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Dashboard\data\"/>
    </mc:Choice>
  </mc:AlternateContent>
  <xr:revisionPtr revIDLastSave="0" documentId="13_ncr:1_{E9DD1E0E-22D8-482F-89F5-245D3B09ECE6}" xr6:coauthVersionLast="47" xr6:coauthVersionMax="47" xr10:uidLastSave="{00000000-0000-0000-0000-000000000000}"/>
  <bookViews>
    <workbookView xWindow="-120" yWindow="-120" windowWidth="20730" windowHeight="11160" activeTab="1" xr2:uid="{7D5713A4-D763-4A24-9163-7B60DD303B8B}"/>
  </bookViews>
  <sheets>
    <sheet name="รายงานลูกหนี้" sheetId="2" r:id="rId1"/>
    <sheet name="สรุปลูกหนี้" sheetId="1" r:id="rId2"/>
    <sheet name="เงื่อนไข" sheetId="4" r:id="rId3"/>
  </sheets>
  <definedNames>
    <definedName name="_xlnm._FilterDatabase" localSheetId="1" hidden="1">สรุปลูกหนี้!$A$1:$P$3041</definedName>
    <definedName name="ExternalData_1" localSheetId="0" hidden="1">รายงานลูกหนี้!$A$1:$G$10474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2" i="1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I2148" i="2" s="1"/>
  <c r="I2149" i="2" s="1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I2248" i="2" s="1"/>
  <c r="I2249" i="2" s="1"/>
  <c r="I2250" i="2" s="1"/>
  <c r="I2251" i="2" s="1"/>
  <c r="I2252" i="2" s="1"/>
  <c r="I2253" i="2" s="1"/>
  <c r="I2254" i="2" s="1"/>
  <c r="I2255" i="2" s="1"/>
  <c r="I2256" i="2" s="1"/>
  <c r="I2257" i="2" s="1"/>
  <c r="I2258" i="2" s="1"/>
  <c r="I2259" i="2" s="1"/>
  <c r="I2260" i="2" s="1"/>
  <c r="I2261" i="2" s="1"/>
  <c r="I2262" i="2" s="1"/>
  <c r="I2263" i="2" s="1"/>
  <c r="I2264" i="2" s="1"/>
  <c r="I2265" i="2" s="1"/>
  <c r="I2266" i="2" s="1"/>
  <c r="I2267" i="2" s="1"/>
  <c r="I2268" i="2" s="1"/>
  <c r="I2269" i="2" s="1"/>
  <c r="I2270" i="2" s="1"/>
  <c r="I2271" i="2" s="1"/>
  <c r="I2272" i="2" s="1"/>
  <c r="I2273" i="2" s="1"/>
  <c r="I2274" i="2" s="1"/>
  <c r="I2275" i="2" s="1"/>
  <c r="I2276" i="2" s="1"/>
  <c r="I2277" i="2" s="1"/>
  <c r="I2278" i="2" s="1"/>
  <c r="I2279" i="2" s="1"/>
  <c r="I2280" i="2" s="1"/>
  <c r="I2281" i="2" s="1"/>
  <c r="I2282" i="2" s="1"/>
  <c r="I2283" i="2" s="1"/>
  <c r="I2284" i="2" s="1"/>
  <c r="I2285" i="2" s="1"/>
  <c r="I2286" i="2" s="1"/>
  <c r="I2287" i="2" s="1"/>
  <c r="I2288" i="2" s="1"/>
  <c r="I2289" i="2" s="1"/>
  <c r="I2290" i="2" s="1"/>
  <c r="I2291" i="2" s="1"/>
  <c r="I2292" i="2" s="1"/>
  <c r="I2293" i="2" s="1"/>
  <c r="I2294" i="2" s="1"/>
  <c r="I2295" i="2" s="1"/>
  <c r="I2296" i="2" s="1"/>
  <c r="I2297" i="2" s="1"/>
  <c r="I2298" i="2" s="1"/>
  <c r="I2299" i="2" s="1"/>
  <c r="I2300" i="2" s="1"/>
  <c r="I2301" i="2" s="1"/>
  <c r="I2302" i="2" s="1"/>
  <c r="I2303" i="2" s="1"/>
  <c r="I2304" i="2" s="1"/>
  <c r="I2305" i="2" s="1"/>
  <c r="I2306" i="2" s="1"/>
  <c r="I2307" i="2" s="1"/>
  <c r="I2308" i="2" s="1"/>
  <c r="I2309" i="2" s="1"/>
  <c r="I2310" i="2" s="1"/>
  <c r="I2311" i="2" s="1"/>
  <c r="I2312" i="2" s="1"/>
  <c r="I2313" i="2" s="1"/>
  <c r="I2314" i="2" s="1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328" i="2" s="1"/>
  <c r="I2329" i="2" s="1"/>
  <c r="I2330" i="2" s="1"/>
  <c r="I2331" i="2" s="1"/>
  <c r="I2332" i="2" s="1"/>
  <c r="I2333" i="2" s="1"/>
  <c r="I2334" i="2" s="1"/>
  <c r="I2335" i="2" s="1"/>
  <c r="I2336" i="2" s="1"/>
  <c r="I2337" i="2" s="1"/>
  <c r="I2338" i="2" s="1"/>
  <c r="I2339" i="2" s="1"/>
  <c r="I2340" i="2" s="1"/>
  <c r="I2341" i="2" s="1"/>
  <c r="I2342" i="2" s="1"/>
  <c r="I2343" i="2" s="1"/>
  <c r="I2344" i="2" s="1"/>
  <c r="I2345" i="2" s="1"/>
  <c r="I2346" i="2" s="1"/>
  <c r="I2347" i="2" s="1"/>
  <c r="I2348" i="2" s="1"/>
  <c r="I2349" i="2" s="1"/>
  <c r="I2350" i="2" s="1"/>
  <c r="I2351" i="2" s="1"/>
  <c r="I2352" i="2" s="1"/>
  <c r="I2353" i="2" s="1"/>
  <c r="I2354" i="2" s="1"/>
  <c r="I2355" i="2" s="1"/>
  <c r="I2356" i="2" s="1"/>
  <c r="I2357" i="2" s="1"/>
  <c r="I2358" i="2" s="1"/>
  <c r="I2359" i="2" s="1"/>
  <c r="I2360" i="2" s="1"/>
  <c r="I2361" i="2" s="1"/>
  <c r="I2362" i="2" s="1"/>
  <c r="I2363" i="2" s="1"/>
  <c r="I2364" i="2" s="1"/>
  <c r="I2365" i="2" s="1"/>
  <c r="I2366" i="2" s="1"/>
  <c r="I2367" i="2" s="1"/>
  <c r="I2368" i="2" s="1"/>
  <c r="I2369" i="2" s="1"/>
  <c r="I2370" i="2" s="1"/>
  <c r="I2371" i="2" s="1"/>
  <c r="I2372" i="2" s="1"/>
  <c r="I2373" i="2" s="1"/>
  <c r="I2374" i="2" s="1"/>
  <c r="I2375" i="2" s="1"/>
  <c r="I2376" i="2" s="1"/>
  <c r="I2377" i="2" s="1"/>
  <c r="I2378" i="2" s="1"/>
  <c r="I2379" i="2" s="1"/>
  <c r="I2380" i="2" s="1"/>
  <c r="I2381" i="2" s="1"/>
  <c r="I2382" i="2" s="1"/>
  <c r="I2383" i="2" s="1"/>
  <c r="I2384" i="2" s="1"/>
  <c r="I2385" i="2" s="1"/>
  <c r="I2386" i="2" s="1"/>
  <c r="I2387" i="2" s="1"/>
  <c r="I2388" i="2" s="1"/>
  <c r="I2389" i="2" s="1"/>
  <c r="I2390" i="2" s="1"/>
  <c r="I2391" i="2" s="1"/>
  <c r="I2392" i="2" s="1"/>
  <c r="I2393" i="2" s="1"/>
  <c r="I2394" i="2" s="1"/>
  <c r="I2395" i="2" s="1"/>
  <c r="I2396" i="2" s="1"/>
  <c r="I2397" i="2" s="1"/>
  <c r="I2398" i="2" s="1"/>
  <c r="I2399" i="2" s="1"/>
  <c r="I2400" i="2" s="1"/>
  <c r="I2401" i="2" s="1"/>
  <c r="I2402" i="2" s="1"/>
  <c r="I2403" i="2" s="1"/>
  <c r="I2404" i="2" s="1"/>
  <c r="I2405" i="2" s="1"/>
  <c r="I2406" i="2" s="1"/>
  <c r="I2407" i="2" s="1"/>
  <c r="I2408" i="2" s="1"/>
  <c r="I2409" i="2" s="1"/>
  <c r="I2410" i="2" s="1"/>
  <c r="I2411" i="2" s="1"/>
  <c r="I2412" i="2" s="1"/>
  <c r="I2413" i="2" s="1"/>
  <c r="I2414" i="2" s="1"/>
  <c r="I2415" i="2" s="1"/>
  <c r="I2416" i="2" s="1"/>
  <c r="I2417" i="2" s="1"/>
  <c r="I2418" i="2" s="1"/>
  <c r="I2419" i="2" s="1"/>
  <c r="I2420" i="2" s="1"/>
  <c r="I2421" i="2" s="1"/>
  <c r="I2422" i="2" s="1"/>
  <c r="I2423" i="2" s="1"/>
  <c r="I2424" i="2" s="1"/>
  <c r="I2425" i="2" s="1"/>
  <c r="I2426" i="2" s="1"/>
  <c r="I2427" i="2" s="1"/>
  <c r="I2428" i="2" s="1"/>
  <c r="I2429" i="2" s="1"/>
  <c r="I2430" i="2" s="1"/>
  <c r="I2431" i="2" s="1"/>
  <c r="I2432" i="2" s="1"/>
  <c r="I2433" i="2" s="1"/>
  <c r="I2434" i="2" s="1"/>
  <c r="I2435" i="2" s="1"/>
  <c r="I2436" i="2" s="1"/>
  <c r="I2437" i="2" s="1"/>
  <c r="I2438" i="2" s="1"/>
  <c r="I2439" i="2" s="1"/>
  <c r="I2440" i="2" s="1"/>
  <c r="I2441" i="2" s="1"/>
  <c r="I2442" i="2" s="1"/>
  <c r="I2443" i="2" s="1"/>
  <c r="I2444" i="2" s="1"/>
  <c r="I2445" i="2" s="1"/>
  <c r="I2446" i="2" s="1"/>
  <c r="I2447" i="2" s="1"/>
  <c r="I2448" i="2" s="1"/>
  <c r="I2449" i="2" s="1"/>
  <c r="I2450" i="2" s="1"/>
  <c r="I2451" i="2" s="1"/>
  <c r="I2452" i="2" s="1"/>
  <c r="I2453" i="2" s="1"/>
  <c r="I2454" i="2" s="1"/>
  <c r="I2455" i="2" s="1"/>
  <c r="I2456" i="2" s="1"/>
  <c r="I2457" i="2" s="1"/>
  <c r="I2458" i="2" s="1"/>
  <c r="I2459" i="2" s="1"/>
  <c r="I2460" i="2" s="1"/>
  <c r="I2461" i="2" s="1"/>
  <c r="I2462" i="2" s="1"/>
  <c r="I2463" i="2" s="1"/>
  <c r="I2464" i="2" s="1"/>
  <c r="I2465" i="2" s="1"/>
  <c r="I2466" i="2" s="1"/>
  <c r="I2467" i="2" s="1"/>
  <c r="I2468" i="2" s="1"/>
  <c r="I2469" i="2" s="1"/>
  <c r="I2470" i="2" s="1"/>
  <c r="I2471" i="2" s="1"/>
  <c r="I2472" i="2" s="1"/>
  <c r="I2473" i="2" s="1"/>
  <c r="I2474" i="2" s="1"/>
  <c r="I2475" i="2" s="1"/>
  <c r="I2476" i="2" s="1"/>
  <c r="I2477" i="2" s="1"/>
  <c r="I2478" i="2" s="1"/>
  <c r="I2479" i="2" s="1"/>
  <c r="I2480" i="2" s="1"/>
  <c r="I2481" i="2" s="1"/>
  <c r="I2482" i="2" s="1"/>
  <c r="I2483" i="2" s="1"/>
  <c r="I2484" i="2" s="1"/>
  <c r="I2485" i="2" s="1"/>
  <c r="I2486" i="2" s="1"/>
  <c r="I2487" i="2" s="1"/>
  <c r="I2488" i="2" s="1"/>
  <c r="I2489" i="2" s="1"/>
  <c r="I2490" i="2" s="1"/>
  <c r="I2491" i="2" s="1"/>
  <c r="I2492" i="2" s="1"/>
  <c r="I2493" i="2" s="1"/>
  <c r="I2494" i="2" s="1"/>
  <c r="I2495" i="2" s="1"/>
  <c r="I2496" i="2" s="1"/>
  <c r="I2497" i="2" s="1"/>
  <c r="I2498" i="2" s="1"/>
  <c r="I2499" i="2" s="1"/>
  <c r="I2500" i="2" s="1"/>
  <c r="I2501" i="2" s="1"/>
  <c r="I2502" i="2" s="1"/>
  <c r="I2503" i="2" s="1"/>
  <c r="I2504" i="2" s="1"/>
  <c r="I2505" i="2" s="1"/>
  <c r="I2506" i="2" s="1"/>
  <c r="I2507" i="2" s="1"/>
  <c r="I2508" i="2" s="1"/>
  <c r="I2509" i="2" s="1"/>
  <c r="I2510" i="2" s="1"/>
  <c r="I2511" i="2" s="1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I2528" i="2" s="1"/>
  <c r="I2529" i="2" s="1"/>
  <c r="I2530" i="2" s="1"/>
  <c r="I2531" i="2" s="1"/>
  <c r="I2532" i="2" s="1"/>
  <c r="I2533" i="2" s="1"/>
  <c r="I2534" i="2" s="1"/>
  <c r="I2535" i="2" s="1"/>
  <c r="I2536" i="2" s="1"/>
  <c r="I2537" i="2" s="1"/>
  <c r="I2538" i="2" s="1"/>
  <c r="I2539" i="2" s="1"/>
  <c r="I2540" i="2" s="1"/>
  <c r="I2541" i="2" s="1"/>
  <c r="I2542" i="2" s="1"/>
  <c r="I2543" i="2" s="1"/>
  <c r="I2544" i="2" s="1"/>
  <c r="I2545" i="2" s="1"/>
  <c r="I2546" i="2" s="1"/>
  <c r="I2547" i="2" s="1"/>
  <c r="I2548" i="2" s="1"/>
  <c r="I2549" i="2" s="1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I2563" i="2" s="1"/>
  <c r="I2564" i="2" s="1"/>
  <c r="I2565" i="2" s="1"/>
  <c r="I2566" i="2" s="1"/>
  <c r="I2567" i="2" s="1"/>
  <c r="I2568" i="2" s="1"/>
  <c r="I2569" i="2" s="1"/>
  <c r="I2570" i="2" s="1"/>
  <c r="I2571" i="2" s="1"/>
  <c r="I2572" i="2" s="1"/>
  <c r="I2573" i="2" s="1"/>
  <c r="I2574" i="2" s="1"/>
  <c r="I2575" i="2" s="1"/>
  <c r="I2576" i="2" s="1"/>
  <c r="I2577" i="2" s="1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2588" i="2" s="1"/>
  <c r="I2589" i="2" s="1"/>
  <c r="I2590" i="2" s="1"/>
  <c r="I2591" i="2" s="1"/>
  <c r="I2592" i="2" s="1"/>
  <c r="I2593" i="2" s="1"/>
  <c r="I2594" i="2" s="1"/>
  <c r="I2595" i="2" s="1"/>
  <c r="I2596" i="2" s="1"/>
  <c r="I2597" i="2" s="1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I2608" i="2" s="1"/>
  <c r="I2609" i="2" s="1"/>
  <c r="I2610" i="2" s="1"/>
  <c r="I2611" i="2" s="1"/>
  <c r="I2612" i="2" s="1"/>
  <c r="I2613" i="2" s="1"/>
  <c r="I2614" i="2" s="1"/>
  <c r="I2615" i="2" s="1"/>
  <c r="I2616" i="2" s="1"/>
  <c r="I2617" i="2" s="1"/>
  <c r="I2618" i="2" s="1"/>
  <c r="I2619" i="2" s="1"/>
  <c r="I2620" i="2" s="1"/>
  <c r="I2621" i="2" s="1"/>
  <c r="I2622" i="2" s="1"/>
  <c r="I2623" i="2" s="1"/>
  <c r="I2624" i="2" s="1"/>
  <c r="I2625" i="2" s="1"/>
  <c r="I2626" i="2" s="1"/>
  <c r="I2627" i="2" s="1"/>
  <c r="I2628" i="2" s="1"/>
  <c r="I2629" i="2" s="1"/>
  <c r="I2630" i="2" s="1"/>
  <c r="I2631" i="2" s="1"/>
  <c r="I2632" i="2" s="1"/>
  <c r="I2633" i="2" s="1"/>
  <c r="I2634" i="2" s="1"/>
  <c r="I2635" i="2" s="1"/>
  <c r="I2636" i="2" s="1"/>
  <c r="I2637" i="2" s="1"/>
  <c r="I2638" i="2" s="1"/>
  <c r="I2639" i="2" s="1"/>
  <c r="I2640" i="2" s="1"/>
  <c r="I2641" i="2" s="1"/>
  <c r="I2642" i="2" s="1"/>
  <c r="I2643" i="2" s="1"/>
  <c r="I2644" i="2" s="1"/>
  <c r="I2645" i="2" s="1"/>
  <c r="I2646" i="2" s="1"/>
  <c r="I2647" i="2" s="1"/>
  <c r="I2648" i="2" s="1"/>
  <c r="I2649" i="2" s="1"/>
  <c r="I2650" i="2" s="1"/>
  <c r="I2651" i="2" s="1"/>
  <c r="I2652" i="2" s="1"/>
  <c r="I2653" i="2" s="1"/>
  <c r="I2654" i="2" s="1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68" i="2" s="1"/>
  <c r="I2669" i="2" s="1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688" i="2" s="1"/>
  <c r="I2689" i="2" s="1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I2702" i="2" s="1"/>
  <c r="I2703" i="2" s="1"/>
  <c r="I2704" i="2" s="1"/>
  <c r="I2705" i="2" s="1"/>
  <c r="I2706" i="2" s="1"/>
  <c r="I2707" i="2" s="1"/>
  <c r="I2708" i="2" s="1"/>
  <c r="I2709" i="2" s="1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2728" i="2" s="1"/>
  <c r="I2729" i="2" s="1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748" i="2" s="1"/>
  <c r="I2749" i="2" s="1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2768" i="2" s="1"/>
  <c r="I2769" i="2" s="1"/>
  <c r="I2770" i="2" s="1"/>
  <c r="I2771" i="2" s="1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2808" i="2" s="1"/>
  <c r="I2809" i="2" s="1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2828" i="2" s="1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I2844" i="2" s="1"/>
  <c r="I2845" i="2" s="1"/>
  <c r="I2846" i="2" s="1"/>
  <c r="I2847" i="2" s="1"/>
  <c r="I2848" i="2" s="1"/>
  <c r="I2849" i="2" s="1"/>
  <c r="I2850" i="2" s="1"/>
  <c r="I2851" i="2" s="1"/>
  <c r="I2852" i="2" s="1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I2863" i="2" s="1"/>
  <c r="I2864" i="2" s="1"/>
  <c r="I2865" i="2" s="1"/>
  <c r="I2866" i="2" s="1"/>
  <c r="I2867" i="2" s="1"/>
  <c r="I2868" i="2" s="1"/>
  <c r="I2869" i="2" s="1"/>
  <c r="I2870" i="2" s="1"/>
  <c r="I2871" i="2" s="1"/>
  <c r="I2872" i="2" s="1"/>
  <c r="I2873" i="2" s="1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I2888" i="2" s="1"/>
  <c r="I2889" i="2" s="1"/>
  <c r="I2890" i="2" s="1"/>
  <c r="I2891" i="2" s="1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I2907" i="2" s="1"/>
  <c r="I2908" i="2" s="1"/>
  <c r="I2909" i="2" s="1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I2920" i="2" s="1"/>
  <c r="I2921" i="2" s="1"/>
  <c r="I2922" i="2" s="1"/>
  <c r="I2923" i="2" s="1"/>
  <c r="I2924" i="2" s="1"/>
  <c r="I2925" i="2" s="1"/>
  <c r="I2926" i="2" s="1"/>
  <c r="I2927" i="2" s="1"/>
  <c r="I2928" i="2" s="1"/>
  <c r="I2929" i="2" s="1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I2942" i="2" s="1"/>
  <c r="I2943" i="2" s="1"/>
  <c r="I2944" i="2" s="1"/>
  <c r="I2945" i="2" s="1"/>
  <c r="I2946" i="2" s="1"/>
  <c r="I2947" i="2" s="1"/>
  <c r="I2948" i="2" s="1"/>
  <c r="I2949" i="2" s="1"/>
  <c r="I2950" i="2" s="1"/>
  <c r="I2951" i="2" s="1"/>
  <c r="I2952" i="2" s="1"/>
  <c r="I2953" i="2" s="1"/>
  <c r="I2954" i="2" s="1"/>
  <c r="I2955" i="2" s="1"/>
  <c r="I2956" i="2" s="1"/>
  <c r="I2957" i="2" s="1"/>
  <c r="I2958" i="2" s="1"/>
  <c r="I2959" i="2" s="1"/>
  <c r="I2960" i="2" s="1"/>
  <c r="I2961" i="2" s="1"/>
  <c r="I2962" i="2" s="1"/>
  <c r="I2963" i="2" s="1"/>
  <c r="I2964" i="2" s="1"/>
  <c r="I2965" i="2" s="1"/>
  <c r="I2966" i="2" s="1"/>
  <c r="I2967" i="2" s="1"/>
  <c r="I2968" i="2" s="1"/>
  <c r="I2969" i="2" s="1"/>
  <c r="I2970" i="2" s="1"/>
  <c r="I2971" i="2" s="1"/>
  <c r="I2972" i="2" s="1"/>
  <c r="I2973" i="2" s="1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I2986" i="2" s="1"/>
  <c r="I2987" i="2" s="1"/>
  <c r="I2988" i="2" s="1"/>
  <c r="I2989" i="2" s="1"/>
  <c r="I2990" i="2" s="1"/>
  <c r="I2991" i="2" s="1"/>
  <c r="I2992" i="2" s="1"/>
  <c r="I2993" i="2" s="1"/>
  <c r="I2994" i="2" s="1"/>
  <c r="I2995" i="2" s="1"/>
  <c r="I2996" i="2" s="1"/>
  <c r="I2997" i="2" s="1"/>
  <c r="I2998" i="2" s="1"/>
  <c r="I2999" i="2" s="1"/>
  <c r="I3000" i="2" s="1"/>
  <c r="I3001" i="2" s="1"/>
  <c r="I3002" i="2" s="1"/>
  <c r="I3003" i="2" s="1"/>
  <c r="I3004" i="2" s="1"/>
  <c r="I3005" i="2" s="1"/>
  <c r="I3006" i="2" s="1"/>
  <c r="I3007" i="2" s="1"/>
  <c r="I3008" i="2" s="1"/>
  <c r="I3009" i="2" s="1"/>
  <c r="I3010" i="2" s="1"/>
  <c r="I3011" i="2" s="1"/>
  <c r="I3012" i="2" s="1"/>
  <c r="I3013" i="2" s="1"/>
  <c r="I3014" i="2" s="1"/>
  <c r="I3015" i="2" s="1"/>
  <c r="I3016" i="2" s="1"/>
  <c r="I3017" i="2" s="1"/>
  <c r="I3018" i="2" s="1"/>
  <c r="I3019" i="2" s="1"/>
  <c r="I3020" i="2" s="1"/>
  <c r="I3021" i="2" s="1"/>
  <c r="I3022" i="2" s="1"/>
  <c r="I3023" i="2" s="1"/>
  <c r="I3024" i="2" s="1"/>
  <c r="I3025" i="2" s="1"/>
  <c r="I3026" i="2" s="1"/>
  <c r="I3027" i="2" s="1"/>
  <c r="I3028" i="2" s="1"/>
  <c r="I3029" i="2" s="1"/>
  <c r="I3030" i="2" s="1"/>
  <c r="I3031" i="2" s="1"/>
  <c r="I3032" i="2" s="1"/>
  <c r="I3033" i="2" s="1"/>
  <c r="I3034" i="2" s="1"/>
  <c r="I3035" i="2" s="1"/>
  <c r="I3036" i="2" s="1"/>
  <c r="I3037" i="2" s="1"/>
  <c r="I3038" i="2" s="1"/>
  <c r="I3039" i="2" s="1"/>
  <c r="I3040" i="2" s="1"/>
  <c r="I3041" i="2" s="1"/>
  <c r="I3042" i="2" s="1"/>
  <c r="I3043" i="2" s="1"/>
  <c r="I3044" i="2" s="1"/>
  <c r="I3045" i="2" s="1"/>
  <c r="I3046" i="2" s="1"/>
  <c r="I3047" i="2" s="1"/>
  <c r="I3048" i="2" s="1"/>
  <c r="I3049" i="2" s="1"/>
  <c r="I3050" i="2" s="1"/>
  <c r="I3051" i="2" s="1"/>
  <c r="I3052" i="2" s="1"/>
  <c r="I3053" i="2" s="1"/>
  <c r="I3054" i="2" s="1"/>
  <c r="I3055" i="2" s="1"/>
  <c r="I3056" i="2" s="1"/>
  <c r="I3057" i="2" s="1"/>
  <c r="I3058" i="2" s="1"/>
  <c r="I3059" i="2" s="1"/>
  <c r="I3060" i="2" s="1"/>
  <c r="I3061" i="2" s="1"/>
  <c r="I3062" i="2" s="1"/>
  <c r="I3063" i="2" s="1"/>
  <c r="I3064" i="2" s="1"/>
  <c r="I3065" i="2" s="1"/>
  <c r="I3066" i="2" s="1"/>
  <c r="I3067" i="2" s="1"/>
  <c r="I3068" i="2" s="1"/>
  <c r="I3069" i="2" s="1"/>
  <c r="I3070" i="2" s="1"/>
  <c r="I3071" i="2" s="1"/>
  <c r="I3072" i="2" s="1"/>
  <c r="I3073" i="2" s="1"/>
  <c r="I3074" i="2" s="1"/>
  <c r="I3075" i="2" s="1"/>
  <c r="I3076" i="2" s="1"/>
  <c r="I3077" i="2" s="1"/>
  <c r="I3078" i="2" s="1"/>
  <c r="I3079" i="2" s="1"/>
  <c r="I3080" i="2" s="1"/>
  <c r="I3081" i="2" s="1"/>
  <c r="I3082" i="2" s="1"/>
  <c r="I3083" i="2" s="1"/>
  <c r="I3084" i="2" s="1"/>
  <c r="I3085" i="2" s="1"/>
  <c r="I3086" i="2" s="1"/>
  <c r="I3087" i="2" s="1"/>
  <c r="I3088" i="2" s="1"/>
  <c r="I3089" i="2" s="1"/>
  <c r="I3090" i="2" s="1"/>
  <c r="I3091" i="2" s="1"/>
  <c r="I3092" i="2" s="1"/>
  <c r="I3093" i="2" s="1"/>
  <c r="I3094" i="2" s="1"/>
  <c r="I3095" i="2" s="1"/>
  <c r="I3096" i="2" s="1"/>
  <c r="I3097" i="2" s="1"/>
  <c r="I3098" i="2" s="1"/>
  <c r="I3099" i="2" s="1"/>
  <c r="I3100" i="2" s="1"/>
  <c r="I3101" i="2" s="1"/>
  <c r="I3102" i="2" s="1"/>
  <c r="I3103" i="2" s="1"/>
  <c r="I3104" i="2" s="1"/>
  <c r="I3105" i="2" s="1"/>
  <c r="I3106" i="2" s="1"/>
  <c r="I3107" i="2" s="1"/>
  <c r="I3108" i="2" s="1"/>
  <c r="I3109" i="2" s="1"/>
  <c r="I3110" i="2" s="1"/>
  <c r="I3111" i="2" s="1"/>
  <c r="I3112" i="2" s="1"/>
  <c r="I3113" i="2" s="1"/>
  <c r="I3114" i="2" s="1"/>
  <c r="I3115" i="2" s="1"/>
  <c r="I3116" i="2" s="1"/>
  <c r="I3117" i="2" s="1"/>
  <c r="I3118" i="2" s="1"/>
  <c r="I3119" i="2" s="1"/>
  <c r="I3120" i="2" s="1"/>
  <c r="I3121" i="2" s="1"/>
  <c r="I3122" i="2" s="1"/>
  <c r="I3123" i="2" s="1"/>
  <c r="I3124" i="2" s="1"/>
  <c r="I3125" i="2" s="1"/>
  <c r="I3126" i="2" s="1"/>
  <c r="I3127" i="2" s="1"/>
  <c r="I3128" i="2" s="1"/>
  <c r="I3129" i="2" s="1"/>
  <c r="I3130" i="2" s="1"/>
  <c r="I3131" i="2" s="1"/>
  <c r="I3132" i="2" s="1"/>
  <c r="I3133" i="2" s="1"/>
  <c r="I3134" i="2" s="1"/>
  <c r="I3135" i="2" s="1"/>
  <c r="I3136" i="2" s="1"/>
  <c r="I3137" i="2" s="1"/>
  <c r="I3138" i="2" s="1"/>
  <c r="I3139" i="2" s="1"/>
  <c r="I3140" i="2" s="1"/>
  <c r="I3141" i="2" s="1"/>
  <c r="I3142" i="2" s="1"/>
  <c r="I3143" i="2" s="1"/>
  <c r="I3144" i="2" s="1"/>
  <c r="I3145" i="2" s="1"/>
  <c r="I3146" i="2" s="1"/>
  <c r="I3147" i="2" s="1"/>
  <c r="I3148" i="2" s="1"/>
  <c r="I3149" i="2" s="1"/>
  <c r="I3150" i="2" s="1"/>
  <c r="I3151" i="2" s="1"/>
  <c r="I3152" i="2" s="1"/>
  <c r="I3153" i="2" s="1"/>
  <c r="I3154" i="2" s="1"/>
  <c r="I3155" i="2" s="1"/>
  <c r="I3156" i="2" s="1"/>
  <c r="I3157" i="2" s="1"/>
  <c r="I3158" i="2" s="1"/>
  <c r="I3159" i="2" s="1"/>
  <c r="I3160" i="2" s="1"/>
  <c r="I3161" i="2" s="1"/>
  <c r="I3162" i="2" s="1"/>
  <c r="I3163" i="2" s="1"/>
  <c r="I3164" i="2" s="1"/>
  <c r="I3165" i="2" s="1"/>
  <c r="I3166" i="2" s="1"/>
  <c r="I3167" i="2" s="1"/>
  <c r="I3168" i="2" s="1"/>
  <c r="I3169" i="2" s="1"/>
  <c r="I3170" i="2" s="1"/>
  <c r="I3171" i="2" s="1"/>
  <c r="I3172" i="2" s="1"/>
  <c r="I3173" i="2" s="1"/>
  <c r="I3174" i="2" s="1"/>
  <c r="I3175" i="2" s="1"/>
  <c r="I3176" i="2" s="1"/>
  <c r="I3177" i="2" s="1"/>
  <c r="I3178" i="2" s="1"/>
  <c r="I3179" i="2" s="1"/>
  <c r="I3180" i="2" s="1"/>
  <c r="I3181" i="2" s="1"/>
  <c r="I3182" i="2" s="1"/>
  <c r="I3183" i="2" s="1"/>
  <c r="I3184" i="2" s="1"/>
  <c r="I3185" i="2" s="1"/>
  <c r="I3186" i="2" s="1"/>
  <c r="I3187" i="2" s="1"/>
  <c r="I3188" i="2" s="1"/>
  <c r="I3189" i="2" s="1"/>
  <c r="I3190" i="2" s="1"/>
  <c r="I3191" i="2" s="1"/>
  <c r="I3192" i="2" s="1"/>
  <c r="I3193" i="2" s="1"/>
  <c r="I3194" i="2" s="1"/>
  <c r="I3195" i="2" s="1"/>
  <c r="I3196" i="2" s="1"/>
  <c r="I3197" i="2" s="1"/>
  <c r="I3198" i="2" s="1"/>
  <c r="I3199" i="2" s="1"/>
  <c r="I3200" i="2" s="1"/>
  <c r="I3201" i="2" s="1"/>
  <c r="I3202" i="2" s="1"/>
  <c r="I3203" i="2" s="1"/>
  <c r="I3204" i="2" s="1"/>
  <c r="I3205" i="2" s="1"/>
  <c r="I3206" i="2" s="1"/>
  <c r="I3207" i="2" s="1"/>
  <c r="I3208" i="2" s="1"/>
  <c r="I3209" i="2" s="1"/>
  <c r="I3210" i="2" s="1"/>
  <c r="I3211" i="2" s="1"/>
  <c r="I3212" i="2" s="1"/>
  <c r="I3213" i="2" s="1"/>
  <c r="I3214" i="2" s="1"/>
  <c r="I3215" i="2" s="1"/>
  <c r="I3216" i="2" s="1"/>
  <c r="I3217" i="2" s="1"/>
  <c r="I3218" i="2" s="1"/>
  <c r="I3219" i="2" s="1"/>
  <c r="I3220" i="2" s="1"/>
  <c r="I3221" i="2" s="1"/>
  <c r="I3222" i="2" s="1"/>
  <c r="I3223" i="2" s="1"/>
  <c r="I3224" i="2" s="1"/>
  <c r="I3225" i="2" s="1"/>
  <c r="I3226" i="2" s="1"/>
  <c r="I3227" i="2" s="1"/>
  <c r="I3228" i="2" s="1"/>
  <c r="I3229" i="2" s="1"/>
  <c r="I3230" i="2" s="1"/>
  <c r="I3231" i="2" s="1"/>
  <c r="I3232" i="2" s="1"/>
  <c r="I3233" i="2" s="1"/>
  <c r="I3234" i="2" s="1"/>
  <c r="I3235" i="2" s="1"/>
  <c r="I3236" i="2" s="1"/>
  <c r="I3237" i="2" s="1"/>
  <c r="I3238" i="2" s="1"/>
  <c r="I3239" i="2" s="1"/>
  <c r="I3240" i="2" s="1"/>
  <c r="I3241" i="2" s="1"/>
  <c r="I3242" i="2" s="1"/>
  <c r="I3243" i="2" s="1"/>
  <c r="I3244" i="2" s="1"/>
  <c r="I3245" i="2" s="1"/>
  <c r="I3246" i="2" s="1"/>
  <c r="I3247" i="2" s="1"/>
  <c r="I3248" i="2" s="1"/>
  <c r="I3249" i="2" s="1"/>
  <c r="I3250" i="2" s="1"/>
  <c r="I3251" i="2" s="1"/>
  <c r="I3252" i="2" s="1"/>
  <c r="I3253" i="2" s="1"/>
  <c r="I3254" i="2" s="1"/>
  <c r="I3255" i="2" s="1"/>
  <c r="I3256" i="2" s="1"/>
  <c r="I3257" i="2" s="1"/>
  <c r="I3258" i="2" s="1"/>
  <c r="I3259" i="2" s="1"/>
  <c r="I3260" i="2" s="1"/>
  <c r="I3261" i="2" s="1"/>
  <c r="I3262" i="2" s="1"/>
  <c r="I3263" i="2" s="1"/>
  <c r="I3264" i="2" s="1"/>
  <c r="I3265" i="2" s="1"/>
  <c r="I3266" i="2" s="1"/>
  <c r="I3267" i="2" s="1"/>
  <c r="I3268" i="2" s="1"/>
  <c r="I3269" i="2" s="1"/>
  <c r="I3270" i="2" s="1"/>
  <c r="I3271" i="2" s="1"/>
  <c r="I3272" i="2" s="1"/>
  <c r="I3273" i="2" s="1"/>
  <c r="I3274" i="2" s="1"/>
  <c r="I3275" i="2" s="1"/>
  <c r="I3276" i="2" s="1"/>
  <c r="I3277" i="2" s="1"/>
  <c r="I3278" i="2" s="1"/>
  <c r="I3279" i="2" s="1"/>
  <c r="I3280" i="2" s="1"/>
  <c r="I3281" i="2" s="1"/>
  <c r="I3282" i="2" s="1"/>
  <c r="I3283" i="2" s="1"/>
  <c r="I3284" i="2" s="1"/>
  <c r="I3285" i="2" s="1"/>
  <c r="I3286" i="2" s="1"/>
  <c r="I3287" i="2" s="1"/>
  <c r="I3288" i="2" s="1"/>
  <c r="I3289" i="2" s="1"/>
  <c r="I3290" i="2" s="1"/>
  <c r="I3291" i="2" s="1"/>
  <c r="I3292" i="2" s="1"/>
  <c r="I3293" i="2" s="1"/>
  <c r="I3294" i="2" s="1"/>
  <c r="I3295" i="2" s="1"/>
  <c r="I3296" i="2" s="1"/>
  <c r="I3297" i="2" s="1"/>
  <c r="I3298" i="2" s="1"/>
  <c r="I3299" i="2" s="1"/>
  <c r="I3300" i="2" s="1"/>
  <c r="I3301" i="2" s="1"/>
  <c r="I3302" i="2" s="1"/>
  <c r="I3303" i="2" s="1"/>
  <c r="I3304" i="2" s="1"/>
  <c r="I3305" i="2" s="1"/>
  <c r="I3306" i="2" s="1"/>
  <c r="I3307" i="2" s="1"/>
  <c r="I3308" i="2" s="1"/>
  <c r="I3309" i="2" s="1"/>
  <c r="I3310" i="2" s="1"/>
  <c r="I3311" i="2" s="1"/>
  <c r="I3312" i="2" s="1"/>
  <c r="I3313" i="2" s="1"/>
  <c r="I3314" i="2" s="1"/>
  <c r="I3315" i="2" s="1"/>
  <c r="I3316" i="2" s="1"/>
  <c r="I3317" i="2" s="1"/>
  <c r="I3318" i="2" s="1"/>
  <c r="I3319" i="2" s="1"/>
  <c r="I3320" i="2" s="1"/>
  <c r="I3321" i="2" s="1"/>
  <c r="I3322" i="2" s="1"/>
  <c r="I3323" i="2" s="1"/>
  <c r="I3324" i="2" s="1"/>
  <c r="I3325" i="2" s="1"/>
  <c r="I3326" i="2" s="1"/>
  <c r="I3327" i="2" s="1"/>
  <c r="I3328" i="2" s="1"/>
  <c r="I3329" i="2" s="1"/>
  <c r="I3330" i="2" s="1"/>
  <c r="I3331" i="2" s="1"/>
  <c r="I3332" i="2" s="1"/>
  <c r="I3333" i="2" s="1"/>
  <c r="I3334" i="2" s="1"/>
  <c r="I3335" i="2" s="1"/>
  <c r="I3336" i="2" s="1"/>
  <c r="I3337" i="2" s="1"/>
  <c r="I3338" i="2" s="1"/>
  <c r="I3339" i="2" s="1"/>
  <c r="I3340" i="2" s="1"/>
  <c r="I3341" i="2" s="1"/>
  <c r="I3342" i="2" s="1"/>
  <c r="I3343" i="2" s="1"/>
  <c r="I3344" i="2" s="1"/>
  <c r="I3345" i="2" s="1"/>
  <c r="I3346" i="2" s="1"/>
  <c r="I3347" i="2" s="1"/>
  <c r="I3348" i="2" s="1"/>
  <c r="I3349" i="2" s="1"/>
  <c r="I3350" i="2" s="1"/>
  <c r="I3351" i="2" s="1"/>
  <c r="I3352" i="2" s="1"/>
  <c r="I3353" i="2" s="1"/>
  <c r="I3354" i="2" s="1"/>
  <c r="I3355" i="2" s="1"/>
  <c r="I3356" i="2" s="1"/>
  <c r="I3357" i="2" s="1"/>
  <c r="I3358" i="2" s="1"/>
  <c r="I3359" i="2" s="1"/>
  <c r="I3360" i="2" s="1"/>
  <c r="I3361" i="2" s="1"/>
  <c r="I3362" i="2" s="1"/>
  <c r="I3363" i="2" s="1"/>
  <c r="I3364" i="2" s="1"/>
  <c r="I3365" i="2" s="1"/>
  <c r="I3366" i="2" s="1"/>
  <c r="I3367" i="2" s="1"/>
  <c r="I3368" i="2" s="1"/>
  <c r="I3369" i="2" s="1"/>
  <c r="I3370" i="2" s="1"/>
  <c r="I3371" i="2" s="1"/>
  <c r="I3372" i="2" s="1"/>
  <c r="I3373" i="2" s="1"/>
  <c r="I3374" i="2" s="1"/>
  <c r="I3375" i="2" s="1"/>
  <c r="I3376" i="2" s="1"/>
  <c r="I3377" i="2" s="1"/>
  <c r="I3378" i="2" s="1"/>
  <c r="I3379" i="2" s="1"/>
  <c r="I3380" i="2" s="1"/>
  <c r="I3381" i="2" s="1"/>
  <c r="I3382" i="2" s="1"/>
  <c r="I3383" i="2" s="1"/>
  <c r="I3384" i="2" s="1"/>
  <c r="I3385" i="2" s="1"/>
  <c r="I3386" i="2" s="1"/>
  <c r="I3387" i="2" s="1"/>
  <c r="I3388" i="2" s="1"/>
  <c r="I3389" i="2" s="1"/>
  <c r="I3390" i="2" s="1"/>
  <c r="I3391" i="2" s="1"/>
  <c r="I3392" i="2" s="1"/>
  <c r="I3393" i="2" s="1"/>
  <c r="I3394" i="2" s="1"/>
  <c r="I3395" i="2" s="1"/>
  <c r="I3396" i="2" s="1"/>
  <c r="I3397" i="2" s="1"/>
  <c r="I3398" i="2" s="1"/>
  <c r="I3399" i="2" s="1"/>
  <c r="I3400" i="2" s="1"/>
  <c r="I3401" i="2" s="1"/>
  <c r="I3402" i="2" s="1"/>
  <c r="I3403" i="2" s="1"/>
  <c r="I3404" i="2" s="1"/>
  <c r="I3405" i="2" s="1"/>
  <c r="I3406" i="2" s="1"/>
  <c r="I3407" i="2" s="1"/>
  <c r="I3408" i="2" s="1"/>
  <c r="I3409" i="2" s="1"/>
  <c r="I3410" i="2" s="1"/>
  <c r="I3411" i="2" s="1"/>
  <c r="I3412" i="2" s="1"/>
  <c r="I3413" i="2" s="1"/>
  <c r="I3414" i="2" s="1"/>
  <c r="I3415" i="2" s="1"/>
  <c r="I3416" i="2" s="1"/>
  <c r="I3417" i="2" s="1"/>
  <c r="I3418" i="2" s="1"/>
  <c r="I3419" i="2" s="1"/>
  <c r="I3420" i="2" s="1"/>
  <c r="I3421" i="2" s="1"/>
  <c r="I3422" i="2" s="1"/>
  <c r="I3423" i="2" s="1"/>
  <c r="I3424" i="2" s="1"/>
  <c r="I3425" i="2" s="1"/>
  <c r="I3426" i="2" s="1"/>
  <c r="I3427" i="2" s="1"/>
  <c r="I3428" i="2" s="1"/>
  <c r="I3429" i="2" s="1"/>
  <c r="I3430" i="2" s="1"/>
  <c r="I3431" i="2" s="1"/>
  <c r="I3432" i="2" s="1"/>
  <c r="I3433" i="2" s="1"/>
  <c r="I3434" i="2" s="1"/>
  <c r="I3435" i="2" s="1"/>
  <c r="I3436" i="2" s="1"/>
  <c r="I3437" i="2" s="1"/>
  <c r="I3438" i="2" s="1"/>
  <c r="I3439" i="2" s="1"/>
  <c r="I3440" i="2" s="1"/>
  <c r="I3441" i="2" s="1"/>
  <c r="I3442" i="2" s="1"/>
  <c r="I3443" i="2" s="1"/>
  <c r="I3444" i="2" s="1"/>
  <c r="I3445" i="2" s="1"/>
  <c r="I3446" i="2" s="1"/>
  <c r="I3447" i="2" s="1"/>
  <c r="I3448" i="2" s="1"/>
  <c r="I3449" i="2" s="1"/>
  <c r="I3450" i="2" s="1"/>
  <c r="I3451" i="2" s="1"/>
  <c r="I3452" i="2" s="1"/>
  <c r="I3453" i="2" s="1"/>
  <c r="I3454" i="2" s="1"/>
  <c r="I3455" i="2" s="1"/>
  <c r="I3456" i="2" s="1"/>
  <c r="I3457" i="2" s="1"/>
  <c r="I3458" i="2" s="1"/>
  <c r="I3459" i="2" s="1"/>
  <c r="I3460" i="2" s="1"/>
  <c r="I3461" i="2" s="1"/>
  <c r="I3462" i="2" s="1"/>
  <c r="I3463" i="2" s="1"/>
  <c r="I3464" i="2" s="1"/>
  <c r="I3465" i="2" s="1"/>
  <c r="I3466" i="2" s="1"/>
  <c r="I3467" i="2" s="1"/>
  <c r="I3468" i="2" s="1"/>
  <c r="I3469" i="2" s="1"/>
  <c r="I3470" i="2" s="1"/>
  <c r="I3471" i="2" s="1"/>
  <c r="I3472" i="2" s="1"/>
  <c r="I3473" i="2" s="1"/>
  <c r="I3474" i="2" s="1"/>
  <c r="I3475" i="2" s="1"/>
  <c r="I3476" i="2" s="1"/>
  <c r="I3477" i="2" s="1"/>
  <c r="I3478" i="2" s="1"/>
  <c r="I3479" i="2" s="1"/>
  <c r="I3480" i="2" s="1"/>
  <c r="I3481" i="2" s="1"/>
  <c r="I3482" i="2" s="1"/>
  <c r="I3483" i="2" s="1"/>
  <c r="I3484" i="2" s="1"/>
  <c r="I3485" i="2" s="1"/>
  <c r="I3486" i="2" s="1"/>
  <c r="I3487" i="2" s="1"/>
  <c r="I3488" i="2" s="1"/>
  <c r="I3489" i="2" s="1"/>
  <c r="I3490" i="2" s="1"/>
  <c r="I3491" i="2" s="1"/>
  <c r="I3492" i="2" s="1"/>
  <c r="I3493" i="2" s="1"/>
  <c r="I3494" i="2" s="1"/>
  <c r="I3495" i="2" s="1"/>
  <c r="I3496" i="2" s="1"/>
  <c r="I3497" i="2" s="1"/>
  <c r="I3498" i="2" s="1"/>
  <c r="I3499" i="2" s="1"/>
  <c r="I3500" i="2" s="1"/>
  <c r="I3501" i="2" s="1"/>
  <c r="I3502" i="2" s="1"/>
  <c r="I3503" i="2" s="1"/>
  <c r="I3504" i="2" s="1"/>
  <c r="I3505" i="2" s="1"/>
  <c r="I3506" i="2" s="1"/>
  <c r="I3507" i="2" s="1"/>
  <c r="I3508" i="2" s="1"/>
  <c r="I3509" i="2" s="1"/>
  <c r="I3510" i="2" s="1"/>
  <c r="I3511" i="2" s="1"/>
  <c r="I3512" i="2" s="1"/>
  <c r="I3513" i="2" s="1"/>
  <c r="I3514" i="2" s="1"/>
  <c r="I3515" i="2" s="1"/>
  <c r="I3516" i="2" s="1"/>
  <c r="I3517" i="2" s="1"/>
  <c r="I3518" i="2" s="1"/>
  <c r="I3519" i="2" s="1"/>
  <c r="I3520" i="2" s="1"/>
  <c r="I3521" i="2" s="1"/>
  <c r="I3522" i="2" s="1"/>
  <c r="I3523" i="2" s="1"/>
  <c r="I3524" i="2" s="1"/>
  <c r="I3525" i="2" s="1"/>
  <c r="I3526" i="2" s="1"/>
  <c r="I3527" i="2" s="1"/>
  <c r="I3528" i="2" s="1"/>
  <c r="I3529" i="2" s="1"/>
  <c r="I3530" i="2" s="1"/>
  <c r="I3531" i="2" s="1"/>
  <c r="I3532" i="2" s="1"/>
  <c r="I3533" i="2" s="1"/>
  <c r="I3534" i="2" s="1"/>
  <c r="I3535" i="2" s="1"/>
  <c r="I3536" i="2" s="1"/>
  <c r="I3537" i="2" s="1"/>
  <c r="I3538" i="2" s="1"/>
  <c r="I3539" i="2" s="1"/>
  <c r="I3540" i="2" s="1"/>
  <c r="I3541" i="2" s="1"/>
  <c r="I3542" i="2" s="1"/>
  <c r="I3543" i="2" s="1"/>
  <c r="I3544" i="2" s="1"/>
  <c r="I3545" i="2" s="1"/>
  <c r="I3546" i="2" s="1"/>
  <c r="I3547" i="2" s="1"/>
  <c r="I3548" i="2" s="1"/>
  <c r="I3549" i="2" s="1"/>
  <c r="I3550" i="2" s="1"/>
  <c r="I3551" i="2" s="1"/>
  <c r="I3552" i="2" s="1"/>
  <c r="I3553" i="2" s="1"/>
  <c r="I3554" i="2" s="1"/>
  <c r="I3555" i="2" s="1"/>
  <c r="I3556" i="2" s="1"/>
  <c r="I3557" i="2" s="1"/>
  <c r="I3558" i="2" s="1"/>
  <c r="I3559" i="2" s="1"/>
  <c r="I3560" i="2" s="1"/>
  <c r="I3561" i="2" s="1"/>
  <c r="I3562" i="2" s="1"/>
  <c r="I3563" i="2" s="1"/>
  <c r="I3564" i="2" s="1"/>
  <c r="I3565" i="2" s="1"/>
  <c r="I3566" i="2" s="1"/>
  <c r="I3567" i="2" s="1"/>
  <c r="I3568" i="2" s="1"/>
  <c r="I3569" i="2" s="1"/>
  <c r="I3570" i="2" s="1"/>
  <c r="I3571" i="2" s="1"/>
  <c r="I3572" i="2" s="1"/>
  <c r="I3573" i="2" s="1"/>
  <c r="I3574" i="2" s="1"/>
  <c r="I3575" i="2" s="1"/>
  <c r="I3576" i="2" s="1"/>
  <c r="I3577" i="2" s="1"/>
  <c r="I3578" i="2" s="1"/>
  <c r="I3579" i="2" s="1"/>
  <c r="I3580" i="2" s="1"/>
  <c r="I3581" i="2" s="1"/>
  <c r="I3582" i="2" s="1"/>
  <c r="I3583" i="2" s="1"/>
  <c r="I3584" i="2" s="1"/>
  <c r="I3585" i="2" s="1"/>
  <c r="I3586" i="2" s="1"/>
  <c r="I3587" i="2" s="1"/>
  <c r="I3588" i="2" s="1"/>
  <c r="I3589" i="2" s="1"/>
  <c r="I3590" i="2" s="1"/>
  <c r="I3591" i="2" s="1"/>
  <c r="I3592" i="2" s="1"/>
  <c r="I3593" i="2" s="1"/>
  <c r="I3594" i="2" s="1"/>
  <c r="I3595" i="2" s="1"/>
  <c r="I3596" i="2" s="1"/>
  <c r="I3597" i="2" s="1"/>
  <c r="I3598" i="2" s="1"/>
  <c r="I3599" i="2" s="1"/>
  <c r="I3600" i="2" s="1"/>
  <c r="I3601" i="2" s="1"/>
  <c r="I3602" i="2" s="1"/>
  <c r="I3603" i="2" s="1"/>
  <c r="I3604" i="2" s="1"/>
  <c r="I3605" i="2" s="1"/>
  <c r="I3606" i="2" s="1"/>
  <c r="I3607" i="2" s="1"/>
  <c r="I3608" i="2" s="1"/>
  <c r="I3609" i="2" s="1"/>
  <c r="I3610" i="2" s="1"/>
  <c r="I3611" i="2" s="1"/>
  <c r="I3612" i="2" s="1"/>
  <c r="I3613" i="2" s="1"/>
  <c r="I3614" i="2" s="1"/>
  <c r="I3615" i="2" s="1"/>
  <c r="I3616" i="2" s="1"/>
  <c r="I3617" i="2" s="1"/>
  <c r="I3618" i="2" s="1"/>
  <c r="I3619" i="2" s="1"/>
  <c r="I3620" i="2" s="1"/>
  <c r="I3621" i="2" s="1"/>
  <c r="I3622" i="2" s="1"/>
  <c r="I3623" i="2" s="1"/>
  <c r="I3624" i="2" s="1"/>
  <c r="I3625" i="2" s="1"/>
  <c r="I3626" i="2" s="1"/>
  <c r="I3627" i="2" s="1"/>
  <c r="I3628" i="2" s="1"/>
  <c r="I3629" i="2" s="1"/>
  <c r="I3630" i="2" s="1"/>
  <c r="I3631" i="2" s="1"/>
  <c r="I3632" i="2" s="1"/>
  <c r="I3633" i="2" s="1"/>
  <c r="I3634" i="2" s="1"/>
  <c r="I3635" i="2" s="1"/>
  <c r="I3636" i="2" s="1"/>
  <c r="I3637" i="2" s="1"/>
  <c r="I3638" i="2" s="1"/>
  <c r="I3639" i="2" s="1"/>
  <c r="I3640" i="2" s="1"/>
  <c r="I3641" i="2" s="1"/>
  <c r="I3642" i="2" s="1"/>
  <c r="I3643" i="2" s="1"/>
  <c r="I3644" i="2" s="1"/>
  <c r="I3645" i="2" s="1"/>
  <c r="I3646" i="2" s="1"/>
  <c r="I3647" i="2" s="1"/>
  <c r="I3648" i="2" s="1"/>
  <c r="I3649" i="2" s="1"/>
  <c r="I3650" i="2" s="1"/>
  <c r="I3651" i="2" s="1"/>
  <c r="I3652" i="2" s="1"/>
  <c r="I3653" i="2" s="1"/>
  <c r="I3654" i="2" s="1"/>
  <c r="I3655" i="2" s="1"/>
  <c r="I3656" i="2" s="1"/>
  <c r="I3657" i="2" s="1"/>
  <c r="I3658" i="2" s="1"/>
  <c r="I3659" i="2" s="1"/>
  <c r="I3660" i="2" s="1"/>
  <c r="I3661" i="2" s="1"/>
  <c r="I3662" i="2" s="1"/>
  <c r="I3663" i="2" s="1"/>
  <c r="I3664" i="2" s="1"/>
  <c r="I3665" i="2" s="1"/>
  <c r="I3666" i="2" s="1"/>
  <c r="I3667" i="2" s="1"/>
  <c r="I3668" i="2" s="1"/>
  <c r="I3669" i="2" s="1"/>
  <c r="I3670" i="2" s="1"/>
  <c r="I3671" i="2" s="1"/>
  <c r="I3672" i="2" s="1"/>
  <c r="I3673" i="2" s="1"/>
  <c r="I3674" i="2" s="1"/>
  <c r="I3675" i="2" s="1"/>
  <c r="I3676" i="2" s="1"/>
  <c r="I3677" i="2" s="1"/>
  <c r="I3678" i="2" s="1"/>
  <c r="I3679" i="2" s="1"/>
  <c r="I3680" i="2" s="1"/>
  <c r="I3681" i="2" s="1"/>
  <c r="I3682" i="2" s="1"/>
  <c r="I3683" i="2" s="1"/>
  <c r="I3684" i="2" s="1"/>
  <c r="I3685" i="2" s="1"/>
  <c r="I3686" i="2" s="1"/>
  <c r="I3687" i="2" s="1"/>
  <c r="I3688" i="2" s="1"/>
  <c r="I3689" i="2" s="1"/>
  <c r="I3690" i="2" s="1"/>
  <c r="I3691" i="2" s="1"/>
  <c r="I3692" i="2" s="1"/>
  <c r="I3693" i="2" s="1"/>
  <c r="I3694" i="2" s="1"/>
  <c r="I3695" i="2" s="1"/>
  <c r="I3696" i="2" s="1"/>
  <c r="I3697" i="2" s="1"/>
  <c r="I3698" i="2" s="1"/>
  <c r="I3699" i="2" s="1"/>
  <c r="I3700" i="2" s="1"/>
  <c r="I3701" i="2" s="1"/>
  <c r="I3702" i="2" s="1"/>
  <c r="I3703" i="2" s="1"/>
  <c r="I3704" i="2" s="1"/>
  <c r="I3705" i="2" s="1"/>
  <c r="I3706" i="2" s="1"/>
  <c r="I3707" i="2" s="1"/>
  <c r="I3708" i="2" s="1"/>
  <c r="I3709" i="2" s="1"/>
  <c r="I3710" i="2" s="1"/>
  <c r="I3711" i="2" s="1"/>
  <c r="I3712" i="2" s="1"/>
  <c r="I3713" i="2" s="1"/>
  <c r="I3714" i="2" s="1"/>
  <c r="I3715" i="2" s="1"/>
  <c r="I3716" i="2" s="1"/>
  <c r="I3717" i="2" s="1"/>
  <c r="I3718" i="2" s="1"/>
  <c r="I3719" i="2" s="1"/>
  <c r="I3720" i="2" s="1"/>
  <c r="I3721" i="2" s="1"/>
  <c r="I3722" i="2" s="1"/>
  <c r="I3723" i="2" s="1"/>
  <c r="I3724" i="2" s="1"/>
  <c r="I3725" i="2" s="1"/>
  <c r="I3726" i="2" s="1"/>
  <c r="I3727" i="2" s="1"/>
  <c r="I3728" i="2" s="1"/>
  <c r="I3729" i="2" s="1"/>
  <c r="I3730" i="2" s="1"/>
  <c r="I3731" i="2" s="1"/>
  <c r="I3732" i="2" s="1"/>
  <c r="I3733" i="2" s="1"/>
  <c r="I3734" i="2" s="1"/>
  <c r="I3735" i="2" s="1"/>
  <c r="I3736" i="2" s="1"/>
  <c r="I3737" i="2" s="1"/>
  <c r="I3738" i="2" s="1"/>
  <c r="I3739" i="2" s="1"/>
  <c r="I3740" i="2" s="1"/>
  <c r="I3741" i="2" s="1"/>
  <c r="I3742" i="2" s="1"/>
  <c r="I3743" i="2" s="1"/>
  <c r="I3744" i="2" s="1"/>
  <c r="I3745" i="2" s="1"/>
  <c r="I3746" i="2" s="1"/>
  <c r="I3747" i="2" s="1"/>
  <c r="I3748" i="2" s="1"/>
  <c r="I3749" i="2" s="1"/>
  <c r="I3750" i="2" s="1"/>
  <c r="I3751" i="2" s="1"/>
  <c r="I3752" i="2" s="1"/>
  <c r="I3753" i="2" s="1"/>
  <c r="I3754" i="2" s="1"/>
  <c r="I3755" i="2" s="1"/>
  <c r="I3756" i="2" s="1"/>
  <c r="I3757" i="2" s="1"/>
  <c r="I3758" i="2" s="1"/>
  <c r="I3759" i="2" s="1"/>
  <c r="I3760" i="2" s="1"/>
  <c r="I3761" i="2" s="1"/>
  <c r="I3762" i="2" s="1"/>
  <c r="I3763" i="2" s="1"/>
  <c r="I3764" i="2" s="1"/>
  <c r="I3765" i="2" s="1"/>
  <c r="I3766" i="2" s="1"/>
  <c r="I3767" i="2" s="1"/>
  <c r="I3768" i="2" s="1"/>
  <c r="I3769" i="2" s="1"/>
  <c r="I3770" i="2" s="1"/>
  <c r="I3771" i="2" s="1"/>
  <c r="I3772" i="2" s="1"/>
  <c r="I3773" i="2" s="1"/>
  <c r="I3774" i="2" s="1"/>
  <c r="I3775" i="2" s="1"/>
  <c r="I3776" i="2" s="1"/>
  <c r="I3777" i="2" s="1"/>
  <c r="I3778" i="2" s="1"/>
  <c r="I3779" i="2" s="1"/>
  <c r="I3780" i="2" s="1"/>
  <c r="I3781" i="2" s="1"/>
  <c r="I3782" i="2" s="1"/>
  <c r="I3783" i="2" s="1"/>
  <c r="I3784" i="2" s="1"/>
  <c r="I3785" i="2" s="1"/>
  <c r="I3786" i="2" s="1"/>
  <c r="I3787" i="2" s="1"/>
  <c r="I3788" i="2" s="1"/>
  <c r="I3789" i="2" s="1"/>
  <c r="I3790" i="2" s="1"/>
  <c r="I3791" i="2" s="1"/>
  <c r="I3792" i="2" s="1"/>
  <c r="I3793" i="2" s="1"/>
  <c r="I3794" i="2" s="1"/>
  <c r="I3795" i="2" s="1"/>
  <c r="I3796" i="2" s="1"/>
  <c r="I3797" i="2" s="1"/>
  <c r="I3798" i="2" s="1"/>
  <c r="I3799" i="2" s="1"/>
  <c r="I3800" i="2" s="1"/>
  <c r="I3801" i="2" s="1"/>
  <c r="I3802" i="2" s="1"/>
  <c r="I3803" i="2" s="1"/>
  <c r="I3804" i="2" s="1"/>
  <c r="I3805" i="2" s="1"/>
  <c r="I3806" i="2" s="1"/>
  <c r="I3807" i="2" s="1"/>
  <c r="I3808" i="2" s="1"/>
  <c r="I3809" i="2" s="1"/>
  <c r="I3810" i="2" s="1"/>
  <c r="I3811" i="2" s="1"/>
  <c r="I3812" i="2" s="1"/>
  <c r="I3813" i="2" s="1"/>
  <c r="I3814" i="2" s="1"/>
  <c r="I3815" i="2" s="1"/>
  <c r="I3816" i="2" s="1"/>
  <c r="I3817" i="2" s="1"/>
  <c r="I3818" i="2" s="1"/>
  <c r="I3819" i="2" s="1"/>
  <c r="I3820" i="2" s="1"/>
  <c r="I3821" i="2" s="1"/>
  <c r="I3822" i="2" s="1"/>
  <c r="I3823" i="2" s="1"/>
  <c r="I3824" i="2" s="1"/>
  <c r="I3825" i="2" s="1"/>
  <c r="I3826" i="2" s="1"/>
  <c r="I3827" i="2" s="1"/>
  <c r="I3828" i="2" s="1"/>
  <c r="I3829" i="2" s="1"/>
  <c r="I3830" i="2" s="1"/>
  <c r="I3831" i="2" s="1"/>
  <c r="I3832" i="2" s="1"/>
  <c r="I3833" i="2" s="1"/>
  <c r="I3834" i="2" s="1"/>
  <c r="I3835" i="2" s="1"/>
  <c r="I3836" i="2" s="1"/>
  <c r="I3837" i="2" s="1"/>
  <c r="I3838" i="2" s="1"/>
  <c r="I3839" i="2" s="1"/>
  <c r="I3840" i="2" s="1"/>
  <c r="I3841" i="2" s="1"/>
  <c r="I3842" i="2" s="1"/>
  <c r="I3843" i="2" s="1"/>
  <c r="I3844" i="2" s="1"/>
  <c r="I3845" i="2" s="1"/>
  <c r="I3846" i="2" s="1"/>
  <c r="I3847" i="2" s="1"/>
  <c r="I3848" i="2" s="1"/>
  <c r="I3849" i="2" s="1"/>
  <c r="I3850" i="2" s="1"/>
  <c r="I3851" i="2" s="1"/>
  <c r="I3852" i="2" s="1"/>
  <c r="I3853" i="2" s="1"/>
  <c r="I3854" i="2" s="1"/>
  <c r="I3855" i="2" s="1"/>
  <c r="I3856" i="2" s="1"/>
  <c r="I3857" i="2" s="1"/>
  <c r="I3858" i="2" s="1"/>
  <c r="I3859" i="2" s="1"/>
  <c r="I3860" i="2" s="1"/>
  <c r="I3861" i="2" s="1"/>
  <c r="I3862" i="2" s="1"/>
  <c r="I3863" i="2" s="1"/>
  <c r="I3864" i="2" s="1"/>
  <c r="I3865" i="2" s="1"/>
  <c r="I3866" i="2" s="1"/>
  <c r="I3867" i="2" s="1"/>
  <c r="I3868" i="2" s="1"/>
  <c r="I3869" i="2" s="1"/>
  <c r="I3870" i="2" s="1"/>
  <c r="I3871" i="2" s="1"/>
  <c r="I3872" i="2" s="1"/>
  <c r="I3873" i="2" s="1"/>
  <c r="I3874" i="2" s="1"/>
  <c r="I3875" i="2" s="1"/>
  <c r="I3876" i="2" s="1"/>
  <c r="I3877" i="2" s="1"/>
  <c r="I3878" i="2" s="1"/>
  <c r="I3879" i="2" s="1"/>
  <c r="I3880" i="2" s="1"/>
  <c r="I3881" i="2" s="1"/>
  <c r="I3882" i="2" s="1"/>
  <c r="I3883" i="2" s="1"/>
  <c r="I3884" i="2" s="1"/>
  <c r="I3885" i="2" s="1"/>
  <c r="I3886" i="2" s="1"/>
  <c r="I3887" i="2" s="1"/>
  <c r="I3888" i="2" s="1"/>
  <c r="I3889" i="2" s="1"/>
  <c r="I3890" i="2" s="1"/>
  <c r="I3891" i="2" s="1"/>
  <c r="I3892" i="2" s="1"/>
  <c r="I3893" i="2" s="1"/>
  <c r="I3894" i="2" s="1"/>
  <c r="I3895" i="2" s="1"/>
  <c r="I3896" i="2" s="1"/>
  <c r="I3897" i="2" s="1"/>
  <c r="I3898" i="2" s="1"/>
  <c r="I3899" i="2" s="1"/>
  <c r="I3900" i="2" s="1"/>
  <c r="I3901" i="2" s="1"/>
  <c r="I3902" i="2" s="1"/>
  <c r="I3903" i="2" s="1"/>
  <c r="I3904" i="2" s="1"/>
  <c r="I3905" i="2" s="1"/>
  <c r="I3906" i="2" s="1"/>
  <c r="I3907" i="2" s="1"/>
  <c r="I3908" i="2" s="1"/>
  <c r="I3909" i="2" s="1"/>
  <c r="I3910" i="2" s="1"/>
  <c r="I3911" i="2" s="1"/>
  <c r="I3912" i="2" s="1"/>
  <c r="I3913" i="2" s="1"/>
  <c r="I3914" i="2" s="1"/>
  <c r="I3915" i="2" s="1"/>
  <c r="I3916" i="2" s="1"/>
  <c r="I3917" i="2" s="1"/>
  <c r="I3918" i="2" s="1"/>
  <c r="I3919" i="2" s="1"/>
  <c r="I3920" i="2" s="1"/>
  <c r="I3921" i="2" s="1"/>
  <c r="I3922" i="2" s="1"/>
  <c r="I3923" i="2" s="1"/>
  <c r="I3924" i="2" s="1"/>
  <c r="I3925" i="2" s="1"/>
  <c r="I3926" i="2" s="1"/>
  <c r="I3927" i="2" s="1"/>
  <c r="I3928" i="2" s="1"/>
  <c r="I3929" i="2" s="1"/>
  <c r="I3930" i="2" s="1"/>
  <c r="I3931" i="2" s="1"/>
  <c r="I3932" i="2" s="1"/>
  <c r="I3933" i="2" s="1"/>
  <c r="I3934" i="2" s="1"/>
  <c r="I3935" i="2" s="1"/>
  <c r="I3936" i="2" s="1"/>
  <c r="I3937" i="2" s="1"/>
  <c r="I3938" i="2" s="1"/>
  <c r="I3939" i="2" s="1"/>
  <c r="I3940" i="2" s="1"/>
  <c r="I3941" i="2" s="1"/>
  <c r="I3942" i="2" s="1"/>
  <c r="I3943" i="2" s="1"/>
  <c r="I3944" i="2" s="1"/>
  <c r="I3945" i="2" s="1"/>
  <c r="I3946" i="2" s="1"/>
  <c r="I3947" i="2" s="1"/>
  <c r="I3948" i="2" s="1"/>
  <c r="I3949" i="2" s="1"/>
  <c r="I3950" i="2" s="1"/>
  <c r="I3951" i="2" s="1"/>
  <c r="I3952" i="2" s="1"/>
  <c r="I3953" i="2" s="1"/>
  <c r="I3954" i="2" s="1"/>
  <c r="I3955" i="2" s="1"/>
  <c r="I3956" i="2" s="1"/>
  <c r="I3957" i="2" s="1"/>
  <c r="I3958" i="2" s="1"/>
  <c r="I3959" i="2" s="1"/>
  <c r="I3960" i="2" s="1"/>
  <c r="I3961" i="2" s="1"/>
  <c r="I3962" i="2" s="1"/>
  <c r="I3963" i="2" s="1"/>
  <c r="I3964" i="2" s="1"/>
  <c r="I3965" i="2" s="1"/>
  <c r="I3966" i="2" s="1"/>
  <c r="I3967" i="2" s="1"/>
  <c r="I3968" i="2" s="1"/>
  <c r="I3969" i="2" s="1"/>
  <c r="I3970" i="2" s="1"/>
  <c r="I3971" i="2" s="1"/>
  <c r="I3972" i="2" s="1"/>
  <c r="I3973" i="2" s="1"/>
  <c r="I3974" i="2" s="1"/>
  <c r="I3975" i="2" s="1"/>
  <c r="I3976" i="2" s="1"/>
  <c r="I3977" i="2" s="1"/>
  <c r="I3978" i="2" s="1"/>
  <c r="I3979" i="2" s="1"/>
  <c r="I3980" i="2" s="1"/>
  <c r="I3981" i="2" s="1"/>
  <c r="I3982" i="2" s="1"/>
  <c r="I3983" i="2" s="1"/>
  <c r="I3984" i="2" s="1"/>
  <c r="I3985" i="2" s="1"/>
  <c r="I3986" i="2" s="1"/>
  <c r="I3987" i="2" s="1"/>
  <c r="I3988" i="2" s="1"/>
  <c r="I3989" i="2" s="1"/>
  <c r="I3990" i="2" s="1"/>
  <c r="I3991" i="2" s="1"/>
  <c r="I3992" i="2" s="1"/>
  <c r="I3993" i="2" s="1"/>
  <c r="I3994" i="2" s="1"/>
  <c r="I3995" i="2" s="1"/>
  <c r="I3996" i="2" s="1"/>
  <c r="I3997" i="2" s="1"/>
  <c r="I3998" i="2" s="1"/>
  <c r="I3999" i="2" s="1"/>
  <c r="I4000" i="2" s="1"/>
  <c r="I4001" i="2" s="1"/>
  <c r="I4002" i="2" s="1"/>
  <c r="I4003" i="2" s="1"/>
  <c r="I4004" i="2" s="1"/>
  <c r="I4005" i="2" s="1"/>
  <c r="I4006" i="2" s="1"/>
  <c r="I4007" i="2" s="1"/>
  <c r="I4008" i="2" s="1"/>
  <c r="I4009" i="2" s="1"/>
  <c r="I4010" i="2" s="1"/>
  <c r="I4011" i="2" s="1"/>
  <c r="I4012" i="2" s="1"/>
  <c r="I4013" i="2" s="1"/>
  <c r="I4014" i="2" s="1"/>
  <c r="I4015" i="2" s="1"/>
  <c r="I4016" i="2" s="1"/>
  <c r="I4017" i="2" s="1"/>
  <c r="I4018" i="2" s="1"/>
  <c r="I4019" i="2" s="1"/>
  <c r="I4020" i="2" s="1"/>
  <c r="I4021" i="2" s="1"/>
  <c r="I4022" i="2" s="1"/>
  <c r="I4023" i="2" s="1"/>
  <c r="I4024" i="2" s="1"/>
  <c r="I4025" i="2" s="1"/>
  <c r="I4026" i="2" s="1"/>
  <c r="I4027" i="2" s="1"/>
  <c r="I4028" i="2" s="1"/>
  <c r="I4029" i="2" s="1"/>
  <c r="I4030" i="2" s="1"/>
  <c r="I4031" i="2" s="1"/>
  <c r="I4032" i="2" s="1"/>
  <c r="I4033" i="2" s="1"/>
  <c r="I4034" i="2" s="1"/>
  <c r="I4035" i="2" s="1"/>
  <c r="I4036" i="2" s="1"/>
  <c r="I4037" i="2" s="1"/>
  <c r="I4038" i="2" s="1"/>
  <c r="I4039" i="2" s="1"/>
  <c r="I4040" i="2" s="1"/>
  <c r="I4041" i="2" s="1"/>
  <c r="I4042" i="2" s="1"/>
  <c r="I4043" i="2" s="1"/>
  <c r="I4044" i="2" s="1"/>
  <c r="I4045" i="2" s="1"/>
  <c r="I4046" i="2" s="1"/>
  <c r="I4047" i="2" s="1"/>
  <c r="I4048" i="2" s="1"/>
  <c r="I4049" i="2" s="1"/>
  <c r="I4050" i="2" s="1"/>
  <c r="I4051" i="2" s="1"/>
  <c r="I4052" i="2" s="1"/>
  <c r="I4053" i="2" s="1"/>
  <c r="I4054" i="2" s="1"/>
  <c r="I4055" i="2" s="1"/>
  <c r="I4056" i="2" s="1"/>
  <c r="I4057" i="2" s="1"/>
  <c r="I4058" i="2" s="1"/>
  <c r="I4059" i="2" s="1"/>
  <c r="I4060" i="2" s="1"/>
  <c r="I4061" i="2" s="1"/>
  <c r="I4062" i="2" s="1"/>
  <c r="I4063" i="2" s="1"/>
  <c r="I4064" i="2" s="1"/>
  <c r="I4065" i="2" s="1"/>
  <c r="I4066" i="2" s="1"/>
  <c r="I4067" i="2" s="1"/>
  <c r="I4068" i="2" s="1"/>
  <c r="I4069" i="2" s="1"/>
  <c r="I4070" i="2" s="1"/>
  <c r="I4071" i="2" s="1"/>
  <c r="I4072" i="2" s="1"/>
  <c r="I4073" i="2" s="1"/>
  <c r="I4074" i="2" s="1"/>
  <c r="I4075" i="2" s="1"/>
  <c r="I4076" i="2" s="1"/>
  <c r="I4077" i="2" s="1"/>
  <c r="I4078" i="2" s="1"/>
  <c r="I4079" i="2" s="1"/>
  <c r="I4080" i="2" s="1"/>
  <c r="I4081" i="2" s="1"/>
  <c r="I4082" i="2" s="1"/>
  <c r="I4083" i="2" s="1"/>
  <c r="I4084" i="2" s="1"/>
  <c r="I4085" i="2" s="1"/>
  <c r="I4086" i="2" s="1"/>
  <c r="I4087" i="2" s="1"/>
  <c r="I4088" i="2" s="1"/>
  <c r="I4089" i="2" s="1"/>
  <c r="I4090" i="2" s="1"/>
  <c r="I4091" i="2" s="1"/>
  <c r="I4092" i="2" s="1"/>
  <c r="I4093" i="2" s="1"/>
  <c r="I4094" i="2" s="1"/>
  <c r="I4095" i="2" s="1"/>
  <c r="I4096" i="2" s="1"/>
  <c r="I4097" i="2" s="1"/>
  <c r="I4098" i="2" s="1"/>
  <c r="I4099" i="2" s="1"/>
  <c r="I4100" i="2" s="1"/>
  <c r="I4101" i="2" s="1"/>
  <c r="I4102" i="2" s="1"/>
  <c r="I4103" i="2" s="1"/>
  <c r="I4104" i="2" s="1"/>
  <c r="I4105" i="2" s="1"/>
  <c r="I4106" i="2" s="1"/>
  <c r="I4107" i="2" s="1"/>
  <c r="I4108" i="2" s="1"/>
  <c r="I4109" i="2" s="1"/>
  <c r="I4110" i="2" s="1"/>
  <c r="I4111" i="2" s="1"/>
  <c r="I4112" i="2" s="1"/>
  <c r="I4113" i="2" s="1"/>
  <c r="I4114" i="2" s="1"/>
  <c r="I4115" i="2" s="1"/>
  <c r="I4116" i="2" s="1"/>
  <c r="I4117" i="2" s="1"/>
  <c r="I4118" i="2" s="1"/>
  <c r="I4119" i="2" s="1"/>
  <c r="I4120" i="2" s="1"/>
  <c r="I4121" i="2" s="1"/>
  <c r="I4122" i="2" s="1"/>
  <c r="I4123" i="2" s="1"/>
  <c r="I4124" i="2" s="1"/>
  <c r="I4125" i="2" s="1"/>
  <c r="I4126" i="2" s="1"/>
  <c r="I4127" i="2" s="1"/>
  <c r="I4128" i="2" s="1"/>
  <c r="I4129" i="2" s="1"/>
  <c r="I4130" i="2" s="1"/>
  <c r="I4131" i="2" s="1"/>
  <c r="I4132" i="2" s="1"/>
  <c r="I4133" i="2" s="1"/>
  <c r="I4134" i="2" s="1"/>
  <c r="I4135" i="2" s="1"/>
  <c r="I4136" i="2" s="1"/>
  <c r="I4137" i="2" s="1"/>
  <c r="I4138" i="2" s="1"/>
  <c r="I4139" i="2" s="1"/>
  <c r="I4140" i="2" s="1"/>
  <c r="I4141" i="2" s="1"/>
  <c r="I4142" i="2" s="1"/>
  <c r="I4143" i="2" s="1"/>
  <c r="I4144" i="2" s="1"/>
  <c r="I4145" i="2" s="1"/>
  <c r="I4146" i="2" s="1"/>
  <c r="I4147" i="2" s="1"/>
  <c r="I4148" i="2" s="1"/>
  <c r="I4149" i="2" s="1"/>
  <c r="I4150" i="2" s="1"/>
  <c r="I4151" i="2" s="1"/>
  <c r="I4152" i="2" s="1"/>
  <c r="I4153" i="2" s="1"/>
  <c r="I4154" i="2" s="1"/>
  <c r="I4155" i="2" s="1"/>
  <c r="I4156" i="2" s="1"/>
  <c r="I4157" i="2" s="1"/>
  <c r="I4158" i="2" s="1"/>
  <c r="I4159" i="2" s="1"/>
  <c r="I4160" i="2" s="1"/>
  <c r="I4161" i="2" s="1"/>
  <c r="I4162" i="2" s="1"/>
  <c r="I4163" i="2" s="1"/>
  <c r="I4164" i="2" s="1"/>
  <c r="I4165" i="2" s="1"/>
  <c r="I4166" i="2" s="1"/>
  <c r="I4167" i="2" s="1"/>
  <c r="I4168" i="2" s="1"/>
  <c r="I4169" i="2" s="1"/>
  <c r="I4170" i="2" s="1"/>
  <c r="I4171" i="2" s="1"/>
  <c r="I4172" i="2" s="1"/>
  <c r="I4173" i="2" s="1"/>
  <c r="I4174" i="2" s="1"/>
  <c r="I4175" i="2" s="1"/>
  <c r="I4176" i="2" s="1"/>
  <c r="I4177" i="2" s="1"/>
  <c r="I4178" i="2" s="1"/>
  <c r="I4179" i="2" s="1"/>
  <c r="I4180" i="2" s="1"/>
  <c r="I4181" i="2" s="1"/>
  <c r="I4182" i="2" s="1"/>
  <c r="I4183" i="2" s="1"/>
  <c r="I4184" i="2" s="1"/>
  <c r="I4185" i="2" s="1"/>
  <c r="I4186" i="2" s="1"/>
  <c r="I4187" i="2" s="1"/>
  <c r="I4188" i="2" s="1"/>
  <c r="I4189" i="2" s="1"/>
  <c r="I4190" i="2" s="1"/>
  <c r="I4191" i="2" s="1"/>
  <c r="I4192" i="2" s="1"/>
  <c r="I4193" i="2" s="1"/>
  <c r="I4194" i="2" s="1"/>
  <c r="I4195" i="2" s="1"/>
  <c r="I4196" i="2" s="1"/>
  <c r="I4197" i="2" s="1"/>
  <c r="I4198" i="2" s="1"/>
  <c r="I4199" i="2" s="1"/>
  <c r="I4200" i="2" s="1"/>
  <c r="I4201" i="2" s="1"/>
  <c r="I4202" i="2" s="1"/>
  <c r="I4203" i="2" s="1"/>
  <c r="I4204" i="2" s="1"/>
  <c r="I4205" i="2" s="1"/>
  <c r="I4206" i="2" s="1"/>
  <c r="I4207" i="2" s="1"/>
  <c r="I4208" i="2" s="1"/>
  <c r="I4209" i="2" s="1"/>
  <c r="I4210" i="2" s="1"/>
  <c r="I4211" i="2" s="1"/>
  <c r="I4212" i="2" s="1"/>
  <c r="I4213" i="2" s="1"/>
  <c r="I4214" i="2" s="1"/>
  <c r="I4215" i="2" s="1"/>
  <c r="I4216" i="2" s="1"/>
  <c r="I4217" i="2" s="1"/>
  <c r="I4218" i="2" s="1"/>
  <c r="I4219" i="2" s="1"/>
  <c r="I4220" i="2" s="1"/>
  <c r="I4221" i="2" s="1"/>
  <c r="I4222" i="2" s="1"/>
  <c r="I4223" i="2" s="1"/>
  <c r="I4224" i="2" s="1"/>
  <c r="I4225" i="2" s="1"/>
  <c r="I4226" i="2" s="1"/>
  <c r="I4227" i="2" s="1"/>
  <c r="I4228" i="2" s="1"/>
  <c r="I4229" i="2" s="1"/>
  <c r="I4230" i="2" s="1"/>
  <c r="I4231" i="2" s="1"/>
  <c r="I4232" i="2" s="1"/>
  <c r="I4233" i="2" s="1"/>
  <c r="I4234" i="2" s="1"/>
  <c r="I4235" i="2" s="1"/>
  <c r="I4236" i="2" s="1"/>
  <c r="I4237" i="2" s="1"/>
  <c r="I4238" i="2" s="1"/>
  <c r="I4239" i="2" s="1"/>
  <c r="I4240" i="2" s="1"/>
  <c r="I4241" i="2" s="1"/>
  <c r="I4242" i="2" s="1"/>
  <c r="I4243" i="2" s="1"/>
  <c r="I4244" i="2" s="1"/>
  <c r="I4245" i="2" s="1"/>
  <c r="I4246" i="2" s="1"/>
  <c r="I4247" i="2" s="1"/>
  <c r="I4248" i="2" s="1"/>
  <c r="I4249" i="2" s="1"/>
  <c r="I4250" i="2" s="1"/>
  <c r="I4251" i="2" s="1"/>
  <c r="I4252" i="2" s="1"/>
  <c r="I4253" i="2" s="1"/>
  <c r="I4254" i="2" s="1"/>
  <c r="I4255" i="2" s="1"/>
  <c r="I4256" i="2" s="1"/>
  <c r="I4257" i="2" s="1"/>
  <c r="I4258" i="2" s="1"/>
  <c r="I4259" i="2" s="1"/>
  <c r="I4260" i="2" s="1"/>
  <c r="I4261" i="2" s="1"/>
  <c r="I4262" i="2" s="1"/>
  <c r="I4263" i="2" s="1"/>
  <c r="I4264" i="2" s="1"/>
  <c r="I4265" i="2" s="1"/>
  <c r="I4266" i="2" s="1"/>
  <c r="I4267" i="2" s="1"/>
  <c r="I4268" i="2" s="1"/>
  <c r="I4269" i="2" s="1"/>
  <c r="I4270" i="2" s="1"/>
  <c r="I4271" i="2" s="1"/>
  <c r="I4272" i="2" s="1"/>
  <c r="I4273" i="2" s="1"/>
  <c r="I4274" i="2" s="1"/>
  <c r="I4275" i="2" s="1"/>
  <c r="I4276" i="2" s="1"/>
  <c r="I4277" i="2" s="1"/>
  <c r="I4278" i="2" s="1"/>
  <c r="I4279" i="2" s="1"/>
  <c r="I4280" i="2" s="1"/>
  <c r="I4281" i="2" s="1"/>
  <c r="I4282" i="2" s="1"/>
  <c r="I4283" i="2" s="1"/>
  <c r="I4284" i="2" s="1"/>
  <c r="I4285" i="2" s="1"/>
  <c r="I4286" i="2" s="1"/>
  <c r="I4287" i="2" s="1"/>
  <c r="I4288" i="2" s="1"/>
  <c r="I4289" i="2" s="1"/>
  <c r="I4290" i="2" s="1"/>
  <c r="I4291" i="2" s="1"/>
  <c r="I4292" i="2" s="1"/>
  <c r="I4293" i="2" s="1"/>
  <c r="I4294" i="2" s="1"/>
  <c r="I4295" i="2" s="1"/>
  <c r="I4296" i="2" s="1"/>
  <c r="I4297" i="2" s="1"/>
  <c r="I4298" i="2" s="1"/>
  <c r="I4299" i="2" s="1"/>
  <c r="I4300" i="2" s="1"/>
  <c r="I4301" i="2" s="1"/>
  <c r="I4302" i="2" s="1"/>
  <c r="I4303" i="2" s="1"/>
  <c r="I4304" i="2" s="1"/>
  <c r="I4305" i="2" s="1"/>
  <c r="I4306" i="2" s="1"/>
  <c r="I4307" i="2" s="1"/>
  <c r="I4308" i="2" s="1"/>
  <c r="I4309" i="2" s="1"/>
  <c r="I4310" i="2" s="1"/>
  <c r="I4311" i="2" s="1"/>
  <c r="I4312" i="2" s="1"/>
  <c r="I4313" i="2" s="1"/>
  <c r="I4314" i="2" s="1"/>
  <c r="I4315" i="2" s="1"/>
  <c r="I4316" i="2" s="1"/>
  <c r="I4317" i="2" s="1"/>
  <c r="I4318" i="2" s="1"/>
  <c r="I4319" i="2" s="1"/>
  <c r="I4320" i="2" s="1"/>
  <c r="I4321" i="2" s="1"/>
  <c r="I4322" i="2" s="1"/>
  <c r="I4323" i="2" s="1"/>
  <c r="I4324" i="2" s="1"/>
  <c r="I4325" i="2" s="1"/>
  <c r="I4326" i="2" s="1"/>
  <c r="I4327" i="2" s="1"/>
  <c r="I4328" i="2" s="1"/>
  <c r="I4329" i="2" s="1"/>
  <c r="I4330" i="2" s="1"/>
  <c r="I4331" i="2" s="1"/>
  <c r="I4332" i="2" s="1"/>
  <c r="I4333" i="2" s="1"/>
  <c r="I4334" i="2" s="1"/>
  <c r="I4335" i="2" s="1"/>
  <c r="I4336" i="2" s="1"/>
  <c r="I4337" i="2" s="1"/>
  <c r="I4338" i="2" s="1"/>
  <c r="I4339" i="2" s="1"/>
  <c r="I4340" i="2" s="1"/>
  <c r="I4341" i="2" s="1"/>
  <c r="I4342" i="2" s="1"/>
  <c r="I4343" i="2" s="1"/>
  <c r="I4344" i="2" s="1"/>
  <c r="I4345" i="2" s="1"/>
  <c r="I4346" i="2" s="1"/>
  <c r="I4347" i="2" s="1"/>
  <c r="I4348" i="2" s="1"/>
  <c r="I4349" i="2" s="1"/>
  <c r="I4350" i="2" s="1"/>
  <c r="I4351" i="2" s="1"/>
  <c r="I4352" i="2" s="1"/>
  <c r="I4353" i="2" s="1"/>
  <c r="I4354" i="2" s="1"/>
  <c r="I4355" i="2" s="1"/>
  <c r="I4356" i="2" s="1"/>
  <c r="I4357" i="2" s="1"/>
  <c r="I4358" i="2" s="1"/>
  <c r="I4359" i="2" s="1"/>
  <c r="I4360" i="2" s="1"/>
  <c r="I4361" i="2" s="1"/>
  <c r="I4362" i="2" s="1"/>
  <c r="I4363" i="2" s="1"/>
  <c r="I4364" i="2" s="1"/>
  <c r="I4365" i="2" s="1"/>
  <c r="I4366" i="2" s="1"/>
  <c r="I4367" i="2" s="1"/>
  <c r="I4368" i="2" s="1"/>
  <c r="I4369" i="2" s="1"/>
  <c r="I4370" i="2" s="1"/>
  <c r="I4371" i="2" s="1"/>
  <c r="I4372" i="2" s="1"/>
  <c r="I4373" i="2" s="1"/>
  <c r="I4374" i="2" s="1"/>
  <c r="I4375" i="2" s="1"/>
  <c r="I4376" i="2" s="1"/>
  <c r="I4377" i="2" s="1"/>
  <c r="I4378" i="2" s="1"/>
  <c r="I4379" i="2" s="1"/>
  <c r="I4380" i="2" s="1"/>
  <c r="I4381" i="2" s="1"/>
  <c r="I4382" i="2" s="1"/>
  <c r="I4383" i="2" s="1"/>
  <c r="I4384" i="2" s="1"/>
  <c r="I4385" i="2" s="1"/>
  <c r="I4386" i="2" s="1"/>
  <c r="I4387" i="2" s="1"/>
  <c r="I4388" i="2" s="1"/>
  <c r="I4389" i="2" s="1"/>
  <c r="I4390" i="2" s="1"/>
  <c r="I4391" i="2" s="1"/>
  <c r="I4392" i="2" s="1"/>
  <c r="I4393" i="2" s="1"/>
  <c r="I4394" i="2" s="1"/>
  <c r="I4395" i="2" s="1"/>
  <c r="I4396" i="2" s="1"/>
  <c r="I4397" i="2" s="1"/>
  <c r="I4398" i="2" s="1"/>
  <c r="I4399" i="2" s="1"/>
  <c r="I4400" i="2" s="1"/>
  <c r="I4401" i="2" s="1"/>
  <c r="I4402" i="2" s="1"/>
  <c r="I4403" i="2" s="1"/>
  <c r="I4404" i="2" s="1"/>
  <c r="I4405" i="2" s="1"/>
  <c r="I4406" i="2" s="1"/>
  <c r="I4407" i="2" s="1"/>
  <c r="I4408" i="2" s="1"/>
  <c r="I4409" i="2" s="1"/>
  <c r="I4410" i="2" s="1"/>
  <c r="I4411" i="2" s="1"/>
  <c r="I4412" i="2" s="1"/>
  <c r="I4413" i="2" s="1"/>
  <c r="I4414" i="2" s="1"/>
  <c r="I4415" i="2" s="1"/>
  <c r="I4416" i="2" s="1"/>
  <c r="I4417" i="2" s="1"/>
  <c r="I4418" i="2" s="1"/>
  <c r="I4419" i="2" s="1"/>
  <c r="I4420" i="2" s="1"/>
  <c r="I4421" i="2" s="1"/>
  <c r="I4422" i="2" s="1"/>
  <c r="I4423" i="2" s="1"/>
  <c r="I4424" i="2" s="1"/>
  <c r="I4425" i="2" s="1"/>
  <c r="I4426" i="2" s="1"/>
  <c r="I4427" i="2" s="1"/>
  <c r="I4428" i="2" s="1"/>
  <c r="I4429" i="2" s="1"/>
  <c r="I4430" i="2" s="1"/>
  <c r="I4431" i="2" s="1"/>
  <c r="I4432" i="2" s="1"/>
  <c r="I4433" i="2" s="1"/>
  <c r="I4434" i="2" s="1"/>
  <c r="I4435" i="2" s="1"/>
  <c r="I4436" i="2" s="1"/>
  <c r="I4437" i="2" s="1"/>
  <c r="I4438" i="2" s="1"/>
  <c r="I4439" i="2" s="1"/>
  <c r="I4440" i="2" s="1"/>
  <c r="I4441" i="2" s="1"/>
  <c r="I4442" i="2" s="1"/>
  <c r="I4443" i="2" s="1"/>
  <c r="I4444" i="2" s="1"/>
  <c r="I4445" i="2" s="1"/>
  <c r="I4446" i="2" s="1"/>
  <c r="I4447" i="2" s="1"/>
  <c r="I4448" i="2" s="1"/>
  <c r="I4449" i="2" s="1"/>
  <c r="I4450" i="2" s="1"/>
  <c r="I4451" i="2" s="1"/>
  <c r="I4452" i="2" s="1"/>
  <c r="I4453" i="2" s="1"/>
  <c r="I4454" i="2" s="1"/>
  <c r="I4455" i="2" s="1"/>
  <c r="I4456" i="2" s="1"/>
  <c r="I4457" i="2" s="1"/>
  <c r="I4458" i="2" s="1"/>
  <c r="I4459" i="2" s="1"/>
  <c r="I4460" i="2" s="1"/>
  <c r="I4461" i="2" s="1"/>
  <c r="I4462" i="2" s="1"/>
  <c r="I4463" i="2" s="1"/>
  <c r="I4464" i="2" s="1"/>
  <c r="I4465" i="2" s="1"/>
  <c r="I4466" i="2" s="1"/>
  <c r="I4467" i="2" s="1"/>
  <c r="I4468" i="2" s="1"/>
  <c r="I4469" i="2" s="1"/>
  <c r="I4470" i="2" s="1"/>
  <c r="I4471" i="2" s="1"/>
  <c r="I4472" i="2" s="1"/>
  <c r="I4473" i="2" s="1"/>
  <c r="I4474" i="2" s="1"/>
  <c r="I4475" i="2" s="1"/>
  <c r="I4476" i="2" s="1"/>
  <c r="I4477" i="2" s="1"/>
  <c r="I4478" i="2" s="1"/>
  <c r="I4479" i="2" s="1"/>
  <c r="I4480" i="2" s="1"/>
  <c r="I4481" i="2" s="1"/>
  <c r="I4482" i="2" s="1"/>
  <c r="I4483" i="2" s="1"/>
  <c r="I4484" i="2" s="1"/>
  <c r="I4485" i="2" s="1"/>
  <c r="I4486" i="2" s="1"/>
  <c r="I4487" i="2" s="1"/>
  <c r="I4488" i="2" s="1"/>
  <c r="I4489" i="2" s="1"/>
  <c r="I4490" i="2" s="1"/>
  <c r="I4491" i="2" s="1"/>
  <c r="I4492" i="2" s="1"/>
  <c r="I4493" i="2" s="1"/>
  <c r="I4494" i="2" s="1"/>
  <c r="I4495" i="2" s="1"/>
  <c r="I4496" i="2" s="1"/>
  <c r="I4497" i="2" s="1"/>
  <c r="I4498" i="2" s="1"/>
  <c r="I4499" i="2" s="1"/>
  <c r="I4500" i="2" s="1"/>
  <c r="I4501" i="2" s="1"/>
  <c r="I4502" i="2" s="1"/>
  <c r="I4503" i="2" s="1"/>
  <c r="I4504" i="2" s="1"/>
  <c r="I4505" i="2" s="1"/>
  <c r="I4506" i="2" s="1"/>
  <c r="I4507" i="2" s="1"/>
  <c r="I4508" i="2" s="1"/>
  <c r="I4509" i="2" s="1"/>
  <c r="I4510" i="2" s="1"/>
  <c r="I4511" i="2" s="1"/>
  <c r="I4512" i="2" s="1"/>
  <c r="I4513" i="2" s="1"/>
  <c r="I4514" i="2" s="1"/>
  <c r="I4515" i="2" s="1"/>
  <c r="I4516" i="2" s="1"/>
  <c r="I4517" i="2" s="1"/>
  <c r="I4518" i="2" s="1"/>
  <c r="I4519" i="2" s="1"/>
  <c r="I4520" i="2" s="1"/>
  <c r="I4521" i="2" s="1"/>
  <c r="I4522" i="2" s="1"/>
  <c r="I4523" i="2" s="1"/>
  <c r="I4524" i="2" s="1"/>
  <c r="I4525" i="2" s="1"/>
  <c r="I4526" i="2" s="1"/>
  <c r="I4527" i="2" s="1"/>
  <c r="I4528" i="2" s="1"/>
  <c r="I4529" i="2" s="1"/>
  <c r="I4530" i="2" s="1"/>
  <c r="I4531" i="2" s="1"/>
  <c r="I4532" i="2" s="1"/>
  <c r="I4533" i="2" s="1"/>
  <c r="I4534" i="2" s="1"/>
  <c r="I4535" i="2" s="1"/>
  <c r="I4536" i="2" s="1"/>
  <c r="I4537" i="2" s="1"/>
  <c r="I4538" i="2" s="1"/>
  <c r="I4539" i="2" s="1"/>
  <c r="I4540" i="2" s="1"/>
  <c r="I4541" i="2" s="1"/>
  <c r="I4542" i="2" s="1"/>
  <c r="I4543" i="2" s="1"/>
  <c r="I4544" i="2" s="1"/>
  <c r="I4545" i="2" s="1"/>
  <c r="I4546" i="2" s="1"/>
  <c r="I4547" i="2" s="1"/>
  <c r="I4548" i="2" s="1"/>
  <c r="I4549" i="2" s="1"/>
  <c r="I4550" i="2" s="1"/>
  <c r="I4551" i="2" s="1"/>
  <c r="I4552" i="2" s="1"/>
  <c r="I4553" i="2" s="1"/>
  <c r="I4554" i="2" s="1"/>
  <c r="I4555" i="2" s="1"/>
  <c r="I4556" i="2" s="1"/>
  <c r="I4557" i="2" s="1"/>
  <c r="I4558" i="2" s="1"/>
  <c r="I4559" i="2" s="1"/>
  <c r="I4560" i="2" s="1"/>
  <c r="I4561" i="2" s="1"/>
  <c r="I4562" i="2" s="1"/>
  <c r="I4563" i="2" s="1"/>
  <c r="I4564" i="2" s="1"/>
  <c r="I4565" i="2" s="1"/>
  <c r="I4566" i="2" s="1"/>
  <c r="I4567" i="2" s="1"/>
  <c r="I4568" i="2" s="1"/>
  <c r="I4569" i="2" s="1"/>
  <c r="I4570" i="2" s="1"/>
  <c r="I4571" i="2" s="1"/>
  <c r="I4572" i="2" s="1"/>
  <c r="I4573" i="2" s="1"/>
  <c r="I4574" i="2" s="1"/>
  <c r="I4575" i="2" s="1"/>
  <c r="I4576" i="2" s="1"/>
  <c r="I4577" i="2" s="1"/>
  <c r="I4578" i="2" s="1"/>
  <c r="I4579" i="2" s="1"/>
  <c r="I4580" i="2" s="1"/>
  <c r="I4581" i="2" s="1"/>
  <c r="I4582" i="2" s="1"/>
  <c r="I4583" i="2" s="1"/>
  <c r="I4584" i="2" s="1"/>
  <c r="I4585" i="2" s="1"/>
  <c r="I4586" i="2" s="1"/>
  <c r="I4587" i="2" s="1"/>
  <c r="I4588" i="2" s="1"/>
  <c r="I4589" i="2" s="1"/>
  <c r="I4590" i="2" s="1"/>
  <c r="I4591" i="2" s="1"/>
  <c r="I4592" i="2" s="1"/>
  <c r="I4593" i="2" s="1"/>
  <c r="I4594" i="2" s="1"/>
  <c r="I4595" i="2" s="1"/>
  <c r="I4596" i="2" s="1"/>
  <c r="I4597" i="2" s="1"/>
  <c r="I4598" i="2" s="1"/>
  <c r="I4599" i="2" s="1"/>
  <c r="I4600" i="2" s="1"/>
  <c r="I4601" i="2" s="1"/>
  <c r="I4602" i="2" s="1"/>
  <c r="I4603" i="2" s="1"/>
  <c r="I4604" i="2" s="1"/>
  <c r="I4605" i="2" s="1"/>
  <c r="I4606" i="2" s="1"/>
  <c r="I4607" i="2" s="1"/>
  <c r="I4608" i="2" s="1"/>
  <c r="I4609" i="2" s="1"/>
  <c r="I4610" i="2" s="1"/>
  <c r="I4611" i="2" s="1"/>
  <c r="I4612" i="2" s="1"/>
  <c r="I4613" i="2" s="1"/>
  <c r="I4614" i="2" s="1"/>
  <c r="I4615" i="2" s="1"/>
  <c r="I4616" i="2" s="1"/>
  <c r="I4617" i="2" s="1"/>
  <c r="I4618" i="2" s="1"/>
  <c r="I4619" i="2" s="1"/>
  <c r="I4620" i="2" s="1"/>
  <c r="I4621" i="2" s="1"/>
  <c r="I4622" i="2" s="1"/>
  <c r="I4623" i="2" s="1"/>
  <c r="I4624" i="2" s="1"/>
  <c r="I4625" i="2" s="1"/>
  <c r="I4626" i="2" s="1"/>
  <c r="I4627" i="2" s="1"/>
  <c r="I4628" i="2" s="1"/>
  <c r="I4629" i="2" s="1"/>
  <c r="I4630" i="2" s="1"/>
  <c r="I4631" i="2" s="1"/>
  <c r="I4632" i="2" s="1"/>
  <c r="I4633" i="2" s="1"/>
  <c r="I4634" i="2" s="1"/>
  <c r="I4635" i="2" s="1"/>
  <c r="I4636" i="2" s="1"/>
  <c r="I4637" i="2" s="1"/>
  <c r="I4638" i="2" s="1"/>
  <c r="I4639" i="2" s="1"/>
  <c r="I4640" i="2" s="1"/>
  <c r="I4641" i="2" s="1"/>
  <c r="I4642" i="2" s="1"/>
  <c r="I4643" i="2" s="1"/>
  <c r="I4644" i="2" s="1"/>
  <c r="I4645" i="2" s="1"/>
  <c r="I4646" i="2" s="1"/>
  <c r="I4647" i="2" s="1"/>
  <c r="I4648" i="2" s="1"/>
  <c r="I4649" i="2" s="1"/>
  <c r="I4650" i="2" s="1"/>
  <c r="I4651" i="2" s="1"/>
  <c r="I4652" i="2" s="1"/>
  <c r="I4653" i="2" s="1"/>
  <c r="I4654" i="2" s="1"/>
  <c r="I4655" i="2" s="1"/>
  <c r="I4656" i="2" s="1"/>
  <c r="I4657" i="2" s="1"/>
  <c r="I4658" i="2" s="1"/>
  <c r="I4659" i="2" s="1"/>
  <c r="I4660" i="2" s="1"/>
  <c r="I4661" i="2" s="1"/>
  <c r="I4662" i="2" s="1"/>
  <c r="I4663" i="2" s="1"/>
  <c r="I4664" i="2" s="1"/>
  <c r="I4665" i="2" s="1"/>
  <c r="I4666" i="2" s="1"/>
  <c r="I4667" i="2" s="1"/>
  <c r="I4668" i="2" s="1"/>
  <c r="I4669" i="2" s="1"/>
  <c r="I4670" i="2" s="1"/>
  <c r="I4671" i="2" s="1"/>
  <c r="I4672" i="2" s="1"/>
  <c r="I4673" i="2" s="1"/>
  <c r="I4674" i="2" s="1"/>
  <c r="I4675" i="2" s="1"/>
  <c r="I4676" i="2" s="1"/>
  <c r="I4677" i="2" s="1"/>
  <c r="I4678" i="2" s="1"/>
  <c r="I4679" i="2" s="1"/>
  <c r="I4680" i="2" s="1"/>
  <c r="I4681" i="2" s="1"/>
  <c r="I4682" i="2" s="1"/>
  <c r="I4683" i="2" s="1"/>
  <c r="I4684" i="2" s="1"/>
  <c r="I4685" i="2" s="1"/>
  <c r="I4686" i="2" s="1"/>
  <c r="I4687" i="2" s="1"/>
  <c r="I4688" i="2" s="1"/>
  <c r="I4689" i="2" s="1"/>
  <c r="I4690" i="2" s="1"/>
  <c r="I4691" i="2" s="1"/>
  <c r="I4692" i="2" s="1"/>
  <c r="I4693" i="2" s="1"/>
  <c r="I4694" i="2" s="1"/>
  <c r="I4695" i="2" s="1"/>
  <c r="I4696" i="2" s="1"/>
  <c r="I4697" i="2" s="1"/>
  <c r="I4698" i="2" s="1"/>
  <c r="I4699" i="2" s="1"/>
  <c r="I4700" i="2" s="1"/>
  <c r="I4701" i="2" s="1"/>
  <c r="I4702" i="2" s="1"/>
  <c r="I4703" i="2" s="1"/>
  <c r="I4704" i="2" s="1"/>
  <c r="I4705" i="2" s="1"/>
  <c r="I4706" i="2" s="1"/>
  <c r="I4707" i="2" s="1"/>
  <c r="I4708" i="2" s="1"/>
  <c r="I4709" i="2" s="1"/>
  <c r="I4710" i="2" s="1"/>
  <c r="I4711" i="2" s="1"/>
  <c r="I4712" i="2" s="1"/>
  <c r="I4713" i="2" s="1"/>
  <c r="I4714" i="2" s="1"/>
  <c r="I4715" i="2" s="1"/>
  <c r="I4716" i="2" s="1"/>
  <c r="I4717" i="2" s="1"/>
  <c r="I4718" i="2" s="1"/>
  <c r="I4719" i="2" s="1"/>
  <c r="I4720" i="2" s="1"/>
  <c r="I4721" i="2" s="1"/>
  <c r="I4722" i="2" s="1"/>
  <c r="I4723" i="2" s="1"/>
  <c r="I4724" i="2" s="1"/>
  <c r="I4725" i="2" s="1"/>
  <c r="I4726" i="2" s="1"/>
  <c r="I4727" i="2" s="1"/>
  <c r="I4728" i="2" s="1"/>
  <c r="I4729" i="2" s="1"/>
  <c r="I4730" i="2" s="1"/>
  <c r="I4731" i="2" s="1"/>
  <c r="I4732" i="2" s="1"/>
  <c r="I4733" i="2" s="1"/>
  <c r="I4734" i="2" s="1"/>
  <c r="I4735" i="2" s="1"/>
  <c r="I4736" i="2" s="1"/>
  <c r="I4737" i="2" s="1"/>
  <c r="I4738" i="2" s="1"/>
  <c r="I4739" i="2" s="1"/>
  <c r="I4740" i="2" s="1"/>
  <c r="I4741" i="2" s="1"/>
  <c r="I4742" i="2" s="1"/>
  <c r="I4743" i="2" s="1"/>
  <c r="I4744" i="2" s="1"/>
  <c r="I4745" i="2" s="1"/>
  <c r="I4746" i="2" s="1"/>
  <c r="I4747" i="2" s="1"/>
  <c r="I4748" i="2" s="1"/>
  <c r="I4749" i="2" s="1"/>
  <c r="I4750" i="2" s="1"/>
  <c r="I4751" i="2" s="1"/>
  <c r="I4752" i="2" s="1"/>
  <c r="I4753" i="2" s="1"/>
  <c r="I4754" i="2" s="1"/>
  <c r="I4755" i="2" s="1"/>
  <c r="I4756" i="2" s="1"/>
  <c r="I4757" i="2" s="1"/>
  <c r="I4758" i="2" s="1"/>
  <c r="I4759" i="2" s="1"/>
  <c r="I4760" i="2" s="1"/>
  <c r="I4761" i="2" s="1"/>
  <c r="I4762" i="2" s="1"/>
  <c r="I4763" i="2" s="1"/>
  <c r="I4764" i="2" s="1"/>
  <c r="I4765" i="2" s="1"/>
  <c r="I4766" i="2" s="1"/>
  <c r="I4767" i="2" s="1"/>
  <c r="I4768" i="2" s="1"/>
  <c r="I4769" i="2" s="1"/>
  <c r="I4770" i="2" s="1"/>
  <c r="I4771" i="2" s="1"/>
  <c r="I4772" i="2" s="1"/>
  <c r="I4773" i="2" s="1"/>
  <c r="I4774" i="2" s="1"/>
  <c r="I4775" i="2" s="1"/>
  <c r="I4776" i="2" s="1"/>
  <c r="I4777" i="2" s="1"/>
  <c r="I4778" i="2" s="1"/>
  <c r="I4779" i="2" s="1"/>
  <c r="I4780" i="2" s="1"/>
  <c r="I4781" i="2" s="1"/>
  <c r="I4782" i="2" s="1"/>
  <c r="I4783" i="2" s="1"/>
  <c r="I4784" i="2" s="1"/>
  <c r="I4785" i="2" s="1"/>
  <c r="I4786" i="2" s="1"/>
  <c r="I4787" i="2" s="1"/>
  <c r="I4788" i="2" s="1"/>
  <c r="I4789" i="2" s="1"/>
  <c r="I4790" i="2" s="1"/>
  <c r="I4791" i="2" s="1"/>
  <c r="I4792" i="2" s="1"/>
  <c r="I4793" i="2" s="1"/>
  <c r="I4794" i="2" s="1"/>
  <c r="I4795" i="2" s="1"/>
  <c r="I4796" i="2" s="1"/>
  <c r="I4797" i="2" s="1"/>
  <c r="I4798" i="2" s="1"/>
  <c r="I4799" i="2" s="1"/>
  <c r="I4800" i="2" s="1"/>
  <c r="I4801" i="2" s="1"/>
  <c r="I4802" i="2" s="1"/>
  <c r="I4803" i="2" s="1"/>
  <c r="I4804" i="2" s="1"/>
  <c r="I4805" i="2" s="1"/>
  <c r="I4806" i="2" s="1"/>
  <c r="I4807" i="2" s="1"/>
  <c r="I4808" i="2" s="1"/>
  <c r="I4809" i="2" s="1"/>
  <c r="I4810" i="2" s="1"/>
  <c r="I4811" i="2" s="1"/>
  <c r="I4812" i="2" s="1"/>
  <c r="I4813" i="2" s="1"/>
  <c r="I4814" i="2" s="1"/>
  <c r="I4815" i="2" s="1"/>
  <c r="I4816" i="2" s="1"/>
  <c r="I4817" i="2" s="1"/>
  <c r="I4818" i="2" s="1"/>
  <c r="I4819" i="2" s="1"/>
  <c r="I4820" i="2" s="1"/>
  <c r="I4821" i="2" s="1"/>
  <c r="I4822" i="2" s="1"/>
  <c r="I4823" i="2" s="1"/>
  <c r="I4824" i="2" s="1"/>
  <c r="I4825" i="2" s="1"/>
  <c r="I4826" i="2" s="1"/>
  <c r="I4827" i="2" s="1"/>
  <c r="I4828" i="2" s="1"/>
  <c r="I4829" i="2" s="1"/>
  <c r="I4830" i="2" s="1"/>
  <c r="I4831" i="2" s="1"/>
  <c r="I4832" i="2" s="1"/>
  <c r="I4833" i="2" s="1"/>
  <c r="I4834" i="2" s="1"/>
  <c r="I4835" i="2" s="1"/>
  <c r="I4836" i="2" s="1"/>
  <c r="I4837" i="2" s="1"/>
  <c r="I4838" i="2" s="1"/>
  <c r="I4839" i="2" s="1"/>
  <c r="I4840" i="2" s="1"/>
  <c r="I4841" i="2" s="1"/>
  <c r="I4842" i="2" s="1"/>
  <c r="I4843" i="2" s="1"/>
  <c r="I4844" i="2" s="1"/>
  <c r="I4845" i="2" s="1"/>
  <c r="I4846" i="2" s="1"/>
  <c r="I4847" i="2" s="1"/>
  <c r="I4848" i="2" s="1"/>
  <c r="I4849" i="2" s="1"/>
  <c r="I4850" i="2" s="1"/>
  <c r="I4851" i="2" s="1"/>
  <c r="I4852" i="2" s="1"/>
  <c r="I4853" i="2" s="1"/>
  <c r="I4854" i="2" s="1"/>
  <c r="I4855" i="2" s="1"/>
  <c r="I4856" i="2" s="1"/>
  <c r="I4857" i="2" s="1"/>
  <c r="I4858" i="2" s="1"/>
  <c r="I4859" i="2" s="1"/>
  <c r="I4860" i="2" s="1"/>
  <c r="I4861" i="2" s="1"/>
  <c r="I4862" i="2" s="1"/>
  <c r="I4863" i="2" s="1"/>
  <c r="I4864" i="2" s="1"/>
  <c r="I4865" i="2" s="1"/>
  <c r="I4866" i="2" s="1"/>
  <c r="I4867" i="2" s="1"/>
  <c r="I4868" i="2" s="1"/>
  <c r="I4869" i="2" s="1"/>
  <c r="I4870" i="2" s="1"/>
  <c r="I4871" i="2" s="1"/>
  <c r="I4872" i="2" s="1"/>
  <c r="I4873" i="2" s="1"/>
  <c r="I4874" i="2" s="1"/>
  <c r="I4875" i="2" s="1"/>
  <c r="I4876" i="2" s="1"/>
  <c r="I4877" i="2" s="1"/>
  <c r="I4878" i="2" s="1"/>
  <c r="I4879" i="2" s="1"/>
  <c r="I4880" i="2" s="1"/>
  <c r="I4881" i="2" s="1"/>
  <c r="I4882" i="2" s="1"/>
  <c r="I4883" i="2" s="1"/>
  <c r="I4884" i="2" s="1"/>
  <c r="I4885" i="2" s="1"/>
  <c r="I4886" i="2" s="1"/>
  <c r="I4887" i="2" s="1"/>
  <c r="I4888" i="2" s="1"/>
  <c r="I4889" i="2" s="1"/>
  <c r="I4890" i="2" s="1"/>
  <c r="I4891" i="2" s="1"/>
  <c r="I4892" i="2" s="1"/>
  <c r="I4893" i="2" s="1"/>
  <c r="I4894" i="2" s="1"/>
  <c r="I4895" i="2" s="1"/>
  <c r="I4896" i="2" s="1"/>
  <c r="I4897" i="2" s="1"/>
  <c r="I4898" i="2" s="1"/>
  <c r="I4899" i="2" s="1"/>
  <c r="I4900" i="2" s="1"/>
  <c r="I4901" i="2" s="1"/>
  <c r="I4902" i="2" s="1"/>
  <c r="I4903" i="2" s="1"/>
  <c r="I4904" i="2" s="1"/>
  <c r="I4905" i="2" s="1"/>
  <c r="I4906" i="2" s="1"/>
  <c r="I4907" i="2" s="1"/>
  <c r="I4908" i="2" s="1"/>
  <c r="I4909" i="2" s="1"/>
  <c r="I4910" i="2" s="1"/>
  <c r="I4911" i="2" s="1"/>
  <c r="I4912" i="2" s="1"/>
  <c r="I4913" i="2" s="1"/>
  <c r="I4914" i="2" s="1"/>
  <c r="I4915" i="2" s="1"/>
  <c r="I4916" i="2" s="1"/>
  <c r="I4917" i="2" s="1"/>
  <c r="I4918" i="2" s="1"/>
  <c r="I4919" i="2" s="1"/>
  <c r="I4920" i="2" s="1"/>
  <c r="I4921" i="2" s="1"/>
  <c r="I4922" i="2" s="1"/>
  <c r="I4923" i="2" s="1"/>
  <c r="I4924" i="2" s="1"/>
  <c r="I4925" i="2" s="1"/>
  <c r="I4926" i="2" s="1"/>
  <c r="I4927" i="2" s="1"/>
  <c r="I4928" i="2" s="1"/>
  <c r="I4929" i="2" s="1"/>
  <c r="I4930" i="2" s="1"/>
  <c r="I4931" i="2" s="1"/>
  <c r="I4932" i="2" s="1"/>
  <c r="I4933" i="2" s="1"/>
  <c r="I4934" i="2" s="1"/>
  <c r="I4935" i="2" s="1"/>
  <c r="I4936" i="2" s="1"/>
  <c r="I4937" i="2" s="1"/>
  <c r="I4938" i="2" s="1"/>
  <c r="I4939" i="2" s="1"/>
  <c r="I4940" i="2" s="1"/>
  <c r="I4941" i="2" s="1"/>
  <c r="I4942" i="2" s="1"/>
  <c r="I4943" i="2" s="1"/>
  <c r="I4944" i="2" s="1"/>
  <c r="I4945" i="2" s="1"/>
  <c r="I4946" i="2" s="1"/>
  <c r="I4947" i="2" s="1"/>
  <c r="I4948" i="2" s="1"/>
  <c r="I4949" i="2" s="1"/>
  <c r="I4950" i="2" s="1"/>
  <c r="I4951" i="2" s="1"/>
  <c r="I4952" i="2" s="1"/>
  <c r="I4953" i="2" s="1"/>
  <c r="I4954" i="2" s="1"/>
  <c r="I4955" i="2" s="1"/>
  <c r="I4956" i="2" s="1"/>
  <c r="I4957" i="2" s="1"/>
  <c r="I4958" i="2" s="1"/>
  <c r="I4959" i="2" s="1"/>
  <c r="I4960" i="2" s="1"/>
  <c r="I4961" i="2" s="1"/>
  <c r="I4962" i="2" s="1"/>
  <c r="I4963" i="2" s="1"/>
  <c r="I4964" i="2" s="1"/>
  <c r="I4965" i="2" s="1"/>
  <c r="I4966" i="2" s="1"/>
  <c r="I4967" i="2" s="1"/>
  <c r="I4968" i="2" s="1"/>
  <c r="I4969" i="2" s="1"/>
  <c r="I4970" i="2" s="1"/>
  <c r="I4971" i="2" s="1"/>
  <c r="I4972" i="2" s="1"/>
  <c r="I4973" i="2" s="1"/>
  <c r="I4974" i="2" s="1"/>
  <c r="I4975" i="2" s="1"/>
  <c r="I4976" i="2" s="1"/>
  <c r="I4977" i="2" s="1"/>
  <c r="I4978" i="2" s="1"/>
  <c r="I4979" i="2" s="1"/>
  <c r="I4980" i="2" s="1"/>
  <c r="I4981" i="2" s="1"/>
  <c r="I4982" i="2" s="1"/>
  <c r="I4983" i="2" s="1"/>
  <c r="I4984" i="2" s="1"/>
  <c r="I4985" i="2" s="1"/>
  <c r="I4986" i="2" s="1"/>
  <c r="I4987" i="2" s="1"/>
  <c r="I4988" i="2" s="1"/>
  <c r="I4989" i="2" s="1"/>
  <c r="I4990" i="2" s="1"/>
  <c r="I4991" i="2" s="1"/>
  <c r="I4992" i="2" s="1"/>
  <c r="I4993" i="2" s="1"/>
  <c r="I4994" i="2" s="1"/>
  <c r="I4995" i="2" s="1"/>
  <c r="I4996" i="2" s="1"/>
  <c r="I4997" i="2" s="1"/>
  <c r="I4998" i="2" s="1"/>
  <c r="I4999" i="2" s="1"/>
  <c r="I5000" i="2" s="1"/>
  <c r="I5001" i="2" s="1"/>
  <c r="I5002" i="2" s="1"/>
  <c r="I5003" i="2" s="1"/>
  <c r="I5004" i="2" s="1"/>
  <c r="I5005" i="2" s="1"/>
  <c r="I5006" i="2" s="1"/>
  <c r="I5007" i="2" s="1"/>
  <c r="I5008" i="2" s="1"/>
  <c r="I5009" i="2" s="1"/>
  <c r="I5010" i="2" s="1"/>
  <c r="I5011" i="2" s="1"/>
  <c r="I5012" i="2" s="1"/>
  <c r="I5013" i="2" s="1"/>
  <c r="I5014" i="2" s="1"/>
  <c r="I5015" i="2" s="1"/>
  <c r="I5016" i="2" s="1"/>
  <c r="I5017" i="2" s="1"/>
  <c r="I5018" i="2" s="1"/>
  <c r="I5019" i="2" s="1"/>
  <c r="I5020" i="2" s="1"/>
  <c r="I5021" i="2" s="1"/>
  <c r="I5022" i="2" s="1"/>
  <c r="I5023" i="2" s="1"/>
  <c r="I5024" i="2" s="1"/>
  <c r="I5025" i="2" s="1"/>
  <c r="I5026" i="2" s="1"/>
  <c r="I5027" i="2" s="1"/>
  <c r="I5028" i="2" s="1"/>
  <c r="I5029" i="2" s="1"/>
  <c r="I5030" i="2" s="1"/>
  <c r="I5031" i="2" s="1"/>
  <c r="I5032" i="2" s="1"/>
  <c r="I5033" i="2" s="1"/>
  <c r="I5034" i="2" s="1"/>
  <c r="I5035" i="2" s="1"/>
  <c r="I5036" i="2" s="1"/>
  <c r="I5037" i="2" s="1"/>
  <c r="I5038" i="2" s="1"/>
  <c r="I5039" i="2" s="1"/>
  <c r="I5040" i="2" s="1"/>
  <c r="I5041" i="2" s="1"/>
  <c r="I5042" i="2" s="1"/>
  <c r="I5043" i="2" s="1"/>
  <c r="I5044" i="2" s="1"/>
  <c r="I5045" i="2" s="1"/>
  <c r="I5046" i="2" s="1"/>
  <c r="I5047" i="2" s="1"/>
  <c r="I5048" i="2" s="1"/>
  <c r="I5049" i="2" s="1"/>
  <c r="I5050" i="2" s="1"/>
  <c r="I5051" i="2" s="1"/>
  <c r="I5052" i="2" s="1"/>
  <c r="I5053" i="2" s="1"/>
  <c r="I5054" i="2" s="1"/>
  <c r="I5055" i="2" s="1"/>
  <c r="I5056" i="2" s="1"/>
  <c r="I5057" i="2" s="1"/>
  <c r="I5058" i="2" s="1"/>
  <c r="I5059" i="2" s="1"/>
  <c r="I5060" i="2" s="1"/>
  <c r="I5061" i="2" s="1"/>
  <c r="I5062" i="2" s="1"/>
  <c r="I5063" i="2" s="1"/>
  <c r="I5064" i="2" s="1"/>
  <c r="I5065" i="2" s="1"/>
  <c r="I5066" i="2" s="1"/>
  <c r="I5067" i="2" s="1"/>
  <c r="I5068" i="2" s="1"/>
  <c r="I5069" i="2" s="1"/>
  <c r="I5070" i="2" s="1"/>
  <c r="I5071" i="2" s="1"/>
  <c r="I5072" i="2" s="1"/>
  <c r="I5073" i="2" s="1"/>
  <c r="I5074" i="2" s="1"/>
  <c r="I5075" i="2" s="1"/>
  <c r="I5076" i="2" s="1"/>
  <c r="I5077" i="2" s="1"/>
  <c r="I5078" i="2" s="1"/>
  <c r="I5079" i="2" s="1"/>
  <c r="I5080" i="2" s="1"/>
  <c r="I5081" i="2" s="1"/>
  <c r="I5082" i="2" s="1"/>
  <c r="I5083" i="2" s="1"/>
  <c r="I5084" i="2" s="1"/>
  <c r="I5085" i="2" s="1"/>
  <c r="I5086" i="2" s="1"/>
  <c r="I5087" i="2" s="1"/>
  <c r="I5088" i="2" s="1"/>
  <c r="I5089" i="2" s="1"/>
  <c r="I5090" i="2" s="1"/>
  <c r="I5091" i="2" s="1"/>
  <c r="I5092" i="2" s="1"/>
  <c r="I5093" i="2" s="1"/>
  <c r="I5094" i="2" s="1"/>
  <c r="I5095" i="2" s="1"/>
  <c r="I5096" i="2" s="1"/>
  <c r="I5097" i="2" s="1"/>
  <c r="I5098" i="2" s="1"/>
  <c r="I5099" i="2" s="1"/>
  <c r="I5100" i="2" s="1"/>
  <c r="I5101" i="2" s="1"/>
  <c r="I5102" i="2" s="1"/>
  <c r="I5103" i="2" s="1"/>
  <c r="I5104" i="2" s="1"/>
  <c r="I5105" i="2" s="1"/>
  <c r="I5106" i="2" s="1"/>
  <c r="I5107" i="2" s="1"/>
  <c r="I5108" i="2" s="1"/>
  <c r="I5109" i="2" s="1"/>
  <c r="I5110" i="2" s="1"/>
  <c r="I5111" i="2" s="1"/>
  <c r="I5112" i="2" s="1"/>
  <c r="I5113" i="2" s="1"/>
  <c r="I5114" i="2" s="1"/>
  <c r="I5115" i="2" s="1"/>
  <c r="I5116" i="2" s="1"/>
  <c r="I5117" i="2" s="1"/>
  <c r="I5118" i="2" s="1"/>
  <c r="I5119" i="2" s="1"/>
  <c r="I5120" i="2" s="1"/>
  <c r="I5121" i="2" s="1"/>
  <c r="I5122" i="2" s="1"/>
  <c r="I5123" i="2" s="1"/>
  <c r="I5124" i="2" s="1"/>
  <c r="I5125" i="2" s="1"/>
  <c r="I5126" i="2" s="1"/>
  <c r="I5127" i="2" s="1"/>
  <c r="I5128" i="2" s="1"/>
  <c r="I5129" i="2" s="1"/>
  <c r="I5130" i="2" s="1"/>
  <c r="I5131" i="2" s="1"/>
  <c r="I5132" i="2" s="1"/>
  <c r="I5133" i="2" s="1"/>
  <c r="I5134" i="2" s="1"/>
  <c r="I5135" i="2" s="1"/>
  <c r="I5136" i="2" s="1"/>
  <c r="I5137" i="2" s="1"/>
  <c r="I5138" i="2" s="1"/>
  <c r="I5139" i="2" s="1"/>
  <c r="I5140" i="2" s="1"/>
  <c r="I5141" i="2" s="1"/>
  <c r="I5142" i="2" s="1"/>
  <c r="I5143" i="2" s="1"/>
  <c r="I5144" i="2" s="1"/>
  <c r="I5145" i="2" s="1"/>
  <c r="I5146" i="2" s="1"/>
  <c r="I5147" i="2" s="1"/>
  <c r="I5148" i="2" s="1"/>
  <c r="I5149" i="2" s="1"/>
  <c r="I5150" i="2" s="1"/>
  <c r="I5151" i="2" s="1"/>
  <c r="I5152" i="2" s="1"/>
  <c r="I5153" i="2" s="1"/>
  <c r="I5154" i="2" s="1"/>
  <c r="I5155" i="2" s="1"/>
  <c r="I5156" i="2" s="1"/>
  <c r="I5157" i="2" s="1"/>
  <c r="I5158" i="2" s="1"/>
  <c r="I5159" i="2" s="1"/>
  <c r="I5160" i="2" s="1"/>
  <c r="I5161" i="2" s="1"/>
  <c r="I5162" i="2" s="1"/>
  <c r="I5163" i="2" s="1"/>
  <c r="I5164" i="2" s="1"/>
  <c r="I5165" i="2" s="1"/>
  <c r="I5166" i="2" s="1"/>
  <c r="I5167" i="2" s="1"/>
  <c r="I5168" i="2" s="1"/>
  <c r="I5169" i="2" s="1"/>
  <c r="I5170" i="2" s="1"/>
  <c r="I5171" i="2" s="1"/>
  <c r="I5172" i="2" s="1"/>
  <c r="I5173" i="2" s="1"/>
  <c r="I5174" i="2" s="1"/>
  <c r="I5175" i="2" s="1"/>
  <c r="I5176" i="2" s="1"/>
  <c r="I5177" i="2" s="1"/>
  <c r="I5178" i="2" s="1"/>
  <c r="I5179" i="2" s="1"/>
  <c r="I5180" i="2" s="1"/>
  <c r="I5181" i="2" s="1"/>
  <c r="I5182" i="2" s="1"/>
  <c r="I5183" i="2" s="1"/>
  <c r="I5184" i="2" s="1"/>
  <c r="I5185" i="2" s="1"/>
  <c r="I5186" i="2" s="1"/>
  <c r="I5187" i="2" s="1"/>
  <c r="I5188" i="2" s="1"/>
  <c r="I5189" i="2" s="1"/>
  <c r="I5190" i="2" s="1"/>
  <c r="I5191" i="2" s="1"/>
  <c r="I5192" i="2" s="1"/>
  <c r="I5193" i="2" s="1"/>
  <c r="I5194" i="2" s="1"/>
  <c r="I5195" i="2" s="1"/>
  <c r="I5196" i="2" s="1"/>
  <c r="I5197" i="2" s="1"/>
  <c r="I5198" i="2" s="1"/>
  <c r="I5199" i="2" s="1"/>
  <c r="I5200" i="2" s="1"/>
  <c r="I5201" i="2" s="1"/>
  <c r="I5202" i="2" s="1"/>
  <c r="I5203" i="2" s="1"/>
  <c r="I5204" i="2" s="1"/>
  <c r="I5205" i="2" s="1"/>
  <c r="I5206" i="2" s="1"/>
  <c r="I5207" i="2" s="1"/>
  <c r="I5208" i="2" s="1"/>
  <c r="I5209" i="2" s="1"/>
  <c r="I5210" i="2" s="1"/>
  <c r="I5211" i="2" s="1"/>
  <c r="I5212" i="2" s="1"/>
  <c r="I5213" i="2" s="1"/>
  <c r="I5214" i="2" s="1"/>
  <c r="I5215" i="2" s="1"/>
  <c r="I5216" i="2" s="1"/>
  <c r="I5217" i="2" s="1"/>
  <c r="I5218" i="2" s="1"/>
  <c r="I5219" i="2" s="1"/>
  <c r="I5220" i="2" s="1"/>
  <c r="I5221" i="2" s="1"/>
  <c r="I5222" i="2" s="1"/>
  <c r="I5223" i="2" s="1"/>
  <c r="I5224" i="2" s="1"/>
  <c r="I5225" i="2" s="1"/>
  <c r="I5226" i="2" s="1"/>
  <c r="I5227" i="2" s="1"/>
  <c r="I5228" i="2" s="1"/>
  <c r="I5229" i="2" s="1"/>
  <c r="I5230" i="2" s="1"/>
  <c r="I5231" i="2" s="1"/>
  <c r="I5232" i="2" s="1"/>
  <c r="I5233" i="2" s="1"/>
  <c r="I5234" i="2" s="1"/>
  <c r="I5235" i="2" s="1"/>
  <c r="I5236" i="2" s="1"/>
  <c r="I5237" i="2" s="1"/>
  <c r="I5238" i="2" s="1"/>
  <c r="I5239" i="2" s="1"/>
  <c r="I5240" i="2" s="1"/>
  <c r="I5241" i="2" s="1"/>
  <c r="I5242" i="2" s="1"/>
  <c r="I5243" i="2" s="1"/>
  <c r="I5244" i="2" s="1"/>
  <c r="I5245" i="2" s="1"/>
  <c r="I5246" i="2" s="1"/>
  <c r="I5247" i="2" s="1"/>
  <c r="I5248" i="2" s="1"/>
  <c r="I5249" i="2" s="1"/>
  <c r="I5250" i="2" s="1"/>
  <c r="I5251" i="2" s="1"/>
  <c r="I5252" i="2" s="1"/>
  <c r="I5253" i="2" s="1"/>
  <c r="I5254" i="2" s="1"/>
  <c r="I5255" i="2" s="1"/>
  <c r="I5256" i="2" s="1"/>
  <c r="I5257" i="2" s="1"/>
  <c r="I5258" i="2" s="1"/>
  <c r="I5259" i="2" s="1"/>
  <c r="I5260" i="2" s="1"/>
  <c r="I5261" i="2" s="1"/>
  <c r="I5262" i="2" s="1"/>
  <c r="I5263" i="2" s="1"/>
  <c r="I5264" i="2" s="1"/>
  <c r="I5265" i="2" s="1"/>
  <c r="I5266" i="2" s="1"/>
  <c r="I5267" i="2" s="1"/>
  <c r="I5268" i="2" s="1"/>
  <c r="I5269" i="2" s="1"/>
  <c r="I5270" i="2" s="1"/>
  <c r="I5271" i="2" s="1"/>
  <c r="I5272" i="2" s="1"/>
  <c r="I5273" i="2" s="1"/>
  <c r="I5274" i="2" s="1"/>
  <c r="I5275" i="2" s="1"/>
  <c r="I5276" i="2" s="1"/>
  <c r="I5277" i="2" s="1"/>
  <c r="I5278" i="2" s="1"/>
  <c r="I5279" i="2" s="1"/>
  <c r="I5280" i="2" s="1"/>
  <c r="I5281" i="2" s="1"/>
  <c r="I5282" i="2" s="1"/>
  <c r="I5283" i="2" s="1"/>
  <c r="I5284" i="2" s="1"/>
  <c r="I5285" i="2" s="1"/>
  <c r="I5286" i="2" s="1"/>
  <c r="I5287" i="2" s="1"/>
  <c r="I5288" i="2" s="1"/>
  <c r="I5289" i="2" s="1"/>
  <c r="I5290" i="2" s="1"/>
  <c r="I5291" i="2" s="1"/>
  <c r="I5292" i="2" s="1"/>
  <c r="I5293" i="2" s="1"/>
  <c r="I5294" i="2" s="1"/>
  <c r="I5295" i="2" s="1"/>
  <c r="I5296" i="2" s="1"/>
  <c r="I5297" i="2" s="1"/>
  <c r="I5298" i="2" s="1"/>
  <c r="I5299" i="2" s="1"/>
  <c r="I5300" i="2" s="1"/>
  <c r="I5301" i="2" s="1"/>
  <c r="I5302" i="2" s="1"/>
  <c r="I5303" i="2" s="1"/>
  <c r="I5304" i="2" s="1"/>
  <c r="I5305" i="2" s="1"/>
  <c r="I5306" i="2" s="1"/>
  <c r="I5307" i="2" s="1"/>
  <c r="I5308" i="2" s="1"/>
  <c r="I5309" i="2" s="1"/>
  <c r="I5310" i="2" s="1"/>
  <c r="I5311" i="2" s="1"/>
  <c r="I5312" i="2" s="1"/>
  <c r="I5313" i="2" s="1"/>
  <c r="I5314" i="2" s="1"/>
  <c r="I5315" i="2" s="1"/>
  <c r="I5316" i="2" s="1"/>
  <c r="I5317" i="2" s="1"/>
  <c r="I5318" i="2" s="1"/>
  <c r="I5319" i="2" s="1"/>
  <c r="I5320" i="2" s="1"/>
  <c r="I5321" i="2" s="1"/>
  <c r="I5322" i="2" s="1"/>
  <c r="I5323" i="2" s="1"/>
  <c r="I5324" i="2" s="1"/>
  <c r="I5325" i="2" s="1"/>
  <c r="I5326" i="2" s="1"/>
  <c r="I5327" i="2" s="1"/>
  <c r="I5328" i="2" s="1"/>
  <c r="I5329" i="2" s="1"/>
  <c r="I5330" i="2" s="1"/>
  <c r="I5331" i="2" s="1"/>
  <c r="I5332" i="2" s="1"/>
  <c r="I5333" i="2" s="1"/>
  <c r="I5334" i="2" s="1"/>
  <c r="I5335" i="2" s="1"/>
  <c r="I5336" i="2" s="1"/>
  <c r="I5337" i="2" s="1"/>
  <c r="I5338" i="2" s="1"/>
  <c r="I5339" i="2" s="1"/>
  <c r="I5340" i="2" s="1"/>
  <c r="I5341" i="2" s="1"/>
  <c r="I5342" i="2" s="1"/>
  <c r="I5343" i="2" s="1"/>
  <c r="I5344" i="2" s="1"/>
  <c r="I5345" i="2" s="1"/>
  <c r="I5346" i="2" s="1"/>
  <c r="I5347" i="2" s="1"/>
  <c r="I5348" i="2" s="1"/>
  <c r="I5349" i="2" s="1"/>
  <c r="I5350" i="2" s="1"/>
  <c r="I5351" i="2" s="1"/>
  <c r="I5352" i="2" s="1"/>
  <c r="I5353" i="2" s="1"/>
  <c r="I5354" i="2" s="1"/>
  <c r="I5355" i="2" s="1"/>
  <c r="I5356" i="2" s="1"/>
  <c r="I5357" i="2" s="1"/>
  <c r="I5358" i="2" s="1"/>
  <c r="I5359" i="2" s="1"/>
  <c r="I5360" i="2" s="1"/>
  <c r="I5361" i="2" s="1"/>
  <c r="I5362" i="2" s="1"/>
  <c r="I5363" i="2" s="1"/>
  <c r="I5364" i="2" s="1"/>
  <c r="I5365" i="2" s="1"/>
  <c r="I5366" i="2" s="1"/>
  <c r="I5367" i="2" s="1"/>
  <c r="I5368" i="2" s="1"/>
  <c r="I5369" i="2" s="1"/>
  <c r="I5370" i="2" s="1"/>
  <c r="I5371" i="2" s="1"/>
  <c r="I5372" i="2" s="1"/>
  <c r="I5373" i="2" s="1"/>
  <c r="I5374" i="2" s="1"/>
  <c r="I5375" i="2" s="1"/>
  <c r="I5376" i="2" s="1"/>
  <c r="I5377" i="2" s="1"/>
  <c r="I5378" i="2" s="1"/>
  <c r="I5379" i="2" s="1"/>
  <c r="I5380" i="2" s="1"/>
  <c r="I5381" i="2" s="1"/>
  <c r="I5382" i="2" s="1"/>
  <c r="I5383" i="2" s="1"/>
  <c r="I5384" i="2" s="1"/>
  <c r="I5385" i="2" s="1"/>
  <c r="I5386" i="2" s="1"/>
  <c r="I5387" i="2" s="1"/>
  <c r="I5388" i="2" s="1"/>
  <c r="I5389" i="2" s="1"/>
  <c r="I5390" i="2" s="1"/>
  <c r="I5391" i="2" s="1"/>
  <c r="I5392" i="2" s="1"/>
  <c r="I5393" i="2" s="1"/>
  <c r="I5394" i="2" s="1"/>
  <c r="I5395" i="2" s="1"/>
  <c r="I5396" i="2" s="1"/>
  <c r="I5397" i="2" s="1"/>
  <c r="I5398" i="2" s="1"/>
  <c r="I5399" i="2" s="1"/>
  <c r="I5400" i="2" s="1"/>
  <c r="I5401" i="2" s="1"/>
  <c r="I5402" i="2" s="1"/>
  <c r="I5403" i="2" s="1"/>
  <c r="I5404" i="2" s="1"/>
  <c r="I5405" i="2" s="1"/>
  <c r="I5406" i="2" s="1"/>
  <c r="I5407" i="2" s="1"/>
  <c r="I5408" i="2" s="1"/>
  <c r="I5409" i="2" s="1"/>
  <c r="I5410" i="2" s="1"/>
  <c r="I5411" i="2" s="1"/>
  <c r="I5412" i="2" s="1"/>
  <c r="I5413" i="2" s="1"/>
  <c r="I5414" i="2" s="1"/>
  <c r="I5415" i="2" s="1"/>
  <c r="I5416" i="2" s="1"/>
  <c r="I5417" i="2" s="1"/>
  <c r="I5418" i="2" s="1"/>
  <c r="I5419" i="2" s="1"/>
  <c r="I5420" i="2" s="1"/>
  <c r="I5421" i="2" s="1"/>
  <c r="I5422" i="2" s="1"/>
  <c r="I5423" i="2" s="1"/>
  <c r="I5424" i="2" s="1"/>
  <c r="I5425" i="2" s="1"/>
  <c r="I5426" i="2" s="1"/>
  <c r="I5427" i="2" s="1"/>
  <c r="I5428" i="2" s="1"/>
  <c r="I5429" i="2" s="1"/>
  <c r="I5430" i="2" s="1"/>
  <c r="I5431" i="2" s="1"/>
  <c r="I5432" i="2" s="1"/>
  <c r="I5433" i="2" s="1"/>
  <c r="I5434" i="2" s="1"/>
  <c r="I5435" i="2" s="1"/>
  <c r="I5436" i="2" s="1"/>
  <c r="I5437" i="2" s="1"/>
  <c r="I5438" i="2" s="1"/>
  <c r="I5439" i="2" s="1"/>
  <c r="I5440" i="2" s="1"/>
  <c r="I5441" i="2" s="1"/>
  <c r="I5442" i="2" s="1"/>
  <c r="I5443" i="2" s="1"/>
  <c r="I5444" i="2" s="1"/>
  <c r="I5445" i="2" s="1"/>
  <c r="I5446" i="2" s="1"/>
  <c r="I5447" i="2" s="1"/>
  <c r="I5448" i="2" s="1"/>
  <c r="I5449" i="2" s="1"/>
  <c r="I5450" i="2" s="1"/>
  <c r="I5451" i="2" s="1"/>
  <c r="I5452" i="2" s="1"/>
  <c r="I5453" i="2" s="1"/>
  <c r="I5454" i="2" s="1"/>
  <c r="I5455" i="2" s="1"/>
  <c r="I5456" i="2" s="1"/>
  <c r="I5457" i="2" s="1"/>
  <c r="I5458" i="2" s="1"/>
  <c r="I5459" i="2" s="1"/>
  <c r="I5460" i="2" s="1"/>
  <c r="I5461" i="2" s="1"/>
  <c r="I5462" i="2" s="1"/>
  <c r="I5463" i="2" s="1"/>
  <c r="I5464" i="2" s="1"/>
  <c r="I5465" i="2" s="1"/>
  <c r="I5466" i="2" s="1"/>
  <c r="I5467" i="2" s="1"/>
  <c r="I5468" i="2" s="1"/>
  <c r="I5469" i="2" s="1"/>
  <c r="I5470" i="2" s="1"/>
  <c r="I5471" i="2" s="1"/>
  <c r="I5472" i="2" s="1"/>
  <c r="I5473" i="2" s="1"/>
  <c r="I5474" i="2" s="1"/>
  <c r="I5475" i="2" s="1"/>
  <c r="I5476" i="2" s="1"/>
  <c r="I5477" i="2" s="1"/>
  <c r="I5478" i="2" s="1"/>
  <c r="I5479" i="2" s="1"/>
  <c r="I5480" i="2" s="1"/>
  <c r="I5481" i="2" s="1"/>
  <c r="I5482" i="2" s="1"/>
  <c r="I5483" i="2" s="1"/>
  <c r="I5484" i="2" s="1"/>
  <c r="I5485" i="2" s="1"/>
  <c r="I5486" i="2" s="1"/>
  <c r="I5487" i="2" s="1"/>
  <c r="I5488" i="2" s="1"/>
  <c r="I5489" i="2" s="1"/>
  <c r="I5490" i="2" s="1"/>
  <c r="I5491" i="2" s="1"/>
  <c r="I5492" i="2" s="1"/>
  <c r="I5493" i="2" s="1"/>
  <c r="I5494" i="2" s="1"/>
  <c r="I5495" i="2" s="1"/>
  <c r="I5496" i="2" s="1"/>
  <c r="I5497" i="2" s="1"/>
  <c r="I5498" i="2" s="1"/>
  <c r="I5499" i="2" s="1"/>
  <c r="I5500" i="2" s="1"/>
  <c r="I5501" i="2" s="1"/>
  <c r="I5502" i="2" s="1"/>
  <c r="I5503" i="2" s="1"/>
  <c r="I5504" i="2" s="1"/>
  <c r="I5505" i="2" s="1"/>
  <c r="I5506" i="2" s="1"/>
  <c r="I5507" i="2" s="1"/>
  <c r="I5508" i="2" s="1"/>
  <c r="I5509" i="2" s="1"/>
  <c r="I5510" i="2" s="1"/>
  <c r="I5511" i="2" s="1"/>
  <c r="I5512" i="2" s="1"/>
  <c r="I5513" i="2" s="1"/>
  <c r="I5514" i="2" s="1"/>
  <c r="I5515" i="2" s="1"/>
  <c r="I5516" i="2" s="1"/>
  <c r="I5517" i="2" s="1"/>
  <c r="I5518" i="2" s="1"/>
  <c r="I5519" i="2" s="1"/>
  <c r="I5520" i="2" s="1"/>
  <c r="I5521" i="2" s="1"/>
  <c r="I5522" i="2" s="1"/>
  <c r="I5523" i="2" s="1"/>
  <c r="I5524" i="2" s="1"/>
  <c r="I5525" i="2" s="1"/>
  <c r="I5526" i="2" s="1"/>
  <c r="I5527" i="2" s="1"/>
  <c r="I5528" i="2" s="1"/>
  <c r="I5529" i="2" s="1"/>
  <c r="I5530" i="2" s="1"/>
  <c r="I5531" i="2" s="1"/>
  <c r="I5532" i="2" s="1"/>
  <c r="I5533" i="2" s="1"/>
  <c r="I5534" i="2" s="1"/>
  <c r="I5535" i="2" s="1"/>
  <c r="I5536" i="2" s="1"/>
  <c r="I5537" i="2" s="1"/>
  <c r="I5538" i="2" s="1"/>
  <c r="I5539" i="2" s="1"/>
  <c r="I5540" i="2" s="1"/>
  <c r="I5541" i="2" s="1"/>
  <c r="I5542" i="2" s="1"/>
  <c r="I5543" i="2" s="1"/>
  <c r="I5544" i="2" s="1"/>
  <c r="I5545" i="2" s="1"/>
  <c r="I5546" i="2" s="1"/>
  <c r="I5547" i="2" s="1"/>
  <c r="I5548" i="2" s="1"/>
  <c r="I5549" i="2" s="1"/>
  <c r="I5550" i="2" s="1"/>
  <c r="I5551" i="2" s="1"/>
  <c r="I5552" i="2" s="1"/>
  <c r="I5553" i="2" s="1"/>
  <c r="I5554" i="2" s="1"/>
  <c r="I5555" i="2" s="1"/>
  <c r="I5556" i="2" s="1"/>
  <c r="I5557" i="2" s="1"/>
  <c r="I5558" i="2" s="1"/>
  <c r="I5559" i="2" s="1"/>
  <c r="I5560" i="2" s="1"/>
  <c r="I5561" i="2" s="1"/>
  <c r="I5562" i="2" s="1"/>
  <c r="I5563" i="2" s="1"/>
  <c r="I5564" i="2" s="1"/>
  <c r="I5565" i="2" s="1"/>
  <c r="I5566" i="2" s="1"/>
  <c r="I5567" i="2" s="1"/>
  <c r="I5568" i="2" s="1"/>
  <c r="I5569" i="2" s="1"/>
  <c r="I5570" i="2" s="1"/>
  <c r="I5571" i="2" s="1"/>
  <c r="I5572" i="2" s="1"/>
  <c r="I5573" i="2" s="1"/>
  <c r="I5574" i="2" s="1"/>
  <c r="I5575" i="2" s="1"/>
  <c r="I5576" i="2" s="1"/>
  <c r="I5577" i="2" s="1"/>
  <c r="I5578" i="2" s="1"/>
  <c r="I5579" i="2" s="1"/>
  <c r="I5580" i="2" s="1"/>
  <c r="I5581" i="2" s="1"/>
  <c r="I5582" i="2" s="1"/>
  <c r="I5583" i="2" s="1"/>
  <c r="I5584" i="2" s="1"/>
  <c r="I5585" i="2" s="1"/>
  <c r="I5586" i="2" s="1"/>
  <c r="I5587" i="2" s="1"/>
  <c r="I5588" i="2" s="1"/>
  <c r="I5589" i="2" s="1"/>
  <c r="I5590" i="2" s="1"/>
  <c r="I5591" i="2" s="1"/>
  <c r="I5592" i="2" s="1"/>
  <c r="I5593" i="2" s="1"/>
  <c r="I5594" i="2" s="1"/>
  <c r="I5595" i="2" s="1"/>
  <c r="I5596" i="2" s="1"/>
  <c r="I5597" i="2" s="1"/>
  <c r="I5598" i="2" s="1"/>
  <c r="I5599" i="2" s="1"/>
  <c r="I5600" i="2" s="1"/>
  <c r="I5601" i="2" s="1"/>
  <c r="I5602" i="2" s="1"/>
  <c r="I5603" i="2" s="1"/>
  <c r="I5604" i="2" s="1"/>
  <c r="I5605" i="2" s="1"/>
  <c r="I5606" i="2" s="1"/>
  <c r="I5607" i="2" s="1"/>
  <c r="I5608" i="2" s="1"/>
  <c r="I5609" i="2" s="1"/>
  <c r="I5610" i="2" s="1"/>
  <c r="I5611" i="2" s="1"/>
  <c r="I5612" i="2" s="1"/>
  <c r="I5613" i="2" s="1"/>
  <c r="I5614" i="2" s="1"/>
  <c r="I5615" i="2" s="1"/>
  <c r="I5616" i="2" s="1"/>
  <c r="I5617" i="2" s="1"/>
  <c r="I5618" i="2" s="1"/>
  <c r="I5619" i="2" s="1"/>
  <c r="I5620" i="2" s="1"/>
  <c r="I5621" i="2" s="1"/>
  <c r="I5622" i="2" s="1"/>
  <c r="I5623" i="2" s="1"/>
  <c r="I5624" i="2" s="1"/>
  <c r="I5625" i="2" s="1"/>
  <c r="I5626" i="2" s="1"/>
  <c r="I5627" i="2" s="1"/>
  <c r="I5628" i="2" s="1"/>
  <c r="I5629" i="2" s="1"/>
  <c r="I5630" i="2" s="1"/>
  <c r="I5631" i="2" s="1"/>
  <c r="I5632" i="2" s="1"/>
  <c r="I5633" i="2" s="1"/>
  <c r="I5634" i="2" s="1"/>
  <c r="I5635" i="2" s="1"/>
  <c r="I5636" i="2" s="1"/>
  <c r="I5637" i="2" s="1"/>
  <c r="I5638" i="2" s="1"/>
  <c r="I5639" i="2" s="1"/>
  <c r="I5640" i="2" s="1"/>
  <c r="I5641" i="2" s="1"/>
  <c r="I5642" i="2" s="1"/>
  <c r="I5643" i="2" s="1"/>
  <c r="I5644" i="2" s="1"/>
  <c r="I5645" i="2" s="1"/>
  <c r="I5646" i="2" s="1"/>
  <c r="I5647" i="2" s="1"/>
  <c r="I5648" i="2" s="1"/>
  <c r="I5649" i="2" s="1"/>
  <c r="I5650" i="2" s="1"/>
  <c r="I5651" i="2" s="1"/>
  <c r="I5652" i="2" s="1"/>
  <c r="I5653" i="2" s="1"/>
  <c r="I5654" i="2" s="1"/>
  <c r="I5655" i="2" s="1"/>
  <c r="I5656" i="2" s="1"/>
  <c r="I5657" i="2" s="1"/>
  <c r="I5658" i="2" s="1"/>
  <c r="I5659" i="2" s="1"/>
  <c r="I5660" i="2" s="1"/>
  <c r="I5661" i="2" s="1"/>
  <c r="I5662" i="2" s="1"/>
  <c r="I5663" i="2" s="1"/>
  <c r="I5664" i="2" s="1"/>
  <c r="I5665" i="2" s="1"/>
  <c r="I5666" i="2" s="1"/>
  <c r="I5667" i="2" s="1"/>
  <c r="I5668" i="2" s="1"/>
  <c r="I5669" i="2" s="1"/>
  <c r="I5670" i="2" s="1"/>
  <c r="I5671" i="2" s="1"/>
  <c r="I5672" i="2" s="1"/>
  <c r="I5673" i="2" s="1"/>
  <c r="I5674" i="2" s="1"/>
  <c r="I5675" i="2" s="1"/>
  <c r="I5676" i="2" s="1"/>
  <c r="I5677" i="2" s="1"/>
  <c r="I5678" i="2" s="1"/>
  <c r="I5679" i="2" s="1"/>
  <c r="I5680" i="2" s="1"/>
  <c r="I5681" i="2" s="1"/>
  <c r="I5682" i="2" s="1"/>
  <c r="I5683" i="2" s="1"/>
  <c r="I5684" i="2" s="1"/>
  <c r="I5685" i="2" s="1"/>
  <c r="I5686" i="2" s="1"/>
  <c r="I5687" i="2" s="1"/>
  <c r="I5688" i="2" s="1"/>
  <c r="I5689" i="2" s="1"/>
  <c r="I5690" i="2" s="1"/>
  <c r="I5691" i="2" s="1"/>
  <c r="I5692" i="2" s="1"/>
  <c r="I5693" i="2" s="1"/>
  <c r="I5694" i="2" s="1"/>
  <c r="I5695" i="2" s="1"/>
  <c r="I5696" i="2" s="1"/>
  <c r="I5697" i="2" s="1"/>
  <c r="I5698" i="2" s="1"/>
  <c r="I5699" i="2" s="1"/>
  <c r="I5700" i="2" s="1"/>
  <c r="I5701" i="2" s="1"/>
  <c r="I5702" i="2" s="1"/>
  <c r="I5703" i="2" s="1"/>
  <c r="I5704" i="2" s="1"/>
  <c r="I5705" i="2" s="1"/>
  <c r="I5706" i="2" s="1"/>
  <c r="I5707" i="2" s="1"/>
  <c r="I5708" i="2" s="1"/>
  <c r="I5709" i="2" s="1"/>
  <c r="I5710" i="2" s="1"/>
  <c r="I5711" i="2" s="1"/>
  <c r="I5712" i="2" s="1"/>
  <c r="I5713" i="2" s="1"/>
  <c r="I5714" i="2" s="1"/>
  <c r="I5715" i="2" s="1"/>
  <c r="I5716" i="2" s="1"/>
  <c r="I5717" i="2" s="1"/>
  <c r="I5718" i="2" s="1"/>
  <c r="I5719" i="2" s="1"/>
  <c r="I5720" i="2" s="1"/>
  <c r="I5721" i="2" s="1"/>
  <c r="I5722" i="2" s="1"/>
  <c r="I5723" i="2" s="1"/>
  <c r="I5724" i="2" s="1"/>
  <c r="I5725" i="2" s="1"/>
  <c r="I5726" i="2" s="1"/>
  <c r="I5727" i="2" s="1"/>
  <c r="I5728" i="2" s="1"/>
  <c r="I5729" i="2" s="1"/>
  <c r="I5730" i="2" s="1"/>
  <c r="I5731" i="2" s="1"/>
  <c r="I5732" i="2" s="1"/>
  <c r="I5733" i="2" s="1"/>
  <c r="I5734" i="2" s="1"/>
  <c r="I5735" i="2" s="1"/>
  <c r="I5736" i="2" s="1"/>
  <c r="I5737" i="2" s="1"/>
  <c r="I5738" i="2" s="1"/>
  <c r="I5739" i="2" s="1"/>
  <c r="I5740" i="2" s="1"/>
  <c r="I5741" i="2" s="1"/>
  <c r="I5742" i="2" s="1"/>
  <c r="I5743" i="2" s="1"/>
  <c r="I5744" i="2" s="1"/>
  <c r="I5745" i="2" s="1"/>
  <c r="I5746" i="2" s="1"/>
  <c r="I5747" i="2" s="1"/>
  <c r="I5748" i="2" s="1"/>
  <c r="I5749" i="2" s="1"/>
  <c r="I5750" i="2" s="1"/>
  <c r="I5751" i="2" s="1"/>
  <c r="I5752" i="2" s="1"/>
  <c r="I5753" i="2" s="1"/>
  <c r="I5754" i="2" s="1"/>
  <c r="I5755" i="2" s="1"/>
  <c r="I5756" i="2" s="1"/>
  <c r="I5757" i="2" s="1"/>
  <c r="I5758" i="2" s="1"/>
  <c r="I5759" i="2" s="1"/>
  <c r="I5760" i="2" s="1"/>
  <c r="I5761" i="2" s="1"/>
  <c r="I5762" i="2" s="1"/>
  <c r="I5763" i="2" s="1"/>
  <c r="I5764" i="2" s="1"/>
  <c r="I5765" i="2" s="1"/>
  <c r="I5766" i="2" s="1"/>
  <c r="I5767" i="2" s="1"/>
  <c r="I5768" i="2" s="1"/>
  <c r="I5769" i="2" s="1"/>
  <c r="I5770" i="2" s="1"/>
  <c r="I5771" i="2" s="1"/>
  <c r="I5772" i="2" s="1"/>
  <c r="I5773" i="2" s="1"/>
  <c r="I5774" i="2" s="1"/>
  <c r="I5775" i="2" s="1"/>
  <c r="I5776" i="2" s="1"/>
  <c r="I5777" i="2" s="1"/>
  <c r="I5778" i="2" s="1"/>
  <c r="I5779" i="2" s="1"/>
  <c r="I5780" i="2" s="1"/>
  <c r="I5781" i="2" s="1"/>
  <c r="I5782" i="2" s="1"/>
  <c r="I5783" i="2" s="1"/>
  <c r="I5784" i="2" s="1"/>
  <c r="I5785" i="2" s="1"/>
  <c r="I5786" i="2" s="1"/>
  <c r="I5787" i="2" s="1"/>
  <c r="I5788" i="2" s="1"/>
  <c r="I5789" i="2" s="1"/>
  <c r="I5790" i="2" s="1"/>
  <c r="I5791" i="2" s="1"/>
  <c r="I5792" i="2" s="1"/>
  <c r="I5793" i="2" s="1"/>
  <c r="I5794" i="2" s="1"/>
  <c r="I5795" i="2" s="1"/>
  <c r="I5796" i="2" s="1"/>
  <c r="I5797" i="2" s="1"/>
  <c r="I5798" i="2" s="1"/>
  <c r="I5799" i="2" s="1"/>
  <c r="I5800" i="2" s="1"/>
  <c r="I5801" i="2" s="1"/>
  <c r="I5802" i="2" s="1"/>
  <c r="I5803" i="2" s="1"/>
  <c r="I5804" i="2" s="1"/>
  <c r="I5805" i="2" s="1"/>
  <c r="I5806" i="2" s="1"/>
  <c r="I5807" i="2" s="1"/>
  <c r="I5808" i="2" s="1"/>
  <c r="I5809" i="2" s="1"/>
  <c r="I5810" i="2" s="1"/>
  <c r="I5811" i="2" s="1"/>
  <c r="I5812" i="2" s="1"/>
  <c r="I5813" i="2" s="1"/>
  <c r="I5814" i="2" s="1"/>
  <c r="I5815" i="2" s="1"/>
  <c r="I5816" i="2" s="1"/>
  <c r="I5817" i="2" s="1"/>
  <c r="I5818" i="2" s="1"/>
  <c r="I5819" i="2" s="1"/>
  <c r="I5820" i="2" s="1"/>
  <c r="I5821" i="2" s="1"/>
  <c r="I5822" i="2" s="1"/>
  <c r="I5823" i="2" s="1"/>
  <c r="I5824" i="2" s="1"/>
  <c r="I5825" i="2" s="1"/>
  <c r="I5826" i="2" s="1"/>
  <c r="I5827" i="2" s="1"/>
  <c r="I5828" i="2" s="1"/>
  <c r="I5829" i="2" s="1"/>
  <c r="I5830" i="2" s="1"/>
  <c r="I5831" i="2" s="1"/>
  <c r="I5832" i="2" s="1"/>
  <c r="I5833" i="2" s="1"/>
  <c r="I5834" i="2" s="1"/>
  <c r="I5835" i="2" s="1"/>
  <c r="I5836" i="2" s="1"/>
  <c r="I5837" i="2" s="1"/>
  <c r="I5838" i="2" s="1"/>
  <c r="I5839" i="2" s="1"/>
  <c r="I5840" i="2" s="1"/>
  <c r="I5841" i="2" s="1"/>
  <c r="I5842" i="2" s="1"/>
  <c r="I5843" i="2" s="1"/>
  <c r="I5844" i="2" s="1"/>
  <c r="I5845" i="2" s="1"/>
  <c r="I5846" i="2" s="1"/>
  <c r="I5847" i="2" s="1"/>
  <c r="I5848" i="2" s="1"/>
  <c r="I5849" i="2" s="1"/>
  <c r="I5850" i="2" s="1"/>
  <c r="I5851" i="2" s="1"/>
  <c r="I5852" i="2" s="1"/>
  <c r="I5853" i="2" s="1"/>
  <c r="I5854" i="2" s="1"/>
  <c r="I5855" i="2" s="1"/>
  <c r="I5856" i="2" s="1"/>
  <c r="I5857" i="2" s="1"/>
  <c r="I5858" i="2" s="1"/>
  <c r="I5859" i="2" s="1"/>
  <c r="I5860" i="2" s="1"/>
  <c r="I5861" i="2" s="1"/>
  <c r="I5862" i="2" s="1"/>
  <c r="I5863" i="2" s="1"/>
  <c r="I5864" i="2" s="1"/>
  <c r="I5865" i="2" s="1"/>
  <c r="I5866" i="2" s="1"/>
  <c r="I5867" i="2" s="1"/>
  <c r="I5868" i="2" s="1"/>
  <c r="I5869" i="2" s="1"/>
  <c r="I5870" i="2" s="1"/>
  <c r="I5871" i="2" s="1"/>
  <c r="I5872" i="2" s="1"/>
  <c r="I5873" i="2" s="1"/>
  <c r="I5874" i="2" s="1"/>
  <c r="I5875" i="2" s="1"/>
  <c r="I5876" i="2" s="1"/>
  <c r="I5877" i="2" s="1"/>
  <c r="I5878" i="2" s="1"/>
  <c r="I5879" i="2" s="1"/>
  <c r="I5880" i="2" s="1"/>
  <c r="I5881" i="2" s="1"/>
  <c r="I5882" i="2" s="1"/>
  <c r="I5883" i="2" s="1"/>
  <c r="I5884" i="2" s="1"/>
  <c r="I5885" i="2" s="1"/>
  <c r="I5886" i="2" s="1"/>
  <c r="I5887" i="2" s="1"/>
  <c r="I5888" i="2" s="1"/>
  <c r="I5889" i="2" s="1"/>
  <c r="I5890" i="2" s="1"/>
  <c r="I5891" i="2" s="1"/>
  <c r="I5892" i="2" s="1"/>
  <c r="I5893" i="2" s="1"/>
  <c r="I5894" i="2" s="1"/>
  <c r="I5895" i="2" s="1"/>
  <c r="I5896" i="2" s="1"/>
  <c r="I5897" i="2" s="1"/>
  <c r="I5898" i="2" s="1"/>
  <c r="I5899" i="2" s="1"/>
  <c r="I5900" i="2" s="1"/>
  <c r="I5901" i="2" s="1"/>
  <c r="I5902" i="2" s="1"/>
  <c r="I5903" i="2" s="1"/>
  <c r="I5904" i="2" s="1"/>
  <c r="I5905" i="2" s="1"/>
  <c r="I5906" i="2" s="1"/>
  <c r="I5907" i="2" s="1"/>
  <c r="I5908" i="2" s="1"/>
  <c r="I5909" i="2" s="1"/>
  <c r="I5910" i="2" s="1"/>
  <c r="I5911" i="2" s="1"/>
  <c r="I5912" i="2" s="1"/>
  <c r="I5913" i="2" s="1"/>
  <c r="I5914" i="2" s="1"/>
  <c r="I5915" i="2" s="1"/>
  <c r="I5916" i="2" s="1"/>
  <c r="I5917" i="2" s="1"/>
  <c r="I5918" i="2" s="1"/>
  <c r="I5919" i="2" s="1"/>
  <c r="I5920" i="2" s="1"/>
  <c r="I5921" i="2" s="1"/>
  <c r="I5922" i="2" s="1"/>
  <c r="I5923" i="2" s="1"/>
  <c r="I5924" i="2" s="1"/>
  <c r="I5925" i="2" s="1"/>
  <c r="I5926" i="2" s="1"/>
  <c r="I5927" i="2" s="1"/>
  <c r="I5928" i="2" s="1"/>
  <c r="I5929" i="2" s="1"/>
  <c r="I5930" i="2" s="1"/>
  <c r="I5931" i="2" s="1"/>
  <c r="I5932" i="2" s="1"/>
  <c r="I5933" i="2" s="1"/>
  <c r="I5934" i="2" s="1"/>
  <c r="I5935" i="2" s="1"/>
  <c r="I5936" i="2" s="1"/>
  <c r="I5937" i="2" s="1"/>
  <c r="I5938" i="2" s="1"/>
  <c r="I5939" i="2" s="1"/>
  <c r="I5940" i="2" s="1"/>
  <c r="I5941" i="2" s="1"/>
  <c r="I5942" i="2" s="1"/>
  <c r="I5943" i="2" s="1"/>
  <c r="I5944" i="2" s="1"/>
  <c r="I5945" i="2" s="1"/>
  <c r="I5946" i="2" s="1"/>
  <c r="I5947" i="2" s="1"/>
  <c r="I5948" i="2" s="1"/>
  <c r="I5949" i="2" s="1"/>
  <c r="I5950" i="2" s="1"/>
  <c r="I5951" i="2" s="1"/>
  <c r="I5952" i="2" s="1"/>
  <c r="I5953" i="2" s="1"/>
  <c r="I5954" i="2" s="1"/>
  <c r="I5955" i="2" s="1"/>
  <c r="I5956" i="2" s="1"/>
  <c r="I5957" i="2" s="1"/>
  <c r="I5958" i="2" s="1"/>
  <c r="I5959" i="2" s="1"/>
  <c r="I5960" i="2" s="1"/>
  <c r="I5961" i="2" s="1"/>
  <c r="I5962" i="2" s="1"/>
  <c r="I5963" i="2" s="1"/>
  <c r="I5964" i="2" s="1"/>
  <c r="I5965" i="2" s="1"/>
  <c r="I5966" i="2" s="1"/>
  <c r="I5967" i="2" s="1"/>
  <c r="I5968" i="2" s="1"/>
  <c r="I5969" i="2" s="1"/>
  <c r="I5970" i="2" s="1"/>
  <c r="I5971" i="2" s="1"/>
  <c r="I5972" i="2" s="1"/>
  <c r="I5973" i="2" s="1"/>
  <c r="I5974" i="2" s="1"/>
  <c r="I5975" i="2" s="1"/>
  <c r="I5976" i="2" s="1"/>
  <c r="I5977" i="2" s="1"/>
  <c r="I5978" i="2" s="1"/>
  <c r="I5979" i="2" s="1"/>
  <c r="I5980" i="2" s="1"/>
  <c r="I5981" i="2" s="1"/>
  <c r="I5982" i="2" s="1"/>
  <c r="I5983" i="2" s="1"/>
  <c r="I5984" i="2" s="1"/>
  <c r="I5985" i="2" s="1"/>
  <c r="I5986" i="2" s="1"/>
  <c r="I5987" i="2" s="1"/>
  <c r="I5988" i="2" s="1"/>
  <c r="I5989" i="2" s="1"/>
  <c r="I5990" i="2" s="1"/>
  <c r="I5991" i="2" s="1"/>
  <c r="I5992" i="2" s="1"/>
  <c r="I5993" i="2" s="1"/>
  <c r="I5994" i="2" s="1"/>
  <c r="I5995" i="2" s="1"/>
  <c r="I5996" i="2" s="1"/>
  <c r="I5997" i="2" s="1"/>
  <c r="I5998" i="2" s="1"/>
  <c r="I5999" i="2" s="1"/>
  <c r="I6000" i="2" s="1"/>
  <c r="I6001" i="2" s="1"/>
  <c r="I6002" i="2" s="1"/>
  <c r="I6003" i="2" s="1"/>
  <c r="I6004" i="2" s="1"/>
  <c r="I6005" i="2" s="1"/>
  <c r="I6006" i="2" s="1"/>
  <c r="I6007" i="2" s="1"/>
  <c r="I6008" i="2" s="1"/>
  <c r="I6009" i="2" s="1"/>
  <c r="I6010" i="2" s="1"/>
  <c r="I6011" i="2" s="1"/>
  <c r="I6012" i="2" s="1"/>
  <c r="I6013" i="2" s="1"/>
  <c r="I6014" i="2" s="1"/>
  <c r="I6015" i="2" s="1"/>
  <c r="I6016" i="2" s="1"/>
  <c r="I6017" i="2" s="1"/>
  <c r="I6018" i="2" s="1"/>
  <c r="I6019" i="2" s="1"/>
  <c r="I6020" i="2" s="1"/>
  <c r="I6021" i="2" s="1"/>
  <c r="I6022" i="2" s="1"/>
  <c r="I6023" i="2" s="1"/>
  <c r="I6024" i="2" s="1"/>
  <c r="I6025" i="2" s="1"/>
  <c r="I6026" i="2" s="1"/>
  <c r="I6027" i="2" s="1"/>
  <c r="I6028" i="2" s="1"/>
  <c r="I6029" i="2" s="1"/>
  <c r="I6030" i="2" s="1"/>
  <c r="I6031" i="2" s="1"/>
  <c r="I6032" i="2" s="1"/>
  <c r="I6033" i="2" s="1"/>
  <c r="I6034" i="2" s="1"/>
  <c r="I6035" i="2" s="1"/>
  <c r="I6036" i="2" s="1"/>
  <c r="I6037" i="2" s="1"/>
  <c r="I6038" i="2" s="1"/>
  <c r="I6039" i="2" s="1"/>
  <c r="I6040" i="2" s="1"/>
  <c r="I6041" i="2" s="1"/>
  <c r="I6042" i="2" s="1"/>
  <c r="I6043" i="2" s="1"/>
  <c r="I6044" i="2" s="1"/>
  <c r="I6045" i="2" s="1"/>
  <c r="I6046" i="2" s="1"/>
  <c r="I6047" i="2" s="1"/>
  <c r="I6048" i="2" s="1"/>
  <c r="I6049" i="2" s="1"/>
  <c r="I6050" i="2" s="1"/>
  <c r="I6051" i="2" s="1"/>
  <c r="I6052" i="2" s="1"/>
  <c r="I6053" i="2" s="1"/>
  <c r="I6054" i="2" s="1"/>
  <c r="I6055" i="2" s="1"/>
  <c r="I6056" i="2" s="1"/>
  <c r="I6057" i="2" s="1"/>
  <c r="I6058" i="2" s="1"/>
  <c r="I6059" i="2" s="1"/>
  <c r="I6060" i="2" s="1"/>
  <c r="I6061" i="2" s="1"/>
  <c r="I6062" i="2" s="1"/>
  <c r="I6063" i="2" s="1"/>
  <c r="I6064" i="2" s="1"/>
  <c r="I6065" i="2" s="1"/>
  <c r="I6066" i="2" s="1"/>
  <c r="I6067" i="2" s="1"/>
  <c r="I6068" i="2" s="1"/>
  <c r="I6069" i="2" s="1"/>
  <c r="I6070" i="2" s="1"/>
  <c r="I6071" i="2" s="1"/>
  <c r="I6072" i="2" s="1"/>
  <c r="I6073" i="2" s="1"/>
  <c r="I6074" i="2" s="1"/>
  <c r="I6075" i="2" s="1"/>
  <c r="I6076" i="2" s="1"/>
  <c r="I6077" i="2" s="1"/>
  <c r="I6078" i="2" s="1"/>
  <c r="I6079" i="2" s="1"/>
  <c r="I6080" i="2" s="1"/>
  <c r="I6081" i="2" s="1"/>
  <c r="I6082" i="2" s="1"/>
  <c r="I6083" i="2" s="1"/>
  <c r="I6084" i="2" s="1"/>
  <c r="I6085" i="2" s="1"/>
  <c r="I6086" i="2" s="1"/>
  <c r="I6087" i="2" s="1"/>
  <c r="I6088" i="2" s="1"/>
  <c r="I6089" i="2" s="1"/>
  <c r="I6090" i="2" s="1"/>
  <c r="I6091" i="2" s="1"/>
  <c r="I6092" i="2" s="1"/>
  <c r="I6093" i="2" s="1"/>
  <c r="I6094" i="2" s="1"/>
  <c r="I6095" i="2" s="1"/>
  <c r="I6096" i="2" s="1"/>
  <c r="I6097" i="2" s="1"/>
  <c r="I6098" i="2" s="1"/>
  <c r="I6099" i="2" s="1"/>
  <c r="I6100" i="2" s="1"/>
  <c r="I6101" i="2" s="1"/>
  <c r="I6102" i="2" s="1"/>
  <c r="I6103" i="2" s="1"/>
  <c r="I6104" i="2" s="1"/>
  <c r="I6105" i="2" s="1"/>
  <c r="I6106" i="2" s="1"/>
  <c r="I6107" i="2" s="1"/>
  <c r="I6108" i="2" s="1"/>
  <c r="I6109" i="2" s="1"/>
  <c r="I6110" i="2" s="1"/>
  <c r="I6111" i="2" s="1"/>
  <c r="I6112" i="2" s="1"/>
  <c r="I6113" i="2" s="1"/>
  <c r="I6114" i="2" s="1"/>
  <c r="I6115" i="2" s="1"/>
  <c r="I6116" i="2" s="1"/>
  <c r="I6117" i="2" s="1"/>
  <c r="I6118" i="2" s="1"/>
  <c r="I6119" i="2" s="1"/>
  <c r="I6120" i="2" s="1"/>
  <c r="I6121" i="2" s="1"/>
  <c r="I6122" i="2" s="1"/>
  <c r="I6123" i="2" s="1"/>
  <c r="I6124" i="2" s="1"/>
  <c r="I6125" i="2" s="1"/>
  <c r="I6126" i="2" s="1"/>
  <c r="I6127" i="2" s="1"/>
  <c r="I6128" i="2" s="1"/>
  <c r="I6129" i="2" s="1"/>
  <c r="I6130" i="2" s="1"/>
  <c r="I6131" i="2" s="1"/>
  <c r="I6132" i="2" s="1"/>
  <c r="I6133" i="2" s="1"/>
  <c r="I6134" i="2" s="1"/>
  <c r="I6135" i="2" s="1"/>
  <c r="I6136" i="2" s="1"/>
  <c r="I6137" i="2" s="1"/>
  <c r="I6138" i="2" s="1"/>
  <c r="I6139" i="2" s="1"/>
  <c r="I6140" i="2" s="1"/>
  <c r="I6141" i="2" s="1"/>
  <c r="I6142" i="2" s="1"/>
  <c r="I6143" i="2" s="1"/>
  <c r="I6144" i="2" s="1"/>
  <c r="I6145" i="2" s="1"/>
  <c r="I6146" i="2" s="1"/>
  <c r="I6147" i="2" s="1"/>
  <c r="I6148" i="2" s="1"/>
  <c r="I6149" i="2" s="1"/>
  <c r="I6150" i="2" s="1"/>
  <c r="I6151" i="2" s="1"/>
  <c r="I6152" i="2" s="1"/>
  <c r="I6153" i="2" s="1"/>
  <c r="I6154" i="2" s="1"/>
  <c r="I6155" i="2" s="1"/>
  <c r="I6156" i="2" s="1"/>
  <c r="I6157" i="2" s="1"/>
  <c r="I6158" i="2" s="1"/>
  <c r="I6159" i="2" s="1"/>
  <c r="I6160" i="2" s="1"/>
  <c r="I6161" i="2" s="1"/>
  <c r="I6162" i="2" s="1"/>
  <c r="I6163" i="2" s="1"/>
  <c r="I6164" i="2" s="1"/>
  <c r="I6165" i="2" s="1"/>
  <c r="I6166" i="2" s="1"/>
  <c r="I6167" i="2" s="1"/>
  <c r="I6168" i="2" s="1"/>
  <c r="I6169" i="2" s="1"/>
  <c r="I6170" i="2" s="1"/>
  <c r="I6171" i="2" s="1"/>
  <c r="I6172" i="2" s="1"/>
  <c r="I6173" i="2" s="1"/>
  <c r="I6174" i="2" s="1"/>
  <c r="I6175" i="2" s="1"/>
  <c r="I6176" i="2" s="1"/>
  <c r="I6177" i="2" s="1"/>
  <c r="I6178" i="2" s="1"/>
  <c r="I6179" i="2" s="1"/>
  <c r="I6180" i="2" s="1"/>
  <c r="I6181" i="2" s="1"/>
  <c r="I6182" i="2" s="1"/>
  <c r="I6183" i="2" s="1"/>
  <c r="I6184" i="2" s="1"/>
  <c r="I6185" i="2" s="1"/>
  <c r="I6186" i="2" s="1"/>
  <c r="I6187" i="2" s="1"/>
  <c r="I6188" i="2" s="1"/>
  <c r="I6189" i="2" s="1"/>
  <c r="I6190" i="2" s="1"/>
  <c r="I6191" i="2" s="1"/>
  <c r="I6192" i="2" s="1"/>
  <c r="I6193" i="2" s="1"/>
  <c r="I6194" i="2" s="1"/>
  <c r="I6195" i="2" s="1"/>
  <c r="I6196" i="2" s="1"/>
  <c r="I6197" i="2" s="1"/>
  <c r="I6198" i="2" s="1"/>
  <c r="I6199" i="2" s="1"/>
  <c r="I6200" i="2" s="1"/>
  <c r="I6201" i="2" s="1"/>
  <c r="I6202" i="2" s="1"/>
  <c r="I6203" i="2" s="1"/>
  <c r="I6204" i="2" s="1"/>
  <c r="I6205" i="2" s="1"/>
  <c r="I6206" i="2" s="1"/>
  <c r="I6207" i="2" s="1"/>
  <c r="I6208" i="2" s="1"/>
  <c r="I6209" i="2" s="1"/>
  <c r="I6210" i="2" s="1"/>
  <c r="I6211" i="2" s="1"/>
  <c r="I6212" i="2" s="1"/>
  <c r="I6213" i="2" s="1"/>
  <c r="I6214" i="2" s="1"/>
  <c r="I6215" i="2" s="1"/>
  <c r="I6216" i="2" s="1"/>
  <c r="I6217" i="2" s="1"/>
  <c r="I6218" i="2" s="1"/>
  <c r="I6219" i="2" s="1"/>
  <c r="I6220" i="2" s="1"/>
  <c r="I6221" i="2" s="1"/>
  <c r="I6222" i="2" s="1"/>
  <c r="I6223" i="2" s="1"/>
  <c r="I6224" i="2" s="1"/>
  <c r="I6225" i="2" s="1"/>
  <c r="I6226" i="2" s="1"/>
  <c r="I6227" i="2" s="1"/>
  <c r="I6228" i="2" s="1"/>
  <c r="I6229" i="2" s="1"/>
  <c r="I6230" i="2" s="1"/>
  <c r="I6231" i="2" s="1"/>
  <c r="I6232" i="2" s="1"/>
  <c r="I6233" i="2" s="1"/>
  <c r="I6234" i="2" s="1"/>
  <c r="I6235" i="2" s="1"/>
  <c r="I6236" i="2" s="1"/>
  <c r="I6237" i="2" s="1"/>
  <c r="I6238" i="2" s="1"/>
  <c r="I6239" i="2" s="1"/>
  <c r="I6240" i="2" s="1"/>
  <c r="I6241" i="2" s="1"/>
  <c r="I6242" i="2" s="1"/>
  <c r="I6243" i="2" s="1"/>
  <c r="I6244" i="2" s="1"/>
  <c r="I6245" i="2" s="1"/>
  <c r="I6246" i="2" s="1"/>
  <c r="I6247" i="2" s="1"/>
  <c r="I6248" i="2" s="1"/>
  <c r="I6249" i="2" s="1"/>
  <c r="I6250" i="2" s="1"/>
  <c r="I6251" i="2" s="1"/>
  <c r="I6252" i="2" s="1"/>
  <c r="I6253" i="2" s="1"/>
  <c r="I6254" i="2" s="1"/>
  <c r="I6255" i="2" s="1"/>
  <c r="I6256" i="2" s="1"/>
  <c r="I6257" i="2" s="1"/>
  <c r="I6258" i="2" s="1"/>
  <c r="I6259" i="2" s="1"/>
  <c r="I6260" i="2" s="1"/>
  <c r="I6261" i="2" s="1"/>
  <c r="I6262" i="2" s="1"/>
  <c r="I6263" i="2" s="1"/>
  <c r="I6264" i="2" s="1"/>
  <c r="I6265" i="2" s="1"/>
  <c r="I6266" i="2" s="1"/>
  <c r="I6267" i="2" s="1"/>
  <c r="I6268" i="2" s="1"/>
  <c r="I6269" i="2" s="1"/>
  <c r="I6270" i="2" s="1"/>
  <c r="I6271" i="2" s="1"/>
  <c r="I6272" i="2" s="1"/>
  <c r="I6273" i="2" s="1"/>
  <c r="I6274" i="2" s="1"/>
  <c r="I6275" i="2" s="1"/>
  <c r="I6276" i="2" s="1"/>
  <c r="I6277" i="2" s="1"/>
  <c r="I6278" i="2" s="1"/>
  <c r="I6279" i="2" s="1"/>
  <c r="I6280" i="2" s="1"/>
  <c r="I6281" i="2" s="1"/>
  <c r="I6282" i="2" s="1"/>
  <c r="I6283" i="2" s="1"/>
  <c r="I6284" i="2" s="1"/>
  <c r="I6285" i="2" s="1"/>
  <c r="I6286" i="2" s="1"/>
  <c r="I6287" i="2" s="1"/>
  <c r="I6288" i="2" s="1"/>
  <c r="I6289" i="2" s="1"/>
  <c r="I6290" i="2" s="1"/>
  <c r="I6291" i="2" s="1"/>
  <c r="I6292" i="2" s="1"/>
  <c r="I6293" i="2" s="1"/>
  <c r="I6294" i="2" s="1"/>
  <c r="I6295" i="2" s="1"/>
  <c r="I6296" i="2" s="1"/>
  <c r="I6297" i="2" s="1"/>
  <c r="I6298" i="2" s="1"/>
  <c r="I6299" i="2" s="1"/>
  <c r="I6300" i="2" s="1"/>
  <c r="I6301" i="2" s="1"/>
  <c r="I6302" i="2" s="1"/>
  <c r="I6303" i="2" s="1"/>
  <c r="I6304" i="2" s="1"/>
  <c r="I6305" i="2" s="1"/>
  <c r="I6306" i="2" s="1"/>
  <c r="I6307" i="2" s="1"/>
  <c r="I6308" i="2" s="1"/>
  <c r="I6309" i="2" s="1"/>
  <c r="I6310" i="2" s="1"/>
  <c r="I6311" i="2" s="1"/>
  <c r="I6312" i="2" s="1"/>
  <c r="I6313" i="2" s="1"/>
  <c r="I6314" i="2" s="1"/>
  <c r="I6315" i="2" s="1"/>
  <c r="I6316" i="2" s="1"/>
  <c r="I6317" i="2" s="1"/>
  <c r="I6318" i="2" s="1"/>
  <c r="I6319" i="2" s="1"/>
  <c r="I6320" i="2" s="1"/>
  <c r="I6321" i="2" s="1"/>
  <c r="I6322" i="2" s="1"/>
  <c r="I6323" i="2" s="1"/>
  <c r="I6324" i="2" s="1"/>
  <c r="I6325" i="2" s="1"/>
  <c r="I6326" i="2" s="1"/>
  <c r="I6327" i="2" s="1"/>
  <c r="I6328" i="2" s="1"/>
  <c r="I6329" i="2" s="1"/>
  <c r="I6330" i="2" s="1"/>
  <c r="I6331" i="2" s="1"/>
  <c r="I6332" i="2" s="1"/>
  <c r="I6333" i="2" s="1"/>
  <c r="I6334" i="2" s="1"/>
  <c r="I6335" i="2" s="1"/>
  <c r="I6336" i="2" s="1"/>
  <c r="I6337" i="2" s="1"/>
  <c r="I6338" i="2" s="1"/>
  <c r="I6339" i="2" s="1"/>
  <c r="I6340" i="2" s="1"/>
  <c r="I6341" i="2" s="1"/>
  <c r="I6342" i="2" s="1"/>
  <c r="I6343" i="2" s="1"/>
  <c r="I6344" i="2" s="1"/>
  <c r="I6345" i="2" s="1"/>
  <c r="I6346" i="2" s="1"/>
  <c r="I6347" i="2" s="1"/>
  <c r="I6348" i="2" s="1"/>
  <c r="I6349" i="2" s="1"/>
  <c r="I6350" i="2" s="1"/>
  <c r="I6351" i="2" s="1"/>
  <c r="I6352" i="2" s="1"/>
  <c r="I6353" i="2" s="1"/>
  <c r="I6354" i="2" s="1"/>
  <c r="I6355" i="2" s="1"/>
  <c r="I6356" i="2" s="1"/>
  <c r="I6357" i="2" s="1"/>
  <c r="I6358" i="2" s="1"/>
  <c r="I6359" i="2" s="1"/>
  <c r="I6360" i="2" s="1"/>
  <c r="I6361" i="2" s="1"/>
  <c r="I6362" i="2" s="1"/>
  <c r="I6363" i="2" s="1"/>
  <c r="I6364" i="2" s="1"/>
  <c r="I6365" i="2" s="1"/>
  <c r="I6366" i="2" s="1"/>
  <c r="I6367" i="2" s="1"/>
  <c r="I6368" i="2" s="1"/>
  <c r="I6369" i="2" s="1"/>
  <c r="I6370" i="2" s="1"/>
  <c r="I6371" i="2" s="1"/>
  <c r="I6372" i="2" s="1"/>
  <c r="I6373" i="2" s="1"/>
  <c r="I6374" i="2" s="1"/>
  <c r="I6375" i="2" s="1"/>
  <c r="I6376" i="2" s="1"/>
  <c r="I6377" i="2" s="1"/>
  <c r="I6378" i="2" s="1"/>
  <c r="I6379" i="2" s="1"/>
  <c r="I6380" i="2" s="1"/>
  <c r="I6381" i="2" s="1"/>
  <c r="I6382" i="2" s="1"/>
  <c r="I6383" i="2" s="1"/>
  <c r="I6384" i="2" s="1"/>
  <c r="I6385" i="2" s="1"/>
  <c r="I6386" i="2" s="1"/>
  <c r="I6387" i="2" s="1"/>
  <c r="I6388" i="2" s="1"/>
  <c r="I6389" i="2" s="1"/>
  <c r="I6390" i="2" s="1"/>
  <c r="I6391" i="2" s="1"/>
  <c r="I6392" i="2" s="1"/>
  <c r="I6393" i="2" s="1"/>
  <c r="I6394" i="2" s="1"/>
  <c r="I6395" i="2" s="1"/>
  <c r="I6396" i="2" s="1"/>
  <c r="I6397" i="2" s="1"/>
  <c r="I6398" i="2" s="1"/>
  <c r="I6399" i="2" s="1"/>
  <c r="I6400" i="2" s="1"/>
  <c r="I6401" i="2" s="1"/>
  <c r="I6402" i="2" s="1"/>
  <c r="I6403" i="2" s="1"/>
  <c r="I6404" i="2" s="1"/>
  <c r="I6405" i="2" s="1"/>
  <c r="I6406" i="2" s="1"/>
  <c r="I6407" i="2" s="1"/>
  <c r="I6408" i="2" s="1"/>
  <c r="I6409" i="2" s="1"/>
  <c r="I6410" i="2" s="1"/>
  <c r="I6411" i="2" s="1"/>
  <c r="I6412" i="2" s="1"/>
  <c r="I6413" i="2" s="1"/>
  <c r="I6414" i="2" s="1"/>
  <c r="I6415" i="2" s="1"/>
  <c r="I6416" i="2" s="1"/>
  <c r="I6417" i="2" s="1"/>
  <c r="I6418" i="2" s="1"/>
  <c r="I6419" i="2" s="1"/>
  <c r="I6420" i="2" s="1"/>
  <c r="I6421" i="2" s="1"/>
  <c r="I6422" i="2" s="1"/>
  <c r="I6423" i="2" s="1"/>
  <c r="I6424" i="2" s="1"/>
  <c r="I6425" i="2" s="1"/>
  <c r="I6426" i="2" s="1"/>
  <c r="I6427" i="2" s="1"/>
  <c r="I6428" i="2" s="1"/>
  <c r="I6429" i="2" s="1"/>
  <c r="I6430" i="2" s="1"/>
  <c r="I6431" i="2" s="1"/>
  <c r="I6432" i="2" s="1"/>
  <c r="I6433" i="2" s="1"/>
  <c r="I6434" i="2" s="1"/>
  <c r="I6435" i="2" s="1"/>
  <c r="I6436" i="2" s="1"/>
  <c r="I6437" i="2" s="1"/>
  <c r="I6438" i="2" s="1"/>
  <c r="I6439" i="2" s="1"/>
  <c r="I6440" i="2" s="1"/>
  <c r="I6441" i="2" s="1"/>
  <c r="I6442" i="2" s="1"/>
  <c r="I6443" i="2" s="1"/>
  <c r="I6444" i="2" s="1"/>
  <c r="I6445" i="2" s="1"/>
  <c r="I6446" i="2" s="1"/>
  <c r="I6447" i="2" s="1"/>
  <c r="I6448" i="2" s="1"/>
  <c r="I6449" i="2" s="1"/>
  <c r="I6450" i="2" s="1"/>
  <c r="I6451" i="2" s="1"/>
  <c r="I6452" i="2" s="1"/>
  <c r="I6453" i="2" s="1"/>
  <c r="I6454" i="2" s="1"/>
  <c r="I6455" i="2" s="1"/>
  <c r="I6456" i="2" s="1"/>
  <c r="I6457" i="2" s="1"/>
  <c r="I6458" i="2" s="1"/>
  <c r="I6459" i="2" s="1"/>
  <c r="I6460" i="2" s="1"/>
  <c r="I6461" i="2" s="1"/>
  <c r="I6462" i="2" s="1"/>
  <c r="I6463" i="2" s="1"/>
  <c r="I6464" i="2" s="1"/>
  <c r="I6465" i="2" s="1"/>
  <c r="I6466" i="2" s="1"/>
  <c r="I6467" i="2" s="1"/>
  <c r="I6468" i="2" s="1"/>
  <c r="I6469" i="2" s="1"/>
  <c r="I6470" i="2" s="1"/>
  <c r="I6471" i="2" s="1"/>
  <c r="I6472" i="2" s="1"/>
  <c r="I6473" i="2" s="1"/>
  <c r="I6474" i="2" s="1"/>
  <c r="I6475" i="2" s="1"/>
  <c r="I6476" i="2" s="1"/>
  <c r="I6477" i="2" s="1"/>
  <c r="I6478" i="2" s="1"/>
  <c r="I6479" i="2" s="1"/>
  <c r="I6480" i="2" s="1"/>
  <c r="I6481" i="2" s="1"/>
  <c r="I6482" i="2" s="1"/>
  <c r="I6483" i="2" s="1"/>
  <c r="I6484" i="2" s="1"/>
  <c r="I6485" i="2" s="1"/>
  <c r="I6486" i="2" s="1"/>
  <c r="I6487" i="2" s="1"/>
  <c r="I6488" i="2" s="1"/>
  <c r="I6489" i="2" s="1"/>
  <c r="I6490" i="2" s="1"/>
  <c r="I6491" i="2" s="1"/>
  <c r="I6492" i="2" s="1"/>
  <c r="I6493" i="2" s="1"/>
  <c r="I6494" i="2" s="1"/>
  <c r="I6495" i="2" s="1"/>
  <c r="I6496" i="2" s="1"/>
  <c r="I6497" i="2" s="1"/>
  <c r="I6498" i="2" s="1"/>
  <c r="I6499" i="2" s="1"/>
  <c r="I6500" i="2" s="1"/>
  <c r="I6501" i="2" s="1"/>
  <c r="I6502" i="2" s="1"/>
  <c r="I6503" i="2" s="1"/>
  <c r="I6504" i="2" s="1"/>
  <c r="I6505" i="2" s="1"/>
  <c r="I6506" i="2" s="1"/>
  <c r="I6507" i="2" s="1"/>
  <c r="I6508" i="2" s="1"/>
  <c r="I6509" i="2" s="1"/>
  <c r="I6510" i="2" s="1"/>
  <c r="I6511" i="2" s="1"/>
  <c r="I6512" i="2" s="1"/>
  <c r="I6513" i="2" s="1"/>
  <c r="I6514" i="2" s="1"/>
  <c r="I6515" i="2" s="1"/>
  <c r="I6516" i="2" s="1"/>
  <c r="I6517" i="2" s="1"/>
  <c r="I6518" i="2" s="1"/>
  <c r="I6519" i="2" s="1"/>
  <c r="I6520" i="2" s="1"/>
  <c r="I6521" i="2" s="1"/>
  <c r="I6522" i="2" s="1"/>
  <c r="I6523" i="2" s="1"/>
  <c r="I6524" i="2" s="1"/>
  <c r="I6525" i="2" s="1"/>
  <c r="I6526" i="2" s="1"/>
  <c r="I6527" i="2" s="1"/>
  <c r="I6528" i="2" s="1"/>
  <c r="I6529" i="2" s="1"/>
  <c r="I6530" i="2" s="1"/>
  <c r="I6531" i="2" s="1"/>
  <c r="I6532" i="2" s="1"/>
  <c r="I6533" i="2" s="1"/>
  <c r="I6534" i="2" s="1"/>
  <c r="I6535" i="2" s="1"/>
  <c r="I6536" i="2" s="1"/>
  <c r="I6537" i="2" s="1"/>
  <c r="I6538" i="2" s="1"/>
  <c r="I6539" i="2" s="1"/>
  <c r="I6540" i="2" s="1"/>
  <c r="I6541" i="2" s="1"/>
  <c r="I6542" i="2" s="1"/>
  <c r="I6543" i="2" s="1"/>
  <c r="I6544" i="2" s="1"/>
  <c r="I6545" i="2" s="1"/>
  <c r="I6546" i="2" s="1"/>
  <c r="I6547" i="2" s="1"/>
  <c r="I6548" i="2" s="1"/>
  <c r="I6549" i="2" s="1"/>
  <c r="I6550" i="2" s="1"/>
  <c r="I6551" i="2" s="1"/>
  <c r="I6552" i="2" s="1"/>
  <c r="I6553" i="2" s="1"/>
  <c r="I6554" i="2" s="1"/>
  <c r="I6555" i="2" s="1"/>
  <c r="I6556" i="2" s="1"/>
  <c r="I6557" i="2" s="1"/>
  <c r="I6558" i="2" s="1"/>
  <c r="I6559" i="2" s="1"/>
  <c r="I6560" i="2" s="1"/>
  <c r="I6561" i="2" s="1"/>
  <c r="I6562" i="2" s="1"/>
  <c r="I6563" i="2" s="1"/>
  <c r="I6564" i="2" s="1"/>
  <c r="I6565" i="2" s="1"/>
  <c r="I6566" i="2" s="1"/>
  <c r="I6567" i="2" s="1"/>
  <c r="I6568" i="2" s="1"/>
  <c r="I6569" i="2" s="1"/>
  <c r="I6570" i="2" s="1"/>
  <c r="I6571" i="2" s="1"/>
  <c r="I6572" i="2" s="1"/>
  <c r="I6573" i="2" s="1"/>
  <c r="I6574" i="2" s="1"/>
  <c r="I6575" i="2" s="1"/>
  <c r="I6576" i="2" s="1"/>
  <c r="I6577" i="2" s="1"/>
  <c r="I6578" i="2" s="1"/>
  <c r="I6579" i="2" s="1"/>
  <c r="I6580" i="2" s="1"/>
  <c r="I6581" i="2" s="1"/>
  <c r="I6582" i="2" s="1"/>
  <c r="I6583" i="2" s="1"/>
  <c r="I6584" i="2" s="1"/>
  <c r="I6585" i="2" s="1"/>
  <c r="I6586" i="2" s="1"/>
  <c r="I6587" i="2" s="1"/>
  <c r="I6588" i="2" s="1"/>
  <c r="I6589" i="2" s="1"/>
  <c r="I6590" i="2" s="1"/>
  <c r="I6591" i="2" s="1"/>
  <c r="I6592" i="2" s="1"/>
  <c r="I6593" i="2" s="1"/>
  <c r="I6594" i="2" s="1"/>
  <c r="I6595" i="2" s="1"/>
  <c r="I6596" i="2" s="1"/>
  <c r="I6597" i="2" s="1"/>
  <c r="I6598" i="2" s="1"/>
  <c r="I6599" i="2" s="1"/>
  <c r="I6600" i="2" s="1"/>
  <c r="I6601" i="2" s="1"/>
  <c r="I6602" i="2" s="1"/>
  <c r="I6603" i="2" s="1"/>
  <c r="I6604" i="2" s="1"/>
  <c r="I6605" i="2" s="1"/>
  <c r="I6606" i="2" s="1"/>
  <c r="I6607" i="2" s="1"/>
  <c r="I6608" i="2" s="1"/>
  <c r="I6609" i="2" s="1"/>
  <c r="I6610" i="2" s="1"/>
  <c r="I6611" i="2" s="1"/>
  <c r="I6612" i="2" s="1"/>
  <c r="I6613" i="2" s="1"/>
  <c r="I6614" i="2" s="1"/>
  <c r="I6615" i="2" s="1"/>
  <c r="I6616" i="2" s="1"/>
  <c r="I6617" i="2" s="1"/>
  <c r="I6618" i="2" s="1"/>
  <c r="I6619" i="2" s="1"/>
  <c r="I6620" i="2" s="1"/>
  <c r="I6621" i="2" s="1"/>
  <c r="I6622" i="2" s="1"/>
  <c r="I6623" i="2" s="1"/>
  <c r="I6624" i="2" s="1"/>
  <c r="I6625" i="2" s="1"/>
  <c r="I6626" i="2" s="1"/>
  <c r="I6627" i="2" s="1"/>
  <c r="I6628" i="2" s="1"/>
  <c r="I6629" i="2" s="1"/>
  <c r="I6630" i="2" s="1"/>
  <c r="I6631" i="2" s="1"/>
  <c r="I6632" i="2" s="1"/>
  <c r="I6633" i="2" s="1"/>
  <c r="I6634" i="2" s="1"/>
  <c r="I6635" i="2" s="1"/>
  <c r="I6636" i="2" s="1"/>
  <c r="I6637" i="2" s="1"/>
  <c r="I6638" i="2" s="1"/>
  <c r="I6639" i="2" s="1"/>
  <c r="I6640" i="2" s="1"/>
  <c r="I6641" i="2" s="1"/>
  <c r="I6642" i="2" s="1"/>
  <c r="I6643" i="2" s="1"/>
  <c r="I6644" i="2" s="1"/>
  <c r="I6645" i="2" s="1"/>
  <c r="I6646" i="2" s="1"/>
  <c r="I6647" i="2" s="1"/>
  <c r="I6648" i="2" s="1"/>
  <c r="I6649" i="2" s="1"/>
  <c r="I6650" i="2" s="1"/>
  <c r="I6651" i="2" s="1"/>
  <c r="I6652" i="2" s="1"/>
  <c r="I6653" i="2" s="1"/>
  <c r="I6654" i="2" s="1"/>
  <c r="I6655" i="2" s="1"/>
  <c r="I6656" i="2" s="1"/>
  <c r="I6657" i="2" s="1"/>
  <c r="I6658" i="2" s="1"/>
  <c r="I6659" i="2" s="1"/>
  <c r="I6660" i="2" s="1"/>
  <c r="I6661" i="2" s="1"/>
  <c r="I6662" i="2" s="1"/>
  <c r="I6663" i="2" s="1"/>
  <c r="I6664" i="2" s="1"/>
  <c r="I6665" i="2" s="1"/>
  <c r="I6666" i="2" s="1"/>
  <c r="I6667" i="2" s="1"/>
  <c r="I6668" i="2" s="1"/>
  <c r="I6669" i="2" s="1"/>
  <c r="I6670" i="2" s="1"/>
  <c r="I6671" i="2" s="1"/>
  <c r="I6672" i="2" s="1"/>
  <c r="I6673" i="2" s="1"/>
  <c r="I6674" i="2" s="1"/>
  <c r="I6675" i="2" s="1"/>
  <c r="I6676" i="2" s="1"/>
  <c r="I6677" i="2" s="1"/>
  <c r="I6678" i="2" s="1"/>
  <c r="I6679" i="2" s="1"/>
  <c r="I6680" i="2" s="1"/>
  <c r="I6681" i="2" s="1"/>
  <c r="I6682" i="2" s="1"/>
  <c r="I6683" i="2" s="1"/>
  <c r="I6684" i="2" s="1"/>
  <c r="I6685" i="2" s="1"/>
  <c r="I6686" i="2" s="1"/>
  <c r="I6687" i="2" s="1"/>
  <c r="I6688" i="2" s="1"/>
  <c r="I6689" i="2" s="1"/>
  <c r="I6690" i="2" s="1"/>
  <c r="I6691" i="2" s="1"/>
  <c r="I6692" i="2" s="1"/>
  <c r="I6693" i="2" s="1"/>
  <c r="I6694" i="2" s="1"/>
  <c r="I6695" i="2" s="1"/>
  <c r="I6696" i="2" s="1"/>
  <c r="I6697" i="2" s="1"/>
  <c r="I6698" i="2" s="1"/>
  <c r="I6699" i="2" s="1"/>
  <c r="I6700" i="2" s="1"/>
  <c r="I6701" i="2" s="1"/>
  <c r="I6702" i="2" s="1"/>
  <c r="I6703" i="2" s="1"/>
  <c r="I6704" i="2" s="1"/>
  <c r="I6705" i="2" s="1"/>
  <c r="I6706" i="2" s="1"/>
  <c r="I6707" i="2" s="1"/>
  <c r="I6708" i="2" s="1"/>
  <c r="I6709" i="2" s="1"/>
  <c r="I6710" i="2" s="1"/>
  <c r="I6711" i="2" s="1"/>
  <c r="I6712" i="2" s="1"/>
  <c r="I6713" i="2" s="1"/>
  <c r="I6714" i="2" s="1"/>
  <c r="I6715" i="2" s="1"/>
  <c r="I6716" i="2" s="1"/>
  <c r="I6717" i="2" s="1"/>
  <c r="I6718" i="2" s="1"/>
  <c r="I6719" i="2" s="1"/>
  <c r="I6720" i="2" s="1"/>
  <c r="I6721" i="2" s="1"/>
  <c r="I6722" i="2" s="1"/>
  <c r="I6723" i="2" s="1"/>
  <c r="I6724" i="2" s="1"/>
  <c r="I6725" i="2" s="1"/>
  <c r="I6726" i="2" s="1"/>
  <c r="I6727" i="2" s="1"/>
  <c r="I6728" i="2" s="1"/>
  <c r="I6729" i="2" s="1"/>
  <c r="I6730" i="2" s="1"/>
  <c r="I6731" i="2" s="1"/>
  <c r="I6732" i="2" s="1"/>
  <c r="I6733" i="2" s="1"/>
  <c r="I6734" i="2" s="1"/>
  <c r="I6735" i="2" s="1"/>
  <c r="I6736" i="2" s="1"/>
  <c r="I6737" i="2" s="1"/>
  <c r="I6738" i="2" s="1"/>
  <c r="I6739" i="2" s="1"/>
  <c r="I6740" i="2" s="1"/>
  <c r="I6741" i="2" s="1"/>
  <c r="I6742" i="2" s="1"/>
  <c r="I6743" i="2" s="1"/>
  <c r="I6744" i="2" s="1"/>
  <c r="I6745" i="2" s="1"/>
  <c r="I6746" i="2" s="1"/>
  <c r="I6747" i="2" s="1"/>
  <c r="I6748" i="2" s="1"/>
  <c r="I6749" i="2" s="1"/>
  <c r="I6750" i="2" s="1"/>
  <c r="I6751" i="2" s="1"/>
  <c r="I6752" i="2" s="1"/>
  <c r="I6753" i="2" s="1"/>
  <c r="I6754" i="2" s="1"/>
  <c r="I6755" i="2" s="1"/>
  <c r="I6756" i="2" s="1"/>
  <c r="I6757" i="2" s="1"/>
  <c r="I6758" i="2" s="1"/>
  <c r="I6759" i="2" s="1"/>
  <c r="I6760" i="2" s="1"/>
  <c r="I6761" i="2" s="1"/>
  <c r="I6762" i="2" s="1"/>
  <c r="I6763" i="2" s="1"/>
  <c r="I6764" i="2" s="1"/>
  <c r="I6765" i="2" s="1"/>
  <c r="I6766" i="2" s="1"/>
  <c r="I6767" i="2" s="1"/>
  <c r="I6768" i="2" s="1"/>
  <c r="I6769" i="2" s="1"/>
  <c r="I6770" i="2" s="1"/>
  <c r="I6771" i="2" s="1"/>
  <c r="I6772" i="2" s="1"/>
  <c r="I6773" i="2" s="1"/>
  <c r="I6774" i="2" s="1"/>
  <c r="I6775" i="2" s="1"/>
  <c r="I6776" i="2" s="1"/>
  <c r="I6777" i="2" s="1"/>
  <c r="I6778" i="2" s="1"/>
  <c r="I6779" i="2" s="1"/>
  <c r="I6780" i="2" s="1"/>
  <c r="I6781" i="2" s="1"/>
  <c r="I6782" i="2" s="1"/>
  <c r="I6783" i="2" s="1"/>
  <c r="I6784" i="2" s="1"/>
  <c r="I6785" i="2" s="1"/>
  <c r="I6786" i="2" s="1"/>
  <c r="I6787" i="2" s="1"/>
  <c r="I6788" i="2" s="1"/>
  <c r="I6789" i="2" s="1"/>
  <c r="I6790" i="2" s="1"/>
  <c r="I6791" i="2" s="1"/>
  <c r="I6792" i="2" s="1"/>
  <c r="I6793" i="2" s="1"/>
  <c r="I6794" i="2" s="1"/>
  <c r="I6795" i="2" s="1"/>
  <c r="I6796" i="2" s="1"/>
  <c r="I6797" i="2" s="1"/>
  <c r="I6798" i="2" s="1"/>
  <c r="I6799" i="2" s="1"/>
  <c r="I6800" i="2" s="1"/>
  <c r="I6801" i="2" s="1"/>
  <c r="I6802" i="2" s="1"/>
  <c r="I6803" i="2" s="1"/>
  <c r="I6804" i="2" s="1"/>
  <c r="I6805" i="2" s="1"/>
  <c r="I6806" i="2" s="1"/>
  <c r="I6807" i="2" s="1"/>
  <c r="I6808" i="2" s="1"/>
  <c r="I6809" i="2" s="1"/>
  <c r="I6810" i="2" s="1"/>
  <c r="I6811" i="2" s="1"/>
  <c r="I6812" i="2" s="1"/>
  <c r="I6813" i="2" s="1"/>
  <c r="I6814" i="2" s="1"/>
  <c r="I6815" i="2" s="1"/>
  <c r="I6816" i="2" s="1"/>
  <c r="I6817" i="2" s="1"/>
  <c r="I6818" i="2" s="1"/>
  <c r="I6819" i="2" s="1"/>
  <c r="I6820" i="2" s="1"/>
  <c r="I6821" i="2" s="1"/>
  <c r="I6822" i="2" s="1"/>
  <c r="I6823" i="2" s="1"/>
  <c r="I6824" i="2" s="1"/>
  <c r="I6825" i="2" s="1"/>
  <c r="I6826" i="2" s="1"/>
  <c r="I6827" i="2" s="1"/>
  <c r="I6828" i="2" s="1"/>
  <c r="I6829" i="2" s="1"/>
  <c r="I6830" i="2" s="1"/>
  <c r="I6831" i="2" s="1"/>
  <c r="I6832" i="2" s="1"/>
  <c r="I6833" i="2" s="1"/>
  <c r="I6834" i="2" s="1"/>
  <c r="I6835" i="2" s="1"/>
  <c r="I6836" i="2" s="1"/>
  <c r="I6837" i="2" s="1"/>
  <c r="I6838" i="2" s="1"/>
  <c r="I6839" i="2" s="1"/>
  <c r="I6840" i="2" s="1"/>
  <c r="I6841" i="2" s="1"/>
  <c r="I6842" i="2" s="1"/>
  <c r="I6843" i="2" s="1"/>
  <c r="I6844" i="2" s="1"/>
  <c r="I6845" i="2" s="1"/>
  <c r="I6846" i="2" s="1"/>
  <c r="I6847" i="2" s="1"/>
  <c r="I6848" i="2" s="1"/>
  <c r="I6849" i="2" s="1"/>
  <c r="I6850" i="2" s="1"/>
  <c r="I6851" i="2" s="1"/>
  <c r="I6852" i="2" s="1"/>
  <c r="I6853" i="2" s="1"/>
  <c r="I6854" i="2" s="1"/>
  <c r="I6855" i="2" s="1"/>
  <c r="I6856" i="2" s="1"/>
  <c r="I6857" i="2" s="1"/>
  <c r="I6858" i="2" s="1"/>
  <c r="I6859" i="2" s="1"/>
  <c r="I6860" i="2" s="1"/>
  <c r="I6861" i="2" s="1"/>
  <c r="I6862" i="2" s="1"/>
  <c r="I6863" i="2" s="1"/>
  <c r="I6864" i="2" s="1"/>
  <c r="I6865" i="2" s="1"/>
  <c r="I6866" i="2" s="1"/>
  <c r="I6867" i="2" s="1"/>
  <c r="I6868" i="2" s="1"/>
  <c r="I6869" i="2" s="1"/>
  <c r="I6870" i="2" s="1"/>
  <c r="I6871" i="2" s="1"/>
  <c r="I6872" i="2" s="1"/>
  <c r="I6873" i="2" s="1"/>
  <c r="I6874" i="2" s="1"/>
  <c r="I6875" i="2" s="1"/>
  <c r="I6876" i="2" s="1"/>
  <c r="I6877" i="2" s="1"/>
  <c r="I6878" i="2" s="1"/>
  <c r="I6879" i="2" s="1"/>
  <c r="I6880" i="2" s="1"/>
  <c r="I6881" i="2" s="1"/>
  <c r="I6882" i="2" s="1"/>
  <c r="I6883" i="2" s="1"/>
  <c r="I6884" i="2" s="1"/>
  <c r="I6885" i="2" s="1"/>
  <c r="I6886" i="2" s="1"/>
  <c r="I6887" i="2" s="1"/>
  <c r="I6888" i="2" s="1"/>
  <c r="I6889" i="2" s="1"/>
  <c r="I6890" i="2" s="1"/>
  <c r="I6891" i="2" s="1"/>
  <c r="I6892" i="2" s="1"/>
  <c r="I6893" i="2" s="1"/>
  <c r="I6894" i="2" s="1"/>
  <c r="I6895" i="2" s="1"/>
  <c r="I6896" i="2" s="1"/>
  <c r="I6897" i="2" s="1"/>
  <c r="I6898" i="2" s="1"/>
  <c r="I6899" i="2" s="1"/>
  <c r="I6900" i="2" s="1"/>
  <c r="I6901" i="2" s="1"/>
  <c r="I6902" i="2" s="1"/>
  <c r="I6903" i="2" s="1"/>
  <c r="I6904" i="2" s="1"/>
  <c r="I6905" i="2" s="1"/>
  <c r="I6906" i="2" s="1"/>
  <c r="I6907" i="2" s="1"/>
  <c r="I6908" i="2" s="1"/>
  <c r="I6909" i="2" s="1"/>
  <c r="I6910" i="2" s="1"/>
  <c r="I6911" i="2" s="1"/>
  <c r="I6912" i="2" s="1"/>
  <c r="I6913" i="2" s="1"/>
  <c r="I6914" i="2" s="1"/>
  <c r="I6915" i="2" s="1"/>
  <c r="I6916" i="2" s="1"/>
  <c r="I6917" i="2" s="1"/>
  <c r="I6918" i="2" s="1"/>
  <c r="I6919" i="2" s="1"/>
  <c r="I6920" i="2" s="1"/>
  <c r="I6921" i="2" s="1"/>
  <c r="I6922" i="2" s="1"/>
  <c r="I6923" i="2" s="1"/>
  <c r="I6924" i="2" s="1"/>
  <c r="I6925" i="2" s="1"/>
  <c r="I6926" i="2" s="1"/>
  <c r="I6927" i="2" s="1"/>
  <c r="I6928" i="2" s="1"/>
  <c r="I6929" i="2" s="1"/>
  <c r="I6930" i="2" s="1"/>
  <c r="I6931" i="2" s="1"/>
  <c r="I6932" i="2" s="1"/>
  <c r="I6933" i="2" s="1"/>
  <c r="I6934" i="2" s="1"/>
  <c r="I6935" i="2" s="1"/>
  <c r="I6936" i="2" s="1"/>
  <c r="I6937" i="2" s="1"/>
  <c r="I6938" i="2" s="1"/>
  <c r="I6939" i="2" s="1"/>
  <c r="I6940" i="2" s="1"/>
  <c r="I6941" i="2" s="1"/>
  <c r="I6942" i="2" s="1"/>
  <c r="I6943" i="2" s="1"/>
  <c r="I6944" i="2" s="1"/>
  <c r="I6945" i="2" s="1"/>
  <c r="I6946" i="2" s="1"/>
  <c r="I6947" i="2" s="1"/>
  <c r="I6948" i="2" s="1"/>
  <c r="I6949" i="2" s="1"/>
  <c r="I6950" i="2" s="1"/>
  <c r="I6951" i="2" s="1"/>
  <c r="I6952" i="2" s="1"/>
  <c r="I6953" i="2" s="1"/>
  <c r="I6954" i="2" s="1"/>
  <c r="I6955" i="2" s="1"/>
  <c r="I6956" i="2" s="1"/>
  <c r="I6957" i="2" s="1"/>
  <c r="I6958" i="2" s="1"/>
  <c r="I6959" i="2" s="1"/>
  <c r="I6960" i="2" s="1"/>
  <c r="I6961" i="2" s="1"/>
  <c r="I6962" i="2" s="1"/>
  <c r="I6963" i="2" s="1"/>
  <c r="I6964" i="2" s="1"/>
  <c r="I6965" i="2" s="1"/>
  <c r="I6966" i="2" s="1"/>
  <c r="I6967" i="2" s="1"/>
  <c r="I6968" i="2" s="1"/>
  <c r="I6969" i="2" s="1"/>
  <c r="I6970" i="2" s="1"/>
  <c r="I6971" i="2" s="1"/>
  <c r="I6972" i="2" s="1"/>
  <c r="I6973" i="2" s="1"/>
  <c r="I6974" i="2" s="1"/>
  <c r="I6975" i="2" s="1"/>
  <c r="I6976" i="2" s="1"/>
  <c r="I6977" i="2" s="1"/>
  <c r="I6978" i="2" s="1"/>
  <c r="I6979" i="2" s="1"/>
  <c r="I6980" i="2" s="1"/>
  <c r="I6981" i="2" s="1"/>
  <c r="I6982" i="2" s="1"/>
  <c r="I6983" i="2" s="1"/>
  <c r="I6984" i="2" s="1"/>
  <c r="I6985" i="2" s="1"/>
  <c r="I6986" i="2" s="1"/>
  <c r="I6987" i="2" s="1"/>
  <c r="I6988" i="2" s="1"/>
  <c r="I6989" i="2" s="1"/>
  <c r="I6990" i="2" s="1"/>
  <c r="I6991" i="2" s="1"/>
  <c r="I6992" i="2" s="1"/>
  <c r="I6993" i="2" s="1"/>
  <c r="I6994" i="2" s="1"/>
  <c r="I6995" i="2" s="1"/>
  <c r="I6996" i="2" s="1"/>
  <c r="I6997" i="2" s="1"/>
  <c r="I6998" i="2" s="1"/>
  <c r="I6999" i="2" s="1"/>
  <c r="I7000" i="2" s="1"/>
  <c r="I7001" i="2" s="1"/>
  <c r="I7002" i="2" s="1"/>
  <c r="I7003" i="2" s="1"/>
  <c r="I7004" i="2" s="1"/>
  <c r="I7005" i="2" s="1"/>
  <c r="I7006" i="2" s="1"/>
  <c r="I7007" i="2" s="1"/>
  <c r="I7008" i="2" s="1"/>
  <c r="I7009" i="2" s="1"/>
  <c r="I7010" i="2" s="1"/>
  <c r="I7011" i="2" s="1"/>
  <c r="I7012" i="2" s="1"/>
  <c r="I7013" i="2" s="1"/>
  <c r="I7014" i="2" s="1"/>
  <c r="I7015" i="2" s="1"/>
  <c r="I7016" i="2" s="1"/>
  <c r="I7017" i="2" s="1"/>
  <c r="I7018" i="2" s="1"/>
  <c r="I7019" i="2" s="1"/>
  <c r="I7020" i="2" s="1"/>
  <c r="I7021" i="2" s="1"/>
  <c r="I7022" i="2" s="1"/>
  <c r="I7023" i="2" s="1"/>
  <c r="I7024" i="2" s="1"/>
  <c r="I7025" i="2" s="1"/>
  <c r="I7026" i="2" s="1"/>
  <c r="I7027" i="2" s="1"/>
  <c r="I7028" i="2" s="1"/>
  <c r="I7029" i="2" s="1"/>
  <c r="I7030" i="2" s="1"/>
  <c r="I7031" i="2" s="1"/>
  <c r="I7032" i="2" s="1"/>
  <c r="I7033" i="2" s="1"/>
  <c r="I7034" i="2" s="1"/>
  <c r="I7035" i="2" s="1"/>
  <c r="I7036" i="2" s="1"/>
  <c r="I7037" i="2" s="1"/>
  <c r="I7038" i="2" s="1"/>
  <c r="I7039" i="2" s="1"/>
  <c r="I7040" i="2" s="1"/>
  <c r="I7041" i="2" s="1"/>
  <c r="I7042" i="2" s="1"/>
  <c r="I7043" i="2" s="1"/>
  <c r="I7044" i="2" s="1"/>
  <c r="I7045" i="2" s="1"/>
  <c r="I7046" i="2" s="1"/>
  <c r="I7047" i="2" s="1"/>
  <c r="I7048" i="2" s="1"/>
  <c r="I7049" i="2" s="1"/>
  <c r="I7050" i="2" s="1"/>
  <c r="I7051" i="2" s="1"/>
  <c r="I7052" i="2" s="1"/>
  <c r="I7053" i="2" s="1"/>
  <c r="I7054" i="2" s="1"/>
  <c r="I7055" i="2" s="1"/>
  <c r="I7056" i="2" s="1"/>
  <c r="I7057" i="2" s="1"/>
  <c r="I7058" i="2" s="1"/>
  <c r="I7059" i="2" s="1"/>
  <c r="I7060" i="2" s="1"/>
  <c r="I7061" i="2" s="1"/>
  <c r="I7062" i="2" s="1"/>
  <c r="I7063" i="2" s="1"/>
  <c r="I7064" i="2" s="1"/>
  <c r="I7065" i="2" s="1"/>
  <c r="I7066" i="2" s="1"/>
  <c r="I7067" i="2" s="1"/>
  <c r="I7068" i="2" s="1"/>
  <c r="I7069" i="2" s="1"/>
  <c r="I7070" i="2" s="1"/>
  <c r="I7071" i="2" s="1"/>
  <c r="I7072" i="2" s="1"/>
  <c r="I7073" i="2" s="1"/>
  <c r="I7074" i="2" s="1"/>
  <c r="I7075" i="2" s="1"/>
  <c r="I7076" i="2" s="1"/>
  <c r="I7077" i="2" s="1"/>
  <c r="I7078" i="2" s="1"/>
  <c r="I7079" i="2" s="1"/>
  <c r="I7080" i="2" s="1"/>
  <c r="I7081" i="2" s="1"/>
  <c r="I7082" i="2" s="1"/>
  <c r="I7083" i="2" s="1"/>
  <c r="I7084" i="2" s="1"/>
  <c r="I7085" i="2" s="1"/>
  <c r="I7086" i="2" s="1"/>
  <c r="I7087" i="2" s="1"/>
  <c r="I7088" i="2" s="1"/>
  <c r="I7089" i="2" s="1"/>
  <c r="I7090" i="2" s="1"/>
  <c r="I7091" i="2" s="1"/>
  <c r="I7092" i="2" s="1"/>
  <c r="I7093" i="2" s="1"/>
  <c r="I7094" i="2" s="1"/>
  <c r="I7095" i="2" s="1"/>
  <c r="I7096" i="2" s="1"/>
  <c r="I7097" i="2" s="1"/>
  <c r="I7098" i="2" s="1"/>
  <c r="I7099" i="2" s="1"/>
  <c r="I7100" i="2" s="1"/>
  <c r="I7101" i="2" s="1"/>
  <c r="I7102" i="2" s="1"/>
  <c r="I7103" i="2" s="1"/>
  <c r="I7104" i="2" s="1"/>
  <c r="I7105" i="2" s="1"/>
  <c r="I7106" i="2" s="1"/>
  <c r="I7107" i="2" s="1"/>
  <c r="I7108" i="2" s="1"/>
  <c r="I7109" i="2" s="1"/>
  <c r="I7110" i="2" s="1"/>
  <c r="I7111" i="2" s="1"/>
  <c r="I7112" i="2" s="1"/>
  <c r="I7113" i="2" s="1"/>
  <c r="I7114" i="2" s="1"/>
  <c r="I7115" i="2" s="1"/>
  <c r="I7116" i="2" s="1"/>
  <c r="I7117" i="2" s="1"/>
  <c r="I7118" i="2" s="1"/>
  <c r="I7119" i="2" s="1"/>
  <c r="I7120" i="2" s="1"/>
  <c r="I7121" i="2" s="1"/>
  <c r="I7122" i="2" s="1"/>
  <c r="I7123" i="2" s="1"/>
  <c r="I7124" i="2" s="1"/>
  <c r="I7125" i="2" s="1"/>
  <c r="I7126" i="2" s="1"/>
  <c r="I7127" i="2" s="1"/>
  <c r="I7128" i="2" s="1"/>
  <c r="I7129" i="2" s="1"/>
  <c r="I7130" i="2" s="1"/>
  <c r="I7131" i="2" s="1"/>
  <c r="I7132" i="2" s="1"/>
  <c r="I7133" i="2" s="1"/>
  <c r="I7134" i="2" s="1"/>
  <c r="I7135" i="2" s="1"/>
  <c r="I7136" i="2" s="1"/>
  <c r="I7137" i="2" s="1"/>
  <c r="I7138" i="2" s="1"/>
  <c r="I7139" i="2" s="1"/>
  <c r="I7140" i="2" s="1"/>
  <c r="I7141" i="2" s="1"/>
  <c r="I7142" i="2" s="1"/>
  <c r="I7143" i="2" s="1"/>
  <c r="I7144" i="2" s="1"/>
  <c r="I7145" i="2" s="1"/>
  <c r="I7146" i="2" s="1"/>
  <c r="I7147" i="2" s="1"/>
  <c r="I7148" i="2" s="1"/>
  <c r="I7149" i="2" s="1"/>
  <c r="I7150" i="2" s="1"/>
  <c r="I7151" i="2" s="1"/>
  <c r="I7152" i="2" s="1"/>
  <c r="I7153" i="2" s="1"/>
  <c r="I7154" i="2" s="1"/>
  <c r="I7155" i="2" s="1"/>
  <c r="I7156" i="2" s="1"/>
  <c r="I7157" i="2" s="1"/>
  <c r="I7158" i="2" s="1"/>
  <c r="I7159" i="2" s="1"/>
  <c r="I7160" i="2" s="1"/>
  <c r="I7161" i="2" s="1"/>
  <c r="I7162" i="2" s="1"/>
  <c r="I7163" i="2" s="1"/>
  <c r="I7164" i="2" s="1"/>
  <c r="I7165" i="2" s="1"/>
  <c r="I7166" i="2" s="1"/>
  <c r="I7167" i="2" s="1"/>
  <c r="I7168" i="2" s="1"/>
  <c r="I7169" i="2" s="1"/>
  <c r="I7170" i="2" s="1"/>
  <c r="I7171" i="2" s="1"/>
  <c r="I7172" i="2" s="1"/>
  <c r="I7173" i="2" s="1"/>
  <c r="I7174" i="2" s="1"/>
  <c r="I7175" i="2" s="1"/>
  <c r="I7176" i="2" s="1"/>
  <c r="I7177" i="2" s="1"/>
  <c r="I7178" i="2" s="1"/>
  <c r="I7179" i="2" s="1"/>
  <c r="I7180" i="2" s="1"/>
  <c r="I7181" i="2" s="1"/>
  <c r="I7182" i="2" s="1"/>
  <c r="I7183" i="2" s="1"/>
  <c r="I7184" i="2" s="1"/>
  <c r="I7185" i="2" s="1"/>
  <c r="I7186" i="2" s="1"/>
  <c r="I7187" i="2" s="1"/>
  <c r="I7188" i="2" s="1"/>
  <c r="I7189" i="2" s="1"/>
  <c r="I7190" i="2" s="1"/>
  <c r="I7191" i="2" s="1"/>
  <c r="I7192" i="2" s="1"/>
  <c r="I7193" i="2" s="1"/>
  <c r="I7194" i="2" s="1"/>
  <c r="I7195" i="2" s="1"/>
  <c r="I7196" i="2" s="1"/>
  <c r="I7197" i="2" s="1"/>
  <c r="I7198" i="2" s="1"/>
  <c r="I7199" i="2" s="1"/>
  <c r="I7200" i="2" s="1"/>
  <c r="I7201" i="2" s="1"/>
  <c r="I7202" i="2" s="1"/>
  <c r="I7203" i="2" s="1"/>
  <c r="I7204" i="2" s="1"/>
  <c r="I7205" i="2" s="1"/>
  <c r="I7206" i="2" s="1"/>
  <c r="I7207" i="2" s="1"/>
  <c r="I7208" i="2" s="1"/>
  <c r="I7209" i="2" s="1"/>
  <c r="I7210" i="2" s="1"/>
  <c r="I7211" i="2" s="1"/>
  <c r="I7212" i="2" s="1"/>
  <c r="I7213" i="2" s="1"/>
  <c r="I7214" i="2" s="1"/>
  <c r="I7215" i="2" s="1"/>
  <c r="I7216" i="2" s="1"/>
  <c r="I7217" i="2" s="1"/>
  <c r="I7218" i="2" s="1"/>
  <c r="I7219" i="2" s="1"/>
  <c r="I7220" i="2" s="1"/>
  <c r="I7221" i="2" s="1"/>
  <c r="I7222" i="2" s="1"/>
  <c r="I7223" i="2" s="1"/>
  <c r="I7224" i="2" s="1"/>
  <c r="I7225" i="2" s="1"/>
  <c r="I7226" i="2" s="1"/>
  <c r="I7227" i="2" s="1"/>
  <c r="I7228" i="2" s="1"/>
  <c r="I7229" i="2" s="1"/>
  <c r="I7230" i="2" s="1"/>
  <c r="I7231" i="2" s="1"/>
  <c r="I7232" i="2" s="1"/>
  <c r="I7233" i="2" s="1"/>
  <c r="I7234" i="2" s="1"/>
  <c r="I7235" i="2" s="1"/>
  <c r="I7236" i="2" s="1"/>
  <c r="I7237" i="2" s="1"/>
  <c r="I7238" i="2" s="1"/>
  <c r="I7239" i="2" s="1"/>
  <c r="I7240" i="2" s="1"/>
  <c r="I7241" i="2" s="1"/>
  <c r="I7242" i="2" s="1"/>
  <c r="I7243" i="2" s="1"/>
  <c r="I7244" i="2" s="1"/>
  <c r="I7245" i="2" s="1"/>
  <c r="I7246" i="2" s="1"/>
  <c r="I7247" i="2" s="1"/>
  <c r="I7248" i="2" s="1"/>
  <c r="I7249" i="2" s="1"/>
  <c r="I7250" i="2" s="1"/>
  <c r="I7251" i="2" s="1"/>
  <c r="I7252" i="2" s="1"/>
  <c r="I7253" i="2" s="1"/>
  <c r="I7254" i="2" s="1"/>
  <c r="I7255" i="2" s="1"/>
  <c r="I7256" i="2" s="1"/>
  <c r="I7257" i="2" s="1"/>
  <c r="I7258" i="2" s="1"/>
  <c r="I7259" i="2" s="1"/>
  <c r="I7260" i="2" s="1"/>
  <c r="I7261" i="2" s="1"/>
  <c r="I7262" i="2" s="1"/>
  <c r="I7263" i="2" s="1"/>
  <c r="I7264" i="2" s="1"/>
  <c r="I7265" i="2" s="1"/>
  <c r="I7266" i="2" s="1"/>
  <c r="I7267" i="2" s="1"/>
  <c r="I7268" i="2" s="1"/>
  <c r="I7269" i="2" s="1"/>
  <c r="I7270" i="2" s="1"/>
  <c r="I7271" i="2" s="1"/>
  <c r="I7272" i="2" s="1"/>
  <c r="I7273" i="2" s="1"/>
  <c r="I7274" i="2" s="1"/>
  <c r="I7275" i="2" s="1"/>
  <c r="I7276" i="2" s="1"/>
  <c r="I7277" i="2" s="1"/>
  <c r="I7278" i="2" s="1"/>
  <c r="I7279" i="2" s="1"/>
  <c r="I7280" i="2" s="1"/>
  <c r="I7281" i="2" s="1"/>
  <c r="I7282" i="2" s="1"/>
  <c r="I7283" i="2" s="1"/>
  <c r="I7284" i="2" s="1"/>
  <c r="I7285" i="2" s="1"/>
  <c r="I7286" i="2" s="1"/>
  <c r="I7287" i="2" s="1"/>
  <c r="I7288" i="2" s="1"/>
  <c r="I7289" i="2" s="1"/>
  <c r="I7290" i="2" s="1"/>
  <c r="I7291" i="2" s="1"/>
  <c r="I7292" i="2" s="1"/>
  <c r="I7293" i="2" s="1"/>
  <c r="I7294" i="2" s="1"/>
  <c r="I7295" i="2" s="1"/>
  <c r="I7296" i="2" s="1"/>
  <c r="I7297" i="2" s="1"/>
  <c r="I7298" i="2" s="1"/>
  <c r="I7299" i="2" s="1"/>
  <c r="I7300" i="2" s="1"/>
  <c r="I7301" i="2" s="1"/>
  <c r="I7302" i="2" s="1"/>
  <c r="I7303" i="2" s="1"/>
  <c r="I7304" i="2" s="1"/>
  <c r="I7305" i="2" s="1"/>
  <c r="I7306" i="2" s="1"/>
  <c r="I7307" i="2" s="1"/>
  <c r="I7308" i="2" s="1"/>
  <c r="I7309" i="2" s="1"/>
  <c r="I7310" i="2" s="1"/>
  <c r="I7311" i="2" s="1"/>
  <c r="I7312" i="2" s="1"/>
  <c r="I7313" i="2" s="1"/>
  <c r="I7314" i="2" s="1"/>
  <c r="I7315" i="2" s="1"/>
  <c r="I7316" i="2" s="1"/>
  <c r="I7317" i="2" s="1"/>
  <c r="I7318" i="2" s="1"/>
  <c r="I7319" i="2" s="1"/>
  <c r="I7320" i="2" s="1"/>
  <c r="I7321" i="2" s="1"/>
  <c r="I7322" i="2" s="1"/>
  <c r="I7323" i="2" s="1"/>
  <c r="I7324" i="2" s="1"/>
  <c r="I7325" i="2" s="1"/>
  <c r="I7326" i="2" s="1"/>
  <c r="I7327" i="2" s="1"/>
  <c r="I7328" i="2" s="1"/>
  <c r="I7329" i="2" s="1"/>
  <c r="I7330" i="2" s="1"/>
  <c r="I7331" i="2" s="1"/>
  <c r="I7332" i="2" s="1"/>
  <c r="I7333" i="2" s="1"/>
  <c r="I7334" i="2" s="1"/>
  <c r="I7335" i="2" s="1"/>
  <c r="I7336" i="2" s="1"/>
  <c r="I7337" i="2" s="1"/>
  <c r="I7338" i="2" s="1"/>
  <c r="I7339" i="2" s="1"/>
  <c r="I7340" i="2" s="1"/>
  <c r="I7341" i="2" s="1"/>
  <c r="I7342" i="2" s="1"/>
  <c r="I7343" i="2" s="1"/>
  <c r="I7344" i="2" s="1"/>
  <c r="I7345" i="2" s="1"/>
  <c r="I7346" i="2" s="1"/>
  <c r="I7347" i="2" s="1"/>
  <c r="I7348" i="2" s="1"/>
  <c r="I7349" i="2" s="1"/>
  <c r="I7350" i="2" s="1"/>
  <c r="I7351" i="2" s="1"/>
  <c r="I7352" i="2" s="1"/>
  <c r="I7353" i="2" s="1"/>
  <c r="I7354" i="2" s="1"/>
  <c r="I7355" i="2" s="1"/>
  <c r="I7356" i="2" s="1"/>
  <c r="I7357" i="2" s="1"/>
  <c r="I7358" i="2" s="1"/>
  <c r="I7359" i="2" s="1"/>
  <c r="I7360" i="2" s="1"/>
  <c r="I7361" i="2" s="1"/>
  <c r="I7362" i="2" s="1"/>
  <c r="I7363" i="2" s="1"/>
  <c r="I7364" i="2" s="1"/>
  <c r="I7365" i="2" s="1"/>
  <c r="I7366" i="2" s="1"/>
  <c r="I7367" i="2" s="1"/>
  <c r="I7368" i="2" s="1"/>
  <c r="I7369" i="2" s="1"/>
  <c r="I7370" i="2" s="1"/>
  <c r="I7371" i="2" s="1"/>
  <c r="I7372" i="2" s="1"/>
  <c r="I7373" i="2" s="1"/>
  <c r="I7374" i="2" s="1"/>
  <c r="I7375" i="2" s="1"/>
  <c r="I7376" i="2" s="1"/>
  <c r="I7377" i="2" s="1"/>
  <c r="I7378" i="2" s="1"/>
  <c r="I7379" i="2" s="1"/>
  <c r="I7380" i="2" s="1"/>
  <c r="I7381" i="2" s="1"/>
  <c r="I7382" i="2" s="1"/>
  <c r="I7383" i="2" s="1"/>
  <c r="I7384" i="2" s="1"/>
  <c r="I7385" i="2" s="1"/>
  <c r="I7386" i="2" s="1"/>
  <c r="I7387" i="2" s="1"/>
  <c r="I7388" i="2" s="1"/>
  <c r="I7389" i="2" s="1"/>
  <c r="I7390" i="2" s="1"/>
  <c r="I7391" i="2" s="1"/>
  <c r="I7392" i="2" s="1"/>
  <c r="I7393" i="2" s="1"/>
  <c r="I7394" i="2" s="1"/>
  <c r="I7395" i="2" s="1"/>
  <c r="I7396" i="2" s="1"/>
  <c r="I7397" i="2" s="1"/>
  <c r="I7398" i="2" s="1"/>
  <c r="I7399" i="2" s="1"/>
  <c r="I7400" i="2" s="1"/>
  <c r="I7401" i="2" s="1"/>
  <c r="I7402" i="2" s="1"/>
  <c r="I7403" i="2" s="1"/>
  <c r="I7404" i="2" s="1"/>
  <c r="I7405" i="2" s="1"/>
  <c r="I7406" i="2" s="1"/>
  <c r="I7407" i="2" s="1"/>
  <c r="I7408" i="2" s="1"/>
  <c r="I7409" i="2" s="1"/>
  <c r="I7410" i="2" s="1"/>
  <c r="I7411" i="2" s="1"/>
  <c r="I7412" i="2" s="1"/>
  <c r="I7413" i="2" s="1"/>
  <c r="I7414" i="2" s="1"/>
  <c r="I7415" i="2" s="1"/>
  <c r="I7416" i="2" s="1"/>
  <c r="I7417" i="2" s="1"/>
  <c r="I7418" i="2" s="1"/>
  <c r="I7419" i="2" s="1"/>
  <c r="I7420" i="2" s="1"/>
  <c r="I7421" i="2" s="1"/>
  <c r="I7422" i="2" s="1"/>
  <c r="I7423" i="2" s="1"/>
  <c r="I7424" i="2" s="1"/>
  <c r="I7425" i="2" s="1"/>
  <c r="I7426" i="2" s="1"/>
  <c r="I7427" i="2" s="1"/>
  <c r="I7428" i="2" s="1"/>
  <c r="I7429" i="2" s="1"/>
  <c r="I7430" i="2" s="1"/>
  <c r="I7431" i="2" s="1"/>
  <c r="I7432" i="2" s="1"/>
  <c r="I7433" i="2" s="1"/>
  <c r="I7434" i="2" s="1"/>
  <c r="I7435" i="2" s="1"/>
  <c r="I7436" i="2" s="1"/>
  <c r="I7437" i="2" s="1"/>
  <c r="I7438" i="2" s="1"/>
  <c r="I7439" i="2" s="1"/>
  <c r="I7440" i="2" s="1"/>
  <c r="I7441" i="2" s="1"/>
  <c r="I7442" i="2" s="1"/>
  <c r="I7443" i="2" s="1"/>
  <c r="I7444" i="2" s="1"/>
  <c r="I7445" i="2" s="1"/>
  <c r="I7446" i="2" s="1"/>
  <c r="I7447" i="2" s="1"/>
  <c r="I7448" i="2" s="1"/>
  <c r="I7449" i="2" s="1"/>
  <c r="I7450" i="2" s="1"/>
  <c r="I7451" i="2" s="1"/>
  <c r="I7452" i="2" s="1"/>
  <c r="I7453" i="2" s="1"/>
  <c r="I7454" i="2" s="1"/>
  <c r="I7455" i="2" s="1"/>
  <c r="I7456" i="2" s="1"/>
  <c r="I7457" i="2" s="1"/>
  <c r="I7458" i="2" s="1"/>
  <c r="I7459" i="2" s="1"/>
  <c r="I7460" i="2" s="1"/>
  <c r="I7461" i="2" s="1"/>
  <c r="I7462" i="2" s="1"/>
  <c r="I7463" i="2" s="1"/>
  <c r="I7464" i="2" s="1"/>
  <c r="I7465" i="2" s="1"/>
  <c r="I7466" i="2" s="1"/>
  <c r="I7467" i="2" s="1"/>
  <c r="I7468" i="2" s="1"/>
  <c r="I7469" i="2" s="1"/>
  <c r="I7470" i="2" s="1"/>
  <c r="I7471" i="2" s="1"/>
  <c r="I7472" i="2" s="1"/>
  <c r="I7473" i="2" s="1"/>
  <c r="I7474" i="2" s="1"/>
  <c r="I7475" i="2" s="1"/>
  <c r="I7476" i="2" s="1"/>
  <c r="I7477" i="2" s="1"/>
  <c r="I7478" i="2" s="1"/>
  <c r="I7479" i="2" s="1"/>
  <c r="I7480" i="2" s="1"/>
  <c r="I7481" i="2" s="1"/>
  <c r="I7482" i="2" s="1"/>
  <c r="I7483" i="2" s="1"/>
  <c r="I7484" i="2" s="1"/>
  <c r="I7485" i="2" s="1"/>
  <c r="I7486" i="2" s="1"/>
  <c r="I7487" i="2" s="1"/>
  <c r="I7488" i="2" s="1"/>
  <c r="I7489" i="2" s="1"/>
  <c r="I7490" i="2" s="1"/>
  <c r="I7491" i="2" s="1"/>
  <c r="I7492" i="2" s="1"/>
  <c r="I7493" i="2" s="1"/>
  <c r="I7494" i="2" s="1"/>
  <c r="I7495" i="2" s="1"/>
  <c r="I7496" i="2" s="1"/>
  <c r="I7497" i="2" s="1"/>
  <c r="I7498" i="2" s="1"/>
  <c r="I7499" i="2" s="1"/>
  <c r="I7500" i="2" s="1"/>
  <c r="I7501" i="2" s="1"/>
  <c r="I7502" i="2" s="1"/>
  <c r="I7503" i="2" s="1"/>
  <c r="I7504" i="2" s="1"/>
  <c r="I7505" i="2" s="1"/>
  <c r="I7506" i="2" s="1"/>
  <c r="I7507" i="2" s="1"/>
  <c r="I7508" i="2" s="1"/>
  <c r="I7509" i="2" s="1"/>
  <c r="I7510" i="2" s="1"/>
  <c r="I7511" i="2" s="1"/>
  <c r="I7512" i="2" s="1"/>
  <c r="I7513" i="2" s="1"/>
  <c r="I7514" i="2" s="1"/>
  <c r="I7515" i="2" s="1"/>
  <c r="I7516" i="2" s="1"/>
  <c r="I7517" i="2" s="1"/>
  <c r="I7518" i="2" s="1"/>
  <c r="I7519" i="2" s="1"/>
  <c r="I7520" i="2" s="1"/>
  <c r="I7521" i="2" s="1"/>
  <c r="I7522" i="2" s="1"/>
  <c r="I7523" i="2" s="1"/>
  <c r="I7524" i="2" s="1"/>
  <c r="I7525" i="2" s="1"/>
  <c r="I7526" i="2" s="1"/>
  <c r="I7527" i="2" s="1"/>
  <c r="I7528" i="2" s="1"/>
  <c r="I7529" i="2" s="1"/>
  <c r="I7530" i="2" s="1"/>
  <c r="I7531" i="2" s="1"/>
  <c r="I7532" i="2" s="1"/>
  <c r="I7533" i="2" s="1"/>
  <c r="I7534" i="2" s="1"/>
  <c r="I7535" i="2" s="1"/>
  <c r="I7536" i="2" s="1"/>
  <c r="I7537" i="2" s="1"/>
  <c r="I7538" i="2" s="1"/>
  <c r="I7539" i="2" s="1"/>
  <c r="I7540" i="2" s="1"/>
  <c r="I7541" i="2" s="1"/>
  <c r="I7542" i="2" s="1"/>
  <c r="I7543" i="2" s="1"/>
  <c r="I7544" i="2" s="1"/>
  <c r="I7545" i="2" s="1"/>
  <c r="I7546" i="2" s="1"/>
  <c r="I7547" i="2" s="1"/>
  <c r="I7548" i="2" s="1"/>
  <c r="I7549" i="2" s="1"/>
  <c r="I7550" i="2" s="1"/>
  <c r="I7551" i="2" s="1"/>
  <c r="I7552" i="2" s="1"/>
  <c r="I7553" i="2" s="1"/>
  <c r="I7554" i="2" s="1"/>
  <c r="I7555" i="2" s="1"/>
  <c r="I7556" i="2" s="1"/>
  <c r="I7557" i="2" s="1"/>
  <c r="I7558" i="2" s="1"/>
  <c r="I7559" i="2" s="1"/>
  <c r="I7560" i="2" s="1"/>
  <c r="I7561" i="2" s="1"/>
  <c r="I7562" i="2" s="1"/>
  <c r="I7563" i="2" s="1"/>
  <c r="I7564" i="2" s="1"/>
  <c r="I7565" i="2" s="1"/>
  <c r="I7566" i="2" s="1"/>
  <c r="I7567" i="2" s="1"/>
  <c r="I7568" i="2" s="1"/>
  <c r="I7569" i="2" s="1"/>
  <c r="I7570" i="2" s="1"/>
  <c r="I7571" i="2" s="1"/>
  <c r="I7572" i="2" s="1"/>
  <c r="I7573" i="2" s="1"/>
  <c r="I7574" i="2" s="1"/>
  <c r="I7575" i="2" s="1"/>
  <c r="I7576" i="2" s="1"/>
  <c r="I7577" i="2" s="1"/>
  <c r="I7578" i="2" s="1"/>
  <c r="I7579" i="2" s="1"/>
  <c r="I7580" i="2" s="1"/>
  <c r="I7581" i="2" s="1"/>
  <c r="I7582" i="2" s="1"/>
  <c r="I7583" i="2" s="1"/>
  <c r="I7584" i="2" s="1"/>
  <c r="I7585" i="2" s="1"/>
  <c r="I7586" i="2" s="1"/>
  <c r="I7587" i="2" s="1"/>
  <c r="I7588" i="2" s="1"/>
  <c r="I7589" i="2" s="1"/>
  <c r="I7590" i="2" s="1"/>
  <c r="I7591" i="2" s="1"/>
  <c r="I7592" i="2" s="1"/>
  <c r="I7593" i="2" s="1"/>
  <c r="I7594" i="2" s="1"/>
  <c r="I7595" i="2" s="1"/>
  <c r="I7596" i="2" s="1"/>
  <c r="I7597" i="2" s="1"/>
  <c r="I7598" i="2" s="1"/>
  <c r="I7599" i="2" s="1"/>
  <c r="I7600" i="2" s="1"/>
  <c r="I7601" i="2" s="1"/>
  <c r="I7602" i="2" s="1"/>
  <c r="I7603" i="2" s="1"/>
  <c r="I7604" i="2" s="1"/>
  <c r="I7605" i="2" s="1"/>
  <c r="I7606" i="2" s="1"/>
  <c r="I7607" i="2" s="1"/>
  <c r="I7608" i="2" s="1"/>
  <c r="I7609" i="2" s="1"/>
  <c r="I7610" i="2" s="1"/>
  <c r="I7611" i="2" s="1"/>
  <c r="I7612" i="2" s="1"/>
  <c r="I7613" i="2" s="1"/>
  <c r="I7614" i="2" s="1"/>
  <c r="I7615" i="2" s="1"/>
  <c r="I7616" i="2" s="1"/>
  <c r="I7617" i="2" s="1"/>
  <c r="I7618" i="2" s="1"/>
  <c r="I7619" i="2" s="1"/>
  <c r="I7620" i="2" s="1"/>
  <c r="I7621" i="2" s="1"/>
  <c r="I7622" i="2" s="1"/>
  <c r="I7623" i="2" s="1"/>
  <c r="I7624" i="2" s="1"/>
  <c r="I7625" i="2" s="1"/>
  <c r="I7626" i="2" s="1"/>
  <c r="I7627" i="2" s="1"/>
  <c r="I7628" i="2" s="1"/>
  <c r="I7629" i="2" s="1"/>
  <c r="I7630" i="2" s="1"/>
  <c r="I7631" i="2" s="1"/>
  <c r="I7632" i="2" s="1"/>
  <c r="I7633" i="2" s="1"/>
  <c r="I7634" i="2" s="1"/>
  <c r="I7635" i="2" s="1"/>
  <c r="I7636" i="2" s="1"/>
  <c r="I7637" i="2" s="1"/>
  <c r="I7638" i="2" s="1"/>
  <c r="I7639" i="2" s="1"/>
  <c r="I7640" i="2" s="1"/>
  <c r="I7641" i="2" s="1"/>
  <c r="I7642" i="2" s="1"/>
  <c r="I7643" i="2" s="1"/>
  <c r="I7644" i="2" s="1"/>
  <c r="I7645" i="2" s="1"/>
  <c r="I7646" i="2" s="1"/>
  <c r="I7647" i="2" s="1"/>
  <c r="I7648" i="2" s="1"/>
  <c r="I7649" i="2" s="1"/>
  <c r="I7650" i="2" s="1"/>
  <c r="I7651" i="2" s="1"/>
  <c r="I7652" i="2" s="1"/>
  <c r="I7653" i="2" s="1"/>
  <c r="I7654" i="2" s="1"/>
  <c r="I7655" i="2" s="1"/>
  <c r="I7656" i="2" s="1"/>
  <c r="I7657" i="2" s="1"/>
  <c r="I7658" i="2" s="1"/>
  <c r="I7659" i="2" s="1"/>
  <c r="I7660" i="2" s="1"/>
  <c r="I7661" i="2" s="1"/>
  <c r="I7662" i="2" s="1"/>
  <c r="I7663" i="2" s="1"/>
  <c r="I7664" i="2" s="1"/>
  <c r="I7665" i="2" s="1"/>
  <c r="I7666" i="2" s="1"/>
  <c r="I7667" i="2" s="1"/>
  <c r="I7668" i="2" s="1"/>
  <c r="I7669" i="2" s="1"/>
  <c r="I7670" i="2" s="1"/>
  <c r="I7671" i="2" s="1"/>
  <c r="I7672" i="2" s="1"/>
  <c r="I7673" i="2" s="1"/>
  <c r="I7674" i="2" s="1"/>
  <c r="I7675" i="2" s="1"/>
  <c r="I7676" i="2" s="1"/>
  <c r="I7677" i="2" s="1"/>
  <c r="I7678" i="2" s="1"/>
  <c r="I7679" i="2" s="1"/>
  <c r="I7680" i="2" s="1"/>
  <c r="I7681" i="2" s="1"/>
  <c r="I7682" i="2" s="1"/>
  <c r="I7683" i="2" s="1"/>
  <c r="I7684" i="2" s="1"/>
  <c r="I7685" i="2" s="1"/>
  <c r="I7686" i="2" s="1"/>
  <c r="I7687" i="2" s="1"/>
  <c r="I7688" i="2" s="1"/>
  <c r="I7689" i="2" s="1"/>
  <c r="I7690" i="2" s="1"/>
  <c r="I7691" i="2" s="1"/>
  <c r="I7692" i="2" s="1"/>
  <c r="I7693" i="2" s="1"/>
  <c r="I7694" i="2" s="1"/>
  <c r="I7695" i="2" s="1"/>
  <c r="I7696" i="2" s="1"/>
  <c r="I7697" i="2" s="1"/>
  <c r="I7698" i="2" s="1"/>
  <c r="I7699" i="2" s="1"/>
  <c r="I7700" i="2" s="1"/>
  <c r="I7701" i="2" s="1"/>
  <c r="I7702" i="2" s="1"/>
  <c r="I7703" i="2" s="1"/>
  <c r="I7704" i="2" s="1"/>
  <c r="I7705" i="2" s="1"/>
  <c r="I7706" i="2" s="1"/>
  <c r="I7707" i="2" s="1"/>
  <c r="I7708" i="2" s="1"/>
  <c r="I7709" i="2" s="1"/>
  <c r="I7710" i="2" s="1"/>
  <c r="I7711" i="2" s="1"/>
  <c r="I7712" i="2" s="1"/>
  <c r="I7713" i="2" s="1"/>
  <c r="I7714" i="2" s="1"/>
  <c r="I7715" i="2" s="1"/>
  <c r="I7716" i="2" s="1"/>
  <c r="I7717" i="2" s="1"/>
  <c r="I7718" i="2" s="1"/>
  <c r="I7719" i="2" s="1"/>
  <c r="I7720" i="2" s="1"/>
  <c r="I7721" i="2" s="1"/>
  <c r="I7722" i="2" s="1"/>
  <c r="I7723" i="2" s="1"/>
  <c r="I7724" i="2" s="1"/>
  <c r="I7725" i="2" s="1"/>
  <c r="I7726" i="2" s="1"/>
  <c r="I7727" i="2" s="1"/>
  <c r="I7728" i="2" s="1"/>
  <c r="I7729" i="2" s="1"/>
  <c r="I7730" i="2" s="1"/>
  <c r="I7731" i="2" s="1"/>
  <c r="I7732" i="2" s="1"/>
  <c r="I7733" i="2" s="1"/>
  <c r="I7734" i="2" s="1"/>
  <c r="I7735" i="2" s="1"/>
  <c r="I7736" i="2" s="1"/>
  <c r="I7737" i="2" s="1"/>
  <c r="I7738" i="2" s="1"/>
  <c r="I7739" i="2" s="1"/>
  <c r="I7740" i="2" s="1"/>
  <c r="I7741" i="2" s="1"/>
  <c r="I7742" i="2" s="1"/>
  <c r="I7743" i="2" s="1"/>
  <c r="I7744" i="2" s="1"/>
  <c r="I7745" i="2" s="1"/>
  <c r="I7746" i="2" s="1"/>
  <c r="I7747" i="2" s="1"/>
  <c r="I7748" i="2" s="1"/>
  <c r="I7749" i="2" s="1"/>
  <c r="I7750" i="2" s="1"/>
  <c r="I7751" i="2" s="1"/>
  <c r="I7752" i="2" s="1"/>
  <c r="I7753" i="2" s="1"/>
  <c r="I7754" i="2" s="1"/>
  <c r="I7755" i="2" s="1"/>
  <c r="I7756" i="2" s="1"/>
  <c r="I7757" i="2" s="1"/>
  <c r="I7758" i="2" s="1"/>
  <c r="I7759" i="2" s="1"/>
  <c r="I7760" i="2" s="1"/>
  <c r="I7761" i="2" s="1"/>
  <c r="I7762" i="2" s="1"/>
  <c r="I7763" i="2" s="1"/>
  <c r="I7764" i="2" s="1"/>
  <c r="I7765" i="2" s="1"/>
  <c r="I7766" i="2" s="1"/>
  <c r="I7767" i="2" s="1"/>
  <c r="I7768" i="2" s="1"/>
  <c r="I7769" i="2" s="1"/>
  <c r="I7770" i="2" s="1"/>
  <c r="I7771" i="2" s="1"/>
  <c r="I7772" i="2" s="1"/>
  <c r="I7773" i="2" s="1"/>
  <c r="I7774" i="2" s="1"/>
  <c r="I7775" i="2" s="1"/>
  <c r="I7776" i="2" s="1"/>
  <c r="I7777" i="2" s="1"/>
  <c r="I7778" i="2" s="1"/>
  <c r="I7779" i="2" s="1"/>
  <c r="I7780" i="2" s="1"/>
  <c r="I7781" i="2" s="1"/>
  <c r="I7782" i="2" s="1"/>
  <c r="I7783" i="2" s="1"/>
  <c r="I7784" i="2" s="1"/>
  <c r="I7785" i="2" s="1"/>
  <c r="I7786" i="2" s="1"/>
  <c r="I7787" i="2" s="1"/>
  <c r="I7788" i="2" s="1"/>
  <c r="I7789" i="2" s="1"/>
  <c r="I7790" i="2" s="1"/>
  <c r="I7791" i="2" s="1"/>
  <c r="I7792" i="2" s="1"/>
  <c r="I7793" i="2" s="1"/>
  <c r="I7794" i="2" s="1"/>
  <c r="I7795" i="2" s="1"/>
  <c r="I7796" i="2" s="1"/>
  <c r="I7797" i="2" s="1"/>
  <c r="I7798" i="2" s="1"/>
  <c r="I7799" i="2" s="1"/>
  <c r="I7800" i="2" s="1"/>
  <c r="I7801" i="2" s="1"/>
  <c r="I7802" i="2" s="1"/>
  <c r="I7803" i="2" s="1"/>
  <c r="I7804" i="2" s="1"/>
  <c r="I7805" i="2" s="1"/>
  <c r="I7806" i="2" s="1"/>
  <c r="I7807" i="2" s="1"/>
  <c r="I7808" i="2" s="1"/>
  <c r="I7809" i="2" s="1"/>
  <c r="I7810" i="2" s="1"/>
  <c r="I7811" i="2" s="1"/>
  <c r="I7812" i="2" s="1"/>
  <c r="I7813" i="2" s="1"/>
  <c r="I7814" i="2" s="1"/>
  <c r="I7815" i="2" s="1"/>
  <c r="I7816" i="2" s="1"/>
  <c r="I7817" i="2" s="1"/>
  <c r="I7818" i="2" s="1"/>
  <c r="I7819" i="2" s="1"/>
  <c r="I7820" i="2" s="1"/>
  <c r="I7821" i="2" s="1"/>
  <c r="I7822" i="2" s="1"/>
  <c r="I7823" i="2" s="1"/>
  <c r="I7824" i="2" s="1"/>
  <c r="I7825" i="2" s="1"/>
  <c r="I7826" i="2" s="1"/>
  <c r="I7827" i="2" s="1"/>
  <c r="I7828" i="2" s="1"/>
  <c r="I7829" i="2" s="1"/>
  <c r="I7830" i="2" s="1"/>
  <c r="I7831" i="2" s="1"/>
  <c r="I7832" i="2" s="1"/>
  <c r="I7833" i="2" s="1"/>
  <c r="I7834" i="2" s="1"/>
  <c r="I7835" i="2" s="1"/>
  <c r="I7836" i="2" s="1"/>
  <c r="I7837" i="2" s="1"/>
  <c r="I7838" i="2" s="1"/>
  <c r="I7839" i="2" s="1"/>
  <c r="I7840" i="2" s="1"/>
  <c r="I7841" i="2" s="1"/>
  <c r="I7842" i="2" s="1"/>
  <c r="I7843" i="2" s="1"/>
  <c r="I7844" i="2" s="1"/>
  <c r="I7845" i="2" s="1"/>
  <c r="I7846" i="2" s="1"/>
  <c r="I7847" i="2" s="1"/>
  <c r="I7848" i="2" s="1"/>
  <c r="I7849" i="2" s="1"/>
  <c r="I7850" i="2" s="1"/>
  <c r="I7851" i="2" s="1"/>
  <c r="I7852" i="2" s="1"/>
  <c r="I7853" i="2" s="1"/>
  <c r="I7854" i="2" s="1"/>
  <c r="I7855" i="2" s="1"/>
  <c r="I7856" i="2" s="1"/>
  <c r="I7857" i="2" s="1"/>
  <c r="I7858" i="2" s="1"/>
  <c r="I7859" i="2" s="1"/>
  <c r="I7860" i="2" s="1"/>
  <c r="I7861" i="2" s="1"/>
  <c r="I7862" i="2" s="1"/>
  <c r="I7863" i="2" s="1"/>
  <c r="I7864" i="2" s="1"/>
  <c r="I7865" i="2" s="1"/>
  <c r="I7866" i="2" s="1"/>
  <c r="I7867" i="2" s="1"/>
  <c r="I7868" i="2" s="1"/>
  <c r="I7869" i="2" s="1"/>
  <c r="I7870" i="2" s="1"/>
  <c r="I7871" i="2" s="1"/>
  <c r="I7872" i="2" s="1"/>
  <c r="I7873" i="2" s="1"/>
  <c r="I7874" i="2" s="1"/>
  <c r="I7875" i="2" s="1"/>
  <c r="I7876" i="2" s="1"/>
  <c r="I7877" i="2" s="1"/>
  <c r="I7878" i="2" s="1"/>
  <c r="I7879" i="2" s="1"/>
  <c r="I7880" i="2" s="1"/>
  <c r="I7881" i="2" s="1"/>
  <c r="I7882" i="2" s="1"/>
  <c r="I7883" i="2" s="1"/>
  <c r="I7884" i="2" s="1"/>
  <c r="I7885" i="2" s="1"/>
  <c r="I7886" i="2" s="1"/>
  <c r="I7887" i="2" s="1"/>
  <c r="I7888" i="2" s="1"/>
  <c r="I7889" i="2" s="1"/>
  <c r="I7890" i="2" s="1"/>
  <c r="I7891" i="2" s="1"/>
  <c r="I7892" i="2" s="1"/>
  <c r="I7893" i="2" s="1"/>
  <c r="I7894" i="2" s="1"/>
  <c r="I7895" i="2" s="1"/>
  <c r="I7896" i="2" s="1"/>
  <c r="I7897" i="2" s="1"/>
  <c r="I7898" i="2" s="1"/>
  <c r="I7899" i="2" s="1"/>
  <c r="I7900" i="2" s="1"/>
  <c r="I7901" i="2" s="1"/>
  <c r="I7902" i="2" s="1"/>
  <c r="I7903" i="2" s="1"/>
  <c r="I7904" i="2" s="1"/>
  <c r="I7905" i="2" s="1"/>
  <c r="I7906" i="2" s="1"/>
  <c r="I7907" i="2" s="1"/>
  <c r="I7908" i="2" s="1"/>
  <c r="I7909" i="2" s="1"/>
  <c r="I7910" i="2" s="1"/>
  <c r="I7911" i="2" s="1"/>
  <c r="I7912" i="2" s="1"/>
  <c r="I7913" i="2" s="1"/>
  <c r="I7914" i="2" s="1"/>
  <c r="I7915" i="2" s="1"/>
  <c r="I7916" i="2" s="1"/>
  <c r="I7917" i="2" s="1"/>
  <c r="I7918" i="2" s="1"/>
  <c r="I7919" i="2" s="1"/>
  <c r="I7920" i="2" s="1"/>
  <c r="I7921" i="2" s="1"/>
  <c r="I7922" i="2" s="1"/>
  <c r="I7923" i="2" s="1"/>
  <c r="I7924" i="2" s="1"/>
  <c r="I7925" i="2" s="1"/>
  <c r="I7926" i="2" s="1"/>
  <c r="I7927" i="2" s="1"/>
  <c r="I7928" i="2" s="1"/>
  <c r="I7929" i="2" s="1"/>
  <c r="I7930" i="2" s="1"/>
  <c r="I7931" i="2" s="1"/>
  <c r="I7932" i="2" s="1"/>
  <c r="I7933" i="2" s="1"/>
  <c r="I7934" i="2" s="1"/>
  <c r="I7935" i="2" s="1"/>
  <c r="I7936" i="2" s="1"/>
  <c r="I7937" i="2" s="1"/>
  <c r="I7938" i="2" s="1"/>
  <c r="I7939" i="2" s="1"/>
  <c r="I7940" i="2" s="1"/>
  <c r="I7941" i="2" s="1"/>
  <c r="I7942" i="2" s="1"/>
  <c r="I7943" i="2" s="1"/>
  <c r="I7944" i="2" s="1"/>
  <c r="I7945" i="2" s="1"/>
  <c r="I7946" i="2" s="1"/>
  <c r="I7947" i="2" s="1"/>
  <c r="I7948" i="2" s="1"/>
  <c r="I7949" i="2" s="1"/>
  <c r="I7950" i="2" s="1"/>
  <c r="I7951" i="2" s="1"/>
  <c r="I7952" i="2" s="1"/>
  <c r="I7953" i="2" s="1"/>
  <c r="I7954" i="2" s="1"/>
  <c r="I7955" i="2" s="1"/>
  <c r="I7956" i="2" s="1"/>
  <c r="I7957" i="2" s="1"/>
  <c r="I7958" i="2" s="1"/>
  <c r="I7959" i="2" s="1"/>
  <c r="I7960" i="2" s="1"/>
  <c r="I7961" i="2" s="1"/>
  <c r="I7962" i="2" s="1"/>
  <c r="I7963" i="2" s="1"/>
  <c r="I7964" i="2" s="1"/>
  <c r="I7965" i="2" s="1"/>
  <c r="I7966" i="2" s="1"/>
  <c r="I7967" i="2" s="1"/>
  <c r="I7968" i="2" s="1"/>
  <c r="I7969" i="2" s="1"/>
  <c r="I7970" i="2" s="1"/>
  <c r="I7971" i="2" s="1"/>
  <c r="I7972" i="2" s="1"/>
  <c r="I7973" i="2" s="1"/>
  <c r="I7974" i="2" s="1"/>
  <c r="I7975" i="2" s="1"/>
  <c r="I7976" i="2" s="1"/>
  <c r="I7977" i="2" s="1"/>
  <c r="I7978" i="2" s="1"/>
  <c r="I7979" i="2" s="1"/>
  <c r="I7980" i="2" s="1"/>
  <c r="I7981" i="2" s="1"/>
  <c r="I7982" i="2" s="1"/>
  <c r="I7983" i="2" s="1"/>
  <c r="I7984" i="2" s="1"/>
  <c r="I7985" i="2" s="1"/>
  <c r="I7986" i="2" s="1"/>
  <c r="I7987" i="2" s="1"/>
  <c r="I7988" i="2" s="1"/>
  <c r="I7989" i="2" s="1"/>
  <c r="I7990" i="2" s="1"/>
  <c r="I7991" i="2" s="1"/>
  <c r="I7992" i="2" s="1"/>
  <c r="I7993" i="2" s="1"/>
  <c r="I7994" i="2" s="1"/>
  <c r="I7995" i="2" s="1"/>
  <c r="I7996" i="2" s="1"/>
  <c r="I7997" i="2" s="1"/>
  <c r="I7998" i="2" s="1"/>
  <c r="I7999" i="2" s="1"/>
  <c r="I8000" i="2" s="1"/>
  <c r="I8001" i="2" s="1"/>
  <c r="I8002" i="2" s="1"/>
  <c r="I8003" i="2" s="1"/>
  <c r="I8004" i="2" s="1"/>
  <c r="I8005" i="2" s="1"/>
  <c r="I8006" i="2" s="1"/>
  <c r="I8007" i="2" s="1"/>
  <c r="I8008" i="2" s="1"/>
  <c r="I8009" i="2" s="1"/>
  <c r="I8010" i="2" s="1"/>
  <c r="I8011" i="2" s="1"/>
  <c r="I8012" i="2" s="1"/>
  <c r="I8013" i="2" s="1"/>
  <c r="I8014" i="2" s="1"/>
  <c r="I8015" i="2" s="1"/>
  <c r="I8016" i="2" s="1"/>
  <c r="I8017" i="2" s="1"/>
  <c r="I8018" i="2" s="1"/>
  <c r="I8019" i="2" s="1"/>
  <c r="I8020" i="2" s="1"/>
  <c r="I8021" i="2" s="1"/>
  <c r="I8022" i="2" s="1"/>
  <c r="I8023" i="2" s="1"/>
  <c r="I8024" i="2" s="1"/>
  <c r="I8025" i="2" s="1"/>
  <c r="I8026" i="2" s="1"/>
  <c r="I8027" i="2" s="1"/>
  <c r="I8028" i="2" s="1"/>
  <c r="I8029" i="2" s="1"/>
  <c r="I8030" i="2" s="1"/>
  <c r="I8031" i="2" s="1"/>
  <c r="I8032" i="2" s="1"/>
  <c r="I8033" i="2" s="1"/>
  <c r="I8034" i="2" s="1"/>
  <c r="I8035" i="2" s="1"/>
  <c r="I8036" i="2" s="1"/>
  <c r="I8037" i="2" s="1"/>
  <c r="I8038" i="2" s="1"/>
  <c r="I8039" i="2" s="1"/>
  <c r="I8040" i="2" s="1"/>
  <c r="I8041" i="2" s="1"/>
  <c r="I8042" i="2" s="1"/>
  <c r="I8043" i="2" s="1"/>
  <c r="I8044" i="2" s="1"/>
  <c r="I8045" i="2" s="1"/>
  <c r="I8046" i="2" s="1"/>
  <c r="I8047" i="2" s="1"/>
  <c r="I8048" i="2" s="1"/>
  <c r="I8049" i="2" s="1"/>
  <c r="I8050" i="2" s="1"/>
  <c r="I8051" i="2" s="1"/>
  <c r="I8052" i="2" s="1"/>
  <c r="I8053" i="2" s="1"/>
  <c r="I8054" i="2" s="1"/>
  <c r="I8055" i="2" s="1"/>
  <c r="I8056" i="2" s="1"/>
  <c r="I8057" i="2" s="1"/>
  <c r="I8058" i="2" s="1"/>
  <c r="I8059" i="2" s="1"/>
  <c r="I8060" i="2" s="1"/>
  <c r="I8061" i="2" s="1"/>
  <c r="I8062" i="2" s="1"/>
  <c r="I8063" i="2" s="1"/>
  <c r="I8064" i="2" s="1"/>
  <c r="I8065" i="2" s="1"/>
  <c r="I8066" i="2" s="1"/>
  <c r="I8067" i="2" s="1"/>
  <c r="I8068" i="2" s="1"/>
  <c r="I8069" i="2" s="1"/>
  <c r="I8070" i="2" s="1"/>
  <c r="I8071" i="2" s="1"/>
  <c r="I8072" i="2" s="1"/>
  <c r="I8073" i="2" s="1"/>
  <c r="I8074" i="2" s="1"/>
  <c r="I8075" i="2" s="1"/>
  <c r="I8076" i="2" s="1"/>
  <c r="I8077" i="2" s="1"/>
  <c r="I8078" i="2" s="1"/>
  <c r="I8079" i="2" s="1"/>
  <c r="I8080" i="2" s="1"/>
  <c r="I8081" i="2" s="1"/>
  <c r="I8082" i="2" s="1"/>
  <c r="I8083" i="2" s="1"/>
  <c r="I8084" i="2" s="1"/>
  <c r="I8085" i="2" s="1"/>
  <c r="I8086" i="2" s="1"/>
  <c r="I8087" i="2" s="1"/>
  <c r="I8088" i="2" s="1"/>
  <c r="I8089" i="2" s="1"/>
  <c r="I8090" i="2" s="1"/>
  <c r="I8091" i="2" s="1"/>
  <c r="I8092" i="2" s="1"/>
  <c r="I8093" i="2" s="1"/>
  <c r="I8094" i="2" s="1"/>
  <c r="I8095" i="2" s="1"/>
  <c r="I8096" i="2" s="1"/>
  <c r="I8097" i="2" s="1"/>
  <c r="I8098" i="2" s="1"/>
  <c r="I8099" i="2" s="1"/>
  <c r="I8100" i="2" s="1"/>
  <c r="I8101" i="2" s="1"/>
  <c r="I8102" i="2" s="1"/>
  <c r="I8103" i="2" s="1"/>
  <c r="I8104" i="2" s="1"/>
  <c r="I8105" i="2" s="1"/>
  <c r="I8106" i="2" s="1"/>
  <c r="I8107" i="2" s="1"/>
  <c r="I8108" i="2" s="1"/>
  <c r="I8109" i="2" s="1"/>
  <c r="I8110" i="2" s="1"/>
  <c r="I8111" i="2" s="1"/>
  <c r="I8112" i="2" s="1"/>
  <c r="I8113" i="2" s="1"/>
  <c r="I8114" i="2" s="1"/>
  <c r="I8115" i="2" s="1"/>
  <c r="I8116" i="2" s="1"/>
  <c r="I8117" i="2" s="1"/>
  <c r="I8118" i="2" s="1"/>
  <c r="I8119" i="2" s="1"/>
  <c r="I8120" i="2" s="1"/>
  <c r="I8121" i="2" s="1"/>
  <c r="I8122" i="2" s="1"/>
  <c r="I8123" i="2" s="1"/>
  <c r="I8124" i="2" s="1"/>
  <c r="I8125" i="2" s="1"/>
  <c r="I8126" i="2" s="1"/>
  <c r="I8127" i="2" s="1"/>
  <c r="I8128" i="2" s="1"/>
  <c r="I8129" i="2" s="1"/>
  <c r="I8130" i="2" s="1"/>
  <c r="I8131" i="2" s="1"/>
  <c r="I8132" i="2" s="1"/>
  <c r="I8133" i="2" s="1"/>
  <c r="I8134" i="2" s="1"/>
  <c r="I8135" i="2" s="1"/>
  <c r="I8136" i="2" s="1"/>
  <c r="I8137" i="2" s="1"/>
  <c r="I8138" i="2" s="1"/>
  <c r="I8139" i="2" s="1"/>
  <c r="I8140" i="2" s="1"/>
  <c r="I8141" i="2" s="1"/>
  <c r="I8142" i="2" s="1"/>
  <c r="I8143" i="2" s="1"/>
  <c r="I8144" i="2" s="1"/>
  <c r="I8145" i="2" s="1"/>
  <c r="I8146" i="2" s="1"/>
  <c r="I8147" i="2" s="1"/>
  <c r="I8148" i="2" s="1"/>
  <c r="I8149" i="2" s="1"/>
  <c r="I8150" i="2" s="1"/>
  <c r="I8151" i="2" s="1"/>
  <c r="I8152" i="2" s="1"/>
  <c r="I8153" i="2" s="1"/>
  <c r="I8154" i="2" s="1"/>
  <c r="I8155" i="2" s="1"/>
  <c r="I8156" i="2" s="1"/>
  <c r="I8157" i="2" s="1"/>
  <c r="I8158" i="2" s="1"/>
  <c r="I8159" i="2" s="1"/>
  <c r="I8160" i="2" s="1"/>
  <c r="I8161" i="2" s="1"/>
  <c r="I8162" i="2" s="1"/>
  <c r="I8163" i="2" s="1"/>
  <c r="I8164" i="2" s="1"/>
  <c r="I8165" i="2" s="1"/>
  <c r="I8166" i="2" s="1"/>
  <c r="I8167" i="2" s="1"/>
  <c r="I8168" i="2" s="1"/>
  <c r="I8169" i="2" s="1"/>
  <c r="I8170" i="2" s="1"/>
  <c r="I8171" i="2" s="1"/>
  <c r="I8172" i="2" s="1"/>
  <c r="I8173" i="2" s="1"/>
  <c r="I8174" i="2" s="1"/>
  <c r="I8175" i="2" s="1"/>
  <c r="I8176" i="2" s="1"/>
  <c r="I8177" i="2" s="1"/>
  <c r="I8178" i="2" s="1"/>
  <c r="I8179" i="2" s="1"/>
  <c r="I8180" i="2" s="1"/>
  <c r="I8181" i="2" s="1"/>
  <c r="I8182" i="2" s="1"/>
  <c r="I8183" i="2" s="1"/>
  <c r="I8184" i="2" s="1"/>
  <c r="I8185" i="2" s="1"/>
  <c r="I8186" i="2" s="1"/>
  <c r="I8187" i="2" s="1"/>
  <c r="I8188" i="2" s="1"/>
  <c r="I8189" i="2" s="1"/>
  <c r="I8190" i="2" s="1"/>
  <c r="I8191" i="2" s="1"/>
  <c r="I8192" i="2" s="1"/>
  <c r="I8193" i="2" s="1"/>
  <c r="I8194" i="2" s="1"/>
  <c r="I8195" i="2" s="1"/>
  <c r="I8196" i="2" s="1"/>
  <c r="I8197" i="2" s="1"/>
  <c r="I8198" i="2" s="1"/>
  <c r="I8199" i="2" s="1"/>
  <c r="I8200" i="2" s="1"/>
  <c r="I8201" i="2" s="1"/>
  <c r="I8202" i="2" s="1"/>
  <c r="I8203" i="2" s="1"/>
  <c r="I8204" i="2" s="1"/>
  <c r="I8205" i="2" s="1"/>
  <c r="I8206" i="2" s="1"/>
  <c r="I8207" i="2" s="1"/>
  <c r="I8208" i="2" s="1"/>
  <c r="I8209" i="2" s="1"/>
  <c r="I8210" i="2" s="1"/>
  <c r="I8211" i="2" s="1"/>
  <c r="I8212" i="2" s="1"/>
  <c r="I8213" i="2" s="1"/>
  <c r="I8214" i="2" s="1"/>
  <c r="I8215" i="2" s="1"/>
  <c r="I8216" i="2" s="1"/>
  <c r="I8217" i="2" s="1"/>
  <c r="I8218" i="2" s="1"/>
  <c r="I8219" i="2" s="1"/>
  <c r="I8220" i="2" s="1"/>
  <c r="I8221" i="2" s="1"/>
  <c r="I8222" i="2" s="1"/>
  <c r="I8223" i="2" s="1"/>
  <c r="I8224" i="2" s="1"/>
  <c r="I8225" i="2" s="1"/>
  <c r="I8226" i="2" s="1"/>
  <c r="I8227" i="2" s="1"/>
  <c r="I8228" i="2" s="1"/>
  <c r="I8229" i="2" s="1"/>
  <c r="I8230" i="2" s="1"/>
  <c r="I8231" i="2" s="1"/>
  <c r="I8232" i="2" s="1"/>
  <c r="I8233" i="2" s="1"/>
  <c r="I8234" i="2" s="1"/>
  <c r="I8235" i="2" s="1"/>
  <c r="I8236" i="2" s="1"/>
  <c r="I8237" i="2" s="1"/>
  <c r="I8238" i="2" s="1"/>
  <c r="I8239" i="2" s="1"/>
  <c r="I8240" i="2" s="1"/>
  <c r="I8241" i="2" s="1"/>
  <c r="I8242" i="2" s="1"/>
  <c r="I8243" i="2" s="1"/>
  <c r="I8244" i="2" s="1"/>
  <c r="I8245" i="2" s="1"/>
  <c r="I8246" i="2" s="1"/>
  <c r="I8247" i="2" s="1"/>
  <c r="I8248" i="2" s="1"/>
  <c r="I8249" i="2" s="1"/>
  <c r="I8250" i="2" s="1"/>
  <c r="I8251" i="2" s="1"/>
  <c r="I8252" i="2" s="1"/>
  <c r="I8253" i="2" s="1"/>
  <c r="I8254" i="2" s="1"/>
  <c r="I8255" i="2" s="1"/>
  <c r="I8256" i="2" s="1"/>
  <c r="I8257" i="2" s="1"/>
  <c r="I8258" i="2" s="1"/>
  <c r="I8259" i="2" s="1"/>
  <c r="I8260" i="2" s="1"/>
  <c r="I8261" i="2" s="1"/>
  <c r="I8262" i="2" s="1"/>
  <c r="I8263" i="2" s="1"/>
  <c r="I8264" i="2" s="1"/>
  <c r="I8265" i="2" s="1"/>
  <c r="I8266" i="2" s="1"/>
  <c r="I8267" i="2" s="1"/>
  <c r="I8268" i="2" s="1"/>
  <c r="I8269" i="2" s="1"/>
  <c r="I8270" i="2" s="1"/>
  <c r="I8271" i="2" s="1"/>
  <c r="I8272" i="2" s="1"/>
  <c r="I8273" i="2" s="1"/>
  <c r="I8274" i="2" s="1"/>
  <c r="I8275" i="2" s="1"/>
  <c r="I8276" i="2" s="1"/>
  <c r="I8277" i="2" s="1"/>
  <c r="I8278" i="2" s="1"/>
  <c r="I8279" i="2" s="1"/>
  <c r="I8280" i="2" s="1"/>
  <c r="I8281" i="2" s="1"/>
  <c r="I8282" i="2" s="1"/>
  <c r="I8283" i="2" s="1"/>
  <c r="I8284" i="2" s="1"/>
  <c r="I8285" i="2" s="1"/>
  <c r="I8286" i="2" s="1"/>
  <c r="I8287" i="2" s="1"/>
  <c r="I8288" i="2" s="1"/>
  <c r="I8289" i="2" s="1"/>
  <c r="I8290" i="2" s="1"/>
  <c r="I8291" i="2" s="1"/>
  <c r="I8292" i="2" s="1"/>
  <c r="I8293" i="2" s="1"/>
  <c r="I8294" i="2" s="1"/>
  <c r="I8295" i="2" s="1"/>
  <c r="I8296" i="2" s="1"/>
  <c r="I8297" i="2" s="1"/>
  <c r="I8298" i="2" s="1"/>
  <c r="I8299" i="2" s="1"/>
  <c r="I8300" i="2" s="1"/>
  <c r="I8301" i="2" s="1"/>
  <c r="I8302" i="2" s="1"/>
  <c r="I8303" i="2" s="1"/>
  <c r="I8304" i="2" s="1"/>
  <c r="I8305" i="2" s="1"/>
  <c r="I8306" i="2" s="1"/>
  <c r="I8307" i="2" s="1"/>
  <c r="I8308" i="2" s="1"/>
  <c r="I8309" i="2" s="1"/>
  <c r="I8310" i="2" s="1"/>
  <c r="I8311" i="2" s="1"/>
  <c r="I8312" i="2" s="1"/>
  <c r="I8313" i="2" s="1"/>
  <c r="I8314" i="2" s="1"/>
  <c r="I8315" i="2" s="1"/>
  <c r="I8316" i="2" s="1"/>
  <c r="I8317" i="2" s="1"/>
  <c r="I8318" i="2" s="1"/>
  <c r="I8319" i="2" s="1"/>
  <c r="I8320" i="2" s="1"/>
  <c r="I8321" i="2" s="1"/>
  <c r="I8322" i="2" s="1"/>
  <c r="I8323" i="2" s="1"/>
  <c r="I8324" i="2" s="1"/>
  <c r="I8325" i="2" s="1"/>
  <c r="I8326" i="2" s="1"/>
  <c r="I8327" i="2" s="1"/>
  <c r="I8328" i="2" s="1"/>
  <c r="I8329" i="2" s="1"/>
  <c r="I8330" i="2" s="1"/>
  <c r="I8331" i="2" s="1"/>
  <c r="I8332" i="2" s="1"/>
  <c r="I8333" i="2" s="1"/>
  <c r="I8334" i="2" s="1"/>
  <c r="I8335" i="2" s="1"/>
  <c r="I8336" i="2" s="1"/>
  <c r="I8337" i="2" s="1"/>
  <c r="I8338" i="2" s="1"/>
  <c r="I8339" i="2" s="1"/>
  <c r="I8340" i="2" s="1"/>
  <c r="I8341" i="2" s="1"/>
  <c r="I8342" i="2" s="1"/>
  <c r="I8343" i="2" s="1"/>
  <c r="I8344" i="2" s="1"/>
  <c r="I8345" i="2" s="1"/>
  <c r="I8346" i="2" s="1"/>
  <c r="I8347" i="2" s="1"/>
  <c r="I8348" i="2" s="1"/>
  <c r="I8349" i="2" s="1"/>
  <c r="I8350" i="2" s="1"/>
  <c r="I8351" i="2" s="1"/>
  <c r="I8352" i="2" s="1"/>
  <c r="I8353" i="2" s="1"/>
  <c r="I8354" i="2" s="1"/>
  <c r="I8355" i="2" s="1"/>
  <c r="I8356" i="2" s="1"/>
  <c r="I8357" i="2" s="1"/>
  <c r="I8358" i="2" s="1"/>
  <c r="I8359" i="2" s="1"/>
  <c r="I8360" i="2" s="1"/>
  <c r="I8361" i="2" s="1"/>
  <c r="I8362" i="2" s="1"/>
  <c r="I8363" i="2" s="1"/>
  <c r="I8364" i="2" s="1"/>
  <c r="I8365" i="2" s="1"/>
  <c r="I8366" i="2" s="1"/>
  <c r="I8367" i="2" s="1"/>
  <c r="I8368" i="2" s="1"/>
  <c r="I8369" i="2" s="1"/>
  <c r="I8370" i="2" s="1"/>
  <c r="I8371" i="2" s="1"/>
  <c r="I8372" i="2" s="1"/>
  <c r="I8373" i="2" s="1"/>
  <c r="I8374" i="2" s="1"/>
  <c r="I8375" i="2" s="1"/>
  <c r="I8376" i="2" s="1"/>
  <c r="I8377" i="2" s="1"/>
  <c r="I8378" i="2" s="1"/>
  <c r="I8379" i="2" s="1"/>
  <c r="I8380" i="2" s="1"/>
  <c r="I8381" i="2" s="1"/>
  <c r="I8382" i="2" s="1"/>
  <c r="I8383" i="2" s="1"/>
  <c r="I8384" i="2" s="1"/>
  <c r="I8385" i="2" s="1"/>
  <c r="I8386" i="2" s="1"/>
  <c r="I8387" i="2" s="1"/>
  <c r="I8388" i="2" s="1"/>
  <c r="I8389" i="2" s="1"/>
  <c r="I8390" i="2" s="1"/>
  <c r="I8391" i="2" s="1"/>
  <c r="I8392" i="2" s="1"/>
  <c r="I8393" i="2" s="1"/>
  <c r="I8394" i="2" s="1"/>
  <c r="I8395" i="2" s="1"/>
  <c r="I8396" i="2" s="1"/>
  <c r="I8397" i="2" s="1"/>
  <c r="I8398" i="2" s="1"/>
  <c r="I8399" i="2" s="1"/>
  <c r="I8400" i="2" s="1"/>
  <c r="I8401" i="2" s="1"/>
  <c r="I8402" i="2" s="1"/>
  <c r="I8403" i="2" s="1"/>
  <c r="I8404" i="2" s="1"/>
  <c r="I8405" i="2" s="1"/>
  <c r="I8406" i="2" s="1"/>
  <c r="I8407" i="2" s="1"/>
  <c r="I8408" i="2" s="1"/>
  <c r="I8409" i="2" s="1"/>
  <c r="I8410" i="2" s="1"/>
  <c r="I8411" i="2" s="1"/>
  <c r="I8412" i="2" s="1"/>
  <c r="I8413" i="2" s="1"/>
  <c r="I8414" i="2" s="1"/>
  <c r="I8415" i="2" s="1"/>
  <c r="I8416" i="2" s="1"/>
  <c r="I8417" i="2" s="1"/>
  <c r="I8418" i="2" s="1"/>
  <c r="I8419" i="2" s="1"/>
  <c r="I8420" i="2" s="1"/>
  <c r="I8421" i="2" s="1"/>
  <c r="I8422" i="2" s="1"/>
  <c r="I8423" i="2" s="1"/>
  <c r="I8424" i="2" s="1"/>
  <c r="I8425" i="2" s="1"/>
  <c r="I8426" i="2" s="1"/>
  <c r="I8427" i="2" s="1"/>
  <c r="I8428" i="2" s="1"/>
  <c r="I8429" i="2" s="1"/>
  <c r="I8430" i="2" s="1"/>
  <c r="I8431" i="2" s="1"/>
  <c r="I8432" i="2" s="1"/>
  <c r="I8433" i="2" s="1"/>
  <c r="I8434" i="2" s="1"/>
  <c r="I8435" i="2" s="1"/>
  <c r="I8436" i="2" s="1"/>
  <c r="I8437" i="2" s="1"/>
  <c r="I8438" i="2" s="1"/>
  <c r="I8439" i="2" s="1"/>
  <c r="I8440" i="2" s="1"/>
  <c r="I8441" i="2" s="1"/>
  <c r="I8442" i="2" s="1"/>
  <c r="I8443" i="2" s="1"/>
  <c r="I8444" i="2" s="1"/>
  <c r="I8445" i="2" s="1"/>
  <c r="I8446" i="2" s="1"/>
  <c r="I8447" i="2" s="1"/>
  <c r="I8448" i="2" s="1"/>
  <c r="I8449" i="2" s="1"/>
  <c r="I8450" i="2" s="1"/>
  <c r="I8451" i="2" s="1"/>
  <c r="I8452" i="2" s="1"/>
  <c r="I8453" i="2" s="1"/>
  <c r="I8454" i="2" s="1"/>
  <c r="I8455" i="2" s="1"/>
  <c r="I8456" i="2" s="1"/>
  <c r="I8457" i="2" s="1"/>
  <c r="I8458" i="2" s="1"/>
  <c r="I8459" i="2" s="1"/>
  <c r="I8460" i="2" s="1"/>
  <c r="I8461" i="2" s="1"/>
  <c r="I8462" i="2" s="1"/>
  <c r="I8463" i="2" s="1"/>
  <c r="I8464" i="2" s="1"/>
  <c r="I8465" i="2" s="1"/>
  <c r="I8466" i="2" s="1"/>
  <c r="I8467" i="2" s="1"/>
  <c r="I8468" i="2" s="1"/>
  <c r="I8469" i="2" s="1"/>
  <c r="I8470" i="2" s="1"/>
  <c r="I8471" i="2" s="1"/>
  <c r="I8472" i="2" s="1"/>
  <c r="I8473" i="2" s="1"/>
  <c r="I8474" i="2" s="1"/>
  <c r="I8475" i="2" s="1"/>
  <c r="I8476" i="2" s="1"/>
  <c r="I8477" i="2" s="1"/>
  <c r="I8478" i="2" s="1"/>
  <c r="I8479" i="2" s="1"/>
  <c r="I8480" i="2" s="1"/>
  <c r="I8481" i="2" s="1"/>
  <c r="I8482" i="2" s="1"/>
  <c r="I8483" i="2" s="1"/>
  <c r="I8484" i="2" s="1"/>
  <c r="I8485" i="2" s="1"/>
  <c r="I8486" i="2" s="1"/>
  <c r="I8487" i="2" s="1"/>
  <c r="I8488" i="2" s="1"/>
  <c r="I8489" i="2" s="1"/>
  <c r="I8490" i="2" s="1"/>
  <c r="I8491" i="2" s="1"/>
  <c r="I8492" i="2" s="1"/>
  <c r="I8493" i="2" s="1"/>
  <c r="I8494" i="2" s="1"/>
  <c r="I8495" i="2" s="1"/>
  <c r="I8496" i="2" s="1"/>
  <c r="I8497" i="2" s="1"/>
  <c r="I8498" i="2" s="1"/>
  <c r="I8499" i="2" s="1"/>
  <c r="I8500" i="2" s="1"/>
  <c r="I8501" i="2" s="1"/>
  <c r="I8502" i="2" s="1"/>
  <c r="I8503" i="2" s="1"/>
  <c r="I8504" i="2" s="1"/>
  <c r="I8505" i="2" s="1"/>
  <c r="I8506" i="2" s="1"/>
  <c r="I8507" i="2" s="1"/>
  <c r="I8508" i="2" s="1"/>
  <c r="I8509" i="2" s="1"/>
  <c r="I8510" i="2" s="1"/>
  <c r="I8511" i="2" s="1"/>
  <c r="I8512" i="2" s="1"/>
  <c r="I8513" i="2" s="1"/>
  <c r="I8514" i="2" s="1"/>
  <c r="I8515" i="2" s="1"/>
  <c r="I8516" i="2" s="1"/>
  <c r="I8517" i="2" s="1"/>
  <c r="I8518" i="2" s="1"/>
  <c r="I8519" i="2" s="1"/>
  <c r="I8520" i="2" s="1"/>
  <c r="I8521" i="2" s="1"/>
  <c r="I8522" i="2" s="1"/>
  <c r="I8523" i="2" s="1"/>
  <c r="I8524" i="2" s="1"/>
  <c r="I8525" i="2" s="1"/>
  <c r="I8526" i="2" s="1"/>
  <c r="I8527" i="2" s="1"/>
  <c r="I8528" i="2" s="1"/>
  <c r="I8529" i="2" s="1"/>
  <c r="I8530" i="2" s="1"/>
  <c r="I8531" i="2" s="1"/>
  <c r="I8532" i="2" s="1"/>
  <c r="I8533" i="2" s="1"/>
  <c r="I8534" i="2" s="1"/>
  <c r="I8535" i="2" s="1"/>
  <c r="I8536" i="2" s="1"/>
  <c r="I8537" i="2" s="1"/>
  <c r="I8538" i="2" s="1"/>
  <c r="I8539" i="2" s="1"/>
  <c r="I8540" i="2" s="1"/>
  <c r="I8541" i="2" s="1"/>
  <c r="I8542" i="2" s="1"/>
  <c r="I8543" i="2" s="1"/>
  <c r="I8544" i="2" s="1"/>
  <c r="I8545" i="2" s="1"/>
  <c r="I8546" i="2" s="1"/>
  <c r="I8547" i="2" s="1"/>
  <c r="I8548" i="2" s="1"/>
  <c r="I8549" i="2" s="1"/>
  <c r="I8550" i="2" s="1"/>
  <c r="I8551" i="2" s="1"/>
  <c r="I8552" i="2" s="1"/>
  <c r="I8553" i="2" s="1"/>
  <c r="I8554" i="2" s="1"/>
  <c r="I8555" i="2" s="1"/>
  <c r="I8556" i="2" s="1"/>
  <c r="I8557" i="2" s="1"/>
  <c r="I8558" i="2" s="1"/>
  <c r="I8559" i="2" s="1"/>
  <c r="I8560" i="2" s="1"/>
  <c r="I8561" i="2" s="1"/>
  <c r="I8562" i="2" s="1"/>
  <c r="I8563" i="2" s="1"/>
  <c r="I8564" i="2" s="1"/>
  <c r="I8565" i="2" s="1"/>
  <c r="I8566" i="2" s="1"/>
  <c r="I8567" i="2" s="1"/>
  <c r="I8568" i="2" s="1"/>
  <c r="I8569" i="2" s="1"/>
  <c r="I8570" i="2" s="1"/>
  <c r="I8571" i="2" s="1"/>
  <c r="I8572" i="2" s="1"/>
  <c r="I8573" i="2" s="1"/>
  <c r="I8574" i="2" s="1"/>
  <c r="I8575" i="2" s="1"/>
  <c r="I8576" i="2" s="1"/>
  <c r="I8577" i="2" s="1"/>
  <c r="I8578" i="2" s="1"/>
  <c r="I8579" i="2" s="1"/>
  <c r="I8580" i="2" s="1"/>
  <c r="I8581" i="2" s="1"/>
  <c r="I8582" i="2" s="1"/>
  <c r="I8583" i="2" s="1"/>
  <c r="I8584" i="2" s="1"/>
  <c r="I8585" i="2" s="1"/>
  <c r="I8586" i="2" s="1"/>
  <c r="I8587" i="2" s="1"/>
  <c r="I8588" i="2" s="1"/>
  <c r="I8589" i="2" s="1"/>
  <c r="I8590" i="2" s="1"/>
  <c r="I8591" i="2" s="1"/>
  <c r="I8592" i="2" s="1"/>
  <c r="I8593" i="2" s="1"/>
  <c r="I8594" i="2" s="1"/>
  <c r="I8595" i="2" s="1"/>
  <c r="I8596" i="2" s="1"/>
  <c r="I8597" i="2" s="1"/>
  <c r="I8598" i="2" s="1"/>
  <c r="I8599" i="2" s="1"/>
  <c r="I8600" i="2" s="1"/>
  <c r="I8601" i="2" s="1"/>
  <c r="I8602" i="2" s="1"/>
  <c r="I8603" i="2" s="1"/>
  <c r="I8604" i="2" s="1"/>
  <c r="I8605" i="2" s="1"/>
  <c r="I8606" i="2" s="1"/>
  <c r="I8607" i="2" s="1"/>
  <c r="I8608" i="2" s="1"/>
  <c r="I8609" i="2" s="1"/>
  <c r="I8610" i="2" s="1"/>
  <c r="I8611" i="2" s="1"/>
  <c r="I8612" i="2" s="1"/>
  <c r="I8613" i="2" s="1"/>
  <c r="I8614" i="2" s="1"/>
  <c r="I8615" i="2" s="1"/>
  <c r="I8616" i="2" s="1"/>
  <c r="I8617" i="2" s="1"/>
  <c r="I8618" i="2" s="1"/>
  <c r="I8619" i="2" s="1"/>
  <c r="I8620" i="2" s="1"/>
  <c r="I8621" i="2" s="1"/>
  <c r="I8622" i="2" s="1"/>
  <c r="I8623" i="2" s="1"/>
  <c r="I8624" i="2" s="1"/>
  <c r="I8625" i="2" s="1"/>
  <c r="I8626" i="2" s="1"/>
  <c r="I8627" i="2" s="1"/>
  <c r="I8628" i="2" s="1"/>
  <c r="I8629" i="2" s="1"/>
  <c r="I8630" i="2" s="1"/>
  <c r="I8631" i="2" s="1"/>
  <c r="I8632" i="2" s="1"/>
  <c r="I8633" i="2" s="1"/>
  <c r="I8634" i="2" s="1"/>
  <c r="I8635" i="2" s="1"/>
  <c r="I8636" i="2" s="1"/>
  <c r="I8637" i="2" s="1"/>
  <c r="I8638" i="2" s="1"/>
  <c r="I8639" i="2" s="1"/>
  <c r="I8640" i="2" s="1"/>
  <c r="I8641" i="2" s="1"/>
  <c r="I8642" i="2" s="1"/>
  <c r="I8643" i="2" s="1"/>
  <c r="I8644" i="2" s="1"/>
  <c r="I8645" i="2" s="1"/>
  <c r="I8646" i="2" s="1"/>
  <c r="I8647" i="2" s="1"/>
  <c r="I8648" i="2" s="1"/>
  <c r="I8649" i="2" s="1"/>
  <c r="I8650" i="2" s="1"/>
  <c r="I8651" i="2" s="1"/>
  <c r="I8652" i="2" s="1"/>
  <c r="I8653" i="2" s="1"/>
  <c r="I8654" i="2" s="1"/>
  <c r="I8655" i="2" s="1"/>
  <c r="I8656" i="2" s="1"/>
  <c r="I8657" i="2" s="1"/>
  <c r="I8658" i="2" s="1"/>
  <c r="I8659" i="2" s="1"/>
  <c r="I8660" i="2" s="1"/>
  <c r="I8661" i="2" s="1"/>
  <c r="I8662" i="2" s="1"/>
  <c r="I8663" i="2" s="1"/>
  <c r="I8664" i="2" s="1"/>
  <c r="I8665" i="2" s="1"/>
  <c r="I8666" i="2" s="1"/>
  <c r="I8667" i="2" s="1"/>
  <c r="I8668" i="2" s="1"/>
  <c r="I8669" i="2" s="1"/>
  <c r="I8670" i="2" s="1"/>
  <c r="I8671" i="2" s="1"/>
  <c r="I8672" i="2" s="1"/>
  <c r="I8673" i="2" s="1"/>
  <c r="I8674" i="2" s="1"/>
  <c r="I8675" i="2" s="1"/>
  <c r="I8676" i="2" s="1"/>
  <c r="I8677" i="2" s="1"/>
  <c r="I8678" i="2" s="1"/>
  <c r="I8679" i="2" s="1"/>
  <c r="I8680" i="2" s="1"/>
  <c r="I8681" i="2" s="1"/>
  <c r="I8682" i="2" s="1"/>
  <c r="I8683" i="2" s="1"/>
  <c r="I8684" i="2" s="1"/>
  <c r="I8685" i="2" s="1"/>
  <c r="I8686" i="2" s="1"/>
  <c r="I8687" i="2" s="1"/>
  <c r="I8688" i="2" s="1"/>
  <c r="I8689" i="2" s="1"/>
  <c r="I8690" i="2" s="1"/>
  <c r="I8691" i="2" s="1"/>
  <c r="I8692" i="2" s="1"/>
  <c r="I8693" i="2" s="1"/>
  <c r="I8694" i="2" s="1"/>
  <c r="I8695" i="2" s="1"/>
  <c r="I8696" i="2" s="1"/>
  <c r="I8697" i="2" s="1"/>
  <c r="I8698" i="2" s="1"/>
  <c r="I8699" i="2" s="1"/>
  <c r="I8700" i="2" s="1"/>
  <c r="I8701" i="2" s="1"/>
  <c r="I8702" i="2" s="1"/>
  <c r="I8703" i="2" s="1"/>
  <c r="I8704" i="2" s="1"/>
  <c r="I8705" i="2" s="1"/>
  <c r="I8706" i="2" s="1"/>
  <c r="I8707" i="2" s="1"/>
  <c r="I8708" i="2" s="1"/>
  <c r="I8709" i="2" s="1"/>
  <c r="I8710" i="2" s="1"/>
  <c r="I8711" i="2" s="1"/>
  <c r="I8712" i="2" s="1"/>
  <c r="I8713" i="2" s="1"/>
  <c r="I8714" i="2" s="1"/>
  <c r="I8715" i="2" s="1"/>
  <c r="I8716" i="2" s="1"/>
  <c r="I8717" i="2" s="1"/>
  <c r="I8718" i="2" s="1"/>
  <c r="I8719" i="2" s="1"/>
  <c r="I8720" i="2" s="1"/>
  <c r="I8721" i="2" s="1"/>
  <c r="I8722" i="2" s="1"/>
  <c r="I8723" i="2" s="1"/>
  <c r="I8724" i="2" s="1"/>
  <c r="I8725" i="2" s="1"/>
  <c r="I8726" i="2" s="1"/>
  <c r="I8727" i="2" s="1"/>
  <c r="I8728" i="2" s="1"/>
  <c r="I8729" i="2" s="1"/>
  <c r="I8730" i="2" s="1"/>
  <c r="I8731" i="2" s="1"/>
  <c r="I8732" i="2" s="1"/>
  <c r="I8733" i="2" s="1"/>
  <c r="I8734" i="2" s="1"/>
  <c r="I8735" i="2" s="1"/>
  <c r="I8736" i="2" s="1"/>
  <c r="I8737" i="2" s="1"/>
  <c r="I8738" i="2" s="1"/>
  <c r="I8739" i="2" s="1"/>
  <c r="I8740" i="2" s="1"/>
  <c r="I8741" i="2" s="1"/>
  <c r="I8742" i="2" s="1"/>
  <c r="I8743" i="2" s="1"/>
  <c r="I8744" i="2" s="1"/>
  <c r="I8745" i="2" s="1"/>
  <c r="I8746" i="2" s="1"/>
  <c r="I8747" i="2" s="1"/>
  <c r="I8748" i="2" s="1"/>
  <c r="I8749" i="2" s="1"/>
  <c r="I8750" i="2" s="1"/>
  <c r="I8751" i="2" s="1"/>
  <c r="I8752" i="2" s="1"/>
  <c r="I8753" i="2" s="1"/>
  <c r="I8754" i="2" s="1"/>
  <c r="I8755" i="2" s="1"/>
  <c r="I8756" i="2" s="1"/>
  <c r="I8757" i="2" s="1"/>
  <c r="I8758" i="2" s="1"/>
  <c r="I8759" i="2" s="1"/>
  <c r="I8760" i="2" s="1"/>
  <c r="I8761" i="2" s="1"/>
  <c r="I8762" i="2" s="1"/>
  <c r="I8763" i="2" s="1"/>
  <c r="I8764" i="2" s="1"/>
  <c r="I8765" i="2" s="1"/>
  <c r="I8766" i="2" s="1"/>
  <c r="I8767" i="2" s="1"/>
  <c r="I8768" i="2" s="1"/>
  <c r="I8769" i="2" s="1"/>
  <c r="I8770" i="2" s="1"/>
  <c r="I8771" i="2" s="1"/>
  <c r="I8772" i="2" s="1"/>
  <c r="I8773" i="2" s="1"/>
  <c r="I8774" i="2" s="1"/>
  <c r="I8775" i="2" s="1"/>
  <c r="I8776" i="2" s="1"/>
  <c r="I8777" i="2" s="1"/>
  <c r="I8778" i="2" s="1"/>
  <c r="I8779" i="2" s="1"/>
  <c r="I8780" i="2" s="1"/>
  <c r="I8781" i="2" s="1"/>
  <c r="I8782" i="2" s="1"/>
  <c r="I8783" i="2" s="1"/>
  <c r="I8784" i="2" s="1"/>
  <c r="I8785" i="2" s="1"/>
  <c r="I8786" i="2" s="1"/>
  <c r="I8787" i="2" s="1"/>
  <c r="I8788" i="2" s="1"/>
  <c r="I8789" i="2" s="1"/>
  <c r="I8790" i="2" s="1"/>
  <c r="I8791" i="2" s="1"/>
  <c r="I8792" i="2" s="1"/>
  <c r="I8793" i="2" s="1"/>
  <c r="I8794" i="2" s="1"/>
  <c r="I8795" i="2" s="1"/>
  <c r="I8796" i="2" s="1"/>
  <c r="I8797" i="2" s="1"/>
  <c r="I8798" i="2" s="1"/>
  <c r="I8799" i="2" s="1"/>
  <c r="I8800" i="2" s="1"/>
  <c r="I8801" i="2" s="1"/>
  <c r="I8802" i="2" s="1"/>
  <c r="I8803" i="2" s="1"/>
  <c r="I8804" i="2" s="1"/>
  <c r="I8805" i="2" s="1"/>
  <c r="I8806" i="2" s="1"/>
  <c r="I8807" i="2" s="1"/>
  <c r="I8808" i="2" s="1"/>
  <c r="I8809" i="2" s="1"/>
  <c r="I8810" i="2" s="1"/>
  <c r="I8811" i="2" s="1"/>
  <c r="I8812" i="2" s="1"/>
  <c r="I8813" i="2" s="1"/>
  <c r="I8814" i="2" s="1"/>
  <c r="I8815" i="2" s="1"/>
  <c r="I8816" i="2" s="1"/>
  <c r="I8817" i="2" s="1"/>
  <c r="I8818" i="2" s="1"/>
  <c r="I8819" i="2" s="1"/>
  <c r="I8820" i="2" s="1"/>
  <c r="I8821" i="2" s="1"/>
  <c r="I8822" i="2" s="1"/>
  <c r="I8823" i="2" s="1"/>
  <c r="I8824" i="2" s="1"/>
  <c r="I8825" i="2" s="1"/>
  <c r="I8826" i="2" s="1"/>
  <c r="I8827" i="2" s="1"/>
  <c r="I8828" i="2" s="1"/>
  <c r="I8829" i="2" s="1"/>
  <c r="I8830" i="2" s="1"/>
  <c r="I8831" i="2" s="1"/>
  <c r="I8832" i="2" s="1"/>
  <c r="I8833" i="2" s="1"/>
  <c r="I8834" i="2" s="1"/>
  <c r="I8835" i="2" s="1"/>
  <c r="I8836" i="2" s="1"/>
  <c r="I8837" i="2" s="1"/>
  <c r="I8838" i="2" s="1"/>
  <c r="I8839" i="2" s="1"/>
  <c r="I8840" i="2" s="1"/>
  <c r="I8841" i="2" s="1"/>
  <c r="I8842" i="2" s="1"/>
  <c r="I8843" i="2" s="1"/>
  <c r="I8844" i="2" s="1"/>
  <c r="I8845" i="2" s="1"/>
  <c r="I8846" i="2" s="1"/>
  <c r="I8847" i="2" s="1"/>
  <c r="I8848" i="2" s="1"/>
  <c r="I8849" i="2" s="1"/>
  <c r="I8850" i="2" s="1"/>
  <c r="I8851" i="2" s="1"/>
  <c r="I8852" i="2" s="1"/>
  <c r="I8853" i="2" s="1"/>
  <c r="I8854" i="2" s="1"/>
  <c r="I8855" i="2" s="1"/>
  <c r="I8856" i="2" s="1"/>
  <c r="I8857" i="2" s="1"/>
  <c r="I8858" i="2" s="1"/>
  <c r="I8859" i="2" s="1"/>
  <c r="I8860" i="2" s="1"/>
  <c r="I8861" i="2" s="1"/>
  <c r="I8862" i="2" s="1"/>
  <c r="I8863" i="2" s="1"/>
  <c r="I8864" i="2" s="1"/>
  <c r="I8865" i="2" s="1"/>
  <c r="I8866" i="2" s="1"/>
  <c r="I8867" i="2" s="1"/>
  <c r="I8868" i="2" s="1"/>
  <c r="I8869" i="2" s="1"/>
  <c r="I8870" i="2" s="1"/>
  <c r="I8871" i="2" s="1"/>
  <c r="I8872" i="2" s="1"/>
  <c r="I8873" i="2" s="1"/>
  <c r="I8874" i="2" s="1"/>
  <c r="I8875" i="2" s="1"/>
  <c r="I8876" i="2" s="1"/>
  <c r="I8877" i="2" s="1"/>
  <c r="I8878" i="2" s="1"/>
  <c r="I8879" i="2" s="1"/>
  <c r="I8880" i="2" s="1"/>
  <c r="I8881" i="2" s="1"/>
  <c r="I8882" i="2" s="1"/>
  <c r="I8883" i="2" s="1"/>
  <c r="I8884" i="2" s="1"/>
  <c r="I8885" i="2" s="1"/>
  <c r="I8886" i="2" s="1"/>
  <c r="I8887" i="2" s="1"/>
  <c r="I8888" i="2" s="1"/>
  <c r="I8889" i="2" s="1"/>
  <c r="I8890" i="2" s="1"/>
  <c r="I8891" i="2" s="1"/>
  <c r="I8892" i="2" s="1"/>
  <c r="I8893" i="2" s="1"/>
  <c r="I8894" i="2" s="1"/>
  <c r="I8895" i="2" s="1"/>
  <c r="I8896" i="2" s="1"/>
  <c r="I8897" i="2" s="1"/>
  <c r="I8898" i="2" s="1"/>
  <c r="I8899" i="2" s="1"/>
  <c r="I8900" i="2" s="1"/>
  <c r="I8901" i="2" s="1"/>
  <c r="I8902" i="2" s="1"/>
  <c r="I8903" i="2" s="1"/>
  <c r="I8904" i="2" s="1"/>
  <c r="I8905" i="2" s="1"/>
  <c r="I8906" i="2" s="1"/>
  <c r="I8907" i="2" s="1"/>
  <c r="I8908" i="2" s="1"/>
  <c r="I8909" i="2" s="1"/>
  <c r="I8910" i="2" s="1"/>
  <c r="I8911" i="2" s="1"/>
  <c r="I8912" i="2" s="1"/>
  <c r="I8913" i="2" s="1"/>
  <c r="I8914" i="2" s="1"/>
  <c r="I8915" i="2" s="1"/>
  <c r="I8916" i="2" s="1"/>
  <c r="I8917" i="2" s="1"/>
  <c r="I8918" i="2" s="1"/>
  <c r="I8919" i="2" s="1"/>
  <c r="I8920" i="2" s="1"/>
  <c r="I8921" i="2" s="1"/>
  <c r="I8922" i="2" s="1"/>
  <c r="I8923" i="2" s="1"/>
  <c r="I8924" i="2" s="1"/>
  <c r="I8925" i="2" s="1"/>
  <c r="I8926" i="2" s="1"/>
  <c r="I8927" i="2" s="1"/>
  <c r="I8928" i="2" s="1"/>
  <c r="I8929" i="2" s="1"/>
  <c r="I8930" i="2" s="1"/>
  <c r="I8931" i="2" s="1"/>
  <c r="I8932" i="2" s="1"/>
  <c r="I8933" i="2" s="1"/>
  <c r="I8934" i="2" s="1"/>
  <c r="I8935" i="2" s="1"/>
  <c r="I8936" i="2" s="1"/>
  <c r="I8937" i="2" s="1"/>
  <c r="I8938" i="2" s="1"/>
  <c r="I8939" i="2" s="1"/>
  <c r="I8940" i="2" s="1"/>
  <c r="I8941" i="2" s="1"/>
  <c r="I8942" i="2" s="1"/>
  <c r="I8943" i="2" s="1"/>
  <c r="I8944" i="2" s="1"/>
  <c r="I8945" i="2" s="1"/>
  <c r="I8946" i="2" s="1"/>
  <c r="I8947" i="2" s="1"/>
  <c r="I8948" i="2" s="1"/>
  <c r="I8949" i="2" s="1"/>
  <c r="I8950" i="2" s="1"/>
  <c r="I8951" i="2" s="1"/>
  <c r="I8952" i="2" s="1"/>
  <c r="I8953" i="2" s="1"/>
  <c r="I8954" i="2" s="1"/>
  <c r="I8955" i="2" s="1"/>
  <c r="I8956" i="2" s="1"/>
  <c r="I8957" i="2" s="1"/>
  <c r="I8958" i="2" s="1"/>
  <c r="I8959" i="2" s="1"/>
  <c r="I8960" i="2" s="1"/>
  <c r="I8961" i="2" s="1"/>
  <c r="I8962" i="2" s="1"/>
  <c r="I8963" i="2" s="1"/>
  <c r="I8964" i="2" s="1"/>
  <c r="I8965" i="2" s="1"/>
  <c r="I8966" i="2" s="1"/>
  <c r="I8967" i="2" s="1"/>
  <c r="I8968" i="2" s="1"/>
  <c r="I8969" i="2" s="1"/>
  <c r="I8970" i="2" s="1"/>
  <c r="I8971" i="2" s="1"/>
  <c r="I8972" i="2" s="1"/>
  <c r="I8973" i="2" s="1"/>
  <c r="I8974" i="2" s="1"/>
  <c r="I8975" i="2" s="1"/>
  <c r="I8976" i="2" s="1"/>
  <c r="I8977" i="2" s="1"/>
  <c r="I8978" i="2" s="1"/>
  <c r="I8979" i="2" s="1"/>
  <c r="I8980" i="2" s="1"/>
  <c r="I8981" i="2" s="1"/>
  <c r="I8982" i="2" s="1"/>
  <c r="I8983" i="2" s="1"/>
  <c r="I8984" i="2" s="1"/>
  <c r="I8985" i="2" s="1"/>
  <c r="I8986" i="2" s="1"/>
  <c r="I8987" i="2" s="1"/>
  <c r="I8988" i="2" s="1"/>
  <c r="I8989" i="2" s="1"/>
  <c r="I8990" i="2" s="1"/>
  <c r="I8991" i="2" s="1"/>
  <c r="I8992" i="2" s="1"/>
  <c r="I8993" i="2" s="1"/>
  <c r="I8994" i="2" s="1"/>
  <c r="I8995" i="2" s="1"/>
  <c r="I8996" i="2" s="1"/>
  <c r="I8997" i="2" s="1"/>
  <c r="I8998" i="2" s="1"/>
  <c r="I8999" i="2" s="1"/>
  <c r="I9000" i="2" s="1"/>
  <c r="I9001" i="2" s="1"/>
  <c r="I9002" i="2" s="1"/>
  <c r="I9003" i="2" s="1"/>
  <c r="I9004" i="2" s="1"/>
  <c r="I9005" i="2" s="1"/>
  <c r="I9006" i="2" s="1"/>
  <c r="I9007" i="2" s="1"/>
  <c r="I9008" i="2" s="1"/>
  <c r="I9009" i="2" s="1"/>
  <c r="I9010" i="2" s="1"/>
  <c r="I9011" i="2" s="1"/>
  <c r="I9012" i="2" s="1"/>
  <c r="I9013" i="2" s="1"/>
  <c r="I9014" i="2" s="1"/>
  <c r="I9015" i="2" s="1"/>
  <c r="I9016" i="2" s="1"/>
  <c r="I9017" i="2" s="1"/>
  <c r="I9018" i="2" s="1"/>
  <c r="I9019" i="2" s="1"/>
  <c r="I9020" i="2" s="1"/>
  <c r="I9021" i="2" s="1"/>
  <c r="I9022" i="2" s="1"/>
  <c r="I9023" i="2" s="1"/>
  <c r="I9024" i="2" s="1"/>
  <c r="I9025" i="2" s="1"/>
  <c r="I9026" i="2" s="1"/>
  <c r="I9027" i="2" s="1"/>
  <c r="I9028" i="2" s="1"/>
  <c r="I9029" i="2" s="1"/>
  <c r="I9030" i="2" s="1"/>
  <c r="I9031" i="2" s="1"/>
  <c r="I9032" i="2" s="1"/>
  <c r="I9033" i="2" s="1"/>
  <c r="I9034" i="2" s="1"/>
  <c r="I9035" i="2" s="1"/>
  <c r="I9036" i="2" s="1"/>
  <c r="I9037" i="2" s="1"/>
  <c r="I9038" i="2" s="1"/>
  <c r="I9039" i="2" s="1"/>
  <c r="I9040" i="2" s="1"/>
  <c r="I9041" i="2" s="1"/>
  <c r="I9042" i="2" s="1"/>
  <c r="I9043" i="2" s="1"/>
  <c r="I9044" i="2" s="1"/>
  <c r="I9045" i="2" s="1"/>
  <c r="I9046" i="2" s="1"/>
  <c r="I9047" i="2" s="1"/>
  <c r="I9048" i="2" s="1"/>
  <c r="I9049" i="2" s="1"/>
  <c r="I9050" i="2" s="1"/>
  <c r="I9051" i="2" s="1"/>
  <c r="I9052" i="2" s="1"/>
  <c r="I9053" i="2" s="1"/>
  <c r="I9054" i="2" s="1"/>
  <c r="I9055" i="2" s="1"/>
  <c r="I9056" i="2" s="1"/>
  <c r="I9057" i="2" s="1"/>
  <c r="I9058" i="2" s="1"/>
  <c r="I9059" i="2" s="1"/>
  <c r="I9060" i="2" s="1"/>
  <c r="I9061" i="2" s="1"/>
  <c r="I9062" i="2" s="1"/>
  <c r="I9063" i="2" s="1"/>
  <c r="I9064" i="2" s="1"/>
  <c r="I9065" i="2" s="1"/>
  <c r="I9066" i="2" s="1"/>
  <c r="I9067" i="2" s="1"/>
  <c r="I9068" i="2" s="1"/>
  <c r="I9069" i="2" s="1"/>
  <c r="I9070" i="2" s="1"/>
  <c r="I9071" i="2" s="1"/>
  <c r="I9072" i="2" s="1"/>
  <c r="I9073" i="2" s="1"/>
  <c r="I9074" i="2" s="1"/>
  <c r="I9075" i="2" s="1"/>
  <c r="I9076" i="2" s="1"/>
  <c r="I9077" i="2" s="1"/>
  <c r="I9078" i="2" s="1"/>
  <c r="I9079" i="2" s="1"/>
  <c r="I9080" i="2" s="1"/>
  <c r="I9081" i="2" s="1"/>
  <c r="I9082" i="2" s="1"/>
  <c r="I9083" i="2" s="1"/>
  <c r="I9084" i="2" s="1"/>
  <c r="I9085" i="2" s="1"/>
  <c r="I9086" i="2" s="1"/>
  <c r="I9087" i="2" s="1"/>
  <c r="I9088" i="2" s="1"/>
  <c r="I9089" i="2" s="1"/>
  <c r="I9090" i="2" s="1"/>
  <c r="I9091" i="2" s="1"/>
  <c r="I9092" i="2" s="1"/>
  <c r="I9093" i="2" s="1"/>
  <c r="I9094" i="2" s="1"/>
  <c r="I9095" i="2" s="1"/>
  <c r="I9096" i="2" s="1"/>
  <c r="I9097" i="2" s="1"/>
  <c r="I9098" i="2" s="1"/>
  <c r="I9099" i="2" s="1"/>
  <c r="I9100" i="2" s="1"/>
  <c r="I9101" i="2" s="1"/>
  <c r="I9102" i="2" s="1"/>
  <c r="I9103" i="2" s="1"/>
  <c r="I9104" i="2" s="1"/>
  <c r="I9105" i="2" s="1"/>
  <c r="I9106" i="2" s="1"/>
  <c r="I9107" i="2" s="1"/>
  <c r="I9108" i="2" s="1"/>
  <c r="I9109" i="2" s="1"/>
  <c r="I9110" i="2" s="1"/>
  <c r="I9111" i="2" s="1"/>
  <c r="I9112" i="2" s="1"/>
  <c r="I9113" i="2" s="1"/>
  <c r="I9114" i="2" s="1"/>
  <c r="I9115" i="2" s="1"/>
  <c r="I9116" i="2" s="1"/>
  <c r="I9117" i="2" s="1"/>
  <c r="I9118" i="2" s="1"/>
  <c r="I9119" i="2" s="1"/>
  <c r="I9120" i="2" s="1"/>
  <c r="I9121" i="2" s="1"/>
  <c r="I9122" i="2" s="1"/>
  <c r="I9123" i="2" s="1"/>
  <c r="I9124" i="2" s="1"/>
  <c r="I9125" i="2" s="1"/>
  <c r="I9126" i="2" s="1"/>
  <c r="I9127" i="2" s="1"/>
  <c r="I9128" i="2" s="1"/>
  <c r="I9129" i="2" s="1"/>
  <c r="I9130" i="2" s="1"/>
  <c r="I9131" i="2" s="1"/>
  <c r="I9132" i="2" s="1"/>
  <c r="I9133" i="2" s="1"/>
  <c r="I9134" i="2" s="1"/>
  <c r="I9135" i="2" s="1"/>
  <c r="I9136" i="2" s="1"/>
  <c r="I9137" i="2" s="1"/>
  <c r="I9138" i="2" s="1"/>
  <c r="I9139" i="2" s="1"/>
  <c r="I9140" i="2" s="1"/>
  <c r="I9141" i="2" s="1"/>
  <c r="I9142" i="2" s="1"/>
  <c r="I9143" i="2" s="1"/>
  <c r="I9144" i="2" s="1"/>
  <c r="I9145" i="2" s="1"/>
  <c r="I9146" i="2" s="1"/>
  <c r="I9147" i="2" s="1"/>
  <c r="I9148" i="2" s="1"/>
  <c r="I9149" i="2" s="1"/>
  <c r="I9150" i="2" s="1"/>
  <c r="I9151" i="2" s="1"/>
  <c r="I9152" i="2" s="1"/>
  <c r="I9153" i="2" s="1"/>
  <c r="I9154" i="2" s="1"/>
  <c r="I9155" i="2" s="1"/>
  <c r="I9156" i="2" s="1"/>
  <c r="I9157" i="2" s="1"/>
  <c r="I9158" i="2" s="1"/>
  <c r="I9159" i="2" s="1"/>
  <c r="I9160" i="2" s="1"/>
  <c r="I9161" i="2" s="1"/>
  <c r="I9162" i="2" s="1"/>
  <c r="I9163" i="2" s="1"/>
  <c r="I9164" i="2" s="1"/>
  <c r="I9165" i="2" s="1"/>
  <c r="I9166" i="2" s="1"/>
  <c r="I9167" i="2" s="1"/>
  <c r="I9168" i="2" s="1"/>
  <c r="I9169" i="2" s="1"/>
  <c r="I9170" i="2" s="1"/>
  <c r="I9171" i="2" s="1"/>
  <c r="I9172" i="2" s="1"/>
  <c r="I9173" i="2" s="1"/>
  <c r="I9174" i="2" s="1"/>
  <c r="I9175" i="2" s="1"/>
  <c r="I9176" i="2" s="1"/>
  <c r="I9177" i="2" s="1"/>
  <c r="I9178" i="2" s="1"/>
  <c r="I9179" i="2" s="1"/>
  <c r="I9180" i="2" s="1"/>
  <c r="I9181" i="2" s="1"/>
  <c r="I9182" i="2" s="1"/>
  <c r="I9183" i="2" s="1"/>
  <c r="I9184" i="2" s="1"/>
  <c r="I9185" i="2" s="1"/>
  <c r="I9186" i="2" s="1"/>
  <c r="I9187" i="2" s="1"/>
  <c r="I9188" i="2" s="1"/>
  <c r="I9189" i="2" s="1"/>
  <c r="I9190" i="2" s="1"/>
  <c r="I9191" i="2" s="1"/>
  <c r="I9192" i="2" s="1"/>
  <c r="I9193" i="2" s="1"/>
  <c r="I9194" i="2" s="1"/>
  <c r="I9195" i="2" s="1"/>
  <c r="I9196" i="2" s="1"/>
  <c r="I9197" i="2" s="1"/>
  <c r="I9198" i="2" s="1"/>
  <c r="I9199" i="2" s="1"/>
  <c r="I9200" i="2" s="1"/>
  <c r="I9201" i="2" s="1"/>
  <c r="I9202" i="2" s="1"/>
  <c r="I9203" i="2" s="1"/>
  <c r="I9204" i="2" s="1"/>
  <c r="I9205" i="2" s="1"/>
  <c r="I9206" i="2" s="1"/>
  <c r="I9207" i="2" s="1"/>
  <c r="I9208" i="2" s="1"/>
  <c r="I9209" i="2" s="1"/>
  <c r="I9210" i="2" s="1"/>
  <c r="I9211" i="2" s="1"/>
  <c r="I9212" i="2" s="1"/>
  <c r="I9213" i="2" s="1"/>
  <c r="I9214" i="2" s="1"/>
  <c r="I9215" i="2" s="1"/>
  <c r="I9216" i="2" s="1"/>
  <c r="I9217" i="2" s="1"/>
  <c r="I9218" i="2" s="1"/>
  <c r="I9219" i="2" s="1"/>
  <c r="I9220" i="2" s="1"/>
  <c r="I9221" i="2" s="1"/>
  <c r="I9222" i="2" s="1"/>
  <c r="I9223" i="2" s="1"/>
  <c r="I9224" i="2" s="1"/>
  <c r="I9225" i="2" s="1"/>
  <c r="I9226" i="2" s="1"/>
  <c r="I9227" i="2" s="1"/>
  <c r="I9228" i="2" s="1"/>
  <c r="I9229" i="2" s="1"/>
  <c r="I9230" i="2" s="1"/>
  <c r="I9231" i="2" s="1"/>
  <c r="I9232" i="2" s="1"/>
  <c r="I9233" i="2" s="1"/>
  <c r="I9234" i="2" s="1"/>
  <c r="I9235" i="2" s="1"/>
  <c r="I9236" i="2" s="1"/>
  <c r="I9237" i="2" s="1"/>
  <c r="I9238" i="2" s="1"/>
  <c r="I9239" i="2" s="1"/>
  <c r="I9240" i="2" s="1"/>
  <c r="I9241" i="2" s="1"/>
  <c r="I9242" i="2" s="1"/>
  <c r="I9243" i="2" s="1"/>
  <c r="I9244" i="2" s="1"/>
  <c r="I9245" i="2" s="1"/>
  <c r="I9246" i="2" s="1"/>
  <c r="I9247" i="2" s="1"/>
  <c r="I9248" i="2" s="1"/>
  <c r="I9249" i="2" s="1"/>
  <c r="I9250" i="2" s="1"/>
  <c r="I9251" i="2" s="1"/>
  <c r="I9252" i="2" s="1"/>
  <c r="I9253" i="2" s="1"/>
  <c r="I9254" i="2" s="1"/>
  <c r="I9255" i="2" s="1"/>
  <c r="I9256" i="2" s="1"/>
  <c r="I9257" i="2" s="1"/>
  <c r="I9258" i="2" s="1"/>
  <c r="I9259" i="2" s="1"/>
  <c r="I9260" i="2" s="1"/>
  <c r="I9261" i="2" s="1"/>
  <c r="I9262" i="2" s="1"/>
  <c r="I9263" i="2" s="1"/>
  <c r="I9264" i="2" s="1"/>
  <c r="I9265" i="2" s="1"/>
  <c r="I9266" i="2" s="1"/>
  <c r="I9267" i="2" s="1"/>
  <c r="I9268" i="2" s="1"/>
  <c r="I9269" i="2" s="1"/>
  <c r="I9270" i="2" s="1"/>
  <c r="I9271" i="2" s="1"/>
  <c r="I9272" i="2" s="1"/>
  <c r="I9273" i="2" s="1"/>
  <c r="I9274" i="2" s="1"/>
  <c r="I9275" i="2" s="1"/>
  <c r="I9276" i="2" s="1"/>
  <c r="I9277" i="2" s="1"/>
  <c r="I9278" i="2" s="1"/>
  <c r="I9279" i="2" s="1"/>
  <c r="I9280" i="2" s="1"/>
  <c r="I9281" i="2" s="1"/>
  <c r="I9282" i="2" s="1"/>
  <c r="I9283" i="2" s="1"/>
  <c r="I9284" i="2" s="1"/>
  <c r="I9285" i="2" s="1"/>
  <c r="I9286" i="2" s="1"/>
  <c r="I9287" i="2" s="1"/>
  <c r="I9288" i="2" s="1"/>
  <c r="I9289" i="2" s="1"/>
  <c r="I9290" i="2" s="1"/>
  <c r="I9291" i="2" s="1"/>
  <c r="I9292" i="2" s="1"/>
  <c r="I9293" i="2" s="1"/>
  <c r="I9294" i="2" s="1"/>
  <c r="I9295" i="2" s="1"/>
  <c r="I9296" i="2" s="1"/>
  <c r="I9297" i="2" s="1"/>
  <c r="I9298" i="2" s="1"/>
  <c r="I9299" i="2" s="1"/>
  <c r="I9300" i="2" s="1"/>
  <c r="I9301" i="2" s="1"/>
  <c r="I9302" i="2" s="1"/>
  <c r="I9303" i="2" s="1"/>
  <c r="I9304" i="2" s="1"/>
  <c r="I9305" i="2" s="1"/>
  <c r="I9306" i="2" s="1"/>
  <c r="I9307" i="2" s="1"/>
  <c r="I9308" i="2" s="1"/>
  <c r="I9309" i="2" s="1"/>
  <c r="I9310" i="2" s="1"/>
  <c r="I9311" i="2" s="1"/>
  <c r="I9312" i="2" s="1"/>
  <c r="I9313" i="2" s="1"/>
  <c r="I9314" i="2" s="1"/>
  <c r="I9315" i="2" s="1"/>
  <c r="I9316" i="2" s="1"/>
  <c r="I9317" i="2" s="1"/>
  <c r="I9318" i="2" s="1"/>
  <c r="I9319" i="2" s="1"/>
  <c r="I9320" i="2" s="1"/>
  <c r="I9321" i="2" s="1"/>
  <c r="I9322" i="2" s="1"/>
  <c r="I9323" i="2" s="1"/>
  <c r="I9324" i="2" s="1"/>
  <c r="I9325" i="2" s="1"/>
  <c r="I9326" i="2" s="1"/>
  <c r="I9327" i="2" s="1"/>
  <c r="I9328" i="2" s="1"/>
  <c r="I9329" i="2" s="1"/>
  <c r="I9330" i="2" s="1"/>
  <c r="I9331" i="2" s="1"/>
  <c r="I9332" i="2" s="1"/>
  <c r="I9333" i="2" s="1"/>
  <c r="I9334" i="2" s="1"/>
  <c r="I9335" i="2" s="1"/>
  <c r="I9336" i="2" s="1"/>
  <c r="I9337" i="2" s="1"/>
  <c r="I9338" i="2" s="1"/>
  <c r="I9339" i="2" s="1"/>
  <c r="I9340" i="2" s="1"/>
  <c r="I9341" i="2" s="1"/>
  <c r="I9342" i="2" s="1"/>
  <c r="I9343" i="2" s="1"/>
  <c r="I9344" i="2" s="1"/>
  <c r="I9345" i="2" s="1"/>
  <c r="I9346" i="2" s="1"/>
  <c r="I9347" i="2" s="1"/>
  <c r="I9348" i="2" s="1"/>
  <c r="I9349" i="2" s="1"/>
  <c r="I9350" i="2" s="1"/>
  <c r="I9351" i="2" s="1"/>
  <c r="I9352" i="2" s="1"/>
  <c r="I9353" i="2" s="1"/>
  <c r="I9354" i="2" s="1"/>
  <c r="I9355" i="2" s="1"/>
  <c r="I9356" i="2" s="1"/>
  <c r="I9357" i="2" s="1"/>
  <c r="I9358" i="2" s="1"/>
  <c r="I9359" i="2" s="1"/>
  <c r="I9360" i="2" s="1"/>
  <c r="I9361" i="2" s="1"/>
  <c r="I9362" i="2" s="1"/>
  <c r="I9363" i="2" s="1"/>
  <c r="I9364" i="2" s="1"/>
  <c r="I9365" i="2" s="1"/>
  <c r="I9366" i="2" s="1"/>
  <c r="I9367" i="2" s="1"/>
  <c r="I9368" i="2" s="1"/>
  <c r="I9369" i="2" s="1"/>
  <c r="I9370" i="2" s="1"/>
  <c r="I9371" i="2" s="1"/>
  <c r="I9372" i="2" s="1"/>
  <c r="I9373" i="2" s="1"/>
  <c r="I9374" i="2" s="1"/>
  <c r="I9375" i="2" s="1"/>
  <c r="I9376" i="2" s="1"/>
  <c r="I9377" i="2" s="1"/>
  <c r="I9378" i="2" s="1"/>
  <c r="I9379" i="2" s="1"/>
  <c r="I9380" i="2" s="1"/>
  <c r="I9381" i="2" s="1"/>
  <c r="I9382" i="2" s="1"/>
  <c r="I9383" i="2" s="1"/>
  <c r="I9384" i="2" s="1"/>
  <c r="I9385" i="2" s="1"/>
  <c r="I9386" i="2" s="1"/>
  <c r="I9387" i="2" s="1"/>
  <c r="I9388" i="2" s="1"/>
  <c r="I9389" i="2" s="1"/>
  <c r="I9390" i="2" s="1"/>
  <c r="I9391" i="2" s="1"/>
  <c r="I9392" i="2" s="1"/>
  <c r="I9393" i="2" s="1"/>
  <c r="I9394" i="2" s="1"/>
  <c r="I9395" i="2" s="1"/>
  <c r="I9396" i="2" s="1"/>
  <c r="I9397" i="2" s="1"/>
  <c r="I9398" i="2" s="1"/>
  <c r="I9399" i="2" s="1"/>
  <c r="I9400" i="2" s="1"/>
  <c r="I9401" i="2" s="1"/>
  <c r="I9402" i="2" s="1"/>
  <c r="I9403" i="2" s="1"/>
  <c r="I9404" i="2" s="1"/>
  <c r="I9405" i="2" s="1"/>
  <c r="I9406" i="2" s="1"/>
  <c r="I9407" i="2" s="1"/>
  <c r="I9408" i="2" s="1"/>
  <c r="I9409" i="2" s="1"/>
  <c r="I9410" i="2" s="1"/>
  <c r="I9411" i="2" s="1"/>
  <c r="I9412" i="2" s="1"/>
  <c r="I9413" i="2" s="1"/>
  <c r="I9414" i="2" s="1"/>
  <c r="I9415" i="2" s="1"/>
  <c r="I9416" i="2" s="1"/>
  <c r="I9417" i="2" s="1"/>
  <c r="I9418" i="2" s="1"/>
  <c r="I9419" i="2" s="1"/>
  <c r="I9420" i="2" s="1"/>
  <c r="I9421" i="2" s="1"/>
  <c r="I9422" i="2" s="1"/>
  <c r="I9423" i="2" s="1"/>
  <c r="I9424" i="2" s="1"/>
  <c r="I9425" i="2" s="1"/>
  <c r="I9426" i="2" s="1"/>
  <c r="I9427" i="2" s="1"/>
  <c r="I9428" i="2" s="1"/>
  <c r="I9429" i="2" s="1"/>
  <c r="I9430" i="2" s="1"/>
  <c r="I9431" i="2" s="1"/>
  <c r="I9432" i="2" s="1"/>
  <c r="I9433" i="2" s="1"/>
  <c r="I9434" i="2" s="1"/>
  <c r="I9435" i="2" s="1"/>
  <c r="I9436" i="2" s="1"/>
  <c r="I9437" i="2" s="1"/>
  <c r="I9438" i="2" s="1"/>
  <c r="I9439" i="2" s="1"/>
  <c r="I9440" i="2" s="1"/>
  <c r="I9441" i="2" s="1"/>
  <c r="I9442" i="2" s="1"/>
  <c r="I9443" i="2" s="1"/>
  <c r="I9444" i="2" s="1"/>
  <c r="I9445" i="2" s="1"/>
  <c r="I9446" i="2" s="1"/>
  <c r="I9447" i="2" s="1"/>
  <c r="I9448" i="2" s="1"/>
  <c r="I9449" i="2" s="1"/>
  <c r="I9450" i="2" s="1"/>
  <c r="I9451" i="2" s="1"/>
  <c r="I9452" i="2" s="1"/>
  <c r="I9453" i="2" s="1"/>
  <c r="I9454" i="2" s="1"/>
  <c r="I9455" i="2" s="1"/>
  <c r="I9456" i="2" s="1"/>
  <c r="I9457" i="2" s="1"/>
  <c r="I9458" i="2" s="1"/>
  <c r="I9459" i="2" s="1"/>
  <c r="I9460" i="2" s="1"/>
  <c r="I9461" i="2" s="1"/>
  <c r="I9462" i="2" s="1"/>
  <c r="I9463" i="2" s="1"/>
  <c r="I9464" i="2" s="1"/>
  <c r="I9465" i="2" s="1"/>
  <c r="I9466" i="2" s="1"/>
  <c r="I9467" i="2" s="1"/>
  <c r="I9468" i="2" s="1"/>
  <c r="I9469" i="2" s="1"/>
  <c r="I9470" i="2" s="1"/>
  <c r="I9471" i="2" s="1"/>
  <c r="I9472" i="2" s="1"/>
  <c r="I9473" i="2" s="1"/>
  <c r="I9474" i="2" s="1"/>
  <c r="I9475" i="2" s="1"/>
  <c r="I9476" i="2" s="1"/>
  <c r="I9477" i="2" s="1"/>
  <c r="I9478" i="2" s="1"/>
  <c r="I9479" i="2" s="1"/>
  <c r="I9480" i="2" s="1"/>
  <c r="I9481" i="2" s="1"/>
  <c r="I9482" i="2" s="1"/>
  <c r="I9483" i="2" s="1"/>
  <c r="I9484" i="2" s="1"/>
  <c r="I9485" i="2" s="1"/>
  <c r="I9486" i="2" s="1"/>
  <c r="I9487" i="2" s="1"/>
  <c r="I9488" i="2" s="1"/>
  <c r="I9489" i="2" s="1"/>
  <c r="I9490" i="2" s="1"/>
  <c r="I9491" i="2" s="1"/>
  <c r="I9492" i="2" s="1"/>
  <c r="I9493" i="2" s="1"/>
  <c r="I9494" i="2" s="1"/>
  <c r="I9495" i="2" s="1"/>
  <c r="I9496" i="2" s="1"/>
  <c r="I9497" i="2" s="1"/>
  <c r="I9498" i="2" s="1"/>
  <c r="I9499" i="2" s="1"/>
  <c r="I9500" i="2" s="1"/>
  <c r="I9501" i="2" s="1"/>
  <c r="I9502" i="2" s="1"/>
  <c r="I9503" i="2" s="1"/>
  <c r="I9504" i="2" s="1"/>
  <c r="I9505" i="2" s="1"/>
  <c r="I9506" i="2" s="1"/>
  <c r="I9507" i="2" s="1"/>
  <c r="I9508" i="2" s="1"/>
  <c r="I9509" i="2" s="1"/>
  <c r="I9510" i="2" s="1"/>
  <c r="I9511" i="2" s="1"/>
  <c r="I9512" i="2" s="1"/>
  <c r="I9513" i="2" s="1"/>
  <c r="I9514" i="2" s="1"/>
  <c r="I9515" i="2" s="1"/>
  <c r="I9516" i="2" s="1"/>
  <c r="I9517" i="2" s="1"/>
  <c r="I9518" i="2" s="1"/>
  <c r="I9519" i="2" s="1"/>
  <c r="I9520" i="2" s="1"/>
  <c r="I9521" i="2" s="1"/>
  <c r="I9522" i="2" s="1"/>
  <c r="I9523" i="2" s="1"/>
  <c r="I9524" i="2" s="1"/>
  <c r="I9525" i="2" s="1"/>
  <c r="I9526" i="2" s="1"/>
  <c r="I9527" i="2" s="1"/>
  <c r="I9528" i="2" s="1"/>
  <c r="I9529" i="2" s="1"/>
  <c r="I9530" i="2" s="1"/>
  <c r="I9531" i="2" s="1"/>
  <c r="I9532" i="2" s="1"/>
  <c r="I9533" i="2" s="1"/>
  <c r="I9534" i="2" s="1"/>
  <c r="I9535" i="2" s="1"/>
  <c r="I9536" i="2" s="1"/>
  <c r="I9537" i="2" s="1"/>
  <c r="I9538" i="2" s="1"/>
  <c r="I9539" i="2" s="1"/>
  <c r="I9540" i="2" s="1"/>
  <c r="I9541" i="2" s="1"/>
  <c r="I9542" i="2" s="1"/>
  <c r="I9543" i="2" s="1"/>
  <c r="I9544" i="2" s="1"/>
  <c r="I9545" i="2" s="1"/>
  <c r="I9546" i="2" s="1"/>
  <c r="I9547" i="2" s="1"/>
  <c r="I9548" i="2" s="1"/>
  <c r="I9549" i="2" s="1"/>
  <c r="I9550" i="2" s="1"/>
  <c r="I9551" i="2" s="1"/>
  <c r="I9552" i="2" s="1"/>
  <c r="I9553" i="2" s="1"/>
  <c r="I9554" i="2" s="1"/>
  <c r="I9555" i="2" s="1"/>
  <c r="I9556" i="2" s="1"/>
  <c r="I9557" i="2" s="1"/>
  <c r="I9558" i="2" s="1"/>
  <c r="I9559" i="2" s="1"/>
  <c r="I9560" i="2" s="1"/>
  <c r="I9561" i="2" s="1"/>
  <c r="I9562" i="2" s="1"/>
  <c r="I9563" i="2" s="1"/>
  <c r="I9564" i="2" s="1"/>
  <c r="I9565" i="2" s="1"/>
  <c r="I9566" i="2" s="1"/>
  <c r="I9567" i="2" s="1"/>
  <c r="I9568" i="2" s="1"/>
  <c r="I9569" i="2" s="1"/>
  <c r="I9570" i="2" s="1"/>
  <c r="I9571" i="2" s="1"/>
  <c r="I9572" i="2" s="1"/>
  <c r="I9573" i="2" s="1"/>
  <c r="I9574" i="2" s="1"/>
  <c r="I9575" i="2" s="1"/>
  <c r="I9576" i="2" s="1"/>
  <c r="I9577" i="2" s="1"/>
  <c r="I9578" i="2" s="1"/>
  <c r="I9579" i="2" s="1"/>
  <c r="I9580" i="2" s="1"/>
  <c r="I9581" i="2" s="1"/>
  <c r="I9582" i="2" s="1"/>
  <c r="I9583" i="2" s="1"/>
  <c r="I9584" i="2" s="1"/>
  <c r="I9585" i="2" s="1"/>
  <c r="I9586" i="2" s="1"/>
  <c r="I9587" i="2" s="1"/>
  <c r="I9588" i="2" s="1"/>
  <c r="I9589" i="2" s="1"/>
  <c r="I9590" i="2" s="1"/>
  <c r="I9591" i="2" s="1"/>
  <c r="I9592" i="2" s="1"/>
  <c r="I9593" i="2" s="1"/>
  <c r="I9594" i="2" s="1"/>
  <c r="I9595" i="2" s="1"/>
  <c r="I9596" i="2" s="1"/>
  <c r="I9597" i="2" s="1"/>
  <c r="I9598" i="2" s="1"/>
  <c r="I9599" i="2" s="1"/>
  <c r="I9600" i="2" s="1"/>
  <c r="I9601" i="2" s="1"/>
  <c r="I9602" i="2" s="1"/>
  <c r="I9603" i="2" s="1"/>
  <c r="I9604" i="2" s="1"/>
  <c r="I9605" i="2" s="1"/>
  <c r="I9606" i="2" s="1"/>
  <c r="I9607" i="2" s="1"/>
  <c r="I9608" i="2" s="1"/>
  <c r="I9609" i="2" s="1"/>
  <c r="I9610" i="2" s="1"/>
  <c r="I9611" i="2" s="1"/>
  <c r="I9612" i="2" s="1"/>
  <c r="I9613" i="2" s="1"/>
  <c r="I9614" i="2" s="1"/>
  <c r="I9615" i="2" s="1"/>
  <c r="I9616" i="2" s="1"/>
  <c r="I9617" i="2" s="1"/>
  <c r="I9618" i="2" s="1"/>
  <c r="I9619" i="2" s="1"/>
  <c r="I9620" i="2" s="1"/>
  <c r="I9621" i="2" s="1"/>
  <c r="I9622" i="2" s="1"/>
  <c r="I9623" i="2" s="1"/>
  <c r="I9624" i="2" s="1"/>
  <c r="I9625" i="2" s="1"/>
  <c r="I9626" i="2" s="1"/>
  <c r="I9627" i="2" s="1"/>
  <c r="I9628" i="2" s="1"/>
  <c r="I9629" i="2" s="1"/>
  <c r="I9630" i="2" s="1"/>
  <c r="I9631" i="2" s="1"/>
  <c r="I9632" i="2" s="1"/>
  <c r="I9633" i="2" s="1"/>
  <c r="I9634" i="2" s="1"/>
  <c r="I9635" i="2" s="1"/>
  <c r="I9636" i="2" s="1"/>
  <c r="I9637" i="2" s="1"/>
  <c r="I9638" i="2" s="1"/>
  <c r="I9639" i="2" s="1"/>
  <c r="I9640" i="2" s="1"/>
  <c r="I9641" i="2" s="1"/>
  <c r="I9642" i="2" s="1"/>
  <c r="I9643" i="2" s="1"/>
  <c r="I9644" i="2" s="1"/>
  <c r="I9645" i="2" s="1"/>
  <c r="I9646" i="2" s="1"/>
  <c r="I9647" i="2" s="1"/>
  <c r="I9648" i="2" s="1"/>
  <c r="I9649" i="2" s="1"/>
  <c r="I9650" i="2" s="1"/>
  <c r="I9651" i="2" s="1"/>
  <c r="I9652" i="2" s="1"/>
  <c r="I9653" i="2" s="1"/>
  <c r="I9654" i="2" s="1"/>
  <c r="I9655" i="2" s="1"/>
  <c r="I9656" i="2" s="1"/>
  <c r="I9657" i="2" s="1"/>
  <c r="I9658" i="2" s="1"/>
  <c r="I9659" i="2" s="1"/>
  <c r="I9660" i="2" s="1"/>
  <c r="I9661" i="2" s="1"/>
  <c r="I9662" i="2" s="1"/>
  <c r="I9663" i="2" s="1"/>
  <c r="I9664" i="2" s="1"/>
  <c r="I9665" i="2" s="1"/>
  <c r="I9666" i="2" s="1"/>
  <c r="I9667" i="2" s="1"/>
  <c r="I9668" i="2" s="1"/>
  <c r="I9669" i="2" s="1"/>
  <c r="I9670" i="2" s="1"/>
  <c r="I9671" i="2" s="1"/>
  <c r="I9672" i="2" s="1"/>
  <c r="I9673" i="2" s="1"/>
  <c r="I9674" i="2" s="1"/>
  <c r="I9675" i="2" s="1"/>
  <c r="I9676" i="2" s="1"/>
  <c r="I9677" i="2" s="1"/>
  <c r="I9678" i="2" s="1"/>
  <c r="I9679" i="2" s="1"/>
  <c r="I9680" i="2" s="1"/>
  <c r="I9681" i="2" s="1"/>
  <c r="I9682" i="2" s="1"/>
  <c r="I9683" i="2" s="1"/>
  <c r="I9684" i="2" s="1"/>
  <c r="I9685" i="2" s="1"/>
  <c r="I9686" i="2" s="1"/>
  <c r="I9687" i="2" s="1"/>
  <c r="I9688" i="2" s="1"/>
  <c r="I9689" i="2" s="1"/>
  <c r="I9690" i="2" s="1"/>
  <c r="I9691" i="2" s="1"/>
  <c r="I9692" i="2" s="1"/>
  <c r="I9693" i="2" s="1"/>
  <c r="I9694" i="2" s="1"/>
  <c r="I9695" i="2" s="1"/>
  <c r="I9696" i="2" s="1"/>
  <c r="I9697" i="2" s="1"/>
  <c r="I9698" i="2" s="1"/>
  <c r="I9699" i="2" s="1"/>
  <c r="I9700" i="2" s="1"/>
  <c r="I9701" i="2" s="1"/>
  <c r="I9702" i="2" s="1"/>
  <c r="I9703" i="2" s="1"/>
  <c r="I9704" i="2" s="1"/>
  <c r="I9705" i="2" s="1"/>
  <c r="I9706" i="2" s="1"/>
  <c r="I9707" i="2" s="1"/>
  <c r="I9708" i="2" s="1"/>
  <c r="I9709" i="2" s="1"/>
  <c r="I9710" i="2" s="1"/>
  <c r="I9711" i="2" s="1"/>
  <c r="I9712" i="2" s="1"/>
  <c r="I9713" i="2" s="1"/>
  <c r="I9714" i="2" s="1"/>
  <c r="I9715" i="2" s="1"/>
  <c r="I9716" i="2" s="1"/>
  <c r="I9717" i="2" s="1"/>
  <c r="I9718" i="2" s="1"/>
  <c r="I9719" i="2" s="1"/>
  <c r="I9720" i="2" s="1"/>
  <c r="I9721" i="2" s="1"/>
  <c r="I9722" i="2" s="1"/>
  <c r="I9723" i="2" s="1"/>
  <c r="I9724" i="2" s="1"/>
  <c r="I9725" i="2" s="1"/>
  <c r="I9726" i="2" s="1"/>
  <c r="I9727" i="2" s="1"/>
  <c r="I9728" i="2" s="1"/>
  <c r="I9729" i="2" s="1"/>
  <c r="I9730" i="2" s="1"/>
  <c r="I9731" i="2" s="1"/>
  <c r="I9732" i="2" s="1"/>
  <c r="I9733" i="2" s="1"/>
  <c r="I9734" i="2" s="1"/>
  <c r="I9735" i="2" s="1"/>
  <c r="I9736" i="2" s="1"/>
  <c r="I9737" i="2" s="1"/>
  <c r="I9738" i="2" s="1"/>
  <c r="I9739" i="2" s="1"/>
  <c r="I9740" i="2" s="1"/>
  <c r="I9741" i="2" s="1"/>
  <c r="I9742" i="2" s="1"/>
  <c r="I9743" i="2" s="1"/>
  <c r="I9744" i="2" s="1"/>
  <c r="I9745" i="2" s="1"/>
  <c r="I9746" i="2" s="1"/>
  <c r="I9747" i="2" s="1"/>
  <c r="I9748" i="2" s="1"/>
  <c r="I9749" i="2" s="1"/>
  <c r="I9750" i="2" s="1"/>
  <c r="I9751" i="2" s="1"/>
  <c r="I9752" i="2" s="1"/>
  <c r="I9753" i="2" s="1"/>
  <c r="I9754" i="2" s="1"/>
  <c r="I9755" i="2" s="1"/>
  <c r="I9756" i="2" s="1"/>
  <c r="I9757" i="2" s="1"/>
  <c r="I9758" i="2" s="1"/>
  <c r="I9759" i="2" s="1"/>
  <c r="I9760" i="2" s="1"/>
  <c r="I9761" i="2" s="1"/>
  <c r="I9762" i="2" s="1"/>
  <c r="I9763" i="2" s="1"/>
  <c r="I9764" i="2" s="1"/>
  <c r="I9765" i="2" s="1"/>
  <c r="I9766" i="2" s="1"/>
  <c r="I9767" i="2" s="1"/>
  <c r="I9768" i="2" s="1"/>
  <c r="I9769" i="2" s="1"/>
  <c r="I9770" i="2" s="1"/>
  <c r="I9771" i="2" s="1"/>
  <c r="I9772" i="2" s="1"/>
  <c r="I9773" i="2" s="1"/>
  <c r="I9774" i="2" s="1"/>
  <c r="I9775" i="2" s="1"/>
  <c r="I9776" i="2" s="1"/>
  <c r="I9777" i="2" s="1"/>
  <c r="I9778" i="2" s="1"/>
  <c r="I9779" i="2" s="1"/>
  <c r="I9780" i="2" s="1"/>
  <c r="I9781" i="2" s="1"/>
  <c r="I9782" i="2" s="1"/>
  <c r="I9783" i="2" s="1"/>
  <c r="I9784" i="2" s="1"/>
  <c r="I9785" i="2" s="1"/>
  <c r="I9786" i="2" s="1"/>
  <c r="I9787" i="2" s="1"/>
  <c r="I9788" i="2" s="1"/>
  <c r="I9789" i="2" s="1"/>
  <c r="I9790" i="2" s="1"/>
  <c r="I9791" i="2" s="1"/>
  <c r="I9792" i="2" s="1"/>
  <c r="I9793" i="2" s="1"/>
  <c r="I9794" i="2" s="1"/>
  <c r="I9795" i="2" s="1"/>
  <c r="I9796" i="2" s="1"/>
  <c r="I9797" i="2" s="1"/>
  <c r="I9798" i="2" s="1"/>
  <c r="I9799" i="2" s="1"/>
  <c r="I9800" i="2" s="1"/>
  <c r="I9801" i="2" s="1"/>
  <c r="I9802" i="2" s="1"/>
  <c r="I9803" i="2" s="1"/>
  <c r="I9804" i="2" s="1"/>
  <c r="I9805" i="2" s="1"/>
  <c r="I9806" i="2" s="1"/>
  <c r="I9807" i="2" s="1"/>
  <c r="I9808" i="2" s="1"/>
  <c r="I9809" i="2" s="1"/>
  <c r="I9810" i="2" s="1"/>
  <c r="I9811" i="2" s="1"/>
  <c r="I9812" i="2" s="1"/>
  <c r="I9813" i="2" s="1"/>
  <c r="I9814" i="2" s="1"/>
  <c r="I9815" i="2" s="1"/>
  <c r="I9816" i="2" s="1"/>
  <c r="I9817" i="2" s="1"/>
  <c r="I9818" i="2" s="1"/>
  <c r="I9819" i="2" s="1"/>
  <c r="I9820" i="2" s="1"/>
  <c r="I9821" i="2" s="1"/>
  <c r="I9822" i="2" s="1"/>
  <c r="I9823" i="2" s="1"/>
  <c r="I9824" i="2" s="1"/>
  <c r="I9825" i="2" s="1"/>
  <c r="I9826" i="2" s="1"/>
  <c r="I9827" i="2" s="1"/>
  <c r="I9828" i="2" s="1"/>
  <c r="I9829" i="2" s="1"/>
  <c r="I9830" i="2" s="1"/>
  <c r="I9831" i="2" s="1"/>
  <c r="I9832" i="2" s="1"/>
  <c r="I9833" i="2" s="1"/>
  <c r="I9834" i="2" s="1"/>
  <c r="I9835" i="2" s="1"/>
  <c r="I9836" i="2" s="1"/>
  <c r="I9837" i="2" s="1"/>
  <c r="I9838" i="2" s="1"/>
  <c r="I9839" i="2" s="1"/>
  <c r="I9840" i="2" s="1"/>
  <c r="I9841" i="2" s="1"/>
  <c r="I9842" i="2" s="1"/>
  <c r="I9843" i="2" s="1"/>
  <c r="I9844" i="2" s="1"/>
  <c r="I9845" i="2" s="1"/>
  <c r="I9846" i="2" s="1"/>
  <c r="I9847" i="2" s="1"/>
  <c r="I9848" i="2" s="1"/>
  <c r="I9849" i="2" s="1"/>
  <c r="I9850" i="2" s="1"/>
  <c r="I9851" i="2" s="1"/>
  <c r="I9852" i="2" s="1"/>
  <c r="I9853" i="2" s="1"/>
  <c r="I9854" i="2" s="1"/>
  <c r="I9855" i="2" s="1"/>
  <c r="I9856" i="2" s="1"/>
  <c r="I9857" i="2" s="1"/>
  <c r="I9858" i="2" s="1"/>
  <c r="I9859" i="2" s="1"/>
  <c r="I9860" i="2" s="1"/>
  <c r="I9861" i="2" s="1"/>
  <c r="I9862" i="2" s="1"/>
  <c r="I9863" i="2" s="1"/>
  <c r="I9864" i="2" s="1"/>
  <c r="I9865" i="2" s="1"/>
  <c r="I9866" i="2" s="1"/>
  <c r="I9867" i="2" s="1"/>
  <c r="I9868" i="2" s="1"/>
  <c r="I9869" i="2" s="1"/>
  <c r="I9870" i="2" s="1"/>
  <c r="I9871" i="2" s="1"/>
  <c r="I9872" i="2" s="1"/>
  <c r="I9873" i="2" s="1"/>
  <c r="I9874" i="2" s="1"/>
  <c r="I9875" i="2" s="1"/>
  <c r="I9876" i="2" s="1"/>
  <c r="I9877" i="2" s="1"/>
  <c r="I9878" i="2" s="1"/>
  <c r="I9879" i="2" s="1"/>
  <c r="I9880" i="2" s="1"/>
  <c r="I9881" i="2" s="1"/>
  <c r="I9882" i="2" s="1"/>
  <c r="I9883" i="2" s="1"/>
  <c r="I9884" i="2" s="1"/>
  <c r="I9885" i="2" s="1"/>
  <c r="I9886" i="2" s="1"/>
  <c r="I9887" i="2" s="1"/>
  <c r="I9888" i="2" s="1"/>
  <c r="I9889" i="2" s="1"/>
  <c r="I9890" i="2" s="1"/>
  <c r="I9891" i="2" s="1"/>
  <c r="I9892" i="2" s="1"/>
  <c r="I9893" i="2" s="1"/>
  <c r="I9894" i="2" s="1"/>
  <c r="I9895" i="2" s="1"/>
  <c r="I9896" i="2" s="1"/>
  <c r="I9897" i="2" s="1"/>
  <c r="I9898" i="2" s="1"/>
  <c r="I9899" i="2" s="1"/>
  <c r="I9900" i="2" s="1"/>
  <c r="I9901" i="2" s="1"/>
  <c r="I9902" i="2" s="1"/>
  <c r="I9903" i="2" s="1"/>
  <c r="I9904" i="2" s="1"/>
  <c r="I9905" i="2" s="1"/>
  <c r="I9906" i="2" s="1"/>
  <c r="I9907" i="2" s="1"/>
  <c r="I9908" i="2" s="1"/>
  <c r="I9909" i="2" s="1"/>
  <c r="I9910" i="2" s="1"/>
  <c r="I9911" i="2" s="1"/>
  <c r="I9912" i="2" s="1"/>
  <c r="I9913" i="2" s="1"/>
  <c r="I9914" i="2" s="1"/>
  <c r="I9915" i="2" s="1"/>
  <c r="I9916" i="2" s="1"/>
  <c r="I9917" i="2" s="1"/>
  <c r="I9918" i="2" s="1"/>
  <c r="I9919" i="2" s="1"/>
  <c r="I9920" i="2" s="1"/>
  <c r="I9921" i="2" s="1"/>
  <c r="I9922" i="2" s="1"/>
  <c r="I9923" i="2" s="1"/>
  <c r="I9924" i="2" s="1"/>
  <c r="I9925" i="2" s="1"/>
  <c r="I9926" i="2" s="1"/>
  <c r="I9927" i="2" s="1"/>
  <c r="I9928" i="2" s="1"/>
  <c r="I9929" i="2" s="1"/>
  <c r="I9930" i="2" s="1"/>
  <c r="I9931" i="2" s="1"/>
  <c r="I9932" i="2" s="1"/>
  <c r="I9933" i="2" s="1"/>
  <c r="I9934" i="2" s="1"/>
  <c r="I9935" i="2" s="1"/>
  <c r="I9936" i="2" s="1"/>
  <c r="I9937" i="2" s="1"/>
  <c r="I9938" i="2" s="1"/>
  <c r="I9939" i="2" s="1"/>
  <c r="I9940" i="2" s="1"/>
  <c r="I9941" i="2" s="1"/>
  <c r="I9942" i="2" s="1"/>
  <c r="I9943" i="2" s="1"/>
  <c r="I9944" i="2" s="1"/>
  <c r="I9945" i="2" s="1"/>
  <c r="I9946" i="2" s="1"/>
  <c r="I9947" i="2" s="1"/>
  <c r="I9948" i="2" s="1"/>
  <c r="I9949" i="2" s="1"/>
  <c r="I9950" i="2" s="1"/>
  <c r="I9951" i="2" s="1"/>
  <c r="I9952" i="2" s="1"/>
  <c r="I9953" i="2" s="1"/>
  <c r="I9954" i="2" s="1"/>
  <c r="I9955" i="2" s="1"/>
  <c r="I9956" i="2" s="1"/>
  <c r="I9957" i="2" s="1"/>
  <c r="I9958" i="2" s="1"/>
  <c r="I9959" i="2" s="1"/>
  <c r="I9960" i="2" s="1"/>
  <c r="I9961" i="2" s="1"/>
  <c r="I9962" i="2" s="1"/>
  <c r="I9963" i="2" s="1"/>
  <c r="I9964" i="2" s="1"/>
  <c r="I9965" i="2" s="1"/>
  <c r="I9966" i="2" s="1"/>
  <c r="I9967" i="2" s="1"/>
  <c r="I9968" i="2" s="1"/>
  <c r="I9969" i="2" s="1"/>
  <c r="I9970" i="2" s="1"/>
  <c r="I9971" i="2" s="1"/>
  <c r="I9972" i="2" s="1"/>
  <c r="I9973" i="2" s="1"/>
  <c r="I9974" i="2" s="1"/>
  <c r="I9975" i="2" s="1"/>
  <c r="I9976" i="2" s="1"/>
  <c r="I9977" i="2" s="1"/>
  <c r="I9978" i="2" s="1"/>
  <c r="I9979" i="2" s="1"/>
  <c r="I9980" i="2" s="1"/>
  <c r="I9981" i="2" s="1"/>
  <c r="I9982" i="2" s="1"/>
  <c r="I9983" i="2" s="1"/>
  <c r="I9984" i="2" s="1"/>
  <c r="I9985" i="2" s="1"/>
  <c r="I9986" i="2" s="1"/>
  <c r="I9987" i="2" s="1"/>
  <c r="I9988" i="2" s="1"/>
  <c r="I9989" i="2" s="1"/>
  <c r="I9990" i="2" s="1"/>
  <c r="I9991" i="2" s="1"/>
  <c r="I9992" i="2" s="1"/>
  <c r="I9993" i="2" s="1"/>
  <c r="I9994" i="2" s="1"/>
  <c r="I9995" i="2" s="1"/>
  <c r="I9996" i="2" s="1"/>
  <c r="I9997" i="2" s="1"/>
  <c r="I9998" i="2" s="1"/>
  <c r="I9999" i="2" s="1"/>
  <c r="I10000" i="2" s="1"/>
  <c r="I10001" i="2" s="1"/>
  <c r="I10002" i="2" s="1"/>
  <c r="I10003" i="2" s="1"/>
  <c r="I10004" i="2" s="1"/>
  <c r="I10005" i="2" s="1"/>
  <c r="I10006" i="2" s="1"/>
  <c r="I10007" i="2" s="1"/>
  <c r="I10008" i="2" s="1"/>
  <c r="I10009" i="2" s="1"/>
  <c r="I10010" i="2" s="1"/>
  <c r="I10011" i="2" s="1"/>
  <c r="I10012" i="2" s="1"/>
  <c r="I10013" i="2" s="1"/>
  <c r="I10014" i="2" s="1"/>
  <c r="I10015" i="2" s="1"/>
  <c r="I10016" i="2" s="1"/>
  <c r="I10017" i="2" s="1"/>
  <c r="I10018" i="2" s="1"/>
  <c r="I10019" i="2" s="1"/>
  <c r="I10020" i="2" s="1"/>
  <c r="I10021" i="2" s="1"/>
  <c r="I10022" i="2" s="1"/>
  <c r="I10023" i="2" s="1"/>
  <c r="I10024" i="2" s="1"/>
  <c r="I10025" i="2" s="1"/>
  <c r="I10026" i="2" s="1"/>
  <c r="I10027" i="2" s="1"/>
  <c r="I10028" i="2" s="1"/>
  <c r="I10029" i="2" s="1"/>
  <c r="I10030" i="2" s="1"/>
  <c r="I10031" i="2" s="1"/>
  <c r="I10032" i="2" s="1"/>
  <c r="I10033" i="2" s="1"/>
  <c r="I10034" i="2" s="1"/>
  <c r="I10035" i="2" s="1"/>
  <c r="I10036" i="2" s="1"/>
  <c r="I10037" i="2" s="1"/>
  <c r="I10038" i="2" s="1"/>
  <c r="I10039" i="2" s="1"/>
  <c r="I10040" i="2" s="1"/>
  <c r="I10041" i="2" s="1"/>
  <c r="I10042" i="2" s="1"/>
  <c r="I10043" i="2" s="1"/>
  <c r="I10044" i="2" s="1"/>
  <c r="I10045" i="2" s="1"/>
  <c r="I10046" i="2" s="1"/>
  <c r="I10047" i="2" s="1"/>
  <c r="I10048" i="2" s="1"/>
  <c r="I10049" i="2" s="1"/>
  <c r="I10050" i="2" s="1"/>
  <c r="I10051" i="2" s="1"/>
  <c r="I10052" i="2" s="1"/>
  <c r="I10053" i="2" s="1"/>
  <c r="I10054" i="2" s="1"/>
  <c r="I10055" i="2" s="1"/>
  <c r="I10056" i="2" s="1"/>
  <c r="I10057" i="2" s="1"/>
  <c r="I10058" i="2" s="1"/>
  <c r="I10059" i="2" s="1"/>
  <c r="I10060" i="2" s="1"/>
  <c r="I10061" i="2" s="1"/>
  <c r="I10062" i="2" s="1"/>
  <c r="I10063" i="2" s="1"/>
  <c r="I10064" i="2" s="1"/>
  <c r="I10065" i="2" s="1"/>
  <c r="I10066" i="2" s="1"/>
  <c r="I10067" i="2" s="1"/>
  <c r="I10068" i="2" s="1"/>
  <c r="I10069" i="2" s="1"/>
  <c r="I10070" i="2" s="1"/>
  <c r="I10071" i="2" s="1"/>
  <c r="I10072" i="2" s="1"/>
  <c r="I10073" i="2" s="1"/>
  <c r="I10074" i="2" s="1"/>
  <c r="I10075" i="2" s="1"/>
  <c r="I10076" i="2" s="1"/>
  <c r="I10077" i="2" s="1"/>
  <c r="I10078" i="2" s="1"/>
  <c r="I10079" i="2" s="1"/>
  <c r="I10080" i="2" s="1"/>
  <c r="I10081" i="2" s="1"/>
  <c r="I10082" i="2" s="1"/>
  <c r="I10083" i="2" s="1"/>
  <c r="I10084" i="2" s="1"/>
  <c r="I10085" i="2" s="1"/>
  <c r="I10086" i="2" s="1"/>
  <c r="I10087" i="2" s="1"/>
  <c r="I10088" i="2" s="1"/>
  <c r="I10089" i="2" s="1"/>
  <c r="I10090" i="2" s="1"/>
  <c r="I10091" i="2" s="1"/>
  <c r="I10092" i="2" s="1"/>
  <c r="I10093" i="2" s="1"/>
  <c r="I10094" i="2" s="1"/>
  <c r="I10095" i="2" s="1"/>
  <c r="I10096" i="2" s="1"/>
  <c r="I10097" i="2" s="1"/>
  <c r="I10098" i="2" s="1"/>
  <c r="I10099" i="2" s="1"/>
  <c r="I10100" i="2" s="1"/>
  <c r="I10101" i="2" s="1"/>
  <c r="I10102" i="2" s="1"/>
  <c r="I10103" i="2" s="1"/>
  <c r="I10104" i="2" s="1"/>
  <c r="I10105" i="2" s="1"/>
  <c r="I10106" i="2" s="1"/>
  <c r="I10107" i="2" s="1"/>
  <c r="I10108" i="2" s="1"/>
  <c r="I10109" i="2" s="1"/>
  <c r="I10110" i="2" s="1"/>
  <c r="I10111" i="2" s="1"/>
  <c r="I10112" i="2" s="1"/>
  <c r="I10113" i="2" s="1"/>
  <c r="I10114" i="2" s="1"/>
  <c r="I10115" i="2" s="1"/>
  <c r="I10116" i="2" s="1"/>
  <c r="I10117" i="2" s="1"/>
  <c r="I10118" i="2" s="1"/>
  <c r="I10119" i="2" s="1"/>
  <c r="I10120" i="2" s="1"/>
  <c r="I10121" i="2" s="1"/>
  <c r="I10122" i="2" s="1"/>
  <c r="I10123" i="2" s="1"/>
  <c r="I10124" i="2" s="1"/>
  <c r="I10125" i="2" s="1"/>
  <c r="I10126" i="2" s="1"/>
  <c r="I10127" i="2" s="1"/>
  <c r="I10128" i="2" s="1"/>
  <c r="I10129" i="2" s="1"/>
  <c r="I10130" i="2" s="1"/>
  <c r="I10131" i="2" s="1"/>
  <c r="I10132" i="2" s="1"/>
  <c r="I10133" i="2" s="1"/>
  <c r="I10134" i="2" s="1"/>
  <c r="I10135" i="2" s="1"/>
  <c r="I10136" i="2" s="1"/>
  <c r="I10137" i="2" s="1"/>
  <c r="I10138" i="2" s="1"/>
  <c r="I10139" i="2" s="1"/>
  <c r="I10140" i="2" s="1"/>
  <c r="I10141" i="2" s="1"/>
  <c r="I10142" i="2" s="1"/>
  <c r="I10143" i="2" s="1"/>
  <c r="I10144" i="2" s="1"/>
  <c r="I10145" i="2" s="1"/>
  <c r="I10146" i="2" s="1"/>
  <c r="I10147" i="2" s="1"/>
  <c r="I10148" i="2" s="1"/>
  <c r="I10149" i="2" s="1"/>
  <c r="I10150" i="2" s="1"/>
  <c r="I10151" i="2" s="1"/>
  <c r="I10152" i="2" s="1"/>
  <c r="I10153" i="2" s="1"/>
  <c r="I10154" i="2" s="1"/>
  <c r="I10155" i="2" s="1"/>
  <c r="I10156" i="2" s="1"/>
  <c r="I10157" i="2" s="1"/>
  <c r="I10158" i="2" s="1"/>
  <c r="I10159" i="2" s="1"/>
  <c r="I10160" i="2" s="1"/>
  <c r="I10161" i="2" s="1"/>
  <c r="I10162" i="2" s="1"/>
  <c r="I10163" i="2" s="1"/>
  <c r="I10164" i="2" s="1"/>
  <c r="I10165" i="2" s="1"/>
  <c r="I10166" i="2" s="1"/>
  <c r="I10167" i="2" s="1"/>
  <c r="I10168" i="2" s="1"/>
  <c r="I10169" i="2" s="1"/>
  <c r="I10170" i="2" s="1"/>
  <c r="I10171" i="2" s="1"/>
  <c r="I10172" i="2" s="1"/>
  <c r="I10173" i="2" s="1"/>
  <c r="I10174" i="2" s="1"/>
  <c r="I10175" i="2" s="1"/>
  <c r="I10176" i="2" s="1"/>
  <c r="I10177" i="2" s="1"/>
  <c r="I10178" i="2" s="1"/>
  <c r="I10179" i="2" s="1"/>
  <c r="I10180" i="2" s="1"/>
  <c r="I10181" i="2" s="1"/>
  <c r="I10182" i="2" s="1"/>
  <c r="I10183" i="2" s="1"/>
  <c r="I10184" i="2" s="1"/>
  <c r="I10185" i="2" s="1"/>
  <c r="I10186" i="2" s="1"/>
  <c r="I10187" i="2" s="1"/>
  <c r="I10188" i="2" s="1"/>
  <c r="I10189" i="2" s="1"/>
  <c r="I10190" i="2" s="1"/>
  <c r="I10191" i="2" s="1"/>
  <c r="I10192" i="2" s="1"/>
  <c r="I10193" i="2" s="1"/>
  <c r="I10194" i="2" s="1"/>
  <c r="I10195" i="2" s="1"/>
  <c r="I10196" i="2" s="1"/>
  <c r="I10197" i="2" s="1"/>
  <c r="I10198" i="2" s="1"/>
  <c r="I10199" i="2" s="1"/>
  <c r="I10200" i="2" s="1"/>
  <c r="I10201" i="2" s="1"/>
  <c r="I10202" i="2" s="1"/>
  <c r="I10203" i="2" s="1"/>
  <c r="I10204" i="2" s="1"/>
  <c r="I10205" i="2" s="1"/>
  <c r="I10206" i="2" s="1"/>
  <c r="I10207" i="2" s="1"/>
  <c r="I10208" i="2" s="1"/>
  <c r="I10209" i="2" s="1"/>
  <c r="I10210" i="2" s="1"/>
  <c r="I10211" i="2" s="1"/>
  <c r="I10212" i="2" s="1"/>
  <c r="I10213" i="2" s="1"/>
  <c r="I10214" i="2" s="1"/>
  <c r="I10215" i="2" s="1"/>
  <c r="I10216" i="2" s="1"/>
  <c r="I10217" i="2" s="1"/>
  <c r="I10218" i="2" s="1"/>
  <c r="I10219" i="2" s="1"/>
  <c r="I10220" i="2" s="1"/>
  <c r="I10221" i="2" s="1"/>
  <c r="I10222" i="2" s="1"/>
  <c r="I10223" i="2" s="1"/>
  <c r="I10224" i="2" s="1"/>
  <c r="I10225" i="2" s="1"/>
  <c r="I10226" i="2" s="1"/>
  <c r="I10227" i="2" s="1"/>
  <c r="I10228" i="2" s="1"/>
  <c r="I10229" i="2" s="1"/>
  <c r="I10230" i="2" s="1"/>
  <c r="I10231" i="2" s="1"/>
  <c r="I10232" i="2" s="1"/>
  <c r="I10233" i="2" s="1"/>
  <c r="I10234" i="2" s="1"/>
  <c r="I10235" i="2" s="1"/>
  <c r="I10236" i="2" s="1"/>
  <c r="I10237" i="2" s="1"/>
  <c r="I10238" i="2" s="1"/>
  <c r="I10239" i="2" s="1"/>
  <c r="I10240" i="2" s="1"/>
  <c r="I10241" i="2" s="1"/>
  <c r="I10242" i="2" s="1"/>
  <c r="I10243" i="2" s="1"/>
  <c r="I10244" i="2" s="1"/>
  <c r="I10245" i="2" s="1"/>
  <c r="I10246" i="2" s="1"/>
  <c r="I10247" i="2" s="1"/>
  <c r="I10248" i="2" s="1"/>
  <c r="I10249" i="2" s="1"/>
  <c r="I10250" i="2" s="1"/>
  <c r="I10251" i="2" s="1"/>
  <c r="I10252" i="2" s="1"/>
  <c r="I10253" i="2" s="1"/>
  <c r="I10254" i="2" s="1"/>
  <c r="I10255" i="2" s="1"/>
  <c r="I10256" i="2" s="1"/>
  <c r="I10257" i="2" s="1"/>
  <c r="I10258" i="2" s="1"/>
  <c r="I10259" i="2" s="1"/>
  <c r="I10260" i="2" s="1"/>
  <c r="I10261" i="2" s="1"/>
  <c r="I10262" i="2" s="1"/>
  <c r="I10263" i="2" s="1"/>
  <c r="I10264" i="2" s="1"/>
  <c r="I10265" i="2" s="1"/>
  <c r="I10266" i="2" s="1"/>
  <c r="I10267" i="2" s="1"/>
  <c r="I10268" i="2" s="1"/>
  <c r="I10269" i="2" s="1"/>
  <c r="I10270" i="2" s="1"/>
  <c r="I10271" i="2" s="1"/>
  <c r="I10272" i="2" s="1"/>
  <c r="I10273" i="2" s="1"/>
  <c r="I10274" i="2" s="1"/>
  <c r="I10275" i="2" s="1"/>
  <c r="I10276" i="2" s="1"/>
  <c r="I10277" i="2" s="1"/>
  <c r="I10278" i="2" s="1"/>
  <c r="I10279" i="2" s="1"/>
  <c r="I10280" i="2" s="1"/>
  <c r="I10281" i="2" s="1"/>
  <c r="I10282" i="2" s="1"/>
  <c r="I10283" i="2" s="1"/>
  <c r="I10284" i="2" s="1"/>
  <c r="I10285" i="2" s="1"/>
  <c r="I10286" i="2" s="1"/>
  <c r="I10287" i="2" s="1"/>
  <c r="I10288" i="2" s="1"/>
  <c r="I10289" i="2" s="1"/>
  <c r="I10290" i="2" s="1"/>
  <c r="I10291" i="2" s="1"/>
  <c r="I10292" i="2" s="1"/>
  <c r="I10293" i="2" s="1"/>
  <c r="I10294" i="2" s="1"/>
  <c r="I10295" i="2" s="1"/>
  <c r="I10296" i="2" s="1"/>
  <c r="I10297" i="2" s="1"/>
  <c r="I10298" i="2" s="1"/>
  <c r="I10299" i="2" s="1"/>
  <c r="I10300" i="2" s="1"/>
  <c r="I10301" i="2" s="1"/>
  <c r="I10302" i="2" s="1"/>
  <c r="I10303" i="2" s="1"/>
  <c r="I10304" i="2" s="1"/>
  <c r="I10305" i="2" s="1"/>
  <c r="I10306" i="2" s="1"/>
  <c r="I10307" i="2" s="1"/>
  <c r="I10308" i="2" s="1"/>
  <c r="I10309" i="2" s="1"/>
  <c r="I10310" i="2" s="1"/>
  <c r="I10311" i="2" s="1"/>
  <c r="I10312" i="2" s="1"/>
  <c r="I10313" i="2" s="1"/>
  <c r="I10314" i="2" s="1"/>
  <c r="I10315" i="2" s="1"/>
  <c r="I10316" i="2" s="1"/>
  <c r="I10317" i="2" s="1"/>
  <c r="I10318" i="2" s="1"/>
  <c r="I10319" i="2" s="1"/>
  <c r="I10320" i="2" s="1"/>
  <c r="I10321" i="2" s="1"/>
  <c r="I10322" i="2" s="1"/>
  <c r="I10323" i="2" s="1"/>
  <c r="I10324" i="2" s="1"/>
  <c r="I10325" i="2" s="1"/>
  <c r="I10326" i="2" s="1"/>
  <c r="I10327" i="2" s="1"/>
  <c r="I10328" i="2" s="1"/>
  <c r="I10329" i="2" s="1"/>
  <c r="I10330" i="2" s="1"/>
  <c r="I10331" i="2" s="1"/>
  <c r="I10332" i="2" s="1"/>
  <c r="I10333" i="2" s="1"/>
  <c r="I10334" i="2" s="1"/>
  <c r="I10335" i="2" s="1"/>
  <c r="I10336" i="2" s="1"/>
  <c r="I10337" i="2" s="1"/>
  <c r="I10338" i="2" s="1"/>
  <c r="I10339" i="2" s="1"/>
  <c r="I10340" i="2" s="1"/>
  <c r="I10341" i="2" s="1"/>
  <c r="I10342" i="2" s="1"/>
  <c r="I10343" i="2" s="1"/>
  <c r="I10344" i="2" s="1"/>
  <c r="I10345" i="2" s="1"/>
  <c r="I10346" i="2" s="1"/>
  <c r="I10347" i="2" s="1"/>
  <c r="I10348" i="2" s="1"/>
  <c r="I10349" i="2" s="1"/>
  <c r="I10350" i="2" s="1"/>
  <c r="I10351" i="2" s="1"/>
  <c r="I10352" i="2" s="1"/>
  <c r="I10353" i="2" s="1"/>
  <c r="I10354" i="2" s="1"/>
  <c r="I10355" i="2" s="1"/>
  <c r="I10356" i="2" s="1"/>
  <c r="I10357" i="2" s="1"/>
  <c r="I10358" i="2" s="1"/>
  <c r="I10359" i="2" s="1"/>
  <c r="I10360" i="2" s="1"/>
  <c r="I10361" i="2" s="1"/>
  <c r="I10362" i="2" s="1"/>
  <c r="I10363" i="2" s="1"/>
  <c r="I10364" i="2" s="1"/>
  <c r="I10365" i="2" s="1"/>
  <c r="I10366" i="2" s="1"/>
  <c r="I10367" i="2" s="1"/>
  <c r="I10368" i="2" s="1"/>
  <c r="I10369" i="2" s="1"/>
  <c r="I10370" i="2" s="1"/>
  <c r="I10371" i="2" s="1"/>
  <c r="I10372" i="2" s="1"/>
  <c r="I10373" i="2" s="1"/>
  <c r="I10374" i="2" s="1"/>
  <c r="I10375" i="2" s="1"/>
  <c r="I10376" i="2" s="1"/>
  <c r="I10377" i="2" s="1"/>
  <c r="I10378" i="2" s="1"/>
  <c r="I10379" i="2" s="1"/>
  <c r="I10380" i="2" s="1"/>
  <c r="I10381" i="2" s="1"/>
  <c r="I10382" i="2" s="1"/>
  <c r="I10383" i="2" s="1"/>
  <c r="I10384" i="2" s="1"/>
  <c r="I10385" i="2" s="1"/>
  <c r="I10386" i="2" s="1"/>
  <c r="I10387" i="2" s="1"/>
  <c r="I10388" i="2" s="1"/>
  <c r="I10389" i="2" s="1"/>
  <c r="I10390" i="2" s="1"/>
  <c r="I10391" i="2" s="1"/>
  <c r="I10392" i="2" s="1"/>
  <c r="I10393" i="2" s="1"/>
  <c r="I10394" i="2" s="1"/>
  <c r="I10395" i="2" s="1"/>
  <c r="I10396" i="2" s="1"/>
  <c r="I10397" i="2" s="1"/>
  <c r="I10398" i="2" s="1"/>
  <c r="I10399" i="2" s="1"/>
  <c r="I10400" i="2" s="1"/>
  <c r="I10401" i="2" s="1"/>
  <c r="I10402" i="2" s="1"/>
  <c r="I10403" i="2" s="1"/>
  <c r="I10404" i="2" s="1"/>
  <c r="I10405" i="2" s="1"/>
  <c r="I10406" i="2" s="1"/>
  <c r="I10407" i="2" s="1"/>
  <c r="I10408" i="2" s="1"/>
  <c r="I10409" i="2" s="1"/>
  <c r="I10410" i="2" s="1"/>
  <c r="I10411" i="2" s="1"/>
  <c r="I10412" i="2" s="1"/>
  <c r="I10413" i="2" s="1"/>
  <c r="I10414" i="2" s="1"/>
  <c r="I10415" i="2" s="1"/>
  <c r="I10416" i="2" s="1"/>
  <c r="I10417" i="2" s="1"/>
  <c r="I10418" i="2" s="1"/>
  <c r="I10419" i="2" s="1"/>
  <c r="I10420" i="2" s="1"/>
  <c r="I10421" i="2" s="1"/>
  <c r="I10422" i="2" s="1"/>
  <c r="I10423" i="2" s="1"/>
  <c r="I10424" i="2" s="1"/>
  <c r="I10425" i="2" s="1"/>
  <c r="I10426" i="2" s="1"/>
  <c r="I10427" i="2" s="1"/>
  <c r="I10428" i="2" s="1"/>
  <c r="I10429" i="2" s="1"/>
  <c r="I10430" i="2" s="1"/>
  <c r="I10431" i="2" s="1"/>
  <c r="I10432" i="2" s="1"/>
  <c r="I10433" i="2" s="1"/>
  <c r="I10434" i="2" s="1"/>
  <c r="I10435" i="2" s="1"/>
  <c r="I10436" i="2" s="1"/>
  <c r="I10437" i="2" s="1"/>
  <c r="I10438" i="2" s="1"/>
  <c r="I10439" i="2" s="1"/>
  <c r="I10440" i="2" s="1"/>
  <c r="I10441" i="2" s="1"/>
  <c r="I10442" i="2" s="1"/>
  <c r="I10443" i="2" s="1"/>
  <c r="I10444" i="2" s="1"/>
  <c r="I10445" i="2" s="1"/>
  <c r="I10446" i="2" s="1"/>
  <c r="I10447" i="2" s="1"/>
  <c r="I10448" i="2" s="1"/>
  <c r="I10449" i="2" s="1"/>
  <c r="I10450" i="2" s="1"/>
  <c r="I10451" i="2" s="1"/>
  <c r="I10452" i="2" s="1"/>
  <c r="I10453" i="2" s="1"/>
  <c r="I10454" i="2" s="1"/>
  <c r="I10455" i="2" s="1"/>
  <c r="I10456" i="2" s="1"/>
  <c r="I10457" i="2" s="1"/>
  <c r="I10458" i="2" s="1"/>
  <c r="I10459" i="2" s="1"/>
  <c r="I10460" i="2" s="1"/>
  <c r="I10461" i="2" s="1"/>
  <c r="I10462" i="2" s="1"/>
  <c r="I10463" i="2" s="1"/>
  <c r="I10464" i="2" s="1"/>
  <c r="I10465" i="2" s="1"/>
  <c r="I10466" i="2" s="1"/>
  <c r="I10467" i="2" s="1"/>
  <c r="I10468" i="2" s="1"/>
  <c r="I10469" i="2" s="1"/>
  <c r="I10470" i="2" s="1"/>
  <c r="I10471" i="2" s="1"/>
  <c r="I10472" i="2" s="1"/>
  <c r="I10473" i="2" s="1"/>
  <c r="I10474" i="2" s="1"/>
  <c r="I3" i="2"/>
  <c r="A2" i="1" l="1" a="1"/>
  <c r="B407" i="1" s="1"/>
  <c r="H2" i="2"/>
  <c r="K2" i="2" s="1"/>
  <c r="H3" i="2"/>
  <c r="H4" i="2"/>
  <c r="H5" i="2"/>
  <c r="H6" i="2"/>
  <c r="K6" i="2" s="1"/>
  <c r="H7" i="2"/>
  <c r="H8" i="2"/>
  <c r="H9" i="2"/>
  <c r="H10" i="2"/>
  <c r="K10" i="2" s="1"/>
  <c r="J9" i="2" s="1"/>
  <c r="H11" i="2"/>
  <c r="H12" i="2"/>
  <c r="H13" i="2"/>
  <c r="K13" i="2" s="1"/>
  <c r="J12" i="2" s="1"/>
  <c r="H14" i="2"/>
  <c r="K14" i="2" s="1"/>
  <c r="H15" i="2"/>
  <c r="H16" i="2"/>
  <c r="H17" i="2"/>
  <c r="K17" i="2" s="1"/>
  <c r="J16" i="2" s="1"/>
  <c r="H18" i="2"/>
  <c r="K18" i="2" s="1"/>
  <c r="H19" i="2"/>
  <c r="H20" i="2"/>
  <c r="H21" i="2"/>
  <c r="H22" i="2"/>
  <c r="K22" i="2" s="1"/>
  <c r="H23" i="2"/>
  <c r="H24" i="2"/>
  <c r="H25" i="2"/>
  <c r="K25" i="2" s="1"/>
  <c r="J24" i="2" s="1"/>
  <c r="H26" i="2"/>
  <c r="K26" i="2" s="1"/>
  <c r="J25" i="2" s="1"/>
  <c r="H27" i="2"/>
  <c r="H28" i="2"/>
  <c r="H29" i="2"/>
  <c r="K29" i="2" s="1"/>
  <c r="J28" i="2" s="1"/>
  <c r="H30" i="2"/>
  <c r="K30" i="2" s="1"/>
  <c r="J29" i="2" s="1"/>
  <c r="H31" i="2"/>
  <c r="H32" i="2"/>
  <c r="H33" i="2"/>
  <c r="K33" i="2" s="1"/>
  <c r="J32" i="2" s="1"/>
  <c r="H34" i="2"/>
  <c r="K34" i="2" s="1"/>
  <c r="J33" i="2" s="1"/>
  <c r="H35" i="2"/>
  <c r="H36" i="2"/>
  <c r="H37" i="2"/>
  <c r="K37" i="2" s="1"/>
  <c r="J36" i="2" s="1"/>
  <c r="H38" i="2"/>
  <c r="K38" i="2" s="1"/>
  <c r="J37" i="2" s="1"/>
  <c r="H39" i="2"/>
  <c r="H40" i="2"/>
  <c r="H41" i="2"/>
  <c r="K41" i="2" s="1"/>
  <c r="J40" i="2" s="1"/>
  <c r="H42" i="2"/>
  <c r="K42" i="2" s="1"/>
  <c r="J41" i="2" s="1"/>
  <c r="H43" i="2"/>
  <c r="H44" i="2"/>
  <c r="H45" i="2"/>
  <c r="H46" i="2"/>
  <c r="K46" i="2" s="1"/>
  <c r="J45" i="2" s="1"/>
  <c r="H47" i="2"/>
  <c r="H48" i="2"/>
  <c r="H49" i="2"/>
  <c r="K49" i="2" s="1"/>
  <c r="J48" i="2" s="1"/>
  <c r="H50" i="2"/>
  <c r="K50" i="2" s="1"/>
  <c r="H51" i="2"/>
  <c r="H52" i="2"/>
  <c r="H53" i="2"/>
  <c r="K53" i="2" s="1"/>
  <c r="J52" i="2" s="1"/>
  <c r="H54" i="2"/>
  <c r="K54" i="2" s="1"/>
  <c r="H55" i="2"/>
  <c r="H56" i="2"/>
  <c r="H57" i="2"/>
  <c r="H58" i="2"/>
  <c r="K58" i="2" s="1"/>
  <c r="J57" i="2" s="1"/>
  <c r="H59" i="2"/>
  <c r="H60" i="2"/>
  <c r="H61" i="2"/>
  <c r="H62" i="2"/>
  <c r="K62" i="2" s="1"/>
  <c r="J61" i="2" s="1"/>
  <c r="H63" i="2"/>
  <c r="H64" i="2"/>
  <c r="H65" i="2"/>
  <c r="K65" i="2" s="1"/>
  <c r="J64" i="2" s="1"/>
  <c r="H66" i="2"/>
  <c r="K66" i="2" s="1"/>
  <c r="J65" i="2" s="1"/>
  <c r="H67" i="2"/>
  <c r="H68" i="2"/>
  <c r="H69" i="2"/>
  <c r="H70" i="2"/>
  <c r="K70" i="2" s="1"/>
  <c r="J69" i="2" s="1"/>
  <c r="H71" i="2"/>
  <c r="H72" i="2"/>
  <c r="H73" i="2"/>
  <c r="H74" i="2"/>
  <c r="K74" i="2" s="1"/>
  <c r="J73" i="2" s="1"/>
  <c r="H75" i="2"/>
  <c r="H76" i="2"/>
  <c r="H77" i="2"/>
  <c r="K77" i="2" s="1"/>
  <c r="J76" i="2" s="1"/>
  <c r="H78" i="2"/>
  <c r="K78" i="2" s="1"/>
  <c r="J77" i="2" s="1"/>
  <c r="H79" i="2"/>
  <c r="H80" i="2"/>
  <c r="H81" i="2"/>
  <c r="K81" i="2" s="1"/>
  <c r="J80" i="2" s="1"/>
  <c r="H82" i="2"/>
  <c r="K82" i="2" s="1"/>
  <c r="H83" i="2"/>
  <c r="H84" i="2"/>
  <c r="H85" i="2"/>
  <c r="H86" i="2"/>
  <c r="K86" i="2" s="1"/>
  <c r="H87" i="2"/>
  <c r="H88" i="2"/>
  <c r="H89" i="2"/>
  <c r="K89" i="2" s="1"/>
  <c r="J88" i="2" s="1"/>
  <c r="H90" i="2"/>
  <c r="K90" i="2" s="1"/>
  <c r="J89" i="2" s="1"/>
  <c r="H91" i="2"/>
  <c r="H92" i="2"/>
  <c r="H93" i="2"/>
  <c r="K93" i="2" s="1"/>
  <c r="J92" i="2" s="1"/>
  <c r="H94" i="2"/>
  <c r="K94" i="2" s="1"/>
  <c r="J93" i="2" s="1"/>
  <c r="H95" i="2"/>
  <c r="H96" i="2"/>
  <c r="H97" i="2"/>
  <c r="K97" i="2" s="1"/>
  <c r="J96" i="2" s="1"/>
  <c r="H98" i="2"/>
  <c r="K98" i="2" s="1"/>
  <c r="J97" i="2" s="1"/>
  <c r="H99" i="2"/>
  <c r="H100" i="2"/>
  <c r="H101" i="2"/>
  <c r="K101" i="2" s="1"/>
  <c r="J100" i="2" s="1"/>
  <c r="H102" i="2"/>
  <c r="K102" i="2" s="1"/>
  <c r="J101" i="2" s="1"/>
  <c r="H103" i="2"/>
  <c r="H104" i="2"/>
  <c r="H105" i="2"/>
  <c r="K105" i="2" s="1"/>
  <c r="J104" i="2" s="1"/>
  <c r="H106" i="2"/>
  <c r="K106" i="2" s="1"/>
  <c r="J105" i="2" s="1"/>
  <c r="H107" i="2"/>
  <c r="H108" i="2"/>
  <c r="H109" i="2"/>
  <c r="H110" i="2"/>
  <c r="K110" i="2" s="1"/>
  <c r="J109" i="2" s="1"/>
  <c r="H111" i="2"/>
  <c r="H112" i="2"/>
  <c r="H113" i="2"/>
  <c r="K113" i="2" s="1"/>
  <c r="J112" i="2" s="1"/>
  <c r="H114" i="2"/>
  <c r="K114" i="2" s="1"/>
  <c r="J113" i="2" s="1"/>
  <c r="H115" i="2"/>
  <c r="H116" i="2"/>
  <c r="H117" i="2"/>
  <c r="K117" i="2" s="1"/>
  <c r="J116" i="2" s="1"/>
  <c r="H118" i="2"/>
  <c r="K118" i="2" s="1"/>
  <c r="J117" i="2" s="1"/>
  <c r="H119" i="2"/>
  <c r="H120" i="2"/>
  <c r="H121" i="2"/>
  <c r="H122" i="2"/>
  <c r="K122" i="2" s="1"/>
  <c r="H123" i="2"/>
  <c r="H124" i="2"/>
  <c r="H125" i="2"/>
  <c r="H126" i="2"/>
  <c r="K126" i="2" s="1"/>
  <c r="J125" i="2" s="1"/>
  <c r="H127" i="2"/>
  <c r="H128" i="2"/>
  <c r="H129" i="2"/>
  <c r="K129" i="2" s="1"/>
  <c r="J128" i="2" s="1"/>
  <c r="H130" i="2"/>
  <c r="K130" i="2" s="1"/>
  <c r="J129" i="2" s="1"/>
  <c r="H131" i="2"/>
  <c r="H132" i="2"/>
  <c r="H133" i="2"/>
  <c r="H134" i="2"/>
  <c r="K134" i="2" s="1"/>
  <c r="H135" i="2"/>
  <c r="H136" i="2"/>
  <c r="H137" i="2"/>
  <c r="H138" i="2"/>
  <c r="K138" i="2" s="1"/>
  <c r="J137" i="2" s="1"/>
  <c r="H139" i="2"/>
  <c r="H140" i="2"/>
  <c r="H141" i="2"/>
  <c r="K141" i="2" s="1"/>
  <c r="J140" i="2" s="1"/>
  <c r="H142" i="2"/>
  <c r="K142" i="2" s="1"/>
  <c r="H143" i="2"/>
  <c r="H144" i="2"/>
  <c r="H145" i="2"/>
  <c r="K145" i="2" s="1"/>
  <c r="J144" i="2" s="1"/>
  <c r="H146" i="2"/>
  <c r="K146" i="2" s="1"/>
  <c r="J145" i="2" s="1"/>
  <c r="H147" i="2"/>
  <c r="H148" i="2"/>
  <c r="H149" i="2"/>
  <c r="H150" i="2"/>
  <c r="K150" i="2" s="1"/>
  <c r="J149" i="2" s="1"/>
  <c r="H151" i="2"/>
  <c r="H152" i="2"/>
  <c r="H153" i="2"/>
  <c r="K153" i="2" s="1"/>
  <c r="J152" i="2" s="1"/>
  <c r="H154" i="2"/>
  <c r="K154" i="2" s="1"/>
  <c r="H155" i="2"/>
  <c r="H156" i="2"/>
  <c r="H157" i="2"/>
  <c r="K157" i="2" s="1"/>
  <c r="J156" i="2" s="1"/>
  <c r="H158" i="2"/>
  <c r="K158" i="2" s="1"/>
  <c r="H159" i="2"/>
  <c r="H160" i="2"/>
  <c r="H161" i="2"/>
  <c r="K161" i="2" s="1"/>
  <c r="J160" i="2" s="1"/>
  <c r="H162" i="2"/>
  <c r="K162" i="2" s="1"/>
  <c r="J161" i="2" s="1"/>
  <c r="H163" i="2"/>
  <c r="H164" i="2"/>
  <c r="H165" i="2"/>
  <c r="K165" i="2" s="1"/>
  <c r="J164" i="2" s="1"/>
  <c r="H166" i="2"/>
  <c r="K166" i="2" s="1"/>
  <c r="H167" i="2"/>
  <c r="H168" i="2"/>
  <c r="H169" i="2"/>
  <c r="K169" i="2" s="1"/>
  <c r="J168" i="2" s="1"/>
  <c r="H170" i="2"/>
  <c r="K170" i="2" s="1"/>
  <c r="J169" i="2" s="1"/>
  <c r="H171" i="2"/>
  <c r="H172" i="2"/>
  <c r="H173" i="2"/>
  <c r="H174" i="2"/>
  <c r="K174" i="2" s="1"/>
  <c r="J173" i="2" s="1"/>
  <c r="H175" i="2"/>
  <c r="H176" i="2"/>
  <c r="H177" i="2"/>
  <c r="K177" i="2" s="1"/>
  <c r="J176" i="2" s="1"/>
  <c r="H178" i="2"/>
  <c r="K178" i="2" s="1"/>
  <c r="H179" i="2"/>
  <c r="H180" i="2"/>
  <c r="H181" i="2"/>
  <c r="K181" i="2" s="1"/>
  <c r="J180" i="2" s="1"/>
  <c r="H182" i="2"/>
  <c r="K182" i="2" s="1"/>
  <c r="H183" i="2"/>
  <c r="H184" i="2"/>
  <c r="H185" i="2"/>
  <c r="H186" i="2"/>
  <c r="K186" i="2" s="1"/>
  <c r="J185" i="2" s="1"/>
  <c r="H187" i="2"/>
  <c r="H188" i="2"/>
  <c r="H189" i="2"/>
  <c r="H190" i="2"/>
  <c r="K190" i="2" s="1"/>
  <c r="J189" i="2" s="1"/>
  <c r="H191" i="2"/>
  <c r="H192" i="2"/>
  <c r="H193" i="2"/>
  <c r="K193" i="2" s="1"/>
  <c r="J192" i="2" s="1"/>
  <c r="H194" i="2"/>
  <c r="K194" i="2" s="1"/>
  <c r="J193" i="2" s="1"/>
  <c r="H195" i="2"/>
  <c r="H196" i="2"/>
  <c r="H197" i="2"/>
  <c r="H198" i="2"/>
  <c r="K198" i="2" s="1"/>
  <c r="J197" i="2" s="1"/>
  <c r="H199" i="2"/>
  <c r="H200" i="2"/>
  <c r="H201" i="2"/>
  <c r="H202" i="2"/>
  <c r="K202" i="2" s="1"/>
  <c r="J201" i="2" s="1"/>
  <c r="H203" i="2"/>
  <c r="H204" i="2"/>
  <c r="H205" i="2"/>
  <c r="K205" i="2" s="1"/>
  <c r="J204" i="2" s="1"/>
  <c r="H206" i="2"/>
  <c r="K206" i="2" s="1"/>
  <c r="J205" i="2" s="1"/>
  <c r="H207" i="2"/>
  <c r="H208" i="2"/>
  <c r="H209" i="2"/>
  <c r="K209" i="2" s="1"/>
  <c r="J208" i="2" s="1"/>
  <c r="H210" i="2"/>
  <c r="K210" i="2" s="1"/>
  <c r="J209" i="2" s="1"/>
  <c r="H211" i="2"/>
  <c r="H212" i="2"/>
  <c r="H213" i="2"/>
  <c r="H214" i="2"/>
  <c r="K214" i="2" s="1"/>
  <c r="H215" i="2"/>
  <c r="H216" i="2"/>
  <c r="H217" i="2"/>
  <c r="K217" i="2" s="1"/>
  <c r="J216" i="2" s="1"/>
  <c r="H218" i="2"/>
  <c r="K218" i="2" s="1"/>
  <c r="J217" i="2" s="1"/>
  <c r="H219" i="2"/>
  <c r="H220" i="2"/>
  <c r="H221" i="2"/>
  <c r="K221" i="2" s="1"/>
  <c r="J220" i="2" s="1"/>
  <c r="H222" i="2"/>
  <c r="K222" i="2" s="1"/>
  <c r="H223" i="2"/>
  <c r="H224" i="2"/>
  <c r="H225" i="2"/>
  <c r="K225" i="2" s="1"/>
  <c r="J224" i="2" s="1"/>
  <c r="H226" i="2"/>
  <c r="K226" i="2" s="1"/>
  <c r="J225" i="2" s="1"/>
  <c r="H227" i="2"/>
  <c r="H228" i="2"/>
  <c r="H229" i="2"/>
  <c r="K229" i="2" s="1"/>
  <c r="J228" i="2" s="1"/>
  <c r="H230" i="2"/>
  <c r="K230" i="2" s="1"/>
  <c r="J229" i="2" s="1"/>
  <c r="H231" i="2"/>
  <c r="H232" i="2"/>
  <c r="H233" i="2"/>
  <c r="K233" i="2" s="1"/>
  <c r="J232" i="2" s="1"/>
  <c r="H234" i="2"/>
  <c r="K234" i="2" s="1"/>
  <c r="J233" i="2" s="1"/>
  <c r="H235" i="2"/>
  <c r="H236" i="2"/>
  <c r="H237" i="2"/>
  <c r="H238" i="2"/>
  <c r="K238" i="2" s="1"/>
  <c r="J237" i="2" s="1"/>
  <c r="H239" i="2"/>
  <c r="H240" i="2"/>
  <c r="H241" i="2"/>
  <c r="K241" i="2" s="1"/>
  <c r="J240" i="2" s="1"/>
  <c r="H242" i="2"/>
  <c r="K242" i="2" s="1"/>
  <c r="H243" i="2"/>
  <c r="H244" i="2"/>
  <c r="H245" i="2"/>
  <c r="K245" i="2" s="1"/>
  <c r="J244" i="2" s="1"/>
  <c r="H246" i="2"/>
  <c r="K246" i="2" s="1"/>
  <c r="J245" i="2" s="1"/>
  <c r="H247" i="2"/>
  <c r="H248" i="2"/>
  <c r="H249" i="2"/>
  <c r="H250" i="2"/>
  <c r="K250" i="2" s="1"/>
  <c r="J249" i="2" s="1"/>
  <c r="H251" i="2"/>
  <c r="H252" i="2"/>
  <c r="H253" i="2"/>
  <c r="H254" i="2"/>
  <c r="K254" i="2" s="1"/>
  <c r="J253" i="2" s="1"/>
  <c r="H255" i="2"/>
  <c r="H256" i="2"/>
  <c r="H257" i="2"/>
  <c r="K257" i="2" s="1"/>
  <c r="J256" i="2" s="1"/>
  <c r="H258" i="2"/>
  <c r="K258" i="2" s="1"/>
  <c r="J257" i="2" s="1"/>
  <c r="H259" i="2"/>
  <c r="H260" i="2"/>
  <c r="H261" i="2"/>
  <c r="H262" i="2"/>
  <c r="K262" i="2" s="1"/>
  <c r="J261" i="2" s="1"/>
  <c r="H263" i="2"/>
  <c r="H264" i="2"/>
  <c r="H265" i="2"/>
  <c r="H266" i="2"/>
  <c r="K266" i="2" s="1"/>
  <c r="J265" i="2" s="1"/>
  <c r="H267" i="2"/>
  <c r="H268" i="2"/>
  <c r="H269" i="2"/>
  <c r="K269" i="2" s="1"/>
  <c r="J268" i="2" s="1"/>
  <c r="H270" i="2"/>
  <c r="K270" i="2" s="1"/>
  <c r="J269" i="2" s="1"/>
  <c r="H271" i="2"/>
  <c r="H272" i="2"/>
  <c r="H273" i="2"/>
  <c r="K273" i="2" s="1"/>
  <c r="J272" i="2" s="1"/>
  <c r="H274" i="2"/>
  <c r="K274" i="2" s="1"/>
  <c r="H275" i="2"/>
  <c r="H276" i="2"/>
  <c r="H277" i="2"/>
  <c r="H278" i="2"/>
  <c r="K278" i="2" s="1"/>
  <c r="J277" i="2" s="1"/>
  <c r="H279" i="2"/>
  <c r="H280" i="2"/>
  <c r="H281" i="2"/>
  <c r="K281" i="2" s="1"/>
  <c r="J280" i="2" s="1"/>
  <c r="H282" i="2"/>
  <c r="K282" i="2" s="1"/>
  <c r="J281" i="2" s="1"/>
  <c r="H283" i="2"/>
  <c r="H284" i="2"/>
  <c r="H285" i="2"/>
  <c r="K285" i="2" s="1"/>
  <c r="J284" i="2" s="1"/>
  <c r="H286" i="2"/>
  <c r="K286" i="2" s="1"/>
  <c r="J285" i="2" s="1"/>
  <c r="H287" i="2"/>
  <c r="H288" i="2"/>
  <c r="H289" i="2"/>
  <c r="K289" i="2" s="1"/>
  <c r="J288" i="2" s="1"/>
  <c r="H290" i="2"/>
  <c r="K290" i="2" s="1"/>
  <c r="J289" i="2" s="1"/>
  <c r="H291" i="2"/>
  <c r="H292" i="2"/>
  <c r="H293" i="2"/>
  <c r="K293" i="2" s="1"/>
  <c r="J292" i="2" s="1"/>
  <c r="H294" i="2"/>
  <c r="K294" i="2" s="1"/>
  <c r="H295" i="2"/>
  <c r="H296" i="2"/>
  <c r="H297" i="2"/>
  <c r="K297" i="2" s="1"/>
  <c r="J296" i="2" s="1"/>
  <c r="H298" i="2"/>
  <c r="K298" i="2" s="1"/>
  <c r="J297" i="2" s="1"/>
  <c r="H299" i="2"/>
  <c r="H300" i="2"/>
  <c r="H301" i="2"/>
  <c r="H302" i="2"/>
  <c r="K302" i="2" s="1"/>
  <c r="J301" i="2" s="1"/>
  <c r="H303" i="2"/>
  <c r="H304" i="2"/>
  <c r="H305" i="2"/>
  <c r="K305" i="2" s="1"/>
  <c r="J304" i="2" s="1"/>
  <c r="H306" i="2"/>
  <c r="K306" i="2" s="1"/>
  <c r="H307" i="2"/>
  <c r="H308" i="2"/>
  <c r="H309" i="2"/>
  <c r="K309" i="2" s="1"/>
  <c r="J308" i="2" s="1"/>
  <c r="H310" i="2"/>
  <c r="K310" i="2" s="1"/>
  <c r="J309" i="2" s="1"/>
  <c r="H311" i="2"/>
  <c r="H312" i="2"/>
  <c r="H313" i="2"/>
  <c r="H314" i="2"/>
  <c r="K314" i="2" s="1"/>
  <c r="J313" i="2" s="1"/>
  <c r="H315" i="2"/>
  <c r="H316" i="2"/>
  <c r="H317" i="2"/>
  <c r="H318" i="2"/>
  <c r="K318" i="2" s="1"/>
  <c r="J317" i="2" s="1"/>
  <c r="H319" i="2"/>
  <c r="H320" i="2"/>
  <c r="H321" i="2"/>
  <c r="K321" i="2" s="1"/>
  <c r="J320" i="2" s="1"/>
  <c r="H322" i="2"/>
  <c r="K322" i="2" s="1"/>
  <c r="H323" i="2"/>
  <c r="H324" i="2"/>
  <c r="H325" i="2"/>
  <c r="H326" i="2"/>
  <c r="K326" i="2" s="1"/>
  <c r="J325" i="2" s="1"/>
  <c r="H327" i="2"/>
  <c r="H328" i="2"/>
  <c r="H329" i="2"/>
  <c r="H330" i="2"/>
  <c r="K330" i="2" s="1"/>
  <c r="J329" i="2" s="1"/>
  <c r="H331" i="2"/>
  <c r="H332" i="2"/>
  <c r="H333" i="2"/>
  <c r="K333" i="2" s="1"/>
  <c r="J332" i="2" s="1"/>
  <c r="H334" i="2"/>
  <c r="K334" i="2" s="1"/>
  <c r="J333" i="2" s="1"/>
  <c r="H335" i="2"/>
  <c r="H336" i="2"/>
  <c r="H337" i="2"/>
  <c r="K337" i="2" s="1"/>
  <c r="J336" i="2" s="1"/>
  <c r="H338" i="2"/>
  <c r="K338" i="2" s="1"/>
  <c r="J337" i="2" s="1"/>
  <c r="H339" i="2"/>
  <c r="H340" i="2"/>
  <c r="H341" i="2"/>
  <c r="H342" i="2"/>
  <c r="K342" i="2" s="1"/>
  <c r="H343" i="2"/>
  <c r="H344" i="2"/>
  <c r="H345" i="2"/>
  <c r="K345" i="2" s="1"/>
  <c r="J344" i="2" s="1"/>
  <c r="H346" i="2"/>
  <c r="K346" i="2" s="1"/>
  <c r="H347" i="2"/>
  <c r="H348" i="2"/>
  <c r="H349" i="2"/>
  <c r="K349" i="2" s="1"/>
  <c r="J348" i="2" s="1"/>
  <c r="H350" i="2"/>
  <c r="K350" i="2" s="1"/>
  <c r="J349" i="2" s="1"/>
  <c r="H351" i="2"/>
  <c r="H352" i="2"/>
  <c r="H353" i="2"/>
  <c r="K353" i="2" s="1"/>
  <c r="J352" i="2" s="1"/>
  <c r="H354" i="2"/>
  <c r="K354" i="2" s="1"/>
  <c r="J353" i="2" s="1"/>
  <c r="H355" i="2"/>
  <c r="H356" i="2"/>
  <c r="H357" i="2"/>
  <c r="K357" i="2" s="1"/>
  <c r="J356" i="2" s="1"/>
  <c r="H358" i="2"/>
  <c r="K358" i="2" s="1"/>
  <c r="J357" i="2" s="1"/>
  <c r="H359" i="2"/>
  <c r="H360" i="2"/>
  <c r="H361" i="2"/>
  <c r="K361" i="2" s="1"/>
  <c r="J360" i="2" s="1"/>
  <c r="H362" i="2"/>
  <c r="K362" i="2" s="1"/>
  <c r="J361" i="2" s="1"/>
  <c r="H363" i="2"/>
  <c r="H364" i="2"/>
  <c r="H365" i="2"/>
  <c r="H366" i="2"/>
  <c r="K366" i="2" s="1"/>
  <c r="J365" i="2" s="1"/>
  <c r="H367" i="2"/>
  <c r="H368" i="2"/>
  <c r="H369" i="2"/>
  <c r="K369" i="2" s="1"/>
  <c r="J368" i="2" s="1"/>
  <c r="H370" i="2"/>
  <c r="K370" i="2" s="1"/>
  <c r="H371" i="2"/>
  <c r="H372" i="2"/>
  <c r="H373" i="2"/>
  <c r="K373" i="2" s="1"/>
  <c r="J372" i="2" s="1"/>
  <c r="H374" i="2"/>
  <c r="K374" i="2" s="1"/>
  <c r="H375" i="2"/>
  <c r="H376" i="2"/>
  <c r="H377" i="2"/>
  <c r="H378" i="2"/>
  <c r="K378" i="2" s="1"/>
  <c r="J377" i="2" s="1"/>
  <c r="H379" i="2"/>
  <c r="H380" i="2"/>
  <c r="H381" i="2"/>
  <c r="H382" i="2"/>
  <c r="K382" i="2" s="1"/>
  <c r="J381" i="2" s="1"/>
  <c r="H383" i="2"/>
  <c r="H384" i="2"/>
  <c r="H385" i="2"/>
  <c r="K385" i="2" s="1"/>
  <c r="J384" i="2" s="1"/>
  <c r="H386" i="2"/>
  <c r="K386" i="2" s="1"/>
  <c r="J385" i="2" s="1"/>
  <c r="H387" i="2"/>
  <c r="H388" i="2"/>
  <c r="H389" i="2"/>
  <c r="H390" i="2"/>
  <c r="K390" i="2" s="1"/>
  <c r="J389" i="2" s="1"/>
  <c r="H391" i="2"/>
  <c r="H392" i="2"/>
  <c r="H393" i="2"/>
  <c r="H394" i="2"/>
  <c r="K394" i="2" s="1"/>
  <c r="J393" i="2" s="1"/>
  <c r="H395" i="2"/>
  <c r="H396" i="2"/>
  <c r="H397" i="2"/>
  <c r="K397" i="2" s="1"/>
  <c r="J396" i="2" s="1"/>
  <c r="H398" i="2"/>
  <c r="K398" i="2" s="1"/>
  <c r="J397" i="2" s="1"/>
  <c r="H399" i="2"/>
  <c r="H400" i="2"/>
  <c r="H401" i="2"/>
  <c r="K401" i="2" s="1"/>
  <c r="J400" i="2" s="1"/>
  <c r="H402" i="2"/>
  <c r="K402" i="2" s="1"/>
  <c r="H403" i="2"/>
  <c r="H404" i="2"/>
  <c r="H405" i="2"/>
  <c r="H406" i="2"/>
  <c r="K406" i="2" s="1"/>
  <c r="J405" i="2" s="1"/>
  <c r="H407" i="2"/>
  <c r="H408" i="2"/>
  <c r="H409" i="2"/>
  <c r="K409" i="2" s="1"/>
  <c r="J408" i="2" s="1"/>
  <c r="H410" i="2"/>
  <c r="K410" i="2" s="1"/>
  <c r="J409" i="2" s="1"/>
  <c r="H411" i="2"/>
  <c r="H412" i="2"/>
  <c r="H413" i="2"/>
  <c r="K413" i="2" s="1"/>
  <c r="J412" i="2" s="1"/>
  <c r="H414" i="2"/>
  <c r="K414" i="2" s="1"/>
  <c r="H415" i="2"/>
  <c r="H416" i="2"/>
  <c r="H417" i="2"/>
  <c r="K417" i="2" s="1"/>
  <c r="J416" i="2" s="1"/>
  <c r="H418" i="2"/>
  <c r="K418" i="2" s="1"/>
  <c r="J417" i="2" s="1"/>
  <c r="H419" i="2"/>
  <c r="H420" i="2"/>
  <c r="H421" i="2"/>
  <c r="K421" i="2" s="1"/>
  <c r="J420" i="2" s="1"/>
  <c r="H422" i="2"/>
  <c r="K422" i="2" s="1"/>
  <c r="J421" i="2" s="1"/>
  <c r="H423" i="2"/>
  <c r="H424" i="2"/>
  <c r="H425" i="2"/>
  <c r="K425" i="2" s="1"/>
  <c r="J424" i="2" s="1"/>
  <c r="H426" i="2"/>
  <c r="K426" i="2" s="1"/>
  <c r="H427" i="2"/>
  <c r="H428" i="2"/>
  <c r="H429" i="2"/>
  <c r="H430" i="2"/>
  <c r="K430" i="2" s="1"/>
  <c r="J429" i="2" s="1"/>
  <c r="H431" i="2"/>
  <c r="H432" i="2"/>
  <c r="H433" i="2"/>
  <c r="K433" i="2" s="1"/>
  <c r="J432" i="2" s="1"/>
  <c r="H434" i="2"/>
  <c r="K434" i="2" s="1"/>
  <c r="J433" i="2" s="1"/>
  <c r="H435" i="2"/>
  <c r="H436" i="2"/>
  <c r="H437" i="2"/>
  <c r="K437" i="2" s="1"/>
  <c r="J436" i="2" s="1"/>
  <c r="H438" i="2"/>
  <c r="K438" i="2" s="1"/>
  <c r="H439" i="2"/>
  <c r="H440" i="2"/>
  <c r="H441" i="2"/>
  <c r="H442" i="2"/>
  <c r="K442" i="2" s="1"/>
  <c r="J441" i="2" s="1"/>
  <c r="H443" i="2"/>
  <c r="H444" i="2"/>
  <c r="H445" i="2"/>
  <c r="H446" i="2"/>
  <c r="K446" i="2" s="1"/>
  <c r="J445" i="2" s="1"/>
  <c r="H447" i="2"/>
  <c r="H448" i="2"/>
  <c r="H449" i="2"/>
  <c r="K449" i="2" s="1"/>
  <c r="J448" i="2" s="1"/>
  <c r="H450" i="2"/>
  <c r="K450" i="2" s="1"/>
  <c r="J449" i="2" s="1"/>
  <c r="H451" i="2"/>
  <c r="H452" i="2"/>
  <c r="H453" i="2"/>
  <c r="H454" i="2"/>
  <c r="K454" i="2" s="1"/>
  <c r="J453" i="2" s="1"/>
  <c r="H455" i="2"/>
  <c r="H456" i="2"/>
  <c r="H457" i="2"/>
  <c r="H458" i="2"/>
  <c r="K458" i="2" s="1"/>
  <c r="J457" i="2" s="1"/>
  <c r="H459" i="2"/>
  <c r="H460" i="2"/>
  <c r="H461" i="2"/>
  <c r="K461" i="2" s="1"/>
  <c r="J460" i="2" s="1"/>
  <c r="H462" i="2"/>
  <c r="K462" i="2" s="1"/>
  <c r="J461" i="2" s="1"/>
  <c r="H463" i="2"/>
  <c r="H464" i="2"/>
  <c r="H465" i="2"/>
  <c r="K465" i="2" s="1"/>
  <c r="J464" i="2" s="1"/>
  <c r="H466" i="2"/>
  <c r="K466" i="2" s="1"/>
  <c r="J465" i="2" s="1"/>
  <c r="H467" i="2"/>
  <c r="H468" i="2"/>
  <c r="H469" i="2"/>
  <c r="H470" i="2"/>
  <c r="K470" i="2" s="1"/>
  <c r="J469" i="2" s="1"/>
  <c r="H471" i="2"/>
  <c r="H472" i="2"/>
  <c r="H473" i="2"/>
  <c r="K473" i="2" s="1"/>
  <c r="J472" i="2" s="1"/>
  <c r="H474" i="2"/>
  <c r="K474" i="2" s="1"/>
  <c r="J473" i="2" s="1"/>
  <c r="H475" i="2"/>
  <c r="H476" i="2"/>
  <c r="H477" i="2"/>
  <c r="K477" i="2" s="1"/>
  <c r="J476" i="2" s="1"/>
  <c r="H478" i="2"/>
  <c r="K478" i="2" s="1"/>
  <c r="J477" i="2" s="1"/>
  <c r="H479" i="2"/>
  <c r="H480" i="2"/>
  <c r="H481" i="2"/>
  <c r="K481" i="2" s="1"/>
  <c r="J480" i="2" s="1"/>
  <c r="H482" i="2"/>
  <c r="K482" i="2" s="1"/>
  <c r="J481" i="2" s="1"/>
  <c r="H483" i="2"/>
  <c r="H484" i="2"/>
  <c r="H485" i="2"/>
  <c r="K485" i="2" s="1"/>
  <c r="J484" i="2" s="1"/>
  <c r="H486" i="2"/>
  <c r="K486" i="2" s="1"/>
  <c r="J485" i="2" s="1"/>
  <c r="H487" i="2"/>
  <c r="H488" i="2"/>
  <c r="H489" i="2"/>
  <c r="K489" i="2" s="1"/>
  <c r="J488" i="2" s="1"/>
  <c r="H490" i="2"/>
  <c r="K490" i="2" s="1"/>
  <c r="J489" i="2" s="1"/>
  <c r="H491" i="2"/>
  <c r="H492" i="2"/>
  <c r="H493" i="2"/>
  <c r="H494" i="2"/>
  <c r="K494" i="2" s="1"/>
  <c r="H495" i="2"/>
  <c r="H496" i="2"/>
  <c r="H497" i="2"/>
  <c r="K497" i="2" s="1"/>
  <c r="J496" i="2" s="1"/>
  <c r="H498" i="2"/>
  <c r="K498" i="2" s="1"/>
  <c r="J497" i="2" s="1"/>
  <c r="H499" i="2"/>
  <c r="H500" i="2"/>
  <c r="H501" i="2"/>
  <c r="K501" i="2" s="1"/>
  <c r="J500" i="2" s="1"/>
  <c r="H502" i="2"/>
  <c r="K502" i="2" s="1"/>
  <c r="H503" i="2"/>
  <c r="H504" i="2"/>
  <c r="H505" i="2"/>
  <c r="H506" i="2"/>
  <c r="K506" i="2" s="1"/>
  <c r="J505" i="2" s="1"/>
  <c r="H507" i="2"/>
  <c r="H508" i="2"/>
  <c r="H509" i="2"/>
  <c r="H510" i="2"/>
  <c r="K510" i="2" s="1"/>
  <c r="J509" i="2" s="1"/>
  <c r="H511" i="2"/>
  <c r="H512" i="2"/>
  <c r="H513" i="2"/>
  <c r="K513" i="2" s="1"/>
  <c r="J512" i="2" s="1"/>
  <c r="H514" i="2"/>
  <c r="K514" i="2" s="1"/>
  <c r="J513" i="2" s="1"/>
  <c r="H515" i="2"/>
  <c r="H516" i="2"/>
  <c r="H517" i="2"/>
  <c r="H518" i="2"/>
  <c r="K518" i="2" s="1"/>
  <c r="J517" i="2" s="1"/>
  <c r="H519" i="2"/>
  <c r="H520" i="2"/>
  <c r="H521" i="2"/>
  <c r="H522" i="2"/>
  <c r="K522" i="2" s="1"/>
  <c r="J521" i="2" s="1"/>
  <c r="H523" i="2"/>
  <c r="H524" i="2"/>
  <c r="H525" i="2"/>
  <c r="K525" i="2" s="1"/>
  <c r="J524" i="2" s="1"/>
  <c r="H526" i="2"/>
  <c r="K526" i="2" s="1"/>
  <c r="J525" i="2" s="1"/>
  <c r="H527" i="2"/>
  <c r="H528" i="2"/>
  <c r="H529" i="2"/>
  <c r="K529" i="2" s="1"/>
  <c r="J528" i="2" s="1"/>
  <c r="H530" i="2"/>
  <c r="K530" i="2" s="1"/>
  <c r="J529" i="2" s="1"/>
  <c r="H531" i="2"/>
  <c r="H532" i="2"/>
  <c r="H533" i="2"/>
  <c r="H534" i="2"/>
  <c r="K534" i="2" s="1"/>
  <c r="H535" i="2"/>
  <c r="H536" i="2"/>
  <c r="H537" i="2"/>
  <c r="K537" i="2" s="1"/>
  <c r="J536" i="2" s="1"/>
  <c r="H538" i="2"/>
  <c r="K538" i="2" s="1"/>
  <c r="J537" i="2" s="1"/>
  <c r="H539" i="2"/>
  <c r="H540" i="2"/>
  <c r="H541" i="2"/>
  <c r="K541" i="2" s="1"/>
  <c r="J540" i="2" s="1"/>
  <c r="H542" i="2"/>
  <c r="K542" i="2" s="1"/>
  <c r="J541" i="2" s="1"/>
  <c r="H543" i="2"/>
  <c r="H544" i="2"/>
  <c r="H545" i="2"/>
  <c r="K545" i="2" s="1"/>
  <c r="J544" i="2" s="1"/>
  <c r="H546" i="2"/>
  <c r="K546" i="2" s="1"/>
  <c r="J545" i="2" s="1"/>
  <c r="H547" i="2"/>
  <c r="H548" i="2"/>
  <c r="H549" i="2"/>
  <c r="K549" i="2" s="1"/>
  <c r="J548" i="2" s="1"/>
  <c r="H550" i="2"/>
  <c r="K550" i="2" s="1"/>
  <c r="J549" i="2" s="1"/>
  <c r="H551" i="2"/>
  <c r="H552" i="2"/>
  <c r="H553" i="2"/>
  <c r="K553" i="2" s="1"/>
  <c r="J552" i="2" s="1"/>
  <c r="H554" i="2"/>
  <c r="K554" i="2" s="1"/>
  <c r="H555" i="2"/>
  <c r="H556" i="2"/>
  <c r="H557" i="2"/>
  <c r="H558" i="2"/>
  <c r="K558" i="2" s="1"/>
  <c r="J557" i="2" s="1"/>
  <c r="H559" i="2"/>
  <c r="H560" i="2"/>
  <c r="H561" i="2"/>
  <c r="K561" i="2" s="1"/>
  <c r="J560" i="2" s="1"/>
  <c r="H562" i="2"/>
  <c r="K562" i="2" s="1"/>
  <c r="J561" i="2" s="1"/>
  <c r="H563" i="2"/>
  <c r="H564" i="2"/>
  <c r="H565" i="2"/>
  <c r="K565" i="2" s="1"/>
  <c r="J564" i="2" s="1"/>
  <c r="H566" i="2"/>
  <c r="K566" i="2" s="1"/>
  <c r="J565" i="2" s="1"/>
  <c r="H567" i="2"/>
  <c r="H568" i="2"/>
  <c r="H569" i="2"/>
  <c r="H570" i="2"/>
  <c r="K570" i="2" s="1"/>
  <c r="J569" i="2" s="1"/>
  <c r="H571" i="2"/>
  <c r="H572" i="2"/>
  <c r="H573" i="2"/>
  <c r="H574" i="2"/>
  <c r="K574" i="2" s="1"/>
  <c r="J573" i="2" s="1"/>
  <c r="H575" i="2"/>
  <c r="H576" i="2"/>
  <c r="H577" i="2"/>
  <c r="K577" i="2" s="1"/>
  <c r="J576" i="2" s="1"/>
  <c r="H578" i="2"/>
  <c r="K578" i="2" s="1"/>
  <c r="J577" i="2" s="1"/>
  <c r="H579" i="2"/>
  <c r="H580" i="2"/>
  <c r="H581" i="2"/>
  <c r="H582" i="2"/>
  <c r="K582" i="2" s="1"/>
  <c r="H583" i="2"/>
  <c r="H584" i="2"/>
  <c r="H585" i="2"/>
  <c r="H586" i="2"/>
  <c r="K586" i="2" s="1"/>
  <c r="J585" i="2" s="1"/>
  <c r="H587" i="2"/>
  <c r="H588" i="2"/>
  <c r="H589" i="2"/>
  <c r="K589" i="2" s="1"/>
  <c r="J588" i="2" s="1"/>
  <c r="H590" i="2"/>
  <c r="K590" i="2" s="1"/>
  <c r="J589" i="2" s="1"/>
  <c r="H591" i="2"/>
  <c r="H592" i="2"/>
  <c r="H593" i="2"/>
  <c r="K593" i="2" s="1"/>
  <c r="J592" i="2" s="1"/>
  <c r="H594" i="2"/>
  <c r="K594" i="2" s="1"/>
  <c r="J593" i="2" s="1"/>
  <c r="H595" i="2"/>
  <c r="H596" i="2"/>
  <c r="H597" i="2"/>
  <c r="H598" i="2"/>
  <c r="K598" i="2" s="1"/>
  <c r="J597" i="2" s="1"/>
  <c r="H599" i="2"/>
  <c r="H600" i="2"/>
  <c r="H601" i="2"/>
  <c r="K601" i="2" s="1"/>
  <c r="J600" i="2" s="1"/>
  <c r="H602" i="2"/>
  <c r="K602" i="2" s="1"/>
  <c r="J601" i="2" s="1"/>
  <c r="H603" i="2"/>
  <c r="H604" i="2"/>
  <c r="H605" i="2"/>
  <c r="K605" i="2" s="1"/>
  <c r="J604" i="2" s="1"/>
  <c r="H606" i="2"/>
  <c r="K606" i="2" s="1"/>
  <c r="J605" i="2" s="1"/>
  <c r="H607" i="2"/>
  <c r="H608" i="2"/>
  <c r="H609" i="2"/>
  <c r="K609" i="2" s="1"/>
  <c r="J608" i="2" s="1"/>
  <c r="H610" i="2"/>
  <c r="K610" i="2" s="1"/>
  <c r="J609" i="2" s="1"/>
  <c r="H611" i="2"/>
  <c r="H612" i="2"/>
  <c r="H613" i="2"/>
  <c r="K613" i="2" s="1"/>
  <c r="J612" i="2" s="1"/>
  <c r="H614" i="2"/>
  <c r="K614" i="2" s="1"/>
  <c r="J613" i="2" s="1"/>
  <c r="H615" i="2"/>
  <c r="H616" i="2"/>
  <c r="H617" i="2"/>
  <c r="K617" i="2" s="1"/>
  <c r="J616" i="2" s="1"/>
  <c r="H618" i="2"/>
  <c r="K618" i="2" s="1"/>
  <c r="J617" i="2" s="1"/>
  <c r="H619" i="2"/>
  <c r="H620" i="2"/>
  <c r="H621" i="2"/>
  <c r="H622" i="2"/>
  <c r="K622" i="2" s="1"/>
  <c r="J621" i="2" s="1"/>
  <c r="H623" i="2"/>
  <c r="H624" i="2"/>
  <c r="H625" i="2"/>
  <c r="K625" i="2" s="1"/>
  <c r="J624" i="2" s="1"/>
  <c r="H626" i="2"/>
  <c r="K626" i="2" s="1"/>
  <c r="H627" i="2"/>
  <c r="H628" i="2"/>
  <c r="H629" i="2"/>
  <c r="K629" i="2" s="1"/>
  <c r="J628" i="2" s="1"/>
  <c r="H630" i="2"/>
  <c r="K630" i="2" s="1"/>
  <c r="H631" i="2"/>
  <c r="H632" i="2"/>
  <c r="H633" i="2"/>
  <c r="H634" i="2"/>
  <c r="K634" i="2" s="1"/>
  <c r="J633" i="2" s="1"/>
  <c r="H635" i="2"/>
  <c r="H636" i="2"/>
  <c r="H637" i="2"/>
  <c r="H638" i="2"/>
  <c r="K638" i="2" s="1"/>
  <c r="H639" i="2"/>
  <c r="H640" i="2"/>
  <c r="H641" i="2"/>
  <c r="K641" i="2" s="1"/>
  <c r="J640" i="2" s="1"/>
  <c r="H642" i="2"/>
  <c r="K642" i="2" s="1"/>
  <c r="J641" i="2" s="1"/>
  <c r="H643" i="2"/>
  <c r="H644" i="2"/>
  <c r="H645" i="2"/>
  <c r="H646" i="2"/>
  <c r="K646" i="2" s="1"/>
  <c r="J645" i="2" s="1"/>
  <c r="H647" i="2"/>
  <c r="H648" i="2"/>
  <c r="H649" i="2"/>
  <c r="H650" i="2"/>
  <c r="K650" i="2" s="1"/>
  <c r="J649" i="2" s="1"/>
  <c r="H651" i="2"/>
  <c r="H652" i="2"/>
  <c r="H653" i="2"/>
  <c r="K653" i="2" s="1"/>
  <c r="J652" i="2" s="1"/>
  <c r="H654" i="2"/>
  <c r="K654" i="2" s="1"/>
  <c r="H655" i="2"/>
  <c r="H656" i="2"/>
  <c r="H657" i="2"/>
  <c r="K657" i="2" s="1"/>
  <c r="J656" i="2" s="1"/>
  <c r="H658" i="2"/>
  <c r="K658" i="2" s="1"/>
  <c r="J657" i="2" s="1"/>
  <c r="H659" i="2"/>
  <c r="H660" i="2"/>
  <c r="H661" i="2"/>
  <c r="H662" i="2"/>
  <c r="K662" i="2" s="1"/>
  <c r="J661" i="2" s="1"/>
  <c r="H663" i="2"/>
  <c r="H664" i="2"/>
  <c r="H665" i="2"/>
  <c r="K665" i="2" s="1"/>
  <c r="J664" i="2" s="1"/>
  <c r="H666" i="2"/>
  <c r="K666" i="2" s="1"/>
  <c r="J665" i="2" s="1"/>
  <c r="H667" i="2"/>
  <c r="H668" i="2"/>
  <c r="H669" i="2"/>
  <c r="K669" i="2" s="1"/>
  <c r="J668" i="2" s="1"/>
  <c r="H670" i="2"/>
  <c r="K670" i="2" s="1"/>
  <c r="J669" i="2" s="1"/>
  <c r="H671" i="2"/>
  <c r="H672" i="2"/>
  <c r="H673" i="2"/>
  <c r="K673" i="2" s="1"/>
  <c r="J672" i="2" s="1"/>
  <c r="H674" i="2"/>
  <c r="K674" i="2" s="1"/>
  <c r="J673" i="2" s="1"/>
  <c r="H675" i="2"/>
  <c r="H676" i="2"/>
  <c r="H677" i="2"/>
  <c r="K677" i="2" s="1"/>
  <c r="J676" i="2" s="1"/>
  <c r="H678" i="2"/>
  <c r="K678" i="2" s="1"/>
  <c r="J677" i="2" s="1"/>
  <c r="H679" i="2"/>
  <c r="H680" i="2"/>
  <c r="H681" i="2"/>
  <c r="K681" i="2" s="1"/>
  <c r="J680" i="2" s="1"/>
  <c r="H682" i="2"/>
  <c r="K682" i="2" s="1"/>
  <c r="J681" i="2" s="1"/>
  <c r="H683" i="2"/>
  <c r="H684" i="2"/>
  <c r="H685" i="2"/>
  <c r="H686" i="2"/>
  <c r="K686" i="2" s="1"/>
  <c r="J685" i="2" s="1"/>
  <c r="H687" i="2"/>
  <c r="H688" i="2"/>
  <c r="H689" i="2"/>
  <c r="K689" i="2" s="1"/>
  <c r="J688" i="2" s="1"/>
  <c r="H690" i="2"/>
  <c r="K690" i="2" s="1"/>
  <c r="J689" i="2" s="1"/>
  <c r="H691" i="2"/>
  <c r="H692" i="2"/>
  <c r="H693" i="2"/>
  <c r="K693" i="2" s="1"/>
  <c r="J692" i="2" s="1"/>
  <c r="H694" i="2"/>
  <c r="K694" i="2" s="1"/>
  <c r="H695" i="2"/>
  <c r="H696" i="2"/>
  <c r="H697" i="2"/>
  <c r="H698" i="2"/>
  <c r="K698" i="2" s="1"/>
  <c r="J697" i="2" s="1"/>
  <c r="H699" i="2"/>
  <c r="H700" i="2"/>
  <c r="H701" i="2"/>
  <c r="H702" i="2"/>
  <c r="K702" i="2" s="1"/>
  <c r="J701" i="2" s="1"/>
  <c r="H703" i="2"/>
  <c r="H704" i="2"/>
  <c r="H705" i="2"/>
  <c r="K705" i="2" s="1"/>
  <c r="J704" i="2" s="1"/>
  <c r="H706" i="2"/>
  <c r="K706" i="2" s="1"/>
  <c r="J705" i="2" s="1"/>
  <c r="H707" i="2"/>
  <c r="H708" i="2"/>
  <c r="H709" i="2"/>
  <c r="H710" i="2"/>
  <c r="K710" i="2" s="1"/>
  <c r="J709" i="2" s="1"/>
  <c r="H711" i="2"/>
  <c r="H712" i="2"/>
  <c r="H713" i="2"/>
  <c r="H714" i="2"/>
  <c r="K714" i="2" s="1"/>
  <c r="J713" i="2" s="1"/>
  <c r="H715" i="2"/>
  <c r="H716" i="2"/>
  <c r="H717" i="2"/>
  <c r="K717" i="2" s="1"/>
  <c r="J716" i="2" s="1"/>
  <c r="H718" i="2"/>
  <c r="K718" i="2" s="1"/>
  <c r="J717" i="2" s="1"/>
  <c r="H719" i="2"/>
  <c r="H720" i="2"/>
  <c r="H721" i="2"/>
  <c r="K721" i="2" s="1"/>
  <c r="J720" i="2" s="1"/>
  <c r="H722" i="2"/>
  <c r="K722" i="2" s="1"/>
  <c r="J721" i="2" s="1"/>
  <c r="H723" i="2"/>
  <c r="H724" i="2"/>
  <c r="H725" i="2"/>
  <c r="H726" i="2"/>
  <c r="K726" i="2" s="1"/>
  <c r="J725" i="2" s="1"/>
  <c r="H727" i="2"/>
  <c r="H728" i="2"/>
  <c r="H729" i="2"/>
  <c r="K729" i="2" s="1"/>
  <c r="J728" i="2" s="1"/>
  <c r="H730" i="2"/>
  <c r="K730" i="2" s="1"/>
  <c r="J729" i="2" s="1"/>
  <c r="H731" i="2"/>
  <c r="H732" i="2"/>
  <c r="H733" i="2"/>
  <c r="K733" i="2" s="1"/>
  <c r="J732" i="2" s="1"/>
  <c r="H734" i="2"/>
  <c r="K734" i="2" s="1"/>
  <c r="J733" i="2" s="1"/>
  <c r="H735" i="2"/>
  <c r="H736" i="2"/>
  <c r="H737" i="2"/>
  <c r="K737" i="2" s="1"/>
  <c r="J736" i="2" s="1"/>
  <c r="H738" i="2"/>
  <c r="K738" i="2" s="1"/>
  <c r="J737" i="2" s="1"/>
  <c r="H739" i="2"/>
  <c r="H740" i="2"/>
  <c r="H741" i="2"/>
  <c r="K741" i="2" s="1"/>
  <c r="J740" i="2" s="1"/>
  <c r="H742" i="2"/>
  <c r="K742" i="2" s="1"/>
  <c r="J741" i="2" s="1"/>
  <c r="H743" i="2"/>
  <c r="H744" i="2"/>
  <c r="H745" i="2"/>
  <c r="K745" i="2" s="1"/>
  <c r="J744" i="2" s="1"/>
  <c r="H746" i="2"/>
  <c r="K746" i="2" s="1"/>
  <c r="J745" i="2" s="1"/>
  <c r="H747" i="2"/>
  <c r="H748" i="2"/>
  <c r="H749" i="2"/>
  <c r="H750" i="2"/>
  <c r="K750" i="2" s="1"/>
  <c r="J749" i="2" s="1"/>
  <c r="H751" i="2"/>
  <c r="H752" i="2"/>
  <c r="H753" i="2"/>
  <c r="K753" i="2" s="1"/>
  <c r="J752" i="2" s="1"/>
  <c r="H754" i="2"/>
  <c r="K754" i="2" s="1"/>
  <c r="J753" i="2" s="1"/>
  <c r="H755" i="2"/>
  <c r="H756" i="2"/>
  <c r="H757" i="2"/>
  <c r="K757" i="2" s="1"/>
  <c r="J756" i="2" s="1"/>
  <c r="H758" i="2"/>
  <c r="K758" i="2" s="1"/>
  <c r="H759" i="2"/>
  <c r="H760" i="2"/>
  <c r="H761" i="2"/>
  <c r="H762" i="2"/>
  <c r="K762" i="2" s="1"/>
  <c r="J761" i="2" s="1"/>
  <c r="H763" i="2"/>
  <c r="H764" i="2"/>
  <c r="H765" i="2"/>
  <c r="H766" i="2"/>
  <c r="K766" i="2" s="1"/>
  <c r="J765" i="2" s="1"/>
  <c r="H767" i="2"/>
  <c r="H768" i="2"/>
  <c r="H769" i="2"/>
  <c r="K769" i="2" s="1"/>
  <c r="J768" i="2" s="1"/>
  <c r="H770" i="2"/>
  <c r="K770" i="2" s="1"/>
  <c r="H771" i="2"/>
  <c r="H772" i="2"/>
  <c r="H773" i="2"/>
  <c r="H774" i="2"/>
  <c r="K774" i="2" s="1"/>
  <c r="J773" i="2" s="1"/>
  <c r="H775" i="2"/>
  <c r="H776" i="2"/>
  <c r="H777" i="2"/>
  <c r="H778" i="2"/>
  <c r="K778" i="2" s="1"/>
  <c r="J777" i="2" s="1"/>
  <c r="H779" i="2"/>
  <c r="H780" i="2"/>
  <c r="H781" i="2"/>
  <c r="K781" i="2" s="1"/>
  <c r="J780" i="2" s="1"/>
  <c r="H782" i="2"/>
  <c r="K782" i="2" s="1"/>
  <c r="J781" i="2" s="1"/>
  <c r="H783" i="2"/>
  <c r="H784" i="2"/>
  <c r="H785" i="2"/>
  <c r="K785" i="2" s="1"/>
  <c r="J784" i="2" s="1"/>
  <c r="H786" i="2"/>
  <c r="K786" i="2" s="1"/>
  <c r="J785" i="2" s="1"/>
  <c r="H787" i="2"/>
  <c r="H788" i="2"/>
  <c r="H789" i="2"/>
  <c r="H790" i="2"/>
  <c r="K790" i="2" s="1"/>
  <c r="J789" i="2" s="1"/>
  <c r="H791" i="2"/>
  <c r="H792" i="2"/>
  <c r="H793" i="2"/>
  <c r="K793" i="2" s="1"/>
  <c r="J792" i="2" s="1"/>
  <c r="H794" i="2"/>
  <c r="K794" i="2" s="1"/>
  <c r="J793" i="2" s="1"/>
  <c r="H795" i="2"/>
  <c r="H796" i="2"/>
  <c r="H797" i="2"/>
  <c r="K797" i="2" s="1"/>
  <c r="J796" i="2" s="1"/>
  <c r="H798" i="2"/>
  <c r="K798" i="2" s="1"/>
  <c r="J797" i="2" s="1"/>
  <c r="H799" i="2"/>
  <c r="H800" i="2"/>
  <c r="H801" i="2"/>
  <c r="K801" i="2" s="1"/>
  <c r="J800" i="2" s="1"/>
  <c r="H802" i="2"/>
  <c r="K802" i="2" s="1"/>
  <c r="J801" i="2" s="1"/>
  <c r="H803" i="2"/>
  <c r="H804" i="2"/>
  <c r="H805" i="2"/>
  <c r="K805" i="2" s="1"/>
  <c r="J804" i="2" s="1"/>
  <c r="H806" i="2"/>
  <c r="K806" i="2" s="1"/>
  <c r="J805" i="2" s="1"/>
  <c r="H807" i="2"/>
  <c r="H808" i="2"/>
  <c r="H809" i="2"/>
  <c r="K809" i="2" s="1"/>
  <c r="J808" i="2" s="1"/>
  <c r="H810" i="2"/>
  <c r="K810" i="2" s="1"/>
  <c r="J809" i="2" s="1"/>
  <c r="H811" i="2"/>
  <c r="H812" i="2"/>
  <c r="H813" i="2"/>
  <c r="H814" i="2"/>
  <c r="K814" i="2" s="1"/>
  <c r="J813" i="2" s="1"/>
  <c r="H815" i="2"/>
  <c r="H816" i="2"/>
  <c r="H817" i="2"/>
  <c r="K817" i="2" s="1"/>
  <c r="J816" i="2" s="1"/>
  <c r="H818" i="2"/>
  <c r="K818" i="2" s="1"/>
  <c r="J817" i="2" s="1"/>
  <c r="H819" i="2"/>
  <c r="H820" i="2"/>
  <c r="H821" i="2"/>
  <c r="K821" i="2" s="1"/>
  <c r="J820" i="2" s="1"/>
  <c r="H822" i="2"/>
  <c r="K822" i="2" s="1"/>
  <c r="J821" i="2" s="1"/>
  <c r="H823" i="2"/>
  <c r="H824" i="2"/>
  <c r="H825" i="2"/>
  <c r="H826" i="2"/>
  <c r="K826" i="2" s="1"/>
  <c r="J825" i="2" s="1"/>
  <c r="H827" i="2"/>
  <c r="H828" i="2"/>
  <c r="H829" i="2"/>
  <c r="H830" i="2"/>
  <c r="K830" i="2" s="1"/>
  <c r="J829" i="2" s="1"/>
  <c r="H831" i="2"/>
  <c r="H832" i="2"/>
  <c r="H833" i="2"/>
  <c r="K833" i="2" s="1"/>
  <c r="J832" i="2" s="1"/>
  <c r="H834" i="2"/>
  <c r="K834" i="2" s="1"/>
  <c r="H835" i="2"/>
  <c r="H836" i="2"/>
  <c r="H837" i="2"/>
  <c r="H838" i="2"/>
  <c r="K838" i="2" s="1"/>
  <c r="J837" i="2" s="1"/>
  <c r="H839" i="2"/>
  <c r="H840" i="2"/>
  <c r="H841" i="2"/>
  <c r="H842" i="2"/>
  <c r="K842" i="2" s="1"/>
  <c r="H843" i="2"/>
  <c r="H844" i="2"/>
  <c r="H845" i="2"/>
  <c r="K845" i="2" s="1"/>
  <c r="J844" i="2" s="1"/>
  <c r="H846" i="2"/>
  <c r="K846" i="2" s="1"/>
  <c r="J845" i="2" s="1"/>
  <c r="H847" i="2"/>
  <c r="H848" i="2"/>
  <c r="H849" i="2"/>
  <c r="K849" i="2" s="1"/>
  <c r="J848" i="2" s="1"/>
  <c r="H850" i="2"/>
  <c r="K850" i="2" s="1"/>
  <c r="J849" i="2" s="1"/>
  <c r="H851" i="2"/>
  <c r="H852" i="2"/>
  <c r="H853" i="2"/>
  <c r="H854" i="2"/>
  <c r="K854" i="2" s="1"/>
  <c r="J853" i="2" s="1"/>
  <c r="H855" i="2"/>
  <c r="H856" i="2"/>
  <c r="H857" i="2"/>
  <c r="K857" i="2" s="1"/>
  <c r="J856" i="2" s="1"/>
  <c r="H858" i="2"/>
  <c r="K858" i="2" s="1"/>
  <c r="J857" i="2" s="1"/>
  <c r="H859" i="2"/>
  <c r="H860" i="2"/>
  <c r="H861" i="2"/>
  <c r="K861" i="2" s="1"/>
  <c r="J860" i="2" s="1"/>
  <c r="H862" i="2"/>
  <c r="K862" i="2" s="1"/>
  <c r="H863" i="2"/>
  <c r="H864" i="2"/>
  <c r="H865" i="2"/>
  <c r="K865" i="2" s="1"/>
  <c r="J864" i="2" s="1"/>
  <c r="H866" i="2"/>
  <c r="K866" i="2" s="1"/>
  <c r="J865" i="2" s="1"/>
  <c r="H867" i="2"/>
  <c r="H868" i="2"/>
  <c r="H869" i="2"/>
  <c r="K869" i="2" s="1"/>
  <c r="J868" i="2" s="1"/>
  <c r="H870" i="2"/>
  <c r="K870" i="2" s="1"/>
  <c r="J869" i="2" s="1"/>
  <c r="H871" i="2"/>
  <c r="H872" i="2"/>
  <c r="H873" i="2"/>
  <c r="K873" i="2" s="1"/>
  <c r="J872" i="2" s="1"/>
  <c r="H874" i="2"/>
  <c r="K874" i="2" s="1"/>
  <c r="J873" i="2" s="1"/>
  <c r="H875" i="2"/>
  <c r="H876" i="2"/>
  <c r="H877" i="2"/>
  <c r="H878" i="2"/>
  <c r="K878" i="2" s="1"/>
  <c r="J877" i="2" s="1"/>
  <c r="H879" i="2"/>
  <c r="H880" i="2"/>
  <c r="H881" i="2"/>
  <c r="K881" i="2" s="1"/>
  <c r="J880" i="2" s="1"/>
  <c r="H882" i="2"/>
  <c r="K882" i="2" s="1"/>
  <c r="J881" i="2" s="1"/>
  <c r="H883" i="2"/>
  <c r="H884" i="2"/>
  <c r="H885" i="2"/>
  <c r="K885" i="2" s="1"/>
  <c r="J884" i="2" s="1"/>
  <c r="H886" i="2"/>
  <c r="K886" i="2" s="1"/>
  <c r="J885" i="2" s="1"/>
  <c r="H887" i="2"/>
  <c r="H888" i="2"/>
  <c r="H889" i="2"/>
  <c r="H890" i="2"/>
  <c r="K890" i="2" s="1"/>
  <c r="J889" i="2" s="1"/>
  <c r="H891" i="2"/>
  <c r="H892" i="2"/>
  <c r="H893" i="2"/>
  <c r="H894" i="2"/>
  <c r="K894" i="2" s="1"/>
  <c r="J893" i="2" s="1"/>
  <c r="H895" i="2"/>
  <c r="H896" i="2"/>
  <c r="H897" i="2"/>
  <c r="K897" i="2" s="1"/>
  <c r="J896" i="2" s="1"/>
  <c r="H898" i="2"/>
  <c r="K898" i="2" s="1"/>
  <c r="J897" i="2" s="1"/>
  <c r="H899" i="2"/>
  <c r="H900" i="2"/>
  <c r="H901" i="2"/>
  <c r="H902" i="2"/>
  <c r="K902" i="2" s="1"/>
  <c r="J901" i="2" s="1"/>
  <c r="H903" i="2"/>
  <c r="H904" i="2"/>
  <c r="H905" i="2"/>
  <c r="H906" i="2"/>
  <c r="K906" i="2" s="1"/>
  <c r="J905" i="2" s="1"/>
  <c r="H907" i="2"/>
  <c r="H908" i="2"/>
  <c r="H909" i="2"/>
  <c r="K909" i="2" s="1"/>
  <c r="J908" i="2" s="1"/>
  <c r="H910" i="2"/>
  <c r="K910" i="2" s="1"/>
  <c r="J909" i="2" s="1"/>
  <c r="H911" i="2"/>
  <c r="H912" i="2"/>
  <c r="H913" i="2"/>
  <c r="K913" i="2" s="1"/>
  <c r="J912" i="2" s="1"/>
  <c r="H914" i="2"/>
  <c r="K914" i="2" s="1"/>
  <c r="H915" i="2"/>
  <c r="H916" i="2"/>
  <c r="H917" i="2"/>
  <c r="H918" i="2"/>
  <c r="K918" i="2" s="1"/>
  <c r="H919" i="2"/>
  <c r="H920" i="2"/>
  <c r="H921" i="2"/>
  <c r="K921" i="2" s="1"/>
  <c r="J920" i="2" s="1"/>
  <c r="H922" i="2"/>
  <c r="K922" i="2" s="1"/>
  <c r="J921" i="2" s="1"/>
  <c r="H923" i="2"/>
  <c r="H924" i="2"/>
  <c r="H925" i="2"/>
  <c r="K925" i="2" s="1"/>
  <c r="J924" i="2" s="1"/>
  <c r="H926" i="2"/>
  <c r="K926" i="2" s="1"/>
  <c r="J925" i="2" s="1"/>
  <c r="H927" i="2"/>
  <c r="H928" i="2"/>
  <c r="H929" i="2"/>
  <c r="K929" i="2" s="1"/>
  <c r="J928" i="2" s="1"/>
  <c r="H930" i="2"/>
  <c r="K930" i="2" s="1"/>
  <c r="J929" i="2" s="1"/>
  <c r="H931" i="2"/>
  <c r="H932" i="2"/>
  <c r="H933" i="2"/>
  <c r="K933" i="2" s="1"/>
  <c r="J932" i="2" s="1"/>
  <c r="H934" i="2"/>
  <c r="K934" i="2" s="1"/>
  <c r="J933" i="2" s="1"/>
  <c r="H935" i="2"/>
  <c r="H936" i="2"/>
  <c r="H937" i="2"/>
  <c r="K937" i="2" s="1"/>
  <c r="J936" i="2" s="1"/>
  <c r="H938" i="2"/>
  <c r="K938" i="2" s="1"/>
  <c r="J937" i="2" s="1"/>
  <c r="H939" i="2"/>
  <c r="H940" i="2"/>
  <c r="H941" i="2"/>
  <c r="H942" i="2"/>
  <c r="K942" i="2" s="1"/>
  <c r="J941" i="2" s="1"/>
  <c r="H943" i="2"/>
  <c r="H944" i="2"/>
  <c r="H945" i="2"/>
  <c r="K945" i="2" s="1"/>
  <c r="J944" i="2" s="1"/>
  <c r="H946" i="2"/>
  <c r="K946" i="2" s="1"/>
  <c r="J945" i="2" s="1"/>
  <c r="H947" i="2"/>
  <c r="H948" i="2"/>
  <c r="H949" i="2"/>
  <c r="K949" i="2" s="1"/>
  <c r="J948" i="2" s="1"/>
  <c r="H950" i="2"/>
  <c r="K950" i="2" s="1"/>
  <c r="J949" i="2" s="1"/>
  <c r="H951" i="2"/>
  <c r="H952" i="2"/>
  <c r="H953" i="2"/>
  <c r="H954" i="2"/>
  <c r="K954" i="2" s="1"/>
  <c r="J953" i="2" s="1"/>
  <c r="H955" i="2"/>
  <c r="H956" i="2"/>
  <c r="H957" i="2"/>
  <c r="H958" i="2"/>
  <c r="K958" i="2" s="1"/>
  <c r="J957" i="2" s="1"/>
  <c r="H959" i="2"/>
  <c r="H960" i="2"/>
  <c r="H961" i="2"/>
  <c r="K961" i="2" s="1"/>
  <c r="J960" i="2" s="1"/>
  <c r="H962" i="2"/>
  <c r="K962" i="2" s="1"/>
  <c r="H963" i="2"/>
  <c r="H964" i="2"/>
  <c r="H965" i="2"/>
  <c r="H966" i="2"/>
  <c r="K966" i="2" s="1"/>
  <c r="J965" i="2" s="1"/>
  <c r="H967" i="2"/>
  <c r="H968" i="2"/>
  <c r="H969" i="2"/>
  <c r="H970" i="2"/>
  <c r="K970" i="2" s="1"/>
  <c r="J969" i="2" s="1"/>
  <c r="H971" i="2"/>
  <c r="H972" i="2"/>
  <c r="H973" i="2"/>
  <c r="K973" i="2" s="1"/>
  <c r="J972" i="2" s="1"/>
  <c r="H974" i="2"/>
  <c r="K974" i="2" s="1"/>
  <c r="J973" i="2" s="1"/>
  <c r="H975" i="2"/>
  <c r="H976" i="2"/>
  <c r="H977" i="2"/>
  <c r="K977" i="2" s="1"/>
  <c r="J976" i="2" s="1"/>
  <c r="H978" i="2"/>
  <c r="K978" i="2" s="1"/>
  <c r="J977" i="2" s="1"/>
  <c r="H979" i="2"/>
  <c r="H980" i="2"/>
  <c r="H981" i="2"/>
  <c r="H982" i="2"/>
  <c r="K982" i="2" s="1"/>
  <c r="J981" i="2" s="1"/>
  <c r="H983" i="2"/>
  <c r="H984" i="2"/>
  <c r="H985" i="2"/>
  <c r="K985" i="2" s="1"/>
  <c r="J984" i="2" s="1"/>
  <c r="H986" i="2"/>
  <c r="K986" i="2" s="1"/>
  <c r="J985" i="2" s="1"/>
  <c r="H987" i="2"/>
  <c r="H988" i="2"/>
  <c r="H989" i="2"/>
  <c r="K989" i="2" s="1"/>
  <c r="J988" i="2" s="1"/>
  <c r="H990" i="2"/>
  <c r="K990" i="2" s="1"/>
  <c r="J989" i="2" s="1"/>
  <c r="H991" i="2"/>
  <c r="H992" i="2"/>
  <c r="H993" i="2"/>
  <c r="K993" i="2" s="1"/>
  <c r="J992" i="2" s="1"/>
  <c r="H994" i="2"/>
  <c r="K994" i="2" s="1"/>
  <c r="J993" i="2" s="1"/>
  <c r="H995" i="2"/>
  <c r="H996" i="2"/>
  <c r="H997" i="2"/>
  <c r="K997" i="2" s="1"/>
  <c r="J996" i="2" s="1"/>
  <c r="H998" i="2"/>
  <c r="K998" i="2" s="1"/>
  <c r="J997" i="2" s="1"/>
  <c r="H999" i="2"/>
  <c r="H1000" i="2"/>
  <c r="H1001" i="2"/>
  <c r="K1001" i="2" s="1"/>
  <c r="J1000" i="2" s="1"/>
  <c r="H1002" i="2"/>
  <c r="K1002" i="2" s="1"/>
  <c r="J1001" i="2" s="1"/>
  <c r="H1003" i="2"/>
  <c r="H1004" i="2"/>
  <c r="H1005" i="2"/>
  <c r="H1006" i="2"/>
  <c r="K1006" i="2" s="1"/>
  <c r="J1005" i="2" s="1"/>
  <c r="H1007" i="2"/>
  <c r="H1008" i="2"/>
  <c r="H1009" i="2"/>
  <c r="K1009" i="2" s="1"/>
  <c r="J1008" i="2" s="1"/>
  <c r="H1010" i="2"/>
  <c r="K1010" i="2" s="1"/>
  <c r="J1009" i="2" s="1"/>
  <c r="H1011" i="2"/>
  <c r="H1012" i="2"/>
  <c r="H1013" i="2"/>
  <c r="K1013" i="2" s="1"/>
  <c r="J1012" i="2" s="1"/>
  <c r="H1014" i="2"/>
  <c r="K1014" i="2" s="1"/>
  <c r="J1013" i="2" s="1"/>
  <c r="H1015" i="2"/>
  <c r="H1016" i="2"/>
  <c r="H1017" i="2"/>
  <c r="H1018" i="2"/>
  <c r="K1018" i="2" s="1"/>
  <c r="J1017" i="2" s="1"/>
  <c r="H1019" i="2"/>
  <c r="H1020" i="2"/>
  <c r="H1021" i="2"/>
  <c r="H1022" i="2"/>
  <c r="K1022" i="2" s="1"/>
  <c r="J1021" i="2" s="1"/>
  <c r="H1023" i="2"/>
  <c r="H1024" i="2"/>
  <c r="H1025" i="2"/>
  <c r="K1025" i="2" s="1"/>
  <c r="J1024" i="2" s="1"/>
  <c r="H1026" i="2"/>
  <c r="K1026" i="2" s="1"/>
  <c r="J1025" i="2" s="1"/>
  <c r="H1027" i="2"/>
  <c r="H1028" i="2"/>
  <c r="H1029" i="2"/>
  <c r="H1030" i="2"/>
  <c r="K1030" i="2" s="1"/>
  <c r="J1029" i="2" s="1"/>
  <c r="H1031" i="2"/>
  <c r="H1032" i="2"/>
  <c r="H1033" i="2"/>
  <c r="H1034" i="2"/>
  <c r="K1034" i="2" s="1"/>
  <c r="J1033" i="2" s="1"/>
  <c r="H1035" i="2"/>
  <c r="H1036" i="2"/>
  <c r="H1037" i="2"/>
  <c r="K1037" i="2" s="1"/>
  <c r="J1036" i="2" s="1"/>
  <c r="H1038" i="2"/>
  <c r="K1038" i="2" s="1"/>
  <c r="J1037" i="2" s="1"/>
  <c r="H1039" i="2"/>
  <c r="H1040" i="2"/>
  <c r="H1041" i="2"/>
  <c r="K1041" i="2" s="1"/>
  <c r="J1040" i="2" s="1"/>
  <c r="H1042" i="2"/>
  <c r="K1042" i="2" s="1"/>
  <c r="J1041" i="2" s="1"/>
  <c r="H1043" i="2"/>
  <c r="H1044" i="2"/>
  <c r="H1045" i="2"/>
  <c r="H1046" i="2"/>
  <c r="K1046" i="2" s="1"/>
  <c r="J1045" i="2" s="1"/>
  <c r="H1047" i="2"/>
  <c r="H1048" i="2"/>
  <c r="H1049" i="2"/>
  <c r="K1049" i="2" s="1"/>
  <c r="J1048" i="2" s="1"/>
  <c r="H1050" i="2"/>
  <c r="K1050" i="2" s="1"/>
  <c r="J1049" i="2" s="1"/>
  <c r="H1051" i="2"/>
  <c r="H1052" i="2"/>
  <c r="H1053" i="2"/>
  <c r="K1053" i="2" s="1"/>
  <c r="J1052" i="2" s="1"/>
  <c r="H1054" i="2"/>
  <c r="K1054" i="2" s="1"/>
  <c r="J1053" i="2" s="1"/>
  <c r="H1055" i="2"/>
  <c r="H1056" i="2"/>
  <c r="H1057" i="2"/>
  <c r="K1057" i="2" s="1"/>
  <c r="J1056" i="2" s="1"/>
  <c r="H1058" i="2"/>
  <c r="K1058" i="2" s="1"/>
  <c r="H1059" i="2"/>
  <c r="H1060" i="2"/>
  <c r="H1061" i="2"/>
  <c r="K1061" i="2" s="1"/>
  <c r="J1060" i="2" s="1"/>
  <c r="H1062" i="2"/>
  <c r="K1062" i="2" s="1"/>
  <c r="J1061" i="2" s="1"/>
  <c r="H1063" i="2"/>
  <c r="H1064" i="2"/>
  <c r="H1065" i="2"/>
  <c r="K1065" i="2" s="1"/>
  <c r="J1064" i="2" s="1"/>
  <c r="H1066" i="2"/>
  <c r="K1066" i="2" s="1"/>
  <c r="J1065" i="2" s="1"/>
  <c r="H1067" i="2"/>
  <c r="H1068" i="2"/>
  <c r="H1069" i="2"/>
  <c r="H1070" i="2"/>
  <c r="K1070" i="2" s="1"/>
  <c r="J1069" i="2" s="1"/>
  <c r="H1071" i="2"/>
  <c r="H1072" i="2"/>
  <c r="H1073" i="2"/>
  <c r="K1073" i="2" s="1"/>
  <c r="J1072" i="2" s="1"/>
  <c r="H1074" i="2"/>
  <c r="K1074" i="2" s="1"/>
  <c r="J1073" i="2" s="1"/>
  <c r="H1075" i="2"/>
  <c r="H1076" i="2"/>
  <c r="H1077" i="2"/>
  <c r="K1077" i="2" s="1"/>
  <c r="J1076" i="2" s="1"/>
  <c r="H1078" i="2"/>
  <c r="K1078" i="2" s="1"/>
  <c r="H1079" i="2"/>
  <c r="H1080" i="2"/>
  <c r="H1081" i="2"/>
  <c r="H1082" i="2"/>
  <c r="K1082" i="2" s="1"/>
  <c r="J1081" i="2" s="1"/>
  <c r="H1083" i="2"/>
  <c r="H1084" i="2"/>
  <c r="H1085" i="2"/>
  <c r="H1086" i="2"/>
  <c r="K1086" i="2" s="1"/>
  <c r="J1085" i="2" s="1"/>
  <c r="H1087" i="2"/>
  <c r="H1088" i="2"/>
  <c r="H1089" i="2"/>
  <c r="K1089" i="2" s="1"/>
  <c r="J1088" i="2" s="1"/>
  <c r="H1090" i="2"/>
  <c r="K1090" i="2" s="1"/>
  <c r="J1089" i="2" s="1"/>
  <c r="H1091" i="2"/>
  <c r="H1092" i="2"/>
  <c r="H1093" i="2"/>
  <c r="H1094" i="2"/>
  <c r="K1094" i="2" s="1"/>
  <c r="H1095" i="2"/>
  <c r="H1096" i="2"/>
  <c r="H1097" i="2"/>
  <c r="H1098" i="2"/>
  <c r="K1098" i="2" s="1"/>
  <c r="J1097" i="2" s="1"/>
  <c r="H1099" i="2"/>
  <c r="H1100" i="2"/>
  <c r="H1101" i="2"/>
  <c r="K1101" i="2" s="1"/>
  <c r="J1100" i="2" s="1"/>
  <c r="H1102" i="2"/>
  <c r="K1102" i="2" s="1"/>
  <c r="J1101" i="2" s="1"/>
  <c r="H1103" i="2"/>
  <c r="H1104" i="2"/>
  <c r="H1105" i="2"/>
  <c r="K1105" i="2" s="1"/>
  <c r="J1104" i="2" s="1"/>
  <c r="H1106" i="2"/>
  <c r="K1106" i="2" s="1"/>
  <c r="J1105" i="2" s="1"/>
  <c r="H1107" i="2"/>
  <c r="H1108" i="2"/>
  <c r="H1109" i="2"/>
  <c r="H1110" i="2"/>
  <c r="K1110" i="2" s="1"/>
  <c r="J1109" i="2" s="1"/>
  <c r="H1111" i="2"/>
  <c r="H1112" i="2"/>
  <c r="H1113" i="2"/>
  <c r="K1113" i="2" s="1"/>
  <c r="J1112" i="2" s="1"/>
  <c r="H1114" i="2"/>
  <c r="K1114" i="2" s="1"/>
  <c r="H1115" i="2"/>
  <c r="H1116" i="2"/>
  <c r="H1117" i="2"/>
  <c r="K1117" i="2" s="1"/>
  <c r="J1116" i="2" s="1"/>
  <c r="H1118" i="2"/>
  <c r="K1118" i="2" s="1"/>
  <c r="J1117" i="2" s="1"/>
  <c r="H1119" i="2"/>
  <c r="H1120" i="2"/>
  <c r="H1121" i="2"/>
  <c r="K1121" i="2" s="1"/>
  <c r="J1120" i="2" s="1"/>
  <c r="H1122" i="2"/>
  <c r="K1122" i="2" s="1"/>
  <c r="J1121" i="2" s="1"/>
  <c r="H1123" i="2"/>
  <c r="H1124" i="2"/>
  <c r="H1125" i="2"/>
  <c r="K1125" i="2" s="1"/>
  <c r="J1124" i="2" s="1"/>
  <c r="H1126" i="2"/>
  <c r="K1126" i="2" s="1"/>
  <c r="J1125" i="2" s="1"/>
  <c r="H1127" i="2"/>
  <c r="H1128" i="2"/>
  <c r="H1129" i="2"/>
  <c r="K1129" i="2" s="1"/>
  <c r="J1128" i="2" s="1"/>
  <c r="H1130" i="2"/>
  <c r="K1130" i="2" s="1"/>
  <c r="H1131" i="2"/>
  <c r="H1132" i="2"/>
  <c r="H1133" i="2"/>
  <c r="H1134" i="2"/>
  <c r="K1134" i="2" s="1"/>
  <c r="J1133" i="2" s="1"/>
  <c r="H1135" i="2"/>
  <c r="H1136" i="2"/>
  <c r="H1137" i="2"/>
  <c r="K1137" i="2" s="1"/>
  <c r="J1136" i="2" s="1"/>
  <c r="H1138" i="2"/>
  <c r="K1138" i="2" s="1"/>
  <c r="H1139" i="2"/>
  <c r="H1140" i="2"/>
  <c r="H1141" i="2"/>
  <c r="K1141" i="2" s="1"/>
  <c r="J1140" i="2" s="1"/>
  <c r="H1142" i="2"/>
  <c r="K1142" i="2" s="1"/>
  <c r="J1141" i="2" s="1"/>
  <c r="H1143" i="2"/>
  <c r="H1144" i="2"/>
  <c r="H1145" i="2"/>
  <c r="H1146" i="2"/>
  <c r="K1146" i="2" s="1"/>
  <c r="J1145" i="2" s="1"/>
  <c r="H1147" i="2"/>
  <c r="H1148" i="2"/>
  <c r="H1149" i="2"/>
  <c r="H1150" i="2"/>
  <c r="K1150" i="2" s="1"/>
  <c r="J1149" i="2" s="1"/>
  <c r="H1151" i="2"/>
  <c r="H1152" i="2"/>
  <c r="H1153" i="2"/>
  <c r="K1153" i="2" s="1"/>
  <c r="J1152" i="2" s="1"/>
  <c r="H1154" i="2"/>
  <c r="K1154" i="2" s="1"/>
  <c r="J1153" i="2" s="1"/>
  <c r="H1155" i="2"/>
  <c r="H1156" i="2"/>
  <c r="H1157" i="2"/>
  <c r="H1158" i="2"/>
  <c r="K1158" i="2" s="1"/>
  <c r="J1157" i="2" s="1"/>
  <c r="H1159" i="2"/>
  <c r="H1160" i="2"/>
  <c r="H1161" i="2"/>
  <c r="H1162" i="2"/>
  <c r="K1162" i="2" s="1"/>
  <c r="J1161" i="2" s="1"/>
  <c r="H1163" i="2"/>
  <c r="H1164" i="2"/>
  <c r="H1165" i="2"/>
  <c r="K1165" i="2" s="1"/>
  <c r="J1164" i="2" s="1"/>
  <c r="H1166" i="2"/>
  <c r="K1166" i="2" s="1"/>
  <c r="J1165" i="2" s="1"/>
  <c r="H1167" i="2"/>
  <c r="H1168" i="2"/>
  <c r="H1169" i="2"/>
  <c r="K1169" i="2" s="1"/>
  <c r="J1168" i="2" s="1"/>
  <c r="H1170" i="2"/>
  <c r="K1170" i="2" s="1"/>
  <c r="J1169" i="2" s="1"/>
  <c r="H1171" i="2"/>
  <c r="H1172" i="2"/>
  <c r="H1173" i="2"/>
  <c r="H1174" i="2"/>
  <c r="K1174" i="2" s="1"/>
  <c r="J1173" i="2" s="1"/>
  <c r="H1175" i="2"/>
  <c r="H1176" i="2"/>
  <c r="H1177" i="2"/>
  <c r="K1177" i="2" s="1"/>
  <c r="J1176" i="2" s="1"/>
  <c r="H1178" i="2"/>
  <c r="K1178" i="2" s="1"/>
  <c r="J1177" i="2" s="1"/>
  <c r="H1179" i="2"/>
  <c r="H1180" i="2"/>
  <c r="H1181" i="2"/>
  <c r="K1181" i="2" s="1"/>
  <c r="J1180" i="2" s="1"/>
  <c r="H1182" i="2"/>
  <c r="K1182" i="2" s="1"/>
  <c r="J1181" i="2" s="1"/>
  <c r="H1183" i="2"/>
  <c r="H1184" i="2"/>
  <c r="H1185" i="2"/>
  <c r="K1185" i="2" s="1"/>
  <c r="J1184" i="2" s="1"/>
  <c r="H1186" i="2"/>
  <c r="K1186" i="2" s="1"/>
  <c r="H1187" i="2"/>
  <c r="H1188" i="2"/>
  <c r="H1189" i="2"/>
  <c r="K1189" i="2" s="1"/>
  <c r="J1188" i="2" s="1"/>
  <c r="H1190" i="2"/>
  <c r="K1190" i="2" s="1"/>
  <c r="J1189" i="2" s="1"/>
  <c r="H1191" i="2"/>
  <c r="H1192" i="2"/>
  <c r="H1193" i="2"/>
  <c r="K1193" i="2" s="1"/>
  <c r="J1192" i="2" s="1"/>
  <c r="H1194" i="2"/>
  <c r="K1194" i="2" s="1"/>
  <c r="J1193" i="2" s="1"/>
  <c r="H1195" i="2"/>
  <c r="H1196" i="2"/>
  <c r="H1197" i="2"/>
  <c r="H1198" i="2"/>
  <c r="K1198" i="2" s="1"/>
  <c r="H1199" i="2"/>
  <c r="H1200" i="2"/>
  <c r="H1201" i="2"/>
  <c r="K1201" i="2" s="1"/>
  <c r="J1200" i="2" s="1"/>
  <c r="H1202" i="2"/>
  <c r="K1202" i="2" s="1"/>
  <c r="J1201" i="2" s="1"/>
  <c r="H1203" i="2"/>
  <c r="H1204" i="2"/>
  <c r="H1205" i="2"/>
  <c r="K1205" i="2" s="1"/>
  <c r="J1204" i="2" s="1"/>
  <c r="H1206" i="2"/>
  <c r="K1206" i="2" s="1"/>
  <c r="J1205" i="2" s="1"/>
  <c r="H1207" i="2"/>
  <c r="H1208" i="2"/>
  <c r="H1209" i="2"/>
  <c r="K1209" i="2" s="1"/>
  <c r="J1208" i="2" s="1"/>
  <c r="H1210" i="2"/>
  <c r="K1210" i="2" s="1"/>
  <c r="J1209" i="2" s="1"/>
  <c r="H1211" i="2"/>
  <c r="H1212" i="2"/>
  <c r="H1213" i="2"/>
  <c r="K1213" i="2" s="1"/>
  <c r="J1212" i="2" s="1"/>
  <c r="H1214" i="2"/>
  <c r="K1214" i="2" s="1"/>
  <c r="J1213" i="2" s="1"/>
  <c r="H1215" i="2"/>
  <c r="H1216" i="2"/>
  <c r="H1217" i="2"/>
  <c r="K1217" i="2" s="1"/>
  <c r="J1216" i="2" s="1"/>
  <c r="H1218" i="2"/>
  <c r="K1218" i="2" s="1"/>
  <c r="J1217" i="2" s="1"/>
  <c r="H1219" i="2"/>
  <c r="H1220" i="2"/>
  <c r="H1221" i="2"/>
  <c r="K1221" i="2" s="1"/>
  <c r="J1220" i="2" s="1"/>
  <c r="H1222" i="2"/>
  <c r="K1222" i="2" s="1"/>
  <c r="J1221" i="2" s="1"/>
  <c r="H1223" i="2"/>
  <c r="H1224" i="2"/>
  <c r="H1225" i="2"/>
  <c r="K1225" i="2" s="1"/>
  <c r="J1224" i="2" s="1"/>
  <c r="H1226" i="2"/>
  <c r="K1226" i="2" s="1"/>
  <c r="H1227" i="2"/>
  <c r="H1228" i="2"/>
  <c r="H1229" i="2"/>
  <c r="K1229" i="2" s="1"/>
  <c r="J1228" i="2" s="1"/>
  <c r="H1230" i="2"/>
  <c r="K1230" i="2" s="1"/>
  <c r="J1229" i="2" s="1"/>
  <c r="H1231" i="2"/>
  <c r="H1232" i="2"/>
  <c r="H1233" i="2"/>
  <c r="K1233" i="2" s="1"/>
  <c r="J1232" i="2" s="1"/>
  <c r="H1234" i="2"/>
  <c r="K1234" i="2" s="1"/>
  <c r="J1233" i="2" s="1"/>
  <c r="H1235" i="2"/>
  <c r="H1236" i="2"/>
  <c r="H1237" i="2"/>
  <c r="H1238" i="2"/>
  <c r="K1238" i="2" s="1"/>
  <c r="J1237" i="2" s="1"/>
  <c r="H1239" i="2"/>
  <c r="H1240" i="2"/>
  <c r="H1241" i="2"/>
  <c r="K1241" i="2" s="1"/>
  <c r="J1240" i="2" s="1"/>
  <c r="H1242" i="2"/>
  <c r="K1242" i="2" s="1"/>
  <c r="J1241" i="2" s="1"/>
  <c r="H1243" i="2"/>
  <c r="H1244" i="2"/>
  <c r="H1245" i="2"/>
  <c r="K1245" i="2" s="1"/>
  <c r="J1244" i="2" s="1"/>
  <c r="H1246" i="2"/>
  <c r="K1246" i="2" s="1"/>
  <c r="J1245" i="2" s="1"/>
  <c r="H1247" i="2"/>
  <c r="H1248" i="2"/>
  <c r="H1249" i="2"/>
  <c r="K1249" i="2" s="1"/>
  <c r="J1248" i="2" s="1"/>
  <c r="H1250" i="2"/>
  <c r="K1250" i="2" s="1"/>
  <c r="J1249" i="2" s="1"/>
  <c r="H1251" i="2"/>
  <c r="H1252" i="2"/>
  <c r="H1253" i="2"/>
  <c r="K1253" i="2" s="1"/>
  <c r="J1252" i="2" s="1"/>
  <c r="H1254" i="2"/>
  <c r="K1254" i="2" s="1"/>
  <c r="J1253" i="2" s="1"/>
  <c r="H1255" i="2"/>
  <c r="H1256" i="2"/>
  <c r="H1257" i="2"/>
  <c r="K1257" i="2" s="1"/>
  <c r="J1256" i="2" s="1"/>
  <c r="H1258" i="2"/>
  <c r="K1258" i="2" s="1"/>
  <c r="J1257" i="2" s="1"/>
  <c r="H1259" i="2"/>
  <c r="H1260" i="2"/>
  <c r="H1261" i="2"/>
  <c r="K1261" i="2" s="1"/>
  <c r="J1260" i="2" s="1"/>
  <c r="H1262" i="2"/>
  <c r="K1262" i="2" s="1"/>
  <c r="J1261" i="2" s="1"/>
  <c r="H1263" i="2"/>
  <c r="H1264" i="2"/>
  <c r="H1265" i="2"/>
  <c r="K1265" i="2" s="1"/>
  <c r="J1264" i="2" s="1"/>
  <c r="H1266" i="2"/>
  <c r="K1266" i="2" s="1"/>
  <c r="J1265" i="2" s="1"/>
  <c r="H1267" i="2"/>
  <c r="H1268" i="2"/>
  <c r="H1269" i="2"/>
  <c r="K1269" i="2" s="1"/>
  <c r="J1268" i="2" s="1"/>
  <c r="H1270" i="2"/>
  <c r="K1270" i="2" s="1"/>
  <c r="J1269" i="2" s="1"/>
  <c r="H1271" i="2"/>
  <c r="H1272" i="2"/>
  <c r="H1273" i="2"/>
  <c r="H1274" i="2"/>
  <c r="K1274" i="2" s="1"/>
  <c r="J1273" i="2" s="1"/>
  <c r="H1275" i="2"/>
  <c r="H1276" i="2"/>
  <c r="H1277" i="2"/>
  <c r="H1278" i="2"/>
  <c r="K1278" i="2" s="1"/>
  <c r="J1277" i="2" s="1"/>
  <c r="H1279" i="2"/>
  <c r="H1280" i="2"/>
  <c r="H1281" i="2"/>
  <c r="K1281" i="2" s="1"/>
  <c r="J1280" i="2" s="1"/>
  <c r="H1282" i="2"/>
  <c r="K1282" i="2" s="1"/>
  <c r="H1283" i="2"/>
  <c r="H1284" i="2"/>
  <c r="H1285" i="2"/>
  <c r="H1286" i="2"/>
  <c r="K1286" i="2" s="1"/>
  <c r="J1285" i="2" s="1"/>
  <c r="H1287" i="2"/>
  <c r="H1288" i="2"/>
  <c r="H1289" i="2"/>
  <c r="H1290" i="2"/>
  <c r="K1290" i="2" s="1"/>
  <c r="H1291" i="2"/>
  <c r="H1292" i="2"/>
  <c r="H1293" i="2"/>
  <c r="K1293" i="2" s="1"/>
  <c r="J1292" i="2" s="1"/>
  <c r="H1294" i="2"/>
  <c r="K1294" i="2" s="1"/>
  <c r="H1295" i="2"/>
  <c r="H1296" i="2"/>
  <c r="H1297" i="2"/>
  <c r="K1297" i="2" s="1"/>
  <c r="J1296" i="2" s="1"/>
  <c r="H1298" i="2"/>
  <c r="K1298" i="2" s="1"/>
  <c r="J1297" i="2" s="1"/>
  <c r="H1299" i="2"/>
  <c r="H1300" i="2"/>
  <c r="H1301" i="2"/>
  <c r="K1301" i="2" s="1"/>
  <c r="J1300" i="2" s="1"/>
  <c r="H1302" i="2"/>
  <c r="K1302" i="2" s="1"/>
  <c r="H1303" i="2"/>
  <c r="H1304" i="2"/>
  <c r="H1305" i="2"/>
  <c r="K1305" i="2" s="1"/>
  <c r="J1304" i="2" s="1"/>
  <c r="H1306" i="2"/>
  <c r="K1306" i="2" s="1"/>
  <c r="J1305" i="2" s="1"/>
  <c r="H1307" i="2"/>
  <c r="H1308" i="2"/>
  <c r="H1309" i="2"/>
  <c r="K1309" i="2" s="1"/>
  <c r="J1308" i="2" s="1"/>
  <c r="H1310" i="2"/>
  <c r="K1310" i="2" s="1"/>
  <c r="J1309" i="2" s="1"/>
  <c r="H1311" i="2"/>
  <c r="H1312" i="2"/>
  <c r="H1313" i="2"/>
  <c r="K1313" i="2" s="1"/>
  <c r="J1312" i="2" s="1"/>
  <c r="H1314" i="2"/>
  <c r="K1314" i="2" s="1"/>
  <c r="J1313" i="2" s="1"/>
  <c r="H1315" i="2"/>
  <c r="H1316" i="2"/>
  <c r="H1317" i="2"/>
  <c r="K1317" i="2" s="1"/>
  <c r="J1316" i="2" s="1"/>
  <c r="H1318" i="2"/>
  <c r="K1318" i="2" s="1"/>
  <c r="H1319" i="2"/>
  <c r="H1320" i="2"/>
  <c r="H1321" i="2"/>
  <c r="K1321" i="2" s="1"/>
  <c r="J1320" i="2" s="1"/>
  <c r="H1322" i="2"/>
  <c r="K1322" i="2" s="1"/>
  <c r="J1321" i="2" s="1"/>
  <c r="H1323" i="2"/>
  <c r="H1324" i="2"/>
  <c r="H1325" i="2"/>
  <c r="H1326" i="2"/>
  <c r="K1326" i="2" s="1"/>
  <c r="J1325" i="2" s="1"/>
  <c r="H1327" i="2"/>
  <c r="H1328" i="2"/>
  <c r="H1329" i="2"/>
  <c r="K1329" i="2" s="1"/>
  <c r="J1328" i="2" s="1"/>
  <c r="H1330" i="2"/>
  <c r="K1330" i="2" s="1"/>
  <c r="J1329" i="2" s="1"/>
  <c r="H1331" i="2"/>
  <c r="H1332" i="2"/>
  <c r="H1333" i="2"/>
  <c r="K1333" i="2" s="1"/>
  <c r="J1332" i="2" s="1"/>
  <c r="H1334" i="2"/>
  <c r="K1334" i="2" s="1"/>
  <c r="H1335" i="2"/>
  <c r="H1336" i="2"/>
  <c r="H1337" i="2"/>
  <c r="K1337" i="2" s="1"/>
  <c r="J1336" i="2" s="1"/>
  <c r="H1338" i="2"/>
  <c r="K1338" i="2" s="1"/>
  <c r="J1337" i="2" s="1"/>
  <c r="H1339" i="2"/>
  <c r="H1340" i="2"/>
  <c r="H1341" i="2"/>
  <c r="K1341" i="2" s="1"/>
  <c r="J1340" i="2" s="1"/>
  <c r="H1342" i="2"/>
  <c r="K1342" i="2" s="1"/>
  <c r="J1341" i="2" s="1"/>
  <c r="H1343" i="2"/>
  <c r="H1344" i="2"/>
  <c r="H1345" i="2"/>
  <c r="K1345" i="2" s="1"/>
  <c r="J1344" i="2" s="1"/>
  <c r="H1346" i="2"/>
  <c r="K1346" i="2" s="1"/>
  <c r="J1345" i="2" s="1"/>
  <c r="H1347" i="2"/>
  <c r="H1348" i="2"/>
  <c r="H1349" i="2"/>
  <c r="K1349" i="2" s="1"/>
  <c r="J1348" i="2" s="1"/>
  <c r="H1350" i="2"/>
  <c r="K1350" i="2" s="1"/>
  <c r="H1351" i="2"/>
  <c r="H1352" i="2"/>
  <c r="H1353" i="2"/>
  <c r="K1353" i="2" s="1"/>
  <c r="J1352" i="2" s="1"/>
  <c r="H1354" i="2"/>
  <c r="K1354" i="2" s="1"/>
  <c r="H1355" i="2"/>
  <c r="H1356" i="2"/>
  <c r="H1357" i="2"/>
  <c r="K1357" i="2" s="1"/>
  <c r="J1356" i="2" s="1"/>
  <c r="H1358" i="2"/>
  <c r="K1358" i="2" s="1"/>
  <c r="J1357" i="2" s="1"/>
  <c r="H1359" i="2"/>
  <c r="H1360" i="2"/>
  <c r="H1361" i="2"/>
  <c r="K1361" i="2" s="1"/>
  <c r="J1360" i="2" s="1"/>
  <c r="H1362" i="2"/>
  <c r="K1362" i="2" s="1"/>
  <c r="J1361" i="2" s="1"/>
  <c r="H1363" i="2"/>
  <c r="H1364" i="2"/>
  <c r="H1365" i="2"/>
  <c r="H1366" i="2"/>
  <c r="K1366" i="2" s="1"/>
  <c r="J1365" i="2" s="1"/>
  <c r="H1367" i="2"/>
  <c r="H1368" i="2"/>
  <c r="H1369" i="2"/>
  <c r="K1369" i="2" s="1"/>
  <c r="J1368" i="2" s="1"/>
  <c r="H1370" i="2"/>
  <c r="K1370" i="2" s="1"/>
  <c r="H1371" i="2"/>
  <c r="H1372" i="2"/>
  <c r="H1373" i="2"/>
  <c r="K1373" i="2" s="1"/>
  <c r="J1372" i="2" s="1"/>
  <c r="H1374" i="2"/>
  <c r="K1374" i="2" s="1"/>
  <c r="J1373" i="2" s="1"/>
  <c r="H1375" i="2"/>
  <c r="H1376" i="2"/>
  <c r="H1377" i="2"/>
  <c r="K1377" i="2" s="1"/>
  <c r="J1376" i="2" s="1"/>
  <c r="H1378" i="2"/>
  <c r="K1378" i="2" s="1"/>
  <c r="H1379" i="2"/>
  <c r="H1380" i="2"/>
  <c r="H1381" i="2"/>
  <c r="K1381" i="2" s="1"/>
  <c r="J1380" i="2" s="1"/>
  <c r="H1382" i="2"/>
  <c r="K1382" i="2" s="1"/>
  <c r="J1381" i="2" s="1"/>
  <c r="H1383" i="2"/>
  <c r="H1384" i="2"/>
  <c r="H1385" i="2"/>
  <c r="K1385" i="2" s="1"/>
  <c r="J1384" i="2" s="1"/>
  <c r="H1386" i="2"/>
  <c r="K1386" i="2" s="1"/>
  <c r="J1385" i="2" s="1"/>
  <c r="H1387" i="2"/>
  <c r="H1388" i="2"/>
  <c r="H1389" i="2"/>
  <c r="K1389" i="2" s="1"/>
  <c r="J1388" i="2" s="1"/>
  <c r="H1390" i="2"/>
  <c r="K1390" i="2" s="1"/>
  <c r="J1389" i="2" s="1"/>
  <c r="H1391" i="2"/>
  <c r="H1392" i="2"/>
  <c r="H1393" i="2"/>
  <c r="K1393" i="2" s="1"/>
  <c r="J1392" i="2" s="1"/>
  <c r="H1394" i="2"/>
  <c r="K1394" i="2" s="1"/>
  <c r="H1395" i="2"/>
  <c r="H1396" i="2"/>
  <c r="H1397" i="2"/>
  <c r="K1397" i="2" s="1"/>
  <c r="J1396" i="2" s="1"/>
  <c r="H1398" i="2"/>
  <c r="K1398" i="2" s="1"/>
  <c r="J1397" i="2" s="1"/>
  <c r="H1399" i="2"/>
  <c r="H1400" i="2"/>
  <c r="H1401" i="2"/>
  <c r="H1402" i="2"/>
  <c r="K1402" i="2" s="1"/>
  <c r="J1401" i="2" s="1"/>
  <c r="H1403" i="2"/>
  <c r="H1404" i="2"/>
  <c r="H1405" i="2"/>
  <c r="H1406" i="2"/>
  <c r="K1406" i="2" s="1"/>
  <c r="J1405" i="2" s="1"/>
  <c r="H1407" i="2"/>
  <c r="H1408" i="2"/>
  <c r="H1409" i="2"/>
  <c r="K1409" i="2" s="1"/>
  <c r="J1408" i="2" s="1"/>
  <c r="H1410" i="2"/>
  <c r="K1410" i="2" s="1"/>
  <c r="J1409" i="2" s="1"/>
  <c r="H1411" i="2"/>
  <c r="H1412" i="2"/>
  <c r="H1413" i="2"/>
  <c r="H1414" i="2"/>
  <c r="K1414" i="2" s="1"/>
  <c r="J1413" i="2" s="1"/>
  <c r="H1415" i="2"/>
  <c r="H1416" i="2"/>
  <c r="H1417" i="2"/>
  <c r="H1418" i="2"/>
  <c r="K1418" i="2" s="1"/>
  <c r="J1417" i="2" s="1"/>
  <c r="H1419" i="2"/>
  <c r="H1420" i="2"/>
  <c r="H1421" i="2"/>
  <c r="K1421" i="2" s="1"/>
  <c r="J1420" i="2" s="1"/>
  <c r="H1422" i="2"/>
  <c r="K1422" i="2" s="1"/>
  <c r="J1421" i="2" s="1"/>
  <c r="H1423" i="2"/>
  <c r="H1424" i="2"/>
  <c r="H1425" i="2"/>
  <c r="K1425" i="2" s="1"/>
  <c r="J1424" i="2" s="1"/>
  <c r="H1426" i="2"/>
  <c r="K1426" i="2" s="1"/>
  <c r="J1425" i="2" s="1"/>
  <c r="H1427" i="2"/>
  <c r="H1428" i="2"/>
  <c r="H1429" i="2"/>
  <c r="K1429" i="2" s="1"/>
  <c r="J1428" i="2" s="1"/>
  <c r="H1430" i="2"/>
  <c r="K1430" i="2" s="1"/>
  <c r="J1429" i="2" s="1"/>
  <c r="H1431" i="2"/>
  <c r="H1432" i="2"/>
  <c r="H1433" i="2"/>
  <c r="K1433" i="2" s="1"/>
  <c r="J1432" i="2" s="1"/>
  <c r="H1434" i="2"/>
  <c r="K1434" i="2" s="1"/>
  <c r="J1433" i="2" s="1"/>
  <c r="H1435" i="2"/>
  <c r="H1436" i="2"/>
  <c r="H1437" i="2"/>
  <c r="K1437" i="2" s="1"/>
  <c r="J1436" i="2" s="1"/>
  <c r="H1438" i="2"/>
  <c r="K1438" i="2" s="1"/>
  <c r="J1437" i="2" s="1"/>
  <c r="H1439" i="2"/>
  <c r="H1440" i="2"/>
  <c r="H1441" i="2"/>
  <c r="K1441" i="2" s="1"/>
  <c r="J1440" i="2" s="1"/>
  <c r="H1442" i="2"/>
  <c r="K1442" i="2" s="1"/>
  <c r="J1441" i="2" s="1"/>
  <c r="H1443" i="2"/>
  <c r="H1444" i="2"/>
  <c r="H1445" i="2"/>
  <c r="K1445" i="2" s="1"/>
  <c r="J1444" i="2" s="1"/>
  <c r="H1446" i="2"/>
  <c r="K1446" i="2" s="1"/>
  <c r="J1445" i="2" s="1"/>
  <c r="H1447" i="2"/>
  <c r="H1448" i="2"/>
  <c r="H1449" i="2"/>
  <c r="K1449" i="2" s="1"/>
  <c r="J1448" i="2" s="1"/>
  <c r="H1450" i="2"/>
  <c r="K1450" i="2" s="1"/>
  <c r="J1449" i="2" s="1"/>
  <c r="H1451" i="2"/>
  <c r="H1452" i="2"/>
  <c r="H1453" i="2"/>
  <c r="H1454" i="2"/>
  <c r="K1454" i="2" s="1"/>
  <c r="H1455" i="2"/>
  <c r="H1456" i="2"/>
  <c r="H1457" i="2"/>
  <c r="K1457" i="2" s="1"/>
  <c r="J1456" i="2" s="1"/>
  <c r="H1458" i="2"/>
  <c r="K1458" i="2" s="1"/>
  <c r="J1457" i="2" s="1"/>
  <c r="H1459" i="2"/>
  <c r="H1460" i="2"/>
  <c r="H1461" i="2"/>
  <c r="K1461" i="2" s="1"/>
  <c r="J1460" i="2" s="1"/>
  <c r="H1462" i="2"/>
  <c r="K1462" i="2" s="1"/>
  <c r="J1461" i="2" s="1"/>
  <c r="H1463" i="2"/>
  <c r="H1464" i="2"/>
  <c r="H1465" i="2"/>
  <c r="K1465" i="2" s="1"/>
  <c r="J1464" i="2" s="1"/>
  <c r="H1466" i="2"/>
  <c r="K1466" i="2" s="1"/>
  <c r="J1465" i="2" s="1"/>
  <c r="H1467" i="2"/>
  <c r="H1468" i="2"/>
  <c r="H1469" i="2"/>
  <c r="K1469" i="2" s="1"/>
  <c r="J1468" i="2" s="1"/>
  <c r="H1470" i="2"/>
  <c r="K1470" i="2" s="1"/>
  <c r="J1469" i="2" s="1"/>
  <c r="H1471" i="2"/>
  <c r="H1472" i="2"/>
  <c r="H1473" i="2"/>
  <c r="K1473" i="2" s="1"/>
  <c r="J1472" i="2" s="1"/>
  <c r="H1474" i="2"/>
  <c r="K1474" i="2" s="1"/>
  <c r="J1473" i="2" s="1"/>
  <c r="H1475" i="2"/>
  <c r="H1476" i="2"/>
  <c r="H1477" i="2"/>
  <c r="K1477" i="2" s="1"/>
  <c r="J1476" i="2" s="1"/>
  <c r="H1478" i="2"/>
  <c r="K1478" i="2" s="1"/>
  <c r="H1479" i="2"/>
  <c r="H1480" i="2"/>
  <c r="H1481" i="2"/>
  <c r="K1481" i="2" s="1"/>
  <c r="J1480" i="2" s="1"/>
  <c r="H1482" i="2"/>
  <c r="K1482" i="2" s="1"/>
  <c r="H1483" i="2"/>
  <c r="H1484" i="2"/>
  <c r="H1485" i="2"/>
  <c r="K1485" i="2" s="1"/>
  <c r="J1484" i="2" s="1"/>
  <c r="H1486" i="2"/>
  <c r="K1486" i="2" s="1"/>
  <c r="J1485" i="2" s="1"/>
  <c r="H1487" i="2"/>
  <c r="H1488" i="2"/>
  <c r="H1489" i="2"/>
  <c r="K1489" i="2" s="1"/>
  <c r="J1488" i="2" s="1"/>
  <c r="H1490" i="2"/>
  <c r="K1490" i="2" s="1"/>
  <c r="J1489" i="2" s="1"/>
  <c r="H1491" i="2"/>
  <c r="H1492" i="2"/>
  <c r="H1493" i="2"/>
  <c r="H1494" i="2"/>
  <c r="K1494" i="2" s="1"/>
  <c r="J1493" i="2" s="1"/>
  <c r="H1495" i="2"/>
  <c r="H1496" i="2"/>
  <c r="H1497" i="2"/>
  <c r="K1497" i="2" s="1"/>
  <c r="J1496" i="2" s="1"/>
  <c r="H1498" i="2"/>
  <c r="K1498" i="2" s="1"/>
  <c r="J1497" i="2" s="1"/>
  <c r="H1499" i="2"/>
  <c r="H1500" i="2"/>
  <c r="H1501" i="2"/>
  <c r="K1501" i="2" s="1"/>
  <c r="J1500" i="2" s="1"/>
  <c r="H1502" i="2"/>
  <c r="K1502" i="2" s="1"/>
  <c r="H1503" i="2"/>
  <c r="H1504" i="2"/>
  <c r="H1505" i="2"/>
  <c r="K1505" i="2" s="1"/>
  <c r="J1504" i="2" s="1"/>
  <c r="H1506" i="2"/>
  <c r="K1506" i="2" s="1"/>
  <c r="J1505" i="2" s="1"/>
  <c r="H1507" i="2"/>
  <c r="H1508" i="2"/>
  <c r="H1509" i="2"/>
  <c r="K1509" i="2" s="1"/>
  <c r="J1508" i="2" s="1"/>
  <c r="H1510" i="2"/>
  <c r="K1510" i="2" s="1"/>
  <c r="J1509" i="2" s="1"/>
  <c r="H1511" i="2"/>
  <c r="H1512" i="2"/>
  <c r="H1513" i="2"/>
  <c r="K1513" i="2" s="1"/>
  <c r="J1512" i="2" s="1"/>
  <c r="H1514" i="2"/>
  <c r="K1514" i="2" s="1"/>
  <c r="H1515" i="2"/>
  <c r="H1516" i="2"/>
  <c r="H1517" i="2"/>
  <c r="K1517" i="2" s="1"/>
  <c r="J1516" i="2" s="1"/>
  <c r="H1518" i="2"/>
  <c r="K1518" i="2" s="1"/>
  <c r="J1517" i="2" s="1"/>
  <c r="H1519" i="2"/>
  <c r="H1520" i="2"/>
  <c r="H1521" i="2"/>
  <c r="K1521" i="2" s="1"/>
  <c r="J1520" i="2" s="1"/>
  <c r="H1522" i="2"/>
  <c r="K1522" i="2" s="1"/>
  <c r="J1521" i="2" s="1"/>
  <c r="H1523" i="2"/>
  <c r="H1524" i="2"/>
  <c r="H1525" i="2"/>
  <c r="K1525" i="2" s="1"/>
  <c r="J1524" i="2" s="1"/>
  <c r="H1526" i="2"/>
  <c r="K1526" i="2" s="1"/>
  <c r="J1525" i="2" s="1"/>
  <c r="H1527" i="2"/>
  <c r="H1528" i="2"/>
  <c r="H1529" i="2"/>
  <c r="H1530" i="2"/>
  <c r="K1530" i="2" s="1"/>
  <c r="J1529" i="2" s="1"/>
  <c r="H1531" i="2"/>
  <c r="H1532" i="2"/>
  <c r="H1533" i="2"/>
  <c r="H1534" i="2"/>
  <c r="K1534" i="2" s="1"/>
  <c r="J1533" i="2" s="1"/>
  <c r="H1535" i="2"/>
  <c r="H1536" i="2"/>
  <c r="H1537" i="2"/>
  <c r="K1537" i="2" s="1"/>
  <c r="J1536" i="2" s="1"/>
  <c r="H1538" i="2"/>
  <c r="K1538" i="2" s="1"/>
  <c r="H1539" i="2"/>
  <c r="H1540" i="2"/>
  <c r="H1541" i="2"/>
  <c r="H1542" i="2"/>
  <c r="K1542" i="2" s="1"/>
  <c r="J1541" i="2" s="1"/>
  <c r="H1543" i="2"/>
  <c r="H1544" i="2"/>
  <c r="H1545" i="2"/>
  <c r="H1546" i="2"/>
  <c r="K1546" i="2" s="1"/>
  <c r="J1545" i="2" s="1"/>
  <c r="H1547" i="2"/>
  <c r="H1548" i="2"/>
  <c r="H1549" i="2"/>
  <c r="K1549" i="2" s="1"/>
  <c r="J1548" i="2" s="1"/>
  <c r="H1550" i="2"/>
  <c r="K1550" i="2" s="1"/>
  <c r="J1549" i="2" s="1"/>
  <c r="H1551" i="2"/>
  <c r="H1552" i="2"/>
  <c r="H1553" i="2"/>
  <c r="K1553" i="2" s="1"/>
  <c r="J1552" i="2" s="1"/>
  <c r="H1554" i="2"/>
  <c r="K1554" i="2" s="1"/>
  <c r="H1555" i="2"/>
  <c r="H1556" i="2"/>
  <c r="H1557" i="2"/>
  <c r="K1557" i="2" s="1"/>
  <c r="J1556" i="2" s="1"/>
  <c r="H1558" i="2"/>
  <c r="K1558" i="2" s="1"/>
  <c r="H1559" i="2"/>
  <c r="H1560" i="2"/>
  <c r="H1561" i="2"/>
  <c r="K1561" i="2" s="1"/>
  <c r="J1560" i="2" s="1"/>
  <c r="H1562" i="2"/>
  <c r="K1562" i="2" s="1"/>
  <c r="J1561" i="2" s="1"/>
  <c r="H1563" i="2"/>
  <c r="H1564" i="2"/>
  <c r="H1565" i="2"/>
  <c r="K1565" i="2" s="1"/>
  <c r="J1564" i="2" s="1"/>
  <c r="H1566" i="2"/>
  <c r="K1566" i="2" s="1"/>
  <c r="J1565" i="2" s="1"/>
  <c r="H1567" i="2"/>
  <c r="H1568" i="2"/>
  <c r="H1569" i="2"/>
  <c r="K1569" i="2" s="1"/>
  <c r="J1568" i="2" s="1"/>
  <c r="H1570" i="2"/>
  <c r="K1570" i="2" s="1"/>
  <c r="J1569" i="2" s="1"/>
  <c r="H1571" i="2"/>
  <c r="H1572" i="2"/>
  <c r="H1573" i="2"/>
  <c r="K1573" i="2" s="1"/>
  <c r="J1572" i="2" s="1"/>
  <c r="H1574" i="2"/>
  <c r="K1574" i="2" s="1"/>
  <c r="J1573" i="2" s="1"/>
  <c r="H1575" i="2"/>
  <c r="H1576" i="2"/>
  <c r="H1577" i="2"/>
  <c r="K1577" i="2" s="1"/>
  <c r="J1576" i="2" s="1"/>
  <c r="H1578" i="2"/>
  <c r="K1578" i="2" s="1"/>
  <c r="J1577" i="2" s="1"/>
  <c r="H1579" i="2"/>
  <c r="H1580" i="2"/>
  <c r="H1581" i="2"/>
  <c r="H1582" i="2"/>
  <c r="K1582" i="2" s="1"/>
  <c r="J1581" i="2" s="1"/>
  <c r="H1583" i="2"/>
  <c r="H1584" i="2"/>
  <c r="H1585" i="2"/>
  <c r="K1585" i="2" s="1"/>
  <c r="J1584" i="2" s="1"/>
  <c r="H1586" i="2"/>
  <c r="K1586" i="2" s="1"/>
  <c r="J1585" i="2" s="1"/>
  <c r="H1587" i="2"/>
  <c r="H1588" i="2"/>
  <c r="H1589" i="2"/>
  <c r="K1589" i="2" s="1"/>
  <c r="J1588" i="2" s="1"/>
  <c r="H1590" i="2"/>
  <c r="K1590" i="2" s="1"/>
  <c r="H1591" i="2"/>
  <c r="H1592" i="2"/>
  <c r="H1593" i="2"/>
  <c r="K1593" i="2" s="1"/>
  <c r="J1592" i="2" s="1"/>
  <c r="H1594" i="2"/>
  <c r="K1594" i="2" s="1"/>
  <c r="H1595" i="2"/>
  <c r="H1596" i="2"/>
  <c r="H1597" i="2"/>
  <c r="K1597" i="2" s="1"/>
  <c r="J1596" i="2" s="1"/>
  <c r="H1598" i="2"/>
  <c r="K1598" i="2" s="1"/>
  <c r="J1597" i="2" s="1"/>
  <c r="H1599" i="2"/>
  <c r="H1600" i="2"/>
  <c r="H1601" i="2"/>
  <c r="K1601" i="2" s="1"/>
  <c r="J1600" i="2" s="1"/>
  <c r="H1602" i="2"/>
  <c r="K1602" i="2" s="1"/>
  <c r="J1601" i="2" s="1"/>
  <c r="H1603" i="2"/>
  <c r="H1604" i="2"/>
  <c r="H1605" i="2"/>
  <c r="K1605" i="2" s="1"/>
  <c r="J1604" i="2" s="1"/>
  <c r="H1606" i="2"/>
  <c r="K1606" i="2" s="1"/>
  <c r="J1605" i="2" s="1"/>
  <c r="H1607" i="2"/>
  <c r="H1608" i="2"/>
  <c r="H1609" i="2"/>
  <c r="K1609" i="2" s="1"/>
  <c r="J1608" i="2" s="1"/>
  <c r="H1610" i="2"/>
  <c r="K1610" i="2" s="1"/>
  <c r="J1609" i="2" s="1"/>
  <c r="H1611" i="2"/>
  <c r="H1612" i="2"/>
  <c r="H1613" i="2"/>
  <c r="K1613" i="2" s="1"/>
  <c r="J1612" i="2" s="1"/>
  <c r="H1614" i="2"/>
  <c r="K1614" i="2" s="1"/>
  <c r="J1613" i="2" s="1"/>
  <c r="H1615" i="2"/>
  <c r="H1616" i="2"/>
  <c r="H1617" i="2"/>
  <c r="K1617" i="2" s="1"/>
  <c r="J1616" i="2" s="1"/>
  <c r="H1618" i="2"/>
  <c r="K1618" i="2" s="1"/>
  <c r="J1617" i="2" s="1"/>
  <c r="H1619" i="2"/>
  <c r="H1620" i="2"/>
  <c r="H1621" i="2"/>
  <c r="H1622" i="2"/>
  <c r="K1622" i="2" s="1"/>
  <c r="J1621" i="2" s="1"/>
  <c r="H1623" i="2"/>
  <c r="H1624" i="2"/>
  <c r="H1625" i="2"/>
  <c r="K1625" i="2" s="1"/>
  <c r="J1624" i="2" s="1"/>
  <c r="H1626" i="2"/>
  <c r="K1626" i="2" s="1"/>
  <c r="J1625" i="2" s="1"/>
  <c r="H1627" i="2"/>
  <c r="H1628" i="2"/>
  <c r="H1629" i="2"/>
  <c r="K1629" i="2" s="1"/>
  <c r="J1628" i="2" s="1"/>
  <c r="H1630" i="2"/>
  <c r="K1630" i="2" s="1"/>
  <c r="J1629" i="2" s="1"/>
  <c r="H1631" i="2"/>
  <c r="H1632" i="2"/>
  <c r="H1633" i="2"/>
  <c r="K1633" i="2" s="1"/>
  <c r="J1632" i="2" s="1"/>
  <c r="H1634" i="2"/>
  <c r="K1634" i="2" s="1"/>
  <c r="J1633" i="2" s="1"/>
  <c r="H1635" i="2"/>
  <c r="H1636" i="2"/>
  <c r="H1637" i="2"/>
  <c r="K1637" i="2" s="1"/>
  <c r="J1636" i="2" s="1"/>
  <c r="H1638" i="2"/>
  <c r="K1638" i="2" s="1"/>
  <c r="J1637" i="2" s="1"/>
  <c r="H1639" i="2"/>
  <c r="H1640" i="2"/>
  <c r="H1641" i="2"/>
  <c r="K1641" i="2" s="1"/>
  <c r="J1640" i="2" s="1"/>
  <c r="H1642" i="2"/>
  <c r="K1642" i="2" s="1"/>
  <c r="J1641" i="2" s="1"/>
  <c r="H1643" i="2"/>
  <c r="H1644" i="2"/>
  <c r="H1645" i="2"/>
  <c r="K1645" i="2" s="1"/>
  <c r="J1644" i="2" s="1"/>
  <c r="H1646" i="2"/>
  <c r="K1646" i="2" s="1"/>
  <c r="J1645" i="2" s="1"/>
  <c r="H1647" i="2"/>
  <c r="H1648" i="2"/>
  <c r="H1649" i="2"/>
  <c r="K1649" i="2" s="1"/>
  <c r="J1648" i="2" s="1"/>
  <c r="H1650" i="2"/>
  <c r="K1650" i="2" s="1"/>
  <c r="J1649" i="2" s="1"/>
  <c r="H1651" i="2"/>
  <c r="H1652" i="2"/>
  <c r="H1653" i="2"/>
  <c r="K1653" i="2" s="1"/>
  <c r="J1652" i="2" s="1"/>
  <c r="H1654" i="2"/>
  <c r="K1654" i="2" s="1"/>
  <c r="J1653" i="2" s="1"/>
  <c r="H1655" i="2"/>
  <c r="H1656" i="2"/>
  <c r="H1657" i="2"/>
  <c r="H1658" i="2"/>
  <c r="K1658" i="2" s="1"/>
  <c r="J1657" i="2" s="1"/>
  <c r="H1659" i="2"/>
  <c r="H1660" i="2"/>
  <c r="H1661" i="2"/>
  <c r="H1662" i="2"/>
  <c r="K1662" i="2" s="1"/>
  <c r="J1661" i="2" s="1"/>
  <c r="H1663" i="2"/>
  <c r="H1664" i="2"/>
  <c r="H1665" i="2"/>
  <c r="K1665" i="2" s="1"/>
  <c r="J1664" i="2" s="1"/>
  <c r="H1666" i="2"/>
  <c r="K1666" i="2" s="1"/>
  <c r="H1667" i="2"/>
  <c r="H1668" i="2"/>
  <c r="H1669" i="2"/>
  <c r="H1670" i="2"/>
  <c r="K1670" i="2" s="1"/>
  <c r="J1669" i="2" s="1"/>
  <c r="H1671" i="2"/>
  <c r="H1672" i="2"/>
  <c r="H1673" i="2"/>
  <c r="H1674" i="2"/>
  <c r="K1674" i="2" s="1"/>
  <c r="J1673" i="2" s="1"/>
  <c r="H1675" i="2"/>
  <c r="H1676" i="2"/>
  <c r="H1677" i="2"/>
  <c r="K1677" i="2" s="1"/>
  <c r="J1676" i="2" s="1"/>
  <c r="H1678" i="2"/>
  <c r="K1678" i="2" s="1"/>
  <c r="J1677" i="2" s="1"/>
  <c r="H1679" i="2"/>
  <c r="H1680" i="2"/>
  <c r="H1681" i="2"/>
  <c r="K1681" i="2" s="1"/>
  <c r="J1680" i="2" s="1"/>
  <c r="H1682" i="2"/>
  <c r="K1682" i="2" s="1"/>
  <c r="J1681" i="2" s="1"/>
  <c r="H1683" i="2"/>
  <c r="H1684" i="2"/>
  <c r="H1685" i="2"/>
  <c r="K1685" i="2" s="1"/>
  <c r="J1684" i="2" s="1"/>
  <c r="H1686" i="2"/>
  <c r="K1686" i="2" s="1"/>
  <c r="J1685" i="2" s="1"/>
  <c r="H1687" i="2"/>
  <c r="H1688" i="2"/>
  <c r="H1689" i="2"/>
  <c r="K1689" i="2" s="1"/>
  <c r="J1688" i="2" s="1"/>
  <c r="H1690" i="2"/>
  <c r="K1690" i="2" s="1"/>
  <c r="J1689" i="2" s="1"/>
  <c r="H1691" i="2"/>
  <c r="H1692" i="2"/>
  <c r="H1693" i="2"/>
  <c r="K1693" i="2" s="1"/>
  <c r="J1692" i="2" s="1"/>
  <c r="H1694" i="2"/>
  <c r="K1694" i="2" s="1"/>
  <c r="J1693" i="2" s="1"/>
  <c r="H1695" i="2"/>
  <c r="H1696" i="2"/>
  <c r="H1697" i="2"/>
  <c r="K1697" i="2" s="1"/>
  <c r="J1696" i="2" s="1"/>
  <c r="H1698" i="2"/>
  <c r="K1698" i="2" s="1"/>
  <c r="J1697" i="2" s="1"/>
  <c r="H1699" i="2"/>
  <c r="H1700" i="2"/>
  <c r="H1701" i="2"/>
  <c r="K1701" i="2" s="1"/>
  <c r="J1700" i="2" s="1"/>
  <c r="H1702" i="2"/>
  <c r="K1702" i="2" s="1"/>
  <c r="J1701" i="2" s="1"/>
  <c r="H1703" i="2"/>
  <c r="H1704" i="2"/>
  <c r="H1705" i="2"/>
  <c r="K1705" i="2" s="1"/>
  <c r="J1704" i="2" s="1"/>
  <c r="H1706" i="2"/>
  <c r="K1706" i="2" s="1"/>
  <c r="J1705" i="2" s="1"/>
  <c r="H1707" i="2"/>
  <c r="H1708" i="2"/>
  <c r="H1709" i="2"/>
  <c r="H1710" i="2"/>
  <c r="K1710" i="2" s="1"/>
  <c r="J1709" i="2" s="1"/>
  <c r="H1711" i="2"/>
  <c r="H1712" i="2"/>
  <c r="H1713" i="2"/>
  <c r="K1713" i="2" s="1"/>
  <c r="J1712" i="2" s="1"/>
  <c r="H1714" i="2"/>
  <c r="K1714" i="2" s="1"/>
  <c r="J1713" i="2" s="1"/>
  <c r="H1715" i="2"/>
  <c r="H1716" i="2"/>
  <c r="H1717" i="2"/>
  <c r="K1717" i="2" s="1"/>
  <c r="J1716" i="2" s="1"/>
  <c r="H1718" i="2"/>
  <c r="K1718" i="2" s="1"/>
  <c r="J1717" i="2" s="1"/>
  <c r="H1719" i="2"/>
  <c r="H1720" i="2"/>
  <c r="H1721" i="2"/>
  <c r="K1721" i="2" s="1"/>
  <c r="J1720" i="2" s="1"/>
  <c r="H1722" i="2"/>
  <c r="K1722" i="2" s="1"/>
  <c r="J1721" i="2" s="1"/>
  <c r="H1723" i="2"/>
  <c r="H1724" i="2"/>
  <c r="H1725" i="2"/>
  <c r="K1725" i="2" s="1"/>
  <c r="J1724" i="2" s="1"/>
  <c r="H1726" i="2"/>
  <c r="K1726" i="2" s="1"/>
  <c r="J1725" i="2" s="1"/>
  <c r="H1727" i="2"/>
  <c r="H1728" i="2"/>
  <c r="H1729" i="2"/>
  <c r="K1729" i="2" s="1"/>
  <c r="J1728" i="2" s="1"/>
  <c r="H1730" i="2"/>
  <c r="K1730" i="2" s="1"/>
  <c r="J1729" i="2" s="1"/>
  <c r="H1731" i="2"/>
  <c r="H1732" i="2"/>
  <c r="H1733" i="2"/>
  <c r="K1733" i="2" s="1"/>
  <c r="J1732" i="2" s="1"/>
  <c r="H1734" i="2"/>
  <c r="K1734" i="2" s="1"/>
  <c r="H1735" i="2"/>
  <c r="H1736" i="2"/>
  <c r="H1737" i="2"/>
  <c r="K1737" i="2" s="1"/>
  <c r="J1736" i="2" s="1"/>
  <c r="H1738" i="2"/>
  <c r="K1738" i="2" s="1"/>
  <c r="J1737" i="2" s="1"/>
  <c r="H1739" i="2"/>
  <c r="H1740" i="2"/>
  <c r="H1741" i="2"/>
  <c r="K1741" i="2" s="1"/>
  <c r="J1740" i="2" s="1"/>
  <c r="H1742" i="2"/>
  <c r="K1742" i="2" s="1"/>
  <c r="J1741" i="2" s="1"/>
  <c r="H1743" i="2"/>
  <c r="H1744" i="2"/>
  <c r="H1745" i="2"/>
  <c r="K1745" i="2" s="1"/>
  <c r="J1744" i="2" s="1"/>
  <c r="H1746" i="2"/>
  <c r="K1746" i="2" s="1"/>
  <c r="J1745" i="2" s="1"/>
  <c r="H1747" i="2"/>
  <c r="H1748" i="2"/>
  <c r="H1749" i="2"/>
  <c r="H1750" i="2"/>
  <c r="K1750" i="2" s="1"/>
  <c r="J1749" i="2" s="1"/>
  <c r="H1751" i="2"/>
  <c r="H1752" i="2"/>
  <c r="H1753" i="2"/>
  <c r="K1753" i="2" s="1"/>
  <c r="J1752" i="2" s="1"/>
  <c r="H1754" i="2"/>
  <c r="K1754" i="2" s="1"/>
  <c r="J1753" i="2" s="1"/>
  <c r="H1755" i="2"/>
  <c r="H1756" i="2"/>
  <c r="H1757" i="2"/>
  <c r="K1757" i="2" s="1"/>
  <c r="J1756" i="2" s="1"/>
  <c r="H1758" i="2"/>
  <c r="K1758" i="2" s="1"/>
  <c r="J1757" i="2" s="1"/>
  <c r="H1759" i="2"/>
  <c r="H1760" i="2"/>
  <c r="H1761" i="2"/>
  <c r="K1761" i="2" s="1"/>
  <c r="J1760" i="2" s="1"/>
  <c r="H1762" i="2"/>
  <c r="K1762" i="2" s="1"/>
  <c r="J1761" i="2" s="1"/>
  <c r="H1763" i="2"/>
  <c r="H1764" i="2"/>
  <c r="H1765" i="2"/>
  <c r="K1765" i="2" s="1"/>
  <c r="J1764" i="2" s="1"/>
  <c r="H1766" i="2"/>
  <c r="K1766" i="2" s="1"/>
  <c r="J1765" i="2" s="1"/>
  <c r="H1767" i="2"/>
  <c r="H1768" i="2"/>
  <c r="H1769" i="2"/>
  <c r="K1769" i="2" s="1"/>
  <c r="J1768" i="2" s="1"/>
  <c r="H1770" i="2"/>
  <c r="K1770" i="2" s="1"/>
  <c r="J1769" i="2" s="1"/>
  <c r="H1771" i="2"/>
  <c r="H1772" i="2"/>
  <c r="H1773" i="2"/>
  <c r="K1773" i="2" s="1"/>
  <c r="J1772" i="2" s="1"/>
  <c r="H1774" i="2"/>
  <c r="K1774" i="2" s="1"/>
  <c r="J1773" i="2" s="1"/>
  <c r="H1775" i="2"/>
  <c r="H1776" i="2"/>
  <c r="H1777" i="2"/>
  <c r="K1777" i="2" s="1"/>
  <c r="J1776" i="2" s="1"/>
  <c r="H1778" i="2"/>
  <c r="K1778" i="2" s="1"/>
  <c r="J1777" i="2" s="1"/>
  <c r="H1779" i="2"/>
  <c r="H1780" i="2"/>
  <c r="H1781" i="2"/>
  <c r="K1781" i="2" s="1"/>
  <c r="J1780" i="2" s="1"/>
  <c r="H1782" i="2"/>
  <c r="K1782" i="2" s="1"/>
  <c r="H1783" i="2"/>
  <c r="H1784" i="2"/>
  <c r="H1785" i="2"/>
  <c r="H1786" i="2"/>
  <c r="K1786" i="2" s="1"/>
  <c r="J1785" i="2" s="1"/>
  <c r="H1787" i="2"/>
  <c r="H1788" i="2"/>
  <c r="H1789" i="2"/>
  <c r="H1790" i="2"/>
  <c r="K1790" i="2" s="1"/>
  <c r="J1789" i="2" s="1"/>
  <c r="H1791" i="2"/>
  <c r="H1792" i="2"/>
  <c r="H1793" i="2"/>
  <c r="K1793" i="2" s="1"/>
  <c r="J1792" i="2" s="1"/>
  <c r="H1794" i="2"/>
  <c r="K1794" i="2" s="1"/>
  <c r="J1793" i="2" s="1"/>
  <c r="H1795" i="2"/>
  <c r="H1796" i="2"/>
  <c r="H1797" i="2"/>
  <c r="H1798" i="2"/>
  <c r="K1798" i="2" s="1"/>
  <c r="H1799" i="2"/>
  <c r="H1800" i="2"/>
  <c r="H1801" i="2"/>
  <c r="H1802" i="2"/>
  <c r="K1802" i="2" s="1"/>
  <c r="J1801" i="2" s="1"/>
  <c r="H1803" i="2"/>
  <c r="H1804" i="2"/>
  <c r="H1805" i="2"/>
  <c r="K1805" i="2" s="1"/>
  <c r="J1804" i="2" s="1"/>
  <c r="H1806" i="2"/>
  <c r="K1806" i="2" s="1"/>
  <c r="J1805" i="2" s="1"/>
  <c r="H1807" i="2"/>
  <c r="H1808" i="2"/>
  <c r="H1809" i="2"/>
  <c r="K1809" i="2" s="1"/>
  <c r="J1808" i="2" s="1"/>
  <c r="H1810" i="2"/>
  <c r="K1810" i="2" s="1"/>
  <c r="J1809" i="2" s="1"/>
  <c r="H1811" i="2"/>
  <c r="H1812" i="2"/>
  <c r="H1813" i="2"/>
  <c r="K1813" i="2" s="1"/>
  <c r="J1812" i="2" s="1"/>
  <c r="H1814" i="2"/>
  <c r="K1814" i="2" s="1"/>
  <c r="J1813" i="2" s="1"/>
  <c r="H1815" i="2"/>
  <c r="H1816" i="2"/>
  <c r="H1817" i="2"/>
  <c r="K1817" i="2" s="1"/>
  <c r="J1816" i="2" s="1"/>
  <c r="H1818" i="2"/>
  <c r="K1818" i="2" s="1"/>
  <c r="J1817" i="2" s="1"/>
  <c r="H1819" i="2"/>
  <c r="H1820" i="2"/>
  <c r="H1821" i="2"/>
  <c r="K1821" i="2" s="1"/>
  <c r="J1820" i="2" s="1"/>
  <c r="H1822" i="2"/>
  <c r="K1822" i="2" s="1"/>
  <c r="H1823" i="2"/>
  <c r="H1824" i="2"/>
  <c r="H1825" i="2"/>
  <c r="K1825" i="2" s="1"/>
  <c r="J1824" i="2" s="1"/>
  <c r="H1826" i="2"/>
  <c r="K1826" i="2" s="1"/>
  <c r="J1825" i="2" s="1"/>
  <c r="H1827" i="2"/>
  <c r="H1828" i="2"/>
  <c r="H1829" i="2"/>
  <c r="K1829" i="2" s="1"/>
  <c r="J1828" i="2" s="1"/>
  <c r="H1830" i="2"/>
  <c r="K1830" i="2" s="1"/>
  <c r="J1829" i="2" s="1"/>
  <c r="H1831" i="2"/>
  <c r="H1832" i="2"/>
  <c r="H1833" i="2"/>
  <c r="K1833" i="2" s="1"/>
  <c r="J1832" i="2" s="1"/>
  <c r="H1834" i="2"/>
  <c r="K1834" i="2" s="1"/>
  <c r="J1833" i="2" s="1"/>
  <c r="H1835" i="2"/>
  <c r="H1836" i="2"/>
  <c r="H1837" i="2"/>
  <c r="H1838" i="2"/>
  <c r="K1838" i="2" s="1"/>
  <c r="J1837" i="2" s="1"/>
  <c r="H1839" i="2"/>
  <c r="H1840" i="2"/>
  <c r="H1841" i="2"/>
  <c r="K1841" i="2" s="1"/>
  <c r="J1840" i="2" s="1"/>
  <c r="H1842" i="2"/>
  <c r="K1842" i="2" s="1"/>
  <c r="J1841" i="2" s="1"/>
  <c r="H1843" i="2"/>
  <c r="H1844" i="2"/>
  <c r="H1845" i="2"/>
  <c r="K1845" i="2" s="1"/>
  <c r="J1844" i="2" s="1"/>
  <c r="H1846" i="2"/>
  <c r="K1846" i="2" s="1"/>
  <c r="J1845" i="2" s="1"/>
  <c r="H1847" i="2"/>
  <c r="H1848" i="2"/>
  <c r="H1849" i="2"/>
  <c r="K1849" i="2" s="1"/>
  <c r="J1848" i="2" s="1"/>
  <c r="H1850" i="2"/>
  <c r="K1850" i="2" s="1"/>
  <c r="J1849" i="2" s="1"/>
  <c r="H1851" i="2"/>
  <c r="H1852" i="2"/>
  <c r="H1853" i="2"/>
  <c r="K1853" i="2" s="1"/>
  <c r="J1852" i="2" s="1"/>
  <c r="H1854" i="2"/>
  <c r="K1854" i="2" s="1"/>
  <c r="J1853" i="2" s="1"/>
  <c r="H1855" i="2"/>
  <c r="H1856" i="2"/>
  <c r="H1857" i="2"/>
  <c r="K1857" i="2" s="1"/>
  <c r="J1856" i="2" s="1"/>
  <c r="H1858" i="2"/>
  <c r="K1858" i="2" s="1"/>
  <c r="J1857" i="2" s="1"/>
  <c r="H1859" i="2"/>
  <c r="H1860" i="2"/>
  <c r="H1861" i="2"/>
  <c r="K1861" i="2" s="1"/>
  <c r="J1860" i="2" s="1"/>
  <c r="H1862" i="2"/>
  <c r="K1862" i="2" s="1"/>
  <c r="J1861" i="2" s="1"/>
  <c r="H1863" i="2"/>
  <c r="H1864" i="2"/>
  <c r="H1865" i="2"/>
  <c r="K1865" i="2" s="1"/>
  <c r="J1864" i="2" s="1"/>
  <c r="H1866" i="2"/>
  <c r="K1866" i="2" s="1"/>
  <c r="J1865" i="2" s="1"/>
  <c r="H1867" i="2"/>
  <c r="H1868" i="2"/>
  <c r="H1869" i="2"/>
  <c r="K1869" i="2" s="1"/>
  <c r="J1868" i="2" s="1"/>
  <c r="H1870" i="2"/>
  <c r="K1870" i="2" s="1"/>
  <c r="J1869" i="2" s="1"/>
  <c r="H1871" i="2"/>
  <c r="H1872" i="2"/>
  <c r="H1873" i="2"/>
  <c r="K1873" i="2" s="1"/>
  <c r="J1872" i="2" s="1"/>
  <c r="H1874" i="2"/>
  <c r="K1874" i="2" s="1"/>
  <c r="J1873" i="2" s="1"/>
  <c r="H1875" i="2"/>
  <c r="H1876" i="2"/>
  <c r="H1877" i="2"/>
  <c r="H1878" i="2"/>
  <c r="K1878" i="2" s="1"/>
  <c r="J1877" i="2" s="1"/>
  <c r="H1879" i="2"/>
  <c r="H1880" i="2"/>
  <c r="H1881" i="2"/>
  <c r="K1881" i="2" s="1"/>
  <c r="J1880" i="2" s="1"/>
  <c r="H1882" i="2"/>
  <c r="K1882" i="2" s="1"/>
  <c r="J1881" i="2" s="1"/>
  <c r="H1883" i="2"/>
  <c r="H1884" i="2"/>
  <c r="H1885" i="2"/>
  <c r="K1885" i="2" s="1"/>
  <c r="J1884" i="2" s="1"/>
  <c r="H1886" i="2"/>
  <c r="K1886" i="2" s="1"/>
  <c r="J1885" i="2" s="1"/>
  <c r="H1887" i="2"/>
  <c r="H1888" i="2"/>
  <c r="H1889" i="2"/>
  <c r="K1889" i="2" s="1"/>
  <c r="J1888" i="2" s="1"/>
  <c r="H1890" i="2"/>
  <c r="K1890" i="2" s="1"/>
  <c r="J1889" i="2" s="1"/>
  <c r="H1891" i="2"/>
  <c r="H1892" i="2"/>
  <c r="H1893" i="2"/>
  <c r="K1893" i="2" s="1"/>
  <c r="J1892" i="2" s="1"/>
  <c r="H1894" i="2"/>
  <c r="K1894" i="2" s="1"/>
  <c r="J1893" i="2" s="1"/>
  <c r="H1895" i="2"/>
  <c r="H1896" i="2"/>
  <c r="H1897" i="2"/>
  <c r="K1897" i="2" s="1"/>
  <c r="J1896" i="2" s="1"/>
  <c r="H1898" i="2"/>
  <c r="K1898" i="2" s="1"/>
  <c r="J1897" i="2" s="1"/>
  <c r="H1899" i="2"/>
  <c r="H1900" i="2"/>
  <c r="H1901" i="2"/>
  <c r="K1901" i="2" s="1"/>
  <c r="J1900" i="2" s="1"/>
  <c r="H1902" i="2"/>
  <c r="K1902" i="2" s="1"/>
  <c r="J1901" i="2" s="1"/>
  <c r="H1903" i="2"/>
  <c r="H1904" i="2"/>
  <c r="H1905" i="2"/>
  <c r="K1905" i="2" s="1"/>
  <c r="J1904" i="2" s="1"/>
  <c r="H1906" i="2"/>
  <c r="K1906" i="2" s="1"/>
  <c r="J1905" i="2" s="1"/>
  <c r="H1907" i="2"/>
  <c r="H1908" i="2"/>
  <c r="H1909" i="2"/>
  <c r="K1909" i="2" s="1"/>
  <c r="J1908" i="2" s="1"/>
  <c r="H1910" i="2"/>
  <c r="K1910" i="2" s="1"/>
  <c r="J1909" i="2" s="1"/>
  <c r="H1911" i="2"/>
  <c r="H1912" i="2"/>
  <c r="H1913" i="2"/>
  <c r="H1914" i="2"/>
  <c r="K1914" i="2" s="1"/>
  <c r="J1913" i="2" s="1"/>
  <c r="H1915" i="2"/>
  <c r="H1916" i="2"/>
  <c r="H1917" i="2"/>
  <c r="H1918" i="2"/>
  <c r="K1918" i="2" s="1"/>
  <c r="J1917" i="2" s="1"/>
  <c r="H1919" i="2"/>
  <c r="H1920" i="2"/>
  <c r="H1921" i="2"/>
  <c r="K1921" i="2" s="1"/>
  <c r="J1920" i="2" s="1"/>
  <c r="H1922" i="2"/>
  <c r="K1922" i="2" s="1"/>
  <c r="J1921" i="2" s="1"/>
  <c r="H1923" i="2"/>
  <c r="H1924" i="2"/>
  <c r="H1925" i="2"/>
  <c r="H1926" i="2"/>
  <c r="K1926" i="2" s="1"/>
  <c r="J1925" i="2" s="1"/>
  <c r="H1927" i="2"/>
  <c r="H1928" i="2"/>
  <c r="H1929" i="2"/>
  <c r="H1930" i="2"/>
  <c r="K1930" i="2" s="1"/>
  <c r="J1929" i="2" s="1"/>
  <c r="H1931" i="2"/>
  <c r="H1932" i="2"/>
  <c r="H1933" i="2"/>
  <c r="K1933" i="2" s="1"/>
  <c r="J1932" i="2" s="1"/>
  <c r="H1934" i="2"/>
  <c r="K1934" i="2" s="1"/>
  <c r="J1933" i="2" s="1"/>
  <c r="H1935" i="2"/>
  <c r="H1936" i="2"/>
  <c r="H1937" i="2"/>
  <c r="K1937" i="2" s="1"/>
  <c r="J1936" i="2" s="1"/>
  <c r="H1938" i="2"/>
  <c r="K1938" i="2" s="1"/>
  <c r="J1937" i="2" s="1"/>
  <c r="H1939" i="2"/>
  <c r="H1940" i="2"/>
  <c r="H1941" i="2"/>
  <c r="K1941" i="2" s="1"/>
  <c r="J1940" i="2" s="1"/>
  <c r="H1942" i="2"/>
  <c r="K1942" i="2" s="1"/>
  <c r="J1941" i="2" s="1"/>
  <c r="H1943" i="2"/>
  <c r="H1944" i="2"/>
  <c r="H1945" i="2"/>
  <c r="K1945" i="2" s="1"/>
  <c r="J1944" i="2" s="1"/>
  <c r="H1946" i="2"/>
  <c r="K1946" i="2" s="1"/>
  <c r="J1945" i="2" s="1"/>
  <c r="H1947" i="2"/>
  <c r="H1948" i="2"/>
  <c r="H1949" i="2"/>
  <c r="K1949" i="2" s="1"/>
  <c r="J1948" i="2" s="1"/>
  <c r="H1950" i="2"/>
  <c r="K1950" i="2" s="1"/>
  <c r="J1949" i="2" s="1"/>
  <c r="H1951" i="2"/>
  <c r="H1952" i="2"/>
  <c r="H1953" i="2"/>
  <c r="K1953" i="2" s="1"/>
  <c r="J1952" i="2" s="1"/>
  <c r="H1954" i="2"/>
  <c r="K1954" i="2" s="1"/>
  <c r="J1953" i="2" s="1"/>
  <c r="H1955" i="2"/>
  <c r="H1956" i="2"/>
  <c r="H1957" i="2"/>
  <c r="K1957" i="2" s="1"/>
  <c r="J1956" i="2" s="1"/>
  <c r="H1958" i="2"/>
  <c r="K1958" i="2" s="1"/>
  <c r="J1957" i="2" s="1"/>
  <c r="H1959" i="2"/>
  <c r="H1960" i="2"/>
  <c r="H1961" i="2"/>
  <c r="K1961" i="2" s="1"/>
  <c r="J1960" i="2" s="1"/>
  <c r="H1962" i="2"/>
  <c r="K1962" i="2" s="1"/>
  <c r="J1961" i="2" s="1"/>
  <c r="H1963" i="2"/>
  <c r="H1964" i="2"/>
  <c r="H1965" i="2"/>
  <c r="H1966" i="2"/>
  <c r="K1966" i="2" s="1"/>
  <c r="J1965" i="2" s="1"/>
  <c r="H1967" i="2"/>
  <c r="H1968" i="2"/>
  <c r="H1969" i="2"/>
  <c r="K1969" i="2" s="1"/>
  <c r="J1968" i="2" s="1"/>
  <c r="H1970" i="2"/>
  <c r="K1970" i="2" s="1"/>
  <c r="J1969" i="2" s="1"/>
  <c r="H1971" i="2"/>
  <c r="H1972" i="2"/>
  <c r="H1973" i="2"/>
  <c r="K1973" i="2" s="1"/>
  <c r="J1972" i="2" s="1"/>
  <c r="H1974" i="2"/>
  <c r="K1974" i="2" s="1"/>
  <c r="J1973" i="2" s="1"/>
  <c r="H1975" i="2"/>
  <c r="H1976" i="2"/>
  <c r="H1977" i="2"/>
  <c r="K1977" i="2" s="1"/>
  <c r="J1976" i="2" s="1"/>
  <c r="H1978" i="2"/>
  <c r="K1978" i="2" s="1"/>
  <c r="J1977" i="2" s="1"/>
  <c r="H1979" i="2"/>
  <c r="H1980" i="2"/>
  <c r="H1981" i="2"/>
  <c r="K1981" i="2" s="1"/>
  <c r="J1980" i="2" s="1"/>
  <c r="H1982" i="2"/>
  <c r="K1982" i="2" s="1"/>
  <c r="J1981" i="2" s="1"/>
  <c r="H1983" i="2"/>
  <c r="H1984" i="2"/>
  <c r="H1985" i="2"/>
  <c r="K1985" i="2" s="1"/>
  <c r="J1984" i="2" s="1"/>
  <c r="H1986" i="2"/>
  <c r="K1986" i="2" s="1"/>
  <c r="J1985" i="2" s="1"/>
  <c r="H1987" i="2"/>
  <c r="H1988" i="2"/>
  <c r="H1989" i="2"/>
  <c r="K1989" i="2" s="1"/>
  <c r="J1988" i="2" s="1"/>
  <c r="H1990" i="2"/>
  <c r="K1990" i="2" s="1"/>
  <c r="J1989" i="2" s="1"/>
  <c r="H1991" i="2"/>
  <c r="H1992" i="2"/>
  <c r="H1993" i="2"/>
  <c r="K1993" i="2" s="1"/>
  <c r="J1992" i="2" s="1"/>
  <c r="H1994" i="2"/>
  <c r="K1994" i="2" s="1"/>
  <c r="H1995" i="2"/>
  <c r="H1996" i="2"/>
  <c r="H1997" i="2"/>
  <c r="K1997" i="2" s="1"/>
  <c r="J1996" i="2" s="1"/>
  <c r="H1998" i="2"/>
  <c r="K1998" i="2" s="1"/>
  <c r="J1997" i="2" s="1"/>
  <c r="H1999" i="2"/>
  <c r="H2000" i="2"/>
  <c r="H2001" i="2"/>
  <c r="K2001" i="2" s="1"/>
  <c r="J2000" i="2" s="1"/>
  <c r="H2002" i="2"/>
  <c r="K2002" i="2" s="1"/>
  <c r="J2001" i="2" s="1"/>
  <c r="H2003" i="2"/>
  <c r="H2004" i="2"/>
  <c r="H2005" i="2"/>
  <c r="H2006" i="2"/>
  <c r="K2006" i="2" s="1"/>
  <c r="J2005" i="2" s="1"/>
  <c r="H2007" i="2"/>
  <c r="H2008" i="2"/>
  <c r="H2009" i="2"/>
  <c r="K2009" i="2" s="1"/>
  <c r="H2010" i="2"/>
  <c r="K2010" i="2" s="1"/>
  <c r="J2009" i="2" s="1"/>
  <c r="H2011" i="2"/>
  <c r="H2012" i="2"/>
  <c r="H2013" i="2"/>
  <c r="K2013" i="2" s="1"/>
  <c r="J2012" i="2" s="1"/>
  <c r="H2014" i="2"/>
  <c r="K2014" i="2" s="1"/>
  <c r="J2013" i="2" s="1"/>
  <c r="H2015" i="2"/>
  <c r="H2016" i="2"/>
  <c r="H2017" i="2"/>
  <c r="K2017" i="2" s="1"/>
  <c r="J2016" i="2" s="1"/>
  <c r="H2018" i="2"/>
  <c r="K2018" i="2" s="1"/>
  <c r="J2017" i="2" s="1"/>
  <c r="H2019" i="2"/>
  <c r="H2020" i="2"/>
  <c r="H2021" i="2"/>
  <c r="K2021" i="2" s="1"/>
  <c r="J2020" i="2" s="1"/>
  <c r="H2022" i="2"/>
  <c r="K2022" i="2" s="1"/>
  <c r="J2021" i="2" s="1"/>
  <c r="H2023" i="2"/>
  <c r="H2024" i="2"/>
  <c r="H2025" i="2"/>
  <c r="K2025" i="2" s="1"/>
  <c r="H2026" i="2"/>
  <c r="K2026" i="2" s="1"/>
  <c r="J2025" i="2" s="1"/>
  <c r="H2027" i="2"/>
  <c r="H2028" i="2"/>
  <c r="H2029" i="2"/>
  <c r="K2029" i="2" s="1"/>
  <c r="J2028" i="2" s="1"/>
  <c r="H2030" i="2"/>
  <c r="K2030" i="2" s="1"/>
  <c r="J2029" i="2" s="1"/>
  <c r="H2031" i="2"/>
  <c r="H2032" i="2"/>
  <c r="H2033" i="2"/>
  <c r="K2033" i="2" s="1"/>
  <c r="J2032" i="2" s="1"/>
  <c r="H2034" i="2"/>
  <c r="K2034" i="2" s="1"/>
  <c r="J2033" i="2" s="1"/>
  <c r="H2035" i="2"/>
  <c r="H2036" i="2"/>
  <c r="H2037" i="2"/>
  <c r="K2037" i="2" s="1"/>
  <c r="J2036" i="2" s="1"/>
  <c r="H2038" i="2"/>
  <c r="K2038" i="2" s="1"/>
  <c r="J2037" i="2" s="1"/>
  <c r="H2039" i="2"/>
  <c r="H2040" i="2"/>
  <c r="H2041" i="2"/>
  <c r="H2042" i="2"/>
  <c r="K2042" i="2" s="1"/>
  <c r="J2041" i="2" s="1"/>
  <c r="H2043" i="2"/>
  <c r="H2044" i="2"/>
  <c r="H2045" i="2"/>
  <c r="H2046" i="2"/>
  <c r="K2046" i="2" s="1"/>
  <c r="J2045" i="2" s="1"/>
  <c r="H2047" i="2"/>
  <c r="H2048" i="2"/>
  <c r="H2049" i="2"/>
  <c r="K2049" i="2" s="1"/>
  <c r="J2048" i="2" s="1"/>
  <c r="H2050" i="2"/>
  <c r="K2050" i="2" s="1"/>
  <c r="J2049" i="2" s="1"/>
  <c r="H2051" i="2"/>
  <c r="H2052" i="2"/>
  <c r="H2053" i="2"/>
  <c r="H2054" i="2"/>
  <c r="K2054" i="2" s="1"/>
  <c r="J2053" i="2" s="1"/>
  <c r="H2055" i="2"/>
  <c r="H2056" i="2"/>
  <c r="H2057" i="2"/>
  <c r="H2058" i="2"/>
  <c r="K2058" i="2" s="1"/>
  <c r="J2057" i="2" s="1"/>
  <c r="H2059" i="2"/>
  <c r="H2060" i="2"/>
  <c r="H2061" i="2"/>
  <c r="K2061" i="2" s="1"/>
  <c r="J2060" i="2" s="1"/>
  <c r="H2062" i="2"/>
  <c r="K2062" i="2" s="1"/>
  <c r="J2061" i="2" s="1"/>
  <c r="H2063" i="2"/>
  <c r="H2064" i="2"/>
  <c r="H2065" i="2"/>
  <c r="K2065" i="2" s="1"/>
  <c r="H2066" i="2"/>
  <c r="K2066" i="2" s="1"/>
  <c r="J2065" i="2" s="1"/>
  <c r="H2067" i="2"/>
  <c r="H2068" i="2"/>
  <c r="H2069" i="2"/>
  <c r="K2069" i="2" s="1"/>
  <c r="J2068" i="2" s="1"/>
  <c r="H2070" i="2"/>
  <c r="K2070" i="2" s="1"/>
  <c r="J2069" i="2" s="1"/>
  <c r="H2071" i="2"/>
  <c r="H2072" i="2"/>
  <c r="H2073" i="2"/>
  <c r="K2073" i="2" s="1"/>
  <c r="J2072" i="2" s="1"/>
  <c r="H2074" i="2"/>
  <c r="K2074" i="2" s="1"/>
  <c r="J2073" i="2" s="1"/>
  <c r="H2075" i="2"/>
  <c r="H2076" i="2"/>
  <c r="H2077" i="2"/>
  <c r="K2077" i="2" s="1"/>
  <c r="J2076" i="2" s="1"/>
  <c r="H2078" i="2"/>
  <c r="K2078" i="2" s="1"/>
  <c r="J2077" i="2" s="1"/>
  <c r="H2079" i="2"/>
  <c r="H2080" i="2"/>
  <c r="H2081" i="2"/>
  <c r="K2081" i="2" s="1"/>
  <c r="J2080" i="2" s="1"/>
  <c r="H2082" i="2"/>
  <c r="K2082" i="2" s="1"/>
  <c r="J2081" i="2" s="1"/>
  <c r="H2083" i="2"/>
  <c r="H2084" i="2"/>
  <c r="H2085" i="2"/>
  <c r="K2085" i="2" s="1"/>
  <c r="J2084" i="2" s="1"/>
  <c r="H2086" i="2"/>
  <c r="K2086" i="2" s="1"/>
  <c r="J2085" i="2" s="1"/>
  <c r="H2087" i="2"/>
  <c r="H2088" i="2"/>
  <c r="H2089" i="2"/>
  <c r="K2089" i="2" s="1"/>
  <c r="J2088" i="2" s="1"/>
  <c r="H2090" i="2"/>
  <c r="K2090" i="2" s="1"/>
  <c r="J2089" i="2" s="1"/>
  <c r="H2091" i="2"/>
  <c r="H2092" i="2"/>
  <c r="H2093" i="2"/>
  <c r="H2094" i="2"/>
  <c r="K2094" i="2" s="1"/>
  <c r="J2093" i="2" s="1"/>
  <c r="H2095" i="2"/>
  <c r="H2096" i="2"/>
  <c r="H2097" i="2"/>
  <c r="K2097" i="2" s="1"/>
  <c r="J2096" i="2" s="1"/>
  <c r="H2098" i="2"/>
  <c r="K2098" i="2" s="1"/>
  <c r="J2097" i="2" s="1"/>
  <c r="H2099" i="2"/>
  <c r="H2100" i="2"/>
  <c r="H2101" i="2"/>
  <c r="K2101" i="2" s="1"/>
  <c r="J2100" i="2" s="1"/>
  <c r="H2102" i="2"/>
  <c r="K2102" i="2" s="1"/>
  <c r="J2101" i="2" s="1"/>
  <c r="H2103" i="2"/>
  <c r="H2104" i="2"/>
  <c r="H2105" i="2"/>
  <c r="K2105" i="2" s="1"/>
  <c r="J2104" i="2" s="1"/>
  <c r="H2106" i="2"/>
  <c r="K2106" i="2" s="1"/>
  <c r="J2105" i="2" s="1"/>
  <c r="H2107" i="2"/>
  <c r="H2108" i="2"/>
  <c r="H2109" i="2"/>
  <c r="K2109" i="2" s="1"/>
  <c r="J2108" i="2" s="1"/>
  <c r="H2110" i="2"/>
  <c r="K2110" i="2" s="1"/>
  <c r="J2109" i="2" s="1"/>
  <c r="H2111" i="2"/>
  <c r="H2112" i="2"/>
  <c r="H2113" i="2"/>
  <c r="K2113" i="2" s="1"/>
  <c r="J2112" i="2" s="1"/>
  <c r="H2114" i="2"/>
  <c r="K2114" i="2" s="1"/>
  <c r="J2113" i="2" s="1"/>
  <c r="H2115" i="2"/>
  <c r="H2116" i="2"/>
  <c r="H2117" i="2"/>
  <c r="K2117" i="2" s="1"/>
  <c r="J2116" i="2" s="1"/>
  <c r="H2118" i="2"/>
  <c r="K2118" i="2" s="1"/>
  <c r="J2117" i="2" s="1"/>
  <c r="H2119" i="2"/>
  <c r="H2120" i="2"/>
  <c r="H2121" i="2"/>
  <c r="K2121" i="2" s="1"/>
  <c r="J2120" i="2" s="1"/>
  <c r="H2122" i="2"/>
  <c r="K2122" i="2" s="1"/>
  <c r="J2121" i="2" s="1"/>
  <c r="H2123" i="2"/>
  <c r="H2124" i="2"/>
  <c r="H2125" i="2"/>
  <c r="K2125" i="2" s="1"/>
  <c r="J2124" i="2" s="1"/>
  <c r="H2126" i="2"/>
  <c r="K2126" i="2" s="1"/>
  <c r="J2125" i="2" s="1"/>
  <c r="H2127" i="2"/>
  <c r="H2128" i="2"/>
  <c r="H2129" i="2"/>
  <c r="K2129" i="2" s="1"/>
  <c r="J2128" i="2" s="1"/>
  <c r="H2130" i="2"/>
  <c r="K2130" i="2" s="1"/>
  <c r="J2129" i="2" s="1"/>
  <c r="H2131" i="2"/>
  <c r="H2132" i="2"/>
  <c r="H2133" i="2"/>
  <c r="H2134" i="2"/>
  <c r="K2134" i="2" s="1"/>
  <c r="J2133" i="2" s="1"/>
  <c r="H2135" i="2"/>
  <c r="H2136" i="2"/>
  <c r="H2137" i="2"/>
  <c r="H2138" i="2"/>
  <c r="K2138" i="2" s="1"/>
  <c r="J2137" i="2" s="1"/>
  <c r="H2139" i="2"/>
  <c r="H2140" i="2"/>
  <c r="H2141" i="2"/>
  <c r="K2141" i="2" s="1"/>
  <c r="J2140" i="2" s="1"/>
  <c r="H2142" i="2"/>
  <c r="K2142" i="2" s="1"/>
  <c r="J2141" i="2" s="1"/>
  <c r="H2143" i="2"/>
  <c r="H2144" i="2"/>
  <c r="H2145" i="2"/>
  <c r="K2145" i="2" s="1"/>
  <c r="J2144" i="2" s="1"/>
  <c r="H2146" i="2"/>
  <c r="K2146" i="2" s="1"/>
  <c r="J2145" i="2" s="1"/>
  <c r="H2147" i="2"/>
  <c r="H2148" i="2"/>
  <c r="H2149" i="2"/>
  <c r="K2149" i="2" s="1"/>
  <c r="J2148" i="2" s="1"/>
  <c r="H2150" i="2"/>
  <c r="K2150" i="2" s="1"/>
  <c r="J2149" i="2" s="1"/>
  <c r="H2151" i="2"/>
  <c r="H2152" i="2"/>
  <c r="H2153" i="2"/>
  <c r="K2153" i="2" s="1"/>
  <c r="J2152" i="2" s="1"/>
  <c r="H2154" i="2"/>
  <c r="K2154" i="2" s="1"/>
  <c r="J2153" i="2" s="1"/>
  <c r="H2155" i="2"/>
  <c r="H2156" i="2"/>
  <c r="H2157" i="2"/>
  <c r="K2157" i="2" s="1"/>
  <c r="J2156" i="2" s="1"/>
  <c r="H2158" i="2"/>
  <c r="K2158" i="2" s="1"/>
  <c r="J2157" i="2" s="1"/>
  <c r="H2159" i="2"/>
  <c r="H2160" i="2"/>
  <c r="H2161" i="2"/>
  <c r="K2161" i="2" s="1"/>
  <c r="J2160" i="2" s="1"/>
  <c r="H2162" i="2"/>
  <c r="K2162" i="2" s="1"/>
  <c r="J2161" i="2" s="1"/>
  <c r="H2163" i="2"/>
  <c r="H2164" i="2"/>
  <c r="H2165" i="2"/>
  <c r="H2166" i="2"/>
  <c r="K2166" i="2" s="1"/>
  <c r="J2165" i="2" s="1"/>
  <c r="H2167" i="2"/>
  <c r="H2168" i="2"/>
  <c r="H2169" i="2"/>
  <c r="H2170" i="2"/>
  <c r="K2170" i="2" s="1"/>
  <c r="J2169" i="2" s="1"/>
  <c r="H2171" i="2"/>
  <c r="H2172" i="2"/>
  <c r="H2173" i="2"/>
  <c r="K2173" i="2" s="1"/>
  <c r="J2172" i="2" s="1"/>
  <c r="H2174" i="2"/>
  <c r="K2174" i="2" s="1"/>
  <c r="J2173" i="2" s="1"/>
  <c r="H2175" i="2"/>
  <c r="H2176" i="2"/>
  <c r="H2177" i="2"/>
  <c r="K2177" i="2" s="1"/>
  <c r="J2176" i="2" s="1"/>
  <c r="H2178" i="2"/>
  <c r="K2178" i="2" s="1"/>
  <c r="J2177" i="2" s="1"/>
  <c r="H2179" i="2"/>
  <c r="H2180" i="2"/>
  <c r="H2181" i="2"/>
  <c r="K2181" i="2" s="1"/>
  <c r="J2180" i="2" s="1"/>
  <c r="H2182" i="2"/>
  <c r="K2182" i="2" s="1"/>
  <c r="J2181" i="2" s="1"/>
  <c r="H2183" i="2"/>
  <c r="H2184" i="2"/>
  <c r="H2185" i="2"/>
  <c r="K2185" i="2" s="1"/>
  <c r="H2186" i="2"/>
  <c r="K2186" i="2" s="1"/>
  <c r="J2185" i="2" s="1"/>
  <c r="H2187" i="2"/>
  <c r="H2188" i="2"/>
  <c r="H2189" i="2"/>
  <c r="K2189" i="2" s="1"/>
  <c r="J2188" i="2" s="1"/>
  <c r="H2190" i="2"/>
  <c r="K2190" i="2" s="1"/>
  <c r="J2189" i="2" s="1"/>
  <c r="H2191" i="2"/>
  <c r="H2192" i="2"/>
  <c r="H2193" i="2"/>
  <c r="K2193" i="2" s="1"/>
  <c r="J2192" i="2" s="1"/>
  <c r="H2194" i="2"/>
  <c r="K2194" i="2" s="1"/>
  <c r="J2193" i="2" s="1"/>
  <c r="H2195" i="2"/>
  <c r="H2196" i="2"/>
  <c r="H2197" i="2"/>
  <c r="H2198" i="2"/>
  <c r="K2198" i="2" s="1"/>
  <c r="J2197" i="2" s="1"/>
  <c r="H2199" i="2"/>
  <c r="H2200" i="2"/>
  <c r="H2201" i="2"/>
  <c r="H2202" i="2"/>
  <c r="K2202" i="2" s="1"/>
  <c r="J2201" i="2" s="1"/>
  <c r="H2203" i="2"/>
  <c r="H2204" i="2"/>
  <c r="H2205" i="2"/>
  <c r="K2205" i="2" s="1"/>
  <c r="J2204" i="2" s="1"/>
  <c r="H2206" i="2"/>
  <c r="K2206" i="2" s="1"/>
  <c r="J2205" i="2" s="1"/>
  <c r="H2207" i="2"/>
  <c r="H2208" i="2"/>
  <c r="H2209" i="2"/>
  <c r="K2209" i="2" s="1"/>
  <c r="J2208" i="2" s="1"/>
  <c r="H2210" i="2"/>
  <c r="K2210" i="2" s="1"/>
  <c r="J2209" i="2" s="1"/>
  <c r="H2211" i="2"/>
  <c r="H2212" i="2"/>
  <c r="H2213" i="2"/>
  <c r="K2213" i="2" s="1"/>
  <c r="J2212" i="2" s="1"/>
  <c r="H2214" i="2"/>
  <c r="K2214" i="2" s="1"/>
  <c r="J2213" i="2" s="1"/>
  <c r="H2215" i="2"/>
  <c r="H2216" i="2"/>
  <c r="H2217" i="2"/>
  <c r="K2217" i="2" s="1"/>
  <c r="H2218" i="2"/>
  <c r="K2218" i="2" s="1"/>
  <c r="J2217" i="2" s="1"/>
  <c r="H2219" i="2"/>
  <c r="H2220" i="2"/>
  <c r="H2221" i="2"/>
  <c r="K2221" i="2" s="1"/>
  <c r="J2220" i="2" s="1"/>
  <c r="H2222" i="2"/>
  <c r="K2222" i="2" s="1"/>
  <c r="J2221" i="2" s="1"/>
  <c r="H2223" i="2"/>
  <c r="H2224" i="2"/>
  <c r="H2225" i="2"/>
  <c r="K2225" i="2" s="1"/>
  <c r="J2224" i="2" s="1"/>
  <c r="H2226" i="2"/>
  <c r="K2226" i="2" s="1"/>
  <c r="J2225" i="2" s="1"/>
  <c r="H2227" i="2"/>
  <c r="H2228" i="2"/>
  <c r="H2229" i="2"/>
  <c r="H2230" i="2"/>
  <c r="K2230" i="2" s="1"/>
  <c r="J2229" i="2" s="1"/>
  <c r="H2231" i="2"/>
  <c r="H2232" i="2"/>
  <c r="H2233" i="2"/>
  <c r="H2234" i="2"/>
  <c r="K2234" i="2" s="1"/>
  <c r="J2233" i="2" s="1"/>
  <c r="H2235" i="2"/>
  <c r="H2236" i="2"/>
  <c r="H2237" i="2"/>
  <c r="K2237" i="2" s="1"/>
  <c r="J2236" i="2" s="1"/>
  <c r="H2238" i="2"/>
  <c r="K2238" i="2" s="1"/>
  <c r="J2237" i="2" s="1"/>
  <c r="H2239" i="2"/>
  <c r="H2240" i="2"/>
  <c r="H2241" i="2"/>
  <c r="K2241" i="2" s="1"/>
  <c r="J2240" i="2" s="1"/>
  <c r="H2242" i="2"/>
  <c r="K2242" i="2" s="1"/>
  <c r="J2241" i="2" s="1"/>
  <c r="H2243" i="2"/>
  <c r="H2244" i="2"/>
  <c r="H2245" i="2"/>
  <c r="K2245" i="2" s="1"/>
  <c r="J2244" i="2" s="1"/>
  <c r="H2246" i="2"/>
  <c r="K2246" i="2" s="1"/>
  <c r="J2245" i="2" s="1"/>
  <c r="H2247" i="2"/>
  <c r="H2248" i="2"/>
  <c r="H2249" i="2"/>
  <c r="K2249" i="2" s="1"/>
  <c r="L2249" i="2" s="1"/>
  <c r="H2250" i="2"/>
  <c r="K2250" i="2" s="1"/>
  <c r="H2251" i="2"/>
  <c r="H2252" i="2"/>
  <c r="H2253" i="2"/>
  <c r="K2253" i="2" s="1"/>
  <c r="J2252" i="2" s="1"/>
  <c r="H2254" i="2"/>
  <c r="K2254" i="2" s="1"/>
  <c r="J2253" i="2" s="1"/>
  <c r="H2255" i="2"/>
  <c r="H2256" i="2"/>
  <c r="H2257" i="2"/>
  <c r="K2257" i="2" s="1"/>
  <c r="J2256" i="2" s="1"/>
  <c r="H2258" i="2"/>
  <c r="K2258" i="2" s="1"/>
  <c r="J2257" i="2" s="1"/>
  <c r="H2259" i="2"/>
  <c r="H2260" i="2"/>
  <c r="H2261" i="2"/>
  <c r="H2262" i="2"/>
  <c r="K2262" i="2" s="1"/>
  <c r="J2261" i="2" s="1"/>
  <c r="H2263" i="2"/>
  <c r="H2264" i="2"/>
  <c r="H2265" i="2"/>
  <c r="H2266" i="2"/>
  <c r="K2266" i="2" s="1"/>
  <c r="J2265" i="2" s="1"/>
  <c r="H2267" i="2"/>
  <c r="H2268" i="2"/>
  <c r="H2269" i="2"/>
  <c r="K2269" i="2" s="1"/>
  <c r="J2268" i="2" s="1"/>
  <c r="H2270" i="2"/>
  <c r="K2270" i="2" s="1"/>
  <c r="J2269" i="2" s="1"/>
  <c r="H2271" i="2"/>
  <c r="H2272" i="2"/>
  <c r="H2273" i="2"/>
  <c r="K2273" i="2" s="1"/>
  <c r="J2272" i="2" s="1"/>
  <c r="H2274" i="2"/>
  <c r="K2274" i="2" s="1"/>
  <c r="J2273" i="2" s="1"/>
  <c r="H2275" i="2"/>
  <c r="H2276" i="2"/>
  <c r="H2277" i="2"/>
  <c r="K2277" i="2" s="1"/>
  <c r="J2276" i="2" s="1"/>
  <c r="H2278" i="2"/>
  <c r="K2278" i="2" s="1"/>
  <c r="J2277" i="2" s="1"/>
  <c r="H2279" i="2"/>
  <c r="H2280" i="2"/>
  <c r="H2281" i="2"/>
  <c r="K2281" i="2" s="1"/>
  <c r="J2280" i="2" s="1"/>
  <c r="H2282" i="2"/>
  <c r="K2282" i="2" s="1"/>
  <c r="J2281" i="2" s="1"/>
  <c r="H2283" i="2"/>
  <c r="H2284" i="2"/>
  <c r="H2285" i="2"/>
  <c r="K2285" i="2" s="1"/>
  <c r="J2284" i="2" s="1"/>
  <c r="H2286" i="2"/>
  <c r="K2286" i="2" s="1"/>
  <c r="J2285" i="2" s="1"/>
  <c r="H2287" i="2"/>
  <c r="H2288" i="2"/>
  <c r="H2289" i="2"/>
  <c r="K2289" i="2" s="1"/>
  <c r="J2288" i="2" s="1"/>
  <c r="H2290" i="2"/>
  <c r="K2290" i="2" s="1"/>
  <c r="J2289" i="2" s="1"/>
  <c r="H2291" i="2"/>
  <c r="H2292" i="2"/>
  <c r="H2293" i="2"/>
  <c r="H2294" i="2"/>
  <c r="K2294" i="2" s="1"/>
  <c r="J2293" i="2" s="1"/>
  <c r="H2295" i="2"/>
  <c r="H2296" i="2"/>
  <c r="H2297" i="2"/>
  <c r="H2298" i="2"/>
  <c r="K2298" i="2" s="1"/>
  <c r="J2297" i="2" s="1"/>
  <c r="H2299" i="2"/>
  <c r="H2300" i="2"/>
  <c r="H2301" i="2"/>
  <c r="K2301" i="2" s="1"/>
  <c r="J2300" i="2" s="1"/>
  <c r="H2302" i="2"/>
  <c r="K2302" i="2" s="1"/>
  <c r="J2301" i="2" s="1"/>
  <c r="H2303" i="2"/>
  <c r="H2304" i="2"/>
  <c r="H2305" i="2"/>
  <c r="K2305" i="2" s="1"/>
  <c r="H2306" i="2"/>
  <c r="K2306" i="2" s="1"/>
  <c r="J2305" i="2" s="1"/>
  <c r="H2307" i="2"/>
  <c r="H2308" i="2"/>
  <c r="H2309" i="2"/>
  <c r="K2309" i="2" s="1"/>
  <c r="J2308" i="2" s="1"/>
  <c r="H2310" i="2"/>
  <c r="K2310" i="2" s="1"/>
  <c r="J2309" i="2" s="1"/>
  <c r="H2311" i="2"/>
  <c r="H2312" i="2"/>
  <c r="H2313" i="2"/>
  <c r="K2313" i="2" s="1"/>
  <c r="H2314" i="2"/>
  <c r="K2314" i="2" s="1"/>
  <c r="J2313" i="2" s="1"/>
  <c r="H2315" i="2"/>
  <c r="H2316" i="2"/>
  <c r="H2317" i="2"/>
  <c r="K2317" i="2" s="1"/>
  <c r="J2316" i="2" s="1"/>
  <c r="H2318" i="2"/>
  <c r="K2318" i="2" s="1"/>
  <c r="J2317" i="2" s="1"/>
  <c r="H2319" i="2"/>
  <c r="H2320" i="2"/>
  <c r="H2321" i="2"/>
  <c r="K2321" i="2" s="1"/>
  <c r="J2320" i="2" s="1"/>
  <c r="H2322" i="2"/>
  <c r="K2322" i="2" s="1"/>
  <c r="J2321" i="2" s="1"/>
  <c r="H2323" i="2"/>
  <c r="H2324" i="2"/>
  <c r="H2325" i="2"/>
  <c r="H2326" i="2"/>
  <c r="K2326" i="2" s="1"/>
  <c r="J2325" i="2" s="1"/>
  <c r="H2327" i="2"/>
  <c r="H2328" i="2"/>
  <c r="H2329" i="2"/>
  <c r="H2330" i="2"/>
  <c r="K2330" i="2" s="1"/>
  <c r="J2329" i="2" s="1"/>
  <c r="H2331" i="2"/>
  <c r="H2332" i="2"/>
  <c r="H2333" i="2"/>
  <c r="K2333" i="2" s="1"/>
  <c r="J2332" i="2" s="1"/>
  <c r="H2334" i="2"/>
  <c r="K2334" i="2" s="1"/>
  <c r="J2333" i="2" s="1"/>
  <c r="H2335" i="2"/>
  <c r="H2336" i="2"/>
  <c r="H2337" i="2"/>
  <c r="K2337" i="2" s="1"/>
  <c r="J2336" i="2" s="1"/>
  <c r="H2338" i="2"/>
  <c r="K2338" i="2" s="1"/>
  <c r="J2337" i="2" s="1"/>
  <c r="H2339" i="2"/>
  <c r="H2340" i="2"/>
  <c r="H2341" i="2"/>
  <c r="K2341" i="2" s="1"/>
  <c r="J2340" i="2" s="1"/>
  <c r="H2342" i="2"/>
  <c r="K2342" i="2" s="1"/>
  <c r="J2341" i="2" s="1"/>
  <c r="H2343" i="2"/>
  <c r="H2344" i="2"/>
  <c r="H2345" i="2"/>
  <c r="K2345" i="2" s="1"/>
  <c r="J2344" i="2" s="1"/>
  <c r="H2346" i="2"/>
  <c r="K2346" i="2" s="1"/>
  <c r="J2345" i="2" s="1"/>
  <c r="H2347" i="2"/>
  <c r="H2348" i="2"/>
  <c r="H2349" i="2"/>
  <c r="K2349" i="2" s="1"/>
  <c r="J2348" i="2" s="1"/>
  <c r="H2350" i="2"/>
  <c r="K2350" i="2" s="1"/>
  <c r="J2349" i="2" s="1"/>
  <c r="H2351" i="2"/>
  <c r="H2352" i="2"/>
  <c r="H2353" i="2"/>
  <c r="K2353" i="2" s="1"/>
  <c r="J2352" i="2" s="1"/>
  <c r="H2354" i="2"/>
  <c r="K2354" i="2" s="1"/>
  <c r="J2353" i="2" s="1"/>
  <c r="H2355" i="2"/>
  <c r="H2356" i="2"/>
  <c r="H2357" i="2"/>
  <c r="H2358" i="2"/>
  <c r="K2358" i="2" s="1"/>
  <c r="J2357" i="2" s="1"/>
  <c r="H2359" i="2"/>
  <c r="H2360" i="2"/>
  <c r="H2361" i="2"/>
  <c r="H2362" i="2"/>
  <c r="K2362" i="2" s="1"/>
  <c r="J2361" i="2" s="1"/>
  <c r="H2363" i="2"/>
  <c r="H2364" i="2"/>
  <c r="H2365" i="2"/>
  <c r="K2365" i="2" s="1"/>
  <c r="J2364" i="2" s="1"/>
  <c r="H2366" i="2"/>
  <c r="K2366" i="2" s="1"/>
  <c r="J2365" i="2" s="1"/>
  <c r="H2367" i="2"/>
  <c r="H2368" i="2"/>
  <c r="H2369" i="2"/>
  <c r="K2369" i="2" s="1"/>
  <c r="J2368" i="2" s="1"/>
  <c r="H2370" i="2"/>
  <c r="K2370" i="2" s="1"/>
  <c r="J2369" i="2" s="1"/>
  <c r="H2371" i="2"/>
  <c r="H2372" i="2"/>
  <c r="H2373" i="2"/>
  <c r="K2373" i="2" s="1"/>
  <c r="J2372" i="2" s="1"/>
  <c r="H2374" i="2"/>
  <c r="K2374" i="2" s="1"/>
  <c r="J2373" i="2" s="1"/>
  <c r="H2375" i="2"/>
  <c r="H2376" i="2"/>
  <c r="H2377" i="2"/>
  <c r="K2377" i="2" s="1"/>
  <c r="H2378" i="2"/>
  <c r="K2378" i="2" s="1"/>
  <c r="J2377" i="2" s="1"/>
  <c r="H2379" i="2"/>
  <c r="H2380" i="2"/>
  <c r="H2381" i="2"/>
  <c r="K2381" i="2" s="1"/>
  <c r="H2382" i="2"/>
  <c r="K2382" i="2" s="1"/>
  <c r="J2381" i="2" s="1"/>
  <c r="H2383" i="2"/>
  <c r="H2384" i="2"/>
  <c r="H2385" i="2"/>
  <c r="K2385" i="2" s="1"/>
  <c r="J2384" i="2" s="1"/>
  <c r="H2386" i="2"/>
  <c r="K2386" i="2" s="1"/>
  <c r="J2385" i="2" s="1"/>
  <c r="H2387" i="2"/>
  <c r="H2388" i="2"/>
  <c r="H2389" i="2"/>
  <c r="H2390" i="2"/>
  <c r="K2390" i="2" s="1"/>
  <c r="J2389" i="2" s="1"/>
  <c r="H2391" i="2"/>
  <c r="H2392" i="2"/>
  <c r="H2393" i="2"/>
  <c r="H2394" i="2"/>
  <c r="K2394" i="2" s="1"/>
  <c r="J2393" i="2" s="1"/>
  <c r="H2395" i="2"/>
  <c r="H2396" i="2"/>
  <c r="H2397" i="2"/>
  <c r="K2397" i="2" s="1"/>
  <c r="J2396" i="2" s="1"/>
  <c r="H2398" i="2"/>
  <c r="K2398" i="2" s="1"/>
  <c r="H2399" i="2"/>
  <c r="H2400" i="2"/>
  <c r="H2401" i="2"/>
  <c r="K2401" i="2" s="1"/>
  <c r="J2400" i="2" s="1"/>
  <c r="H2402" i="2"/>
  <c r="K2402" i="2" s="1"/>
  <c r="J2401" i="2" s="1"/>
  <c r="H2403" i="2"/>
  <c r="H2404" i="2"/>
  <c r="H2405" i="2"/>
  <c r="K2405" i="2" s="1"/>
  <c r="J2404" i="2" s="1"/>
  <c r="H2406" i="2"/>
  <c r="K2406" i="2" s="1"/>
  <c r="J2405" i="2" s="1"/>
  <c r="H2407" i="2"/>
  <c r="H2408" i="2"/>
  <c r="H2409" i="2"/>
  <c r="K2409" i="2" s="1"/>
  <c r="H2410" i="2"/>
  <c r="K2410" i="2" s="1"/>
  <c r="J2409" i="2" s="1"/>
  <c r="H2411" i="2"/>
  <c r="H2412" i="2"/>
  <c r="H2413" i="2"/>
  <c r="K2413" i="2" s="1"/>
  <c r="J2412" i="2" s="1"/>
  <c r="H2414" i="2"/>
  <c r="K2414" i="2" s="1"/>
  <c r="J2413" i="2" s="1"/>
  <c r="H2415" i="2"/>
  <c r="H2416" i="2"/>
  <c r="H2417" i="2"/>
  <c r="K2417" i="2" s="1"/>
  <c r="J2416" i="2" s="1"/>
  <c r="H2418" i="2"/>
  <c r="K2418" i="2" s="1"/>
  <c r="J2417" i="2" s="1"/>
  <c r="H2419" i="2"/>
  <c r="H2420" i="2"/>
  <c r="H2421" i="2"/>
  <c r="H2422" i="2"/>
  <c r="K2422" i="2" s="1"/>
  <c r="J2421" i="2" s="1"/>
  <c r="H2423" i="2"/>
  <c r="H2424" i="2"/>
  <c r="H2425" i="2"/>
  <c r="H2426" i="2"/>
  <c r="K2426" i="2" s="1"/>
  <c r="J2425" i="2" s="1"/>
  <c r="H2427" i="2"/>
  <c r="H2428" i="2"/>
  <c r="H2429" i="2"/>
  <c r="K2429" i="2" s="1"/>
  <c r="J2428" i="2" s="1"/>
  <c r="H2430" i="2"/>
  <c r="K2430" i="2" s="1"/>
  <c r="J2429" i="2" s="1"/>
  <c r="H2431" i="2"/>
  <c r="H2432" i="2"/>
  <c r="H2433" i="2"/>
  <c r="K2433" i="2" s="1"/>
  <c r="J2432" i="2" s="1"/>
  <c r="H2434" i="2"/>
  <c r="K2434" i="2" s="1"/>
  <c r="J2433" i="2" s="1"/>
  <c r="H2435" i="2"/>
  <c r="H2436" i="2"/>
  <c r="H2437" i="2"/>
  <c r="K2437" i="2" s="1"/>
  <c r="J2436" i="2" s="1"/>
  <c r="H2438" i="2"/>
  <c r="K2438" i="2" s="1"/>
  <c r="J2437" i="2" s="1"/>
  <c r="H2439" i="2"/>
  <c r="H2440" i="2"/>
  <c r="H2441" i="2"/>
  <c r="K2441" i="2" s="1"/>
  <c r="L2441" i="2" s="1"/>
  <c r="H2442" i="2"/>
  <c r="K2442" i="2" s="1"/>
  <c r="J2441" i="2" s="1"/>
  <c r="H2443" i="2"/>
  <c r="H2444" i="2"/>
  <c r="H2445" i="2"/>
  <c r="K2445" i="2" s="1"/>
  <c r="J2444" i="2" s="1"/>
  <c r="H2446" i="2"/>
  <c r="K2446" i="2" s="1"/>
  <c r="J2445" i="2" s="1"/>
  <c r="H2447" i="2"/>
  <c r="H2448" i="2"/>
  <c r="H2449" i="2"/>
  <c r="K2449" i="2" s="1"/>
  <c r="J2448" i="2" s="1"/>
  <c r="H2450" i="2"/>
  <c r="K2450" i="2" s="1"/>
  <c r="J2449" i="2" s="1"/>
  <c r="H2451" i="2"/>
  <c r="H2452" i="2"/>
  <c r="H2453" i="2"/>
  <c r="H2454" i="2"/>
  <c r="K2454" i="2" s="1"/>
  <c r="J2453" i="2" s="1"/>
  <c r="H2455" i="2"/>
  <c r="H2456" i="2"/>
  <c r="H2457" i="2"/>
  <c r="H2458" i="2"/>
  <c r="K2458" i="2" s="1"/>
  <c r="J2457" i="2" s="1"/>
  <c r="H2459" i="2"/>
  <c r="H2460" i="2"/>
  <c r="H2461" i="2"/>
  <c r="K2461" i="2" s="1"/>
  <c r="J2460" i="2" s="1"/>
  <c r="H2462" i="2"/>
  <c r="K2462" i="2" s="1"/>
  <c r="J2461" i="2" s="1"/>
  <c r="H2463" i="2"/>
  <c r="H2464" i="2"/>
  <c r="H2465" i="2"/>
  <c r="K2465" i="2" s="1"/>
  <c r="J2464" i="2" s="1"/>
  <c r="H2466" i="2"/>
  <c r="K2466" i="2" s="1"/>
  <c r="J2465" i="2" s="1"/>
  <c r="H2467" i="2"/>
  <c r="H2468" i="2"/>
  <c r="H2469" i="2"/>
  <c r="K2469" i="2" s="1"/>
  <c r="J2468" i="2" s="1"/>
  <c r="H2470" i="2"/>
  <c r="K2470" i="2" s="1"/>
  <c r="J2469" i="2" s="1"/>
  <c r="H2471" i="2"/>
  <c r="H2472" i="2"/>
  <c r="H2473" i="2"/>
  <c r="K2473" i="2" s="1"/>
  <c r="J2472" i="2" s="1"/>
  <c r="H2474" i="2"/>
  <c r="K2474" i="2" s="1"/>
  <c r="J2473" i="2" s="1"/>
  <c r="H2475" i="2"/>
  <c r="H2476" i="2"/>
  <c r="H2477" i="2"/>
  <c r="K2477" i="2" s="1"/>
  <c r="J2476" i="2" s="1"/>
  <c r="H2478" i="2"/>
  <c r="K2478" i="2" s="1"/>
  <c r="J2477" i="2" s="1"/>
  <c r="H2479" i="2"/>
  <c r="H2480" i="2"/>
  <c r="H2481" i="2"/>
  <c r="K2481" i="2" s="1"/>
  <c r="J2480" i="2" s="1"/>
  <c r="H2482" i="2"/>
  <c r="K2482" i="2" s="1"/>
  <c r="J2481" i="2" s="1"/>
  <c r="H2483" i="2"/>
  <c r="H2484" i="2"/>
  <c r="H2485" i="2"/>
  <c r="H2486" i="2"/>
  <c r="K2486" i="2" s="1"/>
  <c r="J2485" i="2" s="1"/>
  <c r="H2487" i="2"/>
  <c r="H2488" i="2"/>
  <c r="H2489" i="2"/>
  <c r="H2490" i="2"/>
  <c r="K2490" i="2" s="1"/>
  <c r="J2489" i="2" s="1"/>
  <c r="H2491" i="2"/>
  <c r="H2492" i="2"/>
  <c r="H2493" i="2"/>
  <c r="K2493" i="2" s="1"/>
  <c r="J2492" i="2" s="1"/>
  <c r="H2494" i="2"/>
  <c r="K2494" i="2" s="1"/>
  <c r="J2493" i="2" s="1"/>
  <c r="H2495" i="2"/>
  <c r="H2496" i="2"/>
  <c r="H2497" i="2"/>
  <c r="K2497" i="2" s="1"/>
  <c r="J2496" i="2" s="1"/>
  <c r="H2498" i="2"/>
  <c r="K2498" i="2" s="1"/>
  <c r="J2497" i="2" s="1"/>
  <c r="H2499" i="2"/>
  <c r="H2500" i="2"/>
  <c r="H2501" i="2"/>
  <c r="K2501" i="2" s="1"/>
  <c r="J2500" i="2" s="1"/>
  <c r="H2502" i="2"/>
  <c r="K2502" i="2" s="1"/>
  <c r="J2501" i="2" s="1"/>
  <c r="H2503" i="2"/>
  <c r="H2504" i="2"/>
  <c r="H2505" i="2"/>
  <c r="K2505" i="2" s="1"/>
  <c r="H2506" i="2"/>
  <c r="K2506" i="2" s="1"/>
  <c r="J2505" i="2" s="1"/>
  <c r="H2507" i="2"/>
  <c r="H2508" i="2"/>
  <c r="H2509" i="2"/>
  <c r="K2509" i="2" s="1"/>
  <c r="J2508" i="2" s="1"/>
  <c r="H2510" i="2"/>
  <c r="K2510" i="2" s="1"/>
  <c r="J2509" i="2" s="1"/>
  <c r="H2511" i="2"/>
  <c r="H2512" i="2"/>
  <c r="H2513" i="2"/>
  <c r="K2513" i="2" s="1"/>
  <c r="J2512" i="2" s="1"/>
  <c r="H2514" i="2"/>
  <c r="K2514" i="2" s="1"/>
  <c r="H2515" i="2"/>
  <c r="H2516" i="2"/>
  <c r="H2517" i="2"/>
  <c r="H2518" i="2"/>
  <c r="K2518" i="2" s="1"/>
  <c r="J2517" i="2" s="1"/>
  <c r="H2519" i="2"/>
  <c r="H2520" i="2"/>
  <c r="H2521" i="2"/>
  <c r="H2522" i="2"/>
  <c r="K2522" i="2" s="1"/>
  <c r="J2521" i="2" s="1"/>
  <c r="H2523" i="2"/>
  <c r="H2524" i="2"/>
  <c r="H2525" i="2"/>
  <c r="K2525" i="2" s="1"/>
  <c r="J2524" i="2" s="1"/>
  <c r="H2526" i="2"/>
  <c r="K2526" i="2" s="1"/>
  <c r="J2525" i="2" s="1"/>
  <c r="H2527" i="2"/>
  <c r="H2528" i="2"/>
  <c r="H2529" i="2"/>
  <c r="K2529" i="2" s="1"/>
  <c r="J2528" i="2" s="1"/>
  <c r="H2530" i="2"/>
  <c r="K2530" i="2" s="1"/>
  <c r="J2529" i="2" s="1"/>
  <c r="H2531" i="2"/>
  <c r="H2532" i="2"/>
  <c r="H2533" i="2"/>
  <c r="K2533" i="2" s="1"/>
  <c r="J2532" i="2" s="1"/>
  <c r="H2534" i="2"/>
  <c r="K2534" i="2" s="1"/>
  <c r="J2533" i="2" s="1"/>
  <c r="H2535" i="2"/>
  <c r="H2536" i="2"/>
  <c r="H2537" i="2"/>
  <c r="K2537" i="2" s="1"/>
  <c r="J2536" i="2" s="1"/>
  <c r="H2538" i="2"/>
  <c r="K2538" i="2" s="1"/>
  <c r="J2537" i="2" s="1"/>
  <c r="H2539" i="2"/>
  <c r="H2540" i="2"/>
  <c r="H2541" i="2"/>
  <c r="K2541" i="2" s="1"/>
  <c r="J2540" i="2" s="1"/>
  <c r="H2542" i="2"/>
  <c r="K2542" i="2" s="1"/>
  <c r="J2541" i="2" s="1"/>
  <c r="H2543" i="2"/>
  <c r="H2544" i="2"/>
  <c r="H2545" i="2"/>
  <c r="K2545" i="2" s="1"/>
  <c r="J2544" i="2" s="1"/>
  <c r="H2546" i="2"/>
  <c r="K2546" i="2" s="1"/>
  <c r="J2545" i="2" s="1"/>
  <c r="H2547" i="2"/>
  <c r="H2548" i="2"/>
  <c r="H2549" i="2"/>
  <c r="H2550" i="2"/>
  <c r="K2550" i="2" s="1"/>
  <c r="J2549" i="2" s="1"/>
  <c r="H2551" i="2"/>
  <c r="H2552" i="2"/>
  <c r="H2553" i="2"/>
  <c r="H2554" i="2"/>
  <c r="K2554" i="2" s="1"/>
  <c r="J2553" i="2" s="1"/>
  <c r="H2555" i="2"/>
  <c r="H2556" i="2"/>
  <c r="H2557" i="2"/>
  <c r="K2557" i="2" s="1"/>
  <c r="J2556" i="2" s="1"/>
  <c r="H2558" i="2"/>
  <c r="K2558" i="2" s="1"/>
  <c r="J2557" i="2" s="1"/>
  <c r="H2559" i="2"/>
  <c r="H2560" i="2"/>
  <c r="H2561" i="2"/>
  <c r="K2561" i="2" s="1"/>
  <c r="J2560" i="2" s="1"/>
  <c r="H2562" i="2"/>
  <c r="K2562" i="2" s="1"/>
  <c r="J2561" i="2" s="1"/>
  <c r="H2563" i="2"/>
  <c r="H2564" i="2"/>
  <c r="H2565" i="2"/>
  <c r="K2565" i="2" s="1"/>
  <c r="J2564" i="2" s="1"/>
  <c r="H2566" i="2"/>
  <c r="K2566" i="2" s="1"/>
  <c r="J2565" i="2" s="1"/>
  <c r="H2567" i="2"/>
  <c r="H2568" i="2"/>
  <c r="H2569" i="2"/>
  <c r="K2569" i="2" s="1"/>
  <c r="J2568" i="2" s="1"/>
  <c r="H2570" i="2"/>
  <c r="K2570" i="2" s="1"/>
  <c r="J2569" i="2" s="1"/>
  <c r="H2571" i="2"/>
  <c r="H2572" i="2"/>
  <c r="H2573" i="2"/>
  <c r="K2573" i="2" s="1"/>
  <c r="J2572" i="2" s="1"/>
  <c r="H2574" i="2"/>
  <c r="K2574" i="2" s="1"/>
  <c r="J2573" i="2" s="1"/>
  <c r="H2575" i="2"/>
  <c r="H2576" i="2"/>
  <c r="H2577" i="2"/>
  <c r="K2577" i="2" s="1"/>
  <c r="J2576" i="2" s="1"/>
  <c r="H2578" i="2"/>
  <c r="K2578" i="2" s="1"/>
  <c r="J2577" i="2" s="1"/>
  <c r="H2579" i="2"/>
  <c r="H2580" i="2"/>
  <c r="H2581" i="2"/>
  <c r="H2582" i="2"/>
  <c r="K2582" i="2" s="1"/>
  <c r="J2581" i="2" s="1"/>
  <c r="H2583" i="2"/>
  <c r="H2584" i="2"/>
  <c r="H2585" i="2"/>
  <c r="H2586" i="2"/>
  <c r="K2586" i="2" s="1"/>
  <c r="J2585" i="2" s="1"/>
  <c r="H2587" i="2"/>
  <c r="H2588" i="2"/>
  <c r="H2589" i="2"/>
  <c r="K2589" i="2" s="1"/>
  <c r="J2588" i="2" s="1"/>
  <c r="H2590" i="2"/>
  <c r="K2590" i="2" s="1"/>
  <c r="J2589" i="2" s="1"/>
  <c r="H2591" i="2"/>
  <c r="H2592" i="2"/>
  <c r="H2593" i="2"/>
  <c r="K2593" i="2" s="1"/>
  <c r="J2592" i="2" s="1"/>
  <c r="H2594" i="2"/>
  <c r="K2594" i="2" s="1"/>
  <c r="J2593" i="2" s="1"/>
  <c r="H2595" i="2"/>
  <c r="H2596" i="2"/>
  <c r="H2597" i="2"/>
  <c r="K2597" i="2" s="1"/>
  <c r="J2596" i="2" s="1"/>
  <c r="H2598" i="2"/>
  <c r="K2598" i="2" s="1"/>
  <c r="J2597" i="2" s="1"/>
  <c r="H2599" i="2"/>
  <c r="H2600" i="2"/>
  <c r="H2601" i="2"/>
  <c r="K2601" i="2" s="1"/>
  <c r="J2600" i="2" s="1"/>
  <c r="H2602" i="2"/>
  <c r="K2602" i="2" s="1"/>
  <c r="J2601" i="2" s="1"/>
  <c r="H2603" i="2"/>
  <c r="H2604" i="2"/>
  <c r="H2605" i="2"/>
  <c r="K2605" i="2" s="1"/>
  <c r="J2604" i="2" s="1"/>
  <c r="H2606" i="2"/>
  <c r="K2606" i="2" s="1"/>
  <c r="J2605" i="2" s="1"/>
  <c r="H2607" i="2"/>
  <c r="H2608" i="2"/>
  <c r="H2609" i="2"/>
  <c r="K2609" i="2" s="1"/>
  <c r="J2608" i="2" s="1"/>
  <c r="H2610" i="2"/>
  <c r="K2610" i="2" s="1"/>
  <c r="J2609" i="2" s="1"/>
  <c r="H2611" i="2"/>
  <c r="H2612" i="2"/>
  <c r="H2613" i="2"/>
  <c r="H2614" i="2"/>
  <c r="K2614" i="2" s="1"/>
  <c r="J2613" i="2" s="1"/>
  <c r="H2615" i="2"/>
  <c r="H2616" i="2"/>
  <c r="H2617" i="2"/>
  <c r="H2618" i="2"/>
  <c r="K2618" i="2" s="1"/>
  <c r="J2617" i="2" s="1"/>
  <c r="H2619" i="2"/>
  <c r="H2620" i="2"/>
  <c r="H2621" i="2"/>
  <c r="K2621" i="2" s="1"/>
  <c r="J2620" i="2" s="1"/>
  <c r="H2622" i="2"/>
  <c r="K2622" i="2" s="1"/>
  <c r="J2621" i="2" s="1"/>
  <c r="H2623" i="2"/>
  <c r="H2624" i="2"/>
  <c r="H2625" i="2"/>
  <c r="K2625" i="2" s="1"/>
  <c r="J2624" i="2" s="1"/>
  <c r="H2626" i="2"/>
  <c r="K2626" i="2" s="1"/>
  <c r="J2625" i="2" s="1"/>
  <c r="H2627" i="2"/>
  <c r="H2628" i="2"/>
  <c r="H2629" i="2"/>
  <c r="K2629" i="2" s="1"/>
  <c r="J2628" i="2" s="1"/>
  <c r="H2630" i="2"/>
  <c r="K2630" i="2" s="1"/>
  <c r="J2629" i="2" s="1"/>
  <c r="H2631" i="2"/>
  <c r="H2632" i="2"/>
  <c r="H2633" i="2"/>
  <c r="K2633" i="2" s="1"/>
  <c r="J2632" i="2" s="1"/>
  <c r="H2634" i="2"/>
  <c r="K2634" i="2" s="1"/>
  <c r="J2633" i="2" s="1"/>
  <c r="H2635" i="2"/>
  <c r="H2636" i="2"/>
  <c r="H2637" i="2"/>
  <c r="K2637" i="2" s="1"/>
  <c r="J2636" i="2" s="1"/>
  <c r="H2638" i="2"/>
  <c r="K2638" i="2" s="1"/>
  <c r="J2637" i="2" s="1"/>
  <c r="H2639" i="2"/>
  <c r="H2640" i="2"/>
  <c r="H2641" i="2"/>
  <c r="K2641" i="2" s="1"/>
  <c r="J2640" i="2" s="1"/>
  <c r="H2642" i="2"/>
  <c r="K2642" i="2" s="1"/>
  <c r="J2641" i="2" s="1"/>
  <c r="H2643" i="2"/>
  <c r="H2644" i="2"/>
  <c r="H2645" i="2"/>
  <c r="H2646" i="2"/>
  <c r="K2646" i="2" s="1"/>
  <c r="J2645" i="2" s="1"/>
  <c r="H2647" i="2"/>
  <c r="H2648" i="2"/>
  <c r="H2649" i="2"/>
  <c r="H2650" i="2"/>
  <c r="K2650" i="2" s="1"/>
  <c r="J2649" i="2" s="1"/>
  <c r="H2651" i="2"/>
  <c r="H2652" i="2"/>
  <c r="H2653" i="2"/>
  <c r="K2653" i="2" s="1"/>
  <c r="J2652" i="2" s="1"/>
  <c r="H2654" i="2"/>
  <c r="K2654" i="2" s="1"/>
  <c r="J2653" i="2" s="1"/>
  <c r="H2655" i="2"/>
  <c r="H2656" i="2"/>
  <c r="H2657" i="2"/>
  <c r="K2657" i="2" s="1"/>
  <c r="J2656" i="2" s="1"/>
  <c r="H2658" i="2"/>
  <c r="K2658" i="2" s="1"/>
  <c r="J2657" i="2" s="1"/>
  <c r="H2659" i="2"/>
  <c r="H2660" i="2"/>
  <c r="H2661" i="2"/>
  <c r="K2661" i="2" s="1"/>
  <c r="J2660" i="2" s="1"/>
  <c r="H2662" i="2"/>
  <c r="K2662" i="2" s="1"/>
  <c r="J2661" i="2" s="1"/>
  <c r="H2663" i="2"/>
  <c r="H2664" i="2"/>
  <c r="H2665" i="2"/>
  <c r="K2665" i="2" s="1"/>
  <c r="J2664" i="2" s="1"/>
  <c r="H2666" i="2"/>
  <c r="K2666" i="2" s="1"/>
  <c r="J2665" i="2" s="1"/>
  <c r="H2667" i="2"/>
  <c r="H2668" i="2"/>
  <c r="H2669" i="2"/>
  <c r="K2669" i="2" s="1"/>
  <c r="J2668" i="2" s="1"/>
  <c r="H2670" i="2"/>
  <c r="K2670" i="2" s="1"/>
  <c r="J2669" i="2" s="1"/>
  <c r="H2671" i="2"/>
  <c r="H2672" i="2"/>
  <c r="H2673" i="2"/>
  <c r="K2673" i="2" s="1"/>
  <c r="J2672" i="2" s="1"/>
  <c r="H2674" i="2"/>
  <c r="K2674" i="2" s="1"/>
  <c r="J2673" i="2" s="1"/>
  <c r="H2675" i="2"/>
  <c r="H2676" i="2"/>
  <c r="H2677" i="2"/>
  <c r="H2678" i="2"/>
  <c r="K2678" i="2" s="1"/>
  <c r="J2677" i="2" s="1"/>
  <c r="H2679" i="2"/>
  <c r="H2680" i="2"/>
  <c r="H2681" i="2"/>
  <c r="H2682" i="2"/>
  <c r="K2682" i="2" s="1"/>
  <c r="J2681" i="2" s="1"/>
  <c r="H2683" i="2"/>
  <c r="H2684" i="2"/>
  <c r="H2685" i="2"/>
  <c r="K2685" i="2" s="1"/>
  <c r="J2684" i="2" s="1"/>
  <c r="H2686" i="2"/>
  <c r="K2686" i="2" s="1"/>
  <c r="J2685" i="2" s="1"/>
  <c r="H2687" i="2"/>
  <c r="H2688" i="2"/>
  <c r="H2689" i="2"/>
  <c r="K2689" i="2" s="1"/>
  <c r="J2688" i="2" s="1"/>
  <c r="H2690" i="2"/>
  <c r="K2690" i="2" s="1"/>
  <c r="J2689" i="2" s="1"/>
  <c r="H2691" i="2"/>
  <c r="H2692" i="2"/>
  <c r="H2693" i="2"/>
  <c r="K2693" i="2" s="1"/>
  <c r="J2692" i="2" s="1"/>
  <c r="H2694" i="2"/>
  <c r="K2694" i="2" s="1"/>
  <c r="J2693" i="2" s="1"/>
  <c r="H2695" i="2"/>
  <c r="H2696" i="2"/>
  <c r="H2697" i="2"/>
  <c r="K2697" i="2" s="1"/>
  <c r="J2696" i="2" s="1"/>
  <c r="H2698" i="2"/>
  <c r="K2698" i="2" s="1"/>
  <c r="J2697" i="2" s="1"/>
  <c r="H2699" i="2"/>
  <c r="H2700" i="2"/>
  <c r="H2701" i="2"/>
  <c r="K2701" i="2" s="1"/>
  <c r="J2700" i="2" s="1"/>
  <c r="H2702" i="2"/>
  <c r="K2702" i="2" s="1"/>
  <c r="J2701" i="2" s="1"/>
  <c r="H2703" i="2"/>
  <c r="H2704" i="2"/>
  <c r="H2705" i="2"/>
  <c r="K2705" i="2" s="1"/>
  <c r="J2704" i="2" s="1"/>
  <c r="H2706" i="2"/>
  <c r="K2706" i="2" s="1"/>
  <c r="J2705" i="2" s="1"/>
  <c r="H2707" i="2"/>
  <c r="H2708" i="2"/>
  <c r="H2709" i="2"/>
  <c r="H2710" i="2"/>
  <c r="K2710" i="2" s="1"/>
  <c r="J2709" i="2" s="1"/>
  <c r="H2711" i="2"/>
  <c r="H2712" i="2"/>
  <c r="H2713" i="2"/>
  <c r="H2714" i="2"/>
  <c r="K2714" i="2" s="1"/>
  <c r="J2713" i="2" s="1"/>
  <c r="H2715" i="2"/>
  <c r="H2716" i="2"/>
  <c r="H2717" i="2"/>
  <c r="K2717" i="2" s="1"/>
  <c r="J2716" i="2" s="1"/>
  <c r="H2718" i="2"/>
  <c r="K2718" i="2" s="1"/>
  <c r="J2717" i="2" s="1"/>
  <c r="H2719" i="2"/>
  <c r="H2720" i="2"/>
  <c r="H2721" i="2"/>
  <c r="K2721" i="2" s="1"/>
  <c r="J2720" i="2" s="1"/>
  <c r="H2722" i="2"/>
  <c r="K2722" i="2" s="1"/>
  <c r="J2721" i="2" s="1"/>
  <c r="H2723" i="2"/>
  <c r="H2724" i="2"/>
  <c r="H2725" i="2"/>
  <c r="K2725" i="2" s="1"/>
  <c r="H2726" i="2"/>
  <c r="K2726" i="2" s="1"/>
  <c r="J2725" i="2" s="1"/>
  <c r="H2727" i="2"/>
  <c r="H2728" i="2"/>
  <c r="H2729" i="2"/>
  <c r="K2729" i="2" s="1"/>
  <c r="J2728" i="2" s="1"/>
  <c r="H2730" i="2"/>
  <c r="K2730" i="2" s="1"/>
  <c r="J2729" i="2" s="1"/>
  <c r="H2731" i="2"/>
  <c r="H2732" i="2"/>
  <c r="H2733" i="2"/>
  <c r="K2733" i="2" s="1"/>
  <c r="J2732" i="2" s="1"/>
  <c r="H2734" i="2"/>
  <c r="K2734" i="2" s="1"/>
  <c r="J2733" i="2" s="1"/>
  <c r="H2735" i="2"/>
  <c r="H2736" i="2"/>
  <c r="H2737" i="2"/>
  <c r="K2737" i="2" s="1"/>
  <c r="J2736" i="2" s="1"/>
  <c r="H2738" i="2"/>
  <c r="K2738" i="2" s="1"/>
  <c r="J2737" i="2" s="1"/>
  <c r="H2739" i="2"/>
  <c r="H2740" i="2"/>
  <c r="H2741" i="2"/>
  <c r="H2742" i="2"/>
  <c r="K2742" i="2" s="1"/>
  <c r="J2741" i="2" s="1"/>
  <c r="H2743" i="2"/>
  <c r="H2744" i="2"/>
  <c r="H2745" i="2"/>
  <c r="H2746" i="2"/>
  <c r="K2746" i="2" s="1"/>
  <c r="H2747" i="2"/>
  <c r="H2748" i="2"/>
  <c r="H2749" i="2"/>
  <c r="K2749" i="2" s="1"/>
  <c r="J2748" i="2" s="1"/>
  <c r="H2750" i="2"/>
  <c r="K2750" i="2" s="1"/>
  <c r="J2749" i="2" s="1"/>
  <c r="H2751" i="2"/>
  <c r="H2752" i="2"/>
  <c r="H2753" i="2"/>
  <c r="K2753" i="2" s="1"/>
  <c r="J2752" i="2" s="1"/>
  <c r="H2754" i="2"/>
  <c r="K2754" i="2" s="1"/>
  <c r="J2753" i="2" s="1"/>
  <c r="H2755" i="2"/>
  <c r="H2756" i="2"/>
  <c r="H2757" i="2"/>
  <c r="K2757" i="2" s="1"/>
  <c r="J2756" i="2" s="1"/>
  <c r="H2758" i="2"/>
  <c r="K2758" i="2" s="1"/>
  <c r="J2757" i="2" s="1"/>
  <c r="H2759" i="2"/>
  <c r="H2760" i="2"/>
  <c r="H2761" i="2"/>
  <c r="K2761" i="2" s="1"/>
  <c r="J2760" i="2" s="1"/>
  <c r="H2762" i="2"/>
  <c r="K2762" i="2" s="1"/>
  <c r="J2761" i="2" s="1"/>
  <c r="H2763" i="2"/>
  <c r="H2764" i="2"/>
  <c r="H2765" i="2"/>
  <c r="K2765" i="2" s="1"/>
  <c r="J2764" i="2" s="1"/>
  <c r="H2766" i="2"/>
  <c r="K2766" i="2" s="1"/>
  <c r="J2765" i="2" s="1"/>
  <c r="H2767" i="2"/>
  <c r="H2768" i="2"/>
  <c r="H2769" i="2"/>
  <c r="K2769" i="2" s="1"/>
  <c r="H2770" i="2"/>
  <c r="K2770" i="2" s="1"/>
  <c r="J2769" i="2" s="1"/>
  <c r="H2771" i="2"/>
  <c r="H2772" i="2"/>
  <c r="H2773" i="2"/>
  <c r="H2774" i="2"/>
  <c r="K2774" i="2" s="1"/>
  <c r="J2773" i="2" s="1"/>
  <c r="H2775" i="2"/>
  <c r="H2776" i="2"/>
  <c r="H2777" i="2"/>
  <c r="H2778" i="2"/>
  <c r="K2778" i="2" s="1"/>
  <c r="J2777" i="2" s="1"/>
  <c r="H2779" i="2"/>
  <c r="H2780" i="2"/>
  <c r="H2781" i="2"/>
  <c r="K2781" i="2" s="1"/>
  <c r="J2780" i="2" s="1"/>
  <c r="H2782" i="2"/>
  <c r="K2782" i="2" s="1"/>
  <c r="J2781" i="2" s="1"/>
  <c r="H2783" i="2"/>
  <c r="H2784" i="2"/>
  <c r="H2785" i="2"/>
  <c r="K2785" i="2" s="1"/>
  <c r="J2784" i="2" s="1"/>
  <c r="H2786" i="2"/>
  <c r="K2786" i="2" s="1"/>
  <c r="J2785" i="2" s="1"/>
  <c r="H2787" i="2"/>
  <c r="H2788" i="2"/>
  <c r="H2789" i="2"/>
  <c r="K2789" i="2" s="1"/>
  <c r="J2788" i="2" s="1"/>
  <c r="H2790" i="2"/>
  <c r="K2790" i="2" s="1"/>
  <c r="J2789" i="2" s="1"/>
  <c r="H2791" i="2"/>
  <c r="H2792" i="2"/>
  <c r="H2793" i="2"/>
  <c r="K2793" i="2" s="1"/>
  <c r="J2792" i="2" s="1"/>
  <c r="H2794" i="2"/>
  <c r="K2794" i="2" s="1"/>
  <c r="H2795" i="2"/>
  <c r="H2796" i="2"/>
  <c r="H2797" i="2"/>
  <c r="K2797" i="2" s="1"/>
  <c r="J2796" i="2" s="1"/>
  <c r="H2798" i="2"/>
  <c r="K2798" i="2" s="1"/>
  <c r="J2797" i="2" s="1"/>
  <c r="H2799" i="2"/>
  <c r="H2800" i="2"/>
  <c r="H2801" i="2"/>
  <c r="K2801" i="2" s="1"/>
  <c r="J2800" i="2" s="1"/>
  <c r="H2802" i="2"/>
  <c r="K2802" i="2" s="1"/>
  <c r="J2801" i="2" s="1"/>
  <c r="H2803" i="2"/>
  <c r="H2804" i="2"/>
  <c r="H2805" i="2"/>
  <c r="H2806" i="2"/>
  <c r="K2806" i="2" s="1"/>
  <c r="J2805" i="2" s="1"/>
  <c r="H2807" i="2"/>
  <c r="H2808" i="2"/>
  <c r="H2809" i="2"/>
  <c r="H2810" i="2"/>
  <c r="K2810" i="2" s="1"/>
  <c r="H2811" i="2"/>
  <c r="H2812" i="2"/>
  <c r="H2813" i="2"/>
  <c r="K2813" i="2" s="1"/>
  <c r="H2814" i="2"/>
  <c r="K2814" i="2" s="1"/>
  <c r="J2813" i="2" s="1"/>
  <c r="H2815" i="2"/>
  <c r="H2816" i="2"/>
  <c r="H2817" i="2"/>
  <c r="K2817" i="2" s="1"/>
  <c r="J2816" i="2" s="1"/>
  <c r="H2818" i="2"/>
  <c r="K2818" i="2" s="1"/>
  <c r="J2817" i="2" s="1"/>
  <c r="H2819" i="2"/>
  <c r="H2820" i="2"/>
  <c r="H2821" i="2"/>
  <c r="K2821" i="2" s="1"/>
  <c r="J2820" i="2" s="1"/>
  <c r="H2822" i="2"/>
  <c r="K2822" i="2" s="1"/>
  <c r="J2821" i="2" s="1"/>
  <c r="H2823" i="2"/>
  <c r="H2824" i="2"/>
  <c r="H2825" i="2"/>
  <c r="K2825" i="2" s="1"/>
  <c r="J2824" i="2" s="1"/>
  <c r="H2826" i="2"/>
  <c r="K2826" i="2" s="1"/>
  <c r="J2825" i="2" s="1"/>
  <c r="H2827" i="2"/>
  <c r="H2828" i="2"/>
  <c r="H2829" i="2"/>
  <c r="K2829" i="2" s="1"/>
  <c r="J2828" i="2" s="1"/>
  <c r="H2830" i="2"/>
  <c r="K2830" i="2" s="1"/>
  <c r="H2831" i="2"/>
  <c r="H2832" i="2"/>
  <c r="H2833" i="2"/>
  <c r="K2833" i="2" s="1"/>
  <c r="J2832" i="2" s="1"/>
  <c r="H2834" i="2"/>
  <c r="K2834" i="2" s="1"/>
  <c r="J2833" i="2" s="1"/>
  <c r="H2835" i="2"/>
  <c r="H2836" i="2"/>
  <c r="H2837" i="2"/>
  <c r="H2838" i="2"/>
  <c r="K2838" i="2" s="1"/>
  <c r="J2837" i="2" s="1"/>
  <c r="H2839" i="2"/>
  <c r="H2840" i="2"/>
  <c r="H2841" i="2"/>
  <c r="H2842" i="2"/>
  <c r="K2842" i="2" s="1"/>
  <c r="J2841" i="2" s="1"/>
  <c r="H2843" i="2"/>
  <c r="H2844" i="2"/>
  <c r="H2845" i="2"/>
  <c r="K2845" i="2" s="1"/>
  <c r="J2844" i="2" s="1"/>
  <c r="H2846" i="2"/>
  <c r="K2846" i="2" s="1"/>
  <c r="J2845" i="2" s="1"/>
  <c r="H2847" i="2"/>
  <c r="H2848" i="2"/>
  <c r="H2849" i="2"/>
  <c r="K2849" i="2" s="1"/>
  <c r="J2848" i="2" s="1"/>
  <c r="H2850" i="2"/>
  <c r="K2850" i="2" s="1"/>
  <c r="J2849" i="2" s="1"/>
  <c r="H2851" i="2"/>
  <c r="H2852" i="2"/>
  <c r="H2853" i="2"/>
  <c r="K2853" i="2" s="1"/>
  <c r="J2852" i="2" s="1"/>
  <c r="H2854" i="2"/>
  <c r="K2854" i="2" s="1"/>
  <c r="J2853" i="2" s="1"/>
  <c r="H2855" i="2"/>
  <c r="H2856" i="2"/>
  <c r="H2857" i="2"/>
  <c r="K2857" i="2" s="1"/>
  <c r="J2856" i="2" s="1"/>
  <c r="H2858" i="2"/>
  <c r="K2858" i="2" s="1"/>
  <c r="J2857" i="2" s="1"/>
  <c r="H2859" i="2"/>
  <c r="H2860" i="2"/>
  <c r="H2861" i="2"/>
  <c r="K2861" i="2" s="1"/>
  <c r="J2860" i="2" s="1"/>
  <c r="H2862" i="2"/>
  <c r="K2862" i="2" s="1"/>
  <c r="J2861" i="2" s="1"/>
  <c r="H2863" i="2"/>
  <c r="H2864" i="2"/>
  <c r="H2865" i="2"/>
  <c r="K2865" i="2" s="1"/>
  <c r="J2864" i="2" s="1"/>
  <c r="H2866" i="2"/>
  <c r="K2866" i="2" s="1"/>
  <c r="J2865" i="2" s="1"/>
  <c r="H2867" i="2"/>
  <c r="H2868" i="2"/>
  <c r="H2869" i="2"/>
  <c r="H2870" i="2"/>
  <c r="K2870" i="2" s="1"/>
  <c r="J2869" i="2" s="1"/>
  <c r="H2871" i="2"/>
  <c r="H2872" i="2"/>
  <c r="H2873" i="2"/>
  <c r="H2874" i="2"/>
  <c r="K2874" i="2" s="1"/>
  <c r="J2873" i="2" s="1"/>
  <c r="H2875" i="2"/>
  <c r="H2876" i="2"/>
  <c r="H2877" i="2"/>
  <c r="K2877" i="2" s="1"/>
  <c r="J2876" i="2" s="1"/>
  <c r="H2878" i="2"/>
  <c r="K2878" i="2" s="1"/>
  <c r="J2877" i="2" s="1"/>
  <c r="H2879" i="2"/>
  <c r="H2880" i="2"/>
  <c r="H2881" i="2"/>
  <c r="K2881" i="2" s="1"/>
  <c r="J2880" i="2" s="1"/>
  <c r="H2882" i="2"/>
  <c r="K2882" i="2" s="1"/>
  <c r="J2881" i="2" s="1"/>
  <c r="H2883" i="2"/>
  <c r="H2884" i="2"/>
  <c r="H2885" i="2"/>
  <c r="K2885" i="2" s="1"/>
  <c r="J2884" i="2" s="1"/>
  <c r="H2886" i="2"/>
  <c r="K2886" i="2" s="1"/>
  <c r="J2885" i="2" s="1"/>
  <c r="H2887" i="2"/>
  <c r="H2888" i="2"/>
  <c r="H2889" i="2"/>
  <c r="K2889" i="2" s="1"/>
  <c r="J2888" i="2" s="1"/>
  <c r="H2890" i="2"/>
  <c r="K2890" i="2" s="1"/>
  <c r="J2889" i="2" s="1"/>
  <c r="H2891" i="2"/>
  <c r="H2892" i="2"/>
  <c r="H2893" i="2"/>
  <c r="K2893" i="2" s="1"/>
  <c r="J2892" i="2" s="1"/>
  <c r="H2894" i="2"/>
  <c r="K2894" i="2" s="1"/>
  <c r="J2893" i="2" s="1"/>
  <c r="H2895" i="2"/>
  <c r="H2896" i="2"/>
  <c r="H2897" i="2"/>
  <c r="K2897" i="2" s="1"/>
  <c r="J2896" i="2" s="1"/>
  <c r="H2898" i="2"/>
  <c r="K2898" i="2" s="1"/>
  <c r="J2897" i="2" s="1"/>
  <c r="H2899" i="2"/>
  <c r="H2900" i="2"/>
  <c r="H2901" i="2"/>
  <c r="H2902" i="2"/>
  <c r="K2902" i="2" s="1"/>
  <c r="J2901" i="2" s="1"/>
  <c r="H2903" i="2"/>
  <c r="H2904" i="2"/>
  <c r="H2905" i="2"/>
  <c r="H2906" i="2"/>
  <c r="K2906" i="2" s="1"/>
  <c r="J2905" i="2" s="1"/>
  <c r="H2907" i="2"/>
  <c r="H2908" i="2"/>
  <c r="H2909" i="2"/>
  <c r="K2909" i="2" s="1"/>
  <c r="J2908" i="2" s="1"/>
  <c r="H2910" i="2"/>
  <c r="K2910" i="2" s="1"/>
  <c r="J2909" i="2" s="1"/>
  <c r="H2911" i="2"/>
  <c r="H2912" i="2"/>
  <c r="H2913" i="2"/>
  <c r="K2913" i="2" s="1"/>
  <c r="J2912" i="2" s="1"/>
  <c r="H2914" i="2"/>
  <c r="K2914" i="2" s="1"/>
  <c r="J2913" i="2" s="1"/>
  <c r="H2915" i="2"/>
  <c r="H2916" i="2"/>
  <c r="H2917" i="2"/>
  <c r="K2917" i="2" s="1"/>
  <c r="J2916" i="2" s="1"/>
  <c r="H2918" i="2"/>
  <c r="K2918" i="2" s="1"/>
  <c r="J2917" i="2" s="1"/>
  <c r="H2919" i="2"/>
  <c r="H2920" i="2"/>
  <c r="H2921" i="2"/>
  <c r="K2921" i="2" s="1"/>
  <c r="H2922" i="2"/>
  <c r="K2922" i="2" s="1"/>
  <c r="J2921" i="2" s="1"/>
  <c r="H2923" i="2"/>
  <c r="H2924" i="2"/>
  <c r="H2925" i="2"/>
  <c r="K2925" i="2" s="1"/>
  <c r="J2924" i="2" s="1"/>
  <c r="H2926" i="2"/>
  <c r="K2926" i="2" s="1"/>
  <c r="J2925" i="2" s="1"/>
  <c r="H2927" i="2"/>
  <c r="H2928" i="2"/>
  <c r="H2929" i="2"/>
  <c r="K2929" i="2" s="1"/>
  <c r="J2928" i="2" s="1"/>
  <c r="H2930" i="2"/>
  <c r="K2930" i="2" s="1"/>
  <c r="J2929" i="2" s="1"/>
  <c r="H2931" i="2"/>
  <c r="H2932" i="2"/>
  <c r="H2933" i="2"/>
  <c r="H2934" i="2"/>
  <c r="K2934" i="2" s="1"/>
  <c r="J2933" i="2" s="1"/>
  <c r="H2935" i="2"/>
  <c r="H2936" i="2"/>
  <c r="H2937" i="2"/>
  <c r="H2938" i="2"/>
  <c r="K2938" i="2" s="1"/>
  <c r="J2937" i="2" s="1"/>
  <c r="H2939" i="2"/>
  <c r="H2940" i="2"/>
  <c r="H2941" i="2"/>
  <c r="K2941" i="2" s="1"/>
  <c r="J2940" i="2" s="1"/>
  <c r="H2942" i="2"/>
  <c r="K2942" i="2" s="1"/>
  <c r="J2941" i="2" s="1"/>
  <c r="H2943" i="2"/>
  <c r="H2944" i="2"/>
  <c r="H2945" i="2"/>
  <c r="K2945" i="2" s="1"/>
  <c r="J2944" i="2" s="1"/>
  <c r="H2946" i="2"/>
  <c r="K2946" i="2" s="1"/>
  <c r="J2945" i="2" s="1"/>
  <c r="H2947" i="2"/>
  <c r="H2948" i="2"/>
  <c r="H2949" i="2"/>
  <c r="K2949" i="2" s="1"/>
  <c r="J2948" i="2" s="1"/>
  <c r="H2950" i="2"/>
  <c r="K2950" i="2" s="1"/>
  <c r="J2949" i="2" s="1"/>
  <c r="H2951" i="2"/>
  <c r="H2952" i="2"/>
  <c r="H2953" i="2"/>
  <c r="K2953" i="2" s="1"/>
  <c r="J2952" i="2" s="1"/>
  <c r="H2954" i="2"/>
  <c r="K2954" i="2" s="1"/>
  <c r="J2953" i="2" s="1"/>
  <c r="H2955" i="2"/>
  <c r="H2956" i="2"/>
  <c r="H2957" i="2"/>
  <c r="K2957" i="2" s="1"/>
  <c r="J2956" i="2" s="1"/>
  <c r="H2958" i="2"/>
  <c r="K2958" i="2" s="1"/>
  <c r="J2957" i="2" s="1"/>
  <c r="H2959" i="2"/>
  <c r="H2960" i="2"/>
  <c r="H2961" i="2"/>
  <c r="K2961" i="2" s="1"/>
  <c r="J2960" i="2" s="1"/>
  <c r="H2962" i="2"/>
  <c r="K2962" i="2" s="1"/>
  <c r="J2961" i="2" s="1"/>
  <c r="H2963" i="2"/>
  <c r="H2964" i="2"/>
  <c r="H2965" i="2"/>
  <c r="H2966" i="2"/>
  <c r="K2966" i="2" s="1"/>
  <c r="J2965" i="2" s="1"/>
  <c r="H2967" i="2"/>
  <c r="H2968" i="2"/>
  <c r="H2969" i="2"/>
  <c r="H2970" i="2"/>
  <c r="K2970" i="2" s="1"/>
  <c r="J2969" i="2" s="1"/>
  <c r="H2971" i="2"/>
  <c r="H2972" i="2"/>
  <c r="H2973" i="2"/>
  <c r="K2973" i="2" s="1"/>
  <c r="J2972" i="2" s="1"/>
  <c r="H2974" i="2"/>
  <c r="K2974" i="2" s="1"/>
  <c r="J2973" i="2" s="1"/>
  <c r="H2975" i="2"/>
  <c r="H2976" i="2"/>
  <c r="H2977" i="2"/>
  <c r="K2977" i="2" s="1"/>
  <c r="J2976" i="2" s="1"/>
  <c r="H2978" i="2"/>
  <c r="K2978" i="2" s="1"/>
  <c r="J2977" i="2" s="1"/>
  <c r="H2979" i="2"/>
  <c r="H2980" i="2"/>
  <c r="H2981" i="2"/>
  <c r="K2981" i="2" s="1"/>
  <c r="J2980" i="2" s="1"/>
  <c r="H2982" i="2"/>
  <c r="K2982" i="2" s="1"/>
  <c r="J2981" i="2" s="1"/>
  <c r="H2983" i="2"/>
  <c r="H2984" i="2"/>
  <c r="H2985" i="2"/>
  <c r="K2985" i="2" s="1"/>
  <c r="J2984" i="2" s="1"/>
  <c r="H2986" i="2"/>
  <c r="K2986" i="2" s="1"/>
  <c r="J2985" i="2" s="1"/>
  <c r="H2987" i="2"/>
  <c r="H2988" i="2"/>
  <c r="H2989" i="2"/>
  <c r="K2989" i="2" s="1"/>
  <c r="J2988" i="2" s="1"/>
  <c r="H2990" i="2"/>
  <c r="K2990" i="2" s="1"/>
  <c r="J2989" i="2" s="1"/>
  <c r="H2991" i="2"/>
  <c r="H2992" i="2"/>
  <c r="H2993" i="2"/>
  <c r="K2993" i="2" s="1"/>
  <c r="J2992" i="2" s="1"/>
  <c r="H2994" i="2"/>
  <c r="K2994" i="2" s="1"/>
  <c r="J2993" i="2" s="1"/>
  <c r="H2995" i="2"/>
  <c r="H2996" i="2"/>
  <c r="H2997" i="2"/>
  <c r="H2998" i="2"/>
  <c r="K2998" i="2" s="1"/>
  <c r="H2999" i="2"/>
  <c r="H3000" i="2"/>
  <c r="H3001" i="2"/>
  <c r="H3002" i="2"/>
  <c r="K3002" i="2" s="1"/>
  <c r="J3001" i="2" s="1"/>
  <c r="H3003" i="2"/>
  <c r="H3004" i="2"/>
  <c r="H3005" i="2"/>
  <c r="K3005" i="2" s="1"/>
  <c r="J3004" i="2" s="1"/>
  <c r="H3006" i="2"/>
  <c r="K3006" i="2" s="1"/>
  <c r="J3005" i="2" s="1"/>
  <c r="H3007" i="2"/>
  <c r="H3008" i="2"/>
  <c r="H3009" i="2"/>
  <c r="K3009" i="2" s="1"/>
  <c r="J3008" i="2" s="1"/>
  <c r="H3010" i="2"/>
  <c r="K3010" i="2" s="1"/>
  <c r="J3009" i="2" s="1"/>
  <c r="H3011" i="2"/>
  <c r="H3012" i="2"/>
  <c r="H3013" i="2"/>
  <c r="K3013" i="2" s="1"/>
  <c r="J3012" i="2" s="1"/>
  <c r="H3014" i="2"/>
  <c r="K3014" i="2" s="1"/>
  <c r="J3013" i="2" s="1"/>
  <c r="H3015" i="2"/>
  <c r="H3016" i="2"/>
  <c r="H3017" i="2"/>
  <c r="K3017" i="2" s="1"/>
  <c r="H3018" i="2"/>
  <c r="K3018" i="2" s="1"/>
  <c r="J3017" i="2" s="1"/>
  <c r="H3019" i="2"/>
  <c r="H3020" i="2"/>
  <c r="H3021" i="2"/>
  <c r="K3021" i="2" s="1"/>
  <c r="J3020" i="2" s="1"/>
  <c r="H3022" i="2"/>
  <c r="K3022" i="2" s="1"/>
  <c r="J3021" i="2" s="1"/>
  <c r="H3023" i="2"/>
  <c r="H3024" i="2"/>
  <c r="H3025" i="2"/>
  <c r="K3025" i="2" s="1"/>
  <c r="J3024" i="2" s="1"/>
  <c r="H3026" i="2"/>
  <c r="K3026" i="2" s="1"/>
  <c r="J3025" i="2" s="1"/>
  <c r="H3027" i="2"/>
  <c r="H3028" i="2"/>
  <c r="H3029" i="2"/>
  <c r="H3030" i="2"/>
  <c r="K3030" i="2" s="1"/>
  <c r="J3029" i="2" s="1"/>
  <c r="H3031" i="2"/>
  <c r="H3032" i="2"/>
  <c r="H3033" i="2"/>
  <c r="H3034" i="2"/>
  <c r="K3034" i="2" s="1"/>
  <c r="J3033" i="2" s="1"/>
  <c r="H3035" i="2"/>
  <c r="H3036" i="2"/>
  <c r="H3037" i="2"/>
  <c r="K3037" i="2" s="1"/>
  <c r="J3036" i="2" s="1"/>
  <c r="H3038" i="2"/>
  <c r="K3038" i="2" s="1"/>
  <c r="J3037" i="2" s="1"/>
  <c r="H3039" i="2"/>
  <c r="H3040" i="2"/>
  <c r="H3041" i="2"/>
  <c r="K3041" i="2" s="1"/>
  <c r="J3040" i="2" s="1"/>
  <c r="H3042" i="2"/>
  <c r="K3042" i="2" s="1"/>
  <c r="J3041" i="2" s="1"/>
  <c r="H3043" i="2"/>
  <c r="H3044" i="2"/>
  <c r="H3045" i="2"/>
  <c r="K3045" i="2" s="1"/>
  <c r="H3046" i="2"/>
  <c r="K3046" i="2" s="1"/>
  <c r="J3045" i="2" s="1"/>
  <c r="H3047" i="2"/>
  <c r="H3048" i="2"/>
  <c r="H3049" i="2"/>
  <c r="K3049" i="2" s="1"/>
  <c r="J3048" i="2" s="1"/>
  <c r="H3050" i="2"/>
  <c r="K3050" i="2" s="1"/>
  <c r="J3049" i="2" s="1"/>
  <c r="H3051" i="2"/>
  <c r="H3052" i="2"/>
  <c r="H3053" i="2"/>
  <c r="K3053" i="2" s="1"/>
  <c r="J3052" i="2" s="1"/>
  <c r="H3054" i="2"/>
  <c r="K3054" i="2" s="1"/>
  <c r="J3053" i="2" s="1"/>
  <c r="H3055" i="2"/>
  <c r="H3056" i="2"/>
  <c r="H3057" i="2"/>
  <c r="K3057" i="2" s="1"/>
  <c r="J3056" i="2" s="1"/>
  <c r="H3058" i="2"/>
  <c r="K3058" i="2" s="1"/>
  <c r="J3057" i="2" s="1"/>
  <c r="H3059" i="2"/>
  <c r="H3060" i="2"/>
  <c r="H3061" i="2"/>
  <c r="H3062" i="2"/>
  <c r="K3062" i="2" s="1"/>
  <c r="J3061" i="2" s="1"/>
  <c r="H3063" i="2"/>
  <c r="H3064" i="2"/>
  <c r="H3065" i="2"/>
  <c r="H3066" i="2"/>
  <c r="K3066" i="2" s="1"/>
  <c r="J3065" i="2" s="1"/>
  <c r="H3067" i="2"/>
  <c r="H3068" i="2"/>
  <c r="H3069" i="2"/>
  <c r="K3069" i="2" s="1"/>
  <c r="J3068" i="2" s="1"/>
  <c r="H3070" i="2"/>
  <c r="K3070" i="2" s="1"/>
  <c r="J3069" i="2" s="1"/>
  <c r="H3071" i="2"/>
  <c r="H3072" i="2"/>
  <c r="H3073" i="2"/>
  <c r="K3073" i="2" s="1"/>
  <c r="J3072" i="2" s="1"/>
  <c r="H3074" i="2"/>
  <c r="K3074" i="2" s="1"/>
  <c r="J3073" i="2" s="1"/>
  <c r="H3075" i="2"/>
  <c r="H3076" i="2"/>
  <c r="H3077" i="2"/>
  <c r="K3077" i="2" s="1"/>
  <c r="H3078" i="2"/>
  <c r="K3078" i="2" s="1"/>
  <c r="J3077" i="2" s="1"/>
  <c r="H3079" i="2"/>
  <c r="H3080" i="2"/>
  <c r="H3081" i="2"/>
  <c r="K3081" i="2" s="1"/>
  <c r="J3080" i="2" s="1"/>
  <c r="H3082" i="2"/>
  <c r="K3082" i="2" s="1"/>
  <c r="J3081" i="2" s="1"/>
  <c r="H3083" i="2"/>
  <c r="H3084" i="2"/>
  <c r="H3085" i="2"/>
  <c r="K3085" i="2" s="1"/>
  <c r="J3084" i="2" s="1"/>
  <c r="H3086" i="2"/>
  <c r="K3086" i="2" s="1"/>
  <c r="J3085" i="2" s="1"/>
  <c r="H3087" i="2"/>
  <c r="H3088" i="2"/>
  <c r="H3089" i="2"/>
  <c r="K3089" i="2" s="1"/>
  <c r="J3088" i="2" s="1"/>
  <c r="H3090" i="2"/>
  <c r="K3090" i="2" s="1"/>
  <c r="J3089" i="2" s="1"/>
  <c r="H3091" i="2"/>
  <c r="H3092" i="2"/>
  <c r="H3093" i="2"/>
  <c r="H3094" i="2"/>
  <c r="K3094" i="2" s="1"/>
  <c r="J3093" i="2" s="1"/>
  <c r="H3095" i="2"/>
  <c r="H3096" i="2"/>
  <c r="H3097" i="2"/>
  <c r="H3098" i="2"/>
  <c r="K3098" i="2" s="1"/>
  <c r="J3097" i="2" s="1"/>
  <c r="H3099" i="2"/>
  <c r="H3100" i="2"/>
  <c r="H3101" i="2"/>
  <c r="K3101" i="2" s="1"/>
  <c r="J3100" i="2" s="1"/>
  <c r="H3102" i="2"/>
  <c r="K3102" i="2" s="1"/>
  <c r="J3101" i="2" s="1"/>
  <c r="H3103" i="2"/>
  <c r="H3104" i="2"/>
  <c r="H3105" i="2"/>
  <c r="K3105" i="2" s="1"/>
  <c r="J3104" i="2" s="1"/>
  <c r="H3106" i="2"/>
  <c r="K3106" i="2" s="1"/>
  <c r="J3105" i="2" s="1"/>
  <c r="H3107" i="2"/>
  <c r="H3108" i="2"/>
  <c r="H3109" i="2"/>
  <c r="K3109" i="2" s="1"/>
  <c r="J3108" i="2" s="1"/>
  <c r="H3110" i="2"/>
  <c r="K3110" i="2" s="1"/>
  <c r="J3109" i="2" s="1"/>
  <c r="H3111" i="2"/>
  <c r="H3112" i="2"/>
  <c r="H3113" i="2"/>
  <c r="K3113" i="2" s="1"/>
  <c r="J3112" i="2" s="1"/>
  <c r="H3114" i="2"/>
  <c r="K3114" i="2" s="1"/>
  <c r="J3113" i="2" s="1"/>
  <c r="H3115" i="2"/>
  <c r="H3116" i="2"/>
  <c r="H3117" i="2"/>
  <c r="K3117" i="2" s="1"/>
  <c r="J3116" i="2" s="1"/>
  <c r="H3118" i="2"/>
  <c r="K3118" i="2" s="1"/>
  <c r="J3117" i="2" s="1"/>
  <c r="H3119" i="2"/>
  <c r="H3120" i="2"/>
  <c r="H3121" i="2"/>
  <c r="K3121" i="2" s="1"/>
  <c r="J3120" i="2" s="1"/>
  <c r="H3122" i="2"/>
  <c r="K3122" i="2" s="1"/>
  <c r="J3121" i="2" s="1"/>
  <c r="H3123" i="2"/>
  <c r="H3124" i="2"/>
  <c r="H3125" i="2"/>
  <c r="H3126" i="2"/>
  <c r="K3126" i="2" s="1"/>
  <c r="J3125" i="2" s="1"/>
  <c r="H3127" i="2"/>
  <c r="H3128" i="2"/>
  <c r="H3129" i="2"/>
  <c r="H3130" i="2"/>
  <c r="K3130" i="2" s="1"/>
  <c r="J3129" i="2" s="1"/>
  <c r="H3131" i="2"/>
  <c r="H3132" i="2"/>
  <c r="H3133" i="2"/>
  <c r="K3133" i="2" s="1"/>
  <c r="J3132" i="2" s="1"/>
  <c r="H3134" i="2"/>
  <c r="K3134" i="2" s="1"/>
  <c r="J3133" i="2" s="1"/>
  <c r="H3135" i="2"/>
  <c r="H3136" i="2"/>
  <c r="H3137" i="2"/>
  <c r="K3137" i="2" s="1"/>
  <c r="J3136" i="2" s="1"/>
  <c r="H3138" i="2"/>
  <c r="K3138" i="2" s="1"/>
  <c r="J3137" i="2" s="1"/>
  <c r="H3139" i="2"/>
  <c r="H3140" i="2"/>
  <c r="H3141" i="2"/>
  <c r="K3141" i="2" s="1"/>
  <c r="J3140" i="2" s="1"/>
  <c r="H3142" i="2"/>
  <c r="K3142" i="2" s="1"/>
  <c r="J3141" i="2" s="1"/>
  <c r="H3143" i="2"/>
  <c r="H3144" i="2"/>
  <c r="H3145" i="2"/>
  <c r="K3145" i="2" s="1"/>
  <c r="J3144" i="2" s="1"/>
  <c r="H3146" i="2"/>
  <c r="K3146" i="2" s="1"/>
  <c r="J3145" i="2" s="1"/>
  <c r="H3147" i="2"/>
  <c r="H3148" i="2"/>
  <c r="H3149" i="2"/>
  <c r="K3149" i="2" s="1"/>
  <c r="J3148" i="2" s="1"/>
  <c r="H3150" i="2"/>
  <c r="K3150" i="2" s="1"/>
  <c r="J3149" i="2" s="1"/>
  <c r="H3151" i="2"/>
  <c r="H3152" i="2"/>
  <c r="H3153" i="2"/>
  <c r="K3153" i="2" s="1"/>
  <c r="J3152" i="2" s="1"/>
  <c r="H3154" i="2"/>
  <c r="K3154" i="2" s="1"/>
  <c r="J3153" i="2" s="1"/>
  <c r="H3155" i="2"/>
  <c r="H3156" i="2"/>
  <c r="H3157" i="2"/>
  <c r="H3158" i="2"/>
  <c r="K3158" i="2" s="1"/>
  <c r="J3157" i="2" s="1"/>
  <c r="H3159" i="2"/>
  <c r="H3160" i="2"/>
  <c r="H3161" i="2"/>
  <c r="H3162" i="2"/>
  <c r="K3162" i="2" s="1"/>
  <c r="J3161" i="2" s="1"/>
  <c r="H3163" i="2"/>
  <c r="H3164" i="2"/>
  <c r="H3165" i="2"/>
  <c r="K3165" i="2" s="1"/>
  <c r="J3164" i="2" s="1"/>
  <c r="H3166" i="2"/>
  <c r="K3166" i="2" s="1"/>
  <c r="J3165" i="2" s="1"/>
  <c r="H3167" i="2"/>
  <c r="H3168" i="2"/>
  <c r="H3169" i="2"/>
  <c r="K3169" i="2" s="1"/>
  <c r="J3168" i="2" s="1"/>
  <c r="H3170" i="2"/>
  <c r="K3170" i="2" s="1"/>
  <c r="J3169" i="2" s="1"/>
  <c r="H3171" i="2"/>
  <c r="H3172" i="2"/>
  <c r="H3173" i="2"/>
  <c r="K3173" i="2" s="1"/>
  <c r="J3172" i="2" s="1"/>
  <c r="H3174" i="2"/>
  <c r="K3174" i="2" s="1"/>
  <c r="J3173" i="2" s="1"/>
  <c r="H3175" i="2"/>
  <c r="H3176" i="2"/>
  <c r="H3177" i="2"/>
  <c r="K3177" i="2" s="1"/>
  <c r="J3176" i="2" s="1"/>
  <c r="H3178" i="2"/>
  <c r="K3178" i="2" s="1"/>
  <c r="J3177" i="2" s="1"/>
  <c r="H3179" i="2"/>
  <c r="H3180" i="2"/>
  <c r="H3181" i="2"/>
  <c r="K3181" i="2" s="1"/>
  <c r="H3182" i="2"/>
  <c r="K3182" i="2" s="1"/>
  <c r="J3181" i="2" s="1"/>
  <c r="H3183" i="2"/>
  <c r="H3184" i="2"/>
  <c r="H3185" i="2"/>
  <c r="K3185" i="2" s="1"/>
  <c r="J3184" i="2" s="1"/>
  <c r="H3186" i="2"/>
  <c r="K3186" i="2" s="1"/>
  <c r="J3185" i="2" s="1"/>
  <c r="H3187" i="2"/>
  <c r="H3188" i="2"/>
  <c r="H3189" i="2"/>
  <c r="H3190" i="2"/>
  <c r="K3190" i="2" s="1"/>
  <c r="J3189" i="2" s="1"/>
  <c r="H3191" i="2"/>
  <c r="H3192" i="2"/>
  <c r="H3193" i="2"/>
  <c r="H3194" i="2"/>
  <c r="K3194" i="2" s="1"/>
  <c r="J3193" i="2" s="1"/>
  <c r="H3195" i="2"/>
  <c r="H3196" i="2"/>
  <c r="H3197" i="2"/>
  <c r="K3197" i="2" s="1"/>
  <c r="J3196" i="2" s="1"/>
  <c r="H3198" i="2"/>
  <c r="K3198" i="2" s="1"/>
  <c r="J3197" i="2" s="1"/>
  <c r="H3199" i="2"/>
  <c r="H3200" i="2"/>
  <c r="H3201" i="2"/>
  <c r="K3201" i="2" s="1"/>
  <c r="J3200" i="2" s="1"/>
  <c r="H3202" i="2"/>
  <c r="K3202" i="2" s="1"/>
  <c r="J3201" i="2" s="1"/>
  <c r="H3203" i="2"/>
  <c r="H3204" i="2"/>
  <c r="H3205" i="2"/>
  <c r="K3205" i="2" s="1"/>
  <c r="H3206" i="2"/>
  <c r="K3206" i="2" s="1"/>
  <c r="J3205" i="2" s="1"/>
  <c r="H3207" i="2"/>
  <c r="H3208" i="2"/>
  <c r="H3209" i="2"/>
  <c r="K3209" i="2" s="1"/>
  <c r="J3208" i="2" s="1"/>
  <c r="H3210" i="2"/>
  <c r="K3210" i="2" s="1"/>
  <c r="H3211" i="2"/>
  <c r="H3212" i="2"/>
  <c r="H3213" i="2"/>
  <c r="K3213" i="2" s="1"/>
  <c r="J3212" i="2" s="1"/>
  <c r="H3214" i="2"/>
  <c r="K3214" i="2" s="1"/>
  <c r="J3213" i="2" s="1"/>
  <c r="H3215" i="2"/>
  <c r="H3216" i="2"/>
  <c r="H3217" i="2"/>
  <c r="K3217" i="2" s="1"/>
  <c r="J3216" i="2" s="1"/>
  <c r="H3218" i="2"/>
  <c r="K3218" i="2" s="1"/>
  <c r="J3217" i="2" s="1"/>
  <c r="H3219" i="2"/>
  <c r="H3220" i="2"/>
  <c r="H3221" i="2"/>
  <c r="H3222" i="2"/>
  <c r="K3222" i="2" s="1"/>
  <c r="H3223" i="2"/>
  <c r="H3224" i="2"/>
  <c r="H3225" i="2"/>
  <c r="H3226" i="2"/>
  <c r="K3226" i="2" s="1"/>
  <c r="J3225" i="2" s="1"/>
  <c r="H3227" i="2"/>
  <c r="H3228" i="2"/>
  <c r="H3229" i="2"/>
  <c r="K3229" i="2" s="1"/>
  <c r="J3228" i="2" s="1"/>
  <c r="H3230" i="2"/>
  <c r="K3230" i="2" s="1"/>
  <c r="J3229" i="2" s="1"/>
  <c r="H3231" i="2"/>
  <c r="H3232" i="2"/>
  <c r="H3233" i="2"/>
  <c r="K3233" i="2" s="1"/>
  <c r="J3232" i="2" s="1"/>
  <c r="H3234" i="2"/>
  <c r="K3234" i="2" s="1"/>
  <c r="J3233" i="2" s="1"/>
  <c r="H3235" i="2"/>
  <c r="H3236" i="2"/>
  <c r="H3237" i="2"/>
  <c r="K3237" i="2" s="1"/>
  <c r="J3236" i="2" s="1"/>
  <c r="H3238" i="2"/>
  <c r="K3238" i="2" s="1"/>
  <c r="J3237" i="2" s="1"/>
  <c r="H3239" i="2"/>
  <c r="H3240" i="2"/>
  <c r="H3241" i="2"/>
  <c r="K3241" i="2" s="1"/>
  <c r="J3240" i="2" s="1"/>
  <c r="H3242" i="2"/>
  <c r="K3242" i="2" s="1"/>
  <c r="J3241" i="2" s="1"/>
  <c r="H3243" i="2"/>
  <c r="H3244" i="2"/>
  <c r="H3245" i="2"/>
  <c r="K3245" i="2" s="1"/>
  <c r="J3244" i="2" s="1"/>
  <c r="H3246" i="2"/>
  <c r="K3246" i="2" s="1"/>
  <c r="J3245" i="2" s="1"/>
  <c r="H3247" i="2"/>
  <c r="H3248" i="2"/>
  <c r="H3249" i="2"/>
  <c r="K3249" i="2" s="1"/>
  <c r="J3248" i="2" s="1"/>
  <c r="H3250" i="2"/>
  <c r="K3250" i="2" s="1"/>
  <c r="J3249" i="2" s="1"/>
  <c r="H3251" i="2"/>
  <c r="H3252" i="2"/>
  <c r="H3253" i="2"/>
  <c r="H3254" i="2"/>
  <c r="K3254" i="2" s="1"/>
  <c r="J3253" i="2" s="1"/>
  <c r="H3255" i="2"/>
  <c r="H3256" i="2"/>
  <c r="H3257" i="2"/>
  <c r="H3258" i="2"/>
  <c r="K3258" i="2" s="1"/>
  <c r="J3257" i="2" s="1"/>
  <c r="H3259" i="2"/>
  <c r="H3260" i="2"/>
  <c r="H3261" i="2"/>
  <c r="K3261" i="2" s="1"/>
  <c r="J3260" i="2" s="1"/>
  <c r="H3262" i="2"/>
  <c r="K3262" i="2" s="1"/>
  <c r="J3261" i="2" s="1"/>
  <c r="H3263" i="2"/>
  <c r="H3264" i="2"/>
  <c r="H3265" i="2"/>
  <c r="K3265" i="2" s="1"/>
  <c r="H3266" i="2"/>
  <c r="K3266" i="2" s="1"/>
  <c r="J3265" i="2" s="1"/>
  <c r="H3267" i="2"/>
  <c r="H3268" i="2"/>
  <c r="H3269" i="2"/>
  <c r="H3270" i="2"/>
  <c r="K3270" i="2" s="1"/>
  <c r="J3269" i="2" s="1"/>
  <c r="H3271" i="2"/>
  <c r="H3272" i="2"/>
  <c r="H3273" i="2"/>
  <c r="H3274" i="2"/>
  <c r="K3274" i="2" s="1"/>
  <c r="J3273" i="2" s="1"/>
  <c r="H3275" i="2"/>
  <c r="H3276" i="2"/>
  <c r="H3277" i="2"/>
  <c r="K3277" i="2" s="1"/>
  <c r="J3276" i="2" s="1"/>
  <c r="H3278" i="2"/>
  <c r="K3278" i="2" s="1"/>
  <c r="H3279" i="2"/>
  <c r="H3280" i="2"/>
  <c r="H3281" i="2"/>
  <c r="K3281" i="2" s="1"/>
  <c r="H3282" i="2"/>
  <c r="K3282" i="2" s="1"/>
  <c r="J3281" i="2" s="1"/>
  <c r="H3283" i="2"/>
  <c r="H3284" i="2"/>
  <c r="H3285" i="2"/>
  <c r="H3286" i="2"/>
  <c r="K3286" i="2" s="1"/>
  <c r="J3285" i="2" s="1"/>
  <c r="H3287" i="2"/>
  <c r="H3288" i="2"/>
  <c r="H3289" i="2"/>
  <c r="H3290" i="2"/>
  <c r="K3290" i="2" s="1"/>
  <c r="J3289" i="2" s="1"/>
  <c r="H3291" i="2"/>
  <c r="H3292" i="2"/>
  <c r="H3293" i="2"/>
  <c r="K3293" i="2" s="1"/>
  <c r="J3292" i="2" s="1"/>
  <c r="H3294" i="2"/>
  <c r="K3294" i="2" s="1"/>
  <c r="J3293" i="2" s="1"/>
  <c r="H3295" i="2"/>
  <c r="H3296" i="2"/>
  <c r="H3297" i="2"/>
  <c r="K3297" i="2" s="1"/>
  <c r="J3296" i="2" s="1"/>
  <c r="H3298" i="2"/>
  <c r="K3298" i="2" s="1"/>
  <c r="J3297" i="2" s="1"/>
  <c r="H3299" i="2"/>
  <c r="H3300" i="2"/>
  <c r="H3301" i="2"/>
  <c r="H3302" i="2"/>
  <c r="K3302" i="2" s="1"/>
  <c r="J3301" i="2" s="1"/>
  <c r="H3303" i="2"/>
  <c r="H3304" i="2"/>
  <c r="H3305" i="2"/>
  <c r="H3306" i="2"/>
  <c r="K3306" i="2" s="1"/>
  <c r="J3305" i="2" s="1"/>
  <c r="H3307" i="2"/>
  <c r="H3308" i="2"/>
  <c r="H3309" i="2"/>
  <c r="K3309" i="2" s="1"/>
  <c r="J3308" i="2" s="1"/>
  <c r="H3310" i="2"/>
  <c r="K3310" i="2" s="1"/>
  <c r="J3309" i="2" s="1"/>
  <c r="H3311" i="2"/>
  <c r="H3312" i="2"/>
  <c r="H3313" i="2"/>
  <c r="K3313" i="2" s="1"/>
  <c r="J3312" i="2" s="1"/>
  <c r="H3314" i="2"/>
  <c r="K3314" i="2" s="1"/>
  <c r="J3313" i="2" s="1"/>
  <c r="H3315" i="2"/>
  <c r="H3316" i="2"/>
  <c r="H3317" i="2"/>
  <c r="H3318" i="2"/>
  <c r="K3318" i="2" s="1"/>
  <c r="J3317" i="2" s="1"/>
  <c r="H3319" i="2"/>
  <c r="H3320" i="2"/>
  <c r="H3321" i="2"/>
  <c r="H3322" i="2"/>
  <c r="K3322" i="2" s="1"/>
  <c r="J3321" i="2" s="1"/>
  <c r="H3323" i="2"/>
  <c r="H3324" i="2"/>
  <c r="H3325" i="2"/>
  <c r="K3325" i="2" s="1"/>
  <c r="J3324" i="2" s="1"/>
  <c r="H3326" i="2"/>
  <c r="K3326" i="2" s="1"/>
  <c r="J3325" i="2" s="1"/>
  <c r="H3327" i="2"/>
  <c r="H3328" i="2"/>
  <c r="H3329" i="2"/>
  <c r="K3329" i="2" s="1"/>
  <c r="J3328" i="2" s="1"/>
  <c r="H3330" i="2"/>
  <c r="K3330" i="2" s="1"/>
  <c r="J3329" i="2" s="1"/>
  <c r="H3331" i="2"/>
  <c r="H3332" i="2"/>
  <c r="H3333" i="2"/>
  <c r="H3334" i="2"/>
  <c r="K3334" i="2" s="1"/>
  <c r="J3333" i="2" s="1"/>
  <c r="H3335" i="2"/>
  <c r="H3336" i="2"/>
  <c r="H3337" i="2"/>
  <c r="H3338" i="2"/>
  <c r="K3338" i="2" s="1"/>
  <c r="H3339" i="2"/>
  <c r="H3340" i="2"/>
  <c r="H3341" i="2"/>
  <c r="K3341" i="2" s="1"/>
  <c r="J3340" i="2" s="1"/>
  <c r="H3342" i="2"/>
  <c r="K3342" i="2" s="1"/>
  <c r="J3341" i="2" s="1"/>
  <c r="H3343" i="2"/>
  <c r="H3344" i="2"/>
  <c r="H3345" i="2"/>
  <c r="K3345" i="2" s="1"/>
  <c r="J3344" i="2" s="1"/>
  <c r="H3346" i="2"/>
  <c r="K3346" i="2" s="1"/>
  <c r="J3345" i="2" s="1"/>
  <c r="H3347" i="2"/>
  <c r="H3348" i="2"/>
  <c r="H3349" i="2"/>
  <c r="H3350" i="2"/>
  <c r="K3350" i="2" s="1"/>
  <c r="J3349" i="2" s="1"/>
  <c r="H3351" i="2"/>
  <c r="H3352" i="2"/>
  <c r="H3353" i="2"/>
  <c r="H3354" i="2"/>
  <c r="K3354" i="2" s="1"/>
  <c r="J3353" i="2" s="1"/>
  <c r="H3355" i="2"/>
  <c r="H3356" i="2"/>
  <c r="H3357" i="2"/>
  <c r="K3357" i="2" s="1"/>
  <c r="J3356" i="2" s="1"/>
  <c r="H3358" i="2"/>
  <c r="K3358" i="2" s="1"/>
  <c r="J3357" i="2" s="1"/>
  <c r="H3359" i="2"/>
  <c r="H3360" i="2"/>
  <c r="H3361" i="2"/>
  <c r="K3361" i="2" s="1"/>
  <c r="J3360" i="2" s="1"/>
  <c r="H3362" i="2"/>
  <c r="K3362" i="2" s="1"/>
  <c r="J3361" i="2" s="1"/>
  <c r="H3363" i="2"/>
  <c r="H3364" i="2"/>
  <c r="H3365" i="2"/>
  <c r="H3366" i="2"/>
  <c r="K3366" i="2" s="1"/>
  <c r="J3365" i="2" s="1"/>
  <c r="H3367" i="2"/>
  <c r="H3368" i="2"/>
  <c r="H3369" i="2"/>
  <c r="H3370" i="2"/>
  <c r="K3370" i="2" s="1"/>
  <c r="J3369" i="2" s="1"/>
  <c r="H3371" i="2"/>
  <c r="H3372" i="2"/>
  <c r="H3373" i="2"/>
  <c r="K3373" i="2" s="1"/>
  <c r="J3372" i="2" s="1"/>
  <c r="H3374" i="2"/>
  <c r="K3374" i="2" s="1"/>
  <c r="J3373" i="2" s="1"/>
  <c r="H3375" i="2"/>
  <c r="H3376" i="2"/>
  <c r="H3377" i="2"/>
  <c r="K3377" i="2" s="1"/>
  <c r="J3376" i="2" s="1"/>
  <c r="H3378" i="2"/>
  <c r="K3378" i="2" s="1"/>
  <c r="H3379" i="2"/>
  <c r="H3380" i="2"/>
  <c r="H3381" i="2"/>
  <c r="H3382" i="2"/>
  <c r="K3382" i="2" s="1"/>
  <c r="J3381" i="2" s="1"/>
  <c r="H3383" i="2"/>
  <c r="H3384" i="2"/>
  <c r="H3385" i="2"/>
  <c r="H3386" i="2"/>
  <c r="K3386" i="2" s="1"/>
  <c r="J3385" i="2" s="1"/>
  <c r="H3387" i="2"/>
  <c r="H3388" i="2"/>
  <c r="H3389" i="2"/>
  <c r="K3389" i="2" s="1"/>
  <c r="J3388" i="2" s="1"/>
  <c r="H3390" i="2"/>
  <c r="K3390" i="2" s="1"/>
  <c r="J3389" i="2" s="1"/>
  <c r="H3391" i="2"/>
  <c r="H3392" i="2"/>
  <c r="H3393" i="2"/>
  <c r="K3393" i="2" s="1"/>
  <c r="J3392" i="2" s="1"/>
  <c r="H3394" i="2"/>
  <c r="K3394" i="2" s="1"/>
  <c r="J3393" i="2" s="1"/>
  <c r="H3395" i="2"/>
  <c r="H3396" i="2"/>
  <c r="H3397" i="2"/>
  <c r="H3398" i="2"/>
  <c r="K3398" i="2" s="1"/>
  <c r="J3397" i="2" s="1"/>
  <c r="H3399" i="2"/>
  <c r="H3400" i="2"/>
  <c r="H3401" i="2"/>
  <c r="H3402" i="2"/>
  <c r="K3402" i="2" s="1"/>
  <c r="J3401" i="2" s="1"/>
  <c r="H3403" i="2"/>
  <c r="H3404" i="2"/>
  <c r="H3405" i="2"/>
  <c r="K3405" i="2" s="1"/>
  <c r="J3404" i="2" s="1"/>
  <c r="H3406" i="2"/>
  <c r="K3406" i="2" s="1"/>
  <c r="J3405" i="2" s="1"/>
  <c r="H3407" i="2"/>
  <c r="H3408" i="2"/>
  <c r="H3409" i="2"/>
  <c r="K3409" i="2" s="1"/>
  <c r="J3408" i="2" s="1"/>
  <c r="H3410" i="2"/>
  <c r="K3410" i="2" s="1"/>
  <c r="J3409" i="2" s="1"/>
  <c r="H3411" i="2"/>
  <c r="H3412" i="2"/>
  <c r="H3413" i="2"/>
  <c r="H3414" i="2"/>
  <c r="K3414" i="2" s="1"/>
  <c r="J3413" i="2" s="1"/>
  <c r="H3415" i="2"/>
  <c r="H3416" i="2"/>
  <c r="H3417" i="2"/>
  <c r="H3418" i="2"/>
  <c r="K3418" i="2" s="1"/>
  <c r="J3417" i="2" s="1"/>
  <c r="H3419" i="2"/>
  <c r="H3420" i="2"/>
  <c r="H3421" i="2"/>
  <c r="K3421" i="2" s="1"/>
  <c r="J3420" i="2" s="1"/>
  <c r="H3422" i="2"/>
  <c r="K3422" i="2" s="1"/>
  <c r="J3421" i="2" s="1"/>
  <c r="H3423" i="2"/>
  <c r="H3424" i="2"/>
  <c r="H3425" i="2"/>
  <c r="K3425" i="2" s="1"/>
  <c r="J3424" i="2" s="1"/>
  <c r="H3426" i="2"/>
  <c r="K3426" i="2" s="1"/>
  <c r="J3425" i="2" s="1"/>
  <c r="H3427" i="2"/>
  <c r="H3428" i="2"/>
  <c r="H3429" i="2"/>
  <c r="H3430" i="2"/>
  <c r="K3430" i="2" s="1"/>
  <c r="H3431" i="2"/>
  <c r="H3432" i="2"/>
  <c r="H3433" i="2"/>
  <c r="H3434" i="2"/>
  <c r="K3434" i="2" s="1"/>
  <c r="J3433" i="2" s="1"/>
  <c r="H3435" i="2"/>
  <c r="H3436" i="2"/>
  <c r="H3437" i="2"/>
  <c r="K3437" i="2" s="1"/>
  <c r="J3436" i="2" s="1"/>
  <c r="H3438" i="2"/>
  <c r="K3438" i="2" s="1"/>
  <c r="H3439" i="2"/>
  <c r="H3440" i="2"/>
  <c r="H3441" i="2"/>
  <c r="K3441" i="2" s="1"/>
  <c r="J3440" i="2" s="1"/>
  <c r="H3442" i="2"/>
  <c r="K3442" i="2" s="1"/>
  <c r="J3441" i="2" s="1"/>
  <c r="H3443" i="2"/>
  <c r="H3444" i="2"/>
  <c r="H3445" i="2"/>
  <c r="H3446" i="2"/>
  <c r="K3446" i="2" s="1"/>
  <c r="H3447" i="2"/>
  <c r="H3448" i="2"/>
  <c r="H3449" i="2"/>
  <c r="H3450" i="2"/>
  <c r="K3450" i="2" s="1"/>
  <c r="J3449" i="2" s="1"/>
  <c r="H3451" i="2"/>
  <c r="H3452" i="2"/>
  <c r="H3453" i="2"/>
  <c r="K3453" i="2" s="1"/>
  <c r="J3452" i="2" s="1"/>
  <c r="H3454" i="2"/>
  <c r="K3454" i="2" s="1"/>
  <c r="J3453" i="2" s="1"/>
  <c r="H3455" i="2"/>
  <c r="H3456" i="2"/>
  <c r="H3457" i="2"/>
  <c r="K3457" i="2" s="1"/>
  <c r="J3456" i="2" s="1"/>
  <c r="H3458" i="2"/>
  <c r="K3458" i="2" s="1"/>
  <c r="J3457" i="2" s="1"/>
  <c r="H3459" i="2"/>
  <c r="H3460" i="2"/>
  <c r="H3461" i="2"/>
  <c r="H3462" i="2"/>
  <c r="K3462" i="2" s="1"/>
  <c r="J3461" i="2" s="1"/>
  <c r="H3463" i="2"/>
  <c r="H3464" i="2"/>
  <c r="H3465" i="2"/>
  <c r="H3466" i="2"/>
  <c r="K3466" i="2" s="1"/>
  <c r="J3465" i="2" s="1"/>
  <c r="H3467" i="2"/>
  <c r="H3468" i="2"/>
  <c r="H3469" i="2"/>
  <c r="K3469" i="2" s="1"/>
  <c r="J3468" i="2" s="1"/>
  <c r="H3470" i="2"/>
  <c r="K3470" i="2" s="1"/>
  <c r="J3469" i="2" s="1"/>
  <c r="H3471" i="2"/>
  <c r="H3472" i="2"/>
  <c r="H3473" i="2"/>
  <c r="K3473" i="2" s="1"/>
  <c r="J3472" i="2" s="1"/>
  <c r="H3474" i="2"/>
  <c r="K3474" i="2" s="1"/>
  <c r="J3473" i="2" s="1"/>
  <c r="H3475" i="2"/>
  <c r="H3476" i="2"/>
  <c r="H3477" i="2"/>
  <c r="H3478" i="2"/>
  <c r="K3478" i="2" s="1"/>
  <c r="J3477" i="2" s="1"/>
  <c r="H3479" i="2"/>
  <c r="H3480" i="2"/>
  <c r="H3481" i="2"/>
  <c r="H3482" i="2"/>
  <c r="K3482" i="2" s="1"/>
  <c r="J3481" i="2" s="1"/>
  <c r="H3483" i="2"/>
  <c r="H3484" i="2"/>
  <c r="H3485" i="2"/>
  <c r="K3485" i="2" s="1"/>
  <c r="J3484" i="2" s="1"/>
  <c r="H3486" i="2"/>
  <c r="K3486" i="2" s="1"/>
  <c r="J3485" i="2" s="1"/>
  <c r="H3487" i="2"/>
  <c r="H3488" i="2"/>
  <c r="H3489" i="2"/>
  <c r="K3489" i="2" s="1"/>
  <c r="J3488" i="2" s="1"/>
  <c r="H3490" i="2"/>
  <c r="K3490" i="2" s="1"/>
  <c r="J3489" i="2" s="1"/>
  <c r="H3491" i="2"/>
  <c r="H3492" i="2"/>
  <c r="H3493" i="2"/>
  <c r="H3494" i="2"/>
  <c r="K3494" i="2" s="1"/>
  <c r="H3495" i="2"/>
  <c r="H3496" i="2"/>
  <c r="H3497" i="2"/>
  <c r="H3498" i="2"/>
  <c r="K3498" i="2" s="1"/>
  <c r="J3497" i="2" s="1"/>
  <c r="H3499" i="2"/>
  <c r="H3500" i="2"/>
  <c r="H3501" i="2"/>
  <c r="K3501" i="2" s="1"/>
  <c r="J3500" i="2" s="1"/>
  <c r="H3502" i="2"/>
  <c r="K3502" i="2" s="1"/>
  <c r="J3501" i="2" s="1"/>
  <c r="H3503" i="2"/>
  <c r="H3504" i="2"/>
  <c r="H3505" i="2"/>
  <c r="K3505" i="2" s="1"/>
  <c r="J3504" i="2" s="1"/>
  <c r="H3506" i="2"/>
  <c r="K3506" i="2" s="1"/>
  <c r="J3505" i="2" s="1"/>
  <c r="H3507" i="2"/>
  <c r="H3508" i="2"/>
  <c r="H3509" i="2"/>
  <c r="H3510" i="2"/>
  <c r="K3510" i="2" s="1"/>
  <c r="J3509" i="2" s="1"/>
  <c r="H3511" i="2"/>
  <c r="H3512" i="2"/>
  <c r="H3513" i="2"/>
  <c r="H3514" i="2"/>
  <c r="K3514" i="2" s="1"/>
  <c r="J3513" i="2" s="1"/>
  <c r="H3515" i="2"/>
  <c r="H3516" i="2"/>
  <c r="H3517" i="2"/>
  <c r="K3517" i="2" s="1"/>
  <c r="J3516" i="2" s="1"/>
  <c r="H3518" i="2"/>
  <c r="K3518" i="2" s="1"/>
  <c r="J3517" i="2" s="1"/>
  <c r="H3519" i="2"/>
  <c r="H3520" i="2"/>
  <c r="H3521" i="2"/>
  <c r="K3521" i="2" s="1"/>
  <c r="J3520" i="2" s="1"/>
  <c r="H3522" i="2"/>
  <c r="K3522" i="2" s="1"/>
  <c r="J3521" i="2" s="1"/>
  <c r="H3523" i="2"/>
  <c r="H3524" i="2"/>
  <c r="H3525" i="2"/>
  <c r="H3526" i="2"/>
  <c r="K3526" i="2" s="1"/>
  <c r="J3525" i="2" s="1"/>
  <c r="H3527" i="2"/>
  <c r="H3528" i="2"/>
  <c r="H3529" i="2"/>
  <c r="H3530" i="2"/>
  <c r="K3530" i="2" s="1"/>
  <c r="J3529" i="2" s="1"/>
  <c r="H3531" i="2"/>
  <c r="H3532" i="2"/>
  <c r="H3533" i="2"/>
  <c r="K3533" i="2" s="1"/>
  <c r="J3532" i="2" s="1"/>
  <c r="H3534" i="2"/>
  <c r="K3534" i="2" s="1"/>
  <c r="J3533" i="2" s="1"/>
  <c r="H3535" i="2"/>
  <c r="H3536" i="2"/>
  <c r="H3537" i="2"/>
  <c r="K3537" i="2" s="1"/>
  <c r="J3536" i="2" s="1"/>
  <c r="H3538" i="2"/>
  <c r="K3538" i="2" s="1"/>
  <c r="J3537" i="2" s="1"/>
  <c r="H3539" i="2"/>
  <c r="H3540" i="2"/>
  <c r="H3541" i="2"/>
  <c r="H3542" i="2"/>
  <c r="K3542" i="2" s="1"/>
  <c r="J3541" i="2" s="1"/>
  <c r="H3543" i="2"/>
  <c r="H3544" i="2"/>
  <c r="H3545" i="2"/>
  <c r="H3546" i="2"/>
  <c r="K3546" i="2" s="1"/>
  <c r="J3545" i="2" s="1"/>
  <c r="H3547" i="2"/>
  <c r="H3548" i="2"/>
  <c r="H3549" i="2"/>
  <c r="K3549" i="2" s="1"/>
  <c r="J3548" i="2" s="1"/>
  <c r="H3550" i="2"/>
  <c r="K3550" i="2" s="1"/>
  <c r="J3549" i="2" s="1"/>
  <c r="H3551" i="2"/>
  <c r="H3552" i="2"/>
  <c r="H3553" i="2"/>
  <c r="K3553" i="2" s="1"/>
  <c r="J3552" i="2" s="1"/>
  <c r="H3554" i="2"/>
  <c r="K3554" i="2" s="1"/>
  <c r="J3553" i="2" s="1"/>
  <c r="H3555" i="2"/>
  <c r="H3556" i="2"/>
  <c r="H3557" i="2"/>
  <c r="H3558" i="2"/>
  <c r="K3558" i="2" s="1"/>
  <c r="J3557" i="2" s="1"/>
  <c r="H3559" i="2"/>
  <c r="H3560" i="2"/>
  <c r="H3561" i="2"/>
  <c r="H3562" i="2"/>
  <c r="K3562" i="2" s="1"/>
  <c r="J3561" i="2" s="1"/>
  <c r="H3563" i="2"/>
  <c r="H3564" i="2"/>
  <c r="H3565" i="2"/>
  <c r="K3565" i="2" s="1"/>
  <c r="J3564" i="2" s="1"/>
  <c r="H3566" i="2"/>
  <c r="K3566" i="2" s="1"/>
  <c r="J3565" i="2" s="1"/>
  <c r="H3567" i="2"/>
  <c r="H3568" i="2"/>
  <c r="H3569" i="2"/>
  <c r="K3569" i="2" s="1"/>
  <c r="H3570" i="2"/>
  <c r="K3570" i="2" s="1"/>
  <c r="J3569" i="2" s="1"/>
  <c r="H3571" i="2"/>
  <c r="H3572" i="2"/>
  <c r="H3573" i="2"/>
  <c r="H3574" i="2"/>
  <c r="K3574" i="2" s="1"/>
  <c r="J3573" i="2" s="1"/>
  <c r="H3575" i="2"/>
  <c r="H3576" i="2"/>
  <c r="H3577" i="2"/>
  <c r="H3578" i="2"/>
  <c r="K3578" i="2" s="1"/>
  <c r="J3577" i="2" s="1"/>
  <c r="H3579" i="2"/>
  <c r="H3580" i="2"/>
  <c r="H3581" i="2"/>
  <c r="K3581" i="2" s="1"/>
  <c r="J3580" i="2" s="1"/>
  <c r="H3582" i="2"/>
  <c r="K3582" i="2" s="1"/>
  <c r="J3581" i="2" s="1"/>
  <c r="H3583" i="2"/>
  <c r="H3584" i="2"/>
  <c r="H3585" i="2"/>
  <c r="K3585" i="2" s="1"/>
  <c r="J3584" i="2" s="1"/>
  <c r="H3586" i="2"/>
  <c r="K3586" i="2" s="1"/>
  <c r="J3585" i="2" s="1"/>
  <c r="H3587" i="2"/>
  <c r="H3588" i="2"/>
  <c r="H3589" i="2"/>
  <c r="H3590" i="2"/>
  <c r="K3590" i="2" s="1"/>
  <c r="J3589" i="2" s="1"/>
  <c r="H3591" i="2"/>
  <c r="H3592" i="2"/>
  <c r="H3593" i="2"/>
  <c r="H3594" i="2"/>
  <c r="K3594" i="2" s="1"/>
  <c r="J3593" i="2" s="1"/>
  <c r="H3595" i="2"/>
  <c r="H3596" i="2"/>
  <c r="H3597" i="2"/>
  <c r="K3597" i="2" s="1"/>
  <c r="J3596" i="2" s="1"/>
  <c r="H3598" i="2"/>
  <c r="K3598" i="2" s="1"/>
  <c r="J3597" i="2" s="1"/>
  <c r="H3599" i="2"/>
  <c r="H3600" i="2"/>
  <c r="H3601" i="2"/>
  <c r="K3601" i="2" s="1"/>
  <c r="J3600" i="2" s="1"/>
  <c r="H3602" i="2"/>
  <c r="K3602" i="2" s="1"/>
  <c r="J3601" i="2" s="1"/>
  <c r="H3603" i="2"/>
  <c r="H3604" i="2"/>
  <c r="H3605" i="2"/>
  <c r="H3606" i="2"/>
  <c r="K3606" i="2" s="1"/>
  <c r="J3605" i="2" s="1"/>
  <c r="H3607" i="2"/>
  <c r="H3608" i="2"/>
  <c r="H3609" i="2"/>
  <c r="H3610" i="2"/>
  <c r="K3610" i="2" s="1"/>
  <c r="J3609" i="2" s="1"/>
  <c r="H3611" i="2"/>
  <c r="H3612" i="2"/>
  <c r="H3613" i="2"/>
  <c r="K3613" i="2" s="1"/>
  <c r="J3612" i="2" s="1"/>
  <c r="H3614" i="2"/>
  <c r="K3614" i="2" s="1"/>
  <c r="J3613" i="2" s="1"/>
  <c r="H3615" i="2"/>
  <c r="H3616" i="2"/>
  <c r="H3617" i="2"/>
  <c r="K3617" i="2" s="1"/>
  <c r="J3616" i="2" s="1"/>
  <c r="H3618" i="2"/>
  <c r="K3618" i="2" s="1"/>
  <c r="J3617" i="2" s="1"/>
  <c r="H3619" i="2"/>
  <c r="H3620" i="2"/>
  <c r="H3621" i="2"/>
  <c r="H3622" i="2"/>
  <c r="K3622" i="2" s="1"/>
  <c r="J3621" i="2" s="1"/>
  <c r="H3623" i="2"/>
  <c r="H3624" i="2"/>
  <c r="H3625" i="2"/>
  <c r="H3626" i="2"/>
  <c r="K3626" i="2" s="1"/>
  <c r="J3625" i="2" s="1"/>
  <c r="H3627" i="2"/>
  <c r="H3628" i="2"/>
  <c r="H3629" i="2"/>
  <c r="K3629" i="2" s="1"/>
  <c r="J3628" i="2" s="1"/>
  <c r="H3630" i="2"/>
  <c r="K3630" i="2" s="1"/>
  <c r="J3629" i="2" s="1"/>
  <c r="H3631" i="2"/>
  <c r="H3632" i="2"/>
  <c r="H3633" i="2"/>
  <c r="K3633" i="2" s="1"/>
  <c r="J3632" i="2" s="1"/>
  <c r="H3634" i="2"/>
  <c r="K3634" i="2" s="1"/>
  <c r="J3633" i="2" s="1"/>
  <c r="H3635" i="2"/>
  <c r="H3636" i="2"/>
  <c r="H3637" i="2"/>
  <c r="H3638" i="2"/>
  <c r="K3638" i="2" s="1"/>
  <c r="J3637" i="2" s="1"/>
  <c r="H3639" i="2"/>
  <c r="H3640" i="2"/>
  <c r="H3641" i="2"/>
  <c r="H3642" i="2"/>
  <c r="K3642" i="2" s="1"/>
  <c r="J3641" i="2" s="1"/>
  <c r="H3643" i="2"/>
  <c r="H3644" i="2"/>
  <c r="H3645" i="2"/>
  <c r="K3645" i="2" s="1"/>
  <c r="J3644" i="2" s="1"/>
  <c r="H3646" i="2"/>
  <c r="K3646" i="2" s="1"/>
  <c r="J3645" i="2" s="1"/>
  <c r="H3647" i="2"/>
  <c r="H3648" i="2"/>
  <c r="H3649" i="2"/>
  <c r="K3649" i="2" s="1"/>
  <c r="J3648" i="2" s="1"/>
  <c r="H3650" i="2"/>
  <c r="K3650" i="2" s="1"/>
  <c r="J3649" i="2" s="1"/>
  <c r="H3651" i="2"/>
  <c r="H3652" i="2"/>
  <c r="H3653" i="2"/>
  <c r="H3654" i="2"/>
  <c r="K3654" i="2" s="1"/>
  <c r="H3655" i="2"/>
  <c r="H3656" i="2"/>
  <c r="H3657" i="2"/>
  <c r="H3658" i="2"/>
  <c r="K3658" i="2" s="1"/>
  <c r="J3657" i="2" s="1"/>
  <c r="H3659" i="2"/>
  <c r="H3660" i="2"/>
  <c r="H3661" i="2"/>
  <c r="K3661" i="2" s="1"/>
  <c r="J3660" i="2" s="1"/>
  <c r="H3662" i="2"/>
  <c r="K3662" i="2" s="1"/>
  <c r="J3661" i="2" s="1"/>
  <c r="H3663" i="2"/>
  <c r="H3664" i="2"/>
  <c r="H3665" i="2"/>
  <c r="K3665" i="2" s="1"/>
  <c r="J3664" i="2" s="1"/>
  <c r="H3666" i="2"/>
  <c r="K3666" i="2" s="1"/>
  <c r="J3665" i="2" s="1"/>
  <c r="H3667" i="2"/>
  <c r="H3668" i="2"/>
  <c r="H3669" i="2"/>
  <c r="H3670" i="2"/>
  <c r="K3670" i="2" s="1"/>
  <c r="J3669" i="2" s="1"/>
  <c r="H3671" i="2"/>
  <c r="H3672" i="2"/>
  <c r="H3673" i="2"/>
  <c r="H3674" i="2"/>
  <c r="K3674" i="2" s="1"/>
  <c r="J3673" i="2" s="1"/>
  <c r="H3675" i="2"/>
  <c r="H3676" i="2"/>
  <c r="H3677" i="2"/>
  <c r="K3677" i="2" s="1"/>
  <c r="J3676" i="2" s="1"/>
  <c r="H3678" i="2"/>
  <c r="K3678" i="2" s="1"/>
  <c r="J3677" i="2" s="1"/>
  <c r="H3679" i="2"/>
  <c r="H3680" i="2"/>
  <c r="H3681" i="2"/>
  <c r="K3681" i="2" s="1"/>
  <c r="J3680" i="2" s="1"/>
  <c r="H3682" i="2"/>
  <c r="K3682" i="2" s="1"/>
  <c r="J3681" i="2" s="1"/>
  <c r="H3683" i="2"/>
  <c r="H3684" i="2"/>
  <c r="H3685" i="2"/>
  <c r="H3686" i="2"/>
  <c r="K3686" i="2" s="1"/>
  <c r="J3685" i="2" s="1"/>
  <c r="H3687" i="2"/>
  <c r="H3688" i="2"/>
  <c r="H3689" i="2"/>
  <c r="H3690" i="2"/>
  <c r="K3690" i="2" s="1"/>
  <c r="J3689" i="2" s="1"/>
  <c r="H3691" i="2"/>
  <c r="H3692" i="2"/>
  <c r="H3693" i="2"/>
  <c r="K3693" i="2" s="1"/>
  <c r="J3692" i="2" s="1"/>
  <c r="H3694" i="2"/>
  <c r="K3694" i="2" s="1"/>
  <c r="H3695" i="2"/>
  <c r="H3696" i="2"/>
  <c r="H3697" i="2"/>
  <c r="K3697" i="2" s="1"/>
  <c r="J3696" i="2" s="1"/>
  <c r="H3698" i="2"/>
  <c r="K3698" i="2" s="1"/>
  <c r="J3697" i="2" s="1"/>
  <c r="H3699" i="2"/>
  <c r="H3700" i="2"/>
  <c r="H3701" i="2"/>
  <c r="H3702" i="2"/>
  <c r="K3702" i="2" s="1"/>
  <c r="J3701" i="2" s="1"/>
  <c r="H3703" i="2"/>
  <c r="H3704" i="2"/>
  <c r="H3705" i="2"/>
  <c r="H3706" i="2"/>
  <c r="K3706" i="2" s="1"/>
  <c r="J3705" i="2" s="1"/>
  <c r="H3707" i="2"/>
  <c r="H3708" i="2"/>
  <c r="H3709" i="2"/>
  <c r="K3709" i="2" s="1"/>
  <c r="J3708" i="2" s="1"/>
  <c r="H3710" i="2"/>
  <c r="K3710" i="2" s="1"/>
  <c r="J3709" i="2" s="1"/>
  <c r="H3711" i="2"/>
  <c r="H3712" i="2"/>
  <c r="H3713" i="2"/>
  <c r="K3713" i="2" s="1"/>
  <c r="J3712" i="2" s="1"/>
  <c r="H3714" i="2"/>
  <c r="K3714" i="2" s="1"/>
  <c r="H3715" i="2"/>
  <c r="H3716" i="2"/>
  <c r="H3717" i="2"/>
  <c r="H3718" i="2"/>
  <c r="K3718" i="2" s="1"/>
  <c r="J3717" i="2" s="1"/>
  <c r="H3719" i="2"/>
  <c r="H3720" i="2"/>
  <c r="H3721" i="2"/>
  <c r="H3722" i="2"/>
  <c r="K3722" i="2" s="1"/>
  <c r="J3721" i="2" s="1"/>
  <c r="H3723" i="2"/>
  <c r="H3724" i="2"/>
  <c r="H3725" i="2"/>
  <c r="K3725" i="2" s="1"/>
  <c r="J3724" i="2" s="1"/>
  <c r="H3726" i="2"/>
  <c r="K3726" i="2" s="1"/>
  <c r="J3725" i="2" s="1"/>
  <c r="H3727" i="2"/>
  <c r="H3728" i="2"/>
  <c r="H3729" i="2"/>
  <c r="K3729" i="2" s="1"/>
  <c r="J3728" i="2" s="1"/>
  <c r="H3730" i="2"/>
  <c r="K3730" i="2" s="1"/>
  <c r="J3729" i="2" s="1"/>
  <c r="H3731" i="2"/>
  <c r="H3732" i="2"/>
  <c r="H3733" i="2"/>
  <c r="H3734" i="2"/>
  <c r="K3734" i="2" s="1"/>
  <c r="H3735" i="2"/>
  <c r="H3736" i="2"/>
  <c r="H3737" i="2"/>
  <c r="H3738" i="2"/>
  <c r="K3738" i="2" s="1"/>
  <c r="J3737" i="2" s="1"/>
  <c r="H3739" i="2"/>
  <c r="H3740" i="2"/>
  <c r="H3741" i="2"/>
  <c r="K3741" i="2" s="1"/>
  <c r="H3742" i="2"/>
  <c r="K3742" i="2" s="1"/>
  <c r="J3741" i="2" s="1"/>
  <c r="H3743" i="2"/>
  <c r="H3744" i="2"/>
  <c r="H3745" i="2"/>
  <c r="K3745" i="2" s="1"/>
  <c r="H3746" i="2"/>
  <c r="K3746" i="2" s="1"/>
  <c r="J3745" i="2" s="1"/>
  <c r="H3747" i="2"/>
  <c r="H3748" i="2"/>
  <c r="H3749" i="2"/>
  <c r="H3750" i="2"/>
  <c r="K3750" i="2" s="1"/>
  <c r="H3751" i="2"/>
  <c r="H3752" i="2"/>
  <c r="H3753" i="2"/>
  <c r="H3754" i="2"/>
  <c r="K3754" i="2" s="1"/>
  <c r="J3753" i="2" s="1"/>
  <c r="H3755" i="2"/>
  <c r="H3756" i="2"/>
  <c r="H3757" i="2"/>
  <c r="K3757" i="2" s="1"/>
  <c r="J3756" i="2" s="1"/>
  <c r="H3758" i="2"/>
  <c r="K3758" i="2" s="1"/>
  <c r="J3757" i="2" s="1"/>
  <c r="H3759" i="2"/>
  <c r="H3760" i="2"/>
  <c r="H3761" i="2"/>
  <c r="K3761" i="2" s="1"/>
  <c r="J3760" i="2" s="1"/>
  <c r="H3762" i="2"/>
  <c r="K3762" i="2" s="1"/>
  <c r="J3761" i="2" s="1"/>
  <c r="H3763" i="2"/>
  <c r="H3764" i="2"/>
  <c r="H3765" i="2"/>
  <c r="H3766" i="2"/>
  <c r="K3766" i="2" s="1"/>
  <c r="J3765" i="2" s="1"/>
  <c r="H3767" i="2"/>
  <c r="H3768" i="2"/>
  <c r="H3769" i="2"/>
  <c r="H3770" i="2"/>
  <c r="K3770" i="2" s="1"/>
  <c r="H3771" i="2"/>
  <c r="H3772" i="2"/>
  <c r="H3773" i="2"/>
  <c r="K3773" i="2" s="1"/>
  <c r="J3772" i="2" s="1"/>
  <c r="H3774" i="2"/>
  <c r="K3774" i="2" s="1"/>
  <c r="J3773" i="2" s="1"/>
  <c r="H3775" i="2"/>
  <c r="H3776" i="2"/>
  <c r="H3777" i="2"/>
  <c r="K3777" i="2" s="1"/>
  <c r="J3776" i="2" s="1"/>
  <c r="H3778" i="2"/>
  <c r="K3778" i="2" s="1"/>
  <c r="J3777" i="2" s="1"/>
  <c r="H3779" i="2"/>
  <c r="H3780" i="2"/>
  <c r="H3781" i="2"/>
  <c r="H3782" i="2"/>
  <c r="K3782" i="2" s="1"/>
  <c r="J3781" i="2" s="1"/>
  <c r="H3783" i="2"/>
  <c r="H3784" i="2"/>
  <c r="H3785" i="2"/>
  <c r="H3786" i="2"/>
  <c r="K3786" i="2" s="1"/>
  <c r="J3785" i="2" s="1"/>
  <c r="H3787" i="2"/>
  <c r="H3788" i="2"/>
  <c r="H3789" i="2"/>
  <c r="K3789" i="2" s="1"/>
  <c r="J3788" i="2" s="1"/>
  <c r="H3790" i="2"/>
  <c r="K3790" i="2" s="1"/>
  <c r="H3791" i="2"/>
  <c r="H3792" i="2"/>
  <c r="H3793" i="2"/>
  <c r="K3793" i="2" s="1"/>
  <c r="J3792" i="2" s="1"/>
  <c r="H3794" i="2"/>
  <c r="K3794" i="2" s="1"/>
  <c r="J3793" i="2" s="1"/>
  <c r="H3795" i="2"/>
  <c r="H3796" i="2"/>
  <c r="H3797" i="2"/>
  <c r="H3798" i="2"/>
  <c r="K3798" i="2" s="1"/>
  <c r="J3797" i="2" s="1"/>
  <c r="H3799" i="2"/>
  <c r="H3800" i="2"/>
  <c r="H3801" i="2"/>
  <c r="H3802" i="2"/>
  <c r="K3802" i="2" s="1"/>
  <c r="J3801" i="2" s="1"/>
  <c r="H3803" i="2"/>
  <c r="H3804" i="2"/>
  <c r="H3805" i="2"/>
  <c r="K3805" i="2" s="1"/>
  <c r="J3804" i="2" s="1"/>
  <c r="H3806" i="2"/>
  <c r="K3806" i="2" s="1"/>
  <c r="J3805" i="2" s="1"/>
  <c r="H3807" i="2"/>
  <c r="H3808" i="2"/>
  <c r="H3809" i="2"/>
  <c r="K3809" i="2" s="1"/>
  <c r="J3808" i="2" s="1"/>
  <c r="H3810" i="2"/>
  <c r="K3810" i="2" s="1"/>
  <c r="J3809" i="2" s="1"/>
  <c r="H3811" i="2"/>
  <c r="H3812" i="2"/>
  <c r="H3813" i="2"/>
  <c r="H3814" i="2"/>
  <c r="K3814" i="2" s="1"/>
  <c r="J3813" i="2" s="1"/>
  <c r="H3815" i="2"/>
  <c r="H3816" i="2"/>
  <c r="H3817" i="2"/>
  <c r="H3818" i="2"/>
  <c r="K3818" i="2" s="1"/>
  <c r="J3817" i="2" s="1"/>
  <c r="H3819" i="2"/>
  <c r="H3820" i="2"/>
  <c r="H3821" i="2"/>
  <c r="K3821" i="2" s="1"/>
  <c r="J3820" i="2" s="1"/>
  <c r="H3822" i="2"/>
  <c r="K3822" i="2" s="1"/>
  <c r="J3821" i="2" s="1"/>
  <c r="H3823" i="2"/>
  <c r="H3824" i="2"/>
  <c r="H3825" i="2"/>
  <c r="K3825" i="2" s="1"/>
  <c r="J3824" i="2" s="1"/>
  <c r="H3826" i="2"/>
  <c r="K3826" i="2" s="1"/>
  <c r="J3825" i="2" s="1"/>
  <c r="H3827" i="2"/>
  <c r="H3828" i="2"/>
  <c r="H3829" i="2"/>
  <c r="H3830" i="2"/>
  <c r="K3830" i="2" s="1"/>
  <c r="J3829" i="2" s="1"/>
  <c r="H3831" i="2"/>
  <c r="H3832" i="2"/>
  <c r="H3833" i="2"/>
  <c r="H3834" i="2"/>
  <c r="K3834" i="2" s="1"/>
  <c r="H3835" i="2"/>
  <c r="H3836" i="2"/>
  <c r="H3837" i="2"/>
  <c r="K3837" i="2" s="1"/>
  <c r="J3836" i="2" s="1"/>
  <c r="H3838" i="2"/>
  <c r="K3838" i="2" s="1"/>
  <c r="J3837" i="2" s="1"/>
  <c r="H3839" i="2"/>
  <c r="H3840" i="2"/>
  <c r="H3841" i="2"/>
  <c r="K3841" i="2" s="1"/>
  <c r="J3840" i="2" s="1"/>
  <c r="H3842" i="2"/>
  <c r="K3842" i="2" s="1"/>
  <c r="J3841" i="2" s="1"/>
  <c r="H3843" i="2"/>
  <c r="H3844" i="2"/>
  <c r="H3845" i="2"/>
  <c r="H3846" i="2"/>
  <c r="K3846" i="2" s="1"/>
  <c r="J3845" i="2" s="1"/>
  <c r="H3847" i="2"/>
  <c r="H3848" i="2"/>
  <c r="H3849" i="2"/>
  <c r="H3850" i="2"/>
  <c r="K3850" i="2" s="1"/>
  <c r="J3849" i="2" s="1"/>
  <c r="H3851" i="2"/>
  <c r="H3852" i="2"/>
  <c r="H3853" i="2"/>
  <c r="K3853" i="2" s="1"/>
  <c r="J3852" i="2" s="1"/>
  <c r="H3854" i="2"/>
  <c r="K3854" i="2" s="1"/>
  <c r="J3853" i="2" s="1"/>
  <c r="H3855" i="2"/>
  <c r="H3856" i="2"/>
  <c r="H3857" i="2"/>
  <c r="K3857" i="2" s="1"/>
  <c r="J3856" i="2" s="1"/>
  <c r="H3858" i="2"/>
  <c r="K3858" i="2" s="1"/>
  <c r="J3857" i="2" s="1"/>
  <c r="H3859" i="2"/>
  <c r="H3860" i="2"/>
  <c r="H3861" i="2"/>
  <c r="H3862" i="2"/>
  <c r="K3862" i="2" s="1"/>
  <c r="J3861" i="2" s="1"/>
  <c r="H3863" i="2"/>
  <c r="H3864" i="2"/>
  <c r="H3865" i="2"/>
  <c r="H3866" i="2"/>
  <c r="K3866" i="2" s="1"/>
  <c r="J3865" i="2" s="1"/>
  <c r="H3867" i="2"/>
  <c r="H3868" i="2"/>
  <c r="H3869" i="2"/>
  <c r="K3869" i="2" s="1"/>
  <c r="J3868" i="2" s="1"/>
  <c r="H3870" i="2"/>
  <c r="K3870" i="2" s="1"/>
  <c r="J3869" i="2" s="1"/>
  <c r="H3871" i="2"/>
  <c r="H3872" i="2"/>
  <c r="H3873" i="2"/>
  <c r="K3873" i="2" s="1"/>
  <c r="J3872" i="2" s="1"/>
  <c r="H3874" i="2"/>
  <c r="K3874" i="2" s="1"/>
  <c r="J3873" i="2" s="1"/>
  <c r="H3875" i="2"/>
  <c r="H3876" i="2"/>
  <c r="H3877" i="2"/>
  <c r="H3878" i="2"/>
  <c r="K3878" i="2" s="1"/>
  <c r="J3877" i="2" s="1"/>
  <c r="H3879" i="2"/>
  <c r="H3880" i="2"/>
  <c r="H3881" i="2"/>
  <c r="H3882" i="2"/>
  <c r="K3882" i="2" s="1"/>
  <c r="J3881" i="2" s="1"/>
  <c r="H3883" i="2"/>
  <c r="H3884" i="2"/>
  <c r="H3885" i="2"/>
  <c r="K3885" i="2" s="1"/>
  <c r="J3884" i="2" s="1"/>
  <c r="H3886" i="2"/>
  <c r="K3886" i="2" s="1"/>
  <c r="J3885" i="2" s="1"/>
  <c r="H3887" i="2"/>
  <c r="H3888" i="2"/>
  <c r="H3889" i="2"/>
  <c r="K3889" i="2" s="1"/>
  <c r="J3888" i="2" s="1"/>
  <c r="H3890" i="2"/>
  <c r="K3890" i="2" s="1"/>
  <c r="H3891" i="2"/>
  <c r="H3892" i="2"/>
  <c r="H3893" i="2"/>
  <c r="H3894" i="2"/>
  <c r="K3894" i="2" s="1"/>
  <c r="J3893" i="2" s="1"/>
  <c r="H3895" i="2"/>
  <c r="H3896" i="2"/>
  <c r="H3897" i="2"/>
  <c r="H3898" i="2"/>
  <c r="K3898" i="2" s="1"/>
  <c r="J3897" i="2" s="1"/>
  <c r="H3899" i="2"/>
  <c r="H3900" i="2"/>
  <c r="H3901" i="2"/>
  <c r="K3901" i="2" s="1"/>
  <c r="J3900" i="2" s="1"/>
  <c r="H3902" i="2"/>
  <c r="K3902" i="2" s="1"/>
  <c r="H3903" i="2"/>
  <c r="H3904" i="2"/>
  <c r="H3905" i="2"/>
  <c r="K3905" i="2" s="1"/>
  <c r="J3904" i="2" s="1"/>
  <c r="H3906" i="2"/>
  <c r="K3906" i="2" s="1"/>
  <c r="J3905" i="2" s="1"/>
  <c r="H3907" i="2"/>
  <c r="H3908" i="2"/>
  <c r="H3909" i="2"/>
  <c r="H3910" i="2"/>
  <c r="K3910" i="2" s="1"/>
  <c r="J3909" i="2" s="1"/>
  <c r="H3911" i="2"/>
  <c r="H3912" i="2"/>
  <c r="H3913" i="2"/>
  <c r="H3914" i="2"/>
  <c r="K3914" i="2" s="1"/>
  <c r="J3913" i="2" s="1"/>
  <c r="H3915" i="2"/>
  <c r="H3916" i="2"/>
  <c r="H3917" i="2"/>
  <c r="K3917" i="2" s="1"/>
  <c r="J3916" i="2" s="1"/>
  <c r="H3918" i="2"/>
  <c r="K3918" i="2" s="1"/>
  <c r="J3917" i="2" s="1"/>
  <c r="H3919" i="2"/>
  <c r="H3920" i="2"/>
  <c r="H3921" i="2"/>
  <c r="K3921" i="2" s="1"/>
  <c r="J3920" i="2" s="1"/>
  <c r="H3922" i="2"/>
  <c r="K3922" i="2" s="1"/>
  <c r="H3923" i="2"/>
  <c r="H3924" i="2"/>
  <c r="H3925" i="2"/>
  <c r="H3926" i="2"/>
  <c r="K3926" i="2" s="1"/>
  <c r="J3925" i="2" s="1"/>
  <c r="H3927" i="2"/>
  <c r="H3928" i="2"/>
  <c r="H3929" i="2"/>
  <c r="H3930" i="2"/>
  <c r="K3930" i="2" s="1"/>
  <c r="J3929" i="2" s="1"/>
  <c r="H3931" i="2"/>
  <c r="H3932" i="2"/>
  <c r="H3933" i="2"/>
  <c r="K3933" i="2" s="1"/>
  <c r="J3932" i="2" s="1"/>
  <c r="H3934" i="2"/>
  <c r="K3934" i="2" s="1"/>
  <c r="J3933" i="2" s="1"/>
  <c r="H3935" i="2"/>
  <c r="H3936" i="2"/>
  <c r="H3937" i="2"/>
  <c r="K3937" i="2" s="1"/>
  <c r="H3938" i="2"/>
  <c r="K3938" i="2" s="1"/>
  <c r="J3937" i="2" s="1"/>
  <c r="H3939" i="2"/>
  <c r="H3940" i="2"/>
  <c r="H3941" i="2"/>
  <c r="H3942" i="2"/>
  <c r="K3942" i="2" s="1"/>
  <c r="J3941" i="2" s="1"/>
  <c r="H3943" i="2"/>
  <c r="H3944" i="2"/>
  <c r="H3945" i="2"/>
  <c r="H3946" i="2"/>
  <c r="K3946" i="2" s="1"/>
  <c r="J3945" i="2" s="1"/>
  <c r="H3947" i="2"/>
  <c r="H3948" i="2"/>
  <c r="H3949" i="2"/>
  <c r="K3949" i="2" s="1"/>
  <c r="J3948" i="2" s="1"/>
  <c r="H3950" i="2"/>
  <c r="K3950" i="2" s="1"/>
  <c r="J3949" i="2" s="1"/>
  <c r="H3951" i="2"/>
  <c r="H3952" i="2"/>
  <c r="H3953" i="2"/>
  <c r="K3953" i="2" s="1"/>
  <c r="J3952" i="2" s="1"/>
  <c r="H3954" i="2"/>
  <c r="K3954" i="2" s="1"/>
  <c r="J3953" i="2" s="1"/>
  <c r="H3955" i="2"/>
  <c r="H3956" i="2"/>
  <c r="H3957" i="2"/>
  <c r="H3958" i="2"/>
  <c r="K3958" i="2" s="1"/>
  <c r="J3957" i="2" s="1"/>
  <c r="H3959" i="2"/>
  <c r="H3960" i="2"/>
  <c r="H3961" i="2"/>
  <c r="H3962" i="2"/>
  <c r="K3962" i="2" s="1"/>
  <c r="J3961" i="2" s="1"/>
  <c r="H3963" i="2"/>
  <c r="H3964" i="2"/>
  <c r="H3965" i="2"/>
  <c r="K3965" i="2" s="1"/>
  <c r="J3964" i="2" s="1"/>
  <c r="H3966" i="2"/>
  <c r="K3966" i="2" s="1"/>
  <c r="J3965" i="2" s="1"/>
  <c r="H3967" i="2"/>
  <c r="H3968" i="2"/>
  <c r="H3969" i="2"/>
  <c r="K3969" i="2" s="1"/>
  <c r="J3968" i="2" s="1"/>
  <c r="H3970" i="2"/>
  <c r="K3970" i="2" s="1"/>
  <c r="J3969" i="2" s="1"/>
  <c r="H3971" i="2"/>
  <c r="H3972" i="2"/>
  <c r="H3973" i="2"/>
  <c r="H3974" i="2"/>
  <c r="K3974" i="2" s="1"/>
  <c r="J3973" i="2" s="1"/>
  <c r="H3975" i="2"/>
  <c r="H3976" i="2"/>
  <c r="H3977" i="2"/>
  <c r="H3978" i="2"/>
  <c r="K3978" i="2" s="1"/>
  <c r="J3977" i="2" s="1"/>
  <c r="H3979" i="2"/>
  <c r="H3980" i="2"/>
  <c r="H3981" i="2"/>
  <c r="K3981" i="2" s="1"/>
  <c r="J3980" i="2" s="1"/>
  <c r="H3982" i="2"/>
  <c r="K3982" i="2" s="1"/>
  <c r="J3981" i="2" s="1"/>
  <c r="H3983" i="2"/>
  <c r="H3984" i="2"/>
  <c r="H3985" i="2"/>
  <c r="K3985" i="2" s="1"/>
  <c r="J3984" i="2" s="1"/>
  <c r="H3986" i="2"/>
  <c r="K3986" i="2" s="1"/>
  <c r="J3985" i="2" s="1"/>
  <c r="H3987" i="2"/>
  <c r="H3988" i="2"/>
  <c r="H3989" i="2"/>
  <c r="H3990" i="2"/>
  <c r="K3990" i="2" s="1"/>
  <c r="J3989" i="2" s="1"/>
  <c r="H3991" i="2"/>
  <c r="H3992" i="2"/>
  <c r="H3993" i="2"/>
  <c r="H3994" i="2"/>
  <c r="K3994" i="2" s="1"/>
  <c r="J3993" i="2" s="1"/>
  <c r="H3995" i="2"/>
  <c r="H3996" i="2"/>
  <c r="H3997" i="2"/>
  <c r="K3997" i="2" s="1"/>
  <c r="J3996" i="2" s="1"/>
  <c r="H3998" i="2"/>
  <c r="K3998" i="2" s="1"/>
  <c r="J3997" i="2" s="1"/>
  <c r="H3999" i="2"/>
  <c r="H4000" i="2"/>
  <c r="H4001" i="2"/>
  <c r="K4001" i="2" s="1"/>
  <c r="J4000" i="2" s="1"/>
  <c r="H4002" i="2"/>
  <c r="K4002" i="2" s="1"/>
  <c r="J4001" i="2" s="1"/>
  <c r="H4003" i="2"/>
  <c r="H4004" i="2"/>
  <c r="H4005" i="2"/>
  <c r="H4006" i="2"/>
  <c r="K4006" i="2" s="1"/>
  <c r="J4005" i="2" s="1"/>
  <c r="H4007" i="2"/>
  <c r="H4008" i="2"/>
  <c r="H4009" i="2"/>
  <c r="H4010" i="2"/>
  <c r="K4010" i="2" s="1"/>
  <c r="J4009" i="2" s="1"/>
  <c r="H4011" i="2"/>
  <c r="H4012" i="2"/>
  <c r="H4013" i="2"/>
  <c r="K4013" i="2" s="1"/>
  <c r="J4012" i="2" s="1"/>
  <c r="H4014" i="2"/>
  <c r="K4014" i="2" s="1"/>
  <c r="J4013" i="2" s="1"/>
  <c r="H4015" i="2"/>
  <c r="H4016" i="2"/>
  <c r="H4017" i="2"/>
  <c r="K4017" i="2" s="1"/>
  <c r="J4016" i="2" s="1"/>
  <c r="H4018" i="2"/>
  <c r="K4018" i="2" s="1"/>
  <c r="J4017" i="2" s="1"/>
  <c r="H4019" i="2"/>
  <c r="H4020" i="2"/>
  <c r="H4021" i="2"/>
  <c r="H4022" i="2"/>
  <c r="K4022" i="2" s="1"/>
  <c r="H4023" i="2"/>
  <c r="H4024" i="2"/>
  <c r="H4025" i="2"/>
  <c r="H4026" i="2"/>
  <c r="K4026" i="2" s="1"/>
  <c r="J4025" i="2" s="1"/>
  <c r="H4027" i="2"/>
  <c r="H4028" i="2"/>
  <c r="H4029" i="2"/>
  <c r="K4029" i="2" s="1"/>
  <c r="J4028" i="2" s="1"/>
  <c r="H4030" i="2"/>
  <c r="K4030" i="2" s="1"/>
  <c r="J4029" i="2" s="1"/>
  <c r="H4031" i="2"/>
  <c r="H4032" i="2"/>
  <c r="H4033" i="2"/>
  <c r="K4033" i="2" s="1"/>
  <c r="J4032" i="2" s="1"/>
  <c r="H4034" i="2"/>
  <c r="K4034" i="2" s="1"/>
  <c r="J4033" i="2" s="1"/>
  <c r="H4035" i="2"/>
  <c r="H4036" i="2"/>
  <c r="H4037" i="2"/>
  <c r="H4038" i="2"/>
  <c r="K4038" i="2" s="1"/>
  <c r="J4037" i="2" s="1"/>
  <c r="H4039" i="2"/>
  <c r="H4040" i="2"/>
  <c r="H4041" i="2"/>
  <c r="H4042" i="2"/>
  <c r="K4042" i="2" s="1"/>
  <c r="J4041" i="2" s="1"/>
  <c r="H4043" i="2"/>
  <c r="H4044" i="2"/>
  <c r="H4045" i="2"/>
  <c r="K4045" i="2" s="1"/>
  <c r="J4044" i="2" s="1"/>
  <c r="H4046" i="2"/>
  <c r="K4046" i="2" s="1"/>
  <c r="J4045" i="2" s="1"/>
  <c r="H4047" i="2"/>
  <c r="H4048" i="2"/>
  <c r="H4049" i="2"/>
  <c r="K4049" i="2" s="1"/>
  <c r="J4048" i="2" s="1"/>
  <c r="H4050" i="2"/>
  <c r="K4050" i="2" s="1"/>
  <c r="J4049" i="2" s="1"/>
  <c r="H4051" i="2"/>
  <c r="H4052" i="2"/>
  <c r="H4053" i="2"/>
  <c r="H4054" i="2"/>
  <c r="K4054" i="2" s="1"/>
  <c r="J4053" i="2" s="1"/>
  <c r="H4055" i="2"/>
  <c r="H4056" i="2"/>
  <c r="H4057" i="2"/>
  <c r="H4058" i="2"/>
  <c r="K4058" i="2" s="1"/>
  <c r="J4057" i="2" s="1"/>
  <c r="H4059" i="2"/>
  <c r="H4060" i="2"/>
  <c r="H4061" i="2"/>
  <c r="K4061" i="2" s="1"/>
  <c r="J4060" i="2" s="1"/>
  <c r="H4062" i="2"/>
  <c r="K4062" i="2" s="1"/>
  <c r="J4061" i="2" s="1"/>
  <c r="H4063" i="2"/>
  <c r="H4064" i="2"/>
  <c r="H4065" i="2"/>
  <c r="K4065" i="2" s="1"/>
  <c r="J4064" i="2" s="1"/>
  <c r="H4066" i="2"/>
  <c r="K4066" i="2" s="1"/>
  <c r="J4065" i="2" s="1"/>
  <c r="H4067" i="2"/>
  <c r="H4068" i="2"/>
  <c r="H4069" i="2"/>
  <c r="H4070" i="2"/>
  <c r="K4070" i="2" s="1"/>
  <c r="J4069" i="2" s="1"/>
  <c r="H4071" i="2"/>
  <c r="H4072" i="2"/>
  <c r="H4073" i="2"/>
  <c r="H4074" i="2"/>
  <c r="K4074" i="2" s="1"/>
  <c r="J4073" i="2" s="1"/>
  <c r="H4075" i="2"/>
  <c r="H4076" i="2"/>
  <c r="H4077" i="2"/>
  <c r="K4077" i="2" s="1"/>
  <c r="H4078" i="2"/>
  <c r="K4078" i="2" s="1"/>
  <c r="J4077" i="2" s="1"/>
  <c r="H4079" i="2"/>
  <c r="H4080" i="2"/>
  <c r="H4081" i="2"/>
  <c r="K4081" i="2" s="1"/>
  <c r="J4080" i="2" s="1"/>
  <c r="H4082" i="2"/>
  <c r="K4082" i="2" s="1"/>
  <c r="J4081" i="2" s="1"/>
  <c r="H4083" i="2"/>
  <c r="H4084" i="2"/>
  <c r="H4085" i="2"/>
  <c r="H4086" i="2"/>
  <c r="K4086" i="2" s="1"/>
  <c r="J4085" i="2" s="1"/>
  <c r="H4087" i="2"/>
  <c r="H4088" i="2"/>
  <c r="H4089" i="2"/>
  <c r="H4090" i="2"/>
  <c r="K4090" i="2" s="1"/>
  <c r="H4091" i="2"/>
  <c r="H4092" i="2"/>
  <c r="H4093" i="2"/>
  <c r="K4093" i="2" s="1"/>
  <c r="J4092" i="2" s="1"/>
  <c r="H4094" i="2"/>
  <c r="K4094" i="2" s="1"/>
  <c r="J4093" i="2" s="1"/>
  <c r="H4095" i="2"/>
  <c r="H4096" i="2"/>
  <c r="H4097" i="2"/>
  <c r="K4097" i="2" s="1"/>
  <c r="J4096" i="2" s="1"/>
  <c r="H4098" i="2"/>
  <c r="K4098" i="2" s="1"/>
  <c r="J4097" i="2" s="1"/>
  <c r="H4099" i="2"/>
  <c r="H4100" i="2"/>
  <c r="H4101" i="2"/>
  <c r="H4102" i="2"/>
  <c r="K4102" i="2" s="1"/>
  <c r="J4101" i="2" s="1"/>
  <c r="H4103" i="2"/>
  <c r="H4104" i="2"/>
  <c r="H4105" i="2"/>
  <c r="H4106" i="2"/>
  <c r="K4106" i="2" s="1"/>
  <c r="J4105" i="2" s="1"/>
  <c r="H4107" i="2"/>
  <c r="H4108" i="2"/>
  <c r="H4109" i="2"/>
  <c r="K4109" i="2" s="1"/>
  <c r="J4108" i="2" s="1"/>
  <c r="H4110" i="2"/>
  <c r="K4110" i="2" s="1"/>
  <c r="J4109" i="2" s="1"/>
  <c r="H4111" i="2"/>
  <c r="H4112" i="2"/>
  <c r="H4113" i="2"/>
  <c r="K4113" i="2" s="1"/>
  <c r="J4112" i="2" s="1"/>
  <c r="H4114" i="2"/>
  <c r="K4114" i="2" s="1"/>
  <c r="J4113" i="2" s="1"/>
  <c r="H4115" i="2"/>
  <c r="H4116" i="2"/>
  <c r="H4117" i="2"/>
  <c r="H4118" i="2"/>
  <c r="K4118" i="2" s="1"/>
  <c r="J4117" i="2" s="1"/>
  <c r="H4119" i="2"/>
  <c r="H4120" i="2"/>
  <c r="H4121" i="2"/>
  <c r="H4122" i="2"/>
  <c r="K4122" i="2" s="1"/>
  <c r="J4121" i="2" s="1"/>
  <c r="H4123" i="2"/>
  <c r="H4124" i="2"/>
  <c r="H4125" i="2"/>
  <c r="K4125" i="2" s="1"/>
  <c r="J4124" i="2" s="1"/>
  <c r="H4126" i="2"/>
  <c r="K4126" i="2" s="1"/>
  <c r="J4125" i="2" s="1"/>
  <c r="H4127" i="2"/>
  <c r="H4128" i="2"/>
  <c r="H4129" i="2"/>
  <c r="K4129" i="2" s="1"/>
  <c r="J4128" i="2" s="1"/>
  <c r="H4130" i="2"/>
  <c r="K4130" i="2" s="1"/>
  <c r="J4129" i="2" s="1"/>
  <c r="H4131" i="2"/>
  <c r="H4132" i="2"/>
  <c r="H4133" i="2"/>
  <c r="H4134" i="2"/>
  <c r="K4134" i="2" s="1"/>
  <c r="J4133" i="2" s="1"/>
  <c r="H4135" i="2"/>
  <c r="H4136" i="2"/>
  <c r="H4137" i="2"/>
  <c r="H4138" i="2"/>
  <c r="K4138" i="2" s="1"/>
  <c r="J4137" i="2" s="1"/>
  <c r="H4139" i="2"/>
  <c r="H4140" i="2"/>
  <c r="H4141" i="2"/>
  <c r="K4141" i="2" s="1"/>
  <c r="J4140" i="2" s="1"/>
  <c r="H4142" i="2"/>
  <c r="K4142" i="2" s="1"/>
  <c r="J4141" i="2" s="1"/>
  <c r="H4143" i="2"/>
  <c r="H4144" i="2"/>
  <c r="H4145" i="2"/>
  <c r="K4145" i="2" s="1"/>
  <c r="J4144" i="2" s="1"/>
  <c r="H4146" i="2"/>
  <c r="K4146" i="2" s="1"/>
  <c r="H4147" i="2"/>
  <c r="H4148" i="2"/>
  <c r="H4149" i="2"/>
  <c r="H4150" i="2"/>
  <c r="K4150" i="2" s="1"/>
  <c r="H4151" i="2"/>
  <c r="H4152" i="2"/>
  <c r="H4153" i="2"/>
  <c r="H4154" i="2"/>
  <c r="K4154" i="2" s="1"/>
  <c r="J4153" i="2" s="1"/>
  <c r="H4155" i="2"/>
  <c r="H4156" i="2"/>
  <c r="H4157" i="2"/>
  <c r="K4157" i="2" s="1"/>
  <c r="J4156" i="2" s="1"/>
  <c r="H4158" i="2"/>
  <c r="K4158" i="2" s="1"/>
  <c r="J4157" i="2" s="1"/>
  <c r="H4159" i="2"/>
  <c r="H4160" i="2"/>
  <c r="H4161" i="2"/>
  <c r="K4161" i="2" s="1"/>
  <c r="J4160" i="2" s="1"/>
  <c r="H4162" i="2"/>
  <c r="K4162" i="2" s="1"/>
  <c r="J4161" i="2" s="1"/>
  <c r="H4163" i="2"/>
  <c r="H4164" i="2"/>
  <c r="H4165" i="2"/>
  <c r="H4166" i="2"/>
  <c r="K4166" i="2" s="1"/>
  <c r="J4165" i="2" s="1"/>
  <c r="H4167" i="2"/>
  <c r="H4168" i="2"/>
  <c r="H4169" i="2"/>
  <c r="H4170" i="2"/>
  <c r="K4170" i="2" s="1"/>
  <c r="H4171" i="2"/>
  <c r="H4172" i="2"/>
  <c r="H4173" i="2"/>
  <c r="K4173" i="2" s="1"/>
  <c r="J4172" i="2" s="1"/>
  <c r="H4174" i="2"/>
  <c r="K4174" i="2" s="1"/>
  <c r="J4173" i="2" s="1"/>
  <c r="H4175" i="2"/>
  <c r="H4176" i="2"/>
  <c r="H4177" i="2"/>
  <c r="K4177" i="2" s="1"/>
  <c r="J4176" i="2" s="1"/>
  <c r="H4178" i="2"/>
  <c r="K4178" i="2" s="1"/>
  <c r="J4177" i="2" s="1"/>
  <c r="H4179" i="2"/>
  <c r="H4180" i="2"/>
  <c r="H4181" i="2"/>
  <c r="H4182" i="2"/>
  <c r="K4182" i="2" s="1"/>
  <c r="J4181" i="2" s="1"/>
  <c r="H4183" i="2"/>
  <c r="H4184" i="2"/>
  <c r="H4185" i="2"/>
  <c r="H4186" i="2"/>
  <c r="K4186" i="2" s="1"/>
  <c r="J4185" i="2" s="1"/>
  <c r="H4187" i="2"/>
  <c r="H4188" i="2"/>
  <c r="H4189" i="2"/>
  <c r="K4189" i="2" s="1"/>
  <c r="J4188" i="2" s="1"/>
  <c r="H4190" i="2"/>
  <c r="K4190" i="2" s="1"/>
  <c r="J4189" i="2" s="1"/>
  <c r="H4191" i="2"/>
  <c r="H4192" i="2"/>
  <c r="H4193" i="2"/>
  <c r="K4193" i="2" s="1"/>
  <c r="J4192" i="2" s="1"/>
  <c r="H4194" i="2"/>
  <c r="K4194" i="2" s="1"/>
  <c r="J4193" i="2" s="1"/>
  <c r="H4195" i="2"/>
  <c r="H4196" i="2"/>
  <c r="H4197" i="2"/>
  <c r="H4198" i="2"/>
  <c r="K4198" i="2" s="1"/>
  <c r="J4197" i="2" s="1"/>
  <c r="H4199" i="2"/>
  <c r="H4200" i="2"/>
  <c r="H4201" i="2"/>
  <c r="H4202" i="2"/>
  <c r="K4202" i="2" s="1"/>
  <c r="J4201" i="2" s="1"/>
  <c r="H4203" i="2"/>
  <c r="H4204" i="2"/>
  <c r="H4205" i="2"/>
  <c r="K4205" i="2" s="1"/>
  <c r="J4204" i="2" s="1"/>
  <c r="H4206" i="2"/>
  <c r="K4206" i="2" s="1"/>
  <c r="H4207" i="2"/>
  <c r="H4208" i="2"/>
  <c r="H4209" i="2"/>
  <c r="K4209" i="2" s="1"/>
  <c r="J4208" i="2" s="1"/>
  <c r="H4210" i="2"/>
  <c r="K4210" i="2" s="1"/>
  <c r="J4209" i="2" s="1"/>
  <c r="H4211" i="2"/>
  <c r="H4212" i="2"/>
  <c r="H4213" i="2"/>
  <c r="H4214" i="2"/>
  <c r="K4214" i="2" s="1"/>
  <c r="J4213" i="2" s="1"/>
  <c r="H4215" i="2"/>
  <c r="H4216" i="2"/>
  <c r="H4217" i="2"/>
  <c r="H4218" i="2"/>
  <c r="K4218" i="2" s="1"/>
  <c r="J4217" i="2" s="1"/>
  <c r="H4219" i="2"/>
  <c r="H4220" i="2"/>
  <c r="H4221" i="2"/>
  <c r="K4221" i="2" s="1"/>
  <c r="J4220" i="2" s="1"/>
  <c r="H4222" i="2"/>
  <c r="K4222" i="2" s="1"/>
  <c r="J4221" i="2" s="1"/>
  <c r="H4223" i="2"/>
  <c r="H4224" i="2"/>
  <c r="H4225" i="2"/>
  <c r="K4225" i="2" s="1"/>
  <c r="J4224" i="2" s="1"/>
  <c r="H4226" i="2"/>
  <c r="K4226" i="2" s="1"/>
  <c r="J4225" i="2" s="1"/>
  <c r="H4227" i="2"/>
  <c r="H4228" i="2"/>
  <c r="H4229" i="2"/>
  <c r="H4230" i="2"/>
  <c r="K4230" i="2" s="1"/>
  <c r="J4229" i="2" s="1"/>
  <c r="H4231" i="2"/>
  <c r="H4232" i="2"/>
  <c r="H4233" i="2"/>
  <c r="H4234" i="2"/>
  <c r="K4234" i="2" s="1"/>
  <c r="J4233" i="2" s="1"/>
  <c r="H4235" i="2"/>
  <c r="H4236" i="2"/>
  <c r="H4237" i="2"/>
  <c r="K4237" i="2" s="1"/>
  <c r="J4236" i="2" s="1"/>
  <c r="H4238" i="2"/>
  <c r="K4238" i="2" s="1"/>
  <c r="J4237" i="2" s="1"/>
  <c r="H4239" i="2"/>
  <c r="H4240" i="2"/>
  <c r="H4241" i="2"/>
  <c r="K4241" i="2" s="1"/>
  <c r="J4240" i="2" s="1"/>
  <c r="H4242" i="2"/>
  <c r="K4242" i="2" s="1"/>
  <c r="J4241" i="2" s="1"/>
  <c r="H4243" i="2"/>
  <c r="H4244" i="2"/>
  <c r="H4245" i="2"/>
  <c r="H4246" i="2"/>
  <c r="K4246" i="2" s="1"/>
  <c r="H4247" i="2"/>
  <c r="H4248" i="2"/>
  <c r="H4249" i="2"/>
  <c r="H4250" i="2"/>
  <c r="K4250" i="2" s="1"/>
  <c r="J4249" i="2" s="1"/>
  <c r="H4251" i="2"/>
  <c r="H4252" i="2"/>
  <c r="H4253" i="2"/>
  <c r="K4253" i="2" s="1"/>
  <c r="J4252" i="2" s="1"/>
  <c r="H4254" i="2"/>
  <c r="K4254" i="2" s="1"/>
  <c r="J4253" i="2" s="1"/>
  <c r="H4255" i="2"/>
  <c r="H4256" i="2"/>
  <c r="H4257" i="2"/>
  <c r="K4257" i="2" s="1"/>
  <c r="J4256" i="2" s="1"/>
  <c r="H4258" i="2"/>
  <c r="K4258" i="2" s="1"/>
  <c r="J4257" i="2" s="1"/>
  <c r="H4259" i="2"/>
  <c r="H4260" i="2"/>
  <c r="H4261" i="2"/>
  <c r="H4262" i="2"/>
  <c r="K4262" i="2" s="1"/>
  <c r="J4261" i="2" s="1"/>
  <c r="H4263" i="2"/>
  <c r="H4264" i="2"/>
  <c r="H4265" i="2"/>
  <c r="H4266" i="2"/>
  <c r="K4266" i="2" s="1"/>
  <c r="J4265" i="2" s="1"/>
  <c r="H4267" i="2"/>
  <c r="H4268" i="2"/>
  <c r="H4269" i="2"/>
  <c r="K4269" i="2" s="1"/>
  <c r="J4268" i="2" s="1"/>
  <c r="H4270" i="2"/>
  <c r="K4270" i="2" s="1"/>
  <c r="J4269" i="2" s="1"/>
  <c r="H4271" i="2"/>
  <c r="H4272" i="2"/>
  <c r="H4273" i="2"/>
  <c r="K4273" i="2" s="1"/>
  <c r="J4272" i="2" s="1"/>
  <c r="H4274" i="2"/>
  <c r="K4274" i="2" s="1"/>
  <c r="J4273" i="2" s="1"/>
  <c r="H4275" i="2"/>
  <c r="H4276" i="2"/>
  <c r="H4277" i="2"/>
  <c r="H4278" i="2"/>
  <c r="K4278" i="2" s="1"/>
  <c r="J4277" i="2" s="1"/>
  <c r="H4279" i="2"/>
  <c r="H4280" i="2"/>
  <c r="H4281" i="2"/>
  <c r="H4282" i="2"/>
  <c r="K4282" i="2" s="1"/>
  <c r="J4281" i="2" s="1"/>
  <c r="H4283" i="2"/>
  <c r="H4284" i="2"/>
  <c r="H4285" i="2"/>
  <c r="K4285" i="2" s="1"/>
  <c r="J4284" i="2" s="1"/>
  <c r="H4286" i="2"/>
  <c r="K4286" i="2" s="1"/>
  <c r="J4285" i="2" s="1"/>
  <c r="H4287" i="2"/>
  <c r="H4288" i="2"/>
  <c r="H4289" i="2"/>
  <c r="K4289" i="2" s="1"/>
  <c r="H4290" i="2"/>
  <c r="K4290" i="2" s="1"/>
  <c r="J4289" i="2" s="1"/>
  <c r="H4291" i="2"/>
  <c r="H4292" i="2"/>
  <c r="H4293" i="2"/>
  <c r="H4294" i="2"/>
  <c r="K4294" i="2" s="1"/>
  <c r="J4293" i="2" s="1"/>
  <c r="H4295" i="2"/>
  <c r="H4296" i="2"/>
  <c r="H4297" i="2"/>
  <c r="H4298" i="2"/>
  <c r="K4298" i="2" s="1"/>
  <c r="J4297" i="2" s="1"/>
  <c r="H4299" i="2"/>
  <c r="H4300" i="2"/>
  <c r="H4301" i="2"/>
  <c r="K4301" i="2" s="1"/>
  <c r="J4300" i="2" s="1"/>
  <c r="H4302" i="2"/>
  <c r="K4302" i="2" s="1"/>
  <c r="J4301" i="2" s="1"/>
  <c r="H4303" i="2"/>
  <c r="H4304" i="2"/>
  <c r="H4305" i="2"/>
  <c r="K4305" i="2" s="1"/>
  <c r="J4304" i="2" s="1"/>
  <c r="H4306" i="2"/>
  <c r="K4306" i="2" s="1"/>
  <c r="J4305" i="2" s="1"/>
  <c r="H4307" i="2"/>
  <c r="H4308" i="2"/>
  <c r="H4309" i="2"/>
  <c r="H4310" i="2"/>
  <c r="K4310" i="2" s="1"/>
  <c r="J4309" i="2" s="1"/>
  <c r="H4311" i="2"/>
  <c r="H4312" i="2"/>
  <c r="H4313" i="2"/>
  <c r="H4314" i="2"/>
  <c r="K4314" i="2" s="1"/>
  <c r="J4313" i="2" s="1"/>
  <c r="H4315" i="2"/>
  <c r="H4316" i="2"/>
  <c r="H4317" i="2"/>
  <c r="K4317" i="2" s="1"/>
  <c r="J4316" i="2" s="1"/>
  <c r="H4318" i="2"/>
  <c r="K4318" i="2" s="1"/>
  <c r="J4317" i="2" s="1"/>
  <c r="H4319" i="2"/>
  <c r="H4320" i="2"/>
  <c r="H4321" i="2"/>
  <c r="K4321" i="2" s="1"/>
  <c r="J4320" i="2" s="1"/>
  <c r="H4322" i="2"/>
  <c r="K4322" i="2" s="1"/>
  <c r="J4321" i="2" s="1"/>
  <c r="H4323" i="2"/>
  <c r="H4324" i="2"/>
  <c r="H4325" i="2"/>
  <c r="H4326" i="2"/>
  <c r="K4326" i="2" s="1"/>
  <c r="J4325" i="2" s="1"/>
  <c r="H4327" i="2"/>
  <c r="H4328" i="2"/>
  <c r="H4329" i="2"/>
  <c r="H4330" i="2"/>
  <c r="K4330" i="2" s="1"/>
  <c r="J4329" i="2" s="1"/>
  <c r="H4331" i="2"/>
  <c r="H4332" i="2"/>
  <c r="H4333" i="2"/>
  <c r="K4333" i="2" s="1"/>
  <c r="J4332" i="2" s="1"/>
  <c r="H4334" i="2"/>
  <c r="K4334" i="2" s="1"/>
  <c r="J4333" i="2" s="1"/>
  <c r="H4335" i="2"/>
  <c r="H4336" i="2"/>
  <c r="H4337" i="2"/>
  <c r="K4337" i="2" s="1"/>
  <c r="J4336" i="2" s="1"/>
  <c r="H4338" i="2"/>
  <c r="K4338" i="2" s="1"/>
  <c r="J4337" i="2" s="1"/>
  <c r="H4339" i="2"/>
  <c r="H4340" i="2"/>
  <c r="H4341" i="2"/>
  <c r="H4342" i="2"/>
  <c r="K4342" i="2" s="1"/>
  <c r="J4341" i="2" s="1"/>
  <c r="H4343" i="2"/>
  <c r="H4344" i="2"/>
  <c r="H4345" i="2"/>
  <c r="H4346" i="2"/>
  <c r="K4346" i="2" s="1"/>
  <c r="J4345" i="2" s="1"/>
  <c r="H4347" i="2"/>
  <c r="H4348" i="2"/>
  <c r="H4349" i="2"/>
  <c r="K4349" i="2" s="1"/>
  <c r="J4348" i="2" s="1"/>
  <c r="H4350" i="2"/>
  <c r="K4350" i="2" s="1"/>
  <c r="J4349" i="2" s="1"/>
  <c r="H4351" i="2"/>
  <c r="H4352" i="2"/>
  <c r="H4353" i="2"/>
  <c r="K4353" i="2" s="1"/>
  <c r="J4352" i="2" s="1"/>
  <c r="H4354" i="2"/>
  <c r="K4354" i="2" s="1"/>
  <c r="J4353" i="2" s="1"/>
  <c r="H4355" i="2"/>
  <c r="H4356" i="2"/>
  <c r="H4357" i="2"/>
  <c r="H4358" i="2"/>
  <c r="K4358" i="2" s="1"/>
  <c r="J4357" i="2" s="1"/>
  <c r="H4359" i="2"/>
  <c r="H4360" i="2"/>
  <c r="H4361" i="2"/>
  <c r="H4362" i="2"/>
  <c r="K4362" i="2" s="1"/>
  <c r="J4361" i="2" s="1"/>
  <c r="H4363" i="2"/>
  <c r="H4364" i="2"/>
  <c r="H4365" i="2"/>
  <c r="K4365" i="2" s="1"/>
  <c r="J4364" i="2" s="1"/>
  <c r="H4366" i="2"/>
  <c r="K4366" i="2" s="1"/>
  <c r="H4367" i="2"/>
  <c r="H4368" i="2"/>
  <c r="H4369" i="2"/>
  <c r="K4369" i="2" s="1"/>
  <c r="J4368" i="2" s="1"/>
  <c r="H4370" i="2"/>
  <c r="K4370" i="2" s="1"/>
  <c r="J4369" i="2" s="1"/>
  <c r="H4371" i="2"/>
  <c r="H4372" i="2"/>
  <c r="H4373" i="2"/>
  <c r="H4374" i="2"/>
  <c r="K4374" i="2" s="1"/>
  <c r="J4373" i="2" s="1"/>
  <c r="H4375" i="2"/>
  <c r="H4376" i="2"/>
  <c r="H4377" i="2"/>
  <c r="H4378" i="2"/>
  <c r="K4378" i="2" s="1"/>
  <c r="J4377" i="2" s="1"/>
  <c r="H4379" i="2"/>
  <c r="H4380" i="2"/>
  <c r="H4381" i="2"/>
  <c r="K4381" i="2" s="1"/>
  <c r="J4380" i="2" s="1"/>
  <c r="H4382" i="2"/>
  <c r="K4382" i="2" s="1"/>
  <c r="J4381" i="2" s="1"/>
  <c r="H4383" i="2"/>
  <c r="H4384" i="2"/>
  <c r="H4385" i="2"/>
  <c r="K4385" i="2" s="1"/>
  <c r="J4384" i="2" s="1"/>
  <c r="H4386" i="2"/>
  <c r="K4386" i="2" s="1"/>
  <c r="J4385" i="2" s="1"/>
  <c r="H4387" i="2"/>
  <c r="H4388" i="2"/>
  <c r="H4389" i="2"/>
  <c r="H4390" i="2"/>
  <c r="K4390" i="2" s="1"/>
  <c r="J4389" i="2" s="1"/>
  <c r="H4391" i="2"/>
  <c r="H4392" i="2"/>
  <c r="H4393" i="2"/>
  <c r="H4394" i="2"/>
  <c r="K4394" i="2" s="1"/>
  <c r="H4395" i="2"/>
  <c r="H4396" i="2"/>
  <c r="H4397" i="2"/>
  <c r="K4397" i="2" s="1"/>
  <c r="J4396" i="2" s="1"/>
  <c r="H4398" i="2"/>
  <c r="K4398" i="2" s="1"/>
  <c r="J4397" i="2" s="1"/>
  <c r="H4399" i="2"/>
  <c r="H4400" i="2"/>
  <c r="H4401" i="2"/>
  <c r="K4401" i="2" s="1"/>
  <c r="J4400" i="2" s="1"/>
  <c r="H4402" i="2"/>
  <c r="K4402" i="2" s="1"/>
  <c r="J4401" i="2" s="1"/>
  <c r="H4403" i="2"/>
  <c r="H4404" i="2"/>
  <c r="H4405" i="2"/>
  <c r="H4406" i="2"/>
  <c r="K4406" i="2" s="1"/>
  <c r="J4405" i="2" s="1"/>
  <c r="H4407" i="2"/>
  <c r="H4408" i="2"/>
  <c r="H4409" i="2"/>
  <c r="H4410" i="2"/>
  <c r="K4410" i="2" s="1"/>
  <c r="J4409" i="2" s="1"/>
  <c r="H4411" i="2"/>
  <c r="H4412" i="2"/>
  <c r="H4413" i="2"/>
  <c r="K4413" i="2" s="1"/>
  <c r="J4412" i="2" s="1"/>
  <c r="H4414" i="2"/>
  <c r="K4414" i="2" s="1"/>
  <c r="J4413" i="2" s="1"/>
  <c r="H4415" i="2"/>
  <c r="H4416" i="2"/>
  <c r="H4417" i="2"/>
  <c r="K4417" i="2" s="1"/>
  <c r="J4416" i="2" s="1"/>
  <c r="H4418" i="2"/>
  <c r="K4418" i="2" s="1"/>
  <c r="J4417" i="2" s="1"/>
  <c r="H4419" i="2"/>
  <c r="H4420" i="2"/>
  <c r="H4421" i="2"/>
  <c r="H4422" i="2"/>
  <c r="K4422" i="2" s="1"/>
  <c r="J4421" i="2" s="1"/>
  <c r="H4423" i="2"/>
  <c r="H4424" i="2"/>
  <c r="H4425" i="2"/>
  <c r="H4426" i="2"/>
  <c r="K4426" i="2" s="1"/>
  <c r="J4425" i="2" s="1"/>
  <c r="H4427" i="2"/>
  <c r="H4428" i="2"/>
  <c r="H4429" i="2"/>
  <c r="K4429" i="2" s="1"/>
  <c r="J4428" i="2" s="1"/>
  <c r="H4430" i="2"/>
  <c r="K4430" i="2" s="1"/>
  <c r="J4429" i="2" s="1"/>
  <c r="H4431" i="2"/>
  <c r="H4432" i="2"/>
  <c r="H4433" i="2"/>
  <c r="K4433" i="2" s="1"/>
  <c r="J4432" i="2" s="1"/>
  <c r="H4434" i="2"/>
  <c r="K4434" i="2" s="1"/>
  <c r="J4433" i="2" s="1"/>
  <c r="H4435" i="2"/>
  <c r="H4436" i="2"/>
  <c r="H4437" i="2"/>
  <c r="H4438" i="2"/>
  <c r="K4438" i="2" s="1"/>
  <c r="J4437" i="2" s="1"/>
  <c r="H4439" i="2"/>
  <c r="H4440" i="2"/>
  <c r="H4441" i="2"/>
  <c r="H4442" i="2"/>
  <c r="K4442" i="2" s="1"/>
  <c r="J4441" i="2" s="1"/>
  <c r="H4443" i="2"/>
  <c r="H4444" i="2"/>
  <c r="H4445" i="2"/>
  <c r="K4445" i="2" s="1"/>
  <c r="J4444" i="2" s="1"/>
  <c r="H4446" i="2"/>
  <c r="K4446" i="2" s="1"/>
  <c r="J4445" i="2" s="1"/>
  <c r="H4447" i="2"/>
  <c r="H4448" i="2"/>
  <c r="H4449" i="2"/>
  <c r="K4449" i="2" s="1"/>
  <c r="J4448" i="2" s="1"/>
  <c r="H4450" i="2"/>
  <c r="K4450" i="2" s="1"/>
  <c r="H4451" i="2"/>
  <c r="H4452" i="2"/>
  <c r="H4453" i="2"/>
  <c r="H4454" i="2"/>
  <c r="K4454" i="2" s="1"/>
  <c r="J4453" i="2" s="1"/>
  <c r="H4455" i="2"/>
  <c r="H4456" i="2"/>
  <c r="H4457" i="2"/>
  <c r="H4458" i="2"/>
  <c r="K4458" i="2" s="1"/>
  <c r="J4457" i="2" s="1"/>
  <c r="H4459" i="2"/>
  <c r="H4460" i="2"/>
  <c r="H4461" i="2"/>
  <c r="K4461" i="2" s="1"/>
  <c r="J4460" i="2" s="1"/>
  <c r="H4462" i="2"/>
  <c r="K4462" i="2" s="1"/>
  <c r="J4461" i="2" s="1"/>
  <c r="H4463" i="2"/>
  <c r="H4464" i="2"/>
  <c r="H4465" i="2"/>
  <c r="K4465" i="2" s="1"/>
  <c r="J4464" i="2" s="1"/>
  <c r="H4466" i="2"/>
  <c r="K4466" i="2" s="1"/>
  <c r="J4465" i="2" s="1"/>
  <c r="H4467" i="2"/>
  <c r="H4468" i="2"/>
  <c r="H4469" i="2"/>
  <c r="H4470" i="2"/>
  <c r="K4470" i="2" s="1"/>
  <c r="J4469" i="2" s="1"/>
  <c r="H4471" i="2"/>
  <c r="H4472" i="2"/>
  <c r="H4473" i="2"/>
  <c r="H4474" i="2"/>
  <c r="K4474" i="2" s="1"/>
  <c r="H4475" i="2"/>
  <c r="H4476" i="2"/>
  <c r="H4477" i="2"/>
  <c r="K4477" i="2" s="1"/>
  <c r="J4476" i="2" s="1"/>
  <c r="H4478" i="2"/>
  <c r="K4478" i="2" s="1"/>
  <c r="J4477" i="2" s="1"/>
  <c r="H4479" i="2"/>
  <c r="H4480" i="2"/>
  <c r="H4481" i="2"/>
  <c r="K4481" i="2" s="1"/>
  <c r="J4480" i="2" s="1"/>
  <c r="H4482" i="2"/>
  <c r="K4482" i="2" s="1"/>
  <c r="H4483" i="2"/>
  <c r="H4484" i="2"/>
  <c r="H4485" i="2"/>
  <c r="H4486" i="2"/>
  <c r="K4486" i="2" s="1"/>
  <c r="J4485" i="2" s="1"/>
  <c r="H4487" i="2"/>
  <c r="H4488" i="2"/>
  <c r="H4489" i="2"/>
  <c r="H4490" i="2"/>
  <c r="K4490" i="2" s="1"/>
  <c r="J4489" i="2" s="1"/>
  <c r="H4491" i="2"/>
  <c r="H4492" i="2"/>
  <c r="H4493" i="2"/>
  <c r="K4493" i="2" s="1"/>
  <c r="J4492" i="2" s="1"/>
  <c r="H4494" i="2"/>
  <c r="K4494" i="2" s="1"/>
  <c r="J4493" i="2" s="1"/>
  <c r="H4495" i="2"/>
  <c r="H4496" i="2"/>
  <c r="H4497" i="2"/>
  <c r="K4497" i="2" s="1"/>
  <c r="J4496" i="2" s="1"/>
  <c r="H4498" i="2"/>
  <c r="K4498" i="2" s="1"/>
  <c r="J4497" i="2" s="1"/>
  <c r="H4499" i="2"/>
  <c r="H4500" i="2"/>
  <c r="H4501" i="2"/>
  <c r="H4502" i="2"/>
  <c r="K4502" i="2" s="1"/>
  <c r="J4501" i="2" s="1"/>
  <c r="H4503" i="2"/>
  <c r="H4504" i="2"/>
  <c r="H4505" i="2"/>
  <c r="H4506" i="2"/>
  <c r="K4506" i="2" s="1"/>
  <c r="J4505" i="2" s="1"/>
  <c r="H4507" i="2"/>
  <c r="H4508" i="2"/>
  <c r="H4509" i="2"/>
  <c r="K4509" i="2" s="1"/>
  <c r="H4510" i="2"/>
  <c r="K4510" i="2" s="1"/>
  <c r="J4509" i="2" s="1"/>
  <c r="H4511" i="2"/>
  <c r="H4512" i="2"/>
  <c r="H4513" i="2"/>
  <c r="K4513" i="2" s="1"/>
  <c r="H4514" i="2"/>
  <c r="K4514" i="2" s="1"/>
  <c r="J4513" i="2" s="1"/>
  <c r="H4515" i="2"/>
  <c r="H4516" i="2"/>
  <c r="H4517" i="2"/>
  <c r="H4518" i="2"/>
  <c r="K4518" i="2" s="1"/>
  <c r="J4517" i="2" s="1"/>
  <c r="H4519" i="2"/>
  <c r="H4520" i="2"/>
  <c r="H4521" i="2"/>
  <c r="H4522" i="2"/>
  <c r="K4522" i="2" s="1"/>
  <c r="J4521" i="2" s="1"/>
  <c r="H4523" i="2"/>
  <c r="H4524" i="2"/>
  <c r="H4525" i="2"/>
  <c r="K4525" i="2" s="1"/>
  <c r="J4524" i="2" s="1"/>
  <c r="H4526" i="2"/>
  <c r="K4526" i="2" s="1"/>
  <c r="J4525" i="2" s="1"/>
  <c r="H4527" i="2"/>
  <c r="H4528" i="2"/>
  <c r="H4529" i="2"/>
  <c r="K4529" i="2" s="1"/>
  <c r="J4528" i="2" s="1"/>
  <c r="H4530" i="2"/>
  <c r="K4530" i="2" s="1"/>
  <c r="J4529" i="2" s="1"/>
  <c r="H4531" i="2"/>
  <c r="H4532" i="2"/>
  <c r="H4533" i="2"/>
  <c r="H4534" i="2"/>
  <c r="K4534" i="2" s="1"/>
  <c r="H4535" i="2"/>
  <c r="H4536" i="2"/>
  <c r="H4537" i="2"/>
  <c r="H4538" i="2"/>
  <c r="K4538" i="2" s="1"/>
  <c r="J4537" i="2" s="1"/>
  <c r="H4539" i="2"/>
  <c r="H4540" i="2"/>
  <c r="H4541" i="2"/>
  <c r="K4541" i="2" s="1"/>
  <c r="J4540" i="2" s="1"/>
  <c r="H4542" i="2"/>
  <c r="K4542" i="2" s="1"/>
  <c r="J4541" i="2" s="1"/>
  <c r="H4543" i="2"/>
  <c r="H4544" i="2"/>
  <c r="H4545" i="2"/>
  <c r="K4545" i="2" s="1"/>
  <c r="J4544" i="2" s="1"/>
  <c r="H4546" i="2"/>
  <c r="K4546" i="2" s="1"/>
  <c r="J4545" i="2" s="1"/>
  <c r="H4547" i="2"/>
  <c r="H4548" i="2"/>
  <c r="H4549" i="2"/>
  <c r="H4550" i="2"/>
  <c r="K4550" i="2" s="1"/>
  <c r="J4549" i="2" s="1"/>
  <c r="H4551" i="2"/>
  <c r="H4552" i="2"/>
  <c r="H4553" i="2"/>
  <c r="H4554" i="2"/>
  <c r="K4554" i="2" s="1"/>
  <c r="J4553" i="2" s="1"/>
  <c r="H4555" i="2"/>
  <c r="H4556" i="2"/>
  <c r="H4557" i="2"/>
  <c r="K4557" i="2" s="1"/>
  <c r="J4556" i="2" s="1"/>
  <c r="H4558" i="2"/>
  <c r="K4558" i="2" s="1"/>
  <c r="J4557" i="2" s="1"/>
  <c r="H4559" i="2"/>
  <c r="H4560" i="2"/>
  <c r="H4561" i="2"/>
  <c r="K4561" i="2" s="1"/>
  <c r="J4560" i="2" s="1"/>
  <c r="H4562" i="2"/>
  <c r="K4562" i="2" s="1"/>
  <c r="J4561" i="2" s="1"/>
  <c r="H4563" i="2"/>
  <c r="H4564" i="2"/>
  <c r="H4565" i="2"/>
  <c r="H4566" i="2"/>
  <c r="K4566" i="2" s="1"/>
  <c r="J4565" i="2" s="1"/>
  <c r="H4567" i="2"/>
  <c r="H4568" i="2"/>
  <c r="H4569" i="2"/>
  <c r="H4570" i="2"/>
  <c r="K4570" i="2" s="1"/>
  <c r="H4571" i="2"/>
  <c r="H4572" i="2"/>
  <c r="H4573" i="2"/>
  <c r="K4573" i="2" s="1"/>
  <c r="H4574" i="2"/>
  <c r="K4574" i="2" s="1"/>
  <c r="J4573" i="2" s="1"/>
  <c r="H4575" i="2"/>
  <c r="H4576" i="2"/>
  <c r="H4577" i="2"/>
  <c r="K4577" i="2" s="1"/>
  <c r="J4576" i="2" s="1"/>
  <c r="H4578" i="2"/>
  <c r="K4578" i="2" s="1"/>
  <c r="H4579" i="2"/>
  <c r="H4580" i="2"/>
  <c r="H4581" i="2"/>
  <c r="H4582" i="2"/>
  <c r="K4582" i="2" s="1"/>
  <c r="J4581" i="2" s="1"/>
  <c r="H4583" i="2"/>
  <c r="H4584" i="2"/>
  <c r="H4585" i="2"/>
  <c r="H4586" i="2"/>
  <c r="K4586" i="2" s="1"/>
  <c r="J4585" i="2" s="1"/>
  <c r="H4587" i="2"/>
  <c r="H4588" i="2"/>
  <c r="H4589" i="2"/>
  <c r="K4589" i="2" s="1"/>
  <c r="J4588" i="2" s="1"/>
  <c r="H4590" i="2"/>
  <c r="K4590" i="2" s="1"/>
  <c r="J4589" i="2" s="1"/>
  <c r="H4591" i="2"/>
  <c r="H4592" i="2"/>
  <c r="H4593" i="2"/>
  <c r="K4593" i="2" s="1"/>
  <c r="J4592" i="2" s="1"/>
  <c r="H4594" i="2"/>
  <c r="K4594" i="2" s="1"/>
  <c r="J4593" i="2" s="1"/>
  <c r="H4595" i="2"/>
  <c r="H4596" i="2"/>
  <c r="H4597" i="2"/>
  <c r="H4598" i="2"/>
  <c r="K4598" i="2" s="1"/>
  <c r="J4597" i="2" s="1"/>
  <c r="H4599" i="2"/>
  <c r="H4600" i="2"/>
  <c r="H4601" i="2"/>
  <c r="H4602" i="2"/>
  <c r="K4602" i="2" s="1"/>
  <c r="J4601" i="2" s="1"/>
  <c r="H4603" i="2"/>
  <c r="H4604" i="2"/>
  <c r="H4605" i="2"/>
  <c r="K4605" i="2" s="1"/>
  <c r="J4604" i="2" s="1"/>
  <c r="H4606" i="2"/>
  <c r="K4606" i="2" s="1"/>
  <c r="J4605" i="2" s="1"/>
  <c r="H4607" i="2"/>
  <c r="H4608" i="2"/>
  <c r="H4609" i="2"/>
  <c r="K4609" i="2" s="1"/>
  <c r="J4608" i="2" s="1"/>
  <c r="H4610" i="2"/>
  <c r="K4610" i="2" s="1"/>
  <c r="J4609" i="2" s="1"/>
  <c r="H4611" i="2"/>
  <c r="H4612" i="2"/>
  <c r="H4613" i="2"/>
  <c r="H4614" i="2"/>
  <c r="K4614" i="2" s="1"/>
  <c r="J4613" i="2" s="1"/>
  <c r="H4615" i="2"/>
  <c r="H4616" i="2"/>
  <c r="H4617" i="2"/>
  <c r="H4618" i="2"/>
  <c r="K4618" i="2" s="1"/>
  <c r="J4617" i="2" s="1"/>
  <c r="H4619" i="2"/>
  <c r="H4620" i="2"/>
  <c r="H4621" i="2"/>
  <c r="K4621" i="2" s="1"/>
  <c r="J4620" i="2" s="1"/>
  <c r="H4622" i="2"/>
  <c r="K4622" i="2" s="1"/>
  <c r="J4621" i="2" s="1"/>
  <c r="H4623" i="2"/>
  <c r="H4624" i="2"/>
  <c r="H4625" i="2"/>
  <c r="K4625" i="2" s="1"/>
  <c r="J4624" i="2" s="1"/>
  <c r="H4626" i="2"/>
  <c r="K4626" i="2" s="1"/>
  <c r="J4625" i="2" s="1"/>
  <c r="H4627" i="2"/>
  <c r="H4628" i="2"/>
  <c r="H4629" i="2"/>
  <c r="H4630" i="2"/>
  <c r="K4630" i="2" s="1"/>
  <c r="J4629" i="2" s="1"/>
  <c r="H4631" i="2"/>
  <c r="H4632" i="2"/>
  <c r="H4633" i="2"/>
  <c r="H4634" i="2"/>
  <c r="K4634" i="2" s="1"/>
  <c r="J4633" i="2" s="1"/>
  <c r="H4635" i="2"/>
  <c r="H4636" i="2"/>
  <c r="H4637" i="2"/>
  <c r="K4637" i="2" s="1"/>
  <c r="J4636" i="2" s="1"/>
  <c r="H4638" i="2"/>
  <c r="K4638" i="2" s="1"/>
  <c r="J4637" i="2" s="1"/>
  <c r="H4639" i="2"/>
  <c r="H4640" i="2"/>
  <c r="H4641" i="2"/>
  <c r="K4641" i="2" s="1"/>
  <c r="J4640" i="2" s="1"/>
  <c r="H4642" i="2"/>
  <c r="K4642" i="2" s="1"/>
  <c r="J4641" i="2" s="1"/>
  <c r="H4643" i="2"/>
  <c r="H4644" i="2"/>
  <c r="H4645" i="2"/>
  <c r="H4646" i="2"/>
  <c r="K4646" i="2" s="1"/>
  <c r="J4645" i="2" s="1"/>
  <c r="H4647" i="2"/>
  <c r="H4648" i="2"/>
  <c r="H4649" i="2"/>
  <c r="H4650" i="2"/>
  <c r="K4650" i="2" s="1"/>
  <c r="J4649" i="2" s="1"/>
  <c r="H4651" i="2"/>
  <c r="H4652" i="2"/>
  <c r="H4653" i="2"/>
  <c r="K4653" i="2" s="1"/>
  <c r="J4652" i="2" s="1"/>
  <c r="H4654" i="2"/>
  <c r="K4654" i="2" s="1"/>
  <c r="J4653" i="2" s="1"/>
  <c r="H4655" i="2"/>
  <c r="H4656" i="2"/>
  <c r="H4657" i="2"/>
  <c r="K4657" i="2" s="1"/>
  <c r="J4656" i="2" s="1"/>
  <c r="H4658" i="2"/>
  <c r="K4658" i="2" s="1"/>
  <c r="J4657" i="2" s="1"/>
  <c r="H4659" i="2"/>
  <c r="H4660" i="2"/>
  <c r="H4661" i="2"/>
  <c r="H4662" i="2"/>
  <c r="K4662" i="2" s="1"/>
  <c r="J4661" i="2" s="1"/>
  <c r="H4663" i="2"/>
  <c r="H4664" i="2"/>
  <c r="H4665" i="2"/>
  <c r="H4666" i="2"/>
  <c r="K4666" i="2" s="1"/>
  <c r="J4665" i="2" s="1"/>
  <c r="H4667" i="2"/>
  <c r="H4668" i="2"/>
  <c r="H4669" i="2"/>
  <c r="K4669" i="2" s="1"/>
  <c r="J4668" i="2" s="1"/>
  <c r="H4670" i="2"/>
  <c r="K4670" i="2" s="1"/>
  <c r="J4669" i="2" s="1"/>
  <c r="H4671" i="2"/>
  <c r="H4672" i="2"/>
  <c r="H4673" i="2"/>
  <c r="K4673" i="2" s="1"/>
  <c r="H4674" i="2"/>
  <c r="K4674" i="2" s="1"/>
  <c r="J4673" i="2" s="1"/>
  <c r="H4675" i="2"/>
  <c r="H4676" i="2"/>
  <c r="H4677" i="2"/>
  <c r="H4678" i="2"/>
  <c r="K4678" i="2" s="1"/>
  <c r="J4677" i="2" s="1"/>
  <c r="H4679" i="2"/>
  <c r="H4680" i="2"/>
  <c r="H4681" i="2"/>
  <c r="H4682" i="2"/>
  <c r="K4682" i="2" s="1"/>
  <c r="J4681" i="2" s="1"/>
  <c r="H4683" i="2"/>
  <c r="H4684" i="2"/>
  <c r="H4685" i="2"/>
  <c r="K4685" i="2" s="1"/>
  <c r="J4684" i="2" s="1"/>
  <c r="H4686" i="2"/>
  <c r="K4686" i="2" s="1"/>
  <c r="J4685" i="2" s="1"/>
  <c r="H4687" i="2"/>
  <c r="H4688" i="2"/>
  <c r="H4689" i="2"/>
  <c r="K4689" i="2" s="1"/>
  <c r="J4688" i="2" s="1"/>
  <c r="H4690" i="2"/>
  <c r="K4690" i="2" s="1"/>
  <c r="J4689" i="2" s="1"/>
  <c r="H4691" i="2"/>
  <c r="H4692" i="2"/>
  <c r="H4693" i="2"/>
  <c r="H4694" i="2"/>
  <c r="K4694" i="2" s="1"/>
  <c r="J4693" i="2" s="1"/>
  <c r="H4695" i="2"/>
  <c r="H4696" i="2"/>
  <c r="H4697" i="2"/>
  <c r="H4698" i="2"/>
  <c r="K4698" i="2" s="1"/>
  <c r="J4697" i="2" s="1"/>
  <c r="H4699" i="2"/>
  <c r="H4700" i="2"/>
  <c r="H4701" i="2"/>
  <c r="K4701" i="2" s="1"/>
  <c r="J4700" i="2" s="1"/>
  <c r="H4702" i="2"/>
  <c r="K4702" i="2" s="1"/>
  <c r="J4701" i="2" s="1"/>
  <c r="H4703" i="2"/>
  <c r="H4704" i="2"/>
  <c r="H4705" i="2"/>
  <c r="K4705" i="2" s="1"/>
  <c r="J4704" i="2" s="1"/>
  <c r="H4706" i="2"/>
  <c r="K4706" i="2" s="1"/>
  <c r="J4705" i="2" s="1"/>
  <c r="H4707" i="2"/>
  <c r="H4708" i="2"/>
  <c r="H4709" i="2"/>
  <c r="H4710" i="2"/>
  <c r="K4710" i="2" s="1"/>
  <c r="J4709" i="2" s="1"/>
  <c r="H4711" i="2"/>
  <c r="H4712" i="2"/>
  <c r="H4713" i="2"/>
  <c r="H4714" i="2"/>
  <c r="K4714" i="2" s="1"/>
  <c r="J4713" i="2" s="1"/>
  <c r="H4715" i="2"/>
  <c r="H4716" i="2"/>
  <c r="H4717" i="2"/>
  <c r="K4717" i="2" s="1"/>
  <c r="J4716" i="2" s="1"/>
  <c r="H4718" i="2"/>
  <c r="K4718" i="2" s="1"/>
  <c r="J4717" i="2" s="1"/>
  <c r="H4719" i="2"/>
  <c r="H4720" i="2"/>
  <c r="H4721" i="2"/>
  <c r="K4721" i="2" s="1"/>
  <c r="J4720" i="2" s="1"/>
  <c r="H4722" i="2"/>
  <c r="K4722" i="2" s="1"/>
  <c r="J4721" i="2" s="1"/>
  <c r="H4723" i="2"/>
  <c r="H4724" i="2"/>
  <c r="H4725" i="2"/>
  <c r="H4726" i="2"/>
  <c r="K4726" i="2" s="1"/>
  <c r="J4725" i="2" s="1"/>
  <c r="H4727" i="2"/>
  <c r="H4728" i="2"/>
  <c r="H4729" i="2"/>
  <c r="H4730" i="2"/>
  <c r="K4730" i="2" s="1"/>
  <c r="J4729" i="2" s="1"/>
  <c r="H4731" i="2"/>
  <c r="H4732" i="2"/>
  <c r="H4733" i="2"/>
  <c r="K4733" i="2" s="1"/>
  <c r="J4732" i="2" s="1"/>
  <c r="H4734" i="2"/>
  <c r="K4734" i="2" s="1"/>
  <c r="J4733" i="2" s="1"/>
  <c r="H4735" i="2"/>
  <c r="H4736" i="2"/>
  <c r="H4737" i="2"/>
  <c r="K4737" i="2" s="1"/>
  <c r="J4736" i="2" s="1"/>
  <c r="H4738" i="2"/>
  <c r="K4738" i="2" s="1"/>
  <c r="H4739" i="2"/>
  <c r="H4740" i="2"/>
  <c r="H4741" i="2"/>
  <c r="H4742" i="2"/>
  <c r="K4742" i="2" s="1"/>
  <c r="H4743" i="2"/>
  <c r="H4744" i="2"/>
  <c r="H4745" i="2"/>
  <c r="H4746" i="2"/>
  <c r="K4746" i="2" s="1"/>
  <c r="J4745" i="2" s="1"/>
  <c r="H4747" i="2"/>
  <c r="H4748" i="2"/>
  <c r="H4749" i="2"/>
  <c r="K4749" i="2" s="1"/>
  <c r="J4748" i="2" s="1"/>
  <c r="H4750" i="2"/>
  <c r="K4750" i="2" s="1"/>
  <c r="J4749" i="2" s="1"/>
  <c r="H4751" i="2"/>
  <c r="H4752" i="2"/>
  <c r="H4753" i="2"/>
  <c r="K4753" i="2" s="1"/>
  <c r="J4752" i="2" s="1"/>
  <c r="H4754" i="2"/>
  <c r="K4754" i="2" s="1"/>
  <c r="J4753" i="2" s="1"/>
  <c r="H4755" i="2"/>
  <c r="H4756" i="2"/>
  <c r="H4757" i="2"/>
  <c r="H4758" i="2"/>
  <c r="K4758" i="2" s="1"/>
  <c r="J4757" i="2" s="1"/>
  <c r="H4759" i="2"/>
  <c r="H4760" i="2"/>
  <c r="H4761" i="2"/>
  <c r="H4762" i="2"/>
  <c r="K4762" i="2" s="1"/>
  <c r="J4761" i="2" s="1"/>
  <c r="H4763" i="2"/>
  <c r="H4764" i="2"/>
  <c r="H4765" i="2"/>
  <c r="K4765" i="2" s="1"/>
  <c r="J4764" i="2" s="1"/>
  <c r="H4766" i="2"/>
  <c r="K4766" i="2" s="1"/>
  <c r="J4765" i="2" s="1"/>
  <c r="H4767" i="2"/>
  <c r="H4768" i="2"/>
  <c r="H4769" i="2"/>
  <c r="K4769" i="2" s="1"/>
  <c r="J4768" i="2" s="1"/>
  <c r="H4770" i="2"/>
  <c r="K4770" i="2" s="1"/>
  <c r="J4769" i="2" s="1"/>
  <c r="H4771" i="2"/>
  <c r="H4772" i="2"/>
  <c r="H4773" i="2"/>
  <c r="H4774" i="2"/>
  <c r="K4774" i="2" s="1"/>
  <c r="J4773" i="2" s="1"/>
  <c r="H4775" i="2"/>
  <c r="H4776" i="2"/>
  <c r="H4777" i="2"/>
  <c r="H4778" i="2"/>
  <c r="K4778" i="2" s="1"/>
  <c r="J4777" i="2" s="1"/>
  <c r="H4779" i="2"/>
  <c r="H4780" i="2"/>
  <c r="H4781" i="2"/>
  <c r="K4781" i="2" s="1"/>
  <c r="J4780" i="2" s="1"/>
  <c r="H4782" i="2"/>
  <c r="K4782" i="2" s="1"/>
  <c r="J4781" i="2" s="1"/>
  <c r="H4783" i="2"/>
  <c r="H4784" i="2"/>
  <c r="H4785" i="2"/>
  <c r="K4785" i="2" s="1"/>
  <c r="J4784" i="2" s="1"/>
  <c r="H4786" i="2"/>
  <c r="K4786" i="2" s="1"/>
  <c r="J4785" i="2" s="1"/>
  <c r="H4787" i="2"/>
  <c r="H4788" i="2"/>
  <c r="H4789" i="2"/>
  <c r="H4790" i="2"/>
  <c r="K4790" i="2" s="1"/>
  <c r="J4789" i="2" s="1"/>
  <c r="H4791" i="2"/>
  <c r="H4792" i="2"/>
  <c r="H4793" i="2"/>
  <c r="H4794" i="2"/>
  <c r="K4794" i="2" s="1"/>
  <c r="J4793" i="2" s="1"/>
  <c r="H4795" i="2"/>
  <c r="H4796" i="2"/>
  <c r="H4797" i="2"/>
  <c r="K4797" i="2" s="1"/>
  <c r="J4796" i="2" s="1"/>
  <c r="H4798" i="2"/>
  <c r="K4798" i="2" s="1"/>
  <c r="J4797" i="2" s="1"/>
  <c r="H4799" i="2"/>
  <c r="H4800" i="2"/>
  <c r="H4801" i="2"/>
  <c r="K4801" i="2" s="1"/>
  <c r="J4800" i="2" s="1"/>
  <c r="H4802" i="2"/>
  <c r="K4802" i="2" s="1"/>
  <c r="J4801" i="2" s="1"/>
  <c r="H4803" i="2"/>
  <c r="H4804" i="2"/>
  <c r="H4805" i="2"/>
  <c r="H4806" i="2"/>
  <c r="K4806" i="2" s="1"/>
  <c r="J4805" i="2" s="1"/>
  <c r="H4807" i="2"/>
  <c r="H4808" i="2"/>
  <c r="H4809" i="2"/>
  <c r="H4810" i="2"/>
  <c r="K4810" i="2" s="1"/>
  <c r="J4809" i="2" s="1"/>
  <c r="H4811" i="2"/>
  <c r="H4812" i="2"/>
  <c r="H4813" i="2"/>
  <c r="K4813" i="2" s="1"/>
  <c r="H4814" i="2"/>
  <c r="K4814" i="2" s="1"/>
  <c r="J4813" i="2" s="1"/>
  <c r="H4815" i="2"/>
  <c r="H4816" i="2"/>
  <c r="H4817" i="2"/>
  <c r="K4817" i="2" s="1"/>
  <c r="H4818" i="2"/>
  <c r="K4818" i="2" s="1"/>
  <c r="J4817" i="2" s="1"/>
  <c r="H4819" i="2"/>
  <c r="H4820" i="2"/>
  <c r="H4821" i="2"/>
  <c r="H4822" i="2"/>
  <c r="K4822" i="2" s="1"/>
  <c r="J4821" i="2" s="1"/>
  <c r="H4823" i="2"/>
  <c r="H4824" i="2"/>
  <c r="H4825" i="2"/>
  <c r="H4826" i="2"/>
  <c r="K4826" i="2" s="1"/>
  <c r="J4825" i="2" s="1"/>
  <c r="H4827" i="2"/>
  <c r="H4828" i="2"/>
  <c r="H4829" i="2"/>
  <c r="K4829" i="2" s="1"/>
  <c r="H4830" i="2"/>
  <c r="K4830" i="2" s="1"/>
  <c r="J4829" i="2" s="1"/>
  <c r="H4831" i="2"/>
  <c r="H4832" i="2"/>
  <c r="H4833" i="2"/>
  <c r="K4833" i="2" s="1"/>
  <c r="J4832" i="2" s="1"/>
  <c r="H4834" i="2"/>
  <c r="K4834" i="2" s="1"/>
  <c r="J4833" i="2" s="1"/>
  <c r="H4835" i="2"/>
  <c r="H4836" i="2"/>
  <c r="H4837" i="2"/>
  <c r="H4838" i="2"/>
  <c r="K4838" i="2" s="1"/>
  <c r="J4837" i="2" s="1"/>
  <c r="H4839" i="2"/>
  <c r="H4840" i="2"/>
  <c r="H4841" i="2"/>
  <c r="H4842" i="2"/>
  <c r="K4842" i="2" s="1"/>
  <c r="J4841" i="2" s="1"/>
  <c r="H4843" i="2"/>
  <c r="H4844" i="2"/>
  <c r="H4845" i="2"/>
  <c r="K4845" i="2" s="1"/>
  <c r="J4844" i="2" s="1"/>
  <c r="H4846" i="2"/>
  <c r="K4846" i="2" s="1"/>
  <c r="J4845" i="2" s="1"/>
  <c r="H4847" i="2"/>
  <c r="H4848" i="2"/>
  <c r="H4849" i="2"/>
  <c r="K4849" i="2" s="1"/>
  <c r="J4848" i="2" s="1"/>
  <c r="H4850" i="2"/>
  <c r="K4850" i="2" s="1"/>
  <c r="J4849" i="2" s="1"/>
  <c r="H4851" i="2"/>
  <c r="H4852" i="2"/>
  <c r="H4853" i="2"/>
  <c r="H4854" i="2"/>
  <c r="K4854" i="2" s="1"/>
  <c r="H4855" i="2"/>
  <c r="H4856" i="2"/>
  <c r="H4857" i="2"/>
  <c r="H4858" i="2"/>
  <c r="K4858" i="2" s="1"/>
  <c r="H4859" i="2"/>
  <c r="H4860" i="2"/>
  <c r="H4861" i="2"/>
  <c r="K4861" i="2" s="1"/>
  <c r="J4860" i="2" s="1"/>
  <c r="H4862" i="2"/>
  <c r="K4862" i="2" s="1"/>
  <c r="H4863" i="2"/>
  <c r="H4864" i="2"/>
  <c r="H4865" i="2"/>
  <c r="K4865" i="2" s="1"/>
  <c r="J4864" i="2" s="1"/>
  <c r="H4866" i="2"/>
  <c r="K4866" i="2" s="1"/>
  <c r="J4865" i="2" s="1"/>
  <c r="H4867" i="2"/>
  <c r="H4868" i="2"/>
  <c r="H4869" i="2"/>
  <c r="H4870" i="2"/>
  <c r="K4870" i="2" s="1"/>
  <c r="J4869" i="2" s="1"/>
  <c r="H4871" i="2"/>
  <c r="H4872" i="2"/>
  <c r="H4873" i="2"/>
  <c r="H4874" i="2"/>
  <c r="K4874" i="2" s="1"/>
  <c r="J4873" i="2" s="1"/>
  <c r="H4875" i="2"/>
  <c r="H4876" i="2"/>
  <c r="H4877" i="2"/>
  <c r="K4877" i="2" s="1"/>
  <c r="J4876" i="2" s="1"/>
  <c r="H4878" i="2"/>
  <c r="K4878" i="2" s="1"/>
  <c r="J4877" i="2" s="1"/>
  <c r="H4879" i="2"/>
  <c r="H4880" i="2"/>
  <c r="H4881" i="2"/>
  <c r="K4881" i="2" s="1"/>
  <c r="J4880" i="2" s="1"/>
  <c r="H4882" i="2"/>
  <c r="K4882" i="2" s="1"/>
  <c r="J4881" i="2" s="1"/>
  <c r="H4883" i="2"/>
  <c r="H4884" i="2"/>
  <c r="H4885" i="2"/>
  <c r="H4886" i="2"/>
  <c r="K4886" i="2" s="1"/>
  <c r="H4887" i="2"/>
  <c r="H4888" i="2"/>
  <c r="H4889" i="2"/>
  <c r="H4890" i="2"/>
  <c r="K4890" i="2" s="1"/>
  <c r="J4889" i="2" s="1"/>
  <c r="H4891" i="2"/>
  <c r="H4892" i="2"/>
  <c r="H4893" i="2"/>
  <c r="K4893" i="2" s="1"/>
  <c r="J4892" i="2" s="1"/>
  <c r="H4894" i="2"/>
  <c r="K4894" i="2" s="1"/>
  <c r="J4893" i="2" s="1"/>
  <c r="H4895" i="2"/>
  <c r="H4896" i="2"/>
  <c r="H4897" i="2"/>
  <c r="K4897" i="2" s="1"/>
  <c r="J4896" i="2" s="1"/>
  <c r="H4898" i="2"/>
  <c r="K4898" i="2" s="1"/>
  <c r="J4897" i="2" s="1"/>
  <c r="H4899" i="2"/>
  <c r="H4900" i="2"/>
  <c r="H4901" i="2"/>
  <c r="H4902" i="2"/>
  <c r="K4902" i="2" s="1"/>
  <c r="J4901" i="2" s="1"/>
  <c r="H4903" i="2"/>
  <c r="H4904" i="2"/>
  <c r="H4905" i="2"/>
  <c r="H4906" i="2"/>
  <c r="K4906" i="2" s="1"/>
  <c r="J4905" i="2" s="1"/>
  <c r="H4907" i="2"/>
  <c r="H4908" i="2"/>
  <c r="H4909" i="2"/>
  <c r="K4909" i="2" s="1"/>
  <c r="J4908" i="2" s="1"/>
  <c r="H4910" i="2"/>
  <c r="K4910" i="2" s="1"/>
  <c r="J4909" i="2" s="1"/>
  <c r="H4911" i="2"/>
  <c r="H4912" i="2"/>
  <c r="H4913" i="2"/>
  <c r="K4913" i="2" s="1"/>
  <c r="J4912" i="2" s="1"/>
  <c r="H4914" i="2"/>
  <c r="K4914" i="2" s="1"/>
  <c r="J4913" i="2" s="1"/>
  <c r="H4915" i="2"/>
  <c r="H4916" i="2"/>
  <c r="H4917" i="2"/>
  <c r="H4918" i="2"/>
  <c r="K4918" i="2" s="1"/>
  <c r="J4917" i="2" s="1"/>
  <c r="H4919" i="2"/>
  <c r="H4920" i="2"/>
  <c r="H4921" i="2"/>
  <c r="H4922" i="2"/>
  <c r="K4922" i="2" s="1"/>
  <c r="J4921" i="2" s="1"/>
  <c r="H4923" i="2"/>
  <c r="H4924" i="2"/>
  <c r="H4925" i="2"/>
  <c r="K4925" i="2" s="1"/>
  <c r="J4924" i="2" s="1"/>
  <c r="H4926" i="2"/>
  <c r="K4926" i="2" s="1"/>
  <c r="J4925" i="2" s="1"/>
  <c r="H4927" i="2"/>
  <c r="H4928" i="2"/>
  <c r="H4929" i="2"/>
  <c r="K4929" i="2" s="1"/>
  <c r="J4928" i="2" s="1"/>
  <c r="H4930" i="2"/>
  <c r="K4930" i="2" s="1"/>
  <c r="J4929" i="2" s="1"/>
  <c r="H4931" i="2"/>
  <c r="H4932" i="2"/>
  <c r="H4933" i="2"/>
  <c r="H4934" i="2"/>
  <c r="K4934" i="2" s="1"/>
  <c r="J4933" i="2" s="1"/>
  <c r="H4935" i="2"/>
  <c r="H4936" i="2"/>
  <c r="H4937" i="2"/>
  <c r="H4938" i="2"/>
  <c r="K4938" i="2" s="1"/>
  <c r="J4937" i="2" s="1"/>
  <c r="H4939" i="2"/>
  <c r="H4940" i="2"/>
  <c r="H4941" i="2"/>
  <c r="K4941" i="2" s="1"/>
  <c r="H4942" i="2"/>
  <c r="K4942" i="2" s="1"/>
  <c r="J4941" i="2" s="1"/>
  <c r="H4943" i="2"/>
  <c r="H4944" i="2"/>
  <c r="H4945" i="2"/>
  <c r="K4945" i="2" s="1"/>
  <c r="J4944" i="2" s="1"/>
  <c r="H4946" i="2"/>
  <c r="K4946" i="2" s="1"/>
  <c r="J4945" i="2" s="1"/>
  <c r="H4947" i="2"/>
  <c r="H4948" i="2"/>
  <c r="H4949" i="2"/>
  <c r="H4950" i="2"/>
  <c r="K4950" i="2" s="1"/>
  <c r="J4949" i="2" s="1"/>
  <c r="H4951" i="2"/>
  <c r="H4952" i="2"/>
  <c r="H4953" i="2"/>
  <c r="H4954" i="2"/>
  <c r="K4954" i="2" s="1"/>
  <c r="J4953" i="2" s="1"/>
  <c r="H4955" i="2"/>
  <c r="H4956" i="2"/>
  <c r="H4957" i="2"/>
  <c r="K4957" i="2" s="1"/>
  <c r="J4956" i="2" s="1"/>
  <c r="H4958" i="2"/>
  <c r="K4958" i="2" s="1"/>
  <c r="J4957" i="2" s="1"/>
  <c r="H4959" i="2"/>
  <c r="H4960" i="2"/>
  <c r="H4961" i="2"/>
  <c r="H4962" i="2"/>
  <c r="K4962" i="2" s="1"/>
  <c r="J4961" i="2" s="1"/>
  <c r="H4963" i="2"/>
  <c r="H4964" i="2"/>
  <c r="H4965" i="2"/>
  <c r="H4966" i="2"/>
  <c r="K4966" i="2" s="1"/>
  <c r="J4965" i="2" s="1"/>
  <c r="H4967" i="2"/>
  <c r="H4968" i="2"/>
  <c r="H4969" i="2"/>
  <c r="H4970" i="2"/>
  <c r="K4970" i="2" s="1"/>
  <c r="J4969" i="2" s="1"/>
  <c r="H4971" i="2"/>
  <c r="H4972" i="2"/>
  <c r="H4973" i="2"/>
  <c r="H4974" i="2"/>
  <c r="K4974" i="2" s="1"/>
  <c r="J4973" i="2" s="1"/>
  <c r="H4975" i="2"/>
  <c r="H4976" i="2"/>
  <c r="H4977" i="2"/>
  <c r="H4978" i="2"/>
  <c r="K4978" i="2" s="1"/>
  <c r="J4977" i="2" s="1"/>
  <c r="H4979" i="2"/>
  <c r="H4980" i="2"/>
  <c r="H4981" i="2"/>
  <c r="H4982" i="2"/>
  <c r="K4982" i="2" s="1"/>
  <c r="J4981" i="2" s="1"/>
  <c r="H4983" i="2"/>
  <c r="H4984" i="2"/>
  <c r="H4985" i="2"/>
  <c r="H4986" i="2"/>
  <c r="K4986" i="2" s="1"/>
  <c r="J4985" i="2" s="1"/>
  <c r="H4987" i="2"/>
  <c r="H4988" i="2"/>
  <c r="H4989" i="2"/>
  <c r="H4990" i="2"/>
  <c r="K4990" i="2" s="1"/>
  <c r="J4989" i="2" s="1"/>
  <c r="H4991" i="2"/>
  <c r="H4992" i="2"/>
  <c r="H4993" i="2"/>
  <c r="H4994" i="2"/>
  <c r="K4994" i="2" s="1"/>
  <c r="J4993" i="2" s="1"/>
  <c r="H4995" i="2"/>
  <c r="H4996" i="2"/>
  <c r="H4997" i="2"/>
  <c r="H4998" i="2"/>
  <c r="K4998" i="2" s="1"/>
  <c r="J4997" i="2" s="1"/>
  <c r="H4999" i="2"/>
  <c r="H5000" i="2"/>
  <c r="H5001" i="2"/>
  <c r="H5002" i="2"/>
  <c r="K5002" i="2" s="1"/>
  <c r="J5001" i="2" s="1"/>
  <c r="H5003" i="2"/>
  <c r="H5004" i="2"/>
  <c r="H5005" i="2"/>
  <c r="H5006" i="2"/>
  <c r="K5006" i="2" s="1"/>
  <c r="J5005" i="2" s="1"/>
  <c r="H5007" i="2"/>
  <c r="H5008" i="2"/>
  <c r="H5009" i="2"/>
  <c r="H5010" i="2"/>
  <c r="K5010" i="2" s="1"/>
  <c r="J5009" i="2" s="1"/>
  <c r="H5011" i="2"/>
  <c r="H5012" i="2"/>
  <c r="H5013" i="2"/>
  <c r="H5014" i="2"/>
  <c r="K5014" i="2" s="1"/>
  <c r="J5013" i="2" s="1"/>
  <c r="H5015" i="2"/>
  <c r="H5016" i="2"/>
  <c r="H5017" i="2"/>
  <c r="H5018" i="2"/>
  <c r="K5018" i="2" s="1"/>
  <c r="J5017" i="2" s="1"/>
  <c r="H5019" i="2"/>
  <c r="H5020" i="2"/>
  <c r="H5021" i="2"/>
  <c r="H5022" i="2"/>
  <c r="K5022" i="2" s="1"/>
  <c r="J5021" i="2" s="1"/>
  <c r="H5023" i="2"/>
  <c r="H5024" i="2"/>
  <c r="H5025" i="2"/>
  <c r="H5026" i="2"/>
  <c r="K5026" i="2" s="1"/>
  <c r="J5025" i="2" s="1"/>
  <c r="H5027" i="2"/>
  <c r="H5028" i="2"/>
  <c r="H5029" i="2"/>
  <c r="H5030" i="2"/>
  <c r="K5030" i="2" s="1"/>
  <c r="J5029" i="2" s="1"/>
  <c r="H5031" i="2"/>
  <c r="H5032" i="2"/>
  <c r="H5033" i="2"/>
  <c r="H5034" i="2"/>
  <c r="K5034" i="2" s="1"/>
  <c r="J5033" i="2" s="1"/>
  <c r="H5035" i="2"/>
  <c r="H5036" i="2"/>
  <c r="H5037" i="2"/>
  <c r="H5038" i="2"/>
  <c r="K5038" i="2" s="1"/>
  <c r="J5037" i="2" s="1"/>
  <c r="H5039" i="2"/>
  <c r="H5040" i="2"/>
  <c r="H5041" i="2"/>
  <c r="H5042" i="2"/>
  <c r="K5042" i="2" s="1"/>
  <c r="J5041" i="2" s="1"/>
  <c r="H5043" i="2"/>
  <c r="H5044" i="2"/>
  <c r="H5045" i="2"/>
  <c r="H5046" i="2"/>
  <c r="K5046" i="2" s="1"/>
  <c r="J5045" i="2" s="1"/>
  <c r="H5047" i="2"/>
  <c r="H5048" i="2"/>
  <c r="H5049" i="2"/>
  <c r="H5050" i="2"/>
  <c r="K5050" i="2" s="1"/>
  <c r="J5049" i="2" s="1"/>
  <c r="H5051" i="2"/>
  <c r="H5052" i="2"/>
  <c r="H5053" i="2"/>
  <c r="H5054" i="2"/>
  <c r="K5054" i="2" s="1"/>
  <c r="H5055" i="2"/>
  <c r="H5056" i="2"/>
  <c r="H5057" i="2"/>
  <c r="H5058" i="2"/>
  <c r="K5058" i="2" s="1"/>
  <c r="J5057" i="2" s="1"/>
  <c r="H5059" i="2"/>
  <c r="H5060" i="2"/>
  <c r="H5061" i="2"/>
  <c r="H5062" i="2"/>
  <c r="K5062" i="2" s="1"/>
  <c r="J5061" i="2" s="1"/>
  <c r="H5063" i="2"/>
  <c r="H5064" i="2"/>
  <c r="H5065" i="2"/>
  <c r="H5066" i="2"/>
  <c r="K5066" i="2" s="1"/>
  <c r="J5065" i="2" s="1"/>
  <c r="H5067" i="2"/>
  <c r="H5068" i="2"/>
  <c r="H5069" i="2"/>
  <c r="H5070" i="2"/>
  <c r="K5070" i="2" s="1"/>
  <c r="J5069" i="2" s="1"/>
  <c r="H5071" i="2"/>
  <c r="H5072" i="2"/>
  <c r="H5073" i="2"/>
  <c r="H5074" i="2"/>
  <c r="K5074" i="2" s="1"/>
  <c r="J5073" i="2" s="1"/>
  <c r="H5075" i="2"/>
  <c r="H5076" i="2"/>
  <c r="H5077" i="2"/>
  <c r="H5078" i="2"/>
  <c r="K5078" i="2" s="1"/>
  <c r="J5077" i="2" s="1"/>
  <c r="H5079" i="2"/>
  <c r="H5080" i="2"/>
  <c r="H5081" i="2"/>
  <c r="H5082" i="2"/>
  <c r="K5082" i="2" s="1"/>
  <c r="J5081" i="2" s="1"/>
  <c r="H5083" i="2"/>
  <c r="H5084" i="2"/>
  <c r="H5085" i="2"/>
  <c r="H5086" i="2"/>
  <c r="K5086" i="2" s="1"/>
  <c r="J5085" i="2" s="1"/>
  <c r="H5087" i="2"/>
  <c r="H5088" i="2"/>
  <c r="H5089" i="2"/>
  <c r="H5090" i="2"/>
  <c r="K5090" i="2" s="1"/>
  <c r="J5089" i="2" s="1"/>
  <c r="H5091" i="2"/>
  <c r="H5092" i="2"/>
  <c r="H5093" i="2"/>
  <c r="H5094" i="2"/>
  <c r="K5094" i="2" s="1"/>
  <c r="J5093" i="2" s="1"/>
  <c r="H5095" i="2"/>
  <c r="H5096" i="2"/>
  <c r="H5097" i="2"/>
  <c r="H5098" i="2"/>
  <c r="K5098" i="2" s="1"/>
  <c r="J5097" i="2" s="1"/>
  <c r="H5099" i="2"/>
  <c r="H5100" i="2"/>
  <c r="H5101" i="2"/>
  <c r="H5102" i="2"/>
  <c r="K5102" i="2" s="1"/>
  <c r="J5101" i="2" s="1"/>
  <c r="H5103" i="2"/>
  <c r="H5104" i="2"/>
  <c r="H5105" i="2"/>
  <c r="H5106" i="2"/>
  <c r="K5106" i="2" s="1"/>
  <c r="J5105" i="2" s="1"/>
  <c r="H5107" i="2"/>
  <c r="H5108" i="2"/>
  <c r="H5109" i="2"/>
  <c r="H5110" i="2"/>
  <c r="K5110" i="2" s="1"/>
  <c r="J5109" i="2" s="1"/>
  <c r="H5111" i="2"/>
  <c r="H5112" i="2"/>
  <c r="H5113" i="2"/>
  <c r="H5114" i="2"/>
  <c r="K5114" i="2" s="1"/>
  <c r="H5115" i="2"/>
  <c r="H5116" i="2"/>
  <c r="H5117" i="2"/>
  <c r="H5118" i="2"/>
  <c r="K5118" i="2" s="1"/>
  <c r="J5117" i="2" s="1"/>
  <c r="H5119" i="2"/>
  <c r="H5120" i="2"/>
  <c r="H5121" i="2"/>
  <c r="H5122" i="2"/>
  <c r="K5122" i="2" s="1"/>
  <c r="J5121" i="2" s="1"/>
  <c r="H5123" i="2"/>
  <c r="H5124" i="2"/>
  <c r="H5125" i="2"/>
  <c r="H5126" i="2"/>
  <c r="K5126" i="2" s="1"/>
  <c r="J5125" i="2" s="1"/>
  <c r="H5127" i="2"/>
  <c r="H5128" i="2"/>
  <c r="H5129" i="2"/>
  <c r="H5130" i="2"/>
  <c r="K5130" i="2" s="1"/>
  <c r="J5129" i="2" s="1"/>
  <c r="H5131" i="2"/>
  <c r="H5132" i="2"/>
  <c r="H5133" i="2"/>
  <c r="H5134" i="2"/>
  <c r="K5134" i="2" s="1"/>
  <c r="J5133" i="2" s="1"/>
  <c r="H5135" i="2"/>
  <c r="H5136" i="2"/>
  <c r="H5137" i="2"/>
  <c r="H5138" i="2"/>
  <c r="K5138" i="2" s="1"/>
  <c r="J5137" i="2" s="1"/>
  <c r="H5139" i="2"/>
  <c r="H5140" i="2"/>
  <c r="H5141" i="2"/>
  <c r="H5142" i="2"/>
  <c r="K5142" i="2" s="1"/>
  <c r="J5141" i="2" s="1"/>
  <c r="H5143" i="2"/>
  <c r="H5144" i="2"/>
  <c r="H5145" i="2"/>
  <c r="H5146" i="2"/>
  <c r="K5146" i="2" s="1"/>
  <c r="J5145" i="2" s="1"/>
  <c r="H5147" i="2"/>
  <c r="H5148" i="2"/>
  <c r="H5149" i="2"/>
  <c r="H5150" i="2"/>
  <c r="K5150" i="2" s="1"/>
  <c r="J5149" i="2" s="1"/>
  <c r="H5151" i="2"/>
  <c r="H5152" i="2"/>
  <c r="H5153" i="2"/>
  <c r="H5154" i="2"/>
  <c r="K5154" i="2" s="1"/>
  <c r="J5153" i="2" s="1"/>
  <c r="H5155" i="2"/>
  <c r="H5156" i="2"/>
  <c r="H5157" i="2"/>
  <c r="H5158" i="2"/>
  <c r="K5158" i="2" s="1"/>
  <c r="J5157" i="2" s="1"/>
  <c r="H5159" i="2"/>
  <c r="H5160" i="2"/>
  <c r="H5161" i="2"/>
  <c r="H5162" i="2"/>
  <c r="K5162" i="2" s="1"/>
  <c r="J5161" i="2" s="1"/>
  <c r="H5163" i="2"/>
  <c r="H5164" i="2"/>
  <c r="H5165" i="2"/>
  <c r="H5166" i="2"/>
  <c r="K5166" i="2" s="1"/>
  <c r="J5165" i="2" s="1"/>
  <c r="H5167" i="2"/>
  <c r="H5168" i="2"/>
  <c r="H5169" i="2"/>
  <c r="H5170" i="2"/>
  <c r="K5170" i="2" s="1"/>
  <c r="H5171" i="2"/>
  <c r="H5172" i="2"/>
  <c r="H5173" i="2"/>
  <c r="H5174" i="2"/>
  <c r="K5174" i="2" s="1"/>
  <c r="J5173" i="2" s="1"/>
  <c r="H5175" i="2"/>
  <c r="H5176" i="2"/>
  <c r="H5177" i="2"/>
  <c r="H5178" i="2"/>
  <c r="K5178" i="2" s="1"/>
  <c r="H5179" i="2"/>
  <c r="H5180" i="2"/>
  <c r="H5181" i="2"/>
  <c r="H5182" i="2"/>
  <c r="K5182" i="2" s="1"/>
  <c r="J5181" i="2" s="1"/>
  <c r="H5183" i="2"/>
  <c r="H5184" i="2"/>
  <c r="H5185" i="2"/>
  <c r="H5186" i="2"/>
  <c r="K5186" i="2" s="1"/>
  <c r="J5185" i="2" s="1"/>
  <c r="H5187" i="2"/>
  <c r="H5188" i="2"/>
  <c r="H5189" i="2"/>
  <c r="H5190" i="2"/>
  <c r="K5190" i="2" s="1"/>
  <c r="J5189" i="2" s="1"/>
  <c r="H5191" i="2"/>
  <c r="H5192" i="2"/>
  <c r="H5193" i="2"/>
  <c r="H5194" i="2"/>
  <c r="K5194" i="2" s="1"/>
  <c r="J5193" i="2" s="1"/>
  <c r="H5195" i="2"/>
  <c r="H5196" i="2"/>
  <c r="H5197" i="2"/>
  <c r="H5198" i="2"/>
  <c r="K5198" i="2" s="1"/>
  <c r="J5197" i="2" s="1"/>
  <c r="H5199" i="2"/>
  <c r="H5200" i="2"/>
  <c r="H5201" i="2"/>
  <c r="H5202" i="2"/>
  <c r="K5202" i="2" s="1"/>
  <c r="J5201" i="2" s="1"/>
  <c r="H5203" i="2"/>
  <c r="H5204" i="2"/>
  <c r="H5205" i="2"/>
  <c r="H5206" i="2"/>
  <c r="K5206" i="2" s="1"/>
  <c r="J5205" i="2" s="1"/>
  <c r="H5207" i="2"/>
  <c r="H5208" i="2"/>
  <c r="H5209" i="2"/>
  <c r="H5210" i="2"/>
  <c r="K5210" i="2" s="1"/>
  <c r="J5209" i="2" s="1"/>
  <c r="H5211" i="2"/>
  <c r="H5212" i="2"/>
  <c r="H5213" i="2"/>
  <c r="H5214" i="2"/>
  <c r="K5214" i="2" s="1"/>
  <c r="J5213" i="2" s="1"/>
  <c r="H5215" i="2"/>
  <c r="H5216" i="2"/>
  <c r="H5217" i="2"/>
  <c r="H5218" i="2"/>
  <c r="K5218" i="2" s="1"/>
  <c r="J5217" i="2" s="1"/>
  <c r="H5219" i="2"/>
  <c r="H5220" i="2"/>
  <c r="H5221" i="2"/>
  <c r="H5222" i="2"/>
  <c r="K5222" i="2" s="1"/>
  <c r="H5223" i="2"/>
  <c r="H5224" i="2"/>
  <c r="H5225" i="2"/>
  <c r="H5226" i="2"/>
  <c r="K5226" i="2" s="1"/>
  <c r="J5225" i="2" s="1"/>
  <c r="H5227" i="2"/>
  <c r="H5228" i="2"/>
  <c r="H5229" i="2"/>
  <c r="H5230" i="2"/>
  <c r="K5230" i="2" s="1"/>
  <c r="J5229" i="2" s="1"/>
  <c r="H5231" i="2"/>
  <c r="H5232" i="2"/>
  <c r="H5233" i="2"/>
  <c r="H5234" i="2"/>
  <c r="K5234" i="2" s="1"/>
  <c r="J5233" i="2" s="1"/>
  <c r="H5235" i="2"/>
  <c r="H5236" i="2"/>
  <c r="H5237" i="2"/>
  <c r="H5238" i="2"/>
  <c r="K5238" i="2" s="1"/>
  <c r="J5237" i="2" s="1"/>
  <c r="H5239" i="2"/>
  <c r="H5240" i="2"/>
  <c r="H5241" i="2"/>
  <c r="H5242" i="2"/>
  <c r="K5242" i="2" s="1"/>
  <c r="J5241" i="2" s="1"/>
  <c r="H5243" i="2"/>
  <c r="H5244" i="2"/>
  <c r="H5245" i="2"/>
  <c r="H5246" i="2"/>
  <c r="K5246" i="2" s="1"/>
  <c r="J5245" i="2" s="1"/>
  <c r="H5247" i="2"/>
  <c r="H5248" i="2"/>
  <c r="H5249" i="2"/>
  <c r="H5250" i="2"/>
  <c r="K5250" i="2" s="1"/>
  <c r="J5249" i="2" s="1"/>
  <c r="H5251" i="2"/>
  <c r="H5252" i="2"/>
  <c r="H5253" i="2"/>
  <c r="H5254" i="2"/>
  <c r="K5254" i="2" s="1"/>
  <c r="J5253" i="2" s="1"/>
  <c r="H5255" i="2"/>
  <c r="H5256" i="2"/>
  <c r="H5257" i="2"/>
  <c r="H5258" i="2"/>
  <c r="K5258" i="2" s="1"/>
  <c r="J5257" i="2" s="1"/>
  <c r="H5259" i="2"/>
  <c r="H5260" i="2"/>
  <c r="H5261" i="2"/>
  <c r="H5262" i="2"/>
  <c r="K5262" i="2" s="1"/>
  <c r="J5261" i="2" s="1"/>
  <c r="H5263" i="2"/>
  <c r="H5264" i="2"/>
  <c r="H5265" i="2"/>
  <c r="H5266" i="2"/>
  <c r="K5266" i="2" s="1"/>
  <c r="J5265" i="2" s="1"/>
  <c r="H5267" i="2"/>
  <c r="H5268" i="2"/>
  <c r="H5269" i="2"/>
  <c r="H5270" i="2"/>
  <c r="K5270" i="2" s="1"/>
  <c r="J5269" i="2" s="1"/>
  <c r="H5271" i="2"/>
  <c r="H5272" i="2"/>
  <c r="H5273" i="2"/>
  <c r="H5274" i="2"/>
  <c r="K5274" i="2" s="1"/>
  <c r="J5273" i="2" s="1"/>
  <c r="H5275" i="2"/>
  <c r="H5276" i="2"/>
  <c r="H5277" i="2"/>
  <c r="H5278" i="2"/>
  <c r="K5278" i="2" s="1"/>
  <c r="J5277" i="2" s="1"/>
  <c r="H5279" i="2"/>
  <c r="H5280" i="2"/>
  <c r="H5281" i="2"/>
  <c r="H5282" i="2"/>
  <c r="K5282" i="2" s="1"/>
  <c r="J5281" i="2" s="1"/>
  <c r="H5283" i="2"/>
  <c r="H5284" i="2"/>
  <c r="H5285" i="2"/>
  <c r="H5286" i="2"/>
  <c r="K5286" i="2" s="1"/>
  <c r="J5285" i="2" s="1"/>
  <c r="H5287" i="2"/>
  <c r="H5288" i="2"/>
  <c r="H5289" i="2"/>
  <c r="H5290" i="2"/>
  <c r="K5290" i="2" s="1"/>
  <c r="J5289" i="2" s="1"/>
  <c r="H5291" i="2"/>
  <c r="H5292" i="2"/>
  <c r="H5293" i="2"/>
  <c r="H5294" i="2"/>
  <c r="K5294" i="2" s="1"/>
  <c r="J5293" i="2" s="1"/>
  <c r="H5295" i="2"/>
  <c r="H5296" i="2"/>
  <c r="H5297" i="2"/>
  <c r="H5298" i="2"/>
  <c r="K5298" i="2" s="1"/>
  <c r="J5297" i="2" s="1"/>
  <c r="H5299" i="2"/>
  <c r="H5300" i="2"/>
  <c r="H5301" i="2"/>
  <c r="H5302" i="2"/>
  <c r="K5302" i="2" s="1"/>
  <c r="H5303" i="2"/>
  <c r="H5304" i="2"/>
  <c r="H5305" i="2"/>
  <c r="H5306" i="2"/>
  <c r="K5306" i="2" s="1"/>
  <c r="J5305" i="2" s="1"/>
  <c r="H5307" i="2"/>
  <c r="H5308" i="2"/>
  <c r="H5309" i="2"/>
  <c r="H5310" i="2"/>
  <c r="K5310" i="2" s="1"/>
  <c r="J5309" i="2" s="1"/>
  <c r="H5311" i="2"/>
  <c r="H5312" i="2"/>
  <c r="H5313" i="2"/>
  <c r="H5314" i="2"/>
  <c r="K5314" i="2" s="1"/>
  <c r="J5313" i="2" s="1"/>
  <c r="H5315" i="2"/>
  <c r="H5316" i="2"/>
  <c r="H5317" i="2"/>
  <c r="H5318" i="2"/>
  <c r="K5318" i="2" s="1"/>
  <c r="J5317" i="2" s="1"/>
  <c r="H5319" i="2"/>
  <c r="H5320" i="2"/>
  <c r="H5321" i="2"/>
  <c r="H5322" i="2"/>
  <c r="K5322" i="2" s="1"/>
  <c r="J5321" i="2" s="1"/>
  <c r="H5323" i="2"/>
  <c r="H5324" i="2"/>
  <c r="H5325" i="2"/>
  <c r="H5326" i="2"/>
  <c r="K5326" i="2" s="1"/>
  <c r="J5325" i="2" s="1"/>
  <c r="H5327" i="2"/>
  <c r="H5328" i="2"/>
  <c r="H5329" i="2"/>
  <c r="H5330" i="2"/>
  <c r="K5330" i="2" s="1"/>
  <c r="J5329" i="2" s="1"/>
  <c r="H5331" i="2"/>
  <c r="H5332" i="2"/>
  <c r="H5333" i="2"/>
  <c r="H5334" i="2"/>
  <c r="K5334" i="2" s="1"/>
  <c r="J5333" i="2" s="1"/>
  <c r="H5335" i="2"/>
  <c r="H5336" i="2"/>
  <c r="H5337" i="2"/>
  <c r="H5338" i="2"/>
  <c r="K5338" i="2" s="1"/>
  <c r="J5337" i="2" s="1"/>
  <c r="H5339" i="2"/>
  <c r="H5340" i="2"/>
  <c r="H5341" i="2"/>
  <c r="H5342" i="2"/>
  <c r="K5342" i="2" s="1"/>
  <c r="J5341" i="2" s="1"/>
  <c r="H5343" i="2"/>
  <c r="H5344" i="2"/>
  <c r="H5345" i="2"/>
  <c r="H5346" i="2"/>
  <c r="K5346" i="2" s="1"/>
  <c r="J5345" i="2" s="1"/>
  <c r="H5347" i="2"/>
  <c r="H5348" i="2"/>
  <c r="H5349" i="2"/>
  <c r="H5350" i="2"/>
  <c r="K5350" i="2" s="1"/>
  <c r="J5349" i="2" s="1"/>
  <c r="H5351" i="2"/>
  <c r="H5352" i="2"/>
  <c r="H5353" i="2"/>
  <c r="H5354" i="2"/>
  <c r="K5354" i="2" s="1"/>
  <c r="J5353" i="2" s="1"/>
  <c r="H5355" i="2"/>
  <c r="H5356" i="2"/>
  <c r="H5357" i="2"/>
  <c r="H5358" i="2"/>
  <c r="K5358" i="2" s="1"/>
  <c r="J5357" i="2" s="1"/>
  <c r="H5359" i="2"/>
  <c r="H5360" i="2"/>
  <c r="H5361" i="2"/>
  <c r="H5362" i="2"/>
  <c r="K5362" i="2" s="1"/>
  <c r="J5361" i="2" s="1"/>
  <c r="H5363" i="2"/>
  <c r="H5364" i="2"/>
  <c r="H5365" i="2"/>
  <c r="H5366" i="2"/>
  <c r="K5366" i="2" s="1"/>
  <c r="J5365" i="2" s="1"/>
  <c r="H5367" i="2"/>
  <c r="H5368" i="2"/>
  <c r="H5369" i="2"/>
  <c r="H5370" i="2"/>
  <c r="K5370" i="2" s="1"/>
  <c r="J5369" i="2" s="1"/>
  <c r="H5371" i="2"/>
  <c r="H5372" i="2"/>
  <c r="H5373" i="2"/>
  <c r="H5374" i="2"/>
  <c r="K5374" i="2" s="1"/>
  <c r="J5373" i="2" s="1"/>
  <c r="H5375" i="2"/>
  <c r="H5376" i="2"/>
  <c r="H5377" i="2"/>
  <c r="H5378" i="2"/>
  <c r="K5378" i="2" s="1"/>
  <c r="J5377" i="2" s="1"/>
  <c r="H5379" i="2"/>
  <c r="H5380" i="2"/>
  <c r="H5381" i="2"/>
  <c r="H5382" i="2"/>
  <c r="K5382" i="2" s="1"/>
  <c r="H5383" i="2"/>
  <c r="H5384" i="2"/>
  <c r="H5385" i="2"/>
  <c r="H5386" i="2"/>
  <c r="K5386" i="2" s="1"/>
  <c r="J5385" i="2" s="1"/>
  <c r="H5387" i="2"/>
  <c r="H5388" i="2"/>
  <c r="H5389" i="2"/>
  <c r="H5390" i="2"/>
  <c r="K5390" i="2" s="1"/>
  <c r="J5389" i="2" s="1"/>
  <c r="H5391" i="2"/>
  <c r="H5392" i="2"/>
  <c r="H5393" i="2"/>
  <c r="H5394" i="2"/>
  <c r="K5394" i="2" s="1"/>
  <c r="J5393" i="2" s="1"/>
  <c r="H5395" i="2"/>
  <c r="H5396" i="2"/>
  <c r="H5397" i="2"/>
  <c r="H5398" i="2"/>
  <c r="K5398" i="2" s="1"/>
  <c r="J5397" i="2" s="1"/>
  <c r="H5399" i="2"/>
  <c r="H5400" i="2"/>
  <c r="H5401" i="2"/>
  <c r="H5402" i="2"/>
  <c r="K5402" i="2" s="1"/>
  <c r="J5401" i="2" s="1"/>
  <c r="H5403" i="2"/>
  <c r="H5404" i="2"/>
  <c r="H5405" i="2"/>
  <c r="H5406" i="2"/>
  <c r="K5406" i="2" s="1"/>
  <c r="J5405" i="2" s="1"/>
  <c r="H5407" i="2"/>
  <c r="H5408" i="2"/>
  <c r="H5409" i="2"/>
  <c r="H5410" i="2"/>
  <c r="K5410" i="2" s="1"/>
  <c r="J5409" i="2" s="1"/>
  <c r="H5411" i="2"/>
  <c r="H5412" i="2"/>
  <c r="H5413" i="2"/>
  <c r="H5414" i="2"/>
  <c r="K5414" i="2" s="1"/>
  <c r="J5413" i="2" s="1"/>
  <c r="H5415" i="2"/>
  <c r="H5416" i="2"/>
  <c r="H5417" i="2"/>
  <c r="H5418" i="2"/>
  <c r="K5418" i="2" s="1"/>
  <c r="J5417" i="2" s="1"/>
  <c r="H5419" i="2"/>
  <c r="H5420" i="2"/>
  <c r="H5421" i="2"/>
  <c r="H5422" i="2"/>
  <c r="K5422" i="2" s="1"/>
  <c r="J5421" i="2" s="1"/>
  <c r="H5423" i="2"/>
  <c r="H5424" i="2"/>
  <c r="H5425" i="2"/>
  <c r="H5426" i="2"/>
  <c r="K5426" i="2" s="1"/>
  <c r="J5425" i="2" s="1"/>
  <c r="H5427" i="2"/>
  <c r="H5428" i="2"/>
  <c r="H5429" i="2"/>
  <c r="H5430" i="2"/>
  <c r="K5430" i="2" s="1"/>
  <c r="J5429" i="2" s="1"/>
  <c r="H5431" i="2"/>
  <c r="H5432" i="2"/>
  <c r="H5433" i="2"/>
  <c r="H5434" i="2"/>
  <c r="K5434" i="2" s="1"/>
  <c r="J5433" i="2" s="1"/>
  <c r="H5435" i="2"/>
  <c r="H5436" i="2"/>
  <c r="H5437" i="2"/>
  <c r="H5438" i="2"/>
  <c r="K5438" i="2" s="1"/>
  <c r="J5437" i="2" s="1"/>
  <c r="H5439" i="2"/>
  <c r="H5440" i="2"/>
  <c r="H5441" i="2"/>
  <c r="H5442" i="2"/>
  <c r="K5442" i="2" s="1"/>
  <c r="J5441" i="2" s="1"/>
  <c r="H5443" i="2"/>
  <c r="H5444" i="2"/>
  <c r="H5445" i="2"/>
  <c r="H5446" i="2"/>
  <c r="K5446" i="2" s="1"/>
  <c r="J5445" i="2" s="1"/>
  <c r="H5447" i="2"/>
  <c r="H5448" i="2"/>
  <c r="H5449" i="2"/>
  <c r="H5450" i="2"/>
  <c r="K5450" i="2" s="1"/>
  <c r="H5451" i="2"/>
  <c r="H5452" i="2"/>
  <c r="H5453" i="2"/>
  <c r="H5454" i="2"/>
  <c r="K5454" i="2" s="1"/>
  <c r="J5453" i="2" s="1"/>
  <c r="H5455" i="2"/>
  <c r="H5456" i="2"/>
  <c r="H5457" i="2"/>
  <c r="H5458" i="2"/>
  <c r="K5458" i="2" s="1"/>
  <c r="J5457" i="2" s="1"/>
  <c r="H5459" i="2"/>
  <c r="H5460" i="2"/>
  <c r="H5461" i="2"/>
  <c r="H5462" i="2"/>
  <c r="K5462" i="2" s="1"/>
  <c r="J5461" i="2" s="1"/>
  <c r="H5463" i="2"/>
  <c r="H5464" i="2"/>
  <c r="H5465" i="2"/>
  <c r="H5466" i="2"/>
  <c r="K5466" i="2" s="1"/>
  <c r="J5465" i="2" s="1"/>
  <c r="H5467" i="2"/>
  <c r="H5468" i="2"/>
  <c r="H5469" i="2"/>
  <c r="H5470" i="2"/>
  <c r="K5470" i="2" s="1"/>
  <c r="J5469" i="2" s="1"/>
  <c r="H5471" i="2"/>
  <c r="H5472" i="2"/>
  <c r="H5473" i="2"/>
  <c r="H5474" i="2"/>
  <c r="K5474" i="2" s="1"/>
  <c r="J5473" i="2" s="1"/>
  <c r="H5475" i="2"/>
  <c r="H5476" i="2"/>
  <c r="H5477" i="2"/>
  <c r="H5478" i="2"/>
  <c r="K5478" i="2" s="1"/>
  <c r="H5479" i="2"/>
  <c r="H5480" i="2"/>
  <c r="H5481" i="2"/>
  <c r="H5482" i="2"/>
  <c r="K5482" i="2" s="1"/>
  <c r="J5481" i="2" s="1"/>
  <c r="H5483" i="2"/>
  <c r="H5484" i="2"/>
  <c r="H5485" i="2"/>
  <c r="H5486" i="2"/>
  <c r="K5486" i="2" s="1"/>
  <c r="J5485" i="2" s="1"/>
  <c r="H5487" i="2"/>
  <c r="H5488" i="2"/>
  <c r="H5489" i="2"/>
  <c r="H5490" i="2"/>
  <c r="K5490" i="2" s="1"/>
  <c r="J5489" i="2" s="1"/>
  <c r="H5491" i="2"/>
  <c r="H5492" i="2"/>
  <c r="H5493" i="2"/>
  <c r="H5494" i="2"/>
  <c r="K5494" i="2" s="1"/>
  <c r="J5493" i="2" s="1"/>
  <c r="H5495" i="2"/>
  <c r="H5496" i="2"/>
  <c r="H5497" i="2"/>
  <c r="H5498" i="2"/>
  <c r="K5498" i="2" s="1"/>
  <c r="J5497" i="2" s="1"/>
  <c r="H5499" i="2"/>
  <c r="H5500" i="2"/>
  <c r="H5501" i="2"/>
  <c r="H5502" i="2"/>
  <c r="K5502" i="2" s="1"/>
  <c r="J5501" i="2" s="1"/>
  <c r="H5503" i="2"/>
  <c r="H5504" i="2"/>
  <c r="H5505" i="2"/>
  <c r="H5506" i="2"/>
  <c r="K5506" i="2" s="1"/>
  <c r="J5505" i="2" s="1"/>
  <c r="H5507" i="2"/>
  <c r="H5508" i="2"/>
  <c r="H5509" i="2"/>
  <c r="H5510" i="2"/>
  <c r="K5510" i="2" s="1"/>
  <c r="J5509" i="2" s="1"/>
  <c r="H5511" i="2"/>
  <c r="H5512" i="2"/>
  <c r="H5513" i="2"/>
  <c r="H5514" i="2"/>
  <c r="K5514" i="2" s="1"/>
  <c r="J5513" i="2" s="1"/>
  <c r="H5515" i="2"/>
  <c r="H5516" i="2"/>
  <c r="H5517" i="2"/>
  <c r="H5518" i="2"/>
  <c r="K5518" i="2" s="1"/>
  <c r="J5517" i="2" s="1"/>
  <c r="H5519" i="2"/>
  <c r="H5520" i="2"/>
  <c r="H5521" i="2"/>
  <c r="H5522" i="2"/>
  <c r="K5522" i="2" s="1"/>
  <c r="J5521" i="2" s="1"/>
  <c r="H5523" i="2"/>
  <c r="H5524" i="2"/>
  <c r="H5525" i="2"/>
  <c r="H5526" i="2"/>
  <c r="K5526" i="2" s="1"/>
  <c r="J5525" i="2" s="1"/>
  <c r="H5527" i="2"/>
  <c r="H5528" i="2"/>
  <c r="H5529" i="2"/>
  <c r="H5530" i="2"/>
  <c r="K5530" i="2" s="1"/>
  <c r="J5529" i="2" s="1"/>
  <c r="H5531" i="2"/>
  <c r="H5532" i="2"/>
  <c r="H5533" i="2"/>
  <c r="H5534" i="2"/>
  <c r="K5534" i="2" s="1"/>
  <c r="J5533" i="2" s="1"/>
  <c r="H5535" i="2"/>
  <c r="H5536" i="2"/>
  <c r="H5537" i="2"/>
  <c r="H5538" i="2"/>
  <c r="K5538" i="2" s="1"/>
  <c r="J5537" i="2" s="1"/>
  <c r="H5539" i="2"/>
  <c r="H5540" i="2"/>
  <c r="H5541" i="2"/>
  <c r="H5542" i="2"/>
  <c r="K5542" i="2" s="1"/>
  <c r="J5541" i="2" s="1"/>
  <c r="H5543" i="2"/>
  <c r="H5544" i="2"/>
  <c r="H5545" i="2"/>
  <c r="H5546" i="2"/>
  <c r="K5546" i="2" s="1"/>
  <c r="J5545" i="2" s="1"/>
  <c r="H5547" i="2"/>
  <c r="H5548" i="2"/>
  <c r="H5549" i="2"/>
  <c r="H5550" i="2"/>
  <c r="K5550" i="2" s="1"/>
  <c r="J5549" i="2" s="1"/>
  <c r="H5551" i="2"/>
  <c r="H5552" i="2"/>
  <c r="H5553" i="2"/>
  <c r="H5554" i="2"/>
  <c r="K5554" i="2" s="1"/>
  <c r="J5553" i="2" s="1"/>
  <c r="H5555" i="2"/>
  <c r="H5556" i="2"/>
  <c r="H5557" i="2"/>
  <c r="H5558" i="2"/>
  <c r="K5558" i="2" s="1"/>
  <c r="J5557" i="2" s="1"/>
  <c r="H5559" i="2"/>
  <c r="H5560" i="2"/>
  <c r="H5561" i="2"/>
  <c r="H5562" i="2"/>
  <c r="K5562" i="2" s="1"/>
  <c r="J5561" i="2" s="1"/>
  <c r="H5563" i="2"/>
  <c r="H5564" i="2"/>
  <c r="H5565" i="2"/>
  <c r="H5566" i="2"/>
  <c r="K5566" i="2" s="1"/>
  <c r="H5567" i="2"/>
  <c r="H5568" i="2"/>
  <c r="H5569" i="2"/>
  <c r="H5570" i="2"/>
  <c r="K5570" i="2" s="1"/>
  <c r="J5569" i="2" s="1"/>
  <c r="H5571" i="2"/>
  <c r="H5572" i="2"/>
  <c r="H5573" i="2"/>
  <c r="H5574" i="2"/>
  <c r="K5574" i="2" s="1"/>
  <c r="J5573" i="2" s="1"/>
  <c r="H5575" i="2"/>
  <c r="H5576" i="2"/>
  <c r="H5577" i="2"/>
  <c r="H5578" i="2"/>
  <c r="K5578" i="2" s="1"/>
  <c r="J5577" i="2" s="1"/>
  <c r="H5579" i="2"/>
  <c r="H5580" i="2"/>
  <c r="H5581" i="2"/>
  <c r="H5582" i="2"/>
  <c r="K5582" i="2" s="1"/>
  <c r="J5581" i="2" s="1"/>
  <c r="H5583" i="2"/>
  <c r="H5584" i="2"/>
  <c r="H5585" i="2"/>
  <c r="H5586" i="2"/>
  <c r="K5586" i="2" s="1"/>
  <c r="J5585" i="2" s="1"/>
  <c r="H5587" i="2"/>
  <c r="H5588" i="2"/>
  <c r="H5589" i="2"/>
  <c r="H5590" i="2"/>
  <c r="K5590" i="2" s="1"/>
  <c r="J5589" i="2" s="1"/>
  <c r="H5591" i="2"/>
  <c r="H5592" i="2"/>
  <c r="H5593" i="2"/>
  <c r="H5594" i="2"/>
  <c r="K5594" i="2" s="1"/>
  <c r="J5593" i="2" s="1"/>
  <c r="H5595" i="2"/>
  <c r="H5596" i="2"/>
  <c r="H5597" i="2"/>
  <c r="H5598" i="2"/>
  <c r="K5598" i="2" s="1"/>
  <c r="J5597" i="2" s="1"/>
  <c r="H5599" i="2"/>
  <c r="H5600" i="2"/>
  <c r="H5601" i="2"/>
  <c r="H5602" i="2"/>
  <c r="K5602" i="2" s="1"/>
  <c r="J5601" i="2" s="1"/>
  <c r="H5603" i="2"/>
  <c r="H5604" i="2"/>
  <c r="H5605" i="2"/>
  <c r="H5606" i="2"/>
  <c r="K5606" i="2" s="1"/>
  <c r="J5605" i="2" s="1"/>
  <c r="H5607" i="2"/>
  <c r="H5608" i="2"/>
  <c r="H5609" i="2"/>
  <c r="H5610" i="2"/>
  <c r="K5610" i="2" s="1"/>
  <c r="J5609" i="2" s="1"/>
  <c r="H5611" i="2"/>
  <c r="H5612" i="2"/>
  <c r="H5613" i="2"/>
  <c r="H5614" i="2"/>
  <c r="K5614" i="2" s="1"/>
  <c r="J5613" i="2" s="1"/>
  <c r="H5615" i="2"/>
  <c r="H5616" i="2"/>
  <c r="H5617" i="2"/>
  <c r="H5618" i="2"/>
  <c r="K5618" i="2" s="1"/>
  <c r="J5617" i="2" s="1"/>
  <c r="H5619" i="2"/>
  <c r="H5620" i="2"/>
  <c r="H5621" i="2"/>
  <c r="H5622" i="2"/>
  <c r="K5622" i="2" s="1"/>
  <c r="J5621" i="2" s="1"/>
  <c r="H5623" i="2"/>
  <c r="H5624" i="2"/>
  <c r="H5625" i="2"/>
  <c r="H5626" i="2"/>
  <c r="K5626" i="2" s="1"/>
  <c r="J5625" i="2" s="1"/>
  <c r="H5627" i="2"/>
  <c r="H5628" i="2"/>
  <c r="H5629" i="2"/>
  <c r="H5630" i="2"/>
  <c r="K5630" i="2" s="1"/>
  <c r="J5629" i="2" s="1"/>
  <c r="H5631" i="2"/>
  <c r="H5632" i="2"/>
  <c r="H5633" i="2"/>
  <c r="H5634" i="2"/>
  <c r="K5634" i="2" s="1"/>
  <c r="J5633" i="2" s="1"/>
  <c r="H5635" i="2"/>
  <c r="H5636" i="2"/>
  <c r="H5637" i="2"/>
  <c r="H5638" i="2"/>
  <c r="K5638" i="2" s="1"/>
  <c r="J5637" i="2" s="1"/>
  <c r="H5639" i="2"/>
  <c r="H5640" i="2"/>
  <c r="H5641" i="2"/>
  <c r="H5642" i="2"/>
  <c r="K5642" i="2" s="1"/>
  <c r="J5641" i="2" s="1"/>
  <c r="H5643" i="2"/>
  <c r="H5644" i="2"/>
  <c r="H5645" i="2"/>
  <c r="H5646" i="2"/>
  <c r="K5646" i="2" s="1"/>
  <c r="J5645" i="2" s="1"/>
  <c r="H5647" i="2"/>
  <c r="H5648" i="2"/>
  <c r="H5649" i="2"/>
  <c r="H5650" i="2"/>
  <c r="K5650" i="2" s="1"/>
  <c r="J5649" i="2" s="1"/>
  <c r="H5651" i="2"/>
  <c r="H5652" i="2"/>
  <c r="H5653" i="2"/>
  <c r="H5654" i="2"/>
  <c r="K5654" i="2" s="1"/>
  <c r="J5653" i="2" s="1"/>
  <c r="H5655" i="2"/>
  <c r="H5656" i="2"/>
  <c r="H5657" i="2"/>
  <c r="H5658" i="2"/>
  <c r="K5658" i="2" s="1"/>
  <c r="J5657" i="2" s="1"/>
  <c r="H5659" i="2"/>
  <c r="H5660" i="2"/>
  <c r="H5661" i="2"/>
  <c r="H5662" i="2"/>
  <c r="K5662" i="2" s="1"/>
  <c r="J5661" i="2" s="1"/>
  <c r="H5663" i="2"/>
  <c r="H5664" i="2"/>
  <c r="H5665" i="2"/>
  <c r="H5666" i="2"/>
  <c r="K5666" i="2" s="1"/>
  <c r="J5665" i="2" s="1"/>
  <c r="H5667" i="2"/>
  <c r="H5668" i="2"/>
  <c r="H5669" i="2"/>
  <c r="H5670" i="2"/>
  <c r="K5670" i="2" s="1"/>
  <c r="J5669" i="2" s="1"/>
  <c r="H5671" i="2"/>
  <c r="H5672" i="2"/>
  <c r="H5673" i="2"/>
  <c r="H5674" i="2"/>
  <c r="K5674" i="2" s="1"/>
  <c r="J5673" i="2" s="1"/>
  <c r="H5675" i="2"/>
  <c r="H5676" i="2"/>
  <c r="H5677" i="2"/>
  <c r="H5678" i="2"/>
  <c r="K5678" i="2" s="1"/>
  <c r="J5677" i="2" s="1"/>
  <c r="H5679" i="2"/>
  <c r="H5680" i="2"/>
  <c r="H5681" i="2"/>
  <c r="H5682" i="2"/>
  <c r="K5682" i="2" s="1"/>
  <c r="J5681" i="2" s="1"/>
  <c r="H5683" i="2"/>
  <c r="H5684" i="2"/>
  <c r="H5685" i="2"/>
  <c r="H5686" i="2"/>
  <c r="K5686" i="2" s="1"/>
  <c r="H5687" i="2"/>
  <c r="H5688" i="2"/>
  <c r="H5689" i="2"/>
  <c r="H5690" i="2"/>
  <c r="K5690" i="2" s="1"/>
  <c r="J5689" i="2" s="1"/>
  <c r="H5691" i="2"/>
  <c r="H5692" i="2"/>
  <c r="H5693" i="2"/>
  <c r="H5694" i="2"/>
  <c r="K5694" i="2" s="1"/>
  <c r="J5693" i="2" s="1"/>
  <c r="H5695" i="2"/>
  <c r="H5696" i="2"/>
  <c r="H5697" i="2"/>
  <c r="H5698" i="2"/>
  <c r="K5698" i="2" s="1"/>
  <c r="J5697" i="2" s="1"/>
  <c r="H5699" i="2"/>
  <c r="H5700" i="2"/>
  <c r="H5701" i="2"/>
  <c r="H5702" i="2"/>
  <c r="K5702" i="2" s="1"/>
  <c r="J5701" i="2" s="1"/>
  <c r="H5703" i="2"/>
  <c r="H5704" i="2"/>
  <c r="H5705" i="2"/>
  <c r="H5706" i="2"/>
  <c r="K5706" i="2" s="1"/>
  <c r="J5705" i="2" s="1"/>
  <c r="H5707" i="2"/>
  <c r="H5708" i="2"/>
  <c r="H5709" i="2"/>
  <c r="H5710" i="2"/>
  <c r="K5710" i="2" s="1"/>
  <c r="J5709" i="2" s="1"/>
  <c r="H5711" i="2"/>
  <c r="H5712" i="2"/>
  <c r="H5713" i="2"/>
  <c r="H5714" i="2"/>
  <c r="K5714" i="2" s="1"/>
  <c r="J5713" i="2" s="1"/>
  <c r="H5715" i="2"/>
  <c r="H5716" i="2"/>
  <c r="H5717" i="2"/>
  <c r="H5718" i="2"/>
  <c r="K5718" i="2" s="1"/>
  <c r="H5719" i="2"/>
  <c r="H5720" i="2"/>
  <c r="H5721" i="2"/>
  <c r="H5722" i="2"/>
  <c r="K5722" i="2" s="1"/>
  <c r="J5721" i="2" s="1"/>
  <c r="H5723" i="2"/>
  <c r="H5724" i="2"/>
  <c r="H5725" i="2"/>
  <c r="H5726" i="2"/>
  <c r="K5726" i="2" s="1"/>
  <c r="J5725" i="2" s="1"/>
  <c r="H5727" i="2"/>
  <c r="H5728" i="2"/>
  <c r="H5729" i="2"/>
  <c r="H5730" i="2"/>
  <c r="K5730" i="2" s="1"/>
  <c r="J5729" i="2" s="1"/>
  <c r="H5731" i="2"/>
  <c r="H5732" i="2"/>
  <c r="H5733" i="2"/>
  <c r="H5734" i="2"/>
  <c r="K5734" i="2" s="1"/>
  <c r="J5733" i="2" s="1"/>
  <c r="H5735" i="2"/>
  <c r="H5736" i="2"/>
  <c r="H5737" i="2"/>
  <c r="H5738" i="2"/>
  <c r="K5738" i="2" s="1"/>
  <c r="H5739" i="2"/>
  <c r="H5740" i="2"/>
  <c r="H5741" i="2"/>
  <c r="H5742" i="2"/>
  <c r="K5742" i="2" s="1"/>
  <c r="H5743" i="2"/>
  <c r="H5744" i="2"/>
  <c r="H5745" i="2"/>
  <c r="H5746" i="2"/>
  <c r="K5746" i="2" s="1"/>
  <c r="H5747" i="2"/>
  <c r="H5748" i="2"/>
  <c r="H5749" i="2"/>
  <c r="H5750" i="2"/>
  <c r="K5750" i="2" s="1"/>
  <c r="J5749" i="2" s="1"/>
  <c r="H5751" i="2"/>
  <c r="H5752" i="2"/>
  <c r="H5753" i="2"/>
  <c r="H5754" i="2"/>
  <c r="K5754" i="2" s="1"/>
  <c r="J5753" i="2" s="1"/>
  <c r="H5755" i="2"/>
  <c r="H5756" i="2"/>
  <c r="H5757" i="2"/>
  <c r="H5758" i="2"/>
  <c r="K5758" i="2" s="1"/>
  <c r="J5757" i="2" s="1"/>
  <c r="H5759" i="2"/>
  <c r="H5760" i="2"/>
  <c r="H5761" i="2"/>
  <c r="H5762" i="2"/>
  <c r="K5762" i="2" s="1"/>
  <c r="J5761" i="2" s="1"/>
  <c r="H5763" i="2"/>
  <c r="H5764" i="2"/>
  <c r="H5765" i="2"/>
  <c r="H5766" i="2"/>
  <c r="K5766" i="2" s="1"/>
  <c r="J5765" i="2" s="1"/>
  <c r="H5767" i="2"/>
  <c r="H5768" i="2"/>
  <c r="H5769" i="2"/>
  <c r="H5770" i="2"/>
  <c r="K5770" i="2" s="1"/>
  <c r="J5769" i="2" s="1"/>
  <c r="H5771" i="2"/>
  <c r="H5772" i="2"/>
  <c r="H5773" i="2"/>
  <c r="H5774" i="2"/>
  <c r="K5774" i="2" s="1"/>
  <c r="J5773" i="2" s="1"/>
  <c r="H5775" i="2"/>
  <c r="H5776" i="2"/>
  <c r="H5777" i="2"/>
  <c r="H5778" i="2"/>
  <c r="K5778" i="2" s="1"/>
  <c r="J5777" i="2" s="1"/>
  <c r="H5779" i="2"/>
  <c r="H5780" i="2"/>
  <c r="H5781" i="2"/>
  <c r="H5782" i="2"/>
  <c r="K5782" i="2" s="1"/>
  <c r="J5781" i="2" s="1"/>
  <c r="H5783" i="2"/>
  <c r="H5784" i="2"/>
  <c r="H5785" i="2"/>
  <c r="H5786" i="2"/>
  <c r="K5786" i="2" s="1"/>
  <c r="J5785" i="2" s="1"/>
  <c r="H5787" i="2"/>
  <c r="H5788" i="2"/>
  <c r="H5789" i="2"/>
  <c r="H5790" i="2"/>
  <c r="K5790" i="2" s="1"/>
  <c r="H5791" i="2"/>
  <c r="H5792" i="2"/>
  <c r="H5793" i="2"/>
  <c r="H5794" i="2"/>
  <c r="K5794" i="2" s="1"/>
  <c r="J5793" i="2" s="1"/>
  <c r="H5795" i="2"/>
  <c r="H5796" i="2"/>
  <c r="H5797" i="2"/>
  <c r="H5798" i="2"/>
  <c r="K5798" i="2" s="1"/>
  <c r="J5797" i="2" s="1"/>
  <c r="H5799" i="2"/>
  <c r="H5800" i="2"/>
  <c r="H5801" i="2"/>
  <c r="H5802" i="2"/>
  <c r="K5802" i="2" s="1"/>
  <c r="J5801" i="2" s="1"/>
  <c r="H5803" i="2"/>
  <c r="H5804" i="2"/>
  <c r="H5805" i="2"/>
  <c r="H5806" i="2"/>
  <c r="K5806" i="2" s="1"/>
  <c r="J5805" i="2" s="1"/>
  <c r="H5807" i="2"/>
  <c r="H5808" i="2"/>
  <c r="H5809" i="2"/>
  <c r="H5810" i="2"/>
  <c r="K5810" i="2" s="1"/>
  <c r="J5809" i="2" s="1"/>
  <c r="H5811" i="2"/>
  <c r="H5812" i="2"/>
  <c r="H5813" i="2"/>
  <c r="H5814" i="2"/>
  <c r="K5814" i="2" s="1"/>
  <c r="J5813" i="2" s="1"/>
  <c r="H5815" i="2"/>
  <c r="H5816" i="2"/>
  <c r="H5817" i="2"/>
  <c r="H5818" i="2"/>
  <c r="K5818" i="2" s="1"/>
  <c r="J5817" i="2" s="1"/>
  <c r="H5819" i="2"/>
  <c r="H5820" i="2"/>
  <c r="H5821" i="2"/>
  <c r="H5822" i="2"/>
  <c r="K5822" i="2" s="1"/>
  <c r="J5821" i="2" s="1"/>
  <c r="H5823" i="2"/>
  <c r="H5824" i="2"/>
  <c r="H5825" i="2"/>
  <c r="H5826" i="2"/>
  <c r="K5826" i="2" s="1"/>
  <c r="J5825" i="2" s="1"/>
  <c r="H5827" i="2"/>
  <c r="H5828" i="2"/>
  <c r="H5829" i="2"/>
  <c r="H5830" i="2"/>
  <c r="K5830" i="2" s="1"/>
  <c r="J5829" i="2" s="1"/>
  <c r="H5831" i="2"/>
  <c r="H5832" i="2"/>
  <c r="H5833" i="2"/>
  <c r="H5834" i="2"/>
  <c r="K5834" i="2" s="1"/>
  <c r="J5833" i="2" s="1"/>
  <c r="H5835" i="2"/>
  <c r="H5836" i="2"/>
  <c r="H5837" i="2"/>
  <c r="H5838" i="2"/>
  <c r="K5838" i="2" s="1"/>
  <c r="J5837" i="2" s="1"/>
  <c r="H5839" i="2"/>
  <c r="H5840" i="2"/>
  <c r="H5841" i="2"/>
  <c r="H5842" i="2"/>
  <c r="K5842" i="2" s="1"/>
  <c r="J5841" i="2" s="1"/>
  <c r="H5843" i="2"/>
  <c r="H5844" i="2"/>
  <c r="H5845" i="2"/>
  <c r="H5846" i="2"/>
  <c r="K5846" i="2" s="1"/>
  <c r="H5847" i="2"/>
  <c r="H5848" i="2"/>
  <c r="H5849" i="2"/>
  <c r="H5850" i="2"/>
  <c r="K5850" i="2" s="1"/>
  <c r="J5849" i="2" s="1"/>
  <c r="H5851" i="2"/>
  <c r="H5852" i="2"/>
  <c r="H5853" i="2"/>
  <c r="H5854" i="2"/>
  <c r="K5854" i="2" s="1"/>
  <c r="J5853" i="2" s="1"/>
  <c r="H5855" i="2"/>
  <c r="H5856" i="2"/>
  <c r="H5857" i="2"/>
  <c r="H5858" i="2"/>
  <c r="K5858" i="2" s="1"/>
  <c r="J5857" i="2" s="1"/>
  <c r="H5859" i="2"/>
  <c r="H5860" i="2"/>
  <c r="H5861" i="2"/>
  <c r="H5862" i="2"/>
  <c r="K5862" i="2" s="1"/>
  <c r="J5861" i="2" s="1"/>
  <c r="H5863" i="2"/>
  <c r="H5864" i="2"/>
  <c r="H5865" i="2"/>
  <c r="H5866" i="2"/>
  <c r="K5866" i="2" s="1"/>
  <c r="J5865" i="2" s="1"/>
  <c r="H5867" i="2"/>
  <c r="H5868" i="2"/>
  <c r="H5869" i="2"/>
  <c r="H5870" i="2"/>
  <c r="K5870" i="2" s="1"/>
  <c r="J5869" i="2" s="1"/>
  <c r="H5871" i="2"/>
  <c r="H5872" i="2"/>
  <c r="H5873" i="2"/>
  <c r="H5874" i="2"/>
  <c r="K5874" i="2" s="1"/>
  <c r="J5873" i="2" s="1"/>
  <c r="H5875" i="2"/>
  <c r="H5876" i="2"/>
  <c r="H5877" i="2"/>
  <c r="H5878" i="2"/>
  <c r="K5878" i="2" s="1"/>
  <c r="J5877" i="2" s="1"/>
  <c r="H5879" i="2"/>
  <c r="H5880" i="2"/>
  <c r="H5881" i="2"/>
  <c r="H5882" i="2"/>
  <c r="K5882" i="2" s="1"/>
  <c r="J5881" i="2" s="1"/>
  <c r="H5883" i="2"/>
  <c r="H5884" i="2"/>
  <c r="H5885" i="2"/>
  <c r="H5886" i="2"/>
  <c r="K5886" i="2" s="1"/>
  <c r="H5887" i="2"/>
  <c r="H5888" i="2"/>
  <c r="H5889" i="2"/>
  <c r="H5890" i="2"/>
  <c r="K5890" i="2" s="1"/>
  <c r="J5889" i="2" s="1"/>
  <c r="H5891" i="2"/>
  <c r="H5892" i="2"/>
  <c r="H5893" i="2"/>
  <c r="H5894" i="2"/>
  <c r="K5894" i="2" s="1"/>
  <c r="J5893" i="2" s="1"/>
  <c r="H5895" i="2"/>
  <c r="H5896" i="2"/>
  <c r="H5897" i="2"/>
  <c r="H5898" i="2"/>
  <c r="K5898" i="2" s="1"/>
  <c r="J5897" i="2" s="1"/>
  <c r="H5899" i="2"/>
  <c r="H5900" i="2"/>
  <c r="H5901" i="2"/>
  <c r="H5902" i="2"/>
  <c r="K5902" i="2" s="1"/>
  <c r="J5901" i="2" s="1"/>
  <c r="H5903" i="2"/>
  <c r="H5904" i="2"/>
  <c r="H5905" i="2"/>
  <c r="H5906" i="2"/>
  <c r="K5906" i="2" s="1"/>
  <c r="J5905" i="2" s="1"/>
  <c r="H5907" i="2"/>
  <c r="H5908" i="2"/>
  <c r="H5909" i="2"/>
  <c r="H5910" i="2"/>
  <c r="K5910" i="2" s="1"/>
  <c r="H5911" i="2"/>
  <c r="H5912" i="2"/>
  <c r="H5913" i="2"/>
  <c r="H5914" i="2"/>
  <c r="K5914" i="2" s="1"/>
  <c r="J5913" i="2" s="1"/>
  <c r="H5915" i="2"/>
  <c r="H5916" i="2"/>
  <c r="H5917" i="2"/>
  <c r="H5918" i="2"/>
  <c r="K5918" i="2" s="1"/>
  <c r="H5919" i="2"/>
  <c r="H5920" i="2"/>
  <c r="H5921" i="2"/>
  <c r="H5922" i="2"/>
  <c r="K5922" i="2" s="1"/>
  <c r="H5923" i="2"/>
  <c r="H5924" i="2"/>
  <c r="H5925" i="2"/>
  <c r="H5926" i="2"/>
  <c r="K5926" i="2" s="1"/>
  <c r="J5925" i="2" s="1"/>
  <c r="H5927" i="2"/>
  <c r="H5928" i="2"/>
  <c r="H5929" i="2"/>
  <c r="H5930" i="2"/>
  <c r="K5930" i="2" s="1"/>
  <c r="J5929" i="2" s="1"/>
  <c r="H5931" i="2"/>
  <c r="H5932" i="2"/>
  <c r="H5933" i="2"/>
  <c r="H5934" i="2"/>
  <c r="K5934" i="2" s="1"/>
  <c r="J5933" i="2" s="1"/>
  <c r="H5935" i="2"/>
  <c r="H5936" i="2"/>
  <c r="H5937" i="2"/>
  <c r="H5938" i="2"/>
  <c r="K5938" i="2" s="1"/>
  <c r="H5939" i="2"/>
  <c r="H5940" i="2"/>
  <c r="H5941" i="2"/>
  <c r="H5942" i="2"/>
  <c r="K5942" i="2" s="1"/>
  <c r="J5941" i="2" s="1"/>
  <c r="H5943" i="2"/>
  <c r="H5944" i="2"/>
  <c r="H5945" i="2"/>
  <c r="H5946" i="2"/>
  <c r="K5946" i="2" s="1"/>
  <c r="J5945" i="2" s="1"/>
  <c r="H5947" i="2"/>
  <c r="H5948" i="2"/>
  <c r="H5949" i="2"/>
  <c r="H5950" i="2"/>
  <c r="K5950" i="2" s="1"/>
  <c r="J5949" i="2" s="1"/>
  <c r="H5951" i="2"/>
  <c r="H5952" i="2"/>
  <c r="H5953" i="2"/>
  <c r="H5954" i="2"/>
  <c r="K5954" i="2" s="1"/>
  <c r="J5953" i="2" s="1"/>
  <c r="H5955" i="2"/>
  <c r="H5956" i="2"/>
  <c r="H5957" i="2"/>
  <c r="H5958" i="2"/>
  <c r="K5958" i="2" s="1"/>
  <c r="J5957" i="2" s="1"/>
  <c r="H5959" i="2"/>
  <c r="H5960" i="2"/>
  <c r="H5961" i="2"/>
  <c r="H5962" i="2"/>
  <c r="K5962" i="2" s="1"/>
  <c r="J5961" i="2" s="1"/>
  <c r="H5963" i="2"/>
  <c r="H5964" i="2"/>
  <c r="H5965" i="2"/>
  <c r="H5966" i="2"/>
  <c r="K5966" i="2" s="1"/>
  <c r="H5967" i="2"/>
  <c r="H5968" i="2"/>
  <c r="H5969" i="2"/>
  <c r="H5970" i="2"/>
  <c r="K5970" i="2" s="1"/>
  <c r="J5969" i="2" s="1"/>
  <c r="H5971" i="2"/>
  <c r="H5972" i="2"/>
  <c r="H5973" i="2"/>
  <c r="H5974" i="2"/>
  <c r="K5974" i="2" s="1"/>
  <c r="J5973" i="2" s="1"/>
  <c r="H5975" i="2"/>
  <c r="H5976" i="2"/>
  <c r="H5977" i="2"/>
  <c r="H5978" i="2"/>
  <c r="K5978" i="2" s="1"/>
  <c r="J5977" i="2" s="1"/>
  <c r="H5979" i="2"/>
  <c r="H5980" i="2"/>
  <c r="H5981" i="2"/>
  <c r="H5982" i="2"/>
  <c r="K5982" i="2" s="1"/>
  <c r="J5981" i="2" s="1"/>
  <c r="H5983" i="2"/>
  <c r="H5984" i="2"/>
  <c r="H5985" i="2"/>
  <c r="H5986" i="2"/>
  <c r="K5986" i="2" s="1"/>
  <c r="J5985" i="2" s="1"/>
  <c r="H5987" i="2"/>
  <c r="H5988" i="2"/>
  <c r="H5989" i="2"/>
  <c r="H5990" i="2"/>
  <c r="K5990" i="2" s="1"/>
  <c r="J5989" i="2" s="1"/>
  <c r="H5991" i="2"/>
  <c r="H5992" i="2"/>
  <c r="H5993" i="2"/>
  <c r="H5994" i="2"/>
  <c r="K5994" i="2" s="1"/>
  <c r="J5993" i="2" s="1"/>
  <c r="H5995" i="2"/>
  <c r="H5996" i="2"/>
  <c r="H5997" i="2"/>
  <c r="H5998" i="2"/>
  <c r="K5998" i="2" s="1"/>
  <c r="H5999" i="2"/>
  <c r="H6000" i="2"/>
  <c r="H6001" i="2"/>
  <c r="H6002" i="2"/>
  <c r="K6002" i="2" s="1"/>
  <c r="J6001" i="2" s="1"/>
  <c r="H6003" i="2"/>
  <c r="H6004" i="2"/>
  <c r="H6005" i="2"/>
  <c r="H6006" i="2"/>
  <c r="K6006" i="2" s="1"/>
  <c r="J6005" i="2" s="1"/>
  <c r="H6007" i="2"/>
  <c r="H6008" i="2"/>
  <c r="H6009" i="2"/>
  <c r="H6010" i="2"/>
  <c r="K6010" i="2" s="1"/>
  <c r="J6009" i="2" s="1"/>
  <c r="H6011" i="2"/>
  <c r="H6012" i="2"/>
  <c r="H6013" i="2"/>
  <c r="H6014" i="2"/>
  <c r="K6014" i="2" s="1"/>
  <c r="J6013" i="2" s="1"/>
  <c r="H6015" i="2"/>
  <c r="H6016" i="2"/>
  <c r="H6017" i="2"/>
  <c r="H6018" i="2"/>
  <c r="K6018" i="2" s="1"/>
  <c r="J6017" i="2" s="1"/>
  <c r="H6019" i="2"/>
  <c r="H6020" i="2"/>
  <c r="H6021" i="2"/>
  <c r="H6022" i="2"/>
  <c r="K6022" i="2" s="1"/>
  <c r="J6021" i="2" s="1"/>
  <c r="H6023" i="2"/>
  <c r="H6024" i="2"/>
  <c r="H6025" i="2"/>
  <c r="H6026" i="2"/>
  <c r="K6026" i="2" s="1"/>
  <c r="J6025" i="2" s="1"/>
  <c r="H6027" i="2"/>
  <c r="H6028" i="2"/>
  <c r="H6029" i="2"/>
  <c r="H6030" i="2"/>
  <c r="K6030" i="2" s="1"/>
  <c r="J6029" i="2" s="1"/>
  <c r="H6031" i="2"/>
  <c r="H6032" i="2"/>
  <c r="H6033" i="2"/>
  <c r="H6034" i="2"/>
  <c r="K6034" i="2" s="1"/>
  <c r="J6033" i="2" s="1"/>
  <c r="H6035" i="2"/>
  <c r="H6036" i="2"/>
  <c r="H6037" i="2"/>
  <c r="H6038" i="2"/>
  <c r="K6038" i="2" s="1"/>
  <c r="J6037" i="2" s="1"/>
  <c r="H6039" i="2"/>
  <c r="H6040" i="2"/>
  <c r="H6041" i="2"/>
  <c r="H6042" i="2"/>
  <c r="K6042" i="2" s="1"/>
  <c r="J6041" i="2" s="1"/>
  <c r="H6043" i="2"/>
  <c r="H6044" i="2"/>
  <c r="H6045" i="2"/>
  <c r="H6046" i="2"/>
  <c r="K6046" i="2" s="1"/>
  <c r="H6047" i="2"/>
  <c r="H6048" i="2"/>
  <c r="H6049" i="2"/>
  <c r="H6050" i="2"/>
  <c r="K6050" i="2" s="1"/>
  <c r="H6051" i="2"/>
  <c r="H6052" i="2"/>
  <c r="H6053" i="2"/>
  <c r="H6054" i="2"/>
  <c r="K6054" i="2" s="1"/>
  <c r="J6053" i="2" s="1"/>
  <c r="H6055" i="2"/>
  <c r="H6056" i="2"/>
  <c r="H6057" i="2"/>
  <c r="H6058" i="2"/>
  <c r="K6058" i="2" s="1"/>
  <c r="J6057" i="2" s="1"/>
  <c r="H6059" i="2"/>
  <c r="H6060" i="2"/>
  <c r="H6061" i="2"/>
  <c r="H6062" i="2"/>
  <c r="K6062" i="2" s="1"/>
  <c r="J6061" i="2" s="1"/>
  <c r="H6063" i="2"/>
  <c r="H6064" i="2"/>
  <c r="H6065" i="2"/>
  <c r="H6066" i="2"/>
  <c r="K6066" i="2" s="1"/>
  <c r="J6065" i="2" s="1"/>
  <c r="H6067" i="2"/>
  <c r="H6068" i="2"/>
  <c r="H6069" i="2"/>
  <c r="H6070" i="2"/>
  <c r="K6070" i="2" s="1"/>
  <c r="J6069" i="2" s="1"/>
  <c r="H6071" i="2"/>
  <c r="H6072" i="2"/>
  <c r="H6073" i="2"/>
  <c r="H6074" i="2"/>
  <c r="K6074" i="2" s="1"/>
  <c r="J6073" i="2" s="1"/>
  <c r="H6075" i="2"/>
  <c r="H6076" i="2"/>
  <c r="H6077" i="2"/>
  <c r="H6078" i="2"/>
  <c r="K6078" i="2" s="1"/>
  <c r="J6077" i="2" s="1"/>
  <c r="H6079" i="2"/>
  <c r="H6080" i="2"/>
  <c r="H6081" i="2"/>
  <c r="H6082" i="2"/>
  <c r="K6082" i="2" s="1"/>
  <c r="J6081" i="2" s="1"/>
  <c r="H6083" i="2"/>
  <c r="H6084" i="2"/>
  <c r="H6085" i="2"/>
  <c r="H6086" i="2"/>
  <c r="K6086" i="2" s="1"/>
  <c r="J6085" i="2" s="1"/>
  <c r="H6087" i="2"/>
  <c r="H6088" i="2"/>
  <c r="H6089" i="2"/>
  <c r="H6090" i="2"/>
  <c r="K6090" i="2" s="1"/>
  <c r="H6091" i="2"/>
  <c r="H6092" i="2"/>
  <c r="H6093" i="2"/>
  <c r="H6094" i="2"/>
  <c r="K6094" i="2" s="1"/>
  <c r="J6093" i="2" s="1"/>
  <c r="H6095" i="2"/>
  <c r="H6096" i="2"/>
  <c r="H6097" i="2"/>
  <c r="H6098" i="2"/>
  <c r="K6098" i="2" s="1"/>
  <c r="J6097" i="2" s="1"/>
  <c r="H6099" i="2"/>
  <c r="H6100" i="2"/>
  <c r="H6101" i="2"/>
  <c r="H6102" i="2"/>
  <c r="K6102" i="2" s="1"/>
  <c r="J6101" i="2" s="1"/>
  <c r="H6103" i="2"/>
  <c r="H6104" i="2"/>
  <c r="H6105" i="2"/>
  <c r="H6106" i="2"/>
  <c r="K6106" i="2" s="1"/>
  <c r="J6105" i="2" s="1"/>
  <c r="H6107" i="2"/>
  <c r="H6108" i="2"/>
  <c r="H6109" i="2"/>
  <c r="H6110" i="2"/>
  <c r="K6110" i="2" s="1"/>
  <c r="J6109" i="2" s="1"/>
  <c r="H6111" i="2"/>
  <c r="H6112" i="2"/>
  <c r="H6113" i="2"/>
  <c r="H6114" i="2"/>
  <c r="K6114" i="2" s="1"/>
  <c r="J6113" i="2" s="1"/>
  <c r="H6115" i="2"/>
  <c r="H6116" i="2"/>
  <c r="H6117" i="2"/>
  <c r="H6118" i="2"/>
  <c r="K6118" i="2" s="1"/>
  <c r="J6117" i="2" s="1"/>
  <c r="H6119" i="2"/>
  <c r="H6120" i="2"/>
  <c r="H6121" i="2"/>
  <c r="H6122" i="2"/>
  <c r="K6122" i="2" s="1"/>
  <c r="J6121" i="2" s="1"/>
  <c r="H6123" i="2"/>
  <c r="H6124" i="2"/>
  <c r="H6125" i="2"/>
  <c r="H6126" i="2"/>
  <c r="K6126" i="2" s="1"/>
  <c r="J6125" i="2" s="1"/>
  <c r="H6127" i="2"/>
  <c r="H6128" i="2"/>
  <c r="H6129" i="2"/>
  <c r="H6130" i="2"/>
  <c r="K6130" i="2" s="1"/>
  <c r="J6129" i="2" s="1"/>
  <c r="H6131" i="2"/>
  <c r="H6132" i="2"/>
  <c r="H6133" i="2"/>
  <c r="H6134" i="2"/>
  <c r="K6134" i="2" s="1"/>
  <c r="J6133" i="2" s="1"/>
  <c r="H6135" i="2"/>
  <c r="H6136" i="2"/>
  <c r="H6137" i="2"/>
  <c r="H6138" i="2"/>
  <c r="K6138" i="2" s="1"/>
  <c r="J6137" i="2" s="1"/>
  <c r="H6139" i="2"/>
  <c r="H6140" i="2"/>
  <c r="H6141" i="2"/>
  <c r="H6142" i="2"/>
  <c r="K6142" i="2" s="1"/>
  <c r="J6141" i="2" s="1"/>
  <c r="H6143" i="2"/>
  <c r="H6144" i="2"/>
  <c r="H6145" i="2"/>
  <c r="H6146" i="2"/>
  <c r="K6146" i="2" s="1"/>
  <c r="J6145" i="2" s="1"/>
  <c r="H6147" i="2"/>
  <c r="H6148" i="2"/>
  <c r="H6149" i="2"/>
  <c r="H6150" i="2"/>
  <c r="K6150" i="2" s="1"/>
  <c r="J6149" i="2" s="1"/>
  <c r="H6151" i="2"/>
  <c r="H6152" i="2"/>
  <c r="H6153" i="2"/>
  <c r="H6154" i="2"/>
  <c r="K6154" i="2" s="1"/>
  <c r="J6153" i="2" s="1"/>
  <c r="H6155" i="2"/>
  <c r="H6156" i="2"/>
  <c r="H6157" i="2"/>
  <c r="H6158" i="2"/>
  <c r="K6158" i="2" s="1"/>
  <c r="J6157" i="2" s="1"/>
  <c r="H6159" i="2"/>
  <c r="H6160" i="2"/>
  <c r="H6161" i="2"/>
  <c r="H6162" i="2"/>
  <c r="K6162" i="2" s="1"/>
  <c r="H6163" i="2"/>
  <c r="H6164" i="2"/>
  <c r="H6165" i="2"/>
  <c r="H6166" i="2"/>
  <c r="K6166" i="2" s="1"/>
  <c r="J6165" i="2" s="1"/>
  <c r="H6167" i="2"/>
  <c r="H6168" i="2"/>
  <c r="H6169" i="2"/>
  <c r="H6170" i="2"/>
  <c r="K6170" i="2" s="1"/>
  <c r="J6169" i="2" s="1"/>
  <c r="H6171" i="2"/>
  <c r="H6172" i="2"/>
  <c r="H6173" i="2"/>
  <c r="H6174" i="2"/>
  <c r="K6174" i="2" s="1"/>
  <c r="J6173" i="2" s="1"/>
  <c r="H6175" i="2"/>
  <c r="H6176" i="2"/>
  <c r="H6177" i="2"/>
  <c r="H6178" i="2"/>
  <c r="K6178" i="2" s="1"/>
  <c r="H6179" i="2"/>
  <c r="H6180" i="2"/>
  <c r="H6181" i="2"/>
  <c r="H6182" i="2"/>
  <c r="K6182" i="2" s="1"/>
  <c r="J6181" i="2" s="1"/>
  <c r="H6183" i="2"/>
  <c r="H6184" i="2"/>
  <c r="H6185" i="2"/>
  <c r="H6186" i="2"/>
  <c r="K6186" i="2" s="1"/>
  <c r="J6185" i="2" s="1"/>
  <c r="H6187" i="2"/>
  <c r="H6188" i="2"/>
  <c r="H6189" i="2"/>
  <c r="H6190" i="2"/>
  <c r="K6190" i="2" s="1"/>
  <c r="J6189" i="2" s="1"/>
  <c r="H6191" i="2"/>
  <c r="H6192" i="2"/>
  <c r="H6193" i="2"/>
  <c r="H6194" i="2"/>
  <c r="K6194" i="2" s="1"/>
  <c r="J6193" i="2" s="1"/>
  <c r="H6195" i="2"/>
  <c r="H6196" i="2"/>
  <c r="H6197" i="2"/>
  <c r="H6198" i="2"/>
  <c r="K6198" i="2" s="1"/>
  <c r="J6197" i="2" s="1"/>
  <c r="H6199" i="2"/>
  <c r="H6200" i="2"/>
  <c r="H6201" i="2"/>
  <c r="H6202" i="2"/>
  <c r="K6202" i="2" s="1"/>
  <c r="J6201" i="2" s="1"/>
  <c r="H6203" i="2"/>
  <c r="H6204" i="2"/>
  <c r="H6205" i="2"/>
  <c r="H6206" i="2"/>
  <c r="K6206" i="2" s="1"/>
  <c r="J6205" i="2" s="1"/>
  <c r="H6207" i="2"/>
  <c r="H6208" i="2"/>
  <c r="H6209" i="2"/>
  <c r="H6210" i="2"/>
  <c r="K6210" i="2" s="1"/>
  <c r="J6209" i="2" s="1"/>
  <c r="H6211" i="2"/>
  <c r="H6212" i="2"/>
  <c r="H6213" i="2"/>
  <c r="H6214" i="2"/>
  <c r="K6214" i="2" s="1"/>
  <c r="J6213" i="2" s="1"/>
  <c r="H6215" i="2"/>
  <c r="H6216" i="2"/>
  <c r="H6217" i="2"/>
  <c r="H6218" i="2"/>
  <c r="K6218" i="2" s="1"/>
  <c r="J6217" i="2" s="1"/>
  <c r="H6219" i="2"/>
  <c r="H6220" i="2"/>
  <c r="H6221" i="2"/>
  <c r="H6222" i="2"/>
  <c r="K6222" i="2" s="1"/>
  <c r="H6223" i="2"/>
  <c r="H6224" i="2"/>
  <c r="H6225" i="2"/>
  <c r="H6226" i="2"/>
  <c r="K6226" i="2" s="1"/>
  <c r="J6225" i="2" s="1"/>
  <c r="H6227" i="2"/>
  <c r="H6228" i="2"/>
  <c r="H6229" i="2"/>
  <c r="H6230" i="2"/>
  <c r="K6230" i="2" s="1"/>
  <c r="J6229" i="2" s="1"/>
  <c r="H6231" i="2"/>
  <c r="H6232" i="2"/>
  <c r="H6233" i="2"/>
  <c r="H6234" i="2"/>
  <c r="K6234" i="2" s="1"/>
  <c r="J6233" i="2" s="1"/>
  <c r="H6235" i="2"/>
  <c r="H6236" i="2"/>
  <c r="H6237" i="2"/>
  <c r="H6238" i="2"/>
  <c r="K6238" i="2" s="1"/>
  <c r="J6237" i="2" s="1"/>
  <c r="H6239" i="2"/>
  <c r="H6240" i="2"/>
  <c r="H6241" i="2"/>
  <c r="H6242" i="2"/>
  <c r="K6242" i="2" s="1"/>
  <c r="J6241" i="2" s="1"/>
  <c r="H6243" i="2"/>
  <c r="H6244" i="2"/>
  <c r="H6245" i="2"/>
  <c r="H6246" i="2"/>
  <c r="K6246" i="2" s="1"/>
  <c r="J6245" i="2" s="1"/>
  <c r="H6247" i="2"/>
  <c r="H6248" i="2"/>
  <c r="H6249" i="2"/>
  <c r="H6250" i="2"/>
  <c r="K6250" i="2" s="1"/>
  <c r="J6249" i="2" s="1"/>
  <c r="H6251" i="2"/>
  <c r="H6252" i="2"/>
  <c r="H6253" i="2"/>
  <c r="H6254" i="2"/>
  <c r="K6254" i="2" s="1"/>
  <c r="J6253" i="2" s="1"/>
  <c r="H6255" i="2"/>
  <c r="H6256" i="2"/>
  <c r="H6257" i="2"/>
  <c r="H6258" i="2"/>
  <c r="K6258" i="2" s="1"/>
  <c r="J6257" i="2" s="1"/>
  <c r="H6259" i="2"/>
  <c r="H6260" i="2"/>
  <c r="H6261" i="2"/>
  <c r="H6262" i="2"/>
  <c r="K6262" i="2" s="1"/>
  <c r="J6261" i="2" s="1"/>
  <c r="H6263" i="2"/>
  <c r="H6264" i="2"/>
  <c r="H6265" i="2"/>
  <c r="H6266" i="2"/>
  <c r="K6266" i="2" s="1"/>
  <c r="J6265" i="2" s="1"/>
  <c r="H6267" i="2"/>
  <c r="H6268" i="2"/>
  <c r="H6269" i="2"/>
  <c r="H6270" i="2"/>
  <c r="K6270" i="2" s="1"/>
  <c r="J6269" i="2" s="1"/>
  <c r="H6271" i="2"/>
  <c r="H6272" i="2"/>
  <c r="H6273" i="2"/>
  <c r="H6274" i="2"/>
  <c r="K6274" i="2" s="1"/>
  <c r="J6273" i="2" s="1"/>
  <c r="H6275" i="2"/>
  <c r="H6276" i="2"/>
  <c r="H6277" i="2"/>
  <c r="H6278" i="2"/>
  <c r="K6278" i="2" s="1"/>
  <c r="J6277" i="2" s="1"/>
  <c r="H6279" i="2"/>
  <c r="H6280" i="2"/>
  <c r="H6281" i="2"/>
  <c r="H6282" i="2"/>
  <c r="K6282" i="2" s="1"/>
  <c r="J6281" i="2" s="1"/>
  <c r="H6283" i="2"/>
  <c r="H6284" i="2"/>
  <c r="H6285" i="2"/>
  <c r="H6286" i="2"/>
  <c r="K6286" i="2" s="1"/>
  <c r="J6285" i="2" s="1"/>
  <c r="H6287" i="2"/>
  <c r="H6288" i="2"/>
  <c r="H6289" i="2"/>
  <c r="H6290" i="2"/>
  <c r="K6290" i="2" s="1"/>
  <c r="H6291" i="2"/>
  <c r="H6292" i="2"/>
  <c r="H6293" i="2"/>
  <c r="H6294" i="2"/>
  <c r="K6294" i="2" s="1"/>
  <c r="J6293" i="2" s="1"/>
  <c r="H6295" i="2"/>
  <c r="H6296" i="2"/>
  <c r="H6297" i="2"/>
  <c r="H6298" i="2"/>
  <c r="K6298" i="2" s="1"/>
  <c r="H6299" i="2"/>
  <c r="H6300" i="2"/>
  <c r="H6301" i="2"/>
  <c r="H6302" i="2"/>
  <c r="K6302" i="2" s="1"/>
  <c r="J6301" i="2" s="1"/>
  <c r="H6303" i="2"/>
  <c r="H6304" i="2"/>
  <c r="H6305" i="2"/>
  <c r="H6306" i="2"/>
  <c r="K6306" i="2" s="1"/>
  <c r="J6305" i="2" s="1"/>
  <c r="H6307" i="2"/>
  <c r="H6308" i="2"/>
  <c r="H6309" i="2"/>
  <c r="H6310" i="2"/>
  <c r="K6310" i="2" s="1"/>
  <c r="J6309" i="2" s="1"/>
  <c r="H6311" i="2"/>
  <c r="H6312" i="2"/>
  <c r="H6313" i="2"/>
  <c r="H6314" i="2"/>
  <c r="K6314" i="2" s="1"/>
  <c r="J6313" i="2" s="1"/>
  <c r="H6315" i="2"/>
  <c r="H6316" i="2"/>
  <c r="H6317" i="2"/>
  <c r="H6318" i="2"/>
  <c r="K6318" i="2" s="1"/>
  <c r="J6317" i="2" s="1"/>
  <c r="H6319" i="2"/>
  <c r="H6320" i="2"/>
  <c r="H6321" i="2"/>
  <c r="H6322" i="2"/>
  <c r="K6322" i="2" s="1"/>
  <c r="J6321" i="2" s="1"/>
  <c r="H6323" i="2"/>
  <c r="H6324" i="2"/>
  <c r="H6325" i="2"/>
  <c r="H6326" i="2"/>
  <c r="K6326" i="2" s="1"/>
  <c r="J6325" i="2" s="1"/>
  <c r="H6327" i="2"/>
  <c r="H6328" i="2"/>
  <c r="H6329" i="2"/>
  <c r="H6330" i="2"/>
  <c r="K6330" i="2" s="1"/>
  <c r="J6329" i="2" s="1"/>
  <c r="H6331" i="2"/>
  <c r="H6332" i="2"/>
  <c r="H6333" i="2"/>
  <c r="H6334" i="2"/>
  <c r="K6334" i="2" s="1"/>
  <c r="J6333" i="2" s="1"/>
  <c r="H6335" i="2"/>
  <c r="H6336" i="2"/>
  <c r="H6337" i="2"/>
  <c r="H6338" i="2"/>
  <c r="K6338" i="2" s="1"/>
  <c r="J6337" i="2" s="1"/>
  <c r="H6339" i="2"/>
  <c r="H6340" i="2"/>
  <c r="H6341" i="2"/>
  <c r="H6342" i="2"/>
  <c r="K6342" i="2" s="1"/>
  <c r="J6341" i="2" s="1"/>
  <c r="H6343" i="2"/>
  <c r="H6344" i="2"/>
  <c r="H6345" i="2"/>
  <c r="H6346" i="2"/>
  <c r="K6346" i="2" s="1"/>
  <c r="J6345" i="2" s="1"/>
  <c r="H6347" i="2"/>
  <c r="H6348" i="2"/>
  <c r="H6349" i="2"/>
  <c r="H6350" i="2"/>
  <c r="K6350" i="2" s="1"/>
  <c r="J6349" i="2" s="1"/>
  <c r="H6351" i="2"/>
  <c r="H6352" i="2"/>
  <c r="H6353" i="2"/>
  <c r="H6354" i="2"/>
  <c r="K6354" i="2" s="1"/>
  <c r="J6353" i="2" s="1"/>
  <c r="H6355" i="2"/>
  <c r="H6356" i="2"/>
  <c r="H6357" i="2"/>
  <c r="H6358" i="2"/>
  <c r="K6358" i="2" s="1"/>
  <c r="J6357" i="2" s="1"/>
  <c r="H6359" i="2"/>
  <c r="H6360" i="2"/>
  <c r="H6361" i="2"/>
  <c r="H6362" i="2"/>
  <c r="K6362" i="2" s="1"/>
  <c r="J6361" i="2" s="1"/>
  <c r="H6363" i="2"/>
  <c r="H6364" i="2"/>
  <c r="H6365" i="2"/>
  <c r="H6366" i="2"/>
  <c r="K6366" i="2" s="1"/>
  <c r="J6365" i="2" s="1"/>
  <c r="H6367" i="2"/>
  <c r="H6368" i="2"/>
  <c r="H6369" i="2"/>
  <c r="H6370" i="2"/>
  <c r="K6370" i="2" s="1"/>
  <c r="H6371" i="2"/>
  <c r="H6372" i="2"/>
  <c r="H6373" i="2"/>
  <c r="H6374" i="2"/>
  <c r="K6374" i="2" s="1"/>
  <c r="J6373" i="2" s="1"/>
  <c r="H6375" i="2"/>
  <c r="H6376" i="2"/>
  <c r="H6377" i="2"/>
  <c r="H6378" i="2"/>
  <c r="K6378" i="2" s="1"/>
  <c r="J6377" i="2" s="1"/>
  <c r="H6379" i="2"/>
  <c r="H6380" i="2"/>
  <c r="H6381" i="2"/>
  <c r="H6382" i="2"/>
  <c r="K6382" i="2" s="1"/>
  <c r="J6381" i="2" s="1"/>
  <c r="H6383" i="2"/>
  <c r="H6384" i="2"/>
  <c r="H6385" i="2"/>
  <c r="H6386" i="2"/>
  <c r="K6386" i="2" s="1"/>
  <c r="J6385" i="2" s="1"/>
  <c r="H6387" i="2"/>
  <c r="H6388" i="2"/>
  <c r="H6389" i="2"/>
  <c r="H6390" i="2"/>
  <c r="K6390" i="2" s="1"/>
  <c r="J6389" i="2" s="1"/>
  <c r="H6391" i="2"/>
  <c r="H6392" i="2"/>
  <c r="H6393" i="2"/>
  <c r="H6394" i="2"/>
  <c r="K6394" i="2" s="1"/>
  <c r="J6393" i="2" s="1"/>
  <c r="H6395" i="2"/>
  <c r="H6396" i="2"/>
  <c r="H6397" i="2"/>
  <c r="H6398" i="2"/>
  <c r="K6398" i="2" s="1"/>
  <c r="J6397" i="2" s="1"/>
  <c r="H6399" i="2"/>
  <c r="H6400" i="2"/>
  <c r="H6401" i="2"/>
  <c r="H6402" i="2"/>
  <c r="K6402" i="2" s="1"/>
  <c r="J6401" i="2" s="1"/>
  <c r="H6403" i="2"/>
  <c r="H6404" i="2"/>
  <c r="H6405" i="2"/>
  <c r="H6406" i="2"/>
  <c r="K6406" i="2" s="1"/>
  <c r="J6405" i="2" s="1"/>
  <c r="H6407" i="2"/>
  <c r="H6408" i="2"/>
  <c r="H6409" i="2"/>
  <c r="H6410" i="2"/>
  <c r="K6410" i="2" s="1"/>
  <c r="J6409" i="2" s="1"/>
  <c r="H6411" i="2"/>
  <c r="H6412" i="2"/>
  <c r="H6413" i="2"/>
  <c r="H6414" i="2"/>
  <c r="K6414" i="2" s="1"/>
  <c r="J6413" i="2" s="1"/>
  <c r="H6415" i="2"/>
  <c r="H6416" i="2"/>
  <c r="H6417" i="2"/>
  <c r="H6418" i="2"/>
  <c r="K6418" i="2" s="1"/>
  <c r="J6417" i="2" s="1"/>
  <c r="H6419" i="2"/>
  <c r="H6420" i="2"/>
  <c r="H6421" i="2"/>
  <c r="H6422" i="2"/>
  <c r="K6422" i="2" s="1"/>
  <c r="J6421" i="2" s="1"/>
  <c r="H6423" i="2"/>
  <c r="H6424" i="2"/>
  <c r="H6425" i="2"/>
  <c r="H6426" i="2"/>
  <c r="K6426" i="2" s="1"/>
  <c r="J6425" i="2" s="1"/>
  <c r="H6427" i="2"/>
  <c r="H6428" i="2"/>
  <c r="H6429" i="2"/>
  <c r="H6430" i="2"/>
  <c r="K6430" i="2" s="1"/>
  <c r="J6429" i="2" s="1"/>
  <c r="H6431" i="2"/>
  <c r="H6432" i="2"/>
  <c r="H6433" i="2"/>
  <c r="H6434" i="2"/>
  <c r="K6434" i="2" s="1"/>
  <c r="J6433" i="2" s="1"/>
  <c r="H6435" i="2"/>
  <c r="H6436" i="2"/>
  <c r="H6437" i="2"/>
  <c r="H6438" i="2"/>
  <c r="K6438" i="2" s="1"/>
  <c r="J6437" i="2" s="1"/>
  <c r="H6439" i="2"/>
  <c r="H6440" i="2"/>
  <c r="H6441" i="2"/>
  <c r="H6442" i="2"/>
  <c r="K6442" i="2" s="1"/>
  <c r="J6441" i="2" s="1"/>
  <c r="H6443" i="2"/>
  <c r="H6444" i="2"/>
  <c r="H6445" i="2"/>
  <c r="H6446" i="2"/>
  <c r="K6446" i="2" s="1"/>
  <c r="J6445" i="2" s="1"/>
  <c r="H6447" i="2"/>
  <c r="H6448" i="2"/>
  <c r="H6449" i="2"/>
  <c r="H6450" i="2"/>
  <c r="K6450" i="2" s="1"/>
  <c r="J6449" i="2" s="1"/>
  <c r="H6451" i="2"/>
  <c r="H6452" i="2"/>
  <c r="H6453" i="2"/>
  <c r="H6454" i="2"/>
  <c r="K6454" i="2" s="1"/>
  <c r="J6453" i="2" s="1"/>
  <c r="H6455" i="2"/>
  <c r="H6456" i="2"/>
  <c r="H6457" i="2"/>
  <c r="H6458" i="2"/>
  <c r="K6458" i="2" s="1"/>
  <c r="J6457" i="2" s="1"/>
  <c r="H6459" i="2"/>
  <c r="H6460" i="2"/>
  <c r="H6461" i="2"/>
  <c r="H6462" i="2"/>
  <c r="K6462" i="2" s="1"/>
  <c r="J6461" i="2" s="1"/>
  <c r="H6463" i="2"/>
  <c r="H6464" i="2"/>
  <c r="H6465" i="2"/>
  <c r="H6466" i="2"/>
  <c r="K6466" i="2" s="1"/>
  <c r="J6465" i="2" s="1"/>
  <c r="H6467" i="2"/>
  <c r="H6468" i="2"/>
  <c r="H6469" i="2"/>
  <c r="H6470" i="2"/>
  <c r="K6470" i="2" s="1"/>
  <c r="J6469" i="2" s="1"/>
  <c r="H6471" i="2"/>
  <c r="H6472" i="2"/>
  <c r="H6473" i="2"/>
  <c r="H6474" i="2"/>
  <c r="K6474" i="2" s="1"/>
  <c r="J6473" i="2" s="1"/>
  <c r="H6475" i="2"/>
  <c r="H6476" i="2"/>
  <c r="H6477" i="2"/>
  <c r="H6478" i="2"/>
  <c r="K6478" i="2" s="1"/>
  <c r="J6477" i="2" s="1"/>
  <c r="H6479" i="2"/>
  <c r="H6480" i="2"/>
  <c r="H6481" i="2"/>
  <c r="H6482" i="2"/>
  <c r="K6482" i="2" s="1"/>
  <c r="J6481" i="2" s="1"/>
  <c r="H6483" i="2"/>
  <c r="H6484" i="2"/>
  <c r="H6485" i="2"/>
  <c r="H6486" i="2"/>
  <c r="K6486" i="2" s="1"/>
  <c r="J6485" i="2" s="1"/>
  <c r="H6487" i="2"/>
  <c r="H6488" i="2"/>
  <c r="H6489" i="2"/>
  <c r="H6490" i="2"/>
  <c r="K6490" i="2" s="1"/>
  <c r="J6489" i="2" s="1"/>
  <c r="H6491" i="2"/>
  <c r="H6492" i="2"/>
  <c r="H6493" i="2"/>
  <c r="H6494" i="2"/>
  <c r="K6494" i="2" s="1"/>
  <c r="J6493" i="2" s="1"/>
  <c r="H6495" i="2"/>
  <c r="H6496" i="2"/>
  <c r="H6497" i="2"/>
  <c r="H6498" i="2"/>
  <c r="K6498" i="2" s="1"/>
  <c r="J6497" i="2" s="1"/>
  <c r="H6499" i="2"/>
  <c r="H6500" i="2"/>
  <c r="H6501" i="2"/>
  <c r="H6502" i="2"/>
  <c r="K6502" i="2" s="1"/>
  <c r="J6501" i="2" s="1"/>
  <c r="H6503" i="2"/>
  <c r="H6504" i="2"/>
  <c r="H6505" i="2"/>
  <c r="H6506" i="2"/>
  <c r="K6506" i="2" s="1"/>
  <c r="J6505" i="2" s="1"/>
  <c r="H6507" i="2"/>
  <c r="H6508" i="2"/>
  <c r="H6509" i="2"/>
  <c r="H6510" i="2"/>
  <c r="K6510" i="2" s="1"/>
  <c r="J6509" i="2" s="1"/>
  <c r="H6511" i="2"/>
  <c r="H6512" i="2"/>
  <c r="H6513" i="2"/>
  <c r="H6514" i="2"/>
  <c r="K6514" i="2" s="1"/>
  <c r="J6513" i="2" s="1"/>
  <c r="H6515" i="2"/>
  <c r="H6516" i="2"/>
  <c r="H6517" i="2"/>
  <c r="H6518" i="2"/>
  <c r="K6518" i="2" s="1"/>
  <c r="J6517" i="2" s="1"/>
  <c r="H6519" i="2"/>
  <c r="H6520" i="2"/>
  <c r="H6521" i="2"/>
  <c r="H6522" i="2"/>
  <c r="K6522" i="2" s="1"/>
  <c r="J6521" i="2" s="1"/>
  <c r="H6523" i="2"/>
  <c r="H6524" i="2"/>
  <c r="H6525" i="2"/>
  <c r="H6526" i="2"/>
  <c r="K6526" i="2" s="1"/>
  <c r="J6525" i="2" s="1"/>
  <c r="H6527" i="2"/>
  <c r="H6528" i="2"/>
  <c r="H6529" i="2"/>
  <c r="H6530" i="2"/>
  <c r="K6530" i="2" s="1"/>
  <c r="J6529" i="2" s="1"/>
  <c r="H6531" i="2"/>
  <c r="H6532" i="2"/>
  <c r="H6533" i="2"/>
  <c r="H6534" i="2"/>
  <c r="K6534" i="2" s="1"/>
  <c r="J6533" i="2" s="1"/>
  <c r="H6535" i="2"/>
  <c r="H6536" i="2"/>
  <c r="H6537" i="2"/>
  <c r="H6538" i="2"/>
  <c r="K6538" i="2" s="1"/>
  <c r="J6537" i="2" s="1"/>
  <c r="H6539" i="2"/>
  <c r="H6540" i="2"/>
  <c r="H6541" i="2"/>
  <c r="H6542" i="2"/>
  <c r="K6542" i="2" s="1"/>
  <c r="J6541" i="2" s="1"/>
  <c r="H6543" i="2"/>
  <c r="H6544" i="2"/>
  <c r="H6545" i="2"/>
  <c r="H6546" i="2"/>
  <c r="K6546" i="2" s="1"/>
  <c r="J6545" i="2" s="1"/>
  <c r="H6547" i="2"/>
  <c r="H6548" i="2"/>
  <c r="H6549" i="2"/>
  <c r="H6550" i="2"/>
  <c r="K6550" i="2" s="1"/>
  <c r="J6549" i="2" s="1"/>
  <c r="H6551" i="2"/>
  <c r="H6552" i="2"/>
  <c r="H6553" i="2"/>
  <c r="H6554" i="2"/>
  <c r="K6554" i="2" s="1"/>
  <c r="J6553" i="2" s="1"/>
  <c r="H6555" i="2"/>
  <c r="H6556" i="2"/>
  <c r="H6557" i="2"/>
  <c r="H6558" i="2"/>
  <c r="K6558" i="2" s="1"/>
  <c r="J6557" i="2" s="1"/>
  <c r="H6559" i="2"/>
  <c r="H6560" i="2"/>
  <c r="H6561" i="2"/>
  <c r="H6562" i="2"/>
  <c r="K6562" i="2" s="1"/>
  <c r="J6561" i="2" s="1"/>
  <c r="H6563" i="2"/>
  <c r="H6564" i="2"/>
  <c r="H6565" i="2"/>
  <c r="H6566" i="2"/>
  <c r="K6566" i="2" s="1"/>
  <c r="J6565" i="2" s="1"/>
  <c r="H6567" i="2"/>
  <c r="H6568" i="2"/>
  <c r="H6569" i="2"/>
  <c r="H6570" i="2"/>
  <c r="K6570" i="2" s="1"/>
  <c r="H6571" i="2"/>
  <c r="H6572" i="2"/>
  <c r="H6573" i="2"/>
  <c r="H6574" i="2"/>
  <c r="K6574" i="2" s="1"/>
  <c r="J6573" i="2" s="1"/>
  <c r="H6575" i="2"/>
  <c r="H6576" i="2"/>
  <c r="H6577" i="2"/>
  <c r="H6578" i="2"/>
  <c r="K6578" i="2" s="1"/>
  <c r="J6577" i="2" s="1"/>
  <c r="H6579" i="2"/>
  <c r="H6580" i="2"/>
  <c r="H6581" i="2"/>
  <c r="H6582" i="2"/>
  <c r="K6582" i="2" s="1"/>
  <c r="J6581" i="2" s="1"/>
  <c r="H6583" i="2"/>
  <c r="H6584" i="2"/>
  <c r="H6585" i="2"/>
  <c r="H6586" i="2"/>
  <c r="K6586" i="2" s="1"/>
  <c r="J6585" i="2" s="1"/>
  <c r="H6587" i="2"/>
  <c r="H6588" i="2"/>
  <c r="H6589" i="2"/>
  <c r="H6590" i="2"/>
  <c r="K6590" i="2" s="1"/>
  <c r="J6589" i="2" s="1"/>
  <c r="H6591" i="2"/>
  <c r="H6592" i="2"/>
  <c r="H6593" i="2"/>
  <c r="H6594" i="2"/>
  <c r="K6594" i="2" s="1"/>
  <c r="J6593" i="2" s="1"/>
  <c r="H6595" i="2"/>
  <c r="H6596" i="2"/>
  <c r="H6597" i="2"/>
  <c r="H6598" i="2"/>
  <c r="K6598" i="2" s="1"/>
  <c r="J6597" i="2" s="1"/>
  <c r="H6599" i="2"/>
  <c r="H6600" i="2"/>
  <c r="H6601" i="2"/>
  <c r="H6602" i="2"/>
  <c r="K6602" i="2" s="1"/>
  <c r="J6601" i="2" s="1"/>
  <c r="H6603" i="2"/>
  <c r="H6604" i="2"/>
  <c r="H6605" i="2"/>
  <c r="H6606" i="2"/>
  <c r="K6606" i="2" s="1"/>
  <c r="H6607" i="2"/>
  <c r="H6608" i="2"/>
  <c r="H6609" i="2"/>
  <c r="H6610" i="2"/>
  <c r="K6610" i="2" s="1"/>
  <c r="J6609" i="2" s="1"/>
  <c r="H6611" i="2"/>
  <c r="H6612" i="2"/>
  <c r="H6613" i="2"/>
  <c r="H6614" i="2"/>
  <c r="K6614" i="2" s="1"/>
  <c r="J6613" i="2" s="1"/>
  <c r="H6615" i="2"/>
  <c r="H6616" i="2"/>
  <c r="H6617" i="2"/>
  <c r="H6618" i="2"/>
  <c r="K6618" i="2" s="1"/>
  <c r="J6617" i="2" s="1"/>
  <c r="H6619" i="2"/>
  <c r="H6620" i="2"/>
  <c r="H6621" i="2"/>
  <c r="H6622" i="2"/>
  <c r="K6622" i="2" s="1"/>
  <c r="J6621" i="2" s="1"/>
  <c r="H6623" i="2"/>
  <c r="H6624" i="2"/>
  <c r="H6625" i="2"/>
  <c r="H6626" i="2"/>
  <c r="K6626" i="2" s="1"/>
  <c r="J6625" i="2" s="1"/>
  <c r="H6627" i="2"/>
  <c r="H6628" i="2"/>
  <c r="H6629" i="2"/>
  <c r="H6630" i="2"/>
  <c r="K6630" i="2" s="1"/>
  <c r="J6629" i="2" s="1"/>
  <c r="H6631" i="2"/>
  <c r="H6632" i="2"/>
  <c r="H6633" i="2"/>
  <c r="H6634" i="2"/>
  <c r="K6634" i="2" s="1"/>
  <c r="J6633" i="2" s="1"/>
  <c r="H6635" i="2"/>
  <c r="H6636" i="2"/>
  <c r="H6637" i="2"/>
  <c r="H6638" i="2"/>
  <c r="K6638" i="2" s="1"/>
  <c r="J6637" i="2" s="1"/>
  <c r="H6639" i="2"/>
  <c r="H6640" i="2"/>
  <c r="H6641" i="2"/>
  <c r="H6642" i="2"/>
  <c r="K6642" i="2" s="1"/>
  <c r="J6641" i="2" s="1"/>
  <c r="H6643" i="2"/>
  <c r="H6644" i="2"/>
  <c r="H6645" i="2"/>
  <c r="H6646" i="2"/>
  <c r="K6646" i="2" s="1"/>
  <c r="J6645" i="2" s="1"/>
  <c r="H6647" i="2"/>
  <c r="H6648" i="2"/>
  <c r="H6649" i="2"/>
  <c r="H6650" i="2"/>
  <c r="K6650" i="2" s="1"/>
  <c r="J6649" i="2" s="1"/>
  <c r="H6651" i="2"/>
  <c r="H6652" i="2"/>
  <c r="H6653" i="2"/>
  <c r="H6654" i="2"/>
  <c r="K6654" i="2" s="1"/>
  <c r="J6653" i="2" s="1"/>
  <c r="H6655" i="2"/>
  <c r="H6656" i="2"/>
  <c r="H6657" i="2"/>
  <c r="H6658" i="2"/>
  <c r="K6658" i="2" s="1"/>
  <c r="J6657" i="2" s="1"/>
  <c r="H6659" i="2"/>
  <c r="H6660" i="2"/>
  <c r="H6661" i="2"/>
  <c r="H6662" i="2"/>
  <c r="K6662" i="2" s="1"/>
  <c r="H6663" i="2"/>
  <c r="H6664" i="2"/>
  <c r="H6665" i="2"/>
  <c r="H6666" i="2"/>
  <c r="K6666" i="2" s="1"/>
  <c r="J6665" i="2" s="1"/>
  <c r="H6667" i="2"/>
  <c r="H6668" i="2"/>
  <c r="H6669" i="2"/>
  <c r="H6670" i="2"/>
  <c r="K6670" i="2" s="1"/>
  <c r="J6669" i="2" s="1"/>
  <c r="H6671" i="2"/>
  <c r="H6672" i="2"/>
  <c r="H6673" i="2"/>
  <c r="H6674" i="2"/>
  <c r="K6674" i="2" s="1"/>
  <c r="J6673" i="2" s="1"/>
  <c r="H6675" i="2"/>
  <c r="H6676" i="2"/>
  <c r="H6677" i="2"/>
  <c r="H6678" i="2"/>
  <c r="K6678" i="2" s="1"/>
  <c r="J6677" i="2" s="1"/>
  <c r="H6679" i="2"/>
  <c r="H6680" i="2"/>
  <c r="H6681" i="2"/>
  <c r="H6682" i="2"/>
  <c r="K6682" i="2" s="1"/>
  <c r="J6681" i="2" s="1"/>
  <c r="H6683" i="2"/>
  <c r="H6684" i="2"/>
  <c r="H6685" i="2"/>
  <c r="H6686" i="2"/>
  <c r="K6686" i="2" s="1"/>
  <c r="J6685" i="2" s="1"/>
  <c r="H6687" i="2"/>
  <c r="H6688" i="2"/>
  <c r="H6689" i="2"/>
  <c r="H6690" i="2"/>
  <c r="K6690" i="2" s="1"/>
  <c r="J6689" i="2" s="1"/>
  <c r="H6691" i="2"/>
  <c r="H6692" i="2"/>
  <c r="H6693" i="2"/>
  <c r="H6694" i="2"/>
  <c r="K6694" i="2" s="1"/>
  <c r="J6693" i="2" s="1"/>
  <c r="H6695" i="2"/>
  <c r="H6696" i="2"/>
  <c r="H6697" i="2"/>
  <c r="H6698" i="2"/>
  <c r="K6698" i="2" s="1"/>
  <c r="J6697" i="2" s="1"/>
  <c r="H6699" i="2"/>
  <c r="H6700" i="2"/>
  <c r="H6701" i="2"/>
  <c r="H6702" i="2"/>
  <c r="K6702" i="2" s="1"/>
  <c r="J6701" i="2" s="1"/>
  <c r="H6703" i="2"/>
  <c r="H6704" i="2"/>
  <c r="H6705" i="2"/>
  <c r="H6706" i="2"/>
  <c r="K6706" i="2" s="1"/>
  <c r="J6705" i="2" s="1"/>
  <c r="H6707" i="2"/>
  <c r="H6708" i="2"/>
  <c r="H6709" i="2"/>
  <c r="H6710" i="2"/>
  <c r="K6710" i="2" s="1"/>
  <c r="J6709" i="2" s="1"/>
  <c r="H6711" i="2"/>
  <c r="H6712" i="2"/>
  <c r="H6713" i="2"/>
  <c r="H6714" i="2"/>
  <c r="K6714" i="2" s="1"/>
  <c r="J6713" i="2" s="1"/>
  <c r="H6715" i="2"/>
  <c r="H6716" i="2"/>
  <c r="H6717" i="2"/>
  <c r="H6718" i="2"/>
  <c r="K6718" i="2" s="1"/>
  <c r="H6719" i="2"/>
  <c r="H6720" i="2"/>
  <c r="H6721" i="2"/>
  <c r="H6722" i="2"/>
  <c r="K6722" i="2" s="1"/>
  <c r="J6721" i="2" s="1"/>
  <c r="H6723" i="2"/>
  <c r="H6724" i="2"/>
  <c r="H6725" i="2"/>
  <c r="H6726" i="2"/>
  <c r="K6726" i="2" s="1"/>
  <c r="J6725" i="2" s="1"/>
  <c r="H6727" i="2"/>
  <c r="H6728" i="2"/>
  <c r="H6729" i="2"/>
  <c r="H6730" i="2"/>
  <c r="K6730" i="2" s="1"/>
  <c r="J6729" i="2" s="1"/>
  <c r="H6731" i="2"/>
  <c r="H6732" i="2"/>
  <c r="H6733" i="2"/>
  <c r="H6734" i="2"/>
  <c r="K6734" i="2" s="1"/>
  <c r="J6733" i="2" s="1"/>
  <c r="H6735" i="2"/>
  <c r="H6736" i="2"/>
  <c r="H6737" i="2"/>
  <c r="H6738" i="2"/>
  <c r="K6738" i="2" s="1"/>
  <c r="J6737" i="2" s="1"/>
  <c r="H6739" i="2"/>
  <c r="H6740" i="2"/>
  <c r="H6741" i="2"/>
  <c r="H6742" i="2"/>
  <c r="K6742" i="2" s="1"/>
  <c r="J6741" i="2" s="1"/>
  <c r="H6743" i="2"/>
  <c r="H6744" i="2"/>
  <c r="H6745" i="2"/>
  <c r="H6746" i="2"/>
  <c r="K6746" i="2" s="1"/>
  <c r="J6745" i="2" s="1"/>
  <c r="H6747" i="2"/>
  <c r="H6748" i="2"/>
  <c r="H6749" i="2"/>
  <c r="H6750" i="2"/>
  <c r="K6750" i="2" s="1"/>
  <c r="J6749" i="2" s="1"/>
  <c r="H6751" i="2"/>
  <c r="H6752" i="2"/>
  <c r="H6753" i="2"/>
  <c r="H6754" i="2"/>
  <c r="K6754" i="2" s="1"/>
  <c r="J6753" i="2" s="1"/>
  <c r="H6755" i="2"/>
  <c r="H6756" i="2"/>
  <c r="H6757" i="2"/>
  <c r="H6758" i="2"/>
  <c r="K6758" i="2" s="1"/>
  <c r="J6757" i="2" s="1"/>
  <c r="H6759" i="2"/>
  <c r="H6760" i="2"/>
  <c r="H6761" i="2"/>
  <c r="H6762" i="2"/>
  <c r="K6762" i="2" s="1"/>
  <c r="J6761" i="2" s="1"/>
  <c r="H6763" i="2"/>
  <c r="H6764" i="2"/>
  <c r="H6765" i="2"/>
  <c r="H6766" i="2"/>
  <c r="K6766" i="2" s="1"/>
  <c r="J6765" i="2" s="1"/>
  <c r="H6767" i="2"/>
  <c r="H6768" i="2"/>
  <c r="H6769" i="2"/>
  <c r="H6770" i="2"/>
  <c r="K6770" i="2" s="1"/>
  <c r="J6769" i="2" s="1"/>
  <c r="H6771" i="2"/>
  <c r="H6772" i="2"/>
  <c r="H6773" i="2"/>
  <c r="H6774" i="2"/>
  <c r="K6774" i="2" s="1"/>
  <c r="J6773" i="2" s="1"/>
  <c r="H6775" i="2"/>
  <c r="H6776" i="2"/>
  <c r="H6777" i="2"/>
  <c r="H6778" i="2"/>
  <c r="K6778" i="2" s="1"/>
  <c r="J6777" i="2" s="1"/>
  <c r="H6779" i="2"/>
  <c r="H6780" i="2"/>
  <c r="H6781" i="2"/>
  <c r="H6782" i="2"/>
  <c r="K6782" i="2" s="1"/>
  <c r="J6781" i="2" s="1"/>
  <c r="H6783" i="2"/>
  <c r="H6784" i="2"/>
  <c r="H6785" i="2"/>
  <c r="H6786" i="2"/>
  <c r="K6786" i="2" s="1"/>
  <c r="J6785" i="2" s="1"/>
  <c r="H6787" i="2"/>
  <c r="H6788" i="2"/>
  <c r="H6789" i="2"/>
  <c r="H6790" i="2"/>
  <c r="K6790" i="2" s="1"/>
  <c r="J6789" i="2" s="1"/>
  <c r="H6791" i="2"/>
  <c r="H6792" i="2"/>
  <c r="H6793" i="2"/>
  <c r="H6794" i="2"/>
  <c r="K6794" i="2" s="1"/>
  <c r="J6793" i="2" s="1"/>
  <c r="H6795" i="2"/>
  <c r="H6796" i="2"/>
  <c r="H6797" i="2"/>
  <c r="H6798" i="2"/>
  <c r="K6798" i="2" s="1"/>
  <c r="J6797" i="2" s="1"/>
  <c r="H6799" i="2"/>
  <c r="H6800" i="2"/>
  <c r="H6801" i="2"/>
  <c r="H6802" i="2"/>
  <c r="K6802" i="2" s="1"/>
  <c r="J6801" i="2" s="1"/>
  <c r="H6803" i="2"/>
  <c r="H6804" i="2"/>
  <c r="H6805" i="2"/>
  <c r="H6806" i="2"/>
  <c r="K6806" i="2" s="1"/>
  <c r="J6805" i="2" s="1"/>
  <c r="H6807" i="2"/>
  <c r="H6808" i="2"/>
  <c r="H6809" i="2"/>
  <c r="H6810" i="2"/>
  <c r="K6810" i="2" s="1"/>
  <c r="J6809" i="2" s="1"/>
  <c r="H6811" i="2"/>
  <c r="H6812" i="2"/>
  <c r="H6813" i="2"/>
  <c r="H6814" i="2"/>
  <c r="K6814" i="2" s="1"/>
  <c r="J6813" i="2" s="1"/>
  <c r="H6815" i="2"/>
  <c r="H6816" i="2"/>
  <c r="H6817" i="2"/>
  <c r="H6818" i="2"/>
  <c r="K6818" i="2" s="1"/>
  <c r="J6817" i="2" s="1"/>
  <c r="H6819" i="2"/>
  <c r="H6820" i="2"/>
  <c r="H6821" i="2"/>
  <c r="H6822" i="2"/>
  <c r="K6822" i="2" s="1"/>
  <c r="J6821" i="2" s="1"/>
  <c r="H6823" i="2"/>
  <c r="H6824" i="2"/>
  <c r="H6825" i="2"/>
  <c r="H6826" i="2"/>
  <c r="K6826" i="2" s="1"/>
  <c r="J6825" i="2" s="1"/>
  <c r="H6827" i="2"/>
  <c r="H6828" i="2"/>
  <c r="H6829" i="2"/>
  <c r="H6830" i="2"/>
  <c r="K6830" i="2" s="1"/>
  <c r="J6829" i="2" s="1"/>
  <c r="H6831" i="2"/>
  <c r="H6832" i="2"/>
  <c r="H6833" i="2"/>
  <c r="H6834" i="2"/>
  <c r="K6834" i="2" s="1"/>
  <c r="J6833" i="2" s="1"/>
  <c r="H6835" i="2"/>
  <c r="H6836" i="2"/>
  <c r="H6837" i="2"/>
  <c r="H6838" i="2"/>
  <c r="K6838" i="2" s="1"/>
  <c r="J6837" i="2" s="1"/>
  <c r="H6839" i="2"/>
  <c r="H6840" i="2"/>
  <c r="H6841" i="2"/>
  <c r="H6842" i="2"/>
  <c r="K6842" i="2" s="1"/>
  <c r="J6841" i="2" s="1"/>
  <c r="H6843" i="2"/>
  <c r="H6844" i="2"/>
  <c r="H6845" i="2"/>
  <c r="H6846" i="2"/>
  <c r="K6846" i="2" s="1"/>
  <c r="J6845" i="2" s="1"/>
  <c r="H6847" i="2"/>
  <c r="H6848" i="2"/>
  <c r="H6849" i="2"/>
  <c r="H6850" i="2"/>
  <c r="K6850" i="2" s="1"/>
  <c r="J6849" i="2" s="1"/>
  <c r="H6851" i="2"/>
  <c r="H6852" i="2"/>
  <c r="H6853" i="2"/>
  <c r="H6854" i="2"/>
  <c r="K6854" i="2" s="1"/>
  <c r="J6853" i="2" s="1"/>
  <c r="H6855" i="2"/>
  <c r="H6856" i="2"/>
  <c r="H6857" i="2"/>
  <c r="H6858" i="2"/>
  <c r="K6858" i="2" s="1"/>
  <c r="J6857" i="2" s="1"/>
  <c r="H6859" i="2"/>
  <c r="H6860" i="2"/>
  <c r="H6861" i="2"/>
  <c r="H6862" i="2"/>
  <c r="K6862" i="2" s="1"/>
  <c r="J6861" i="2" s="1"/>
  <c r="H6863" i="2"/>
  <c r="H6864" i="2"/>
  <c r="H6865" i="2"/>
  <c r="H6866" i="2"/>
  <c r="K6866" i="2" s="1"/>
  <c r="J6865" i="2" s="1"/>
  <c r="H6867" i="2"/>
  <c r="H6868" i="2"/>
  <c r="H6869" i="2"/>
  <c r="H6870" i="2"/>
  <c r="K6870" i="2" s="1"/>
  <c r="H6871" i="2"/>
  <c r="H6872" i="2"/>
  <c r="H6873" i="2"/>
  <c r="H6874" i="2"/>
  <c r="K6874" i="2" s="1"/>
  <c r="J6873" i="2" s="1"/>
  <c r="H6875" i="2"/>
  <c r="H6876" i="2"/>
  <c r="H6877" i="2"/>
  <c r="H6878" i="2"/>
  <c r="K6878" i="2" s="1"/>
  <c r="J6877" i="2" s="1"/>
  <c r="H6879" i="2"/>
  <c r="H6880" i="2"/>
  <c r="H6881" i="2"/>
  <c r="H6882" i="2"/>
  <c r="K6882" i="2" s="1"/>
  <c r="J6881" i="2" s="1"/>
  <c r="H6883" i="2"/>
  <c r="H6884" i="2"/>
  <c r="H6885" i="2"/>
  <c r="H6886" i="2"/>
  <c r="K6886" i="2" s="1"/>
  <c r="J6885" i="2" s="1"/>
  <c r="H6887" i="2"/>
  <c r="H6888" i="2"/>
  <c r="H6889" i="2"/>
  <c r="H6890" i="2"/>
  <c r="K6890" i="2" s="1"/>
  <c r="H6891" i="2"/>
  <c r="H6892" i="2"/>
  <c r="H6893" i="2"/>
  <c r="H6894" i="2"/>
  <c r="K6894" i="2" s="1"/>
  <c r="J6893" i="2" s="1"/>
  <c r="H6895" i="2"/>
  <c r="H6896" i="2"/>
  <c r="H6897" i="2"/>
  <c r="H6898" i="2"/>
  <c r="K6898" i="2" s="1"/>
  <c r="J6897" i="2" s="1"/>
  <c r="H6899" i="2"/>
  <c r="H6900" i="2"/>
  <c r="H6901" i="2"/>
  <c r="H6902" i="2"/>
  <c r="K6902" i="2" s="1"/>
  <c r="J6901" i="2" s="1"/>
  <c r="H6903" i="2"/>
  <c r="H6904" i="2"/>
  <c r="H6905" i="2"/>
  <c r="H6906" i="2"/>
  <c r="K6906" i="2" s="1"/>
  <c r="J6905" i="2" s="1"/>
  <c r="H6907" i="2"/>
  <c r="H6908" i="2"/>
  <c r="H6909" i="2"/>
  <c r="H6910" i="2"/>
  <c r="K6910" i="2" s="1"/>
  <c r="J6909" i="2" s="1"/>
  <c r="H6911" i="2"/>
  <c r="H6912" i="2"/>
  <c r="H6913" i="2"/>
  <c r="H6914" i="2"/>
  <c r="K6914" i="2" s="1"/>
  <c r="J6913" i="2" s="1"/>
  <c r="H6915" i="2"/>
  <c r="H6916" i="2"/>
  <c r="H6917" i="2"/>
  <c r="H6918" i="2"/>
  <c r="K6918" i="2" s="1"/>
  <c r="J6917" i="2" s="1"/>
  <c r="H6919" i="2"/>
  <c r="H6920" i="2"/>
  <c r="H6921" i="2"/>
  <c r="H6922" i="2"/>
  <c r="K6922" i="2" s="1"/>
  <c r="J6921" i="2" s="1"/>
  <c r="H6923" i="2"/>
  <c r="H6924" i="2"/>
  <c r="H6925" i="2"/>
  <c r="H6926" i="2"/>
  <c r="K6926" i="2" s="1"/>
  <c r="H6927" i="2"/>
  <c r="H6928" i="2"/>
  <c r="H6929" i="2"/>
  <c r="H6930" i="2"/>
  <c r="K6930" i="2" s="1"/>
  <c r="J6929" i="2" s="1"/>
  <c r="H6931" i="2"/>
  <c r="H6932" i="2"/>
  <c r="H6933" i="2"/>
  <c r="H6934" i="2"/>
  <c r="K6934" i="2" s="1"/>
  <c r="J6933" i="2" s="1"/>
  <c r="H6935" i="2"/>
  <c r="H6936" i="2"/>
  <c r="H6937" i="2"/>
  <c r="H6938" i="2"/>
  <c r="K6938" i="2" s="1"/>
  <c r="J6937" i="2" s="1"/>
  <c r="H6939" i="2"/>
  <c r="H6940" i="2"/>
  <c r="H6941" i="2"/>
  <c r="H6942" i="2"/>
  <c r="K6942" i="2" s="1"/>
  <c r="H6943" i="2"/>
  <c r="H6944" i="2"/>
  <c r="H6945" i="2"/>
  <c r="H6946" i="2"/>
  <c r="K6946" i="2" s="1"/>
  <c r="H6947" i="2"/>
  <c r="H6948" i="2"/>
  <c r="H6949" i="2"/>
  <c r="H6950" i="2"/>
  <c r="K6950" i="2" s="1"/>
  <c r="J6949" i="2" s="1"/>
  <c r="H6951" i="2"/>
  <c r="H6952" i="2"/>
  <c r="H6953" i="2"/>
  <c r="H6954" i="2"/>
  <c r="K6954" i="2" s="1"/>
  <c r="J6953" i="2" s="1"/>
  <c r="H6955" i="2"/>
  <c r="H6956" i="2"/>
  <c r="H6957" i="2"/>
  <c r="H6958" i="2"/>
  <c r="K6958" i="2" s="1"/>
  <c r="J6957" i="2" s="1"/>
  <c r="H6959" i="2"/>
  <c r="H6960" i="2"/>
  <c r="H6961" i="2"/>
  <c r="H6962" i="2"/>
  <c r="K6962" i="2" s="1"/>
  <c r="J6961" i="2" s="1"/>
  <c r="H6963" i="2"/>
  <c r="H6964" i="2"/>
  <c r="H6965" i="2"/>
  <c r="H6966" i="2"/>
  <c r="K6966" i="2" s="1"/>
  <c r="J6965" i="2" s="1"/>
  <c r="H6967" i="2"/>
  <c r="H6968" i="2"/>
  <c r="H6969" i="2"/>
  <c r="H6970" i="2"/>
  <c r="K6970" i="2" s="1"/>
  <c r="J6969" i="2" s="1"/>
  <c r="H6971" i="2"/>
  <c r="H6972" i="2"/>
  <c r="H6973" i="2"/>
  <c r="H6974" i="2"/>
  <c r="K6974" i="2" s="1"/>
  <c r="J6973" i="2" s="1"/>
  <c r="H6975" i="2"/>
  <c r="H6976" i="2"/>
  <c r="H6977" i="2"/>
  <c r="H6978" i="2"/>
  <c r="K6978" i="2" s="1"/>
  <c r="J6977" i="2" s="1"/>
  <c r="H6979" i="2"/>
  <c r="H6980" i="2"/>
  <c r="H6981" i="2"/>
  <c r="H6982" i="2"/>
  <c r="K6982" i="2" s="1"/>
  <c r="J6981" i="2" s="1"/>
  <c r="H6983" i="2"/>
  <c r="H6984" i="2"/>
  <c r="H6985" i="2"/>
  <c r="H6986" i="2"/>
  <c r="K6986" i="2" s="1"/>
  <c r="J6985" i="2" s="1"/>
  <c r="H6987" i="2"/>
  <c r="H6988" i="2"/>
  <c r="H6989" i="2"/>
  <c r="H6990" i="2"/>
  <c r="K6990" i="2" s="1"/>
  <c r="J6989" i="2" s="1"/>
  <c r="H6991" i="2"/>
  <c r="H6992" i="2"/>
  <c r="H6993" i="2"/>
  <c r="H6994" i="2"/>
  <c r="K6994" i="2" s="1"/>
  <c r="J6993" i="2" s="1"/>
  <c r="H6995" i="2"/>
  <c r="H6996" i="2"/>
  <c r="H6997" i="2"/>
  <c r="H6998" i="2"/>
  <c r="K6998" i="2" s="1"/>
  <c r="J6997" i="2" s="1"/>
  <c r="H6999" i="2"/>
  <c r="H7000" i="2"/>
  <c r="H7001" i="2"/>
  <c r="H7002" i="2"/>
  <c r="K7002" i="2" s="1"/>
  <c r="J7001" i="2" s="1"/>
  <c r="H7003" i="2"/>
  <c r="H7004" i="2"/>
  <c r="H7005" i="2"/>
  <c r="H7006" i="2"/>
  <c r="K7006" i="2" s="1"/>
  <c r="J7005" i="2" s="1"/>
  <c r="H7007" i="2"/>
  <c r="H7008" i="2"/>
  <c r="H7009" i="2"/>
  <c r="H7010" i="2"/>
  <c r="K7010" i="2" s="1"/>
  <c r="J7009" i="2" s="1"/>
  <c r="H7011" i="2"/>
  <c r="H7012" i="2"/>
  <c r="H7013" i="2"/>
  <c r="H7014" i="2"/>
  <c r="K7014" i="2" s="1"/>
  <c r="J7013" i="2" s="1"/>
  <c r="H7015" i="2"/>
  <c r="H7016" i="2"/>
  <c r="H7017" i="2"/>
  <c r="H7018" i="2"/>
  <c r="K7018" i="2" s="1"/>
  <c r="J7017" i="2" s="1"/>
  <c r="H7019" i="2"/>
  <c r="H7020" i="2"/>
  <c r="H7021" i="2"/>
  <c r="H7022" i="2"/>
  <c r="K7022" i="2" s="1"/>
  <c r="J7021" i="2" s="1"/>
  <c r="H7023" i="2"/>
  <c r="H7024" i="2"/>
  <c r="H7025" i="2"/>
  <c r="H7026" i="2"/>
  <c r="K7026" i="2" s="1"/>
  <c r="J7025" i="2" s="1"/>
  <c r="H7027" i="2"/>
  <c r="H7028" i="2"/>
  <c r="H7029" i="2"/>
  <c r="H7030" i="2"/>
  <c r="K7030" i="2" s="1"/>
  <c r="J7029" i="2" s="1"/>
  <c r="H7031" i="2"/>
  <c r="H7032" i="2"/>
  <c r="H7033" i="2"/>
  <c r="H7034" i="2"/>
  <c r="K7034" i="2" s="1"/>
  <c r="J7033" i="2" s="1"/>
  <c r="H7035" i="2"/>
  <c r="H7036" i="2"/>
  <c r="H7037" i="2"/>
  <c r="H7038" i="2"/>
  <c r="K7038" i="2" s="1"/>
  <c r="J7037" i="2" s="1"/>
  <c r="H7039" i="2"/>
  <c r="H7040" i="2"/>
  <c r="H7041" i="2"/>
  <c r="H7042" i="2"/>
  <c r="K7042" i="2" s="1"/>
  <c r="J7041" i="2" s="1"/>
  <c r="H7043" i="2"/>
  <c r="H7044" i="2"/>
  <c r="H7045" i="2"/>
  <c r="H7046" i="2"/>
  <c r="K7046" i="2" s="1"/>
  <c r="J7045" i="2" s="1"/>
  <c r="H7047" i="2"/>
  <c r="H7048" i="2"/>
  <c r="H7049" i="2"/>
  <c r="H7050" i="2"/>
  <c r="K7050" i="2" s="1"/>
  <c r="J7049" i="2" s="1"/>
  <c r="H7051" i="2"/>
  <c r="H7052" i="2"/>
  <c r="H7053" i="2"/>
  <c r="H7054" i="2"/>
  <c r="K7054" i="2" s="1"/>
  <c r="J7053" i="2" s="1"/>
  <c r="H7055" i="2"/>
  <c r="H7056" i="2"/>
  <c r="H7057" i="2"/>
  <c r="H7058" i="2"/>
  <c r="K7058" i="2" s="1"/>
  <c r="J7057" i="2" s="1"/>
  <c r="H7059" i="2"/>
  <c r="H7060" i="2"/>
  <c r="H7061" i="2"/>
  <c r="H7062" i="2"/>
  <c r="K7062" i="2" s="1"/>
  <c r="J7061" i="2" s="1"/>
  <c r="H7063" i="2"/>
  <c r="H7064" i="2"/>
  <c r="H7065" i="2"/>
  <c r="H7066" i="2"/>
  <c r="K7066" i="2" s="1"/>
  <c r="J7065" i="2" s="1"/>
  <c r="H7067" i="2"/>
  <c r="H7068" i="2"/>
  <c r="H7069" i="2"/>
  <c r="H7070" i="2"/>
  <c r="K7070" i="2" s="1"/>
  <c r="J7069" i="2" s="1"/>
  <c r="H7071" i="2"/>
  <c r="H7072" i="2"/>
  <c r="H7073" i="2"/>
  <c r="H7074" i="2"/>
  <c r="K7074" i="2" s="1"/>
  <c r="J7073" i="2" s="1"/>
  <c r="H7075" i="2"/>
  <c r="H7076" i="2"/>
  <c r="H7077" i="2"/>
  <c r="H7078" i="2"/>
  <c r="K7078" i="2" s="1"/>
  <c r="J7077" i="2" s="1"/>
  <c r="H7079" i="2"/>
  <c r="H7080" i="2"/>
  <c r="H7081" i="2"/>
  <c r="H7082" i="2"/>
  <c r="K7082" i="2" s="1"/>
  <c r="H7083" i="2"/>
  <c r="H7084" i="2"/>
  <c r="H7085" i="2"/>
  <c r="H7086" i="2"/>
  <c r="K7086" i="2" s="1"/>
  <c r="J7085" i="2" s="1"/>
  <c r="H7087" i="2"/>
  <c r="H7088" i="2"/>
  <c r="H7089" i="2"/>
  <c r="H7090" i="2"/>
  <c r="K7090" i="2" s="1"/>
  <c r="J7089" i="2" s="1"/>
  <c r="H7091" i="2"/>
  <c r="H7092" i="2"/>
  <c r="H7093" i="2"/>
  <c r="H7094" i="2"/>
  <c r="K7094" i="2" s="1"/>
  <c r="J7093" i="2" s="1"/>
  <c r="H7095" i="2"/>
  <c r="H7096" i="2"/>
  <c r="H7097" i="2"/>
  <c r="H7098" i="2"/>
  <c r="K7098" i="2" s="1"/>
  <c r="J7097" i="2" s="1"/>
  <c r="H7099" i="2"/>
  <c r="H7100" i="2"/>
  <c r="H7101" i="2"/>
  <c r="H7102" i="2"/>
  <c r="K7102" i="2" s="1"/>
  <c r="J7101" i="2" s="1"/>
  <c r="H7103" i="2"/>
  <c r="H7104" i="2"/>
  <c r="H7105" i="2"/>
  <c r="H7106" i="2"/>
  <c r="K7106" i="2" s="1"/>
  <c r="J7105" i="2" s="1"/>
  <c r="H7107" i="2"/>
  <c r="H7108" i="2"/>
  <c r="H7109" i="2"/>
  <c r="H7110" i="2"/>
  <c r="K7110" i="2" s="1"/>
  <c r="J7109" i="2" s="1"/>
  <c r="H7111" i="2"/>
  <c r="H7112" i="2"/>
  <c r="H7113" i="2"/>
  <c r="H7114" i="2"/>
  <c r="K7114" i="2" s="1"/>
  <c r="J7113" i="2" s="1"/>
  <c r="H7115" i="2"/>
  <c r="H7116" i="2"/>
  <c r="H7117" i="2"/>
  <c r="H7118" i="2"/>
  <c r="K7118" i="2" s="1"/>
  <c r="J7117" i="2" s="1"/>
  <c r="H7119" i="2"/>
  <c r="H7120" i="2"/>
  <c r="H7121" i="2"/>
  <c r="H7122" i="2"/>
  <c r="K7122" i="2" s="1"/>
  <c r="J7121" i="2" s="1"/>
  <c r="H7123" i="2"/>
  <c r="H7124" i="2"/>
  <c r="H7125" i="2"/>
  <c r="H7126" i="2"/>
  <c r="K7126" i="2" s="1"/>
  <c r="J7125" i="2" s="1"/>
  <c r="H7127" i="2"/>
  <c r="H7128" i="2"/>
  <c r="H7129" i="2"/>
  <c r="H7130" i="2"/>
  <c r="K7130" i="2" s="1"/>
  <c r="J7129" i="2" s="1"/>
  <c r="H7131" i="2"/>
  <c r="H7132" i="2"/>
  <c r="H7133" i="2"/>
  <c r="H7134" i="2"/>
  <c r="K7134" i="2" s="1"/>
  <c r="J7133" i="2" s="1"/>
  <c r="H7135" i="2"/>
  <c r="H7136" i="2"/>
  <c r="H7137" i="2"/>
  <c r="H7138" i="2"/>
  <c r="K7138" i="2" s="1"/>
  <c r="J7137" i="2" s="1"/>
  <c r="H7139" i="2"/>
  <c r="H7140" i="2"/>
  <c r="H7141" i="2"/>
  <c r="H7142" i="2"/>
  <c r="K7142" i="2" s="1"/>
  <c r="J7141" i="2" s="1"/>
  <c r="H7143" i="2"/>
  <c r="H7144" i="2"/>
  <c r="H7145" i="2"/>
  <c r="H7146" i="2"/>
  <c r="K7146" i="2" s="1"/>
  <c r="J7145" i="2" s="1"/>
  <c r="H7147" i="2"/>
  <c r="H7148" i="2"/>
  <c r="H7149" i="2"/>
  <c r="H7150" i="2"/>
  <c r="K7150" i="2" s="1"/>
  <c r="J7149" i="2" s="1"/>
  <c r="H7151" i="2"/>
  <c r="H7152" i="2"/>
  <c r="H7153" i="2"/>
  <c r="H7154" i="2"/>
  <c r="K7154" i="2" s="1"/>
  <c r="J7153" i="2" s="1"/>
  <c r="H7155" i="2"/>
  <c r="H7156" i="2"/>
  <c r="H7157" i="2"/>
  <c r="H7158" i="2"/>
  <c r="K7158" i="2" s="1"/>
  <c r="J7157" i="2" s="1"/>
  <c r="H7159" i="2"/>
  <c r="H7160" i="2"/>
  <c r="H7161" i="2"/>
  <c r="H7162" i="2"/>
  <c r="K7162" i="2" s="1"/>
  <c r="H7163" i="2"/>
  <c r="H7164" i="2"/>
  <c r="H7165" i="2"/>
  <c r="H7166" i="2"/>
  <c r="K7166" i="2" s="1"/>
  <c r="J7165" i="2" s="1"/>
  <c r="H7167" i="2"/>
  <c r="H7168" i="2"/>
  <c r="H7169" i="2"/>
  <c r="H7170" i="2"/>
  <c r="K7170" i="2" s="1"/>
  <c r="J7169" i="2" s="1"/>
  <c r="H7171" i="2"/>
  <c r="H7172" i="2"/>
  <c r="H7173" i="2"/>
  <c r="H7174" i="2"/>
  <c r="K7174" i="2" s="1"/>
  <c r="J7173" i="2" s="1"/>
  <c r="H7175" i="2"/>
  <c r="H7176" i="2"/>
  <c r="H7177" i="2"/>
  <c r="H7178" i="2"/>
  <c r="K7178" i="2" s="1"/>
  <c r="J7177" i="2" s="1"/>
  <c r="H7179" i="2"/>
  <c r="H7180" i="2"/>
  <c r="H7181" i="2"/>
  <c r="H7182" i="2"/>
  <c r="K7182" i="2" s="1"/>
  <c r="H7183" i="2"/>
  <c r="H7184" i="2"/>
  <c r="H7185" i="2"/>
  <c r="H7186" i="2"/>
  <c r="K7186" i="2" s="1"/>
  <c r="J7185" i="2" s="1"/>
  <c r="H7187" i="2"/>
  <c r="H7188" i="2"/>
  <c r="H7189" i="2"/>
  <c r="H7190" i="2"/>
  <c r="K7190" i="2" s="1"/>
  <c r="J7189" i="2" s="1"/>
  <c r="H7191" i="2"/>
  <c r="H7192" i="2"/>
  <c r="H7193" i="2"/>
  <c r="H7194" i="2"/>
  <c r="K7194" i="2" s="1"/>
  <c r="J7193" i="2" s="1"/>
  <c r="H7195" i="2"/>
  <c r="H7196" i="2"/>
  <c r="H7197" i="2"/>
  <c r="H7198" i="2"/>
  <c r="K7198" i="2" s="1"/>
  <c r="H7199" i="2"/>
  <c r="H7200" i="2"/>
  <c r="H7201" i="2"/>
  <c r="H7202" i="2"/>
  <c r="K7202" i="2" s="1"/>
  <c r="J7201" i="2" s="1"/>
  <c r="H7203" i="2"/>
  <c r="H7204" i="2"/>
  <c r="H7205" i="2"/>
  <c r="H7206" i="2"/>
  <c r="K7206" i="2" s="1"/>
  <c r="J7205" i="2" s="1"/>
  <c r="H7207" i="2"/>
  <c r="H7208" i="2"/>
  <c r="H7209" i="2"/>
  <c r="H7210" i="2"/>
  <c r="K7210" i="2" s="1"/>
  <c r="J7209" i="2" s="1"/>
  <c r="H7211" i="2"/>
  <c r="H7212" i="2"/>
  <c r="H7213" i="2"/>
  <c r="H7214" i="2"/>
  <c r="K7214" i="2" s="1"/>
  <c r="H7215" i="2"/>
  <c r="H7216" i="2"/>
  <c r="H7217" i="2"/>
  <c r="H7218" i="2"/>
  <c r="K7218" i="2" s="1"/>
  <c r="H7219" i="2"/>
  <c r="H7220" i="2"/>
  <c r="H7221" i="2"/>
  <c r="H7222" i="2"/>
  <c r="K7222" i="2" s="1"/>
  <c r="J7221" i="2" s="1"/>
  <c r="H7223" i="2"/>
  <c r="H7224" i="2"/>
  <c r="H7225" i="2"/>
  <c r="H7226" i="2"/>
  <c r="K7226" i="2" s="1"/>
  <c r="H7227" i="2"/>
  <c r="H7228" i="2"/>
  <c r="H7229" i="2"/>
  <c r="H7230" i="2"/>
  <c r="K7230" i="2" s="1"/>
  <c r="J7229" i="2" s="1"/>
  <c r="H7231" i="2"/>
  <c r="H7232" i="2"/>
  <c r="H7233" i="2"/>
  <c r="H7234" i="2"/>
  <c r="K7234" i="2" s="1"/>
  <c r="J7233" i="2" s="1"/>
  <c r="H7235" i="2"/>
  <c r="H7236" i="2"/>
  <c r="H7237" i="2"/>
  <c r="H7238" i="2"/>
  <c r="K7238" i="2" s="1"/>
  <c r="J7237" i="2" s="1"/>
  <c r="H7239" i="2"/>
  <c r="H7240" i="2"/>
  <c r="H7241" i="2"/>
  <c r="H7242" i="2"/>
  <c r="K7242" i="2" s="1"/>
  <c r="J7241" i="2" s="1"/>
  <c r="H7243" i="2"/>
  <c r="H7244" i="2"/>
  <c r="H7245" i="2"/>
  <c r="H7246" i="2"/>
  <c r="K7246" i="2" s="1"/>
  <c r="J7245" i="2" s="1"/>
  <c r="H7247" i="2"/>
  <c r="H7248" i="2"/>
  <c r="H7249" i="2"/>
  <c r="H7250" i="2"/>
  <c r="K7250" i="2" s="1"/>
  <c r="H7251" i="2"/>
  <c r="H7252" i="2"/>
  <c r="H7253" i="2"/>
  <c r="H7254" i="2"/>
  <c r="K7254" i="2" s="1"/>
  <c r="H7255" i="2"/>
  <c r="H7256" i="2"/>
  <c r="H7257" i="2"/>
  <c r="H7258" i="2"/>
  <c r="K7258" i="2" s="1"/>
  <c r="J7257" i="2" s="1"/>
  <c r="H7259" i="2"/>
  <c r="H7260" i="2"/>
  <c r="H7261" i="2"/>
  <c r="H7262" i="2"/>
  <c r="K7262" i="2" s="1"/>
  <c r="J7261" i="2" s="1"/>
  <c r="H7263" i="2"/>
  <c r="H7264" i="2"/>
  <c r="H7265" i="2"/>
  <c r="H7266" i="2"/>
  <c r="K7266" i="2" s="1"/>
  <c r="J7265" i="2" s="1"/>
  <c r="H7267" i="2"/>
  <c r="H7268" i="2"/>
  <c r="H7269" i="2"/>
  <c r="H7270" i="2"/>
  <c r="K7270" i="2" s="1"/>
  <c r="J7269" i="2" s="1"/>
  <c r="H7271" i="2"/>
  <c r="H7272" i="2"/>
  <c r="H7273" i="2"/>
  <c r="H7274" i="2"/>
  <c r="K7274" i="2" s="1"/>
  <c r="J7273" i="2" s="1"/>
  <c r="H7275" i="2"/>
  <c r="H7276" i="2"/>
  <c r="H7277" i="2"/>
  <c r="H7278" i="2"/>
  <c r="K7278" i="2" s="1"/>
  <c r="J7277" i="2" s="1"/>
  <c r="H7279" i="2"/>
  <c r="H7280" i="2"/>
  <c r="H7281" i="2"/>
  <c r="H7282" i="2"/>
  <c r="K7282" i="2" s="1"/>
  <c r="J7281" i="2" s="1"/>
  <c r="H7283" i="2"/>
  <c r="H7284" i="2"/>
  <c r="H7285" i="2"/>
  <c r="H7286" i="2"/>
  <c r="K7286" i="2" s="1"/>
  <c r="J7285" i="2" s="1"/>
  <c r="H7287" i="2"/>
  <c r="H7288" i="2"/>
  <c r="H7289" i="2"/>
  <c r="H7290" i="2"/>
  <c r="K7290" i="2" s="1"/>
  <c r="J7289" i="2" s="1"/>
  <c r="H7291" i="2"/>
  <c r="H7292" i="2"/>
  <c r="H7293" i="2"/>
  <c r="H7294" i="2"/>
  <c r="K7294" i="2" s="1"/>
  <c r="J7293" i="2" s="1"/>
  <c r="H7295" i="2"/>
  <c r="H7296" i="2"/>
  <c r="H7297" i="2"/>
  <c r="H7298" i="2"/>
  <c r="K7298" i="2" s="1"/>
  <c r="J7297" i="2" s="1"/>
  <c r="H7299" i="2"/>
  <c r="H7300" i="2"/>
  <c r="H7301" i="2"/>
  <c r="H7302" i="2"/>
  <c r="K7302" i="2" s="1"/>
  <c r="J7301" i="2" s="1"/>
  <c r="H7303" i="2"/>
  <c r="H7304" i="2"/>
  <c r="H7305" i="2"/>
  <c r="H7306" i="2"/>
  <c r="K7306" i="2" s="1"/>
  <c r="J7305" i="2" s="1"/>
  <c r="H7307" i="2"/>
  <c r="H7308" i="2"/>
  <c r="H7309" i="2"/>
  <c r="H7310" i="2"/>
  <c r="K7310" i="2" s="1"/>
  <c r="J7309" i="2" s="1"/>
  <c r="H7311" i="2"/>
  <c r="H7312" i="2"/>
  <c r="H7313" i="2"/>
  <c r="H7314" i="2"/>
  <c r="K7314" i="2" s="1"/>
  <c r="J7313" i="2" s="1"/>
  <c r="H7315" i="2"/>
  <c r="H7316" i="2"/>
  <c r="H7317" i="2"/>
  <c r="H7318" i="2"/>
  <c r="K7318" i="2" s="1"/>
  <c r="J7317" i="2" s="1"/>
  <c r="H7319" i="2"/>
  <c r="H7320" i="2"/>
  <c r="H7321" i="2"/>
  <c r="H7322" i="2"/>
  <c r="K7322" i="2" s="1"/>
  <c r="J7321" i="2" s="1"/>
  <c r="H7323" i="2"/>
  <c r="H7324" i="2"/>
  <c r="H7325" i="2"/>
  <c r="H7326" i="2"/>
  <c r="K7326" i="2" s="1"/>
  <c r="H7327" i="2"/>
  <c r="H7328" i="2"/>
  <c r="H7329" i="2"/>
  <c r="H7330" i="2"/>
  <c r="K7330" i="2" s="1"/>
  <c r="H7331" i="2"/>
  <c r="H7332" i="2"/>
  <c r="H7333" i="2"/>
  <c r="H7334" i="2"/>
  <c r="K7334" i="2" s="1"/>
  <c r="J7333" i="2" s="1"/>
  <c r="H7335" i="2"/>
  <c r="H7336" i="2"/>
  <c r="H7337" i="2"/>
  <c r="H7338" i="2"/>
  <c r="K7338" i="2" s="1"/>
  <c r="J7337" i="2" s="1"/>
  <c r="H7339" i="2"/>
  <c r="H7340" i="2"/>
  <c r="H7341" i="2"/>
  <c r="H7342" i="2"/>
  <c r="K7342" i="2" s="1"/>
  <c r="J7341" i="2" s="1"/>
  <c r="H7343" i="2"/>
  <c r="H7344" i="2"/>
  <c r="H7345" i="2"/>
  <c r="H7346" i="2"/>
  <c r="K7346" i="2" s="1"/>
  <c r="J7345" i="2" s="1"/>
  <c r="H7347" i="2"/>
  <c r="H7348" i="2"/>
  <c r="H7349" i="2"/>
  <c r="H7350" i="2"/>
  <c r="K7350" i="2" s="1"/>
  <c r="J7349" i="2" s="1"/>
  <c r="H7351" i="2"/>
  <c r="H7352" i="2"/>
  <c r="H7353" i="2"/>
  <c r="H7354" i="2"/>
  <c r="K7354" i="2" s="1"/>
  <c r="J7353" i="2" s="1"/>
  <c r="H7355" i="2"/>
  <c r="H7356" i="2"/>
  <c r="H7357" i="2"/>
  <c r="H7358" i="2"/>
  <c r="K7358" i="2" s="1"/>
  <c r="J7357" i="2" s="1"/>
  <c r="H7359" i="2"/>
  <c r="H7360" i="2"/>
  <c r="H7361" i="2"/>
  <c r="H7362" i="2"/>
  <c r="K7362" i="2" s="1"/>
  <c r="J7361" i="2" s="1"/>
  <c r="H7363" i="2"/>
  <c r="H7364" i="2"/>
  <c r="H7365" i="2"/>
  <c r="H7366" i="2"/>
  <c r="K7366" i="2" s="1"/>
  <c r="J7365" i="2" s="1"/>
  <c r="H7367" i="2"/>
  <c r="H7368" i="2"/>
  <c r="H7369" i="2"/>
  <c r="H7370" i="2"/>
  <c r="K7370" i="2" s="1"/>
  <c r="J7369" i="2" s="1"/>
  <c r="H7371" i="2"/>
  <c r="H7372" i="2"/>
  <c r="H7373" i="2"/>
  <c r="H7374" i="2"/>
  <c r="K7374" i="2" s="1"/>
  <c r="J7373" i="2" s="1"/>
  <c r="H7375" i="2"/>
  <c r="H7376" i="2"/>
  <c r="H7377" i="2"/>
  <c r="H7378" i="2"/>
  <c r="K7378" i="2" s="1"/>
  <c r="J7377" i="2" s="1"/>
  <c r="H7379" i="2"/>
  <c r="H7380" i="2"/>
  <c r="H7381" i="2"/>
  <c r="H7382" i="2"/>
  <c r="K7382" i="2" s="1"/>
  <c r="J7381" i="2" s="1"/>
  <c r="H7383" i="2"/>
  <c r="H7384" i="2"/>
  <c r="H7385" i="2"/>
  <c r="H7386" i="2"/>
  <c r="K7386" i="2" s="1"/>
  <c r="J7385" i="2" s="1"/>
  <c r="H7387" i="2"/>
  <c r="H7388" i="2"/>
  <c r="H7389" i="2"/>
  <c r="H7390" i="2"/>
  <c r="K7390" i="2" s="1"/>
  <c r="J7389" i="2" s="1"/>
  <c r="H7391" i="2"/>
  <c r="H7392" i="2"/>
  <c r="H7393" i="2"/>
  <c r="H7394" i="2"/>
  <c r="K7394" i="2" s="1"/>
  <c r="J7393" i="2" s="1"/>
  <c r="H7395" i="2"/>
  <c r="H7396" i="2"/>
  <c r="H7397" i="2"/>
  <c r="H7398" i="2"/>
  <c r="K7398" i="2" s="1"/>
  <c r="J7397" i="2" s="1"/>
  <c r="H7399" i="2"/>
  <c r="H7400" i="2"/>
  <c r="H7401" i="2"/>
  <c r="H7402" i="2"/>
  <c r="K7402" i="2" s="1"/>
  <c r="J7401" i="2" s="1"/>
  <c r="H7403" i="2"/>
  <c r="H7404" i="2"/>
  <c r="H7405" i="2"/>
  <c r="H7406" i="2"/>
  <c r="K7406" i="2" s="1"/>
  <c r="J7405" i="2" s="1"/>
  <c r="H7407" i="2"/>
  <c r="H7408" i="2"/>
  <c r="H7409" i="2"/>
  <c r="H7410" i="2"/>
  <c r="K7410" i="2" s="1"/>
  <c r="J7409" i="2" s="1"/>
  <c r="H7411" i="2"/>
  <c r="H7412" i="2"/>
  <c r="H7413" i="2"/>
  <c r="H7414" i="2"/>
  <c r="K7414" i="2" s="1"/>
  <c r="J7413" i="2" s="1"/>
  <c r="H7415" i="2"/>
  <c r="H7416" i="2"/>
  <c r="H7417" i="2"/>
  <c r="H7418" i="2"/>
  <c r="K7418" i="2" s="1"/>
  <c r="J7417" i="2" s="1"/>
  <c r="H7419" i="2"/>
  <c r="H7420" i="2"/>
  <c r="H7421" i="2"/>
  <c r="H7422" i="2"/>
  <c r="K7422" i="2" s="1"/>
  <c r="J7421" i="2" s="1"/>
  <c r="H7423" i="2"/>
  <c r="H7424" i="2"/>
  <c r="H7425" i="2"/>
  <c r="H7426" i="2"/>
  <c r="K7426" i="2" s="1"/>
  <c r="J7425" i="2" s="1"/>
  <c r="H7427" i="2"/>
  <c r="H7428" i="2"/>
  <c r="H7429" i="2"/>
  <c r="H7430" i="2"/>
  <c r="K7430" i="2" s="1"/>
  <c r="J7429" i="2" s="1"/>
  <c r="H7431" i="2"/>
  <c r="H7432" i="2"/>
  <c r="H7433" i="2"/>
  <c r="H7434" i="2"/>
  <c r="K7434" i="2" s="1"/>
  <c r="J7433" i="2" s="1"/>
  <c r="H7435" i="2"/>
  <c r="H7436" i="2"/>
  <c r="H7437" i="2"/>
  <c r="H7438" i="2"/>
  <c r="K7438" i="2" s="1"/>
  <c r="J7437" i="2" s="1"/>
  <c r="H7439" i="2"/>
  <c r="H7440" i="2"/>
  <c r="H7441" i="2"/>
  <c r="H7442" i="2"/>
  <c r="K7442" i="2" s="1"/>
  <c r="J7441" i="2" s="1"/>
  <c r="H7443" i="2"/>
  <c r="H7444" i="2"/>
  <c r="H7445" i="2"/>
  <c r="H7446" i="2"/>
  <c r="K7446" i="2" s="1"/>
  <c r="J7445" i="2" s="1"/>
  <c r="H7447" i="2"/>
  <c r="H7448" i="2"/>
  <c r="H7449" i="2"/>
  <c r="H7450" i="2"/>
  <c r="K7450" i="2" s="1"/>
  <c r="J7449" i="2" s="1"/>
  <c r="H7451" i="2"/>
  <c r="H7452" i="2"/>
  <c r="H7453" i="2"/>
  <c r="H7454" i="2"/>
  <c r="K7454" i="2" s="1"/>
  <c r="J7453" i="2" s="1"/>
  <c r="H7455" i="2"/>
  <c r="H7456" i="2"/>
  <c r="H7457" i="2"/>
  <c r="H7458" i="2"/>
  <c r="K7458" i="2" s="1"/>
  <c r="J7457" i="2" s="1"/>
  <c r="H7459" i="2"/>
  <c r="H7460" i="2"/>
  <c r="H7461" i="2"/>
  <c r="H7462" i="2"/>
  <c r="K7462" i="2" s="1"/>
  <c r="J7461" i="2" s="1"/>
  <c r="H7463" i="2"/>
  <c r="H7464" i="2"/>
  <c r="H7465" i="2"/>
  <c r="H7466" i="2"/>
  <c r="K7466" i="2" s="1"/>
  <c r="J7465" i="2" s="1"/>
  <c r="H7467" i="2"/>
  <c r="H7468" i="2"/>
  <c r="H7469" i="2"/>
  <c r="H7470" i="2"/>
  <c r="K7470" i="2" s="1"/>
  <c r="J7469" i="2" s="1"/>
  <c r="H7471" i="2"/>
  <c r="H7472" i="2"/>
  <c r="H7473" i="2"/>
  <c r="H7474" i="2"/>
  <c r="K7474" i="2" s="1"/>
  <c r="J7473" i="2" s="1"/>
  <c r="H7475" i="2"/>
  <c r="H7476" i="2"/>
  <c r="H7477" i="2"/>
  <c r="H7478" i="2"/>
  <c r="K7478" i="2" s="1"/>
  <c r="J7477" i="2" s="1"/>
  <c r="H7479" i="2"/>
  <c r="H7480" i="2"/>
  <c r="H7481" i="2"/>
  <c r="H7482" i="2"/>
  <c r="K7482" i="2" s="1"/>
  <c r="J7481" i="2" s="1"/>
  <c r="H7483" i="2"/>
  <c r="H7484" i="2"/>
  <c r="H7485" i="2"/>
  <c r="H7486" i="2"/>
  <c r="K7486" i="2" s="1"/>
  <c r="J7485" i="2" s="1"/>
  <c r="H7487" i="2"/>
  <c r="H7488" i="2"/>
  <c r="H7489" i="2"/>
  <c r="H7490" i="2"/>
  <c r="K7490" i="2" s="1"/>
  <c r="J7489" i="2" s="1"/>
  <c r="H7491" i="2"/>
  <c r="H7492" i="2"/>
  <c r="H7493" i="2"/>
  <c r="H7494" i="2"/>
  <c r="K7494" i="2" s="1"/>
  <c r="J7493" i="2" s="1"/>
  <c r="H7495" i="2"/>
  <c r="H7496" i="2"/>
  <c r="H7497" i="2"/>
  <c r="H7498" i="2"/>
  <c r="K7498" i="2" s="1"/>
  <c r="J7497" i="2" s="1"/>
  <c r="H7499" i="2"/>
  <c r="H7500" i="2"/>
  <c r="H7501" i="2"/>
  <c r="H7502" i="2"/>
  <c r="K7502" i="2" s="1"/>
  <c r="J7501" i="2" s="1"/>
  <c r="H7503" i="2"/>
  <c r="H7504" i="2"/>
  <c r="H7505" i="2"/>
  <c r="H7506" i="2"/>
  <c r="K7506" i="2" s="1"/>
  <c r="J7505" i="2" s="1"/>
  <c r="H7507" i="2"/>
  <c r="H7508" i="2"/>
  <c r="H7509" i="2"/>
  <c r="H7510" i="2"/>
  <c r="K7510" i="2" s="1"/>
  <c r="J7509" i="2" s="1"/>
  <c r="H7511" i="2"/>
  <c r="H7512" i="2"/>
  <c r="H7513" i="2"/>
  <c r="H7514" i="2"/>
  <c r="K7514" i="2" s="1"/>
  <c r="J7513" i="2" s="1"/>
  <c r="H7515" i="2"/>
  <c r="H7516" i="2"/>
  <c r="H7517" i="2"/>
  <c r="H7518" i="2"/>
  <c r="K7518" i="2" s="1"/>
  <c r="J7517" i="2" s="1"/>
  <c r="H7519" i="2"/>
  <c r="H7520" i="2"/>
  <c r="H7521" i="2"/>
  <c r="H7522" i="2"/>
  <c r="K7522" i="2" s="1"/>
  <c r="J7521" i="2" s="1"/>
  <c r="H7523" i="2"/>
  <c r="H7524" i="2"/>
  <c r="H7525" i="2"/>
  <c r="H7526" i="2"/>
  <c r="K7526" i="2" s="1"/>
  <c r="H7527" i="2"/>
  <c r="H7528" i="2"/>
  <c r="H7529" i="2"/>
  <c r="H7530" i="2"/>
  <c r="K7530" i="2" s="1"/>
  <c r="J7529" i="2" s="1"/>
  <c r="H7531" i="2"/>
  <c r="H7532" i="2"/>
  <c r="H7533" i="2"/>
  <c r="H7534" i="2"/>
  <c r="K7534" i="2" s="1"/>
  <c r="J7533" i="2" s="1"/>
  <c r="H7535" i="2"/>
  <c r="H7536" i="2"/>
  <c r="H7537" i="2"/>
  <c r="H7538" i="2"/>
  <c r="K7538" i="2" s="1"/>
  <c r="J7537" i="2" s="1"/>
  <c r="H7539" i="2"/>
  <c r="H7540" i="2"/>
  <c r="H7541" i="2"/>
  <c r="H7542" i="2"/>
  <c r="K7542" i="2" s="1"/>
  <c r="J7541" i="2" s="1"/>
  <c r="H7543" i="2"/>
  <c r="H7544" i="2"/>
  <c r="H7545" i="2"/>
  <c r="H7546" i="2"/>
  <c r="K7546" i="2" s="1"/>
  <c r="J7545" i="2" s="1"/>
  <c r="H7547" i="2"/>
  <c r="H7548" i="2"/>
  <c r="H7549" i="2"/>
  <c r="H7550" i="2"/>
  <c r="K7550" i="2" s="1"/>
  <c r="J7549" i="2" s="1"/>
  <c r="H7551" i="2"/>
  <c r="H7552" i="2"/>
  <c r="H7553" i="2"/>
  <c r="H7554" i="2"/>
  <c r="K7554" i="2" s="1"/>
  <c r="J7553" i="2" s="1"/>
  <c r="H7555" i="2"/>
  <c r="H7556" i="2"/>
  <c r="H7557" i="2"/>
  <c r="H7558" i="2"/>
  <c r="K7558" i="2" s="1"/>
  <c r="J7557" i="2" s="1"/>
  <c r="H7559" i="2"/>
  <c r="H7560" i="2"/>
  <c r="H7561" i="2"/>
  <c r="H7562" i="2"/>
  <c r="K7562" i="2" s="1"/>
  <c r="J7561" i="2" s="1"/>
  <c r="H7563" i="2"/>
  <c r="H7564" i="2"/>
  <c r="H7565" i="2"/>
  <c r="H7566" i="2"/>
  <c r="K7566" i="2" s="1"/>
  <c r="J7565" i="2" s="1"/>
  <c r="H7567" i="2"/>
  <c r="H7568" i="2"/>
  <c r="H7569" i="2"/>
  <c r="H7570" i="2"/>
  <c r="K7570" i="2" s="1"/>
  <c r="J7569" i="2" s="1"/>
  <c r="H7571" i="2"/>
  <c r="H7572" i="2"/>
  <c r="H7573" i="2"/>
  <c r="H7574" i="2"/>
  <c r="K7574" i="2" s="1"/>
  <c r="J7573" i="2" s="1"/>
  <c r="H7575" i="2"/>
  <c r="H7576" i="2"/>
  <c r="H7577" i="2"/>
  <c r="H7578" i="2"/>
  <c r="K7578" i="2" s="1"/>
  <c r="J7577" i="2" s="1"/>
  <c r="H7579" i="2"/>
  <c r="H7580" i="2"/>
  <c r="H7581" i="2"/>
  <c r="H7582" i="2"/>
  <c r="K7582" i="2" s="1"/>
  <c r="J7581" i="2" s="1"/>
  <c r="H7583" i="2"/>
  <c r="H7584" i="2"/>
  <c r="H7585" i="2"/>
  <c r="H7586" i="2"/>
  <c r="K7586" i="2" s="1"/>
  <c r="J7585" i="2" s="1"/>
  <c r="H7587" i="2"/>
  <c r="H7588" i="2"/>
  <c r="H7589" i="2"/>
  <c r="H7590" i="2"/>
  <c r="K7590" i="2" s="1"/>
  <c r="J7589" i="2" s="1"/>
  <c r="H7591" i="2"/>
  <c r="H7592" i="2"/>
  <c r="H7593" i="2"/>
  <c r="H7594" i="2"/>
  <c r="K7594" i="2" s="1"/>
  <c r="J7593" i="2" s="1"/>
  <c r="H7595" i="2"/>
  <c r="H7596" i="2"/>
  <c r="H7597" i="2"/>
  <c r="H7598" i="2"/>
  <c r="K7598" i="2" s="1"/>
  <c r="J7597" i="2" s="1"/>
  <c r="H7599" i="2"/>
  <c r="H7600" i="2"/>
  <c r="H7601" i="2"/>
  <c r="H7602" i="2"/>
  <c r="K7602" i="2" s="1"/>
  <c r="J7601" i="2" s="1"/>
  <c r="H7603" i="2"/>
  <c r="H7604" i="2"/>
  <c r="H7605" i="2"/>
  <c r="H7606" i="2"/>
  <c r="K7606" i="2" s="1"/>
  <c r="J7605" i="2" s="1"/>
  <c r="H7607" i="2"/>
  <c r="H7608" i="2"/>
  <c r="H7609" i="2"/>
  <c r="H7610" i="2"/>
  <c r="K7610" i="2" s="1"/>
  <c r="J7609" i="2" s="1"/>
  <c r="H7611" i="2"/>
  <c r="H7612" i="2"/>
  <c r="H7613" i="2"/>
  <c r="H7614" i="2"/>
  <c r="K7614" i="2" s="1"/>
  <c r="J7613" i="2" s="1"/>
  <c r="H7615" i="2"/>
  <c r="H7616" i="2"/>
  <c r="H7617" i="2"/>
  <c r="H7618" i="2"/>
  <c r="K7618" i="2" s="1"/>
  <c r="J7617" i="2" s="1"/>
  <c r="H7619" i="2"/>
  <c r="H7620" i="2"/>
  <c r="H7621" i="2"/>
  <c r="H7622" i="2"/>
  <c r="K7622" i="2" s="1"/>
  <c r="J7621" i="2" s="1"/>
  <c r="H7623" i="2"/>
  <c r="H7624" i="2"/>
  <c r="H7625" i="2"/>
  <c r="H7626" i="2"/>
  <c r="K7626" i="2" s="1"/>
  <c r="J7625" i="2" s="1"/>
  <c r="H7627" i="2"/>
  <c r="H7628" i="2"/>
  <c r="H7629" i="2"/>
  <c r="H7630" i="2"/>
  <c r="K7630" i="2" s="1"/>
  <c r="J7629" i="2" s="1"/>
  <c r="H7631" i="2"/>
  <c r="H7632" i="2"/>
  <c r="H7633" i="2"/>
  <c r="H7634" i="2"/>
  <c r="K7634" i="2" s="1"/>
  <c r="J7633" i="2" s="1"/>
  <c r="H7635" i="2"/>
  <c r="H7636" i="2"/>
  <c r="H7637" i="2"/>
  <c r="H7638" i="2"/>
  <c r="K7638" i="2" s="1"/>
  <c r="J7637" i="2" s="1"/>
  <c r="H7639" i="2"/>
  <c r="H7640" i="2"/>
  <c r="H7641" i="2"/>
  <c r="H7642" i="2"/>
  <c r="K7642" i="2" s="1"/>
  <c r="H7643" i="2"/>
  <c r="H7644" i="2"/>
  <c r="H7645" i="2"/>
  <c r="H7646" i="2"/>
  <c r="K7646" i="2" s="1"/>
  <c r="J7645" i="2" s="1"/>
  <c r="H7647" i="2"/>
  <c r="H7648" i="2"/>
  <c r="H7649" i="2"/>
  <c r="H7650" i="2"/>
  <c r="K7650" i="2" s="1"/>
  <c r="J7649" i="2" s="1"/>
  <c r="H7651" i="2"/>
  <c r="H7652" i="2"/>
  <c r="H7653" i="2"/>
  <c r="H7654" i="2"/>
  <c r="K7654" i="2" s="1"/>
  <c r="J7653" i="2" s="1"/>
  <c r="H7655" i="2"/>
  <c r="H7656" i="2"/>
  <c r="H7657" i="2"/>
  <c r="H7658" i="2"/>
  <c r="K7658" i="2" s="1"/>
  <c r="J7657" i="2" s="1"/>
  <c r="H7659" i="2"/>
  <c r="H7660" i="2"/>
  <c r="H7661" i="2"/>
  <c r="H7662" i="2"/>
  <c r="K7662" i="2" s="1"/>
  <c r="J7661" i="2" s="1"/>
  <c r="H7663" i="2"/>
  <c r="H7664" i="2"/>
  <c r="H7665" i="2"/>
  <c r="H7666" i="2"/>
  <c r="K7666" i="2" s="1"/>
  <c r="H7667" i="2"/>
  <c r="H7668" i="2"/>
  <c r="H7669" i="2"/>
  <c r="H7670" i="2"/>
  <c r="K7670" i="2" s="1"/>
  <c r="J7669" i="2" s="1"/>
  <c r="H7671" i="2"/>
  <c r="H7672" i="2"/>
  <c r="H7673" i="2"/>
  <c r="H7674" i="2"/>
  <c r="K7674" i="2" s="1"/>
  <c r="J7673" i="2" s="1"/>
  <c r="H7675" i="2"/>
  <c r="H7676" i="2"/>
  <c r="H7677" i="2"/>
  <c r="H7678" i="2"/>
  <c r="K7678" i="2" s="1"/>
  <c r="J7677" i="2" s="1"/>
  <c r="H7679" i="2"/>
  <c r="H7680" i="2"/>
  <c r="H7681" i="2"/>
  <c r="H7682" i="2"/>
  <c r="K7682" i="2" s="1"/>
  <c r="J7681" i="2" s="1"/>
  <c r="H7683" i="2"/>
  <c r="H7684" i="2"/>
  <c r="H7685" i="2"/>
  <c r="H7686" i="2"/>
  <c r="K7686" i="2" s="1"/>
  <c r="J7685" i="2" s="1"/>
  <c r="H7687" i="2"/>
  <c r="H7688" i="2"/>
  <c r="H7689" i="2"/>
  <c r="H7690" i="2"/>
  <c r="K7690" i="2" s="1"/>
  <c r="H7691" i="2"/>
  <c r="H7692" i="2"/>
  <c r="H7693" i="2"/>
  <c r="H7694" i="2"/>
  <c r="K7694" i="2" s="1"/>
  <c r="J7693" i="2" s="1"/>
  <c r="H7695" i="2"/>
  <c r="H7696" i="2"/>
  <c r="H7697" i="2"/>
  <c r="H7698" i="2"/>
  <c r="K7698" i="2" s="1"/>
  <c r="J7697" i="2" s="1"/>
  <c r="H7699" i="2"/>
  <c r="H7700" i="2"/>
  <c r="H7701" i="2"/>
  <c r="H7702" i="2"/>
  <c r="K7702" i="2" s="1"/>
  <c r="J7701" i="2" s="1"/>
  <c r="H7703" i="2"/>
  <c r="H7704" i="2"/>
  <c r="H7705" i="2"/>
  <c r="H7706" i="2"/>
  <c r="K7706" i="2" s="1"/>
  <c r="H7707" i="2"/>
  <c r="H7708" i="2"/>
  <c r="H7709" i="2"/>
  <c r="H7710" i="2"/>
  <c r="K7710" i="2" s="1"/>
  <c r="H7711" i="2"/>
  <c r="H7712" i="2"/>
  <c r="H7713" i="2"/>
  <c r="H7714" i="2"/>
  <c r="K7714" i="2" s="1"/>
  <c r="J7713" i="2" s="1"/>
  <c r="H7715" i="2"/>
  <c r="H7716" i="2"/>
  <c r="H7717" i="2"/>
  <c r="H7718" i="2"/>
  <c r="K7718" i="2" s="1"/>
  <c r="J7717" i="2" s="1"/>
  <c r="H7719" i="2"/>
  <c r="H7720" i="2"/>
  <c r="H7721" i="2"/>
  <c r="H7722" i="2"/>
  <c r="K7722" i="2" s="1"/>
  <c r="J7721" i="2" s="1"/>
  <c r="H7723" i="2"/>
  <c r="H7724" i="2"/>
  <c r="H7725" i="2"/>
  <c r="H7726" i="2"/>
  <c r="K7726" i="2" s="1"/>
  <c r="J7725" i="2" s="1"/>
  <c r="H7727" i="2"/>
  <c r="H7728" i="2"/>
  <c r="H7729" i="2"/>
  <c r="H7730" i="2"/>
  <c r="K7730" i="2" s="1"/>
  <c r="J7729" i="2" s="1"/>
  <c r="H7731" i="2"/>
  <c r="H7732" i="2"/>
  <c r="H7733" i="2"/>
  <c r="H7734" i="2"/>
  <c r="K7734" i="2" s="1"/>
  <c r="J7733" i="2" s="1"/>
  <c r="H7735" i="2"/>
  <c r="H7736" i="2"/>
  <c r="H7737" i="2"/>
  <c r="H7738" i="2"/>
  <c r="K7738" i="2" s="1"/>
  <c r="H7739" i="2"/>
  <c r="H7740" i="2"/>
  <c r="H7741" i="2"/>
  <c r="H7742" i="2"/>
  <c r="K7742" i="2" s="1"/>
  <c r="J7741" i="2" s="1"/>
  <c r="H7743" i="2"/>
  <c r="H7744" i="2"/>
  <c r="H7745" i="2"/>
  <c r="H7746" i="2"/>
  <c r="K7746" i="2" s="1"/>
  <c r="J7745" i="2" s="1"/>
  <c r="H7747" i="2"/>
  <c r="H7748" i="2"/>
  <c r="H7749" i="2"/>
  <c r="H7750" i="2"/>
  <c r="K7750" i="2" s="1"/>
  <c r="J7749" i="2" s="1"/>
  <c r="H7751" i="2"/>
  <c r="H7752" i="2"/>
  <c r="H7753" i="2"/>
  <c r="H7754" i="2"/>
  <c r="K7754" i="2" s="1"/>
  <c r="J7753" i="2" s="1"/>
  <c r="H7755" i="2"/>
  <c r="H7756" i="2"/>
  <c r="H7757" i="2"/>
  <c r="H7758" i="2"/>
  <c r="K7758" i="2" s="1"/>
  <c r="H7759" i="2"/>
  <c r="H7760" i="2"/>
  <c r="H7761" i="2"/>
  <c r="H7762" i="2"/>
  <c r="K7762" i="2" s="1"/>
  <c r="J7761" i="2" s="1"/>
  <c r="H7763" i="2"/>
  <c r="H7764" i="2"/>
  <c r="H7765" i="2"/>
  <c r="H7766" i="2"/>
  <c r="K7766" i="2" s="1"/>
  <c r="H7767" i="2"/>
  <c r="H7768" i="2"/>
  <c r="H7769" i="2"/>
  <c r="H7770" i="2"/>
  <c r="K7770" i="2" s="1"/>
  <c r="J7769" i="2" s="1"/>
  <c r="H7771" i="2"/>
  <c r="H7772" i="2"/>
  <c r="H7773" i="2"/>
  <c r="H7774" i="2"/>
  <c r="K7774" i="2" s="1"/>
  <c r="J7773" i="2" s="1"/>
  <c r="H7775" i="2"/>
  <c r="H7776" i="2"/>
  <c r="H7777" i="2"/>
  <c r="H7778" i="2"/>
  <c r="K7778" i="2" s="1"/>
  <c r="H7779" i="2"/>
  <c r="H7780" i="2"/>
  <c r="H7781" i="2"/>
  <c r="H7782" i="2"/>
  <c r="K7782" i="2" s="1"/>
  <c r="J7781" i="2" s="1"/>
  <c r="H7783" i="2"/>
  <c r="H7784" i="2"/>
  <c r="H7785" i="2"/>
  <c r="H7786" i="2"/>
  <c r="K7786" i="2" s="1"/>
  <c r="J7785" i="2" s="1"/>
  <c r="H7787" i="2"/>
  <c r="H7788" i="2"/>
  <c r="H7789" i="2"/>
  <c r="H7790" i="2"/>
  <c r="K7790" i="2" s="1"/>
  <c r="J7789" i="2" s="1"/>
  <c r="H7791" i="2"/>
  <c r="H7792" i="2"/>
  <c r="H7793" i="2"/>
  <c r="H7794" i="2"/>
  <c r="K7794" i="2" s="1"/>
  <c r="H7795" i="2"/>
  <c r="H7796" i="2"/>
  <c r="H7797" i="2"/>
  <c r="H7798" i="2"/>
  <c r="K7798" i="2" s="1"/>
  <c r="J7797" i="2" s="1"/>
  <c r="H7799" i="2"/>
  <c r="H7800" i="2"/>
  <c r="H7801" i="2"/>
  <c r="H7802" i="2"/>
  <c r="K7802" i="2" s="1"/>
  <c r="J7801" i="2" s="1"/>
  <c r="H7803" i="2"/>
  <c r="H7804" i="2"/>
  <c r="H7805" i="2"/>
  <c r="H7806" i="2"/>
  <c r="K7806" i="2" s="1"/>
  <c r="H7807" i="2"/>
  <c r="H7808" i="2"/>
  <c r="H7809" i="2"/>
  <c r="H7810" i="2"/>
  <c r="K7810" i="2" s="1"/>
  <c r="J7809" i="2" s="1"/>
  <c r="H7811" i="2"/>
  <c r="H7812" i="2"/>
  <c r="H7813" i="2"/>
  <c r="H7814" i="2"/>
  <c r="K7814" i="2" s="1"/>
  <c r="J7813" i="2" s="1"/>
  <c r="H7815" i="2"/>
  <c r="H7816" i="2"/>
  <c r="H7817" i="2"/>
  <c r="H7818" i="2"/>
  <c r="K7818" i="2" s="1"/>
  <c r="J7817" i="2" s="1"/>
  <c r="H7819" i="2"/>
  <c r="H7820" i="2"/>
  <c r="H7821" i="2"/>
  <c r="H7822" i="2"/>
  <c r="K7822" i="2" s="1"/>
  <c r="J7821" i="2" s="1"/>
  <c r="H7823" i="2"/>
  <c r="H7824" i="2"/>
  <c r="H7825" i="2"/>
  <c r="H7826" i="2"/>
  <c r="K7826" i="2" s="1"/>
  <c r="J7825" i="2" s="1"/>
  <c r="H7827" i="2"/>
  <c r="H7828" i="2"/>
  <c r="H7829" i="2"/>
  <c r="H7830" i="2"/>
  <c r="K7830" i="2" s="1"/>
  <c r="J7829" i="2" s="1"/>
  <c r="H7831" i="2"/>
  <c r="H7832" i="2"/>
  <c r="H7833" i="2"/>
  <c r="H7834" i="2"/>
  <c r="K7834" i="2" s="1"/>
  <c r="J7833" i="2" s="1"/>
  <c r="H7835" i="2"/>
  <c r="H7836" i="2"/>
  <c r="H7837" i="2"/>
  <c r="H7838" i="2"/>
  <c r="K7838" i="2" s="1"/>
  <c r="J7837" i="2" s="1"/>
  <c r="H7839" i="2"/>
  <c r="H7840" i="2"/>
  <c r="H7841" i="2"/>
  <c r="H7842" i="2"/>
  <c r="K7842" i="2" s="1"/>
  <c r="J7841" i="2" s="1"/>
  <c r="H7843" i="2"/>
  <c r="H7844" i="2"/>
  <c r="H7845" i="2"/>
  <c r="H7846" i="2"/>
  <c r="K7846" i="2" s="1"/>
  <c r="J7845" i="2" s="1"/>
  <c r="H7847" i="2"/>
  <c r="H7848" i="2"/>
  <c r="H7849" i="2"/>
  <c r="H7850" i="2"/>
  <c r="K7850" i="2" s="1"/>
  <c r="J7849" i="2" s="1"/>
  <c r="H7851" i="2"/>
  <c r="H7852" i="2"/>
  <c r="H7853" i="2"/>
  <c r="H7854" i="2"/>
  <c r="K7854" i="2" s="1"/>
  <c r="J7853" i="2" s="1"/>
  <c r="H7855" i="2"/>
  <c r="H7856" i="2"/>
  <c r="H7857" i="2"/>
  <c r="H7858" i="2"/>
  <c r="K7858" i="2" s="1"/>
  <c r="J7857" i="2" s="1"/>
  <c r="H7859" i="2"/>
  <c r="H7860" i="2"/>
  <c r="H7861" i="2"/>
  <c r="H7862" i="2"/>
  <c r="K7862" i="2" s="1"/>
  <c r="J7861" i="2" s="1"/>
  <c r="H7863" i="2"/>
  <c r="H7864" i="2"/>
  <c r="H7865" i="2"/>
  <c r="H7866" i="2"/>
  <c r="K7866" i="2" s="1"/>
  <c r="J7865" i="2" s="1"/>
  <c r="H7867" i="2"/>
  <c r="H7868" i="2"/>
  <c r="H7869" i="2"/>
  <c r="H7870" i="2"/>
  <c r="K7870" i="2" s="1"/>
  <c r="J7869" i="2" s="1"/>
  <c r="H7871" i="2"/>
  <c r="H7872" i="2"/>
  <c r="H7873" i="2"/>
  <c r="H7874" i="2"/>
  <c r="K7874" i="2" s="1"/>
  <c r="J7873" i="2" s="1"/>
  <c r="H7875" i="2"/>
  <c r="H7876" i="2"/>
  <c r="H7877" i="2"/>
  <c r="H7878" i="2"/>
  <c r="K7878" i="2" s="1"/>
  <c r="J7877" i="2" s="1"/>
  <c r="H7879" i="2"/>
  <c r="H7880" i="2"/>
  <c r="H7881" i="2"/>
  <c r="H7882" i="2"/>
  <c r="K7882" i="2" s="1"/>
  <c r="J7881" i="2" s="1"/>
  <c r="H7883" i="2"/>
  <c r="H7884" i="2"/>
  <c r="H7885" i="2"/>
  <c r="H7886" i="2"/>
  <c r="K7886" i="2" s="1"/>
  <c r="J7885" i="2" s="1"/>
  <c r="H7887" i="2"/>
  <c r="H7888" i="2"/>
  <c r="H7889" i="2"/>
  <c r="H7890" i="2"/>
  <c r="K7890" i="2" s="1"/>
  <c r="J7889" i="2" s="1"/>
  <c r="H7891" i="2"/>
  <c r="H7892" i="2"/>
  <c r="H7893" i="2"/>
  <c r="H7894" i="2"/>
  <c r="K7894" i="2" s="1"/>
  <c r="J7893" i="2" s="1"/>
  <c r="H7895" i="2"/>
  <c r="H7896" i="2"/>
  <c r="H7897" i="2"/>
  <c r="H7898" i="2"/>
  <c r="K7898" i="2" s="1"/>
  <c r="J7897" i="2" s="1"/>
  <c r="H7899" i="2"/>
  <c r="H7900" i="2"/>
  <c r="H7901" i="2"/>
  <c r="H7902" i="2"/>
  <c r="K7902" i="2" s="1"/>
  <c r="J7901" i="2" s="1"/>
  <c r="H7903" i="2"/>
  <c r="H7904" i="2"/>
  <c r="H7905" i="2"/>
  <c r="H7906" i="2"/>
  <c r="K7906" i="2" s="1"/>
  <c r="J7905" i="2" s="1"/>
  <c r="H7907" i="2"/>
  <c r="H7908" i="2"/>
  <c r="H7909" i="2"/>
  <c r="H7910" i="2"/>
  <c r="K7910" i="2" s="1"/>
  <c r="H7911" i="2"/>
  <c r="H7912" i="2"/>
  <c r="H7913" i="2"/>
  <c r="H7914" i="2"/>
  <c r="K7914" i="2" s="1"/>
  <c r="J7913" i="2" s="1"/>
  <c r="H7915" i="2"/>
  <c r="H7916" i="2"/>
  <c r="H7917" i="2"/>
  <c r="H7918" i="2"/>
  <c r="K7918" i="2" s="1"/>
  <c r="J7917" i="2" s="1"/>
  <c r="H7919" i="2"/>
  <c r="H7920" i="2"/>
  <c r="H7921" i="2"/>
  <c r="H7922" i="2"/>
  <c r="K7922" i="2" s="1"/>
  <c r="J7921" i="2" s="1"/>
  <c r="H7923" i="2"/>
  <c r="H7924" i="2"/>
  <c r="H7925" i="2"/>
  <c r="H7926" i="2"/>
  <c r="K7926" i="2" s="1"/>
  <c r="J7925" i="2" s="1"/>
  <c r="H7927" i="2"/>
  <c r="H7928" i="2"/>
  <c r="H7929" i="2"/>
  <c r="H7930" i="2"/>
  <c r="K7930" i="2" s="1"/>
  <c r="J7929" i="2" s="1"/>
  <c r="H7931" i="2"/>
  <c r="H7932" i="2"/>
  <c r="H7933" i="2"/>
  <c r="H7934" i="2"/>
  <c r="K7934" i="2" s="1"/>
  <c r="J7933" i="2" s="1"/>
  <c r="H7935" i="2"/>
  <c r="H7936" i="2"/>
  <c r="H7937" i="2"/>
  <c r="H7938" i="2"/>
  <c r="K7938" i="2" s="1"/>
  <c r="J7937" i="2" s="1"/>
  <c r="H7939" i="2"/>
  <c r="H7940" i="2"/>
  <c r="H7941" i="2"/>
  <c r="H7942" i="2"/>
  <c r="K7942" i="2" s="1"/>
  <c r="J7941" i="2" s="1"/>
  <c r="H7943" i="2"/>
  <c r="H7944" i="2"/>
  <c r="H7945" i="2"/>
  <c r="H7946" i="2"/>
  <c r="K7946" i="2" s="1"/>
  <c r="J7945" i="2" s="1"/>
  <c r="H7947" i="2"/>
  <c r="H7948" i="2"/>
  <c r="H7949" i="2"/>
  <c r="H7950" i="2"/>
  <c r="K7950" i="2" s="1"/>
  <c r="J7949" i="2" s="1"/>
  <c r="H7951" i="2"/>
  <c r="H7952" i="2"/>
  <c r="H7953" i="2"/>
  <c r="H7954" i="2"/>
  <c r="K7954" i="2" s="1"/>
  <c r="J7953" i="2" s="1"/>
  <c r="H7955" i="2"/>
  <c r="H7956" i="2"/>
  <c r="H7957" i="2"/>
  <c r="H7958" i="2"/>
  <c r="K7958" i="2" s="1"/>
  <c r="J7957" i="2" s="1"/>
  <c r="H7959" i="2"/>
  <c r="H7960" i="2"/>
  <c r="H7961" i="2"/>
  <c r="H7962" i="2"/>
  <c r="K7962" i="2" s="1"/>
  <c r="J7961" i="2" s="1"/>
  <c r="H7963" i="2"/>
  <c r="H7964" i="2"/>
  <c r="H7965" i="2"/>
  <c r="H7966" i="2"/>
  <c r="K7966" i="2" s="1"/>
  <c r="J7965" i="2" s="1"/>
  <c r="H7967" i="2"/>
  <c r="H7968" i="2"/>
  <c r="H7969" i="2"/>
  <c r="H7970" i="2"/>
  <c r="K7970" i="2" s="1"/>
  <c r="H7971" i="2"/>
  <c r="H7972" i="2"/>
  <c r="H7973" i="2"/>
  <c r="H7974" i="2"/>
  <c r="K7974" i="2" s="1"/>
  <c r="J7973" i="2" s="1"/>
  <c r="H7975" i="2"/>
  <c r="H7976" i="2"/>
  <c r="H7977" i="2"/>
  <c r="H7978" i="2"/>
  <c r="K7978" i="2" s="1"/>
  <c r="J7977" i="2" s="1"/>
  <c r="H7979" i="2"/>
  <c r="H7980" i="2"/>
  <c r="H7981" i="2"/>
  <c r="H7982" i="2"/>
  <c r="K7982" i="2" s="1"/>
  <c r="J7981" i="2" s="1"/>
  <c r="H7983" i="2"/>
  <c r="H7984" i="2"/>
  <c r="H7985" i="2"/>
  <c r="H7986" i="2"/>
  <c r="K7986" i="2" s="1"/>
  <c r="J7985" i="2" s="1"/>
  <c r="H7987" i="2"/>
  <c r="H7988" i="2"/>
  <c r="H7989" i="2"/>
  <c r="H7990" i="2"/>
  <c r="K7990" i="2" s="1"/>
  <c r="J7989" i="2" s="1"/>
  <c r="H7991" i="2"/>
  <c r="H7992" i="2"/>
  <c r="H7993" i="2"/>
  <c r="H7994" i="2"/>
  <c r="K7994" i="2" s="1"/>
  <c r="H7995" i="2"/>
  <c r="H7996" i="2"/>
  <c r="H7997" i="2"/>
  <c r="H7998" i="2"/>
  <c r="K7998" i="2" s="1"/>
  <c r="J7997" i="2" s="1"/>
  <c r="H7999" i="2"/>
  <c r="H8000" i="2"/>
  <c r="H8001" i="2"/>
  <c r="H8002" i="2"/>
  <c r="K8002" i="2" s="1"/>
  <c r="J8001" i="2" s="1"/>
  <c r="H8003" i="2"/>
  <c r="H8004" i="2"/>
  <c r="H8005" i="2"/>
  <c r="H8006" i="2"/>
  <c r="K8006" i="2" s="1"/>
  <c r="J8005" i="2" s="1"/>
  <c r="H8007" i="2"/>
  <c r="H8008" i="2"/>
  <c r="H8009" i="2"/>
  <c r="H8010" i="2"/>
  <c r="K8010" i="2" s="1"/>
  <c r="J8009" i="2" s="1"/>
  <c r="H8011" i="2"/>
  <c r="H8012" i="2"/>
  <c r="H8013" i="2"/>
  <c r="H8014" i="2"/>
  <c r="K8014" i="2" s="1"/>
  <c r="J8013" i="2" s="1"/>
  <c r="H8015" i="2"/>
  <c r="H8016" i="2"/>
  <c r="H8017" i="2"/>
  <c r="H8018" i="2"/>
  <c r="K8018" i="2" s="1"/>
  <c r="J8017" i="2" s="1"/>
  <c r="H8019" i="2"/>
  <c r="H8020" i="2"/>
  <c r="H8021" i="2"/>
  <c r="H8022" i="2"/>
  <c r="K8022" i="2" s="1"/>
  <c r="J8021" i="2" s="1"/>
  <c r="H8023" i="2"/>
  <c r="H8024" i="2"/>
  <c r="H8025" i="2"/>
  <c r="H8026" i="2"/>
  <c r="K8026" i="2" s="1"/>
  <c r="J8025" i="2" s="1"/>
  <c r="H8027" i="2"/>
  <c r="H8028" i="2"/>
  <c r="H8029" i="2"/>
  <c r="H8030" i="2"/>
  <c r="K8030" i="2" s="1"/>
  <c r="J8029" i="2" s="1"/>
  <c r="H8031" i="2"/>
  <c r="H8032" i="2"/>
  <c r="H8033" i="2"/>
  <c r="H8034" i="2"/>
  <c r="K8034" i="2" s="1"/>
  <c r="J8033" i="2" s="1"/>
  <c r="H8035" i="2"/>
  <c r="H8036" i="2"/>
  <c r="H8037" i="2"/>
  <c r="H8038" i="2"/>
  <c r="K8038" i="2" s="1"/>
  <c r="J8037" i="2" s="1"/>
  <c r="H8039" i="2"/>
  <c r="H8040" i="2"/>
  <c r="H8041" i="2"/>
  <c r="H8042" i="2"/>
  <c r="K8042" i="2" s="1"/>
  <c r="J8041" i="2" s="1"/>
  <c r="H8043" i="2"/>
  <c r="H8044" i="2"/>
  <c r="H8045" i="2"/>
  <c r="H8046" i="2"/>
  <c r="K8046" i="2" s="1"/>
  <c r="J8045" i="2" s="1"/>
  <c r="H8047" i="2"/>
  <c r="H8048" i="2"/>
  <c r="H8049" i="2"/>
  <c r="H8050" i="2"/>
  <c r="K8050" i="2" s="1"/>
  <c r="J8049" i="2" s="1"/>
  <c r="H8051" i="2"/>
  <c r="H8052" i="2"/>
  <c r="H8053" i="2"/>
  <c r="H8054" i="2"/>
  <c r="K8054" i="2" s="1"/>
  <c r="J8053" i="2" s="1"/>
  <c r="H8055" i="2"/>
  <c r="H8056" i="2"/>
  <c r="H8057" i="2"/>
  <c r="H8058" i="2"/>
  <c r="K8058" i="2" s="1"/>
  <c r="J8057" i="2" s="1"/>
  <c r="H8059" i="2"/>
  <c r="H8060" i="2"/>
  <c r="H8061" i="2"/>
  <c r="H8062" i="2"/>
  <c r="K8062" i="2" s="1"/>
  <c r="J8061" i="2" s="1"/>
  <c r="H8063" i="2"/>
  <c r="H8064" i="2"/>
  <c r="H8065" i="2"/>
  <c r="H8066" i="2"/>
  <c r="K8066" i="2" s="1"/>
  <c r="J8065" i="2" s="1"/>
  <c r="H8067" i="2"/>
  <c r="H8068" i="2"/>
  <c r="H8069" i="2"/>
  <c r="H8070" i="2"/>
  <c r="K8070" i="2" s="1"/>
  <c r="H8071" i="2"/>
  <c r="H8072" i="2"/>
  <c r="H8073" i="2"/>
  <c r="H8074" i="2"/>
  <c r="K8074" i="2" s="1"/>
  <c r="J8073" i="2" s="1"/>
  <c r="H8075" i="2"/>
  <c r="H8076" i="2"/>
  <c r="H8077" i="2"/>
  <c r="H8078" i="2"/>
  <c r="K8078" i="2" s="1"/>
  <c r="J8077" i="2" s="1"/>
  <c r="H8079" i="2"/>
  <c r="H8080" i="2"/>
  <c r="H8081" i="2"/>
  <c r="H8082" i="2"/>
  <c r="K8082" i="2" s="1"/>
  <c r="J8081" i="2" s="1"/>
  <c r="H8083" i="2"/>
  <c r="H8084" i="2"/>
  <c r="H8085" i="2"/>
  <c r="H8086" i="2"/>
  <c r="K8086" i="2" s="1"/>
  <c r="J8085" i="2" s="1"/>
  <c r="H8087" i="2"/>
  <c r="H8088" i="2"/>
  <c r="H8089" i="2"/>
  <c r="H8090" i="2"/>
  <c r="K8090" i="2" s="1"/>
  <c r="J8089" i="2" s="1"/>
  <c r="H8091" i="2"/>
  <c r="H8092" i="2"/>
  <c r="H8093" i="2"/>
  <c r="H8094" i="2"/>
  <c r="K8094" i="2" s="1"/>
  <c r="J8093" i="2" s="1"/>
  <c r="H8095" i="2"/>
  <c r="H8096" i="2"/>
  <c r="H8097" i="2"/>
  <c r="H8098" i="2"/>
  <c r="K8098" i="2" s="1"/>
  <c r="J8097" i="2" s="1"/>
  <c r="H8099" i="2"/>
  <c r="H8100" i="2"/>
  <c r="H8101" i="2"/>
  <c r="H8102" i="2"/>
  <c r="K8102" i="2" s="1"/>
  <c r="J8101" i="2" s="1"/>
  <c r="H8103" i="2"/>
  <c r="H8104" i="2"/>
  <c r="H8105" i="2"/>
  <c r="H8106" i="2"/>
  <c r="K8106" i="2" s="1"/>
  <c r="J8105" i="2" s="1"/>
  <c r="H8107" i="2"/>
  <c r="H8108" i="2"/>
  <c r="H8109" i="2"/>
  <c r="H8110" i="2"/>
  <c r="K8110" i="2" s="1"/>
  <c r="J8109" i="2" s="1"/>
  <c r="H8111" i="2"/>
  <c r="H8112" i="2"/>
  <c r="H8113" i="2"/>
  <c r="H8114" i="2"/>
  <c r="K8114" i="2" s="1"/>
  <c r="J8113" i="2" s="1"/>
  <c r="H8115" i="2"/>
  <c r="H8116" i="2"/>
  <c r="H8117" i="2"/>
  <c r="H8118" i="2"/>
  <c r="K8118" i="2" s="1"/>
  <c r="J8117" i="2" s="1"/>
  <c r="H8119" i="2"/>
  <c r="H8120" i="2"/>
  <c r="H8121" i="2"/>
  <c r="H8122" i="2"/>
  <c r="K8122" i="2" s="1"/>
  <c r="J8121" i="2" s="1"/>
  <c r="H8123" i="2"/>
  <c r="H8124" i="2"/>
  <c r="H8125" i="2"/>
  <c r="H8126" i="2"/>
  <c r="K8126" i="2" s="1"/>
  <c r="J8125" i="2" s="1"/>
  <c r="H8127" i="2"/>
  <c r="H8128" i="2"/>
  <c r="H8129" i="2"/>
  <c r="H8130" i="2"/>
  <c r="K8130" i="2" s="1"/>
  <c r="J8129" i="2" s="1"/>
  <c r="H8131" i="2"/>
  <c r="H8132" i="2"/>
  <c r="H8133" i="2"/>
  <c r="H8134" i="2"/>
  <c r="K8134" i="2" s="1"/>
  <c r="J8133" i="2" s="1"/>
  <c r="H8135" i="2"/>
  <c r="H8136" i="2"/>
  <c r="H8137" i="2"/>
  <c r="H8138" i="2"/>
  <c r="K8138" i="2" s="1"/>
  <c r="J8137" i="2" s="1"/>
  <c r="H8139" i="2"/>
  <c r="H8140" i="2"/>
  <c r="H8141" i="2"/>
  <c r="H8142" i="2"/>
  <c r="K8142" i="2" s="1"/>
  <c r="J8141" i="2" s="1"/>
  <c r="H8143" i="2"/>
  <c r="H8144" i="2"/>
  <c r="H8145" i="2"/>
  <c r="H8146" i="2"/>
  <c r="K8146" i="2" s="1"/>
  <c r="J8145" i="2" s="1"/>
  <c r="H8147" i="2"/>
  <c r="H8148" i="2"/>
  <c r="H8149" i="2"/>
  <c r="H8150" i="2"/>
  <c r="K8150" i="2" s="1"/>
  <c r="J8149" i="2" s="1"/>
  <c r="H8151" i="2"/>
  <c r="H8152" i="2"/>
  <c r="H8153" i="2"/>
  <c r="H8154" i="2"/>
  <c r="K8154" i="2" s="1"/>
  <c r="H8155" i="2"/>
  <c r="H8156" i="2"/>
  <c r="H8157" i="2"/>
  <c r="H8158" i="2"/>
  <c r="K8158" i="2" s="1"/>
  <c r="H8159" i="2"/>
  <c r="H8160" i="2"/>
  <c r="H8161" i="2"/>
  <c r="H8162" i="2"/>
  <c r="K8162" i="2" s="1"/>
  <c r="J8161" i="2" s="1"/>
  <c r="H8163" i="2"/>
  <c r="H8164" i="2"/>
  <c r="H8165" i="2"/>
  <c r="H8166" i="2"/>
  <c r="K8166" i="2" s="1"/>
  <c r="J8165" i="2" s="1"/>
  <c r="H8167" i="2"/>
  <c r="H8168" i="2"/>
  <c r="H8169" i="2"/>
  <c r="H8170" i="2"/>
  <c r="K8170" i="2" s="1"/>
  <c r="J8169" i="2" s="1"/>
  <c r="H8171" i="2"/>
  <c r="H8172" i="2"/>
  <c r="H8173" i="2"/>
  <c r="H8174" i="2"/>
  <c r="K8174" i="2" s="1"/>
  <c r="J8173" i="2" s="1"/>
  <c r="H8175" i="2"/>
  <c r="H8176" i="2"/>
  <c r="H8177" i="2"/>
  <c r="H8178" i="2"/>
  <c r="K8178" i="2" s="1"/>
  <c r="J8177" i="2" s="1"/>
  <c r="H8179" i="2"/>
  <c r="H8180" i="2"/>
  <c r="H8181" i="2"/>
  <c r="H8182" i="2"/>
  <c r="K8182" i="2" s="1"/>
  <c r="J8181" i="2" s="1"/>
  <c r="H8183" i="2"/>
  <c r="H8184" i="2"/>
  <c r="H8185" i="2"/>
  <c r="H8186" i="2"/>
  <c r="K8186" i="2" s="1"/>
  <c r="J8185" i="2" s="1"/>
  <c r="H8187" i="2"/>
  <c r="H8188" i="2"/>
  <c r="H8189" i="2"/>
  <c r="H8190" i="2"/>
  <c r="K8190" i="2" s="1"/>
  <c r="J8189" i="2" s="1"/>
  <c r="H8191" i="2"/>
  <c r="H8192" i="2"/>
  <c r="H8193" i="2"/>
  <c r="H8194" i="2"/>
  <c r="K8194" i="2" s="1"/>
  <c r="J8193" i="2" s="1"/>
  <c r="H8195" i="2"/>
  <c r="H8196" i="2"/>
  <c r="H8197" i="2"/>
  <c r="H8198" i="2"/>
  <c r="K8198" i="2" s="1"/>
  <c r="J8197" i="2" s="1"/>
  <c r="H8199" i="2"/>
  <c r="H8200" i="2"/>
  <c r="H8201" i="2"/>
  <c r="H8202" i="2"/>
  <c r="K8202" i="2" s="1"/>
  <c r="J8201" i="2" s="1"/>
  <c r="H8203" i="2"/>
  <c r="H8204" i="2"/>
  <c r="H8205" i="2"/>
  <c r="H8206" i="2"/>
  <c r="K8206" i="2" s="1"/>
  <c r="J8205" i="2" s="1"/>
  <c r="H8207" i="2"/>
  <c r="H8208" i="2"/>
  <c r="H8209" i="2"/>
  <c r="H8210" i="2"/>
  <c r="K8210" i="2" s="1"/>
  <c r="H8211" i="2"/>
  <c r="H8212" i="2"/>
  <c r="H8213" i="2"/>
  <c r="H8214" i="2"/>
  <c r="K8214" i="2" s="1"/>
  <c r="J8213" i="2" s="1"/>
  <c r="H8215" i="2"/>
  <c r="H8216" i="2"/>
  <c r="H8217" i="2"/>
  <c r="H8218" i="2"/>
  <c r="K8218" i="2" s="1"/>
  <c r="J8217" i="2" s="1"/>
  <c r="H8219" i="2"/>
  <c r="H8220" i="2"/>
  <c r="H8221" i="2"/>
  <c r="H8222" i="2"/>
  <c r="K8222" i="2" s="1"/>
  <c r="J8221" i="2" s="1"/>
  <c r="H8223" i="2"/>
  <c r="H8224" i="2"/>
  <c r="H8225" i="2"/>
  <c r="H8226" i="2"/>
  <c r="K8226" i="2" s="1"/>
  <c r="H8227" i="2"/>
  <c r="H8228" i="2"/>
  <c r="H8229" i="2"/>
  <c r="H8230" i="2"/>
  <c r="K8230" i="2" s="1"/>
  <c r="H8231" i="2"/>
  <c r="H8232" i="2"/>
  <c r="H8233" i="2"/>
  <c r="H8234" i="2"/>
  <c r="K8234" i="2" s="1"/>
  <c r="H8235" i="2"/>
  <c r="H8236" i="2"/>
  <c r="H8237" i="2"/>
  <c r="H8238" i="2"/>
  <c r="K8238" i="2" s="1"/>
  <c r="H8239" i="2"/>
  <c r="H8240" i="2"/>
  <c r="H8241" i="2"/>
  <c r="H8242" i="2"/>
  <c r="K8242" i="2" s="1"/>
  <c r="H8243" i="2"/>
  <c r="H8244" i="2"/>
  <c r="H8245" i="2"/>
  <c r="H8246" i="2"/>
  <c r="K8246" i="2" s="1"/>
  <c r="H8247" i="2"/>
  <c r="H8248" i="2"/>
  <c r="H8249" i="2"/>
  <c r="H8250" i="2"/>
  <c r="K8250" i="2" s="1"/>
  <c r="H8251" i="2"/>
  <c r="H8252" i="2"/>
  <c r="H8253" i="2"/>
  <c r="H8254" i="2"/>
  <c r="K8254" i="2" s="1"/>
  <c r="H8255" i="2"/>
  <c r="H8256" i="2"/>
  <c r="H8257" i="2"/>
  <c r="H8258" i="2"/>
  <c r="K8258" i="2" s="1"/>
  <c r="H8259" i="2"/>
  <c r="H8260" i="2"/>
  <c r="H8261" i="2"/>
  <c r="H8262" i="2"/>
  <c r="K8262" i="2" s="1"/>
  <c r="H8263" i="2"/>
  <c r="H8264" i="2"/>
  <c r="H8265" i="2"/>
  <c r="H8266" i="2"/>
  <c r="K8266" i="2" s="1"/>
  <c r="H8267" i="2"/>
  <c r="H8268" i="2"/>
  <c r="H8269" i="2"/>
  <c r="H8270" i="2"/>
  <c r="K8270" i="2" s="1"/>
  <c r="H8271" i="2"/>
  <c r="H8272" i="2"/>
  <c r="H8273" i="2"/>
  <c r="H8274" i="2"/>
  <c r="K8274" i="2" s="1"/>
  <c r="H8275" i="2"/>
  <c r="H8276" i="2"/>
  <c r="H8277" i="2"/>
  <c r="H8278" i="2"/>
  <c r="K8278" i="2" s="1"/>
  <c r="H8279" i="2"/>
  <c r="H8280" i="2"/>
  <c r="H8281" i="2"/>
  <c r="H8282" i="2"/>
  <c r="K8282" i="2" s="1"/>
  <c r="H8283" i="2"/>
  <c r="H8284" i="2"/>
  <c r="H8285" i="2"/>
  <c r="H8286" i="2"/>
  <c r="K8286" i="2" s="1"/>
  <c r="H8287" i="2"/>
  <c r="H8288" i="2"/>
  <c r="H8289" i="2"/>
  <c r="H8290" i="2"/>
  <c r="K8290" i="2" s="1"/>
  <c r="H8291" i="2"/>
  <c r="H8292" i="2"/>
  <c r="H8293" i="2"/>
  <c r="H8294" i="2"/>
  <c r="K8294" i="2" s="1"/>
  <c r="H8295" i="2"/>
  <c r="H8296" i="2"/>
  <c r="H8297" i="2"/>
  <c r="H8298" i="2"/>
  <c r="K8298" i="2" s="1"/>
  <c r="H8299" i="2"/>
  <c r="H8300" i="2"/>
  <c r="H8301" i="2"/>
  <c r="H8302" i="2"/>
  <c r="K8302" i="2" s="1"/>
  <c r="H8303" i="2"/>
  <c r="H8304" i="2"/>
  <c r="H8305" i="2"/>
  <c r="H8306" i="2"/>
  <c r="K8306" i="2" s="1"/>
  <c r="H8307" i="2"/>
  <c r="H8308" i="2"/>
  <c r="H8309" i="2"/>
  <c r="H8310" i="2"/>
  <c r="K8310" i="2" s="1"/>
  <c r="H8311" i="2"/>
  <c r="H8312" i="2"/>
  <c r="H8313" i="2"/>
  <c r="H8314" i="2"/>
  <c r="K8314" i="2" s="1"/>
  <c r="H8315" i="2"/>
  <c r="H8316" i="2"/>
  <c r="H8317" i="2"/>
  <c r="H8318" i="2"/>
  <c r="K8318" i="2" s="1"/>
  <c r="H8319" i="2"/>
  <c r="H8320" i="2"/>
  <c r="H8321" i="2"/>
  <c r="H8322" i="2"/>
  <c r="K8322" i="2" s="1"/>
  <c r="H8323" i="2"/>
  <c r="H8324" i="2"/>
  <c r="H8325" i="2"/>
  <c r="H8326" i="2"/>
  <c r="K8326" i="2" s="1"/>
  <c r="H8327" i="2"/>
  <c r="H8328" i="2"/>
  <c r="H8329" i="2"/>
  <c r="H8330" i="2"/>
  <c r="K8330" i="2" s="1"/>
  <c r="H8331" i="2"/>
  <c r="H8332" i="2"/>
  <c r="H8333" i="2"/>
  <c r="H8334" i="2"/>
  <c r="K8334" i="2" s="1"/>
  <c r="H8335" i="2"/>
  <c r="H8336" i="2"/>
  <c r="H8337" i="2"/>
  <c r="H8338" i="2"/>
  <c r="K8338" i="2" s="1"/>
  <c r="H8339" i="2"/>
  <c r="H8340" i="2"/>
  <c r="H8341" i="2"/>
  <c r="H8342" i="2"/>
  <c r="K8342" i="2" s="1"/>
  <c r="H8343" i="2"/>
  <c r="H8344" i="2"/>
  <c r="H8345" i="2"/>
  <c r="H8346" i="2"/>
  <c r="K8346" i="2" s="1"/>
  <c r="H8347" i="2"/>
  <c r="H8348" i="2"/>
  <c r="H8349" i="2"/>
  <c r="H8350" i="2"/>
  <c r="K8350" i="2" s="1"/>
  <c r="H8351" i="2"/>
  <c r="H8352" i="2"/>
  <c r="H8353" i="2"/>
  <c r="H8354" i="2"/>
  <c r="K8354" i="2" s="1"/>
  <c r="H8355" i="2"/>
  <c r="H8356" i="2"/>
  <c r="H8357" i="2"/>
  <c r="H8358" i="2"/>
  <c r="K8358" i="2" s="1"/>
  <c r="H8359" i="2"/>
  <c r="H8360" i="2"/>
  <c r="H8361" i="2"/>
  <c r="H8362" i="2"/>
  <c r="K8362" i="2" s="1"/>
  <c r="H8363" i="2"/>
  <c r="H8364" i="2"/>
  <c r="H8365" i="2"/>
  <c r="H8366" i="2"/>
  <c r="K8366" i="2" s="1"/>
  <c r="H8367" i="2"/>
  <c r="H8368" i="2"/>
  <c r="H8369" i="2"/>
  <c r="H8370" i="2"/>
  <c r="K8370" i="2" s="1"/>
  <c r="H8371" i="2"/>
  <c r="H8372" i="2"/>
  <c r="H8373" i="2"/>
  <c r="H8374" i="2"/>
  <c r="K8374" i="2" s="1"/>
  <c r="H8375" i="2"/>
  <c r="H8376" i="2"/>
  <c r="H8377" i="2"/>
  <c r="H8378" i="2"/>
  <c r="K8378" i="2" s="1"/>
  <c r="H8379" i="2"/>
  <c r="H8380" i="2"/>
  <c r="H8381" i="2"/>
  <c r="H8382" i="2"/>
  <c r="K8382" i="2" s="1"/>
  <c r="H8383" i="2"/>
  <c r="H8384" i="2"/>
  <c r="H8385" i="2"/>
  <c r="H8386" i="2"/>
  <c r="K8386" i="2" s="1"/>
  <c r="H8387" i="2"/>
  <c r="H8388" i="2"/>
  <c r="H8389" i="2"/>
  <c r="H8390" i="2"/>
  <c r="K8390" i="2" s="1"/>
  <c r="H8391" i="2"/>
  <c r="H8392" i="2"/>
  <c r="H8393" i="2"/>
  <c r="H8394" i="2"/>
  <c r="K8394" i="2" s="1"/>
  <c r="H8395" i="2"/>
  <c r="H8396" i="2"/>
  <c r="H8397" i="2"/>
  <c r="H8398" i="2"/>
  <c r="K8398" i="2" s="1"/>
  <c r="H8399" i="2"/>
  <c r="H8400" i="2"/>
  <c r="H8401" i="2"/>
  <c r="H8402" i="2"/>
  <c r="K8402" i="2" s="1"/>
  <c r="H8403" i="2"/>
  <c r="H8404" i="2"/>
  <c r="H8405" i="2"/>
  <c r="H8406" i="2"/>
  <c r="K8406" i="2" s="1"/>
  <c r="H8407" i="2"/>
  <c r="H8408" i="2"/>
  <c r="H8409" i="2"/>
  <c r="H8410" i="2"/>
  <c r="K8410" i="2" s="1"/>
  <c r="H8411" i="2"/>
  <c r="H8412" i="2"/>
  <c r="H8413" i="2"/>
  <c r="H8414" i="2"/>
  <c r="K8414" i="2" s="1"/>
  <c r="H8415" i="2"/>
  <c r="H8416" i="2"/>
  <c r="H8417" i="2"/>
  <c r="H8418" i="2"/>
  <c r="K8418" i="2" s="1"/>
  <c r="H8419" i="2"/>
  <c r="H8420" i="2"/>
  <c r="H8421" i="2"/>
  <c r="H8422" i="2"/>
  <c r="K8422" i="2" s="1"/>
  <c r="H8423" i="2"/>
  <c r="H8424" i="2"/>
  <c r="H8425" i="2"/>
  <c r="H8426" i="2"/>
  <c r="K8426" i="2" s="1"/>
  <c r="H8427" i="2"/>
  <c r="H8428" i="2"/>
  <c r="H8429" i="2"/>
  <c r="H8430" i="2"/>
  <c r="K8430" i="2" s="1"/>
  <c r="H8431" i="2"/>
  <c r="H8432" i="2"/>
  <c r="H8433" i="2"/>
  <c r="H8434" i="2"/>
  <c r="K8434" i="2" s="1"/>
  <c r="H8435" i="2"/>
  <c r="H8436" i="2"/>
  <c r="H8437" i="2"/>
  <c r="H8438" i="2"/>
  <c r="K8438" i="2" s="1"/>
  <c r="H8439" i="2"/>
  <c r="H8440" i="2"/>
  <c r="H8441" i="2"/>
  <c r="H8442" i="2"/>
  <c r="K8442" i="2" s="1"/>
  <c r="H8443" i="2"/>
  <c r="H8444" i="2"/>
  <c r="H8445" i="2"/>
  <c r="H8446" i="2"/>
  <c r="K8446" i="2" s="1"/>
  <c r="H8447" i="2"/>
  <c r="H8448" i="2"/>
  <c r="H8449" i="2"/>
  <c r="H8450" i="2"/>
  <c r="K8450" i="2" s="1"/>
  <c r="H8451" i="2"/>
  <c r="H8452" i="2"/>
  <c r="H8453" i="2"/>
  <c r="H8454" i="2"/>
  <c r="K8454" i="2" s="1"/>
  <c r="H8455" i="2"/>
  <c r="H8456" i="2"/>
  <c r="H8457" i="2"/>
  <c r="H8458" i="2"/>
  <c r="K8458" i="2" s="1"/>
  <c r="H8459" i="2"/>
  <c r="H8460" i="2"/>
  <c r="H8461" i="2"/>
  <c r="H8462" i="2"/>
  <c r="K8462" i="2" s="1"/>
  <c r="H8463" i="2"/>
  <c r="H8464" i="2"/>
  <c r="H8465" i="2"/>
  <c r="H8466" i="2"/>
  <c r="K8466" i="2" s="1"/>
  <c r="H8467" i="2"/>
  <c r="H8468" i="2"/>
  <c r="H8469" i="2"/>
  <c r="H8470" i="2"/>
  <c r="K8470" i="2" s="1"/>
  <c r="H8471" i="2"/>
  <c r="H8472" i="2"/>
  <c r="H8473" i="2"/>
  <c r="H8474" i="2"/>
  <c r="K8474" i="2" s="1"/>
  <c r="H8475" i="2"/>
  <c r="H8476" i="2"/>
  <c r="H8477" i="2"/>
  <c r="H8478" i="2"/>
  <c r="K8478" i="2" s="1"/>
  <c r="H8479" i="2"/>
  <c r="H8480" i="2"/>
  <c r="H8481" i="2"/>
  <c r="H8482" i="2"/>
  <c r="K8482" i="2" s="1"/>
  <c r="H8483" i="2"/>
  <c r="H8484" i="2"/>
  <c r="H8485" i="2"/>
  <c r="H8486" i="2"/>
  <c r="K8486" i="2" s="1"/>
  <c r="H8487" i="2"/>
  <c r="H8488" i="2"/>
  <c r="H8489" i="2"/>
  <c r="H8490" i="2"/>
  <c r="K8490" i="2" s="1"/>
  <c r="H8491" i="2"/>
  <c r="H8492" i="2"/>
  <c r="H8493" i="2"/>
  <c r="H8494" i="2"/>
  <c r="K8494" i="2" s="1"/>
  <c r="H8495" i="2"/>
  <c r="H8496" i="2"/>
  <c r="H8497" i="2"/>
  <c r="H8498" i="2"/>
  <c r="K8498" i="2" s="1"/>
  <c r="H8499" i="2"/>
  <c r="H8500" i="2"/>
  <c r="H8501" i="2"/>
  <c r="H8502" i="2"/>
  <c r="K8502" i="2" s="1"/>
  <c r="H8503" i="2"/>
  <c r="H8504" i="2"/>
  <c r="H8505" i="2"/>
  <c r="H8506" i="2"/>
  <c r="K8506" i="2" s="1"/>
  <c r="H8507" i="2"/>
  <c r="H8508" i="2"/>
  <c r="H8509" i="2"/>
  <c r="H8510" i="2"/>
  <c r="K8510" i="2" s="1"/>
  <c r="H8511" i="2"/>
  <c r="H8512" i="2"/>
  <c r="H8513" i="2"/>
  <c r="H8514" i="2"/>
  <c r="K8514" i="2" s="1"/>
  <c r="H8515" i="2"/>
  <c r="H8516" i="2"/>
  <c r="H8517" i="2"/>
  <c r="H8518" i="2"/>
  <c r="K8518" i="2" s="1"/>
  <c r="H8519" i="2"/>
  <c r="H8520" i="2"/>
  <c r="H8521" i="2"/>
  <c r="H8522" i="2"/>
  <c r="K8522" i="2" s="1"/>
  <c r="H8523" i="2"/>
  <c r="H8524" i="2"/>
  <c r="H8525" i="2"/>
  <c r="H8526" i="2"/>
  <c r="K8526" i="2" s="1"/>
  <c r="H8527" i="2"/>
  <c r="H8528" i="2"/>
  <c r="H8529" i="2"/>
  <c r="H8530" i="2"/>
  <c r="K8530" i="2" s="1"/>
  <c r="H8531" i="2"/>
  <c r="H8532" i="2"/>
  <c r="H8533" i="2"/>
  <c r="H8534" i="2"/>
  <c r="K8534" i="2" s="1"/>
  <c r="H8535" i="2"/>
  <c r="H8536" i="2"/>
  <c r="H8537" i="2"/>
  <c r="H8538" i="2"/>
  <c r="K8538" i="2" s="1"/>
  <c r="H8539" i="2"/>
  <c r="H8540" i="2"/>
  <c r="H8541" i="2"/>
  <c r="H8542" i="2"/>
  <c r="K8542" i="2" s="1"/>
  <c r="H8543" i="2"/>
  <c r="H8544" i="2"/>
  <c r="H8545" i="2"/>
  <c r="H8546" i="2"/>
  <c r="K8546" i="2" s="1"/>
  <c r="H8547" i="2"/>
  <c r="H8548" i="2"/>
  <c r="H8549" i="2"/>
  <c r="H8550" i="2"/>
  <c r="K8550" i="2" s="1"/>
  <c r="H8551" i="2"/>
  <c r="H8552" i="2"/>
  <c r="H8553" i="2"/>
  <c r="H8554" i="2"/>
  <c r="K8554" i="2" s="1"/>
  <c r="H8555" i="2"/>
  <c r="H8556" i="2"/>
  <c r="H8557" i="2"/>
  <c r="H8558" i="2"/>
  <c r="K8558" i="2" s="1"/>
  <c r="H8559" i="2"/>
  <c r="H8560" i="2"/>
  <c r="H8561" i="2"/>
  <c r="H8562" i="2"/>
  <c r="K8562" i="2" s="1"/>
  <c r="H8563" i="2"/>
  <c r="H8564" i="2"/>
  <c r="H8565" i="2"/>
  <c r="H8566" i="2"/>
  <c r="K8566" i="2" s="1"/>
  <c r="H8567" i="2"/>
  <c r="H8568" i="2"/>
  <c r="H8569" i="2"/>
  <c r="H8570" i="2"/>
  <c r="K8570" i="2" s="1"/>
  <c r="H8571" i="2"/>
  <c r="H8572" i="2"/>
  <c r="H8573" i="2"/>
  <c r="H8574" i="2"/>
  <c r="K8574" i="2" s="1"/>
  <c r="H8575" i="2"/>
  <c r="H8576" i="2"/>
  <c r="H8577" i="2"/>
  <c r="H8578" i="2"/>
  <c r="K8578" i="2" s="1"/>
  <c r="H8579" i="2"/>
  <c r="H8580" i="2"/>
  <c r="H8581" i="2"/>
  <c r="H8582" i="2"/>
  <c r="K8582" i="2" s="1"/>
  <c r="H8583" i="2"/>
  <c r="H8584" i="2"/>
  <c r="H8585" i="2"/>
  <c r="H8586" i="2"/>
  <c r="K8586" i="2" s="1"/>
  <c r="H8587" i="2"/>
  <c r="H8588" i="2"/>
  <c r="H8589" i="2"/>
  <c r="H8590" i="2"/>
  <c r="K8590" i="2" s="1"/>
  <c r="H8591" i="2"/>
  <c r="H8592" i="2"/>
  <c r="H8593" i="2"/>
  <c r="H8594" i="2"/>
  <c r="K8594" i="2" s="1"/>
  <c r="H8595" i="2"/>
  <c r="H8596" i="2"/>
  <c r="H8597" i="2"/>
  <c r="H8598" i="2"/>
  <c r="K8598" i="2" s="1"/>
  <c r="H8599" i="2"/>
  <c r="H8600" i="2"/>
  <c r="H8601" i="2"/>
  <c r="H8602" i="2"/>
  <c r="K8602" i="2" s="1"/>
  <c r="H8603" i="2"/>
  <c r="H8604" i="2"/>
  <c r="H8605" i="2"/>
  <c r="H8606" i="2"/>
  <c r="K8606" i="2" s="1"/>
  <c r="H8607" i="2"/>
  <c r="H8608" i="2"/>
  <c r="H8609" i="2"/>
  <c r="H8610" i="2"/>
  <c r="K8610" i="2" s="1"/>
  <c r="H8611" i="2"/>
  <c r="H8612" i="2"/>
  <c r="H8613" i="2"/>
  <c r="H8614" i="2"/>
  <c r="K8614" i="2" s="1"/>
  <c r="H8615" i="2"/>
  <c r="H8616" i="2"/>
  <c r="H8617" i="2"/>
  <c r="H8618" i="2"/>
  <c r="K8618" i="2" s="1"/>
  <c r="H8619" i="2"/>
  <c r="H8620" i="2"/>
  <c r="H8621" i="2"/>
  <c r="H8622" i="2"/>
  <c r="K8622" i="2" s="1"/>
  <c r="H8623" i="2"/>
  <c r="H8624" i="2"/>
  <c r="H8625" i="2"/>
  <c r="H8626" i="2"/>
  <c r="K8626" i="2" s="1"/>
  <c r="H8627" i="2"/>
  <c r="H8628" i="2"/>
  <c r="H8629" i="2"/>
  <c r="H8630" i="2"/>
  <c r="K8630" i="2" s="1"/>
  <c r="H8631" i="2"/>
  <c r="H8632" i="2"/>
  <c r="H8633" i="2"/>
  <c r="H8634" i="2"/>
  <c r="K8634" i="2" s="1"/>
  <c r="H8635" i="2"/>
  <c r="H8636" i="2"/>
  <c r="H8637" i="2"/>
  <c r="H8638" i="2"/>
  <c r="K8638" i="2" s="1"/>
  <c r="H8639" i="2"/>
  <c r="H8640" i="2"/>
  <c r="H8641" i="2"/>
  <c r="H8642" i="2"/>
  <c r="K8642" i="2" s="1"/>
  <c r="H8643" i="2"/>
  <c r="H8644" i="2"/>
  <c r="H8645" i="2"/>
  <c r="H8646" i="2"/>
  <c r="K8646" i="2" s="1"/>
  <c r="H8647" i="2"/>
  <c r="H8648" i="2"/>
  <c r="H8649" i="2"/>
  <c r="H8650" i="2"/>
  <c r="K8650" i="2" s="1"/>
  <c r="H8651" i="2"/>
  <c r="H8652" i="2"/>
  <c r="H8653" i="2"/>
  <c r="H8654" i="2"/>
  <c r="K8654" i="2" s="1"/>
  <c r="H8655" i="2"/>
  <c r="H8656" i="2"/>
  <c r="H8657" i="2"/>
  <c r="H8658" i="2"/>
  <c r="K8658" i="2" s="1"/>
  <c r="H8659" i="2"/>
  <c r="H8660" i="2"/>
  <c r="H8661" i="2"/>
  <c r="H8662" i="2"/>
  <c r="K8662" i="2" s="1"/>
  <c r="H8663" i="2"/>
  <c r="H8664" i="2"/>
  <c r="H8665" i="2"/>
  <c r="H8666" i="2"/>
  <c r="K8666" i="2" s="1"/>
  <c r="H8667" i="2"/>
  <c r="H8668" i="2"/>
  <c r="H8669" i="2"/>
  <c r="H8670" i="2"/>
  <c r="K8670" i="2" s="1"/>
  <c r="H8671" i="2"/>
  <c r="H8672" i="2"/>
  <c r="H8673" i="2"/>
  <c r="H8674" i="2"/>
  <c r="K8674" i="2" s="1"/>
  <c r="H8675" i="2"/>
  <c r="H8676" i="2"/>
  <c r="H8677" i="2"/>
  <c r="H8678" i="2"/>
  <c r="K8678" i="2" s="1"/>
  <c r="H8679" i="2"/>
  <c r="H8680" i="2"/>
  <c r="H8681" i="2"/>
  <c r="H8682" i="2"/>
  <c r="K8682" i="2" s="1"/>
  <c r="H8683" i="2"/>
  <c r="H8684" i="2"/>
  <c r="H8685" i="2"/>
  <c r="H8686" i="2"/>
  <c r="K8686" i="2" s="1"/>
  <c r="H8687" i="2"/>
  <c r="H8688" i="2"/>
  <c r="H8689" i="2"/>
  <c r="H8690" i="2"/>
  <c r="K8690" i="2" s="1"/>
  <c r="H8691" i="2"/>
  <c r="H8692" i="2"/>
  <c r="H8693" i="2"/>
  <c r="H8694" i="2"/>
  <c r="K8694" i="2" s="1"/>
  <c r="H8695" i="2"/>
  <c r="H8696" i="2"/>
  <c r="H8697" i="2"/>
  <c r="H8698" i="2"/>
  <c r="K8698" i="2" s="1"/>
  <c r="H8699" i="2"/>
  <c r="H8700" i="2"/>
  <c r="H8701" i="2"/>
  <c r="H8702" i="2"/>
  <c r="K8702" i="2" s="1"/>
  <c r="H8703" i="2"/>
  <c r="H8704" i="2"/>
  <c r="H8705" i="2"/>
  <c r="H8706" i="2"/>
  <c r="K8706" i="2" s="1"/>
  <c r="H8707" i="2"/>
  <c r="H8708" i="2"/>
  <c r="H8709" i="2"/>
  <c r="H8710" i="2"/>
  <c r="K8710" i="2" s="1"/>
  <c r="H8711" i="2"/>
  <c r="H8712" i="2"/>
  <c r="H8713" i="2"/>
  <c r="H8714" i="2"/>
  <c r="K8714" i="2" s="1"/>
  <c r="H8715" i="2"/>
  <c r="H8716" i="2"/>
  <c r="H8717" i="2"/>
  <c r="H8718" i="2"/>
  <c r="K8718" i="2" s="1"/>
  <c r="H8719" i="2"/>
  <c r="H8720" i="2"/>
  <c r="H8721" i="2"/>
  <c r="H8722" i="2"/>
  <c r="K8722" i="2" s="1"/>
  <c r="H8723" i="2"/>
  <c r="H8724" i="2"/>
  <c r="H8725" i="2"/>
  <c r="H8726" i="2"/>
  <c r="K8726" i="2" s="1"/>
  <c r="H8727" i="2"/>
  <c r="H8728" i="2"/>
  <c r="H8729" i="2"/>
  <c r="H8730" i="2"/>
  <c r="K8730" i="2" s="1"/>
  <c r="H8731" i="2"/>
  <c r="H8732" i="2"/>
  <c r="H8733" i="2"/>
  <c r="H8734" i="2"/>
  <c r="K8734" i="2" s="1"/>
  <c r="H8735" i="2"/>
  <c r="H8736" i="2"/>
  <c r="H8737" i="2"/>
  <c r="H8738" i="2"/>
  <c r="K8738" i="2" s="1"/>
  <c r="H8739" i="2"/>
  <c r="H8740" i="2"/>
  <c r="H8741" i="2"/>
  <c r="H8742" i="2"/>
  <c r="K8742" i="2" s="1"/>
  <c r="H8743" i="2"/>
  <c r="H8744" i="2"/>
  <c r="H8745" i="2"/>
  <c r="H8746" i="2"/>
  <c r="K8746" i="2" s="1"/>
  <c r="H8747" i="2"/>
  <c r="H8748" i="2"/>
  <c r="H8749" i="2"/>
  <c r="H8750" i="2"/>
  <c r="K8750" i="2" s="1"/>
  <c r="H8751" i="2"/>
  <c r="H8752" i="2"/>
  <c r="H8753" i="2"/>
  <c r="H8754" i="2"/>
  <c r="K8754" i="2" s="1"/>
  <c r="H8755" i="2"/>
  <c r="H8756" i="2"/>
  <c r="H8757" i="2"/>
  <c r="H8758" i="2"/>
  <c r="K8758" i="2" s="1"/>
  <c r="H8759" i="2"/>
  <c r="H8760" i="2"/>
  <c r="H8761" i="2"/>
  <c r="H8762" i="2"/>
  <c r="K8762" i="2" s="1"/>
  <c r="H8763" i="2"/>
  <c r="H8764" i="2"/>
  <c r="H8765" i="2"/>
  <c r="H8766" i="2"/>
  <c r="K8766" i="2" s="1"/>
  <c r="H8767" i="2"/>
  <c r="H8768" i="2"/>
  <c r="H8769" i="2"/>
  <c r="H8770" i="2"/>
  <c r="K8770" i="2" s="1"/>
  <c r="H8771" i="2"/>
  <c r="H8772" i="2"/>
  <c r="H8773" i="2"/>
  <c r="H8774" i="2"/>
  <c r="K8774" i="2" s="1"/>
  <c r="H8775" i="2"/>
  <c r="H8776" i="2"/>
  <c r="H8777" i="2"/>
  <c r="H8778" i="2"/>
  <c r="K8778" i="2" s="1"/>
  <c r="H8779" i="2"/>
  <c r="H8780" i="2"/>
  <c r="H8781" i="2"/>
  <c r="H8782" i="2"/>
  <c r="K8782" i="2" s="1"/>
  <c r="H8783" i="2"/>
  <c r="H8784" i="2"/>
  <c r="H8785" i="2"/>
  <c r="H8786" i="2"/>
  <c r="K8786" i="2" s="1"/>
  <c r="H8787" i="2"/>
  <c r="H8788" i="2"/>
  <c r="H8789" i="2"/>
  <c r="H8790" i="2"/>
  <c r="K8790" i="2" s="1"/>
  <c r="H8791" i="2"/>
  <c r="H8792" i="2"/>
  <c r="H8793" i="2"/>
  <c r="H8794" i="2"/>
  <c r="K8794" i="2" s="1"/>
  <c r="H8795" i="2"/>
  <c r="H8796" i="2"/>
  <c r="H8797" i="2"/>
  <c r="H8798" i="2"/>
  <c r="K8798" i="2" s="1"/>
  <c r="H8799" i="2"/>
  <c r="H8800" i="2"/>
  <c r="H8801" i="2"/>
  <c r="H8802" i="2"/>
  <c r="K8802" i="2" s="1"/>
  <c r="H8803" i="2"/>
  <c r="H8804" i="2"/>
  <c r="H8805" i="2"/>
  <c r="H8806" i="2"/>
  <c r="K8806" i="2" s="1"/>
  <c r="H8807" i="2"/>
  <c r="H8808" i="2"/>
  <c r="H8809" i="2"/>
  <c r="H8810" i="2"/>
  <c r="K8810" i="2" s="1"/>
  <c r="H8811" i="2"/>
  <c r="H8812" i="2"/>
  <c r="H8813" i="2"/>
  <c r="H8814" i="2"/>
  <c r="K8814" i="2" s="1"/>
  <c r="H8815" i="2"/>
  <c r="H8816" i="2"/>
  <c r="H8817" i="2"/>
  <c r="H8818" i="2"/>
  <c r="K8818" i="2" s="1"/>
  <c r="H8819" i="2"/>
  <c r="H8820" i="2"/>
  <c r="H8821" i="2"/>
  <c r="H8822" i="2"/>
  <c r="K8822" i="2" s="1"/>
  <c r="H8823" i="2"/>
  <c r="H8824" i="2"/>
  <c r="H8825" i="2"/>
  <c r="H8826" i="2"/>
  <c r="K8826" i="2" s="1"/>
  <c r="H8827" i="2"/>
  <c r="H8828" i="2"/>
  <c r="H8829" i="2"/>
  <c r="H8830" i="2"/>
  <c r="K8830" i="2" s="1"/>
  <c r="H8831" i="2"/>
  <c r="H8832" i="2"/>
  <c r="H8833" i="2"/>
  <c r="H8834" i="2"/>
  <c r="K8834" i="2" s="1"/>
  <c r="H8835" i="2"/>
  <c r="H8836" i="2"/>
  <c r="H8837" i="2"/>
  <c r="H8838" i="2"/>
  <c r="K8838" i="2" s="1"/>
  <c r="H8839" i="2"/>
  <c r="H8840" i="2"/>
  <c r="H8841" i="2"/>
  <c r="H8842" i="2"/>
  <c r="K8842" i="2" s="1"/>
  <c r="H8843" i="2"/>
  <c r="H8844" i="2"/>
  <c r="H8845" i="2"/>
  <c r="H8846" i="2"/>
  <c r="K8846" i="2" s="1"/>
  <c r="H8847" i="2"/>
  <c r="H8848" i="2"/>
  <c r="H8849" i="2"/>
  <c r="H8850" i="2"/>
  <c r="K8850" i="2" s="1"/>
  <c r="H8851" i="2"/>
  <c r="H8852" i="2"/>
  <c r="H8853" i="2"/>
  <c r="H8854" i="2"/>
  <c r="K8854" i="2" s="1"/>
  <c r="H8855" i="2"/>
  <c r="H8856" i="2"/>
  <c r="H8857" i="2"/>
  <c r="H8858" i="2"/>
  <c r="K8858" i="2" s="1"/>
  <c r="H8859" i="2"/>
  <c r="H8860" i="2"/>
  <c r="H8861" i="2"/>
  <c r="H8862" i="2"/>
  <c r="K8862" i="2" s="1"/>
  <c r="H8863" i="2"/>
  <c r="H8864" i="2"/>
  <c r="H8865" i="2"/>
  <c r="H8866" i="2"/>
  <c r="K8866" i="2" s="1"/>
  <c r="H8867" i="2"/>
  <c r="H8868" i="2"/>
  <c r="H8869" i="2"/>
  <c r="H8870" i="2"/>
  <c r="K8870" i="2" s="1"/>
  <c r="H8871" i="2"/>
  <c r="H8872" i="2"/>
  <c r="H8873" i="2"/>
  <c r="H8874" i="2"/>
  <c r="K8874" i="2" s="1"/>
  <c r="H8875" i="2"/>
  <c r="H8876" i="2"/>
  <c r="H8877" i="2"/>
  <c r="H8878" i="2"/>
  <c r="K8878" i="2" s="1"/>
  <c r="H8879" i="2"/>
  <c r="H8880" i="2"/>
  <c r="H8881" i="2"/>
  <c r="H8882" i="2"/>
  <c r="K8882" i="2" s="1"/>
  <c r="H8883" i="2"/>
  <c r="H8884" i="2"/>
  <c r="H8885" i="2"/>
  <c r="H8886" i="2"/>
  <c r="K8886" i="2" s="1"/>
  <c r="H8887" i="2"/>
  <c r="H8888" i="2"/>
  <c r="H8889" i="2"/>
  <c r="H8890" i="2"/>
  <c r="K8890" i="2" s="1"/>
  <c r="H8891" i="2"/>
  <c r="H8892" i="2"/>
  <c r="H8893" i="2"/>
  <c r="H8894" i="2"/>
  <c r="K8894" i="2" s="1"/>
  <c r="H8895" i="2"/>
  <c r="H8896" i="2"/>
  <c r="H8897" i="2"/>
  <c r="H8898" i="2"/>
  <c r="K8898" i="2" s="1"/>
  <c r="H8899" i="2"/>
  <c r="H8900" i="2"/>
  <c r="H8901" i="2"/>
  <c r="H8902" i="2"/>
  <c r="K8902" i="2" s="1"/>
  <c r="H8903" i="2"/>
  <c r="H8904" i="2"/>
  <c r="H8905" i="2"/>
  <c r="H8906" i="2"/>
  <c r="K8906" i="2" s="1"/>
  <c r="H8907" i="2"/>
  <c r="H8908" i="2"/>
  <c r="H8909" i="2"/>
  <c r="H8910" i="2"/>
  <c r="K8910" i="2" s="1"/>
  <c r="H8911" i="2"/>
  <c r="H8912" i="2"/>
  <c r="H8913" i="2"/>
  <c r="H8914" i="2"/>
  <c r="K8914" i="2" s="1"/>
  <c r="H8915" i="2"/>
  <c r="H8916" i="2"/>
  <c r="H8917" i="2"/>
  <c r="H8918" i="2"/>
  <c r="K8918" i="2" s="1"/>
  <c r="H8919" i="2"/>
  <c r="H8920" i="2"/>
  <c r="H8921" i="2"/>
  <c r="H8922" i="2"/>
  <c r="K8922" i="2" s="1"/>
  <c r="H8923" i="2"/>
  <c r="H8924" i="2"/>
  <c r="H8925" i="2"/>
  <c r="H8926" i="2"/>
  <c r="K8926" i="2" s="1"/>
  <c r="H8927" i="2"/>
  <c r="H8928" i="2"/>
  <c r="H8929" i="2"/>
  <c r="H8930" i="2"/>
  <c r="K8930" i="2" s="1"/>
  <c r="H8931" i="2"/>
  <c r="H8932" i="2"/>
  <c r="H8933" i="2"/>
  <c r="H8934" i="2"/>
  <c r="K8934" i="2" s="1"/>
  <c r="H8935" i="2"/>
  <c r="H8936" i="2"/>
  <c r="H8937" i="2"/>
  <c r="H8938" i="2"/>
  <c r="K8938" i="2" s="1"/>
  <c r="H8939" i="2"/>
  <c r="H8940" i="2"/>
  <c r="H8941" i="2"/>
  <c r="H8942" i="2"/>
  <c r="K8942" i="2" s="1"/>
  <c r="H8943" i="2"/>
  <c r="H8944" i="2"/>
  <c r="H8945" i="2"/>
  <c r="H8946" i="2"/>
  <c r="K8946" i="2" s="1"/>
  <c r="H8947" i="2"/>
  <c r="H8948" i="2"/>
  <c r="H8949" i="2"/>
  <c r="H8950" i="2"/>
  <c r="K8950" i="2" s="1"/>
  <c r="H8951" i="2"/>
  <c r="H8952" i="2"/>
  <c r="H8953" i="2"/>
  <c r="H8954" i="2"/>
  <c r="K8954" i="2" s="1"/>
  <c r="H8955" i="2"/>
  <c r="H8956" i="2"/>
  <c r="H8957" i="2"/>
  <c r="H8958" i="2"/>
  <c r="K8958" i="2" s="1"/>
  <c r="H8959" i="2"/>
  <c r="H8960" i="2"/>
  <c r="H8961" i="2"/>
  <c r="H8962" i="2"/>
  <c r="K8962" i="2" s="1"/>
  <c r="H8963" i="2"/>
  <c r="H8964" i="2"/>
  <c r="H8965" i="2"/>
  <c r="H8966" i="2"/>
  <c r="K8966" i="2" s="1"/>
  <c r="H8967" i="2"/>
  <c r="H8968" i="2"/>
  <c r="H8969" i="2"/>
  <c r="H8970" i="2"/>
  <c r="K8970" i="2" s="1"/>
  <c r="H8971" i="2"/>
  <c r="H8972" i="2"/>
  <c r="H8973" i="2"/>
  <c r="H8974" i="2"/>
  <c r="K8974" i="2" s="1"/>
  <c r="H8975" i="2"/>
  <c r="H8976" i="2"/>
  <c r="H8977" i="2"/>
  <c r="H8978" i="2"/>
  <c r="K8978" i="2" s="1"/>
  <c r="H8979" i="2"/>
  <c r="H8980" i="2"/>
  <c r="H8981" i="2"/>
  <c r="H8982" i="2"/>
  <c r="K8982" i="2" s="1"/>
  <c r="H8983" i="2"/>
  <c r="H8984" i="2"/>
  <c r="H8985" i="2"/>
  <c r="H8986" i="2"/>
  <c r="K8986" i="2" s="1"/>
  <c r="H8987" i="2"/>
  <c r="H8988" i="2"/>
  <c r="H8989" i="2"/>
  <c r="H8990" i="2"/>
  <c r="K8990" i="2" s="1"/>
  <c r="H8991" i="2"/>
  <c r="H8992" i="2"/>
  <c r="H8993" i="2"/>
  <c r="H8994" i="2"/>
  <c r="K8994" i="2" s="1"/>
  <c r="H8995" i="2"/>
  <c r="H8996" i="2"/>
  <c r="H8997" i="2"/>
  <c r="H8998" i="2"/>
  <c r="K8998" i="2" s="1"/>
  <c r="H8999" i="2"/>
  <c r="H9000" i="2"/>
  <c r="H9001" i="2"/>
  <c r="H9002" i="2"/>
  <c r="K9002" i="2" s="1"/>
  <c r="H9003" i="2"/>
  <c r="H9004" i="2"/>
  <c r="H9005" i="2"/>
  <c r="H9006" i="2"/>
  <c r="K9006" i="2" s="1"/>
  <c r="H9007" i="2"/>
  <c r="H9008" i="2"/>
  <c r="H9009" i="2"/>
  <c r="H9010" i="2"/>
  <c r="K9010" i="2" s="1"/>
  <c r="H9011" i="2"/>
  <c r="H9012" i="2"/>
  <c r="H9013" i="2"/>
  <c r="H9014" i="2"/>
  <c r="K9014" i="2" s="1"/>
  <c r="H9015" i="2"/>
  <c r="H9016" i="2"/>
  <c r="H9017" i="2"/>
  <c r="H9018" i="2"/>
  <c r="K9018" i="2" s="1"/>
  <c r="H9019" i="2"/>
  <c r="H9020" i="2"/>
  <c r="H9021" i="2"/>
  <c r="H9022" i="2"/>
  <c r="K9022" i="2" s="1"/>
  <c r="H9023" i="2"/>
  <c r="H9024" i="2"/>
  <c r="H9025" i="2"/>
  <c r="H9026" i="2"/>
  <c r="K9026" i="2" s="1"/>
  <c r="H9027" i="2"/>
  <c r="H9028" i="2"/>
  <c r="H9029" i="2"/>
  <c r="H9030" i="2"/>
  <c r="K9030" i="2" s="1"/>
  <c r="H9031" i="2"/>
  <c r="H9032" i="2"/>
  <c r="H9033" i="2"/>
  <c r="H9034" i="2"/>
  <c r="K9034" i="2" s="1"/>
  <c r="H9035" i="2"/>
  <c r="H9036" i="2"/>
  <c r="H9037" i="2"/>
  <c r="H9038" i="2"/>
  <c r="K9038" i="2" s="1"/>
  <c r="H9039" i="2"/>
  <c r="H9040" i="2"/>
  <c r="H9041" i="2"/>
  <c r="H9042" i="2"/>
  <c r="K9042" i="2" s="1"/>
  <c r="H9043" i="2"/>
  <c r="H9044" i="2"/>
  <c r="H9045" i="2"/>
  <c r="H9046" i="2"/>
  <c r="K9046" i="2" s="1"/>
  <c r="H9047" i="2"/>
  <c r="H9048" i="2"/>
  <c r="H9049" i="2"/>
  <c r="H9050" i="2"/>
  <c r="K9050" i="2" s="1"/>
  <c r="H9051" i="2"/>
  <c r="H9052" i="2"/>
  <c r="H9053" i="2"/>
  <c r="H9054" i="2"/>
  <c r="K9054" i="2" s="1"/>
  <c r="H9055" i="2"/>
  <c r="H9056" i="2"/>
  <c r="H9057" i="2"/>
  <c r="H9058" i="2"/>
  <c r="K9058" i="2" s="1"/>
  <c r="H9059" i="2"/>
  <c r="H9060" i="2"/>
  <c r="H9061" i="2"/>
  <c r="H9062" i="2"/>
  <c r="K9062" i="2" s="1"/>
  <c r="H9063" i="2"/>
  <c r="H9064" i="2"/>
  <c r="H9065" i="2"/>
  <c r="H9066" i="2"/>
  <c r="K9066" i="2" s="1"/>
  <c r="H9067" i="2"/>
  <c r="H9068" i="2"/>
  <c r="H9069" i="2"/>
  <c r="H9070" i="2"/>
  <c r="K9070" i="2" s="1"/>
  <c r="H9071" i="2"/>
  <c r="H9072" i="2"/>
  <c r="H9073" i="2"/>
  <c r="H9074" i="2"/>
  <c r="K9074" i="2" s="1"/>
  <c r="H9075" i="2"/>
  <c r="H9076" i="2"/>
  <c r="H9077" i="2"/>
  <c r="H9078" i="2"/>
  <c r="K9078" i="2" s="1"/>
  <c r="H9079" i="2"/>
  <c r="H9080" i="2"/>
  <c r="H9081" i="2"/>
  <c r="H9082" i="2"/>
  <c r="K9082" i="2" s="1"/>
  <c r="H9083" i="2"/>
  <c r="H9084" i="2"/>
  <c r="H9085" i="2"/>
  <c r="H9086" i="2"/>
  <c r="K9086" i="2" s="1"/>
  <c r="H9087" i="2"/>
  <c r="H9088" i="2"/>
  <c r="H9089" i="2"/>
  <c r="H9090" i="2"/>
  <c r="K9090" i="2" s="1"/>
  <c r="H9091" i="2"/>
  <c r="H9092" i="2"/>
  <c r="H9093" i="2"/>
  <c r="H9094" i="2"/>
  <c r="K9094" i="2" s="1"/>
  <c r="H9095" i="2"/>
  <c r="H9096" i="2"/>
  <c r="H9097" i="2"/>
  <c r="H9098" i="2"/>
  <c r="K9098" i="2" s="1"/>
  <c r="H9099" i="2"/>
  <c r="H9100" i="2"/>
  <c r="H9101" i="2"/>
  <c r="H9102" i="2"/>
  <c r="K9102" i="2" s="1"/>
  <c r="H9103" i="2"/>
  <c r="H9104" i="2"/>
  <c r="H9105" i="2"/>
  <c r="H9106" i="2"/>
  <c r="K9106" i="2" s="1"/>
  <c r="H9107" i="2"/>
  <c r="H9108" i="2"/>
  <c r="H9109" i="2"/>
  <c r="H9110" i="2"/>
  <c r="K9110" i="2" s="1"/>
  <c r="H9111" i="2"/>
  <c r="H9112" i="2"/>
  <c r="H9113" i="2"/>
  <c r="H9114" i="2"/>
  <c r="K9114" i="2" s="1"/>
  <c r="H9115" i="2"/>
  <c r="H9116" i="2"/>
  <c r="H9117" i="2"/>
  <c r="H9118" i="2"/>
  <c r="K9118" i="2" s="1"/>
  <c r="H9119" i="2"/>
  <c r="H9120" i="2"/>
  <c r="H9121" i="2"/>
  <c r="H9122" i="2"/>
  <c r="K9122" i="2" s="1"/>
  <c r="H9123" i="2"/>
  <c r="H9124" i="2"/>
  <c r="H9125" i="2"/>
  <c r="H9126" i="2"/>
  <c r="K9126" i="2" s="1"/>
  <c r="H9127" i="2"/>
  <c r="H9128" i="2"/>
  <c r="H9129" i="2"/>
  <c r="H9130" i="2"/>
  <c r="K9130" i="2" s="1"/>
  <c r="H9131" i="2"/>
  <c r="H9132" i="2"/>
  <c r="H9133" i="2"/>
  <c r="H9134" i="2"/>
  <c r="K9134" i="2" s="1"/>
  <c r="H9135" i="2"/>
  <c r="H9136" i="2"/>
  <c r="H9137" i="2"/>
  <c r="H9138" i="2"/>
  <c r="K9138" i="2" s="1"/>
  <c r="H9139" i="2"/>
  <c r="H9140" i="2"/>
  <c r="H9141" i="2"/>
  <c r="H9142" i="2"/>
  <c r="K9142" i="2" s="1"/>
  <c r="H9143" i="2"/>
  <c r="H9144" i="2"/>
  <c r="H9145" i="2"/>
  <c r="H9146" i="2"/>
  <c r="K9146" i="2" s="1"/>
  <c r="H9147" i="2"/>
  <c r="H9148" i="2"/>
  <c r="H9149" i="2"/>
  <c r="H9150" i="2"/>
  <c r="K9150" i="2" s="1"/>
  <c r="H9151" i="2"/>
  <c r="H9152" i="2"/>
  <c r="H9153" i="2"/>
  <c r="H9154" i="2"/>
  <c r="K9154" i="2" s="1"/>
  <c r="H9155" i="2"/>
  <c r="H9156" i="2"/>
  <c r="H9157" i="2"/>
  <c r="H9158" i="2"/>
  <c r="K9158" i="2" s="1"/>
  <c r="H9159" i="2"/>
  <c r="H9160" i="2"/>
  <c r="H9161" i="2"/>
  <c r="H9162" i="2"/>
  <c r="K9162" i="2" s="1"/>
  <c r="H9163" i="2"/>
  <c r="H9164" i="2"/>
  <c r="H9165" i="2"/>
  <c r="H9166" i="2"/>
  <c r="K9166" i="2" s="1"/>
  <c r="H9167" i="2"/>
  <c r="H9168" i="2"/>
  <c r="H9169" i="2"/>
  <c r="H9170" i="2"/>
  <c r="K9170" i="2" s="1"/>
  <c r="H9171" i="2"/>
  <c r="H9172" i="2"/>
  <c r="H9173" i="2"/>
  <c r="H9174" i="2"/>
  <c r="K9174" i="2" s="1"/>
  <c r="H9175" i="2"/>
  <c r="H9176" i="2"/>
  <c r="H9177" i="2"/>
  <c r="H9178" i="2"/>
  <c r="K9178" i="2" s="1"/>
  <c r="H9179" i="2"/>
  <c r="H9180" i="2"/>
  <c r="H9181" i="2"/>
  <c r="H9182" i="2"/>
  <c r="K9182" i="2" s="1"/>
  <c r="H9183" i="2"/>
  <c r="H9184" i="2"/>
  <c r="H9185" i="2"/>
  <c r="H9186" i="2"/>
  <c r="K9186" i="2" s="1"/>
  <c r="H9187" i="2"/>
  <c r="H9188" i="2"/>
  <c r="H9189" i="2"/>
  <c r="H9190" i="2"/>
  <c r="K9190" i="2" s="1"/>
  <c r="H9191" i="2"/>
  <c r="H9192" i="2"/>
  <c r="H9193" i="2"/>
  <c r="H9194" i="2"/>
  <c r="K9194" i="2" s="1"/>
  <c r="H9195" i="2"/>
  <c r="H9196" i="2"/>
  <c r="H9197" i="2"/>
  <c r="H9198" i="2"/>
  <c r="K9198" i="2" s="1"/>
  <c r="H9199" i="2"/>
  <c r="H9200" i="2"/>
  <c r="H9201" i="2"/>
  <c r="H9202" i="2"/>
  <c r="K9202" i="2" s="1"/>
  <c r="H9203" i="2"/>
  <c r="H9204" i="2"/>
  <c r="H9205" i="2"/>
  <c r="H9206" i="2"/>
  <c r="K9206" i="2" s="1"/>
  <c r="H9207" i="2"/>
  <c r="H9208" i="2"/>
  <c r="H9209" i="2"/>
  <c r="H9210" i="2"/>
  <c r="K9210" i="2" s="1"/>
  <c r="H9211" i="2"/>
  <c r="H9212" i="2"/>
  <c r="H9213" i="2"/>
  <c r="H9214" i="2"/>
  <c r="K9214" i="2" s="1"/>
  <c r="H9215" i="2"/>
  <c r="H9216" i="2"/>
  <c r="H9217" i="2"/>
  <c r="H9218" i="2"/>
  <c r="K9218" i="2" s="1"/>
  <c r="H9219" i="2"/>
  <c r="H9220" i="2"/>
  <c r="H9221" i="2"/>
  <c r="H9222" i="2"/>
  <c r="K9222" i="2" s="1"/>
  <c r="H9223" i="2"/>
  <c r="H9224" i="2"/>
  <c r="H9225" i="2"/>
  <c r="H9226" i="2"/>
  <c r="K9226" i="2" s="1"/>
  <c r="H9227" i="2"/>
  <c r="H9228" i="2"/>
  <c r="H9229" i="2"/>
  <c r="H9230" i="2"/>
  <c r="K9230" i="2" s="1"/>
  <c r="H9231" i="2"/>
  <c r="H9232" i="2"/>
  <c r="H9233" i="2"/>
  <c r="H9234" i="2"/>
  <c r="K9234" i="2" s="1"/>
  <c r="H9235" i="2"/>
  <c r="H9236" i="2"/>
  <c r="H9237" i="2"/>
  <c r="H9238" i="2"/>
  <c r="K9238" i="2" s="1"/>
  <c r="H9239" i="2"/>
  <c r="H9240" i="2"/>
  <c r="H9241" i="2"/>
  <c r="H9242" i="2"/>
  <c r="K9242" i="2" s="1"/>
  <c r="H9243" i="2"/>
  <c r="H9244" i="2"/>
  <c r="H9245" i="2"/>
  <c r="H9246" i="2"/>
  <c r="K9246" i="2" s="1"/>
  <c r="H9247" i="2"/>
  <c r="H9248" i="2"/>
  <c r="H9249" i="2"/>
  <c r="H9250" i="2"/>
  <c r="K9250" i="2" s="1"/>
  <c r="H9251" i="2"/>
  <c r="H9252" i="2"/>
  <c r="H9253" i="2"/>
  <c r="H9254" i="2"/>
  <c r="K9254" i="2" s="1"/>
  <c r="H9255" i="2"/>
  <c r="H9256" i="2"/>
  <c r="H9257" i="2"/>
  <c r="H9258" i="2"/>
  <c r="K9258" i="2" s="1"/>
  <c r="H9259" i="2"/>
  <c r="H9260" i="2"/>
  <c r="H9261" i="2"/>
  <c r="H9262" i="2"/>
  <c r="K9262" i="2" s="1"/>
  <c r="H9263" i="2"/>
  <c r="H9264" i="2"/>
  <c r="H9265" i="2"/>
  <c r="H9266" i="2"/>
  <c r="K9266" i="2" s="1"/>
  <c r="H9267" i="2"/>
  <c r="H9268" i="2"/>
  <c r="H9269" i="2"/>
  <c r="H9270" i="2"/>
  <c r="K9270" i="2" s="1"/>
  <c r="H9271" i="2"/>
  <c r="H9272" i="2"/>
  <c r="H9273" i="2"/>
  <c r="H9274" i="2"/>
  <c r="K9274" i="2" s="1"/>
  <c r="H9275" i="2"/>
  <c r="H9276" i="2"/>
  <c r="H9277" i="2"/>
  <c r="H9278" i="2"/>
  <c r="K9278" i="2" s="1"/>
  <c r="H9279" i="2"/>
  <c r="H9280" i="2"/>
  <c r="H9281" i="2"/>
  <c r="H9282" i="2"/>
  <c r="K9282" i="2" s="1"/>
  <c r="H9283" i="2"/>
  <c r="H9284" i="2"/>
  <c r="H9285" i="2"/>
  <c r="H9286" i="2"/>
  <c r="K9286" i="2" s="1"/>
  <c r="H9287" i="2"/>
  <c r="H9288" i="2"/>
  <c r="H9289" i="2"/>
  <c r="H9290" i="2"/>
  <c r="K9290" i="2" s="1"/>
  <c r="H9291" i="2"/>
  <c r="H9292" i="2"/>
  <c r="H9293" i="2"/>
  <c r="H9294" i="2"/>
  <c r="K9294" i="2" s="1"/>
  <c r="H9295" i="2"/>
  <c r="H9296" i="2"/>
  <c r="H9297" i="2"/>
  <c r="H9298" i="2"/>
  <c r="K9298" i="2" s="1"/>
  <c r="H9299" i="2"/>
  <c r="H9300" i="2"/>
  <c r="H9301" i="2"/>
  <c r="H9302" i="2"/>
  <c r="K9302" i="2" s="1"/>
  <c r="H9303" i="2"/>
  <c r="H9304" i="2"/>
  <c r="H9305" i="2"/>
  <c r="H9306" i="2"/>
  <c r="K9306" i="2" s="1"/>
  <c r="H9307" i="2"/>
  <c r="H9308" i="2"/>
  <c r="H9309" i="2"/>
  <c r="H9310" i="2"/>
  <c r="K9310" i="2" s="1"/>
  <c r="H9311" i="2"/>
  <c r="H9312" i="2"/>
  <c r="H9313" i="2"/>
  <c r="H9314" i="2"/>
  <c r="K9314" i="2" s="1"/>
  <c r="H9315" i="2"/>
  <c r="H9316" i="2"/>
  <c r="H9317" i="2"/>
  <c r="H9318" i="2"/>
  <c r="K9318" i="2" s="1"/>
  <c r="H9319" i="2"/>
  <c r="H9320" i="2"/>
  <c r="H9321" i="2"/>
  <c r="H9322" i="2"/>
  <c r="K9322" i="2" s="1"/>
  <c r="H9323" i="2"/>
  <c r="H9324" i="2"/>
  <c r="H9325" i="2"/>
  <c r="H9326" i="2"/>
  <c r="K9326" i="2" s="1"/>
  <c r="H9327" i="2"/>
  <c r="H9328" i="2"/>
  <c r="H9329" i="2"/>
  <c r="H9330" i="2"/>
  <c r="K9330" i="2" s="1"/>
  <c r="H9331" i="2"/>
  <c r="H9332" i="2"/>
  <c r="H9333" i="2"/>
  <c r="H9334" i="2"/>
  <c r="K9334" i="2" s="1"/>
  <c r="H9335" i="2"/>
  <c r="H9336" i="2"/>
  <c r="H9337" i="2"/>
  <c r="H9338" i="2"/>
  <c r="K9338" i="2" s="1"/>
  <c r="H9339" i="2"/>
  <c r="H9340" i="2"/>
  <c r="H9341" i="2"/>
  <c r="H9342" i="2"/>
  <c r="K9342" i="2" s="1"/>
  <c r="H9343" i="2"/>
  <c r="H9344" i="2"/>
  <c r="H9345" i="2"/>
  <c r="H9346" i="2"/>
  <c r="K9346" i="2" s="1"/>
  <c r="H9347" i="2"/>
  <c r="H9348" i="2"/>
  <c r="H9349" i="2"/>
  <c r="H9350" i="2"/>
  <c r="K9350" i="2" s="1"/>
  <c r="H9351" i="2"/>
  <c r="H9352" i="2"/>
  <c r="H9353" i="2"/>
  <c r="H9354" i="2"/>
  <c r="K9354" i="2" s="1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K9998" i="2" s="1"/>
  <c r="H9999" i="2"/>
  <c r="H10000" i="2"/>
  <c r="H10001" i="2"/>
  <c r="H10002" i="2"/>
  <c r="K10002" i="2" s="1"/>
  <c r="H10003" i="2"/>
  <c r="H10004" i="2"/>
  <c r="H10005" i="2"/>
  <c r="H10006" i="2"/>
  <c r="K10006" i="2" s="1"/>
  <c r="H10007" i="2"/>
  <c r="H10008" i="2"/>
  <c r="H10009" i="2"/>
  <c r="H10010" i="2"/>
  <c r="K10010" i="2" s="1"/>
  <c r="H10011" i="2"/>
  <c r="H10012" i="2"/>
  <c r="H10013" i="2"/>
  <c r="H10014" i="2"/>
  <c r="K10014" i="2" s="1"/>
  <c r="H10015" i="2"/>
  <c r="H10016" i="2"/>
  <c r="H10017" i="2"/>
  <c r="H10018" i="2"/>
  <c r="K10018" i="2" s="1"/>
  <c r="H10019" i="2"/>
  <c r="H10020" i="2"/>
  <c r="H10021" i="2"/>
  <c r="H10022" i="2"/>
  <c r="K10022" i="2" s="1"/>
  <c r="H10023" i="2"/>
  <c r="H10024" i="2"/>
  <c r="H10025" i="2"/>
  <c r="H10026" i="2"/>
  <c r="K10026" i="2" s="1"/>
  <c r="H10027" i="2"/>
  <c r="H10028" i="2"/>
  <c r="H10029" i="2"/>
  <c r="H10030" i="2"/>
  <c r="K10030" i="2" s="1"/>
  <c r="H10031" i="2"/>
  <c r="H10032" i="2"/>
  <c r="H10033" i="2"/>
  <c r="H10034" i="2"/>
  <c r="K10034" i="2" s="1"/>
  <c r="H10035" i="2"/>
  <c r="H10036" i="2"/>
  <c r="H10037" i="2"/>
  <c r="H10038" i="2"/>
  <c r="K10038" i="2" s="1"/>
  <c r="H10039" i="2"/>
  <c r="H10040" i="2"/>
  <c r="H10041" i="2"/>
  <c r="H10042" i="2"/>
  <c r="K10042" i="2" s="1"/>
  <c r="H10043" i="2"/>
  <c r="H10044" i="2"/>
  <c r="H10045" i="2"/>
  <c r="H10046" i="2"/>
  <c r="K10046" i="2" s="1"/>
  <c r="H10047" i="2"/>
  <c r="H10048" i="2"/>
  <c r="H10049" i="2"/>
  <c r="H10050" i="2"/>
  <c r="K10050" i="2" s="1"/>
  <c r="H10051" i="2"/>
  <c r="H10052" i="2"/>
  <c r="H10053" i="2"/>
  <c r="H10054" i="2"/>
  <c r="K10054" i="2" s="1"/>
  <c r="H10055" i="2"/>
  <c r="H10056" i="2"/>
  <c r="H10057" i="2"/>
  <c r="H10058" i="2"/>
  <c r="K10058" i="2" s="1"/>
  <c r="H10059" i="2"/>
  <c r="H10060" i="2"/>
  <c r="H10061" i="2"/>
  <c r="H10062" i="2"/>
  <c r="K10062" i="2" s="1"/>
  <c r="H10063" i="2"/>
  <c r="H10064" i="2"/>
  <c r="H10065" i="2"/>
  <c r="H10066" i="2"/>
  <c r="K10066" i="2" s="1"/>
  <c r="H10067" i="2"/>
  <c r="H10068" i="2"/>
  <c r="H10069" i="2"/>
  <c r="H10070" i="2"/>
  <c r="K10070" i="2" s="1"/>
  <c r="H10071" i="2"/>
  <c r="H10072" i="2"/>
  <c r="H10073" i="2"/>
  <c r="H10074" i="2"/>
  <c r="K10074" i="2" s="1"/>
  <c r="H10075" i="2"/>
  <c r="H10076" i="2"/>
  <c r="H10077" i="2"/>
  <c r="H10078" i="2"/>
  <c r="K10078" i="2" s="1"/>
  <c r="H10079" i="2"/>
  <c r="H10080" i="2"/>
  <c r="H10081" i="2"/>
  <c r="H10082" i="2"/>
  <c r="K10082" i="2" s="1"/>
  <c r="H10083" i="2"/>
  <c r="H10084" i="2"/>
  <c r="H10085" i="2"/>
  <c r="H10086" i="2"/>
  <c r="K10086" i="2" s="1"/>
  <c r="H10087" i="2"/>
  <c r="H10088" i="2"/>
  <c r="H10089" i="2"/>
  <c r="H10090" i="2"/>
  <c r="K10090" i="2" s="1"/>
  <c r="H10091" i="2"/>
  <c r="H10092" i="2"/>
  <c r="H10093" i="2"/>
  <c r="H10094" i="2"/>
  <c r="K10094" i="2" s="1"/>
  <c r="H10095" i="2"/>
  <c r="H10096" i="2"/>
  <c r="H10097" i="2"/>
  <c r="H10098" i="2"/>
  <c r="K10098" i="2" s="1"/>
  <c r="H10099" i="2"/>
  <c r="H10100" i="2"/>
  <c r="H10101" i="2"/>
  <c r="H10102" i="2"/>
  <c r="K10102" i="2" s="1"/>
  <c r="H10103" i="2"/>
  <c r="H10104" i="2"/>
  <c r="H10105" i="2"/>
  <c r="H10106" i="2"/>
  <c r="K10106" i="2" s="1"/>
  <c r="H10107" i="2"/>
  <c r="H10108" i="2"/>
  <c r="H10109" i="2"/>
  <c r="H10110" i="2"/>
  <c r="K10110" i="2" s="1"/>
  <c r="H10111" i="2"/>
  <c r="H10112" i="2"/>
  <c r="H10113" i="2"/>
  <c r="H10114" i="2"/>
  <c r="K10114" i="2" s="1"/>
  <c r="H10115" i="2"/>
  <c r="H10116" i="2"/>
  <c r="H10117" i="2"/>
  <c r="H10118" i="2"/>
  <c r="K10118" i="2" s="1"/>
  <c r="H10119" i="2"/>
  <c r="H10120" i="2"/>
  <c r="H10121" i="2"/>
  <c r="H10122" i="2"/>
  <c r="K10122" i="2" s="1"/>
  <c r="H10123" i="2"/>
  <c r="H10124" i="2"/>
  <c r="H10125" i="2"/>
  <c r="H10126" i="2"/>
  <c r="K10126" i="2" s="1"/>
  <c r="H10127" i="2"/>
  <c r="H10128" i="2"/>
  <c r="H10129" i="2"/>
  <c r="H10130" i="2"/>
  <c r="K10130" i="2" s="1"/>
  <c r="H10131" i="2"/>
  <c r="H10132" i="2"/>
  <c r="H10133" i="2"/>
  <c r="H10134" i="2"/>
  <c r="K10134" i="2" s="1"/>
  <c r="H10135" i="2"/>
  <c r="H10136" i="2"/>
  <c r="H10137" i="2"/>
  <c r="H10138" i="2"/>
  <c r="K10138" i="2" s="1"/>
  <c r="H10139" i="2"/>
  <c r="H10140" i="2"/>
  <c r="H10141" i="2"/>
  <c r="H10142" i="2"/>
  <c r="K10142" i="2" s="1"/>
  <c r="H10143" i="2"/>
  <c r="H10144" i="2"/>
  <c r="H10145" i="2"/>
  <c r="H10146" i="2"/>
  <c r="K10146" i="2" s="1"/>
  <c r="H10147" i="2"/>
  <c r="H10148" i="2"/>
  <c r="H10149" i="2"/>
  <c r="H10150" i="2"/>
  <c r="K10150" i="2" s="1"/>
  <c r="H10151" i="2"/>
  <c r="H10152" i="2"/>
  <c r="H10153" i="2"/>
  <c r="H10154" i="2"/>
  <c r="K10154" i="2" s="1"/>
  <c r="H10155" i="2"/>
  <c r="H10156" i="2"/>
  <c r="H10157" i="2"/>
  <c r="H10158" i="2"/>
  <c r="K10158" i="2" s="1"/>
  <c r="H10159" i="2"/>
  <c r="H10160" i="2"/>
  <c r="H10161" i="2"/>
  <c r="H10162" i="2"/>
  <c r="K10162" i="2" s="1"/>
  <c r="H10163" i="2"/>
  <c r="H10164" i="2"/>
  <c r="H10165" i="2"/>
  <c r="H10166" i="2"/>
  <c r="K10166" i="2" s="1"/>
  <c r="H10167" i="2"/>
  <c r="H10168" i="2"/>
  <c r="H10169" i="2"/>
  <c r="H10170" i="2"/>
  <c r="K10170" i="2" s="1"/>
  <c r="H10171" i="2"/>
  <c r="H10172" i="2"/>
  <c r="H10173" i="2"/>
  <c r="H10174" i="2"/>
  <c r="K10174" i="2" s="1"/>
  <c r="H10175" i="2"/>
  <c r="H10176" i="2"/>
  <c r="H10177" i="2"/>
  <c r="H10178" i="2"/>
  <c r="K10178" i="2" s="1"/>
  <c r="H10179" i="2"/>
  <c r="H10180" i="2"/>
  <c r="H10181" i="2"/>
  <c r="H10182" i="2"/>
  <c r="K10182" i="2" s="1"/>
  <c r="H10183" i="2"/>
  <c r="H10184" i="2"/>
  <c r="H10185" i="2"/>
  <c r="H10186" i="2"/>
  <c r="K10186" i="2" s="1"/>
  <c r="H10187" i="2"/>
  <c r="H10188" i="2"/>
  <c r="H10189" i="2"/>
  <c r="H10190" i="2"/>
  <c r="K10190" i="2" s="1"/>
  <c r="H10191" i="2"/>
  <c r="H10192" i="2"/>
  <c r="H10193" i="2"/>
  <c r="H10194" i="2"/>
  <c r="K10194" i="2" s="1"/>
  <c r="H10195" i="2"/>
  <c r="H10196" i="2"/>
  <c r="H10197" i="2"/>
  <c r="H10198" i="2"/>
  <c r="K10198" i="2" s="1"/>
  <c r="H10199" i="2"/>
  <c r="H10200" i="2"/>
  <c r="H10201" i="2"/>
  <c r="H10202" i="2"/>
  <c r="K10202" i="2" s="1"/>
  <c r="H10203" i="2"/>
  <c r="H10204" i="2"/>
  <c r="H10205" i="2"/>
  <c r="H10206" i="2"/>
  <c r="K10206" i="2" s="1"/>
  <c r="H10207" i="2"/>
  <c r="H10208" i="2"/>
  <c r="H10209" i="2"/>
  <c r="H10210" i="2"/>
  <c r="K10210" i="2" s="1"/>
  <c r="H10211" i="2"/>
  <c r="H10212" i="2"/>
  <c r="H10213" i="2"/>
  <c r="H10214" i="2"/>
  <c r="K10214" i="2" s="1"/>
  <c r="H10215" i="2"/>
  <c r="H10216" i="2"/>
  <c r="H10217" i="2"/>
  <c r="H10218" i="2"/>
  <c r="K10218" i="2" s="1"/>
  <c r="H10219" i="2"/>
  <c r="H10220" i="2"/>
  <c r="H10221" i="2"/>
  <c r="H10222" i="2"/>
  <c r="K10222" i="2" s="1"/>
  <c r="H10223" i="2"/>
  <c r="H10224" i="2"/>
  <c r="H10225" i="2"/>
  <c r="H10226" i="2"/>
  <c r="K10226" i="2" s="1"/>
  <c r="H10227" i="2"/>
  <c r="H10228" i="2"/>
  <c r="H10229" i="2"/>
  <c r="H10230" i="2"/>
  <c r="K10230" i="2" s="1"/>
  <c r="H10231" i="2"/>
  <c r="H10232" i="2"/>
  <c r="H10233" i="2"/>
  <c r="H10234" i="2"/>
  <c r="K10234" i="2" s="1"/>
  <c r="H10235" i="2"/>
  <c r="H10236" i="2"/>
  <c r="H10237" i="2"/>
  <c r="H10238" i="2"/>
  <c r="K10238" i="2" s="1"/>
  <c r="H10239" i="2"/>
  <c r="H10240" i="2"/>
  <c r="H10241" i="2"/>
  <c r="H10242" i="2"/>
  <c r="K10242" i="2" s="1"/>
  <c r="H10243" i="2"/>
  <c r="H10244" i="2"/>
  <c r="H10245" i="2"/>
  <c r="H10246" i="2"/>
  <c r="K10246" i="2" s="1"/>
  <c r="H10247" i="2"/>
  <c r="H10248" i="2"/>
  <c r="H10249" i="2"/>
  <c r="H10250" i="2"/>
  <c r="K10250" i="2" s="1"/>
  <c r="H10251" i="2"/>
  <c r="H10252" i="2"/>
  <c r="H10253" i="2"/>
  <c r="H10254" i="2"/>
  <c r="K10254" i="2" s="1"/>
  <c r="H10255" i="2"/>
  <c r="H10256" i="2"/>
  <c r="H10257" i="2"/>
  <c r="H10258" i="2"/>
  <c r="K10258" i="2" s="1"/>
  <c r="H10259" i="2"/>
  <c r="H10260" i="2"/>
  <c r="H10261" i="2"/>
  <c r="H10262" i="2"/>
  <c r="K10262" i="2" s="1"/>
  <c r="H10263" i="2"/>
  <c r="H10264" i="2"/>
  <c r="H10265" i="2"/>
  <c r="H10266" i="2"/>
  <c r="K10266" i="2" s="1"/>
  <c r="H10267" i="2"/>
  <c r="H10268" i="2"/>
  <c r="H10269" i="2"/>
  <c r="H10270" i="2"/>
  <c r="K10270" i="2" s="1"/>
  <c r="H10271" i="2"/>
  <c r="H10272" i="2"/>
  <c r="H10273" i="2"/>
  <c r="H10274" i="2"/>
  <c r="K10274" i="2" s="1"/>
  <c r="H10275" i="2"/>
  <c r="H10276" i="2"/>
  <c r="H10277" i="2"/>
  <c r="H10278" i="2"/>
  <c r="K10278" i="2" s="1"/>
  <c r="H10279" i="2"/>
  <c r="H10280" i="2"/>
  <c r="H10281" i="2"/>
  <c r="H10282" i="2"/>
  <c r="K10282" i="2" s="1"/>
  <c r="H10283" i="2"/>
  <c r="H10284" i="2"/>
  <c r="H10285" i="2"/>
  <c r="H10286" i="2"/>
  <c r="K10286" i="2" s="1"/>
  <c r="H10287" i="2"/>
  <c r="H10288" i="2"/>
  <c r="H10289" i="2"/>
  <c r="H10290" i="2"/>
  <c r="K10290" i="2" s="1"/>
  <c r="H10291" i="2"/>
  <c r="H10292" i="2"/>
  <c r="H10293" i="2"/>
  <c r="H10294" i="2"/>
  <c r="K10294" i="2" s="1"/>
  <c r="H10295" i="2"/>
  <c r="H10296" i="2"/>
  <c r="H10297" i="2"/>
  <c r="H10298" i="2"/>
  <c r="K10298" i="2" s="1"/>
  <c r="H10299" i="2"/>
  <c r="H10300" i="2"/>
  <c r="H10301" i="2"/>
  <c r="H10302" i="2"/>
  <c r="K10302" i="2" s="1"/>
  <c r="H10303" i="2"/>
  <c r="H10304" i="2"/>
  <c r="H10305" i="2"/>
  <c r="H10306" i="2"/>
  <c r="K10306" i="2" s="1"/>
  <c r="H10307" i="2"/>
  <c r="H10308" i="2"/>
  <c r="H10309" i="2"/>
  <c r="H10310" i="2"/>
  <c r="K10310" i="2" s="1"/>
  <c r="H10311" i="2"/>
  <c r="H10312" i="2"/>
  <c r="H10313" i="2"/>
  <c r="H10314" i="2"/>
  <c r="K10314" i="2" s="1"/>
  <c r="H10315" i="2"/>
  <c r="H10316" i="2"/>
  <c r="H10317" i="2"/>
  <c r="H10318" i="2"/>
  <c r="K10318" i="2" s="1"/>
  <c r="H10319" i="2"/>
  <c r="H10320" i="2"/>
  <c r="H10321" i="2"/>
  <c r="H10322" i="2"/>
  <c r="K10322" i="2" s="1"/>
  <c r="H10323" i="2"/>
  <c r="H10324" i="2"/>
  <c r="H10325" i="2"/>
  <c r="H10326" i="2"/>
  <c r="K10326" i="2" s="1"/>
  <c r="H10327" i="2"/>
  <c r="H10328" i="2"/>
  <c r="H10329" i="2"/>
  <c r="H10330" i="2"/>
  <c r="K10330" i="2" s="1"/>
  <c r="H10331" i="2"/>
  <c r="H10332" i="2"/>
  <c r="H10333" i="2"/>
  <c r="H10334" i="2"/>
  <c r="K10334" i="2" s="1"/>
  <c r="H10335" i="2"/>
  <c r="H10336" i="2"/>
  <c r="H10337" i="2"/>
  <c r="H10338" i="2"/>
  <c r="K10338" i="2" s="1"/>
  <c r="H10339" i="2"/>
  <c r="H10340" i="2"/>
  <c r="H10341" i="2"/>
  <c r="H10342" i="2"/>
  <c r="K10342" i="2" s="1"/>
  <c r="H10343" i="2"/>
  <c r="H10344" i="2"/>
  <c r="H10345" i="2"/>
  <c r="H10346" i="2"/>
  <c r="K10346" i="2" s="1"/>
  <c r="H10347" i="2"/>
  <c r="H10348" i="2"/>
  <c r="H10349" i="2"/>
  <c r="H10350" i="2"/>
  <c r="K10350" i="2" s="1"/>
  <c r="H10351" i="2"/>
  <c r="H10352" i="2"/>
  <c r="H10353" i="2"/>
  <c r="H10354" i="2"/>
  <c r="K10354" i="2" s="1"/>
  <c r="H10355" i="2"/>
  <c r="H10356" i="2"/>
  <c r="H10357" i="2"/>
  <c r="H10358" i="2"/>
  <c r="K10358" i="2" s="1"/>
  <c r="H10359" i="2"/>
  <c r="H10360" i="2"/>
  <c r="H10361" i="2"/>
  <c r="H10362" i="2"/>
  <c r="K10362" i="2" s="1"/>
  <c r="H10363" i="2"/>
  <c r="H10364" i="2"/>
  <c r="H10365" i="2"/>
  <c r="H10366" i="2"/>
  <c r="K10366" i="2" s="1"/>
  <c r="H10367" i="2"/>
  <c r="H10368" i="2"/>
  <c r="H10369" i="2"/>
  <c r="H10370" i="2"/>
  <c r="K10370" i="2" s="1"/>
  <c r="H10371" i="2"/>
  <c r="H10372" i="2"/>
  <c r="H10373" i="2"/>
  <c r="H10374" i="2"/>
  <c r="K10374" i="2" s="1"/>
  <c r="H10375" i="2"/>
  <c r="H10376" i="2"/>
  <c r="H10377" i="2"/>
  <c r="H10378" i="2"/>
  <c r="K10378" i="2" s="1"/>
  <c r="H10379" i="2"/>
  <c r="H10380" i="2"/>
  <c r="H10381" i="2"/>
  <c r="H10382" i="2"/>
  <c r="K10382" i="2" s="1"/>
  <c r="H10383" i="2"/>
  <c r="H10384" i="2"/>
  <c r="H10385" i="2"/>
  <c r="H10386" i="2"/>
  <c r="K10386" i="2" s="1"/>
  <c r="H10387" i="2"/>
  <c r="H10388" i="2"/>
  <c r="H10389" i="2"/>
  <c r="H10390" i="2"/>
  <c r="K10390" i="2" s="1"/>
  <c r="H10391" i="2"/>
  <c r="H10392" i="2"/>
  <c r="H10393" i="2"/>
  <c r="H10394" i="2"/>
  <c r="K10394" i="2" s="1"/>
  <c r="H10395" i="2"/>
  <c r="H10396" i="2"/>
  <c r="H10397" i="2"/>
  <c r="H10398" i="2"/>
  <c r="K10398" i="2" s="1"/>
  <c r="H10399" i="2"/>
  <c r="H10400" i="2"/>
  <c r="H10401" i="2"/>
  <c r="H10402" i="2"/>
  <c r="K10402" i="2" s="1"/>
  <c r="H10403" i="2"/>
  <c r="H10404" i="2"/>
  <c r="H10405" i="2"/>
  <c r="H10406" i="2"/>
  <c r="K10406" i="2" s="1"/>
  <c r="H10407" i="2"/>
  <c r="H10408" i="2"/>
  <c r="H10409" i="2"/>
  <c r="H10410" i="2"/>
  <c r="K10410" i="2" s="1"/>
  <c r="H10411" i="2"/>
  <c r="H10412" i="2"/>
  <c r="H10413" i="2"/>
  <c r="H10414" i="2"/>
  <c r="K10414" i="2" s="1"/>
  <c r="H10415" i="2"/>
  <c r="H10416" i="2"/>
  <c r="H10417" i="2"/>
  <c r="H10418" i="2"/>
  <c r="K10418" i="2" s="1"/>
  <c r="H10419" i="2"/>
  <c r="H10420" i="2"/>
  <c r="H10421" i="2"/>
  <c r="H10422" i="2"/>
  <c r="K10422" i="2" s="1"/>
  <c r="H10423" i="2"/>
  <c r="H10424" i="2"/>
  <c r="H10425" i="2"/>
  <c r="H10426" i="2"/>
  <c r="K10426" i="2" s="1"/>
  <c r="H10427" i="2"/>
  <c r="H10428" i="2"/>
  <c r="H10429" i="2"/>
  <c r="H10430" i="2"/>
  <c r="K10430" i="2" s="1"/>
  <c r="H10431" i="2"/>
  <c r="H10432" i="2"/>
  <c r="H10433" i="2"/>
  <c r="H10434" i="2"/>
  <c r="K10434" i="2" s="1"/>
  <c r="H10435" i="2"/>
  <c r="H10436" i="2"/>
  <c r="H10437" i="2"/>
  <c r="H10438" i="2"/>
  <c r="K10438" i="2" s="1"/>
  <c r="H10439" i="2"/>
  <c r="H10440" i="2"/>
  <c r="H10441" i="2"/>
  <c r="H10442" i="2"/>
  <c r="K10442" i="2" s="1"/>
  <c r="H10443" i="2"/>
  <c r="H10444" i="2"/>
  <c r="H10445" i="2"/>
  <c r="H10446" i="2"/>
  <c r="K10446" i="2" s="1"/>
  <c r="H10447" i="2"/>
  <c r="H10448" i="2"/>
  <c r="H10449" i="2"/>
  <c r="H10450" i="2"/>
  <c r="K10450" i="2" s="1"/>
  <c r="H10451" i="2"/>
  <c r="H10452" i="2"/>
  <c r="H10453" i="2"/>
  <c r="H10454" i="2"/>
  <c r="K10454" i="2" s="1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J10474" i="2"/>
  <c r="K3" i="2"/>
  <c r="J2" i="2" s="1"/>
  <c r="K4" i="2"/>
  <c r="J3" i="2" s="1"/>
  <c r="K5" i="2"/>
  <c r="J4" i="2" s="1"/>
  <c r="K7" i="2"/>
  <c r="J6" i="2" s="1"/>
  <c r="K8" i="2"/>
  <c r="J7" i="2" s="1"/>
  <c r="K9" i="2"/>
  <c r="J8" i="2" s="1"/>
  <c r="K11" i="2"/>
  <c r="J10" i="2" s="1"/>
  <c r="K12" i="2"/>
  <c r="J11" i="2" s="1"/>
  <c r="K15" i="2"/>
  <c r="J14" i="2" s="1"/>
  <c r="K16" i="2"/>
  <c r="J15" i="2" s="1"/>
  <c r="K19" i="2"/>
  <c r="J18" i="2" s="1"/>
  <c r="K20" i="2"/>
  <c r="J19" i="2" s="1"/>
  <c r="K21" i="2"/>
  <c r="J20" i="2" s="1"/>
  <c r="K23" i="2"/>
  <c r="J22" i="2" s="1"/>
  <c r="K24" i="2"/>
  <c r="J23" i="2" s="1"/>
  <c r="K27" i="2"/>
  <c r="J26" i="2" s="1"/>
  <c r="K28" i="2"/>
  <c r="J27" i="2" s="1"/>
  <c r="K31" i="2"/>
  <c r="J30" i="2" s="1"/>
  <c r="K32" i="2"/>
  <c r="J31" i="2" s="1"/>
  <c r="K35" i="2"/>
  <c r="J34" i="2" s="1"/>
  <c r="K36" i="2"/>
  <c r="K39" i="2"/>
  <c r="J38" i="2" s="1"/>
  <c r="K40" i="2"/>
  <c r="J39" i="2" s="1"/>
  <c r="K43" i="2"/>
  <c r="J42" i="2" s="1"/>
  <c r="K44" i="2"/>
  <c r="J43" i="2" s="1"/>
  <c r="K45" i="2"/>
  <c r="J44" i="2" s="1"/>
  <c r="K47" i="2"/>
  <c r="J46" i="2" s="1"/>
  <c r="K48" i="2"/>
  <c r="J47" i="2" s="1"/>
  <c r="K51" i="2"/>
  <c r="J50" i="2" s="1"/>
  <c r="K52" i="2"/>
  <c r="K55" i="2"/>
  <c r="J54" i="2" s="1"/>
  <c r="K56" i="2"/>
  <c r="K57" i="2"/>
  <c r="J56" i="2" s="1"/>
  <c r="K59" i="2"/>
  <c r="J58" i="2" s="1"/>
  <c r="K60" i="2"/>
  <c r="J59" i="2" s="1"/>
  <c r="K61" i="2"/>
  <c r="J60" i="2" s="1"/>
  <c r="K63" i="2"/>
  <c r="J62" i="2" s="1"/>
  <c r="K64" i="2"/>
  <c r="K67" i="2"/>
  <c r="J66" i="2" s="1"/>
  <c r="K68" i="2"/>
  <c r="J67" i="2" s="1"/>
  <c r="K69" i="2"/>
  <c r="J68" i="2" s="1"/>
  <c r="K71" i="2"/>
  <c r="J70" i="2" s="1"/>
  <c r="K72" i="2"/>
  <c r="J71" i="2" s="1"/>
  <c r="K73" i="2"/>
  <c r="J72" i="2" s="1"/>
  <c r="K75" i="2"/>
  <c r="J74" i="2" s="1"/>
  <c r="K76" i="2"/>
  <c r="J75" i="2" s="1"/>
  <c r="K79" i="2"/>
  <c r="J78" i="2" s="1"/>
  <c r="K80" i="2"/>
  <c r="J79" i="2" s="1"/>
  <c r="K83" i="2"/>
  <c r="J82" i="2" s="1"/>
  <c r="K84" i="2"/>
  <c r="J83" i="2" s="1"/>
  <c r="K85" i="2"/>
  <c r="J84" i="2" s="1"/>
  <c r="K87" i="2"/>
  <c r="J86" i="2" s="1"/>
  <c r="K88" i="2"/>
  <c r="J87" i="2" s="1"/>
  <c r="K91" i="2"/>
  <c r="J90" i="2" s="1"/>
  <c r="K92" i="2"/>
  <c r="J91" i="2" s="1"/>
  <c r="K95" i="2"/>
  <c r="J94" i="2" s="1"/>
  <c r="K96" i="2"/>
  <c r="J95" i="2" s="1"/>
  <c r="K99" i="2"/>
  <c r="J98" i="2" s="1"/>
  <c r="K100" i="2"/>
  <c r="J99" i="2" s="1"/>
  <c r="K103" i="2"/>
  <c r="J102" i="2" s="1"/>
  <c r="K104" i="2"/>
  <c r="J103" i="2" s="1"/>
  <c r="K107" i="2"/>
  <c r="J106" i="2" s="1"/>
  <c r="K108" i="2"/>
  <c r="J107" i="2" s="1"/>
  <c r="K109" i="2"/>
  <c r="J108" i="2" s="1"/>
  <c r="K111" i="2"/>
  <c r="J110" i="2" s="1"/>
  <c r="K112" i="2"/>
  <c r="K115" i="2"/>
  <c r="J114" i="2" s="1"/>
  <c r="K116" i="2"/>
  <c r="K119" i="2"/>
  <c r="J118" i="2" s="1"/>
  <c r="K120" i="2"/>
  <c r="J119" i="2" s="1"/>
  <c r="K121" i="2"/>
  <c r="J120" i="2" s="1"/>
  <c r="K123" i="2"/>
  <c r="J122" i="2" s="1"/>
  <c r="K124" i="2"/>
  <c r="J123" i="2" s="1"/>
  <c r="K125" i="2"/>
  <c r="J124" i="2" s="1"/>
  <c r="K127" i="2"/>
  <c r="J126" i="2" s="1"/>
  <c r="K128" i="2"/>
  <c r="J127" i="2" s="1"/>
  <c r="K131" i="2"/>
  <c r="J130" i="2" s="1"/>
  <c r="K132" i="2"/>
  <c r="J131" i="2" s="1"/>
  <c r="K133" i="2"/>
  <c r="J132" i="2" s="1"/>
  <c r="K135" i="2"/>
  <c r="J134" i="2" s="1"/>
  <c r="K136" i="2"/>
  <c r="K137" i="2"/>
  <c r="J136" i="2" s="1"/>
  <c r="K139" i="2"/>
  <c r="J138" i="2" s="1"/>
  <c r="K140" i="2"/>
  <c r="J139" i="2" s="1"/>
  <c r="K143" i="2"/>
  <c r="J142" i="2" s="1"/>
  <c r="K144" i="2"/>
  <c r="J143" i="2" s="1"/>
  <c r="K147" i="2"/>
  <c r="J146" i="2" s="1"/>
  <c r="K148" i="2"/>
  <c r="J147" i="2" s="1"/>
  <c r="K149" i="2"/>
  <c r="J148" i="2" s="1"/>
  <c r="K151" i="2"/>
  <c r="J150" i="2" s="1"/>
  <c r="K152" i="2"/>
  <c r="J151" i="2" s="1"/>
  <c r="K155" i="2"/>
  <c r="J154" i="2" s="1"/>
  <c r="K156" i="2"/>
  <c r="K159" i="2"/>
  <c r="J158" i="2" s="1"/>
  <c r="K160" i="2"/>
  <c r="J159" i="2" s="1"/>
  <c r="K163" i="2"/>
  <c r="J162" i="2" s="1"/>
  <c r="K164" i="2"/>
  <c r="J163" i="2" s="1"/>
  <c r="K167" i="2"/>
  <c r="J166" i="2" s="1"/>
  <c r="K168" i="2"/>
  <c r="J167" i="2" s="1"/>
  <c r="K171" i="2"/>
  <c r="J170" i="2" s="1"/>
  <c r="K172" i="2"/>
  <c r="J171" i="2" s="1"/>
  <c r="K173" i="2"/>
  <c r="J172" i="2" s="1"/>
  <c r="K175" i="2"/>
  <c r="J174" i="2" s="1"/>
  <c r="K176" i="2"/>
  <c r="J175" i="2" s="1"/>
  <c r="K179" i="2"/>
  <c r="J178" i="2" s="1"/>
  <c r="K180" i="2"/>
  <c r="J179" i="2" s="1"/>
  <c r="K183" i="2"/>
  <c r="J182" i="2" s="1"/>
  <c r="K184" i="2"/>
  <c r="J183" i="2" s="1"/>
  <c r="K185" i="2"/>
  <c r="J184" i="2" s="1"/>
  <c r="K187" i="2"/>
  <c r="J186" i="2" s="1"/>
  <c r="K188" i="2"/>
  <c r="J187" i="2" s="1"/>
  <c r="K189" i="2"/>
  <c r="J188" i="2" s="1"/>
  <c r="K191" i="2"/>
  <c r="J190" i="2" s="1"/>
  <c r="K192" i="2"/>
  <c r="J191" i="2" s="1"/>
  <c r="K195" i="2"/>
  <c r="J194" i="2" s="1"/>
  <c r="K196" i="2"/>
  <c r="J195" i="2" s="1"/>
  <c r="K197" i="2"/>
  <c r="J196" i="2" s="1"/>
  <c r="K199" i="2"/>
  <c r="J198" i="2" s="1"/>
  <c r="K200" i="2"/>
  <c r="J199" i="2" s="1"/>
  <c r="K201" i="2"/>
  <c r="J200" i="2" s="1"/>
  <c r="K203" i="2"/>
  <c r="J202" i="2" s="1"/>
  <c r="K204" i="2"/>
  <c r="J203" i="2" s="1"/>
  <c r="K207" i="2"/>
  <c r="J206" i="2" s="1"/>
  <c r="K208" i="2"/>
  <c r="K211" i="2"/>
  <c r="J210" i="2" s="1"/>
  <c r="K212" i="2"/>
  <c r="J211" i="2" s="1"/>
  <c r="K213" i="2"/>
  <c r="J212" i="2" s="1"/>
  <c r="K215" i="2"/>
  <c r="J214" i="2" s="1"/>
  <c r="K216" i="2"/>
  <c r="J215" i="2" s="1"/>
  <c r="K219" i="2"/>
  <c r="J218" i="2" s="1"/>
  <c r="K220" i="2"/>
  <c r="J219" i="2" s="1"/>
  <c r="K223" i="2"/>
  <c r="J222" i="2" s="1"/>
  <c r="K224" i="2"/>
  <c r="J223" i="2" s="1"/>
  <c r="K227" i="2"/>
  <c r="J226" i="2" s="1"/>
  <c r="K228" i="2"/>
  <c r="J227" i="2" s="1"/>
  <c r="K231" i="2"/>
  <c r="J230" i="2" s="1"/>
  <c r="K232" i="2"/>
  <c r="J231" i="2" s="1"/>
  <c r="K235" i="2"/>
  <c r="J234" i="2" s="1"/>
  <c r="K236" i="2"/>
  <c r="J235" i="2" s="1"/>
  <c r="K237" i="2"/>
  <c r="J236" i="2" s="1"/>
  <c r="K239" i="2"/>
  <c r="J238" i="2" s="1"/>
  <c r="K240" i="2"/>
  <c r="K243" i="2"/>
  <c r="J242" i="2" s="1"/>
  <c r="K244" i="2"/>
  <c r="J243" i="2" s="1"/>
  <c r="K247" i="2"/>
  <c r="J246" i="2" s="1"/>
  <c r="K248" i="2"/>
  <c r="K249" i="2"/>
  <c r="J248" i="2" s="1"/>
  <c r="K251" i="2"/>
  <c r="J250" i="2" s="1"/>
  <c r="K252" i="2"/>
  <c r="J251" i="2" s="1"/>
  <c r="K253" i="2"/>
  <c r="J252" i="2" s="1"/>
  <c r="K255" i="2"/>
  <c r="J254" i="2" s="1"/>
  <c r="K256" i="2"/>
  <c r="K259" i="2"/>
  <c r="J258" i="2" s="1"/>
  <c r="K260" i="2"/>
  <c r="J259" i="2" s="1"/>
  <c r="K261" i="2"/>
  <c r="J260" i="2" s="1"/>
  <c r="K263" i="2"/>
  <c r="J262" i="2" s="1"/>
  <c r="K264" i="2"/>
  <c r="J263" i="2" s="1"/>
  <c r="K265" i="2"/>
  <c r="J264" i="2" s="1"/>
  <c r="K267" i="2"/>
  <c r="J266" i="2" s="1"/>
  <c r="K268" i="2"/>
  <c r="J267" i="2" s="1"/>
  <c r="K271" i="2"/>
  <c r="J270" i="2" s="1"/>
  <c r="K272" i="2"/>
  <c r="K275" i="2"/>
  <c r="J274" i="2" s="1"/>
  <c r="K276" i="2"/>
  <c r="K277" i="2"/>
  <c r="J276" i="2" s="1"/>
  <c r="K279" i="2"/>
  <c r="J278" i="2" s="1"/>
  <c r="K280" i="2"/>
  <c r="J279" i="2" s="1"/>
  <c r="K283" i="2"/>
  <c r="J282" i="2" s="1"/>
  <c r="K284" i="2"/>
  <c r="J283" i="2" s="1"/>
  <c r="K287" i="2"/>
  <c r="J286" i="2" s="1"/>
  <c r="K288" i="2"/>
  <c r="L288" i="2" s="1"/>
  <c r="K291" i="2"/>
  <c r="J290" i="2" s="1"/>
  <c r="K292" i="2"/>
  <c r="J291" i="2" s="1"/>
  <c r="K295" i="2"/>
  <c r="J294" i="2" s="1"/>
  <c r="K296" i="2"/>
  <c r="J295" i="2" s="1"/>
  <c r="K299" i="2"/>
  <c r="J298" i="2" s="1"/>
  <c r="K300" i="2"/>
  <c r="J299" i="2" s="1"/>
  <c r="K301" i="2"/>
  <c r="J300" i="2" s="1"/>
  <c r="K303" i="2"/>
  <c r="J302" i="2" s="1"/>
  <c r="K304" i="2"/>
  <c r="J303" i="2" s="1"/>
  <c r="K307" i="2"/>
  <c r="J306" i="2" s="1"/>
  <c r="K308" i="2"/>
  <c r="J307" i="2" s="1"/>
  <c r="K311" i="2"/>
  <c r="J310" i="2" s="1"/>
  <c r="K312" i="2"/>
  <c r="J311" i="2" s="1"/>
  <c r="K313" i="2"/>
  <c r="J312" i="2" s="1"/>
  <c r="K315" i="2"/>
  <c r="J314" i="2" s="1"/>
  <c r="K316" i="2"/>
  <c r="J315" i="2" s="1"/>
  <c r="K317" i="2"/>
  <c r="J316" i="2" s="1"/>
  <c r="K319" i="2"/>
  <c r="J318" i="2" s="1"/>
  <c r="K320" i="2"/>
  <c r="K323" i="2"/>
  <c r="J322" i="2" s="1"/>
  <c r="K324" i="2"/>
  <c r="J323" i="2" s="1"/>
  <c r="K325" i="2"/>
  <c r="J324" i="2" s="1"/>
  <c r="K327" i="2"/>
  <c r="J326" i="2" s="1"/>
  <c r="K328" i="2"/>
  <c r="L328" i="2" s="1"/>
  <c r="K329" i="2"/>
  <c r="J328" i="2" s="1"/>
  <c r="K331" i="2"/>
  <c r="J330" i="2" s="1"/>
  <c r="K332" i="2"/>
  <c r="J331" i="2" s="1"/>
  <c r="K335" i="2"/>
  <c r="J334" i="2" s="1"/>
  <c r="K336" i="2"/>
  <c r="J335" i="2" s="1"/>
  <c r="K339" i="2"/>
  <c r="J338" i="2" s="1"/>
  <c r="K340" i="2"/>
  <c r="J339" i="2" s="1"/>
  <c r="K341" i="2"/>
  <c r="J340" i="2" s="1"/>
  <c r="K343" i="2"/>
  <c r="J342" i="2" s="1"/>
  <c r="K344" i="2"/>
  <c r="J343" i="2" s="1"/>
  <c r="K347" i="2"/>
  <c r="J346" i="2" s="1"/>
  <c r="K348" i="2"/>
  <c r="L348" i="2" s="1"/>
  <c r="K351" i="2"/>
  <c r="J350" i="2" s="1"/>
  <c r="K352" i="2"/>
  <c r="K355" i="2"/>
  <c r="J354" i="2" s="1"/>
  <c r="K356" i="2"/>
  <c r="J355" i="2" s="1"/>
  <c r="K359" i="2"/>
  <c r="J358" i="2" s="1"/>
  <c r="K360" i="2"/>
  <c r="J359" i="2" s="1"/>
  <c r="K363" i="2"/>
  <c r="J362" i="2" s="1"/>
  <c r="K364" i="2"/>
  <c r="J363" i="2" s="1"/>
  <c r="K365" i="2"/>
  <c r="J364" i="2" s="1"/>
  <c r="K367" i="2"/>
  <c r="J366" i="2" s="1"/>
  <c r="K368" i="2"/>
  <c r="J367" i="2" s="1"/>
  <c r="K371" i="2"/>
  <c r="J370" i="2" s="1"/>
  <c r="K372" i="2"/>
  <c r="K375" i="2"/>
  <c r="J374" i="2" s="1"/>
  <c r="K376" i="2"/>
  <c r="J375" i="2" s="1"/>
  <c r="K377" i="2"/>
  <c r="J376" i="2" s="1"/>
  <c r="K379" i="2"/>
  <c r="J378" i="2" s="1"/>
  <c r="K380" i="2"/>
  <c r="J379" i="2" s="1"/>
  <c r="K381" i="2"/>
  <c r="J380" i="2" s="1"/>
  <c r="K383" i="2"/>
  <c r="J382" i="2" s="1"/>
  <c r="K384" i="2"/>
  <c r="J383" i="2" s="1"/>
  <c r="K387" i="2"/>
  <c r="J386" i="2" s="1"/>
  <c r="K388" i="2"/>
  <c r="J387" i="2" s="1"/>
  <c r="K389" i="2"/>
  <c r="J388" i="2" s="1"/>
  <c r="K391" i="2"/>
  <c r="J390" i="2" s="1"/>
  <c r="K392" i="2"/>
  <c r="J391" i="2" s="1"/>
  <c r="K393" i="2"/>
  <c r="J392" i="2" s="1"/>
  <c r="K395" i="2"/>
  <c r="J394" i="2" s="1"/>
  <c r="K396" i="2"/>
  <c r="J395" i="2" s="1"/>
  <c r="K399" i="2"/>
  <c r="J398" i="2" s="1"/>
  <c r="K400" i="2"/>
  <c r="J399" i="2" s="1"/>
  <c r="K403" i="2"/>
  <c r="J402" i="2" s="1"/>
  <c r="K404" i="2"/>
  <c r="J403" i="2" s="1"/>
  <c r="K405" i="2"/>
  <c r="J404" i="2" s="1"/>
  <c r="K407" i="2"/>
  <c r="J406" i="2" s="1"/>
  <c r="K408" i="2"/>
  <c r="J407" i="2" s="1"/>
  <c r="K411" i="2"/>
  <c r="J410" i="2" s="1"/>
  <c r="K412" i="2"/>
  <c r="J411" i="2" s="1"/>
  <c r="K415" i="2"/>
  <c r="J414" i="2" s="1"/>
  <c r="K416" i="2"/>
  <c r="J415" i="2" s="1"/>
  <c r="K419" i="2"/>
  <c r="J418" i="2" s="1"/>
  <c r="K420" i="2"/>
  <c r="J419" i="2" s="1"/>
  <c r="K423" i="2"/>
  <c r="J422" i="2" s="1"/>
  <c r="K424" i="2"/>
  <c r="J423" i="2" s="1"/>
  <c r="K427" i="2"/>
  <c r="J426" i="2" s="1"/>
  <c r="K428" i="2"/>
  <c r="J427" i="2" s="1"/>
  <c r="K429" i="2"/>
  <c r="J428" i="2" s="1"/>
  <c r="K431" i="2"/>
  <c r="J430" i="2" s="1"/>
  <c r="K432" i="2"/>
  <c r="K435" i="2"/>
  <c r="J434" i="2" s="1"/>
  <c r="K436" i="2"/>
  <c r="J435" i="2" s="1"/>
  <c r="K439" i="2"/>
  <c r="J438" i="2" s="1"/>
  <c r="K440" i="2"/>
  <c r="J439" i="2" s="1"/>
  <c r="K441" i="2"/>
  <c r="J440" i="2" s="1"/>
  <c r="K443" i="2"/>
  <c r="J442" i="2" s="1"/>
  <c r="K444" i="2"/>
  <c r="J443" i="2" s="1"/>
  <c r="K445" i="2"/>
  <c r="J444" i="2" s="1"/>
  <c r="K447" i="2"/>
  <c r="J446" i="2" s="1"/>
  <c r="K448" i="2"/>
  <c r="J447" i="2" s="1"/>
  <c r="K451" i="2"/>
  <c r="J450" i="2" s="1"/>
  <c r="K452" i="2"/>
  <c r="J451" i="2" s="1"/>
  <c r="K453" i="2"/>
  <c r="J452" i="2" s="1"/>
  <c r="K455" i="2"/>
  <c r="J454" i="2" s="1"/>
  <c r="K456" i="2"/>
  <c r="J455" i="2" s="1"/>
  <c r="K457" i="2"/>
  <c r="J456" i="2" s="1"/>
  <c r="K459" i="2"/>
  <c r="J458" i="2" s="1"/>
  <c r="K460" i="2"/>
  <c r="K463" i="2"/>
  <c r="J462" i="2" s="1"/>
  <c r="K464" i="2"/>
  <c r="K467" i="2"/>
  <c r="J466" i="2" s="1"/>
  <c r="K468" i="2"/>
  <c r="J467" i="2" s="1"/>
  <c r="K469" i="2"/>
  <c r="J468" i="2" s="1"/>
  <c r="K471" i="2"/>
  <c r="J470" i="2" s="1"/>
  <c r="K472" i="2"/>
  <c r="J471" i="2" s="1"/>
  <c r="K475" i="2"/>
  <c r="J474" i="2" s="1"/>
  <c r="K476" i="2"/>
  <c r="J475" i="2" s="1"/>
  <c r="K479" i="2"/>
  <c r="J478" i="2" s="1"/>
  <c r="K480" i="2"/>
  <c r="J479" i="2" s="1"/>
  <c r="K483" i="2"/>
  <c r="J482" i="2" s="1"/>
  <c r="K484" i="2"/>
  <c r="J483" i="2" s="1"/>
  <c r="K487" i="2"/>
  <c r="J486" i="2" s="1"/>
  <c r="K488" i="2"/>
  <c r="J487" i="2" s="1"/>
  <c r="K491" i="2"/>
  <c r="J490" i="2" s="1"/>
  <c r="K492" i="2"/>
  <c r="J491" i="2" s="1"/>
  <c r="K493" i="2"/>
  <c r="J492" i="2" s="1"/>
  <c r="K495" i="2"/>
  <c r="J494" i="2" s="1"/>
  <c r="K496" i="2"/>
  <c r="J495" i="2" s="1"/>
  <c r="K499" i="2"/>
  <c r="J498" i="2" s="1"/>
  <c r="K500" i="2"/>
  <c r="K503" i="2"/>
  <c r="J502" i="2" s="1"/>
  <c r="K504" i="2"/>
  <c r="J503" i="2" s="1"/>
  <c r="K505" i="2"/>
  <c r="J504" i="2" s="1"/>
  <c r="K507" i="2"/>
  <c r="J506" i="2" s="1"/>
  <c r="K508" i="2"/>
  <c r="J507" i="2" s="1"/>
  <c r="K509" i="2"/>
  <c r="J508" i="2" s="1"/>
  <c r="K511" i="2"/>
  <c r="J510" i="2" s="1"/>
  <c r="K512" i="2"/>
  <c r="J511" i="2" s="1"/>
  <c r="K515" i="2"/>
  <c r="J514" i="2" s="1"/>
  <c r="K516" i="2"/>
  <c r="J515" i="2" s="1"/>
  <c r="K517" i="2"/>
  <c r="J516" i="2" s="1"/>
  <c r="K519" i="2"/>
  <c r="J518" i="2" s="1"/>
  <c r="K520" i="2"/>
  <c r="J519" i="2" s="1"/>
  <c r="K521" i="2"/>
  <c r="J520" i="2" s="1"/>
  <c r="K523" i="2"/>
  <c r="J522" i="2" s="1"/>
  <c r="K524" i="2"/>
  <c r="J523" i="2" s="1"/>
  <c r="K527" i="2"/>
  <c r="J526" i="2" s="1"/>
  <c r="K528" i="2"/>
  <c r="K531" i="2"/>
  <c r="J530" i="2" s="1"/>
  <c r="K532" i="2"/>
  <c r="J531" i="2" s="1"/>
  <c r="K533" i="2"/>
  <c r="J532" i="2" s="1"/>
  <c r="K535" i="2"/>
  <c r="J534" i="2" s="1"/>
  <c r="K536" i="2"/>
  <c r="J535" i="2" s="1"/>
  <c r="K539" i="2"/>
  <c r="J538" i="2" s="1"/>
  <c r="K540" i="2"/>
  <c r="J539" i="2" s="1"/>
  <c r="K543" i="2"/>
  <c r="J542" i="2" s="1"/>
  <c r="K544" i="2"/>
  <c r="J543" i="2" s="1"/>
  <c r="K547" i="2"/>
  <c r="J546" i="2" s="1"/>
  <c r="K548" i="2"/>
  <c r="J547" i="2" s="1"/>
  <c r="K551" i="2"/>
  <c r="J550" i="2" s="1"/>
  <c r="K552" i="2"/>
  <c r="J551" i="2" s="1"/>
  <c r="K555" i="2"/>
  <c r="J554" i="2" s="1"/>
  <c r="K556" i="2"/>
  <c r="J555" i="2" s="1"/>
  <c r="K557" i="2"/>
  <c r="J556" i="2" s="1"/>
  <c r="K559" i="2"/>
  <c r="J558" i="2" s="1"/>
  <c r="K560" i="2"/>
  <c r="J559" i="2" s="1"/>
  <c r="K563" i="2"/>
  <c r="J562" i="2" s="1"/>
  <c r="K564" i="2"/>
  <c r="J563" i="2" s="1"/>
  <c r="K567" i="2"/>
  <c r="J566" i="2" s="1"/>
  <c r="K568" i="2"/>
  <c r="K569" i="2"/>
  <c r="J568" i="2" s="1"/>
  <c r="K571" i="2"/>
  <c r="J570" i="2" s="1"/>
  <c r="K572" i="2"/>
  <c r="J571" i="2" s="1"/>
  <c r="K573" i="2"/>
  <c r="J572" i="2" s="1"/>
  <c r="K575" i="2"/>
  <c r="J574" i="2" s="1"/>
  <c r="K576" i="2"/>
  <c r="J575" i="2" s="1"/>
  <c r="K579" i="2"/>
  <c r="J578" i="2" s="1"/>
  <c r="K580" i="2"/>
  <c r="J579" i="2" s="1"/>
  <c r="K581" i="2"/>
  <c r="J580" i="2" s="1"/>
  <c r="K583" i="2"/>
  <c r="J582" i="2" s="1"/>
  <c r="K584" i="2"/>
  <c r="J583" i="2" s="1"/>
  <c r="K585" i="2"/>
  <c r="J584" i="2" s="1"/>
  <c r="K587" i="2"/>
  <c r="J586" i="2" s="1"/>
  <c r="K588" i="2"/>
  <c r="J587" i="2" s="1"/>
  <c r="K591" i="2"/>
  <c r="J590" i="2" s="1"/>
  <c r="K592" i="2"/>
  <c r="J591" i="2" s="1"/>
  <c r="K595" i="2"/>
  <c r="J594" i="2" s="1"/>
  <c r="K596" i="2"/>
  <c r="J595" i="2" s="1"/>
  <c r="K597" i="2"/>
  <c r="J596" i="2" s="1"/>
  <c r="K599" i="2"/>
  <c r="J598" i="2" s="1"/>
  <c r="K600" i="2"/>
  <c r="J599" i="2" s="1"/>
  <c r="K603" i="2"/>
  <c r="J602" i="2" s="1"/>
  <c r="K604" i="2"/>
  <c r="J603" i="2" s="1"/>
  <c r="K607" i="2"/>
  <c r="J606" i="2" s="1"/>
  <c r="K608" i="2"/>
  <c r="J607" i="2" s="1"/>
  <c r="K611" i="2"/>
  <c r="J610" i="2" s="1"/>
  <c r="K612" i="2"/>
  <c r="J611" i="2" s="1"/>
  <c r="K615" i="2"/>
  <c r="J614" i="2" s="1"/>
  <c r="K616" i="2"/>
  <c r="K619" i="2"/>
  <c r="J618" i="2" s="1"/>
  <c r="K620" i="2"/>
  <c r="J619" i="2" s="1"/>
  <c r="K621" i="2"/>
  <c r="J620" i="2" s="1"/>
  <c r="K623" i="2"/>
  <c r="J622" i="2" s="1"/>
  <c r="K624" i="2"/>
  <c r="J623" i="2" s="1"/>
  <c r="K627" i="2"/>
  <c r="J626" i="2" s="1"/>
  <c r="K628" i="2"/>
  <c r="K631" i="2"/>
  <c r="J630" i="2" s="1"/>
  <c r="K632" i="2"/>
  <c r="J631" i="2" s="1"/>
  <c r="K633" i="2"/>
  <c r="J632" i="2" s="1"/>
  <c r="K635" i="2"/>
  <c r="J634" i="2" s="1"/>
  <c r="K636" i="2"/>
  <c r="J635" i="2" s="1"/>
  <c r="K637" i="2"/>
  <c r="J636" i="2" s="1"/>
  <c r="K639" i="2"/>
  <c r="J638" i="2" s="1"/>
  <c r="K640" i="2"/>
  <c r="J639" i="2" s="1"/>
  <c r="K643" i="2"/>
  <c r="J642" i="2" s="1"/>
  <c r="K644" i="2"/>
  <c r="J643" i="2" s="1"/>
  <c r="K645" i="2"/>
  <c r="J644" i="2" s="1"/>
  <c r="K647" i="2"/>
  <c r="J646" i="2" s="1"/>
  <c r="K648" i="2"/>
  <c r="J647" i="2" s="1"/>
  <c r="K649" i="2"/>
  <c r="J648" i="2" s="1"/>
  <c r="K651" i="2"/>
  <c r="J650" i="2" s="1"/>
  <c r="K652" i="2"/>
  <c r="J651" i="2" s="1"/>
  <c r="K655" i="2"/>
  <c r="J654" i="2" s="1"/>
  <c r="K656" i="2"/>
  <c r="J655" i="2" s="1"/>
  <c r="K659" i="2"/>
  <c r="J658" i="2" s="1"/>
  <c r="K660" i="2"/>
  <c r="K661" i="2"/>
  <c r="J660" i="2" s="1"/>
  <c r="K663" i="2"/>
  <c r="J662" i="2" s="1"/>
  <c r="K664" i="2"/>
  <c r="J663" i="2" s="1"/>
  <c r="K667" i="2"/>
  <c r="J666" i="2" s="1"/>
  <c r="K668" i="2"/>
  <c r="J667" i="2" s="1"/>
  <c r="K671" i="2"/>
  <c r="J670" i="2" s="1"/>
  <c r="K672" i="2"/>
  <c r="J671" i="2" s="1"/>
  <c r="K675" i="2"/>
  <c r="J674" i="2" s="1"/>
  <c r="K676" i="2"/>
  <c r="J675" i="2" s="1"/>
  <c r="K679" i="2"/>
  <c r="J678" i="2" s="1"/>
  <c r="K680" i="2"/>
  <c r="J679" i="2" s="1"/>
  <c r="K683" i="2"/>
  <c r="J682" i="2" s="1"/>
  <c r="K684" i="2"/>
  <c r="J683" i="2" s="1"/>
  <c r="K685" i="2"/>
  <c r="J684" i="2" s="1"/>
  <c r="K687" i="2"/>
  <c r="J686" i="2" s="1"/>
  <c r="K688" i="2"/>
  <c r="K691" i="2"/>
  <c r="J690" i="2" s="1"/>
  <c r="K692" i="2"/>
  <c r="K695" i="2"/>
  <c r="J694" i="2" s="1"/>
  <c r="K696" i="2"/>
  <c r="J695" i="2" s="1"/>
  <c r="K697" i="2"/>
  <c r="J696" i="2" s="1"/>
  <c r="K699" i="2"/>
  <c r="J698" i="2" s="1"/>
  <c r="K700" i="2"/>
  <c r="J699" i="2" s="1"/>
  <c r="K701" i="2"/>
  <c r="J700" i="2" s="1"/>
  <c r="K703" i="2"/>
  <c r="J702" i="2" s="1"/>
  <c r="K704" i="2"/>
  <c r="J703" i="2" s="1"/>
  <c r="K707" i="2"/>
  <c r="K708" i="2"/>
  <c r="J707" i="2" s="1"/>
  <c r="K709" i="2"/>
  <c r="J708" i="2" s="1"/>
  <c r="K711" i="2"/>
  <c r="J710" i="2" s="1"/>
  <c r="K712" i="2"/>
  <c r="K713" i="2"/>
  <c r="J712" i="2" s="1"/>
  <c r="K715" i="2"/>
  <c r="J714" i="2" s="1"/>
  <c r="K716" i="2"/>
  <c r="J715" i="2" s="1"/>
  <c r="K719" i="2"/>
  <c r="K720" i="2"/>
  <c r="K723" i="2"/>
  <c r="J722" i="2" s="1"/>
  <c r="K724" i="2"/>
  <c r="J723" i="2" s="1"/>
  <c r="K725" i="2"/>
  <c r="J724" i="2" s="1"/>
  <c r="K727" i="2"/>
  <c r="J726" i="2" s="1"/>
  <c r="K728" i="2"/>
  <c r="J727" i="2" s="1"/>
  <c r="K731" i="2"/>
  <c r="J730" i="2" s="1"/>
  <c r="K732" i="2"/>
  <c r="L732" i="2" s="1"/>
  <c r="K735" i="2"/>
  <c r="J734" i="2" s="1"/>
  <c r="K736" i="2"/>
  <c r="J735" i="2" s="1"/>
  <c r="K739" i="2"/>
  <c r="J738" i="2" s="1"/>
  <c r="K740" i="2"/>
  <c r="K743" i="2"/>
  <c r="J742" i="2" s="1"/>
  <c r="K744" i="2"/>
  <c r="J743" i="2" s="1"/>
  <c r="K747" i="2"/>
  <c r="J746" i="2" s="1"/>
  <c r="K748" i="2"/>
  <c r="K749" i="2"/>
  <c r="J748" i="2" s="1"/>
  <c r="K751" i="2"/>
  <c r="J750" i="2" s="1"/>
  <c r="K752" i="2"/>
  <c r="J751" i="2" s="1"/>
  <c r="K755" i="2"/>
  <c r="K756" i="2"/>
  <c r="J755" i="2" s="1"/>
  <c r="K759" i="2"/>
  <c r="J758" i="2" s="1"/>
  <c r="K760" i="2"/>
  <c r="K761" i="2"/>
  <c r="J760" i="2" s="1"/>
  <c r="K763" i="2"/>
  <c r="J762" i="2" s="1"/>
  <c r="K764" i="2"/>
  <c r="K765" i="2"/>
  <c r="J764" i="2" s="1"/>
  <c r="K767" i="2"/>
  <c r="K768" i="2"/>
  <c r="J767" i="2" s="1"/>
  <c r="K771" i="2"/>
  <c r="J770" i="2" s="1"/>
  <c r="K772" i="2"/>
  <c r="J771" i="2" s="1"/>
  <c r="K773" i="2"/>
  <c r="J772" i="2" s="1"/>
  <c r="K775" i="2"/>
  <c r="J774" i="2" s="1"/>
  <c r="K776" i="2"/>
  <c r="K777" i="2"/>
  <c r="J776" i="2" s="1"/>
  <c r="K779" i="2"/>
  <c r="K780" i="2"/>
  <c r="J779" i="2" s="1"/>
  <c r="K783" i="2"/>
  <c r="J782" i="2" s="1"/>
  <c r="K784" i="2"/>
  <c r="K787" i="2"/>
  <c r="K788" i="2"/>
  <c r="J787" i="2" s="1"/>
  <c r="K789" i="2"/>
  <c r="J788" i="2" s="1"/>
  <c r="K791" i="2"/>
  <c r="J790" i="2" s="1"/>
  <c r="K792" i="2"/>
  <c r="K795" i="2"/>
  <c r="J794" i="2" s="1"/>
  <c r="K796" i="2"/>
  <c r="K799" i="2"/>
  <c r="J798" i="2" s="1"/>
  <c r="K800" i="2"/>
  <c r="K803" i="2"/>
  <c r="J802" i="2" s="1"/>
  <c r="K804" i="2"/>
  <c r="J803" i="2" s="1"/>
  <c r="K807" i="2"/>
  <c r="J806" i="2" s="1"/>
  <c r="K808" i="2"/>
  <c r="K811" i="2"/>
  <c r="J810" i="2" s="1"/>
  <c r="K812" i="2"/>
  <c r="J811" i="2" s="1"/>
  <c r="K813" i="2"/>
  <c r="J812" i="2" s="1"/>
  <c r="K815" i="2"/>
  <c r="K816" i="2"/>
  <c r="J815" i="2" s="1"/>
  <c r="K819" i="2"/>
  <c r="J818" i="2" s="1"/>
  <c r="K820" i="2"/>
  <c r="K823" i="2"/>
  <c r="K824" i="2"/>
  <c r="J823" i="2" s="1"/>
  <c r="K825" i="2"/>
  <c r="J824" i="2" s="1"/>
  <c r="K827" i="2"/>
  <c r="J826" i="2" s="1"/>
  <c r="K828" i="2"/>
  <c r="K829" i="2"/>
  <c r="J828" i="2" s="1"/>
  <c r="K831" i="2"/>
  <c r="J830" i="2" s="1"/>
  <c r="K832" i="2"/>
  <c r="J831" i="2" s="1"/>
  <c r="K835" i="2"/>
  <c r="K836" i="2"/>
  <c r="J835" i="2" s="1"/>
  <c r="K837" i="2"/>
  <c r="J836" i="2" s="1"/>
  <c r="K839" i="2"/>
  <c r="J838" i="2" s="1"/>
  <c r="K840" i="2"/>
  <c r="K841" i="2"/>
  <c r="J840" i="2" s="1"/>
  <c r="K843" i="2"/>
  <c r="J842" i="2" s="1"/>
  <c r="K844" i="2"/>
  <c r="K847" i="2"/>
  <c r="K848" i="2"/>
  <c r="J847" i="2" s="1"/>
  <c r="K851" i="2"/>
  <c r="J850" i="2" s="1"/>
  <c r="K852" i="2"/>
  <c r="J851" i="2" s="1"/>
  <c r="K853" i="2"/>
  <c r="J852" i="2" s="1"/>
  <c r="K855" i="2"/>
  <c r="J854" i="2" s="1"/>
  <c r="K856" i="2"/>
  <c r="K859" i="2"/>
  <c r="J858" i="2" s="1"/>
  <c r="K860" i="2"/>
  <c r="K863" i="2"/>
  <c r="J862" i="2" s="1"/>
  <c r="K864" i="2"/>
  <c r="J863" i="2" s="1"/>
  <c r="K867" i="2"/>
  <c r="J866" i="2" s="1"/>
  <c r="K868" i="2"/>
  <c r="K871" i="2"/>
  <c r="J870" i="2" s="1"/>
  <c r="K872" i="2"/>
  <c r="J871" i="2" s="1"/>
  <c r="K875" i="2"/>
  <c r="J874" i="2" s="1"/>
  <c r="K876" i="2"/>
  <c r="K877" i="2"/>
  <c r="J876" i="2" s="1"/>
  <c r="K879" i="2"/>
  <c r="J878" i="2" s="1"/>
  <c r="K880" i="2"/>
  <c r="J879" i="2" s="1"/>
  <c r="K883" i="2"/>
  <c r="K884" i="2"/>
  <c r="K887" i="2"/>
  <c r="J886" i="2" s="1"/>
  <c r="K888" i="2"/>
  <c r="K889" i="2"/>
  <c r="J888" i="2" s="1"/>
  <c r="K891" i="2"/>
  <c r="J890" i="2" s="1"/>
  <c r="K892" i="2"/>
  <c r="J891" i="2" s="1"/>
  <c r="K893" i="2"/>
  <c r="J892" i="2" s="1"/>
  <c r="K895" i="2"/>
  <c r="K896" i="2"/>
  <c r="J895" i="2" s="1"/>
  <c r="K899" i="2"/>
  <c r="J898" i="2" s="1"/>
  <c r="K900" i="2"/>
  <c r="K901" i="2"/>
  <c r="J900" i="2" s="1"/>
  <c r="K903" i="2"/>
  <c r="J902" i="2" s="1"/>
  <c r="K904" i="2"/>
  <c r="J903" i="2" s="1"/>
  <c r="K905" i="2"/>
  <c r="J904" i="2" s="1"/>
  <c r="K907" i="2"/>
  <c r="K908" i="2"/>
  <c r="J907" i="2" s="1"/>
  <c r="K911" i="2"/>
  <c r="J910" i="2" s="1"/>
  <c r="K912" i="2"/>
  <c r="J911" i="2" s="1"/>
  <c r="K915" i="2"/>
  <c r="K916" i="2"/>
  <c r="J915" i="2" s="1"/>
  <c r="K917" i="2"/>
  <c r="J916" i="2" s="1"/>
  <c r="K919" i="2"/>
  <c r="J918" i="2" s="1"/>
  <c r="K920" i="2"/>
  <c r="K923" i="2"/>
  <c r="J922" i="2" s="1"/>
  <c r="K924" i="2"/>
  <c r="J923" i="2" s="1"/>
  <c r="K927" i="2"/>
  <c r="J926" i="2" s="1"/>
  <c r="K928" i="2"/>
  <c r="K931" i="2"/>
  <c r="J930" i="2" s="1"/>
  <c r="K932" i="2"/>
  <c r="J931" i="2" s="1"/>
  <c r="K935" i="2"/>
  <c r="J934" i="2" s="1"/>
  <c r="K936" i="2"/>
  <c r="K939" i="2"/>
  <c r="J938" i="2" s="1"/>
  <c r="K940" i="2"/>
  <c r="J939" i="2" s="1"/>
  <c r="K941" i="2"/>
  <c r="J940" i="2" s="1"/>
  <c r="K943" i="2"/>
  <c r="K944" i="2"/>
  <c r="J943" i="2" s="1"/>
  <c r="K947" i="2"/>
  <c r="J946" i="2" s="1"/>
  <c r="K948" i="2"/>
  <c r="J947" i="2" s="1"/>
  <c r="K951" i="2"/>
  <c r="K952" i="2"/>
  <c r="J951" i="2" s="1"/>
  <c r="K953" i="2"/>
  <c r="J952" i="2" s="1"/>
  <c r="K955" i="2"/>
  <c r="J954" i="2" s="1"/>
  <c r="K956" i="2"/>
  <c r="K957" i="2"/>
  <c r="J956" i="2" s="1"/>
  <c r="K959" i="2"/>
  <c r="J958" i="2" s="1"/>
  <c r="K960" i="2"/>
  <c r="J959" i="2" s="1"/>
  <c r="K963" i="2"/>
  <c r="K964" i="2"/>
  <c r="J963" i="2" s="1"/>
  <c r="K965" i="2"/>
  <c r="J964" i="2" s="1"/>
  <c r="K967" i="2"/>
  <c r="J966" i="2" s="1"/>
  <c r="K968" i="2"/>
  <c r="K969" i="2"/>
  <c r="J968" i="2" s="1"/>
  <c r="K971" i="2"/>
  <c r="J970" i="2" s="1"/>
  <c r="K972" i="2"/>
  <c r="J971" i="2" s="1"/>
  <c r="K975" i="2"/>
  <c r="K976" i="2"/>
  <c r="J975" i="2" s="1"/>
  <c r="K979" i="2"/>
  <c r="J978" i="2" s="1"/>
  <c r="K980" i="2"/>
  <c r="J979" i="2" s="1"/>
  <c r="K981" i="2"/>
  <c r="J980" i="2" s="1"/>
  <c r="K983" i="2"/>
  <c r="J982" i="2" s="1"/>
  <c r="K984" i="2"/>
  <c r="J983" i="2" s="1"/>
  <c r="K987" i="2"/>
  <c r="J986" i="2" s="1"/>
  <c r="K988" i="2"/>
  <c r="K991" i="2"/>
  <c r="J990" i="2" s="1"/>
  <c r="K992" i="2"/>
  <c r="J991" i="2" s="1"/>
  <c r="K995" i="2"/>
  <c r="J994" i="2" s="1"/>
  <c r="K996" i="2"/>
  <c r="K999" i="2"/>
  <c r="J998" i="2" s="1"/>
  <c r="K1000" i="2"/>
  <c r="J999" i="2" s="1"/>
  <c r="K1003" i="2"/>
  <c r="J1002" i="2" s="1"/>
  <c r="K1004" i="2"/>
  <c r="L1004" i="2" s="1"/>
  <c r="K1005" i="2"/>
  <c r="J1004" i="2" s="1"/>
  <c r="K1007" i="2"/>
  <c r="J1006" i="2" s="1"/>
  <c r="K1008" i="2"/>
  <c r="J1007" i="2" s="1"/>
  <c r="K1011" i="2"/>
  <c r="K1012" i="2"/>
  <c r="K1015" i="2"/>
  <c r="J1014" i="2" s="1"/>
  <c r="K1016" i="2"/>
  <c r="J1015" i="2" s="1"/>
  <c r="K1017" i="2"/>
  <c r="J1016" i="2" s="1"/>
  <c r="K1019" i="2"/>
  <c r="J1018" i="2" s="1"/>
  <c r="K1020" i="2"/>
  <c r="K1021" i="2"/>
  <c r="J1020" i="2" s="1"/>
  <c r="K1023" i="2"/>
  <c r="K1024" i="2"/>
  <c r="J1023" i="2" s="1"/>
  <c r="K1027" i="2"/>
  <c r="J1026" i="2" s="1"/>
  <c r="K1028" i="2"/>
  <c r="J1027" i="2" s="1"/>
  <c r="K1029" i="2"/>
  <c r="J1028" i="2" s="1"/>
  <c r="K1031" i="2"/>
  <c r="J1030" i="2" s="1"/>
  <c r="K1032" i="2"/>
  <c r="J1031" i="2" s="1"/>
  <c r="K1033" i="2"/>
  <c r="J1032" i="2" s="1"/>
  <c r="K1035" i="2"/>
  <c r="K1036" i="2"/>
  <c r="J1035" i="2" s="1"/>
  <c r="K1039" i="2"/>
  <c r="J1038" i="2" s="1"/>
  <c r="K1040" i="2"/>
  <c r="K1043" i="2"/>
  <c r="K1044" i="2"/>
  <c r="J1043" i="2" s="1"/>
  <c r="K1045" i="2"/>
  <c r="J1044" i="2" s="1"/>
  <c r="K1047" i="2"/>
  <c r="J1046" i="2" s="1"/>
  <c r="K1048" i="2"/>
  <c r="K1051" i="2"/>
  <c r="J1050" i="2" s="1"/>
  <c r="K1052" i="2"/>
  <c r="J1051" i="2" s="1"/>
  <c r="K1055" i="2"/>
  <c r="J1054" i="2" s="1"/>
  <c r="K1056" i="2"/>
  <c r="K1059" i="2"/>
  <c r="J1058" i="2" s="1"/>
  <c r="K1060" i="2"/>
  <c r="J1059" i="2" s="1"/>
  <c r="K1063" i="2"/>
  <c r="J1062" i="2" s="1"/>
  <c r="K1064" i="2"/>
  <c r="K1067" i="2"/>
  <c r="J1066" i="2" s="1"/>
  <c r="K1068" i="2"/>
  <c r="J1067" i="2" s="1"/>
  <c r="K1069" i="2"/>
  <c r="J1068" i="2" s="1"/>
  <c r="K1071" i="2"/>
  <c r="K1072" i="2"/>
  <c r="J1071" i="2" s="1"/>
  <c r="K1075" i="2"/>
  <c r="J1074" i="2" s="1"/>
  <c r="K1076" i="2"/>
  <c r="K1079" i="2"/>
  <c r="K1080" i="2"/>
  <c r="J1079" i="2" s="1"/>
  <c r="K1081" i="2"/>
  <c r="J1080" i="2" s="1"/>
  <c r="K1083" i="2"/>
  <c r="J1082" i="2" s="1"/>
  <c r="K1084" i="2"/>
  <c r="K1085" i="2"/>
  <c r="J1084" i="2" s="1"/>
  <c r="K1087" i="2"/>
  <c r="J1086" i="2" s="1"/>
  <c r="K1088" i="2"/>
  <c r="J1087" i="2" s="1"/>
  <c r="K1091" i="2"/>
  <c r="K1092" i="2"/>
  <c r="J1091" i="2" s="1"/>
  <c r="K1093" i="2"/>
  <c r="J1092" i="2" s="1"/>
  <c r="K1095" i="2"/>
  <c r="J1094" i="2" s="1"/>
  <c r="K1096" i="2"/>
  <c r="K1097" i="2"/>
  <c r="J1096" i="2" s="1"/>
  <c r="K1099" i="2"/>
  <c r="J1098" i="2" s="1"/>
  <c r="K1100" i="2"/>
  <c r="J1099" i="2" s="1"/>
  <c r="K1103" i="2"/>
  <c r="K1104" i="2"/>
  <c r="J1103" i="2" s="1"/>
  <c r="K1107" i="2"/>
  <c r="J1106" i="2" s="1"/>
  <c r="K1108" i="2"/>
  <c r="J1107" i="2" s="1"/>
  <c r="K1109" i="2"/>
  <c r="J1108" i="2" s="1"/>
  <c r="K1111" i="2"/>
  <c r="J1110" i="2" s="1"/>
  <c r="K1112" i="2"/>
  <c r="J1111" i="2" s="1"/>
  <c r="K1115" i="2"/>
  <c r="J1114" i="2" s="1"/>
  <c r="K1116" i="2"/>
  <c r="K1119" i="2"/>
  <c r="J1118" i="2" s="1"/>
  <c r="K1120" i="2"/>
  <c r="J1119" i="2" s="1"/>
  <c r="K1123" i="2"/>
  <c r="J1122" i="2" s="1"/>
  <c r="K1124" i="2"/>
  <c r="K1127" i="2"/>
  <c r="J1126" i="2" s="1"/>
  <c r="K1128" i="2"/>
  <c r="J1127" i="2" s="1"/>
  <c r="K1131" i="2"/>
  <c r="J1130" i="2" s="1"/>
  <c r="K1132" i="2"/>
  <c r="K1133" i="2"/>
  <c r="J1132" i="2" s="1"/>
  <c r="K1135" i="2"/>
  <c r="J1134" i="2" s="1"/>
  <c r="K1136" i="2"/>
  <c r="J1135" i="2" s="1"/>
  <c r="K1139" i="2"/>
  <c r="K1140" i="2"/>
  <c r="J1139" i="2" s="1"/>
  <c r="K1143" i="2"/>
  <c r="J1142" i="2" s="1"/>
  <c r="K1144" i="2"/>
  <c r="J1143" i="2" s="1"/>
  <c r="K1145" i="2"/>
  <c r="J1144" i="2" s="1"/>
  <c r="K1147" i="2"/>
  <c r="J1146" i="2" s="1"/>
  <c r="K1148" i="2"/>
  <c r="J1147" i="2" s="1"/>
  <c r="K1149" i="2"/>
  <c r="J1148" i="2" s="1"/>
  <c r="K1151" i="2"/>
  <c r="K1152" i="2"/>
  <c r="J1151" i="2" s="1"/>
  <c r="K1155" i="2"/>
  <c r="J1154" i="2" s="1"/>
  <c r="K1156" i="2"/>
  <c r="J1155" i="2" s="1"/>
  <c r="K1157" i="2"/>
  <c r="J1156" i="2" s="1"/>
  <c r="K1159" i="2"/>
  <c r="J1158" i="2" s="1"/>
  <c r="K1160" i="2"/>
  <c r="J1159" i="2" s="1"/>
  <c r="K1161" i="2"/>
  <c r="J1160" i="2" s="1"/>
  <c r="K1163" i="2"/>
  <c r="K1164" i="2"/>
  <c r="J1163" i="2" s="1"/>
  <c r="K1167" i="2"/>
  <c r="J1166" i="2" s="1"/>
  <c r="K1168" i="2"/>
  <c r="K1171" i="2"/>
  <c r="K1172" i="2"/>
  <c r="J1171" i="2" s="1"/>
  <c r="K1173" i="2"/>
  <c r="J1172" i="2" s="1"/>
  <c r="K1175" i="2"/>
  <c r="J1174" i="2" s="1"/>
  <c r="K1176" i="2"/>
  <c r="K1179" i="2"/>
  <c r="J1178" i="2" s="1"/>
  <c r="K1180" i="2"/>
  <c r="K1183" i="2"/>
  <c r="J1182" i="2" s="1"/>
  <c r="K1184" i="2"/>
  <c r="K1187" i="2"/>
  <c r="J1186" i="2" s="1"/>
  <c r="K1188" i="2"/>
  <c r="J1187" i="2" s="1"/>
  <c r="K1191" i="2"/>
  <c r="J1190" i="2" s="1"/>
  <c r="K1192" i="2"/>
  <c r="K1195" i="2"/>
  <c r="J1194" i="2" s="1"/>
  <c r="K1196" i="2"/>
  <c r="J1195" i="2" s="1"/>
  <c r="K1197" i="2"/>
  <c r="J1196" i="2" s="1"/>
  <c r="K1199" i="2"/>
  <c r="K1200" i="2"/>
  <c r="J1199" i="2" s="1"/>
  <c r="K1203" i="2"/>
  <c r="J1202" i="2" s="1"/>
  <c r="K1204" i="2"/>
  <c r="J1203" i="2" s="1"/>
  <c r="K1207" i="2"/>
  <c r="K1208" i="2"/>
  <c r="J1207" i="2" s="1"/>
  <c r="K1211" i="2"/>
  <c r="J1210" i="2" s="1"/>
  <c r="K1212" i="2"/>
  <c r="J1211" i="2" s="1"/>
  <c r="K1215" i="2"/>
  <c r="K1216" i="2"/>
  <c r="J1215" i="2" s="1"/>
  <c r="K1219" i="2"/>
  <c r="J1218" i="2" s="1"/>
  <c r="K1220" i="2"/>
  <c r="J1219" i="2" s="1"/>
  <c r="K1223" i="2"/>
  <c r="K1224" i="2"/>
  <c r="J1223" i="2" s="1"/>
  <c r="K1227" i="2"/>
  <c r="J1226" i="2" s="1"/>
  <c r="K1228" i="2"/>
  <c r="J1227" i="2" s="1"/>
  <c r="K1231" i="2"/>
  <c r="K1232" i="2"/>
  <c r="J1231" i="2" s="1"/>
  <c r="K1235" i="2"/>
  <c r="J1234" i="2" s="1"/>
  <c r="K1236" i="2"/>
  <c r="J1235" i="2" s="1"/>
  <c r="K1237" i="2"/>
  <c r="J1236" i="2" s="1"/>
  <c r="K1239" i="2"/>
  <c r="J1238" i="2" s="1"/>
  <c r="K1240" i="2"/>
  <c r="J1239" i="2" s="1"/>
  <c r="K1243" i="2"/>
  <c r="J1242" i="2" s="1"/>
  <c r="K1244" i="2"/>
  <c r="K1247" i="2"/>
  <c r="J1246" i="2" s="1"/>
  <c r="K1248" i="2"/>
  <c r="J1247" i="2" s="1"/>
  <c r="K1251" i="2"/>
  <c r="J1250" i="2" s="1"/>
  <c r="K1252" i="2"/>
  <c r="K1255" i="2"/>
  <c r="J1254" i="2" s="1"/>
  <c r="K1256" i="2"/>
  <c r="J1255" i="2" s="1"/>
  <c r="K1259" i="2"/>
  <c r="J1258" i="2" s="1"/>
  <c r="K1260" i="2"/>
  <c r="K1263" i="2"/>
  <c r="J1262" i="2" s="1"/>
  <c r="K1264" i="2"/>
  <c r="J1263" i="2" s="1"/>
  <c r="K1267" i="2"/>
  <c r="J1266" i="2" s="1"/>
  <c r="K1268" i="2"/>
  <c r="K1271" i="2"/>
  <c r="J1270" i="2" s="1"/>
  <c r="K1272" i="2"/>
  <c r="J1271" i="2" s="1"/>
  <c r="K1273" i="2"/>
  <c r="J1272" i="2" s="1"/>
  <c r="K1275" i="2"/>
  <c r="K1276" i="2"/>
  <c r="J1275" i="2" s="1"/>
  <c r="K1277" i="2"/>
  <c r="J1276" i="2" s="1"/>
  <c r="K1279" i="2"/>
  <c r="J1278" i="2" s="1"/>
  <c r="K1280" i="2"/>
  <c r="K1283" i="2"/>
  <c r="J1282" i="2" s="1"/>
  <c r="K1284" i="2"/>
  <c r="J1283" i="2" s="1"/>
  <c r="K1285" i="2"/>
  <c r="J1284" i="2" s="1"/>
  <c r="K1287" i="2"/>
  <c r="K1288" i="2"/>
  <c r="J1287" i="2" s="1"/>
  <c r="K1289" i="2"/>
  <c r="J1288" i="2" s="1"/>
  <c r="K1291" i="2"/>
  <c r="J1290" i="2" s="1"/>
  <c r="K1292" i="2"/>
  <c r="K1295" i="2"/>
  <c r="J1294" i="2" s="1"/>
  <c r="K1296" i="2"/>
  <c r="K1299" i="2"/>
  <c r="J1298" i="2" s="1"/>
  <c r="K1300" i="2"/>
  <c r="K1303" i="2"/>
  <c r="J1302" i="2" s="1"/>
  <c r="K1304" i="2"/>
  <c r="J1303" i="2" s="1"/>
  <c r="K1307" i="2"/>
  <c r="J1306" i="2" s="1"/>
  <c r="K1308" i="2"/>
  <c r="K1311" i="2"/>
  <c r="J1310" i="2" s="1"/>
  <c r="K1312" i="2"/>
  <c r="J1311" i="2" s="1"/>
  <c r="K1315" i="2"/>
  <c r="J1314" i="2" s="1"/>
  <c r="K1316" i="2"/>
  <c r="K1319" i="2"/>
  <c r="J1318" i="2" s="1"/>
  <c r="K1320" i="2"/>
  <c r="J1319" i="2" s="1"/>
  <c r="K1323" i="2"/>
  <c r="J1322" i="2" s="1"/>
  <c r="K1324" i="2"/>
  <c r="K1325" i="2"/>
  <c r="J1324" i="2" s="1"/>
  <c r="K1327" i="2"/>
  <c r="J1326" i="2" s="1"/>
  <c r="K1328" i="2"/>
  <c r="J1327" i="2" s="1"/>
  <c r="K1331" i="2"/>
  <c r="J1330" i="2" s="1"/>
  <c r="K1332" i="2"/>
  <c r="K1335" i="2"/>
  <c r="J1334" i="2" s="1"/>
  <c r="K1336" i="2"/>
  <c r="J1335" i="2" s="1"/>
  <c r="K1339" i="2"/>
  <c r="J1338" i="2" s="1"/>
  <c r="K1340" i="2"/>
  <c r="J1339" i="2" s="1"/>
  <c r="K1343" i="2"/>
  <c r="J1342" i="2" s="1"/>
  <c r="K1344" i="2"/>
  <c r="K1347" i="2"/>
  <c r="J1346" i="2" s="1"/>
  <c r="K1348" i="2"/>
  <c r="J1347" i="2" s="1"/>
  <c r="K1351" i="2"/>
  <c r="J1350" i="2" s="1"/>
  <c r="K1352" i="2"/>
  <c r="K1355" i="2"/>
  <c r="J1354" i="2" s="1"/>
  <c r="K1356" i="2"/>
  <c r="J1355" i="2" s="1"/>
  <c r="K1359" i="2"/>
  <c r="J1358" i="2" s="1"/>
  <c r="K1360" i="2"/>
  <c r="J1359" i="2" s="1"/>
  <c r="K1363" i="2"/>
  <c r="J1362" i="2" s="1"/>
  <c r="K1364" i="2"/>
  <c r="J1363" i="2" s="1"/>
  <c r="K1365" i="2"/>
  <c r="J1364" i="2" s="1"/>
  <c r="K1367" i="2"/>
  <c r="J1366" i="2" s="1"/>
  <c r="K1368" i="2"/>
  <c r="J1367" i="2" s="1"/>
  <c r="K1371" i="2"/>
  <c r="J1370" i="2" s="1"/>
  <c r="K1372" i="2"/>
  <c r="J1371" i="2" s="1"/>
  <c r="K1375" i="2"/>
  <c r="J1374" i="2" s="1"/>
  <c r="K1376" i="2"/>
  <c r="J1375" i="2" s="1"/>
  <c r="K1379" i="2"/>
  <c r="J1378" i="2" s="1"/>
  <c r="K1380" i="2"/>
  <c r="J1379" i="2" s="1"/>
  <c r="K1383" i="2"/>
  <c r="J1382" i="2" s="1"/>
  <c r="K1384" i="2"/>
  <c r="J1383" i="2" s="1"/>
  <c r="K1387" i="2"/>
  <c r="J1386" i="2" s="1"/>
  <c r="K1388" i="2"/>
  <c r="K1391" i="2"/>
  <c r="J1390" i="2" s="1"/>
  <c r="K1392" i="2"/>
  <c r="J1391" i="2" s="1"/>
  <c r="K1395" i="2"/>
  <c r="J1394" i="2" s="1"/>
  <c r="K1396" i="2"/>
  <c r="K1399" i="2"/>
  <c r="J1398" i="2" s="1"/>
  <c r="K1400" i="2"/>
  <c r="K1401" i="2"/>
  <c r="J1400" i="2" s="1"/>
  <c r="K1403" i="2"/>
  <c r="J1402" i="2" s="1"/>
  <c r="K1404" i="2"/>
  <c r="J1403" i="2" s="1"/>
  <c r="K1405" i="2"/>
  <c r="J1404" i="2" s="1"/>
  <c r="K1407" i="2"/>
  <c r="J1406" i="2" s="1"/>
  <c r="K1408" i="2"/>
  <c r="J1407" i="2" s="1"/>
  <c r="K1411" i="2"/>
  <c r="J1410" i="2" s="1"/>
  <c r="K1412" i="2"/>
  <c r="J1411" i="2" s="1"/>
  <c r="K1413" i="2"/>
  <c r="J1412" i="2" s="1"/>
  <c r="K1415" i="2"/>
  <c r="J1414" i="2" s="1"/>
  <c r="K1416" i="2"/>
  <c r="J1415" i="2" s="1"/>
  <c r="K1417" i="2"/>
  <c r="J1416" i="2" s="1"/>
  <c r="K1419" i="2"/>
  <c r="J1418" i="2" s="1"/>
  <c r="K1420" i="2"/>
  <c r="J1419" i="2" s="1"/>
  <c r="K1423" i="2"/>
  <c r="J1422" i="2" s="1"/>
  <c r="K1424" i="2"/>
  <c r="J1423" i="2" s="1"/>
  <c r="K1427" i="2"/>
  <c r="J1426" i="2" s="1"/>
  <c r="K1428" i="2"/>
  <c r="J1427" i="2" s="1"/>
  <c r="K1431" i="2"/>
  <c r="J1430" i="2" s="1"/>
  <c r="K1432" i="2"/>
  <c r="J1431" i="2" s="1"/>
  <c r="K1435" i="2"/>
  <c r="J1434" i="2" s="1"/>
  <c r="K1436" i="2"/>
  <c r="J1435" i="2" s="1"/>
  <c r="K1439" i="2"/>
  <c r="J1438" i="2" s="1"/>
  <c r="K1440" i="2"/>
  <c r="K1443" i="2"/>
  <c r="J1442" i="2" s="1"/>
  <c r="K1444" i="2"/>
  <c r="K1447" i="2"/>
  <c r="J1446" i="2" s="1"/>
  <c r="K1448" i="2"/>
  <c r="J1447" i="2" s="1"/>
  <c r="K1451" i="2"/>
  <c r="J1450" i="2" s="1"/>
  <c r="K1452" i="2"/>
  <c r="J1451" i="2" s="1"/>
  <c r="K1453" i="2"/>
  <c r="J1452" i="2" s="1"/>
  <c r="K1455" i="2"/>
  <c r="J1454" i="2" s="1"/>
  <c r="K1456" i="2"/>
  <c r="K1459" i="2"/>
  <c r="J1458" i="2" s="1"/>
  <c r="K1460" i="2"/>
  <c r="J1459" i="2" s="1"/>
  <c r="K1463" i="2"/>
  <c r="J1462" i="2" s="1"/>
  <c r="K1464" i="2"/>
  <c r="J1463" i="2" s="1"/>
  <c r="K1467" i="2"/>
  <c r="J1466" i="2" s="1"/>
  <c r="K1468" i="2"/>
  <c r="J1467" i="2" s="1"/>
  <c r="K1471" i="2"/>
  <c r="J1470" i="2" s="1"/>
  <c r="K1472" i="2"/>
  <c r="J1471" i="2" s="1"/>
  <c r="K1475" i="2"/>
  <c r="J1474" i="2" s="1"/>
  <c r="K1476" i="2"/>
  <c r="J1475" i="2" s="1"/>
  <c r="K1479" i="2"/>
  <c r="J1478" i="2" s="1"/>
  <c r="K1480" i="2"/>
  <c r="J1479" i="2" s="1"/>
  <c r="K1483" i="2"/>
  <c r="J1482" i="2" s="1"/>
  <c r="K1484" i="2"/>
  <c r="K1487" i="2"/>
  <c r="J1486" i="2" s="1"/>
  <c r="K1488" i="2"/>
  <c r="J1487" i="2" s="1"/>
  <c r="K1491" i="2"/>
  <c r="J1490" i="2" s="1"/>
  <c r="K1492" i="2"/>
  <c r="J1491" i="2" s="1"/>
  <c r="K1493" i="2"/>
  <c r="J1492" i="2" s="1"/>
  <c r="K1495" i="2"/>
  <c r="J1494" i="2" s="1"/>
  <c r="K1496" i="2"/>
  <c r="J1495" i="2" s="1"/>
  <c r="K1499" i="2"/>
  <c r="J1498" i="2" s="1"/>
  <c r="K1500" i="2"/>
  <c r="J1499" i="2" s="1"/>
  <c r="K1503" i="2"/>
  <c r="J1502" i="2" s="1"/>
  <c r="K1504" i="2"/>
  <c r="K1507" i="2"/>
  <c r="J1506" i="2" s="1"/>
  <c r="K1508" i="2"/>
  <c r="K1511" i="2"/>
  <c r="J1510" i="2" s="1"/>
  <c r="K1512" i="2"/>
  <c r="J1511" i="2" s="1"/>
  <c r="K1515" i="2"/>
  <c r="J1514" i="2" s="1"/>
  <c r="K1516" i="2"/>
  <c r="J1515" i="2" s="1"/>
  <c r="K1519" i="2"/>
  <c r="J1518" i="2" s="1"/>
  <c r="K1520" i="2"/>
  <c r="K1523" i="2"/>
  <c r="J1522" i="2" s="1"/>
  <c r="K1524" i="2"/>
  <c r="J1523" i="2" s="1"/>
  <c r="K1527" i="2"/>
  <c r="J1526" i="2" s="1"/>
  <c r="K1528" i="2"/>
  <c r="J1527" i="2" s="1"/>
  <c r="K1529" i="2"/>
  <c r="J1528" i="2" s="1"/>
  <c r="K1531" i="2"/>
  <c r="J1530" i="2" s="1"/>
  <c r="K1532" i="2"/>
  <c r="J1531" i="2" s="1"/>
  <c r="K1533" i="2"/>
  <c r="J1532" i="2" s="1"/>
  <c r="K1535" i="2"/>
  <c r="J1534" i="2" s="1"/>
  <c r="K1536" i="2"/>
  <c r="J1535" i="2" s="1"/>
  <c r="K1539" i="2"/>
  <c r="J1538" i="2" s="1"/>
  <c r="K1540" i="2"/>
  <c r="K1541" i="2"/>
  <c r="J1540" i="2" s="1"/>
  <c r="K1543" i="2"/>
  <c r="J1542" i="2" s="1"/>
  <c r="K1544" i="2"/>
  <c r="K1545" i="2"/>
  <c r="J1544" i="2" s="1"/>
  <c r="K1547" i="2"/>
  <c r="J1546" i="2" s="1"/>
  <c r="K1548" i="2"/>
  <c r="J1547" i="2" s="1"/>
  <c r="K1551" i="2"/>
  <c r="J1550" i="2" s="1"/>
  <c r="K1552" i="2"/>
  <c r="J1551" i="2" s="1"/>
  <c r="K1555" i="2"/>
  <c r="J1554" i="2" s="1"/>
  <c r="K1556" i="2"/>
  <c r="J1555" i="2" s="1"/>
  <c r="K1559" i="2"/>
  <c r="J1558" i="2" s="1"/>
  <c r="K1560" i="2"/>
  <c r="J1559" i="2" s="1"/>
  <c r="K1563" i="2"/>
  <c r="J1562" i="2" s="1"/>
  <c r="K1564" i="2"/>
  <c r="J1563" i="2" s="1"/>
  <c r="K1567" i="2"/>
  <c r="J1566" i="2" s="1"/>
  <c r="K1568" i="2"/>
  <c r="K1571" i="2"/>
  <c r="J1570" i="2" s="1"/>
  <c r="K1572" i="2"/>
  <c r="K1575" i="2"/>
  <c r="J1574" i="2" s="1"/>
  <c r="K1576" i="2"/>
  <c r="J1575" i="2" s="1"/>
  <c r="K1579" i="2"/>
  <c r="J1578" i="2" s="1"/>
  <c r="K1580" i="2"/>
  <c r="J1579" i="2" s="1"/>
  <c r="K1581" i="2"/>
  <c r="J1580" i="2" s="1"/>
  <c r="K1583" i="2"/>
  <c r="J1582" i="2" s="1"/>
  <c r="K1584" i="2"/>
  <c r="J1583" i="2" s="1"/>
  <c r="K1587" i="2"/>
  <c r="J1586" i="2" s="1"/>
  <c r="K1588" i="2"/>
  <c r="J1587" i="2" s="1"/>
  <c r="K1591" i="2"/>
  <c r="J1590" i="2" s="1"/>
  <c r="K1592" i="2"/>
  <c r="J1591" i="2" s="1"/>
  <c r="K1595" i="2"/>
  <c r="J1594" i="2" s="1"/>
  <c r="K1596" i="2"/>
  <c r="J1595" i="2" s="1"/>
  <c r="K1599" i="2"/>
  <c r="J1598" i="2" s="1"/>
  <c r="K1600" i="2"/>
  <c r="K1603" i="2"/>
  <c r="J1602" i="2" s="1"/>
  <c r="K1604" i="2"/>
  <c r="J1603" i="2" s="1"/>
  <c r="K1607" i="2"/>
  <c r="J1606" i="2" s="1"/>
  <c r="K1608" i="2"/>
  <c r="K1611" i="2"/>
  <c r="J1610" i="2" s="1"/>
  <c r="K1612" i="2"/>
  <c r="J1611" i="2" s="1"/>
  <c r="K1615" i="2"/>
  <c r="J1614" i="2" s="1"/>
  <c r="K1616" i="2"/>
  <c r="K1619" i="2"/>
  <c r="J1618" i="2" s="1"/>
  <c r="K1620" i="2"/>
  <c r="K1621" i="2"/>
  <c r="J1620" i="2" s="1"/>
  <c r="K1623" i="2"/>
  <c r="J1622" i="2" s="1"/>
  <c r="K1624" i="2"/>
  <c r="J1623" i="2" s="1"/>
  <c r="K1627" i="2"/>
  <c r="J1626" i="2" s="1"/>
  <c r="K1628" i="2"/>
  <c r="K1631" i="2"/>
  <c r="J1630" i="2" s="1"/>
  <c r="K1632" i="2"/>
  <c r="J1631" i="2" s="1"/>
  <c r="K1635" i="2"/>
  <c r="J1634" i="2" s="1"/>
  <c r="K1636" i="2"/>
  <c r="J1635" i="2" s="1"/>
  <c r="K1639" i="2"/>
  <c r="J1638" i="2" s="1"/>
  <c r="K1640" i="2"/>
  <c r="J1639" i="2" s="1"/>
  <c r="K1643" i="2"/>
  <c r="J1642" i="2" s="1"/>
  <c r="K1644" i="2"/>
  <c r="J1643" i="2" s="1"/>
  <c r="K1647" i="2"/>
  <c r="J1646" i="2" s="1"/>
  <c r="K1648" i="2"/>
  <c r="J1647" i="2" s="1"/>
  <c r="K1651" i="2"/>
  <c r="J1650" i="2" s="1"/>
  <c r="K1652" i="2"/>
  <c r="J1651" i="2" s="1"/>
  <c r="K1655" i="2"/>
  <c r="J1654" i="2" s="1"/>
  <c r="K1656" i="2"/>
  <c r="J1655" i="2" s="1"/>
  <c r="K1657" i="2"/>
  <c r="J1656" i="2" s="1"/>
  <c r="K1659" i="2"/>
  <c r="J1658" i="2" s="1"/>
  <c r="K1660" i="2"/>
  <c r="J1659" i="2" s="1"/>
  <c r="K1661" i="2"/>
  <c r="J1660" i="2" s="1"/>
  <c r="K1663" i="2"/>
  <c r="J1662" i="2" s="1"/>
  <c r="K1664" i="2"/>
  <c r="J1663" i="2" s="1"/>
  <c r="K1667" i="2"/>
  <c r="J1666" i="2" s="1"/>
  <c r="K1668" i="2"/>
  <c r="K1669" i="2"/>
  <c r="J1668" i="2" s="1"/>
  <c r="K1671" i="2"/>
  <c r="J1670" i="2" s="1"/>
  <c r="K1672" i="2"/>
  <c r="J1671" i="2" s="1"/>
  <c r="K1673" i="2"/>
  <c r="J1672" i="2" s="1"/>
  <c r="K1675" i="2"/>
  <c r="J1674" i="2" s="1"/>
  <c r="K1676" i="2"/>
  <c r="J1675" i="2" s="1"/>
  <c r="K1679" i="2"/>
  <c r="J1678" i="2" s="1"/>
  <c r="K1680" i="2"/>
  <c r="J1679" i="2" s="1"/>
  <c r="K1683" i="2"/>
  <c r="J1682" i="2" s="1"/>
  <c r="K1684" i="2"/>
  <c r="J1683" i="2" s="1"/>
  <c r="K1687" i="2"/>
  <c r="J1686" i="2" s="1"/>
  <c r="K1688" i="2"/>
  <c r="J1687" i="2" s="1"/>
  <c r="K1691" i="2"/>
  <c r="J1690" i="2" s="1"/>
  <c r="K1692" i="2"/>
  <c r="J1691" i="2" s="1"/>
  <c r="K1695" i="2"/>
  <c r="J1694" i="2" s="1"/>
  <c r="K1696" i="2"/>
  <c r="J1695" i="2" s="1"/>
  <c r="K1699" i="2"/>
  <c r="J1698" i="2" s="1"/>
  <c r="K1700" i="2"/>
  <c r="K1703" i="2"/>
  <c r="J1702" i="2" s="1"/>
  <c r="K1704" i="2"/>
  <c r="J1703" i="2" s="1"/>
  <c r="K1707" i="2"/>
  <c r="J1706" i="2" s="1"/>
  <c r="K1708" i="2"/>
  <c r="K1709" i="2"/>
  <c r="J1708" i="2" s="1"/>
  <c r="K1711" i="2"/>
  <c r="J1710" i="2" s="1"/>
  <c r="K1712" i="2"/>
  <c r="J1711" i="2" s="1"/>
  <c r="K1715" i="2"/>
  <c r="J1714" i="2" s="1"/>
  <c r="K1716" i="2"/>
  <c r="J1715" i="2" s="1"/>
  <c r="K1719" i="2"/>
  <c r="J1718" i="2" s="1"/>
  <c r="K1720" i="2"/>
  <c r="J1719" i="2" s="1"/>
  <c r="K1723" i="2"/>
  <c r="J1722" i="2" s="1"/>
  <c r="K1724" i="2"/>
  <c r="J1723" i="2" s="1"/>
  <c r="K1727" i="2"/>
  <c r="J1726" i="2" s="1"/>
  <c r="K1728" i="2"/>
  <c r="J1727" i="2" s="1"/>
  <c r="K1731" i="2"/>
  <c r="J1730" i="2" s="1"/>
  <c r="K1732" i="2"/>
  <c r="J1731" i="2" s="1"/>
  <c r="K1735" i="2"/>
  <c r="J1734" i="2" s="1"/>
  <c r="K1736" i="2"/>
  <c r="J1735" i="2" s="1"/>
  <c r="K1739" i="2"/>
  <c r="J1738" i="2" s="1"/>
  <c r="K1740" i="2"/>
  <c r="K1743" i="2"/>
  <c r="J1742" i="2" s="1"/>
  <c r="K1744" i="2"/>
  <c r="J1743" i="2" s="1"/>
  <c r="K1747" i="2"/>
  <c r="J1746" i="2" s="1"/>
  <c r="K1748" i="2"/>
  <c r="J1747" i="2" s="1"/>
  <c r="K1749" i="2"/>
  <c r="J1748" i="2" s="1"/>
  <c r="K1751" i="2"/>
  <c r="J1750" i="2" s="1"/>
  <c r="K1752" i="2"/>
  <c r="J1751" i="2" s="1"/>
  <c r="K1755" i="2"/>
  <c r="J1754" i="2" s="1"/>
  <c r="K1756" i="2"/>
  <c r="J1755" i="2" s="1"/>
  <c r="K1759" i="2"/>
  <c r="J1758" i="2" s="1"/>
  <c r="K1760" i="2"/>
  <c r="J1759" i="2" s="1"/>
  <c r="K1763" i="2"/>
  <c r="J1762" i="2" s="1"/>
  <c r="K1764" i="2"/>
  <c r="J1763" i="2" s="1"/>
  <c r="K1767" i="2"/>
  <c r="J1766" i="2" s="1"/>
  <c r="K1768" i="2"/>
  <c r="J1767" i="2" s="1"/>
  <c r="K1771" i="2"/>
  <c r="J1770" i="2" s="1"/>
  <c r="K1772" i="2"/>
  <c r="J1771" i="2" s="1"/>
  <c r="K1775" i="2"/>
  <c r="J1774" i="2" s="1"/>
  <c r="K1776" i="2"/>
  <c r="K1779" i="2"/>
  <c r="J1778" i="2" s="1"/>
  <c r="K1780" i="2"/>
  <c r="J1779" i="2" s="1"/>
  <c r="K1783" i="2"/>
  <c r="J1782" i="2" s="1"/>
  <c r="K1784" i="2"/>
  <c r="J1783" i="2" s="1"/>
  <c r="K1785" i="2"/>
  <c r="J1784" i="2" s="1"/>
  <c r="K1787" i="2"/>
  <c r="J1786" i="2" s="1"/>
  <c r="K1788" i="2"/>
  <c r="J1787" i="2" s="1"/>
  <c r="K1789" i="2"/>
  <c r="J1788" i="2" s="1"/>
  <c r="K1791" i="2"/>
  <c r="J1790" i="2" s="1"/>
  <c r="K1792" i="2"/>
  <c r="J1791" i="2" s="1"/>
  <c r="K1795" i="2"/>
  <c r="J1794" i="2" s="1"/>
  <c r="K1796" i="2"/>
  <c r="J1795" i="2" s="1"/>
  <c r="K1797" i="2"/>
  <c r="J1796" i="2" s="1"/>
  <c r="K1799" i="2"/>
  <c r="J1798" i="2" s="1"/>
  <c r="K1800" i="2"/>
  <c r="J1799" i="2" s="1"/>
  <c r="K1801" i="2"/>
  <c r="J1800" i="2" s="1"/>
  <c r="K1803" i="2"/>
  <c r="J1802" i="2" s="1"/>
  <c r="K1804" i="2"/>
  <c r="J1803" i="2" s="1"/>
  <c r="K1807" i="2"/>
  <c r="J1806" i="2" s="1"/>
  <c r="K1808" i="2"/>
  <c r="J1807" i="2" s="1"/>
  <c r="K1811" i="2"/>
  <c r="J1810" i="2" s="1"/>
  <c r="K1812" i="2"/>
  <c r="J1811" i="2" s="1"/>
  <c r="K1815" i="2"/>
  <c r="J1814" i="2" s="1"/>
  <c r="K1816" i="2"/>
  <c r="J1815" i="2" s="1"/>
  <c r="K1819" i="2"/>
  <c r="J1818" i="2" s="1"/>
  <c r="K1820" i="2"/>
  <c r="J1819" i="2" s="1"/>
  <c r="K1823" i="2"/>
  <c r="J1822" i="2" s="1"/>
  <c r="K1824" i="2"/>
  <c r="J1823" i="2" s="1"/>
  <c r="K1827" i="2"/>
  <c r="J1826" i="2" s="1"/>
  <c r="K1828" i="2"/>
  <c r="J1827" i="2" s="1"/>
  <c r="K1831" i="2"/>
  <c r="J1830" i="2" s="1"/>
  <c r="K1832" i="2"/>
  <c r="J1831" i="2" s="1"/>
  <c r="K1835" i="2"/>
  <c r="J1834" i="2" s="1"/>
  <c r="K1836" i="2"/>
  <c r="J1835" i="2" s="1"/>
  <c r="K1837" i="2"/>
  <c r="J1836" i="2" s="1"/>
  <c r="K1839" i="2"/>
  <c r="J1838" i="2" s="1"/>
  <c r="K1840" i="2"/>
  <c r="J1839" i="2" s="1"/>
  <c r="K1843" i="2"/>
  <c r="J1842" i="2" s="1"/>
  <c r="K1844" i="2"/>
  <c r="J1843" i="2" s="1"/>
  <c r="K1847" i="2"/>
  <c r="J1846" i="2" s="1"/>
  <c r="K1848" i="2"/>
  <c r="J1847" i="2" s="1"/>
  <c r="K1851" i="2"/>
  <c r="J1850" i="2" s="1"/>
  <c r="K1852" i="2"/>
  <c r="K1855" i="2"/>
  <c r="J1854" i="2" s="1"/>
  <c r="K1856" i="2"/>
  <c r="J1855" i="2" s="1"/>
  <c r="K1859" i="2"/>
  <c r="J1858" i="2" s="1"/>
  <c r="K1860" i="2"/>
  <c r="K1863" i="2"/>
  <c r="J1862" i="2" s="1"/>
  <c r="K1864" i="2"/>
  <c r="J1863" i="2" s="1"/>
  <c r="K1867" i="2"/>
  <c r="J1866" i="2" s="1"/>
  <c r="K1868" i="2"/>
  <c r="J1867" i="2" s="1"/>
  <c r="K1871" i="2"/>
  <c r="J1870" i="2" s="1"/>
  <c r="K1872" i="2"/>
  <c r="J1871" i="2" s="1"/>
  <c r="K1875" i="2"/>
  <c r="J1874" i="2" s="1"/>
  <c r="K1876" i="2"/>
  <c r="J1875" i="2" s="1"/>
  <c r="K1877" i="2"/>
  <c r="J1876" i="2" s="1"/>
  <c r="K1879" i="2"/>
  <c r="J1878" i="2" s="1"/>
  <c r="K1880" i="2"/>
  <c r="J1879" i="2" s="1"/>
  <c r="K1883" i="2"/>
  <c r="K1884" i="2"/>
  <c r="J1883" i="2" s="1"/>
  <c r="K1887" i="2"/>
  <c r="J1886" i="2" s="1"/>
  <c r="K1888" i="2"/>
  <c r="J1887" i="2" s="1"/>
  <c r="K1891" i="2"/>
  <c r="J1890" i="2" s="1"/>
  <c r="K1892" i="2"/>
  <c r="J1891" i="2" s="1"/>
  <c r="K1895" i="2"/>
  <c r="K1896" i="2"/>
  <c r="J1895" i="2" s="1"/>
  <c r="K1899" i="2"/>
  <c r="K1900" i="2"/>
  <c r="K1903" i="2"/>
  <c r="J1902" i="2" s="1"/>
  <c r="K1904" i="2"/>
  <c r="J1903" i="2" s="1"/>
  <c r="K1907" i="2"/>
  <c r="J1906" i="2" s="1"/>
  <c r="K1908" i="2"/>
  <c r="J1907" i="2" s="1"/>
  <c r="K1911" i="2"/>
  <c r="J1910" i="2" s="1"/>
  <c r="K1912" i="2"/>
  <c r="J1911" i="2" s="1"/>
  <c r="K1913" i="2"/>
  <c r="J1912" i="2" s="1"/>
  <c r="K1915" i="2"/>
  <c r="J1914" i="2" s="1"/>
  <c r="K1916" i="2"/>
  <c r="J1915" i="2" s="1"/>
  <c r="K1917" i="2"/>
  <c r="J1916" i="2" s="1"/>
  <c r="K1919" i="2"/>
  <c r="J1918" i="2" s="1"/>
  <c r="K1920" i="2"/>
  <c r="J1919" i="2" s="1"/>
  <c r="K1923" i="2"/>
  <c r="J1922" i="2" s="1"/>
  <c r="K1924" i="2"/>
  <c r="J1923" i="2" s="1"/>
  <c r="K1925" i="2"/>
  <c r="J1924" i="2" s="1"/>
  <c r="K1927" i="2"/>
  <c r="J1926" i="2" s="1"/>
  <c r="K1928" i="2"/>
  <c r="J1927" i="2" s="1"/>
  <c r="K1929" i="2"/>
  <c r="J1928" i="2" s="1"/>
  <c r="K1931" i="2"/>
  <c r="J1930" i="2" s="1"/>
  <c r="K1932" i="2"/>
  <c r="J1931" i="2" s="1"/>
  <c r="K1935" i="2"/>
  <c r="J1934" i="2" s="1"/>
  <c r="K1936" i="2"/>
  <c r="J1935" i="2" s="1"/>
  <c r="K1939" i="2"/>
  <c r="J1938" i="2" s="1"/>
  <c r="K1940" i="2"/>
  <c r="J1939" i="2" s="1"/>
  <c r="K1943" i="2"/>
  <c r="J1942" i="2" s="1"/>
  <c r="K1944" i="2"/>
  <c r="K1947" i="2"/>
  <c r="K1948" i="2"/>
  <c r="J1947" i="2" s="1"/>
  <c r="K1951" i="2"/>
  <c r="J1950" i="2" s="1"/>
  <c r="K1952" i="2"/>
  <c r="J1951" i="2" s="1"/>
  <c r="K1955" i="2"/>
  <c r="J1954" i="2" s="1"/>
  <c r="K1956" i="2"/>
  <c r="J1955" i="2" s="1"/>
  <c r="K1959" i="2"/>
  <c r="J1958" i="2" s="1"/>
  <c r="K1960" i="2"/>
  <c r="J1959" i="2" s="1"/>
  <c r="K1963" i="2"/>
  <c r="J1962" i="2" s="1"/>
  <c r="K1964" i="2"/>
  <c r="J1963" i="2" s="1"/>
  <c r="K1965" i="2"/>
  <c r="J1964" i="2" s="1"/>
  <c r="K1967" i="2"/>
  <c r="J1966" i="2" s="1"/>
  <c r="K1968" i="2"/>
  <c r="K1971" i="2"/>
  <c r="J1970" i="2" s="1"/>
  <c r="K1972" i="2"/>
  <c r="J1971" i="2" s="1"/>
  <c r="K1975" i="2"/>
  <c r="J1974" i="2" s="1"/>
  <c r="K1976" i="2"/>
  <c r="J1975" i="2" s="1"/>
  <c r="K1979" i="2"/>
  <c r="J1978" i="2" s="1"/>
  <c r="K1980" i="2"/>
  <c r="J1979" i="2" s="1"/>
  <c r="K1983" i="2"/>
  <c r="J1982" i="2" s="1"/>
  <c r="K1984" i="2"/>
  <c r="J1983" i="2" s="1"/>
  <c r="K1987" i="2"/>
  <c r="J1986" i="2" s="1"/>
  <c r="K1988" i="2"/>
  <c r="J1987" i="2" s="1"/>
  <c r="K1991" i="2"/>
  <c r="J1990" i="2" s="1"/>
  <c r="K1992" i="2"/>
  <c r="J1991" i="2" s="1"/>
  <c r="K1995" i="2"/>
  <c r="J1994" i="2" s="1"/>
  <c r="K1996" i="2"/>
  <c r="J1995" i="2" s="1"/>
  <c r="K1999" i="2"/>
  <c r="J1998" i="2" s="1"/>
  <c r="K2000" i="2"/>
  <c r="J1999" i="2" s="1"/>
  <c r="K2003" i="2"/>
  <c r="J2002" i="2" s="1"/>
  <c r="K2004" i="2"/>
  <c r="J2003" i="2" s="1"/>
  <c r="K2005" i="2"/>
  <c r="J2004" i="2" s="1"/>
  <c r="K2007" i="2"/>
  <c r="J2006" i="2" s="1"/>
  <c r="K2008" i="2"/>
  <c r="J2007" i="2" s="1"/>
  <c r="K2011" i="2"/>
  <c r="J2010" i="2" s="1"/>
  <c r="K2012" i="2"/>
  <c r="J2011" i="2" s="1"/>
  <c r="K2015" i="2"/>
  <c r="J2014" i="2" s="1"/>
  <c r="K2016" i="2"/>
  <c r="J2015" i="2" s="1"/>
  <c r="K2019" i="2"/>
  <c r="J2018" i="2" s="1"/>
  <c r="K2020" i="2"/>
  <c r="K2023" i="2"/>
  <c r="J2022" i="2" s="1"/>
  <c r="K2024" i="2"/>
  <c r="K2027" i="2"/>
  <c r="J2026" i="2" s="1"/>
  <c r="K2028" i="2"/>
  <c r="J2027" i="2" s="1"/>
  <c r="K2031" i="2"/>
  <c r="J2030" i="2" s="1"/>
  <c r="K2032" i="2"/>
  <c r="J2031" i="2" s="1"/>
  <c r="K2035" i="2"/>
  <c r="J2034" i="2" s="1"/>
  <c r="K2036" i="2"/>
  <c r="J2035" i="2" s="1"/>
  <c r="K2039" i="2"/>
  <c r="J2038" i="2" s="1"/>
  <c r="K2040" i="2"/>
  <c r="J2039" i="2" s="1"/>
  <c r="K2041" i="2"/>
  <c r="J2040" i="2" s="1"/>
  <c r="K2043" i="2"/>
  <c r="J2042" i="2" s="1"/>
  <c r="K2044" i="2"/>
  <c r="J2043" i="2" s="1"/>
  <c r="K2045" i="2"/>
  <c r="J2044" i="2" s="1"/>
  <c r="K2047" i="2"/>
  <c r="J2046" i="2" s="1"/>
  <c r="K2048" i="2"/>
  <c r="J2047" i="2" s="1"/>
  <c r="K2051" i="2"/>
  <c r="J2050" i="2" s="1"/>
  <c r="K2052" i="2"/>
  <c r="J2051" i="2" s="1"/>
  <c r="K2053" i="2"/>
  <c r="J2052" i="2" s="1"/>
  <c r="K2055" i="2"/>
  <c r="J2054" i="2" s="1"/>
  <c r="K2056" i="2"/>
  <c r="J2055" i="2" s="1"/>
  <c r="K2057" i="2"/>
  <c r="J2056" i="2" s="1"/>
  <c r="K2059" i="2"/>
  <c r="J2058" i="2" s="1"/>
  <c r="K2060" i="2"/>
  <c r="J2059" i="2" s="1"/>
  <c r="K2063" i="2"/>
  <c r="J2062" i="2" s="1"/>
  <c r="K2064" i="2"/>
  <c r="J2063" i="2" s="1"/>
  <c r="K2067" i="2"/>
  <c r="K2068" i="2"/>
  <c r="J2067" i="2" s="1"/>
  <c r="K2071" i="2"/>
  <c r="J2070" i="2" s="1"/>
  <c r="K2072" i="2"/>
  <c r="J2071" i="2" s="1"/>
  <c r="K2075" i="2"/>
  <c r="J2074" i="2" s="1"/>
  <c r="K2076" i="2"/>
  <c r="J2075" i="2" s="1"/>
  <c r="K2079" i="2"/>
  <c r="J2078" i="2" s="1"/>
  <c r="K2080" i="2"/>
  <c r="J2079" i="2" s="1"/>
  <c r="K2083" i="2"/>
  <c r="J2082" i="2" s="1"/>
  <c r="K2084" i="2"/>
  <c r="J2083" i="2" s="1"/>
  <c r="K2087" i="2"/>
  <c r="J2086" i="2" s="1"/>
  <c r="K2088" i="2"/>
  <c r="J2087" i="2" s="1"/>
  <c r="K2091" i="2"/>
  <c r="J2090" i="2" s="1"/>
  <c r="K2092" i="2"/>
  <c r="J2091" i="2" s="1"/>
  <c r="K2093" i="2"/>
  <c r="J2092" i="2" s="1"/>
  <c r="K2095" i="2"/>
  <c r="J2094" i="2" s="1"/>
  <c r="K2096" i="2"/>
  <c r="J2095" i="2" s="1"/>
  <c r="K2099" i="2"/>
  <c r="J2098" i="2" s="1"/>
  <c r="K2100" i="2"/>
  <c r="J2099" i="2" s="1"/>
  <c r="K2103" i="2"/>
  <c r="J2102" i="2" s="1"/>
  <c r="K2104" i="2"/>
  <c r="J2103" i="2" s="1"/>
  <c r="K2107" i="2"/>
  <c r="J2106" i="2" s="1"/>
  <c r="K2108" i="2"/>
  <c r="J2107" i="2" s="1"/>
  <c r="K2111" i="2"/>
  <c r="J2110" i="2" s="1"/>
  <c r="K2112" i="2"/>
  <c r="J2111" i="2" s="1"/>
  <c r="K2115" i="2"/>
  <c r="J2114" i="2" s="1"/>
  <c r="K2116" i="2"/>
  <c r="K2119" i="2"/>
  <c r="J2118" i="2" s="1"/>
  <c r="K2120" i="2"/>
  <c r="J2119" i="2" s="1"/>
  <c r="K2123" i="2"/>
  <c r="J2122" i="2" s="1"/>
  <c r="K2124" i="2"/>
  <c r="J2123" i="2" s="1"/>
  <c r="K2127" i="2"/>
  <c r="K2128" i="2"/>
  <c r="J2127" i="2" s="1"/>
  <c r="K2131" i="2"/>
  <c r="J2130" i="2" s="1"/>
  <c r="K2132" i="2"/>
  <c r="J2131" i="2" s="1"/>
  <c r="K2133" i="2"/>
  <c r="J2132" i="2" s="1"/>
  <c r="K2135" i="2"/>
  <c r="J2134" i="2" s="1"/>
  <c r="K2136" i="2"/>
  <c r="J2135" i="2" s="1"/>
  <c r="K2137" i="2"/>
  <c r="J2136" i="2" s="1"/>
  <c r="K2139" i="2"/>
  <c r="J2138" i="2" s="1"/>
  <c r="K2140" i="2"/>
  <c r="J2139" i="2" s="1"/>
  <c r="K2143" i="2"/>
  <c r="J2142" i="2" s="1"/>
  <c r="K2144" i="2"/>
  <c r="J2143" i="2" s="1"/>
  <c r="K2147" i="2"/>
  <c r="J2146" i="2" s="1"/>
  <c r="K2148" i="2"/>
  <c r="K2151" i="2"/>
  <c r="J2150" i="2" s="1"/>
  <c r="K2152" i="2"/>
  <c r="J2151" i="2" s="1"/>
  <c r="K2155" i="2"/>
  <c r="J2154" i="2" s="1"/>
  <c r="K2156" i="2"/>
  <c r="J2155" i="2" s="1"/>
  <c r="K2159" i="2"/>
  <c r="J2158" i="2" s="1"/>
  <c r="K2160" i="2"/>
  <c r="J2159" i="2" s="1"/>
  <c r="K2163" i="2"/>
  <c r="J2162" i="2" s="1"/>
  <c r="K2164" i="2"/>
  <c r="J2163" i="2" s="1"/>
  <c r="K2165" i="2"/>
  <c r="J2164" i="2" s="1"/>
  <c r="K2167" i="2"/>
  <c r="J2166" i="2" s="1"/>
  <c r="K2168" i="2"/>
  <c r="J2167" i="2" s="1"/>
  <c r="K2169" i="2"/>
  <c r="J2168" i="2" s="1"/>
  <c r="K2171" i="2"/>
  <c r="J2170" i="2" s="1"/>
  <c r="K2172" i="2"/>
  <c r="J2171" i="2" s="1"/>
  <c r="K2175" i="2"/>
  <c r="J2174" i="2" s="1"/>
  <c r="K2176" i="2"/>
  <c r="J2175" i="2" s="1"/>
  <c r="K2179" i="2"/>
  <c r="J2178" i="2" s="1"/>
  <c r="K2180" i="2"/>
  <c r="J2179" i="2" s="1"/>
  <c r="K2183" i="2"/>
  <c r="J2182" i="2" s="1"/>
  <c r="K2184" i="2"/>
  <c r="J2183" i="2" s="1"/>
  <c r="K2187" i="2"/>
  <c r="J2186" i="2" s="1"/>
  <c r="K2188" i="2"/>
  <c r="J2187" i="2" s="1"/>
  <c r="K2191" i="2"/>
  <c r="J2190" i="2" s="1"/>
  <c r="K2192" i="2"/>
  <c r="J2191" i="2" s="1"/>
  <c r="K2195" i="2"/>
  <c r="J2194" i="2" s="1"/>
  <c r="K2196" i="2"/>
  <c r="J2195" i="2" s="1"/>
  <c r="K2197" i="2"/>
  <c r="J2196" i="2" s="1"/>
  <c r="K2199" i="2"/>
  <c r="J2198" i="2" s="1"/>
  <c r="K2200" i="2"/>
  <c r="J2199" i="2" s="1"/>
  <c r="K2201" i="2"/>
  <c r="J2200" i="2" s="1"/>
  <c r="K2203" i="2"/>
  <c r="J2202" i="2" s="1"/>
  <c r="K2204" i="2"/>
  <c r="J2203" i="2" s="1"/>
  <c r="K2207" i="2"/>
  <c r="J2206" i="2" s="1"/>
  <c r="K2208" i="2"/>
  <c r="J2207" i="2" s="1"/>
  <c r="K2211" i="2"/>
  <c r="J2210" i="2" s="1"/>
  <c r="K2212" i="2"/>
  <c r="J2211" i="2" s="1"/>
  <c r="K2215" i="2"/>
  <c r="L2215" i="2" s="1"/>
  <c r="K2216" i="2"/>
  <c r="J2215" i="2" s="1"/>
  <c r="K2219" i="2"/>
  <c r="J2218" i="2" s="1"/>
  <c r="K2220" i="2"/>
  <c r="J2219" i="2" s="1"/>
  <c r="K2223" i="2"/>
  <c r="J2222" i="2" s="1"/>
  <c r="K2224" i="2"/>
  <c r="J2223" i="2" s="1"/>
  <c r="K2227" i="2"/>
  <c r="J2226" i="2" s="1"/>
  <c r="K2228" i="2"/>
  <c r="J2227" i="2" s="1"/>
  <c r="K2229" i="2"/>
  <c r="J2228" i="2" s="1"/>
  <c r="K2231" i="2"/>
  <c r="J2230" i="2" s="1"/>
  <c r="K2232" i="2"/>
  <c r="J2231" i="2" s="1"/>
  <c r="K2233" i="2"/>
  <c r="J2232" i="2" s="1"/>
  <c r="K2235" i="2"/>
  <c r="J2234" i="2" s="1"/>
  <c r="K2236" i="2"/>
  <c r="J2235" i="2" s="1"/>
  <c r="K2239" i="2"/>
  <c r="J2238" i="2" s="1"/>
  <c r="K2240" i="2"/>
  <c r="J2239" i="2" s="1"/>
  <c r="K2243" i="2"/>
  <c r="J2242" i="2" s="1"/>
  <c r="K2244" i="2"/>
  <c r="J2243" i="2" s="1"/>
  <c r="K2247" i="2"/>
  <c r="J2246" i="2" s="1"/>
  <c r="K2248" i="2"/>
  <c r="J2247" i="2" s="1"/>
  <c r="K2251" i="2"/>
  <c r="J2250" i="2" s="1"/>
  <c r="K2252" i="2"/>
  <c r="J2251" i="2" s="1"/>
  <c r="K2255" i="2"/>
  <c r="J2254" i="2" s="1"/>
  <c r="K2256" i="2"/>
  <c r="J2255" i="2" s="1"/>
  <c r="K2259" i="2"/>
  <c r="J2258" i="2" s="1"/>
  <c r="K2260" i="2"/>
  <c r="J2259" i="2" s="1"/>
  <c r="K2261" i="2"/>
  <c r="J2260" i="2" s="1"/>
  <c r="K2263" i="2"/>
  <c r="J2262" i="2" s="1"/>
  <c r="K2264" i="2"/>
  <c r="J2263" i="2" s="1"/>
  <c r="K2265" i="2"/>
  <c r="J2264" i="2" s="1"/>
  <c r="K2267" i="2"/>
  <c r="K2268" i="2"/>
  <c r="J2267" i="2" s="1"/>
  <c r="K2271" i="2"/>
  <c r="J2270" i="2" s="1"/>
  <c r="K2272" i="2"/>
  <c r="J2271" i="2" s="1"/>
  <c r="K2275" i="2"/>
  <c r="J2274" i="2" s="1"/>
  <c r="K2276" i="2"/>
  <c r="J2275" i="2" s="1"/>
  <c r="K2279" i="2"/>
  <c r="J2278" i="2" s="1"/>
  <c r="K2280" i="2"/>
  <c r="J2279" i="2" s="1"/>
  <c r="K2283" i="2"/>
  <c r="J2282" i="2" s="1"/>
  <c r="K2284" i="2"/>
  <c r="J2283" i="2" s="1"/>
  <c r="K2287" i="2"/>
  <c r="J2286" i="2" s="1"/>
  <c r="K2288" i="2"/>
  <c r="J2287" i="2" s="1"/>
  <c r="K2291" i="2"/>
  <c r="J2290" i="2" s="1"/>
  <c r="K2292" i="2"/>
  <c r="J2291" i="2" s="1"/>
  <c r="K2293" i="2"/>
  <c r="J2292" i="2" s="1"/>
  <c r="K2295" i="2"/>
  <c r="J2294" i="2" s="1"/>
  <c r="K2296" i="2"/>
  <c r="J2295" i="2" s="1"/>
  <c r="K2297" i="2"/>
  <c r="J2296" i="2" s="1"/>
  <c r="K2299" i="2"/>
  <c r="J2298" i="2" s="1"/>
  <c r="K2300" i="2"/>
  <c r="J2299" i="2" s="1"/>
  <c r="K2303" i="2"/>
  <c r="J2302" i="2" s="1"/>
  <c r="K2304" i="2"/>
  <c r="J2303" i="2" s="1"/>
  <c r="K2307" i="2"/>
  <c r="J2306" i="2" s="1"/>
  <c r="K2308" i="2"/>
  <c r="J2307" i="2" s="1"/>
  <c r="K2311" i="2"/>
  <c r="J2310" i="2" s="1"/>
  <c r="K2312" i="2"/>
  <c r="J2311" i="2" s="1"/>
  <c r="K2315" i="2"/>
  <c r="J2314" i="2" s="1"/>
  <c r="K2316" i="2"/>
  <c r="K2319" i="2"/>
  <c r="J2318" i="2" s="1"/>
  <c r="K2320" i="2"/>
  <c r="K2323" i="2"/>
  <c r="J2322" i="2" s="1"/>
  <c r="K2324" i="2"/>
  <c r="J2323" i="2" s="1"/>
  <c r="K2325" i="2"/>
  <c r="J2324" i="2" s="1"/>
  <c r="K2327" i="2"/>
  <c r="J2326" i="2" s="1"/>
  <c r="K2328" i="2"/>
  <c r="J2327" i="2" s="1"/>
  <c r="K2329" i="2"/>
  <c r="J2328" i="2" s="1"/>
  <c r="K2331" i="2"/>
  <c r="J2330" i="2" s="1"/>
  <c r="K2332" i="2"/>
  <c r="J2331" i="2" s="1"/>
  <c r="K2335" i="2"/>
  <c r="J2334" i="2" s="1"/>
  <c r="K2336" i="2"/>
  <c r="J2335" i="2" s="1"/>
  <c r="K2339" i="2"/>
  <c r="J2338" i="2" s="1"/>
  <c r="K2340" i="2"/>
  <c r="J2339" i="2" s="1"/>
  <c r="K2343" i="2"/>
  <c r="J2342" i="2" s="1"/>
  <c r="K2344" i="2"/>
  <c r="J2343" i="2" s="1"/>
  <c r="K2347" i="2"/>
  <c r="J2346" i="2" s="1"/>
  <c r="K2348" i="2"/>
  <c r="J2347" i="2" s="1"/>
  <c r="K2351" i="2"/>
  <c r="J2350" i="2" s="1"/>
  <c r="K2352" i="2"/>
  <c r="J2351" i="2" s="1"/>
  <c r="K2355" i="2"/>
  <c r="J2354" i="2" s="1"/>
  <c r="K2356" i="2"/>
  <c r="J2355" i="2" s="1"/>
  <c r="K2357" i="2"/>
  <c r="J2356" i="2" s="1"/>
  <c r="K2359" i="2"/>
  <c r="J2358" i="2" s="1"/>
  <c r="K2360" i="2"/>
  <c r="J2359" i="2" s="1"/>
  <c r="K2361" i="2"/>
  <c r="J2360" i="2" s="1"/>
  <c r="K2363" i="2"/>
  <c r="J2362" i="2" s="1"/>
  <c r="K2364" i="2"/>
  <c r="J2363" i="2" s="1"/>
  <c r="K2367" i="2"/>
  <c r="J2366" i="2" s="1"/>
  <c r="K2368" i="2"/>
  <c r="J2367" i="2" s="1"/>
  <c r="K2371" i="2"/>
  <c r="J2370" i="2" s="1"/>
  <c r="K2372" i="2"/>
  <c r="J2371" i="2" s="1"/>
  <c r="K2375" i="2"/>
  <c r="J2374" i="2" s="1"/>
  <c r="K2376" i="2"/>
  <c r="J2375" i="2" s="1"/>
  <c r="K2379" i="2"/>
  <c r="J2378" i="2" s="1"/>
  <c r="K2380" i="2"/>
  <c r="J2379" i="2" s="1"/>
  <c r="K2383" i="2"/>
  <c r="J2382" i="2" s="1"/>
  <c r="K2384" i="2"/>
  <c r="K2387" i="2"/>
  <c r="J2386" i="2" s="1"/>
  <c r="K2388" i="2"/>
  <c r="K2389" i="2"/>
  <c r="J2388" i="2" s="1"/>
  <c r="K2391" i="2"/>
  <c r="J2390" i="2" s="1"/>
  <c r="K2392" i="2"/>
  <c r="J2391" i="2" s="1"/>
  <c r="K2393" i="2"/>
  <c r="J2392" i="2" s="1"/>
  <c r="K2395" i="2"/>
  <c r="J2394" i="2" s="1"/>
  <c r="K2396" i="2"/>
  <c r="J2395" i="2" s="1"/>
  <c r="K2399" i="2"/>
  <c r="J2398" i="2" s="1"/>
  <c r="K2400" i="2"/>
  <c r="J2399" i="2" s="1"/>
  <c r="K2403" i="2"/>
  <c r="J2402" i="2" s="1"/>
  <c r="K2404" i="2"/>
  <c r="J2403" i="2" s="1"/>
  <c r="K2407" i="2"/>
  <c r="J2406" i="2" s="1"/>
  <c r="K2408" i="2"/>
  <c r="J2407" i="2" s="1"/>
  <c r="K2411" i="2"/>
  <c r="J2410" i="2" s="1"/>
  <c r="K2412" i="2"/>
  <c r="J2411" i="2" s="1"/>
  <c r="K2415" i="2"/>
  <c r="J2414" i="2" s="1"/>
  <c r="K2416" i="2"/>
  <c r="J2415" i="2" s="1"/>
  <c r="K2419" i="2"/>
  <c r="J2418" i="2" s="1"/>
  <c r="K2420" i="2"/>
  <c r="J2419" i="2" s="1"/>
  <c r="K2421" i="2"/>
  <c r="J2420" i="2" s="1"/>
  <c r="K2423" i="2"/>
  <c r="J2422" i="2" s="1"/>
  <c r="K2424" i="2"/>
  <c r="J2423" i="2" s="1"/>
  <c r="K2425" i="2"/>
  <c r="K2427" i="2"/>
  <c r="J2426" i="2" s="1"/>
  <c r="K2428" i="2"/>
  <c r="J2427" i="2" s="1"/>
  <c r="K2431" i="2"/>
  <c r="J2430" i="2" s="1"/>
  <c r="K2432" i="2"/>
  <c r="J2431" i="2" s="1"/>
  <c r="K2435" i="2"/>
  <c r="J2434" i="2" s="1"/>
  <c r="K2436" i="2"/>
  <c r="J2435" i="2" s="1"/>
  <c r="K2439" i="2"/>
  <c r="J2438" i="2" s="1"/>
  <c r="K2440" i="2"/>
  <c r="J2439" i="2" s="1"/>
  <c r="K2443" i="2"/>
  <c r="K2444" i="2"/>
  <c r="J2443" i="2" s="1"/>
  <c r="K2447" i="2"/>
  <c r="J2446" i="2" s="1"/>
  <c r="K2448" i="2"/>
  <c r="J2447" i="2" s="1"/>
  <c r="K2451" i="2"/>
  <c r="J2450" i="2" s="1"/>
  <c r="K2452" i="2"/>
  <c r="J2451" i="2" s="1"/>
  <c r="K2453" i="2"/>
  <c r="J2452" i="2" s="1"/>
  <c r="K2455" i="2"/>
  <c r="J2454" i="2" s="1"/>
  <c r="K2456" i="2"/>
  <c r="J2455" i="2" s="1"/>
  <c r="K2457" i="2"/>
  <c r="J2456" i="2" s="1"/>
  <c r="K2459" i="2"/>
  <c r="J2458" i="2" s="1"/>
  <c r="K2460" i="2"/>
  <c r="J2459" i="2" s="1"/>
  <c r="K2463" i="2"/>
  <c r="J2462" i="2" s="1"/>
  <c r="K2464" i="2"/>
  <c r="J2463" i="2" s="1"/>
  <c r="K2467" i="2"/>
  <c r="J2466" i="2" s="1"/>
  <c r="K2468" i="2"/>
  <c r="J2467" i="2" s="1"/>
  <c r="K2471" i="2"/>
  <c r="J2470" i="2" s="1"/>
  <c r="K2472" i="2"/>
  <c r="J2471" i="2" s="1"/>
  <c r="K2475" i="2"/>
  <c r="J2474" i="2" s="1"/>
  <c r="K2476" i="2"/>
  <c r="J2475" i="2" s="1"/>
  <c r="K2479" i="2"/>
  <c r="J2478" i="2" s="1"/>
  <c r="K2480" i="2"/>
  <c r="J2479" i="2" s="1"/>
  <c r="K2483" i="2"/>
  <c r="J2482" i="2" s="1"/>
  <c r="K2484" i="2"/>
  <c r="K2485" i="2"/>
  <c r="J2484" i="2" s="1"/>
  <c r="K2487" i="2"/>
  <c r="J2486" i="2" s="1"/>
  <c r="K2488" i="2"/>
  <c r="J2487" i="2" s="1"/>
  <c r="K2489" i="2"/>
  <c r="J2488" i="2" s="1"/>
  <c r="K2491" i="2"/>
  <c r="J2490" i="2" s="1"/>
  <c r="K2492" i="2"/>
  <c r="J2491" i="2" s="1"/>
  <c r="K2495" i="2"/>
  <c r="J2494" i="2" s="1"/>
  <c r="K2496" i="2"/>
  <c r="J2495" i="2" s="1"/>
  <c r="K2499" i="2"/>
  <c r="J2498" i="2" s="1"/>
  <c r="K2500" i="2"/>
  <c r="J2499" i="2" s="1"/>
  <c r="K2503" i="2"/>
  <c r="J2502" i="2" s="1"/>
  <c r="K2504" i="2"/>
  <c r="J2503" i="2" s="1"/>
  <c r="K2507" i="2"/>
  <c r="J2506" i="2" s="1"/>
  <c r="K2508" i="2"/>
  <c r="K2511" i="2"/>
  <c r="J2510" i="2" s="1"/>
  <c r="K2512" i="2"/>
  <c r="J2511" i="2" s="1"/>
  <c r="K2515" i="2"/>
  <c r="J2514" i="2" s="1"/>
  <c r="K2516" i="2"/>
  <c r="K2517" i="2"/>
  <c r="J2516" i="2" s="1"/>
  <c r="K2519" i="2"/>
  <c r="J2518" i="2" s="1"/>
  <c r="K2520" i="2"/>
  <c r="J2519" i="2" s="1"/>
  <c r="K2521" i="2"/>
  <c r="J2520" i="2" s="1"/>
  <c r="K2523" i="2"/>
  <c r="K2524" i="2"/>
  <c r="J2523" i="2" s="1"/>
  <c r="K2527" i="2"/>
  <c r="J2526" i="2" s="1"/>
  <c r="K2528" i="2"/>
  <c r="J2527" i="2" s="1"/>
  <c r="K2531" i="2"/>
  <c r="J2530" i="2" s="1"/>
  <c r="K2532" i="2"/>
  <c r="J2531" i="2" s="1"/>
  <c r="K2535" i="2"/>
  <c r="J2534" i="2" s="1"/>
  <c r="K2536" i="2"/>
  <c r="J2535" i="2" s="1"/>
  <c r="K2539" i="2"/>
  <c r="J2538" i="2" s="1"/>
  <c r="K2540" i="2"/>
  <c r="J2539" i="2" s="1"/>
  <c r="K2543" i="2"/>
  <c r="J2542" i="2" s="1"/>
  <c r="K2544" i="2"/>
  <c r="J2543" i="2" s="1"/>
  <c r="K2547" i="2"/>
  <c r="J2546" i="2" s="1"/>
  <c r="K2548" i="2"/>
  <c r="J2547" i="2" s="1"/>
  <c r="K2549" i="2"/>
  <c r="J2548" i="2" s="1"/>
  <c r="K2551" i="2"/>
  <c r="J2550" i="2" s="1"/>
  <c r="K2552" i="2"/>
  <c r="J2551" i="2" s="1"/>
  <c r="K2553" i="2"/>
  <c r="J2552" i="2" s="1"/>
  <c r="K2555" i="2"/>
  <c r="J2554" i="2" s="1"/>
  <c r="K2556" i="2"/>
  <c r="J2555" i="2" s="1"/>
  <c r="K2559" i="2"/>
  <c r="J2558" i="2" s="1"/>
  <c r="K2560" i="2"/>
  <c r="J2559" i="2" s="1"/>
  <c r="K2563" i="2"/>
  <c r="J2562" i="2" s="1"/>
  <c r="K2564" i="2"/>
  <c r="K2567" i="2"/>
  <c r="J2566" i="2" s="1"/>
  <c r="K2568" i="2"/>
  <c r="J2567" i="2" s="1"/>
  <c r="K2571" i="2"/>
  <c r="J2570" i="2" s="1"/>
  <c r="K2572" i="2"/>
  <c r="K2575" i="2"/>
  <c r="J2574" i="2" s="1"/>
  <c r="K2576" i="2"/>
  <c r="J2575" i="2" s="1"/>
  <c r="K2579" i="2"/>
  <c r="J2578" i="2" s="1"/>
  <c r="K2580" i="2"/>
  <c r="J2579" i="2" s="1"/>
  <c r="K2581" i="2"/>
  <c r="J2580" i="2" s="1"/>
  <c r="K2583" i="2"/>
  <c r="J2582" i="2" s="1"/>
  <c r="K2584" i="2"/>
  <c r="J2583" i="2" s="1"/>
  <c r="K2585" i="2"/>
  <c r="J2584" i="2" s="1"/>
  <c r="K2587" i="2"/>
  <c r="J2586" i="2" s="1"/>
  <c r="K2588" i="2"/>
  <c r="J2587" i="2" s="1"/>
  <c r="K2591" i="2"/>
  <c r="J2590" i="2" s="1"/>
  <c r="K2592" i="2"/>
  <c r="J2591" i="2" s="1"/>
  <c r="K2595" i="2"/>
  <c r="J2594" i="2" s="1"/>
  <c r="K2596" i="2"/>
  <c r="J2595" i="2" s="1"/>
  <c r="K2599" i="2"/>
  <c r="J2598" i="2" s="1"/>
  <c r="K2600" i="2"/>
  <c r="J2599" i="2" s="1"/>
  <c r="K2603" i="2"/>
  <c r="J2602" i="2" s="1"/>
  <c r="K2604" i="2"/>
  <c r="J2603" i="2" s="1"/>
  <c r="K2607" i="2"/>
  <c r="J2606" i="2" s="1"/>
  <c r="K2608" i="2"/>
  <c r="J2607" i="2" s="1"/>
  <c r="K2611" i="2"/>
  <c r="J2610" i="2" s="1"/>
  <c r="K2612" i="2"/>
  <c r="J2611" i="2" s="1"/>
  <c r="K2613" i="2"/>
  <c r="J2612" i="2" s="1"/>
  <c r="K2615" i="2"/>
  <c r="J2614" i="2" s="1"/>
  <c r="K2616" i="2"/>
  <c r="J2615" i="2" s="1"/>
  <c r="K2617" i="2"/>
  <c r="K2619" i="2"/>
  <c r="J2618" i="2" s="1"/>
  <c r="K2620" i="2"/>
  <c r="J2619" i="2" s="1"/>
  <c r="K2623" i="2"/>
  <c r="J2622" i="2" s="1"/>
  <c r="K2624" i="2"/>
  <c r="J2623" i="2" s="1"/>
  <c r="K2627" i="2"/>
  <c r="J2626" i="2" s="1"/>
  <c r="K2628" i="2"/>
  <c r="K2631" i="2"/>
  <c r="J2630" i="2" s="1"/>
  <c r="K2632" i="2"/>
  <c r="J2631" i="2" s="1"/>
  <c r="K2635" i="2"/>
  <c r="J2634" i="2" s="1"/>
  <c r="K2636" i="2"/>
  <c r="J2635" i="2" s="1"/>
  <c r="K2639" i="2"/>
  <c r="K2640" i="2"/>
  <c r="J2639" i="2" s="1"/>
  <c r="K2643" i="2"/>
  <c r="J2642" i="2" s="1"/>
  <c r="K2644" i="2"/>
  <c r="J2643" i="2" s="1"/>
  <c r="K2645" i="2"/>
  <c r="K2647" i="2"/>
  <c r="J2646" i="2" s="1"/>
  <c r="K2648" i="2"/>
  <c r="J2647" i="2" s="1"/>
  <c r="K2649" i="2"/>
  <c r="J2648" i="2" s="1"/>
  <c r="K2651" i="2"/>
  <c r="J2650" i="2" s="1"/>
  <c r="K2652" i="2"/>
  <c r="J2651" i="2" s="1"/>
  <c r="K2655" i="2"/>
  <c r="J2654" i="2" s="1"/>
  <c r="K2656" i="2"/>
  <c r="J2655" i="2" s="1"/>
  <c r="K2659" i="2"/>
  <c r="J2658" i="2" s="1"/>
  <c r="K2660" i="2"/>
  <c r="J2659" i="2" s="1"/>
  <c r="K2663" i="2"/>
  <c r="J2662" i="2" s="1"/>
  <c r="K2664" i="2"/>
  <c r="J2663" i="2" s="1"/>
  <c r="K2667" i="2"/>
  <c r="J2666" i="2" s="1"/>
  <c r="K2668" i="2"/>
  <c r="J2667" i="2" s="1"/>
  <c r="K2671" i="2"/>
  <c r="J2670" i="2" s="1"/>
  <c r="K2672" i="2"/>
  <c r="J2671" i="2" s="1"/>
  <c r="K2675" i="2"/>
  <c r="J2674" i="2" s="1"/>
  <c r="K2676" i="2"/>
  <c r="J2675" i="2" s="1"/>
  <c r="K2677" i="2"/>
  <c r="J2676" i="2" s="1"/>
  <c r="K2679" i="2"/>
  <c r="J2678" i="2" s="1"/>
  <c r="K2680" i="2"/>
  <c r="J2679" i="2" s="1"/>
  <c r="K2681" i="2"/>
  <c r="J2680" i="2" s="1"/>
  <c r="K2683" i="2"/>
  <c r="J2682" i="2" s="1"/>
  <c r="K2684" i="2"/>
  <c r="J2683" i="2" s="1"/>
  <c r="K2687" i="2"/>
  <c r="J2686" i="2" s="1"/>
  <c r="K2688" i="2"/>
  <c r="J2687" i="2" s="1"/>
  <c r="K2691" i="2"/>
  <c r="J2690" i="2" s="1"/>
  <c r="K2692" i="2"/>
  <c r="K2695" i="2"/>
  <c r="J2694" i="2" s="1"/>
  <c r="K2696" i="2"/>
  <c r="K2699" i="2"/>
  <c r="J2698" i="2" s="1"/>
  <c r="K2700" i="2"/>
  <c r="J2699" i="2" s="1"/>
  <c r="K2703" i="2"/>
  <c r="J2702" i="2" s="1"/>
  <c r="K2704" i="2"/>
  <c r="K2707" i="2"/>
  <c r="J2706" i="2" s="1"/>
  <c r="K2708" i="2"/>
  <c r="J2707" i="2" s="1"/>
  <c r="K2709" i="2"/>
  <c r="J2708" i="2" s="1"/>
  <c r="K2711" i="2"/>
  <c r="J2710" i="2" s="1"/>
  <c r="K2712" i="2"/>
  <c r="J2711" i="2" s="1"/>
  <c r="K2713" i="2"/>
  <c r="J2712" i="2" s="1"/>
  <c r="K2715" i="2"/>
  <c r="J2714" i="2" s="1"/>
  <c r="K2716" i="2"/>
  <c r="J2715" i="2" s="1"/>
  <c r="K2719" i="2"/>
  <c r="J2718" i="2" s="1"/>
  <c r="K2720" i="2"/>
  <c r="J2719" i="2" s="1"/>
  <c r="K2723" i="2"/>
  <c r="K2724" i="2"/>
  <c r="K2727" i="2"/>
  <c r="J2726" i="2" s="1"/>
  <c r="K2728" i="2"/>
  <c r="J2727" i="2" s="1"/>
  <c r="K2731" i="2"/>
  <c r="J2730" i="2" s="1"/>
  <c r="K2732" i="2"/>
  <c r="J2731" i="2" s="1"/>
  <c r="K2735" i="2"/>
  <c r="J2734" i="2" s="1"/>
  <c r="K2736" i="2"/>
  <c r="J2735" i="2" s="1"/>
  <c r="K2739" i="2"/>
  <c r="J2738" i="2" s="1"/>
  <c r="K2740" i="2"/>
  <c r="J2739" i="2" s="1"/>
  <c r="K2741" i="2"/>
  <c r="K2743" i="2"/>
  <c r="J2742" i="2" s="1"/>
  <c r="K2744" i="2"/>
  <c r="J2743" i="2" s="1"/>
  <c r="K2745" i="2"/>
  <c r="J2744" i="2" s="1"/>
  <c r="K2747" i="2"/>
  <c r="J2746" i="2" s="1"/>
  <c r="K2748" i="2"/>
  <c r="J2747" i="2" s="1"/>
  <c r="K2751" i="2"/>
  <c r="J2750" i="2" s="1"/>
  <c r="K2752" i="2"/>
  <c r="J2751" i="2" s="1"/>
  <c r="K2755" i="2"/>
  <c r="J2754" i="2" s="1"/>
  <c r="K2756" i="2"/>
  <c r="K2759" i="2"/>
  <c r="J2758" i="2" s="1"/>
  <c r="K2760" i="2"/>
  <c r="J2759" i="2" s="1"/>
  <c r="K2763" i="2"/>
  <c r="J2762" i="2" s="1"/>
  <c r="K2764" i="2"/>
  <c r="J2763" i="2" s="1"/>
  <c r="K2767" i="2"/>
  <c r="J2766" i="2" s="1"/>
  <c r="K2768" i="2"/>
  <c r="J2767" i="2" s="1"/>
  <c r="K2771" i="2"/>
  <c r="J2770" i="2" s="1"/>
  <c r="K2772" i="2"/>
  <c r="J2771" i="2" s="1"/>
  <c r="K2773" i="2"/>
  <c r="J2772" i="2" s="1"/>
  <c r="K2775" i="2"/>
  <c r="J2774" i="2" s="1"/>
  <c r="K2776" i="2"/>
  <c r="J2775" i="2" s="1"/>
  <c r="K2777" i="2"/>
  <c r="J2776" i="2" s="1"/>
  <c r="K2779" i="2"/>
  <c r="J2778" i="2" s="1"/>
  <c r="K2780" i="2"/>
  <c r="J2779" i="2" s="1"/>
  <c r="K2783" i="2"/>
  <c r="J2782" i="2" s="1"/>
  <c r="K2784" i="2"/>
  <c r="J2783" i="2" s="1"/>
  <c r="K2787" i="2"/>
  <c r="J2786" i="2" s="1"/>
  <c r="K2788" i="2"/>
  <c r="J2787" i="2" s="1"/>
  <c r="K2791" i="2"/>
  <c r="J2790" i="2" s="1"/>
  <c r="K2792" i="2"/>
  <c r="J2791" i="2" s="1"/>
  <c r="K2795" i="2"/>
  <c r="K2796" i="2"/>
  <c r="J2795" i="2" s="1"/>
  <c r="K2799" i="2"/>
  <c r="K2800" i="2"/>
  <c r="J2799" i="2" s="1"/>
  <c r="K2803" i="2"/>
  <c r="J2802" i="2" s="1"/>
  <c r="K2804" i="2"/>
  <c r="J2803" i="2" s="1"/>
  <c r="K2805" i="2"/>
  <c r="J2804" i="2" s="1"/>
  <c r="K2807" i="2"/>
  <c r="J2806" i="2" s="1"/>
  <c r="K2808" i="2"/>
  <c r="J2807" i="2" s="1"/>
  <c r="K2809" i="2"/>
  <c r="J2808" i="2" s="1"/>
  <c r="K2811" i="2"/>
  <c r="J2810" i="2" s="1"/>
  <c r="K2812" i="2"/>
  <c r="J2811" i="2" s="1"/>
  <c r="K2815" i="2"/>
  <c r="J2814" i="2" s="1"/>
  <c r="K2816" i="2"/>
  <c r="K2819" i="2"/>
  <c r="J2818" i="2" s="1"/>
  <c r="K2820" i="2"/>
  <c r="J2819" i="2" s="1"/>
  <c r="K2823" i="2"/>
  <c r="J2822" i="2" s="1"/>
  <c r="K2824" i="2"/>
  <c r="J2823" i="2" s="1"/>
  <c r="K2827" i="2"/>
  <c r="J2826" i="2" s="1"/>
  <c r="K2828" i="2"/>
  <c r="J2827" i="2" s="1"/>
  <c r="K2831" i="2"/>
  <c r="J2830" i="2" s="1"/>
  <c r="K2832" i="2"/>
  <c r="J2831" i="2" s="1"/>
  <c r="K2835" i="2"/>
  <c r="J2834" i="2" s="1"/>
  <c r="K2836" i="2"/>
  <c r="J2835" i="2" s="1"/>
  <c r="K2837" i="2"/>
  <c r="J2836" i="2" s="1"/>
  <c r="K2839" i="2"/>
  <c r="J2838" i="2" s="1"/>
  <c r="K2840" i="2"/>
  <c r="J2839" i="2" s="1"/>
  <c r="K2841" i="2"/>
  <c r="J2840" i="2" s="1"/>
  <c r="K2843" i="2"/>
  <c r="J2842" i="2" s="1"/>
  <c r="K2844" i="2"/>
  <c r="J2843" i="2" s="1"/>
  <c r="K2847" i="2"/>
  <c r="J2846" i="2" s="1"/>
  <c r="K2848" i="2"/>
  <c r="J2847" i="2" s="1"/>
  <c r="K2851" i="2"/>
  <c r="J2850" i="2" s="1"/>
  <c r="K2852" i="2"/>
  <c r="J2851" i="2" s="1"/>
  <c r="K2855" i="2"/>
  <c r="J2854" i="2" s="1"/>
  <c r="K2856" i="2"/>
  <c r="K2859" i="2"/>
  <c r="J2858" i="2" s="1"/>
  <c r="K2860" i="2"/>
  <c r="J2859" i="2" s="1"/>
  <c r="K2863" i="2"/>
  <c r="J2862" i="2" s="1"/>
  <c r="K2864" i="2"/>
  <c r="J2863" i="2" s="1"/>
  <c r="K2867" i="2"/>
  <c r="J2866" i="2" s="1"/>
  <c r="K2868" i="2"/>
  <c r="J2867" i="2" s="1"/>
  <c r="K2869" i="2"/>
  <c r="J2868" i="2" s="1"/>
  <c r="K2871" i="2"/>
  <c r="J2870" i="2" s="1"/>
  <c r="K2872" i="2"/>
  <c r="J2871" i="2" s="1"/>
  <c r="K2873" i="2"/>
  <c r="J2872" i="2" s="1"/>
  <c r="K2875" i="2"/>
  <c r="K2876" i="2"/>
  <c r="J2875" i="2" s="1"/>
  <c r="K2879" i="2"/>
  <c r="J2878" i="2" s="1"/>
  <c r="K2880" i="2"/>
  <c r="J2879" i="2" s="1"/>
  <c r="K2883" i="2"/>
  <c r="J2882" i="2" s="1"/>
  <c r="K2884" i="2"/>
  <c r="J2883" i="2" s="1"/>
  <c r="K2887" i="2"/>
  <c r="J2886" i="2" s="1"/>
  <c r="K2888" i="2"/>
  <c r="J2887" i="2" s="1"/>
  <c r="K2891" i="2"/>
  <c r="J2890" i="2" s="1"/>
  <c r="K2892" i="2"/>
  <c r="J2891" i="2" s="1"/>
  <c r="K2895" i="2"/>
  <c r="J2894" i="2" s="1"/>
  <c r="K2896" i="2"/>
  <c r="J2895" i="2" s="1"/>
  <c r="K2899" i="2"/>
  <c r="J2898" i="2" s="1"/>
  <c r="K2900" i="2"/>
  <c r="J2899" i="2" s="1"/>
  <c r="K2901" i="2"/>
  <c r="J2900" i="2" s="1"/>
  <c r="K2903" i="2"/>
  <c r="J2902" i="2" s="1"/>
  <c r="K2904" i="2"/>
  <c r="J2903" i="2" s="1"/>
  <c r="K2905" i="2"/>
  <c r="J2904" i="2" s="1"/>
  <c r="K2907" i="2"/>
  <c r="J2906" i="2" s="1"/>
  <c r="K2908" i="2"/>
  <c r="J2907" i="2" s="1"/>
  <c r="K2911" i="2"/>
  <c r="J2910" i="2" s="1"/>
  <c r="K2912" i="2"/>
  <c r="J2911" i="2" s="1"/>
  <c r="K2915" i="2"/>
  <c r="J2914" i="2" s="1"/>
  <c r="K2916" i="2"/>
  <c r="J2915" i="2" s="1"/>
  <c r="K2919" i="2"/>
  <c r="J2918" i="2" s="1"/>
  <c r="K2920" i="2"/>
  <c r="J2919" i="2" s="1"/>
  <c r="K2923" i="2"/>
  <c r="J2922" i="2" s="1"/>
  <c r="K2924" i="2"/>
  <c r="J2923" i="2" s="1"/>
  <c r="K2927" i="2"/>
  <c r="J2926" i="2" s="1"/>
  <c r="K2928" i="2"/>
  <c r="J2927" i="2" s="1"/>
  <c r="K2931" i="2"/>
  <c r="J2930" i="2" s="1"/>
  <c r="K2932" i="2"/>
  <c r="J2931" i="2" s="1"/>
  <c r="K2933" i="2"/>
  <c r="J2932" i="2" s="1"/>
  <c r="K2935" i="2"/>
  <c r="J2934" i="2" s="1"/>
  <c r="K2936" i="2"/>
  <c r="J2935" i="2" s="1"/>
  <c r="K2937" i="2"/>
  <c r="K2939" i="2"/>
  <c r="J2938" i="2" s="1"/>
  <c r="K2940" i="2"/>
  <c r="J2939" i="2" s="1"/>
  <c r="K2943" i="2"/>
  <c r="J2942" i="2" s="1"/>
  <c r="K2944" i="2"/>
  <c r="J2943" i="2" s="1"/>
  <c r="K2947" i="2"/>
  <c r="J2946" i="2" s="1"/>
  <c r="K2948" i="2"/>
  <c r="K2951" i="2"/>
  <c r="J2950" i="2" s="1"/>
  <c r="K2952" i="2"/>
  <c r="J2951" i="2" s="1"/>
  <c r="K2955" i="2"/>
  <c r="J2954" i="2" s="1"/>
  <c r="K2956" i="2"/>
  <c r="J2955" i="2" s="1"/>
  <c r="K2959" i="2"/>
  <c r="K2960" i="2"/>
  <c r="J2959" i="2" s="1"/>
  <c r="K2963" i="2"/>
  <c r="J2962" i="2" s="1"/>
  <c r="K2964" i="2"/>
  <c r="J2963" i="2" s="1"/>
  <c r="K2965" i="2"/>
  <c r="J2964" i="2" s="1"/>
  <c r="K2967" i="2"/>
  <c r="J2966" i="2" s="1"/>
  <c r="K2968" i="2"/>
  <c r="J2967" i="2" s="1"/>
  <c r="K2969" i="2"/>
  <c r="J2968" i="2" s="1"/>
  <c r="K2971" i="2"/>
  <c r="J2970" i="2" s="1"/>
  <c r="K2972" i="2"/>
  <c r="J2971" i="2" s="1"/>
  <c r="K2975" i="2"/>
  <c r="J2974" i="2" s="1"/>
  <c r="K2976" i="2"/>
  <c r="J2975" i="2" s="1"/>
  <c r="K2979" i="2"/>
  <c r="J2978" i="2" s="1"/>
  <c r="K2980" i="2"/>
  <c r="J2979" i="2" s="1"/>
  <c r="K2983" i="2"/>
  <c r="J2982" i="2" s="1"/>
  <c r="K2984" i="2"/>
  <c r="J2983" i="2" s="1"/>
  <c r="K2987" i="2"/>
  <c r="J2986" i="2" s="1"/>
  <c r="K2988" i="2"/>
  <c r="J2987" i="2" s="1"/>
  <c r="K2991" i="2"/>
  <c r="J2990" i="2" s="1"/>
  <c r="K2992" i="2"/>
  <c r="J2991" i="2" s="1"/>
  <c r="K2995" i="2"/>
  <c r="J2994" i="2" s="1"/>
  <c r="K2996" i="2"/>
  <c r="J2995" i="2" s="1"/>
  <c r="K2997" i="2"/>
  <c r="J2996" i="2" s="1"/>
  <c r="K2999" i="2"/>
  <c r="J2998" i="2" s="1"/>
  <c r="K3000" i="2"/>
  <c r="J2999" i="2" s="1"/>
  <c r="K3001" i="2"/>
  <c r="J3000" i="2" s="1"/>
  <c r="K3003" i="2"/>
  <c r="J3002" i="2" s="1"/>
  <c r="K3004" i="2"/>
  <c r="J3003" i="2" s="1"/>
  <c r="K3007" i="2"/>
  <c r="J3006" i="2" s="1"/>
  <c r="K3008" i="2"/>
  <c r="J3007" i="2" s="1"/>
  <c r="K3011" i="2"/>
  <c r="J3010" i="2" s="1"/>
  <c r="K3012" i="2"/>
  <c r="K3015" i="2"/>
  <c r="J3014" i="2" s="1"/>
  <c r="K3016" i="2"/>
  <c r="J3015" i="2" s="1"/>
  <c r="K3019" i="2"/>
  <c r="J3018" i="2" s="1"/>
  <c r="K3020" i="2"/>
  <c r="J3019" i="2" s="1"/>
  <c r="K3023" i="2"/>
  <c r="J3022" i="2" s="1"/>
  <c r="K3024" i="2"/>
  <c r="K3027" i="2"/>
  <c r="J3026" i="2" s="1"/>
  <c r="K3028" i="2"/>
  <c r="J3027" i="2" s="1"/>
  <c r="K3029" i="2"/>
  <c r="K3031" i="2"/>
  <c r="J3030" i="2" s="1"/>
  <c r="K3032" i="2"/>
  <c r="L3032" i="2" s="1"/>
  <c r="K3033" i="2"/>
  <c r="J3032" i="2" s="1"/>
  <c r="K3035" i="2"/>
  <c r="J3034" i="2" s="1"/>
  <c r="K3036" i="2"/>
  <c r="J3035" i="2" s="1"/>
  <c r="K3039" i="2"/>
  <c r="L3039" i="2" s="1"/>
  <c r="K3040" i="2"/>
  <c r="J3039" i="2" s="1"/>
  <c r="K3043" i="2"/>
  <c r="J3042" i="2" s="1"/>
  <c r="K3044" i="2"/>
  <c r="J3043" i="2" s="1"/>
  <c r="K3047" i="2"/>
  <c r="J3046" i="2" s="1"/>
  <c r="K3048" i="2"/>
  <c r="J3047" i="2" s="1"/>
  <c r="K3051" i="2"/>
  <c r="K3052" i="2"/>
  <c r="J3051" i="2" s="1"/>
  <c r="K3055" i="2"/>
  <c r="K3056" i="2"/>
  <c r="K3059" i="2"/>
  <c r="J3058" i="2" s="1"/>
  <c r="K3060" i="2"/>
  <c r="J3059" i="2" s="1"/>
  <c r="K3061" i="2"/>
  <c r="J3060" i="2" s="1"/>
  <c r="K3063" i="2"/>
  <c r="J3062" i="2" s="1"/>
  <c r="K3064" i="2"/>
  <c r="K3065" i="2"/>
  <c r="K3067" i="2"/>
  <c r="J3066" i="2" s="1"/>
  <c r="K3068" i="2"/>
  <c r="J3067" i="2" s="1"/>
  <c r="K3071" i="2"/>
  <c r="J3070" i="2" s="1"/>
  <c r="K3072" i="2"/>
  <c r="J3071" i="2" s="1"/>
  <c r="K3075" i="2"/>
  <c r="J3074" i="2" s="1"/>
  <c r="K3076" i="2"/>
  <c r="J3075" i="2" s="1"/>
  <c r="K3079" i="2"/>
  <c r="J3078" i="2" s="1"/>
  <c r="K3080" i="2"/>
  <c r="J3079" i="2" s="1"/>
  <c r="K3083" i="2"/>
  <c r="J3082" i="2" s="1"/>
  <c r="K3084" i="2"/>
  <c r="J3083" i="2" s="1"/>
  <c r="K3087" i="2"/>
  <c r="K3088" i="2"/>
  <c r="K3091" i="2"/>
  <c r="J3090" i="2" s="1"/>
  <c r="K3092" i="2"/>
  <c r="K3093" i="2"/>
  <c r="J3092" i="2" s="1"/>
  <c r="K3095" i="2"/>
  <c r="J3094" i="2" s="1"/>
  <c r="K3096" i="2"/>
  <c r="J3095" i="2" s="1"/>
  <c r="K3097" i="2"/>
  <c r="J3096" i="2" s="1"/>
  <c r="K3099" i="2"/>
  <c r="J3098" i="2" s="1"/>
  <c r="K3100" i="2"/>
  <c r="J3099" i="2" s="1"/>
  <c r="K3103" i="2"/>
  <c r="J3102" i="2" s="1"/>
  <c r="K3104" i="2"/>
  <c r="J3103" i="2" s="1"/>
  <c r="K3107" i="2"/>
  <c r="J3106" i="2" s="1"/>
  <c r="K3108" i="2"/>
  <c r="J3107" i="2" s="1"/>
  <c r="K3111" i="2"/>
  <c r="J3110" i="2" s="1"/>
  <c r="K3112" i="2"/>
  <c r="J3111" i="2" s="1"/>
  <c r="K3115" i="2"/>
  <c r="J3114" i="2" s="1"/>
  <c r="K3116" i="2"/>
  <c r="J3115" i="2" s="1"/>
  <c r="K3119" i="2"/>
  <c r="J3118" i="2" s="1"/>
  <c r="K3120" i="2"/>
  <c r="J3119" i="2" s="1"/>
  <c r="K3123" i="2"/>
  <c r="J3122" i="2" s="1"/>
  <c r="K3124" i="2"/>
  <c r="J3123" i="2" s="1"/>
  <c r="K3125" i="2"/>
  <c r="J3124" i="2" s="1"/>
  <c r="K3127" i="2"/>
  <c r="J3126" i="2" s="1"/>
  <c r="K3128" i="2"/>
  <c r="J3127" i="2" s="1"/>
  <c r="K3129" i="2"/>
  <c r="K3131" i="2"/>
  <c r="J3130" i="2" s="1"/>
  <c r="K3132" i="2"/>
  <c r="J3131" i="2" s="1"/>
  <c r="K3135" i="2"/>
  <c r="J3134" i="2" s="1"/>
  <c r="K3136" i="2"/>
  <c r="J3135" i="2" s="1"/>
  <c r="K3139" i="2"/>
  <c r="J3138" i="2" s="1"/>
  <c r="K3140" i="2"/>
  <c r="J3139" i="2" s="1"/>
  <c r="K3143" i="2"/>
  <c r="J3142" i="2" s="1"/>
  <c r="K3144" i="2"/>
  <c r="J3143" i="2" s="1"/>
  <c r="K3147" i="2"/>
  <c r="L3147" i="2" s="1"/>
  <c r="K3148" i="2"/>
  <c r="J3147" i="2" s="1"/>
  <c r="K3151" i="2"/>
  <c r="J3150" i="2" s="1"/>
  <c r="K3152" i="2"/>
  <c r="J3151" i="2" s="1"/>
  <c r="K3155" i="2"/>
  <c r="J3154" i="2" s="1"/>
  <c r="K3156" i="2"/>
  <c r="J3155" i="2" s="1"/>
  <c r="K3157" i="2"/>
  <c r="J3156" i="2" s="1"/>
  <c r="K3159" i="2"/>
  <c r="J3158" i="2" s="1"/>
  <c r="K3160" i="2"/>
  <c r="J3159" i="2" s="1"/>
  <c r="K3161" i="2"/>
  <c r="J3160" i="2" s="1"/>
  <c r="K3163" i="2"/>
  <c r="J3162" i="2" s="1"/>
  <c r="K3164" i="2"/>
  <c r="J3163" i="2" s="1"/>
  <c r="K3167" i="2"/>
  <c r="L3167" i="2" s="1"/>
  <c r="K3168" i="2"/>
  <c r="J3167" i="2" s="1"/>
  <c r="K3171" i="2"/>
  <c r="K3172" i="2"/>
  <c r="K3175" i="2"/>
  <c r="J3174" i="2" s="1"/>
  <c r="K3176" i="2"/>
  <c r="J3175" i="2" s="1"/>
  <c r="K3179" i="2"/>
  <c r="J3178" i="2" s="1"/>
  <c r="K3180" i="2"/>
  <c r="J3179" i="2" s="1"/>
  <c r="K3183" i="2"/>
  <c r="J3182" i="2" s="1"/>
  <c r="K3184" i="2"/>
  <c r="J3183" i="2" s="1"/>
  <c r="K3187" i="2"/>
  <c r="J3186" i="2" s="1"/>
  <c r="K3188" i="2"/>
  <c r="K3189" i="2"/>
  <c r="J3188" i="2" s="1"/>
  <c r="K3191" i="2"/>
  <c r="J3190" i="2" s="1"/>
  <c r="K3192" i="2"/>
  <c r="J3191" i="2" s="1"/>
  <c r="K3193" i="2"/>
  <c r="J3192" i="2" s="1"/>
  <c r="K3195" i="2"/>
  <c r="J3194" i="2" s="1"/>
  <c r="K3196" i="2"/>
  <c r="J3195" i="2" s="1"/>
  <c r="K3199" i="2"/>
  <c r="J3198" i="2" s="1"/>
  <c r="K3200" i="2"/>
  <c r="J3199" i="2" s="1"/>
  <c r="K3203" i="2"/>
  <c r="J3202" i="2" s="1"/>
  <c r="K3204" i="2"/>
  <c r="J3203" i="2" s="1"/>
  <c r="K3207" i="2"/>
  <c r="J3206" i="2" s="1"/>
  <c r="K3208" i="2"/>
  <c r="J3207" i="2" s="1"/>
  <c r="K3211" i="2"/>
  <c r="J3210" i="2" s="1"/>
  <c r="K3212" i="2"/>
  <c r="J3211" i="2" s="1"/>
  <c r="K3215" i="2"/>
  <c r="J3214" i="2" s="1"/>
  <c r="K3216" i="2"/>
  <c r="J3215" i="2" s="1"/>
  <c r="K3219" i="2"/>
  <c r="L3219" i="2" s="1"/>
  <c r="K3220" i="2"/>
  <c r="J3219" i="2" s="1"/>
  <c r="K3221" i="2"/>
  <c r="J3220" i="2" s="1"/>
  <c r="K3223" i="2"/>
  <c r="J3222" i="2" s="1"/>
  <c r="K3224" i="2"/>
  <c r="L3224" i="2" s="1"/>
  <c r="K3225" i="2"/>
  <c r="J3224" i="2" s="1"/>
  <c r="K3227" i="2"/>
  <c r="J3226" i="2" s="1"/>
  <c r="K3228" i="2"/>
  <c r="J3227" i="2" s="1"/>
  <c r="K3231" i="2"/>
  <c r="J3230" i="2" s="1"/>
  <c r="K3232" i="2"/>
  <c r="J3231" i="2" s="1"/>
  <c r="K3235" i="2"/>
  <c r="J3234" i="2" s="1"/>
  <c r="K3236" i="2"/>
  <c r="J3235" i="2" s="1"/>
  <c r="K3239" i="2"/>
  <c r="J3238" i="2" s="1"/>
  <c r="K3240" i="2"/>
  <c r="J3239" i="2" s="1"/>
  <c r="K3243" i="2"/>
  <c r="J3242" i="2" s="1"/>
  <c r="K3244" i="2"/>
  <c r="J3243" i="2" s="1"/>
  <c r="K3247" i="2"/>
  <c r="J3246" i="2" s="1"/>
  <c r="K3248" i="2"/>
  <c r="J3247" i="2" s="1"/>
  <c r="K3251" i="2"/>
  <c r="J3250" i="2" s="1"/>
  <c r="K3252" i="2"/>
  <c r="J3251" i="2" s="1"/>
  <c r="K3253" i="2"/>
  <c r="K3255" i="2"/>
  <c r="J3254" i="2" s="1"/>
  <c r="K3256" i="2"/>
  <c r="J3255" i="2" s="1"/>
  <c r="K3257" i="2"/>
  <c r="J3256" i="2" s="1"/>
  <c r="K3259" i="2"/>
  <c r="J3258" i="2" s="1"/>
  <c r="K3260" i="2"/>
  <c r="J3259" i="2" s="1"/>
  <c r="K3263" i="2"/>
  <c r="J3262" i="2" s="1"/>
  <c r="K3264" i="2"/>
  <c r="J3263" i="2" s="1"/>
  <c r="K3267" i="2"/>
  <c r="J3266" i="2" s="1"/>
  <c r="K3268" i="2"/>
  <c r="J3267" i="2" s="1"/>
  <c r="K3269" i="2"/>
  <c r="J3268" i="2" s="1"/>
  <c r="K3271" i="2"/>
  <c r="J3270" i="2" s="1"/>
  <c r="K3272" i="2"/>
  <c r="K3273" i="2"/>
  <c r="J3272" i="2" s="1"/>
  <c r="K3275" i="2"/>
  <c r="J3274" i="2" s="1"/>
  <c r="K3276" i="2"/>
  <c r="J3275" i="2" s="1"/>
  <c r="K3279" i="2"/>
  <c r="J3278" i="2" s="1"/>
  <c r="K3280" i="2"/>
  <c r="J3279" i="2" s="1"/>
  <c r="K3283" i="2"/>
  <c r="J3282" i="2" s="1"/>
  <c r="K3284" i="2"/>
  <c r="J3283" i="2" s="1"/>
  <c r="K3285" i="2"/>
  <c r="J3284" i="2" s="1"/>
  <c r="K3287" i="2"/>
  <c r="J3286" i="2" s="1"/>
  <c r="K3288" i="2"/>
  <c r="J3287" i="2" s="1"/>
  <c r="K3289" i="2"/>
  <c r="J3288" i="2" s="1"/>
  <c r="K3291" i="2"/>
  <c r="J3290" i="2" s="1"/>
  <c r="K3292" i="2"/>
  <c r="J3291" i="2" s="1"/>
  <c r="K3295" i="2"/>
  <c r="J3294" i="2" s="1"/>
  <c r="K3296" i="2"/>
  <c r="J3295" i="2" s="1"/>
  <c r="K3299" i="2"/>
  <c r="J3298" i="2" s="1"/>
  <c r="K3300" i="2"/>
  <c r="J3299" i="2" s="1"/>
  <c r="K3301" i="2"/>
  <c r="J3300" i="2" s="1"/>
  <c r="K3303" i="2"/>
  <c r="J3302" i="2" s="1"/>
  <c r="K3304" i="2"/>
  <c r="J3303" i="2" s="1"/>
  <c r="K3305" i="2"/>
  <c r="J3304" i="2" s="1"/>
  <c r="K3307" i="2"/>
  <c r="J3306" i="2" s="1"/>
  <c r="K3308" i="2"/>
  <c r="J3307" i="2" s="1"/>
  <c r="K3311" i="2"/>
  <c r="J3310" i="2" s="1"/>
  <c r="K3312" i="2"/>
  <c r="J3311" i="2" s="1"/>
  <c r="K3315" i="2"/>
  <c r="K3316" i="2"/>
  <c r="K3317" i="2"/>
  <c r="J3316" i="2" s="1"/>
  <c r="K3319" i="2"/>
  <c r="J3318" i="2" s="1"/>
  <c r="K3320" i="2"/>
  <c r="J3319" i="2" s="1"/>
  <c r="K3321" i="2"/>
  <c r="J3320" i="2" s="1"/>
  <c r="K3323" i="2"/>
  <c r="J3322" i="2" s="1"/>
  <c r="K3324" i="2"/>
  <c r="J3323" i="2" s="1"/>
  <c r="K3327" i="2"/>
  <c r="J3326" i="2" s="1"/>
  <c r="K3328" i="2"/>
  <c r="J3327" i="2" s="1"/>
  <c r="K3331" i="2"/>
  <c r="J3330" i="2" s="1"/>
  <c r="K3332" i="2"/>
  <c r="K3333" i="2"/>
  <c r="J3332" i="2" s="1"/>
  <c r="K3335" i="2"/>
  <c r="J3334" i="2" s="1"/>
  <c r="K3336" i="2"/>
  <c r="J3335" i="2" s="1"/>
  <c r="K3337" i="2"/>
  <c r="J3336" i="2" s="1"/>
  <c r="K3339" i="2"/>
  <c r="J3338" i="2" s="1"/>
  <c r="K3340" i="2"/>
  <c r="J3339" i="2" s="1"/>
  <c r="K3343" i="2"/>
  <c r="J3342" i="2" s="1"/>
  <c r="K3344" i="2"/>
  <c r="J3343" i="2" s="1"/>
  <c r="K3347" i="2"/>
  <c r="K3348" i="2"/>
  <c r="J3347" i="2" s="1"/>
  <c r="K3349" i="2"/>
  <c r="K3351" i="2"/>
  <c r="J3350" i="2" s="1"/>
  <c r="K3352" i="2"/>
  <c r="J3351" i="2" s="1"/>
  <c r="K3353" i="2"/>
  <c r="J3352" i="2" s="1"/>
  <c r="K3355" i="2"/>
  <c r="J3354" i="2" s="1"/>
  <c r="K3356" i="2"/>
  <c r="J3355" i="2" s="1"/>
  <c r="K3359" i="2"/>
  <c r="J3358" i="2" s="1"/>
  <c r="K3360" i="2"/>
  <c r="J3359" i="2" s="1"/>
  <c r="K3363" i="2"/>
  <c r="J3362" i="2" s="1"/>
  <c r="K3364" i="2"/>
  <c r="J3363" i="2" s="1"/>
  <c r="K3365" i="2"/>
  <c r="J3364" i="2" s="1"/>
  <c r="K3367" i="2"/>
  <c r="J3366" i="2" s="1"/>
  <c r="K3368" i="2"/>
  <c r="J3367" i="2" s="1"/>
  <c r="K3369" i="2"/>
  <c r="J3368" i="2" s="1"/>
  <c r="K3371" i="2"/>
  <c r="J3370" i="2" s="1"/>
  <c r="K3372" i="2"/>
  <c r="J3371" i="2" s="1"/>
  <c r="K3375" i="2"/>
  <c r="J3374" i="2" s="1"/>
  <c r="K3376" i="2"/>
  <c r="J3375" i="2" s="1"/>
  <c r="K3379" i="2"/>
  <c r="J3378" i="2" s="1"/>
  <c r="K3380" i="2"/>
  <c r="J3379" i="2" s="1"/>
  <c r="K3381" i="2"/>
  <c r="J3380" i="2" s="1"/>
  <c r="K3383" i="2"/>
  <c r="J3382" i="2" s="1"/>
  <c r="K3384" i="2"/>
  <c r="J3383" i="2" s="1"/>
  <c r="K3385" i="2"/>
  <c r="J3384" i="2" s="1"/>
  <c r="K3387" i="2"/>
  <c r="J3386" i="2" s="1"/>
  <c r="K3388" i="2"/>
  <c r="J3387" i="2" s="1"/>
  <c r="K3391" i="2"/>
  <c r="J3390" i="2" s="1"/>
  <c r="K3392" i="2"/>
  <c r="J3391" i="2" s="1"/>
  <c r="K3395" i="2"/>
  <c r="J3394" i="2" s="1"/>
  <c r="K3396" i="2"/>
  <c r="K3397" i="2"/>
  <c r="J3396" i="2" s="1"/>
  <c r="K3399" i="2"/>
  <c r="J3398" i="2" s="1"/>
  <c r="K3400" i="2"/>
  <c r="J3399" i="2" s="1"/>
  <c r="K3401" i="2"/>
  <c r="J3400" i="2" s="1"/>
  <c r="K3403" i="2"/>
  <c r="J3402" i="2" s="1"/>
  <c r="K3404" i="2"/>
  <c r="J3403" i="2" s="1"/>
  <c r="K3407" i="2"/>
  <c r="J3406" i="2" s="1"/>
  <c r="K3408" i="2"/>
  <c r="J3407" i="2" s="1"/>
  <c r="K3411" i="2"/>
  <c r="J3410" i="2" s="1"/>
  <c r="K3412" i="2"/>
  <c r="J3411" i="2" s="1"/>
  <c r="K3413" i="2"/>
  <c r="J3412" i="2" s="1"/>
  <c r="K3415" i="2"/>
  <c r="J3414" i="2" s="1"/>
  <c r="K3416" i="2"/>
  <c r="J3415" i="2" s="1"/>
  <c r="K3417" i="2"/>
  <c r="J3416" i="2" s="1"/>
  <c r="K3419" i="2"/>
  <c r="J3418" i="2" s="1"/>
  <c r="K3420" i="2"/>
  <c r="J3419" i="2" s="1"/>
  <c r="K3423" i="2"/>
  <c r="J3422" i="2" s="1"/>
  <c r="K3424" i="2"/>
  <c r="J3423" i="2" s="1"/>
  <c r="K3427" i="2"/>
  <c r="J3426" i="2" s="1"/>
  <c r="K3428" i="2"/>
  <c r="J3427" i="2" s="1"/>
  <c r="K3429" i="2"/>
  <c r="J3428" i="2" s="1"/>
  <c r="K3431" i="2"/>
  <c r="J3430" i="2" s="1"/>
  <c r="K3432" i="2"/>
  <c r="J3431" i="2" s="1"/>
  <c r="K3433" i="2"/>
  <c r="J3432" i="2" s="1"/>
  <c r="K3435" i="2"/>
  <c r="K3436" i="2"/>
  <c r="J3435" i="2" s="1"/>
  <c r="K3439" i="2"/>
  <c r="J3438" i="2" s="1"/>
  <c r="K3440" i="2"/>
  <c r="J3439" i="2" s="1"/>
  <c r="K3443" i="2"/>
  <c r="J3442" i="2" s="1"/>
  <c r="K3444" i="2"/>
  <c r="J3443" i="2" s="1"/>
  <c r="K3445" i="2"/>
  <c r="J3444" i="2" s="1"/>
  <c r="K3447" i="2"/>
  <c r="J3446" i="2" s="1"/>
  <c r="K3448" i="2"/>
  <c r="J3447" i="2" s="1"/>
  <c r="K3449" i="2"/>
  <c r="J3448" i="2" s="1"/>
  <c r="K3451" i="2"/>
  <c r="J3450" i="2" s="1"/>
  <c r="K3452" i="2"/>
  <c r="J3451" i="2" s="1"/>
  <c r="K3455" i="2"/>
  <c r="J3454" i="2" s="1"/>
  <c r="K3456" i="2"/>
  <c r="J3455" i="2" s="1"/>
  <c r="K3459" i="2"/>
  <c r="J3458" i="2" s="1"/>
  <c r="K3460" i="2"/>
  <c r="J3459" i="2" s="1"/>
  <c r="K3461" i="2"/>
  <c r="J3460" i="2" s="1"/>
  <c r="K3463" i="2"/>
  <c r="J3462" i="2" s="1"/>
  <c r="K3464" i="2"/>
  <c r="J3463" i="2" s="1"/>
  <c r="K3465" i="2"/>
  <c r="J3464" i="2" s="1"/>
  <c r="K3467" i="2"/>
  <c r="J3466" i="2" s="1"/>
  <c r="K3468" i="2"/>
  <c r="J3467" i="2" s="1"/>
  <c r="K3471" i="2"/>
  <c r="J3470" i="2" s="1"/>
  <c r="K3472" i="2"/>
  <c r="J3471" i="2" s="1"/>
  <c r="K3475" i="2"/>
  <c r="J3474" i="2" s="1"/>
  <c r="K3476" i="2"/>
  <c r="J3475" i="2" s="1"/>
  <c r="K3477" i="2"/>
  <c r="J3476" i="2" s="1"/>
  <c r="K3479" i="2"/>
  <c r="J3478" i="2" s="1"/>
  <c r="K3480" i="2"/>
  <c r="J3479" i="2" s="1"/>
  <c r="K3481" i="2"/>
  <c r="J3480" i="2" s="1"/>
  <c r="K3483" i="2"/>
  <c r="J3482" i="2" s="1"/>
  <c r="K3484" i="2"/>
  <c r="J3483" i="2" s="1"/>
  <c r="K3487" i="2"/>
  <c r="J3486" i="2" s="1"/>
  <c r="K3488" i="2"/>
  <c r="K3491" i="2"/>
  <c r="J3490" i="2" s="1"/>
  <c r="K3492" i="2"/>
  <c r="J3491" i="2" s="1"/>
  <c r="K3493" i="2"/>
  <c r="J3492" i="2" s="1"/>
  <c r="K3495" i="2"/>
  <c r="J3494" i="2" s="1"/>
  <c r="K3496" i="2"/>
  <c r="J3495" i="2" s="1"/>
  <c r="K3497" i="2"/>
  <c r="J3496" i="2" s="1"/>
  <c r="K3499" i="2"/>
  <c r="J3498" i="2" s="1"/>
  <c r="K3500" i="2"/>
  <c r="J3499" i="2" s="1"/>
  <c r="K3503" i="2"/>
  <c r="J3502" i="2" s="1"/>
  <c r="K3504" i="2"/>
  <c r="J3503" i="2" s="1"/>
  <c r="K3507" i="2"/>
  <c r="J3506" i="2" s="1"/>
  <c r="K3508" i="2"/>
  <c r="J3507" i="2" s="1"/>
  <c r="K3509" i="2"/>
  <c r="J3508" i="2" s="1"/>
  <c r="K3511" i="2"/>
  <c r="J3510" i="2" s="1"/>
  <c r="K3512" i="2"/>
  <c r="K3513" i="2"/>
  <c r="J3512" i="2" s="1"/>
  <c r="K3515" i="2"/>
  <c r="J3514" i="2" s="1"/>
  <c r="K3516" i="2"/>
  <c r="J3515" i="2" s="1"/>
  <c r="K3519" i="2"/>
  <c r="J3518" i="2" s="1"/>
  <c r="K3520" i="2"/>
  <c r="J3519" i="2" s="1"/>
  <c r="K3523" i="2"/>
  <c r="J3522" i="2" s="1"/>
  <c r="K3524" i="2"/>
  <c r="J3523" i="2" s="1"/>
  <c r="K3525" i="2"/>
  <c r="J3524" i="2" s="1"/>
  <c r="K3527" i="2"/>
  <c r="J3526" i="2" s="1"/>
  <c r="K3528" i="2"/>
  <c r="J3527" i="2" s="1"/>
  <c r="K3529" i="2"/>
  <c r="J3528" i="2" s="1"/>
  <c r="K3531" i="2"/>
  <c r="J3530" i="2" s="1"/>
  <c r="K3532" i="2"/>
  <c r="K3535" i="2"/>
  <c r="J3534" i="2" s="1"/>
  <c r="K3536" i="2"/>
  <c r="J3535" i="2" s="1"/>
  <c r="K3539" i="2"/>
  <c r="J3538" i="2" s="1"/>
  <c r="K3540" i="2"/>
  <c r="J3539" i="2" s="1"/>
  <c r="K3541" i="2"/>
  <c r="J3540" i="2" s="1"/>
  <c r="K3543" i="2"/>
  <c r="J3542" i="2" s="1"/>
  <c r="K3544" i="2"/>
  <c r="J3543" i="2" s="1"/>
  <c r="K3545" i="2"/>
  <c r="J3544" i="2" s="1"/>
  <c r="K3547" i="2"/>
  <c r="J3546" i="2" s="1"/>
  <c r="K3548" i="2"/>
  <c r="J3547" i="2" s="1"/>
  <c r="K3551" i="2"/>
  <c r="J3550" i="2" s="1"/>
  <c r="K3552" i="2"/>
  <c r="J3551" i="2" s="1"/>
  <c r="K3555" i="2"/>
  <c r="J3554" i="2" s="1"/>
  <c r="K3556" i="2"/>
  <c r="J3555" i="2" s="1"/>
  <c r="K3557" i="2"/>
  <c r="J3556" i="2" s="1"/>
  <c r="K3559" i="2"/>
  <c r="J3558" i="2" s="1"/>
  <c r="K3560" i="2"/>
  <c r="J3559" i="2" s="1"/>
  <c r="K3561" i="2"/>
  <c r="J3560" i="2" s="1"/>
  <c r="K3563" i="2"/>
  <c r="J3562" i="2" s="1"/>
  <c r="K3564" i="2"/>
  <c r="J3563" i="2" s="1"/>
  <c r="K3567" i="2"/>
  <c r="J3566" i="2" s="1"/>
  <c r="K3568" i="2"/>
  <c r="J3567" i="2" s="1"/>
  <c r="K3571" i="2"/>
  <c r="J3570" i="2" s="1"/>
  <c r="K3572" i="2"/>
  <c r="J3571" i="2" s="1"/>
  <c r="K3573" i="2"/>
  <c r="J3572" i="2" s="1"/>
  <c r="K3575" i="2"/>
  <c r="J3574" i="2" s="1"/>
  <c r="K3576" i="2"/>
  <c r="J3575" i="2" s="1"/>
  <c r="K3577" i="2"/>
  <c r="J3576" i="2" s="1"/>
  <c r="K3579" i="2"/>
  <c r="J3578" i="2" s="1"/>
  <c r="K3580" i="2"/>
  <c r="J3579" i="2" s="1"/>
  <c r="K3583" i="2"/>
  <c r="J3582" i="2" s="1"/>
  <c r="K3584" i="2"/>
  <c r="J3583" i="2" s="1"/>
  <c r="K3587" i="2"/>
  <c r="J3586" i="2" s="1"/>
  <c r="K3588" i="2"/>
  <c r="J3587" i="2" s="1"/>
  <c r="K3589" i="2"/>
  <c r="J3588" i="2" s="1"/>
  <c r="K3591" i="2"/>
  <c r="J3590" i="2" s="1"/>
  <c r="K3592" i="2"/>
  <c r="J3591" i="2" s="1"/>
  <c r="K3593" i="2"/>
  <c r="J3592" i="2" s="1"/>
  <c r="K3595" i="2"/>
  <c r="J3594" i="2" s="1"/>
  <c r="K3596" i="2"/>
  <c r="J3595" i="2" s="1"/>
  <c r="K3599" i="2"/>
  <c r="J3598" i="2" s="1"/>
  <c r="K3600" i="2"/>
  <c r="J3599" i="2" s="1"/>
  <c r="K3603" i="2"/>
  <c r="J3602" i="2" s="1"/>
  <c r="K3604" i="2"/>
  <c r="J3603" i="2" s="1"/>
  <c r="K3605" i="2"/>
  <c r="J3604" i="2" s="1"/>
  <c r="K3607" i="2"/>
  <c r="J3606" i="2" s="1"/>
  <c r="K3608" i="2"/>
  <c r="J3607" i="2" s="1"/>
  <c r="K3609" i="2"/>
  <c r="J3608" i="2" s="1"/>
  <c r="K3611" i="2"/>
  <c r="J3610" i="2" s="1"/>
  <c r="K3612" i="2"/>
  <c r="J3611" i="2" s="1"/>
  <c r="K3615" i="2"/>
  <c r="J3614" i="2" s="1"/>
  <c r="K3616" i="2"/>
  <c r="J3615" i="2" s="1"/>
  <c r="K3619" i="2"/>
  <c r="J3618" i="2" s="1"/>
  <c r="K3620" i="2"/>
  <c r="J3619" i="2" s="1"/>
  <c r="K3621" i="2"/>
  <c r="J3620" i="2" s="1"/>
  <c r="K3623" i="2"/>
  <c r="J3622" i="2" s="1"/>
  <c r="K3624" i="2"/>
  <c r="J3623" i="2" s="1"/>
  <c r="K3625" i="2"/>
  <c r="K3627" i="2"/>
  <c r="J3626" i="2" s="1"/>
  <c r="K3628" i="2"/>
  <c r="J3627" i="2" s="1"/>
  <c r="K3631" i="2"/>
  <c r="J3630" i="2" s="1"/>
  <c r="K3632" i="2"/>
  <c r="J3631" i="2" s="1"/>
  <c r="K3635" i="2"/>
  <c r="J3634" i="2" s="1"/>
  <c r="K3636" i="2"/>
  <c r="J3635" i="2" s="1"/>
  <c r="K3637" i="2"/>
  <c r="J3636" i="2" s="1"/>
  <c r="K3639" i="2"/>
  <c r="J3638" i="2" s="1"/>
  <c r="K3640" i="2"/>
  <c r="J3639" i="2" s="1"/>
  <c r="K3641" i="2"/>
  <c r="J3640" i="2" s="1"/>
  <c r="K3643" i="2"/>
  <c r="J3642" i="2" s="1"/>
  <c r="K3644" i="2"/>
  <c r="J3643" i="2" s="1"/>
  <c r="K3647" i="2"/>
  <c r="J3646" i="2" s="1"/>
  <c r="K3648" i="2"/>
  <c r="J3647" i="2" s="1"/>
  <c r="K3651" i="2"/>
  <c r="J3650" i="2" s="1"/>
  <c r="K3652" i="2"/>
  <c r="K3653" i="2"/>
  <c r="J3652" i="2" s="1"/>
  <c r="K3655" i="2"/>
  <c r="J3654" i="2" s="1"/>
  <c r="K3656" i="2"/>
  <c r="J3655" i="2" s="1"/>
  <c r="K3657" i="2"/>
  <c r="J3656" i="2" s="1"/>
  <c r="K3659" i="2"/>
  <c r="J3658" i="2" s="1"/>
  <c r="K3660" i="2"/>
  <c r="J3659" i="2" s="1"/>
  <c r="K3663" i="2"/>
  <c r="J3662" i="2" s="1"/>
  <c r="K3664" i="2"/>
  <c r="J3663" i="2" s="1"/>
  <c r="K3667" i="2"/>
  <c r="J3666" i="2" s="1"/>
  <c r="K3668" i="2"/>
  <c r="K3669" i="2"/>
  <c r="K3671" i="2"/>
  <c r="J3670" i="2" s="1"/>
  <c r="K3672" i="2"/>
  <c r="J3671" i="2" s="1"/>
  <c r="K3673" i="2"/>
  <c r="J3672" i="2" s="1"/>
  <c r="K3675" i="2"/>
  <c r="J3674" i="2" s="1"/>
  <c r="K3676" i="2"/>
  <c r="J3675" i="2" s="1"/>
  <c r="K3679" i="2"/>
  <c r="J3678" i="2" s="1"/>
  <c r="K3680" i="2"/>
  <c r="J3679" i="2" s="1"/>
  <c r="K3683" i="2"/>
  <c r="J3682" i="2" s="1"/>
  <c r="K3684" i="2"/>
  <c r="J3683" i="2" s="1"/>
  <c r="K3685" i="2"/>
  <c r="J3684" i="2" s="1"/>
  <c r="K3687" i="2"/>
  <c r="J3686" i="2" s="1"/>
  <c r="K3688" i="2"/>
  <c r="J3687" i="2" s="1"/>
  <c r="K3689" i="2"/>
  <c r="J3688" i="2" s="1"/>
  <c r="K3691" i="2"/>
  <c r="J3690" i="2" s="1"/>
  <c r="K3692" i="2"/>
  <c r="J3691" i="2" s="1"/>
  <c r="K3695" i="2"/>
  <c r="J3694" i="2" s="1"/>
  <c r="K3696" i="2"/>
  <c r="J3695" i="2" s="1"/>
  <c r="K3699" i="2"/>
  <c r="J3698" i="2" s="1"/>
  <c r="K3700" i="2"/>
  <c r="J3699" i="2" s="1"/>
  <c r="K3701" i="2"/>
  <c r="J3700" i="2" s="1"/>
  <c r="K3703" i="2"/>
  <c r="J3702" i="2" s="1"/>
  <c r="K3704" i="2"/>
  <c r="J3703" i="2" s="1"/>
  <c r="K3705" i="2"/>
  <c r="J3704" i="2" s="1"/>
  <c r="K3707" i="2"/>
  <c r="J3706" i="2" s="1"/>
  <c r="K3708" i="2"/>
  <c r="J3707" i="2" s="1"/>
  <c r="K3711" i="2"/>
  <c r="J3710" i="2" s="1"/>
  <c r="K3712" i="2"/>
  <c r="K3715" i="2"/>
  <c r="J3714" i="2" s="1"/>
  <c r="K3716" i="2"/>
  <c r="J3715" i="2" s="1"/>
  <c r="K3717" i="2"/>
  <c r="J3716" i="2" s="1"/>
  <c r="K3719" i="2"/>
  <c r="J3718" i="2" s="1"/>
  <c r="K3720" i="2"/>
  <c r="J3719" i="2" s="1"/>
  <c r="K3721" i="2"/>
  <c r="J3720" i="2" s="1"/>
  <c r="K3723" i="2"/>
  <c r="J3722" i="2" s="1"/>
  <c r="K3724" i="2"/>
  <c r="J3723" i="2" s="1"/>
  <c r="K3727" i="2"/>
  <c r="J3726" i="2" s="1"/>
  <c r="K3728" i="2"/>
  <c r="J3727" i="2" s="1"/>
  <c r="K3731" i="2"/>
  <c r="J3730" i="2" s="1"/>
  <c r="K3732" i="2"/>
  <c r="J3731" i="2" s="1"/>
  <c r="K3733" i="2"/>
  <c r="J3732" i="2" s="1"/>
  <c r="K3735" i="2"/>
  <c r="K3736" i="2"/>
  <c r="J3735" i="2" s="1"/>
  <c r="K3737" i="2"/>
  <c r="J3736" i="2" s="1"/>
  <c r="K3739" i="2"/>
  <c r="L3739" i="2" s="1"/>
  <c r="K3740" i="2"/>
  <c r="J3739" i="2" s="1"/>
  <c r="K3743" i="2"/>
  <c r="J3742" i="2" s="1"/>
  <c r="K3744" i="2"/>
  <c r="J3743" i="2" s="1"/>
  <c r="K3747" i="2"/>
  <c r="J3746" i="2" s="1"/>
  <c r="K3748" i="2"/>
  <c r="J3747" i="2" s="1"/>
  <c r="K3749" i="2"/>
  <c r="J3748" i="2" s="1"/>
  <c r="K3751" i="2"/>
  <c r="J3750" i="2" s="1"/>
  <c r="K3752" i="2"/>
  <c r="J3751" i="2" s="1"/>
  <c r="K3753" i="2"/>
  <c r="J3752" i="2" s="1"/>
  <c r="K3755" i="2"/>
  <c r="J3754" i="2" s="1"/>
  <c r="K3756" i="2"/>
  <c r="J3755" i="2" s="1"/>
  <c r="K3759" i="2"/>
  <c r="J3758" i="2" s="1"/>
  <c r="K3760" i="2"/>
  <c r="J3759" i="2" s="1"/>
  <c r="K3763" i="2"/>
  <c r="J3762" i="2" s="1"/>
  <c r="K3764" i="2"/>
  <c r="J3763" i="2" s="1"/>
  <c r="K3765" i="2"/>
  <c r="J3764" i="2" s="1"/>
  <c r="K3767" i="2"/>
  <c r="J3766" i="2" s="1"/>
  <c r="K3768" i="2"/>
  <c r="J3767" i="2" s="1"/>
  <c r="K3769" i="2"/>
  <c r="J3768" i="2" s="1"/>
  <c r="K3771" i="2"/>
  <c r="J3770" i="2" s="1"/>
  <c r="K3772" i="2"/>
  <c r="J3771" i="2" s="1"/>
  <c r="K3775" i="2"/>
  <c r="K3776" i="2"/>
  <c r="K3779" i="2"/>
  <c r="J3778" i="2" s="1"/>
  <c r="K3780" i="2"/>
  <c r="J3779" i="2" s="1"/>
  <c r="K3781" i="2"/>
  <c r="J3780" i="2" s="1"/>
  <c r="K3783" i="2"/>
  <c r="K3784" i="2"/>
  <c r="J3783" i="2" s="1"/>
  <c r="K3785" i="2"/>
  <c r="K3787" i="2"/>
  <c r="J3786" i="2" s="1"/>
  <c r="K3788" i="2"/>
  <c r="J3787" i="2" s="1"/>
  <c r="K3791" i="2"/>
  <c r="J3790" i="2" s="1"/>
  <c r="K3792" i="2"/>
  <c r="J3791" i="2" s="1"/>
  <c r="K3795" i="2"/>
  <c r="J3794" i="2" s="1"/>
  <c r="K3796" i="2"/>
  <c r="J3795" i="2" s="1"/>
  <c r="K3797" i="2"/>
  <c r="J3796" i="2" s="1"/>
  <c r="K3799" i="2"/>
  <c r="J3798" i="2" s="1"/>
  <c r="K3800" i="2"/>
  <c r="J3799" i="2" s="1"/>
  <c r="K3801" i="2"/>
  <c r="K3803" i="2"/>
  <c r="J3802" i="2" s="1"/>
  <c r="K3804" i="2"/>
  <c r="J3803" i="2" s="1"/>
  <c r="K3807" i="2"/>
  <c r="J3806" i="2" s="1"/>
  <c r="K3808" i="2"/>
  <c r="K3811" i="2"/>
  <c r="J3810" i="2" s="1"/>
  <c r="K3812" i="2"/>
  <c r="J3811" i="2" s="1"/>
  <c r="K3813" i="2"/>
  <c r="J3812" i="2" s="1"/>
  <c r="K3815" i="2"/>
  <c r="J3814" i="2" s="1"/>
  <c r="K3816" i="2"/>
  <c r="L3816" i="2" s="1"/>
  <c r="K3817" i="2"/>
  <c r="J3816" i="2" s="1"/>
  <c r="K3819" i="2"/>
  <c r="J3818" i="2" s="1"/>
  <c r="K3820" i="2"/>
  <c r="J3819" i="2" s="1"/>
  <c r="K3823" i="2"/>
  <c r="J3822" i="2" s="1"/>
  <c r="K3824" i="2"/>
  <c r="K3827" i="2"/>
  <c r="J3826" i="2" s="1"/>
  <c r="K3828" i="2"/>
  <c r="J3827" i="2" s="1"/>
  <c r="K3829" i="2"/>
  <c r="J3828" i="2" s="1"/>
  <c r="K3831" i="2"/>
  <c r="J3830" i="2" s="1"/>
  <c r="K3832" i="2"/>
  <c r="J3831" i="2" s="1"/>
  <c r="K3833" i="2"/>
  <c r="J3832" i="2" s="1"/>
  <c r="K3835" i="2"/>
  <c r="J3834" i="2" s="1"/>
  <c r="K3836" i="2"/>
  <c r="J3835" i="2" s="1"/>
  <c r="K3839" i="2"/>
  <c r="J3838" i="2" s="1"/>
  <c r="K3840" i="2"/>
  <c r="J3839" i="2" s="1"/>
  <c r="K3843" i="2"/>
  <c r="J3842" i="2" s="1"/>
  <c r="K3844" i="2"/>
  <c r="J3843" i="2" s="1"/>
  <c r="K3845" i="2"/>
  <c r="J3844" i="2" s="1"/>
  <c r="K3847" i="2"/>
  <c r="J3846" i="2" s="1"/>
  <c r="K3848" i="2"/>
  <c r="J3847" i="2" s="1"/>
  <c r="K3849" i="2"/>
  <c r="J3848" i="2" s="1"/>
  <c r="K3851" i="2"/>
  <c r="J3850" i="2" s="1"/>
  <c r="K3852" i="2"/>
  <c r="J3851" i="2" s="1"/>
  <c r="K3855" i="2"/>
  <c r="J3854" i="2" s="1"/>
  <c r="K3856" i="2"/>
  <c r="J3855" i="2" s="1"/>
  <c r="K3859" i="2"/>
  <c r="K3860" i="2"/>
  <c r="J3859" i="2" s="1"/>
  <c r="K3861" i="2"/>
  <c r="K3863" i="2"/>
  <c r="J3862" i="2" s="1"/>
  <c r="K3864" i="2"/>
  <c r="J3863" i="2" s="1"/>
  <c r="K3865" i="2"/>
  <c r="J3864" i="2" s="1"/>
  <c r="K3867" i="2"/>
  <c r="J3866" i="2" s="1"/>
  <c r="K3868" i="2"/>
  <c r="J3867" i="2" s="1"/>
  <c r="K3871" i="2"/>
  <c r="J3870" i="2" s="1"/>
  <c r="K3872" i="2"/>
  <c r="J3871" i="2" s="1"/>
  <c r="K3875" i="2"/>
  <c r="J3874" i="2" s="1"/>
  <c r="K3876" i="2"/>
  <c r="J3875" i="2" s="1"/>
  <c r="K3877" i="2"/>
  <c r="J3876" i="2" s="1"/>
  <c r="K3879" i="2"/>
  <c r="J3878" i="2" s="1"/>
  <c r="K3880" i="2"/>
  <c r="L3880" i="2" s="1"/>
  <c r="K3881" i="2"/>
  <c r="J3880" i="2" s="1"/>
  <c r="K3883" i="2"/>
  <c r="J3882" i="2" s="1"/>
  <c r="K3884" i="2"/>
  <c r="J3883" i="2" s="1"/>
  <c r="K3887" i="2"/>
  <c r="J3886" i="2" s="1"/>
  <c r="K3888" i="2"/>
  <c r="J3887" i="2" s="1"/>
  <c r="K3891" i="2"/>
  <c r="J3890" i="2" s="1"/>
  <c r="K3892" i="2"/>
  <c r="J3891" i="2" s="1"/>
  <c r="K3893" i="2"/>
  <c r="J3892" i="2" s="1"/>
  <c r="K3895" i="2"/>
  <c r="J3894" i="2" s="1"/>
  <c r="K3896" i="2"/>
  <c r="J3895" i="2" s="1"/>
  <c r="K3897" i="2"/>
  <c r="J3896" i="2" s="1"/>
  <c r="K3899" i="2"/>
  <c r="J3898" i="2" s="1"/>
  <c r="K3900" i="2"/>
  <c r="J3899" i="2" s="1"/>
  <c r="K3903" i="2"/>
  <c r="J3902" i="2" s="1"/>
  <c r="K3904" i="2"/>
  <c r="J3903" i="2" s="1"/>
  <c r="K3907" i="2"/>
  <c r="J3906" i="2" s="1"/>
  <c r="K3908" i="2"/>
  <c r="J3907" i="2" s="1"/>
  <c r="K3909" i="2"/>
  <c r="J3908" i="2" s="1"/>
  <c r="K3911" i="2"/>
  <c r="J3910" i="2" s="1"/>
  <c r="K3912" i="2"/>
  <c r="J3911" i="2" s="1"/>
  <c r="K3913" i="2"/>
  <c r="K3915" i="2"/>
  <c r="J3914" i="2" s="1"/>
  <c r="K3916" i="2"/>
  <c r="J3915" i="2" s="1"/>
  <c r="K3919" i="2"/>
  <c r="J3918" i="2" s="1"/>
  <c r="K3920" i="2"/>
  <c r="J3919" i="2" s="1"/>
  <c r="K3923" i="2"/>
  <c r="J3922" i="2" s="1"/>
  <c r="K3924" i="2"/>
  <c r="J3923" i="2" s="1"/>
  <c r="K3925" i="2"/>
  <c r="J3924" i="2" s="1"/>
  <c r="K3927" i="2"/>
  <c r="J3926" i="2" s="1"/>
  <c r="K3928" i="2"/>
  <c r="J3927" i="2" s="1"/>
  <c r="K3929" i="2"/>
  <c r="J3928" i="2" s="1"/>
  <c r="K3931" i="2"/>
  <c r="J3930" i="2" s="1"/>
  <c r="K3932" i="2"/>
  <c r="J3931" i="2" s="1"/>
  <c r="K3935" i="2"/>
  <c r="J3934" i="2" s="1"/>
  <c r="K3936" i="2"/>
  <c r="J3935" i="2" s="1"/>
  <c r="K3939" i="2"/>
  <c r="J3938" i="2" s="1"/>
  <c r="K3940" i="2"/>
  <c r="J3939" i="2" s="1"/>
  <c r="K3941" i="2"/>
  <c r="J3940" i="2" s="1"/>
  <c r="K3943" i="2"/>
  <c r="K3944" i="2"/>
  <c r="J3943" i="2" s="1"/>
  <c r="K3945" i="2"/>
  <c r="J3944" i="2" s="1"/>
  <c r="K3947" i="2"/>
  <c r="J3946" i="2" s="1"/>
  <c r="K3948" i="2"/>
  <c r="J3947" i="2" s="1"/>
  <c r="K3951" i="2"/>
  <c r="J3950" i="2" s="1"/>
  <c r="K3952" i="2"/>
  <c r="J3951" i="2" s="1"/>
  <c r="K3955" i="2"/>
  <c r="J3954" i="2" s="1"/>
  <c r="K3956" i="2"/>
  <c r="J3955" i="2" s="1"/>
  <c r="K3957" i="2"/>
  <c r="J3956" i="2" s="1"/>
  <c r="K3959" i="2"/>
  <c r="J3958" i="2" s="1"/>
  <c r="K3960" i="2"/>
  <c r="J3959" i="2" s="1"/>
  <c r="K3961" i="2"/>
  <c r="J3960" i="2" s="1"/>
  <c r="K3963" i="2"/>
  <c r="J3962" i="2" s="1"/>
  <c r="K3964" i="2"/>
  <c r="J3963" i="2" s="1"/>
  <c r="K3967" i="2"/>
  <c r="J3966" i="2" s="1"/>
  <c r="K3968" i="2"/>
  <c r="J3967" i="2" s="1"/>
  <c r="K3971" i="2"/>
  <c r="J3970" i="2" s="1"/>
  <c r="K3972" i="2"/>
  <c r="J3971" i="2" s="1"/>
  <c r="K3973" i="2"/>
  <c r="J3972" i="2" s="1"/>
  <c r="K3975" i="2"/>
  <c r="J3974" i="2" s="1"/>
  <c r="K3976" i="2"/>
  <c r="J3975" i="2" s="1"/>
  <c r="K3977" i="2"/>
  <c r="J3976" i="2" s="1"/>
  <c r="K3979" i="2"/>
  <c r="J3978" i="2" s="1"/>
  <c r="K3980" i="2"/>
  <c r="J3979" i="2" s="1"/>
  <c r="K3983" i="2"/>
  <c r="J3982" i="2" s="1"/>
  <c r="K3984" i="2"/>
  <c r="J3983" i="2" s="1"/>
  <c r="K3987" i="2"/>
  <c r="J3986" i="2" s="1"/>
  <c r="K3988" i="2"/>
  <c r="J3987" i="2" s="1"/>
  <c r="K3989" i="2"/>
  <c r="J3988" i="2" s="1"/>
  <c r="K3991" i="2"/>
  <c r="J3990" i="2" s="1"/>
  <c r="K3992" i="2"/>
  <c r="J3991" i="2" s="1"/>
  <c r="K3993" i="2"/>
  <c r="J3992" i="2" s="1"/>
  <c r="K3995" i="2"/>
  <c r="J3994" i="2" s="1"/>
  <c r="K3996" i="2"/>
  <c r="J3995" i="2" s="1"/>
  <c r="K3999" i="2"/>
  <c r="J3998" i="2" s="1"/>
  <c r="K4000" i="2"/>
  <c r="J3999" i="2" s="1"/>
  <c r="K4003" i="2"/>
  <c r="J4002" i="2" s="1"/>
  <c r="K4004" i="2"/>
  <c r="J4003" i="2" s="1"/>
  <c r="K4005" i="2"/>
  <c r="J4004" i="2" s="1"/>
  <c r="K4007" i="2"/>
  <c r="J4006" i="2" s="1"/>
  <c r="K4008" i="2"/>
  <c r="J4007" i="2" s="1"/>
  <c r="K4009" i="2"/>
  <c r="J4008" i="2" s="1"/>
  <c r="K4011" i="2"/>
  <c r="J4010" i="2" s="1"/>
  <c r="K4012" i="2"/>
  <c r="J4011" i="2" s="1"/>
  <c r="K4015" i="2"/>
  <c r="J4014" i="2" s="1"/>
  <c r="K4016" i="2"/>
  <c r="J4015" i="2" s="1"/>
  <c r="K4019" i="2"/>
  <c r="J4018" i="2" s="1"/>
  <c r="K4020" i="2"/>
  <c r="J4019" i="2" s="1"/>
  <c r="K4021" i="2"/>
  <c r="J4020" i="2" s="1"/>
  <c r="K4023" i="2"/>
  <c r="J4022" i="2" s="1"/>
  <c r="K4024" i="2"/>
  <c r="J4023" i="2" s="1"/>
  <c r="K4025" i="2"/>
  <c r="J4024" i="2" s="1"/>
  <c r="K4027" i="2"/>
  <c r="J4026" i="2" s="1"/>
  <c r="K4028" i="2"/>
  <c r="J4027" i="2" s="1"/>
  <c r="K4031" i="2"/>
  <c r="J4030" i="2" s="1"/>
  <c r="K4032" i="2"/>
  <c r="J4031" i="2" s="1"/>
  <c r="K4035" i="2"/>
  <c r="J4034" i="2" s="1"/>
  <c r="K4036" i="2"/>
  <c r="J4035" i="2" s="1"/>
  <c r="K4037" i="2"/>
  <c r="J4036" i="2" s="1"/>
  <c r="K4039" i="2"/>
  <c r="J4038" i="2" s="1"/>
  <c r="K4040" i="2"/>
  <c r="J4039" i="2" s="1"/>
  <c r="K4041" i="2"/>
  <c r="J4040" i="2" s="1"/>
  <c r="K4043" i="2"/>
  <c r="J4042" i="2" s="1"/>
  <c r="K4044" i="2"/>
  <c r="J4043" i="2" s="1"/>
  <c r="K4047" i="2"/>
  <c r="J4046" i="2" s="1"/>
  <c r="K4048" i="2"/>
  <c r="J4047" i="2" s="1"/>
  <c r="K4051" i="2"/>
  <c r="J4050" i="2" s="1"/>
  <c r="K4052" i="2"/>
  <c r="J4051" i="2" s="1"/>
  <c r="K4053" i="2"/>
  <c r="J4052" i="2" s="1"/>
  <c r="K4055" i="2"/>
  <c r="J4054" i="2" s="1"/>
  <c r="K4056" i="2"/>
  <c r="J4055" i="2" s="1"/>
  <c r="K4057" i="2"/>
  <c r="J4056" i="2" s="1"/>
  <c r="K4059" i="2"/>
  <c r="J4058" i="2" s="1"/>
  <c r="K4060" i="2"/>
  <c r="J4059" i="2" s="1"/>
  <c r="K4063" i="2"/>
  <c r="J4062" i="2" s="1"/>
  <c r="K4064" i="2"/>
  <c r="K4067" i="2"/>
  <c r="J4066" i="2" s="1"/>
  <c r="K4068" i="2"/>
  <c r="J4067" i="2" s="1"/>
  <c r="K4069" i="2"/>
  <c r="J4068" i="2" s="1"/>
  <c r="K4071" i="2"/>
  <c r="J4070" i="2" s="1"/>
  <c r="K4072" i="2"/>
  <c r="J4071" i="2" s="1"/>
  <c r="K4073" i="2"/>
  <c r="J4072" i="2" s="1"/>
  <c r="K4075" i="2"/>
  <c r="J4074" i="2" s="1"/>
  <c r="K4076" i="2"/>
  <c r="K4079" i="2"/>
  <c r="J4078" i="2" s="1"/>
  <c r="K4080" i="2"/>
  <c r="J4079" i="2" s="1"/>
  <c r="K4083" i="2"/>
  <c r="J4082" i="2" s="1"/>
  <c r="K4084" i="2"/>
  <c r="J4083" i="2" s="1"/>
  <c r="K4085" i="2"/>
  <c r="J4084" i="2" s="1"/>
  <c r="K4087" i="2"/>
  <c r="J4086" i="2" s="1"/>
  <c r="K4088" i="2"/>
  <c r="J4087" i="2" s="1"/>
  <c r="K4089" i="2"/>
  <c r="J4088" i="2" s="1"/>
  <c r="K4091" i="2"/>
  <c r="J4090" i="2" s="1"/>
  <c r="K4092" i="2"/>
  <c r="J4091" i="2" s="1"/>
  <c r="K4095" i="2"/>
  <c r="J4094" i="2" s="1"/>
  <c r="K4096" i="2"/>
  <c r="J4095" i="2" s="1"/>
  <c r="K4099" i="2"/>
  <c r="J4098" i="2" s="1"/>
  <c r="K4100" i="2"/>
  <c r="J4099" i="2" s="1"/>
  <c r="K4101" i="2"/>
  <c r="J4100" i="2" s="1"/>
  <c r="K4103" i="2"/>
  <c r="J4102" i="2" s="1"/>
  <c r="K4104" i="2"/>
  <c r="J4103" i="2" s="1"/>
  <c r="K4105" i="2"/>
  <c r="J4104" i="2" s="1"/>
  <c r="K4107" i="2"/>
  <c r="J4106" i="2" s="1"/>
  <c r="K4108" i="2"/>
  <c r="J4107" i="2" s="1"/>
  <c r="K4111" i="2"/>
  <c r="J4110" i="2" s="1"/>
  <c r="K4112" i="2"/>
  <c r="J4111" i="2" s="1"/>
  <c r="K4115" i="2"/>
  <c r="J4114" i="2" s="1"/>
  <c r="K4116" i="2"/>
  <c r="J4115" i="2" s="1"/>
  <c r="K4117" i="2"/>
  <c r="J4116" i="2" s="1"/>
  <c r="K4119" i="2"/>
  <c r="J4118" i="2" s="1"/>
  <c r="K4120" i="2"/>
  <c r="J4119" i="2" s="1"/>
  <c r="K4121" i="2"/>
  <c r="K4123" i="2"/>
  <c r="J4122" i="2" s="1"/>
  <c r="K4124" i="2"/>
  <c r="J4123" i="2" s="1"/>
  <c r="K4127" i="2"/>
  <c r="J4126" i="2" s="1"/>
  <c r="K4128" i="2"/>
  <c r="J4127" i="2" s="1"/>
  <c r="K4131" i="2"/>
  <c r="J4130" i="2" s="1"/>
  <c r="K4132" i="2"/>
  <c r="J4131" i="2" s="1"/>
  <c r="K4133" i="2"/>
  <c r="J4132" i="2" s="1"/>
  <c r="K4135" i="2"/>
  <c r="J4134" i="2" s="1"/>
  <c r="K4136" i="2"/>
  <c r="J4135" i="2" s="1"/>
  <c r="K4137" i="2"/>
  <c r="J4136" i="2" s="1"/>
  <c r="K4139" i="2"/>
  <c r="J4138" i="2" s="1"/>
  <c r="K4140" i="2"/>
  <c r="J4139" i="2" s="1"/>
  <c r="K4143" i="2"/>
  <c r="J4142" i="2" s="1"/>
  <c r="K4144" i="2"/>
  <c r="J4143" i="2" s="1"/>
  <c r="K4147" i="2"/>
  <c r="J4146" i="2" s="1"/>
  <c r="K4148" i="2"/>
  <c r="J4147" i="2" s="1"/>
  <c r="K4149" i="2"/>
  <c r="J4148" i="2" s="1"/>
  <c r="K4151" i="2"/>
  <c r="J4150" i="2" s="1"/>
  <c r="K4152" i="2"/>
  <c r="J4151" i="2" s="1"/>
  <c r="K4153" i="2"/>
  <c r="J4152" i="2" s="1"/>
  <c r="K4155" i="2"/>
  <c r="J4154" i="2" s="1"/>
  <c r="K4156" i="2"/>
  <c r="J4155" i="2" s="1"/>
  <c r="K4159" i="2"/>
  <c r="J4158" i="2" s="1"/>
  <c r="K4160" i="2"/>
  <c r="J4159" i="2" s="1"/>
  <c r="K4163" i="2"/>
  <c r="J4162" i="2" s="1"/>
  <c r="K4164" i="2"/>
  <c r="K4165" i="2"/>
  <c r="J4164" i="2" s="1"/>
  <c r="K4167" i="2"/>
  <c r="J4166" i="2" s="1"/>
  <c r="K4168" i="2"/>
  <c r="J4167" i="2" s="1"/>
  <c r="K4169" i="2"/>
  <c r="J4168" i="2" s="1"/>
  <c r="K4171" i="2"/>
  <c r="J4170" i="2" s="1"/>
  <c r="K4172" i="2"/>
  <c r="J4171" i="2" s="1"/>
  <c r="K4175" i="2"/>
  <c r="J4174" i="2" s="1"/>
  <c r="K4176" i="2"/>
  <c r="J4175" i="2" s="1"/>
  <c r="K4179" i="2"/>
  <c r="J4178" i="2" s="1"/>
  <c r="K4180" i="2"/>
  <c r="J4179" i="2" s="1"/>
  <c r="K4181" i="2"/>
  <c r="J4180" i="2" s="1"/>
  <c r="K4183" i="2"/>
  <c r="J4182" i="2" s="1"/>
  <c r="K4184" i="2"/>
  <c r="K4185" i="2"/>
  <c r="J4184" i="2" s="1"/>
  <c r="K4187" i="2"/>
  <c r="J4186" i="2" s="1"/>
  <c r="K4188" i="2"/>
  <c r="J4187" i="2" s="1"/>
  <c r="K4191" i="2"/>
  <c r="J4190" i="2" s="1"/>
  <c r="K4192" i="2"/>
  <c r="J4191" i="2" s="1"/>
  <c r="K4195" i="2"/>
  <c r="J4194" i="2" s="1"/>
  <c r="K4196" i="2"/>
  <c r="J4195" i="2" s="1"/>
  <c r="K4197" i="2"/>
  <c r="J4196" i="2" s="1"/>
  <c r="K4199" i="2"/>
  <c r="J4198" i="2" s="1"/>
  <c r="K4200" i="2"/>
  <c r="J4199" i="2" s="1"/>
  <c r="K4201" i="2"/>
  <c r="J4200" i="2" s="1"/>
  <c r="K4203" i="2"/>
  <c r="J4202" i="2" s="1"/>
  <c r="K4204" i="2"/>
  <c r="J4203" i="2" s="1"/>
  <c r="K4207" i="2"/>
  <c r="J4206" i="2" s="1"/>
  <c r="K4208" i="2"/>
  <c r="J4207" i="2" s="1"/>
  <c r="K4211" i="2"/>
  <c r="K4212" i="2"/>
  <c r="J4211" i="2" s="1"/>
  <c r="K4213" i="2"/>
  <c r="J4212" i="2" s="1"/>
  <c r="K4215" i="2"/>
  <c r="J4214" i="2" s="1"/>
  <c r="K4216" i="2"/>
  <c r="K4217" i="2"/>
  <c r="J4216" i="2" s="1"/>
  <c r="K4219" i="2"/>
  <c r="J4218" i="2" s="1"/>
  <c r="K4220" i="2"/>
  <c r="J4219" i="2" s="1"/>
  <c r="K4223" i="2"/>
  <c r="J4222" i="2" s="1"/>
  <c r="K4224" i="2"/>
  <c r="J4223" i="2" s="1"/>
  <c r="K4227" i="2"/>
  <c r="J4226" i="2" s="1"/>
  <c r="K4228" i="2"/>
  <c r="J4227" i="2" s="1"/>
  <c r="K4229" i="2"/>
  <c r="K4231" i="2"/>
  <c r="J4230" i="2" s="1"/>
  <c r="K4232" i="2"/>
  <c r="J4231" i="2" s="1"/>
  <c r="K4233" i="2"/>
  <c r="J4232" i="2" s="1"/>
  <c r="K4235" i="2"/>
  <c r="J4234" i="2" s="1"/>
  <c r="K4236" i="2"/>
  <c r="J4235" i="2" s="1"/>
  <c r="K4239" i="2"/>
  <c r="J4238" i="2" s="1"/>
  <c r="K4240" i="2"/>
  <c r="J4239" i="2" s="1"/>
  <c r="K4243" i="2"/>
  <c r="J4242" i="2" s="1"/>
  <c r="K4244" i="2"/>
  <c r="J4243" i="2" s="1"/>
  <c r="K4245" i="2"/>
  <c r="J4244" i="2" s="1"/>
  <c r="K4247" i="2"/>
  <c r="J4246" i="2" s="1"/>
  <c r="K4248" i="2"/>
  <c r="J4247" i="2" s="1"/>
  <c r="K4249" i="2"/>
  <c r="J4248" i="2" s="1"/>
  <c r="K4251" i="2"/>
  <c r="J4250" i="2" s="1"/>
  <c r="K4252" i="2"/>
  <c r="J4251" i="2" s="1"/>
  <c r="K4255" i="2"/>
  <c r="J4254" i="2" s="1"/>
  <c r="K4256" i="2"/>
  <c r="J4255" i="2" s="1"/>
  <c r="K4259" i="2"/>
  <c r="J4258" i="2" s="1"/>
  <c r="K4260" i="2"/>
  <c r="J4259" i="2" s="1"/>
  <c r="K4261" i="2"/>
  <c r="J4260" i="2" s="1"/>
  <c r="K4263" i="2"/>
  <c r="J4262" i="2" s="1"/>
  <c r="K4264" i="2"/>
  <c r="J4263" i="2" s="1"/>
  <c r="K4265" i="2"/>
  <c r="K4267" i="2"/>
  <c r="J4266" i="2" s="1"/>
  <c r="K4268" i="2"/>
  <c r="J4267" i="2" s="1"/>
  <c r="K4271" i="2"/>
  <c r="J4270" i="2" s="1"/>
  <c r="K4272" i="2"/>
  <c r="J4271" i="2" s="1"/>
  <c r="K4275" i="2"/>
  <c r="J4274" i="2" s="1"/>
  <c r="K4276" i="2"/>
  <c r="J4275" i="2" s="1"/>
  <c r="K4277" i="2"/>
  <c r="J4276" i="2" s="1"/>
  <c r="K4279" i="2"/>
  <c r="J4278" i="2" s="1"/>
  <c r="K4280" i="2"/>
  <c r="J4279" i="2" s="1"/>
  <c r="K4281" i="2"/>
  <c r="J4280" i="2" s="1"/>
  <c r="K4283" i="2"/>
  <c r="J4282" i="2" s="1"/>
  <c r="K4284" i="2"/>
  <c r="K4287" i="2"/>
  <c r="J4286" i="2" s="1"/>
  <c r="K4288" i="2"/>
  <c r="J4287" i="2" s="1"/>
  <c r="K4291" i="2"/>
  <c r="J4290" i="2" s="1"/>
  <c r="K4292" i="2"/>
  <c r="J4291" i="2" s="1"/>
  <c r="K4293" i="2"/>
  <c r="J4292" i="2" s="1"/>
  <c r="K4295" i="2"/>
  <c r="J4294" i="2" s="1"/>
  <c r="K4296" i="2"/>
  <c r="J4295" i="2" s="1"/>
  <c r="K4297" i="2"/>
  <c r="J4296" i="2" s="1"/>
  <c r="K4299" i="2"/>
  <c r="J4298" i="2" s="1"/>
  <c r="K4300" i="2"/>
  <c r="J4299" i="2" s="1"/>
  <c r="K4303" i="2"/>
  <c r="J4302" i="2" s="1"/>
  <c r="K4304" i="2"/>
  <c r="J4303" i="2" s="1"/>
  <c r="K4307" i="2"/>
  <c r="J4306" i="2" s="1"/>
  <c r="K4308" i="2"/>
  <c r="J4307" i="2" s="1"/>
  <c r="K4309" i="2"/>
  <c r="J4308" i="2" s="1"/>
  <c r="K4311" i="2"/>
  <c r="J4310" i="2" s="1"/>
  <c r="K4312" i="2"/>
  <c r="J4311" i="2" s="1"/>
  <c r="K4313" i="2"/>
  <c r="J4312" i="2" s="1"/>
  <c r="K4315" i="2"/>
  <c r="J4314" i="2" s="1"/>
  <c r="K4316" i="2"/>
  <c r="J4315" i="2" s="1"/>
  <c r="K4319" i="2"/>
  <c r="J4318" i="2" s="1"/>
  <c r="K4320" i="2"/>
  <c r="J4319" i="2" s="1"/>
  <c r="K4323" i="2"/>
  <c r="J4322" i="2" s="1"/>
  <c r="K4324" i="2"/>
  <c r="J4323" i="2" s="1"/>
  <c r="K4325" i="2"/>
  <c r="J4324" i="2" s="1"/>
  <c r="K4327" i="2"/>
  <c r="J4326" i="2" s="1"/>
  <c r="K4328" i="2"/>
  <c r="J4327" i="2" s="1"/>
  <c r="K4329" i="2"/>
  <c r="J4328" i="2" s="1"/>
  <c r="K4331" i="2"/>
  <c r="J4330" i="2" s="1"/>
  <c r="K4332" i="2"/>
  <c r="J4331" i="2" s="1"/>
  <c r="K4335" i="2"/>
  <c r="J4334" i="2" s="1"/>
  <c r="K4336" i="2"/>
  <c r="J4335" i="2" s="1"/>
  <c r="K4339" i="2"/>
  <c r="J4338" i="2" s="1"/>
  <c r="K4340" i="2"/>
  <c r="J4339" i="2" s="1"/>
  <c r="K4341" i="2"/>
  <c r="J4340" i="2" s="1"/>
  <c r="K4343" i="2"/>
  <c r="J4342" i="2" s="1"/>
  <c r="K4344" i="2"/>
  <c r="J4343" i="2" s="1"/>
  <c r="K4345" i="2"/>
  <c r="J4344" i="2" s="1"/>
  <c r="K4347" i="2"/>
  <c r="J4346" i="2" s="1"/>
  <c r="K4348" i="2"/>
  <c r="J4347" i="2" s="1"/>
  <c r="K4351" i="2"/>
  <c r="J4350" i="2" s="1"/>
  <c r="K4352" i="2"/>
  <c r="J4351" i="2" s="1"/>
  <c r="K4355" i="2"/>
  <c r="J4354" i="2" s="1"/>
  <c r="K4356" i="2"/>
  <c r="J4355" i="2" s="1"/>
  <c r="K4357" i="2"/>
  <c r="J4356" i="2" s="1"/>
  <c r="K4359" i="2"/>
  <c r="J4358" i="2" s="1"/>
  <c r="K4360" i="2"/>
  <c r="J4359" i="2" s="1"/>
  <c r="K4361" i="2"/>
  <c r="J4360" i="2" s="1"/>
  <c r="K4363" i="2"/>
  <c r="J4362" i="2" s="1"/>
  <c r="K4364" i="2"/>
  <c r="J4363" i="2" s="1"/>
  <c r="K4367" i="2"/>
  <c r="J4366" i="2" s="1"/>
  <c r="K4368" i="2"/>
  <c r="J4367" i="2" s="1"/>
  <c r="K4371" i="2"/>
  <c r="J4370" i="2" s="1"/>
  <c r="K4372" i="2"/>
  <c r="J4371" i="2" s="1"/>
  <c r="K4373" i="2"/>
  <c r="J4372" i="2" s="1"/>
  <c r="K4375" i="2"/>
  <c r="J4374" i="2" s="1"/>
  <c r="K4376" i="2"/>
  <c r="J4375" i="2" s="1"/>
  <c r="K4377" i="2"/>
  <c r="J4376" i="2" s="1"/>
  <c r="K4379" i="2"/>
  <c r="J4378" i="2" s="1"/>
  <c r="K4380" i="2"/>
  <c r="J4379" i="2" s="1"/>
  <c r="K4383" i="2"/>
  <c r="J4382" i="2" s="1"/>
  <c r="K4384" i="2"/>
  <c r="J4383" i="2" s="1"/>
  <c r="K4387" i="2"/>
  <c r="J4386" i="2" s="1"/>
  <c r="K4388" i="2"/>
  <c r="J4387" i="2" s="1"/>
  <c r="K4389" i="2"/>
  <c r="J4388" i="2" s="1"/>
  <c r="K4391" i="2"/>
  <c r="J4390" i="2" s="1"/>
  <c r="K4392" i="2"/>
  <c r="J4391" i="2" s="1"/>
  <c r="K4393" i="2"/>
  <c r="J4392" i="2" s="1"/>
  <c r="K4395" i="2"/>
  <c r="J4394" i="2" s="1"/>
  <c r="K4396" i="2"/>
  <c r="J4395" i="2" s="1"/>
  <c r="K4399" i="2"/>
  <c r="J4398" i="2" s="1"/>
  <c r="K4400" i="2"/>
  <c r="J4399" i="2" s="1"/>
  <c r="K4403" i="2"/>
  <c r="K4404" i="2"/>
  <c r="J4403" i="2" s="1"/>
  <c r="K4405" i="2"/>
  <c r="K4407" i="2"/>
  <c r="J4406" i="2" s="1"/>
  <c r="K4408" i="2"/>
  <c r="J4407" i="2" s="1"/>
  <c r="K4409" i="2"/>
  <c r="J4408" i="2" s="1"/>
  <c r="K4411" i="2"/>
  <c r="J4410" i="2" s="1"/>
  <c r="K4412" i="2"/>
  <c r="J4411" i="2" s="1"/>
  <c r="K4415" i="2"/>
  <c r="J4414" i="2" s="1"/>
  <c r="K4416" i="2"/>
  <c r="J4415" i="2" s="1"/>
  <c r="K4419" i="2"/>
  <c r="J4418" i="2" s="1"/>
  <c r="K4420" i="2"/>
  <c r="J4419" i="2" s="1"/>
  <c r="K4421" i="2"/>
  <c r="J4420" i="2" s="1"/>
  <c r="K4423" i="2"/>
  <c r="J4422" i="2" s="1"/>
  <c r="K4424" i="2"/>
  <c r="J4423" i="2" s="1"/>
  <c r="K4425" i="2"/>
  <c r="J4424" i="2" s="1"/>
  <c r="K4427" i="2"/>
  <c r="J4426" i="2" s="1"/>
  <c r="K4428" i="2"/>
  <c r="J4427" i="2" s="1"/>
  <c r="K4431" i="2"/>
  <c r="L4431" i="2" s="1"/>
  <c r="K4432" i="2"/>
  <c r="J4431" i="2" s="1"/>
  <c r="K4435" i="2"/>
  <c r="J4434" i="2" s="1"/>
  <c r="K4436" i="2"/>
  <c r="J4435" i="2" s="1"/>
  <c r="K4437" i="2"/>
  <c r="J4436" i="2" s="1"/>
  <c r="K4439" i="2"/>
  <c r="J4438" i="2" s="1"/>
  <c r="K4440" i="2"/>
  <c r="J4439" i="2" s="1"/>
  <c r="K4441" i="2"/>
  <c r="K4443" i="2"/>
  <c r="J4442" i="2" s="1"/>
  <c r="K4444" i="2"/>
  <c r="J4443" i="2" s="1"/>
  <c r="K4447" i="2"/>
  <c r="J4446" i="2" s="1"/>
  <c r="K4448" i="2"/>
  <c r="K4451" i="2"/>
  <c r="J4450" i="2" s="1"/>
  <c r="K4452" i="2"/>
  <c r="J4451" i="2" s="1"/>
  <c r="K4453" i="2"/>
  <c r="K4455" i="2"/>
  <c r="J4454" i="2" s="1"/>
  <c r="K4456" i="2"/>
  <c r="J4455" i="2" s="1"/>
  <c r="K4457" i="2"/>
  <c r="J4456" i="2" s="1"/>
  <c r="K4459" i="2"/>
  <c r="J4458" i="2" s="1"/>
  <c r="K4460" i="2"/>
  <c r="K4463" i="2"/>
  <c r="J4462" i="2" s="1"/>
  <c r="K4464" i="2"/>
  <c r="J4463" i="2" s="1"/>
  <c r="K4467" i="2"/>
  <c r="J4466" i="2" s="1"/>
  <c r="K4468" i="2"/>
  <c r="J4467" i="2" s="1"/>
  <c r="K4469" i="2"/>
  <c r="K4471" i="2"/>
  <c r="J4470" i="2" s="1"/>
  <c r="K4472" i="2"/>
  <c r="J4471" i="2" s="1"/>
  <c r="K4473" i="2"/>
  <c r="J4472" i="2" s="1"/>
  <c r="K4475" i="2"/>
  <c r="J4474" i="2" s="1"/>
  <c r="K4476" i="2"/>
  <c r="J4475" i="2" s="1"/>
  <c r="K4479" i="2"/>
  <c r="J4478" i="2" s="1"/>
  <c r="K4480" i="2"/>
  <c r="J4479" i="2" s="1"/>
  <c r="K4483" i="2"/>
  <c r="J4482" i="2" s="1"/>
  <c r="K4484" i="2"/>
  <c r="J4483" i="2" s="1"/>
  <c r="K4485" i="2"/>
  <c r="K4487" i="2"/>
  <c r="J4486" i="2" s="1"/>
  <c r="K4488" i="2"/>
  <c r="J4487" i="2" s="1"/>
  <c r="K4489" i="2"/>
  <c r="J4488" i="2" s="1"/>
  <c r="K4491" i="2"/>
  <c r="J4490" i="2" s="1"/>
  <c r="K4492" i="2"/>
  <c r="K4495" i="2"/>
  <c r="J4494" i="2" s="1"/>
  <c r="K4496" i="2"/>
  <c r="J4495" i="2" s="1"/>
  <c r="K4499" i="2"/>
  <c r="J4498" i="2" s="1"/>
  <c r="K4500" i="2"/>
  <c r="J4499" i="2" s="1"/>
  <c r="K4501" i="2"/>
  <c r="J4500" i="2" s="1"/>
  <c r="K4503" i="2"/>
  <c r="J4502" i="2" s="1"/>
  <c r="K4504" i="2"/>
  <c r="J4503" i="2" s="1"/>
  <c r="K4505" i="2"/>
  <c r="J4504" i="2" s="1"/>
  <c r="K4507" i="2"/>
  <c r="J4506" i="2" s="1"/>
  <c r="K4508" i="2"/>
  <c r="J4507" i="2" s="1"/>
  <c r="K4511" i="2"/>
  <c r="J4510" i="2" s="1"/>
  <c r="K4512" i="2"/>
  <c r="J4511" i="2" s="1"/>
  <c r="K4515" i="2"/>
  <c r="J4514" i="2" s="1"/>
  <c r="K4516" i="2"/>
  <c r="K4517" i="2"/>
  <c r="J4516" i="2" s="1"/>
  <c r="K4519" i="2"/>
  <c r="J4518" i="2" s="1"/>
  <c r="K4520" i="2"/>
  <c r="K4521" i="2"/>
  <c r="J4520" i="2" s="1"/>
  <c r="K4523" i="2"/>
  <c r="J4522" i="2" s="1"/>
  <c r="K4524" i="2"/>
  <c r="K4527" i="2"/>
  <c r="J4526" i="2" s="1"/>
  <c r="K4528" i="2"/>
  <c r="K4531" i="2"/>
  <c r="J4530" i="2" s="1"/>
  <c r="K4532" i="2"/>
  <c r="J4531" i="2" s="1"/>
  <c r="K4533" i="2"/>
  <c r="J4532" i="2" s="1"/>
  <c r="K4535" i="2"/>
  <c r="J4534" i="2" s="1"/>
  <c r="K4536" i="2"/>
  <c r="J4535" i="2" s="1"/>
  <c r="K4537" i="2"/>
  <c r="J4536" i="2" s="1"/>
  <c r="K4539" i="2"/>
  <c r="J4538" i="2" s="1"/>
  <c r="K4540" i="2"/>
  <c r="J4539" i="2" s="1"/>
  <c r="K4543" i="2"/>
  <c r="J4542" i="2" s="1"/>
  <c r="K4544" i="2"/>
  <c r="K4547" i="2"/>
  <c r="J4546" i="2" s="1"/>
  <c r="K4548" i="2"/>
  <c r="J4547" i="2" s="1"/>
  <c r="K4549" i="2"/>
  <c r="K4551" i="2"/>
  <c r="J4550" i="2" s="1"/>
  <c r="K4552" i="2"/>
  <c r="J4551" i="2" s="1"/>
  <c r="K4553" i="2"/>
  <c r="K4555" i="2"/>
  <c r="J4554" i="2" s="1"/>
  <c r="K4556" i="2"/>
  <c r="J4555" i="2" s="1"/>
  <c r="K4559" i="2"/>
  <c r="J4558" i="2" s="1"/>
  <c r="K4560" i="2"/>
  <c r="J4559" i="2" s="1"/>
  <c r="K4563" i="2"/>
  <c r="J4562" i="2" s="1"/>
  <c r="K4564" i="2"/>
  <c r="J4563" i="2" s="1"/>
  <c r="K4565" i="2"/>
  <c r="J4564" i="2" s="1"/>
  <c r="K4567" i="2"/>
  <c r="J4566" i="2" s="1"/>
  <c r="K4568" i="2"/>
  <c r="K4569" i="2"/>
  <c r="J4568" i="2" s="1"/>
  <c r="K4571" i="2"/>
  <c r="J4570" i="2" s="1"/>
  <c r="K4572" i="2"/>
  <c r="K4575" i="2"/>
  <c r="J4574" i="2" s="1"/>
  <c r="K4576" i="2"/>
  <c r="J4575" i="2" s="1"/>
  <c r="K4579" i="2"/>
  <c r="J4578" i="2" s="1"/>
  <c r="K4580" i="2"/>
  <c r="J4579" i="2" s="1"/>
  <c r="K4581" i="2"/>
  <c r="J4580" i="2" s="1"/>
  <c r="K4583" i="2"/>
  <c r="J4582" i="2" s="1"/>
  <c r="K4584" i="2"/>
  <c r="J4583" i="2" s="1"/>
  <c r="K4585" i="2"/>
  <c r="J4584" i="2" s="1"/>
  <c r="K4587" i="2"/>
  <c r="J4586" i="2" s="1"/>
  <c r="K4588" i="2"/>
  <c r="J4587" i="2" s="1"/>
  <c r="K4591" i="2"/>
  <c r="J4590" i="2" s="1"/>
  <c r="K4592" i="2"/>
  <c r="J4591" i="2" s="1"/>
  <c r="K4595" i="2"/>
  <c r="J4594" i="2" s="1"/>
  <c r="K4596" i="2"/>
  <c r="J4595" i="2" s="1"/>
  <c r="K4597" i="2"/>
  <c r="J4596" i="2" s="1"/>
  <c r="K4599" i="2"/>
  <c r="J4598" i="2" s="1"/>
  <c r="K4600" i="2"/>
  <c r="J4599" i="2" s="1"/>
  <c r="K4601" i="2"/>
  <c r="J4600" i="2" s="1"/>
  <c r="K4603" i="2"/>
  <c r="J4602" i="2" s="1"/>
  <c r="K4604" i="2"/>
  <c r="J4603" i="2" s="1"/>
  <c r="K4607" i="2"/>
  <c r="J4606" i="2" s="1"/>
  <c r="K4608" i="2"/>
  <c r="J4607" i="2" s="1"/>
  <c r="K4611" i="2"/>
  <c r="J4610" i="2" s="1"/>
  <c r="K4612" i="2"/>
  <c r="J4611" i="2" s="1"/>
  <c r="K4613" i="2"/>
  <c r="J4612" i="2" s="1"/>
  <c r="K4615" i="2"/>
  <c r="J4614" i="2" s="1"/>
  <c r="K4616" i="2"/>
  <c r="J4615" i="2" s="1"/>
  <c r="K4617" i="2"/>
  <c r="J4616" i="2" s="1"/>
  <c r="K4619" i="2"/>
  <c r="J4618" i="2" s="1"/>
  <c r="K4620" i="2"/>
  <c r="J4619" i="2" s="1"/>
  <c r="K4623" i="2"/>
  <c r="K4624" i="2"/>
  <c r="J4623" i="2" s="1"/>
  <c r="K4627" i="2"/>
  <c r="J4626" i="2" s="1"/>
  <c r="K4628" i="2"/>
  <c r="J4627" i="2" s="1"/>
  <c r="K4629" i="2"/>
  <c r="J4628" i="2" s="1"/>
  <c r="K4631" i="2"/>
  <c r="J4630" i="2" s="1"/>
  <c r="K4632" i="2"/>
  <c r="J4631" i="2" s="1"/>
  <c r="K4633" i="2"/>
  <c r="J4632" i="2" s="1"/>
  <c r="K4635" i="2"/>
  <c r="J4634" i="2" s="1"/>
  <c r="K4636" i="2"/>
  <c r="J4635" i="2" s="1"/>
  <c r="K4639" i="2"/>
  <c r="J4638" i="2" s="1"/>
  <c r="K4640" i="2"/>
  <c r="K4643" i="2"/>
  <c r="J4642" i="2" s="1"/>
  <c r="K4644" i="2"/>
  <c r="J4643" i="2" s="1"/>
  <c r="K4645" i="2"/>
  <c r="J4644" i="2" s="1"/>
  <c r="K4647" i="2"/>
  <c r="J4646" i="2" s="1"/>
  <c r="K4648" i="2"/>
  <c r="J4647" i="2" s="1"/>
  <c r="K4649" i="2"/>
  <c r="J4648" i="2" s="1"/>
  <c r="K4651" i="2"/>
  <c r="J4650" i="2" s="1"/>
  <c r="K4652" i="2"/>
  <c r="J4651" i="2" s="1"/>
  <c r="K4655" i="2"/>
  <c r="J4654" i="2" s="1"/>
  <c r="K4656" i="2"/>
  <c r="K4659" i="2"/>
  <c r="J4658" i="2" s="1"/>
  <c r="K4660" i="2"/>
  <c r="J4659" i="2" s="1"/>
  <c r="K4661" i="2"/>
  <c r="J4660" i="2" s="1"/>
  <c r="K4663" i="2"/>
  <c r="J4662" i="2" s="1"/>
  <c r="K4664" i="2"/>
  <c r="J4663" i="2" s="1"/>
  <c r="K4665" i="2"/>
  <c r="J4664" i="2" s="1"/>
  <c r="K4667" i="2"/>
  <c r="J4666" i="2" s="1"/>
  <c r="K4668" i="2"/>
  <c r="J4667" i="2" s="1"/>
  <c r="K4671" i="2"/>
  <c r="K4672" i="2"/>
  <c r="J4671" i="2" s="1"/>
  <c r="K4675" i="2"/>
  <c r="J4674" i="2" s="1"/>
  <c r="K4676" i="2"/>
  <c r="J4675" i="2" s="1"/>
  <c r="K4677" i="2"/>
  <c r="J4676" i="2" s="1"/>
  <c r="K4679" i="2"/>
  <c r="J4678" i="2" s="1"/>
  <c r="K4680" i="2"/>
  <c r="J4679" i="2" s="1"/>
  <c r="K4681" i="2"/>
  <c r="J4680" i="2" s="1"/>
  <c r="K4683" i="2"/>
  <c r="J4682" i="2" s="1"/>
  <c r="K4684" i="2"/>
  <c r="J4683" i="2" s="1"/>
  <c r="K4687" i="2"/>
  <c r="J4686" i="2" s="1"/>
  <c r="K4688" i="2"/>
  <c r="K4691" i="2"/>
  <c r="J4690" i="2" s="1"/>
  <c r="K4692" i="2"/>
  <c r="J4691" i="2" s="1"/>
  <c r="K4693" i="2"/>
  <c r="J4692" i="2" s="1"/>
  <c r="K4695" i="2"/>
  <c r="J4694" i="2" s="1"/>
  <c r="K4696" i="2"/>
  <c r="K4697" i="2"/>
  <c r="J4696" i="2" s="1"/>
  <c r="K4699" i="2"/>
  <c r="J4698" i="2" s="1"/>
  <c r="K4700" i="2"/>
  <c r="J4699" i="2" s="1"/>
  <c r="K4703" i="2"/>
  <c r="K4704" i="2"/>
  <c r="J4703" i="2" s="1"/>
  <c r="K4707" i="2"/>
  <c r="J4706" i="2" s="1"/>
  <c r="K4708" i="2"/>
  <c r="J4707" i="2" s="1"/>
  <c r="K4709" i="2"/>
  <c r="J4708" i="2" s="1"/>
  <c r="K4711" i="2"/>
  <c r="J4710" i="2" s="1"/>
  <c r="K4712" i="2"/>
  <c r="J4711" i="2" s="1"/>
  <c r="K4713" i="2"/>
  <c r="J4712" i="2" s="1"/>
  <c r="K4715" i="2"/>
  <c r="J4714" i="2" s="1"/>
  <c r="K4716" i="2"/>
  <c r="J4715" i="2" s="1"/>
  <c r="K4719" i="2"/>
  <c r="J4718" i="2" s="1"/>
  <c r="K4720" i="2"/>
  <c r="J4719" i="2" s="1"/>
  <c r="K4723" i="2"/>
  <c r="J4722" i="2" s="1"/>
  <c r="K4724" i="2"/>
  <c r="J4723" i="2" s="1"/>
  <c r="K4725" i="2"/>
  <c r="K4727" i="2"/>
  <c r="J4726" i="2" s="1"/>
  <c r="K4728" i="2"/>
  <c r="J4727" i="2" s="1"/>
  <c r="K4729" i="2"/>
  <c r="J4728" i="2" s="1"/>
  <c r="K4731" i="2"/>
  <c r="J4730" i="2" s="1"/>
  <c r="K4732" i="2"/>
  <c r="J4731" i="2" s="1"/>
  <c r="K4735" i="2"/>
  <c r="J4734" i="2" s="1"/>
  <c r="K4736" i="2"/>
  <c r="J4735" i="2" s="1"/>
  <c r="K4739" i="2"/>
  <c r="L4739" i="2" s="1"/>
  <c r="K4740" i="2"/>
  <c r="J4739" i="2" s="1"/>
  <c r="K4741" i="2"/>
  <c r="J4740" i="2" s="1"/>
  <c r="K4743" i="2"/>
  <c r="J4742" i="2" s="1"/>
  <c r="K4744" i="2"/>
  <c r="J4743" i="2" s="1"/>
  <c r="K4745" i="2"/>
  <c r="J4744" i="2" s="1"/>
  <c r="K4747" i="2"/>
  <c r="J4746" i="2" s="1"/>
  <c r="K4748" i="2"/>
  <c r="J4747" i="2" s="1"/>
  <c r="K4751" i="2"/>
  <c r="J4750" i="2" s="1"/>
  <c r="K4752" i="2"/>
  <c r="J4751" i="2" s="1"/>
  <c r="K4755" i="2"/>
  <c r="J4754" i="2" s="1"/>
  <c r="K4756" i="2"/>
  <c r="J4755" i="2" s="1"/>
  <c r="K4757" i="2"/>
  <c r="J4756" i="2" s="1"/>
  <c r="K4759" i="2"/>
  <c r="J4758" i="2" s="1"/>
  <c r="K4760" i="2"/>
  <c r="J4759" i="2" s="1"/>
  <c r="K4761" i="2"/>
  <c r="J4760" i="2" s="1"/>
  <c r="K4763" i="2"/>
  <c r="J4762" i="2" s="1"/>
  <c r="K4764" i="2"/>
  <c r="J4763" i="2" s="1"/>
  <c r="K4767" i="2"/>
  <c r="J4766" i="2" s="1"/>
  <c r="K4768" i="2"/>
  <c r="J4767" i="2" s="1"/>
  <c r="K4771" i="2"/>
  <c r="J4770" i="2" s="1"/>
  <c r="K4772" i="2"/>
  <c r="J4771" i="2" s="1"/>
  <c r="K4773" i="2"/>
  <c r="J4772" i="2" s="1"/>
  <c r="K4775" i="2"/>
  <c r="J4774" i="2" s="1"/>
  <c r="K4776" i="2"/>
  <c r="J4775" i="2" s="1"/>
  <c r="K4777" i="2"/>
  <c r="J4776" i="2" s="1"/>
  <c r="K4779" i="2"/>
  <c r="J4778" i="2" s="1"/>
  <c r="K4780" i="2"/>
  <c r="J4779" i="2" s="1"/>
  <c r="K4783" i="2"/>
  <c r="J4782" i="2" s="1"/>
  <c r="K4784" i="2"/>
  <c r="J4783" i="2" s="1"/>
  <c r="K4787" i="2"/>
  <c r="J4786" i="2" s="1"/>
  <c r="K4788" i="2"/>
  <c r="J4787" i="2" s="1"/>
  <c r="K4789" i="2"/>
  <c r="J4788" i="2" s="1"/>
  <c r="K4791" i="2"/>
  <c r="J4790" i="2" s="1"/>
  <c r="K4792" i="2"/>
  <c r="J4791" i="2" s="1"/>
  <c r="K4793" i="2"/>
  <c r="J4792" i="2" s="1"/>
  <c r="K4795" i="2"/>
  <c r="J4794" i="2" s="1"/>
  <c r="K4796" i="2"/>
  <c r="J4795" i="2" s="1"/>
  <c r="K4799" i="2"/>
  <c r="J4798" i="2" s="1"/>
  <c r="K4800" i="2"/>
  <c r="K4803" i="2"/>
  <c r="J4802" i="2" s="1"/>
  <c r="K4804" i="2"/>
  <c r="J4803" i="2" s="1"/>
  <c r="K4805" i="2"/>
  <c r="J4804" i="2" s="1"/>
  <c r="K4807" i="2"/>
  <c r="J4806" i="2" s="1"/>
  <c r="K4808" i="2"/>
  <c r="J4807" i="2" s="1"/>
  <c r="K4809" i="2"/>
  <c r="K4811" i="2"/>
  <c r="J4810" i="2" s="1"/>
  <c r="K4812" i="2"/>
  <c r="J4811" i="2" s="1"/>
  <c r="K4815" i="2"/>
  <c r="J4814" i="2" s="1"/>
  <c r="K4816" i="2"/>
  <c r="J4815" i="2" s="1"/>
  <c r="K4819" i="2"/>
  <c r="J4818" i="2" s="1"/>
  <c r="K4820" i="2"/>
  <c r="J4819" i="2" s="1"/>
  <c r="K4821" i="2"/>
  <c r="J4820" i="2" s="1"/>
  <c r="K4823" i="2"/>
  <c r="J4822" i="2" s="1"/>
  <c r="K4824" i="2"/>
  <c r="J4823" i="2" s="1"/>
  <c r="K4825" i="2"/>
  <c r="J4824" i="2" s="1"/>
  <c r="K4827" i="2"/>
  <c r="J4826" i="2" s="1"/>
  <c r="K4828" i="2"/>
  <c r="J4827" i="2" s="1"/>
  <c r="K4831" i="2"/>
  <c r="J4830" i="2" s="1"/>
  <c r="K4832" i="2"/>
  <c r="J4831" i="2" s="1"/>
  <c r="K4835" i="2"/>
  <c r="J4834" i="2" s="1"/>
  <c r="K4836" i="2"/>
  <c r="J4835" i="2" s="1"/>
  <c r="K4837" i="2"/>
  <c r="J4836" i="2" s="1"/>
  <c r="K4839" i="2"/>
  <c r="J4838" i="2" s="1"/>
  <c r="K4840" i="2"/>
  <c r="J4839" i="2" s="1"/>
  <c r="K4841" i="2"/>
  <c r="J4840" i="2" s="1"/>
  <c r="K4843" i="2"/>
  <c r="J4842" i="2" s="1"/>
  <c r="K4844" i="2"/>
  <c r="K4847" i="2"/>
  <c r="J4846" i="2" s="1"/>
  <c r="K4848" i="2"/>
  <c r="J4847" i="2" s="1"/>
  <c r="K4851" i="2"/>
  <c r="J4850" i="2" s="1"/>
  <c r="K4852" i="2"/>
  <c r="J4851" i="2" s="1"/>
  <c r="K4853" i="2"/>
  <c r="J4852" i="2" s="1"/>
  <c r="K4855" i="2"/>
  <c r="J4854" i="2" s="1"/>
  <c r="K4856" i="2"/>
  <c r="J4855" i="2" s="1"/>
  <c r="K4857" i="2"/>
  <c r="J4856" i="2" s="1"/>
  <c r="K4859" i="2"/>
  <c r="J4858" i="2" s="1"/>
  <c r="K4860" i="2"/>
  <c r="J4859" i="2" s="1"/>
  <c r="K4863" i="2"/>
  <c r="J4862" i="2" s="1"/>
  <c r="K4864" i="2"/>
  <c r="J4863" i="2" s="1"/>
  <c r="K4867" i="2"/>
  <c r="J4866" i="2" s="1"/>
  <c r="K4868" i="2"/>
  <c r="J4867" i="2" s="1"/>
  <c r="K4869" i="2"/>
  <c r="J4868" i="2" s="1"/>
  <c r="K4871" i="2"/>
  <c r="J4870" i="2" s="1"/>
  <c r="K4872" i="2"/>
  <c r="J4871" i="2" s="1"/>
  <c r="K4873" i="2"/>
  <c r="J4872" i="2" s="1"/>
  <c r="K4875" i="2"/>
  <c r="J4874" i="2" s="1"/>
  <c r="K4876" i="2"/>
  <c r="J4875" i="2" s="1"/>
  <c r="K4879" i="2"/>
  <c r="J4878" i="2" s="1"/>
  <c r="K4880" i="2"/>
  <c r="J4879" i="2" s="1"/>
  <c r="K4883" i="2"/>
  <c r="J4882" i="2" s="1"/>
  <c r="K4884" i="2"/>
  <c r="K4885" i="2"/>
  <c r="J4884" i="2" s="1"/>
  <c r="K4887" i="2"/>
  <c r="J4886" i="2" s="1"/>
  <c r="K4888" i="2"/>
  <c r="J4887" i="2" s="1"/>
  <c r="K4889" i="2"/>
  <c r="J4888" i="2" s="1"/>
  <c r="K4891" i="2"/>
  <c r="J4890" i="2" s="1"/>
  <c r="K4892" i="2"/>
  <c r="J4891" i="2" s="1"/>
  <c r="K4895" i="2"/>
  <c r="J4894" i="2" s="1"/>
  <c r="K4896" i="2"/>
  <c r="J4895" i="2" s="1"/>
  <c r="K4899" i="2"/>
  <c r="J4898" i="2" s="1"/>
  <c r="K4900" i="2"/>
  <c r="J4899" i="2" s="1"/>
  <c r="K4901" i="2"/>
  <c r="J4900" i="2" s="1"/>
  <c r="K4903" i="2"/>
  <c r="J4902" i="2" s="1"/>
  <c r="K4904" i="2"/>
  <c r="J4903" i="2" s="1"/>
  <c r="K4905" i="2"/>
  <c r="J4904" i="2" s="1"/>
  <c r="K4907" i="2"/>
  <c r="J4906" i="2" s="1"/>
  <c r="K4908" i="2"/>
  <c r="J4907" i="2" s="1"/>
  <c r="K4911" i="2"/>
  <c r="J4910" i="2" s="1"/>
  <c r="K4912" i="2"/>
  <c r="J4911" i="2" s="1"/>
  <c r="K4915" i="2"/>
  <c r="J4914" i="2" s="1"/>
  <c r="K4916" i="2"/>
  <c r="J4915" i="2" s="1"/>
  <c r="K4917" i="2"/>
  <c r="J4916" i="2" s="1"/>
  <c r="K4919" i="2"/>
  <c r="J4918" i="2" s="1"/>
  <c r="K4920" i="2"/>
  <c r="J4919" i="2" s="1"/>
  <c r="K4921" i="2"/>
  <c r="J4920" i="2" s="1"/>
  <c r="K4923" i="2"/>
  <c r="K4924" i="2"/>
  <c r="J4923" i="2" s="1"/>
  <c r="K4927" i="2"/>
  <c r="J4926" i="2" s="1"/>
  <c r="K4928" i="2"/>
  <c r="J4927" i="2" s="1"/>
  <c r="K4931" i="2"/>
  <c r="J4930" i="2" s="1"/>
  <c r="K4932" i="2"/>
  <c r="J4931" i="2" s="1"/>
  <c r="K4933" i="2"/>
  <c r="J4932" i="2" s="1"/>
  <c r="K4935" i="2"/>
  <c r="J4934" i="2" s="1"/>
  <c r="K4936" i="2"/>
  <c r="K4937" i="2"/>
  <c r="J4936" i="2" s="1"/>
  <c r="K4939" i="2"/>
  <c r="J4938" i="2" s="1"/>
  <c r="K4940" i="2"/>
  <c r="J4939" i="2" s="1"/>
  <c r="K4943" i="2"/>
  <c r="J4942" i="2" s="1"/>
  <c r="K4944" i="2"/>
  <c r="J4943" i="2" s="1"/>
  <c r="K4947" i="2"/>
  <c r="J4946" i="2" s="1"/>
  <c r="K4948" i="2"/>
  <c r="J4947" i="2" s="1"/>
  <c r="K4949" i="2"/>
  <c r="J4948" i="2" s="1"/>
  <c r="K4951" i="2"/>
  <c r="J4950" i="2" s="1"/>
  <c r="K4952" i="2"/>
  <c r="J4951" i="2" s="1"/>
  <c r="K4953" i="2"/>
  <c r="J4952" i="2" s="1"/>
  <c r="K4955" i="2"/>
  <c r="K4956" i="2"/>
  <c r="J4955" i="2" s="1"/>
  <c r="K4959" i="2"/>
  <c r="J4958" i="2" s="1"/>
  <c r="K4960" i="2"/>
  <c r="J4959" i="2" s="1"/>
  <c r="K4961" i="2"/>
  <c r="K4963" i="2"/>
  <c r="J4962" i="2" s="1"/>
  <c r="K4964" i="2"/>
  <c r="J4963" i="2" s="1"/>
  <c r="K4965" i="2"/>
  <c r="J4964" i="2" s="1"/>
  <c r="K4967" i="2"/>
  <c r="J4966" i="2" s="1"/>
  <c r="K4968" i="2"/>
  <c r="J4967" i="2" s="1"/>
  <c r="K4969" i="2"/>
  <c r="J4968" i="2" s="1"/>
  <c r="K4971" i="2"/>
  <c r="J4970" i="2" s="1"/>
  <c r="K4972" i="2"/>
  <c r="J4971" i="2" s="1"/>
  <c r="K4973" i="2"/>
  <c r="J4972" i="2" s="1"/>
  <c r="K4975" i="2"/>
  <c r="J4974" i="2" s="1"/>
  <c r="K4976" i="2"/>
  <c r="J4975" i="2" s="1"/>
  <c r="K4977" i="2"/>
  <c r="J4976" i="2" s="1"/>
  <c r="K4979" i="2"/>
  <c r="J4978" i="2" s="1"/>
  <c r="K4980" i="2"/>
  <c r="J4979" i="2" s="1"/>
  <c r="K4981" i="2"/>
  <c r="J4980" i="2" s="1"/>
  <c r="K4983" i="2"/>
  <c r="K4984" i="2"/>
  <c r="J4983" i="2" s="1"/>
  <c r="K4985" i="2"/>
  <c r="J4984" i="2" s="1"/>
  <c r="K4987" i="2"/>
  <c r="J4986" i="2" s="1"/>
  <c r="K4988" i="2"/>
  <c r="K4989" i="2"/>
  <c r="J4988" i="2" s="1"/>
  <c r="K4991" i="2"/>
  <c r="J4990" i="2" s="1"/>
  <c r="K4992" i="2"/>
  <c r="J4991" i="2" s="1"/>
  <c r="K4993" i="2"/>
  <c r="K4995" i="2"/>
  <c r="J4994" i="2" s="1"/>
  <c r="K4996" i="2"/>
  <c r="J4995" i="2" s="1"/>
  <c r="K4997" i="2"/>
  <c r="J4996" i="2" s="1"/>
  <c r="K4999" i="2"/>
  <c r="J4998" i="2" s="1"/>
  <c r="K5000" i="2"/>
  <c r="J4999" i="2" s="1"/>
  <c r="K5001" i="2"/>
  <c r="J5000" i="2" s="1"/>
  <c r="K5003" i="2"/>
  <c r="J5002" i="2" s="1"/>
  <c r="K5004" i="2"/>
  <c r="J5003" i="2" s="1"/>
  <c r="K5005" i="2"/>
  <c r="J5004" i="2" s="1"/>
  <c r="K5007" i="2"/>
  <c r="J5006" i="2" s="1"/>
  <c r="K5008" i="2"/>
  <c r="J5007" i="2" s="1"/>
  <c r="K5009" i="2"/>
  <c r="L5009" i="2" s="1"/>
  <c r="K5011" i="2"/>
  <c r="K5012" i="2"/>
  <c r="J5011" i="2" s="1"/>
  <c r="K5013" i="2"/>
  <c r="J5012" i="2" s="1"/>
  <c r="K5015" i="2"/>
  <c r="K5016" i="2"/>
  <c r="K5017" i="2"/>
  <c r="J5016" i="2" s="1"/>
  <c r="K5019" i="2"/>
  <c r="J5018" i="2" s="1"/>
  <c r="K5020" i="2"/>
  <c r="K5021" i="2"/>
  <c r="J5020" i="2" s="1"/>
  <c r="K5023" i="2"/>
  <c r="J5022" i="2" s="1"/>
  <c r="K5024" i="2"/>
  <c r="J5023" i="2" s="1"/>
  <c r="K5025" i="2"/>
  <c r="K5027" i="2"/>
  <c r="J5026" i="2" s="1"/>
  <c r="K5028" i="2"/>
  <c r="J5027" i="2" s="1"/>
  <c r="K5029" i="2"/>
  <c r="J5028" i="2" s="1"/>
  <c r="K5031" i="2"/>
  <c r="J5030" i="2" s="1"/>
  <c r="K5032" i="2"/>
  <c r="J5031" i="2" s="1"/>
  <c r="K5033" i="2"/>
  <c r="J5032" i="2" s="1"/>
  <c r="K5035" i="2"/>
  <c r="J5034" i="2" s="1"/>
  <c r="K5036" i="2"/>
  <c r="J5035" i="2" s="1"/>
  <c r="K5037" i="2"/>
  <c r="J5036" i="2" s="1"/>
  <c r="K5039" i="2"/>
  <c r="J5038" i="2" s="1"/>
  <c r="K5040" i="2"/>
  <c r="J5039" i="2" s="1"/>
  <c r="K5041" i="2"/>
  <c r="J5040" i="2" s="1"/>
  <c r="K5043" i="2"/>
  <c r="J5042" i="2" s="1"/>
  <c r="K5044" i="2"/>
  <c r="J5043" i="2" s="1"/>
  <c r="K5045" i="2"/>
  <c r="J5044" i="2" s="1"/>
  <c r="K5047" i="2"/>
  <c r="K5048" i="2"/>
  <c r="J5047" i="2" s="1"/>
  <c r="K5049" i="2"/>
  <c r="J5048" i="2" s="1"/>
  <c r="K5051" i="2"/>
  <c r="J5050" i="2" s="1"/>
  <c r="K5052" i="2"/>
  <c r="K5053" i="2"/>
  <c r="J5052" i="2" s="1"/>
  <c r="K5055" i="2"/>
  <c r="J5054" i="2" s="1"/>
  <c r="K5056" i="2"/>
  <c r="J5055" i="2" s="1"/>
  <c r="K5057" i="2"/>
  <c r="K5059" i="2"/>
  <c r="J5058" i="2" s="1"/>
  <c r="K5060" i="2"/>
  <c r="J5059" i="2" s="1"/>
  <c r="K5061" i="2"/>
  <c r="J5060" i="2" s="1"/>
  <c r="K5063" i="2"/>
  <c r="J5062" i="2" s="1"/>
  <c r="K5064" i="2"/>
  <c r="J5063" i="2" s="1"/>
  <c r="K5065" i="2"/>
  <c r="J5064" i="2" s="1"/>
  <c r="K5067" i="2"/>
  <c r="J5066" i="2" s="1"/>
  <c r="K5068" i="2"/>
  <c r="J5067" i="2" s="1"/>
  <c r="K5069" i="2"/>
  <c r="J5068" i="2" s="1"/>
  <c r="K5071" i="2"/>
  <c r="J5070" i="2" s="1"/>
  <c r="K5072" i="2"/>
  <c r="J5071" i="2" s="1"/>
  <c r="K5073" i="2"/>
  <c r="J5072" i="2" s="1"/>
  <c r="K5075" i="2"/>
  <c r="J5074" i="2" s="1"/>
  <c r="K5076" i="2"/>
  <c r="J5075" i="2" s="1"/>
  <c r="K5077" i="2"/>
  <c r="J5076" i="2" s="1"/>
  <c r="K5079" i="2"/>
  <c r="K5080" i="2"/>
  <c r="J5079" i="2" s="1"/>
  <c r="K5081" i="2"/>
  <c r="J5080" i="2" s="1"/>
  <c r="K5083" i="2"/>
  <c r="J5082" i="2" s="1"/>
  <c r="K5084" i="2"/>
  <c r="K5085" i="2"/>
  <c r="J5084" i="2" s="1"/>
  <c r="K5087" i="2"/>
  <c r="J5086" i="2" s="1"/>
  <c r="K5088" i="2"/>
  <c r="K5089" i="2"/>
  <c r="K5091" i="2"/>
  <c r="J5090" i="2" s="1"/>
  <c r="K5092" i="2"/>
  <c r="J5091" i="2" s="1"/>
  <c r="K5093" i="2"/>
  <c r="J5092" i="2" s="1"/>
  <c r="K5095" i="2"/>
  <c r="J5094" i="2" s="1"/>
  <c r="K5096" i="2"/>
  <c r="J5095" i="2" s="1"/>
  <c r="K5097" i="2"/>
  <c r="K5099" i="2"/>
  <c r="J5098" i="2" s="1"/>
  <c r="K5100" i="2"/>
  <c r="J5099" i="2" s="1"/>
  <c r="K5101" i="2"/>
  <c r="J5100" i="2" s="1"/>
  <c r="K5103" i="2"/>
  <c r="J5102" i="2" s="1"/>
  <c r="K5104" i="2"/>
  <c r="K5105" i="2"/>
  <c r="J5104" i="2" s="1"/>
  <c r="K5107" i="2"/>
  <c r="J5106" i="2" s="1"/>
  <c r="K5108" i="2"/>
  <c r="J5107" i="2" s="1"/>
  <c r="K5109" i="2"/>
  <c r="J5108" i="2" s="1"/>
  <c r="K5111" i="2"/>
  <c r="K5112" i="2"/>
  <c r="K5113" i="2"/>
  <c r="J5112" i="2" s="1"/>
  <c r="K5115" i="2"/>
  <c r="J5114" i="2" s="1"/>
  <c r="K5116" i="2"/>
  <c r="K5117" i="2"/>
  <c r="J5116" i="2" s="1"/>
  <c r="K5119" i="2"/>
  <c r="J5118" i="2" s="1"/>
  <c r="K5120" i="2"/>
  <c r="J5119" i="2" s="1"/>
  <c r="K5121" i="2"/>
  <c r="K5123" i="2"/>
  <c r="J5122" i="2" s="1"/>
  <c r="K5124" i="2"/>
  <c r="J5123" i="2" s="1"/>
  <c r="K5125" i="2"/>
  <c r="J5124" i="2" s="1"/>
  <c r="K5127" i="2"/>
  <c r="J5126" i="2" s="1"/>
  <c r="K5128" i="2"/>
  <c r="J5127" i="2" s="1"/>
  <c r="K5129" i="2"/>
  <c r="K5131" i="2"/>
  <c r="J5130" i="2" s="1"/>
  <c r="K5132" i="2"/>
  <c r="J5131" i="2" s="1"/>
  <c r="K5133" i="2"/>
  <c r="J5132" i="2" s="1"/>
  <c r="K5135" i="2"/>
  <c r="J5134" i="2" s="1"/>
  <c r="K5136" i="2"/>
  <c r="J5135" i="2" s="1"/>
  <c r="K5137" i="2"/>
  <c r="J5136" i="2" s="1"/>
  <c r="K5139" i="2"/>
  <c r="J5138" i="2" s="1"/>
  <c r="K5140" i="2"/>
  <c r="J5139" i="2" s="1"/>
  <c r="K5141" i="2"/>
  <c r="J5140" i="2" s="1"/>
  <c r="K5143" i="2"/>
  <c r="K5144" i="2"/>
  <c r="J5143" i="2" s="1"/>
  <c r="K5145" i="2"/>
  <c r="J5144" i="2" s="1"/>
  <c r="K5147" i="2"/>
  <c r="J5146" i="2" s="1"/>
  <c r="K5148" i="2"/>
  <c r="K5149" i="2"/>
  <c r="J5148" i="2" s="1"/>
  <c r="K5151" i="2"/>
  <c r="J5150" i="2" s="1"/>
  <c r="K5152" i="2"/>
  <c r="J5151" i="2" s="1"/>
  <c r="K5153" i="2"/>
  <c r="K5155" i="2"/>
  <c r="J5154" i="2" s="1"/>
  <c r="K5156" i="2"/>
  <c r="K5157" i="2"/>
  <c r="J5156" i="2" s="1"/>
  <c r="K5159" i="2"/>
  <c r="J5158" i="2" s="1"/>
  <c r="K5160" i="2"/>
  <c r="J5159" i="2" s="1"/>
  <c r="K5161" i="2"/>
  <c r="J5160" i="2" s="1"/>
  <c r="K5163" i="2"/>
  <c r="J5162" i="2" s="1"/>
  <c r="K5164" i="2"/>
  <c r="J5163" i="2" s="1"/>
  <c r="K5165" i="2"/>
  <c r="J5164" i="2" s="1"/>
  <c r="K5167" i="2"/>
  <c r="J5166" i="2" s="1"/>
  <c r="K5168" i="2"/>
  <c r="J5167" i="2" s="1"/>
  <c r="K5169" i="2"/>
  <c r="J5168" i="2" s="1"/>
  <c r="K5171" i="2"/>
  <c r="J5170" i="2" s="1"/>
  <c r="K5172" i="2"/>
  <c r="K5173" i="2"/>
  <c r="K5175" i="2"/>
  <c r="K5176" i="2"/>
  <c r="J5175" i="2" s="1"/>
  <c r="K5177" i="2"/>
  <c r="J5176" i="2" s="1"/>
  <c r="K5179" i="2"/>
  <c r="J5178" i="2" s="1"/>
  <c r="K5180" i="2"/>
  <c r="K5181" i="2"/>
  <c r="J5180" i="2" s="1"/>
  <c r="K5183" i="2"/>
  <c r="J5182" i="2" s="1"/>
  <c r="K5184" i="2"/>
  <c r="J5183" i="2" s="1"/>
  <c r="K5185" i="2"/>
  <c r="K5187" i="2"/>
  <c r="J5186" i="2" s="1"/>
  <c r="K5188" i="2"/>
  <c r="J5187" i="2" s="1"/>
  <c r="K5189" i="2"/>
  <c r="J5188" i="2" s="1"/>
  <c r="K5191" i="2"/>
  <c r="J5190" i="2" s="1"/>
  <c r="K5192" i="2"/>
  <c r="J5191" i="2" s="1"/>
  <c r="K5193" i="2"/>
  <c r="J5192" i="2" s="1"/>
  <c r="K5195" i="2"/>
  <c r="J5194" i="2" s="1"/>
  <c r="K5196" i="2"/>
  <c r="J5195" i="2" s="1"/>
  <c r="K5197" i="2"/>
  <c r="J5196" i="2" s="1"/>
  <c r="K5199" i="2"/>
  <c r="J5198" i="2" s="1"/>
  <c r="K5200" i="2"/>
  <c r="J5199" i="2" s="1"/>
  <c r="K5201" i="2"/>
  <c r="J5200" i="2" s="1"/>
  <c r="K5203" i="2"/>
  <c r="J5202" i="2" s="1"/>
  <c r="K5204" i="2"/>
  <c r="J5203" i="2" s="1"/>
  <c r="K5205" i="2"/>
  <c r="J5204" i="2" s="1"/>
  <c r="K5207" i="2"/>
  <c r="K5208" i="2"/>
  <c r="J5207" i="2" s="1"/>
  <c r="K5209" i="2"/>
  <c r="J5208" i="2" s="1"/>
  <c r="K5211" i="2"/>
  <c r="J5210" i="2" s="1"/>
  <c r="K5212" i="2"/>
  <c r="K5213" i="2"/>
  <c r="J5212" i="2" s="1"/>
  <c r="K5215" i="2"/>
  <c r="J5214" i="2" s="1"/>
  <c r="K5216" i="2"/>
  <c r="J5215" i="2" s="1"/>
  <c r="K5217" i="2"/>
  <c r="K5219" i="2"/>
  <c r="J5218" i="2" s="1"/>
  <c r="K5220" i="2"/>
  <c r="J5219" i="2" s="1"/>
  <c r="K5221" i="2"/>
  <c r="J5220" i="2" s="1"/>
  <c r="K5223" i="2"/>
  <c r="J5222" i="2" s="1"/>
  <c r="K5224" i="2"/>
  <c r="J5223" i="2" s="1"/>
  <c r="K5225" i="2"/>
  <c r="J5224" i="2" s="1"/>
  <c r="K5227" i="2"/>
  <c r="J5226" i="2" s="1"/>
  <c r="K5228" i="2"/>
  <c r="J5227" i="2" s="1"/>
  <c r="K5229" i="2"/>
  <c r="J5228" i="2" s="1"/>
  <c r="K5231" i="2"/>
  <c r="J5230" i="2" s="1"/>
  <c r="K5232" i="2"/>
  <c r="J5231" i="2" s="1"/>
  <c r="K5233" i="2"/>
  <c r="J5232" i="2" s="1"/>
  <c r="K5235" i="2"/>
  <c r="J5234" i="2" s="1"/>
  <c r="K5236" i="2"/>
  <c r="J5235" i="2" s="1"/>
  <c r="K5237" i="2"/>
  <c r="J5236" i="2" s="1"/>
  <c r="K5239" i="2"/>
  <c r="K5240" i="2"/>
  <c r="J5239" i="2" s="1"/>
  <c r="K5241" i="2"/>
  <c r="J5240" i="2" s="1"/>
  <c r="K5243" i="2"/>
  <c r="J5242" i="2" s="1"/>
  <c r="K5244" i="2"/>
  <c r="K5245" i="2"/>
  <c r="J5244" i="2" s="1"/>
  <c r="K5247" i="2"/>
  <c r="J5246" i="2" s="1"/>
  <c r="K5248" i="2"/>
  <c r="J5247" i="2" s="1"/>
  <c r="K5249" i="2"/>
  <c r="K5251" i="2"/>
  <c r="J5250" i="2" s="1"/>
  <c r="K5252" i="2"/>
  <c r="J5251" i="2" s="1"/>
  <c r="K5253" i="2"/>
  <c r="J5252" i="2" s="1"/>
  <c r="K5255" i="2"/>
  <c r="J5254" i="2" s="1"/>
  <c r="K5256" i="2"/>
  <c r="J5255" i="2" s="1"/>
  <c r="K5257" i="2"/>
  <c r="J5256" i="2" s="1"/>
  <c r="K5259" i="2"/>
  <c r="J5258" i="2" s="1"/>
  <c r="K5260" i="2"/>
  <c r="J5259" i="2" s="1"/>
  <c r="K5261" i="2"/>
  <c r="J5260" i="2" s="1"/>
  <c r="K5263" i="2"/>
  <c r="J5262" i="2" s="1"/>
  <c r="K5264" i="2"/>
  <c r="J5263" i="2" s="1"/>
  <c r="K5265" i="2"/>
  <c r="J5264" i="2" s="1"/>
  <c r="K5267" i="2"/>
  <c r="J5266" i="2" s="1"/>
  <c r="K5268" i="2"/>
  <c r="J5267" i="2" s="1"/>
  <c r="K5269" i="2"/>
  <c r="J5268" i="2" s="1"/>
  <c r="K5271" i="2"/>
  <c r="K5272" i="2"/>
  <c r="J5271" i="2" s="1"/>
  <c r="K5273" i="2"/>
  <c r="J5272" i="2" s="1"/>
  <c r="K5275" i="2"/>
  <c r="J5274" i="2" s="1"/>
  <c r="K5276" i="2"/>
  <c r="K5277" i="2"/>
  <c r="J5276" i="2" s="1"/>
  <c r="K5279" i="2"/>
  <c r="J5278" i="2" s="1"/>
  <c r="K5280" i="2"/>
  <c r="K5281" i="2"/>
  <c r="K5283" i="2"/>
  <c r="J5282" i="2" s="1"/>
  <c r="K5284" i="2"/>
  <c r="J5283" i="2" s="1"/>
  <c r="K5285" i="2"/>
  <c r="J5284" i="2" s="1"/>
  <c r="K5287" i="2"/>
  <c r="J5286" i="2" s="1"/>
  <c r="K5288" i="2"/>
  <c r="J5287" i="2" s="1"/>
  <c r="K5289" i="2"/>
  <c r="J5288" i="2" s="1"/>
  <c r="K5291" i="2"/>
  <c r="J5290" i="2" s="1"/>
  <c r="K5292" i="2"/>
  <c r="J5291" i="2" s="1"/>
  <c r="K5293" i="2"/>
  <c r="J5292" i="2" s="1"/>
  <c r="K5295" i="2"/>
  <c r="K5296" i="2"/>
  <c r="J5295" i="2" s="1"/>
  <c r="K5297" i="2"/>
  <c r="J5296" i="2" s="1"/>
  <c r="K5299" i="2"/>
  <c r="J5298" i="2" s="1"/>
  <c r="K5300" i="2"/>
  <c r="J5299" i="2" s="1"/>
  <c r="K5301" i="2"/>
  <c r="J5300" i="2" s="1"/>
  <c r="K5303" i="2"/>
  <c r="K5304" i="2"/>
  <c r="J5303" i="2" s="1"/>
  <c r="K5305" i="2"/>
  <c r="J5304" i="2" s="1"/>
  <c r="K5307" i="2"/>
  <c r="J5306" i="2" s="1"/>
  <c r="K5308" i="2"/>
  <c r="L5308" i="2" s="1"/>
  <c r="K5309" i="2"/>
  <c r="J5308" i="2" s="1"/>
  <c r="K5311" i="2"/>
  <c r="J5310" i="2" s="1"/>
  <c r="K5312" i="2"/>
  <c r="J5311" i="2" s="1"/>
  <c r="K5313" i="2"/>
  <c r="K5315" i="2"/>
  <c r="J5314" i="2" s="1"/>
  <c r="K5316" i="2"/>
  <c r="J5315" i="2" s="1"/>
  <c r="K5317" i="2"/>
  <c r="J5316" i="2" s="1"/>
  <c r="K5319" i="2"/>
  <c r="J5318" i="2" s="1"/>
  <c r="K5320" i="2"/>
  <c r="J5319" i="2" s="1"/>
  <c r="K5321" i="2"/>
  <c r="J5320" i="2" s="1"/>
  <c r="K5323" i="2"/>
  <c r="J5322" i="2" s="1"/>
  <c r="K5324" i="2"/>
  <c r="J5323" i="2" s="1"/>
  <c r="K5325" i="2"/>
  <c r="J5324" i="2" s="1"/>
  <c r="K5327" i="2"/>
  <c r="J5326" i="2" s="1"/>
  <c r="K5328" i="2"/>
  <c r="J5327" i="2" s="1"/>
  <c r="K5329" i="2"/>
  <c r="J5328" i="2" s="1"/>
  <c r="K5331" i="2"/>
  <c r="J5330" i="2" s="1"/>
  <c r="K5332" i="2"/>
  <c r="J5331" i="2" s="1"/>
  <c r="K5333" i="2"/>
  <c r="J5332" i="2" s="1"/>
  <c r="K5335" i="2"/>
  <c r="K5336" i="2"/>
  <c r="J5335" i="2" s="1"/>
  <c r="K5337" i="2"/>
  <c r="J5336" i="2" s="1"/>
  <c r="K5339" i="2"/>
  <c r="J5338" i="2" s="1"/>
  <c r="K5340" i="2"/>
  <c r="K5341" i="2"/>
  <c r="J5340" i="2" s="1"/>
  <c r="K5343" i="2"/>
  <c r="J5342" i="2" s="1"/>
  <c r="K5344" i="2"/>
  <c r="J5343" i="2" s="1"/>
  <c r="K5345" i="2"/>
  <c r="K5347" i="2"/>
  <c r="J5346" i="2" s="1"/>
  <c r="K5348" i="2"/>
  <c r="J5347" i="2" s="1"/>
  <c r="K5349" i="2"/>
  <c r="J5348" i="2" s="1"/>
  <c r="K5351" i="2"/>
  <c r="J5350" i="2" s="1"/>
  <c r="K5352" i="2"/>
  <c r="J5351" i="2" s="1"/>
  <c r="K5353" i="2"/>
  <c r="J5352" i="2" s="1"/>
  <c r="K5355" i="2"/>
  <c r="J5354" i="2" s="1"/>
  <c r="K5356" i="2"/>
  <c r="J5355" i="2" s="1"/>
  <c r="K5357" i="2"/>
  <c r="J5356" i="2" s="1"/>
  <c r="K5359" i="2"/>
  <c r="J5358" i="2" s="1"/>
  <c r="K5360" i="2"/>
  <c r="J5359" i="2" s="1"/>
  <c r="K5361" i="2"/>
  <c r="J5360" i="2" s="1"/>
  <c r="K5363" i="2"/>
  <c r="J5362" i="2" s="1"/>
  <c r="K5364" i="2"/>
  <c r="J5363" i="2" s="1"/>
  <c r="K5365" i="2"/>
  <c r="J5364" i="2" s="1"/>
  <c r="K5367" i="2"/>
  <c r="K5368" i="2"/>
  <c r="J5367" i="2" s="1"/>
  <c r="K5369" i="2"/>
  <c r="J5368" i="2" s="1"/>
  <c r="K5371" i="2"/>
  <c r="J5370" i="2" s="1"/>
  <c r="K5372" i="2"/>
  <c r="K5373" i="2"/>
  <c r="J5372" i="2" s="1"/>
  <c r="K5375" i="2"/>
  <c r="J5374" i="2" s="1"/>
  <c r="K5376" i="2"/>
  <c r="J5375" i="2" s="1"/>
  <c r="K5377" i="2"/>
  <c r="K5379" i="2"/>
  <c r="J5378" i="2" s="1"/>
  <c r="K5380" i="2"/>
  <c r="J5379" i="2" s="1"/>
  <c r="K5381" i="2"/>
  <c r="J5380" i="2" s="1"/>
  <c r="K5383" i="2"/>
  <c r="J5382" i="2" s="1"/>
  <c r="K5384" i="2"/>
  <c r="J5383" i="2" s="1"/>
  <c r="K5385" i="2"/>
  <c r="J5384" i="2" s="1"/>
  <c r="K5387" i="2"/>
  <c r="J5386" i="2" s="1"/>
  <c r="K5388" i="2"/>
  <c r="J5387" i="2" s="1"/>
  <c r="K5389" i="2"/>
  <c r="J5388" i="2" s="1"/>
  <c r="K5391" i="2"/>
  <c r="J5390" i="2" s="1"/>
  <c r="K5392" i="2"/>
  <c r="J5391" i="2" s="1"/>
  <c r="K5393" i="2"/>
  <c r="J5392" i="2" s="1"/>
  <c r="K5395" i="2"/>
  <c r="J5394" i="2" s="1"/>
  <c r="K5396" i="2"/>
  <c r="J5395" i="2" s="1"/>
  <c r="K5397" i="2"/>
  <c r="J5396" i="2" s="1"/>
  <c r="K5399" i="2"/>
  <c r="K5400" i="2"/>
  <c r="J5399" i="2" s="1"/>
  <c r="K5401" i="2"/>
  <c r="J5400" i="2" s="1"/>
  <c r="K5403" i="2"/>
  <c r="J5402" i="2" s="1"/>
  <c r="K5404" i="2"/>
  <c r="K5405" i="2"/>
  <c r="J5404" i="2" s="1"/>
  <c r="K5407" i="2"/>
  <c r="J5406" i="2" s="1"/>
  <c r="K5408" i="2"/>
  <c r="J5407" i="2" s="1"/>
  <c r="K5409" i="2"/>
  <c r="K5411" i="2"/>
  <c r="J5410" i="2" s="1"/>
  <c r="K5412" i="2"/>
  <c r="J5411" i="2" s="1"/>
  <c r="K5413" i="2"/>
  <c r="K5415" i="2"/>
  <c r="J5414" i="2" s="1"/>
  <c r="K5416" i="2"/>
  <c r="J5415" i="2" s="1"/>
  <c r="K5417" i="2"/>
  <c r="J5416" i="2" s="1"/>
  <c r="K5419" i="2"/>
  <c r="J5418" i="2" s="1"/>
  <c r="K5420" i="2"/>
  <c r="J5419" i="2" s="1"/>
  <c r="K5421" i="2"/>
  <c r="J5420" i="2" s="1"/>
  <c r="K5423" i="2"/>
  <c r="J5422" i="2" s="1"/>
  <c r="K5424" i="2"/>
  <c r="J5423" i="2" s="1"/>
  <c r="K5425" i="2"/>
  <c r="J5424" i="2" s="1"/>
  <c r="K5427" i="2"/>
  <c r="J5426" i="2" s="1"/>
  <c r="K5428" i="2"/>
  <c r="J5427" i="2" s="1"/>
  <c r="K5429" i="2"/>
  <c r="J5428" i="2" s="1"/>
  <c r="K5431" i="2"/>
  <c r="K5432" i="2"/>
  <c r="J5431" i="2" s="1"/>
  <c r="K5433" i="2"/>
  <c r="J5432" i="2" s="1"/>
  <c r="K5435" i="2"/>
  <c r="J5434" i="2" s="1"/>
  <c r="K5436" i="2"/>
  <c r="L5436" i="2" s="1"/>
  <c r="K5437" i="2"/>
  <c r="J5436" i="2" s="1"/>
  <c r="K5439" i="2"/>
  <c r="J5438" i="2" s="1"/>
  <c r="K5440" i="2"/>
  <c r="J5439" i="2" s="1"/>
  <c r="K5441" i="2"/>
  <c r="K5443" i="2"/>
  <c r="K5444" i="2"/>
  <c r="J5443" i="2" s="1"/>
  <c r="K5445" i="2"/>
  <c r="J5444" i="2" s="1"/>
  <c r="K5447" i="2"/>
  <c r="J5446" i="2" s="1"/>
  <c r="K5448" i="2"/>
  <c r="K5449" i="2"/>
  <c r="J5448" i="2" s="1"/>
  <c r="K5451" i="2"/>
  <c r="J5450" i="2" s="1"/>
  <c r="K5452" i="2"/>
  <c r="J5451" i="2" s="1"/>
  <c r="K5453" i="2"/>
  <c r="J5452" i="2" s="1"/>
  <c r="K5455" i="2"/>
  <c r="J5454" i="2" s="1"/>
  <c r="K5456" i="2"/>
  <c r="J5455" i="2" s="1"/>
  <c r="K5457" i="2"/>
  <c r="J5456" i="2" s="1"/>
  <c r="K5459" i="2"/>
  <c r="J5458" i="2" s="1"/>
  <c r="K5460" i="2"/>
  <c r="J5459" i="2" s="1"/>
  <c r="K5461" i="2"/>
  <c r="J5460" i="2" s="1"/>
  <c r="K5463" i="2"/>
  <c r="K5464" i="2"/>
  <c r="J5463" i="2" s="1"/>
  <c r="K5465" i="2"/>
  <c r="J5464" i="2" s="1"/>
  <c r="K5467" i="2"/>
  <c r="J5466" i="2" s="1"/>
  <c r="K5468" i="2"/>
  <c r="K5469" i="2"/>
  <c r="J5468" i="2" s="1"/>
  <c r="K5471" i="2"/>
  <c r="J5470" i="2" s="1"/>
  <c r="K5472" i="2"/>
  <c r="K5473" i="2"/>
  <c r="K5475" i="2"/>
  <c r="J5474" i="2" s="1"/>
  <c r="K5476" i="2"/>
  <c r="J5475" i="2" s="1"/>
  <c r="K5477" i="2"/>
  <c r="J5476" i="2" s="1"/>
  <c r="K5479" i="2"/>
  <c r="J5478" i="2" s="1"/>
  <c r="K5480" i="2"/>
  <c r="J5479" i="2" s="1"/>
  <c r="K5481" i="2"/>
  <c r="J5480" i="2" s="1"/>
  <c r="K5483" i="2"/>
  <c r="J5482" i="2" s="1"/>
  <c r="K5484" i="2"/>
  <c r="J5483" i="2" s="1"/>
  <c r="K5485" i="2"/>
  <c r="K5487" i="2"/>
  <c r="J5486" i="2" s="1"/>
  <c r="K5488" i="2"/>
  <c r="J5487" i="2" s="1"/>
  <c r="K5489" i="2"/>
  <c r="J5488" i="2" s="1"/>
  <c r="K5491" i="2"/>
  <c r="J5490" i="2" s="1"/>
  <c r="K5492" i="2"/>
  <c r="J5491" i="2" s="1"/>
  <c r="K5493" i="2"/>
  <c r="K5495" i="2"/>
  <c r="L5495" i="2" s="1"/>
  <c r="K5496" i="2"/>
  <c r="J5495" i="2" s="1"/>
  <c r="K5497" i="2"/>
  <c r="J5496" i="2" s="1"/>
  <c r="K5499" i="2"/>
  <c r="J5498" i="2" s="1"/>
  <c r="K5500" i="2"/>
  <c r="K5501" i="2"/>
  <c r="K5503" i="2"/>
  <c r="J5502" i="2" s="1"/>
  <c r="K5504" i="2"/>
  <c r="J5503" i="2" s="1"/>
  <c r="K5505" i="2"/>
  <c r="K5507" i="2"/>
  <c r="J5506" i="2" s="1"/>
  <c r="K5508" i="2"/>
  <c r="J5507" i="2" s="1"/>
  <c r="K5509" i="2"/>
  <c r="J5508" i="2" s="1"/>
  <c r="K5511" i="2"/>
  <c r="J5510" i="2" s="1"/>
  <c r="K5512" i="2"/>
  <c r="J5511" i="2" s="1"/>
  <c r="K5513" i="2"/>
  <c r="J5512" i="2" s="1"/>
  <c r="K5515" i="2"/>
  <c r="J5514" i="2" s="1"/>
  <c r="K5516" i="2"/>
  <c r="J5515" i="2" s="1"/>
  <c r="K5517" i="2"/>
  <c r="J5516" i="2" s="1"/>
  <c r="K5519" i="2"/>
  <c r="J5518" i="2" s="1"/>
  <c r="K5520" i="2"/>
  <c r="J5519" i="2" s="1"/>
  <c r="K5521" i="2"/>
  <c r="J5520" i="2" s="1"/>
  <c r="K5523" i="2"/>
  <c r="J5522" i="2" s="1"/>
  <c r="K5524" i="2"/>
  <c r="K5525" i="2"/>
  <c r="J5524" i="2" s="1"/>
  <c r="K5527" i="2"/>
  <c r="K5528" i="2"/>
  <c r="J5527" i="2" s="1"/>
  <c r="K5529" i="2"/>
  <c r="J5528" i="2" s="1"/>
  <c r="K5531" i="2"/>
  <c r="J5530" i="2" s="1"/>
  <c r="K5532" i="2"/>
  <c r="K5533" i="2"/>
  <c r="J5532" i="2" s="1"/>
  <c r="K5535" i="2"/>
  <c r="J5534" i="2" s="1"/>
  <c r="K5536" i="2"/>
  <c r="J5535" i="2" s="1"/>
  <c r="K5537" i="2"/>
  <c r="K5539" i="2"/>
  <c r="J5538" i="2" s="1"/>
  <c r="K5540" i="2"/>
  <c r="K5541" i="2"/>
  <c r="J5540" i="2" s="1"/>
  <c r="K5543" i="2"/>
  <c r="J5542" i="2" s="1"/>
  <c r="K5544" i="2"/>
  <c r="J5543" i="2" s="1"/>
  <c r="K5545" i="2"/>
  <c r="J5544" i="2" s="1"/>
  <c r="K5547" i="2"/>
  <c r="J5546" i="2" s="1"/>
  <c r="K5548" i="2"/>
  <c r="J5547" i="2" s="1"/>
  <c r="K5549" i="2"/>
  <c r="J5548" i="2" s="1"/>
  <c r="K5551" i="2"/>
  <c r="J5550" i="2" s="1"/>
  <c r="K5552" i="2"/>
  <c r="J5551" i="2" s="1"/>
  <c r="K5553" i="2"/>
  <c r="J5552" i="2" s="1"/>
  <c r="K5555" i="2"/>
  <c r="J5554" i="2" s="1"/>
  <c r="K5556" i="2"/>
  <c r="J5555" i="2" s="1"/>
  <c r="K5557" i="2"/>
  <c r="J5556" i="2" s="1"/>
  <c r="K5559" i="2"/>
  <c r="K5560" i="2"/>
  <c r="K5561" i="2"/>
  <c r="J5560" i="2" s="1"/>
  <c r="K5563" i="2"/>
  <c r="K5564" i="2"/>
  <c r="K5565" i="2"/>
  <c r="K5567" i="2"/>
  <c r="J5566" i="2" s="1"/>
  <c r="K5568" i="2"/>
  <c r="J5567" i="2" s="1"/>
  <c r="K5569" i="2"/>
  <c r="K5571" i="2"/>
  <c r="J5570" i="2" s="1"/>
  <c r="K5572" i="2"/>
  <c r="J5571" i="2" s="1"/>
  <c r="K5573" i="2"/>
  <c r="K5575" i="2"/>
  <c r="J5574" i="2" s="1"/>
  <c r="K5576" i="2"/>
  <c r="J5575" i="2" s="1"/>
  <c r="K5577" i="2"/>
  <c r="J5576" i="2" s="1"/>
  <c r="K5579" i="2"/>
  <c r="J5578" i="2" s="1"/>
  <c r="K5580" i="2"/>
  <c r="J5579" i="2" s="1"/>
  <c r="K5581" i="2"/>
  <c r="J5580" i="2" s="1"/>
  <c r="K5583" i="2"/>
  <c r="K5584" i="2"/>
  <c r="J5583" i="2" s="1"/>
  <c r="K5585" i="2"/>
  <c r="J5584" i="2" s="1"/>
  <c r="K5587" i="2"/>
  <c r="J5586" i="2" s="1"/>
  <c r="K5588" i="2"/>
  <c r="J5587" i="2" s="1"/>
  <c r="K5589" i="2"/>
  <c r="J5588" i="2" s="1"/>
  <c r="K5591" i="2"/>
  <c r="K5592" i="2"/>
  <c r="J5591" i="2" s="1"/>
  <c r="K5593" i="2"/>
  <c r="J5592" i="2" s="1"/>
  <c r="K5595" i="2"/>
  <c r="J5594" i="2" s="1"/>
  <c r="K5596" i="2"/>
  <c r="K5597" i="2"/>
  <c r="K5599" i="2"/>
  <c r="J5598" i="2" s="1"/>
  <c r="K5600" i="2"/>
  <c r="J5599" i="2" s="1"/>
  <c r="K5601" i="2"/>
  <c r="K5603" i="2"/>
  <c r="J5602" i="2" s="1"/>
  <c r="K5604" i="2"/>
  <c r="J5603" i="2" s="1"/>
  <c r="K5605" i="2"/>
  <c r="J5604" i="2" s="1"/>
  <c r="K5607" i="2"/>
  <c r="J5606" i="2" s="1"/>
  <c r="K5608" i="2"/>
  <c r="J5607" i="2" s="1"/>
  <c r="K5609" i="2"/>
  <c r="J5608" i="2" s="1"/>
  <c r="K5611" i="2"/>
  <c r="K5612" i="2"/>
  <c r="J5611" i="2" s="1"/>
  <c r="K5613" i="2"/>
  <c r="K5615" i="2"/>
  <c r="K5616" i="2"/>
  <c r="J5615" i="2" s="1"/>
  <c r="K5617" i="2"/>
  <c r="J5616" i="2" s="1"/>
  <c r="K5619" i="2"/>
  <c r="J5618" i="2" s="1"/>
  <c r="K5620" i="2"/>
  <c r="J5619" i="2" s="1"/>
  <c r="K5621" i="2"/>
  <c r="J5620" i="2" s="1"/>
  <c r="K5623" i="2"/>
  <c r="K5624" i="2"/>
  <c r="J5623" i="2" s="1"/>
  <c r="K5625" i="2"/>
  <c r="J5624" i="2" s="1"/>
  <c r="K5627" i="2"/>
  <c r="J5626" i="2" s="1"/>
  <c r="K5628" i="2"/>
  <c r="K5629" i="2"/>
  <c r="J5628" i="2" s="1"/>
  <c r="K5631" i="2"/>
  <c r="J5630" i="2" s="1"/>
  <c r="K5632" i="2"/>
  <c r="K5633" i="2"/>
  <c r="K5635" i="2"/>
  <c r="J5634" i="2" s="1"/>
  <c r="K5636" i="2"/>
  <c r="J5635" i="2" s="1"/>
  <c r="K5637" i="2"/>
  <c r="J5636" i="2" s="1"/>
  <c r="K5639" i="2"/>
  <c r="J5638" i="2" s="1"/>
  <c r="K5640" i="2"/>
  <c r="J5639" i="2" s="1"/>
  <c r="K5641" i="2"/>
  <c r="J5640" i="2" s="1"/>
  <c r="K5643" i="2"/>
  <c r="J5642" i="2" s="1"/>
  <c r="K5644" i="2"/>
  <c r="J5643" i="2" s="1"/>
  <c r="K5645" i="2"/>
  <c r="J5644" i="2" s="1"/>
  <c r="K5647" i="2"/>
  <c r="J5646" i="2" s="1"/>
  <c r="K5648" i="2"/>
  <c r="J5647" i="2" s="1"/>
  <c r="K5649" i="2"/>
  <c r="J5648" i="2" s="1"/>
  <c r="K5651" i="2"/>
  <c r="J5650" i="2" s="1"/>
  <c r="K5652" i="2"/>
  <c r="J5651" i="2" s="1"/>
  <c r="K5653" i="2"/>
  <c r="J5652" i="2" s="1"/>
  <c r="K5655" i="2"/>
  <c r="K5656" i="2"/>
  <c r="J5655" i="2" s="1"/>
  <c r="K5657" i="2"/>
  <c r="J5656" i="2" s="1"/>
  <c r="K5659" i="2"/>
  <c r="J5658" i="2" s="1"/>
  <c r="K5660" i="2"/>
  <c r="K5661" i="2"/>
  <c r="J5660" i="2" s="1"/>
  <c r="K5663" i="2"/>
  <c r="J5662" i="2" s="1"/>
  <c r="K5664" i="2"/>
  <c r="K5665" i="2"/>
  <c r="K5667" i="2"/>
  <c r="J5666" i="2" s="1"/>
  <c r="K5668" i="2"/>
  <c r="J5667" i="2" s="1"/>
  <c r="K5669" i="2"/>
  <c r="J5668" i="2" s="1"/>
  <c r="K5671" i="2"/>
  <c r="J5670" i="2" s="1"/>
  <c r="K5672" i="2"/>
  <c r="J5671" i="2" s="1"/>
  <c r="K5673" i="2"/>
  <c r="K5675" i="2"/>
  <c r="J5674" i="2" s="1"/>
  <c r="K5676" i="2"/>
  <c r="J5675" i="2" s="1"/>
  <c r="K5677" i="2"/>
  <c r="J5676" i="2" s="1"/>
  <c r="K5679" i="2"/>
  <c r="J5678" i="2" s="1"/>
  <c r="K5680" i="2"/>
  <c r="J5679" i="2" s="1"/>
  <c r="K5681" i="2"/>
  <c r="J5680" i="2" s="1"/>
  <c r="K5683" i="2"/>
  <c r="J5682" i="2" s="1"/>
  <c r="K5684" i="2"/>
  <c r="J5683" i="2" s="1"/>
  <c r="K5685" i="2"/>
  <c r="J5684" i="2" s="1"/>
  <c r="K5687" i="2"/>
  <c r="K5688" i="2"/>
  <c r="J5687" i="2" s="1"/>
  <c r="K5689" i="2"/>
  <c r="J5688" i="2" s="1"/>
  <c r="K5691" i="2"/>
  <c r="K5692" i="2"/>
  <c r="K5693" i="2"/>
  <c r="J5692" i="2" s="1"/>
  <c r="K5695" i="2"/>
  <c r="J5694" i="2" s="1"/>
  <c r="K5696" i="2"/>
  <c r="K5697" i="2"/>
  <c r="K5699" i="2"/>
  <c r="J5698" i="2" s="1"/>
  <c r="K5700" i="2"/>
  <c r="J5699" i="2" s="1"/>
  <c r="K5701" i="2"/>
  <c r="J5700" i="2" s="1"/>
  <c r="K5703" i="2"/>
  <c r="J5702" i="2" s="1"/>
  <c r="K5704" i="2"/>
  <c r="J5703" i="2" s="1"/>
  <c r="K5705" i="2"/>
  <c r="K5707" i="2"/>
  <c r="J5706" i="2" s="1"/>
  <c r="K5708" i="2"/>
  <c r="J5707" i="2" s="1"/>
  <c r="K5709" i="2"/>
  <c r="J5708" i="2" s="1"/>
  <c r="K5711" i="2"/>
  <c r="J5710" i="2" s="1"/>
  <c r="K5712" i="2"/>
  <c r="J5711" i="2" s="1"/>
  <c r="K5713" i="2"/>
  <c r="J5712" i="2" s="1"/>
  <c r="K5715" i="2"/>
  <c r="J5714" i="2" s="1"/>
  <c r="K5716" i="2"/>
  <c r="J5715" i="2" s="1"/>
  <c r="K5717" i="2"/>
  <c r="J5716" i="2" s="1"/>
  <c r="K5719" i="2"/>
  <c r="K5720" i="2"/>
  <c r="J5719" i="2" s="1"/>
  <c r="K5721" i="2"/>
  <c r="J5720" i="2" s="1"/>
  <c r="K5723" i="2"/>
  <c r="K5724" i="2"/>
  <c r="K5725" i="2"/>
  <c r="K5727" i="2"/>
  <c r="K5728" i="2"/>
  <c r="K5729" i="2"/>
  <c r="K5731" i="2"/>
  <c r="J5730" i="2" s="1"/>
  <c r="K5732" i="2"/>
  <c r="K5733" i="2"/>
  <c r="J5732" i="2" s="1"/>
  <c r="K5735" i="2"/>
  <c r="J5734" i="2" s="1"/>
  <c r="K5736" i="2"/>
  <c r="J5735" i="2" s="1"/>
  <c r="K5737" i="2"/>
  <c r="J5736" i="2" s="1"/>
  <c r="K5739" i="2"/>
  <c r="J5738" i="2" s="1"/>
  <c r="K5740" i="2"/>
  <c r="J5739" i="2" s="1"/>
  <c r="K5741" i="2"/>
  <c r="J5740" i="2" s="1"/>
  <c r="K5743" i="2"/>
  <c r="J5742" i="2" s="1"/>
  <c r="K5744" i="2"/>
  <c r="J5743" i="2" s="1"/>
  <c r="K5745" i="2"/>
  <c r="L5745" i="2" s="1"/>
  <c r="K5747" i="2"/>
  <c r="J5746" i="2" s="1"/>
  <c r="K5748" i="2"/>
  <c r="K5749" i="2"/>
  <c r="J5748" i="2" s="1"/>
  <c r="K5751" i="2"/>
  <c r="K5752" i="2"/>
  <c r="J5751" i="2" s="1"/>
  <c r="K5753" i="2"/>
  <c r="K5755" i="2"/>
  <c r="J5754" i="2" s="1"/>
  <c r="K5756" i="2"/>
  <c r="K5757" i="2"/>
  <c r="J5756" i="2" s="1"/>
  <c r="K5759" i="2"/>
  <c r="K5760" i="2"/>
  <c r="J5759" i="2" s="1"/>
  <c r="K5761" i="2"/>
  <c r="K5763" i="2"/>
  <c r="J5762" i="2" s="1"/>
  <c r="K5764" i="2"/>
  <c r="J5763" i="2" s="1"/>
  <c r="K5765" i="2"/>
  <c r="J5764" i="2" s="1"/>
  <c r="K5767" i="2"/>
  <c r="L5767" i="2" s="1"/>
  <c r="K5768" i="2"/>
  <c r="J5767" i="2" s="1"/>
  <c r="K5769" i="2"/>
  <c r="K5771" i="2"/>
  <c r="K5772" i="2"/>
  <c r="L5772" i="2" s="1"/>
  <c r="K5773" i="2"/>
  <c r="J5772" i="2" s="1"/>
  <c r="K5775" i="2"/>
  <c r="J5774" i="2" s="1"/>
  <c r="K5776" i="2"/>
  <c r="K5777" i="2"/>
  <c r="J5776" i="2" s="1"/>
  <c r="K5779" i="2"/>
  <c r="J5778" i="2" s="1"/>
  <c r="K5780" i="2"/>
  <c r="J5779" i="2" s="1"/>
  <c r="K5781" i="2"/>
  <c r="J5780" i="2" s="1"/>
  <c r="K5783" i="2"/>
  <c r="J5782" i="2" s="1"/>
  <c r="K5784" i="2"/>
  <c r="K5785" i="2"/>
  <c r="J5784" i="2" s="1"/>
  <c r="K5787" i="2"/>
  <c r="J5786" i="2" s="1"/>
  <c r="K5788" i="2"/>
  <c r="J5787" i="2" s="1"/>
  <c r="K5789" i="2"/>
  <c r="J5788" i="2" s="1"/>
  <c r="K5791" i="2"/>
  <c r="J5790" i="2" s="1"/>
  <c r="K5792" i="2"/>
  <c r="J5791" i="2" s="1"/>
  <c r="K5793" i="2"/>
  <c r="J5792" i="2" s="1"/>
  <c r="K5795" i="2"/>
  <c r="J5794" i="2" s="1"/>
  <c r="K5796" i="2"/>
  <c r="J5795" i="2" s="1"/>
  <c r="K5797" i="2"/>
  <c r="J5796" i="2" s="1"/>
  <c r="K5799" i="2"/>
  <c r="J5798" i="2" s="1"/>
  <c r="K5800" i="2"/>
  <c r="K5801" i="2"/>
  <c r="K5803" i="2"/>
  <c r="J5802" i="2" s="1"/>
  <c r="K5804" i="2"/>
  <c r="J5803" i="2" s="1"/>
  <c r="K5805" i="2"/>
  <c r="J5804" i="2" s="1"/>
  <c r="K5807" i="2"/>
  <c r="J5806" i="2" s="1"/>
  <c r="K5808" i="2"/>
  <c r="J5807" i="2" s="1"/>
  <c r="K5809" i="2"/>
  <c r="J5808" i="2" s="1"/>
  <c r="K5811" i="2"/>
  <c r="J5810" i="2" s="1"/>
  <c r="K5812" i="2"/>
  <c r="J5811" i="2" s="1"/>
  <c r="K5813" i="2"/>
  <c r="J5812" i="2" s="1"/>
  <c r="K5815" i="2"/>
  <c r="J5814" i="2" s="1"/>
  <c r="K5816" i="2"/>
  <c r="J5815" i="2" s="1"/>
  <c r="K5817" i="2"/>
  <c r="J5816" i="2" s="1"/>
  <c r="K5819" i="2"/>
  <c r="J5818" i="2" s="1"/>
  <c r="K5820" i="2"/>
  <c r="J5819" i="2" s="1"/>
  <c r="K5821" i="2"/>
  <c r="J5820" i="2" s="1"/>
  <c r="K5823" i="2"/>
  <c r="J5822" i="2" s="1"/>
  <c r="K5824" i="2"/>
  <c r="J5823" i="2" s="1"/>
  <c r="K5825" i="2"/>
  <c r="J5824" i="2" s="1"/>
  <c r="K5827" i="2"/>
  <c r="K5828" i="2"/>
  <c r="J5827" i="2" s="1"/>
  <c r="K5829" i="2"/>
  <c r="J5828" i="2" s="1"/>
  <c r="K5831" i="2"/>
  <c r="J5830" i="2" s="1"/>
  <c r="K5832" i="2"/>
  <c r="J5831" i="2" s="1"/>
  <c r="K5833" i="2"/>
  <c r="J5832" i="2" s="1"/>
  <c r="K5835" i="2"/>
  <c r="J5834" i="2" s="1"/>
  <c r="K5836" i="2"/>
  <c r="J5835" i="2" s="1"/>
  <c r="K5837" i="2"/>
  <c r="J5836" i="2" s="1"/>
  <c r="K5839" i="2"/>
  <c r="J5838" i="2" s="1"/>
  <c r="K5840" i="2"/>
  <c r="J5839" i="2" s="1"/>
  <c r="K5841" i="2"/>
  <c r="J5840" i="2" s="1"/>
  <c r="K5843" i="2"/>
  <c r="J5842" i="2" s="1"/>
  <c r="K5844" i="2"/>
  <c r="J5843" i="2" s="1"/>
  <c r="K5845" i="2"/>
  <c r="J5844" i="2" s="1"/>
  <c r="K5847" i="2"/>
  <c r="J5846" i="2" s="1"/>
  <c r="K5848" i="2"/>
  <c r="J5847" i="2" s="1"/>
  <c r="K5849" i="2"/>
  <c r="J5848" i="2" s="1"/>
  <c r="K5851" i="2"/>
  <c r="J5850" i="2" s="1"/>
  <c r="K5852" i="2"/>
  <c r="J5851" i="2" s="1"/>
  <c r="K5853" i="2"/>
  <c r="J5852" i="2" s="1"/>
  <c r="K5855" i="2"/>
  <c r="J5854" i="2" s="1"/>
  <c r="K5856" i="2"/>
  <c r="J5855" i="2" s="1"/>
  <c r="K5857" i="2"/>
  <c r="J5856" i="2" s="1"/>
  <c r="K5859" i="2"/>
  <c r="J5858" i="2" s="1"/>
  <c r="K5860" i="2"/>
  <c r="J5859" i="2" s="1"/>
  <c r="K5861" i="2"/>
  <c r="K5863" i="2"/>
  <c r="J5862" i="2" s="1"/>
  <c r="K5864" i="2"/>
  <c r="J5863" i="2" s="1"/>
  <c r="K5865" i="2"/>
  <c r="J5864" i="2" s="1"/>
  <c r="K5867" i="2"/>
  <c r="J5866" i="2" s="1"/>
  <c r="K5868" i="2"/>
  <c r="J5867" i="2" s="1"/>
  <c r="K5869" i="2"/>
  <c r="J5868" i="2" s="1"/>
  <c r="K5871" i="2"/>
  <c r="J5870" i="2" s="1"/>
  <c r="K5872" i="2"/>
  <c r="J5871" i="2" s="1"/>
  <c r="K5873" i="2"/>
  <c r="J5872" i="2" s="1"/>
  <c r="K5875" i="2"/>
  <c r="J5874" i="2" s="1"/>
  <c r="K5876" i="2"/>
  <c r="K5877" i="2"/>
  <c r="J5876" i="2" s="1"/>
  <c r="K5879" i="2"/>
  <c r="J5878" i="2" s="1"/>
  <c r="K5880" i="2"/>
  <c r="J5879" i="2" s="1"/>
  <c r="K5881" i="2"/>
  <c r="J5880" i="2" s="1"/>
  <c r="K5883" i="2"/>
  <c r="J5882" i="2" s="1"/>
  <c r="K5884" i="2"/>
  <c r="K5885" i="2"/>
  <c r="K5887" i="2"/>
  <c r="J5886" i="2" s="1"/>
  <c r="K5888" i="2"/>
  <c r="J5887" i="2" s="1"/>
  <c r="K5889" i="2"/>
  <c r="J5888" i="2" s="1"/>
  <c r="K5891" i="2"/>
  <c r="J5890" i="2" s="1"/>
  <c r="K5892" i="2"/>
  <c r="J5891" i="2" s="1"/>
  <c r="K5893" i="2"/>
  <c r="J5892" i="2" s="1"/>
  <c r="K5895" i="2"/>
  <c r="J5894" i="2" s="1"/>
  <c r="K5896" i="2"/>
  <c r="J5895" i="2" s="1"/>
  <c r="K5897" i="2"/>
  <c r="J5896" i="2" s="1"/>
  <c r="K5899" i="2"/>
  <c r="J5898" i="2" s="1"/>
  <c r="K5900" i="2"/>
  <c r="J5899" i="2" s="1"/>
  <c r="K5901" i="2"/>
  <c r="J5900" i="2" s="1"/>
  <c r="K5903" i="2"/>
  <c r="J5902" i="2" s="1"/>
  <c r="K5904" i="2"/>
  <c r="K5905" i="2"/>
  <c r="J5904" i="2" s="1"/>
  <c r="K5907" i="2"/>
  <c r="J5906" i="2" s="1"/>
  <c r="K5908" i="2"/>
  <c r="J5907" i="2" s="1"/>
  <c r="K5909" i="2"/>
  <c r="J5908" i="2" s="1"/>
  <c r="K5911" i="2"/>
  <c r="J5910" i="2" s="1"/>
  <c r="K5912" i="2"/>
  <c r="J5911" i="2" s="1"/>
  <c r="K5913" i="2"/>
  <c r="J5912" i="2" s="1"/>
  <c r="K5915" i="2"/>
  <c r="K5916" i="2"/>
  <c r="J5915" i="2" s="1"/>
  <c r="K5917" i="2"/>
  <c r="J5916" i="2" s="1"/>
  <c r="K5919" i="2"/>
  <c r="J5918" i="2" s="1"/>
  <c r="K5920" i="2"/>
  <c r="K5921" i="2"/>
  <c r="J5920" i="2" s="1"/>
  <c r="K5923" i="2"/>
  <c r="J5922" i="2" s="1"/>
  <c r="K5924" i="2"/>
  <c r="J5923" i="2" s="1"/>
  <c r="K5925" i="2"/>
  <c r="J5924" i="2" s="1"/>
  <c r="K5927" i="2"/>
  <c r="J5926" i="2" s="1"/>
  <c r="K5928" i="2"/>
  <c r="J5927" i="2" s="1"/>
  <c r="K5929" i="2"/>
  <c r="K5931" i="2"/>
  <c r="J5930" i="2" s="1"/>
  <c r="K5932" i="2"/>
  <c r="J5931" i="2" s="1"/>
  <c r="K5933" i="2"/>
  <c r="J5932" i="2" s="1"/>
  <c r="K5935" i="2"/>
  <c r="J5934" i="2" s="1"/>
  <c r="K5936" i="2"/>
  <c r="J5935" i="2" s="1"/>
  <c r="K5937" i="2"/>
  <c r="J5936" i="2" s="1"/>
  <c r="K5939" i="2"/>
  <c r="J5938" i="2" s="1"/>
  <c r="K5940" i="2"/>
  <c r="J5939" i="2" s="1"/>
  <c r="K5941" i="2"/>
  <c r="J5940" i="2" s="1"/>
  <c r="K5943" i="2"/>
  <c r="J5942" i="2" s="1"/>
  <c r="K5944" i="2"/>
  <c r="J5943" i="2" s="1"/>
  <c r="K5945" i="2"/>
  <c r="K5947" i="2"/>
  <c r="J5946" i="2" s="1"/>
  <c r="K5948" i="2"/>
  <c r="K5949" i="2"/>
  <c r="K5951" i="2"/>
  <c r="J5950" i="2" s="1"/>
  <c r="K5952" i="2"/>
  <c r="K5953" i="2"/>
  <c r="J5952" i="2" s="1"/>
  <c r="K5955" i="2"/>
  <c r="J5954" i="2" s="1"/>
  <c r="K5956" i="2"/>
  <c r="J5955" i="2" s="1"/>
  <c r="K5957" i="2"/>
  <c r="J5956" i="2" s="1"/>
  <c r="K5959" i="2"/>
  <c r="L5959" i="2" s="1"/>
  <c r="K5960" i="2"/>
  <c r="J5959" i="2" s="1"/>
  <c r="K5961" i="2"/>
  <c r="J5960" i="2" s="1"/>
  <c r="K5963" i="2"/>
  <c r="J5962" i="2" s="1"/>
  <c r="K5964" i="2"/>
  <c r="J5963" i="2" s="1"/>
  <c r="K5965" i="2"/>
  <c r="J5964" i="2" s="1"/>
  <c r="K5967" i="2"/>
  <c r="J5966" i="2" s="1"/>
  <c r="K5968" i="2"/>
  <c r="J5967" i="2" s="1"/>
  <c r="K5969" i="2"/>
  <c r="J5968" i="2" s="1"/>
  <c r="K5971" i="2"/>
  <c r="J5970" i="2" s="1"/>
  <c r="K5972" i="2"/>
  <c r="J5971" i="2" s="1"/>
  <c r="K5973" i="2"/>
  <c r="J5972" i="2" s="1"/>
  <c r="K5975" i="2"/>
  <c r="J5974" i="2" s="1"/>
  <c r="K5976" i="2"/>
  <c r="K5977" i="2"/>
  <c r="J5976" i="2" s="1"/>
  <c r="K5979" i="2"/>
  <c r="J5978" i="2" s="1"/>
  <c r="K5980" i="2"/>
  <c r="J5979" i="2" s="1"/>
  <c r="K5981" i="2"/>
  <c r="J5980" i="2" s="1"/>
  <c r="K5983" i="2"/>
  <c r="J5982" i="2" s="1"/>
  <c r="K5984" i="2"/>
  <c r="J5983" i="2" s="1"/>
  <c r="K5985" i="2"/>
  <c r="J5984" i="2" s="1"/>
  <c r="K5987" i="2"/>
  <c r="K5988" i="2"/>
  <c r="J5987" i="2" s="1"/>
  <c r="K5989" i="2"/>
  <c r="J5988" i="2" s="1"/>
  <c r="K5991" i="2"/>
  <c r="J5990" i="2" s="1"/>
  <c r="K5992" i="2"/>
  <c r="J5991" i="2" s="1"/>
  <c r="K5993" i="2"/>
  <c r="J5992" i="2" s="1"/>
  <c r="K5995" i="2"/>
  <c r="K5996" i="2"/>
  <c r="J5995" i="2" s="1"/>
  <c r="K5997" i="2"/>
  <c r="K5999" i="2"/>
  <c r="J5998" i="2" s="1"/>
  <c r="K6000" i="2"/>
  <c r="J5999" i="2" s="1"/>
  <c r="K6001" i="2"/>
  <c r="J6000" i="2" s="1"/>
  <c r="K6003" i="2"/>
  <c r="J6002" i="2" s="1"/>
  <c r="K6004" i="2"/>
  <c r="J6003" i="2" s="1"/>
  <c r="K6005" i="2"/>
  <c r="J6004" i="2" s="1"/>
  <c r="K6007" i="2"/>
  <c r="J6006" i="2" s="1"/>
  <c r="K6008" i="2"/>
  <c r="K6009" i="2"/>
  <c r="J6008" i="2" s="1"/>
  <c r="K6011" i="2"/>
  <c r="J6010" i="2" s="1"/>
  <c r="K6012" i="2"/>
  <c r="J6011" i="2" s="1"/>
  <c r="K6013" i="2"/>
  <c r="J6012" i="2" s="1"/>
  <c r="K6015" i="2"/>
  <c r="J6014" i="2" s="1"/>
  <c r="K6016" i="2"/>
  <c r="K6017" i="2"/>
  <c r="J6016" i="2" s="1"/>
  <c r="K6019" i="2"/>
  <c r="J6018" i="2" s="1"/>
  <c r="K6020" i="2"/>
  <c r="J6019" i="2" s="1"/>
  <c r="K6021" i="2"/>
  <c r="J6020" i="2" s="1"/>
  <c r="K6023" i="2"/>
  <c r="J6022" i="2" s="1"/>
  <c r="K6024" i="2"/>
  <c r="J6023" i="2" s="1"/>
  <c r="K6025" i="2"/>
  <c r="K6027" i="2"/>
  <c r="K6028" i="2"/>
  <c r="J6027" i="2" s="1"/>
  <c r="K6029" i="2"/>
  <c r="J6028" i="2" s="1"/>
  <c r="K6031" i="2"/>
  <c r="J6030" i="2" s="1"/>
  <c r="K6032" i="2"/>
  <c r="J6031" i="2" s="1"/>
  <c r="K6033" i="2"/>
  <c r="J6032" i="2" s="1"/>
  <c r="K6035" i="2"/>
  <c r="J6034" i="2" s="1"/>
  <c r="K6036" i="2"/>
  <c r="J6035" i="2" s="1"/>
  <c r="K6037" i="2"/>
  <c r="J6036" i="2" s="1"/>
  <c r="K6039" i="2"/>
  <c r="J6038" i="2" s="1"/>
  <c r="K6040" i="2"/>
  <c r="J6039" i="2" s="1"/>
  <c r="K6041" i="2"/>
  <c r="J6040" i="2" s="1"/>
  <c r="K6043" i="2"/>
  <c r="J6042" i="2" s="1"/>
  <c r="K6044" i="2"/>
  <c r="J6043" i="2" s="1"/>
  <c r="K6045" i="2"/>
  <c r="J6044" i="2" s="1"/>
  <c r="K6047" i="2"/>
  <c r="J6046" i="2" s="1"/>
  <c r="K6048" i="2"/>
  <c r="K6049" i="2"/>
  <c r="J6048" i="2" s="1"/>
  <c r="K6051" i="2"/>
  <c r="J6050" i="2" s="1"/>
  <c r="K6052" i="2"/>
  <c r="J6051" i="2" s="1"/>
  <c r="K6053" i="2"/>
  <c r="J6052" i="2" s="1"/>
  <c r="K6055" i="2"/>
  <c r="J6054" i="2" s="1"/>
  <c r="K6056" i="2"/>
  <c r="J6055" i="2" s="1"/>
  <c r="K6057" i="2"/>
  <c r="J6056" i="2" s="1"/>
  <c r="K6059" i="2"/>
  <c r="J6058" i="2" s="1"/>
  <c r="K6060" i="2"/>
  <c r="L6060" i="2" s="1"/>
  <c r="K6061" i="2"/>
  <c r="J6060" i="2" s="1"/>
  <c r="K6063" i="2"/>
  <c r="J6062" i="2" s="1"/>
  <c r="K6064" i="2"/>
  <c r="J6063" i="2" s="1"/>
  <c r="K6065" i="2"/>
  <c r="J6064" i="2" s="1"/>
  <c r="K6067" i="2"/>
  <c r="J6066" i="2" s="1"/>
  <c r="K6068" i="2"/>
  <c r="J6067" i="2" s="1"/>
  <c r="K6069" i="2"/>
  <c r="J6068" i="2" s="1"/>
  <c r="K6071" i="2"/>
  <c r="J6070" i="2" s="1"/>
  <c r="K6072" i="2"/>
  <c r="J6071" i="2" s="1"/>
  <c r="K6073" i="2"/>
  <c r="J6072" i="2" s="1"/>
  <c r="K6075" i="2"/>
  <c r="K6076" i="2"/>
  <c r="J6075" i="2" s="1"/>
  <c r="K6077" i="2"/>
  <c r="J6076" i="2" s="1"/>
  <c r="K6079" i="2"/>
  <c r="J6078" i="2" s="1"/>
  <c r="K6080" i="2"/>
  <c r="K6081" i="2"/>
  <c r="J6080" i="2" s="1"/>
  <c r="K6083" i="2"/>
  <c r="J6082" i="2" s="1"/>
  <c r="K6084" i="2"/>
  <c r="J6083" i="2" s="1"/>
  <c r="K6085" i="2"/>
  <c r="K6087" i="2"/>
  <c r="J6086" i="2" s="1"/>
  <c r="K6088" i="2"/>
  <c r="J6087" i="2" s="1"/>
  <c r="K6089" i="2"/>
  <c r="K6091" i="2"/>
  <c r="J6090" i="2" s="1"/>
  <c r="K6092" i="2"/>
  <c r="J6091" i="2" s="1"/>
  <c r="K6093" i="2"/>
  <c r="J6092" i="2" s="1"/>
  <c r="K6095" i="2"/>
  <c r="J6094" i="2" s="1"/>
  <c r="K6096" i="2"/>
  <c r="J6095" i="2" s="1"/>
  <c r="K6097" i="2"/>
  <c r="J6096" i="2" s="1"/>
  <c r="K6099" i="2"/>
  <c r="J6098" i="2" s="1"/>
  <c r="K6100" i="2"/>
  <c r="J6099" i="2" s="1"/>
  <c r="K6101" i="2"/>
  <c r="K6103" i="2"/>
  <c r="J6102" i="2" s="1"/>
  <c r="K6104" i="2"/>
  <c r="J6103" i="2" s="1"/>
  <c r="K6105" i="2"/>
  <c r="J6104" i="2" s="1"/>
  <c r="K6107" i="2"/>
  <c r="J6106" i="2" s="1"/>
  <c r="K6108" i="2"/>
  <c r="J6107" i="2" s="1"/>
  <c r="K6109" i="2"/>
  <c r="J6108" i="2" s="1"/>
  <c r="K6111" i="2"/>
  <c r="J6110" i="2" s="1"/>
  <c r="K6112" i="2"/>
  <c r="J6111" i="2" s="1"/>
  <c r="K6113" i="2"/>
  <c r="J6112" i="2" s="1"/>
  <c r="K6115" i="2"/>
  <c r="J6114" i="2" s="1"/>
  <c r="K6116" i="2"/>
  <c r="J6115" i="2" s="1"/>
  <c r="K6117" i="2"/>
  <c r="J6116" i="2" s="1"/>
  <c r="K6119" i="2"/>
  <c r="J6118" i="2" s="1"/>
  <c r="K6120" i="2"/>
  <c r="J6119" i="2" s="1"/>
  <c r="K6121" i="2"/>
  <c r="J6120" i="2" s="1"/>
  <c r="K6123" i="2"/>
  <c r="J6122" i="2" s="1"/>
  <c r="K6124" i="2"/>
  <c r="J6123" i="2" s="1"/>
  <c r="K6125" i="2"/>
  <c r="J6124" i="2" s="1"/>
  <c r="K6127" i="2"/>
  <c r="J6126" i="2" s="1"/>
  <c r="K6128" i="2"/>
  <c r="J6127" i="2" s="1"/>
  <c r="K6129" i="2"/>
  <c r="J6128" i="2" s="1"/>
  <c r="K6131" i="2"/>
  <c r="J6130" i="2" s="1"/>
  <c r="K6132" i="2"/>
  <c r="J6131" i="2" s="1"/>
  <c r="K6133" i="2"/>
  <c r="J6132" i="2" s="1"/>
  <c r="K6135" i="2"/>
  <c r="J6134" i="2" s="1"/>
  <c r="K6136" i="2"/>
  <c r="J6135" i="2" s="1"/>
  <c r="K6137" i="2"/>
  <c r="J6136" i="2" s="1"/>
  <c r="K6139" i="2"/>
  <c r="K6140" i="2"/>
  <c r="J6139" i="2" s="1"/>
  <c r="K6141" i="2"/>
  <c r="J6140" i="2" s="1"/>
  <c r="K6143" i="2"/>
  <c r="J6142" i="2" s="1"/>
  <c r="K6144" i="2"/>
  <c r="J6143" i="2" s="1"/>
  <c r="K6145" i="2"/>
  <c r="J6144" i="2" s="1"/>
  <c r="K6147" i="2"/>
  <c r="J6146" i="2" s="1"/>
  <c r="K6148" i="2"/>
  <c r="J6147" i="2" s="1"/>
  <c r="K6149" i="2"/>
  <c r="J6148" i="2" s="1"/>
  <c r="K6151" i="2"/>
  <c r="J6150" i="2" s="1"/>
  <c r="K6152" i="2"/>
  <c r="J6151" i="2" s="1"/>
  <c r="K6153" i="2"/>
  <c r="J6152" i="2" s="1"/>
  <c r="K6155" i="2"/>
  <c r="J6154" i="2" s="1"/>
  <c r="K6156" i="2"/>
  <c r="J6155" i="2" s="1"/>
  <c r="K6157" i="2"/>
  <c r="K6159" i="2"/>
  <c r="K6160" i="2"/>
  <c r="K6161" i="2"/>
  <c r="J6160" i="2" s="1"/>
  <c r="K6163" i="2"/>
  <c r="J6162" i="2" s="1"/>
  <c r="K6164" i="2"/>
  <c r="J6163" i="2" s="1"/>
  <c r="K6165" i="2"/>
  <c r="J6164" i="2" s="1"/>
  <c r="K6167" i="2"/>
  <c r="J6166" i="2" s="1"/>
  <c r="K6168" i="2"/>
  <c r="J6167" i="2" s="1"/>
  <c r="K6169" i="2"/>
  <c r="J6168" i="2" s="1"/>
  <c r="K6171" i="2"/>
  <c r="J6170" i="2" s="1"/>
  <c r="K6172" i="2"/>
  <c r="J6171" i="2" s="1"/>
  <c r="K6173" i="2"/>
  <c r="J6172" i="2" s="1"/>
  <c r="K6175" i="2"/>
  <c r="J6174" i="2" s="1"/>
  <c r="K6176" i="2"/>
  <c r="J6175" i="2" s="1"/>
  <c r="K6177" i="2"/>
  <c r="J6176" i="2" s="1"/>
  <c r="K6179" i="2"/>
  <c r="J6178" i="2" s="1"/>
  <c r="K6180" i="2"/>
  <c r="J6179" i="2" s="1"/>
  <c r="K6181" i="2"/>
  <c r="J6180" i="2" s="1"/>
  <c r="K6183" i="2"/>
  <c r="J6182" i="2" s="1"/>
  <c r="K6184" i="2"/>
  <c r="J6183" i="2" s="1"/>
  <c r="K6185" i="2"/>
  <c r="K6187" i="2"/>
  <c r="J6186" i="2" s="1"/>
  <c r="K6188" i="2"/>
  <c r="J6187" i="2" s="1"/>
  <c r="K6189" i="2"/>
  <c r="J6188" i="2" s="1"/>
  <c r="K6191" i="2"/>
  <c r="J6190" i="2" s="1"/>
  <c r="K6192" i="2"/>
  <c r="J6191" i="2" s="1"/>
  <c r="K6193" i="2"/>
  <c r="J6192" i="2" s="1"/>
  <c r="K6195" i="2"/>
  <c r="J6194" i="2" s="1"/>
  <c r="K6196" i="2"/>
  <c r="J6195" i="2" s="1"/>
  <c r="K6197" i="2"/>
  <c r="K6199" i="2"/>
  <c r="J6198" i="2" s="1"/>
  <c r="K6200" i="2"/>
  <c r="J6199" i="2" s="1"/>
  <c r="K6201" i="2"/>
  <c r="J6200" i="2" s="1"/>
  <c r="K6203" i="2"/>
  <c r="J6202" i="2" s="1"/>
  <c r="K6204" i="2"/>
  <c r="J6203" i="2" s="1"/>
  <c r="K6205" i="2"/>
  <c r="J6204" i="2" s="1"/>
  <c r="K6207" i="2"/>
  <c r="K6208" i="2"/>
  <c r="K6209" i="2"/>
  <c r="K6211" i="2"/>
  <c r="J6210" i="2" s="1"/>
  <c r="K6212" i="2"/>
  <c r="J6211" i="2" s="1"/>
  <c r="K6213" i="2"/>
  <c r="J6212" i="2" s="1"/>
  <c r="K6215" i="2"/>
  <c r="J6214" i="2" s="1"/>
  <c r="K6216" i="2"/>
  <c r="J6215" i="2" s="1"/>
  <c r="K6217" i="2"/>
  <c r="K6219" i="2"/>
  <c r="J6218" i="2" s="1"/>
  <c r="K6220" i="2"/>
  <c r="J6219" i="2" s="1"/>
  <c r="K6221" i="2"/>
  <c r="J6220" i="2" s="1"/>
  <c r="K6223" i="2"/>
  <c r="J6222" i="2" s="1"/>
  <c r="K6224" i="2"/>
  <c r="J6223" i="2" s="1"/>
  <c r="K6225" i="2"/>
  <c r="J6224" i="2" s="1"/>
  <c r="K6227" i="2"/>
  <c r="J6226" i="2" s="1"/>
  <c r="K6228" i="2"/>
  <c r="J6227" i="2" s="1"/>
  <c r="K6229" i="2"/>
  <c r="J6228" i="2" s="1"/>
  <c r="K6231" i="2"/>
  <c r="L6231" i="2" s="1"/>
  <c r="K6232" i="2"/>
  <c r="J6231" i="2" s="1"/>
  <c r="K6233" i="2"/>
  <c r="J6232" i="2" s="1"/>
  <c r="K6235" i="2"/>
  <c r="K6236" i="2"/>
  <c r="J6235" i="2" s="1"/>
  <c r="K6237" i="2"/>
  <c r="J6236" i="2" s="1"/>
  <c r="K6239" i="2"/>
  <c r="J6238" i="2" s="1"/>
  <c r="K6240" i="2"/>
  <c r="J6239" i="2" s="1"/>
  <c r="K6241" i="2"/>
  <c r="J6240" i="2" s="1"/>
  <c r="K6243" i="2"/>
  <c r="J6242" i="2" s="1"/>
  <c r="K6244" i="2"/>
  <c r="J6243" i="2" s="1"/>
  <c r="K6245" i="2"/>
  <c r="J6244" i="2" s="1"/>
  <c r="K6247" i="2"/>
  <c r="J6246" i="2" s="1"/>
  <c r="K6248" i="2"/>
  <c r="J6247" i="2" s="1"/>
  <c r="K6249" i="2"/>
  <c r="K6251" i="2"/>
  <c r="K6252" i="2"/>
  <c r="J6251" i="2" s="1"/>
  <c r="K6253" i="2"/>
  <c r="J6252" i="2" s="1"/>
  <c r="K6255" i="2"/>
  <c r="J6254" i="2" s="1"/>
  <c r="K6256" i="2"/>
  <c r="J6255" i="2" s="1"/>
  <c r="K6257" i="2"/>
  <c r="J6256" i="2" s="1"/>
  <c r="K6259" i="2"/>
  <c r="J6258" i="2" s="1"/>
  <c r="K6260" i="2"/>
  <c r="J6259" i="2" s="1"/>
  <c r="K6261" i="2"/>
  <c r="J6260" i="2" s="1"/>
  <c r="K6263" i="2"/>
  <c r="J6262" i="2" s="1"/>
  <c r="K6264" i="2"/>
  <c r="J6263" i="2" s="1"/>
  <c r="K6265" i="2"/>
  <c r="J6264" i="2" s="1"/>
  <c r="K6267" i="2"/>
  <c r="J6266" i="2" s="1"/>
  <c r="K6268" i="2"/>
  <c r="J6267" i="2" s="1"/>
  <c r="K6269" i="2"/>
  <c r="J6268" i="2" s="1"/>
  <c r="K6271" i="2"/>
  <c r="J6270" i="2" s="1"/>
  <c r="K6272" i="2"/>
  <c r="J6271" i="2" s="1"/>
  <c r="K6273" i="2"/>
  <c r="J6272" i="2" s="1"/>
  <c r="K6275" i="2"/>
  <c r="J6274" i="2" s="1"/>
  <c r="K6276" i="2"/>
  <c r="J6275" i="2" s="1"/>
  <c r="K6277" i="2"/>
  <c r="J6276" i="2" s="1"/>
  <c r="K6279" i="2"/>
  <c r="J6278" i="2" s="1"/>
  <c r="K6280" i="2"/>
  <c r="J6279" i="2" s="1"/>
  <c r="K6281" i="2"/>
  <c r="J6280" i="2" s="1"/>
  <c r="K6283" i="2"/>
  <c r="J6282" i="2" s="1"/>
  <c r="K6284" i="2"/>
  <c r="J6283" i="2" s="1"/>
  <c r="K6285" i="2"/>
  <c r="J6284" i="2" s="1"/>
  <c r="K6287" i="2"/>
  <c r="J6286" i="2" s="1"/>
  <c r="K6288" i="2"/>
  <c r="J6287" i="2" s="1"/>
  <c r="K6289" i="2"/>
  <c r="J6288" i="2" s="1"/>
  <c r="K6291" i="2"/>
  <c r="J6290" i="2" s="1"/>
  <c r="K6292" i="2"/>
  <c r="J6291" i="2" s="1"/>
  <c r="K6293" i="2"/>
  <c r="J6292" i="2" s="1"/>
  <c r="K6295" i="2"/>
  <c r="J6294" i="2" s="1"/>
  <c r="K6296" i="2"/>
  <c r="J6295" i="2" s="1"/>
  <c r="K6297" i="2"/>
  <c r="J6296" i="2" s="1"/>
  <c r="K6299" i="2"/>
  <c r="J6298" i="2" s="1"/>
  <c r="K6300" i="2"/>
  <c r="J6299" i="2" s="1"/>
  <c r="K6301" i="2"/>
  <c r="J6300" i="2" s="1"/>
  <c r="K6303" i="2"/>
  <c r="J6302" i="2" s="1"/>
  <c r="K6304" i="2"/>
  <c r="J6303" i="2" s="1"/>
  <c r="K6305" i="2"/>
  <c r="J6304" i="2" s="1"/>
  <c r="K6307" i="2"/>
  <c r="J6306" i="2" s="1"/>
  <c r="K6308" i="2"/>
  <c r="J6307" i="2" s="1"/>
  <c r="K6309" i="2"/>
  <c r="J6308" i="2" s="1"/>
  <c r="K6311" i="2"/>
  <c r="J6310" i="2" s="1"/>
  <c r="K6312" i="2"/>
  <c r="J6311" i="2" s="1"/>
  <c r="K6313" i="2"/>
  <c r="J6312" i="2" s="1"/>
  <c r="K6315" i="2"/>
  <c r="J6314" i="2" s="1"/>
  <c r="K6316" i="2"/>
  <c r="J6315" i="2" s="1"/>
  <c r="K6317" i="2"/>
  <c r="J6316" i="2" s="1"/>
  <c r="K6319" i="2"/>
  <c r="J6318" i="2" s="1"/>
  <c r="K6320" i="2"/>
  <c r="J6319" i="2" s="1"/>
  <c r="K6321" i="2"/>
  <c r="J6320" i="2" s="1"/>
  <c r="K6323" i="2"/>
  <c r="J6322" i="2" s="1"/>
  <c r="K6324" i="2"/>
  <c r="J6323" i="2" s="1"/>
  <c r="K6325" i="2"/>
  <c r="K6327" i="2"/>
  <c r="J6326" i="2" s="1"/>
  <c r="K6328" i="2"/>
  <c r="J6327" i="2" s="1"/>
  <c r="K6329" i="2"/>
  <c r="J6328" i="2" s="1"/>
  <c r="K6331" i="2"/>
  <c r="J6330" i="2" s="1"/>
  <c r="K6332" i="2"/>
  <c r="K6333" i="2"/>
  <c r="J6332" i="2" s="1"/>
  <c r="K6335" i="2"/>
  <c r="J6334" i="2" s="1"/>
  <c r="K6336" i="2"/>
  <c r="J6335" i="2" s="1"/>
  <c r="K6337" i="2"/>
  <c r="J6336" i="2" s="1"/>
  <c r="K6339" i="2"/>
  <c r="J6338" i="2" s="1"/>
  <c r="K6340" i="2"/>
  <c r="K6341" i="2"/>
  <c r="K6343" i="2"/>
  <c r="J6342" i="2" s="1"/>
  <c r="K6344" i="2"/>
  <c r="J6343" i="2" s="1"/>
  <c r="K6345" i="2"/>
  <c r="J6344" i="2" s="1"/>
  <c r="K6347" i="2"/>
  <c r="J6346" i="2" s="1"/>
  <c r="K6348" i="2"/>
  <c r="J6347" i="2" s="1"/>
  <c r="K6349" i="2"/>
  <c r="J6348" i="2" s="1"/>
  <c r="K6351" i="2"/>
  <c r="J6350" i="2" s="1"/>
  <c r="K6352" i="2"/>
  <c r="J6351" i="2" s="1"/>
  <c r="K6353" i="2"/>
  <c r="J6352" i="2" s="1"/>
  <c r="K6355" i="2"/>
  <c r="J6354" i="2" s="1"/>
  <c r="K6356" i="2"/>
  <c r="J6355" i="2" s="1"/>
  <c r="K6357" i="2"/>
  <c r="J6356" i="2" s="1"/>
  <c r="K6359" i="2"/>
  <c r="J6358" i="2" s="1"/>
  <c r="K6360" i="2"/>
  <c r="J6359" i="2" s="1"/>
  <c r="K6361" i="2"/>
  <c r="J6360" i="2" s="1"/>
  <c r="K6363" i="2"/>
  <c r="J6362" i="2" s="1"/>
  <c r="K6364" i="2"/>
  <c r="J6363" i="2" s="1"/>
  <c r="K6365" i="2"/>
  <c r="J6364" i="2" s="1"/>
  <c r="K6367" i="2"/>
  <c r="J6366" i="2" s="1"/>
  <c r="K6368" i="2"/>
  <c r="J6367" i="2" s="1"/>
  <c r="K6369" i="2"/>
  <c r="J6368" i="2" s="1"/>
  <c r="K6371" i="2"/>
  <c r="J6370" i="2" s="1"/>
  <c r="K6372" i="2"/>
  <c r="J6371" i="2" s="1"/>
  <c r="K6373" i="2"/>
  <c r="J6372" i="2" s="1"/>
  <c r="K6375" i="2"/>
  <c r="J6374" i="2" s="1"/>
  <c r="K6376" i="2"/>
  <c r="J6375" i="2" s="1"/>
  <c r="K6377" i="2"/>
  <c r="J6376" i="2" s="1"/>
  <c r="K6379" i="2"/>
  <c r="J6378" i="2" s="1"/>
  <c r="K6380" i="2"/>
  <c r="J6379" i="2" s="1"/>
  <c r="K6381" i="2"/>
  <c r="J6380" i="2" s="1"/>
  <c r="K6383" i="2"/>
  <c r="J6382" i="2" s="1"/>
  <c r="K6384" i="2"/>
  <c r="J6383" i="2" s="1"/>
  <c r="K6385" i="2"/>
  <c r="J6384" i="2" s="1"/>
  <c r="K6387" i="2"/>
  <c r="J6386" i="2" s="1"/>
  <c r="K6388" i="2"/>
  <c r="J6387" i="2" s="1"/>
  <c r="K6389" i="2"/>
  <c r="J6388" i="2" s="1"/>
  <c r="K6391" i="2"/>
  <c r="J6390" i="2" s="1"/>
  <c r="K6392" i="2"/>
  <c r="J6391" i="2" s="1"/>
  <c r="K6393" i="2"/>
  <c r="J6392" i="2" s="1"/>
  <c r="K6395" i="2"/>
  <c r="J6394" i="2" s="1"/>
  <c r="K6396" i="2"/>
  <c r="J6395" i="2" s="1"/>
  <c r="K6397" i="2"/>
  <c r="J6396" i="2" s="1"/>
  <c r="K6399" i="2"/>
  <c r="J6398" i="2" s="1"/>
  <c r="K6400" i="2"/>
  <c r="K6401" i="2"/>
  <c r="J6400" i="2" s="1"/>
  <c r="K6403" i="2"/>
  <c r="J6402" i="2" s="1"/>
  <c r="K6404" i="2"/>
  <c r="J6403" i="2" s="1"/>
  <c r="K6405" i="2"/>
  <c r="J6404" i="2" s="1"/>
  <c r="K6407" i="2"/>
  <c r="J6406" i="2" s="1"/>
  <c r="K6408" i="2"/>
  <c r="J6407" i="2" s="1"/>
  <c r="K6409" i="2"/>
  <c r="J6408" i="2" s="1"/>
  <c r="K6411" i="2"/>
  <c r="J6410" i="2" s="1"/>
  <c r="K6412" i="2"/>
  <c r="J6411" i="2" s="1"/>
  <c r="K6413" i="2"/>
  <c r="J6412" i="2" s="1"/>
  <c r="K6415" i="2"/>
  <c r="J6414" i="2" s="1"/>
  <c r="K6416" i="2"/>
  <c r="J6415" i="2" s="1"/>
  <c r="K6417" i="2"/>
  <c r="J6416" i="2" s="1"/>
  <c r="K6419" i="2"/>
  <c r="J6418" i="2" s="1"/>
  <c r="K6420" i="2"/>
  <c r="J6419" i="2" s="1"/>
  <c r="K6421" i="2"/>
  <c r="J6420" i="2" s="1"/>
  <c r="K6423" i="2"/>
  <c r="J6422" i="2" s="1"/>
  <c r="K6424" i="2"/>
  <c r="J6423" i="2" s="1"/>
  <c r="K6425" i="2"/>
  <c r="J6424" i="2" s="1"/>
  <c r="K6427" i="2"/>
  <c r="J6426" i="2" s="1"/>
  <c r="K6428" i="2"/>
  <c r="J6427" i="2" s="1"/>
  <c r="K6429" i="2"/>
  <c r="J6428" i="2" s="1"/>
  <c r="K6431" i="2"/>
  <c r="J6430" i="2" s="1"/>
  <c r="K6432" i="2"/>
  <c r="K6433" i="2"/>
  <c r="J6432" i="2" s="1"/>
  <c r="K6435" i="2"/>
  <c r="J6434" i="2" s="1"/>
  <c r="K6436" i="2"/>
  <c r="J6435" i="2" s="1"/>
  <c r="K6437" i="2"/>
  <c r="K6439" i="2"/>
  <c r="L6439" i="2" s="1"/>
  <c r="K6440" i="2"/>
  <c r="K6441" i="2"/>
  <c r="J6440" i="2" s="1"/>
  <c r="K6443" i="2"/>
  <c r="J6442" i="2" s="1"/>
  <c r="K6444" i="2"/>
  <c r="J6443" i="2" s="1"/>
  <c r="K6445" i="2"/>
  <c r="J6444" i="2" s="1"/>
  <c r="K6447" i="2"/>
  <c r="J6446" i="2" s="1"/>
  <c r="K6448" i="2"/>
  <c r="J6447" i="2" s="1"/>
  <c r="K6449" i="2"/>
  <c r="J6448" i="2" s="1"/>
  <c r="K6451" i="2"/>
  <c r="J6450" i="2" s="1"/>
  <c r="K6452" i="2"/>
  <c r="J6451" i="2" s="1"/>
  <c r="K6453" i="2"/>
  <c r="J6452" i="2" s="1"/>
  <c r="K6455" i="2"/>
  <c r="J6454" i="2" s="1"/>
  <c r="K6456" i="2"/>
  <c r="J6455" i="2" s="1"/>
  <c r="K6457" i="2"/>
  <c r="J6456" i="2" s="1"/>
  <c r="K6459" i="2"/>
  <c r="J6458" i="2" s="1"/>
  <c r="K6460" i="2"/>
  <c r="J6459" i="2" s="1"/>
  <c r="K6461" i="2"/>
  <c r="J6460" i="2" s="1"/>
  <c r="K6463" i="2"/>
  <c r="J6462" i="2" s="1"/>
  <c r="K6464" i="2"/>
  <c r="J6463" i="2" s="1"/>
  <c r="K6465" i="2"/>
  <c r="J6464" i="2" s="1"/>
  <c r="K6467" i="2"/>
  <c r="J6466" i="2" s="1"/>
  <c r="K6468" i="2"/>
  <c r="J6467" i="2" s="1"/>
  <c r="K6469" i="2"/>
  <c r="J6468" i="2" s="1"/>
  <c r="K6471" i="2"/>
  <c r="J6470" i="2" s="1"/>
  <c r="K6472" i="2"/>
  <c r="J6471" i="2" s="1"/>
  <c r="K6473" i="2"/>
  <c r="J6472" i="2" s="1"/>
  <c r="K6475" i="2"/>
  <c r="J6474" i="2" s="1"/>
  <c r="K6476" i="2"/>
  <c r="J6475" i="2" s="1"/>
  <c r="K6477" i="2"/>
  <c r="J6476" i="2" s="1"/>
  <c r="K6479" i="2"/>
  <c r="J6478" i="2" s="1"/>
  <c r="K6480" i="2"/>
  <c r="J6479" i="2" s="1"/>
  <c r="K6481" i="2"/>
  <c r="J6480" i="2" s="1"/>
  <c r="K6483" i="2"/>
  <c r="J6482" i="2" s="1"/>
  <c r="K6484" i="2"/>
  <c r="J6483" i="2" s="1"/>
  <c r="K6485" i="2"/>
  <c r="J6484" i="2" s="1"/>
  <c r="K6487" i="2"/>
  <c r="J6486" i="2" s="1"/>
  <c r="K6488" i="2"/>
  <c r="J6487" i="2" s="1"/>
  <c r="K6489" i="2"/>
  <c r="J6488" i="2" s="1"/>
  <c r="K6491" i="2"/>
  <c r="J6490" i="2" s="1"/>
  <c r="K6492" i="2"/>
  <c r="K6493" i="2"/>
  <c r="J6492" i="2" s="1"/>
  <c r="K6495" i="2"/>
  <c r="J6494" i="2" s="1"/>
  <c r="K6496" i="2"/>
  <c r="J6495" i="2" s="1"/>
  <c r="K6497" i="2"/>
  <c r="J6496" i="2" s="1"/>
  <c r="K6499" i="2"/>
  <c r="J6498" i="2" s="1"/>
  <c r="K6500" i="2"/>
  <c r="J6499" i="2" s="1"/>
  <c r="K6501" i="2"/>
  <c r="J6500" i="2" s="1"/>
  <c r="K6503" i="2"/>
  <c r="J6502" i="2" s="1"/>
  <c r="K6504" i="2"/>
  <c r="J6503" i="2" s="1"/>
  <c r="K6505" i="2"/>
  <c r="J6504" i="2" s="1"/>
  <c r="K6507" i="2"/>
  <c r="J6506" i="2" s="1"/>
  <c r="K6508" i="2"/>
  <c r="J6507" i="2" s="1"/>
  <c r="K6509" i="2"/>
  <c r="J6508" i="2" s="1"/>
  <c r="K6511" i="2"/>
  <c r="J6510" i="2" s="1"/>
  <c r="K6512" i="2"/>
  <c r="J6511" i="2" s="1"/>
  <c r="K6513" i="2"/>
  <c r="J6512" i="2" s="1"/>
  <c r="K6515" i="2"/>
  <c r="J6514" i="2" s="1"/>
  <c r="K6516" i="2"/>
  <c r="J6515" i="2" s="1"/>
  <c r="K6517" i="2"/>
  <c r="J6516" i="2" s="1"/>
  <c r="K6519" i="2"/>
  <c r="J6518" i="2" s="1"/>
  <c r="K6520" i="2"/>
  <c r="J6519" i="2" s="1"/>
  <c r="K6521" i="2"/>
  <c r="J6520" i="2" s="1"/>
  <c r="K6523" i="2"/>
  <c r="J6522" i="2" s="1"/>
  <c r="K6524" i="2"/>
  <c r="J6523" i="2" s="1"/>
  <c r="K6525" i="2"/>
  <c r="J6524" i="2" s="1"/>
  <c r="K6527" i="2"/>
  <c r="J6526" i="2" s="1"/>
  <c r="K6528" i="2"/>
  <c r="J6527" i="2" s="1"/>
  <c r="K6529" i="2"/>
  <c r="J6528" i="2" s="1"/>
  <c r="K6531" i="2"/>
  <c r="J6530" i="2" s="1"/>
  <c r="K6532" i="2"/>
  <c r="J6531" i="2" s="1"/>
  <c r="K6533" i="2"/>
  <c r="J6532" i="2" s="1"/>
  <c r="K6535" i="2"/>
  <c r="J6534" i="2" s="1"/>
  <c r="K6536" i="2"/>
  <c r="J6535" i="2" s="1"/>
  <c r="K6537" i="2"/>
  <c r="J6536" i="2" s="1"/>
  <c r="K6539" i="2"/>
  <c r="J6538" i="2" s="1"/>
  <c r="K6540" i="2"/>
  <c r="L6540" i="2" s="1"/>
  <c r="K6541" i="2"/>
  <c r="J6540" i="2" s="1"/>
  <c r="K6543" i="2"/>
  <c r="J6542" i="2" s="1"/>
  <c r="K6544" i="2"/>
  <c r="J6543" i="2" s="1"/>
  <c r="K6545" i="2"/>
  <c r="J6544" i="2" s="1"/>
  <c r="K6547" i="2"/>
  <c r="J6546" i="2" s="1"/>
  <c r="K6548" i="2"/>
  <c r="J6547" i="2" s="1"/>
  <c r="K6549" i="2"/>
  <c r="J6548" i="2" s="1"/>
  <c r="K6551" i="2"/>
  <c r="J6550" i="2" s="1"/>
  <c r="K6552" i="2"/>
  <c r="J6551" i="2" s="1"/>
  <c r="K6553" i="2"/>
  <c r="J6552" i="2" s="1"/>
  <c r="K6555" i="2"/>
  <c r="J6554" i="2" s="1"/>
  <c r="K6556" i="2"/>
  <c r="J6555" i="2" s="1"/>
  <c r="K6557" i="2"/>
  <c r="J6556" i="2" s="1"/>
  <c r="K6559" i="2"/>
  <c r="J6558" i="2" s="1"/>
  <c r="K6560" i="2"/>
  <c r="J6559" i="2" s="1"/>
  <c r="K6561" i="2"/>
  <c r="J6560" i="2" s="1"/>
  <c r="K6563" i="2"/>
  <c r="J6562" i="2" s="1"/>
  <c r="K6564" i="2"/>
  <c r="K6565" i="2"/>
  <c r="J6564" i="2" s="1"/>
  <c r="K6567" i="2"/>
  <c r="J6566" i="2" s="1"/>
  <c r="K6568" i="2"/>
  <c r="J6567" i="2" s="1"/>
  <c r="K6569" i="2"/>
  <c r="J6568" i="2" s="1"/>
  <c r="K6571" i="2"/>
  <c r="J6570" i="2" s="1"/>
  <c r="K6572" i="2"/>
  <c r="J6571" i="2" s="1"/>
  <c r="K6573" i="2"/>
  <c r="J6572" i="2" s="1"/>
  <c r="K6575" i="2"/>
  <c r="J6574" i="2" s="1"/>
  <c r="K6576" i="2"/>
  <c r="J6575" i="2" s="1"/>
  <c r="K6577" i="2"/>
  <c r="J6576" i="2" s="1"/>
  <c r="K6579" i="2"/>
  <c r="J6578" i="2" s="1"/>
  <c r="K6580" i="2"/>
  <c r="J6579" i="2" s="1"/>
  <c r="K6581" i="2"/>
  <c r="J6580" i="2" s="1"/>
  <c r="K6583" i="2"/>
  <c r="J6582" i="2" s="1"/>
  <c r="K6584" i="2"/>
  <c r="J6583" i="2" s="1"/>
  <c r="K6585" i="2"/>
  <c r="J6584" i="2" s="1"/>
  <c r="K6587" i="2"/>
  <c r="J6586" i="2" s="1"/>
  <c r="K6588" i="2"/>
  <c r="K6589" i="2"/>
  <c r="J6588" i="2" s="1"/>
  <c r="K6591" i="2"/>
  <c r="J6590" i="2" s="1"/>
  <c r="K6592" i="2"/>
  <c r="J6591" i="2" s="1"/>
  <c r="K6593" i="2"/>
  <c r="J6592" i="2" s="1"/>
  <c r="K6595" i="2"/>
  <c r="J6594" i="2" s="1"/>
  <c r="K6596" i="2"/>
  <c r="J6595" i="2" s="1"/>
  <c r="K6597" i="2"/>
  <c r="J6596" i="2" s="1"/>
  <c r="K6599" i="2"/>
  <c r="J6598" i="2" s="1"/>
  <c r="K6600" i="2"/>
  <c r="J6599" i="2" s="1"/>
  <c r="K6601" i="2"/>
  <c r="J6600" i="2" s="1"/>
  <c r="K6603" i="2"/>
  <c r="J6602" i="2" s="1"/>
  <c r="K6604" i="2"/>
  <c r="J6603" i="2" s="1"/>
  <c r="K6605" i="2"/>
  <c r="J6604" i="2" s="1"/>
  <c r="K6607" i="2"/>
  <c r="J6606" i="2" s="1"/>
  <c r="K6608" i="2"/>
  <c r="J6607" i="2" s="1"/>
  <c r="K6609" i="2"/>
  <c r="J6608" i="2" s="1"/>
  <c r="K6611" i="2"/>
  <c r="J6610" i="2" s="1"/>
  <c r="K6612" i="2"/>
  <c r="J6611" i="2" s="1"/>
  <c r="K6613" i="2"/>
  <c r="J6612" i="2" s="1"/>
  <c r="K6615" i="2"/>
  <c r="J6614" i="2" s="1"/>
  <c r="K6616" i="2"/>
  <c r="J6615" i="2" s="1"/>
  <c r="K6617" i="2"/>
  <c r="J6616" i="2" s="1"/>
  <c r="K6619" i="2"/>
  <c r="J6618" i="2" s="1"/>
  <c r="K6620" i="2"/>
  <c r="J6619" i="2" s="1"/>
  <c r="K6621" i="2"/>
  <c r="J6620" i="2" s="1"/>
  <c r="K6623" i="2"/>
  <c r="J6622" i="2" s="1"/>
  <c r="K6624" i="2"/>
  <c r="J6623" i="2" s="1"/>
  <c r="K6625" i="2"/>
  <c r="J6624" i="2" s="1"/>
  <c r="K6627" i="2"/>
  <c r="J6626" i="2" s="1"/>
  <c r="K6628" i="2"/>
  <c r="J6627" i="2" s="1"/>
  <c r="K6629" i="2"/>
  <c r="J6628" i="2" s="1"/>
  <c r="K6631" i="2"/>
  <c r="J6630" i="2" s="1"/>
  <c r="K6632" i="2"/>
  <c r="J6631" i="2" s="1"/>
  <c r="K6633" i="2"/>
  <c r="J6632" i="2" s="1"/>
  <c r="K6635" i="2"/>
  <c r="J6634" i="2" s="1"/>
  <c r="K6636" i="2"/>
  <c r="J6635" i="2" s="1"/>
  <c r="K6637" i="2"/>
  <c r="K6639" i="2"/>
  <c r="J6638" i="2" s="1"/>
  <c r="K6640" i="2"/>
  <c r="J6639" i="2" s="1"/>
  <c r="K6641" i="2"/>
  <c r="J6640" i="2" s="1"/>
  <c r="K6643" i="2"/>
  <c r="J6642" i="2" s="1"/>
  <c r="K6644" i="2"/>
  <c r="J6643" i="2" s="1"/>
  <c r="K6645" i="2"/>
  <c r="J6644" i="2" s="1"/>
  <c r="K6647" i="2"/>
  <c r="J6646" i="2" s="1"/>
  <c r="K6648" i="2"/>
  <c r="J6647" i="2" s="1"/>
  <c r="K6649" i="2"/>
  <c r="J6648" i="2" s="1"/>
  <c r="K6651" i="2"/>
  <c r="J6650" i="2" s="1"/>
  <c r="K6652" i="2"/>
  <c r="J6651" i="2" s="1"/>
  <c r="K6653" i="2"/>
  <c r="J6652" i="2" s="1"/>
  <c r="K6655" i="2"/>
  <c r="J6654" i="2" s="1"/>
  <c r="K6656" i="2"/>
  <c r="J6655" i="2" s="1"/>
  <c r="K6657" i="2"/>
  <c r="J6656" i="2" s="1"/>
  <c r="K6659" i="2"/>
  <c r="J6658" i="2" s="1"/>
  <c r="K6660" i="2"/>
  <c r="J6659" i="2" s="1"/>
  <c r="K6661" i="2"/>
  <c r="J6660" i="2" s="1"/>
  <c r="K6663" i="2"/>
  <c r="J6662" i="2" s="1"/>
  <c r="K6664" i="2"/>
  <c r="J6663" i="2" s="1"/>
  <c r="K6665" i="2"/>
  <c r="J6664" i="2" s="1"/>
  <c r="K6667" i="2"/>
  <c r="J6666" i="2" s="1"/>
  <c r="K6668" i="2"/>
  <c r="J6667" i="2" s="1"/>
  <c r="K6669" i="2"/>
  <c r="J6668" i="2" s="1"/>
  <c r="K6671" i="2"/>
  <c r="J6670" i="2" s="1"/>
  <c r="K6672" i="2"/>
  <c r="K6673" i="2"/>
  <c r="J6672" i="2" s="1"/>
  <c r="K6675" i="2"/>
  <c r="J6674" i="2" s="1"/>
  <c r="K6676" i="2"/>
  <c r="J6675" i="2" s="1"/>
  <c r="K6677" i="2"/>
  <c r="J6676" i="2" s="1"/>
  <c r="K6679" i="2"/>
  <c r="J6678" i="2" s="1"/>
  <c r="K6680" i="2"/>
  <c r="J6679" i="2" s="1"/>
  <c r="K6681" i="2"/>
  <c r="J6680" i="2" s="1"/>
  <c r="K6683" i="2"/>
  <c r="J6682" i="2" s="1"/>
  <c r="K6684" i="2"/>
  <c r="J6683" i="2" s="1"/>
  <c r="K6685" i="2"/>
  <c r="J6684" i="2" s="1"/>
  <c r="K6687" i="2"/>
  <c r="J6686" i="2" s="1"/>
  <c r="K6688" i="2"/>
  <c r="J6687" i="2" s="1"/>
  <c r="K6689" i="2"/>
  <c r="J6688" i="2" s="1"/>
  <c r="K6691" i="2"/>
  <c r="K6692" i="2"/>
  <c r="J6691" i="2" s="1"/>
  <c r="K6693" i="2"/>
  <c r="J6692" i="2" s="1"/>
  <c r="K6695" i="2"/>
  <c r="J6694" i="2" s="1"/>
  <c r="K6696" i="2"/>
  <c r="J6695" i="2" s="1"/>
  <c r="K6697" i="2"/>
  <c r="J6696" i="2" s="1"/>
  <c r="K6699" i="2"/>
  <c r="J6698" i="2" s="1"/>
  <c r="K6700" i="2"/>
  <c r="J6699" i="2" s="1"/>
  <c r="K6701" i="2"/>
  <c r="J6700" i="2" s="1"/>
  <c r="K6703" i="2"/>
  <c r="J6702" i="2" s="1"/>
  <c r="K6704" i="2"/>
  <c r="J6703" i="2" s="1"/>
  <c r="K6705" i="2"/>
  <c r="J6704" i="2" s="1"/>
  <c r="K6707" i="2"/>
  <c r="K6708" i="2"/>
  <c r="J6707" i="2" s="1"/>
  <c r="K6709" i="2"/>
  <c r="J6708" i="2" s="1"/>
  <c r="K6711" i="2"/>
  <c r="J6710" i="2" s="1"/>
  <c r="K6712" i="2"/>
  <c r="J6711" i="2" s="1"/>
  <c r="K6713" i="2"/>
  <c r="J6712" i="2" s="1"/>
  <c r="K6715" i="2"/>
  <c r="J6714" i="2" s="1"/>
  <c r="K6716" i="2"/>
  <c r="J6715" i="2" s="1"/>
  <c r="K6717" i="2"/>
  <c r="J6716" i="2" s="1"/>
  <c r="K6719" i="2"/>
  <c r="J6718" i="2" s="1"/>
  <c r="K6720" i="2"/>
  <c r="J6719" i="2" s="1"/>
  <c r="K6721" i="2"/>
  <c r="J6720" i="2" s="1"/>
  <c r="K6723" i="2"/>
  <c r="J6722" i="2" s="1"/>
  <c r="K6724" i="2"/>
  <c r="J6723" i="2" s="1"/>
  <c r="K6725" i="2"/>
  <c r="J6724" i="2" s="1"/>
  <c r="K6727" i="2"/>
  <c r="J6726" i="2" s="1"/>
  <c r="K6728" i="2"/>
  <c r="J6727" i="2" s="1"/>
  <c r="K6729" i="2"/>
  <c r="J6728" i="2" s="1"/>
  <c r="K6731" i="2"/>
  <c r="J6730" i="2" s="1"/>
  <c r="K6732" i="2"/>
  <c r="J6731" i="2" s="1"/>
  <c r="K6733" i="2"/>
  <c r="J6732" i="2" s="1"/>
  <c r="K6735" i="2"/>
  <c r="J6734" i="2" s="1"/>
  <c r="K6736" i="2"/>
  <c r="J6735" i="2" s="1"/>
  <c r="K6737" i="2"/>
  <c r="J6736" i="2" s="1"/>
  <c r="K6739" i="2"/>
  <c r="J6738" i="2" s="1"/>
  <c r="K6740" i="2"/>
  <c r="K6741" i="2"/>
  <c r="J6740" i="2" s="1"/>
  <c r="K6743" i="2"/>
  <c r="J6742" i="2" s="1"/>
  <c r="K6744" i="2"/>
  <c r="J6743" i="2" s="1"/>
  <c r="K6745" i="2"/>
  <c r="J6744" i="2" s="1"/>
  <c r="K6747" i="2"/>
  <c r="J6746" i="2" s="1"/>
  <c r="K6748" i="2"/>
  <c r="J6747" i="2" s="1"/>
  <c r="K6749" i="2"/>
  <c r="J6748" i="2" s="1"/>
  <c r="K6751" i="2"/>
  <c r="J6750" i="2" s="1"/>
  <c r="K6752" i="2"/>
  <c r="J6751" i="2" s="1"/>
  <c r="K6753" i="2"/>
  <c r="J6752" i="2" s="1"/>
  <c r="K6755" i="2"/>
  <c r="J6754" i="2" s="1"/>
  <c r="K6756" i="2"/>
  <c r="J6755" i="2" s="1"/>
  <c r="K6757" i="2"/>
  <c r="J6756" i="2" s="1"/>
  <c r="K6759" i="2"/>
  <c r="L6759" i="2" s="1"/>
  <c r="K6760" i="2"/>
  <c r="J6759" i="2" s="1"/>
  <c r="K6761" i="2"/>
  <c r="J6760" i="2" s="1"/>
  <c r="K6763" i="2"/>
  <c r="J6762" i="2" s="1"/>
  <c r="K6764" i="2"/>
  <c r="J6763" i="2" s="1"/>
  <c r="K6765" i="2"/>
  <c r="J6764" i="2" s="1"/>
  <c r="K6767" i="2"/>
  <c r="J6766" i="2" s="1"/>
  <c r="K6768" i="2"/>
  <c r="J6767" i="2" s="1"/>
  <c r="K6769" i="2"/>
  <c r="J6768" i="2" s="1"/>
  <c r="K6771" i="2"/>
  <c r="J6770" i="2" s="1"/>
  <c r="K6772" i="2"/>
  <c r="J6771" i="2" s="1"/>
  <c r="K6773" i="2"/>
  <c r="J6772" i="2" s="1"/>
  <c r="K6775" i="2"/>
  <c r="J6774" i="2" s="1"/>
  <c r="K6776" i="2"/>
  <c r="J6775" i="2" s="1"/>
  <c r="K6777" i="2"/>
  <c r="J6776" i="2" s="1"/>
  <c r="K6779" i="2"/>
  <c r="J6778" i="2" s="1"/>
  <c r="K6780" i="2"/>
  <c r="J6779" i="2" s="1"/>
  <c r="K6781" i="2"/>
  <c r="J6780" i="2" s="1"/>
  <c r="K6783" i="2"/>
  <c r="J6782" i="2" s="1"/>
  <c r="K6784" i="2"/>
  <c r="J6783" i="2" s="1"/>
  <c r="K6785" i="2"/>
  <c r="J6784" i="2" s="1"/>
  <c r="K6787" i="2"/>
  <c r="J6786" i="2" s="1"/>
  <c r="K6788" i="2"/>
  <c r="J6787" i="2" s="1"/>
  <c r="K6789" i="2"/>
  <c r="J6788" i="2" s="1"/>
  <c r="K6791" i="2"/>
  <c r="J6790" i="2" s="1"/>
  <c r="K6792" i="2"/>
  <c r="J6791" i="2" s="1"/>
  <c r="K6793" i="2"/>
  <c r="J6792" i="2" s="1"/>
  <c r="K6795" i="2"/>
  <c r="J6794" i="2" s="1"/>
  <c r="K6796" i="2"/>
  <c r="J6795" i="2" s="1"/>
  <c r="K6797" i="2"/>
  <c r="J6796" i="2" s="1"/>
  <c r="K6799" i="2"/>
  <c r="K6800" i="2"/>
  <c r="J6799" i="2" s="1"/>
  <c r="K6801" i="2"/>
  <c r="J6800" i="2" s="1"/>
  <c r="K6803" i="2"/>
  <c r="J6802" i="2" s="1"/>
  <c r="K6804" i="2"/>
  <c r="J6803" i="2" s="1"/>
  <c r="K6805" i="2"/>
  <c r="J6804" i="2" s="1"/>
  <c r="K6807" i="2"/>
  <c r="J6806" i="2" s="1"/>
  <c r="K6808" i="2"/>
  <c r="J6807" i="2" s="1"/>
  <c r="K6809" i="2"/>
  <c r="J6808" i="2" s="1"/>
  <c r="K6811" i="2"/>
  <c r="J6810" i="2" s="1"/>
  <c r="K6812" i="2"/>
  <c r="J6811" i="2" s="1"/>
  <c r="K6813" i="2"/>
  <c r="J6812" i="2" s="1"/>
  <c r="K6815" i="2"/>
  <c r="J6814" i="2" s="1"/>
  <c r="K6816" i="2"/>
  <c r="J6815" i="2" s="1"/>
  <c r="K6817" i="2"/>
  <c r="J6816" i="2" s="1"/>
  <c r="K6819" i="2"/>
  <c r="J6818" i="2" s="1"/>
  <c r="K6820" i="2"/>
  <c r="J6819" i="2" s="1"/>
  <c r="K6821" i="2"/>
  <c r="J6820" i="2" s="1"/>
  <c r="K6823" i="2"/>
  <c r="J6822" i="2" s="1"/>
  <c r="K6824" i="2"/>
  <c r="J6823" i="2" s="1"/>
  <c r="K6825" i="2"/>
  <c r="K6827" i="2"/>
  <c r="J6826" i="2" s="1"/>
  <c r="K6828" i="2"/>
  <c r="J6827" i="2" s="1"/>
  <c r="K6829" i="2"/>
  <c r="J6828" i="2" s="1"/>
  <c r="K6831" i="2"/>
  <c r="J6830" i="2" s="1"/>
  <c r="K6832" i="2"/>
  <c r="J6831" i="2" s="1"/>
  <c r="K6833" i="2"/>
  <c r="J6832" i="2" s="1"/>
  <c r="K6835" i="2"/>
  <c r="J6834" i="2" s="1"/>
  <c r="K6836" i="2"/>
  <c r="J6835" i="2" s="1"/>
  <c r="K6837" i="2"/>
  <c r="J6836" i="2" s="1"/>
  <c r="K6839" i="2"/>
  <c r="J6838" i="2" s="1"/>
  <c r="K6840" i="2"/>
  <c r="J6839" i="2" s="1"/>
  <c r="K6841" i="2"/>
  <c r="J6840" i="2" s="1"/>
  <c r="K6843" i="2"/>
  <c r="J6842" i="2" s="1"/>
  <c r="K6844" i="2"/>
  <c r="J6843" i="2" s="1"/>
  <c r="K6845" i="2"/>
  <c r="J6844" i="2" s="1"/>
  <c r="K6847" i="2"/>
  <c r="J6846" i="2" s="1"/>
  <c r="K6848" i="2"/>
  <c r="J6847" i="2" s="1"/>
  <c r="K6849" i="2"/>
  <c r="J6848" i="2" s="1"/>
  <c r="K6851" i="2"/>
  <c r="J6850" i="2" s="1"/>
  <c r="K6852" i="2"/>
  <c r="J6851" i="2" s="1"/>
  <c r="K6853" i="2"/>
  <c r="J6852" i="2" s="1"/>
  <c r="K6855" i="2"/>
  <c r="J6854" i="2" s="1"/>
  <c r="K6856" i="2"/>
  <c r="J6855" i="2" s="1"/>
  <c r="K6857" i="2"/>
  <c r="J6856" i="2" s="1"/>
  <c r="K6859" i="2"/>
  <c r="K6860" i="2"/>
  <c r="J6859" i="2" s="1"/>
  <c r="K6861" i="2"/>
  <c r="J6860" i="2" s="1"/>
  <c r="K6863" i="2"/>
  <c r="J6862" i="2" s="1"/>
  <c r="K6864" i="2"/>
  <c r="J6863" i="2" s="1"/>
  <c r="K6865" i="2"/>
  <c r="J6864" i="2" s="1"/>
  <c r="K6867" i="2"/>
  <c r="J6866" i="2" s="1"/>
  <c r="K6868" i="2"/>
  <c r="J6867" i="2" s="1"/>
  <c r="K6869" i="2"/>
  <c r="J6868" i="2" s="1"/>
  <c r="K6871" i="2"/>
  <c r="J6870" i="2" s="1"/>
  <c r="K6872" i="2"/>
  <c r="J6871" i="2" s="1"/>
  <c r="K6873" i="2"/>
  <c r="J6872" i="2" s="1"/>
  <c r="K6875" i="2"/>
  <c r="J6874" i="2" s="1"/>
  <c r="K6876" i="2"/>
  <c r="J6875" i="2" s="1"/>
  <c r="K6877" i="2"/>
  <c r="J6876" i="2" s="1"/>
  <c r="K6879" i="2"/>
  <c r="J6878" i="2" s="1"/>
  <c r="K6880" i="2"/>
  <c r="J6879" i="2" s="1"/>
  <c r="K6881" i="2"/>
  <c r="J6880" i="2" s="1"/>
  <c r="K6883" i="2"/>
  <c r="J6882" i="2" s="1"/>
  <c r="K6884" i="2"/>
  <c r="J6883" i="2" s="1"/>
  <c r="K6885" i="2"/>
  <c r="J6884" i="2" s="1"/>
  <c r="K6887" i="2"/>
  <c r="J6886" i="2" s="1"/>
  <c r="K6888" i="2"/>
  <c r="J6887" i="2" s="1"/>
  <c r="K6889" i="2"/>
  <c r="J6888" i="2" s="1"/>
  <c r="K6891" i="2"/>
  <c r="J6890" i="2" s="1"/>
  <c r="K6892" i="2"/>
  <c r="J6891" i="2" s="1"/>
  <c r="K6893" i="2"/>
  <c r="J6892" i="2" s="1"/>
  <c r="K6895" i="2"/>
  <c r="J6894" i="2" s="1"/>
  <c r="K6896" i="2"/>
  <c r="J6895" i="2" s="1"/>
  <c r="K6897" i="2"/>
  <c r="J6896" i="2" s="1"/>
  <c r="K6899" i="2"/>
  <c r="J6898" i="2" s="1"/>
  <c r="K6900" i="2"/>
  <c r="J6899" i="2" s="1"/>
  <c r="K6901" i="2"/>
  <c r="J6900" i="2" s="1"/>
  <c r="K6903" i="2"/>
  <c r="J6902" i="2" s="1"/>
  <c r="K6904" i="2"/>
  <c r="J6903" i="2" s="1"/>
  <c r="K6905" i="2"/>
  <c r="J6904" i="2" s="1"/>
  <c r="K6907" i="2"/>
  <c r="J6906" i="2" s="1"/>
  <c r="K6908" i="2"/>
  <c r="J6907" i="2" s="1"/>
  <c r="K6909" i="2"/>
  <c r="J6908" i="2" s="1"/>
  <c r="K6911" i="2"/>
  <c r="J6910" i="2" s="1"/>
  <c r="K6912" i="2"/>
  <c r="J6911" i="2" s="1"/>
  <c r="K6913" i="2"/>
  <c r="J6912" i="2" s="1"/>
  <c r="K6915" i="2"/>
  <c r="J6914" i="2" s="1"/>
  <c r="K6916" i="2"/>
  <c r="J6915" i="2" s="1"/>
  <c r="K6917" i="2"/>
  <c r="J6916" i="2" s="1"/>
  <c r="K6919" i="2"/>
  <c r="J6918" i="2" s="1"/>
  <c r="K6920" i="2"/>
  <c r="J6919" i="2" s="1"/>
  <c r="K6921" i="2"/>
  <c r="J6920" i="2" s="1"/>
  <c r="K6923" i="2"/>
  <c r="J6922" i="2" s="1"/>
  <c r="K6924" i="2"/>
  <c r="J6923" i="2" s="1"/>
  <c r="K6925" i="2"/>
  <c r="J6924" i="2" s="1"/>
  <c r="K6927" i="2"/>
  <c r="J6926" i="2" s="1"/>
  <c r="K6928" i="2"/>
  <c r="J6927" i="2" s="1"/>
  <c r="K6929" i="2"/>
  <c r="J6928" i="2" s="1"/>
  <c r="K6931" i="2"/>
  <c r="J6930" i="2" s="1"/>
  <c r="K6932" i="2"/>
  <c r="J6931" i="2" s="1"/>
  <c r="K6933" i="2"/>
  <c r="J6932" i="2" s="1"/>
  <c r="K6935" i="2"/>
  <c r="J6934" i="2" s="1"/>
  <c r="K6936" i="2"/>
  <c r="J6935" i="2" s="1"/>
  <c r="K6937" i="2"/>
  <c r="J6936" i="2" s="1"/>
  <c r="K6939" i="2"/>
  <c r="J6938" i="2" s="1"/>
  <c r="K6940" i="2"/>
  <c r="L6940" i="2" s="1"/>
  <c r="K6941" i="2"/>
  <c r="J6940" i="2" s="1"/>
  <c r="K6943" i="2"/>
  <c r="J6942" i="2" s="1"/>
  <c r="K6944" i="2"/>
  <c r="J6943" i="2" s="1"/>
  <c r="K6945" i="2"/>
  <c r="J6944" i="2" s="1"/>
  <c r="K6947" i="2"/>
  <c r="J6946" i="2" s="1"/>
  <c r="K6948" i="2"/>
  <c r="K6949" i="2"/>
  <c r="J6948" i="2" s="1"/>
  <c r="K6951" i="2"/>
  <c r="L6951" i="2" s="1"/>
  <c r="K6952" i="2"/>
  <c r="J6951" i="2" s="1"/>
  <c r="K6953" i="2"/>
  <c r="J6952" i="2" s="1"/>
  <c r="K6955" i="2"/>
  <c r="J6954" i="2" s="1"/>
  <c r="K6956" i="2"/>
  <c r="J6955" i="2" s="1"/>
  <c r="K6957" i="2"/>
  <c r="J6956" i="2" s="1"/>
  <c r="K6959" i="2"/>
  <c r="J6958" i="2" s="1"/>
  <c r="K6960" i="2"/>
  <c r="J6959" i="2" s="1"/>
  <c r="K6961" i="2"/>
  <c r="J6960" i="2" s="1"/>
  <c r="K6963" i="2"/>
  <c r="J6962" i="2" s="1"/>
  <c r="K6964" i="2"/>
  <c r="J6963" i="2" s="1"/>
  <c r="K6965" i="2"/>
  <c r="J6964" i="2" s="1"/>
  <c r="K6967" i="2"/>
  <c r="J6966" i="2" s="1"/>
  <c r="K6968" i="2"/>
  <c r="J6967" i="2" s="1"/>
  <c r="K6969" i="2"/>
  <c r="J6968" i="2" s="1"/>
  <c r="K6971" i="2"/>
  <c r="J6970" i="2" s="1"/>
  <c r="K6972" i="2"/>
  <c r="J6971" i="2" s="1"/>
  <c r="K6973" i="2"/>
  <c r="J6972" i="2" s="1"/>
  <c r="K6975" i="2"/>
  <c r="J6974" i="2" s="1"/>
  <c r="K6976" i="2"/>
  <c r="J6975" i="2" s="1"/>
  <c r="K6977" i="2"/>
  <c r="J6976" i="2" s="1"/>
  <c r="K6979" i="2"/>
  <c r="J6978" i="2" s="1"/>
  <c r="K6980" i="2"/>
  <c r="J6979" i="2" s="1"/>
  <c r="K6981" i="2"/>
  <c r="J6980" i="2" s="1"/>
  <c r="K6983" i="2"/>
  <c r="J6982" i="2" s="1"/>
  <c r="K6984" i="2"/>
  <c r="J6983" i="2" s="1"/>
  <c r="K6985" i="2"/>
  <c r="J6984" i="2" s="1"/>
  <c r="K6987" i="2"/>
  <c r="J6986" i="2" s="1"/>
  <c r="K6988" i="2"/>
  <c r="J6987" i="2" s="1"/>
  <c r="K6989" i="2"/>
  <c r="J6988" i="2" s="1"/>
  <c r="K6991" i="2"/>
  <c r="J6990" i="2" s="1"/>
  <c r="K6992" i="2"/>
  <c r="J6991" i="2" s="1"/>
  <c r="K6993" i="2"/>
  <c r="J6992" i="2" s="1"/>
  <c r="K6995" i="2"/>
  <c r="J6994" i="2" s="1"/>
  <c r="K6996" i="2"/>
  <c r="J6995" i="2" s="1"/>
  <c r="K6997" i="2"/>
  <c r="J6996" i="2" s="1"/>
  <c r="K6999" i="2"/>
  <c r="J6998" i="2" s="1"/>
  <c r="K7000" i="2"/>
  <c r="J6999" i="2" s="1"/>
  <c r="K7001" i="2"/>
  <c r="K7003" i="2"/>
  <c r="J7002" i="2" s="1"/>
  <c r="K7004" i="2"/>
  <c r="J7003" i="2" s="1"/>
  <c r="K7005" i="2"/>
  <c r="J7004" i="2" s="1"/>
  <c r="K7007" i="2"/>
  <c r="J7006" i="2" s="1"/>
  <c r="K7008" i="2"/>
  <c r="J7007" i="2" s="1"/>
  <c r="K7009" i="2"/>
  <c r="J7008" i="2" s="1"/>
  <c r="K7011" i="2"/>
  <c r="J7010" i="2" s="1"/>
  <c r="K7012" i="2"/>
  <c r="J7011" i="2" s="1"/>
  <c r="K7013" i="2"/>
  <c r="J7012" i="2" s="1"/>
  <c r="K7015" i="2"/>
  <c r="J7014" i="2" s="1"/>
  <c r="K7016" i="2"/>
  <c r="J7015" i="2" s="1"/>
  <c r="K7017" i="2"/>
  <c r="J7016" i="2" s="1"/>
  <c r="K7019" i="2"/>
  <c r="J7018" i="2" s="1"/>
  <c r="K7020" i="2"/>
  <c r="J7019" i="2" s="1"/>
  <c r="K7021" i="2"/>
  <c r="J7020" i="2" s="1"/>
  <c r="K7023" i="2"/>
  <c r="J7022" i="2" s="1"/>
  <c r="K7024" i="2"/>
  <c r="J7023" i="2" s="1"/>
  <c r="K7025" i="2"/>
  <c r="J7024" i="2" s="1"/>
  <c r="K7027" i="2"/>
  <c r="J7026" i="2" s="1"/>
  <c r="K7028" i="2"/>
  <c r="J7027" i="2" s="1"/>
  <c r="K7029" i="2"/>
  <c r="J7028" i="2" s="1"/>
  <c r="K7031" i="2"/>
  <c r="J7030" i="2" s="1"/>
  <c r="K7032" i="2"/>
  <c r="J7031" i="2" s="1"/>
  <c r="K7033" i="2"/>
  <c r="J7032" i="2" s="1"/>
  <c r="K7035" i="2"/>
  <c r="J7034" i="2" s="1"/>
  <c r="K7036" i="2"/>
  <c r="J7035" i="2" s="1"/>
  <c r="K7037" i="2"/>
  <c r="J7036" i="2" s="1"/>
  <c r="K7039" i="2"/>
  <c r="J7038" i="2" s="1"/>
  <c r="K7040" i="2"/>
  <c r="J7039" i="2" s="1"/>
  <c r="K7041" i="2"/>
  <c r="J7040" i="2" s="1"/>
  <c r="K7043" i="2"/>
  <c r="J7042" i="2" s="1"/>
  <c r="K7044" i="2"/>
  <c r="J7043" i="2" s="1"/>
  <c r="K7045" i="2"/>
  <c r="J7044" i="2" s="1"/>
  <c r="K7047" i="2"/>
  <c r="J7046" i="2" s="1"/>
  <c r="K7048" i="2"/>
  <c r="J7047" i="2" s="1"/>
  <c r="K7049" i="2"/>
  <c r="K7051" i="2"/>
  <c r="J7050" i="2" s="1"/>
  <c r="K7052" i="2"/>
  <c r="J7051" i="2" s="1"/>
  <c r="K7053" i="2"/>
  <c r="J7052" i="2" s="1"/>
  <c r="K7055" i="2"/>
  <c r="J7054" i="2" s="1"/>
  <c r="K7056" i="2"/>
  <c r="J7055" i="2" s="1"/>
  <c r="K7057" i="2"/>
  <c r="J7056" i="2" s="1"/>
  <c r="K7059" i="2"/>
  <c r="J7058" i="2" s="1"/>
  <c r="K7060" i="2"/>
  <c r="J7059" i="2" s="1"/>
  <c r="K7061" i="2"/>
  <c r="J7060" i="2" s="1"/>
  <c r="K7063" i="2"/>
  <c r="J7062" i="2" s="1"/>
  <c r="K7064" i="2"/>
  <c r="J7063" i="2" s="1"/>
  <c r="K7065" i="2"/>
  <c r="J7064" i="2" s="1"/>
  <c r="K7067" i="2"/>
  <c r="J7066" i="2" s="1"/>
  <c r="K7068" i="2"/>
  <c r="J7067" i="2" s="1"/>
  <c r="K7069" i="2"/>
  <c r="J7068" i="2" s="1"/>
  <c r="K7071" i="2"/>
  <c r="J7070" i="2" s="1"/>
  <c r="K7072" i="2"/>
  <c r="J7071" i="2" s="1"/>
  <c r="K7073" i="2"/>
  <c r="J7072" i="2" s="1"/>
  <c r="K7075" i="2"/>
  <c r="J7074" i="2" s="1"/>
  <c r="K7076" i="2"/>
  <c r="J7075" i="2" s="1"/>
  <c r="K7077" i="2"/>
  <c r="J7076" i="2" s="1"/>
  <c r="K7079" i="2"/>
  <c r="L7079" i="2" s="1"/>
  <c r="K7080" i="2"/>
  <c r="J7079" i="2" s="1"/>
  <c r="K7081" i="2"/>
  <c r="J7080" i="2" s="1"/>
  <c r="K7083" i="2"/>
  <c r="J7082" i="2" s="1"/>
  <c r="K7084" i="2"/>
  <c r="J7083" i="2" s="1"/>
  <c r="K7085" i="2"/>
  <c r="J7084" i="2" s="1"/>
  <c r="K7087" i="2"/>
  <c r="K7088" i="2"/>
  <c r="K7089" i="2"/>
  <c r="J7088" i="2" s="1"/>
  <c r="K7091" i="2"/>
  <c r="J7090" i="2" s="1"/>
  <c r="K7092" i="2"/>
  <c r="J7091" i="2" s="1"/>
  <c r="K7093" i="2"/>
  <c r="J7092" i="2" s="1"/>
  <c r="K7095" i="2"/>
  <c r="J7094" i="2" s="1"/>
  <c r="K7096" i="2"/>
  <c r="J7095" i="2" s="1"/>
  <c r="K7097" i="2"/>
  <c r="J7096" i="2" s="1"/>
  <c r="K7099" i="2"/>
  <c r="K7100" i="2"/>
  <c r="J7099" i="2" s="1"/>
  <c r="K7101" i="2"/>
  <c r="J7100" i="2" s="1"/>
  <c r="K7103" i="2"/>
  <c r="J7102" i="2" s="1"/>
  <c r="K7104" i="2"/>
  <c r="J7103" i="2" s="1"/>
  <c r="K7105" i="2"/>
  <c r="J7104" i="2" s="1"/>
  <c r="K7107" i="2"/>
  <c r="K7108" i="2"/>
  <c r="J7107" i="2" s="1"/>
  <c r="K7109" i="2"/>
  <c r="J7108" i="2" s="1"/>
  <c r="K7111" i="2"/>
  <c r="J7110" i="2" s="1"/>
  <c r="K7112" i="2"/>
  <c r="J7111" i="2" s="1"/>
  <c r="K7113" i="2"/>
  <c r="J7112" i="2" s="1"/>
  <c r="K7115" i="2"/>
  <c r="J7114" i="2" s="1"/>
  <c r="K7116" i="2"/>
  <c r="J7115" i="2" s="1"/>
  <c r="K7117" i="2"/>
  <c r="J7116" i="2" s="1"/>
  <c r="K7119" i="2"/>
  <c r="J7118" i="2" s="1"/>
  <c r="K7120" i="2"/>
  <c r="J7119" i="2" s="1"/>
  <c r="K7121" i="2"/>
  <c r="J7120" i="2" s="1"/>
  <c r="K7123" i="2"/>
  <c r="J7122" i="2" s="1"/>
  <c r="K7124" i="2"/>
  <c r="J7123" i="2" s="1"/>
  <c r="K7125" i="2"/>
  <c r="J7124" i="2" s="1"/>
  <c r="K7127" i="2"/>
  <c r="J7126" i="2" s="1"/>
  <c r="K7128" i="2"/>
  <c r="J7127" i="2" s="1"/>
  <c r="K7129" i="2"/>
  <c r="J7128" i="2" s="1"/>
  <c r="K7131" i="2"/>
  <c r="K7132" i="2"/>
  <c r="J7131" i="2" s="1"/>
  <c r="K7133" i="2"/>
  <c r="J7132" i="2" s="1"/>
  <c r="K7135" i="2"/>
  <c r="J7134" i="2" s="1"/>
  <c r="K7136" i="2"/>
  <c r="J7135" i="2" s="1"/>
  <c r="K7137" i="2"/>
  <c r="J7136" i="2" s="1"/>
  <c r="K7139" i="2"/>
  <c r="J7138" i="2" s="1"/>
  <c r="K7140" i="2"/>
  <c r="K7141" i="2"/>
  <c r="K7143" i="2"/>
  <c r="J7142" i="2" s="1"/>
  <c r="K7144" i="2"/>
  <c r="K7145" i="2"/>
  <c r="J7144" i="2" s="1"/>
  <c r="K7147" i="2"/>
  <c r="J7146" i="2" s="1"/>
  <c r="K7148" i="2"/>
  <c r="J7147" i="2" s="1"/>
  <c r="K7149" i="2"/>
  <c r="J7148" i="2" s="1"/>
  <c r="K7151" i="2"/>
  <c r="K7152" i="2"/>
  <c r="J7151" i="2" s="1"/>
  <c r="K7153" i="2"/>
  <c r="J7152" i="2" s="1"/>
  <c r="K7155" i="2"/>
  <c r="J7154" i="2" s="1"/>
  <c r="K7156" i="2"/>
  <c r="J7155" i="2" s="1"/>
  <c r="K7157" i="2"/>
  <c r="K7159" i="2"/>
  <c r="J7158" i="2" s="1"/>
  <c r="K7160" i="2"/>
  <c r="J7159" i="2" s="1"/>
  <c r="K7161" i="2"/>
  <c r="J7160" i="2" s="1"/>
  <c r="K7163" i="2"/>
  <c r="J7162" i="2" s="1"/>
  <c r="K7164" i="2"/>
  <c r="J7163" i="2" s="1"/>
  <c r="K7165" i="2"/>
  <c r="J7164" i="2" s="1"/>
  <c r="K7167" i="2"/>
  <c r="J7166" i="2" s="1"/>
  <c r="K7168" i="2"/>
  <c r="J7167" i="2" s="1"/>
  <c r="K7169" i="2"/>
  <c r="J7168" i="2" s="1"/>
  <c r="K7171" i="2"/>
  <c r="K7172" i="2"/>
  <c r="K7173" i="2"/>
  <c r="K7175" i="2"/>
  <c r="J7174" i="2" s="1"/>
  <c r="K7176" i="2"/>
  <c r="J7175" i="2" s="1"/>
  <c r="K7177" i="2"/>
  <c r="J7176" i="2" s="1"/>
  <c r="K7179" i="2"/>
  <c r="J7178" i="2" s="1"/>
  <c r="K7180" i="2"/>
  <c r="J7179" i="2" s="1"/>
  <c r="K7181" i="2"/>
  <c r="J7180" i="2" s="1"/>
  <c r="K7183" i="2"/>
  <c r="J7182" i="2" s="1"/>
  <c r="K7184" i="2"/>
  <c r="J7183" i="2" s="1"/>
  <c r="K7185" i="2"/>
  <c r="J7184" i="2" s="1"/>
  <c r="K7187" i="2"/>
  <c r="J7186" i="2" s="1"/>
  <c r="K7188" i="2"/>
  <c r="J7187" i="2" s="1"/>
  <c r="K7189" i="2"/>
  <c r="K7191" i="2"/>
  <c r="J7190" i="2" s="1"/>
  <c r="K7192" i="2"/>
  <c r="J7191" i="2" s="1"/>
  <c r="K7193" i="2"/>
  <c r="J7192" i="2" s="1"/>
  <c r="K7195" i="2"/>
  <c r="K7196" i="2"/>
  <c r="J7195" i="2" s="1"/>
  <c r="K7197" i="2"/>
  <c r="K7199" i="2"/>
  <c r="K7200" i="2"/>
  <c r="J7199" i="2" s="1"/>
  <c r="K7201" i="2"/>
  <c r="J7200" i="2" s="1"/>
  <c r="K7203" i="2"/>
  <c r="K7204" i="2"/>
  <c r="J7203" i="2" s="1"/>
  <c r="K7205" i="2"/>
  <c r="J7204" i="2" s="1"/>
  <c r="K7207" i="2"/>
  <c r="J7206" i="2" s="1"/>
  <c r="K7208" i="2"/>
  <c r="J7207" i="2" s="1"/>
  <c r="K7209" i="2"/>
  <c r="K7211" i="2"/>
  <c r="J7210" i="2" s="1"/>
  <c r="K7212" i="2"/>
  <c r="J7211" i="2" s="1"/>
  <c r="K7213" i="2"/>
  <c r="J7212" i="2" s="1"/>
  <c r="K7215" i="2"/>
  <c r="J7214" i="2" s="1"/>
  <c r="K7216" i="2"/>
  <c r="K7217" i="2"/>
  <c r="J7216" i="2" s="1"/>
  <c r="K7219" i="2"/>
  <c r="J7218" i="2" s="1"/>
  <c r="K7220" i="2"/>
  <c r="K7221" i="2"/>
  <c r="J7220" i="2" s="1"/>
  <c r="K7223" i="2"/>
  <c r="J7222" i="2" s="1"/>
  <c r="K7224" i="2"/>
  <c r="J7223" i="2" s="1"/>
  <c r="K7225" i="2"/>
  <c r="J7224" i="2" s="1"/>
  <c r="K7227" i="2"/>
  <c r="J7226" i="2" s="1"/>
  <c r="K7228" i="2"/>
  <c r="J7227" i="2" s="1"/>
  <c r="K7229" i="2"/>
  <c r="J7228" i="2" s="1"/>
  <c r="K7231" i="2"/>
  <c r="J7230" i="2" s="1"/>
  <c r="K7232" i="2"/>
  <c r="J7231" i="2" s="1"/>
  <c r="K7233" i="2"/>
  <c r="L7233" i="2" s="1"/>
  <c r="K7235" i="2"/>
  <c r="J7234" i="2" s="1"/>
  <c r="K7236" i="2"/>
  <c r="J7235" i="2" s="1"/>
  <c r="K7237" i="2"/>
  <c r="J7236" i="2" s="1"/>
  <c r="K7239" i="2"/>
  <c r="J7238" i="2" s="1"/>
  <c r="K7240" i="2"/>
  <c r="J7239" i="2" s="1"/>
  <c r="K7241" i="2"/>
  <c r="J7240" i="2" s="1"/>
  <c r="K7243" i="2"/>
  <c r="K7244" i="2"/>
  <c r="J7243" i="2" s="1"/>
  <c r="K7245" i="2"/>
  <c r="J7244" i="2" s="1"/>
  <c r="K7247" i="2"/>
  <c r="J7246" i="2" s="1"/>
  <c r="K7248" i="2"/>
  <c r="J7247" i="2" s="1"/>
  <c r="K7249" i="2"/>
  <c r="J7248" i="2" s="1"/>
  <c r="K7251" i="2"/>
  <c r="J7250" i="2" s="1"/>
  <c r="K7252" i="2"/>
  <c r="J7251" i="2" s="1"/>
  <c r="K7253" i="2"/>
  <c r="K7255" i="2"/>
  <c r="J7254" i="2" s="1"/>
  <c r="K7256" i="2"/>
  <c r="J7255" i="2" s="1"/>
  <c r="K7257" i="2"/>
  <c r="J7256" i="2" s="1"/>
  <c r="K7259" i="2"/>
  <c r="J7258" i="2" s="1"/>
  <c r="K7260" i="2"/>
  <c r="J7259" i="2" s="1"/>
  <c r="K7261" i="2"/>
  <c r="J7260" i="2" s="1"/>
  <c r="K7263" i="2"/>
  <c r="J7262" i="2" s="1"/>
  <c r="K7264" i="2"/>
  <c r="J7263" i="2" s="1"/>
  <c r="K7265" i="2"/>
  <c r="J7264" i="2" s="1"/>
  <c r="K7267" i="2"/>
  <c r="J7266" i="2" s="1"/>
  <c r="K7268" i="2"/>
  <c r="J7267" i="2" s="1"/>
  <c r="K7269" i="2"/>
  <c r="J7268" i="2" s="1"/>
  <c r="K7271" i="2"/>
  <c r="J7270" i="2" s="1"/>
  <c r="K7272" i="2"/>
  <c r="J7271" i="2" s="1"/>
  <c r="K7273" i="2"/>
  <c r="J7272" i="2" s="1"/>
  <c r="K7275" i="2"/>
  <c r="J7274" i="2" s="1"/>
  <c r="K7276" i="2"/>
  <c r="J7275" i="2" s="1"/>
  <c r="K7277" i="2"/>
  <c r="J7276" i="2" s="1"/>
  <c r="K7279" i="2"/>
  <c r="J7278" i="2" s="1"/>
  <c r="K7280" i="2"/>
  <c r="J7279" i="2" s="1"/>
  <c r="K7281" i="2"/>
  <c r="J7280" i="2" s="1"/>
  <c r="K7283" i="2"/>
  <c r="K7284" i="2"/>
  <c r="J7283" i="2" s="1"/>
  <c r="K7285" i="2"/>
  <c r="J7284" i="2" s="1"/>
  <c r="K7287" i="2"/>
  <c r="J7286" i="2" s="1"/>
  <c r="K7288" i="2"/>
  <c r="J7287" i="2" s="1"/>
  <c r="K7289" i="2"/>
  <c r="J7288" i="2" s="1"/>
  <c r="K7291" i="2"/>
  <c r="J7290" i="2" s="1"/>
  <c r="K7292" i="2"/>
  <c r="J7291" i="2" s="1"/>
  <c r="K7293" i="2"/>
  <c r="J7292" i="2" s="1"/>
  <c r="K7295" i="2"/>
  <c r="J7294" i="2" s="1"/>
  <c r="K7296" i="2"/>
  <c r="J7295" i="2" s="1"/>
  <c r="K7297" i="2"/>
  <c r="J7296" i="2" s="1"/>
  <c r="K7299" i="2"/>
  <c r="J7298" i="2" s="1"/>
  <c r="K7300" i="2"/>
  <c r="J7299" i="2" s="1"/>
  <c r="K7301" i="2"/>
  <c r="J7300" i="2" s="1"/>
  <c r="K7303" i="2"/>
  <c r="J7302" i="2" s="1"/>
  <c r="K7304" i="2"/>
  <c r="J7303" i="2" s="1"/>
  <c r="K7305" i="2"/>
  <c r="J7304" i="2" s="1"/>
  <c r="K7307" i="2"/>
  <c r="K7308" i="2"/>
  <c r="J7307" i="2" s="1"/>
  <c r="K7309" i="2"/>
  <c r="J7308" i="2" s="1"/>
  <c r="K7311" i="2"/>
  <c r="J7310" i="2" s="1"/>
  <c r="K7312" i="2"/>
  <c r="J7311" i="2" s="1"/>
  <c r="K7313" i="2"/>
  <c r="J7312" i="2" s="1"/>
  <c r="K7315" i="2"/>
  <c r="J7314" i="2" s="1"/>
  <c r="K7316" i="2"/>
  <c r="K7317" i="2"/>
  <c r="J7316" i="2" s="1"/>
  <c r="K7319" i="2"/>
  <c r="J7318" i="2" s="1"/>
  <c r="K7320" i="2"/>
  <c r="J7319" i="2" s="1"/>
  <c r="K7321" i="2"/>
  <c r="J7320" i="2" s="1"/>
  <c r="K7323" i="2"/>
  <c r="J7322" i="2" s="1"/>
  <c r="K7324" i="2"/>
  <c r="L7324" i="2" s="1"/>
  <c r="K7325" i="2"/>
  <c r="J7324" i="2" s="1"/>
  <c r="K7327" i="2"/>
  <c r="J7326" i="2" s="1"/>
  <c r="K7328" i="2"/>
  <c r="J7327" i="2" s="1"/>
  <c r="K7329" i="2"/>
  <c r="J7328" i="2" s="1"/>
  <c r="K7331" i="2"/>
  <c r="J7330" i="2" s="1"/>
  <c r="K7332" i="2"/>
  <c r="J7331" i="2" s="1"/>
  <c r="K7333" i="2"/>
  <c r="J7332" i="2" s="1"/>
  <c r="K7335" i="2"/>
  <c r="J7334" i="2" s="1"/>
  <c r="K7336" i="2"/>
  <c r="J7335" i="2" s="1"/>
  <c r="K7337" i="2"/>
  <c r="J7336" i="2" s="1"/>
  <c r="K7339" i="2"/>
  <c r="J7338" i="2" s="1"/>
  <c r="K7340" i="2"/>
  <c r="J7339" i="2" s="1"/>
  <c r="K7341" i="2"/>
  <c r="J7340" i="2" s="1"/>
  <c r="K7343" i="2"/>
  <c r="K7344" i="2"/>
  <c r="J7343" i="2" s="1"/>
  <c r="K7345" i="2"/>
  <c r="J7344" i="2" s="1"/>
  <c r="K7347" i="2"/>
  <c r="J7346" i="2" s="1"/>
  <c r="K7348" i="2"/>
  <c r="J7347" i="2" s="1"/>
  <c r="K7349" i="2"/>
  <c r="J7348" i="2" s="1"/>
  <c r="K7351" i="2"/>
  <c r="J7350" i="2" s="1"/>
  <c r="K7352" i="2"/>
  <c r="J7351" i="2" s="1"/>
  <c r="K7353" i="2"/>
  <c r="K7355" i="2"/>
  <c r="J7354" i="2" s="1"/>
  <c r="K7356" i="2"/>
  <c r="J7355" i="2" s="1"/>
  <c r="K7357" i="2"/>
  <c r="J7356" i="2" s="1"/>
  <c r="K7359" i="2"/>
  <c r="J7358" i="2" s="1"/>
  <c r="K7360" i="2"/>
  <c r="J7359" i="2" s="1"/>
  <c r="K7361" i="2"/>
  <c r="J7360" i="2" s="1"/>
  <c r="K7363" i="2"/>
  <c r="K7364" i="2"/>
  <c r="J7363" i="2" s="1"/>
  <c r="K7365" i="2"/>
  <c r="J7364" i="2" s="1"/>
  <c r="K7367" i="2"/>
  <c r="J7366" i="2" s="1"/>
  <c r="K7368" i="2"/>
  <c r="J7367" i="2" s="1"/>
  <c r="K7369" i="2"/>
  <c r="J7368" i="2" s="1"/>
  <c r="K7371" i="2"/>
  <c r="J7370" i="2" s="1"/>
  <c r="K7372" i="2"/>
  <c r="J7371" i="2" s="1"/>
  <c r="K7373" i="2"/>
  <c r="J7372" i="2" s="1"/>
  <c r="K7375" i="2"/>
  <c r="K7376" i="2"/>
  <c r="K7377" i="2"/>
  <c r="J7376" i="2" s="1"/>
  <c r="K7379" i="2"/>
  <c r="K7380" i="2"/>
  <c r="J7379" i="2" s="1"/>
  <c r="K7381" i="2"/>
  <c r="J7380" i="2" s="1"/>
  <c r="K7383" i="2"/>
  <c r="J7382" i="2" s="1"/>
  <c r="K7384" i="2"/>
  <c r="J7383" i="2" s="1"/>
  <c r="K7385" i="2"/>
  <c r="J7384" i="2" s="1"/>
  <c r="K7387" i="2"/>
  <c r="J7386" i="2" s="1"/>
  <c r="K7388" i="2"/>
  <c r="J7387" i="2" s="1"/>
  <c r="K7389" i="2"/>
  <c r="J7388" i="2" s="1"/>
  <c r="K7391" i="2"/>
  <c r="J7390" i="2" s="1"/>
  <c r="K7392" i="2"/>
  <c r="J7391" i="2" s="1"/>
  <c r="K7393" i="2"/>
  <c r="J7392" i="2" s="1"/>
  <c r="K7395" i="2"/>
  <c r="J7394" i="2" s="1"/>
  <c r="K7396" i="2"/>
  <c r="J7395" i="2" s="1"/>
  <c r="K7397" i="2"/>
  <c r="K7399" i="2"/>
  <c r="J7398" i="2" s="1"/>
  <c r="K7400" i="2"/>
  <c r="J7399" i="2" s="1"/>
  <c r="K7401" i="2"/>
  <c r="J7400" i="2" s="1"/>
  <c r="K7403" i="2"/>
  <c r="J7402" i="2" s="1"/>
  <c r="K7404" i="2"/>
  <c r="J7403" i="2" s="1"/>
  <c r="K7405" i="2"/>
  <c r="J7404" i="2" s="1"/>
  <c r="K7407" i="2"/>
  <c r="J7406" i="2" s="1"/>
  <c r="K7408" i="2"/>
  <c r="J7407" i="2" s="1"/>
  <c r="K7409" i="2"/>
  <c r="J7408" i="2" s="1"/>
  <c r="K7411" i="2"/>
  <c r="J7410" i="2" s="1"/>
  <c r="K7412" i="2"/>
  <c r="J7411" i="2" s="1"/>
  <c r="K7413" i="2"/>
  <c r="J7412" i="2" s="1"/>
  <c r="K7415" i="2"/>
  <c r="J7414" i="2" s="1"/>
  <c r="K7416" i="2"/>
  <c r="J7415" i="2" s="1"/>
  <c r="K7417" i="2"/>
  <c r="J7416" i="2" s="1"/>
  <c r="K7419" i="2"/>
  <c r="K7420" i="2"/>
  <c r="J7419" i="2" s="1"/>
  <c r="K7421" i="2"/>
  <c r="J7420" i="2" s="1"/>
  <c r="K7423" i="2"/>
  <c r="J7422" i="2" s="1"/>
  <c r="K7424" i="2"/>
  <c r="J7423" i="2" s="1"/>
  <c r="K7425" i="2"/>
  <c r="J7424" i="2" s="1"/>
  <c r="K7427" i="2"/>
  <c r="K7428" i="2"/>
  <c r="J7427" i="2" s="1"/>
  <c r="K7429" i="2"/>
  <c r="J7428" i="2" s="1"/>
  <c r="K7431" i="2"/>
  <c r="J7430" i="2" s="1"/>
  <c r="K7432" i="2"/>
  <c r="J7431" i="2" s="1"/>
  <c r="K7433" i="2"/>
  <c r="K7435" i="2"/>
  <c r="J7434" i="2" s="1"/>
  <c r="K7436" i="2"/>
  <c r="L7436" i="2" s="1"/>
  <c r="K7437" i="2"/>
  <c r="J7436" i="2" s="1"/>
  <c r="K7439" i="2"/>
  <c r="K7440" i="2"/>
  <c r="K7441" i="2"/>
  <c r="J7440" i="2" s="1"/>
  <c r="K7443" i="2"/>
  <c r="J7442" i="2" s="1"/>
  <c r="K7444" i="2"/>
  <c r="J7443" i="2" s="1"/>
  <c r="K7445" i="2"/>
  <c r="J7444" i="2" s="1"/>
  <c r="K7447" i="2"/>
  <c r="J7446" i="2" s="1"/>
  <c r="K7448" i="2"/>
  <c r="J7447" i="2" s="1"/>
  <c r="K7449" i="2"/>
  <c r="J7448" i="2" s="1"/>
  <c r="K7451" i="2"/>
  <c r="J7450" i="2" s="1"/>
  <c r="K7452" i="2"/>
  <c r="J7451" i="2" s="1"/>
  <c r="K7453" i="2"/>
  <c r="K7455" i="2"/>
  <c r="J7454" i="2" s="1"/>
  <c r="K7456" i="2"/>
  <c r="J7455" i="2" s="1"/>
  <c r="K7457" i="2"/>
  <c r="J7456" i="2" s="1"/>
  <c r="K7459" i="2"/>
  <c r="J7458" i="2" s="1"/>
  <c r="K7460" i="2"/>
  <c r="K7461" i="2"/>
  <c r="J7460" i="2" s="1"/>
  <c r="K7463" i="2"/>
  <c r="J7462" i="2" s="1"/>
  <c r="K7464" i="2"/>
  <c r="J7463" i="2" s="1"/>
  <c r="K7465" i="2"/>
  <c r="J7464" i="2" s="1"/>
  <c r="K7467" i="2"/>
  <c r="J7466" i="2" s="1"/>
  <c r="K7468" i="2"/>
  <c r="J7467" i="2" s="1"/>
  <c r="K7469" i="2"/>
  <c r="K7471" i="2"/>
  <c r="J7470" i="2" s="1"/>
  <c r="K7472" i="2"/>
  <c r="J7471" i="2" s="1"/>
  <c r="K7473" i="2"/>
  <c r="L7473" i="2" s="1"/>
  <c r="K7475" i="2"/>
  <c r="J7474" i="2" s="1"/>
  <c r="K7476" i="2"/>
  <c r="J7475" i="2" s="1"/>
  <c r="K7477" i="2"/>
  <c r="K7479" i="2"/>
  <c r="J7478" i="2" s="1"/>
  <c r="K7480" i="2"/>
  <c r="K7481" i="2"/>
  <c r="J7480" i="2" s="1"/>
  <c r="K7483" i="2"/>
  <c r="J7482" i="2" s="1"/>
  <c r="K7484" i="2"/>
  <c r="L7484" i="2" s="1"/>
  <c r="K7485" i="2"/>
  <c r="J7484" i="2" s="1"/>
  <c r="K7487" i="2"/>
  <c r="J7486" i="2" s="1"/>
  <c r="K7488" i="2"/>
  <c r="J7487" i="2" s="1"/>
  <c r="K7489" i="2"/>
  <c r="J7488" i="2" s="1"/>
  <c r="K7491" i="2"/>
  <c r="J7490" i="2" s="1"/>
  <c r="K7492" i="2"/>
  <c r="J7491" i="2" s="1"/>
  <c r="K7493" i="2"/>
  <c r="K7495" i="2"/>
  <c r="J7494" i="2" s="1"/>
  <c r="K7496" i="2"/>
  <c r="J7495" i="2" s="1"/>
  <c r="K7497" i="2"/>
  <c r="J7496" i="2" s="1"/>
  <c r="K7499" i="2"/>
  <c r="J7498" i="2" s="1"/>
  <c r="K7500" i="2"/>
  <c r="J7499" i="2" s="1"/>
  <c r="K7501" i="2"/>
  <c r="J7500" i="2" s="1"/>
  <c r="K7503" i="2"/>
  <c r="J7502" i="2" s="1"/>
  <c r="K7504" i="2"/>
  <c r="J7503" i="2" s="1"/>
  <c r="K7505" i="2"/>
  <c r="J7504" i="2" s="1"/>
  <c r="K7507" i="2"/>
  <c r="J7506" i="2" s="1"/>
  <c r="K7508" i="2"/>
  <c r="J7507" i="2" s="1"/>
  <c r="K7509" i="2"/>
  <c r="J7508" i="2" s="1"/>
  <c r="K7511" i="2"/>
  <c r="L7511" i="2" s="1"/>
  <c r="K7512" i="2"/>
  <c r="J7511" i="2" s="1"/>
  <c r="K7513" i="2"/>
  <c r="J7512" i="2" s="1"/>
  <c r="K7515" i="2"/>
  <c r="J7514" i="2" s="1"/>
  <c r="K7516" i="2"/>
  <c r="J7515" i="2" s="1"/>
  <c r="K7517" i="2"/>
  <c r="J7516" i="2" s="1"/>
  <c r="K7519" i="2"/>
  <c r="J7518" i="2" s="1"/>
  <c r="K7520" i="2"/>
  <c r="J7519" i="2" s="1"/>
  <c r="K7521" i="2"/>
  <c r="L7521" i="2" s="1"/>
  <c r="K7523" i="2"/>
  <c r="K7524" i="2"/>
  <c r="J7523" i="2" s="1"/>
  <c r="K7525" i="2"/>
  <c r="K7527" i="2"/>
  <c r="J7526" i="2" s="1"/>
  <c r="K7528" i="2"/>
  <c r="J7527" i="2" s="1"/>
  <c r="K7529" i="2"/>
  <c r="J7528" i="2" s="1"/>
  <c r="K7531" i="2"/>
  <c r="J7530" i="2" s="1"/>
  <c r="K7532" i="2"/>
  <c r="J7531" i="2" s="1"/>
  <c r="K7533" i="2"/>
  <c r="J7532" i="2" s="1"/>
  <c r="K7535" i="2"/>
  <c r="J7534" i="2" s="1"/>
  <c r="K7536" i="2"/>
  <c r="J7535" i="2" s="1"/>
  <c r="K7537" i="2"/>
  <c r="J7536" i="2" s="1"/>
  <c r="K7539" i="2"/>
  <c r="J7538" i="2" s="1"/>
  <c r="K7540" i="2"/>
  <c r="J7539" i="2" s="1"/>
  <c r="K7541" i="2"/>
  <c r="J7540" i="2" s="1"/>
  <c r="K7543" i="2"/>
  <c r="J7542" i="2" s="1"/>
  <c r="K7544" i="2"/>
  <c r="J7543" i="2" s="1"/>
  <c r="K7545" i="2"/>
  <c r="J7544" i="2" s="1"/>
  <c r="K7547" i="2"/>
  <c r="J7546" i="2" s="1"/>
  <c r="K7548" i="2"/>
  <c r="J7547" i="2" s="1"/>
  <c r="K7549" i="2"/>
  <c r="J7548" i="2" s="1"/>
  <c r="K7551" i="2"/>
  <c r="J7550" i="2" s="1"/>
  <c r="K7552" i="2"/>
  <c r="J7551" i="2" s="1"/>
  <c r="K7553" i="2"/>
  <c r="J7552" i="2" s="1"/>
  <c r="K7555" i="2"/>
  <c r="J7554" i="2" s="1"/>
  <c r="K7556" i="2"/>
  <c r="J7555" i="2" s="1"/>
  <c r="K7557" i="2"/>
  <c r="J7556" i="2" s="1"/>
  <c r="K7559" i="2"/>
  <c r="J7558" i="2" s="1"/>
  <c r="K7560" i="2"/>
  <c r="J7559" i="2" s="1"/>
  <c r="K7561" i="2"/>
  <c r="J7560" i="2" s="1"/>
  <c r="K7563" i="2"/>
  <c r="J7562" i="2" s="1"/>
  <c r="K7564" i="2"/>
  <c r="J7563" i="2" s="1"/>
  <c r="K7565" i="2"/>
  <c r="K7567" i="2"/>
  <c r="J7566" i="2" s="1"/>
  <c r="K7568" i="2"/>
  <c r="J7567" i="2" s="1"/>
  <c r="K7569" i="2"/>
  <c r="J7568" i="2" s="1"/>
  <c r="K7571" i="2"/>
  <c r="J7570" i="2" s="1"/>
  <c r="K7572" i="2"/>
  <c r="J7571" i="2" s="1"/>
  <c r="K7573" i="2"/>
  <c r="J7572" i="2" s="1"/>
  <c r="K7575" i="2"/>
  <c r="J7574" i="2" s="1"/>
  <c r="K7576" i="2"/>
  <c r="J7575" i="2" s="1"/>
  <c r="K7577" i="2"/>
  <c r="J7576" i="2" s="1"/>
  <c r="K7579" i="2"/>
  <c r="J7578" i="2" s="1"/>
  <c r="K7580" i="2"/>
  <c r="J7579" i="2" s="1"/>
  <c r="K7581" i="2"/>
  <c r="J7580" i="2" s="1"/>
  <c r="K7583" i="2"/>
  <c r="J7582" i="2" s="1"/>
  <c r="K7584" i="2"/>
  <c r="J7583" i="2" s="1"/>
  <c r="K7585" i="2"/>
  <c r="J7584" i="2" s="1"/>
  <c r="K7587" i="2"/>
  <c r="J7586" i="2" s="1"/>
  <c r="K7588" i="2"/>
  <c r="J7587" i="2" s="1"/>
  <c r="K7589" i="2"/>
  <c r="K7591" i="2"/>
  <c r="J7590" i="2" s="1"/>
  <c r="K7592" i="2"/>
  <c r="J7591" i="2" s="1"/>
  <c r="K7593" i="2"/>
  <c r="J7592" i="2" s="1"/>
  <c r="K7595" i="2"/>
  <c r="J7594" i="2" s="1"/>
  <c r="K7596" i="2"/>
  <c r="J7595" i="2" s="1"/>
  <c r="K7597" i="2"/>
  <c r="J7596" i="2" s="1"/>
  <c r="K7599" i="2"/>
  <c r="J7598" i="2" s="1"/>
  <c r="K7600" i="2"/>
  <c r="J7599" i="2" s="1"/>
  <c r="K7601" i="2"/>
  <c r="L7601" i="2" s="1"/>
  <c r="K7603" i="2"/>
  <c r="K7604" i="2"/>
  <c r="J7603" i="2" s="1"/>
  <c r="K7605" i="2"/>
  <c r="J7604" i="2" s="1"/>
  <c r="K7607" i="2"/>
  <c r="J7606" i="2" s="1"/>
  <c r="K7608" i="2"/>
  <c r="K7609" i="2"/>
  <c r="K7611" i="2"/>
  <c r="J7610" i="2" s="1"/>
  <c r="K7612" i="2"/>
  <c r="J7611" i="2" s="1"/>
  <c r="K7613" i="2"/>
  <c r="J7612" i="2" s="1"/>
  <c r="K7615" i="2"/>
  <c r="J7614" i="2" s="1"/>
  <c r="K7616" i="2"/>
  <c r="J7615" i="2" s="1"/>
  <c r="K7617" i="2"/>
  <c r="J7616" i="2" s="1"/>
  <c r="K7619" i="2"/>
  <c r="J7618" i="2" s="1"/>
  <c r="K7620" i="2"/>
  <c r="J7619" i="2" s="1"/>
  <c r="K7621" i="2"/>
  <c r="J7620" i="2" s="1"/>
  <c r="K7623" i="2"/>
  <c r="J7622" i="2" s="1"/>
  <c r="K7624" i="2"/>
  <c r="J7623" i="2" s="1"/>
  <c r="K7625" i="2"/>
  <c r="J7624" i="2" s="1"/>
  <c r="K7627" i="2"/>
  <c r="J7626" i="2" s="1"/>
  <c r="K7628" i="2"/>
  <c r="J7627" i="2" s="1"/>
  <c r="K7629" i="2"/>
  <c r="K7631" i="2"/>
  <c r="J7630" i="2" s="1"/>
  <c r="K7632" i="2"/>
  <c r="J7631" i="2" s="1"/>
  <c r="K7633" i="2"/>
  <c r="J7632" i="2" s="1"/>
  <c r="K7635" i="2"/>
  <c r="J7634" i="2" s="1"/>
  <c r="K7636" i="2"/>
  <c r="J7635" i="2" s="1"/>
  <c r="K7637" i="2"/>
  <c r="J7636" i="2" s="1"/>
  <c r="K7639" i="2"/>
  <c r="J7638" i="2" s="1"/>
  <c r="K7640" i="2"/>
  <c r="J7639" i="2" s="1"/>
  <c r="K7641" i="2"/>
  <c r="J7640" i="2" s="1"/>
  <c r="K7643" i="2"/>
  <c r="J7642" i="2" s="1"/>
  <c r="K7644" i="2"/>
  <c r="J7643" i="2" s="1"/>
  <c r="K7645" i="2"/>
  <c r="J7644" i="2" s="1"/>
  <c r="K7647" i="2"/>
  <c r="J7646" i="2" s="1"/>
  <c r="K7648" i="2"/>
  <c r="J7647" i="2" s="1"/>
  <c r="K7649" i="2"/>
  <c r="J7648" i="2" s="1"/>
  <c r="K7651" i="2"/>
  <c r="J7650" i="2" s="1"/>
  <c r="K7652" i="2"/>
  <c r="J7651" i="2" s="1"/>
  <c r="K7653" i="2"/>
  <c r="J7652" i="2" s="1"/>
  <c r="K7655" i="2"/>
  <c r="L7655" i="2" s="1"/>
  <c r="K7656" i="2"/>
  <c r="J7655" i="2" s="1"/>
  <c r="K7657" i="2"/>
  <c r="K7659" i="2"/>
  <c r="K7660" i="2"/>
  <c r="J7659" i="2" s="1"/>
  <c r="K7661" i="2"/>
  <c r="J7660" i="2" s="1"/>
  <c r="K7663" i="2"/>
  <c r="J7662" i="2" s="1"/>
  <c r="K7664" i="2"/>
  <c r="J7663" i="2" s="1"/>
  <c r="K7665" i="2"/>
  <c r="J7664" i="2" s="1"/>
  <c r="K7667" i="2"/>
  <c r="J7666" i="2" s="1"/>
  <c r="K7668" i="2"/>
  <c r="J7667" i="2" s="1"/>
  <c r="K7669" i="2"/>
  <c r="J7668" i="2" s="1"/>
  <c r="K7671" i="2"/>
  <c r="J7670" i="2" s="1"/>
  <c r="K7672" i="2"/>
  <c r="J7671" i="2" s="1"/>
  <c r="K7673" i="2"/>
  <c r="J7672" i="2" s="1"/>
  <c r="K7675" i="2"/>
  <c r="J7674" i="2" s="1"/>
  <c r="K7676" i="2"/>
  <c r="J7675" i="2" s="1"/>
  <c r="K7677" i="2"/>
  <c r="J7676" i="2" s="1"/>
  <c r="K7679" i="2"/>
  <c r="J7678" i="2" s="1"/>
  <c r="K7680" i="2"/>
  <c r="K7681" i="2"/>
  <c r="J7680" i="2" s="1"/>
  <c r="K7683" i="2"/>
  <c r="J7682" i="2" s="1"/>
  <c r="K7684" i="2"/>
  <c r="J7683" i="2" s="1"/>
  <c r="K7685" i="2"/>
  <c r="J7684" i="2" s="1"/>
  <c r="K7687" i="2"/>
  <c r="J7686" i="2" s="1"/>
  <c r="K7688" i="2"/>
  <c r="J7687" i="2" s="1"/>
  <c r="K7689" i="2"/>
  <c r="J7688" i="2" s="1"/>
  <c r="K7691" i="2"/>
  <c r="J7690" i="2" s="1"/>
  <c r="K7692" i="2"/>
  <c r="J7691" i="2" s="1"/>
  <c r="K7693" i="2"/>
  <c r="J7692" i="2" s="1"/>
  <c r="K7695" i="2"/>
  <c r="J7694" i="2" s="1"/>
  <c r="K7696" i="2"/>
  <c r="J7695" i="2" s="1"/>
  <c r="K7697" i="2"/>
  <c r="J7696" i="2" s="1"/>
  <c r="K7699" i="2"/>
  <c r="J7698" i="2" s="1"/>
  <c r="K7700" i="2"/>
  <c r="J7699" i="2" s="1"/>
  <c r="K7701" i="2"/>
  <c r="J7700" i="2" s="1"/>
  <c r="K7703" i="2"/>
  <c r="J7702" i="2" s="1"/>
  <c r="K7704" i="2"/>
  <c r="J7703" i="2" s="1"/>
  <c r="K7705" i="2"/>
  <c r="J7704" i="2" s="1"/>
  <c r="K7707" i="2"/>
  <c r="J7706" i="2" s="1"/>
  <c r="K7708" i="2"/>
  <c r="J7707" i="2" s="1"/>
  <c r="K7709" i="2"/>
  <c r="J7708" i="2" s="1"/>
  <c r="K7711" i="2"/>
  <c r="K7712" i="2"/>
  <c r="J7711" i="2" s="1"/>
  <c r="K7713" i="2"/>
  <c r="L7713" i="2" s="1"/>
  <c r="K7715" i="2"/>
  <c r="J7714" i="2" s="1"/>
  <c r="K7716" i="2"/>
  <c r="J7715" i="2" s="1"/>
  <c r="K7717" i="2"/>
  <c r="J7716" i="2" s="1"/>
  <c r="K7719" i="2"/>
  <c r="J7718" i="2" s="1"/>
  <c r="K7720" i="2"/>
  <c r="J7719" i="2" s="1"/>
  <c r="K7721" i="2"/>
  <c r="J7720" i="2" s="1"/>
  <c r="K7723" i="2"/>
  <c r="J7722" i="2" s="1"/>
  <c r="K7724" i="2"/>
  <c r="J7723" i="2" s="1"/>
  <c r="K7725" i="2"/>
  <c r="K7727" i="2"/>
  <c r="J7726" i="2" s="1"/>
  <c r="K7728" i="2"/>
  <c r="J7727" i="2" s="1"/>
  <c r="K7729" i="2"/>
  <c r="J7728" i="2" s="1"/>
  <c r="K7731" i="2"/>
  <c r="J7730" i="2" s="1"/>
  <c r="K7732" i="2"/>
  <c r="J7731" i="2" s="1"/>
  <c r="K7733" i="2"/>
  <c r="J7732" i="2" s="1"/>
  <c r="K7735" i="2"/>
  <c r="J7734" i="2" s="1"/>
  <c r="K7736" i="2"/>
  <c r="J7735" i="2" s="1"/>
  <c r="K7737" i="2"/>
  <c r="J7736" i="2" s="1"/>
  <c r="K7739" i="2"/>
  <c r="J7738" i="2" s="1"/>
  <c r="K7740" i="2"/>
  <c r="J7739" i="2" s="1"/>
  <c r="K7741" i="2"/>
  <c r="J7740" i="2" s="1"/>
  <c r="K7743" i="2"/>
  <c r="J7742" i="2" s="1"/>
  <c r="K7744" i="2"/>
  <c r="J7743" i="2" s="1"/>
  <c r="K7745" i="2"/>
  <c r="J7744" i="2" s="1"/>
  <c r="K7747" i="2"/>
  <c r="J7746" i="2" s="1"/>
  <c r="K7748" i="2"/>
  <c r="J7747" i="2" s="1"/>
  <c r="K7749" i="2"/>
  <c r="J7748" i="2" s="1"/>
  <c r="K7751" i="2"/>
  <c r="J7750" i="2" s="1"/>
  <c r="K7752" i="2"/>
  <c r="K7753" i="2"/>
  <c r="J7752" i="2" s="1"/>
  <c r="K7755" i="2"/>
  <c r="J7754" i="2" s="1"/>
  <c r="K7756" i="2"/>
  <c r="J7755" i="2" s="1"/>
  <c r="K7757" i="2"/>
  <c r="J7756" i="2" s="1"/>
  <c r="K7759" i="2"/>
  <c r="J7758" i="2" s="1"/>
  <c r="K7760" i="2"/>
  <c r="J7759" i="2" s="1"/>
  <c r="K7761" i="2"/>
  <c r="J7760" i="2" s="1"/>
  <c r="K7763" i="2"/>
  <c r="K7764" i="2"/>
  <c r="J7763" i="2" s="1"/>
  <c r="K7765" i="2"/>
  <c r="J7764" i="2" s="1"/>
  <c r="K7767" i="2"/>
  <c r="J7766" i="2" s="1"/>
  <c r="K7768" i="2"/>
  <c r="J7767" i="2" s="1"/>
  <c r="K7769" i="2"/>
  <c r="J7768" i="2" s="1"/>
  <c r="K7771" i="2"/>
  <c r="J7770" i="2" s="1"/>
  <c r="K7772" i="2"/>
  <c r="J7771" i="2" s="1"/>
  <c r="K7773" i="2"/>
  <c r="J7772" i="2" s="1"/>
  <c r="K7775" i="2"/>
  <c r="J7774" i="2" s="1"/>
  <c r="K7776" i="2"/>
  <c r="J7775" i="2" s="1"/>
  <c r="K7777" i="2"/>
  <c r="J7776" i="2" s="1"/>
  <c r="K7779" i="2"/>
  <c r="J7778" i="2" s="1"/>
  <c r="K7780" i="2"/>
  <c r="J7779" i="2" s="1"/>
  <c r="K7781" i="2"/>
  <c r="J7780" i="2" s="1"/>
  <c r="K7783" i="2"/>
  <c r="J7782" i="2" s="1"/>
  <c r="K7784" i="2"/>
  <c r="J7783" i="2" s="1"/>
  <c r="K7785" i="2"/>
  <c r="J7784" i="2" s="1"/>
  <c r="K7787" i="2"/>
  <c r="K7788" i="2"/>
  <c r="J7787" i="2" s="1"/>
  <c r="K7789" i="2"/>
  <c r="J7788" i="2" s="1"/>
  <c r="K7791" i="2"/>
  <c r="J7790" i="2" s="1"/>
  <c r="K7792" i="2"/>
  <c r="J7791" i="2" s="1"/>
  <c r="K7793" i="2"/>
  <c r="J7792" i="2" s="1"/>
  <c r="K7795" i="2"/>
  <c r="J7794" i="2" s="1"/>
  <c r="K7796" i="2"/>
  <c r="J7795" i="2" s="1"/>
  <c r="K7797" i="2"/>
  <c r="J7796" i="2" s="1"/>
  <c r="K7799" i="2"/>
  <c r="J7798" i="2" s="1"/>
  <c r="K7800" i="2"/>
  <c r="J7799" i="2" s="1"/>
  <c r="K7801" i="2"/>
  <c r="J7800" i="2" s="1"/>
  <c r="K7803" i="2"/>
  <c r="K7804" i="2"/>
  <c r="K7805" i="2"/>
  <c r="J7804" i="2" s="1"/>
  <c r="K7807" i="2"/>
  <c r="J7806" i="2" s="1"/>
  <c r="K7808" i="2"/>
  <c r="J7807" i="2" s="1"/>
  <c r="K7809" i="2"/>
  <c r="J7808" i="2" s="1"/>
  <c r="K7811" i="2"/>
  <c r="J7810" i="2" s="1"/>
  <c r="K7812" i="2"/>
  <c r="J7811" i="2" s="1"/>
  <c r="K7813" i="2"/>
  <c r="J7812" i="2" s="1"/>
  <c r="K7815" i="2"/>
  <c r="J7814" i="2" s="1"/>
  <c r="K7816" i="2"/>
  <c r="J7815" i="2" s="1"/>
  <c r="K7817" i="2"/>
  <c r="J7816" i="2" s="1"/>
  <c r="K7819" i="2"/>
  <c r="J7818" i="2" s="1"/>
  <c r="K7820" i="2"/>
  <c r="J7819" i="2" s="1"/>
  <c r="K7821" i="2"/>
  <c r="J7820" i="2" s="1"/>
  <c r="K7823" i="2"/>
  <c r="J7822" i="2" s="1"/>
  <c r="K7824" i="2"/>
  <c r="J7823" i="2" s="1"/>
  <c r="K7825" i="2"/>
  <c r="J7824" i="2" s="1"/>
  <c r="K7827" i="2"/>
  <c r="J7826" i="2" s="1"/>
  <c r="K7828" i="2"/>
  <c r="J7827" i="2" s="1"/>
  <c r="K7829" i="2"/>
  <c r="J7828" i="2" s="1"/>
  <c r="K7831" i="2"/>
  <c r="J7830" i="2" s="1"/>
  <c r="K7832" i="2"/>
  <c r="J7831" i="2" s="1"/>
  <c r="K7833" i="2"/>
  <c r="J7832" i="2" s="1"/>
  <c r="K7835" i="2"/>
  <c r="K7836" i="2"/>
  <c r="J7835" i="2" s="1"/>
  <c r="K7837" i="2"/>
  <c r="J7836" i="2" s="1"/>
  <c r="K7839" i="2"/>
  <c r="J7838" i="2" s="1"/>
  <c r="K7840" i="2"/>
  <c r="J7839" i="2" s="1"/>
  <c r="K7841" i="2"/>
  <c r="J7840" i="2" s="1"/>
  <c r="K7843" i="2"/>
  <c r="J7842" i="2" s="1"/>
  <c r="K7844" i="2"/>
  <c r="J7843" i="2" s="1"/>
  <c r="K7845" i="2"/>
  <c r="J7844" i="2" s="1"/>
  <c r="K7847" i="2"/>
  <c r="J7846" i="2" s="1"/>
  <c r="K7848" i="2"/>
  <c r="J7847" i="2" s="1"/>
  <c r="K7849" i="2"/>
  <c r="J7848" i="2" s="1"/>
  <c r="K7851" i="2"/>
  <c r="J7850" i="2" s="1"/>
  <c r="K7852" i="2"/>
  <c r="J7851" i="2" s="1"/>
  <c r="K7853" i="2"/>
  <c r="J7852" i="2" s="1"/>
  <c r="K7855" i="2"/>
  <c r="J7854" i="2" s="1"/>
  <c r="K7856" i="2"/>
  <c r="J7855" i="2" s="1"/>
  <c r="K7857" i="2"/>
  <c r="J7856" i="2" s="1"/>
  <c r="K7859" i="2"/>
  <c r="K7860" i="2"/>
  <c r="J7859" i="2" s="1"/>
  <c r="K7861" i="2"/>
  <c r="J7860" i="2" s="1"/>
  <c r="K7863" i="2"/>
  <c r="J7862" i="2" s="1"/>
  <c r="K7864" i="2"/>
  <c r="J7863" i="2" s="1"/>
  <c r="K7865" i="2"/>
  <c r="J7864" i="2" s="1"/>
  <c r="K7867" i="2"/>
  <c r="J7866" i="2" s="1"/>
  <c r="K7868" i="2"/>
  <c r="J7867" i="2" s="1"/>
  <c r="K7869" i="2"/>
  <c r="J7868" i="2" s="1"/>
  <c r="K7871" i="2"/>
  <c r="J7870" i="2" s="1"/>
  <c r="K7872" i="2"/>
  <c r="J7871" i="2" s="1"/>
  <c r="K7873" i="2"/>
  <c r="J7872" i="2" s="1"/>
  <c r="K7875" i="2"/>
  <c r="J7874" i="2" s="1"/>
  <c r="K7876" i="2"/>
  <c r="J7875" i="2" s="1"/>
  <c r="K7877" i="2"/>
  <c r="J7876" i="2" s="1"/>
  <c r="K7879" i="2"/>
  <c r="J7878" i="2" s="1"/>
  <c r="K7880" i="2"/>
  <c r="J7879" i="2" s="1"/>
  <c r="K7881" i="2"/>
  <c r="J7880" i="2" s="1"/>
  <c r="K7883" i="2"/>
  <c r="J7882" i="2" s="1"/>
  <c r="K7884" i="2"/>
  <c r="L7884" i="2" s="1"/>
  <c r="K7885" i="2"/>
  <c r="J7884" i="2" s="1"/>
  <c r="K7887" i="2"/>
  <c r="J7886" i="2" s="1"/>
  <c r="K7888" i="2"/>
  <c r="J7887" i="2" s="1"/>
  <c r="K7889" i="2"/>
  <c r="J7888" i="2" s="1"/>
  <c r="K7891" i="2"/>
  <c r="J7890" i="2" s="1"/>
  <c r="K7892" i="2"/>
  <c r="J7891" i="2" s="1"/>
  <c r="K7893" i="2"/>
  <c r="J7892" i="2" s="1"/>
  <c r="K7895" i="2"/>
  <c r="J7894" i="2" s="1"/>
  <c r="K7896" i="2"/>
  <c r="J7895" i="2" s="1"/>
  <c r="K7897" i="2"/>
  <c r="J7896" i="2" s="1"/>
  <c r="K7899" i="2"/>
  <c r="J7898" i="2" s="1"/>
  <c r="K7900" i="2"/>
  <c r="J7899" i="2" s="1"/>
  <c r="K7901" i="2"/>
  <c r="J7900" i="2" s="1"/>
  <c r="K7903" i="2"/>
  <c r="K7904" i="2"/>
  <c r="J7903" i="2" s="1"/>
  <c r="K7905" i="2"/>
  <c r="J7904" i="2" s="1"/>
  <c r="K7907" i="2"/>
  <c r="J7906" i="2" s="1"/>
  <c r="K7908" i="2"/>
  <c r="K7909" i="2"/>
  <c r="J7908" i="2" s="1"/>
  <c r="K7911" i="2"/>
  <c r="J7910" i="2" s="1"/>
  <c r="K7912" i="2"/>
  <c r="J7911" i="2" s="1"/>
  <c r="K7913" i="2"/>
  <c r="J7912" i="2" s="1"/>
  <c r="K7915" i="2"/>
  <c r="J7914" i="2" s="1"/>
  <c r="K7916" i="2"/>
  <c r="J7915" i="2" s="1"/>
  <c r="K7917" i="2"/>
  <c r="J7916" i="2" s="1"/>
  <c r="K7919" i="2"/>
  <c r="J7918" i="2" s="1"/>
  <c r="K7920" i="2"/>
  <c r="J7919" i="2" s="1"/>
  <c r="K7921" i="2"/>
  <c r="J7920" i="2" s="1"/>
  <c r="K7923" i="2"/>
  <c r="J7922" i="2" s="1"/>
  <c r="K7924" i="2"/>
  <c r="J7923" i="2" s="1"/>
  <c r="K7925" i="2"/>
  <c r="K7927" i="2"/>
  <c r="J7926" i="2" s="1"/>
  <c r="K7928" i="2"/>
  <c r="J7927" i="2" s="1"/>
  <c r="K7929" i="2"/>
  <c r="J7928" i="2" s="1"/>
  <c r="K7931" i="2"/>
  <c r="J7930" i="2" s="1"/>
  <c r="K7932" i="2"/>
  <c r="J7931" i="2" s="1"/>
  <c r="K7933" i="2"/>
  <c r="J7932" i="2" s="1"/>
  <c r="K7935" i="2"/>
  <c r="J7934" i="2" s="1"/>
  <c r="K7936" i="2"/>
  <c r="J7935" i="2" s="1"/>
  <c r="K7937" i="2"/>
  <c r="J7936" i="2" s="1"/>
  <c r="K7939" i="2"/>
  <c r="J7938" i="2" s="1"/>
  <c r="K7940" i="2"/>
  <c r="J7939" i="2" s="1"/>
  <c r="K7941" i="2"/>
  <c r="J7940" i="2" s="1"/>
  <c r="K7943" i="2"/>
  <c r="J7942" i="2" s="1"/>
  <c r="K7944" i="2"/>
  <c r="J7943" i="2" s="1"/>
  <c r="K7945" i="2"/>
  <c r="K7947" i="2"/>
  <c r="J7946" i="2" s="1"/>
  <c r="K7948" i="2"/>
  <c r="J7947" i="2" s="1"/>
  <c r="K7949" i="2"/>
  <c r="J7948" i="2" s="1"/>
  <c r="K7951" i="2"/>
  <c r="J7950" i="2" s="1"/>
  <c r="K7952" i="2"/>
  <c r="J7951" i="2" s="1"/>
  <c r="K7953" i="2"/>
  <c r="J7952" i="2" s="1"/>
  <c r="K7955" i="2"/>
  <c r="J7954" i="2" s="1"/>
  <c r="K7956" i="2"/>
  <c r="J7955" i="2" s="1"/>
  <c r="K7957" i="2"/>
  <c r="J7956" i="2" s="1"/>
  <c r="K7959" i="2"/>
  <c r="J7958" i="2" s="1"/>
  <c r="K7960" i="2"/>
  <c r="J7959" i="2" s="1"/>
  <c r="K7961" i="2"/>
  <c r="J7960" i="2" s="1"/>
  <c r="K7963" i="2"/>
  <c r="J7962" i="2" s="1"/>
  <c r="K7964" i="2"/>
  <c r="J7963" i="2" s="1"/>
  <c r="K7965" i="2"/>
  <c r="J7964" i="2" s="1"/>
  <c r="K7967" i="2"/>
  <c r="J7966" i="2" s="1"/>
  <c r="K7968" i="2"/>
  <c r="J7967" i="2" s="1"/>
  <c r="K7969" i="2"/>
  <c r="J7968" i="2" s="1"/>
  <c r="K7971" i="2"/>
  <c r="J7970" i="2" s="1"/>
  <c r="K7972" i="2"/>
  <c r="J7971" i="2" s="1"/>
  <c r="K7973" i="2"/>
  <c r="J7972" i="2" s="1"/>
  <c r="K7975" i="2"/>
  <c r="J7974" i="2" s="1"/>
  <c r="K7976" i="2"/>
  <c r="J7975" i="2" s="1"/>
  <c r="K7977" i="2"/>
  <c r="J7976" i="2" s="1"/>
  <c r="K7979" i="2"/>
  <c r="J7978" i="2" s="1"/>
  <c r="K7980" i="2"/>
  <c r="L7980" i="2" s="1"/>
  <c r="K7981" i="2"/>
  <c r="J7980" i="2" s="1"/>
  <c r="K7983" i="2"/>
  <c r="J7982" i="2" s="1"/>
  <c r="K7984" i="2"/>
  <c r="J7983" i="2" s="1"/>
  <c r="K7985" i="2"/>
  <c r="J7984" i="2" s="1"/>
  <c r="K7987" i="2"/>
  <c r="J7986" i="2" s="1"/>
  <c r="K7988" i="2"/>
  <c r="J7987" i="2" s="1"/>
  <c r="K7989" i="2"/>
  <c r="J7988" i="2" s="1"/>
  <c r="K7991" i="2"/>
  <c r="J7990" i="2" s="1"/>
  <c r="K7992" i="2"/>
  <c r="J7991" i="2" s="1"/>
  <c r="K7993" i="2"/>
  <c r="K7995" i="2"/>
  <c r="J7994" i="2" s="1"/>
  <c r="K7996" i="2"/>
  <c r="J7995" i="2" s="1"/>
  <c r="K7997" i="2"/>
  <c r="J7996" i="2" s="1"/>
  <c r="K7999" i="2"/>
  <c r="J7998" i="2" s="1"/>
  <c r="K8000" i="2"/>
  <c r="J7999" i="2" s="1"/>
  <c r="K8001" i="2"/>
  <c r="J8000" i="2" s="1"/>
  <c r="K8003" i="2"/>
  <c r="J8002" i="2" s="1"/>
  <c r="K8004" i="2"/>
  <c r="K8005" i="2"/>
  <c r="J8004" i="2" s="1"/>
  <c r="K8007" i="2"/>
  <c r="J8006" i="2" s="1"/>
  <c r="K8008" i="2"/>
  <c r="J8007" i="2" s="1"/>
  <c r="K8009" i="2"/>
  <c r="J8008" i="2" s="1"/>
  <c r="K8011" i="2"/>
  <c r="J8010" i="2" s="1"/>
  <c r="K8012" i="2"/>
  <c r="J8011" i="2" s="1"/>
  <c r="K8013" i="2"/>
  <c r="J8012" i="2" s="1"/>
  <c r="K8015" i="2"/>
  <c r="J8014" i="2" s="1"/>
  <c r="K8016" i="2"/>
  <c r="J8015" i="2" s="1"/>
  <c r="K8017" i="2"/>
  <c r="J8016" i="2" s="1"/>
  <c r="K8019" i="2"/>
  <c r="J8018" i="2" s="1"/>
  <c r="K8020" i="2"/>
  <c r="J8019" i="2" s="1"/>
  <c r="K8021" i="2"/>
  <c r="J8020" i="2" s="1"/>
  <c r="K8023" i="2"/>
  <c r="J8022" i="2" s="1"/>
  <c r="K8024" i="2"/>
  <c r="J8023" i="2" s="1"/>
  <c r="K8025" i="2"/>
  <c r="J8024" i="2" s="1"/>
  <c r="K8027" i="2"/>
  <c r="J8026" i="2" s="1"/>
  <c r="K8028" i="2"/>
  <c r="J8027" i="2" s="1"/>
  <c r="K8029" i="2"/>
  <c r="J8028" i="2" s="1"/>
  <c r="K8031" i="2"/>
  <c r="J8030" i="2" s="1"/>
  <c r="K8032" i="2"/>
  <c r="K8033" i="2"/>
  <c r="J8032" i="2" s="1"/>
  <c r="K8035" i="2"/>
  <c r="J8034" i="2" s="1"/>
  <c r="K8036" i="2"/>
  <c r="J8035" i="2" s="1"/>
  <c r="K8037" i="2"/>
  <c r="J8036" i="2" s="1"/>
  <c r="K8039" i="2"/>
  <c r="J8038" i="2" s="1"/>
  <c r="K8040" i="2"/>
  <c r="J8039" i="2" s="1"/>
  <c r="K8041" i="2"/>
  <c r="J8040" i="2" s="1"/>
  <c r="K8043" i="2"/>
  <c r="J8042" i="2" s="1"/>
  <c r="K8044" i="2"/>
  <c r="J8043" i="2" s="1"/>
  <c r="K8045" i="2"/>
  <c r="J8044" i="2" s="1"/>
  <c r="K8047" i="2"/>
  <c r="J8046" i="2" s="1"/>
  <c r="K8048" i="2"/>
  <c r="J8047" i="2" s="1"/>
  <c r="K8049" i="2"/>
  <c r="J8048" i="2" s="1"/>
  <c r="K8051" i="2"/>
  <c r="K8052" i="2"/>
  <c r="J8051" i="2" s="1"/>
  <c r="K8053" i="2"/>
  <c r="J8052" i="2" s="1"/>
  <c r="K8055" i="2"/>
  <c r="J8054" i="2" s="1"/>
  <c r="K8056" i="2"/>
  <c r="J8055" i="2" s="1"/>
  <c r="K8057" i="2"/>
  <c r="J8056" i="2" s="1"/>
  <c r="K8059" i="2"/>
  <c r="J8058" i="2" s="1"/>
  <c r="K8060" i="2"/>
  <c r="J8059" i="2" s="1"/>
  <c r="K8061" i="2"/>
  <c r="J8060" i="2" s="1"/>
  <c r="K8063" i="2"/>
  <c r="J8062" i="2" s="1"/>
  <c r="K8064" i="2"/>
  <c r="K8065" i="2"/>
  <c r="J8064" i="2" s="1"/>
  <c r="K8067" i="2"/>
  <c r="J8066" i="2" s="1"/>
  <c r="K8068" i="2"/>
  <c r="J8067" i="2" s="1"/>
  <c r="K8069" i="2"/>
  <c r="J8068" i="2" s="1"/>
  <c r="K8071" i="2"/>
  <c r="J8070" i="2" s="1"/>
  <c r="K8072" i="2"/>
  <c r="J8071" i="2" s="1"/>
  <c r="K8073" i="2"/>
  <c r="J8072" i="2" s="1"/>
  <c r="K8075" i="2"/>
  <c r="K8076" i="2"/>
  <c r="J8075" i="2" s="1"/>
  <c r="K8077" i="2"/>
  <c r="J8076" i="2" s="1"/>
  <c r="K8079" i="2"/>
  <c r="J8078" i="2" s="1"/>
  <c r="K8080" i="2"/>
  <c r="J8079" i="2" s="1"/>
  <c r="K8081" i="2"/>
  <c r="J8080" i="2" s="1"/>
  <c r="K8083" i="2"/>
  <c r="J8082" i="2" s="1"/>
  <c r="K8084" i="2"/>
  <c r="J8083" i="2" s="1"/>
  <c r="K8085" i="2"/>
  <c r="J8084" i="2" s="1"/>
  <c r="K8087" i="2"/>
  <c r="J8086" i="2" s="1"/>
  <c r="K8088" i="2"/>
  <c r="J8087" i="2" s="1"/>
  <c r="K8089" i="2"/>
  <c r="J8088" i="2" s="1"/>
  <c r="K8091" i="2"/>
  <c r="J8090" i="2" s="1"/>
  <c r="K8092" i="2"/>
  <c r="J8091" i="2" s="1"/>
  <c r="K8093" i="2"/>
  <c r="J8092" i="2" s="1"/>
  <c r="K8095" i="2"/>
  <c r="J8094" i="2" s="1"/>
  <c r="K8096" i="2"/>
  <c r="J8095" i="2" s="1"/>
  <c r="K8097" i="2"/>
  <c r="J8096" i="2" s="1"/>
  <c r="K8099" i="2"/>
  <c r="J8098" i="2" s="1"/>
  <c r="K8100" i="2"/>
  <c r="J8099" i="2" s="1"/>
  <c r="K8101" i="2"/>
  <c r="K8103" i="2"/>
  <c r="J8102" i="2" s="1"/>
  <c r="K8104" i="2"/>
  <c r="J8103" i="2" s="1"/>
  <c r="K8105" i="2"/>
  <c r="J8104" i="2" s="1"/>
  <c r="K8107" i="2"/>
  <c r="J8106" i="2" s="1"/>
  <c r="K8108" i="2"/>
  <c r="J8107" i="2" s="1"/>
  <c r="K8109" i="2"/>
  <c r="J8108" i="2" s="1"/>
  <c r="K8111" i="2"/>
  <c r="J8110" i="2" s="1"/>
  <c r="K8112" i="2"/>
  <c r="J8111" i="2" s="1"/>
  <c r="K8113" i="2"/>
  <c r="J8112" i="2" s="1"/>
  <c r="K8115" i="2"/>
  <c r="J8114" i="2" s="1"/>
  <c r="K8116" i="2"/>
  <c r="J8115" i="2" s="1"/>
  <c r="K8117" i="2"/>
  <c r="K8119" i="2"/>
  <c r="J8118" i="2" s="1"/>
  <c r="K8120" i="2"/>
  <c r="J8119" i="2" s="1"/>
  <c r="K8121" i="2"/>
  <c r="J8120" i="2" s="1"/>
  <c r="K8123" i="2"/>
  <c r="J8122" i="2" s="1"/>
  <c r="K8124" i="2"/>
  <c r="L8124" i="2" s="1"/>
  <c r="K8125" i="2"/>
  <c r="J8124" i="2" s="1"/>
  <c r="K8127" i="2"/>
  <c r="J8126" i="2" s="1"/>
  <c r="K8128" i="2"/>
  <c r="J8127" i="2" s="1"/>
  <c r="K8129" i="2"/>
  <c r="J8128" i="2" s="1"/>
  <c r="K8131" i="2"/>
  <c r="J8130" i="2" s="1"/>
  <c r="K8132" i="2"/>
  <c r="J8131" i="2" s="1"/>
  <c r="K8133" i="2"/>
  <c r="J8132" i="2" s="1"/>
  <c r="K8135" i="2"/>
  <c r="J8134" i="2" s="1"/>
  <c r="K8136" i="2"/>
  <c r="J8135" i="2" s="1"/>
  <c r="K8137" i="2"/>
  <c r="J8136" i="2" s="1"/>
  <c r="K8139" i="2"/>
  <c r="J8138" i="2" s="1"/>
  <c r="K8140" i="2"/>
  <c r="J8139" i="2" s="1"/>
  <c r="K8141" i="2"/>
  <c r="J8140" i="2" s="1"/>
  <c r="K8143" i="2"/>
  <c r="J8142" i="2" s="1"/>
  <c r="K8144" i="2"/>
  <c r="J8143" i="2" s="1"/>
  <c r="K8145" i="2"/>
  <c r="J8144" i="2" s="1"/>
  <c r="K8147" i="2"/>
  <c r="K8148" i="2"/>
  <c r="J8147" i="2" s="1"/>
  <c r="K8149" i="2"/>
  <c r="J8148" i="2" s="1"/>
  <c r="K8151" i="2"/>
  <c r="J8150" i="2" s="1"/>
  <c r="K8152" i="2"/>
  <c r="J8151" i="2" s="1"/>
  <c r="K8153" i="2"/>
  <c r="J8152" i="2" s="1"/>
  <c r="K8155" i="2"/>
  <c r="J8154" i="2" s="1"/>
  <c r="K8156" i="2"/>
  <c r="J8155" i="2" s="1"/>
  <c r="K8157" i="2"/>
  <c r="J8156" i="2" s="1"/>
  <c r="K8159" i="2"/>
  <c r="J8158" i="2" s="1"/>
  <c r="K8160" i="2"/>
  <c r="J8159" i="2" s="1"/>
  <c r="K8161" i="2"/>
  <c r="J8160" i="2" s="1"/>
  <c r="K8163" i="2"/>
  <c r="J8162" i="2" s="1"/>
  <c r="K8164" i="2"/>
  <c r="J8163" i="2" s="1"/>
  <c r="K8165" i="2"/>
  <c r="J8164" i="2" s="1"/>
  <c r="K8167" i="2"/>
  <c r="J8166" i="2" s="1"/>
  <c r="K8168" i="2"/>
  <c r="J8167" i="2" s="1"/>
  <c r="K8169" i="2"/>
  <c r="J8168" i="2" s="1"/>
  <c r="K8171" i="2"/>
  <c r="J8170" i="2" s="1"/>
  <c r="K8172" i="2"/>
  <c r="J8171" i="2" s="1"/>
  <c r="K8173" i="2"/>
  <c r="J8172" i="2" s="1"/>
  <c r="K8175" i="2"/>
  <c r="J8174" i="2" s="1"/>
  <c r="K8176" i="2"/>
  <c r="J8175" i="2" s="1"/>
  <c r="K8177" i="2"/>
  <c r="J8176" i="2" s="1"/>
  <c r="K8179" i="2"/>
  <c r="J8178" i="2" s="1"/>
  <c r="K8180" i="2"/>
  <c r="J8179" i="2" s="1"/>
  <c r="K8181" i="2"/>
  <c r="J8180" i="2" s="1"/>
  <c r="K8183" i="2"/>
  <c r="J8182" i="2" s="1"/>
  <c r="K8184" i="2"/>
  <c r="J8183" i="2" s="1"/>
  <c r="K8185" i="2"/>
  <c r="J8184" i="2" s="1"/>
  <c r="K8187" i="2"/>
  <c r="J8186" i="2" s="1"/>
  <c r="K8188" i="2"/>
  <c r="J8187" i="2" s="1"/>
  <c r="K8189" i="2"/>
  <c r="J8188" i="2" s="1"/>
  <c r="K8191" i="2"/>
  <c r="K8192" i="2"/>
  <c r="J8191" i="2" s="1"/>
  <c r="K8193" i="2"/>
  <c r="J8192" i="2" s="1"/>
  <c r="K8195" i="2"/>
  <c r="J8194" i="2" s="1"/>
  <c r="K8196" i="2"/>
  <c r="J8195" i="2" s="1"/>
  <c r="K8197" i="2"/>
  <c r="J8196" i="2" s="1"/>
  <c r="K8199" i="2"/>
  <c r="J8198" i="2" s="1"/>
  <c r="K8200" i="2"/>
  <c r="J8199" i="2" s="1"/>
  <c r="K8201" i="2"/>
  <c r="J8200" i="2" s="1"/>
  <c r="K8203" i="2"/>
  <c r="J8202" i="2" s="1"/>
  <c r="K8204" i="2"/>
  <c r="J8203" i="2" s="1"/>
  <c r="K8205" i="2"/>
  <c r="J8204" i="2" s="1"/>
  <c r="K8207" i="2"/>
  <c r="J8206" i="2" s="1"/>
  <c r="K8208" i="2"/>
  <c r="J8207" i="2" s="1"/>
  <c r="K8209" i="2"/>
  <c r="J8208" i="2" s="1"/>
  <c r="K8211" i="2"/>
  <c r="J8210" i="2" s="1"/>
  <c r="K8212" i="2"/>
  <c r="J8211" i="2" s="1"/>
  <c r="K8213" i="2"/>
  <c r="J8212" i="2" s="1"/>
  <c r="K8215" i="2"/>
  <c r="J8214" i="2" s="1"/>
  <c r="K8216" i="2"/>
  <c r="J8215" i="2" s="1"/>
  <c r="K8217" i="2"/>
  <c r="J8216" i="2" s="1"/>
  <c r="K8219" i="2"/>
  <c r="J8218" i="2" s="1"/>
  <c r="K8220" i="2"/>
  <c r="J8219" i="2" s="1"/>
  <c r="K8221" i="2"/>
  <c r="J8220" i="2" s="1"/>
  <c r="K8223" i="2"/>
  <c r="J8222" i="2" s="1"/>
  <c r="K8224" i="2"/>
  <c r="J8223" i="2" s="1"/>
  <c r="K8225" i="2"/>
  <c r="J8224" i="2" s="1"/>
  <c r="K8227" i="2"/>
  <c r="J8226" i="2" s="1"/>
  <c r="K8228" i="2"/>
  <c r="J8227" i="2" s="1"/>
  <c r="K8229" i="2"/>
  <c r="K8231" i="2"/>
  <c r="J8230" i="2" s="1"/>
  <c r="K8232" i="2"/>
  <c r="J8231" i="2" s="1"/>
  <c r="K8233" i="2"/>
  <c r="J8232" i="2" s="1"/>
  <c r="K8235" i="2"/>
  <c r="J8234" i="2" s="1"/>
  <c r="K8236" i="2"/>
  <c r="K8237" i="2"/>
  <c r="J8236" i="2" s="1"/>
  <c r="K8239" i="2"/>
  <c r="K8240" i="2"/>
  <c r="J8239" i="2" s="1"/>
  <c r="K8241" i="2"/>
  <c r="J8240" i="2" s="1"/>
  <c r="K8243" i="2"/>
  <c r="J8242" i="2" s="1"/>
  <c r="K8244" i="2"/>
  <c r="J8243" i="2" s="1"/>
  <c r="K8245" i="2"/>
  <c r="J8244" i="2" s="1"/>
  <c r="K8247" i="2"/>
  <c r="J8246" i="2" s="1"/>
  <c r="K8248" i="2"/>
  <c r="J8247" i="2" s="1"/>
  <c r="K8249" i="2"/>
  <c r="J8248" i="2" s="1"/>
  <c r="K8251" i="2"/>
  <c r="J8250" i="2" s="1"/>
  <c r="K8252" i="2"/>
  <c r="J8251" i="2" s="1"/>
  <c r="K8253" i="2"/>
  <c r="J8252" i="2" s="1"/>
  <c r="K8255" i="2"/>
  <c r="J8254" i="2" s="1"/>
  <c r="K8256" i="2"/>
  <c r="J8255" i="2" s="1"/>
  <c r="K8257" i="2"/>
  <c r="J8256" i="2" s="1"/>
  <c r="K8259" i="2"/>
  <c r="J8258" i="2" s="1"/>
  <c r="K8260" i="2"/>
  <c r="J8259" i="2" s="1"/>
  <c r="K8261" i="2"/>
  <c r="J8260" i="2" s="1"/>
  <c r="K8263" i="2"/>
  <c r="J8262" i="2" s="1"/>
  <c r="K8264" i="2"/>
  <c r="J8263" i="2" s="1"/>
  <c r="K8265" i="2"/>
  <c r="J8264" i="2" s="1"/>
  <c r="K8267" i="2"/>
  <c r="J8266" i="2" s="1"/>
  <c r="K8268" i="2"/>
  <c r="J8267" i="2" s="1"/>
  <c r="K8269" i="2"/>
  <c r="J8268" i="2" s="1"/>
  <c r="K8271" i="2"/>
  <c r="J8270" i="2" s="1"/>
  <c r="K8272" i="2"/>
  <c r="J8271" i="2" s="1"/>
  <c r="K8273" i="2"/>
  <c r="J8272" i="2" s="1"/>
  <c r="K8275" i="2"/>
  <c r="J8274" i="2" s="1"/>
  <c r="K8276" i="2"/>
  <c r="J8275" i="2" s="1"/>
  <c r="K8277" i="2"/>
  <c r="J8276" i="2" s="1"/>
  <c r="K8279" i="2"/>
  <c r="J8278" i="2" s="1"/>
  <c r="K8280" i="2"/>
  <c r="J8279" i="2" s="1"/>
  <c r="K8281" i="2"/>
  <c r="J8280" i="2" s="1"/>
  <c r="K8283" i="2"/>
  <c r="J8282" i="2" s="1"/>
  <c r="K8284" i="2"/>
  <c r="J8283" i="2" s="1"/>
  <c r="K8285" i="2"/>
  <c r="J8284" i="2" s="1"/>
  <c r="K8287" i="2"/>
  <c r="J8286" i="2" s="1"/>
  <c r="K8288" i="2"/>
  <c r="J8287" i="2" s="1"/>
  <c r="K8289" i="2"/>
  <c r="J8288" i="2" s="1"/>
  <c r="K8291" i="2"/>
  <c r="J8290" i="2" s="1"/>
  <c r="K8292" i="2"/>
  <c r="J8291" i="2" s="1"/>
  <c r="K8293" i="2"/>
  <c r="K8295" i="2"/>
  <c r="J8294" i="2" s="1"/>
  <c r="K8296" i="2"/>
  <c r="J8295" i="2" s="1"/>
  <c r="K8297" i="2"/>
  <c r="J8296" i="2" s="1"/>
  <c r="K8299" i="2"/>
  <c r="J8298" i="2" s="1"/>
  <c r="K8300" i="2"/>
  <c r="J8299" i="2" s="1"/>
  <c r="K8301" i="2"/>
  <c r="J8300" i="2" s="1"/>
  <c r="K8303" i="2"/>
  <c r="J8302" i="2" s="1"/>
  <c r="K8304" i="2"/>
  <c r="J8303" i="2" s="1"/>
  <c r="K8305" i="2"/>
  <c r="J8304" i="2" s="1"/>
  <c r="K8307" i="2"/>
  <c r="J8306" i="2" s="1"/>
  <c r="K8308" i="2"/>
  <c r="J8307" i="2" s="1"/>
  <c r="K8309" i="2"/>
  <c r="J8308" i="2" s="1"/>
  <c r="K8311" i="2"/>
  <c r="J8310" i="2" s="1"/>
  <c r="K8312" i="2"/>
  <c r="J8311" i="2" s="1"/>
  <c r="K8313" i="2"/>
  <c r="J8312" i="2" s="1"/>
  <c r="K8315" i="2"/>
  <c r="K8316" i="2"/>
  <c r="J8315" i="2" s="1"/>
  <c r="K8317" i="2"/>
  <c r="J8316" i="2" s="1"/>
  <c r="K8319" i="2"/>
  <c r="J8318" i="2" s="1"/>
  <c r="K8320" i="2"/>
  <c r="J8319" i="2" s="1"/>
  <c r="K8321" i="2"/>
  <c r="J8320" i="2" s="1"/>
  <c r="K8323" i="2"/>
  <c r="J8322" i="2" s="1"/>
  <c r="K8324" i="2"/>
  <c r="J8323" i="2" s="1"/>
  <c r="K8325" i="2"/>
  <c r="K8327" i="2"/>
  <c r="J8326" i="2" s="1"/>
  <c r="K8328" i="2"/>
  <c r="J8327" i="2" s="1"/>
  <c r="K8329" i="2"/>
  <c r="J8328" i="2" s="1"/>
  <c r="K8331" i="2"/>
  <c r="J8330" i="2" s="1"/>
  <c r="K8332" i="2"/>
  <c r="J8331" i="2" s="1"/>
  <c r="K8333" i="2"/>
  <c r="J8332" i="2" s="1"/>
  <c r="K8335" i="2"/>
  <c r="J8334" i="2" s="1"/>
  <c r="K8336" i="2"/>
  <c r="J8335" i="2" s="1"/>
  <c r="K8337" i="2"/>
  <c r="L8337" i="2" s="1"/>
  <c r="K8339" i="2"/>
  <c r="J8338" i="2" s="1"/>
  <c r="K8340" i="2"/>
  <c r="J8339" i="2" s="1"/>
  <c r="K8341" i="2"/>
  <c r="J8340" i="2" s="1"/>
  <c r="K8343" i="2"/>
  <c r="J8342" i="2" s="1"/>
  <c r="K8344" i="2"/>
  <c r="J8343" i="2" s="1"/>
  <c r="K8345" i="2"/>
  <c r="J8344" i="2" s="1"/>
  <c r="K8347" i="2"/>
  <c r="J8346" i="2" s="1"/>
  <c r="K8348" i="2"/>
  <c r="J8347" i="2" s="1"/>
  <c r="K8349" i="2"/>
  <c r="J8348" i="2" s="1"/>
  <c r="K8351" i="2"/>
  <c r="J8350" i="2" s="1"/>
  <c r="K8352" i="2"/>
  <c r="J8351" i="2" s="1"/>
  <c r="K8353" i="2"/>
  <c r="J8352" i="2" s="1"/>
  <c r="K8355" i="2"/>
  <c r="J8354" i="2" s="1"/>
  <c r="K8356" i="2"/>
  <c r="J8355" i="2" s="1"/>
  <c r="K8357" i="2"/>
  <c r="J8356" i="2" s="1"/>
  <c r="K8359" i="2"/>
  <c r="J8358" i="2" s="1"/>
  <c r="K8360" i="2"/>
  <c r="J8359" i="2" s="1"/>
  <c r="K8361" i="2"/>
  <c r="J8360" i="2" s="1"/>
  <c r="K8363" i="2"/>
  <c r="J8362" i="2" s="1"/>
  <c r="K8364" i="2"/>
  <c r="J8363" i="2" s="1"/>
  <c r="K8365" i="2"/>
  <c r="K8367" i="2"/>
  <c r="J8366" i="2" s="1"/>
  <c r="K8368" i="2"/>
  <c r="J8367" i="2" s="1"/>
  <c r="K8369" i="2"/>
  <c r="J8368" i="2" s="1"/>
  <c r="K8371" i="2"/>
  <c r="J8370" i="2" s="1"/>
  <c r="K8372" i="2"/>
  <c r="J8371" i="2" s="1"/>
  <c r="K8373" i="2"/>
  <c r="J8372" i="2" s="1"/>
  <c r="K8375" i="2"/>
  <c r="J8374" i="2" s="1"/>
  <c r="K8376" i="2"/>
  <c r="K8377" i="2"/>
  <c r="J8376" i="2" s="1"/>
  <c r="K8379" i="2"/>
  <c r="J8378" i="2" s="1"/>
  <c r="K8380" i="2"/>
  <c r="J8379" i="2" s="1"/>
  <c r="K8381" i="2"/>
  <c r="J8380" i="2" s="1"/>
  <c r="K8383" i="2"/>
  <c r="J8382" i="2" s="1"/>
  <c r="K8384" i="2"/>
  <c r="J8383" i="2" s="1"/>
  <c r="K8385" i="2"/>
  <c r="J8384" i="2" s="1"/>
  <c r="K8387" i="2"/>
  <c r="J8386" i="2" s="1"/>
  <c r="K8388" i="2"/>
  <c r="J8387" i="2" s="1"/>
  <c r="K8389" i="2"/>
  <c r="J8388" i="2" s="1"/>
  <c r="K8391" i="2"/>
  <c r="J8390" i="2" s="1"/>
  <c r="K8392" i="2"/>
  <c r="J8391" i="2" s="1"/>
  <c r="K8393" i="2"/>
  <c r="J8392" i="2" s="1"/>
  <c r="K8395" i="2"/>
  <c r="J8394" i="2" s="1"/>
  <c r="K8396" i="2"/>
  <c r="K8397" i="2"/>
  <c r="J8396" i="2" s="1"/>
  <c r="K8399" i="2"/>
  <c r="J8398" i="2" s="1"/>
  <c r="K8400" i="2"/>
  <c r="J8399" i="2" s="1"/>
  <c r="K8401" i="2"/>
  <c r="J8400" i="2" s="1"/>
  <c r="K8403" i="2"/>
  <c r="K8404" i="2"/>
  <c r="J8403" i="2" s="1"/>
  <c r="K8405" i="2"/>
  <c r="J8404" i="2" s="1"/>
  <c r="K8407" i="2"/>
  <c r="L8407" i="2" s="1"/>
  <c r="K8408" i="2"/>
  <c r="J8407" i="2" s="1"/>
  <c r="K8409" i="2"/>
  <c r="J8408" i="2" s="1"/>
  <c r="K8411" i="2"/>
  <c r="J8410" i="2" s="1"/>
  <c r="K8412" i="2"/>
  <c r="J8411" i="2" s="1"/>
  <c r="K8413" i="2"/>
  <c r="J8412" i="2" s="1"/>
  <c r="K8415" i="2"/>
  <c r="K8416" i="2"/>
  <c r="J8415" i="2" s="1"/>
  <c r="K8417" i="2"/>
  <c r="J8416" i="2" s="1"/>
  <c r="K8419" i="2"/>
  <c r="J8418" i="2" s="1"/>
  <c r="K8420" i="2"/>
  <c r="J8419" i="2" s="1"/>
  <c r="K8421" i="2"/>
  <c r="J8420" i="2" s="1"/>
  <c r="K8423" i="2"/>
  <c r="J8422" i="2" s="1"/>
  <c r="K8424" i="2"/>
  <c r="J8423" i="2" s="1"/>
  <c r="K8425" i="2"/>
  <c r="J8424" i="2" s="1"/>
  <c r="K8427" i="2"/>
  <c r="J8426" i="2" s="1"/>
  <c r="K8428" i="2"/>
  <c r="J8427" i="2" s="1"/>
  <c r="K8429" i="2"/>
  <c r="J8428" i="2" s="1"/>
  <c r="K8431" i="2"/>
  <c r="J8430" i="2" s="1"/>
  <c r="K8432" i="2"/>
  <c r="J8431" i="2" s="1"/>
  <c r="K8433" i="2"/>
  <c r="J8432" i="2" s="1"/>
  <c r="K8435" i="2"/>
  <c r="J8434" i="2" s="1"/>
  <c r="K8436" i="2"/>
  <c r="J8435" i="2" s="1"/>
  <c r="K8437" i="2"/>
  <c r="J8436" i="2" s="1"/>
  <c r="K8439" i="2"/>
  <c r="J8438" i="2" s="1"/>
  <c r="K8440" i="2"/>
  <c r="J8439" i="2" s="1"/>
  <c r="K8441" i="2"/>
  <c r="J8440" i="2" s="1"/>
  <c r="K8443" i="2"/>
  <c r="J8442" i="2" s="1"/>
  <c r="K8444" i="2"/>
  <c r="J8443" i="2" s="1"/>
  <c r="K8445" i="2"/>
  <c r="J8444" i="2" s="1"/>
  <c r="K8447" i="2"/>
  <c r="J8446" i="2" s="1"/>
  <c r="K8448" i="2"/>
  <c r="J8447" i="2" s="1"/>
  <c r="K8449" i="2"/>
  <c r="J8448" i="2" s="1"/>
  <c r="K8451" i="2"/>
  <c r="J8450" i="2" s="1"/>
  <c r="K8452" i="2"/>
  <c r="J8451" i="2" s="1"/>
  <c r="K8453" i="2"/>
  <c r="J8452" i="2" s="1"/>
  <c r="K8455" i="2"/>
  <c r="J8454" i="2" s="1"/>
  <c r="K8456" i="2"/>
  <c r="J8455" i="2" s="1"/>
  <c r="K8457" i="2"/>
  <c r="J8456" i="2" s="1"/>
  <c r="K8459" i="2"/>
  <c r="J8458" i="2" s="1"/>
  <c r="K8460" i="2"/>
  <c r="K8461" i="2"/>
  <c r="J8460" i="2" s="1"/>
  <c r="K8463" i="2"/>
  <c r="J8462" i="2" s="1"/>
  <c r="K8464" i="2"/>
  <c r="J8463" i="2" s="1"/>
  <c r="K8465" i="2"/>
  <c r="J8464" i="2" s="1"/>
  <c r="K8467" i="2"/>
  <c r="J8466" i="2" s="1"/>
  <c r="K8468" i="2"/>
  <c r="J8467" i="2" s="1"/>
  <c r="K8469" i="2"/>
  <c r="J8468" i="2" s="1"/>
  <c r="K8471" i="2"/>
  <c r="J8470" i="2" s="1"/>
  <c r="K8472" i="2"/>
  <c r="J8471" i="2" s="1"/>
  <c r="K8473" i="2"/>
  <c r="J8472" i="2" s="1"/>
  <c r="K8475" i="2"/>
  <c r="K8476" i="2"/>
  <c r="J8475" i="2" s="1"/>
  <c r="K8477" i="2"/>
  <c r="J8476" i="2" s="1"/>
  <c r="K8479" i="2"/>
  <c r="J8478" i="2" s="1"/>
  <c r="K8480" i="2"/>
  <c r="J8479" i="2" s="1"/>
  <c r="K8481" i="2"/>
  <c r="L8481" i="2" s="1"/>
  <c r="K8483" i="2"/>
  <c r="K8484" i="2"/>
  <c r="J8483" i="2" s="1"/>
  <c r="K8485" i="2"/>
  <c r="J8484" i="2" s="1"/>
  <c r="K8487" i="2"/>
  <c r="J8486" i="2" s="1"/>
  <c r="K8488" i="2"/>
  <c r="J8487" i="2" s="1"/>
  <c r="K8489" i="2"/>
  <c r="J8488" i="2" s="1"/>
  <c r="K8491" i="2"/>
  <c r="J8490" i="2" s="1"/>
  <c r="K8492" i="2"/>
  <c r="J8491" i="2" s="1"/>
  <c r="K8493" i="2"/>
  <c r="J8492" i="2" s="1"/>
  <c r="K8495" i="2"/>
  <c r="J8494" i="2" s="1"/>
  <c r="K8496" i="2"/>
  <c r="J8495" i="2" s="1"/>
  <c r="K8497" i="2"/>
  <c r="J8496" i="2" s="1"/>
  <c r="K8499" i="2"/>
  <c r="J8498" i="2" s="1"/>
  <c r="K8500" i="2"/>
  <c r="J8499" i="2" s="1"/>
  <c r="K8501" i="2"/>
  <c r="J8500" i="2" s="1"/>
  <c r="K8503" i="2"/>
  <c r="J8502" i="2" s="1"/>
  <c r="K8504" i="2"/>
  <c r="J8503" i="2" s="1"/>
  <c r="K8505" i="2"/>
  <c r="J8504" i="2" s="1"/>
  <c r="K8507" i="2"/>
  <c r="J8506" i="2" s="1"/>
  <c r="K8508" i="2"/>
  <c r="J8507" i="2" s="1"/>
  <c r="K8509" i="2"/>
  <c r="J8508" i="2" s="1"/>
  <c r="K8511" i="2"/>
  <c r="J8510" i="2" s="1"/>
  <c r="K8512" i="2"/>
  <c r="J8511" i="2" s="1"/>
  <c r="K8513" i="2"/>
  <c r="J8512" i="2" s="1"/>
  <c r="K8515" i="2"/>
  <c r="J8514" i="2" s="1"/>
  <c r="K8516" i="2"/>
  <c r="J8515" i="2" s="1"/>
  <c r="K8517" i="2"/>
  <c r="J8516" i="2" s="1"/>
  <c r="K8519" i="2"/>
  <c r="J8518" i="2" s="1"/>
  <c r="K8520" i="2"/>
  <c r="J8519" i="2" s="1"/>
  <c r="K8521" i="2"/>
  <c r="J8520" i="2" s="1"/>
  <c r="K8523" i="2"/>
  <c r="J8522" i="2" s="1"/>
  <c r="K8524" i="2"/>
  <c r="J8523" i="2" s="1"/>
  <c r="K8525" i="2"/>
  <c r="K8527" i="2"/>
  <c r="J8526" i="2" s="1"/>
  <c r="K8528" i="2"/>
  <c r="J8527" i="2" s="1"/>
  <c r="K8529" i="2"/>
  <c r="J8528" i="2" s="1"/>
  <c r="K8531" i="2"/>
  <c r="J8530" i="2" s="1"/>
  <c r="K8532" i="2"/>
  <c r="J8531" i="2" s="1"/>
  <c r="K8533" i="2"/>
  <c r="J8532" i="2" s="1"/>
  <c r="K8535" i="2"/>
  <c r="J8534" i="2" s="1"/>
  <c r="K8536" i="2"/>
  <c r="J8535" i="2" s="1"/>
  <c r="K8537" i="2"/>
  <c r="J8536" i="2" s="1"/>
  <c r="K8539" i="2"/>
  <c r="J8538" i="2" s="1"/>
  <c r="K8540" i="2"/>
  <c r="J8539" i="2" s="1"/>
  <c r="K8541" i="2"/>
  <c r="J8540" i="2" s="1"/>
  <c r="K8543" i="2"/>
  <c r="J8542" i="2" s="1"/>
  <c r="K8544" i="2"/>
  <c r="J8543" i="2" s="1"/>
  <c r="K8545" i="2"/>
  <c r="J8544" i="2" s="1"/>
  <c r="K8547" i="2"/>
  <c r="J8546" i="2" s="1"/>
  <c r="K8548" i="2"/>
  <c r="J8547" i="2" s="1"/>
  <c r="K8549" i="2"/>
  <c r="J8548" i="2" s="1"/>
  <c r="K8551" i="2"/>
  <c r="J8550" i="2" s="1"/>
  <c r="K8552" i="2"/>
  <c r="K8553" i="2"/>
  <c r="J8552" i="2" s="1"/>
  <c r="K8555" i="2"/>
  <c r="J8554" i="2" s="1"/>
  <c r="K8556" i="2"/>
  <c r="J8555" i="2" s="1"/>
  <c r="K8557" i="2"/>
  <c r="J8556" i="2" s="1"/>
  <c r="K8559" i="2"/>
  <c r="J8558" i="2" s="1"/>
  <c r="K8560" i="2"/>
  <c r="J8559" i="2" s="1"/>
  <c r="K8561" i="2"/>
  <c r="J8560" i="2" s="1"/>
  <c r="K8563" i="2"/>
  <c r="J8562" i="2" s="1"/>
  <c r="K8564" i="2"/>
  <c r="J8563" i="2" s="1"/>
  <c r="K8565" i="2"/>
  <c r="J8564" i="2" s="1"/>
  <c r="K8567" i="2"/>
  <c r="J8566" i="2" s="1"/>
  <c r="K8568" i="2"/>
  <c r="K8569" i="2"/>
  <c r="J8568" i="2" s="1"/>
  <c r="K8571" i="2"/>
  <c r="J8570" i="2" s="1"/>
  <c r="K8572" i="2"/>
  <c r="J8571" i="2" s="1"/>
  <c r="K8573" i="2"/>
  <c r="J8572" i="2" s="1"/>
  <c r="K8575" i="2"/>
  <c r="J8574" i="2" s="1"/>
  <c r="K8576" i="2"/>
  <c r="K8577" i="2"/>
  <c r="J8576" i="2" s="1"/>
  <c r="K8579" i="2"/>
  <c r="J8578" i="2" s="1"/>
  <c r="K8580" i="2"/>
  <c r="J8579" i="2" s="1"/>
  <c r="K8581" i="2"/>
  <c r="J8580" i="2" s="1"/>
  <c r="K8583" i="2"/>
  <c r="J8582" i="2" s="1"/>
  <c r="K8584" i="2"/>
  <c r="K8585" i="2"/>
  <c r="J8584" i="2" s="1"/>
  <c r="K8587" i="2"/>
  <c r="J8586" i="2" s="1"/>
  <c r="K8588" i="2"/>
  <c r="J8587" i="2" s="1"/>
  <c r="K8589" i="2"/>
  <c r="J8588" i="2" s="1"/>
  <c r="K8591" i="2"/>
  <c r="J8590" i="2" s="1"/>
  <c r="K8592" i="2"/>
  <c r="J8591" i="2" s="1"/>
  <c r="K8593" i="2"/>
  <c r="J8592" i="2" s="1"/>
  <c r="K8595" i="2"/>
  <c r="J8594" i="2" s="1"/>
  <c r="K8596" i="2"/>
  <c r="K8597" i="2"/>
  <c r="J8596" i="2" s="1"/>
  <c r="K8599" i="2"/>
  <c r="J8598" i="2" s="1"/>
  <c r="K8600" i="2"/>
  <c r="J8599" i="2" s="1"/>
  <c r="K8601" i="2"/>
  <c r="J8600" i="2" s="1"/>
  <c r="K8603" i="2"/>
  <c r="K8604" i="2"/>
  <c r="J8603" i="2" s="1"/>
  <c r="K8605" i="2"/>
  <c r="J8604" i="2" s="1"/>
  <c r="K8607" i="2"/>
  <c r="J8606" i="2" s="1"/>
  <c r="K8608" i="2"/>
  <c r="J8607" i="2" s="1"/>
  <c r="K8609" i="2"/>
  <c r="J8608" i="2" s="1"/>
  <c r="K8611" i="2"/>
  <c r="J8610" i="2" s="1"/>
  <c r="K8612" i="2"/>
  <c r="J8611" i="2" s="1"/>
  <c r="K8613" i="2"/>
  <c r="J8612" i="2" s="1"/>
  <c r="K8615" i="2"/>
  <c r="J8614" i="2" s="1"/>
  <c r="K8616" i="2"/>
  <c r="J8615" i="2" s="1"/>
  <c r="K8617" i="2"/>
  <c r="J8616" i="2" s="1"/>
  <c r="K8619" i="2"/>
  <c r="J8618" i="2" s="1"/>
  <c r="K8620" i="2"/>
  <c r="J8619" i="2" s="1"/>
  <c r="K8621" i="2"/>
  <c r="J8620" i="2" s="1"/>
  <c r="K8623" i="2"/>
  <c r="J8622" i="2" s="1"/>
  <c r="K8624" i="2"/>
  <c r="J8623" i="2" s="1"/>
  <c r="K8625" i="2"/>
  <c r="J8624" i="2" s="1"/>
  <c r="K8627" i="2"/>
  <c r="J8626" i="2" s="1"/>
  <c r="K8628" i="2"/>
  <c r="J8627" i="2" s="1"/>
  <c r="K8629" i="2"/>
  <c r="J8628" i="2" s="1"/>
  <c r="K8631" i="2"/>
  <c r="J8630" i="2" s="1"/>
  <c r="K8632" i="2"/>
  <c r="K8633" i="2"/>
  <c r="J8632" i="2" s="1"/>
  <c r="K8635" i="2"/>
  <c r="J8634" i="2" s="1"/>
  <c r="K8636" i="2"/>
  <c r="J8635" i="2" s="1"/>
  <c r="K8637" i="2"/>
  <c r="J8636" i="2" s="1"/>
  <c r="K8639" i="2"/>
  <c r="J8638" i="2" s="1"/>
  <c r="K8640" i="2"/>
  <c r="J8639" i="2" s="1"/>
  <c r="K8641" i="2"/>
  <c r="J8640" i="2" s="1"/>
  <c r="K8643" i="2"/>
  <c r="J8642" i="2" s="1"/>
  <c r="K8644" i="2"/>
  <c r="J8643" i="2" s="1"/>
  <c r="K8645" i="2"/>
  <c r="J8644" i="2" s="1"/>
  <c r="K8647" i="2"/>
  <c r="J8646" i="2" s="1"/>
  <c r="K8648" i="2"/>
  <c r="J8647" i="2" s="1"/>
  <c r="K8649" i="2"/>
  <c r="J8648" i="2" s="1"/>
  <c r="K8651" i="2"/>
  <c r="J8650" i="2" s="1"/>
  <c r="K8652" i="2"/>
  <c r="J8651" i="2" s="1"/>
  <c r="K8653" i="2"/>
  <c r="J8652" i="2" s="1"/>
  <c r="K8655" i="2"/>
  <c r="J8654" i="2" s="1"/>
  <c r="K8656" i="2"/>
  <c r="J8655" i="2" s="1"/>
  <c r="K8657" i="2"/>
  <c r="J8656" i="2" s="1"/>
  <c r="K8659" i="2"/>
  <c r="J8658" i="2" s="1"/>
  <c r="K8660" i="2"/>
  <c r="J8659" i="2" s="1"/>
  <c r="K8661" i="2"/>
  <c r="J8660" i="2" s="1"/>
  <c r="K8663" i="2"/>
  <c r="J8662" i="2" s="1"/>
  <c r="K8664" i="2"/>
  <c r="K8665" i="2"/>
  <c r="J8664" i="2" s="1"/>
  <c r="K8667" i="2"/>
  <c r="J8666" i="2" s="1"/>
  <c r="K8668" i="2"/>
  <c r="J8667" i="2" s="1"/>
  <c r="K8669" i="2"/>
  <c r="J8668" i="2" s="1"/>
  <c r="K8671" i="2"/>
  <c r="J8670" i="2" s="1"/>
  <c r="K8672" i="2"/>
  <c r="J8671" i="2" s="1"/>
  <c r="K8673" i="2"/>
  <c r="J8672" i="2" s="1"/>
  <c r="K8675" i="2"/>
  <c r="J8674" i="2" s="1"/>
  <c r="K8676" i="2"/>
  <c r="J8675" i="2" s="1"/>
  <c r="K8677" i="2"/>
  <c r="J8676" i="2" s="1"/>
  <c r="K8679" i="2"/>
  <c r="J8678" i="2" s="1"/>
  <c r="K8680" i="2"/>
  <c r="J8679" i="2" s="1"/>
  <c r="K8681" i="2"/>
  <c r="J8680" i="2" s="1"/>
  <c r="K8683" i="2"/>
  <c r="J8682" i="2" s="1"/>
  <c r="K8684" i="2"/>
  <c r="J8683" i="2" s="1"/>
  <c r="K8685" i="2"/>
  <c r="J8684" i="2" s="1"/>
  <c r="K8687" i="2"/>
  <c r="J8686" i="2" s="1"/>
  <c r="K8688" i="2"/>
  <c r="J8687" i="2" s="1"/>
  <c r="K8689" i="2"/>
  <c r="J8688" i="2" s="1"/>
  <c r="K8691" i="2"/>
  <c r="J8690" i="2" s="1"/>
  <c r="K8692" i="2"/>
  <c r="J8691" i="2" s="1"/>
  <c r="K8693" i="2"/>
  <c r="J8692" i="2" s="1"/>
  <c r="K8695" i="2"/>
  <c r="J8694" i="2" s="1"/>
  <c r="K8696" i="2"/>
  <c r="J8695" i="2" s="1"/>
  <c r="K8697" i="2"/>
  <c r="K8699" i="2"/>
  <c r="J8698" i="2" s="1"/>
  <c r="K8700" i="2"/>
  <c r="J8699" i="2" s="1"/>
  <c r="K8701" i="2"/>
  <c r="J8700" i="2" s="1"/>
  <c r="K8703" i="2"/>
  <c r="J8702" i="2" s="1"/>
  <c r="K8704" i="2"/>
  <c r="J8703" i="2" s="1"/>
  <c r="K8705" i="2"/>
  <c r="J8704" i="2" s="1"/>
  <c r="K8707" i="2"/>
  <c r="J8706" i="2" s="1"/>
  <c r="K8708" i="2"/>
  <c r="J8707" i="2" s="1"/>
  <c r="K8709" i="2"/>
  <c r="K8711" i="2"/>
  <c r="J8710" i="2" s="1"/>
  <c r="K8712" i="2"/>
  <c r="J8711" i="2" s="1"/>
  <c r="K8713" i="2"/>
  <c r="J8712" i="2" s="1"/>
  <c r="K8715" i="2"/>
  <c r="K8716" i="2"/>
  <c r="K8717" i="2"/>
  <c r="J8716" i="2" s="1"/>
  <c r="K8719" i="2"/>
  <c r="J8718" i="2" s="1"/>
  <c r="K8720" i="2"/>
  <c r="J8719" i="2" s="1"/>
  <c r="K8721" i="2"/>
  <c r="J8720" i="2" s="1"/>
  <c r="K8723" i="2"/>
  <c r="J8722" i="2" s="1"/>
  <c r="K8724" i="2"/>
  <c r="J8723" i="2" s="1"/>
  <c r="K8725" i="2"/>
  <c r="J8724" i="2" s="1"/>
  <c r="K8727" i="2"/>
  <c r="J8726" i="2" s="1"/>
  <c r="K8728" i="2"/>
  <c r="J8727" i="2" s="1"/>
  <c r="K8729" i="2"/>
  <c r="J8728" i="2" s="1"/>
  <c r="K8731" i="2"/>
  <c r="J8730" i="2" s="1"/>
  <c r="K8732" i="2"/>
  <c r="J8731" i="2" s="1"/>
  <c r="K8733" i="2"/>
  <c r="J8732" i="2" s="1"/>
  <c r="K8735" i="2"/>
  <c r="J8734" i="2" s="1"/>
  <c r="K8736" i="2"/>
  <c r="J8735" i="2" s="1"/>
  <c r="K8737" i="2"/>
  <c r="J8736" i="2" s="1"/>
  <c r="K8739" i="2"/>
  <c r="J8738" i="2" s="1"/>
  <c r="K8740" i="2"/>
  <c r="J8739" i="2" s="1"/>
  <c r="K8741" i="2"/>
  <c r="J8740" i="2" s="1"/>
  <c r="K8743" i="2"/>
  <c r="J8742" i="2" s="1"/>
  <c r="K8744" i="2"/>
  <c r="K8745" i="2"/>
  <c r="J8744" i="2" s="1"/>
  <c r="K8747" i="2"/>
  <c r="J8746" i="2" s="1"/>
  <c r="K8748" i="2"/>
  <c r="J8747" i="2" s="1"/>
  <c r="K8749" i="2"/>
  <c r="J8748" i="2" s="1"/>
  <c r="K8751" i="2"/>
  <c r="J8750" i="2" s="1"/>
  <c r="K8752" i="2"/>
  <c r="J8751" i="2" s="1"/>
  <c r="K8753" i="2"/>
  <c r="J8752" i="2" s="1"/>
  <c r="K8755" i="2"/>
  <c r="J8754" i="2" s="1"/>
  <c r="K8756" i="2"/>
  <c r="J8755" i="2" s="1"/>
  <c r="K8757" i="2"/>
  <c r="J8756" i="2" s="1"/>
  <c r="K8759" i="2"/>
  <c r="J8758" i="2" s="1"/>
  <c r="K8760" i="2"/>
  <c r="J8759" i="2" s="1"/>
  <c r="K8761" i="2"/>
  <c r="J8760" i="2" s="1"/>
  <c r="K8763" i="2"/>
  <c r="J8762" i="2" s="1"/>
  <c r="K8764" i="2"/>
  <c r="J8763" i="2" s="1"/>
  <c r="K8765" i="2"/>
  <c r="J8764" i="2" s="1"/>
  <c r="K8767" i="2"/>
  <c r="J8766" i="2" s="1"/>
  <c r="K8768" i="2"/>
  <c r="J8767" i="2" s="1"/>
  <c r="K8769" i="2"/>
  <c r="J8768" i="2" s="1"/>
  <c r="K8771" i="2"/>
  <c r="J8770" i="2" s="1"/>
  <c r="K8772" i="2"/>
  <c r="J8771" i="2" s="1"/>
  <c r="K8773" i="2"/>
  <c r="J8772" i="2" s="1"/>
  <c r="K8775" i="2"/>
  <c r="J8774" i="2" s="1"/>
  <c r="K8776" i="2"/>
  <c r="J8775" i="2" s="1"/>
  <c r="K8777" i="2"/>
  <c r="J8776" i="2" s="1"/>
  <c r="K8779" i="2"/>
  <c r="J8778" i="2" s="1"/>
  <c r="K8780" i="2"/>
  <c r="J8779" i="2" s="1"/>
  <c r="K8781" i="2"/>
  <c r="J8780" i="2" s="1"/>
  <c r="K8783" i="2"/>
  <c r="J8782" i="2" s="1"/>
  <c r="K8784" i="2"/>
  <c r="J8783" i="2" s="1"/>
  <c r="K8785" i="2"/>
  <c r="J8784" i="2" s="1"/>
  <c r="K8787" i="2"/>
  <c r="J8786" i="2" s="1"/>
  <c r="K8788" i="2"/>
  <c r="J8787" i="2" s="1"/>
  <c r="K8789" i="2"/>
  <c r="J8788" i="2" s="1"/>
  <c r="K8791" i="2"/>
  <c r="J8790" i="2" s="1"/>
  <c r="K8792" i="2"/>
  <c r="K8793" i="2"/>
  <c r="J8792" i="2" s="1"/>
  <c r="K8795" i="2"/>
  <c r="J8794" i="2" s="1"/>
  <c r="K8796" i="2"/>
  <c r="J8795" i="2" s="1"/>
  <c r="K8797" i="2"/>
  <c r="J8796" i="2" s="1"/>
  <c r="K8799" i="2"/>
  <c r="K8800" i="2"/>
  <c r="J8799" i="2" s="1"/>
  <c r="K8801" i="2"/>
  <c r="J8800" i="2" s="1"/>
  <c r="K8803" i="2"/>
  <c r="J8802" i="2" s="1"/>
  <c r="K8804" i="2"/>
  <c r="J8803" i="2" s="1"/>
  <c r="K8805" i="2"/>
  <c r="J8804" i="2" s="1"/>
  <c r="K8807" i="2"/>
  <c r="J8806" i="2" s="1"/>
  <c r="K8808" i="2"/>
  <c r="J8807" i="2" s="1"/>
  <c r="K8809" i="2"/>
  <c r="J8808" i="2" s="1"/>
  <c r="K8811" i="2"/>
  <c r="K8812" i="2"/>
  <c r="J8811" i="2" s="1"/>
  <c r="K8813" i="2"/>
  <c r="J8812" i="2" s="1"/>
  <c r="K8815" i="2"/>
  <c r="J8814" i="2" s="1"/>
  <c r="K8816" i="2"/>
  <c r="K8817" i="2"/>
  <c r="J8816" i="2" s="1"/>
  <c r="K8819" i="2"/>
  <c r="J8818" i="2" s="1"/>
  <c r="K8820" i="2"/>
  <c r="J8819" i="2" s="1"/>
  <c r="K8821" i="2"/>
  <c r="J8820" i="2" s="1"/>
  <c r="K8823" i="2"/>
  <c r="J8822" i="2" s="1"/>
  <c r="K8824" i="2"/>
  <c r="J8823" i="2" s="1"/>
  <c r="K8825" i="2"/>
  <c r="J8824" i="2" s="1"/>
  <c r="K8827" i="2"/>
  <c r="J8826" i="2" s="1"/>
  <c r="K8828" i="2"/>
  <c r="J8827" i="2" s="1"/>
  <c r="K8829" i="2"/>
  <c r="J8828" i="2" s="1"/>
  <c r="K8831" i="2"/>
  <c r="J8830" i="2" s="1"/>
  <c r="K8832" i="2"/>
  <c r="J8831" i="2" s="1"/>
  <c r="K8833" i="2"/>
  <c r="J8832" i="2" s="1"/>
  <c r="K8835" i="2"/>
  <c r="J8834" i="2" s="1"/>
  <c r="K8836" i="2"/>
  <c r="J8835" i="2" s="1"/>
  <c r="K8837" i="2"/>
  <c r="J8836" i="2" s="1"/>
  <c r="K8839" i="2"/>
  <c r="J8838" i="2" s="1"/>
  <c r="K8840" i="2"/>
  <c r="J8839" i="2" s="1"/>
  <c r="K8841" i="2"/>
  <c r="J8840" i="2" s="1"/>
  <c r="K8843" i="2"/>
  <c r="J8842" i="2" s="1"/>
  <c r="K8844" i="2"/>
  <c r="K8845" i="2"/>
  <c r="J8844" i="2" s="1"/>
  <c r="K8847" i="2"/>
  <c r="J8846" i="2" s="1"/>
  <c r="K8848" i="2"/>
  <c r="J8847" i="2" s="1"/>
  <c r="K8849" i="2"/>
  <c r="J8848" i="2" s="1"/>
  <c r="K8851" i="2"/>
  <c r="J8850" i="2" s="1"/>
  <c r="K8852" i="2"/>
  <c r="J8851" i="2" s="1"/>
  <c r="K8853" i="2"/>
  <c r="J8852" i="2" s="1"/>
  <c r="K8855" i="2"/>
  <c r="J8854" i="2" s="1"/>
  <c r="K8856" i="2"/>
  <c r="J8855" i="2" s="1"/>
  <c r="K8857" i="2"/>
  <c r="J8856" i="2" s="1"/>
  <c r="K8859" i="2"/>
  <c r="J8858" i="2" s="1"/>
  <c r="K8860" i="2"/>
  <c r="J8859" i="2" s="1"/>
  <c r="K8861" i="2"/>
  <c r="K8863" i="2"/>
  <c r="J8862" i="2" s="1"/>
  <c r="K8864" i="2"/>
  <c r="J8863" i="2" s="1"/>
  <c r="K8865" i="2"/>
  <c r="J8864" i="2" s="1"/>
  <c r="K8867" i="2"/>
  <c r="J8866" i="2" s="1"/>
  <c r="K8868" i="2"/>
  <c r="J8867" i="2" s="1"/>
  <c r="K8869" i="2"/>
  <c r="J8868" i="2" s="1"/>
  <c r="K8871" i="2"/>
  <c r="J8870" i="2" s="1"/>
  <c r="K8872" i="2"/>
  <c r="J8871" i="2" s="1"/>
  <c r="K8873" i="2"/>
  <c r="J8872" i="2" s="1"/>
  <c r="K8875" i="2"/>
  <c r="J8874" i="2" s="1"/>
  <c r="K8876" i="2"/>
  <c r="J8875" i="2" s="1"/>
  <c r="K8877" i="2"/>
  <c r="J8876" i="2" s="1"/>
  <c r="K8879" i="2"/>
  <c r="J8878" i="2" s="1"/>
  <c r="K8880" i="2"/>
  <c r="J8879" i="2" s="1"/>
  <c r="K8881" i="2"/>
  <c r="J8880" i="2" s="1"/>
  <c r="K8883" i="2"/>
  <c r="K8884" i="2"/>
  <c r="J8883" i="2" s="1"/>
  <c r="K8885" i="2"/>
  <c r="J8884" i="2" s="1"/>
  <c r="K8887" i="2"/>
  <c r="J8886" i="2" s="1"/>
  <c r="K8888" i="2"/>
  <c r="J8887" i="2" s="1"/>
  <c r="K8889" i="2"/>
  <c r="J8888" i="2" s="1"/>
  <c r="K8891" i="2"/>
  <c r="J8890" i="2" s="1"/>
  <c r="K8892" i="2"/>
  <c r="J8891" i="2" s="1"/>
  <c r="K8893" i="2"/>
  <c r="K8895" i="2"/>
  <c r="J8894" i="2" s="1"/>
  <c r="K8896" i="2"/>
  <c r="J8895" i="2" s="1"/>
  <c r="K8897" i="2"/>
  <c r="J8896" i="2" s="1"/>
  <c r="K8899" i="2"/>
  <c r="J8898" i="2" s="1"/>
  <c r="K8900" i="2"/>
  <c r="J8899" i="2" s="1"/>
  <c r="K8901" i="2"/>
  <c r="J8900" i="2" s="1"/>
  <c r="K8903" i="2"/>
  <c r="J8902" i="2" s="1"/>
  <c r="K8904" i="2"/>
  <c r="J8903" i="2" s="1"/>
  <c r="K8905" i="2"/>
  <c r="J8904" i="2" s="1"/>
  <c r="K8907" i="2"/>
  <c r="J8906" i="2" s="1"/>
  <c r="K8908" i="2"/>
  <c r="J8907" i="2" s="1"/>
  <c r="K8909" i="2"/>
  <c r="J8908" i="2" s="1"/>
  <c r="K8911" i="2"/>
  <c r="K8912" i="2"/>
  <c r="J8911" i="2" s="1"/>
  <c r="K8913" i="2"/>
  <c r="J8912" i="2" s="1"/>
  <c r="K8915" i="2"/>
  <c r="J8914" i="2" s="1"/>
  <c r="K8916" i="2"/>
  <c r="J8915" i="2" s="1"/>
  <c r="K8917" i="2"/>
  <c r="J8916" i="2" s="1"/>
  <c r="K8919" i="2"/>
  <c r="L8919" i="2" s="1"/>
  <c r="K8920" i="2"/>
  <c r="J8919" i="2" s="1"/>
  <c r="K8921" i="2"/>
  <c r="J8920" i="2" s="1"/>
  <c r="K8923" i="2"/>
  <c r="J8922" i="2" s="1"/>
  <c r="K8924" i="2"/>
  <c r="J8923" i="2" s="1"/>
  <c r="K8925" i="2"/>
  <c r="J8924" i="2" s="1"/>
  <c r="K8927" i="2"/>
  <c r="J8926" i="2" s="1"/>
  <c r="K8928" i="2"/>
  <c r="J8927" i="2" s="1"/>
  <c r="K8929" i="2"/>
  <c r="J8928" i="2" s="1"/>
  <c r="K8931" i="2"/>
  <c r="J8930" i="2" s="1"/>
  <c r="K8932" i="2"/>
  <c r="J8931" i="2" s="1"/>
  <c r="K8933" i="2"/>
  <c r="J8932" i="2" s="1"/>
  <c r="K8935" i="2"/>
  <c r="J8934" i="2" s="1"/>
  <c r="K8936" i="2"/>
  <c r="J8935" i="2" s="1"/>
  <c r="K8937" i="2"/>
  <c r="J8936" i="2" s="1"/>
  <c r="K8939" i="2"/>
  <c r="J8938" i="2" s="1"/>
  <c r="K8940" i="2"/>
  <c r="K8941" i="2"/>
  <c r="J8940" i="2" s="1"/>
  <c r="K8943" i="2"/>
  <c r="J8942" i="2" s="1"/>
  <c r="K8944" i="2"/>
  <c r="J8943" i="2" s="1"/>
  <c r="K8945" i="2"/>
  <c r="J8944" i="2" s="1"/>
  <c r="K8947" i="2"/>
  <c r="J8946" i="2" s="1"/>
  <c r="K8948" i="2"/>
  <c r="J8947" i="2" s="1"/>
  <c r="K8949" i="2"/>
  <c r="J8948" i="2" s="1"/>
  <c r="K8951" i="2"/>
  <c r="L8951" i="2" s="1"/>
  <c r="K8952" i="2"/>
  <c r="J8951" i="2" s="1"/>
  <c r="K8953" i="2"/>
  <c r="J8952" i="2" s="1"/>
  <c r="K8955" i="2"/>
  <c r="J8954" i="2" s="1"/>
  <c r="K8956" i="2"/>
  <c r="K8957" i="2"/>
  <c r="J8956" i="2" s="1"/>
  <c r="K8959" i="2"/>
  <c r="J8958" i="2" s="1"/>
  <c r="K8960" i="2"/>
  <c r="J8959" i="2" s="1"/>
  <c r="K8961" i="2"/>
  <c r="J8960" i="2" s="1"/>
  <c r="K8963" i="2"/>
  <c r="J8962" i="2" s="1"/>
  <c r="K8964" i="2"/>
  <c r="K8965" i="2"/>
  <c r="J8964" i="2" s="1"/>
  <c r="K8967" i="2"/>
  <c r="J8966" i="2" s="1"/>
  <c r="K8968" i="2"/>
  <c r="J8967" i="2" s="1"/>
  <c r="K8969" i="2"/>
  <c r="J8968" i="2" s="1"/>
  <c r="K8971" i="2"/>
  <c r="J8970" i="2" s="1"/>
  <c r="K8972" i="2"/>
  <c r="J8971" i="2" s="1"/>
  <c r="K8973" i="2"/>
  <c r="J8972" i="2" s="1"/>
  <c r="K8975" i="2"/>
  <c r="J8974" i="2" s="1"/>
  <c r="K8976" i="2"/>
  <c r="J8975" i="2" s="1"/>
  <c r="K8977" i="2"/>
  <c r="J8976" i="2" s="1"/>
  <c r="K8979" i="2"/>
  <c r="K8980" i="2"/>
  <c r="J8979" i="2" s="1"/>
  <c r="K8981" i="2"/>
  <c r="K8983" i="2"/>
  <c r="J8982" i="2" s="1"/>
  <c r="K8984" i="2"/>
  <c r="K8985" i="2"/>
  <c r="J8984" i="2" s="1"/>
  <c r="K8987" i="2"/>
  <c r="J8986" i="2" s="1"/>
  <c r="K8988" i="2"/>
  <c r="J8987" i="2" s="1"/>
  <c r="K8989" i="2"/>
  <c r="K8991" i="2"/>
  <c r="J8990" i="2" s="1"/>
  <c r="K8992" i="2"/>
  <c r="J8991" i="2" s="1"/>
  <c r="K8993" i="2"/>
  <c r="J8992" i="2" s="1"/>
  <c r="K8995" i="2"/>
  <c r="J8994" i="2" s="1"/>
  <c r="K8996" i="2"/>
  <c r="J8995" i="2" s="1"/>
  <c r="K8997" i="2"/>
  <c r="J8996" i="2" s="1"/>
  <c r="K8999" i="2"/>
  <c r="J8998" i="2" s="1"/>
  <c r="K9000" i="2"/>
  <c r="J8999" i="2" s="1"/>
  <c r="K9001" i="2"/>
  <c r="J9000" i="2" s="1"/>
  <c r="K9003" i="2"/>
  <c r="J9002" i="2" s="1"/>
  <c r="K9004" i="2"/>
  <c r="J9003" i="2" s="1"/>
  <c r="K9005" i="2"/>
  <c r="J9004" i="2" s="1"/>
  <c r="K9007" i="2"/>
  <c r="J9006" i="2" s="1"/>
  <c r="K9008" i="2"/>
  <c r="J9007" i="2" s="1"/>
  <c r="K9009" i="2"/>
  <c r="L9009" i="2" s="1"/>
  <c r="K9011" i="2"/>
  <c r="J9010" i="2" s="1"/>
  <c r="K9012" i="2"/>
  <c r="J9011" i="2" s="1"/>
  <c r="K9013" i="2"/>
  <c r="J9012" i="2" s="1"/>
  <c r="K9015" i="2"/>
  <c r="J9014" i="2" s="1"/>
  <c r="K9016" i="2"/>
  <c r="J9015" i="2" s="1"/>
  <c r="K9017" i="2"/>
  <c r="J9016" i="2" s="1"/>
  <c r="K9019" i="2"/>
  <c r="K9020" i="2"/>
  <c r="J9019" i="2" s="1"/>
  <c r="K9021" i="2"/>
  <c r="J9020" i="2" s="1"/>
  <c r="K9023" i="2"/>
  <c r="J9022" i="2" s="1"/>
  <c r="K9024" i="2"/>
  <c r="J9023" i="2" s="1"/>
  <c r="K9025" i="2"/>
  <c r="J9024" i="2" s="1"/>
  <c r="K9027" i="2"/>
  <c r="J9026" i="2" s="1"/>
  <c r="K9028" i="2"/>
  <c r="K9029" i="2"/>
  <c r="K9031" i="2"/>
  <c r="L9031" i="2" s="1"/>
  <c r="K9032" i="2"/>
  <c r="J9031" i="2" s="1"/>
  <c r="K9033" i="2"/>
  <c r="J9032" i="2" s="1"/>
  <c r="K9035" i="2"/>
  <c r="J9034" i="2" s="1"/>
  <c r="K9036" i="2"/>
  <c r="J9035" i="2" s="1"/>
  <c r="K9037" i="2"/>
  <c r="J9036" i="2" s="1"/>
  <c r="K9039" i="2"/>
  <c r="J9038" i="2" s="1"/>
  <c r="K9040" i="2"/>
  <c r="J9039" i="2" s="1"/>
  <c r="K9041" i="2"/>
  <c r="J9040" i="2" s="1"/>
  <c r="K9043" i="2"/>
  <c r="J9042" i="2" s="1"/>
  <c r="K9044" i="2"/>
  <c r="J9043" i="2" s="1"/>
  <c r="K9045" i="2"/>
  <c r="J9044" i="2" s="1"/>
  <c r="K9047" i="2"/>
  <c r="J9046" i="2" s="1"/>
  <c r="K9048" i="2"/>
  <c r="J9047" i="2" s="1"/>
  <c r="K9049" i="2"/>
  <c r="K9051" i="2"/>
  <c r="J9050" i="2" s="1"/>
  <c r="K9052" i="2"/>
  <c r="J9051" i="2" s="1"/>
  <c r="K9053" i="2"/>
  <c r="J9052" i="2" s="1"/>
  <c r="K9055" i="2"/>
  <c r="K9056" i="2"/>
  <c r="J9055" i="2" s="1"/>
  <c r="K9057" i="2"/>
  <c r="J9056" i="2" s="1"/>
  <c r="K9059" i="2"/>
  <c r="J9058" i="2" s="1"/>
  <c r="K9060" i="2"/>
  <c r="J9059" i="2" s="1"/>
  <c r="K9061" i="2"/>
  <c r="J9060" i="2" s="1"/>
  <c r="K9063" i="2"/>
  <c r="J9062" i="2" s="1"/>
  <c r="K9064" i="2"/>
  <c r="K9065" i="2"/>
  <c r="J9064" i="2" s="1"/>
  <c r="K9067" i="2"/>
  <c r="J9066" i="2" s="1"/>
  <c r="K9068" i="2"/>
  <c r="J9067" i="2" s="1"/>
  <c r="K9069" i="2"/>
  <c r="J9068" i="2" s="1"/>
  <c r="K9071" i="2"/>
  <c r="J9070" i="2" s="1"/>
  <c r="K9072" i="2"/>
  <c r="J9071" i="2" s="1"/>
  <c r="K9073" i="2"/>
  <c r="J9072" i="2" s="1"/>
  <c r="K9075" i="2"/>
  <c r="K9076" i="2"/>
  <c r="K9077" i="2"/>
  <c r="J9076" i="2" s="1"/>
  <c r="K9079" i="2"/>
  <c r="J9078" i="2" s="1"/>
  <c r="K9080" i="2"/>
  <c r="J9079" i="2" s="1"/>
  <c r="K9081" i="2"/>
  <c r="J9080" i="2" s="1"/>
  <c r="K9083" i="2"/>
  <c r="J9082" i="2" s="1"/>
  <c r="K9084" i="2"/>
  <c r="J9083" i="2" s="1"/>
  <c r="K9085" i="2"/>
  <c r="J9084" i="2" s="1"/>
  <c r="K9087" i="2"/>
  <c r="J9086" i="2" s="1"/>
  <c r="K9088" i="2"/>
  <c r="K9089" i="2"/>
  <c r="J9088" i="2" s="1"/>
  <c r="K9091" i="2"/>
  <c r="J9090" i="2" s="1"/>
  <c r="K9092" i="2"/>
  <c r="J9091" i="2" s="1"/>
  <c r="K9093" i="2"/>
  <c r="K9095" i="2"/>
  <c r="J9094" i="2" s="1"/>
  <c r="K9096" i="2"/>
  <c r="J9095" i="2" s="1"/>
  <c r="K9097" i="2"/>
  <c r="J9096" i="2" s="1"/>
  <c r="K9099" i="2"/>
  <c r="J9098" i="2" s="1"/>
  <c r="K9100" i="2"/>
  <c r="J9099" i="2" s="1"/>
  <c r="K9101" i="2"/>
  <c r="J9100" i="2" s="1"/>
  <c r="K9103" i="2"/>
  <c r="J9102" i="2" s="1"/>
  <c r="K9104" i="2"/>
  <c r="J9103" i="2" s="1"/>
  <c r="K9105" i="2"/>
  <c r="J9104" i="2" s="1"/>
  <c r="K9107" i="2"/>
  <c r="J9106" i="2" s="1"/>
  <c r="K9108" i="2"/>
  <c r="J9107" i="2" s="1"/>
  <c r="K9109" i="2"/>
  <c r="J9108" i="2" s="1"/>
  <c r="K9111" i="2"/>
  <c r="J9110" i="2" s="1"/>
  <c r="K9112" i="2"/>
  <c r="J9111" i="2" s="1"/>
  <c r="K9113" i="2"/>
  <c r="J9112" i="2" s="1"/>
  <c r="K9115" i="2"/>
  <c r="J9114" i="2" s="1"/>
  <c r="K9116" i="2"/>
  <c r="J9115" i="2" s="1"/>
  <c r="K9117" i="2"/>
  <c r="J9116" i="2" s="1"/>
  <c r="K9119" i="2"/>
  <c r="J9118" i="2" s="1"/>
  <c r="K9120" i="2"/>
  <c r="J9119" i="2" s="1"/>
  <c r="K9121" i="2"/>
  <c r="L9121" i="2" s="1"/>
  <c r="K9123" i="2"/>
  <c r="K9124" i="2"/>
  <c r="J9123" i="2" s="1"/>
  <c r="K9125" i="2"/>
  <c r="J9124" i="2" s="1"/>
  <c r="K9127" i="2"/>
  <c r="J9126" i="2" s="1"/>
  <c r="K9128" i="2"/>
  <c r="J9127" i="2" s="1"/>
  <c r="K9129" i="2"/>
  <c r="J9128" i="2" s="1"/>
  <c r="K9131" i="2"/>
  <c r="J9130" i="2" s="1"/>
  <c r="K9132" i="2"/>
  <c r="J9131" i="2" s="1"/>
  <c r="K9133" i="2"/>
  <c r="J9132" i="2" s="1"/>
  <c r="K9135" i="2"/>
  <c r="J9134" i="2" s="1"/>
  <c r="K9136" i="2"/>
  <c r="J9135" i="2" s="1"/>
  <c r="K9137" i="2"/>
  <c r="J9136" i="2" s="1"/>
  <c r="K9139" i="2"/>
  <c r="J9138" i="2" s="1"/>
  <c r="K9140" i="2"/>
  <c r="J9139" i="2" s="1"/>
  <c r="K9141" i="2"/>
  <c r="J9140" i="2" s="1"/>
  <c r="K9143" i="2"/>
  <c r="J9142" i="2" s="1"/>
  <c r="K9144" i="2"/>
  <c r="J9143" i="2" s="1"/>
  <c r="K9145" i="2"/>
  <c r="J9144" i="2" s="1"/>
  <c r="K9147" i="2"/>
  <c r="J9146" i="2" s="1"/>
  <c r="K9148" i="2"/>
  <c r="J9147" i="2" s="1"/>
  <c r="K9149" i="2"/>
  <c r="J9148" i="2" s="1"/>
  <c r="K9151" i="2"/>
  <c r="J9150" i="2" s="1"/>
  <c r="K9152" i="2"/>
  <c r="J9151" i="2" s="1"/>
  <c r="K9153" i="2"/>
  <c r="J9152" i="2" s="1"/>
  <c r="K9155" i="2"/>
  <c r="J9154" i="2" s="1"/>
  <c r="K9156" i="2"/>
  <c r="J9155" i="2" s="1"/>
  <c r="K9157" i="2"/>
  <c r="J9156" i="2" s="1"/>
  <c r="K9159" i="2"/>
  <c r="J9158" i="2" s="1"/>
  <c r="K9160" i="2"/>
  <c r="J9159" i="2" s="1"/>
  <c r="K9161" i="2"/>
  <c r="K9163" i="2"/>
  <c r="J9162" i="2" s="1"/>
  <c r="K9164" i="2"/>
  <c r="J9163" i="2" s="1"/>
  <c r="K9165" i="2"/>
  <c r="J9164" i="2" s="1"/>
  <c r="K9167" i="2"/>
  <c r="K9168" i="2"/>
  <c r="J9167" i="2" s="1"/>
  <c r="K9169" i="2"/>
  <c r="J9168" i="2" s="1"/>
  <c r="K9171" i="2"/>
  <c r="J9170" i="2" s="1"/>
  <c r="K9172" i="2"/>
  <c r="J9171" i="2" s="1"/>
  <c r="K9173" i="2"/>
  <c r="J9172" i="2" s="1"/>
  <c r="K9175" i="2"/>
  <c r="J9174" i="2" s="1"/>
  <c r="K9176" i="2"/>
  <c r="J9175" i="2" s="1"/>
  <c r="K9177" i="2"/>
  <c r="J9176" i="2" s="1"/>
  <c r="K9179" i="2"/>
  <c r="J9178" i="2" s="1"/>
  <c r="K9180" i="2"/>
  <c r="J9179" i="2" s="1"/>
  <c r="K9181" i="2"/>
  <c r="J9180" i="2" s="1"/>
  <c r="K9183" i="2"/>
  <c r="J9182" i="2" s="1"/>
  <c r="K9184" i="2"/>
  <c r="J9183" i="2" s="1"/>
  <c r="K9185" i="2"/>
  <c r="J9184" i="2" s="1"/>
  <c r="K9187" i="2"/>
  <c r="J9186" i="2" s="1"/>
  <c r="K9188" i="2"/>
  <c r="J9187" i="2" s="1"/>
  <c r="K9189" i="2"/>
  <c r="J9188" i="2" s="1"/>
  <c r="K9191" i="2"/>
  <c r="J9190" i="2" s="1"/>
  <c r="K9192" i="2"/>
  <c r="K9193" i="2"/>
  <c r="J9192" i="2" s="1"/>
  <c r="K9195" i="2"/>
  <c r="J9194" i="2" s="1"/>
  <c r="K9196" i="2"/>
  <c r="J9195" i="2" s="1"/>
  <c r="K9197" i="2"/>
  <c r="J9196" i="2" s="1"/>
  <c r="K9199" i="2"/>
  <c r="J9198" i="2" s="1"/>
  <c r="K9200" i="2"/>
  <c r="J9199" i="2" s="1"/>
  <c r="K9201" i="2"/>
  <c r="J9200" i="2" s="1"/>
  <c r="K9203" i="2"/>
  <c r="J9202" i="2" s="1"/>
  <c r="K9204" i="2"/>
  <c r="J9203" i="2" s="1"/>
  <c r="K9205" i="2"/>
  <c r="J9204" i="2" s="1"/>
  <c r="K9207" i="2"/>
  <c r="J9206" i="2" s="1"/>
  <c r="K9208" i="2"/>
  <c r="J9207" i="2" s="1"/>
  <c r="K9209" i="2"/>
  <c r="J9208" i="2" s="1"/>
  <c r="K9211" i="2"/>
  <c r="J9210" i="2" s="1"/>
  <c r="K9212" i="2"/>
  <c r="J9211" i="2" s="1"/>
  <c r="K9213" i="2"/>
  <c r="K9215" i="2"/>
  <c r="J9214" i="2" s="1"/>
  <c r="K9216" i="2"/>
  <c r="J9215" i="2" s="1"/>
  <c r="K9217" i="2"/>
  <c r="J9216" i="2" s="1"/>
  <c r="K9219" i="2"/>
  <c r="J9218" i="2" s="1"/>
  <c r="K9220" i="2"/>
  <c r="J9219" i="2" s="1"/>
  <c r="K9221" i="2"/>
  <c r="J9220" i="2" s="1"/>
  <c r="K9223" i="2"/>
  <c r="J9222" i="2" s="1"/>
  <c r="K9224" i="2"/>
  <c r="J9223" i="2" s="1"/>
  <c r="K9225" i="2"/>
  <c r="J9224" i="2" s="1"/>
  <c r="K9227" i="2"/>
  <c r="J9226" i="2" s="1"/>
  <c r="K9228" i="2"/>
  <c r="J9227" i="2" s="1"/>
  <c r="K9229" i="2"/>
  <c r="J9228" i="2" s="1"/>
  <c r="K9231" i="2"/>
  <c r="J9230" i="2" s="1"/>
  <c r="K9232" i="2"/>
  <c r="J9231" i="2" s="1"/>
  <c r="K9233" i="2"/>
  <c r="J9232" i="2" s="1"/>
  <c r="K9235" i="2"/>
  <c r="J9234" i="2" s="1"/>
  <c r="K9236" i="2"/>
  <c r="J9235" i="2" s="1"/>
  <c r="K9237" i="2"/>
  <c r="J9236" i="2" s="1"/>
  <c r="K9239" i="2"/>
  <c r="L9239" i="2" s="1"/>
  <c r="K9240" i="2"/>
  <c r="J9239" i="2" s="1"/>
  <c r="K9241" i="2"/>
  <c r="J9240" i="2" s="1"/>
  <c r="K9243" i="2"/>
  <c r="J9242" i="2" s="1"/>
  <c r="K9244" i="2"/>
  <c r="J9243" i="2" s="1"/>
  <c r="K9245" i="2"/>
  <c r="J9244" i="2" s="1"/>
  <c r="K9247" i="2"/>
  <c r="J9246" i="2" s="1"/>
  <c r="K9248" i="2"/>
  <c r="J9247" i="2" s="1"/>
  <c r="K9249" i="2"/>
  <c r="J9248" i="2" s="1"/>
  <c r="K9251" i="2"/>
  <c r="J9250" i="2" s="1"/>
  <c r="K9252" i="2"/>
  <c r="K9253" i="2"/>
  <c r="J9252" i="2" s="1"/>
  <c r="K9255" i="2"/>
  <c r="J9254" i="2" s="1"/>
  <c r="K9256" i="2"/>
  <c r="J9255" i="2" s="1"/>
  <c r="K9257" i="2"/>
  <c r="J9256" i="2" s="1"/>
  <c r="K9259" i="2"/>
  <c r="J9258" i="2" s="1"/>
  <c r="K9260" i="2"/>
  <c r="J9259" i="2" s="1"/>
  <c r="K9261" i="2"/>
  <c r="J9260" i="2" s="1"/>
  <c r="K9263" i="2"/>
  <c r="J9262" i="2" s="1"/>
  <c r="K9264" i="2"/>
  <c r="J9263" i="2" s="1"/>
  <c r="K9265" i="2"/>
  <c r="J9264" i="2" s="1"/>
  <c r="K9267" i="2"/>
  <c r="J9266" i="2" s="1"/>
  <c r="K9268" i="2"/>
  <c r="J9267" i="2" s="1"/>
  <c r="K9269" i="2"/>
  <c r="K9271" i="2"/>
  <c r="L9271" i="2" s="1"/>
  <c r="K9272" i="2"/>
  <c r="J9271" i="2" s="1"/>
  <c r="K9273" i="2"/>
  <c r="J9272" i="2" s="1"/>
  <c r="K9275" i="2"/>
  <c r="J9274" i="2" s="1"/>
  <c r="K9276" i="2"/>
  <c r="J9275" i="2" s="1"/>
  <c r="K9277" i="2"/>
  <c r="K9279" i="2"/>
  <c r="J9278" i="2" s="1"/>
  <c r="K9280" i="2"/>
  <c r="J9279" i="2" s="1"/>
  <c r="K9281" i="2"/>
  <c r="J9280" i="2" s="1"/>
  <c r="K9283" i="2"/>
  <c r="J9282" i="2" s="1"/>
  <c r="K9284" i="2"/>
  <c r="J9283" i="2" s="1"/>
  <c r="K9285" i="2"/>
  <c r="J9284" i="2" s="1"/>
  <c r="K9287" i="2"/>
  <c r="J9286" i="2" s="1"/>
  <c r="K9288" i="2"/>
  <c r="J9287" i="2" s="1"/>
  <c r="K9289" i="2"/>
  <c r="J9288" i="2" s="1"/>
  <c r="K9291" i="2"/>
  <c r="K9292" i="2"/>
  <c r="J9291" i="2" s="1"/>
  <c r="K9293" i="2"/>
  <c r="J9292" i="2" s="1"/>
  <c r="K9295" i="2"/>
  <c r="J9294" i="2" s="1"/>
  <c r="K9296" i="2"/>
  <c r="J9295" i="2" s="1"/>
  <c r="K9297" i="2"/>
  <c r="L9297" i="2" s="1"/>
  <c r="K9299" i="2"/>
  <c r="J9298" i="2" s="1"/>
  <c r="K9300" i="2"/>
  <c r="J9299" i="2" s="1"/>
  <c r="K9301" i="2"/>
  <c r="J9300" i="2" s="1"/>
  <c r="K9303" i="2"/>
  <c r="J9302" i="2" s="1"/>
  <c r="K9304" i="2"/>
  <c r="J9303" i="2" s="1"/>
  <c r="K9305" i="2"/>
  <c r="J9304" i="2" s="1"/>
  <c r="K9307" i="2"/>
  <c r="J9306" i="2" s="1"/>
  <c r="K9308" i="2"/>
  <c r="J9307" i="2" s="1"/>
  <c r="K9309" i="2"/>
  <c r="J9308" i="2" s="1"/>
  <c r="K9311" i="2"/>
  <c r="K9312" i="2"/>
  <c r="J9311" i="2" s="1"/>
  <c r="K9313" i="2"/>
  <c r="J9312" i="2" s="1"/>
  <c r="K9315" i="2"/>
  <c r="J9314" i="2" s="1"/>
  <c r="K9316" i="2"/>
  <c r="J9315" i="2" s="1"/>
  <c r="K9317" i="2"/>
  <c r="J9316" i="2" s="1"/>
  <c r="K9319" i="2"/>
  <c r="J9318" i="2" s="1"/>
  <c r="K9320" i="2"/>
  <c r="J9319" i="2" s="1"/>
  <c r="K9321" i="2"/>
  <c r="J9320" i="2" s="1"/>
  <c r="K9323" i="2"/>
  <c r="J9322" i="2" s="1"/>
  <c r="K9324" i="2"/>
  <c r="J9323" i="2" s="1"/>
  <c r="K9325" i="2"/>
  <c r="J9324" i="2" s="1"/>
  <c r="K9327" i="2"/>
  <c r="J9326" i="2" s="1"/>
  <c r="K9328" i="2"/>
  <c r="J9327" i="2" s="1"/>
  <c r="K9329" i="2"/>
  <c r="J9328" i="2" s="1"/>
  <c r="K9331" i="2"/>
  <c r="J9330" i="2" s="1"/>
  <c r="K9332" i="2"/>
  <c r="J9331" i="2" s="1"/>
  <c r="K9333" i="2"/>
  <c r="J9332" i="2" s="1"/>
  <c r="K9335" i="2"/>
  <c r="L9335" i="2" s="1"/>
  <c r="K9336" i="2"/>
  <c r="J9335" i="2" s="1"/>
  <c r="K9337" i="2"/>
  <c r="J9336" i="2" s="1"/>
  <c r="K9339" i="2"/>
  <c r="J9338" i="2" s="1"/>
  <c r="K9340" i="2"/>
  <c r="J9339" i="2" s="1"/>
  <c r="K9341" i="2"/>
  <c r="K9343" i="2"/>
  <c r="J9342" i="2" s="1"/>
  <c r="K9344" i="2"/>
  <c r="J9343" i="2" s="1"/>
  <c r="K9345" i="2"/>
  <c r="J9344" i="2" s="1"/>
  <c r="K9347" i="2"/>
  <c r="J9346" i="2" s="1"/>
  <c r="K9348" i="2"/>
  <c r="J9347" i="2" s="1"/>
  <c r="K9349" i="2"/>
  <c r="J9348" i="2" s="1"/>
  <c r="K9351" i="2"/>
  <c r="J9350" i="2" s="1"/>
  <c r="K9352" i="2"/>
  <c r="J9351" i="2" s="1"/>
  <c r="K9353" i="2"/>
  <c r="J9352" i="2" s="1"/>
  <c r="K9355" i="2"/>
  <c r="J9354" i="2" s="1"/>
  <c r="K9356" i="2"/>
  <c r="J9355" i="2" s="1"/>
  <c r="K9357" i="2"/>
  <c r="J9356" i="2" s="1"/>
  <c r="K9358" i="2"/>
  <c r="J9357" i="2" s="1"/>
  <c r="K9359" i="2"/>
  <c r="K9360" i="2"/>
  <c r="J9359" i="2" s="1"/>
  <c r="K9361" i="2"/>
  <c r="J9360" i="2" s="1"/>
  <c r="K9362" i="2"/>
  <c r="J9361" i="2" s="1"/>
  <c r="K9363" i="2"/>
  <c r="J9362" i="2" s="1"/>
  <c r="K9364" i="2"/>
  <c r="J9363" i="2" s="1"/>
  <c r="K9365" i="2"/>
  <c r="J9364" i="2" s="1"/>
  <c r="K9366" i="2"/>
  <c r="K9367" i="2"/>
  <c r="J9366" i="2" s="1"/>
  <c r="K9368" i="2"/>
  <c r="J9367" i="2" s="1"/>
  <c r="K9369" i="2"/>
  <c r="K9370" i="2"/>
  <c r="J9369" i="2" s="1"/>
  <c r="K9371" i="2"/>
  <c r="J9370" i="2" s="1"/>
  <c r="K9372" i="2"/>
  <c r="J9371" i="2" s="1"/>
  <c r="K9373" i="2"/>
  <c r="J9372" i="2" s="1"/>
  <c r="K9374" i="2"/>
  <c r="J9373" i="2" s="1"/>
  <c r="K9375" i="2"/>
  <c r="J9374" i="2" s="1"/>
  <c r="K9376" i="2"/>
  <c r="J9375" i="2" s="1"/>
  <c r="K9377" i="2"/>
  <c r="J9376" i="2" s="1"/>
  <c r="K9378" i="2"/>
  <c r="J9377" i="2" s="1"/>
  <c r="K9379" i="2"/>
  <c r="J9378" i="2" s="1"/>
  <c r="K9380" i="2"/>
  <c r="J9379" i="2" s="1"/>
  <c r="K9381" i="2"/>
  <c r="J9380" i="2" s="1"/>
  <c r="K9382" i="2"/>
  <c r="K9383" i="2"/>
  <c r="K9384" i="2"/>
  <c r="J9383" i="2" s="1"/>
  <c r="K9385" i="2"/>
  <c r="J9384" i="2" s="1"/>
  <c r="K9386" i="2"/>
  <c r="J9385" i="2" s="1"/>
  <c r="K9387" i="2"/>
  <c r="J9386" i="2" s="1"/>
  <c r="K9388" i="2"/>
  <c r="J9387" i="2" s="1"/>
  <c r="K9389" i="2"/>
  <c r="J9388" i="2" s="1"/>
  <c r="K9390" i="2"/>
  <c r="J9389" i="2" s="1"/>
  <c r="K9391" i="2"/>
  <c r="J9390" i="2" s="1"/>
  <c r="K9392" i="2"/>
  <c r="J9391" i="2" s="1"/>
  <c r="K9393" i="2"/>
  <c r="J9392" i="2" s="1"/>
  <c r="K9394" i="2"/>
  <c r="J9393" i="2" s="1"/>
  <c r="K9395" i="2"/>
  <c r="J9394" i="2" s="1"/>
  <c r="K9396" i="2"/>
  <c r="J9395" i="2" s="1"/>
  <c r="K9397" i="2"/>
  <c r="J9396" i="2" s="1"/>
  <c r="K9398" i="2"/>
  <c r="K9399" i="2"/>
  <c r="K9400" i="2"/>
  <c r="J9399" i="2" s="1"/>
  <c r="K9401" i="2"/>
  <c r="J9400" i="2" s="1"/>
  <c r="K9402" i="2"/>
  <c r="J9401" i="2" s="1"/>
  <c r="K9403" i="2"/>
  <c r="J9402" i="2" s="1"/>
  <c r="K9404" i="2"/>
  <c r="J9403" i="2" s="1"/>
  <c r="K9405" i="2"/>
  <c r="J9404" i="2" s="1"/>
  <c r="K9406" i="2"/>
  <c r="J9405" i="2" s="1"/>
  <c r="K9407" i="2"/>
  <c r="J9406" i="2" s="1"/>
  <c r="K9408" i="2"/>
  <c r="J9407" i="2" s="1"/>
  <c r="K9409" i="2"/>
  <c r="J9408" i="2" s="1"/>
  <c r="K9410" i="2"/>
  <c r="J9409" i="2" s="1"/>
  <c r="K9411" i="2"/>
  <c r="J9410" i="2" s="1"/>
  <c r="K9412" i="2"/>
  <c r="J9411" i="2" s="1"/>
  <c r="K9413" i="2"/>
  <c r="J9412" i="2" s="1"/>
  <c r="K9414" i="2"/>
  <c r="J9413" i="2" s="1"/>
  <c r="K9415" i="2"/>
  <c r="J9414" i="2" s="1"/>
  <c r="K9416" i="2"/>
  <c r="J9415" i="2" s="1"/>
  <c r="K9417" i="2"/>
  <c r="J9416" i="2" s="1"/>
  <c r="K9418" i="2"/>
  <c r="J9417" i="2" s="1"/>
  <c r="K9419" i="2"/>
  <c r="J9418" i="2" s="1"/>
  <c r="K9420" i="2"/>
  <c r="J9419" i="2" s="1"/>
  <c r="K9421" i="2"/>
  <c r="J9420" i="2" s="1"/>
  <c r="K9422" i="2"/>
  <c r="J9421" i="2" s="1"/>
  <c r="K9423" i="2"/>
  <c r="J9422" i="2" s="1"/>
  <c r="K9424" i="2"/>
  <c r="J9423" i="2" s="1"/>
  <c r="K9425" i="2"/>
  <c r="J9424" i="2" s="1"/>
  <c r="K9426" i="2"/>
  <c r="J9425" i="2" s="1"/>
  <c r="K9427" i="2"/>
  <c r="J9426" i="2" s="1"/>
  <c r="K9428" i="2"/>
  <c r="J9427" i="2" s="1"/>
  <c r="K9429" i="2"/>
  <c r="K9430" i="2"/>
  <c r="J9429" i="2" s="1"/>
  <c r="K9431" i="2"/>
  <c r="J9430" i="2" s="1"/>
  <c r="K9432" i="2"/>
  <c r="J9431" i="2" s="1"/>
  <c r="K9433" i="2"/>
  <c r="J9432" i="2" s="1"/>
  <c r="K9434" i="2"/>
  <c r="J9433" i="2" s="1"/>
  <c r="K9435" i="2"/>
  <c r="K9436" i="2"/>
  <c r="J9435" i="2" s="1"/>
  <c r="K9437" i="2"/>
  <c r="J9436" i="2" s="1"/>
  <c r="K9438" i="2"/>
  <c r="J9437" i="2" s="1"/>
  <c r="K9439" i="2"/>
  <c r="J9438" i="2" s="1"/>
  <c r="K9440" i="2"/>
  <c r="J9439" i="2" s="1"/>
  <c r="K9441" i="2"/>
  <c r="K9442" i="2"/>
  <c r="J9441" i="2" s="1"/>
  <c r="K9443" i="2"/>
  <c r="J9442" i="2" s="1"/>
  <c r="K9444" i="2"/>
  <c r="J9443" i="2" s="1"/>
  <c r="K9445" i="2"/>
  <c r="K9446" i="2"/>
  <c r="J9445" i="2" s="1"/>
  <c r="K9447" i="2"/>
  <c r="K9448" i="2"/>
  <c r="J9447" i="2" s="1"/>
  <c r="K9449" i="2"/>
  <c r="J9448" i="2" s="1"/>
  <c r="K9450" i="2"/>
  <c r="J9449" i="2" s="1"/>
  <c r="K9451" i="2"/>
  <c r="J9450" i="2" s="1"/>
  <c r="K9452" i="2"/>
  <c r="J9451" i="2" s="1"/>
  <c r="K9453" i="2"/>
  <c r="J9452" i="2" s="1"/>
  <c r="K9454" i="2"/>
  <c r="J9453" i="2" s="1"/>
  <c r="K9455" i="2"/>
  <c r="J9454" i="2" s="1"/>
  <c r="K9456" i="2"/>
  <c r="J9455" i="2" s="1"/>
  <c r="K9457" i="2"/>
  <c r="J9456" i="2" s="1"/>
  <c r="K9458" i="2"/>
  <c r="J9457" i="2" s="1"/>
  <c r="K9459" i="2"/>
  <c r="J9458" i="2" s="1"/>
  <c r="K9460" i="2"/>
  <c r="J9459" i="2" s="1"/>
  <c r="K9461" i="2"/>
  <c r="J9460" i="2" s="1"/>
  <c r="K9462" i="2"/>
  <c r="J9461" i="2" s="1"/>
  <c r="K9463" i="2"/>
  <c r="J9462" i="2" s="1"/>
  <c r="K9464" i="2"/>
  <c r="K9465" i="2"/>
  <c r="J9464" i="2" s="1"/>
  <c r="K9466" i="2"/>
  <c r="J9465" i="2" s="1"/>
  <c r="K9467" i="2"/>
  <c r="J9466" i="2" s="1"/>
  <c r="K9468" i="2"/>
  <c r="J9467" i="2" s="1"/>
  <c r="K9469" i="2"/>
  <c r="J9468" i="2" s="1"/>
  <c r="K9470" i="2"/>
  <c r="J9469" i="2" s="1"/>
  <c r="K9471" i="2"/>
  <c r="K9472" i="2"/>
  <c r="J9471" i="2" s="1"/>
  <c r="K9473" i="2"/>
  <c r="J9472" i="2" s="1"/>
  <c r="K9474" i="2"/>
  <c r="J9473" i="2" s="1"/>
  <c r="K9475" i="2"/>
  <c r="J9474" i="2" s="1"/>
  <c r="K9476" i="2"/>
  <c r="J9475" i="2" s="1"/>
  <c r="K9477" i="2"/>
  <c r="J9476" i="2" s="1"/>
  <c r="K9478" i="2"/>
  <c r="J9477" i="2" s="1"/>
  <c r="K9479" i="2"/>
  <c r="J9478" i="2" s="1"/>
  <c r="K9480" i="2"/>
  <c r="J9479" i="2" s="1"/>
  <c r="K9481" i="2"/>
  <c r="J9480" i="2" s="1"/>
  <c r="K9482" i="2"/>
  <c r="J9481" i="2" s="1"/>
  <c r="K9483" i="2"/>
  <c r="J9482" i="2" s="1"/>
  <c r="K9484" i="2"/>
  <c r="J9483" i="2" s="1"/>
  <c r="K9485" i="2"/>
  <c r="J9484" i="2" s="1"/>
  <c r="K9486" i="2"/>
  <c r="J9485" i="2" s="1"/>
  <c r="K9487" i="2"/>
  <c r="J9486" i="2" s="1"/>
  <c r="K9488" i="2"/>
  <c r="J9487" i="2" s="1"/>
  <c r="K9489" i="2"/>
  <c r="J9488" i="2" s="1"/>
  <c r="K9490" i="2"/>
  <c r="J9489" i="2" s="1"/>
  <c r="K9491" i="2"/>
  <c r="J9490" i="2" s="1"/>
  <c r="K9492" i="2"/>
  <c r="J9491" i="2" s="1"/>
  <c r="K9493" i="2"/>
  <c r="K9494" i="2"/>
  <c r="J9493" i="2" s="1"/>
  <c r="K9495" i="2"/>
  <c r="J9494" i="2" s="1"/>
  <c r="K9496" i="2"/>
  <c r="J9495" i="2" s="1"/>
  <c r="K9497" i="2"/>
  <c r="J9496" i="2" s="1"/>
  <c r="K9498" i="2"/>
  <c r="J9497" i="2" s="1"/>
  <c r="K9499" i="2"/>
  <c r="J9498" i="2" s="1"/>
  <c r="K9500" i="2"/>
  <c r="J9499" i="2" s="1"/>
  <c r="K9501" i="2"/>
  <c r="J9500" i="2" s="1"/>
  <c r="K9502" i="2"/>
  <c r="J9501" i="2" s="1"/>
  <c r="K9503" i="2"/>
  <c r="J9502" i="2" s="1"/>
  <c r="K9504" i="2"/>
  <c r="J9503" i="2" s="1"/>
  <c r="K9505" i="2"/>
  <c r="K9506" i="2"/>
  <c r="J9505" i="2" s="1"/>
  <c r="K9507" i="2"/>
  <c r="J9506" i="2" s="1"/>
  <c r="K9508" i="2"/>
  <c r="J9507" i="2" s="1"/>
  <c r="K9509" i="2"/>
  <c r="J9508" i="2" s="1"/>
  <c r="K9510" i="2"/>
  <c r="J9509" i="2" s="1"/>
  <c r="K9511" i="2"/>
  <c r="J9510" i="2" s="1"/>
  <c r="K9512" i="2"/>
  <c r="J9511" i="2" s="1"/>
  <c r="K9513" i="2"/>
  <c r="J9512" i="2" s="1"/>
  <c r="K9514" i="2"/>
  <c r="J9513" i="2" s="1"/>
  <c r="K9515" i="2"/>
  <c r="J9514" i="2" s="1"/>
  <c r="K9516" i="2"/>
  <c r="J9515" i="2" s="1"/>
  <c r="K9517" i="2"/>
  <c r="J9516" i="2" s="1"/>
  <c r="K9518" i="2"/>
  <c r="J9517" i="2" s="1"/>
  <c r="K9519" i="2"/>
  <c r="J9518" i="2" s="1"/>
  <c r="K9520" i="2"/>
  <c r="J9519" i="2" s="1"/>
  <c r="K9521" i="2"/>
  <c r="J9520" i="2" s="1"/>
  <c r="K9522" i="2"/>
  <c r="J9521" i="2" s="1"/>
  <c r="K9523" i="2"/>
  <c r="J9522" i="2" s="1"/>
  <c r="K9524" i="2"/>
  <c r="J9523" i="2" s="1"/>
  <c r="K9525" i="2"/>
  <c r="J9524" i="2" s="1"/>
  <c r="K9526" i="2"/>
  <c r="J9525" i="2" s="1"/>
  <c r="K9527" i="2"/>
  <c r="J9526" i="2" s="1"/>
  <c r="K9528" i="2"/>
  <c r="J9527" i="2" s="1"/>
  <c r="K9529" i="2"/>
  <c r="J9528" i="2" s="1"/>
  <c r="K9530" i="2"/>
  <c r="K9531" i="2"/>
  <c r="J9530" i="2" s="1"/>
  <c r="K9532" i="2"/>
  <c r="J9531" i="2" s="1"/>
  <c r="K9533" i="2"/>
  <c r="J9532" i="2" s="1"/>
  <c r="K9534" i="2"/>
  <c r="J9533" i="2" s="1"/>
  <c r="K9535" i="2"/>
  <c r="J9534" i="2" s="1"/>
  <c r="K9536" i="2"/>
  <c r="J9535" i="2" s="1"/>
  <c r="K9537" i="2"/>
  <c r="J9536" i="2" s="1"/>
  <c r="K9538" i="2"/>
  <c r="J9537" i="2" s="1"/>
  <c r="K9539" i="2"/>
  <c r="J9538" i="2" s="1"/>
  <c r="K9540" i="2"/>
  <c r="J9539" i="2" s="1"/>
  <c r="K9541" i="2"/>
  <c r="J9540" i="2" s="1"/>
  <c r="K9542" i="2"/>
  <c r="K9543" i="2"/>
  <c r="J9542" i="2" s="1"/>
  <c r="K9544" i="2"/>
  <c r="J9543" i="2" s="1"/>
  <c r="K9545" i="2"/>
  <c r="J9544" i="2" s="1"/>
  <c r="K9546" i="2"/>
  <c r="J9545" i="2" s="1"/>
  <c r="K9547" i="2"/>
  <c r="J9546" i="2" s="1"/>
  <c r="K9548" i="2"/>
  <c r="K9549" i="2"/>
  <c r="J9548" i="2" s="1"/>
  <c r="K9550" i="2"/>
  <c r="J9549" i="2" s="1"/>
  <c r="K9551" i="2"/>
  <c r="J9550" i="2" s="1"/>
  <c r="K9552" i="2"/>
  <c r="J9551" i="2" s="1"/>
  <c r="K9553" i="2"/>
  <c r="J9552" i="2" s="1"/>
  <c r="K9554" i="2"/>
  <c r="K9555" i="2"/>
  <c r="K9556" i="2"/>
  <c r="J9555" i="2" s="1"/>
  <c r="K9557" i="2"/>
  <c r="J9556" i="2" s="1"/>
  <c r="K9558" i="2"/>
  <c r="J9557" i="2" s="1"/>
  <c r="K9559" i="2"/>
  <c r="J9558" i="2" s="1"/>
  <c r="K9560" i="2"/>
  <c r="J9559" i="2" s="1"/>
  <c r="K9561" i="2"/>
  <c r="J9560" i="2" s="1"/>
  <c r="K9562" i="2"/>
  <c r="J9561" i="2" s="1"/>
  <c r="K9563" i="2"/>
  <c r="K9564" i="2"/>
  <c r="J9563" i="2" s="1"/>
  <c r="K9565" i="2"/>
  <c r="J9564" i="2" s="1"/>
  <c r="K9566" i="2"/>
  <c r="J9565" i="2" s="1"/>
  <c r="K9567" i="2"/>
  <c r="J9566" i="2" s="1"/>
  <c r="K9568" i="2"/>
  <c r="J9567" i="2" s="1"/>
  <c r="K9569" i="2"/>
  <c r="J9568" i="2" s="1"/>
  <c r="K9570" i="2"/>
  <c r="J9569" i="2" s="1"/>
  <c r="K9571" i="2"/>
  <c r="J9570" i="2" s="1"/>
  <c r="K9572" i="2"/>
  <c r="K9573" i="2"/>
  <c r="J9572" i="2" s="1"/>
  <c r="K9574" i="2"/>
  <c r="J9573" i="2" s="1"/>
  <c r="K9575" i="2"/>
  <c r="J9574" i="2" s="1"/>
  <c r="K9576" i="2"/>
  <c r="J9575" i="2" s="1"/>
  <c r="K9577" i="2"/>
  <c r="J9576" i="2" s="1"/>
  <c r="K9578" i="2"/>
  <c r="J9577" i="2" s="1"/>
  <c r="K9579" i="2"/>
  <c r="J9578" i="2" s="1"/>
  <c r="K9580" i="2"/>
  <c r="J9579" i="2" s="1"/>
  <c r="K9581" i="2"/>
  <c r="J9580" i="2" s="1"/>
  <c r="K9582" i="2"/>
  <c r="J9581" i="2" s="1"/>
  <c r="K9583" i="2"/>
  <c r="J9582" i="2" s="1"/>
  <c r="K9584" i="2"/>
  <c r="J9583" i="2" s="1"/>
  <c r="K9585" i="2"/>
  <c r="J9584" i="2" s="1"/>
  <c r="K9586" i="2"/>
  <c r="J9585" i="2" s="1"/>
  <c r="K9587" i="2"/>
  <c r="K9588" i="2"/>
  <c r="J9587" i="2" s="1"/>
  <c r="K9589" i="2"/>
  <c r="J9588" i="2" s="1"/>
  <c r="K9590" i="2"/>
  <c r="K9591" i="2"/>
  <c r="J9590" i="2" s="1"/>
  <c r="K9592" i="2"/>
  <c r="J9591" i="2" s="1"/>
  <c r="K9593" i="2"/>
  <c r="J9592" i="2" s="1"/>
  <c r="K9594" i="2"/>
  <c r="J9593" i="2" s="1"/>
  <c r="K9595" i="2"/>
  <c r="J9594" i="2" s="1"/>
  <c r="K9596" i="2"/>
  <c r="J9595" i="2" s="1"/>
  <c r="K9597" i="2"/>
  <c r="J9596" i="2" s="1"/>
  <c r="K9598" i="2"/>
  <c r="J9597" i="2" s="1"/>
  <c r="K9599" i="2"/>
  <c r="J9598" i="2" s="1"/>
  <c r="K9600" i="2"/>
  <c r="J9599" i="2" s="1"/>
  <c r="K9601" i="2"/>
  <c r="J9600" i="2" s="1"/>
  <c r="K9602" i="2"/>
  <c r="J9601" i="2" s="1"/>
  <c r="K9603" i="2"/>
  <c r="J9602" i="2" s="1"/>
  <c r="K9604" i="2"/>
  <c r="J9603" i="2" s="1"/>
  <c r="K9605" i="2"/>
  <c r="J9604" i="2" s="1"/>
  <c r="K9606" i="2"/>
  <c r="K9607" i="2"/>
  <c r="K9608" i="2"/>
  <c r="J9607" i="2" s="1"/>
  <c r="K9609" i="2"/>
  <c r="J9608" i="2" s="1"/>
  <c r="K9610" i="2"/>
  <c r="J9609" i="2" s="1"/>
  <c r="K9611" i="2"/>
  <c r="J9610" i="2" s="1"/>
  <c r="K9612" i="2"/>
  <c r="K9613" i="2"/>
  <c r="J9612" i="2" s="1"/>
  <c r="K9614" i="2"/>
  <c r="J9613" i="2" s="1"/>
  <c r="K9615" i="2"/>
  <c r="K9616" i="2"/>
  <c r="J9615" i="2" s="1"/>
  <c r="K9617" i="2"/>
  <c r="J9616" i="2" s="1"/>
  <c r="K9618" i="2"/>
  <c r="J9617" i="2" s="1"/>
  <c r="K9619" i="2"/>
  <c r="K9620" i="2"/>
  <c r="J9619" i="2" s="1"/>
  <c r="K9621" i="2"/>
  <c r="J9620" i="2" s="1"/>
  <c r="K9622" i="2"/>
  <c r="J9621" i="2" s="1"/>
  <c r="K9623" i="2"/>
  <c r="J9622" i="2" s="1"/>
  <c r="K9624" i="2"/>
  <c r="J9623" i="2" s="1"/>
  <c r="K9625" i="2"/>
  <c r="J9624" i="2" s="1"/>
  <c r="K9626" i="2"/>
  <c r="J9625" i="2" s="1"/>
  <c r="K9627" i="2"/>
  <c r="J9626" i="2" s="1"/>
  <c r="K9628" i="2"/>
  <c r="J9627" i="2" s="1"/>
  <c r="K9629" i="2"/>
  <c r="J9628" i="2" s="1"/>
  <c r="K9630" i="2"/>
  <c r="J9629" i="2" s="1"/>
  <c r="K9631" i="2"/>
  <c r="J9630" i="2" s="1"/>
  <c r="K9632" i="2"/>
  <c r="J9631" i="2" s="1"/>
  <c r="K9633" i="2"/>
  <c r="J9632" i="2" s="1"/>
  <c r="K9634" i="2"/>
  <c r="J9633" i="2" s="1"/>
  <c r="K9635" i="2"/>
  <c r="J9634" i="2" s="1"/>
  <c r="K9636" i="2"/>
  <c r="J9635" i="2" s="1"/>
  <c r="K9637" i="2"/>
  <c r="J9636" i="2" s="1"/>
  <c r="K9638" i="2"/>
  <c r="J9637" i="2" s="1"/>
  <c r="K9639" i="2"/>
  <c r="J9638" i="2" s="1"/>
  <c r="K9640" i="2"/>
  <c r="J9639" i="2" s="1"/>
  <c r="K9641" i="2"/>
  <c r="K9642" i="2"/>
  <c r="K9643" i="2"/>
  <c r="J9642" i="2" s="1"/>
  <c r="K9644" i="2"/>
  <c r="J9643" i="2" s="1"/>
  <c r="K9645" i="2"/>
  <c r="J9644" i="2" s="1"/>
  <c r="K9646" i="2"/>
  <c r="J9645" i="2" s="1"/>
  <c r="K9647" i="2"/>
  <c r="J9646" i="2" s="1"/>
  <c r="K9648" i="2"/>
  <c r="J9647" i="2" s="1"/>
  <c r="K9649" i="2"/>
  <c r="J9648" i="2" s="1"/>
  <c r="K9650" i="2"/>
  <c r="J9649" i="2" s="1"/>
  <c r="K9651" i="2"/>
  <c r="J9650" i="2" s="1"/>
  <c r="K9652" i="2"/>
  <c r="J9651" i="2" s="1"/>
  <c r="K9653" i="2"/>
  <c r="J9652" i="2" s="1"/>
  <c r="K9654" i="2"/>
  <c r="J9653" i="2" s="1"/>
  <c r="K9655" i="2"/>
  <c r="J9654" i="2" s="1"/>
  <c r="K9656" i="2"/>
  <c r="J9655" i="2" s="1"/>
  <c r="K9657" i="2"/>
  <c r="J9656" i="2" s="1"/>
  <c r="K9658" i="2"/>
  <c r="J9657" i="2" s="1"/>
  <c r="K9659" i="2"/>
  <c r="K9660" i="2"/>
  <c r="J9659" i="2" s="1"/>
  <c r="K9661" i="2"/>
  <c r="J9660" i="2" s="1"/>
  <c r="K9662" i="2"/>
  <c r="J9661" i="2" s="1"/>
  <c r="K9663" i="2"/>
  <c r="J9662" i="2" s="1"/>
  <c r="K9664" i="2"/>
  <c r="J9663" i="2" s="1"/>
  <c r="K9665" i="2"/>
  <c r="J9664" i="2" s="1"/>
  <c r="K9666" i="2"/>
  <c r="K9667" i="2"/>
  <c r="J9666" i="2" s="1"/>
  <c r="K9668" i="2"/>
  <c r="J9667" i="2" s="1"/>
  <c r="K9669" i="2"/>
  <c r="J9668" i="2" s="1"/>
  <c r="K9670" i="2"/>
  <c r="J9669" i="2" s="1"/>
  <c r="K9671" i="2"/>
  <c r="J9670" i="2" s="1"/>
  <c r="K9672" i="2"/>
  <c r="J9671" i="2" s="1"/>
  <c r="K9673" i="2"/>
  <c r="J9672" i="2" s="1"/>
  <c r="K9674" i="2"/>
  <c r="J9673" i="2" s="1"/>
  <c r="K9675" i="2"/>
  <c r="J9674" i="2" s="1"/>
  <c r="K9676" i="2"/>
  <c r="J9675" i="2" s="1"/>
  <c r="K9677" i="2"/>
  <c r="J9676" i="2" s="1"/>
  <c r="K9678" i="2"/>
  <c r="J9677" i="2" s="1"/>
  <c r="K9679" i="2"/>
  <c r="J9678" i="2" s="1"/>
  <c r="K9680" i="2"/>
  <c r="J9679" i="2" s="1"/>
  <c r="K9681" i="2"/>
  <c r="J9680" i="2" s="1"/>
  <c r="K9682" i="2"/>
  <c r="J9681" i="2" s="1"/>
  <c r="K9683" i="2"/>
  <c r="J9682" i="2" s="1"/>
  <c r="K9684" i="2"/>
  <c r="J9683" i="2" s="1"/>
  <c r="K9685" i="2"/>
  <c r="J9684" i="2" s="1"/>
  <c r="K9686" i="2"/>
  <c r="J9685" i="2" s="1"/>
  <c r="K9687" i="2"/>
  <c r="J9686" i="2" s="1"/>
  <c r="K9688" i="2"/>
  <c r="J9687" i="2" s="1"/>
  <c r="K9689" i="2"/>
  <c r="J9688" i="2" s="1"/>
  <c r="K9690" i="2"/>
  <c r="J9689" i="2" s="1"/>
  <c r="K9691" i="2"/>
  <c r="J9690" i="2" s="1"/>
  <c r="K9692" i="2"/>
  <c r="J9691" i="2" s="1"/>
  <c r="K9693" i="2"/>
  <c r="J9692" i="2" s="1"/>
  <c r="K9694" i="2"/>
  <c r="K9695" i="2"/>
  <c r="J9694" i="2" s="1"/>
  <c r="K9696" i="2"/>
  <c r="J9695" i="2" s="1"/>
  <c r="K9697" i="2"/>
  <c r="J9696" i="2" s="1"/>
  <c r="K9698" i="2"/>
  <c r="K9699" i="2"/>
  <c r="J9698" i="2" s="1"/>
  <c r="K9700" i="2"/>
  <c r="J9699" i="2" s="1"/>
  <c r="K9701" i="2"/>
  <c r="J9700" i="2" s="1"/>
  <c r="K9702" i="2"/>
  <c r="J9701" i="2" s="1"/>
  <c r="K9703" i="2"/>
  <c r="J9702" i="2" s="1"/>
  <c r="K9704" i="2"/>
  <c r="J9703" i="2" s="1"/>
  <c r="K9705" i="2"/>
  <c r="J9704" i="2" s="1"/>
  <c r="K9706" i="2"/>
  <c r="J9705" i="2" s="1"/>
  <c r="K9707" i="2"/>
  <c r="J9706" i="2" s="1"/>
  <c r="K9708" i="2"/>
  <c r="J9707" i="2" s="1"/>
  <c r="K9709" i="2"/>
  <c r="J9708" i="2" s="1"/>
  <c r="K9710" i="2"/>
  <c r="K9711" i="2"/>
  <c r="J9710" i="2" s="1"/>
  <c r="K9712" i="2"/>
  <c r="J9711" i="2" s="1"/>
  <c r="K9713" i="2"/>
  <c r="J9712" i="2" s="1"/>
  <c r="K9714" i="2"/>
  <c r="J9713" i="2" s="1"/>
  <c r="K9715" i="2"/>
  <c r="J9714" i="2" s="1"/>
  <c r="K9716" i="2"/>
  <c r="K9717" i="2"/>
  <c r="J9716" i="2" s="1"/>
  <c r="K9718" i="2"/>
  <c r="J9717" i="2" s="1"/>
  <c r="K9719" i="2"/>
  <c r="J9718" i="2" s="1"/>
  <c r="K9720" i="2"/>
  <c r="J9719" i="2" s="1"/>
  <c r="K9721" i="2"/>
  <c r="K9722" i="2"/>
  <c r="J9721" i="2" s="1"/>
  <c r="K9723" i="2"/>
  <c r="J9722" i="2" s="1"/>
  <c r="K9724" i="2"/>
  <c r="J9723" i="2" s="1"/>
  <c r="K9725" i="2"/>
  <c r="J9724" i="2" s="1"/>
  <c r="K9726" i="2"/>
  <c r="J9725" i="2" s="1"/>
  <c r="K9727" i="2"/>
  <c r="J9726" i="2" s="1"/>
  <c r="K9728" i="2"/>
  <c r="J9727" i="2" s="1"/>
  <c r="K9729" i="2"/>
  <c r="J9728" i="2" s="1"/>
  <c r="K9730" i="2"/>
  <c r="K9731" i="2"/>
  <c r="J9730" i="2" s="1"/>
  <c r="K9732" i="2"/>
  <c r="J9731" i="2" s="1"/>
  <c r="K9733" i="2"/>
  <c r="J9732" i="2" s="1"/>
  <c r="K9734" i="2"/>
  <c r="J9733" i="2" s="1"/>
  <c r="K9735" i="2"/>
  <c r="K9736" i="2"/>
  <c r="J9735" i="2" s="1"/>
  <c r="K9737" i="2"/>
  <c r="J9736" i="2" s="1"/>
  <c r="K9738" i="2"/>
  <c r="J9737" i="2" s="1"/>
  <c r="K9739" i="2"/>
  <c r="J9738" i="2" s="1"/>
  <c r="K9740" i="2"/>
  <c r="J9739" i="2" s="1"/>
  <c r="K9741" i="2"/>
  <c r="J9740" i="2" s="1"/>
  <c r="K9742" i="2"/>
  <c r="J9741" i="2" s="1"/>
  <c r="K9743" i="2"/>
  <c r="J9742" i="2" s="1"/>
  <c r="K9744" i="2"/>
  <c r="K9745" i="2"/>
  <c r="J9744" i="2" s="1"/>
  <c r="K9746" i="2"/>
  <c r="J9745" i="2" s="1"/>
  <c r="K9747" i="2"/>
  <c r="J9746" i="2" s="1"/>
  <c r="K9748" i="2"/>
  <c r="J9747" i="2" s="1"/>
  <c r="K9749" i="2"/>
  <c r="J9748" i="2" s="1"/>
  <c r="K9750" i="2"/>
  <c r="J9749" i="2" s="1"/>
  <c r="K9751" i="2"/>
  <c r="K9752" i="2"/>
  <c r="J9751" i="2" s="1"/>
  <c r="K9753" i="2"/>
  <c r="J9752" i="2" s="1"/>
  <c r="K9754" i="2"/>
  <c r="J9753" i="2" s="1"/>
  <c r="K9755" i="2"/>
  <c r="J9754" i="2" s="1"/>
  <c r="K9756" i="2"/>
  <c r="J9755" i="2" s="1"/>
  <c r="K9757" i="2"/>
  <c r="J9756" i="2" s="1"/>
  <c r="K9758" i="2"/>
  <c r="J9757" i="2" s="1"/>
  <c r="K9759" i="2"/>
  <c r="J9758" i="2" s="1"/>
  <c r="K9760" i="2"/>
  <c r="J9759" i="2" s="1"/>
  <c r="K9761" i="2"/>
  <c r="J9760" i="2" s="1"/>
  <c r="K9762" i="2"/>
  <c r="J9761" i="2" s="1"/>
  <c r="K9763" i="2"/>
  <c r="J9762" i="2" s="1"/>
  <c r="K9764" i="2"/>
  <c r="J9763" i="2" s="1"/>
  <c r="K9765" i="2"/>
  <c r="J9764" i="2" s="1"/>
  <c r="K9766" i="2"/>
  <c r="J9765" i="2" s="1"/>
  <c r="K9767" i="2"/>
  <c r="J9766" i="2" s="1"/>
  <c r="K9768" i="2"/>
  <c r="J9767" i="2" s="1"/>
  <c r="K9769" i="2"/>
  <c r="J9768" i="2" s="1"/>
  <c r="K9770" i="2"/>
  <c r="J9769" i="2" s="1"/>
  <c r="K9771" i="2"/>
  <c r="J9770" i="2" s="1"/>
  <c r="K9772" i="2"/>
  <c r="J9771" i="2" s="1"/>
  <c r="K9773" i="2"/>
  <c r="J9772" i="2" s="1"/>
  <c r="K9774" i="2"/>
  <c r="J9773" i="2" s="1"/>
  <c r="K9775" i="2"/>
  <c r="J9774" i="2" s="1"/>
  <c r="K9776" i="2"/>
  <c r="J9775" i="2" s="1"/>
  <c r="K9777" i="2"/>
  <c r="J9776" i="2" s="1"/>
  <c r="K9778" i="2"/>
  <c r="K9779" i="2"/>
  <c r="J9778" i="2" s="1"/>
  <c r="K9780" i="2"/>
  <c r="J9779" i="2" s="1"/>
  <c r="K9781" i="2"/>
  <c r="J9780" i="2" s="1"/>
  <c r="K9782" i="2"/>
  <c r="J9781" i="2" s="1"/>
  <c r="K9783" i="2"/>
  <c r="J9782" i="2" s="1"/>
  <c r="K9784" i="2"/>
  <c r="J9783" i="2" s="1"/>
  <c r="K9785" i="2"/>
  <c r="J9784" i="2" s="1"/>
  <c r="K9786" i="2"/>
  <c r="K9787" i="2"/>
  <c r="J9786" i="2" s="1"/>
  <c r="K9788" i="2"/>
  <c r="J9787" i="2" s="1"/>
  <c r="K9789" i="2"/>
  <c r="J9788" i="2" s="1"/>
  <c r="K9790" i="2"/>
  <c r="J9789" i="2" s="1"/>
  <c r="K9791" i="2"/>
  <c r="J9790" i="2" s="1"/>
  <c r="K9792" i="2"/>
  <c r="J9791" i="2" s="1"/>
  <c r="K9793" i="2"/>
  <c r="J9792" i="2" s="1"/>
  <c r="K9794" i="2"/>
  <c r="J9793" i="2" s="1"/>
  <c r="K9795" i="2"/>
  <c r="J9794" i="2" s="1"/>
  <c r="K9796" i="2"/>
  <c r="K9797" i="2"/>
  <c r="K9798" i="2"/>
  <c r="J9797" i="2" s="1"/>
  <c r="K9799" i="2"/>
  <c r="J9798" i="2" s="1"/>
  <c r="K9800" i="2"/>
  <c r="J9799" i="2" s="1"/>
  <c r="K9801" i="2"/>
  <c r="K9802" i="2"/>
  <c r="J9801" i="2" s="1"/>
  <c r="K9803" i="2"/>
  <c r="J9802" i="2" s="1"/>
  <c r="K9804" i="2"/>
  <c r="J9803" i="2" s="1"/>
  <c r="K9805" i="2"/>
  <c r="J9804" i="2" s="1"/>
  <c r="K9806" i="2"/>
  <c r="J9805" i="2" s="1"/>
  <c r="K9807" i="2"/>
  <c r="J9806" i="2" s="1"/>
  <c r="K9808" i="2"/>
  <c r="J9807" i="2" s="1"/>
  <c r="K9809" i="2"/>
  <c r="J9808" i="2" s="1"/>
  <c r="K9810" i="2"/>
  <c r="J9809" i="2" s="1"/>
  <c r="K9811" i="2"/>
  <c r="J9810" i="2" s="1"/>
  <c r="K9812" i="2"/>
  <c r="J9811" i="2" s="1"/>
  <c r="K9813" i="2"/>
  <c r="J9812" i="2" s="1"/>
  <c r="K9814" i="2"/>
  <c r="J9813" i="2" s="1"/>
  <c r="K9815" i="2"/>
  <c r="K9816" i="2"/>
  <c r="J9815" i="2" s="1"/>
  <c r="K9817" i="2"/>
  <c r="K9818" i="2"/>
  <c r="J9817" i="2" s="1"/>
  <c r="K9819" i="2"/>
  <c r="J9818" i="2" s="1"/>
  <c r="K9820" i="2"/>
  <c r="J9819" i="2" s="1"/>
  <c r="K9821" i="2"/>
  <c r="J9820" i="2" s="1"/>
  <c r="K9822" i="2"/>
  <c r="J9821" i="2" s="1"/>
  <c r="K9823" i="2"/>
  <c r="J9822" i="2" s="1"/>
  <c r="K9824" i="2"/>
  <c r="J9823" i="2" s="1"/>
  <c r="K9825" i="2"/>
  <c r="J9824" i="2" s="1"/>
  <c r="K9826" i="2"/>
  <c r="J9825" i="2" s="1"/>
  <c r="K9827" i="2"/>
  <c r="J9826" i="2" s="1"/>
  <c r="K9828" i="2"/>
  <c r="J9827" i="2" s="1"/>
  <c r="K9829" i="2"/>
  <c r="J9828" i="2" s="1"/>
  <c r="K9830" i="2"/>
  <c r="K9831" i="2"/>
  <c r="J9830" i="2" s="1"/>
  <c r="K9832" i="2"/>
  <c r="J9831" i="2" s="1"/>
  <c r="K9833" i="2"/>
  <c r="J9832" i="2" s="1"/>
  <c r="K9834" i="2"/>
  <c r="J9833" i="2" s="1"/>
  <c r="K9835" i="2"/>
  <c r="J9834" i="2" s="1"/>
  <c r="K9836" i="2"/>
  <c r="J9835" i="2" s="1"/>
  <c r="K9837" i="2"/>
  <c r="J9836" i="2" s="1"/>
  <c r="K9838" i="2"/>
  <c r="J9837" i="2" s="1"/>
  <c r="K9839" i="2"/>
  <c r="J9838" i="2" s="1"/>
  <c r="K9840" i="2"/>
  <c r="J9839" i="2" s="1"/>
  <c r="K9841" i="2"/>
  <c r="J9840" i="2" s="1"/>
  <c r="K9842" i="2"/>
  <c r="J9841" i="2" s="1"/>
  <c r="K9843" i="2"/>
  <c r="J9842" i="2" s="1"/>
  <c r="K9844" i="2"/>
  <c r="J9843" i="2" s="1"/>
  <c r="K9845" i="2"/>
  <c r="K9846" i="2"/>
  <c r="J9845" i="2" s="1"/>
  <c r="K9847" i="2"/>
  <c r="J9846" i="2" s="1"/>
  <c r="K9848" i="2"/>
  <c r="J9847" i="2" s="1"/>
  <c r="K9849" i="2"/>
  <c r="J9848" i="2" s="1"/>
  <c r="K9850" i="2"/>
  <c r="J9849" i="2" s="1"/>
  <c r="K9851" i="2"/>
  <c r="J9850" i="2" s="1"/>
  <c r="K9852" i="2"/>
  <c r="J9851" i="2" s="1"/>
  <c r="K9853" i="2"/>
  <c r="K9854" i="2"/>
  <c r="J9853" i="2" s="1"/>
  <c r="K9855" i="2"/>
  <c r="J9854" i="2" s="1"/>
  <c r="K9856" i="2"/>
  <c r="K9857" i="2"/>
  <c r="J9856" i="2" s="1"/>
  <c r="K9858" i="2"/>
  <c r="J9857" i="2" s="1"/>
  <c r="K9859" i="2"/>
  <c r="J9858" i="2" s="1"/>
  <c r="K9860" i="2"/>
  <c r="J9859" i="2" s="1"/>
  <c r="K9861" i="2"/>
  <c r="J9860" i="2" s="1"/>
  <c r="K9862" i="2"/>
  <c r="J9861" i="2" s="1"/>
  <c r="K9863" i="2"/>
  <c r="J9862" i="2" s="1"/>
  <c r="K9864" i="2"/>
  <c r="J9863" i="2" s="1"/>
  <c r="K9865" i="2"/>
  <c r="J9864" i="2" s="1"/>
  <c r="K9866" i="2"/>
  <c r="K9867" i="2"/>
  <c r="J9866" i="2" s="1"/>
  <c r="K9868" i="2"/>
  <c r="J9867" i="2" s="1"/>
  <c r="K9869" i="2"/>
  <c r="J9868" i="2" s="1"/>
  <c r="K9870" i="2"/>
  <c r="J9869" i="2" s="1"/>
  <c r="K9871" i="2"/>
  <c r="L9871" i="2" s="1"/>
  <c r="K9872" i="2"/>
  <c r="J9871" i="2" s="1"/>
  <c r="K9873" i="2"/>
  <c r="J9872" i="2" s="1"/>
  <c r="K9874" i="2"/>
  <c r="J9873" i="2" s="1"/>
  <c r="K9875" i="2"/>
  <c r="L9875" i="2" s="1"/>
  <c r="K9876" i="2"/>
  <c r="J9875" i="2" s="1"/>
  <c r="K9877" i="2"/>
  <c r="J9876" i="2" s="1"/>
  <c r="K9878" i="2"/>
  <c r="J9877" i="2" s="1"/>
  <c r="K9879" i="2"/>
  <c r="J9878" i="2" s="1"/>
  <c r="K9880" i="2"/>
  <c r="J9879" i="2" s="1"/>
  <c r="K9881" i="2"/>
  <c r="J9880" i="2" s="1"/>
  <c r="K9882" i="2"/>
  <c r="J9881" i="2" s="1"/>
  <c r="K9883" i="2"/>
  <c r="J9882" i="2" s="1"/>
  <c r="K9884" i="2"/>
  <c r="J9883" i="2" s="1"/>
  <c r="K9885" i="2"/>
  <c r="J9884" i="2" s="1"/>
  <c r="K9886" i="2"/>
  <c r="J9885" i="2" s="1"/>
  <c r="K9887" i="2"/>
  <c r="J9886" i="2" s="1"/>
  <c r="K9888" i="2"/>
  <c r="K9889" i="2"/>
  <c r="J9888" i="2" s="1"/>
  <c r="K9890" i="2"/>
  <c r="J9889" i="2" s="1"/>
  <c r="K9891" i="2"/>
  <c r="J9890" i="2" s="1"/>
  <c r="K9892" i="2"/>
  <c r="J9891" i="2" s="1"/>
  <c r="K9893" i="2"/>
  <c r="J9892" i="2" s="1"/>
  <c r="K9894" i="2"/>
  <c r="J9893" i="2" s="1"/>
  <c r="K9895" i="2"/>
  <c r="J9894" i="2" s="1"/>
  <c r="K9896" i="2"/>
  <c r="J9895" i="2" s="1"/>
  <c r="K9897" i="2"/>
  <c r="J9896" i="2" s="1"/>
  <c r="K9898" i="2"/>
  <c r="J9897" i="2" s="1"/>
  <c r="K9899" i="2"/>
  <c r="J9898" i="2" s="1"/>
  <c r="K9900" i="2"/>
  <c r="J9899" i="2" s="1"/>
  <c r="K9901" i="2"/>
  <c r="J9900" i="2" s="1"/>
  <c r="K9902" i="2"/>
  <c r="K9903" i="2"/>
  <c r="J9902" i="2" s="1"/>
  <c r="K9904" i="2"/>
  <c r="J9903" i="2" s="1"/>
  <c r="K9905" i="2"/>
  <c r="J9904" i="2" s="1"/>
  <c r="K9906" i="2"/>
  <c r="J9905" i="2" s="1"/>
  <c r="K9907" i="2"/>
  <c r="J9906" i="2" s="1"/>
  <c r="K9908" i="2"/>
  <c r="J9907" i="2" s="1"/>
  <c r="K9909" i="2"/>
  <c r="J9908" i="2" s="1"/>
  <c r="K9910" i="2"/>
  <c r="J9909" i="2" s="1"/>
  <c r="K9911" i="2"/>
  <c r="J9910" i="2" s="1"/>
  <c r="K9912" i="2"/>
  <c r="J9911" i="2" s="1"/>
  <c r="K9913" i="2"/>
  <c r="J9912" i="2" s="1"/>
  <c r="K9914" i="2"/>
  <c r="J9913" i="2" s="1"/>
  <c r="K9915" i="2"/>
  <c r="J9914" i="2" s="1"/>
  <c r="K9916" i="2"/>
  <c r="J9915" i="2" s="1"/>
  <c r="K9917" i="2"/>
  <c r="J9916" i="2" s="1"/>
  <c r="K9918" i="2"/>
  <c r="J9917" i="2" s="1"/>
  <c r="K9919" i="2"/>
  <c r="J9918" i="2" s="1"/>
  <c r="K9920" i="2"/>
  <c r="J9919" i="2" s="1"/>
  <c r="K9921" i="2"/>
  <c r="J9920" i="2" s="1"/>
  <c r="K9922" i="2"/>
  <c r="J9921" i="2" s="1"/>
  <c r="K9923" i="2"/>
  <c r="J9922" i="2" s="1"/>
  <c r="K9924" i="2"/>
  <c r="J9923" i="2" s="1"/>
  <c r="K9925" i="2"/>
  <c r="J9924" i="2" s="1"/>
  <c r="K9926" i="2"/>
  <c r="K9927" i="2"/>
  <c r="J9926" i="2" s="1"/>
  <c r="K9928" i="2"/>
  <c r="J9927" i="2" s="1"/>
  <c r="K9929" i="2"/>
  <c r="J9928" i="2" s="1"/>
  <c r="K9930" i="2"/>
  <c r="J9929" i="2" s="1"/>
  <c r="K9931" i="2"/>
  <c r="J9930" i="2" s="1"/>
  <c r="K9932" i="2"/>
  <c r="K9933" i="2"/>
  <c r="J9932" i="2" s="1"/>
  <c r="K9934" i="2"/>
  <c r="J9933" i="2" s="1"/>
  <c r="K9935" i="2"/>
  <c r="J9934" i="2" s="1"/>
  <c r="K9936" i="2"/>
  <c r="J9935" i="2" s="1"/>
  <c r="K9937" i="2"/>
  <c r="J9936" i="2" s="1"/>
  <c r="K9938" i="2"/>
  <c r="J9937" i="2" s="1"/>
  <c r="K9939" i="2"/>
  <c r="J9938" i="2" s="1"/>
  <c r="K9940" i="2"/>
  <c r="J9939" i="2" s="1"/>
  <c r="K9941" i="2"/>
  <c r="J9940" i="2" s="1"/>
  <c r="K9942" i="2"/>
  <c r="J9941" i="2" s="1"/>
  <c r="K9943" i="2"/>
  <c r="J9942" i="2" s="1"/>
  <c r="K9944" i="2"/>
  <c r="J9943" i="2" s="1"/>
  <c r="K9945" i="2"/>
  <c r="K9946" i="2"/>
  <c r="J9945" i="2" s="1"/>
  <c r="K9947" i="2"/>
  <c r="L9947" i="2" s="1"/>
  <c r="K9948" i="2"/>
  <c r="J9947" i="2" s="1"/>
  <c r="K9949" i="2"/>
  <c r="J9948" i="2" s="1"/>
  <c r="K9950" i="2"/>
  <c r="J9949" i="2" s="1"/>
  <c r="K9951" i="2"/>
  <c r="J9950" i="2" s="1"/>
  <c r="K9952" i="2"/>
  <c r="K9953" i="2"/>
  <c r="J9952" i="2" s="1"/>
  <c r="K9954" i="2"/>
  <c r="K9955" i="2"/>
  <c r="J9954" i="2" s="1"/>
  <c r="K9956" i="2"/>
  <c r="J9955" i="2" s="1"/>
  <c r="K9957" i="2"/>
  <c r="K9958" i="2"/>
  <c r="J9957" i="2" s="1"/>
  <c r="K9959" i="2"/>
  <c r="J9958" i="2" s="1"/>
  <c r="K9960" i="2"/>
  <c r="J9959" i="2" s="1"/>
  <c r="K9961" i="2"/>
  <c r="J9960" i="2" s="1"/>
  <c r="K9962" i="2"/>
  <c r="J9961" i="2" s="1"/>
  <c r="K9963" i="2"/>
  <c r="J9962" i="2" s="1"/>
  <c r="K9964" i="2"/>
  <c r="J9963" i="2" s="1"/>
  <c r="K9965" i="2"/>
  <c r="J9964" i="2" s="1"/>
  <c r="K9966" i="2"/>
  <c r="J9965" i="2" s="1"/>
  <c r="K9967" i="2"/>
  <c r="J9966" i="2" s="1"/>
  <c r="K9968" i="2"/>
  <c r="J9967" i="2" s="1"/>
  <c r="K9969" i="2"/>
  <c r="J9968" i="2" s="1"/>
  <c r="K9970" i="2"/>
  <c r="J9969" i="2" s="1"/>
  <c r="K9971" i="2"/>
  <c r="J9970" i="2" s="1"/>
  <c r="K9972" i="2"/>
  <c r="J9971" i="2" s="1"/>
  <c r="K9973" i="2"/>
  <c r="J9972" i="2" s="1"/>
  <c r="K9974" i="2"/>
  <c r="J9973" i="2" s="1"/>
  <c r="K9975" i="2"/>
  <c r="J9974" i="2" s="1"/>
  <c r="K9976" i="2"/>
  <c r="J9975" i="2" s="1"/>
  <c r="K9977" i="2"/>
  <c r="J9976" i="2" s="1"/>
  <c r="K9978" i="2"/>
  <c r="J9977" i="2" s="1"/>
  <c r="K9979" i="2"/>
  <c r="J9978" i="2" s="1"/>
  <c r="K9980" i="2"/>
  <c r="K9981" i="2"/>
  <c r="J9980" i="2" s="1"/>
  <c r="K9982" i="2"/>
  <c r="K9983" i="2"/>
  <c r="J9982" i="2" s="1"/>
  <c r="K9984" i="2"/>
  <c r="J9983" i="2" s="1"/>
  <c r="K9985" i="2"/>
  <c r="J9984" i="2" s="1"/>
  <c r="K9986" i="2"/>
  <c r="J9985" i="2" s="1"/>
  <c r="K9987" i="2"/>
  <c r="J9986" i="2" s="1"/>
  <c r="K9988" i="2"/>
  <c r="J9987" i="2" s="1"/>
  <c r="K9989" i="2"/>
  <c r="J9988" i="2" s="1"/>
  <c r="K9990" i="2"/>
  <c r="J9989" i="2" s="1"/>
  <c r="K9991" i="2"/>
  <c r="J9990" i="2" s="1"/>
  <c r="K9992" i="2"/>
  <c r="J9991" i="2" s="1"/>
  <c r="K9993" i="2"/>
  <c r="J9992" i="2" s="1"/>
  <c r="K9994" i="2"/>
  <c r="J9993" i="2" s="1"/>
  <c r="K9995" i="2"/>
  <c r="J9994" i="2" s="1"/>
  <c r="K9996" i="2"/>
  <c r="K9997" i="2"/>
  <c r="J9996" i="2" s="1"/>
  <c r="K9999" i="2"/>
  <c r="J9998" i="2" s="1"/>
  <c r="K10000" i="2"/>
  <c r="J9999" i="2" s="1"/>
  <c r="K10001" i="2"/>
  <c r="J10000" i="2" s="1"/>
  <c r="K10003" i="2"/>
  <c r="J10002" i="2" s="1"/>
  <c r="K10004" i="2"/>
  <c r="J10003" i="2" s="1"/>
  <c r="K10005" i="2"/>
  <c r="J10004" i="2" s="1"/>
  <c r="K10007" i="2"/>
  <c r="J10006" i="2" s="1"/>
  <c r="K10008" i="2"/>
  <c r="J10007" i="2" s="1"/>
  <c r="K10009" i="2"/>
  <c r="J10008" i="2" s="1"/>
  <c r="K10011" i="2"/>
  <c r="J10010" i="2" s="1"/>
  <c r="K10012" i="2"/>
  <c r="J10011" i="2" s="1"/>
  <c r="K10013" i="2"/>
  <c r="J10012" i="2" s="1"/>
  <c r="K10015" i="2"/>
  <c r="J10014" i="2" s="1"/>
  <c r="K10016" i="2"/>
  <c r="J10015" i="2" s="1"/>
  <c r="K10017" i="2"/>
  <c r="J10016" i="2" s="1"/>
  <c r="K10019" i="2"/>
  <c r="J10018" i="2" s="1"/>
  <c r="K10020" i="2"/>
  <c r="J10019" i="2" s="1"/>
  <c r="K10021" i="2"/>
  <c r="J10020" i="2" s="1"/>
  <c r="K10023" i="2"/>
  <c r="J10022" i="2" s="1"/>
  <c r="K10024" i="2"/>
  <c r="J10023" i="2" s="1"/>
  <c r="K10025" i="2"/>
  <c r="J10024" i="2" s="1"/>
  <c r="K10027" i="2"/>
  <c r="J10026" i="2" s="1"/>
  <c r="K10028" i="2"/>
  <c r="J10027" i="2" s="1"/>
  <c r="K10029" i="2"/>
  <c r="K10031" i="2"/>
  <c r="J10030" i="2" s="1"/>
  <c r="K10032" i="2"/>
  <c r="J10031" i="2" s="1"/>
  <c r="K10033" i="2"/>
  <c r="J10032" i="2" s="1"/>
  <c r="K10035" i="2"/>
  <c r="J10034" i="2" s="1"/>
  <c r="K10036" i="2"/>
  <c r="K10037" i="2"/>
  <c r="J10036" i="2" s="1"/>
  <c r="K10039" i="2"/>
  <c r="J10038" i="2" s="1"/>
  <c r="K10040" i="2"/>
  <c r="K10041" i="2"/>
  <c r="J10040" i="2" s="1"/>
  <c r="K10043" i="2"/>
  <c r="J10042" i="2" s="1"/>
  <c r="K10044" i="2"/>
  <c r="J10043" i="2" s="1"/>
  <c r="K10045" i="2"/>
  <c r="J10044" i="2" s="1"/>
  <c r="K10047" i="2"/>
  <c r="J10046" i="2" s="1"/>
  <c r="K10048" i="2"/>
  <c r="K10049" i="2"/>
  <c r="J10048" i="2" s="1"/>
  <c r="K10051" i="2"/>
  <c r="J10050" i="2" s="1"/>
  <c r="K10052" i="2"/>
  <c r="J10051" i="2" s="1"/>
  <c r="K10053" i="2"/>
  <c r="K10055" i="2"/>
  <c r="J10054" i="2" s="1"/>
  <c r="K10056" i="2"/>
  <c r="J10055" i="2" s="1"/>
  <c r="K10057" i="2"/>
  <c r="J10056" i="2" s="1"/>
  <c r="K10059" i="2"/>
  <c r="J10058" i="2" s="1"/>
  <c r="K10060" i="2"/>
  <c r="J10059" i="2" s="1"/>
  <c r="K10061" i="2"/>
  <c r="J10060" i="2" s="1"/>
  <c r="K10063" i="2"/>
  <c r="J10062" i="2" s="1"/>
  <c r="K10064" i="2"/>
  <c r="J10063" i="2" s="1"/>
  <c r="K10065" i="2"/>
  <c r="J10064" i="2" s="1"/>
  <c r="K10067" i="2"/>
  <c r="J10066" i="2" s="1"/>
  <c r="K10068" i="2"/>
  <c r="K10069" i="2"/>
  <c r="J10068" i="2" s="1"/>
  <c r="K10071" i="2"/>
  <c r="J10070" i="2" s="1"/>
  <c r="K10072" i="2"/>
  <c r="J10071" i="2" s="1"/>
  <c r="K10073" i="2"/>
  <c r="J10072" i="2" s="1"/>
  <c r="K10075" i="2"/>
  <c r="J10074" i="2" s="1"/>
  <c r="K10076" i="2"/>
  <c r="J10075" i="2" s="1"/>
  <c r="K10077" i="2"/>
  <c r="J10076" i="2" s="1"/>
  <c r="K10079" i="2"/>
  <c r="J10078" i="2" s="1"/>
  <c r="K10080" i="2"/>
  <c r="K10081" i="2"/>
  <c r="J10080" i="2" s="1"/>
  <c r="K10083" i="2"/>
  <c r="J10082" i="2" s="1"/>
  <c r="K10084" i="2"/>
  <c r="J10083" i="2" s="1"/>
  <c r="K10085" i="2"/>
  <c r="K10087" i="2"/>
  <c r="J10086" i="2" s="1"/>
  <c r="K10088" i="2"/>
  <c r="J10087" i="2" s="1"/>
  <c r="K10089" i="2"/>
  <c r="J10088" i="2" s="1"/>
  <c r="K10091" i="2"/>
  <c r="J10090" i="2" s="1"/>
  <c r="K10092" i="2"/>
  <c r="J10091" i="2" s="1"/>
  <c r="K10093" i="2"/>
  <c r="J10092" i="2" s="1"/>
  <c r="K10095" i="2"/>
  <c r="J10094" i="2" s="1"/>
  <c r="K10096" i="2"/>
  <c r="J10095" i="2" s="1"/>
  <c r="K10097" i="2"/>
  <c r="J10096" i="2" s="1"/>
  <c r="K10099" i="2"/>
  <c r="K10100" i="2"/>
  <c r="J10099" i="2" s="1"/>
  <c r="K10101" i="2"/>
  <c r="J10100" i="2" s="1"/>
  <c r="K10103" i="2"/>
  <c r="J10102" i="2" s="1"/>
  <c r="K10104" i="2"/>
  <c r="J10103" i="2" s="1"/>
  <c r="K10105" i="2"/>
  <c r="J10104" i="2" s="1"/>
  <c r="K10107" i="2"/>
  <c r="J10106" i="2" s="1"/>
  <c r="K10108" i="2"/>
  <c r="J10107" i="2" s="1"/>
  <c r="K10109" i="2"/>
  <c r="J10108" i="2" s="1"/>
  <c r="K10111" i="2"/>
  <c r="J10110" i="2" s="1"/>
  <c r="K10112" i="2"/>
  <c r="J10111" i="2" s="1"/>
  <c r="K10113" i="2"/>
  <c r="J10112" i="2" s="1"/>
  <c r="K10115" i="2"/>
  <c r="J10114" i="2" s="1"/>
  <c r="K10116" i="2"/>
  <c r="K10117" i="2"/>
  <c r="J10116" i="2" s="1"/>
  <c r="K10119" i="2"/>
  <c r="J10118" i="2" s="1"/>
  <c r="K10120" i="2"/>
  <c r="J10119" i="2" s="1"/>
  <c r="K10121" i="2"/>
  <c r="K10123" i="2"/>
  <c r="J10122" i="2" s="1"/>
  <c r="K10124" i="2"/>
  <c r="J10123" i="2" s="1"/>
  <c r="K10125" i="2"/>
  <c r="J10124" i="2" s="1"/>
  <c r="K10127" i="2"/>
  <c r="J10126" i="2" s="1"/>
  <c r="K10128" i="2"/>
  <c r="J10127" i="2" s="1"/>
  <c r="K10129" i="2"/>
  <c r="L10129" i="2" s="1"/>
  <c r="K10131" i="2"/>
  <c r="J10130" i="2" s="1"/>
  <c r="K10132" i="2"/>
  <c r="J10131" i="2" s="1"/>
  <c r="K10133" i="2"/>
  <c r="J10132" i="2" s="1"/>
  <c r="K10135" i="2"/>
  <c r="J10134" i="2" s="1"/>
  <c r="K10136" i="2"/>
  <c r="J10135" i="2" s="1"/>
  <c r="K10137" i="2"/>
  <c r="J10136" i="2" s="1"/>
  <c r="K10139" i="2"/>
  <c r="J10138" i="2" s="1"/>
  <c r="K10140" i="2"/>
  <c r="J10139" i="2" s="1"/>
  <c r="K10141" i="2"/>
  <c r="J10140" i="2" s="1"/>
  <c r="K10143" i="2"/>
  <c r="J10142" i="2" s="1"/>
  <c r="K10144" i="2"/>
  <c r="J10143" i="2" s="1"/>
  <c r="K10145" i="2"/>
  <c r="J10144" i="2" s="1"/>
  <c r="K10147" i="2"/>
  <c r="K10148" i="2"/>
  <c r="J10147" i="2" s="1"/>
  <c r="K10149" i="2"/>
  <c r="J10148" i="2" s="1"/>
  <c r="K10151" i="2"/>
  <c r="J10150" i="2" s="1"/>
  <c r="K10152" i="2"/>
  <c r="J10151" i="2" s="1"/>
  <c r="K10153" i="2"/>
  <c r="K10155" i="2"/>
  <c r="J10154" i="2" s="1"/>
  <c r="K10156" i="2"/>
  <c r="J10155" i="2" s="1"/>
  <c r="K10157" i="2"/>
  <c r="J10156" i="2" s="1"/>
  <c r="K10159" i="2"/>
  <c r="J10158" i="2" s="1"/>
  <c r="K10160" i="2"/>
  <c r="J10159" i="2" s="1"/>
  <c r="K10161" i="2"/>
  <c r="J10160" i="2" s="1"/>
  <c r="K10163" i="2"/>
  <c r="J10162" i="2" s="1"/>
  <c r="K10164" i="2"/>
  <c r="J10163" i="2" s="1"/>
  <c r="K10165" i="2"/>
  <c r="J10164" i="2" s="1"/>
  <c r="K10167" i="2"/>
  <c r="L10167" i="2" s="1"/>
  <c r="K10168" i="2"/>
  <c r="J10167" i="2" s="1"/>
  <c r="K10169" i="2"/>
  <c r="J10168" i="2" s="1"/>
  <c r="K10171" i="2"/>
  <c r="J10170" i="2" s="1"/>
  <c r="K10172" i="2"/>
  <c r="J10171" i="2" s="1"/>
  <c r="K10173" i="2"/>
  <c r="J10172" i="2" s="1"/>
  <c r="K10175" i="2"/>
  <c r="J10174" i="2" s="1"/>
  <c r="K10176" i="2"/>
  <c r="J10175" i="2" s="1"/>
  <c r="K10177" i="2"/>
  <c r="J10176" i="2" s="1"/>
  <c r="K10179" i="2"/>
  <c r="K10180" i="2"/>
  <c r="J10179" i="2" s="1"/>
  <c r="K10181" i="2"/>
  <c r="J10180" i="2" s="1"/>
  <c r="K10183" i="2"/>
  <c r="J10182" i="2" s="1"/>
  <c r="K10184" i="2"/>
  <c r="K10185" i="2"/>
  <c r="J10184" i="2" s="1"/>
  <c r="K10187" i="2"/>
  <c r="J10186" i="2" s="1"/>
  <c r="K10188" i="2"/>
  <c r="J10187" i="2" s="1"/>
  <c r="K10189" i="2"/>
  <c r="J10188" i="2" s="1"/>
  <c r="K10191" i="2"/>
  <c r="J10190" i="2" s="1"/>
  <c r="K10192" i="2"/>
  <c r="J10191" i="2" s="1"/>
  <c r="K10193" i="2"/>
  <c r="J10192" i="2" s="1"/>
  <c r="K10195" i="2"/>
  <c r="J10194" i="2" s="1"/>
  <c r="K10196" i="2"/>
  <c r="J10195" i="2" s="1"/>
  <c r="K10197" i="2"/>
  <c r="J10196" i="2" s="1"/>
  <c r="K10199" i="2"/>
  <c r="J10198" i="2" s="1"/>
  <c r="K10200" i="2"/>
  <c r="J10199" i="2" s="1"/>
  <c r="K10201" i="2"/>
  <c r="J10200" i="2" s="1"/>
  <c r="K10203" i="2"/>
  <c r="L10203" i="2" s="1"/>
  <c r="K10204" i="2"/>
  <c r="J10203" i="2" s="1"/>
  <c r="K10205" i="2"/>
  <c r="J10204" i="2" s="1"/>
  <c r="K10207" i="2"/>
  <c r="J10206" i="2" s="1"/>
  <c r="K10208" i="2"/>
  <c r="J10207" i="2" s="1"/>
  <c r="K10209" i="2"/>
  <c r="J10208" i="2" s="1"/>
  <c r="K10211" i="2"/>
  <c r="J10210" i="2" s="1"/>
  <c r="K10212" i="2"/>
  <c r="K10213" i="2"/>
  <c r="J10212" i="2" s="1"/>
  <c r="K10215" i="2"/>
  <c r="J10214" i="2" s="1"/>
  <c r="K10216" i="2"/>
  <c r="J10215" i="2" s="1"/>
  <c r="K10217" i="2"/>
  <c r="J10216" i="2" s="1"/>
  <c r="K10219" i="2"/>
  <c r="J10218" i="2" s="1"/>
  <c r="K10220" i="2"/>
  <c r="J10219" i="2" s="1"/>
  <c r="K10221" i="2"/>
  <c r="J10220" i="2" s="1"/>
  <c r="K10223" i="2"/>
  <c r="J10222" i="2" s="1"/>
  <c r="K10224" i="2"/>
  <c r="J10223" i="2" s="1"/>
  <c r="K10225" i="2"/>
  <c r="J10224" i="2" s="1"/>
  <c r="K10227" i="2"/>
  <c r="K10228" i="2"/>
  <c r="J10227" i="2" s="1"/>
  <c r="K10229" i="2"/>
  <c r="J10228" i="2" s="1"/>
  <c r="K10231" i="2"/>
  <c r="J10230" i="2" s="1"/>
  <c r="K10232" i="2"/>
  <c r="J10231" i="2" s="1"/>
  <c r="K10233" i="2"/>
  <c r="J10232" i="2" s="1"/>
  <c r="K10235" i="2"/>
  <c r="J10234" i="2" s="1"/>
  <c r="K10236" i="2"/>
  <c r="J10235" i="2" s="1"/>
  <c r="K10237" i="2"/>
  <c r="J10236" i="2" s="1"/>
  <c r="K10239" i="2"/>
  <c r="J10238" i="2" s="1"/>
  <c r="K10240" i="2"/>
  <c r="J10239" i="2" s="1"/>
  <c r="K10241" i="2"/>
  <c r="J10240" i="2" s="1"/>
  <c r="K10243" i="2"/>
  <c r="J10242" i="2" s="1"/>
  <c r="K10244" i="2"/>
  <c r="J10243" i="2" s="1"/>
  <c r="K10245" i="2"/>
  <c r="J10244" i="2" s="1"/>
  <c r="K10247" i="2"/>
  <c r="J10246" i="2" s="1"/>
  <c r="K10248" i="2"/>
  <c r="J10247" i="2" s="1"/>
  <c r="K10249" i="2"/>
  <c r="K10251" i="2"/>
  <c r="J10250" i="2" s="1"/>
  <c r="K10252" i="2"/>
  <c r="J10251" i="2" s="1"/>
  <c r="K10253" i="2"/>
  <c r="J10252" i="2" s="1"/>
  <c r="K10255" i="2"/>
  <c r="J10254" i="2" s="1"/>
  <c r="K10256" i="2"/>
  <c r="J10255" i="2" s="1"/>
  <c r="K10257" i="2"/>
  <c r="L10257" i="2" s="1"/>
  <c r="K10259" i="2"/>
  <c r="J10258" i="2" s="1"/>
  <c r="K10260" i="2"/>
  <c r="J10259" i="2" s="1"/>
  <c r="K10261" i="2"/>
  <c r="L10261" i="2" s="1"/>
  <c r="K10263" i="2"/>
  <c r="J10262" i="2" s="1"/>
  <c r="K10264" i="2"/>
  <c r="J10263" i="2" s="1"/>
  <c r="K10265" i="2"/>
  <c r="J10264" i="2" s="1"/>
  <c r="K10267" i="2"/>
  <c r="L10267" i="2" s="1"/>
  <c r="K10268" i="2"/>
  <c r="J10267" i="2" s="1"/>
  <c r="K10269" i="2"/>
  <c r="J10268" i="2" s="1"/>
  <c r="K10271" i="2"/>
  <c r="J10270" i="2" s="1"/>
  <c r="K10272" i="2"/>
  <c r="K10273" i="2"/>
  <c r="J10272" i="2" s="1"/>
  <c r="K10275" i="2"/>
  <c r="J10274" i="2" s="1"/>
  <c r="K10276" i="2"/>
  <c r="J10275" i="2" s="1"/>
  <c r="K10277" i="2"/>
  <c r="J10276" i="2" s="1"/>
  <c r="K10279" i="2"/>
  <c r="J10278" i="2" s="1"/>
  <c r="K10280" i="2"/>
  <c r="J10279" i="2" s="1"/>
  <c r="K10281" i="2"/>
  <c r="J10280" i="2" s="1"/>
  <c r="K10283" i="2"/>
  <c r="J10282" i="2" s="1"/>
  <c r="K10284" i="2"/>
  <c r="J10283" i="2" s="1"/>
  <c r="K10285" i="2"/>
  <c r="J10284" i="2" s="1"/>
  <c r="K10287" i="2"/>
  <c r="J10286" i="2" s="1"/>
  <c r="K10288" i="2"/>
  <c r="J10287" i="2" s="1"/>
  <c r="K10289" i="2"/>
  <c r="J10288" i="2" s="1"/>
  <c r="K10291" i="2"/>
  <c r="J10290" i="2" s="1"/>
  <c r="K10292" i="2"/>
  <c r="J10291" i="2" s="1"/>
  <c r="K10293" i="2"/>
  <c r="J10292" i="2" s="1"/>
  <c r="K10295" i="2"/>
  <c r="J10294" i="2" s="1"/>
  <c r="K10296" i="2"/>
  <c r="J10295" i="2" s="1"/>
  <c r="K10297" i="2"/>
  <c r="J10296" i="2" s="1"/>
  <c r="K10299" i="2"/>
  <c r="J10298" i="2" s="1"/>
  <c r="K10300" i="2"/>
  <c r="J10299" i="2" s="1"/>
  <c r="K10301" i="2"/>
  <c r="J10300" i="2" s="1"/>
  <c r="K10303" i="2"/>
  <c r="J10302" i="2" s="1"/>
  <c r="K10304" i="2"/>
  <c r="J10303" i="2" s="1"/>
  <c r="K10305" i="2"/>
  <c r="J10304" i="2" s="1"/>
  <c r="K10307" i="2"/>
  <c r="J10306" i="2" s="1"/>
  <c r="K10308" i="2"/>
  <c r="J10307" i="2" s="1"/>
  <c r="K10309" i="2"/>
  <c r="J10308" i="2" s="1"/>
  <c r="K10311" i="2"/>
  <c r="J10310" i="2" s="1"/>
  <c r="K10312" i="2"/>
  <c r="K10313" i="2"/>
  <c r="J10312" i="2" s="1"/>
  <c r="K10315" i="2"/>
  <c r="J10314" i="2" s="1"/>
  <c r="K10316" i="2"/>
  <c r="J10315" i="2" s="1"/>
  <c r="K10317" i="2"/>
  <c r="J10316" i="2" s="1"/>
  <c r="K10319" i="2"/>
  <c r="J10318" i="2" s="1"/>
  <c r="K10320" i="2"/>
  <c r="J10319" i="2" s="1"/>
  <c r="K10321" i="2"/>
  <c r="J10320" i="2" s="1"/>
  <c r="K10323" i="2"/>
  <c r="J10322" i="2" s="1"/>
  <c r="K10324" i="2"/>
  <c r="J10323" i="2" s="1"/>
  <c r="K10325" i="2"/>
  <c r="J10324" i="2" s="1"/>
  <c r="K10327" i="2"/>
  <c r="J10326" i="2" s="1"/>
  <c r="K10328" i="2"/>
  <c r="J10327" i="2" s="1"/>
  <c r="K10329" i="2"/>
  <c r="J10328" i="2" s="1"/>
  <c r="K10331" i="2"/>
  <c r="J10330" i="2" s="1"/>
  <c r="K10332" i="2"/>
  <c r="J10331" i="2" s="1"/>
  <c r="K10333" i="2"/>
  <c r="J10332" i="2" s="1"/>
  <c r="K10335" i="2"/>
  <c r="J10334" i="2" s="1"/>
  <c r="K10336" i="2"/>
  <c r="J10335" i="2" s="1"/>
  <c r="K10337" i="2"/>
  <c r="J10336" i="2" s="1"/>
  <c r="K10339" i="2"/>
  <c r="J10338" i="2" s="1"/>
  <c r="K10340" i="2"/>
  <c r="J10339" i="2" s="1"/>
  <c r="K10341" i="2"/>
  <c r="J10340" i="2" s="1"/>
  <c r="K10343" i="2"/>
  <c r="J10342" i="2" s="1"/>
  <c r="K10344" i="2"/>
  <c r="K10345" i="2"/>
  <c r="K10347" i="2"/>
  <c r="J10346" i="2" s="1"/>
  <c r="K10348" i="2"/>
  <c r="J10347" i="2" s="1"/>
  <c r="K10349" i="2"/>
  <c r="J10348" i="2" s="1"/>
  <c r="K10351" i="2"/>
  <c r="J10350" i="2" s="1"/>
  <c r="K10352" i="2"/>
  <c r="J10351" i="2" s="1"/>
  <c r="K10353" i="2"/>
  <c r="J10352" i="2" s="1"/>
  <c r="K10355" i="2"/>
  <c r="J10354" i="2" s="1"/>
  <c r="K10356" i="2"/>
  <c r="J10355" i="2" s="1"/>
  <c r="K10357" i="2"/>
  <c r="J10356" i="2" s="1"/>
  <c r="K10359" i="2"/>
  <c r="J10358" i="2" s="1"/>
  <c r="K10360" i="2"/>
  <c r="J10359" i="2" s="1"/>
  <c r="K10361" i="2"/>
  <c r="J10360" i="2" s="1"/>
  <c r="K10363" i="2"/>
  <c r="J10362" i="2" s="1"/>
  <c r="K10364" i="2"/>
  <c r="J10363" i="2" s="1"/>
  <c r="K10365" i="2"/>
  <c r="J10364" i="2" s="1"/>
  <c r="K10367" i="2"/>
  <c r="J10366" i="2" s="1"/>
  <c r="K10368" i="2"/>
  <c r="J10367" i="2" s="1"/>
  <c r="K10369" i="2"/>
  <c r="J10368" i="2" s="1"/>
  <c r="K10371" i="2"/>
  <c r="K10372" i="2"/>
  <c r="K10373" i="2"/>
  <c r="J10372" i="2" s="1"/>
  <c r="K10375" i="2"/>
  <c r="J10374" i="2" s="1"/>
  <c r="K10376" i="2"/>
  <c r="J10375" i="2" s="1"/>
  <c r="K10377" i="2"/>
  <c r="J10376" i="2" s="1"/>
  <c r="K10379" i="2"/>
  <c r="L10379" i="2" s="1"/>
  <c r="K10380" i="2"/>
  <c r="J10379" i="2" s="1"/>
  <c r="K10381" i="2"/>
  <c r="J10380" i="2" s="1"/>
  <c r="K10383" i="2"/>
  <c r="J10382" i="2" s="1"/>
  <c r="K10384" i="2"/>
  <c r="J10383" i="2" s="1"/>
  <c r="K10385" i="2"/>
  <c r="J10384" i="2" s="1"/>
  <c r="K10387" i="2"/>
  <c r="J10386" i="2" s="1"/>
  <c r="K10388" i="2"/>
  <c r="J10387" i="2" s="1"/>
  <c r="K10389" i="2"/>
  <c r="J10388" i="2" s="1"/>
  <c r="K10391" i="2"/>
  <c r="L10391" i="2" s="1"/>
  <c r="K10392" i="2"/>
  <c r="J10391" i="2" s="1"/>
  <c r="K10393" i="2"/>
  <c r="K10395" i="2"/>
  <c r="J10394" i="2" s="1"/>
  <c r="K10396" i="2"/>
  <c r="J10395" i="2" s="1"/>
  <c r="K10397" i="2"/>
  <c r="J10396" i="2" s="1"/>
  <c r="K10399" i="2"/>
  <c r="J10398" i="2" s="1"/>
  <c r="K10400" i="2"/>
  <c r="J10399" i="2" s="1"/>
  <c r="K10401" i="2"/>
  <c r="J10400" i="2" s="1"/>
  <c r="K10403" i="2"/>
  <c r="K10404" i="2"/>
  <c r="J10403" i="2" s="1"/>
  <c r="K10405" i="2"/>
  <c r="J10404" i="2" s="1"/>
  <c r="K10407" i="2"/>
  <c r="J10406" i="2" s="1"/>
  <c r="K10408" i="2"/>
  <c r="J10407" i="2" s="1"/>
  <c r="K10409" i="2"/>
  <c r="J10408" i="2" s="1"/>
  <c r="K10411" i="2"/>
  <c r="L10411" i="2" s="1"/>
  <c r="K10412" i="2"/>
  <c r="J10411" i="2" s="1"/>
  <c r="K10413" i="2"/>
  <c r="J10412" i="2" s="1"/>
  <c r="K10415" i="2"/>
  <c r="J10414" i="2" s="1"/>
  <c r="K10416" i="2"/>
  <c r="J10415" i="2" s="1"/>
  <c r="K10417" i="2"/>
  <c r="J10416" i="2" s="1"/>
  <c r="K10419" i="2"/>
  <c r="J10418" i="2" s="1"/>
  <c r="K10420" i="2"/>
  <c r="J10419" i="2" s="1"/>
  <c r="K10421" i="2"/>
  <c r="J10420" i="2" s="1"/>
  <c r="K10423" i="2"/>
  <c r="J10422" i="2" s="1"/>
  <c r="K10424" i="2"/>
  <c r="J10423" i="2" s="1"/>
  <c r="K10425" i="2"/>
  <c r="J10424" i="2" s="1"/>
  <c r="K10427" i="2"/>
  <c r="L10427" i="2" s="1"/>
  <c r="K10428" i="2"/>
  <c r="J10427" i="2" s="1"/>
  <c r="K10429" i="2"/>
  <c r="J10428" i="2" s="1"/>
  <c r="K10431" i="2"/>
  <c r="J10430" i="2" s="1"/>
  <c r="K10432" i="2"/>
  <c r="J10431" i="2" s="1"/>
  <c r="K10433" i="2"/>
  <c r="J10432" i="2" s="1"/>
  <c r="K10435" i="2"/>
  <c r="J10434" i="2" s="1"/>
  <c r="K10436" i="2"/>
  <c r="J10435" i="2" s="1"/>
  <c r="K10437" i="2"/>
  <c r="J10436" i="2" s="1"/>
  <c r="K10439" i="2"/>
  <c r="J10438" i="2" s="1"/>
  <c r="K10440" i="2"/>
  <c r="K10441" i="2"/>
  <c r="K10443" i="2"/>
  <c r="J10442" i="2" s="1"/>
  <c r="K10444" i="2"/>
  <c r="J10443" i="2" s="1"/>
  <c r="K10445" i="2"/>
  <c r="J10444" i="2" s="1"/>
  <c r="K10447" i="2"/>
  <c r="J10446" i="2" s="1"/>
  <c r="K10448" i="2"/>
  <c r="J10447" i="2" s="1"/>
  <c r="K10449" i="2"/>
  <c r="J10448" i="2" s="1"/>
  <c r="K10451" i="2"/>
  <c r="K10452" i="2"/>
  <c r="J10451" i="2" s="1"/>
  <c r="K10453" i="2"/>
  <c r="J10452" i="2" s="1"/>
  <c r="K10455" i="2"/>
  <c r="J10454" i="2" s="1"/>
  <c r="K10456" i="2"/>
  <c r="J10455" i="2" s="1"/>
  <c r="K10457" i="2"/>
  <c r="J10456" i="2" s="1"/>
  <c r="K10458" i="2"/>
  <c r="J10457" i="2" s="1"/>
  <c r="K10459" i="2"/>
  <c r="L10459" i="2" s="1"/>
  <c r="K10460" i="2"/>
  <c r="J10459" i="2" s="1"/>
  <c r="K10461" i="2"/>
  <c r="J10460" i="2" s="1"/>
  <c r="K10462" i="2"/>
  <c r="J10461" i="2" s="1"/>
  <c r="K10463" i="2"/>
  <c r="J10462" i="2" s="1"/>
  <c r="K10464" i="2"/>
  <c r="J10463" i="2" s="1"/>
  <c r="K10465" i="2"/>
  <c r="J10464" i="2" s="1"/>
  <c r="K10466" i="2"/>
  <c r="J10465" i="2" s="1"/>
  <c r="K10467" i="2"/>
  <c r="J10466" i="2" s="1"/>
  <c r="K10468" i="2"/>
  <c r="J10467" i="2" s="1"/>
  <c r="K10469" i="2"/>
  <c r="J10468" i="2" s="1"/>
  <c r="K10470" i="2"/>
  <c r="J10469" i="2" s="1"/>
  <c r="K10471" i="2"/>
  <c r="J10470" i="2" s="1"/>
  <c r="K10472" i="2"/>
  <c r="J10471" i="2" s="1"/>
  <c r="K10473" i="2"/>
  <c r="J10472" i="2" s="1"/>
  <c r="K10474" i="2"/>
  <c r="J10473" i="2" s="1"/>
  <c r="L2" i="2"/>
  <c r="L3" i="2"/>
  <c r="L4" i="2"/>
  <c r="L5" i="2"/>
  <c r="L6" i="2"/>
  <c r="L7" i="2"/>
  <c r="L8" i="2"/>
  <c r="L9" i="2"/>
  <c r="L10" i="2"/>
  <c r="L12" i="2"/>
  <c r="L13" i="2"/>
  <c r="L14" i="2"/>
  <c r="L15" i="2"/>
  <c r="L16" i="2"/>
  <c r="L17" i="2"/>
  <c r="L18" i="2"/>
  <c r="L20" i="2"/>
  <c r="L21" i="2"/>
  <c r="L22" i="2"/>
  <c r="L23" i="2"/>
  <c r="L25" i="2"/>
  <c r="L26" i="2"/>
  <c r="L27" i="2"/>
  <c r="L28" i="2"/>
  <c r="L29" i="2"/>
  <c r="L30" i="2"/>
  <c r="L31" i="2"/>
  <c r="L33" i="2"/>
  <c r="L34" i="2"/>
  <c r="L35" i="2"/>
  <c r="L36" i="2"/>
  <c r="L37" i="2"/>
  <c r="L38" i="2"/>
  <c r="L39" i="2"/>
  <c r="L41" i="2"/>
  <c r="L42" i="2"/>
  <c r="L43" i="2"/>
  <c r="L44" i="2"/>
  <c r="L45" i="2"/>
  <c r="L46" i="2"/>
  <c r="L48" i="2"/>
  <c r="L49" i="2"/>
  <c r="L50" i="2"/>
  <c r="L51" i="2"/>
  <c r="L52" i="2"/>
  <c r="L53" i="2"/>
  <c r="L54" i="2"/>
  <c r="L56" i="2"/>
  <c r="L57" i="2"/>
  <c r="L58" i="2"/>
  <c r="L59" i="2"/>
  <c r="L61" i="2"/>
  <c r="L62" i="2"/>
  <c r="L63" i="2"/>
  <c r="L64" i="2"/>
  <c r="L65" i="2"/>
  <c r="L66" i="2"/>
  <c r="L68" i="2"/>
  <c r="L69" i="2"/>
  <c r="L70" i="2"/>
  <c r="L71" i="2"/>
  <c r="L73" i="2"/>
  <c r="L74" i="2"/>
  <c r="L75" i="2"/>
  <c r="L76" i="2"/>
  <c r="L77" i="2"/>
  <c r="L78" i="2"/>
  <c r="L80" i="2"/>
  <c r="L81" i="2"/>
  <c r="L82" i="2"/>
  <c r="L83" i="2"/>
  <c r="L84" i="2"/>
  <c r="L85" i="2"/>
  <c r="L86" i="2"/>
  <c r="L87" i="2"/>
  <c r="L88" i="2"/>
  <c r="L89" i="2"/>
  <c r="L90" i="2"/>
  <c r="L91" i="2"/>
  <c r="L93" i="2"/>
  <c r="L94" i="2"/>
  <c r="L95" i="2"/>
  <c r="L96" i="2"/>
  <c r="L97" i="2"/>
  <c r="L98" i="2"/>
  <c r="L99" i="2"/>
  <c r="L101" i="2"/>
  <c r="L102" i="2"/>
  <c r="L103" i="2"/>
  <c r="L104" i="2"/>
  <c r="L105" i="2"/>
  <c r="L106" i="2"/>
  <c r="L107" i="2"/>
  <c r="L109" i="2"/>
  <c r="L110" i="2"/>
  <c r="L111" i="2"/>
  <c r="L112" i="2"/>
  <c r="L113" i="2"/>
  <c r="L114" i="2"/>
  <c r="L116" i="2"/>
  <c r="L117" i="2"/>
  <c r="L118" i="2"/>
  <c r="L119" i="2"/>
  <c r="L120" i="2"/>
  <c r="L121" i="2"/>
  <c r="L122" i="2"/>
  <c r="L123" i="2"/>
  <c r="L124" i="2"/>
  <c r="L125" i="2"/>
  <c r="L126" i="2"/>
  <c r="L128" i="2"/>
  <c r="L129" i="2"/>
  <c r="L130" i="2"/>
  <c r="L131" i="2"/>
  <c r="L132" i="2"/>
  <c r="L133" i="2"/>
  <c r="L134" i="2"/>
  <c r="L135" i="2"/>
  <c r="L136" i="2"/>
  <c r="L137" i="2"/>
  <c r="L138" i="2"/>
  <c r="L140" i="2"/>
  <c r="L141" i="2"/>
  <c r="L142" i="2"/>
  <c r="L143" i="2"/>
  <c r="L144" i="2"/>
  <c r="L145" i="2"/>
  <c r="L146" i="2"/>
  <c r="L148" i="2"/>
  <c r="L149" i="2"/>
  <c r="L150" i="2"/>
  <c r="L151" i="2"/>
  <c r="L153" i="2"/>
  <c r="L154" i="2"/>
  <c r="L155" i="2"/>
  <c r="L156" i="2"/>
  <c r="L157" i="2"/>
  <c r="L158" i="2"/>
  <c r="L159" i="2"/>
  <c r="L161" i="2"/>
  <c r="L162" i="2"/>
  <c r="L163" i="2"/>
  <c r="L164" i="2"/>
  <c r="L165" i="2"/>
  <c r="L166" i="2"/>
  <c r="L167" i="2"/>
  <c r="L169" i="2"/>
  <c r="L170" i="2"/>
  <c r="L171" i="2"/>
  <c r="L172" i="2"/>
  <c r="L173" i="2"/>
  <c r="L174" i="2"/>
  <c r="L176" i="2"/>
  <c r="L177" i="2"/>
  <c r="L178" i="2"/>
  <c r="L179" i="2"/>
  <c r="L180" i="2"/>
  <c r="L181" i="2"/>
  <c r="L182" i="2"/>
  <c r="L184" i="2"/>
  <c r="L185" i="2"/>
  <c r="L186" i="2"/>
  <c r="L187" i="2"/>
  <c r="L189" i="2"/>
  <c r="L190" i="2"/>
  <c r="L191" i="2"/>
  <c r="L192" i="2"/>
  <c r="L193" i="2"/>
  <c r="L194" i="2"/>
  <c r="L196" i="2"/>
  <c r="L197" i="2"/>
  <c r="L198" i="2"/>
  <c r="L199" i="2"/>
  <c r="L201" i="2"/>
  <c r="L202" i="2"/>
  <c r="L203" i="2"/>
  <c r="L204" i="2"/>
  <c r="L205" i="2"/>
  <c r="L206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1" i="2"/>
  <c r="L222" i="2"/>
  <c r="L223" i="2"/>
  <c r="L224" i="2"/>
  <c r="L225" i="2"/>
  <c r="L226" i="2"/>
  <c r="L227" i="2"/>
  <c r="L229" i="2"/>
  <c r="L230" i="2"/>
  <c r="L231" i="2"/>
  <c r="L232" i="2"/>
  <c r="L233" i="2"/>
  <c r="L234" i="2"/>
  <c r="L235" i="2"/>
  <c r="L237" i="2"/>
  <c r="L238" i="2"/>
  <c r="L239" i="2"/>
  <c r="L240" i="2"/>
  <c r="L241" i="2"/>
  <c r="L242" i="2"/>
  <c r="L244" i="2"/>
  <c r="L245" i="2"/>
  <c r="L246" i="2"/>
  <c r="L247" i="2"/>
  <c r="L248" i="2"/>
  <c r="L249" i="2"/>
  <c r="L250" i="2"/>
  <c r="L251" i="2"/>
  <c r="L252" i="2"/>
  <c r="L253" i="2"/>
  <c r="L254" i="2"/>
  <c r="L256" i="2"/>
  <c r="L257" i="2"/>
  <c r="L258" i="2"/>
  <c r="L259" i="2"/>
  <c r="L260" i="2"/>
  <c r="L261" i="2"/>
  <c r="L262" i="2"/>
  <c r="L263" i="2"/>
  <c r="L264" i="2"/>
  <c r="L265" i="2"/>
  <c r="L266" i="2"/>
  <c r="L268" i="2"/>
  <c r="L269" i="2"/>
  <c r="L270" i="2"/>
  <c r="L271" i="2"/>
  <c r="L272" i="2"/>
  <c r="L273" i="2"/>
  <c r="L274" i="2"/>
  <c r="L276" i="2"/>
  <c r="L277" i="2"/>
  <c r="L278" i="2"/>
  <c r="L279" i="2"/>
  <c r="L281" i="2"/>
  <c r="L282" i="2"/>
  <c r="L283" i="2"/>
  <c r="L284" i="2"/>
  <c r="L285" i="2"/>
  <c r="L286" i="2"/>
  <c r="L287" i="2"/>
  <c r="L289" i="2"/>
  <c r="L290" i="2"/>
  <c r="L291" i="2"/>
  <c r="L292" i="2"/>
  <c r="L293" i="2"/>
  <c r="L294" i="2"/>
  <c r="L295" i="2"/>
  <c r="L297" i="2"/>
  <c r="L298" i="2"/>
  <c r="L299" i="2"/>
  <c r="L300" i="2"/>
  <c r="L301" i="2"/>
  <c r="L302" i="2"/>
  <c r="L304" i="2"/>
  <c r="L305" i="2"/>
  <c r="L306" i="2"/>
  <c r="L307" i="2"/>
  <c r="L308" i="2"/>
  <c r="L309" i="2"/>
  <c r="L310" i="2"/>
  <c r="L312" i="2"/>
  <c r="L313" i="2"/>
  <c r="L314" i="2"/>
  <c r="L315" i="2"/>
  <c r="L317" i="2"/>
  <c r="L318" i="2"/>
  <c r="L319" i="2"/>
  <c r="L320" i="2"/>
  <c r="L321" i="2"/>
  <c r="L322" i="2"/>
  <c r="L324" i="2"/>
  <c r="L325" i="2"/>
  <c r="L326" i="2"/>
  <c r="L327" i="2"/>
  <c r="L329" i="2"/>
  <c r="L330" i="2"/>
  <c r="L331" i="2"/>
  <c r="L332" i="2"/>
  <c r="L333" i="2"/>
  <c r="L334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9" i="2"/>
  <c r="L350" i="2"/>
  <c r="L351" i="2"/>
  <c r="L352" i="2"/>
  <c r="L353" i="2"/>
  <c r="L354" i="2"/>
  <c r="L355" i="2"/>
  <c r="L357" i="2"/>
  <c r="L358" i="2"/>
  <c r="L359" i="2"/>
  <c r="L360" i="2"/>
  <c r="L361" i="2"/>
  <c r="L362" i="2"/>
  <c r="L363" i="2"/>
  <c r="L365" i="2"/>
  <c r="L366" i="2"/>
  <c r="L367" i="2"/>
  <c r="L368" i="2"/>
  <c r="L369" i="2"/>
  <c r="L370" i="2"/>
  <c r="L372" i="2"/>
  <c r="L373" i="2"/>
  <c r="L374" i="2"/>
  <c r="L375" i="2"/>
  <c r="L376" i="2"/>
  <c r="L377" i="2"/>
  <c r="L378" i="2"/>
  <c r="L379" i="2"/>
  <c r="L380" i="2"/>
  <c r="L381" i="2"/>
  <c r="L382" i="2"/>
  <c r="L384" i="2"/>
  <c r="L385" i="2"/>
  <c r="L386" i="2"/>
  <c r="L387" i="2"/>
  <c r="L388" i="2"/>
  <c r="L389" i="2"/>
  <c r="L390" i="2"/>
  <c r="L391" i="2"/>
  <c r="L392" i="2"/>
  <c r="L393" i="2"/>
  <c r="L394" i="2"/>
  <c r="L396" i="2"/>
  <c r="L397" i="2"/>
  <c r="L398" i="2"/>
  <c r="L399" i="2"/>
  <c r="L400" i="2"/>
  <c r="L401" i="2"/>
  <c r="L402" i="2"/>
  <c r="L404" i="2"/>
  <c r="L405" i="2"/>
  <c r="L406" i="2"/>
  <c r="L407" i="2"/>
  <c r="L409" i="2"/>
  <c r="L410" i="2"/>
  <c r="L411" i="2"/>
  <c r="L412" i="2"/>
  <c r="L413" i="2"/>
  <c r="L414" i="2"/>
  <c r="L415" i="2"/>
  <c r="L417" i="2"/>
  <c r="L418" i="2"/>
  <c r="L419" i="2"/>
  <c r="L420" i="2"/>
  <c r="L421" i="2"/>
  <c r="L422" i="2"/>
  <c r="L423" i="2"/>
  <c r="L425" i="2"/>
  <c r="L426" i="2"/>
  <c r="L427" i="2"/>
  <c r="L428" i="2"/>
  <c r="L429" i="2"/>
  <c r="L430" i="2"/>
  <c r="L432" i="2"/>
  <c r="L433" i="2"/>
  <c r="L434" i="2"/>
  <c r="L435" i="2"/>
  <c r="L436" i="2"/>
  <c r="L437" i="2"/>
  <c r="L438" i="2"/>
  <c r="L440" i="2"/>
  <c r="L441" i="2"/>
  <c r="L442" i="2"/>
  <c r="L443" i="2"/>
  <c r="L445" i="2"/>
  <c r="L446" i="2"/>
  <c r="L447" i="2"/>
  <c r="L448" i="2"/>
  <c r="L449" i="2"/>
  <c r="L450" i="2"/>
  <c r="L452" i="2"/>
  <c r="L453" i="2"/>
  <c r="L454" i="2"/>
  <c r="L455" i="2"/>
  <c r="L457" i="2"/>
  <c r="L458" i="2"/>
  <c r="L459" i="2"/>
  <c r="L460" i="2"/>
  <c r="L461" i="2"/>
  <c r="L462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7" i="2"/>
  <c r="L478" i="2"/>
  <c r="L479" i="2"/>
  <c r="L480" i="2"/>
  <c r="L481" i="2"/>
  <c r="L482" i="2"/>
  <c r="L483" i="2"/>
  <c r="L485" i="2"/>
  <c r="L486" i="2"/>
  <c r="L487" i="2"/>
  <c r="L488" i="2"/>
  <c r="L489" i="2"/>
  <c r="L490" i="2"/>
  <c r="L491" i="2"/>
  <c r="L493" i="2"/>
  <c r="L494" i="2"/>
  <c r="L495" i="2"/>
  <c r="L496" i="2"/>
  <c r="L497" i="2"/>
  <c r="L498" i="2"/>
  <c r="L500" i="2"/>
  <c r="L501" i="2"/>
  <c r="L502" i="2"/>
  <c r="L503" i="2"/>
  <c r="L504" i="2"/>
  <c r="L505" i="2"/>
  <c r="L506" i="2"/>
  <c r="L507" i="2"/>
  <c r="L508" i="2"/>
  <c r="L509" i="2"/>
  <c r="L510" i="2"/>
  <c r="L512" i="2"/>
  <c r="L513" i="2"/>
  <c r="L514" i="2"/>
  <c r="L515" i="2"/>
  <c r="L516" i="2"/>
  <c r="L517" i="2"/>
  <c r="L518" i="2"/>
  <c r="L519" i="2"/>
  <c r="L520" i="2"/>
  <c r="L521" i="2"/>
  <c r="L522" i="2"/>
  <c r="L524" i="2"/>
  <c r="L525" i="2"/>
  <c r="L526" i="2"/>
  <c r="L527" i="2"/>
  <c r="L528" i="2"/>
  <c r="L529" i="2"/>
  <c r="L530" i="2"/>
  <c r="L532" i="2"/>
  <c r="L533" i="2"/>
  <c r="L534" i="2"/>
  <c r="L535" i="2"/>
  <c r="L537" i="2"/>
  <c r="L538" i="2"/>
  <c r="L539" i="2"/>
  <c r="L540" i="2"/>
  <c r="L541" i="2"/>
  <c r="L542" i="2"/>
  <c r="L543" i="2"/>
  <c r="L545" i="2"/>
  <c r="L546" i="2"/>
  <c r="L547" i="2"/>
  <c r="L548" i="2"/>
  <c r="L549" i="2"/>
  <c r="L550" i="2"/>
  <c r="L551" i="2"/>
  <c r="L553" i="2"/>
  <c r="L554" i="2"/>
  <c r="L555" i="2"/>
  <c r="L556" i="2"/>
  <c r="L557" i="2"/>
  <c r="L558" i="2"/>
  <c r="L560" i="2"/>
  <c r="L561" i="2"/>
  <c r="L562" i="2"/>
  <c r="L563" i="2"/>
  <c r="L564" i="2"/>
  <c r="L565" i="2"/>
  <c r="L566" i="2"/>
  <c r="L568" i="2"/>
  <c r="L569" i="2"/>
  <c r="L570" i="2"/>
  <c r="L571" i="2"/>
  <c r="L573" i="2"/>
  <c r="L574" i="2"/>
  <c r="L575" i="2"/>
  <c r="L576" i="2"/>
  <c r="L577" i="2"/>
  <c r="L578" i="2"/>
  <c r="L580" i="2"/>
  <c r="L581" i="2"/>
  <c r="L582" i="2"/>
  <c r="L583" i="2"/>
  <c r="L585" i="2"/>
  <c r="L586" i="2"/>
  <c r="L587" i="2"/>
  <c r="L588" i="2"/>
  <c r="L589" i="2"/>
  <c r="L590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5" i="2"/>
  <c r="L606" i="2"/>
  <c r="L607" i="2"/>
  <c r="L608" i="2"/>
  <c r="L609" i="2"/>
  <c r="L610" i="2"/>
  <c r="L611" i="2"/>
  <c r="L613" i="2"/>
  <c r="L614" i="2"/>
  <c r="L615" i="2"/>
  <c r="L616" i="2"/>
  <c r="L617" i="2"/>
  <c r="L618" i="2"/>
  <c r="L619" i="2"/>
  <c r="L621" i="2"/>
  <c r="L622" i="2"/>
  <c r="L623" i="2"/>
  <c r="L624" i="2"/>
  <c r="L625" i="2"/>
  <c r="L626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2" i="2"/>
  <c r="L653" i="2"/>
  <c r="L654" i="2"/>
  <c r="L655" i="2"/>
  <c r="L656" i="2"/>
  <c r="L657" i="2"/>
  <c r="L658" i="2"/>
  <c r="L660" i="2"/>
  <c r="L661" i="2"/>
  <c r="L662" i="2"/>
  <c r="L663" i="2"/>
  <c r="L665" i="2"/>
  <c r="L666" i="2"/>
  <c r="L667" i="2"/>
  <c r="L668" i="2"/>
  <c r="L669" i="2"/>
  <c r="L670" i="2"/>
  <c r="L671" i="2"/>
  <c r="L673" i="2"/>
  <c r="L674" i="2"/>
  <c r="L675" i="2"/>
  <c r="L676" i="2"/>
  <c r="L677" i="2"/>
  <c r="L678" i="2"/>
  <c r="L679" i="2"/>
  <c r="L681" i="2"/>
  <c r="L682" i="2"/>
  <c r="L683" i="2"/>
  <c r="L684" i="2"/>
  <c r="L685" i="2"/>
  <c r="L686" i="2"/>
  <c r="L688" i="2"/>
  <c r="L689" i="2"/>
  <c r="L690" i="2"/>
  <c r="L691" i="2"/>
  <c r="L692" i="2"/>
  <c r="L693" i="2"/>
  <c r="L694" i="2"/>
  <c r="L696" i="2"/>
  <c r="L697" i="2"/>
  <c r="L698" i="2"/>
  <c r="L699" i="2"/>
  <c r="L701" i="2"/>
  <c r="L702" i="2"/>
  <c r="L703" i="2"/>
  <c r="L704" i="2"/>
  <c r="L705" i="2"/>
  <c r="L706" i="2"/>
  <c r="L708" i="2"/>
  <c r="L709" i="2"/>
  <c r="L710" i="2"/>
  <c r="L711" i="2"/>
  <c r="L713" i="2"/>
  <c r="L714" i="2"/>
  <c r="L715" i="2"/>
  <c r="L716" i="2"/>
  <c r="L717" i="2"/>
  <c r="L718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3" i="2"/>
  <c r="L734" i="2"/>
  <c r="L735" i="2"/>
  <c r="L736" i="2"/>
  <c r="L737" i="2"/>
  <c r="L738" i="2"/>
  <c r="L739" i="2"/>
  <c r="L741" i="2"/>
  <c r="L742" i="2"/>
  <c r="L743" i="2"/>
  <c r="L744" i="2"/>
  <c r="L745" i="2"/>
  <c r="L746" i="2"/>
  <c r="L747" i="2"/>
  <c r="L749" i="2"/>
  <c r="L750" i="2"/>
  <c r="L751" i="2"/>
  <c r="L752" i="2"/>
  <c r="L753" i="2"/>
  <c r="L754" i="2"/>
  <c r="L756" i="2"/>
  <c r="L757" i="2"/>
  <c r="L758" i="2"/>
  <c r="L759" i="2"/>
  <c r="L760" i="2"/>
  <c r="L761" i="2"/>
  <c r="L762" i="2"/>
  <c r="L763" i="2"/>
  <c r="L764" i="2"/>
  <c r="L765" i="2"/>
  <c r="L766" i="2"/>
  <c r="L768" i="2"/>
  <c r="L769" i="2"/>
  <c r="L770" i="2"/>
  <c r="L771" i="2"/>
  <c r="L772" i="2"/>
  <c r="L773" i="2"/>
  <c r="L774" i="2"/>
  <c r="L775" i="2"/>
  <c r="L776" i="2"/>
  <c r="L777" i="2"/>
  <c r="L778" i="2"/>
  <c r="L780" i="2"/>
  <c r="L781" i="2"/>
  <c r="L782" i="2"/>
  <c r="L783" i="2"/>
  <c r="L784" i="2"/>
  <c r="L785" i="2"/>
  <c r="L786" i="2"/>
  <c r="L788" i="2"/>
  <c r="L789" i="2"/>
  <c r="L790" i="2"/>
  <c r="L791" i="2"/>
  <c r="L793" i="2"/>
  <c r="L794" i="2"/>
  <c r="L795" i="2"/>
  <c r="L796" i="2"/>
  <c r="L797" i="2"/>
  <c r="L798" i="2"/>
  <c r="L799" i="2"/>
  <c r="L801" i="2"/>
  <c r="L802" i="2"/>
  <c r="L803" i="2"/>
  <c r="L804" i="2"/>
  <c r="L805" i="2"/>
  <c r="L806" i="2"/>
  <c r="L807" i="2"/>
  <c r="L809" i="2"/>
  <c r="L810" i="2"/>
  <c r="L811" i="2"/>
  <c r="L812" i="2"/>
  <c r="L813" i="2"/>
  <c r="L814" i="2"/>
  <c r="L816" i="2"/>
  <c r="L817" i="2"/>
  <c r="L818" i="2"/>
  <c r="L819" i="2"/>
  <c r="L820" i="2"/>
  <c r="L821" i="2"/>
  <c r="L822" i="2"/>
  <c r="L824" i="2"/>
  <c r="L825" i="2"/>
  <c r="L826" i="2"/>
  <c r="L827" i="2"/>
  <c r="L829" i="2"/>
  <c r="L830" i="2"/>
  <c r="L831" i="2"/>
  <c r="L832" i="2"/>
  <c r="L833" i="2"/>
  <c r="L834" i="2"/>
  <c r="L836" i="2"/>
  <c r="L837" i="2"/>
  <c r="L838" i="2"/>
  <c r="L839" i="2"/>
  <c r="L841" i="2"/>
  <c r="L842" i="2"/>
  <c r="L843" i="2"/>
  <c r="L844" i="2"/>
  <c r="L845" i="2"/>
  <c r="L846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1" i="2"/>
  <c r="L862" i="2"/>
  <c r="L863" i="2"/>
  <c r="L864" i="2"/>
  <c r="L865" i="2"/>
  <c r="L866" i="2"/>
  <c r="L867" i="2"/>
  <c r="L869" i="2"/>
  <c r="L870" i="2"/>
  <c r="L871" i="2"/>
  <c r="L872" i="2"/>
  <c r="L873" i="2"/>
  <c r="L874" i="2"/>
  <c r="L875" i="2"/>
  <c r="L877" i="2"/>
  <c r="L878" i="2"/>
  <c r="L879" i="2"/>
  <c r="L880" i="2"/>
  <c r="L881" i="2"/>
  <c r="L882" i="2"/>
  <c r="L884" i="2"/>
  <c r="L885" i="2"/>
  <c r="L886" i="2"/>
  <c r="L887" i="2"/>
  <c r="L888" i="2"/>
  <c r="L889" i="2"/>
  <c r="L890" i="2"/>
  <c r="L891" i="2"/>
  <c r="L892" i="2"/>
  <c r="L893" i="2"/>
  <c r="L894" i="2"/>
  <c r="L896" i="2"/>
  <c r="L897" i="2"/>
  <c r="L898" i="2"/>
  <c r="L899" i="2"/>
  <c r="L900" i="2"/>
  <c r="L901" i="2"/>
  <c r="L902" i="2"/>
  <c r="L903" i="2"/>
  <c r="L904" i="2"/>
  <c r="L905" i="2"/>
  <c r="L906" i="2"/>
  <c r="L908" i="2"/>
  <c r="L909" i="2"/>
  <c r="L910" i="2"/>
  <c r="L911" i="2"/>
  <c r="L912" i="2"/>
  <c r="L913" i="2"/>
  <c r="L914" i="2"/>
  <c r="L916" i="2"/>
  <c r="L917" i="2"/>
  <c r="L918" i="2"/>
  <c r="L919" i="2"/>
  <c r="L921" i="2"/>
  <c r="L922" i="2"/>
  <c r="L923" i="2"/>
  <c r="L924" i="2"/>
  <c r="L925" i="2"/>
  <c r="L926" i="2"/>
  <c r="L927" i="2"/>
  <c r="L929" i="2"/>
  <c r="L930" i="2"/>
  <c r="L931" i="2"/>
  <c r="L932" i="2"/>
  <c r="L933" i="2"/>
  <c r="L934" i="2"/>
  <c r="L935" i="2"/>
  <c r="L937" i="2"/>
  <c r="L938" i="2"/>
  <c r="L939" i="2"/>
  <c r="L940" i="2"/>
  <c r="L941" i="2"/>
  <c r="L942" i="2"/>
  <c r="L944" i="2"/>
  <c r="L945" i="2"/>
  <c r="L946" i="2"/>
  <c r="L947" i="2"/>
  <c r="L948" i="2"/>
  <c r="L949" i="2"/>
  <c r="L950" i="2"/>
  <c r="L952" i="2"/>
  <c r="L953" i="2"/>
  <c r="L954" i="2"/>
  <c r="L955" i="2"/>
  <c r="L957" i="2"/>
  <c r="L958" i="2"/>
  <c r="L959" i="2"/>
  <c r="L960" i="2"/>
  <c r="L961" i="2"/>
  <c r="L962" i="2"/>
  <c r="L964" i="2"/>
  <c r="L965" i="2"/>
  <c r="L966" i="2"/>
  <c r="L967" i="2"/>
  <c r="L969" i="2"/>
  <c r="L970" i="2"/>
  <c r="L971" i="2"/>
  <c r="L972" i="2"/>
  <c r="L973" i="2"/>
  <c r="L974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9" i="2"/>
  <c r="L990" i="2"/>
  <c r="L991" i="2"/>
  <c r="L992" i="2"/>
  <c r="L993" i="2"/>
  <c r="L994" i="2"/>
  <c r="L995" i="2"/>
  <c r="L997" i="2"/>
  <c r="L998" i="2"/>
  <c r="L999" i="2"/>
  <c r="L1000" i="2"/>
  <c r="L1001" i="2"/>
  <c r="L1002" i="2"/>
  <c r="L1003" i="2"/>
  <c r="L1005" i="2"/>
  <c r="L1006" i="2"/>
  <c r="L1007" i="2"/>
  <c r="L1008" i="2"/>
  <c r="L1009" i="2"/>
  <c r="L1010" i="2"/>
  <c r="L1012" i="2"/>
  <c r="L1013" i="2"/>
  <c r="L1014" i="2"/>
  <c r="L1015" i="2"/>
  <c r="L1016" i="2"/>
  <c r="L1017" i="2"/>
  <c r="L1018" i="2"/>
  <c r="L1019" i="2"/>
  <c r="L1020" i="2"/>
  <c r="L1021" i="2"/>
  <c r="L1022" i="2"/>
  <c r="L1024" i="2"/>
  <c r="L1025" i="2"/>
  <c r="L1026" i="2"/>
  <c r="L1027" i="2"/>
  <c r="L1028" i="2"/>
  <c r="L1029" i="2"/>
  <c r="L1030" i="2"/>
  <c r="L1031" i="2"/>
  <c r="L1032" i="2"/>
  <c r="L1033" i="2"/>
  <c r="L1034" i="2"/>
  <c r="L1036" i="2"/>
  <c r="L1037" i="2"/>
  <c r="L1038" i="2"/>
  <c r="L1039" i="2"/>
  <c r="L1040" i="2"/>
  <c r="L1041" i="2"/>
  <c r="L1042" i="2"/>
  <c r="L1044" i="2"/>
  <c r="L1045" i="2"/>
  <c r="L1046" i="2"/>
  <c r="L1047" i="2"/>
  <c r="L1049" i="2"/>
  <c r="L1050" i="2"/>
  <c r="L1051" i="2"/>
  <c r="L1052" i="2"/>
  <c r="L1053" i="2"/>
  <c r="L1054" i="2"/>
  <c r="L1055" i="2"/>
  <c r="L1057" i="2"/>
  <c r="L1058" i="2"/>
  <c r="L1059" i="2"/>
  <c r="L1060" i="2"/>
  <c r="L1061" i="2"/>
  <c r="L1062" i="2"/>
  <c r="L1063" i="2"/>
  <c r="L1065" i="2"/>
  <c r="L1066" i="2"/>
  <c r="L1067" i="2"/>
  <c r="L1068" i="2"/>
  <c r="L1069" i="2"/>
  <c r="L1070" i="2"/>
  <c r="L1072" i="2"/>
  <c r="L1073" i="2"/>
  <c r="L1074" i="2"/>
  <c r="L1075" i="2"/>
  <c r="L1076" i="2"/>
  <c r="L1077" i="2"/>
  <c r="L1078" i="2"/>
  <c r="L1080" i="2"/>
  <c r="L1081" i="2"/>
  <c r="L1082" i="2"/>
  <c r="L1083" i="2"/>
  <c r="L1085" i="2"/>
  <c r="L1086" i="2"/>
  <c r="L1087" i="2"/>
  <c r="L1088" i="2"/>
  <c r="L1089" i="2"/>
  <c r="L1090" i="2"/>
  <c r="L1092" i="2"/>
  <c r="L1093" i="2"/>
  <c r="L1094" i="2"/>
  <c r="L1095" i="2"/>
  <c r="L1097" i="2"/>
  <c r="L1098" i="2"/>
  <c r="L1099" i="2"/>
  <c r="L1100" i="2"/>
  <c r="L1101" i="2"/>
  <c r="L1102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7" i="2"/>
  <c r="L1118" i="2"/>
  <c r="L1119" i="2"/>
  <c r="L1120" i="2"/>
  <c r="L1121" i="2"/>
  <c r="L1122" i="2"/>
  <c r="L1123" i="2"/>
  <c r="L1125" i="2"/>
  <c r="L1126" i="2"/>
  <c r="L1127" i="2"/>
  <c r="L1128" i="2"/>
  <c r="L1129" i="2"/>
  <c r="L1130" i="2"/>
  <c r="L1131" i="2"/>
  <c r="L1133" i="2"/>
  <c r="L1134" i="2"/>
  <c r="L1135" i="2"/>
  <c r="L1136" i="2"/>
  <c r="L1137" i="2"/>
  <c r="L1138" i="2"/>
  <c r="L1140" i="2"/>
  <c r="L1141" i="2"/>
  <c r="L1142" i="2"/>
  <c r="L1143" i="2"/>
  <c r="L1144" i="2"/>
  <c r="L1145" i="2"/>
  <c r="L1146" i="2"/>
  <c r="L1147" i="2"/>
  <c r="L1148" i="2"/>
  <c r="L1149" i="2"/>
  <c r="L1150" i="2"/>
  <c r="L1152" i="2"/>
  <c r="L1153" i="2"/>
  <c r="L1154" i="2"/>
  <c r="L1155" i="2"/>
  <c r="L1156" i="2"/>
  <c r="L1157" i="2"/>
  <c r="L1158" i="2"/>
  <c r="L1159" i="2"/>
  <c r="L1160" i="2"/>
  <c r="L1161" i="2"/>
  <c r="L1162" i="2"/>
  <c r="L1164" i="2"/>
  <c r="L1165" i="2"/>
  <c r="L1166" i="2"/>
  <c r="L1167" i="2"/>
  <c r="L1168" i="2"/>
  <c r="L1169" i="2"/>
  <c r="L1170" i="2"/>
  <c r="L1172" i="2"/>
  <c r="L1173" i="2"/>
  <c r="L1174" i="2"/>
  <c r="L1175" i="2"/>
  <c r="L1177" i="2"/>
  <c r="L1178" i="2"/>
  <c r="L1179" i="2"/>
  <c r="L1180" i="2"/>
  <c r="L1181" i="2"/>
  <c r="L1182" i="2"/>
  <c r="L1183" i="2"/>
  <c r="L1185" i="2"/>
  <c r="L1186" i="2"/>
  <c r="L1187" i="2"/>
  <c r="L1188" i="2"/>
  <c r="L1189" i="2"/>
  <c r="L1190" i="2"/>
  <c r="L1191" i="2"/>
  <c r="L1193" i="2"/>
  <c r="L1194" i="2"/>
  <c r="L1195" i="2"/>
  <c r="L1196" i="2"/>
  <c r="L1197" i="2"/>
  <c r="L1198" i="2"/>
  <c r="L1200" i="2"/>
  <c r="L1201" i="2"/>
  <c r="L1202" i="2"/>
  <c r="L1203" i="2"/>
  <c r="L1204" i="2"/>
  <c r="L1205" i="2"/>
  <c r="L1206" i="2"/>
  <c r="L1208" i="2"/>
  <c r="L1209" i="2"/>
  <c r="L1210" i="2"/>
  <c r="L1211" i="2"/>
  <c r="L1212" i="2"/>
  <c r="L1213" i="2"/>
  <c r="L1214" i="2"/>
  <c r="L1216" i="2"/>
  <c r="L1217" i="2"/>
  <c r="L1218" i="2"/>
  <c r="L1219" i="2"/>
  <c r="L1220" i="2"/>
  <c r="L1221" i="2"/>
  <c r="L1222" i="2"/>
  <c r="L1224" i="2"/>
  <c r="L1225" i="2"/>
  <c r="L1226" i="2"/>
  <c r="L1227" i="2"/>
  <c r="L1228" i="2"/>
  <c r="L1229" i="2"/>
  <c r="L1230" i="2"/>
  <c r="L1232" i="2"/>
  <c r="L1233" i="2"/>
  <c r="L1234" i="2"/>
  <c r="L1235" i="2"/>
  <c r="L1236" i="2"/>
  <c r="L1238" i="2"/>
  <c r="L1239" i="2"/>
  <c r="L1240" i="2"/>
  <c r="L1241" i="2"/>
  <c r="L1242" i="2"/>
  <c r="L1243" i="2"/>
  <c r="L1245" i="2"/>
  <c r="L1246" i="2"/>
  <c r="L1247" i="2"/>
  <c r="L1248" i="2"/>
  <c r="L1249" i="2"/>
  <c r="L1250" i="2"/>
  <c r="L1251" i="2"/>
  <c r="L1253" i="2"/>
  <c r="L1254" i="2"/>
  <c r="L1255" i="2"/>
  <c r="L1256" i="2"/>
  <c r="L1257" i="2"/>
  <c r="L1258" i="2"/>
  <c r="L1259" i="2"/>
  <c r="L1261" i="2"/>
  <c r="L1262" i="2"/>
  <c r="L1263" i="2"/>
  <c r="L1264" i="2"/>
  <c r="L1265" i="2"/>
  <c r="L1266" i="2"/>
  <c r="L1267" i="2"/>
  <c r="L1269" i="2"/>
  <c r="L1270" i="2"/>
  <c r="L1271" i="2"/>
  <c r="L1272" i="2"/>
  <c r="L1273" i="2"/>
  <c r="L1274" i="2"/>
  <c r="L1276" i="2"/>
  <c r="L1277" i="2"/>
  <c r="L1278" i="2"/>
  <c r="L1279" i="2"/>
  <c r="L1281" i="2"/>
  <c r="L1282" i="2"/>
  <c r="L1283" i="2"/>
  <c r="L1284" i="2"/>
  <c r="L1285" i="2"/>
  <c r="L1286" i="2"/>
  <c r="L1288" i="2"/>
  <c r="L1289" i="2"/>
  <c r="L1290" i="2"/>
  <c r="L1291" i="2"/>
  <c r="L1293" i="2"/>
  <c r="L1294" i="2"/>
  <c r="L1295" i="2"/>
  <c r="L1296" i="2"/>
  <c r="L1297" i="2"/>
  <c r="L1298" i="2"/>
  <c r="L1299" i="2"/>
  <c r="L1301" i="2"/>
  <c r="L1302" i="2"/>
  <c r="L1303" i="2"/>
  <c r="L1304" i="2"/>
  <c r="L1305" i="2"/>
  <c r="L1306" i="2"/>
  <c r="L1307" i="2"/>
  <c r="L1309" i="2"/>
  <c r="L1310" i="2"/>
  <c r="L1311" i="2"/>
  <c r="L1312" i="2"/>
  <c r="L1313" i="2"/>
  <c r="L1314" i="2"/>
  <c r="L1315" i="2"/>
  <c r="L1317" i="2"/>
  <c r="L1318" i="2"/>
  <c r="L1319" i="2"/>
  <c r="L1320" i="2"/>
  <c r="L1321" i="2"/>
  <c r="L1322" i="2"/>
  <c r="L1323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6" i="2"/>
  <c r="L1407" i="2"/>
  <c r="L1408" i="2"/>
  <c r="L1409" i="2"/>
  <c r="L1410" i="2"/>
  <c r="L1411" i="2"/>
  <c r="L1412" i="2"/>
  <c r="L1413" i="2"/>
  <c r="L1414" i="2"/>
  <c r="L1415" i="2"/>
  <c r="L1416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2" i="2"/>
  <c r="L1663" i="2"/>
  <c r="L1664" i="2"/>
  <c r="L1665" i="2"/>
  <c r="L1666" i="2"/>
  <c r="L1667" i="2"/>
  <c r="L1668" i="2"/>
  <c r="L1669" i="2"/>
  <c r="L1670" i="2"/>
  <c r="L1671" i="2"/>
  <c r="L1672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8" i="2"/>
  <c r="L1919" i="2"/>
  <c r="L1920" i="2"/>
  <c r="L1921" i="2"/>
  <c r="L1922" i="2"/>
  <c r="L1923" i="2"/>
  <c r="L1924" i="2"/>
  <c r="L1925" i="2"/>
  <c r="L1926" i="2"/>
  <c r="L1927" i="2"/>
  <c r="L1928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50" i="2"/>
  <c r="L2152" i="2"/>
  <c r="L2153" i="2"/>
  <c r="L2154" i="2"/>
  <c r="L2155" i="2"/>
  <c r="L2156" i="2"/>
  <c r="L2157" i="2"/>
  <c r="L2158" i="2"/>
  <c r="L2160" i="2"/>
  <c r="L2161" i="2"/>
  <c r="L2162" i="2"/>
  <c r="L2163" i="2"/>
  <c r="L2164" i="2"/>
  <c r="L2166" i="2"/>
  <c r="L2167" i="2"/>
  <c r="L2168" i="2"/>
  <c r="L2169" i="2"/>
  <c r="L2170" i="2"/>
  <c r="L2172" i="2"/>
  <c r="L2173" i="2"/>
  <c r="L2174" i="2"/>
  <c r="L2175" i="2"/>
  <c r="L2176" i="2"/>
  <c r="L2177" i="2"/>
  <c r="L2178" i="2"/>
  <c r="L2180" i="2"/>
  <c r="L2182" i="2"/>
  <c r="L2183" i="2"/>
  <c r="L2184" i="2"/>
  <c r="L2186" i="2"/>
  <c r="L2187" i="2"/>
  <c r="L2188" i="2"/>
  <c r="L2189" i="2"/>
  <c r="L2190" i="2"/>
  <c r="L2191" i="2"/>
  <c r="L2192" i="2"/>
  <c r="L2193" i="2"/>
  <c r="L2194" i="2"/>
  <c r="L2195" i="2"/>
  <c r="L2196" i="2"/>
  <c r="L2198" i="2"/>
  <c r="L2199" i="2"/>
  <c r="L2200" i="2"/>
  <c r="L2201" i="2"/>
  <c r="L2202" i="2"/>
  <c r="L2203" i="2"/>
  <c r="L2204" i="2"/>
  <c r="L2205" i="2"/>
  <c r="L2206" i="2"/>
  <c r="L2208" i="2"/>
  <c r="L2209" i="2"/>
  <c r="L2210" i="2"/>
  <c r="L2211" i="2"/>
  <c r="L2212" i="2"/>
  <c r="L2214" i="2"/>
  <c r="L2216" i="2"/>
  <c r="L2217" i="2"/>
  <c r="L2218" i="2"/>
  <c r="L2219" i="2"/>
  <c r="L2220" i="2"/>
  <c r="L2221" i="2"/>
  <c r="L2222" i="2"/>
  <c r="L2224" i="2"/>
  <c r="L2225" i="2"/>
  <c r="L2226" i="2"/>
  <c r="L2227" i="2"/>
  <c r="L2228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6" i="2"/>
  <c r="L2247" i="2"/>
  <c r="L2248" i="2"/>
  <c r="L2250" i="2"/>
  <c r="L2252" i="2"/>
  <c r="L2253" i="2"/>
  <c r="L2254" i="2"/>
  <c r="L2255" i="2"/>
  <c r="L2256" i="2"/>
  <c r="L2257" i="2"/>
  <c r="L2258" i="2"/>
  <c r="L2260" i="2"/>
  <c r="L2262" i="2"/>
  <c r="L2263" i="2"/>
  <c r="L2265" i="2"/>
  <c r="L2266" i="2"/>
  <c r="L2267" i="2"/>
  <c r="L2268" i="2"/>
  <c r="L2269" i="2"/>
  <c r="L2270" i="2"/>
  <c r="L2272" i="2"/>
  <c r="L2273" i="2"/>
  <c r="L2274" i="2"/>
  <c r="L2275" i="2"/>
  <c r="L2276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10" i="2"/>
  <c r="L2311" i="2"/>
  <c r="L2312" i="2"/>
  <c r="L2314" i="2"/>
  <c r="L2316" i="2"/>
  <c r="L2317" i="2"/>
  <c r="L2318" i="2"/>
  <c r="L2319" i="2"/>
  <c r="L2320" i="2"/>
  <c r="L2321" i="2"/>
  <c r="L2322" i="2"/>
  <c r="L2324" i="2"/>
  <c r="L2326" i="2"/>
  <c r="L2327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8" i="2"/>
  <c r="L2359" i="2"/>
  <c r="L2360" i="2"/>
  <c r="L2361" i="2"/>
  <c r="L2362" i="2"/>
  <c r="L2364" i="2"/>
  <c r="L2365" i="2"/>
  <c r="L2366" i="2"/>
  <c r="L2367" i="2"/>
  <c r="L2368" i="2"/>
  <c r="L2369" i="2"/>
  <c r="L2370" i="2"/>
  <c r="L2372" i="2"/>
  <c r="L2374" i="2"/>
  <c r="L2375" i="2"/>
  <c r="L2376" i="2"/>
  <c r="L2378" i="2"/>
  <c r="L2379" i="2"/>
  <c r="L2380" i="2"/>
  <c r="L2381" i="2"/>
  <c r="L2382" i="2"/>
  <c r="L2383" i="2"/>
  <c r="L2384" i="2"/>
  <c r="L2385" i="2"/>
  <c r="L2386" i="2"/>
  <c r="L2387" i="2"/>
  <c r="L2388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6" i="2"/>
  <c r="L2408" i="2"/>
  <c r="L2409" i="2"/>
  <c r="L2410" i="2"/>
  <c r="L2411" i="2"/>
  <c r="L2412" i="2"/>
  <c r="L2413" i="2"/>
  <c r="L2414" i="2"/>
  <c r="L2416" i="2"/>
  <c r="L2417" i="2"/>
  <c r="L2418" i="2"/>
  <c r="L2419" i="2"/>
  <c r="L2420" i="2"/>
  <c r="L2422" i="2"/>
  <c r="L2423" i="2"/>
  <c r="L2424" i="2"/>
  <c r="L2425" i="2"/>
  <c r="L2426" i="2"/>
  <c r="L2428" i="2"/>
  <c r="L2429" i="2"/>
  <c r="L2430" i="2"/>
  <c r="L2431" i="2"/>
  <c r="L2432" i="2"/>
  <c r="L2433" i="2"/>
  <c r="L2434" i="2"/>
  <c r="L2436" i="2"/>
  <c r="L2438" i="2"/>
  <c r="L2439" i="2"/>
  <c r="L2440" i="2"/>
  <c r="L2442" i="2"/>
  <c r="L2443" i="2"/>
  <c r="L2444" i="2"/>
  <c r="L2445" i="2"/>
  <c r="L2446" i="2"/>
  <c r="L2447" i="2"/>
  <c r="L2448" i="2"/>
  <c r="L2449" i="2"/>
  <c r="L2450" i="2"/>
  <c r="L2451" i="2"/>
  <c r="L2452" i="2"/>
  <c r="L2454" i="2"/>
  <c r="L2455" i="2"/>
  <c r="L2456" i="2"/>
  <c r="L2457" i="2"/>
  <c r="L2458" i="2"/>
  <c r="L2459" i="2"/>
  <c r="L2460" i="2"/>
  <c r="L2461" i="2"/>
  <c r="L2462" i="2"/>
  <c r="L2464" i="2"/>
  <c r="L2465" i="2"/>
  <c r="L2466" i="2"/>
  <c r="L2467" i="2"/>
  <c r="L2468" i="2"/>
  <c r="L2470" i="2"/>
  <c r="L2472" i="2"/>
  <c r="L2473" i="2"/>
  <c r="L2474" i="2"/>
  <c r="L2475" i="2"/>
  <c r="L2476" i="2"/>
  <c r="L2477" i="2"/>
  <c r="L2478" i="2"/>
  <c r="L2480" i="2"/>
  <c r="L2481" i="2"/>
  <c r="L2482" i="2"/>
  <c r="L2483" i="2"/>
  <c r="L2484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2" i="2"/>
  <c r="L2503" i="2"/>
  <c r="L2504" i="2"/>
  <c r="L2506" i="2"/>
  <c r="L2508" i="2"/>
  <c r="L2509" i="2"/>
  <c r="L2510" i="2"/>
  <c r="L2511" i="2"/>
  <c r="L2512" i="2"/>
  <c r="L2513" i="2"/>
  <c r="L2514" i="2"/>
  <c r="L2516" i="2"/>
  <c r="L2518" i="2"/>
  <c r="L2519" i="2"/>
  <c r="L2521" i="2"/>
  <c r="L2522" i="2"/>
  <c r="L2523" i="2"/>
  <c r="L2524" i="2"/>
  <c r="L2525" i="2"/>
  <c r="L2526" i="2"/>
  <c r="L2528" i="2"/>
  <c r="L2529" i="2"/>
  <c r="L2530" i="2"/>
  <c r="L2531" i="2"/>
  <c r="L2532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6" i="2"/>
  <c r="L2567" i="2"/>
  <c r="L2568" i="2"/>
  <c r="L2569" i="2"/>
  <c r="L2570" i="2"/>
  <c r="L2572" i="2"/>
  <c r="L2573" i="2"/>
  <c r="L2574" i="2"/>
  <c r="L2575" i="2"/>
  <c r="L2576" i="2"/>
  <c r="L2577" i="2"/>
  <c r="L2578" i="2"/>
  <c r="L2580" i="2"/>
  <c r="L2582" i="2"/>
  <c r="L2583" i="2"/>
  <c r="L2585" i="2"/>
  <c r="L2586" i="2"/>
  <c r="L2587" i="2"/>
  <c r="L2588" i="2"/>
  <c r="L2589" i="2"/>
  <c r="L2590" i="2"/>
  <c r="L2592" i="2"/>
  <c r="L2593" i="2"/>
  <c r="L2594" i="2"/>
  <c r="L2595" i="2"/>
  <c r="L2596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30" i="2"/>
  <c r="L2631" i="2"/>
  <c r="L2632" i="2"/>
  <c r="L2633" i="2"/>
  <c r="L2634" i="2"/>
  <c r="L2636" i="2"/>
  <c r="L2637" i="2"/>
  <c r="L2638" i="2"/>
  <c r="L2639" i="2"/>
  <c r="L2640" i="2"/>
  <c r="L2641" i="2"/>
  <c r="L2642" i="2"/>
  <c r="L2644" i="2"/>
  <c r="L2646" i="2"/>
  <c r="L2647" i="2"/>
  <c r="L2649" i="2"/>
  <c r="L2650" i="2"/>
  <c r="L2651" i="2"/>
  <c r="L2652" i="2"/>
  <c r="L2653" i="2"/>
  <c r="L2654" i="2"/>
  <c r="L2656" i="2"/>
  <c r="L2657" i="2"/>
  <c r="L2658" i="2"/>
  <c r="L2659" i="2"/>
  <c r="L2660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4" i="2"/>
  <c r="L2695" i="2"/>
  <c r="L2696" i="2"/>
  <c r="L2697" i="2"/>
  <c r="L2698" i="2"/>
  <c r="L2700" i="2"/>
  <c r="L2701" i="2"/>
  <c r="L2702" i="2"/>
  <c r="L2703" i="2"/>
  <c r="L2704" i="2"/>
  <c r="L2705" i="2"/>
  <c r="L2706" i="2"/>
  <c r="L2708" i="2"/>
  <c r="L2710" i="2"/>
  <c r="L2711" i="2"/>
  <c r="L2713" i="2"/>
  <c r="L2714" i="2"/>
  <c r="L2715" i="2"/>
  <c r="L2716" i="2"/>
  <c r="L2717" i="2"/>
  <c r="L2718" i="2"/>
  <c r="L2720" i="2"/>
  <c r="L2721" i="2"/>
  <c r="L2722" i="2"/>
  <c r="L2723" i="2"/>
  <c r="L2724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8" i="2"/>
  <c r="L2759" i="2"/>
  <c r="L2760" i="2"/>
  <c r="L2761" i="2"/>
  <c r="L2762" i="2"/>
  <c r="L2764" i="2"/>
  <c r="L2765" i="2"/>
  <c r="L2766" i="2"/>
  <c r="L2767" i="2"/>
  <c r="L2768" i="2"/>
  <c r="L2769" i="2"/>
  <c r="L2770" i="2"/>
  <c r="L2772" i="2"/>
  <c r="L2774" i="2"/>
  <c r="L2775" i="2"/>
  <c r="L2777" i="2"/>
  <c r="L2778" i="2"/>
  <c r="L2779" i="2"/>
  <c r="L2780" i="2"/>
  <c r="L2781" i="2"/>
  <c r="L2782" i="2"/>
  <c r="L2784" i="2"/>
  <c r="L2785" i="2"/>
  <c r="L2786" i="2"/>
  <c r="L2787" i="2"/>
  <c r="L2788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2" i="2"/>
  <c r="L2823" i="2"/>
  <c r="L2824" i="2"/>
  <c r="L2825" i="2"/>
  <c r="L2826" i="2"/>
  <c r="L2828" i="2"/>
  <c r="L2829" i="2"/>
  <c r="L2830" i="2"/>
  <c r="L2831" i="2"/>
  <c r="L2832" i="2"/>
  <c r="L2833" i="2"/>
  <c r="L2834" i="2"/>
  <c r="L2836" i="2"/>
  <c r="L2838" i="2"/>
  <c r="L2839" i="2"/>
  <c r="L2841" i="2"/>
  <c r="L2842" i="2"/>
  <c r="L2843" i="2"/>
  <c r="L2844" i="2"/>
  <c r="L2845" i="2"/>
  <c r="L2846" i="2"/>
  <c r="L2848" i="2"/>
  <c r="L2849" i="2"/>
  <c r="L2850" i="2"/>
  <c r="L2851" i="2"/>
  <c r="L2852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6" i="2"/>
  <c r="L2887" i="2"/>
  <c r="L2888" i="2"/>
  <c r="L2889" i="2"/>
  <c r="L2890" i="2"/>
  <c r="L2892" i="2"/>
  <c r="L2893" i="2"/>
  <c r="L2894" i="2"/>
  <c r="L2895" i="2"/>
  <c r="L2896" i="2"/>
  <c r="L2897" i="2"/>
  <c r="L2898" i="2"/>
  <c r="L2900" i="2"/>
  <c r="L2902" i="2"/>
  <c r="L2903" i="2"/>
  <c r="L2905" i="2"/>
  <c r="L2906" i="2"/>
  <c r="L2907" i="2"/>
  <c r="L2908" i="2"/>
  <c r="L2909" i="2"/>
  <c r="L2910" i="2"/>
  <c r="L2912" i="2"/>
  <c r="L2913" i="2"/>
  <c r="L2914" i="2"/>
  <c r="L2915" i="2"/>
  <c r="L2916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50" i="2"/>
  <c r="L2951" i="2"/>
  <c r="L2952" i="2"/>
  <c r="L2953" i="2"/>
  <c r="L2954" i="2"/>
  <c r="L2956" i="2"/>
  <c r="L2957" i="2"/>
  <c r="L2958" i="2"/>
  <c r="L2959" i="2"/>
  <c r="L2960" i="2"/>
  <c r="L2961" i="2"/>
  <c r="L2962" i="2"/>
  <c r="L2964" i="2"/>
  <c r="L2966" i="2"/>
  <c r="L2967" i="2"/>
  <c r="L2969" i="2"/>
  <c r="L2970" i="2"/>
  <c r="L2971" i="2"/>
  <c r="L2972" i="2"/>
  <c r="L2973" i="2"/>
  <c r="L2974" i="2"/>
  <c r="L2976" i="2"/>
  <c r="L2977" i="2"/>
  <c r="L2978" i="2"/>
  <c r="L2979" i="2"/>
  <c r="L2980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4" i="2"/>
  <c r="L3015" i="2"/>
  <c r="L3016" i="2"/>
  <c r="L3017" i="2"/>
  <c r="L3018" i="2"/>
  <c r="L3020" i="2"/>
  <c r="L3021" i="2"/>
  <c r="L3022" i="2"/>
  <c r="L3023" i="2"/>
  <c r="L3024" i="2"/>
  <c r="L3025" i="2"/>
  <c r="L3026" i="2"/>
  <c r="L3028" i="2"/>
  <c r="L3030" i="2"/>
  <c r="L3031" i="2"/>
  <c r="L3033" i="2"/>
  <c r="L3034" i="2"/>
  <c r="L3035" i="2"/>
  <c r="L3036" i="2"/>
  <c r="L3037" i="2"/>
  <c r="L3038" i="2"/>
  <c r="L3040" i="2"/>
  <c r="L3041" i="2"/>
  <c r="L3042" i="2"/>
  <c r="L3043" i="2"/>
  <c r="L3044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8" i="2"/>
  <c r="L3079" i="2"/>
  <c r="L3080" i="2"/>
  <c r="L3081" i="2"/>
  <c r="L3082" i="2"/>
  <c r="L3084" i="2"/>
  <c r="L3085" i="2"/>
  <c r="L3086" i="2"/>
  <c r="L3087" i="2"/>
  <c r="L3088" i="2"/>
  <c r="L3089" i="2"/>
  <c r="L3090" i="2"/>
  <c r="L3092" i="2"/>
  <c r="L3094" i="2"/>
  <c r="L3095" i="2"/>
  <c r="L3097" i="2"/>
  <c r="L3098" i="2"/>
  <c r="L3099" i="2"/>
  <c r="L3100" i="2"/>
  <c r="L3101" i="2"/>
  <c r="L3102" i="2"/>
  <c r="L3104" i="2"/>
  <c r="L3105" i="2"/>
  <c r="L3106" i="2"/>
  <c r="L3107" i="2"/>
  <c r="L3108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2" i="2"/>
  <c r="L3143" i="2"/>
  <c r="L3144" i="2"/>
  <c r="L3145" i="2"/>
  <c r="L3146" i="2"/>
  <c r="L3148" i="2"/>
  <c r="L3149" i="2"/>
  <c r="L3150" i="2"/>
  <c r="L3151" i="2"/>
  <c r="L3152" i="2"/>
  <c r="L3153" i="2"/>
  <c r="L3154" i="2"/>
  <c r="L3156" i="2"/>
  <c r="L3158" i="2"/>
  <c r="L3159" i="2"/>
  <c r="L3161" i="2"/>
  <c r="L3162" i="2"/>
  <c r="L3163" i="2"/>
  <c r="L3164" i="2"/>
  <c r="L3165" i="2"/>
  <c r="L3166" i="2"/>
  <c r="L3168" i="2"/>
  <c r="L3169" i="2"/>
  <c r="L3170" i="2"/>
  <c r="L3171" i="2"/>
  <c r="L3172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6" i="2"/>
  <c r="L3207" i="2"/>
  <c r="L3208" i="2"/>
  <c r="L3209" i="2"/>
  <c r="L3210" i="2"/>
  <c r="L3212" i="2"/>
  <c r="L3213" i="2"/>
  <c r="L3214" i="2"/>
  <c r="L3215" i="2"/>
  <c r="L3216" i="2"/>
  <c r="L3217" i="2"/>
  <c r="L3218" i="2"/>
  <c r="L3220" i="2"/>
  <c r="L3222" i="2"/>
  <c r="L3223" i="2"/>
  <c r="L3225" i="2"/>
  <c r="L3226" i="2"/>
  <c r="L3227" i="2"/>
  <c r="L3228" i="2"/>
  <c r="L3229" i="2"/>
  <c r="L3230" i="2"/>
  <c r="L3232" i="2"/>
  <c r="L3233" i="2"/>
  <c r="L3234" i="2"/>
  <c r="L3235" i="2"/>
  <c r="L3236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70" i="2"/>
  <c r="L3271" i="2"/>
  <c r="L3272" i="2"/>
  <c r="L3273" i="2"/>
  <c r="L3274" i="2"/>
  <c r="L3275" i="2"/>
  <c r="L3276" i="2"/>
  <c r="L3277" i="2"/>
  <c r="L3278" i="2"/>
  <c r="L3280" i="2"/>
  <c r="L3281" i="2"/>
  <c r="L3282" i="2"/>
  <c r="L3283" i="2"/>
  <c r="L3284" i="2"/>
  <c r="L3286" i="2"/>
  <c r="L3287" i="2"/>
  <c r="L3288" i="2"/>
  <c r="L3289" i="2"/>
  <c r="L3290" i="2"/>
  <c r="L3292" i="2"/>
  <c r="L3293" i="2"/>
  <c r="L3294" i="2"/>
  <c r="L3295" i="2"/>
  <c r="L3296" i="2"/>
  <c r="L3297" i="2"/>
  <c r="L3298" i="2"/>
  <c r="L3300" i="2"/>
  <c r="L3302" i="2"/>
  <c r="L3303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4" i="2"/>
  <c r="L3335" i="2"/>
  <c r="L3336" i="2"/>
  <c r="L3337" i="2"/>
  <c r="L3338" i="2"/>
  <c r="L3339" i="2"/>
  <c r="L3340" i="2"/>
  <c r="L3341" i="2"/>
  <c r="L3342" i="2"/>
  <c r="L3344" i="2"/>
  <c r="L3345" i="2"/>
  <c r="L3346" i="2"/>
  <c r="L3347" i="2"/>
  <c r="L3348" i="2"/>
  <c r="L3350" i="2"/>
  <c r="L3351" i="2"/>
  <c r="L3352" i="2"/>
  <c r="L3353" i="2"/>
  <c r="L3354" i="2"/>
  <c r="L3356" i="2"/>
  <c r="L3357" i="2"/>
  <c r="L3358" i="2"/>
  <c r="L3359" i="2"/>
  <c r="L3360" i="2"/>
  <c r="L3361" i="2"/>
  <c r="L3362" i="2"/>
  <c r="L3364" i="2"/>
  <c r="L3366" i="2"/>
  <c r="L3367" i="2"/>
  <c r="L3369" i="2"/>
  <c r="L3370" i="2"/>
  <c r="L3371" i="2"/>
  <c r="L3372" i="2"/>
  <c r="L3373" i="2"/>
  <c r="L3374" i="2"/>
  <c r="L3376" i="2"/>
  <c r="L3377" i="2"/>
  <c r="L3378" i="2"/>
  <c r="L3379" i="2"/>
  <c r="L3380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4" i="2"/>
  <c r="L3415" i="2"/>
  <c r="L3416" i="2"/>
  <c r="L3417" i="2"/>
  <c r="L3418" i="2"/>
  <c r="L3420" i="2"/>
  <c r="L3421" i="2"/>
  <c r="L3422" i="2"/>
  <c r="L3423" i="2"/>
  <c r="L3424" i="2"/>
  <c r="L3425" i="2"/>
  <c r="L3426" i="2"/>
  <c r="L3428" i="2"/>
  <c r="L3430" i="2"/>
  <c r="L3431" i="2"/>
  <c r="L3433" i="2"/>
  <c r="L3434" i="2"/>
  <c r="L3435" i="2"/>
  <c r="L3436" i="2"/>
  <c r="L3437" i="2"/>
  <c r="L3438" i="2"/>
  <c r="L3440" i="2"/>
  <c r="L3441" i="2"/>
  <c r="L3442" i="2"/>
  <c r="L3443" i="2"/>
  <c r="L3444" i="2"/>
  <c r="L3446" i="2"/>
  <c r="L3447" i="2"/>
  <c r="L3448" i="2"/>
  <c r="L3449" i="2"/>
  <c r="L3450" i="2"/>
  <c r="L3452" i="2"/>
  <c r="L3453" i="2"/>
  <c r="L3454" i="2"/>
  <c r="L3455" i="2"/>
  <c r="L3456" i="2"/>
  <c r="L3457" i="2"/>
  <c r="L3458" i="2"/>
  <c r="L3460" i="2"/>
  <c r="L3462" i="2"/>
  <c r="L3463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8" i="2"/>
  <c r="L3479" i="2"/>
  <c r="L3480" i="2"/>
  <c r="L3481" i="2"/>
  <c r="L3482" i="2"/>
  <c r="L3484" i="2"/>
  <c r="L3485" i="2"/>
  <c r="L3486" i="2"/>
  <c r="L3487" i="2"/>
  <c r="L3488" i="2"/>
  <c r="L3489" i="2"/>
  <c r="L3490" i="2"/>
  <c r="L3492" i="2"/>
  <c r="L3494" i="2"/>
  <c r="L3495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10" i="2"/>
  <c r="L3511" i="2"/>
  <c r="L3512" i="2"/>
  <c r="L3513" i="2"/>
  <c r="L3514" i="2"/>
  <c r="L3516" i="2"/>
  <c r="L3517" i="2"/>
  <c r="L3518" i="2"/>
  <c r="L3519" i="2"/>
  <c r="L3520" i="2"/>
  <c r="L3521" i="2"/>
  <c r="L3522" i="2"/>
  <c r="L3524" i="2"/>
  <c r="L3526" i="2"/>
  <c r="L3527" i="2"/>
  <c r="L3529" i="2"/>
  <c r="L3530" i="2"/>
  <c r="L3531" i="2"/>
  <c r="L3532" i="2"/>
  <c r="L3533" i="2"/>
  <c r="L3534" i="2"/>
  <c r="L3536" i="2"/>
  <c r="L3537" i="2"/>
  <c r="L3538" i="2"/>
  <c r="L3539" i="2"/>
  <c r="L3540" i="2"/>
  <c r="L3542" i="2"/>
  <c r="L3543" i="2"/>
  <c r="L3544" i="2"/>
  <c r="L3545" i="2"/>
  <c r="L3546" i="2"/>
  <c r="L3548" i="2"/>
  <c r="L3549" i="2"/>
  <c r="L3550" i="2"/>
  <c r="L3551" i="2"/>
  <c r="L3552" i="2"/>
  <c r="L3553" i="2"/>
  <c r="L3554" i="2"/>
  <c r="L3556" i="2"/>
  <c r="L3558" i="2"/>
  <c r="L3559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90" i="2"/>
  <c r="L3591" i="2"/>
  <c r="L3592" i="2"/>
  <c r="L3593" i="2"/>
  <c r="L3594" i="2"/>
  <c r="L3595" i="2"/>
  <c r="L3596" i="2"/>
  <c r="L3597" i="2"/>
  <c r="L3598" i="2"/>
  <c r="L3600" i="2"/>
  <c r="L3601" i="2"/>
  <c r="L3602" i="2"/>
  <c r="L3603" i="2"/>
  <c r="L3604" i="2"/>
  <c r="L3606" i="2"/>
  <c r="L3607" i="2"/>
  <c r="L3608" i="2"/>
  <c r="L3609" i="2"/>
  <c r="L3610" i="2"/>
  <c r="L3612" i="2"/>
  <c r="L3613" i="2"/>
  <c r="L3614" i="2"/>
  <c r="L3615" i="2"/>
  <c r="L3616" i="2"/>
  <c r="L3617" i="2"/>
  <c r="L3618" i="2"/>
  <c r="L3620" i="2"/>
  <c r="L3622" i="2"/>
  <c r="L3623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4" i="2"/>
  <c r="L3655" i="2"/>
  <c r="L3656" i="2"/>
  <c r="L3657" i="2"/>
  <c r="L3658" i="2"/>
  <c r="L3659" i="2"/>
  <c r="L3660" i="2"/>
  <c r="L3661" i="2"/>
  <c r="L3662" i="2"/>
  <c r="L3664" i="2"/>
  <c r="L3665" i="2"/>
  <c r="L3666" i="2"/>
  <c r="L3667" i="2"/>
  <c r="L3668" i="2"/>
  <c r="L3670" i="2"/>
  <c r="L3671" i="2"/>
  <c r="L3672" i="2"/>
  <c r="L3673" i="2"/>
  <c r="L3674" i="2"/>
  <c r="L3676" i="2"/>
  <c r="L3677" i="2"/>
  <c r="L3678" i="2"/>
  <c r="L3679" i="2"/>
  <c r="L3680" i="2"/>
  <c r="L3681" i="2"/>
  <c r="L3682" i="2"/>
  <c r="L3684" i="2"/>
  <c r="L3686" i="2"/>
  <c r="L3687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8" i="2"/>
  <c r="L3719" i="2"/>
  <c r="L3720" i="2"/>
  <c r="L3721" i="2"/>
  <c r="L3722" i="2"/>
  <c r="L3723" i="2"/>
  <c r="L3724" i="2"/>
  <c r="L3725" i="2"/>
  <c r="L3726" i="2"/>
  <c r="L3728" i="2"/>
  <c r="L3729" i="2"/>
  <c r="L3730" i="2"/>
  <c r="L3731" i="2"/>
  <c r="L3732" i="2"/>
  <c r="L3734" i="2"/>
  <c r="L3735" i="2"/>
  <c r="L3736" i="2"/>
  <c r="L3737" i="2"/>
  <c r="L3738" i="2"/>
  <c r="L3740" i="2"/>
  <c r="L3741" i="2"/>
  <c r="L3742" i="2"/>
  <c r="L3743" i="2"/>
  <c r="L3744" i="2"/>
  <c r="L3745" i="2"/>
  <c r="L3746" i="2"/>
  <c r="L3748" i="2"/>
  <c r="L3750" i="2"/>
  <c r="L3751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2" i="2"/>
  <c r="L3783" i="2"/>
  <c r="L3784" i="2"/>
  <c r="L3785" i="2"/>
  <c r="L3786" i="2"/>
  <c r="L3787" i="2"/>
  <c r="L3788" i="2"/>
  <c r="L3789" i="2"/>
  <c r="L3790" i="2"/>
  <c r="L3792" i="2"/>
  <c r="L3793" i="2"/>
  <c r="L3794" i="2"/>
  <c r="L3795" i="2"/>
  <c r="L3796" i="2"/>
  <c r="L3798" i="2"/>
  <c r="L3799" i="2"/>
  <c r="L3800" i="2"/>
  <c r="L3801" i="2"/>
  <c r="L3802" i="2"/>
  <c r="L3804" i="2"/>
  <c r="L3805" i="2"/>
  <c r="L3806" i="2"/>
  <c r="L3807" i="2"/>
  <c r="L3808" i="2"/>
  <c r="L3809" i="2"/>
  <c r="L3810" i="2"/>
  <c r="L3812" i="2"/>
  <c r="L3814" i="2"/>
  <c r="L3815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6" i="2"/>
  <c r="L3847" i="2"/>
  <c r="L3848" i="2"/>
  <c r="L3849" i="2"/>
  <c r="L3850" i="2"/>
  <c r="L3851" i="2"/>
  <c r="L3852" i="2"/>
  <c r="L3853" i="2"/>
  <c r="L3854" i="2"/>
  <c r="L3856" i="2"/>
  <c r="L3857" i="2"/>
  <c r="L3858" i="2"/>
  <c r="L3859" i="2"/>
  <c r="L3860" i="2"/>
  <c r="L3862" i="2"/>
  <c r="L3863" i="2"/>
  <c r="L3864" i="2"/>
  <c r="L3865" i="2"/>
  <c r="L3866" i="2"/>
  <c r="L3868" i="2"/>
  <c r="L3869" i="2"/>
  <c r="L3870" i="2"/>
  <c r="L3871" i="2"/>
  <c r="L3872" i="2"/>
  <c r="L3873" i="2"/>
  <c r="L3874" i="2"/>
  <c r="L3876" i="2"/>
  <c r="L3878" i="2"/>
  <c r="L3879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10" i="2"/>
  <c r="L3911" i="2"/>
  <c r="L3912" i="2"/>
  <c r="L3913" i="2"/>
  <c r="L3914" i="2"/>
  <c r="L3915" i="2"/>
  <c r="L3916" i="2"/>
  <c r="L3917" i="2"/>
  <c r="L3918" i="2"/>
  <c r="L3920" i="2"/>
  <c r="L3921" i="2"/>
  <c r="L3922" i="2"/>
  <c r="L3923" i="2"/>
  <c r="L3924" i="2"/>
  <c r="L3926" i="2"/>
  <c r="L3927" i="2"/>
  <c r="L3928" i="2"/>
  <c r="L3929" i="2"/>
  <c r="L3930" i="2"/>
  <c r="L3932" i="2"/>
  <c r="L3933" i="2"/>
  <c r="L3934" i="2"/>
  <c r="L3935" i="2"/>
  <c r="L3937" i="2"/>
  <c r="L3938" i="2"/>
  <c r="L3940" i="2"/>
  <c r="L3942" i="2"/>
  <c r="L3943" i="2"/>
  <c r="L3945" i="2"/>
  <c r="L3946" i="2"/>
  <c r="L3947" i="2"/>
  <c r="L3948" i="2"/>
  <c r="L3949" i="2"/>
  <c r="L3950" i="2"/>
  <c r="L3953" i="2"/>
  <c r="L3954" i="2"/>
  <c r="L3955" i="2"/>
  <c r="L3956" i="2"/>
  <c r="L3958" i="2"/>
  <c r="L3959" i="2"/>
  <c r="L3960" i="2"/>
  <c r="L3961" i="2"/>
  <c r="L3962" i="2"/>
  <c r="L3964" i="2"/>
  <c r="L3965" i="2"/>
  <c r="L3966" i="2"/>
  <c r="L3967" i="2"/>
  <c r="L3969" i="2"/>
  <c r="L3970" i="2"/>
  <c r="L3972" i="2"/>
  <c r="L3974" i="2"/>
  <c r="L3975" i="2"/>
  <c r="L3977" i="2"/>
  <c r="L3978" i="2"/>
  <c r="L3979" i="2"/>
  <c r="L3980" i="2"/>
  <c r="L3981" i="2"/>
  <c r="L3982" i="2"/>
  <c r="L3983" i="2"/>
  <c r="L3985" i="2"/>
  <c r="L3986" i="2"/>
  <c r="L3987" i="2"/>
  <c r="L3988" i="2"/>
  <c r="L3990" i="2"/>
  <c r="L3991" i="2"/>
  <c r="L3992" i="2"/>
  <c r="L3993" i="2"/>
  <c r="L3994" i="2"/>
  <c r="L3996" i="2"/>
  <c r="L3997" i="2"/>
  <c r="L3998" i="2"/>
  <c r="L3999" i="2"/>
  <c r="L4001" i="2"/>
  <c r="L4002" i="2"/>
  <c r="L4003" i="2"/>
  <c r="L4004" i="2"/>
  <c r="L4006" i="2"/>
  <c r="L4007" i="2"/>
  <c r="L4008" i="2"/>
  <c r="L4009" i="2"/>
  <c r="L4010" i="2"/>
  <c r="L4011" i="2"/>
  <c r="L4012" i="2"/>
  <c r="L4013" i="2"/>
  <c r="L4014" i="2"/>
  <c r="L4015" i="2"/>
  <c r="L4017" i="2"/>
  <c r="L4018" i="2"/>
  <c r="L4019" i="2"/>
  <c r="L4020" i="2"/>
  <c r="L4022" i="2"/>
  <c r="L4023" i="2"/>
  <c r="L4024" i="2"/>
  <c r="L4025" i="2"/>
  <c r="L4026" i="2"/>
  <c r="L4028" i="2"/>
  <c r="L4029" i="2"/>
  <c r="L4030" i="2"/>
  <c r="L4031" i="2"/>
  <c r="L4033" i="2"/>
  <c r="L4034" i="2"/>
  <c r="L4035" i="2"/>
  <c r="L4036" i="2"/>
  <c r="L4038" i="2"/>
  <c r="L4039" i="2"/>
  <c r="L4040" i="2"/>
  <c r="L4041" i="2"/>
  <c r="L4042" i="2"/>
  <c r="L4043" i="2"/>
  <c r="L4044" i="2"/>
  <c r="L4045" i="2"/>
  <c r="L4046" i="2"/>
  <c r="L4049" i="2"/>
  <c r="L4050" i="2"/>
  <c r="L4051" i="2"/>
  <c r="L4052" i="2"/>
  <c r="L4054" i="2"/>
  <c r="L4055" i="2"/>
  <c r="L4056" i="2"/>
  <c r="L4057" i="2"/>
  <c r="L4058" i="2"/>
  <c r="L4060" i="2"/>
  <c r="L4061" i="2"/>
  <c r="L4062" i="2"/>
  <c r="L4063" i="2"/>
  <c r="L4065" i="2"/>
  <c r="L4066" i="2"/>
  <c r="L4068" i="2"/>
  <c r="L4070" i="2"/>
  <c r="L4071" i="2"/>
  <c r="L4073" i="2"/>
  <c r="L4074" i="2"/>
  <c r="L4075" i="2"/>
  <c r="L4076" i="2"/>
  <c r="L4077" i="2"/>
  <c r="L4078" i="2"/>
  <c r="L4081" i="2"/>
  <c r="L4082" i="2"/>
  <c r="L4083" i="2"/>
  <c r="L4084" i="2"/>
  <c r="L4086" i="2"/>
  <c r="L4087" i="2"/>
  <c r="L4088" i="2"/>
  <c r="L4089" i="2"/>
  <c r="L4090" i="2"/>
  <c r="L4092" i="2"/>
  <c r="L4093" i="2"/>
  <c r="L4094" i="2"/>
  <c r="L4095" i="2"/>
  <c r="L4097" i="2"/>
  <c r="L4098" i="2"/>
  <c r="L4100" i="2"/>
  <c r="L4102" i="2"/>
  <c r="L4103" i="2"/>
  <c r="L4105" i="2"/>
  <c r="L4106" i="2"/>
  <c r="L4107" i="2"/>
  <c r="L4108" i="2"/>
  <c r="L4109" i="2"/>
  <c r="L4110" i="2"/>
  <c r="L4111" i="2"/>
  <c r="L4113" i="2"/>
  <c r="L4114" i="2"/>
  <c r="L4115" i="2"/>
  <c r="L4116" i="2"/>
  <c r="L4118" i="2"/>
  <c r="L4119" i="2"/>
  <c r="L4120" i="2"/>
  <c r="L4121" i="2"/>
  <c r="L4122" i="2"/>
  <c r="L4124" i="2"/>
  <c r="L4125" i="2"/>
  <c r="L4126" i="2"/>
  <c r="L4127" i="2"/>
  <c r="L4129" i="2"/>
  <c r="L4130" i="2"/>
  <c r="L4131" i="2"/>
  <c r="L4132" i="2"/>
  <c r="L4134" i="2"/>
  <c r="L4135" i="2"/>
  <c r="L4136" i="2"/>
  <c r="L4137" i="2"/>
  <c r="L4138" i="2"/>
  <c r="L4139" i="2"/>
  <c r="L4140" i="2"/>
  <c r="L4141" i="2"/>
  <c r="L4142" i="2"/>
  <c r="L4143" i="2"/>
  <c r="L4145" i="2"/>
  <c r="L4146" i="2"/>
  <c r="L4147" i="2"/>
  <c r="L4148" i="2"/>
  <c r="L4150" i="2"/>
  <c r="L4151" i="2"/>
  <c r="L4152" i="2"/>
  <c r="L4153" i="2"/>
  <c r="L4154" i="2"/>
  <c r="L4156" i="2"/>
  <c r="L4157" i="2"/>
  <c r="L4158" i="2"/>
  <c r="L4159" i="2"/>
  <c r="L4161" i="2"/>
  <c r="L4162" i="2"/>
  <c r="L4163" i="2"/>
  <c r="L4164" i="2"/>
  <c r="L4166" i="2"/>
  <c r="L4167" i="2"/>
  <c r="L4168" i="2"/>
  <c r="L4169" i="2"/>
  <c r="L4170" i="2"/>
  <c r="L4171" i="2"/>
  <c r="L4172" i="2"/>
  <c r="L4173" i="2"/>
  <c r="L4174" i="2"/>
  <c r="L4177" i="2"/>
  <c r="L4178" i="2"/>
  <c r="L4179" i="2"/>
  <c r="L4180" i="2"/>
  <c r="L4182" i="2"/>
  <c r="L4183" i="2"/>
  <c r="L4184" i="2"/>
  <c r="L4185" i="2"/>
  <c r="L4186" i="2"/>
  <c r="L4188" i="2"/>
  <c r="L4189" i="2"/>
  <c r="L4190" i="2"/>
  <c r="L4191" i="2"/>
  <c r="L4193" i="2"/>
  <c r="L4194" i="2"/>
  <c r="L4196" i="2"/>
  <c r="L4198" i="2"/>
  <c r="L4199" i="2"/>
  <c r="L4201" i="2"/>
  <c r="L4202" i="2"/>
  <c r="L4203" i="2"/>
  <c r="L4204" i="2"/>
  <c r="L4205" i="2"/>
  <c r="L4206" i="2"/>
  <c r="L4209" i="2"/>
  <c r="L4210" i="2"/>
  <c r="L4211" i="2"/>
  <c r="L4212" i="2"/>
  <c r="L4214" i="2"/>
  <c r="L4215" i="2"/>
  <c r="L4216" i="2"/>
  <c r="L4217" i="2"/>
  <c r="L4218" i="2"/>
  <c r="L4220" i="2"/>
  <c r="L4221" i="2"/>
  <c r="L4222" i="2"/>
  <c r="L4223" i="2"/>
  <c r="L4225" i="2"/>
  <c r="L4226" i="2"/>
  <c r="L4228" i="2"/>
  <c r="L4230" i="2"/>
  <c r="L4231" i="2"/>
  <c r="L4233" i="2"/>
  <c r="L4234" i="2"/>
  <c r="L4235" i="2"/>
  <c r="L4236" i="2"/>
  <c r="L4237" i="2"/>
  <c r="L4238" i="2"/>
  <c r="L4239" i="2"/>
  <c r="L4241" i="2"/>
  <c r="L4242" i="2"/>
  <c r="L4243" i="2"/>
  <c r="L4244" i="2"/>
  <c r="L4246" i="2"/>
  <c r="L4247" i="2"/>
  <c r="L4248" i="2"/>
  <c r="L4249" i="2"/>
  <c r="L4250" i="2"/>
  <c r="L4252" i="2"/>
  <c r="L4253" i="2"/>
  <c r="L4254" i="2"/>
  <c r="L4255" i="2"/>
  <c r="L4257" i="2"/>
  <c r="L4258" i="2"/>
  <c r="L4259" i="2"/>
  <c r="L4260" i="2"/>
  <c r="L4262" i="2"/>
  <c r="L4263" i="2"/>
  <c r="L4264" i="2"/>
  <c r="L4265" i="2"/>
  <c r="L4266" i="2"/>
  <c r="L4267" i="2"/>
  <c r="L4268" i="2"/>
  <c r="L4269" i="2"/>
  <c r="L4270" i="2"/>
  <c r="L4271" i="2"/>
  <c r="L4273" i="2"/>
  <c r="L4274" i="2"/>
  <c r="L4275" i="2"/>
  <c r="L4276" i="2"/>
  <c r="L4278" i="2"/>
  <c r="L4279" i="2"/>
  <c r="L4280" i="2"/>
  <c r="L4281" i="2"/>
  <c r="L4282" i="2"/>
  <c r="L4284" i="2"/>
  <c r="L4285" i="2"/>
  <c r="L4286" i="2"/>
  <c r="L4287" i="2"/>
  <c r="L4289" i="2"/>
  <c r="L4290" i="2"/>
  <c r="L4291" i="2"/>
  <c r="L4292" i="2"/>
  <c r="L4294" i="2"/>
  <c r="L4295" i="2"/>
  <c r="L4296" i="2"/>
  <c r="L4297" i="2"/>
  <c r="L4298" i="2"/>
  <c r="L4299" i="2"/>
  <c r="L4300" i="2"/>
  <c r="L4301" i="2"/>
  <c r="L4302" i="2"/>
  <c r="L4305" i="2"/>
  <c r="L4306" i="2"/>
  <c r="L4307" i="2"/>
  <c r="L4308" i="2"/>
  <c r="L4310" i="2"/>
  <c r="L4311" i="2"/>
  <c r="L4312" i="2"/>
  <c r="L4313" i="2"/>
  <c r="L4314" i="2"/>
  <c r="L4316" i="2"/>
  <c r="L4317" i="2"/>
  <c r="L4318" i="2"/>
  <c r="L4319" i="2"/>
  <c r="L4321" i="2"/>
  <c r="L4322" i="2"/>
  <c r="L4324" i="2"/>
  <c r="L4326" i="2"/>
  <c r="L4327" i="2"/>
  <c r="L4329" i="2"/>
  <c r="L4330" i="2"/>
  <c r="L4331" i="2"/>
  <c r="L4332" i="2"/>
  <c r="L4333" i="2"/>
  <c r="L4334" i="2"/>
  <c r="L4337" i="2"/>
  <c r="L4338" i="2"/>
  <c r="L4339" i="2"/>
  <c r="L4340" i="2"/>
  <c r="L4342" i="2"/>
  <c r="L4343" i="2"/>
  <c r="L4344" i="2"/>
  <c r="L4345" i="2"/>
  <c r="L4346" i="2"/>
  <c r="L4348" i="2"/>
  <c r="L4349" i="2"/>
  <c r="L4350" i="2"/>
  <c r="L4351" i="2"/>
  <c r="L4353" i="2"/>
  <c r="L4354" i="2"/>
  <c r="L4356" i="2"/>
  <c r="L4358" i="2"/>
  <c r="L4359" i="2"/>
  <c r="L4361" i="2"/>
  <c r="L4362" i="2"/>
  <c r="L4363" i="2"/>
  <c r="L4364" i="2"/>
  <c r="L4365" i="2"/>
  <c r="L4366" i="2"/>
  <c r="L4367" i="2"/>
  <c r="L4369" i="2"/>
  <c r="L4370" i="2"/>
  <c r="L4371" i="2"/>
  <c r="L4372" i="2"/>
  <c r="L4374" i="2"/>
  <c r="L4375" i="2"/>
  <c r="L4376" i="2"/>
  <c r="L4377" i="2"/>
  <c r="L4378" i="2"/>
  <c r="L4380" i="2"/>
  <c r="L4381" i="2"/>
  <c r="L4382" i="2"/>
  <c r="L4383" i="2"/>
  <c r="L4385" i="2"/>
  <c r="L4386" i="2"/>
  <c r="L4387" i="2"/>
  <c r="L4388" i="2"/>
  <c r="L4390" i="2"/>
  <c r="L4391" i="2"/>
  <c r="L4392" i="2"/>
  <c r="L4393" i="2"/>
  <c r="L4394" i="2"/>
  <c r="L4395" i="2"/>
  <c r="L4396" i="2"/>
  <c r="L4397" i="2"/>
  <c r="L4398" i="2"/>
  <c r="L4399" i="2"/>
  <c r="L4401" i="2"/>
  <c r="L4402" i="2"/>
  <c r="L4403" i="2"/>
  <c r="L4404" i="2"/>
  <c r="L4406" i="2"/>
  <c r="L4407" i="2"/>
  <c r="L4408" i="2"/>
  <c r="L4409" i="2"/>
  <c r="L4410" i="2"/>
  <c r="L4412" i="2"/>
  <c r="L4413" i="2"/>
  <c r="L4414" i="2"/>
  <c r="L4415" i="2"/>
  <c r="L4417" i="2"/>
  <c r="L4418" i="2"/>
  <c r="L4419" i="2"/>
  <c r="L4420" i="2"/>
  <c r="L4422" i="2"/>
  <c r="L4423" i="2"/>
  <c r="L4424" i="2"/>
  <c r="L4425" i="2"/>
  <c r="L4426" i="2"/>
  <c r="L4427" i="2"/>
  <c r="L4428" i="2"/>
  <c r="L4429" i="2"/>
  <c r="L4430" i="2"/>
  <c r="L4433" i="2"/>
  <c r="L4434" i="2"/>
  <c r="L4435" i="2"/>
  <c r="L4436" i="2"/>
  <c r="L4438" i="2"/>
  <c r="L4439" i="2"/>
  <c r="L4440" i="2"/>
  <c r="L4441" i="2"/>
  <c r="L4442" i="2"/>
  <c r="L4444" i="2"/>
  <c r="L4445" i="2"/>
  <c r="L4446" i="2"/>
  <c r="L4447" i="2"/>
  <c r="L4449" i="2"/>
  <c r="L4450" i="2"/>
  <c r="L4452" i="2"/>
  <c r="L4454" i="2"/>
  <c r="L4455" i="2"/>
  <c r="L4457" i="2"/>
  <c r="L4458" i="2"/>
  <c r="L4459" i="2"/>
  <c r="L4460" i="2"/>
  <c r="L4461" i="2"/>
  <c r="L4462" i="2"/>
  <c r="L4465" i="2"/>
  <c r="L4466" i="2"/>
  <c r="L4467" i="2"/>
  <c r="L4468" i="2"/>
  <c r="L4470" i="2"/>
  <c r="L4471" i="2"/>
  <c r="L4472" i="2"/>
  <c r="L4473" i="2"/>
  <c r="L4474" i="2"/>
  <c r="L4476" i="2"/>
  <c r="L4477" i="2"/>
  <c r="L4478" i="2"/>
  <c r="L4479" i="2"/>
  <c r="L4481" i="2"/>
  <c r="L4482" i="2"/>
  <c r="L4484" i="2"/>
  <c r="L4486" i="2"/>
  <c r="L4487" i="2"/>
  <c r="L4489" i="2"/>
  <c r="L4490" i="2"/>
  <c r="L4491" i="2"/>
  <c r="L4492" i="2"/>
  <c r="L4493" i="2"/>
  <c r="L4494" i="2"/>
  <c r="L4495" i="2"/>
  <c r="L4497" i="2"/>
  <c r="L4498" i="2"/>
  <c r="L4499" i="2"/>
  <c r="L4500" i="2"/>
  <c r="L4502" i="2"/>
  <c r="L4503" i="2"/>
  <c r="L4504" i="2"/>
  <c r="L4505" i="2"/>
  <c r="L4506" i="2"/>
  <c r="L4508" i="2"/>
  <c r="L4509" i="2"/>
  <c r="L4510" i="2"/>
  <c r="L4511" i="2"/>
  <c r="L4513" i="2"/>
  <c r="L4514" i="2"/>
  <c r="L4515" i="2"/>
  <c r="L4516" i="2"/>
  <c r="L4518" i="2"/>
  <c r="L4519" i="2"/>
  <c r="L4520" i="2"/>
  <c r="L4521" i="2"/>
  <c r="L4522" i="2"/>
  <c r="L4523" i="2"/>
  <c r="L4524" i="2"/>
  <c r="L4525" i="2"/>
  <c r="L4526" i="2"/>
  <c r="L4527" i="2"/>
  <c r="L4529" i="2"/>
  <c r="L4530" i="2"/>
  <c r="L4531" i="2"/>
  <c r="L4532" i="2"/>
  <c r="L4534" i="2"/>
  <c r="L4535" i="2"/>
  <c r="L4536" i="2"/>
  <c r="L4537" i="2"/>
  <c r="L4538" i="2"/>
  <c r="L4540" i="2"/>
  <c r="L4541" i="2"/>
  <c r="L4542" i="2"/>
  <c r="L4543" i="2"/>
  <c r="L4545" i="2"/>
  <c r="L4546" i="2"/>
  <c r="L4547" i="2"/>
  <c r="L4548" i="2"/>
  <c r="L4550" i="2"/>
  <c r="L4551" i="2"/>
  <c r="L4552" i="2"/>
  <c r="L4553" i="2"/>
  <c r="L4554" i="2"/>
  <c r="L4555" i="2"/>
  <c r="L4556" i="2"/>
  <c r="L4557" i="2"/>
  <c r="L4558" i="2"/>
  <c r="L4561" i="2"/>
  <c r="L4562" i="2"/>
  <c r="L4563" i="2"/>
  <c r="L4564" i="2"/>
  <c r="L4566" i="2"/>
  <c r="L4567" i="2"/>
  <c r="L4568" i="2"/>
  <c r="L4569" i="2"/>
  <c r="L4570" i="2"/>
  <c r="L4572" i="2"/>
  <c r="L4573" i="2"/>
  <c r="L4574" i="2"/>
  <c r="L4575" i="2"/>
  <c r="L4577" i="2"/>
  <c r="L4578" i="2"/>
  <c r="L4580" i="2"/>
  <c r="L4582" i="2"/>
  <c r="L4583" i="2"/>
  <c r="L4585" i="2"/>
  <c r="L4586" i="2"/>
  <c r="L4587" i="2"/>
  <c r="L4588" i="2"/>
  <c r="L4589" i="2"/>
  <c r="L4590" i="2"/>
  <c r="L4593" i="2"/>
  <c r="L4594" i="2"/>
  <c r="L4595" i="2"/>
  <c r="L4596" i="2"/>
  <c r="L4598" i="2"/>
  <c r="L4599" i="2"/>
  <c r="L4600" i="2"/>
  <c r="L4601" i="2"/>
  <c r="L4602" i="2"/>
  <c r="L4604" i="2"/>
  <c r="L4605" i="2"/>
  <c r="L4606" i="2"/>
  <c r="L4607" i="2"/>
  <c r="L4609" i="2"/>
  <c r="L4610" i="2"/>
  <c r="L4612" i="2"/>
  <c r="L4614" i="2"/>
  <c r="L4615" i="2"/>
  <c r="L4617" i="2"/>
  <c r="L4618" i="2"/>
  <c r="L4619" i="2"/>
  <c r="L4620" i="2"/>
  <c r="L4621" i="2"/>
  <c r="L4622" i="2"/>
  <c r="L4623" i="2"/>
  <c r="L4625" i="2"/>
  <c r="L4626" i="2"/>
  <c r="L4627" i="2"/>
  <c r="L4628" i="2"/>
  <c r="L4630" i="2"/>
  <c r="L4631" i="2"/>
  <c r="L4632" i="2"/>
  <c r="L4633" i="2"/>
  <c r="L4634" i="2"/>
  <c r="L4636" i="2"/>
  <c r="L4637" i="2"/>
  <c r="L4638" i="2"/>
  <c r="L4639" i="2"/>
  <c r="L4641" i="2"/>
  <c r="L4642" i="2"/>
  <c r="L4643" i="2"/>
  <c r="L4644" i="2"/>
  <c r="L4646" i="2"/>
  <c r="L4647" i="2"/>
  <c r="L4648" i="2"/>
  <c r="L4649" i="2"/>
  <c r="L4650" i="2"/>
  <c r="L4651" i="2"/>
  <c r="L4652" i="2"/>
  <c r="L4653" i="2"/>
  <c r="L4654" i="2"/>
  <c r="L4655" i="2"/>
  <c r="L4657" i="2"/>
  <c r="L4658" i="2"/>
  <c r="L4659" i="2"/>
  <c r="L4660" i="2"/>
  <c r="L4662" i="2"/>
  <c r="L4663" i="2"/>
  <c r="L4664" i="2"/>
  <c r="L4665" i="2"/>
  <c r="L4666" i="2"/>
  <c r="L4668" i="2"/>
  <c r="L4669" i="2"/>
  <c r="L4670" i="2"/>
  <c r="L4671" i="2"/>
  <c r="L4673" i="2"/>
  <c r="L4674" i="2"/>
  <c r="L4675" i="2"/>
  <c r="L4676" i="2"/>
  <c r="L4678" i="2"/>
  <c r="L4679" i="2"/>
  <c r="L4680" i="2"/>
  <c r="L4681" i="2"/>
  <c r="L4682" i="2"/>
  <c r="L4683" i="2"/>
  <c r="L4684" i="2"/>
  <c r="L4685" i="2"/>
  <c r="L4686" i="2"/>
  <c r="L4689" i="2"/>
  <c r="L4690" i="2"/>
  <c r="L4691" i="2"/>
  <c r="L4692" i="2"/>
  <c r="L4694" i="2"/>
  <c r="L4695" i="2"/>
  <c r="L4696" i="2"/>
  <c r="L4697" i="2"/>
  <c r="L4698" i="2"/>
  <c r="L4700" i="2"/>
  <c r="L4701" i="2"/>
  <c r="L4702" i="2"/>
  <c r="L4703" i="2"/>
  <c r="L4705" i="2"/>
  <c r="L4706" i="2"/>
  <c r="L4708" i="2"/>
  <c r="L4710" i="2"/>
  <c r="L4711" i="2"/>
  <c r="L4713" i="2"/>
  <c r="L4714" i="2"/>
  <c r="L4715" i="2"/>
  <c r="L4716" i="2"/>
  <c r="L4717" i="2"/>
  <c r="L4718" i="2"/>
  <c r="L4721" i="2"/>
  <c r="L4722" i="2"/>
  <c r="L4723" i="2"/>
  <c r="L4724" i="2"/>
  <c r="L4726" i="2"/>
  <c r="L4727" i="2"/>
  <c r="L4728" i="2"/>
  <c r="L4729" i="2"/>
  <c r="L4730" i="2"/>
  <c r="L4732" i="2"/>
  <c r="L4733" i="2"/>
  <c r="L4734" i="2"/>
  <c r="L4735" i="2"/>
  <c r="L4737" i="2"/>
  <c r="L4738" i="2"/>
  <c r="L4740" i="2"/>
  <c r="L4742" i="2"/>
  <c r="L4743" i="2"/>
  <c r="L4745" i="2"/>
  <c r="L4746" i="2"/>
  <c r="L4747" i="2"/>
  <c r="L4748" i="2"/>
  <c r="L4749" i="2"/>
  <c r="L4750" i="2"/>
  <c r="L4751" i="2"/>
  <c r="L4753" i="2"/>
  <c r="L4754" i="2"/>
  <c r="L4755" i="2"/>
  <c r="L4756" i="2"/>
  <c r="L4758" i="2"/>
  <c r="L4759" i="2"/>
  <c r="L4760" i="2"/>
  <c r="L4761" i="2"/>
  <c r="L4762" i="2"/>
  <c r="L4764" i="2"/>
  <c r="L4765" i="2"/>
  <c r="L4766" i="2"/>
  <c r="L4767" i="2"/>
  <c r="L4769" i="2"/>
  <c r="L4770" i="2"/>
  <c r="L4771" i="2"/>
  <c r="L4772" i="2"/>
  <c r="L4774" i="2"/>
  <c r="L4775" i="2"/>
  <c r="L4776" i="2"/>
  <c r="L4777" i="2"/>
  <c r="L4778" i="2"/>
  <c r="L4779" i="2"/>
  <c r="L4780" i="2"/>
  <c r="L4781" i="2"/>
  <c r="L4782" i="2"/>
  <c r="L4783" i="2"/>
  <c r="L4785" i="2"/>
  <c r="L4786" i="2"/>
  <c r="L4787" i="2"/>
  <c r="L4788" i="2"/>
  <c r="L4790" i="2"/>
  <c r="L4791" i="2"/>
  <c r="L4792" i="2"/>
  <c r="L4793" i="2"/>
  <c r="L4794" i="2"/>
  <c r="L4796" i="2"/>
  <c r="L4797" i="2"/>
  <c r="L4798" i="2"/>
  <c r="L4799" i="2"/>
  <c r="L4801" i="2"/>
  <c r="L4802" i="2"/>
  <c r="L4803" i="2"/>
  <c r="L4804" i="2"/>
  <c r="L4806" i="2"/>
  <c r="L4807" i="2"/>
  <c r="L4808" i="2"/>
  <c r="L4809" i="2"/>
  <c r="L4810" i="2"/>
  <c r="L4811" i="2"/>
  <c r="L4812" i="2"/>
  <c r="L4813" i="2"/>
  <c r="L4814" i="2"/>
  <c r="L4817" i="2"/>
  <c r="L4818" i="2"/>
  <c r="L4819" i="2"/>
  <c r="L4820" i="2"/>
  <c r="L4822" i="2"/>
  <c r="L4823" i="2"/>
  <c r="L4824" i="2"/>
  <c r="L4825" i="2"/>
  <c r="L4826" i="2"/>
  <c r="L4828" i="2"/>
  <c r="L4829" i="2"/>
  <c r="L4830" i="2"/>
  <c r="L4831" i="2"/>
  <c r="L4833" i="2"/>
  <c r="L4834" i="2"/>
  <c r="L4836" i="2"/>
  <c r="L4838" i="2"/>
  <c r="L4839" i="2"/>
  <c r="L4841" i="2"/>
  <c r="L4842" i="2"/>
  <c r="L4843" i="2"/>
  <c r="L4844" i="2"/>
  <c r="L4845" i="2"/>
  <c r="L4846" i="2"/>
  <c r="L4849" i="2"/>
  <c r="L4850" i="2"/>
  <c r="L4851" i="2"/>
  <c r="L4852" i="2"/>
  <c r="L4854" i="2"/>
  <c r="L4855" i="2"/>
  <c r="L4856" i="2"/>
  <c r="L4857" i="2"/>
  <c r="L4858" i="2"/>
  <c r="L4860" i="2"/>
  <c r="L4861" i="2"/>
  <c r="L4862" i="2"/>
  <c r="L4863" i="2"/>
  <c r="L4865" i="2"/>
  <c r="L4866" i="2"/>
  <c r="L4868" i="2"/>
  <c r="L4870" i="2"/>
  <c r="L4871" i="2"/>
  <c r="L4873" i="2"/>
  <c r="L4874" i="2"/>
  <c r="L4875" i="2"/>
  <c r="L4876" i="2"/>
  <c r="L4877" i="2"/>
  <c r="L4878" i="2"/>
  <c r="L4879" i="2"/>
  <c r="L4881" i="2"/>
  <c r="L4882" i="2"/>
  <c r="L4883" i="2"/>
  <c r="L4884" i="2"/>
  <c r="L4886" i="2"/>
  <c r="L4887" i="2"/>
  <c r="L4888" i="2"/>
  <c r="L4889" i="2"/>
  <c r="L4890" i="2"/>
  <c r="L4892" i="2"/>
  <c r="L4893" i="2"/>
  <c r="L4894" i="2"/>
  <c r="L4895" i="2"/>
  <c r="L4897" i="2"/>
  <c r="L4898" i="2"/>
  <c r="L4899" i="2"/>
  <c r="L4900" i="2"/>
  <c r="L4902" i="2"/>
  <c r="L4903" i="2"/>
  <c r="L4904" i="2"/>
  <c r="L4905" i="2"/>
  <c r="L4906" i="2"/>
  <c r="L4907" i="2"/>
  <c r="L4908" i="2"/>
  <c r="L4909" i="2"/>
  <c r="L4910" i="2"/>
  <c r="L4911" i="2"/>
  <c r="L4913" i="2"/>
  <c r="L4914" i="2"/>
  <c r="L4915" i="2"/>
  <c r="L4916" i="2"/>
  <c r="L4918" i="2"/>
  <c r="L4919" i="2"/>
  <c r="L4920" i="2"/>
  <c r="L4921" i="2"/>
  <c r="L4922" i="2"/>
  <c r="L4924" i="2"/>
  <c r="L4925" i="2"/>
  <c r="L4926" i="2"/>
  <c r="L4927" i="2"/>
  <c r="L4929" i="2"/>
  <c r="L4930" i="2"/>
  <c r="L4931" i="2"/>
  <c r="L4932" i="2"/>
  <c r="L4934" i="2"/>
  <c r="L4935" i="2"/>
  <c r="L4936" i="2"/>
  <c r="L4937" i="2"/>
  <c r="L4938" i="2"/>
  <c r="L4939" i="2"/>
  <c r="L4940" i="2"/>
  <c r="L4941" i="2"/>
  <c r="L4942" i="2"/>
  <c r="L4945" i="2"/>
  <c r="L4946" i="2"/>
  <c r="L4947" i="2"/>
  <c r="L4948" i="2"/>
  <c r="L4950" i="2"/>
  <c r="L4951" i="2"/>
  <c r="L4952" i="2"/>
  <c r="L4953" i="2"/>
  <c r="L4954" i="2"/>
  <c r="L4956" i="2"/>
  <c r="L4957" i="2"/>
  <c r="L4958" i="2"/>
  <c r="L4959" i="2"/>
  <c r="L4962" i="2"/>
  <c r="L4963" i="2"/>
  <c r="L4964" i="2"/>
  <c r="L4966" i="2"/>
  <c r="L4967" i="2"/>
  <c r="L4968" i="2"/>
  <c r="L4969" i="2"/>
  <c r="L4970" i="2"/>
  <c r="L4971" i="2"/>
  <c r="L4973" i="2"/>
  <c r="L4974" i="2"/>
  <c r="L4975" i="2"/>
  <c r="L4978" i="2"/>
  <c r="L4979" i="2"/>
  <c r="L4980" i="2"/>
  <c r="L4982" i="2"/>
  <c r="L4984" i="2"/>
  <c r="L4985" i="2"/>
  <c r="L4986" i="2"/>
  <c r="L4987" i="2"/>
  <c r="L4989" i="2"/>
  <c r="L4990" i="2"/>
  <c r="L4991" i="2"/>
  <c r="L4994" i="2"/>
  <c r="L4995" i="2"/>
  <c r="L4996" i="2"/>
  <c r="L4998" i="2"/>
  <c r="L5000" i="2"/>
  <c r="L5001" i="2"/>
  <c r="L5002" i="2"/>
  <c r="L5003" i="2"/>
  <c r="L5005" i="2"/>
  <c r="L5006" i="2"/>
  <c r="L5007" i="2"/>
  <c r="L5010" i="2"/>
  <c r="L5011" i="2"/>
  <c r="L5012" i="2"/>
  <c r="L5014" i="2"/>
  <c r="L5016" i="2"/>
  <c r="L5017" i="2"/>
  <c r="L5018" i="2"/>
  <c r="L5019" i="2"/>
  <c r="L5021" i="2"/>
  <c r="L5022" i="2"/>
  <c r="L5023" i="2"/>
  <c r="L5026" i="2"/>
  <c r="L5027" i="2"/>
  <c r="L5028" i="2"/>
  <c r="L5030" i="2"/>
  <c r="L5032" i="2"/>
  <c r="L5033" i="2"/>
  <c r="L5034" i="2"/>
  <c r="L5035" i="2"/>
  <c r="L5036" i="2"/>
  <c r="L5037" i="2"/>
  <c r="L5038" i="2"/>
  <c r="L5039" i="2"/>
  <c r="L5041" i="2"/>
  <c r="L5042" i="2"/>
  <c r="L5043" i="2"/>
  <c r="L5044" i="2"/>
  <c r="L5046" i="2"/>
  <c r="L5048" i="2"/>
  <c r="L5049" i="2"/>
  <c r="L5050" i="2"/>
  <c r="L5051" i="2"/>
  <c r="L5053" i="2"/>
  <c r="L5054" i="2"/>
  <c r="L5055" i="2"/>
  <c r="L5058" i="2"/>
  <c r="L5059" i="2"/>
  <c r="L5060" i="2"/>
  <c r="L5062" i="2"/>
  <c r="L5063" i="2"/>
  <c r="L5064" i="2"/>
  <c r="L5065" i="2"/>
  <c r="L5066" i="2"/>
  <c r="L5067" i="2"/>
  <c r="L5068" i="2"/>
  <c r="L5069" i="2"/>
  <c r="L5070" i="2"/>
  <c r="L5071" i="2"/>
  <c r="L5073" i="2"/>
  <c r="L5074" i="2"/>
  <c r="L5075" i="2"/>
  <c r="L5076" i="2"/>
  <c r="L5078" i="2"/>
  <c r="L5080" i="2"/>
  <c r="L5081" i="2"/>
  <c r="L5082" i="2"/>
  <c r="L5083" i="2"/>
  <c r="L5085" i="2"/>
  <c r="L5086" i="2"/>
  <c r="L5087" i="2"/>
  <c r="L5090" i="2"/>
  <c r="L5091" i="2"/>
  <c r="L5092" i="2"/>
  <c r="L5094" i="2"/>
  <c r="L5095" i="2"/>
  <c r="L5096" i="2"/>
  <c r="L5097" i="2"/>
  <c r="L5098" i="2"/>
  <c r="L5099" i="2"/>
  <c r="L5101" i="2"/>
  <c r="L5102" i="2"/>
  <c r="L5103" i="2"/>
  <c r="L5106" i="2"/>
  <c r="L5107" i="2"/>
  <c r="L5108" i="2"/>
  <c r="L5110" i="2"/>
  <c r="L5112" i="2"/>
  <c r="L5113" i="2"/>
  <c r="L5114" i="2"/>
  <c r="L5115" i="2"/>
  <c r="L5117" i="2"/>
  <c r="L5118" i="2"/>
  <c r="L5119" i="2"/>
  <c r="L5122" i="2"/>
  <c r="L5123" i="2"/>
  <c r="L5124" i="2"/>
  <c r="L5126" i="2"/>
  <c r="L5128" i="2"/>
  <c r="L5129" i="2"/>
  <c r="L5130" i="2"/>
  <c r="L5131" i="2"/>
  <c r="L5133" i="2"/>
  <c r="L5134" i="2"/>
  <c r="L5135" i="2"/>
  <c r="L5138" i="2"/>
  <c r="L5139" i="2"/>
  <c r="L5140" i="2"/>
  <c r="L5142" i="2"/>
  <c r="L5144" i="2"/>
  <c r="L5145" i="2"/>
  <c r="L5146" i="2"/>
  <c r="L5147" i="2"/>
  <c r="L5149" i="2"/>
  <c r="L5150" i="2"/>
  <c r="L5151" i="2"/>
  <c r="L5154" i="2"/>
  <c r="L5155" i="2"/>
  <c r="L5156" i="2"/>
  <c r="L5158" i="2"/>
  <c r="L5160" i="2"/>
  <c r="L5161" i="2"/>
  <c r="L5162" i="2"/>
  <c r="L5163" i="2"/>
  <c r="L5164" i="2"/>
  <c r="L5165" i="2"/>
  <c r="L5166" i="2"/>
  <c r="L5167" i="2"/>
  <c r="L5169" i="2"/>
  <c r="L5170" i="2"/>
  <c r="L5171" i="2"/>
  <c r="L5172" i="2"/>
  <c r="L5174" i="2"/>
  <c r="L5176" i="2"/>
  <c r="L5177" i="2"/>
  <c r="L5178" i="2"/>
  <c r="L5179" i="2"/>
  <c r="L5181" i="2"/>
  <c r="L5182" i="2"/>
  <c r="L5183" i="2"/>
  <c r="L5186" i="2"/>
  <c r="L5187" i="2"/>
  <c r="L5188" i="2"/>
  <c r="L5190" i="2"/>
  <c r="L5191" i="2"/>
  <c r="L5192" i="2"/>
  <c r="L5193" i="2"/>
  <c r="L5194" i="2"/>
  <c r="L5195" i="2"/>
  <c r="L5196" i="2"/>
  <c r="L5197" i="2"/>
  <c r="L5198" i="2"/>
  <c r="L5199" i="2"/>
  <c r="L5201" i="2"/>
  <c r="L5202" i="2"/>
  <c r="L5203" i="2"/>
  <c r="L5204" i="2"/>
  <c r="L5206" i="2"/>
  <c r="L5208" i="2"/>
  <c r="L5209" i="2"/>
  <c r="L5210" i="2"/>
  <c r="L5211" i="2"/>
  <c r="L5213" i="2"/>
  <c r="L5214" i="2"/>
  <c r="L5215" i="2"/>
  <c r="L5218" i="2"/>
  <c r="L5219" i="2"/>
  <c r="L5220" i="2"/>
  <c r="L5222" i="2"/>
  <c r="L5223" i="2"/>
  <c r="L5224" i="2"/>
  <c r="L5225" i="2"/>
  <c r="L5226" i="2"/>
  <c r="L5227" i="2"/>
  <c r="L5229" i="2"/>
  <c r="L5230" i="2"/>
  <c r="L5231" i="2"/>
  <c r="L5234" i="2"/>
  <c r="L5235" i="2"/>
  <c r="L5236" i="2"/>
  <c r="L5238" i="2"/>
  <c r="L5240" i="2"/>
  <c r="L5241" i="2"/>
  <c r="L5242" i="2"/>
  <c r="L5243" i="2"/>
  <c r="L5245" i="2"/>
  <c r="L5246" i="2"/>
  <c r="L5247" i="2"/>
  <c r="L5250" i="2"/>
  <c r="L5251" i="2"/>
  <c r="L5252" i="2"/>
  <c r="L5254" i="2"/>
  <c r="L5256" i="2"/>
  <c r="L5257" i="2"/>
  <c r="L5258" i="2"/>
  <c r="L5259" i="2"/>
  <c r="L5261" i="2"/>
  <c r="L5262" i="2"/>
  <c r="L5263" i="2"/>
  <c r="L5266" i="2"/>
  <c r="L5267" i="2"/>
  <c r="L5268" i="2"/>
  <c r="L5270" i="2"/>
  <c r="L5272" i="2"/>
  <c r="L5273" i="2"/>
  <c r="L5274" i="2"/>
  <c r="L5275" i="2"/>
  <c r="L5277" i="2"/>
  <c r="L5278" i="2"/>
  <c r="L5279" i="2"/>
  <c r="L5282" i="2"/>
  <c r="L5283" i="2"/>
  <c r="L5284" i="2"/>
  <c r="L5286" i="2"/>
  <c r="L5288" i="2"/>
  <c r="L5289" i="2"/>
  <c r="L5290" i="2"/>
  <c r="L5291" i="2"/>
  <c r="L5292" i="2"/>
  <c r="L5293" i="2"/>
  <c r="L5294" i="2"/>
  <c r="L5295" i="2"/>
  <c r="L5297" i="2"/>
  <c r="L5298" i="2"/>
  <c r="L5299" i="2"/>
  <c r="L5300" i="2"/>
  <c r="L5302" i="2"/>
  <c r="L5304" i="2"/>
  <c r="L5305" i="2"/>
  <c r="L5306" i="2"/>
  <c r="L5307" i="2"/>
  <c r="L5309" i="2"/>
  <c r="L5310" i="2"/>
  <c r="L5311" i="2"/>
  <c r="L5314" i="2"/>
  <c r="L5315" i="2"/>
  <c r="L5316" i="2"/>
  <c r="L5318" i="2"/>
  <c r="L5319" i="2"/>
  <c r="L5320" i="2"/>
  <c r="L5321" i="2"/>
  <c r="L5322" i="2"/>
  <c r="L5323" i="2"/>
  <c r="L5324" i="2"/>
  <c r="L5325" i="2"/>
  <c r="L5326" i="2"/>
  <c r="L5327" i="2"/>
  <c r="L5329" i="2"/>
  <c r="L5330" i="2"/>
  <c r="L5331" i="2"/>
  <c r="L5332" i="2"/>
  <c r="L5334" i="2"/>
  <c r="L5336" i="2"/>
  <c r="L5337" i="2"/>
  <c r="L5338" i="2"/>
  <c r="L5339" i="2"/>
  <c r="L5341" i="2"/>
  <c r="L5342" i="2"/>
  <c r="L5343" i="2"/>
  <c r="L5346" i="2"/>
  <c r="L5347" i="2"/>
  <c r="L5348" i="2"/>
  <c r="L5350" i="2"/>
  <c r="L5351" i="2"/>
  <c r="L5352" i="2"/>
  <c r="L5353" i="2"/>
  <c r="L5354" i="2"/>
  <c r="L5355" i="2"/>
  <c r="L5357" i="2"/>
  <c r="L5358" i="2"/>
  <c r="L5359" i="2"/>
  <c r="L5362" i="2"/>
  <c r="L5363" i="2"/>
  <c r="L5364" i="2"/>
  <c r="L5366" i="2"/>
  <c r="L5368" i="2"/>
  <c r="L5369" i="2"/>
  <c r="L5370" i="2"/>
  <c r="L5371" i="2"/>
  <c r="L5373" i="2"/>
  <c r="L5374" i="2"/>
  <c r="L5375" i="2"/>
  <c r="L5378" i="2"/>
  <c r="L5379" i="2"/>
  <c r="L5380" i="2"/>
  <c r="L5382" i="2"/>
  <c r="L5384" i="2"/>
  <c r="L5385" i="2"/>
  <c r="L5386" i="2"/>
  <c r="L5387" i="2"/>
  <c r="L5389" i="2"/>
  <c r="L5390" i="2"/>
  <c r="L5391" i="2"/>
  <c r="L5394" i="2"/>
  <c r="L5395" i="2"/>
  <c r="L5396" i="2"/>
  <c r="L5398" i="2"/>
  <c r="L5400" i="2"/>
  <c r="L5401" i="2"/>
  <c r="L5402" i="2"/>
  <c r="L5403" i="2"/>
  <c r="L5405" i="2"/>
  <c r="L5406" i="2"/>
  <c r="L5407" i="2"/>
  <c r="L5410" i="2"/>
  <c r="L5411" i="2"/>
  <c r="L5412" i="2"/>
  <c r="L5414" i="2"/>
  <c r="L5416" i="2"/>
  <c r="L5417" i="2"/>
  <c r="L5418" i="2"/>
  <c r="L5419" i="2"/>
  <c r="L5420" i="2"/>
  <c r="L5421" i="2"/>
  <c r="L5422" i="2"/>
  <c r="L5423" i="2"/>
  <c r="L5425" i="2"/>
  <c r="L5426" i="2"/>
  <c r="L5427" i="2"/>
  <c r="L5428" i="2"/>
  <c r="L5430" i="2"/>
  <c r="L5432" i="2"/>
  <c r="L5433" i="2"/>
  <c r="L5434" i="2"/>
  <c r="L5435" i="2"/>
  <c r="L5437" i="2"/>
  <c r="L5438" i="2"/>
  <c r="L5439" i="2"/>
  <c r="L5442" i="2"/>
  <c r="L5443" i="2"/>
  <c r="L5444" i="2"/>
  <c r="L5446" i="2"/>
  <c r="L5447" i="2"/>
  <c r="L5448" i="2"/>
  <c r="L5449" i="2"/>
  <c r="L5450" i="2"/>
  <c r="L5451" i="2"/>
  <c r="L5452" i="2"/>
  <c r="L5453" i="2"/>
  <c r="L5454" i="2"/>
  <c r="L5455" i="2"/>
  <c r="L5457" i="2"/>
  <c r="L5458" i="2"/>
  <c r="L5459" i="2"/>
  <c r="L5460" i="2"/>
  <c r="L5462" i="2"/>
  <c r="L5464" i="2"/>
  <c r="L5465" i="2"/>
  <c r="L5466" i="2"/>
  <c r="L5467" i="2"/>
  <c r="L5469" i="2"/>
  <c r="L5470" i="2"/>
  <c r="L5471" i="2"/>
  <c r="L5474" i="2"/>
  <c r="L5475" i="2"/>
  <c r="L5476" i="2"/>
  <c r="L5478" i="2"/>
  <c r="L5479" i="2"/>
  <c r="L5480" i="2"/>
  <c r="L5481" i="2"/>
  <c r="L5482" i="2"/>
  <c r="L5483" i="2"/>
  <c r="L5485" i="2"/>
  <c r="L5486" i="2"/>
  <c r="L5487" i="2"/>
  <c r="L5490" i="2"/>
  <c r="L5491" i="2"/>
  <c r="L5492" i="2"/>
  <c r="L5494" i="2"/>
  <c r="L5496" i="2"/>
  <c r="L5497" i="2"/>
  <c r="L5498" i="2"/>
  <c r="L5499" i="2"/>
  <c r="L5501" i="2"/>
  <c r="L5502" i="2"/>
  <c r="L5503" i="2"/>
  <c r="L5506" i="2"/>
  <c r="L5507" i="2"/>
  <c r="L5508" i="2"/>
  <c r="L5510" i="2"/>
  <c r="L5512" i="2"/>
  <c r="L5513" i="2"/>
  <c r="L5514" i="2"/>
  <c r="L5515" i="2"/>
  <c r="L5517" i="2"/>
  <c r="L5518" i="2"/>
  <c r="L5519" i="2"/>
  <c r="L5522" i="2"/>
  <c r="L5523" i="2"/>
  <c r="L5524" i="2"/>
  <c r="L5526" i="2"/>
  <c r="L5528" i="2"/>
  <c r="L5529" i="2"/>
  <c r="L5530" i="2"/>
  <c r="L5531" i="2"/>
  <c r="L5533" i="2"/>
  <c r="L5534" i="2"/>
  <c r="L5535" i="2"/>
  <c r="L5538" i="2"/>
  <c r="L5539" i="2"/>
  <c r="L5540" i="2"/>
  <c r="L5542" i="2"/>
  <c r="L5544" i="2"/>
  <c r="L5545" i="2"/>
  <c r="L5546" i="2"/>
  <c r="L5547" i="2"/>
  <c r="L5548" i="2"/>
  <c r="L5549" i="2"/>
  <c r="L5550" i="2"/>
  <c r="L5551" i="2"/>
  <c r="L5553" i="2"/>
  <c r="L5554" i="2"/>
  <c r="L5555" i="2"/>
  <c r="L5556" i="2"/>
  <c r="L5558" i="2"/>
  <c r="L5560" i="2"/>
  <c r="L5561" i="2"/>
  <c r="L5562" i="2"/>
  <c r="L5563" i="2"/>
  <c r="L5565" i="2"/>
  <c r="L5566" i="2"/>
  <c r="L5567" i="2"/>
  <c r="L5570" i="2"/>
  <c r="L5571" i="2"/>
  <c r="L5572" i="2"/>
  <c r="L5574" i="2"/>
  <c r="L5575" i="2"/>
  <c r="L5576" i="2"/>
  <c r="L5577" i="2"/>
  <c r="L5578" i="2"/>
  <c r="L5579" i="2"/>
  <c r="L5580" i="2"/>
  <c r="L5581" i="2"/>
  <c r="L5582" i="2"/>
  <c r="L5583" i="2"/>
  <c r="L5585" i="2"/>
  <c r="L5586" i="2"/>
  <c r="L5587" i="2"/>
  <c r="L5588" i="2"/>
  <c r="L5590" i="2"/>
  <c r="L5592" i="2"/>
  <c r="L5593" i="2"/>
  <c r="L5594" i="2"/>
  <c r="L5595" i="2"/>
  <c r="L5597" i="2"/>
  <c r="L5598" i="2"/>
  <c r="L5599" i="2"/>
  <c r="L5602" i="2"/>
  <c r="L5603" i="2"/>
  <c r="L5604" i="2"/>
  <c r="L5606" i="2"/>
  <c r="L5607" i="2"/>
  <c r="L5608" i="2"/>
  <c r="L5609" i="2"/>
  <c r="L5610" i="2"/>
  <c r="L5611" i="2"/>
  <c r="L5613" i="2"/>
  <c r="L5614" i="2"/>
  <c r="L5615" i="2"/>
  <c r="L5618" i="2"/>
  <c r="L5619" i="2"/>
  <c r="L5620" i="2"/>
  <c r="L5622" i="2"/>
  <c r="L5624" i="2"/>
  <c r="L5625" i="2"/>
  <c r="L5626" i="2"/>
  <c r="L5627" i="2"/>
  <c r="L5629" i="2"/>
  <c r="L5630" i="2"/>
  <c r="L5631" i="2"/>
  <c r="L5634" i="2"/>
  <c r="L5635" i="2"/>
  <c r="L5636" i="2"/>
  <c r="L5638" i="2"/>
  <c r="L5640" i="2"/>
  <c r="L5641" i="2"/>
  <c r="L5642" i="2"/>
  <c r="L5643" i="2"/>
  <c r="L5645" i="2"/>
  <c r="L5646" i="2"/>
  <c r="L5647" i="2"/>
  <c r="L5650" i="2"/>
  <c r="L5651" i="2"/>
  <c r="L5652" i="2"/>
  <c r="L5654" i="2"/>
  <c r="L5656" i="2"/>
  <c r="L5657" i="2"/>
  <c r="L5658" i="2"/>
  <c r="L5659" i="2"/>
  <c r="L5661" i="2"/>
  <c r="L5662" i="2"/>
  <c r="L5663" i="2"/>
  <c r="L5666" i="2"/>
  <c r="L5667" i="2"/>
  <c r="L5668" i="2"/>
  <c r="L5670" i="2"/>
  <c r="L5672" i="2"/>
  <c r="L5673" i="2"/>
  <c r="L5674" i="2"/>
  <c r="L5675" i="2"/>
  <c r="L5676" i="2"/>
  <c r="L5677" i="2"/>
  <c r="L5678" i="2"/>
  <c r="L5679" i="2"/>
  <c r="L5681" i="2"/>
  <c r="L5682" i="2"/>
  <c r="L5683" i="2"/>
  <c r="L5684" i="2"/>
  <c r="L5686" i="2"/>
  <c r="L5688" i="2"/>
  <c r="L5689" i="2"/>
  <c r="L5690" i="2"/>
  <c r="L5691" i="2"/>
  <c r="L5693" i="2"/>
  <c r="L5694" i="2"/>
  <c r="L5695" i="2"/>
  <c r="L5698" i="2"/>
  <c r="L5699" i="2"/>
  <c r="L5700" i="2"/>
  <c r="L5702" i="2"/>
  <c r="L5703" i="2"/>
  <c r="L5704" i="2"/>
  <c r="L5705" i="2"/>
  <c r="L5706" i="2"/>
  <c r="L5707" i="2"/>
  <c r="L5708" i="2"/>
  <c r="L5709" i="2"/>
  <c r="L5710" i="2"/>
  <c r="L5711" i="2"/>
  <c r="L5713" i="2"/>
  <c r="L5714" i="2"/>
  <c r="L5715" i="2"/>
  <c r="L5716" i="2"/>
  <c r="L5718" i="2"/>
  <c r="L5720" i="2"/>
  <c r="L5721" i="2"/>
  <c r="L5722" i="2"/>
  <c r="L5723" i="2"/>
  <c r="L5725" i="2"/>
  <c r="L5726" i="2"/>
  <c r="L5727" i="2"/>
  <c r="L5730" i="2"/>
  <c r="L5731" i="2"/>
  <c r="L5732" i="2"/>
  <c r="L5734" i="2"/>
  <c r="L5735" i="2"/>
  <c r="L5736" i="2"/>
  <c r="L5737" i="2"/>
  <c r="L5738" i="2"/>
  <c r="L5739" i="2"/>
  <c r="L5741" i="2"/>
  <c r="L5742" i="2"/>
  <c r="L5743" i="2"/>
  <c r="L5746" i="2"/>
  <c r="L5747" i="2"/>
  <c r="L5748" i="2"/>
  <c r="L5750" i="2"/>
  <c r="L5752" i="2"/>
  <c r="L5753" i="2"/>
  <c r="L5754" i="2"/>
  <c r="L5755" i="2"/>
  <c r="L5757" i="2"/>
  <c r="L5758" i="2"/>
  <c r="L5759" i="2"/>
  <c r="L5762" i="2"/>
  <c r="L5763" i="2"/>
  <c r="L5764" i="2"/>
  <c r="L5766" i="2"/>
  <c r="L5768" i="2"/>
  <c r="L5769" i="2"/>
  <c r="L5770" i="2"/>
  <c r="L5771" i="2"/>
  <c r="L5773" i="2"/>
  <c r="L5774" i="2"/>
  <c r="L5775" i="2"/>
  <c r="L5778" i="2"/>
  <c r="L5779" i="2"/>
  <c r="L5780" i="2"/>
  <c r="L5782" i="2"/>
  <c r="L5783" i="2"/>
  <c r="L5784" i="2"/>
  <c r="L5785" i="2"/>
  <c r="L5786" i="2"/>
  <c r="L5787" i="2"/>
  <c r="L5788" i="2"/>
  <c r="L5789" i="2"/>
  <c r="L5790" i="2"/>
  <c r="L5791" i="2"/>
  <c r="L5793" i="2"/>
  <c r="L5794" i="2"/>
  <c r="L5795" i="2"/>
  <c r="L5796" i="2"/>
  <c r="L5798" i="2"/>
  <c r="L5800" i="2"/>
  <c r="L5801" i="2"/>
  <c r="L5802" i="2"/>
  <c r="L5803" i="2"/>
  <c r="L5805" i="2"/>
  <c r="L5806" i="2"/>
  <c r="L5807" i="2"/>
  <c r="L5810" i="2"/>
  <c r="L5811" i="2"/>
  <c r="L5812" i="2"/>
  <c r="L5814" i="2"/>
  <c r="L5815" i="2"/>
  <c r="L5816" i="2"/>
  <c r="L5817" i="2"/>
  <c r="L5818" i="2"/>
  <c r="L5819" i="2"/>
  <c r="L5820" i="2"/>
  <c r="L5821" i="2"/>
  <c r="L5822" i="2"/>
  <c r="L5823" i="2"/>
  <c r="L5825" i="2"/>
  <c r="L5826" i="2"/>
  <c r="L5827" i="2"/>
  <c r="L5828" i="2"/>
  <c r="L5830" i="2"/>
  <c r="L5832" i="2"/>
  <c r="L5833" i="2"/>
  <c r="L5834" i="2"/>
  <c r="L5835" i="2"/>
  <c r="L5837" i="2"/>
  <c r="L5838" i="2"/>
  <c r="L5839" i="2"/>
  <c r="L5842" i="2"/>
  <c r="L5843" i="2"/>
  <c r="L5844" i="2"/>
  <c r="L5846" i="2"/>
  <c r="L5847" i="2"/>
  <c r="L5848" i="2"/>
  <c r="L5849" i="2"/>
  <c r="L5850" i="2"/>
  <c r="L5851" i="2"/>
  <c r="L5852" i="2"/>
  <c r="L5853" i="2"/>
  <c r="L5854" i="2"/>
  <c r="L5855" i="2"/>
  <c r="L5857" i="2"/>
  <c r="L5858" i="2"/>
  <c r="L5859" i="2"/>
  <c r="L5860" i="2"/>
  <c r="L5862" i="2"/>
  <c r="L5864" i="2"/>
  <c r="L5865" i="2"/>
  <c r="L5866" i="2"/>
  <c r="L5867" i="2"/>
  <c r="L5869" i="2"/>
  <c r="L5870" i="2"/>
  <c r="L5871" i="2"/>
  <c r="L5874" i="2"/>
  <c r="L5875" i="2"/>
  <c r="L5876" i="2"/>
  <c r="L5878" i="2"/>
  <c r="L5880" i="2"/>
  <c r="L5881" i="2"/>
  <c r="L5882" i="2"/>
  <c r="L5883" i="2"/>
  <c r="L5884" i="2"/>
  <c r="L5885" i="2"/>
  <c r="L5886" i="2"/>
  <c r="L5887" i="2"/>
  <c r="L5889" i="2"/>
  <c r="L5890" i="2"/>
  <c r="L5891" i="2"/>
  <c r="L5892" i="2"/>
  <c r="L5894" i="2"/>
  <c r="L5896" i="2"/>
  <c r="L5897" i="2"/>
  <c r="L5898" i="2"/>
  <c r="L5899" i="2"/>
  <c r="L5901" i="2"/>
  <c r="L5902" i="2"/>
  <c r="L5903" i="2"/>
  <c r="L5906" i="2"/>
  <c r="L5907" i="2"/>
  <c r="L5908" i="2"/>
  <c r="L5910" i="2"/>
  <c r="L5912" i="2"/>
  <c r="L5913" i="2"/>
  <c r="L5914" i="2"/>
  <c r="L5915" i="2"/>
  <c r="L5916" i="2"/>
  <c r="L5917" i="2"/>
  <c r="L5918" i="2"/>
  <c r="L5919" i="2"/>
  <c r="L5921" i="2"/>
  <c r="L5922" i="2"/>
  <c r="L5923" i="2"/>
  <c r="L5924" i="2"/>
  <c r="L5926" i="2"/>
  <c r="L5928" i="2"/>
  <c r="L5929" i="2"/>
  <c r="L5930" i="2"/>
  <c r="L5931" i="2"/>
  <c r="L5933" i="2"/>
  <c r="L5934" i="2"/>
  <c r="L5935" i="2"/>
  <c r="L5938" i="2"/>
  <c r="L5939" i="2"/>
  <c r="L5940" i="2"/>
  <c r="L5942" i="2"/>
  <c r="L5944" i="2"/>
  <c r="L5945" i="2"/>
  <c r="L5946" i="2"/>
  <c r="L5947" i="2"/>
  <c r="L5948" i="2"/>
  <c r="L5949" i="2"/>
  <c r="L5950" i="2"/>
  <c r="L5951" i="2"/>
  <c r="L5953" i="2"/>
  <c r="L5954" i="2"/>
  <c r="L5955" i="2"/>
  <c r="L5956" i="2"/>
  <c r="L5958" i="2"/>
  <c r="L5960" i="2"/>
  <c r="L5961" i="2"/>
  <c r="L5962" i="2"/>
  <c r="L5963" i="2"/>
  <c r="L5965" i="2"/>
  <c r="L5966" i="2"/>
  <c r="L5967" i="2"/>
  <c r="L5970" i="2"/>
  <c r="L5971" i="2"/>
  <c r="L5972" i="2"/>
  <c r="L5974" i="2"/>
  <c r="L5976" i="2"/>
  <c r="L5977" i="2"/>
  <c r="L5978" i="2"/>
  <c r="L5979" i="2"/>
  <c r="L5980" i="2"/>
  <c r="L5981" i="2"/>
  <c r="L5982" i="2"/>
  <c r="L5983" i="2"/>
  <c r="L5985" i="2"/>
  <c r="L5986" i="2"/>
  <c r="L5987" i="2"/>
  <c r="L5988" i="2"/>
  <c r="L5990" i="2"/>
  <c r="L5992" i="2"/>
  <c r="L5993" i="2"/>
  <c r="L5994" i="2"/>
  <c r="L5995" i="2"/>
  <c r="L5997" i="2"/>
  <c r="L5998" i="2"/>
  <c r="L5999" i="2"/>
  <c r="L6002" i="2"/>
  <c r="L6003" i="2"/>
  <c r="L6004" i="2"/>
  <c r="L6006" i="2"/>
  <c r="L6008" i="2"/>
  <c r="L6009" i="2"/>
  <c r="L6010" i="2"/>
  <c r="L6011" i="2"/>
  <c r="L6012" i="2"/>
  <c r="L6013" i="2"/>
  <c r="L6014" i="2"/>
  <c r="L6015" i="2"/>
  <c r="L6017" i="2"/>
  <c r="L6018" i="2"/>
  <c r="L6019" i="2"/>
  <c r="L6020" i="2"/>
  <c r="L6022" i="2"/>
  <c r="L6024" i="2"/>
  <c r="L6025" i="2"/>
  <c r="L6026" i="2"/>
  <c r="L6027" i="2"/>
  <c r="L6029" i="2"/>
  <c r="L6030" i="2"/>
  <c r="L6031" i="2"/>
  <c r="L6034" i="2"/>
  <c r="L6035" i="2"/>
  <c r="L6036" i="2"/>
  <c r="L6038" i="2"/>
  <c r="L6040" i="2"/>
  <c r="L6041" i="2"/>
  <c r="L6042" i="2"/>
  <c r="L6043" i="2"/>
  <c r="L6044" i="2"/>
  <c r="L6045" i="2"/>
  <c r="L6046" i="2"/>
  <c r="L6047" i="2"/>
  <c r="L6049" i="2"/>
  <c r="L6050" i="2"/>
  <c r="L6051" i="2"/>
  <c r="L6052" i="2"/>
  <c r="L6054" i="2"/>
  <c r="L6056" i="2"/>
  <c r="L6057" i="2"/>
  <c r="L6058" i="2"/>
  <c r="L6059" i="2"/>
  <c r="L6061" i="2"/>
  <c r="L6062" i="2"/>
  <c r="L6063" i="2"/>
  <c r="L6066" i="2"/>
  <c r="L6067" i="2"/>
  <c r="L6068" i="2"/>
  <c r="L6070" i="2"/>
  <c r="L6072" i="2"/>
  <c r="L6073" i="2"/>
  <c r="L6074" i="2"/>
  <c r="L6075" i="2"/>
  <c r="L6076" i="2"/>
  <c r="L6077" i="2"/>
  <c r="L6078" i="2"/>
  <c r="L6079" i="2"/>
  <c r="L6081" i="2"/>
  <c r="L6082" i="2"/>
  <c r="L6083" i="2"/>
  <c r="L6084" i="2"/>
  <c r="L6086" i="2"/>
  <c r="L6088" i="2"/>
  <c r="L6089" i="2"/>
  <c r="L6090" i="2"/>
  <c r="L6091" i="2"/>
  <c r="L6093" i="2"/>
  <c r="L6094" i="2"/>
  <c r="L6095" i="2"/>
  <c r="L6098" i="2"/>
  <c r="L6099" i="2"/>
  <c r="L6100" i="2"/>
  <c r="L6102" i="2"/>
  <c r="L6104" i="2"/>
  <c r="L6105" i="2"/>
  <c r="L6106" i="2"/>
  <c r="L6107" i="2"/>
  <c r="L6108" i="2"/>
  <c r="L6109" i="2"/>
  <c r="L6110" i="2"/>
  <c r="L6111" i="2"/>
  <c r="L6113" i="2"/>
  <c r="L6114" i="2"/>
  <c r="L6115" i="2"/>
  <c r="L6116" i="2"/>
  <c r="L6118" i="2"/>
  <c r="L6120" i="2"/>
  <c r="L6121" i="2"/>
  <c r="L6122" i="2"/>
  <c r="L6123" i="2"/>
  <c r="L6125" i="2"/>
  <c r="L6126" i="2"/>
  <c r="L6127" i="2"/>
  <c r="L6130" i="2"/>
  <c r="L6131" i="2"/>
  <c r="L6132" i="2"/>
  <c r="L6134" i="2"/>
  <c r="L6136" i="2"/>
  <c r="L6137" i="2"/>
  <c r="L6138" i="2"/>
  <c r="L6139" i="2"/>
  <c r="L6140" i="2"/>
  <c r="L6141" i="2"/>
  <c r="L6142" i="2"/>
  <c r="L6143" i="2"/>
  <c r="L6145" i="2"/>
  <c r="L6146" i="2"/>
  <c r="L6147" i="2"/>
  <c r="L6148" i="2"/>
  <c r="L6150" i="2"/>
  <c r="L6152" i="2"/>
  <c r="L6153" i="2"/>
  <c r="L6154" i="2"/>
  <c r="L6155" i="2"/>
  <c r="L6157" i="2"/>
  <c r="L6158" i="2"/>
  <c r="L6159" i="2"/>
  <c r="L6162" i="2"/>
  <c r="L6163" i="2"/>
  <c r="L6164" i="2"/>
  <c r="L6166" i="2"/>
  <c r="L6168" i="2"/>
  <c r="L6169" i="2"/>
  <c r="L6170" i="2"/>
  <c r="L6171" i="2"/>
  <c r="L6172" i="2"/>
  <c r="L6173" i="2"/>
  <c r="L6174" i="2"/>
  <c r="L6175" i="2"/>
  <c r="L6177" i="2"/>
  <c r="L6178" i="2"/>
  <c r="L6179" i="2"/>
  <c r="L6180" i="2"/>
  <c r="L6182" i="2"/>
  <c r="L6184" i="2"/>
  <c r="L6185" i="2"/>
  <c r="L6186" i="2"/>
  <c r="L6187" i="2"/>
  <c r="L6189" i="2"/>
  <c r="L6190" i="2"/>
  <c r="L6191" i="2"/>
  <c r="L6194" i="2"/>
  <c r="L6195" i="2"/>
  <c r="L6196" i="2"/>
  <c r="L6198" i="2"/>
  <c r="L6200" i="2"/>
  <c r="L6201" i="2"/>
  <c r="L6202" i="2"/>
  <c r="L6203" i="2"/>
  <c r="L6204" i="2"/>
  <c r="L6205" i="2"/>
  <c r="L6206" i="2"/>
  <c r="L6207" i="2"/>
  <c r="L6209" i="2"/>
  <c r="L6210" i="2"/>
  <c r="L6211" i="2"/>
  <c r="L6212" i="2"/>
  <c r="L6214" i="2"/>
  <c r="L6216" i="2"/>
  <c r="L6217" i="2"/>
  <c r="L6218" i="2"/>
  <c r="L6219" i="2"/>
  <c r="L6221" i="2"/>
  <c r="L6222" i="2"/>
  <c r="L6223" i="2"/>
  <c r="L6226" i="2"/>
  <c r="L6227" i="2"/>
  <c r="L6228" i="2"/>
  <c r="L6230" i="2"/>
  <c r="L6232" i="2"/>
  <c r="L6233" i="2"/>
  <c r="L6234" i="2"/>
  <c r="L6235" i="2"/>
  <c r="L6236" i="2"/>
  <c r="L6237" i="2"/>
  <c r="L6238" i="2"/>
  <c r="L6239" i="2"/>
  <c r="L6241" i="2"/>
  <c r="L6242" i="2"/>
  <c r="L6243" i="2"/>
  <c r="L6244" i="2"/>
  <c r="L6246" i="2"/>
  <c r="L6248" i="2"/>
  <c r="L6249" i="2"/>
  <c r="L6250" i="2"/>
  <c r="L6251" i="2"/>
  <c r="L6253" i="2"/>
  <c r="L6254" i="2"/>
  <c r="L6255" i="2"/>
  <c r="L6258" i="2"/>
  <c r="L6259" i="2"/>
  <c r="L6260" i="2"/>
  <c r="L6262" i="2"/>
  <c r="L6264" i="2"/>
  <c r="L6265" i="2"/>
  <c r="L6266" i="2"/>
  <c r="L6267" i="2"/>
  <c r="L6268" i="2"/>
  <c r="L6269" i="2"/>
  <c r="L6270" i="2"/>
  <c r="L6271" i="2"/>
  <c r="L6273" i="2"/>
  <c r="L6274" i="2"/>
  <c r="L6275" i="2"/>
  <c r="L6276" i="2"/>
  <c r="L6278" i="2"/>
  <c r="L6280" i="2"/>
  <c r="L6281" i="2"/>
  <c r="L6282" i="2"/>
  <c r="L6283" i="2"/>
  <c r="L6285" i="2"/>
  <c r="L6286" i="2"/>
  <c r="L6287" i="2"/>
  <c r="L6290" i="2"/>
  <c r="L6291" i="2"/>
  <c r="L6292" i="2"/>
  <c r="L6294" i="2"/>
  <c r="L6296" i="2"/>
  <c r="L6297" i="2"/>
  <c r="L6298" i="2"/>
  <c r="L6299" i="2"/>
  <c r="L6300" i="2"/>
  <c r="L6301" i="2"/>
  <c r="L6302" i="2"/>
  <c r="L6303" i="2"/>
  <c r="L6305" i="2"/>
  <c r="L6306" i="2"/>
  <c r="L6307" i="2"/>
  <c r="L6308" i="2"/>
  <c r="L6310" i="2"/>
  <c r="L6312" i="2"/>
  <c r="L6313" i="2"/>
  <c r="L6314" i="2"/>
  <c r="L6315" i="2"/>
  <c r="L6317" i="2"/>
  <c r="L6318" i="2"/>
  <c r="L6319" i="2"/>
  <c r="L6322" i="2"/>
  <c r="L6323" i="2"/>
  <c r="L6324" i="2"/>
  <c r="L6326" i="2"/>
  <c r="L6328" i="2"/>
  <c r="L6329" i="2"/>
  <c r="L6330" i="2"/>
  <c r="L6331" i="2"/>
  <c r="L6332" i="2"/>
  <c r="L6333" i="2"/>
  <c r="L6334" i="2"/>
  <c r="L6335" i="2"/>
  <c r="L6337" i="2"/>
  <c r="L6338" i="2"/>
  <c r="L6339" i="2"/>
  <c r="L6340" i="2"/>
  <c r="L6342" i="2"/>
  <c r="L6344" i="2"/>
  <c r="L6345" i="2"/>
  <c r="L6346" i="2"/>
  <c r="L6347" i="2"/>
  <c r="L6349" i="2"/>
  <c r="L6350" i="2"/>
  <c r="L6351" i="2"/>
  <c r="L6354" i="2"/>
  <c r="L6355" i="2"/>
  <c r="L6356" i="2"/>
  <c r="L6358" i="2"/>
  <c r="L6360" i="2"/>
  <c r="L6361" i="2"/>
  <c r="L6362" i="2"/>
  <c r="L6363" i="2"/>
  <c r="L6364" i="2"/>
  <c r="L6365" i="2"/>
  <c r="L6366" i="2"/>
  <c r="L6367" i="2"/>
  <c r="L6369" i="2"/>
  <c r="L6370" i="2"/>
  <c r="L6371" i="2"/>
  <c r="L6372" i="2"/>
  <c r="L6374" i="2"/>
  <c r="L6376" i="2"/>
  <c r="L6377" i="2"/>
  <c r="L6378" i="2"/>
  <c r="L6379" i="2"/>
  <c r="L6381" i="2"/>
  <c r="L6382" i="2"/>
  <c r="L6383" i="2"/>
  <c r="L6386" i="2"/>
  <c r="L6387" i="2"/>
  <c r="L6388" i="2"/>
  <c r="L6390" i="2"/>
  <c r="L6392" i="2"/>
  <c r="L6393" i="2"/>
  <c r="L6394" i="2"/>
  <c r="L6395" i="2"/>
  <c r="L6396" i="2"/>
  <c r="L6397" i="2"/>
  <c r="L6398" i="2"/>
  <c r="L6399" i="2"/>
  <c r="L6401" i="2"/>
  <c r="L6402" i="2"/>
  <c r="L6403" i="2"/>
  <c r="L6404" i="2"/>
  <c r="L6406" i="2"/>
  <c r="L6408" i="2"/>
  <c r="L6409" i="2"/>
  <c r="L6410" i="2"/>
  <c r="L6411" i="2"/>
  <c r="L6413" i="2"/>
  <c r="L6414" i="2"/>
  <c r="L6415" i="2"/>
  <c r="L6418" i="2"/>
  <c r="L6419" i="2"/>
  <c r="L6420" i="2"/>
  <c r="L6422" i="2"/>
  <c r="L6424" i="2"/>
  <c r="L6425" i="2"/>
  <c r="L6426" i="2"/>
  <c r="L6427" i="2"/>
  <c r="L6428" i="2"/>
  <c r="L6429" i="2"/>
  <c r="L6430" i="2"/>
  <c r="L6431" i="2"/>
  <c r="L6433" i="2"/>
  <c r="L6434" i="2"/>
  <c r="L6435" i="2"/>
  <c r="L6436" i="2"/>
  <c r="L6438" i="2"/>
  <c r="L6440" i="2"/>
  <c r="L6441" i="2"/>
  <c r="L6442" i="2"/>
  <c r="L6443" i="2"/>
  <c r="L6445" i="2"/>
  <c r="L6446" i="2"/>
  <c r="L6447" i="2"/>
  <c r="L6450" i="2"/>
  <c r="L6451" i="2"/>
  <c r="L6452" i="2"/>
  <c r="L6454" i="2"/>
  <c r="L6456" i="2"/>
  <c r="L6457" i="2"/>
  <c r="L6458" i="2"/>
  <c r="L6459" i="2"/>
  <c r="L6460" i="2"/>
  <c r="L6461" i="2"/>
  <c r="L6462" i="2"/>
  <c r="L6463" i="2"/>
  <c r="L6465" i="2"/>
  <c r="L6466" i="2"/>
  <c r="L6467" i="2"/>
  <c r="L6468" i="2"/>
  <c r="L6470" i="2"/>
  <c r="L6472" i="2"/>
  <c r="L6473" i="2"/>
  <c r="L6474" i="2"/>
  <c r="L6475" i="2"/>
  <c r="L6477" i="2"/>
  <c r="L6478" i="2"/>
  <c r="L6479" i="2"/>
  <c r="L6482" i="2"/>
  <c r="L6483" i="2"/>
  <c r="L6484" i="2"/>
  <c r="L6486" i="2"/>
  <c r="L6488" i="2"/>
  <c r="L6489" i="2"/>
  <c r="L6490" i="2"/>
  <c r="L6491" i="2"/>
  <c r="L6492" i="2"/>
  <c r="L6493" i="2"/>
  <c r="L6494" i="2"/>
  <c r="L6495" i="2"/>
  <c r="L6497" i="2"/>
  <c r="L6498" i="2"/>
  <c r="L6499" i="2"/>
  <c r="L6500" i="2"/>
  <c r="L6502" i="2"/>
  <c r="L6504" i="2"/>
  <c r="L6505" i="2"/>
  <c r="L6506" i="2"/>
  <c r="L6507" i="2"/>
  <c r="L6509" i="2"/>
  <c r="L6510" i="2"/>
  <c r="L6511" i="2"/>
  <c r="L6514" i="2"/>
  <c r="L6515" i="2"/>
  <c r="L6516" i="2"/>
  <c r="L6518" i="2"/>
  <c r="L6520" i="2"/>
  <c r="L6521" i="2"/>
  <c r="L6522" i="2"/>
  <c r="L6523" i="2"/>
  <c r="L6524" i="2"/>
  <c r="L6525" i="2"/>
  <c r="L6526" i="2"/>
  <c r="L6527" i="2"/>
  <c r="L6529" i="2"/>
  <c r="L6530" i="2"/>
  <c r="L6531" i="2"/>
  <c r="L6532" i="2"/>
  <c r="L6534" i="2"/>
  <c r="L6536" i="2"/>
  <c r="L6537" i="2"/>
  <c r="L6538" i="2"/>
  <c r="L6539" i="2"/>
  <c r="L6541" i="2"/>
  <c r="L6542" i="2"/>
  <c r="L6543" i="2"/>
  <c r="L6546" i="2"/>
  <c r="L6547" i="2"/>
  <c r="L6548" i="2"/>
  <c r="L6550" i="2"/>
  <c r="L6552" i="2"/>
  <c r="L6553" i="2"/>
  <c r="L6554" i="2"/>
  <c r="L6555" i="2"/>
  <c r="L6556" i="2"/>
  <c r="L6557" i="2"/>
  <c r="L6558" i="2"/>
  <c r="L6559" i="2"/>
  <c r="L6561" i="2"/>
  <c r="L6562" i="2"/>
  <c r="L6563" i="2"/>
  <c r="L6564" i="2"/>
  <c r="L6566" i="2"/>
  <c r="L6568" i="2"/>
  <c r="L6569" i="2"/>
  <c r="L6570" i="2"/>
  <c r="L6571" i="2"/>
  <c r="L6573" i="2"/>
  <c r="L6574" i="2"/>
  <c r="L6575" i="2"/>
  <c r="L6578" i="2"/>
  <c r="L6579" i="2"/>
  <c r="L6580" i="2"/>
  <c r="L6582" i="2"/>
  <c r="L6584" i="2"/>
  <c r="L6585" i="2"/>
  <c r="L6586" i="2"/>
  <c r="L6587" i="2"/>
  <c r="L6588" i="2"/>
  <c r="L6589" i="2"/>
  <c r="L6590" i="2"/>
  <c r="L6591" i="2"/>
  <c r="L6593" i="2"/>
  <c r="L6594" i="2"/>
  <c r="L6595" i="2"/>
  <c r="L6596" i="2"/>
  <c r="L6598" i="2"/>
  <c r="L6600" i="2"/>
  <c r="L6601" i="2"/>
  <c r="L6602" i="2"/>
  <c r="L6603" i="2"/>
  <c r="L6605" i="2"/>
  <c r="L6606" i="2"/>
  <c r="L6607" i="2"/>
  <c r="L6610" i="2"/>
  <c r="L6611" i="2"/>
  <c r="L6612" i="2"/>
  <c r="L6614" i="2"/>
  <c r="L6616" i="2"/>
  <c r="L6617" i="2"/>
  <c r="L6618" i="2"/>
  <c r="L6619" i="2"/>
  <c r="L6620" i="2"/>
  <c r="L6621" i="2"/>
  <c r="L6622" i="2"/>
  <c r="L6623" i="2"/>
  <c r="L6625" i="2"/>
  <c r="L6626" i="2"/>
  <c r="L6627" i="2"/>
  <c r="L6628" i="2"/>
  <c r="L6630" i="2"/>
  <c r="L6632" i="2"/>
  <c r="L6633" i="2"/>
  <c r="L6634" i="2"/>
  <c r="L6635" i="2"/>
  <c r="L6637" i="2"/>
  <c r="L6638" i="2"/>
  <c r="L6639" i="2"/>
  <c r="L6642" i="2"/>
  <c r="L6643" i="2"/>
  <c r="L6644" i="2"/>
  <c r="L6646" i="2"/>
  <c r="L6648" i="2"/>
  <c r="L6649" i="2"/>
  <c r="L6650" i="2"/>
  <c r="L6651" i="2"/>
  <c r="L6652" i="2"/>
  <c r="L6653" i="2"/>
  <c r="L6654" i="2"/>
  <c r="L6655" i="2"/>
  <c r="L6657" i="2"/>
  <c r="L6658" i="2"/>
  <c r="L6659" i="2"/>
  <c r="L6660" i="2"/>
  <c r="L6662" i="2"/>
  <c r="L6664" i="2"/>
  <c r="L6665" i="2"/>
  <c r="L6666" i="2"/>
  <c r="L6667" i="2"/>
  <c r="L6669" i="2"/>
  <c r="L6670" i="2"/>
  <c r="L6671" i="2"/>
  <c r="L6674" i="2"/>
  <c r="L6675" i="2"/>
  <c r="L6676" i="2"/>
  <c r="L6678" i="2"/>
  <c r="L6680" i="2"/>
  <c r="L6681" i="2"/>
  <c r="L6682" i="2"/>
  <c r="L6683" i="2"/>
  <c r="L6684" i="2"/>
  <c r="L6685" i="2"/>
  <c r="L6686" i="2"/>
  <c r="L6687" i="2"/>
  <c r="L6689" i="2"/>
  <c r="L6690" i="2"/>
  <c r="L6691" i="2"/>
  <c r="L6692" i="2"/>
  <c r="L6694" i="2"/>
  <c r="L6696" i="2"/>
  <c r="L6697" i="2"/>
  <c r="L6698" i="2"/>
  <c r="L6699" i="2"/>
  <c r="L6701" i="2"/>
  <c r="L6702" i="2"/>
  <c r="L6703" i="2"/>
  <c r="L6706" i="2"/>
  <c r="L6707" i="2"/>
  <c r="L6708" i="2"/>
  <c r="L6710" i="2"/>
  <c r="L6712" i="2"/>
  <c r="L6713" i="2"/>
  <c r="L6714" i="2"/>
  <c r="L6715" i="2"/>
  <c r="L6716" i="2"/>
  <c r="L6717" i="2"/>
  <c r="L6718" i="2"/>
  <c r="L6719" i="2"/>
  <c r="L6721" i="2"/>
  <c r="L6722" i="2"/>
  <c r="L6723" i="2"/>
  <c r="L6724" i="2"/>
  <c r="L6726" i="2"/>
  <c r="L6728" i="2"/>
  <c r="L6729" i="2"/>
  <c r="L6730" i="2"/>
  <c r="L6731" i="2"/>
  <c r="L6733" i="2"/>
  <c r="L6734" i="2"/>
  <c r="L6735" i="2"/>
  <c r="L6738" i="2"/>
  <c r="L6739" i="2"/>
  <c r="L6740" i="2"/>
  <c r="L6742" i="2"/>
  <c r="L6744" i="2"/>
  <c r="L6745" i="2"/>
  <c r="L6746" i="2"/>
  <c r="L6747" i="2"/>
  <c r="L6749" i="2"/>
  <c r="L6750" i="2"/>
  <c r="L6751" i="2"/>
  <c r="L6754" i="2"/>
  <c r="L6755" i="2"/>
  <c r="L6756" i="2"/>
  <c r="L6758" i="2"/>
  <c r="L6760" i="2"/>
  <c r="L6761" i="2"/>
  <c r="L6762" i="2"/>
  <c r="L6763" i="2"/>
  <c r="L6765" i="2"/>
  <c r="L6766" i="2"/>
  <c r="L6767" i="2"/>
  <c r="L6770" i="2"/>
  <c r="L6771" i="2"/>
  <c r="L6772" i="2"/>
  <c r="L6774" i="2"/>
  <c r="L6776" i="2"/>
  <c r="L6777" i="2"/>
  <c r="L6778" i="2"/>
  <c r="L6779" i="2"/>
  <c r="L6780" i="2"/>
  <c r="L6781" i="2"/>
  <c r="L6782" i="2"/>
  <c r="L6783" i="2"/>
  <c r="L6785" i="2"/>
  <c r="L6786" i="2"/>
  <c r="L6787" i="2"/>
  <c r="L6788" i="2"/>
  <c r="L6790" i="2"/>
  <c r="L6792" i="2"/>
  <c r="L6793" i="2"/>
  <c r="L6794" i="2"/>
  <c r="L6795" i="2"/>
  <c r="L6797" i="2"/>
  <c r="L6798" i="2"/>
  <c r="L6799" i="2"/>
  <c r="L6802" i="2"/>
  <c r="L6803" i="2"/>
  <c r="L6804" i="2"/>
  <c r="L6806" i="2"/>
  <c r="L6807" i="2"/>
  <c r="L6808" i="2"/>
  <c r="L6809" i="2"/>
  <c r="L6810" i="2"/>
  <c r="L6811" i="2"/>
  <c r="L6813" i="2"/>
  <c r="L6814" i="2"/>
  <c r="L6815" i="2"/>
  <c r="L6818" i="2"/>
  <c r="L6819" i="2"/>
  <c r="L6820" i="2"/>
  <c r="L6822" i="2"/>
  <c r="L6824" i="2"/>
  <c r="L6825" i="2"/>
  <c r="L6826" i="2"/>
  <c r="L6827" i="2"/>
  <c r="L6829" i="2"/>
  <c r="L6830" i="2"/>
  <c r="L6831" i="2"/>
  <c r="L6834" i="2"/>
  <c r="L6835" i="2"/>
  <c r="L6836" i="2"/>
  <c r="L6838" i="2"/>
  <c r="L6840" i="2"/>
  <c r="L6841" i="2"/>
  <c r="L6842" i="2"/>
  <c r="L6843" i="2"/>
  <c r="L6845" i="2"/>
  <c r="L6846" i="2"/>
  <c r="L6847" i="2"/>
  <c r="L6850" i="2"/>
  <c r="L6851" i="2"/>
  <c r="L6852" i="2"/>
  <c r="L6854" i="2"/>
  <c r="L6856" i="2"/>
  <c r="L6857" i="2"/>
  <c r="L6858" i="2"/>
  <c r="L6859" i="2"/>
  <c r="L6861" i="2"/>
  <c r="L6862" i="2"/>
  <c r="L6863" i="2"/>
  <c r="L6866" i="2"/>
  <c r="L6867" i="2"/>
  <c r="L6868" i="2"/>
  <c r="L6870" i="2"/>
  <c r="L6872" i="2"/>
  <c r="L6873" i="2"/>
  <c r="L6874" i="2"/>
  <c r="L6875" i="2"/>
  <c r="L6877" i="2"/>
  <c r="L6878" i="2"/>
  <c r="L6879" i="2"/>
  <c r="L6882" i="2"/>
  <c r="L6883" i="2"/>
  <c r="L6884" i="2"/>
  <c r="L6886" i="2"/>
  <c r="L6888" i="2"/>
  <c r="L6889" i="2"/>
  <c r="L6890" i="2"/>
  <c r="L6891" i="2"/>
  <c r="L6893" i="2"/>
  <c r="L6894" i="2"/>
  <c r="L6895" i="2"/>
  <c r="L6898" i="2"/>
  <c r="L6899" i="2"/>
  <c r="L6900" i="2"/>
  <c r="L6902" i="2"/>
  <c r="L6904" i="2"/>
  <c r="L6905" i="2"/>
  <c r="L6906" i="2"/>
  <c r="L6907" i="2"/>
  <c r="L6908" i="2"/>
  <c r="L6909" i="2"/>
  <c r="L6910" i="2"/>
  <c r="L6911" i="2"/>
  <c r="L6913" i="2"/>
  <c r="L6914" i="2"/>
  <c r="L6915" i="2"/>
  <c r="L6916" i="2"/>
  <c r="L6918" i="2"/>
  <c r="L6920" i="2"/>
  <c r="L6921" i="2"/>
  <c r="L6922" i="2"/>
  <c r="L6923" i="2"/>
  <c r="L6925" i="2"/>
  <c r="L6926" i="2"/>
  <c r="L6927" i="2"/>
  <c r="L6930" i="2"/>
  <c r="L6931" i="2"/>
  <c r="L6932" i="2"/>
  <c r="L6934" i="2"/>
  <c r="L6935" i="2"/>
  <c r="L6936" i="2"/>
  <c r="L6937" i="2"/>
  <c r="L6938" i="2"/>
  <c r="L6939" i="2"/>
  <c r="L6941" i="2"/>
  <c r="L6942" i="2"/>
  <c r="L6943" i="2"/>
  <c r="L6946" i="2"/>
  <c r="L6947" i="2"/>
  <c r="L6948" i="2"/>
  <c r="L6950" i="2"/>
  <c r="L6952" i="2"/>
  <c r="L6953" i="2"/>
  <c r="L6954" i="2"/>
  <c r="L6955" i="2"/>
  <c r="L6957" i="2"/>
  <c r="L6958" i="2"/>
  <c r="L6959" i="2"/>
  <c r="L6962" i="2"/>
  <c r="L6963" i="2"/>
  <c r="L6964" i="2"/>
  <c r="L6966" i="2"/>
  <c r="L6968" i="2"/>
  <c r="L6969" i="2"/>
  <c r="L6970" i="2"/>
  <c r="L6971" i="2"/>
  <c r="L6973" i="2"/>
  <c r="L6974" i="2"/>
  <c r="L6975" i="2"/>
  <c r="L6978" i="2"/>
  <c r="L6979" i="2"/>
  <c r="L6980" i="2"/>
  <c r="L6982" i="2"/>
  <c r="L6984" i="2"/>
  <c r="L6985" i="2"/>
  <c r="L6986" i="2"/>
  <c r="L6987" i="2"/>
  <c r="L6989" i="2"/>
  <c r="L6990" i="2"/>
  <c r="L6991" i="2"/>
  <c r="L6994" i="2"/>
  <c r="L6995" i="2"/>
  <c r="L6996" i="2"/>
  <c r="L6998" i="2"/>
  <c r="L7000" i="2"/>
  <c r="L7001" i="2"/>
  <c r="L7002" i="2"/>
  <c r="L7003" i="2"/>
  <c r="L7005" i="2"/>
  <c r="L7006" i="2"/>
  <c r="L7007" i="2"/>
  <c r="L7010" i="2"/>
  <c r="L7011" i="2"/>
  <c r="L7012" i="2"/>
  <c r="L7014" i="2"/>
  <c r="L7016" i="2"/>
  <c r="L7017" i="2"/>
  <c r="L7018" i="2"/>
  <c r="L7019" i="2"/>
  <c r="L7021" i="2"/>
  <c r="L7022" i="2"/>
  <c r="L7023" i="2"/>
  <c r="L7026" i="2"/>
  <c r="L7027" i="2"/>
  <c r="L7028" i="2"/>
  <c r="L7030" i="2"/>
  <c r="L7032" i="2"/>
  <c r="L7033" i="2"/>
  <c r="L7034" i="2"/>
  <c r="L7035" i="2"/>
  <c r="L7036" i="2"/>
  <c r="L7037" i="2"/>
  <c r="L7038" i="2"/>
  <c r="L7039" i="2"/>
  <c r="L7041" i="2"/>
  <c r="L7042" i="2"/>
  <c r="L7043" i="2"/>
  <c r="L7044" i="2"/>
  <c r="L7046" i="2"/>
  <c r="L7048" i="2"/>
  <c r="L7049" i="2"/>
  <c r="L7050" i="2"/>
  <c r="L7051" i="2"/>
  <c r="L7053" i="2"/>
  <c r="L7054" i="2"/>
  <c r="L7055" i="2"/>
  <c r="L7058" i="2"/>
  <c r="L7059" i="2"/>
  <c r="L7060" i="2"/>
  <c r="L7062" i="2"/>
  <c r="L7063" i="2"/>
  <c r="L7064" i="2"/>
  <c r="L7065" i="2"/>
  <c r="L7066" i="2"/>
  <c r="L7067" i="2"/>
  <c r="L7069" i="2"/>
  <c r="L7070" i="2"/>
  <c r="L7071" i="2"/>
  <c r="L7074" i="2"/>
  <c r="L7075" i="2"/>
  <c r="L7076" i="2"/>
  <c r="L7078" i="2"/>
  <c r="L7080" i="2"/>
  <c r="L7081" i="2"/>
  <c r="L7082" i="2"/>
  <c r="L7083" i="2"/>
  <c r="L7085" i="2"/>
  <c r="L7086" i="2"/>
  <c r="L7087" i="2"/>
  <c r="L7090" i="2"/>
  <c r="L7091" i="2"/>
  <c r="L7092" i="2"/>
  <c r="L7094" i="2"/>
  <c r="L7096" i="2"/>
  <c r="L7097" i="2"/>
  <c r="L7098" i="2"/>
  <c r="L7099" i="2"/>
  <c r="L7101" i="2"/>
  <c r="L7102" i="2"/>
  <c r="L7103" i="2"/>
  <c r="L7106" i="2"/>
  <c r="L7107" i="2"/>
  <c r="L7108" i="2"/>
  <c r="L7110" i="2"/>
  <c r="L7112" i="2"/>
  <c r="L7113" i="2"/>
  <c r="L7114" i="2"/>
  <c r="L7115" i="2"/>
  <c r="L7117" i="2"/>
  <c r="L7118" i="2"/>
  <c r="L7119" i="2"/>
  <c r="L7122" i="2"/>
  <c r="L7123" i="2"/>
  <c r="L7124" i="2"/>
  <c r="L7126" i="2"/>
  <c r="L7128" i="2"/>
  <c r="L7129" i="2"/>
  <c r="L7130" i="2"/>
  <c r="L7131" i="2"/>
  <c r="L7133" i="2"/>
  <c r="L7134" i="2"/>
  <c r="L7135" i="2"/>
  <c r="L7138" i="2"/>
  <c r="L7139" i="2"/>
  <c r="L7140" i="2"/>
  <c r="L7142" i="2"/>
  <c r="L7144" i="2"/>
  <c r="L7145" i="2"/>
  <c r="L7146" i="2"/>
  <c r="L7147" i="2"/>
  <c r="L7149" i="2"/>
  <c r="L7150" i="2"/>
  <c r="L7151" i="2"/>
  <c r="L7154" i="2"/>
  <c r="L7155" i="2"/>
  <c r="L7156" i="2"/>
  <c r="L7158" i="2"/>
  <c r="L7160" i="2"/>
  <c r="L7161" i="2"/>
  <c r="L7162" i="2"/>
  <c r="L7163" i="2"/>
  <c r="L7164" i="2"/>
  <c r="L7165" i="2"/>
  <c r="L7166" i="2"/>
  <c r="L7167" i="2"/>
  <c r="L7169" i="2"/>
  <c r="L7170" i="2"/>
  <c r="L7171" i="2"/>
  <c r="L7172" i="2"/>
  <c r="L7174" i="2"/>
  <c r="L7176" i="2"/>
  <c r="L7177" i="2"/>
  <c r="L7178" i="2"/>
  <c r="L7179" i="2"/>
  <c r="L7181" i="2"/>
  <c r="L7182" i="2"/>
  <c r="L7183" i="2"/>
  <c r="L7186" i="2"/>
  <c r="L7187" i="2"/>
  <c r="L7188" i="2"/>
  <c r="L7190" i="2"/>
  <c r="L7191" i="2"/>
  <c r="L7192" i="2"/>
  <c r="L7193" i="2"/>
  <c r="L7194" i="2"/>
  <c r="L7195" i="2"/>
  <c r="L7197" i="2"/>
  <c r="L7198" i="2"/>
  <c r="L7199" i="2"/>
  <c r="L7202" i="2"/>
  <c r="L7203" i="2"/>
  <c r="L7204" i="2"/>
  <c r="L7206" i="2"/>
  <c r="L7208" i="2"/>
  <c r="L7209" i="2"/>
  <c r="L7210" i="2"/>
  <c r="L7211" i="2"/>
  <c r="L7213" i="2"/>
  <c r="L7214" i="2"/>
  <c r="L7215" i="2"/>
  <c r="L7218" i="2"/>
  <c r="L7219" i="2"/>
  <c r="L7220" i="2"/>
  <c r="L7222" i="2"/>
  <c r="L7224" i="2"/>
  <c r="L7225" i="2"/>
  <c r="L7226" i="2"/>
  <c r="L7227" i="2"/>
  <c r="L7229" i="2"/>
  <c r="L7230" i="2"/>
  <c r="L7231" i="2"/>
  <c r="L7234" i="2"/>
  <c r="L7235" i="2"/>
  <c r="L7236" i="2"/>
  <c r="L7238" i="2"/>
  <c r="L7240" i="2"/>
  <c r="L7241" i="2"/>
  <c r="L7242" i="2"/>
  <c r="L7243" i="2"/>
  <c r="L7245" i="2"/>
  <c r="L7246" i="2"/>
  <c r="L7247" i="2"/>
  <c r="L7250" i="2"/>
  <c r="L7251" i="2"/>
  <c r="L7252" i="2"/>
  <c r="L7254" i="2"/>
  <c r="L7256" i="2"/>
  <c r="L7257" i="2"/>
  <c r="L7258" i="2"/>
  <c r="L7259" i="2"/>
  <c r="L7261" i="2"/>
  <c r="L7262" i="2"/>
  <c r="L7263" i="2"/>
  <c r="L7266" i="2"/>
  <c r="L7267" i="2"/>
  <c r="L7268" i="2"/>
  <c r="L7270" i="2"/>
  <c r="L7272" i="2"/>
  <c r="L7273" i="2"/>
  <c r="L7274" i="2"/>
  <c r="L7275" i="2"/>
  <c r="L7277" i="2"/>
  <c r="L7278" i="2"/>
  <c r="L7279" i="2"/>
  <c r="L7282" i="2"/>
  <c r="L7283" i="2"/>
  <c r="L7284" i="2"/>
  <c r="L7286" i="2"/>
  <c r="L7288" i="2"/>
  <c r="L7289" i="2"/>
  <c r="L7290" i="2"/>
  <c r="L7291" i="2"/>
  <c r="L7292" i="2"/>
  <c r="L7293" i="2"/>
  <c r="L7294" i="2"/>
  <c r="L7295" i="2"/>
  <c r="L7297" i="2"/>
  <c r="L7298" i="2"/>
  <c r="L7299" i="2"/>
  <c r="L7300" i="2"/>
  <c r="L7302" i="2"/>
  <c r="L7304" i="2"/>
  <c r="L7305" i="2"/>
  <c r="L7306" i="2"/>
  <c r="L7307" i="2"/>
  <c r="L7309" i="2"/>
  <c r="L7310" i="2"/>
  <c r="L7311" i="2"/>
  <c r="L7314" i="2"/>
  <c r="L7315" i="2"/>
  <c r="L7316" i="2"/>
  <c r="L7318" i="2"/>
  <c r="L7319" i="2"/>
  <c r="L7320" i="2"/>
  <c r="L7321" i="2"/>
  <c r="L7322" i="2"/>
  <c r="L7323" i="2"/>
  <c r="L7325" i="2"/>
  <c r="L7326" i="2"/>
  <c r="L7327" i="2"/>
  <c r="L7330" i="2"/>
  <c r="L7331" i="2"/>
  <c r="L7332" i="2"/>
  <c r="L7334" i="2"/>
  <c r="L7336" i="2"/>
  <c r="L7337" i="2"/>
  <c r="L7338" i="2"/>
  <c r="L7339" i="2"/>
  <c r="L7341" i="2"/>
  <c r="L7342" i="2"/>
  <c r="L7343" i="2"/>
  <c r="L7346" i="2"/>
  <c r="L7347" i="2"/>
  <c r="L7348" i="2"/>
  <c r="L7350" i="2"/>
  <c r="L7352" i="2"/>
  <c r="L7353" i="2"/>
  <c r="L7354" i="2"/>
  <c r="L7355" i="2"/>
  <c r="L7357" i="2"/>
  <c r="L7358" i="2"/>
  <c r="L7359" i="2"/>
  <c r="L7362" i="2"/>
  <c r="L7363" i="2"/>
  <c r="L7364" i="2"/>
  <c r="L7366" i="2"/>
  <c r="L7368" i="2"/>
  <c r="L7369" i="2"/>
  <c r="L7370" i="2"/>
  <c r="L7371" i="2"/>
  <c r="L7373" i="2"/>
  <c r="L7374" i="2"/>
  <c r="L7375" i="2"/>
  <c r="L7378" i="2"/>
  <c r="L7379" i="2"/>
  <c r="L7380" i="2"/>
  <c r="L7382" i="2"/>
  <c r="L7384" i="2"/>
  <c r="L7385" i="2"/>
  <c r="L7386" i="2"/>
  <c r="L7387" i="2"/>
  <c r="L7389" i="2"/>
  <c r="L7390" i="2"/>
  <c r="L7391" i="2"/>
  <c r="L7394" i="2"/>
  <c r="L7395" i="2"/>
  <c r="L7396" i="2"/>
  <c r="L7398" i="2"/>
  <c r="L7400" i="2"/>
  <c r="L7401" i="2"/>
  <c r="L7402" i="2"/>
  <c r="L7403" i="2"/>
  <c r="L7405" i="2"/>
  <c r="L7406" i="2"/>
  <c r="L7407" i="2"/>
  <c r="L7410" i="2"/>
  <c r="L7411" i="2"/>
  <c r="L7412" i="2"/>
  <c r="L7414" i="2"/>
  <c r="L7416" i="2"/>
  <c r="L7417" i="2"/>
  <c r="L7418" i="2"/>
  <c r="L7419" i="2"/>
  <c r="L7420" i="2"/>
  <c r="L7421" i="2"/>
  <c r="L7422" i="2"/>
  <c r="L7423" i="2"/>
  <c r="L7425" i="2"/>
  <c r="L7426" i="2"/>
  <c r="L7427" i="2"/>
  <c r="L7428" i="2"/>
  <c r="L7430" i="2"/>
  <c r="L7432" i="2"/>
  <c r="L7433" i="2"/>
  <c r="L7434" i="2"/>
  <c r="L7435" i="2"/>
  <c r="L7437" i="2"/>
  <c r="L7438" i="2"/>
  <c r="L7439" i="2"/>
  <c r="L7442" i="2"/>
  <c r="L7443" i="2"/>
  <c r="L7444" i="2"/>
  <c r="L7446" i="2"/>
  <c r="L7447" i="2"/>
  <c r="L7448" i="2"/>
  <c r="L7449" i="2"/>
  <c r="L7450" i="2"/>
  <c r="L7451" i="2"/>
  <c r="L7453" i="2"/>
  <c r="L7454" i="2"/>
  <c r="L7455" i="2"/>
  <c r="L7458" i="2"/>
  <c r="L7459" i="2"/>
  <c r="L7460" i="2"/>
  <c r="L7462" i="2"/>
  <c r="L7464" i="2"/>
  <c r="L7465" i="2"/>
  <c r="L7466" i="2"/>
  <c r="L7467" i="2"/>
  <c r="L7469" i="2"/>
  <c r="L7470" i="2"/>
  <c r="L7471" i="2"/>
  <c r="L7474" i="2"/>
  <c r="L7475" i="2"/>
  <c r="L7476" i="2"/>
  <c r="L7478" i="2"/>
  <c r="L7480" i="2"/>
  <c r="L7481" i="2"/>
  <c r="L7482" i="2"/>
  <c r="L7483" i="2"/>
  <c r="L7485" i="2"/>
  <c r="L7486" i="2"/>
  <c r="L7487" i="2"/>
  <c r="L7490" i="2"/>
  <c r="L7491" i="2"/>
  <c r="L7492" i="2"/>
  <c r="L7494" i="2"/>
  <c r="L7496" i="2"/>
  <c r="L7497" i="2"/>
  <c r="L7498" i="2"/>
  <c r="L7499" i="2"/>
  <c r="L7501" i="2"/>
  <c r="L7502" i="2"/>
  <c r="L7503" i="2"/>
  <c r="L7506" i="2"/>
  <c r="L7507" i="2"/>
  <c r="L7508" i="2"/>
  <c r="L7510" i="2"/>
  <c r="L7512" i="2"/>
  <c r="L7513" i="2"/>
  <c r="L7514" i="2"/>
  <c r="L7515" i="2"/>
  <c r="L7517" i="2"/>
  <c r="L7518" i="2"/>
  <c r="L7519" i="2"/>
  <c r="L7522" i="2"/>
  <c r="L7523" i="2"/>
  <c r="L7524" i="2"/>
  <c r="L7526" i="2"/>
  <c r="L7528" i="2"/>
  <c r="L7529" i="2"/>
  <c r="L7530" i="2"/>
  <c r="L7531" i="2"/>
  <c r="L7533" i="2"/>
  <c r="L7534" i="2"/>
  <c r="L7535" i="2"/>
  <c r="L7538" i="2"/>
  <c r="L7539" i="2"/>
  <c r="L7540" i="2"/>
  <c r="L7542" i="2"/>
  <c r="L7544" i="2"/>
  <c r="L7545" i="2"/>
  <c r="L7546" i="2"/>
  <c r="L7547" i="2"/>
  <c r="L7548" i="2"/>
  <c r="L7549" i="2"/>
  <c r="L7550" i="2"/>
  <c r="L7551" i="2"/>
  <c r="L7553" i="2"/>
  <c r="L7554" i="2"/>
  <c r="L7555" i="2"/>
  <c r="L7556" i="2"/>
  <c r="L7558" i="2"/>
  <c r="L7560" i="2"/>
  <c r="L7561" i="2"/>
  <c r="L7562" i="2"/>
  <c r="L7563" i="2"/>
  <c r="L7565" i="2"/>
  <c r="L7566" i="2"/>
  <c r="L7567" i="2"/>
  <c r="L7570" i="2"/>
  <c r="L7571" i="2"/>
  <c r="L7572" i="2"/>
  <c r="L7574" i="2"/>
  <c r="L7575" i="2"/>
  <c r="L7576" i="2"/>
  <c r="L7577" i="2"/>
  <c r="L7578" i="2"/>
  <c r="L7579" i="2"/>
  <c r="L7581" i="2"/>
  <c r="L7582" i="2"/>
  <c r="L7583" i="2"/>
  <c r="L7586" i="2"/>
  <c r="L7587" i="2"/>
  <c r="L7588" i="2"/>
  <c r="L7590" i="2"/>
  <c r="L7592" i="2"/>
  <c r="L7593" i="2"/>
  <c r="L7594" i="2"/>
  <c r="L7595" i="2"/>
  <c r="L7597" i="2"/>
  <c r="L7598" i="2"/>
  <c r="L7599" i="2"/>
  <c r="L7602" i="2"/>
  <c r="L7603" i="2"/>
  <c r="L7604" i="2"/>
  <c r="L7606" i="2"/>
  <c r="L7608" i="2"/>
  <c r="L7609" i="2"/>
  <c r="L7610" i="2"/>
  <c r="L7611" i="2"/>
  <c r="L7613" i="2"/>
  <c r="L7614" i="2"/>
  <c r="L7615" i="2"/>
  <c r="L7618" i="2"/>
  <c r="L7619" i="2"/>
  <c r="L7620" i="2"/>
  <c r="L7622" i="2"/>
  <c r="L7624" i="2"/>
  <c r="L7625" i="2"/>
  <c r="L7626" i="2"/>
  <c r="L7627" i="2"/>
  <c r="L7629" i="2"/>
  <c r="L7630" i="2"/>
  <c r="L7631" i="2"/>
  <c r="L7634" i="2"/>
  <c r="L7635" i="2"/>
  <c r="L7636" i="2"/>
  <c r="L7638" i="2"/>
  <c r="L7640" i="2"/>
  <c r="L7641" i="2"/>
  <c r="L7642" i="2"/>
  <c r="L7643" i="2"/>
  <c r="L7645" i="2"/>
  <c r="L7646" i="2"/>
  <c r="L7647" i="2"/>
  <c r="L7650" i="2"/>
  <c r="L7651" i="2"/>
  <c r="L7652" i="2"/>
  <c r="L7654" i="2"/>
  <c r="L7656" i="2"/>
  <c r="L7657" i="2"/>
  <c r="L7658" i="2"/>
  <c r="L7659" i="2"/>
  <c r="L7661" i="2"/>
  <c r="L7662" i="2"/>
  <c r="L7663" i="2"/>
  <c r="L7666" i="2"/>
  <c r="L7667" i="2"/>
  <c r="L7668" i="2"/>
  <c r="L7670" i="2"/>
  <c r="L7672" i="2"/>
  <c r="L7673" i="2"/>
  <c r="L7674" i="2"/>
  <c r="L7675" i="2"/>
  <c r="L7676" i="2"/>
  <c r="L7677" i="2"/>
  <c r="L7678" i="2"/>
  <c r="L7679" i="2"/>
  <c r="L7681" i="2"/>
  <c r="L7682" i="2"/>
  <c r="L7683" i="2"/>
  <c r="L7684" i="2"/>
  <c r="L7686" i="2"/>
  <c r="L7688" i="2"/>
  <c r="L7689" i="2"/>
  <c r="L7690" i="2"/>
  <c r="L7691" i="2"/>
  <c r="L7693" i="2"/>
  <c r="L7694" i="2"/>
  <c r="L7695" i="2"/>
  <c r="L7698" i="2"/>
  <c r="L7699" i="2"/>
  <c r="L7700" i="2"/>
  <c r="L7702" i="2"/>
  <c r="L7703" i="2"/>
  <c r="L7704" i="2"/>
  <c r="L7705" i="2"/>
  <c r="L7706" i="2"/>
  <c r="L7707" i="2"/>
  <c r="L7709" i="2"/>
  <c r="L7710" i="2"/>
  <c r="L7711" i="2"/>
  <c r="L7714" i="2"/>
  <c r="L7715" i="2"/>
  <c r="L7716" i="2"/>
  <c r="L7718" i="2"/>
  <c r="L7720" i="2"/>
  <c r="L7721" i="2"/>
  <c r="L7722" i="2"/>
  <c r="L7723" i="2"/>
  <c r="L7725" i="2"/>
  <c r="L7726" i="2"/>
  <c r="L7727" i="2"/>
  <c r="L7730" i="2"/>
  <c r="L7731" i="2"/>
  <c r="L7732" i="2"/>
  <c r="L7734" i="2"/>
  <c r="L7736" i="2"/>
  <c r="L7737" i="2"/>
  <c r="L7738" i="2"/>
  <c r="L7739" i="2"/>
  <c r="L7741" i="2"/>
  <c r="L7742" i="2"/>
  <c r="L7743" i="2"/>
  <c r="L7746" i="2"/>
  <c r="L7747" i="2"/>
  <c r="L7748" i="2"/>
  <c r="L7750" i="2"/>
  <c r="L7752" i="2"/>
  <c r="L7753" i="2"/>
  <c r="L7754" i="2"/>
  <c r="L7755" i="2"/>
  <c r="L7757" i="2"/>
  <c r="L7758" i="2"/>
  <c r="L7759" i="2"/>
  <c r="L7762" i="2"/>
  <c r="L7763" i="2"/>
  <c r="L7764" i="2"/>
  <c r="L7766" i="2"/>
  <c r="L7768" i="2"/>
  <c r="L7769" i="2"/>
  <c r="L7770" i="2"/>
  <c r="L7771" i="2"/>
  <c r="L7773" i="2"/>
  <c r="L7774" i="2"/>
  <c r="L7775" i="2"/>
  <c r="L7778" i="2"/>
  <c r="L7779" i="2"/>
  <c r="L7780" i="2"/>
  <c r="L7782" i="2"/>
  <c r="L7784" i="2"/>
  <c r="L7785" i="2"/>
  <c r="L7786" i="2"/>
  <c r="L7787" i="2"/>
  <c r="L7789" i="2"/>
  <c r="L7790" i="2"/>
  <c r="L7791" i="2"/>
  <c r="L7794" i="2"/>
  <c r="L7795" i="2"/>
  <c r="L7796" i="2"/>
  <c r="L7798" i="2"/>
  <c r="L7800" i="2"/>
  <c r="L7801" i="2"/>
  <c r="L7802" i="2"/>
  <c r="L7803" i="2"/>
  <c r="L7804" i="2"/>
  <c r="L7805" i="2"/>
  <c r="L7806" i="2"/>
  <c r="L7807" i="2"/>
  <c r="L7809" i="2"/>
  <c r="L7810" i="2"/>
  <c r="L7811" i="2"/>
  <c r="L7812" i="2"/>
  <c r="L7814" i="2"/>
  <c r="L7816" i="2"/>
  <c r="L7817" i="2"/>
  <c r="L7818" i="2"/>
  <c r="L7819" i="2"/>
  <c r="L7821" i="2"/>
  <c r="L7822" i="2"/>
  <c r="L7823" i="2"/>
  <c r="L7826" i="2"/>
  <c r="L7827" i="2"/>
  <c r="L7828" i="2"/>
  <c r="L7830" i="2"/>
  <c r="L7831" i="2"/>
  <c r="L7832" i="2"/>
  <c r="L7833" i="2"/>
  <c r="L7834" i="2"/>
  <c r="L7835" i="2"/>
  <c r="L7837" i="2"/>
  <c r="L7838" i="2"/>
  <c r="L7839" i="2"/>
  <c r="L7842" i="2"/>
  <c r="L7843" i="2"/>
  <c r="L7844" i="2"/>
  <c r="L7846" i="2"/>
  <c r="L7848" i="2"/>
  <c r="L7849" i="2"/>
  <c r="L7850" i="2"/>
  <c r="L7851" i="2"/>
  <c r="L7853" i="2"/>
  <c r="L7854" i="2"/>
  <c r="L7855" i="2"/>
  <c r="L7858" i="2"/>
  <c r="L7859" i="2"/>
  <c r="L7860" i="2"/>
  <c r="L7862" i="2"/>
  <c r="L7864" i="2"/>
  <c r="L7865" i="2"/>
  <c r="L7866" i="2"/>
  <c r="L7867" i="2"/>
  <c r="L7869" i="2"/>
  <c r="L7870" i="2"/>
  <c r="L7871" i="2"/>
  <c r="L7874" i="2"/>
  <c r="L7875" i="2"/>
  <c r="L7876" i="2"/>
  <c r="L7878" i="2"/>
  <c r="L7880" i="2"/>
  <c r="L7881" i="2"/>
  <c r="L7882" i="2"/>
  <c r="L7883" i="2"/>
  <c r="L7885" i="2"/>
  <c r="L7886" i="2"/>
  <c r="L7887" i="2"/>
  <c r="L7890" i="2"/>
  <c r="L7891" i="2"/>
  <c r="L7892" i="2"/>
  <c r="L7894" i="2"/>
  <c r="L7896" i="2"/>
  <c r="L7897" i="2"/>
  <c r="L7898" i="2"/>
  <c r="L7899" i="2"/>
  <c r="L7901" i="2"/>
  <c r="L7902" i="2"/>
  <c r="L7903" i="2"/>
  <c r="L7906" i="2"/>
  <c r="L7907" i="2"/>
  <c r="L7908" i="2"/>
  <c r="L7910" i="2"/>
  <c r="L7912" i="2"/>
  <c r="L7913" i="2"/>
  <c r="L7914" i="2"/>
  <c r="L7915" i="2"/>
  <c r="L7917" i="2"/>
  <c r="L7918" i="2"/>
  <c r="L7919" i="2"/>
  <c r="L7922" i="2"/>
  <c r="L7923" i="2"/>
  <c r="L7924" i="2"/>
  <c r="L7926" i="2"/>
  <c r="L7928" i="2"/>
  <c r="L7929" i="2"/>
  <c r="L7930" i="2"/>
  <c r="L7931" i="2"/>
  <c r="L7932" i="2"/>
  <c r="L7933" i="2"/>
  <c r="L7934" i="2"/>
  <c r="L7935" i="2"/>
  <c r="L7937" i="2"/>
  <c r="L7938" i="2"/>
  <c r="L7939" i="2"/>
  <c r="L7940" i="2"/>
  <c r="L7942" i="2"/>
  <c r="L7944" i="2"/>
  <c r="L7945" i="2"/>
  <c r="L7946" i="2"/>
  <c r="L7947" i="2"/>
  <c r="L7949" i="2"/>
  <c r="L7950" i="2"/>
  <c r="L7951" i="2"/>
  <c r="L7954" i="2"/>
  <c r="L7955" i="2"/>
  <c r="L7956" i="2"/>
  <c r="L7958" i="2"/>
  <c r="L7959" i="2"/>
  <c r="L7960" i="2"/>
  <c r="L7961" i="2"/>
  <c r="L7962" i="2"/>
  <c r="L7963" i="2"/>
  <c r="L7965" i="2"/>
  <c r="L7966" i="2"/>
  <c r="L7967" i="2"/>
  <c r="L7970" i="2"/>
  <c r="L7971" i="2"/>
  <c r="L7972" i="2"/>
  <c r="L7974" i="2"/>
  <c r="L7976" i="2"/>
  <c r="L7977" i="2"/>
  <c r="L7978" i="2"/>
  <c r="L7979" i="2"/>
  <c r="L7981" i="2"/>
  <c r="L7982" i="2"/>
  <c r="L7983" i="2"/>
  <c r="L7986" i="2"/>
  <c r="L7987" i="2"/>
  <c r="L7988" i="2"/>
  <c r="L7990" i="2"/>
  <c r="L7992" i="2"/>
  <c r="L7993" i="2"/>
  <c r="L7994" i="2"/>
  <c r="L7995" i="2"/>
  <c r="L7997" i="2"/>
  <c r="L7998" i="2"/>
  <c r="L7999" i="2"/>
  <c r="L8002" i="2"/>
  <c r="L8003" i="2"/>
  <c r="L8004" i="2"/>
  <c r="L8006" i="2"/>
  <c r="L8008" i="2"/>
  <c r="L8009" i="2"/>
  <c r="L8010" i="2"/>
  <c r="L8011" i="2"/>
  <c r="L8013" i="2"/>
  <c r="L8014" i="2"/>
  <c r="L8015" i="2"/>
  <c r="L8018" i="2"/>
  <c r="L8019" i="2"/>
  <c r="L8020" i="2"/>
  <c r="L8022" i="2"/>
  <c r="L8024" i="2"/>
  <c r="L8025" i="2"/>
  <c r="L8026" i="2"/>
  <c r="L8027" i="2"/>
  <c r="L8029" i="2"/>
  <c r="L8030" i="2"/>
  <c r="L8031" i="2"/>
  <c r="L8034" i="2"/>
  <c r="L8035" i="2"/>
  <c r="L8036" i="2"/>
  <c r="L8038" i="2"/>
  <c r="L8040" i="2"/>
  <c r="L8041" i="2"/>
  <c r="L8042" i="2"/>
  <c r="L8043" i="2"/>
  <c r="L8045" i="2"/>
  <c r="L8046" i="2"/>
  <c r="L8047" i="2"/>
  <c r="L8050" i="2"/>
  <c r="L8051" i="2"/>
  <c r="L8052" i="2"/>
  <c r="L8054" i="2"/>
  <c r="L8056" i="2"/>
  <c r="L8057" i="2"/>
  <c r="L8058" i="2"/>
  <c r="L8059" i="2"/>
  <c r="L8060" i="2"/>
  <c r="L8061" i="2"/>
  <c r="L8062" i="2"/>
  <c r="L8063" i="2"/>
  <c r="L8065" i="2"/>
  <c r="L8066" i="2"/>
  <c r="L8067" i="2"/>
  <c r="L8068" i="2"/>
  <c r="L8070" i="2"/>
  <c r="L8072" i="2"/>
  <c r="L8073" i="2"/>
  <c r="L8074" i="2"/>
  <c r="L8075" i="2"/>
  <c r="L8077" i="2"/>
  <c r="L8078" i="2"/>
  <c r="L8079" i="2"/>
  <c r="L8082" i="2"/>
  <c r="L8083" i="2"/>
  <c r="L8084" i="2"/>
  <c r="L8086" i="2"/>
  <c r="L8087" i="2"/>
  <c r="L8088" i="2"/>
  <c r="L8089" i="2"/>
  <c r="L8090" i="2"/>
  <c r="L8091" i="2"/>
  <c r="L8093" i="2"/>
  <c r="L8094" i="2"/>
  <c r="L8095" i="2"/>
  <c r="L8098" i="2"/>
  <c r="L8099" i="2"/>
  <c r="L8100" i="2"/>
  <c r="L8102" i="2"/>
  <c r="L8104" i="2"/>
  <c r="L8105" i="2"/>
  <c r="L8106" i="2"/>
  <c r="L8107" i="2"/>
  <c r="L8109" i="2"/>
  <c r="L8110" i="2"/>
  <c r="L8111" i="2"/>
  <c r="L8114" i="2"/>
  <c r="L8115" i="2"/>
  <c r="L8116" i="2"/>
  <c r="L8118" i="2"/>
  <c r="L8120" i="2"/>
  <c r="L8121" i="2"/>
  <c r="L8122" i="2"/>
  <c r="L8123" i="2"/>
  <c r="L8125" i="2"/>
  <c r="L8126" i="2"/>
  <c r="L8127" i="2"/>
  <c r="L8130" i="2"/>
  <c r="L8131" i="2"/>
  <c r="L8132" i="2"/>
  <c r="L8134" i="2"/>
  <c r="L8136" i="2"/>
  <c r="L8137" i="2"/>
  <c r="L8138" i="2"/>
  <c r="L8139" i="2"/>
  <c r="L8141" i="2"/>
  <c r="L8142" i="2"/>
  <c r="L8143" i="2"/>
  <c r="L8146" i="2"/>
  <c r="L8147" i="2"/>
  <c r="L8148" i="2"/>
  <c r="L8150" i="2"/>
  <c r="L8152" i="2"/>
  <c r="L8153" i="2"/>
  <c r="L8154" i="2"/>
  <c r="L8155" i="2"/>
  <c r="L8157" i="2"/>
  <c r="L8158" i="2"/>
  <c r="L8159" i="2"/>
  <c r="L8162" i="2"/>
  <c r="L8163" i="2"/>
  <c r="L8164" i="2"/>
  <c r="L8166" i="2"/>
  <c r="L8168" i="2"/>
  <c r="L8169" i="2"/>
  <c r="L8170" i="2"/>
  <c r="L8171" i="2"/>
  <c r="L8173" i="2"/>
  <c r="L8174" i="2"/>
  <c r="L8175" i="2"/>
  <c r="L8178" i="2"/>
  <c r="L8179" i="2"/>
  <c r="L8180" i="2"/>
  <c r="L8182" i="2"/>
  <c r="L8184" i="2"/>
  <c r="L8185" i="2"/>
  <c r="L8186" i="2"/>
  <c r="L8187" i="2"/>
  <c r="L8188" i="2"/>
  <c r="L8189" i="2"/>
  <c r="L8190" i="2"/>
  <c r="L8191" i="2"/>
  <c r="L8193" i="2"/>
  <c r="L8194" i="2"/>
  <c r="L8195" i="2"/>
  <c r="L8196" i="2"/>
  <c r="L8198" i="2"/>
  <c r="L8200" i="2"/>
  <c r="L8201" i="2"/>
  <c r="L8202" i="2"/>
  <c r="L8203" i="2"/>
  <c r="L8205" i="2"/>
  <c r="L8206" i="2"/>
  <c r="L8207" i="2"/>
  <c r="L8210" i="2"/>
  <c r="L8211" i="2"/>
  <c r="L8212" i="2"/>
  <c r="L8214" i="2"/>
  <c r="L8215" i="2"/>
  <c r="L8216" i="2"/>
  <c r="L8217" i="2"/>
  <c r="L8218" i="2"/>
  <c r="L8219" i="2"/>
  <c r="L8221" i="2"/>
  <c r="L8222" i="2"/>
  <c r="L8223" i="2"/>
  <c r="L8227" i="2"/>
  <c r="L8229" i="2"/>
  <c r="L8231" i="2"/>
  <c r="L8233" i="2"/>
  <c r="L8235" i="2"/>
  <c r="L8237" i="2"/>
  <c r="L8239" i="2"/>
  <c r="L8243" i="2"/>
  <c r="L8245" i="2"/>
  <c r="L8247" i="2"/>
  <c r="L8249" i="2"/>
  <c r="L8251" i="2"/>
  <c r="L8253" i="2"/>
  <c r="L8255" i="2"/>
  <c r="L8259" i="2"/>
  <c r="L8261" i="2"/>
  <c r="L8263" i="2"/>
  <c r="L8265" i="2"/>
  <c r="L8267" i="2"/>
  <c r="L8269" i="2"/>
  <c r="L8271" i="2"/>
  <c r="L8275" i="2"/>
  <c r="L8277" i="2"/>
  <c r="L8279" i="2"/>
  <c r="L8281" i="2"/>
  <c r="L8283" i="2"/>
  <c r="L8285" i="2"/>
  <c r="L8287" i="2"/>
  <c r="L8291" i="2"/>
  <c r="L8293" i="2"/>
  <c r="L8295" i="2"/>
  <c r="L8297" i="2"/>
  <c r="L8299" i="2"/>
  <c r="L8301" i="2"/>
  <c r="L8303" i="2"/>
  <c r="L8307" i="2"/>
  <c r="L8309" i="2"/>
  <c r="L8313" i="2"/>
  <c r="L8315" i="2"/>
  <c r="L8317" i="2"/>
  <c r="L8319" i="2"/>
  <c r="L8321" i="2"/>
  <c r="L8323" i="2"/>
  <c r="L8325" i="2"/>
  <c r="L8329" i="2"/>
  <c r="L8331" i="2"/>
  <c r="L8333" i="2"/>
  <c r="L8335" i="2"/>
  <c r="L8339" i="2"/>
  <c r="L8341" i="2"/>
  <c r="L8345" i="2"/>
  <c r="L8347" i="2"/>
  <c r="L8349" i="2"/>
  <c r="L8351" i="2"/>
  <c r="L8355" i="2"/>
  <c r="L8357" i="2"/>
  <c r="L8361" i="2"/>
  <c r="L8363" i="2"/>
  <c r="L8365" i="2"/>
  <c r="L8367" i="2"/>
  <c r="L8371" i="2"/>
  <c r="L8373" i="2"/>
  <c r="L8377" i="2"/>
  <c r="L8379" i="2"/>
  <c r="L8381" i="2"/>
  <c r="L8383" i="2"/>
  <c r="L8385" i="2"/>
  <c r="L8387" i="2"/>
  <c r="L8389" i="2"/>
  <c r="L8393" i="2"/>
  <c r="L8395" i="2"/>
  <c r="L8397" i="2"/>
  <c r="L8399" i="2"/>
  <c r="L8403" i="2"/>
  <c r="L8405" i="2"/>
  <c r="L8409" i="2"/>
  <c r="L8411" i="2"/>
  <c r="L8413" i="2"/>
  <c r="L8415" i="2"/>
  <c r="L8419" i="2"/>
  <c r="L8421" i="2"/>
  <c r="L8425" i="2"/>
  <c r="L8427" i="2"/>
  <c r="L8429" i="2"/>
  <c r="L8431" i="2"/>
  <c r="L8435" i="2"/>
  <c r="L8437" i="2"/>
  <c r="L8441" i="2"/>
  <c r="L8443" i="2"/>
  <c r="L8445" i="2"/>
  <c r="L8447" i="2"/>
  <c r="L8449" i="2"/>
  <c r="L8451" i="2"/>
  <c r="L8453" i="2"/>
  <c r="L8457" i="2"/>
  <c r="L8459" i="2"/>
  <c r="L8461" i="2"/>
  <c r="L8463" i="2"/>
  <c r="L8467" i="2"/>
  <c r="L8469" i="2"/>
  <c r="L8473" i="2"/>
  <c r="L8475" i="2"/>
  <c r="L8477" i="2"/>
  <c r="L8479" i="2"/>
  <c r="L8483" i="2"/>
  <c r="L8485" i="2"/>
  <c r="L8489" i="2"/>
  <c r="L8491" i="2"/>
  <c r="L8493" i="2"/>
  <c r="L8495" i="2"/>
  <c r="L8499" i="2"/>
  <c r="L8501" i="2"/>
  <c r="L8505" i="2"/>
  <c r="L8507" i="2"/>
  <c r="L8509" i="2"/>
  <c r="L8511" i="2"/>
  <c r="L8513" i="2"/>
  <c r="L8515" i="2"/>
  <c r="L8517" i="2"/>
  <c r="L8521" i="2"/>
  <c r="L8523" i="2"/>
  <c r="L8525" i="2"/>
  <c r="L8527" i="2"/>
  <c r="L8531" i="2"/>
  <c r="L8533" i="2"/>
  <c r="L8537" i="2"/>
  <c r="L8539" i="2"/>
  <c r="L8541" i="2"/>
  <c r="L8543" i="2"/>
  <c r="L8547" i="2"/>
  <c r="L8549" i="2"/>
  <c r="L8553" i="2"/>
  <c r="L8555" i="2"/>
  <c r="L8557" i="2"/>
  <c r="L8559" i="2"/>
  <c r="L8563" i="2"/>
  <c r="L8565" i="2"/>
  <c r="L8569" i="2"/>
  <c r="L8571" i="2"/>
  <c r="L8573" i="2"/>
  <c r="L8575" i="2"/>
  <c r="L8577" i="2"/>
  <c r="L8579" i="2"/>
  <c r="L8581" i="2"/>
  <c r="L8585" i="2"/>
  <c r="L8587" i="2"/>
  <c r="L8589" i="2"/>
  <c r="L8591" i="2"/>
  <c r="L8595" i="2"/>
  <c r="L8597" i="2"/>
  <c r="L8601" i="2"/>
  <c r="L8603" i="2"/>
  <c r="L8605" i="2"/>
  <c r="L8607" i="2"/>
  <c r="L8611" i="2"/>
  <c r="L8613" i="2"/>
  <c r="L8617" i="2"/>
  <c r="L8619" i="2"/>
  <c r="L8621" i="2"/>
  <c r="L8623" i="2"/>
  <c r="L8627" i="2"/>
  <c r="L8629" i="2"/>
  <c r="L8633" i="2"/>
  <c r="L8635" i="2"/>
  <c r="L8637" i="2"/>
  <c r="L8639" i="2"/>
  <c r="L8641" i="2"/>
  <c r="L8643" i="2"/>
  <c r="L8645" i="2"/>
  <c r="L8649" i="2"/>
  <c r="L8651" i="2"/>
  <c r="L8653" i="2"/>
  <c r="L8655" i="2"/>
  <c r="L8659" i="2"/>
  <c r="L8661" i="2"/>
  <c r="L8665" i="2"/>
  <c r="L8667" i="2"/>
  <c r="L8669" i="2"/>
  <c r="L8671" i="2"/>
  <c r="L8675" i="2"/>
  <c r="L8677" i="2"/>
  <c r="L8681" i="2"/>
  <c r="L8683" i="2"/>
  <c r="L8685" i="2"/>
  <c r="L8687" i="2"/>
  <c r="L8691" i="2"/>
  <c r="L8693" i="2"/>
  <c r="L8697" i="2"/>
  <c r="L8699" i="2"/>
  <c r="L8701" i="2"/>
  <c r="L8703" i="2"/>
  <c r="L8705" i="2"/>
  <c r="L8707" i="2"/>
  <c r="L8709" i="2"/>
  <c r="L8713" i="2"/>
  <c r="L8715" i="2"/>
  <c r="L8717" i="2"/>
  <c r="L8719" i="2"/>
  <c r="L8723" i="2"/>
  <c r="L8725" i="2"/>
  <c r="L8729" i="2"/>
  <c r="L8731" i="2"/>
  <c r="L8733" i="2"/>
  <c r="L8735" i="2"/>
  <c r="L8739" i="2"/>
  <c r="L8741" i="2"/>
  <c r="L8745" i="2"/>
  <c r="L8747" i="2"/>
  <c r="L8749" i="2"/>
  <c r="L8751" i="2"/>
  <c r="L8755" i="2"/>
  <c r="L8757" i="2"/>
  <c r="L8761" i="2"/>
  <c r="L8763" i="2"/>
  <c r="L8765" i="2"/>
  <c r="L8767" i="2"/>
  <c r="L8769" i="2"/>
  <c r="L8771" i="2"/>
  <c r="L8773" i="2"/>
  <c r="L8777" i="2"/>
  <c r="L8779" i="2"/>
  <c r="L8781" i="2"/>
  <c r="L8783" i="2"/>
  <c r="L8787" i="2"/>
  <c r="L8789" i="2"/>
  <c r="L8793" i="2"/>
  <c r="L8795" i="2"/>
  <c r="L8797" i="2"/>
  <c r="L8799" i="2"/>
  <c r="L8803" i="2"/>
  <c r="L8805" i="2"/>
  <c r="L8809" i="2"/>
  <c r="L8811" i="2"/>
  <c r="L8813" i="2"/>
  <c r="L8815" i="2"/>
  <c r="L8819" i="2"/>
  <c r="L8821" i="2"/>
  <c r="L8825" i="2"/>
  <c r="L8827" i="2"/>
  <c r="L8829" i="2"/>
  <c r="L8831" i="2"/>
  <c r="L8833" i="2"/>
  <c r="L8835" i="2"/>
  <c r="L8837" i="2"/>
  <c r="L8841" i="2"/>
  <c r="L8843" i="2"/>
  <c r="L8845" i="2"/>
  <c r="L8847" i="2"/>
  <c r="L8851" i="2"/>
  <c r="L8853" i="2"/>
  <c r="L8857" i="2"/>
  <c r="L8859" i="2"/>
  <c r="L8861" i="2"/>
  <c r="L8863" i="2"/>
  <c r="L8867" i="2"/>
  <c r="L8869" i="2"/>
  <c r="L8873" i="2"/>
  <c r="L8875" i="2"/>
  <c r="L8877" i="2"/>
  <c r="L8879" i="2"/>
  <c r="L8883" i="2"/>
  <c r="L8885" i="2"/>
  <c r="L8889" i="2"/>
  <c r="L8891" i="2"/>
  <c r="L8893" i="2"/>
  <c r="L8895" i="2"/>
  <c r="L8897" i="2"/>
  <c r="L8899" i="2"/>
  <c r="L8901" i="2"/>
  <c r="L8905" i="2"/>
  <c r="L8907" i="2"/>
  <c r="L8909" i="2"/>
  <c r="L8911" i="2"/>
  <c r="L8915" i="2"/>
  <c r="L8917" i="2"/>
  <c r="L8921" i="2"/>
  <c r="L8923" i="2"/>
  <c r="L8925" i="2"/>
  <c r="L8927" i="2"/>
  <c r="L8931" i="2"/>
  <c r="L8933" i="2"/>
  <c r="L8937" i="2"/>
  <c r="L8939" i="2"/>
  <c r="L8941" i="2"/>
  <c r="L8943" i="2"/>
  <c r="L8947" i="2"/>
  <c r="L8949" i="2"/>
  <c r="L8953" i="2"/>
  <c r="L8955" i="2"/>
  <c r="L8957" i="2"/>
  <c r="L8959" i="2"/>
  <c r="L8961" i="2"/>
  <c r="L8963" i="2"/>
  <c r="L8965" i="2"/>
  <c r="L8969" i="2"/>
  <c r="L8971" i="2"/>
  <c r="L8973" i="2"/>
  <c r="L8975" i="2"/>
  <c r="L8979" i="2"/>
  <c r="L8981" i="2"/>
  <c r="L8985" i="2"/>
  <c r="L8987" i="2"/>
  <c r="L8989" i="2"/>
  <c r="L8991" i="2"/>
  <c r="L8995" i="2"/>
  <c r="L8997" i="2"/>
  <c r="L9001" i="2"/>
  <c r="L9003" i="2"/>
  <c r="L9005" i="2"/>
  <c r="L9007" i="2"/>
  <c r="L9011" i="2"/>
  <c r="L9013" i="2"/>
  <c r="L9017" i="2"/>
  <c r="L9019" i="2"/>
  <c r="L9021" i="2"/>
  <c r="L9023" i="2"/>
  <c r="L9025" i="2"/>
  <c r="L9027" i="2"/>
  <c r="L9029" i="2"/>
  <c r="L9033" i="2"/>
  <c r="L9035" i="2"/>
  <c r="L9037" i="2"/>
  <c r="L9039" i="2"/>
  <c r="L9043" i="2"/>
  <c r="L9045" i="2"/>
  <c r="L9049" i="2"/>
  <c r="L9051" i="2"/>
  <c r="L9053" i="2"/>
  <c r="L9055" i="2"/>
  <c r="L9059" i="2"/>
  <c r="L9061" i="2"/>
  <c r="L9065" i="2"/>
  <c r="L9067" i="2"/>
  <c r="L9069" i="2"/>
  <c r="L9071" i="2"/>
  <c r="L9075" i="2"/>
  <c r="L9077" i="2"/>
  <c r="L9081" i="2"/>
  <c r="L9083" i="2"/>
  <c r="L9085" i="2"/>
  <c r="L9087" i="2"/>
  <c r="L9089" i="2"/>
  <c r="L9091" i="2"/>
  <c r="L9093" i="2"/>
  <c r="L9097" i="2"/>
  <c r="L9099" i="2"/>
  <c r="L9101" i="2"/>
  <c r="L9103" i="2"/>
  <c r="L9107" i="2"/>
  <c r="L9109" i="2"/>
  <c r="L9113" i="2"/>
  <c r="L9115" i="2"/>
  <c r="L9117" i="2"/>
  <c r="L9119" i="2"/>
  <c r="L9123" i="2"/>
  <c r="L9125" i="2"/>
  <c r="L9129" i="2"/>
  <c r="L9131" i="2"/>
  <c r="L9133" i="2"/>
  <c r="L9135" i="2"/>
  <c r="L9139" i="2"/>
  <c r="L9141" i="2"/>
  <c r="L9145" i="2"/>
  <c r="L9147" i="2"/>
  <c r="L9149" i="2"/>
  <c r="L9151" i="2"/>
  <c r="L9153" i="2"/>
  <c r="L9155" i="2"/>
  <c r="L9157" i="2"/>
  <c r="L9161" i="2"/>
  <c r="L9163" i="2"/>
  <c r="L9165" i="2"/>
  <c r="L9167" i="2"/>
  <c r="L9171" i="2"/>
  <c r="L9173" i="2"/>
  <c r="L9177" i="2"/>
  <c r="L9179" i="2"/>
  <c r="L9181" i="2"/>
  <c r="L9183" i="2"/>
  <c r="L9187" i="2"/>
  <c r="L9189" i="2"/>
  <c r="L9193" i="2"/>
  <c r="L9195" i="2"/>
  <c r="L9197" i="2"/>
  <c r="L9199" i="2"/>
  <c r="L9203" i="2"/>
  <c r="L9205" i="2"/>
  <c r="L9209" i="2"/>
  <c r="L9211" i="2"/>
  <c r="L9213" i="2"/>
  <c r="L9215" i="2"/>
  <c r="L9217" i="2"/>
  <c r="L9219" i="2"/>
  <c r="L9221" i="2"/>
  <c r="L9225" i="2"/>
  <c r="L9227" i="2"/>
  <c r="L9229" i="2"/>
  <c r="L9231" i="2"/>
  <c r="L9235" i="2"/>
  <c r="L9237" i="2"/>
  <c r="L9241" i="2"/>
  <c r="L9243" i="2"/>
  <c r="L9245" i="2"/>
  <c r="L9247" i="2"/>
  <c r="L9251" i="2"/>
  <c r="L9253" i="2"/>
  <c r="L9257" i="2"/>
  <c r="L9259" i="2"/>
  <c r="L9261" i="2"/>
  <c r="L9263" i="2"/>
  <c r="L9267" i="2"/>
  <c r="L9269" i="2"/>
  <c r="L9273" i="2"/>
  <c r="L9275" i="2"/>
  <c r="L9277" i="2"/>
  <c r="L9279" i="2"/>
  <c r="L9281" i="2"/>
  <c r="L9283" i="2"/>
  <c r="L9285" i="2"/>
  <c r="L9289" i="2"/>
  <c r="L9291" i="2"/>
  <c r="L9293" i="2"/>
  <c r="L9295" i="2"/>
  <c r="L9299" i="2"/>
  <c r="L9301" i="2"/>
  <c r="L9305" i="2"/>
  <c r="L9307" i="2"/>
  <c r="L9309" i="2"/>
  <c r="L9311" i="2"/>
  <c r="L9315" i="2"/>
  <c r="L9317" i="2"/>
  <c r="L9321" i="2"/>
  <c r="L9323" i="2"/>
  <c r="L9325" i="2"/>
  <c r="L9327" i="2"/>
  <c r="L9331" i="2"/>
  <c r="L9333" i="2"/>
  <c r="L9337" i="2"/>
  <c r="L9339" i="2"/>
  <c r="L9341" i="2"/>
  <c r="L9343" i="2"/>
  <c r="L9345" i="2"/>
  <c r="L9347" i="2"/>
  <c r="L9349" i="2"/>
  <c r="L9353" i="2"/>
  <c r="L9355" i="2"/>
  <c r="L9357" i="2"/>
  <c r="L9358" i="2"/>
  <c r="L9359" i="2"/>
  <c r="L9361" i="2"/>
  <c r="L9362" i="2"/>
  <c r="L9363" i="2"/>
  <c r="L9365" i="2"/>
  <c r="L9366" i="2"/>
  <c r="L9367" i="2"/>
  <c r="L9369" i="2"/>
  <c r="L9370" i="2"/>
  <c r="L9371" i="2"/>
  <c r="L9373" i="2"/>
  <c r="L9374" i="2"/>
  <c r="L9375" i="2"/>
  <c r="L9377" i="2"/>
  <c r="L9378" i="2"/>
  <c r="L9379" i="2"/>
  <c r="L9381" i="2"/>
  <c r="L9382" i="2"/>
  <c r="L9383" i="2"/>
  <c r="L9385" i="2"/>
  <c r="L9386" i="2"/>
  <c r="L9387" i="2"/>
  <c r="L9389" i="2"/>
  <c r="L9390" i="2"/>
  <c r="L9391" i="2"/>
  <c r="L9393" i="2"/>
  <c r="L9394" i="2"/>
  <c r="L9395" i="2"/>
  <c r="L9397" i="2"/>
  <c r="L9398" i="2"/>
  <c r="L9399" i="2"/>
  <c r="L9401" i="2"/>
  <c r="L9402" i="2"/>
  <c r="L9403" i="2"/>
  <c r="L9405" i="2"/>
  <c r="L9406" i="2"/>
  <c r="L9407" i="2"/>
  <c r="L9409" i="2"/>
  <c r="L9410" i="2"/>
  <c r="L9411" i="2"/>
  <c r="L9413" i="2"/>
  <c r="L9414" i="2"/>
  <c r="L9415" i="2"/>
  <c r="L9417" i="2"/>
  <c r="L9418" i="2"/>
  <c r="L9419" i="2"/>
  <c r="L9421" i="2"/>
  <c r="L9422" i="2"/>
  <c r="L9423" i="2"/>
  <c r="L9425" i="2"/>
  <c r="L9426" i="2"/>
  <c r="L9427" i="2"/>
  <c r="L9429" i="2"/>
  <c r="L9430" i="2"/>
  <c r="L9431" i="2"/>
  <c r="L9433" i="2"/>
  <c r="L9434" i="2"/>
  <c r="L9435" i="2"/>
  <c r="L9437" i="2"/>
  <c r="L9438" i="2"/>
  <c r="L9439" i="2"/>
  <c r="L9441" i="2"/>
  <c r="L9442" i="2"/>
  <c r="L9443" i="2"/>
  <c r="L9445" i="2"/>
  <c r="L9446" i="2"/>
  <c r="L9447" i="2"/>
  <c r="L9449" i="2"/>
  <c r="L9450" i="2"/>
  <c r="L9451" i="2"/>
  <c r="L9453" i="2"/>
  <c r="L9454" i="2"/>
  <c r="L9455" i="2"/>
  <c r="L9457" i="2"/>
  <c r="L9458" i="2"/>
  <c r="L9459" i="2"/>
  <c r="L9461" i="2"/>
  <c r="L9462" i="2"/>
  <c r="L9463" i="2"/>
  <c r="L9465" i="2"/>
  <c r="L9466" i="2"/>
  <c r="L9467" i="2"/>
  <c r="L9469" i="2"/>
  <c r="L9470" i="2"/>
  <c r="L9471" i="2"/>
  <c r="L9473" i="2"/>
  <c r="L9474" i="2"/>
  <c r="L9475" i="2"/>
  <c r="L9477" i="2"/>
  <c r="L9478" i="2"/>
  <c r="L9479" i="2"/>
  <c r="L9481" i="2"/>
  <c r="L9482" i="2"/>
  <c r="L9483" i="2"/>
  <c r="L9485" i="2"/>
  <c r="L9486" i="2"/>
  <c r="L9487" i="2"/>
  <c r="L9489" i="2"/>
  <c r="L9490" i="2"/>
  <c r="L9491" i="2"/>
  <c r="L9493" i="2"/>
  <c r="L9494" i="2"/>
  <c r="L9495" i="2"/>
  <c r="L9497" i="2"/>
  <c r="L9498" i="2"/>
  <c r="L9499" i="2"/>
  <c r="L9501" i="2"/>
  <c r="L9502" i="2"/>
  <c r="L9503" i="2"/>
  <c r="L9505" i="2"/>
  <c r="L9506" i="2"/>
  <c r="L9507" i="2"/>
  <c r="L9509" i="2"/>
  <c r="L9510" i="2"/>
  <c r="L9511" i="2"/>
  <c r="L9513" i="2"/>
  <c r="L9514" i="2"/>
  <c r="L9515" i="2"/>
  <c r="L9517" i="2"/>
  <c r="L9518" i="2"/>
  <c r="L9519" i="2"/>
  <c r="L9521" i="2"/>
  <c r="L9522" i="2"/>
  <c r="L9523" i="2"/>
  <c r="L9525" i="2"/>
  <c r="L9526" i="2"/>
  <c r="L9527" i="2"/>
  <c r="L9529" i="2"/>
  <c r="L9530" i="2"/>
  <c r="L9531" i="2"/>
  <c r="L9533" i="2"/>
  <c r="L9534" i="2"/>
  <c r="L9535" i="2"/>
  <c r="L9537" i="2"/>
  <c r="L9538" i="2"/>
  <c r="L9539" i="2"/>
  <c r="L9541" i="2"/>
  <c r="L9542" i="2"/>
  <c r="L9543" i="2"/>
  <c r="L9545" i="2"/>
  <c r="L9546" i="2"/>
  <c r="L9547" i="2"/>
  <c r="L9549" i="2"/>
  <c r="L9550" i="2"/>
  <c r="L9551" i="2"/>
  <c r="L9553" i="2"/>
  <c r="L9554" i="2"/>
  <c r="L9555" i="2"/>
  <c r="L9557" i="2"/>
  <c r="L9558" i="2"/>
  <c r="L9559" i="2"/>
  <c r="L9561" i="2"/>
  <c r="L9562" i="2"/>
  <c r="L9563" i="2"/>
  <c r="L9565" i="2"/>
  <c r="L9566" i="2"/>
  <c r="L9567" i="2"/>
  <c r="L9569" i="2"/>
  <c r="L9570" i="2"/>
  <c r="L9571" i="2"/>
  <c r="L9573" i="2"/>
  <c r="L9574" i="2"/>
  <c r="L9575" i="2"/>
  <c r="L9577" i="2"/>
  <c r="L9578" i="2"/>
  <c r="L9579" i="2"/>
  <c r="L9581" i="2"/>
  <c r="L9582" i="2"/>
  <c r="L9583" i="2"/>
  <c r="L9585" i="2"/>
  <c r="L9586" i="2"/>
  <c r="L9587" i="2"/>
  <c r="L9589" i="2"/>
  <c r="L9590" i="2"/>
  <c r="L9591" i="2"/>
  <c r="L9593" i="2"/>
  <c r="L9594" i="2"/>
  <c r="L9595" i="2"/>
  <c r="L9597" i="2"/>
  <c r="L9598" i="2"/>
  <c r="L9599" i="2"/>
  <c r="L9601" i="2"/>
  <c r="L9602" i="2"/>
  <c r="L9603" i="2"/>
  <c r="L9605" i="2"/>
  <c r="L9606" i="2"/>
  <c r="L9607" i="2"/>
  <c r="L9609" i="2"/>
  <c r="L9610" i="2"/>
  <c r="L9611" i="2"/>
  <c r="L9613" i="2"/>
  <c r="L9614" i="2"/>
  <c r="L9615" i="2"/>
  <c r="L9617" i="2"/>
  <c r="L9618" i="2"/>
  <c r="L9619" i="2"/>
  <c r="L9621" i="2"/>
  <c r="L9622" i="2"/>
  <c r="L9623" i="2"/>
  <c r="L9625" i="2"/>
  <c r="L9626" i="2"/>
  <c r="L9627" i="2"/>
  <c r="L9629" i="2"/>
  <c r="L9630" i="2"/>
  <c r="L9631" i="2"/>
  <c r="L9633" i="2"/>
  <c r="L9634" i="2"/>
  <c r="L9635" i="2"/>
  <c r="L9637" i="2"/>
  <c r="L9638" i="2"/>
  <c r="L9639" i="2"/>
  <c r="L9641" i="2"/>
  <c r="L9642" i="2"/>
  <c r="L9643" i="2"/>
  <c r="L9645" i="2"/>
  <c r="L9646" i="2"/>
  <c r="L9647" i="2"/>
  <c r="L9649" i="2"/>
  <c r="L9650" i="2"/>
  <c r="L9651" i="2"/>
  <c r="L9653" i="2"/>
  <c r="L9654" i="2"/>
  <c r="L9655" i="2"/>
  <c r="L9657" i="2"/>
  <c r="L9658" i="2"/>
  <c r="L9659" i="2"/>
  <c r="L9661" i="2"/>
  <c r="L9662" i="2"/>
  <c r="L9663" i="2"/>
  <c r="L9665" i="2"/>
  <c r="L9666" i="2"/>
  <c r="L9667" i="2"/>
  <c r="L9669" i="2"/>
  <c r="L9670" i="2"/>
  <c r="L9671" i="2"/>
  <c r="L9673" i="2"/>
  <c r="L9674" i="2"/>
  <c r="L9675" i="2"/>
  <c r="L9677" i="2"/>
  <c r="L9678" i="2"/>
  <c r="L9679" i="2"/>
  <c r="L9681" i="2"/>
  <c r="L9682" i="2"/>
  <c r="L9683" i="2"/>
  <c r="L9685" i="2"/>
  <c r="L9686" i="2"/>
  <c r="L9687" i="2"/>
  <c r="L9689" i="2"/>
  <c r="L9690" i="2"/>
  <c r="L9691" i="2"/>
  <c r="L9693" i="2"/>
  <c r="L9694" i="2"/>
  <c r="L9695" i="2"/>
  <c r="L9697" i="2"/>
  <c r="L9698" i="2"/>
  <c r="L9699" i="2"/>
  <c r="L9701" i="2"/>
  <c r="L9702" i="2"/>
  <c r="L9703" i="2"/>
  <c r="L9705" i="2"/>
  <c r="L9706" i="2"/>
  <c r="L9707" i="2"/>
  <c r="L9709" i="2"/>
  <c r="L9710" i="2"/>
  <c r="L9711" i="2"/>
  <c r="L9713" i="2"/>
  <c r="L9714" i="2"/>
  <c r="L9715" i="2"/>
  <c r="L9717" i="2"/>
  <c r="L9718" i="2"/>
  <c r="L9719" i="2"/>
  <c r="L9721" i="2"/>
  <c r="L9722" i="2"/>
  <c r="L9723" i="2"/>
  <c r="L9725" i="2"/>
  <c r="L9726" i="2"/>
  <c r="L9727" i="2"/>
  <c r="L9729" i="2"/>
  <c r="L9730" i="2"/>
  <c r="L9731" i="2"/>
  <c r="L9733" i="2"/>
  <c r="L9734" i="2"/>
  <c r="L9735" i="2"/>
  <c r="L9737" i="2"/>
  <c r="L9738" i="2"/>
  <c r="L9739" i="2"/>
  <c r="L9741" i="2"/>
  <c r="L9742" i="2"/>
  <c r="L9743" i="2"/>
  <c r="L9745" i="2"/>
  <c r="L9746" i="2"/>
  <c r="L9747" i="2"/>
  <c r="L9749" i="2"/>
  <c r="L9750" i="2"/>
  <c r="L9751" i="2"/>
  <c r="L9753" i="2"/>
  <c r="L9754" i="2"/>
  <c r="L9755" i="2"/>
  <c r="L9757" i="2"/>
  <c r="L9758" i="2"/>
  <c r="L9759" i="2"/>
  <c r="L9761" i="2"/>
  <c r="L9762" i="2"/>
  <c r="L9763" i="2"/>
  <c r="L9765" i="2"/>
  <c r="L9766" i="2"/>
  <c r="L9767" i="2"/>
  <c r="L9769" i="2"/>
  <c r="L9770" i="2"/>
  <c r="L9773" i="2"/>
  <c r="L9774" i="2"/>
  <c r="L9775" i="2"/>
  <c r="L9777" i="2"/>
  <c r="L9778" i="2"/>
  <c r="L9779" i="2"/>
  <c r="L9781" i="2"/>
  <c r="L9782" i="2"/>
  <c r="L9783" i="2"/>
  <c r="L9785" i="2"/>
  <c r="L9786" i="2"/>
  <c r="L9789" i="2"/>
  <c r="L9790" i="2"/>
  <c r="L9793" i="2"/>
  <c r="L9794" i="2"/>
  <c r="L9795" i="2"/>
  <c r="L9797" i="2"/>
  <c r="L9798" i="2"/>
  <c r="L9801" i="2"/>
  <c r="L9802" i="2"/>
  <c r="L9805" i="2"/>
  <c r="L9806" i="2"/>
  <c r="L9809" i="2"/>
  <c r="L9810" i="2"/>
  <c r="L9813" i="2"/>
  <c r="L9814" i="2"/>
  <c r="L9815" i="2"/>
  <c r="L9817" i="2"/>
  <c r="L9818" i="2"/>
  <c r="L9821" i="2"/>
  <c r="L9822" i="2"/>
  <c r="L9825" i="2"/>
  <c r="L9826" i="2"/>
  <c r="L9827" i="2"/>
  <c r="L9829" i="2"/>
  <c r="L9830" i="2"/>
  <c r="L9833" i="2"/>
  <c r="L9834" i="2"/>
  <c r="L9837" i="2"/>
  <c r="L9838" i="2"/>
  <c r="L9841" i="2"/>
  <c r="L9842" i="2"/>
  <c r="L9845" i="2"/>
  <c r="L9846" i="2"/>
  <c r="L9847" i="2"/>
  <c r="L9849" i="2"/>
  <c r="L9850" i="2"/>
  <c r="L9853" i="2"/>
  <c r="L9854" i="2"/>
  <c r="L9857" i="2"/>
  <c r="L9858" i="2"/>
  <c r="L9859" i="2"/>
  <c r="L9861" i="2"/>
  <c r="L9862" i="2"/>
  <c r="L9865" i="2"/>
  <c r="L9866" i="2"/>
  <c r="L9869" i="2"/>
  <c r="L9870" i="2"/>
  <c r="L9873" i="2"/>
  <c r="L9874" i="2"/>
  <c r="L9877" i="2"/>
  <c r="L9878" i="2"/>
  <c r="L9879" i="2"/>
  <c r="L9881" i="2"/>
  <c r="L9882" i="2"/>
  <c r="L9885" i="2"/>
  <c r="L9886" i="2"/>
  <c r="L9889" i="2"/>
  <c r="L9890" i="2"/>
  <c r="L9891" i="2"/>
  <c r="L9893" i="2"/>
  <c r="L9894" i="2"/>
  <c r="L9897" i="2"/>
  <c r="L9898" i="2"/>
  <c r="L9901" i="2"/>
  <c r="L9902" i="2"/>
  <c r="L9905" i="2"/>
  <c r="L9906" i="2"/>
  <c r="L9909" i="2"/>
  <c r="L9910" i="2"/>
  <c r="L9911" i="2"/>
  <c r="L9913" i="2"/>
  <c r="L9914" i="2"/>
  <c r="L9917" i="2"/>
  <c r="L9918" i="2"/>
  <c r="L9921" i="2"/>
  <c r="L9922" i="2"/>
  <c r="L9923" i="2"/>
  <c r="L9925" i="2"/>
  <c r="L9926" i="2"/>
  <c r="L9929" i="2"/>
  <c r="L9930" i="2"/>
  <c r="L9933" i="2"/>
  <c r="L9934" i="2"/>
  <c r="L9937" i="2"/>
  <c r="L9938" i="2"/>
  <c r="L9941" i="2"/>
  <c r="L9942" i="2"/>
  <c r="L9943" i="2"/>
  <c r="L9945" i="2"/>
  <c r="L9946" i="2"/>
  <c r="L9949" i="2"/>
  <c r="L9950" i="2"/>
  <c r="L9953" i="2"/>
  <c r="L9954" i="2"/>
  <c r="L9955" i="2"/>
  <c r="L9957" i="2"/>
  <c r="L9958" i="2"/>
  <c r="L9961" i="2"/>
  <c r="L9962" i="2"/>
  <c r="L9965" i="2"/>
  <c r="L9966" i="2"/>
  <c r="L9969" i="2"/>
  <c r="L9970" i="2"/>
  <c r="L9973" i="2"/>
  <c r="L9974" i="2"/>
  <c r="L9975" i="2"/>
  <c r="L9977" i="2"/>
  <c r="L9978" i="2"/>
  <c r="L9981" i="2"/>
  <c r="L9982" i="2"/>
  <c r="L9985" i="2"/>
  <c r="L9986" i="2"/>
  <c r="L9987" i="2"/>
  <c r="L9989" i="2"/>
  <c r="L9990" i="2"/>
  <c r="L9993" i="2"/>
  <c r="L9994" i="2"/>
  <c r="L9997" i="2"/>
  <c r="L9999" i="2"/>
  <c r="L10003" i="2"/>
  <c r="L10009" i="2"/>
  <c r="L10013" i="2"/>
  <c r="L10015" i="2"/>
  <c r="L10019" i="2"/>
  <c r="L10025" i="2"/>
  <c r="L10029" i="2"/>
  <c r="L10031" i="2"/>
  <c r="L10035" i="2"/>
  <c r="L10037" i="2"/>
  <c r="L10041" i="2"/>
  <c r="L10045" i="2"/>
  <c r="L10047" i="2"/>
  <c r="L10051" i="2"/>
  <c r="L10053" i="2"/>
  <c r="L10057" i="2"/>
  <c r="L10061" i="2"/>
  <c r="L10063" i="2"/>
  <c r="L10067" i="2"/>
  <c r="L10069" i="2"/>
  <c r="L10073" i="2"/>
  <c r="L10077" i="2"/>
  <c r="L10079" i="2"/>
  <c r="L10083" i="2"/>
  <c r="L10085" i="2"/>
  <c r="L10089" i="2"/>
  <c r="L10093" i="2"/>
  <c r="L10095" i="2"/>
  <c r="L10099" i="2"/>
  <c r="L10105" i="2"/>
  <c r="L10109" i="2"/>
  <c r="L10111" i="2"/>
  <c r="L10115" i="2"/>
  <c r="L10121" i="2"/>
  <c r="L10125" i="2"/>
  <c r="L10127" i="2"/>
  <c r="L10131" i="2"/>
  <c r="L10137" i="2"/>
  <c r="L10141" i="2"/>
  <c r="L10143" i="2"/>
  <c r="L10147" i="2"/>
  <c r="L10153" i="2"/>
  <c r="L10157" i="2"/>
  <c r="L10159" i="2"/>
  <c r="L10163" i="2"/>
  <c r="L10165" i="2"/>
  <c r="L10169" i="2"/>
  <c r="L10173" i="2"/>
  <c r="L10175" i="2"/>
  <c r="L10179" i="2"/>
  <c r="L10181" i="2"/>
  <c r="L10185" i="2"/>
  <c r="L10189" i="2"/>
  <c r="L10191" i="2"/>
  <c r="L10195" i="2"/>
  <c r="L10197" i="2"/>
  <c r="L10201" i="2"/>
  <c r="L10205" i="2"/>
  <c r="L10207" i="2"/>
  <c r="L10211" i="2"/>
  <c r="L10213" i="2"/>
  <c r="L10217" i="2"/>
  <c r="L10221" i="2"/>
  <c r="L10223" i="2"/>
  <c r="L10227" i="2"/>
  <c r="L10233" i="2"/>
  <c r="L10237" i="2"/>
  <c r="L10239" i="2"/>
  <c r="L10243" i="2"/>
  <c r="L10249" i="2"/>
  <c r="L10253" i="2"/>
  <c r="L10255" i="2"/>
  <c r="L10259" i="2"/>
  <c r="L10265" i="2"/>
  <c r="L10269" i="2"/>
  <c r="L10271" i="2"/>
  <c r="L10275" i="2"/>
  <c r="L10281" i="2"/>
  <c r="L10285" i="2"/>
  <c r="L10287" i="2"/>
  <c r="L10291" i="2"/>
  <c r="L10293" i="2"/>
  <c r="L10297" i="2"/>
  <c r="L10301" i="2"/>
  <c r="L10303" i="2"/>
  <c r="L10307" i="2"/>
  <c r="L10309" i="2"/>
  <c r="L10313" i="2"/>
  <c r="L10317" i="2"/>
  <c r="L10319" i="2"/>
  <c r="L10323" i="2"/>
  <c r="L10325" i="2"/>
  <c r="L10329" i="2"/>
  <c r="L10333" i="2"/>
  <c r="L10335" i="2"/>
  <c r="L10339" i="2"/>
  <c r="L10341" i="2"/>
  <c r="L10345" i="2"/>
  <c r="L10349" i="2"/>
  <c r="L10351" i="2"/>
  <c r="L10355" i="2"/>
  <c r="L10361" i="2"/>
  <c r="L10365" i="2"/>
  <c r="L10367" i="2"/>
  <c r="L10371" i="2"/>
  <c r="L10377" i="2"/>
  <c r="L10381" i="2"/>
  <c r="L10383" i="2"/>
  <c r="L10387" i="2"/>
  <c r="L10393" i="2"/>
  <c r="L10397" i="2"/>
  <c r="L10399" i="2"/>
  <c r="L10403" i="2"/>
  <c r="L10409" i="2"/>
  <c r="L10413" i="2"/>
  <c r="L10415" i="2"/>
  <c r="L10419" i="2"/>
  <c r="L10421" i="2"/>
  <c r="L10425" i="2"/>
  <c r="L10429" i="2"/>
  <c r="L10431" i="2"/>
  <c r="L10435" i="2"/>
  <c r="L10437" i="2"/>
  <c r="L10441" i="2"/>
  <c r="L10445" i="2"/>
  <c r="L10447" i="2"/>
  <c r="L10451" i="2"/>
  <c r="L10453" i="2"/>
  <c r="L10457" i="2"/>
  <c r="L10461" i="2"/>
  <c r="L10465" i="2"/>
  <c r="L10466" i="2"/>
  <c r="L10469" i="2"/>
  <c r="L10473" i="2"/>
  <c r="L10375" i="2" l="1"/>
  <c r="L10001" i="2"/>
  <c r="L9233" i="2"/>
  <c r="L9105" i="2"/>
  <c r="L8849" i="2"/>
  <c r="L8721" i="2"/>
  <c r="L8028" i="2"/>
  <c r="L7900" i="2"/>
  <c r="L7772" i="2"/>
  <c r="L7516" i="2"/>
  <c r="L7265" i="2"/>
  <c r="L7132" i="2"/>
  <c r="L7004" i="2"/>
  <c r="L6881" i="2"/>
  <c r="L6753" i="2"/>
  <c r="L6615" i="2"/>
  <c r="L6583" i="2"/>
  <c r="L6519" i="2"/>
  <c r="L6455" i="2"/>
  <c r="L6423" i="2"/>
  <c r="L6327" i="2"/>
  <c r="L5975" i="2"/>
  <c r="L5911" i="2"/>
  <c r="L10247" i="2"/>
  <c r="L9041" i="2"/>
  <c r="L8913" i="2"/>
  <c r="L8785" i="2"/>
  <c r="L8657" i="2"/>
  <c r="L8529" i="2"/>
  <c r="L8401" i="2"/>
  <c r="L8183" i="2"/>
  <c r="L8161" i="2"/>
  <c r="L8055" i="2"/>
  <c r="L7905" i="2"/>
  <c r="L7777" i="2"/>
  <c r="L7671" i="2"/>
  <c r="L7644" i="2"/>
  <c r="L7543" i="2"/>
  <c r="L7415" i="2"/>
  <c r="L7388" i="2"/>
  <c r="L7137" i="2"/>
  <c r="L7009" i="2"/>
  <c r="L6876" i="2"/>
  <c r="L6748" i="2"/>
  <c r="L6711" i="2"/>
  <c r="L6647" i="2"/>
  <c r="L6359" i="2"/>
  <c r="L6295" i="2"/>
  <c r="L6167" i="2"/>
  <c r="L6135" i="2"/>
  <c r="L6071" i="2"/>
  <c r="L6039" i="2"/>
  <c r="L5943" i="2"/>
  <c r="L5879" i="2"/>
  <c r="L10405" i="2"/>
  <c r="L10373" i="2"/>
  <c r="L10277" i="2"/>
  <c r="L10245" i="2"/>
  <c r="L10149" i="2"/>
  <c r="L10117" i="2"/>
  <c r="L10021" i="2"/>
  <c r="L9991" i="2"/>
  <c r="L9959" i="2"/>
  <c r="L9927" i="2"/>
  <c r="L9895" i="2"/>
  <c r="L9863" i="2"/>
  <c r="L9831" i="2"/>
  <c r="L9799" i="2"/>
  <c r="L9313" i="2"/>
  <c r="L9249" i="2"/>
  <c r="L9185" i="2"/>
  <c r="L9057" i="2"/>
  <c r="L8993" i="2"/>
  <c r="L8929" i="2"/>
  <c r="L8865" i="2"/>
  <c r="L8801" i="2"/>
  <c r="L8737" i="2"/>
  <c r="L8673" i="2"/>
  <c r="L8609" i="2"/>
  <c r="L8545" i="2"/>
  <c r="L8417" i="2"/>
  <c r="L8353" i="2"/>
  <c r="L8151" i="2"/>
  <c r="L8129" i="2"/>
  <c r="L8023" i="2"/>
  <c r="L8001" i="2"/>
  <c r="L7996" i="2"/>
  <c r="L7895" i="2"/>
  <c r="L7873" i="2"/>
  <c r="L7868" i="2"/>
  <c r="L7767" i="2"/>
  <c r="L7745" i="2"/>
  <c r="L7740" i="2"/>
  <c r="L7639" i="2"/>
  <c r="L7617" i="2"/>
  <c r="L7612" i="2"/>
  <c r="L7489" i="2"/>
  <c r="L7383" i="2"/>
  <c r="L7361" i="2"/>
  <c r="L7356" i="2"/>
  <c r="L7255" i="2"/>
  <c r="L7228" i="2"/>
  <c r="L7127" i="2"/>
  <c r="L7105" i="2"/>
  <c r="L7100" i="2"/>
  <c r="L6999" i="2"/>
  <c r="L6977" i="2"/>
  <c r="L6972" i="2"/>
  <c r="L6871" i="2"/>
  <c r="L6849" i="2"/>
  <c r="L6844" i="2"/>
  <c r="L6743" i="2"/>
  <c r="L6705" i="2"/>
  <c r="L6700" i="2"/>
  <c r="L6673" i="2"/>
  <c r="L6668" i="2"/>
  <c r="L6641" i="2"/>
  <c r="L6636" i="2"/>
  <c r="L6609" i="2"/>
  <c r="L6604" i="2"/>
  <c r="L6577" i="2"/>
  <c r="L6572" i="2"/>
  <c r="L6545" i="2"/>
  <c r="L6513" i="2"/>
  <c r="L6508" i="2"/>
  <c r="L6481" i="2"/>
  <c r="L6476" i="2"/>
  <c r="L6449" i="2"/>
  <c r="L6444" i="2"/>
  <c r="L6417" i="2"/>
  <c r="L6412" i="2"/>
  <c r="L6385" i="2"/>
  <c r="L6380" i="2"/>
  <c r="L6353" i="2"/>
  <c r="L6348" i="2"/>
  <c r="L6321" i="2"/>
  <c r="L6316" i="2"/>
  <c r="L6289" i="2"/>
  <c r="L6284" i="2"/>
  <c r="L6257" i="2"/>
  <c r="L6252" i="2"/>
  <c r="L6225" i="2"/>
  <c r="L6220" i="2"/>
  <c r="L6193" i="2"/>
  <c r="L6188" i="2"/>
  <c r="L6161" i="2"/>
  <c r="L6156" i="2"/>
  <c r="L6129" i="2"/>
  <c r="L6124" i="2"/>
  <c r="L6097" i="2"/>
  <c r="L6092" i="2"/>
  <c r="L6065" i="2"/>
  <c r="L6033" i="2"/>
  <c r="L6028" i="2"/>
  <c r="L6001" i="2"/>
  <c r="L5996" i="2"/>
  <c r="L5969" i="2"/>
  <c r="L5964" i="2"/>
  <c r="L5937" i="2"/>
  <c r="L5932" i="2"/>
  <c r="L5905" i="2"/>
  <c r="L5900" i="2"/>
  <c r="L5873" i="2"/>
  <c r="L5868" i="2"/>
  <c r="L5841" i="2"/>
  <c r="L5836" i="2"/>
  <c r="L5809" i="2"/>
  <c r="L5804" i="2"/>
  <c r="L5777" i="2"/>
  <c r="L5671" i="2"/>
  <c r="L5649" i="2"/>
  <c r="L5644" i="2"/>
  <c r="L5543" i="2"/>
  <c r="L5521" i="2"/>
  <c r="L5516" i="2"/>
  <c r="L5415" i="2"/>
  <c r="L5393" i="2"/>
  <c r="L5388" i="2"/>
  <c r="L5287" i="2"/>
  <c r="L5265" i="2"/>
  <c r="L5260" i="2"/>
  <c r="L5159" i="2"/>
  <c r="L5137" i="2"/>
  <c r="L5132" i="2"/>
  <c r="L5031" i="2"/>
  <c r="L5004" i="2"/>
  <c r="L4943" i="2"/>
  <c r="L4840" i="2"/>
  <c r="L4835" i="2"/>
  <c r="L4815" i="2"/>
  <c r="L4712" i="2"/>
  <c r="L4707" i="2"/>
  <c r="L4687" i="2"/>
  <c r="L4584" i="2"/>
  <c r="L4579" i="2"/>
  <c r="L4559" i="2"/>
  <c r="L4456" i="2"/>
  <c r="L4451" i="2"/>
  <c r="L4328" i="2"/>
  <c r="L4323" i="2"/>
  <c r="L4303" i="2"/>
  <c r="L4200" i="2"/>
  <c r="L4195" i="2"/>
  <c r="L4175" i="2"/>
  <c r="L4072" i="2"/>
  <c r="L4067" i="2"/>
  <c r="L4047" i="2"/>
  <c r="L3944" i="2"/>
  <c r="L3939" i="2"/>
  <c r="L3528" i="2"/>
  <c r="L3523" i="2"/>
  <c r="L3515" i="2"/>
  <c r="L3439" i="2"/>
  <c r="L3343" i="2"/>
  <c r="L3279" i="2"/>
  <c r="L3211" i="2"/>
  <c r="L3160" i="2"/>
  <c r="L3155" i="2"/>
  <c r="L3096" i="2"/>
  <c r="L3091" i="2"/>
  <c r="L3083" i="2"/>
  <c r="L3027" i="2"/>
  <c r="L3019" i="2"/>
  <c r="L2968" i="2"/>
  <c r="L2963" i="2"/>
  <c r="L2955" i="2"/>
  <c r="L2904" i="2"/>
  <c r="L2899" i="2"/>
  <c r="L2891" i="2"/>
  <c r="L2840" i="2"/>
  <c r="L2835" i="2"/>
  <c r="L2827" i="2"/>
  <c r="L2776" i="2"/>
  <c r="L2771" i="2"/>
  <c r="L2763" i="2"/>
  <c r="L2712" i="2"/>
  <c r="L2707" i="2"/>
  <c r="L2699" i="2"/>
  <c r="L2648" i="2"/>
  <c r="L2643" i="2"/>
  <c r="L2635" i="2"/>
  <c r="L2584" i="2"/>
  <c r="L2579" i="2"/>
  <c r="L2571" i="2"/>
  <c r="L2520" i="2"/>
  <c r="L2515" i="2"/>
  <c r="L2507" i="2"/>
  <c r="L2463" i="2"/>
  <c r="L2415" i="2"/>
  <c r="L2407" i="2"/>
  <c r="L2371" i="2"/>
  <c r="L2363" i="2"/>
  <c r="L2264" i="2"/>
  <c r="L2259" i="2"/>
  <c r="L2251" i="2"/>
  <c r="L2207" i="2"/>
  <c r="L2159" i="2"/>
  <c r="L2151" i="2"/>
  <c r="L10385" i="2"/>
  <c r="L10119" i="2"/>
  <c r="L9169" i="2"/>
  <c r="L8977" i="2"/>
  <c r="L8593" i="2"/>
  <c r="L8465" i="2"/>
  <c r="L8156" i="2"/>
  <c r="L8033" i="2"/>
  <c r="L7927" i="2"/>
  <c r="L7799" i="2"/>
  <c r="L7649" i="2"/>
  <c r="L7393" i="2"/>
  <c r="L7287" i="2"/>
  <c r="L7260" i="2"/>
  <c r="L7159" i="2"/>
  <c r="L7031" i="2"/>
  <c r="L6903" i="2"/>
  <c r="L6775" i="2"/>
  <c r="L6679" i="2"/>
  <c r="L6551" i="2"/>
  <c r="L6487" i="2"/>
  <c r="L6391" i="2"/>
  <c r="L6263" i="2"/>
  <c r="L6199" i="2"/>
  <c r="L6103" i="2"/>
  <c r="L6007" i="2"/>
  <c r="L10470" i="2"/>
  <c r="L10449" i="2"/>
  <c r="L10439" i="2"/>
  <c r="L10389" i="2"/>
  <c r="L10357" i="2"/>
  <c r="L10321" i="2"/>
  <c r="L10311" i="2"/>
  <c r="L10229" i="2"/>
  <c r="L10193" i="2"/>
  <c r="L10183" i="2"/>
  <c r="L10133" i="2"/>
  <c r="L10101" i="2"/>
  <c r="L10065" i="2"/>
  <c r="L10055" i="2"/>
  <c r="L10005" i="2"/>
  <c r="L9971" i="2"/>
  <c r="L9939" i="2"/>
  <c r="L9907" i="2"/>
  <c r="L9843" i="2"/>
  <c r="L9811" i="2"/>
  <c r="L9329" i="2"/>
  <c r="L9265" i="2"/>
  <c r="L9201" i="2"/>
  <c r="L9137" i="2"/>
  <c r="L9073" i="2"/>
  <c r="L8945" i="2"/>
  <c r="L8881" i="2"/>
  <c r="L8817" i="2"/>
  <c r="L8753" i="2"/>
  <c r="L8689" i="2"/>
  <c r="L8625" i="2"/>
  <c r="L8561" i="2"/>
  <c r="L8497" i="2"/>
  <c r="L8433" i="2"/>
  <c r="L8369" i="2"/>
  <c r="L8305" i="2"/>
  <c r="L8289" i="2"/>
  <c r="L8273" i="2"/>
  <c r="L8257" i="2"/>
  <c r="L8241" i="2"/>
  <c r="L8225" i="2"/>
  <c r="L8220" i="2"/>
  <c r="L8119" i="2"/>
  <c r="L8097" i="2"/>
  <c r="L8092" i="2"/>
  <c r="L7991" i="2"/>
  <c r="L7969" i="2"/>
  <c r="L7964" i="2"/>
  <c r="L7863" i="2"/>
  <c r="L7841" i="2"/>
  <c r="L7836" i="2"/>
  <c r="L7735" i="2"/>
  <c r="L7708" i="2"/>
  <c r="L7607" i="2"/>
  <c r="L7585" i="2"/>
  <c r="L7580" i="2"/>
  <c r="L7479" i="2"/>
  <c r="L7457" i="2"/>
  <c r="L7452" i="2"/>
  <c r="L7351" i="2"/>
  <c r="L7329" i="2"/>
  <c r="L7223" i="2"/>
  <c r="L7201" i="2"/>
  <c r="L7196" i="2"/>
  <c r="L7095" i="2"/>
  <c r="L7073" i="2"/>
  <c r="L7068" i="2"/>
  <c r="L6967" i="2"/>
  <c r="L6945" i="2"/>
  <c r="L6839" i="2"/>
  <c r="L6817" i="2"/>
  <c r="L6812" i="2"/>
  <c r="L6737" i="2"/>
  <c r="L6732" i="2"/>
  <c r="L6695" i="2"/>
  <c r="L6663" i="2"/>
  <c r="L6631" i="2"/>
  <c r="L6599" i="2"/>
  <c r="L6567" i="2"/>
  <c r="L6535" i="2"/>
  <c r="L6503" i="2"/>
  <c r="L6471" i="2"/>
  <c r="L6407" i="2"/>
  <c r="L6375" i="2"/>
  <c r="L6343" i="2"/>
  <c r="L6311" i="2"/>
  <c r="L6279" i="2"/>
  <c r="L6247" i="2"/>
  <c r="L6215" i="2"/>
  <c r="L6183" i="2"/>
  <c r="L6151" i="2"/>
  <c r="L6119" i="2"/>
  <c r="L6087" i="2"/>
  <c r="L6055" i="2"/>
  <c r="L6023" i="2"/>
  <c r="L5991" i="2"/>
  <c r="L5927" i="2"/>
  <c r="L5895" i="2"/>
  <c r="L5863" i="2"/>
  <c r="L5831" i="2"/>
  <c r="L5799" i="2"/>
  <c r="L5740" i="2"/>
  <c r="L5639" i="2"/>
  <c r="L5617" i="2"/>
  <c r="L5612" i="2"/>
  <c r="L5511" i="2"/>
  <c r="L5489" i="2"/>
  <c r="L5484" i="2"/>
  <c r="L5383" i="2"/>
  <c r="L5361" i="2"/>
  <c r="L5356" i="2"/>
  <c r="L5255" i="2"/>
  <c r="L5233" i="2"/>
  <c r="L5228" i="2"/>
  <c r="L5127" i="2"/>
  <c r="L5105" i="2"/>
  <c r="L5100" i="2"/>
  <c r="L4999" i="2"/>
  <c r="L4977" i="2"/>
  <c r="L4972" i="2"/>
  <c r="L4872" i="2"/>
  <c r="L4867" i="2"/>
  <c r="L4847" i="2"/>
  <c r="L4744" i="2"/>
  <c r="L4719" i="2"/>
  <c r="L4616" i="2"/>
  <c r="L4611" i="2"/>
  <c r="L4591" i="2"/>
  <c r="L4488" i="2"/>
  <c r="L4483" i="2"/>
  <c r="L4463" i="2"/>
  <c r="L4360" i="2"/>
  <c r="L4355" i="2"/>
  <c r="L4335" i="2"/>
  <c r="L4232" i="2"/>
  <c r="L4227" i="2"/>
  <c r="L4207" i="2"/>
  <c r="L4104" i="2"/>
  <c r="L4099" i="2"/>
  <c r="L4079" i="2"/>
  <c r="L3976" i="2"/>
  <c r="L3971" i="2"/>
  <c r="L3951" i="2"/>
  <c r="L3535" i="2"/>
  <c r="L3464" i="2"/>
  <c r="L3459" i="2"/>
  <c r="L3451" i="2"/>
  <c r="L3375" i="2"/>
  <c r="L3304" i="2"/>
  <c r="L3299" i="2"/>
  <c r="L3291" i="2"/>
  <c r="L3231" i="2"/>
  <c r="L3103" i="2"/>
  <c r="L2975" i="2"/>
  <c r="L2911" i="2"/>
  <c r="L2847" i="2"/>
  <c r="L2783" i="2"/>
  <c r="L2719" i="2"/>
  <c r="L2655" i="2"/>
  <c r="L2591" i="2"/>
  <c r="L2527" i="2"/>
  <c r="L2479" i="2"/>
  <c r="L2471" i="2"/>
  <c r="L2435" i="2"/>
  <c r="L2427" i="2"/>
  <c r="L2328" i="2"/>
  <c r="L2323" i="2"/>
  <c r="L2315" i="2"/>
  <c r="L2271" i="2"/>
  <c r="L2223" i="2"/>
  <c r="L2179" i="2"/>
  <c r="L2171" i="2"/>
  <c r="L2005" i="2"/>
  <c r="L1929" i="2"/>
  <c r="L1917" i="2"/>
  <c r="L1749" i="2"/>
  <c r="L1673" i="2"/>
  <c r="L1661" i="2"/>
  <c r="L1493" i="2"/>
  <c r="L1417" i="2"/>
  <c r="L1405" i="2"/>
  <c r="L1237" i="2"/>
  <c r="J5760" i="2"/>
  <c r="L5761" i="2"/>
  <c r="J5755" i="2"/>
  <c r="L5756" i="2"/>
  <c r="J5750" i="2"/>
  <c r="L5751" i="2"/>
  <c r="J5728" i="2"/>
  <c r="L5729" i="2"/>
  <c r="J5723" i="2"/>
  <c r="L5724" i="2"/>
  <c r="J5718" i="2"/>
  <c r="L5719" i="2"/>
  <c r="J5696" i="2"/>
  <c r="L5697" i="2"/>
  <c r="J5691" i="2"/>
  <c r="L5692" i="2"/>
  <c r="J5686" i="2"/>
  <c r="L5687" i="2"/>
  <c r="J5664" i="2"/>
  <c r="L5665" i="2"/>
  <c r="J5659" i="2"/>
  <c r="L5660" i="2"/>
  <c r="J5654" i="2"/>
  <c r="L5655" i="2"/>
  <c r="J5632" i="2"/>
  <c r="L5633" i="2"/>
  <c r="J5627" i="2"/>
  <c r="L5628" i="2"/>
  <c r="J5622" i="2"/>
  <c r="L5623" i="2"/>
  <c r="J5600" i="2"/>
  <c r="L5601" i="2"/>
  <c r="J5595" i="2"/>
  <c r="L5596" i="2"/>
  <c r="J5590" i="2"/>
  <c r="L5591" i="2"/>
  <c r="J5568" i="2"/>
  <c r="L5569" i="2"/>
  <c r="J5563" i="2"/>
  <c r="L5564" i="2"/>
  <c r="J5558" i="2"/>
  <c r="L5559" i="2"/>
  <c r="J5536" i="2"/>
  <c r="L5537" i="2"/>
  <c r="J5531" i="2"/>
  <c r="L5532" i="2"/>
  <c r="J5526" i="2"/>
  <c r="L5527" i="2"/>
  <c r="J5504" i="2"/>
  <c r="L5505" i="2"/>
  <c r="J5499" i="2"/>
  <c r="L5500" i="2"/>
  <c r="J5472" i="2"/>
  <c r="L5473" i="2"/>
  <c r="J5467" i="2"/>
  <c r="L5468" i="2"/>
  <c r="J5462" i="2"/>
  <c r="L5463" i="2"/>
  <c r="J5440" i="2"/>
  <c r="L5441" i="2"/>
  <c r="J5430" i="2"/>
  <c r="L5431" i="2"/>
  <c r="J5408" i="2"/>
  <c r="L5409" i="2"/>
  <c r="J5403" i="2"/>
  <c r="L5404" i="2"/>
  <c r="J5398" i="2"/>
  <c r="L5399" i="2"/>
  <c r="J5376" i="2"/>
  <c r="L5377" i="2"/>
  <c r="J5371" i="2"/>
  <c r="L5372" i="2"/>
  <c r="J5366" i="2"/>
  <c r="L5367" i="2"/>
  <c r="J5344" i="2"/>
  <c r="L5345" i="2"/>
  <c r="J5339" i="2"/>
  <c r="L5340" i="2"/>
  <c r="J5334" i="2"/>
  <c r="L5335" i="2"/>
  <c r="J5312" i="2"/>
  <c r="L5313" i="2"/>
  <c r="J5302" i="2"/>
  <c r="L5303" i="2"/>
  <c r="J5280" i="2"/>
  <c r="L5281" i="2"/>
  <c r="J5275" i="2"/>
  <c r="L5276" i="2"/>
  <c r="J5270" i="2"/>
  <c r="L5271" i="2"/>
  <c r="J5248" i="2"/>
  <c r="L5249" i="2"/>
  <c r="J5243" i="2"/>
  <c r="L5244" i="2"/>
  <c r="J5238" i="2"/>
  <c r="L5239" i="2"/>
  <c r="J5216" i="2"/>
  <c r="L5217" i="2"/>
  <c r="J5211" i="2"/>
  <c r="L5212" i="2"/>
  <c r="J5206" i="2"/>
  <c r="L5207" i="2"/>
  <c r="J5184" i="2"/>
  <c r="L5185" i="2"/>
  <c r="J5179" i="2"/>
  <c r="L5180" i="2"/>
  <c r="J5174" i="2"/>
  <c r="L5175" i="2"/>
  <c r="J5152" i="2"/>
  <c r="L5153" i="2"/>
  <c r="J5147" i="2"/>
  <c r="L5148" i="2"/>
  <c r="J5142" i="2"/>
  <c r="L5143" i="2"/>
  <c r="J5120" i="2"/>
  <c r="L5121" i="2"/>
  <c r="J5115" i="2"/>
  <c r="L5116" i="2"/>
  <c r="J5110" i="2"/>
  <c r="L5111" i="2"/>
  <c r="J5088" i="2"/>
  <c r="L5089" i="2"/>
  <c r="J5083" i="2"/>
  <c r="L5084" i="2"/>
  <c r="J5078" i="2"/>
  <c r="L5079" i="2"/>
  <c r="J5056" i="2"/>
  <c r="L5057" i="2"/>
  <c r="J5051" i="2"/>
  <c r="L5052" i="2"/>
  <c r="J5046" i="2"/>
  <c r="L5047" i="2"/>
  <c r="J5024" i="2"/>
  <c r="L5025" i="2"/>
  <c r="J5019" i="2"/>
  <c r="L5020" i="2"/>
  <c r="J5014" i="2"/>
  <c r="L5015" i="2"/>
  <c r="J4992" i="2"/>
  <c r="L4993" i="2"/>
  <c r="J4987" i="2"/>
  <c r="L4988" i="2"/>
  <c r="J4982" i="2"/>
  <c r="L4983" i="2"/>
  <c r="J4960" i="2"/>
  <c r="L4961" i="2"/>
  <c r="J4954" i="2"/>
  <c r="L4955" i="2"/>
  <c r="J4922" i="2"/>
  <c r="L4923" i="2"/>
  <c r="L10463" i="2"/>
  <c r="L10007" i="2"/>
  <c r="L9319" i="2"/>
  <c r="L9255" i="2"/>
  <c r="L9223" i="2"/>
  <c r="L9143" i="2"/>
  <c r="L9111" i="2"/>
  <c r="L9095" i="2"/>
  <c r="L9079" i="2"/>
  <c r="L9063" i="2"/>
  <c r="L9015" i="2"/>
  <c r="L8999" i="2"/>
  <c r="L8983" i="2"/>
  <c r="L8967" i="2"/>
  <c r="L8935" i="2"/>
  <c r="L8903" i="2"/>
  <c r="L8887" i="2"/>
  <c r="L8871" i="2"/>
  <c r="L8855" i="2"/>
  <c r="L8839" i="2"/>
  <c r="L8791" i="2"/>
  <c r="L8775" i="2"/>
  <c r="L8759" i="2"/>
  <c r="L8743" i="2"/>
  <c r="L8727" i="2"/>
  <c r="L8711" i="2"/>
  <c r="L8695" i="2"/>
  <c r="L8679" i="2"/>
  <c r="L8663" i="2"/>
  <c r="L8647" i="2"/>
  <c r="L8631" i="2"/>
  <c r="L8615" i="2"/>
  <c r="L8599" i="2"/>
  <c r="L8583" i="2"/>
  <c r="L8567" i="2"/>
  <c r="L8551" i="2"/>
  <c r="L8535" i="2"/>
  <c r="L8519" i="2"/>
  <c r="L8503" i="2"/>
  <c r="L8487" i="2"/>
  <c r="L8471" i="2"/>
  <c r="L8455" i="2"/>
  <c r="L8439" i="2"/>
  <c r="L8423" i="2"/>
  <c r="L8391" i="2"/>
  <c r="L8375" i="2"/>
  <c r="L8359" i="2"/>
  <c r="L8343" i="2"/>
  <c r="L8327" i="2"/>
  <c r="L8311" i="2"/>
  <c r="L10327" i="2"/>
  <c r="L10263" i="2"/>
  <c r="L10199" i="2"/>
  <c r="L10135" i="2"/>
  <c r="L9191" i="2"/>
  <c r="L9127" i="2"/>
  <c r="L8807" i="2"/>
  <c r="L10467" i="2"/>
  <c r="L10417" i="2"/>
  <c r="L10407" i="2"/>
  <c r="L10353" i="2"/>
  <c r="L10343" i="2"/>
  <c r="L10289" i="2"/>
  <c r="L10279" i="2"/>
  <c r="L10225" i="2"/>
  <c r="L10215" i="2"/>
  <c r="L10161" i="2"/>
  <c r="L10151" i="2"/>
  <c r="L10097" i="2"/>
  <c r="L10087" i="2"/>
  <c r="L10033" i="2"/>
  <c r="L10023" i="2"/>
  <c r="L8209" i="2"/>
  <c r="L8204" i="2"/>
  <c r="L8177" i="2"/>
  <c r="L8172" i="2"/>
  <c r="L8145" i="2"/>
  <c r="L8140" i="2"/>
  <c r="L8113" i="2"/>
  <c r="L8108" i="2"/>
  <c r="L8081" i="2"/>
  <c r="L8076" i="2"/>
  <c r="L8049" i="2"/>
  <c r="L8044" i="2"/>
  <c r="L8017" i="2"/>
  <c r="L8012" i="2"/>
  <c r="L7985" i="2"/>
  <c r="L7953" i="2"/>
  <c r="L7948" i="2"/>
  <c r="L7921" i="2"/>
  <c r="L7916" i="2"/>
  <c r="L7889" i="2"/>
  <c r="L7857" i="2"/>
  <c r="L7852" i="2"/>
  <c r="L7825" i="2"/>
  <c r="L7820" i="2"/>
  <c r="L7793" i="2"/>
  <c r="L7788" i="2"/>
  <c r="L7761" i="2"/>
  <c r="L7756" i="2"/>
  <c r="L7729" i="2"/>
  <c r="L7724" i="2"/>
  <c r="L7697" i="2"/>
  <c r="L7692" i="2"/>
  <c r="L7665" i="2"/>
  <c r="L7660" i="2"/>
  <c r="L7633" i="2"/>
  <c r="L7628" i="2"/>
  <c r="L7596" i="2"/>
  <c r="L7569" i="2"/>
  <c r="L7564" i="2"/>
  <c r="L7537" i="2"/>
  <c r="L7532" i="2"/>
  <c r="L7505" i="2"/>
  <c r="L7500" i="2"/>
  <c r="L7468" i="2"/>
  <c r="L7441" i="2"/>
  <c r="L7409" i="2"/>
  <c r="L7404" i="2"/>
  <c r="L7377" i="2"/>
  <c r="L7372" i="2"/>
  <c r="L7345" i="2"/>
  <c r="L7340" i="2"/>
  <c r="L7313" i="2"/>
  <c r="L7308" i="2"/>
  <c r="L7281" i="2"/>
  <c r="L7276" i="2"/>
  <c r="L7249" i="2"/>
  <c r="L7244" i="2"/>
  <c r="L7217" i="2"/>
  <c r="L7212" i="2"/>
  <c r="L7185" i="2"/>
  <c r="L7180" i="2"/>
  <c r="L7153" i="2"/>
  <c r="L7148" i="2"/>
  <c r="L7121" i="2"/>
  <c r="L7116" i="2"/>
  <c r="L7089" i="2"/>
  <c r="L7084" i="2"/>
  <c r="L7057" i="2"/>
  <c r="L7052" i="2"/>
  <c r="L7025" i="2"/>
  <c r="L7020" i="2"/>
  <c r="L6993" i="2"/>
  <c r="L6988" i="2"/>
  <c r="L6961" i="2"/>
  <c r="L6956" i="2"/>
  <c r="L6929" i="2"/>
  <c r="L6924" i="2"/>
  <c r="L6897" i="2"/>
  <c r="L6892" i="2"/>
  <c r="L6865" i="2"/>
  <c r="L6860" i="2"/>
  <c r="L6833" i="2"/>
  <c r="L6828" i="2"/>
  <c r="L6801" i="2"/>
  <c r="L6796" i="2"/>
  <c r="L6769" i="2"/>
  <c r="L6764" i="2"/>
  <c r="L10455" i="2"/>
  <c r="L10401" i="2"/>
  <c r="L10337" i="2"/>
  <c r="L10273" i="2"/>
  <c r="L10209" i="2"/>
  <c r="L10145" i="2"/>
  <c r="L10081" i="2"/>
  <c r="L10071" i="2"/>
  <c r="L10017" i="2"/>
  <c r="L9351" i="2"/>
  <c r="L9303" i="2"/>
  <c r="L9287" i="2"/>
  <c r="L9207" i="2"/>
  <c r="L9175" i="2"/>
  <c r="L9159" i="2"/>
  <c r="L9047" i="2"/>
  <c r="L8823" i="2"/>
  <c r="L10471" i="2"/>
  <c r="L10433" i="2"/>
  <c r="L10423" i="2"/>
  <c r="L10369" i="2"/>
  <c r="L10359" i="2"/>
  <c r="L10305" i="2"/>
  <c r="L10295" i="2"/>
  <c r="L10241" i="2"/>
  <c r="L10231" i="2"/>
  <c r="L10177" i="2"/>
  <c r="L10113" i="2"/>
  <c r="L10103" i="2"/>
  <c r="L10049" i="2"/>
  <c r="L10039" i="2"/>
  <c r="L8199" i="2"/>
  <c r="L8167" i="2"/>
  <c r="L8135" i="2"/>
  <c r="L8103" i="2"/>
  <c r="L8071" i="2"/>
  <c r="L8039" i="2"/>
  <c r="L8007" i="2"/>
  <c r="L7975" i="2"/>
  <c r="L7943" i="2"/>
  <c r="L7911" i="2"/>
  <c r="L7879" i="2"/>
  <c r="L7847" i="2"/>
  <c r="L7815" i="2"/>
  <c r="L7783" i="2"/>
  <c r="L7751" i="2"/>
  <c r="L7719" i="2"/>
  <c r="L7687" i="2"/>
  <c r="L7623" i="2"/>
  <c r="L7591" i="2"/>
  <c r="L7559" i="2"/>
  <c r="L7527" i="2"/>
  <c r="L7495" i="2"/>
  <c r="L7463" i="2"/>
  <c r="L7431" i="2"/>
  <c r="L7399" i="2"/>
  <c r="L7367" i="2"/>
  <c r="L7335" i="2"/>
  <c r="L7303" i="2"/>
  <c r="L7271" i="2"/>
  <c r="L7239" i="2"/>
  <c r="L7207" i="2"/>
  <c r="L7175" i="2"/>
  <c r="L7143" i="2"/>
  <c r="L7111" i="2"/>
  <c r="L7047" i="2"/>
  <c r="L7015" i="2"/>
  <c r="L6983" i="2"/>
  <c r="L6919" i="2"/>
  <c r="L6887" i="2"/>
  <c r="L6855" i="2"/>
  <c r="L6823" i="2"/>
  <c r="L6791" i="2"/>
  <c r="L6727" i="2"/>
  <c r="J1323" i="2"/>
  <c r="L1324" i="2"/>
  <c r="J1315" i="2"/>
  <c r="L1316" i="2"/>
  <c r="J1307" i="2"/>
  <c r="L1308" i="2"/>
  <c r="J1299" i="2"/>
  <c r="L1300" i="2"/>
  <c r="J1291" i="2"/>
  <c r="L1292" i="2"/>
  <c r="J1286" i="2"/>
  <c r="L1287" i="2"/>
  <c r="J1279" i="2"/>
  <c r="L1280" i="2"/>
  <c r="J1274" i="2"/>
  <c r="L1275" i="2"/>
  <c r="J1267" i="2"/>
  <c r="L1268" i="2"/>
  <c r="J1259" i="2"/>
  <c r="L1260" i="2"/>
  <c r="J1251" i="2"/>
  <c r="L1252" i="2"/>
  <c r="J1243" i="2"/>
  <c r="L1244" i="2"/>
  <c r="J1230" i="2"/>
  <c r="L1231" i="2"/>
  <c r="J1222" i="2"/>
  <c r="L1223" i="2"/>
  <c r="J1214" i="2"/>
  <c r="L1215" i="2"/>
  <c r="J1206" i="2"/>
  <c r="L1207" i="2"/>
  <c r="J1198" i="2"/>
  <c r="L1199" i="2"/>
  <c r="J1191" i="2"/>
  <c r="L1192" i="2"/>
  <c r="J1183" i="2"/>
  <c r="L1184" i="2"/>
  <c r="J1175" i="2"/>
  <c r="L1176" i="2"/>
  <c r="J1170" i="2"/>
  <c r="L1171" i="2"/>
  <c r="J1162" i="2"/>
  <c r="L1163" i="2"/>
  <c r="J1150" i="2"/>
  <c r="L1151" i="2"/>
  <c r="J1138" i="2"/>
  <c r="L1139" i="2"/>
  <c r="J1131" i="2"/>
  <c r="L1132" i="2"/>
  <c r="J1123" i="2"/>
  <c r="L1124" i="2"/>
  <c r="J1115" i="2"/>
  <c r="L1116" i="2"/>
  <c r="J1102" i="2"/>
  <c r="L1103" i="2"/>
  <c r="J1095" i="2"/>
  <c r="L1096" i="2"/>
  <c r="J1090" i="2"/>
  <c r="L1091" i="2"/>
  <c r="J1083" i="2"/>
  <c r="L1084" i="2"/>
  <c r="J1078" i="2"/>
  <c r="L1079" i="2"/>
  <c r="J1070" i="2"/>
  <c r="L1071" i="2"/>
  <c r="J1063" i="2"/>
  <c r="L1064" i="2"/>
  <c r="J1055" i="2"/>
  <c r="L1056" i="2"/>
  <c r="J1047" i="2"/>
  <c r="L1048" i="2"/>
  <c r="J1042" i="2"/>
  <c r="L1043" i="2"/>
  <c r="J1034" i="2"/>
  <c r="L1035" i="2"/>
  <c r="J1022" i="2"/>
  <c r="L1023" i="2"/>
  <c r="J1010" i="2"/>
  <c r="L1011" i="2"/>
  <c r="J995" i="2"/>
  <c r="L996" i="2"/>
  <c r="J987" i="2"/>
  <c r="L988" i="2"/>
  <c r="J974" i="2"/>
  <c r="L975" i="2"/>
  <c r="J967" i="2"/>
  <c r="L968" i="2"/>
  <c r="J962" i="2"/>
  <c r="L963" i="2"/>
  <c r="J955" i="2"/>
  <c r="L956" i="2"/>
  <c r="J950" i="2"/>
  <c r="L951" i="2"/>
  <c r="J942" i="2"/>
  <c r="L943" i="2"/>
  <c r="J935" i="2"/>
  <c r="L936" i="2"/>
  <c r="J927" i="2"/>
  <c r="L928" i="2"/>
  <c r="J919" i="2"/>
  <c r="L920" i="2"/>
  <c r="J914" i="2"/>
  <c r="L915" i="2"/>
  <c r="J906" i="2"/>
  <c r="L907" i="2"/>
  <c r="J894" i="2"/>
  <c r="L895" i="2"/>
  <c r="J882" i="2"/>
  <c r="L883" i="2"/>
  <c r="J875" i="2"/>
  <c r="L876" i="2"/>
  <c r="J867" i="2"/>
  <c r="L868" i="2"/>
  <c r="J859" i="2"/>
  <c r="L860" i="2"/>
  <c r="J846" i="2"/>
  <c r="L847" i="2"/>
  <c r="J839" i="2"/>
  <c r="L840" i="2"/>
  <c r="J834" i="2"/>
  <c r="L835" i="2"/>
  <c r="J827" i="2"/>
  <c r="L828" i="2"/>
  <c r="J822" i="2"/>
  <c r="L823" i="2"/>
  <c r="J814" i="2"/>
  <c r="L815" i="2"/>
  <c r="J807" i="2"/>
  <c r="L808" i="2"/>
  <c r="J799" i="2"/>
  <c r="L800" i="2"/>
  <c r="J791" i="2"/>
  <c r="L792" i="2"/>
  <c r="J786" i="2"/>
  <c r="L787" i="2"/>
  <c r="J778" i="2"/>
  <c r="L779" i="2"/>
  <c r="J766" i="2"/>
  <c r="L767" i="2"/>
  <c r="J754" i="2"/>
  <c r="L755" i="2"/>
  <c r="J747" i="2"/>
  <c r="L748" i="2"/>
  <c r="J739" i="2"/>
  <c r="L740" i="2"/>
  <c r="J718" i="2"/>
  <c r="L719" i="2"/>
  <c r="J711" i="2"/>
  <c r="L712" i="2"/>
  <c r="J706" i="2"/>
  <c r="L707" i="2"/>
  <c r="L3919" i="2"/>
  <c r="L3855" i="2"/>
  <c r="L3791" i="2"/>
  <c r="L3727" i="2"/>
  <c r="L3663" i="2"/>
  <c r="L3599" i="2"/>
  <c r="L4891" i="2"/>
  <c r="L4859" i="2"/>
  <c r="L4827" i="2"/>
  <c r="L4795" i="2"/>
  <c r="L4763" i="2"/>
  <c r="L4731" i="2"/>
  <c r="L4699" i="2"/>
  <c r="L4667" i="2"/>
  <c r="L4635" i="2"/>
  <c r="L4603" i="2"/>
  <c r="L4571" i="2"/>
  <c r="L4539" i="2"/>
  <c r="L4507" i="2"/>
  <c r="L4475" i="2"/>
  <c r="L4443" i="2"/>
  <c r="L4411" i="2"/>
  <c r="L4379" i="2"/>
  <c r="L4347" i="2"/>
  <c r="L4315" i="2"/>
  <c r="L4283" i="2"/>
  <c r="L4251" i="2"/>
  <c r="L4219" i="2"/>
  <c r="L4187" i="2"/>
  <c r="L4155" i="2"/>
  <c r="L4123" i="2"/>
  <c r="L4091" i="2"/>
  <c r="L4059" i="2"/>
  <c r="L4027" i="2"/>
  <c r="L3995" i="2"/>
  <c r="L3963" i="2"/>
  <c r="L3931" i="2"/>
  <c r="L3875" i="2"/>
  <c r="L3867" i="2"/>
  <c r="L3811" i="2"/>
  <c r="L3803" i="2"/>
  <c r="L3752" i="2"/>
  <c r="L3747" i="2"/>
  <c r="L3688" i="2"/>
  <c r="L3683" i="2"/>
  <c r="L3675" i="2"/>
  <c r="L3624" i="2"/>
  <c r="L3619" i="2"/>
  <c r="L3611" i="2"/>
  <c r="L3560" i="2"/>
  <c r="L3555" i="2"/>
  <c r="L3547" i="2"/>
  <c r="L3496" i="2"/>
  <c r="L3491" i="2"/>
  <c r="L3483" i="2"/>
  <c r="L3432" i="2"/>
  <c r="L3427" i="2"/>
  <c r="L3419" i="2"/>
  <c r="L3368" i="2"/>
  <c r="L3363" i="2"/>
  <c r="L3355" i="2"/>
  <c r="L700" i="2"/>
  <c r="L680" i="2"/>
  <c r="L672" i="2"/>
  <c r="L664" i="2"/>
  <c r="L620" i="2"/>
  <c r="L612" i="2"/>
  <c r="L604" i="2"/>
  <c r="L584" i="2"/>
  <c r="L572" i="2"/>
  <c r="L552" i="2"/>
  <c r="L544" i="2"/>
  <c r="L536" i="2"/>
  <c r="L492" i="2"/>
  <c r="L484" i="2"/>
  <c r="L476" i="2"/>
  <c r="L456" i="2"/>
  <c r="L444" i="2"/>
  <c r="L424" i="2"/>
  <c r="L416" i="2"/>
  <c r="L408" i="2"/>
  <c r="L364" i="2"/>
  <c r="L356" i="2"/>
  <c r="L316" i="2"/>
  <c r="L296" i="2"/>
  <c r="L280" i="2"/>
  <c r="L236" i="2"/>
  <c r="L228" i="2"/>
  <c r="L220" i="2"/>
  <c r="L200" i="2"/>
  <c r="L188" i="2"/>
  <c r="L168" i="2"/>
  <c r="L160" i="2"/>
  <c r="L152" i="2"/>
  <c r="L108" i="2"/>
  <c r="L100" i="2"/>
  <c r="L92" i="2"/>
  <c r="L72" i="2"/>
  <c r="L60" i="2"/>
  <c r="L40" i="2"/>
  <c r="L32" i="2"/>
  <c r="L24" i="2"/>
  <c r="L695" i="2"/>
  <c r="L687" i="2"/>
  <c r="L659" i="2"/>
  <c r="L651" i="2"/>
  <c r="L639" i="2"/>
  <c r="L627" i="2"/>
  <c r="L591" i="2"/>
  <c r="L579" i="2"/>
  <c r="L567" i="2"/>
  <c r="L559" i="2"/>
  <c r="L531" i="2"/>
  <c r="L523" i="2"/>
  <c r="L511" i="2"/>
  <c r="L499" i="2"/>
  <c r="L463" i="2"/>
  <c r="L451" i="2"/>
  <c r="L439" i="2"/>
  <c r="L431" i="2"/>
  <c r="L403" i="2"/>
  <c r="L395" i="2"/>
  <c r="L383" i="2"/>
  <c r="L371" i="2"/>
  <c r="L335" i="2"/>
  <c r="L323" i="2"/>
  <c r="L311" i="2"/>
  <c r="L303" i="2"/>
  <c r="L275" i="2"/>
  <c r="L267" i="2"/>
  <c r="L255" i="2"/>
  <c r="L243" i="2"/>
  <c r="L207" i="2"/>
  <c r="L195" i="2"/>
  <c r="L183" i="2"/>
  <c r="L175" i="2"/>
  <c r="L147" i="2"/>
  <c r="L139" i="2"/>
  <c r="L127" i="2"/>
  <c r="L115" i="2"/>
  <c r="L79" i="2"/>
  <c r="L67" i="2"/>
  <c r="L55" i="2"/>
  <c r="L47" i="2"/>
  <c r="L19" i="2"/>
  <c r="L11" i="2"/>
  <c r="L10462" i="2"/>
  <c r="L9983" i="2"/>
  <c r="L9967" i="2"/>
  <c r="L9951" i="2"/>
  <c r="L9935" i="2"/>
  <c r="L9919" i="2"/>
  <c r="L9903" i="2"/>
  <c r="L9887" i="2"/>
  <c r="L9855" i="2"/>
  <c r="L9839" i="2"/>
  <c r="L9823" i="2"/>
  <c r="L9807" i="2"/>
  <c r="L9791" i="2"/>
  <c r="J2504" i="2"/>
  <c r="L2505" i="2"/>
  <c r="J2376" i="2"/>
  <c r="L2377" i="2"/>
  <c r="J2312" i="2"/>
  <c r="L2313" i="2"/>
  <c r="J2184" i="2"/>
  <c r="L2185" i="2"/>
  <c r="L10474" i="2"/>
  <c r="L10458" i="2"/>
  <c r="L10443" i="2"/>
  <c r="L10395" i="2"/>
  <c r="L10363" i="2"/>
  <c r="L10347" i="2"/>
  <c r="L10331" i="2"/>
  <c r="L10315" i="2"/>
  <c r="L10299" i="2"/>
  <c r="L10283" i="2"/>
  <c r="L10251" i="2"/>
  <c r="L10235" i="2"/>
  <c r="L10219" i="2"/>
  <c r="L10187" i="2"/>
  <c r="L10171" i="2"/>
  <c r="L10155" i="2"/>
  <c r="L10139" i="2"/>
  <c r="L10123" i="2"/>
  <c r="L10107" i="2"/>
  <c r="L10091" i="2"/>
  <c r="L10075" i="2"/>
  <c r="L10059" i="2"/>
  <c r="L10043" i="2"/>
  <c r="L10027" i="2"/>
  <c r="L10011" i="2"/>
  <c r="L9995" i="2"/>
  <c r="L9979" i="2"/>
  <c r="L9963" i="2"/>
  <c r="L9931" i="2"/>
  <c r="L9915" i="2"/>
  <c r="L9899" i="2"/>
  <c r="L9883" i="2"/>
  <c r="L9867" i="2"/>
  <c r="L9851" i="2"/>
  <c r="L9835" i="2"/>
  <c r="L9819" i="2"/>
  <c r="L9803" i="2"/>
  <c r="L9787" i="2"/>
  <c r="L9771" i="2"/>
  <c r="B3039" i="1"/>
  <c r="B3023" i="1"/>
  <c r="B3007" i="1"/>
  <c r="B2991" i="1"/>
  <c r="B2975" i="1"/>
  <c r="B2959" i="1"/>
  <c r="B2943" i="1"/>
  <c r="B2927" i="1"/>
  <c r="B2911" i="1"/>
  <c r="B2895" i="1"/>
  <c r="B2879" i="1"/>
  <c r="B2863" i="1"/>
  <c r="B2847" i="1"/>
  <c r="B2831" i="1"/>
  <c r="B2815" i="1"/>
  <c r="B2787" i="1"/>
  <c r="B2755" i="1"/>
  <c r="B2723" i="1"/>
  <c r="B2675" i="1"/>
  <c r="B2611" i="1"/>
  <c r="B2547" i="1"/>
  <c r="B2483" i="1"/>
  <c r="B2419" i="1"/>
  <c r="B2355" i="1"/>
  <c r="B2291" i="1"/>
  <c r="B2227" i="1"/>
  <c r="B2163" i="1"/>
  <c r="B2099" i="1"/>
  <c r="B2035" i="1"/>
  <c r="B1971" i="1"/>
  <c r="B1907" i="1"/>
  <c r="B1843" i="1"/>
  <c r="B1723" i="1"/>
  <c r="B1579" i="1"/>
  <c r="B1323" i="1"/>
  <c r="B1067" i="1"/>
  <c r="B663" i="1"/>
  <c r="C622" i="1"/>
  <c r="B3035" i="1"/>
  <c r="B3019" i="1"/>
  <c r="B3003" i="1"/>
  <c r="B2987" i="1"/>
  <c r="B2971" i="1"/>
  <c r="B2955" i="1"/>
  <c r="B2939" i="1"/>
  <c r="B2923" i="1"/>
  <c r="B2907" i="1"/>
  <c r="B2891" i="1"/>
  <c r="B2875" i="1"/>
  <c r="B2859" i="1"/>
  <c r="B2843" i="1"/>
  <c r="B2827" i="1"/>
  <c r="B2811" i="1"/>
  <c r="B2783" i="1"/>
  <c r="B2751" i="1"/>
  <c r="B2719" i="1"/>
  <c r="B2659" i="1"/>
  <c r="B2595" i="1"/>
  <c r="B2531" i="1"/>
  <c r="B2467" i="1"/>
  <c r="B2403" i="1"/>
  <c r="B2339" i="1"/>
  <c r="B2275" i="1"/>
  <c r="B2211" i="1"/>
  <c r="B2147" i="1"/>
  <c r="B2083" i="1"/>
  <c r="B2019" i="1"/>
  <c r="B1955" i="1"/>
  <c r="B1891" i="1"/>
  <c r="B1819" i="1"/>
  <c r="B1691" i="1"/>
  <c r="B1515" i="1"/>
  <c r="B1259" i="1"/>
  <c r="B1003" i="1"/>
  <c r="B535" i="1"/>
  <c r="B3031" i="1"/>
  <c r="B3015" i="1"/>
  <c r="B2999" i="1"/>
  <c r="B2983" i="1"/>
  <c r="B2967" i="1"/>
  <c r="B2951" i="1"/>
  <c r="B2935" i="1"/>
  <c r="B2919" i="1"/>
  <c r="B2903" i="1"/>
  <c r="B2887" i="1"/>
  <c r="B2871" i="1"/>
  <c r="B2855" i="1"/>
  <c r="B2839" i="1"/>
  <c r="B2823" i="1"/>
  <c r="B2803" i="1"/>
  <c r="B2771" i="1"/>
  <c r="B2739" i="1"/>
  <c r="B2707" i="1"/>
  <c r="B2643" i="1"/>
  <c r="B2579" i="1"/>
  <c r="B2515" i="1"/>
  <c r="B2451" i="1"/>
  <c r="B2387" i="1"/>
  <c r="B2323" i="1"/>
  <c r="B2259" i="1"/>
  <c r="B2195" i="1"/>
  <c r="B2131" i="1"/>
  <c r="B2067" i="1"/>
  <c r="B2003" i="1"/>
  <c r="B1939" i="1"/>
  <c r="B1875" i="1"/>
  <c r="B1787" i="1"/>
  <c r="B1659" i="1"/>
  <c r="B1451" i="1"/>
  <c r="B1195" i="1"/>
  <c r="B919" i="1"/>
  <c r="E688" i="1"/>
  <c r="D209" i="1"/>
  <c r="I209" i="1" s="1" a="1"/>
  <c r="D545" i="1"/>
  <c r="I545" i="1" s="1" a="1"/>
  <c r="D881" i="1"/>
  <c r="I881" i="1" s="1" a="1"/>
  <c r="C114" i="1"/>
  <c r="C214" i="1"/>
  <c r="C434" i="1"/>
  <c r="C518" i="1"/>
  <c r="C594" i="1"/>
  <c r="C662" i="1"/>
  <c r="C722" i="1"/>
  <c r="C790" i="1"/>
  <c r="C878" i="1"/>
  <c r="B11" i="1"/>
  <c r="B27" i="1"/>
  <c r="B43" i="1"/>
  <c r="B59" i="1"/>
  <c r="B75" i="1"/>
  <c r="B91" i="1"/>
  <c r="B107" i="1"/>
  <c r="B123" i="1"/>
  <c r="B139" i="1"/>
  <c r="B155" i="1"/>
  <c r="B171" i="1"/>
  <c r="B187" i="1"/>
  <c r="B203" i="1"/>
  <c r="B219" i="1"/>
  <c r="B235" i="1"/>
  <c r="B251" i="1"/>
  <c r="B267" i="1"/>
  <c r="B283" i="1"/>
  <c r="B299" i="1"/>
  <c r="B315" i="1"/>
  <c r="B331" i="1"/>
  <c r="B347" i="1"/>
  <c r="B363" i="1"/>
  <c r="B379" i="1"/>
  <c r="B395" i="1"/>
  <c r="B411" i="1"/>
  <c r="B427" i="1"/>
  <c r="B443" i="1"/>
  <c r="B459" i="1"/>
  <c r="B475" i="1"/>
  <c r="B491" i="1"/>
  <c r="B507" i="1"/>
  <c r="B523" i="1"/>
  <c r="B539" i="1"/>
  <c r="B555" i="1"/>
  <c r="B571" i="1"/>
  <c r="B587" i="1"/>
  <c r="B603" i="1"/>
  <c r="B619" i="1"/>
  <c r="B635" i="1"/>
  <c r="B651" i="1"/>
  <c r="B667" i="1"/>
  <c r="B683" i="1"/>
  <c r="B699" i="1"/>
  <c r="B715" i="1"/>
  <c r="B731" i="1"/>
  <c r="B747" i="1"/>
  <c r="B763" i="1"/>
  <c r="B779" i="1"/>
  <c r="B795" i="1"/>
  <c r="B811" i="1"/>
  <c r="B827" i="1"/>
  <c r="B843" i="1"/>
  <c r="B859" i="1"/>
  <c r="B875" i="1"/>
  <c r="B891" i="1"/>
  <c r="B907" i="1"/>
  <c r="B923" i="1"/>
  <c r="B939" i="1"/>
  <c r="B955" i="1"/>
  <c r="D17" i="1"/>
  <c r="I17" i="1" s="1" a="1"/>
  <c r="D241" i="1"/>
  <c r="I241" i="1" s="1" a="1"/>
  <c r="D577" i="1"/>
  <c r="I577" i="1" s="1" a="1"/>
  <c r="C26" i="1"/>
  <c r="C134" i="1"/>
  <c r="C246" i="1"/>
  <c r="C462" i="1"/>
  <c r="C550" i="1"/>
  <c r="C598" i="1"/>
  <c r="C678" i="1"/>
  <c r="C734" i="1"/>
  <c r="C802" i="1"/>
  <c r="C914" i="1"/>
  <c r="B15" i="1"/>
  <c r="B31" i="1"/>
  <c r="B47" i="1"/>
  <c r="B63" i="1"/>
  <c r="B79" i="1"/>
  <c r="B95" i="1"/>
  <c r="B111" i="1"/>
  <c r="B127" i="1"/>
  <c r="B143" i="1"/>
  <c r="B159" i="1"/>
  <c r="B175" i="1"/>
  <c r="B191" i="1"/>
  <c r="B207" i="1"/>
  <c r="B223" i="1"/>
  <c r="B239" i="1"/>
  <c r="B255" i="1"/>
  <c r="B271" i="1"/>
  <c r="B287" i="1"/>
  <c r="B303" i="1"/>
  <c r="B319" i="1"/>
  <c r="B335" i="1"/>
  <c r="B351" i="1"/>
  <c r="E496" i="1"/>
  <c r="D177" i="1"/>
  <c r="I177" i="1" s="1" a="1"/>
  <c r="D465" i="1"/>
  <c r="I465" i="1" s="1" a="1"/>
  <c r="D609" i="1"/>
  <c r="I609" i="1" s="1" a="1"/>
  <c r="C38" i="1"/>
  <c r="C146" i="1"/>
  <c r="C250" i="1"/>
  <c r="C466" i="1"/>
  <c r="C586" i="1"/>
  <c r="C618" i="1"/>
  <c r="C702" i="1"/>
  <c r="C766" i="1"/>
  <c r="C834" i="1"/>
  <c r="B3" i="1"/>
  <c r="B19" i="1"/>
  <c r="B35" i="1"/>
  <c r="B51" i="1"/>
  <c r="B67" i="1"/>
  <c r="B83" i="1"/>
  <c r="B99" i="1"/>
  <c r="B115" i="1"/>
  <c r="B131" i="1"/>
  <c r="B147" i="1"/>
  <c r="B163" i="1"/>
  <c r="B179" i="1"/>
  <c r="B195" i="1"/>
  <c r="B211" i="1"/>
  <c r="B227" i="1"/>
  <c r="B243" i="1"/>
  <c r="B259" i="1"/>
  <c r="B275" i="1"/>
  <c r="B291" i="1"/>
  <c r="B307" i="1"/>
  <c r="B323" i="1"/>
  <c r="B339" i="1"/>
  <c r="B355" i="1"/>
  <c r="B371" i="1"/>
  <c r="B387" i="1"/>
  <c r="B403" i="1"/>
  <c r="B419" i="1"/>
  <c r="B435" i="1"/>
  <c r="B451" i="1"/>
  <c r="B467" i="1"/>
  <c r="B483" i="1"/>
  <c r="B499" i="1"/>
  <c r="B515" i="1"/>
  <c r="B531" i="1"/>
  <c r="B547" i="1"/>
  <c r="B563" i="1"/>
  <c r="B579" i="1"/>
  <c r="B595" i="1"/>
  <c r="B611" i="1"/>
  <c r="B627" i="1"/>
  <c r="B643" i="1"/>
  <c r="B659" i="1"/>
  <c r="B675" i="1"/>
  <c r="B691" i="1"/>
  <c r="B707" i="1"/>
  <c r="B723" i="1"/>
  <c r="B739" i="1"/>
  <c r="B755" i="1"/>
  <c r="B771" i="1"/>
  <c r="B787" i="1"/>
  <c r="B803" i="1"/>
  <c r="B819" i="1"/>
  <c r="B835" i="1"/>
  <c r="B851" i="1"/>
  <c r="B867" i="1"/>
  <c r="B883" i="1"/>
  <c r="B899" i="1"/>
  <c r="B915" i="1"/>
  <c r="B931" i="1"/>
  <c r="B947" i="1"/>
  <c r="D513" i="1"/>
  <c r="I513" i="1" s="1" a="1"/>
  <c r="C378" i="1"/>
  <c r="C718" i="1"/>
  <c r="B23" i="1"/>
  <c r="B87" i="1"/>
  <c r="B151" i="1"/>
  <c r="B215" i="1"/>
  <c r="B279" i="1"/>
  <c r="B343" i="1"/>
  <c r="B383" i="1"/>
  <c r="B415" i="1"/>
  <c r="B447" i="1"/>
  <c r="B479" i="1"/>
  <c r="B511" i="1"/>
  <c r="B543" i="1"/>
  <c r="B575" i="1"/>
  <c r="B607" i="1"/>
  <c r="B639" i="1"/>
  <c r="B671" i="1"/>
  <c r="B703" i="1"/>
  <c r="B735" i="1"/>
  <c r="B767" i="1"/>
  <c r="B799" i="1"/>
  <c r="B831" i="1"/>
  <c r="B863" i="1"/>
  <c r="B895" i="1"/>
  <c r="B927" i="1"/>
  <c r="B959" i="1"/>
  <c r="B975" i="1"/>
  <c r="B991" i="1"/>
  <c r="B1007" i="1"/>
  <c r="B1023" i="1"/>
  <c r="B1039" i="1"/>
  <c r="B1055" i="1"/>
  <c r="B1071" i="1"/>
  <c r="B1087" i="1"/>
  <c r="B1103" i="1"/>
  <c r="B1119" i="1"/>
  <c r="B1135" i="1"/>
  <c r="B1151" i="1"/>
  <c r="B1167" i="1"/>
  <c r="B1183" i="1"/>
  <c r="B1199" i="1"/>
  <c r="B1215" i="1"/>
  <c r="B1231" i="1"/>
  <c r="B1247" i="1"/>
  <c r="B1263" i="1"/>
  <c r="B1279" i="1"/>
  <c r="B1295" i="1"/>
  <c r="B1311" i="1"/>
  <c r="B1327" i="1"/>
  <c r="B1343" i="1"/>
  <c r="B1359" i="1"/>
  <c r="B1375" i="1"/>
  <c r="B1391" i="1"/>
  <c r="B1407" i="1"/>
  <c r="B1423" i="1"/>
  <c r="B1439" i="1"/>
  <c r="B1455" i="1"/>
  <c r="B1471" i="1"/>
  <c r="B1487" i="1"/>
  <c r="B1503" i="1"/>
  <c r="B1519" i="1"/>
  <c r="B1535" i="1"/>
  <c r="B1551" i="1"/>
  <c r="B1567" i="1"/>
  <c r="B1583" i="1"/>
  <c r="B1599" i="1"/>
  <c r="B1615" i="1"/>
  <c r="B1631" i="1"/>
  <c r="B1647" i="1"/>
  <c r="B1663" i="1"/>
  <c r="B1679" i="1"/>
  <c r="B1695" i="1"/>
  <c r="B1711" i="1"/>
  <c r="B1727" i="1"/>
  <c r="B1743" i="1"/>
  <c r="B1759" i="1"/>
  <c r="B1775" i="1"/>
  <c r="B1791" i="1"/>
  <c r="B1807" i="1"/>
  <c r="B1823" i="1"/>
  <c r="D737" i="1"/>
  <c r="I737" i="1" s="1" a="1"/>
  <c r="C494" i="1"/>
  <c r="C770" i="1"/>
  <c r="B39" i="1"/>
  <c r="B103" i="1"/>
  <c r="B167" i="1"/>
  <c r="B231" i="1"/>
  <c r="B295" i="1"/>
  <c r="B359" i="1"/>
  <c r="B391" i="1"/>
  <c r="B423" i="1"/>
  <c r="B455" i="1"/>
  <c r="B487" i="1"/>
  <c r="B519" i="1"/>
  <c r="B551" i="1"/>
  <c r="B583" i="1"/>
  <c r="B615" i="1"/>
  <c r="B647" i="1"/>
  <c r="B679" i="1"/>
  <c r="B711" i="1"/>
  <c r="B743" i="1"/>
  <c r="B775" i="1"/>
  <c r="B807" i="1"/>
  <c r="B839" i="1"/>
  <c r="B871" i="1"/>
  <c r="B903" i="1"/>
  <c r="B935" i="1"/>
  <c r="B963" i="1"/>
  <c r="B979" i="1"/>
  <c r="B995" i="1"/>
  <c r="B1011" i="1"/>
  <c r="B1027" i="1"/>
  <c r="B1043" i="1"/>
  <c r="B1059" i="1"/>
  <c r="B1075" i="1"/>
  <c r="B1091" i="1"/>
  <c r="B1107" i="1"/>
  <c r="B1123" i="1"/>
  <c r="B1139" i="1"/>
  <c r="B1155" i="1"/>
  <c r="B1171" i="1"/>
  <c r="B1187" i="1"/>
  <c r="B1203" i="1"/>
  <c r="B1219" i="1"/>
  <c r="B1235" i="1"/>
  <c r="B1251" i="1"/>
  <c r="B1267" i="1"/>
  <c r="B1283" i="1"/>
  <c r="B1299" i="1"/>
  <c r="B1315" i="1"/>
  <c r="B1331" i="1"/>
  <c r="B1347" i="1"/>
  <c r="B1363" i="1"/>
  <c r="B1379" i="1"/>
  <c r="B1395" i="1"/>
  <c r="B1411" i="1"/>
  <c r="B1427" i="1"/>
  <c r="B1443" i="1"/>
  <c r="B1459" i="1"/>
  <c r="B1475" i="1"/>
  <c r="B1491" i="1"/>
  <c r="B1507" i="1"/>
  <c r="B1523" i="1"/>
  <c r="B1539" i="1"/>
  <c r="B1555" i="1"/>
  <c r="B1571" i="1"/>
  <c r="B1587" i="1"/>
  <c r="B1603" i="1"/>
  <c r="E624" i="1"/>
  <c r="C66" i="1"/>
  <c r="C590" i="1"/>
  <c r="C842" i="1"/>
  <c r="B55" i="1"/>
  <c r="B119" i="1"/>
  <c r="B183" i="1"/>
  <c r="B247" i="1"/>
  <c r="B311" i="1"/>
  <c r="B367" i="1"/>
  <c r="B399" i="1"/>
  <c r="B431" i="1"/>
  <c r="B463" i="1"/>
  <c r="B495" i="1"/>
  <c r="B527" i="1"/>
  <c r="B559" i="1"/>
  <c r="B591" i="1"/>
  <c r="B623" i="1"/>
  <c r="B655" i="1"/>
  <c r="B687" i="1"/>
  <c r="B719" i="1"/>
  <c r="B751" i="1"/>
  <c r="B783" i="1"/>
  <c r="B815" i="1"/>
  <c r="B847" i="1"/>
  <c r="B879" i="1"/>
  <c r="B911" i="1"/>
  <c r="B943" i="1"/>
  <c r="B967" i="1"/>
  <c r="B983" i="1"/>
  <c r="B999" i="1"/>
  <c r="B1015" i="1"/>
  <c r="B1031" i="1"/>
  <c r="B1047" i="1"/>
  <c r="B1063" i="1"/>
  <c r="B1079" i="1"/>
  <c r="B1095" i="1"/>
  <c r="B1111" i="1"/>
  <c r="B1127" i="1"/>
  <c r="B1143" i="1"/>
  <c r="B1159" i="1"/>
  <c r="B1175" i="1"/>
  <c r="B1191" i="1"/>
  <c r="B1207" i="1"/>
  <c r="B1223" i="1"/>
  <c r="B1239" i="1"/>
  <c r="B1255" i="1"/>
  <c r="B1271" i="1"/>
  <c r="B1287" i="1"/>
  <c r="B1303" i="1"/>
  <c r="B1319" i="1"/>
  <c r="B1335" i="1"/>
  <c r="B1351" i="1"/>
  <c r="B1367" i="1"/>
  <c r="B1383" i="1"/>
  <c r="B1399" i="1"/>
  <c r="B1415" i="1"/>
  <c r="B1431" i="1"/>
  <c r="B1447" i="1"/>
  <c r="B1463" i="1"/>
  <c r="B1479" i="1"/>
  <c r="B1495" i="1"/>
  <c r="B1511" i="1"/>
  <c r="B1527" i="1"/>
  <c r="B1543" i="1"/>
  <c r="B1559" i="1"/>
  <c r="B1575" i="1"/>
  <c r="B1591" i="1"/>
  <c r="B1607" i="1"/>
  <c r="B1623" i="1"/>
  <c r="B1639" i="1"/>
  <c r="B1655" i="1"/>
  <c r="B1671" i="1"/>
  <c r="B1687" i="1"/>
  <c r="B1703" i="1"/>
  <c r="B1719" i="1"/>
  <c r="B1735" i="1"/>
  <c r="B1751" i="1"/>
  <c r="B1767" i="1"/>
  <c r="B1783" i="1"/>
  <c r="B1799" i="1"/>
  <c r="B1815" i="1"/>
  <c r="B1831" i="1"/>
  <c r="B7" i="1"/>
  <c r="B263" i="1"/>
  <c r="B439" i="1"/>
  <c r="B567" i="1"/>
  <c r="B695" i="1"/>
  <c r="B823" i="1"/>
  <c r="B951" i="1"/>
  <c r="B1019" i="1"/>
  <c r="B1083" i="1"/>
  <c r="B1147" i="1"/>
  <c r="B1211" i="1"/>
  <c r="B1275" i="1"/>
  <c r="B1339" i="1"/>
  <c r="B1403" i="1"/>
  <c r="B1467" i="1"/>
  <c r="B1531" i="1"/>
  <c r="B1595" i="1"/>
  <c r="B1635" i="1"/>
  <c r="B1667" i="1"/>
  <c r="B1699" i="1"/>
  <c r="B1731" i="1"/>
  <c r="B1763" i="1"/>
  <c r="B1795" i="1"/>
  <c r="B1827" i="1"/>
  <c r="B1847" i="1"/>
  <c r="B1863" i="1"/>
  <c r="B1879" i="1"/>
  <c r="B1895" i="1"/>
  <c r="B1911" i="1"/>
  <c r="B1927" i="1"/>
  <c r="B1943" i="1"/>
  <c r="B1959" i="1"/>
  <c r="B1975" i="1"/>
  <c r="B1991" i="1"/>
  <c r="B2007" i="1"/>
  <c r="B2023" i="1"/>
  <c r="B2039" i="1"/>
  <c r="B2055" i="1"/>
  <c r="B2071" i="1"/>
  <c r="B2087" i="1"/>
  <c r="B2103" i="1"/>
  <c r="B2119" i="1"/>
  <c r="B2135" i="1"/>
  <c r="B2151" i="1"/>
  <c r="B2167" i="1"/>
  <c r="B2183" i="1"/>
  <c r="B2199" i="1"/>
  <c r="B2215" i="1"/>
  <c r="B2231" i="1"/>
  <c r="B2247" i="1"/>
  <c r="B2263" i="1"/>
  <c r="B2279" i="1"/>
  <c r="B2295" i="1"/>
  <c r="B2311" i="1"/>
  <c r="B2327" i="1"/>
  <c r="B2343" i="1"/>
  <c r="B2359" i="1"/>
  <c r="B2375" i="1"/>
  <c r="B2391" i="1"/>
  <c r="B2407" i="1"/>
  <c r="B2423" i="1"/>
  <c r="B2439" i="1"/>
  <c r="B2455" i="1"/>
  <c r="B2471" i="1"/>
  <c r="B2487" i="1"/>
  <c r="B2503" i="1"/>
  <c r="B2519" i="1"/>
  <c r="B2535" i="1"/>
  <c r="B2551" i="1"/>
  <c r="B2567" i="1"/>
  <c r="B2583" i="1"/>
  <c r="B2599" i="1"/>
  <c r="B2615" i="1"/>
  <c r="B2631" i="1"/>
  <c r="B2647" i="1"/>
  <c r="B2663" i="1"/>
  <c r="B2679" i="1"/>
  <c r="B2695" i="1"/>
  <c r="B2711" i="1"/>
  <c r="B2727" i="1"/>
  <c r="B2743" i="1"/>
  <c r="B2759" i="1"/>
  <c r="B2775" i="1"/>
  <c r="B2791" i="1"/>
  <c r="B2807" i="1"/>
  <c r="D193" i="1"/>
  <c r="I193" i="1" s="1" a="1"/>
  <c r="B71" i="1"/>
  <c r="B327" i="1"/>
  <c r="B471" i="1"/>
  <c r="B599" i="1"/>
  <c r="B727" i="1"/>
  <c r="B855" i="1"/>
  <c r="B971" i="1"/>
  <c r="B1035" i="1"/>
  <c r="B1099" i="1"/>
  <c r="B1163" i="1"/>
  <c r="B1227" i="1"/>
  <c r="B1291" i="1"/>
  <c r="B1355" i="1"/>
  <c r="B1419" i="1"/>
  <c r="B1483" i="1"/>
  <c r="B1547" i="1"/>
  <c r="B1611" i="1"/>
  <c r="B1643" i="1"/>
  <c r="B1675" i="1"/>
  <c r="B1707" i="1"/>
  <c r="B1739" i="1"/>
  <c r="B1771" i="1"/>
  <c r="B1803" i="1"/>
  <c r="B1835" i="1"/>
  <c r="B1851" i="1"/>
  <c r="B1867" i="1"/>
  <c r="B1883" i="1"/>
  <c r="B1899" i="1"/>
  <c r="B1915" i="1"/>
  <c r="B1931" i="1"/>
  <c r="B1947" i="1"/>
  <c r="B1963" i="1"/>
  <c r="B1979" i="1"/>
  <c r="B1995" i="1"/>
  <c r="B2011" i="1"/>
  <c r="B2027" i="1"/>
  <c r="B2043" i="1"/>
  <c r="B2059" i="1"/>
  <c r="B2075" i="1"/>
  <c r="B2091" i="1"/>
  <c r="B2107" i="1"/>
  <c r="B2123" i="1"/>
  <c r="B2139" i="1"/>
  <c r="B2155" i="1"/>
  <c r="B2171" i="1"/>
  <c r="B2187" i="1"/>
  <c r="B2203" i="1"/>
  <c r="B2219" i="1"/>
  <c r="B2235" i="1"/>
  <c r="B2251" i="1"/>
  <c r="B2267" i="1"/>
  <c r="B2283" i="1"/>
  <c r="B2299" i="1"/>
  <c r="B2315" i="1"/>
  <c r="B2331" i="1"/>
  <c r="B2347" i="1"/>
  <c r="B2363" i="1"/>
  <c r="B2379" i="1"/>
  <c r="B2395" i="1"/>
  <c r="B2411" i="1"/>
  <c r="B2427" i="1"/>
  <c r="B2443" i="1"/>
  <c r="B2459" i="1"/>
  <c r="B2475" i="1"/>
  <c r="B2491" i="1"/>
  <c r="B2507" i="1"/>
  <c r="B2523" i="1"/>
  <c r="B2539" i="1"/>
  <c r="B2555" i="1"/>
  <c r="B2571" i="1"/>
  <c r="B2587" i="1"/>
  <c r="B2603" i="1"/>
  <c r="B2619" i="1"/>
  <c r="B2635" i="1"/>
  <c r="B2651" i="1"/>
  <c r="B2667" i="1"/>
  <c r="B2683" i="1"/>
  <c r="B2699" i="1"/>
  <c r="B2715" i="1"/>
  <c r="B2731" i="1"/>
  <c r="B2747" i="1"/>
  <c r="B2763" i="1"/>
  <c r="B2779" i="1"/>
  <c r="B2795" i="1"/>
  <c r="C194" i="1"/>
  <c r="B135" i="1"/>
  <c r="B375" i="1"/>
  <c r="B503" i="1"/>
  <c r="B631" i="1"/>
  <c r="B759" i="1"/>
  <c r="B887" i="1"/>
  <c r="B987" i="1"/>
  <c r="B1051" i="1"/>
  <c r="B1115" i="1"/>
  <c r="B1179" i="1"/>
  <c r="B1243" i="1"/>
  <c r="B1307" i="1"/>
  <c r="B1371" i="1"/>
  <c r="B1435" i="1"/>
  <c r="B1499" i="1"/>
  <c r="B1563" i="1"/>
  <c r="B1619" i="1"/>
  <c r="B1651" i="1"/>
  <c r="B1683" i="1"/>
  <c r="B1715" i="1"/>
  <c r="B1747" i="1"/>
  <c r="B1779" i="1"/>
  <c r="B1811" i="1"/>
  <c r="B1839" i="1"/>
  <c r="B1855" i="1"/>
  <c r="B1871" i="1"/>
  <c r="B1887" i="1"/>
  <c r="B1903" i="1"/>
  <c r="B1919" i="1"/>
  <c r="B1935" i="1"/>
  <c r="B1951" i="1"/>
  <c r="B1967" i="1"/>
  <c r="B1983" i="1"/>
  <c r="B1999" i="1"/>
  <c r="B2015" i="1"/>
  <c r="B2031" i="1"/>
  <c r="B2047" i="1"/>
  <c r="B2063" i="1"/>
  <c r="B2079" i="1"/>
  <c r="B2095" i="1"/>
  <c r="B2111" i="1"/>
  <c r="B2127" i="1"/>
  <c r="B2143" i="1"/>
  <c r="B2159" i="1"/>
  <c r="B2175" i="1"/>
  <c r="B2191" i="1"/>
  <c r="B2207" i="1"/>
  <c r="B2223" i="1"/>
  <c r="B2239" i="1"/>
  <c r="B2255" i="1"/>
  <c r="B2271" i="1"/>
  <c r="B2287" i="1"/>
  <c r="B2303" i="1"/>
  <c r="B2319" i="1"/>
  <c r="B2335" i="1"/>
  <c r="B2351" i="1"/>
  <c r="B2367" i="1"/>
  <c r="B2383" i="1"/>
  <c r="B2399" i="1"/>
  <c r="B2415" i="1"/>
  <c r="B2431" i="1"/>
  <c r="B2447" i="1"/>
  <c r="B2463" i="1"/>
  <c r="B2479" i="1"/>
  <c r="B2495" i="1"/>
  <c r="B2511" i="1"/>
  <c r="B2527" i="1"/>
  <c r="B2543" i="1"/>
  <c r="B2559" i="1"/>
  <c r="B2575" i="1"/>
  <c r="B2591" i="1"/>
  <c r="B2607" i="1"/>
  <c r="B2623" i="1"/>
  <c r="B2639" i="1"/>
  <c r="B2655" i="1"/>
  <c r="B2671" i="1"/>
  <c r="B2687" i="1"/>
  <c r="B2703" i="1"/>
  <c r="B3027" i="1"/>
  <c r="B3011" i="1"/>
  <c r="B2995" i="1"/>
  <c r="B2979" i="1"/>
  <c r="B2963" i="1"/>
  <c r="B2947" i="1"/>
  <c r="B2931" i="1"/>
  <c r="B2915" i="1"/>
  <c r="B2899" i="1"/>
  <c r="B2883" i="1"/>
  <c r="B2867" i="1"/>
  <c r="B2851" i="1"/>
  <c r="B2835" i="1"/>
  <c r="B2819" i="1"/>
  <c r="B2799" i="1"/>
  <c r="B2767" i="1"/>
  <c r="B2735" i="1"/>
  <c r="B2691" i="1"/>
  <c r="B2627" i="1"/>
  <c r="B2563" i="1"/>
  <c r="B2499" i="1"/>
  <c r="B2435" i="1"/>
  <c r="B2371" i="1"/>
  <c r="B2307" i="1"/>
  <c r="B2243" i="1"/>
  <c r="B2179" i="1"/>
  <c r="B2115" i="1"/>
  <c r="B2051" i="1"/>
  <c r="B1987" i="1"/>
  <c r="B1923" i="1"/>
  <c r="B1859" i="1"/>
  <c r="B1755" i="1"/>
  <c r="B1627" i="1"/>
  <c r="B1387" i="1"/>
  <c r="B1131" i="1"/>
  <c r="B791" i="1"/>
  <c r="B199" i="1"/>
  <c r="J10453" i="2"/>
  <c r="L10454" i="2"/>
  <c r="J10449" i="2"/>
  <c r="L10450" i="2"/>
  <c r="J10445" i="2"/>
  <c r="L10446" i="2"/>
  <c r="J10441" i="2"/>
  <c r="L10442" i="2"/>
  <c r="J10437" i="2"/>
  <c r="L10438" i="2"/>
  <c r="J10433" i="2"/>
  <c r="L10434" i="2"/>
  <c r="J10429" i="2"/>
  <c r="L10430" i="2"/>
  <c r="J10425" i="2"/>
  <c r="D3033" i="1"/>
  <c r="I3033" i="1" s="1" a="1"/>
  <c r="L10426" i="2"/>
  <c r="J10421" i="2"/>
  <c r="L10422" i="2"/>
  <c r="J10417" i="2"/>
  <c r="L10418" i="2"/>
  <c r="J10413" i="2"/>
  <c r="L10414" i="2"/>
  <c r="J10409" i="2"/>
  <c r="L10410" i="2"/>
  <c r="J10405" i="2"/>
  <c r="L10406" i="2"/>
  <c r="J10401" i="2"/>
  <c r="L10402" i="2"/>
  <c r="J10397" i="2"/>
  <c r="L10398" i="2"/>
  <c r="J10393" i="2"/>
  <c r="L10394" i="2"/>
  <c r="J10389" i="2"/>
  <c r="L10390" i="2"/>
  <c r="J10385" i="2"/>
  <c r="L10386" i="2"/>
  <c r="J10381" i="2"/>
  <c r="L10382" i="2"/>
  <c r="J10377" i="2"/>
  <c r="L10378" i="2"/>
  <c r="J10373" i="2"/>
  <c r="L10374" i="2"/>
  <c r="J10369" i="2"/>
  <c r="L10370" i="2"/>
  <c r="J10365" i="2"/>
  <c r="L10366" i="2"/>
  <c r="J10361" i="2"/>
  <c r="L10362" i="2"/>
  <c r="J10357" i="2"/>
  <c r="L10358" i="2"/>
  <c r="J10353" i="2"/>
  <c r="L10354" i="2"/>
  <c r="J10349" i="2"/>
  <c r="L10350" i="2"/>
  <c r="J10345" i="2"/>
  <c r="L10346" i="2"/>
  <c r="J10341" i="2"/>
  <c r="L10342" i="2"/>
  <c r="J10337" i="2"/>
  <c r="L10338" i="2"/>
  <c r="J10333" i="2"/>
  <c r="L10334" i="2"/>
  <c r="J10329" i="2"/>
  <c r="L10330" i="2"/>
  <c r="J10325" i="2"/>
  <c r="L10326" i="2"/>
  <c r="J10321" i="2"/>
  <c r="L10322" i="2"/>
  <c r="J10317" i="2"/>
  <c r="L10318" i="2"/>
  <c r="J10313" i="2"/>
  <c r="L10314" i="2"/>
  <c r="J10309" i="2"/>
  <c r="L10310" i="2"/>
  <c r="J10305" i="2"/>
  <c r="D3013" i="1"/>
  <c r="I3013" i="1" s="1" a="1"/>
  <c r="L10306" i="2"/>
  <c r="J10301" i="2"/>
  <c r="L10302" i="2"/>
  <c r="J10297" i="2"/>
  <c r="L10298" i="2"/>
  <c r="J10293" i="2"/>
  <c r="L10294" i="2"/>
  <c r="J10289" i="2"/>
  <c r="L10290" i="2"/>
  <c r="J10285" i="2"/>
  <c r="L10286" i="2"/>
  <c r="J10281" i="2"/>
  <c r="L10282" i="2"/>
  <c r="J10277" i="2"/>
  <c r="L10278" i="2"/>
  <c r="J10273" i="2"/>
  <c r="L10274" i="2"/>
  <c r="J10269" i="2"/>
  <c r="L10270" i="2"/>
  <c r="J10265" i="2"/>
  <c r="L10266" i="2"/>
  <c r="J10261" i="2"/>
  <c r="L10262" i="2"/>
  <c r="J10257" i="2"/>
  <c r="L10258" i="2"/>
  <c r="J10253" i="2"/>
  <c r="L10254" i="2"/>
  <c r="J10249" i="2"/>
  <c r="L10250" i="2"/>
  <c r="J10245" i="2"/>
  <c r="L10246" i="2"/>
  <c r="J10241" i="2"/>
  <c r="L10242" i="2"/>
  <c r="J10237" i="2"/>
  <c r="L10238" i="2"/>
  <c r="J10233" i="2"/>
  <c r="L10234" i="2"/>
  <c r="J10229" i="2"/>
  <c r="L10230" i="2"/>
  <c r="J10225" i="2"/>
  <c r="D3001" i="1"/>
  <c r="I3001" i="1" s="1" a="1"/>
  <c r="L10226" i="2"/>
  <c r="J10221" i="2"/>
  <c r="L10222" i="2"/>
  <c r="J10217" i="2"/>
  <c r="L10218" i="2"/>
  <c r="J10213" i="2"/>
  <c r="L10214" i="2"/>
  <c r="J10209" i="2"/>
  <c r="L10210" i="2"/>
  <c r="J10205" i="2"/>
  <c r="L10206" i="2"/>
  <c r="J10201" i="2"/>
  <c r="L10202" i="2"/>
  <c r="J10197" i="2"/>
  <c r="L10198" i="2"/>
  <c r="J10193" i="2"/>
  <c r="L10194" i="2"/>
  <c r="J10189" i="2"/>
  <c r="L10190" i="2"/>
  <c r="J10185" i="2"/>
  <c r="L10186" i="2"/>
  <c r="J10181" i="2"/>
  <c r="L10182" i="2"/>
  <c r="J10177" i="2"/>
  <c r="E2992" i="1"/>
  <c r="L10178" i="2"/>
  <c r="J10173" i="2"/>
  <c r="L10174" i="2"/>
  <c r="J10169" i="2"/>
  <c r="C2990" i="1"/>
  <c r="L10170" i="2"/>
  <c r="J10165" i="2"/>
  <c r="L10166" i="2"/>
  <c r="J10161" i="2"/>
  <c r="L10162" i="2"/>
  <c r="J10157" i="2"/>
  <c r="L10158" i="2"/>
  <c r="J10153" i="2"/>
  <c r="L10154" i="2"/>
  <c r="J10149" i="2"/>
  <c r="L10150" i="2"/>
  <c r="J10145" i="2"/>
  <c r="L10146" i="2"/>
  <c r="J10141" i="2"/>
  <c r="L10142" i="2"/>
  <c r="J10137" i="2"/>
  <c r="L10138" i="2"/>
  <c r="J10133" i="2"/>
  <c r="C2982" i="1"/>
  <c r="L10134" i="2"/>
  <c r="J10129" i="2"/>
  <c r="L10130" i="2"/>
  <c r="J10125" i="2"/>
  <c r="L10126" i="2"/>
  <c r="J10121" i="2"/>
  <c r="L10122" i="2"/>
  <c r="J10117" i="2"/>
  <c r="L10118" i="2"/>
  <c r="J10113" i="2"/>
  <c r="E2976" i="1"/>
  <c r="L10114" i="2"/>
  <c r="J10109" i="2"/>
  <c r="L10110" i="2"/>
  <c r="J10105" i="2"/>
  <c r="L10106" i="2"/>
  <c r="J10101" i="2"/>
  <c r="L10102" i="2"/>
  <c r="J10097" i="2"/>
  <c r="D2973" i="1"/>
  <c r="I2973" i="1" s="1" a="1"/>
  <c r="L10098" i="2"/>
  <c r="J10093" i="2"/>
  <c r="L10094" i="2"/>
  <c r="J10089" i="2"/>
  <c r="L10090" i="2"/>
  <c r="J10085" i="2"/>
  <c r="L10086" i="2"/>
  <c r="J10081" i="2"/>
  <c r="L10082" i="2"/>
  <c r="J10077" i="2"/>
  <c r="L10078" i="2"/>
  <c r="J10073" i="2"/>
  <c r="L10074" i="2"/>
  <c r="J10069" i="2"/>
  <c r="C2966" i="1"/>
  <c r="L10070" i="2"/>
  <c r="J10065" i="2"/>
  <c r="L10066" i="2"/>
  <c r="J10061" i="2"/>
  <c r="L10062" i="2"/>
  <c r="J10057" i="2"/>
  <c r="L10058" i="2"/>
  <c r="J10053" i="2"/>
  <c r="L10054" i="2"/>
  <c r="J10049" i="2"/>
  <c r="L10050" i="2"/>
  <c r="J10045" i="2"/>
  <c r="L10046" i="2"/>
  <c r="J10041" i="2"/>
  <c r="L10042" i="2"/>
  <c r="J10037" i="2"/>
  <c r="L10038" i="2"/>
  <c r="J10033" i="2"/>
  <c r="L10034" i="2"/>
  <c r="J10029" i="2"/>
  <c r="L10030" i="2"/>
  <c r="J10025" i="2"/>
  <c r="L10026" i="2"/>
  <c r="J10021" i="2"/>
  <c r="L10022" i="2"/>
  <c r="J10017" i="2"/>
  <c r="L10018" i="2"/>
  <c r="J10013" i="2"/>
  <c r="L10014" i="2"/>
  <c r="J10009" i="2"/>
  <c r="C2954" i="1"/>
  <c r="L10010" i="2"/>
  <c r="J10005" i="2"/>
  <c r="L10006" i="2"/>
  <c r="J10001" i="2"/>
  <c r="L10002" i="2"/>
  <c r="J9997" i="2"/>
  <c r="L9998" i="2"/>
  <c r="J9353" i="2"/>
  <c r="L9354" i="2"/>
  <c r="J9349" i="2"/>
  <c r="L9350" i="2"/>
  <c r="J9345" i="2"/>
  <c r="L9346" i="2"/>
  <c r="J9341" i="2"/>
  <c r="L9342" i="2"/>
  <c r="J9337" i="2"/>
  <c r="L9338" i="2"/>
  <c r="J9333" i="2"/>
  <c r="L9334" i="2"/>
  <c r="J9329" i="2"/>
  <c r="L9330" i="2"/>
  <c r="J9325" i="2"/>
  <c r="L9326" i="2"/>
  <c r="J9321" i="2"/>
  <c r="L9322" i="2"/>
  <c r="J9317" i="2"/>
  <c r="L9318" i="2"/>
  <c r="J9313" i="2"/>
  <c r="L9314" i="2"/>
  <c r="J9309" i="2"/>
  <c r="D2825" i="1"/>
  <c r="I2825" i="1" s="1" a="1"/>
  <c r="L9310" i="2"/>
  <c r="J9305" i="2"/>
  <c r="L9306" i="2"/>
  <c r="J9301" i="2"/>
  <c r="L9302" i="2"/>
  <c r="J9297" i="2"/>
  <c r="L9298" i="2"/>
  <c r="J9293" i="2"/>
  <c r="L9294" i="2"/>
  <c r="J9289" i="2"/>
  <c r="L9290" i="2"/>
  <c r="J9285" i="2"/>
  <c r="L9286" i="2"/>
  <c r="J9281" i="2"/>
  <c r="L9282" i="2"/>
  <c r="J9277" i="2"/>
  <c r="L9278" i="2"/>
  <c r="J9273" i="2"/>
  <c r="L9274" i="2"/>
  <c r="J9269" i="2"/>
  <c r="L9270" i="2"/>
  <c r="J9265" i="2"/>
  <c r="L9266" i="2"/>
  <c r="J9261" i="2"/>
  <c r="L9262" i="2"/>
  <c r="J9257" i="2"/>
  <c r="C2814" i="1"/>
  <c r="L9258" i="2"/>
  <c r="J9253" i="2"/>
  <c r="L9254" i="2"/>
  <c r="J9249" i="2"/>
  <c r="L9250" i="2"/>
  <c r="J9245" i="2"/>
  <c r="L9246" i="2"/>
  <c r="J9241" i="2"/>
  <c r="L9242" i="2"/>
  <c r="J9237" i="2"/>
  <c r="D2809" i="1"/>
  <c r="I2809" i="1" s="1" a="1"/>
  <c r="L9238" i="2"/>
  <c r="J9233" i="2"/>
  <c r="L9234" i="2"/>
  <c r="J9229" i="2"/>
  <c r="L9230" i="2"/>
  <c r="J9225" i="2"/>
  <c r="L9226" i="2"/>
  <c r="J9221" i="2"/>
  <c r="C2806" i="1"/>
  <c r="L9222" i="2"/>
  <c r="J9217" i="2"/>
  <c r="L9218" i="2"/>
  <c r="J9213" i="2"/>
  <c r="L9214" i="2"/>
  <c r="J9209" i="2"/>
  <c r="L9210" i="2"/>
  <c r="J9205" i="2"/>
  <c r="L9206" i="2"/>
  <c r="J9201" i="2"/>
  <c r="L9202" i="2"/>
  <c r="J9197" i="2"/>
  <c r="C2802" i="1"/>
  <c r="L9198" i="2"/>
  <c r="J9193" i="2"/>
  <c r="L9194" i="2"/>
  <c r="J9189" i="2"/>
  <c r="L9190" i="2"/>
  <c r="J9185" i="2"/>
  <c r="E2800" i="1"/>
  <c r="L9186" i="2"/>
  <c r="J9181" i="2"/>
  <c r="L9182" i="2"/>
  <c r="J9177" i="2"/>
  <c r="L9178" i="2"/>
  <c r="J9173" i="2"/>
  <c r="L9174" i="2"/>
  <c r="J9169" i="2"/>
  <c r="L9170" i="2"/>
  <c r="J9165" i="2"/>
  <c r="L9166" i="2"/>
  <c r="J9161" i="2"/>
  <c r="L9162" i="2"/>
  <c r="J9157" i="2"/>
  <c r="L9158" i="2"/>
  <c r="J9153" i="2"/>
  <c r="C2794" i="1"/>
  <c r="L9154" i="2"/>
  <c r="J9149" i="2"/>
  <c r="D2793" i="1"/>
  <c r="I2793" i="1" s="1" a="1"/>
  <c r="L9150" i="2"/>
  <c r="J9145" i="2"/>
  <c r="L9146" i="2"/>
  <c r="J9141" i="2"/>
  <c r="L9142" i="2"/>
  <c r="J9137" i="2"/>
  <c r="L9138" i="2"/>
  <c r="J9133" i="2"/>
  <c r="L9134" i="2"/>
  <c r="J9129" i="2"/>
  <c r="L9130" i="2"/>
  <c r="J9125" i="2"/>
  <c r="L9126" i="2"/>
  <c r="J9121" i="2"/>
  <c r="L9122" i="2"/>
  <c r="J9117" i="2"/>
  <c r="L9118" i="2"/>
  <c r="J9113" i="2"/>
  <c r="L9114" i="2"/>
  <c r="J9109" i="2"/>
  <c r="L9110" i="2"/>
  <c r="J9105" i="2"/>
  <c r="L9106" i="2"/>
  <c r="J9101" i="2"/>
  <c r="L9102" i="2"/>
  <c r="J9097" i="2"/>
  <c r="L9098" i="2"/>
  <c r="J9093" i="2"/>
  <c r="C2786" i="1"/>
  <c r="L9094" i="2"/>
  <c r="J9089" i="2"/>
  <c r="L9090" i="2"/>
  <c r="J9085" i="2"/>
  <c r="L9086" i="2"/>
  <c r="J9081" i="2"/>
  <c r="L9082" i="2"/>
  <c r="J9077" i="2"/>
  <c r="L9078" i="2"/>
  <c r="J9073" i="2"/>
  <c r="L9074" i="2"/>
  <c r="J9069" i="2"/>
  <c r="L9070" i="2"/>
  <c r="J9065" i="2"/>
  <c r="L9066" i="2"/>
  <c r="J9061" i="2"/>
  <c r="D2777" i="1"/>
  <c r="I2777" i="1" s="1" a="1"/>
  <c r="L9062" i="2"/>
  <c r="J9057" i="2"/>
  <c r="L9058" i="2"/>
  <c r="J9053" i="2"/>
  <c r="L9054" i="2"/>
  <c r="J9049" i="2"/>
  <c r="L9050" i="2"/>
  <c r="J9045" i="2"/>
  <c r="L9046" i="2"/>
  <c r="J9041" i="2"/>
  <c r="L9042" i="2"/>
  <c r="J9037" i="2"/>
  <c r="L9038" i="2"/>
  <c r="J9033" i="2"/>
  <c r="L9034" i="2"/>
  <c r="J9029" i="2"/>
  <c r="L9030" i="2"/>
  <c r="J9025" i="2"/>
  <c r="L9026" i="2"/>
  <c r="J9021" i="2"/>
  <c r="L9022" i="2"/>
  <c r="J9017" i="2"/>
  <c r="L9018" i="2"/>
  <c r="J9013" i="2"/>
  <c r="L9014" i="2"/>
  <c r="J9009" i="2"/>
  <c r="L9010" i="2"/>
  <c r="J9005" i="2"/>
  <c r="L9006" i="2"/>
  <c r="J9001" i="2"/>
  <c r="L9002" i="2"/>
  <c r="J8997" i="2"/>
  <c r="L8998" i="2"/>
  <c r="J8993" i="2"/>
  <c r="L8994" i="2"/>
  <c r="J8989" i="2"/>
  <c r="L8990" i="2"/>
  <c r="J8985" i="2"/>
  <c r="L8986" i="2"/>
  <c r="J8981" i="2"/>
  <c r="L8982" i="2"/>
  <c r="J8977" i="2"/>
  <c r="L8978" i="2"/>
  <c r="J8973" i="2"/>
  <c r="L8974" i="2"/>
  <c r="J8969" i="2"/>
  <c r="L8970" i="2"/>
  <c r="J8965" i="2"/>
  <c r="L8966" i="2"/>
  <c r="J8961" i="2"/>
  <c r="L8962" i="2"/>
  <c r="J8957" i="2"/>
  <c r="L8958" i="2"/>
  <c r="J8953" i="2"/>
  <c r="L8954" i="2"/>
  <c r="J8949" i="2"/>
  <c r="L8950" i="2"/>
  <c r="J8945" i="2"/>
  <c r="L8946" i="2"/>
  <c r="J8941" i="2"/>
  <c r="L8942" i="2"/>
  <c r="J8937" i="2"/>
  <c r="L8938" i="2"/>
  <c r="J8933" i="2"/>
  <c r="L8934" i="2"/>
  <c r="J8929" i="2"/>
  <c r="L8930" i="2"/>
  <c r="J8925" i="2"/>
  <c r="L8926" i="2"/>
  <c r="J8921" i="2"/>
  <c r="L8922" i="2"/>
  <c r="J8917" i="2"/>
  <c r="L8918" i="2"/>
  <c r="J8913" i="2"/>
  <c r="L8914" i="2"/>
  <c r="J8909" i="2"/>
  <c r="L8910" i="2"/>
  <c r="J8905" i="2"/>
  <c r="L8906" i="2"/>
  <c r="J8901" i="2"/>
  <c r="L8902" i="2"/>
  <c r="J8897" i="2"/>
  <c r="C2738" i="1"/>
  <c r="L8898" i="2"/>
  <c r="J8893" i="2"/>
  <c r="L8894" i="2"/>
  <c r="J8889" i="2"/>
  <c r="L8890" i="2"/>
  <c r="J8885" i="2"/>
  <c r="E2736" i="1"/>
  <c r="L8886" i="2"/>
  <c r="J8881" i="2"/>
  <c r="L8882" i="2"/>
  <c r="J8877" i="2"/>
  <c r="L8878" i="2"/>
  <c r="J8873" i="2"/>
  <c r="L8874" i="2"/>
  <c r="J8869" i="2"/>
  <c r="L8870" i="2"/>
  <c r="J8865" i="2"/>
  <c r="L8866" i="2"/>
  <c r="J8861" i="2"/>
  <c r="L8862" i="2"/>
  <c r="J8857" i="2"/>
  <c r="L8858" i="2"/>
  <c r="J8853" i="2"/>
  <c r="L8854" i="2"/>
  <c r="J8849" i="2"/>
  <c r="L8850" i="2"/>
  <c r="J8845" i="2"/>
  <c r="L8846" i="2"/>
  <c r="J8841" i="2"/>
  <c r="L8842" i="2"/>
  <c r="J8837" i="2"/>
  <c r="L8838" i="2"/>
  <c r="J8833" i="2"/>
  <c r="L8834" i="2"/>
  <c r="J8829" i="2"/>
  <c r="L8830" i="2"/>
  <c r="J8825" i="2"/>
  <c r="L8826" i="2"/>
  <c r="J8821" i="2"/>
  <c r="L8822" i="2"/>
  <c r="J8817" i="2"/>
  <c r="L8818" i="2"/>
  <c r="J8813" i="2"/>
  <c r="L8814" i="2"/>
  <c r="J8809" i="2"/>
  <c r="L8810" i="2"/>
  <c r="J8805" i="2"/>
  <c r="L8806" i="2"/>
  <c r="J8801" i="2"/>
  <c r="L8802" i="2"/>
  <c r="J8797" i="2"/>
  <c r="L8798" i="2"/>
  <c r="J8793" i="2"/>
  <c r="L8794" i="2"/>
  <c r="J8789" i="2"/>
  <c r="L8790" i="2"/>
  <c r="J8785" i="2"/>
  <c r="L8786" i="2"/>
  <c r="J8781" i="2"/>
  <c r="L8782" i="2"/>
  <c r="J8777" i="2"/>
  <c r="L8778" i="2"/>
  <c r="J8773" i="2"/>
  <c r="L8774" i="2"/>
  <c r="J8769" i="2"/>
  <c r="L8770" i="2"/>
  <c r="J8765" i="2"/>
  <c r="C2714" i="1"/>
  <c r="L8766" i="2"/>
  <c r="J8761" i="2"/>
  <c r="L8762" i="2"/>
  <c r="J8757" i="2"/>
  <c r="L8758" i="2"/>
  <c r="J8753" i="2"/>
  <c r="L8754" i="2"/>
  <c r="J8749" i="2"/>
  <c r="L8750" i="2"/>
  <c r="J8745" i="2"/>
  <c r="L8746" i="2"/>
  <c r="J8741" i="2"/>
  <c r="L8742" i="2"/>
  <c r="J8737" i="2"/>
  <c r="L8738" i="2"/>
  <c r="J8733" i="2"/>
  <c r="L8734" i="2"/>
  <c r="J8729" i="2"/>
  <c r="L8730" i="2"/>
  <c r="J8725" i="2"/>
  <c r="L8726" i="2"/>
  <c r="J8721" i="2"/>
  <c r="L8722" i="2"/>
  <c r="J8717" i="2"/>
  <c r="L8718" i="2"/>
  <c r="J8713" i="2"/>
  <c r="L8714" i="2"/>
  <c r="J8709" i="2"/>
  <c r="L8710" i="2"/>
  <c r="J8705" i="2"/>
  <c r="L8706" i="2"/>
  <c r="J8701" i="2"/>
  <c r="L8702" i="2"/>
  <c r="J8697" i="2"/>
  <c r="L8698" i="2"/>
  <c r="J8693" i="2"/>
  <c r="L8694" i="2"/>
  <c r="J8689" i="2"/>
  <c r="L8690" i="2"/>
  <c r="J8685" i="2"/>
  <c r="L8686" i="2"/>
  <c r="J8681" i="2"/>
  <c r="L8682" i="2"/>
  <c r="J8677" i="2"/>
  <c r="L8678" i="2"/>
  <c r="J8673" i="2"/>
  <c r="L8674" i="2"/>
  <c r="J8669" i="2"/>
  <c r="L8670" i="2"/>
  <c r="J8665" i="2"/>
  <c r="L8666" i="2"/>
  <c r="J8661" i="2"/>
  <c r="L8662" i="2"/>
  <c r="J8657" i="2"/>
  <c r="L8658" i="2"/>
  <c r="J8653" i="2"/>
  <c r="L8654" i="2"/>
  <c r="J8649" i="2"/>
  <c r="L8650" i="2"/>
  <c r="J8645" i="2"/>
  <c r="L8646" i="2"/>
  <c r="J8641" i="2"/>
  <c r="L8642" i="2"/>
  <c r="J8637" i="2"/>
  <c r="L8638" i="2"/>
  <c r="J8633" i="2"/>
  <c r="L8634" i="2"/>
  <c r="J8629" i="2"/>
  <c r="L8630" i="2"/>
  <c r="J8625" i="2"/>
  <c r="L8626" i="2"/>
  <c r="J8621" i="2"/>
  <c r="L8622" i="2"/>
  <c r="J8617" i="2"/>
  <c r="C2690" i="1"/>
  <c r="L8618" i="2"/>
  <c r="J8613" i="2"/>
  <c r="L8614" i="2"/>
  <c r="J8609" i="2"/>
  <c r="D2689" i="1"/>
  <c r="I2689" i="1" s="1" a="1"/>
  <c r="L8610" i="2"/>
  <c r="J8605" i="2"/>
  <c r="L8606" i="2"/>
  <c r="J8601" i="2"/>
  <c r="L8602" i="2"/>
  <c r="J8597" i="2"/>
  <c r="L8598" i="2"/>
  <c r="J8593" i="2"/>
  <c r="L8594" i="2"/>
  <c r="J8589" i="2"/>
  <c r="L8590" i="2"/>
  <c r="J8585" i="2"/>
  <c r="L8586" i="2"/>
  <c r="J8581" i="2"/>
  <c r="L8582" i="2"/>
  <c r="J8577" i="2"/>
  <c r="L8578" i="2"/>
  <c r="J8573" i="2"/>
  <c r="L8574" i="2"/>
  <c r="J8569" i="2"/>
  <c r="L8570" i="2"/>
  <c r="J8565" i="2"/>
  <c r="D2673" i="1"/>
  <c r="I2673" i="1" s="1" a="1"/>
  <c r="L8566" i="2"/>
  <c r="J8561" i="2"/>
  <c r="E2672" i="1"/>
  <c r="L8562" i="2"/>
  <c r="J8557" i="2"/>
  <c r="L8558" i="2"/>
  <c r="J8553" i="2"/>
  <c r="L8554" i="2"/>
  <c r="J8549" i="2"/>
  <c r="L8550" i="2"/>
  <c r="J8545" i="2"/>
  <c r="L8546" i="2"/>
  <c r="J8541" i="2"/>
  <c r="L8542" i="2"/>
  <c r="J8537" i="2"/>
  <c r="L8538" i="2"/>
  <c r="J8533" i="2"/>
  <c r="L8534" i="2"/>
  <c r="J8529" i="2"/>
  <c r="L8530" i="2"/>
  <c r="J8525" i="2"/>
  <c r="L8526" i="2"/>
  <c r="J8521" i="2"/>
  <c r="L8522" i="2"/>
  <c r="J8517" i="2"/>
  <c r="L8518" i="2"/>
  <c r="J8513" i="2"/>
  <c r="L8514" i="2"/>
  <c r="J8509" i="2"/>
  <c r="C2662" i="1"/>
  <c r="L8510" i="2"/>
  <c r="J8505" i="2"/>
  <c r="L8506" i="2"/>
  <c r="J8501" i="2"/>
  <c r="L8502" i="2"/>
  <c r="J8497" i="2"/>
  <c r="L8498" i="2"/>
  <c r="J8493" i="2"/>
  <c r="L8494" i="2"/>
  <c r="J8489" i="2"/>
  <c r="L8490" i="2"/>
  <c r="J8485" i="2"/>
  <c r="L8486" i="2"/>
  <c r="J8481" i="2"/>
  <c r="L8482" i="2"/>
  <c r="J8477" i="2"/>
  <c r="L8478" i="2"/>
  <c r="J8473" i="2"/>
  <c r="L8474" i="2"/>
  <c r="J8469" i="2"/>
  <c r="L8470" i="2"/>
  <c r="J8465" i="2"/>
  <c r="L8466" i="2"/>
  <c r="J8461" i="2"/>
  <c r="L8462" i="2"/>
  <c r="J8457" i="2"/>
  <c r="L8458" i="2"/>
  <c r="J8453" i="2"/>
  <c r="L8454" i="2"/>
  <c r="J8449" i="2"/>
  <c r="L8450" i="2"/>
  <c r="J8445" i="2"/>
  <c r="L8446" i="2"/>
  <c r="J8441" i="2"/>
  <c r="L8442" i="2"/>
  <c r="J8437" i="2"/>
  <c r="C2650" i="1"/>
  <c r="L8438" i="2"/>
  <c r="J8433" i="2"/>
  <c r="L8434" i="2"/>
  <c r="J8429" i="2"/>
  <c r="C2646" i="1"/>
  <c r="L8430" i="2"/>
  <c r="J8425" i="2"/>
  <c r="L8426" i="2"/>
  <c r="J8421" i="2"/>
  <c r="L8422" i="2"/>
  <c r="J8417" i="2"/>
  <c r="L8418" i="2"/>
  <c r="J8413" i="2"/>
  <c r="L8414" i="2"/>
  <c r="J8409" i="2"/>
  <c r="L8410" i="2"/>
  <c r="J8405" i="2"/>
  <c r="L8406" i="2"/>
  <c r="J8401" i="2"/>
  <c r="L8402" i="2"/>
  <c r="J8397" i="2"/>
  <c r="L8398" i="2"/>
  <c r="J8393" i="2"/>
  <c r="L8394" i="2"/>
  <c r="J8389" i="2"/>
  <c r="L8390" i="2"/>
  <c r="J8385" i="2"/>
  <c r="L8386" i="2"/>
  <c r="J8381" i="2"/>
  <c r="L8382" i="2"/>
  <c r="J8377" i="2"/>
  <c r="L8378" i="2"/>
  <c r="J8373" i="2"/>
  <c r="L8374" i="2"/>
  <c r="J8369" i="2"/>
  <c r="L8370" i="2"/>
  <c r="J8365" i="2"/>
  <c r="L8366" i="2"/>
  <c r="J8361" i="2"/>
  <c r="L8362" i="2"/>
  <c r="J8357" i="2"/>
  <c r="L8358" i="2"/>
  <c r="J8353" i="2"/>
  <c r="L8354" i="2"/>
  <c r="J8349" i="2"/>
  <c r="L8350" i="2"/>
  <c r="J8345" i="2"/>
  <c r="L8346" i="2"/>
  <c r="J8341" i="2"/>
  <c r="L8342" i="2"/>
  <c r="J8337" i="2"/>
  <c r="L8338" i="2"/>
  <c r="J8333" i="2"/>
  <c r="L8334" i="2"/>
  <c r="J8329" i="2"/>
  <c r="D2625" i="1"/>
  <c r="I2625" i="1" s="1" a="1"/>
  <c r="L8330" i="2"/>
  <c r="J8325" i="2"/>
  <c r="L8326" i="2"/>
  <c r="J8321" i="2"/>
  <c r="L8322" i="2"/>
  <c r="J8317" i="2"/>
  <c r="L8318" i="2"/>
  <c r="J8313" i="2"/>
  <c r="L8314" i="2"/>
  <c r="J8309" i="2"/>
  <c r="L8310" i="2"/>
  <c r="J8305" i="2"/>
  <c r="L8306" i="2"/>
  <c r="J8301" i="2"/>
  <c r="L8302" i="2"/>
  <c r="J8297" i="2"/>
  <c r="L8298" i="2"/>
  <c r="J8293" i="2"/>
  <c r="L8294" i="2"/>
  <c r="J8289" i="2"/>
  <c r="L8290" i="2"/>
  <c r="J8285" i="2"/>
  <c r="L8286" i="2"/>
  <c r="J8281" i="2"/>
  <c r="L8282" i="2"/>
  <c r="J8277" i="2"/>
  <c r="L8278" i="2"/>
  <c r="J8273" i="2"/>
  <c r="C2614" i="1"/>
  <c r="L8274" i="2"/>
  <c r="J8269" i="2"/>
  <c r="L8270" i="2"/>
  <c r="J8265" i="2"/>
  <c r="L8266" i="2"/>
  <c r="J8261" i="2"/>
  <c r="L8262" i="2"/>
  <c r="J8257" i="2"/>
  <c r="L8258" i="2"/>
  <c r="J8253" i="2"/>
  <c r="L8254" i="2"/>
  <c r="J8249" i="2"/>
  <c r="L8250" i="2"/>
  <c r="J8245" i="2"/>
  <c r="C2610" i="1"/>
  <c r="L8246" i="2"/>
  <c r="J8241" i="2"/>
  <c r="L8242" i="2"/>
  <c r="J8237" i="2"/>
  <c r="L8238" i="2"/>
  <c r="J8233" i="2"/>
  <c r="L8234" i="2"/>
  <c r="J8229" i="2"/>
  <c r="L8230" i="2"/>
  <c r="J8225" i="2"/>
  <c r="L8226" i="2"/>
  <c r="J10371" i="2"/>
  <c r="C3022" i="1"/>
  <c r="J10311" i="2"/>
  <c r="C3014" i="1"/>
  <c r="J10211" i="2"/>
  <c r="C2998" i="1"/>
  <c r="J10115" i="2"/>
  <c r="D2977" i="1"/>
  <c r="I2977" i="1" s="1" a="1"/>
  <c r="J10067" i="2"/>
  <c r="D2965" i="1"/>
  <c r="I2965" i="1" s="1" a="1"/>
  <c r="J10035" i="2"/>
  <c r="C2958" i="1"/>
  <c r="J9995" i="2"/>
  <c r="D2953" i="1"/>
  <c r="I2953" i="1" s="1" a="1"/>
  <c r="J9931" i="2"/>
  <c r="C2938" i="1"/>
  <c r="J9571" i="2"/>
  <c r="C2870" i="1"/>
  <c r="J9463" i="2"/>
  <c r="D2853" i="1"/>
  <c r="I2853" i="1" s="1" a="1"/>
  <c r="J9251" i="2"/>
  <c r="D2813" i="1"/>
  <c r="I2813" i="1" s="1" a="1"/>
  <c r="J9191" i="2"/>
  <c r="D2801" i="1"/>
  <c r="I2801" i="1" s="1" a="1"/>
  <c r="J8983" i="2"/>
  <c r="D2761" i="1"/>
  <c r="I2761" i="1" s="1" a="1"/>
  <c r="J8939" i="2"/>
  <c r="C2750" i="1"/>
  <c r="J8843" i="2"/>
  <c r="C2726" i="1"/>
  <c r="J8815" i="2"/>
  <c r="C2722" i="1"/>
  <c r="J8663" i="2"/>
  <c r="C2698" i="1"/>
  <c r="J8595" i="2"/>
  <c r="C2686" i="1"/>
  <c r="J8575" i="2"/>
  <c r="C2678" i="1"/>
  <c r="J8459" i="2"/>
  <c r="C2654" i="1"/>
  <c r="J8116" i="2"/>
  <c r="C2586" i="1"/>
  <c r="J8100" i="2"/>
  <c r="C2582" i="1"/>
  <c r="J8074" i="2"/>
  <c r="C2578" i="1"/>
  <c r="J8063" i="2"/>
  <c r="E2576" i="1"/>
  <c r="J8031" i="2"/>
  <c r="C2570" i="1"/>
  <c r="J7924" i="2"/>
  <c r="C2550" i="1"/>
  <c r="J7834" i="2"/>
  <c r="C2534" i="1"/>
  <c r="J7802" i="2"/>
  <c r="E2528" i="1"/>
  <c r="J7786" i="2"/>
  <c r="C2522" i="1"/>
  <c r="J7679" i="2"/>
  <c r="C2486" i="1"/>
  <c r="J7658" i="2"/>
  <c r="D2481" i="1"/>
  <c r="I2481" i="1" s="1" a="1"/>
  <c r="J7588" i="2"/>
  <c r="C2458" i="1"/>
  <c r="J7524" i="2"/>
  <c r="D2449" i="1"/>
  <c r="I2449" i="1" s="1" a="1"/>
  <c r="J7492" i="2"/>
  <c r="C2438" i="1"/>
  <c r="J7476" i="2"/>
  <c r="E2432" i="1"/>
  <c r="J7439" i="2"/>
  <c r="C2418" i="1"/>
  <c r="J7418" i="2"/>
  <c r="C2410" i="1"/>
  <c r="J7396" i="2"/>
  <c r="C2406" i="1"/>
  <c r="J7375" i="2"/>
  <c r="D2401" i="1"/>
  <c r="I2401" i="1" s="1" a="1"/>
  <c r="J7306" i="2"/>
  <c r="C2378" i="1"/>
  <c r="J7252" i="2"/>
  <c r="D2369" i="1"/>
  <c r="I2369" i="1" s="1" a="1"/>
  <c r="J7242" i="2"/>
  <c r="C2366" i="1"/>
  <c r="J7215" i="2"/>
  <c r="E2352" i="1"/>
  <c r="J7194" i="2"/>
  <c r="C2334" i="1"/>
  <c r="J7188" i="2"/>
  <c r="C2330" i="1"/>
  <c r="J7172" i="2"/>
  <c r="C2322" i="1"/>
  <c r="J7156" i="2"/>
  <c r="C2314" i="1"/>
  <c r="J7140" i="2"/>
  <c r="D2305" i="1"/>
  <c r="I2305" i="1" s="1" a="1"/>
  <c r="J7130" i="2"/>
  <c r="C2302" i="1"/>
  <c r="J7098" i="2"/>
  <c r="C2294" i="1"/>
  <c r="J7087" i="2"/>
  <c r="C2290" i="1"/>
  <c r="J6858" i="2"/>
  <c r="D2257" i="1"/>
  <c r="I2257" i="1" s="1" a="1"/>
  <c r="J6671" i="2"/>
  <c r="C2238" i="1"/>
  <c r="J6436" i="2"/>
  <c r="E2208" i="1"/>
  <c r="J6431" i="2"/>
  <c r="C2206" i="1"/>
  <c r="J6399" i="2"/>
  <c r="C2202" i="1"/>
  <c r="J6340" i="2"/>
  <c r="C2194" i="1"/>
  <c r="J6324" i="2"/>
  <c r="C2190" i="1"/>
  <c r="J6250" i="2"/>
  <c r="C2178" i="1"/>
  <c r="J6234" i="2"/>
  <c r="E2176" i="1"/>
  <c r="J6207" i="2"/>
  <c r="D2161" i="1"/>
  <c r="I2161" i="1" s="1" a="1"/>
  <c r="J6196" i="2"/>
  <c r="C2158" i="1"/>
  <c r="J6159" i="2"/>
  <c r="D2145" i="1"/>
  <c r="I2145" i="1" s="1" a="1"/>
  <c r="J6138" i="2"/>
  <c r="C2138" i="1"/>
  <c r="J6100" i="2"/>
  <c r="C2134" i="1"/>
  <c r="J6084" i="2"/>
  <c r="E2128" i="1"/>
  <c r="J6079" i="2"/>
  <c r="C2126" i="1"/>
  <c r="J6074" i="2"/>
  <c r="C2122" i="1"/>
  <c r="J6047" i="2"/>
  <c r="D2113" i="1"/>
  <c r="I2113" i="1" s="1" a="1"/>
  <c r="J6026" i="2"/>
  <c r="C582" i="1"/>
  <c r="J6015" i="2"/>
  <c r="C2106" i="1"/>
  <c r="J5994" i="2"/>
  <c r="E2096" i="1"/>
  <c r="J5951" i="2"/>
  <c r="C2082" i="1"/>
  <c r="J5919" i="2"/>
  <c r="D2065" i="1"/>
  <c r="I2065" i="1" s="1" a="1"/>
  <c r="J5914" i="2"/>
  <c r="C2062" i="1"/>
  <c r="J5903" i="2"/>
  <c r="C2054" i="1"/>
  <c r="J5860" i="2"/>
  <c r="C2042" i="1"/>
  <c r="J5775" i="2"/>
  <c r="C2022" i="1"/>
  <c r="J5770" i="2"/>
  <c r="D2017" i="1"/>
  <c r="I2017" i="1" s="1" a="1"/>
  <c r="J5727" i="2"/>
  <c r="C1986" i="1"/>
  <c r="J5722" i="2"/>
  <c r="C1982" i="1"/>
  <c r="J5695" i="2"/>
  <c r="C1970" i="1"/>
  <c r="J5690" i="2"/>
  <c r="D1969" i="1"/>
  <c r="I1969" i="1" s="1" a="1"/>
  <c r="J5663" i="2"/>
  <c r="C1962" i="1"/>
  <c r="J5631" i="2"/>
  <c r="C1958" i="1"/>
  <c r="J5610" i="2"/>
  <c r="E1952" i="1"/>
  <c r="J5572" i="2"/>
  <c r="C1942" i="1"/>
  <c r="J5562" i="2"/>
  <c r="E1936" i="1"/>
  <c r="J5492" i="2"/>
  <c r="E1920" i="1"/>
  <c r="J5471" i="2"/>
  <c r="C1910" i="1"/>
  <c r="J5412" i="2"/>
  <c r="C1898" i="1"/>
  <c r="J5279" i="2"/>
  <c r="C1886" i="1"/>
  <c r="J5172" i="2"/>
  <c r="D1873" i="1"/>
  <c r="I1873" i="1" s="1" a="1"/>
  <c r="J5103" i="2"/>
  <c r="D1857" i="1"/>
  <c r="I1857" i="1" s="1" a="1"/>
  <c r="J5087" i="2"/>
  <c r="C1854" i="1"/>
  <c r="J4799" i="2"/>
  <c r="C1786" i="1"/>
  <c r="J4724" i="2"/>
  <c r="C1766" i="1"/>
  <c r="J4687" i="2"/>
  <c r="C1754" i="1"/>
  <c r="J4655" i="2"/>
  <c r="C1738" i="1"/>
  <c r="J4639" i="2"/>
  <c r="C1734" i="1"/>
  <c r="J4548" i="2"/>
  <c r="C1694" i="1"/>
  <c r="J4543" i="2"/>
  <c r="C1690" i="1"/>
  <c r="J4527" i="2"/>
  <c r="C626" i="1"/>
  <c r="J4484" i="2"/>
  <c r="C1650" i="1"/>
  <c r="J4468" i="2"/>
  <c r="C1642" i="1"/>
  <c r="J4452" i="2"/>
  <c r="C1634" i="1"/>
  <c r="J4447" i="2"/>
  <c r="C814" i="1"/>
  <c r="J4404" i="2"/>
  <c r="C1618" i="1"/>
  <c r="J4228" i="2"/>
  <c r="C1590" i="1"/>
  <c r="J4063" i="2"/>
  <c r="C1550" i="1"/>
  <c r="J3860" i="2"/>
  <c r="C1506" i="1"/>
  <c r="J3823" i="2"/>
  <c r="C1498" i="1"/>
  <c r="J3807" i="2"/>
  <c r="C1490" i="1"/>
  <c r="J3775" i="2"/>
  <c r="C1474" i="1"/>
  <c r="J3711" i="2"/>
  <c r="C1446" i="1"/>
  <c r="J3668" i="2"/>
  <c r="E752" i="1"/>
  <c r="J3487" i="2"/>
  <c r="C1402" i="1"/>
  <c r="J3348" i="2"/>
  <c r="C1378" i="1"/>
  <c r="J3252" i="2"/>
  <c r="C894" i="1"/>
  <c r="J3204" i="2"/>
  <c r="C1338" i="1"/>
  <c r="J3146" i="2"/>
  <c r="C1314" i="1"/>
  <c r="J3087" i="2"/>
  <c r="C1298" i="1"/>
  <c r="J3076" i="2"/>
  <c r="C1290" i="1"/>
  <c r="J3055" i="2"/>
  <c r="C1282" i="1"/>
  <c r="J3050" i="2"/>
  <c r="C1278" i="1"/>
  <c r="J3044" i="2"/>
  <c r="C1274" i="1"/>
  <c r="J3028" i="2"/>
  <c r="E1264" i="1"/>
  <c r="J3023" i="2"/>
  <c r="C1262" i="1"/>
  <c r="J2874" i="2"/>
  <c r="C370" i="1"/>
  <c r="J2815" i="2"/>
  <c r="D1201" i="1"/>
  <c r="I1201" i="1" s="1" a="1"/>
  <c r="J2794" i="2"/>
  <c r="C1186" i="1"/>
  <c r="J2740" i="2"/>
  <c r="C1150" i="1"/>
  <c r="J2724" i="2"/>
  <c r="C1138" i="1"/>
  <c r="J2703" i="2"/>
  <c r="C1126" i="1"/>
  <c r="J2644" i="2"/>
  <c r="C1106" i="1"/>
  <c r="J2522" i="2"/>
  <c r="C926" i="1"/>
  <c r="J2442" i="2"/>
  <c r="C1058" i="1"/>
  <c r="J2383" i="2"/>
  <c r="C1042" i="1"/>
  <c r="J2319" i="2"/>
  <c r="C386" i="1"/>
  <c r="J2266" i="2"/>
  <c r="C1014" i="1"/>
  <c r="J1967" i="2"/>
  <c r="C922" i="1"/>
  <c r="J1946" i="2"/>
  <c r="D913" i="1"/>
  <c r="I913" i="1" s="1" a="1"/>
  <c r="J1898" i="2"/>
  <c r="C374" i="1"/>
  <c r="J1882" i="2"/>
  <c r="C890" i="1"/>
  <c r="J1775" i="2"/>
  <c r="D833" i="1"/>
  <c r="I833" i="1" s="1" a="1"/>
  <c r="J1615" i="2"/>
  <c r="C758" i="1"/>
  <c r="J1599" i="2"/>
  <c r="C746" i="1"/>
  <c r="J1567" i="2"/>
  <c r="C726" i="1"/>
  <c r="J1519" i="2"/>
  <c r="C694" i="1"/>
  <c r="J1503" i="2"/>
  <c r="C686" i="1"/>
  <c r="J1455" i="2"/>
  <c r="C658" i="1"/>
  <c r="J1439" i="2"/>
  <c r="C78" i="1"/>
  <c r="J1343" i="2"/>
  <c r="C602" i="1"/>
  <c r="J1295" i="2"/>
  <c r="C562" i="1"/>
  <c r="J1167" i="2"/>
  <c r="J1039" i="2"/>
  <c r="C486" i="1"/>
  <c r="J783" i="2"/>
  <c r="C410" i="1"/>
  <c r="J719" i="2"/>
  <c r="C382" i="1"/>
  <c r="J687" i="2"/>
  <c r="C366" i="1"/>
  <c r="J527" i="2"/>
  <c r="C318" i="1"/>
  <c r="J463" i="2"/>
  <c r="C290" i="1"/>
  <c r="J431" i="2"/>
  <c r="D273" i="1"/>
  <c r="I273" i="1" s="1" a="1"/>
  <c r="J351" i="2"/>
  <c r="C230" i="1"/>
  <c r="J319" i="2"/>
  <c r="C206" i="1"/>
  <c r="J287" i="2"/>
  <c r="C186" i="1"/>
  <c r="J271" i="2"/>
  <c r="C174" i="1"/>
  <c r="J255" i="2"/>
  <c r="D161" i="1"/>
  <c r="I161" i="1" s="1" a="1"/>
  <c r="J239" i="2"/>
  <c r="C154" i="1"/>
  <c r="J207" i="2"/>
  <c r="C142" i="1"/>
  <c r="J111" i="2"/>
  <c r="D81" i="1"/>
  <c r="I81" i="1" s="1" a="1"/>
  <c r="J63" i="2"/>
  <c r="C54" i="1"/>
  <c r="J8209" i="2"/>
  <c r="C2602" i="1"/>
  <c r="J8157" i="2"/>
  <c r="C2594" i="1"/>
  <c r="J8153" i="2"/>
  <c r="D2593" i="1"/>
  <c r="I2593" i="1" s="1" a="1"/>
  <c r="J8069" i="2"/>
  <c r="D2577" i="1"/>
  <c r="I2577" i="1" s="1" a="1"/>
  <c r="J7993" i="2"/>
  <c r="C2562" i="1"/>
  <c r="J7969" i="2"/>
  <c r="C2558" i="1"/>
  <c r="J7909" i="2"/>
  <c r="C2546" i="1"/>
  <c r="J7805" i="2"/>
  <c r="C2530" i="1"/>
  <c r="J7793" i="2"/>
  <c r="C2526" i="1"/>
  <c r="J7777" i="2"/>
  <c r="C2518" i="1"/>
  <c r="J7765" i="2"/>
  <c r="C2514" i="1"/>
  <c r="J7757" i="2"/>
  <c r="E2512" i="1"/>
  <c r="J7737" i="2"/>
  <c r="C2506" i="1"/>
  <c r="J7709" i="2"/>
  <c r="E2496" i="1"/>
  <c r="J7705" i="2"/>
  <c r="C2494" i="1"/>
  <c r="J7689" i="2"/>
  <c r="C2490" i="1"/>
  <c r="J7665" i="2"/>
  <c r="C2482" i="1"/>
  <c r="J7641" i="2"/>
  <c r="C2474" i="1"/>
  <c r="J7525" i="2"/>
  <c r="C2450" i="1"/>
  <c r="J7329" i="2"/>
  <c r="C2386" i="1"/>
  <c r="J7325" i="2"/>
  <c r="D2385" i="1"/>
  <c r="I2385" i="1" s="1" a="1"/>
  <c r="J7253" i="2"/>
  <c r="C2370" i="1"/>
  <c r="J7249" i="2"/>
  <c r="E2368" i="1"/>
  <c r="J7225" i="2"/>
  <c r="C2358" i="1"/>
  <c r="J7217" i="2"/>
  <c r="D2353" i="1"/>
  <c r="I2353" i="1" s="1" a="1"/>
  <c r="J7213" i="2"/>
  <c r="C2350" i="1"/>
  <c r="J7197" i="2"/>
  <c r="D2337" i="1"/>
  <c r="I2337" i="1" s="1" a="1"/>
  <c r="J7181" i="2"/>
  <c r="C2326" i="1"/>
  <c r="J7161" i="2"/>
  <c r="C2318" i="1"/>
  <c r="J7081" i="2"/>
  <c r="E2288" i="1"/>
  <c r="J6945" i="2"/>
  <c r="D2273" i="1"/>
  <c r="I2273" i="1" s="1" a="1"/>
  <c r="J6941" i="2"/>
  <c r="E2272" i="1"/>
  <c r="J6925" i="2"/>
  <c r="C2266" i="1"/>
  <c r="J6889" i="2"/>
  <c r="C2262" i="1"/>
  <c r="J6869" i="2"/>
  <c r="C2258" i="1"/>
  <c r="J6717" i="2"/>
  <c r="C2242" i="1"/>
  <c r="J6661" i="2"/>
  <c r="C2234" i="1"/>
  <c r="J6605" i="2"/>
  <c r="C2226" i="1"/>
  <c r="J6569" i="2"/>
  <c r="E2224" i="1"/>
  <c r="J6369" i="2"/>
  <c r="C2198" i="1"/>
  <c r="J6297" i="2"/>
  <c r="C2186" i="1"/>
  <c r="J6289" i="2"/>
  <c r="C2182" i="1"/>
  <c r="J6221" i="2"/>
  <c r="C2170" i="1"/>
  <c r="J6177" i="2"/>
  <c r="C2150" i="1"/>
  <c r="J6161" i="2"/>
  <c r="C2146" i="1"/>
  <c r="J6089" i="2"/>
  <c r="C2130" i="1"/>
  <c r="J6049" i="2"/>
  <c r="C2114" i="1"/>
  <c r="J6045" i="2"/>
  <c r="E2112" i="1"/>
  <c r="J5997" i="2"/>
  <c r="C2098" i="1"/>
  <c r="J5965" i="2"/>
  <c r="C2090" i="1"/>
  <c r="J5937" i="2"/>
  <c r="C2074" i="1"/>
  <c r="J5921" i="2"/>
  <c r="C2066" i="1"/>
  <c r="J5917" i="2"/>
  <c r="E2064" i="1"/>
  <c r="J5909" i="2"/>
  <c r="C2058" i="1"/>
  <c r="J5885" i="2"/>
  <c r="C2050" i="1"/>
  <c r="J5845" i="2"/>
  <c r="C2038" i="1"/>
  <c r="J5789" i="2"/>
  <c r="C2030" i="1"/>
  <c r="J5745" i="2"/>
  <c r="D2001" i="1"/>
  <c r="I2001" i="1" s="1" a="1"/>
  <c r="J5741" i="2"/>
  <c r="C1998" i="1"/>
  <c r="J5737" i="2"/>
  <c r="C1994" i="1"/>
  <c r="J5717" i="2"/>
  <c r="C1978" i="1"/>
  <c r="J5685" i="2"/>
  <c r="E1968" i="1"/>
  <c r="J5565" i="2"/>
  <c r="C1938" i="1"/>
  <c r="J5477" i="2"/>
  <c r="C1914" i="1"/>
  <c r="J5449" i="2"/>
  <c r="C1906" i="1"/>
  <c r="J5381" i="2"/>
  <c r="C1894" i="1"/>
  <c r="J5301" i="2"/>
  <c r="D1889" i="1"/>
  <c r="I1889" i="1" s="1" a="1"/>
  <c r="J5221" i="2"/>
  <c r="C1882" i="1"/>
  <c r="J5177" i="2"/>
  <c r="C1874" i="1"/>
  <c r="J5169" i="2"/>
  <c r="C1870" i="1"/>
  <c r="J5113" i="2"/>
  <c r="C258" i="1"/>
  <c r="J5053" i="2"/>
  <c r="C1850" i="1"/>
  <c r="J4885" i="2"/>
  <c r="C1814" i="1"/>
  <c r="J4861" i="2"/>
  <c r="D1809" i="1"/>
  <c r="I1809" i="1" s="1" a="1"/>
  <c r="J4857" i="2"/>
  <c r="C358" i="1"/>
  <c r="J4853" i="2"/>
  <c r="E1808" i="1"/>
  <c r="J4741" i="2"/>
  <c r="C1778" i="1"/>
  <c r="J4737" i="2"/>
  <c r="E1776" i="1"/>
  <c r="J4577" i="2"/>
  <c r="C1718" i="1"/>
  <c r="J4569" i="2"/>
  <c r="C614" i="1"/>
  <c r="J4533" i="2"/>
  <c r="D1681" i="1"/>
  <c r="I1681" i="1" s="1" a="1"/>
  <c r="E1681" i="1"/>
  <c r="J4481" i="2"/>
  <c r="D1649" i="1"/>
  <c r="I1649" i="1" s="1" a="1"/>
  <c r="E1649" i="1"/>
  <c r="J4473" i="2"/>
  <c r="C1646" i="1"/>
  <c r="J4449" i="2"/>
  <c r="D1633" i="1"/>
  <c r="I1633" i="1" s="1" a="1"/>
  <c r="J4393" i="2"/>
  <c r="C1614" i="1"/>
  <c r="J4365" i="2"/>
  <c r="C1610" i="1"/>
  <c r="J4245" i="2"/>
  <c r="C1594" i="1"/>
  <c r="J4205" i="2"/>
  <c r="D401" i="1"/>
  <c r="I401" i="1" s="1" a="1"/>
  <c r="J4169" i="2"/>
  <c r="C1578" i="1"/>
  <c r="J4149" i="2"/>
  <c r="C1570" i="1"/>
  <c r="J4145" i="2"/>
  <c r="D1569" i="1"/>
  <c r="I1569" i="1" s="1" a="1"/>
  <c r="J4089" i="2"/>
  <c r="C1558" i="1"/>
  <c r="J4021" i="2"/>
  <c r="C1546" i="1"/>
  <c r="J3921" i="2"/>
  <c r="C1530" i="1"/>
  <c r="J3901" i="2"/>
  <c r="D1521" i="1"/>
  <c r="I1521" i="1" s="1" a="1"/>
  <c r="E1521" i="1"/>
  <c r="J3889" i="2"/>
  <c r="C1518" i="1"/>
  <c r="J3833" i="2"/>
  <c r="C1502" i="1"/>
  <c r="J3789" i="2"/>
  <c r="C1482" i="1"/>
  <c r="J3769" i="2"/>
  <c r="C1470" i="1"/>
  <c r="J3749" i="2"/>
  <c r="C1462" i="1"/>
  <c r="J3733" i="2"/>
  <c r="C1454" i="1"/>
  <c r="J3713" i="2"/>
  <c r="C170" i="1"/>
  <c r="J3693" i="2"/>
  <c r="D1441" i="1"/>
  <c r="I1441" i="1" s="1" a="1"/>
  <c r="J3653" i="2"/>
  <c r="C1426" i="1"/>
  <c r="J3493" i="2"/>
  <c r="C1406" i="1"/>
  <c r="J3445" i="2"/>
  <c r="C1394" i="1"/>
  <c r="J3437" i="2"/>
  <c r="D1393" i="1"/>
  <c r="I1393" i="1" s="1" a="1"/>
  <c r="J3429" i="2"/>
  <c r="C1390" i="1"/>
  <c r="J3377" i="2"/>
  <c r="C1382" i="1"/>
  <c r="J3337" i="2"/>
  <c r="C1374" i="1"/>
  <c r="J3277" i="2"/>
  <c r="D1361" i="1"/>
  <c r="I1361" i="1" s="1" a="1"/>
  <c r="J3221" i="2"/>
  <c r="D1345" i="1"/>
  <c r="I1345" i="1" s="1" a="1"/>
  <c r="J3209" i="2"/>
  <c r="C1342" i="1"/>
  <c r="J10271" i="2"/>
  <c r="C3010" i="1"/>
  <c r="J10079" i="2"/>
  <c r="D2969" i="1"/>
  <c r="I2969" i="1" s="1" a="1"/>
  <c r="J9979" i="2"/>
  <c r="D2949" i="1"/>
  <c r="I2949" i="1" s="1" a="1"/>
  <c r="J9855" i="2"/>
  <c r="C2926" i="1"/>
  <c r="J9795" i="2"/>
  <c r="E2912" i="1"/>
  <c r="J9715" i="2"/>
  <c r="D2897" i="1"/>
  <c r="I2897" i="1" s="1" a="1"/>
  <c r="J9063" i="2"/>
  <c r="C2778" i="1"/>
  <c r="J8791" i="2"/>
  <c r="C2718" i="1"/>
  <c r="J8395" i="2"/>
  <c r="C2638" i="1"/>
  <c r="J10458" i="2"/>
  <c r="D3041" i="1"/>
  <c r="I3041" i="1" s="1" a="1"/>
  <c r="J10450" i="2"/>
  <c r="E3040" i="1"/>
  <c r="J10426" i="2"/>
  <c r="C3034" i="1"/>
  <c r="J10410" i="2"/>
  <c r="C3030" i="1"/>
  <c r="J10402" i="2"/>
  <c r="D3029" i="1"/>
  <c r="I3029" i="1" s="1" a="1"/>
  <c r="J10390" i="2"/>
  <c r="D3025" i="1"/>
  <c r="I3025" i="1" s="1" a="1"/>
  <c r="J10378" i="2"/>
  <c r="E3024" i="1"/>
  <c r="J10370" i="2"/>
  <c r="D3021" i="1"/>
  <c r="I3021" i="1" s="1" a="1"/>
  <c r="J10266" i="2"/>
  <c r="D3009" i="1"/>
  <c r="I3009" i="1" s="1" a="1"/>
  <c r="J10226" i="2"/>
  <c r="C3002" i="1"/>
  <c r="J10202" i="2"/>
  <c r="D2997" i="1"/>
  <c r="I2997" i="1" s="1" a="1"/>
  <c r="J10178" i="2"/>
  <c r="D2993" i="1"/>
  <c r="I2993" i="1" s="1" a="1"/>
  <c r="J10166" i="2"/>
  <c r="D2989" i="1"/>
  <c r="I2989" i="1" s="1" a="1"/>
  <c r="J10146" i="2"/>
  <c r="D2985" i="1"/>
  <c r="I2985" i="1" s="1" a="1"/>
  <c r="J10098" i="2"/>
  <c r="C2974" i="1"/>
  <c r="J9946" i="2"/>
  <c r="C2942" i="1"/>
  <c r="J9874" i="2"/>
  <c r="C2930" i="1"/>
  <c r="J9870" i="2"/>
  <c r="D2929" i="1"/>
  <c r="I2929" i="1" s="1" a="1"/>
  <c r="J9814" i="2"/>
  <c r="D2917" i="1"/>
  <c r="I2917" i="1" s="1" a="1"/>
  <c r="J9750" i="2"/>
  <c r="C2906" i="1"/>
  <c r="J9734" i="2"/>
  <c r="C2902" i="1"/>
  <c r="J9658" i="2"/>
  <c r="D2889" i="1"/>
  <c r="I2889" i="1" s="1" a="1"/>
  <c r="J9618" i="2"/>
  <c r="C2882" i="1"/>
  <c r="J9614" i="2"/>
  <c r="D2881" i="1"/>
  <c r="I2881" i="1" s="1" a="1"/>
  <c r="J9606" i="2"/>
  <c r="C2878" i="1"/>
  <c r="J9586" i="2"/>
  <c r="D2873" i="1"/>
  <c r="I2873" i="1" s="1" a="1"/>
  <c r="J9562" i="2"/>
  <c r="D2869" i="1"/>
  <c r="I2869" i="1" s="1" a="1"/>
  <c r="J9554" i="2"/>
  <c r="C2866" i="1"/>
  <c r="J9470" i="2"/>
  <c r="C2854" i="1"/>
  <c r="J9446" i="2"/>
  <c r="C2850" i="1"/>
  <c r="J9434" i="2"/>
  <c r="C2846" i="1"/>
  <c r="J9398" i="2"/>
  <c r="C2842" i="1"/>
  <c r="J9382" i="2"/>
  <c r="C2838" i="1"/>
  <c r="J9358" i="2"/>
  <c r="E2832" i="1"/>
  <c r="J9334" i="2"/>
  <c r="D2829" i="1"/>
  <c r="I2829" i="1" s="1" a="1"/>
  <c r="J9310" i="2"/>
  <c r="C2826" i="1"/>
  <c r="J9290" i="2"/>
  <c r="D2821" i="1"/>
  <c r="I2821" i="1" s="1" a="1"/>
  <c r="J9270" i="2"/>
  <c r="D2817" i="1"/>
  <c r="I2817" i="1" s="1" a="1"/>
  <c r="J9238" i="2"/>
  <c r="C2810" i="1"/>
  <c r="J9166" i="2"/>
  <c r="C2798" i="1"/>
  <c r="J9122" i="2"/>
  <c r="C2790" i="1"/>
  <c r="J9074" i="2"/>
  <c r="D2781" i="1"/>
  <c r="I2781" i="1" s="1" a="1"/>
  <c r="J9054" i="2"/>
  <c r="C2774" i="1"/>
  <c r="J9030" i="2"/>
  <c r="C2770" i="1"/>
  <c r="J9018" i="2"/>
  <c r="C2766" i="1"/>
  <c r="J8978" i="2"/>
  <c r="D2757" i="1"/>
  <c r="I2757" i="1" s="1" a="1"/>
  <c r="J8950" i="2"/>
  <c r="E2752" i="1"/>
  <c r="J8918" i="2"/>
  <c r="C2746" i="1"/>
  <c r="J8910" i="2"/>
  <c r="C2742" i="1"/>
  <c r="J8882" i="2"/>
  <c r="C2734" i="1"/>
  <c r="J8810" i="2"/>
  <c r="D2721" i="1"/>
  <c r="I2721" i="1" s="1" a="1"/>
  <c r="J8798" i="2"/>
  <c r="E2720" i="1"/>
  <c r="J8714" i="2"/>
  <c r="D2705" i="1"/>
  <c r="I2705" i="1" s="1" a="1"/>
  <c r="J8602" i="2"/>
  <c r="E2688" i="1"/>
  <c r="J8482" i="2"/>
  <c r="C2658" i="1"/>
  <c r="J8474" i="2"/>
  <c r="E2656" i="1"/>
  <c r="J8414" i="2"/>
  <c r="C2642" i="1"/>
  <c r="J8406" i="2"/>
  <c r="D2641" i="1"/>
  <c r="I2641" i="1" s="1" a="1"/>
  <c r="J8402" i="2"/>
  <c r="E2640" i="1"/>
  <c r="J8314" i="2"/>
  <c r="C2622" i="1"/>
  <c r="J8238" i="2"/>
  <c r="D2609" i="1"/>
  <c r="I2609" i="1" s="1" a="1"/>
  <c r="J8190" i="2"/>
  <c r="C2598" i="1"/>
  <c r="J8003" i="2"/>
  <c r="C2566" i="1"/>
  <c r="J7992" i="2"/>
  <c r="D2561" i="1"/>
  <c r="I2561" i="1" s="1" a="1"/>
  <c r="J7944" i="2"/>
  <c r="C2554" i="1"/>
  <c r="J7907" i="2"/>
  <c r="D2545" i="1"/>
  <c r="I2545" i="1" s="1" a="1"/>
  <c r="J7902" i="2"/>
  <c r="E2544" i="1"/>
  <c r="J7710" i="2"/>
  <c r="D2497" i="1"/>
  <c r="I2497" i="1" s="1" a="1"/>
  <c r="J7656" i="2"/>
  <c r="E2480" i="1"/>
  <c r="J7608" i="2"/>
  <c r="C2466" i="1"/>
  <c r="J7459" i="2"/>
  <c r="C2426" i="1"/>
  <c r="J7438" i="2"/>
  <c r="C162" i="1"/>
  <c r="J7432" i="2"/>
  <c r="E2416" i="1"/>
  <c r="J7374" i="2"/>
  <c r="E2400" i="1"/>
  <c r="J7352" i="2"/>
  <c r="C2394" i="1"/>
  <c r="J7342" i="2"/>
  <c r="C2390" i="1"/>
  <c r="J7315" i="2"/>
  <c r="C2382" i="1"/>
  <c r="J7219" i="2"/>
  <c r="C2354" i="1"/>
  <c r="J7208" i="2"/>
  <c r="C2346" i="1"/>
  <c r="J7198" i="2"/>
  <c r="C2338" i="1"/>
  <c r="J7171" i="2"/>
  <c r="D2321" i="1"/>
  <c r="I2321" i="1" s="1" a="1"/>
  <c r="J7150" i="2"/>
  <c r="C2310" i="1"/>
  <c r="J7139" i="2"/>
  <c r="E2304" i="1"/>
  <c r="J7086" i="2"/>
  <c r="D2289" i="1"/>
  <c r="I2289" i="1" s="1" a="1"/>
  <c r="J7048" i="2"/>
  <c r="C2282" i="1"/>
  <c r="J7000" i="2"/>
  <c r="C2278" i="1"/>
  <c r="J6947" i="2"/>
  <c r="C2274" i="1"/>
  <c r="J6824" i="2"/>
  <c r="E2256" i="1"/>
  <c r="J6798" i="2"/>
  <c r="C2254" i="1"/>
  <c r="J6739" i="2"/>
  <c r="C2246" i="1"/>
  <c r="J6563" i="2"/>
  <c r="C2222" i="1"/>
  <c r="J6339" i="2"/>
  <c r="D2193" i="1"/>
  <c r="I2193" i="1" s="1" a="1"/>
  <c r="J6248" i="2"/>
  <c r="D2177" i="1"/>
  <c r="I2177" i="1" s="1" a="1"/>
  <c r="J6216" i="2"/>
  <c r="C2166" i="1"/>
  <c r="J6206" i="2"/>
  <c r="E2160" i="1"/>
  <c r="J6184" i="2"/>
  <c r="C2154" i="1"/>
  <c r="J6158" i="2"/>
  <c r="E2144" i="1"/>
  <c r="J6088" i="2"/>
  <c r="D2129" i="1"/>
  <c r="I2129" i="1" s="1" a="1"/>
  <c r="J6024" i="2"/>
  <c r="C2110" i="1"/>
  <c r="J5944" i="2"/>
  <c r="C2078" i="1"/>
  <c r="J5928" i="2"/>
  <c r="C2070" i="1"/>
  <c r="J5875" i="2"/>
  <c r="C2046" i="1"/>
  <c r="J5800" i="2"/>
  <c r="D2033" i="1"/>
  <c r="I2033" i="1" s="1" a="1"/>
  <c r="J5768" i="2"/>
  <c r="E2016" i="1"/>
  <c r="J5758" i="2"/>
  <c r="C2010" i="1"/>
  <c r="J5752" i="2"/>
  <c r="C2006" i="1"/>
  <c r="J5747" i="2"/>
  <c r="C2002" i="1"/>
  <c r="J5731" i="2"/>
  <c r="C1990" i="1"/>
  <c r="J5726" i="2"/>
  <c r="D1985" i="1"/>
  <c r="I1985" i="1" s="1" a="1"/>
  <c r="J5704" i="2"/>
  <c r="C1974" i="1"/>
  <c r="J5672" i="2"/>
  <c r="C1966" i="1"/>
  <c r="J5614" i="2"/>
  <c r="C1954" i="1"/>
  <c r="J5582" i="2"/>
  <c r="C1946" i="1"/>
  <c r="J5539" i="2"/>
  <c r="C1930" i="1"/>
  <c r="J5523" i="2"/>
  <c r="C1926" i="1"/>
  <c r="J5171" i="2"/>
  <c r="E1872" i="1"/>
  <c r="J5155" i="2"/>
  <c r="C1866" i="1"/>
  <c r="J5128" i="2"/>
  <c r="C1862" i="1"/>
  <c r="J5096" i="2"/>
  <c r="E1856" i="1"/>
  <c r="J4883" i="2"/>
  <c r="C870" i="1"/>
  <c r="J4808" i="2"/>
  <c r="C1790" i="1"/>
  <c r="J4552" i="2"/>
  <c r="D1697" i="1"/>
  <c r="I1697" i="1" s="1" a="1"/>
  <c r="J4515" i="2"/>
  <c r="C1666" i="1"/>
  <c r="J4440" i="2"/>
  <c r="C1630" i="1"/>
  <c r="J4264" i="2"/>
  <c r="C1598" i="1"/>
  <c r="J4163" i="2"/>
  <c r="C1574" i="1"/>
  <c r="J4120" i="2"/>
  <c r="C1562" i="1"/>
  <c r="J3912" i="2"/>
  <c r="C1526" i="1"/>
  <c r="J3800" i="2"/>
  <c r="E1489" i="1"/>
  <c r="D1489" i="1"/>
  <c r="I1489" i="1" s="1" a="1"/>
  <c r="J3784" i="2"/>
  <c r="C1478" i="1"/>
  <c r="J3667" i="2"/>
  <c r="C1430" i="1"/>
  <c r="J3651" i="2"/>
  <c r="D1425" i="1"/>
  <c r="I1425" i="1" s="1" a="1"/>
  <c r="J3624" i="2"/>
  <c r="C1422" i="1"/>
  <c r="J3395" i="2"/>
  <c r="C1386" i="1"/>
  <c r="J3331" i="2"/>
  <c r="C1370" i="1"/>
  <c r="J3315" i="2"/>
  <c r="C1366" i="1"/>
  <c r="J3187" i="2"/>
  <c r="C1334" i="1"/>
  <c r="J3171" i="2"/>
  <c r="D1329" i="1"/>
  <c r="I1329" i="1" s="1" a="1"/>
  <c r="J3166" i="2"/>
  <c r="C1326" i="1"/>
  <c r="J3128" i="2"/>
  <c r="D1313" i="1"/>
  <c r="I1313" i="1" s="1" a="1"/>
  <c r="J3091" i="2"/>
  <c r="C1302" i="1"/>
  <c r="J3086" i="2"/>
  <c r="D1297" i="1"/>
  <c r="I1297" i="1" s="1" a="1"/>
  <c r="J3064" i="2"/>
  <c r="C1286" i="1"/>
  <c r="J3054" i="2"/>
  <c r="D1281" i="1"/>
  <c r="I1281" i="1" s="1" a="1"/>
  <c r="J3038" i="2"/>
  <c r="C1270" i="1"/>
  <c r="J3016" i="2"/>
  <c r="C806" i="1"/>
  <c r="J3011" i="2"/>
  <c r="C1258" i="1"/>
  <c r="J2958" i="2"/>
  <c r="C74" i="1"/>
  <c r="J2947" i="2"/>
  <c r="C1238" i="1"/>
  <c r="J2936" i="2"/>
  <c r="D1233" i="1"/>
  <c r="I1233" i="1" s="1" a="1"/>
  <c r="J2920" i="2"/>
  <c r="C1226" i="1"/>
  <c r="J2798" i="2"/>
  <c r="C1190" i="1"/>
  <c r="J2755" i="2"/>
  <c r="C1158" i="1"/>
  <c r="J2723" i="2"/>
  <c r="D1137" i="1"/>
  <c r="I1137" i="1" s="1" a="1"/>
  <c r="J2691" i="2"/>
  <c r="C1118" i="1"/>
  <c r="J2638" i="2"/>
  <c r="D1105" i="1"/>
  <c r="I1105" i="1" s="1" a="1"/>
  <c r="J2627" i="2"/>
  <c r="C1102" i="1"/>
  <c r="J2616" i="2"/>
  <c r="C1098" i="1"/>
  <c r="J2563" i="2"/>
  <c r="C1086" i="1"/>
  <c r="J2515" i="2"/>
  <c r="C1074" i="1"/>
  <c r="J2483" i="2"/>
  <c r="C1066" i="1"/>
  <c r="J2440" i="2"/>
  <c r="D1057" i="1"/>
  <c r="I1057" i="1" s="1" a="1"/>
  <c r="J2424" i="2"/>
  <c r="C1050" i="1"/>
  <c r="J2408" i="2"/>
  <c r="C1046" i="1"/>
  <c r="J2387" i="2"/>
  <c r="C898" i="1"/>
  <c r="J2248" i="2"/>
  <c r="E1008" i="1"/>
  <c r="J2216" i="2"/>
  <c r="C994" i="1"/>
  <c r="J2147" i="2"/>
  <c r="C982" i="1"/>
  <c r="J2126" i="2"/>
  <c r="D977" i="1"/>
  <c r="I977" i="1" s="1" a="1"/>
  <c r="J2115" i="2"/>
  <c r="C974" i="1"/>
  <c r="J2024" i="2"/>
  <c r="D945" i="1"/>
  <c r="I945" i="1" s="1" a="1"/>
  <c r="J2019" i="2"/>
  <c r="C942" i="1"/>
  <c r="J2008" i="2"/>
  <c r="C934" i="1"/>
  <c r="J1859" i="2"/>
  <c r="C886" i="1"/>
  <c r="J1699" i="2"/>
  <c r="C798" i="1"/>
  <c r="J1667" i="2"/>
  <c r="D785" i="1"/>
  <c r="I785" i="1" s="1" a="1"/>
  <c r="J1619" i="2"/>
  <c r="C762" i="1"/>
  <c r="J1571" i="2"/>
  <c r="C730" i="1"/>
  <c r="J1539" i="2"/>
  <c r="C706" i="1"/>
  <c r="J1507" i="2"/>
  <c r="D689" i="1"/>
  <c r="I689" i="1" s="1" a="1"/>
  <c r="J1443" i="2"/>
  <c r="J1395" i="2"/>
  <c r="C642" i="1"/>
  <c r="J1331" i="2"/>
  <c r="J1075" i="2"/>
  <c r="D497" i="1"/>
  <c r="I497" i="1" s="1" a="1"/>
  <c r="J1011" i="2"/>
  <c r="D481" i="1"/>
  <c r="I481" i="1" s="1" a="1"/>
  <c r="J899" i="2"/>
  <c r="D449" i="1"/>
  <c r="I449" i="1" s="1" a="1"/>
  <c r="J883" i="2"/>
  <c r="C442" i="1"/>
  <c r="J819" i="2"/>
  <c r="C426" i="1"/>
  <c r="J691" i="2"/>
  <c r="E368" i="1"/>
  <c r="J659" i="2"/>
  <c r="C354" i="1"/>
  <c r="J627" i="2"/>
  <c r="D337" i="1"/>
  <c r="I337" i="1" s="1" a="1"/>
  <c r="J499" i="2"/>
  <c r="E304" i="1"/>
  <c r="J371" i="2"/>
  <c r="E240" i="1"/>
  <c r="J275" i="2"/>
  <c r="C178" i="1"/>
  <c r="J115" i="2"/>
  <c r="C82" i="1"/>
  <c r="J51" i="2"/>
  <c r="E48" i="1"/>
  <c r="J35" i="2"/>
  <c r="D33" i="1"/>
  <c r="I33" i="1" s="1" a="1"/>
  <c r="J10039" i="2"/>
  <c r="E2960" i="1"/>
  <c r="J9887" i="2"/>
  <c r="D2933" i="1"/>
  <c r="I2933" i="1" s="1" a="1"/>
  <c r="J9743" i="2"/>
  <c r="D2905" i="1"/>
  <c r="I2905" i="1" s="1" a="1"/>
  <c r="J9611" i="2"/>
  <c r="E2880" i="1"/>
  <c r="J9087" i="2"/>
  <c r="E2784" i="1"/>
  <c r="J9075" i="2"/>
  <c r="C2782" i="1"/>
  <c r="J9027" i="2"/>
  <c r="E2768" i="1"/>
  <c r="J8963" i="2"/>
  <c r="C2754" i="1"/>
  <c r="J8743" i="2"/>
  <c r="C2710" i="1"/>
  <c r="J8715" i="2"/>
  <c r="C2706" i="1"/>
  <c r="J8583" i="2"/>
  <c r="C2682" i="1"/>
  <c r="J8551" i="2"/>
  <c r="C2670" i="1"/>
  <c r="J8375" i="2"/>
  <c r="C2634" i="1"/>
  <c r="L8213" i="2"/>
  <c r="L8197" i="2"/>
  <c r="L8181" i="2"/>
  <c r="L8165" i="2"/>
  <c r="L8149" i="2"/>
  <c r="L8133" i="2"/>
  <c r="L8117" i="2"/>
  <c r="L8101" i="2"/>
  <c r="L8085" i="2"/>
  <c r="L8069" i="2"/>
  <c r="L8053" i="2"/>
  <c r="L8037" i="2"/>
  <c r="L8021" i="2"/>
  <c r="L8005" i="2"/>
  <c r="L7989" i="2"/>
  <c r="L7973" i="2"/>
  <c r="L7957" i="2"/>
  <c r="L7941" i="2"/>
  <c r="L7925" i="2"/>
  <c r="L7909" i="2"/>
  <c r="L7893" i="2"/>
  <c r="L7877" i="2"/>
  <c r="L7861" i="2"/>
  <c r="L7845" i="2"/>
  <c r="L7829" i="2"/>
  <c r="L7813" i="2"/>
  <c r="L7797" i="2"/>
  <c r="L7781" i="2"/>
  <c r="L7765" i="2"/>
  <c r="L7749" i="2"/>
  <c r="L7733" i="2"/>
  <c r="L7717" i="2"/>
  <c r="L7701" i="2"/>
  <c r="L7685" i="2"/>
  <c r="L7669" i="2"/>
  <c r="L7653" i="2"/>
  <c r="L7637" i="2"/>
  <c r="L7621" i="2"/>
  <c r="L7605" i="2"/>
  <c r="L7589" i="2"/>
  <c r="L7573" i="2"/>
  <c r="L7557" i="2"/>
  <c r="L7541" i="2"/>
  <c r="L7525" i="2"/>
  <c r="L7509" i="2"/>
  <c r="L7493" i="2"/>
  <c r="L7477" i="2"/>
  <c r="L7461" i="2"/>
  <c r="L7445" i="2"/>
  <c r="L7429" i="2"/>
  <c r="L7413" i="2"/>
  <c r="L7397" i="2"/>
  <c r="L7381" i="2"/>
  <c r="L7365" i="2"/>
  <c r="L7349" i="2"/>
  <c r="L7333" i="2"/>
  <c r="L7317" i="2"/>
  <c r="L7301" i="2"/>
  <c r="L7285" i="2"/>
  <c r="L7269" i="2"/>
  <c r="L7253" i="2"/>
  <c r="L7237" i="2"/>
  <c r="L7221" i="2"/>
  <c r="L7205" i="2"/>
  <c r="L7189" i="2"/>
  <c r="L7173" i="2"/>
  <c r="L7157" i="2"/>
  <c r="L7141" i="2"/>
  <c r="L7125" i="2"/>
  <c r="L7109" i="2"/>
  <c r="L7093" i="2"/>
  <c r="L7077" i="2"/>
  <c r="L7061" i="2"/>
  <c r="L7045" i="2"/>
  <c r="L7029" i="2"/>
  <c r="L7013" i="2"/>
  <c r="L6997" i="2"/>
  <c r="L6981" i="2"/>
  <c r="L6965" i="2"/>
  <c r="L6949" i="2"/>
  <c r="L6933" i="2"/>
  <c r="L6917" i="2"/>
  <c r="L6901" i="2"/>
  <c r="L6885" i="2"/>
  <c r="L6869" i="2"/>
  <c r="L6853" i="2"/>
  <c r="L6837" i="2"/>
  <c r="L6821" i="2"/>
  <c r="L6805" i="2"/>
  <c r="L6789" i="2"/>
  <c r="L6773" i="2"/>
  <c r="L6757" i="2"/>
  <c r="L6741" i="2"/>
  <c r="L6725" i="2"/>
  <c r="L6709" i="2"/>
  <c r="L6693" i="2"/>
  <c r="L6677" i="2"/>
  <c r="L6661" i="2"/>
  <c r="L6645" i="2"/>
  <c r="L6629" i="2"/>
  <c r="L6613" i="2"/>
  <c r="L6597" i="2"/>
  <c r="L6581" i="2"/>
  <c r="L6565" i="2"/>
  <c r="L6549" i="2"/>
  <c r="L6533" i="2"/>
  <c r="L6517" i="2"/>
  <c r="L6501" i="2"/>
  <c r="L6485" i="2"/>
  <c r="L6469" i="2"/>
  <c r="L6453" i="2"/>
  <c r="L6437" i="2"/>
  <c r="L6421" i="2"/>
  <c r="L6405" i="2"/>
  <c r="L6389" i="2"/>
  <c r="L6373" i="2"/>
  <c r="L6357" i="2"/>
  <c r="L6341" i="2"/>
  <c r="L6325" i="2"/>
  <c r="L6309" i="2"/>
  <c r="L6293" i="2"/>
  <c r="L6277" i="2"/>
  <c r="L6261" i="2"/>
  <c r="L6245" i="2"/>
  <c r="L6229" i="2"/>
  <c r="L6213" i="2"/>
  <c r="L6197" i="2"/>
  <c r="L6181" i="2"/>
  <c r="L6165" i="2"/>
  <c r="L6149" i="2"/>
  <c r="L6133" i="2"/>
  <c r="L6117" i="2"/>
  <c r="L6101" i="2"/>
  <c r="L6085" i="2"/>
  <c r="L6069" i="2"/>
  <c r="L6053" i="2"/>
  <c r="L6037" i="2"/>
  <c r="L6021" i="2"/>
  <c r="L6005" i="2"/>
  <c r="L5989" i="2"/>
  <c r="L5973" i="2"/>
  <c r="L5957" i="2"/>
  <c r="L5941" i="2"/>
  <c r="L5925" i="2"/>
  <c r="L5909" i="2"/>
  <c r="L5893" i="2"/>
  <c r="L5877" i="2"/>
  <c r="L5861" i="2"/>
  <c r="L5845" i="2"/>
  <c r="L5829" i="2"/>
  <c r="L5813" i="2"/>
  <c r="L5797" i="2"/>
  <c r="L5781" i="2"/>
  <c r="L5765" i="2"/>
  <c r="L5749" i="2"/>
  <c r="L5733" i="2"/>
  <c r="L5717" i="2"/>
  <c r="L5701" i="2"/>
  <c r="L5685" i="2"/>
  <c r="L5669" i="2"/>
  <c r="L5653" i="2"/>
  <c r="L5637" i="2"/>
  <c r="L5621" i="2"/>
  <c r="L5605" i="2"/>
  <c r="L5589" i="2"/>
  <c r="L5573" i="2"/>
  <c r="L5557" i="2"/>
  <c r="L5541" i="2"/>
  <c r="L5525" i="2"/>
  <c r="L5509" i="2"/>
  <c r="L5493" i="2"/>
  <c r="L5477" i="2"/>
  <c r="L5461" i="2"/>
  <c r="L5445" i="2"/>
  <c r="L5429" i="2"/>
  <c r="L5413" i="2"/>
  <c r="L5397" i="2"/>
  <c r="L5381" i="2"/>
  <c r="L5365" i="2"/>
  <c r="L5349" i="2"/>
  <c r="L5333" i="2"/>
  <c r="L5317" i="2"/>
  <c r="L5301" i="2"/>
  <c r="L5285" i="2"/>
  <c r="L5269" i="2"/>
  <c r="L5253" i="2"/>
  <c r="L5237" i="2"/>
  <c r="L5221" i="2"/>
  <c r="L5205" i="2"/>
  <c r="L5189" i="2"/>
  <c r="L5173" i="2"/>
  <c r="L5157" i="2"/>
  <c r="L5141" i="2"/>
  <c r="L5125" i="2"/>
  <c r="L5109" i="2"/>
  <c r="L5093" i="2"/>
  <c r="L5077" i="2"/>
  <c r="L5061" i="2"/>
  <c r="L5045" i="2"/>
  <c r="L5029" i="2"/>
  <c r="L5013" i="2"/>
  <c r="L4997" i="2"/>
  <c r="L4981" i="2"/>
  <c r="L4965" i="2"/>
  <c r="L4949" i="2"/>
  <c r="L4933" i="2"/>
  <c r="L4917" i="2"/>
  <c r="L4901" i="2"/>
  <c r="L4885" i="2"/>
  <c r="L4869" i="2"/>
  <c r="L4853" i="2"/>
  <c r="L4837" i="2"/>
  <c r="L4821" i="2"/>
  <c r="L4805" i="2"/>
  <c r="L4789" i="2"/>
  <c r="L4773" i="2"/>
  <c r="L4757" i="2"/>
  <c r="L4741" i="2"/>
  <c r="L4725" i="2"/>
  <c r="L4709" i="2"/>
  <c r="L4693" i="2"/>
  <c r="L4677" i="2"/>
  <c r="L4661" i="2"/>
  <c r="L4645" i="2"/>
  <c r="L4629" i="2"/>
  <c r="L4613" i="2"/>
  <c r="L4597" i="2"/>
  <c r="L4581" i="2"/>
  <c r="L4565" i="2"/>
  <c r="L4549" i="2"/>
  <c r="L4533" i="2"/>
  <c r="L4517" i="2"/>
  <c r="L4501" i="2"/>
  <c r="L4485" i="2"/>
  <c r="L4469" i="2"/>
  <c r="L4453" i="2"/>
  <c r="L4437" i="2"/>
  <c r="L4421" i="2"/>
  <c r="L4405" i="2"/>
  <c r="L4389" i="2"/>
  <c r="L4373" i="2"/>
  <c r="L4357" i="2"/>
  <c r="L4341" i="2"/>
  <c r="L4325" i="2"/>
  <c r="L4309" i="2"/>
  <c r="L4293" i="2"/>
  <c r="L4277" i="2"/>
  <c r="L4261" i="2"/>
  <c r="L4245" i="2"/>
  <c r="L4229" i="2"/>
  <c r="L4213" i="2"/>
  <c r="L4197" i="2"/>
  <c r="L4181" i="2"/>
  <c r="L4165" i="2"/>
  <c r="L4149" i="2"/>
  <c r="L4133" i="2"/>
  <c r="L4117" i="2"/>
  <c r="L4101" i="2"/>
  <c r="L4085" i="2"/>
  <c r="L4069" i="2"/>
  <c r="L4053" i="2"/>
  <c r="L4037" i="2"/>
  <c r="L4021" i="2"/>
  <c r="L4005" i="2"/>
  <c r="L3989" i="2"/>
  <c r="L3973" i="2"/>
  <c r="L3957" i="2"/>
  <c r="L3941" i="2"/>
  <c r="L3925" i="2"/>
  <c r="L3909" i="2"/>
  <c r="L3893" i="2"/>
  <c r="L3877" i="2"/>
  <c r="L3861" i="2"/>
  <c r="L3845" i="2"/>
  <c r="L3829" i="2"/>
  <c r="L3813" i="2"/>
  <c r="L3797" i="2"/>
  <c r="L3781" i="2"/>
  <c r="L3765" i="2"/>
  <c r="L3749" i="2"/>
  <c r="L3733" i="2"/>
  <c r="L3717" i="2"/>
  <c r="L3701" i="2"/>
  <c r="L3685" i="2"/>
  <c r="L3669" i="2"/>
  <c r="L3653" i="2"/>
  <c r="L3637" i="2"/>
  <c r="L3621" i="2"/>
  <c r="L3605" i="2"/>
  <c r="L3589" i="2"/>
  <c r="L3573" i="2"/>
  <c r="L3557" i="2"/>
  <c r="L3541" i="2"/>
  <c r="L3525" i="2"/>
  <c r="L3509" i="2"/>
  <c r="L3493" i="2"/>
  <c r="L3477" i="2"/>
  <c r="L3461" i="2"/>
  <c r="L3445" i="2"/>
  <c r="L3429" i="2"/>
  <c r="L3413" i="2"/>
  <c r="L3397" i="2"/>
  <c r="L3381" i="2"/>
  <c r="L3365" i="2"/>
  <c r="L3349" i="2"/>
  <c r="L3333" i="2"/>
  <c r="L3317" i="2"/>
  <c r="L3301" i="2"/>
  <c r="L3285" i="2"/>
  <c r="L3269" i="2"/>
  <c r="L3253" i="2"/>
  <c r="L3237" i="2"/>
  <c r="L3221" i="2"/>
  <c r="L3205" i="2"/>
  <c r="L3189" i="2"/>
  <c r="L3173" i="2"/>
  <c r="L3157" i="2"/>
  <c r="L3141" i="2"/>
  <c r="L3125" i="2"/>
  <c r="L3109" i="2"/>
  <c r="L3093" i="2"/>
  <c r="L3077" i="2"/>
  <c r="L3061" i="2"/>
  <c r="L3045" i="2"/>
  <c r="L3029" i="2"/>
  <c r="L3013" i="2"/>
  <c r="L2997" i="2"/>
  <c r="L2981" i="2"/>
  <c r="L2965" i="2"/>
  <c r="L2949" i="2"/>
  <c r="L2933" i="2"/>
  <c r="L2917" i="2"/>
  <c r="L2901" i="2"/>
  <c r="L2885" i="2"/>
  <c r="L2869" i="2"/>
  <c r="L2853" i="2"/>
  <c r="L2837" i="2"/>
  <c r="L2821" i="2"/>
  <c r="L2805" i="2"/>
  <c r="L2789" i="2"/>
  <c r="L2773" i="2"/>
  <c r="L2757" i="2"/>
  <c r="L2741" i="2"/>
  <c r="L2725" i="2"/>
  <c r="L2709" i="2"/>
  <c r="L2693" i="2"/>
  <c r="L2677" i="2"/>
  <c r="L2661" i="2"/>
  <c r="L2645" i="2"/>
  <c r="L2629" i="2"/>
  <c r="L2613" i="2"/>
  <c r="L2597" i="2"/>
  <c r="L2581" i="2"/>
  <c r="L2565" i="2"/>
  <c r="L2549" i="2"/>
  <c r="L2533" i="2"/>
  <c r="L2517" i="2"/>
  <c r="L2501" i="2"/>
  <c r="L2485" i="2"/>
  <c r="L2469" i="2"/>
  <c r="L2453" i="2"/>
  <c r="L2437" i="2"/>
  <c r="L2421" i="2"/>
  <c r="L2405" i="2"/>
  <c r="L2389" i="2"/>
  <c r="L2373" i="2"/>
  <c r="L2357" i="2"/>
  <c r="L2341" i="2"/>
  <c r="L2325" i="2"/>
  <c r="L2309" i="2"/>
  <c r="L2293" i="2"/>
  <c r="L2277" i="2"/>
  <c r="L2261" i="2"/>
  <c r="L2245" i="2"/>
  <c r="L2229" i="2"/>
  <c r="L2213" i="2"/>
  <c r="L2197" i="2"/>
  <c r="L2181" i="2"/>
  <c r="L2165" i="2"/>
  <c r="L2149" i="2"/>
  <c r="J9981" i="2"/>
  <c r="C2950" i="1"/>
  <c r="J9953" i="2"/>
  <c r="D2945" i="1"/>
  <c r="I2945" i="1" s="1" a="1"/>
  <c r="J9925" i="2"/>
  <c r="D2937" i="1"/>
  <c r="I2937" i="1" s="1" a="1"/>
  <c r="J9901" i="2"/>
  <c r="C2934" i="1"/>
  <c r="J9865" i="2"/>
  <c r="E2928" i="1"/>
  <c r="J9829" i="2"/>
  <c r="D2921" i="1"/>
  <c r="I2921" i="1" s="1" a="1"/>
  <c r="J9785" i="2"/>
  <c r="C2910" i="1"/>
  <c r="J9777" i="2"/>
  <c r="D2909" i="1"/>
  <c r="I2909" i="1" s="1" a="1"/>
  <c r="J9729" i="2"/>
  <c r="D2901" i="1"/>
  <c r="I2901" i="1" s="1" a="1"/>
  <c r="J9709" i="2"/>
  <c r="E2896" i="1"/>
  <c r="J9697" i="2"/>
  <c r="C2894" i="1"/>
  <c r="J9693" i="2"/>
  <c r="D2893" i="1"/>
  <c r="I2893" i="1" s="1" a="1"/>
  <c r="J9665" i="2"/>
  <c r="C2890" i="1"/>
  <c r="J9641" i="2"/>
  <c r="C2886" i="1"/>
  <c r="J9605" i="2"/>
  <c r="D2877" i="1"/>
  <c r="I2877" i="1" s="1" a="1"/>
  <c r="J9589" i="2"/>
  <c r="C2874" i="1"/>
  <c r="J9553" i="2"/>
  <c r="D2865" i="1"/>
  <c r="I2865" i="1" s="1" a="1"/>
  <c r="J9541" i="2"/>
  <c r="C2862" i="1"/>
  <c r="J9529" i="2"/>
  <c r="D2861" i="1"/>
  <c r="I2861" i="1" s="1" a="1"/>
  <c r="J9397" i="2"/>
  <c r="D2841" i="1"/>
  <c r="I2841" i="1" s="1" a="1"/>
  <c r="J9381" i="2"/>
  <c r="D2837" i="1"/>
  <c r="I2837" i="1" s="1" a="1"/>
  <c r="J9365" i="2"/>
  <c r="D2833" i="1"/>
  <c r="I2833" i="1" s="1" a="1"/>
  <c r="J8146" i="2"/>
  <c r="E2592" i="1"/>
  <c r="J8050" i="2"/>
  <c r="C2574" i="1"/>
  <c r="J7858" i="2"/>
  <c r="C2538" i="1"/>
  <c r="J7762" i="2"/>
  <c r="D2513" i="1"/>
  <c r="I2513" i="1" s="1" a="1"/>
  <c r="J7751" i="2"/>
  <c r="C2510" i="1"/>
  <c r="J7724" i="2"/>
  <c r="C2502" i="1"/>
  <c r="J7628" i="2"/>
  <c r="C2470" i="1"/>
  <c r="J7607" i="2"/>
  <c r="D2465" i="1"/>
  <c r="I2465" i="1" s="1" a="1"/>
  <c r="J7602" i="2"/>
  <c r="E2464" i="1"/>
  <c r="J7564" i="2"/>
  <c r="C2454" i="1"/>
  <c r="J7522" i="2"/>
  <c r="E2448" i="1"/>
  <c r="J7479" i="2"/>
  <c r="D2433" i="1"/>
  <c r="I2433" i="1" s="1" a="1"/>
  <c r="J7468" i="2"/>
  <c r="C2430" i="1"/>
  <c r="J7452" i="2"/>
  <c r="C2422" i="1"/>
  <c r="J7426" i="2"/>
  <c r="C2414" i="1"/>
  <c r="J7378" i="2"/>
  <c r="C2402" i="1"/>
  <c r="J7362" i="2"/>
  <c r="C2398" i="1"/>
  <c r="J7282" i="2"/>
  <c r="C2374" i="1"/>
  <c r="J7202" i="2"/>
  <c r="C2342" i="1"/>
  <c r="J7196" i="2"/>
  <c r="E2336" i="1"/>
  <c r="J7170" i="2"/>
  <c r="E2320" i="1"/>
  <c r="J7143" i="2"/>
  <c r="C2306" i="1"/>
  <c r="J7106" i="2"/>
  <c r="C2298" i="1"/>
  <c r="J6706" i="2"/>
  <c r="D2241" i="1"/>
  <c r="I2241" i="1" s="1" a="1"/>
  <c r="J6690" i="2"/>
  <c r="E2240" i="1"/>
  <c r="J6636" i="2"/>
  <c r="C2230" i="1"/>
  <c r="J6439" i="2"/>
  <c r="C2210" i="1"/>
  <c r="J6156" i="2"/>
  <c r="C2142" i="1"/>
  <c r="J6007" i="2"/>
  <c r="C2102" i="1"/>
  <c r="J5996" i="2"/>
  <c r="D2097" i="1"/>
  <c r="I2097" i="1" s="1" a="1"/>
  <c r="J5986" i="2"/>
  <c r="C2094" i="1"/>
  <c r="J5975" i="2"/>
  <c r="C654" i="1"/>
  <c r="J5948" i="2"/>
  <c r="D2081" i="1"/>
  <c r="I2081" i="1" s="1" a="1"/>
  <c r="J5884" i="2"/>
  <c r="D2049" i="1"/>
  <c r="I2049" i="1" s="1" a="1"/>
  <c r="J5826" i="2"/>
  <c r="C2034" i="1"/>
  <c r="J5799" i="2"/>
  <c r="E2032" i="1"/>
  <c r="J5783" i="2"/>
  <c r="C2026" i="1"/>
  <c r="J5724" i="2"/>
  <c r="E1984" i="1"/>
  <c r="J5612" i="2"/>
  <c r="D1953" i="1"/>
  <c r="I1953" i="1" s="1" a="1"/>
  <c r="J5596" i="2"/>
  <c r="C1950" i="1"/>
  <c r="J5564" i="2"/>
  <c r="D1937" i="1"/>
  <c r="I1937" i="1" s="1" a="1"/>
  <c r="J5559" i="2"/>
  <c r="C1934" i="1"/>
  <c r="J5500" i="2"/>
  <c r="C1922" i="1"/>
  <c r="J5484" i="2"/>
  <c r="C1918" i="1"/>
  <c r="J5447" i="2"/>
  <c r="D1905" i="1"/>
  <c r="I1905" i="1" s="1" a="1"/>
  <c r="J5442" i="2"/>
  <c r="E1904" i="1"/>
  <c r="J5111" i="2"/>
  <c r="C1858" i="1"/>
  <c r="J5015" i="2"/>
  <c r="C1842" i="1"/>
  <c r="J4940" i="2"/>
  <c r="D1825" i="1"/>
  <c r="I1825" i="1" s="1" a="1"/>
  <c r="J4935" i="2"/>
  <c r="E1824" i="1"/>
  <c r="J4828" i="2"/>
  <c r="C1798" i="1"/>
  <c r="J4812" i="2"/>
  <c r="E1792" i="1"/>
  <c r="J4695" i="2"/>
  <c r="C1758" i="1"/>
  <c r="J4572" i="2"/>
  <c r="C1714" i="1"/>
  <c r="J4567" i="2"/>
  <c r="C1710" i="1"/>
  <c r="J4519" i="2"/>
  <c r="C1670" i="1"/>
  <c r="J4508" i="2"/>
  <c r="C1662" i="1"/>
  <c r="J4215" i="2"/>
  <c r="C1586" i="1"/>
  <c r="J4183" i="2"/>
  <c r="C1582" i="1"/>
  <c r="J4076" i="2"/>
  <c r="C1554" i="1"/>
  <c r="J3879" i="2"/>
  <c r="C1514" i="1"/>
  <c r="J3815" i="2"/>
  <c r="C1494" i="1"/>
  <c r="J3740" i="2"/>
  <c r="D1457" i="1"/>
  <c r="I1457" i="1" s="1" a="1"/>
  <c r="J3511" i="2"/>
  <c r="D1409" i="1"/>
  <c r="I1409" i="1" s="1" a="1"/>
  <c r="J3271" i="2"/>
  <c r="C1358" i="1"/>
  <c r="J3223" i="2"/>
  <c r="C1346" i="1"/>
  <c r="J10439" i="2"/>
  <c r="D3037" i="1"/>
  <c r="I3037" i="1" s="1" a="1"/>
  <c r="J10343" i="2"/>
  <c r="D3017" i="1"/>
  <c r="I3017" i="1" s="1" a="1"/>
  <c r="J10183" i="2"/>
  <c r="C2994" i="1"/>
  <c r="J10047" i="2"/>
  <c r="D2961" i="1"/>
  <c r="I2961" i="1" s="1" a="1"/>
  <c r="J9951" i="2"/>
  <c r="E2944" i="1"/>
  <c r="J9547" i="2"/>
  <c r="E2864" i="1"/>
  <c r="J8955" i="2"/>
  <c r="D2753" i="1"/>
  <c r="I2753" i="1" s="1" a="1"/>
  <c r="J8631" i="2"/>
  <c r="C2694" i="1"/>
  <c r="J8567" i="2"/>
  <c r="C2674" i="1"/>
  <c r="J8235" i="2"/>
  <c r="E2608" i="1"/>
  <c r="L10472" i="2"/>
  <c r="L10468" i="2"/>
  <c r="L10464" i="2"/>
  <c r="L10460" i="2"/>
  <c r="L10456" i="2"/>
  <c r="L10452" i="2"/>
  <c r="L10448" i="2"/>
  <c r="L10444" i="2"/>
  <c r="L10440" i="2"/>
  <c r="L10436" i="2"/>
  <c r="L10432" i="2"/>
  <c r="L10428" i="2"/>
  <c r="L10424" i="2"/>
  <c r="L10420" i="2"/>
  <c r="L10416" i="2"/>
  <c r="L10412" i="2"/>
  <c r="L10408" i="2"/>
  <c r="L10404" i="2"/>
  <c r="L10400" i="2"/>
  <c r="L10396" i="2"/>
  <c r="L10392" i="2"/>
  <c r="L10388" i="2"/>
  <c r="L10384" i="2"/>
  <c r="L10380" i="2"/>
  <c r="L10376" i="2"/>
  <c r="L10372" i="2"/>
  <c r="L10368" i="2"/>
  <c r="L10364" i="2"/>
  <c r="L10360" i="2"/>
  <c r="L10356" i="2"/>
  <c r="L10352" i="2"/>
  <c r="L10348" i="2"/>
  <c r="L10344" i="2"/>
  <c r="L10340" i="2"/>
  <c r="L10336" i="2"/>
  <c r="L10332" i="2"/>
  <c r="L10328" i="2"/>
  <c r="L10324" i="2"/>
  <c r="L10320" i="2"/>
  <c r="L10316" i="2"/>
  <c r="L10312" i="2"/>
  <c r="L10308" i="2"/>
  <c r="L10304" i="2"/>
  <c r="L10300" i="2"/>
  <c r="L10296" i="2"/>
  <c r="L10292" i="2"/>
  <c r="L10288" i="2"/>
  <c r="L10284" i="2"/>
  <c r="L10280" i="2"/>
  <c r="L10276" i="2"/>
  <c r="L10272" i="2"/>
  <c r="L10268" i="2"/>
  <c r="L10264" i="2"/>
  <c r="L10260" i="2"/>
  <c r="L10256" i="2"/>
  <c r="L10252" i="2"/>
  <c r="L10248" i="2"/>
  <c r="L10244" i="2"/>
  <c r="L10240" i="2"/>
  <c r="L10236" i="2"/>
  <c r="L10232" i="2"/>
  <c r="L10228" i="2"/>
  <c r="L10224" i="2"/>
  <c r="L10220" i="2"/>
  <c r="L10216" i="2"/>
  <c r="L10212" i="2"/>
  <c r="L10208" i="2"/>
  <c r="L10204" i="2"/>
  <c r="L10200" i="2"/>
  <c r="L10196" i="2"/>
  <c r="L10192" i="2"/>
  <c r="L10188" i="2"/>
  <c r="L10184" i="2"/>
  <c r="L10180" i="2"/>
  <c r="L10176" i="2"/>
  <c r="L10172" i="2"/>
  <c r="L10168" i="2"/>
  <c r="L10164" i="2"/>
  <c r="L10160" i="2"/>
  <c r="L10156" i="2"/>
  <c r="L10152" i="2"/>
  <c r="L10148" i="2"/>
  <c r="L10144" i="2"/>
  <c r="L10140" i="2"/>
  <c r="L10136" i="2"/>
  <c r="L10132" i="2"/>
  <c r="L10128" i="2"/>
  <c r="L10124" i="2"/>
  <c r="L10120" i="2"/>
  <c r="L10116" i="2"/>
  <c r="L10112" i="2"/>
  <c r="L10108" i="2"/>
  <c r="L10104" i="2"/>
  <c r="L10100" i="2"/>
  <c r="L10096" i="2"/>
  <c r="L10092" i="2"/>
  <c r="L10088" i="2"/>
  <c r="L10084" i="2"/>
  <c r="L10080" i="2"/>
  <c r="L10076" i="2"/>
  <c r="L10072" i="2"/>
  <c r="L10068" i="2"/>
  <c r="L10064" i="2"/>
  <c r="L10060" i="2"/>
  <c r="L10056" i="2"/>
  <c r="L10052" i="2"/>
  <c r="L10048" i="2"/>
  <c r="L10044" i="2"/>
  <c r="L10040" i="2"/>
  <c r="L10036" i="2"/>
  <c r="L10032" i="2"/>
  <c r="L10028" i="2"/>
  <c r="L10024" i="2"/>
  <c r="L10020" i="2"/>
  <c r="L10016" i="2"/>
  <c r="L10012" i="2"/>
  <c r="L10008" i="2"/>
  <c r="L10004" i="2"/>
  <c r="L10000" i="2"/>
  <c r="L9996" i="2"/>
  <c r="L9992" i="2"/>
  <c r="L9988" i="2"/>
  <c r="L9984" i="2"/>
  <c r="L9980" i="2"/>
  <c r="L9976" i="2"/>
  <c r="L9972" i="2"/>
  <c r="L9968" i="2"/>
  <c r="L9964" i="2"/>
  <c r="L9960" i="2"/>
  <c r="L9956" i="2"/>
  <c r="L9952" i="2"/>
  <c r="L9948" i="2"/>
  <c r="L9944" i="2"/>
  <c r="L9940" i="2"/>
  <c r="L9936" i="2"/>
  <c r="L9932" i="2"/>
  <c r="L9928" i="2"/>
  <c r="L9924" i="2"/>
  <c r="L9920" i="2"/>
  <c r="L9916" i="2"/>
  <c r="L9912" i="2"/>
  <c r="L9908" i="2"/>
  <c r="L9904" i="2"/>
  <c r="L9900" i="2"/>
  <c r="L9896" i="2"/>
  <c r="L9892" i="2"/>
  <c r="L9888" i="2"/>
  <c r="L9884" i="2"/>
  <c r="L9880" i="2"/>
  <c r="L9876" i="2"/>
  <c r="L9872" i="2"/>
  <c r="L9868" i="2"/>
  <c r="L9864" i="2"/>
  <c r="L9860" i="2"/>
  <c r="L9856" i="2"/>
  <c r="L9852" i="2"/>
  <c r="L9848" i="2"/>
  <c r="L9844" i="2"/>
  <c r="L9840" i="2"/>
  <c r="L9836" i="2"/>
  <c r="L9832" i="2"/>
  <c r="L9828" i="2"/>
  <c r="L9824" i="2"/>
  <c r="L9820" i="2"/>
  <c r="L9816" i="2"/>
  <c r="L9812" i="2"/>
  <c r="L9808" i="2"/>
  <c r="L9804" i="2"/>
  <c r="L9800" i="2"/>
  <c r="L9796" i="2"/>
  <c r="L9792" i="2"/>
  <c r="L9788" i="2"/>
  <c r="L9784" i="2"/>
  <c r="L9780" i="2"/>
  <c r="L9776" i="2"/>
  <c r="L9772" i="2"/>
  <c r="L9768" i="2"/>
  <c r="L9764" i="2"/>
  <c r="L9760" i="2"/>
  <c r="L9756" i="2"/>
  <c r="L9752" i="2"/>
  <c r="L9748" i="2"/>
  <c r="L9744" i="2"/>
  <c r="L9740" i="2"/>
  <c r="L9736" i="2"/>
  <c r="L9732" i="2"/>
  <c r="L9728" i="2"/>
  <c r="L9724" i="2"/>
  <c r="L9720" i="2"/>
  <c r="L9716" i="2"/>
  <c r="L9712" i="2"/>
  <c r="L9708" i="2"/>
  <c r="L9704" i="2"/>
  <c r="L9700" i="2"/>
  <c r="L9696" i="2"/>
  <c r="L9692" i="2"/>
  <c r="L9688" i="2"/>
  <c r="L9684" i="2"/>
  <c r="L9680" i="2"/>
  <c r="L9676" i="2"/>
  <c r="L9672" i="2"/>
  <c r="L9668" i="2"/>
  <c r="L9664" i="2"/>
  <c r="L9660" i="2"/>
  <c r="L9656" i="2"/>
  <c r="L9652" i="2"/>
  <c r="L9648" i="2"/>
  <c r="L9644" i="2"/>
  <c r="L9640" i="2"/>
  <c r="L9636" i="2"/>
  <c r="L9632" i="2"/>
  <c r="L9628" i="2"/>
  <c r="L9624" i="2"/>
  <c r="L9620" i="2"/>
  <c r="L9616" i="2"/>
  <c r="L9612" i="2"/>
  <c r="L9608" i="2"/>
  <c r="L9604" i="2"/>
  <c r="L9600" i="2"/>
  <c r="L9596" i="2"/>
  <c r="L9592" i="2"/>
  <c r="L9588" i="2"/>
  <c r="L9584" i="2"/>
  <c r="L9580" i="2"/>
  <c r="L9576" i="2"/>
  <c r="L9572" i="2"/>
  <c r="L9568" i="2"/>
  <c r="L9564" i="2"/>
  <c r="L9560" i="2"/>
  <c r="L9556" i="2"/>
  <c r="L9552" i="2"/>
  <c r="L9548" i="2"/>
  <c r="L9544" i="2"/>
  <c r="L9540" i="2"/>
  <c r="L9536" i="2"/>
  <c r="L9532" i="2"/>
  <c r="L9528" i="2"/>
  <c r="L9524" i="2"/>
  <c r="L9520" i="2"/>
  <c r="L9516" i="2"/>
  <c r="L9512" i="2"/>
  <c r="L9508" i="2"/>
  <c r="L9504" i="2"/>
  <c r="L9500" i="2"/>
  <c r="L9496" i="2"/>
  <c r="L9492" i="2"/>
  <c r="L9488" i="2"/>
  <c r="L9484" i="2"/>
  <c r="L9480" i="2"/>
  <c r="L9476" i="2"/>
  <c r="L9472" i="2"/>
  <c r="L9468" i="2"/>
  <c r="L9464" i="2"/>
  <c r="L9460" i="2"/>
  <c r="L9456" i="2"/>
  <c r="L9452" i="2"/>
  <c r="L9448" i="2"/>
  <c r="L9444" i="2"/>
  <c r="L9440" i="2"/>
  <c r="L9436" i="2"/>
  <c r="L9432" i="2"/>
  <c r="L9428" i="2"/>
  <c r="L9424" i="2"/>
  <c r="L9420" i="2"/>
  <c r="L9416" i="2"/>
  <c r="L9412" i="2"/>
  <c r="L9408" i="2"/>
  <c r="L9404" i="2"/>
  <c r="L9400" i="2"/>
  <c r="L9396" i="2"/>
  <c r="L9392" i="2"/>
  <c r="L9388" i="2"/>
  <c r="L9384" i="2"/>
  <c r="L9380" i="2"/>
  <c r="L9376" i="2"/>
  <c r="L9372" i="2"/>
  <c r="L9368" i="2"/>
  <c r="L9364" i="2"/>
  <c r="L9360" i="2"/>
  <c r="L9356" i="2"/>
  <c r="L9352" i="2"/>
  <c r="L9348" i="2"/>
  <c r="L9344" i="2"/>
  <c r="L9340" i="2"/>
  <c r="L9336" i="2"/>
  <c r="L9332" i="2"/>
  <c r="L9328" i="2"/>
  <c r="L9324" i="2"/>
  <c r="L9320" i="2"/>
  <c r="L9316" i="2"/>
  <c r="L9312" i="2"/>
  <c r="L9308" i="2"/>
  <c r="L9304" i="2"/>
  <c r="L9300" i="2"/>
  <c r="L9296" i="2"/>
  <c r="L9292" i="2"/>
  <c r="L9288" i="2"/>
  <c r="L9284" i="2"/>
  <c r="L9280" i="2"/>
  <c r="L9276" i="2"/>
  <c r="L9272" i="2"/>
  <c r="L9268" i="2"/>
  <c r="L9264" i="2"/>
  <c r="L9260" i="2"/>
  <c r="L9256" i="2"/>
  <c r="L9252" i="2"/>
  <c r="L9248" i="2"/>
  <c r="L9244" i="2"/>
  <c r="L9240" i="2"/>
  <c r="L9236" i="2"/>
  <c r="L9232" i="2"/>
  <c r="L9228" i="2"/>
  <c r="L9224" i="2"/>
  <c r="L9220" i="2"/>
  <c r="L9216" i="2"/>
  <c r="L9212" i="2"/>
  <c r="L9208" i="2"/>
  <c r="L9204" i="2"/>
  <c r="L9200" i="2"/>
  <c r="L9196" i="2"/>
  <c r="L9192" i="2"/>
  <c r="L9188" i="2"/>
  <c r="L9184" i="2"/>
  <c r="L9180" i="2"/>
  <c r="L9176" i="2"/>
  <c r="L9172" i="2"/>
  <c r="L9168" i="2"/>
  <c r="L9164" i="2"/>
  <c r="L9160" i="2"/>
  <c r="L9156" i="2"/>
  <c r="L9152" i="2"/>
  <c r="L9148" i="2"/>
  <c r="L9144" i="2"/>
  <c r="L9140" i="2"/>
  <c r="L9136" i="2"/>
  <c r="L9132" i="2"/>
  <c r="L9128" i="2"/>
  <c r="L9124" i="2"/>
  <c r="L9120" i="2"/>
  <c r="L9116" i="2"/>
  <c r="L9112" i="2"/>
  <c r="L9108" i="2"/>
  <c r="L9104" i="2"/>
  <c r="L9100" i="2"/>
  <c r="L9096" i="2"/>
  <c r="L9092" i="2"/>
  <c r="L9088" i="2"/>
  <c r="L9084" i="2"/>
  <c r="L9080" i="2"/>
  <c r="L9076" i="2"/>
  <c r="L9072" i="2"/>
  <c r="L9068" i="2"/>
  <c r="L9064" i="2"/>
  <c r="L9060" i="2"/>
  <c r="L9056" i="2"/>
  <c r="L9052" i="2"/>
  <c r="L9048" i="2"/>
  <c r="L9044" i="2"/>
  <c r="L9040" i="2"/>
  <c r="L9036" i="2"/>
  <c r="L9032" i="2"/>
  <c r="L9028" i="2"/>
  <c r="L9024" i="2"/>
  <c r="L9020" i="2"/>
  <c r="L9016" i="2"/>
  <c r="L9012" i="2"/>
  <c r="L9008" i="2"/>
  <c r="L9004" i="2"/>
  <c r="L9000" i="2"/>
  <c r="L8996" i="2"/>
  <c r="L8992" i="2"/>
  <c r="L8988" i="2"/>
  <c r="L8984" i="2"/>
  <c r="L8980" i="2"/>
  <c r="L8976" i="2"/>
  <c r="L8972" i="2"/>
  <c r="L8968" i="2"/>
  <c r="L8964" i="2"/>
  <c r="L8960" i="2"/>
  <c r="L8956" i="2"/>
  <c r="L8952" i="2"/>
  <c r="L8948" i="2"/>
  <c r="L8944" i="2"/>
  <c r="L8940" i="2"/>
  <c r="L8936" i="2"/>
  <c r="L8932" i="2"/>
  <c r="L8928" i="2"/>
  <c r="L8924" i="2"/>
  <c r="L8920" i="2"/>
  <c r="L8916" i="2"/>
  <c r="L8912" i="2"/>
  <c r="L8908" i="2"/>
  <c r="L8904" i="2"/>
  <c r="L8900" i="2"/>
  <c r="L8896" i="2"/>
  <c r="L8892" i="2"/>
  <c r="L8888" i="2"/>
  <c r="L8884" i="2"/>
  <c r="L8880" i="2"/>
  <c r="L8876" i="2"/>
  <c r="L8872" i="2"/>
  <c r="L8868" i="2"/>
  <c r="L8864" i="2"/>
  <c r="L8860" i="2"/>
  <c r="L8856" i="2"/>
  <c r="L8852" i="2"/>
  <c r="L8848" i="2"/>
  <c r="L8844" i="2"/>
  <c r="L8840" i="2"/>
  <c r="L8836" i="2"/>
  <c r="L8832" i="2"/>
  <c r="L8828" i="2"/>
  <c r="L8824" i="2"/>
  <c r="L8820" i="2"/>
  <c r="L8816" i="2"/>
  <c r="L8812" i="2"/>
  <c r="L8808" i="2"/>
  <c r="L8804" i="2"/>
  <c r="L8800" i="2"/>
  <c r="L8796" i="2"/>
  <c r="L8792" i="2"/>
  <c r="L8788" i="2"/>
  <c r="L8784" i="2"/>
  <c r="L8780" i="2"/>
  <c r="L8776" i="2"/>
  <c r="L8772" i="2"/>
  <c r="L8768" i="2"/>
  <c r="L8764" i="2"/>
  <c r="L8760" i="2"/>
  <c r="L8756" i="2"/>
  <c r="L8752" i="2"/>
  <c r="L8748" i="2"/>
  <c r="L8744" i="2"/>
  <c r="L8740" i="2"/>
  <c r="L8736" i="2"/>
  <c r="L8732" i="2"/>
  <c r="L8728" i="2"/>
  <c r="L8724" i="2"/>
  <c r="L8720" i="2"/>
  <c r="L8716" i="2"/>
  <c r="L8712" i="2"/>
  <c r="L8708" i="2"/>
  <c r="L8704" i="2"/>
  <c r="L8700" i="2"/>
  <c r="L8696" i="2"/>
  <c r="L8692" i="2"/>
  <c r="L8688" i="2"/>
  <c r="L8684" i="2"/>
  <c r="L8680" i="2"/>
  <c r="L8676" i="2"/>
  <c r="L8672" i="2"/>
  <c r="L8668" i="2"/>
  <c r="L8664" i="2"/>
  <c r="L8660" i="2"/>
  <c r="L8656" i="2"/>
  <c r="L8652" i="2"/>
  <c r="L8648" i="2"/>
  <c r="L8644" i="2"/>
  <c r="L8640" i="2"/>
  <c r="L8636" i="2"/>
  <c r="L8632" i="2"/>
  <c r="L8628" i="2"/>
  <c r="L8624" i="2"/>
  <c r="L8620" i="2"/>
  <c r="L8616" i="2"/>
  <c r="L8612" i="2"/>
  <c r="L8608" i="2"/>
  <c r="L8604" i="2"/>
  <c r="L8600" i="2"/>
  <c r="L8596" i="2"/>
  <c r="L8592" i="2"/>
  <c r="L8588" i="2"/>
  <c r="L8584" i="2"/>
  <c r="L8580" i="2"/>
  <c r="L8576" i="2"/>
  <c r="L8572" i="2"/>
  <c r="L8568" i="2"/>
  <c r="L8564" i="2"/>
  <c r="L8560" i="2"/>
  <c r="L8556" i="2"/>
  <c r="L8552" i="2"/>
  <c r="L8548" i="2"/>
  <c r="L8544" i="2"/>
  <c r="L8540" i="2"/>
  <c r="L8536" i="2"/>
  <c r="L8532" i="2"/>
  <c r="L8528" i="2"/>
  <c r="L8524" i="2"/>
  <c r="L8520" i="2"/>
  <c r="L8516" i="2"/>
  <c r="L8512" i="2"/>
  <c r="L8508" i="2"/>
  <c r="L8504" i="2"/>
  <c r="L8500" i="2"/>
  <c r="L8496" i="2"/>
  <c r="L8492" i="2"/>
  <c r="L8488" i="2"/>
  <c r="L8484" i="2"/>
  <c r="L8480" i="2"/>
  <c r="L8476" i="2"/>
  <c r="L8472" i="2"/>
  <c r="L8468" i="2"/>
  <c r="L8464" i="2"/>
  <c r="L8460" i="2"/>
  <c r="L8456" i="2"/>
  <c r="L8452" i="2"/>
  <c r="L8448" i="2"/>
  <c r="L8444" i="2"/>
  <c r="L8440" i="2"/>
  <c r="L8436" i="2"/>
  <c r="L8432" i="2"/>
  <c r="L8428" i="2"/>
  <c r="L8424" i="2"/>
  <c r="L8420" i="2"/>
  <c r="L8416" i="2"/>
  <c r="L8412" i="2"/>
  <c r="L8408" i="2"/>
  <c r="L8404" i="2"/>
  <c r="L8400" i="2"/>
  <c r="L8396" i="2"/>
  <c r="L8392" i="2"/>
  <c r="L8388" i="2"/>
  <c r="L8384" i="2"/>
  <c r="L8380" i="2"/>
  <c r="L8376" i="2"/>
  <c r="L8372" i="2"/>
  <c r="L8368" i="2"/>
  <c r="L8364" i="2"/>
  <c r="L8360" i="2"/>
  <c r="L8356" i="2"/>
  <c r="L8352" i="2"/>
  <c r="L8348" i="2"/>
  <c r="L8344" i="2"/>
  <c r="L8340" i="2"/>
  <c r="L8336" i="2"/>
  <c r="L8332" i="2"/>
  <c r="L8328" i="2"/>
  <c r="L8324" i="2"/>
  <c r="L8320" i="2"/>
  <c r="L8316" i="2"/>
  <c r="L8312" i="2"/>
  <c r="L8308" i="2"/>
  <c r="L8304" i="2"/>
  <c r="L8300" i="2"/>
  <c r="L8296" i="2"/>
  <c r="L8292" i="2"/>
  <c r="L8288" i="2"/>
  <c r="L8284" i="2"/>
  <c r="L8280" i="2"/>
  <c r="L8276" i="2"/>
  <c r="L8272" i="2"/>
  <c r="L8268" i="2"/>
  <c r="L8264" i="2"/>
  <c r="L8260" i="2"/>
  <c r="L8256" i="2"/>
  <c r="L8252" i="2"/>
  <c r="L8248" i="2"/>
  <c r="L8244" i="2"/>
  <c r="L8240" i="2"/>
  <c r="L8236" i="2"/>
  <c r="L8232" i="2"/>
  <c r="L8228" i="2"/>
  <c r="L8224" i="2"/>
  <c r="L8208" i="2"/>
  <c r="L8192" i="2"/>
  <c r="L8176" i="2"/>
  <c r="L8160" i="2"/>
  <c r="L8144" i="2"/>
  <c r="L8128" i="2"/>
  <c r="L8112" i="2"/>
  <c r="L8096" i="2"/>
  <c r="L8080" i="2"/>
  <c r="L8064" i="2"/>
  <c r="L8048" i="2"/>
  <c r="L8032" i="2"/>
  <c r="L8016" i="2"/>
  <c r="L8000" i="2"/>
  <c r="L7984" i="2"/>
  <c r="L7968" i="2"/>
  <c r="L7952" i="2"/>
  <c r="L7936" i="2"/>
  <c r="L7920" i="2"/>
  <c r="L7904" i="2"/>
  <c r="L7888" i="2"/>
  <c r="L7872" i="2"/>
  <c r="L7856" i="2"/>
  <c r="L7840" i="2"/>
  <c r="L7824" i="2"/>
  <c r="L7808" i="2"/>
  <c r="L7792" i="2"/>
  <c r="L7776" i="2"/>
  <c r="L7760" i="2"/>
  <c r="L7744" i="2"/>
  <c r="L7728" i="2"/>
  <c r="L7712" i="2"/>
  <c r="L7696" i="2"/>
  <c r="L7680" i="2"/>
  <c r="L7664" i="2"/>
  <c r="L7648" i="2"/>
  <c r="L7632" i="2"/>
  <c r="L7616" i="2"/>
  <c r="L7600" i="2"/>
  <c r="L7584" i="2"/>
  <c r="L7568" i="2"/>
  <c r="L7552" i="2"/>
  <c r="L7536" i="2"/>
  <c r="L7520" i="2"/>
  <c r="L7504" i="2"/>
  <c r="L7488" i="2"/>
  <c r="L7472" i="2"/>
  <c r="L7456" i="2"/>
  <c r="L7440" i="2"/>
  <c r="L7424" i="2"/>
  <c r="L7408" i="2"/>
  <c r="L7392" i="2"/>
  <c r="L7376" i="2"/>
  <c r="L7360" i="2"/>
  <c r="L7344" i="2"/>
  <c r="L7328" i="2"/>
  <c r="L7312" i="2"/>
  <c r="L7296" i="2"/>
  <c r="L7280" i="2"/>
  <c r="L7264" i="2"/>
  <c r="L7248" i="2"/>
  <c r="L7232" i="2"/>
  <c r="L7216" i="2"/>
  <c r="L7200" i="2"/>
  <c r="L7184" i="2"/>
  <c r="L7168" i="2"/>
  <c r="L7152" i="2"/>
  <c r="L7136" i="2"/>
  <c r="L7120" i="2"/>
  <c r="L7104" i="2"/>
  <c r="L7088" i="2"/>
  <c r="L7072" i="2"/>
  <c r="L7056" i="2"/>
  <c r="L7040" i="2"/>
  <c r="L7024" i="2"/>
  <c r="L7008" i="2"/>
  <c r="L6992" i="2"/>
  <c r="L6976" i="2"/>
  <c r="L6960" i="2"/>
  <c r="L6944" i="2"/>
  <c r="L6928" i="2"/>
  <c r="L6912" i="2"/>
  <c r="L6896" i="2"/>
  <c r="L6880" i="2"/>
  <c r="L6864" i="2"/>
  <c r="L6848" i="2"/>
  <c r="L6832" i="2"/>
  <c r="L6816" i="2"/>
  <c r="L6800" i="2"/>
  <c r="L6784" i="2"/>
  <c r="L6768" i="2"/>
  <c r="L6752" i="2"/>
  <c r="L6736" i="2"/>
  <c r="L6720" i="2"/>
  <c r="L6704" i="2"/>
  <c r="L6688" i="2"/>
  <c r="L6672" i="2"/>
  <c r="L6656" i="2"/>
  <c r="L6640" i="2"/>
  <c r="L6624" i="2"/>
  <c r="L6608" i="2"/>
  <c r="L6592" i="2"/>
  <c r="L6576" i="2"/>
  <c r="L6560" i="2"/>
  <c r="L6544" i="2"/>
  <c r="L6528" i="2"/>
  <c r="L6512" i="2"/>
  <c r="L6496" i="2"/>
  <c r="L6480" i="2"/>
  <c r="L6464" i="2"/>
  <c r="L6448" i="2"/>
  <c r="L6432" i="2"/>
  <c r="L6416" i="2"/>
  <c r="L6400" i="2"/>
  <c r="L6384" i="2"/>
  <c r="L6368" i="2"/>
  <c r="L6352" i="2"/>
  <c r="L6336" i="2"/>
  <c r="L6320" i="2"/>
  <c r="L6304" i="2"/>
  <c r="L6288" i="2"/>
  <c r="L6272" i="2"/>
  <c r="L6256" i="2"/>
  <c r="L6240" i="2"/>
  <c r="L6224" i="2"/>
  <c r="L6208" i="2"/>
  <c r="L6192" i="2"/>
  <c r="L6176" i="2"/>
  <c r="L6160" i="2"/>
  <c r="L6144" i="2"/>
  <c r="L6128" i="2"/>
  <c r="L6112" i="2"/>
  <c r="L6096" i="2"/>
  <c r="L6080" i="2"/>
  <c r="L6064" i="2"/>
  <c r="L6048" i="2"/>
  <c r="L6032" i="2"/>
  <c r="L6016" i="2"/>
  <c r="L6000" i="2"/>
  <c r="L5984" i="2"/>
  <c r="L5968" i="2"/>
  <c r="L5952" i="2"/>
  <c r="L5936" i="2"/>
  <c r="L5920" i="2"/>
  <c r="L5904" i="2"/>
  <c r="L5888" i="2"/>
  <c r="L5872" i="2"/>
  <c r="L5856" i="2"/>
  <c r="L5840" i="2"/>
  <c r="L5824" i="2"/>
  <c r="L5808" i="2"/>
  <c r="L5792" i="2"/>
  <c r="L5776" i="2"/>
  <c r="L5760" i="2"/>
  <c r="L5744" i="2"/>
  <c r="L5728" i="2"/>
  <c r="L5712" i="2"/>
  <c r="L5696" i="2"/>
  <c r="L5680" i="2"/>
  <c r="L5664" i="2"/>
  <c r="L5648" i="2"/>
  <c r="L5632" i="2"/>
  <c r="L5616" i="2"/>
  <c r="L5600" i="2"/>
  <c r="L5584" i="2"/>
  <c r="L5568" i="2"/>
  <c r="L5552" i="2"/>
  <c r="L5536" i="2"/>
  <c r="L5520" i="2"/>
  <c r="L5504" i="2"/>
  <c r="L5488" i="2"/>
  <c r="L5472" i="2"/>
  <c r="L5456" i="2"/>
  <c r="L5440" i="2"/>
  <c r="L5424" i="2"/>
  <c r="L5408" i="2"/>
  <c r="L5392" i="2"/>
  <c r="L5376" i="2"/>
  <c r="L5360" i="2"/>
  <c r="L5344" i="2"/>
  <c r="L5328" i="2"/>
  <c r="L5312" i="2"/>
  <c r="L5296" i="2"/>
  <c r="L5280" i="2"/>
  <c r="L5264" i="2"/>
  <c r="L5248" i="2"/>
  <c r="L5232" i="2"/>
  <c r="L5216" i="2"/>
  <c r="L5200" i="2"/>
  <c r="L5184" i="2"/>
  <c r="L5168" i="2"/>
  <c r="L5152" i="2"/>
  <c r="L5136" i="2"/>
  <c r="L5120" i="2"/>
  <c r="L5104" i="2"/>
  <c r="L5088" i="2"/>
  <c r="L5072" i="2"/>
  <c r="L5056" i="2"/>
  <c r="L5040" i="2"/>
  <c r="L5024" i="2"/>
  <c r="L5008" i="2"/>
  <c r="L4992" i="2"/>
  <c r="L4976" i="2"/>
  <c r="L4960" i="2"/>
  <c r="L4944" i="2"/>
  <c r="L4928" i="2"/>
  <c r="L4912" i="2"/>
  <c r="L4896" i="2"/>
  <c r="L4880" i="2"/>
  <c r="L4864" i="2"/>
  <c r="L4848" i="2"/>
  <c r="L4832" i="2"/>
  <c r="L4816" i="2"/>
  <c r="L4800" i="2"/>
  <c r="L4784" i="2"/>
  <c r="L4768" i="2"/>
  <c r="L4752" i="2"/>
  <c r="L4736" i="2"/>
  <c r="L4720" i="2"/>
  <c r="L4704" i="2"/>
  <c r="L4688" i="2"/>
  <c r="L4672" i="2"/>
  <c r="L4656" i="2"/>
  <c r="L4640" i="2"/>
  <c r="L4624" i="2"/>
  <c r="L4608" i="2"/>
  <c r="L4592" i="2"/>
  <c r="L4576" i="2"/>
  <c r="L4560" i="2"/>
  <c r="L4544" i="2"/>
  <c r="L4528" i="2"/>
  <c r="L4512" i="2"/>
  <c r="L4496" i="2"/>
  <c r="L4480" i="2"/>
  <c r="L4464" i="2"/>
  <c r="L4448" i="2"/>
  <c r="L4432" i="2"/>
  <c r="L4416" i="2"/>
  <c r="L4400" i="2"/>
  <c r="L4384" i="2"/>
  <c r="L4368" i="2"/>
  <c r="L4352" i="2"/>
  <c r="L4336" i="2"/>
  <c r="L4320" i="2"/>
  <c r="L4304" i="2"/>
  <c r="L4288" i="2"/>
  <c r="L4272" i="2"/>
  <c r="L4256" i="2"/>
  <c r="L4240" i="2"/>
  <c r="L4224" i="2"/>
  <c r="L4208" i="2"/>
  <c r="L4192" i="2"/>
  <c r="L4176" i="2"/>
  <c r="L4160" i="2"/>
  <c r="L4144" i="2"/>
  <c r="L4128" i="2"/>
  <c r="L4112" i="2"/>
  <c r="L4096" i="2"/>
  <c r="L4080" i="2"/>
  <c r="L4064" i="2"/>
  <c r="L4048" i="2"/>
  <c r="L4032" i="2"/>
  <c r="L4016" i="2"/>
  <c r="L4000" i="2"/>
  <c r="L3984" i="2"/>
  <c r="L3968" i="2"/>
  <c r="L3952" i="2"/>
  <c r="L3936" i="2"/>
  <c r="J10440" i="2"/>
  <c r="C3038" i="1"/>
  <c r="J10392" i="2"/>
  <c r="C3026" i="1"/>
  <c r="J10344" i="2"/>
  <c r="C3018" i="1"/>
  <c r="J10260" i="2"/>
  <c r="E3008" i="1"/>
  <c r="J10256" i="2"/>
  <c r="C3006" i="1"/>
  <c r="J10248" i="2"/>
  <c r="D3005" i="1"/>
  <c r="I3005" i="1" s="1" a="1"/>
  <c r="J10152" i="2"/>
  <c r="C2986" i="1"/>
  <c r="J10128" i="2"/>
  <c r="D2981" i="1"/>
  <c r="I2981" i="1" s="1" a="1"/>
  <c r="J10120" i="2"/>
  <c r="C2978" i="1"/>
  <c r="J10084" i="2"/>
  <c r="C2970" i="1"/>
  <c r="J10052" i="2"/>
  <c r="C2962" i="1"/>
  <c r="J10028" i="2"/>
  <c r="D2957" i="1"/>
  <c r="I2957" i="1" s="1" a="1"/>
  <c r="J9956" i="2"/>
  <c r="C2946" i="1"/>
  <c r="J9944" i="2"/>
  <c r="D2941" i="1"/>
  <c r="I2941" i="1" s="1" a="1"/>
  <c r="J9852" i="2"/>
  <c r="D2925" i="1"/>
  <c r="I2925" i="1" s="1" a="1"/>
  <c r="J9844" i="2"/>
  <c r="C2922" i="1"/>
  <c r="J9816" i="2"/>
  <c r="C2918" i="1"/>
  <c r="J9800" i="2"/>
  <c r="C2914" i="1"/>
  <c r="J9796" i="2"/>
  <c r="D2913" i="1"/>
  <c r="I2913" i="1" s="1" a="1"/>
  <c r="J9720" i="2"/>
  <c r="C2898" i="1"/>
  <c r="J9640" i="2"/>
  <c r="D2885" i="1"/>
  <c r="I2885" i="1" s="1" a="1"/>
  <c r="J9504" i="2"/>
  <c r="C2858" i="1"/>
  <c r="J9492" i="2"/>
  <c r="D2857" i="1"/>
  <c r="I2857" i="1" s="1" a="1"/>
  <c r="J9444" i="2"/>
  <c r="D2849" i="1"/>
  <c r="I2849" i="1" s="1" a="1"/>
  <c r="J9440" i="2"/>
  <c r="E2848" i="1"/>
  <c r="J9428" i="2"/>
  <c r="D2845" i="1"/>
  <c r="I2845" i="1" s="1" a="1"/>
  <c r="J9368" i="2"/>
  <c r="C2834" i="1"/>
  <c r="J9340" i="2"/>
  <c r="C2830" i="1"/>
  <c r="J9296" i="2"/>
  <c r="C2822" i="1"/>
  <c r="J9276" i="2"/>
  <c r="C2818" i="1"/>
  <c r="J9268" i="2"/>
  <c r="E2816" i="1"/>
  <c r="J9212" i="2"/>
  <c r="D2805" i="1"/>
  <c r="I2805" i="1" s="1" a="1"/>
  <c r="J9160" i="2"/>
  <c r="D2797" i="1"/>
  <c r="I2797" i="1" s="1" a="1"/>
  <c r="J9120" i="2"/>
  <c r="D2789" i="1"/>
  <c r="I2789" i="1" s="1" a="1"/>
  <c r="J9092" i="2"/>
  <c r="D2785" i="1"/>
  <c r="I2785" i="1" s="1" a="1"/>
  <c r="J9048" i="2"/>
  <c r="D2773" i="1"/>
  <c r="I2773" i="1" s="1" a="1"/>
  <c r="J9028" i="2"/>
  <c r="D2769" i="1"/>
  <c r="I2769" i="1" s="1" a="1"/>
  <c r="J9008" i="2"/>
  <c r="D2765" i="1"/>
  <c r="I2765" i="1" s="1" a="1"/>
  <c r="J8988" i="2"/>
  <c r="C2762" i="1"/>
  <c r="J8980" i="2"/>
  <c r="C2758" i="1"/>
  <c r="J8892" i="2"/>
  <c r="D2737" i="1"/>
  <c r="I2737" i="1" s="1" a="1"/>
  <c r="J8860" i="2"/>
  <c r="C2730" i="1"/>
  <c r="J8708" i="2"/>
  <c r="E2704" i="1"/>
  <c r="J8696" i="2"/>
  <c r="C2702" i="1"/>
  <c r="J8524" i="2"/>
  <c r="C2666" i="1"/>
  <c r="J8480" i="2"/>
  <c r="D2657" i="1"/>
  <c r="I2657" i="1" s="1" a="1"/>
  <c r="J8364" i="2"/>
  <c r="C2630" i="1"/>
  <c r="J8336" i="2"/>
  <c r="C2626" i="1"/>
  <c r="J8324" i="2"/>
  <c r="E2624" i="1"/>
  <c r="J8292" i="2"/>
  <c r="C2618" i="1"/>
  <c r="J8228" i="2"/>
  <c r="C2606" i="1"/>
  <c r="J8123" i="2"/>
  <c r="C2590" i="1"/>
  <c r="J7979" i="2"/>
  <c r="E2560" i="1"/>
  <c r="J7883" i="2"/>
  <c r="C2542" i="1"/>
  <c r="J7803" i="2"/>
  <c r="D2529" i="1"/>
  <c r="I2529" i="1" s="1" a="1"/>
  <c r="J7712" i="2"/>
  <c r="C2498" i="1"/>
  <c r="J7654" i="2"/>
  <c r="C2478" i="1"/>
  <c r="J7600" i="2"/>
  <c r="C2462" i="1"/>
  <c r="J7520" i="2"/>
  <c r="C2446" i="1"/>
  <c r="J7510" i="2"/>
  <c r="C2442" i="1"/>
  <c r="J7483" i="2"/>
  <c r="C2434" i="1"/>
  <c r="J7472" i="2"/>
  <c r="C690" i="1"/>
  <c r="J7435" i="2"/>
  <c r="D2417" i="1"/>
  <c r="I2417" i="1" s="1" a="1"/>
  <c r="J7323" i="2"/>
  <c r="E2384" i="1"/>
  <c r="J7232" i="2"/>
  <c r="C2362" i="1"/>
  <c r="J7078" i="2"/>
  <c r="C2286" i="1"/>
  <c r="J6950" i="2"/>
  <c r="C862" i="1"/>
  <c r="J6939" i="2"/>
  <c r="C2270" i="1"/>
  <c r="J6758" i="2"/>
  <c r="C2250" i="1"/>
  <c r="J6587" i="2"/>
  <c r="D2225" i="1"/>
  <c r="I2225" i="1" s="1" a="1"/>
  <c r="J6539" i="2"/>
  <c r="C2218" i="1"/>
  <c r="J6491" i="2"/>
  <c r="C2214" i="1"/>
  <c r="J6438" i="2"/>
  <c r="D2209" i="1"/>
  <c r="I2209" i="1" s="1" a="1"/>
  <c r="J6331" i="2"/>
  <c r="E2192" i="1"/>
  <c r="J6230" i="2"/>
  <c r="C2174" i="1"/>
  <c r="J6208" i="2"/>
  <c r="C2162" i="1"/>
  <c r="J6059" i="2"/>
  <c r="C2118" i="1"/>
  <c r="J5958" i="2"/>
  <c r="C2086" i="1"/>
  <c r="J5947" i="2"/>
  <c r="E2080" i="1"/>
  <c r="J5883" i="2"/>
  <c r="E2048" i="1"/>
  <c r="J5771" i="2"/>
  <c r="C2018" i="1"/>
  <c r="J5766" i="2"/>
  <c r="C2014" i="1"/>
  <c r="J5744" i="2"/>
  <c r="E2000" i="1"/>
  <c r="J5494" i="2"/>
  <c r="D1921" i="1"/>
  <c r="I1921" i="1" s="1" a="1"/>
  <c r="J5435" i="2"/>
  <c r="C1902" i="1"/>
  <c r="J5307" i="2"/>
  <c r="C1890" i="1"/>
  <c r="J5008" i="2"/>
  <c r="E1840" i="1"/>
  <c r="J4843" i="2"/>
  <c r="C1802" i="1"/>
  <c r="J4816" i="2"/>
  <c r="D1793" i="1"/>
  <c r="I1793" i="1" s="1" a="1"/>
  <c r="J4672" i="2"/>
  <c r="C1746" i="1"/>
  <c r="J4571" i="2"/>
  <c r="E1713" i="1"/>
  <c r="D1713" i="1"/>
  <c r="I1713" i="1" s="1" a="1"/>
  <c r="J4523" i="2"/>
  <c r="C1674" i="1"/>
  <c r="J4512" i="2"/>
  <c r="D1665" i="1"/>
  <c r="I1665" i="1" s="1" a="1"/>
  <c r="J4491" i="2"/>
  <c r="C1654" i="1"/>
  <c r="J4459" i="2"/>
  <c r="C1638" i="1"/>
  <c r="J4288" i="2"/>
  <c r="C1602" i="1"/>
  <c r="J4283" i="2"/>
  <c r="D1601" i="1"/>
  <c r="I1601" i="1" s="1" a="1"/>
  <c r="J4075" i="2"/>
  <c r="D1553" i="1"/>
  <c r="I1553" i="1" s="1" a="1"/>
  <c r="E1553" i="1"/>
  <c r="J3936" i="2"/>
  <c r="C1534" i="1"/>
  <c r="J3744" i="2"/>
  <c r="C1458" i="1"/>
  <c r="J3568" i="2"/>
  <c r="C1418" i="1"/>
  <c r="J3531" i="2"/>
  <c r="C1410" i="1"/>
  <c r="J3280" i="2"/>
  <c r="C1362" i="1"/>
  <c r="J3264" i="2"/>
  <c r="C1354" i="1"/>
  <c r="J5294" i="2"/>
  <c r="E1888" i="1"/>
  <c r="J5010" i="2"/>
  <c r="D1841" i="1"/>
  <c r="I1841" i="1" s="1" a="1"/>
  <c r="J4738" i="2"/>
  <c r="D1777" i="1"/>
  <c r="I1777" i="1" s="1" a="1"/>
  <c r="J4702" i="2"/>
  <c r="D1761" i="1"/>
  <c r="I1761" i="1" s="1" a="1"/>
  <c r="J4670" i="2"/>
  <c r="E1745" i="1"/>
  <c r="D1745" i="1"/>
  <c r="I1745" i="1" s="1" a="1"/>
  <c r="J4622" i="2"/>
  <c r="D1729" i="1"/>
  <c r="I1729" i="1" s="1" a="1"/>
  <c r="J4430" i="2"/>
  <c r="C182" i="1"/>
  <c r="J4402" i="2"/>
  <c r="E1617" i="1"/>
  <c r="D1617" i="1"/>
  <c r="I1617" i="1" s="1" a="1"/>
  <c r="J4210" i="2"/>
  <c r="E1585" i="1"/>
  <c r="D1585" i="1"/>
  <c r="I1585" i="1" s="1" a="1"/>
  <c r="J3942" i="2"/>
  <c r="D1537" i="1"/>
  <c r="I1537" i="1" s="1" a="1"/>
  <c r="J3858" i="2"/>
  <c r="D1505" i="1"/>
  <c r="I1505" i="1" s="1" a="1"/>
  <c r="J3782" i="2"/>
  <c r="C30" i="1"/>
  <c r="J3774" i="2"/>
  <c r="D1473" i="1"/>
  <c r="I1473" i="1" s="1" a="1"/>
  <c r="J3738" i="2"/>
  <c r="E1456" i="1"/>
  <c r="J3734" i="2"/>
  <c r="C166" i="1"/>
  <c r="J3434" i="2"/>
  <c r="E1392" i="1"/>
  <c r="J3346" i="2"/>
  <c r="D1377" i="1"/>
  <c r="I1377" i="1" s="1" a="1"/>
  <c r="J3314" i="2"/>
  <c r="C526" i="1"/>
  <c r="J3218" i="2"/>
  <c r="D865" i="1"/>
  <c r="I865" i="1" s="1" a="1"/>
  <c r="J3180" i="2"/>
  <c r="C750" i="1"/>
  <c r="J3170" i="2"/>
  <c r="E1328" i="1"/>
  <c r="J3063" i="2"/>
  <c r="C754" i="1"/>
  <c r="J3031" i="2"/>
  <c r="D1265" i="1"/>
  <c r="I1265" i="1" s="1" a="1"/>
  <c r="J2855" i="2"/>
  <c r="D1217" i="1"/>
  <c r="I1217" i="1" s="1" a="1"/>
  <c r="J2812" i="2"/>
  <c r="E1200" i="1"/>
  <c r="J2722" i="2"/>
  <c r="E1136" i="1"/>
  <c r="J2695" i="2"/>
  <c r="D1121" i="1"/>
  <c r="I1121" i="1" s="1" a="1"/>
  <c r="J2380" i="2"/>
  <c r="D1041" i="1"/>
  <c r="I1041" i="1" s="1" a="1"/>
  <c r="J2066" i="2"/>
  <c r="C450" i="1"/>
  <c r="J2023" i="2"/>
  <c r="E944" i="1"/>
  <c r="J1943" i="2"/>
  <c r="J1607" i="2"/>
  <c r="D753" i="1"/>
  <c r="I753" i="1" s="1" a="1"/>
  <c r="J1543" i="2"/>
  <c r="C710" i="1"/>
  <c r="J1399" i="2"/>
  <c r="C646" i="1"/>
  <c r="J1351" i="2"/>
  <c r="J887" i="2"/>
  <c r="C446" i="1"/>
  <c r="J855" i="2"/>
  <c r="C438" i="1"/>
  <c r="J775" i="2"/>
  <c r="C274" i="1"/>
  <c r="J759" i="2"/>
  <c r="D289" i="1"/>
  <c r="I289" i="1" s="1" a="1"/>
  <c r="J615" i="2"/>
  <c r="C334" i="1"/>
  <c r="J567" i="2"/>
  <c r="C322" i="1"/>
  <c r="J327" i="2"/>
  <c r="C210" i="1"/>
  <c r="J247" i="2"/>
  <c r="C158" i="1"/>
  <c r="J135" i="2"/>
  <c r="C98" i="1"/>
  <c r="J55" i="2"/>
  <c r="C50" i="1"/>
  <c r="C1838" i="1"/>
  <c r="C1822" i="1"/>
  <c r="C1806" i="1"/>
  <c r="C1774" i="1"/>
  <c r="C1742" i="1"/>
  <c r="C1726" i="1"/>
  <c r="C1678" i="1"/>
  <c r="C1566" i="1"/>
  <c r="C1486" i="1"/>
  <c r="C1438" i="1"/>
  <c r="C1310" i="1"/>
  <c r="C1294" i="1"/>
  <c r="C1246" i="1"/>
  <c r="C1230" i="1"/>
  <c r="C1214" i="1"/>
  <c r="C1198" i="1"/>
  <c r="C1182" i="1"/>
  <c r="C1166" i="1"/>
  <c r="C1134" i="1"/>
  <c r="C1070" i="1"/>
  <c r="C1054" i="1"/>
  <c r="C1038" i="1"/>
  <c r="C1022" i="1"/>
  <c r="C1006" i="1"/>
  <c r="C990" i="1"/>
  <c r="C958" i="1"/>
  <c r="C910" i="1"/>
  <c r="C846" i="1"/>
  <c r="C830" i="1"/>
  <c r="C782" i="1"/>
  <c r="C666" i="1"/>
  <c r="C554" i="1"/>
  <c r="C474" i="1"/>
  <c r="C394" i="1"/>
  <c r="C330" i="1"/>
  <c r="C266" i="1"/>
  <c r="C218" i="1"/>
  <c r="C138" i="1"/>
  <c r="C106" i="1"/>
  <c r="C58" i="1"/>
  <c r="C10" i="1"/>
  <c r="J2768" i="2"/>
  <c r="D1169" i="1"/>
  <c r="I1169" i="1" s="1" a="1"/>
  <c r="J2571" i="2"/>
  <c r="D1089" i="1"/>
  <c r="I1089" i="1" s="1" a="1"/>
  <c r="J2507" i="2"/>
  <c r="E1072" i="1"/>
  <c r="J2315" i="2"/>
  <c r="D1025" i="1"/>
  <c r="I1025" i="1" s="1" a="1"/>
  <c r="J2304" i="2"/>
  <c r="C546" i="1"/>
  <c r="J2214" i="2"/>
  <c r="D993" i="1"/>
  <c r="I993" i="1" s="1" a="1"/>
  <c r="J2064" i="2"/>
  <c r="D961" i="1"/>
  <c r="I961" i="1" s="1" a="1"/>
  <c r="J1899" i="2"/>
  <c r="D897" i="1"/>
  <c r="I897" i="1" s="1" a="1"/>
  <c r="J1894" i="2"/>
  <c r="D353" i="1"/>
  <c r="I353" i="1" s="1" a="1"/>
  <c r="J1851" i="2"/>
  <c r="E880" i="1"/>
  <c r="J1739" i="2"/>
  <c r="D817" i="1"/>
  <c r="I817" i="1" s="1" a="1"/>
  <c r="J1707" i="2"/>
  <c r="D801" i="1"/>
  <c r="I801" i="1" s="1" a="1"/>
  <c r="J1627" i="2"/>
  <c r="D769" i="1"/>
  <c r="I769" i="1" s="1" a="1"/>
  <c r="J1483" i="2"/>
  <c r="C674" i="1"/>
  <c r="J1387" i="2"/>
  <c r="C638" i="1"/>
  <c r="J1179" i="2"/>
  <c r="D529" i="1"/>
  <c r="I529" i="1" s="1" a="1"/>
  <c r="J1019" i="2"/>
  <c r="C482" i="1"/>
  <c r="J1003" i="2"/>
  <c r="C478" i="1"/>
  <c r="J843" i="2"/>
  <c r="D433" i="1"/>
  <c r="I433" i="1" s="1" a="1"/>
  <c r="J795" i="2"/>
  <c r="C418" i="1"/>
  <c r="J763" i="2"/>
  <c r="C402" i="1"/>
  <c r="J731" i="2"/>
  <c r="D385" i="1"/>
  <c r="I385" i="1" s="1" a="1"/>
  <c r="J459" i="2"/>
  <c r="C286" i="1"/>
  <c r="J347" i="2"/>
  <c r="C226" i="1"/>
  <c r="J155" i="2"/>
  <c r="E112" i="1"/>
  <c r="C1834" i="1"/>
  <c r="C1818" i="1"/>
  <c r="C1770" i="1"/>
  <c r="C1722" i="1"/>
  <c r="C1706" i="1"/>
  <c r="C1658" i="1"/>
  <c r="C1626" i="1"/>
  <c r="C1466" i="1"/>
  <c r="C1450" i="1"/>
  <c r="C1434" i="1"/>
  <c r="C1322" i="1"/>
  <c r="C1306" i="1"/>
  <c r="C1242" i="1"/>
  <c r="C1210" i="1"/>
  <c r="C1194" i="1"/>
  <c r="C1178" i="1"/>
  <c r="C1162" i="1"/>
  <c r="C1146" i="1"/>
  <c r="C1130" i="1"/>
  <c r="C1114" i="1"/>
  <c r="C1082" i="1"/>
  <c r="C1034" i="1"/>
  <c r="C1018" i="1"/>
  <c r="C1002" i="1"/>
  <c r="C986" i="1"/>
  <c r="C970" i="1"/>
  <c r="C954" i="1"/>
  <c r="C938" i="1"/>
  <c r="C906" i="1"/>
  <c r="C874" i="1"/>
  <c r="C858" i="1"/>
  <c r="C826" i="1"/>
  <c r="C810" i="1"/>
  <c r="C794" i="1"/>
  <c r="C778" i="1"/>
  <c r="C698" i="1"/>
  <c r="C506" i="1"/>
  <c r="C314" i="1"/>
  <c r="C90" i="1"/>
  <c r="C42" i="1"/>
  <c r="J2997" i="2"/>
  <c r="D1249" i="1"/>
  <c r="I1249" i="1" s="1" a="1"/>
  <c r="J2829" i="2"/>
  <c r="C34" i="1"/>
  <c r="J2809" i="2"/>
  <c r="C94" i="1"/>
  <c r="J2793" i="2"/>
  <c r="D1185" i="1"/>
  <c r="I1185" i="1" s="1" a="1"/>
  <c r="J2745" i="2"/>
  <c r="D1153" i="1"/>
  <c r="I1153" i="1" s="1" a="1"/>
  <c r="J2513" i="2"/>
  <c r="D1073" i="1"/>
  <c r="I1073" i="1" s="1" a="1"/>
  <c r="J2397" i="2"/>
  <c r="C398" i="1"/>
  <c r="J2249" i="2"/>
  <c r="D1009" i="1"/>
  <c r="I1009" i="1" s="1" a="1"/>
  <c r="J1993" i="2"/>
  <c r="D929" i="1"/>
  <c r="I929" i="1" s="1" a="1"/>
  <c r="J1821" i="2"/>
  <c r="C422" i="1"/>
  <c r="J1797" i="2"/>
  <c r="D849" i="1"/>
  <c r="I849" i="1" s="1" a="1"/>
  <c r="J1781" i="2"/>
  <c r="E816" i="1"/>
  <c r="J1733" i="2"/>
  <c r="C390" i="1"/>
  <c r="J1665" i="2"/>
  <c r="J1593" i="2"/>
  <c r="C742" i="1"/>
  <c r="J1589" i="2"/>
  <c r="C738" i="1"/>
  <c r="J1557" i="2"/>
  <c r="D721" i="1"/>
  <c r="I721" i="1" s="1" a="1"/>
  <c r="J1553" i="2"/>
  <c r="J1537" i="2"/>
  <c r="D705" i="1"/>
  <c r="I705" i="1" s="1" a="1"/>
  <c r="J1513" i="2"/>
  <c r="C130" i="1"/>
  <c r="J1501" i="2"/>
  <c r="C574" i="1"/>
  <c r="J1481" i="2"/>
  <c r="D673" i="1"/>
  <c r="I673" i="1" s="1" a="1"/>
  <c r="J1477" i="2"/>
  <c r="C670" i="1"/>
  <c r="J1453" i="2"/>
  <c r="D657" i="1"/>
  <c r="I657" i="1" s="1" a="1"/>
  <c r="J1393" i="2"/>
  <c r="D641" i="1"/>
  <c r="I641" i="1" s="1" a="1"/>
  <c r="J1377" i="2"/>
  <c r="C630" i="1"/>
  <c r="J1369" i="2"/>
  <c r="D625" i="1"/>
  <c r="I625" i="1" s="1" a="1"/>
  <c r="J1353" i="2"/>
  <c r="C610" i="1"/>
  <c r="J1349" i="2"/>
  <c r="C606" i="1"/>
  <c r="J1333" i="2"/>
  <c r="D593" i="1"/>
  <c r="I593" i="1" s="1" a="1"/>
  <c r="J1317" i="2"/>
  <c r="C578" i="1"/>
  <c r="J1301" i="2"/>
  <c r="C566" i="1"/>
  <c r="J1293" i="2"/>
  <c r="D561" i="1"/>
  <c r="I561" i="1" s="1" a="1"/>
  <c r="J1289" i="2"/>
  <c r="E560" i="1"/>
  <c r="J1281" i="2"/>
  <c r="C558" i="1"/>
  <c r="J1225" i="2"/>
  <c r="C542" i="1"/>
  <c r="J1197" i="2"/>
  <c r="C534" i="1"/>
  <c r="J1185" i="2"/>
  <c r="C530" i="1"/>
  <c r="J1137" i="2"/>
  <c r="D417" i="1"/>
  <c r="I417" i="1" s="1" a="1"/>
  <c r="J1129" i="2"/>
  <c r="C514" i="1"/>
  <c r="J1113" i="2"/>
  <c r="C510" i="1"/>
  <c r="J1093" i="2"/>
  <c r="C502" i="1"/>
  <c r="J1077" i="2"/>
  <c r="C498" i="1"/>
  <c r="J1057" i="2"/>
  <c r="C414" i="1"/>
  <c r="J961" i="2"/>
  <c r="C470" i="1"/>
  <c r="J917" i="2"/>
  <c r="D305" i="1"/>
  <c r="I305" i="1" s="1" a="1"/>
  <c r="J913" i="2"/>
  <c r="C454" i="1"/>
  <c r="J861" i="2"/>
  <c r="C310" i="1"/>
  <c r="J841" i="2"/>
  <c r="E432" i="1"/>
  <c r="J833" i="2"/>
  <c r="C430" i="1"/>
  <c r="J769" i="2"/>
  <c r="C406" i="1"/>
  <c r="J757" i="2"/>
  <c r="J693" i="2"/>
  <c r="D369" i="1"/>
  <c r="I369" i="1" s="1" a="1"/>
  <c r="J653" i="2"/>
  <c r="C350" i="1"/>
  <c r="J637" i="2"/>
  <c r="C342" i="1"/>
  <c r="J629" i="2"/>
  <c r="C338" i="1"/>
  <c r="J625" i="2"/>
  <c r="C254" i="1"/>
  <c r="J581" i="2"/>
  <c r="C326" i="1"/>
  <c r="J553" i="2"/>
  <c r="D321" i="1"/>
  <c r="I321" i="1" s="1" a="1"/>
  <c r="J533" i="2"/>
  <c r="C294" i="1"/>
  <c r="J501" i="2"/>
  <c r="C306" i="1"/>
  <c r="J493" i="2"/>
  <c r="C302" i="1"/>
  <c r="J437" i="2"/>
  <c r="C278" i="1"/>
  <c r="J425" i="2"/>
  <c r="C270" i="1"/>
  <c r="J413" i="2"/>
  <c r="C262" i="1"/>
  <c r="J401" i="2"/>
  <c r="D257" i="1"/>
  <c r="I257" i="1" s="1" a="1"/>
  <c r="J373" i="2"/>
  <c r="C242" i="1"/>
  <c r="J369" i="2"/>
  <c r="C238" i="1"/>
  <c r="J345" i="2"/>
  <c r="D225" i="1"/>
  <c r="I225" i="1" s="1" a="1"/>
  <c r="J341" i="2"/>
  <c r="C222" i="1"/>
  <c r="J321" i="2"/>
  <c r="J305" i="2"/>
  <c r="C198" i="1"/>
  <c r="J293" i="2"/>
  <c r="C190" i="1"/>
  <c r="J273" i="2"/>
  <c r="E176" i="1"/>
  <c r="J241" i="2"/>
  <c r="C70" i="1"/>
  <c r="J221" i="2"/>
  <c r="C150" i="1"/>
  <c r="J213" i="2"/>
  <c r="D145" i="1"/>
  <c r="I145" i="1" s="1" a="1"/>
  <c r="J181" i="2"/>
  <c r="D129" i="1"/>
  <c r="I129" i="1" s="1" a="1"/>
  <c r="J177" i="2"/>
  <c r="C126" i="1"/>
  <c r="J165" i="2"/>
  <c r="C118" i="1"/>
  <c r="J157" i="2"/>
  <c r="D113" i="1"/>
  <c r="I113" i="1" s="1" a="1"/>
  <c r="J153" i="2"/>
  <c r="C110" i="1"/>
  <c r="J141" i="2"/>
  <c r="C102" i="1"/>
  <c r="J133" i="2"/>
  <c r="D97" i="1"/>
  <c r="I97" i="1" s="1" a="1"/>
  <c r="J121" i="2"/>
  <c r="C86" i="1"/>
  <c r="J85" i="2"/>
  <c r="D65" i="1"/>
  <c r="I65" i="1" s="1" a="1"/>
  <c r="J81" i="2"/>
  <c r="C62" i="1"/>
  <c r="J53" i="2"/>
  <c r="D49" i="1"/>
  <c r="I49" i="1" s="1" a="1"/>
  <c r="J49" i="2"/>
  <c r="C46" i="1"/>
  <c r="J21" i="2"/>
  <c r="C22" i="1"/>
  <c r="J17" i="2"/>
  <c r="C18" i="1"/>
  <c r="J13" i="2"/>
  <c r="C14" i="1"/>
  <c r="J5" i="2"/>
  <c r="C6" i="1"/>
  <c r="C1878" i="1"/>
  <c r="C1846" i="1"/>
  <c r="C1830" i="1"/>
  <c r="C1782" i="1"/>
  <c r="C1750" i="1"/>
  <c r="C1702" i="1"/>
  <c r="C1686" i="1"/>
  <c r="C1622" i="1"/>
  <c r="C1606" i="1"/>
  <c r="C1542" i="1"/>
  <c r="C1510" i="1"/>
  <c r="C1414" i="1"/>
  <c r="C1398" i="1"/>
  <c r="C1350" i="1"/>
  <c r="C1318" i="1"/>
  <c r="C1254" i="1"/>
  <c r="C1222" i="1"/>
  <c r="C1206" i="1"/>
  <c r="C1174" i="1"/>
  <c r="C1142" i="1"/>
  <c r="C1110" i="1"/>
  <c r="C1094" i="1"/>
  <c r="C1078" i="1"/>
  <c r="C1062" i="1"/>
  <c r="C1030" i="1"/>
  <c r="C998" i="1"/>
  <c r="C966" i="1"/>
  <c r="C950" i="1"/>
  <c r="C918" i="1"/>
  <c r="C902" i="1"/>
  <c r="C854" i="1"/>
  <c r="C838" i="1"/>
  <c r="C822" i="1"/>
  <c r="C774" i="1"/>
  <c r="C682" i="1"/>
  <c r="C650" i="1"/>
  <c r="C538" i="1"/>
  <c r="C362" i="1"/>
  <c r="C298" i="1"/>
  <c r="C202" i="1"/>
  <c r="C122" i="1"/>
  <c r="C1826" i="1"/>
  <c r="C1810" i="1"/>
  <c r="C1794" i="1"/>
  <c r="C1762" i="1"/>
  <c r="C1730" i="1"/>
  <c r="C1698" i="1"/>
  <c r="C1682" i="1"/>
  <c r="C1538" i="1"/>
  <c r="C1522" i="1"/>
  <c r="C1442" i="1"/>
  <c r="C1330" i="1"/>
  <c r="C1266" i="1"/>
  <c r="C1250" i="1"/>
  <c r="C1234" i="1"/>
  <c r="C1218" i="1"/>
  <c r="C1202" i="1"/>
  <c r="C1170" i="1"/>
  <c r="C1154" i="1"/>
  <c r="C1122" i="1"/>
  <c r="C1090" i="1"/>
  <c r="C1026" i="1"/>
  <c r="C1010" i="1"/>
  <c r="C978" i="1"/>
  <c r="C962" i="1"/>
  <c r="C946" i="1"/>
  <c r="C930" i="1"/>
  <c r="C882" i="1"/>
  <c r="C866" i="1"/>
  <c r="C850" i="1"/>
  <c r="C818" i="1"/>
  <c r="C786" i="1"/>
  <c r="C714" i="1"/>
  <c r="C634" i="1"/>
  <c r="C570" i="1"/>
  <c r="C522" i="1"/>
  <c r="C490" i="1"/>
  <c r="C458" i="1"/>
  <c r="C346" i="1"/>
  <c r="C282" i="1"/>
  <c r="C234" i="1"/>
  <c r="O4" i="1"/>
  <c r="P4" i="1" s="1"/>
  <c r="O8" i="1"/>
  <c r="P8" i="1" s="1"/>
  <c r="O12" i="1"/>
  <c r="P12" i="1" s="1"/>
  <c r="O16" i="1"/>
  <c r="P16" i="1" s="1"/>
  <c r="O20" i="1"/>
  <c r="P20" i="1" s="1"/>
  <c r="O24" i="1"/>
  <c r="P24" i="1" s="1"/>
  <c r="O36" i="1"/>
  <c r="P36" i="1" s="1"/>
  <c r="O40" i="1"/>
  <c r="P40" i="1" s="1"/>
  <c r="O44" i="1"/>
  <c r="P44" i="1" s="1"/>
  <c r="O48" i="1"/>
  <c r="P48" i="1" s="1"/>
  <c r="O52" i="1"/>
  <c r="P52" i="1" s="1"/>
  <c r="O56" i="1"/>
  <c r="P56" i="1" s="1"/>
  <c r="O64" i="1"/>
  <c r="P64" i="1" s="1"/>
  <c r="O68" i="1"/>
  <c r="P68" i="1" s="1"/>
  <c r="O72" i="1"/>
  <c r="P72" i="1" s="1"/>
  <c r="O76" i="1"/>
  <c r="P76" i="1" s="1"/>
  <c r="O84" i="1"/>
  <c r="P84" i="1" s="1"/>
  <c r="O88" i="1"/>
  <c r="P88" i="1" s="1"/>
  <c r="O59" i="1"/>
  <c r="P59" i="1" s="1"/>
  <c r="O5" i="1"/>
  <c r="P5" i="1" s="1"/>
  <c r="O9" i="1"/>
  <c r="P9" i="1" s="1"/>
  <c r="O13" i="1"/>
  <c r="P13" i="1" s="1"/>
  <c r="O17" i="1"/>
  <c r="P17" i="1" s="1"/>
  <c r="O21" i="1"/>
  <c r="P21" i="1" s="1"/>
  <c r="O25" i="1"/>
  <c r="P25" i="1" s="1"/>
  <c r="O29" i="1"/>
  <c r="P29" i="1" s="1"/>
  <c r="O33" i="1"/>
  <c r="P33" i="1" s="1"/>
  <c r="O37" i="1"/>
  <c r="P37" i="1" s="1"/>
  <c r="O41" i="1"/>
  <c r="P41" i="1" s="1"/>
  <c r="O45" i="1"/>
  <c r="P45" i="1" s="1"/>
  <c r="O49" i="1"/>
  <c r="P49" i="1" s="1"/>
  <c r="O53" i="1"/>
  <c r="P53" i="1" s="1"/>
  <c r="O57" i="1"/>
  <c r="P57" i="1" s="1"/>
  <c r="O61" i="1"/>
  <c r="P61" i="1" s="1"/>
  <c r="O65" i="1"/>
  <c r="P65" i="1" s="1"/>
  <c r="O69" i="1"/>
  <c r="P69" i="1" s="1"/>
  <c r="O73" i="1"/>
  <c r="P73" i="1" s="1"/>
  <c r="O77" i="1"/>
  <c r="P77" i="1" s="1"/>
  <c r="O81" i="1"/>
  <c r="P81" i="1" s="1"/>
  <c r="O85" i="1"/>
  <c r="P85" i="1" s="1"/>
  <c r="O89" i="1"/>
  <c r="P89" i="1" s="1"/>
  <c r="O93" i="1"/>
  <c r="P93" i="1" s="1"/>
  <c r="O97" i="1"/>
  <c r="P97" i="1" s="1"/>
  <c r="O143" i="1"/>
  <c r="P143" i="1" s="1"/>
  <c r="O6" i="1"/>
  <c r="P6" i="1" s="1"/>
  <c r="O14" i="1"/>
  <c r="P14" i="1" s="1"/>
  <c r="O22" i="1"/>
  <c r="P22" i="1" s="1"/>
  <c r="O30" i="1"/>
  <c r="P30" i="1" s="1"/>
  <c r="O38" i="1"/>
  <c r="P38" i="1" s="1"/>
  <c r="O46" i="1"/>
  <c r="P46" i="1" s="1"/>
  <c r="O54" i="1"/>
  <c r="P54" i="1" s="1"/>
  <c r="O62" i="1"/>
  <c r="P62" i="1" s="1"/>
  <c r="O70" i="1"/>
  <c r="P70" i="1" s="1"/>
  <c r="O78" i="1"/>
  <c r="P78" i="1" s="1"/>
  <c r="O86" i="1"/>
  <c r="P86" i="1" s="1"/>
  <c r="O94" i="1"/>
  <c r="P94" i="1" s="1"/>
  <c r="O100" i="1"/>
  <c r="P100" i="1" s="1"/>
  <c r="O104" i="1"/>
  <c r="P104" i="1" s="1"/>
  <c r="O108" i="1"/>
  <c r="P108" i="1" s="1"/>
  <c r="O112" i="1"/>
  <c r="P112" i="1" s="1"/>
  <c r="O116" i="1"/>
  <c r="P116" i="1" s="1"/>
  <c r="O120" i="1"/>
  <c r="P120" i="1" s="1"/>
  <c r="O124" i="1"/>
  <c r="P124" i="1" s="1"/>
  <c r="O128" i="1"/>
  <c r="P128" i="1" s="1"/>
  <c r="O132" i="1"/>
  <c r="P132" i="1" s="1"/>
  <c r="O136" i="1"/>
  <c r="P136" i="1" s="1"/>
  <c r="O140" i="1"/>
  <c r="P140" i="1" s="1"/>
  <c r="O144" i="1"/>
  <c r="P144" i="1" s="1"/>
  <c r="O148" i="1"/>
  <c r="P148" i="1" s="1"/>
  <c r="O152" i="1"/>
  <c r="P152" i="1" s="1"/>
  <c r="O156" i="1"/>
  <c r="P156" i="1" s="1"/>
  <c r="O164" i="1"/>
  <c r="P164" i="1" s="1"/>
  <c r="O168" i="1"/>
  <c r="P168" i="1" s="1"/>
  <c r="O172" i="1"/>
  <c r="P172" i="1" s="1"/>
  <c r="O176" i="1"/>
  <c r="P176" i="1" s="1"/>
  <c r="O180" i="1"/>
  <c r="P180" i="1" s="1"/>
  <c r="O184" i="1"/>
  <c r="P184" i="1" s="1"/>
  <c r="O188" i="1"/>
  <c r="P188" i="1" s="1"/>
  <c r="O192" i="1"/>
  <c r="P192" i="1" s="1"/>
  <c r="O196" i="1"/>
  <c r="P196" i="1" s="1"/>
  <c r="O200" i="1"/>
  <c r="P200" i="1" s="1"/>
  <c r="O204" i="1"/>
  <c r="P204" i="1" s="1"/>
  <c r="O208" i="1"/>
  <c r="P208" i="1" s="1"/>
  <c r="O212" i="1"/>
  <c r="P212" i="1" s="1"/>
  <c r="O216" i="1"/>
  <c r="P216" i="1" s="1"/>
  <c r="O220" i="1"/>
  <c r="P220" i="1" s="1"/>
  <c r="O228" i="1"/>
  <c r="P228" i="1" s="1"/>
  <c r="O232" i="1"/>
  <c r="P232" i="1" s="1"/>
  <c r="O236" i="1"/>
  <c r="P236" i="1" s="1"/>
  <c r="O240" i="1"/>
  <c r="P240" i="1" s="1"/>
  <c r="O244" i="1"/>
  <c r="P244" i="1" s="1"/>
  <c r="O248" i="1"/>
  <c r="P248" i="1" s="1"/>
  <c r="O252" i="1"/>
  <c r="P252" i="1" s="1"/>
  <c r="O256" i="1"/>
  <c r="P256" i="1" s="1"/>
  <c r="O260" i="1"/>
  <c r="P260" i="1" s="1"/>
  <c r="O264" i="1"/>
  <c r="P264" i="1" s="1"/>
  <c r="O268" i="1"/>
  <c r="P268" i="1" s="1"/>
  <c r="O272" i="1"/>
  <c r="P272" i="1" s="1"/>
  <c r="O276" i="1"/>
  <c r="P276" i="1" s="1"/>
  <c r="O280" i="1"/>
  <c r="P280" i="1" s="1"/>
  <c r="O284" i="1"/>
  <c r="P284" i="1" s="1"/>
  <c r="O292" i="1"/>
  <c r="P292" i="1" s="1"/>
  <c r="O296" i="1"/>
  <c r="P296" i="1" s="1"/>
  <c r="O300" i="1"/>
  <c r="P300" i="1" s="1"/>
  <c r="O304" i="1"/>
  <c r="P304" i="1" s="1"/>
  <c r="O308" i="1"/>
  <c r="P308" i="1" s="1"/>
  <c r="O312" i="1"/>
  <c r="P312" i="1" s="1"/>
  <c r="O316" i="1"/>
  <c r="P316" i="1" s="1"/>
  <c r="O320" i="1"/>
  <c r="P320" i="1" s="1"/>
  <c r="O324" i="1"/>
  <c r="P324" i="1" s="1"/>
  <c r="O328" i="1"/>
  <c r="P328" i="1" s="1"/>
  <c r="O332" i="1"/>
  <c r="P332" i="1" s="1"/>
  <c r="O340" i="1"/>
  <c r="P340" i="1" s="1"/>
  <c r="O344" i="1"/>
  <c r="P344" i="1" s="1"/>
  <c r="O348" i="1"/>
  <c r="P348" i="1" s="1"/>
  <c r="O356" i="1"/>
  <c r="P356" i="1" s="1"/>
  <c r="O360" i="1"/>
  <c r="P360" i="1" s="1"/>
  <c r="O364" i="1"/>
  <c r="P364" i="1" s="1"/>
  <c r="O368" i="1"/>
  <c r="P368" i="1" s="1"/>
  <c r="O372" i="1"/>
  <c r="P372" i="1" s="1"/>
  <c r="O376" i="1"/>
  <c r="P376" i="1" s="1"/>
  <c r="O380" i="1"/>
  <c r="P380" i="1" s="1"/>
  <c r="O384" i="1"/>
  <c r="P384" i="1" s="1"/>
  <c r="O388" i="1"/>
  <c r="P388" i="1" s="1"/>
  <c r="O392" i="1"/>
  <c r="P392" i="1" s="1"/>
  <c r="O396" i="1"/>
  <c r="P396" i="1" s="1"/>
  <c r="O400" i="1"/>
  <c r="P400" i="1" s="1"/>
  <c r="O404" i="1"/>
  <c r="P404" i="1" s="1"/>
  <c r="O408" i="1"/>
  <c r="P408" i="1" s="1"/>
  <c r="O412" i="1"/>
  <c r="P412" i="1" s="1"/>
  <c r="O420" i="1"/>
  <c r="P420" i="1" s="1"/>
  <c r="O424" i="1"/>
  <c r="P424" i="1" s="1"/>
  <c r="O428" i="1"/>
  <c r="P428" i="1" s="1"/>
  <c r="O432" i="1"/>
  <c r="P432" i="1" s="1"/>
  <c r="O436" i="1"/>
  <c r="P436" i="1" s="1"/>
  <c r="O440" i="1"/>
  <c r="P440" i="1" s="1"/>
  <c r="O444" i="1"/>
  <c r="P444" i="1" s="1"/>
  <c r="O448" i="1"/>
  <c r="P448" i="1" s="1"/>
  <c r="O452" i="1"/>
  <c r="P452" i="1" s="1"/>
  <c r="O456" i="1"/>
  <c r="P456" i="1" s="1"/>
  <c r="O460" i="1"/>
  <c r="P460" i="1" s="1"/>
  <c r="O464" i="1"/>
  <c r="P464" i="1" s="1"/>
  <c r="O468" i="1"/>
  <c r="P468" i="1" s="1"/>
  <c r="O472" i="1"/>
  <c r="P472" i="1" s="1"/>
  <c r="O476" i="1"/>
  <c r="P476" i="1" s="1"/>
  <c r="O484" i="1"/>
  <c r="P484" i="1" s="1"/>
  <c r="O488" i="1"/>
  <c r="P488" i="1" s="1"/>
  <c r="O492" i="1"/>
  <c r="P492" i="1" s="1"/>
  <c r="O496" i="1"/>
  <c r="P496" i="1" s="1"/>
  <c r="O500" i="1"/>
  <c r="P500" i="1" s="1"/>
  <c r="O504" i="1"/>
  <c r="P504" i="1" s="1"/>
  <c r="O508" i="1"/>
  <c r="P508" i="1" s="1"/>
  <c r="O512" i="1"/>
  <c r="P512" i="1" s="1"/>
  <c r="O516" i="1"/>
  <c r="P516" i="1" s="1"/>
  <c r="O520" i="1"/>
  <c r="P520" i="1" s="1"/>
  <c r="O524" i="1"/>
  <c r="P524" i="1" s="1"/>
  <c r="O528" i="1"/>
  <c r="P528" i="1" s="1"/>
  <c r="O532" i="1"/>
  <c r="P532" i="1" s="1"/>
  <c r="O536" i="1"/>
  <c r="P536" i="1" s="1"/>
  <c r="O540" i="1"/>
  <c r="P540" i="1" s="1"/>
  <c r="O548" i="1"/>
  <c r="P548" i="1" s="1"/>
  <c r="O552" i="1"/>
  <c r="P552" i="1" s="1"/>
  <c r="O556" i="1"/>
  <c r="P556" i="1" s="1"/>
  <c r="O564" i="1"/>
  <c r="P564" i="1" s="1"/>
  <c r="O568" i="1"/>
  <c r="P568" i="1" s="1"/>
  <c r="O572" i="1"/>
  <c r="P572" i="1" s="1"/>
  <c r="O576" i="1"/>
  <c r="P576" i="1" s="1"/>
  <c r="O580" i="1"/>
  <c r="P580" i="1" s="1"/>
  <c r="O584" i="1"/>
  <c r="P584" i="1" s="1"/>
  <c r="O588" i="1"/>
  <c r="P588" i="1" s="1"/>
  <c r="O596" i="1"/>
  <c r="P596" i="1" s="1"/>
  <c r="O600" i="1"/>
  <c r="P600" i="1" s="1"/>
  <c r="O604" i="1"/>
  <c r="P604" i="1" s="1"/>
  <c r="O608" i="1"/>
  <c r="P608" i="1" s="1"/>
  <c r="O612" i="1"/>
  <c r="P612" i="1" s="1"/>
  <c r="O616" i="1"/>
  <c r="P616" i="1" s="1"/>
  <c r="O620" i="1"/>
  <c r="P620" i="1" s="1"/>
  <c r="O624" i="1"/>
  <c r="P624" i="1" s="1"/>
  <c r="O628" i="1"/>
  <c r="P628" i="1" s="1"/>
  <c r="O632" i="1"/>
  <c r="P632" i="1" s="1"/>
  <c r="O636" i="1"/>
  <c r="P636" i="1" s="1"/>
  <c r="O640" i="1"/>
  <c r="P640" i="1" s="1"/>
  <c r="O644" i="1"/>
  <c r="P644" i="1" s="1"/>
  <c r="O648" i="1"/>
  <c r="P648" i="1" s="1"/>
  <c r="O652" i="1"/>
  <c r="P652" i="1" s="1"/>
  <c r="O656" i="1"/>
  <c r="P656" i="1" s="1"/>
  <c r="O660" i="1"/>
  <c r="P660" i="1" s="1"/>
  <c r="O664" i="1"/>
  <c r="P664" i="1" s="1"/>
  <c r="O668" i="1"/>
  <c r="P668" i="1" s="1"/>
  <c r="O672" i="1"/>
  <c r="P672" i="1" s="1"/>
  <c r="O676" i="1"/>
  <c r="P676" i="1" s="1"/>
  <c r="O680" i="1"/>
  <c r="P680" i="1" s="1"/>
  <c r="O684" i="1"/>
  <c r="P684" i="1" s="1"/>
  <c r="O688" i="1"/>
  <c r="P688" i="1" s="1"/>
  <c r="O692" i="1"/>
  <c r="P692" i="1" s="1"/>
  <c r="O696" i="1"/>
  <c r="P696" i="1" s="1"/>
  <c r="O700" i="1"/>
  <c r="P700" i="1" s="1"/>
  <c r="O704" i="1"/>
  <c r="P704" i="1" s="1"/>
  <c r="O708" i="1"/>
  <c r="P708" i="1" s="1"/>
  <c r="O712" i="1"/>
  <c r="P712" i="1" s="1"/>
  <c r="O716" i="1"/>
  <c r="P716" i="1" s="1"/>
  <c r="O720" i="1"/>
  <c r="P720" i="1" s="1"/>
  <c r="O724" i="1"/>
  <c r="P724" i="1" s="1"/>
  <c r="O728" i="1"/>
  <c r="P728" i="1" s="1"/>
  <c r="O732" i="1"/>
  <c r="P732" i="1" s="1"/>
  <c r="O740" i="1"/>
  <c r="P740" i="1" s="1"/>
  <c r="O744" i="1"/>
  <c r="P744" i="1" s="1"/>
  <c r="O748" i="1"/>
  <c r="P748" i="1" s="1"/>
  <c r="O752" i="1"/>
  <c r="P752" i="1" s="1"/>
  <c r="O756" i="1"/>
  <c r="P756" i="1" s="1"/>
  <c r="O760" i="1"/>
  <c r="P760" i="1" s="1"/>
  <c r="O764" i="1"/>
  <c r="P764" i="1" s="1"/>
  <c r="O768" i="1"/>
  <c r="P768" i="1" s="1"/>
  <c r="O772" i="1"/>
  <c r="P772" i="1" s="1"/>
  <c r="O776" i="1"/>
  <c r="P776" i="1" s="1"/>
  <c r="O780" i="1"/>
  <c r="P780" i="1" s="1"/>
  <c r="O784" i="1"/>
  <c r="P784" i="1" s="1"/>
  <c r="O788" i="1"/>
  <c r="P788" i="1" s="1"/>
  <c r="O792" i="1"/>
  <c r="P792" i="1" s="1"/>
  <c r="O796" i="1"/>
  <c r="P796" i="1" s="1"/>
  <c r="O804" i="1"/>
  <c r="P804" i="1" s="1"/>
  <c r="O808" i="1"/>
  <c r="P808" i="1" s="1"/>
  <c r="O812" i="1"/>
  <c r="P812" i="1" s="1"/>
  <c r="O816" i="1"/>
  <c r="P816" i="1" s="1"/>
  <c r="O820" i="1"/>
  <c r="P820" i="1" s="1"/>
  <c r="O824" i="1"/>
  <c r="P824" i="1" s="1"/>
  <c r="O828" i="1"/>
  <c r="P828" i="1" s="1"/>
  <c r="O832" i="1"/>
  <c r="P832" i="1" s="1"/>
  <c r="O836" i="1"/>
  <c r="P836" i="1" s="1"/>
  <c r="O840" i="1"/>
  <c r="P840" i="1" s="1"/>
  <c r="O844" i="1"/>
  <c r="P844" i="1" s="1"/>
  <c r="O852" i="1"/>
  <c r="P852" i="1" s="1"/>
  <c r="O856" i="1"/>
  <c r="P856" i="1" s="1"/>
  <c r="O860" i="1"/>
  <c r="P860" i="1" s="1"/>
  <c r="O868" i="1"/>
  <c r="P868" i="1" s="1"/>
  <c r="O872" i="1"/>
  <c r="P872" i="1" s="1"/>
  <c r="O876" i="1"/>
  <c r="P876" i="1" s="1"/>
  <c r="O880" i="1"/>
  <c r="P880" i="1" s="1"/>
  <c r="O884" i="1"/>
  <c r="P884" i="1" s="1"/>
  <c r="O888" i="1"/>
  <c r="P888" i="1" s="1"/>
  <c r="O892" i="1"/>
  <c r="P892" i="1" s="1"/>
  <c r="O896" i="1"/>
  <c r="P896" i="1" s="1"/>
  <c r="O900" i="1"/>
  <c r="P900" i="1" s="1"/>
  <c r="O904" i="1"/>
  <c r="P904" i="1" s="1"/>
  <c r="O908" i="1"/>
  <c r="P908" i="1" s="1"/>
  <c r="O912" i="1"/>
  <c r="P912" i="1" s="1"/>
  <c r="O916" i="1"/>
  <c r="P916" i="1" s="1"/>
  <c r="O920" i="1"/>
  <c r="P920" i="1" s="1"/>
  <c r="O924" i="1"/>
  <c r="P924" i="1" s="1"/>
  <c r="O928" i="1"/>
  <c r="P928" i="1" s="1"/>
  <c r="O932" i="1"/>
  <c r="P932" i="1" s="1"/>
  <c r="O936" i="1"/>
  <c r="P936" i="1" s="1"/>
  <c r="O944" i="1"/>
  <c r="P944" i="1" s="1"/>
  <c r="O952" i="1"/>
  <c r="P952" i="1" s="1"/>
  <c r="O960" i="1"/>
  <c r="P960" i="1" s="1"/>
  <c r="O964" i="1"/>
  <c r="P964" i="1" s="1"/>
  <c r="O968" i="1"/>
  <c r="P968" i="1" s="1"/>
  <c r="O976" i="1"/>
  <c r="P976" i="1" s="1"/>
  <c r="O984" i="1"/>
  <c r="P984" i="1" s="1"/>
  <c r="O988" i="1"/>
  <c r="P988" i="1" s="1"/>
  <c r="O1000" i="1"/>
  <c r="P1000" i="1" s="1"/>
  <c r="O1004" i="1"/>
  <c r="P1004" i="1" s="1"/>
  <c r="O1016" i="1"/>
  <c r="P1016" i="1" s="1"/>
  <c r="O1020" i="1"/>
  <c r="P1020" i="1" s="1"/>
  <c r="O1032" i="1"/>
  <c r="P1032" i="1" s="1"/>
  <c r="O1036" i="1"/>
  <c r="P1036" i="1" s="1"/>
  <c r="O1048" i="1"/>
  <c r="P1048" i="1" s="1"/>
  <c r="O1052" i="1"/>
  <c r="P1052" i="1" s="1"/>
  <c r="O1064" i="1"/>
  <c r="P1064" i="1" s="1"/>
  <c r="O1068" i="1"/>
  <c r="P1068" i="1" s="1"/>
  <c r="O1080" i="1"/>
  <c r="P1080" i="1" s="1"/>
  <c r="O1084" i="1"/>
  <c r="P1084" i="1" s="1"/>
  <c r="O1096" i="1"/>
  <c r="P1096" i="1" s="1"/>
  <c r="O1100" i="1"/>
  <c r="P1100" i="1" s="1"/>
  <c r="O1112" i="1"/>
  <c r="P1112" i="1" s="1"/>
  <c r="O1116" i="1"/>
  <c r="P1116" i="1" s="1"/>
  <c r="O1128" i="1"/>
  <c r="P1128" i="1" s="1"/>
  <c r="O1132" i="1"/>
  <c r="P1132" i="1" s="1"/>
  <c r="O1144" i="1"/>
  <c r="P1144" i="1" s="1"/>
  <c r="O1148" i="1"/>
  <c r="P1148" i="1" s="1"/>
  <c r="O1160" i="1"/>
  <c r="P1160" i="1" s="1"/>
  <c r="O1164" i="1"/>
  <c r="P1164" i="1" s="1"/>
  <c r="O1176" i="1"/>
  <c r="P1176" i="1" s="1"/>
  <c r="O1180" i="1"/>
  <c r="P1180" i="1" s="1"/>
  <c r="O1192" i="1"/>
  <c r="P1192" i="1" s="1"/>
  <c r="O1196" i="1"/>
  <c r="P1196" i="1" s="1"/>
  <c r="O1208" i="1"/>
  <c r="P1208" i="1" s="1"/>
  <c r="O1212" i="1"/>
  <c r="P1212" i="1" s="1"/>
  <c r="O1224" i="1"/>
  <c r="P1224" i="1" s="1"/>
  <c r="O1228" i="1"/>
  <c r="P1228" i="1" s="1"/>
  <c r="O1240" i="1"/>
  <c r="P1240" i="1" s="1"/>
  <c r="O1244" i="1"/>
  <c r="P1244" i="1" s="1"/>
  <c r="O1256" i="1"/>
  <c r="P1256" i="1" s="1"/>
  <c r="O1260" i="1"/>
  <c r="P1260" i="1" s="1"/>
  <c r="O1272" i="1"/>
  <c r="P1272" i="1" s="1"/>
  <c r="O1276" i="1"/>
  <c r="P1276" i="1" s="1"/>
  <c r="O1288" i="1"/>
  <c r="P1288" i="1" s="1"/>
  <c r="O1292" i="1"/>
  <c r="P1292" i="1" s="1"/>
  <c r="O1304" i="1"/>
  <c r="P1304" i="1" s="1"/>
  <c r="O1308" i="1"/>
  <c r="P1308" i="1" s="1"/>
  <c r="O1320" i="1"/>
  <c r="P1320" i="1" s="1"/>
  <c r="O1324" i="1"/>
  <c r="P1324" i="1" s="1"/>
  <c r="O1336" i="1"/>
  <c r="P1336" i="1" s="1"/>
  <c r="O1340" i="1"/>
  <c r="P1340" i="1" s="1"/>
  <c r="O1352" i="1"/>
  <c r="P1352" i="1" s="1"/>
  <c r="O1356" i="1"/>
  <c r="P1356" i="1" s="1"/>
  <c r="O1368" i="1"/>
  <c r="P1368" i="1" s="1"/>
  <c r="O1372" i="1"/>
  <c r="P1372" i="1" s="1"/>
  <c r="O1384" i="1"/>
  <c r="P1384" i="1" s="1"/>
  <c r="O1388" i="1"/>
  <c r="P1388" i="1" s="1"/>
  <c r="O1400" i="1"/>
  <c r="P1400" i="1" s="1"/>
  <c r="O1404" i="1"/>
  <c r="P1404" i="1" s="1"/>
  <c r="O1416" i="1"/>
  <c r="P1416" i="1" s="1"/>
  <c r="O1420" i="1"/>
  <c r="P1420" i="1" s="1"/>
  <c r="O1432" i="1"/>
  <c r="P1432" i="1" s="1"/>
  <c r="O1436" i="1"/>
  <c r="P1436" i="1" s="1"/>
  <c r="O1448" i="1"/>
  <c r="P1448" i="1" s="1"/>
  <c r="O1452" i="1"/>
  <c r="P1452" i="1" s="1"/>
  <c r="O1464" i="1"/>
  <c r="P1464" i="1" s="1"/>
  <c r="O1468" i="1"/>
  <c r="P1468" i="1" s="1"/>
  <c r="O1480" i="1"/>
  <c r="P1480" i="1" s="1"/>
  <c r="O1484" i="1"/>
  <c r="P1484" i="1" s="1"/>
  <c r="O1496" i="1"/>
  <c r="P1496" i="1" s="1"/>
  <c r="O1500" i="1"/>
  <c r="P1500" i="1" s="1"/>
  <c r="O1512" i="1"/>
  <c r="P1512" i="1" s="1"/>
  <c r="O1516" i="1"/>
  <c r="P1516" i="1" s="1"/>
  <c r="O1528" i="1"/>
  <c r="P1528" i="1" s="1"/>
  <c r="O1532" i="1"/>
  <c r="P1532" i="1" s="1"/>
  <c r="O1544" i="1"/>
  <c r="P1544" i="1" s="1"/>
  <c r="O1548" i="1"/>
  <c r="P1548" i="1" s="1"/>
  <c r="O1560" i="1"/>
  <c r="P1560" i="1" s="1"/>
  <c r="O1564" i="1"/>
  <c r="P1564" i="1" s="1"/>
  <c r="O1576" i="1"/>
  <c r="P1576" i="1" s="1"/>
  <c r="O1580" i="1"/>
  <c r="P1580" i="1" s="1"/>
  <c r="O1592" i="1"/>
  <c r="P1592" i="1" s="1"/>
  <c r="O1596" i="1"/>
  <c r="P1596" i="1" s="1"/>
  <c r="O1608" i="1"/>
  <c r="P1608" i="1" s="1"/>
  <c r="O1612" i="1"/>
  <c r="P1612" i="1" s="1"/>
  <c r="O1624" i="1"/>
  <c r="P1624" i="1" s="1"/>
  <c r="O1628" i="1"/>
  <c r="P1628" i="1" s="1"/>
  <c r="O1640" i="1"/>
  <c r="P1640" i="1" s="1"/>
  <c r="O1644" i="1"/>
  <c r="P1644" i="1" s="1"/>
  <c r="O1656" i="1"/>
  <c r="P1656" i="1" s="1"/>
  <c r="O1660" i="1"/>
  <c r="P1660" i="1" s="1"/>
  <c r="O1672" i="1"/>
  <c r="P1672" i="1" s="1"/>
  <c r="O1676" i="1"/>
  <c r="P1676" i="1" s="1"/>
  <c r="O1688" i="1"/>
  <c r="P1688" i="1" s="1"/>
  <c r="O1692" i="1"/>
  <c r="P1692" i="1" s="1"/>
  <c r="O1704" i="1"/>
  <c r="P1704" i="1" s="1"/>
  <c r="O1708" i="1"/>
  <c r="P1708" i="1" s="1"/>
  <c r="O1720" i="1"/>
  <c r="P1720" i="1" s="1"/>
  <c r="O1724" i="1"/>
  <c r="P1724" i="1" s="1"/>
  <c r="O1736" i="1"/>
  <c r="P1736" i="1" s="1"/>
  <c r="O1740" i="1"/>
  <c r="P1740" i="1" s="1"/>
  <c r="O1752" i="1"/>
  <c r="P1752" i="1" s="1"/>
  <c r="O1756" i="1"/>
  <c r="P1756" i="1" s="1"/>
  <c r="O1768" i="1"/>
  <c r="P1768" i="1" s="1"/>
  <c r="O1772" i="1"/>
  <c r="P1772" i="1" s="1"/>
  <c r="O1784" i="1"/>
  <c r="P1784" i="1" s="1"/>
  <c r="O1788" i="1"/>
  <c r="P1788" i="1" s="1"/>
  <c r="O1800" i="1"/>
  <c r="P1800" i="1" s="1"/>
  <c r="O1804" i="1"/>
  <c r="P1804" i="1" s="1"/>
  <c r="O1816" i="1"/>
  <c r="P1816" i="1" s="1"/>
  <c r="O1820" i="1"/>
  <c r="P1820" i="1" s="1"/>
  <c r="O1832" i="1"/>
  <c r="P1832" i="1" s="1"/>
  <c r="O1836" i="1"/>
  <c r="P1836" i="1" s="1"/>
  <c r="O1848" i="1"/>
  <c r="P1848" i="1" s="1"/>
  <c r="O1852" i="1"/>
  <c r="P1852" i="1" s="1"/>
  <c r="O1864" i="1"/>
  <c r="P1864" i="1" s="1"/>
  <c r="O1868" i="1"/>
  <c r="P1868" i="1" s="1"/>
  <c r="O1880" i="1"/>
  <c r="P1880" i="1" s="1"/>
  <c r="O1884" i="1"/>
  <c r="P1884" i="1" s="1"/>
  <c r="O1896" i="1"/>
  <c r="P1896" i="1" s="1"/>
  <c r="O1900" i="1"/>
  <c r="P1900" i="1" s="1"/>
  <c r="O1912" i="1"/>
  <c r="P1912" i="1" s="1"/>
  <c r="O1916" i="1"/>
  <c r="P1916" i="1" s="1"/>
  <c r="O1928" i="1"/>
  <c r="P1928" i="1" s="1"/>
  <c r="O1932" i="1"/>
  <c r="P1932" i="1" s="1"/>
  <c r="O1944" i="1"/>
  <c r="P1944" i="1" s="1"/>
  <c r="O1948" i="1"/>
  <c r="P1948" i="1" s="1"/>
  <c r="O1960" i="1"/>
  <c r="P1960" i="1" s="1"/>
  <c r="O1964" i="1"/>
  <c r="P1964" i="1" s="1"/>
  <c r="O1976" i="1"/>
  <c r="P1976" i="1" s="1"/>
  <c r="O1980" i="1"/>
  <c r="P1980" i="1" s="1"/>
  <c r="O1992" i="1"/>
  <c r="P1992" i="1" s="1"/>
  <c r="O1996" i="1"/>
  <c r="P1996" i="1" s="1"/>
  <c r="O2008" i="1"/>
  <c r="P2008" i="1" s="1"/>
  <c r="O2012" i="1"/>
  <c r="P2012" i="1" s="1"/>
  <c r="O2024" i="1"/>
  <c r="P2024" i="1" s="1"/>
  <c r="O2028" i="1"/>
  <c r="P2028" i="1" s="1"/>
  <c r="O2040" i="1"/>
  <c r="P2040" i="1" s="1"/>
  <c r="O2044" i="1"/>
  <c r="P2044" i="1" s="1"/>
  <c r="O2056" i="1"/>
  <c r="P2056" i="1" s="1"/>
  <c r="O2060" i="1"/>
  <c r="P2060" i="1" s="1"/>
  <c r="O2072" i="1"/>
  <c r="P2072" i="1" s="1"/>
  <c r="O2076" i="1"/>
  <c r="P2076" i="1" s="1"/>
  <c r="O2088" i="1"/>
  <c r="P2088" i="1" s="1"/>
  <c r="O2092" i="1"/>
  <c r="P2092" i="1" s="1"/>
  <c r="O2104" i="1"/>
  <c r="P2104" i="1" s="1"/>
  <c r="O2108" i="1"/>
  <c r="P2108" i="1" s="1"/>
  <c r="O2120" i="1"/>
  <c r="P2120" i="1" s="1"/>
  <c r="O2124" i="1"/>
  <c r="P2124" i="1" s="1"/>
  <c r="O2136" i="1"/>
  <c r="P2136" i="1" s="1"/>
  <c r="O2140" i="1"/>
  <c r="P2140" i="1" s="1"/>
  <c r="O2152" i="1"/>
  <c r="P2152" i="1" s="1"/>
  <c r="O2156" i="1"/>
  <c r="P2156" i="1" s="1"/>
  <c r="O2168" i="1"/>
  <c r="P2168" i="1" s="1"/>
  <c r="O2172" i="1"/>
  <c r="P2172" i="1" s="1"/>
  <c r="O2184" i="1"/>
  <c r="P2184" i="1" s="1"/>
  <c r="O2188" i="1"/>
  <c r="P2188" i="1" s="1"/>
  <c r="O2200" i="1"/>
  <c r="P2200" i="1" s="1"/>
  <c r="O2204" i="1"/>
  <c r="P2204" i="1" s="1"/>
  <c r="O2216" i="1"/>
  <c r="P2216" i="1" s="1"/>
  <c r="O2220" i="1"/>
  <c r="P2220" i="1" s="1"/>
  <c r="O2232" i="1"/>
  <c r="P2232" i="1" s="1"/>
  <c r="O2236" i="1"/>
  <c r="P2236" i="1" s="1"/>
  <c r="O2248" i="1"/>
  <c r="P2248" i="1" s="1"/>
  <c r="O2252" i="1"/>
  <c r="P2252" i="1" s="1"/>
  <c r="O2264" i="1"/>
  <c r="P2264" i="1" s="1"/>
  <c r="O2268" i="1"/>
  <c r="P2268" i="1" s="1"/>
  <c r="O2280" i="1"/>
  <c r="P2280" i="1" s="1"/>
  <c r="O2284" i="1"/>
  <c r="P2284" i="1" s="1"/>
  <c r="O2296" i="1"/>
  <c r="P2296" i="1" s="1"/>
  <c r="O2300" i="1"/>
  <c r="P2300" i="1" s="1"/>
  <c r="O2312" i="1"/>
  <c r="P2312" i="1" s="1"/>
  <c r="O2316" i="1"/>
  <c r="P2316" i="1" s="1"/>
  <c r="O2328" i="1"/>
  <c r="P2328" i="1" s="1"/>
  <c r="O2332" i="1"/>
  <c r="P2332" i="1" s="1"/>
  <c r="O2344" i="1"/>
  <c r="P2344" i="1" s="1"/>
  <c r="O2348" i="1"/>
  <c r="P2348" i="1" s="1"/>
  <c r="O2360" i="1"/>
  <c r="P2360" i="1" s="1"/>
  <c r="O2364" i="1"/>
  <c r="P2364" i="1" s="1"/>
  <c r="O2376" i="1"/>
  <c r="P2376" i="1" s="1"/>
  <c r="O2380" i="1"/>
  <c r="P2380" i="1" s="1"/>
  <c r="O2392" i="1"/>
  <c r="P2392" i="1" s="1"/>
  <c r="O2396" i="1"/>
  <c r="P2396" i="1" s="1"/>
  <c r="O2408" i="1"/>
  <c r="P2408" i="1" s="1"/>
  <c r="O2412" i="1"/>
  <c r="P2412" i="1" s="1"/>
  <c r="O2424" i="1"/>
  <c r="P2424" i="1" s="1"/>
  <c r="O2428" i="1"/>
  <c r="P2428" i="1" s="1"/>
  <c r="O2440" i="1"/>
  <c r="P2440" i="1" s="1"/>
  <c r="O2444" i="1"/>
  <c r="P2444" i="1" s="1"/>
  <c r="O2456" i="1"/>
  <c r="P2456" i="1" s="1"/>
  <c r="O2460" i="1"/>
  <c r="P2460" i="1" s="1"/>
  <c r="O2472" i="1"/>
  <c r="P2472" i="1" s="1"/>
  <c r="O2476" i="1"/>
  <c r="P2476" i="1" s="1"/>
  <c r="O2488" i="1"/>
  <c r="P2488" i="1" s="1"/>
  <c r="O2492" i="1"/>
  <c r="P2492" i="1" s="1"/>
  <c r="O2504" i="1"/>
  <c r="P2504" i="1" s="1"/>
  <c r="O2508" i="1"/>
  <c r="P2508" i="1" s="1"/>
  <c r="O2520" i="1"/>
  <c r="P2520" i="1" s="1"/>
  <c r="O2524" i="1"/>
  <c r="P2524" i="1" s="1"/>
  <c r="O2536" i="1"/>
  <c r="P2536" i="1" s="1"/>
  <c r="O2540" i="1"/>
  <c r="P2540" i="1" s="1"/>
  <c r="O2552" i="1"/>
  <c r="P2552" i="1" s="1"/>
  <c r="O2556" i="1"/>
  <c r="P2556" i="1" s="1"/>
  <c r="O2568" i="1"/>
  <c r="P2568" i="1" s="1"/>
  <c r="O2572" i="1"/>
  <c r="P2572" i="1" s="1"/>
  <c r="O2584" i="1"/>
  <c r="P2584" i="1" s="1"/>
  <c r="O2588" i="1"/>
  <c r="P2588" i="1" s="1"/>
  <c r="O2600" i="1"/>
  <c r="P2600" i="1" s="1"/>
  <c r="O2604" i="1"/>
  <c r="P2604" i="1" s="1"/>
  <c r="O2620" i="1"/>
  <c r="P2620" i="1" s="1"/>
  <c r="O2632" i="1"/>
  <c r="P2632" i="1" s="1"/>
  <c r="O2636" i="1"/>
  <c r="P2636" i="1" s="1"/>
  <c r="O2648" i="1"/>
  <c r="P2648" i="1" s="1"/>
  <c r="O2652" i="1"/>
  <c r="P2652" i="1" s="1"/>
  <c r="O2664" i="1"/>
  <c r="P2664" i="1" s="1"/>
  <c r="O2668" i="1"/>
  <c r="P2668" i="1" s="1"/>
  <c r="O2680" i="1"/>
  <c r="P2680" i="1" s="1"/>
  <c r="O2684" i="1"/>
  <c r="P2684" i="1" s="1"/>
  <c r="O2696" i="1"/>
  <c r="P2696" i="1" s="1"/>
  <c r="O2700" i="1"/>
  <c r="P2700" i="1" s="1"/>
  <c r="O2712" i="1"/>
  <c r="P2712" i="1" s="1"/>
  <c r="O2716" i="1"/>
  <c r="P2716" i="1" s="1"/>
  <c r="O2728" i="1"/>
  <c r="P2728" i="1" s="1"/>
  <c r="O2732" i="1"/>
  <c r="P2732" i="1" s="1"/>
  <c r="O2744" i="1"/>
  <c r="P2744" i="1" s="1"/>
  <c r="O2748" i="1"/>
  <c r="P2748" i="1" s="1"/>
  <c r="O2760" i="1"/>
  <c r="P2760" i="1" s="1"/>
  <c r="O2764" i="1"/>
  <c r="P2764" i="1" s="1"/>
  <c r="O2776" i="1"/>
  <c r="P2776" i="1" s="1"/>
  <c r="O2780" i="1"/>
  <c r="P2780" i="1" s="1"/>
  <c r="O2792" i="1"/>
  <c r="P2792" i="1" s="1"/>
  <c r="O2796" i="1"/>
  <c r="P2796" i="1" s="1"/>
  <c r="O2808" i="1"/>
  <c r="P2808" i="1" s="1"/>
  <c r="O2812" i="1"/>
  <c r="P2812" i="1" s="1"/>
  <c r="O2824" i="1"/>
  <c r="P2824" i="1" s="1"/>
  <c r="O2828" i="1"/>
  <c r="P2828" i="1" s="1"/>
  <c r="O2840" i="1"/>
  <c r="P2840" i="1" s="1"/>
  <c r="O2844" i="1"/>
  <c r="P2844" i="1" s="1"/>
  <c r="O2856" i="1"/>
  <c r="P2856" i="1" s="1"/>
  <c r="O2860" i="1"/>
  <c r="P2860" i="1" s="1"/>
  <c r="O2872" i="1"/>
  <c r="P2872" i="1" s="1"/>
  <c r="O2876" i="1"/>
  <c r="P2876" i="1" s="1"/>
  <c r="O2888" i="1"/>
  <c r="P2888" i="1" s="1"/>
  <c r="O2892" i="1"/>
  <c r="P2892" i="1" s="1"/>
  <c r="O2904" i="1"/>
  <c r="P2904" i="1" s="1"/>
  <c r="O2908" i="1"/>
  <c r="P2908" i="1" s="1"/>
  <c r="O2920" i="1"/>
  <c r="P2920" i="1" s="1"/>
  <c r="O2924" i="1"/>
  <c r="P2924" i="1" s="1"/>
  <c r="O2936" i="1"/>
  <c r="P2936" i="1" s="1"/>
  <c r="O2940" i="1"/>
  <c r="P2940" i="1" s="1"/>
  <c r="O2952" i="1"/>
  <c r="P2952" i="1" s="1"/>
  <c r="O2956" i="1"/>
  <c r="P2956" i="1" s="1"/>
  <c r="O2968" i="1"/>
  <c r="P2968" i="1" s="1"/>
  <c r="O2972" i="1"/>
  <c r="P2972" i="1" s="1"/>
  <c r="O2984" i="1"/>
  <c r="P2984" i="1" s="1"/>
  <c r="O2988" i="1"/>
  <c r="P2988" i="1" s="1"/>
  <c r="O3000" i="1"/>
  <c r="P3000" i="1" s="1"/>
  <c r="O3004" i="1"/>
  <c r="P3004" i="1" s="1"/>
  <c r="O3016" i="1"/>
  <c r="P3016" i="1" s="1"/>
  <c r="O3020" i="1"/>
  <c r="P3020" i="1" s="1"/>
  <c r="O3032" i="1"/>
  <c r="P3032" i="1" s="1"/>
  <c r="O3036" i="1"/>
  <c r="P3036" i="1" s="1"/>
  <c r="E5" i="1"/>
  <c r="E9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257" i="1"/>
  <c r="E261" i="1"/>
  <c r="E265" i="1"/>
  <c r="E269" i="1"/>
  <c r="E273" i="1"/>
  <c r="E277" i="1"/>
  <c r="E281" i="1"/>
  <c r="E285" i="1"/>
  <c r="E289" i="1"/>
  <c r="E293" i="1"/>
  <c r="E297" i="1"/>
  <c r="E301" i="1"/>
  <c r="E305" i="1"/>
  <c r="E309" i="1"/>
  <c r="E313" i="1"/>
  <c r="E317" i="1"/>
  <c r="E321" i="1"/>
  <c r="E325" i="1"/>
  <c r="E329" i="1"/>
  <c r="E333" i="1"/>
  <c r="E337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389" i="1"/>
  <c r="E393" i="1"/>
  <c r="E397" i="1"/>
  <c r="E401" i="1"/>
  <c r="E405" i="1"/>
  <c r="E409" i="1"/>
  <c r="E413" i="1"/>
  <c r="E417" i="1"/>
  <c r="E421" i="1"/>
  <c r="E425" i="1"/>
  <c r="E429" i="1"/>
  <c r="E433" i="1"/>
  <c r="E437" i="1"/>
  <c r="E441" i="1"/>
  <c r="E445" i="1"/>
  <c r="E449" i="1"/>
  <c r="E453" i="1"/>
  <c r="E457" i="1"/>
  <c r="E461" i="1"/>
  <c r="E465" i="1"/>
  <c r="E469" i="1"/>
  <c r="E473" i="1"/>
  <c r="E477" i="1"/>
  <c r="E481" i="1"/>
  <c r="E485" i="1"/>
  <c r="E489" i="1"/>
  <c r="E493" i="1"/>
  <c r="E497" i="1"/>
  <c r="E501" i="1"/>
  <c r="E505" i="1"/>
  <c r="E509" i="1"/>
  <c r="E513" i="1"/>
  <c r="E517" i="1"/>
  <c r="E521" i="1"/>
  <c r="E525" i="1"/>
  <c r="E529" i="1"/>
  <c r="E533" i="1"/>
  <c r="E537" i="1"/>
  <c r="E541" i="1"/>
  <c r="E545" i="1"/>
  <c r="E549" i="1"/>
  <c r="E553" i="1"/>
  <c r="E557" i="1"/>
  <c r="E561" i="1"/>
  <c r="E565" i="1"/>
  <c r="E569" i="1"/>
  <c r="E573" i="1"/>
  <c r="E577" i="1"/>
  <c r="E581" i="1"/>
  <c r="E585" i="1"/>
  <c r="E589" i="1"/>
  <c r="E593" i="1"/>
  <c r="E597" i="1"/>
  <c r="E601" i="1"/>
  <c r="E605" i="1"/>
  <c r="E609" i="1"/>
  <c r="E613" i="1"/>
  <c r="E617" i="1"/>
  <c r="E621" i="1"/>
  <c r="E625" i="1"/>
  <c r="E629" i="1"/>
  <c r="E633" i="1"/>
  <c r="E637" i="1"/>
  <c r="E641" i="1"/>
  <c r="E645" i="1"/>
  <c r="E649" i="1"/>
  <c r="E653" i="1"/>
  <c r="E657" i="1"/>
  <c r="E661" i="1"/>
  <c r="E665" i="1"/>
  <c r="E669" i="1"/>
  <c r="E673" i="1"/>
  <c r="E677" i="1"/>
  <c r="E681" i="1"/>
  <c r="E685" i="1"/>
  <c r="E689" i="1"/>
  <c r="E693" i="1"/>
  <c r="E697" i="1"/>
  <c r="E701" i="1"/>
  <c r="E705" i="1"/>
  <c r="E709" i="1"/>
  <c r="E713" i="1"/>
  <c r="E717" i="1"/>
  <c r="E721" i="1"/>
  <c r="E725" i="1"/>
  <c r="E729" i="1"/>
  <c r="E733" i="1"/>
  <c r="E737" i="1"/>
  <c r="E741" i="1"/>
  <c r="E745" i="1"/>
  <c r="E749" i="1"/>
  <c r="E753" i="1"/>
  <c r="E757" i="1"/>
  <c r="E761" i="1"/>
  <c r="E765" i="1"/>
  <c r="E769" i="1"/>
  <c r="E773" i="1"/>
  <c r="E777" i="1"/>
  <c r="E781" i="1"/>
  <c r="E785" i="1"/>
  <c r="E789" i="1"/>
  <c r="E793" i="1"/>
  <c r="E797" i="1"/>
  <c r="E801" i="1"/>
  <c r="E805" i="1"/>
  <c r="E809" i="1"/>
  <c r="E813" i="1"/>
  <c r="E817" i="1"/>
  <c r="E821" i="1"/>
  <c r="E825" i="1"/>
  <c r="E829" i="1"/>
  <c r="E833" i="1"/>
  <c r="E837" i="1"/>
  <c r="E841" i="1"/>
  <c r="E845" i="1"/>
  <c r="E849" i="1"/>
  <c r="E853" i="1"/>
  <c r="E857" i="1"/>
  <c r="E861" i="1"/>
  <c r="E865" i="1"/>
  <c r="E869" i="1"/>
  <c r="E873" i="1"/>
  <c r="E877" i="1"/>
  <c r="E881" i="1"/>
  <c r="E885" i="1"/>
  <c r="E889" i="1"/>
  <c r="E893" i="1"/>
  <c r="E897" i="1"/>
  <c r="E901" i="1"/>
  <c r="E905" i="1"/>
  <c r="E909" i="1"/>
  <c r="E913" i="1"/>
  <c r="E917" i="1"/>
  <c r="E921" i="1"/>
  <c r="E925" i="1"/>
  <c r="E929" i="1"/>
  <c r="E933" i="1"/>
  <c r="E937" i="1"/>
  <c r="E941" i="1"/>
  <c r="E945" i="1"/>
  <c r="E949" i="1"/>
  <c r="E953" i="1"/>
  <c r="E957" i="1"/>
  <c r="E961" i="1"/>
  <c r="E965" i="1"/>
  <c r="E969" i="1"/>
  <c r="E973" i="1"/>
  <c r="E977" i="1"/>
  <c r="E981" i="1"/>
  <c r="E985" i="1"/>
  <c r="E989" i="1"/>
  <c r="E993" i="1"/>
  <c r="E997" i="1"/>
  <c r="E1001" i="1"/>
  <c r="E1005" i="1"/>
  <c r="E1009" i="1"/>
  <c r="E1013" i="1"/>
  <c r="E1017" i="1"/>
  <c r="E1021" i="1"/>
  <c r="E1025" i="1"/>
  <c r="E1029" i="1"/>
  <c r="E1033" i="1"/>
  <c r="E1037" i="1"/>
  <c r="E1041" i="1"/>
  <c r="E1045" i="1"/>
  <c r="E1049" i="1"/>
  <c r="E1053" i="1"/>
  <c r="E1057" i="1"/>
  <c r="E1061" i="1"/>
  <c r="E1065" i="1"/>
  <c r="E1069" i="1"/>
  <c r="E1073" i="1"/>
  <c r="E1077" i="1"/>
  <c r="E1081" i="1"/>
  <c r="E1085" i="1"/>
  <c r="E1089" i="1"/>
  <c r="E1093" i="1"/>
  <c r="E1097" i="1"/>
  <c r="E1101" i="1"/>
  <c r="E1105" i="1"/>
  <c r="E1109" i="1"/>
  <c r="E1113" i="1"/>
  <c r="E1117" i="1"/>
  <c r="E1121" i="1"/>
  <c r="E1125" i="1"/>
  <c r="E1129" i="1"/>
  <c r="E1133" i="1"/>
  <c r="E1137" i="1"/>
  <c r="E1141" i="1"/>
  <c r="E1145" i="1"/>
  <c r="E1149" i="1"/>
  <c r="E1153" i="1"/>
  <c r="E1157" i="1"/>
  <c r="E1161" i="1"/>
  <c r="E1165" i="1"/>
  <c r="E1169" i="1"/>
  <c r="E1173" i="1"/>
  <c r="E1177" i="1"/>
  <c r="E1181" i="1"/>
  <c r="E1185" i="1"/>
  <c r="E1189" i="1"/>
  <c r="E1193" i="1"/>
  <c r="E1197" i="1"/>
  <c r="E1201" i="1"/>
  <c r="E1205" i="1"/>
  <c r="E1209" i="1"/>
  <c r="E1213" i="1"/>
  <c r="E1217" i="1"/>
  <c r="E1221" i="1"/>
  <c r="E1225" i="1"/>
  <c r="E1229" i="1"/>
  <c r="E1233" i="1"/>
  <c r="E1237" i="1"/>
  <c r="E1241" i="1"/>
  <c r="E1245" i="1"/>
  <c r="E1249" i="1"/>
  <c r="E1253" i="1"/>
  <c r="E1257" i="1"/>
  <c r="E1261" i="1"/>
  <c r="E1265" i="1"/>
  <c r="E1269" i="1"/>
  <c r="E1273" i="1"/>
  <c r="E1277" i="1"/>
  <c r="E1281" i="1"/>
  <c r="E1285" i="1"/>
  <c r="E1289" i="1"/>
  <c r="E1293" i="1"/>
  <c r="E1297" i="1"/>
  <c r="E1301" i="1"/>
  <c r="E1305" i="1"/>
  <c r="E1309" i="1"/>
  <c r="E1313" i="1"/>
  <c r="E1317" i="1"/>
  <c r="E1321" i="1"/>
  <c r="E1325" i="1"/>
  <c r="E1329" i="1"/>
  <c r="E1333" i="1"/>
  <c r="E1337" i="1"/>
  <c r="E1341" i="1"/>
  <c r="E1345" i="1"/>
  <c r="E1349" i="1"/>
  <c r="E1353" i="1"/>
  <c r="E1357" i="1"/>
  <c r="E1361" i="1"/>
  <c r="E1365" i="1"/>
  <c r="E1369" i="1"/>
  <c r="E1373" i="1"/>
  <c r="E1377" i="1"/>
  <c r="E1381" i="1"/>
  <c r="E1385" i="1"/>
  <c r="E1389" i="1"/>
  <c r="E1393" i="1"/>
  <c r="E1397" i="1"/>
  <c r="E1401" i="1"/>
  <c r="E1405" i="1"/>
  <c r="E1409" i="1"/>
  <c r="E1413" i="1"/>
  <c r="E1417" i="1"/>
  <c r="E1421" i="1"/>
  <c r="E1425" i="1"/>
  <c r="E1429" i="1"/>
  <c r="E1433" i="1"/>
  <c r="E1437" i="1"/>
  <c r="E1441" i="1"/>
  <c r="E1445" i="1"/>
  <c r="E1449" i="1"/>
  <c r="E1453" i="1"/>
  <c r="E1457" i="1"/>
  <c r="O7" i="1"/>
  <c r="P7" i="1" s="1"/>
  <c r="O15" i="1"/>
  <c r="P15" i="1" s="1"/>
  <c r="O23" i="1"/>
  <c r="P23" i="1" s="1"/>
  <c r="O39" i="1"/>
  <c r="P39" i="1" s="1"/>
  <c r="O55" i="1"/>
  <c r="P55" i="1" s="1"/>
  <c r="O71" i="1"/>
  <c r="P71" i="1" s="1"/>
  <c r="O79" i="1"/>
  <c r="P79" i="1" s="1"/>
  <c r="O87" i="1"/>
  <c r="P87" i="1" s="1"/>
  <c r="O95" i="1"/>
  <c r="P95" i="1" s="1"/>
  <c r="O101" i="1"/>
  <c r="P101" i="1" s="1"/>
  <c r="O105" i="1"/>
  <c r="P105" i="1" s="1"/>
  <c r="O109" i="1"/>
  <c r="P109" i="1" s="1"/>
  <c r="O113" i="1"/>
  <c r="P113" i="1" s="1"/>
  <c r="O117" i="1"/>
  <c r="P117" i="1" s="1"/>
  <c r="O121" i="1"/>
  <c r="P121" i="1" s="1"/>
  <c r="O125" i="1"/>
  <c r="P125" i="1" s="1"/>
  <c r="O129" i="1"/>
  <c r="P129" i="1" s="1"/>
  <c r="O133" i="1"/>
  <c r="P133" i="1" s="1"/>
  <c r="O137" i="1"/>
  <c r="P137" i="1" s="1"/>
  <c r="O141" i="1"/>
  <c r="P141" i="1" s="1"/>
  <c r="O145" i="1"/>
  <c r="P145" i="1" s="1"/>
  <c r="O149" i="1"/>
  <c r="P149" i="1" s="1"/>
  <c r="O153" i="1"/>
  <c r="P153" i="1" s="1"/>
  <c r="O157" i="1"/>
  <c r="P157" i="1" s="1"/>
  <c r="O161" i="1"/>
  <c r="P161" i="1" s="1"/>
  <c r="O165" i="1"/>
  <c r="P165" i="1" s="1"/>
  <c r="O169" i="1"/>
  <c r="P169" i="1" s="1"/>
  <c r="O173" i="1"/>
  <c r="P173" i="1" s="1"/>
  <c r="O177" i="1"/>
  <c r="P177" i="1" s="1"/>
  <c r="O181" i="1"/>
  <c r="P181" i="1" s="1"/>
  <c r="O185" i="1"/>
  <c r="P185" i="1" s="1"/>
  <c r="O189" i="1"/>
  <c r="P189" i="1" s="1"/>
  <c r="O193" i="1"/>
  <c r="P193" i="1" s="1"/>
  <c r="O197" i="1"/>
  <c r="P197" i="1" s="1"/>
  <c r="O201" i="1"/>
  <c r="P201" i="1" s="1"/>
  <c r="O205" i="1"/>
  <c r="P205" i="1" s="1"/>
  <c r="O209" i="1"/>
  <c r="P209" i="1" s="1"/>
  <c r="O213" i="1"/>
  <c r="P213" i="1" s="1"/>
  <c r="O217" i="1"/>
  <c r="P217" i="1" s="1"/>
  <c r="O221" i="1"/>
  <c r="P221" i="1" s="1"/>
  <c r="O225" i="1"/>
  <c r="P225" i="1" s="1"/>
  <c r="O229" i="1"/>
  <c r="P229" i="1" s="1"/>
  <c r="O233" i="1"/>
  <c r="P233" i="1" s="1"/>
  <c r="O237" i="1"/>
  <c r="P237" i="1" s="1"/>
  <c r="O241" i="1"/>
  <c r="P241" i="1" s="1"/>
  <c r="O245" i="1"/>
  <c r="P245" i="1" s="1"/>
  <c r="O249" i="1"/>
  <c r="P249" i="1" s="1"/>
  <c r="O253" i="1"/>
  <c r="P253" i="1" s="1"/>
  <c r="O257" i="1"/>
  <c r="P257" i="1" s="1"/>
  <c r="O261" i="1"/>
  <c r="P261" i="1" s="1"/>
  <c r="O265" i="1"/>
  <c r="P265" i="1" s="1"/>
  <c r="O269" i="1"/>
  <c r="P269" i="1" s="1"/>
  <c r="O273" i="1"/>
  <c r="P273" i="1" s="1"/>
  <c r="O277" i="1"/>
  <c r="P277" i="1" s="1"/>
  <c r="O281" i="1"/>
  <c r="P281" i="1" s="1"/>
  <c r="O285" i="1"/>
  <c r="P285" i="1" s="1"/>
  <c r="O289" i="1"/>
  <c r="P289" i="1" s="1"/>
  <c r="O293" i="1"/>
  <c r="P293" i="1" s="1"/>
  <c r="O297" i="1"/>
  <c r="P297" i="1" s="1"/>
  <c r="O301" i="1"/>
  <c r="P301" i="1" s="1"/>
  <c r="O305" i="1"/>
  <c r="P305" i="1" s="1"/>
  <c r="O309" i="1"/>
  <c r="P309" i="1" s="1"/>
  <c r="O313" i="1"/>
  <c r="P313" i="1" s="1"/>
  <c r="O317" i="1"/>
  <c r="P317" i="1" s="1"/>
  <c r="O321" i="1"/>
  <c r="P321" i="1" s="1"/>
  <c r="O325" i="1"/>
  <c r="P325" i="1" s="1"/>
  <c r="O329" i="1"/>
  <c r="P329" i="1" s="1"/>
  <c r="O333" i="1"/>
  <c r="P333" i="1" s="1"/>
  <c r="O337" i="1"/>
  <c r="P337" i="1" s="1"/>
  <c r="O341" i="1"/>
  <c r="P341" i="1" s="1"/>
  <c r="O345" i="1"/>
  <c r="P345" i="1" s="1"/>
  <c r="O349" i="1"/>
  <c r="P349" i="1" s="1"/>
  <c r="O353" i="1"/>
  <c r="P353" i="1" s="1"/>
  <c r="O357" i="1"/>
  <c r="P357" i="1" s="1"/>
  <c r="O361" i="1"/>
  <c r="P361" i="1" s="1"/>
  <c r="O365" i="1"/>
  <c r="P365" i="1" s="1"/>
  <c r="O369" i="1"/>
  <c r="P369" i="1" s="1"/>
  <c r="O373" i="1"/>
  <c r="P373" i="1" s="1"/>
  <c r="O377" i="1"/>
  <c r="P377" i="1" s="1"/>
  <c r="O381" i="1"/>
  <c r="P381" i="1" s="1"/>
  <c r="O385" i="1"/>
  <c r="P385" i="1" s="1"/>
  <c r="O389" i="1"/>
  <c r="P389" i="1" s="1"/>
  <c r="O393" i="1"/>
  <c r="P393" i="1" s="1"/>
  <c r="O397" i="1"/>
  <c r="P397" i="1" s="1"/>
  <c r="O401" i="1"/>
  <c r="P401" i="1" s="1"/>
  <c r="O405" i="1"/>
  <c r="P405" i="1" s="1"/>
  <c r="O409" i="1"/>
  <c r="P409" i="1" s="1"/>
  <c r="O413" i="1"/>
  <c r="P413" i="1" s="1"/>
  <c r="O417" i="1"/>
  <c r="P417" i="1" s="1"/>
  <c r="O421" i="1"/>
  <c r="P421" i="1" s="1"/>
  <c r="O425" i="1"/>
  <c r="P425" i="1" s="1"/>
  <c r="O429" i="1"/>
  <c r="P429" i="1" s="1"/>
  <c r="O433" i="1"/>
  <c r="P433" i="1" s="1"/>
  <c r="O437" i="1"/>
  <c r="P437" i="1" s="1"/>
  <c r="O441" i="1"/>
  <c r="P441" i="1" s="1"/>
  <c r="O445" i="1"/>
  <c r="P445" i="1" s="1"/>
  <c r="O449" i="1"/>
  <c r="P449" i="1" s="1"/>
  <c r="O453" i="1"/>
  <c r="P453" i="1" s="1"/>
  <c r="O457" i="1"/>
  <c r="P457" i="1" s="1"/>
  <c r="O461" i="1"/>
  <c r="P461" i="1" s="1"/>
  <c r="O465" i="1"/>
  <c r="P465" i="1" s="1"/>
  <c r="O469" i="1"/>
  <c r="P469" i="1" s="1"/>
  <c r="O473" i="1"/>
  <c r="P473" i="1" s="1"/>
  <c r="O477" i="1"/>
  <c r="P477" i="1" s="1"/>
  <c r="O481" i="1"/>
  <c r="P481" i="1" s="1"/>
  <c r="O485" i="1"/>
  <c r="P485" i="1" s="1"/>
  <c r="O489" i="1"/>
  <c r="P489" i="1" s="1"/>
  <c r="O493" i="1"/>
  <c r="P493" i="1" s="1"/>
  <c r="O497" i="1"/>
  <c r="P497" i="1" s="1"/>
  <c r="O501" i="1"/>
  <c r="P501" i="1" s="1"/>
  <c r="O505" i="1"/>
  <c r="P505" i="1" s="1"/>
  <c r="O509" i="1"/>
  <c r="P509" i="1" s="1"/>
  <c r="O513" i="1"/>
  <c r="P513" i="1" s="1"/>
  <c r="O517" i="1"/>
  <c r="P517" i="1" s="1"/>
  <c r="O521" i="1"/>
  <c r="P521" i="1" s="1"/>
  <c r="O525" i="1"/>
  <c r="P525" i="1" s="1"/>
  <c r="O529" i="1"/>
  <c r="P529" i="1" s="1"/>
  <c r="O533" i="1"/>
  <c r="P533" i="1" s="1"/>
  <c r="O537" i="1"/>
  <c r="P537" i="1" s="1"/>
  <c r="O541" i="1"/>
  <c r="P541" i="1" s="1"/>
  <c r="O545" i="1"/>
  <c r="P545" i="1" s="1"/>
  <c r="O549" i="1"/>
  <c r="P549" i="1" s="1"/>
  <c r="O553" i="1"/>
  <c r="P553" i="1" s="1"/>
  <c r="O557" i="1"/>
  <c r="P557" i="1" s="1"/>
  <c r="O561" i="1"/>
  <c r="P561" i="1" s="1"/>
  <c r="O565" i="1"/>
  <c r="P565" i="1" s="1"/>
  <c r="O569" i="1"/>
  <c r="P569" i="1" s="1"/>
  <c r="O573" i="1"/>
  <c r="P573" i="1" s="1"/>
  <c r="O577" i="1"/>
  <c r="P577" i="1" s="1"/>
  <c r="O581" i="1"/>
  <c r="P581" i="1" s="1"/>
  <c r="O585" i="1"/>
  <c r="P585" i="1" s="1"/>
  <c r="O589" i="1"/>
  <c r="P589" i="1" s="1"/>
  <c r="O593" i="1"/>
  <c r="P593" i="1" s="1"/>
  <c r="O597" i="1"/>
  <c r="P597" i="1" s="1"/>
  <c r="O601" i="1"/>
  <c r="P601" i="1" s="1"/>
  <c r="O605" i="1"/>
  <c r="P605" i="1" s="1"/>
  <c r="O609" i="1"/>
  <c r="P609" i="1" s="1"/>
  <c r="O613" i="1"/>
  <c r="P613" i="1" s="1"/>
  <c r="O617" i="1"/>
  <c r="P617" i="1" s="1"/>
  <c r="O621" i="1"/>
  <c r="P621" i="1" s="1"/>
  <c r="O625" i="1"/>
  <c r="P625" i="1" s="1"/>
  <c r="O629" i="1"/>
  <c r="P629" i="1" s="1"/>
  <c r="O633" i="1"/>
  <c r="P633" i="1" s="1"/>
  <c r="O637" i="1"/>
  <c r="P637" i="1" s="1"/>
  <c r="O641" i="1"/>
  <c r="P641" i="1" s="1"/>
  <c r="O645" i="1"/>
  <c r="P645" i="1" s="1"/>
  <c r="O649" i="1"/>
  <c r="P649" i="1" s="1"/>
  <c r="O653" i="1"/>
  <c r="P653" i="1" s="1"/>
  <c r="O657" i="1"/>
  <c r="P657" i="1" s="1"/>
  <c r="O661" i="1"/>
  <c r="P661" i="1" s="1"/>
  <c r="O665" i="1"/>
  <c r="P665" i="1" s="1"/>
  <c r="O669" i="1"/>
  <c r="P669" i="1" s="1"/>
  <c r="O673" i="1"/>
  <c r="P673" i="1" s="1"/>
  <c r="O677" i="1"/>
  <c r="P677" i="1" s="1"/>
  <c r="O681" i="1"/>
  <c r="P681" i="1" s="1"/>
  <c r="O685" i="1"/>
  <c r="P685" i="1" s="1"/>
  <c r="O689" i="1"/>
  <c r="P689" i="1" s="1"/>
  <c r="O693" i="1"/>
  <c r="P693" i="1" s="1"/>
  <c r="O697" i="1"/>
  <c r="P697" i="1" s="1"/>
  <c r="O701" i="1"/>
  <c r="P701" i="1" s="1"/>
  <c r="O705" i="1"/>
  <c r="P705" i="1" s="1"/>
  <c r="O709" i="1"/>
  <c r="P709" i="1" s="1"/>
  <c r="O713" i="1"/>
  <c r="P713" i="1" s="1"/>
  <c r="O717" i="1"/>
  <c r="P717" i="1" s="1"/>
  <c r="O721" i="1"/>
  <c r="P721" i="1" s="1"/>
  <c r="O725" i="1"/>
  <c r="P725" i="1" s="1"/>
  <c r="O729" i="1"/>
  <c r="P729" i="1" s="1"/>
  <c r="O733" i="1"/>
  <c r="P733" i="1" s="1"/>
  <c r="O737" i="1"/>
  <c r="P737" i="1" s="1"/>
  <c r="O741" i="1"/>
  <c r="P741" i="1" s="1"/>
  <c r="O745" i="1"/>
  <c r="P745" i="1" s="1"/>
  <c r="O749" i="1"/>
  <c r="P749" i="1" s="1"/>
  <c r="O753" i="1"/>
  <c r="P753" i="1" s="1"/>
  <c r="O757" i="1"/>
  <c r="P757" i="1" s="1"/>
  <c r="O761" i="1"/>
  <c r="P761" i="1" s="1"/>
  <c r="O765" i="1"/>
  <c r="P765" i="1" s="1"/>
  <c r="O769" i="1"/>
  <c r="P769" i="1" s="1"/>
  <c r="O773" i="1"/>
  <c r="P773" i="1" s="1"/>
  <c r="O777" i="1"/>
  <c r="P777" i="1" s="1"/>
  <c r="O781" i="1"/>
  <c r="P781" i="1" s="1"/>
  <c r="O785" i="1"/>
  <c r="P785" i="1" s="1"/>
  <c r="O789" i="1"/>
  <c r="P789" i="1" s="1"/>
  <c r="O793" i="1"/>
  <c r="P793" i="1" s="1"/>
  <c r="O797" i="1"/>
  <c r="P797" i="1" s="1"/>
  <c r="O801" i="1"/>
  <c r="P801" i="1" s="1"/>
  <c r="O805" i="1"/>
  <c r="P805" i="1" s="1"/>
  <c r="O809" i="1"/>
  <c r="P809" i="1" s="1"/>
  <c r="O813" i="1"/>
  <c r="P813" i="1" s="1"/>
  <c r="O817" i="1"/>
  <c r="P817" i="1" s="1"/>
  <c r="O821" i="1"/>
  <c r="P821" i="1" s="1"/>
  <c r="O825" i="1"/>
  <c r="P825" i="1" s="1"/>
  <c r="O829" i="1"/>
  <c r="P829" i="1" s="1"/>
  <c r="O833" i="1"/>
  <c r="P833" i="1" s="1"/>
  <c r="O837" i="1"/>
  <c r="P837" i="1" s="1"/>
  <c r="O841" i="1"/>
  <c r="P841" i="1" s="1"/>
  <c r="O845" i="1"/>
  <c r="P845" i="1" s="1"/>
  <c r="O849" i="1"/>
  <c r="P849" i="1" s="1"/>
  <c r="O853" i="1"/>
  <c r="P853" i="1" s="1"/>
  <c r="O857" i="1"/>
  <c r="P857" i="1" s="1"/>
  <c r="O861" i="1"/>
  <c r="P861" i="1" s="1"/>
  <c r="O865" i="1"/>
  <c r="P865" i="1" s="1"/>
  <c r="O869" i="1"/>
  <c r="P869" i="1" s="1"/>
  <c r="O873" i="1"/>
  <c r="P873" i="1" s="1"/>
  <c r="O877" i="1"/>
  <c r="P877" i="1" s="1"/>
  <c r="O881" i="1"/>
  <c r="P881" i="1" s="1"/>
  <c r="O885" i="1"/>
  <c r="P885" i="1" s="1"/>
  <c r="O889" i="1"/>
  <c r="P889" i="1" s="1"/>
  <c r="O893" i="1"/>
  <c r="P893" i="1" s="1"/>
  <c r="O897" i="1"/>
  <c r="P897" i="1" s="1"/>
  <c r="O901" i="1"/>
  <c r="P901" i="1" s="1"/>
  <c r="O905" i="1"/>
  <c r="P905" i="1" s="1"/>
  <c r="O909" i="1"/>
  <c r="P909" i="1" s="1"/>
  <c r="O913" i="1"/>
  <c r="P913" i="1" s="1"/>
  <c r="O917" i="1"/>
  <c r="P917" i="1" s="1"/>
  <c r="O921" i="1"/>
  <c r="P921" i="1" s="1"/>
  <c r="O925" i="1"/>
  <c r="P925" i="1" s="1"/>
  <c r="O929" i="1"/>
  <c r="P929" i="1" s="1"/>
  <c r="O933" i="1"/>
  <c r="P933" i="1" s="1"/>
  <c r="O937" i="1"/>
  <c r="P937" i="1" s="1"/>
  <c r="O941" i="1"/>
  <c r="P941" i="1" s="1"/>
  <c r="O945" i="1"/>
  <c r="P945" i="1" s="1"/>
  <c r="O949" i="1"/>
  <c r="P949" i="1" s="1"/>
  <c r="O953" i="1"/>
  <c r="P953" i="1" s="1"/>
  <c r="O957" i="1"/>
  <c r="P957" i="1" s="1"/>
  <c r="O961" i="1"/>
  <c r="P961" i="1" s="1"/>
  <c r="O965" i="1"/>
  <c r="P965" i="1" s="1"/>
  <c r="O969" i="1"/>
  <c r="P969" i="1" s="1"/>
  <c r="O973" i="1"/>
  <c r="P973" i="1" s="1"/>
  <c r="O977" i="1"/>
  <c r="P977" i="1" s="1"/>
  <c r="O981" i="1"/>
  <c r="P981" i="1" s="1"/>
  <c r="O985" i="1"/>
  <c r="P985" i="1" s="1"/>
  <c r="O997" i="1"/>
  <c r="P997" i="1" s="1"/>
  <c r="O1001" i="1"/>
  <c r="P1001" i="1" s="1"/>
  <c r="O1013" i="1"/>
  <c r="P1013" i="1" s="1"/>
  <c r="O1029" i="1"/>
  <c r="P1029" i="1" s="1"/>
  <c r="O1045" i="1"/>
  <c r="P1045" i="1" s="1"/>
  <c r="O1049" i="1"/>
  <c r="P1049" i="1" s="1"/>
  <c r="O1061" i="1"/>
  <c r="P1061" i="1" s="1"/>
  <c r="O1065" i="1"/>
  <c r="P1065" i="1" s="1"/>
  <c r="O1077" i="1"/>
  <c r="P1077" i="1" s="1"/>
  <c r="O1093" i="1"/>
  <c r="P1093" i="1" s="1"/>
  <c r="O1109" i="1"/>
  <c r="P1109" i="1" s="1"/>
  <c r="O1113" i="1"/>
  <c r="P1113" i="1" s="1"/>
  <c r="O1125" i="1"/>
  <c r="P1125" i="1" s="1"/>
  <c r="O1129" i="1"/>
  <c r="P1129" i="1" s="1"/>
  <c r="O1137" i="1"/>
  <c r="P1137" i="1" s="1"/>
  <c r="O1141" i="1"/>
  <c r="P1141" i="1" s="1"/>
  <c r="O1157" i="1"/>
  <c r="P1157" i="1" s="1"/>
  <c r="O1173" i="1"/>
  <c r="P1173" i="1" s="1"/>
  <c r="O1177" i="1"/>
  <c r="P1177" i="1" s="1"/>
  <c r="O1189" i="1"/>
  <c r="P1189" i="1" s="1"/>
  <c r="O1193" i="1"/>
  <c r="P1193" i="1" s="1"/>
  <c r="O1205" i="1"/>
  <c r="P1205" i="1" s="1"/>
  <c r="O1221" i="1"/>
  <c r="P1221" i="1" s="1"/>
  <c r="O1237" i="1"/>
  <c r="P1237" i="1" s="1"/>
  <c r="O1241" i="1"/>
  <c r="P1241" i="1" s="1"/>
  <c r="O1253" i="1"/>
  <c r="P1253" i="1" s="1"/>
  <c r="O1257" i="1"/>
  <c r="P1257" i="1" s="1"/>
  <c r="O1269" i="1"/>
  <c r="P1269" i="1" s="1"/>
  <c r="O1285" i="1"/>
  <c r="P1285" i="1" s="1"/>
  <c r="O1301" i="1"/>
  <c r="P1301" i="1" s="1"/>
  <c r="O1305" i="1"/>
  <c r="P1305" i="1" s="1"/>
  <c r="O1317" i="1"/>
  <c r="P1317" i="1" s="1"/>
  <c r="O1321" i="1"/>
  <c r="P1321" i="1" s="1"/>
  <c r="O1333" i="1"/>
  <c r="P1333" i="1" s="1"/>
  <c r="O1349" i="1"/>
  <c r="P1349" i="1" s="1"/>
  <c r="O1365" i="1"/>
  <c r="P1365" i="1" s="1"/>
  <c r="O1369" i="1"/>
  <c r="P1369" i="1" s="1"/>
  <c r="O1381" i="1"/>
  <c r="P1381" i="1" s="1"/>
  <c r="O1385" i="1"/>
  <c r="P1385" i="1" s="1"/>
  <c r="O1393" i="1"/>
  <c r="P1393" i="1" s="1"/>
  <c r="O1397" i="1"/>
  <c r="P1397" i="1" s="1"/>
  <c r="O1413" i="1"/>
  <c r="P1413" i="1" s="1"/>
  <c r="O1429" i="1"/>
  <c r="P1429" i="1" s="1"/>
  <c r="O1433" i="1"/>
  <c r="P1433" i="1" s="1"/>
  <c r="O1445" i="1"/>
  <c r="P1445" i="1" s="1"/>
  <c r="O1449" i="1"/>
  <c r="P1449" i="1" s="1"/>
  <c r="O1461" i="1"/>
  <c r="P1461" i="1" s="1"/>
  <c r="O1477" i="1"/>
  <c r="P1477" i="1" s="1"/>
  <c r="O1493" i="1"/>
  <c r="P1493" i="1" s="1"/>
  <c r="O1497" i="1"/>
  <c r="P1497" i="1" s="1"/>
  <c r="O1509" i="1"/>
  <c r="P1509" i="1" s="1"/>
  <c r="O1513" i="1"/>
  <c r="P1513" i="1" s="1"/>
  <c r="O1525" i="1"/>
  <c r="P1525" i="1" s="1"/>
  <c r="O1541" i="1"/>
  <c r="P1541" i="1" s="1"/>
  <c r="O1557" i="1"/>
  <c r="P1557" i="1" s="1"/>
  <c r="O1561" i="1"/>
  <c r="P1561" i="1" s="1"/>
  <c r="O1573" i="1"/>
  <c r="P1573" i="1" s="1"/>
  <c r="O1577" i="1"/>
  <c r="P1577" i="1" s="1"/>
  <c r="O1589" i="1"/>
  <c r="P1589" i="1" s="1"/>
  <c r="O1605" i="1"/>
  <c r="P1605" i="1" s="1"/>
  <c r="O1621" i="1"/>
  <c r="P1621" i="1" s="1"/>
  <c r="O1625" i="1"/>
  <c r="P1625" i="1" s="1"/>
  <c r="O1637" i="1"/>
  <c r="P1637" i="1" s="1"/>
  <c r="O1641" i="1"/>
  <c r="P1641" i="1" s="1"/>
  <c r="O1649" i="1"/>
  <c r="P1649" i="1" s="1"/>
  <c r="O1653" i="1"/>
  <c r="P1653" i="1" s="1"/>
  <c r="O1669" i="1"/>
  <c r="P1669" i="1" s="1"/>
  <c r="O1685" i="1"/>
  <c r="P1685" i="1" s="1"/>
  <c r="O1689" i="1"/>
  <c r="P1689" i="1" s="1"/>
  <c r="O1701" i="1"/>
  <c r="P1701" i="1" s="1"/>
  <c r="O1705" i="1"/>
  <c r="P1705" i="1" s="1"/>
  <c r="O1717" i="1"/>
  <c r="P1717" i="1" s="1"/>
  <c r="O1733" i="1"/>
  <c r="P1733" i="1" s="1"/>
  <c r="O1749" i="1"/>
  <c r="P1749" i="1" s="1"/>
  <c r="O1753" i="1"/>
  <c r="P1753" i="1" s="1"/>
  <c r="O1765" i="1"/>
  <c r="P1765" i="1" s="1"/>
  <c r="O1769" i="1"/>
  <c r="P1769" i="1" s="1"/>
  <c r="O1781" i="1"/>
  <c r="P1781" i="1" s="1"/>
  <c r="O1797" i="1"/>
  <c r="P1797" i="1" s="1"/>
  <c r="O1813" i="1"/>
  <c r="P1813" i="1" s="1"/>
  <c r="O1817" i="1"/>
  <c r="P1817" i="1" s="1"/>
  <c r="O1829" i="1"/>
  <c r="P1829" i="1" s="1"/>
  <c r="O1833" i="1"/>
  <c r="P1833" i="1" s="1"/>
  <c r="O1845" i="1"/>
  <c r="P1845" i="1" s="1"/>
  <c r="O1861" i="1"/>
  <c r="P1861" i="1" s="1"/>
  <c r="O1877" i="1"/>
  <c r="P1877" i="1" s="1"/>
  <c r="O1881" i="1"/>
  <c r="P1881" i="1" s="1"/>
  <c r="O1893" i="1"/>
  <c r="P1893" i="1" s="1"/>
  <c r="O1897" i="1"/>
  <c r="P1897" i="1" s="1"/>
  <c r="O1905" i="1"/>
  <c r="P1905" i="1" s="1"/>
  <c r="O1909" i="1"/>
  <c r="P1909" i="1" s="1"/>
  <c r="O1925" i="1"/>
  <c r="P1925" i="1" s="1"/>
  <c r="O1941" i="1"/>
  <c r="P1941" i="1" s="1"/>
  <c r="O1945" i="1"/>
  <c r="P1945" i="1" s="1"/>
  <c r="O1957" i="1"/>
  <c r="P1957" i="1" s="1"/>
  <c r="O1961" i="1"/>
  <c r="P1961" i="1" s="1"/>
  <c r="O1973" i="1"/>
  <c r="P1973" i="1" s="1"/>
  <c r="O1989" i="1"/>
  <c r="P1989" i="1" s="1"/>
  <c r="O2005" i="1"/>
  <c r="P2005" i="1" s="1"/>
  <c r="O2009" i="1"/>
  <c r="P2009" i="1" s="1"/>
  <c r="O2021" i="1"/>
  <c r="P2021" i="1" s="1"/>
  <c r="O2025" i="1"/>
  <c r="P2025" i="1" s="1"/>
  <c r="O2037" i="1"/>
  <c r="P2037" i="1" s="1"/>
  <c r="O2053" i="1"/>
  <c r="P2053" i="1" s="1"/>
  <c r="O2069" i="1"/>
  <c r="P2069" i="1" s="1"/>
  <c r="O2073" i="1"/>
  <c r="P2073" i="1" s="1"/>
  <c r="O2085" i="1"/>
  <c r="P2085" i="1" s="1"/>
  <c r="O2089" i="1"/>
  <c r="P2089" i="1" s="1"/>
  <c r="O2101" i="1"/>
  <c r="P2101" i="1" s="1"/>
  <c r="O2117" i="1"/>
  <c r="P2117" i="1" s="1"/>
  <c r="O2133" i="1"/>
  <c r="P2133" i="1" s="1"/>
  <c r="O2137" i="1"/>
  <c r="P2137" i="1" s="1"/>
  <c r="O2149" i="1"/>
  <c r="P2149" i="1" s="1"/>
  <c r="O2153" i="1"/>
  <c r="P2153" i="1" s="1"/>
  <c r="O2161" i="1"/>
  <c r="P2161" i="1" s="1"/>
  <c r="O2165" i="1"/>
  <c r="P2165" i="1" s="1"/>
  <c r="O2181" i="1"/>
  <c r="P2181" i="1" s="1"/>
  <c r="O2197" i="1"/>
  <c r="P2197" i="1" s="1"/>
  <c r="O2201" i="1"/>
  <c r="P2201" i="1" s="1"/>
  <c r="O2213" i="1"/>
  <c r="P2213" i="1" s="1"/>
  <c r="O2217" i="1"/>
  <c r="P2217" i="1" s="1"/>
  <c r="O2229" i="1"/>
  <c r="P2229" i="1" s="1"/>
  <c r="O2245" i="1"/>
  <c r="P2245" i="1" s="1"/>
  <c r="O2261" i="1"/>
  <c r="P2261" i="1" s="1"/>
  <c r="O2265" i="1"/>
  <c r="P2265" i="1" s="1"/>
  <c r="O2277" i="1"/>
  <c r="P2277" i="1" s="1"/>
  <c r="O2281" i="1"/>
  <c r="P2281" i="1" s="1"/>
  <c r="O2293" i="1"/>
  <c r="P2293" i="1" s="1"/>
  <c r="O2309" i="1"/>
  <c r="P2309" i="1" s="1"/>
  <c r="O2325" i="1"/>
  <c r="P2325" i="1" s="1"/>
  <c r="O2329" i="1"/>
  <c r="P2329" i="1" s="1"/>
  <c r="O2341" i="1"/>
  <c r="P2341" i="1" s="1"/>
  <c r="O2345" i="1"/>
  <c r="P2345" i="1" s="1"/>
  <c r="O2357" i="1"/>
  <c r="P2357" i="1" s="1"/>
  <c r="O2373" i="1"/>
  <c r="P2373" i="1" s="1"/>
  <c r="O2389" i="1"/>
  <c r="P2389" i="1" s="1"/>
  <c r="O2393" i="1"/>
  <c r="P2393" i="1" s="1"/>
  <c r="O2405" i="1"/>
  <c r="P2405" i="1" s="1"/>
  <c r="O2409" i="1"/>
  <c r="P2409" i="1" s="1"/>
  <c r="O2417" i="1"/>
  <c r="P2417" i="1" s="1"/>
  <c r="O2421" i="1"/>
  <c r="P2421" i="1" s="1"/>
  <c r="O2437" i="1"/>
  <c r="P2437" i="1" s="1"/>
  <c r="O2453" i="1"/>
  <c r="P2453" i="1" s="1"/>
  <c r="O2457" i="1"/>
  <c r="P2457" i="1" s="1"/>
  <c r="O2469" i="1"/>
  <c r="P2469" i="1" s="1"/>
  <c r="O2473" i="1"/>
  <c r="P2473" i="1" s="1"/>
  <c r="O2485" i="1"/>
  <c r="P2485" i="1" s="1"/>
  <c r="O2501" i="1"/>
  <c r="P2501" i="1" s="1"/>
  <c r="O2517" i="1"/>
  <c r="P2517" i="1" s="1"/>
  <c r="O2521" i="1"/>
  <c r="P2521" i="1" s="1"/>
  <c r="O2533" i="1"/>
  <c r="P2533" i="1" s="1"/>
  <c r="O2537" i="1"/>
  <c r="P2537" i="1" s="1"/>
  <c r="O2549" i="1"/>
  <c r="P2549" i="1" s="1"/>
  <c r="O2565" i="1"/>
  <c r="P2565" i="1" s="1"/>
  <c r="O2581" i="1"/>
  <c r="P2581" i="1" s="1"/>
  <c r="O2585" i="1"/>
  <c r="P2585" i="1" s="1"/>
  <c r="O2597" i="1"/>
  <c r="P2597" i="1" s="1"/>
  <c r="O2601" i="1"/>
  <c r="P2601" i="1" s="1"/>
  <c r="O2613" i="1"/>
  <c r="P2613" i="1" s="1"/>
  <c r="O2629" i="1"/>
  <c r="P2629" i="1" s="1"/>
  <c r="O2645" i="1"/>
  <c r="P2645" i="1" s="1"/>
  <c r="O2649" i="1"/>
  <c r="P2649" i="1" s="1"/>
  <c r="O2661" i="1"/>
  <c r="P2661" i="1" s="1"/>
  <c r="O2665" i="1"/>
  <c r="P2665" i="1" s="1"/>
  <c r="O2673" i="1"/>
  <c r="P2673" i="1" s="1"/>
  <c r="O2677" i="1"/>
  <c r="P2677" i="1" s="1"/>
  <c r="O2693" i="1"/>
  <c r="P2693" i="1" s="1"/>
  <c r="O2709" i="1"/>
  <c r="P2709" i="1" s="1"/>
  <c r="O2713" i="1"/>
  <c r="P2713" i="1" s="1"/>
  <c r="O2725" i="1"/>
  <c r="P2725" i="1" s="1"/>
  <c r="O2729" i="1"/>
  <c r="P2729" i="1" s="1"/>
  <c r="O2741" i="1"/>
  <c r="P2741" i="1" s="1"/>
  <c r="O2757" i="1"/>
  <c r="P2757" i="1" s="1"/>
  <c r="O2773" i="1"/>
  <c r="P2773" i="1" s="1"/>
  <c r="O2777" i="1"/>
  <c r="P2777" i="1" s="1"/>
  <c r="O2789" i="1"/>
  <c r="P2789" i="1" s="1"/>
  <c r="O2793" i="1"/>
  <c r="P2793" i="1" s="1"/>
  <c r="O2805" i="1"/>
  <c r="P2805" i="1" s="1"/>
  <c r="O2821" i="1"/>
  <c r="P2821" i="1" s="1"/>
  <c r="O2837" i="1"/>
  <c r="P2837" i="1" s="1"/>
  <c r="O2841" i="1"/>
  <c r="P2841" i="1" s="1"/>
  <c r="O2853" i="1"/>
  <c r="P2853" i="1" s="1"/>
  <c r="O2857" i="1"/>
  <c r="P2857" i="1" s="1"/>
  <c r="O2869" i="1"/>
  <c r="P2869" i="1" s="1"/>
  <c r="O2885" i="1"/>
  <c r="P2885" i="1" s="1"/>
  <c r="O2901" i="1"/>
  <c r="P2901" i="1" s="1"/>
  <c r="O2905" i="1"/>
  <c r="P2905" i="1" s="1"/>
  <c r="O2917" i="1"/>
  <c r="P2917" i="1" s="1"/>
  <c r="O2921" i="1"/>
  <c r="P2921" i="1" s="1"/>
  <c r="O2929" i="1"/>
  <c r="P2929" i="1" s="1"/>
  <c r="O2933" i="1"/>
  <c r="P2933" i="1" s="1"/>
  <c r="O2949" i="1"/>
  <c r="P2949" i="1" s="1"/>
  <c r="O2965" i="1"/>
  <c r="P2965" i="1" s="1"/>
  <c r="O2969" i="1"/>
  <c r="P2969" i="1" s="1"/>
  <c r="O2981" i="1"/>
  <c r="P2981" i="1" s="1"/>
  <c r="O2985" i="1"/>
  <c r="P2985" i="1" s="1"/>
  <c r="O2997" i="1"/>
  <c r="P2997" i="1" s="1"/>
  <c r="O3013" i="1"/>
  <c r="P3013" i="1" s="1"/>
  <c r="O3021" i="1"/>
  <c r="P3021" i="1" s="1"/>
  <c r="O3029" i="1"/>
  <c r="P3029" i="1" s="1"/>
  <c r="O3037" i="1"/>
  <c r="P3037" i="1" s="1"/>
  <c r="E6" i="1"/>
  <c r="E10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178" i="1"/>
  <c r="E182" i="1"/>
  <c r="E186" i="1"/>
  <c r="E190" i="1"/>
  <c r="E194" i="1"/>
  <c r="E198" i="1"/>
  <c r="E202" i="1"/>
  <c r="E206" i="1"/>
  <c r="E210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0" i="1"/>
  <c r="E454" i="1"/>
  <c r="E458" i="1"/>
  <c r="E462" i="1"/>
  <c r="E466" i="1"/>
  <c r="E470" i="1"/>
  <c r="E474" i="1"/>
  <c r="E478" i="1"/>
  <c r="E482" i="1"/>
  <c r="E486" i="1"/>
  <c r="E490" i="1"/>
  <c r="E494" i="1"/>
  <c r="E498" i="1"/>
  <c r="E502" i="1"/>
  <c r="E506" i="1"/>
  <c r="E510" i="1"/>
  <c r="E514" i="1"/>
  <c r="E518" i="1"/>
  <c r="E522" i="1"/>
  <c r="E526" i="1"/>
  <c r="E530" i="1"/>
  <c r="E534" i="1"/>
  <c r="E538" i="1"/>
  <c r="E542" i="1"/>
  <c r="E546" i="1"/>
  <c r="E550" i="1"/>
  <c r="E554" i="1"/>
  <c r="E558" i="1"/>
  <c r="E562" i="1"/>
  <c r="E566" i="1"/>
  <c r="E570" i="1"/>
  <c r="E574" i="1"/>
  <c r="E578" i="1"/>
  <c r="E582" i="1"/>
  <c r="E586" i="1"/>
  <c r="E590" i="1"/>
  <c r="E594" i="1"/>
  <c r="E598" i="1"/>
  <c r="E602" i="1"/>
  <c r="E606" i="1"/>
  <c r="E610" i="1"/>
  <c r="E614" i="1"/>
  <c r="E618" i="1"/>
  <c r="E622" i="1"/>
  <c r="E626" i="1"/>
  <c r="E630" i="1"/>
  <c r="E634" i="1"/>
  <c r="E638" i="1"/>
  <c r="E642" i="1"/>
  <c r="E646" i="1"/>
  <c r="E650" i="1"/>
  <c r="E654" i="1"/>
  <c r="E658" i="1"/>
  <c r="E662" i="1"/>
  <c r="E666" i="1"/>
  <c r="E670" i="1"/>
  <c r="E674" i="1"/>
  <c r="E678" i="1"/>
  <c r="E682" i="1"/>
  <c r="E686" i="1"/>
  <c r="E690" i="1"/>
  <c r="E694" i="1"/>
  <c r="E698" i="1"/>
  <c r="E702" i="1"/>
  <c r="E706" i="1"/>
  <c r="E710" i="1"/>
  <c r="E714" i="1"/>
  <c r="E718" i="1"/>
  <c r="E722" i="1"/>
  <c r="E726" i="1"/>
  <c r="E730" i="1"/>
  <c r="E734" i="1"/>
  <c r="E738" i="1"/>
  <c r="E742" i="1"/>
  <c r="E746" i="1"/>
  <c r="E750" i="1"/>
  <c r="E754" i="1"/>
  <c r="E758" i="1"/>
  <c r="E762" i="1"/>
  <c r="E766" i="1"/>
  <c r="E770" i="1"/>
  <c r="E774" i="1"/>
  <c r="E778" i="1"/>
  <c r="E782" i="1"/>
  <c r="E786" i="1"/>
  <c r="E790" i="1"/>
  <c r="E794" i="1"/>
  <c r="E798" i="1"/>
  <c r="E802" i="1"/>
  <c r="E806" i="1"/>
  <c r="E810" i="1"/>
  <c r="E814" i="1"/>
  <c r="E818" i="1"/>
  <c r="E822" i="1"/>
  <c r="E826" i="1"/>
  <c r="E830" i="1"/>
  <c r="E834" i="1"/>
  <c r="E838" i="1"/>
  <c r="E842" i="1"/>
  <c r="E846" i="1"/>
  <c r="E850" i="1"/>
  <c r="E854" i="1"/>
  <c r="E858" i="1"/>
  <c r="E862" i="1"/>
  <c r="E866" i="1"/>
  <c r="E870" i="1"/>
  <c r="E874" i="1"/>
  <c r="E878" i="1"/>
  <c r="E882" i="1"/>
  <c r="E886" i="1"/>
  <c r="E890" i="1"/>
  <c r="E894" i="1"/>
  <c r="E898" i="1"/>
  <c r="E902" i="1"/>
  <c r="E906" i="1"/>
  <c r="E910" i="1"/>
  <c r="E914" i="1"/>
  <c r="E918" i="1"/>
  <c r="E922" i="1"/>
  <c r="E926" i="1"/>
  <c r="E930" i="1"/>
  <c r="E934" i="1"/>
  <c r="E938" i="1"/>
  <c r="E942" i="1"/>
  <c r="E946" i="1"/>
  <c r="E950" i="1"/>
  <c r="E954" i="1"/>
  <c r="E958" i="1"/>
  <c r="E962" i="1"/>
  <c r="E966" i="1"/>
  <c r="E970" i="1"/>
  <c r="E974" i="1"/>
  <c r="E978" i="1"/>
  <c r="E982" i="1"/>
  <c r="E986" i="1"/>
  <c r="E990" i="1"/>
  <c r="E994" i="1"/>
  <c r="E998" i="1"/>
  <c r="E1002" i="1"/>
  <c r="E1006" i="1"/>
  <c r="E1010" i="1"/>
  <c r="E1014" i="1"/>
  <c r="E1018" i="1"/>
  <c r="E1022" i="1"/>
  <c r="E1026" i="1"/>
  <c r="E1030" i="1"/>
  <c r="E1034" i="1"/>
  <c r="E1038" i="1"/>
  <c r="E1042" i="1"/>
  <c r="E1046" i="1"/>
  <c r="E1050" i="1"/>
  <c r="E1054" i="1"/>
  <c r="E1058" i="1"/>
  <c r="E1062" i="1"/>
  <c r="E1066" i="1"/>
  <c r="E1070" i="1"/>
  <c r="E1074" i="1"/>
  <c r="E1078" i="1"/>
  <c r="E1082" i="1"/>
  <c r="E1086" i="1"/>
  <c r="E1090" i="1"/>
  <c r="E1094" i="1"/>
  <c r="E1098" i="1"/>
  <c r="E1102" i="1"/>
  <c r="E1106" i="1"/>
  <c r="E1110" i="1"/>
  <c r="E1114" i="1"/>
  <c r="E1118" i="1"/>
  <c r="E1122" i="1"/>
  <c r="E1126" i="1"/>
  <c r="E1130" i="1"/>
  <c r="E1134" i="1"/>
  <c r="E1138" i="1"/>
  <c r="E1142" i="1"/>
  <c r="E1146" i="1"/>
  <c r="E1150" i="1"/>
  <c r="E1154" i="1"/>
  <c r="E1158" i="1"/>
  <c r="E1162" i="1"/>
  <c r="E1166" i="1"/>
  <c r="E1170" i="1"/>
  <c r="E1174" i="1"/>
  <c r="E1178" i="1"/>
  <c r="E1182" i="1"/>
  <c r="E1186" i="1"/>
  <c r="E1190" i="1"/>
  <c r="E1194" i="1"/>
  <c r="E1198" i="1"/>
  <c r="E1202" i="1"/>
  <c r="E1206" i="1"/>
  <c r="E1210" i="1"/>
  <c r="E1214" i="1"/>
  <c r="E1218" i="1"/>
  <c r="E1222" i="1"/>
  <c r="E1226" i="1"/>
  <c r="E1230" i="1"/>
  <c r="E1234" i="1"/>
  <c r="E1238" i="1"/>
  <c r="E1242" i="1"/>
  <c r="E1246" i="1"/>
  <c r="E1250" i="1"/>
  <c r="E1254" i="1"/>
  <c r="E1258" i="1"/>
  <c r="E1262" i="1"/>
  <c r="E1266" i="1"/>
  <c r="E1270" i="1"/>
  <c r="E1274" i="1"/>
  <c r="E1278" i="1"/>
  <c r="E1282" i="1"/>
  <c r="E1286" i="1"/>
  <c r="E1290" i="1"/>
  <c r="E1294" i="1"/>
  <c r="E1298" i="1"/>
  <c r="E1302" i="1"/>
  <c r="E1306" i="1"/>
  <c r="E1310" i="1"/>
  <c r="E1314" i="1"/>
  <c r="E1318" i="1"/>
  <c r="E1322" i="1"/>
  <c r="E1326" i="1"/>
  <c r="E1330" i="1"/>
  <c r="E1334" i="1"/>
  <c r="E1338" i="1"/>
  <c r="E1342" i="1"/>
  <c r="E1346" i="1"/>
  <c r="E1350" i="1"/>
  <c r="E1354" i="1"/>
  <c r="E1358" i="1"/>
  <c r="E1362" i="1"/>
  <c r="E1366" i="1"/>
  <c r="E1370" i="1"/>
  <c r="E1374" i="1"/>
  <c r="E1378" i="1"/>
  <c r="E1382" i="1"/>
  <c r="E1386" i="1"/>
  <c r="E1390" i="1"/>
  <c r="E1394" i="1"/>
  <c r="E1398" i="1"/>
  <c r="E1402" i="1"/>
  <c r="E1406" i="1"/>
  <c r="E1410" i="1"/>
  <c r="E1414" i="1"/>
  <c r="E1418" i="1"/>
  <c r="E1422" i="1"/>
  <c r="E1426" i="1"/>
  <c r="E1430" i="1"/>
  <c r="E1434" i="1"/>
  <c r="E1438" i="1"/>
  <c r="E1442" i="1"/>
  <c r="E1446" i="1"/>
  <c r="E1450" i="1"/>
  <c r="E1454" i="1"/>
  <c r="E1458" i="1"/>
  <c r="E1462" i="1"/>
  <c r="E1466" i="1"/>
  <c r="E1470" i="1"/>
  <c r="E1474" i="1"/>
  <c r="E1478" i="1"/>
  <c r="E1482" i="1"/>
  <c r="H1482" i="1" s="1"/>
  <c r="E1486" i="1"/>
  <c r="E1490" i="1"/>
  <c r="H1490" i="1" s="1"/>
  <c r="E1494" i="1"/>
  <c r="E1498" i="1"/>
  <c r="H1498" i="1" s="1"/>
  <c r="E1502" i="1"/>
  <c r="E1506" i="1"/>
  <c r="H1506" i="1" s="1"/>
  <c r="E1510" i="1"/>
  <c r="E1514" i="1"/>
  <c r="H1514" i="1" s="1"/>
  <c r="E1518" i="1"/>
  <c r="E1522" i="1"/>
  <c r="H1522" i="1" s="1"/>
  <c r="E1526" i="1"/>
  <c r="E1530" i="1"/>
  <c r="H1530" i="1" s="1"/>
  <c r="E1534" i="1"/>
  <c r="E1538" i="1"/>
  <c r="H1538" i="1" s="1"/>
  <c r="E1542" i="1"/>
  <c r="E1546" i="1"/>
  <c r="H1546" i="1" s="1"/>
  <c r="E1550" i="1"/>
  <c r="E1554" i="1"/>
  <c r="H1554" i="1" s="1"/>
  <c r="E1558" i="1"/>
  <c r="E1562" i="1"/>
  <c r="H1562" i="1" s="1"/>
  <c r="E1566" i="1"/>
  <c r="E1570" i="1"/>
  <c r="H1570" i="1" s="1"/>
  <c r="E1574" i="1"/>
  <c r="E1578" i="1"/>
  <c r="H1578" i="1" s="1"/>
  <c r="E1582" i="1"/>
  <c r="E1586" i="1"/>
  <c r="H1586" i="1" s="1"/>
  <c r="E1590" i="1"/>
  <c r="E1594" i="1"/>
  <c r="H1594" i="1" s="1"/>
  <c r="E1598" i="1"/>
  <c r="E1602" i="1"/>
  <c r="H1602" i="1" s="1"/>
  <c r="E1606" i="1"/>
  <c r="E1610" i="1"/>
  <c r="H1610" i="1" s="1"/>
  <c r="E1614" i="1"/>
  <c r="E1618" i="1"/>
  <c r="H1618" i="1" s="1"/>
  <c r="E1622" i="1"/>
  <c r="E1626" i="1"/>
  <c r="H1626" i="1" s="1"/>
  <c r="E1630" i="1"/>
  <c r="E1634" i="1"/>
  <c r="H1634" i="1" s="1"/>
  <c r="E1638" i="1"/>
  <c r="E1642" i="1"/>
  <c r="H1642" i="1" s="1"/>
  <c r="E1646" i="1"/>
  <c r="E1650" i="1"/>
  <c r="H1650" i="1" s="1"/>
  <c r="E1654" i="1"/>
  <c r="E1658" i="1"/>
  <c r="H1658" i="1" s="1"/>
  <c r="E1662" i="1"/>
  <c r="E1666" i="1"/>
  <c r="H1666" i="1" s="1"/>
  <c r="E1670" i="1"/>
  <c r="E1674" i="1"/>
  <c r="H1674" i="1" s="1"/>
  <c r="E1678" i="1"/>
  <c r="E1682" i="1"/>
  <c r="H1682" i="1" s="1"/>
  <c r="E1686" i="1"/>
  <c r="E1690" i="1"/>
  <c r="H1690" i="1" s="1"/>
  <c r="E1694" i="1"/>
  <c r="E1698" i="1"/>
  <c r="H1698" i="1" s="1"/>
  <c r="E1702" i="1"/>
  <c r="E1706" i="1"/>
  <c r="H1706" i="1" s="1"/>
  <c r="E1710" i="1"/>
  <c r="E1714" i="1"/>
  <c r="H1714" i="1" s="1"/>
  <c r="E1718" i="1"/>
  <c r="E1722" i="1"/>
  <c r="H1722" i="1" s="1"/>
  <c r="E1726" i="1"/>
  <c r="E1730" i="1"/>
  <c r="H1730" i="1" s="1"/>
  <c r="E1734" i="1"/>
  <c r="E1738" i="1"/>
  <c r="H1738" i="1" s="1"/>
  <c r="E1742" i="1"/>
  <c r="E1746" i="1"/>
  <c r="H1746" i="1" s="1"/>
  <c r="E1750" i="1"/>
  <c r="E1754" i="1"/>
  <c r="H1754" i="1" s="1"/>
  <c r="E1758" i="1"/>
  <c r="E1762" i="1"/>
  <c r="H1762" i="1" s="1"/>
  <c r="E1766" i="1"/>
  <c r="E1770" i="1"/>
  <c r="H1770" i="1" s="1"/>
  <c r="E1774" i="1"/>
  <c r="O10" i="1"/>
  <c r="P10" i="1" s="1"/>
  <c r="O18" i="1"/>
  <c r="P18" i="1" s="1"/>
  <c r="O26" i="1"/>
  <c r="P26" i="1" s="1"/>
  <c r="O34" i="1"/>
  <c r="P34" i="1" s="1"/>
  <c r="O42" i="1"/>
  <c r="P42" i="1" s="1"/>
  <c r="O50" i="1"/>
  <c r="P50" i="1" s="1"/>
  <c r="O58" i="1"/>
  <c r="P58" i="1" s="1"/>
  <c r="O66" i="1"/>
  <c r="P66" i="1" s="1"/>
  <c r="O74" i="1"/>
  <c r="P74" i="1" s="1"/>
  <c r="O82" i="1"/>
  <c r="P82" i="1" s="1"/>
  <c r="O90" i="1"/>
  <c r="P90" i="1" s="1"/>
  <c r="O98" i="1"/>
  <c r="P98" i="1" s="1"/>
  <c r="O102" i="1"/>
  <c r="P102" i="1" s="1"/>
  <c r="O106" i="1"/>
  <c r="P106" i="1" s="1"/>
  <c r="O110" i="1"/>
  <c r="P110" i="1" s="1"/>
  <c r="O114" i="1"/>
  <c r="P114" i="1" s="1"/>
  <c r="O118" i="1"/>
  <c r="P118" i="1" s="1"/>
  <c r="O122" i="1"/>
  <c r="P122" i="1" s="1"/>
  <c r="O126" i="1"/>
  <c r="P126" i="1" s="1"/>
  <c r="O130" i="1"/>
  <c r="P130" i="1" s="1"/>
  <c r="O134" i="1"/>
  <c r="P134" i="1" s="1"/>
  <c r="O138" i="1"/>
  <c r="P138" i="1" s="1"/>
  <c r="O142" i="1"/>
  <c r="P142" i="1" s="1"/>
  <c r="O146" i="1"/>
  <c r="P146" i="1" s="1"/>
  <c r="O150" i="1"/>
  <c r="P150" i="1" s="1"/>
  <c r="O154" i="1"/>
  <c r="P154" i="1" s="1"/>
  <c r="O158" i="1"/>
  <c r="P158" i="1" s="1"/>
  <c r="O162" i="1"/>
  <c r="P162" i="1" s="1"/>
  <c r="O166" i="1"/>
  <c r="P166" i="1" s="1"/>
  <c r="O170" i="1"/>
  <c r="P170" i="1" s="1"/>
  <c r="O174" i="1"/>
  <c r="P174" i="1" s="1"/>
  <c r="O178" i="1"/>
  <c r="P178" i="1" s="1"/>
  <c r="O182" i="1"/>
  <c r="P182" i="1" s="1"/>
  <c r="O186" i="1"/>
  <c r="P186" i="1" s="1"/>
  <c r="O190" i="1"/>
  <c r="P190" i="1" s="1"/>
  <c r="O194" i="1"/>
  <c r="P194" i="1" s="1"/>
  <c r="O198" i="1"/>
  <c r="P198" i="1" s="1"/>
  <c r="O202" i="1"/>
  <c r="P202" i="1" s="1"/>
  <c r="O206" i="1"/>
  <c r="P206" i="1" s="1"/>
  <c r="O210" i="1"/>
  <c r="P210" i="1" s="1"/>
  <c r="O214" i="1"/>
  <c r="P214" i="1" s="1"/>
  <c r="O218" i="1"/>
  <c r="P218" i="1" s="1"/>
  <c r="O222" i="1"/>
  <c r="P222" i="1" s="1"/>
  <c r="O226" i="1"/>
  <c r="P226" i="1" s="1"/>
  <c r="O230" i="1"/>
  <c r="P230" i="1" s="1"/>
  <c r="O234" i="1"/>
  <c r="P234" i="1" s="1"/>
  <c r="O238" i="1"/>
  <c r="P238" i="1" s="1"/>
  <c r="O242" i="1"/>
  <c r="P242" i="1" s="1"/>
  <c r="O246" i="1"/>
  <c r="P246" i="1" s="1"/>
  <c r="O250" i="1"/>
  <c r="P250" i="1" s="1"/>
  <c r="O254" i="1"/>
  <c r="P254" i="1" s="1"/>
  <c r="O258" i="1"/>
  <c r="P258" i="1" s="1"/>
  <c r="O262" i="1"/>
  <c r="P262" i="1" s="1"/>
  <c r="O266" i="1"/>
  <c r="P266" i="1" s="1"/>
  <c r="O270" i="1"/>
  <c r="P270" i="1" s="1"/>
  <c r="O274" i="1"/>
  <c r="P274" i="1" s="1"/>
  <c r="O278" i="1"/>
  <c r="P278" i="1" s="1"/>
  <c r="O282" i="1"/>
  <c r="P282" i="1" s="1"/>
  <c r="O286" i="1"/>
  <c r="P286" i="1" s="1"/>
  <c r="O290" i="1"/>
  <c r="P290" i="1" s="1"/>
  <c r="O294" i="1"/>
  <c r="P294" i="1" s="1"/>
  <c r="O298" i="1"/>
  <c r="P298" i="1" s="1"/>
  <c r="O302" i="1"/>
  <c r="P302" i="1" s="1"/>
  <c r="O306" i="1"/>
  <c r="P306" i="1" s="1"/>
  <c r="O310" i="1"/>
  <c r="P310" i="1" s="1"/>
  <c r="O314" i="1"/>
  <c r="P314" i="1" s="1"/>
  <c r="O318" i="1"/>
  <c r="P318" i="1" s="1"/>
  <c r="O322" i="1"/>
  <c r="P322" i="1" s="1"/>
  <c r="O326" i="1"/>
  <c r="P326" i="1" s="1"/>
  <c r="O330" i="1"/>
  <c r="P330" i="1" s="1"/>
  <c r="O334" i="1"/>
  <c r="P334" i="1" s="1"/>
  <c r="O338" i="1"/>
  <c r="P338" i="1" s="1"/>
  <c r="O342" i="1"/>
  <c r="P342" i="1" s="1"/>
  <c r="O346" i="1"/>
  <c r="P346" i="1" s="1"/>
  <c r="O350" i="1"/>
  <c r="P350" i="1" s="1"/>
  <c r="O354" i="1"/>
  <c r="P354" i="1" s="1"/>
  <c r="O358" i="1"/>
  <c r="P358" i="1" s="1"/>
  <c r="O362" i="1"/>
  <c r="P362" i="1" s="1"/>
  <c r="O366" i="1"/>
  <c r="P366" i="1" s="1"/>
  <c r="O370" i="1"/>
  <c r="P370" i="1" s="1"/>
  <c r="O374" i="1"/>
  <c r="P374" i="1" s="1"/>
  <c r="O378" i="1"/>
  <c r="P378" i="1" s="1"/>
  <c r="O382" i="1"/>
  <c r="P382" i="1" s="1"/>
  <c r="O386" i="1"/>
  <c r="P386" i="1" s="1"/>
  <c r="O390" i="1"/>
  <c r="P390" i="1" s="1"/>
  <c r="O394" i="1"/>
  <c r="P394" i="1" s="1"/>
  <c r="O398" i="1"/>
  <c r="P398" i="1" s="1"/>
  <c r="O402" i="1"/>
  <c r="P402" i="1" s="1"/>
  <c r="O406" i="1"/>
  <c r="P406" i="1" s="1"/>
  <c r="O410" i="1"/>
  <c r="P410" i="1" s="1"/>
  <c r="O414" i="1"/>
  <c r="P414" i="1" s="1"/>
  <c r="O418" i="1"/>
  <c r="P418" i="1" s="1"/>
  <c r="O422" i="1"/>
  <c r="P422" i="1" s="1"/>
  <c r="O426" i="1"/>
  <c r="P426" i="1" s="1"/>
  <c r="O430" i="1"/>
  <c r="P430" i="1" s="1"/>
  <c r="O434" i="1"/>
  <c r="P434" i="1" s="1"/>
  <c r="O438" i="1"/>
  <c r="P438" i="1" s="1"/>
  <c r="O442" i="1"/>
  <c r="P442" i="1" s="1"/>
  <c r="O446" i="1"/>
  <c r="P446" i="1" s="1"/>
  <c r="O450" i="1"/>
  <c r="P450" i="1" s="1"/>
  <c r="O454" i="1"/>
  <c r="P454" i="1" s="1"/>
  <c r="O458" i="1"/>
  <c r="P458" i="1" s="1"/>
  <c r="O462" i="1"/>
  <c r="P462" i="1" s="1"/>
  <c r="O466" i="1"/>
  <c r="P466" i="1" s="1"/>
  <c r="O470" i="1"/>
  <c r="P470" i="1" s="1"/>
  <c r="O474" i="1"/>
  <c r="P474" i="1" s="1"/>
  <c r="O478" i="1"/>
  <c r="P478" i="1" s="1"/>
  <c r="O482" i="1"/>
  <c r="P482" i="1" s="1"/>
  <c r="O486" i="1"/>
  <c r="P486" i="1" s="1"/>
  <c r="O490" i="1"/>
  <c r="P490" i="1" s="1"/>
  <c r="O494" i="1"/>
  <c r="P494" i="1" s="1"/>
  <c r="O498" i="1"/>
  <c r="P498" i="1" s="1"/>
  <c r="O502" i="1"/>
  <c r="P502" i="1" s="1"/>
  <c r="O506" i="1"/>
  <c r="P506" i="1" s="1"/>
  <c r="O510" i="1"/>
  <c r="P510" i="1" s="1"/>
  <c r="O514" i="1"/>
  <c r="P514" i="1" s="1"/>
  <c r="O518" i="1"/>
  <c r="P518" i="1" s="1"/>
  <c r="O522" i="1"/>
  <c r="P522" i="1" s="1"/>
  <c r="O526" i="1"/>
  <c r="P526" i="1" s="1"/>
  <c r="O530" i="1"/>
  <c r="P530" i="1" s="1"/>
  <c r="O534" i="1"/>
  <c r="P534" i="1" s="1"/>
  <c r="O538" i="1"/>
  <c r="P538" i="1" s="1"/>
  <c r="O542" i="1"/>
  <c r="P542" i="1" s="1"/>
  <c r="O546" i="1"/>
  <c r="P546" i="1" s="1"/>
  <c r="O550" i="1"/>
  <c r="P550" i="1" s="1"/>
  <c r="O554" i="1"/>
  <c r="P554" i="1" s="1"/>
  <c r="O558" i="1"/>
  <c r="P558" i="1" s="1"/>
  <c r="O562" i="1"/>
  <c r="P562" i="1" s="1"/>
  <c r="O566" i="1"/>
  <c r="P566" i="1" s="1"/>
  <c r="O570" i="1"/>
  <c r="P570" i="1" s="1"/>
  <c r="O574" i="1"/>
  <c r="P574" i="1" s="1"/>
  <c r="O578" i="1"/>
  <c r="P578" i="1" s="1"/>
  <c r="O582" i="1"/>
  <c r="P582" i="1" s="1"/>
  <c r="O586" i="1"/>
  <c r="P586" i="1" s="1"/>
  <c r="O590" i="1"/>
  <c r="P590" i="1" s="1"/>
  <c r="O594" i="1"/>
  <c r="P594" i="1" s="1"/>
  <c r="O598" i="1"/>
  <c r="P598" i="1" s="1"/>
  <c r="O602" i="1"/>
  <c r="P602" i="1" s="1"/>
  <c r="O606" i="1"/>
  <c r="P606" i="1" s="1"/>
  <c r="O610" i="1"/>
  <c r="P610" i="1" s="1"/>
  <c r="O614" i="1"/>
  <c r="P614" i="1" s="1"/>
  <c r="O618" i="1"/>
  <c r="P618" i="1" s="1"/>
  <c r="O622" i="1"/>
  <c r="P622" i="1" s="1"/>
  <c r="O626" i="1"/>
  <c r="P626" i="1" s="1"/>
  <c r="O630" i="1"/>
  <c r="P630" i="1" s="1"/>
  <c r="O634" i="1"/>
  <c r="P634" i="1" s="1"/>
  <c r="O638" i="1"/>
  <c r="P638" i="1" s="1"/>
  <c r="O642" i="1"/>
  <c r="P642" i="1" s="1"/>
  <c r="O646" i="1"/>
  <c r="P646" i="1" s="1"/>
  <c r="O650" i="1"/>
  <c r="P650" i="1" s="1"/>
  <c r="O654" i="1"/>
  <c r="P654" i="1" s="1"/>
  <c r="O658" i="1"/>
  <c r="P658" i="1" s="1"/>
  <c r="O662" i="1"/>
  <c r="P662" i="1" s="1"/>
  <c r="O666" i="1"/>
  <c r="P666" i="1" s="1"/>
  <c r="O670" i="1"/>
  <c r="P670" i="1" s="1"/>
  <c r="O674" i="1"/>
  <c r="P674" i="1" s="1"/>
  <c r="O678" i="1"/>
  <c r="P678" i="1" s="1"/>
  <c r="O682" i="1"/>
  <c r="P682" i="1" s="1"/>
  <c r="O686" i="1"/>
  <c r="P686" i="1" s="1"/>
  <c r="O690" i="1"/>
  <c r="P690" i="1" s="1"/>
  <c r="O694" i="1"/>
  <c r="P694" i="1" s="1"/>
  <c r="O698" i="1"/>
  <c r="P698" i="1" s="1"/>
  <c r="O702" i="1"/>
  <c r="P702" i="1" s="1"/>
  <c r="O706" i="1"/>
  <c r="P706" i="1" s="1"/>
  <c r="O710" i="1"/>
  <c r="P710" i="1" s="1"/>
  <c r="O714" i="1"/>
  <c r="P714" i="1" s="1"/>
  <c r="O718" i="1"/>
  <c r="P718" i="1" s="1"/>
  <c r="O722" i="1"/>
  <c r="P722" i="1" s="1"/>
  <c r="O726" i="1"/>
  <c r="P726" i="1" s="1"/>
  <c r="O730" i="1"/>
  <c r="P730" i="1" s="1"/>
  <c r="O734" i="1"/>
  <c r="P734" i="1" s="1"/>
  <c r="O738" i="1"/>
  <c r="P738" i="1" s="1"/>
  <c r="O742" i="1"/>
  <c r="P742" i="1" s="1"/>
  <c r="O746" i="1"/>
  <c r="P746" i="1" s="1"/>
  <c r="O750" i="1"/>
  <c r="P750" i="1" s="1"/>
  <c r="O754" i="1"/>
  <c r="P754" i="1" s="1"/>
  <c r="O758" i="1"/>
  <c r="P758" i="1" s="1"/>
  <c r="O762" i="1"/>
  <c r="P762" i="1" s="1"/>
  <c r="O766" i="1"/>
  <c r="P766" i="1" s="1"/>
  <c r="O770" i="1"/>
  <c r="P770" i="1" s="1"/>
  <c r="O774" i="1"/>
  <c r="P774" i="1" s="1"/>
  <c r="O778" i="1"/>
  <c r="P778" i="1" s="1"/>
  <c r="O782" i="1"/>
  <c r="P782" i="1" s="1"/>
  <c r="O786" i="1"/>
  <c r="P786" i="1" s="1"/>
  <c r="O790" i="1"/>
  <c r="P790" i="1" s="1"/>
  <c r="O794" i="1"/>
  <c r="P794" i="1" s="1"/>
  <c r="O798" i="1"/>
  <c r="P798" i="1" s="1"/>
  <c r="O802" i="1"/>
  <c r="P802" i="1" s="1"/>
  <c r="O806" i="1"/>
  <c r="P806" i="1" s="1"/>
  <c r="O810" i="1"/>
  <c r="P810" i="1" s="1"/>
  <c r="O814" i="1"/>
  <c r="P814" i="1" s="1"/>
  <c r="O818" i="1"/>
  <c r="P818" i="1" s="1"/>
  <c r="O822" i="1"/>
  <c r="P822" i="1" s="1"/>
  <c r="O826" i="1"/>
  <c r="P826" i="1" s="1"/>
  <c r="O830" i="1"/>
  <c r="P830" i="1" s="1"/>
  <c r="O834" i="1"/>
  <c r="P834" i="1" s="1"/>
  <c r="O838" i="1"/>
  <c r="P838" i="1" s="1"/>
  <c r="O842" i="1"/>
  <c r="P842" i="1" s="1"/>
  <c r="O846" i="1"/>
  <c r="P846" i="1" s="1"/>
  <c r="O850" i="1"/>
  <c r="P850" i="1" s="1"/>
  <c r="O854" i="1"/>
  <c r="P854" i="1" s="1"/>
  <c r="O858" i="1"/>
  <c r="P858" i="1" s="1"/>
  <c r="O862" i="1"/>
  <c r="P862" i="1" s="1"/>
  <c r="O866" i="1"/>
  <c r="P866" i="1" s="1"/>
  <c r="O870" i="1"/>
  <c r="P870" i="1" s="1"/>
  <c r="O874" i="1"/>
  <c r="P874" i="1" s="1"/>
  <c r="O878" i="1"/>
  <c r="P878" i="1" s="1"/>
  <c r="O882" i="1"/>
  <c r="P882" i="1" s="1"/>
  <c r="O886" i="1"/>
  <c r="P886" i="1" s="1"/>
  <c r="O890" i="1"/>
  <c r="P890" i="1" s="1"/>
  <c r="O894" i="1"/>
  <c r="P894" i="1" s="1"/>
  <c r="O898" i="1"/>
  <c r="P898" i="1" s="1"/>
  <c r="O902" i="1"/>
  <c r="P902" i="1" s="1"/>
  <c r="O906" i="1"/>
  <c r="P906" i="1" s="1"/>
  <c r="O910" i="1"/>
  <c r="P910" i="1" s="1"/>
  <c r="O914" i="1"/>
  <c r="P914" i="1" s="1"/>
  <c r="O918" i="1"/>
  <c r="P918" i="1" s="1"/>
  <c r="O922" i="1"/>
  <c r="P922" i="1" s="1"/>
  <c r="O926" i="1"/>
  <c r="P926" i="1" s="1"/>
  <c r="O930" i="1"/>
  <c r="P930" i="1" s="1"/>
  <c r="O934" i="1"/>
  <c r="P934" i="1" s="1"/>
  <c r="O938" i="1"/>
  <c r="P938" i="1" s="1"/>
  <c r="O942" i="1"/>
  <c r="P942" i="1" s="1"/>
  <c r="O946" i="1"/>
  <c r="P946" i="1" s="1"/>
  <c r="O950" i="1"/>
  <c r="P950" i="1" s="1"/>
  <c r="O954" i="1"/>
  <c r="P954" i="1" s="1"/>
  <c r="O958" i="1"/>
  <c r="P958" i="1" s="1"/>
  <c r="O962" i="1"/>
  <c r="P962" i="1" s="1"/>
  <c r="O966" i="1"/>
  <c r="P966" i="1" s="1"/>
  <c r="O970" i="1"/>
  <c r="P970" i="1" s="1"/>
  <c r="O974" i="1"/>
  <c r="P974" i="1" s="1"/>
  <c r="O978" i="1"/>
  <c r="P978" i="1" s="1"/>
  <c r="O982" i="1"/>
  <c r="P982" i="1" s="1"/>
  <c r="O986" i="1"/>
  <c r="P986" i="1" s="1"/>
  <c r="O990" i="1"/>
  <c r="P990" i="1" s="1"/>
  <c r="O994" i="1"/>
  <c r="P994" i="1" s="1"/>
  <c r="O998" i="1"/>
  <c r="P998" i="1" s="1"/>
  <c r="O1002" i="1"/>
  <c r="P1002" i="1" s="1"/>
  <c r="O1006" i="1"/>
  <c r="P1006" i="1" s="1"/>
  <c r="O1010" i="1"/>
  <c r="P1010" i="1" s="1"/>
  <c r="O1014" i="1"/>
  <c r="P1014" i="1" s="1"/>
  <c r="O1018" i="1"/>
  <c r="P1018" i="1" s="1"/>
  <c r="O1022" i="1"/>
  <c r="P1022" i="1" s="1"/>
  <c r="O1026" i="1"/>
  <c r="P1026" i="1" s="1"/>
  <c r="O1030" i="1"/>
  <c r="P1030" i="1" s="1"/>
  <c r="O1034" i="1"/>
  <c r="P1034" i="1" s="1"/>
  <c r="O1038" i="1"/>
  <c r="P1038" i="1" s="1"/>
  <c r="O1042" i="1"/>
  <c r="P1042" i="1" s="1"/>
  <c r="O1046" i="1"/>
  <c r="P1046" i="1" s="1"/>
  <c r="O1050" i="1"/>
  <c r="P1050" i="1" s="1"/>
  <c r="O1054" i="1"/>
  <c r="P1054" i="1" s="1"/>
  <c r="O1058" i="1"/>
  <c r="P1058" i="1" s="1"/>
  <c r="O1062" i="1"/>
  <c r="P1062" i="1" s="1"/>
  <c r="O1066" i="1"/>
  <c r="P1066" i="1" s="1"/>
  <c r="O1070" i="1"/>
  <c r="P1070" i="1" s="1"/>
  <c r="O1074" i="1"/>
  <c r="P1074" i="1" s="1"/>
  <c r="O1078" i="1"/>
  <c r="P1078" i="1" s="1"/>
  <c r="O1082" i="1"/>
  <c r="P1082" i="1" s="1"/>
  <c r="O1086" i="1"/>
  <c r="P1086" i="1" s="1"/>
  <c r="O1090" i="1"/>
  <c r="P1090" i="1" s="1"/>
  <c r="O1094" i="1"/>
  <c r="P1094" i="1" s="1"/>
  <c r="O1098" i="1"/>
  <c r="P1098" i="1" s="1"/>
  <c r="O1102" i="1"/>
  <c r="P1102" i="1" s="1"/>
  <c r="O1106" i="1"/>
  <c r="P1106" i="1" s="1"/>
  <c r="O1110" i="1"/>
  <c r="P1110" i="1" s="1"/>
  <c r="O1114" i="1"/>
  <c r="P1114" i="1" s="1"/>
  <c r="O1118" i="1"/>
  <c r="P1118" i="1" s="1"/>
  <c r="O1122" i="1"/>
  <c r="P1122" i="1" s="1"/>
  <c r="O1126" i="1"/>
  <c r="P1126" i="1" s="1"/>
  <c r="O1130" i="1"/>
  <c r="P1130" i="1" s="1"/>
  <c r="O1134" i="1"/>
  <c r="P1134" i="1" s="1"/>
  <c r="O1138" i="1"/>
  <c r="P1138" i="1" s="1"/>
  <c r="O1142" i="1"/>
  <c r="P1142" i="1" s="1"/>
  <c r="O1146" i="1"/>
  <c r="P1146" i="1" s="1"/>
  <c r="O1150" i="1"/>
  <c r="P1150" i="1" s="1"/>
  <c r="O1154" i="1"/>
  <c r="P1154" i="1" s="1"/>
  <c r="O1158" i="1"/>
  <c r="P1158" i="1" s="1"/>
  <c r="O1162" i="1"/>
  <c r="P1162" i="1" s="1"/>
  <c r="O1166" i="1"/>
  <c r="P1166" i="1" s="1"/>
  <c r="O1170" i="1"/>
  <c r="P1170" i="1" s="1"/>
  <c r="O1174" i="1"/>
  <c r="P1174" i="1" s="1"/>
  <c r="O1178" i="1"/>
  <c r="P1178" i="1" s="1"/>
  <c r="O1182" i="1"/>
  <c r="P1182" i="1" s="1"/>
  <c r="O1186" i="1"/>
  <c r="P1186" i="1" s="1"/>
  <c r="O1190" i="1"/>
  <c r="P1190" i="1" s="1"/>
  <c r="O1194" i="1"/>
  <c r="P1194" i="1" s="1"/>
  <c r="O1198" i="1"/>
  <c r="P1198" i="1" s="1"/>
  <c r="O1202" i="1"/>
  <c r="P1202" i="1" s="1"/>
  <c r="O1206" i="1"/>
  <c r="P1206" i="1" s="1"/>
  <c r="O1210" i="1"/>
  <c r="P1210" i="1" s="1"/>
  <c r="O1214" i="1"/>
  <c r="P1214" i="1" s="1"/>
  <c r="O1218" i="1"/>
  <c r="P1218" i="1" s="1"/>
  <c r="O1222" i="1"/>
  <c r="P1222" i="1" s="1"/>
  <c r="O1226" i="1"/>
  <c r="P1226" i="1" s="1"/>
  <c r="O1230" i="1"/>
  <c r="P1230" i="1" s="1"/>
  <c r="O1234" i="1"/>
  <c r="P1234" i="1" s="1"/>
  <c r="O1238" i="1"/>
  <c r="P1238" i="1" s="1"/>
  <c r="O1242" i="1"/>
  <c r="P1242" i="1" s="1"/>
  <c r="O1246" i="1"/>
  <c r="P1246" i="1" s="1"/>
  <c r="O1250" i="1"/>
  <c r="P1250" i="1" s="1"/>
  <c r="O1254" i="1"/>
  <c r="P1254" i="1" s="1"/>
  <c r="O1258" i="1"/>
  <c r="P1258" i="1" s="1"/>
  <c r="O1262" i="1"/>
  <c r="P1262" i="1" s="1"/>
  <c r="O1266" i="1"/>
  <c r="P1266" i="1" s="1"/>
  <c r="O1270" i="1"/>
  <c r="P1270" i="1" s="1"/>
  <c r="O1274" i="1"/>
  <c r="P1274" i="1" s="1"/>
  <c r="O1278" i="1"/>
  <c r="P1278" i="1" s="1"/>
  <c r="O1282" i="1"/>
  <c r="P1282" i="1" s="1"/>
  <c r="O1286" i="1"/>
  <c r="P1286" i="1" s="1"/>
  <c r="O1290" i="1"/>
  <c r="P1290" i="1" s="1"/>
  <c r="O1294" i="1"/>
  <c r="P1294" i="1" s="1"/>
  <c r="O1298" i="1"/>
  <c r="P1298" i="1" s="1"/>
  <c r="O1302" i="1"/>
  <c r="P1302" i="1" s="1"/>
  <c r="O1306" i="1"/>
  <c r="P1306" i="1" s="1"/>
  <c r="O1310" i="1"/>
  <c r="P1310" i="1" s="1"/>
  <c r="O1314" i="1"/>
  <c r="P1314" i="1" s="1"/>
  <c r="O1318" i="1"/>
  <c r="P1318" i="1" s="1"/>
  <c r="O1322" i="1"/>
  <c r="P1322" i="1" s="1"/>
  <c r="O1326" i="1"/>
  <c r="P1326" i="1" s="1"/>
  <c r="O1330" i="1"/>
  <c r="P1330" i="1" s="1"/>
  <c r="O1334" i="1"/>
  <c r="P1334" i="1" s="1"/>
  <c r="O1338" i="1"/>
  <c r="P1338" i="1" s="1"/>
  <c r="O1342" i="1"/>
  <c r="P1342" i="1" s="1"/>
  <c r="O1346" i="1"/>
  <c r="P1346" i="1" s="1"/>
  <c r="O1350" i="1"/>
  <c r="P1350" i="1" s="1"/>
  <c r="O1354" i="1"/>
  <c r="P1354" i="1" s="1"/>
  <c r="O1358" i="1"/>
  <c r="P1358" i="1" s="1"/>
  <c r="O1362" i="1"/>
  <c r="P1362" i="1" s="1"/>
  <c r="O1366" i="1"/>
  <c r="P1366" i="1" s="1"/>
  <c r="O1370" i="1"/>
  <c r="P1370" i="1" s="1"/>
  <c r="O1374" i="1"/>
  <c r="P1374" i="1" s="1"/>
  <c r="O1378" i="1"/>
  <c r="P1378" i="1" s="1"/>
  <c r="O1382" i="1"/>
  <c r="P1382" i="1" s="1"/>
  <c r="O1386" i="1"/>
  <c r="P1386" i="1" s="1"/>
  <c r="O1390" i="1"/>
  <c r="P1390" i="1" s="1"/>
  <c r="O1394" i="1"/>
  <c r="P1394" i="1" s="1"/>
  <c r="O1398" i="1"/>
  <c r="P1398" i="1" s="1"/>
  <c r="O1402" i="1"/>
  <c r="P1402" i="1" s="1"/>
  <c r="O1406" i="1"/>
  <c r="P1406" i="1" s="1"/>
  <c r="O1410" i="1"/>
  <c r="P1410" i="1" s="1"/>
  <c r="O1414" i="1"/>
  <c r="P1414" i="1" s="1"/>
  <c r="O1418" i="1"/>
  <c r="P1418" i="1" s="1"/>
  <c r="O1422" i="1"/>
  <c r="P1422" i="1" s="1"/>
  <c r="O1426" i="1"/>
  <c r="P1426" i="1" s="1"/>
  <c r="O1430" i="1"/>
  <c r="P1430" i="1" s="1"/>
  <c r="O1434" i="1"/>
  <c r="P1434" i="1" s="1"/>
  <c r="O1438" i="1"/>
  <c r="P1438" i="1" s="1"/>
  <c r="O1442" i="1"/>
  <c r="P1442" i="1" s="1"/>
  <c r="O1446" i="1"/>
  <c r="P1446" i="1" s="1"/>
  <c r="O1450" i="1"/>
  <c r="P1450" i="1" s="1"/>
  <c r="O1454" i="1"/>
  <c r="P1454" i="1" s="1"/>
  <c r="O1458" i="1"/>
  <c r="P1458" i="1" s="1"/>
  <c r="O1462" i="1"/>
  <c r="P1462" i="1" s="1"/>
  <c r="O1466" i="1"/>
  <c r="P1466" i="1" s="1"/>
  <c r="O1470" i="1"/>
  <c r="P1470" i="1" s="1"/>
  <c r="O1474" i="1"/>
  <c r="P1474" i="1" s="1"/>
  <c r="O1478" i="1"/>
  <c r="P1478" i="1" s="1"/>
  <c r="O1482" i="1"/>
  <c r="P1482" i="1" s="1"/>
  <c r="O1486" i="1"/>
  <c r="P1486" i="1" s="1"/>
  <c r="O1490" i="1"/>
  <c r="P1490" i="1" s="1"/>
  <c r="O1494" i="1"/>
  <c r="P1494" i="1" s="1"/>
  <c r="O1498" i="1"/>
  <c r="P1498" i="1" s="1"/>
  <c r="O1502" i="1"/>
  <c r="P1502" i="1" s="1"/>
  <c r="O1506" i="1"/>
  <c r="P1506" i="1" s="1"/>
  <c r="O1510" i="1"/>
  <c r="P1510" i="1" s="1"/>
  <c r="O1514" i="1"/>
  <c r="P1514" i="1" s="1"/>
  <c r="O1518" i="1"/>
  <c r="P1518" i="1" s="1"/>
  <c r="O1522" i="1"/>
  <c r="P1522" i="1" s="1"/>
  <c r="O1526" i="1"/>
  <c r="P1526" i="1" s="1"/>
  <c r="O1530" i="1"/>
  <c r="P1530" i="1" s="1"/>
  <c r="O1534" i="1"/>
  <c r="P1534" i="1" s="1"/>
  <c r="O1538" i="1"/>
  <c r="P1538" i="1" s="1"/>
  <c r="O1542" i="1"/>
  <c r="P1542" i="1" s="1"/>
  <c r="O1546" i="1"/>
  <c r="P1546" i="1" s="1"/>
  <c r="O1550" i="1"/>
  <c r="P1550" i="1" s="1"/>
  <c r="O1554" i="1"/>
  <c r="P1554" i="1" s="1"/>
  <c r="O1558" i="1"/>
  <c r="P1558" i="1" s="1"/>
  <c r="O1562" i="1"/>
  <c r="P1562" i="1" s="1"/>
  <c r="O1566" i="1"/>
  <c r="P1566" i="1" s="1"/>
  <c r="O1570" i="1"/>
  <c r="P1570" i="1" s="1"/>
  <c r="O1574" i="1"/>
  <c r="P1574" i="1" s="1"/>
  <c r="O1578" i="1"/>
  <c r="P1578" i="1" s="1"/>
  <c r="O1582" i="1"/>
  <c r="P1582" i="1" s="1"/>
  <c r="O1586" i="1"/>
  <c r="P1586" i="1" s="1"/>
  <c r="O1590" i="1"/>
  <c r="P1590" i="1" s="1"/>
  <c r="O1594" i="1"/>
  <c r="P1594" i="1" s="1"/>
  <c r="O1598" i="1"/>
  <c r="P1598" i="1" s="1"/>
  <c r="O1602" i="1"/>
  <c r="P1602" i="1" s="1"/>
  <c r="O1606" i="1"/>
  <c r="P1606" i="1" s="1"/>
  <c r="O1610" i="1"/>
  <c r="P1610" i="1" s="1"/>
  <c r="O1614" i="1"/>
  <c r="P1614" i="1" s="1"/>
  <c r="O1618" i="1"/>
  <c r="P1618" i="1" s="1"/>
  <c r="O1622" i="1"/>
  <c r="P1622" i="1" s="1"/>
  <c r="O1626" i="1"/>
  <c r="P1626" i="1" s="1"/>
  <c r="O1630" i="1"/>
  <c r="P1630" i="1" s="1"/>
  <c r="O1634" i="1"/>
  <c r="P1634" i="1" s="1"/>
  <c r="O1638" i="1"/>
  <c r="P1638" i="1" s="1"/>
  <c r="O1642" i="1"/>
  <c r="P1642" i="1" s="1"/>
  <c r="O1646" i="1"/>
  <c r="P1646" i="1" s="1"/>
  <c r="O1650" i="1"/>
  <c r="P1650" i="1" s="1"/>
  <c r="O1654" i="1"/>
  <c r="P1654" i="1" s="1"/>
  <c r="O1658" i="1"/>
  <c r="P1658" i="1" s="1"/>
  <c r="O1662" i="1"/>
  <c r="P1662" i="1" s="1"/>
  <c r="O1666" i="1"/>
  <c r="P1666" i="1" s="1"/>
  <c r="O1670" i="1"/>
  <c r="P1670" i="1" s="1"/>
  <c r="O1674" i="1"/>
  <c r="P1674" i="1" s="1"/>
  <c r="O1678" i="1"/>
  <c r="P1678" i="1" s="1"/>
  <c r="O1682" i="1"/>
  <c r="P1682" i="1" s="1"/>
  <c r="O1686" i="1"/>
  <c r="P1686" i="1" s="1"/>
  <c r="O1690" i="1"/>
  <c r="P1690" i="1" s="1"/>
  <c r="O1694" i="1"/>
  <c r="P1694" i="1" s="1"/>
  <c r="O1698" i="1"/>
  <c r="P1698" i="1" s="1"/>
  <c r="O1702" i="1"/>
  <c r="P1702" i="1" s="1"/>
  <c r="O1706" i="1"/>
  <c r="P1706" i="1" s="1"/>
  <c r="O1710" i="1"/>
  <c r="P1710" i="1" s="1"/>
  <c r="O1714" i="1"/>
  <c r="P1714" i="1" s="1"/>
  <c r="O1718" i="1"/>
  <c r="P1718" i="1" s="1"/>
  <c r="O1722" i="1"/>
  <c r="P1722" i="1" s="1"/>
  <c r="O1726" i="1"/>
  <c r="P1726" i="1" s="1"/>
  <c r="O1730" i="1"/>
  <c r="P1730" i="1" s="1"/>
  <c r="O1734" i="1"/>
  <c r="P1734" i="1" s="1"/>
  <c r="O1738" i="1"/>
  <c r="P1738" i="1" s="1"/>
  <c r="O1742" i="1"/>
  <c r="P1742" i="1" s="1"/>
  <c r="O1746" i="1"/>
  <c r="P1746" i="1" s="1"/>
  <c r="O1750" i="1"/>
  <c r="P1750" i="1" s="1"/>
  <c r="O1754" i="1"/>
  <c r="P1754" i="1" s="1"/>
  <c r="O1758" i="1"/>
  <c r="P1758" i="1" s="1"/>
  <c r="O1762" i="1"/>
  <c r="P1762" i="1" s="1"/>
  <c r="O1766" i="1"/>
  <c r="P1766" i="1" s="1"/>
  <c r="O1770" i="1"/>
  <c r="P1770" i="1" s="1"/>
  <c r="O1774" i="1"/>
  <c r="P1774" i="1" s="1"/>
  <c r="O1778" i="1"/>
  <c r="P1778" i="1" s="1"/>
  <c r="O1782" i="1"/>
  <c r="P1782" i="1" s="1"/>
  <c r="O1786" i="1"/>
  <c r="P1786" i="1" s="1"/>
  <c r="O1790" i="1"/>
  <c r="P1790" i="1" s="1"/>
  <c r="O1794" i="1"/>
  <c r="P1794" i="1" s="1"/>
  <c r="O1798" i="1"/>
  <c r="P1798" i="1" s="1"/>
  <c r="O1802" i="1"/>
  <c r="P1802" i="1" s="1"/>
  <c r="O1806" i="1"/>
  <c r="P1806" i="1" s="1"/>
  <c r="O1810" i="1"/>
  <c r="P1810" i="1" s="1"/>
  <c r="O1814" i="1"/>
  <c r="P1814" i="1" s="1"/>
  <c r="O1818" i="1"/>
  <c r="P1818" i="1" s="1"/>
  <c r="O1822" i="1"/>
  <c r="P1822" i="1" s="1"/>
  <c r="O1826" i="1"/>
  <c r="P1826" i="1" s="1"/>
  <c r="O1830" i="1"/>
  <c r="P1830" i="1" s="1"/>
  <c r="O1834" i="1"/>
  <c r="P1834" i="1" s="1"/>
  <c r="O1838" i="1"/>
  <c r="P1838" i="1" s="1"/>
  <c r="O1842" i="1"/>
  <c r="P1842" i="1" s="1"/>
  <c r="O1846" i="1"/>
  <c r="P1846" i="1" s="1"/>
  <c r="O1850" i="1"/>
  <c r="P1850" i="1" s="1"/>
  <c r="O1854" i="1"/>
  <c r="P1854" i="1" s="1"/>
  <c r="O1858" i="1"/>
  <c r="P1858" i="1" s="1"/>
  <c r="O1862" i="1"/>
  <c r="P1862" i="1" s="1"/>
  <c r="O1866" i="1"/>
  <c r="P1866" i="1" s="1"/>
  <c r="O1870" i="1"/>
  <c r="P1870" i="1" s="1"/>
  <c r="O1874" i="1"/>
  <c r="P1874" i="1" s="1"/>
  <c r="O1878" i="1"/>
  <c r="P1878" i="1" s="1"/>
  <c r="O1882" i="1"/>
  <c r="P1882" i="1" s="1"/>
  <c r="O1886" i="1"/>
  <c r="P1886" i="1" s="1"/>
  <c r="O1890" i="1"/>
  <c r="P1890" i="1" s="1"/>
  <c r="O1894" i="1"/>
  <c r="P1894" i="1" s="1"/>
  <c r="O1898" i="1"/>
  <c r="P1898" i="1" s="1"/>
  <c r="O1902" i="1"/>
  <c r="P1902" i="1" s="1"/>
  <c r="O1906" i="1"/>
  <c r="P1906" i="1" s="1"/>
  <c r="O1910" i="1"/>
  <c r="P1910" i="1" s="1"/>
  <c r="O1914" i="1"/>
  <c r="P1914" i="1" s="1"/>
  <c r="O1918" i="1"/>
  <c r="P1918" i="1" s="1"/>
  <c r="O1922" i="1"/>
  <c r="P1922" i="1" s="1"/>
  <c r="O1926" i="1"/>
  <c r="P1926" i="1" s="1"/>
  <c r="O1930" i="1"/>
  <c r="P1930" i="1" s="1"/>
  <c r="O1934" i="1"/>
  <c r="P1934" i="1" s="1"/>
  <c r="O1938" i="1"/>
  <c r="P1938" i="1" s="1"/>
  <c r="O1942" i="1"/>
  <c r="P1942" i="1" s="1"/>
  <c r="O1946" i="1"/>
  <c r="P1946" i="1" s="1"/>
  <c r="O1950" i="1"/>
  <c r="P1950" i="1" s="1"/>
  <c r="O1954" i="1"/>
  <c r="P1954" i="1" s="1"/>
  <c r="O1958" i="1"/>
  <c r="P1958" i="1" s="1"/>
  <c r="O1962" i="1"/>
  <c r="P1962" i="1" s="1"/>
  <c r="O1966" i="1"/>
  <c r="P1966" i="1" s="1"/>
  <c r="O1970" i="1"/>
  <c r="P1970" i="1" s="1"/>
  <c r="O1974" i="1"/>
  <c r="P1974" i="1" s="1"/>
  <c r="O1978" i="1"/>
  <c r="P1978" i="1" s="1"/>
  <c r="O1982" i="1"/>
  <c r="P1982" i="1" s="1"/>
  <c r="O1986" i="1"/>
  <c r="P1986" i="1" s="1"/>
  <c r="O1990" i="1"/>
  <c r="P1990" i="1" s="1"/>
  <c r="O1994" i="1"/>
  <c r="P1994" i="1" s="1"/>
  <c r="O1998" i="1"/>
  <c r="P1998" i="1" s="1"/>
  <c r="O2002" i="1"/>
  <c r="P2002" i="1" s="1"/>
  <c r="O2006" i="1"/>
  <c r="P2006" i="1" s="1"/>
  <c r="O2010" i="1"/>
  <c r="P2010" i="1" s="1"/>
  <c r="O2018" i="1"/>
  <c r="P2018" i="1" s="1"/>
  <c r="O2022" i="1"/>
  <c r="P2022" i="1" s="1"/>
  <c r="O2026" i="1"/>
  <c r="P2026" i="1" s="1"/>
  <c r="O2030" i="1"/>
  <c r="P2030" i="1" s="1"/>
  <c r="O2034" i="1"/>
  <c r="P2034" i="1" s="1"/>
  <c r="O2038" i="1"/>
  <c r="P2038" i="1" s="1"/>
  <c r="O2042" i="1"/>
  <c r="P2042" i="1" s="1"/>
  <c r="O2046" i="1"/>
  <c r="P2046" i="1" s="1"/>
  <c r="O2050" i="1"/>
  <c r="P2050" i="1" s="1"/>
  <c r="O2054" i="1"/>
  <c r="P2054" i="1" s="1"/>
  <c r="O2058" i="1"/>
  <c r="P2058" i="1" s="1"/>
  <c r="O2066" i="1"/>
  <c r="P2066" i="1" s="1"/>
  <c r="O2070" i="1"/>
  <c r="P2070" i="1" s="1"/>
  <c r="O2074" i="1"/>
  <c r="P2074" i="1" s="1"/>
  <c r="O2082" i="1"/>
  <c r="P2082" i="1" s="1"/>
  <c r="O2086" i="1"/>
  <c r="P2086" i="1" s="1"/>
  <c r="O2090" i="1"/>
  <c r="P2090" i="1" s="1"/>
  <c r="O2094" i="1"/>
  <c r="P2094" i="1" s="1"/>
  <c r="O2098" i="1"/>
  <c r="P2098" i="1" s="1"/>
  <c r="O2102" i="1"/>
  <c r="P2102" i="1" s="1"/>
  <c r="O2106" i="1"/>
  <c r="P2106" i="1" s="1"/>
  <c r="O2110" i="1"/>
  <c r="P2110" i="1" s="1"/>
  <c r="O2114" i="1"/>
  <c r="P2114" i="1" s="1"/>
  <c r="O2118" i="1"/>
  <c r="P2118" i="1" s="1"/>
  <c r="O2122" i="1"/>
  <c r="P2122" i="1" s="1"/>
  <c r="O2126" i="1"/>
  <c r="P2126" i="1" s="1"/>
  <c r="O2130" i="1"/>
  <c r="P2130" i="1" s="1"/>
  <c r="O2134" i="1"/>
  <c r="P2134" i="1" s="1"/>
  <c r="O2138" i="1"/>
  <c r="P2138" i="1" s="1"/>
  <c r="O2146" i="1"/>
  <c r="P2146" i="1" s="1"/>
  <c r="O2150" i="1"/>
  <c r="P2150" i="1" s="1"/>
  <c r="O2154" i="1"/>
  <c r="P2154" i="1" s="1"/>
  <c r="O2158" i="1"/>
  <c r="P2158" i="1" s="1"/>
  <c r="O2162" i="1"/>
  <c r="P2162" i="1" s="1"/>
  <c r="O2166" i="1"/>
  <c r="P2166" i="1" s="1"/>
  <c r="O2170" i="1"/>
  <c r="P2170" i="1" s="1"/>
  <c r="O2174" i="1"/>
  <c r="P2174" i="1" s="1"/>
  <c r="O2178" i="1"/>
  <c r="P2178" i="1" s="1"/>
  <c r="O2182" i="1"/>
  <c r="P2182" i="1" s="1"/>
  <c r="O2186" i="1"/>
  <c r="P2186" i="1" s="1"/>
  <c r="O2194" i="1"/>
  <c r="P2194" i="1" s="1"/>
  <c r="O2198" i="1"/>
  <c r="P2198" i="1" s="1"/>
  <c r="O2202" i="1"/>
  <c r="P2202" i="1" s="1"/>
  <c r="O2210" i="1"/>
  <c r="P2210" i="1" s="1"/>
  <c r="O2214" i="1"/>
  <c r="P2214" i="1" s="1"/>
  <c r="O2218" i="1"/>
  <c r="P2218" i="1" s="1"/>
  <c r="O2222" i="1"/>
  <c r="P2222" i="1" s="1"/>
  <c r="O2226" i="1"/>
  <c r="P2226" i="1" s="1"/>
  <c r="O2230" i="1"/>
  <c r="P2230" i="1" s="1"/>
  <c r="O2234" i="1"/>
  <c r="P2234" i="1" s="1"/>
  <c r="O2238" i="1"/>
  <c r="P2238" i="1" s="1"/>
  <c r="O2242" i="1"/>
  <c r="P2242" i="1" s="1"/>
  <c r="O2246" i="1"/>
  <c r="P2246" i="1" s="1"/>
  <c r="O2250" i="1"/>
  <c r="P2250" i="1" s="1"/>
  <c r="O2254" i="1"/>
  <c r="P2254" i="1" s="1"/>
  <c r="O2258" i="1"/>
  <c r="P2258" i="1" s="1"/>
  <c r="O2262" i="1"/>
  <c r="P2262" i="1" s="1"/>
  <c r="O2266" i="1"/>
  <c r="P2266" i="1" s="1"/>
  <c r="O2274" i="1"/>
  <c r="P2274" i="1" s="1"/>
  <c r="O2278" i="1"/>
  <c r="P2278" i="1" s="1"/>
  <c r="O2282" i="1"/>
  <c r="P2282" i="1" s="1"/>
  <c r="O2286" i="1"/>
  <c r="P2286" i="1" s="1"/>
  <c r="O2290" i="1"/>
  <c r="P2290" i="1" s="1"/>
  <c r="O2294" i="1"/>
  <c r="P2294" i="1" s="1"/>
  <c r="O2298" i="1"/>
  <c r="P2298" i="1" s="1"/>
  <c r="O2302" i="1"/>
  <c r="P2302" i="1" s="1"/>
  <c r="O2306" i="1"/>
  <c r="P2306" i="1" s="1"/>
  <c r="O2310" i="1"/>
  <c r="P2310" i="1" s="1"/>
  <c r="O2314" i="1"/>
  <c r="P2314" i="1" s="1"/>
  <c r="O2322" i="1"/>
  <c r="P2322" i="1" s="1"/>
  <c r="O2326" i="1"/>
  <c r="P2326" i="1" s="1"/>
  <c r="O2330" i="1"/>
  <c r="P2330" i="1" s="1"/>
  <c r="O2338" i="1"/>
  <c r="P2338" i="1" s="1"/>
  <c r="O2342" i="1"/>
  <c r="P2342" i="1" s="1"/>
  <c r="O2346" i="1"/>
  <c r="P2346" i="1" s="1"/>
  <c r="O2350" i="1"/>
  <c r="P2350" i="1" s="1"/>
  <c r="O2354" i="1"/>
  <c r="P2354" i="1" s="1"/>
  <c r="O2358" i="1"/>
  <c r="P2358" i="1" s="1"/>
  <c r="O2362" i="1"/>
  <c r="P2362" i="1" s="1"/>
  <c r="O2366" i="1"/>
  <c r="P2366" i="1" s="1"/>
  <c r="O2370" i="1"/>
  <c r="P2370" i="1" s="1"/>
  <c r="O2374" i="1"/>
  <c r="P2374" i="1" s="1"/>
  <c r="O2378" i="1"/>
  <c r="P2378" i="1" s="1"/>
  <c r="O2382" i="1"/>
  <c r="P2382" i="1" s="1"/>
  <c r="O2386" i="1"/>
  <c r="P2386" i="1" s="1"/>
  <c r="O2390" i="1"/>
  <c r="P2390" i="1" s="1"/>
  <c r="O2394" i="1"/>
  <c r="P2394" i="1" s="1"/>
  <c r="O2402" i="1"/>
  <c r="P2402" i="1" s="1"/>
  <c r="O2406" i="1"/>
  <c r="P2406" i="1" s="1"/>
  <c r="O2410" i="1"/>
  <c r="P2410" i="1" s="1"/>
  <c r="O2414" i="1"/>
  <c r="P2414" i="1" s="1"/>
  <c r="O2418" i="1"/>
  <c r="P2418" i="1" s="1"/>
  <c r="O2422" i="1"/>
  <c r="P2422" i="1" s="1"/>
  <c r="O2426" i="1"/>
  <c r="P2426" i="1" s="1"/>
  <c r="O2430" i="1"/>
  <c r="P2430" i="1" s="1"/>
  <c r="O2434" i="1"/>
  <c r="P2434" i="1" s="1"/>
  <c r="O2438" i="1"/>
  <c r="P2438" i="1" s="1"/>
  <c r="O2442" i="1"/>
  <c r="P2442" i="1" s="1"/>
  <c r="O2450" i="1"/>
  <c r="P2450" i="1" s="1"/>
  <c r="O2454" i="1"/>
  <c r="P2454" i="1" s="1"/>
  <c r="O2458" i="1"/>
  <c r="P2458" i="1" s="1"/>
  <c r="O2466" i="1"/>
  <c r="P2466" i="1" s="1"/>
  <c r="O2470" i="1"/>
  <c r="P2470" i="1" s="1"/>
  <c r="O2474" i="1"/>
  <c r="P2474" i="1" s="1"/>
  <c r="O2478" i="1"/>
  <c r="P2478" i="1" s="1"/>
  <c r="O2482" i="1"/>
  <c r="P2482" i="1" s="1"/>
  <c r="O2486" i="1"/>
  <c r="P2486" i="1" s="1"/>
  <c r="O2490" i="1"/>
  <c r="P2490" i="1" s="1"/>
  <c r="O2494" i="1"/>
  <c r="P2494" i="1" s="1"/>
  <c r="O2498" i="1"/>
  <c r="P2498" i="1" s="1"/>
  <c r="O2502" i="1"/>
  <c r="P2502" i="1" s="1"/>
  <c r="O2506" i="1"/>
  <c r="P2506" i="1" s="1"/>
  <c r="O2510" i="1"/>
  <c r="P2510" i="1" s="1"/>
  <c r="O2514" i="1"/>
  <c r="P2514" i="1" s="1"/>
  <c r="O2518" i="1"/>
  <c r="P2518" i="1" s="1"/>
  <c r="O2522" i="1"/>
  <c r="P2522" i="1" s="1"/>
  <c r="O2530" i="1"/>
  <c r="P2530" i="1" s="1"/>
  <c r="O2534" i="1"/>
  <c r="P2534" i="1" s="1"/>
  <c r="O2538" i="1"/>
  <c r="P2538" i="1" s="1"/>
  <c r="O2542" i="1"/>
  <c r="P2542" i="1" s="1"/>
  <c r="O2546" i="1"/>
  <c r="P2546" i="1" s="1"/>
  <c r="O2550" i="1"/>
  <c r="P2550" i="1" s="1"/>
  <c r="O2554" i="1"/>
  <c r="P2554" i="1" s="1"/>
  <c r="O2558" i="1"/>
  <c r="P2558" i="1" s="1"/>
  <c r="O2562" i="1"/>
  <c r="P2562" i="1" s="1"/>
  <c r="O2566" i="1"/>
  <c r="P2566" i="1" s="1"/>
  <c r="O2570" i="1"/>
  <c r="P2570" i="1" s="1"/>
  <c r="O2578" i="1"/>
  <c r="P2578" i="1" s="1"/>
  <c r="O2582" i="1"/>
  <c r="P2582" i="1" s="1"/>
  <c r="O2586" i="1"/>
  <c r="P2586" i="1" s="1"/>
  <c r="O2594" i="1"/>
  <c r="P2594" i="1" s="1"/>
  <c r="O2598" i="1"/>
  <c r="P2598" i="1" s="1"/>
  <c r="O2602" i="1"/>
  <c r="P2602" i="1" s="1"/>
  <c r="O2606" i="1"/>
  <c r="P2606" i="1" s="1"/>
  <c r="O2610" i="1"/>
  <c r="P2610" i="1" s="1"/>
  <c r="O2614" i="1"/>
  <c r="P2614" i="1" s="1"/>
  <c r="O2618" i="1"/>
  <c r="P2618" i="1" s="1"/>
  <c r="O2622" i="1"/>
  <c r="P2622" i="1" s="1"/>
  <c r="O2626" i="1"/>
  <c r="P2626" i="1" s="1"/>
  <c r="O2630" i="1"/>
  <c r="P2630" i="1" s="1"/>
  <c r="O2634" i="1"/>
  <c r="P2634" i="1" s="1"/>
  <c r="O2638" i="1"/>
  <c r="P2638" i="1" s="1"/>
  <c r="O2642" i="1"/>
  <c r="P2642" i="1" s="1"/>
  <c r="O2646" i="1"/>
  <c r="P2646" i="1" s="1"/>
  <c r="O2650" i="1"/>
  <c r="P2650" i="1" s="1"/>
  <c r="O2654" i="1"/>
  <c r="P2654" i="1" s="1"/>
  <c r="O2658" i="1"/>
  <c r="P2658" i="1" s="1"/>
  <c r="O2662" i="1"/>
  <c r="P2662" i="1" s="1"/>
  <c r="O2666" i="1"/>
  <c r="P2666" i="1" s="1"/>
  <c r="O2670" i="1"/>
  <c r="P2670" i="1" s="1"/>
  <c r="O2674" i="1"/>
  <c r="P2674" i="1" s="1"/>
  <c r="O2678" i="1"/>
  <c r="P2678" i="1" s="1"/>
  <c r="O2682" i="1"/>
  <c r="P2682" i="1" s="1"/>
  <c r="O2686" i="1"/>
  <c r="P2686" i="1" s="1"/>
  <c r="O2690" i="1"/>
  <c r="P2690" i="1" s="1"/>
  <c r="O2694" i="1"/>
  <c r="P2694" i="1" s="1"/>
  <c r="O2698" i="1"/>
  <c r="P2698" i="1" s="1"/>
  <c r="O2706" i="1"/>
  <c r="P2706" i="1" s="1"/>
  <c r="O2710" i="1"/>
  <c r="P2710" i="1" s="1"/>
  <c r="O2714" i="1"/>
  <c r="P2714" i="1" s="1"/>
  <c r="O2722" i="1"/>
  <c r="P2722" i="1" s="1"/>
  <c r="O2726" i="1"/>
  <c r="P2726" i="1" s="1"/>
  <c r="O2730" i="1"/>
  <c r="P2730" i="1" s="1"/>
  <c r="O2734" i="1"/>
  <c r="P2734" i="1" s="1"/>
  <c r="O2738" i="1"/>
  <c r="P2738" i="1" s="1"/>
  <c r="O2742" i="1"/>
  <c r="P2742" i="1" s="1"/>
  <c r="O2746" i="1"/>
  <c r="P2746" i="1" s="1"/>
  <c r="O2750" i="1"/>
  <c r="P2750" i="1" s="1"/>
  <c r="O2754" i="1"/>
  <c r="P2754" i="1" s="1"/>
  <c r="O2758" i="1"/>
  <c r="P2758" i="1" s="1"/>
  <c r="O2762" i="1"/>
  <c r="P2762" i="1" s="1"/>
  <c r="O2766" i="1"/>
  <c r="P2766" i="1" s="1"/>
  <c r="O2770" i="1"/>
  <c r="P2770" i="1" s="1"/>
  <c r="O2774" i="1"/>
  <c r="P2774" i="1" s="1"/>
  <c r="O2778" i="1"/>
  <c r="P2778" i="1" s="1"/>
  <c r="O2786" i="1"/>
  <c r="P2786" i="1" s="1"/>
  <c r="O2790" i="1"/>
  <c r="P2790" i="1" s="1"/>
  <c r="O2794" i="1"/>
  <c r="P2794" i="1" s="1"/>
  <c r="O2798" i="1"/>
  <c r="P2798" i="1" s="1"/>
  <c r="O2802" i="1"/>
  <c r="P2802" i="1" s="1"/>
  <c r="O2806" i="1"/>
  <c r="P2806" i="1" s="1"/>
  <c r="O2810" i="1"/>
  <c r="P2810" i="1" s="1"/>
  <c r="O2814" i="1"/>
  <c r="P2814" i="1" s="1"/>
  <c r="O2818" i="1"/>
  <c r="P2818" i="1" s="1"/>
  <c r="O2822" i="1"/>
  <c r="P2822" i="1" s="1"/>
  <c r="O2826" i="1"/>
  <c r="P2826" i="1" s="1"/>
  <c r="O2834" i="1"/>
  <c r="P2834" i="1" s="1"/>
  <c r="O2838" i="1"/>
  <c r="P2838" i="1" s="1"/>
  <c r="O2842" i="1"/>
  <c r="P2842" i="1" s="1"/>
  <c r="O2850" i="1"/>
  <c r="P2850" i="1" s="1"/>
  <c r="O2854" i="1"/>
  <c r="P2854" i="1" s="1"/>
  <c r="O2858" i="1"/>
  <c r="P2858" i="1" s="1"/>
  <c r="O2862" i="1"/>
  <c r="P2862" i="1" s="1"/>
  <c r="O2866" i="1"/>
  <c r="P2866" i="1" s="1"/>
  <c r="O2870" i="1"/>
  <c r="P2870" i="1" s="1"/>
  <c r="O2874" i="1"/>
  <c r="P2874" i="1" s="1"/>
  <c r="O2878" i="1"/>
  <c r="P2878" i="1" s="1"/>
  <c r="O2882" i="1"/>
  <c r="P2882" i="1" s="1"/>
  <c r="O2886" i="1"/>
  <c r="P2886" i="1" s="1"/>
  <c r="O2890" i="1"/>
  <c r="P2890" i="1" s="1"/>
  <c r="O2894" i="1"/>
  <c r="P2894" i="1" s="1"/>
  <c r="O2898" i="1"/>
  <c r="P2898" i="1" s="1"/>
  <c r="O2902" i="1"/>
  <c r="P2902" i="1" s="1"/>
  <c r="O2906" i="1"/>
  <c r="P2906" i="1" s="1"/>
  <c r="O2914" i="1"/>
  <c r="P2914" i="1" s="1"/>
  <c r="O2918" i="1"/>
  <c r="P2918" i="1" s="1"/>
  <c r="O2922" i="1"/>
  <c r="P2922" i="1" s="1"/>
  <c r="O2926" i="1"/>
  <c r="P2926" i="1" s="1"/>
  <c r="O2930" i="1"/>
  <c r="P2930" i="1" s="1"/>
  <c r="O2934" i="1"/>
  <c r="P2934" i="1" s="1"/>
  <c r="O2938" i="1"/>
  <c r="P2938" i="1" s="1"/>
  <c r="O2942" i="1"/>
  <c r="P2942" i="1" s="1"/>
  <c r="O2946" i="1"/>
  <c r="P2946" i="1" s="1"/>
  <c r="O2950" i="1"/>
  <c r="P2950" i="1" s="1"/>
  <c r="O2954" i="1"/>
  <c r="P2954" i="1" s="1"/>
  <c r="O2962" i="1"/>
  <c r="P2962" i="1" s="1"/>
  <c r="O2966" i="1"/>
  <c r="P2966" i="1" s="1"/>
  <c r="O2970" i="1"/>
  <c r="P2970" i="1" s="1"/>
  <c r="O2978" i="1"/>
  <c r="P2978" i="1" s="1"/>
  <c r="O2982" i="1"/>
  <c r="P2982" i="1" s="1"/>
  <c r="O2986" i="1"/>
  <c r="P2986" i="1" s="1"/>
  <c r="O2990" i="1"/>
  <c r="P2990" i="1" s="1"/>
  <c r="O2994" i="1"/>
  <c r="P2994" i="1" s="1"/>
  <c r="O2998" i="1"/>
  <c r="P2998" i="1" s="1"/>
  <c r="O3002" i="1"/>
  <c r="P3002" i="1" s="1"/>
  <c r="O3006" i="1"/>
  <c r="P3006" i="1" s="1"/>
  <c r="O3010" i="1"/>
  <c r="P3010" i="1" s="1"/>
  <c r="O3014" i="1"/>
  <c r="P3014" i="1" s="1"/>
  <c r="O3022" i="1"/>
  <c r="P3022" i="1" s="1"/>
  <c r="O3030" i="1"/>
  <c r="P3030" i="1" s="1"/>
  <c r="E3" i="1"/>
  <c r="H3" i="1" s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E235" i="1"/>
  <c r="E239" i="1"/>
  <c r="E243" i="1"/>
  <c r="E247" i="1"/>
  <c r="E251" i="1"/>
  <c r="E255" i="1"/>
  <c r="E259" i="1"/>
  <c r="E263" i="1"/>
  <c r="E267" i="1"/>
  <c r="E271" i="1"/>
  <c r="E275" i="1"/>
  <c r="E279" i="1"/>
  <c r="E283" i="1"/>
  <c r="E287" i="1"/>
  <c r="E291" i="1"/>
  <c r="E295" i="1"/>
  <c r="E299" i="1"/>
  <c r="E303" i="1"/>
  <c r="E307" i="1"/>
  <c r="E311" i="1"/>
  <c r="E315" i="1"/>
  <c r="E319" i="1"/>
  <c r="E323" i="1"/>
  <c r="E327" i="1"/>
  <c r="E331" i="1"/>
  <c r="E335" i="1"/>
  <c r="E339" i="1"/>
  <c r="E343" i="1"/>
  <c r="E347" i="1"/>
  <c r="E351" i="1"/>
  <c r="E355" i="1"/>
  <c r="E359" i="1"/>
  <c r="E363" i="1"/>
  <c r="E367" i="1"/>
  <c r="E371" i="1"/>
  <c r="E375" i="1"/>
  <c r="E379" i="1"/>
  <c r="E383" i="1"/>
  <c r="E387" i="1"/>
  <c r="E391" i="1"/>
  <c r="E395" i="1"/>
  <c r="E399" i="1"/>
  <c r="E403" i="1"/>
  <c r="E407" i="1"/>
  <c r="E411" i="1"/>
  <c r="E415" i="1"/>
  <c r="E419" i="1"/>
  <c r="E423" i="1"/>
  <c r="E427" i="1"/>
  <c r="E431" i="1"/>
  <c r="E435" i="1"/>
  <c r="E439" i="1"/>
  <c r="E443" i="1"/>
  <c r="E447" i="1"/>
  <c r="E451" i="1"/>
  <c r="E455" i="1"/>
  <c r="E459" i="1"/>
  <c r="E463" i="1"/>
  <c r="E467" i="1"/>
  <c r="E471" i="1"/>
  <c r="E475" i="1"/>
  <c r="E479" i="1"/>
  <c r="E483" i="1"/>
  <c r="E487" i="1"/>
  <c r="E491" i="1"/>
  <c r="E495" i="1"/>
  <c r="E499" i="1"/>
  <c r="E503" i="1"/>
  <c r="E507" i="1"/>
  <c r="E511" i="1"/>
  <c r="E515" i="1"/>
  <c r="E519" i="1"/>
  <c r="E523" i="1"/>
  <c r="E527" i="1"/>
  <c r="E531" i="1"/>
  <c r="E535" i="1"/>
  <c r="E539" i="1"/>
  <c r="E543" i="1"/>
  <c r="E547" i="1"/>
  <c r="E551" i="1"/>
  <c r="E555" i="1"/>
  <c r="E559" i="1"/>
  <c r="E563" i="1"/>
  <c r="E567" i="1"/>
  <c r="E571" i="1"/>
  <c r="E575" i="1"/>
  <c r="E579" i="1"/>
  <c r="E583" i="1"/>
  <c r="E587" i="1"/>
  <c r="E591" i="1"/>
  <c r="E595" i="1"/>
  <c r="E599" i="1"/>
  <c r="E603" i="1"/>
  <c r="E607" i="1"/>
  <c r="E611" i="1"/>
  <c r="E615" i="1"/>
  <c r="E619" i="1"/>
  <c r="E623" i="1"/>
  <c r="E627" i="1"/>
  <c r="E631" i="1"/>
  <c r="E635" i="1"/>
  <c r="E639" i="1"/>
  <c r="E643" i="1"/>
  <c r="E647" i="1"/>
  <c r="E651" i="1"/>
  <c r="E655" i="1"/>
  <c r="E659" i="1"/>
  <c r="E663" i="1"/>
  <c r="E667" i="1"/>
  <c r="E671" i="1"/>
  <c r="E675" i="1"/>
  <c r="E679" i="1"/>
  <c r="E683" i="1"/>
  <c r="E687" i="1"/>
  <c r="E691" i="1"/>
  <c r="E695" i="1"/>
  <c r="E699" i="1"/>
  <c r="E703" i="1"/>
  <c r="E707" i="1"/>
  <c r="E711" i="1"/>
  <c r="E715" i="1"/>
  <c r="E719" i="1"/>
  <c r="E723" i="1"/>
  <c r="E727" i="1"/>
  <c r="E731" i="1"/>
  <c r="E735" i="1"/>
  <c r="E739" i="1"/>
  <c r="E743" i="1"/>
  <c r="E747" i="1"/>
  <c r="E751" i="1"/>
  <c r="E755" i="1"/>
  <c r="E759" i="1"/>
  <c r="E763" i="1"/>
  <c r="E767" i="1"/>
  <c r="E771" i="1"/>
  <c r="E775" i="1"/>
  <c r="E779" i="1"/>
  <c r="E783" i="1"/>
  <c r="E787" i="1"/>
  <c r="E791" i="1"/>
  <c r="E795" i="1"/>
  <c r="E799" i="1"/>
  <c r="E803" i="1"/>
  <c r="E807" i="1"/>
  <c r="E811" i="1"/>
  <c r="E815" i="1"/>
  <c r="E819" i="1"/>
  <c r="E823" i="1"/>
  <c r="E827" i="1"/>
  <c r="E831" i="1"/>
  <c r="E835" i="1"/>
  <c r="E839" i="1"/>
  <c r="E843" i="1"/>
  <c r="E847" i="1"/>
  <c r="E851" i="1"/>
  <c r="E855" i="1"/>
  <c r="E859" i="1"/>
  <c r="E863" i="1"/>
  <c r="E867" i="1"/>
  <c r="E871" i="1"/>
  <c r="E875" i="1"/>
  <c r="E879" i="1"/>
  <c r="E883" i="1"/>
  <c r="E887" i="1"/>
  <c r="E891" i="1"/>
  <c r="E895" i="1"/>
  <c r="E899" i="1"/>
  <c r="E903" i="1"/>
  <c r="E907" i="1"/>
  <c r="E911" i="1"/>
  <c r="E915" i="1"/>
  <c r="E919" i="1"/>
  <c r="E923" i="1"/>
  <c r="E927" i="1"/>
  <c r="E931" i="1"/>
  <c r="E935" i="1"/>
  <c r="E939" i="1"/>
  <c r="E943" i="1"/>
  <c r="E947" i="1"/>
  <c r="E951" i="1"/>
  <c r="E955" i="1"/>
  <c r="E959" i="1"/>
  <c r="E963" i="1"/>
  <c r="E967" i="1"/>
  <c r="E971" i="1"/>
  <c r="E975" i="1"/>
  <c r="E979" i="1"/>
  <c r="E983" i="1"/>
  <c r="E987" i="1"/>
  <c r="E991" i="1"/>
  <c r="E995" i="1"/>
  <c r="E999" i="1"/>
  <c r="E1003" i="1"/>
  <c r="E1007" i="1"/>
  <c r="E1011" i="1"/>
  <c r="E1015" i="1"/>
  <c r="E1019" i="1"/>
  <c r="E1023" i="1"/>
  <c r="E1027" i="1"/>
  <c r="E1031" i="1"/>
  <c r="E1035" i="1"/>
  <c r="E1039" i="1"/>
  <c r="E1043" i="1"/>
  <c r="E1047" i="1"/>
  <c r="E1051" i="1"/>
  <c r="E1055" i="1"/>
  <c r="E1059" i="1"/>
  <c r="E1063" i="1"/>
  <c r="E1067" i="1"/>
  <c r="E1071" i="1"/>
  <c r="E1075" i="1"/>
  <c r="E1079" i="1"/>
  <c r="E1083" i="1"/>
  <c r="E1087" i="1"/>
  <c r="E1091" i="1"/>
  <c r="E1095" i="1"/>
  <c r="E1099" i="1"/>
  <c r="E1103" i="1"/>
  <c r="E1107" i="1"/>
  <c r="E1111" i="1"/>
  <c r="E1115" i="1"/>
  <c r="E1119" i="1"/>
  <c r="E1123" i="1"/>
  <c r="E1127" i="1"/>
  <c r="E1131" i="1"/>
  <c r="E1135" i="1"/>
  <c r="E1139" i="1"/>
  <c r="E1143" i="1"/>
  <c r="E1147" i="1"/>
  <c r="E1151" i="1"/>
  <c r="E1155" i="1"/>
  <c r="E1159" i="1"/>
  <c r="E1163" i="1"/>
  <c r="E1167" i="1"/>
  <c r="E1171" i="1"/>
  <c r="E1175" i="1"/>
  <c r="E1179" i="1"/>
  <c r="E1183" i="1"/>
  <c r="E1187" i="1"/>
  <c r="E1191" i="1"/>
  <c r="E1195" i="1"/>
  <c r="E1199" i="1"/>
  <c r="E1203" i="1"/>
  <c r="E1207" i="1"/>
  <c r="E1211" i="1"/>
  <c r="E1215" i="1"/>
  <c r="E1219" i="1"/>
  <c r="E1223" i="1"/>
  <c r="E1227" i="1"/>
  <c r="E1231" i="1"/>
  <c r="E1235" i="1"/>
  <c r="E1239" i="1"/>
  <c r="E1243" i="1"/>
  <c r="E1247" i="1"/>
  <c r="E1251" i="1"/>
  <c r="E1255" i="1"/>
  <c r="E1259" i="1"/>
  <c r="E1263" i="1"/>
  <c r="E1267" i="1"/>
  <c r="E1271" i="1"/>
  <c r="E1275" i="1"/>
  <c r="E1279" i="1"/>
  <c r="E1283" i="1"/>
  <c r="E1287" i="1"/>
  <c r="E1291" i="1"/>
  <c r="E1295" i="1"/>
  <c r="E1299" i="1"/>
  <c r="E1303" i="1"/>
  <c r="E1307" i="1"/>
  <c r="E1311" i="1"/>
  <c r="E1315" i="1"/>
  <c r="E1319" i="1"/>
  <c r="E1323" i="1"/>
  <c r="E1327" i="1"/>
  <c r="E1331" i="1"/>
  <c r="E1335" i="1"/>
  <c r="E1339" i="1"/>
  <c r="E1343" i="1"/>
  <c r="E1347" i="1"/>
  <c r="E1351" i="1"/>
  <c r="E1355" i="1"/>
  <c r="E1359" i="1"/>
  <c r="E1363" i="1"/>
  <c r="E1367" i="1"/>
  <c r="E1371" i="1"/>
  <c r="E1375" i="1"/>
  <c r="E1379" i="1"/>
  <c r="E1383" i="1"/>
  <c r="E1387" i="1"/>
  <c r="E1391" i="1"/>
  <c r="E1395" i="1"/>
  <c r="E1399" i="1"/>
  <c r="E1403" i="1"/>
  <c r="E1407" i="1"/>
  <c r="E1411" i="1"/>
  <c r="E1415" i="1"/>
  <c r="E1419" i="1"/>
  <c r="E1423" i="1"/>
  <c r="E1427" i="1"/>
  <c r="E1431" i="1"/>
  <c r="E1435" i="1"/>
  <c r="E1439" i="1"/>
  <c r="E1443" i="1"/>
  <c r="E1447" i="1"/>
  <c r="E1451" i="1"/>
  <c r="E1455" i="1"/>
  <c r="E1459" i="1"/>
  <c r="E1463" i="1"/>
  <c r="E1467" i="1"/>
  <c r="E1471" i="1"/>
  <c r="E1475" i="1"/>
  <c r="E1479" i="1"/>
  <c r="E1483" i="1"/>
  <c r="E1487" i="1"/>
  <c r="E1491" i="1"/>
  <c r="E1495" i="1"/>
  <c r="E1499" i="1"/>
  <c r="E1503" i="1"/>
  <c r="E1507" i="1"/>
  <c r="E1511" i="1"/>
  <c r="E1515" i="1"/>
  <c r="E1519" i="1"/>
  <c r="E1523" i="1"/>
  <c r="E1527" i="1"/>
  <c r="E1531" i="1"/>
  <c r="E1535" i="1"/>
  <c r="E1539" i="1"/>
  <c r="E1543" i="1"/>
  <c r="E1547" i="1"/>
  <c r="E1551" i="1"/>
  <c r="E1555" i="1"/>
  <c r="E1559" i="1"/>
  <c r="E1563" i="1"/>
  <c r="E1567" i="1"/>
  <c r="E1571" i="1"/>
  <c r="E1575" i="1"/>
  <c r="E1579" i="1"/>
  <c r="E1583" i="1"/>
  <c r="E1587" i="1"/>
  <c r="E1591" i="1"/>
  <c r="E1595" i="1"/>
  <c r="E1599" i="1"/>
  <c r="E1603" i="1"/>
  <c r="E1607" i="1"/>
  <c r="E1611" i="1"/>
  <c r="E1615" i="1"/>
  <c r="E1619" i="1"/>
  <c r="E1623" i="1"/>
  <c r="E1627" i="1"/>
  <c r="E1631" i="1"/>
  <c r="E1635" i="1"/>
  <c r="E1639" i="1"/>
  <c r="E1643" i="1"/>
  <c r="E1647" i="1"/>
  <c r="E1651" i="1"/>
  <c r="E1655" i="1"/>
  <c r="E1659" i="1"/>
  <c r="E1663" i="1"/>
  <c r="E1667" i="1"/>
  <c r="E1671" i="1"/>
  <c r="E1675" i="1"/>
  <c r="E1679" i="1"/>
  <c r="E1683" i="1"/>
  <c r="E1687" i="1"/>
  <c r="E1691" i="1"/>
  <c r="E1695" i="1"/>
  <c r="E1699" i="1"/>
  <c r="E1703" i="1"/>
  <c r="E1707" i="1"/>
  <c r="E1711" i="1"/>
  <c r="E1715" i="1"/>
  <c r="E1719" i="1"/>
  <c r="E1723" i="1"/>
  <c r="E1727" i="1"/>
  <c r="E1731" i="1"/>
  <c r="E1735" i="1"/>
  <c r="E1739" i="1"/>
  <c r="E1743" i="1"/>
  <c r="E1747" i="1"/>
  <c r="E1751" i="1"/>
  <c r="E1755" i="1"/>
  <c r="E1759" i="1"/>
  <c r="E1763" i="1"/>
  <c r="E1767" i="1"/>
  <c r="E1771" i="1"/>
  <c r="O3" i="1"/>
  <c r="P3" i="1" s="1"/>
  <c r="O35" i="1"/>
  <c r="P35" i="1" s="1"/>
  <c r="O67" i="1"/>
  <c r="P67" i="1" s="1"/>
  <c r="O99" i="1"/>
  <c r="P99" i="1" s="1"/>
  <c r="O115" i="1"/>
  <c r="P115" i="1" s="1"/>
  <c r="O131" i="1"/>
  <c r="P131" i="1" s="1"/>
  <c r="O147" i="1"/>
  <c r="P147" i="1" s="1"/>
  <c r="O163" i="1"/>
  <c r="P163" i="1" s="1"/>
  <c r="O179" i="1"/>
  <c r="P179" i="1" s="1"/>
  <c r="O195" i="1"/>
  <c r="P195" i="1" s="1"/>
  <c r="O211" i="1"/>
  <c r="P211" i="1" s="1"/>
  <c r="O227" i="1"/>
  <c r="P227" i="1" s="1"/>
  <c r="O243" i="1"/>
  <c r="P243" i="1" s="1"/>
  <c r="E4" i="1"/>
  <c r="H4" i="1" s="1"/>
  <c r="E20" i="1"/>
  <c r="E36" i="1"/>
  <c r="E52" i="1"/>
  <c r="E68" i="1"/>
  <c r="E84" i="1"/>
  <c r="E100" i="1"/>
  <c r="E116" i="1"/>
  <c r="E132" i="1"/>
  <c r="E148" i="1"/>
  <c r="E164" i="1"/>
  <c r="E180" i="1"/>
  <c r="E196" i="1"/>
  <c r="E212" i="1"/>
  <c r="E228" i="1"/>
  <c r="E244" i="1"/>
  <c r="E260" i="1"/>
  <c r="E276" i="1"/>
  <c r="E292" i="1"/>
  <c r="E308" i="1"/>
  <c r="E324" i="1"/>
  <c r="E340" i="1"/>
  <c r="E356" i="1"/>
  <c r="E372" i="1"/>
  <c r="E388" i="1"/>
  <c r="E404" i="1"/>
  <c r="E420" i="1"/>
  <c r="E436" i="1"/>
  <c r="E452" i="1"/>
  <c r="E468" i="1"/>
  <c r="E484" i="1"/>
  <c r="E500" i="1"/>
  <c r="E516" i="1"/>
  <c r="E532" i="1"/>
  <c r="E548" i="1"/>
  <c r="E564" i="1"/>
  <c r="E580" i="1"/>
  <c r="E596" i="1"/>
  <c r="E612" i="1"/>
  <c r="E628" i="1"/>
  <c r="E644" i="1"/>
  <c r="E660" i="1"/>
  <c r="E676" i="1"/>
  <c r="E692" i="1"/>
  <c r="E708" i="1"/>
  <c r="E724" i="1"/>
  <c r="E740" i="1"/>
  <c r="E756" i="1"/>
  <c r="E772" i="1"/>
  <c r="E788" i="1"/>
  <c r="E804" i="1"/>
  <c r="E820" i="1"/>
  <c r="E836" i="1"/>
  <c r="E852" i="1"/>
  <c r="E868" i="1"/>
  <c r="E884" i="1"/>
  <c r="E900" i="1"/>
  <c r="E916" i="1"/>
  <c r="E932" i="1"/>
  <c r="E948" i="1"/>
  <c r="E964" i="1"/>
  <c r="E980" i="1"/>
  <c r="E996" i="1"/>
  <c r="E1012" i="1"/>
  <c r="E1028" i="1"/>
  <c r="E1044" i="1"/>
  <c r="E1060" i="1"/>
  <c r="E1076" i="1"/>
  <c r="E1092" i="1"/>
  <c r="E1108" i="1"/>
  <c r="E1124" i="1"/>
  <c r="E1140" i="1"/>
  <c r="E1156" i="1"/>
  <c r="E1172" i="1"/>
  <c r="E1188" i="1"/>
  <c r="E1204" i="1"/>
  <c r="E1220" i="1"/>
  <c r="E1236" i="1"/>
  <c r="E1252" i="1"/>
  <c r="E1268" i="1"/>
  <c r="E1284" i="1"/>
  <c r="E1300" i="1"/>
  <c r="E1316" i="1"/>
  <c r="E1332" i="1"/>
  <c r="E1348" i="1"/>
  <c r="E1364" i="1"/>
  <c r="E1380" i="1"/>
  <c r="E1396" i="1"/>
  <c r="E1412" i="1"/>
  <c r="E1428" i="1"/>
  <c r="E1444" i="1"/>
  <c r="E1460" i="1"/>
  <c r="E1468" i="1"/>
  <c r="E1476" i="1"/>
  <c r="E1484" i="1"/>
  <c r="E1492" i="1"/>
  <c r="E1500" i="1"/>
  <c r="E1508" i="1"/>
  <c r="E1516" i="1"/>
  <c r="E1524" i="1"/>
  <c r="E1532" i="1"/>
  <c r="E1540" i="1"/>
  <c r="E1548" i="1"/>
  <c r="E1556" i="1"/>
  <c r="E1564" i="1"/>
  <c r="E1572" i="1"/>
  <c r="E1580" i="1"/>
  <c r="E1588" i="1"/>
  <c r="E1596" i="1"/>
  <c r="E1604" i="1"/>
  <c r="E1612" i="1"/>
  <c r="E1620" i="1"/>
  <c r="E1628" i="1"/>
  <c r="E1636" i="1"/>
  <c r="E1644" i="1"/>
  <c r="E1652" i="1"/>
  <c r="E1660" i="1"/>
  <c r="E1668" i="1"/>
  <c r="E1676" i="1"/>
  <c r="E1684" i="1"/>
  <c r="E1692" i="1"/>
  <c r="E1700" i="1"/>
  <c r="E1708" i="1"/>
  <c r="E1716" i="1"/>
  <c r="E1724" i="1"/>
  <c r="E1732" i="1"/>
  <c r="E1740" i="1"/>
  <c r="E1748" i="1"/>
  <c r="E1756" i="1"/>
  <c r="E1764" i="1"/>
  <c r="E1772" i="1"/>
  <c r="E1777" i="1"/>
  <c r="E1781" i="1"/>
  <c r="E1785" i="1"/>
  <c r="E1789" i="1"/>
  <c r="E1793" i="1"/>
  <c r="E1797" i="1"/>
  <c r="E1801" i="1"/>
  <c r="E1805" i="1"/>
  <c r="E1809" i="1"/>
  <c r="E1813" i="1"/>
  <c r="E1817" i="1"/>
  <c r="E1821" i="1"/>
  <c r="E1825" i="1"/>
  <c r="E1829" i="1"/>
  <c r="E1833" i="1"/>
  <c r="E1837" i="1"/>
  <c r="E1841" i="1"/>
  <c r="E1845" i="1"/>
  <c r="E1849" i="1"/>
  <c r="E1853" i="1"/>
  <c r="E1857" i="1"/>
  <c r="E1861" i="1"/>
  <c r="E1865" i="1"/>
  <c r="E1869" i="1"/>
  <c r="E1873" i="1"/>
  <c r="E1877" i="1"/>
  <c r="E1881" i="1"/>
  <c r="E1885" i="1"/>
  <c r="E1889" i="1"/>
  <c r="E1893" i="1"/>
  <c r="E1897" i="1"/>
  <c r="E1901" i="1"/>
  <c r="E1905" i="1"/>
  <c r="E1909" i="1"/>
  <c r="E1913" i="1"/>
  <c r="E1917" i="1"/>
  <c r="E1921" i="1"/>
  <c r="E1925" i="1"/>
  <c r="E1929" i="1"/>
  <c r="E1933" i="1"/>
  <c r="E1937" i="1"/>
  <c r="E1941" i="1"/>
  <c r="E1945" i="1"/>
  <c r="E1949" i="1"/>
  <c r="E1953" i="1"/>
  <c r="E1957" i="1"/>
  <c r="E1961" i="1"/>
  <c r="E1965" i="1"/>
  <c r="E1969" i="1"/>
  <c r="E1973" i="1"/>
  <c r="E1977" i="1"/>
  <c r="E1981" i="1"/>
  <c r="E1985" i="1"/>
  <c r="E1989" i="1"/>
  <c r="E1993" i="1"/>
  <c r="E1997" i="1"/>
  <c r="E2001" i="1"/>
  <c r="E2005" i="1"/>
  <c r="E2009" i="1"/>
  <c r="E2013" i="1"/>
  <c r="E2017" i="1"/>
  <c r="E2021" i="1"/>
  <c r="E2025" i="1"/>
  <c r="E2029" i="1"/>
  <c r="E2033" i="1"/>
  <c r="E2037" i="1"/>
  <c r="E2041" i="1"/>
  <c r="E2045" i="1"/>
  <c r="E2049" i="1"/>
  <c r="E2053" i="1"/>
  <c r="E2057" i="1"/>
  <c r="E2061" i="1"/>
  <c r="E2065" i="1"/>
  <c r="E2069" i="1"/>
  <c r="E2073" i="1"/>
  <c r="E2077" i="1"/>
  <c r="E2081" i="1"/>
  <c r="E2085" i="1"/>
  <c r="E2089" i="1"/>
  <c r="E2093" i="1"/>
  <c r="E2097" i="1"/>
  <c r="E2101" i="1"/>
  <c r="E2105" i="1"/>
  <c r="E2109" i="1"/>
  <c r="E2113" i="1"/>
  <c r="E2117" i="1"/>
  <c r="E2121" i="1"/>
  <c r="E2125" i="1"/>
  <c r="E2129" i="1"/>
  <c r="E2133" i="1"/>
  <c r="E2137" i="1"/>
  <c r="E2141" i="1"/>
  <c r="E2145" i="1"/>
  <c r="E2149" i="1"/>
  <c r="E2153" i="1"/>
  <c r="E2157" i="1"/>
  <c r="E2161" i="1"/>
  <c r="E2165" i="1"/>
  <c r="E2169" i="1"/>
  <c r="E2173" i="1"/>
  <c r="E2177" i="1"/>
  <c r="E2181" i="1"/>
  <c r="E2185" i="1"/>
  <c r="E2189" i="1"/>
  <c r="E2193" i="1"/>
  <c r="E2197" i="1"/>
  <c r="E2201" i="1"/>
  <c r="E2205" i="1"/>
  <c r="E2209" i="1"/>
  <c r="E2213" i="1"/>
  <c r="E2217" i="1"/>
  <c r="E2221" i="1"/>
  <c r="E2225" i="1"/>
  <c r="E2229" i="1"/>
  <c r="E2233" i="1"/>
  <c r="E2237" i="1"/>
  <c r="E2241" i="1"/>
  <c r="E2245" i="1"/>
  <c r="E2249" i="1"/>
  <c r="E2253" i="1"/>
  <c r="E2257" i="1"/>
  <c r="E2261" i="1"/>
  <c r="E2265" i="1"/>
  <c r="E2269" i="1"/>
  <c r="E2273" i="1"/>
  <c r="E2277" i="1"/>
  <c r="E2281" i="1"/>
  <c r="E2285" i="1"/>
  <c r="E2289" i="1"/>
  <c r="E2293" i="1"/>
  <c r="E2297" i="1"/>
  <c r="E2301" i="1"/>
  <c r="E2305" i="1"/>
  <c r="E2309" i="1"/>
  <c r="E2313" i="1"/>
  <c r="E2317" i="1"/>
  <c r="E2321" i="1"/>
  <c r="E2325" i="1"/>
  <c r="E2329" i="1"/>
  <c r="E2333" i="1"/>
  <c r="E2337" i="1"/>
  <c r="E2341" i="1"/>
  <c r="E2345" i="1"/>
  <c r="E2349" i="1"/>
  <c r="E2353" i="1"/>
  <c r="E2357" i="1"/>
  <c r="E2361" i="1"/>
  <c r="E2365" i="1"/>
  <c r="E2369" i="1"/>
  <c r="E2373" i="1"/>
  <c r="E2377" i="1"/>
  <c r="E2381" i="1"/>
  <c r="E2385" i="1"/>
  <c r="E2389" i="1"/>
  <c r="E2393" i="1"/>
  <c r="E2397" i="1"/>
  <c r="E2401" i="1"/>
  <c r="E2405" i="1"/>
  <c r="E2409" i="1"/>
  <c r="E2413" i="1"/>
  <c r="E2417" i="1"/>
  <c r="E2421" i="1"/>
  <c r="E2425" i="1"/>
  <c r="E2429" i="1"/>
  <c r="E2433" i="1"/>
  <c r="E2437" i="1"/>
  <c r="E2441" i="1"/>
  <c r="E2445" i="1"/>
  <c r="E2449" i="1"/>
  <c r="E2453" i="1"/>
  <c r="E2457" i="1"/>
  <c r="E2461" i="1"/>
  <c r="E2465" i="1"/>
  <c r="E2469" i="1"/>
  <c r="E2473" i="1"/>
  <c r="E2477" i="1"/>
  <c r="E2481" i="1"/>
  <c r="E2485" i="1"/>
  <c r="E2489" i="1"/>
  <c r="E2493" i="1"/>
  <c r="E2497" i="1"/>
  <c r="E2501" i="1"/>
  <c r="E2505" i="1"/>
  <c r="E2509" i="1"/>
  <c r="E2513" i="1"/>
  <c r="E2517" i="1"/>
  <c r="E2521" i="1"/>
  <c r="E2525" i="1"/>
  <c r="E2529" i="1"/>
  <c r="E2533" i="1"/>
  <c r="E2537" i="1"/>
  <c r="E2541" i="1"/>
  <c r="E2545" i="1"/>
  <c r="E2549" i="1"/>
  <c r="E2553" i="1"/>
  <c r="E2557" i="1"/>
  <c r="E2561" i="1"/>
  <c r="E2565" i="1"/>
  <c r="E2569" i="1"/>
  <c r="E2573" i="1"/>
  <c r="E2577" i="1"/>
  <c r="E2581" i="1"/>
  <c r="E2585" i="1"/>
  <c r="E2589" i="1"/>
  <c r="E2593" i="1"/>
  <c r="E2597" i="1"/>
  <c r="E2601" i="1"/>
  <c r="E2605" i="1"/>
  <c r="E2609" i="1"/>
  <c r="E2613" i="1"/>
  <c r="E2617" i="1"/>
  <c r="E2621" i="1"/>
  <c r="E2625" i="1"/>
  <c r="E2629" i="1"/>
  <c r="E2633" i="1"/>
  <c r="E2637" i="1"/>
  <c r="E2641" i="1"/>
  <c r="E2645" i="1"/>
  <c r="E2649" i="1"/>
  <c r="E2653" i="1"/>
  <c r="E2657" i="1"/>
  <c r="E2661" i="1"/>
  <c r="E2665" i="1"/>
  <c r="E2669" i="1"/>
  <c r="E2673" i="1"/>
  <c r="E2677" i="1"/>
  <c r="E2681" i="1"/>
  <c r="E2685" i="1"/>
  <c r="E2689" i="1"/>
  <c r="E2693" i="1"/>
  <c r="E2697" i="1"/>
  <c r="E2701" i="1"/>
  <c r="E2705" i="1"/>
  <c r="E2709" i="1"/>
  <c r="E2713" i="1"/>
  <c r="E2717" i="1"/>
  <c r="E2721" i="1"/>
  <c r="E2725" i="1"/>
  <c r="E2729" i="1"/>
  <c r="E2733" i="1"/>
  <c r="E2737" i="1"/>
  <c r="E2741" i="1"/>
  <c r="E2745" i="1"/>
  <c r="E2749" i="1"/>
  <c r="E2753" i="1"/>
  <c r="E2757" i="1"/>
  <c r="E2761" i="1"/>
  <c r="E2765" i="1"/>
  <c r="E2769" i="1"/>
  <c r="E2773" i="1"/>
  <c r="E2777" i="1"/>
  <c r="E2781" i="1"/>
  <c r="E2785" i="1"/>
  <c r="E2789" i="1"/>
  <c r="E2793" i="1"/>
  <c r="E2797" i="1"/>
  <c r="E2801" i="1"/>
  <c r="E2805" i="1"/>
  <c r="E2809" i="1"/>
  <c r="E2813" i="1"/>
  <c r="E2817" i="1"/>
  <c r="E2821" i="1"/>
  <c r="E2825" i="1"/>
  <c r="E2829" i="1"/>
  <c r="E2833" i="1"/>
  <c r="E2837" i="1"/>
  <c r="E2841" i="1"/>
  <c r="E2845" i="1"/>
  <c r="E2849" i="1"/>
  <c r="E2853" i="1"/>
  <c r="E2857" i="1"/>
  <c r="E2861" i="1"/>
  <c r="E2865" i="1"/>
  <c r="E2869" i="1"/>
  <c r="E2873" i="1"/>
  <c r="E2877" i="1"/>
  <c r="E2881" i="1"/>
  <c r="E2885" i="1"/>
  <c r="E2889" i="1"/>
  <c r="E2893" i="1"/>
  <c r="E2897" i="1"/>
  <c r="E2901" i="1"/>
  <c r="E2905" i="1"/>
  <c r="E2909" i="1"/>
  <c r="E2913" i="1"/>
  <c r="E2917" i="1"/>
  <c r="E2921" i="1"/>
  <c r="E2925" i="1"/>
  <c r="E2929" i="1"/>
  <c r="E2933" i="1"/>
  <c r="E2937" i="1"/>
  <c r="E2941" i="1"/>
  <c r="E2945" i="1"/>
  <c r="E2949" i="1"/>
  <c r="E2953" i="1"/>
  <c r="E2957" i="1"/>
  <c r="E2961" i="1"/>
  <c r="E2965" i="1"/>
  <c r="E2969" i="1"/>
  <c r="E2973" i="1"/>
  <c r="E2977" i="1"/>
  <c r="E2981" i="1"/>
  <c r="E2985" i="1"/>
  <c r="E2989" i="1"/>
  <c r="E2993" i="1"/>
  <c r="E2997" i="1"/>
  <c r="E3001" i="1"/>
  <c r="E3005" i="1"/>
  <c r="E3009" i="1"/>
  <c r="E3013" i="1"/>
  <c r="E3017" i="1"/>
  <c r="E3021" i="1"/>
  <c r="E3025" i="1"/>
  <c r="E3029" i="1"/>
  <c r="E3033" i="1"/>
  <c r="E3037" i="1"/>
  <c r="E3041" i="1"/>
  <c r="D6" i="1"/>
  <c r="I6" i="1" s="1" a="1"/>
  <c r="D10" i="1"/>
  <c r="I10" i="1" s="1" a="1"/>
  <c r="D14" i="1"/>
  <c r="I14" i="1" s="1" a="1"/>
  <c r="D18" i="1"/>
  <c r="I18" i="1" s="1" a="1"/>
  <c r="D22" i="1"/>
  <c r="I22" i="1" s="1" a="1"/>
  <c r="D26" i="1"/>
  <c r="I26" i="1" s="1" a="1"/>
  <c r="D30" i="1"/>
  <c r="I30" i="1" s="1" a="1"/>
  <c r="D34" i="1"/>
  <c r="I34" i="1" s="1" a="1"/>
  <c r="D38" i="1"/>
  <c r="I38" i="1" s="1" a="1"/>
  <c r="D42" i="1"/>
  <c r="I42" i="1" s="1" a="1"/>
  <c r="D46" i="1"/>
  <c r="I46" i="1" s="1" a="1"/>
  <c r="D50" i="1"/>
  <c r="I50" i="1" s="1" a="1"/>
  <c r="D54" i="1"/>
  <c r="I54" i="1" s="1" a="1"/>
  <c r="D58" i="1"/>
  <c r="I58" i="1" s="1" a="1"/>
  <c r="D62" i="1"/>
  <c r="I62" i="1" s="1" a="1"/>
  <c r="D66" i="1"/>
  <c r="I66" i="1" s="1" a="1"/>
  <c r="D70" i="1"/>
  <c r="I70" i="1" s="1" a="1"/>
  <c r="D74" i="1"/>
  <c r="I74" i="1" s="1" a="1"/>
  <c r="D78" i="1"/>
  <c r="I78" i="1" s="1" a="1"/>
  <c r="D82" i="1"/>
  <c r="I82" i="1" s="1" a="1"/>
  <c r="D86" i="1"/>
  <c r="I86" i="1" s="1" a="1"/>
  <c r="D90" i="1"/>
  <c r="I90" i="1" s="1" a="1"/>
  <c r="D94" i="1"/>
  <c r="I94" i="1" s="1" a="1"/>
  <c r="D98" i="1"/>
  <c r="I98" i="1" s="1" a="1"/>
  <c r="D102" i="1"/>
  <c r="I102" i="1" s="1" a="1"/>
  <c r="D106" i="1"/>
  <c r="I106" i="1" s="1" a="1"/>
  <c r="D110" i="1"/>
  <c r="I110" i="1" s="1" a="1"/>
  <c r="D114" i="1"/>
  <c r="I114" i="1" s="1" a="1"/>
  <c r="D118" i="1"/>
  <c r="I118" i="1" s="1" a="1"/>
  <c r="D122" i="1"/>
  <c r="I122" i="1" s="1" a="1"/>
  <c r="D126" i="1"/>
  <c r="I126" i="1" s="1" a="1"/>
  <c r="D130" i="1"/>
  <c r="I130" i="1" s="1" a="1"/>
  <c r="D134" i="1"/>
  <c r="I134" i="1" s="1" a="1"/>
  <c r="D138" i="1"/>
  <c r="I138" i="1" s="1" a="1"/>
  <c r="D142" i="1"/>
  <c r="I142" i="1" s="1" a="1"/>
  <c r="D146" i="1"/>
  <c r="I146" i="1" s="1" a="1"/>
  <c r="D150" i="1"/>
  <c r="I150" i="1" s="1" a="1"/>
  <c r="D154" i="1"/>
  <c r="I154" i="1" s="1" a="1"/>
  <c r="D158" i="1"/>
  <c r="I158" i="1" s="1" a="1"/>
  <c r="D162" i="1"/>
  <c r="I162" i="1" s="1" a="1"/>
  <c r="D166" i="1"/>
  <c r="I166" i="1" s="1" a="1"/>
  <c r="D170" i="1"/>
  <c r="I170" i="1" s="1" a="1"/>
  <c r="D174" i="1"/>
  <c r="I174" i="1" s="1" a="1"/>
  <c r="D178" i="1"/>
  <c r="I178" i="1" s="1" a="1"/>
  <c r="D182" i="1"/>
  <c r="I182" i="1" s="1" a="1"/>
  <c r="D186" i="1"/>
  <c r="I186" i="1" s="1" a="1"/>
  <c r="D190" i="1"/>
  <c r="I190" i="1" s="1" a="1"/>
  <c r="D194" i="1"/>
  <c r="I194" i="1" s="1" a="1"/>
  <c r="D198" i="1"/>
  <c r="I198" i="1" s="1" a="1"/>
  <c r="D202" i="1"/>
  <c r="I202" i="1" s="1" a="1"/>
  <c r="D206" i="1"/>
  <c r="I206" i="1" s="1" a="1"/>
  <c r="D210" i="1"/>
  <c r="I210" i="1" s="1" a="1"/>
  <c r="D214" i="1"/>
  <c r="I214" i="1" s="1" a="1"/>
  <c r="D218" i="1"/>
  <c r="I218" i="1" s="1" a="1"/>
  <c r="D222" i="1"/>
  <c r="I222" i="1" s="1" a="1"/>
  <c r="D226" i="1"/>
  <c r="I226" i="1" s="1" a="1"/>
  <c r="D230" i="1"/>
  <c r="I230" i="1" s="1" a="1"/>
  <c r="D234" i="1"/>
  <c r="I234" i="1" s="1" a="1"/>
  <c r="D238" i="1"/>
  <c r="I238" i="1" s="1" a="1"/>
  <c r="D242" i="1"/>
  <c r="I242" i="1" s="1" a="1"/>
  <c r="D246" i="1"/>
  <c r="I246" i="1" s="1" a="1"/>
  <c r="D250" i="1"/>
  <c r="I250" i="1" s="1" a="1"/>
  <c r="D254" i="1"/>
  <c r="I254" i="1" s="1" a="1"/>
  <c r="D258" i="1"/>
  <c r="I258" i="1" s="1" a="1"/>
  <c r="D262" i="1"/>
  <c r="I262" i="1" s="1" a="1"/>
  <c r="D266" i="1"/>
  <c r="I266" i="1" s="1" a="1"/>
  <c r="D270" i="1"/>
  <c r="I270" i="1" s="1" a="1"/>
  <c r="D274" i="1"/>
  <c r="I274" i="1" s="1" a="1"/>
  <c r="D278" i="1"/>
  <c r="I278" i="1" s="1" a="1"/>
  <c r="D282" i="1"/>
  <c r="I282" i="1" s="1" a="1"/>
  <c r="D286" i="1"/>
  <c r="I286" i="1" s="1" a="1"/>
  <c r="D290" i="1"/>
  <c r="I290" i="1" s="1" a="1"/>
  <c r="D294" i="1"/>
  <c r="I294" i="1" s="1" a="1"/>
  <c r="D298" i="1"/>
  <c r="I298" i="1" s="1" a="1"/>
  <c r="D302" i="1"/>
  <c r="I302" i="1" s="1" a="1"/>
  <c r="D306" i="1"/>
  <c r="I306" i="1" s="1" a="1"/>
  <c r="D310" i="1"/>
  <c r="I310" i="1" s="1" a="1"/>
  <c r="D314" i="1"/>
  <c r="I314" i="1" s="1" a="1"/>
  <c r="D318" i="1"/>
  <c r="I318" i="1" s="1" a="1"/>
  <c r="D322" i="1"/>
  <c r="I322" i="1" s="1" a="1"/>
  <c r="D326" i="1"/>
  <c r="I326" i="1" s="1" a="1"/>
  <c r="D330" i="1"/>
  <c r="I330" i="1" s="1" a="1"/>
  <c r="D334" i="1"/>
  <c r="I334" i="1" s="1" a="1"/>
  <c r="D338" i="1"/>
  <c r="I338" i="1" s="1" a="1"/>
  <c r="D342" i="1"/>
  <c r="I342" i="1" s="1" a="1"/>
  <c r="D346" i="1"/>
  <c r="I346" i="1" s="1" a="1"/>
  <c r="D350" i="1"/>
  <c r="I350" i="1" s="1" a="1"/>
  <c r="D354" i="1"/>
  <c r="I354" i="1" s="1" a="1"/>
  <c r="D358" i="1"/>
  <c r="I358" i="1" s="1" a="1"/>
  <c r="D362" i="1"/>
  <c r="I362" i="1" s="1" a="1"/>
  <c r="D366" i="1"/>
  <c r="I366" i="1" s="1" a="1"/>
  <c r="D370" i="1"/>
  <c r="I370" i="1" s="1" a="1"/>
  <c r="D374" i="1"/>
  <c r="I374" i="1" s="1" a="1"/>
  <c r="D378" i="1"/>
  <c r="I378" i="1" s="1" a="1"/>
  <c r="D382" i="1"/>
  <c r="I382" i="1" s="1" a="1"/>
  <c r="D386" i="1"/>
  <c r="I386" i="1" s="1" a="1"/>
  <c r="D390" i="1"/>
  <c r="I390" i="1" s="1" a="1"/>
  <c r="D394" i="1"/>
  <c r="I394" i="1" s="1" a="1"/>
  <c r="D398" i="1"/>
  <c r="I398" i="1" s="1" a="1"/>
  <c r="D402" i="1"/>
  <c r="I402" i="1" s="1" a="1"/>
  <c r="D406" i="1"/>
  <c r="I406" i="1" s="1" a="1"/>
  <c r="D410" i="1"/>
  <c r="I410" i="1" s="1" a="1"/>
  <c r="D414" i="1"/>
  <c r="I414" i="1" s="1" a="1"/>
  <c r="D418" i="1"/>
  <c r="I418" i="1" s="1" a="1"/>
  <c r="D422" i="1"/>
  <c r="I422" i="1" s="1" a="1"/>
  <c r="D426" i="1"/>
  <c r="I426" i="1" s="1" a="1"/>
  <c r="D430" i="1"/>
  <c r="I430" i="1" s="1" a="1"/>
  <c r="D434" i="1"/>
  <c r="I434" i="1" s="1" a="1"/>
  <c r="D438" i="1"/>
  <c r="I438" i="1" s="1" a="1"/>
  <c r="D442" i="1"/>
  <c r="I442" i="1" s="1" a="1"/>
  <c r="D446" i="1"/>
  <c r="I446" i="1" s="1" a="1"/>
  <c r="D450" i="1"/>
  <c r="I450" i="1" s="1" a="1"/>
  <c r="D454" i="1"/>
  <c r="I454" i="1" s="1" a="1"/>
  <c r="D458" i="1"/>
  <c r="I458" i="1" s="1" a="1"/>
  <c r="D462" i="1"/>
  <c r="I462" i="1" s="1" a="1"/>
  <c r="D466" i="1"/>
  <c r="I466" i="1" s="1" a="1"/>
  <c r="D470" i="1"/>
  <c r="I470" i="1" s="1" a="1"/>
  <c r="D474" i="1"/>
  <c r="I474" i="1" s="1" a="1"/>
  <c r="D478" i="1"/>
  <c r="I478" i="1" s="1" a="1"/>
  <c r="D482" i="1"/>
  <c r="I482" i="1" s="1" a="1"/>
  <c r="D486" i="1"/>
  <c r="I486" i="1" s="1" a="1"/>
  <c r="D490" i="1"/>
  <c r="I490" i="1" s="1" a="1"/>
  <c r="D494" i="1"/>
  <c r="I494" i="1" s="1" a="1"/>
  <c r="D498" i="1"/>
  <c r="I498" i="1" s="1" a="1"/>
  <c r="D502" i="1"/>
  <c r="I502" i="1" s="1" a="1"/>
  <c r="D506" i="1"/>
  <c r="I506" i="1" s="1" a="1"/>
  <c r="D510" i="1"/>
  <c r="I510" i="1" s="1" a="1"/>
  <c r="D514" i="1"/>
  <c r="I514" i="1" s="1" a="1"/>
  <c r="D518" i="1"/>
  <c r="I518" i="1" s="1" a="1"/>
  <c r="D522" i="1"/>
  <c r="I522" i="1" s="1" a="1"/>
  <c r="D526" i="1"/>
  <c r="I526" i="1" s="1" a="1"/>
  <c r="D530" i="1"/>
  <c r="I530" i="1" s="1" a="1"/>
  <c r="D534" i="1"/>
  <c r="I534" i="1" s="1" a="1"/>
  <c r="D538" i="1"/>
  <c r="I538" i="1" s="1" a="1"/>
  <c r="D542" i="1"/>
  <c r="I542" i="1" s="1" a="1"/>
  <c r="D546" i="1"/>
  <c r="I546" i="1" s="1" a="1"/>
  <c r="D550" i="1"/>
  <c r="I550" i="1" s="1" a="1"/>
  <c r="D554" i="1"/>
  <c r="I554" i="1" s="1" a="1"/>
  <c r="D558" i="1"/>
  <c r="I558" i="1" s="1" a="1"/>
  <c r="D562" i="1"/>
  <c r="I562" i="1" s="1" a="1"/>
  <c r="D566" i="1"/>
  <c r="I566" i="1" s="1" a="1"/>
  <c r="D570" i="1"/>
  <c r="I570" i="1" s="1" a="1"/>
  <c r="D574" i="1"/>
  <c r="I574" i="1" s="1" a="1"/>
  <c r="D578" i="1"/>
  <c r="I578" i="1" s="1" a="1"/>
  <c r="D582" i="1"/>
  <c r="I582" i="1" s="1" a="1"/>
  <c r="D586" i="1"/>
  <c r="I586" i="1" s="1" a="1"/>
  <c r="D590" i="1"/>
  <c r="I590" i="1" s="1" a="1"/>
  <c r="D594" i="1"/>
  <c r="I594" i="1" s="1" a="1"/>
  <c r="D598" i="1"/>
  <c r="I598" i="1" s="1" a="1"/>
  <c r="D602" i="1"/>
  <c r="I602" i="1" s="1" a="1"/>
  <c r="D606" i="1"/>
  <c r="I606" i="1" s="1" a="1"/>
  <c r="D610" i="1"/>
  <c r="I610" i="1" s="1" a="1"/>
  <c r="D614" i="1"/>
  <c r="I614" i="1" s="1" a="1"/>
  <c r="D618" i="1"/>
  <c r="I618" i="1" s="1" a="1"/>
  <c r="D622" i="1"/>
  <c r="I622" i="1" s="1" a="1"/>
  <c r="D626" i="1"/>
  <c r="I626" i="1" s="1" a="1"/>
  <c r="D630" i="1"/>
  <c r="I630" i="1" s="1" a="1"/>
  <c r="D634" i="1"/>
  <c r="I634" i="1" s="1" a="1"/>
  <c r="D638" i="1"/>
  <c r="I638" i="1" s="1" a="1"/>
  <c r="D642" i="1"/>
  <c r="I642" i="1" s="1" a="1"/>
  <c r="D646" i="1"/>
  <c r="I646" i="1" s="1" a="1"/>
  <c r="D650" i="1"/>
  <c r="I650" i="1" s="1" a="1"/>
  <c r="D654" i="1"/>
  <c r="I654" i="1" s="1" a="1"/>
  <c r="D658" i="1"/>
  <c r="I658" i="1" s="1" a="1"/>
  <c r="D662" i="1"/>
  <c r="I662" i="1" s="1" a="1"/>
  <c r="D666" i="1"/>
  <c r="I666" i="1" s="1" a="1"/>
  <c r="D670" i="1"/>
  <c r="I670" i="1" s="1" a="1"/>
  <c r="D674" i="1"/>
  <c r="I674" i="1" s="1" a="1"/>
  <c r="D678" i="1"/>
  <c r="I678" i="1" s="1" a="1"/>
  <c r="D682" i="1"/>
  <c r="I682" i="1" s="1" a="1"/>
  <c r="D686" i="1"/>
  <c r="I686" i="1" s="1" a="1"/>
  <c r="D690" i="1"/>
  <c r="I690" i="1" s="1" a="1"/>
  <c r="D694" i="1"/>
  <c r="I694" i="1" s="1" a="1"/>
  <c r="D698" i="1"/>
  <c r="I698" i="1" s="1" a="1"/>
  <c r="D702" i="1"/>
  <c r="I702" i="1" s="1" a="1"/>
  <c r="D706" i="1"/>
  <c r="I706" i="1" s="1" a="1"/>
  <c r="D710" i="1"/>
  <c r="I710" i="1" s="1" a="1"/>
  <c r="D714" i="1"/>
  <c r="I714" i="1" s="1" a="1"/>
  <c r="D718" i="1"/>
  <c r="I718" i="1" s="1" a="1"/>
  <c r="D722" i="1"/>
  <c r="I722" i="1" s="1" a="1"/>
  <c r="D726" i="1"/>
  <c r="I726" i="1" s="1" a="1"/>
  <c r="D730" i="1"/>
  <c r="I730" i="1" s="1" a="1"/>
  <c r="D734" i="1"/>
  <c r="I734" i="1" s="1" a="1"/>
  <c r="D738" i="1"/>
  <c r="I738" i="1" s="1" a="1"/>
  <c r="D742" i="1"/>
  <c r="I742" i="1" s="1" a="1"/>
  <c r="D746" i="1"/>
  <c r="I746" i="1" s="1" a="1"/>
  <c r="D750" i="1"/>
  <c r="I750" i="1" s="1" a="1"/>
  <c r="D754" i="1"/>
  <c r="I754" i="1" s="1" a="1"/>
  <c r="D758" i="1"/>
  <c r="I758" i="1" s="1" a="1"/>
  <c r="D762" i="1"/>
  <c r="I762" i="1" s="1" a="1"/>
  <c r="D766" i="1"/>
  <c r="I766" i="1" s="1" a="1"/>
  <c r="D770" i="1"/>
  <c r="I770" i="1" s="1" a="1"/>
  <c r="D774" i="1"/>
  <c r="I774" i="1" s="1" a="1"/>
  <c r="D778" i="1"/>
  <c r="I778" i="1" s="1" a="1"/>
  <c r="D782" i="1"/>
  <c r="I782" i="1" s="1" a="1"/>
  <c r="D786" i="1"/>
  <c r="I786" i="1" s="1" a="1"/>
  <c r="D790" i="1"/>
  <c r="I790" i="1" s="1" a="1"/>
  <c r="D794" i="1"/>
  <c r="I794" i="1" s="1" a="1"/>
  <c r="D798" i="1"/>
  <c r="I798" i="1" s="1" a="1"/>
  <c r="D802" i="1"/>
  <c r="I802" i="1" s="1" a="1"/>
  <c r="D806" i="1"/>
  <c r="I806" i="1" s="1" a="1"/>
  <c r="D810" i="1"/>
  <c r="I810" i="1" s="1" a="1"/>
  <c r="D814" i="1"/>
  <c r="I814" i="1" s="1" a="1"/>
  <c r="D818" i="1"/>
  <c r="I818" i="1" s="1" a="1"/>
  <c r="D822" i="1"/>
  <c r="I822" i="1" s="1" a="1"/>
  <c r="D826" i="1"/>
  <c r="I826" i="1" s="1" a="1"/>
  <c r="D830" i="1"/>
  <c r="I830" i="1" s="1" a="1"/>
  <c r="D834" i="1"/>
  <c r="I834" i="1" s="1" a="1"/>
  <c r="D838" i="1"/>
  <c r="I838" i="1" s="1" a="1"/>
  <c r="D842" i="1"/>
  <c r="I842" i="1" s="1" a="1"/>
  <c r="D846" i="1"/>
  <c r="I846" i="1" s="1" a="1"/>
  <c r="D850" i="1"/>
  <c r="I850" i="1" s="1" a="1"/>
  <c r="D854" i="1"/>
  <c r="I854" i="1" s="1" a="1"/>
  <c r="D858" i="1"/>
  <c r="I858" i="1" s="1" a="1"/>
  <c r="D862" i="1"/>
  <c r="I862" i="1" s="1" a="1"/>
  <c r="D866" i="1"/>
  <c r="I866" i="1" s="1" a="1"/>
  <c r="D870" i="1"/>
  <c r="I870" i="1" s="1" a="1"/>
  <c r="D874" i="1"/>
  <c r="I874" i="1" s="1" a="1"/>
  <c r="D878" i="1"/>
  <c r="I878" i="1" s="1" a="1"/>
  <c r="D882" i="1"/>
  <c r="I882" i="1" s="1" a="1"/>
  <c r="D886" i="1"/>
  <c r="I886" i="1" s="1" a="1"/>
  <c r="D890" i="1"/>
  <c r="I890" i="1" s="1" a="1"/>
  <c r="D894" i="1"/>
  <c r="I894" i="1" s="1" a="1"/>
  <c r="D898" i="1"/>
  <c r="I898" i="1" s="1" a="1"/>
  <c r="D902" i="1"/>
  <c r="I902" i="1" s="1" a="1"/>
  <c r="D906" i="1"/>
  <c r="I906" i="1" s="1" a="1"/>
  <c r="D910" i="1"/>
  <c r="I910" i="1" s="1" a="1"/>
  <c r="D914" i="1"/>
  <c r="I914" i="1" s="1" a="1"/>
  <c r="D918" i="1"/>
  <c r="I918" i="1" s="1" a="1"/>
  <c r="D922" i="1"/>
  <c r="I922" i="1" s="1" a="1"/>
  <c r="D926" i="1"/>
  <c r="I926" i="1" s="1" a="1"/>
  <c r="D930" i="1"/>
  <c r="I930" i="1" s="1" a="1"/>
  <c r="D934" i="1"/>
  <c r="I934" i="1" s="1" a="1"/>
  <c r="D938" i="1"/>
  <c r="I938" i="1" s="1" a="1"/>
  <c r="D942" i="1"/>
  <c r="I942" i="1" s="1" a="1"/>
  <c r="D946" i="1"/>
  <c r="I946" i="1" s="1" a="1"/>
  <c r="D950" i="1"/>
  <c r="I950" i="1" s="1" a="1"/>
  <c r="D954" i="1"/>
  <c r="I954" i="1" s="1" a="1"/>
  <c r="D958" i="1"/>
  <c r="I958" i="1" s="1" a="1"/>
  <c r="D962" i="1"/>
  <c r="I962" i="1" s="1" a="1"/>
  <c r="D966" i="1"/>
  <c r="I966" i="1" s="1" a="1"/>
  <c r="D970" i="1"/>
  <c r="I970" i="1" s="1" a="1"/>
  <c r="D974" i="1"/>
  <c r="I974" i="1" s="1" a="1"/>
  <c r="D978" i="1"/>
  <c r="I978" i="1" s="1" a="1"/>
  <c r="D982" i="1"/>
  <c r="I982" i="1" s="1" a="1"/>
  <c r="D986" i="1"/>
  <c r="I986" i="1" s="1" a="1"/>
  <c r="D990" i="1"/>
  <c r="I990" i="1" s="1" a="1"/>
  <c r="D994" i="1"/>
  <c r="I994" i="1" s="1" a="1"/>
  <c r="D998" i="1"/>
  <c r="I998" i="1" s="1" a="1"/>
  <c r="D1002" i="1"/>
  <c r="I1002" i="1" s="1" a="1"/>
  <c r="D1006" i="1"/>
  <c r="I1006" i="1" s="1" a="1"/>
  <c r="D1010" i="1"/>
  <c r="I1010" i="1" s="1" a="1"/>
  <c r="D1014" i="1"/>
  <c r="I1014" i="1" s="1" a="1"/>
  <c r="D1018" i="1"/>
  <c r="I1018" i="1" s="1" a="1"/>
  <c r="D1022" i="1"/>
  <c r="I1022" i="1" s="1" a="1"/>
  <c r="D1026" i="1"/>
  <c r="I1026" i="1" s="1" a="1"/>
  <c r="D1030" i="1"/>
  <c r="I1030" i="1" s="1" a="1"/>
  <c r="D1034" i="1"/>
  <c r="I1034" i="1" s="1" a="1"/>
  <c r="D1038" i="1"/>
  <c r="I1038" i="1" s="1" a="1"/>
  <c r="D1042" i="1"/>
  <c r="I1042" i="1" s="1" a="1"/>
  <c r="D1046" i="1"/>
  <c r="I1046" i="1" s="1" a="1"/>
  <c r="D1050" i="1"/>
  <c r="I1050" i="1" s="1" a="1"/>
  <c r="D1054" i="1"/>
  <c r="I1054" i="1" s="1" a="1"/>
  <c r="D1058" i="1"/>
  <c r="I1058" i="1" s="1" a="1"/>
  <c r="D1062" i="1"/>
  <c r="I1062" i="1" s="1" a="1"/>
  <c r="D1066" i="1"/>
  <c r="I1066" i="1" s="1" a="1"/>
  <c r="D1070" i="1"/>
  <c r="I1070" i="1" s="1" a="1"/>
  <c r="D1074" i="1"/>
  <c r="I1074" i="1" s="1" a="1"/>
  <c r="D1078" i="1"/>
  <c r="I1078" i="1" s="1" a="1"/>
  <c r="D1082" i="1"/>
  <c r="I1082" i="1" s="1" a="1"/>
  <c r="D1086" i="1"/>
  <c r="I1086" i="1" s="1" a="1"/>
  <c r="D1090" i="1"/>
  <c r="I1090" i="1" s="1" a="1"/>
  <c r="D1094" i="1"/>
  <c r="I1094" i="1" s="1" a="1"/>
  <c r="D1098" i="1"/>
  <c r="I1098" i="1" s="1" a="1"/>
  <c r="D1102" i="1"/>
  <c r="I1102" i="1" s="1" a="1"/>
  <c r="D1106" i="1"/>
  <c r="I1106" i="1" s="1" a="1"/>
  <c r="D1110" i="1"/>
  <c r="I1110" i="1" s="1" a="1"/>
  <c r="D1114" i="1"/>
  <c r="I1114" i="1" s="1" a="1"/>
  <c r="D1118" i="1"/>
  <c r="I1118" i="1" s="1" a="1"/>
  <c r="D1122" i="1"/>
  <c r="I1122" i="1" s="1" a="1"/>
  <c r="D1126" i="1"/>
  <c r="I1126" i="1" s="1" a="1"/>
  <c r="D1130" i="1"/>
  <c r="I1130" i="1" s="1" a="1"/>
  <c r="D1134" i="1"/>
  <c r="I1134" i="1" s="1" a="1"/>
  <c r="D1138" i="1"/>
  <c r="I1138" i="1" s="1" a="1"/>
  <c r="D1142" i="1"/>
  <c r="I1142" i="1" s="1" a="1"/>
  <c r="D1146" i="1"/>
  <c r="I1146" i="1" s="1" a="1"/>
  <c r="D1150" i="1"/>
  <c r="I1150" i="1" s="1" a="1"/>
  <c r="D1154" i="1"/>
  <c r="I1154" i="1" s="1" a="1"/>
  <c r="D1158" i="1"/>
  <c r="I1158" i="1" s="1" a="1"/>
  <c r="D1162" i="1"/>
  <c r="I1162" i="1" s="1" a="1"/>
  <c r="D1166" i="1"/>
  <c r="I1166" i="1" s="1" a="1"/>
  <c r="D1170" i="1"/>
  <c r="I1170" i="1" s="1" a="1"/>
  <c r="D1174" i="1"/>
  <c r="I1174" i="1" s="1" a="1"/>
  <c r="D1178" i="1"/>
  <c r="I1178" i="1" s="1" a="1"/>
  <c r="D1182" i="1"/>
  <c r="I1182" i="1" s="1" a="1"/>
  <c r="D1186" i="1"/>
  <c r="I1186" i="1" s="1" a="1"/>
  <c r="D1190" i="1"/>
  <c r="I1190" i="1" s="1" a="1"/>
  <c r="D1194" i="1"/>
  <c r="I1194" i="1" s="1" a="1"/>
  <c r="D1198" i="1"/>
  <c r="I1198" i="1" s="1" a="1"/>
  <c r="D1202" i="1"/>
  <c r="I1202" i="1" s="1" a="1"/>
  <c r="D1206" i="1"/>
  <c r="I1206" i="1" s="1" a="1"/>
  <c r="D1210" i="1"/>
  <c r="I1210" i="1" s="1" a="1"/>
  <c r="D1214" i="1"/>
  <c r="I1214" i="1" s="1" a="1"/>
  <c r="D1218" i="1"/>
  <c r="I1218" i="1" s="1" a="1"/>
  <c r="D1222" i="1"/>
  <c r="I1222" i="1" s="1" a="1"/>
  <c r="D1226" i="1"/>
  <c r="I1226" i="1" s="1" a="1"/>
  <c r="D1230" i="1"/>
  <c r="I1230" i="1" s="1" a="1"/>
  <c r="D1234" i="1"/>
  <c r="I1234" i="1" s="1" a="1"/>
  <c r="D1238" i="1"/>
  <c r="I1238" i="1" s="1" a="1"/>
  <c r="D1242" i="1"/>
  <c r="I1242" i="1" s="1" a="1"/>
  <c r="D1246" i="1"/>
  <c r="I1246" i="1" s="1" a="1"/>
  <c r="D1250" i="1"/>
  <c r="I1250" i="1" s="1" a="1"/>
  <c r="D1254" i="1"/>
  <c r="I1254" i="1" s="1" a="1"/>
  <c r="D1258" i="1"/>
  <c r="I1258" i="1" s="1" a="1"/>
  <c r="D1262" i="1"/>
  <c r="I1262" i="1" s="1" a="1"/>
  <c r="D1266" i="1"/>
  <c r="I1266" i="1" s="1" a="1"/>
  <c r="D1270" i="1"/>
  <c r="I1270" i="1" s="1" a="1"/>
  <c r="D1274" i="1"/>
  <c r="I1274" i="1" s="1" a="1"/>
  <c r="D1278" i="1"/>
  <c r="I1278" i="1" s="1" a="1"/>
  <c r="D1282" i="1"/>
  <c r="I1282" i="1" s="1" a="1"/>
  <c r="D1286" i="1"/>
  <c r="I1286" i="1" s="1" a="1"/>
  <c r="D1290" i="1"/>
  <c r="I1290" i="1" s="1" a="1"/>
  <c r="D1294" i="1"/>
  <c r="I1294" i="1" s="1" a="1"/>
  <c r="D1298" i="1"/>
  <c r="I1298" i="1" s="1" a="1"/>
  <c r="D1302" i="1"/>
  <c r="I1302" i="1" s="1" a="1"/>
  <c r="D1306" i="1"/>
  <c r="I1306" i="1" s="1" a="1"/>
  <c r="D1310" i="1"/>
  <c r="I1310" i="1" s="1" a="1"/>
  <c r="D1314" i="1"/>
  <c r="I1314" i="1" s="1" a="1"/>
  <c r="D1318" i="1"/>
  <c r="I1318" i="1" s="1" a="1"/>
  <c r="D1322" i="1"/>
  <c r="I1322" i="1" s="1" a="1"/>
  <c r="D1326" i="1"/>
  <c r="I1326" i="1" s="1" a="1"/>
  <c r="D1330" i="1"/>
  <c r="I1330" i="1" s="1" a="1"/>
  <c r="D1334" i="1"/>
  <c r="I1334" i="1" s="1" a="1"/>
  <c r="D1338" i="1"/>
  <c r="I1338" i="1" s="1" a="1"/>
  <c r="D1342" i="1"/>
  <c r="I1342" i="1" s="1" a="1"/>
  <c r="D1346" i="1"/>
  <c r="I1346" i="1" s="1" a="1"/>
  <c r="D1350" i="1"/>
  <c r="I1350" i="1" s="1" a="1"/>
  <c r="D1354" i="1"/>
  <c r="I1354" i="1" s="1" a="1"/>
  <c r="D1358" i="1"/>
  <c r="I1358" i="1" s="1" a="1"/>
  <c r="D1362" i="1"/>
  <c r="I1362" i="1" s="1" a="1"/>
  <c r="D1366" i="1"/>
  <c r="I1366" i="1" s="1" a="1"/>
  <c r="D1370" i="1"/>
  <c r="I1370" i="1" s="1" a="1"/>
  <c r="D1374" i="1"/>
  <c r="I1374" i="1" s="1" a="1"/>
  <c r="D1378" i="1"/>
  <c r="I1378" i="1" s="1" a="1"/>
  <c r="D1382" i="1"/>
  <c r="I1382" i="1" s="1" a="1"/>
  <c r="D1386" i="1"/>
  <c r="I1386" i="1" s="1" a="1"/>
  <c r="D1390" i="1"/>
  <c r="I1390" i="1" s="1" a="1"/>
  <c r="D1394" i="1"/>
  <c r="I1394" i="1" s="1" a="1"/>
  <c r="D1398" i="1"/>
  <c r="I1398" i="1" s="1" a="1"/>
  <c r="D1402" i="1"/>
  <c r="I1402" i="1" s="1" a="1"/>
  <c r="D1406" i="1"/>
  <c r="I1406" i="1" s="1" a="1"/>
  <c r="D1410" i="1"/>
  <c r="I1410" i="1" s="1" a="1"/>
  <c r="D1414" i="1"/>
  <c r="I1414" i="1" s="1" a="1"/>
  <c r="D1418" i="1"/>
  <c r="I1418" i="1" s="1" a="1"/>
  <c r="D1422" i="1"/>
  <c r="I1422" i="1" s="1" a="1"/>
  <c r="D1426" i="1"/>
  <c r="I1426" i="1" s="1" a="1"/>
  <c r="D1430" i="1"/>
  <c r="I1430" i="1" s="1" a="1"/>
  <c r="D1434" i="1"/>
  <c r="I1434" i="1" s="1" a="1"/>
  <c r="D1438" i="1"/>
  <c r="I1438" i="1" s="1" a="1"/>
  <c r="D1442" i="1"/>
  <c r="I1442" i="1" s="1" a="1"/>
  <c r="D1446" i="1"/>
  <c r="I1446" i="1" s="1" a="1"/>
  <c r="D1450" i="1"/>
  <c r="I1450" i="1" s="1" a="1"/>
  <c r="D1454" i="1"/>
  <c r="I1454" i="1" s="1" a="1"/>
  <c r="D1458" i="1"/>
  <c r="I1458" i="1" s="1" a="1"/>
  <c r="D1462" i="1"/>
  <c r="I1462" i="1" s="1" a="1"/>
  <c r="D1466" i="1"/>
  <c r="I1466" i="1" s="1" a="1"/>
  <c r="D1470" i="1"/>
  <c r="I1470" i="1" s="1" a="1"/>
  <c r="D1474" i="1"/>
  <c r="I1474" i="1" s="1" a="1"/>
  <c r="D1478" i="1"/>
  <c r="I1478" i="1" s="1" a="1"/>
  <c r="D1482" i="1"/>
  <c r="I1482" i="1" s="1" a="1"/>
  <c r="D1486" i="1"/>
  <c r="I1486" i="1" s="1" a="1"/>
  <c r="D1490" i="1"/>
  <c r="I1490" i="1" s="1" a="1"/>
  <c r="D1494" i="1"/>
  <c r="I1494" i="1" s="1" a="1"/>
  <c r="D1498" i="1"/>
  <c r="I1498" i="1" s="1" a="1"/>
  <c r="D1502" i="1"/>
  <c r="I1502" i="1" s="1" a="1"/>
  <c r="D1506" i="1"/>
  <c r="I1506" i="1" s="1" a="1"/>
  <c r="D1510" i="1"/>
  <c r="I1510" i="1" s="1" a="1"/>
  <c r="D1514" i="1"/>
  <c r="I1514" i="1" s="1" a="1"/>
  <c r="D1518" i="1"/>
  <c r="I1518" i="1" s="1" a="1"/>
  <c r="D1522" i="1"/>
  <c r="I1522" i="1" s="1" a="1"/>
  <c r="D1526" i="1"/>
  <c r="I1526" i="1" s="1" a="1"/>
  <c r="D1530" i="1"/>
  <c r="I1530" i="1" s="1" a="1"/>
  <c r="D1534" i="1"/>
  <c r="I1534" i="1" s="1" a="1"/>
  <c r="D1538" i="1"/>
  <c r="I1538" i="1" s="1" a="1"/>
  <c r="D1542" i="1"/>
  <c r="I1542" i="1" s="1" a="1"/>
  <c r="D1546" i="1"/>
  <c r="I1546" i="1" s="1" a="1"/>
  <c r="D1550" i="1"/>
  <c r="I1550" i="1" s="1" a="1"/>
  <c r="D1554" i="1"/>
  <c r="I1554" i="1" s="1" a="1"/>
  <c r="D1558" i="1"/>
  <c r="I1558" i="1" s="1" a="1"/>
  <c r="D1562" i="1"/>
  <c r="I1562" i="1" s="1" a="1"/>
  <c r="D1566" i="1"/>
  <c r="I1566" i="1" s="1" a="1"/>
  <c r="D1570" i="1"/>
  <c r="I1570" i="1" s="1" a="1"/>
  <c r="D1574" i="1"/>
  <c r="I1574" i="1" s="1" a="1"/>
  <c r="D1578" i="1"/>
  <c r="I1578" i="1" s="1" a="1"/>
  <c r="D1582" i="1"/>
  <c r="I1582" i="1" s="1" a="1"/>
  <c r="D1586" i="1"/>
  <c r="I1586" i="1" s="1" a="1"/>
  <c r="D1590" i="1"/>
  <c r="I1590" i="1" s="1" a="1"/>
  <c r="D1594" i="1"/>
  <c r="I1594" i="1" s="1" a="1"/>
  <c r="D1598" i="1"/>
  <c r="I1598" i="1" s="1" a="1"/>
  <c r="D1602" i="1"/>
  <c r="I1602" i="1" s="1" a="1"/>
  <c r="D1606" i="1"/>
  <c r="I1606" i="1" s="1" a="1"/>
  <c r="D1610" i="1"/>
  <c r="I1610" i="1" s="1" a="1"/>
  <c r="D1614" i="1"/>
  <c r="I1614" i="1" s="1" a="1"/>
  <c r="D1618" i="1"/>
  <c r="I1618" i="1" s="1" a="1"/>
  <c r="D1622" i="1"/>
  <c r="I1622" i="1" s="1" a="1"/>
  <c r="D1626" i="1"/>
  <c r="I1626" i="1" s="1" a="1"/>
  <c r="D1630" i="1"/>
  <c r="I1630" i="1" s="1" a="1"/>
  <c r="D1634" i="1"/>
  <c r="I1634" i="1" s="1" a="1"/>
  <c r="D1638" i="1"/>
  <c r="I1638" i="1" s="1" a="1"/>
  <c r="D1642" i="1"/>
  <c r="I1642" i="1" s="1" a="1"/>
  <c r="D1646" i="1"/>
  <c r="I1646" i="1" s="1" a="1"/>
  <c r="D1650" i="1"/>
  <c r="I1650" i="1" s="1" a="1"/>
  <c r="D1654" i="1"/>
  <c r="I1654" i="1" s="1" a="1"/>
  <c r="D1658" i="1"/>
  <c r="I1658" i="1" s="1" a="1"/>
  <c r="D1662" i="1"/>
  <c r="I1662" i="1" s="1" a="1"/>
  <c r="D1666" i="1"/>
  <c r="I1666" i="1" s="1" a="1"/>
  <c r="D1670" i="1"/>
  <c r="I1670" i="1" s="1" a="1"/>
  <c r="D1674" i="1"/>
  <c r="I1674" i="1" s="1" a="1"/>
  <c r="D1678" i="1"/>
  <c r="I1678" i="1" s="1" a="1"/>
  <c r="D1682" i="1"/>
  <c r="I1682" i="1" s="1" a="1"/>
  <c r="D1686" i="1"/>
  <c r="I1686" i="1" s="1" a="1"/>
  <c r="D1690" i="1"/>
  <c r="I1690" i="1" s="1" a="1"/>
  <c r="D1694" i="1"/>
  <c r="I1694" i="1" s="1" a="1"/>
  <c r="D1698" i="1"/>
  <c r="I1698" i="1" s="1" a="1"/>
  <c r="D1702" i="1"/>
  <c r="I1702" i="1" s="1" a="1"/>
  <c r="D1706" i="1"/>
  <c r="I1706" i="1" s="1" a="1"/>
  <c r="D1710" i="1"/>
  <c r="I1710" i="1" s="1" a="1"/>
  <c r="D1714" i="1"/>
  <c r="I1714" i="1" s="1" a="1"/>
  <c r="D1718" i="1"/>
  <c r="I1718" i="1" s="1" a="1"/>
  <c r="D1722" i="1"/>
  <c r="I1722" i="1" s="1" a="1"/>
  <c r="D1726" i="1"/>
  <c r="I1726" i="1" s="1" a="1"/>
  <c r="D1730" i="1"/>
  <c r="I1730" i="1" s="1" a="1"/>
  <c r="D1734" i="1"/>
  <c r="I1734" i="1" s="1" a="1"/>
  <c r="D1738" i="1"/>
  <c r="I1738" i="1" s="1" a="1"/>
  <c r="D1742" i="1"/>
  <c r="I1742" i="1" s="1" a="1"/>
  <c r="D1746" i="1"/>
  <c r="I1746" i="1" s="1" a="1"/>
  <c r="D1750" i="1"/>
  <c r="I1750" i="1" s="1" a="1"/>
  <c r="D1754" i="1"/>
  <c r="I1754" i="1" s="1" a="1"/>
  <c r="D1758" i="1"/>
  <c r="I1758" i="1" s="1" a="1"/>
  <c r="D1762" i="1"/>
  <c r="I1762" i="1" s="1" a="1"/>
  <c r="D1766" i="1"/>
  <c r="I1766" i="1" s="1" a="1"/>
  <c r="D1770" i="1"/>
  <c r="I1770" i="1" s="1" a="1"/>
  <c r="D1774" i="1"/>
  <c r="I1774" i="1" s="1" a="1"/>
  <c r="D1778" i="1"/>
  <c r="I1778" i="1" s="1" a="1"/>
  <c r="D1782" i="1"/>
  <c r="I1782" i="1" s="1" a="1"/>
  <c r="D1786" i="1"/>
  <c r="I1786" i="1" s="1" a="1"/>
  <c r="D1790" i="1"/>
  <c r="I1790" i="1" s="1" a="1"/>
  <c r="D1794" i="1"/>
  <c r="I1794" i="1" s="1" a="1"/>
  <c r="D1798" i="1"/>
  <c r="I1798" i="1" s="1" a="1"/>
  <c r="D1802" i="1"/>
  <c r="I1802" i="1" s="1" a="1"/>
  <c r="D1806" i="1"/>
  <c r="I1806" i="1" s="1" a="1"/>
  <c r="D1810" i="1"/>
  <c r="I1810" i="1" s="1" a="1"/>
  <c r="D1814" i="1"/>
  <c r="I1814" i="1" s="1" a="1"/>
  <c r="D1818" i="1"/>
  <c r="I1818" i="1" s="1" a="1"/>
  <c r="D1822" i="1"/>
  <c r="I1822" i="1" s="1" a="1"/>
  <c r="D1826" i="1"/>
  <c r="I1826" i="1" s="1" a="1"/>
  <c r="D1830" i="1"/>
  <c r="I1830" i="1" s="1" a="1"/>
  <c r="D1834" i="1"/>
  <c r="I1834" i="1" s="1" a="1"/>
  <c r="D1838" i="1"/>
  <c r="I1838" i="1" s="1" a="1"/>
  <c r="D1842" i="1"/>
  <c r="I1842" i="1" s="1" a="1"/>
  <c r="D1846" i="1"/>
  <c r="I1846" i="1" s="1" a="1"/>
  <c r="D1850" i="1"/>
  <c r="I1850" i="1" s="1" a="1"/>
  <c r="D1854" i="1"/>
  <c r="I1854" i="1" s="1" a="1"/>
  <c r="D1858" i="1"/>
  <c r="I1858" i="1" s="1" a="1"/>
  <c r="D1862" i="1"/>
  <c r="I1862" i="1" s="1" a="1"/>
  <c r="D1866" i="1"/>
  <c r="I1866" i="1" s="1" a="1"/>
  <c r="D1870" i="1"/>
  <c r="I1870" i="1" s="1" a="1"/>
  <c r="D1874" i="1"/>
  <c r="I1874" i="1" s="1" a="1"/>
  <c r="D1878" i="1"/>
  <c r="I1878" i="1" s="1" a="1"/>
  <c r="D1882" i="1"/>
  <c r="I1882" i="1" s="1" a="1"/>
  <c r="D1886" i="1"/>
  <c r="I1886" i="1" s="1" a="1"/>
  <c r="D1890" i="1"/>
  <c r="I1890" i="1" s="1" a="1"/>
  <c r="D1894" i="1"/>
  <c r="I1894" i="1" s="1" a="1"/>
  <c r="D1898" i="1"/>
  <c r="I1898" i="1" s="1" a="1"/>
  <c r="D1902" i="1"/>
  <c r="I1902" i="1" s="1" a="1"/>
  <c r="D1906" i="1"/>
  <c r="I1906" i="1" s="1" a="1"/>
  <c r="D1910" i="1"/>
  <c r="I1910" i="1" s="1" a="1"/>
  <c r="D1914" i="1"/>
  <c r="I1914" i="1" s="1" a="1"/>
  <c r="D1918" i="1"/>
  <c r="I1918" i="1" s="1" a="1"/>
  <c r="D1922" i="1"/>
  <c r="I1922" i="1" s="1" a="1"/>
  <c r="D1926" i="1"/>
  <c r="I1926" i="1" s="1" a="1"/>
  <c r="D1930" i="1"/>
  <c r="I1930" i="1" s="1" a="1"/>
  <c r="D1934" i="1"/>
  <c r="I1934" i="1" s="1" a="1"/>
  <c r="D1938" i="1"/>
  <c r="I1938" i="1" s="1" a="1"/>
  <c r="D1942" i="1"/>
  <c r="I1942" i="1" s="1" a="1"/>
  <c r="D1946" i="1"/>
  <c r="I1946" i="1" s="1" a="1"/>
  <c r="D1950" i="1"/>
  <c r="I1950" i="1" s="1" a="1"/>
  <c r="D1954" i="1"/>
  <c r="I1954" i="1" s="1" a="1"/>
  <c r="D1958" i="1"/>
  <c r="I1958" i="1" s="1" a="1"/>
  <c r="D1962" i="1"/>
  <c r="I1962" i="1" s="1" a="1"/>
  <c r="D1966" i="1"/>
  <c r="I1966" i="1" s="1" a="1"/>
  <c r="D1970" i="1"/>
  <c r="I1970" i="1" s="1" a="1"/>
  <c r="D1974" i="1"/>
  <c r="I1974" i="1" s="1" a="1"/>
  <c r="D1978" i="1"/>
  <c r="I1978" i="1" s="1" a="1"/>
  <c r="D1982" i="1"/>
  <c r="I1982" i="1" s="1" a="1"/>
  <c r="D1986" i="1"/>
  <c r="I1986" i="1" s="1" a="1"/>
  <c r="D1990" i="1"/>
  <c r="I1990" i="1" s="1" a="1"/>
  <c r="D1994" i="1"/>
  <c r="I1994" i="1" s="1" a="1"/>
  <c r="D1998" i="1"/>
  <c r="I1998" i="1" s="1" a="1"/>
  <c r="D2002" i="1"/>
  <c r="I2002" i="1" s="1" a="1"/>
  <c r="D2006" i="1"/>
  <c r="I2006" i="1" s="1" a="1"/>
  <c r="D2010" i="1"/>
  <c r="I2010" i="1" s="1" a="1"/>
  <c r="D2014" i="1"/>
  <c r="I2014" i="1" s="1" a="1"/>
  <c r="D2018" i="1"/>
  <c r="I2018" i="1" s="1" a="1"/>
  <c r="D2022" i="1"/>
  <c r="I2022" i="1" s="1" a="1"/>
  <c r="D2026" i="1"/>
  <c r="I2026" i="1" s="1" a="1"/>
  <c r="D2030" i="1"/>
  <c r="I2030" i="1" s="1" a="1"/>
  <c r="D2034" i="1"/>
  <c r="I2034" i="1" s="1" a="1"/>
  <c r="D2038" i="1"/>
  <c r="I2038" i="1" s="1" a="1"/>
  <c r="D2042" i="1"/>
  <c r="I2042" i="1" s="1" a="1"/>
  <c r="D2046" i="1"/>
  <c r="I2046" i="1" s="1" a="1"/>
  <c r="D2050" i="1"/>
  <c r="I2050" i="1" s="1" a="1"/>
  <c r="D2054" i="1"/>
  <c r="I2054" i="1" s="1" a="1"/>
  <c r="D2058" i="1"/>
  <c r="I2058" i="1" s="1" a="1"/>
  <c r="D2062" i="1"/>
  <c r="I2062" i="1" s="1" a="1"/>
  <c r="D2066" i="1"/>
  <c r="I2066" i="1" s="1" a="1"/>
  <c r="D2070" i="1"/>
  <c r="I2070" i="1" s="1" a="1"/>
  <c r="D2074" i="1"/>
  <c r="I2074" i="1" s="1" a="1"/>
  <c r="D2078" i="1"/>
  <c r="I2078" i="1" s="1" a="1"/>
  <c r="D2082" i="1"/>
  <c r="I2082" i="1" s="1" a="1"/>
  <c r="D2086" i="1"/>
  <c r="I2086" i="1" s="1" a="1"/>
  <c r="D2090" i="1"/>
  <c r="I2090" i="1" s="1" a="1"/>
  <c r="D2094" i="1"/>
  <c r="I2094" i="1" s="1" a="1"/>
  <c r="D2098" i="1"/>
  <c r="I2098" i="1" s="1" a="1"/>
  <c r="D2102" i="1"/>
  <c r="I2102" i="1" s="1" a="1"/>
  <c r="D2106" i="1"/>
  <c r="I2106" i="1" s="1" a="1"/>
  <c r="D2110" i="1"/>
  <c r="I2110" i="1" s="1" a="1"/>
  <c r="D2114" i="1"/>
  <c r="I2114" i="1" s="1" a="1"/>
  <c r="D2118" i="1"/>
  <c r="I2118" i="1" s="1" a="1"/>
  <c r="D2122" i="1"/>
  <c r="I2122" i="1" s="1" a="1"/>
  <c r="D2126" i="1"/>
  <c r="I2126" i="1" s="1" a="1"/>
  <c r="D2130" i="1"/>
  <c r="I2130" i="1" s="1" a="1"/>
  <c r="D2134" i="1"/>
  <c r="I2134" i="1" s="1" a="1"/>
  <c r="D2138" i="1"/>
  <c r="I2138" i="1" s="1" a="1"/>
  <c r="D2142" i="1"/>
  <c r="I2142" i="1" s="1" a="1"/>
  <c r="D2146" i="1"/>
  <c r="I2146" i="1" s="1" a="1"/>
  <c r="D2150" i="1"/>
  <c r="I2150" i="1" s="1" a="1"/>
  <c r="D2154" i="1"/>
  <c r="I2154" i="1" s="1" a="1"/>
  <c r="D2158" i="1"/>
  <c r="I2158" i="1" s="1" a="1"/>
  <c r="D2162" i="1"/>
  <c r="I2162" i="1" s="1" a="1"/>
  <c r="D2166" i="1"/>
  <c r="I2166" i="1" s="1" a="1"/>
  <c r="D2170" i="1"/>
  <c r="I2170" i="1" s="1" a="1"/>
  <c r="D2174" i="1"/>
  <c r="I2174" i="1" s="1" a="1"/>
  <c r="D2178" i="1"/>
  <c r="I2178" i="1" s="1" a="1"/>
  <c r="D2182" i="1"/>
  <c r="I2182" i="1" s="1" a="1"/>
  <c r="D2186" i="1"/>
  <c r="I2186" i="1" s="1" a="1"/>
  <c r="D2190" i="1"/>
  <c r="I2190" i="1" s="1" a="1"/>
  <c r="D2194" i="1"/>
  <c r="I2194" i="1" s="1" a="1"/>
  <c r="D2198" i="1"/>
  <c r="I2198" i="1" s="1" a="1"/>
  <c r="D2202" i="1"/>
  <c r="I2202" i="1" s="1" a="1"/>
  <c r="D2206" i="1"/>
  <c r="I2206" i="1" s="1" a="1"/>
  <c r="D2210" i="1"/>
  <c r="I2210" i="1" s="1" a="1"/>
  <c r="D2214" i="1"/>
  <c r="I2214" i="1" s="1" a="1"/>
  <c r="D2218" i="1"/>
  <c r="I2218" i="1" s="1" a="1"/>
  <c r="D2222" i="1"/>
  <c r="I2222" i="1" s="1" a="1"/>
  <c r="D2226" i="1"/>
  <c r="I2226" i="1" s="1" a="1"/>
  <c r="D2230" i="1"/>
  <c r="I2230" i="1" s="1" a="1"/>
  <c r="D2234" i="1"/>
  <c r="I2234" i="1" s="1" a="1"/>
  <c r="D2238" i="1"/>
  <c r="I2238" i="1" s="1" a="1"/>
  <c r="D2242" i="1"/>
  <c r="I2242" i="1" s="1" a="1"/>
  <c r="D2246" i="1"/>
  <c r="I2246" i="1" s="1" a="1"/>
  <c r="D2250" i="1"/>
  <c r="I2250" i="1" s="1" a="1"/>
  <c r="D2254" i="1"/>
  <c r="I2254" i="1" s="1" a="1"/>
  <c r="D2258" i="1"/>
  <c r="I2258" i="1" s="1" a="1"/>
  <c r="D2262" i="1"/>
  <c r="I2262" i="1" s="1" a="1"/>
  <c r="D2266" i="1"/>
  <c r="I2266" i="1" s="1" a="1"/>
  <c r="D2270" i="1"/>
  <c r="I2270" i="1" s="1" a="1"/>
  <c r="D2274" i="1"/>
  <c r="I2274" i="1" s="1" a="1"/>
  <c r="D2278" i="1"/>
  <c r="I2278" i="1" s="1" a="1"/>
  <c r="D2282" i="1"/>
  <c r="I2282" i="1" s="1" a="1"/>
  <c r="D2286" i="1"/>
  <c r="I2286" i="1" s="1" a="1"/>
  <c r="D2290" i="1"/>
  <c r="I2290" i="1" s="1" a="1"/>
  <c r="D2294" i="1"/>
  <c r="I2294" i="1" s="1" a="1"/>
  <c r="D2298" i="1"/>
  <c r="I2298" i="1" s="1" a="1"/>
  <c r="D2302" i="1"/>
  <c r="I2302" i="1" s="1" a="1"/>
  <c r="D2306" i="1"/>
  <c r="I2306" i="1" s="1" a="1"/>
  <c r="D2310" i="1"/>
  <c r="I2310" i="1" s="1" a="1"/>
  <c r="D2314" i="1"/>
  <c r="I2314" i="1" s="1" a="1"/>
  <c r="D2318" i="1"/>
  <c r="I2318" i="1" s="1" a="1"/>
  <c r="D2322" i="1"/>
  <c r="I2322" i="1" s="1" a="1"/>
  <c r="D2326" i="1"/>
  <c r="I2326" i="1" s="1" a="1"/>
  <c r="D2330" i="1"/>
  <c r="I2330" i="1" s="1" a="1"/>
  <c r="D2334" i="1"/>
  <c r="I2334" i="1" s="1" a="1"/>
  <c r="D2338" i="1"/>
  <c r="I2338" i="1" s="1" a="1"/>
  <c r="D2342" i="1"/>
  <c r="I2342" i="1" s="1" a="1"/>
  <c r="D2346" i="1"/>
  <c r="I2346" i="1" s="1" a="1"/>
  <c r="D2350" i="1"/>
  <c r="I2350" i="1" s="1" a="1"/>
  <c r="D2354" i="1"/>
  <c r="I2354" i="1" s="1" a="1"/>
  <c r="D2358" i="1"/>
  <c r="I2358" i="1" s="1" a="1"/>
  <c r="D2362" i="1"/>
  <c r="I2362" i="1" s="1" a="1"/>
  <c r="D2366" i="1"/>
  <c r="I2366" i="1" s="1" a="1"/>
  <c r="D2370" i="1"/>
  <c r="I2370" i="1" s="1" a="1"/>
  <c r="D2374" i="1"/>
  <c r="I2374" i="1" s="1" a="1"/>
  <c r="D2378" i="1"/>
  <c r="I2378" i="1" s="1" a="1"/>
  <c r="D2382" i="1"/>
  <c r="I2382" i="1" s="1" a="1"/>
  <c r="D2386" i="1"/>
  <c r="I2386" i="1" s="1" a="1"/>
  <c r="D2390" i="1"/>
  <c r="I2390" i="1" s="1" a="1"/>
  <c r="D2394" i="1"/>
  <c r="I2394" i="1" s="1" a="1"/>
  <c r="D2398" i="1"/>
  <c r="I2398" i="1" s="1" a="1"/>
  <c r="D2402" i="1"/>
  <c r="I2402" i="1" s="1" a="1"/>
  <c r="D2406" i="1"/>
  <c r="I2406" i="1" s="1" a="1"/>
  <c r="D2410" i="1"/>
  <c r="I2410" i="1" s="1" a="1"/>
  <c r="D2414" i="1"/>
  <c r="I2414" i="1" s="1" a="1"/>
  <c r="D2418" i="1"/>
  <c r="I2418" i="1" s="1" a="1"/>
  <c r="D2422" i="1"/>
  <c r="I2422" i="1" s="1" a="1"/>
  <c r="D2426" i="1"/>
  <c r="I2426" i="1" s="1" a="1"/>
  <c r="D2430" i="1"/>
  <c r="I2430" i="1" s="1" a="1"/>
  <c r="D2434" i="1"/>
  <c r="I2434" i="1" s="1" a="1"/>
  <c r="D2438" i="1"/>
  <c r="I2438" i="1" s="1" a="1"/>
  <c r="D2442" i="1"/>
  <c r="I2442" i="1" s="1" a="1"/>
  <c r="D2446" i="1"/>
  <c r="I2446" i="1" s="1" a="1"/>
  <c r="D2450" i="1"/>
  <c r="I2450" i="1" s="1" a="1"/>
  <c r="D2454" i="1"/>
  <c r="I2454" i="1" s="1" a="1"/>
  <c r="D2458" i="1"/>
  <c r="I2458" i="1" s="1" a="1"/>
  <c r="D2462" i="1"/>
  <c r="I2462" i="1" s="1" a="1"/>
  <c r="D2466" i="1"/>
  <c r="I2466" i="1" s="1" a="1"/>
  <c r="D2470" i="1"/>
  <c r="I2470" i="1" s="1" a="1"/>
  <c r="D2474" i="1"/>
  <c r="I2474" i="1" s="1" a="1"/>
  <c r="D2478" i="1"/>
  <c r="I2478" i="1" s="1" a="1"/>
  <c r="D2482" i="1"/>
  <c r="I2482" i="1" s="1" a="1"/>
  <c r="D2486" i="1"/>
  <c r="I2486" i="1" s="1" a="1"/>
  <c r="D2490" i="1"/>
  <c r="I2490" i="1" s="1" a="1"/>
  <c r="D2494" i="1"/>
  <c r="I2494" i="1" s="1" a="1"/>
  <c r="D2498" i="1"/>
  <c r="I2498" i="1" s="1" a="1"/>
  <c r="D2502" i="1"/>
  <c r="I2502" i="1" s="1" a="1"/>
  <c r="D2506" i="1"/>
  <c r="I2506" i="1" s="1" a="1"/>
  <c r="D2510" i="1"/>
  <c r="I2510" i="1" s="1" a="1"/>
  <c r="D2514" i="1"/>
  <c r="I2514" i="1" s="1" a="1"/>
  <c r="D2518" i="1"/>
  <c r="I2518" i="1" s="1" a="1"/>
  <c r="D2522" i="1"/>
  <c r="I2522" i="1" s="1" a="1"/>
  <c r="D2526" i="1"/>
  <c r="I2526" i="1" s="1" a="1"/>
  <c r="D2530" i="1"/>
  <c r="I2530" i="1" s="1" a="1"/>
  <c r="D2534" i="1"/>
  <c r="I2534" i="1" s="1" a="1"/>
  <c r="D2538" i="1"/>
  <c r="I2538" i="1" s="1" a="1"/>
  <c r="D2542" i="1"/>
  <c r="I2542" i="1" s="1" a="1"/>
  <c r="D2546" i="1"/>
  <c r="I2546" i="1" s="1" a="1"/>
  <c r="D2550" i="1"/>
  <c r="I2550" i="1" s="1" a="1"/>
  <c r="D2554" i="1"/>
  <c r="I2554" i="1" s="1" a="1"/>
  <c r="D2558" i="1"/>
  <c r="I2558" i="1" s="1" a="1"/>
  <c r="D2562" i="1"/>
  <c r="I2562" i="1" s="1" a="1"/>
  <c r="D2566" i="1"/>
  <c r="I2566" i="1" s="1" a="1"/>
  <c r="D2570" i="1"/>
  <c r="I2570" i="1" s="1" a="1"/>
  <c r="D2574" i="1"/>
  <c r="I2574" i="1" s="1" a="1"/>
  <c r="D2578" i="1"/>
  <c r="I2578" i="1" s="1" a="1"/>
  <c r="D2582" i="1"/>
  <c r="I2582" i="1" s="1" a="1"/>
  <c r="D2586" i="1"/>
  <c r="I2586" i="1" s="1" a="1"/>
  <c r="D2590" i="1"/>
  <c r="I2590" i="1" s="1" a="1"/>
  <c r="D2594" i="1"/>
  <c r="I2594" i="1" s="1" a="1"/>
  <c r="D2598" i="1"/>
  <c r="I2598" i="1" s="1" a="1"/>
  <c r="D2602" i="1"/>
  <c r="I2602" i="1" s="1" a="1"/>
  <c r="D2606" i="1"/>
  <c r="I2606" i="1" s="1" a="1"/>
  <c r="D2610" i="1"/>
  <c r="I2610" i="1" s="1" a="1"/>
  <c r="D2614" i="1"/>
  <c r="I2614" i="1" s="1" a="1"/>
  <c r="D2618" i="1"/>
  <c r="I2618" i="1" s="1" a="1"/>
  <c r="D2622" i="1"/>
  <c r="I2622" i="1" s="1" a="1"/>
  <c r="D2626" i="1"/>
  <c r="I2626" i="1" s="1" a="1"/>
  <c r="D2630" i="1"/>
  <c r="I2630" i="1" s="1" a="1"/>
  <c r="D2634" i="1"/>
  <c r="I2634" i="1" s="1" a="1"/>
  <c r="D2638" i="1"/>
  <c r="I2638" i="1" s="1" a="1"/>
  <c r="D2642" i="1"/>
  <c r="I2642" i="1" s="1" a="1"/>
  <c r="D2646" i="1"/>
  <c r="I2646" i="1" s="1" a="1"/>
  <c r="D2650" i="1"/>
  <c r="I2650" i="1" s="1" a="1"/>
  <c r="D2654" i="1"/>
  <c r="I2654" i="1" s="1" a="1"/>
  <c r="D2658" i="1"/>
  <c r="I2658" i="1" s="1" a="1"/>
  <c r="D2662" i="1"/>
  <c r="I2662" i="1" s="1" a="1"/>
  <c r="D2666" i="1"/>
  <c r="I2666" i="1" s="1" a="1"/>
  <c r="D2670" i="1"/>
  <c r="I2670" i="1" s="1" a="1"/>
  <c r="D2674" i="1"/>
  <c r="I2674" i="1" s="1" a="1"/>
  <c r="D2678" i="1"/>
  <c r="I2678" i="1" s="1" a="1"/>
  <c r="D2682" i="1"/>
  <c r="I2682" i="1" s="1" a="1"/>
  <c r="D2686" i="1"/>
  <c r="I2686" i="1" s="1" a="1"/>
  <c r="D2690" i="1"/>
  <c r="I2690" i="1" s="1" a="1"/>
  <c r="D2694" i="1"/>
  <c r="I2694" i="1" s="1" a="1"/>
  <c r="D2698" i="1"/>
  <c r="I2698" i="1" s="1" a="1"/>
  <c r="D2702" i="1"/>
  <c r="I2702" i="1" s="1" a="1"/>
  <c r="D2706" i="1"/>
  <c r="I2706" i="1" s="1" a="1"/>
  <c r="D2710" i="1"/>
  <c r="I2710" i="1" s="1" a="1"/>
  <c r="D2714" i="1"/>
  <c r="I2714" i="1" s="1" a="1"/>
  <c r="D2718" i="1"/>
  <c r="I2718" i="1" s="1" a="1"/>
  <c r="D2722" i="1"/>
  <c r="I2722" i="1" s="1" a="1"/>
  <c r="D2726" i="1"/>
  <c r="I2726" i="1" s="1" a="1"/>
  <c r="D2730" i="1"/>
  <c r="I2730" i="1" s="1" a="1"/>
  <c r="D2734" i="1"/>
  <c r="I2734" i="1" s="1" a="1"/>
  <c r="D2738" i="1"/>
  <c r="I2738" i="1" s="1" a="1"/>
  <c r="D2742" i="1"/>
  <c r="I2742" i="1" s="1" a="1"/>
  <c r="D2746" i="1"/>
  <c r="I2746" i="1" s="1" a="1"/>
  <c r="D2750" i="1"/>
  <c r="I2750" i="1" s="1" a="1"/>
  <c r="O11" i="1"/>
  <c r="P11" i="1" s="1"/>
  <c r="O43" i="1"/>
  <c r="P43" i="1" s="1"/>
  <c r="O75" i="1"/>
  <c r="P75" i="1" s="1"/>
  <c r="O103" i="1"/>
  <c r="P103" i="1" s="1"/>
  <c r="O119" i="1"/>
  <c r="P119" i="1" s="1"/>
  <c r="O135" i="1"/>
  <c r="P135" i="1" s="1"/>
  <c r="O151" i="1"/>
  <c r="P151" i="1" s="1"/>
  <c r="O167" i="1"/>
  <c r="P167" i="1" s="1"/>
  <c r="O183" i="1"/>
  <c r="P183" i="1" s="1"/>
  <c r="O199" i="1"/>
  <c r="P199" i="1" s="1"/>
  <c r="O215" i="1"/>
  <c r="P215" i="1" s="1"/>
  <c r="O231" i="1"/>
  <c r="P231" i="1" s="1"/>
  <c r="E8" i="1"/>
  <c r="E24" i="1"/>
  <c r="E40" i="1"/>
  <c r="E56" i="1"/>
  <c r="E72" i="1"/>
  <c r="E88" i="1"/>
  <c r="E104" i="1"/>
  <c r="E120" i="1"/>
  <c r="E136" i="1"/>
  <c r="E152" i="1"/>
  <c r="E168" i="1"/>
  <c r="E184" i="1"/>
  <c r="E200" i="1"/>
  <c r="E216" i="1"/>
  <c r="E232" i="1"/>
  <c r="E248" i="1"/>
  <c r="E264" i="1"/>
  <c r="E280" i="1"/>
  <c r="E296" i="1"/>
  <c r="E312" i="1"/>
  <c r="E328" i="1"/>
  <c r="E344" i="1"/>
  <c r="E360" i="1"/>
  <c r="E376" i="1"/>
  <c r="E392" i="1"/>
  <c r="E408" i="1"/>
  <c r="E424" i="1"/>
  <c r="E440" i="1"/>
  <c r="E456" i="1"/>
  <c r="E472" i="1"/>
  <c r="E488" i="1"/>
  <c r="E504" i="1"/>
  <c r="E520" i="1"/>
  <c r="E536" i="1"/>
  <c r="E552" i="1"/>
  <c r="E568" i="1"/>
  <c r="E584" i="1"/>
  <c r="E600" i="1"/>
  <c r="E616" i="1"/>
  <c r="E632" i="1"/>
  <c r="E648" i="1"/>
  <c r="E664" i="1"/>
  <c r="E680" i="1"/>
  <c r="E696" i="1"/>
  <c r="E712" i="1"/>
  <c r="E728" i="1"/>
  <c r="E744" i="1"/>
  <c r="E760" i="1"/>
  <c r="E776" i="1"/>
  <c r="E792" i="1"/>
  <c r="E808" i="1"/>
  <c r="E824" i="1"/>
  <c r="E840" i="1"/>
  <c r="E856" i="1"/>
  <c r="E872" i="1"/>
  <c r="E888" i="1"/>
  <c r="E904" i="1"/>
  <c r="E920" i="1"/>
  <c r="E936" i="1"/>
  <c r="E952" i="1"/>
  <c r="E968" i="1"/>
  <c r="E984" i="1"/>
  <c r="E1000" i="1"/>
  <c r="E1016" i="1"/>
  <c r="E1032" i="1"/>
  <c r="E1048" i="1"/>
  <c r="E1064" i="1"/>
  <c r="E1080" i="1"/>
  <c r="E1096" i="1"/>
  <c r="E1112" i="1"/>
  <c r="E1128" i="1"/>
  <c r="E1144" i="1"/>
  <c r="E1160" i="1"/>
  <c r="E1176" i="1"/>
  <c r="E1192" i="1"/>
  <c r="E1208" i="1"/>
  <c r="E1224" i="1"/>
  <c r="E1240" i="1"/>
  <c r="E1256" i="1"/>
  <c r="E1272" i="1"/>
  <c r="E1288" i="1"/>
  <c r="E1304" i="1"/>
  <c r="E1320" i="1"/>
  <c r="E1336" i="1"/>
  <c r="E1352" i="1"/>
  <c r="E1368" i="1"/>
  <c r="E1384" i="1"/>
  <c r="E1400" i="1"/>
  <c r="E1416" i="1"/>
  <c r="E1432" i="1"/>
  <c r="E1448" i="1"/>
  <c r="E1461" i="1"/>
  <c r="E1469" i="1"/>
  <c r="E1477" i="1"/>
  <c r="E1485" i="1"/>
  <c r="E1493" i="1"/>
  <c r="E1501" i="1"/>
  <c r="E1509" i="1"/>
  <c r="E1517" i="1"/>
  <c r="E1525" i="1"/>
  <c r="E1533" i="1"/>
  <c r="E1541" i="1"/>
  <c r="E1549" i="1"/>
  <c r="E1557" i="1"/>
  <c r="E1565" i="1"/>
  <c r="E1573" i="1"/>
  <c r="E1581" i="1"/>
  <c r="E1589" i="1"/>
  <c r="E1597" i="1"/>
  <c r="E1605" i="1"/>
  <c r="E1613" i="1"/>
  <c r="E1621" i="1"/>
  <c r="E1629" i="1"/>
  <c r="E1637" i="1"/>
  <c r="E1645" i="1"/>
  <c r="E1653" i="1"/>
  <c r="E1661" i="1"/>
  <c r="E1669" i="1"/>
  <c r="E1677" i="1"/>
  <c r="E1685" i="1"/>
  <c r="E1693" i="1"/>
  <c r="E1701" i="1"/>
  <c r="E1709" i="1"/>
  <c r="E1717" i="1"/>
  <c r="E1725" i="1"/>
  <c r="E1733" i="1"/>
  <c r="E1741" i="1"/>
  <c r="E1749" i="1"/>
  <c r="E1757" i="1"/>
  <c r="E1765" i="1"/>
  <c r="E1773" i="1"/>
  <c r="E1778" i="1"/>
  <c r="H1778" i="1" s="1"/>
  <c r="E1782" i="1"/>
  <c r="E1786" i="1"/>
  <c r="H1786" i="1" s="1"/>
  <c r="E1790" i="1"/>
  <c r="E1794" i="1"/>
  <c r="H1794" i="1" s="1"/>
  <c r="E1798" i="1"/>
  <c r="E1802" i="1"/>
  <c r="H1802" i="1" s="1"/>
  <c r="E1806" i="1"/>
  <c r="E1810" i="1"/>
  <c r="H1810" i="1" s="1"/>
  <c r="E1814" i="1"/>
  <c r="E1818" i="1"/>
  <c r="H1818" i="1" s="1"/>
  <c r="E1822" i="1"/>
  <c r="E1826" i="1"/>
  <c r="H1826" i="1" s="1"/>
  <c r="E1830" i="1"/>
  <c r="E1834" i="1"/>
  <c r="H1834" i="1" s="1"/>
  <c r="E1838" i="1"/>
  <c r="E1842" i="1"/>
  <c r="H1842" i="1" s="1"/>
  <c r="E1846" i="1"/>
  <c r="E1850" i="1"/>
  <c r="H1850" i="1" s="1"/>
  <c r="E1854" i="1"/>
  <c r="E1858" i="1"/>
  <c r="H1858" i="1" s="1"/>
  <c r="E1862" i="1"/>
  <c r="E1866" i="1"/>
  <c r="H1866" i="1" s="1"/>
  <c r="E1870" i="1"/>
  <c r="E1874" i="1"/>
  <c r="H1874" i="1" s="1"/>
  <c r="E1878" i="1"/>
  <c r="E1882" i="1"/>
  <c r="H1882" i="1" s="1"/>
  <c r="E1886" i="1"/>
  <c r="E1890" i="1"/>
  <c r="H1890" i="1" s="1"/>
  <c r="E1894" i="1"/>
  <c r="E1898" i="1"/>
  <c r="H1898" i="1" s="1"/>
  <c r="E1902" i="1"/>
  <c r="E1906" i="1"/>
  <c r="H1906" i="1" s="1"/>
  <c r="E1910" i="1"/>
  <c r="E1914" i="1"/>
  <c r="H1914" i="1" s="1"/>
  <c r="E1918" i="1"/>
  <c r="E1922" i="1"/>
  <c r="H1922" i="1" s="1"/>
  <c r="E1926" i="1"/>
  <c r="E1930" i="1"/>
  <c r="H1930" i="1" s="1"/>
  <c r="E1934" i="1"/>
  <c r="E1938" i="1"/>
  <c r="H1938" i="1" s="1"/>
  <c r="E1942" i="1"/>
  <c r="E1946" i="1"/>
  <c r="H1946" i="1" s="1"/>
  <c r="E1950" i="1"/>
  <c r="E1954" i="1"/>
  <c r="H1954" i="1" s="1"/>
  <c r="E1958" i="1"/>
  <c r="E1962" i="1"/>
  <c r="H1962" i="1" s="1"/>
  <c r="E1966" i="1"/>
  <c r="E1970" i="1"/>
  <c r="H1970" i="1" s="1"/>
  <c r="E1974" i="1"/>
  <c r="E1978" i="1"/>
  <c r="H1978" i="1" s="1"/>
  <c r="E1982" i="1"/>
  <c r="E1986" i="1"/>
  <c r="H1986" i="1" s="1"/>
  <c r="E1990" i="1"/>
  <c r="E1994" i="1"/>
  <c r="H1994" i="1" s="1"/>
  <c r="E1998" i="1"/>
  <c r="E2002" i="1"/>
  <c r="H2002" i="1" s="1"/>
  <c r="E2006" i="1"/>
  <c r="E2010" i="1"/>
  <c r="H2010" i="1" s="1"/>
  <c r="E2014" i="1"/>
  <c r="E2018" i="1"/>
  <c r="H2018" i="1" s="1"/>
  <c r="E2022" i="1"/>
  <c r="E2026" i="1"/>
  <c r="H2026" i="1" s="1"/>
  <c r="E2030" i="1"/>
  <c r="E2034" i="1"/>
  <c r="H2034" i="1" s="1"/>
  <c r="E2038" i="1"/>
  <c r="E2042" i="1"/>
  <c r="H2042" i="1" s="1"/>
  <c r="E2046" i="1"/>
  <c r="E2050" i="1"/>
  <c r="H2050" i="1" s="1"/>
  <c r="E2054" i="1"/>
  <c r="E2058" i="1"/>
  <c r="H2058" i="1" s="1"/>
  <c r="E2062" i="1"/>
  <c r="E2066" i="1"/>
  <c r="H2066" i="1" s="1"/>
  <c r="E2070" i="1"/>
  <c r="E2074" i="1"/>
  <c r="H2074" i="1" s="1"/>
  <c r="E2078" i="1"/>
  <c r="E2082" i="1"/>
  <c r="H2082" i="1" s="1"/>
  <c r="E2086" i="1"/>
  <c r="E2090" i="1"/>
  <c r="H2090" i="1" s="1"/>
  <c r="E2094" i="1"/>
  <c r="E2098" i="1"/>
  <c r="H2098" i="1" s="1"/>
  <c r="E2102" i="1"/>
  <c r="E2106" i="1"/>
  <c r="H2106" i="1" s="1"/>
  <c r="E2110" i="1"/>
  <c r="E2114" i="1"/>
  <c r="H2114" i="1" s="1"/>
  <c r="E2118" i="1"/>
  <c r="E2122" i="1"/>
  <c r="H2122" i="1" s="1"/>
  <c r="E2126" i="1"/>
  <c r="E2130" i="1"/>
  <c r="H2130" i="1" s="1"/>
  <c r="E2134" i="1"/>
  <c r="E2138" i="1"/>
  <c r="H2138" i="1" s="1"/>
  <c r="E2142" i="1"/>
  <c r="E2146" i="1"/>
  <c r="H2146" i="1" s="1"/>
  <c r="E2150" i="1"/>
  <c r="E2154" i="1"/>
  <c r="H2154" i="1" s="1"/>
  <c r="E2158" i="1"/>
  <c r="E2162" i="1"/>
  <c r="H2162" i="1" s="1"/>
  <c r="E2166" i="1"/>
  <c r="E2170" i="1"/>
  <c r="H2170" i="1" s="1"/>
  <c r="E2174" i="1"/>
  <c r="E2178" i="1"/>
  <c r="H2178" i="1" s="1"/>
  <c r="E2182" i="1"/>
  <c r="E2186" i="1"/>
  <c r="H2186" i="1" s="1"/>
  <c r="E2190" i="1"/>
  <c r="E2194" i="1"/>
  <c r="H2194" i="1" s="1"/>
  <c r="E2198" i="1"/>
  <c r="E2202" i="1"/>
  <c r="H2202" i="1" s="1"/>
  <c r="E2206" i="1"/>
  <c r="E2210" i="1"/>
  <c r="H2210" i="1" s="1"/>
  <c r="E2214" i="1"/>
  <c r="E2218" i="1"/>
  <c r="H2218" i="1" s="1"/>
  <c r="E2222" i="1"/>
  <c r="E2226" i="1"/>
  <c r="H2226" i="1" s="1"/>
  <c r="E2230" i="1"/>
  <c r="E2234" i="1"/>
  <c r="H2234" i="1" s="1"/>
  <c r="E2238" i="1"/>
  <c r="E2242" i="1"/>
  <c r="H2242" i="1" s="1"/>
  <c r="E2246" i="1"/>
  <c r="E2250" i="1"/>
  <c r="H2250" i="1" s="1"/>
  <c r="E2254" i="1"/>
  <c r="E2258" i="1"/>
  <c r="H2258" i="1" s="1"/>
  <c r="E2262" i="1"/>
  <c r="E2266" i="1"/>
  <c r="H2266" i="1" s="1"/>
  <c r="E2270" i="1"/>
  <c r="E2274" i="1"/>
  <c r="H2274" i="1" s="1"/>
  <c r="E2278" i="1"/>
  <c r="E2282" i="1"/>
  <c r="H2282" i="1" s="1"/>
  <c r="E2286" i="1"/>
  <c r="E2290" i="1"/>
  <c r="H2290" i="1" s="1"/>
  <c r="E2294" i="1"/>
  <c r="E2298" i="1"/>
  <c r="H2298" i="1" s="1"/>
  <c r="E2302" i="1"/>
  <c r="E2306" i="1"/>
  <c r="H2306" i="1" s="1"/>
  <c r="E2310" i="1"/>
  <c r="E2314" i="1"/>
  <c r="H2314" i="1" s="1"/>
  <c r="E2318" i="1"/>
  <c r="E2322" i="1"/>
  <c r="H2322" i="1" s="1"/>
  <c r="E2326" i="1"/>
  <c r="E2330" i="1"/>
  <c r="H2330" i="1" s="1"/>
  <c r="E2334" i="1"/>
  <c r="E2338" i="1"/>
  <c r="H2338" i="1" s="1"/>
  <c r="E2342" i="1"/>
  <c r="E2346" i="1"/>
  <c r="H2346" i="1" s="1"/>
  <c r="E2350" i="1"/>
  <c r="E2354" i="1"/>
  <c r="H2354" i="1" s="1"/>
  <c r="E2358" i="1"/>
  <c r="E2362" i="1"/>
  <c r="H2362" i="1" s="1"/>
  <c r="E2366" i="1"/>
  <c r="E2370" i="1"/>
  <c r="H2370" i="1" s="1"/>
  <c r="E2374" i="1"/>
  <c r="E2378" i="1"/>
  <c r="H2378" i="1" s="1"/>
  <c r="E2382" i="1"/>
  <c r="E2386" i="1"/>
  <c r="H2386" i="1" s="1"/>
  <c r="E2390" i="1"/>
  <c r="E2394" i="1"/>
  <c r="H2394" i="1" s="1"/>
  <c r="E2398" i="1"/>
  <c r="E2402" i="1"/>
  <c r="H2402" i="1" s="1"/>
  <c r="E2406" i="1"/>
  <c r="E2410" i="1"/>
  <c r="H2410" i="1" s="1"/>
  <c r="E2414" i="1"/>
  <c r="E2418" i="1"/>
  <c r="H2418" i="1" s="1"/>
  <c r="E2422" i="1"/>
  <c r="E2426" i="1"/>
  <c r="H2426" i="1" s="1"/>
  <c r="E2430" i="1"/>
  <c r="E2434" i="1"/>
  <c r="H2434" i="1" s="1"/>
  <c r="E2438" i="1"/>
  <c r="E2442" i="1"/>
  <c r="H2442" i="1" s="1"/>
  <c r="E2446" i="1"/>
  <c r="E2450" i="1"/>
  <c r="H2450" i="1" s="1"/>
  <c r="E2454" i="1"/>
  <c r="E2458" i="1"/>
  <c r="H2458" i="1" s="1"/>
  <c r="E2462" i="1"/>
  <c r="E2466" i="1"/>
  <c r="H2466" i="1" s="1"/>
  <c r="E2470" i="1"/>
  <c r="E2474" i="1"/>
  <c r="H2474" i="1" s="1"/>
  <c r="E2478" i="1"/>
  <c r="E2482" i="1"/>
  <c r="H2482" i="1" s="1"/>
  <c r="E2486" i="1"/>
  <c r="E2490" i="1"/>
  <c r="H2490" i="1" s="1"/>
  <c r="E2494" i="1"/>
  <c r="E2498" i="1"/>
  <c r="H2498" i="1" s="1"/>
  <c r="E2502" i="1"/>
  <c r="E2506" i="1"/>
  <c r="H2506" i="1" s="1"/>
  <c r="E2510" i="1"/>
  <c r="E2514" i="1"/>
  <c r="H2514" i="1" s="1"/>
  <c r="E2518" i="1"/>
  <c r="E2522" i="1"/>
  <c r="H2522" i="1" s="1"/>
  <c r="E2526" i="1"/>
  <c r="E2530" i="1"/>
  <c r="H2530" i="1" s="1"/>
  <c r="E2534" i="1"/>
  <c r="E2538" i="1"/>
  <c r="H2538" i="1" s="1"/>
  <c r="E2542" i="1"/>
  <c r="E2546" i="1"/>
  <c r="H2546" i="1" s="1"/>
  <c r="E2550" i="1"/>
  <c r="E2554" i="1"/>
  <c r="H2554" i="1" s="1"/>
  <c r="E2558" i="1"/>
  <c r="E2562" i="1"/>
  <c r="H2562" i="1" s="1"/>
  <c r="E2566" i="1"/>
  <c r="E2570" i="1"/>
  <c r="H2570" i="1" s="1"/>
  <c r="E2574" i="1"/>
  <c r="E2578" i="1"/>
  <c r="H2578" i="1" s="1"/>
  <c r="E2582" i="1"/>
  <c r="E2586" i="1"/>
  <c r="H2586" i="1" s="1"/>
  <c r="E2590" i="1"/>
  <c r="E2594" i="1"/>
  <c r="H2594" i="1" s="1"/>
  <c r="E2598" i="1"/>
  <c r="E2602" i="1"/>
  <c r="H2602" i="1" s="1"/>
  <c r="E2606" i="1"/>
  <c r="E2610" i="1"/>
  <c r="H2610" i="1" s="1"/>
  <c r="E2614" i="1"/>
  <c r="E2618" i="1"/>
  <c r="H2618" i="1" s="1"/>
  <c r="E2622" i="1"/>
  <c r="E2626" i="1"/>
  <c r="H2626" i="1" s="1"/>
  <c r="E2630" i="1"/>
  <c r="E2634" i="1"/>
  <c r="H2634" i="1" s="1"/>
  <c r="E2638" i="1"/>
  <c r="E2642" i="1"/>
  <c r="H2642" i="1" s="1"/>
  <c r="E2646" i="1"/>
  <c r="E2650" i="1"/>
  <c r="H2650" i="1" s="1"/>
  <c r="E2654" i="1"/>
  <c r="E2658" i="1"/>
  <c r="H2658" i="1" s="1"/>
  <c r="E2662" i="1"/>
  <c r="E2666" i="1"/>
  <c r="H2666" i="1" s="1"/>
  <c r="E2670" i="1"/>
  <c r="E2674" i="1"/>
  <c r="H2674" i="1" s="1"/>
  <c r="E2678" i="1"/>
  <c r="E2682" i="1"/>
  <c r="H2682" i="1" s="1"/>
  <c r="E2686" i="1"/>
  <c r="E2690" i="1"/>
  <c r="H2690" i="1" s="1"/>
  <c r="E2694" i="1"/>
  <c r="E2698" i="1"/>
  <c r="H2698" i="1" s="1"/>
  <c r="E2702" i="1"/>
  <c r="E2706" i="1"/>
  <c r="H2706" i="1" s="1"/>
  <c r="E2710" i="1"/>
  <c r="E2714" i="1"/>
  <c r="H2714" i="1" s="1"/>
  <c r="E2718" i="1"/>
  <c r="E2722" i="1"/>
  <c r="H2722" i="1" s="1"/>
  <c r="E2726" i="1"/>
  <c r="E2730" i="1"/>
  <c r="H2730" i="1" s="1"/>
  <c r="E2734" i="1"/>
  <c r="E2738" i="1"/>
  <c r="H2738" i="1" s="1"/>
  <c r="E2742" i="1"/>
  <c r="E2746" i="1"/>
  <c r="H2746" i="1" s="1"/>
  <c r="E2750" i="1"/>
  <c r="E2754" i="1"/>
  <c r="H2754" i="1" s="1"/>
  <c r="E2758" i="1"/>
  <c r="E2762" i="1"/>
  <c r="H2762" i="1" s="1"/>
  <c r="E2766" i="1"/>
  <c r="E2770" i="1"/>
  <c r="H2770" i="1" s="1"/>
  <c r="E2774" i="1"/>
  <c r="E2778" i="1"/>
  <c r="H2778" i="1" s="1"/>
  <c r="E2782" i="1"/>
  <c r="E2786" i="1"/>
  <c r="H2786" i="1" s="1"/>
  <c r="E2790" i="1"/>
  <c r="E2794" i="1"/>
  <c r="H2794" i="1" s="1"/>
  <c r="E2798" i="1"/>
  <c r="E2802" i="1"/>
  <c r="H2802" i="1" s="1"/>
  <c r="E2806" i="1"/>
  <c r="E2810" i="1"/>
  <c r="H2810" i="1" s="1"/>
  <c r="E2814" i="1"/>
  <c r="E2818" i="1"/>
  <c r="H2818" i="1" s="1"/>
  <c r="E2822" i="1"/>
  <c r="E2826" i="1"/>
  <c r="H2826" i="1" s="1"/>
  <c r="E2830" i="1"/>
  <c r="E2834" i="1"/>
  <c r="H2834" i="1" s="1"/>
  <c r="E2838" i="1"/>
  <c r="E2842" i="1"/>
  <c r="H2842" i="1" s="1"/>
  <c r="E2846" i="1"/>
  <c r="E2850" i="1"/>
  <c r="H2850" i="1" s="1"/>
  <c r="E2854" i="1"/>
  <c r="E2858" i="1"/>
  <c r="H2858" i="1" s="1"/>
  <c r="E2862" i="1"/>
  <c r="E2866" i="1"/>
  <c r="H2866" i="1" s="1"/>
  <c r="E2870" i="1"/>
  <c r="E2874" i="1"/>
  <c r="H2874" i="1" s="1"/>
  <c r="E2878" i="1"/>
  <c r="E2882" i="1"/>
  <c r="H2882" i="1" s="1"/>
  <c r="E2886" i="1"/>
  <c r="E2890" i="1"/>
  <c r="H2890" i="1" s="1"/>
  <c r="E2894" i="1"/>
  <c r="E2898" i="1"/>
  <c r="H2898" i="1" s="1"/>
  <c r="E2902" i="1"/>
  <c r="E2906" i="1"/>
  <c r="H2906" i="1" s="1"/>
  <c r="E2910" i="1"/>
  <c r="E2914" i="1"/>
  <c r="H2914" i="1" s="1"/>
  <c r="E2918" i="1"/>
  <c r="E2922" i="1"/>
  <c r="H2922" i="1" s="1"/>
  <c r="E2926" i="1"/>
  <c r="E2930" i="1"/>
  <c r="H2930" i="1" s="1"/>
  <c r="E2934" i="1"/>
  <c r="E2938" i="1"/>
  <c r="H2938" i="1" s="1"/>
  <c r="E2942" i="1"/>
  <c r="E2946" i="1"/>
  <c r="H2946" i="1" s="1"/>
  <c r="E2950" i="1"/>
  <c r="E2954" i="1"/>
  <c r="H2954" i="1" s="1"/>
  <c r="E2958" i="1"/>
  <c r="E2962" i="1"/>
  <c r="H2962" i="1" s="1"/>
  <c r="E2966" i="1"/>
  <c r="E2970" i="1"/>
  <c r="H2970" i="1" s="1"/>
  <c r="E2974" i="1"/>
  <c r="E2978" i="1"/>
  <c r="H2978" i="1" s="1"/>
  <c r="E2982" i="1"/>
  <c r="E2986" i="1"/>
  <c r="H2986" i="1" s="1"/>
  <c r="E2990" i="1"/>
  <c r="E2994" i="1"/>
  <c r="H2994" i="1" s="1"/>
  <c r="E2998" i="1"/>
  <c r="E3002" i="1"/>
  <c r="H3002" i="1" s="1"/>
  <c r="E3006" i="1"/>
  <c r="E3010" i="1"/>
  <c r="H3010" i="1" s="1"/>
  <c r="E3014" i="1"/>
  <c r="E3018" i="1"/>
  <c r="H3018" i="1" s="1"/>
  <c r="E3022" i="1"/>
  <c r="E3026" i="1"/>
  <c r="H3026" i="1" s="1"/>
  <c r="E3030" i="1"/>
  <c r="E3034" i="1"/>
  <c r="H3034" i="1" s="1"/>
  <c r="E3038" i="1"/>
  <c r="D3" i="1"/>
  <c r="I3" i="1" s="1" a="1"/>
  <c r="D7" i="1"/>
  <c r="I7" i="1" s="1" a="1"/>
  <c r="D11" i="1"/>
  <c r="I11" i="1" s="1" a="1"/>
  <c r="D15" i="1"/>
  <c r="I15" i="1" s="1" a="1"/>
  <c r="D19" i="1"/>
  <c r="I19" i="1" s="1" a="1"/>
  <c r="D23" i="1"/>
  <c r="I23" i="1" s="1" a="1"/>
  <c r="D27" i="1"/>
  <c r="I27" i="1" s="1" a="1"/>
  <c r="D31" i="1"/>
  <c r="I31" i="1" s="1" a="1"/>
  <c r="D35" i="1"/>
  <c r="I35" i="1" s="1" a="1"/>
  <c r="D39" i="1"/>
  <c r="I39" i="1" s="1" a="1"/>
  <c r="D43" i="1"/>
  <c r="I43" i="1" s="1" a="1"/>
  <c r="D47" i="1"/>
  <c r="I47" i="1" s="1" a="1"/>
  <c r="D51" i="1"/>
  <c r="I51" i="1" s="1" a="1"/>
  <c r="D55" i="1"/>
  <c r="I55" i="1" s="1" a="1"/>
  <c r="D59" i="1"/>
  <c r="I59" i="1" s="1" a="1"/>
  <c r="D63" i="1"/>
  <c r="I63" i="1" s="1" a="1"/>
  <c r="D67" i="1"/>
  <c r="I67" i="1" s="1" a="1"/>
  <c r="D71" i="1"/>
  <c r="I71" i="1" s="1" a="1"/>
  <c r="D75" i="1"/>
  <c r="I75" i="1" s="1" a="1"/>
  <c r="D79" i="1"/>
  <c r="I79" i="1" s="1" a="1"/>
  <c r="D83" i="1"/>
  <c r="I83" i="1" s="1" a="1"/>
  <c r="D87" i="1"/>
  <c r="I87" i="1" s="1" a="1"/>
  <c r="D91" i="1"/>
  <c r="I91" i="1" s="1" a="1"/>
  <c r="D95" i="1"/>
  <c r="I95" i="1" s="1" a="1"/>
  <c r="D99" i="1"/>
  <c r="I99" i="1" s="1" a="1"/>
  <c r="D103" i="1"/>
  <c r="I103" i="1" s="1" a="1"/>
  <c r="D107" i="1"/>
  <c r="I107" i="1" s="1" a="1"/>
  <c r="D111" i="1"/>
  <c r="I111" i="1" s="1" a="1"/>
  <c r="D115" i="1"/>
  <c r="I115" i="1" s="1" a="1"/>
  <c r="D119" i="1"/>
  <c r="I119" i="1" s="1" a="1"/>
  <c r="D123" i="1"/>
  <c r="I123" i="1" s="1" a="1"/>
  <c r="D127" i="1"/>
  <c r="I127" i="1" s="1" a="1"/>
  <c r="D131" i="1"/>
  <c r="I131" i="1" s="1" a="1"/>
  <c r="D135" i="1"/>
  <c r="I135" i="1" s="1" a="1"/>
  <c r="D139" i="1"/>
  <c r="I139" i="1" s="1" a="1"/>
  <c r="D143" i="1"/>
  <c r="I143" i="1" s="1" a="1"/>
  <c r="D147" i="1"/>
  <c r="I147" i="1" s="1" a="1"/>
  <c r="D151" i="1"/>
  <c r="I151" i="1" s="1" a="1"/>
  <c r="D155" i="1"/>
  <c r="I155" i="1" s="1" a="1"/>
  <c r="D159" i="1"/>
  <c r="I159" i="1" s="1" a="1"/>
  <c r="D163" i="1"/>
  <c r="I163" i="1" s="1" a="1"/>
  <c r="D167" i="1"/>
  <c r="I167" i="1" s="1" a="1"/>
  <c r="D171" i="1"/>
  <c r="I171" i="1" s="1" a="1"/>
  <c r="D175" i="1"/>
  <c r="I175" i="1" s="1" a="1"/>
  <c r="D179" i="1"/>
  <c r="I179" i="1" s="1" a="1"/>
  <c r="D183" i="1"/>
  <c r="I183" i="1" s="1" a="1"/>
  <c r="D187" i="1"/>
  <c r="I187" i="1" s="1" a="1"/>
  <c r="D191" i="1"/>
  <c r="I191" i="1" s="1" a="1"/>
  <c r="D195" i="1"/>
  <c r="I195" i="1" s="1" a="1"/>
  <c r="D199" i="1"/>
  <c r="I199" i="1" s="1" a="1"/>
  <c r="D203" i="1"/>
  <c r="I203" i="1" s="1" a="1"/>
  <c r="D207" i="1"/>
  <c r="I207" i="1" s="1" a="1"/>
  <c r="D211" i="1"/>
  <c r="I211" i="1" s="1" a="1"/>
  <c r="D215" i="1"/>
  <c r="I215" i="1" s="1" a="1"/>
  <c r="D219" i="1"/>
  <c r="I219" i="1" s="1" a="1"/>
  <c r="D223" i="1"/>
  <c r="I223" i="1" s="1" a="1"/>
  <c r="D227" i="1"/>
  <c r="I227" i="1" s="1" a="1"/>
  <c r="D231" i="1"/>
  <c r="I231" i="1" s="1" a="1"/>
  <c r="D235" i="1"/>
  <c r="I235" i="1" s="1" a="1"/>
  <c r="D239" i="1"/>
  <c r="I239" i="1" s="1" a="1"/>
  <c r="D243" i="1"/>
  <c r="I243" i="1" s="1" a="1"/>
  <c r="D247" i="1"/>
  <c r="I247" i="1" s="1" a="1"/>
  <c r="D251" i="1"/>
  <c r="I251" i="1" s="1" a="1"/>
  <c r="D255" i="1"/>
  <c r="I255" i="1" s="1" a="1"/>
  <c r="D259" i="1"/>
  <c r="I259" i="1" s="1" a="1"/>
  <c r="D263" i="1"/>
  <c r="I263" i="1" s="1" a="1"/>
  <c r="D267" i="1"/>
  <c r="I267" i="1" s="1" a="1"/>
  <c r="D271" i="1"/>
  <c r="I271" i="1" s="1" a="1"/>
  <c r="D275" i="1"/>
  <c r="I275" i="1" s="1" a="1"/>
  <c r="D279" i="1"/>
  <c r="I279" i="1" s="1" a="1"/>
  <c r="D283" i="1"/>
  <c r="I283" i="1" s="1" a="1"/>
  <c r="D287" i="1"/>
  <c r="I287" i="1" s="1" a="1"/>
  <c r="D291" i="1"/>
  <c r="I291" i="1" s="1" a="1"/>
  <c r="D295" i="1"/>
  <c r="I295" i="1" s="1" a="1"/>
  <c r="D299" i="1"/>
  <c r="I299" i="1" s="1" a="1"/>
  <c r="D303" i="1"/>
  <c r="I303" i="1" s="1" a="1"/>
  <c r="D307" i="1"/>
  <c r="I307" i="1" s="1" a="1"/>
  <c r="D311" i="1"/>
  <c r="I311" i="1" s="1" a="1"/>
  <c r="D315" i="1"/>
  <c r="I315" i="1" s="1" a="1"/>
  <c r="D319" i="1"/>
  <c r="I319" i="1" s="1" a="1"/>
  <c r="D323" i="1"/>
  <c r="I323" i="1" s="1" a="1"/>
  <c r="D327" i="1"/>
  <c r="I327" i="1" s="1" a="1"/>
  <c r="D331" i="1"/>
  <c r="I331" i="1" s="1" a="1"/>
  <c r="D335" i="1"/>
  <c r="I335" i="1" s="1" a="1"/>
  <c r="D339" i="1"/>
  <c r="I339" i="1" s="1" a="1"/>
  <c r="D343" i="1"/>
  <c r="I343" i="1" s="1" a="1"/>
  <c r="D347" i="1"/>
  <c r="I347" i="1" s="1" a="1"/>
  <c r="D351" i="1"/>
  <c r="I351" i="1" s="1" a="1"/>
  <c r="D355" i="1"/>
  <c r="I355" i="1" s="1" a="1"/>
  <c r="D359" i="1"/>
  <c r="I359" i="1" s="1" a="1"/>
  <c r="D363" i="1"/>
  <c r="I363" i="1" s="1" a="1"/>
  <c r="D367" i="1"/>
  <c r="I367" i="1" s="1" a="1"/>
  <c r="D371" i="1"/>
  <c r="I371" i="1" s="1" a="1"/>
  <c r="D375" i="1"/>
  <c r="I375" i="1" s="1" a="1"/>
  <c r="D379" i="1"/>
  <c r="I379" i="1" s="1" a="1"/>
  <c r="D383" i="1"/>
  <c r="I383" i="1" s="1" a="1"/>
  <c r="D387" i="1"/>
  <c r="I387" i="1" s="1" a="1"/>
  <c r="D391" i="1"/>
  <c r="I391" i="1" s="1" a="1"/>
  <c r="D395" i="1"/>
  <c r="I395" i="1" s="1" a="1"/>
  <c r="D399" i="1"/>
  <c r="I399" i="1" s="1" a="1"/>
  <c r="D403" i="1"/>
  <c r="I403" i="1" s="1" a="1"/>
  <c r="D407" i="1"/>
  <c r="I407" i="1" s="1" a="1"/>
  <c r="D411" i="1"/>
  <c r="I411" i="1" s="1" a="1"/>
  <c r="D415" i="1"/>
  <c r="I415" i="1" s="1" a="1"/>
  <c r="D419" i="1"/>
  <c r="I419" i="1" s="1" a="1"/>
  <c r="D423" i="1"/>
  <c r="I423" i="1" s="1" a="1"/>
  <c r="D427" i="1"/>
  <c r="I427" i="1" s="1" a="1"/>
  <c r="D431" i="1"/>
  <c r="I431" i="1" s="1" a="1"/>
  <c r="D435" i="1"/>
  <c r="I435" i="1" s="1" a="1"/>
  <c r="D439" i="1"/>
  <c r="I439" i="1" s="1" a="1"/>
  <c r="D443" i="1"/>
  <c r="I443" i="1" s="1" a="1"/>
  <c r="D447" i="1"/>
  <c r="I447" i="1" s="1" a="1"/>
  <c r="D451" i="1"/>
  <c r="I451" i="1" s="1" a="1"/>
  <c r="D455" i="1"/>
  <c r="I455" i="1" s="1" a="1"/>
  <c r="D459" i="1"/>
  <c r="I459" i="1" s="1" a="1"/>
  <c r="D463" i="1"/>
  <c r="I463" i="1" s="1" a="1"/>
  <c r="D467" i="1"/>
  <c r="I467" i="1" s="1" a="1"/>
  <c r="D471" i="1"/>
  <c r="I471" i="1" s="1" a="1"/>
  <c r="D475" i="1"/>
  <c r="I475" i="1" s="1" a="1"/>
  <c r="D479" i="1"/>
  <c r="I479" i="1" s="1" a="1"/>
  <c r="D483" i="1"/>
  <c r="I483" i="1" s="1" a="1"/>
  <c r="D487" i="1"/>
  <c r="I487" i="1" s="1" a="1"/>
  <c r="D491" i="1"/>
  <c r="I491" i="1" s="1" a="1"/>
  <c r="D495" i="1"/>
  <c r="I495" i="1" s="1" a="1"/>
  <c r="D499" i="1"/>
  <c r="I499" i="1" s="1" a="1"/>
  <c r="D503" i="1"/>
  <c r="I503" i="1" s="1" a="1"/>
  <c r="D507" i="1"/>
  <c r="I507" i="1" s="1" a="1"/>
  <c r="D511" i="1"/>
  <c r="I511" i="1" s="1" a="1"/>
  <c r="D515" i="1"/>
  <c r="I515" i="1" s="1" a="1"/>
  <c r="D519" i="1"/>
  <c r="I519" i="1" s="1" a="1"/>
  <c r="D523" i="1"/>
  <c r="I523" i="1" s="1" a="1"/>
  <c r="D527" i="1"/>
  <c r="I527" i="1" s="1" a="1"/>
  <c r="D531" i="1"/>
  <c r="I531" i="1" s="1" a="1"/>
  <c r="D535" i="1"/>
  <c r="I535" i="1" s="1" a="1"/>
  <c r="D539" i="1"/>
  <c r="I539" i="1" s="1" a="1"/>
  <c r="D543" i="1"/>
  <c r="I543" i="1" s="1" a="1"/>
  <c r="D547" i="1"/>
  <c r="I547" i="1" s="1" a="1"/>
  <c r="D551" i="1"/>
  <c r="I551" i="1" s="1" a="1"/>
  <c r="D555" i="1"/>
  <c r="I555" i="1" s="1" a="1"/>
  <c r="D559" i="1"/>
  <c r="I559" i="1" s="1" a="1"/>
  <c r="D563" i="1"/>
  <c r="I563" i="1" s="1" a="1"/>
  <c r="D567" i="1"/>
  <c r="I567" i="1" s="1" a="1"/>
  <c r="D571" i="1"/>
  <c r="I571" i="1" s="1" a="1"/>
  <c r="D575" i="1"/>
  <c r="I575" i="1" s="1" a="1"/>
  <c r="D579" i="1"/>
  <c r="I579" i="1" s="1" a="1"/>
  <c r="D583" i="1"/>
  <c r="I583" i="1" s="1" a="1"/>
  <c r="D587" i="1"/>
  <c r="I587" i="1" s="1" a="1"/>
  <c r="D591" i="1"/>
  <c r="I591" i="1" s="1" a="1"/>
  <c r="D595" i="1"/>
  <c r="I595" i="1" s="1" a="1"/>
  <c r="D599" i="1"/>
  <c r="I599" i="1" s="1" a="1"/>
  <c r="D603" i="1"/>
  <c r="I603" i="1" s="1" a="1"/>
  <c r="D607" i="1"/>
  <c r="I607" i="1" s="1" a="1"/>
  <c r="D611" i="1"/>
  <c r="I611" i="1" s="1" a="1"/>
  <c r="D615" i="1"/>
  <c r="I615" i="1" s="1" a="1"/>
  <c r="D619" i="1"/>
  <c r="I619" i="1" s="1" a="1"/>
  <c r="D623" i="1"/>
  <c r="I623" i="1" s="1" a="1"/>
  <c r="D627" i="1"/>
  <c r="I627" i="1" s="1" a="1"/>
  <c r="D631" i="1"/>
  <c r="I631" i="1" s="1" a="1"/>
  <c r="D635" i="1"/>
  <c r="I635" i="1" s="1" a="1"/>
  <c r="D639" i="1"/>
  <c r="I639" i="1" s="1" a="1"/>
  <c r="D643" i="1"/>
  <c r="I643" i="1" s="1" a="1"/>
  <c r="D647" i="1"/>
  <c r="I647" i="1" s="1" a="1"/>
  <c r="D651" i="1"/>
  <c r="I651" i="1" s="1" a="1"/>
  <c r="D655" i="1"/>
  <c r="I655" i="1" s="1" a="1"/>
  <c r="D659" i="1"/>
  <c r="I659" i="1" s="1" a="1"/>
  <c r="D663" i="1"/>
  <c r="I663" i="1" s="1" a="1"/>
  <c r="D667" i="1"/>
  <c r="I667" i="1" s="1" a="1"/>
  <c r="D671" i="1"/>
  <c r="I671" i="1" s="1" a="1"/>
  <c r="D675" i="1"/>
  <c r="I675" i="1" s="1" a="1"/>
  <c r="D679" i="1"/>
  <c r="I679" i="1" s="1" a="1"/>
  <c r="D683" i="1"/>
  <c r="I683" i="1" s="1" a="1"/>
  <c r="D687" i="1"/>
  <c r="I687" i="1" s="1" a="1"/>
  <c r="D691" i="1"/>
  <c r="I691" i="1" s="1" a="1"/>
  <c r="D695" i="1"/>
  <c r="I695" i="1" s="1" a="1"/>
  <c r="D699" i="1"/>
  <c r="I699" i="1" s="1" a="1"/>
  <c r="D703" i="1"/>
  <c r="I703" i="1" s="1" a="1"/>
  <c r="D707" i="1"/>
  <c r="I707" i="1" s="1" a="1"/>
  <c r="D711" i="1"/>
  <c r="I711" i="1" s="1" a="1"/>
  <c r="D715" i="1"/>
  <c r="I715" i="1" s="1" a="1"/>
  <c r="D719" i="1"/>
  <c r="I719" i="1" s="1" a="1"/>
  <c r="D723" i="1"/>
  <c r="I723" i="1" s="1" a="1"/>
  <c r="D727" i="1"/>
  <c r="I727" i="1" s="1" a="1"/>
  <c r="D731" i="1"/>
  <c r="I731" i="1" s="1" a="1"/>
  <c r="D735" i="1"/>
  <c r="I735" i="1" s="1" a="1"/>
  <c r="D739" i="1"/>
  <c r="I739" i="1" s="1" a="1"/>
  <c r="D743" i="1"/>
  <c r="I743" i="1" s="1" a="1"/>
  <c r="D747" i="1"/>
  <c r="I747" i="1" s="1" a="1"/>
  <c r="D751" i="1"/>
  <c r="I751" i="1" s="1" a="1"/>
  <c r="D755" i="1"/>
  <c r="I755" i="1" s="1" a="1"/>
  <c r="D759" i="1"/>
  <c r="I759" i="1" s="1" a="1"/>
  <c r="D763" i="1"/>
  <c r="I763" i="1" s="1" a="1"/>
  <c r="D767" i="1"/>
  <c r="I767" i="1" s="1" a="1"/>
  <c r="D771" i="1"/>
  <c r="I771" i="1" s="1" a="1"/>
  <c r="D775" i="1"/>
  <c r="I775" i="1" s="1" a="1"/>
  <c r="D779" i="1"/>
  <c r="I779" i="1" s="1" a="1"/>
  <c r="D783" i="1"/>
  <c r="I783" i="1" s="1" a="1"/>
  <c r="D787" i="1"/>
  <c r="I787" i="1" s="1" a="1"/>
  <c r="D791" i="1"/>
  <c r="I791" i="1" s="1" a="1"/>
  <c r="D795" i="1"/>
  <c r="I795" i="1" s="1" a="1"/>
  <c r="D799" i="1"/>
  <c r="I799" i="1" s="1" a="1"/>
  <c r="D803" i="1"/>
  <c r="I803" i="1" s="1" a="1"/>
  <c r="D807" i="1"/>
  <c r="I807" i="1" s="1" a="1"/>
  <c r="D811" i="1"/>
  <c r="I811" i="1" s="1" a="1"/>
  <c r="D815" i="1"/>
  <c r="I815" i="1" s="1" a="1"/>
  <c r="D819" i="1"/>
  <c r="I819" i="1" s="1" a="1"/>
  <c r="D823" i="1"/>
  <c r="I823" i="1" s="1" a="1"/>
  <c r="D827" i="1"/>
  <c r="I827" i="1" s="1" a="1"/>
  <c r="D831" i="1"/>
  <c r="I831" i="1" s="1" a="1"/>
  <c r="D835" i="1"/>
  <c r="I835" i="1" s="1" a="1"/>
  <c r="D839" i="1"/>
  <c r="I839" i="1" s="1" a="1"/>
  <c r="D843" i="1"/>
  <c r="I843" i="1" s="1" a="1"/>
  <c r="D847" i="1"/>
  <c r="I847" i="1" s="1" a="1"/>
  <c r="D851" i="1"/>
  <c r="I851" i="1" s="1" a="1"/>
  <c r="D855" i="1"/>
  <c r="I855" i="1" s="1" a="1"/>
  <c r="D859" i="1"/>
  <c r="I859" i="1" s="1" a="1"/>
  <c r="D863" i="1"/>
  <c r="I863" i="1" s="1" a="1"/>
  <c r="D867" i="1"/>
  <c r="I867" i="1" s="1" a="1"/>
  <c r="D871" i="1"/>
  <c r="I871" i="1" s="1" a="1"/>
  <c r="D875" i="1"/>
  <c r="I875" i="1" s="1" a="1"/>
  <c r="D879" i="1"/>
  <c r="I879" i="1" s="1" a="1"/>
  <c r="D883" i="1"/>
  <c r="I883" i="1" s="1" a="1"/>
  <c r="D887" i="1"/>
  <c r="I887" i="1" s="1" a="1"/>
  <c r="D891" i="1"/>
  <c r="I891" i="1" s="1" a="1"/>
  <c r="D895" i="1"/>
  <c r="I895" i="1" s="1" a="1"/>
  <c r="D899" i="1"/>
  <c r="I899" i="1" s="1" a="1"/>
  <c r="D903" i="1"/>
  <c r="I903" i="1" s="1" a="1"/>
  <c r="D907" i="1"/>
  <c r="I907" i="1" s="1" a="1"/>
  <c r="D911" i="1"/>
  <c r="I911" i="1" s="1" a="1"/>
  <c r="D915" i="1"/>
  <c r="I915" i="1" s="1" a="1"/>
  <c r="D919" i="1"/>
  <c r="I919" i="1" s="1" a="1"/>
  <c r="D923" i="1"/>
  <c r="I923" i="1" s="1" a="1"/>
  <c r="D927" i="1"/>
  <c r="I927" i="1" s="1" a="1"/>
  <c r="D931" i="1"/>
  <c r="I931" i="1" s="1" a="1"/>
  <c r="D935" i="1"/>
  <c r="I935" i="1" s="1" a="1"/>
  <c r="D939" i="1"/>
  <c r="I939" i="1" s="1" a="1"/>
  <c r="D943" i="1"/>
  <c r="I943" i="1" s="1" a="1"/>
  <c r="D947" i="1"/>
  <c r="I947" i="1" s="1" a="1"/>
  <c r="D951" i="1"/>
  <c r="I951" i="1" s="1" a="1"/>
  <c r="D955" i="1"/>
  <c r="I955" i="1" s="1" a="1"/>
  <c r="D959" i="1"/>
  <c r="I959" i="1" s="1" a="1"/>
  <c r="D963" i="1"/>
  <c r="I963" i="1" s="1" a="1"/>
  <c r="D967" i="1"/>
  <c r="I967" i="1" s="1" a="1"/>
  <c r="D971" i="1"/>
  <c r="I971" i="1" s="1" a="1"/>
  <c r="D975" i="1"/>
  <c r="I975" i="1" s="1" a="1"/>
  <c r="D979" i="1"/>
  <c r="I979" i="1" s="1" a="1"/>
  <c r="D983" i="1"/>
  <c r="I983" i="1" s="1" a="1"/>
  <c r="D987" i="1"/>
  <c r="I987" i="1" s="1" a="1"/>
  <c r="D991" i="1"/>
  <c r="I991" i="1" s="1" a="1"/>
  <c r="D995" i="1"/>
  <c r="I995" i="1" s="1" a="1"/>
  <c r="D999" i="1"/>
  <c r="I999" i="1" s="1" a="1"/>
  <c r="D1003" i="1"/>
  <c r="I1003" i="1" s="1" a="1"/>
  <c r="D1007" i="1"/>
  <c r="I1007" i="1" s="1" a="1"/>
  <c r="D1011" i="1"/>
  <c r="I1011" i="1" s="1" a="1"/>
  <c r="D1015" i="1"/>
  <c r="I1015" i="1" s="1" a="1"/>
  <c r="D1019" i="1"/>
  <c r="I1019" i="1" s="1" a="1"/>
  <c r="D1023" i="1"/>
  <c r="I1023" i="1" s="1" a="1"/>
  <c r="D1027" i="1"/>
  <c r="I1027" i="1" s="1" a="1"/>
  <c r="D1031" i="1"/>
  <c r="I1031" i="1" s="1" a="1"/>
  <c r="D1035" i="1"/>
  <c r="I1035" i="1" s="1" a="1"/>
  <c r="D1039" i="1"/>
  <c r="I1039" i="1" s="1" a="1"/>
  <c r="D1043" i="1"/>
  <c r="I1043" i="1" s="1" a="1"/>
  <c r="D1047" i="1"/>
  <c r="I1047" i="1" s="1" a="1"/>
  <c r="D1051" i="1"/>
  <c r="I1051" i="1" s="1" a="1"/>
  <c r="D1055" i="1"/>
  <c r="I1055" i="1" s="1" a="1"/>
  <c r="D1059" i="1"/>
  <c r="I1059" i="1" s="1" a="1"/>
  <c r="D1063" i="1"/>
  <c r="I1063" i="1" s="1" a="1"/>
  <c r="D1067" i="1"/>
  <c r="I1067" i="1" s="1" a="1"/>
  <c r="D1071" i="1"/>
  <c r="I1071" i="1" s="1" a="1"/>
  <c r="D1075" i="1"/>
  <c r="I1075" i="1" s="1" a="1"/>
  <c r="D1079" i="1"/>
  <c r="I1079" i="1" s="1" a="1"/>
  <c r="D1083" i="1"/>
  <c r="I1083" i="1" s="1" a="1"/>
  <c r="D1087" i="1"/>
  <c r="I1087" i="1" s="1" a="1"/>
  <c r="D1091" i="1"/>
  <c r="I1091" i="1" s="1" a="1"/>
  <c r="D1095" i="1"/>
  <c r="I1095" i="1" s="1" a="1"/>
  <c r="D1099" i="1"/>
  <c r="I1099" i="1" s="1" a="1"/>
  <c r="D1103" i="1"/>
  <c r="I1103" i="1" s="1" a="1"/>
  <c r="D1107" i="1"/>
  <c r="I1107" i="1" s="1" a="1"/>
  <c r="D1111" i="1"/>
  <c r="I1111" i="1" s="1" a="1"/>
  <c r="D1115" i="1"/>
  <c r="I1115" i="1" s="1" a="1"/>
  <c r="D1119" i="1"/>
  <c r="I1119" i="1" s="1" a="1"/>
  <c r="D1123" i="1"/>
  <c r="I1123" i="1" s="1" a="1"/>
  <c r="D1127" i="1"/>
  <c r="I1127" i="1" s="1" a="1"/>
  <c r="D1131" i="1"/>
  <c r="I1131" i="1" s="1" a="1"/>
  <c r="D1135" i="1"/>
  <c r="I1135" i="1" s="1" a="1"/>
  <c r="D1139" i="1"/>
  <c r="I1139" i="1" s="1" a="1"/>
  <c r="D1143" i="1"/>
  <c r="I1143" i="1" s="1" a="1"/>
  <c r="D1147" i="1"/>
  <c r="I1147" i="1" s="1" a="1"/>
  <c r="D1151" i="1"/>
  <c r="I1151" i="1" s="1" a="1"/>
  <c r="D1155" i="1"/>
  <c r="I1155" i="1" s="1" a="1"/>
  <c r="D1159" i="1"/>
  <c r="I1159" i="1" s="1" a="1"/>
  <c r="D1163" i="1"/>
  <c r="I1163" i="1" s="1" a="1"/>
  <c r="D1167" i="1"/>
  <c r="I1167" i="1" s="1" a="1"/>
  <c r="D1171" i="1"/>
  <c r="I1171" i="1" s="1" a="1"/>
  <c r="D1175" i="1"/>
  <c r="I1175" i="1" s="1" a="1"/>
  <c r="D1179" i="1"/>
  <c r="I1179" i="1" s="1" a="1"/>
  <c r="D1183" i="1"/>
  <c r="I1183" i="1" s="1" a="1"/>
  <c r="D1187" i="1"/>
  <c r="I1187" i="1" s="1" a="1"/>
  <c r="D1191" i="1"/>
  <c r="I1191" i="1" s="1" a="1"/>
  <c r="D1195" i="1"/>
  <c r="I1195" i="1" s="1" a="1"/>
  <c r="D1199" i="1"/>
  <c r="I1199" i="1" s="1" a="1"/>
  <c r="D1203" i="1"/>
  <c r="I1203" i="1" s="1" a="1"/>
  <c r="D1207" i="1"/>
  <c r="I1207" i="1" s="1" a="1"/>
  <c r="D1211" i="1"/>
  <c r="I1211" i="1" s="1" a="1"/>
  <c r="D1215" i="1"/>
  <c r="I1215" i="1" s="1" a="1"/>
  <c r="D1219" i="1"/>
  <c r="I1219" i="1" s="1" a="1"/>
  <c r="D1223" i="1"/>
  <c r="I1223" i="1" s="1" a="1"/>
  <c r="D1227" i="1"/>
  <c r="I1227" i="1" s="1" a="1"/>
  <c r="D1231" i="1"/>
  <c r="I1231" i="1" s="1" a="1"/>
  <c r="D1235" i="1"/>
  <c r="I1235" i="1" s="1" a="1"/>
  <c r="D1239" i="1"/>
  <c r="I1239" i="1" s="1" a="1"/>
  <c r="D1243" i="1"/>
  <c r="I1243" i="1" s="1" a="1"/>
  <c r="D1247" i="1"/>
  <c r="I1247" i="1" s="1" a="1"/>
  <c r="D1251" i="1"/>
  <c r="I1251" i="1" s="1" a="1"/>
  <c r="D1255" i="1"/>
  <c r="I1255" i="1" s="1" a="1"/>
  <c r="D1259" i="1"/>
  <c r="I1259" i="1" s="1" a="1"/>
  <c r="D1263" i="1"/>
  <c r="I1263" i="1" s="1" a="1"/>
  <c r="D1267" i="1"/>
  <c r="I1267" i="1" s="1" a="1"/>
  <c r="D1271" i="1"/>
  <c r="I1271" i="1" s="1" a="1"/>
  <c r="D1275" i="1"/>
  <c r="I1275" i="1" s="1" a="1"/>
  <c r="D1279" i="1"/>
  <c r="I1279" i="1" s="1" a="1"/>
  <c r="D1283" i="1"/>
  <c r="I1283" i="1" s="1" a="1"/>
  <c r="D1287" i="1"/>
  <c r="I1287" i="1" s="1" a="1"/>
  <c r="D1291" i="1"/>
  <c r="I1291" i="1" s="1" a="1"/>
  <c r="D1295" i="1"/>
  <c r="I1295" i="1" s="1" a="1"/>
  <c r="D1299" i="1"/>
  <c r="I1299" i="1" s="1" a="1"/>
  <c r="D1303" i="1"/>
  <c r="I1303" i="1" s="1" a="1"/>
  <c r="D1307" i="1"/>
  <c r="I1307" i="1" s="1" a="1"/>
  <c r="D1311" i="1"/>
  <c r="I1311" i="1" s="1" a="1"/>
  <c r="D1315" i="1"/>
  <c r="I1315" i="1" s="1" a="1"/>
  <c r="D1319" i="1"/>
  <c r="I1319" i="1" s="1" a="1"/>
  <c r="D1323" i="1"/>
  <c r="I1323" i="1" s="1" a="1"/>
  <c r="D1327" i="1"/>
  <c r="I1327" i="1" s="1" a="1"/>
  <c r="D1331" i="1"/>
  <c r="I1331" i="1" s="1" a="1"/>
  <c r="D1335" i="1"/>
  <c r="I1335" i="1" s="1" a="1"/>
  <c r="D1339" i="1"/>
  <c r="I1339" i="1" s="1" a="1"/>
  <c r="D1343" i="1"/>
  <c r="I1343" i="1" s="1" a="1"/>
  <c r="D1347" i="1"/>
  <c r="I1347" i="1" s="1" a="1"/>
  <c r="D1351" i="1"/>
  <c r="I1351" i="1" s="1" a="1"/>
  <c r="D1355" i="1"/>
  <c r="I1355" i="1" s="1" a="1"/>
  <c r="D1359" i="1"/>
  <c r="I1359" i="1" s="1" a="1"/>
  <c r="D1363" i="1"/>
  <c r="I1363" i="1" s="1" a="1"/>
  <c r="D1367" i="1"/>
  <c r="I1367" i="1" s="1" a="1"/>
  <c r="D1371" i="1"/>
  <c r="I1371" i="1" s="1" a="1"/>
  <c r="D1375" i="1"/>
  <c r="I1375" i="1" s="1" a="1"/>
  <c r="D1379" i="1"/>
  <c r="I1379" i="1" s="1" a="1"/>
  <c r="D1383" i="1"/>
  <c r="I1383" i="1" s="1" a="1"/>
  <c r="D1387" i="1"/>
  <c r="I1387" i="1" s="1" a="1"/>
  <c r="D1391" i="1"/>
  <c r="I1391" i="1" s="1" a="1"/>
  <c r="D1395" i="1"/>
  <c r="I1395" i="1" s="1" a="1"/>
  <c r="D1399" i="1"/>
  <c r="I1399" i="1" s="1" a="1"/>
  <c r="D1403" i="1"/>
  <c r="I1403" i="1" s="1" a="1"/>
  <c r="D1407" i="1"/>
  <c r="I1407" i="1" s="1" a="1"/>
  <c r="D1411" i="1"/>
  <c r="I1411" i="1" s="1" a="1"/>
  <c r="D1415" i="1"/>
  <c r="I1415" i="1" s="1" a="1"/>
  <c r="D1419" i="1"/>
  <c r="I1419" i="1" s="1" a="1"/>
  <c r="D1423" i="1"/>
  <c r="I1423" i="1" s="1" a="1"/>
  <c r="D1427" i="1"/>
  <c r="I1427" i="1" s="1" a="1"/>
  <c r="D1431" i="1"/>
  <c r="I1431" i="1" s="1" a="1"/>
  <c r="D1435" i="1"/>
  <c r="I1435" i="1" s="1" a="1"/>
  <c r="D1439" i="1"/>
  <c r="I1439" i="1" s="1" a="1"/>
  <c r="D1443" i="1"/>
  <c r="I1443" i="1" s="1" a="1"/>
  <c r="D1447" i="1"/>
  <c r="I1447" i="1" s="1" a="1"/>
  <c r="D1451" i="1"/>
  <c r="I1451" i="1" s="1" a="1"/>
  <c r="D1455" i="1"/>
  <c r="I1455" i="1" s="1" a="1"/>
  <c r="D1459" i="1"/>
  <c r="I1459" i="1" s="1" a="1"/>
  <c r="D1463" i="1"/>
  <c r="I1463" i="1" s="1" a="1"/>
  <c r="D1467" i="1"/>
  <c r="I1467" i="1" s="1" a="1"/>
  <c r="D1471" i="1"/>
  <c r="I1471" i="1" s="1" a="1"/>
  <c r="D1475" i="1"/>
  <c r="I1475" i="1" s="1" a="1"/>
  <c r="D1479" i="1"/>
  <c r="I1479" i="1" s="1" a="1"/>
  <c r="D1483" i="1"/>
  <c r="I1483" i="1" s="1" a="1"/>
  <c r="D1487" i="1"/>
  <c r="I1487" i="1" s="1" a="1"/>
  <c r="D1491" i="1"/>
  <c r="I1491" i="1" s="1" a="1"/>
  <c r="D1495" i="1"/>
  <c r="I1495" i="1" s="1" a="1"/>
  <c r="D1499" i="1"/>
  <c r="I1499" i="1" s="1" a="1"/>
  <c r="D1503" i="1"/>
  <c r="I1503" i="1" s="1" a="1"/>
  <c r="D1507" i="1"/>
  <c r="I1507" i="1" s="1" a="1"/>
  <c r="D1511" i="1"/>
  <c r="I1511" i="1" s="1" a="1"/>
  <c r="D1515" i="1"/>
  <c r="I1515" i="1" s="1" a="1"/>
  <c r="D1519" i="1"/>
  <c r="I1519" i="1" s="1" a="1"/>
  <c r="D1523" i="1"/>
  <c r="I1523" i="1" s="1" a="1"/>
  <c r="D1527" i="1"/>
  <c r="I1527" i="1" s="1" a="1"/>
  <c r="D1531" i="1"/>
  <c r="I1531" i="1" s="1" a="1"/>
  <c r="D1535" i="1"/>
  <c r="I1535" i="1" s="1" a="1"/>
  <c r="D1539" i="1"/>
  <c r="I1539" i="1" s="1" a="1"/>
  <c r="D1543" i="1"/>
  <c r="I1543" i="1" s="1" a="1"/>
  <c r="D1547" i="1"/>
  <c r="I1547" i="1" s="1" a="1"/>
  <c r="D1551" i="1"/>
  <c r="I1551" i="1" s="1" a="1"/>
  <c r="D1555" i="1"/>
  <c r="I1555" i="1" s="1" a="1"/>
  <c r="D1559" i="1"/>
  <c r="I1559" i="1" s="1" a="1"/>
  <c r="D1563" i="1"/>
  <c r="I1563" i="1" s="1" a="1"/>
  <c r="D1567" i="1"/>
  <c r="I1567" i="1" s="1" a="1"/>
  <c r="D1571" i="1"/>
  <c r="I1571" i="1" s="1" a="1"/>
  <c r="D1575" i="1"/>
  <c r="I1575" i="1" s="1" a="1"/>
  <c r="D1579" i="1"/>
  <c r="I1579" i="1" s="1" a="1"/>
  <c r="D1583" i="1"/>
  <c r="I1583" i="1" s="1" a="1"/>
  <c r="D1587" i="1"/>
  <c r="I1587" i="1" s="1" a="1"/>
  <c r="D1591" i="1"/>
  <c r="I1591" i="1" s="1" a="1"/>
  <c r="D1595" i="1"/>
  <c r="I1595" i="1" s="1" a="1"/>
  <c r="D1599" i="1"/>
  <c r="I1599" i="1" s="1" a="1"/>
  <c r="D1603" i="1"/>
  <c r="I1603" i="1" s="1" a="1"/>
  <c r="D1607" i="1"/>
  <c r="I1607" i="1" s="1" a="1"/>
  <c r="D1611" i="1"/>
  <c r="I1611" i="1" s="1" a="1"/>
  <c r="D1615" i="1"/>
  <c r="I1615" i="1" s="1" a="1"/>
  <c r="D1619" i="1"/>
  <c r="I1619" i="1" s="1" a="1"/>
  <c r="D1623" i="1"/>
  <c r="I1623" i="1" s="1" a="1"/>
  <c r="D1627" i="1"/>
  <c r="I1627" i="1" s="1" a="1"/>
  <c r="D1631" i="1"/>
  <c r="I1631" i="1" s="1" a="1"/>
  <c r="D1635" i="1"/>
  <c r="I1635" i="1" s="1" a="1"/>
  <c r="D1639" i="1"/>
  <c r="I1639" i="1" s="1" a="1"/>
  <c r="D1643" i="1"/>
  <c r="I1643" i="1" s="1" a="1"/>
  <c r="D1647" i="1"/>
  <c r="I1647" i="1" s="1" a="1"/>
  <c r="D1651" i="1"/>
  <c r="I1651" i="1" s="1" a="1"/>
  <c r="D1655" i="1"/>
  <c r="I1655" i="1" s="1" a="1"/>
  <c r="D1659" i="1"/>
  <c r="I1659" i="1" s="1" a="1"/>
  <c r="D1663" i="1"/>
  <c r="I1663" i="1" s="1" a="1"/>
  <c r="D1667" i="1"/>
  <c r="I1667" i="1" s="1" a="1"/>
  <c r="D1671" i="1"/>
  <c r="I1671" i="1" s="1" a="1"/>
  <c r="D1675" i="1"/>
  <c r="I1675" i="1" s="1" a="1"/>
  <c r="D1679" i="1"/>
  <c r="I1679" i="1" s="1" a="1"/>
  <c r="D1683" i="1"/>
  <c r="I1683" i="1" s="1" a="1"/>
  <c r="D1687" i="1"/>
  <c r="I1687" i="1" s="1" a="1"/>
  <c r="D1691" i="1"/>
  <c r="I1691" i="1" s="1" a="1"/>
  <c r="D1695" i="1"/>
  <c r="I1695" i="1" s="1" a="1"/>
  <c r="D1699" i="1"/>
  <c r="I1699" i="1" s="1" a="1"/>
  <c r="D1703" i="1"/>
  <c r="I1703" i="1" s="1" a="1"/>
  <c r="D1707" i="1"/>
  <c r="I1707" i="1" s="1" a="1"/>
  <c r="D1711" i="1"/>
  <c r="I1711" i="1" s="1" a="1"/>
  <c r="D1715" i="1"/>
  <c r="I1715" i="1" s="1" a="1"/>
  <c r="D1719" i="1"/>
  <c r="I1719" i="1" s="1" a="1"/>
  <c r="D1723" i="1"/>
  <c r="I1723" i="1" s="1" a="1"/>
  <c r="D1727" i="1"/>
  <c r="I1727" i="1" s="1" a="1"/>
  <c r="D1731" i="1"/>
  <c r="I1731" i="1" s="1" a="1"/>
  <c r="D1735" i="1"/>
  <c r="I1735" i="1" s="1" a="1"/>
  <c r="D1739" i="1"/>
  <c r="I1739" i="1" s="1" a="1"/>
  <c r="D1743" i="1"/>
  <c r="I1743" i="1" s="1" a="1"/>
  <c r="D1747" i="1"/>
  <c r="I1747" i="1" s="1" a="1"/>
  <c r="D1751" i="1"/>
  <c r="I1751" i="1" s="1" a="1"/>
  <c r="D1755" i="1"/>
  <c r="I1755" i="1" s="1" a="1"/>
  <c r="D1759" i="1"/>
  <c r="I1759" i="1" s="1" a="1"/>
  <c r="D1763" i="1"/>
  <c r="I1763" i="1" s="1" a="1"/>
  <c r="D1767" i="1"/>
  <c r="I1767" i="1" s="1" a="1"/>
  <c r="D1771" i="1"/>
  <c r="I1771" i="1" s="1" a="1"/>
  <c r="D1775" i="1"/>
  <c r="I1775" i="1" s="1" a="1"/>
  <c r="D1779" i="1"/>
  <c r="I1779" i="1" s="1" a="1"/>
  <c r="D1783" i="1"/>
  <c r="I1783" i="1" s="1" a="1"/>
  <c r="D1787" i="1"/>
  <c r="I1787" i="1" s="1" a="1"/>
  <c r="D1791" i="1"/>
  <c r="I1791" i="1" s="1" a="1"/>
  <c r="D1795" i="1"/>
  <c r="I1795" i="1" s="1" a="1"/>
  <c r="D1799" i="1"/>
  <c r="I1799" i="1" s="1" a="1"/>
  <c r="D1803" i="1"/>
  <c r="I1803" i="1" s="1" a="1"/>
  <c r="D1807" i="1"/>
  <c r="I1807" i="1" s="1" a="1"/>
  <c r="D1811" i="1"/>
  <c r="I1811" i="1" s="1" a="1"/>
  <c r="D1815" i="1"/>
  <c r="I1815" i="1" s="1" a="1"/>
  <c r="D1819" i="1"/>
  <c r="I1819" i="1" s="1" a="1"/>
  <c r="D1823" i="1"/>
  <c r="I1823" i="1" s="1" a="1"/>
  <c r="D1827" i="1"/>
  <c r="I1827" i="1" s="1" a="1"/>
  <c r="D1831" i="1"/>
  <c r="I1831" i="1" s="1" a="1"/>
  <c r="D1835" i="1"/>
  <c r="I1835" i="1" s="1" a="1"/>
  <c r="D1839" i="1"/>
  <c r="I1839" i="1" s="1" a="1"/>
  <c r="D1843" i="1"/>
  <c r="I1843" i="1" s="1" a="1"/>
  <c r="D1847" i="1"/>
  <c r="I1847" i="1" s="1" a="1"/>
  <c r="D1851" i="1"/>
  <c r="I1851" i="1" s="1" a="1"/>
  <c r="D1855" i="1"/>
  <c r="I1855" i="1" s="1" a="1"/>
  <c r="D1859" i="1"/>
  <c r="I1859" i="1" s="1" a="1"/>
  <c r="D1863" i="1"/>
  <c r="I1863" i="1" s="1" a="1"/>
  <c r="D1867" i="1"/>
  <c r="I1867" i="1" s="1" a="1"/>
  <c r="D1871" i="1"/>
  <c r="I1871" i="1" s="1" a="1"/>
  <c r="D1875" i="1"/>
  <c r="I1875" i="1" s="1" a="1"/>
  <c r="D1879" i="1"/>
  <c r="I1879" i="1" s="1" a="1"/>
  <c r="D1883" i="1"/>
  <c r="I1883" i="1" s="1" a="1"/>
  <c r="D1887" i="1"/>
  <c r="I1887" i="1" s="1" a="1"/>
  <c r="D1891" i="1"/>
  <c r="I1891" i="1" s="1" a="1"/>
  <c r="D1895" i="1"/>
  <c r="I1895" i="1" s="1" a="1"/>
  <c r="D1899" i="1"/>
  <c r="I1899" i="1" s="1" a="1"/>
  <c r="D1903" i="1"/>
  <c r="I1903" i="1" s="1" a="1"/>
  <c r="D1907" i="1"/>
  <c r="I1907" i="1" s="1" a="1"/>
  <c r="D1911" i="1"/>
  <c r="I1911" i="1" s="1" a="1"/>
  <c r="D1915" i="1"/>
  <c r="I1915" i="1" s="1" a="1"/>
  <c r="D1919" i="1"/>
  <c r="I1919" i="1" s="1" a="1"/>
  <c r="D1923" i="1"/>
  <c r="I1923" i="1" s="1" a="1"/>
  <c r="D1927" i="1"/>
  <c r="I1927" i="1" s="1" a="1"/>
  <c r="D1931" i="1"/>
  <c r="I1931" i="1" s="1" a="1"/>
  <c r="D1935" i="1"/>
  <c r="I1935" i="1" s="1" a="1"/>
  <c r="D1939" i="1"/>
  <c r="I1939" i="1" s="1" a="1"/>
  <c r="D1943" i="1"/>
  <c r="I1943" i="1" s="1" a="1"/>
  <c r="D1947" i="1"/>
  <c r="I1947" i="1" s="1" a="1"/>
  <c r="D1951" i="1"/>
  <c r="I1951" i="1" s="1" a="1"/>
  <c r="D1955" i="1"/>
  <c r="I1955" i="1" s="1" a="1"/>
  <c r="D1959" i="1"/>
  <c r="I1959" i="1" s="1" a="1"/>
  <c r="D1963" i="1"/>
  <c r="I1963" i="1" s="1" a="1"/>
  <c r="D1967" i="1"/>
  <c r="I1967" i="1" s="1" a="1"/>
  <c r="D1971" i="1"/>
  <c r="I1971" i="1" s="1" a="1"/>
  <c r="D1975" i="1"/>
  <c r="I1975" i="1" s="1" a="1"/>
  <c r="D1979" i="1"/>
  <c r="I1979" i="1" s="1" a="1"/>
  <c r="D1983" i="1"/>
  <c r="I1983" i="1" s="1" a="1"/>
  <c r="D1987" i="1"/>
  <c r="I1987" i="1" s="1" a="1"/>
  <c r="D1991" i="1"/>
  <c r="I1991" i="1" s="1" a="1"/>
  <c r="D1995" i="1"/>
  <c r="I1995" i="1" s="1" a="1"/>
  <c r="D1999" i="1"/>
  <c r="I1999" i="1" s="1" a="1"/>
  <c r="D2003" i="1"/>
  <c r="I2003" i="1" s="1" a="1"/>
  <c r="D2007" i="1"/>
  <c r="I2007" i="1" s="1" a="1"/>
  <c r="D2011" i="1"/>
  <c r="I2011" i="1" s="1" a="1"/>
  <c r="D2015" i="1"/>
  <c r="I2015" i="1" s="1" a="1"/>
  <c r="D2019" i="1"/>
  <c r="I2019" i="1" s="1" a="1"/>
  <c r="D2023" i="1"/>
  <c r="I2023" i="1" s="1" a="1"/>
  <c r="D2027" i="1"/>
  <c r="I2027" i="1" s="1" a="1"/>
  <c r="D2031" i="1"/>
  <c r="I2031" i="1" s="1" a="1"/>
  <c r="D2035" i="1"/>
  <c r="I2035" i="1" s="1" a="1"/>
  <c r="D2039" i="1"/>
  <c r="I2039" i="1" s="1" a="1"/>
  <c r="D2043" i="1"/>
  <c r="I2043" i="1" s="1" a="1"/>
  <c r="D2047" i="1"/>
  <c r="I2047" i="1" s="1" a="1"/>
  <c r="D2051" i="1"/>
  <c r="I2051" i="1" s="1" a="1"/>
  <c r="D2055" i="1"/>
  <c r="I2055" i="1" s="1" a="1"/>
  <c r="D2059" i="1"/>
  <c r="I2059" i="1" s="1" a="1"/>
  <c r="D2063" i="1"/>
  <c r="I2063" i="1" s="1" a="1"/>
  <c r="D2067" i="1"/>
  <c r="I2067" i="1" s="1" a="1"/>
  <c r="D2071" i="1"/>
  <c r="I2071" i="1" s="1" a="1"/>
  <c r="D2075" i="1"/>
  <c r="I2075" i="1" s="1" a="1"/>
  <c r="D2079" i="1"/>
  <c r="I2079" i="1" s="1" a="1"/>
  <c r="D2083" i="1"/>
  <c r="I2083" i="1" s="1" a="1"/>
  <c r="D2087" i="1"/>
  <c r="I2087" i="1" s="1" a="1"/>
  <c r="D2091" i="1"/>
  <c r="I2091" i="1" s="1" a="1"/>
  <c r="D2095" i="1"/>
  <c r="I2095" i="1" s="1" a="1"/>
  <c r="D2099" i="1"/>
  <c r="I2099" i="1" s="1" a="1"/>
  <c r="D2103" i="1"/>
  <c r="I2103" i="1" s="1" a="1"/>
  <c r="D2107" i="1"/>
  <c r="I2107" i="1" s="1" a="1"/>
  <c r="D2111" i="1"/>
  <c r="I2111" i="1" s="1" a="1"/>
  <c r="D2115" i="1"/>
  <c r="I2115" i="1" s="1" a="1"/>
  <c r="D2119" i="1"/>
  <c r="I2119" i="1" s="1" a="1"/>
  <c r="D2123" i="1"/>
  <c r="I2123" i="1" s="1" a="1"/>
  <c r="D2127" i="1"/>
  <c r="I2127" i="1" s="1" a="1"/>
  <c r="D2131" i="1"/>
  <c r="I2131" i="1" s="1" a="1"/>
  <c r="D2135" i="1"/>
  <c r="I2135" i="1" s="1" a="1"/>
  <c r="D2139" i="1"/>
  <c r="I2139" i="1" s="1" a="1"/>
  <c r="D2143" i="1"/>
  <c r="I2143" i="1" s="1" a="1"/>
  <c r="D2147" i="1"/>
  <c r="I2147" i="1" s="1" a="1"/>
  <c r="D2151" i="1"/>
  <c r="I2151" i="1" s="1" a="1"/>
  <c r="D2155" i="1"/>
  <c r="I2155" i="1" s="1" a="1"/>
  <c r="D2159" i="1"/>
  <c r="I2159" i="1" s="1" a="1"/>
  <c r="D2163" i="1"/>
  <c r="I2163" i="1" s="1" a="1"/>
  <c r="D2167" i="1"/>
  <c r="I2167" i="1" s="1" a="1"/>
  <c r="D2171" i="1"/>
  <c r="I2171" i="1" s="1" a="1"/>
  <c r="D2175" i="1"/>
  <c r="I2175" i="1" s="1" a="1"/>
  <c r="D2179" i="1"/>
  <c r="I2179" i="1" s="1" a="1"/>
  <c r="D2183" i="1"/>
  <c r="I2183" i="1" s="1" a="1"/>
  <c r="D2187" i="1"/>
  <c r="I2187" i="1" s="1" a="1"/>
  <c r="D2191" i="1"/>
  <c r="I2191" i="1" s="1" a="1"/>
  <c r="D2195" i="1"/>
  <c r="I2195" i="1" s="1" a="1"/>
  <c r="D2199" i="1"/>
  <c r="I2199" i="1" s="1" a="1"/>
  <c r="D2203" i="1"/>
  <c r="I2203" i="1" s="1" a="1"/>
  <c r="D2207" i="1"/>
  <c r="I2207" i="1" s="1" a="1"/>
  <c r="D2211" i="1"/>
  <c r="I2211" i="1" s="1" a="1"/>
  <c r="D2215" i="1"/>
  <c r="I2215" i="1" s="1" a="1"/>
  <c r="D2219" i="1"/>
  <c r="I2219" i="1" s="1" a="1"/>
  <c r="D2223" i="1"/>
  <c r="I2223" i="1" s="1" a="1"/>
  <c r="D2227" i="1"/>
  <c r="I2227" i="1" s="1" a="1"/>
  <c r="D2231" i="1"/>
  <c r="I2231" i="1" s="1" a="1"/>
  <c r="D2235" i="1"/>
  <c r="I2235" i="1" s="1" a="1"/>
  <c r="D2239" i="1"/>
  <c r="I2239" i="1" s="1" a="1"/>
  <c r="D2243" i="1"/>
  <c r="I2243" i="1" s="1" a="1"/>
  <c r="D2247" i="1"/>
  <c r="I2247" i="1" s="1" a="1"/>
  <c r="D2251" i="1"/>
  <c r="I2251" i="1" s="1" a="1"/>
  <c r="D2255" i="1"/>
  <c r="I2255" i="1" s="1" a="1"/>
  <c r="D2259" i="1"/>
  <c r="I2259" i="1" s="1" a="1"/>
  <c r="D2263" i="1"/>
  <c r="I2263" i="1" s="1" a="1"/>
  <c r="D2267" i="1"/>
  <c r="I2267" i="1" s="1" a="1"/>
  <c r="D2271" i="1"/>
  <c r="I2271" i="1" s="1" a="1"/>
  <c r="D2275" i="1"/>
  <c r="I2275" i="1" s="1" a="1"/>
  <c r="D2279" i="1"/>
  <c r="I2279" i="1" s="1" a="1"/>
  <c r="D2283" i="1"/>
  <c r="I2283" i="1" s="1" a="1"/>
  <c r="D2287" i="1"/>
  <c r="I2287" i="1" s="1" a="1"/>
  <c r="D2291" i="1"/>
  <c r="I2291" i="1" s="1" a="1"/>
  <c r="D2295" i="1"/>
  <c r="I2295" i="1" s="1" a="1"/>
  <c r="D2299" i="1"/>
  <c r="I2299" i="1" s="1" a="1"/>
  <c r="D2303" i="1"/>
  <c r="I2303" i="1" s="1" a="1"/>
  <c r="D2307" i="1"/>
  <c r="I2307" i="1" s="1" a="1"/>
  <c r="D2311" i="1"/>
  <c r="I2311" i="1" s="1" a="1"/>
  <c r="D2315" i="1"/>
  <c r="I2315" i="1" s="1" a="1"/>
  <c r="D2319" i="1"/>
  <c r="I2319" i="1" s="1" a="1"/>
  <c r="D2323" i="1"/>
  <c r="I2323" i="1" s="1" a="1"/>
  <c r="D2327" i="1"/>
  <c r="I2327" i="1" s="1" a="1"/>
  <c r="D2331" i="1"/>
  <c r="I2331" i="1" s="1" a="1"/>
  <c r="D2335" i="1"/>
  <c r="I2335" i="1" s="1" a="1"/>
  <c r="D2339" i="1"/>
  <c r="I2339" i="1" s="1" a="1"/>
  <c r="D2343" i="1"/>
  <c r="I2343" i="1" s="1" a="1"/>
  <c r="D2347" i="1"/>
  <c r="I2347" i="1" s="1" a="1"/>
  <c r="D2351" i="1"/>
  <c r="I2351" i="1" s="1" a="1"/>
  <c r="D2355" i="1"/>
  <c r="I2355" i="1" s="1" a="1"/>
  <c r="D2359" i="1"/>
  <c r="I2359" i="1" s="1" a="1"/>
  <c r="D2363" i="1"/>
  <c r="I2363" i="1" s="1" a="1"/>
  <c r="D2367" i="1"/>
  <c r="I2367" i="1" s="1" a="1"/>
  <c r="D2371" i="1"/>
  <c r="I2371" i="1" s="1" a="1"/>
  <c r="D2375" i="1"/>
  <c r="I2375" i="1" s="1" a="1"/>
  <c r="D2379" i="1"/>
  <c r="I2379" i="1" s="1" a="1"/>
  <c r="D2383" i="1"/>
  <c r="I2383" i="1" s="1" a="1"/>
  <c r="D2387" i="1"/>
  <c r="I2387" i="1" s="1" a="1"/>
  <c r="D2391" i="1"/>
  <c r="I2391" i="1" s="1" a="1"/>
  <c r="D2395" i="1"/>
  <c r="I2395" i="1" s="1" a="1"/>
  <c r="D2399" i="1"/>
  <c r="I2399" i="1" s="1" a="1"/>
  <c r="D2403" i="1"/>
  <c r="I2403" i="1" s="1" a="1"/>
  <c r="D2407" i="1"/>
  <c r="I2407" i="1" s="1" a="1"/>
  <c r="D2411" i="1"/>
  <c r="I2411" i="1" s="1" a="1"/>
  <c r="D2415" i="1"/>
  <c r="I2415" i="1" s="1" a="1"/>
  <c r="D2419" i="1"/>
  <c r="I2419" i="1" s="1" a="1"/>
  <c r="D2423" i="1"/>
  <c r="I2423" i="1" s="1" a="1"/>
  <c r="D2427" i="1"/>
  <c r="I2427" i="1" s="1" a="1"/>
  <c r="D2431" i="1"/>
  <c r="I2431" i="1" s="1" a="1"/>
  <c r="D2435" i="1"/>
  <c r="I2435" i="1" s="1" a="1"/>
  <c r="D2439" i="1"/>
  <c r="I2439" i="1" s="1" a="1"/>
  <c r="D2443" i="1"/>
  <c r="I2443" i="1" s="1" a="1"/>
  <c r="D2447" i="1"/>
  <c r="I2447" i="1" s="1" a="1"/>
  <c r="D2451" i="1"/>
  <c r="I2451" i="1" s="1" a="1"/>
  <c r="D2455" i="1"/>
  <c r="I2455" i="1" s="1" a="1"/>
  <c r="D2459" i="1"/>
  <c r="I2459" i="1" s="1" a="1"/>
  <c r="D2463" i="1"/>
  <c r="I2463" i="1" s="1" a="1"/>
  <c r="D2467" i="1"/>
  <c r="I2467" i="1" s="1" a="1"/>
  <c r="D2471" i="1"/>
  <c r="I2471" i="1" s="1" a="1"/>
  <c r="D2475" i="1"/>
  <c r="I2475" i="1" s="1" a="1"/>
  <c r="D2479" i="1"/>
  <c r="I2479" i="1" s="1" a="1"/>
  <c r="D2483" i="1"/>
  <c r="I2483" i="1" s="1" a="1"/>
  <c r="D2487" i="1"/>
  <c r="I2487" i="1" s="1" a="1"/>
  <c r="D2491" i="1"/>
  <c r="I2491" i="1" s="1" a="1"/>
  <c r="D2495" i="1"/>
  <c r="I2495" i="1" s="1" a="1"/>
  <c r="D2499" i="1"/>
  <c r="I2499" i="1" s="1" a="1"/>
  <c r="D2503" i="1"/>
  <c r="I2503" i="1" s="1" a="1"/>
  <c r="D2507" i="1"/>
  <c r="I2507" i="1" s="1" a="1"/>
  <c r="D2511" i="1"/>
  <c r="I2511" i="1" s="1" a="1"/>
  <c r="D2515" i="1"/>
  <c r="I2515" i="1" s="1" a="1"/>
  <c r="D2519" i="1"/>
  <c r="I2519" i="1" s="1" a="1"/>
  <c r="D2523" i="1"/>
  <c r="I2523" i="1" s="1" a="1"/>
  <c r="D2527" i="1"/>
  <c r="I2527" i="1" s="1" a="1"/>
  <c r="D2531" i="1"/>
  <c r="I2531" i="1" s="1" a="1"/>
  <c r="D2535" i="1"/>
  <c r="I2535" i="1" s="1" a="1"/>
  <c r="D2539" i="1"/>
  <c r="I2539" i="1" s="1" a="1"/>
  <c r="D2543" i="1"/>
  <c r="I2543" i="1" s="1" a="1"/>
  <c r="D2547" i="1"/>
  <c r="I2547" i="1" s="1" a="1"/>
  <c r="D2551" i="1"/>
  <c r="I2551" i="1" s="1" a="1"/>
  <c r="D2555" i="1"/>
  <c r="I2555" i="1" s="1" a="1"/>
  <c r="D2559" i="1"/>
  <c r="I2559" i="1" s="1" a="1"/>
  <c r="D2563" i="1"/>
  <c r="I2563" i="1" s="1" a="1"/>
  <c r="D2567" i="1"/>
  <c r="I2567" i="1" s="1" a="1"/>
  <c r="D2571" i="1"/>
  <c r="I2571" i="1" s="1" a="1"/>
  <c r="D2575" i="1"/>
  <c r="I2575" i="1" s="1" a="1"/>
  <c r="D2579" i="1"/>
  <c r="I2579" i="1" s="1" a="1"/>
  <c r="D2583" i="1"/>
  <c r="I2583" i="1" s="1" a="1"/>
  <c r="D2587" i="1"/>
  <c r="I2587" i="1" s="1" a="1"/>
  <c r="D2591" i="1"/>
  <c r="I2591" i="1" s="1" a="1"/>
  <c r="D2595" i="1"/>
  <c r="I2595" i="1" s="1" a="1"/>
  <c r="D2599" i="1"/>
  <c r="I2599" i="1" s="1" a="1"/>
  <c r="D2603" i="1"/>
  <c r="I2603" i="1" s="1" a="1"/>
  <c r="D2607" i="1"/>
  <c r="I2607" i="1" s="1" a="1"/>
  <c r="D2611" i="1"/>
  <c r="I2611" i="1" s="1" a="1"/>
  <c r="D2615" i="1"/>
  <c r="I2615" i="1" s="1" a="1"/>
  <c r="D2619" i="1"/>
  <c r="I2619" i="1" s="1" a="1"/>
  <c r="D2623" i="1"/>
  <c r="I2623" i="1" s="1" a="1"/>
  <c r="D2627" i="1"/>
  <c r="I2627" i="1" s="1" a="1"/>
  <c r="D2631" i="1"/>
  <c r="I2631" i="1" s="1" a="1"/>
  <c r="D2635" i="1"/>
  <c r="I2635" i="1" s="1" a="1"/>
  <c r="D2639" i="1"/>
  <c r="I2639" i="1" s="1" a="1"/>
  <c r="D2643" i="1"/>
  <c r="I2643" i="1" s="1" a="1"/>
  <c r="D2647" i="1"/>
  <c r="I2647" i="1" s="1" a="1"/>
  <c r="D2651" i="1"/>
  <c r="I2651" i="1" s="1" a="1"/>
  <c r="D2655" i="1"/>
  <c r="I2655" i="1" s="1" a="1"/>
  <c r="D2659" i="1"/>
  <c r="I2659" i="1" s="1" a="1"/>
  <c r="D2663" i="1"/>
  <c r="I2663" i="1" s="1" a="1"/>
  <c r="D2667" i="1"/>
  <c r="I2667" i="1" s="1" a="1"/>
  <c r="D2671" i="1"/>
  <c r="I2671" i="1" s="1" a="1"/>
  <c r="D2675" i="1"/>
  <c r="I2675" i="1" s="1" a="1"/>
  <c r="D2679" i="1"/>
  <c r="I2679" i="1" s="1" a="1"/>
  <c r="D2683" i="1"/>
  <c r="I2683" i="1" s="1" a="1"/>
  <c r="D2687" i="1"/>
  <c r="I2687" i="1" s="1" a="1"/>
  <c r="D2691" i="1"/>
  <c r="I2691" i="1" s="1" a="1"/>
  <c r="D2695" i="1"/>
  <c r="I2695" i="1" s="1" a="1"/>
  <c r="D2699" i="1"/>
  <c r="I2699" i="1" s="1" a="1"/>
  <c r="D2703" i="1"/>
  <c r="I2703" i="1" s="1" a="1"/>
  <c r="D2707" i="1"/>
  <c r="I2707" i="1" s="1" a="1"/>
  <c r="D2711" i="1"/>
  <c r="I2711" i="1" s="1" a="1"/>
  <c r="D2715" i="1"/>
  <c r="I2715" i="1" s="1" a="1"/>
  <c r="D2719" i="1"/>
  <c r="I2719" i="1" s="1" a="1"/>
  <c r="D2723" i="1"/>
  <c r="I2723" i="1" s="1" a="1"/>
  <c r="D2727" i="1"/>
  <c r="I2727" i="1" s="1" a="1"/>
  <c r="D2731" i="1"/>
  <c r="I2731" i="1" s="1" a="1"/>
  <c r="D2735" i="1"/>
  <c r="I2735" i="1" s="1" a="1"/>
  <c r="D2739" i="1"/>
  <c r="I2739" i="1" s="1" a="1"/>
  <c r="D2743" i="1"/>
  <c r="I2743" i="1" s="1" a="1"/>
  <c r="D2747" i="1"/>
  <c r="I2747" i="1" s="1" a="1"/>
  <c r="D2751" i="1"/>
  <c r="I2751" i="1" s="1" a="1"/>
  <c r="O19" i="1"/>
  <c r="P19" i="1" s="1"/>
  <c r="O51" i="1"/>
  <c r="P51" i="1" s="1"/>
  <c r="O83" i="1"/>
  <c r="P83" i="1" s="1"/>
  <c r="O107" i="1"/>
  <c r="P107" i="1" s="1"/>
  <c r="O123" i="1"/>
  <c r="P123" i="1" s="1"/>
  <c r="O139" i="1"/>
  <c r="P139" i="1" s="1"/>
  <c r="O155" i="1"/>
  <c r="P155" i="1" s="1"/>
  <c r="O171" i="1"/>
  <c r="P171" i="1" s="1"/>
  <c r="O187" i="1"/>
  <c r="P187" i="1" s="1"/>
  <c r="O203" i="1"/>
  <c r="P203" i="1" s="1"/>
  <c r="O219" i="1"/>
  <c r="P219" i="1" s="1"/>
  <c r="O235" i="1"/>
  <c r="P235" i="1" s="1"/>
  <c r="E12" i="1"/>
  <c r="E28" i="1"/>
  <c r="E44" i="1"/>
  <c r="E60" i="1"/>
  <c r="E76" i="1"/>
  <c r="E92" i="1"/>
  <c r="E108" i="1"/>
  <c r="E124" i="1"/>
  <c r="E140" i="1"/>
  <c r="E156" i="1"/>
  <c r="E172" i="1"/>
  <c r="E188" i="1"/>
  <c r="E204" i="1"/>
  <c r="E220" i="1"/>
  <c r="E236" i="1"/>
  <c r="E252" i="1"/>
  <c r="E268" i="1"/>
  <c r="E284" i="1"/>
  <c r="E300" i="1"/>
  <c r="E316" i="1"/>
  <c r="E332" i="1"/>
  <c r="E348" i="1"/>
  <c r="E364" i="1"/>
  <c r="E380" i="1"/>
  <c r="E396" i="1"/>
  <c r="E412" i="1"/>
  <c r="E428" i="1"/>
  <c r="E444" i="1"/>
  <c r="E460" i="1"/>
  <c r="E476" i="1"/>
  <c r="E492" i="1"/>
  <c r="E508" i="1"/>
  <c r="E524" i="1"/>
  <c r="E540" i="1"/>
  <c r="E556" i="1"/>
  <c r="E572" i="1"/>
  <c r="E588" i="1"/>
  <c r="E604" i="1"/>
  <c r="E620" i="1"/>
  <c r="E636" i="1"/>
  <c r="E652" i="1"/>
  <c r="E668" i="1"/>
  <c r="E684" i="1"/>
  <c r="E700" i="1"/>
  <c r="E716" i="1"/>
  <c r="E732" i="1"/>
  <c r="E748" i="1"/>
  <c r="E764" i="1"/>
  <c r="E780" i="1"/>
  <c r="E796" i="1"/>
  <c r="E812" i="1"/>
  <c r="E828" i="1"/>
  <c r="E844" i="1"/>
  <c r="E860" i="1"/>
  <c r="E876" i="1"/>
  <c r="E892" i="1"/>
  <c r="E908" i="1"/>
  <c r="E924" i="1"/>
  <c r="E940" i="1"/>
  <c r="E956" i="1"/>
  <c r="E972" i="1"/>
  <c r="E988" i="1"/>
  <c r="E1004" i="1"/>
  <c r="E1020" i="1"/>
  <c r="E1036" i="1"/>
  <c r="E1052" i="1"/>
  <c r="E1068" i="1"/>
  <c r="E1084" i="1"/>
  <c r="E1100" i="1"/>
  <c r="E1116" i="1"/>
  <c r="E1132" i="1"/>
  <c r="E1148" i="1"/>
  <c r="E1164" i="1"/>
  <c r="E1180" i="1"/>
  <c r="E1196" i="1"/>
  <c r="E1212" i="1"/>
  <c r="E1228" i="1"/>
  <c r="E1244" i="1"/>
  <c r="E1260" i="1"/>
  <c r="E1276" i="1"/>
  <c r="E1292" i="1"/>
  <c r="E1308" i="1"/>
  <c r="E1324" i="1"/>
  <c r="E1340" i="1"/>
  <c r="E1356" i="1"/>
  <c r="E1372" i="1"/>
  <c r="E1388" i="1"/>
  <c r="E1404" i="1"/>
  <c r="E1420" i="1"/>
  <c r="E1436" i="1"/>
  <c r="E1452" i="1"/>
  <c r="E1464" i="1"/>
  <c r="E1472" i="1"/>
  <c r="E1480" i="1"/>
  <c r="E1488" i="1"/>
  <c r="E1496" i="1"/>
  <c r="E1504" i="1"/>
  <c r="E1512" i="1"/>
  <c r="E1520" i="1"/>
  <c r="E1528" i="1"/>
  <c r="E1536" i="1"/>
  <c r="E1544" i="1"/>
  <c r="E1552" i="1"/>
  <c r="E1560" i="1"/>
  <c r="E1568" i="1"/>
  <c r="E1576" i="1"/>
  <c r="E1584" i="1"/>
  <c r="E1592" i="1"/>
  <c r="E1600" i="1"/>
  <c r="E1608" i="1"/>
  <c r="E1616" i="1"/>
  <c r="E1624" i="1"/>
  <c r="E1632" i="1"/>
  <c r="E1640" i="1"/>
  <c r="E1648" i="1"/>
  <c r="E1656" i="1"/>
  <c r="E1664" i="1"/>
  <c r="E1672" i="1"/>
  <c r="E1680" i="1"/>
  <c r="E1688" i="1"/>
  <c r="E1696" i="1"/>
  <c r="E1704" i="1"/>
  <c r="E1712" i="1"/>
  <c r="E1720" i="1"/>
  <c r="E1728" i="1"/>
  <c r="E1736" i="1"/>
  <c r="E1744" i="1"/>
  <c r="E1752" i="1"/>
  <c r="E1760" i="1"/>
  <c r="E1768" i="1"/>
  <c r="E1775" i="1"/>
  <c r="E1779" i="1"/>
  <c r="E1783" i="1"/>
  <c r="E1787" i="1"/>
  <c r="E1791" i="1"/>
  <c r="E1795" i="1"/>
  <c r="E1799" i="1"/>
  <c r="E1803" i="1"/>
  <c r="E1807" i="1"/>
  <c r="E1811" i="1"/>
  <c r="E1815" i="1"/>
  <c r="E1819" i="1"/>
  <c r="E1823" i="1"/>
  <c r="E1827" i="1"/>
  <c r="E1831" i="1"/>
  <c r="E1835" i="1"/>
  <c r="E1839" i="1"/>
  <c r="E1843" i="1"/>
  <c r="E1847" i="1"/>
  <c r="E1851" i="1"/>
  <c r="E1855" i="1"/>
  <c r="E1859" i="1"/>
  <c r="E1863" i="1"/>
  <c r="E1867" i="1"/>
  <c r="E1871" i="1"/>
  <c r="E1875" i="1"/>
  <c r="E1879" i="1"/>
  <c r="E1883" i="1"/>
  <c r="E1887" i="1"/>
  <c r="E1891" i="1"/>
  <c r="E1895" i="1"/>
  <c r="E1899" i="1"/>
  <c r="E1903" i="1"/>
  <c r="E1907" i="1"/>
  <c r="E1911" i="1"/>
  <c r="E1915" i="1"/>
  <c r="E1919" i="1"/>
  <c r="E1923" i="1"/>
  <c r="E1927" i="1"/>
  <c r="E1931" i="1"/>
  <c r="E1935" i="1"/>
  <c r="E1939" i="1"/>
  <c r="E1943" i="1"/>
  <c r="E1947" i="1"/>
  <c r="E1951" i="1"/>
  <c r="E1955" i="1"/>
  <c r="E1959" i="1"/>
  <c r="E1963" i="1"/>
  <c r="E1967" i="1"/>
  <c r="E1971" i="1"/>
  <c r="E1975" i="1"/>
  <c r="E1979" i="1"/>
  <c r="E1983" i="1"/>
  <c r="E1987" i="1"/>
  <c r="E1991" i="1"/>
  <c r="E1995" i="1"/>
  <c r="E1999" i="1"/>
  <c r="E2003" i="1"/>
  <c r="E2007" i="1"/>
  <c r="E2011" i="1"/>
  <c r="E2015" i="1"/>
  <c r="E2019" i="1"/>
  <c r="E2023" i="1"/>
  <c r="E2027" i="1"/>
  <c r="E2031" i="1"/>
  <c r="E2035" i="1"/>
  <c r="E2039" i="1"/>
  <c r="E2043" i="1"/>
  <c r="E2047" i="1"/>
  <c r="E2051" i="1"/>
  <c r="E2055" i="1"/>
  <c r="E2059" i="1"/>
  <c r="E2063" i="1"/>
  <c r="E2067" i="1"/>
  <c r="E2071" i="1"/>
  <c r="E2075" i="1"/>
  <c r="E2079" i="1"/>
  <c r="E2083" i="1"/>
  <c r="E2087" i="1"/>
  <c r="E2091" i="1"/>
  <c r="E2095" i="1"/>
  <c r="E2099" i="1"/>
  <c r="E2103" i="1"/>
  <c r="E2107" i="1"/>
  <c r="E2111" i="1"/>
  <c r="E2115" i="1"/>
  <c r="E2119" i="1"/>
  <c r="E2123" i="1"/>
  <c r="E2127" i="1"/>
  <c r="E2131" i="1"/>
  <c r="E2135" i="1"/>
  <c r="E2139" i="1"/>
  <c r="E2143" i="1"/>
  <c r="E2147" i="1"/>
  <c r="E2151" i="1"/>
  <c r="E2155" i="1"/>
  <c r="E2159" i="1"/>
  <c r="E2163" i="1"/>
  <c r="E2167" i="1"/>
  <c r="E2171" i="1"/>
  <c r="E2175" i="1"/>
  <c r="E2179" i="1"/>
  <c r="E2183" i="1"/>
  <c r="E2187" i="1"/>
  <c r="E2191" i="1"/>
  <c r="E2195" i="1"/>
  <c r="E2199" i="1"/>
  <c r="E2203" i="1"/>
  <c r="E2207" i="1"/>
  <c r="E2211" i="1"/>
  <c r="E2215" i="1"/>
  <c r="E2219" i="1"/>
  <c r="E2223" i="1"/>
  <c r="E2227" i="1"/>
  <c r="E2231" i="1"/>
  <c r="E2235" i="1"/>
  <c r="E2239" i="1"/>
  <c r="E2243" i="1"/>
  <c r="E2247" i="1"/>
  <c r="E2251" i="1"/>
  <c r="E2255" i="1"/>
  <c r="E2259" i="1"/>
  <c r="E2263" i="1"/>
  <c r="E2267" i="1"/>
  <c r="E2271" i="1"/>
  <c r="E2275" i="1"/>
  <c r="E2279" i="1"/>
  <c r="E2283" i="1"/>
  <c r="E2287" i="1"/>
  <c r="E2291" i="1"/>
  <c r="E2295" i="1"/>
  <c r="E2299" i="1"/>
  <c r="E2303" i="1"/>
  <c r="E2307" i="1"/>
  <c r="E2311" i="1"/>
  <c r="E2315" i="1"/>
  <c r="E2319" i="1"/>
  <c r="E2323" i="1"/>
  <c r="E2327" i="1"/>
  <c r="E2331" i="1"/>
  <c r="E2335" i="1"/>
  <c r="E2339" i="1"/>
  <c r="E2343" i="1"/>
  <c r="E2347" i="1"/>
  <c r="E2351" i="1"/>
  <c r="E2355" i="1"/>
  <c r="E2359" i="1"/>
  <c r="E2363" i="1"/>
  <c r="E2367" i="1"/>
  <c r="E2371" i="1"/>
  <c r="E2375" i="1"/>
  <c r="E2379" i="1"/>
  <c r="E2383" i="1"/>
  <c r="E2387" i="1"/>
  <c r="E2391" i="1"/>
  <c r="E2395" i="1"/>
  <c r="E2399" i="1"/>
  <c r="E2403" i="1"/>
  <c r="E2407" i="1"/>
  <c r="E2411" i="1"/>
  <c r="E2415" i="1"/>
  <c r="E2419" i="1"/>
  <c r="E2423" i="1"/>
  <c r="E2427" i="1"/>
  <c r="E2431" i="1"/>
  <c r="E2435" i="1"/>
  <c r="E2439" i="1"/>
  <c r="E2443" i="1"/>
  <c r="E2447" i="1"/>
  <c r="E2451" i="1"/>
  <c r="E2455" i="1"/>
  <c r="E2459" i="1"/>
  <c r="E2463" i="1"/>
  <c r="E2467" i="1"/>
  <c r="E2471" i="1"/>
  <c r="E2475" i="1"/>
  <c r="E2479" i="1"/>
  <c r="E2483" i="1"/>
  <c r="E2487" i="1"/>
  <c r="E2491" i="1"/>
  <c r="E2495" i="1"/>
  <c r="E2499" i="1"/>
  <c r="E2503" i="1"/>
  <c r="E2507" i="1"/>
  <c r="E2511" i="1"/>
  <c r="E2515" i="1"/>
  <c r="E2519" i="1"/>
  <c r="E2523" i="1"/>
  <c r="E2527" i="1"/>
  <c r="E2531" i="1"/>
  <c r="E2535" i="1"/>
  <c r="E2539" i="1"/>
  <c r="E2543" i="1"/>
  <c r="E2547" i="1"/>
  <c r="E2551" i="1"/>
  <c r="E2555" i="1"/>
  <c r="E2559" i="1"/>
  <c r="E2563" i="1"/>
  <c r="E2567" i="1"/>
  <c r="E2571" i="1"/>
  <c r="E2575" i="1"/>
  <c r="E2579" i="1"/>
  <c r="E2583" i="1"/>
  <c r="E2587" i="1"/>
  <c r="E2591" i="1"/>
  <c r="E2595" i="1"/>
  <c r="E2599" i="1"/>
  <c r="E2603" i="1"/>
  <c r="E2607" i="1"/>
  <c r="E2611" i="1"/>
  <c r="E2615" i="1"/>
  <c r="E2619" i="1"/>
  <c r="E2623" i="1"/>
  <c r="E2627" i="1"/>
  <c r="E2631" i="1"/>
  <c r="E2635" i="1"/>
  <c r="E2639" i="1"/>
  <c r="E2643" i="1"/>
  <c r="E2647" i="1"/>
  <c r="E2651" i="1"/>
  <c r="E2655" i="1"/>
  <c r="E2659" i="1"/>
  <c r="E2663" i="1"/>
  <c r="E2667" i="1"/>
  <c r="E2671" i="1"/>
  <c r="E2675" i="1"/>
  <c r="E2679" i="1"/>
  <c r="E2683" i="1"/>
  <c r="E2687" i="1"/>
  <c r="E2691" i="1"/>
  <c r="E2695" i="1"/>
  <c r="E2699" i="1"/>
  <c r="E2703" i="1"/>
  <c r="E2707" i="1"/>
  <c r="E2711" i="1"/>
  <c r="E2715" i="1"/>
  <c r="E2719" i="1"/>
  <c r="E2723" i="1"/>
  <c r="E2727" i="1"/>
  <c r="E2731" i="1"/>
  <c r="E2735" i="1"/>
  <c r="E2739" i="1"/>
  <c r="E2743" i="1"/>
  <c r="E2747" i="1"/>
  <c r="E2751" i="1"/>
  <c r="E2755" i="1"/>
  <c r="E2759" i="1"/>
  <c r="E2763" i="1"/>
  <c r="E2767" i="1"/>
  <c r="E2771" i="1"/>
  <c r="E2775" i="1"/>
  <c r="E2779" i="1"/>
  <c r="E2783" i="1"/>
  <c r="E2787" i="1"/>
  <c r="E2791" i="1"/>
  <c r="E2795" i="1"/>
  <c r="E2799" i="1"/>
  <c r="E2803" i="1"/>
  <c r="E2807" i="1"/>
  <c r="E2811" i="1"/>
  <c r="E2815" i="1"/>
  <c r="E2819" i="1"/>
  <c r="E2823" i="1"/>
  <c r="E2827" i="1"/>
  <c r="E2831" i="1"/>
  <c r="E2835" i="1"/>
  <c r="E2839" i="1"/>
  <c r="E2843" i="1"/>
  <c r="E2847" i="1"/>
  <c r="E2851" i="1"/>
  <c r="E2855" i="1"/>
  <c r="E2859" i="1"/>
  <c r="E2863" i="1"/>
  <c r="E2867" i="1"/>
  <c r="E2871" i="1"/>
  <c r="E2875" i="1"/>
  <c r="E2879" i="1"/>
  <c r="E2883" i="1"/>
  <c r="E2887" i="1"/>
  <c r="E2891" i="1"/>
  <c r="E2895" i="1"/>
  <c r="E2899" i="1"/>
  <c r="E2903" i="1"/>
  <c r="E2907" i="1"/>
  <c r="E2911" i="1"/>
  <c r="E2915" i="1"/>
  <c r="E2919" i="1"/>
  <c r="E2923" i="1"/>
  <c r="E2927" i="1"/>
  <c r="E2931" i="1"/>
  <c r="E2935" i="1"/>
  <c r="E2939" i="1"/>
  <c r="E2943" i="1"/>
  <c r="E2947" i="1"/>
  <c r="E2951" i="1"/>
  <c r="E2955" i="1"/>
  <c r="E2959" i="1"/>
  <c r="E2963" i="1"/>
  <c r="E2967" i="1"/>
  <c r="E2971" i="1"/>
  <c r="E2975" i="1"/>
  <c r="E2979" i="1"/>
  <c r="E2983" i="1"/>
  <c r="E2987" i="1"/>
  <c r="E2991" i="1"/>
  <c r="E2995" i="1"/>
  <c r="E2999" i="1"/>
  <c r="E3003" i="1"/>
  <c r="E3007" i="1"/>
  <c r="E3011" i="1"/>
  <c r="E3015" i="1"/>
  <c r="E3019" i="1"/>
  <c r="E3023" i="1"/>
  <c r="E3027" i="1"/>
  <c r="E3031" i="1"/>
  <c r="E3035" i="1"/>
  <c r="E3039" i="1"/>
  <c r="D4" i="1"/>
  <c r="I4" i="1" s="1" a="1"/>
  <c r="D8" i="1"/>
  <c r="I8" i="1" s="1" a="1"/>
  <c r="D12" i="1"/>
  <c r="I12" i="1" s="1" a="1"/>
  <c r="D16" i="1"/>
  <c r="I16" i="1" s="1" a="1"/>
  <c r="D20" i="1"/>
  <c r="I20" i="1" s="1" a="1"/>
  <c r="D24" i="1"/>
  <c r="I24" i="1" s="1" a="1"/>
  <c r="D28" i="1"/>
  <c r="I28" i="1" s="1" a="1"/>
  <c r="D32" i="1"/>
  <c r="I32" i="1" s="1" a="1"/>
  <c r="D36" i="1"/>
  <c r="I36" i="1" s="1" a="1"/>
  <c r="D40" i="1"/>
  <c r="I40" i="1" s="1" a="1"/>
  <c r="D44" i="1"/>
  <c r="I44" i="1" s="1" a="1"/>
  <c r="D48" i="1"/>
  <c r="I48" i="1" s="1" a="1"/>
  <c r="D52" i="1"/>
  <c r="I52" i="1" s="1" a="1"/>
  <c r="D56" i="1"/>
  <c r="I56" i="1" s="1" a="1"/>
  <c r="D60" i="1"/>
  <c r="I60" i="1" s="1" a="1"/>
  <c r="D64" i="1"/>
  <c r="I64" i="1" s="1" a="1"/>
  <c r="D68" i="1"/>
  <c r="I68" i="1" s="1" a="1"/>
  <c r="D72" i="1"/>
  <c r="I72" i="1" s="1" a="1"/>
  <c r="D76" i="1"/>
  <c r="I76" i="1" s="1" a="1"/>
  <c r="D80" i="1"/>
  <c r="I80" i="1" s="1" a="1"/>
  <c r="D84" i="1"/>
  <c r="I84" i="1" s="1" a="1"/>
  <c r="D88" i="1"/>
  <c r="I88" i="1" s="1" a="1"/>
  <c r="D92" i="1"/>
  <c r="I92" i="1" s="1" a="1"/>
  <c r="D96" i="1"/>
  <c r="I96" i="1" s="1" a="1"/>
  <c r="D100" i="1"/>
  <c r="I100" i="1" s="1" a="1"/>
  <c r="D104" i="1"/>
  <c r="I104" i="1" s="1" a="1"/>
  <c r="D108" i="1"/>
  <c r="I108" i="1" s="1" a="1"/>
  <c r="D112" i="1"/>
  <c r="I112" i="1" s="1" a="1"/>
  <c r="D116" i="1"/>
  <c r="I116" i="1" s="1" a="1"/>
  <c r="D120" i="1"/>
  <c r="I120" i="1" s="1" a="1"/>
  <c r="D124" i="1"/>
  <c r="I124" i="1" s="1" a="1"/>
  <c r="D128" i="1"/>
  <c r="I128" i="1" s="1" a="1"/>
  <c r="D132" i="1"/>
  <c r="I132" i="1" s="1" a="1"/>
  <c r="D136" i="1"/>
  <c r="I136" i="1" s="1" a="1"/>
  <c r="D140" i="1"/>
  <c r="I140" i="1" s="1" a="1"/>
  <c r="D144" i="1"/>
  <c r="I144" i="1" s="1" a="1"/>
  <c r="D148" i="1"/>
  <c r="I148" i="1" s="1" a="1"/>
  <c r="D152" i="1"/>
  <c r="I152" i="1" s="1" a="1"/>
  <c r="D156" i="1"/>
  <c r="I156" i="1" s="1" a="1"/>
  <c r="D160" i="1"/>
  <c r="I160" i="1" s="1" a="1"/>
  <c r="D164" i="1"/>
  <c r="I164" i="1" s="1" a="1"/>
  <c r="D168" i="1"/>
  <c r="I168" i="1" s="1" a="1"/>
  <c r="D172" i="1"/>
  <c r="I172" i="1" s="1" a="1"/>
  <c r="D176" i="1"/>
  <c r="I176" i="1" s="1" a="1"/>
  <c r="D180" i="1"/>
  <c r="I180" i="1" s="1" a="1"/>
  <c r="D184" i="1"/>
  <c r="I184" i="1" s="1" a="1"/>
  <c r="D188" i="1"/>
  <c r="I188" i="1" s="1" a="1"/>
  <c r="D192" i="1"/>
  <c r="I192" i="1" s="1" a="1"/>
  <c r="D196" i="1"/>
  <c r="I196" i="1" s="1" a="1"/>
  <c r="D200" i="1"/>
  <c r="I200" i="1" s="1" a="1"/>
  <c r="D204" i="1"/>
  <c r="I204" i="1" s="1" a="1"/>
  <c r="D208" i="1"/>
  <c r="I208" i="1" s="1" a="1"/>
  <c r="D212" i="1"/>
  <c r="I212" i="1" s="1" a="1"/>
  <c r="D216" i="1"/>
  <c r="I216" i="1" s="1" a="1"/>
  <c r="D220" i="1"/>
  <c r="I220" i="1" s="1" a="1"/>
  <c r="D224" i="1"/>
  <c r="I224" i="1" s="1" a="1"/>
  <c r="D228" i="1"/>
  <c r="I228" i="1" s="1" a="1"/>
  <c r="D232" i="1"/>
  <c r="I232" i="1" s="1" a="1"/>
  <c r="D236" i="1"/>
  <c r="I236" i="1" s="1" a="1"/>
  <c r="D240" i="1"/>
  <c r="I240" i="1" s="1" a="1"/>
  <c r="D244" i="1"/>
  <c r="I244" i="1" s="1" a="1"/>
  <c r="D248" i="1"/>
  <c r="I248" i="1" s="1" a="1"/>
  <c r="D252" i="1"/>
  <c r="I252" i="1" s="1" a="1"/>
  <c r="D256" i="1"/>
  <c r="I256" i="1" s="1" a="1"/>
  <c r="D260" i="1"/>
  <c r="I260" i="1" s="1" a="1"/>
  <c r="D264" i="1"/>
  <c r="I264" i="1" s="1" a="1"/>
  <c r="D268" i="1"/>
  <c r="I268" i="1" s="1" a="1"/>
  <c r="D272" i="1"/>
  <c r="I272" i="1" s="1" a="1"/>
  <c r="D276" i="1"/>
  <c r="I276" i="1" s="1" a="1"/>
  <c r="D280" i="1"/>
  <c r="I280" i="1" s="1" a="1"/>
  <c r="D284" i="1"/>
  <c r="I284" i="1" s="1" a="1"/>
  <c r="D288" i="1"/>
  <c r="I288" i="1" s="1" a="1"/>
  <c r="D292" i="1"/>
  <c r="I292" i="1" s="1" a="1"/>
  <c r="D296" i="1"/>
  <c r="I296" i="1" s="1" a="1"/>
  <c r="D300" i="1"/>
  <c r="I300" i="1" s="1" a="1"/>
  <c r="D304" i="1"/>
  <c r="I304" i="1" s="1" a="1"/>
  <c r="D308" i="1"/>
  <c r="I308" i="1" s="1" a="1"/>
  <c r="D312" i="1"/>
  <c r="I312" i="1" s="1" a="1"/>
  <c r="D316" i="1"/>
  <c r="I316" i="1" s="1" a="1"/>
  <c r="D320" i="1"/>
  <c r="I320" i="1" s="1" a="1"/>
  <c r="D324" i="1"/>
  <c r="I324" i="1" s="1" a="1"/>
  <c r="D328" i="1"/>
  <c r="I328" i="1" s="1" a="1"/>
  <c r="D332" i="1"/>
  <c r="I332" i="1" s="1" a="1"/>
  <c r="D336" i="1"/>
  <c r="I336" i="1" s="1" a="1"/>
  <c r="D340" i="1"/>
  <c r="I340" i="1" s="1" a="1"/>
  <c r="D344" i="1"/>
  <c r="I344" i="1" s="1" a="1"/>
  <c r="D348" i="1"/>
  <c r="I348" i="1" s="1" a="1"/>
  <c r="D352" i="1"/>
  <c r="I352" i="1" s="1" a="1"/>
  <c r="D356" i="1"/>
  <c r="I356" i="1" s="1" a="1"/>
  <c r="D360" i="1"/>
  <c r="I360" i="1" s="1" a="1"/>
  <c r="D364" i="1"/>
  <c r="I364" i="1" s="1" a="1"/>
  <c r="D368" i="1"/>
  <c r="I368" i="1" s="1" a="1"/>
  <c r="D372" i="1"/>
  <c r="I372" i="1" s="1" a="1"/>
  <c r="D376" i="1"/>
  <c r="I376" i="1" s="1" a="1"/>
  <c r="D380" i="1"/>
  <c r="I380" i="1" s="1" a="1"/>
  <c r="D384" i="1"/>
  <c r="I384" i="1" s="1" a="1"/>
  <c r="D388" i="1"/>
  <c r="I388" i="1" s="1" a="1"/>
  <c r="D392" i="1"/>
  <c r="I392" i="1" s="1" a="1"/>
  <c r="D396" i="1"/>
  <c r="I396" i="1" s="1" a="1"/>
  <c r="D400" i="1"/>
  <c r="I400" i="1" s="1" a="1"/>
  <c r="D404" i="1"/>
  <c r="I404" i="1" s="1" a="1"/>
  <c r="D408" i="1"/>
  <c r="I408" i="1" s="1" a="1"/>
  <c r="D412" i="1"/>
  <c r="I412" i="1" s="1" a="1"/>
  <c r="D416" i="1"/>
  <c r="I416" i="1" s="1" a="1"/>
  <c r="D420" i="1"/>
  <c r="I420" i="1" s="1" a="1"/>
  <c r="D424" i="1"/>
  <c r="I424" i="1" s="1" a="1"/>
  <c r="D428" i="1"/>
  <c r="I428" i="1" s="1" a="1"/>
  <c r="D432" i="1"/>
  <c r="I432" i="1" s="1" a="1"/>
  <c r="D436" i="1"/>
  <c r="I436" i="1" s="1" a="1"/>
  <c r="D440" i="1"/>
  <c r="I440" i="1" s="1" a="1"/>
  <c r="D444" i="1"/>
  <c r="I444" i="1" s="1" a="1"/>
  <c r="D448" i="1"/>
  <c r="I448" i="1" s="1" a="1"/>
  <c r="D452" i="1"/>
  <c r="I452" i="1" s="1" a="1"/>
  <c r="D456" i="1"/>
  <c r="I456" i="1" s="1" a="1"/>
  <c r="D460" i="1"/>
  <c r="I460" i="1" s="1" a="1"/>
  <c r="D464" i="1"/>
  <c r="I464" i="1" s="1" a="1"/>
  <c r="D468" i="1"/>
  <c r="I468" i="1" s="1" a="1"/>
  <c r="D472" i="1"/>
  <c r="I472" i="1" s="1" a="1"/>
  <c r="D476" i="1"/>
  <c r="I476" i="1" s="1" a="1"/>
  <c r="D480" i="1"/>
  <c r="I480" i="1" s="1" a="1"/>
  <c r="D484" i="1"/>
  <c r="I484" i="1" s="1" a="1"/>
  <c r="D488" i="1"/>
  <c r="I488" i="1" s="1" a="1"/>
  <c r="D492" i="1"/>
  <c r="I492" i="1" s="1" a="1"/>
  <c r="D496" i="1"/>
  <c r="I496" i="1" s="1" a="1"/>
  <c r="D500" i="1"/>
  <c r="I500" i="1" s="1" a="1"/>
  <c r="D504" i="1"/>
  <c r="I504" i="1" s="1" a="1"/>
  <c r="D508" i="1"/>
  <c r="I508" i="1" s="1" a="1"/>
  <c r="D512" i="1"/>
  <c r="I512" i="1" s="1" a="1"/>
  <c r="D516" i="1"/>
  <c r="I516" i="1" s="1" a="1"/>
  <c r="D520" i="1"/>
  <c r="I520" i="1" s="1" a="1"/>
  <c r="D524" i="1"/>
  <c r="I524" i="1" s="1" a="1"/>
  <c r="D528" i="1"/>
  <c r="I528" i="1" s="1" a="1"/>
  <c r="D532" i="1"/>
  <c r="I532" i="1" s="1" a="1"/>
  <c r="D536" i="1"/>
  <c r="I536" i="1" s="1" a="1"/>
  <c r="D540" i="1"/>
  <c r="I540" i="1" s="1" a="1"/>
  <c r="D544" i="1"/>
  <c r="I544" i="1" s="1" a="1"/>
  <c r="D548" i="1"/>
  <c r="I548" i="1" s="1" a="1"/>
  <c r="D552" i="1"/>
  <c r="I552" i="1" s="1" a="1"/>
  <c r="D556" i="1"/>
  <c r="I556" i="1" s="1" a="1"/>
  <c r="D560" i="1"/>
  <c r="I560" i="1" s="1" a="1"/>
  <c r="D564" i="1"/>
  <c r="I564" i="1" s="1" a="1"/>
  <c r="D568" i="1"/>
  <c r="I568" i="1" s="1" a="1"/>
  <c r="D572" i="1"/>
  <c r="I572" i="1" s="1" a="1"/>
  <c r="D576" i="1"/>
  <c r="I576" i="1" s="1" a="1"/>
  <c r="D580" i="1"/>
  <c r="I580" i="1" s="1" a="1"/>
  <c r="D584" i="1"/>
  <c r="I584" i="1" s="1" a="1"/>
  <c r="D588" i="1"/>
  <c r="I588" i="1" s="1" a="1"/>
  <c r="D592" i="1"/>
  <c r="I592" i="1" s="1" a="1"/>
  <c r="D596" i="1"/>
  <c r="I596" i="1" s="1" a="1"/>
  <c r="D600" i="1"/>
  <c r="I600" i="1" s="1" a="1"/>
  <c r="D604" i="1"/>
  <c r="I604" i="1" s="1" a="1"/>
  <c r="D608" i="1"/>
  <c r="I608" i="1" s="1" a="1"/>
  <c r="D612" i="1"/>
  <c r="I612" i="1" s="1" a="1"/>
  <c r="D616" i="1"/>
  <c r="I616" i="1" s="1" a="1"/>
  <c r="D620" i="1"/>
  <c r="I620" i="1" s="1" a="1"/>
  <c r="D624" i="1"/>
  <c r="I624" i="1" s="1" a="1"/>
  <c r="D628" i="1"/>
  <c r="I628" i="1" s="1" a="1"/>
  <c r="D632" i="1"/>
  <c r="I632" i="1" s="1" a="1"/>
  <c r="D636" i="1"/>
  <c r="I636" i="1" s="1" a="1"/>
  <c r="D640" i="1"/>
  <c r="I640" i="1" s="1" a="1"/>
  <c r="D644" i="1"/>
  <c r="I644" i="1" s="1" a="1"/>
  <c r="D648" i="1"/>
  <c r="I648" i="1" s="1" a="1"/>
  <c r="D652" i="1"/>
  <c r="I652" i="1" s="1" a="1"/>
  <c r="D656" i="1"/>
  <c r="I656" i="1" s="1" a="1"/>
  <c r="D660" i="1"/>
  <c r="I660" i="1" s="1" a="1"/>
  <c r="D664" i="1"/>
  <c r="I664" i="1" s="1" a="1"/>
  <c r="D668" i="1"/>
  <c r="I668" i="1" s="1" a="1"/>
  <c r="D672" i="1"/>
  <c r="I672" i="1" s="1" a="1"/>
  <c r="D676" i="1"/>
  <c r="I676" i="1" s="1" a="1"/>
  <c r="D680" i="1"/>
  <c r="I680" i="1" s="1" a="1"/>
  <c r="D684" i="1"/>
  <c r="I684" i="1" s="1" a="1"/>
  <c r="D688" i="1"/>
  <c r="I688" i="1" s="1" a="1"/>
  <c r="D692" i="1"/>
  <c r="I692" i="1" s="1" a="1"/>
  <c r="D696" i="1"/>
  <c r="I696" i="1" s="1" a="1"/>
  <c r="D700" i="1"/>
  <c r="I700" i="1" s="1" a="1"/>
  <c r="D704" i="1"/>
  <c r="I704" i="1" s="1" a="1"/>
  <c r="D708" i="1"/>
  <c r="I708" i="1" s="1" a="1"/>
  <c r="D712" i="1"/>
  <c r="I712" i="1" s="1" a="1"/>
  <c r="D716" i="1"/>
  <c r="I716" i="1" s="1" a="1"/>
  <c r="D720" i="1"/>
  <c r="I720" i="1" s="1" a="1"/>
  <c r="D724" i="1"/>
  <c r="I724" i="1" s="1" a="1"/>
  <c r="D728" i="1"/>
  <c r="I728" i="1" s="1" a="1"/>
  <c r="D732" i="1"/>
  <c r="I732" i="1" s="1" a="1"/>
  <c r="D736" i="1"/>
  <c r="I736" i="1" s="1" a="1"/>
  <c r="D740" i="1"/>
  <c r="I740" i="1" s="1" a="1"/>
  <c r="D744" i="1"/>
  <c r="I744" i="1" s="1" a="1"/>
  <c r="D748" i="1"/>
  <c r="I748" i="1" s="1" a="1"/>
  <c r="D752" i="1"/>
  <c r="I752" i="1" s="1" a="1"/>
  <c r="D756" i="1"/>
  <c r="I756" i="1" s="1" a="1"/>
  <c r="D760" i="1"/>
  <c r="I760" i="1" s="1" a="1"/>
  <c r="D764" i="1"/>
  <c r="I764" i="1" s="1" a="1"/>
  <c r="D768" i="1"/>
  <c r="I768" i="1" s="1" a="1"/>
  <c r="D772" i="1"/>
  <c r="I772" i="1" s="1" a="1"/>
  <c r="D776" i="1"/>
  <c r="I776" i="1" s="1" a="1"/>
  <c r="D780" i="1"/>
  <c r="I780" i="1" s="1" a="1"/>
  <c r="D784" i="1"/>
  <c r="I784" i="1" s="1" a="1"/>
  <c r="D788" i="1"/>
  <c r="I788" i="1" s="1" a="1"/>
  <c r="D792" i="1"/>
  <c r="I792" i="1" s="1" a="1"/>
  <c r="D796" i="1"/>
  <c r="I796" i="1" s="1" a="1"/>
  <c r="D800" i="1"/>
  <c r="I800" i="1" s="1" a="1"/>
  <c r="D804" i="1"/>
  <c r="I804" i="1" s="1" a="1"/>
  <c r="D808" i="1"/>
  <c r="I808" i="1" s="1" a="1"/>
  <c r="D812" i="1"/>
  <c r="I812" i="1" s="1" a="1"/>
  <c r="D816" i="1"/>
  <c r="I816" i="1" s="1" a="1"/>
  <c r="D820" i="1"/>
  <c r="I820" i="1" s="1" a="1"/>
  <c r="D824" i="1"/>
  <c r="I824" i="1" s="1" a="1"/>
  <c r="D828" i="1"/>
  <c r="I828" i="1" s="1" a="1"/>
  <c r="D832" i="1"/>
  <c r="I832" i="1" s="1" a="1"/>
  <c r="D836" i="1"/>
  <c r="I836" i="1" s="1" a="1"/>
  <c r="D840" i="1"/>
  <c r="I840" i="1" s="1" a="1"/>
  <c r="D844" i="1"/>
  <c r="I844" i="1" s="1" a="1"/>
  <c r="D848" i="1"/>
  <c r="I848" i="1" s="1" a="1"/>
  <c r="D852" i="1"/>
  <c r="I852" i="1" s="1" a="1"/>
  <c r="D856" i="1"/>
  <c r="I856" i="1" s="1" a="1"/>
  <c r="D860" i="1"/>
  <c r="I860" i="1" s="1" a="1"/>
  <c r="D864" i="1"/>
  <c r="I864" i="1" s="1" a="1"/>
  <c r="D868" i="1"/>
  <c r="I868" i="1" s="1" a="1"/>
  <c r="D872" i="1"/>
  <c r="I872" i="1" s="1" a="1"/>
  <c r="D876" i="1"/>
  <c r="I876" i="1" s="1" a="1"/>
  <c r="D880" i="1"/>
  <c r="I880" i="1" s="1" a="1"/>
  <c r="D884" i="1"/>
  <c r="I884" i="1" s="1" a="1"/>
  <c r="D888" i="1"/>
  <c r="I888" i="1" s="1" a="1"/>
  <c r="D892" i="1"/>
  <c r="I892" i="1" s="1" a="1"/>
  <c r="D896" i="1"/>
  <c r="I896" i="1" s="1" a="1"/>
  <c r="D900" i="1"/>
  <c r="I900" i="1" s="1" a="1"/>
  <c r="D904" i="1"/>
  <c r="I904" i="1" s="1" a="1"/>
  <c r="D908" i="1"/>
  <c r="I908" i="1" s="1" a="1"/>
  <c r="D912" i="1"/>
  <c r="I912" i="1" s="1" a="1"/>
  <c r="D916" i="1"/>
  <c r="I916" i="1" s="1" a="1"/>
  <c r="D920" i="1"/>
  <c r="I920" i="1" s="1" a="1"/>
  <c r="D924" i="1"/>
  <c r="I924" i="1" s="1" a="1"/>
  <c r="D928" i="1"/>
  <c r="I928" i="1" s="1" a="1"/>
  <c r="D932" i="1"/>
  <c r="I932" i="1" s="1" a="1"/>
  <c r="D936" i="1"/>
  <c r="I936" i="1" s="1" a="1"/>
  <c r="D940" i="1"/>
  <c r="I940" i="1" s="1" a="1"/>
  <c r="D944" i="1"/>
  <c r="I944" i="1" s="1" a="1"/>
  <c r="D948" i="1"/>
  <c r="I948" i="1" s="1" a="1"/>
  <c r="D952" i="1"/>
  <c r="I952" i="1" s="1" a="1"/>
  <c r="D956" i="1"/>
  <c r="I956" i="1" s="1" a="1"/>
  <c r="D960" i="1"/>
  <c r="I960" i="1" s="1" a="1"/>
  <c r="D964" i="1"/>
  <c r="I964" i="1" s="1" a="1"/>
  <c r="D968" i="1"/>
  <c r="I968" i="1" s="1" a="1"/>
  <c r="D972" i="1"/>
  <c r="I972" i="1" s="1" a="1"/>
  <c r="D976" i="1"/>
  <c r="I976" i="1" s="1" a="1"/>
  <c r="D980" i="1"/>
  <c r="I980" i="1" s="1" a="1"/>
  <c r="D984" i="1"/>
  <c r="I984" i="1" s="1" a="1"/>
  <c r="D988" i="1"/>
  <c r="I988" i="1" s="1" a="1"/>
  <c r="D992" i="1"/>
  <c r="I992" i="1" s="1" a="1"/>
  <c r="D996" i="1"/>
  <c r="I996" i="1" s="1" a="1"/>
  <c r="D1000" i="1"/>
  <c r="I1000" i="1" s="1" a="1"/>
  <c r="D1004" i="1"/>
  <c r="I1004" i="1" s="1" a="1"/>
  <c r="D1008" i="1"/>
  <c r="I1008" i="1" s="1" a="1"/>
  <c r="D1012" i="1"/>
  <c r="I1012" i="1" s="1" a="1"/>
  <c r="D1016" i="1"/>
  <c r="I1016" i="1" s="1" a="1"/>
  <c r="D1020" i="1"/>
  <c r="I1020" i="1" s="1" a="1"/>
  <c r="D1024" i="1"/>
  <c r="I1024" i="1" s="1" a="1"/>
  <c r="D1028" i="1"/>
  <c r="I1028" i="1" s="1" a="1"/>
  <c r="D1032" i="1"/>
  <c r="I1032" i="1" s="1" a="1"/>
  <c r="D1036" i="1"/>
  <c r="I1036" i="1" s="1" a="1"/>
  <c r="D1040" i="1"/>
  <c r="I1040" i="1" s="1" a="1"/>
  <c r="D1044" i="1"/>
  <c r="I1044" i="1" s="1" a="1"/>
  <c r="D1048" i="1"/>
  <c r="I1048" i="1" s="1" a="1"/>
  <c r="D1052" i="1"/>
  <c r="I1052" i="1" s="1" a="1"/>
  <c r="D1056" i="1"/>
  <c r="I1056" i="1" s="1" a="1"/>
  <c r="D1060" i="1"/>
  <c r="I1060" i="1" s="1" a="1"/>
  <c r="D1064" i="1"/>
  <c r="I1064" i="1" s="1" a="1"/>
  <c r="D1068" i="1"/>
  <c r="I1068" i="1" s="1" a="1"/>
  <c r="D1072" i="1"/>
  <c r="I1072" i="1" s="1" a="1"/>
  <c r="D1076" i="1"/>
  <c r="I1076" i="1" s="1" a="1"/>
  <c r="D1080" i="1"/>
  <c r="I1080" i="1" s="1" a="1"/>
  <c r="D1084" i="1"/>
  <c r="I1084" i="1" s="1" a="1"/>
  <c r="D1088" i="1"/>
  <c r="I1088" i="1" s="1" a="1"/>
  <c r="D1092" i="1"/>
  <c r="I1092" i="1" s="1" a="1"/>
  <c r="D1096" i="1"/>
  <c r="I1096" i="1" s="1" a="1"/>
  <c r="D1100" i="1"/>
  <c r="I1100" i="1" s="1" a="1"/>
  <c r="D1104" i="1"/>
  <c r="I1104" i="1" s="1" a="1"/>
  <c r="D1108" i="1"/>
  <c r="I1108" i="1" s="1" a="1"/>
  <c r="D1112" i="1"/>
  <c r="I1112" i="1" s="1" a="1"/>
  <c r="D1116" i="1"/>
  <c r="I1116" i="1" s="1" a="1"/>
  <c r="D1120" i="1"/>
  <c r="I1120" i="1" s="1" a="1"/>
  <c r="D1124" i="1"/>
  <c r="I1124" i="1" s="1" a="1"/>
  <c r="D1128" i="1"/>
  <c r="I1128" i="1" s="1" a="1"/>
  <c r="D1132" i="1"/>
  <c r="I1132" i="1" s="1" a="1"/>
  <c r="D1136" i="1"/>
  <c r="I1136" i="1" s="1" a="1"/>
  <c r="D1140" i="1"/>
  <c r="I1140" i="1" s="1" a="1"/>
  <c r="D1144" i="1"/>
  <c r="I1144" i="1" s="1" a="1"/>
  <c r="D1148" i="1"/>
  <c r="I1148" i="1" s="1" a="1"/>
  <c r="D1152" i="1"/>
  <c r="I1152" i="1" s="1" a="1"/>
  <c r="D1156" i="1"/>
  <c r="I1156" i="1" s="1" a="1"/>
  <c r="D1160" i="1"/>
  <c r="I1160" i="1" s="1" a="1"/>
  <c r="D1164" i="1"/>
  <c r="I1164" i="1" s="1" a="1"/>
  <c r="D1168" i="1"/>
  <c r="I1168" i="1" s="1" a="1"/>
  <c r="D1172" i="1"/>
  <c r="I1172" i="1" s="1" a="1"/>
  <c r="D1176" i="1"/>
  <c r="I1176" i="1" s="1" a="1"/>
  <c r="D1180" i="1"/>
  <c r="I1180" i="1" s="1" a="1"/>
  <c r="D1184" i="1"/>
  <c r="I1184" i="1" s="1" a="1"/>
  <c r="D1188" i="1"/>
  <c r="I1188" i="1" s="1" a="1"/>
  <c r="D1192" i="1"/>
  <c r="I1192" i="1" s="1" a="1"/>
  <c r="D1196" i="1"/>
  <c r="I1196" i="1" s="1" a="1"/>
  <c r="D1200" i="1"/>
  <c r="I1200" i="1" s="1" a="1"/>
  <c r="D1204" i="1"/>
  <c r="I1204" i="1" s="1" a="1"/>
  <c r="D1208" i="1"/>
  <c r="I1208" i="1" s="1" a="1"/>
  <c r="D1212" i="1"/>
  <c r="I1212" i="1" s="1" a="1"/>
  <c r="D1216" i="1"/>
  <c r="I1216" i="1" s="1" a="1"/>
  <c r="D1220" i="1"/>
  <c r="I1220" i="1" s="1" a="1"/>
  <c r="D1224" i="1"/>
  <c r="I1224" i="1" s="1" a="1"/>
  <c r="D1228" i="1"/>
  <c r="I1228" i="1" s="1" a="1"/>
  <c r="D1232" i="1"/>
  <c r="I1232" i="1" s="1" a="1"/>
  <c r="D1236" i="1"/>
  <c r="I1236" i="1" s="1" a="1"/>
  <c r="D1240" i="1"/>
  <c r="I1240" i="1" s="1" a="1"/>
  <c r="D1244" i="1"/>
  <c r="I1244" i="1" s="1" a="1"/>
  <c r="D1248" i="1"/>
  <c r="I1248" i="1" s="1" a="1"/>
  <c r="D1252" i="1"/>
  <c r="I1252" i="1" s="1" a="1"/>
  <c r="D1256" i="1"/>
  <c r="I1256" i="1" s="1" a="1"/>
  <c r="D1260" i="1"/>
  <c r="I1260" i="1" s="1" a="1"/>
  <c r="D1264" i="1"/>
  <c r="I1264" i="1" s="1" a="1"/>
  <c r="D1268" i="1"/>
  <c r="I1268" i="1" s="1" a="1"/>
  <c r="D1272" i="1"/>
  <c r="I1272" i="1" s="1" a="1"/>
  <c r="D1276" i="1"/>
  <c r="I1276" i="1" s="1" a="1"/>
  <c r="D1280" i="1"/>
  <c r="I1280" i="1" s="1" a="1"/>
  <c r="D1284" i="1"/>
  <c r="I1284" i="1" s="1" a="1"/>
  <c r="D1288" i="1"/>
  <c r="I1288" i="1" s="1" a="1"/>
  <c r="D1292" i="1"/>
  <c r="I1292" i="1" s="1" a="1"/>
  <c r="D1296" i="1"/>
  <c r="I1296" i="1" s="1" a="1"/>
  <c r="D1300" i="1"/>
  <c r="I1300" i="1" s="1" a="1"/>
  <c r="D1304" i="1"/>
  <c r="I1304" i="1" s="1" a="1"/>
  <c r="D1308" i="1"/>
  <c r="I1308" i="1" s="1" a="1"/>
  <c r="D1312" i="1"/>
  <c r="I1312" i="1" s="1" a="1"/>
  <c r="D1316" i="1"/>
  <c r="I1316" i="1" s="1" a="1"/>
  <c r="D1320" i="1"/>
  <c r="I1320" i="1" s="1" a="1"/>
  <c r="D1324" i="1"/>
  <c r="I1324" i="1" s="1" a="1"/>
  <c r="D1328" i="1"/>
  <c r="I1328" i="1" s="1" a="1"/>
  <c r="D1332" i="1"/>
  <c r="I1332" i="1" s="1" a="1"/>
  <c r="D1336" i="1"/>
  <c r="I1336" i="1" s="1" a="1"/>
  <c r="D1340" i="1"/>
  <c r="I1340" i="1" s="1" a="1"/>
  <c r="D1344" i="1"/>
  <c r="I1344" i="1" s="1" a="1"/>
  <c r="D1348" i="1"/>
  <c r="I1348" i="1" s="1" a="1"/>
  <c r="D1352" i="1"/>
  <c r="I1352" i="1" s="1" a="1"/>
  <c r="D1356" i="1"/>
  <c r="I1356" i="1" s="1" a="1"/>
  <c r="D1360" i="1"/>
  <c r="I1360" i="1" s="1" a="1"/>
  <c r="D1364" i="1"/>
  <c r="I1364" i="1" s="1" a="1"/>
  <c r="D1368" i="1"/>
  <c r="I1368" i="1" s="1" a="1"/>
  <c r="D1372" i="1"/>
  <c r="I1372" i="1" s="1" a="1"/>
  <c r="D1376" i="1"/>
  <c r="I1376" i="1" s="1" a="1"/>
  <c r="D1380" i="1"/>
  <c r="I1380" i="1" s="1" a="1"/>
  <c r="D1384" i="1"/>
  <c r="I1384" i="1" s="1" a="1"/>
  <c r="D1388" i="1"/>
  <c r="I1388" i="1" s="1" a="1"/>
  <c r="D1392" i="1"/>
  <c r="I1392" i="1" s="1" a="1"/>
  <c r="D1396" i="1"/>
  <c r="I1396" i="1" s="1" a="1"/>
  <c r="D1400" i="1"/>
  <c r="I1400" i="1" s="1" a="1"/>
  <c r="D1404" i="1"/>
  <c r="I1404" i="1" s="1" a="1"/>
  <c r="D1408" i="1"/>
  <c r="I1408" i="1" s="1" a="1"/>
  <c r="D1412" i="1"/>
  <c r="I1412" i="1" s="1" a="1"/>
  <c r="D1416" i="1"/>
  <c r="I1416" i="1" s="1" a="1"/>
  <c r="D1420" i="1"/>
  <c r="I1420" i="1" s="1" a="1"/>
  <c r="D1424" i="1"/>
  <c r="I1424" i="1" s="1" a="1"/>
  <c r="D1428" i="1"/>
  <c r="I1428" i="1" s="1" a="1"/>
  <c r="D1432" i="1"/>
  <c r="I1432" i="1" s="1" a="1"/>
  <c r="D1436" i="1"/>
  <c r="I1436" i="1" s="1" a="1"/>
  <c r="D1440" i="1"/>
  <c r="I1440" i="1" s="1" a="1"/>
  <c r="D1444" i="1"/>
  <c r="I1444" i="1" s="1" a="1"/>
  <c r="D1448" i="1"/>
  <c r="I1448" i="1" s="1" a="1"/>
  <c r="D1452" i="1"/>
  <c r="I1452" i="1" s="1" a="1"/>
  <c r="D1456" i="1"/>
  <c r="I1456" i="1" s="1" a="1"/>
  <c r="D1460" i="1"/>
  <c r="I1460" i="1" s="1" a="1"/>
  <c r="D1464" i="1"/>
  <c r="I1464" i="1" s="1" a="1"/>
  <c r="D1468" i="1"/>
  <c r="I1468" i="1" s="1" a="1"/>
  <c r="D1472" i="1"/>
  <c r="I1472" i="1" s="1" a="1"/>
  <c r="D1476" i="1"/>
  <c r="I1476" i="1" s="1" a="1"/>
  <c r="D1480" i="1"/>
  <c r="I1480" i="1" s="1" a="1"/>
  <c r="D1484" i="1"/>
  <c r="I1484" i="1" s="1" a="1"/>
  <c r="D1488" i="1"/>
  <c r="I1488" i="1" s="1" a="1"/>
  <c r="D1492" i="1"/>
  <c r="I1492" i="1" s="1" a="1"/>
  <c r="D1496" i="1"/>
  <c r="I1496" i="1" s="1" a="1"/>
  <c r="D1500" i="1"/>
  <c r="I1500" i="1" s="1" a="1"/>
  <c r="D1504" i="1"/>
  <c r="I1504" i="1" s="1" a="1"/>
  <c r="D1508" i="1"/>
  <c r="I1508" i="1" s="1" a="1"/>
  <c r="D1512" i="1"/>
  <c r="I1512" i="1" s="1" a="1"/>
  <c r="D1516" i="1"/>
  <c r="I1516" i="1" s="1" a="1"/>
  <c r="D1520" i="1"/>
  <c r="I1520" i="1" s="1" a="1"/>
  <c r="D1524" i="1"/>
  <c r="I1524" i="1" s="1" a="1"/>
  <c r="D1528" i="1"/>
  <c r="I1528" i="1" s="1" a="1"/>
  <c r="D1532" i="1"/>
  <c r="I1532" i="1" s="1" a="1"/>
  <c r="D1536" i="1"/>
  <c r="I1536" i="1" s="1" a="1"/>
  <c r="D1540" i="1"/>
  <c r="I1540" i="1" s="1" a="1"/>
  <c r="D1544" i="1"/>
  <c r="I1544" i="1" s="1" a="1"/>
  <c r="D1548" i="1"/>
  <c r="I1548" i="1" s="1" a="1"/>
  <c r="D1552" i="1"/>
  <c r="I1552" i="1" s="1" a="1"/>
  <c r="D1556" i="1"/>
  <c r="I1556" i="1" s="1" a="1"/>
  <c r="D1560" i="1"/>
  <c r="I1560" i="1" s="1" a="1"/>
  <c r="D1564" i="1"/>
  <c r="I1564" i="1" s="1" a="1"/>
  <c r="D1568" i="1"/>
  <c r="I1568" i="1" s="1" a="1"/>
  <c r="D1572" i="1"/>
  <c r="I1572" i="1" s="1" a="1"/>
  <c r="D1576" i="1"/>
  <c r="I1576" i="1" s="1" a="1"/>
  <c r="D1580" i="1"/>
  <c r="I1580" i="1" s="1" a="1"/>
  <c r="D1584" i="1"/>
  <c r="I1584" i="1" s="1" a="1"/>
  <c r="D1588" i="1"/>
  <c r="I1588" i="1" s="1" a="1"/>
  <c r="D1592" i="1"/>
  <c r="I1592" i="1" s="1" a="1"/>
  <c r="D1596" i="1"/>
  <c r="I1596" i="1" s="1" a="1"/>
  <c r="D1600" i="1"/>
  <c r="I1600" i="1" s="1" a="1"/>
  <c r="D1604" i="1"/>
  <c r="I1604" i="1" s="1" a="1"/>
  <c r="D1608" i="1"/>
  <c r="I1608" i="1" s="1" a="1"/>
  <c r="D1612" i="1"/>
  <c r="I1612" i="1" s="1" a="1"/>
  <c r="D1616" i="1"/>
  <c r="I1616" i="1" s="1" a="1"/>
  <c r="D1620" i="1"/>
  <c r="I1620" i="1" s="1" a="1"/>
  <c r="D1624" i="1"/>
  <c r="I1624" i="1" s="1" a="1"/>
  <c r="D1628" i="1"/>
  <c r="I1628" i="1" s="1" a="1"/>
  <c r="D1632" i="1"/>
  <c r="I1632" i="1" s="1" a="1"/>
  <c r="D1636" i="1"/>
  <c r="I1636" i="1" s="1" a="1"/>
  <c r="D1640" i="1"/>
  <c r="I1640" i="1" s="1" a="1"/>
  <c r="D1644" i="1"/>
  <c r="I1644" i="1" s="1" a="1"/>
  <c r="D1648" i="1"/>
  <c r="I1648" i="1" s="1" a="1"/>
  <c r="D1652" i="1"/>
  <c r="I1652" i="1" s="1" a="1"/>
  <c r="D1656" i="1"/>
  <c r="I1656" i="1" s="1" a="1"/>
  <c r="D1660" i="1"/>
  <c r="I1660" i="1" s="1" a="1"/>
  <c r="D1664" i="1"/>
  <c r="I1664" i="1" s="1" a="1"/>
  <c r="D1668" i="1"/>
  <c r="I1668" i="1" s="1" a="1"/>
  <c r="D1672" i="1"/>
  <c r="I1672" i="1" s="1" a="1"/>
  <c r="D1676" i="1"/>
  <c r="I1676" i="1" s="1" a="1"/>
  <c r="D1680" i="1"/>
  <c r="I1680" i="1" s="1" a="1"/>
  <c r="D1684" i="1"/>
  <c r="I1684" i="1" s="1" a="1"/>
  <c r="D1688" i="1"/>
  <c r="I1688" i="1" s="1" a="1"/>
  <c r="D1692" i="1"/>
  <c r="I1692" i="1" s="1" a="1"/>
  <c r="D1696" i="1"/>
  <c r="I1696" i="1" s="1" a="1"/>
  <c r="D1700" i="1"/>
  <c r="I1700" i="1" s="1" a="1"/>
  <c r="D1704" i="1"/>
  <c r="I1704" i="1" s="1" a="1"/>
  <c r="D1708" i="1"/>
  <c r="I1708" i="1" s="1" a="1"/>
  <c r="D1712" i="1"/>
  <c r="I1712" i="1" s="1" a="1"/>
  <c r="D1716" i="1"/>
  <c r="I1716" i="1" s="1" a="1"/>
  <c r="D1720" i="1"/>
  <c r="I1720" i="1" s="1" a="1"/>
  <c r="D1724" i="1"/>
  <c r="I1724" i="1" s="1" a="1"/>
  <c r="D1728" i="1"/>
  <c r="I1728" i="1" s="1" a="1"/>
  <c r="D1732" i="1"/>
  <c r="I1732" i="1" s="1" a="1"/>
  <c r="D1736" i="1"/>
  <c r="I1736" i="1" s="1" a="1"/>
  <c r="D1740" i="1"/>
  <c r="I1740" i="1" s="1" a="1"/>
  <c r="D1744" i="1"/>
  <c r="I1744" i="1" s="1" a="1"/>
  <c r="D1748" i="1"/>
  <c r="I1748" i="1" s="1" a="1"/>
  <c r="D1752" i="1"/>
  <c r="I1752" i="1" s="1" a="1"/>
  <c r="D1756" i="1"/>
  <c r="I1756" i="1" s="1" a="1"/>
  <c r="D1760" i="1"/>
  <c r="I1760" i="1" s="1" a="1"/>
  <c r="D1764" i="1"/>
  <c r="I1764" i="1" s="1" a="1"/>
  <c r="D1768" i="1"/>
  <c r="I1768" i="1" s="1" a="1"/>
  <c r="D1772" i="1"/>
  <c r="I1772" i="1" s="1" a="1"/>
  <c r="D1776" i="1"/>
  <c r="I1776" i="1" s="1" a="1"/>
  <c r="D1780" i="1"/>
  <c r="I1780" i="1" s="1" a="1"/>
  <c r="D1784" i="1"/>
  <c r="I1784" i="1" s="1" a="1"/>
  <c r="D1788" i="1"/>
  <c r="I1788" i="1" s="1" a="1"/>
  <c r="D1792" i="1"/>
  <c r="I1792" i="1" s="1" a="1"/>
  <c r="D1796" i="1"/>
  <c r="I1796" i="1" s="1" a="1"/>
  <c r="D1800" i="1"/>
  <c r="I1800" i="1" s="1" a="1"/>
  <c r="D1804" i="1"/>
  <c r="I1804" i="1" s="1" a="1"/>
  <c r="D1808" i="1"/>
  <c r="I1808" i="1" s="1" a="1"/>
  <c r="D1812" i="1"/>
  <c r="I1812" i="1" s="1" a="1"/>
  <c r="D1816" i="1"/>
  <c r="I1816" i="1" s="1" a="1"/>
  <c r="D1820" i="1"/>
  <c r="I1820" i="1" s="1" a="1"/>
  <c r="D1824" i="1"/>
  <c r="I1824" i="1" s="1" a="1"/>
  <c r="D1828" i="1"/>
  <c r="I1828" i="1" s="1" a="1"/>
  <c r="D1832" i="1"/>
  <c r="I1832" i="1" s="1" a="1"/>
  <c r="D1836" i="1"/>
  <c r="I1836" i="1" s="1" a="1"/>
  <c r="D1840" i="1"/>
  <c r="I1840" i="1" s="1" a="1"/>
  <c r="D1844" i="1"/>
  <c r="I1844" i="1" s="1" a="1"/>
  <c r="D1848" i="1"/>
  <c r="I1848" i="1" s="1" a="1"/>
  <c r="D1852" i="1"/>
  <c r="I1852" i="1" s="1" a="1"/>
  <c r="D1856" i="1"/>
  <c r="I1856" i="1" s="1" a="1"/>
  <c r="D1860" i="1"/>
  <c r="I1860" i="1" s="1" a="1"/>
  <c r="D1864" i="1"/>
  <c r="I1864" i="1" s="1" a="1"/>
  <c r="D1868" i="1"/>
  <c r="I1868" i="1" s="1" a="1"/>
  <c r="D1872" i="1"/>
  <c r="I1872" i="1" s="1" a="1"/>
  <c r="D1876" i="1"/>
  <c r="I1876" i="1" s="1" a="1"/>
  <c r="D1880" i="1"/>
  <c r="I1880" i="1" s="1" a="1"/>
  <c r="D1884" i="1"/>
  <c r="I1884" i="1" s="1" a="1"/>
  <c r="D1888" i="1"/>
  <c r="I1888" i="1" s="1" a="1"/>
  <c r="D1892" i="1"/>
  <c r="I1892" i="1" s="1" a="1"/>
  <c r="D1896" i="1"/>
  <c r="I1896" i="1" s="1" a="1"/>
  <c r="D1900" i="1"/>
  <c r="I1900" i="1" s="1" a="1"/>
  <c r="D1904" i="1"/>
  <c r="I1904" i="1" s="1" a="1"/>
  <c r="D1908" i="1"/>
  <c r="I1908" i="1" s="1" a="1"/>
  <c r="D1912" i="1"/>
  <c r="I1912" i="1" s="1" a="1"/>
  <c r="D1916" i="1"/>
  <c r="I1916" i="1" s="1" a="1"/>
  <c r="D1920" i="1"/>
  <c r="I1920" i="1" s="1" a="1"/>
  <c r="D1924" i="1"/>
  <c r="I1924" i="1" s="1" a="1"/>
  <c r="D1928" i="1"/>
  <c r="I1928" i="1" s="1" a="1"/>
  <c r="D1932" i="1"/>
  <c r="I1932" i="1" s="1" a="1"/>
  <c r="D1936" i="1"/>
  <c r="I1936" i="1" s="1" a="1"/>
  <c r="D1940" i="1"/>
  <c r="I1940" i="1" s="1" a="1"/>
  <c r="D1944" i="1"/>
  <c r="I1944" i="1" s="1" a="1"/>
  <c r="D1948" i="1"/>
  <c r="I1948" i="1" s="1" a="1"/>
  <c r="D1952" i="1"/>
  <c r="I1952" i="1" s="1" a="1"/>
  <c r="D1956" i="1"/>
  <c r="I1956" i="1" s="1" a="1"/>
  <c r="D1960" i="1"/>
  <c r="I1960" i="1" s="1" a="1"/>
  <c r="D1964" i="1"/>
  <c r="I1964" i="1" s="1" a="1"/>
  <c r="D1968" i="1"/>
  <c r="I1968" i="1" s="1" a="1"/>
  <c r="D1972" i="1"/>
  <c r="I1972" i="1" s="1" a="1"/>
  <c r="D1976" i="1"/>
  <c r="I1976" i="1" s="1" a="1"/>
  <c r="D1980" i="1"/>
  <c r="I1980" i="1" s="1" a="1"/>
  <c r="D1984" i="1"/>
  <c r="I1984" i="1" s="1" a="1"/>
  <c r="D1988" i="1"/>
  <c r="I1988" i="1" s="1" a="1"/>
  <c r="D1992" i="1"/>
  <c r="I1992" i="1" s="1" a="1"/>
  <c r="D1996" i="1"/>
  <c r="I1996" i="1" s="1" a="1"/>
  <c r="D2000" i="1"/>
  <c r="I2000" i="1" s="1" a="1"/>
  <c r="D2004" i="1"/>
  <c r="I2004" i="1" s="1" a="1"/>
  <c r="D2008" i="1"/>
  <c r="I2008" i="1" s="1" a="1"/>
  <c r="D2012" i="1"/>
  <c r="I2012" i="1" s="1" a="1"/>
  <c r="D2016" i="1"/>
  <c r="I2016" i="1" s="1" a="1"/>
  <c r="D2020" i="1"/>
  <c r="I2020" i="1" s="1" a="1"/>
  <c r="D2024" i="1"/>
  <c r="I2024" i="1" s="1" a="1"/>
  <c r="D2028" i="1"/>
  <c r="I2028" i="1" s="1" a="1"/>
  <c r="D2032" i="1"/>
  <c r="I2032" i="1" s="1" a="1"/>
  <c r="D2036" i="1"/>
  <c r="I2036" i="1" s="1" a="1"/>
  <c r="D2040" i="1"/>
  <c r="I2040" i="1" s="1" a="1"/>
  <c r="D2044" i="1"/>
  <c r="I2044" i="1" s="1" a="1"/>
  <c r="D2048" i="1"/>
  <c r="I2048" i="1" s="1" a="1"/>
  <c r="D2052" i="1"/>
  <c r="I2052" i="1" s="1" a="1"/>
  <c r="D2056" i="1"/>
  <c r="I2056" i="1" s="1" a="1"/>
  <c r="D2060" i="1"/>
  <c r="I2060" i="1" s="1" a="1"/>
  <c r="D2064" i="1"/>
  <c r="I2064" i="1" s="1" a="1"/>
  <c r="D2068" i="1"/>
  <c r="I2068" i="1" s="1" a="1"/>
  <c r="D2072" i="1"/>
  <c r="I2072" i="1" s="1" a="1"/>
  <c r="D2076" i="1"/>
  <c r="I2076" i="1" s="1" a="1"/>
  <c r="D2080" i="1"/>
  <c r="I2080" i="1" s="1" a="1"/>
  <c r="D2084" i="1"/>
  <c r="I2084" i="1" s="1" a="1"/>
  <c r="D2088" i="1"/>
  <c r="I2088" i="1" s="1" a="1"/>
  <c r="D2092" i="1"/>
  <c r="I2092" i="1" s="1" a="1"/>
  <c r="D2096" i="1"/>
  <c r="I2096" i="1" s="1" a="1"/>
  <c r="D2100" i="1"/>
  <c r="I2100" i="1" s="1" a="1"/>
  <c r="D2104" i="1"/>
  <c r="I2104" i="1" s="1" a="1"/>
  <c r="D2108" i="1"/>
  <c r="I2108" i="1" s="1" a="1"/>
  <c r="D2112" i="1"/>
  <c r="I2112" i="1" s="1" a="1"/>
  <c r="D2116" i="1"/>
  <c r="I2116" i="1" s="1" a="1"/>
  <c r="D2120" i="1"/>
  <c r="I2120" i="1" s="1" a="1"/>
  <c r="D2124" i="1"/>
  <c r="I2124" i="1" s="1" a="1"/>
  <c r="D2128" i="1"/>
  <c r="I2128" i="1" s="1" a="1"/>
  <c r="D2132" i="1"/>
  <c r="I2132" i="1" s="1" a="1"/>
  <c r="D2136" i="1"/>
  <c r="I2136" i="1" s="1" a="1"/>
  <c r="D2140" i="1"/>
  <c r="I2140" i="1" s="1" a="1"/>
  <c r="D2144" i="1"/>
  <c r="I2144" i="1" s="1" a="1"/>
  <c r="D2148" i="1"/>
  <c r="I2148" i="1" s="1" a="1"/>
  <c r="D2152" i="1"/>
  <c r="I2152" i="1" s="1" a="1"/>
  <c r="D2156" i="1"/>
  <c r="I2156" i="1" s="1" a="1"/>
  <c r="D2160" i="1"/>
  <c r="I2160" i="1" s="1" a="1"/>
  <c r="D2164" i="1"/>
  <c r="I2164" i="1" s="1" a="1"/>
  <c r="D2168" i="1"/>
  <c r="I2168" i="1" s="1" a="1"/>
  <c r="D2172" i="1"/>
  <c r="I2172" i="1" s="1" a="1"/>
  <c r="D2176" i="1"/>
  <c r="I2176" i="1" s="1" a="1"/>
  <c r="D2180" i="1"/>
  <c r="I2180" i="1" s="1" a="1"/>
  <c r="D2184" i="1"/>
  <c r="I2184" i="1" s="1" a="1"/>
  <c r="D2188" i="1"/>
  <c r="I2188" i="1" s="1" a="1"/>
  <c r="D2192" i="1"/>
  <c r="I2192" i="1" s="1" a="1"/>
  <c r="D2196" i="1"/>
  <c r="I2196" i="1" s="1" a="1"/>
  <c r="D2200" i="1"/>
  <c r="I2200" i="1" s="1" a="1"/>
  <c r="D2204" i="1"/>
  <c r="I2204" i="1" s="1" a="1"/>
  <c r="D2208" i="1"/>
  <c r="I2208" i="1" s="1" a="1"/>
  <c r="D2212" i="1"/>
  <c r="I2212" i="1" s="1" a="1"/>
  <c r="D2216" i="1"/>
  <c r="I2216" i="1" s="1" a="1"/>
  <c r="D2220" i="1"/>
  <c r="I2220" i="1" s="1" a="1"/>
  <c r="D2224" i="1"/>
  <c r="I2224" i="1" s="1" a="1"/>
  <c r="D2228" i="1"/>
  <c r="I2228" i="1" s="1" a="1"/>
  <c r="D2232" i="1"/>
  <c r="I2232" i="1" s="1" a="1"/>
  <c r="D2236" i="1"/>
  <c r="I2236" i="1" s="1" a="1"/>
  <c r="D2240" i="1"/>
  <c r="I2240" i="1" s="1" a="1"/>
  <c r="D2244" i="1"/>
  <c r="I2244" i="1" s="1" a="1"/>
  <c r="D2248" i="1"/>
  <c r="I2248" i="1" s="1" a="1"/>
  <c r="D2252" i="1"/>
  <c r="I2252" i="1" s="1" a="1"/>
  <c r="D2256" i="1"/>
  <c r="I2256" i="1" s="1" a="1"/>
  <c r="D2260" i="1"/>
  <c r="I2260" i="1" s="1" a="1"/>
  <c r="D2264" i="1"/>
  <c r="I2264" i="1" s="1" a="1"/>
  <c r="D2268" i="1"/>
  <c r="I2268" i="1" s="1" a="1"/>
  <c r="D2272" i="1"/>
  <c r="I2272" i="1" s="1" a="1"/>
  <c r="D2276" i="1"/>
  <c r="I2276" i="1" s="1" a="1"/>
  <c r="D2280" i="1"/>
  <c r="I2280" i="1" s="1" a="1"/>
  <c r="D2284" i="1"/>
  <c r="I2284" i="1" s="1" a="1"/>
  <c r="D2288" i="1"/>
  <c r="I2288" i="1" s="1" a="1"/>
  <c r="D2292" i="1"/>
  <c r="I2292" i="1" s="1" a="1"/>
  <c r="D2296" i="1"/>
  <c r="I2296" i="1" s="1" a="1"/>
  <c r="D2300" i="1"/>
  <c r="I2300" i="1" s="1" a="1"/>
  <c r="D2304" i="1"/>
  <c r="I2304" i="1" s="1" a="1"/>
  <c r="D2308" i="1"/>
  <c r="I2308" i="1" s="1" a="1"/>
  <c r="D2312" i="1"/>
  <c r="I2312" i="1" s="1" a="1"/>
  <c r="D2316" i="1"/>
  <c r="I2316" i="1" s="1" a="1"/>
  <c r="D2320" i="1"/>
  <c r="I2320" i="1" s="1" a="1"/>
  <c r="D2324" i="1"/>
  <c r="I2324" i="1" s="1" a="1"/>
  <c r="D2328" i="1"/>
  <c r="I2328" i="1" s="1" a="1"/>
  <c r="D2332" i="1"/>
  <c r="I2332" i="1" s="1" a="1"/>
  <c r="D2336" i="1"/>
  <c r="I2336" i="1" s="1" a="1"/>
  <c r="D2340" i="1"/>
  <c r="I2340" i="1" s="1" a="1"/>
  <c r="D2344" i="1"/>
  <c r="I2344" i="1" s="1" a="1"/>
  <c r="D2348" i="1"/>
  <c r="I2348" i="1" s="1" a="1"/>
  <c r="D2352" i="1"/>
  <c r="I2352" i="1" s="1" a="1"/>
  <c r="D2356" i="1"/>
  <c r="I2356" i="1" s="1" a="1"/>
  <c r="D2360" i="1"/>
  <c r="I2360" i="1" s="1" a="1"/>
  <c r="D2364" i="1"/>
  <c r="I2364" i="1" s="1" a="1"/>
  <c r="D2368" i="1"/>
  <c r="I2368" i="1" s="1" a="1"/>
  <c r="D2372" i="1"/>
  <c r="I2372" i="1" s="1" a="1"/>
  <c r="D2376" i="1"/>
  <c r="I2376" i="1" s="1" a="1"/>
  <c r="D2380" i="1"/>
  <c r="I2380" i="1" s="1" a="1"/>
  <c r="D2384" i="1"/>
  <c r="I2384" i="1" s="1" a="1"/>
  <c r="D2388" i="1"/>
  <c r="I2388" i="1" s="1" a="1"/>
  <c r="D2392" i="1"/>
  <c r="I2392" i="1" s="1" a="1"/>
  <c r="D2396" i="1"/>
  <c r="I2396" i="1" s="1" a="1"/>
  <c r="D2400" i="1"/>
  <c r="I2400" i="1" s="1" a="1"/>
  <c r="D2404" i="1"/>
  <c r="I2404" i="1" s="1" a="1"/>
  <c r="D2408" i="1"/>
  <c r="I2408" i="1" s="1" a="1"/>
  <c r="D2412" i="1"/>
  <c r="I2412" i="1" s="1" a="1"/>
  <c r="D2416" i="1"/>
  <c r="I2416" i="1" s="1" a="1"/>
  <c r="D2420" i="1"/>
  <c r="I2420" i="1" s="1" a="1"/>
  <c r="D2424" i="1"/>
  <c r="I2424" i="1" s="1" a="1"/>
  <c r="D2428" i="1"/>
  <c r="I2428" i="1" s="1" a="1"/>
  <c r="D2432" i="1"/>
  <c r="I2432" i="1" s="1" a="1"/>
  <c r="D2436" i="1"/>
  <c r="I2436" i="1" s="1" a="1"/>
  <c r="D2440" i="1"/>
  <c r="I2440" i="1" s="1" a="1"/>
  <c r="D2444" i="1"/>
  <c r="I2444" i="1" s="1" a="1"/>
  <c r="D2448" i="1"/>
  <c r="I2448" i="1" s="1" a="1"/>
  <c r="D2452" i="1"/>
  <c r="I2452" i="1" s="1" a="1"/>
  <c r="D2456" i="1"/>
  <c r="I2456" i="1" s="1" a="1"/>
  <c r="D2460" i="1"/>
  <c r="I2460" i="1" s="1" a="1"/>
  <c r="D2464" i="1"/>
  <c r="I2464" i="1" s="1" a="1"/>
  <c r="D2468" i="1"/>
  <c r="I2468" i="1" s="1" a="1"/>
  <c r="D2472" i="1"/>
  <c r="I2472" i="1" s="1" a="1"/>
  <c r="D2476" i="1"/>
  <c r="I2476" i="1" s="1" a="1"/>
  <c r="D2480" i="1"/>
  <c r="I2480" i="1" s="1" a="1"/>
  <c r="D2484" i="1"/>
  <c r="I2484" i="1" s="1" a="1"/>
  <c r="D2488" i="1"/>
  <c r="I2488" i="1" s="1" a="1"/>
  <c r="D2492" i="1"/>
  <c r="I2492" i="1" s="1" a="1"/>
  <c r="D2496" i="1"/>
  <c r="I2496" i="1" s="1" a="1"/>
  <c r="D2500" i="1"/>
  <c r="I2500" i="1" s="1" a="1"/>
  <c r="D2504" i="1"/>
  <c r="I2504" i="1" s="1" a="1"/>
  <c r="D2508" i="1"/>
  <c r="I2508" i="1" s="1" a="1"/>
  <c r="D2512" i="1"/>
  <c r="I2512" i="1" s="1" a="1"/>
  <c r="D2516" i="1"/>
  <c r="I2516" i="1" s="1" a="1"/>
  <c r="D2520" i="1"/>
  <c r="I2520" i="1" s="1" a="1"/>
  <c r="D2524" i="1"/>
  <c r="I2524" i="1" s="1" a="1"/>
  <c r="D2528" i="1"/>
  <c r="I2528" i="1" s="1" a="1"/>
  <c r="D2532" i="1"/>
  <c r="I2532" i="1" s="1" a="1"/>
  <c r="D2536" i="1"/>
  <c r="I2536" i="1" s="1" a="1"/>
  <c r="D2540" i="1"/>
  <c r="I2540" i="1" s="1" a="1"/>
  <c r="D2544" i="1"/>
  <c r="I2544" i="1" s="1" a="1"/>
  <c r="D2548" i="1"/>
  <c r="I2548" i="1" s="1" a="1"/>
  <c r="D2552" i="1"/>
  <c r="I2552" i="1" s="1" a="1"/>
  <c r="D2556" i="1"/>
  <c r="I2556" i="1" s="1" a="1"/>
  <c r="D2560" i="1"/>
  <c r="I2560" i="1" s="1" a="1"/>
  <c r="D2564" i="1"/>
  <c r="I2564" i="1" s="1" a="1"/>
  <c r="D2568" i="1"/>
  <c r="I2568" i="1" s="1" a="1"/>
  <c r="D2572" i="1"/>
  <c r="I2572" i="1" s="1" a="1"/>
  <c r="D2576" i="1"/>
  <c r="I2576" i="1" s="1" a="1"/>
  <c r="D2580" i="1"/>
  <c r="I2580" i="1" s="1" a="1"/>
  <c r="D2584" i="1"/>
  <c r="I2584" i="1" s="1" a="1"/>
  <c r="D2588" i="1"/>
  <c r="I2588" i="1" s="1" a="1"/>
  <c r="D2592" i="1"/>
  <c r="I2592" i="1" s="1" a="1"/>
  <c r="D2596" i="1"/>
  <c r="I2596" i="1" s="1" a="1"/>
  <c r="D2600" i="1"/>
  <c r="I2600" i="1" s="1" a="1"/>
  <c r="D2604" i="1"/>
  <c r="I2604" i="1" s="1" a="1"/>
  <c r="D2608" i="1"/>
  <c r="I2608" i="1" s="1" a="1"/>
  <c r="D2612" i="1"/>
  <c r="I2612" i="1" s="1" a="1"/>
  <c r="D2616" i="1"/>
  <c r="I2616" i="1" s="1" a="1"/>
  <c r="D2620" i="1"/>
  <c r="I2620" i="1" s="1" a="1"/>
  <c r="D2624" i="1"/>
  <c r="I2624" i="1" s="1" a="1"/>
  <c r="D2628" i="1"/>
  <c r="I2628" i="1" s="1" a="1"/>
  <c r="D2632" i="1"/>
  <c r="I2632" i="1" s="1" a="1"/>
  <c r="D2636" i="1"/>
  <c r="I2636" i="1" s="1" a="1"/>
  <c r="D2640" i="1"/>
  <c r="I2640" i="1" s="1" a="1"/>
  <c r="D2644" i="1"/>
  <c r="I2644" i="1" s="1" a="1"/>
  <c r="D2648" i="1"/>
  <c r="I2648" i="1" s="1" a="1"/>
  <c r="D2652" i="1"/>
  <c r="I2652" i="1" s="1" a="1"/>
  <c r="D2656" i="1"/>
  <c r="I2656" i="1" s="1" a="1"/>
  <c r="D2660" i="1"/>
  <c r="I2660" i="1" s="1" a="1"/>
  <c r="D2664" i="1"/>
  <c r="I2664" i="1" s="1" a="1"/>
  <c r="D2668" i="1"/>
  <c r="I2668" i="1" s="1" a="1"/>
  <c r="D2672" i="1"/>
  <c r="I2672" i="1" s="1" a="1"/>
  <c r="D2676" i="1"/>
  <c r="I2676" i="1" s="1" a="1"/>
  <c r="D2680" i="1"/>
  <c r="I2680" i="1" s="1" a="1"/>
  <c r="D2684" i="1"/>
  <c r="I2684" i="1" s="1" a="1"/>
  <c r="D2688" i="1"/>
  <c r="I2688" i="1" s="1" a="1"/>
  <c r="D2692" i="1"/>
  <c r="I2692" i="1" s="1" a="1"/>
  <c r="D2696" i="1"/>
  <c r="I2696" i="1" s="1" a="1"/>
  <c r="D2700" i="1"/>
  <c r="I2700" i="1" s="1" a="1"/>
  <c r="D2704" i="1"/>
  <c r="I2704" i="1" s="1" a="1"/>
  <c r="D2708" i="1"/>
  <c r="I2708" i="1" s="1" a="1"/>
  <c r="D2712" i="1"/>
  <c r="I2712" i="1" s="1" a="1"/>
  <c r="D2716" i="1"/>
  <c r="I2716" i="1" s="1" a="1"/>
  <c r="D2720" i="1"/>
  <c r="I2720" i="1" s="1" a="1"/>
  <c r="D2724" i="1"/>
  <c r="I2724" i="1" s="1" a="1"/>
  <c r="D2728" i="1"/>
  <c r="I2728" i="1" s="1" a="1"/>
  <c r="D2732" i="1"/>
  <c r="I2732" i="1" s="1" a="1"/>
  <c r="D2736" i="1"/>
  <c r="I2736" i="1" s="1" a="1"/>
  <c r="D2740" i="1"/>
  <c r="I2740" i="1" s="1" a="1"/>
  <c r="D2744" i="1"/>
  <c r="I2744" i="1" s="1" a="1"/>
  <c r="D2748" i="1"/>
  <c r="I2748" i="1" s="1" a="1"/>
  <c r="D2752" i="1"/>
  <c r="I2752" i="1" s="1" a="1"/>
  <c r="B3038" i="1"/>
  <c r="B3034" i="1"/>
  <c r="B3030" i="1"/>
  <c r="B3026" i="1"/>
  <c r="B3022" i="1"/>
  <c r="B3018" i="1"/>
  <c r="B3014" i="1"/>
  <c r="B3010" i="1"/>
  <c r="B3006" i="1"/>
  <c r="B3002" i="1"/>
  <c r="B2998" i="1"/>
  <c r="B2994" i="1"/>
  <c r="B2990" i="1"/>
  <c r="B2986" i="1"/>
  <c r="B2982" i="1"/>
  <c r="B2978" i="1"/>
  <c r="B2974" i="1"/>
  <c r="B2970" i="1"/>
  <c r="B2966" i="1"/>
  <c r="B2962" i="1"/>
  <c r="B2958" i="1"/>
  <c r="B2954" i="1"/>
  <c r="B2950" i="1"/>
  <c r="B2946" i="1"/>
  <c r="B2942" i="1"/>
  <c r="B2938" i="1"/>
  <c r="B2934" i="1"/>
  <c r="B2930" i="1"/>
  <c r="B2926" i="1"/>
  <c r="B2922" i="1"/>
  <c r="B2918" i="1"/>
  <c r="B2914" i="1"/>
  <c r="B2910" i="1"/>
  <c r="B2906" i="1"/>
  <c r="B2902" i="1"/>
  <c r="B2898" i="1"/>
  <c r="B2894" i="1"/>
  <c r="B2890" i="1"/>
  <c r="B2886" i="1"/>
  <c r="B2882" i="1"/>
  <c r="B2878" i="1"/>
  <c r="B2874" i="1"/>
  <c r="B2870" i="1"/>
  <c r="B2866" i="1"/>
  <c r="B2862" i="1"/>
  <c r="B2858" i="1"/>
  <c r="B2854" i="1"/>
  <c r="B2850" i="1"/>
  <c r="B2846" i="1"/>
  <c r="B2842" i="1"/>
  <c r="B2838" i="1"/>
  <c r="B2834" i="1"/>
  <c r="B2830" i="1"/>
  <c r="B2826" i="1"/>
  <c r="B2822" i="1"/>
  <c r="B2818" i="1"/>
  <c r="B2814" i="1"/>
  <c r="B2810" i="1"/>
  <c r="B2806" i="1"/>
  <c r="B2802" i="1"/>
  <c r="B2798" i="1"/>
  <c r="B2794" i="1"/>
  <c r="B2790" i="1"/>
  <c r="B2786" i="1"/>
  <c r="B2782" i="1"/>
  <c r="B2778" i="1"/>
  <c r="B2774" i="1"/>
  <c r="B2770" i="1"/>
  <c r="B2766" i="1"/>
  <c r="B2762" i="1"/>
  <c r="B2758" i="1"/>
  <c r="B2754" i="1"/>
  <c r="B2750" i="1"/>
  <c r="B2746" i="1"/>
  <c r="B2742" i="1"/>
  <c r="B2738" i="1"/>
  <c r="B2734" i="1"/>
  <c r="B2730" i="1"/>
  <c r="B2726" i="1"/>
  <c r="B2722" i="1"/>
  <c r="B2718" i="1"/>
  <c r="B2714" i="1"/>
  <c r="B2710" i="1"/>
  <c r="B2706" i="1"/>
  <c r="B2702" i="1"/>
  <c r="B2698" i="1"/>
  <c r="B2694" i="1"/>
  <c r="B2690" i="1"/>
  <c r="B2686" i="1"/>
  <c r="B2682" i="1"/>
  <c r="B2678" i="1"/>
  <c r="B2674" i="1"/>
  <c r="B2670" i="1"/>
  <c r="B2666" i="1"/>
  <c r="B2662" i="1"/>
  <c r="B2658" i="1"/>
  <c r="B2654" i="1"/>
  <c r="B2650" i="1"/>
  <c r="B2646" i="1"/>
  <c r="B2642" i="1"/>
  <c r="B2638" i="1"/>
  <c r="B2634" i="1"/>
  <c r="B2630" i="1"/>
  <c r="B2626" i="1"/>
  <c r="B2622" i="1"/>
  <c r="B2618" i="1"/>
  <c r="B2614" i="1"/>
  <c r="B2610" i="1"/>
  <c r="B2606" i="1"/>
  <c r="B2602" i="1"/>
  <c r="B2598" i="1"/>
  <c r="B2594" i="1"/>
  <c r="B2590" i="1"/>
  <c r="B2586" i="1"/>
  <c r="B2582" i="1"/>
  <c r="B2578" i="1"/>
  <c r="B2574" i="1"/>
  <c r="B2570" i="1"/>
  <c r="B2566" i="1"/>
  <c r="B2562" i="1"/>
  <c r="B2558" i="1"/>
  <c r="B2554" i="1"/>
  <c r="B2550" i="1"/>
  <c r="B2546" i="1"/>
  <c r="B2542" i="1"/>
  <c r="B2538" i="1"/>
  <c r="B2534" i="1"/>
  <c r="B2530" i="1"/>
  <c r="B2526" i="1"/>
  <c r="B2522" i="1"/>
  <c r="B2518" i="1"/>
  <c r="B2514" i="1"/>
  <c r="B2510" i="1"/>
  <c r="B2506" i="1"/>
  <c r="B2502" i="1"/>
  <c r="B2498" i="1"/>
  <c r="B2494" i="1"/>
  <c r="B2490" i="1"/>
  <c r="B2486" i="1"/>
  <c r="B2482" i="1"/>
  <c r="B2478" i="1"/>
  <c r="B2474" i="1"/>
  <c r="B2470" i="1"/>
  <c r="B2466" i="1"/>
  <c r="B2462" i="1"/>
  <c r="B2458" i="1"/>
  <c r="B2454" i="1"/>
  <c r="B2450" i="1"/>
  <c r="B2446" i="1"/>
  <c r="B2442" i="1"/>
  <c r="B2438" i="1"/>
  <c r="B2434" i="1"/>
  <c r="B2430" i="1"/>
  <c r="B2426" i="1"/>
  <c r="B2422" i="1"/>
  <c r="B2418" i="1"/>
  <c r="B2414" i="1"/>
  <c r="B2410" i="1"/>
  <c r="B2406" i="1"/>
  <c r="B2402" i="1"/>
  <c r="B2398" i="1"/>
  <c r="B2394" i="1"/>
  <c r="B2390" i="1"/>
  <c r="B2386" i="1"/>
  <c r="B2382" i="1"/>
  <c r="B2378" i="1"/>
  <c r="B2374" i="1"/>
  <c r="B2370" i="1"/>
  <c r="B2366" i="1"/>
  <c r="B2362" i="1"/>
  <c r="B2358" i="1"/>
  <c r="B2354" i="1"/>
  <c r="B2350" i="1"/>
  <c r="B2346" i="1"/>
  <c r="B2342" i="1"/>
  <c r="B2338" i="1"/>
  <c r="B2334" i="1"/>
  <c r="B2330" i="1"/>
  <c r="B2326" i="1"/>
  <c r="B2322" i="1"/>
  <c r="B2318" i="1"/>
  <c r="B2314" i="1"/>
  <c r="B2310" i="1"/>
  <c r="B2306" i="1"/>
  <c r="B2302" i="1"/>
  <c r="B2298" i="1"/>
  <c r="B2294" i="1"/>
  <c r="B2290" i="1"/>
  <c r="B2286" i="1"/>
  <c r="B2282" i="1"/>
  <c r="B2278" i="1"/>
  <c r="B2274" i="1"/>
  <c r="B2270" i="1"/>
  <c r="B2266" i="1"/>
  <c r="B2262" i="1"/>
  <c r="B2258" i="1"/>
  <c r="B2254" i="1"/>
  <c r="B2250" i="1"/>
  <c r="B2246" i="1"/>
  <c r="B2242" i="1"/>
  <c r="B2238" i="1"/>
  <c r="B2234" i="1"/>
  <c r="B2230" i="1"/>
  <c r="B2226" i="1"/>
  <c r="B2222" i="1"/>
  <c r="B2218" i="1"/>
  <c r="B2214" i="1"/>
  <c r="B2210" i="1"/>
  <c r="B2206" i="1"/>
  <c r="B2202" i="1"/>
  <c r="B2198" i="1"/>
  <c r="B2194" i="1"/>
  <c r="B2190" i="1"/>
  <c r="B2186" i="1"/>
  <c r="B2182" i="1"/>
  <c r="B2178" i="1"/>
  <c r="B2174" i="1"/>
  <c r="B2170" i="1"/>
  <c r="B2166" i="1"/>
  <c r="B2162" i="1"/>
  <c r="B2158" i="1"/>
  <c r="B2154" i="1"/>
  <c r="B2150" i="1"/>
  <c r="B2146" i="1"/>
  <c r="B2142" i="1"/>
  <c r="B2138" i="1"/>
  <c r="B2134" i="1"/>
  <c r="B2130" i="1"/>
  <c r="B2126" i="1"/>
  <c r="B2122" i="1"/>
  <c r="B2118" i="1"/>
  <c r="B2114" i="1"/>
  <c r="B2110" i="1"/>
  <c r="B2106" i="1"/>
  <c r="B2102" i="1"/>
  <c r="B2098" i="1"/>
  <c r="B2094" i="1"/>
  <c r="B2090" i="1"/>
  <c r="B2086" i="1"/>
  <c r="B2082" i="1"/>
  <c r="B2078" i="1"/>
  <c r="B2074" i="1"/>
  <c r="B2070" i="1"/>
  <c r="B2066" i="1"/>
  <c r="B2062" i="1"/>
  <c r="B2058" i="1"/>
  <c r="B2054" i="1"/>
  <c r="B2050" i="1"/>
  <c r="B2046" i="1"/>
  <c r="B2042" i="1"/>
  <c r="B2038" i="1"/>
  <c r="B2034" i="1"/>
  <c r="B2030" i="1"/>
  <c r="B2026" i="1"/>
  <c r="B2022" i="1"/>
  <c r="B2018" i="1"/>
  <c r="B2014" i="1"/>
  <c r="B2010" i="1"/>
  <c r="B2006" i="1"/>
  <c r="B2002" i="1"/>
  <c r="B1998" i="1"/>
  <c r="B1994" i="1"/>
  <c r="B1990" i="1"/>
  <c r="B1986" i="1"/>
  <c r="B1982" i="1"/>
  <c r="B1978" i="1"/>
  <c r="B1974" i="1"/>
  <c r="B1970" i="1"/>
  <c r="B1966" i="1"/>
  <c r="B1962" i="1"/>
  <c r="B1958" i="1"/>
  <c r="B1954" i="1"/>
  <c r="B1950" i="1"/>
  <c r="B1946" i="1"/>
  <c r="B1942" i="1"/>
  <c r="B1938" i="1"/>
  <c r="B1934" i="1"/>
  <c r="B1930" i="1"/>
  <c r="B1926" i="1"/>
  <c r="B1922" i="1"/>
  <c r="B1918" i="1"/>
  <c r="B1914" i="1"/>
  <c r="B1910" i="1"/>
  <c r="B1906" i="1"/>
  <c r="B1902" i="1"/>
  <c r="B1898" i="1"/>
  <c r="B1894" i="1"/>
  <c r="B1890" i="1"/>
  <c r="B1886" i="1"/>
  <c r="B1882" i="1"/>
  <c r="B1878" i="1"/>
  <c r="B1874" i="1"/>
  <c r="B1870" i="1"/>
  <c r="B1866" i="1"/>
  <c r="B1862" i="1"/>
  <c r="B1858" i="1"/>
  <c r="B1854" i="1"/>
  <c r="B1850" i="1"/>
  <c r="B1846" i="1"/>
  <c r="B1842" i="1"/>
  <c r="B1838" i="1"/>
  <c r="B1834" i="1"/>
  <c r="B1830" i="1"/>
  <c r="B1826" i="1"/>
  <c r="B1822" i="1"/>
  <c r="B1818" i="1"/>
  <c r="B1814" i="1"/>
  <c r="B1810" i="1"/>
  <c r="B1806" i="1"/>
  <c r="B1802" i="1"/>
  <c r="B1798" i="1"/>
  <c r="B1794" i="1"/>
  <c r="B1790" i="1"/>
  <c r="B1786" i="1"/>
  <c r="B1782" i="1"/>
  <c r="B1778" i="1"/>
  <c r="B1774" i="1"/>
  <c r="B1770" i="1"/>
  <c r="B1766" i="1"/>
  <c r="B1762" i="1"/>
  <c r="B1758" i="1"/>
  <c r="B1754" i="1"/>
  <c r="B1750" i="1"/>
  <c r="B1746" i="1"/>
  <c r="B1742" i="1"/>
  <c r="B1738" i="1"/>
  <c r="B1734" i="1"/>
  <c r="B1730" i="1"/>
  <c r="B1726" i="1"/>
  <c r="B1722" i="1"/>
  <c r="B1718" i="1"/>
  <c r="B1714" i="1"/>
  <c r="B1710" i="1"/>
  <c r="B1706" i="1"/>
  <c r="B1702" i="1"/>
  <c r="B1698" i="1"/>
  <c r="B1694" i="1"/>
  <c r="B1690" i="1"/>
  <c r="B1686" i="1"/>
  <c r="B1682" i="1"/>
  <c r="B1678" i="1"/>
  <c r="B1674" i="1"/>
  <c r="B1670" i="1"/>
  <c r="B1666" i="1"/>
  <c r="B1662" i="1"/>
  <c r="B1658" i="1"/>
  <c r="B1654" i="1"/>
  <c r="B1650" i="1"/>
  <c r="B1646" i="1"/>
  <c r="B1642" i="1"/>
  <c r="B1638" i="1"/>
  <c r="B1634" i="1"/>
  <c r="B1630" i="1"/>
  <c r="B1626" i="1"/>
  <c r="B1622" i="1"/>
  <c r="B1618" i="1"/>
  <c r="B1614" i="1"/>
  <c r="B1610" i="1"/>
  <c r="B1606" i="1"/>
  <c r="B1602" i="1"/>
  <c r="B1598" i="1"/>
  <c r="B1594" i="1"/>
  <c r="B1590" i="1"/>
  <c r="B1586" i="1"/>
  <c r="B1582" i="1"/>
  <c r="B1578" i="1"/>
  <c r="B1574" i="1"/>
  <c r="B1570" i="1"/>
  <c r="B1566" i="1"/>
  <c r="B1562" i="1"/>
  <c r="B1558" i="1"/>
  <c r="B1554" i="1"/>
  <c r="B1550" i="1"/>
  <c r="B1546" i="1"/>
  <c r="B1542" i="1"/>
  <c r="B1538" i="1"/>
  <c r="B1534" i="1"/>
  <c r="B1530" i="1"/>
  <c r="B1526" i="1"/>
  <c r="B1522" i="1"/>
  <c r="B1518" i="1"/>
  <c r="B1514" i="1"/>
  <c r="B1510" i="1"/>
  <c r="B1506" i="1"/>
  <c r="B1502" i="1"/>
  <c r="B1498" i="1"/>
  <c r="B1494" i="1"/>
  <c r="B1490" i="1"/>
  <c r="B1486" i="1"/>
  <c r="B1482" i="1"/>
  <c r="B1478" i="1"/>
  <c r="B1474" i="1"/>
  <c r="B1470" i="1"/>
  <c r="B1466" i="1"/>
  <c r="B1462" i="1"/>
  <c r="B1458" i="1"/>
  <c r="B1454" i="1"/>
  <c r="B1450" i="1"/>
  <c r="B1446" i="1"/>
  <c r="B1442" i="1"/>
  <c r="B1438" i="1"/>
  <c r="B1434" i="1"/>
  <c r="B1430" i="1"/>
  <c r="B1426" i="1"/>
  <c r="B1422" i="1"/>
  <c r="B1418" i="1"/>
  <c r="B1414" i="1"/>
  <c r="B1410" i="1"/>
  <c r="B1406" i="1"/>
  <c r="B1402" i="1"/>
  <c r="B1398" i="1"/>
  <c r="B1394" i="1"/>
  <c r="B1390" i="1"/>
  <c r="B1386" i="1"/>
  <c r="B1382" i="1"/>
  <c r="B1378" i="1"/>
  <c r="B1374" i="1"/>
  <c r="B1370" i="1"/>
  <c r="B1366" i="1"/>
  <c r="B1362" i="1"/>
  <c r="B1358" i="1"/>
  <c r="B1354" i="1"/>
  <c r="B1350" i="1"/>
  <c r="B1346" i="1"/>
  <c r="B1342" i="1"/>
  <c r="B1338" i="1"/>
  <c r="B1334" i="1"/>
  <c r="B1330" i="1"/>
  <c r="B1326" i="1"/>
  <c r="B1322" i="1"/>
  <c r="B1318" i="1"/>
  <c r="B1314" i="1"/>
  <c r="B1310" i="1"/>
  <c r="B1306" i="1"/>
  <c r="B1302" i="1"/>
  <c r="B1298" i="1"/>
  <c r="B1294" i="1"/>
  <c r="B1290" i="1"/>
  <c r="B1286" i="1"/>
  <c r="B1282" i="1"/>
  <c r="B1278" i="1"/>
  <c r="B1274" i="1"/>
  <c r="B1270" i="1"/>
  <c r="B1266" i="1"/>
  <c r="B1262" i="1"/>
  <c r="B1258" i="1"/>
  <c r="B1254" i="1"/>
  <c r="B1250" i="1"/>
  <c r="B1246" i="1"/>
  <c r="B1242" i="1"/>
  <c r="B1238" i="1"/>
  <c r="B1234" i="1"/>
  <c r="B1230" i="1"/>
  <c r="B1226" i="1"/>
  <c r="B1222" i="1"/>
  <c r="B1218" i="1"/>
  <c r="B1214" i="1"/>
  <c r="B1210" i="1"/>
  <c r="B1206" i="1"/>
  <c r="B1202" i="1"/>
  <c r="B1198" i="1"/>
  <c r="B1194" i="1"/>
  <c r="B1190" i="1"/>
  <c r="B1186" i="1"/>
  <c r="B1182" i="1"/>
  <c r="B1178" i="1"/>
  <c r="B1174" i="1"/>
  <c r="B1170" i="1"/>
  <c r="B1166" i="1"/>
  <c r="B1162" i="1"/>
  <c r="B1158" i="1"/>
  <c r="B1154" i="1"/>
  <c r="B1150" i="1"/>
  <c r="B1146" i="1"/>
  <c r="B1142" i="1"/>
  <c r="B1138" i="1"/>
  <c r="B1134" i="1"/>
  <c r="B1130" i="1"/>
  <c r="B1126" i="1"/>
  <c r="B1122" i="1"/>
  <c r="B1118" i="1"/>
  <c r="B1114" i="1"/>
  <c r="B1110" i="1"/>
  <c r="B1106" i="1"/>
  <c r="B1102" i="1"/>
  <c r="B1098" i="1"/>
  <c r="B1094" i="1"/>
  <c r="B1090" i="1"/>
  <c r="B1086" i="1"/>
  <c r="B1082" i="1"/>
  <c r="B1078" i="1"/>
  <c r="B1074" i="1"/>
  <c r="B1070" i="1"/>
  <c r="B1066" i="1"/>
  <c r="B1062" i="1"/>
  <c r="B1058" i="1"/>
  <c r="B1054" i="1"/>
  <c r="B1050" i="1"/>
  <c r="B1046" i="1"/>
  <c r="B1042" i="1"/>
  <c r="B1038" i="1"/>
  <c r="B1034" i="1"/>
  <c r="B1030" i="1"/>
  <c r="B1026" i="1"/>
  <c r="B1022" i="1"/>
  <c r="B1018" i="1"/>
  <c r="B1014" i="1"/>
  <c r="B1010" i="1"/>
  <c r="B1006" i="1"/>
  <c r="B1002" i="1"/>
  <c r="B998" i="1"/>
  <c r="B994" i="1"/>
  <c r="B990" i="1"/>
  <c r="B986" i="1"/>
  <c r="B982" i="1"/>
  <c r="B978" i="1"/>
  <c r="B974" i="1"/>
  <c r="B970" i="1"/>
  <c r="B966" i="1"/>
  <c r="B962" i="1"/>
  <c r="B958" i="1"/>
  <c r="B954" i="1"/>
  <c r="B950" i="1"/>
  <c r="B946" i="1"/>
  <c r="B942" i="1"/>
  <c r="B938" i="1"/>
  <c r="B934" i="1"/>
  <c r="B930" i="1"/>
  <c r="B926" i="1"/>
  <c r="B922" i="1"/>
  <c r="B918" i="1"/>
  <c r="B914" i="1"/>
  <c r="B910" i="1"/>
  <c r="B906" i="1"/>
  <c r="B902" i="1"/>
  <c r="B898" i="1"/>
  <c r="B894" i="1"/>
  <c r="B890" i="1"/>
  <c r="B886" i="1"/>
  <c r="B882" i="1"/>
  <c r="B878" i="1"/>
  <c r="B874" i="1"/>
  <c r="B870" i="1"/>
  <c r="B866" i="1"/>
  <c r="B862" i="1"/>
  <c r="B858" i="1"/>
  <c r="B854" i="1"/>
  <c r="B850" i="1"/>
  <c r="B846" i="1"/>
  <c r="B842" i="1"/>
  <c r="B838" i="1"/>
  <c r="B834" i="1"/>
  <c r="B830" i="1"/>
  <c r="B826" i="1"/>
  <c r="B822" i="1"/>
  <c r="B818" i="1"/>
  <c r="B814" i="1"/>
  <c r="B810" i="1"/>
  <c r="B806" i="1"/>
  <c r="B802" i="1"/>
  <c r="B798" i="1"/>
  <c r="B794" i="1"/>
  <c r="B790" i="1"/>
  <c r="B786" i="1"/>
  <c r="B782" i="1"/>
  <c r="B778" i="1"/>
  <c r="B774" i="1"/>
  <c r="B770" i="1"/>
  <c r="B766" i="1"/>
  <c r="B762" i="1"/>
  <c r="B758" i="1"/>
  <c r="B754" i="1"/>
  <c r="B750" i="1"/>
  <c r="B746" i="1"/>
  <c r="B742" i="1"/>
  <c r="B738" i="1"/>
  <c r="B734" i="1"/>
  <c r="B730" i="1"/>
  <c r="B726" i="1"/>
  <c r="B722" i="1"/>
  <c r="B718" i="1"/>
  <c r="B714" i="1"/>
  <c r="B710" i="1"/>
  <c r="B706" i="1"/>
  <c r="B702" i="1"/>
  <c r="B698" i="1"/>
  <c r="B694" i="1"/>
  <c r="B690" i="1"/>
  <c r="B686" i="1"/>
  <c r="B682" i="1"/>
  <c r="B678" i="1"/>
  <c r="B674" i="1"/>
  <c r="B670" i="1"/>
  <c r="B666" i="1"/>
  <c r="B662" i="1"/>
  <c r="B658" i="1"/>
  <c r="B654" i="1"/>
  <c r="B650" i="1"/>
  <c r="B646" i="1"/>
  <c r="B642" i="1"/>
  <c r="B638" i="1"/>
  <c r="B634" i="1"/>
  <c r="B630" i="1"/>
  <c r="B626" i="1"/>
  <c r="B622" i="1"/>
  <c r="B618" i="1"/>
  <c r="B614" i="1"/>
  <c r="B610" i="1"/>
  <c r="B606" i="1"/>
  <c r="B602" i="1"/>
  <c r="B598" i="1"/>
  <c r="B594" i="1"/>
  <c r="B590" i="1"/>
  <c r="B586" i="1"/>
  <c r="B582" i="1"/>
  <c r="B578" i="1"/>
  <c r="B574" i="1"/>
  <c r="B570" i="1"/>
  <c r="B566" i="1"/>
  <c r="B562" i="1"/>
  <c r="B558" i="1"/>
  <c r="B554" i="1"/>
  <c r="B550" i="1"/>
  <c r="B546" i="1"/>
  <c r="B542" i="1"/>
  <c r="B538" i="1"/>
  <c r="B534" i="1"/>
  <c r="B530" i="1"/>
  <c r="B526" i="1"/>
  <c r="B522" i="1"/>
  <c r="B518" i="1"/>
  <c r="B514" i="1"/>
  <c r="B510" i="1"/>
  <c r="B506" i="1"/>
  <c r="B502" i="1"/>
  <c r="B498" i="1"/>
  <c r="B494" i="1"/>
  <c r="B490" i="1"/>
  <c r="B486" i="1"/>
  <c r="B482" i="1"/>
  <c r="B478" i="1"/>
  <c r="B474" i="1"/>
  <c r="B470" i="1"/>
  <c r="B466" i="1"/>
  <c r="B462" i="1"/>
  <c r="B458" i="1"/>
  <c r="B454" i="1"/>
  <c r="B450" i="1"/>
  <c r="B446" i="1"/>
  <c r="B442" i="1"/>
  <c r="B438" i="1"/>
  <c r="B434" i="1"/>
  <c r="B430" i="1"/>
  <c r="B426" i="1"/>
  <c r="B422" i="1"/>
  <c r="B418" i="1"/>
  <c r="B414" i="1"/>
  <c r="B410" i="1"/>
  <c r="B406" i="1"/>
  <c r="B402" i="1"/>
  <c r="B398" i="1"/>
  <c r="B394" i="1"/>
  <c r="B390" i="1"/>
  <c r="B386" i="1"/>
  <c r="B382" i="1"/>
  <c r="B378" i="1"/>
  <c r="B374" i="1"/>
  <c r="B370" i="1"/>
  <c r="B366" i="1"/>
  <c r="B362" i="1"/>
  <c r="B358" i="1"/>
  <c r="B354" i="1"/>
  <c r="B350" i="1"/>
  <c r="B346" i="1"/>
  <c r="B342" i="1"/>
  <c r="B338" i="1"/>
  <c r="B334" i="1"/>
  <c r="B330" i="1"/>
  <c r="B326" i="1"/>
  <c r="B322" i="1"/>
  <c r="B318" i="1"/>
  <c r="B314" i="1"/>
  <c r="B310" i="1"/>
  <c r="B306" i="1"/>
  <c r="B302" i="1"/>
  <c r="B298" i="1"/>
  <c r="B294" i="1"/>
  <c r="B290" i="1"/>
  <c r="B286" i="1"/>
  <c r="B282" i="1"/>
  <c r="B278" i="1"/>
  <c r="B274" i="1"/>
  <c r="B270" i="1"/>
  <c r="B266" i="1"/>
  <c r="B262" i="1"/>
  <c r="B258" i="1"/>
  <c r="B254" i="1"/>
  <c r="B250" i="1"/>
  <c r="B246" i="1"/>
  <c r="B242" i="1"/>
  <c r="B238" i="1"/>
  <c r="B234" i="1"/>
  <c r="B230" i="1"/>
  <c r="B226" i="1"/>
  <c r="B222" i="1"/>
  <c r="B218" i="1"/>
  <c r="B214" i="1"/>
  <c r="B210" i="1"/>
  <c r="B206" i="1"/>
  <c r="B202" i="1"/>
  <c r="B198" i="1"/>
  <c r="B194" i="1"/>
  <c r="B190" i="1"/>
  <c r="B186" i="1"/>
  <c r="B182" i="1"/>
  <c r="B178" i="1"/>
  <c r="B174" i="1"/>
  <c r="B170" i="1"/>
  <c r="B166" i="1"/>
  <c r="B162" i="1"/>
  <c r="B158" i="1"/>
  <c r="B154" i="1"/>
  <c r="B150" i="1"/>
  <c r="B146" i="1"/>
  <c r="B142" i="1"/>
  <c r="B138" i="1"/>
  <c r="B134" i="1"/>
  <c r="B130" i="1"/>
  <c r="B126" i="1"/>
  <c r="B122" i="1"/>
  <c r="B118" i="1"/>
  <c r="B114" i="1"/>
  <c r="B110" i="1"/>
  <c r="B106" i="1"/>
  <c r="B102" i="1"/>
  <c r="B98" i="1"/>
  <c r="B94" i="1"/>
  <c r="B90" i="1"/>
  <c r="B86" i="1"/>
  <c r="B82" i="1"/>
  <c r="B78" i="1"/>
  <c r="B74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18" i="1"/>
  <c r="B14" i="1"/>
  <c r="B10" i="1"/>
  <c r="B6" i="1"/>
  <c r="C3041" i="1"/>
  <c r="C3037" i="1"/>
  <c r="C3033" i="1"/>
  <c r="C3029" i="1"/>
  <c r="C3025" i="1"/>
  <c r="C3021" i="1"/>
  <c r="C3017" i="1"/>
  <c r="C3013" i="1"/>
  <c r="C3009" i="1"/>
  <c r="C3005" i="1"/>
  <c r="C3001" i="1"/>
  <c r="C2997" i="1"/>
  <c r="C2993" i="1"/>
  <c r="C2989" i="1"/>
  <c r="C2985" i="1"/>
  <c r="C2981" i="1"/>
  <c r="C2977" i="1"/>
  <c r="C2973" i="1"/>
  <c r="C2969" i="1"/>
  <c r="C2965" i="1"/>
  <c r="C2961" i="1"/>
  <c r="C2957" i="1"/>
  <c r="C2953" i="1"/>
  <c r="C2949" i="1"/>
  <c r="C2945" i="1"/>
  <c r="C2941" i="1"/>
  <c r="C2937" i="1"/>
  <c r="C2933" i="1"/>
  <c r="C2929" i="1"/>
  <c r="C2925" i="1"/>
  <c r="C2921" i="1"/>
  <c r="C2917" i="1"/>
  <c r="C2913" i="1"/>
  <c r="C2909" i="1"/>
  <c r="C2905" i="1"/>
  <c r="C2901" i="1"/>
  <c r="C2897" i="1"/>
  <c r="C2893" i="1"/>
  <c r="C2889" i="1"/>
  <c r="C2885" i="1"/>
  <c r="C2881" i="1"/>
  <c r="C2877" i="1"/>
  <c r="C2873" i="1"/>
  <c r="C2869" i="1"/>
  <c r="C2865" i="1"/>
  <c r="C2861" i="1"/>
  <c r="C2857" i="1"/>
  <c r="C2853" i="1"/>
  <c r="C2849" i="1"/>
  <c r="C2845" i="1"/>
  <c r="C2841" i="1"/>
  <c r="C2837" i="1"/>
  <c r="C2833" i="1"/>
  <c r="C2829" i="1"/>
  <c r="C2825" i="1"/>
  <c r="C2821" i="1"/>
  <c r="C2817" i="1"/>
  <c r="C2813" i="1"/>
  <c r="C2809" i="1"/>
  <c r="C2805" i="1"/>
  <c r="C2801" i="1"/>
  <c r="C2797" i="1"/>
  <c r="C2793" i="1"/>
  <c r="C2789" i="1"/>
  <c r="C2785" i="1"/>
  <c r="C2781" i="1"/>
  <c r="C2777" i="1"/>
  <c r="C2773" i="1"/>
  <c r="C2769" i="1"/>
  <c r="C2765" i="1"/>
  <c r="C2761" i="1"/>
  <c r="C2757" i="1"/>
  <c r="C2753" i="1"/>
  <c r="C2749" i="1"/>
  <c r="C2745" i="1"/>
  <c r="C2741" i="1"/>
  <c r="C2737" i="1"/>
  <c r="C2733" i="1"/>
  <c r="C2729" i="1"/>
  <c r="C2725" i="1"/>
  <c r="C2721" i="1"/>
  <c r="C2717" i="1"/>
  <c r="C2713" i="1"/>
  <c r="C2709" i="1"/>
  <c r="C2705" i="1"/>
  <c r="C2701" i="1"/>
  <c r="C2697" i="1"/>
  <c r="C2693" i="1"/>
  <c r="C2689" i="1"/>
  <c r="C2685" i="1"/>
  <c r="C2681" i="1"/>
  <c r="C2677" i="1"/>
  <c r="C2673" i="1"/>
  <c r="C2669" i="1"/>
  <c r="C2665" i="1"/>
  <c r="C2661" i="1"/>
  <c r="C2657" i="1"/>
  <c r="C2653" i="1"/>
  <c r="C2649" i="1"/>
  <c r="C2645" i="1"/>
  <c r="C2641" i="1"/>
  <c r="C2637" i="1"/>
  <c r="C2633" i="1"/>
  <c r="C2629" i="1"/>
  <c r="C2625" i="1"/>
  <c r="C2621" i="1"/>
  <c r="C2617" i="1"/>
  <c r="C2613" i="1"/>
  <c r="C2609" i="1"/>
  <c r="C2605" i="1"/>
  <c r="C2601" i="1"/>
  <c r="C2597" i="1"/>
  <c r="C2593" i="1"/>
  <c r="C2589" i="1"/>
  <c r="C2585" i="1"/>
  <c r="C2581" i="1"/>
  <c r="C2577" i="1"/>
  <c r="C2573" i="1"/>
  <c r="C2569" i="1"/>
  <c r="C2565" i="1"/>
  <c r="C2561" i="1"/>
  <c r="C2557" i="1"/>
  <c r="C2553" i="1"/>
  <c r="C2549" i="1"/>
  <c r="C2545" i="1"/>
  <c r="C2541" i="1"/>
  <c r="C2537" i="1"/>
  <c r="C2533" i="1"/>
  <c r="C2529" i="1"/>
  <c r="C2525" i="1"/>
  <c r="C2521" i="1"/>
  <c r="C2517" i="1"/>
  <c r="C2513" i="1"/>
  <c r="C2509" i="1"/>
  <c r="C2505" i="1"/>
  <c r="C2501" i="1"/>
  <c r="C2497" i="1"/>
  <c r="C2493" i="1"/>
  <c r="C2489" i="1"/>
  <c r="C2485" i="1"/>
  <c r="C2481" i="1"/>
  <c r="C2477" i="1"/>
  <c r="C2473" i="1"/>
  <c r="C2469" i="1"/>
  <c r="C2465" i="1"/>
  <c r="C2461" i="1"/>
  <c r="C2457" i="1"/>
  <c r="C2453" i="1"/>
  <c r="C2449" i="1"/>
  <c r="C2445" i="1"/>
  <c r="C2441" i="1"/>
  <c r="C2437" i="1"/>
  <c r="C2433" i="1"/>
  <c r="C2429" i="1"/>
  <c r="C2425" i="1"/>
  <c r="C2421" i="1"/>
  <c r="C2417" i="1"/>
  <c r="C2413" i="1"/>
  <c r="C2409" i="1"/>
  <c r="C2405" i="1"/>
  <c r="C2401" i="1"/>
  <c r="C2397" i="1"/>
  <c r="C2393" i="1"/>
  <c r="C2389" i="1"/>
  <c r="C2385" i="1"/>
  <c r="C2381" i="1"/>
  <c r="C2377" i="1"/>
  <c r="C2373" i="1"/>
  <c r="C2369" i="1"/>
  <c r="C2365" i="1"/>
  <c r="C2361" i="1"/>
  <c r="C2357" i="1"/>
  <c r="C2353" i="1"/>
  <c r="C2349" i="1"/>
  <c r="C2345" i="1"/>
  <c r="C2341" i="1"/>
  <c r="C2337" i="1"/>
  <c r="C2333" i="1"/>
  <c r="C2329" i="1"/>
  <c r="C2325" i="1"/>
  <c r="C2321" i="1"/>
  <c r="C2317" i="1"/>
  <c r="C2313" i="1"/>
  <c r="C2309" i="1"/>
  <c r="C2305" i="1"/>
  <c r="C2301" i="1"/>
  <c r="C2297" i="1"/>
  <c r="C2293" i="1"/>
  <c r="C2289" i="1"/>
  <c r="C2285" i="1"/>
  <c r="C2281" i="1"/>
  <c r="C2277" i="1"/>
  <c r="C2273" i="1"/>
  <c r="C2269" i="1"/>
  <c r="C2265" i="1"/>
  <c r="C2261" i="1"/>
  <c r="C2257" i="1"/>
  <c r="C2253" i="1"/>
  <c r="C2249" i="1"/>
  <c r="C2245" i="1"/>
  <c r="C2241" i="1"/>
  <c r="C2237" i="1"/>
  <c r="C2233" i="1"/>
  <c r="C2229" i="1"/>
  <c r="C2225" i="1"/>
  <c r="C2221" i="1"/>
  <c r="C2217" i="1"/>
  <c r="C2213" i="1"/>
  <c r="C2209" i="1"/>
  <c r="C2205" i="1"/>
  <c r="C2201" i="1"/>
  <c r="C2197" i="1"/>
  <c r="C2193" i="1"/>
  <c r="C2189" i="1"/>
  <c r="C2185" i="1"/>
  <c r="C2181" i="1"/>
  <c r="C2177" i="1"/>
  <c r="C2173" i="1"/>
  <c r="C2169" i="1"/>
  <c r="C2165" i="1"/>
  <c r="C2161" i="1"/>
  <c r="C2157" i="1"/>
  <c r="C2153" i="1"/>
  <c r="C2149" i="1"/>
  <c r="C2145" i="1"/>
  <c r="C2141" i="1"/>
  <c r="C2137" i="1"/>
  <c r="C2133" i="1"/>
  <c r="C2129" i="1"/>
  <c r="C2125" i="1"/>
  <c r="C2121" i="1"/>
  <c r="C2117" i="1"/>
  <c r="C2113" i="1"/>
  <c r="C2109" i="1"/>
  <c r="C2105" i="1"/>
  <c r="C2101" i="1"/>
  <c r="C2097" i="1"/>
  <c r="C2093" i="1"/>
  <c r="C2089" i="1"/>
  <c r="C2085" i="1"/>
  <c r="C2081" i="1"/>
  <c r="C2077" i="1"/>
  <c r="C2073" i="1"/>
  <c r="C2069" i="1"/>
  <c r="C2065" i="1"/>
  <c r="C2061" i="1"/>
  <c r="C2057" i="1"/>
  <c r="C2053" i="1"/>
  <c r="C2049" i="1"/>
  <c r="C2045" i="1"/>
  <c r="C2041" i="1"/>
  <c r="C2037" i="1"/>
  <c r="C2033" i="1"/>
  <c r="C2029" i="1"/>
  <c r="C2025" i="1"/>
  <c r="C2021" i="1"/>
  <c r="C2017" i="1"/>
  <c r="C2013" i="1"/>
  <c r="C2009" i="1"/>
  <c r="C2005" i="1"/>
  <c r="C2001" i="1"/>
  <c r="C1997" i="1"/>
  <c r="C1993" i="1"/>
  <c r="C1989" i="1"/>
  <c r="C1985" i="1"/>
  <c r="C1981" i="1"/>
  <c r="C1977" i="1"/>
  <c r="C1973" i="1"/>
  <c r="C1969" i="1"/>
  <c r="C1965" i="1"/>
  <c r="C1961" i="1"/>
  <c r="C1957" i="1"/>
  <c r="C1953" i="1"/>
  <c r="C1949" i="1"/>
  <c r="C1945" i="1"/>
  <c r="C1941" i="1"/>
  <c r="C1937" i="1"/>
  <c r="C1933" i="1"/>
  <c r="C1929" i="1"/>
  <c r="C1925" i="1"/>
  <c r="C1921" i="1"/>
  <c r="C1917" i="1"/>
  <c r="C1913" i="1"/>
  <c r="C1909" i="1"/>
  <c r="C1905" i="1"/>
  <c r="C1901" i="1"/>
  <c r="C1897" i="1"/>
  <c r="C1893" i="1"/>
  <c r="C1889" i="1"/>
  <c r="C1885" i="1"/>
  <c r="C1881" i="1"/>
  <c r="C1877" i="1"/>
  <c r="C1873" i="1"/>
  <c r="C1869" i="1"/>
  <c r="C1865" i="1"/>
  <c r="C1861" i="1"/>
  <c r="C1857" i="1"/>
  <c r="C1853" i="1"/>
  <c r="C1849" i="1"/>
  <c r="C1845" i="1"/>
  <c r="C1841" i="1"/>
  <c r="C1837" i="1"/>
  <c r="C1833" i="1"/>
  <c r="C1829" i="1"/>
  <c r="C1825" i="1"/>
  <c r="C1821" i="1"/>
  <c r="C1817" i="1"/>
  <c r="C1813" i="1"/>
  <c r="C1809" i="1"/>
  <c r="C1805" i="1"/>
  <c r="C1801" i="1"/>
  <c r="C1797" i="1"/>
  <c r="C1793" i="1"/>
  <c r="C1789" i="1"/>
  <c r="C1785" i="1"/>
  <c r="C1781" i="1"/>
  <c r="C1777" i="1"/>
  <c r="C1773" i="1"/>
  <c r="C1769" i="1"/>
  <c r="C1765" i="1"/>
  <c r="C1761" i="1"/>
  <c r="C1757" i="1"/>
  <c r="C1753" i="1"/>
  <c r="C1749" i="1"/>
  <c r="C1745" i="1"/>
  <c r="C1741" i="1"/>
  <c r="C1737" i="1"/>
  <c r="C1733" i="1"/>
  <c r="C1729" i="1"/>
  <c r="C1725" i="1"/>
  <c r="C1721" i="1"/>
  <c r="C1717" i="1"/>
  <c r="C1713" i="1"/>
  <c r="C1709" i="1"/>
  <c r="C1705" i="1"/>
  <c r="C1701" i="1"/>
  <c r="C1697" i="1"/>
  <c r="C1693" i="1"/>
  <c r="C1689" i="1"/>
  <c r="C1685" i="1"/>
  <c r="C1681" i="1"/>
  <c r="C1677" i="1"/>
  <c r="C1673" i="1"/>
  <c r="C1669" i="1"/>
  <c r="C1665" i="1"/>
  <c r="C1661" i="1"/>
  <c r="C1657" i="1"/>
  <c r="C1653" i="1"/>
  <c r="C1649" i="1"/>
  <c r="C1645" i="1"/>
  <c r="C1641" i="1"/>
  <c r="C1637" i="1"/>
  <c r="C1633" i="1"/>
  <c r="C1629" i="1"/>
  <c r="C1625" i="1"/>
  <c r="C1621" i="1"/>
  <c r="C1617" i="1"/>
  <c r="C1613" i="1"/>
  <c r="C1609" i="1"/>
  <c r="C1605" i="1"/>
  <c r="C1601" i="1"/>
  <c r="C1597" i="1"/>
  <c r="C1593" i="1"/>
  <c r="C1589" i="1"/>
  <c r="C1585" i="1"/>
  <c r="C1581" i="1"/>
  <c r="C1577" i="1"/>
  <c r="C1573" i="1"/>
  <c r="C1569" i="1"/>
  <c r="C1565" i="1"/>
  <c r="C1561" i="1"/>
  <c r="C1557" i="1"/>
  <c r="C1553" i="1"/>
  <c r="C1549" i="1"/>
  <c r="C1545" i="1"/>
  <c r="C1541" i="1"/>
  <c r="C1537" i="1"/>
  <c r="C1533" i="1"/>
  <c r="C1529" i="1"/>
  <c r="C1525" i="1"/>
  <c r="C1521" i="1"/>
  <c r="C1517" i="1"/>
  <c r="C1513" i="1"/>
  <c r="C1509" i="1"/>
  <c r="C1505" i="1"/>
  <c r="C1501" i="1"/>
  <c r="C1497" i="1"/>
  <c r="C1493" i="1"/>
  <c r="C1489" i="1"/>
  <c r="C1485" i="1"/>
  <c r="C1481" i="1"/>
  <c r="C1477" i="1"/>
  <c r="C1473" i="1"/>
  <c r="C1469" i="1"/>
  <c r="C1465" i="1"/>
  <c r="C1461" i="1"/>
  <c r="C1457" i="1"/>
  <c r="C1453" i="1"/>
  <c r="C1449" i="1"/>
  <c r="C1445" i="1"/>
  <c r="C1441" i="1"/>
  <c r="C1437" i="1"/>
  <c r="C1433" i="1"/>
  <c r="C1429" i="1"/>
  <c r="C1425" i="1"/>
  <c r="C1421" i="1"/>
  <c r="C1417" i="1"/>
  <c r="C1413" i="1"/>
  <c r="C1409" i="1"/>
  <c r="C1405" i="1"/>
  <c r="C1401" i="1"/>
  <c r="C1397" i="1"/>
  <c r="C1393" i="1"/>
  <c r="C1389" i="1"/>
  <c r="C1385" i="1"/>
  <c r="C1381" i="1"/>
  <c r="C1377" i="1"/>
  <c r="C1373" i="1"/>
  <c r="C1369" i="1"/>
  <c r="C1365" i="1"/>
  <c r="C1361" i="1"/>
  <c r="C1357" i="1"/>
  <c r="C1353" i="1"/>
  <c r="C1349" i="1"/>
  <c r="C1345" i="1"/>
  <c r="C1341" i="1"/>
  <c r="C1337" i="1"/>
  <c r="C1333" i="1"/>
  <c r="C1329" i="1"/>
  <c r="C1325" i="1"/>
  <c r="C1321" i="1"/>
  <c r="C1317" i="1"/>
  <c r="C1313" i="1"/>
  <c r="C1309" i="1"/>
  <c r="C1305" i="1"/>
  <c r="C1301" i="1"/>
  <c r="C1297" i="1"/>
  <c r="C1293" i="1"/>
  <c r="C1289" i="1"/>
  <c r="C1285" i="1"/>
  <c r="C1281" i="1"/>
  <c r="C1277" i="1"/>
  <c r="C1273" i="1"/>
  <c r="C1269" i="1"/>
  <c r="C1265" i="1"/>
  <c r="C1261" i="1"/>
  <c r="C1257" i="1"/>
  <c r="C1253" i="1"/>
  <c r="C1249" i="1"/>
  <c r="C1245" i="1"/>
  <c r="C1241" i="1"/>
  <c r="C1237" i="1"/>
  <c r="C1233" i="1"/>
  <c r="C1229" i="1"/>
  <c r="C1225" i="1"/>
  <c r="C1221" i="1"/>
  <c r="C1217" i="1"/>
  <c r="C1213" i="1"/>
  <c r="C1209" i="1"/>
  <c r="C1205" i="1"/>
  <c r="C1201" i="1"/>
  <c r="C1197" i="1"/>
  <c r="C1193" i="1"/>
  <c r="C1189" i="1"/>
  <c r="C1185" i="1"/>
  <c r="C1181" i="1"/>
  <c r="C1177" i="1"/>
  <c r="C1173" i="1"/>
  <c r="C1169" i="1"/>
  <c r="C1165" i="1"/>
  <c r="C1161" i="1"/>
  <c r="C1157" i="1"/>
  <c r="C1153" i="1"/>
  <c r="C1149" i="1"/>
  <c r="C1145" i="1"/>
  <c r="C1141" i="1"/>
  <c r="C1137" i="1"/>
  <c r="C1133" i="1"/>
  <c r="C1129" i="1"/>
  <c r="C1125" i="1"/>
  <c r="C1121" i="1"/>
  <c r="C1117" i="1"/>
  <c r="C1113" i="1"/>
  <c r="C1109" i="1"/>
  <c r="C1105" i="1"/>
  <c r="C1101" i="1"/>
  <c r="C1097" i="1"/>
  <c r="C1093" i="1"/>
  <c r="C1089" i="1"/>
  <c r="C1085" i="1"/>
  <c r="C1081" i="1"/>
  <c r="C1077" i="1"/>
  <c r="C1073" i="1"/>
  <c r="C1069" i="1"/>
  <c r="C1065" i="1"/>
  <c r="C1061" i="1"/>
  <c r="C1057" i="1"/>
  <c r="C1053" i="1"/>
  <c r="C1049" i="1"/>
  <c r="C1045" i="1"/>
  <c r="C1041" i="1"/>
  <c r="C1037" i="1"/>
  <c r="C1033" i="1"/>
  <c r="C1029" i="1"/>
  <c r="C1025" i="1"/>
  <c r="C1021" i="1"/>
  <c r="C1017" i="1"/>
  <c r="C1013" i="1"/>
  <c r="C1009" i="1"/>
  <c r="C1005" i="1"/>
  <c r="C1001" i="1"/>
  <c r="C997" i="1"/>
  <c r="C993" i="1"/>
  <c r="C989" i="1"/>
  <c r="C985" i="1"/>
  <c r="C981" i="1"/>
  <c r="C977" i="1"/>
  <c r="C973" i="1"/>
  <c r="C969" i="1"/>
  <c r="C965" i="1"/>
  <c r="C961" i="1"/>
  <c r="C957" i="1"/>
  <c r="C953" i="1"/>
  <c r="C949" i="1"/>
  <c r="C945" i="1"/>
  <c r="C941" i="1"/>
  <c r="C937" i="1"/>
  <c r="C933" i="1"/>
  <c r="C929" i="1"/>
  <c r="C925" i="1"/>
  <c r="C921" i="1"/>
  <c r="C917" i="1"/>
  <c r="C913" i="1"/>
  <c r="C909" i="1"/>
  <c r="C905" i="1"/>
  <c r="C901" i="1"/>
  <c r="C897" i="1"/>
  <c r="C893" i="1"/>
  <c r="C889" i="1"/>
  <c r="C885" i="1"/>
  <c r="C881" i="1"/>
  <c r="C877" i="1"/>
  <c r="C873" i="1"/>
  <c r="C869" i="1"/>
  <c r="C865" i="1"/>
  <c r="C861" i="1"/>
  <c r="C857" i="1"/>
  <c r="C853" i="1"/>
  <c r="C849" i="1"/>
  <c r="C845" i="1"/>
  <c r="C841" i="1"/>
  <c r="C837" i="1"/>
  <c r="C833" i="1"/>
  <c r="C829" i="1"/>
  <c r="C825" i="1"/>
  <c r="C821" i="1"/>
  <c r="C817" i="1"/>
  <c r="C813" i="1"/>
  <c r="C809" i="1"/>
  <c r="C805" i="1"/>
  <c r="C801" i="1"/>
  <c r="C797" i="1"/>
  <c r="C793" i="1"/>
  <c r="C789" i="1"/>
  <c r="C785" i="1"/>
  <c r="C781" i="1"/>
  <c r="C777" i="1"/>
  <c r="C773" i="1"/>
  <c r="C769" i="1"/>
  <c r="C765" i="1"/>
  <c r="C761" i="1"/>
  <c r="C757" i="1"/>
  <c r="C753" i="1"/>
  <c r="C749" i="1"/>
  <c r="C745" i="1"/>
  <c r="C741" i="1"/>
  <c r="C737" i="1"/>
  <c r="C733" i="1"/>
  <c r="C729" i="1"/>
  <c r="C725" i="1"/>
  <c r="C721" i="1"/>
  <c r="C717" i="1"/>
  <c r="C713" i="1"/>
  <c r="C709" i="1"/>
  <c r="C705" i="1"/>
  <c r="C701" i="1"/>
  <c r="C697" i="1"/>
  <c r="C693" i="1"/>
  <c r="C689" i="1"/>
  <c r="C685" i="1"/>
  <c r="C681" i="1"/>
  <c r="C677" i="1"/>
  <c r="C673" i="1"/>
  <c r="C669" i="1"/>
  <c r="C665" i="1"/>
  <c r="C661" i="1"/>
  <c r="C657" i="1"/>
  <c r="C653" i="1"/>
  <c r="C649" i="1"/>
  <c r="C645" i="1"/>
  <c r="C641" i="1"/>
  <c r="C637" i="1"/>
  <c r="C633" i="1"/>
  <c r="C629" i="1"/>
  <c r="C625" i="1"/>
  <c r="C621" i="1"/>
  <c r="C617" i="1"/>
  <c r="C613" i="1"/>
  <c r="C609" i="1"/>
  <c r="C605" i="1"/>
  <c r="C601" i="1"/>
  <c r="C597" i="1"/>
  <c r="C593" i="1"/>
  <c r="C589" i="1"/>
  <c r="C585" i="1"/>
  <c r="C581" i="1"/>
  <c r="C577" i="1"/>
  <c r="C573" i="1"/>
  <c r="C569" i="1"/>
  <c r="C565" i="1"/>
  <c r="C561" i="1"/>
  <c r="C557" i="1"/>
  <c r="C553" i="1"/>
  <c r="C549" i="1"/>
  <c r="C545" i="1"/>
  <c r="C541" i="1"/>
  <c r="C537" i="1"/>
  <c r="C533" i="1"/>
  <c r="C529" i="1"/>
  <c r="C525" i="1"/>
  <c r="C521" i="1"/>
  <c r="C517" i="1"/>
  <c r="C513" i="1"/>
  <c r="C509" i="1"/>
  <c r="C505" i="1"/>
  <c r="C501" i="1"/>
  <c r="C497" i="1"/>
  <c r="C493" i="1"/>
  <c r="C489" i="1"/>
  <c r="C485" i="1"/>
  <c r="C481" i="1"/>
  <c r="C477" i="1"/>
  <c r="C473" i="1"/>
  <c r="C469" i="1"/>
  <c r="C465" i="1"/>
  <c r="C461" i="1"/>
  <c r="C457" i="1"/>
  <c r="C453" i="1"/>
  <c r="C449" i="1"/>
  <c r="C445" i="1"/>
  <c r="C441" i="1"/>
  <c r="C437" i="1"/>
  <c r="C433" i="1"/>
  <c r="C429" i="1"/>
  <c r="C425" i="1"/>
  <c r="C421" i="1"/>
  <c r="C417" i="1"/>
  <c r="C413" i="1"/>
  <c r="C409" i="1"/>
  <c r="C405" i="1"/>
  <c r="C401" i="1"/>
  <c r="C397" i="1"/>
  <c r="C393" i="1"/>
  <c r="C389" i="1"/>
  <c r="C385" i="1"/>
  <c r="C381" i="1"/>
  <c r="C377" i="1"/>
  <c r="C373" i="1"/>
  <c r="C369" i="1"/>
  <c r="C365" i="1"/>
  <c r="C361" i="1"/>
  <c r="C357" i="1"/>
  <c r="C353" i="1"/>
  <c r="C349" i="1"/>
  <c r="C345" i="1"/>
  <c r="C341" i="1"/>
  <c r="C337" i="1"/>
  <c r="C333" i="1"/>
  <c r="C329" i="1"/>
  <c r="C325" i="1"/>
  <c r="C321" i="1"/>
  <c r="C317" i="1"/>
  <c r="C313" i="1"/>
  <c r="C309" i="1"/>
  <c r="C305" i="1"/>
  <c r="C301" i="1"/>
  <c r="C297" i="1"/>
  <c r="C293" i="1"/>
  <c r="C289" i="1"/>
  <c r="C285" i="1"/>
  <c r="C281" i="1"/>
  <c r="C277" i="1"/>
  <c r="C273" i="1"/>
  <c r="C269" i="1"/>
  <c r="C265" i="1"/>
  <c r="C261" i="1"/>
  <c r="C257" i="1"/>
  <c r="C253" i="1"/>
  <c r="C249" i="1"/>
  <c r="C245" i="1"/>
  <c r="C241" i="1"/>
  <c r="C237" i="1"/>
  <c r="C233" i="1"/>
  <c r="C229" i="1"/>
  <c r="C225" i="1"/>
  <c r="C221" i="1"/>
  <c r="C217" i="1"/>
  <c r="C213" i="1"/>
  <c r="C209" i="1"/>
  <c r="C205" i="1"/>
  <c r="C201" i="1"/>
  <c r="C197" i="1"/>
  <c r="C193" i="1"/>
  <c r="C189" i="1"/>
  <c r="C185" i="1"/>
  <c r="C181" i="1"/>
  <c r="C177" i="1"/>
  <c r="C173" i="1"/>
  <c r="C169" i="1"/>
  <c r="C165" i="1"/>
  <c r="C161" i="1"/>
  <c r="C157" i="1"/>
  <c r="C153" i="1"/>
  <c r="C149" i="1"/>
  <c r="C145" i="1"/>
  <c r="C141" i="1"/>
  <c r="C137" i="1"/>
  <c r="C133" i="1"/>
  <c r="C129" i="1"/>
  <c r="C125" i="1"/>
  <c r="C121" i="1"/>
  <c r="C117" i="1"/>
  <c r="C113" i="1"/>
  <c r="C109" i="1"/>
  <c r="C105" i="1"/>
  <c r="C101" i="1"/>
  <c r="C97" i="1"/>
  <c r="C93" i="1"/>
  <c r="C89" i="1"/>
  <c r="C85" i="1"/>
  <c r="C81" i="1"/>
  <c r="C77" i="1"/>
  <c r="C73" i="1"/>
  <c r="C69" i="1"/>
  <c r="C65" i="1"/>
  <c r="C61" i="1"/>
  <c r="C57" i="1"/>
  <c r="C53" i="1"/>
  <c r="C49" i="1"/>
  <c r="C45" i="1"/>
  <c r="C41" i="1"/>
  <c r="C37" i="1"/>
  <c r="C33" i="1"/>
  <c r="C29" i="1"/>
  <c r="C25" i="1"/>
  <c r="C21" i="1"/>
  <c r="C17" i="1"/>
  <c r="C13" i="1"/>
  <c r="C9" i="1"/>
  <c r="C5" i="1"/>
  <c r="D3040" i="1"/>
  <c r="I3040" i="1" s="1" a="1"/>
  <c r="D3036" i="1"/>
  <c r="I3036" i="1" s="1" a="1"/>
  <c r="D3032" i="1"/>
  <c r="I3032" i="1" s="1" a="1"/>
  <c r="D3028" i="1"/>
  <c r="I3028" i="1" s="1" a="1"/>
  <c r="D3024" i="1"/>
  <c r="I3024" i="1" s="1" a="1"/>
  <c r="D3020" i="1"/>
  <c r="I3020" i="1" s="1" a="1"/>
  <c r="D3016" i="1"/>
  <c r="I3016" i="1" s="1" a="1"/>
  <c r="D3012" i="1"/>
  <c r="I3012" i="1" s="1" a="1"/>
  <c r="D3008" i="1"/>
  <c r="I3008" i="1" s="1" a="1"/>
  <c r="D3004" i="1"/>
  <c r="I3004" i="1" s="1" a="1"/>
  <c r="D3000" i="1"/>
  <c r="I3000" i="1" s="1" a="1"/>
  <c r="D2996" i="1"/>
  <c r="I2996" i="1" s="1" a="1"/>
  <c r="D2992" i="1"/>
  <c r="I2992" i="1" s="1" a="1"/>
  <c r="D2988" i="1"/>
  <c r="I2988" i="1" s="1" a="1"/>
  <c r="D2984" i="1"/>
  <c r="I2984" i="1" s="1" a="1"/>
  <c r="D2980" i="1"/>
  <c r="I2980" i="1" s="1" a="1"/>
  <c r="D2976" i="1"/>
  <c r="I2976" i="1" s="1" a="1"/>
  <c r="D2972" i="1"/>
  <c r="I2972" i="1" s="1" a="1"/>
  <c r="D2968" i="1"/>
  <c r="I2968" i="1" s="1" a="1"/>
  <c r="D2964" i="1"/>
  <c r="I2964" i="1" s="1" a="1"/>
  <c r="D2960" i="1"/>
  <c r="I2960" i="1" s="1" a="1"/>
  <c r="D2956" i="1"/>
  <c r="I2956" i="1" s="1" a="1"/>
  <c r="D2952" i="1"/>
  <c r="I2952" i="1" s="1" a="1"/>
  <c r="D2948" i="1"/>
  <c r="I2948" i="1" s="1" a="1"/>
  <c r="D2944" i="1"/>
  <c r="I2944" i="1" s="1" a="1"/>
  <c r="D2940" i="1"/>
  <c r="I2940" i="1" s="1" a="1"/>
  <c r="D2936" i="1"/>
  <c r="I2936" i="1" s="1" a="1"/>
  <c r="D2932" i="1"/>
  <c r="I2932" i="1" s="1" a="1"/>
  <c r="D2928" i="1"/>
  <c r="I2928" i="1" s="1" a="1"/>
  <c r="D2924" i="1"/>
  <c r="I2924" i="1" s="1" a="1"/>
  <c r="D2920" i="1"/>
  <c r="I2920" i="1" s="1" a="1"/>
  <c r="D2916" i="1"/>
  <c r="I2916" i="1" s="1" a="1"/>
  <c r="D2912" i="1"/>
  <c r="I2912" i="1" s="1" a="1"/>
  <c r="D2908" i="1"/>
  <c r="I2908" i="1" s="1" a="1"/>
  <c r="D2904" i="1"/>
  <c r="I2904" i="1" s="1" a="1"/>
  <c r="D2900" i="1"/>
  <c r="I2900" i="1" s="1" a="1"/>
  <c r="D2896" i="1"/>
  <c r="I2896" i="1" s="1" a="1"/>
  <c r="D2892" i="1"/>
  <c r="I2892" i="1" s="1" a="1"/>
  <c r="D2888" i="1"/>
  <c r="I2888" i="1" s="1" a="1"/>
  <c r="D2884" i="1"/>
  <c r="I2884" i="1" s="1" a="1"/>
  <c r="D2880" i="1"/>
  <c r="I2880" i="1" s="1" a="1"/>
  <c r="D2876" i="1"/>
  <c r="I2876" i="1" s="1" a="1"/>
  <c r="D2872" i="1"/>
  <c r="I2872" i="1" s="1" a="1"/>
  <c r="D2868" i="1"/>
  <c r="I2868" i="1" s="1" a="1"/>
  <c r="D2864" i="1"/>
  <c r="I2864" i="1" s="1" a="1"/>
  <c r="D2860" i="1"/>
  <c r="I2860" i="1" s="1" a="1"/>
  <c r="D2856" i="1"/>
  <c r="I2856" i="1" s="1" a="1"/>
  <c r="D2852" i="1"/>
  <c r="I2852" i="1" s="1" a="1"/>
  <c r="D2848" i="1"/>
  <c r="I2848" i="1" s="1" a="1"/>
  <c r="D2844" i="1"/>
  <c r="I2844" i="1" s="1" a="1"/>
  <c r="D2840" i="1"/>
  <c r="I2840" i="1" s="1" a="1"/>
  <c r="D2836" i="1"/>
  <c r="I2836" i="1" s="1" a="1"/>
  <c r="D2832" i="1"/>
  <c r="I2832" i="1" s="1" a="1"/>
  <c r="D2828" i="1"/>
  <c r="I2828" i="1" s="1" a="1"/>
  <c r="D2824" i="1"/>
  <c r="I2824" i="1" s="1" a="1"/>
  <c r="D2820" i="1"/>
  <c r="I2820" i="1" s="1" a="1"/>
  <c r="D2816" i="1"/>
  <c r="I2816" i="1" s="1" a="1"/>
  <c r="D2812" i="1"/>
  <c r="I2812" i="1" s="1" a="1"/>
  <c r="D2808" i="1"/>
  <c r="I2808" i="1" s="1" a="1"/>
  <c r="D2804" i="1"/>
  <c r="I2804" i="1" s="1" a="1"/>
  <c r="D2800" i="1"/>
  <c r="I2800" i="1" s="1" a="1"/>
  <c r="D2796" i="1"/>
  <c r="I2796" i="1" s="1" a="1"/>
  <c r="D2792" i="1"/>
  <c r="I2792" i="1" s="1" a="1"/>
  <c r="D2788" i="1"/>
  <c r="I2788" i="1" s="1" a="1"/>
  <c r="D2784" i="1"/>
  <c r="I2784" i="1" s="1" a="1"/>
  <c r="D2780" i="1"/>
  <c r="I2780" i="1" s="1" a="1"/>
  <c r="D2776" i="1"/>
  <c r="I2776" i="1" s="1" a="1"/>
  <c r="D2772" i="1"/>
  <c r="I2772" i="1" s="1" a="1"/>
  <c r="D2768" i="1"/>
  <c r="I2768" i="1" s="1" a="1"/>
  <c r="D2764" i="1"/>
  <c r="I2764" i="1" s="1" a="1"/>
  <c r="D2760" i="1"/>
  <c r="I2760" i="1" s="1" a="1"/>
  <c r="D2756" i="1"/>
  <c r="I2756" i="1" s="1" a="1"/>
  <c r="D2749" i="1"/>
  <c r="I2749" i="1" s="1" a="1"/>
  <c r="D2733" i="1"/>
  <c r="I2733" i="1" s="1" a="1"/>
  <c r="D2717" i="1"/>
  <c r="I2717" i="1" s="1" a="1"/>
  <c r="D2701" i="1"/>
  <c r="I2701" i="1" s="1" a="1"/>
  <c r="D2685" i="1"/>
  <c r="I2685" i="1" s="1" a="1"/>
  <c r="D2669" i="1"/>
  <c r="I2669" i="1" s="1" a="1"/>
  <c r="D2653" i="1"/>
  <c r="I2653" i="1" s="1" a="1"/>
  <c r="D2637" i="1"/>
  <c r="I2637" i="1" s="1" a="1"/>
  <c r="D2621" i="1"/>
  <c r="I2621" i="1" s="1" a="1"/>
  <c r="D2605" i="1"/>
  <c r="I2605" i="1" s="1" a="1"/>
  <c r="D2589" i="1"/>
  <c r="I2589" i="1" s="1" a="1"/>
  <c r="D2573" i="1"/>
  <c r="I2573" i="1" s="1" a="1"/>
  <c r="D2557" i="1"/>
  <c r="I2557" i="1" s="1" a="1"/>
  <c r="D2541" i="1"/>
  <c r="I2541" i="1" s="1" a="1"/>
  <c r="D2525" i="1"/>
  <c r="I2525" i="1" s="1" a="1"/>
  <c r="D2509" i="1"/>
  <c r="I2509" i="1" s="1" a="1"/>
  <c r="D2493" i="1"/>
  <c r="I2493" i="1" s="1" a="1"/>
  <c r="D2477" i="1"/>
  <c r="I2477" i="1" s="1" a="1"/>
  <c r="D2461" i="1"/>
  <c r="I2461" i="1" s="1" a="1"/>
  <c r="D2445" i="1"/>
  <c r="I2445" i="1" s="1" a="1"/>
  <c r="D2429" i="1"/>
  <c r="I2429" i="1" s="1" a="1"/>
  <c r="D2413" i="1"/>
  <c r="I2413" i="1" s="1" a="1"/>
  <c r="D2397" i="1"/>
  <c r="I2397" i="1" s="1" a="1"/>
  <c r="D2381" i="1"/>
  <c r="I2381" i="1" s="1" a="1"/>
  <c r="D2365" i="1"/>
  <c r="I2365" i="1" s="1" a="1"/>
  <c r="D2349" i="1"/>
  <c r="I2349" i="1" s="1" a="1"/>
  <c r="D2333" i="1"/>
  <c r="I2333" i="1" s="1" a="1"/>
  <c r="D2317" i="1"/>
  <c r="I2317" i="1" s="1" a="1"/>
  <c r="D2301" i="1"/>
  <c r="I2301" i="1" s="1" a="1"/>
  <c r="D2285" i="1"/>
  <c r="I2285" i="1" s="1" a="1"/>
  <c r="D2269" i="1"/>
  <c r="I2269" i="1" s="1" a="1"/>
  <c r="D2253" i="1"/>
  <c r="I2253" i="1" s="1" a="1"/>
  <c r="D2237" i="1"/>
  <c r="I2237" i="1" s="1" a="1"/>
  <c r="D2221" i="1"/>
  <c r="I2221" i="1" s="1" a="1"/>
  <c r="D2205" i="1"/>
  <c r="I2205" i="1" s="1" a="1"/>
  <c r="D2189" i="1"/>
  <c r="I2189" i="1" s="1" a="1"/>
  <c r="D2173" i="1"/>
  <c r="I2173" i="1" s="1" a="1"/>
  <c r="D2157" i="1"/>
  <c r="I2157" i="1" s="1" a="1"/>
  <c r="D2141" i="1"/>
  <c r="I2141" i="1" s="1" a="1"/>
  <c r="D2125" i="1"/>
  <c r="I2125" i="1" s="1" a="1"/>
  <c r="D2109" i="1"/>
  <c r="I2109" i="1" s="1" a="1"/>
  <c r="D2093" i="1"/>
  <c r="I2093" i="1" s="1" a="1"/>
  <c r="D2077" i="1"/>
  <c r="I2077" i="1" s="1" a="1"/>
  <c r="D2061" i="1"/>
  <c r="I2061" i="1" s="1" a="1"/>
  <c r="D2045" i="1"/>
  <c r="I2045" i="1" s="1" a="1"/>
  <c r="D2029" i="1"/>
  <c r="I2029" i="1" s="1" a="1"/>
  <c r="D2013" i="1"/>
  <c r="I2013" i="1" s="1" a="1"/>
  <c r="D1997" i="1"/>
  <c r="I1997" i="1" s="1" a="1"/>
  <c r="D1981" i="1"/>
  <c r="I1981" i="1" s="1" a="1"/>
  <c r="D1965" i="1"/>
  <c r="I1965" i="1" s="1" a="1"/>
  <c r="D1949" i="1"/>
  <c r="I1949" i="1" s="1" a="1"/>
  <c r="D1933" i="1"/>
  <c r="I1933" i="1" s="1" a="1"/>
  <c r="D1917" i="1"/>
  <c r="I1917" i="1" s="1" a="1"/>
  <c r="D1901" i="1"/>
  <c r="I1901" i="1" s="1" a="1"/>
  <c r="D1885" i="1"/>
  <c r="I1885" i="1" s="1" a="1"/>
  <c r="D1869" i="1"/>
  <c r="I1869" i="1" s="1" a="1"/>
  <c r="D1853" i="1"/>
  <c r="I1853" i="1" s="1" a="1"/>
  <c r="D1837" i="1"/>
  <c r="I1837" i="1" s="1" a="1"/>
  <c r="D1821" i="1"/>
  <c r="I1821" i="1" s="1" a="1"/>
  <c r="D1805" i="1"/>
  <c r="I1805" i="1" s="1" a="1"/>
  <c r="D1789" i="1"/>
  <c r="I1789" i="1" s="1" a="1"/>
  <c r="D1773" i="1"/>
  <c r="I1773" i="1" s="1" a="1"/>
  <c r="D1757" i="1"/>
  <c r="I1757" i="1" s="1" a="1"/>
  <c r="D1741" i="1"/>
  <c r="I1741" i="1" s="1" a="1"/>
  <c r="D1725" i="1"/>
  <c r="I1725" i="1" s="1" a="1"/>
  <c r="D1709" i="1"/>
  <c r="I1709" i="1" s="1" a="1"/>
  <c r="D1693" i="1"/>
  <c r="I1693" i="1" s="1" a="1"/>
  <c r="D1677" i="1"/>
  <c r="I1677" i="1" s="1" a="1"/>
  <c r="D1661" i="1"/>
  <c r="I1661" i="1" s="1" a="1"/>
  <c r="D1645" i="1"/>
  <c r="I1645" i="1" s="1" a="1"/>
  <c r="D1629" i="1"/>
  <c r="I1629" i="1" s="1" a="1"/>
  <c r="D1613" i="1"/>
  <c r="I1613" i="1" s="1" a="1"/>
  <c r="D1597" i="1"/>
  <c r="I1597" i="1" s="1" a="1"/>
  <c r="D1581" i="1"/>
  <c r="I1581" i="1" s="1" a="1"/>
  <c r="D1565" i="1"/>
  <c r="I1565" i="1" s="1" a="1"/>
  <c r="D1549" i="1"/>
  <c r="I1549" i="1" s="1" a="1"/>
  <c r="D1533" i="1"/>
  <c r="I1533" i="1" s="1" a="1"/>
  <c r="D1517" i="1"/>
  <c r="I1517" i="1" s="1" a="1"/>
  <c r="D1501" i="1"/>
  <c r="I1501" i="1" s="1" a="1"/>
  <c r="D1485" i="1"/>
  <c r="I1485" i="1" s="1" a="1"/>
  <c r="D1469" i="1"/>
  <c r="I1469" i="1" s="1" a="1"/>
  <c r="D1453" i="1"/>
  <c r="I1453" i="1" s="1" a="1"/>
  <c r="D1437" i="1"/>
  <c r="I1437" i="1" s="1" a="1"/>
  <c r="D1421" i="1"/>
  <c r="I1421" i="1" s="1" a="1"/>
  <c r="D1405" i="1"/>
  <c r="I1405" i="1" s="1" a="1"/>
  <c r="D1389" i="1"/>
  <c r="I1389" i="1" s="1" a="1"/>
  <c r="D1373" i="1"/>
  <c r="I1373" i="1" s="1" a="1"/>
  <c r="D1357" i="1"/>
  <c r="I1357" i="1" s="1" a="1"/>
  <c r="D1341" i="1"/>
  <c r="I1341" i="1" s="1" a="1"/>
  <c r="D1325" i="1"/>
  <c r="I1325" i="1" s="1" a="1"/>
  <c r="D1309" i="1"/>
  <c r="I1309" i="1" s="1" a="1"/>
  <c r="D1293" i="1"/>
  <c r="I1293" i="1" s="1" a="1"/>
  <c r="D1277" i="1"/>
  <c r="I1277" i="1" s="1" a="1"/>
  <c r="D1261" i="1"/>
  <c r="I1261" i="1" s="1" a="1"/>
  <c r="D1245" i="1"/>
  <c r="I1245" i="1" s="1" a="1"/>
  <c r="D1229" i="1"/>
  <c r="I1229" i="1" s="1" a="1"/>
  <c r="D1213" i="1"/>
  <c r="I1213" i="1" s="1" a="1"/>
  <c r="D1197" i="1"/>
  <c r="I1197" i="1" s="1" a="1"/>
  <c r="D1181" i="1"/>
  <c r="I1181" i="1" s="1" a="1"/>
  <c r="D1165" i="1"/>
  <c r="I1165" i="1" s="1" a="1"/>
  <c r="D1149" i="1"/>
  <c r="I1149" i="1" s="1" a="1"/>
  <c r="D1133" i="1"/>
  <c r="I1133" i="1" s="1" a="1"/>
  <c r="D1117" i="1"/>
  <c r="I1117" i="1" s="1" a="1"/>
  <c r="D1101" i="1"/>
  <c r="I1101" i="1" s="1" a="1"/>
  <c r="D1085" i="1"/>
  <c r="I1085" i="1" s="1" a="1"/>
  <c r="D1069" i="1"/>
  <c r="I1069" i="1" s="1" a="1"/>
  <c r="D1053" i="1"/>
  <c r="I1053" i="1" s="1" a="1"/>
  <c r="D1037" i="1"/>
  <c r="I1037" i="1" s="1" a="1"/>
  <c r="D1021" i="1"/>
  <c r="I1021" i="1" s="1" a="1"/>
  <c r="D1005" i="1"/>
  <c r="I1005" i="1" s="1" a="1"/>
  <c r="D989" i="1"/>
  <c r="I989" i="1" s="1" a="1"/>
  <c r="D973" i="1"/>
  <c r="I973" i="1" s="1" a="1"/>
  <c r="D957" i="1"/>
  <c r="I957" i="1" s="1" a="1"/>
  <c r="D941" i="1"/>
  <c r="I941" i="1" s="1" a="1"/>
  <c r="D925" i="1"/>
  <c r="I925" i="1" s="1" a="1"/>
  <c r="D909" i="1"/>
  <c r="I909" i="1" s="1" a="1"/>
  <c r="D893" i="1"/>
  <c r="I893" i="1" s="1" a="1"/>
  <c r="D877" i="1"/>
  <c r="I877" i="1" s="1" a="1"/>
  <c r="D861" i="1"/>
  <c r="I861" i="1" s="1" a="1"/>
  <c r="D845" i="1"/>
  <c r="I845" i="1" s="1" a="1"/>
  <c r="D829" i="1"/>
  <c r="I829" i="1" s="1" a="1"/>
  <c r="D813" i="1"/>
  <c r="I813" i="1" s="1" a="1"/>
  <c r="D797" i="1"/>
  <c r="I797" i="1" s="1" a="1"/>
  <c r="D781" i="1"/>
  <c r="I781" i="1" s="1" a="1"/>
  <c r="D765" i="1"/>
  <c r="I765" i="1" s="1" a="1"/>
  <c r="D749" i="1"/>
  <c r="I749" i="1" s="1" a="1"/>
  <c r="D733" i="1"/>
  <c r="I733" i="1" s="1" a="1"/>
  <c r="D717" i="1"/>
  <c r="I717" i="1" s="1" a="1"/>
  <c r="D701" i="1"/>
  <c r="I701" i="1" s="1" a="1"/>
  <c r="D685" i="1"/>
  <c r="I685" i="1" s="1" a="1"/>
  <c r="D669" i="1"/>
  <c r="I669" i="1" s="1" a="1"/>
  <c r="D653" i="1"/>
  <c r="I653" i="1" s="1" a="1"/>
  <c r="D637" i="1"/>
  <c r="I637" i="1" s="1" a="1"/>
  <c r="D621" i="1"/>
  <c r="I621" i="1" s="1" a="1"/>
  <c r="D605" i="1"/>
  <c r="I605" i="1" s="1" a="1"/>
  <c r="D589" i="1"/>
  <c r="I589" i="1" s="1" a="1"/>
  <c r="D573" i="1"/>
  <c r="I573" i="1" s="1" a="1"/>
  <c r="D557" i="1"/>
  <c r="I557" i="1" s="1" a="1"/>
  <c r="D541" i="1"/>
  <c r="I541" i="1" s="1" a="1"/>
  <c r="D525" i="1"/>
  <c r="I525" i="1" s="1" a="1"/>
  <c r="D509" i="1"/>
  <c r="I509" i="1" s="1" a="1"/>
  <c r="D493" i="1"/>
  <c r="I493" i="1" s="1" a="1"/>
  <c r="D477" i="1"/>
  <c r="I477" i="1" s="1" a="1"/>
  <c r="D461" i="1"/>
  <c r="I461" i="1" s="1" a="1"/>
  <c r="D445" i="1"/>
  <c r="I445" i="1" s="1" a="1"/>
  <c r="D429" i="1"/>
  <c r="I429" i="1" s="1" a="1"/>
  <c r="D413" i="1"/>
  <c r="I413" i="1" s="1" a="1"/>
  <c r="D397" i="1"/>
  <c r="I397" i="1" s="1" a="1"/>
  <c r="D381" i="1"/>
  <c r="I381" i="1" s="1" a="1"/>
  <c r="D365" i="1"/>
  <c r="I365" i="1" s="1" a="1"/>
  <c r="D349" i="1"/>
  <c r="I349" i="1" s="1" a="1"/>
  <c r="D333" i="1"/>
  <c r="I333" i="1" s="1" a="1"/>
  <c r="D317" i="1"/>
  <c r="I317" i="1" s="1" a="1"/>
  <c r="D301" i="1"/>
  <c r="I301" i="1" s="1" a="1"/>
  <c r="D285" i="1"/>
  <c r="I285" i="1" s="1" a="1"/>
  <c r="D269" i="1"/>
  <c r="I269" i="1" s="1" a="1"/>
  <c r="D253" i="1"/>
  <c r="I253" i="1" s="1" a="1"/>
  <c r="D237" i="1"/>
  <c r="I237" i="1" s="1" a="1"/>
  <c r="D221" i="1"/>
  <c r="I221" i="1" s="1" a="1"/>
  <c r="D205" i="1"/>
  <c r="I205" i="1" s="1" a="1"/>
  <c r="D189" i="1"/>
  <c r="I189" i="1" s="1" a="1"/>
  <c r="D173" i="1"/>
  <c r="I173" i="1" s="1" a="1"/>
  <c r="D157" i="1"/>
  <c r="I157" i="1" s="1" a="1"/>
  <c r="D141" i="1"/>
  <c r="I141" i="1" s="1" a="1"/>
  <c r="D125" i="1"/>
  <c r="I125" i="1" s="1" a="1"/>
  <c r="D109" i="1"/>
  <c r="I109" i="1" s="1" a="1"/>
  <c r="D93" i="1"/>
  <c r="I93" i="1" s="1" a="1"/>
  <c r="D77" i="1"/>
  <c r="I77" i="1" s="1" a="1"/>
  <c r="D61" i="1"/>
  <c r="I61" i="1" s="1" a="1"/>
  <c r="D45" i="1"/>
  <c r="I45" i="1" s="1" a="1"/>
  <c r="D29" i="1"/>
  <c r="I29" i="1" s="1" a="1"/>
  <c r="D13" i="1"/>
  <c r="I13" i="1" s="1" a="1"/>
  <c r="E3036" i="1"/>
  <c r="E3020" i="1"/>
  <c r="E3004" i="1"/>
  <c r="E2988" i="1"/>
  <c r="E2972" i="1"/>
  <c r="E2956" i="1"/>
  <c r="E2940" i="1"/>
  <c r="E2924" i="1"/>
  <c r="E2908" i="1"/>
  <c r="E2892" i="1"/>
  <c r="E2876" i="1"/>
  <c r="E2860" i="1"/>
  <c r="E2844" i="1"/>
  <c r="E2828" i="1"/>
  <c r="E2812" i="1"/>
  <c r="E2796" i="1"/>
  <c r="E2780" i="1"/>
  <c r="E2764" i="1"/>
  <c r="E2748" i="1"/>
  <c r="E2732" i="1"/>
  <c r="E2716" i="1"/>
  <c r="E2700" i="1"/>
  <c r="E2684" i="1"/>
  <c r="E2668" i="1"/>
  <c r="E2652" i="1"/>
  <c r="E2636" i="1"/>
  <c r="E2620" i="1"/>
  <c r="E2604" i="1"/>
  <c r="E2588" i="1"/>
  <c r="E2572" i="1"/>
  <c r="E2556" i="1"/>
  <c r="E2540" i="1"/>
  <c r="E2524" i="1"/>
  <c r="E2508" i="1"/>
  <c r="E2492" i="1"/>
  <c r="E2476" i="1"/>
  <c r="E2460" i="1"/>
  <c r="E2444" i="1"/>
  <c r="E2428" i="1"/>
  <c r="E2412" i="1"/>
  <c r="E2396" i="1"/>
  <c r="E2380" i="1"/>
  <c r="E2364" i="1"/>
  <c r="E2348" i="1"/>
  <c r="E2332" i="1"/>
  <c r="E2316" i="1"/>
  <c r="E2300" i="1"/>
  <c r="E2284" i="1"/>
  <c r="E2268" i="1"/>
  <c r="E2252" i="1"/>
  <c r="E2236" i="1"/>
  <c r="E2220" i="1"/>
  <c r="E2204" i="1"/>
  <c r="E2188" i="1"/>
  <c r="E2172" i="1"/>
  <c r="E2156" i="1"/>
  <c r="E2140" i="1"/>
  <c r="E2124" i="1"/>
  <c r="E2108" i="1"/>
  <c r="E2092" i="1"/>
  <c r="E2076" i="1"/>
  <c r="E2060" i="1"/>
  <c r="E2044" i="1"/>
  <c r="E2028" i="1"/>
  <c r="E2012" i="1"/>
  <c r="E1996" i="1"/>
  <c r="E1980" i="1"/>
  <c r="E1964" i="1"/>
  <c r="E1948" i="1"/>
  <c r="E1932" i="1"/>
  <c r="E1916" i="1"/>
  <c r="E1900" i="1"/>
  <c r="E1884" i="1"/>
  <c r="E1868" i="1"/>
  <c r="E1852" i="1"/>
  <c r="E1836" i="1"/>
  <c r="E1820" i="1"/>
  <c r="E1804" i="1"/>
  <c r="E1788" i="1"/>
  <c r="E1769" i="1"/>
  <c r="E1737" i="1"/>
  <c r="E1705" i="1"/>
  <c r="E1673" i="1"/>
  <c r="E1641" i="1"/>
  <c r="E1609" i="1"/>
  <c r="E1577" i="1"/>
  <c r="E1545" i="1"/>
  <c r="E1513" i="1"/>
  <c r="E1481" i="1"/>
  <c r="E1440" i="1"/>
  <c r="E1376" i="1"/>
  <c r="E1312" i="1"/>
  <c r="E1248" i="1"/>
  <c r="E1184" i="1"/>
  <c r="E1120" i="1"/>
  <c r="E1056" i="1"/>
  <c r="E992" i="1"/>
  <c r="E928" i="1"/>
  <c r="E864" i="1"/>
  <c r="E800" i="1"/>
  <c r="E736" i="1"/>
  <c r="E672" i="1"/>
  <c r="E608" i="1"/>
  <c r="E544" i="1"/>
  <c r="E480" i="1"/>
  <c r="E416" i="1"/>
  <c r="E352" i="1"/>
  <c r="E288" i="1"/>
  <c r="E224" i="1"/>
  <c r="E160" i="1"/>
  <c r="E96" i="1"/>
  <c r="E32" i="1"/>
  <c r="O191" i="1"/>
  <c r="P191" i="1" s="1"/>
  <c r="O27" i="1"/>
  <c r="P27" i="1" s="1"/>
  <c r="B3041" i="1"/>
  <c r="B3037" i="1"/>
  <c r="B3033" i="1"/>
  <c r="B3029" i="1"/>
  <c r="B3025" i="1"/>
  <c r="B3021" i="1"/>
  <c r="B3017" i="1"/>
  <c r="B3013" i="1"/>
  <c r="B3009" i="1"/>
  <c r="B3005" i="1"/>
  <c r="B3001" i="1"/>
  <c r="B2997" i="1"/>
  <c r="B2993" i="1"/>
  <c r="B2989" i="1"/>
  <c r="B2985" i="1"/>
  <c r="B2981" i="1"/>
  <c r="B2977" i="1"/>
  <c r="B2973" i="1"/>
  <c r="B2969" i="1"/>
  <c r="B2965" i="1"/>
  <c r="B2961" i="1"/>
  <c r="B2957" i="1"/>
  <c r="B2953" i="1"/>
  <c r="B2949" i="1"/>
  <c r="B2945" i="1"/>
  <c r="B2941" i="1"/>
  <c r="B2937" i="1"/>
  <c r="B2933" i="1"/>
  <c r="B2929" i="1"/>
  <c r="B2925" i="1"/>
  <c r="B2921" i="1"/>
  <c r="B2917" i="1"/>
  <c r="B2913" i="1"/>
  <c r="B2909" i="1"/>
  <c r="B2905" i="1"/>
  <c r="B2901" i="1"/>
  <c r="B2897" i="1"/>
  <c r="B2893" i="1"/>
  <c r="B2889" i="1"/>
  <c r="B2885" i="1"/>
  <c r="B2881" i="1"/>
  <c r="B2877" i="1"/>
  <c r="B2873" i="1"/>
  <c r="B2869" i="1"/>
  <c r="B2865" i="1"/>
  <c r="B2861" i="1"/>
  <c r="B2857" i="1"/>
  <c r="B2853" i="1"/>
  <c r="B2849" i="1"/>
  <c r="B2845" i="1"/>
  <c r="B2841" i="1"/>
  <c r="B2837" i="1"/>
  <c r="B2833" i="1"/>
  <c r="B2829" i="1"/>
  <c r="B2825" i="1"/>
  <c r="B2821" i="1"/>
  <c r="B2817" i="1"/>
  <c r="B2813" i="1"/>
  <c r="B2809" i="1"/>
  <c r="B2805" i="1"/>
  <c r="B2801" i="1"/>
  <c r="B2797" i="1"/>
  <c r="B2793" i="1"/>
  <c r="B2789" i="1"/>
  <c r="B2785" i="1"/>
  <c r="B2781" i="1"/>
  <c r="B2777" i="1"/>
  <c r="B2773" i="1"/>
  <c r="B2769" i="1"/>
  <c r="B2765" i="1"/>
  <c r="B2761" i="1"/>
  <c r="B2757" i="1"/>
  <c r="B2753" i="1"/>
  <c r="B2749" i="1"/>
  <c r="B2745" i="1"/>
  <c r="B2741" i="1"/>
  <c r="B2737" i="1"/>
  <c r="B2733" i="1"/>
  <c r="B2729" i="1"/>
  <c r="B2725" i="1"/>
  <c r="B2721" i="1"/>
  <c r="B2717" i="1"/>
  <c r="B2713" i="1"/>
  <c r="B2709" i="1"/>
  <c r="B2705" i="1"/>
  <c r="B2701" i="1"/>
  <c r="B2697" i="1"/>
  <c r="B2693" i="1"/>
  <c r="B2689" i="1"/>
  <c r="B2685" i="1"/>
  <c r="B2681" i="1"/>
  <c r="B2677" i="1"/>
  <c r="B2673" i="1"/>
  <c r="B2669" i="1"/>
  <c r="B2665" i="1"/>
  <c r="B2661" i="1"/>
  <c r="B2657" i="1"/>
  <c r="B2653" i="1"/>
  <c r="B2649" i="1"/>
  <c r="B2645" i="1"/>
  <c r="B2641" i="1"/>
  <c r="B2637" i="1"/>
  <c r="B2633" i="1"/>
  <c r="B2629" i="1"/>
  <c r="B2625" i="1"/>
  <c r="B2621" i="1"/>
  <c r="B2617" i="1"/>
  <c r="B2613" i="1"/>
  <c r="B2609" i="1"/>
  <c r="B2605" i="1"/>
  <c r="B2601" i="1"/>
  <c r="B2597" i="1"/>
  <c r="B2593" i="1"/>
  <c r="B2589" i="1"/>
  <c r="B2585" i="1"/>
  <c r="B2581" i="1"/>
  <c r="B2577" i="1"/>
  <c r="B2573" i="1"/>
  <c r="B2569" i="1"/>
  <c r="B2565" i="1"/>
  <c r="B2561" i="1"/>
  <c r="B2557" i="1"/>
  <c r="B2553" i="1"/>
  <c r="B2549" i="1"/>
  <c r="B2545" i="1"/>
  <c r="B2541" i="1"/>
  <c r="B2537" i="1"/>
  <c r="B2533" i="1"/>
  <c r="B2529" i="1"/>
  <c r="B2525" i="1"/>
  <c r="B2521" i="1"/>
  <c r="B2517" i="1"/>
  <c r="B2513" i="1"/>
  <c r="B2509" i="1"/>
  <c r="B2505" i="1"/>
  <c r="B2501" i="1"/>
  <c r="B2497" i="1"/>
  <c r="B2493" i="1"/>
  <c r="B2489" i="1"/>
  <c r="B2485" i="1"/>
  <c r="B2481" i="1"/>
  <c r="B2477" i="1"/>
  <c r="B2473" i="1"/>
  <c r="B2469" i="1"/>
  <c r="B2465" i="1"/>
  <c r="B2461" i="1"/>
  <c r="B2457" i="1"/>
  <c r="B2453" i="1"/>
  <c r="B2449" i="1"/>
  <c r="B2445" i="1"/>
  <c r="B2441" i="1"/>
  <c r="B2437" i="1"/>
  <c r="B2433" i="1"/>
  <c r="B2429" i="1"/>
  <c r="B2425" i="1"/>
  <c r="B2421" i="1"/>
  <c r="B2417" i="1"/>
  <c r="B2413" i="1"/>
  <c r="B2409" i="1"/>
  <c r="B2405" i="1"/>
  <c r="B2401" i="1"/>
  <c r="B2397" i="1"/>
  <c r="B2393" i="1"/>
  <c r="B2389" i="1"/>
  <c r="B2385" i="1"/>
  <c r="B2381" i="1"/>
  <c r="B2377" i="1"/>
  <c r="B2373" i="1"/>
  <c r="B2369" i="1"/>
  <c r="B2365" i="1"/>
  <c r="B2361" i="1"/>
  <c r="B2357" i="1"/>
  <c r="B2353" i="1"/>
  <c r="B2349" i="1"/>
  <c r="B2345" i="1"/>
  <c r="B2341" i="1"/>
  <c r="B2337" i="1"/>
  <c r="B2333" i="1"/>
  <c r="B2329" i="1"/>
  <c r="B2325" i="1"/>
  <c r="B2321" i="1"/>
  <c r="B2317" i="1"/>
  <c r="B2313" i="1"/>
  <c r="B2309" i="1"/>
  <c r="B2305" i="1"/>
  <c r="B2301" i="1"/>
  <c r="B2297" i="1"/>
  <c r="B2293" i="1"/>
  <c r="B2289" i="1"/>
  <c r="B2285" i="1"/>
  <c r="B2281" i="1"/>
  <c r="B2277" i="1"/>
  <c r="B2273" i="1"/>
  <c r="B2269" i="1"/>
  <c r="B2265" i="1"/>
  <c r="B2261" i="1"/>
  <c r="B2257" i="1"/>
  <c r="B2253" i="1"/>
  <c r="B2249" i="1"/>
  <c r="B2245" i="1"/>
  <c r="B2241" i="1"/>
  <c r="B2237" i="1"/>
  <c r="B2233" i="1"/>
  <c r="B2229" i="1"/>
  <c r="B2225" i="1"/>
  <c r="B2221" i="1"/>
  <c r="B2217" i="1"/>
  <c r="B2213" i="1"/>
  <c r="B2209" i="1"/>
  <c r="B2205" i="1"/>
  <c r="B2201" i="1"/>
  <c r="B2197" i="1"/>
  <c r="B2193" i="1"/>
  <c r="B2189" i="1"/>
  <c r="B2185" i="1"/>
  <c r="B2181" i="1"/>
  <c r="B2177" i="1"/>
  <c r="B2173" i="1"/>
  <c r="B2169" i="1"/>
  <c r="B2165" i="1"/>
  <c r="B2161" i="1"/>
  <c r="B2157" i="1"/>
  <c r="B2153" i="1"/>
  <c r="B2149" i="1"/>
  <c r="B2145" i="1"/>
  <c r="B2141" i="1"/>
  <c r="B2137" i="1"/>
  <c r="B2133" i="1"/>
  <c r="B2129" i="1"/>
  <c r="B2125" i="1"/>
  <c r="B2121" i="1"/>
  <c r="B2117" i="1"/>
  <c r="B2113" i="1"/>
  <c r="B2109" i="1"/>
  <c r="B2105" i="1"/>
  <c r="B2101" i="1"/>
  <c r="B2097" i="1"/>
  <c r="B2093" i="1"/>
  <c r="B2089" i="1"/>
  <c r="B2085" i="1"/>
  <c r="B2081" i="1"/>
  <c r="B2077" i="1"/>
  <c r="B2073" i="1"/>
  <c r="B2069" i="1"/>
  <c r="B2065" i="1"/>
  <c r="B2061" i="1"/>
  <c r="B2057" i="1"/>
  <c r="B2053" i="1"/>
  <c r="B2049" i="1"/>
  <c r="B2045" i="1"/>
  <c r="B2041" i="1"/>
  <c r="B2037" i="1"/>
  <c r="B2033" i="1"/>
  <c r="B2029" i="1"/>
  <c r="B2025" i="1"/>
  <c r="B2021" i="1"/>
  <c r="B2017" i="1"/>
  <c r="B2013" i="1"/>
  <c r="B2009" i="1"/>
  <c r="B2005" i="1"/>
  <c r="B2001" i="1"/>
  <c r="B1997" i="1"/>
  <c r="B1993" i="1"/>
  <c r="B1989" i="1"/>
  <c r="B1985" i="1"/>
  <c r="B1981" i="1"/>
  <c r="B1977" i="1"/>
  <c r="B1973" i="1"/>
  <c r="B1969" i="1"/>
  <c r="B1965" i="1"/>
  <c r="B1961" i="1"/>
  <c r="B1957" i="1"/>
  <c r="B1953" i="1"/>
  <c r="B1949" i="1"/>
  <c r="B1945" i="1"/>
  <c r="B1941" i="1"/>
  <c r="B1937" i="1"/>
  <c r="B1933" i="1"/>
  <c r="B1929" i="1"/>
  <c r="B1925" i="1"/>
  <c r="B1921" i="1"/>
  <c r="B1917" i="1"/>
  <c r="B1913" i="1"/>
  <c r="B1909" i="1"/>
  <c r="B1905" i="1"/>
  <c r="B1901" i="1"/>
  <c r="B1897" i="1"/>
  <c r="B1893" i="1"/>
  <c r="B1889" i="1"/>
  <c r="B1885" i="1"/>
  <c r="B1881" i="1"/>
  <c r="B1877" i="1"/>
  <c r="B1873" i="1"/>
  <c r="B1869" i="1"/>
  <c r="B1865" i="1"/>
  <c r="B1861" i="1"/>
  <c r="B1857" i="1"/>
  <c r="B1853" i="1"/>
  <c r="B1849" i="1"/>
  <c r="B1845" i="1"/>
  <c r="B1841" i="1"/>
  <c r="B1837" i="1"/>
  <c r="B1833" i="1"/>
  <c r="B1829" i="1"/>
  <c r="B1825" i="1"/>
  <c r="B1821" i="1"/>
  <c r="B1817" i="1"/>
  <c r="B1813" i="1"/>
  <c r="B1809" i="1"/>
  <c r="B1805" i="1"/>
  <c r="B1801" i="1"/>
  <c r="B1797" i="1"/>
  <c r="B1793" i="1"/>
  <c r="B1789" i="1"/>
  <c r="B1785" i="1"/>
  <c r="B1781" i="1"/>
  <c r="B1777" i="1"/>
  <c r="B1773" i="1"/>
  <c r="B1769" i="1"/>
  <c r="B1765" i="1"/>
  <c r="B1761" i="1"/>
  <c r="B1757" i="1"/>
  <c r="B1753" i="1"/>
  <c r="B1749" i="1"/>
  <c r="B1745" i="1"/>
  <c r="B1741" i="1"/>
  <c r="B1737" i="1"/>
  <c r="B1733" i="1"/>
  <c r="B1729" i="1"/>
  <c r="B1725" i="1"/>
  <c r="B1721" i="1"/>
  <c r="B1717" i="1"/>
  <c r="B1713" i="1"/>
  <c r="B1709" i="1"/>
  <c r="B1705" i="1"/>
  <c r="B1701" i="1"/>
  <c r="B1697" i="1"/>
  <c r="B1693" i="1"/>
  <c r="B1689" i="1"/>
  <c r="B1685" i="1"/>
  <c r="B1681" i="1"/>
  <c r="B1677" i="1"/>
  <c r="B1673" i="1"/>
  <c r="B1669" i="1"/>
  <c r="B1665" i="1"/>
  <c r="B1661" i="1"/>
  <c r="B1657" i="1"/>
  <c r="B1653" i="1"/>
  <c r="B1649" i="1"/>
  <c r="B1645" i="1"/>
  <c r="B1641" i="1"/>
  <c r="B1637" i="1"/>
  <c r="B1633" i="1"/>
  <c r="B1629" i="1"/>
  <c r="B1625" i="1"/>
  <c r="B1621" i="1"/>
  <c r="B1617" i="1"/>
  <c r="B1613" i="1"/>
  <c r="B1609" i="1"/>
  <c r="B1605" i="1"/>
  <c r="B1601" i="1"/>
  <c r="B1597" i="1"/>
  <c r="B1593" i="1"/>
  <c r="B1589" i="1"/>
  <c r="B1585" i="1"/>
  <c r="B1581" i="1"/>
  <c r="B1577" i="1"/>
  <c r="B1573" i="1"/>
  <c r="B1569" i="1"/>
  <c r="B1565" i="1"/>
  <c r="B1561" i="1"/>
  <c r="B1557" i="1"/>
  <c r="B1553" i="1"/>
  <c r="B1549" i="1"/>
  <c r="B1545" i="1"/>
  <c r="B1541" i="1"/>
  <c r="B1537" i="1"/>
  <c r="B1533" i="1"/>
  <c r="B1529" i="1"/>
  <c r="B1525" i="1"/>
  <c r="B1521" i="1"/>
  <c r="B1517" i="1"/>
  <c r="B1513" i="1"/>
  <c r="B1509" i="1"/>
  <c r="B1505" i="1"/>
  <c r="B1501" i="1"/>
  <c r="B1497" i="1"/>
  <c r="B1493" i="1"/>
  <c r="B1489" i="1"/>
  <c r="B1485" i="1"/>
  <c r="B1481" i="1"/>
  <c r="B1477" i="1"/>
  <c r="B1473" i="1"/>
  <c r="B1469" i="1"/>
  <c r="B1465" i="1"/>
  <c r="B1461" i="1"/>
  <c r="B1457" i="1"/>
  <c r="B1453" i="1"/>
  <c r="B1449" i="1"/>
  <c r="B1445" i="1"/>
  <c r="B1441" i="1"/>
  <c r="B1437" i="1"/>
  <c r="B1433" i="1"/>
  <c r="B1429" i="1"/>
  <c r="B1425" i="1"/>
  <c r="B1421" i="1"/>
  <c r="B1417" i="1"/>
  <c r="B1413" i="1"/>
  <c r="B1409" i="1"/>
  <c r="B1405" i="1"/>
  <c r="B1401" i="1"/>
  <c r="B1397" i="1"/>
  <c r="B1393" i="1"/>
  <c r="B1389" i="1"/>
  <c r="B1385" i="1"/>
  <c r="B1381" i="1"/>
  <c r="B1377" i="1"/>
  <c r="B1373" i="1"/>
  <c r="B1369" i="1"/>
  <c r="B1365" i="1"/>
  <c r="B1361" i="1"/>
  <c r="B1357" i="1"/>
  <c r="B1353" i="1"/>
  <c r="B1349" i="1"/>
  <c r="B1345" i="1"/>
  <c r="B1341" i="1"/>
  <c r="B1337" i="1"/>
  <c r="B1333" i="1"/>
  <c r="B1329" i="1"/>
  <c r="B1325" i="1"/>
  <c r="B1321" i="1"/>
  <c r="B1317" i="1"/>
  <c r="B1313" i="1"/>
  <c r="B1309" i="1"/>
  <c r="B1305" i="1"/>
  <c r="B1301" i="1"/>
  <c r="B1297" i="1"/>
  <c r="B1293" i="1"/>
  <c r="B1289" i="1"/>
  <c r="B1285" i="1"/>
  <c r="B1281" i="1"/>
  <c r="B1277" i="1"/>
  <c r="B1273" i="1"/>
  <c r="B1269" i="1"/>
  <c r="B1265" i="1"/>
  <c r="B1261" i="1"/>
  <c r="B1257" i="1"/>
  <c r="B1253" i="1"/>
  <c r="B1249" i="1"/>
  <c r="B1245" i="1"/>
  <c r="B1241" i="1"/>
  <c r="B1237" i="1"/>
  <c r="B1233" i="1"/>
  <c r="B1229" i="1"/>
  <c r="B1225" i="1"/>
  <c r="B1221" i="1"/>
  <c r="B1217" i="1"/>
  <c r="B1213" i="1"/>
  <c r="B1209" i="1"/>
  <c r="B1205" i="1"/>
  <c r="B1201" i="1"/>
  <c r="B1197" i="1"/>
  <c r="B1193" i="1"/>
  <c r="B1189" i="1"/>
  <c r="B1185" i="1"/>
  <c r="B1181" i="1"/>
  <c r="B1177" i="1"/>
  <c r="B1173" i="1"/>
  <c r="B1169" i="1"/>
  <c r="B1165" i="1"/>
  <c r="B1161" i="1"/>
  <c r="B1157" i="1"/>
  <c r="B1153" i="1"/>
  <c r="B1149" i="1"/>
  <c r="B1145" i="1"/>
  <c r="B1141" i="1"/>
  <c r="B1137" i="1"/>
  <c r="B1133" i="1"/>
  <c r="B1129" i="1"/>
  <c r="B1125" i="1"/>
  <c r="B1121" i="1"/>
  <c r="B1117" i="1"/>
  <c r="B1113" i="1"/>
  <c r="B1109" i="1"/>
  <c r="B1105" i="1"/>
  <c r="B1101" i="1"/>
  <c r="B1097" i="1"/>
  <c r="B1093" i="1"/>
  <c r="B1089" i="1"/>
  <c r="B1085" i="1"/>
  <c r="B1081" i="1"/>
  <c r="B1077" i="1"/>
  <c r="B1073" i="1"/>
  <c r="B1069" i="1"/>
  <c r="B1065" i="1"/>
  <c r="B1061" i="1"/>
  <c r="B1057" i="1"/>
  <c r="B1053" i="1"/>
  <c r="B1049" i="1"/>
  <c r="B1045" i="1"/>
  <c r="B1041" i="1"/>
  <c r="B1037" i="1"/>
  <c r="B1033" i="1"/>
  <c r="B1029" i="1"/>
  <c r="B1025" i="1"/>
  <c r="B1021" i="1"/>
  <c r="B1017" i="1"/>
  <c r="B1013" i="1"/>
  <c r="B1009" i="1"/>
  <c r="B1005" i="1"/>
  <c r="B1001" i="1"/>
  <c r="B997" i="1"/>
  <c r="B993" i="1"/>
  <c r="B989" i="1"/>
  <c r="B985" i="1"/>
  <c r="B981" i="1"/>
  <c r="B977" i="1"/>
  <c r="B973" i="1"/>
  <c r="B969" i="1"/>
  <c r="B965" i="1"/>
  <c r="B961" i="1"/>
  <c r="B957" i="1"/>
  <c r="B953" i="1"/>
  <c r="B949" i="1"/>
  <c r="B945" i="1"/>
  <c r="B941" i="1"/>
  <c r="B937" i="1"/>
  <c r="B933" i="1"/>
  <c r="B929" i="1"/>
  <c r="B925" i="1"/>
  <c r="B921" i="1"/>
  <c r="B917" i="1"/>
  <c r="B913" i="1"/>
  <c r="B909" i="1"/>
  <c r="B905" i="1"/>
  <c r="B901" i="1"/>
  <c r="B897" i="1"/>
  <c r="B893" i="1"/>
  <c r="B889" i="1"/>
  <c r="B885" i="1"/>
  <c r="B881" i="1"/>
  <c r="B877" i="1"/>
  <c r="B873" i="1"/>
  <c r="B869" i="1"/>
  <c r="B865" i="1"/>
  <c r="B861" i="1"/>
  <c r="B857" i="1"/>
  <c r="B853" i="1"/>
  <c r="B849" i="1"/>
  <c r="B845" i="1"/>
  <c r="B841" i="1"/>
  <c r="B837" i="1"/>
  <c r="B833" i="1"/>
  <c r="B829" i="1"/>
  <c r="B825" i="1"/>
  <c r="B821" i="1"/>
  <c r="B817" i="1"/>
  <c r="B813" i="1"/>
  <c r="B809" i="1"/>
  <c r="B805" i="1"/>
  <c r="B801" i="1"/>
  <c r="B797" i="1"/>
  <c r="B793" i="1"/>
  <c r="B789" i="1"/>
  <c r="B785" i="1"/>
  <c r="B781" i="1"/>
  <c r="B777" i="1"/>
  <c r="B773" i="1"/>
  <c r="B769" i="1"/>
  <c r="B765" i="1"/>
  <c r="B761" i="1"/>
  <c r="B757" i="1"/>
  <c r="B753" i="1"/>
  <c r="B749" i="1"/>
  <c r="B745" i="1"/>
  <c r="B741" i="1"/>
  <c r="B737" i="1"/>
  <c r="B733" i="1"/>
  <c r="B729" i="1"/>
  <c r="B725" i="1"/>
  <c r="B721" i="1"/>
  <c r="B717" i="1"/>
  <c r="B713" i="1"/>
  <c r="B709" i="1"/>
  <c r="B705" i="1"/>
  <c r="B701" i="1"/>
  <c r="B697" i="1"/>
  <c r="B693" i="1"/>
  <c r="B689" i="1"/>
  <c r="B685" i="1"/>
  <c r="B681" i="1"/>
  <c r="B677" i="1"/>
  <c r="B673" i="1"/>
  <c r="B669" i="1"/>
  <c r="B665" i="1"/>
  <c r="B661" i="1"/>
  <c r="B657" i="1"/>
  <c r="B653" i="1"/>
  <c r="B649" i="1"/>
  <c r="B645" i="1"/>
  <c r="B641" i="1"/>
  <c r="B637" i="1"/>
  <c r="B633" i="1"/>
  <c r="B629" i="1"/>
  <c r="B625" i="1"/>
  <c r="B621" i="1"/>
  <c r="B617" i="1"/>
  <c r="B613" i="1"/>
  <c r="B609" i="1"/>
  <c r="B605" i="1"/>
  <c r="B601" i="1"/>
  <c r="B597" i="1"/>
  <c r="B593" i="1"/>
  <c r="B589" i="1"/>
  <c r="B585" i="1"/>
  <c r="B581" i="1"/>
  <c r="B577" i="1"/>
  <c r="B573" i="1"/>
  <c r="B569" i="1"/>
  <c r="B565" i="1"/>
  <c r="B561" i="1"/>
  <c r="B557" i="1"/>
  <c r="B553" i="1"/>
  <c r="B549" i="1"/>
  <c r="B545" i="1"/>
  <c r="B541" i="1"/>
  <c r="B537" i="1"/>
  <c r="B533" i="1"/>
  <c r="B529" i="1"/>
  <c r="B525" i="1"/>
  <c r="B521" i="1"/>
  <c r="B517" i="1"/>
  <c r="B513" i="1"/>
  <c r="B509" i="1"/>
  <c r="B505" i="1"/>
  <c r="B501" i="1"/>
  <c r="B497" i="1"/>
  <c r="B493" i="1"/>
  <c r="B489" i="1"/>
  <c r="B485" i="1"/>
  <c r="B481" i="1"/>
  <c r="B477" i="1"/>
  <c r="B473" i="1"/>
  <c r="B469" i="1"/>
  <c r="B465" i="1"/>
  <c r="B461" i="1"/>
  <c r="B457" i="1"/>
  <c r="B453" i="1"/>
  <c r="B449" i="1"/>
  <c r="B445" i="1"/>
  <c r="B441" i="1"/>
  <c r="B437" i="1"/>
  <c r="B433" i="1"/>
  <c r="B429" i="1"/>
  <c r="B425" i="1"/>
  <c r="B421" i="1"/>
  <c r="B417" i="1"/>
  <c r="B413" i="1"/>
  <c r="B409" i="1"/>
  <c r="B405" i="1"/>
  <c r="B401" i="1"/>
  <c r="B397" i="1"/>
  <c r="B393" i="1"/>
  <c r="B389" i="1"/>
  <c r="B385" i="1"/>
  <c r="B381" i="1"/>
  <c r="B377" i="1"/>
  <c r="B373" i="1"/>
  <c r="B369" i="1"/>
  <c r="B365" i="1"/>
  <c r="B361" i="1"/>
  <c r="B357" i="1"/>
  <c r="B353" i="1"/>
  <c r="B349" i="1"/>
  <c r="B345" i="1"/>
  <c r="B341" i="1"/>
  <c r="B337" i="1"/>
  <c r="B333" i="1"/>
  <c r="B329" i="1"/>
  <c r="B325" i="1"/>
  <c r="B321" i="1"/>
  <c r="B317" i="1"/>
  <c r="B313" i="1"/>
  <c r="B309" i="1"/>
  <c r="B305" i="1"/>
  <c r="B301" i="1"/>
  <c r="B297" i="1"/>
  <c r="B293" i="1"/>
  <c r="B289" i="1"/>
  <c r="B285" i="1"/>
  <c r="B281" i="1"/>
  <c r="B277" i="1"/>
  <c r="B273" i="1"/>
  <c r="B269" i="1"/>
  <c r="B265" i="1"/>
  <c r="B261" i="1"/>
  <c r="B257" i="1"/>
  <c r="B253" i="1"/>
  <c r="B249" i="1"/>
  <c r="B245" i="1"/>
  <c r="B241" i="1"/>
  <c r="B237" i="1"/>
  <c r="B233" i="1"/>
  <c r="B229" i="1"/>
  <c r="B225" i="1"/>
  <c r="B221" i="1"/>
  <c r="B217" i="1"/>
  <c r="B213" i="1"/>
  <c r="B209" i="1"/>
  <c r="B205" i="1"/>
  <c r="B201" i="1"/>
  <c r="B197" i="1"/>
  <c r="B193" i="1"/>
  <c r="B189" i="1"/>
  <c r="B185" i="1"/>
  <c r="B181" i="1"/>
  <c r="B177" i="1"/>
  <c r="B173" i="1"/>
  <c r="B169" i="1"/>
  <c r="B165" i="1"/>
  <c r="B161" i="1"/>
  <c r="B157" i="1"/>
  <c r="B153" i="1"/>
  <c r="B149" i="1"/>
  <c r="B145" i="1"/>
  <c r="B141" i="1"/>
  <c r="B137" i="1"/>
  <c r="B133" i="1"/>
  <c r="B129" i="1"/>
  <c r="B125" i="1"/>
  <c r="B121" i="1"/>
  <c r="B117" i="1"/>
  <c r="B113" i="1"/>
  <c r="B109" i="1"/>
  <c r="B105" i="1"/>
  <c r="B101" i="1"/>
  <c r="B97" i="1"/>
  <c r="B93" i="1"/>
  <c r="B89" i="1"/>
  <c r="B85" i="1"/>
  <c r="B81" i="1"/>
  <c r="B77" i="1"/>
  <c r="B73" i="1"/>
  <c r="B69" i="1"/>
  <c r="B65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B9" i="1"/>
  <c r="B5" i="1"/>
  <c r="C3040" i="1"/>
  <c r="C3036" i="1"/>
  <c r="C3032" i="1"/>
  <c r="C3028" i="1"/>
  <c r="C3024" i="1"/>
  <c r="C3020" i="1"/>
  <c r="C3016" i="1"/>
  <c r="C3012" i="1"/>
  <c r="C3008" i="1"/>
  <c r="C3004" i="1"/>
  <c r="C3000" i="1"/>
  <c r="C2996" i="1"/>
  <c r="C2992" i="1"/>
  <c r="C2988" i="1"/>
  <c r="C2984" i="1"/>
  <c r="C2980" i="1"/>
  <c r="C2976" i="1"/>
  <c r="C2972" i="1"/>
  <c r="C2968" i="1"/>
  <c r="C2964" i="1"/>
  <c r="C2960" i="1"/>
  <c r="C2956" i="1"/>
  <c r="C2952" i="1"/>
  <c r="C2948" i="1"/>
  <c r="C2944" i="1"/>
  <c r="C2940" i="1"/>
  <c r="C2936" i="1"/>
  <c r="C2932" i="1"/>
  <c r="C2928" i="1"/>
  <c r="C2924" i="1"/>
  <c r="C2920" i="1"/>
  <c r="C2916" i="1"/>
  <c r="C2912" i="1"/>
  <c r="C2908" i="1"/>
  <c r="C2904" i="1"/>
  <c r="C2900" i="1"/>
  <c r="C2896" i="1"/>
  <c r="C2892" i="1"/>
  <c r="C2888" i="1"/>
  <c r="C2884" i="1"/>
  <c r="C2880" i="1"/>
  <c r="C2876" i="1"/>
  <c r="C2872" i="1"/>
  <c r="C2868" i="1"/>
  <c r="C2864" i="1"/>
  <c r="C2860" i="1"/>
  <c r="C2856" i="1"/>
  <c r="C2852" i="1"/>
  <c r="C2848" i="1"/>
  <c r="C2844" i="1"/>
  <c r="C2840" i="1"/>
  <c r="C2836" i="1"/>
  <c r="C2832" i="1"/>
  <c r="C2828" i="1"/>
  <c r="C2824" i="1"/>
  <c r="C2820" i="1"/>
  <c r="C2816" i="1"/>
  <c r="C2812" i="1"/>
  <c r="C2808" i="1"/>
  <c r="C2804" i="1"/>
  <c r="C2800" i="1"/>
  <c r="C2796" i="1"/>
  <c r="C2792" i="1"/>
  <c r="C2788" i="1"/>
  <c r="C2784" i="1"/>
  <c r="C2780" i="1"/>
  <c r="C2776" i="1"/>
  <c r="C2772" i="1"/>
  <c r="C2768" i="1"/>
  <c r="C2764" i="1"/>
  <c r="C2760" i="1"/>
  <c r="C2756" i="1"/>
  <c r="C2752" i="1"/>
  <c r="C2748" i="1"/>
  <c r="C2744" i="1"/>
  <c r="C2740" i="1"/>
  <c r="C2736" i="1"/>
  <c r="C2732" i="1"/>
  <c r="C2728" i="1"/>
  <c r="C2724" i="1"/>
  <c r="C2720" i="1"/>
  <c r="C2716" i="1"/>
  <c r="C2712" i="1"/>
  <c r="C2708" i="1"/>
  <c r="C2704" i="1"/>
  <c r="C2700" i="1"/>
  <c r="C2696" i="1"/>
  <c r="C2692" i="1"/>
  <c r="C2688" i="1"/>
  <c r="C2684" i="1"/>
  <c r="C2680" i="1"/>
  <c r="C2676" i="1"/>
  <c r="C2672" i="1"/>
  <c r="C2668" i="1"/>
  <c r="C2664" i="1"/>
  <c r="C2660" i="1"/>
  <c r="C2656" i="1"/>
  <c r="C2652" i="1"/>
  <c r="C2648" i="1"/>
  <c r="C2644" i="1"/>
  <c r="C2640" i="1"/>
  <c r="C2636" i="1"/>
  <c r="C2632" i="1"/>
  <c r="C2628" i="1"/>
  <c r="C2624" i="1"/>
  <c r="C2620" i="1"/>
  <c r="C2616" i="1"/>
  <c r="C2612" i="1"/>
  <c r="C2608" i="1"/>
  <c r="C2604" i="1"/>
  <c r="C2600" i="1"/>
  <c r="C2596" i="1"/>
  <c r="C2592" i="1"/>
  <c r="C2588" i="1"/>
  <c r="C2584" i="1"/>
  <c r="C2580" i="1"/>
  <c r="C2576" i="1"/>
  <c r="C2572" i="1"/>
  <c r="C2568" i="1"/>
  <c r="C2564" i="1"/>
  <c r="C2560" i="1"/>
  <c r="C2556" i="1"/>
  <c r="C2552" i="1"/>
  <c r="C2548" i="1"/>
  <c r="C2544" i="1"/>
  <c r="C2540" i="1"/>
  <c r="C2536" i="1"/>
  <c r="C2532" i="1"/>
  <c r="C2528" i="1"/>
  <c r="C2524" i="1"/>
  <c r="C2520" i="1"/>
  <c r="C2516" i="1"/>
  <c r="C2512" i="1"/>
  <c r="C2508" i="1"/>
  <c r="C2504" i="1"/>
  <c r="C2500" i="1"/>
  <c r="C2496" i="1"/>
  <c r="C2492" i="1"/>
  <c r="C2488" i="1"/>
  <c r="C2484" i="1"/>
  <c r="C2480" i="1"/>
  <c r="C2476" i="1"/>
  <c r="C2472" i="1"/>
  <c r="C2468" i="1"/>
  <c r="C2464" i="1"/>
  <c r="C2460" i="1"/>
  <c r="C2456" i="1"/>
  <c r="C2452" i="1"/>
  <c r="C2448" i="1"/>
  <c r="C2444" i="1"/>
  <c r="C2440" i="1"/>
  <c r="C2436" i="1"/>
  <c r="C2432" i="1"/>
  <c r="C2428" i="1"/>
  <c r="C2424" i="1"/>
  <c r="C2420" i="1"/>
  <c r="C2416" i="1"/>
  <c r="C2412" i="1"/>
  <c r="C2408" i="1"/>
  <c r="C2404" i="1"/>
  <c r="C2400" i="1"/>
  <c r="C2396" i="1"/>
  <c r="C2392" i="1"/>
  <c r="C2388" i="1"/>
  <c r="C2384" i="1"/>
  <c r="C2380" i="1"/>
  <c r="C2376" i="1"/>
  <c r="C2372" i="1"/>
  <c r="C2368" i="1"/>
  <c r="C2364" i="1"/>
  <c r="C2360" i="1"/>
  <c r="C2356" i="1"/>
  <c r="C2352" i="1"/>
  <c r="C2348" i="1"/>
  <c r="C2344" i="1"/>
  <c r="C2340" i="1"/>
  <c r="C2336" i="1"/>
  <c r="C2332" i="1"/>
  <c r="C2328" i="1"/>
  <c r="C2324" i="1"/>
  <c r="C2320" i="1"/>
  <c r="C2316" i="1"/>
  <c r="C2312" i="1"/>
  <c r="C2308" i="1"/>
  <c r="C2304" i="1"/>
  <c r="C2300" i="1"/>
  <c r="C2296" i="1"/>
  <c r="C2292" i="1"/>
  <c r="C2288" i="1"/>
  <c r="C2284" i="1"/>
  <c r="C2280" i="1"/>
  <c r="C2276" i="1"/>
  <c r="C2272" i="1"/>
  <c r="C2268" i="1"/>
  <c r="C2264" i="1"/>
  <c r="C2260" i="1"/>
  <c r="C2256" i="1"/>
  <c r="C2252" i="1"/>
  <c r="C2248" i="1"/>
  <c r="C2244" i="1"/>
  <c r="C2240" i="1"/>
  <c r="C2236" i="1"/>
  <c r="C2232" i="1"/>
  <c r="C2228" i="1"/>
  <c r="C2224" i="1"/>
  <c r="C2220" i="1"/>
  <c r="C2216" i="1"/>
  <c r="C2212" i="1"/>
  <c r="C2208" i="1"/>
  <c r="C2204" i="1"/>
  <c r="C2200" i="1"/>
  <c r="C2196" i="1"/>
  <c r="C2192" i="1"/>
  <c r="C2188" i="1"/>
  <c r="C2184" i="1"/>
  <c r="C2180" i="1"/>
  <c r="C2176" i="1"/>
  <c r="C2172" i="1"/>
  <c r="C2168" i="1"/>
  <c r="C2164" i="1"/>
  <c r="C2160" i="1"/>
  <c r="C2156" i="1"/>
  <c r="C2152" i="1"/>
  <c r="C2148" i="1"/>
  <c r="C2144" i="1"/>
  <c r="C2140" i="1"/>
  <c r="C2136" i="1"/>
  <c r="C2132" i="1"/>
  <c r="C2128" i="1"/>
  <c r="C2124" i="1"/>
  <c r="C2120" i="1"/>
  <c r="C2116" i="1"/>
  <c r="C2112" i="1"/>
  <c r="C2108" i="1"/>
  <c r="C2104" i="1"/>
  <c r="C2100" i="1"/>
  <c r="C2096" i="1"/>
  <c r="C2092" i="1"/>
  <c r="C2088" i="1"/>
  <c r="C2084" i="1"/>
  <c r="C2080" i="1"/>
  <c r="C2076" i="1"/>
  <c r="C2072" i="1"/>
  <c r="C2068" i="1"/>
  <c r="C2064" i="1"/>
  <c r="C2060" i="1"/>
  <c r="C2056" i="1"/>
  <c r="C2052" i="1"/>
  <c r="C2048" i="1"/>
  <c r="C2044" i="1"/>
  <c r="C2040" i="1"/>
  <c r="C2036" i="1"/>
  <c r="C2032" i="1"/>
  <c r="C2028" i="1"/>
  <c r="C2024" i="1"/>
  <c r="C2020" i="1"/>
  <c r="C2016" i="1"/>
  <c r="C2012" i="1"/>
  <c r="C2008" i="1"/>
  <c r="C2004" i="1"/>
  <c r="C2000" i="1"/>
  <c r="C1996" i="1"/>
  <c r="C1992" i="1"/>
  <c r="C1988" i="1"/>
  <c r="C1984" i="1"/>
  <c r="C1980" i="1"/>
  <c r="C1976" i="1"/>
  <c r="C1972" i="1"/>
  <c r="C1968" i="1"/>
  <c r="C1964" i="1"/>
  <c r="C1960" i="1"/>
  <c r="C1956" i="1"/>
  <c r="C1952" i="1"/>
  <c r="C1948" i="1"/>
  <c r="C1944" i="1"/>
  <c r="C1940" i="1"/>
  <c r="C1936" i="1"/>
  <c r="C1932" i="1"/>
  <c r="C1928" i="1"/>
  <c r="C1924" i="1"/>
  <c r="C1920" i="1"/>
  <c r="C1916" i="1"/>
  <c r="C1912" i="1"/>
  <c r="C1908" i="1"/>
  <c r="C1904" i="1"/>
  <c r="C1900" i="1"/>
  <c r="C1896" i="1"/>
  <c r="C1892" i="1"/>
  <c r="C1888" i="1"/>
  <c r="C1884" i="1"/>
  <c r="C1880" i="1"/>
  <c r="C1876" i="1"/>
  <c r="C1872" i="1"/>
  <c r="C1868" i="1"/>
  <c r="C1864" i="1"/>
  <c r="C1860" i="1"/>
  <c r="C1856" i="1"/>
  <c r="C1852" i="1"/>
  <c r="C1848" i="1"/>
  <c r="C1844" i="1"/>
  <c r="C1840" i="1"/>
  <c r="C1836" i="1"/>
  <c r="C1832" i="1"/>
  <c r="C1828" i="1"/>
  <c r="C1824" i="1"/>
  <c r="C1820" i="1"/>
  <c r="C1816" i="1"/>
  <c r="C1812" i="1"/>
  <c r="C1808" i="1"/>
  <c r="C1804" i="1"/>
  <c r="C1800" i="1"/>
  <c r="C1796" i="1"/>
  <c r="C1792" i="1"/>
  <c r="C1788" i="1"/>
  <c r="C1784" i="1"/>
  <c r="C1780" i="1"/>
  <c r="C1776" i="1"/>
  <c r="C1772" i="1"/>
  <c r="C1768" i="1"/>
  <c r="C1764" i="1"/>
  <c r="C1760" i="1"/>
  <c r="C1756" i="1"/>
  <c r="C1752" i="1"/>
  <c r="C1748" i="1"/>
  <c r="C1744" i="1"/>
  <c r="C1740" i="1"/>
  <c r="C1736" i="1"/>
  <c r="C1732" i="1"/>
  <c r="C1728" i="1"/>
  <c r="C1724" i="1"/>
  <c r="C1720" i="1"/>
  <c r="C1716" i="1"/>
  <c r="C1712" i="1"/>
  <c r="C1708" i="1"/>
  <c r="C1704" i="1"/>
  <c r="C1700" i="1"/>
  <c r="C1696" i="1"/>
  <c r="C1692" i="1"/>
  <c r="C1688" i="1"/>
  <c r="C1684" i="1"/>
  <c r="C1680" i="1"/>
  <c r="C1676" i="1"/>
  <c r="C1672" i="1"/>
  <c r="C1668" i="1"/>
  <c r="C1664" i="1"/>
  <c r="C1660" i="1"/>
  <c r="C1656" i="1"/>
  <c r="C1652" i="1"/>
  <c r="C1648" i="1"/>
  <c r="C1644" i="1"/>
  <c r="C1640" i="1"/>
  <c r="C1636" i="1"/>
  <c r="C1632" i="1"/>
  <c r="C1628" i="1"/>
  <c r="C1624" i="1"/>
  <c r="C1620" i="1"/>
  <c r="C1616" i="1"/>
  <c r="C1612" i="1"/>
  <c r="C1608" i="1"/>
  <c r="C1604" i="1"/>
  <c r="C1600" i="1"/>
  <c r="C1596" i="1"/>
  <c r="C1592" i="1"/>
  <c r="C1588" i="1"/>
  <c r="C1584" i="1"/>
  <c r="C1580" i="1"/>
  <c r="C1576" i="1"/>
  <c r="C1572" i="1"/>
  <c r="C1568" i="1"/>
  <c r="C1564" i="1"/>
  <c r="C1560" i="1"/>
  <c r="C1556" i="1"/>
  <c r="C1552" i="1"/>
  <c r="C1548" i="1"/>
  <c r="C1544" i="1"/>
  <c r="C1540" i="1"/>
  <c r="C1536" i="1"/>
  <c r="C1532" i="1"/>
  <c r="C1528" i="1"/>
  <c r="C1524" i="1"/>
  <c r="C1520" i="1"/>
  <c r="C1516" i="1"/>
  <c r="C1512" i="1"/>
  <c r="C1508" i="1"/>
  <c r="C1504" i="1"/>
  <c r="C1500" i="1"/>
  <c r="C1496" i="1"/>
  <c r="C1492" i="1"/>
  <c r="C1488" i="1"/>
  <c r="C1484" i="1"/>
  <c r="C1480" i="1"/>
  <c r="C1476" i="1"/>
  <c r="C1472" i="1"/>
  <c r="C1468" i="1"/>
  <c r="C1464" i="1"/>
  <c r="C1460" i="1"/>
  <c r="C1456" i="1"/>
  <c r="C1452" i="1"/>
  <c r="C1448" i="1"/>
  <c r="C1444" i="1"/>
  <c r="C1440" i="1"/>
  <c r="C1436" i="1"/>
  <c r="C1432" i="1"/>
  <c r="C1428" i="1"/>
  <c r="C1424" i="1"/>
  <c r="C1420" i="1"/>
  <c r="C1416" i="1"/>
  <c r="C1412" i="1"/>
  <c r="C1408" i="1"/>
  <c r="C1404" i="1"/>
  <c r="C1400" i="1"/>
  <c r="C1396" i="1"/>
  <c r="C1392" i="1"/>
  <c r="C1388" i="1"/>
  <c r="C1384" i="1"/>
  <c r="C1380" i="1"/>
  <c r="C1376" i="1"/>
  <c r="C1372" i="1"/>
  <c r="C1368" i="1"/>
  <c r="C1364" i="1"/>
  <c r="C1360" i="1"/>
  <c r="C1356" i="1"/>
  <c r="C1352" i="1"/>
  <c r="C1348" i="1"/>
  <c r="C1344" i="1"/>
  <c r="C1340" i="1"/>
  <c r="C1336" i="1"/>
  <c r="C1332" i="1"/>
  <c r="C1328" i="1"/>
  <c r="C1324" i="1"/>
  <c r="C1320" i="1"/>
  <c r="C1316" i="1"/>
  <c r="C1312" i="1"/>
  <c r="C1308" i="1"/>
  <c r="C1304" i="1"/>
  <c r="C1300" i="1"/>
  <c r="C1296" i="1"/>
  <c r="C1292" i="1"/>
  <c r="C1288" i="1"/>
  <c r="C1284" i="1"/>
  <c r="C1280" i="1"/>
  <c r="C1276" i="1"/>
  <c r="C1272" i="1"/>
  <c r="C1268" i="1"/>
  <c r="C1264" i="1"/>
  <c r="C1260" i="1"/>
  <c r="C1256" i="1"/>
  <c r="C1252" i="1"/>
  <c r="C1248" i="1"/>
  <c r="C1244" i="1"/>
  <c r="C1240" i="1"/>
  <c r="C1236" i="1"/>
  <c r="C1232" i="1"/>
  <c r="C1228" i="1"/>
  <c r="C1224" i="1"/>
  <c r="C1220" i="1"/>
  <c r="C1216" i="1"/>
  <c r="C1212" i="1"/>
  <c r="C1208" i="1"/>
  <c r="C1204" i="1"/>
  <c r="C1200" i="1"/>
  <c r="C1196" i="1"/>
  <c r="C1192" i="1"/>
  <c r="C1188" i="1"/>
  <c r="C1184" i="1"/>
  <c r="C1180" i="1"/>
  <c r="C1176" i="1"/>
  <c r="C1172" i="1"/>
  <c r="C1168" i="1"/>
  <c r="C1164" i="1"/>
  <c r="C1160" i="1"/>
  <c r="C1156" i="1"/>
  <c r="C1152" i="1"/>
  <c r="C1148" i="1"/>
  <c r="C1144" i="1"/>
  <c r="C1140" i="1"/>
  <c r="C1136" i="1"/>
  <c r="C1132" i="1"/>
  <c r="C1128" i="1"/>
  <c r="C1124" i="1"/>
  <c r="C1120" i="1"/>
  <c r="C1116" i="1"/>
  <c r="C1112" i="1"/>
  <c r="C1108" i="1"/>
  <c r="C1104" i="1"/>
  <c r="C1100" i="1"/>
  <c r="C1096" i="1"/>
  <c r="C1092" i="1"/>
  <c r="C1088" i="1"/>
  <c r="C1084" i="1"/>
  <c r="C1080" i="1"/>
  <c r="C1076" i="1"/>
  <c r="C1072" i="1"/>
  <c r="C1068" i="1"/>
  <c r="C1064" i="1"/>
  <c r="C1060" i="1"/>
  <c r="C1056" i="1"/>
  <c r="C1052" i="1"/>
  <c r="C1048" i="1"/>
  <c r="C1044" i="1"/>
  <c r="C1040" i="1"/>
  <c r="C1036" i="1"/>
  <c r="C1032" i="1"/>
  <c r="C1028" i="1"/>
  <c r="C1024" i="1"/>
  <c r="C1020" i="1"/>
  <c r="C1016" i="1"/>
  <c r="C1012" i="1"/>
  <c r="C1008" i="1"/>
  <c r="C1004" i="1"/>
  <c r="C1000" i="1"/>
  <c r="C996" i="1"/>
  <c r="C992" i="1"/>
  <c r="C988" i="1"/>
  <c r="C984" i="1"/>
  <c r="C980" i="1"/>
  <c r="C976" i="1"/>
  <c r="C972" i="1"/>
  <c r="C968" i="1"/>
  <c r="C964" i="1"/>
  <c r="C960" i="1"/>
  <c r="C956" i="1"/>
  <c r="C952" i="1"/>
  <c r="C948" i="1"/>
  <c r="C944" i="1"/>
  <c r="C940" i="1"/>
  <c r="C936" i="1"/>
  <c r="C932" i="1"/>
  <c r="C928" i="1"/>
  <c r="C924" i="1"/>
  <c r="C920" i="1"/>
  <c r="C916" i="1"/>
  <c r="C912" i="1"/>
  <c r="C908" i="1"/>
  <c r="C904" i="1"/>
  <c r="C900" i="1"/>
  <c r="C896" i="1"/>
  <c r="C892" i="1"/>
  <c r="C888" i="1"/>
  <c r="C884" i="1"/>
  <c r="C880" i="1"/>
  <c r="C876" i="1"/>
  <c r="C872" i="1"/>
  <c r="C868" i="1"/>
  <c r="C864" i="1"/>
  <c r="C860" i="1"/>
  <c r="C856" i="1"/>
  <c r="C852" i="1"/>
  <c r="C848" i="1"/>
  <c r="C844" i="1"/>
  <c r="C840" i="1"/>
  <c r="C836" i="1"/>
  <c r="C832" i="1"/>
  <c r="C828" i="1"/>
  <c r="C824" i="1"/>
  <c r="C820" i="1"/>
  <c r="C816" i="1"/>
  <c r="C812" i="1"/>
  <c r="C808" i="1"/>
  <c r="C804" i="1"/>
  <c r="C800" i="1"/>
  <c r="C796" i="1"/>
  <c r="C792" i="1"/>
  <c r="C788" i="1"/>
  <c r="C784" i="1"/>
  <c r="C780" i="1"/>
  <c r="C776" i="1"/>
  <c r="C772" i="1"/>
  <c r="C768" i="1"/>
  <c r="C764" i="1"/>
  <c r="C760" i="1"/>
  <c r="C756" i="1"/>
  <c r="C752" i="1"/>
  <c r="C748" i="1"/>
  <c r="C744" i="1"/>
  <c r="C740" i="1"/>
  <c r="C736" i="1"/>
  <c r="C732" i="1"/>
  <c r="C728" i="1"/>
  <c r="C724" i="1"/>
  <c r="C720" i="1"/>
  <c r="C716" i="1"/>
  <c r="C712" i="1"/>
  <c r="C708" i="1"/>
  <c r="C704" i="1"/>
  <c r="C700" i="1"/>
  <c r="C696" i="1"/>
  <c r="C692" i="1"/>
  <c r="C688" i="1"/>
  <c r="C684" i="1"/>
  <c r="C680" i="1"/>
  <c r="C676" i="1"/>
  <c r="C672" i="1"/>
  <c r="C668" i="1"/>
  <c r="C664" i="1"/>
  <c r="C660" i="1"/>
  <c r="C656" i="1"/>
  <c r="C652" i="1"/>
  <c r="C648" i="1"/>
  <c r="C644" i="1"/>
  <c r="C640" i="1"/>
  <c r="C636" i="1"/>
  <c r="C632" i="1"/>
  <c r="C628" i="1"/>
  <c r="C624" i="1"/>
  <c r="C620" i="1"/>
  <c r="C616" i="1"/>
  <c r="C612" i="1"/>
  <c r="C608" i="1"/>
  <c r="C604" i="1"/>
  <c r="C600" i="1"/>
  <c r="C596" i="1"/>
  <c r="C592" i="1"/>
  <c r="C588" i="1"/>
  <c r="C584" i="1"/>
  <c r="C580" i="1"/>
  <c r="C576" i="1"/>
  <c r="C572" i="1"/>
  <c r="C568" i="1"/>
  <c r="C564" i="1"/>
  <c r="C560" i="1"/>
  <c r="C556" i="1"/>
  <c r="C552" i="1"/>
  <c r="C548" i="1"/>
  <c r="C544" i="1"/>
  <c r="C540" i="1"/>
  <c r="C536" i="1"/>
  <c r="C532" i="1"/>
  <c r="C528" i="1"/>
  <c r="C524" i="1"/>
  <c r="C520" i="1"/>
  <c r="C516" i="1"/>
  <c r="C512" i="1"/>
  <c r="C508" i="1"/>
  <c r="C504" i="1"/>
  <c r="C500" i="1"/>
  <c r="C496" i="1"/>
  <c r="C492" i="1"/>
  <c r="C488" i="1"/>
  <c r="C484" i="1"/>
  <c r="C480" i="1"/>
  <c r="C476" i="1"/>
  <c r="C472" i="1"/>
  <c r="C468" i="1"/>
  <c r="C464" i="1"/>
  <c r="C460" i="1"/>
  <c r="C456" i="1"/>
  <c r="C452" i="1"/>
  <c r="C448" i="1"/>
  <c r="C444" i="1"/>
  <c r="C440" i="1"/>
  <c r="C436" i="1"/>
  <c r="C432" i="1"/>
  <c r="C428" i="1"/>
  <c r="C424" i="1"/>
  <c r="C420" i="1"/>
  <c r="C416" i="1"/>
  <c r="C412" i="1"/>
  <c r="C408" i="1"/>
  <c r="C404" i="1"/>
  <c r="C400" i="1"/>
  <c r="C396" i="1"/>
  <c r="C392" i="1"/>
  <c r="C388" i="1"/>
  <c r="C384" i="1"/>
  <c r="C380" i="1"/>
  <c r="C376" i="1"/>
  <c r="C372" i="1"/>
  <c r="C368" i="1"/>
  <c r="C364" i="1"/>
  <c r="C360" i="1"/>
  <c r="C356" i="1"/>
  <c r="C352" i="1"/>
  <c r="C348" i="1"/>
  <c r="C344" i="1"/>
  <c r="C340" i="1"/>
  <c r="C336" i="1"/>
  <c r="C332" i="1"/>
  <c r="C328" i="1"/>
  <c r="C324" i="1"/>
  <c r="C320" i="1"/>
  <c r="C316" i="1"/>
  <c r="C312" i="1"/>
  <c r="C308" i="1"/>
  <c r="C304" i="1"/>
  <c r="C300" i="1"/>
  <c r="C296" i="1"/>
  <c r="C292" i="1"/>
  <c r="C288" i="1"/>
  <c r="C284" i="1"/>
  <c r="C280" i="1"/>
  <c r="C276" i="1"/>
  <c r="C272" i="1"/>
  <c r="C268" i="1"/>
  <c r="C264" i="1"/>
  <c r="C260" i="1"/>
  <c r="C256" i="1"/>
  <c r="C252" i="1"/>
  <c r="C248" i="1"/>
  <c r="C244" i="1"/>
  <c r="C240" i="1"/>
  <c r="C236" i="1"/>
  <c r="C232" i="1"/>
  <c r="C228" i="1"/>
  <c r="C224" i="1"/>
  <c r="C220" i="1"/>
  <c r="C216" i="1"/>
  <c r="C212" i="1"/>
  <c r="C208" i="1"/>
  <c r="C204" i="1"/>
  <c r="C200" i="1"/>
  <c r="C196" i="1"/>
  <c r="C192" i="1"/>
  <c r="C188" i="1"/>
  <c r="C184" i="1"/>
  <c r="C180" i="1"/>
  <c r="C176" i="1"/>
  <c r="C172" i="1"/>
  <c r="C168" i="1"/>
  <c r="C164" i="1"/>
  <c r="C160" i="1"/>
  <c r="C156" i="1"/>
  <c r="C152" i="1"/>
  <c r="C148" i="1"/>
  <c r="C144" i="1"/>
  <c r="C140" i="1"/>
  <c r="C136" i="1"/>
  <c r="C132" i="1"/>
  <c r="C128" i="1"/>
  <c r="C124" i="1"/>
  <c r="C120" i="1"/>
  <c r="C116" i="1"/>
  <c r="C112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C28" i="1"/>
  <c r="C24" i="1"/>
  <c r="C20" i="1"/>
  <c r="C16" i="1"/>
  <c r="C12" i="1"/>
  <c r="C8" i="1"/>
  <c r="C4" i="1"/>
  <c r="D3039" i="1"/>
  <c r="I3039" i="1" s="1" a="1"/>
  <c r="D3035" i="1"/>
  <c r="I3035" i="1" s="1" a="1"/>
  <c r="D3031" i="1"/>
  <c r="I3031" i="1" s="1" a="1"/>
  <c r="D3027" i="1"/>
  <c r="I3027" i="1" s="1" a="1"/>
  <c r="D3023" i="1"/>
  <c r="I3023" i="1" s="1" a="1"/>
  <c r="D3019" i="1"/>
  <c r="I3019" i="1" s="1" a="1"/>
  <c r="D3015" i="1"/>
  <c r="I3015" i="1" s="1" a="1"/>
  <c r="D3011" i="1"/>
  <c r="I3011" i="1" s="1" a="1"/>
  <c r="D3007" i="1"/>
  <c r="I3007" i="1" s="1" a="1"/>
  <c r="D3003" i="1"/>
  <c r="I3003" i="1" s="1" a="1"/>
  <c r="D2999" i="1"/>
  <c r="I2999" i="1" s="1" a="1"/>
  <c r="D2995" i="1"/>
  <c r="I2995" i="1" s="1" a="1"/>
  <c r="D2991" i="1"/>
  <c r="I2991" i="1" s="1" a="1"/>
  <c r="D2987" i="1"/>
  <c r="I2987" i="1" s="1" a="1"/>
  <c r="D2983" i="1"/>
  <c r="I2983" i="1" s="1" a="1"/>
  <c r="D2979" i="1"/>
  <c r="I2979" i="1" s="1" a="1"/>
  <c r="D2975" i="1"/>
  <c r="I2975" i="1" s="1" a="1"/>
  <c r="D2971" i="1"/>
  <c r="I2971" i="1" s="1" a="1"/>
  <c r="D2967" i="1"/>
  <c r="I2967" i="1" s="1" a="1"/>
  <c r="D2963" i="1"/>
  <c r="I2963" i="1" s="1" a="1"/>
  <c r="D2959" i="1"/>
  <c r="I2959" i="1" s="1" a="1"/>
  <c r="D2955" i="1"/>
  <c r="I2955" i="1" s="1" a="1"/>
  <c r="D2951" i="1"/>
  <c r="I2951" i="1" s="1" a="1"/>
  <c r="D2947" i="1"/>
  <c r="I2947" i="1" s="1" a="1"/>
  <c r="D2943" i="1"/>
  <c r="I2943" i="1" s="1" a="1"/>
  <c r="D2939" i="1"/>
  <c r="I2939" i="1" s="1" a="1"/>
  <c r="D2935" i="1"/>
  <c r="I2935" i="1" s="1" a="1"/>
  <c r="D2931" i="1"/>
  <c r="I2931" i="1" s="1" a="1"/>
  <c r="D2927" i="1"/>
  <c r="I2927" i="1" s="1" a="1"/>
  <c r="D2923" i="1"/>
  <c r="I2923" i="1" s="1" a="1"/>
  <c r="D2919" i="1"/>
  <c r="I2919" i="1" s="1" a="1"/>
  <c r="D2915" i="1"/>
  <c r="I2915" i="1" s="1" a="1"/>
  <c r="D2911" i="1"/>
  <c r="I2911" i="1" s="1" a="1"/>
  <c r="D2907" i="1"/>
  <c r="I2907" i="1" s="1" a="1"/>
  <c r="D2903" i="1"/>
  <c r="I2903" i="1" s="1" a="1"/>
  <c r="D2899" i="1"/>
  <c r="I2899" i="1" s="1" a="1"/>
  <c r="D2895" i="1"/>
  <c r="I2895" i="1" s="1" a="1"/>
  <c r="D2891" i="1"/>
  <c r="I2891" i="1" s="1" a="1"/>
  <c r="D2887" i="1"/>
  <c r="I2887" i="1" s="1" a="1"/>
  <c r="D2883" i="1"/>
  <c r="I2883" i="1" s="1" a="1"/>
  <c r="D2879" i="1"/>
  <c r="I2879" i="1" s="1" a="1"/>
  <c r="D2875" i="1"/>
  <c r="I2875" i="1" s="1" a="1"/>
  <c r="D2871" i="1"/>
  <c r="I2871" i="1" s="1" a="1"/>
  <c r="D2867" i="1"/>
  <c r="I2867" i="1" s="1" a="1"/>
  <c r="D2863" i="1"/>
  <c r="I2863" i="1" s="1" a="1"/>
  <c r="D2859" i="1"/>
  <c r="I2859" i="1" s="1" a="1"/>
  <c r="D2855" i="1"/>
  <c r="I2855" i="1" s="1" a="1"/>
  <c r="D2851" i="1"/>
  <c r="I2851" i="1" s="1" a="1"/>
  <c r="D2847" i="1"/>
  <c r="I2847" i="1" s="1" a="1"/>
  <c r="D2843" i="1"/>
  <c r="I2843" i="1" s="1" a="1"/>
  <c r="D2839" i="1"/>
  <c r="I2839" i="1" s="1" a="1"/>
  <c r="D2835" i="1"/>
  <c r="I2835" i="1" s="1" a="1"/>
  <c r="D2831" i="1"/>
  <c r="I2831" i="1" s="1" a="1"/>
  <c r="D2827" i="1"/>
  <c r="I2827" i="1" s="1" a="1"/>
  <c r="D2823" i="1"/>
  <c r="I2823" i="1" s="1" a="1"/>
  <c r="D2819" i="1"/>
  <c r="I2819" i="1" s="1" a="1"/>
  <c r="D2815" i="1"/>
  <c r="I2815" i="1" s="1" a="1"/>
  <c r="D2811" i="1"/>
  <c r="I2811" i="1" s="1" a="1"/>
  <c r="D2807" i="1"/>
  <c r="I2807" i="1" s="1" a="1"/>
  <c r="D2803" i="1"/>
  <c r="I2803" i="1" s="1" a="1"/>
  <c r="D2799" i="1"/>
  <c r="I2799" i="1" s="1" a="1"/>
  <c r="D2795" i="1"/>
  <c r="I2795" i="1" s="1" a="1"/>
  <c r="D2791" i="1"/>
  <c r="I2791" i="1" s="1" a="1"/>
  <c r="D2787" i="1"/>
  <c r="I2787" i="1" s="1" a="1"/>
  <c r="D2783" i="1"/>
  <c r="I2783" i="1" s="1" a="1"/>
  <c r="D2779" i="1"/>
  <c r="I2779" i="1" s="1" a="1"/>
  <c r="D2775" i="1"/>
  <c r="I2775" i="1" s="1" a="1"/>
  <c r="D2771" i="1"/>
  <c r="I2771" i="1" s="1" a="1"/>
  <c r="D2767" i="1"/>
  <c r="I2767" i="1" s="1" a="1"/>
  <c r="D2763" i="1"/>
  <c r="I2763" i="1" s="1" a="1"/>
  <c r="D2759" i="1"/>
  <c r="I2759" i="1" s="1" a="1"/>
  <c r="D2755" i="1"/>
  <c r="I2755" i="1" s="1" a="1"/>
  <c r="D2745" i="1"/>
  <c r="I2745" i="1" s="1" a="1"/>
  <c r="D2729" i="1"/>
  <c r="I2729" i="1" s="1" a="1"/>
  <c r="D2713" i="1"/>
  <c r="I2713" i="1" s="1" a="1"/>
  <c r="D2697" i="1"/>
  <c r="I2697" i="1" s="1" a="1"/>
  <c r="D2681" i="1"/>
  <c r="I2681" i="1" s="1" a="1"/>
  <c r="D2665" i="1"/>
  <c r="I2665" i="1" s="1" a="1"/>
  <c r="D2649" i="1"/>
  <c r="I2649" i="1" s="1" a="1"/>
  <c r="D2633" i="1"/>
  <c r="I2633" i="1" s="1" a="1"/>
  <c r="D2617" i="1"/>
  <c r="I2617" i="1" s="1" a="1"/>
  <c r="D2601" i="1"/>
  <c r="I2601" i="1" s="1" a="1"/>
  <c r="D2585" i="1"/>
  <c r="I2585" i="1" s="1" a="1"/>
  <c r="D2569" i="1"/>
  <c r="I2569" i="1" s="1" a="1"/>
  <c r="D2553" i="1"/>
  <c r="I2553" i="1" s="1" a="1"/>
  <c r="D2537" i="1"/>
  <c r="I2537" i="1" s="1" a="1"/>
  <c r="D2521" i="1"/>
  <c r="I2521" i="1" s="1" a="1"/>
  <c r="D2505" i="1"/>
  <c r="I2505" i="1" s="1" a="1"/>
  <c r="D2489" i="1"/>
  <c r="I2489" i="1" s="1" a="1"/>
  <c r="D2473" i="1"/>
  <c r="I2473" i="1" s="1" a="1"/>
  <c r="D2457" i="1"/>
  <c r="I2457" i="1" s="1" a="1"/>
  <c r="D2441" i="1"/>
  <c r="I2441" i="1" s="1" a="1"/>
  <c r="D2425" i="1"/>
  <c r="I2425" i="1" s="1" a="1"/>
  <c r="D2409" i="1"/>
  <c r="I2409" i="1" s="1" a="1"/>
  <c r="D2393" i="1"/>
  <c r="I2393" i="1" s="1" a="1"/>
  <c r="D2377" i="1"/>
  <c r="I2377" i="1" s="1" a="1"/>
  <c r="D2361" i="1"/>
  <c r="I2361" i="1" s="1" a="1"/>
  <c r="D2345" i="1"/>
  <c r="I2345" i="1" s="1" a="1"/>
  <c r="D2329" i="1"/>
  <c r="I2329" i="1" s="1" a="1"/>
  <c r="D2313" i="1"/>
  <c r="I2313" i="1" s="1" a="1"/>
  <c r="D2297" i="1"/>
  <c r="I2297" i="1" s="1" a="1"/>
  <c r="D2281" i="1"/>
  <c r="I2281" i="1" s="1" a="1"/>
  <c r="D2265" i="1"/>
  <c r="I2265" i="1" s="1" a="1"/>
  <c r="D2249" i="1"/>
  <c r="I2249" i="1" s="1" a="1"/>
  <c r="D2233" i="1"/>
  <c r="I2233" i="1" s="1" a="1"/>
  <c r="D2217" i="1"/>
  <c r="I2217" i="1" s="1" a="1"/>
  <c r="D2201" i="1"/>
  <c r="I2201" i="1" s="1" a="1"/>
  <c r="D2185" i="1"/>
  <c r="I2185" i="1" s="1" a="1"/>
  <c r="D2169" i="1"/>
  <c r="I2169" i="1" s="1" a="1"/>
  <c r="D2153" i="1"/>
  <c r="I2153" i="1" s="1" a="1"/>
  <c r="D2137" i="1"/>
  <c r="I2137" i="1" s="1" a="1"/>
  <c r="D2121" i="1"/>
  <c r="I2121" i="1" s="1" a="1"/>
  <c r="D2105" i="1"/>
  <c r="I2105" i="1" s="1" a="1"/>
  <c r="D2089" i="1"/>
  <c r="I2089" i="1" s="1" a="1"/>
  <c r="D2073" i="1"/>
  <c r="I2073" i="1" s="1" a="1"/>
  <c r="D2057" i="1"/>
  <c r="I2057" i="1" s="1" a="1"/>
  <c r="D2041" i="1"/>
  <c r="I2041" i="1" s="1" a="1"/>
  <c r="D2025" i="1"/>
  <c r="I2025" i="1" s="1" a="1"/>
  <c r="D2009" i="1"/>
  <c r="I2009" i="1" s="1" a="1"/>
  <c r="D1993" i="1"/>
  <c r="I1993" i="1" s="1" a="1"/>
  <c r="D1977" i="1"/>
  <c r="I1977" i="1" s="1" a="1"/>
  <c r="D1961" i="1"/>
  <c r="I1961" i="1" s="1" a="1"/>
  <c r="D1945" i="1"/>
  <c r="I1945" i="1" s="1" a="1"/>
  <c r="D1929" i="1"/>
  <c r="I1929" i="1" s="1" a="1"/>
  <c r="D1913" i="1"/>
  <c r="I1913" i="1" s="1" a="1"/>
  <c r="D1897" i="1"/>
  <c r="I1897" i="1" s="1" a="1"/>
  <c r="D1881" i="1"/>
  <c r="I1881" i="1" s="1" a="1"/>
  <c r="D1865" i="1"/>
  <c r="I1865" i="1" s="1" a="1"/>
  <c r="D1849" i="1"/>
  <c r="I1849" i="1" s="1" a="1"/>
  <c r="D1833" i="1"/>
  <c r="I1833" i="1" s="1" a="1"/>
  <c r="D1817" i="1"/>
  <c r="I1817" i="1" s="1" a="1"/>
  <c r="D1801" i="1"/>
  <c r="I1801" i="1" s="1" a="1"/>
  <c r="D1785" i="1"/>
  <c r="I1785" i="1" s="1" a="1"/>
  <c r="D1769" i="1"/>
  <c r="I1769" i="1" s="1" a="1"/>
  <c r="D1753" i="1"/>
  <c r="I1753" i="1" s="1" a="1"/>
  <c r="D1737" i="1"/>
  <c r="I1737" i="1" s="1" a="1"/>
  <c r="D1721" i="1"/>
  <c r="I1721" i="1" s="1" a="1"/>
  <c r="D1705" i="1"/>
  <c r="I1705" i="1" s="1" a="1"/>
  <c r="D1689" i="1"/>
  <c r="I1689" i="1" s="1" a="1"/>
  <c r="D1673" i="1"/>
  <c r="I1673" i="1" s="1" a="1"/>
  <c r="D1657" i="1"/>
  <c r="I1657" i="1" s="1" a="1"/>
  <c r="D1641" i="1"/>
  <c r="I1641" i="1" s="1" a="1"/>
  <c r="D1625" i="1"/>
  <c r="I1625" i="1" s="1" a="1"/>
  <c r="D1609" i="1"/>
  <c r="I1609" i="1" s="1" a="1"/>
  <c r="D1593" i="1"/>
  <c r="I1593" i="1" s="1" a="1"/>
  <c r="D1577" i="1"/>
  <c r="I1577" i="1" s="1" a="1"/>
  <c r="D1561" i="1"/>
  <c r="I1561" i="1" s="1" a="1"/>
  <c r="D1545" i="1"/>
  <c r="I1545" i="1" s="1" a="1"/>
  <c r="D1529" i="1"/>
  <c r="I1529" i="1" s="1" a="1"/>
  <c r="D1513" i="1"/>
  <c r="I1513" i="1" s="1" a="1"/>
  <c r="D1497" i="1"/>
  <c r="I1497" i="1" s="1" a="1"/>
  <c r="D1481" i="1"/>
  <c r="I1481" i="1" s="1" a="1"/>
  <c r="D1465" i="1"/>
  <c r="I1465" i="1" s="1" a="1"/>
  <c r="D1449" i="1"/>
  <c r="I1449" i="1" s="1" a="1"/>
  <c r="D1433" i="1"/>
  <c r="I1433" i="1" s="1" a="1"/>
  <c r="D1417" i="1"/>
  <c r="I1417" i="1" s="1" a="1"/>
  <c r="D1401" i="1"/>
  <c r="I1401" i="1" s="1" a="1"/>
  <c r="D1385" i="1"/>
  <c r="I1385" i="1" s="1" a="1"/>
  <c r="D1369" i="1"/>
  <c r="I1369" i="1" s="1" a="1"/>
  <c r="D1353" i="1"/>
  <c r="I1353" i="1" s="1" a="1"/>
  <c r="D1337" i="1"/>
  <c r="I1337" i="1" s="1" a="1"/>
  <c r="D1321" i="1"/>
  <c r="I1321" i="1" s="1" a="1"/>
  <c r="D1305" i="1"/>
  <c r="I1305" i="1" s="1" a="1"/>
  <c r="D1289" i="1"/>
  <c r="I1289" i="1" s="1" a="1"/>
  <c r="D1273" i="1"/>
  <c r="I1273" i="1" s="1" a="1"/>
  <c r="D1257" i="1"/>
  <c r="I1257" i="1" s="1" a="1"/>
  <c r="D1241" i="1"/>
  <c r="I1241" i="1" s="1" a="1"/>
  <c r="D1225" i="1"/>
  <c r="I1225" i="1" s="1" a="1"/>
  <c r="D1209" i="1"/>
  <c r="I1209" i="1" s="1" a="1"/>
  <c r="D1193" i="1"/>
  <c r="I1193" i="1" s="1" a="1"/>
  <c r="D1177" i="1"/>
  <c r="I1177" i="1" s="1" a="1"/>
  <c r="D1161" i="1"/>
  <c r="I1161" i="1" s="1" a="1"/>
  <c r="D1145" i="1"/>
  <c r="I1145" i="1" s="1" a="1"/>
  <c r="D1129" i="1"/>
  <c r="I1129" i="1" s="1" a="1"/>
  <c r="D1113" i="1"/>
  <c r="I1113" i="1" s="1" a="1"/>
  <c r="D1097" i="1"/>
  <c r="I1097" i="1" s="1" a="1"/>
  <c r="D1081" i="1"/>
  <c r="I1081" i="1" s="1" a="1"/>
  <c r="D1065" i="1"/>
  <c r="I1065" i="1" s="1" a="1"/>
  <c r="D1049" i="1"/>
  <c r="I1049" i="1" s="1" a="1"/>
  <c r="D1033" i="1"/>
  <c r="I1033" i="1" s="1" a="1"/>
  <c r="D1017" i="1"/>
  <c r="I1017" i="1" s="1" a="1"/>
  <c r="D1001" i="1"/>
  <c r="I1001" i="1" s="1" a="1"/>
  <c r="D985" i="1"/>
  <c r="I985" i="1" s="1" a="1"/>
  <c r="D969" i="1"/>
  <c r="I969" i="1" s="1" a="1"/>
  <c r="D953" i="1"/>
  <c r="I953" i="1" s="1" a="1"/>
  <c r="D937" i="1"/>
  <c r="I937" i="1" s="1" a="1"/>
  <c r="D921" i="1"/>
  <c r="I921" i="1" s="1" a="1"/>
  <c r="D905" i="1"/>
  <c r="I905" i="1" s="1" a="1"/>
  <c r="D889" i="1"/>
  <c r="I889" i="1" s="1" a="1"/>
  <c r="D873" i="1"/>
  <c r="I873" i="1" s="1" a="1"/>
  <c r="D857" i="1"/>
  <c r="I857" i="1" s="1" a="1"/>
  <c r="D841" i="1"/>
  <c r="I841" i="1" s="1" a="1"/>
  <c r="D825" i="1"/>
  <c r="I825" i="1" s="1" a="1"/>
  <c r="D809" i="1"/>
  <c r="I809" i="1" s="1" a="1"/>
  <c r="D793" i="1"/>
  <c r="I793" i="1" s="1" a="1"/>
  <c r="D777" i="1"/>
  <c r="I777" i="1" s="1" a="1"/>
  <c r="D761" i="1"/>
  <c r="I761" i="1" s="1" a="1"/>
  <c r="D745" i="1"/>
  <c r="I745" i="1" s="1" a="1"/>
  <c r="D729" i="1"/>
  <c r="I729" i="1" s="1" a="1"/>
  <c r="D713" i="1"/>
  <c r="I713" i="1" s="1" a="1"/>
  <c r="D697" i="1"/>
  <c r="I697" i="1" s="1" a="1"/>
  <c r="D681" i="1"/>
  <c r="I681" i="1" s="1" a="1"/>
  <c r="D665" i="1"/>
  <c r="I665" i="1" s="1" a="1"/>
  <c r="D649" i="1"/>
  <c r="I649" i="1" s="1" a="1"/>
  <c r="D633" i="1"/>
  <c r="I633" i="1" s="1" a="1"/>
  <c r="D617" i="1"/>
  <c r="I617" i="1" s="1" a="1"/>
  <c r="D601" i="1"/>
  <c r="I601" i="1" s="1" a="1"/>
  <c r="D585" i="1"/>
  <c r="I585" i="1" s="1" a="1"/>
  <c r="D569" i="1"/>
  <c r="I569" i="1" s="1" a="1"/>
  <c r="D553" i="1"/>
  <c r="I553" i="1" s="1" a="1"/>
  <c r="D537" i="1"/>
  <c r="I537" i="1" s="1" a="1"/>
  <c r="D521" i="1"/>
  <c r="I521" i="1" s="1" a="1"/>
  <c r="D505" i="1"/>
  <c r="I505" i="1" s="1" a="1"/>
  <c r="D489" i="1"/>
  <c r="I489" i="1" s="1" a="1"/>
  <c r="D473" i="1"/>
  <c r="I473" i="1" s="1" a="1"/>
  <c r="D457" i="1"/>
  <c r="I457" i="1" s="1" a="1"/>
  <c r="D441" i="1"/>
  <c r="I441" i="1" s="1" a="1"/>
  <c r="D425" i="1"/>
  <c r="I425" i="1" s="1" a="1"/>
  <c r="D409" i="1"/>
  <c r="I409" i="1" s="1" a="1"/>
  <c r="D393" i="1"/>
  <c r="I393" i="1" s="1" a="1"/>
  <c r="D377" i="1"/>
  <c r="I377" i="1" s="1" a="1"/>
  <c r="D361" i="1"/>
  <c r="I361" i="1" s="1" a="1"/>
  <c r="D345" i="1"/>
  <c r="I345" i="1" s="1" a="1"/>
  <c r="D329" i="1"/>
  <c r="I329" i="1" s="1" a="1"/>
  <c r="D313" i="1"/>
  <c r="I313" i="1" s="1" a="1"/>
  <c r="D297" i="1"/>
  <c r="I297" i="1" s="1" a="1"/>
  <c r="D281" i="1"/>
  <c r="I281" i="1" s="1" a="1"/>
  <c r="D265" i="1"/>
  <c r="I265" i="1" s="1" a="1"/>
  <c r="D249" i="1"/>
  <c r="I249" i="1" s="1" a="1"/>
  <c r="D233" i="1"/>
  <c r="I233" i="1" s="1" a="1"/>
  <c r="D217" i="1"/>
  <c r="I217" i="1" s="1" a="1"/>
  <c r="D201" i="1"/>
  <c r="I201" i="1" s="1" a="1"/>
  <c r="D185" i="1"/>
  <c r="I185" i="1" s="1" a="1"/>
  <c r="D169" i="1"/>
  <c r="I169" i="1" s="1" a="1"/>
  <c r="D153" i="1"/>
  <c r="I153" i="1" s="1" a="1"/>
  <c r="D137" i="1"/>
  <c r="I137" i="1" s="1" a="1"/>
  <c r="D121" i="1"/>
  <c r="I121" i="1" s="1" a="1"/>
  <c r="D105" i="1"/>
  <c r="I105" i="1" s="1" a="1"/>
  <c r="D89" i="1"/>
  <c r="I89" i="1" s="1" a="1"/>
  <c r="D73" i="1"/>
  <c r="I73" i="1" s="1" a="1"/>
  <c r="D57" i="1"/>
  <c r="I57" i="1" s="1" a="1"/>
  <c r="D41" i="1"/>
  <c r="I41" i="1" s="1" a="1"/>
  <c r="D25" i="1"/>
  <c r="I25" i="1" s="1" a="1"/>
  <c r="D9" i="1"/>
  <c r="I9" i="1" s="1" a="1"/>
  <c r="E3032" i="1"/>
  <c r="E3016" i="1"/>
  <c r="E3000" i="1"/>
  <c r="E2984" i="1"/>
  <c r="E2968" i="1"/>
  <c r="E2952" i="1"/>
  <c r="E2936" i="1"/>
  <c r="E2920" i="1"/>
  <c r="E2904" i="1"/>
  <c r="E2888" i="1"/>
  <c r="E2872" i="1"/>
  <c r="E2856" i="1"/>
  <c r="E2840" i="1"/>
  <c r="E2824" i="1"/>
  <c r="E2808" i="1"/>
  <c r="E2792" i="1"/>
  <c r="E2776" i="1"/>
  <c r="E2760" i="1"/>
  <c r="E2744" i="1"/>
  <c r="E2728" i="1"/>
  <c r="E2712" i="1"/>
  <c r="E2696" i="1"/>
  <c r="E2680" i="1"/>
  <c r="E2664" i="1"/>
  <c r="E2648" i="1"/>
  <c r="E2632" i="1"/>
  <c r="E2616" i="1"/>
  <c r="E2600" i="1"/>
  <c r="E2584" i="1"/>
  <c r="E2568" i="1"/>
  <c r="E2552" i="1"/>
  <c r="E2536" i="1"/>
  <c r="E2520" i="1"/>
  <c r="E2504" i="1"/>
  <c r="E2488" i="1"/>
  <c r="E2472" i="1"/>
  <c r="E2456" i="1"/>
  <c r="E2440" i="1"/>
  <c r="E2424" i="1"/>
  <c r="E2408" i="1"/>
  <c r="E2392" i="1"/>
  <c r="E2376" i="1"/>
  <c r="E2360" i="1"/>
  <c r="E2344" i="1"/>
  <c r="E2328" i="1"/>
  <c r="E2312" i="1"/>
  <c r="E2296" i="1"/>
  <c r="E2280" i="1"/>
  <c r="E2264" i="1"/>
  <c r="E2248" i="1"/>
  <c r="E2232" i="1"/>
  <c r="E2216" i="1"/>
  <c r="E2200" i="1"/>
  <c r="E2184" i="1"/>
  <c r="E2168" i="1"/>
  <c r="E2152" i="1"/>
  <c r="E2136" i="1"/>
  <c r="E2120" i="1"/>
  <c r="E2104" i="1"/>
  <c r="E2088" i="1"/>
  <c r="E2072" i="1"/>
  <c r="E2056" i="1"/>
  <c r="E2040" i="1"/>
  <c r="E2024" i="1"/>
  <c r="E2008" i="1"/>
  <c r="E1992" i="1"/>
  <c r="E1976" i="1"/>
  <c r="E1960" i="1"/>
  <c r="E1944" i="1"/>
  <c r="E1928" i="1"/>
  <c r="E1912" i="1"/>
  <c r="E1896" i="1"/>
  <c r="E1880" i="1"/>
  <c r="E1864" i="1"/>
  <c r="E1848" i="1"/>
  <c r="E1832" i="1"/>
  <c r="E1816" i="1"/>
  <c r="E1800" i="1"/>
  <c r="E1784" i="1"/>
  <c r="E1761" i="1"/>
  <c r="E1729" i="1"/>
  <c r="E1697" i="1"/>
  <c r="E1665" i="1"/>
  <c r="E1633" i="1"/>
  <c r="E1601" i="1"/>
  <c r="E1569" i="1"/>
  <c r="E1537" i="1"/>
  <c r="E1505" i="1"/>
  <c r="E1473" i="1"/>
  <c r="E1424" i="1"/>
  <c r="E1360" i="1"/>
  <c r="E1296" i="1"/>
  <c r="E1232" i="1"/>
  <c r="E1168" i="1"/>
  <c r="E1104" i="1"/>
  <c r="E1040" i="1"/>
  <c r="E976" i="1"/>
  <c r="E912" i="1"/>
  <c r="E848" i="1"/>
  <c r="E784" i="1"/>
  <c r="E720" i="1"/>
  <c r="E656" i="1"/>
  <c r="E592" i="1"/>
  <c r="E528" i="1"/>
  <c r="E464" i="1"/>
  <c r="E400" i="1"/>
  <c r="E336" i="1"/>
  <c r="E272" i="1"/>
  <c r="E208" i="1"/>
  <c r="E144" i="1"/>
  <c r="E80" i="1"/>
  <c r="E16" i="1"/>
  <c r="O239" i="1"/>
  <c r="P239" i="1" s="1"/>
  <c r="O175" i="1"/>
  <c r="P175" i="1" s="1"/>
  <c r="O111" i="1"/>
  <c r="P111" i="1" s="1"/>
  <c r="B3040" i="1"/>
  <c r="B3036" i="1"/>
  <c r="B3032" i="1"/>
  <c r="B3028" i="1"/>
  <c r="B3024" i="1"/>
  <c r="B3020" i="1"/>
  <c r="B3016" i="1"/>
  <c r="B3012" i="1"/>
  <c r="B3008" i="1"/>
  <c r="B3004" i="1"/>
  <c r="B3000" i="1"/>
  <c r="B2996" i="1"/>
  <c r="B2992" i="1"/>
  <c r="B2988" i="1"/>
  <c r="B2984" i="1"/>
  <c r="B2980" i="1"/>
  <c r="B2976" i="1"/>
  <c r="B2972" i="1"/>
  <c r="B2968" i="1"/>
  <c r="B2964" i="1"/>
  <c r="B2960" i="1"/>
  <c r="B2956" i="1"/>
  <c r="B2952" i="1"/>
  <c r="B2948" i="1"/>
  <c r="B2944" i="1"/>
  <c r="B2940" i="1"/>
  <c r="B2936" i="1"/>
  <c r="B2932" i="1"/>
  <c r="B2928" i="1"/>
  <c r="B2924" i="1"/>
  <c r="B2920" i="1"/>
  <c r="B2916" i="1"/>
  <c r="B2912" i="1"/>
  <c r="B2908" i="1"/>
  <c r="B2904" i="1"/>
  <c r="B2900" i="1"/>
  <c r="B2896" i="1"/>
  <c r="B2892" i="1"/>
  <c r="B2888" i="1"/>
  <c r="B2884" i="1"/>
  <c r="B2880" i="1"/>
  <c r="B2876" i="1"/>
  <c r="B2872" i="1"/>
  <c r="B2868" i="1"/>
  <c r="B2864" i="1"/>
  <c r="B2860" i="1"/>
  <c r="B2856" i="1"/>
  <c r="B2852" i="1"/>
  <c r="B2848" i="1"/>
  <c r="B2844" i="1"/>
  <c r="B2840" i="1"/>
  <c r="B2836" i="1"/>
  <c r="B2832" i="1"/>
  <c r="B2828" i="1"/>
  <c r="B2824" i="1"/>
  <c r="B2820" i="1"/>
  <c r="B2816" i="1"/>
  <c r="B2812" i="1"/>
  <c r="B2808" i="1"/>
  <c r="B2804" i="1"/>
  <c r="B2800" i="1"/>
  <c r="B2796" i="1"/>
  <c r="B2792" i="1"/>
  <c r="B2788" i="1"/>
  <c r="B2784" i="1"/>
  <c r="B2780" i="1"/>
  <c r="B2776" i="1"/>
  <c r="B2772" i="1"/>
  <c r="B2768" i="1"/>
  <c r="B2764" i="1"/>
  <c r="B2760" i="1"/>
  <c r="B2756" i="1"/>
  <c r="B2752" i="1"/>
  <c r="B2748" i="1"/>
  <c r="B2744" i="1"/>
  <c r="B2740" i="1"/>
  <c r="B2736" i="1"/>
  <c r="B2732" i="1"/>
  <c r="B2728" i="1"/>
  <c r="B2724" i="1"/>
  <c r="B2720" i="1"/>
  <c r="B2716" i="1"/>
  <c r="B2712" i="1"/>
  <c r="B2708" i="1"/>
  <c r="B2704" i="1"/>
  <c r="B2700" i="1"/>
  <c r="B2696" i="1"/>
  <c r="B2692" i="1"/>
  <c r="B2688" i="1"/>
  <c r="B2684" i="1"/>
  <c r="B2680" i="1"/>
  <c r="B2676" i="1"/>
  <c r="B2672" i="1"/>
  <c r="B2668" i="1"/>
  <c r="B2664" i="1"/>
  <c r="B2660" i="1"/>
  <c r="B2656" i="1"/>
  <c r="B2652" i="1"/>
  <c r="B2648" i="1"/>
  <c r="B2644" i="1"/>
  <c r="B2640" i="1"/>
  <c r="B2636" i="1"/>
  <c r="B2632" i="1"/>
  <c r="B2628" i="1"/>
  <c r="B2624" i="1"/>
  <c r="B2620" i="1"/>
  <c r="B2616" i="1"/>
  <c r="B2612" i="1"/>
  <c r="B2608" i="1"/>
  <c r="B2604" i="1"/>
  <c r="B2600" i="1"/>
  <c r="B2596" i="1"/>
  <c r="B2592" i="1"/>
  <c r="B2588" i="1"/>
  <c r="B2584" i="1"/>
  <c r="B2580" i="1"/>
  <c r="B2576" i="1"/>
  <c r="B2572" i="1"/>
  <c r="B2568" i="1"/>
  <c r="B2564" i="1"/>
  <c r="B2560" i="1"/>
  <c r="B2556" i="1"/>
  <c r="B2552" i="1"/>
  <c r="B2548" i="1"/>
  <c r="B2544" i="1"/>
  <c r="B2540" i="1"/>
  <c r="B2536" i="1"/>
  <c r="B2532" i="1"/>
  <c r="B2528" i="1"/>
  <c r="B2524" i="1"/>
  <c r="B2520" i="1"/>
  <c r="B2516" i="1"/>
  <c r="B2512" i="1"/>
  <c r="B2508" i="1"/>
  <c r="B2504" i="1"/>
  <c r="B2500" i="1"/>
  <c r="B2496" i="1"/>
  <c r="B2492" i="1"/>
  <c r="B2488" i="1"/>
  <c r="B2484" i="1"/>
  <c r="B2480" i="1"/>
  <c r="B2476" i="1"/>
  <c r="B2472" i="1"/>
  <c r="B2468" i="1"/>
  <c r="B2464" i="1"/>
  <c r="B2460" i="1"/>
  <c r="B2456" i="1"/>
  <c r="B2452" i="1"/>
  <c r="B2448" i="1"/>
  <c r="B2444" i="1"/>
  <c r="B2440" i="1"/>
  <c r="B2436" i="1"/>
  <c r="B2432" i="1"/>
  <c r="B2428" i="1"/>
  <c r="B2424" i="1"/>
  <c r="B2420" i="1"/>
  <c r="B2416" i="1"/>
  <c r="B2412" i="1"/>
  <c r="B2408" i="1"/>
  <c r="B2404" i="1"/>
  <c r="B2400" i="1"/>
  <c r="B2396" i="1"/>
  <c r="B2392" i="1"/>
  <c r="B2388" i="1"/>
  <c r="B2384" i="1"/>
  <c r="B2380" i="1"/>
  <c r="B2376" i="1"/>
  <c r="B2372" i="1"/>
  <c r="B2368" i="1"/>
  <c r="B2364" i="1"/>
  <c r="B2360" i="1"/>
  <c r="B2356" i="1"/>
  <c r="B2352" i="1"/>
  <c r="B2348" i="1"/>
  <c r="B2344" i="1"/>
  <c r="B2340" i="1"/>
  <c r="B2336" i="1"/>
  <c r="B2332" i="1"/>
  <c r="B2328" i="1"/>
  <c r="B2324" i="1"/>
  <c r="B2320" i="1"/>
  <c r="B2316" i="1"/>
  <c r="B2312" i="1"/>
  <c r="B2308" i="1"/>
  <c r="B2304" i="1"/>
  <c r="B2300" i="1"/>
  <c r="B2296" i="1"/>
  <c r="B2292" i="1"/>
  <c r="B2288" i="1"/>
  <c r="B2284" i="1"/>
  <c r="B2280" i="1"/>
  <c r="B2276" i="1"/>
  <c r="B2272" i="1"/>
  <c r="B2268" i="1"/>
  <c r="B2264" i="1"/>
  <c r="B2260" i="1"/>
  <c r="B2256" i="1"/>
  <c r="B2252" i="1"/>
  <c r="B2248" i="1"/>
  <c r="B2244" i="1"/>
  <c r="B2240" i="1"/>
  <c r="B2236" i="1"/>
  <c r="B2232" i="1"/>
  <c r="B2228" i="1"/>
  <c r="B2224" i="1"/>
  <c r="B2220" i="1"/>
  <c r="B2216" i="1"/>
  <c r="B2212" i="1"/>
  <c r="B2208" i="1"/>
  <c r="B2204" i="1"/>
  <c r="B2200" i="1"/>
  <c r="B2196" i="1"/>
  <c r="B2192" i="1"/>
  <c r="B2188" i="1"/>
  <c r="B2184" i="1"/>
  <c r="B2180" i="1"/>
  <c r="B2176" i="1"/>
  <c r="B2172" i="1"/>
  <c r="B2168" i="1"/>
  <c r="B2164" i="1"/>
  <c r="B2160" i="1"/>
  <c r="B2156" i="1"/>
  <c r="B2152" i="1"/>
  <c r="B2148" i="1"/>
  <c r="B2144" i="1"/>
  <c r="B2140" i="1"/>
  <c r="B2136" i="1"/>
  <c r="B2132" i="1"/>
  <c r="B2128" i="1"/>
  <c r="B2124" i="1"/>
  <c r="B2120" i="1"/>
  <c r="B2116" i="1"/>
  <c r="B2112" i="1"/>
  <c r="B2108" i="1"/>
  <c r="B2104" i="1"/>
  <c r="B2100" i="1"/>
  <c r="B2096" i="1"/>
  <c r="B2092" i="1"/>
  <c r="B2088" i="1"/>
  <c r="B2084" i="1"/>
  <c r="B2080" i="1"/>
  <c r="B2076" i="1"/>
  <c r="B2072" i="1"/>
  <c r="B2068" i="1"/>
  <c r="B2064" i="1"/>
  <c r="B2060" i="1"/>
  <c r="B2056" i="1"/>
  <c r="B2052" i="1"/>
  <c r="B2048" i="1"/>
  <c r="B2044" i="1"/>
  <c r="B2040" i="1"/>
  <c r="B2036" i="1"/>
  <c r="B2032" i="1"/>
  <c r="B2028" i="1"/>
  <c r="B2024" i="1"/>
  <c r="B2020" i="1"/>
  <c r="B2016" i="1"/>
  <c r="B2012" i="1"/>
  <c r="B2008" i="1"/>
  <c r="B2004" i="1"/>
  <c r="B2000" i="1"/>
  <c r="B1996" i="1"/>
  <c r="B1992" i="1"/>
  <c r="B1988" i="1"/>
  <c r="B1984" i="1"/>
  <c r="B1980" i="1"/>
  <c r="B1976" i="1"/>
  <c r="B1972" i="1"/>
  <c r="B1968" i="1"/>
  <c r="B1964" i="1"/>
  <c r="B1960" i="1"/>
  <c r="B1956" i="1"/>
  <c r="B1952" i="1"/>
  <c r="B1948" i="1"/>
  <c r="B1944" i="1"/>
  <c r="B1940" i="1"/>
  <c r="B1936" i="1"/>
  <c r="B1932" i="1"/>
  <c r="B1928" i="1"/>
  <c r="B1924" i="1"/>
  <c r="B1920" i="1"/>
  <c r="B1916" i="1"/>
  <c r="B1912" i="1"/>
  <c r="B1908" i="1"/>
  <c r="B1904" i="1"/>
  <c r="B1900" i="1"/>
  <c r="B1896" i="1"/>
  <c r="B1892" i="1"/>
  <c r="B1888" i="1"/>
  <c r="B1884" i="1"/>
  <c r="B1880" i="1"/>
  <c r="B1876" i="1"/>
  <c r="B1872" i="1"/>
  <c r="B1868" i="1"/>
  <c r="B1864" i="1"/>
  <c r="B1860" i="1"/>
  <c r="B1856" i="1"/>
  <c r="B1852" i="1"/>
  <c r="B1848" i="1"/>
  <c r="B1844" i="1"/>
  <c r="B1840" i="1"/>
  <c r="B1836" i="1"/>
  <c r="B1832" i="1"/>
  <c r="B1828" i="1"/>
  <c r="B1824" i="1"/>
  <c r="B1820" i="1"/>
  <c r="B1816" i="1"/>
  <c r="B1812" i="1"/>
  <c r="B1808" i="1"/>
  <c r="B1804" i="1"/>
  <c r="B1800" i="1"/>
  <c r="B1796" i="1"/>
  <c r="B1792" i="1"/>
  <c r="B1788" i="1"/>
  <c r="B1784" i="1"/>
  <c r="B1780" i="1"/>
  <c r="B1776" i="1"/>
  <c r="B1772" i="1"/>
  <c r="B1768" i="1"/>
  <c r="B1764" i="1"/>
  <c r="B1760" i="1"/>
  <c r="B1756" i="1"/>
  <c r="B1752" i="1"/>
  <c r="B1748" i="1"/>
  <c r="B1744" i="1"/>
  <c r="B1740" i="1"/>
  <c r="B1736" i="1"/>
  <c r="B1732" i="1"/>
  <c r="B1728" i="1"/>
  <c r="B1724" i="1"/>
  <c r="B1720" i="1"/>
  <c r="B1716" i="1"/>
  <c r="B1712" i="1"/>
  <c r="B1708" i="1"/>
  <c r="B1704" i="1"/>
  <c r="B1700" i="1"/>
  <c r="B1696" i="1"/>
  <c r="B1692" i="1"/>
  <c r="B1688" i="1"/>
  <c r="B1684" i="1"/>
  <c r="B1680" i="1"/>
  <c r="B1676" i="1"/>
  <c r="B1672" i="1"/>
  <c r="B1668" i="1"/>
  <c r="B1664" i="1"/>
  <c r="B1660" i="1"/>
  <c r="B1656" i="1"/>
  <c r="B1652" i="1"/>
  <c r="B1648" i="1"/>
  <c r="B1644" i="1"/>
  <c r="B1640" i="1"/>
  <c r="B1636" i="1"/>
  <c r="B1632" i="1"/>
  <c r="B1628" i="1"/>
  <c r="B1624" i="1"/>
  <c r="B1620" i="1"/>
  <c r="B1616" i="1"/>
  <c r="B1612" i="1"/>
  <c r="B1608" i="1"/>
  <c r="B1604" i="1"/>
  <c r="B1600" i="1"/>
  <c r="B1596" i="1"/>
  <c r="B1592" i="1"/>
  <c r="B1588" i="1"/>
  <c r="B1584" i="1"/>
  <c r="B1580" i="1"/>
  <c r="B1576" i="1"/>
  <c r="B1572" i="1"/>
  <c r="B1568" i="1"/>
  <c r="B1564" i="1"/>
  <c r="B1560" i="1"/>
  <c r="B1556" i="1"/>
  <c r="B1552" i="1"/>
  <c r="B1548" i="1"/>
  <c r="B1544" i="1"/>
  <c r="B1540" i="1"/>
  <c r="B1536" i="1"/>
  <c r="B1532" i="1"/>
  <c r="B1528" i="1"/>
  <c r="B1524" i="1"/>
  <c r="B1520" i="1"/>
  <c r="B1516" i="1"/>
  <c r="B1512" i="1"/>
  <c r="B1508" i="1"/>
  <c r="B1504" i="1"/>
  <c r="B1500" i="1"/>
  <c r="B1496" i="1"/>
  <c r="B1492" i="1"/>
  <c r="B1488" i="1"/>
  <c r="B1484" i="1"/>
  <c r="B1480" i="1"/>
  <c r="B1476" i="1"/>
  <c r="B1472" i="1"/>
  <c r="B1468" i="1"/>
  <c r="B1464" i="1"/>
  <c r="B1460" i="1"/>
  <c r="B1456" i="1"/>
  <c r="B1452" i="1"/>
  <c r="B1448" i="1"/>
  <c r="B1444" i="1"/>
  <c r="B1440" i="1"/>
  <c r="B1436" i="1"/>
  <c r="B1432" i="1"/>
  <c r="B1428" i="1"/>
  <c r="B1424" i="1"/>
  <c r="B1420" i="1"/>
  <c r="B1416" i="1"/>
  <c r="B1412" i="1"/>
  <c r="B1408" i="1"/>
  <c r="B1404" i="1"/>
  <c r="B1400" i="1"/>
  <c r="B1396" i="1"/>
  <c r="B1392" i="1"/>
  <c r="B1388" i="1"/>
  <c r="B1384" i="1"/>
  <c r="B1380" i="1"/>
  <c r="B1376" i="1"/>
  <c r="B1372" i="1"/>
  <c r="B1368" i="1"/>
  <c r="B1364" i="1"/>
  <c r="B1360" i="1"/>
  <c r="B1356" i="1"/>
  <c r="B1352" i="1"/>
  <c r="B1348" i="1"/>
  <c r="B1344" i="1"/>
  <c r="B1340" i="1"/>
  <c r="B1336" i="1"/>
  <c r="B1332" i="1"/>
  <c r="B1328" i="1"/>
  <c r="B1324" i="1"/>
  <c r="B1320" i="1"/>
  <c r="B1316" i="1"/>
  <c r="B1312" i="1"/>
  <c r="B1308" i="1"/>
  <c r="B1304" i="1"/>
  <c r="B1300" i="1"/>
  <c r="B1296" i="1"/>
  <c r="B1292" i="1"/>
  <c r="B1288" i="1"/>
  <c r="B1284" i="1"/>
  <c r="B1280" i="1"/>
  <c r="B1276" i="1"/>
  <c r="B1272" i="1"/>
  <c r="B1268" i="1"/>
  <c r="B1264" i="1"/>
  <c r="B1260" i="1"/>
  <c r="B1256" i="1"/>
  <c r="B1252" i="1"/>
  <c r="B1248" i="1"/>
  <c r="B1244" i="1"/>
  <c r="B1240" i="1"/>
  <c r="B1236" i="1"/>
  <c r="B1232" i="1"/>
  <c r="B1228" i="1"/>
  <c r="B1224" i="1"/>
  <c r="B1220" i="1"/>
  <c r="B1216" i="1"/>
  <c r="B1212" i="1"/>
  <c r="B1208" i="1"/>
  <c r="B1204" i="1"/>
  <c r="B1200" i="1"/>
  <c r="B1196" i="1"/>
  <c r="B1192" i="1"/>
  <c r="B1188" i="1"/>
  <c r="B1184" i="1"/>
  <c r="B1180" i="1"/>
  <c r="B1176" i="1"/>
  <c r="B1172" i="1"/>
  <c r="B1168" i="1"/>
  <c r="B1164" i="1"/>
  <c r="B1160" i="1"/>
  <c r="B1156" i="1"/>
  <c r="B1152" i="1"/>
  <c r="B1148" i="1"/>
  <c r="B1144" i="1"/>
  <c r="B1140" i="1"/>
  <c r="B1136" i="1"/>
  <c r="B1132" i="1"/>
  <c r="B1128" i="1"/>
  <c r="B1124" i="1"/>
  <c r="B1120" i="1"/>
  <c r="B1116" i="1"/>
  <c r="B1112" i="1"/>
  <c r="B1108" i="1"/>
  <c r="B1104" i="1"/>
  <c r="B1100" i="1"/>
  <c r="B1096" i="1"/>
  <c r="B1092" i="1"/>
  <c r="B1088" i="1"/>
  <c r="B1084" i="1"/>
  <c r="B1080" i="1"/>
  <c r="B1076" i="1"/>
  <c r="B1072" i="1"/>
  <c r="B1068" i="1"/>
  <c r="B1064" i="1"/>
  <c r="B1060" i="1"/>
  <c r="B1056" i="1"/>
  <c r="B1052" i="1"/>
  <c r="B1048" i="1"/>
  <c r="B1044" i="1"/>
  <c r="B1040" i="1"/>
  <c r="B1036" i="1"/>
  <c r="B1032" i="1"/>
  <c r="B1028" i="1"/>
  <c r="B1024" i="1"/>
  <c r="B1020" i="1"/>
  <c r="B1016" i="1"/>
  <c r="B1012" i="1"/>
  <c r="B1008" i="1"/>
  <c r="B1004" i="1"/>
  <c r="B1000" i="1"/>
  <c r="B996" i="1"/>
  <c r="B992" i="1"/>
  <c r="B988" i="1"/>
  <c r="B984" i="1"/>
  <c r="B980" i="1"/>
  <c r="B976" i="1"/>
  <c r="B972" i="1"/>
  <c r="B968" i="1"/>
  <c r="B964" i="1"/>
  <c r="B960" i="1"/>
  <c r="B956" i="1"/>
  <c r="B952" i="1"/>
  <c r="B948" i="1"/>
  <c r="B944" i="1"/>
  <c r="B940" i="1"/>
  <c r="B936" i="1"/>
  <c r="B932" i="1"/>
  <c r="B928" i="1"/>
  <c r="B924" i="1"/>
  <c r="B920" i="1"/>
  <c r="B916" i="1"/>
  <c r="B912" i="1"/>
  <c r="B908" i="1"/>
  <c r="B904" i="1"/>
  <c r="B900" i="1"/>
  <c r="B896" i="1"/>
  <c r="B892" i="1"/>
  <c r="B888" i="1"/>
  <c r="B884" i="1"/>
  <c r="B880" i="1"/>
  <c r="B876" i="1"/>
  <c r="B872" i="1"/>
  <c r="B868" i="1"/>
  <c r="B864" i="1"/>
  <c r="B860" i="1"/>
  <c r="B856" i="1"/>
  <c r="B852" i="1"/>
  <c r="B848" i="1"/>
  <c r="B844" i="1"/>
  <c r="B840" i="1"/>
  <c r="B836" i="1"/>
  <c r="B832" i="1"/>
  <c r="B828" i="1"/>
  <c r="B824" i="1"/>
  <c r="B820" i="1"/>
  <c r="B816" i="1"/>
  <c r="B812" i="1"/>
  <c r="B808" i="1"/>
  <c r="B804" i="1"/>
  <c r="B800" i="1"/>
  <c r="B796" i="1"/>
  <c r="B792" i="1"/>
  <c r="B788" i="1"/>
  <c r="B784" i="1"/>
  <c r="B780" i="1"/>
  <c r="B776" i="1"/>
  <c r="B772" i="1"/>
  <c r="B768" i="1"/>
  <c r="B764" i="1"/>
  <c r="B760" i="1"/>
  <c r="B756" i="1"/>
  <c r="B752" i="1"/>
  <c r="B748" i="1"/>
  <c r="B744" i="1"/>
  <c r="B740" i="1"/>
  <c r="B736" i="1"/>
  <c r="B732" i="1"/>
  <c r="B728" i="1"/>
  <c r="B724" i="1"/>
  <c r="B720" i="1"/>
  <c r="B716" i="1"/>
  <c r="B712" i="1"/>
  <c r="B708" i="1"/>
  <c r="B704" i="1"/>
  <c r="B700" i="1"/>
  <c r="B696" i="1"/>
  <c r="B692" i="1"/>
  <c r="B688" i="1"/>
  <c r="B684" i="1"/>
  <c r="B680" i="1"/>
  <c r="B676" i="1"/>
  <c r="B672" i="1"/>
  <c r="B668" i="1"/>
  <c r="B664" i="1"/>
  <c r="B660" i="1"/>
  <c r="B656" i="1"/>
  <c r="B652" i="1"/>
  <c r="B648" i="1"/>
  <c r="B644" i="1"/>
  <c r="B640" i="1"/>
  <c r="B636" i="1"/>
  <c r="B632" i="1"/>
  <c r="B628" i="1"/>
  <c r="B624" i="1"/>
  <c r="B620" i="1"/>
  <c r="B616" i="1"/>
  <c r="B612" i="1"/>
  <c r="B608" i="1"/>
  <c r="B604" i="1"/>
  <c r="B600" i="1"/>
  <c r="B596" i="1"/>
  <c r="B592" i="1"/>
  <c r="B588" i="1"/>
  <c r="B584" i="1"/>
  <c r="B580" i="1"/>
  <c r="B576" i="1"/>
  <c r="B572" i="1"/>
  <c r="B568" i="1"/>
  <c r="B564" i="1"/>
  <c r="B560" i="1"/>
  <c r="B556" i="1"/>
  <c r="B552" i="1"/>
  <c r="B548" i="1"/>
  <c r="B544" i="1"/>
  <c r="B540" i="1"/>
  <c r="B536" i="1"/>
  <c r="B532" i="1"/>
  <c r="B528" i="1"/>
  <c r="B524" i="1"/>
  <c r="B520" i="1"/>
  <c r="B516" i="1"/>
  <c r="B512" i="1"/>
  <c r="B508" i="1"/>
  <c r="B504" i="1"/>
  <c r="B500" i="1"/>
  <c r="B496" i="1"/>
  <c r="B492" i="1"/>
  <c r="B488" i="1"/>
  <c r="B484" i="1"/>
  <c r="B480" i="1"/>
  <c r="B476" i="1"/>
  <c r="B472" i="1"/>
  <c r="B468" i="1"/>
  <c r="B464" i="1"/>
  <c r="B460" i="1"/>
  <c r="B456" i="1"/>
  <c r="B452" i="1"/>
  <c r="B448" i="1"/>
  <c r="B444" i="1"/>
  <c r="B440" i="1"/>
  <c r="B436" i="1"/>
  <c r="B432" i="1"/>
  <c r="B428" i="1"/>
  <c r="B424" i="1"/>
  <c r="B420" i="1"/>
  <c r="B416" i="1"/>
  <c r="B412" i="1"/>
  <c r="B408" i="1"/>
  <c r="B404" i="1"/>
  <c r="B400" i="1"/>
  <c r="B396" i="1"/>
  <c r="B392" i="1"/>
  <c r="B388" i="1"/>
  <c r="B384" i="1"/>
  <c r="B380" i="1"/>
  <c r="B376" i="1"/>
  <c r="B372" i="1"/>
  <c r="B368" i="1"/>
  <c r="B364" i="1"/>
  <c r="B360" i="1"/>
  <c r="B356" i="1"/>
  <c r="B352" i="1"/>
  <c r="B348" i="1"/>
  <c r="B344" i="1"/>
  <c r="B340" i="1"/>
  <c r="B336" i="1"/>
  <c r="B332" i="1"/>
  <c r="B328" i="1"/>
  <c r="B324" i="1"/>
  <c r="B320" i="1"/>
  <c r="B316" i="1"/>
  <c r="B312" i="1"/>
  <c r="B308" i="1"/>
  <c r="B304" i="1"/>
  <c r="B300" i="1"/>
  <c r="B296" i="1"/>
  <c r="B292" i="1"/>
  <c r="B288" i="1"/>
  <c r="B284" i="1"/>
  <c r="B280" i="1"/>
  <c r="B276" i="1"/>
  <c r="B272" i="1"/>
  <c r="B268" i="1"/>
  <c r="B264" i="1"/>
  <c r="B260" i="1"/>
  <c r="B256" i="1"/>
  <c r="B252" i="1"/>
  <c r="B248" i="1"/>
  <c r="B244" i="1"/>
  <c r="B240" i="1"/>
  <c r="B236" i="1"/>
  <c r="B232" i="1"/>
  <c r="B228" i="1"/>
  <c r="B224" i="1"/>
  <c r="B220" i="1"/>
  <c r="B216" i="1"/>
  <c r="B212" i="1"/>
  <c r="B208" i="1"/>
  <c r="B204" i="1"/>
  <c r="B200" i="1"/>
  <c r="B196" i="1"/>
  <c r="B192" i="1"/>
  <c r="B188" i="1"/>
  <c r="B184" i="1"/>
  <c r="B180" i="1"/>
  <c r="B176" i="1"/>
  <c r="B172" i="1"/>
  <c r="B168" i="1"/>
  <c r="B164" i="1"/>
  <c r="B160" i="1"/>
  <c r="B156" i="1"/>
  <c r="B152" i="1"/>
  <c r="B148" i="1"/>
  <c r="B144" i="1"/>
  <c r="B140" i="1"/>
  <c r="B136" i="1"/>
  <c r="B132" i="1"/>
  <c r="B128" i="1"/>
  <c r="B124" i="1"/>
  <c r="B120" i="1"/>
  <c r="B116" i="1"/>
  <c r="B112" i="1"/>
  <c r="B108" i="1"/>
  <c r="B104" i="1"/>
  <c r="B100" i="1"/>
  <c r="B96" i="1"/>
  <c r="B92" i="1"/>
  <c r="B88" i="1"/>
  <c r="B84" i="1"/>
  <c r="B80" i="1"/>
  <c r="B76" i="1"/>
  <c r="B72" i="1"/>
  <c r="B68" i="1"/>
  <c r="B64" i="1"/>
  <c r="B60" i="1"/>
  <c r="B56" i="1"/>
  <c r="B52" i="1"/>
  <c r="B48" i="1"/>
  <c r="B44" i="1"/>
  <c r="B40" i="1"/>
  <c r="B36" i="1"/>
  <c r="B32" i="1"/>
  <c r="B28" i="1"/>
  <c r="B24" i="1"/>
  <c r="B20" i="1"/>
  <c r="B16" i="1"/>
  <c r="B12" i="1"/>
  <c r="B8" i="1"/>
  <c r="B4" i="1"/>
  <c r="C3039" i="1"/>
  <c r="C3035" i="1"/>
  <c r="C3031" i="1"/>
  <c r="C3027" i="1"/>
  <c r="C3023" i="1"/>
  <c r="C3019" i="1"/>
  <c r="C3015" i="1"/>
  <c r="C3011" i="1"/>
  <c r="C3007" i="1"/>
  <c r="C3003" i="1"/>
  <c r="C2999" i="1"/>
  <c r="C2995" i="1"/>
  <c r="C2991" i="1"/>
  <c r="C2987" i="1"/>
  <c r="C2983" i="1"/>
  <c r="C2979" i="1"/>
  <c r="C2975" i="1"/>
  <c r="C2971" i="1"/>
  <c r="C2967" i="1"/>
  <c r="C2963" i="1"/>
  <c r="C2959" i="1"/>
  <c r="C2955" i="1"/>
  <c r="C2951" i="1"/>
  <c r="C2947" i="1"/>
  <c r="C2943" i="1"/>
  <c r="C2939" i="1"/>
  <c r="C2935" i="1"/>
  <c r="C2931" i="1"/>
  <c r="C2927" i="1"/>
  <c r="C2923" i="1"/>
  <c r="C2919" i="1"/>
  <c r="C2915" i="1"/>
  <c r="C2911" i="1"/>
  <c r="C2907" i="1"/>
  <c r="C2903" i="1"/>
  <c r="C2899" i="1"/>
  <c r="C2895" i="1"/>
  <c r="C2891" i="1"/>
  <c r="C2887" i="1"/>
  <c r="C2883" i="1"/>
  <c r="C2879" i="1"/>
  <c r="C2875" i="1"/>
  <c r="C2871" i="1"/>
  <c r="C2867" i="1"/>
  <c r="C2863" i="1"/>
  <c r="C2859" i="1"/>
  <c r="C2855" i="1"/>
  <c r="C2851" i="1"/>
  <c r="C2847" i="1"/>
  <c r="C2843" i="1"/>
  <c r="C2839" i="1"/>
  <c r="C2835" i="1"/>
  <c r="C2831" i="1"/>
  <c r="C2827" i="1"/>
  <c r="C2823" i="1"/>
  <c r="C2819" i="1"/>
  <c r="C2815" i="1"/>
  <c r="C2811" i="1"/>
  <c r="C2807" i="1"/>
  <c r="C2803" i="1"/>
  <c r="C2799" i="1"/>
  <c r="C2795" i="1"/>
  <c r="C2791" i="1"/>
  <c r="C2787" i="1"/>
  <c r="C2783" i="1"/>
  <c r="C2779" i="1"/>
  <c r="C2775" i="1"/>
  <c r="C2771" i="1"/>
  <c r="C2767" i="1"/>
  <c r="C2763" i="1"/>
  <c r="C2759" i="1"/>
  <c r="C2755" i="1"/>
  <c r="C2751" i="1"/>
  <c r="C2747" i="1"/>
  <c r="C2743" i="1"/>
  <c r="C2739" i="1"/>
  <c r="C2735" i="1"/>
  <c r="C2731" i="1"/>
  <c r="C2727" i="1"/>
  <c r="C2723" i="1"/>
  <c r="C2719" i="1"/>
  <c r="C2715" i="1"/>
  <c r="C2711" i="1"/>
  <c r="C2707" i="1"/>
  <c r="C2703" i="1"/>
  <c r="C2699" i="1"/>
  <c r="C2695" i="1"/>
  <c r="C2691" i="1"/>
  <c r="C2687" i="1"/>
  <c r="C2683" i="1"/>
  <c r="C2679" i="1"/>
  <c r="C2675" i="1"/>
  <c r="C2671" i="1"/>
  <c r="C2667" i="1"/>
  <c r="C2663" i="1"/>
  <c r="C2659" i="1"/>
  <c r="C2655" i="1"/>
  <c r="C2651" i="1"/>
  <c r="C2647" i="1"/>
  <c r="C2643" i="1"/>
  <c r="C2639" i="1"/>
  <c r="C2635" i="1"/>
  <c r="C2631" i="1"/>
  <c r="C2627" i="1"/>
  <c r="C2623" i="1"/>
  <c r="C2619" i="1"/>
  <c r="C2615" i="1"/>
  <c r="C2611" i="1"/>
  <c r="C2607" i="1"/>
  <c r="C2603" i="1"/>
  <c r="C2599" i="1"/>
  <c r="C2595" i="1"/>
  <c r="C2591" i="1"/>
  <c r="C2587" i="1"/>
  <c r="C2583" i="1"/>
  <c r="C2579" i="1"/>
  <c r="C2575" i="1"/>
  <c r="C2571" i="1"/>
  <c r="C2567" i="1"/>
  <c r="C2563" i="1"/>
  <c r="C2559" i="1"/>
  <c r="C2555" i="1"/>
  <c r="C2551" i="1"/>
  <c r="C2547" i="1"/>
  <c r="C2543" i="1"/>
  <c r="C2539" i="1"/>
  <c r="C2535" i="1"/>
  <c r="C2531" i="1"/>
  <c r="C2527" i="1"/>
  <c r="C2523" i="1"/>
  <c r="C2519" i="1"/>
  <c r="C2515" i="1"/>
  <c r="C2511" i="1"/>
  <c r="C2507" i="1"/>
  <c r="C2503" i="1"/>
  <c r="C2499" i="1"/>
  <c r="C2495" i="1"/>
  <c r="C2491" i="1"/>
  <c r="C2487" i="1"/>
  <c r="C2483" i="1"/>
  <c r="C2479" i="1"/>
  <c r="C2475" i="1"/>
  <c r="C2471" i="1"/>
  <c r="C2467" i="1"/>
  <c r="C2463" i="1"/>
  <c r="C2459" i="1"/>
  <c r="C2455" i="1"/>
  <c r="C2451" i="1"/>
  <c r="C2447" i="1"/>
  <c r="C2443" i="1"/>
  <c r="C2439" i="1"/>
  <c r="C2435" i="1"/>
  <c r="C2431" i="1"/>
  <c r="C2427" i="1"/>
  <c r="C2423" i="1"/>
  <c r="C2419" i="1"/>
  <c r="C2415" i="1"/>
  <c r="C2411" i="1"/>
  <c r="C2407" i="1"/>
  <c r="C2403" i="1"/>
  <c r="C2399" i="1"/>
  <c r="C2395" i="1"/>
  <c r="C2391" i="1"/>
  <c r="C2387" i="1"/>
  <c r="C2383" i="1"/>
  <c r="C2379" i="1"/>
  <c r="C2375" i="1"/>
  <c r="C2371" i="1"/>
  <c r="C2367" i="1"/>
  <c r="C2363" i="1"/>
  <c r="C2359" i="1"/>
  <c r="C2355" i="1"/>
  <c r="C2351" i="1"/>
  <c r="C2347" i="1"/>
  <c r="C2343" i="1"/>
  <c r="C2339" i="1"/>
  <c r="C2335" i="1"/>
  <c r="C2331" i="1"/>
  <c r="C2327" i="1"/>
  <c r="C2323" i="1"/>
  <c r="C2319" i="1"/>
  <c r="C2315" i="1"/>
  <c r="C2311" i="1"/>
  <c r="C2307" i="1"/>
  <c r="C2303" i="1"/>
  <c r="C2299" i="1"/>
  <c r="C2295" i="1"/>
  <c r="C2291" i="1"/>
  <c r="C2287" i="1"/>
  <c r="C2283" i="1"/>
  <c r="C2279" i="1"/>
  <c r="C2275" i="1"/>
  <c r="C2271" i="1"/>
  <c r="C2267" i="1"/>
  <c r="C2263" i="1"/>
  <c r="C2259" i="1"/>
  <c r="C2255" i="1"/>
  <c r="C2251" i="1"/>
  <c r="C2247" i="1"/>
  <c r="C2243" i="1"/>
  <c r="C2239" i="1"/>
  <c r="C2235" i="1"/>
  <c r="C2231" i="1"/>
  <c r="C2227" i="1"/>
  <c r="C2223" i="1"/>
  <c r="C2219" i="1"/>
  <c r="C2215" i="1"/>
  <c r="C2211" i="1"/>
  <c r="C2207" i="1"/>
  <c r="C2203" i="1"/>
  <c r="C2199" i="1"/>
  <c r="C2195" i="1"/>
  <c r="C2191" i="1"/>
  <c r="C2187" i="1"/>
  <c r="C2183" i="1"/>
  <c r="C2179" i="1"/>
  <c r="C2175" i="1"/>
  <c r="C2171" i="1"/>
  <c r="C2167" i="1"/>
  <c r="C2163" i="1"/>
  <c r="C2159" i="1"/>
  <c r="C2155" i="1"/>
  <c r="C2151" i="1"/>
  <c r="C2147" i="1"/>
  <c r="C2143" i="1"/>
  <c r="C2139" i="1"/>
  <c r="C2135" i="1"/>
  <c r="C2131" i="1"/>
  <c r="C2127" i="1"/>
  <c r="C2123" i="1"/>
  <c r="C2119" i="1"/>
  <c r="C2115" i="1"/>
  <c r="C2111" i="1"/>
  <c r="C2107" i="1"/>
  <c r="C2103" i="1"/>
  <c r="C2099" i="1"/>
  <c r="C2095" i="1"/>
  <c r="C2091" i="1"/>
  <c r="C2087" i="1"/>
  <c r="C2083" i="1"/>
  <c r="C2079" i="1"/>
  <c r="C2075" i="1"/>
  <c r="C2071" i="1"/>
  <c r="C2067" i="1"/>
  <c r="C2063" i="1"/>
  <c r="C2059" i="1"/>
  <c r="C2055" i="1"/>
  <c r="C2051" i="1"/>
  <c r="C2047" i="1"/>
  <c r="C2043" i="1"/>
  <c r="C2039" i="1"/>
  <c r="C2035" i="1"/>
  <c r="C2031" i="1"/>
  <c r="C2027" i="1"/>
  <c r="C2023" i="1"/>
  <c r="C2019" i="1"/>
  <c r="C2015" i="1"/>
  <c r="C2011" i="1"/>
  <c r="C2007" i="1"/>
  <c r="C2003" i="1"/>
  <c r="C1999" i="1"/>
  <c r="C1995" i="1"/>
  <c r="C1991" i="1"/>
  <c r="C1987" i="1"/>
  <c r="C1983" i="1"/>
  <c r="C1979" i="1"/>
  <c r="C1975" i="1"/>
  <c r="C1971" i="1"/>
  <c r="C1967" i="1"/>
  <c r="C1963" i="1"/>
  <c r="C1959" i="1"/>
  <c r="C1955" i="1"/>
  <c r="C1951" i="1"/>
  <c r="C1947" i="1"/>
  <c r="C1943" i="1"/>
  <c r="C1939" i="1"/>
  <c r="C1935" i="1"/>
  <c r="C1931" i="1"/>
  <c r="C1927" i="1"/>
  <c r="C1923" i="1"/>
  <c r="C1919" i="1"/>
  <c r="C1915" i="1"/>
  <c r="C1911" i="1"/>
  <c r="C1907" i="1"/>
  <c r="C1903" i="1"/>
  <c r="C1899" i="1"/>
  <c r="C1895" i="1"/>
  <c r="C1891" i="1"/>
  <c r="C1887" i="1"/>
  <c r="C1883" i="1"/>
  <c r="C1879" i="1"/>
  <c r="C1875" i="1"/>
  <c r="C1871" i="1"/>
  <c r="C1867" i="1"/>
  <c r="C1863" i="1"/>
  <c r="C1859" i="1"/>
  <c r="C1855" i="1"/>
  <c r="C1851" i="1"/>
  <c r="C1847" i="1"/>
  <c r="C1843" i="1"/>
  <c r="C1839" i="1"/>
  <c r="C1835" i="1"/>
  <c r="C1831" i="1"/>
  <c r="C1827" i="1"/>
  <c r="C1823" i="1"/>
  <c r="C1819" i="1"/>
  <c r="C1815" i="1"/>
  <c r="C1811" i="1"/>
  <c r="C1807" i="1"/>
  <c r="C1803" i="1"/>
  <c r="C1799" i="1"/>
  <c r="C1795" i="1"/>
  <c r="C1791" i="1"/>
  <c r="C1787" i="1"/>
  <c r="C1783" i="1"/>
  <c r="C1779" i="1"/>
  <c r="C1775" i="1"/>
  <c r="C1771" i="1"/>
  <c r="C1767" i="1"/>
  <c r="C1763" i="1"/>
  <c r="C1759" i="1"/>
  <c r="C1755" i="1"/>
  <c r="C1751" i="1"/>
  <c r="C1747" i="1"/>
  <c r="C1743" i="1"/>
  <c r="C1739" i="1"/>
  <c r="C1735" i="1"/>
  <c r="C1731" i="1"/>
  <c r="C1727" i="1"/>
  <c r="C1723" i="1"/>
  <c r="C1719" i="1"/>
  <c r="C1715" i="1"/>
  <c r="C1711" i="1"/>
  <c r="C1707" i="1"/>
  <c r="C1703" i="1"/>
  <c r="C1699" i="1"/>
  <c r="C1695" i="1"/>
  <c r="C1691" i="1"/>
  <c r="C1687" i="1"/>
  <c r="C1683" i="1"/>
  <c r="C1679" i="1"/>
  <c r="C1675" i="1"/>
  <c r="C1671" i="1"/>
  <c r="C1667" i="1"/>
  <c r="C1663" i="1"/>
  <c r="C1659" i="1"/>
  <c r="C1655" i="1"/>
  <c r="C1651" i="1"/>
  <c r="C1647" i="1"/>
  <c r="C1643" i="1"/>
  <c r="C1639" i="1"/>
  <c r="C1635" i="1"/>
  <c r="C1631" i="1"/>
  <c r="C1627" i="1"/>
  <c r="F1627" i="1" s="1"/>
  <c r="C1623" i="1"/>
  <c r="C1619" i="1"/>
  <c r="C1615" i="1"/>
  <c r="C1611" i="1"/>
  <c r="F1611" i="1" s="1"/>
  <c r="C1607" i="1"/>
  <c r="C1603" i="1"/>
  <c r="C1599" i="1"/>
  <c r="C1595" i="1"/>
  <c r="F1595" i="1" s="1"/>
  <c r="C1591" i="1"/>
  <c r="C1587" i="1"/>
  <c r="C1583" i="1"/>
  <c r="C1579" i="1"/>
  <c r="F1579" i="1" s="1"/>
  <c r="C1575" i="1"/>
  <c r="C1571" i="1"/>
  <c r="C1567" i="1"/>
  <c r="C1563" i="1"/>
  <c r="F1563" i="1" s="1"/>
  <c r="C1559" i="1"/>
  <c r="C1555" i="1"/>
  <c r="C1551" i="1"/>
  <c r="C1547" i="1"/>
  <c r="F1547" i="1" s="1"/>
  <c r="C1543" i="1"/>
  <c r="C1539" i="1"/>
  <c r="C1535" i="1"/>
  <c r="C1531" i="1"/>
  <c r="F1531" i="1" s="1"/>
  <c r="C1527" i="1"/>
  <c r="C1523" i="1"/>
  <c r="C1519" i="1"/>
  <c r="C1515" i="1"/>
  <c r="F1515" i="1" s="1"/>
  <c r="C1511" i="1"/>
  <c r="C1507" i="1"/>
  <c r="C1503" i="1"/>
  <c r="C1499" i="1"/>
  <c r="F1499" i="1" s="1"/>
  <c r="C1495" i="1"/>
  <c r="C1491" i="1"/>
  <c r="C1487" i="1"/>
  <c r="C1483" i="1"/>
  <c r="F1483" i="1" s="1"/>
  <c r="C1479" i="1"/>
  <c r="C1475" i="1"/>
  <c r="C1471" i="1"/>
  <c r="C1467" i="1"/>
  <c r="F1467" i="1" s="1"/>
  <c r="C1463" i="1"/>
  <c r="C1459" i="1"/>
  <c r="C1455" i="1"/>
  <c r="C1451" i="1"/>
  <c r="F1451" i="1" s="1"/>
  <c r="C1447" i="1"/>
  <c r="C1443" i="1"/>
  <c r="C1439" i="1"/>
  <c r="C1435" i="1"/>
  <c r="F1435" i="1" s="1"/>
  <c r="C1431" i="1"/>
  <c r="C1427" i="1"/>
  <c r="C1423" i="1"/>
  <c r="C1419" i="1"/>
  <c r="F1419" i="1" s="1"/>
  <c r="C1415" i="1"/>
  <c r="C1411" i="1"/>
  <c r="C1407" i="1"/>
  <c r="C1403" i="1"/>
  <c r="F1403" i="1" s="1"/>
  <c r="C1399" i="1"/>
  <c r="C1395" i="1"/>
  <c r="C1391" i="1"/>
  <c r="C1387" i="1"/>
  <c r="F1387" i="1" s="1"/>
  <c r="C1383" i="1"/>
  <c r="C1379" i="1"/>
  <c r="C1375" i="1"/>
  <c r="C1371" i="1"/>
  <c r="F1371" i="1" s="1"/>
  <c r="C1367" i="1"/>
  <c r="C1363" i="1"/>
  <c r="C1359" i="1"/>
  <c r="C1355" i="1"/>
  <c r="F1355" i="1" s="1"/>
  <c r="C1351" i="1"/>
  <c r="C1347" i="1"/>
  <c r="C1343" i="1"/>
  <c r="C1339" i="1"/>
  <c r="F1339" i="1" s="1"/>
  <c r="C1335" i="1"/>
  <c r="C1331" i="1"/>
  <c r="C1327" i="1"/>
  <c r="C1323" i="1"/>
  <c r="F1323" i="1" s="1"/>
  <c r="C1319" i="1"/>
  <c r="C1315" i="1"/>
  <c r="C1311" i="1"/>
  <c r="C1307" i="1"/>
  <c r="F1307" i="1" s="1"/>
  <c r="C1303" i="1"/>
  <c r="C1299" i="1"/>
  <c r="C1295" i="1"/>
  <c r="C1291" i="1"/>
  <c r="F1291" i="1" s="1"/>
  <c r="C1287" i="1"/>
  <c r="C1283" i="1"/>
  <c r="C1279" i="1"/>
  <c r="C1275" i="1"/>
  <c r="F1275" i="1" s="1"/>
  <c r="C1271" i="1"/>
  <c r="C1267" i="1"/>
  <c r="C1263" i="1"/>
  <c r="C1259" i="1"/>
  <c r="F1259" i="1" s="1"/>
  <c r="C1255" i="1"/>
  <c r="C1251" i="1"/>
  <c r="C1247" i="1"/>
  <c r="C1243" i="1"/>
  <c r="F1243" i="1" s="1"/>
  <c r="C1239" i="1"/>
  <c r="C1235" i="1"/>
  <c r="C1231" i="1"/>
  <c r="C1227" i="1"/>
  <c r="F1227" i="1" s="1"/>
  <c r="C1223" i="1"/>
  <c r="C1219" i="1"/>
  <c r="C1215" i="1"/>
  <c r="C1211" i="1"/>
  <c r="F1211" i="1" s="1"/>
  <c r="C1207" i="1"/>
  <c r="C1203" i="1"/>
  <c r="C1199" i="1"/>
  <c r="C1195" i="1"/>
  <c r="F1195" i="1" s="1"/>
  <c r="C1191" i="1"/>
  <c r="C1187" i="1"/>
  <c r="C1183" i="1"/>
  <c r="C1179" i="1"/>
  <c r="F1179" i="1" s="1"/>
  <c r="C1175" i="1"/>
  <c r="C1171" i="1"/>
  <c r="C1167" i="1"/>
  <c r="C1163" i="1"/>
  <c r="F1163" i="1" s="1"/>
  <c r="C1159" i="1"/>
  <c r="C1155" i="1"/>
  <c r="C1151" i="1"/>
  <c r="C1147" i="1"/>
  <c r="F1147" i="1" s="1"/>
  <c r="C1143" i="1"/>
  <c r="C1139" i="1"/>
  <c r="C1135" i="1"/>
  <c r="C1131" i="1"/>
  <c r="F1131" i="1" s="1"/>
  <c r="C1127" i="1"/>
  <c r="C1123" i="1"/>
  <c r="C1119" i="1"/>
  <c r="C1115" i="1"/>
  <c r="F1115" i="1" s="1"/>
  <c r="C1111" i="1"/>
  <c r="C1107" i="1"/>
  <c r="C1103" i="1"/>
  <c r="C1099" i="1"/>
  <c r="F1099" i="1" s="1"/>
  <c r="C1095" i="1"/>
  <c r="C1091" i="1"/>
  <c r="C1087" i="1"/>
  <c r="C1083" i="1"/>
  <c r="F1083" i="1" s="1"/>
  <c r="C1079" i="1"/>
  <c r="C1075" i="1"/>
  <c r="C1071" i="1"/>
  <c r="C1067" i="1"/>
  <c r="F1067" i="1" s="1"/>
  <c r="C1063" i="1"/>
  <c r="C1059" i="1"/>
  <c r="C1055" i="1"/>
  <c r="C1051" i="1"/>
  <c r="F1051" i="1" s="1"/>
  <c r="C1047" i="1"/>
  <c r="C1043" i="1"/>
  <c r="C1039" i="1"/>
  <c r="C1035" i="1"/>
  <c r="F1035" i="1" s="1"/>
  <c r="C1031" i="1"/>
  <c r="C1027" i="1"/>
  <c r="C1023" i="1"/>
  <c r="C1019" i="1"/>
  <c r="F1019" i="1" s="1"/>
  <c r="C1015" i="1"/>
  <c r="C1011" i="1"/>
  <c r="C1007" i="1"/>
  <c r="C1003" i="1"/>
  <c r="F1003" i="1" s="1"/>
  <c r="C999" i="1"/>
  <c r="C995" i="1"/>
  <c r="C991" i="1"/>
  <c r="C987" i="1"/>
  <c r="F987" i="1" s="1"/>
  <c r="C983" i="1"/>
  <c r="C979" i="1"/>
  <c r="C975" i="1"/>
  <c r="C971" i="1"/>
  <c r="F971" i="1" s="1"/>
  <c r="C967" i="1"/>
  <c r="C963" i="1"/>
  <c r="C959" i="1"/>
  <c r="C955" i="1"/>
  <c r="F955" i="1" s="1"/>
  <c r="C951" i="1"/>
  <c r="C947" i="1"/>
  <c r="C943" i="1"/>
  <c r="C939" i="1"/>
  <c r="F939" i="1" s="1"/>
  <c r="C935" i="1"/>
  <c r="C931" i="1"/>
  <c r="C927" i="1"/>
  <c r="C923" i="1"/>
  <c r="F923" i="1" s="1"/>
  <c r="C919" i="1"/>
  <c r="C915" i="1"/>
  <c r="C911" i="1"/>
  <c r="C907" i="1"/>
  <c r="F907" i="1" s="1"/>
  <c r="C903" i="1"/>
  <c r="C899" i="1"/>
  <c r="C895" i="1"/>
  <c r="C891" i="1"/>
  <c r="F891" i="1" s="1"/>
  <c r="C887" i="1"/>
  <c r="C883" i="1"/>
  <c r="C879" i="1"/>
  <c r="C875" i="1"/>
  <c r="F875" i="1" s="1"/>
  <c r="C871" i="1"/>
  <c r="C867" i="1"/>
  <c r="C863" i="1"/>
  <c r="C859" i="1"/>
  <c r="F859" i="1" s="1"/>
  <c r="C855" i="1"/>
  <c r="C851" i="1"/>
  <c r="C847" i="1"/>
  <c r="C843" i="1"/>
  <c r="F843" i="1" s="1"/>
  <c r="C839" i="1"/>
  <c r="C835" i="1"/>
  <c r="C831" i="1"/>
  <c r="C827" i="1"/>
  <c r="F827" i="1" s="1"/>
  <c r="C823" i="1"/>
  <c r="C819" i="1"/>
  <c r="C815" i="1"/>
  <c r="C811" i="1"/>
  <c r="F811" i="1" s="1"/>
  <c r="C807" i="1"/>
  <c r="C803" i="1"/>
  <c r="C799" i="1"/>
  <c r="C795" i="1"/>
  <c r="F795" i="1" s="1"/>
  <c r="C791" i="1"/>
  <c r="C787" i="1"/>
  <c r="F787" i="1" s="1"/>
  <c r="C783" i="1"/>
  <c r="C779" i="1"/>
  <c r="C775" i="1"/>
  <c r="C771" i="1"/>
  <c r="F771" i="1" s="1"/>
  <c r="C767" i="1"/>
  <c r="C763" i="1"/>
  <c r="C759" i="1"/>
  <c r="C755" i="1"/>
  <c r="F755" i="1" s="1"/>
  <c r="C751" i="1"/>
  <c r="C747" i="1"/>
  <c r="F747" i="1" s="1"/>
  <c r="C743" i="1"/>
  <c r="F743" i="1" s="1"/>
  <c r="C739" i="1"/>
  <c r="F739" i="1" s="1"/>
  <c r="C735" i="1"/>
  <c r="C731" i="1"/>
  <c r="C727" i="1"/>
  <c r="C723" i="1"/>
  <c r="F723" i="1" s="1"/>
  <c r="C719" i="1"/>
  <c r="C715" i="1"/>
  <c r="C711" i="1"/>
  <c r="C707" i="1"/>
  <c r="F707" i="1" s="1"/>
  <c r="C703" i="1"/>
  <c r="C699" i="1"/>
  <c r="F699" i="1" s="1"/>
  <c r="C695" i="1"/>
  <c r="C691" i="1"/>
  <c r="F691" i="1" s="1"/>
  <c r="C687" i="1"/>
  <c r="C683" i="1"/>
  <c r="F683" i="1" s="1"/>
  <c r="C679" i="1"/>
  <c r="F679" i="1" s="1"/>
  <c r="C675" i="1"/>
  <c r="F675" i="1" s="1"/>
  <c r="C671" i="1"/>
  <c r="C667" i="1"/>
  <c r="F667" i="1" s="1"/>
  <c r="C663" i="1"/>
  <c r="C659" i="1"/>
  <c r="F659" i="1" s="1"/>
  <c r="C655" i="1"/>
  <c r="C651" i="1"/>
  <c r="C647" i="1"/>
  <c r="C643" i="1"/>
  <c r="F643" i="1" s="1"/>
  <c r="C639" i="1"/>
  <c r="C635" i="1"/>
  <c r="F635" i="1" s="1"/>
  <c r="C631" i="1"/>
  <c r="C627" i="1"/>
  <c r="F627" i="1" s="1"/>
  <c r="C623" i="1"/>
  <c r="C619" i="1"/>
  <c r="F619" i="1" s="1"/>
  <c r="C615" i="1"/>
  <c r="F615" i="1" s="1"/>
  <c r="C611" i="1"/>
  <c r="F611" i="1" s="1"/>
  <c r="C607" i="1"/>
  <c r="C603" i="1"/>
  <c r="C599" i="1"/>
  <c r="C595" i="1"/>
  <c r="F595" i="1" s="1"/>
  <c r="C591" i="1"/>
  <c r="C587" i="1"/>
  <c r="F587" i="1" s="1"/>
  <c r="C583" i="1"/>
  <c r="C579" i="1"/>
  <c r="F579" i="1" s="1"/>
  <c r="C575" i="1"/>
  <c r="C571" i="1"/>
  <c r="C567" i="1"/>
  <c r="C563" i="1"/>
  <c r="F563" i="1" s="1"/>
  <c r="C559" i="1"/>
  <c r="C555" i="1"/>
  <c r="C551" i="1"/>
  <c r="F551" i="1" s="1"/>
  <c r="C547" i="1"/>
  <c r="F547" i="1" s="1"/>
  <c r="C543" i="1"/>
  <c r="C539" i="1"/>
  <c r="F539" i="1" s="1"/>
  <c r="C535" i="1"/>
  <c r="C531" i="1"/>
  <c r="F531" i="1" s="1"/>
  <c r="C527" i="1"/>
  <c r="C523" i="1"/>
  <c r="C519" i="1"/>
  <c r="C515" i="1"/>
  <c r="F515" i="1" s="1"/>
  <c r="C511" i="1"/>
  <c r="C507" i="1"/>
  <c r="F507" i="1" s="1"/>
  <c r="C503" i="1"/>
  <c r="C499" i="1"/>
  <c r="F499" i="1" s="1"/>
  <c r="C495" i="1"/>
  <c r="C491" i="1"/>
  <c r="F491" i="1" s="1"/>
  <c r="C487" i="1"/>
  <c r="F487" i="1" s="1"/>
  <c r="C483" i="1"/>
  <c r="F483" i="1" s="1"/>
  <c r="C479" i="1"/>
  <c r="C475" i="1"/>
  <c r="C471" i="1"/>
  <c r="C467" i="1"/>
  <c r="F467" i="1" s="1"/>
  <c r="C463" i="1"/>
  <c r="C459" i="1"/>
  <c r="F459" i="1" s="1"/>
  <c r="C455" i="1"/>
  <c r="C451" i="1"/>
  <c r="F451" i="1" s="1"/>
  <c r="C447" i="1"/>
  <c r="C443" i="1"/>
  <c r="F443" i="1" s="1"/>
  <c r="C439" i="1"/>
  <c r="C435" i="1"/>
  <c r="F435" i="1" s="1"/>
  <c r="C431" i="1"/>
  <c r="C427" i="1"/>
  <c r="F427" i="1" s="1"/>
  <c r="C423" i="1"/>
  <c r="F423" i="1" s="1"/>
  <c r="C419" i="1"/>
  <c r="F419" i="1" s="1"/>
  <c r="C415" i="1"/>
  <c r="C411" i="1"/>
  <c r="F411" i="1" s="1"/>
  <c r="C407" i="1"/>
  <c r="C403" i="1"/>
  <c r="F403" i="1" s="1"/>
  <c r="C399" i="1"/>
  <c r="C395" i="1"/>
  <c r="C391" i="1"/>
  <c r="C387" i="1"/>
  <c r="F387" i="1" s="1"/>
  <c r="C383" i="1"/>
  <c r="C379" i="1"/>
  <c r="F379" i="1" s="1"/>
  <c r="C375" i="1"/>
  <c r="C371" i="1"/>
  <c r="F371" i="1" s="1"/>
  <c r="C367" i="1"/>
  <c r="C363" i="1"/>
  <c r="F363" i="1" s="1"/>
  <c r="C359" i="1"/>
  <c r="F359" i="1" s="1"/>
  <c r="C355" i="1"/>
  <c r="F355" i="1" s="1"/>
  <c r="C351" i="1"/>
  <c r="C347" i="1"/>
  <c r="C343" i="1"/>
  <c r="F343" i="1" s="1"/>
  <c r="C339" i="1"/>
  <c r="F339" i="1" s="1"/>
  <c r="C335" i="1"/>
  <c r="C331" i="1"/>
  <c r="F331" i="1" s="1"/>
  <c r="C327" i="1"/>
  <c r="C323" i="1"/>
  <c r="F323" i="1" s="1"/>
  <c r="C319" i="1"/>
  <c r="C315" i="1"/>
  <c r="C311" i="1"/>
  <c r="F311" i="1" s="1"/>
  <c r="C307" i="1"/>
  <c r="F307" i="1" s="1"/>
  <c r="C303" i="1"/>
  <c r="C299" i="1"/>
  <c r="F299" i="1" s="1"/>
  <c r="C295" i="1"/>
  <c r="F295" i="1" s="1"/>
  <c r="C291" i="1"/>
  <c r="F291" i="1" s="1"/>
  <c r="C287" i="1"/>
  <c r="C283" i="1"/>
  <c r="C279" i="1"/>
  <c r="F279" i="1" s="1"/>
  <c r="C275" i="1"/>
  <c r="F275" i="1" s="1"/>
  <c r="C271" i="1"/>
  <c r="C267" i="1"/>
  <c r="F267" i="1" s="1"/>
  <c r="C263" i="1"/>
  <c r="C259" i="1"/>
  <c r="F259" i="1" s="1"/>
  <c r="C255" i="1"/>
  <c r="C251" i="1"/>
  <c r="F251" i="1" s="1"/>
  <c r="C247" i="1"/>
  <c r="F247" i="1" s="1"/>
  <c r="C243" i="1"/>
  <c r="F243" i="1" s="1"/>
  <c r="C239" i="1"/>
  <c r="C235" i="1"/>
  <c r="F235" i="1" s="1"/>
  <c r="C231" i="1"/>
  <c r="F231" i="1" s="1"/>
  <c r="C227" i="1"/>
  <c r="F227" i="1" s="1"/>
  <c r="C223" i="1"/>
  <c r="C219" i="1"/>
  <c r="F219" i="1" s="1"/>
  <c r="C215" i="1"/>
  <c r="F215" i="1" s="1"/>
  <c r="C211" i="1"/>
  <c r="F211" i="1" s="1"/>
  <c r="C207" i="1"/>
  <c r="C203" i="1"/>
  <c r="F203" i="1" s="1"/>
  <c r="C199" i="1"/>
  <c r="C195" i="1"/>
  <c r="F195" i="1" s="1"/>
  <c r="C191" i="1"/>
  <c r="C187" i="1"/>
  <c r="F187" i="1" s="1"/>
  <c r="C183" i="1"/>
  <c r="F183" i="1" s="1"/>
  <c r="C179" i="1"/>
  <c r="F179" i="1" s="1"/>
  <c r="C175" i="1"/>
  <c r="C171" i="1"/>
  <c r="F171" i="1" s="1"/>
  <c r="C167" i="1"/>
  <c r="F167" i="1" s="1"/>
  <c r="C163" i="1"/>
  <c r="F163" i="1" s="1"/>
  <c r="C159" i="1"/>
  <c r="C155" i="1"/>
  <c r="F155" i="1" s="1"/>
  <c r="C151" i="1"/>
  <c r="F151" i="1" s="1"/>
  <c r="C147" i="1"/>
  <c r="F147" i="1" s="1"/>
  <c r="C143" i="1"/>
  <c r="C139" i="1"/>
  <c r="C135" i="1"/>
  <c r="C131" i="1"/>
  <c r="F131" i="1" s="1"/>
  <c r="C127" i="1"/>
  <c r="C123" i="1"/>
  <c r="F123" i="1" s="1"/>
  <c r="C119" i="1"/>
  <c r="F119" i="1" s="1"/>
  <c r="C115" i="1"/>
  <c r="F115" i="1" s="1"/>
  <c r="C111" i="1"/>
  <c r="C107" i="1"/>
  <c r="F107" i="1" s="1"/>
  <c r="C103" i="1"/>
  <c r="F103" i="1" s="1"/>
  <c r="C99" i="1"/>
  <c r="F99" i="1" s="1"/>
  <c r="C95" i="1"/>
  <c r="C91" i="1"/>
  <c r="F91" i="1" s="1"/>
  <c r="C87" i="1"/>
  <c r="F87" i="1" s="1"/>
  <c r="C83" i="1"/>
  <c r="F83" i="1" s="1"/>
  <c r="C79" i="1"/>
  <c r="C75" i="1"/>
  <c r="F75" i="1" s="1"/>
  <c r="C71" i="1"/>
  <c r="C67" i="1"/>
  <c r="F67" i="1" s="1"/>
  <c r="C63" i="1"/>
  <c r="C59" i="1"/>
  <c r="C55" i="1"/>
  <c r="F55" i="1" s="1"/>
  <c r="C51" i="1"/>
  <c r="F51" i="1" s="1"/>
  <c r="C47" i="1"/>
  <c r="C43" i="1"/>
  <c r="F43" i="1" s="1"/>
  <c r="C39" i="1"/>
  <c r="F39" i="1" s="1"/>
  <c r="C35" i="1"/>
  <c r="F35" i="1" s="1"/>
  <c r="C31" i="1"/>
  <c r="C27" i="1"/>
  <c r="F27" i="1" s="1"/>
  <c r="C23" i="1"/>
  <c r="F23" i="1" s="1"/>
  <c r="C19" i="1"/>
  <c r="F19" i="1" s="1"/>
  <c r="C15" i="1"/>
  <c r="C11" i="1"/>
  <c r="F11" i="1" s="1"/>
  <c r="C7" i="1"/>
  <c r="C3" i="1"/>
  <c r="F3" i="1" s="1"/>
  <c r="D3038" i="1"/>
  <c r="I3038" i="1" s="1" a="1"/>
  <c r="D3034" i="1"/>
  <c r="I3034" i="1" s="1" a="1"/>
  <c r="D3030" i="1"/>
  <c r="I3030" i="1" s="1" a="1"/>
  <c r="D3026" i="1"/>
  <c r="I3026" i="1" s="1" a="1"/>
  <c r="D3022" i="1"/>
  <c r="I3022" i="1" s="1" a="1"/>
  <c r="D3018" i="1"/>
  <c r="I3018" i="1" s="1" a="1"/>
  <c r="D3014" i="1"/>
  <c r="I3014" i="1" s="1" a="1"/>
  <c r="D3010" i="1"/>
  <c r="I3010" i="1" s="1" a="1"/>
  <c r="D3006" i="1"/>
  <c r="I3006" i="1" s="1" a="1"/>
  <c r="D3002" i="1"/>
  <c r="I3002" i="1" s="1" a="1"/>
  <c r="D2998" i="1"/>
  <c r="I2998" i="1" s="1" a="1"/>
  <c r="D2994" i="1"/>
  <c r="I2994" i="1" s="1" a="1"/>
  <c r="D2990" i="1"/>
  <c r="I2990" i="1" s="1" a="1"/>
  <c r="D2986" i="1"/>
  <c r="I2986" i="1" s="1" a="1"/>
  <c r="D2982" i="1"/>
  <c r="I2982" i="1" s="1" a="1"/>
  <c r="D2978" i="1"/>
  <c r="I2978" i="1" s="1" a="1"/>
  <c r="D2974" i="1"/>
  <c r="I2974" i="1" s="1" a="1"/>
  <c r="D2970" i="1"/>
  <c r="I2970" i="1" s="1" a="1"/>
  <c r="D2966" i="1"/>
  <c r="I2966" i="1" s="1" a="1"/>
  <c r="D2962" i="1"/>
  <c r="I2962" i="1" s="1" a="1"/>
  <c r="D2958" i="1"/>
  <c r="I2958" i="1" s="1" a="1"/>
  <c r="D2954" i="1"/>
  <c r="I2954" i="1" s="1" a="1"/>
  <c r="D2950" i="1"/>
  <c r="I2950" i="1" s="1" a="1"/>
  <c r="D2946" i="1"/>
  <c r="I2946" i="1" s="1" a="1"/>
  <c r="D2942" i="1"/>
  <c r="I2942" i="1" s="1" a="1"/>
  <c r="D2938" i="1"/>
  <c r="I2938" i="1" s="1" a="1"/>
  <c r="D2934" i="1"/>
  <c r="I2934" i="1" s="1" a="1"/>
  <c r="D2930" i="1"/>
  <c r="I2930" i="1" s="1" a="1"/>
  <c r="D2926" i="1"/>
  <c r="I2926" i="1" s="1" a="1"/>
  <c r="D2922" i="1"/>
  <c r="I2922" i="1" s="1" a="1"/>
  <c r="D2918" i="1"/>
  <c r="I2918" i="1" s="1" a="1"/>
  <c r="D2914" i="1"/>
  <c r="I2914" i="1" s="1" a="1"/>
  <c r="D2910" i="1"/>
  <c r="I2910" i="1" s="1" a="1"/>
  <c r="D2906" i="1"/>
  <c r="I2906" i="1" s="1" a="1"/>
  <c r="D2902" i="1"/>
  <c r="I2902" i="1" s="1" a="1"/>
  <c r="D2898" i="1"/>
  <c r="I2898" i="1" s="1" a="1"/>
  <c r="D2894" i="1"/>
  <c r="I2894" i="1" s="1" a="1"/>
  <c r="D2890" i="1"/>
  <c r="I2890" i="1" s="1" a="1"/>
  <c r="D2886" i="1"/>
  <c r="I2886" i="1" s="1" a="1"/>
  <c r="D2882" i="1"/>
  <c r="I2882" i="1" s="1" a="1"/>
  <c r="D2878" i="1"/>
  <c r="I2878" i="1" s="1" a="1"/>
  <c r="D2874" i="1"/>
  <c r="I2874" i="1" s="1" a="1"/>
  <c r="D2870" i="1"/>
  <c r="I2870" i="1" s="1" a="1"/>
  <c r="D2866" i="1"/>
  <c r="I2866" i="1" s="1" a="1"/>
  <c r="D2862" i="1"/>
  <c r="I2862" i="1" s="1" a="1"/>
  <c r="D2858" i="1"/>
  <c r="I2858" i="1" s="1" a="1"/>
  <c r="D2854" i="1"/>
  <c r="I2854" i="1" s="1" a="1"/>
  <c r="D2850" i="1"/>
  <c r="I2850" i="1" s="1" a="1"/>
  <c r="D2846" i="1"/>
  <c r="I2846" i="1" s="1" a="1"/>
  <c r="D2842" i="1"/>
  <c r="I2842" i="1" s="1" a="1"/>
  <c r="D2838" i="1"/>
  <c r="I2838" i="1" s="1" a="1"/>
  <c r="D2834" i="1"/>
  <c r="I2834" i="1" s="1" a="1"/>
  <c r="D2830" i="1"/>
  <c r="I2830" i="1" s="1" a="1"/>
  <c r="D2826" i="1"/>
  <c r="I2826" i="1" s="1" a="1"/>
  <c r="D2822" i="1"/>
  <c r="I2822" i="1" s="1" a="1"/>
  <c r="D2818" i="1"/>
  <c r="I2818" i="1" s="1" a="1"/>
  <c r="D2814" i="1"/>
  <c r="I2814" i="1" s="1" a="1"/>
  <c r="D2810" i="1"/>
  <c r="I2810" i="1" s="1" a="1"/>
  <c r="D2806" i="1"/>
  <c r="I2806" i="1" s="1" a="1"/>
  <c r="D2802" i="1"/>
  <c r="I2802" i="1" s="1" a="1"/>
  <c r="D2798" i="1"/>
  <c r="I2798" i="1" s="1" a="1"/>
  <c r="D2794" i="1"/>
  <c r="I2794" i="1" s="1" a="1"/>
  <c r="D2790" i="1"/>
  <c r="I2790" i="1" s="1" a="1"/>
  <c r="D2786" i="1"/>
  <c r="I2786" i="1" s="1" a="1"/>
  <c r="D2782" i="1"/>
  <c r="I2782" i="1" s="1" a="1"/>
  <c r="D2778" i="1"/>
  <c r="I2778" i="1" s="1" a="1"/>
  <c r="D2774" i="1"/>
  <c r="I2774" i="1" s="1" a="1"/>
  <c r="D2770" i="1"/>
  <c r="I2770" i="1" s="1" a="1"/>
  <c r="D2766" i="1"/>
  <c r="I2766" i="1" s="1" a="1"/>
  <c r="D2762" i="1"/>
  <c r="I2762" i="1" s="1" a="1"/>
  <c r="D2758" i="1"/>
  <c r="I2758" i="1" s="1" a="1"/>
  <c r="D2754" i="1"/>
  <c r="I2754" i="1" s="1" a="1"/>
  <c r="D2741" i="1"/>
  <c r="I2741" i="1" s="1" a="1"/>
  <c r="D2725" i="1"/>
  <c r="I2725" i="1" s="1" a="1"/>
  <c r="I2725" i="1" s="1"/>
  <c r="D2709" i="1"/>
  <c r="I2709" i="1" s="1" a="1"/>
  <c r="I2709" i="1" s="1"/>
  <c r="D2693" i="1"/>
  <c r="I2693" i="1" s="1" a="1"/>
  <c r="I2693" i="1" s="1"/>
  <c r="D2677" i="1"/>
  <c r="I2677" i="1" s="1" a="1"/>
  <c r="D2661" i="1"/>
  <c r="I2661" i="1" s="1" a="1"/>
  <c r="I2661" i="1" s="1"/>
  <c r="D2645" i="1"/>
  <c r="I2645" i="1" s="1" a="1"/>
  <c r="I2645" i="1" s="1"/>
  <c r="D2629" i="1"/>
  <c r="I2629" i="1" s="1" a="1"/>
  <c r="I2629" i="1" s="1"/>
  <c r="D2613" i="1"/>
  <c r="I2613" i="1" s="1" a="1"/>
  <c r="D2597" i="1"/>
  <c r="I2597" i="1" s="1" a="1"/>
  <c r="D2581" i="1"/>
  <c r="I2581" i="1" s="1" a="1"/>
  <c r="I2581" i="1" s="1"/>
  <c r="D2565" i="1"/>
  <c r="I2565" i="1" s="1" a="1"/>
  <c r="I2565" i="1" s="1"/>
  <c r="D2549" i="1"/>
  <c r="I2549" i="1" s="1" a="1"/>
  <c r="D2533" i="1"/>
  <c r="I2533" i="1" s="1" a="1"/>
  <c r="I2533" i="1" s="1"/>
  <c r="D2517" i="1"/>
  <c r="I2517" i="1" s="1" a="1"/>
  <c r="I2517" i="1" s="1"/>
  <c r="D2501" i="1"/>
  <c r="I2501" i="1" s="1" a="1"/>
  <c r="I2501" i="1" s="1"/>
  <c r="D2485" i="1"/>
  <c r="I2485" i="1" s="1" a="1"/>
  <c r="D2469" i="1"/>
  <c r="I2469" i="1" s="1" a="1"/>
  <c r="I2469" i="1" s="1"/>
  <c r="D2453" i="1"/>
  <c r="I2453" i="1" s="1" a="1"/>
  <c r="I2453" i="1" s="1"/>
  <c r="D2437" i="1"/>
  <c r="I2437" i="1" s="1" a="1"/>
  <c r="I2437" i="1" s="1"/>
  <c r="D2421" i="1"/>
  <c r="I2421" i="1" s="1" a="1"/>
  <c r="D2405" i="1"/>
  <c r="I2405" i="1" s="1" a="1"/>
  <c r="I2405" i="1" s="1"/>
  <c r="D2389" i="1"/>
  <c r="I2389" i="1" s="1" a="1"/>
  <c r="I2389" i="1" s="1"/>
  <c r="D2373" i="1"/>
  <c r="I2373" i="1" s="1" a="1"/>
  <c r="I2373" i="1" s="1"/>
  <c r="D2357" i="1"/>
  <c r="I2357" i="1" s="1" a="1"/>
  <c r="D2341" i="1"/>
  <c r="I2341" i="1" s="1" a="1"/>
  <c r="I2341" i="1" s="1"/>
  <c r="D2325" i="1"/>
  <c r="I2325" i="1" s="1" a="1"/>
  <c r="I2325" i="1" s="1"/>
  <c r="D2309" i="1"/>
  <c r="I2309" i="1" s="1" a="1"/>
  <c r="I2309" i="1" s="1"/>
  <c r="D2293" i="1"/>
  <c r="I2293" i="1" s="1" a="1"/>
  <c r="D2277" i="1"/>
  <c r="I2277" i="1" s="1" a="1"/>
  <c r="I2277" i="1" s="1"/>
  <c r="D2261" i="1"/>
  <c r="I2261" i="1" s="1" a="1"/>
  <c r="I2261" i="1" s="1"/>
  <c r="D2245" i="1"/>
  <c r="I2245" i="1" s="1" a="1"/>
  <c r="I2245" i="1" s="1"/>
  <c r="D2229" i="1"/>
  <c r="I2229" i="1" s="1" a="1"/>
  <c r="D2213" i="1"/>
  <c r="I2213" i="1" s="1" a="1"/>
  <c r="D2197" i="1"/>
  <c r="I2197" i="1" s="1" a="1"/>
  <c r="I2197" i="1" s="1"/>
  <c r="D2181" i="1"/>
  <c r="I2181" i="1" s="1" a="1"/>
  <c r="I2181" i="1" s="1"/>
  <c r="D2165" i="1"/>
  <c r="I2165" i="1" s="1" a="1"/>
  <c r="I2165" i="1" s="1"/>
  <c r="D2149" i="1"/>
  <c r="I2149" i="1" s="1" a="1"/>
  <c r="I2149" i="1" s="1"/>
  <c r="D2133" i="1"/>
  <c r="I2133" i="1" s="1" a="1"/>
  <c r="I2133" i="1" s="1"/>
  <c r="D2117" i="1"/>
  <c r="I2117" i="1" s="1" a="1"/>
  <c r="I2117" i="1" s="1"/>
  <c r="D2101" i="1"/>
  <c r="I2101" i="1" s="1" a="1"/>
  <c r="D2085" i="1"/>
  <c r="I2085" i="1" s="1" a="1"/>
  <c r="I2085" i="1" s="1"/>
  <c r="D2069" i="1"/>
  <c r="I2069" i="1" s="1" a="1"/>
  <c r="I2069" i="1" s="1"/>
  <c r="D2053" i="1"/>
  <c r="I2053" i="1" s="1" a="1"/>
  <c r="I2053" i="1" s="1"/>
  <c r="D2037" i="1"/>
  <c r="I2037" i="1" s="1" a="1"/>
  <c r="D2021" i="1"/>
  <c r="I2021" i="1" s="1" a="1"/>
  <c r="I2021" i="1" s="1"/>
  <c r="D2005" i="1"/>
  <c r="I2005" i="1" s="1" a="1"/>
  <c r="I2005" i="1" s="1"/>
  <c r="D1989" i="1"/>
  <c r="I1989" i="1" s="1" a="1"/>
  <c r="I1989" i="1" s="1"/>
  <c r="D1973" i="1"/>
  <c r="I1973" i="1" s="1" a="1"/>
  <c r="I1973" i="1" s="1"/>
  <c r="D1957" i="1"/>
  <c r="I1957" i="1" s="1" a="1"/>
  <c r="I1957" i="1" s="1"/>
  <c r="D1941" i="1"/>
  <c r="I1941" i="1" s="1" a="1"/>
  <c r="I1941" i="1" s="1"/>
  <c r="D1925" i="1"/>
  <c r="I1925" i="1" s="1" a="1"/>
  <c r="I1925" i="1" s="1"/>
  <c r="D1909" i="1"/>
  <c r="I1909" i="1" s="1" a="1"/>
  <c r="D1893" i="1"/>
  <c r="I1893" i="1" s="1" a="1"/>
  <c r="I1893" i="1" s="1"/>
  <c r="D1877" i="1"/>
  <c r="I1877" i="1" s="1" a="1"/>
  <c r="I1877" i="1" s="1"/>
  <c r="D1861" i="1"/>
  <c r="I1861" i="1" s="1" a="1"/>
  <c r="I1861" i="1" s="1"/>
  <c r="D1845" i="1"/>
  <c r="I1845" i="1" s="1" a="1"/>
  <c r="D1829" i="1"/>
  <c r="I1829" i="1" s="1" a="1"/>
  <c r="I1829" i="1" s="1"/>
  <c r="D1813" i="1"/>
  <c r="I1813" i="1" s="1" a="1"/>
  <c r="I1813" i="1" s="1"/>
  <c r="D1797" i="1"/>
  <c r="I1797" i="1" s="1" a="1"/>
  <c r="I1797" i="1" s="1"/>
  <c r="D1781" i="1"/>
  <c r="I1781" i="1" s="1" a="1"/>
  <c r="D1765" i="1"/>
  <c r="I1765" i="1" s="1" a="1"/>
  <c r="I1765" i="1" s="1"/>
  <c r="D1749" i="1"/>
  <c r="I1749" i="1" s="1" a="1"/>
  <c r="I1749" i="1" s="1"/>
  <c r="D1733" i="1"/>
  <c r="I1733" i="1" s="1" a="1"/>
  <c r="I1733" i="1" s="1"/>
  <c r="D1717" i="1"/>
  <c r="I1717" i="1" s="1" a="1"/>
  <c r="I1717" i="1" s="1"/>
  <c r="D1701" i="1"/>
  <c r="I1701" i="1" s="1" a="1"/>
  <c r="I1701" i="1" s="1"/>
  <c r="D1685" i="1"/>
  <c r="I1685" i="1" s="1" a="1"/>
  <c r="I1685" i="1" s="1"/>
  <c r="D1669" i="1"/>
  <c r="I1669" i="1" s="1" a="1"/>
  <c r="I1669" i="1" s="1"/>
  <c r="D1653" i="1"/>
  <c r="I1653" i="1" s="1" a="1"/>
  <c r="I1653" i="1" s="1"/>
  <c r="D1637" i="1"/>
  <c r="I1637" i="1" s="1" a="1"/>
  <c r="I1637" i="1" s="1"/>
  <c r="D1621" i="1"/>
  <c r="I1621" i="1" s="1" a="1"/>
  <c r="I1621" i="1" s="1"/>
  <c r="D1605" i="1"/>
  <c r="I1605" i="1" s="1" a="1"/>
  <c r="I1605" i="1" s="1"/>
  <c r="D1589" i="1"/>
  <c r="I1589" i="1" s="1" a="1"/>
  <c r="D1573" i="1"/>
  <c r="I1573" i="1" s="1" a="1"/>
  <c r="I1573" i="1" s="1"/>
  <c r="D1557" i="1"/>
  <c r="I1557" i="1" s="1" a="1"/>
  <c r="I1557" i="1" s="1"/>
  <c r="D1541" i="1"/>
  <c r="I1541" i="1" s="1" a="1"/>
  <c r="I1541" i="1" s="1"/>
  <c r="D1525" i="1"/>
  <c r="I1525" i="1" s="1" a="1"/>
  <c r="I1525" i="1" s="1"/>
  <c r="D1509" i="1"/>
  <c r="I1509" i="1" s="1" a="1"/>
  <c r="I1509" i="1" s="1"/>
  <c r="D1493" i="1"/>
  <c r="I1493" i="1" s="1" a="1"/>
  <c r="I1493" i="1" s="1"/>
  <c r="D1477" i="1"/>
  <c r="I1477" i="1" s="1" a="1"/>
  <c r="I1477" i="1" s="1"/>
  <c r="D1461" i="1"/>
  <c r="I1461" i="1" s="1" a="1"/>
  <c r="I1461" i="1" s="1"/>
  <c r="D1445" i="1"/>
  <c r="I1445" i="1" s="1" a="1"/>
  <c r="I1445" i="1" s="1"/>
  <c r="D1429" i="1"/>
  <c r="I1429" i="1" s="1" a="1"/>
  <c r="I1429" i="1" s="1"/>
  <c r="D1413" i="1"/>
  <c r="I1413" i="1" s="1" a="1"/>
  <c r="I1413" i="1" s="1"/>
  <c r="D1397" i="1"/>
  <c r="I1397" i="1" s="1" a="1"/>
  <c r="D1381" i="1"/>
  <c r="I1381" i="1" s="1" a="1"/>
  <c r="I1381" i="1" s="1"/>
  <c r="D1365" i="1"/>
  <c r="I1365" i="1" s="1" a="1"/>
  <c r="I1365" i="1" s="1"/>
  <c r="D1349" i="1"/>
  <c r="I1349" i="1" s="1" a="1"/>
  <c r="I1349" i="1" s="1"/>
  <c r="D1333" i="1"/>
  <c r="I1333" i="1" s="1" a="1"/>
  <c r="D1317" i="1"/>
  <c r="I1317" i="1" s="1" a="1"/>
  <c r="I1317" i="1" s="1"/>
  <c r="D1301" i="1"/>
  <c r="I1301" i="1" s="1" a="1"/>
  <c r="I1301" i="1" s="1"/>
  <c r="D1285" i="1"/>
  <c r="I1285" i="1" s="1" a="1"/>
  <c r="I1285" i="1" s="1"/>
  <c r="D1269" i="1"/>
  <c r="I1269" i="1" s="1" a="1"/>
  <c r="I1269" i="1" s="1"/>
  <c r="D1253" i="1"/>
  <c r="I1253" i="1" s="1" a="1"/>
  <c r="I1253" i="1" s="1"/>
  <c r="D1237" i="1"/>
  <c r="I1237" i="1" s="1" a="1"/>
  <c r="I1237" i="1" s="1"/>
  <c r="D1221" i="1"/>
  <c r="I1221" i="1" s="1" a="1"/>
  <c r="I1221" i="1" s="1"/>
  <c r="D1205" i="1"/>
  <c r="I1205" i="1" s="1" a="1"/>
  <c r="D1189" i="1"/>
  <c r="I1189" i="1" s="1" a="1"/>
  <c r="I1189" i="1" s="1"/>
  <c r="D1173" i="1"/>
  <c r="I1173" i="1" s="1" a="1"/>
  <c r="I1173" i="1" s="1"/>
  <c r="D1157" i="1"/>
  <c r="I1157" i="1" s="1" a="1"/>
  <c r="I1157" i="1" s="1"/>
  <c r="D1141" i="1"/>
  <c r="I1141" i="1" s="1" a="1"/>
  <c r="I1141" i="1" s="1"/>
  <c r="D1125" i="1"/>
  <c r="I1125" i="1" s="1" a="1"/>
  <c r="I1125" i="1" s="1"/>
  <c r="D1109" i="1"/>
  <c r="I1109" i="1" s="1" a="1"/>
  <c r="I1109" i="1" s="1"/>
  <c r="D1093" i="1"/>
  <c r="I1093" i="1" s="1" a="1"/>
  <c r="I1093" i="1" s="1"/>
  <c r="D1077" i="1"/>
  <c r="I1077" i="1" s="1" a="1"/>
  <c r="D1061" i="1"/>
  <c r="I1061" i="1" s="1" a="1"/>
  <c r="D1045" i="1"/>
  <c r="I1045" i="1" s="1" a="1"/>
  <c r="I1045" i="1" s="1"/>
  <c r="D1029" i="1"/>
  <c r="I1029" i="1" s="1" a="1"/>
  <c r="I1029" i="1" s="1"/>
  <c r="D1013" i="1"/>
  <c r="I1013" i="1" s="1" a="1"/>
  <c r="D997" i="1"/>
  <c r="I997" i="1" s="1" a="1"/>
  <c r="I997" i="1" s="1"/>
  <c r="D981" i="1"/>
  <c r="I981" i="1" s="1" a="1"/>
  <c r="I981" i="1" s="1"/>
  <c r="D965" i="1"/>
  <c r="I965" i="1" s="1" a="1"/>
  <c r="I965" i="1" s="1"/>
  <c r="D949" i="1"/>
  <c r="I949" i="1" s="1" a="1"/>
  <c r="D933" i="1"/>
  <c r="I933" i="1" s="1" a="1"/>
  <c r="I933" i="1" s="1"/>
  <c r="D917" i="1"/>
  <c r="I917" i="1" s="1" a="1"/>
  <c r="I917" i="1" s="1"/>
  <c r="D901" i="1"/>
  <c r="I901" i="1" s="1" a="1"/>
  <c r="I901" i="1" s="1"/>
  <c r="D885" i="1"/>
  <c r="I885" i="1" s="1" a="1"/>
  <c r="I885" i="1" s="1"/>
  <c r="D869" i="1"/>
  <c r="I869" i="1" s="1" a="1"/>
  <c r="I869" i="1" s="1"/>
  <c r="D853" i="1"/>
  <c r="I853" i="1" s="1" a="1"/>
  <c r="I853" i="1" s="1"/>
  <c r="D837" i="1"/>
  <c r="I837" i="1" s="1" a="1"/>
  <c r="I837" i="1" s="1"/>
  <c r="D821" i="1"/>
  <c r="I821" i="1" s="1" a="1"/>
  <c r="D805" i="1"/>
  <c r="I805" i="1" s="1" a="1"/>
  <c r="I805" i="1" s="1"/>
  <c r="D789" i="1"/>
  <c r="I789" i="1" s="1" a="1"/>
  <c r="I789" i="1" s="1"/>
  <c r="D773" i="1"/>
  <c r="I773" i="1" s="1" a="1"/>
  <c r="I773" i="1" s="1"/>
  <c r="D757" i="1"/>
  <c r="I757" i="1" s="1" a="1"/>
  <c r="D741" i="1"/>
  <c r="I741" i="1" s="1" a="1"/>
  <c r="I741" i="1" s="1"/>
  <c r="D725" i="1"/>
  <c r="I725" i="1" s="1" a="1"/>
  <c r="I725" i="1" s="1"/>
  <c r="D709" i="1"/>
  <c r="I709" i="1" s="1" a="1"/>
  <c r="I709" i="1" s="1"/>
  <c r="D693" i="1"/>
  <c r="I693" i="1" s="1" a="1"/>
  <c r="I693" i="1" s="1"/>
  <c r="D677" i="1"/>
  <c r="I677" i="1" s="1" a="1"/>
  <c r="I677" i="1" s="1"/>
  <c r="D661" i="1"/>
  <c r="I661" i="1" s="1" a="1"/>
  <c r="I661" i="1" s="1"/>
  <c r="D645" i="1"/>
  <c r="I645" i="1" s="1" a="1"/>
  <c r="I645" i="1" s="1"/>
  <c r="D629" i="1"/>
  <c r="I629" i="1" s="1" a="1"/>
  <c r="D613" i="1"/>
  <c r="I613" i="1" s="1" a="1"/>
  <c r="I613" i="1" s="1"/>
  <c r="D597" i="1"/>
  <c r="I597" i="1" s="1" a="1"/>
  <c r="I597" i="1" s="1"/>
  <c r="D581" i="1"/>
  <c r="I581" i="1" s="1" a="1"/>
  <c r="I581" i="1" s="1"/>
  <c r="D565" i="1"/>
  <c r="I565" i="1" s="1" a="1"/>
  <c r="D549" i="1"/>
  <c r="I549" i="1" s="1" a="1"/>
  <c r="D533" i="1"/>
  <c r="I533" i="1" s="1" a="1"/>
  <c r="I533" i="1" s="1"/>
  <c r="D517" i="1"/>
  <c r="I517" i="1" s="1" a="1"/>
  <c r="I517" i="1" s="1"/>
  <c r="D501" i="1"/>
  <c r="I501" i="1" s="1" a="1"/>
  <c r="D485" i="1"/>
  <c r="I485" i="1" s="1" a="1"/>
  <c r="I485" i="1" s="1"/>
  <c r="D469" i="1"/>
  <c r="I469" i="1" s="1" a="1"/>
  <c r="I469" i="1" s="1"/>
  <c r="D453" i="1"/>
  <c r="I453" i="1" s="1" a="1"/>
  <c r="I453" i="1" s="1"/>
  <c r="D437" i="1"/>
  <c r="I437" i="1" s="1" a="1"/>
  <c r="D421" i="1"/>
  <c r="I421" i="1" s="1" a="1"/>
  <c r="I421" i="1" s="1"/>
  <c r="D405" i="1"/>
  <c r="I405" i="1" s="1" a="1"/>
  <c r="I405" i="1" s="1"/>
  <c r="D389" i="1"/>
  <c r="I389" i="1" s="1" a="1"/>
  <c r="I389" i="1" s="1"/>
  <c r="D373" i="1"/>
  <c r="I373" i="1" s="1" a="1"/>
  <c r="D357" i="1"/>
  <c r="I357" i="1" s="1" a="1"/>
  <c r="I357" i="1" s="1"/>
  <c r="D341" i="1"/>
  <c r="I341" i="1" s="1" a="1"/>
  <c r="I341" i="1" s="1"/>
  <c r="D325" i="1"/>
  <c r="I325" i="1" s="1" a="1"/>
  <c r="I325" i="1" s="1"/>
  <c r="D309" i="1"/>
  <c r="I309" i="1" s="1" a="1"/>
  <c r="I309" i="1" s="1"/>
  <c r="D293" i="1"/>
  <c r="I293" i="1" s="1" a="1"/>
  <c r="I293" i="1" s="1"/>
  <c r="D277" i="1"/>
  <c r="I277" i="1" s="1" a="1"/>
  <c r="I277" i="1" s="1"/>
  <c r="D261" i="1"/>
  <c r="I261" i="1" s="1" a="1"/>
  <c r="I261" i="1" s="1"/>
  <c r="D245" i="1"/>
  <c r="I245" i="1" s="1" a="1"/>
  <c r="I245" i="1" s="1"/>
  <c r="D229" i="1"/>
  <c r="I229" i="1" s="1" a="1"/>
  <c r="I229" i="1" s="1"/>
  <c r="D213" i="1"/>
  <c r="I213" i="1" s="1" a="1"/>
  <c r="I213" i="1" s="1"/>
  <c r="D197" i="1"/>
  <c r="I197" i="1" s="1" a="1"/>
  <c r="I197" i="1" s="1"/>
  <c r="D181" i="1"/>
  <c r="I181" i="1" s="1" a="1"/>
  <c r="D165" i="1"/>
  <c r="I165" i="1" s="1" a="1"/>
  <c r="I165" i="1" s="1"/>
  <c r="D149" i="1"/>
  <c r="I149" i="1" s="1" a="1"/>
  <c r="I149" i="1" s="1"/>
  <c r="D133" i="1"/>
  <c r="I133" i="1" s="1" a="1"/>
  <c r="I133" i="1" s="1"/>
  <c r="D117" i="1"/>
  <c r="I117" i="1" s="1" a="1"/>
  <c r="D101" i="1"/>
  <c r="I101" i="1" s="1" a="1"/>
  <c r="I101" i="1" s="1"/>
  <c r="D85" i="1"/>
  <c r="I85" i="1" s="1" a="1"/>
  <c r="I85" i="1" s="1"/>
  <c r="D69" i="1"/>
  <c r="I69" i="1" s="1" a="1"/>
  <c r="I69" i="1" s="1"/>
  <c r="D53" i="1"/>
  <c r="I53" i="1" s="1" a="1"/>
  <c r="I53" i="1" s="1"/>
  <c r="D37" i="1"/>
  <c r="I37" i="1" s="1" a="1"/>
  <c r="I37" i="1" s="1"/>
  <c r="D21" i="1"/>
  <c r="I21" i="1" s="1" a="1"/>
  <c r="I21" i="1" s="1"/>
  <c r="D5" i="1"/>
  <c r="I5" i="1" s="1" a="1"/>
  <c r="I5" i="1" s="1"/>
  <c r="E3028" i="1"/>
  <c r="G3028" i="1" s="1"/>
  <c r="E3012" i="1"/>
  <c r="E2996" i="1"/>
  <c r="G2996" i="1" s="1"/>
  <c r="E2980" i="1"/>
  <c r="H2980" i="1" s="1"/>
  <c r="E2964" i="1"/>
  <c r="H2964" i="1" s="1"/>
  <c r="E2948" i="1"/>
  <c r="H2948" i="1" s="1"/>
  <c r="E2932" i="1"/>
  <c r="G2932" i="1" s="1"/>
  <c r="E2916" i="1"/>
  <c r="G2916" i="1" s="1"/>
  <c r="E2900" i="1"/>
  <c r="G2900" i="1" s="1"/>
  <c r="E2884" i="1"/>
  <c r="G2884" i="1" s="1"/>
  <c r="E2868" i="1"/>
  <c r="H2868" i="1" s="1"/>
  <c r="E2852" i="1"/>
  <c r="G2852" i="1" s="1"/>
  <c r="E2836" i="1"/>
  <c r="H2836" i="1" s="1"/>
  <c r="E2820" i="1"/>
  <c r="E2804" i="1"/>
  <c r="H2804" i="1" s="1"/>
  <c r="E2788" i="1"/>
  <c r="G2788" i="1" s="1"/>
  <c r="E2772" i="1"/>
  <c r="G2772" i="1" s="1"/>
  <c r="E2756" i="1"/>
  <c r="G2756" i="1" s="1"/>
  <c r="E2740" i="1"/>
  <c r="H2740" i="1" s="1"/>
  <c r="E2724" i="1"/>
  <c r="G2724" i="1" s="1"/>
  <c r="E2708" i="1"/>
  <c r="E2692" i="1"/>
  <c r="G2692" i="1" s="1"/>
  <c r="E2676" i="1"/>
  <c r="H2676" i="1" s="1"/>
  <c r="E2660" i="1"/>
  <c r="G2660" i="1" s="1"/>
  <c r="E2644" i="1"/>
  <c r="E2628" i="1"/>
  <c r="G2628" i="1" s="1"/>
  <c r="E2612" i="1"/>
  <c r="H2612" i="1" s="1"/>
  <c r="E2596" i="1"/>
  <c r="H2596" i="1" s="1"/>
  <c r="E2580" i="1"/>
  <c r="H2580" i="1" s="1"/>
  <c r="E2564" i="1"/>
  <c r="H2564" i="1" s="1"/>
  <c r="E2548" i="1"/>
  <c r="H2548" i="1" s="1"/>
  <c r="E2532" i="1"/>
  <c r="G2532" i="1" s="1"/>
  <c r="E2516" i="1"/>
  <c r="G2516" i="1" s="1"/>
  <c r="E2500" i="1"/>
  <c r="G2500" i="1" s="1"/>
  <c r="E2484" i="1"/>
  <c r="H2484" i="1" s="1"/>
  <c r="E2468" i="1"/>
  <c r="G2468" i="1" s="1"/>
  <c r="E2452" i="1"/>
  <c r="H2452" i="1" s="1"/>
  <c r="E2436" i="1"/>
  <c r="H2436" i="1" s="1"/>
  <c r="E2420" i="1"/>
  <c r="H2420" i="1" s="1"/>
  <c r="E2404" i="1"/>
  <c r="G2404" i="1" s="1"/>
  <c r="E2388" i="1"/>
  <c r="H2388" i="1" s="1"/>
  <c r="E2372" i="1"/>
  <c r="H2372" i="1" s="1"/>
  <c r="E2356" i="1"/>
  <c r="H2356" i="1" s="1"/>
  <c r="E2340" i="1"/>
  <c r="G2340" i="1" s="1"/>
  <c r="E2324" i="1"/>
  <c r="H2324" i="1" s="1"/>
  <c r="E2308" i="1"/>
  <c r="H2308" i="1" s="1"/>
  <c r="E2292" i="1"/>
  <c r="H2292" i="1" s="1"/>
  <c r="E2276" i="1"/>
  <c r="H2276" i="1" s="1"/>
  <c r="E2260" i="1"/>
  <c r="E2244" i="1"/>
  <c r="G2244" i="1" s="1"/>
  <c r="E2228" i="1"/>
  <c r="H2228" i="1" s="1"/>
  <c r="E2212" i="1"/>
  <c r="G2212" i="1" s="1"/>
  <c r="E2196" i="1"/>
  <c r="H2196" i="1" s="1"/>
  <c r="E2180" i="1"/>
  <c r="E2164" i="1"/>
  <c r="H2164" i="1" s="1"/>
  <c r="E2148" i="1"/>
  <c r="G2148" i="1" s="1"/>
  <c r="E2132" i="1"/>
  <c r="H2132" i="1" s="1"/>
  <c r="E2116" i="1"/>
  <c r="G2116" i="1" s="1"/>
  <c r="E2100" i="1"/>
  <c r="H2100" i="1" s="1"/>
  <c r="E2084" i="1"/>
  <c r="G2084" i="1" s="1"/>
  <c r="E2068" i="1"/>
  <c r="H2068" i="1" s="1"/>
  <c r="E2052" i="1"/>
  <c r="H2052" i="1" s="1"/>
  <c r="E2036" i="1"/>
  <c r="H2036" i="1" s="1"/>
  <c r="E2020" i="1"/>
  <c r="G2020" i="1" s="1"/>
  <c r="E2004" i="1"/>
  <c r="H2004" i="1" s="1"/>
  <c r="E1988" i="1"/>
  <c r="G1988" i="1" s="1"/>
  <c r="E1972" i="1"/>
  <c r="H1972" i="1" s="1"/>
  <c r="E1956" i="1"/>
  <c r="G1956" i="1" s="1"/>
  <c r="E1940" i="1"/>
  <c r="H1940" i="1" s="1"/>
  <c r="E1924" i="1"/>
  <c r="G1924" i="1" s="1"/>
  <c r="E1908" i="1"/>
  <c r="H1908" i="1" s="1"/>
  <c r="E1892" i="1"/>
  <c r="G1892" i="1" s="1"/>
  <c r="E1876" i="1"/>
  <c r="H1876" i="1" s="1"/>
  <c r="E1860" i="1"/>
  <c r="G1860" i="1" s="1"/>
  <c r="E1844" i="1"/>
  <c r="H1844" i="1" s="1"/>
  <c r="E1828" i="1"/>
  <c r="G1828" i="1" s="1"/>
  <c r="E1812" i="1"/>
  <c r="H1812" i="1" s="1"/>
  <c r="E1796" i="1"/>
  <c r="H1796" i="1" s="1"/>
  <c r="E1780" i="1"/>
  <c r="H1780" i="1" s="1"/>
  <c r="E1753" i="1"/>
  <c r="G1753" i="1" s="1"/>
  <c r="E1721" i="1"/>
  <c r="H1721" i="1" s="1"/>
  <c r="E1689" i="1"/>
  <c r="G1689" i="1" s="1"/>
  <c r="E1657" i="1"/>
  <c r="G1657" i="1" s="1"/>
  <c r="E1625" i="1"/>
  <c r="G1625" i="1" s="1"/>
  <c r="E1593" i="1"/>
  <c r="H1593" i="1" s="1"/>
  <c r="E1561" i="1"/>
  <c r="G1561" i="1" s="1"/>
  <c r="E1529" i="1"/>
  <c r="G1529" i="1" s="1"/>
  <c r="E1497" i="1"/>
  <c r="G1497" i="1" s="1"/>
  <c r="E1465" i="1"/>
  <c r="H1465" i="1" s="1"/>
  <c r="E1408" i="1"/>
  <c r="G1408" i="1" s="1"/>
  <c r="E1344" i="1"/>
  <c r="G1344" i="1" s="1"/>
  <c r="E1280" i="1"/>
  <c r="G1280" i="1" s="1"/>
  <c r="E1216" i="1"/>
  <c r="H1216" i="1" s="1"/>
  <c r="E1152" i="1"/>
  <c r="G1152" i="1" s="1"/>
  <c r="E1088" i="1"/>
  <c r="G1088" i="1" s="1"/>
  <c r="E1024" i="1"/>
  <c r="G1024" i="1" s="1"/>
  <c r="E960" i="1"/>
  <c r="H960" i="1" s="1"/>
  <c r="E896" i="1"/>
  <c r="G896" i="1" s="1"/>
  <c r="E832" i="1"/>
  <c r="G832" i="1" s="1"/>
  <c r="E768" i="1"/>
  <c r="G768" i="1" s="1"/>
  <c r="E704" i="1"/>
  <c r="H704" i="1" s="1"/>
  <c r="E640" i="1"/>
  <c r="E576" i="1"/>
  <c r="G576" i="1" s="1"/>
  <c r="E512" i="1"/>
  <c r="G512" i="1" s="1"/>
  <c r="E448" i="1"/>
  <c r="H448" i="1" s="1"/>
  <c r="E384" i="1"/>
  <c r="G384" i="1" s="1"/>
  <c r="E320" i="1"/>
  <c r="H320" i="1" s="1"/>
  <c r="E256" i="1"/>
  <c r="G256" i="1" s="1"/>
  <c r="E192" i="1"/>
  <c r="G192" i="1" s="1"/>
  <c r="E128" i="1"/>
  <c r="G128" i="1" s="1"/>
  <c r="E64" i="1"/>
  <c r="G64" i="1" s="1"/>
  <c r="O3039" i="1"/>
  <c r="P3039" i="1" s="1"/>
  <c r="O2975" i="1"/>
  <c r="P2975" i="1" s="1"/>
  <c r="O2911" i="1"/>
  <c r="P2911" i="1" s="1"/>
  <c r="O2847" i="1"/>
  <c r="P2847" i="1" s="1"/>
  <c r="O2783" i="1"/>
  <c r="P2783" i="1" s="1"/>
  <c r="O2719" i="1"/>
  <c r="P2719" i="1" s="1"/>
  <c r="O2655" i="1"/>
  <c r="P2655" i="1" s="1"/>
  <c r="O2591" i="1"/>
  <c r="P2591" i="1" s="1"/>
  <c r="O2527" i="1"/>
  <c r="P2527" i="1" s="1"/>
  <c r="O2463" i="1"/>
  <c r="P2463" i="1" s="1"/>
  <c r="O2399" i="1"/>
  <c r="P2399" i="1" s="1"/>
  <c r="O2335" i="1"/>
  <c r="P2335" i="1" s="1"/>
  <c r="O2271" i="1"/>
  <c r="P2271" i="1" s="1"/>
  <c r="O2207" i="1"/>
  <c r="P2207" i="1" s="1"/>
  <c r="O2143" i="1"/>
  <c r="P2143" i="1" s="1"/>
  <c r="O2079" i="1"/>
  <c r="P2079" i="1" s="1"/>
  <c r="O2015" i="1"/>
  <c r="P2015" i="1" s="1"/>
  <c r="O1951" i="1"/>
  <c r="P1951" i="1" s="1"/>
  <c r="O1887" i="1"/>
  <c r="P1887" i="1" s="1"/>
  <c r="O1823" i="1"/>
  <c r="P1823" i="1" s="1"/>
  <c r="O1759" i="1"/>
  <c r="P1759" i="1" s="1"/>
  <c r="O1695" i="1"/>
  <c r="P1695" i="1" s="1"/>
  <c r="O1631" i="1"/>
  <c r="P1631" i="1" s="1"/>
  <c r="O1567" i="1"/>
  <c r="P1567" i="1" s="1"/>
  <c r="O1503" i="1"/>
  <c r="P1503" i="1" s="1"/>
  <c r="O1439" i="1"/>
  <c r="P1439" i="1" s="1"/>
  <c r="O1375" i="1"/>
  <c r="P1375" i="1" s="1"/>
  <c r="O1311" i="1"/>
  <c r="P1311" i="1" s="1"/>
  <c r="O1247" i="1"/>
  <c r="P1247" i="1" s="1"/>
  <c r="O1183" i="1"/>
  <c r="P1183" i="1" s="1"/>
  <c r="O1119" i="1"/>
  <c r="P1119" i="1" s="1"/>
  <c r="O1055" i="1"/>
  <c r="P1055" i="1" s="1"/>
  <c r="O991" i="1"/>
  <c r="P991" i="1" s="1"/>
  <c r="O863" i="1"/>
  <c r="P863" i="1" s="1"/>
  <c r="O799" i="1"/>
  <c r="P799" i="1" s="1"/>
  <c r="O735" i="1"/>
  <c r="P735" i="1" s="1"/>
  <c r="O607" i="1"/>
  <c r="P607" i="1" s="1"/>
  <c r="O543" i="1"/>
  <c r="P543" i="1" s="1"/>
  <c r="O479" i="1"/>
  <c r="P479" i="1" s="1"/>
  <c r="O415" i="1"/>
  <c r="P415" i="1" s="1"/>
  <c r="O351" i="1"/>
  <c r="P351" i="1" s="1"/>
  <c r="O287" i="1"/>
  <c r="P287" i="1" s="1"/>
  <c r="O223" i="1"/>
  <c r="P223" i="1" s="1"/>
  <c r="O159" i="1"/>
  <c r="P159" i="1" s="1"/>
  <c r="O91" i="1"/>
  <c r="P91" i="1" s="1"/>
  <c r="O895" i="1"/>
  <c r="P895" i="1" s="1"/>
  <c r="F3039" i="1"/>
  <c r="F3035" i="1"/>
  <c r="F3031" i="1"/>
  <c r="F3027" i="1"/>
  <c r="F3023" i="1"/>
  <c r="F3019" i="1"/>
  <c r="F3015" i="1"/>
  <c r="F3011" i="1"/>
  <c r="F3007" i="1"/>
  <c r="F3003" i="1"/>
  <c r="F2999" i="1"/>
  <c r="F2995" i="1"/>
  <c r="F2991" i="1"/>
  <c r="F2987" i="1"/>
  <c r="F2983" i="1"/>
  <c r="F2979" i="1"/>
  <c r="F2975" i="1"/>
  <c r="F2971" i="1"/>
  <c r="F2967" i="1"/>
  <c r="F2963" i="1"/>
  <c r="F2959" i="1"/>
  <c r="F2955" i="1"/>
  <c r="F2951" i="1"/>
  <c r="F2947" i="1"/>
  <c r="F2943" i="1"/>
  <c r="F2939" i="1"/>
  <c r="F2935" i="1"/>
  <c r="F2931" i="1"/>
  <c r="F2927" i="1"/>
  <c r="F2923" i="1"/>
  <c r="F2919" i="1"/>
  <c r="F2915" i="1"/>
  <c r="F2911" i="1"/>
  <c r="F2907" i="1"/>
  <c r="F2903" i="1"/>
  <c r="F2899" i="1"/>
  <c r="F2895" i="1"/>
  <c r="F2891" i="1"/>
  <c r="F2887" i="1"/>
  <c r="F2883" i="1"/>
  <c r="F2879" i="1"/>
  <c r="F2875" i="1"/>
  <c r="F2871" i="1"/>
  <c r="F2867" i="1"/>
  <c r="F2863" i="1"/>
  <c r="F2859" i="1"/>
  <c r="F2855" i="1"/>
  <c r="F2851" i="1"/>
  <c r="F2847" i="1"/>
  <c r="F2843" i="1"/>
  <c r="F2839" i="1"/>
  <c r="F2835" i="1"/>
  <c r="F2831" i="1"/>
  <c r="F2827" i="1"/>
  <c r="F2823" i="1"/>
  <c r="F2819" i="1"/>
  <c r="F2815" i="1"/>
  <c r="F2811" i="1"/>
  <c r="F2807" i="1"/>
  <c r="F2803" i="1"/>
  <c r="F2799" i="1"/>
  <c r="F2795" i="1"/>
  <c r="F2791" i="1"/>
  <c r="F2787" i="1"/>
  <c r="F2783" i="1"/>
  <c r="F2779" i="1"/>
  <c r="F2775" i="1"/>
  <c r="F2771" i="1"/>
  <c r="F2767" i="1"/>
  <c r="F2763" i="1"/>
  <c r="F2759" i="1"/>
  <c r="F2755" i="1"/>
  <c r="F2751" i="1"/>
  <c r="F2747" i="1"/>
  <c r="F2743" i="1"/>
  <c r="F2739" i="1"/>
  <c r="F2735" i="1"/>
  <c r="F2731" i="1"/>
  <c r="F2727" i="1"/>
  <c r="F2723" i="1"/>
  <c r="F2719" i="1"/>
  <c r="F2715" i="1"/>
  <c r="F2711" i="1"/>
  <c r="F2707" i="1"/>
  <c r="F2703" i="1"/>
  <c r="F2699" i="1"/>
  <c r="F2695" i="1"/>
  <c r="F2691" i="1"/>
  <c r="F2687" i="1"/>
  <c r="F2683" i="1"/>
  <c r="F2679" i="1"/>
  <c r="F2675" i="1"/>
  <c r="F2671" i="1"/>
  <c r="F2667" i="1"/>
  <c r="F2663" i="1"/>
  <c r="F2659" i="1"/>
  <c r="F2655" i="1"/>
  <c r="F2651" i="1"/>
  <c r="F2647" i="1"/>
  <c r="F2643" i="1"/>
  <c r="F2639" i="1"/>
  <c r="F2635" i="1"/>
  <c r="F2631" i="1"/>
  <c r="F2627" i="1"/>
  <c r="F2623" i="1"/>
  <c r="F2619" i="1"/>
  <c r="F2615" i="1"/>
  <c r="F2611" i="1"/>
  <c r="F2607" i="1"/>
  <c r="F2603" i="1"/>
  <c r="F2599" i="1"/>
  <c r="F2595" i="1"/>
  <c r="F2591" i="1"/>
  <c r="F2587" i="1"/>
  <c r="F2583" i="1"/>
  <c r="F2579" i="1"/>
  <c r="F2575" i="1"/>
  <c r="F2571" i="1"/>
  <c r="F2567" i="1"/>
  <c r="F2563" i="1"/>
  <c r="F2559" i="1"/>
  <c r="F2555" i="1"/>
  <c r="F2551" i="1"/>
  <c r="F2547" i="1"/>
  <c r="F2543" i="1"/>
  <c r="F2539" i="1"/>
  <c r="F2535" i="1"/>
  <c r="F2531" i="1"/>
  <c r="F2527" i="1"/>
  <c r="F2523" i="1"/>
  <c r="F2519" i="1"/>
  <c r="F2515" i="1"/>
  <c r="F2511" i="1"/>
  <c r="F2507" i="1"/>
  <c r="F2503" i="1"/>
  <c r="F2499" i="1"/>
  <c r="F2495" i="1"/>
  <c r="F2491" i="1"/>
  <c r="F2487" i="1"/>
  <c r="F2483" i="1"/>
  <c r="F2479" i="1"/>
  <c r="F2475" i="1"/>
  <c r="F2471" i="1"/>
  <c r="F2467" i="1"/>
  <c r="F2463" i="1"/>
  <c r="F2459" i="1"/>
  <c r="F2455" i="1"/>
  <c r="F2451" i="1"/>
  <c r="F2447" i="1"/>
  <c r="F2443" i="1"/>
  <c r="F2439" i="1"/>
  <c r="F2435" i="1"/>
  <c r="F2431" i="1"/>
  <c r="F2427" i="1"/>
  <c r="F2423" i="1"/>
  <c r="F2419" i="1"/>
  <c r="F2415" i="1"/>
  <c r="F2411" i="1"/>
  <c r="F2407" i="1"/>
  <c r="F2403" i="1"/>
  <c r="F2399" i="1"/>
  <c r="F2395" i="1"/>
  <c r="F2391" i="1"/>
  <c r="F2387" i="1"/>
  <c r="F2383" i="1"/>
  <c r="F2379" i="1"/>
  <c r="F2375" i="1"/>
  <c r="F2371" i="1"/>
  <c r="F2367" i="1"/>
  <c r="F2363" i="1"/>
  <c r="F2359" i="1"/>
  <c r="F2355" i="1"/>
  <c r="F2351" i="1"/>
  <c r="F2347" i="1"/>
  <c r="F2343" i="1"/>
  <c r="F2339" i="1"/>
  <c r="F2335" i="1"/>
  <c r="F2331" i="1"/>
  <c r="F2327" i="1"/>
  <c r="F2323" i="1"/>
  <c r="F2319" i="1"/>
  <c r="F2315" i="1"/>
  <c r="F2311" i="1"/>
  <c r="F2307" i="1"/>
  <c r="F2303" i="1"/>
  <c r="F2299" i="1"/>
  <c r="F2295" i="1"/>
  <c r="F2291" i="1"/>
  <c r="F2287" i="1"/>
  <c r="F2283" i="1"/>
  <c r="F2279" i="1"/>
  <c r="F2275" i="1"/>
  <c r="F2271" i="1"/>
  <c r="F2267" i="1"/>
  <c r="F2263" i="1"/>
  <c r="F2259" i="1"/>
  <c r="F2255" i="1"/>
  <c r="F2251" i="1"/>
  <c r="F2247" i="1"/>
  <c r="F2243" i="1"/>
  <c r="F2239" i="1"/>
  <c r="F2235" i="1"/>
  <c r="F2231" i="1"/>
  <c r="F2227" i="1"/>
  <c r="F2223" i="1"/>
  <c r="F2219" i="1"/>
  <c r="F2215" i="1"/>
  <c r="F2211" i="1"/>
  <c r="F2207" i="1"/>
  <c r="F2203" i="1"/>
  <c r="F2199" i="1"/>
  <c r="F2195" i="1"/>
  <c r="F2191" i="1"/>
  <c r="F2187" i="1"/>
  <c r="F2183" i="1"/>
  <c r="F2179" i="1"/>
  <c r="F2175" i="1"/>
  <c r="F2171" i="1"/>
  <c r="F2167" i="1"/>
  <c r="F2163" i="1"/>
  <c r="F2159" i="1"/>
  <c r="F2155" i="1"/>
  <c r="F2151" i="1"/>
  <c r="F2147" i="1"/>
  <c r="F2143" i="1"/>
  <c r="F2139" i="1"/>
  <c r="F2135" i="1"/>
  <c r="F2131" i="1"/>
  <c r="F2127" i="1"/>
  <c r="F2123" i="1"/>
  <c r="F2119" i="1"/>
  <c r="F2115" i="1"/>
  <c r="F2111" i="1"/>
  <c r="F2107" i="1"/>
  <c r="F2103" i="1"/>
  <c r="F2099" i="1"/>
  <c r="F2095" i="1"/>
  <c r="F2091" i="1"/>
  <c r="F2087" i="1"/>
  <c r="F2083" i="1"/>
  <c r="F2079" i="1"/>
  <c r="F2075" i="1"/>
  <c r="F2071" i="1"/>
  <c r="F2067" i="1"/>
  <c r="F2063" i="1"/>
  <c r="F2059" i="1"/>
  <c r="F2055" i="1"/>
  <c r="F2051" i="1"/>
  <c r="F2047" i="1"/>
  <c r="F2043" i="1"/>
  <c r="F2039" i="1"/>
  <c r="F2035" i="1"/>
  <c r="F2031" i="1"/>
  <c r="F2027" i="1"/>
  <c r="F2023" i="1"/>
  <c r="F2019" i="1"/>
  <c r="F2015" i="1"/>
  <c r="F2011" i="1"/>
  <c r="F2007" i="1"/>
  <c r="F2003" i="1"/>
  <c r="F1999" i="1"/>
  <c r="F1995" i="1"/>
  <c r="F1991" i="1"/>
  <c r="F1987" i="1"/>
  <c r="F1983" i="1"/>
  <c r="F1979" i="1"/>
  <c r="F1975" i="1"/>
  <c r="F1971" i="1"/>
  <c r="F1967" i="1"/>
  <c r="F1963" i="1"/>
  <c r="F1959" i="1"/>
  <c r="F1955" i="1"/>
  <c r="F1951" i="1"/>
  <c r="F1947" i="1"/>
  <c r="F1943" i="1"/>
  <c r="F1939" i="1"/>
  <c r="F1935" i="1"/>
  <c r="F1931" i="1"/>
  <c r="F1927" i="1"/>
  <c r="F1923" i="1"/>
  <c r="F1919" i="1"/>
  <c r="F1915" i="1"/>
  <c r="F1911" i="1"/>
  <c r="F1907" i="1"/>
  <c r="F1903" i="1"/>
  <c r="F1899" i="1"/>
  <c r="F1895" i="1"/>
  <c r="F1891" i="1"/>
  <c r="F1887" i="1"/>
  <c r="F1883" i="1"/>
  <c r="F1879" i="1"/>
  <c r="F1875" i="1"/>
  <c r="F1871" i="1"/>
  <c r="F1867" i="1"/>
  <c r="F1863" i="1"/>
  <c r="F1859" i="1"/>
  <c r="F1855" i="1"/>
  <c r="F1851" i="1"/>
  <c r="F1847" i="1"/>
  <c r="F1843" i="1"/>
  <c r="F1839" i="1"/>
  <c r="F1835" i="1"/>
  <c r="F1831" i="1"/>
  <c r="F1827" i="1"/>
  <c r="F1823" i="1"/>
  <c r="F1819" i="1"/>
  <c r="F1815" i="1"/>
  <c r="F1811" i="1"/>
  <c r="F1807" i="1"/>
  <c r="F1803" i="1"/>
  <c r="F1799" i="1"/>
  <c r="F1795" i="1"/>
  <c r="F1791" i="1"/>
  <c r="F1787" i="1"/>
  <c r="F1783" i="1"/>
  <c r="F1779" i="1"/>
  <c r="F1775" i="1"/>
  <c r="F1771" i="1"/>
  <c r="F1767" i="1"/>
  <c r="F1763" i="1"/>
  <c r="F1759" i="1"/>
  <c r="F1755" i="1"/>
  <c r="F1751" i="1"/>
  <c r="F1747" i="1"/>
  <c r="F1743" i="1"/>
  <c r="F1739" i="1"/>
  <c r="F1735" i="1"/>
  <c r="F1731" i="1"/>
  <c r="F1727" i="1"/>
  <c r="F1723" i="1"/>
  <c r="F1719" i="1"/>
  <c r="F1715" i="1"/>
  <c r="F1711" i="1"/>
  <c r="F1707" i="1"/>
  <c r="F1703" i="1"/>
  <c r="F1699" i="1"/>
  <c r="F1695" i="1"/>
  <c r="F1691" i="1"/>
  <c r="F1687" i="1"/>
  <c r="F1683" i="1"/>
  <c r="F1679" i="1"/>
  <c r="F1675" i="1"/>
  <c r="F1671" i="1"/>
  <c r="F1667" i="1"/>
  <c r="F1663" i="1"/>
  <c r="F1659" i="1"/>
  <c r="F1655" i="1"/>
  <c r="F1651" i="1"/>
  <c r="F1647" i="1"/>
  <c r="F1643" i="1"/>
  <c r="F1639" i="1"/>
  <c r="F1635" i="1"/>
  <c r="F1631" i="1"/>
  <c r="F1623" i="1"/>
  <c r="F1619" i="1"/>
  <c r="F1615" i="1"/>
  <c r="F1607" i="1"/>
  <c r="F1603" i="1"/>
  <c r="F1599" i="1"/>
  <c r="F1591" i="1"/>
  <c r="F1587" i="1"/>
  <c r="F1583" i="1"/>
  <c r="F1575" i="1"/>
  <c r="F1571" i="1"/>
  <c r="F1567" i="1"/>
  <c r="F1559" i="1"/>
  <c r="F1555" i="1"/>
  <c r="F1551" i="1"/>
  <c r="F1543" i="1"/>
  <c r="F1539" i="1"/>
  <c r="F1535" i="1"/>
  <c r="F1527" i="1"/>
  <c r="F1523" i="1"/>
  <c r="F1519" i="1"/>
  <c r="F1511" i="1"/>
  <c r="F1507" i="1"/>
  <c r="F1503" i="1"/>
  <c r="F1495" i="1"/>
  <c r="F1491" i="1"/>
  <c r="F1487" i="1"/>
  <c r="F1479" i="1"/>
  <c r="F1475" i="1"/>
  <c r="F1471" i="1"/>
  <c r="F1463" i="1"/>
  <c r="F1459" i="1"/>
  <c r="F1455" i="1"/>
  <c r="F1447" i="1"/>
  <c r="F1443" i="1"/>
  <c r="F1439" i="1"/>
  <c r="F1431" i="1"/>
  <c r="F1427" i="1"/>
  <c r="F1423" i="1"/>
  <c r="F1415" i="1"/>
  <c r="F1411" i="1"/>
  <c r="F1407" i="1"/>
  <c r="F1399" i="1"/>
  <c r="F1395" i="1"/>
  <c r="F1391" i="1"/>
  <c r="F1383" i="1"/>
  <c r="F1379" i="1"/>
  <c r="F1375" i="1"/>
  <c r="F1367" i="1"/>
  <c r="F1363" i="1"/>
  <c r="F1359" i="1"/>
  <c r="F1351" i="1"/>
  <c r="F1347" i="1"/>
  <c r="F1343" i="1"/>
  <c r="F1335" i="1"/>
  <c r="F1331" i="1"/>
  <c r="F1327" i="1"/>
  <c r="F1319" i="1"/>
  <c r="F1315" i="1"/>
  <c r="F1311" i="1"/>
  <c r="F1303" i="1"/>
  <c r="F1299" i="1"/>
  <c r="F1295" i="1"/>
  <c r="F1287" i="1"/>
  <c r="F1283" i="1"/>
  <c r="F1279" i="1"/>
  <c r="F1271" i="1"/>
  <c r="F1267" i="1"/>
  <c r="F1263" i="1"/>
  <c r="F1255" i="1"/>
  <c r="F1251" i="1"/>
  <c r="F1247" i="1"/>
  <c r="F1239" i="1"/>
  <c r="F1235" i="1"/>
  <c r="F1231" i="1"/>
  <c r="F1223" i="1"/>
  <c r="F1219" i="1"/>
  <c r="F1215" i="1"/>
  <c r="F1207" i="1"/>
  <c r="F1203" i="1"/>
  <c r="F1199" i="1"/>
  <c r="F1191" i="1"/>
  <c r="F1187" i="1"/>
  <c r="F1183" i="1"/>
  <c r="F1175" i="1"/>
  <c r="F1171" i="1"/>
  <c r="F1167" i="1"/>
  <c r="F1159" i="1"/>
  <c r="F1155" i="1"/>
  <c r="F1151" i="1"/>
  <c r="F1143" i="1"/>
  <c r="F1139" i="1"/>
  <c r="F1135" i="1"/>
  <c r="F1127" i="1"/>
  <c r="F1123" i="1"/>
  <c r="F1119" i="1"/>
  <c r="F1111" i="1"/>
  <c r="F1107" i="1"/>
  <c r="F1103" i="1"/>
  <c r="F1095" i="1"/>
  <c r="F1091" i="1"/>
  <c r="F1087" i="1"/>
  <c r="F1079" i="1"/>
  <c r="F1075" i="1"/>
  <c r="F1071" i="1"/>
  <c r="F1063" i="1"/>
  <c r="F1059" i="1"/>
  <c r="F1055" i="1"/>
  <c r="F1047" i="1"/>
  <c r="F1043" i="1"/>
  <c r="F1039" i="1"/>
  <c r="F1031" i="1"/>
  <c r="F1027" i="1"/>
  <c r="F1023" i="1"/>
  <c r="F1015" i="1"/>
  <c r="F1011" i="1"/>
  <c r="F1007" i="1"/>
  <c r="F999" i="1"/>
  <c r="F995" i="1"/>
  <c r="F991" i="1"/>
  <c r="F983" i="1"/>
  <c r="F979" i="1"/>
  <c r="F975" i="1"/>
  <c r="F967" i="1"/>
  <c r="F963" i="1"/>
  <c r="F959" i="1"/>
  <c r="F951" i="1"/>
  <c r="F947" i="1"/>
  <c r="F943" i="1"/>
  <c r="F935" i="1"/>
  <c r="F931" i="1"/>
  <c r="F927" i="1"/>
  <c r="F919" i="1"/>
  <c r="F915" i="1"/>
  <c r="F911" i="1"/>
  <c r="F3038" i="1"/>
  <c r="F3034" i="1"/>
  <c r="F3030" i="1"/>
  <c r="F3026" i="1"/>
  <c r="F3022" i="1"/>
  <c r="F3018" i="1"/>
  <c r="F3014" i="1"/>
  <c r="F3010" i="1"/>
  <c r="F3006" i="1"/>
  <c r="F3002" i="1"/>
  <c r="F2998" i="1"/>
  <c r="F2994" i="1"/>
  <c r="F2990" i="1"/>
  <c r="F2986" i="1"/>
  <c r="F2982" i="1"/>
  <c r="F2978" i="1"/>
  <c r="F2974" i="1"/>
  <c r="F2970" i="1"/>
  <c r="F2966" i="1"/>
  <c r="F2962" i="1"/>
  <c r="F2958" i="1"/>
  <c r="F2954" i="1"/>
  <c r="F2950" i="1"/>
  <c r="F2946" i="1"/>
  <c r="F2942" i="1"/>
  <c r="F2938" i="1"/>
  <c r="F2934" i="1"/>
  <c r="F2930" i="1"/>
  <c r="F2926" i="1"/>
  <c r="F2922" i="1"/>
  <c r="F2918" i="1"/>
  <c r="F2914" i="1"/>
  <c r="F2910" i="1"/>
  <c r="F2906" i="1"/>
  <c r="F2902" i="1"/>
  <c r="F2898" i="1"/>
  <c r="F2894" i="1"/>
  <c r="F2890" i="1"/>
  <c r="F2886" i="1"/>
  <c r="F2882" i="1"/>
  <c r="F2878" i="1"/>
  <c r="F2874" i="1"/>
  <c r="F2870" i="1"/>
  <c r="F2866" i="1"/>
  <c r="F2862" i="1"/>
  <c r="F2858" i="1"/>
  <c r="F2854" i="1"/>
  <c r="F2850" i="1"/>
  <c r="F2846" i="1"/>
  <c r="F2842" i="1"/>
  <c r="F2838" i="1"/>
  <c r="F2834" i="1"/>
  <c r="F2830" i="1"/>
  <c r="F2826" i="1"/>
  <c r="F2822" i="1"/>
  <c r="F2818" i="1"/>
  <c r="F2814" i="1"/>
  <c r="F2810" i="1"/>
  <c r="F2806" i="1"/>
  <c r="F2802" i="1"/>
  <c r="F2798" i="1"/>
  <c r="F2794" i="1"/>
  <c r="F2790" i="1"/>
  <c r="F2786" i="1"/>
  <c r="F2782" i="1"/>
  <c r="F2778" i="1"/>
  <c r="F2774" i="1"/>
  <c r="F2770" i="1"/>
  <c r="F2766" i="1"/>
  <c r="F2762" i="1"/>
  <c r="F2758" i="1"/>
  <c r="F2754" i="1"/>
  <c r="F2750" i="1"/>
  <c r="F2746" i="1"/>
  <c r="F2742" i="1"/>
  <c r="F2738" i="1"/>
  <c r="F2734" i="1"/>
  <c r="F2730" i="1"/>
  <c r="F2726" i="1"/>
  <c r="F2722" i="1"/>
  <c r="F2718" i="1"/>
  <c r="F2714" i="1"/>
  <c r="F2710" i="1"/>
  <c r="F2706" i="1"/>
  <c r="F2702" i="1"/>
  <c r="F2698" i="1"/>
  <c r="F2694" i="1"/>
  <c r="F2690" i="1"/>
  <c r="F2686" i="1"/>
  <c r="F2682" i="1"/>
  <c r="F2678" i="1"/>
  <c r="F2674" i="1"/>
  <c r="F2670" i="1"/>
  <c r="F2666" i="1"/>
  <c r="F2662" i="1"/>
  <c r="F2658" i="1"/>
  <c r="F2654" i="1"/>
  <c r="F2650" i="1"/>
  <c r="F2646" i="1"/>
  <c r="F2642" i="1"/>
  <c r="F2638" i="1"/>
  <c r="F2634" i="1"/>
  <c r="F2630" i="1"/>
  <c r="F2626" i="1"/>
  <c r="F2622" i="1"/>
  <c r="F2618" i="1"/>
  <c r="F2614" i="1"/>
  <c r="F2610" i="1"/>
  <c r="F2606" i="1"/>
  <c r="F2602" i="1"/>
  <c r="F2598" i="1"/>
  <c r="F2594" i="1"/>
  <c r="F2590" i="1"/>
  <c r="F2586" i="1"/>
  <c r="F2582" i="1"/>
  <c r="F2578" i="1"/>
  <c r="F2574" i="1"/>
  <c r="F2570" i="1"/>
  <c r="F2566" i="1"/>
  <c r="F2562" i="1"/>
  <c r="F2558" i="1"/>
  <c r="F2554" i="1"/>
  <c r="F2550" i="1"/>
  <c r="F2546" i="1"/>
  <c r="F2542" i="1"/>
  <c r="F2538" i="1"/>
  <c r="F2534" i="1"/>
  <c r="F2530" i="1"/>
  <c r="F2526" i="1"/>
  <c r="F2522" i="1"/>
  <c r="F2518" i="1"/>
  <c r="F2514" i="1"/>
  <c r="F2510" i="1"/>
  <c r="F2506" i="1"/>
  <c r="F2502" i="1"/>
  <c r="F2498" i="1"/>
  <c r="F2494" i="1"/>
  <c r="F2490" i="1"/>
  <c r="F2486" i="1"/>
  <c r="F2482" i="1"/>
  <c r="F2478" i="1"/>
  <c r="F2474" i="1"/>
  <c r="F2470" i="1"/>
  <c r="F2466" i="1"/>
  <c r="F2462" i="1"/>
  <c r="F2458" i="1"/>
  <c r="F2454" i="1"/>
  <c r="F2450" i="1"/>
  <c r="F2446" i="1"/>
  <c r="F2442" i="1"/>
  <c r="F2438" i="1"/>
  <c r="F2434" i="1"/>
  <c r="F2430" i="1"/>
  <c r="F2426" i="1"/>
  <c r="F2422" i="1"/>
  <c r="F2418" i="1"/>
  <c r="F2414" i="1"/>
  <c r="F2410" i="1"/>
  <c r="F2406" i="1"/>
  <c r="F2402" i="1"/>
  <c r="F2398" i="1"/>
  <c r="F2394" i="1"/>
  <c r="F2390" i="1"/>
  <c r="F2386" i="1"/>
  <c r="F2382" i="1"/>
  <c r="F2378" i="1"/>
  <c r="F2374" i="1"/>
  <c r="F2370" i="1"/>
  <c r="F2366" i="1"/>
  <c r="F2362" i="1"/>
  <c r="F2358" i="1"/>
  <c r="F2354" i="1"/>
  <c r="F2350" i="1"/>
  <c r="F2346" i="1"/>
  <c r="F2342" i="1"/>
  <c r="F2338" i="1"/>
  <c r="F2334" i="1"/>
  <c r="F2330" i="1"/>
  <c r="F2326" i="1"/>
  <c r="F2322" i="1"/>
  <c r="F2318" i="1"/>
  <c r="F2314" i="1"/>
  <c r="F2310" i="1"/>
  <c r="F2306" i="1"/>
  <c r="F2302" i="1"/>
  <c r="F2298" i="1"/>
  <c r="F2294" i="1"/>
  <c r="F2290" i="1"/>
  <c r="F2286" i="1"/>
  <c r="F2282" i="1"/>
  <c r="F2278" i="1"/>
  <c r="F2274" i="1"/>
  <c r="F2270" i="1"/>
  <c r="F2266" i="1"/>
  <c r="F2262" i="1"/>
  <c r="F2258" i="1"/>
  <c r="F2254" i="1"/>
  <c r="F2250" i="1"/>
  <c r="F2246" i="1"/>
  <c r="F2242" i="1"/>
  <c r="F2238" i="1"/>
  <c r="F2234" i="1"/>
  <c r="F2230" i="1"/>
  <c r="F2226" i="1"/>
  <c r="F2222" i="1"/>
  <c r="F2218" i="1"/>
  <c r="F2214" i="1"/>
  <c r="F2210" i="1"/>
  <c r="F2206" i="1"/>
  <c r="F2202" i="1"/>
  <c r="F2198" i="1"/>
  <c r="F2194" i="1"/>
  <c r="F2190" i="1"/>
  <c r="F2186" i="1"/>
  <c r="F2182" i="1"/>
  <c r="F2178" i="1"/>
  <c r="F2174" i="1"/>
  <c r="F2170" i="1"/>
  <c r="F2166" i="1"/>
  <c r="F2162" i="1"/>
  <c r="F2158" i="1"/>
  <c r="F2154" i="1"/>
  <c r="F2150" i="1"/>
  <c r="F2146" i="1"/>
  <c r="F2142" i="1"/>
  <c r="F2138" i="1"/>
  <c r="F2134" i="1"/>
  <c r="F2130" i="1"/>
  <c r="F2126" i="1"/>
  <c r="F2122" i="1"/>
  <c r="F2118" i="1"/>
  <c r="F2114" i="1"/>
  <c r="F2110" i="1"/>
  <c r="F2106" i="1"/>
  <c r="F2102" i="1"/>
  <c r="F2098" i="1"/>
  <c r="F2094" i="1"/>
  <c r="F2090" i="1"/>
  <c r="F2086" i="1"/>
  <c r="F2082" i="1"/>
  <c r="F2078" i="1"/>
  <c r="F2074" i="1"/>
  <c r="F2070" i="1"/>
  <c r="F2066" i="1"/>
  <c r="F2062" i="1"/>
  <c r="F2058" i="1"/>
  <c r="F2054" i="1"/>
  <c r="F2050" i="1"/>
  <c r="F2046" i="1"/>
  <c r="F2042" i="1"/>
  <c r="F2038" i="1"/>
  <c r="F2034" i="1"/>
  <c r="F2030" i="1"/>
  <c r="F2026" i="1"/>
  <c r="F2022" i="1"/>
  <c r="F2018" i="1"/>
  <c r="F2014" i="1"/>
  <c r="F2010" i="1"/>
  <c r="F2006" i="1"/>
  <c r="F2002" i="1"/>
  <c r="F1998" i="1"/>
  <c r="F1994" i="1"/>
  <c r="F1990" i="1"/>
  <c r="F1986" i="1"/>
  <c r="F1982" i="1"/>
  <c r="F1978" i="1"/>
  <c r="F1974" i="1"/>
  <c r="F1970" i="1"/>
  <c r="F1966" i="1"/>
  <c r="F1962" i="1"/>
  <c r="F1958" i="1"/>
  <c r="F1954" i="1"/>
  <c r="F1950" i="1"/>
  <c r="F1946" i="1"/>
  <c r="F1942" i="1"/>
  <c r="F1938" i="1"/>
  <c r="F1934" i="1"/>
  <c r="F1930" i="1"/>
  <c r="F1926" i="1"/>
  <c r="F1922" i="1"/>
  <c r="F1918" i="1"/>
  <c r="F1914" i="1"/>
  <c r="F1910" i="1"/>
  <c r="F1906" i="1"/>
  <c r="F1902" i="1"/>
  <c r="F1898" i="1"/>
  <c r="F1894" i="1"/>
  <c r="F1890" i="1"/>
  <c r="F1886" i="1"/>
  <c r="F1882" i="1"/>
  <c r="F1878" i="1"/>
  <c r="F1874" i="1"/>
  <c r="F1870" i="1"/>
  <c r="F1866" i="1"/>
  <c r="F1862" i="1"/>
  <c r="F1858" i="1"/>
  <c r="F1854" i="1"/>
  <c r="F1850" i="1"/>
  <c r="F1846" i="1"/>
  <c r="F1842" i="1"/>
  <c r="F1838" i="1"/>
  <c r="F1834" i="1"/>
  <c r="F1830" i="1"/>
  <c r="F1826" i="1"/>
  <c r="F1822" i="1"/>
  <c r="F1818" i="1"/>
  <c r="F1814" i="1"/>
  <c r="F1810" i="1"/>
  <c r="F1806" i="1"/>
  <c r="F1802" i="1"/>
  <c r="F1798" i="1"/>
  <c r="F1794" i="1"/>
  <c r="F1790" i="1"/>
  <c r="F1786" i="1"/>
  <c r="F1782" i="1"/>
  <c r="F1778" i="1"/>
  <c r="F1774" i="1"/>
  <c r="F1770" i="1"/>
  <c r="F1766" i="1"/>
  <c r="F1762" i="1"/>
  <c r="F1758" i="1"/>
  <c r="F1754" i="1"/>
  <c r="F1750" i="1"/>
  <c r="F1746" i="1"/>
  <c r="F1742" i="1"/>
  <c r="F1738" i="1"/>
  <c r="F1734" i="1"/>
  <c r="F1730" i="1"/>
  <c r="F1726" i="1"/>
  <c r="F1722" i="1"/>
  <c r="F1718" i="1"/>
  <c r="F1714" i="1"/>
  <c r="F1710" i="1"/>
  <c r="F1706" i="1"/>
  <c r="F1702" i="1"/>
  <c r="F1698" i="1"/>
  <c r="F1694" i="1"/>
  <c r="F1690" i="1"/>
  <c r="F1686" i="1"/>
  <c r="F1682" i="1"/>
  <c r="F1678" i="1"/>
  <c r="F1674" i="1"/>
  <c r="F1670" i="1"/>
  <c r="F1666" i="1"/>
  <c r="F1662" i="1"/>
  <c r="F1658" i="1"/>
  <c r="F1654" i="1"/>
  <c r="F1650" i="1"/>
  <c r="F1646" i="1"/>
  <c r="F1642" i="1"/>
  <c r="F1638" i="1"/>
  <c r="F1634" i="1"/>
  <c r="F1630" i="1"/>
  <c r="F1626" i="1"/>
  <c r="F1622" i="1"/>
  <c r="F1618" i="1"/>
  <c r="F1614" i="1"/>
  <c r="F1610" i="1"/>
  <c r="F1606" i="1"/>
  <c r="F1602" i="1"/>
  <c r="F1598" i="1"/>
  <c r="F1594" i="1"/>
  <c r="F1590" i="1"/>
  <c r="F1586" i="1"/>
  <c r="F1582" i="1"/>
  <c r="F1578" i="1"/>
  <c r="F1574" i="1"/>
  <c r="F1570" i="1"/>
  <c r="F1566" i="1"/>
  <c r="F1562" i="1"/>
  <c r="F1558" i="1"/>
  <c r="F1554" i="1"/>
  <c r="F1550" i="1"/>
  <c r="F1546" i="1"/>
  <c r="F1542" i="1"/>
  <c r="F1538" i="1"/>
  <c r="F1534" i="1"/>
  <c r="F1530" i="1"/>
  <c r="F1526" i="1"/>
  <c r="F1522" i="1"/>
  <c r="F1518" i="1"/>
  <c r="F1514" i="1"/>
  <c r="F1510" i="1"/>
  <c r="F1506" i="1"/>
  <c r="F1502" i="1"/>
  <c r="F1498" i="1"/>
  <c r="F1494" i="1"/>
  <c r="F1490" i="1"/>
  <c r="F1486" i="1"/>
  <c r="F1482" i="1"/>
  <c r="F1478" i="1"/>
  <c r="F1474" i="1"/>
  <c r="F1470" i="1"/>
  <c r="F1466" i="1"/>
  <c r="F1462" i="1"/>
  <c r="F1458" i="1"/>
  <c r="F1454" i="1"/>
  <c r="F1450" i="1"/>
  <c r="F1446" i="1"/>
  <c r="F1442" i="1"/>
  <c r="F1438" i="1"/>
  <c r="F1434" i="1"/>
  <c r="F1430" i="1"/>
  <c r="F1426" i="1"/>
  <c r="F1422" i="1"/>
  <c r="F1418" i="1"/>
  <c r="F1414" i="1"/>
  <c r="F1410" i="1"/>
  <c r="F1406" i="1"/>
  <c r="F1402" i="1"/>
  <c r="F1398" i="1"/>
  <c r="F1394" i="1"/>
  <c r="F1390" i="1"/>
  <c r="F1386" i="1"/>
  <c r="F1382" i="1"/>
  <c r="F1378" i="1"/>
  <c r="F1374" i="1"/>
  <c r="F1370" i="1"/>
  <c r="F1366" i="1"/>
  <c r="F1362" i="1"/>
  <c r="F1358" i="1"/>
  <c r="F1354" i="1"/>
  <c r="F1350" i="1"/>
  <c r="F1346" i="1"/>
  <c r="F1342" i="1"/>
  <c r="F1338" i="1"/>
  <c r="F1334" i="1"/>
  <c r="F1330" i="1"/>
  <c r="F1326" i="1"/>
  <c r="F1322" i="1"/>
  <c r="F1318" i="1"/>
  <c r="F1314" i="1"/>
  <c r="F1310" i="1"/>
  <c r="F1306" i="1"/>
  <c r="F1302" i="1"/>
  <c r="F1298" i="1"/>
  <c r="F1294" i="1"/>
  <c r="F1290" i="1"/>
  <c r="F1286" i="1"/>
  <c r="F1282" i="1"/>
  <c r="F1278" i="1"/>
  <c r="F1274" i="1"/>
  <c r="F1270" i="1"/>
  <c r="F1266" i="1"/>
  <c r="F1262" i="1"/>
  <c r="F1258" i="1"/>
  <c r="F1254" i="1"/>
  <c r="F1250" i="1"/>
  <c r="F1246" i="1"/>
  <c r="F1242" i="1"/>
  <c r="F1238" i="1"/>
  <c r="F1234" i="1"/>
  <c r="F1230" i="1"/>
  <c r="F1226" i="1"/>
  <c r="F1222" i="1"/>
  <c r="F1218" i="1"/>
  <c r="F1214" i="1"/>
  <c r="F1210" i="1"/>
  <c r="F1206" i="1"/>
  <c r="F1202" i="1"/>
  <c r="F1198" i="1"/>
  <c r="F1194" i="1"/>
  <c r="F1190" i="1"/>
  <c r="F1186" i="1"/>
  <c r="F1182" i="1"/>
  <c r="F1178" i="1"/>
  <c r="F1174" i="1"/>
  <c r="F1170" i="1"/>
  <c r="F1166" i="1"/>
  <c r="F1162" i="1"/>
  <c r="F1158" i="1"/>
  <c r="F1154" i="1"/>
  <c r="F1150" i="1"/>
  <c r="F1146" i="1"/>
  <c r="F1142" i="1"/>
  <c r="F1138" i="1"/>
  <c r="F1134" i="1"/>
  <c r="F1130" i="1"/>
  <c r="F1126" i="1"/>
  <c r="F1122" i="1"/>
  <c r="F1118" i="1"/>
  <c r="F1114" i="1"/>
  <c r="F1110" i="1"/>
  <c r="F1106" i="1"/>
  <c r="F1102" i="1"/>
  <c r="F1098" i="1"/>
  <c r="F1094" i="1"/>
  <c r="F1090" i="1"/>
  <c r="F1086" i="1"/>
  <c r="F1082" i="1"/>
  <c r="F1078" i="1"/>
  <c r="F1074" i="1"/>
  <c r="F1070" i="1"/>
  <c r="F1066" i="1"/>
  <c r="F1062" i="1"/>
  <c r="F1058" i="1"/>
  <c r="F1054" i="1"/>
  <c r="F1050" i="1"/>
  <c r="F1046" i="1"/>
  <c r="F1042" i="1"/>
  <c r="F1038" i="1"/>
  <c r="F1034" i="1"/>
  <c r="F1030" i="1"/>
  <c r="F1026" i="1"/>
  <c r="F1022" i="1"/>
  <c r="F1018" i="1"/>
  <c r="F1014" i="1"/>
  <c r="F1010" i="1"/>
  <c r="F1006" i="1"/>
  <c r="F1002" i="1"/>
  <c r="F998" i="1"/>
  <c r="F994" i="1"/>
  <c r="F990" i="1"/>
  <c r="F986" i="1"/>
  <c r="F982" i="1"/>
  <c r="F978" i="1"/>
  <c r="F974" i="1"/>
  <c r="F970" i="1"/>
  <c r="F966" i="1"/>
  <c r="F962" i="1"/>
  <c r="F958" i="1"/>
  <c r="F954" i="1"/>
  <c r="F950" i="1"/>
  <c r="F946" i="1"/>
  <c r="F942" i="1"/>
  <c r="F938" i="1"/>
  <c r="F934" i="1"/>
  <c r="F930" i="1"/>
  <c r="F926" i="1"/>
  <c r="F922" i="1"/>
  <c r="F918" i="1"/>
  <c r="F914" i="1"/>
  <c r="F910" i="1"/>
  <c r="F906" i="1"/>
  <c r="F902" i="1"/>
  <c r="F898" i="1"/>
  <c r="F894" i="1"/>
  <c r="F890" i="1"/>
  <c r="F886" i="1"/>
  <c r="F882" i="1"/>
  <c r="F878" i="1"/>
  <c r="F874" i="1"/>
  <c r="F870" i="1"/>
  <c r="F866" i="1"/>
  <c r="F862" i="1"/>
  <c r="F858" i="1"/>
  <c r="F854" i="1"/>
  <c r="F850" i="1"/>
  <c r="F846" i="1"/>
  <c r="F842" i="1"/>
  <c r="F838" i="1"/>
  <c r="F834" i="1"/>
  <c r="F830" i="1"/>
  <c r="F826" i="1"/>
  <c r="F822" i="1"/>
  <c r="F818" i="1"/>
  <c r="F814" i="1"/>
  <c r="F810" i="1"/>
  <c r="F806" i="1"/>
  <c r="F802" i="1"/>
  <c r="F798" i="1"/>
  <c r="F794" i="1"/>
  <c r="F790" i="1"/>
  <c r="F786" i="1"/>
  <c r="F782" i="1"/>
  <c r="F778" i="1"/>
  <c r="F774" i="1"/>
  <c r="F770" i="1"/>
  <c r="F766" i="1"/>
  <c r="F762" i="1"/>
  <c r="F758" i="1"/>
  <c r="F754" i="1"/>
  <c r="F750" i="1"/>
  <c r="F746" i="1"/>
  <c r="F742" i="1"/>
  <c r="F738" i="1"/>
  <c r="F734" i="1"/>
  <c r="F730" i="1"/>
  <c r="F726" i="1"/>
  <c r="F722" i="1"/>
  <c r="F718" i="1"/>
  <c r="F714" i="1"/>
  <c r="F710" i="1"/>
  <c r="F706" i="1"/>
  <c r="F702" i="1"/>
  <c r="F698" i="1"/>
  <c r="F694" i="1"/>
  <c r="F690" i="1"/>
  <c r="F686" i="1"/>
  <c r="F682" i="1"/>
  <c r="F678" i="1"/>
  <c r="F674" i="1"/>
  <c r="F670" i="1"/>
  <c r="F666" i="1"/>
  <c r="F662" i="1"/>
  <c r="F658" i="1"/>
  <c r="F654" i="1"/>
  <c r="F650" i="1"/>
  <c r="F646" i="1"/>
  <c r="F642" i="1"/>
  <c r="F638" i="1"/>
  <c r="F634" i="1"/>
  <c r="F630" i="1"/>
  <c r="F626" i="1"/>
  <c r="F622" i="1"/>
  <c r="F618" i="1"/>
  <c r="F614" i="1"/>
  <c r="F610" i="1"/>
  <c r="F606" i="1"/>
  <c r="F602" i="1"/>
  <c r="F598" i="1"/>
  <c r="F594" i="1"/>
  <c r="F590" i="1"/>
  <c r="F586" i="1"/>
  <c r="F582" i="1"/>
  <c r="F578" i="1"/>
  <c r="F574" i="1"/>
  <c r="F570" i="1"/>
  <c r="F566" i="1"/>
  <c r="F562" i="1"/>
  <c r="F558" i="1"/>
  <c r="F554" i="1"/>
  <c r="F550" i="1"/>
  <c r="F546" i="1"/>
  <c r="F542" i="1"/>
  <c r="F538" i="1"/>
  <c r="F534" i="1"/>
  <c r="F530" i="1"/>
  <c r="F526" i="1"/>
  <c r="F522" i="1"/>
  <c r="F518" i="1"/>
  <c r="F514" i="1"/>
  <c r="F510" i="1"/>
  <c r="F506" i="1"/>
  <c r="F502" i="1"/>
  <c r="F498" i="1"/>
  <c r="F490" i="1"/>
  <c r="F482" i="1"/>
  <c r="F474" i="1"/>
  <c r="F466" i="1"/>
  <c r="F458" i="1"/>
  <c r="F450" i="1"/>
  <c r="F442" i="1"/>
  <c r="F434" i="1"/>
  <c r="F426" i="1"/>
  <c r="F418" i="1"/>
  <c r="F410" i="1"/>
  <c r="F402" i="1"/>
  <c r="F394" i="1"/>
  <c r="F386" i="1"/>
  <c r="F378" i="1"/>
  <c r="F370" i="1"/>
  <c r="F362" i="1"/>
  <c r="F354" i="1"/>
  <c r="F346" i="1"/>
  <c r="F338" i="1"/>
  <c r="F330" i="1"/>
  <c r="F322" i="1"/>
  <c r="F314" i="1"/>
  <c r="F306" i="1"/>
  <c r="F298" i="1"/>
  <c r="F290" i="1"/>
  <c r="F282" i="1"/>
  <c r="F274" i="1"/>
  <c r="F266" i="1"/>
  <c r="F258" i="1"/>
  <c r="F250" i="1"/>
  <c r="F242" i="1"/>
  <c r="F234" i="1"/>
  <c r="F226" i="1"/>
  <c r="F218" i="1"/>
  <c r="F210" i="1"/>
  <c r="F202" i="1"/>
  <c r="F194" i="1"/>
  <c r="F186" i="1"/>
  <c r="F178" i="1"/>
  <c r="F170" i="1"/>
  <c r="F162" i="1"/>
  <c r="F154" i="1"/>
  <c r="F146" i="1"/>
  <c r="F138" i="1"/>
  <c r="F130" i="1"/>
  <c r="F122" i="1"/>
  <c r="F114" i="1"/>
  <c r="F106" i="1"/>
  <c r="F98" i="1"/>
  <c r="F90" i="1"/>
  <c r="F82" i="1"/>
  <c r="F74" i="1"/>
  <c r="F66" i="1"/>
  <c r="F58" i="1"/>
  <c r="F50" i="1"/>
  <c r="F42" i="1"/>
  <c r="F34" i="1"/>
  <c r="F26" i="1"/>
  <c r="F18" i="1"/>
  <c r="F10" i="1"/>
  <c r="F3041" i="1"/>
  <c r="F3037" i="1"/>
  <c r="F3033" i="1"/>
  <c r="F3029" i="1"/>
  <c r="F3025" i="1"/>
  <c r="F3021" i="1"/>
  <c r="F3017" i="1"/>
  <c r="F3013" i="1"/>
  <c r="F3009" i="1"/>
  <c r="F3005" i="1"/>
  <c r="F3001" i="1"/>
  <c r="F2997" i="1"/>
  <c r="F2993" i="1"/>
  <c r="F2989" i="1"/>
  <c r="F2985" i="1"/>
  <c r="F2981" i="1"/>
  <c r="F2977" i="1"/>
  <c r="F2973" i="1"/>
  <c r="F2969" i="1"/>
  <c r="F2965" i="1"/>
  <c r="F2961" i="1"/>
  <c r="F2957" i="1"/>
  <c r="F2953" i="1"/>
  <c r="F2949" i="1"/>
  <c r="F2945" i="1"/>
  <c r="F2941" i="1"/>
  <c r="F2937" i="1"/>
  <c r="F2933" i="1"/>
  <c r="F2929" i="1"/>
  <c r="F2925" i="1"/>
  <c r="F2921" i="1"/>
  <c r="F2917" i="1"/>
  <c r="F2913" i="1"/>
  <c r="F2909" i="1"/>
  <c r="F2905" i="1"/>
  <c r="F2901" i="1"/>
  <c r="F2897" i="1"/>
  <c r="F2893" i="1"/>
  <c r="F2889" i="1"/>
  <c r="F2885" i="1"/>
  <c r="F2881" i="1"/>
  <c r="F2877" i="1"/>
  <c r="F2873" i="1"/>
  <c r="F2869" i="1"/>
  <c r="F2865" i="1"/>
  <c r="F2861" i="1"/>
  <c r="F2857" i="1"/>
  <c r="F2853" i="1"/>
  <c r="F2849" i="1"/>
  <c r="F2845" i="1"/>
  <c r="F2841" i="1"/>
  <c r="F2837" i="1"/>
  <c r="F2833" i="1"/>
  <c r="F2829" i="1"/>
  <c r="F2825" i="1"/>
  <c r="F2821" i="1"/>
  <c r="F2817" i="1"/>
  <c r="F2813" i="1"/>
  <c r="F2809" i="1"/>
  <c r="F2805" i="1"/>
  <c r="F2801" i="1"/>
  <c r="F2797" i="1"/>
  <c r="F2793" i="1"/>
  <c r="F2789" i="1"/>
  <c r="F2785" i="1"/>
  <c r="F2781" i="1"/>
  <c r="F2777" i="1"/>
  <c r="F2773" i="1"/>
  <c r="F2769" i="1"/>
  <c r="F2765" i="1"/>
  <c r="F2761" i="1"/>
  <c r="F2757" i="1"/>
  <c r="F2753" i="1"/>
  <c r="F2749" i="1"/>
  <c r="F2745" i="1"/>
  <c r="F2741" i="1"/>
  <c r="F2737" i="1"/>
  <c r="F2733" i="1"/>
  <c r="F2729" i="1"/>
  <c r="F2725" i="1"/>
  <c r="F2721" i="1"/>
  <c r="F2717" i="1"/>
  <c r="F2713" i="1"/>
  <c r="F2709" i="1"/>
  <c r="F2705" i="1"/>
  <c r="F2701" i="1"/>
  <c r="F2697" i="1"/>
  <c r="F2693" i="1"/>
  <c r="F2689" i="1"/>
  <c r="F2685" i="1"/>
  <c r="F2681" i="1"/>
  <c r="F2677" i="1"/>
  <c r="F2673" i="1"/>
  <c r="F2669" i="1"/>
  <c r="F2665" i="1"/>
  <c r="F2661" i="1"/>
  <c r="F2657" i="1"/>
  <c r="F2653" i="1"/>
  <c r="F2649" i="1"/>
  <c r="F2645" i="1"/>
  <c r="F2641" i="1"/>
  <c r="F2637" i="1"/>
  <c r="F2633" i="1"/>
  <c r="F2629" i="1"/>
  <c r="F2625" i="1"/>
  <c r="F2621" i="1"/>
  <c r="F2617" i="1"/>
  <c r="F2613" i="1"/>
  <c r="F2609" i="1"/>
  <c r="F2605" i="1"/>
  <c r="F2601" i="1"/>
  <c r="F2597" i="1"/>
  <c r="F2593" i="1"/>
  <c r="F2589" i="1"/>
  <c r="F2585" i="1"/>
  <c r="F2581" i="1"/>
  <c r="F2577" i="1"/>
  <c r="F2573" i="1"/>
  <c r="F2569" i="1"/>
  <c r="F2565" i="1"/>
  <c r="F2561" i="1"/>
  <c r="F2557" i="1"/>
  <c r="F2553" i="1"/>
  <c r="F2549" i="1"/>
  <c r="F2545" i="1"/>
  <c r="F2541" i="1"/>
  <c r="F2537" i="1"/>
  <c r="F2533" i="1"/>
  <c r="F2529" i="1"/>
  <c r="F2525" i="1"/>
  <c r="F2521" i="1"/>
  <c r="F2517" i="1"/>
  <c r="F2513" i="1"/>
  <c r="F2509" i="1"/>
  <c r="F2505" i="1"/>
  <c r="F2501" i="1"/>
  <c r="F2497" i="1"/>
  <c r="F2493" i="1"/>
  <c r="F2489" i="1"/>
  <c r="F2485" i="1"/>
  <c r="F2481" i="1"/>
  <c r="F2477" i="1"/>
  <c r="F2473" i="1"/>
  <c r="F2469" i="1"/>
  <c r="F2465" i="1"/>
  <c r="F2461" i="1"/>
  <c r="F2457" i="1"/>
  <c r="F2453" i="1"/>
  <c r="F2449" i="1"/>
  <c r="F2445" i="1"/>
  <c r="F2441" i="1"/>
  <c r="F2437" i="1"/>
  <c r="F2433" i="1"/>
  <c r="F2429" i="1"/>
  <c r="F2425" i="1"/>
  <c r="F2421" i="1"/>
  <c r="F2417" i="1"/>
  <c r="F2413" i="1"/>
  <c r="F2409" i="1"/>
  <c r="F2405" i="1"/>
  <c r="F2401" i="1"/>
  <c r="F2397" i="1"/>
  <c r="F2393" i="1"/>
  <c r="F2389" i="1"/>
  <c r="F2385" i="1"/>
  <c r="F2381" i="1"/>
  <c r="F2377" i="1"/>
  <c r="F2373" i="1"/>
  <c r="F2369" i="1"/>
  <c r="F2365" i="1"/>
  <c r="F2361" i="1"/>
  <c r="F2357" i="1"/>
  <c r="F2353" i="1"/>
  <c r="F2349" i="1"/>
  <c r="F2345" i="1"/>
  <c r="F2341" i="1"/>
  <c r="F2337" i="1"/>
  <c r="F2333" i="1"/>
  <c r="F2329" i="1"/>
  <c r="F2325" i="1"/>
  <c r="F2321" i="1"/>
  <c r="F2317" i="1"/>
  <c r="F2313" i="1"/>
  <c r="F2309" i="1"/>
  <c r="F2305" i="1"/>
  <c r="F2301" i="1"/>
  <c r="F2297" i="1"/>
  <c r="F2293" i="1"/>
  <c r="F2289" i="1"/>
  <c r="F2285" i="1"/>
  <c r="F2281" i="1"/>
  <c r="F2277" i="1"/>
  <c r="F2273" i="1"/>
  <c r="F2269" i="1"/>
  <c r="F2265" i="1"/>
  <c r="F2261" i="1"/>
  <c r="F2257" i="1"/>
  <c r="F2253" i="1"/>
  <c r="F2249" i="1"/>
  <c r="F2245" i="1"/>
  <c r="F2241" i="1"/>
  <c r="F2237" i="1"/>
  <c r="F2233" i="1"/>
  <c r="F2229" i="1"/>
  <c r="F2225" i="1"/>
  <c r="F2221" i="1"/>
  <c r="F2217" i="1"/>
  <c r="F2213" i="1"/>
  <c r="F2209" i="1"/>
  <c r="F2205" i="1"/>
  <c r="F2201" i="1"/>
  <c r="F2197" i="1"/>
  <c r="F2193" i="1"/>
  <c r="F2189" i="1"/>
  <c r="F2185" i="1"/>
  <c r="F2181" i="1"/>
  <c r="F2177" i="1"/>
  <c r="F2173" i="1"/>
  <c r="F2169" i="1"/>
  <c r="F2165" i="1"/>
  <c r="F2161" i="1"/>
  <c r="F2157" i="1"/>
  <c r="F2153" i="1"/>
  <c r="F2149" i="1"/>
  <c r="F2145" i="1"/>
  <c r="F2141" i="1"/>
  <c r="F2137" i="1"/>
  <c r="F2133" i="1"/>
  <c r="F2129" i="1"/>
  <c r="F2125" i="1"/>
  <c r="F2121" i="1"/>
  <c r="F2117" i="1"/>
  <c r="F2113" i="1"/>
  <c r="F2109" i="1"/>
  <c r="F2105" i="1"/>
  <c r="F2101" i="1"/>
  <c r="F2097" i="1"/>
  <c r="F2093" i="1"/>
  <c r="F2089" i="1"/>
  <c r="F2085" i="1"/>
  <c r="F2081" i="1"/>
  <c r="F2077" i="1"/>
  <c r="F2073" i="1"/>
  <c r="F2069" i="1"/>
  <c r="F2065" i="1"/>
  <c r="F2061" i="1"/>
  <c r="F2057" i="1"/>
  <c r="F2053" i="1"/>
  <c r="F2049" i="1"/>
  <c r="F2045" i="1"/>
  <c r="F2041" i="1"/>
  <c r="F2037" i="1"/>
  <c r="F2033" i="1"/>
  <c r="F2029" i="1"/>
  <c r="F2025" i="1"/>
  <c r="F2021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1925" i="1"/>
  <c r="F1921" i="1"/>
  <c r="F1917" i="1"/>
  <c r="F1913" i="1"/>
  <c r="F1909" i="1"/>
  <c r="F1905" i="1"/>
  <c r="F1901" i="1"/>
  <c r="F1897" i="1"/>
  <c r="F1893" i="1"/>
  <c r="F1889" i="1"/>
  <c r="F1885" i="1"/>
  <c r="F1881" i="1"/>
  <c r="F1877" i="1"/>
  <c r="F1873" i="1"/>
  <c r="F1869" i="1"/>
  <c r="F1865" i="1"/>
  <c r="F1861" i="1"/>
  <c r="F1857" i="1"/>
  <c r="F1853" i="1"/>
  <c r="F1849" i="1"/>
  <c r="F1845" i="1"/>
  <c r="F1841" i="1"/>
  <c r="F1837" i="1"/>
  <c r="F1833" i="1"/>
  <c r="F1829" i="1"/>
  <c r="F1825" i="1"/>
  <c r="F1821" i="1"/>
  <c r="F1817" i="1"/>
  <c r="F1813" i="1"/>
  <c r="F1809" i="1"/>
  <c r="F1805" i="1"/>
  <c r="F1801" i="1"/>
  <c r="F1797" i="1"/>
  <c r="F1793" i="1"/>
  <c r="F1789" i="1"/>
  <c r="F1785" i="1"/>
  <c r="F1781" i="1"/>
  <c r="F1777" i="1"/>
  <c r="F1773" i="1"/>
  <c r="F1769" i="1"/>
  <c r="F1765" i="1"/>
  <c r="F1761" i="1"/>
  <c r="F1757" i="1"/>
  <c r="F1753" i="1"/>
  <c r="F1749" i="1"/>
  <c r="F1745" i="1"/>
  <c r="F1741" i="1"/>
  <c r="F1737" i="1"/>
  <c r="F1733" i="1"/>
  <c r="F1729" i="1"/>
  <c r="F1725" i="1"/>
  <c r="F1721" i="1"/>
  <c r="F1717" i="1"/>
  <c r="F1713" i="1"/>
  <c r="F1709" i="1"/>
  <c r="F1705" i="1"/>
  <c r="F1701" i="1"/>
  <c r="F1697" i="1"/>
  <c r="F1693" i="1"/>
  <c r="F1689" i="1"/>
  <c r="F1685" i="1"/>
  <c r="F1681" i="1"/>
  <c r="F1677" i="1"/>
  <c r="F1673" i="1"/>
  <c r="F1669" i="1"/>
  <c r="F1665" i="1"/>
  <c r="F1661" i="1"/>
  <c r="F1657" i="1"/>
  <c r="F1653" i="1"/>
  <c r="F1649" i="1"/>
  <c r="F1645" i="1"/>
  <c r="F1641" i="1"/>
  <c r="F1637" i="1"/>
  <c r="F1633" i="1"/>
  <c r="F1629" i="1"/>
  <c r="F1625" i="1"/>
  <c r="F1621" i="1"/>
  <c r="F1617" i="1"/>
  <c r="F1613" i="1"/>
  <c r="F1609" i="1"/>
  <c r="F1605" i="1"/>
  <c r="F1601" i="1"/>
  <c r="F1597" i="1"/>
  <c r="F1593" i="1"/>
  <c r="F1589" i="1"/>
  <c r="F1585" i="1"/>
  <c r="F1581" i="1"/>
  <c r="F1577" i="1"/>
  <c r="F1573" i="1"/>
  <c r="F1569" i="1"/>
  <c r="F1565" i="1"/>
  <c r="F1561" i="1"/>
  <c r="F1557" i="1"/>
  <c r="F1553" i="1"/>
  <c r="F1549" i="1"/>
  <c r="F1545" i="1"/>
  <c r="F1541" i="1"/>
  <c r="F1537" i="1"/>
  <c r="F1533" i="1"/>
  <c r="F1529" i="1"/>
  <c r="F1525" i="1"/>
  <c r="F1521" i="1"/>
  <c r="F1517" i="1"/>
  <c r="F1513" i="1"/>
  <c r="F1509" i="1"/>
  <c r="F1505" i="1"/>
  <c r="F1501" i="1"/>
  <c r="F1497" i="1"/>
  <c r="F1493" i="1"/>
  <c r="F1489" i="1"/>
  <c r="F1485" i="1"/>
  <c r="F1481" i="1"/>
  <c r="F1477" i="1"/>
  <c r="F1473" i="1"/>
  <c r="F1469" i="1"/>
  <c r="F1465" i="1"/>
  <c r="F1461" i="1"/>
  <c r="F1457" i="1"/>
  <c r="F1453" i="1"/>
  <c r="F1449" i="1"/>
  <c r="F1445" i="1"/>
  <c r="F1441" i="1"/>
  <c r="F1437" i="1"/>
  <c r="F1433" i="1"/>
  <c r="F1429" i="1"/>
  <c r="F1425" i="1"/>
  <c r="F1421" i="1"/>
  <c r="F1417" i="1"/>
  <c r="F1413" i="1"/>
  <c r="F1409" i="1"/>
  <c r="F1405" i="1"/>
  <c r="F1401" i="1"/>
  <c r="F1397" i="1"/>
  <c r="F1393" i="1"/>
  <c r="F1389" i="1"/>
  <c r="F1385" i="1"/>
  <c r="F1381" i="1"/>
  <c r="F1377" i="1"/>
  <c r="F1373" i="1"/>
  <c r="F1369" i="1"/>
  <c r="F1365" i="1"/>
  <c r="F1361" i="1"/>
  <c r="F1357" i="1"/>
  <c r="F1353" i="1"/>
  <c r="F1349" i="1"/>
  <c r="F1345" i="1"/>
  <c r="F1341" i="1"/>
  <c r="F1337" i="1"/>
  <c r="F1333" i="1"/>
  <c r="F1329" i="1"/>
  <c r="F1325" i="1"/>
  <c r="F1321" i="1"/>
  <c r="F1317" i="1"/>
  <c r="F1313" i="1"/>
  <c r="F1309" i="1"/>
  <c r="F1305" i="1"/>
  <c r="F1301" i="1"/>
  <c r="F1297" i="1"/>
  <c r="F1293" i="1"/>
  <c r="F1289" i="1"/>
  <c r="F1285" i="1"/>
  <c r="F1281" i="1"/>
  <c r="F1277" i="1"/>
  <c r="F1273" i="1"/>
  <c r="F1269" i="1"/>
  <c r="F1265" i="1"/>
  <c r="F1261" i="1"/>
  <c r="F1257" i="1"/>
  <c r="F1253" i="1"/>
  <c r="F1249" i="1"/>
  <c r="F1245" i="1"/>
  <c r="F1241" i="1"/>
  <c r="F1237" i="1"/>
  <c r="F1233" i="1"/>
  <c r="F1229" i="1"/>
  <c r="F1225" i="1"/>
  <c r="F1221" i="1"/>
  <c r="F1217" i="1"/>
  <c r="F1213" i="1"/>
  <c r="F1209" i="1"/>
  <c r="F1205" i="1"/>
  <c r="F1201" i="1"/>
  <c r="F1197" i="1"/>
  <c r="F1193" i="1"/>
  <c r="F1189" i="1"/>
  <c r="F1185" i="1"/>
  <c r="F1181" i="1"/>
  <c r="F1177" i="1"/>
  <c r="F1173" i="1"/>
  <c r="F1169" i="1"/>
  <c r="F1165" i="1"/>
  <c r="F1161" i="1"/>
  <c r="F1157" i="1"/>
  <c r="F1153" i="1"/>
  <c r="F1149" i="1"/>
  <c r="F1145" i="1"/>
  <c r="F1141" i="1"/>
  <c r="F1137" i="1"/>
  <c r="F1133" i="1"/>
  <c r="F1129" i="1"/>
  <c r="F1125" i="1"/>
  <c r="F1121" i="1"/>
  <c r="F1117" i="1"/>
  <c r="F1113" i="1"/>
  <c r="F1109" i="1"/>
  <c r="F1105" i="1"/>
  <c r="F1101" i="1"/>
  <c r="F1097" i="1"/>
  <c r="F1093" i="1"/>
  <c r="F1089" i="1"/>
  <c r="F1085" i="1"/>
  <c r="F1081" i="1"/>
  <c r="F1077" i="1"/>
  <c r="F1073" i="1"/>
  <c r="F1069" i="1"/>
  <c r="F1065" i="1"/>
  <c r="F1061" i="1"/>
  <c r="F1057" i="1"/>
  <c r="F1053" i="1"/>
  <c r="F1049" i="1"/>
  <c r="F1045" i="1"/>
  <c r="F1041" i="1"/>
  <c r="F1037" i="1"/>
  <c r="F1033" i="1"/>
  <c r="F1029" i="1"/>
  <c r="F1025" i="1"/>
  <c r="F1021" i="1"/>
  <c r="F1017" i="1"/>
  <c r="F1013" i="1"/>
  <c r="F1009" i="1"/>
  <c r="F1005" i="1"/>
  <c r="F1001" i="1"/>
  <c r="F997" i="1"/>
  <c r="F993" i="1"/>
  <c r="F989" i="1"/>
  <c r="F3040" i="1"/>
  <c r="F3036" i="1"/>
  <c r="F3032" i="1"/>
  <c r="F3028" i="1"/>
  <c r="F3024" i="1"/>
  <c r="F3020" i="1"/>
  <c r="F3016" i="1"/>
  <c r="F3012" i="1"/>
  <c r="F3008" i="1"/>
  <c r="F3004" i="1"/>
  <c r="F3000" i="1"/>
  <c r="F2996" i="1"/>
  <c r="F2992" i="1"/>
  <c r="F2988" i="1"/>
  <c r="F2984" i="1"/>
  <c r="F2980" i="1"/>
  <c r="F2976" i="1"/>
  <c r="F2972" i="1"/>
  <c r="F2968" i="1"/>
  <c r="F2964" i="1"/>
  <c r="F2960" i="1"/>
  <c r="F2956" i="1"/>
  <c r="F2952" i="1"/>
  <c r="F2948" i="1"/>
  <c r="F2944" i="1"/>
  <c r="F2940" i="1"/>
  <c r="F2936" i="1"/>
  <c r="F2932" i="1"/>
  <c r="F2928" i="1"/>
  <c r="F2924" i="1"/>
  <c r="F2920" i="1"/>
  <c r="F2916" i="1"/>
  <c r="F2912" i="1"/>
  <c r="F2908" i="1"/>
  <c r="F2904" i="1"/>
  <c r="F2900" i="1"/>
  <c r="F2896" i="1"/>
  <c r="F2892" i="1"/>
  <c r="F2888" i="1"/>
  <c r="F2884" i="1"/>
  <c r="F2880" i="1"/>
  <c r="F2876" i="1"/>
  <c r="F2872" i="1"/>
  <c r="F2868" i="1"/>
  <c r="F2864" i="1"/>
  <c r="F2860" i="1"/>
  <c r="F2856" i="1"/>
  <c r="F2852" i="1"/>
  <c r="F2848" i="1"/>
  <c r="F2844" i="1"/>
  <c r="F2840" i="1"/>
  <c r="F2836" i="1"/>
  <c r="F2832" i="1"/>
  <c r="F2828" i="1"/>
  <c r="F2824" i="1"/>
  <c r="F2820" i="1"/>
  <c r="F2816" i="1"/>
  <c r="F2812" i="1"/>
  <c r="F2808" i="1"/>
  <c r="F2804" i="1"/>
  <c r="F2800" i="1"/>
  <c r="F2796" i="1"/>
  <c r="F2792" i="1"/>
  <c r="F2788" i="1"/>
  <c r="F2784" i="1"/>
  <c r="F2780" i="1"/>
  <c r="F2776" i="1"/>
  <c r="F2772" i="1"/>
  <c r="F2768" i="1"/>
  <c r="F2764" i="1"/>
  <c r="F2760" i="1"/>
  <c r="F2756" i="1"/>
  <c r="F2752" i="1"/>
  <c r="F2748" i="1"/>
  <c r="F2744" i="1"/>
  <c r="F2740" i="1"/>
  <c r="F2736" i="1"/>
  <c r="F2732" i="1"/>
  <c r="F2728" i="1"/>
  <c r="F2724" i="1"/>
  <c r="F2720" i="1"/>
  <c r="F2716" i="1"/>
  <c r="F2712" i="1"/>
  <c r="F2708" i="1"/>
  <c r="F2704" i="1"/>
  <c r="F2700" i="1"/>
  <c r="F2696" i="1"/>
  <c r="F2692" i="1"/>
  <c r="F2688" i="1"/>
  <c r="F2684" i="1"/>
  <c r="F2680" i="1"/>
  <c r="F2676" i="1"/>
  <c r="F2672" i="1"/>
  <c r="F2668" i="1"/>
  <c r="F2664" i="1"/>
  <c r="F2660" i="1"/>
  <c r="F2656" i="1"/>
  <c r="F2652" i="1"/>
  <c r="F2648" i="1"/>
  <c r="F2644" i="1"/>
  <c r="F2640" i="1"/>
  <c r="F2636" i="1"/>
  <c r="F2632" i="1"/>
  <c r="F2628" i="1"/>
  <c r="F2624" i="1"/>
  <c r="F2620" i="1"/>
  <c r="F2616" i="1"/>
  <c r="F2612" i="1"/>
  <c r="F2608" i="1"/>
  <c r="F2604" i="1"/>
  <c r="F2600" i="1"/>
  <c r="F2596" i="1"/>
  <c r="F2592" i="1"/>
  <c r="F2588" i="1"/>
  <c r="F2584" i="1"/>
  <c r="F2580" i="1"/>
  <c r="F2576" i="1"/>
  <c r="F2572" i="1"/>
  <c r="F2568" i="1"/>
  <c r="F2564" i="1"/>
  <c r="F2560" i="1"/>
  <c r="F2556" i="1"/>
  <c r="F2552" i="1"/>
  <c r="F2548" i="1"/>
  <c r="F2544" i="1"/>
  <c r="F2540" i="1"/>
  <c r="F2536" i="1"/>
  <c r="F2532" i="1"/>
  <c r="F2528" i="1"/>
  <c r="F2524" i="1"/>
  <c r="F2520" i="1"/>
  <c r="F2516" i="1"/>
  <c r="F2512" i="1"/>
  <c r="F2508" i="1"/>
  <c r="F2504" i="1"/>
  <c r="F2500" i="1"/>
  <c r="F2496" i="1"/>
  <c r="F2492" i="1"/>
  <c r="F2488" i="1"/>
  <c r="F2484" i="1"/>
  <c r="F2480" i="1"/>
  <c r="F2476" i="1"/>
  <c r="F2472" i="1"/>
  <c r="F2468" i="1"/>
  <c r="F2464" i="1"/>
  <c r="F2460" i="1"/>
  <c r="F2456" i="1"/>
  <c r="F2452" i="1"/>
  <c r="F2448" i="1"/>
  <c r="F2444" i="1"/>
  <c r="F2440" i="1"/>
  <c r="F2436" i="1"/>
  <c r="F2432" i="1"/>
  <c r="F2428" i="1"/>
  <c r="F2424" i="1"/>
  <c r="F2420" i="1"/>
  <c r="F2416" i="1"/>
  <c r="F2412" i="1"/>
  <c r="F2408" i="1"/>
  <c r="F2404" i="1"/>
  <c r="F2400" i="1"/>
  <c r="F2396" i="1"/>
  <c r="F2392" i="1"/>
  <c r="F2388" i="1"/>
  <c r="F2384" i="1"/>
  <c r="F2380" i="1"/>
  <c r="F2376" i="1"/>
  <c r="F2372" i="1"/>
  <c r="F2368" i="1"/>
  <c r="F2364" i="1"/>
  <c r="F2360" i="1"/>
  <c r="F2356" i="1"/>
  <c r="F2352" i="1"/>
  <c r="F2348" i="1"/>
  <c r="F2344" i="1"/>
  <c r="F2340" i="1"/>
  <c r="F2336" i="1"/>
  <c r="F2332" i="1"/>
  <c r="F2328" i="1"/>
  <c r="F2324" i="1"/>
  <c r="F2320" i="1"/>
  <c r="F2316" i="1"/>
  <c r="F2312" i="1"/>
  <c r="F2308" i="1"/>
  <c r="F2304" i="1"/>
  <c r="F2300" i="1"/>
  <c r="F2296" i="1"/>
  <c r="F2292" i="1"/>
  <c r="F2288" i="1"/>
  <c r="F2284" i="1"/>
  <c r="F2280" i="1"/>
  <c r="F2276" i="1"/>
  <c r="F2272" i="1"/>
  <c r="F2268" i="1"/>
  <c r="F2264" i="1"/>
  <c r="F2260" i="1"/>
  <c r="F2256" i="1"/>
  <c r="F2252" i="1"/>
  <c r="F2248" i="1"/>
  <c r="F2244" i="1"/>
  <c r="F2240" i="1"/>
  <c r="F2236" i="1"/>
  <c r="F2232" i="1"/>
  <c r="F2228" i="1"/>
  <c r="F2224" i="1"/>
  <c r="F2220" i="1"/>
  <c r="F2216" i="1"/>
  <c r="F2212" i="1"/>
  <c r="F2208" i="1"/>
  <c r="F2204" i="1"/>
  <c r="F2200" i="1"/>
  <c r="F2196" i="1"/>
  <c r="F2192" i="1"/>
  <c r="F2188" i="1"/>
  <c r="F2184" i="1"/>
  <c r="F2180" i="1"/>
  <c r="F2176" i="1"/>
  <c r="F2172" i="1"/>
  <c r="F2168" i="1"/>
  <c r="F2164" i="1"/>
  <c r="F2160" i="1"/>
  <c r="F2156" i="1"/>
  <c r="F2152" i="1"/>
  <c r="F2148" i="1"/>
  <c r="F2144" i="1"/>
  <c r="F2140" i="1"/>
  <c r="F2136" i="1"/>
  <c r="F2132" i="1"/>
  <c r="F2128" i="1"/>
  <c r="F2124" i="1"/>
  <c r="F2120" i="1"/>
  <c r="F2116" i="1"/>
  <c r="F2112" i="1"/>
  <c r="F2108" i="1"/>
  <c r="F2104" i="1"/>
  <c r="F2100" i="1"/>
  <c r="F2096" i="1"/>
  <c r="F2092" i="1"/>
  <c r="F2088" i="1"/>
  <c r="F2084" i="1"/>
  <c r="F2080" i="1"/>
  <c r="F2076" i="1"/>
  <c r="F2072" i="1"/>
  <c r="F2068" i="1"/>
  <c r="F2064" i="1"/>
  <c r="F2060" i="1"/>
  <c r="F2056" i="1"/>
  <c r="F2052" i="1"/>
  <c r="F2048" i="1"/>
  <c r="F2044" i="1"/>
  <c r="F2040" i="1"/>
  <c r="F2036" i="1"/>
  <c r="F2032" i="1"/>
  <c r="F2028" i="1"/>
  <c r="F2024" i="1"/>
  <c r="F2020" i="1"/>
  <c r="F2016" i="1"/>
  <c r="F2012" i="1"/>
  <c r="F2008" i="1"/>
  <c r="F2004" i="1"/>
  <c r="F2000" i="1"/>
  <c r="F1996" i="1"/>
  <c r="F1992" i="1"/>
  <c r="F1988" i="1"/>
  <c r="F1984" i="1"/>
  <c r="F1980" i="1"/>
  <c r="F1976" i="1"/>
  <c r="F1972" i="1"/>
  <c r="F1968" i="1"/>
  <c r="F1964" i="1"/>
  <c r="F1960" i="1"/>
  <c r="F1956" i="1"/>
  <c r="F1952" i="1"/>
  <c r="F1948" i="1"/>
  <c r="F1944" i="1"/>
  <c r="F1940" i="1"/>
  <c r="F1936" i="1"/>
  <c r="F1932" i="1"/>
  <c r="F1928" i="1"/>
  <c r="F1924" i="1"/>
  <c r="F1920" i="1"/>
  <c r="F1916" i="1"/>
  <c r="F1912" i="1"/>
  <c r="F1908" i="1"/>
  <c r="F1904" i="1"/>
  <c r="F1900" i="1"/>
  <c r="F1896" i="1"/>
  <c r="F1892" i="1"/>
  <c r="F1888" i="1"/>
  <c r="F1884" i="1"/>
  <c r="F1880" i="1"/>
  <c r="F1876" i="1"/>
  <c r="F1872" i="1"/>
  <c r="F1868" i="1"/>
  <c r="F1864" i="1"/>
  <c r="F1860" i="1"/>
  <c r="F1856" i="1"/>
  <c r="F1852" i="1"/>
  <c r="F1848" i="1"/>
  <c r="F1844" i="1"/>
  <c r="F1840" i="1"/>
  <c r="F1836" i="1"/>
  <c r="F1832" i="1"/>
  <c r="F1828" i="1"/>
  <c r="F1824" i="1"/>
  <c r="F1820" i="1"/>
  <c r="F1816" i="1"/>
  <c r="F1812" i="1"/>
  <c r="F1808" i="1"/>
  <c r="F1804" i="1"/>
  <c r="F1800" i="1"/>
  <c r="F1796" i="1"/>
  <c r="F1792" i="1"/>
  <c r="F1788" i="1"/>
  <c r="F1784" i="1"/>
  <c r="F1780" i="1"/>
  <c r="F1776" i="1"/>
  <c r="F1772" i="1"/>
  <c r="F1768" i="1"/>
  <c r="F1764" i="1"/>
  <c r="F1760" i="1"/>
  <c r="F1756" i="1"/>
  <c r="F1752" i="1"/>
  <c r="F1748" i="1"/>
  <c r="F1744" i="1"/>
  <c r="F1740" i="1"/>
  <c r="F1736" i="1"/>
  <c r="F1732" i="1"/>
  <c r="F1728" i="1"/>
  <c r="F1724" i="1"/>
  <c r="F1720" i="1"/>
  <c r="F1716" i="1"/>
  <c r="F1712" i="1"/>
  <c r="F1708" i="1"/>
  <c r="F1704" i="1"/>
  <c r="F1700" i="1"/>
  <c r="F1696" i="1"/>
  <c r="F1692" i="1"/>
  <c r="F1688" i="1"/>
  <c r="F1684" i="1"/>
  <c r="F1680" i="1"/>
  <c r="F1676" i="1"/>
  <c r="F1672" i="1"/>
  <c r="F1668" i="1"/>
  <c r="F1664" i="1"/>
  <c r="F1660" i="1"/>
  <c r="F1656" i="1"/>
  <c r="F1652" i="1"/>
  <c r="F1648" i="1"/>
  <c r="F1644" i="1"/>
  <c r="F1640" i="1"/>
  <c r="F1636" i="1"/>
  <c r="F1632" i="1"/>
  <c r="F1628" i="1"/>
  <c r="F1624" i="1"/>
  <c r="F1620" i="1"/>
  <c r="F1616" i="1"/>
  <c r="F1612" i="1"/>
  <c r="F1608" i="1"/>
  <c r="F1604" i="1"/>
  <c r="F1600" i="1"/>
  <c r="F1596" i="1"/>
  <c r="F1592" i="1"/>
  <c r="F1588" i="1"/>
  <c r="F1584" i="1"/>
  <c r="F1580" i="1"/>
  <c r="F1576" i="1"/>
  <c r="F1572" i="1"/>
  <c r="F1568" i="1"/>
  <c r="F1564" i="1"/>
  <c r="F1560" i="1"/>
  <c r="F1556" i="1"/>
  <c r="F1552" i="1"/>
  <c r="F1548" i="1"/>
  <c r="F1544" i="1"/>
  <c r="F1540" i="1"/>
  <c r="F1536" i="1"/>
  <c r="F1532" i="1"/>
  <c r="F1528" i="1"/>
  <c r="F1524" i="1"/>
  <c r="F1520" i="1"/>
  <c r="F1516" i="1"/>
  <c r="F1512" i="1"/>
  <c r="F1508" i="1"/>
  <c r="F1504" i="1"/>
  <c r="F1500" i="1"/>
  <c r="F1496" i="1"/>
  <c r="F1492" i="1"/>
  <c r="F1488" i="1"/>
  <c r="F1484" i="1"/>
  <c r="F1480" i="1"/>
  <c r="F1476" i="1"/>
  <c r="F1472" i="1"/>
  <c r="F1468" i="1"/>
  <c r="F1464" i="1"/>
  <c r="F1460" i="1"/>
  <c r="F1456" i="1"/>
  <c r="F1452" i="1"/>
  <c r="F1448" i="1"/>
  <c r="F1444" i="1"/>
  <c r="F1440" i="1"/>
  <c r="F1436" i="1"/>
  <c r="F1432" i="1"/>
  <c r="F1428" i="1"/>
  <c r="F1424" i="1"/>
  <c r="F1420" i="1"/>
  <c r="F1416" i="1"/>
  <c r="F1412" i="1"/>
  <c r="F1408" i="1"/>
  <c r="F1404" i="1"/>
  <c r="F1400" i="1"/>
  <c r="F1396" i="1"/>
  <c r="F1392" i="1"/>
  <c r="F1388" i="1"/>
  <c r="F1384" i="1"/>
  <c r="F1380" i="1"/>
  <c r="F1376" i="1"/>
  <c r="F1372" i="1"/>
  <c r="F1368" i="1"/>
  <c r="F1364" i="1"/>
  <c r="F1360" i="1"/>
  <c r="F1356" i="1"/>
  <c r="F1352" i="1"/>
  <c r="F1348" i="1"/>
  <c r="F1344" i="1"/>
  <c r="F1340" i="1"/>
  <c r="F1336" i="1"/>
  <c r="F1332" i="1"/>
  <c r="F1328" i="1"/>
  <c r="F1324" i="1"/>
  <c r="F1320" i="1"/>
  <c r="F1316" i="1"/>
  <c r="F1312" i="1"/>
  <c r="F1308" i="1"/>
  <c r="F1304" i="1"/>
  <c r="F1300" i="1"/>
  <c r="F1296" i="1"/>
  <c r="F1292" i="1"/>
  <c r="F1288" i="1"/>
  <c r="F1284" i="1"/>
  <c r="F1280" i="1"/>
  <c r="F1276" i="1"/>
  <c r="F1272" i="1"/>
  <c r="F1268" i="1"/>
  <c r="F1264" i="1"/>
  <c r="F1260" i="1"/>
  <c r="F1256" i="1"/>
  <c r="F1252" i="1"/>
  <c r="F1248" i="1"/>
  <c r="F1244" i="1"/>
  <c r="F1240" i="1"/>
  <c r="F1236" i="1"/>
  <c r="F1232" i="1"/>
  <c r="F1228" i="1"/>
  <c r="F1224" i="1"/>
  <c r="F1220" i="1"/>
  <c r="F1216" i="1"/>
  <c r="F1212" i="1"/>
  <c r="F1208" i="1"/>
  <c r="F1204" i="1"/>
  <c r="F1200" i="1"/>
  <c r="F1196" i="1"/>
  <c r="F1192" i="1"/>
  <c r="F1188" i="1"/>
  <c r="F1184" i="1"/>
  <c r="F1180" i="1"/>
  <c r="F1176" i="1"/>
  <c r="F1172" i="1"/>
  <c r="F1168" i="1"/>
  <c r="F1164" i="1"/>
  <c r="F1160" i="1"/>
  <c r="F1156" i="1"/>
  <c r="F1152" i="1"/>
  <c r="F1148" i="1"/>
  <c r="F1144" i="1"/>
  <c r="F1140" i="1"/>
  <c r="F1136" i="1"/>
  <c r="F1132" i="1"/>
  <c r="F1128" i="1"/>
  <c r="F1124" i="1"/>
  <c r="F1120" i="1"/>
  <c r="F1116" i="1"/>
  <c r="F1112" i="1"/>
  <c r="F1108" i="1"/>
  <c r="F1104" i="1"/>
  <c r="F1100" i="1"/>
  <c r="F1096" i="1"/>
  <c r="F1092" i="1"/>
  <c r="F1088" i="1"/>
  <c r="F1084" i="1"/>
  <c r="F1080" i="1"/>
  <c r="F1076" i="1"/>
  <c r="F1072" i="1"/>
  <c r="F1068" i="1"/>
  <c r="F1064" i="1"/>
  <c r="F1060" i="1"/>
  <c r="F1056" i="1"/>
  <c r="F1052" i="1"/>
  <c r="F1048" i="1"/>
  <c r="F1044" i="1"/>
  <c r="F1040" i="1"/>
  <c r="F1036" i="1"/>
  <c r="F1032" i="1"/>
  <c r="F1028" i="1"/>
  <c r="F1024" i="1"/>
  <c r="F1020" i="1"/>
  <c r="F1016" i="1"/>
  <c r="F1012" i="1"/>
  <c r="F1008" i="1"/>
  <c r="F1004" i="1"/>
  <c r="F1000" i="1"/>
  <c r="F996" i="1"/>
  <c r="F992" i="1"/>
  <c r="F988" i="1"/>
  <c r="F984" i="1"/>
  <c r="F980" i="1"/>
  <c r="F976" i="1"/>
  <c r="F972" i="1"/>
  <c r="F968" i="1"/>
  <c r="F964" i="1"/>
  <c r="F960" i="1"/>
  <c r="F956" i="1"/>
  <c r="F952" i="1"/>
  <c r="F948" i="1"/>
  <c r="F944" i="1"/>
  <c r="F940" i="1"/>
  <c r="F936" i="1"/>
  <c r="F932" i="1"/>
  <c r="F928" i="1"/>
  <c r="F924" i="1"/>
  <c r="F920" i="1"/>
  <c r="F916" i="1"/>
  <c r="F912" i="1"/>
  <c r="F908" i="1"/>
  <c r="F904" i="1"/>
  <c r="F900" i="1"/>
  <c r="F896" i="1"/>
  <c r="F892" i="1"/>
  <c r="F888" i="1"/>
  <c r="F884" i="1"/>
  <c r="F880" i="1"/>
  <c r="F876" i="1"/>
  <c r="F872" i="1"/>
  <c r="F868" i="1"/>
  <c r="F864" i="1"/>
  <c r="F860" i="1"/>
  <c r="F856" i="1"/>
  <c r="F852" i="1"/>
  <c r="F848" i="1"/>
  <c r="F844" i="1"/>
  <c r="F840" i="1"/>
  <c r="F836" i="1"/>
  <c r="F832" i="1"/>
  <c r="F828" i="1"/>
  <c r="F824" i="1"/>
  <c r="F820" i="1"/>
  <c r="F816" i="1"/>
  <c r="F812" i="1"/>
  <c r="F808" i="1"/>
  <c r="F804" i="1"/>
  <c r="F800" i="1"/>
  <c r="F796" i="1"/>
  <c r="F792" i="1"/>
  <c r="F788" i="1"/>
  <c r="F784" i="1"/>
  <c r="F780" i="1"/>
  <c r="F776" i="1"/>
  <c r="F772" i="1"/>
  <c r="F768" i="1"/>
  <c r="F764" i="1"/>
  <c r="F760" i="1"/>
  <c r="F756" i="1"/>
  <c r="F752" i="1"/>
  <c r="F748" i="1"/>
  <c r="F744" i="1"/>
  <c r="F740" i="1"/>
  <c r="F736" i="1"/>
  <c r="F732" i="1"/>
  <c r="F728" i="1"/>
  <c r="F724" i="1"/>
  <c r="F720" i="1"/>
  <c r="F716" i="1"/>
  <c r="F712" i="1"/>
  <c r="F708" i="1"/>
  <c r="F704" i="1"/>
  <c r="F700" i="1"/>
  <c r="F696" i="1"/>
  <c r="F692" i="1"/>
  <c r="F688" i="1"/>
  <c r="F684" i="1"/>
  <c r="F680" i="1"/>
  <c r="F676" i="1"/>
  <c r="F672" i="1"/>
  <c r="F668" i="1"/>
  <c r="F664" i="1"/>
  <c r="F660" i="1"/>
  <c r="F656" i="1"/>
  <c r="F652" i="1"/>
  <c r="F648" i="1"/>
  <c r="F644" i="1"/>
  <c r="F640" i="1"/>
  <c r="F636" i="1"/>
  <c r="F632" i="1"/>
  <c r="F628" i="1"/>
  <c r="F624" i="1"/>
  <c r="F620" i="1"/>
  <c r="F616" i="1"/>
  <c r="F612" i="1"/>
  <c r="F608" i="1"/>
  <c r="F604" i="1"/>
  <c r="F600" i="1"/>
  <c r="F596" i="1"/>
  <c r="F592" i="1"/>
  <c r="F588" i="1"/>
  <c r="F584" i="1"/>
  <c r="F580" i="1"/>
  <c r="F576" i="1"/>
  <c r="F572" i="1"/>
  <c r="F568" i="1"/>
  <c r="F564" i="1"/>
  <c r="F560" i="1"/>
  <c r="F556" i="1"/>
  <c r="F552" i="1"/>
  <c r="F548" i="1"/>
  <c r="F544" i="1"/>
  <c r="F540" i="1"/>
  <c r="F536" i="1"/>
  <c r="F532" i="1"/>
  <c r="F528" i="1"/>
  <c r="F524" i="1"/>
  <c r="F520" i="1"/>
  <c r="F516" i="1"/>
  <c r="F512" i="1"/>
  <c r="F508" i="1"/>
  <c r="F504" i="1"/>
  <c r="F500" i="1"/>
  <c r="F496" i="1"/>
  <c r="F492" i="1"/>
  <c r="F488" i="1"/>
  <c r="F484" i="1"/>
  <c r="F480" i="1"/>
  <c r="F903" i="1"/>
  <c r="F899" i="1"/>
  <c r="F895" i="1"/>
  <c r="F887" i="1"/>
  <c r="F883" i="1"/>
  <c r="F879" i="1"/>
  <c r="F871" i="1"/>
  <c r="F867" i="1"/>
  <c r="F863" i="1"/>
  <c r="F855" i="1"/>
  <c r="F851" i="1"/>
  <c r="F847" i="1"/>
  <c r="F839" i="1"/>
  <c r="F835" i="1"/>
  <c r="F831" i="1"/>
  <c r="F823" i="1"/>
  <c r="F819" i="1"/>
  <c r="F815" i="1"/>
  <c r="F807" i="1"/>
  <c r="F803" i="1"/>
  <c r="F799" i="1"/>
  <c r="F791" i="1"/>
  <c r="F783" i="1"/>
  <c r="F779" i="1"/>
  <c r="F775" i="1"/>
  <c r="F767" i="1"/>
  <c r="F763" i="1"/>
  <c r="F759" i="1"/>
  <c r="F751" i="1"/>
  <c r="F735" i="1"/>
  <c r="F731" i="1"/>
  <c r="F727" i="1"/>
  <c r="F719" i="1"/>
  <c r="F715" i="1"/>
  <c r="F711" i="1"/>
  <c r="F703" i="1"/>
  <c r="F695" i="1"/>
  <c r="F687" i="1"/>
  <c r="F671" i="1"/>
  <c r="F663" i="1"/>
  <c r="F655" i="1"/>
  <c r="F651" i="1"/>
  <c r="F647" i="1"/>
  <c r="F639" i="1"/>
  <c r="F631" i="1"/>
  <c r="F623" i="1"/>
  <c r="F607" i="1"/>
  <c r="F603" i="1"/>
  <c r="F599" i="1"/>
  <c r="F591" i="1"/>
  <c r="F583" i="1"/>
  <c r="F575" i="1"/>
  <c r="F571" i="1"/>
  <c r="F567" i="1"/>
  <c r="F559" i="1"/>
  <c r="F555" i="1"/>
  <c r="F543" i="1"/>
  <c r="F535" i="1"/>
  <c r="F527" i="1"/>
  <c r="F523" i="1"/>
  <c r="F519" i="1"/>
  <c r="F511" i="1"/>
  <c r="F503" i="1"/>
  <c r="F495" i="1"/>
  <c r="F479" i="1"/>
  <c r="F475" i="1"/>
  <c r="F471" i="1"/>
  <c r="F463" i="1"/>
  <c r="F455" i="1"/>
  <c r="F447" i="1"/>
  <c r="F439" i="1"/>
  <c r="F431" i="1"/>
  <c r="F415" i="1"/>
  <c r="F407" i="1"/>
  <c r="F399" i="1"/>
  <c r="F395" i="1"/>
  <c r="F391" i="1"/>
  <c r="F383" i="1"/>
  <c r="F375" i="1"/>
  <c r="F367" i="1"/>
  <c r="F351" i="1"/>
  <c r="F347" i="1"/>
  <c r="F335" i="1"/>
  <c r="F327" i="1"/>
  <c r="F319" i="1"/>
  <c r="F315" i="1"/>
  <c r="F303" i="1"/>
  <c r="F287" i="1"/>
  <c r="F283" i="1"/>
  <c r="F271" i="1"/>
  <c r="F263" i="1"/>
  <c r="F255" i="1"/>
  <c r="F239" i="1"/>
  <c r="F223" i="1"/>
  <c r="F207" i="1"/>
  <c r="F199" i="1"/>
  <c r="F191" i="1"/>
  <c r="F175" i="1"/>
  <c r="F159" i="1"/>
  <c r="F143" i="1"/>
  <c r="F139" i="1"/>
  <c r="F135" i="1"/>
  <c r="F127" i="1"/>
  <c r="F111" i="1"/>
  <c r="F95" i="1"/>
  <c r="F79" i="1"/>
  <c r="F71" i="1"/>
  <c r="F63" i="1"/>
  <c r="F59" i="1"/>
  <c r="F47" i="1"/>
  <c r="F31" i="1"/>
  <c r="F15" i="1"/>
  <c r="F7" i="1"/>
  <c r="H3039" i="1"/>
  <c r="G3039" i="1"/>
  <c r="H3035" i="1"/>
  <c r="G3035" i="1"/>
  <c r="H3031" i="1"/>
  <c r="G3031" i="1"/>
  <c r="G3027" i="1"/>
  <c r="H3027" i="1"/>
  <c r="H3023" i="1"/>
  <c r="G3023" i="1"/>
  <c r="H3019" i="1"/>
  <c r="G3019" i="1"/>
  <c r="H3015" i="1"/>
  <c r="G3015" i="1"/>
  <c r="G3011" i="1"/>
  <c r="H3011" i="1"/>
  <c r="H3007" i="1"/>
  <c r="G3007" i="1"/>
  <c r="H3003" i="1"/>
  <c r="G3003" i="1"/>
  <c r="H2999" i="1"/>
  <c r="G2999" i="1"/>
  <c r="G2995" i="1"/>
  <c r="H2995" i="1"/>
  <c r="H2991" i="1"/>
  <c r="G2991" i="1"/>
  <c r="H2987" i="1"/>
  <c r="G2987" i="1"/>
  <c r="H2983" i="1"/>
  <c r="G2983" i="1"/>
  <c r="G2979" i="1"/>
  <c r="H2979" i="1"/>
  <c r="H2975" i="1"/>
  <c r="G2975" i="1"/>
  <c r="H2971" i="1"/>
  <c r="G2971" i="1"/>
  <c r="H2967" i="1"/>
  <c r="G2967" i="1"/>
  <c r="G2963" i="1"/>
  <c r="H2963" i="1"/>
  <c r="H2959" i="1"/>
  <c r="G2959" i="1"/>
  <c r="H2955" i="1"/>
  <c r="G2955" i="1"/>
  <c r="H2951" i="1"/>
  <c r="G2951" i="1"/>
  <c r="G2947" i="1"/>
  <c r="H2947" i="1"/>
  <c r="H2943" i="1"/>
  <c r="G2943" i="1"/>
  <c r="H2939" i="1"/>
  <c r="G2939" i="1"/>
  <c r="H2935" i="1"/>
  <c r="G2935" i="1"/>
  <c r="G2931" i="1"/>
  <c r="H2931" i="1"/>
  <c r="H2927" i="1"/>
  <c r="G2927" i="1"/>
  <c r="H2923" i="1"/>
  <c r="G2923" i="1"/>
  <c r="H2919" i="1"/>
  <c r="G2919" i="1"/>
  <c r="H2915" i="1"/>
  <c r="G2915" i="1"/>
  <c r="H2911" i="1"/>
  <c r="G2911" i="1"/>
  <c r="H2907" i="1"/>
  <c r="G2907" i="1"/>
  <c r="H2903" i="1"/>
  <c r="G2903" i="1"/>
  <c r="G2899" i="1"/>
  <c r="H2899" i="1"/>
  <c r="H2895" i="1"/>
  <c r="G2895" i="1"/>
  <c r="H2891" i="1"/>
  <c r="G2891" i="1"/>
  <c r="H2887" i="1"/>
  <c r="G2887" i="1"/>
  <c r="H2883" i="1"/>
  <c r="G2883" i="1"/>
  <c r="H2879" i="1"/>
  <c r="G2879" i="1"/>
  <c r="H2875" i="1"/>
  <c r="G2875" i="1"/>
  <c r="H2871" i="1"/>
  <c r="G2871" i="1"/>
  <c r="H2867" i="1"/>
  <c r="G2867" i="1"/>
  <c r="G2863" i="1"/>
  <c r="H2863" i="1"/>
  <c r="H2859" i="1"/>
  <c r="G2859" i="1"/>
  <c r="H2855" i="1"/>
  <c r="G2855" i="1"/>
  <c r="H2851" i="1"/>
  <c r="G2851" i="1"/>
  <c r="H2847" i="1"/>
  <c r="G2847" i="1"/>
  <c r="H2843" i="1"/>
  <c r="G2843" i="1"/>
  <c r="H2839" i="1"/>
  <c r="G2839" i="1"/>
  <c r="G2835" i="1"/>
  <c r="H2835" i="1"/>
  <c r="H2831" i="1"/>
  <c r="G2831" i="1"/>
  <c r="H2827" i="1"/>
  <c r="G2827" i="1"/>
  <c r="H2823" i="1"/>
  <c r="G2823" i="1"/>
  <c r="H2819" i="1"/>
  <c r="G2819" i="1"/>
  <c r="H2815" i="1"/>
  <c r="G2815" i="1"/>
  <c r="H2811" i="1"/>
  <c r="G2811" i="1"/>
  <c r="H2807" i="1"/>
  <c r="G2807" i="1"/>
  <c r="H2803" i="1"/>
  <c r="G2803" i="1"/>
  <c r="G2799" i="1"/>
  <c r="H2799" i="1"/>
  <c r="H2795" i="1"/>
  <c r="G2795" i="1"/>
  <c r="H2791" i="1"/>
  <c r="G2791" i="1"/>
  <c r="H2787" i="1"/>
  <c r="G2787" i="1"/>
  <c r="H2783" i="1"/>
  <c r="G2783" i="1"/>
  <c r="H2779" i="1"/>
  <c r="G2779" i="1"/>
  <c r="H2775" i="1"/>
  <c r="G2775" i="1"/>
  <c r="G2771" i="1"/>
  <c r="H2771" i="1"/>
  <c r="H2767" i="1"/>
  <c r="G2767" i="1"/>
  <c r="H2763" i="1"/>
  <c r="G2763" i="1"/>
  <c r="H2759" i="1"/>
  <c r="G2759" i="1"/>
  <c r="H2755" i="1"/>
  <c r="G2755" i="1"/>
  <c r="H2751" i="1"/>
  <c r="G2751" i="1"/>
  <c r="H2747" i="1"/>
  <c r="G2747" i="1"/>
  <c r="H2743" i="1"/>
  <c r="G2743" i="1"/>
  <c r="H2739" i="1"/>
  <c r="G2739" i="1"/>
  <c r="G2735" i="1"/>
  <c r="H2735" i="1"/>
  <c r="H2731" i="1"/>
  <c r="G2731" i="1"/>
  <c r="H2727" i="1"/>
  <c r="G2727" i="1"/>
  <c r="H2723" i="1"/>
  <c r="G2723" i="1"/>
  <c r="H2719" i="1"/>
  <c r="G2719" i="1"/>
  <c r="H2715" i="1"/>
  <c r="G2715" i="1"/>
  <c r="H2711" i="1"/>
  <c r="G2711" i="1"/>
  <c r="G2707" i="1"/>
  <c r="H2707" i="1"/>
  <c r="H2703" i="1"/>
  <c r="G2703" i="1"/>
  <c r="H2699" i="1"/>
  <c r="G2699" i="1"/>
  <c r="H2695" i="1"/>
  <c r="G2695" i="1"/>
  <c r="H2691" i="1"/>
  <c r="G2691" i="1"/>
  <c r="H2687" i="1"/>
  <c r="G2687" i="1"/>
  <c r="H2683" i="1"/>
  <c r="G2683" i="1"/>
  <c r="H2679" i="1"/>
  <c r="G2679" i="1"/>
  <c r="H2675" i="1"/>
  <c r="G2675" i="1"/>
  <c r="G2671" i="1"/>
  <c r="H2671" i="1"/>
  <c r="H2667" i="1"/>
  <c r="G2667" i="1"/>
  <c r="H2663" i="1"/>
  <c r="G2663" i="1"/>
  <c r="H2659" i="1"/>
  <c r="G2659" i="1"/>
  <c r="H2655" i="1"/>
  <c r="G2655" i="1"/>
  <c r="H2651" i="1"/>
  <c r="G2651" i="1"/>
  <c r="H2647" i="1"/>
  <c r="G2647" i="1"/>
  <c r="G2643" i="1"/>
  <c r="H2643" i="1"/>
  <c r="H2639" i="1"/>
  <c r="G2639" i="1"/>
  <c r="H2635" i="1"/>
  <c r="G2635" i="1"/>
  <c r="H2631" i="1"/>
  <c r="G2631" i="1"/>
  <c r="H2627" i="1"/>
  <c r="G2627" i="1"/>
  <c r="H2623" i="1"/>
  <c r="G2623" i="1"/>
  <c r="H2619" i="1"/>
  <c r="G2619" i="1"/>
  <c r="H2615" i="1"/>
  <c r="G2615" i="1"/>
  <c r="H2611" i="1"/>
  <c r="G2611" i="1"/>
  <c r="G2607" i="1"/>
  <c r="H2607" i="1"/>
  <c r="H2603" i="1"/>
  <c r="G2603" i="1"/>
  <c r="H2599" i="1"/>
  <c r="G2599" i="1"/>
  <c r="H2595" i="1"/>
  <c r="G2595" i="1"/>
  <c r="H2591" i="1"/>
  <c r="G2591" i="1"/>
  <c r="H2587" i="1"/>
  <c r="G2587" i="1"/>
  <c r="H2583" i="1"/>
  <c r="G2583" i="1"/>
  <c r="G2579" i="1"/>
  <c r="H2579" i="1"/>
  <c r="H2575" i="1"/>
  <c r="G2575" i="1"/>
  <c r="H2571" i="1"/>
  <c r="G2571" i="1"/>
  <c r="H2567" i="1"/>
  <c r="G2567" i="1"/>
  <c r="H2563" i="1"/>
  <c r="G2563" i="1"/>
  <c r="H2559" i="1"/>
  <c r="G2559" i="1"/>
  <c r="H2555" i="1"/>
  <c r="G2555" i="1"/>
  <c r="H2551" i="1"/>
  <c r="G2551" i="1"/>
  <c r="H2547" i="1"/>
  <c r="G2547" i="1"/>
  <c r="G2543" i="1"/>
  <c r="H2543" i="1"/>
  <c r="H2539" i="1"/>
  <c r="G2539" i="1"/>
  <c r="H2535" i="1"/>
  <c r="G2535" i="1"/>
  <c r="H2531" i="1"/>
  <c r="G2531" i="1"/>
  <c r="H2527" i="1"/>
  <c r="G2527" i="1"/>
  <c r="H2523" i="1"/>
  <c r="G2523" i="1"/>
  <c r="H2519" i="1"/>
  <c r="G2519" i="1"/>
  <c r="G2515" i="1"/>
  <c r="H2515" i="1"/>
  <c r="H2511" i="1"/>
  <c r="G2511" i="1"/>
  <c r="H2507" i="1"/>
  <c r="G2507" i="1"/>
  <c r="H2503" i="1"/>
  <c r="G2503" i="1"/>
  <c r="H2499" i="1"/>
  <c r="G2499" i="1"/>
  <c r="H2495" i="1"/>
  <c r="G2495" i="1"/>
  <c r="H2491" i="1"/>
  <c r="G2491" i="1"/>
  <c r="H2487" i="1"/>
  <c r="G2487" i="1"/>
  <c r="H2483" i="1"/>
  <c r="G2483" i="1"/>
  <c r="G2479" i="1"/>
  <c r="H2479" i="1"/>
  <c r="H2475" i="1"/>
  <c r="G2475" i="1"/>
  <c r="H2471" i="1"/>
  <c r="G2471" i="1"/>
  <c r="H2467" i="1"/>
  <c r="G2467" i="1"/>
  <c r="H2463" i="1"/>
  <c r="G2463" i="1"/>
  <c r="H2459" i="1"/>
  <c r="G2459" i="1"/>
  <c r="H2455" i="1"/>
  <c r="G2455" i="1"/>
  <c r="G2451" i="1"/>
  <c r="H2451" i="1"/>
  <c r="H2447" i="1"/>
  <c r="G2447" i="1"/>
  <c r="H2443" i="1"/>
  <c r="G2443" i="1"/>
  <c r="H2439" i="1"/>
  <c r="G2439" i="1"/>
  <c r="H2435" i="1"/>
  <c r="G2435" i="1"/>
  <c r="H2431" i="1"/>
  <c r="G2431" i="1"/>
  <c r="H2427" i="1"/>
  <c r="G2427" i="1"/>
  <c r="H2423" i="1"/>
  <c r="G2423" i="1"/>
  <c r="H2419" i="1"/>
  <c r="G2419" i="1"/>
  <c r="G2415" i="1"/>
  <c r="H2415" i="1"/>
  <c r="H2411" i="1"/>
  <c r="G2411" i="1"/>
  <c r="H2407" i="1"/>
  <c r="G2407" i="1"/>
  <c r="H2403" i="1"/>
  <c r="G2403" i="1"/>
  <c r="H2399" i="1"/>
  <c r="G2399" i="1"/>
  <c r="H2395" i="1"/>
  <c r="G2395" i="1"/>
  <c r="H2391" i="1"/>
  <c r="G2391" i="1"/>
  <c r="G2387" i="1"/>
  <c r="H2387" i="1"/>
  <c r="H2383" i="1"/>
  <c r="G2383" i="1"/>
  <c r="H2379" i="1"/>
  <c r="G2379" i="1"/>
  <c r="H2375" i="1"/>
  <c r="G2375" i="1"/>
  <c r="H2371" i="1"/>
  <c r="G2371" i="1"/>
  <c r="H2367" i="1"/>
  <c r="G2367" i="1"/>
  <c r="H2363" i="1"/>
  <c r="G2363" i="1"/>
  <c r="H2359" i="1"/>
  <c r="G2359" i="1"/>
  <c r="H2355" i="1"/>
  <c r="G2355" i="1"/>
  <c r="G2351" i="1"/>
  <c r="H2351" i="1"/>
  <c r="H2347" i="1"/>
  <c r="G2347" i="1"/>
  <c r="H2343" i="1"/>
  <c r="G2343" i="1"/>
  <c r="H2339" i="1"/>
  <c r="G2339" i="1"/>
  <c r="H2335" i="1"/>
  <c r="G2335" i="1"/>
  <c r="H2331" i="1"/>
  <c r="G2331" i="1"/>
  <c r="H2327" i="1"/>
  <c r="G2327" i="1"/>
  <c r="G2323" i="1"/>
  <c r="H2323" i="1"/>
  <c r="H2319" i="1"/>
  <c r="G2319" i="1"/>
  <c r="H2315" i="1"/>
  <c r="G2315" i="1"/>
  <c r="H2311" i="1"/>
  <c r="G2311" i="1"/>
  <c r="H2307" i="1"/>
  <c r="G2307" i="1"/>
  <c r="H2303" i="1"/>
  <c r="G2303" i="1"/>
  <c r="H2299" i="1"/>
  <c r="G2299" i="1"/>
  <c r="H2295" i="1"/>
  <c r="G2295" i="1"/>
  <c r="H2291" i="1"/>
  <c r="G2291" i="1"/>
  <c r="G2287" i="1"/>
  <c r="H2287" i="1"/>
  <c r="H2283" i="1"/>
  <c r="G2283" i="1"/>
  <c r="H2279" i="1"/>
  <c r="G2279" i="1"/>
  <c r="H2275" i="1"/>
  <c r="G2275" i="1"/>
  <c r="H2271" i="1"/>
  <c r="G2271" i="1"/>
  <c r="H2267" i="1"/>
  <c r="G2267" i="1"/>
  <c r="H2263" i="1"/>
  <c r="G2263" i="1"/>
  <c r="G2259" i="1"/>
  <c r="H2259" i="1"/>
  <c r="H2255" i="1"/>
  <c r="G2255" i="1"/>
  <c r="H2251" i="1"/>
  <c r="G2251" i="1"/>
  <c r="H2247" i="1"/>
  <c r="G2247" i="1"/>
  <c r="H2243" i="1"/>
  <c r="G2243" i="1"/>
  <c r="H2239" i="1"/>
  <c r="G2239" i="1"/>
  <c r="H2235" i="1"/>
  <c r="G2235" i="1"/>
  <c r="H2231" i="1"/>
  <c r="G2231" i="1"/>
  <c r="H2227" i="1"/>
  <c r="G2227" i="1"/>
  <c r="G2223" i="1"/>
  <c r="H2223" i="1"/>
  <c r="H2219" i="1"/>
  <c r="G2219" i="1"/>
  <c r="H2215" i="1"/>
  <c r="G2215" i="1"/>
  <c r="H2211" i="1"/>
  <c r="G2211" i="1"/>
  <c r="H2207" i="1"/>
  <c r="G2207" i="1"/>
  <c r="H2203" i="1"/>
  <c r="G2203" i="1"/>
  <c r="H2199" i="1"/>
  <c r="G2199" i="1"/>
  <c r="G2195" i="1"/>
  <c r="H2195" i="1"/>
  <c r="H2191" i="1"/>
  <c r="G2191" i="1"/>
  <c r="H2187" i="1"/>
  <c r="G2187" i="1"/>
  <c r="H2183" i="1"/>
  <c r="G2183" i="1"/>
  <c r="H2179" i="1"/>
  <c r="G2179" i="1"/>
  <c r="H2175" i="1"/>
  <c r="G2175" i="1"/>
  <c r="H2171" i="1"/>
  <c r="G2171" i="1"/>
  <c r="H2167" i="1"/>
  <c r="G2167" i="1"/>
  <c r="H2163" i="1"/>
  <c r="G2163" i="1"/>
  <c r="G2159" i="1"/>
  <c r="H2159" i="1"/>
  <c r="H2155" i="1"/>
  <c r="G2155" i="1"/>
  <c r="H2151" i="1"/>
  <c r="G2151" i="1"/>
  <c r="H2147" i="1"/>
  <c r="G2147" i="1"/>
  <c r="H2143" i="1"/>
  <c r="G2143" i="1"/>
  <c r="H2139" i="1"/>
  <c r="G2139" i="1"/>
  <c r="H2135" i="1"/>
  <c r="G2135" i="1"/>
  <c r="G2131" i="1"/>
  <c r="H2131" i="1"/>
  <c r="H2127" i="1"/>
  <c r="G2127" i="1"/>
  <c r="H2123" i="1"/>
  <c r="G2123" i="1"/>
  <c r="H2119" i="1"/>
  <c r="G2119" i="1"/>
  <c r="H2115" i="1"/>
  <c r="G2115" i="1"/>
  <c r="H2111" i="1"/>
  <c r="G2111" i="1"/>
  <c r="H2107" i="1"/>
  <c r="G2107" i="1"/>
  <c r="H2103" i="1"/>
  <c r="G2103" i="1"/>
  <c r="H2099" i="1"/>
  <c r="G2099" i="1"/>
  <c r="G2095" i="1"/>
  <c r="H2095" i="1"/>
  <c r="H2091" i="1"/>
  <c r="G2091" i="1"/>
  <c r="H2087" i="1"/>
  <c r="G2087" i="1"/>
  <c r="H2083" i="1"/>
  <c r="G2083" i="1"/>
  <c r="H2079" i="1"/>
  <c r="G2079" i="1"/>
  <c r="H2075" i="1"/>
  <c r="G2075" i="1"/>
  <c r="H2071" i="1"/>
  <c r="G2071" i="1"/>
  <c r="G2067" i="1"/>
  <c r="H2067" i="1"/>
  <c r="H2063" i="1"/>
  <c r="G2063" i="1"/>
  <c r="H2059" i="1"/>
  <c r="G2059" i="1"/>
  <c r="H2055" i="1"/>
  <c r="G2055" i="1"/>
  <c r="H2051" i="1"/>
  <c r="G2051" i="1"/>
  <c r="H2047" i="1"/>
  <c r="G2047" i="1"/>
  <c r="H2043" i="1"/>
  <c r="G2043" i="1"/>
  <c r="H2039" i="1"/>
  <c r="G2039" i="1"/>
  <c r="H2035" i="1"/>
  <c r="G2035" i="1"/>
  <c r="G2031" i="1"/>
  <c r="H2031" i="1"/>
  <c r="H2027" i="1"/>
  <c r="G2027" i="1"/>
  <c r="H2023" i="1"/>
  <c r="G2023" i="1"/>
  <c r="H2019" i="1"/>
  <c r="G2019" i="1"/>
  <c r="H2015" i="1"/>
  <c r="G2015" i="1"/>
  <c r="H2011" i="1"/>
  <c r="G2011" i="1"/>
  <c r="H2007" i="1"/>
  <c r="G2007" i="1"/>
  <c r="G2003" i="1"/>
  <c r="H2003" i="1"/>
  <c r="H1999" i="1"/>
  <c r="G1999" i="1"/>
  <c r="H1995" i="1"/>
  <c r="G1995" i="1"/>
  <c r="H1991" i="1"/>
  <c r="G1991" i="1"/>
  <c r="H1987" i="1"/>
  <c r="G1987" i="1"/>
  <c r="H1983" i="1"/>
  <c r="G1983" i="1"/>
  <c r="H1979" i="1"/>
  <c r="G1979" i="1"/>
  <c r="H1975" i="1"/>
  <c r="G1975" i="1"/>
  <c r="H1971" i="1"/>
  <c r="G1971" i="1"/>
  <c r="G1967" i="1"/>
  <c r="H1967" i="1"/>
  <c r="H1963" i="1"/>
  <c r="G1963" i="1"/>
  <c r="H1959" i="1"/>
  <c r="G1959" i="1"/>
  <c r="H1955" i="1"/>
  <c r="G1955" i="1"/>
  <c r="H1951" i="1"/>
  <c r="G1951" i="1"/>
  <c r="H1947" i="1"/>
  <c r="G1947" i="1"/>
  <c r="H1943" i="1"/>
  <c r="G1943" i="1"/>
  <c r="G1939" i="1"/>
  <c r="H1939" i="1"/>
  <c r="H1935" i="1"/>
  <c r="G1935" i="1"/>
  <c r="H1931" i="1"/>
  <c r="G1931" i="1"/>
  <c r="H1927" i="1"/>
  <c r="G1927" i="1"/>
  <c r="H1923" i="1"/>
  <c r="G1923" i="1"/>
  <c r="H1919" i="1"/>
  <c r="G1919" i="1"/>
  <c r="H1915" i="1"/>
  <c r="G1915" i="1"/>
  <c r="H1911" i="1"/>
  <c r="G1911" i="1"/>
  <c r="H1907" i="1"/>
  <c r="G1907" i="1"/>
  <c r="G1903" i="1"/>
  <c r="H1903" i="1"/>
  <c r="H1899" i="1"/>
  <c r="G1899" i="1"/>
  <c r="H1895" i="1"/>
  <c r="G1895" i="1"/>
  <c r="H1891" i="1"/>
  <c r="G1891" i="1"/>
  <c r="H1887" i="1"/>
  <c r="G1887" i="1"/>
  <c r="H1883" i="1"/>
  <c r="G1883" i="1"/>
  <c r="H1879" i="1"/>
  <c r="G1879" i="1"/>
  <c r="G1875" i="1"/>
  <c r="H1875" i="1"/>
  <c r="H1871" i="1"/>
  <c r="G1871" i="1"/>
  <c r="H1867" i="1"/>
  <c r="G1867" i="1"/>
  <c r="H1863" i="1"/>
  <c r="G1863" i="1"/>
  <c r="H1859" i="1"/>
  <c r="G1859" i="1"/>
  <c r="H1855" i="1"/>
  <c r="G1855" i="1"/>
  <c r="H1851" i="1"/>
  <c r="G1851" i="1"/>
  <c r="H1847" i="1"/>
  <c r="G1847" i="1"/>
  <c r="H1843" i="1"/>
  <c r="G1843" i="1"/>
  <c r="G1839" i="1"/>
  <c r="H1839" i="1"/>
  <c r="H1835" i="1"/>
  <c r="G1835" i="1"/>
  <c r="H1831" i="1"/>
  <c r="G1831" i="1"/>
  <c r="H1827" i="1"/>
  <c r="G1827" i="1"/>
  <c r="H1823" i="1"/>
  <c r="G1823" i="1"/>
  <c r="H1819" i="1"/>
  <c r="G1819" i="1"/>
  <c r="H1815" i="1"/>
  <c r="G1815" i="1"/>
  <c r="G1811" i="1"/>
  <c r="H1811" i="1"/>
  <c r="H1807" i="1"/>
  <c r="G1807" i="1"/>
  <c r="H1803" i="1"/>
  <c r="G1803" i="1"/>
  <c r="H1799" i="1"/>
  <c r="G1799" i="1"/>
  <c r="H1795" i="1"/>
  <c r="G1795" i="1"/>
  <c r="H1791" i="1"/>
  <c r="G1791" i="1"/>
  <c r="H1787" i="1"/>
  <c r="G1787" i="1"/>
  <c r="H1783" i="1"/>
  <c r="G1783" i="1"/>
  <c r="H1779" i="1"/>
  <c r="G1779" i="1"/>
  <c r="G1775" i="1"/>
  <c r="H1775" i="1"/>
  <c r="H1771" i="1"/>
  <c r="G1771" i="1"/>
  <c r="H1767" i="1"/>
  <c r="G1767" i="1"/>
  <c r="H1763" i="1"/>
  <c r="G1763" i="1"/>
  <c r="H1759" i="1"/>
  <c r="G1759" i="1"/>
  <c r="H1755" i="1"/>
  <c r="G1755" i="1"/>
  <c r="H1751" i="1"/>
  <c r="G1751" i="1"/>
  <c r="G1747" i="1"/>
  <c r="H1747" i="1"/>
  <c r="H1743" i="1"/>
  <c r="G1743" i="1"/>
  <c r="H1739" i="1"/>
  <c r="G1739" i="1"/>
  <c r="H1735" i="1"/>
  <c r="G1735" i="1"/>
  <c r="H1731" i="1"/>
  <c r="G1731" i="1"/>
  <c r="H1727" i="1"/>
  <c r="G1727" i="1"/>
  <c r="H1723" i="1"/>
  <c r="G1723" i="1"/>
  <c r="H1719" i="1"/>
  <c r="G1719" i="1"/>
  <c r="H1715" i="1"/>
  <c r="G1715" i="1"/>
  <c r="G1711" i="1"/>
  <c r="H1711" i="1"/>
  <c r="H1707" i="1"/>
  <c r="G1707" i="1"/>
  <c r="H1703" i="1"/>
  <c r="G1703" i="1"/>
  <c r="H1699" i="1"/>
  <c r="G1699" i="1"/>
  <c r="H1695" i="1"/>
  <c r="G1695" i="1"/>
  <c r="H1691" i="1"/>
  <c r="G1691" i="1"/>
  <c r="H1687" i="1"/>
  <c r="G1687" i="1"/>
  <c r="G1683" i="1"/>
  <c r="H1683" i="1"/>
  <c r="H1679" i="1"/>
  <c r="G1679" i="1"/>
  <c r="H1675" i="1"/>
  <c r="G1675" i="1"/>
  <c r="H1671" i="1"/>
  <c r="G1671" i="1"/>
  <c r="H1667" i="1"/>
  <c r="G1667" i="1"/>
  <c r="H1663" i="1"/>
  <c r="G1663" i="1"/>
  <c r="H1659" i="1"/>
  <c r="G1659" i="1"/>
  <c r="H1655" i="1"/>
  <c r="G1655" i="1"/>
  <c r="H1651" i="1"/>
  <c r="G1651" i="1"/>
  <c r="G1647" i="1"/>
  <c r="H1647" i="1"/>
  <c r="H1643" i="1"/>
  <c r="G1643" i="1"/>
  <c r="H1639" i="1"/>
  <c r="G1639" i="1"/>
  <c r="H1635" i="1"/>
  <c r="G1635" i="1"/>
  <c r="H1631" i="1"/>
  <c r="G1631" i="1"/>
  <c r="H1627" i="1"/>
  <c r="G1627" i="1"/>
  <c r="H1623" i="1"/>
  <c r="G1623" i="1"/>
  <c r="G1619" i="1"/>
  <c r="H1619" i="1"/>
  <c r="H1615" i="1"/>
  <c r="G1615" i="1"/>
  <c r="H1611" i="1"/>
  <c r="G1611" i="1"/>
  <c r="H1607" i="1"/>
  <c r="G1607" i="1"/>
  <c r="H1603" i="1"/>
  <c r="G1603" i="1"/>
  <c r="H1599" i="1"/>
  <c r="G1599" i="1"/>
  <c r="H1595" i="1"/>
  <c r="G1595" i="1"/>
  <c r="H1591" i="1"/>
  <c r="G1591" i="1"/>
  <c r="H1587" i="1"/>
  <c r="G1587" i="1"/>
  <c r="G1583" i="1"/>
  <c r="H1583" i="1"/>
  <c r="H1579" i="1"/>
  <c r="G1579" i="1"/>
  <c r="H1575" i="1"/>
  <c r="G1575" i="1"/>
  <c r="H1571" i="1"/>
  <c r="G1571" i="1"/>
  <c r="H1567" i="1"/>
  <c r="G1567" i="1"/>
  <c r="H1563" i="1"/>
  <c r="G1563" i="1"/>
  <c r="H1559" i="1"/>
  <c r="G1559" i="1"/>
  <c r="G1555" i="1"/>
  <c r="H1555" i="1"/>
  <c r="H1551" i="1"/>
  <c r="G1551" i="1"/>
  <c r="H1547" i="1"/>
  <c r="G1547" i="1"/>
  <c r="H1543" i="1"/>
  <c r="G1543" i="1"/>
  <c r="H1539" i="1"/>
  <c r="G1539" i="1"/>
  <c r="H1535" i="1"/>
  <c r="G1535" i="1"/>
  <c r="H1531" i="1"/>
  <c r="G1531" i="1"/>
  <c r="H1527" i="1"/>
  <c r="G1527" i="1"/>
  <c r="H1523" i="1"/>
  <c r="G1523" i="1"/>
  <c r="G1519" i="1"/>
  <c r="H1519" i="1"/>
  <c r="H1515" i="1"/>
  <c r="G1515" i="1"/>
  <c r="H1511" i="1"/>
  <c r="G1511" i="1"/>
  <c r="H1507" i="1"/>
  <c r="G1507" i="1"/>
  <c r="H1503" i="1"/>
  <c r="G1503" i="1"/>
  <c r="H1499" i="1"/>
  <c r="G1499" i="1"/>
  <c r="H1495" i="1"/>
  <c r="G1495" i="1"/>
  <c r="G1491" i="1"/>
  <c r="H1491" i="1"/>
  <c r="H1487" i="1"/>
  <c r="G1487" i="1"/>
  <c r="H1483" i="1"/>
  <c r="G1483" i="1"/>
  <c r="H1479" i="1"/>
  <c r="G1479" i="1"/>
  <c r="H1475" i="1"/>
  <c r="G1475" i="1"/>
  <c r="H1471" i="1"/>
  <c r="G1471" i="1"/>
  <c r="H1467" i="1"/>
  <c r="G1467" i="1"/>
  <c r="H1463" i="1"/>
  <c r="G1463" i="1"/>
  <c r="H1459" i="1"/>
  <c r="G1459" i="1"/>
  <c r="G1455" i="1"/>
  <c r="H1455" i="1"/>
  <c r="H1451" i="1"/>
  <c r="G1451" i="1"/>
  <c r="H1447" i="1"/>
  <c r="G1447" i="1"/>
  <c r="H1443" i="1"/>
  <c r="G1443" i="1"/>
  <c r="H1439" i="1"/>
  <c r="G1439" i="1"/>
  <c r="H1435" i="1"/>
  <c r="G1435" i="1"/>
  <c r="H1431" i="1"/>
  <c r="G1431" i="1"/>
  <c r="G1427" i="1"/>
  <c r="H1427" i="1"/>
  <c r="H1423" i="1"/>
  <c r="G1423" i="1"/>
  <c r="H1419" i="1"/>
  <c r="G1419" i="1"/>
  <c r="H1415" i="1"/>
  <c r="G1415" i="1"/>
  <c r="H1411" i="1"/>
  <c r="G1411" i="1"/>
  <c r="H1407" i="1"/>
  <c r="G1407" i="1"/>
  <c r="H1403" i="1"/>
  <c r="G1403" i="1"/>
  <c r="H1399" i="1"/>
  <c r="G1399" i="1"/>
  <c r="H1395" i="1"/>
  <c r="G1395" i="1"/>
  <c r="G1391" i="1"/>
  <c r="H1391" i="1"/>
  <c r="H1387" i="1"/>
  <c r="G1387" i="1"/>
  <c r="H1383" i="1"/>
  <c r="G1383" i="1"/>
  <c r="H1379" i="1"/>
  <c r="G1379" i="1"/>
  <c r="H1375" i="1"/>
  <c r="G1375" i="1"/>
  <c r="H1371" i="1"/>
  <c r="G1371" i="1"/>
  <c r="H1367" i="1"/>
  <c r="G1367" i="1"/>
  <c r="G1363" i="1"/>
  <c r="H1363" i="1"/>
  <c r="H1359" i="1"/>
  <c r="G1359" i="1"/>
  <c r="H1355" i="1"/>
  <c r="G1355" i="1"/>
  <c r="H1351" i="1"/>
  <c r="G1351" i="1"/>
  <c r="H1347" i="1"/>
  <c r="G1347" i="1"/>
  <c r="H1343" i="1"/>
  <c r="G1343" i="1"/>
  <c r="H1339" i="1"/>
  <c r="G1339" i="1"/>
  <c r="H1335" i="1"/>
  <c r="G1335" i="1"/>
  <c r="H1331" i="1"/>
  <c r="G1331" i="1"/>
  <c r="G1327" i="1"/>
  <c r="H1327" i="1"/>
  <c r="H1323" i="1"/>
  <c r="G1323" i="1"/>
  <c r="H1319" i="1"/>
  <c r="G1319" i="1"/>
  <c r="H1315" i="1"/>
  <c r="G1315" i="1"/>
  <c r="H1311" i="1"/>
  <c r="G1311" i="1"/>
  <c r="H1307" i="1"/>
  <c r="G1307" i="1"/>
  <c r="H1303" i="1"/>
  <c r="G1303" i="1"/>
  <c r="G1299" i="1"/>
  <c r="H1299" i="1"/>
  <c r="H1295" i="1"/>
  <c r="G1295" i="1"/>
  <c r="H1291" i="1"/>
  <c r="G1291" i="1"/>
  <c r="H1287" i="1"/>
  <c r="G1287" i="1"/>
  <c r="H1283" i="1"/>
  <c r="G1283" i="1"/>
  <c r="H1279" i="1"/>
  <c r="G1279" i="1"/>
  <c r="H1275" i="1"/>
  <c r="G1275" i="1"/>
  <c r="H1271" i="1"/>
  <c r="G1271" i="1"/>
  <c r="H1267" i="1"/>
  <c r="G1267" i="1"/>
  <c r="G1263" i="1"/>
  <c r="H1263" i="1"/>
  <c r="H1259" i="1"/>
  <c r="G1259" i="1"/>
  <c r="H1255" i="1"/>
  <c r="G1255" i="1"/>
  <c r="H1251" i="1"/>
  <c r="G1251" i="1"/>
  <c r="H1247" i="1"/>
  <c r="G1247" i="1"/>
  <c r="H1243" i="1"/>
  <c r="G1243" i="1"/>
  <c r="H1239" i="1"/>
  <c r="G1239" i="1"/>
  <c r="G1235" i="1"/>
  <c r="H1235" i="1"/>
  <c r="H1231" i="1"/>
  <c r="G1231" i="1"/>
  <c r="H1227" i="1"/>
  <c r="G1227" i="1"/>
  <c r="H1223" i="1"/>
  <c r="G1223" i="1"/>
  <c r="H1219" i="1"/>
  <c r="G1219" i="1"/>
  <c r="H1215" i="1"/>
  <c r="G1215" i="1"/>
  <c r="H1211" i="1"/>
  <c r="G1211" i="1"/>
  <c r="H1207" i="1"/>
  <c r="G1207" i="1"/>
  <c r="H1203" i="1"/>
  <c r="G1203" i="1"/>
  <c r="G1199" i="1"/>
  <c r="H1199" i="1"/>
  <c r="H1195" i="1"/>
  <c r="G1195" i="1"/>
  <c r="H1191" i="1"/>
  <c r="G1191" i="1"/>
  <c r="H1187" i="1"/>
  <c r="G1187" i="1"/>
  <c r="H1183" i="1"/>
  <c r="G1183" i="1"/>
  <c r="H1179" i="1"/>
  <c r="G1179" i="1"/>
  <c r="H1175" i="1"/>
  <c r="G1175" i="1"/>
  <c r="G1171" i="1"/>
  <c r="H1171" i="1"/>
  <c r="H1167" i="1"/>
  <c r="G1167" i="1"/>
  <c r="H1163" i="1"/>
  <c r="G1163" i="1"/>
  <c r="H1159" i="1"/>
  <c r="G1159" i="1"/>
  <c r="H1155" i="1"/>
  <c r="G1155" i="1"/>
  <c r="H1151" i="1"/>
  <c r="G1151" i="1"/>
  <c r="H1147" i="1"/>
  <c r="G1147" i="1"/>
  <c r="H1143" i="1"/>
  <c r="G1143" i="1"/>
  <c r="H1139" i="1"/>
  <c r="G1139" i="1"/>
  <c r="G1135" i="1"/>
  <c r="H1135" i="1"/>
  <c r="H1131" i="1"/>
  <c r="G1131" i="1"/>
  <c r="H1127" i="1"/>
  <c r="G1127" i="1"/>
  <c r="H1123" i="1"/>
  <c r="G1123" i="1"/>
  <c r="H1119" i="1"/>
  <c r="G1119" i="1"/>
  <c r="H1115" i="1"/>
  <c r="G1115" i="1"/>
  <c r="H1111" i="1"/>
  <c r="G1111" i="1"/>
  <c r="G1107" i="1"/>
  <c r="H1107" i="1"/>
  <c r="H1103" i="1"/>
  <c r="G1103" i="1"/>
  <c r="H1099" i="1"/>
  <c r="G1099" i="1"/>
  <c r="H1095" i="1"/>
  <c r="G1095" i="1"/>
  <c r="H1091" i="1"/>
  <c r="G1091" i="1"/>
  <c r="H1087" i="1"/>
  <c r="G1087" i="1"/>
  <c r="H1083" i="1"/>
  <c r="G1083" i="1"/>
  <c r="H1079" i="1"/>
  <c r="G1079" i="1"/>
  <c r="H1075" i="1"/>
  <c r="G1075" i="1"/>
  <c r="G1071" i="1"/>
  <c r="H1071" i="1"/>
  <c r="H1067" i="1"/>
  <c r="G1067" i="1"/>
  <c r="H1063" i="1"/>
  <c r="G1063" i="1"/>
  <c r="H1059" i="1"/>
  <c r="G1059" i="1"/>
  <c r="H1055" i="1"/>
  <c r="G1055" i="1"/>
  <c r="H1051" i="1"/>
  <c r="G1051" i="1"/>
  <c r="H1047" i="1"/>
  <c r="G1047" i="1"/>
  <c r="G1043" i="1"/>
  <c r="H1043" i="1"/>
  <c r="H1039" i="1"/>
  <c r="G1039" i="1"/>
  <c r="H1035" i="1"/>
  <c r="G1035" i="1"/>
  <c r="H1031" i="1"/>
  <c r="G1031" i="1"/>
  <c r="H1027" i="1"/>
  <c r="G1027" i="1"/>
  <c r="H1023" i="1"/>
  <c r="G1023" i="1"/>
  <c r="H1019" i="1"/>
  <c r="G1019" i="1"/>
  <c r="H1015" i="1"/>
  <c r="G1015" i="1"/>
  <c r="H1011" i="1"/>
  <c r="G1011" i="1"/>
  <c r="G1007" i="1"/>
  <c r="H1007" i="1"/>
  <c r="H1003" i="1"/>
  <c r="G1003" i="1"/>
  <c r="H999" i="1"/>
  <c r="G999" i="1"/>
  <c r="H995" i="1"/>
  <c r="G995" i="1"/>
  <c r="H991" i="1"/>
  <c r="G991" i="1"/>
  <c r="H987" i="1"/>
  <c r="G987" i="1"/>
  <c r="H983" i="1"/>
  <c r="G983" i="1"/>
  <c r="G979" i="1"/>
  <c r="H979" i="1"/>
  <c r="H975" i="1"/>
  <c r="G975" i="1"/>
  <c r="H971" i="1"/>
  <c r="G971" i="1"/>
  <c r="H967" i="1"/>
  <c r="G967" i="1"/>
  <c r="H963" i="1"/>
  <c r="G963" i="1"/>
  <c r="H959" i="1"/>
  <c r="G959" i="1"/>
  <c r="H955" i="1"/>
  <c r="G955" i="1"/>
  <c r="H951" i="1"/>
  <c r="G951" i="1"/>
  <c r="H947" i="1"/>
  <c r="G947" i="1"/>
  <c r="G943" i="1"/>
  <c r="H943" i="1"/>
  <c r="H939" i="1"/>
  <c r="G939" i="1"/>
  <c r="H935" i="1"/>
  <c r="G935" i="1"/>
  <c r="H931" i="1"/>
  <c r="G931" i="1"/>
  <c r="H927" i="1"/>
  <c r="G927" i="1"/>
  <c r="H923" i="1"/>
  <c r="G923" i="1"/>
  <c r="H919" i="1"/>
  <c r="G919" i="1"/>
  <c r="G915" i="1"/>
  <c r="H915" i="1"/>
  <c r="H911" i="1"/>
  <c r="G911" i="1"/>
  <c r="H907" i="1"/>
  <c r="G907" i="1"/>
  <c r="H903" i="1"/>
  <c r="G903" i="1"/>
  <c r="H899" i="1"/>
  <c r="G899" i="1"/>
  <c r="H895" i="1"/>
  <c r="G895" i="1"/>
  <c r="H891" i="1"/>
  <c r="G891" i="1"/>
  <c r="H887" i="1"/>
  <c r="G887" i="1"/>
  <c r="H883" i="1"/>
  <c r="G883" i="1"/>
  <c r="G879" i="1"/>
  <c r="H879" i="1"/>
  <c r="H875" i="1"/>
  <c r="G875" i="1"/>
  <c r="H871" i="1"/>
  <c r="G871" i="1"/>
  <c r="H867" i="1"/>
  <c r="G867" i="1"/>
  <c r="H863" i="1"/>
  <c r="G863" i="1"/>
  <c r="H859" i="1"/>
  <c r="G859" i="1"/>
  <c r="H855" i="1"/>
  <c r="G855" i="1"/>
  <c r="G851" i="1"/>
  <c r="H851" i="1"/>
  <c r="H847" i="1"/>
  <c r="G847" i="1"/>
  <c r="H843" i="1"/>
  <c r="G843" i="1"/>
  <c r="H839" i="1"/>
  <c r="G839" i="1"/>
  <c r="H835" i="1"/>
  <c r="G835" i="1"/>
  <c r="H831" i="1"/>
  <c r="G831" i="1"/>
  <c r="H827" i="1"/>
  <c r="G827" i="1"/>
  <c r="H823" i="1"/>
  <c r="G823" i="1"/>
  <c r="H819" i="1"/>
  <c r="G819" i="1"/>
  <c r="G815" i="1"/>
  <c r="H815" i="1"/>
  <c r="H811" i="1"/>
  <c r="G811" i="1"/>
  <c r="H807" i="1"/>
  <c r="G807" i="1"/>
  <c r="H803" i="1"/>
  <c r="G803" i="1"/>
  <c r="H799" i="1"/>
  <c r="G799" i="1"/>
  <c r="H795" i="1"/>
  <c r="G795" i="1"/>
  <c r="H791" i="1"/>
  <c r="G791" i="1"/>
  <c r="G787" i="1"/>
  <c r="H787" i="1"/>
  <c r="G783" i="1"/>
  <c r="H783" i="1"/>
  <c r="H779" i="1"/>
  <c r="G779" i="1"/>
  <c r="H775" i="1"/>
  <c r="G775" i="1"/>
  <c r="H771" i="1"/>
  <c r="G771" i="1"/>
  <c r="H767" i="1"/>
  <c r="G767" i="1"/>
  <c r="H763" i="1"/>
  <c r="G763" i="1"/>
  <c r="H759" i="1"/>
  <c r="G759" i="1"/>
  <c r="H755" i="1"/>
  <c r="G755" i="1"/>
  <c r="G751" i="1"/>
  <c r="H751" i="1"/>
  <c r="H747" i="1"/>
  <c r="G747" i="1"/>
  <c r="H743" i="1"/>
  <c r="G743" i="1"/>
  <c r="H739" i="1"/>
  <c r="G739" i="1"/>
  <c r="H735" i="1"/>
  <c r="G735" i="1"/>
  <c r="H731" i="1"/>
  <c r="G731" i="1"/>
  <c r="H727" i="1"/>
  <c r="G727" i="1"/>
  <c r="G723" i="1"/>
  <c r="H723" i="1"/>
  <c r="G719" i="1"/>
  <c r="H719" i="1"/>
  <c r="H715" i="1"/>
  <c r="G715" i="1"/>
  <c r="H711" i="1"/>
  <c r="G711" i="1"/>
  <c r="H707" i="1"/>
  <c r="G707" i="1"/>
  <c r="H703" i="1"/>
  <c r="G703" i="1"/>
  <c r="H699" i="1"/>
  <c r="G699" i="1"/>
  <c r="H695" i="1"/>
  <c r="G695" i="1"/>
  <c r="H691" i="1"/>
  <c r="G691" i="1"/>
  <c r="G687" i="1"/>
  <c r="H687" i="1"/>
  <c r="H683" i="1"/>
  <c r="G683" i="1"/>
  <c r="H679" i="1"/>
  <c r="G679" i="1"/>
  <c r="H675" i="1"/>
  <c r="G675" i="1"/>
  <c r="H671" i="1"/>
  <c r="G671" i="1"/>
  <c r="H667" i="1"/>
  <c r="G667" i="1"/>
  <c r="H663" i="1"/>
  <c r="G663" i="1"/>
  <c r="G659" i="1"/>
  <c r="H659" i="1"/>
  <c r="G655" i="1"/>
  <c r="H655" i="1"/>
  <c r="H651" i="1"/>
  <c r="G651" i="1"/>
  <c r="H647" i="1"/>
  <c r="G647" i="1"/>
  <c r="H643" i="1"/>
  <c r="G643" i="1"/>
  <c r="H639" i="1"/>
  <c r="G639" i="1"/>
  <c r="H635" i="1"/>
  <c r="G635" i="1"/>
  <c r="H631" i="1"/>
  <c r="G631" i="1"/>
  <c r="H627" i="1"/>
  <c r="G627" i="1"/>
  <c r="G623" i="1"/>
  <c r="H623" i="1"/>
  <c r="H619" i="1"/>
  <c r="G619" i="1"/>
  <c r="H615" i="1"/>
  <c r="G615" i="1"/>
  <c r="H611" i="1"/>
  <c r="G611" i="1"/>
  <c r="H607" i="1"/>
  <c r="G607" i="1"/>
  <c r="H603" i="1"/>
  <c r="G603" i="1"/>
  <c r="H599" i="1"/>
  <c r="G599" i="1"/>
  <c r="G595" i="1"/>
  <c r="H595" i="1"/>
  <c r="G591" i="1"/>
  <c r="H591" i="1"/>
  <c r="H587" i="1"/>
  <c r="G587" i="1"/>
  <c r="H583" i="1"/>
  <c r="G583" i="1"/>
  <c r="H579" i="1"/>
  <c r="G579" i="1"/>
  <c r="H575" i="1"/>
  <c r="G575" i="1"/>
  <c r="H571" i="1"/>
  <c r="G571" i="1"/>
  <c r="H567" i="1"/>
  <c r="G567" i="1"/>
  <c r="H563" i="1"/>
  <c r="G563" i="1"/>
  <c r="G559" i="1"/>
  <c r="H559" i="1"/>
  <c r="H555" i="1"/>
  <c r="G555" i="1"/>
  <c r="H551" i="1"/>
  <c r="G551" i="1"/>
  <c r="H547" i="1"/>
  <c r="G547" i="1"/>
  <c r="H543" i="1"/>
  <c r="G543" i="1"/>
  <c r="H539" i="1"/>
  <c r="G539" i="1"/>
  <c r="H535" i="1"/>
  <c r="G535" i="1"/>
  <c r="G531" i="1"/>
  <c r="H531" i="1"/>
  <c r="G527" i="1"/>
  <c r="H527" i="1"/>
  <c r="H523" i="1"/>
  <c r="G523" i="1"/>
  <c r="H519" i="1"/>
  <c r="G519" i="1"/>
  <c r="H515" i="1"/>
  <c r="G515" i="1"/>
  <c r="H511" i="1"/>
  <c r="G511" i="1"/>
  <c r="H507" i="1"/>
  <c r="G507" i="1"/>
  <c r="H503" i="1"/>
  <c r="G503" i="1"/>
  <c r="H499" i="1"/>
  <c r="G499" i="1"/>
  <c r="G495" i="1"/>
  <c r="H495" i="1"/>
  <c r="H491" i="1"/>
  <c r="G491" i="1"/>
  <c r="H487" i="1"/>
  <c r="G487" i="1"/>
  <c r="H483" i="1"/>
  <c r="G483" i="1"/>
  <c r="H479" i="1"/>
  <c r="G479" i="1"/>
  <c r="H475" i="1"/>
  <c r="G475" i="1"/>
  <c r="H471" i="1"/>
  <c r="G471" i="1"/>
  <c r="G467" i="1"/>
  <c r="H467" i="1"/>
  <c r="G463" i="1"/>
  <c r="H463" i="1"/>
  <c r="H459" i="1"/>
  <c r="G459" i="1"/>
  <c r="H455" i="1"/>
  <c r="G455" i="1"/>
  <c r="H451" i="1"/>
  <c r="G451" i="1"/>
  <c r="H447" i="1"/>
  <c r="G447" i="1"/>
  <c r="H443" i="1"/>
  <c r="G443" i="1"/>
  <c r="H439" i="1"/>
  <c r="G439" i="1"/>
  <c r="H435" i="1"/>
  <c r="G435" i="1"/>
  <c r="G431" i="1"/>
  <c r="H431" i="1"/>
  <c r="H427" i="1"/>
  <c r="G427" i="1"/>
  <c r="H423" i="1"/>
  <c r="G423" i="1"/>
  <c r="H419" i="1"/>
  <c r="G419" i="1"/>
  <c r="H415" i="1"/>
  <c r="G415" i="1"/>
  <c r="H411" i="1"/>
  <c r="G411" i="1"/>
  <c r="H407" i="1"/>
  <c r="G407" i="1"/>
  <c r="H403" i="1"/>
  <c r="G403" i="1"/>
  <c r="H399" i="1"/>
  <c r="G399" i="1"/>
  <c r="H395" i="1"/>
  <c r="G395" i="1"/>
  <c r="H391" i="1"/>
  <c r="G391" i="1"/>
  <c r="H387" i="1"/>
  <c r="G387" i="1"/>
  <c r="H383" i="1"/>
  <c r="G383" i="1"/>
  <c r="H379" i="1"/>
  <c r="G379" i="1"/>
  <c r="H375" i="1"/>
  <c r="G375" i="1"/>
  <c r="H371" i="1"/>
  <c r="G371" i="1"/>
  <c r="H367" i="1"/>
  <c r="G367" i="1"/>
  <c r="H363" i="1"/>
  <c r="G363" i="1"/>
  <c r="H359" i="1"/>
  <c r="G359" i="1"/>
  <c r="H355" i="1"/>
  <c r="G355" i="1"/>
  <c r="H351" i="1"/>
  <c r="G351" i="1"/>
  <c r="H347" i="1"/>
  <c r="G347" i="1"/>
  <c r="H343" i="1"/>
  <c r="G343" i="1"/>
  <c r="H339" i="1"/>
  <c r="G339" i="1"/>
  <c r="H335" i="1"/>
  <c r="G335" i="1"/>
  <c r="H331" i="1"/>
  <c r="G331" i="1"/>
  <c r="H327" i="1"/>
  <c r="G327" i="1"/>
  <c r="H323" i="1"/>
  <c r="G323" i="1"/>
  <c r="H319" i="1"/>
  <c r="G319" i="1"/>
  <c r="H315" i="1"/>
  <c r="G315" i="1"/>
  <c r="H311" i="1"/>
  <c r="G311" i="1"/>
  <c r="H307" i="1"/>
  <c r="G307" i="1"/>
  <c r="H303" i="1"/>
  <c r="G303" i="1"/>
  <c r="H299" i="1"/>
  <c r="G299" i="1"/>
  <c r="H295" i="1"/>
  <c r="G295" i="1"/>
  <c r="H291" i="1"/>
  <c r="G291" i="1"/>
  <c r="H287" i="1"/>
  <c r="G287" i="1"/>
  <c r="H283" i="1"/>
  <c r="G283" i="1"/>
  <c r="H279" i="1"/>
  <c r="G279" i="1"/>
  <c r="H275" i="1"/>
  <c r="G275" i="1"/>
  <c r="H271" i="1"/>
  <c r="G271" i="1"/>
  <c r="H267" i="1"/>
  <c r="G267" i="1"/>
  <c r="H263" i="1"/>
  <c r="G263" i="1"/>
  <c r="H259" i="1"/>
  <c r="G259" i="1"/>
  <c r="H255" i="1"/>
  <c r="G255" i="1"/>
  <c r="H251" i="1"/>
  <c r="G251" i="1"/>
  <c r="H247" i="1"/>
  <c r="G247" i="1"/>
  <c r="H243" i="1"/>
  <c r="G243" i="1"/>
  <c r="H239" i="1"/>
  <c r="G239" i="1"/>
  <c r="H235" i="1"/>
  <c r="G235" i="1"/>
  <c r="H231" i="1"/>
  <c r="G231" i="1"/>
  <c r="H227" i="1"/>
  <c r="G227" i="1"/>
  <c r="H223" i="1"/>
  <c r="G223" i="1"/>
  <c r="H219" i="1"/>
  <c r="G219" i="1"/>
  <c r="H215" i="1"/>
  <c r="G215" i="1"/>
  <c r="H211" i="1"/>
  <c r="G211" i="1"/>
  <c r="H207" i="1"/>
  <c r="G207" i="1"/>
  <c r="H203" i="1"/>
  <c r="G203" i="1"/>
  <c r="H199" i="1"/>
  <c r="G199" i="1"/>
  <c r="H195" i="1"/>
  <c r="G195" i="1"/>
  <c r="H191" i="1"/>
  <c r="G191" i="1"/>
  <c r="H187" i="1"/>
  <c r="G187" i="1"/>
  <c r="H183" i="1"/>
  <c r="G183" i="1"/>
  <c r="H179" i="1"/>
  <c r="G179" i="1"/>
  <c r="H175" i="1"/>
  <c r="G175" i="1"/>
  <c r="H171" i="1"/>
  <c r="G171" i="1"/>
  <c r="H167" i="1"/>
  <c r="G167" i="1"/>
  <c r="H163" i="1"/>
  <c r="G163" i="1"/>
  <c r="H159" i="1"/>
  <c r="G159" i="1"/>
  <c r="H155" i="1"/>
  <c r="G155" i="1"/>
  <c r="H151" i="1"/>
  <c r="G151" i="1"/>
  <c r="H147" i="1"/>
  <c r="G147" i="1"/>
  <c r="H143" i="1"/>
  <c r="G143" i="1"/>
  <c r="H139" i="1"/>
  <c r="G139" i="1"/>
  <c r="H135" i="1"/>
  <c r="G135" i="1"/>
  <c r="H131" i="1"/>
  <c r="G131" i="1"/>
  <c r="H127" i="1"/>
  <c r="G127" i="1"/>
  <c r="H123" i="1"/>
  <c r="G123" i="1"/>
  <c r="H119" i="1"/>
  <c r="G119" i="1"/>
  <c r="H115" i="1"/>
  <c r="G115" i="1"/>
  <c r="H111" i="1"/>
  <c r="G111" i="1"/>
  <c r="H107" i="1"/>
  <c r="G107" i="1"/>
  <c r="H103" i="1"/>
  <c r="G103" i="1"/>
  <c r="H99" i="1"/>
  <c r="G99" i="1"/>
  <c r="H95" i="1"/>
  <c r="G95" i="1"/>
  <c r="H91" i="1"/>
  <c r="G91" i="1"/>
  <c r="H87" i="1"/>
  <c r="G87" i="1"/>
  <c r="H83" i="1"/>
  <c r="G83" i="1"/>
  <c r="H79" i="1"/>
  <c r="G79" i="1"/>
  <c r="H75" i="1"/>
  <c r="G75" i="1"/>
  <c r="H71" i="1"/>
  <c r="G71" i="1"/>
  <c r="H67" i="1"/>
  <c r="G67" i="1"/>
  <c r="H63" i="1"/>
  <c r="G63" i="1"/>
  <c r="H59" i="1"/>
  <c r="G59" i="1"/>
  <c r="H55" i="1"/>
  <c r="G55" i="1"/>
  <c r="H51" i="1"/>
  <c r="G51" i="1"/>
  <c r="H47" i="1"/>
  <c r="G47" i="1"/>
  <c r="H43" i="1"/>
  <c r="G43" i="1"/>
  <c r="H39" i="1"/>
  <c r="G39" i="1"/>
  <c r="H35" i="1"/>
  <c r="G35" i="1"/>
  <c r="H31" i="1"/>
  <c r="G31" i="1"/>
  <c r="H27" i="1"/>
  <c r="G27" i="1"/>
  <c r="H23" i="1"/>
  <c r="G23" i="1"/>
  <c r="H19" i="1"/>
  <c r="G19" i="1"/>
  <c r="H15" i="1"/>
  <c r="G15" i="1"/>
  <c r="H11" i="1"/>
  <c r="G11" i="1"/>
  <c r="H7" i="1"/>
  <c r="G7" i="1"/>
  <c r="G3034" i="1"/>
  <c r="G3002" i="1"/>
  <c r="G2970" i="1"/>
  <c r="G2938" i="1"/>
  <c r="G2906" i="1"/>
  <c r="G2874" i="1"/>
  <c r="G2842" i="1"/>
  <c r="G2810" i="1"/>
  <c r="G2778" i="1"/>
  <c r="G2746" i="1"/>
  <c r="G2714" i="1"/>
  <c r="G2682" i="1"/>
  <c r="G2650" i="1"/>
  <c r="G2618" i="1"/>
  <c r="G2586" i="1"/>
  <c r="G2554" i="1"/>
  <c r="G2522" i="1"/>
  <c r="G2490" i="1"/>
  <c r="G2458" i="1"/>
  <c r="G2426" i="1"/>
  <c r="G2394" i="1"/>
  <c r="G2362" i="1"/>
  <c r="G2330" i="1"/>
  <c r="G2298" i="1"/>
  <c r="G2266" i="1"/>
  <c r="G2234" i="1"/>
  <c r="G2202" i="1"/>
  <c r="G2170" i="1"/>
  <c r="G2138" i="1"/>
  <c r="G2106" i="1"/>
  <c r="G2074" i="1"/>
  <c r="G2042" i="1"/>
  <c r="G2010" i="1"/>
  <c r="G1978" i="1"/>
  <c r="G1946" i="1"/>
  <c r="G1914" i="1"/>
  <c r="G1882" i="1"/>
  <c r="G1850" i="1"/>
  <c r="G1818" i="1"/>
  <c r="G1786" i="1"/>
  <c r="G1754" i="1"/>
  <c r="G1722" i="1"/>
  <c r="G1690" i="1"/>
  <c r="G1658" i="1"/>
  <c r="G1626" i="1"/>
  <c r="G1594" i="1"/>
  <c r="G1562" i="1"/>
  <c r="G1530" i="1"/>
  <c r="G1498" i="1"/>
  <c r="F494" i="1"/>
  <c r="F486" i="1"/>
  <c r="F478" i="1"/>
  <c r="F470" i="1"/>
  <c r="F462" i="1"/>
  <c r="F454" i="1"/>
  <c r="F446" i="1"/>
  <c r="F438" i="1"/>
  <c r="F430" i="1"/>
  <c r="F422" i="1"/>
  <c r="F414" i="1"/>
  <c r="F406" i="1"/>
  <c r="F398" i="1"/>
  <c r="F390" i="1"/>
  <c r="F382" i="1"/>
  <c r="F374" i="1"/>
  <c r="F366" i="1"/>
  <c r="F358" i="1"/>
  <c r="F350" i="1"/>
  <c r="F342" i="1"/>
  <c r="F334" i="1"/>
  <c r="F326" i="1"/>
  <c r="F318" i="1"/>
  <c r="F310" i="1"/>
  <c r="F302" i="1"/>
  <c r="F294" i="1"/>
  <c r="F286" i="1"/>
  <c r="F278" i="1"/>
  <c r="F270" i="1"/>
  <c r="F262" i="1"/>
  <c r="F254" i="1"/>
  <c r="F246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H3038" i="1"/>
  <c r="G3038" i="1"/>
  <c r="H3030" i="1"/>
  <c r="G3030" i="1"/>
  <c r="G3022" i="1"/>
  <c r="H3022" i="1"/>
  <c r="H3014" i="1"/>
  <c r="G3014" i="1"/>
  <c r="H3006" i="1"/>
  <c r="G3006" i="1"/>
  <c r="H2998" i="1"/>
  <c r="G2998" i="1"/>
  <c r="G2990" i="1"/>
  <c r="H2990" i="1"/>
  <c r="H2982" i="1"/>
  <c r="G2982" i="1"/>
  <c r="H2974" i="1"/>
  <c r="G2974" i="1"/>
  <c r="H2966" i="1"/>
  <c r="G2966" i="1"/>
  <c r="G2958" i="1"/>
  <c r="H2958" i="1"/>
  <c r="H2950" i="1"/>
  <c r="G2950" i="1"/>
  <c r="H2942" i="1"/>
  <c r="G2942" i="1"/>
  <c r="H2934" i="1"/>
  <c r="G2934" i="1"/>
  <c r="G2926" i="1"/>
  <c r="H2926" i="1"/>
  <c r="H2918" i="1"/>
  <c r="G2918" i="1"/>
  <c r="H2910" i="1"/>
  <c r="G2910" i="1"/>
  <c r="H2902" i="1"/>
  <c r="G2902" i="1"/>
  <c r="H2894" i="1"/>
  <c r="G2894" i="1"/>
  <c r="H2886" i="1"/>
  <c r="G2886" i="1"/>
  <c r="G2878" i="1"/>
  <c r="H2878" i="1"/>
  <c r="H2870" i="1"/>
  <c r="G2870" i="1"/>
  <c r="H2862" i="1"/>
  <c r="G2862" i="1"/>
  <c r="H2854" i="1"/>
  <c r="G2854" i="1"/>
  <c r="H2846" i="1"/>
  <c r="G2846" i="1"/>
  <c r="H2838" i="1"/>
  <c r="G2838" i="1"/>
  <c r="H2830" i="1"/>
  <c r="G2830" i="1"/>
  <c r="H2822" i="1"/>
  <c r="G2822" i="1"/>
  <c r="G2814" i="1"/>
  <c r="H2814" i="1"/>
  <c r="H2806" i="1"/>
  <c r="G2806" i="1"/>
  <c r="H2798" i="1"/>
  <c r="G2798" i="1"/>
  <c r="H2790" i="1"/>
  <c r="G2790" i="1"/>
  <c r="H2782" i="1"/>
  <c r="G2782" i="1"/>
  <c r="H2774" i="1"/>
  <c r="G2774" i="1"/>
  <c r="H2766" i="1"/>
  <c r="G2766" i="1"/>
  <c r="H2758" i="1"/>
  <c r="G2758" i="1"/>
  <c r="G2750" i="1"/>
  <c r="H2750" i="1"/>
  <c r="H2742" i="1"/>
  <c r="G2742" i="1"/>
  <c r="H2734" i="1"/>
  <c r="G2734" i="1"/>
  <c r="H2726" i="1"/>
  <c r="G2726" i="1"/>
  <c r="H2718" i="1"/>
  <c r="G2718" i="1"/>
  <c r="H2710" i="1"/>
  <c r="G2710" i="1"/>
  <c r="H2702" i="1"/>
  <c r="G2702" i="1"/>
  <c r="H2694" i="1"/>
  <c r="G2694" i="1"/>
  <c r="G2686" i="1"/>
  <c r="H2686" i="1"/>
  <c r="H2678" i="1"/>
  <c r="G2678" i="1"/>
  <c r="H2670" i="1"/>
  <c r="G2670" i="1"/>
  <c r="H2662" i="1"/>
  <c r="G2662" i="1"/>
  <c r="H2654" i="1"/>
  <c r="G2654" i="1"/>
  <c r="H2646" i="1"/>
  <c r="G2646" i="1"/>
  <c r="H2638" i="1"/>
  <c r="G2638" i="1"/>
  <c r="H2630" i="1"/>
  <c r="G2630" i="1"/>
  <c r="G2622" i="1"/>
  <c r="H2622" i="1"/>
  <c r="H2614" i="1"/>
  <c r="G2614" i="1"/>
  <c r="H2606" i="1"/>
  <c r="G2606" i="1"/>
  <c r="H2598" i="1"/>
  <c r="G2598" i="1"/>
  <c r="H2590" i="1"/>
  <c r="G2590" i="1"/>
  <c r="H2582" i="1"/>
  <c r="G2582" i="1"/>
  <c r="H2574" i="1"/>
  <c r="G2574" i="1"/>
  <c r="H2566" i="1"/>
  <c r="G2566" i="1"/>
  <c r="G2558" i="1"/>
  <c r="H2558" i="1"/>
  <c r="H2550" i="1"/>
  <c r="G2550" i="1"/>
  <c r="H2542" i="1"/>
  <c r="G2542" i="1"/>
  <c r="H2534" i="1"/>
  <c r="G2534" i="1"/>
  <c r="H2526" i="1"/>
  <c r="G2526" i="1"/>
  <c r="H2518" i="1"/>
  <c r="G2518" i="1"/>
  <c r="H2510" i="1"/>
  <c r="G2510" i="1"/>
  <c r="H2502" i="1"/>
  <c r="G2502" i="1"/>
  <c r="G2494" i="1"/>
  <c r="H2494" i="1"/>
  <c r="H2486" i="1"/>
  <c r="G2486" i="1"/>
  <c r="H2478" i="1"/>
  <c r="G2478" i="1"/>
  <c r="H2470" i="1"/>
  <c r="G2470" i="1"/>
  <c r="H2462" i="1"/>
  <c r="G2462" i="1"/>
  <c r="H2454" i="1"/>
  <c r="G2454" i="1"/>
  <c r="H2446" i="1"/>
  <c r="G2446" i="1"/>
  <c r="H2438" i="1"/>
  <c r="G2438" i="1"/>
  <c r="G2430" i="1"/>
  <c r="H2430" i="1"/>
  <c r="H2422" i="1"/>
  <c r="G2422" i="1"/>
  <c r="H2414" i="1"/>
  <c r="G2414" i="1"/>
  <c r="H2406" i="1"/>
  <c r="G2406" i="1"/>
  <c r="H2398" i="1"/>
  <c r="G2398" i="1"/>
  <c r="H2390" i="1"/>
  <c r="G2390" i="1"/>
  <c r="H2382" i="1"/>
  <c r="G2382" i="1"/>
  <c r="H2374" i="1"/>
  <c r="G2374" i="1"/>
  <c r="G2366" i="1"/>
  <c r="H2366" i="1"/>
  <c r="H2358" i="1"/>
  <c r="G2358" i="1"/>
  <c r="H2350" i="1"/>
  <c r="G2350" i="1"/>
  <c r="H2342" i="1"/>
  <c r="G2342" i="1"/>
  <c r="H2334" i="1"/>
  <c r="G2334" i="1"/>
  <c r="H2326" i="1"/>
  <c r="G2326" i="1"/>
  <c r="H2318" i="1"/>
  <c r="G2318" i="1"/>
  <c r="H2310" i="1"/>
  <c r="G2310" i="1"/>
  <c r="G2302" i="1"/>
  <c r="H2302" i="1"/>
  <c r="H2294" i="1"/>
  <c r="G2294" i="1"/>
  <c r="H2286" i="1"/>
  <c r="G2286" i="1"/>
  <c r="H2278" i="1"/>
  <c r="G2278" i="1"/>
  <c r="H2270" i="1"/>
  <c r="G2270" i="1"/>
  <c r="H2262" i="1"/>
  <c r="G2262" i="1"/>
  <c r="H2254" i="1"/>
  <c r="G2254" i="1"/>
  <c r="H2246" i="1"/>
  <c r="G2246" i="1"/>
  <c r="G2238" i="1"/>
  <c r="H2238" i="1"/>
  <c r="H2230" i="1"/>
  <c r="G2230" i="1"/>
  <c r="H2222" i="1"/>
  <c r="G2222" i="1"/>
  <c r="H2214" i="1"/>
  <c r="G2214" i="1"/>
  <c r="H2206" i="1"/>
  <c r="G2206" i="1"/>
  <c r="H2198" i="1"/>
  <c r="G2198" i="1"/>
  <c r="H2190" i="1"/>
  <c r="G2190" i="1"/>
  <c r="H2182" i="1"/>
  <c r="G2182" i="1"/>
  <c r="G2174" i="1"/>
  <c r="H2174" i="1"/>
  <c r="H2166" i="1"/>
  <c r="G2166" i="1"/>
  <c r="H2158" i="1"/>
  <c r="G2158" i="1"/>
  <c r="H2150" i="1"/>
  <c r="G2150" i="1"/>
  <c r="H2142" i="1"/>
  <c r="G2142" i="1"/>
  <c r="H2134" i="1"/>
  <c r="G2134" i="1"/>
  <c r="H2126" i="1"/>
  <c r="G2126" i="1"/>
  <c r="H2118" i="1"/>
  <c r="G2118" i="1"/>
  <c r="G2110" i="1"/>
  <c r="H2110" i="1"/>
  <c r="H2102" i="1"/>
  <c r="G2102" i="1"/>
  <c r="H2094" i="1"/>
  <c r="G2094" i="1"/>
  <c r="H2086" i="1"/>
  <c r="G2086" i="1"/>
  <c r="H2078" i="1"/>
  <c r="G2078" i="1"/>
  <c r="H2070" i="1"/>
  <c r="G2070" i="1"/>
  <c r="H2062" i="1"/>
  <c r="G2062" i="1"/>
  <c r="H2054" i="1"/>
  <c r="G2054" i="1"/>
  <c r="G2046" i="1"/>
  <c r="H2046" i="1"/>
  <c r="H2038" i="1"/>
  <c r="G2038" i="1"/>
  <c r="H2030" i="1"/>
  <c r="G2030" i="1"/>
  <c r="H2022" i="1"/>
  <c r="G2022" i="1"/>
  <c r="H2014" i="1"/>
  <c r="G2014" i="1"/>
  <c r="H2006" i="1"/>
  <c r="G2006" i="1"/>
  <c r="H1998" i="1"/>
  <c r="G1998" i="1"/>
  <c r="H1990" i="1"/>
  <c r="G1990" i="1"/>
  <c r="G1982" i="1"/>
  <c r="H1982" i="1"/>
  <c r="H1974" i="1"/>
  <c r="G1974" i="1"/>
  <c r="H1966" i="1"/>
  <c r="G1966" i="1"/>
  <c r="H1958" i="1"/>
  <c r="G1958" i="1"/>
  <c r="H1950" i="1"/>
  <c r="G1950" i="1"/>
  <c r="H1942" i="1"/>
  <c r="G1942" i="1"/>
  <c r="H1934" i="1"/>
  <c r="G1934" i="1"/>
  <c r="H1926" i="1"/>
  <c r="G1926" i="1"/>
  <c r="G1918" i="1"/>
  <c r="H1918" i="1"/>
  <c r="H1910" i="1"/>
  <c r="G1910" i="1"/>
  <c r="H1902" i="1"/>
  <c r="G1902" i="1"/>
  <c r="H1894" i="1"/>
  <c r="G1894" i="1"/>
  <c r="H1886" i="1"/>
  <c r="G1886" i="1"/>
  <c r="H1878" i="1"/>
  <c r="G1878" i="1"/>
  <c r="H1870" i="1"/>
  <c r="G1870" i="1"/>
  <c r="H1862" i="1"/>
  <c r="G1862" i="1"/>
  <c r="G1854" i="1"/>
  <c r="H1854" i="1"/>
  <c r="H1846" i="1"/>
  <c r="G1846" i="1"/>
  <c r="H1838" i="1"/>
  <c r="G1838" i="1"/>
  <c r="H1830" i="1"/>
  <c r="G1830" i="1"/>
  <c r="H1822" i="1"/>
  <c r="G1822" i="1"/>
  <c r="H1814" i="1"/>
  <c r="G1814" i="1"/>
  <c r="H1806" i="1"/>
  <c r="G1806" i="1"/>
  <c r="H1798" i="1"/>
  <c r="G1798" i="1"/>
  <c r="G1790" i="1"/>
  <c r="H1790" i="1"/>
  <c r="H1782" i="1"/>
  <c r="G1782" i="1"/>
  <c r="H1774" i="1"/>
  <c r="G1774" i="1"/>
  <c r="H1766" i="1"/>
  <c r="G1766" i="1"/>
  <c r="H1758" i="1"/>
  <c r="G1758" i="1"/>
  <c r="H1750" i="1"/>
  <c r="G1750" i="1"/>
  <c r="H1742" i="1"/>
  <c r="G1742" i="1"/>
  <c r="H1734" i="1"/>
  <c r="G1734" i="1"/>
  <c r="G1726" i="1"/>
  <c r="H1726" i="1"/>
  <c r="H1718" i="1"/>
  <c r="G1718" i="1"/>
  <c r="H1710" i="1"/>
  <c r="G1710" i="1"/>
  <c r="H1702" i="1"/>
  <c r="G1702" i="1"/>
  <c r="H1694" i="1"/>
  <c r="G1694" i="1"/>
  <c r="H1686" i="1"/>
  <c r="G1686" i="1"/>
  <c r="H1678" i="1"/>
  <c r="G1678" i="1"/>
  <c r="H1670" i="1"/>
  <c r="G1670" i="1"/>
  <c r="G1662" i="1"/>
  <c r="H1662" i="1"/>
  <c r="H1654" i="1"/>
  <c r="G1654" i="1"/>
  <c r="H1646" i="1"/>
  <c r="G1646" i="1"/>
  <c r="H1638" i="1"/>
  <c r="G1638" i="1"/>
  <c r="H1630" i="1"/>
  <c r="G1630" i="1"/>
  <c r="H1622" i="1"/>
  <c r="G1622" i="1"/>
  <c r="H1614" i="1"/>
  <c r="G1614" i="1"/>
  <c r="H1606" i="1"/>
  <c r="G1606" i="1"/>
  <c r="G1598" i="1"/>
  <c r="H1598" i="1"/>
  <c r="H1590" i="1"/>
  <c r="G1590" i="1"/>
  <c r="H1582" i="1"/>
  <c r="G1582" i="1"/>
  <c r="H1574" i="1"/>
  <c r="G1574" i="1"/>
  <c r="H1566" i="1"/>
  <c r="G1566" i="1"/>
  <c r="H1558" i="1"/>
  <c r="G1558" i="1"/>
  <c r="H1550" i="1"/>
  <c r="G1550" i="1"/>
  <c r="H1542" i="1"/>
  <c r="G1542" i="1"/>
  <c r="G1534" i="1"/>
  <c r="H1534" i="1"/>
  <c r="H1526" i="1"/>
  <c r="G1526" i="1"/>
  <c r="H1518" i="1"/>
  <c r="G1518" i="1"/>
  <c r="H1510" i="1"/>
  <c r="G1510" i="1"/>
  <c r="H1502" i="1"/>
  <c r="G1502" i="1"/>
  <c r="H1494" i="1"/>
  <c r="G1494" i="1"/>
  <c r="H1486" i="1"/>
  <c r="G1486" i="1"/>
  <c r="H1478" i="1"/>
  <c r="G1478" i="1"/>
  <c r="H1474" i="1"/>
  <c r="G1474" i="1"/>
  <c r="G1470" i="1"/>
  <c r="H1470" i="1"/>
  <c r="H1466" i="1"/>
  <c r="G1466" i="1"/>
  <c r="H1462" i="1"/>
  <c r="G1462" i="1"/>
  <c r="H1458" i="1"/>
  <c r="G1458" i="1"/>
  <c r="H1454" i="1"/>
  <c r="G1454" i="1"/>
  <c r="H1450" i="1"/>
  <c r="G1450" i="1"/>
  <c r="H1446" i="1"/>
  <c r="G1446" i="1"/>
  <c r="H1442" i="1"/>
  <c r="G1442" i="1"/>
  <c r="H1438" i="1"/>
  <c r="G1438" i="1"/>
  <c r="H1434" i="1"/>
  <c r="G1434" i="1"/>
  <c r="H1430" i="1"/>
  <c r="G1430" i="1"/>
  <c r="H1426" i="1"/>
  <c r="G1426" i="1"/>
  <c r="H1422" i="1"/>
  <c r="G1422" i="1"/>
  <c r="H1418" i="1"/>
  <c r="G1418" i="1"/>
  <c r="H1414" i="1"/>
  <c r="G1414" i="1"/>
  <c r="H1410" i="1"/>
  <c r="G1410" i="1"/>
  <c r="G1406" i="1"/>
  <c r="H1406" i="1"/>
  <c r="H1402" i="1"/>
  <c r="G1402" i="1"/>
  <c r="H1398" i="1"/>
  <c r="G1398" i="1"/>
  <c r="H1394" i="1"/>
  <c r="G1394" i="1"/>
  <c r="H1390" i="1"/>
  <c r="G1390" i="1"/>
  <c r="H1386" i="1"/>
  <c r="G1386" i="1"/>
  <c r="H1382" i="1"/>
  <c r="G1382" i="1"/>
  <c r="H1378" i="1"/>
  <c r="G1378" i="1"/>
  <c r="H1374" i="1"/>
  <c r="G1374" i="1"/>
  <c r="H1370" i="1"/>
  <c r="G1370" i="1"/>
  <c r="H1366" i="1"/>
  <c r="G1366" i="1"/>
  <c r="H1362" i="1"/>
  <c r="G1362" i="1"/>
  <c r="H1358" i="1"/>
  <c r="G1358" i="1"/>
  <c r="H1354" i="1"/>
  <c r="G1354" i="1"/>
  <c r="H1350" i="1"/>
  <c r="G1350" i="1"/>
  <c r="H1346" i="1"/>
  <c r="G1346" i="1"/>
  <c r="G1342" i="1"/>
  <c r="H1342" i="1"/>
  <c r="H1338" i="1"/>
  <c r="G1338" i="1"/>
  <c r="H1334" i="1"/>
  <c r="G1334" i="1"/>
  <c r="H1330" i="1"/>
  <c r="G1330" i="1"/>
  <c r="H1326" i="1"/>
  <c r="G1326" i="1"/>
  <c r="H1322" i="1"/>
  <c r="G1322" i="1"/>
  <c r="H1318" i="1"/>
  <c r="G1318" i="1"/>
  <c r="H1314" i="1"/>
  <c r="G1314" i="1"/>
  <c r="H1310" i="1"/>
  <c r="G1310" i="1"/>
  <c r="H1306" i="1"/>
  <c r="G1306" i="1"/>
  <c r="H1302" i="1"/>
  <c r="G1302" i="1"/>
  <c r="H1298" i="1"/>
  <c r="G1298" i="1"/>
  <c r="H1294" i="1"/>
  <c r="G1294" i="1"/>
  <c r="H1290" i="1"/>
  <c r="G1290" i="1"/>
  <c r="H1286" i="1"/>
  <c r="G1286" i="1"/>
  <c r="H1282" i="1"/>
  <c r="G1282" i="1"/>
  <c r="G1278" i="1"/>
  <c r="H1278" i="1"/>
  <c r="H1274" i="1"/>
  <c r="G1274" i="1"/>
  <c r="H1270" i="1"/>
  <c r="G1270" i="1"/>
  <c r="H1266" i="1"/>
  <c r="G1266" i="1"/>
  <c r="H1262" i="1"/>
  <c r="G1262" i="1"/>
  <c r="H1258" i="1"/>
  <c r="G1258" i="1"/>
  <c r="H1254" i="1"/>
  <c r="G1254" i="1"/>
  <c r="H1250" i="1"/>
  <c r="G1250" i="1"/>
  <c r="H1246" i="1"/>
  <c r="G1246" i="1"/>
  <c r="H1242" i="1"/>
  <c r="G1242" i="1"/>
  <c r="H1238" i="1"/>
  <c r="G1238" i="1"/>
  <c r="H1234" i="1"/>
  <c r="G1234" i="1"/>
  <c r="H1230" i="1"/>
  <c r="G1230" i="1"/>
  <c r="H1226" i="1"/>
  <c r="G1226" i="1"/>
  <c r="H1222" i="1"/>
  <c r="G1222" i="1"/>
  <c r="H1218" i="1"/>
  <c r="G1218" i="1"/>
  <c r="G1214" i="1"/>
  <c r="H1214" i="1"/>
  <c r="H1210" i="1"/>
  <c r="G1210" i="1"/>
  <c r="H1206" i="1"/>
  <c r="G1206" i="1"/>
  <c r="H1202" i="1"/>
  <c r="G1202" i="1"/>
  <c r="H1198" i="1"/>
  <c r="G1198" i="1"/>
  <c r="H1194" i="1"/>
  <c r="G1194" i="1"/>
  <c r="H1190" i="1"/>
  <c r="G1190" i="1"/>
  <c r="H1186" i="1"/>
  <c r="G1186" i="1"/>
  <c r="H1182" i="1"/>
  <c r="G1182" i="1"/>
  <c r="H1178" i="1"/>
  <c r="G1178" i="1"/>
  <c r="H1174" i="1"/>
  <c r="G1174" i="1"/>
  <c r="H1170" i="1"/>
  <c r="G1170" i="1"/>
  <c r="H1166" i="1"/>
  <c r="G1166" i="1"/>
  <c r="H1162" i="1"/>
  <c r="G1162" i="1"/>
  <c r="H1158" i="1"/>
  <c r="G1158" i="1"/>
  <c r="H1154" i="1"/>
  <c r="G1154" i="1"/>
  <c r="G1150" i="1"/>
  <c r="H1150" i="1"/>
  <c r="H1146" i="1"/>
  <c r="G1146" i="1"/>
  <c r="H1142" i="1"/>
  <c r="G1142" i="1"/>
  <c r="H1138" i="1"/>
  <c r="G1138" i="1"/>
  <c r="H1134" i="1"/>
  <c r="G1134" i="1"/>
  <c r="H1130" i="1"/>
  <c r="G1130" i="1"/>
  <c r="H1126" i="1"/>
  <c r="G1126" i="1"/>
  <c r="H1122" i="1"/>
  <c r="G1122" i="1"/>
  <c r="H1118" i="1"/>
  <c r="G1118" i="1"/>
  <c r="H1114" i="1"/>
  <c r="G1114" i="1"/>
  <c r="H1110" i="1"/>
  <c r="G1110" i="1"/>
  <c r="H1106" i="1"/>
  <c r="G1106" i="1"/>
  <c r="H1102" i="1"/>
  <c r="G1102" i="1"/>
  <c r="H1098" i="1"/>
  <c r="G1098" i="1"/>
  <c r="H1094" i="1"/>
  <c r="G1094" i="1"/>
  <c r="H1090" i="1"/>
  <c r="G1090" i="1"/>
  <c r="G1086" i="1"/>
  <c r="H1086" i="1"/>
  <c r="H1082" i="1"/>
  <c r="G1082" i="1"/>
  <c r="H1078" i="1"/>
  <c r="G1078" i="1"/>
  <c r="H1074" i="1"/>
  <c r="G1074" i="1"/>
  <c r="H1070" i="1"/>
  <c r="G1070" i="1"/>
  <c r="H1066" i="1"/>
  <c r="G1066" i="1"/>
  <c r="H1062" i="1"/>
  <c r="G1062" i="1"/>
  <c r="H1058" i="1"/>
  <c r="G1058" i="1"/>
  <c r="H1054" i="1"/>
  <c r="G1054" i="1"/>
  <c r="H1050" i="1"/>
  <c r="G1050" i="1"/>
  <c r="H1046" i="1"/>
  <c r="G1046" i="1"/>
  <c r="H1042" i="1"/>
  <c r="G1042" i="1"/>
  <c r="H1038" i="1"/>
  <c r="G1038" i="1"/>
  <c r="H1034" i="1"/>
  <c r="G1034" i="1"/>
  <c r="H1030" i="1"/>
  <c r="G1030" i="1"/>
  <c r="H1026" i="1"/>
  <c r="G1026" i="1"/>
  <c r="G1022" i="1"/>
  <c r="H1022" i="1"/>
  <c r="H1018" i="1"/>
  <c r="G1018" i="1"/>
  <c r="H1014" i="1"/>
  <c r="G1014" i="1"/>
  <c r="H1010" i="1"/>
  <c r="G1010" i="1"/>
  <c r="H1006" i="1"/>
  <c r="G1006" i="1"/>
  <c r="H1002" i="1"/>
  <c r="G1002" i="1"/>
  <c r="H998" i="1"/>
  <c r="G998" i="1"/>
  <c r="H994" i="1"/>
  <c r="G994" i="1"/>
  <c r="H990" i="1"/>
  <c r="G990" i="1"/>
  <c r="H986" i="1"/>
  <c r="G986" i="1"/>
  <c r="H982" i="1"/>
  <c r="G982" i="1"/>
  <c r="H978" i="1"/>
  <c r="G978" i="1"/>
  <c r="H974" i="1"/>
  <c r="G974" i="1"/>
  <c r="H970" i="1"/>
  <c r="G970" i="1"/>
  <c r="H966" i="1"/>
  <c r="G966" i="1"/>
  <c r="H962" i="1"/>
  <c r="G962" i="1"/>
  <c r="G958" i="1"/>
  <c r="H958" i="1"/>
  <c r="H954" i="1"/>
  <c r="G954" i="1"/>
  <c r="H950" i="1"/>
  <c r="G950" i="1"/>
  <c r="H946" i="1"/>
  <c r="G946" i="1"/>
  <c r="H942" i="1"/>
  <c r="G942" i="1"/>
  <c r="H938" i="1"/>
  <c r="G938" i="1"/>
  <c r="H934" i="1"/>
  <c r="G934" i="1"/>
  <c r="H930" i="1"/>
  <c r="G930" i="1"/>
  <c r="H926" i="1"/>
  <c r="G926" i="1"/>
  <c r="H922" i="1"/>
  <c r="G922" i="1"/>
  <c r="H918" i="1"/>
  <c r="G918" i="1"/>
  <c r="H914" i="1"/>
  <c r="G914" i="1"/>
  <c r="H910" i="1"/>
  <c r="G910" i="1"/>
  <c r="H906" i="1"/>
  <c r="G906" i="1"/>
  <c r="H902" i="1"/>
  <c r="G902" i="1"/>
  <c r="H898" i="1"/>
  <c r="G898" i="1"/>
  <c r="G894" i="1"/>
  <c r="H894" i="1"/>
  <c r="H890" i="1"/>
  <c r="G890" i="1"/>
  <c r="H886" i="1"/>
  <c r="G886" i="1"/>
  <c r="H882" i="1"/>
  <c r="G882" i="1"/>
  <c r="H878" i="1"/>
  <c r="G878" i="1"/>
  <c r="H874" i="1"/>
  <c r="G874" i="1"/>
  <c r="H870" i="1"/>
  <c r="G870" i="1"/>
  <c r="H866" i="1"/>
  <c r="G866" i="1"/>
  <c r="H862" i="1"/>
  <c r="G862" i="1"/>
  <c r="H858" i="1"/>
  <c r="G858" i="1"/>
  <c r="H854" i="1"/>
  <c r="G854" i="1"/>
  <c r="H850" i="1"/>
  <c r="G850" i="1"/>
  <c r="H846" i="1"/>
  <c r="G846" i="1"/>
  <c r="H842" i="1"/>
  <c r="G842" i="1"/>
  <c r="H838" i="1"/>
  <c r="G838" i="1"/>
  <c r="H834" i="1"/>
  <c r="G834" i="1"/>
  <c r="G830" i="1"/>
  <c r="H830" i="1"/>
  <c r="H826" i="1"/>
  <c r="G826" i="1"/>
  <c r="H822" i="1"/>
  <c r="G822" i="1"/>
  <c r="H818" i="1"/>
  <c r="G818" i="1"/>
  <c r="H814" i="1"/>
  <c r="G814" i="1"/>
  <c r="H810" i="1"/>
  <c r="G810" i="1"/>
  <c r="H806" i="1"/>
  <c r="G806" i="1"/>
  <c r="H802" i="1"/>
  <c r="G802" i="1"/>
  <c r="H798" i="1"/>
  <c r="G798" i="1"/>
  <c r="G794" i="1"/>
  <c r="H794" i="1"/>
  <c r="H790" i="1"/>
  <c r="G790" i="1"/>
  <c r="H786" i="1"/>
  <c r="G786" i="1"/>
  <c r="H782" i="1"/>
  <c r="G782" i="1"/>
  <c r="H778" i="1"/>
  <c r="G778" i="1"/>
  <c r="H774" i="1"/>
  <c r="G774" i="1"/>
  <c r="H770" i="1"/>
  <c r="G770" i="1"/>
  <c r="G766" i="1"/>
  <c r="H766" i="1"/>
  <c r="G762" i="1"/>
  <c r="H762" i="1"/>
  <c r="H758" i="1"/>
  <c r="G758" i="1"/>
  <c r="H754" i="1"/>
  <c r="G754" i="1"/>
  <c r="H750" i="1"/>
  <c r="G750" i="1"/>
  <c r="H746" i="1"/>
  <c r="G746" i="1"/>
  <c r="H742" i="1"/>
  <c r="G742" i="1"/>
  <c r="H738" i="1"/>
  <c r="G738" i="1"/>
  <c r="H734" i="1"/>
  <c r="G734" i="1"/>
  <c r="G730" i="1"/>
  <c r="H730" i="1"/>
  <c r="H726" i="1"/>
  <c r="G726" i="1"/>
  <c r="H722" i="1"/>
  <c r="G722" i="1"/>
  <c r="H718" i="1"/>
  <c r="G718" i="1"/>
  <c r="H714" i="1"/>
  <c r="G714" i="1"/>
  <c r="H710" i="1"/>
  <c r="G710" i="1"/>
  <c r="H706" i="1"/>
  <c r="G706" i="1"/>
  <c r="G702" i="1"/>
  <c r="H702" i="1"/>
  <c r="G698" i="1"/>
  <c r="H698" i="1"/>
  <c r="H694" i="1"/>
  <c r="G694" i="1"/>
  <c r="H690" i="1"/>
  <c r="G690" i="1"/>
  <c r="H686" i="1"/>
  <c r="G686" i="1"/>
  <c r="H682" i="1"/>
  <c r="G682" i="1"/>
  <c r="H678" i="1"/>
  <c r="G678" i="1"/>
  <c r="H674" i="1"/>
  <c r="G674" i="1"/>
  <c r="H670" i="1"/>
  <c r="G670" i="1"/>
  <c r="G666" i="1"/>
  <c r="H666" i="1"/>
  <c r="H662" i="1"/>
  <c r="G662" i="1"/>
  <c r="H658" i="1"/>
  <c r="G658" i="1"/>
  <c r="H654" i="1"/>
  <c r="G654" i="1"/>
  <c r="H650" i="1"/>
  <c r="G650" i="1"/>
  <c r="H646" i="1"/>
  <c r="G646" i="1"/>
  <c r="H642" i="1"/>
  <c r="G642" i="1"/>
  <c r="G638" i="1"/>
  <c r="H638" i="1"/>
  <c r="G634" i="1"/>
  <c r="H634" i="1"/>
  <c r="H630" i="1"/>
  <c r="G630" i="1"/>
  <c r="H626" i="1"/>
  <c r="G626" i="1"/>
  <c r="H622" i="1"/>
  <c r="G622" i="1"/>
  <c r="H618" i="1"/>
  <c r="G618" i="1"/>
  <c r="H614" i="1"/>
  <c r="G614" i="1"/>
  <c r="H610" i="1"/>
  <c r="G610" i="1"/>
  <c r="H606" i="1"/>
  <c r="G606" i="1"/>
  <c r="G602" i="1"/>
  <c r="H602" i="1"/>
  <c r="H598" i="1"/>
  <c r="G598" i="1"/>
  <c r="H594" i="1"/>
  <c r="G594" i="1"/>
  <c r="H590" i="1"/>
  <c r="G590" i="1"/>
  <c r="H586" i="1"/>
  <c r="G586" i="1"/>
  <c r="H582" i="1"/>
  <c r="G582" i="1"/>
  <c r="H578" i="1"/>
  <c r="G578" i="1"/>
  <c r="G574" i="1"/>
  <c r="H574" i="1"/>
  <c r="G570" i="1"/>
  <c r="H570" i="1"/>
  <c r="H566" i="1"/>
  <c r="G566" i="1"/>
  <c r="H562" i="1"/>
  <c r="G562" i="1"/>
  <c r="H558" i="1"/>
  <c r="G558" i="1"/>
  <c r="H554" i="1"/>
  <c r="G554" i="1"/>
  <c r="H550" i="1"/>
  <c r="G550" i="1"/>
  <c r="H546" i="1"/>
  <c r="G546" i="1"/>
  <c r="H542" i="1"/>
  <c r="G542" i="1"/>
  <c r="G538" i="1"/>
  <c r="H538" i="1"/>
  <c r="H534" i="1"/>
  <c r="G534" i="1"/>
  <c r="H530" i="1"/>
  <c r="G530" i="1"/>
  <c r="H526" i="1"/>
  <c r="G526" i="1"/>
  <c r="H522" i="1"/>
  <c r="G522" i="1"/>
  <c r="H518" i="1"/>
  <c r="G518" i="1"/>
  <c r="H514" i="1"/>
  <c r="G514" i="1"/>
  <c r="G510" i="1"/>
  <c r="H510" i="1"/>
  <c r="G506" i="1"/>
  <c r="H506" i="1"/>
  <c r="H502" i="1"/>
  <c r="G502" i="1"/>
  <c r="H498" i="1"/>
  <c r="G498" i="1"/>
  <c r="H494" i="1"/>
  <c r="G494" i="1"/>
  <c r="H490" i="1"/>
  <c r="G490" i="1"/>
  <c r="H486" i="1"/>
  <c r="G486" i="1"/>
  <c r="H482" i="1"/>
  <c r="G482" i="1"/>
  <c r="H478" i="1"/>
  <c r="G478" i="1"/>
  <c r="G474" i="1"/>
  <c r="H474" i="1"/>
  <c r="H470" i="1"/>
  <c r="G470" i="1"/>
  <c r="H466" i="1"/>
  <c r="G466" i="1"/>
  <c r="H462" i="1"/>
  <c r="G462" i="1"/>
  <c r="H458" i="1"/>
  <c r="G458" i="1"/>
  <c r="H454" i="1"/>
  <c r="G454" i="1"/>
  <c r="H450" i="1"/>
  <c r="G450" i="1"/>
  <c r="G446" i="1"/>
  <c r="H446" i="1"/>
  <c r="G442" i="1"/>
  <c r="H442" i="1"/>
  <c r="H438" i="1"/>
  <c r="G438" i="1"/>
  <c r="H434" i="1"/>
  <c r="G434" i="1"/>
  <c r="H430" i="1"/>
  <c r="G430" i="1"/>
  <c r="H426" i="1"/>
  <c r="G426" i="1"/>
  <c r="H422" i="1"/>
  <c r="G422" i="1"/>
  <c r="G418" i="1"/>
  <c r="H418" i="1"/>
  <c r="H414" i="1"/>
  <c r="G414" i="1"/>
  <c r="H410" i="1"/>
  <c r="G410" i="1"/>
  <c r="H406" i="1"/>
  <c r="G406" i="1"/>
  <c r="H402" i="1"/>
  <c r="G402" i="1"/>
  <c r="H398" i="1"/>
  <c r="G398" i="1"/>
  <c r="H394" i="1"/>
  <c r="G394" i="1"/>
  <c r="G390" i="1"/>
  <c r="H390" i="1"/>
  <c r="H386" i="1"/>
  <c r="G386" i="1"/>
  <c r="H382" i="1"/>
  <c r="G382" i="1"/>
  <c r="H378" i="1"/>
  <c r="G378" i="1"/>
  <c r="G374" i="1"/>
  <c r="H374" i="1"/>
  <c r="H370" i="1"/>
  <c r="G370" i="1"/>
  <c r="H366" i="1"/>
  <c r="G366" i="1"/>
  <c r="H362" i="1"/>
  <c r="G362" i="1"/>
  <c r="H358" i="1"/>
  <c r="G358" i="1"/>
  <c r="H354" i="1"/>
  <c r="G354" i="1"/>
  <c r="H350" i="1"/>
  <c r="G350" i="1"/>
  <c r="H346" i="1"/>
  <c r="G346" i="1"/>
  <c r="H342" i="1"/>
  <c r="G342" i="1"/>
  <c r="G338" i="1"/>
  <c r="H338" i="1"/>
  <c r="H334" i="1"/>
  <c r="G334" i="1"/>
  <c r="H330" i="1"/>
  <c r="G330" i="1"/>
  <c r="H326" i="1"/>
  <c r="G326" i="1"/>
  <c r="H322" i="1"/>
  <c r="G322" i="1"/>
  <c r="H318" i="1"/>
  <c r="G318" i="1"/>
  <c r="H314" i="1"/>
  <c r="G314" i="1"/>
  <c r="G310" i="1"/>
  <c r="H310" i="1"/>
  <c r="H306" i="1"/>
  <c r="G306" i="1"/>
  <c r="H302" i="1"/>
  <c r="G302" i="1"/>
  <c r="H298" i="1"/>
  <c r="G298" i="1"/>
  <c r="H294" i="1"/>
  <c r="G294" i="1"/>
  <c r="G290" i="1"/>
  <c r="H290" i="1"/>
  <c r="H286" i="1"/>
  <c r="G286" i="1"/>
  <c r="G282" i="1"/>
  <c r="H282" i="1"/>
  <c r="H278" i="1"/>
  <c r="G278" i="1"/>
  <c r="H274" i="1"/>
  <c r="G274" i="1"/>
  <c r="H270" i="1"/>
  <c r="G270" i="1"/>
  <c r="H266" i="1"/>
  <c r="G266" i="1"/>
  <c r="G262" i="1"/>
  <c r="H262" i="1"/>
  <c r="H258" i="1"/>
  <c r="G258" i="1"/>
  <c r="H254" i="1"/>
  <c r="G254" i="1"/>
  <c r="H250" i="1"/>
  <c r="G250" i="1"/>
  <c r="G246" i="1"/>
  <c r="H246" i="1"/>
  <c r="H242" i="1"/>
  <c r="G242" i="1"/>
  <c r="H238" i="1"/>
  <c r="G238" i="1"/>
  <c r="G234" i="1"/>
  <c r="H234" i="1"/>
  <c r="H230" i="1"/>
  <c r="G230" i="1"/>
  <c r="H226" i="1"/>
  <c r="G226" i="1"/>
  <c r="H222" i="1"/>
  <c r="G222" i="1"/>
  <c r="H218" i="1"/>
  <c r="G218" i="1"/>
  <c r="H214" i="1"/>
  <c r="G214" i="1"/>
  <c r="G210" i="1"/>
  <c r="H210" i="1"/>
  <c r="H206" i="1"/>
  <c r="G206" i="1"/>
  <c r="H202" i="1"/>
  <c r="G202" i="1"/>
  <c r="H198" i="1"/>
  <c r="G198" i="1"/>
  <c r="H194" i="1"/>
  <c r="G194" i="1"/>
  <c r="H190" i="1"/>
  <c r="G190" i="1"/>
  <c r="H186" i="1"/>
  <c r="G186" i="1"/>
  <c r="G182" i="1"/>
  <c r="H182" i="1"/>
  <c r="H178" i="1"/>
  <c r="G178" i="1"/>
  <c r="H174" i="1"/>
  <c r="G174" i="1"/>
  <c r="H170" i="1"/>
  <c r="G170" i="1"/>
  <c r="H166" i="1"/>
  <c r="G166" i="1"/>
  <c r="G162" i="1"/>
  <c r="H162" i="1"/>
  <c r="H158" i="1"/>
  <c r="G158" i="1"/>
  <c r="H154" i="1"/>
  <c r="G154" i="1"/>
  <c r="H150" i="1"/>
  <c r="G150" i="1"/>
  <c r="H146" i="1"/>
  <c r="G146" i="1"/>
  <c r="H142" i="1"/>
  <c r="G142" i="1"/>
  <c r="H138" i="1"/>
  <c r="G138" i="1"/>
  <c r="G134" i="1"/>
  <c r="H134" i="1"/>
  <c r="H130" i="1"/>
  <c r="G130" i="1"/>
  <c r="H126" i="1"/>
  <c r="G126" i="1"/>
  <c r="H122" i="1"/>
  <c r="G122" i="1"/>
  <c r="H118" i="1"/>
  <c r="G118" i="1"/>
  <c r="H114" i="1"/>
  <c r="G114" i="1"/>
  <c r="H110" i="1"/>
  <c r="G110" i="1"/>
  <c r="H106" i="1"/>
  <c r="G106" i="1"/>
  <c r="G102" i="1"/>
  <c r="H102" i="1"/>
  <c r="H98" i="1"/>
  <c r="G98" i="1"/>
  <c r="H94" i="1"/>
  <c r="G94" i="1"/>
  <c r="H90" i="1"/>
  <c r="G90" i="1"/>
  <c r="H86" i="1"/>
  <c r="G86" i="1"/>
  <c r="H82" i="1"/>
  <c r="G82" i="1"/>
  <c r="H78" i="1"/>
  <c r="G78" i="1"/>
  <c r="H74" i="1"/>
  <c r="G74" i="1"/>
  <c r="H70" i="1"/>
  <c r="G70" i="1"/>
  <c r="H66" i="1"/>
  <c r="G66" i="1"/>
  <c r="H62" i="1"/>
  <c r="G62" i="1"/>
  <c r="H58" i="1"/>
  <c r="G58" i="1"/>
  <c r="H54" i="1"/>
  <c r="G54" i="1"/>
  <c r="H50" i="1"/>
  <c r="G50" i="1"/>
  <c r="H46" i="1"/>
  <c r="G46" i="1"/>
  <c r="H42" i="1"/>
  <c r="G42" i="1"/>
  <c r="H38" i="1"/>
  <c r="G38" i="1"/>
  <c r="H34" i="1"/>
  <c r="G34" i="1"/>
  <c r="H30" i="1"/>
  <c r="G30" i="1"/>
  <c r="H26" i="1"/>
  <c r="G26" i="1"/>
  <c r="H22" i="1"/>
  <c r="G22" i="1"/>
  <c r="H18" i="1"/>
  <c r="G18" i="1"/>
  <c r="H14" i="1"/>
  <c r="G14" i="1"/>
  <c r="H10" i="1"/>
  <c r="G10" i="1"/>
  <c r="G3026" i="1"/>
  <c r="G2994" i="1"/>
  <c r="G2962" i="1"/>
  <c r="G2930" i="1"/>
  <c r="G2898" i="1"/>
  <c r="G2866" i="1"/>
  <c r="G2834" i="1"/>
  <c r="G2802" i="1"/>
  <c r="G2770" i="1"/>
  <c r="G2738" i="1"/>
  <c r="G2706" i="1"/>
  <c r="G2674" i="1"/>
  <c r="G2642" i="1"/>
  <c r="G2610" i="1"/>
  <c r="G2578" i="1"/>
  <c r="G2546" i="1"/>
  <c r="G2514" i="1"/>
  <c r="G2482" i="1"/>
  <c r="G2450" i="1"/>
  <c r="G2418" i="1"/>
  <c r="G2386" i="1"/>
  <c r="G2354" i="1"/>
  <c r="G2322" i="1"/>
  <c r="G2290" i="1"/>
  <c r="G2258" i="1"/>
  <c r="G2226" i="1"/>
  <c r="G2194" i="1"/>
  <c r="G2162" i="1"/>
  <c r="G2130" i="1"/>
  <c r="G2098" i="1"/>
  <c r="G2066" i="1"/>
  <c r="G2034" i="1"/>
  <c r="G2002" i="1"/>
  <c r="G1970" i="1"/>
  <c r="G1938" i="1"/>
  <c r="G1906" i="1"/>
  <c r="G1874" i="1"/>
  <c r="G1842" i="1"/>
  <c r="G1810" i="1"/>
  <c r="G1778" i="1"/>
  <c r="G1746" i="1"/>
  <c r="G1714" i="1"/>
  <c r="G1682" i="1"/>
  <c r="G1650" i="1"/>
  <c r="G1618" i="1"/>
  <c r="G1586" i="1"/>
  <c r="G1554" i="1"/>
  <c r="G1522" i="1"/>
  <c r="G1490" i="1"/>
  <c r="F985" i="1"/>
  <c r="F981" i="1"/>
  <c r="F977" i="1"/>
  <c r="F973" i="1"/>
  <c r="F969" i="1"/>
  <c r="F965" i="1"/>
  <c r="F961" i="1"/>
  <c r="F957" i="1"/>
  <c r="F953" i="1"/>
  <c r="F949" i="1"/>
  <c r="F945" i="1"/>
  <c r="F941" i="1"/>
  <c r="F937" i="1"/>
  <c r="F933" i="1"/>
  <c r="F929" i="1"/>
  <c r="F925" i="1"/>
  <c r="F921" i="1"/>
  <c r="F917" i="1"/>
  <c r="F913" i="1"/>
  <c r="F909" i="1"/>
  <c r="F905" i="1"/>
  <c r="F901" i="1"/>
  <c r="F897" i="1"/>
  <c r="F893" i="1"/>
  <c r="F889" i="1"/>
  <c r="F885" i="1"/>
  <c r="F881" i="1"/>
  <c r="F877" i="1"/>
  <c r="F873" i="1"/>
  <c r="F869" i="1"/>
  <c r="F865" i="1"/>
  <c r="F861" i="1"/>
  <c r="F857" i="1"/>
  <c r="F853" i="1"/>
  <c r="F849" i="1"/>
  <c r="F845" i="1"/>
  <c r="F841" i="1"/>
  <c r="F837" i="1"/>
  <c r="F833" i="1"/>
  <c r="F829" i="1"/>
  <c r="F825" i="1"/>
  <c r="F821" i="1"/>
  <c r="F817" i="1"/>
  <c r="F813" i="1"/>
  <c r="F809" i="1"/>
  <c r="F805" i="1"/>
  <c r="F801" i="1"/>
  <c r="F797" i="1"/>
  <c r="F793" i="1"/>
  <c r="F789" i="1"/>
  <c r="F785" i="1"/>
  <c r="F781" i="1"/>
  <c r="F777" i="1"/>
  <c r="F773" i="1"/>
  <c r="F769" i="1"/>
  <c r="F765" i="1"/>
  <c r="F761" i="1"/>
  <c r="F757" i="1"/>
  <c r="F753" i="1"/>
  <c r="F749" i="1"/>
  <c r="F745" i="1"/>
  <c r="F741" i="1"/>
  <c r="F737" i="1"/>
  <c r="F733" i="1"/>
  <c r="F729" i="1"/>
  <c r="F725" i="1"/>
  <c r="F721" i="1"/>
  <c r="F717" i="1"/>
  <c r="F713" i="1"/>
  <c r="F709" i="1"/>
  <c r="F705" i="1"/>
  <c r="F701" i="1"/>
  <c r="F697" i="1"/>
  <c r="F693" i="1"/>
  <c r="F689" i="1"/>
  <c r="F685" i="1"/>
  <c r="F681" i="1"/>
  <c r="F677" i="1"/>
  <c r="F673" i="1"/>
  <c r="F669" i="1"/>
  <c r="F665" i="1"/>
  <c r="F661" i="1"/>
  <c r="F657" i="1"/>
  <c r="F653" i="1"/>
  <c r="F649" i="1"/>
  <c r="F645" i="1"/>
  <c r="F641" i="1"/>
  <c r="F637" i="1"/>
  <c r="F633" i="1"/>
  <c r="F629" i="1"/>
  <c r="F625" i="1"/>
  <c r="F621" i="1"/>
  <c r="F617" i="1"/>
  <c r="F613" i="1"/>
  <c r="F609" i="1"/>
  <c r="F605" i="1"/>
  <c r="F601" i="1"/>
  <c r="F597" i="1"/>
  <c r="F593" i="1"/>
  <c r="F589" i="1"/>
  <c r="F585" i="1"/>
  <c r="F581" i="1"/>
  <c r="F577" i="1"/>
  <c r="F573" i="1"/>
  <c r="F569" i="1"/>
  <c r="F565" i="1"/>
  <c r="F561" i="1"/>
  <c r="F557" i="1"/>
  <c r="F553" i="1"/>
  <c r="F549" i="1"/>
  <c r="F545" i="1"/>
  <c r="F541" i="1"/>
  <c r="F537" i="1"/>
  <c r="F533" i="1"/>
  <c r="F529" i="1"/>
  <c r="F525" i="1"/>
  <c r="F521" i="1"/>
  <c r="F517" i="1"/>
  <c r="F513" i="1"/>
  <c r="F509" i="1"/>
  <c r="F505" i="1"/>
  <c r="F501" i="1"/>
  <c r="F497" i="1"/>
  <c r="F493" i="1"/>
  <c r="F489" i="1"/>
  <c r="F485" i="1"/>
  <c r="F481" i="1"/>
  <c r="F477" i="1"/>
  <c r="F473" i="1"/>
  <c r="F469" i="1"/>
  <c r="F465" i="1"/>
  <c r="F461" i="1"/>
  <c r="F457" i="1"/>
  <c r="F453" i="1"/>
  <c r="F449" i="1"/>
  <c r="F445" i="1"/>
  <c r="F441" i="1"/>
  <c r="F437" i="1"/>
  <c r="F433" i="1"/>
  <c r="F429" i="1"/>
  <c r="F425" i="1"/>
  <c r="F421" i="1"/>
  <c r="F417" i="1"/>
  <c r="F413" i="1"/>
  <c r="F409" i="1"/>
  <c r="F405" i="1"/>
  <c r="F401" i="1"/>
  <c r="F397" i="1"/>
  <c r="F393" i="1"/>
  <c r="F389" i="1"/>
  <c r="F385" i="1"/>
  <c r="F381" i="1"/>
  <c r="F377" i="1"/>
  <c r="F373" i="1"/>
  <c r="F369" i="1"/>
  <c r="F365" i="1"/>
  <c r="F361" i="1"/>
  <c r="F357" i="1"/>
  <c r="F353" i="1"/>
  <c r="F349" i="1"/>
  <c r="F345" i="1"/>
  <c r="F341" i="1"/>
  <c r="F337" i="1"/>
  <c r="F333" i="1"/>
  <c r="F329" i="1"/>
  <c r="F325" i="1"/>
  <c r="F321" i="1"/>
  <c r="F317" i="1"/>
  <c r="F313" i="1"/>
  <c r="F309" i="1"/>
  <c r="F305" i="1"/>
  <c r="F301" i="1"/>
  <c r="F297" i="1"/>
  <c r="F293" i="1"/>
  <c r="F289" i="1"/>
  <c r="F285" i="1"/>
  <c r="F281" i="1"/>
  <c r="F277" i="1"/>
  <c r="F273" i="1"/>
  <c r="F269" i="1"/>
  <c r="F265" i="1"/>
  <c r="F261" i="1"/>
  <c r="F257" i="1"/>
  <c r="F253" i="1"/>
  <c r="F249" i="1"/>
  <c r="F245" i="1"/>
  <c r="F241" i="1"/>
  <c r="F237" i="1"/>
  <c r="F233" i="1"/>
  <c r="F229" i="1"/>
  <c r="F225" i="1"/>
  <c r="F221" i="1"/>
  <c r="F217" i="1"/>
  <c r="F213" i="1"/>
  <c r="F209" i="1"/>
  <c r="F205" i="1"/>
  <c r="F201" i="1"/>
  <c r="F197" i="1"/>
  <c r="F193" i="1"/>
  <c r="F189" i="1"/>
  <c r="F185" i="1"/>
  <c r="F181" i="1"/>
  <c r="F177" i="1"/>
  <c r="F173" i="1"/>
  <c r="F169" i="1"/>
  <c r="F165" i="1"/>
  <c r="F161" i="1"/>
  <c r="F157" i="1"/>
  <c r="F153" i="1"/>
  <c r="F149" i="1"/>
  <c r="F145" i="1"/>
  <c r="F141" i="1"/>
  <c r="F137" i="1"/>
  <c r="F133" i="1"/>
  <c r="F129" i="1"/>
  <c r="F125" i="1"/>
  <c r="F121" i="1"/>
  <c r="F117" i="1"/>
  <c r="F113" i="1"/>
  <c r="F109" i="1"/>
  <c r="F105" i="1"/>
  <c r="F101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5" i="1"/>
  <c r="F21" i="1"/>
  <c r="F17" i="1"/>
  <c r="F13" i="1"/>
  <c r="F9" i="1"/>
  <c r="F5" i="1"/>
  <c r="H3041" i="1"/>
  <c r="G3041" i="1"/>
  <c r="H3037" i="1"/>
  <c r="G3037" i="1"/>
  <c r="H3033" i="1"/>
  <c r="G3033" i="1"/>
  <c r="H3029" i="1"/>
  <c r="G3029" i="1"/>
  <c r="H3025" i="1"/>
  <c r="G3025" i="1"/>
  <c r="H3021" i="1"/>
  <c r="G3021" i="1"/>
  <c r="H3017" i="1"/>
  <c r="G3017" i="1"/>
  <c r="H3013" i="1"/>
  <c r="G3013" i="1"/>
  <c r="H3009" i="1"/>
  <c r="G3009" i="1"/>
  <c r="H3005" i="1"/>
  <c r="G3005" i="1"/>
  <c r="H3001" i="1"/>
  <c r="G3001" i="1"/>
  <c r="H2997" i="1"/>
  <c r="G2997" i="1"/>
  <c r="H2993" i="1"/>
  <c r="G2993" i="1"/>
  <c r="H2989" i="1"/>
  <c r="G2989" i="1"/>
  <c r="H2985" i="1"/>
  <c r="G2985" i="1"/>
  <c r="H2981" i="1"/>
  <c r="G2981" i="1"/>
  <c r="H2977" i="1"/>
  <c r="G2977" i="1"/>
  <c r="H2973" i="1"/>
  <c r="G2973" i="1"/>
  <c r="H2969" i="1"/>
  <c r="G2969" i="1"/>
  <c r="H2965" i="1"/>
  <c r="G2965" i="1"/>
  <c r="H2961" i="1"/>
  <c r="G2961" i="1"/>
  <c r="H2957" i="1"/>
  <c r="G2957" i="1"/>
  <c r="H2953" i="1"/>
  <c r="G2953" i="1"/>
  <c r="H2949" i="1"/>
  <c r="G2949" i="1"/>
  <c r="H2945" i="1"/>
  <c r="G2945" i="1"/>
  <c r="H2941" i="1"/>
  <c r="G2941" i="1"/>
  <c r="H2937" i="1"/>
  <c r="G2937" i="1"/>
  <c r="H2933" i="1"/>
  <c r="G2933" i="1"/>
  <c r="H2929" i="1"/>
  <c r="G2929" i="1"/>
  <c r="H2925" i="1"/>
  <c r="G2925" i="1"/>
  <c r="H2921" i="1"/>
  <c r="G2921" i="1"/>
  <c r="H2917" i="1"/>
  <c r="G2917" i="1"/>
  <c r="H2913" i="1"/>
  <c r="G2913" i="1"/>
  <c r="H2909" i="1"/>
  <c r="G2909" i="1"/>
  <c r="H2905" i="1"/>
  <c r="G2905" i="1"/>
  <c r="H2901" i="1"/>
  <c r="G2901" i="1"/>
  <c r="H2897" i="1"/>
  <c r="G2897" i="1"/>
  <c r="H2893" i="1"/>
  <c r="G2893" i="1"/>
  <c r="H2889" i="1"/>
  <c r="G2889" i="1"/>
  <c r="H2885" i="1"/>
  <c r="G2885" i="1"/>
  <c r="H2881" i="1"/>
  <c r="G2881" i="1"/>
  <c r="H2877" i="1"/>
  <c r="G2877" i="1"/>
  <c r="H2873" i="1"/>
  <c r="G2873" i="1"/>
  <c r="H2869" i="1"/>
  <c r="G2869" i="1"/>
  <c r="H2865" i="1"/>
  <c r="G2865" i="1"/>
  <c r="H2861" i="1"/>
  <c r="G2861" i="1"/>
  <c r="H2857" i="1"/>
  <c r="G2857" i="1"/>
  <c r="H2853" i="1"/>
  <c r="G2853" i="1"/>
  <c r="H2849" i="1"/>
  <c r="G2849" i="1"/>
  <c r="H2845" i="1"/>
  <c r="G2845" i="1"/>
  <c r="H2841" i="1"/>
  <c r="G2841" i="1"/>
  <c r="H2837" i="1"/>
  <c r="G2837" i="1"/>
  <c r="H2833" i="1"/>
  <c r="G2833" i="1"/>
  <c r="H2829" i="1"/>
  <c r="G2829" i="1"/>
  <c r="H2825" i="1"/>
  <c r="G2825" i="1"/>
  <c r="H2821" i="1"/>
  <c r="G2821" i="1"/>
  <c r="H2817" i="1"/>
  <c r="G2817" i="1"/>
  <c r="H2813" i="1"/>
  <c r="G2813" i="1"/>
  <c r="H2809" i="1"/>
  <c r="G2809" i="1"/>
  <c r="H2805" i="1"/>
  <c r="G2805" i="1"/>
  <c r="H2801" i="1"/>
  <c r="G2801" i="1"/>
  <c r="H2797" i="1"/>
  <c r="G2797" i="1"/>
  <c r="H2793" i="1"/>
  <c r="G2793" i="1"/>
  <c r="H2789" i="1"/>
  <c r="G2789" i="1"/>
  <c r="H2785" i="1"/>
  <c r="G2785" i="1"/>
  <c r="H2781" i="1"/>
  <c r="G2781" i="1"/>
  <c r="H2777" i="1"/>
  <c r="G2777" i="1"/>
  <c r="H2773" i="1"/>
  <c r="G2773" i="1"/>
  <c r="H2769" i="1"/>
  <c r="G2769" i="1"/>
  <c r="H2765" i="1"/>
  <c r="G2765" i="1"/>
  <c r="H2761" i="1"/>
  <c r="G2761" i="1"/>
  <c r="H2757" i="1"/>
  <c r="G2757" i="1"/>
  <c r="H2753" i="1"/>
  <c r="G2753" i="1"/>
  <c r="H2749" i="1"/>
  <c r="G2749" i="1"/>
  <c r="H2745" i="1"/>
  <c r="G2745" i="1"/>
  <c r="H2741" i="1"/>
  <c r="G2741" i="1"/>
  <c r="H2737" i="1"/>
  <c r="G2737" i="1"/>
  <c r="H2733" i="1"/>
  <c r="G2733" i="1"/>
  <c r="H2729" i="1"/>
  <c r="G2729" i="1"/>
  <c r="H2725" i="1"/>
  <c r="G2725" i="1"/>
  <c r="H2721" i="1"/>
  <c r="G2721" i="1"/>
  <c r="H2717" i="1"/>
  <c r="G2717" i="1"/>
  <c r="H2713" i="1"/>
  <c r="G2713" i="1"/>
  <c r="H2709" i="1"/>
  <c r="G2709" i="1"/>
  <c r="H2705" i="1"/>
  <c r="G2705" i="1"/>
  <c r="H2701" i="1"/>
  <c r="G2701" i="1"/>
  <c r="H2697" i="1"/>
  <c r="G2697" i="1"/>
  <c r="H2693" i="1"/>
  <c r="G2693" i="1"/>
  <c r="H2689" i="1"/>
  <c r="G2689" i="1"/>
  <c r="H2685" i="1"/>
  <c r="G2685" i="1"/>
  <c r="H2681" i="1"/>
  <c r="G2681" i="1"/>
  <c r="H2677" i="1"/>
  <c r="G2677" i="1"/>
  <c r="H2673" i="1"/>
  <c r="G2673" i="1"/>
  <c r="H2669" i="1"/>
  <c r="G2669" i="1"/>
  <c r="H2665" i="1"/>
  <c r="G2665" i="1"/>
  <c r="H2661" i="1"/>
  <c r="G2661" i="1"/>
  <c r="H2657" i="1"/>
  <c r="G2657" i="1"/>
  <c r="H2653" i="1"/>
  <c r="G2653" i="1"/>
  <c r="H2649" i="1"/>
  <c r="G2649" i="1"/>
  <c r="H2645" i="1"/>
  <c r="G2645" i="1"/>
  <c r="H2641" i="1"/>
  <c r="G2641" i="1"/>
  <c r="H2637" i="1"/>
  <c r="G2637" i="1"/>
  <c r="H2633" i="1"/>
  <c r="G2633" i="1"/>
  <c r="H2629" i="1"/>
  <c r="G2629" i="1"/>
  <c r="H2625" i="1"/>
  <c r="G2625" i="1"/>
  <c r="H2621" i="1"/>
  <c r="G2621" i="1"/>
  <c r="H2617" i="1"/>
  <c r="G2617" i="1"/>
  <c r="H2613" i="1"/>
  <c r="G2613" i="1"/>
  <c r="H2609" i="1"/>
  <c r="G2609" i="1"/>
  <c r="H2605" i="1"/>
  <c r="G2605" i="1"/>
  <c r="H2601" i="1"/>
  <c r="G2601" i="1"/>
  <c r="H2597" i="1"/>
  <c r="G2597" i="1"/>
  <c r="H2593" i="1"/>
  <c r="G2593" i="1"/>
  <c r="H2589" i="1"/>
  <c r="G2589" i="1"/>
  <c r="H2585" i="1"/>
  <c r="G2585" i="1"/>
  <c r="H2581" i="1"/>
  <c r="G2581" i="1"/>
  <c r="H2577" i="1"/>
  <c r="G2577" i="1"/>
  <c r="H2573" i="1"/>
  <c r="G2573" i="1"/>
  <c r="H2569" i="1"/>
  <c r="G2569" i="1"/>
  <c r="H2565" i="1"/>
  <c r="G2565" i="1"/>
  <c r="H2561" i="1"/>
  <c r="G2561" i="1"/>
  <c r="H2557" i="1"/>
  <c r="G2557" i="1"/>
  <c r="H2553" i="1"/>
  <c r="G2553" i="1"/>
  <c r="H2549" i="1"/>
  <c r="G2549" i="1"/>
  <c r="H2545" i="1"/>
  <c r="G2545" i="1"/>
  <c r="H2541" i="1"/>
  <c r="G2541" i="1"/>
  <c r="H2537" i="1"/>
  <c r="G2537" i="1"/>
  <c r="H2533" i="1"/>
  <c r="G2533" i="1"/>
  <c r="H2529" i="1"/>
  <c r="G2529" i="1"/>
  <c r="H2525" i="1"/>
  <c r="G2525" i="1"/>
  <c r="H2521" i="1"/>
  <c r="G2521" i="1"/>
  <c r="H2517" i="1"/>
  <c r="G2517" i="1"/>
  <c r="H2513" i="1"/>
  <c r="G2513" i="1"/>
  <c r="H2509" i="1"/>
  <c r="G2509" i="1"/>
  <c r="H2505" i="1"/>
  <c r="G2505" i="1"/>
  <c r="H2501" i="1"/>
  <c r="G2501" i="1"/>
  <c r="H2497" i="1"/>
  <c r="G2497" i="1"/>
  <c r="H2493" i="1"/>
  <c r="G2493" i="1"/>
  <c r="H2489" i="1"/>
  <c r="G2489" i="1"/>
  <c r="H2485" i="1"/>
  <c r="G2485" i="1"/>
  <c r="H2481" i="1"/>
  <c r="G2481" i="1"/>
  <c r="H2477" i="1"/>
  <c r="G2477" i="1"/>
  <c r="H2473" i="1"/>
  <c r="G2473" i="1"/>
  <c r="H2469" i="1"/>
  <c r="G2469" i="1"/>
  <c r="H2465" i="1"/>
  <c r="G2465" i="1"/>
  <c r="H2461" i="1"/>
  <c r="G2461" i="1"/>
  <c r="H2457" i="1"/>
  <c r="G2457" i="1"/>
  <c r="H2453" i="1"/>
  <c r="G2453" i="1"/>
  <c r="H2449" i="1"/>
  <c r="G2449" i="1"/>
  <c r="H2445" i="1"/>
  <c r="G2445" i="1"/>
  <c r="H2441" i="1"/>
  <c r="G2441" i="1"/>
  <c r="H2437" i="1"/>
  <c r="G2437" i="1"/>
  <c r="H2433" i="1"/>
  <c r="G2433" i="1"/>
  <c r="H2429" i="1"/>
  <c r="G2429" i="1"/>
  <c r="H2425" i="1"/>
  <c r="G2425" i="1"/>
  <c r="H2421" i="1"/>
  <c r="G2421" i="1"/>
  <c r="H2417" i="1"/>
  <c r="G2417" i="1"/>
  <c r="H2413" i="1"/>
  <c r="G2413" i="1"/>
  <c r="H2409" i="1"/>
  <c r="G2409" i="1"/>
  <c r="H2405" i="1"/>
  <c r="G2405" i="1"/>
  <c r="H2401" i="1"/>
  <c r="G2401" i="1"/>
  <c r="H2397" i="1"/>
  <c r="G2397" i="1"/>
  <c r="H2393" i="1"/>
  <c r="G2393" i="1"/>
  <c r="H2389" i="1"/>
  <c r="G2389" i="1"/>
  <c r="H2385" i="1"/>
  <c r="G2385" i="1"/>
  <c r="H2381" i="1"/>
  <c r="G2381" i="1"/>
  <c r="H2377" i="1"/>
  <c r="G2377" i="1"/>
  <c r="H2373" i="1"/>
  <c r="G2373" i="1"/>
  <c r="H2369" i="1"/>
  <c r="G2369" i="1"/>
  <c r="H2365" i="1"/>
  <c r="G2365" i="1"/>
  <c r="H2361" i="1"/>
  <c r="G2361" i="1"/>
  <c r="H2357" i="1"/>
  <c r="G2357" i="1"/>
  <c r="H2353" i="1"/>
  <c r="G2353" i="1"/>
  <c r="H2349" i="1"/>
  <c r="G2349" i="1"/>
  <c r="H2345" i="1"/>
  <c r="G2345" i="1"/>
  <c r="H2341" i="1"/>
  <c r="G2341" i="1"/>
  <c r="H2337" i="1"/>
  <c r="G2337" i="1"/>
  <c r="H2333" i="1"/>
  <c r="G2333" i="1"/>
  <c r="H2329" i="1"/>
  <c r="G2329" i="1"/>
  <c r="H2325" i="1"/>
  <c r="G2325" i="1"/>
  <c r="H2321" i="1"/>
  <c r="G2321" i="1"/>
  <c r="H2317" i="1"/>
  <c r="G2317" i="1"/>
  <c r="H2313" i="1"/>
  <c r="G2313" i="1"/>
  <c r="H2309" i="1"/>
  <c r="G2309" i="1"/>
  <c r="H2305" i="1"/>
  <c r="G2305" i="1"/>
  <c r="H2301" i="1"/>
  <c r="G2301" i="1"/>
  <c r="H2297" i="1"/>
  <c r="G2297" i="1"/>
  <c r="H2293" i="1"/>
  <c r="G2293" i="1"/>
  <c r="H2289" i="1"/>
  <c r="G2289" i="1"/>
  <c r="H2285" i="1"/>
  <c r="G2285" i="1"/>
  <c r="H2281" i="1"/>
  <c r="G2281" i="1"/>
  <c r="H2277" i="1"/>
  <c r="G2277" i="1"/>
  <c r="H2273" i="1"/>
  <c r="G2273" i="1"/>
  <c r="H2269" i="1"/>
  <c r="G2269" i="1"/>
  <c r="H2265" i="1"/>
  <c r="G2265" i="1"/>
  <c r="H2261" i="1"/>
  <c r="G2261" i="1"/>
  <c r="H2257" i="1"/>
  <c r="G2257" i="1"/>
  <c r="H2253" i="1"/>
  <c r="G2253" i="1"/>
  <c r="H2249" i="1"/>
  <c r="G2249" i="1"/>
  <c r="H2245" i="1"/>
  <c r="G2245" i="1"/>
  <c r="H2241" i="1"/>
  <c r="G2241" i="1"/>
  <c r="H2237" i="1"/>
  <c r="G2237" i="1"/>
  <c r="H2233" i="1"/>
  <c r="G2233" i="1"/>
  <c r="H2229" i="1"/>
  <c r="G2229" i="1"/>
  <c r="H2225" i="1"/>
  <c r="G2225" i="1"/>
  <c r="H2221" i="1"/>
  <c r="G2221" i="1"/>
  <c r="H2217" i="1"/>
  <c r="G2217" i="1"/>
  <c r="H2213" i="1"/>
  <c r="G2213" i="1"/>
  <c r="H2209" i="1"/>
  <c r="G2209" i="1"/>
  <c r="H2205" i="1"/>
  <c r="G2205" i="1"/>
  <c r="H2201" i="1"/>
  <c r="G2201" i="1"/>
  <c r="H2197" i="1"/>
  <c r="G2197" i="1"/>
  <c r="H2193" i="1"/>
  <c r="G2193" i="1"/>
  <c r="H2189" i="1"/>
  <c r="G2189" i="1"/>
  <c r="H2185" i="1"/>
  <c r="G2185" i="1"/>
  <c r="H2181" i="1"/>
  <c r="G2181" i="1"/>
  <c r="H2177" i="1"/>
  <c r="G2177" i="1"/>
  <c r="H2173" i="1"/>
  <c r="G2173" i="1"/>
  <c r="H2169" i="1"/>
  <c r="G2169" i="1"/>
  <c r="H2165" i="1"/>
  <c r="G2165" i="1"/>
  <c r="H2161" i="1"/>
  <c r="G2161" i="1"/>
  <c r="H2157" i="1"/>
  <c r="G2157" i="1"/>
  <c r="H2153" i="1"/>
  <c r="G2153" i="1"/>
  <c r="H2149" i="1"/>
  <c r="G2149" i="1"/>
  <c r="H2145" i="1"/>
  <c r="G2145" i="1"/>
  <c r="H2141" i="1"/>
  <c r="G2141" i="1"/>
  <c r="H2137" i="1"/>
  <c r="G2137" i="1"/>
  <c r="H2133" i="1"/>
  <c r="G2133" i="1"/>
  <c r="H2129" i="1"/>
  <c r="G2129" i="1"/>
  <c r="H2125" i="1"/>
  <c r="G2125" i="1"/>
  <c r="H2121" i="1"/>
  <c r="G2121" i="1"/>
  <c r="H2117" i="1"/>
  <c r="G2117" i="1"/>
  <c r="H2113" i="1"/>
  <c r="G2113" i="1"/>
  <c r="H2109" i="1"/>
  <c r="G2109" i="1"/>
  <c r="H2105" i="1"/>
  <c r="G2105" i="1"/>
  <c r="H2101" i="1"/>
  <c r="G2101" i="1"/>
  <c r="H2097" i="1"/>
  <c r="G2097" i="1"/>
  <c r="H2093" i="1"/>
  <c r="G2093" i="1"/>
  <c r="H2089" i="1"/>
  <c r="G2089" i="1"/>
  <c r="H2085" i="1"/>
  <c r="G2085" i="1"/>
  <c r="H2081" i="1"/>
  <c r="G2081" i="1"/>
  <c r="H2077" i="1"/>
  <c r="G2077" i="1"/>
  <c r="H2073" i="1"/>
  <c r="G2073" i="1"/>
  <c r="H2069" i="1"/>
  <c r="G2069" i="1"/>
  <c r="H2065" i="1"/>
  <c r="G2065" i="1"/>
  <c r="H2061" i="1"/>
  <c r="G2061" i="1"/>
  <c r="H2057" i="1"/>
  <c r="G2057" i="1"/>
  <c r="H2053" i="1"/>
  <c r="G2053" i="1"/>
  <c r="H2049" i="1"/>
  <c r="G2049" i="1"/>
  <c r="H2045" i="1"/>
  <c r="G2045" i="1"/>
  <c r="H2041" i="1"/>
  <c r="G2041" i="1"/>
  <c r="H2037" i="1"/>
  <c r="G2037" i="1"/>
  <c r="H2033" i="1"/>
  <c r="G2033" i="1"/>
  <c r="H2029" i="1"/>
  <c r="G2029" i="1"/>
  <c r="H2025" i="1"/>
  <c r="G2025" i="1"/>
  <c r="H2021" i="1"/>
  <c r="G2021" i="1"/>
  <c r="H2017" i="1"/>
  <c r="G2017" i="1"/>
  <c r="H2013" i="1"/>
  <c r="G2013" i="1"/>
  <c r="H2009" i="1"/>
  <c r="G2009" i="1"/>
  <c r="H2005" i="1"/>
  <c r="G2005" i="1"/>
  <c r="H2001" i="1"/>
  <c r="G2001" i="1"/>
  <c r="H1997" i="1"/>
  <c r="G1997" i="1"/>
  <c r="H1993" i="1"/>
  <c r="G1993" i="1"/>
  <c r="H1989" i="1"/>
  <c r="G1989" i="1"/>
  <c r="H1985" i="1"/>
  <c r="G1985" i="1"/>
  <c r="H1981" i="1"/>
  <c r="G1981" i="1"/>
  <c r="H1977" i="1"/>
  <c r="G1977" i="1"/>
  <c r="H1973" i="1"/>
  <c r="G1973" i="1"/>
  <c r="H1969" i="1"/>
  <c r="G1969" i="1"/>
  <c r="H1965" i="1"/>
  <c r="G1965" i="1"/>
  <c r="H1961" i="1"/>
  <c r="G1961" i="1"/>
  <c r="H1957" i="1"/>
  <c r="G1957" i="1"/>
  <c r="H1953" i="1"/>
  <c r="G1953" i="1"/>
  <c r="H1949" i="1"/>
  <c r="G1949" i="1"/>
  <c r="H1945" i="1"/>
  <c r="G1945" i="1"/>
  <c r="H1941" i="1"/>
  <c r="G1941" i="1"/>
  <c r="H1937" i="1"/>
  <c r="G1937" i="1"/>
  <c r="H1933" i="1"/>
  <c r="G1933" i="1"/>
  <c r="H1929" i="1"/>
  <c r="G1929" i="1"/>
  <c r="H1925" i="1"/>
  <c r="G1925" i="1"/>
  <c r="H1921" i="1"/>
  <c r="G1921" i="1"/>
  <c r="H1917" i="1"/>
  <c r="G1917" i="1"/>
  <c r="H1913" i="1"/>
  <c r="G1913" i="1"/>
  <c r="H1909" i="1"/>
  <c r="G1909" i="1"/>
  <c r="H1905" i="1"/>
  <c r="G1905" i="1"/>
  <c r="H1901" i="1"/>
  <c r="G1901" i="1"/>
  <c r="H1897" i="1"/>
  <c r="G1897" i="1"/>
  <c r="H1893" i="1"/>
  <c r="G1893" i="1"/>
  <c r="H1889" i="1"/>
  <c r="G1889" i="1"/>
  <c r="H1885" i="1"/>
  <c r="G1885" i="1"/>
  <c r="H1881" i="1"/>
  <c r="G1881" i="1"/>
  <c r="H1877" i="1"/>
  <c r="G1877" i="1"/>
  <c r="H1873" i="1"/>
  <c r="G1873" i="1"/>
  <c r="H1869" i="1"/>
  <c r="G1869" i="1"/>
  <c r="H1865" i="1"/>
  <c r="G1865" i="1"/>
  <c r="H1861" i="1"/>
  <c r="G1861" i="1"/>
  <c r="H1857" i="1"/>
  <c r="G1857" i="1"/>
  <c r="H1853" i="1"/>
  <c r="G1853" i="1"/>
  <c r="H1849" i="1"/>
  <c r="G1849" i="1"/>
  <c r="H1845" i="1"/>
  <c r="G1845" i="1"/>
  <c r="H1841" i="1"/>
  <c r="G1841" i="1"/>
  <c r="H1837" i="1"/>
  <c r="G1837" i="1"/>
  <c r="H1833" i="1"/>
  <c r="G1833" i="1"/>
  <c r="H1829" i="1"/>
  <c r="G1829" i="1"/>
  <c r="H1825" i="1"/>
  <c r="G1825" i="1"/>
  <c r="H1821" i="1"/>
  <c r="G1821" i="1"/>
  <c r="H1817" i="1"/>
  <c r="G1817" i="1"/>
  <c r="H1813" i="1"/>
  <c r="G1813" i="1"/>
  <c r="H1809" i="1"/>
  <c r="G1809" i="1"/>
  <c r="H1805" i="1"/>
  <c r="G1805" i="1"/>
  <c r="H1801" i="1"/>
  <c r="G1801" i="1"/>
  <c r="H1797" i="1"/>
  <c r="G1797" i="1"/>
  <c r="H1793" i="1"/>
  <c r="G1793" i="1"/>
  <c r="H1789" i="1"/>
  <c r="G1789" i="1"/>
  <c r="H1785" i="1"/>
  <c r="G1785" i="1"/>
  <c r="H1781" i="1"/>
  <c r="G1781" i="1"/>
  <c r="H1777" i="1"/>
  <c r="G1777" i="1"/>
  <c r="H1773" i="1"/>
  <c r="G1773" i="1"/>
  <c r="H1769" i="1"/>
  <c r="G1769" i="1"/>
  <c r="H1765" i="1"/>
  <c r="G1765" i="1"/>
  <c r="H1761" i="1"/>
  <c r="G1761" i="1"/>
  <c r="H1757" i="1"/>
  <c r="G1757" i="1"/>
  <c r="H1749" i="1"/>
  <c r="G1749" i="1"/>
  <c r="H1745" i="1"/>
  <c r="G1745" i="1"/>
  <c r="H1741" i="1"/>
  <c r="G1741" i="1"/>
  <c r="H1737" i="1"/>
  <c r="G1737" i="1"/>
  <c r="H1733" i="1"/>
  <c r="G1733" i="1"/>
  <c r="H1729" i="1"/>
  <c r="G1729" i="1"/>
  <c r="H1725" i="1"/>
  <c r="G1725" i="1"/>
  <c r="G1721" i="1"/>
  <c r="H1717" i="1"/>
  <c r="G1717" i="1"/>
  <c r="H1713" i="1"/>
  <c r="G1713" i="1"/>
  <c r="H1709" i="1"/>
  <c r="G1709" i="1"/>
  <c r="H1705" i="1"/>
  <c r="G1705" i="1"/>
  <c r="H1701" i="1"/>
  <c r="G1701" i="1"/>
  <c r="H1697" i="1"/>
  <c r="G1697" i="1"/>
  <c r="H1693" i="1"/>
  <c r="G1693" i="1"/>
  <c r="H1685" i="1"/>
  <c r="G1685" i="1"/>
  <c r="H1681" i="1"/>
  <c r="G1681" i="1"/>
  <c r="H1677" i="1"/>
  <c r="G1677" i="1"/>
  <c r="H1673" i="1"/>
  <c r="G1673" i="1"/>
  <c r="H1669" i="1"/>
  <c r="G1669" i="1"/>
  <c r="H1665" i="1"/>
  <c r="G1665" i="1"/>
  <c r="H1661" i="1"/>
  <c r="G1661" i="1"/>
  <c r="H1653" i="1"/>
  <c r="G1653" i="1"/>
  <c r="H1649" i="1"/>
  <c r="G1649" i="1"/>
  <c r="H1645" i="1"/>
  <c r="G1645" i="1"/>
  <c r="H1641" i="1"/>
  <c r="G1641" i="1"/>
  <c r="H1637" i="1"/>
  <c r="G1637" i="1"/>
  <c r="H1633" i="1"/>
  <c r="G1633" i="1"/>
  <c r="H1629" i="1"/>
  <c r="G1629" i="1"/>
  <c r="H1621" i="1"/>
  <c r="G1621" i="1"/>
  <c r="H1617" i="1"/>
  <c r="G1617" i="1"/>
  <c r="H1613" i="1"/>
  <c r="G1613" i="1"/>
  <c r="H1609" i="1"/>
  <c r="G1609" i="1"/>
  <c r="H1605" i="1"/>
  <c r="G1605" i="1"/>
  <c r="H1601" i="1"/>
  <c r="G1601" i="1"/>
  <c r="H1597" i="1"/>
  <c r="G1597" i="1"/>
  <c r="H1589" i="1"/>
  <c r="G1589" i="1"/>
  <c r="H1585" i="1"/>
  <c r="G1585" i="1"/>
  <c r="H1581" i="1"/>
  <c r="G1581" i="1"/>
  <c r="H1577" i="1"/>
  <c r="G1577" i="1"/>
  <c r="H1573" i="1"/>
  <c r="G1573" i="1"/>
  <c r="H1569" i="1"/>
  <c r="G1569" i="1"/>
  <c r="H1565" i="1"/>
  <c r="G1565" i="1"/>
  <c r="H1557" i="1"/>
  <c r="G1557" i="1"/>
  <c r="H1553" i="1"/>
  <c r="G1553" i="1"/>
  <c r="H1549" i="1"/>
  <c r="G1549" i="1"/>
  <c r="H1545" i="1"/>
  <c r="G1545" i="1"/>
  <c r="H1541" i="1"/>
  <c r="G1541" i="1"/>
  <c r="H1537" i="1"/>
  <c r="G1537" i="1"/>
  <c r="H1533" i="1"/>
  <c r="G1533" i="1"/>
  <c r="H1525" i="1"/>
  <c r="G1525" i="1"/>
  <c r="H1521" i="1"/>
  <c r="G1521" i="1"/>
  <c r="H1517" i="1"/>
  <c r="G1517" i="1"/>
  <c r="H1513" i="1"/>
  <c r="G1513" i="1"/>
  <c r="H1509" i="1"/>
  <c r="G1509" i="1"/>
  <c r="H1505" i="1"/>
  <c r="G1505" i="1"/>
  <c r="H1501" i="1"/>
  <c r="G1501" i="1"/>
  <c r="H1493" i="1"/>
  <c r="G1493" i="1"/>
  <c r="H1489" i="1"/>
  <c r="G1489" i="1"/>
  <c r="H1485" i="1"/>
  <c r="G1485" i="1"/>
  <c r="H1481" i="1"/>
  <c r="G1481" i="1"/>
  <c r="H1477" i="1"/>
  <c r="G1477" i="1"/>
  <c r="H1473" i="1"/>
  <c r="G1473" i="1"/>
  <c r="H1469" i="1"/>
  <c r="G1469" i="1"/>
  <c r="G1465" i="1"/>
  <c r="H1461" i="1"/>
  <c r="G1461" i="1"/>
  <c r="H1457" i="1"/>
  <c r="G1457" i="1"/>
  <c r="H1453" i="1"/>
  <c r="G1453" i="1"/>
  <c r="H1449" i="1"/>
  <c r="G1449" i="1"/>
  <c r="H1445" i="1"/>
  <c r="G1445" i="1"/>
  <c r="H1441" i="1"/>
  <c r="G1441" i="1"/>
  <c r="H1437" i="1"/>
  <c r="G1437" i="1"/>
  <c r="H1433" i="1"/>
  <c r="G1433" i="1"/>
  <c r="H1429" i="1"/>
  <c r="G1429" i="1"/>
  <c r="H1425" i="1"/>
  <c r="G1425" i="1"/>
  <c r="H1421" i="1"/>
  <c r="G1421" i="1"/>
  <c r="H1417" i="1"/>
  <c r="G1417" i="1"/>
  <c r="H1413" i="1"/>
  <c r="G1413" i="1"/>
  <c r="H1409" i="1"/>
  <c r="G1409" i="1"/>
  <c r="H1405" i="1"/>
  <c r="G1405" i="1"/>
  <c r="H1401" i="1"/>
  <c r="G1401" i="1"/>
  <c r="H1397" i="1"/>
  <c r="G1397" i="1"/>
  <c r="H1393" i="1"/>
  <c r="G1393" i="1"/>
  <c r="H1389" i="1"/>
  <c r="G1389" i="1"/>
  <c r="H1385" i="1"/>
  <c r="G1385" i="1"/>
  <c r="H1381" i="1"/>
  <c r="G1381" i="1"/>
  <c r="H1377" i="1"/>
  <c r="G1377" i="1"/>
  <c r="H1373" i="1"/>
  <c r="G1373" i="1"/>
  <c r="H1369" i="1"/>
  <c r="G1369" i="1"/>
  <c r="H1365" i="1"/>
  <c r="G1365" i="1"/>
  <c r="H1361" i="1"/>
  <c r="G1361" i="1"/>
  <c r="H1357" i="1"/>
  <c r="G1357" i="1"/>
  <c r="H1353" i="1"/>
  <c r="G1353" i="1"/>
  <c r="H1349" i="1"/>
  <c r="G1349" i="1"/>
  <c r="H1345" i="1"/>
  <c r="G1345" i="1"/>
  <c r="H1341" i="1"/>
  <c r="G1341" i="1"/>
  <c r="H1337" i="1"/>
  <c r="G1337" i="1"/>
  <c r="H1333" i="1"/>
  <c r="G1333" i="1"/>
  <c r="H1329" i="1"/>
  <c r="G1329" i="1"/>
  <c r="H1325" i="1"/>
  <c r="G1325" i="1"/>
  <c r="H1321" i="1"/>
  <c r="G1321" i="1"/>
  <c r="H1317" i="1"/>
  <c r="G1317" i="1"/>
  <c r="H1313" i="1"/>
  <c r="G1313" i="1"/>
  <c r="H1309" i="1"/>
  <c r="G1309" i="1"/>
  <c r="H1305" i="1"/>
  <c r="G1305" i="1"/>
  <c r="H1301" i="1"/>
  <c r="G1301" i="1"/>
  <c r="H1297" i="1"/>
  <c r="G1297" i="1"/>
  <c r="H1293" i="1"/>
  <c r="G1293" i="1"/>
  <c r="H1289" i="1"/>
  <c r="G1289" i="1"/>
  <c r="H1285" i="1"/>
  <c r="G1285" i="1"/>
  <c r="H1281" i="1"/>
  <c r="G1281" i="1"/>
  <c r="H1277" i="1"/>
  <c r="G1277" i="1"/>
  <c r="H1273" i="1"/>
  <c r="G1273" i="1"/>
  <c r="H1269" i="1"/>
  <c r="G1269" i="1"/>
  <c r="H1265" i="1"/>
  <c r="G1265" i="1"/>
  <c r="H1261" i="1"/>
  <c r="G1261" i="1"/>
  <c r="H1257" i="1"/>
  <c r="G1257" i="1"/>
  <c r="H1253" i="1"/>
  <c r="G1253" i="1"/>
  <c r="H1249" i="1"/>
  <c r="G1249" i="1"/>
  <c r="H1245" i="1"/>
  <c r="G1245" i="1"/>
  <c r="H1241" i="1"/>
  <c r="G1241" i="1"/>
  <c r="H1237" i="1"/>
  <c r="G1237" i="1"/>
  <c r="H1233" i="1"/>
  <c r="G1233" i="1"/>
  <c r="H1229" i="1"/>
  <c r="G1229" i="1"/>
  <c r="H1225" i="1"/>
  <c r="G1225" i="1"/>
  <c r="H1221" i="1"/>
  <c r="G1221" i="1"/>
  <c r="H1217" i="1"/>
  <c r="G1217" i="1"/>
  <c r="H1213" i="1"/>
  <c r="G1213" i="1"/>
  <c r="H1209" i="1"/>
  <c r="G1209" i="1"/>
  <c r="H1205" i="1"/>
  <c r="G1205" i="1"/>
  <c r="H1201" i="1"/>
  <c r="G1201" i="1"/>
  <c r="H1197" i="1"/>
  <c r="G1197" i="1"/>
  <c r="H1193" i="1"/>
  <c r="G1193" i="1"/>
  <c r="H1189" i="1"/>
  <c r="G1189" i="1"/>
  <c r="H1185" i="1"/>
  <c r="G1185" i="1"/>
  <c r="H1181" i="1"/>
  <c r="G1181" i="1"/>
  <c r="H1177" i="1"/>
  <c r="G1177" i="1"/>
  <c r="H1173" i="1"/>
  <c r="G1173" i="1"/>
  <c r="H1169" i="1"/>
  <c r="G1169" i="1"/>
  <c r="H1165" i="1"/>
  <c r="G1165" i="1"/>
  <c r="H1161" i="1"/>
  <c r="G1161" i="1"/>
  <c r="H1157" i="1"/>
  <c r="G1157" i="1"/>
  <c r="H1153" i="1"/>
  <c r="G1153" i="1"/>
  <c r="H1149" i="1"/>
  <c r="G1149" i="1"/>
  <c r="H1145" i="1"/>
  <c r="G1145" i="1"/>
  <c r="H1141" i="1"/>
  <c r="G1141" i="1"/>
  <c r="H1137" i="1"/>
  <c r="G1137" i="1"/>
  <c r="H1133" i="1"/>
  <c r="G1133" i="1"/>
  <c r="H1129" i="1"/>
  <c r="G1129" i="1"/>
  <c r="H1125" i="1"/>
  <c r="G1125" i="1"/>
  <c r="H1121" i="1"/>
  <c r="G1121" i="1"/>
  <c r="H1117" i="1"/>
  <c r="G1117" i="1"/>
  <c r="H1113" i="1"/>
  <c r="G1113" i="1"/>
  <c r="H1109" i="1"/>
  <c r="G1109" i="1"/>
  <c r="H1105" i="1"/>
  <c r="G1105" i="1"/>
  <c r="H1101" i="1"/>
  <c r="G1101" i="1"/>
  <c r="H1097" i="1"/>
  <c r="G1097" i="1"/>
  <c r="H1093" i="1"/>
  <c r="G1093" i="1"/>
  <c r="H1089" i="1"/>
  <c r="G1089" i="1"/>
  <c r="H1085" i="1"/>
  <c r="G1085" i="1"/>
  <c r="H1081" i="1"/>
  <c r="G1081" i="1"/>
  <c r="H1077" i="1"/>
  <c r="G1077" i="1"/>
  <c r="H1073" i="1"/>
  <c r="G1073" i="1"/>
  <c r="H1069" i="1"/>
  <c r="G1069" i="1"/>
  <c r="H1065" i="1"/>
  <c r="G1065" i="1"/>
  <c r="H1061" i="1"/>
  <c r="G1061" i="1"/>
  <c r="H1057" i="1"/>
  <c r="G1057" i="1"/>
  <c r="H1053" i="1"/>
  <c r="G1053" i="1"/>
  <c r="H1049" i="1"/>
  <c r="G1049" i="1"/>
  <c r="H1045" i="1"/>
  <c r="G1045" i="1"/>
  <c r="H1041" i="1"/>
  <c r="G1041" i="1"/>
  <c r="H1037" i="1"/>
  <c r="G1037" i="1"/>
  <c r="H1033" i="1"/>
  <c r="G1033" i="1"/>
  <c r="H1029" i="1"/>
  <c r="G1029" i="1"/>
  <c r="H1025" i="1"/>
  <c r="G1025" i="1"/>
  <c r="H1021" i="1"/>
  <c r="G1021" i="1"/>
  <c r="H1017" i="1"/>
  <c r="G1017" i="1"/>
  <c r="H1013" i="1"/>
  <c r="G1013" i="1"/>
  <c r="H1009" i="1"/>
  <c r="G1009" i="1"/>
  <c r="H1005" i="1"/>
  <c r="G1005" i="1"/>
  <c r="H1001" i="1"/>
  <c r="G1001" i="1"/>
  <c r="H997" i="1"/>
  <c r="G997" i="1"/>
  <c r="H993" i="1"/>
  <c r="G993" i="1"/>
  <c r="H989" i="1"/>
  <c r="G989" i="1"/>
  <c r="H985" i="1"/>
  <c r="G985" i="1"/>
  <c r="H981" i="1"/>
  <c r="G981" i="1"/>
  <c r="H977" i="1"/>
  <c r="G977" i="1"/>
  <c r="H973" i="1"/>
  <c r="G973" i="1"/>
  <c r="H969" i="1"/>
  <c r="G969" i="1"/>
  <c r="H965" i="1"/>
  <c r="G965" i="1"/>
  <c r="H961" i="1"/>
  <c r="G961" i="1"/>
  <c r="H957" i="1"/>
  <c r="G957" i="1"/>
  <c r="H953" i="1"/>
  <c r="G953" i="1"/>
  <c r="H949" i="1"/>
  <c r="G949" i="1"/>
  <c r="H945" i="1"/>
  <c r="G945" i="1"/>
  <c r="H941" i="1"/>
  <c r="G941" i="1"/>
  <c r="H937" i="1"/>
  <c r="G937" i="1"/>
  <c r="H933" i="1"/>
  <c r="G933" i="1"/>
  <c r="H929" i="1"/>
  <c r="G929" i="1"/>
  <c r="H925" i="1"/>
  <c r="G925" i="1"/>
  <c r="H921" i="1"/>
  <c r="G921" i="1"/>
  <c r="H917" i="1"/>
  <c r="G917" i="1"/>
  <c r="H913" i="1"/>
  <c r="G913" i="1"/>
  <c r="H909" i="1"/>
  <c r="G909" i="1"/>
  <c r="H905" i="1"/>
  <c r="G905" i="1"/>
  <c r="H901" i="1"/>
  <c r="G901" i="1"/>
  <c r="H897" i="1"/>
  <c r="G897" i="1"/>
  <c r="H893" i="1"/>
  <c r="G893" i="1"/>
  <c r="H889" i="1"/>
  <c r="G889" i="1"/>
  <c r="H885" i="1"/>
  <c r="G885" i="1"/>
  <c r="H881" i="1"/>
  <c r="G881" i="1"/>
  <c r="H877" i="1"/>
  <c r="G877" i="1"/>
  <c r="H873" i="1"/>
  <c r="G873" i="1"/>
  <c r="H869" i="1"/>
  <c r="G869" i="1"/>
  <c r="H865" i="1"/>
  <c r="G865" i="1"/>
  <c r="H861" i="1"/>
  <c r="G861" i="1"/>
  <c r="H857" i="1"/>
  <c r="G857" i="1"/>
  <c r="H853" i="1"/>
  <c r="G853" i="1"/>
  <c r="H849" i="1"/>
  <c r="G849" i="1"/>
  <c r="H845" i="1"/>
  <c r="G845" i="1"/>
  <c r="H841" i="1"/>
  <c r="G841" i="1"/>
  <c r="H837" i="1"/>
  <c r="G837" i="1"/>
  <c r="H833" i="1"/>
  <c r="G833" i="1"/>
  <c r="H829" i="1"/>
  <c r="G829" i="1"/>
  <c r="H825" i="1"/>
  <c r="G825" i="1"/>
  <c r="H821" i="1"/>
  <c r="G821" i="1"/>
  <c r="H817" i="1"/>
  <c r="G817" i="1"/>
  <c r="H813" i="1"/>
  <c r="G813" i="1"/>
  <c r="H809" i="1"/>
  <c r="G809" i="1"/>
  <c r="H805" i="1"/>
  <c r="G805" i="1"/>
  <c r="H801" i="1"/>
  <c r="G801" i="1"/>
  <c r="H797" i="1"/>
  <c r="G797" i="1"/>
  <c r="H793" i="1"/>
  <c r="G793" i="1"/>
  <c r="H789" i="1"/>
  <c r="G789" i="1"/>
  <c r="H785" i="1"/>
  <c r="G785" i="1"/>
  <c r="H781" i="1"/>
  <c r="G781" i="1"/>
  <c r="H777" i="1"/>
  <c r="G777" i="1"/>
  <c r="H773" i="1"/>
  <c r="G773" i="1"/>
  <c r="H769" i="1"/>
  <c r="G769" i="1"/>
  <c r="H765" i="1"/>
  <c r="G765" i="1"/>
  <c r="H761" i="1"/>
  <c r="G761" i="1"/>
  <c r="H757" i="1"/>
  <c r="G757" i="1"/>
  <c r="H753" i="1"/>
  <c r="G753" i="1"/>
  <c r="H749" i="1"/>
  <c r="G749" i="1"/>
  <c r="H745" i="1"/>
  <c r="G745" i="1"/>
  <c r="H741" i="1"/>
  <c r="G741" i="1"/>
  <c r="H737" i="1"/>
  <c r="G737" i="1"/>
  <c r="H733" i="1"/>
  <c r="G733" i="1"/>
  <c r="H729" i="1"/>
  <c r="G729" i="1"/>
  <c r="H725" i="1"/>
  <c r="G725" i="1"/>
  <c r="H721" i="1"/>
  <c r="G721" i="1"/>
  <c r="H717" i="1"/>
  <c r="G717" i="1"/>
  <c r="H713" i="1"/>
  <c r="G713" i="1"/>
  <c r="H709" i="1"/>
  <c r="G709" i="1"/>
  <c r="H705" i="1"/>
  <c r="G705" i="1"/>
  <c r="H701" i="1"/>
  <c r="G701" i="1"/>
  <c r="H697" i="1"/>
  <c r="G697" i="1"/>
  <c r="H693" i="1"/>
  <c r="G693" i="1"/>
  <c r="H689" i="1"/>
  <c r="G689" i="1"/>
  <c r="H685" i="1"/>
  <c r="G685" i="1"/>
  <c r="H681" i="1"/>
  <c r="G681" i="1"/>
  <c r="H677" i="1"/>
  <c r="G677" i="1"/>
  <c r="H673" i="1"/>
  <c r="G673" i="1"/>
  <c r="H669" i="1"/>
  <c r="G669" i="1"/>
  <c r="H665" i="1"/>
  <c r="G665" i="1"/>
  <c r="H661" i="1"/>
  <c r="G661" i="1"/>
  <c r="H657" i="1"/>
  <c r="G657" i="1"/>
  <c r="H653" i="1"/>
  <c r="G653" i="1"/>
  <c r="H649" i="1"/>
  <c r="G649" i="1"/>
  <c r="H645" i="1"/>
  <c r="G645" i="1"/>
  <c r="H641" i="1"/>
  <c r="G641" i="1"/>
  <c r="H637" i="1"/>
  <c r="G637" i="1"/>
  <c r="H633" i="1"/>
  <c r="G633" i="1"/>
  <c r="H629" i="1"/>
  <c r="G629" i="1"/>
  <c r="H625" i="1"/>
  <c r="G625" i="1"/>
  <c r="H621" i="1"/>
  <c r="G621" i="1"/>
  <c r="H617" i="1"/>
  <c r="G617" i="1"/>
  <c r="H613" i="1"/>
  <c r="G613" i="1"/>
  <c r="H609" i="1"/>
  <c r="G609" i="1"/>
  <c r="H605" i="1"/>
  <c r="G605" i="1"/>
  <c r="H601" i="1"/>
  <c r="G601" i="1"/>
  <c r="H597" i="1"/>
  <c r="G597" i="1"/>
  <c r="H593" i="1"/>
  <c r="G593" i="1"/>
  <c r="H589" i="1"/>
  <c r="G589" i="1"/>
  <c r="H585" i="1"/>
  <c r="G585" i="1"/>
  <c r="H581" i="1"/>
  <c r="G581" i="1"/>
  <c r="H577" i="1"/>
  <c r="G577" i="1"/>
  <c r="H573" i="1"/>
  <c r="G573" i="1"/>
  <c r="H569" i="1"/>
  <c r="G569" i="1"/>
  <c r="H565" i="1"/>
  <c r="G565" i="1"/>
  <c r="H561" i="1"/>
  <c r="G561" i="1"/>
  <c r="H557" i="1"/>
  <c r="G557" i="1"/>
  <c r="H553" i="1"/>
  <c r="G553" i="1"/>
  <c r="H549" i="1"/>
  <c r="G549" i="1"/>
  <c r="H545" i="1"/>
  <c r="G545" i="1"/>
  <c r="H541" i="1"/>
  <c r="G541" i="1"/>
  <c r="H537" i="1"/>
  <c r="G537" i="1"/>
  <c r="H533" i="1"/>
  <c r="G533" i="1"/>
  <c r="H529" i="1"/>
  <c r="G529" i="1"/>
  <c r="H525" i="1"/>
  <c r="G525" i="1"/>
  <c r="H521" i="1"/>
  <c r="G521" i="1"/>
  <c r="H517" i="1"/>
  <c r="G517" i="1"/>
  <c r="H513" i="1"/>
  <c r="G513" i="1"/>
  <c r="H509" i="1"/>
  <c r="G509" i="1"/>
  <c r="H505" i="1"/>
  <c r="G505" i="1"/>
  <c r="H501" i="1"/>
  <c r="G501" i="1"/>
  <c r="H497" i="1"/>
  <c r="G497" i="1"/>
  <c r="H493" i="1"/>
  <c r="G493" i="1"/>
  <c r="H489" i="1"/>
  <c r="G489" i="1"/>
  <c r="H485" i="1"/>
  <c r="G485" i="1"/>
  <c r="H481" i="1"/>
  <c r="G481" i="1"/>
  <c r="H477" i="1"/>
  <c r="G477" i="1"/>
  <c r="H473" i="1"/>
  <c r="G473" i="1"/>
  <c r="H469" i="1"/>
  <c r="G469" i="1"/>
  <c r="H465" i="1"/>
  <c r="G465" i="1"/>
  <c r="H461" i="1"/>
  <c r="G461" i="1"/>
  <c r="H457" i="1"/>
  <c r="G457" i="1"/>
  <c r="H453" i="1"/>
  <c r="G453" i="1"/>
  <c r="H449" i="1"/>
  <c r="G449" i="1"/>
  <c r="H445" i="1"/>
  <c r="G445" i="1"/>
  <c r="H441" i="1"/>
  <c r="G441" i="1"/>
  <c r="H437" i="1"/>
  <c r="G437" i="1"/>
  <c r="H433" i="1"/>
  <c r="G433" i="1"/>
  <c r="H429" i="1"/>
  <c r="G429" i="1"/>
  <c r="H425" i="1"/>
  <c r="G425" i="1"/>
  <c r="G421" i="1"/>
  <c r="H421" i="1"/>
  <c r="G417" i="1"/>
  <c r="H417" i="1"/>
  <c r="G413" i="1"/>
  <c r="H413" i="1"/>
  <c r="H409" i="1"/>
  <c r="G409" i="1"/>
  <c r="G405" i="1"/>
  <c r="H405" i="1"/>
  <c r="G401" i="1"/>
  <c r="H401" i="1"/>
  <c r="G397" i="1"/>
  <c r="H397" i="1"/>
  <c r="H393" i="1"/>
  <c r="G393" i="1"/>
  <c r="G389" i="1"/>
  <c r="H389" i="1"/>
  <c r="G385" i="1"/>
  <c r="H385" i="1"/>
  <c r="G381" i="1"/>
  <c r="H381" i="1"/>
  <c r="H377" i="1"/>
  <c r="G377" i="1"/>
  <c r="G373" i="1"/>
  <c r="H373" i="1"/>
  <c r="G369" i="1"/>
  <c r="H369" i="1"/>
  <c r="G365" i="1"/>
  <c r="H365" i="1"/>
  <c r="H361" i="1"/>
  <c r="G361" i="1"/>
  <c r="G357" i="1"/>
  <c r="H357" i="1"/>
  <c r="G353" i="1"/>
  <c r="H353" i="1"/>
  <c r="G349" i="1"/>
  <c r="H349" i="1"/>
  <c r="H345" i="1"/>
  <c r="G345" i="1"/>
  <c r="G341" i="1"/>
  <c r="H341" i="1"/>
  <c r="G337" i="1"/>
  <c r="H337" i="1"/>
  <c r="G333" i="1"/>
  <c r="H333" i="1"/>
  <c r="H329" i="1"/>
  <c r="G329" i="1"/>
  <c r="G325" i="1"/>
  <c r="H325" i="1"/>
  <c r="G321" i="1"/>
  <c r="H321" i="1"/>
  <c r="G317" i="1"/>
  <c r="H317" i="1"/>
  <c r="H313" i="1"/>
  <c r="G313" i="1"/>
  <c r="G309" i="1"/>
  <c r="H309" i="1"/>
  <c r="G305" i="1"/>
  <c r="H305" i="1"/>
  <c r="G301" i="1"/>
  <c r="H301" i="1"/>
  <c r="H297" i="1"/>
  <c r="G297" i="1"/>
  <c r="G293" i="1"/>
  <c r="H293" i="1"/>
  <c r="G289" i="1"/>
  <c r="H289" i="1"/>
  <c r="G285" i="1"/>
  <c r="H285" i="1"/>
  <c r="H281" i="1"/>
  <c r="G281" i="1"/>
  <c r="G277" i="1"/>
  <c r="H277" i="1"/>
  <c r="G273" i="1"/>
  <c r="H273" i="1"/>
  <c r="G269" i="1"/>
  <c r="H269" i="1"/>
  <c r="H265" i="1"/>
  <c r="G265" i="1"/>
  <c r="G261" i="1"/>
  <c r="H261" i="1"/>
  <c r="G257" i="1"/>
  <c r="H257" i="1"/>
  <c r="G253" i="1"/>
  <c r="H253" i="1"/>
  <c r="H249" i="1"/>
  <c r="G249" i="1"/>
  <c r="G245" i="1"/>
  <c r="H245" i="1"/>
  <c r="G241" i="1"/>
  <c r="H241" i="1"/>
  <c r="G237" i="1"/>
  <c r="H237" i="1"/>
  <c r="H233" i="1"/>
  <c r="G233" i="1"/>
  <c r="G229" i="1"/>
  <c r="H229" i="1"/>
  <c r="G225" i="1"/>
  <c r="H225" i="1"/>
  <c r="G221" i="1"/>
  <c r="H221" i="1"/>
  <c r="H217" i="1"/>
  <c r="G217" i="1"/>
  <c r="G213" i="1"/>
  <c r="H213" i="1"/>
  <c r="G209" i="1"/>
  <c r="H209" i="1"/>
  <c r="G205" i="1"/>
  <c r="H205" i="1"/>
  <c r="H201" i="1"/>
  <c r="G201" i="1"/>
  <c r="G197" i="1"/>
  <c r="H197" i="1"/>
  <c r="G193" i="1"/>
  <c r="H193" i="1"/>
  <c r="G189" i="1"/>
  <c r="H189" i="1"/>
  <c r="H185" i="1"/>
  <c r="G185" i="1"/>
  <c r="G181" i="1"/>
  <c r="H181" i="1"/>
  <c r="G177" i="1"/>
  <c r="H177" i="1"/>
  <c r="G173" i="1"/>
  <c r="H173" i="1"/>
  <c r="H169" i="1"/>
  <c r="G169" i="1"/>
  <c r="G165" i="1"/>
  <c r="H165" i="1"/>
  <c r="G161" i="1"/>
  <c r="H161" i="1"/>
  <c r="G157" i="1"/>
  <c r="H157" i="1"/>
  <c r="H153" i="1"/>
  <c r="G153" i="1"/>
  <c r="G149" i="1"/>
  <c r="H149" i="1"/>
  <c r="G145" i="1"/>
  <c r="H145" i="1"/>
  <c r="G141" i="1"/>
  <c r="H141" i="1"/>
  <c r="H137" i="1"/>
  <c r="G137" i="1"/>
  <c r="G133" i="1"/>
  <c r="H133" i="1"/>
  <c r="G129" i="1"/>
  <c r="H129" i="1"/>
  <c r="G125" i="1"/>
  <c r="H125" i="1"/>
  <c r="H121" i="1"/>
  <c r="G121" i="1"/>
  <c r="G117" i="1"/>
  <c r="H117" i="1"/>
  <c r="G113" i="1"/>
  <c r="H113" i="1"/>
  <c r="G109" i="1"/>
  <c r="H109" i="1"/>
  <c r="H105" i="1"/>
  <c r="G105" i="1"/>
  <c r="G101" i="1"/>
  <c r="H101" i="1"/>
  <c r="G97" i="1"/>
  <c r="H97" i="1"/>
  <c r="G93" i="1"/>
  <c r="H93" i="1"/>
  <c r="H89" i="1"/>
  <c r="G89" i="1"/>
  <c r="G85" i="1"/>
  <c r="H85" i="1"/>
  <c r="G81" i="1"/>
  <c r="H81" i="1"/>
  <c r="G77" i="1"/>
  <c r="H77" i="1"/>
  <c r="H73" i="1"/>
  <c r="G73" i="1"/>
  <c r="G69" i="1"/>
  <c r="H69" i="1"/>
  <c r="G65" i="1"/>
  <c r="H65" i="1"/>
  <c r="G61" i="1"/>
  <c r="H61" i="1"/>
  <c r="H57" i="1"/>
  <c r="G57" i="1"/>
  <c r="G53" i="1"/>
  <c r="H53" i="1"/>
  <c r="G49" i="1"/>
  <c r="H49" i="1"/>
  <c r="G45" i="1"/>
  <c r="H45" i="1"/>
  <c r="H41" i="1"/>
  <c r="G41" i="1"/>
  <c r="G37" i="1"/>
  <c r="H37" i="1"/>
  <c r="G33" i="1"/>
  <c r="H33" i="1"/>
  <c r="G29" i="1"/>
  <c r="H29" i="1"/>
  <c r="H25" i="1"/>
  <c r="G25" i="1"/>
  <c r="G21" i="1"/>
  <c r="H21" i="1"/>
  <c r="G17" i="1"/>
  <c r="H17" i="1"/>
  <c r="G13" i="1"/>
  <c r="H13" i="1"/>
  <c r="H9" i="1"/>
  <c r="G9" i="1"/>
  <c r="G5" i="1"/>
  <c r="H5" i="1"/>
  <c r="G3018" i="1"/>
  <c r="G2986" i="1"/>
  <c r="G2954" i="1"/>
  <c r="G2922" i="1"/>
  <c r="G2890" i="1"/>
  <c r="G2858" i="1"/>
  <c r="G2826" i="1"/>
  <c r="G2794" i="1"/>
  <c r="G2762" i="1"/>
  <c r="G2730" i="1"/>
  <c r="G2698" i="1"/>
  <c r="G2666" i="1"/>
  <c r="G2634" i="1"/>
  <c r="G2602" i="1"/>
  <c r="G2570" i="1"/>
  <c r="G2538" i="1"/>
  <c r="G2506" i="1"/>
  <c r="G2474" i="1"/>
  <c r="G2442" i="1"/>
  <c r="G2410" i="1"/>
  <c r="G2378" i="1"/>
  <c r="G2346" i="1"/>
  <c r="G2314" i="1"/>
  <c r="G2282" i="1"/>
  <c r="G2250" i="1"/>
  <c r="G2218" i="1"/>
  <c r="G2186" i="1"/>
  <c r="G2154" i="1"/>
  <c r="G2122" i="1"/>
  <c r="G2090" i="1"/>
  <c r="G2058" i="1"/>
  <c r="G2026" i="1"/>
  <c r="G1994" i="1"/>
  <c r="G1962" i="1"/>
  <c r="G1930" i="1"/>
  <c r="G1898" i="1"/>
  <c r="G1866" i="1"/>
  <c r="G1834" i="1"/>
  <c r="G1802" i="1"/>
  <c r="G1770" i="1"/>
  <c r="G1738" i="1"/>
  <c r="G1706" i="1"/>
  <c r="G1674" i="1"/>
  <c r="G1642" i="1"/>
  <c r="G1610" i="1"/>
  <c r="G1578" i="1"/>
  <c r="G1546" i="1"/>
  <c r="G1514" i="1"/>
  <c r="G1482" i="1"/>
  <c r="F476" i="1"/>
  <c r="F472" i="1"/>
  <c r="F468" i="1"/>
  <c r="F464" i="1"/>
  <c r="F460" i="1"/>
  <c r="F456" i="1"/>
  <c r="F452" i="1"/>
  <c r="F448" i="1"/>
  <c r="F444" i="1"/>
  <c r="F440" i="1"/>
  <c r="F436" i="1"/>
  <c r="F432" i="1"/>
  <c r="F428" i="1"/>
  <c r="F424" i="1"/>
  <c r="F420" i="1"/>
  <c r="F416" i="1"/>
  <c r="F412" i="1"/>
  <c r="F408" i="1"/>
  <c r="F404" i="1"/>
  <c r="F400" i="1"/>
  <c r="F396" i="1"/>
  <c r="F392" i="1"/>
  <c r="F388" i="1"/>
  <c r="F384" i="1"/>
  <c r="F380" i="1"/>
  <c r="F376" i="1"/>
  <c r="F372" i="1"/>
  <c r="F368" i="1"/>
  <c r="F364" i="1"/>
  <c r="F360" i="1"/>
  <c r="F356" i="1"/>
  <c r="F352" i="1"/>
  <c r="F348" i="1"/>
  <c r="F344" i="1"/>
  <c r="F340" i="1"/>
  <c r="F336" i="1"/>
  <c r="F332" i="1"/>
  <c r="F328" i="1"/>
  <c r="F324" i="1"/>
  <c r="F320" i="1"/>
  <c r="F316" i="1"/>
  <c r="F312" i="1"/>
  <c r="F308" i="1"/>
  <c r="F304" i="1"/>
  <c r="F300" i="1"/>
  <c r="F296" i="1"/>
  <c r="F292" i="1"/>
  <c r="F288" i="1"/>
  <c r="F284" i="1"/>
  <c r="F280" i="1"/>
  <c r="F276" i="1"/>
  <c r="F272" i="1"/>
  <c r="F268" i="1"/>
  <c r="F264" i="1"/>
  <c r="F260" i="1"/>
  <c r="F256" i="1"/>
  <c r="F252" i="1"/>
  <c r="F248" i="1"/>
  <c r="F244" i="1"/>
  <c r="F240" i="1"/>
  <c r="F236" i="1"/>
  <c r="F232" i="1"/>
  <c r="F228" i="1"/>
  <c r="F224" i="1"/>
  <c r="F220" i="1"/>
  <c r="F216" i="1"/>
  <c r="F212" i="1"/>
  <c r="F208" i="1"/>
  <c r="F204" i="1"/>
  <c r="F200" i="1"/>
  <c r="F196" i="1"/>
  <c r="F192" i="1"/>
  <c r="F188" i="1"/>
  <c r="F184" i="1"/>
  <c r="F180" i="1"/>
  <c r="F176" i="1"/>
  <c r="F172" i="1"/>
  <c r="F168" i="1"/>
  <c r="F164" i="1"/>
  <c r="F160" i="1"/>
  <c r="F156" i="1"/>
  <c r="F152" i="1"/>
  <c r="F148" i="1"/>
  <c r="F144" i="1"/>
  <c r="F140" i="1"/>
  <c r="F136" i="1"/>
  <c r="F132" i="1"/>
  <c r="F12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20" i="1"/>
  <c r="F16" i="1"/>
  <c r="F12" i="1"/>
  <c r="F8" i="1"/>
  <c r="F4" i="1"/>
  <c r="H3040" i="1"/>
  <c r="G3040" i="1"/>
  <c r="G3036" i="1"/>
  <c r="H3036" i="1"/>
  <c r="G3032" i="1"/>
  <c r="H3032" i="1"/>
  <c r="H3024" i="1"/>
  <c r="G3024" i="1"/>
  <c r="G3020" i="1"/>
  <c r="H3020" i="1"/>
  <c r="G3016" i="1"/>
  <c r="H3016" i="1"/>
  <c r="H3008" i="1"/>
  <c r="G3008" i="1"/>
  <c r="G3004" i="1"/>
  <c r="H3004" i="1"/>
  <c r="G3000" i="1"/>
  <c r="H3000" i="1"/>
  <c r="H2992" i="1"/>
  <c r="G2992" i="1"/>
  <c r="G2988" i="1"/>
  <c r="H2988" i="1"/>
  <c r="G2984" i="1"/>
  <c r="H2984" i="1"/>
  <c r="H2976" i="1"/>
  <c r="G2976" i="1"/>
  <c r="G2972" i="1"/>
  <c r="H2972" i="1"/>
  <c r="G2968" i="1"/>
  <c r="H2968" i="1"/>
  <c r="H2960" i="1"/>
  <c r="G2960" i="1"/>
  <c r="G2956" i="1"/>
  <c r="H2956" i="1"/>
  <c r="G2952" i="1"/>
  <c r="H2952" i="1"/>
  <c r="G2948" i="1"/>
  <c r="H2944" i="1"/>
  <c r="G2944" i="1"/>
  <c r="G2940" i="1"/>
  <c r="H2940" i="1"/>
  <c r="G2936" i="1"/>
  <c r="H2936" i="1"/>
  <c r="H2928" i="1"/>
  <c r="G2928" i="1"/>
  <c r="G2924" i="1"/>
  <c r="H2924" i="1"/>
  <c r="G2920" i="1"/>
  <c r="H2920" i="1"/>
  <c r="H2912" i="1"/>
  <c r="G2912" i="1"/>
  <c r="H2908" i="1"/>
  <c r="G2908" i="1"/>
  <c r="G2904" i="1"/>
  <c r="H2904" i="1"/>
  <c r="H2900" i="1"/>
  <c r="H2896" i="1"/>
  <c r="G2896" i="1"/>
  <c r="H2892" i="1"/>
  <c r="G2892" i="1"/>
  <c r="G2888" i="1"/>
  <c r="H2888" i="1"/>
  <c r="H2884" i="1"/>
  <c r="H2880" i="1"/>
  <c r="G2880" i="1"/>
  <c r="H2876" i="1"/>
  <c r="G2876" i="1"/>
  <c r="G2872" i="1"/>
  <c r="H2872" i="1"/>
  <c r="G2868" i="1"/>
  <c r="H2864" i="1"/>
  <c r="G2864" i="1"/>
  <c r="H2860" i="1"/>
  <c r="G2860" i="1"/>
  <c r="G2856" i="1"/>
  <c r="H2856" i="1"/>
  <c r="H2848" i="1"/>
  <c r="G2848" i="1"/>
  <c r="H2844" i="1"/>
  <c r="G2844" i="1"/>
  <c r="G2840" i="1"/>
  <c r="H2840" i="1"/>
  <c r="H2832" i="1"/>
  <c r="G2832" i="1"/>
  <c r="H2828" i="1"/>
  <c r="G2828" i="1"/>
  <c r="G2824" i="1"/>
  <c r="H2824" i="1"/>
  <c r="H2816" i="1"/>
  <c r="G2816" i="1"/>
  <c r="H2812" i="1"/>
  <c r="G2812" i="1"/>
  <c r="G2808" i="1"/>
  <c r="H2808" i="1"/>
  <c r="H2800" i="1"/>
  <c r="G2800" i="1"/>
  <c r="H2796" i="1"/>
  <c r="G2796" i="1"/>
  <c r="G2792" i="1"/>
  <c r="H2792" i="1"/>
  <c r="H2784" i="1"/>
  <c r="G2784" i="1"/>
  <c r="H2780" i="1"/>
  <c r="G2780" i="1"/>
  <c r="G2776" i="1"/>
  <c r="H2776" i="1"/>
  <c r="H2772" i="1"/>
  <c r="H2768" i="1"/>
  <c r="G2768" i="1"/>
  <c r="H2764" i="1"/>
  <c r="G2764" i="1"/>
  <c r="G2760" i="1"/>
  <c r="H2760" i="1"/>
  <c r="H2752" i="1"/>
  <c r="G2752" i="1"/>
  <c r="H2748" i="1"/>
  <c r="G2748" i="1"/>
  <c r="G2744" i="1"/>
  <c r="H2744" i="1"/>
  <c r="H2736" i="1"/>
  <c r="G2736" i="1"/>
  <c r="H2732" i="1"/>
  <c r="G2732" i="1"/>
  <c r="G2728" i="1"/>
  <c r="H2728" i="1"/>
  <c r="H2720" i="1"/>
  <c r="G2720" i="1"/>
  <c r="H2716" i="1"/>
  <c r="G2716" i="1"/>
  <c r="G2712" i="1"/>
  <c r="H2712" i="1"/>
  <c r="H2708" i="1"/>
  <c r="G2708" i="1"/>
  <c r="H2704" i="1"/>
  <c r="G2704" i="1"/>
  <c r="H2700" i="1"/>
  <c r="G2700" i="1"/>
  <c r="G2696" i="1"/>
  <c r="H2696" i="1"/>
  <c r="H2688" i="1"/>
  <c r="G2688" i="1"/>
  <c r="H2684" i="1"/>
  <c r="G2684" i="1"/>
  <c r="G2680" i="1"/>
  <c r="H2680" i="1"/>
  <c r="H2672" i="1"/>
  <c r="G2672" i="1"/>
  <c r="H2668" i="1"/>
  <c r="G2668" i="1"/>
  <c r="G2664" i="1"/>
  <c r="H2664" i="1"/>
  <c r="H2656" i="1"/>
  <c r="G2656" i="1"/>
  <c r="H2652" i="1"/>
  <c r="G2652" i="1"/>
  <c r="G2648" i="1"/>
  <c r="H2648" i="1"/>
  <c r="H2640" i="1"/>
  <c r="G2640" i="1"/>
  <c r="H2636" i="1"/>
  <c r="G2636" i="1"/>
  <c r="G2632" i="1"/>
  <c r="H2632" i="1"/>
  <c r="H2624" i="1"/>
  <c r="G2624" i="1"/>
  <c r="H2620" i="1"/>
  <c r="G2620" i="1"/>
  <c r="G2616" i="1"/>
  <c r="H2616" i="1"/>
  <c r="H2608" i="1"/>
  <c r="G2608" i="1"/>
  <c r="H2604" i="1"/>
  <c r="G2604" i="1"/>
  <c r="G2600" i="1"/>
  <c r="H2600" i="1"/>
  <c r="H2592" i="1"/>
  <c r="G2592" i="1"/>
  <c r="H2588" i="1"/>
  <c r="G2588" i="1"/>
  <c r="G2584" i="1"/>
  <c r="H2584" i="1"/>
  <c r="H2576" i="1"/>
  <c r="G2576" i="1"/>
  <c r="H2572" i="1"/>
  <c r="G2572" i="1"/>
  <c r="G2568" i="1"/>
  <c r="H2568" i="1"/>
  <c r="H2560" i="1"/>
  <c r="G2560" i="1"/>
  <c r="H2556" i="1"/>
  <c r="G2556" i="1"/>
  <c r="G2552" i="1"/>
  <c r="H2552" i="1"/>
  <c r="H2544" i="1"/>
  <c r="G2544" i="1"/>
  <c r="H2540" i="1"/>
  <c r="G2540" i="1"/>
  <c r="G2536" i="1"/>
  <c r="H2536" i="1"/>
  <c r="H2528" i="1"/>
  <c r="G2528" i="1"/>
  <c r="H2524" i="1"/>
  <c r="G2524" i="1"/>
  <c r="G2520" i="1"/>
  <c r="H2520" i="1"/>
  <c r="H2516" i="1"/>
  <c r="H2512" i="1"/>
  <c r="G2512" i="1"/>
  <c r="H2508" i="1"/>
  <c r="G2508" i="1"/>
  <c r="G2504" i="1"/>
  <c r="H2504" i="1"/>
  <c r="H2496" i="1"/>
  <c r="G2496" i="1"/>
  <c r="H2492" i="1"/>
  <c r="G2492" i="1"/>
  <c r="G2488" i="1"/>
  <c r="H2488" i="1"/>
  <c r="H2480" i="1"/>
  <c r="G2480" i="1"/>
  <c r="H2476" i="1"/>
  <c r="G2476" i="1"/>
  <c r="G2472" i="1"/>
  <c r="H2472" i="1"/>
  <c r="H2464" i="1"/>
  <c r="G2464" i="1"/>
  <c r="H2460" i="1"/>
  <c r="G2460" i="1"/>
  <c r="G2456" i="1"/>
  <c r="H2456" i="1"/>
  <c r="G2452" i="1"/>
  <c r="H2448" i="1"/>
  <c r="G2448" i="1"/>
  <c r="H2444" i="1"/>
  <c r="G2444" i="1"/>
  <c r="G2440" i="1"/>
  <c r="H2440" i="1"/>
  <c r="H2432" i="1"/>
  <c r="G2432" i="1"/>
  <c r="H2428" i="1"/>
  <c r="G2428" i="1"/>
  <c r="G2424" i="1"/>
  <c r="H2424" i="1"/>
  <c r="H2416" i="1"/>
  <c r="G2416" i="1"/>
  <c r="H2412" i="1"/>
  <c r="G2412" i="1"/>
  <c r="G2408" i="1"/>
  <c r="H2408" i="1"/>
  <c r="H2400" i="1"/>
  <c r="G2400" i="1"/>
  <c r="H2396" i="1"/>
  <c r="G2396" i="1"/>
  <c r="G2392" i="1"/>
  <c r="H2392" i="1"/>
  <c r="H2384" i="1"/>
  <c r="G2384" i="1"/>
  <c r="H2380" i="1"/>
  <c r="G2380" i="1"/>
  <c r="G2376" i="1"/>
  <c r="H2376" i="1"/>
  <c r="H2368" i="1"/>
  <c r="G2368" i="1"/>
  <c r="H2364" i="1"/>
  <c r="G2364" i="1"/>
  <c r="G2360" i="1"/>
  <c r="H2360" i="1"/>
  <c r="G2356" i="1"/>
  <c r="H2352" i="1"/>
  <c r="G2352" i="1"/>
  <c r="H2348" i="1"/>
  <c r="G2348" i="1"/>
  <c r="G2344" i="1"/>
  <c r="H2344" i="1"/>
  <c r="H2336" i="1"/>
  <c r="G2336" i="1"/>
  <c r="H2332" i="1"/>
  <c r="G2332" i="1"/>
  <c r="G2328" i="1"/>
  <c r="H2328" i="1"/>
  <c r="H2320" i="1"/>
  <c r="G2320" i="1"/>
  <c r="H2316" i="1"/>
  <c r="G2316" i="1"/>
  <c r="G2312" i="1"/>
  <c r="H2312" i="1"/>
  <c r="H2304" i="1"/>
  <c r="G2304" i="1"/>
  <c r="H2300" i="1"/>
  <c r="G2300" i="1"/>
  <c r="G2296" i="1"/>
  <c r="H2296" i="1"/>
  <c r="H2288" i="1"/>
  <c r="G2288" i="1"/>
  <c r="H2284" i="1"/>
  <c r="G2284" i="1"/>
  <c r="G2280" i="1"/>
  <c r="H2280" i="1"/>
  <c r="H2272" i="1"/>
  <c r="G2272" i="1"/>
  <c r="H2268" i="1"/>
  <c r="G2268" i="1"/>
  <c r="G2264" i="1"/>
  <c r="H2264" i="1"/>
  <c r="H2260" i="1"/>
  <c r="G2260" i="1"/>
  <c r="H2256" i="1"/>
  <c r="G2256" i="1"/>
  <c r="H2252" i="1"/>
  <c r="G2252" i="1"/>
  <c r="G2248" i="1"/>
  <c r="H2248" i="1"/>
  <c r="H2240" i="1"/>
  <c r="G2240" i="1"/>
  <c r="H2236" i="1"/>
  <c r="G2236" i="1"/>
  <c r="G2232" i="1"/>
  <c r="H2232" i="1"/>
  <c r="H2224" i="1"/>
  <c r="G2224" i="1"/>
  <c r="H2220" i="1"/>
  <c r="G2220" i="1"/>
  <c r="G2216" i="1"/>
  <c r="H2216" i="1"/>
  <c r="H2208" i="1"/>
  <c r="G2208" i="1"/>
  <c r="H2204" i="1"/>
  <c r="G2204" i="1"/>
  <c r="G2200" i="1"/>
  <c r="H2200" i="1"/>
  <c r="H2192" i="1"/>
  <c r="G2192" i="1"/>
  <c r="H2188" i="1"/>
  <c r="G2188" i="1"/>
  <c r="G2184" i="1"/>
  <c r="H2184" i="1"/>
  <c r="H2176" i="1"/>
  <c r="G2176" i="1"/>
  <c r="H2172" i="1"/>
  <c r="G2172" i="1"/>
  <c r="G2168" i="1"/>
  <c r="H2168" i="1"/>
  <c r="H2160" i="1"/>
  <c r="G2160" i="1"/>
  <c r="H2156" i="1"/>
  <c r="G2156" i="1"/>
  <c r="G2152" i="1"/>
  <c r="H2152" i="1"/>
  <c r="H2144" i="1"/>
  <c r="G2144" i="1"/>
  <c r="H2140" i="1"/>
  <c r="G2140" i="1"/>
  <c r="G2136" i="1"/>
  <c r="H2136" i="1"/>
  <c r="H2128" i="1"/>
  <c r="G2128" i="1"/>
  <c r="H2124" i="1"/>
  <c r="G2124" i="1"/>
  <c r="G2120" i="1"/>
  <c r="H2120" i="1"/>
  <c r="H2112" i="1"/>
  <c r="G2112" i="1"/>
  <c r="H2108" i="1"/>
  <c r="G2108" i="1"/>
  <c r="G2104" i="1"/>
  <c r="H2104" i="1"/>
  <c r="G2100" i="1"/>
  <c r="H2096" i="1"/>
  <c r="G2096" i="1"/>
  <c r="H2092" i="1"/>
  <c r="G2092" i="1"/>
  <c r="G2088" i="1"/>
  <c r="H2088" i="1"/>
  <c r="H2080" i="1"/>
  <c r="G2080" i="1"/>
  <c r="H2076" i="1"/>
  <c r="G2076" i="1"/>
  <c r="G2072" i="1"/>
  <c r="H2072" i="1"/>
  <c r="H2064" i="1"/>
  <c r="G2064" i="1"/>
  <c r="H2060" i="1"/>
  <c r="G2060" i="1"/>
  <c r="G2056" i="1"/>
  <c r="H2056" i="1"/>
  <c r="H2048" i="1"/>
  <c r="G2048" i="1"/>
  <c r="H2044" i="1"/>
  <c r="G2044" i="1"/>
  <c r="G2040" i="1"/>
  <c r="H2040" i="1"/>
  <c r="H2032" i="1"/>
  <c r="G2032" i="1"/>
  <c r="H2028" i="1"/>
  <c r="G2028" i="1"/>
  <c r="G2024" i="1"/>
  <c r="H2024" i="1"/>
  <c r="H2016" i="1"/>
  <c r="G2016" i="1"/>
  <c r="H2012" i="1"/>
  <c r="G2012" i="1"/>
  <c r="G2008" i="1"/>
  <c r="H2008" i="1"/>
  <c r="G2004" i="1"/>
  <c r="H2000" i="1"/>
  <c r="G2000" i="1"/>
  <c r="H1996" i="1"/>
  <c r="G1996" i="1"/>
  <c r="G1992" i="1"/>
  <c r="H1992" i="1"/>
  <c r="H1984" i="1"/>
  <c r="G1984" i="1"/>
  <c r="H1980" i="1"/>
  <c r="G1980" i="1"/>
  <c r="G1976" i="1"/>
  <c r="H1976" i="1"/>
  <c r="H1968" i="1"/>
  <c r="G1968" i="1"/>
  <c r="H1964" i="1"/>
  <c r="G1964" i="1"/>
  <c r="G1960" i="1"/>
  <c r="H1960" i="1"/>
  <c r="H1952" i="1"/>
  <c r="G1952" i="1"/>
  <c r="H1948" i="1"/>
  <c r="G1948" i="1"/>
  <c r="G1944" i="1"/>
  <c r="H1944" i="1"/>
  <c r="H1936" i="1"/>
  <c r="G1936" i="1"/>
  <c r="H1932" i="1"/>
  <c r="G1932" i="1"/>
  <c r="G1928" i="1"/>
  <c r="H1928" i="1"/>
  <c r="H1920" i="1"/>
  <c r="G1920" i="1"/>
  <c r="H1916" i="1"/>
  <c r="G1916" i="1"/>
  <c r="G1912" i="1"/>
  <c r="H1912" i="1"/>
  <c r="H1904" i="1"/>
  <c r="G1904" i="1"/>
  <c r="H1900" i="1"/>
  <c r="G1900" i="1"/>
  <c r="G1896" i="1"/>
  <c r="H1896" i="1"/>
  <c r="H1888" i="1"/>
  <c r="G1888" i="1"/>
  <c r="H1884" i="1"/>
  <c r="G1884" i="1"/>
  <c r="G1880" i="1"/>
  <c r="H1880" i="1"/>
  <c r="H1872" i="1"/>
  <c r="G1872" i="1"/>
  <c r="H1868" i="1"/>
  <c r="G1868" i="1"/>
  <c r="G1864" i="1"/>
  <c r="H1864" i="1"/>
  <c r="H1856" i="1"/>
  <c r="G1856" i="1"/>
  <c r="H1852" i="1"/>
  <c r="G1852" i="1"/>
  <c r="G1848" i="1"/>
  <c r="H1848" i="1"/>
  <c r="G1844" i="1"/>
  <c r="H1840" i="1"/>
  <c r="G1840" i="1"/>
  <c r="H1836" i="1"/>
  <c r="G1836" i="1"/>
  <c r="G1832" i="1"/>
  <c r="H1832" i="1"/>
  <c r="H1824" i="1"/>
  <c r="G1824" i="1"/>
  <c r="H1820" i="1"/>
  <c r="G1820" i="1"/>
  <c r="G1816" i="1"/>
  <c r="H1816" i="1"/>
  <c r="H1808" i="1"/>
  <c r="G1808" i="1"/>
  <c r="H1804" i="1"/>
  <c r="G1804" i="1"/>
  <c r="G1800" i="1"/>
  <c r="H1800" i="1"/>
  <c r="H1792" i="1"/>
  <c r="G1792" i="1"/>
  <c r="H1788" i="1"/>
  <c r="G1788" i="1"/>
  <c r="G1784" i="1"/>
  <c r="H1784" i="1"/>
  <c r="H1776" i="1"/>
  <c r="G1776" i="1"/>
  <c r="H1772" i="1"/>
  <c r="G1772" i="1"/>
  <c r="G1768" i="1"/>
  <c r="H1768" i="1"/>
  <c r="G1764" i="1"/>
  <c r="H1764" i="1"/>
  <c r="H1760" i="1"/>
  <c r="G1760" i="1"/>
  <c r="H1756" i="1"/>
  <c r="G1756" i="1"/>
  <c r="G1752" i="1"/>
  <c r="H1752" i="1"/>
  <c r="H1748" i="1"/>
  <c r="G1748" i="1"/>
  <c r="H1744" i="1"/>
  <c r="G1744" i="1"/>
  <c r="H1740" i="1"/>
  <c r="G1740" i="1"/>
  <c r="G1736" i="1"/>
  <c r="H1736" i="1"/>
  <c r="G1732" i="1"/>
  <c r="H1732" i="1"/>
  <c r="H1728" i="1"/>
  <c r="G1728" i="1"/>
  <c r="H1724" i="1"/>
  <c r="G1724" i="1"/>
  <c r="G1720" i="1"/>
  <c r="H1720" i="1"/>
  <c r="H1716" i="1"/>
  <c r="G1716" i="1"/>
  <c r="H1712" i="1"/>
  <c r="G1712" i="1"/>
  <c r="H1708" i="1"/>
  <c r="G1708" i="1"/>
  <c r="G1704" i="1"/>
  <c r="H1704" i="1"/>
  <c r="G1700" i="1"/>
  <c r="H1700" i="1"/>
  <c r="H1696" i="1"/>
  <c r="G1696" i="1"/>
  <c r="H1692" i="1"/>
  <c r="G1692" i="1"/>
  <c r="G1688" i="1"/>
  <c r="H1688" i="1"/>
  <c r="H1684" i="1"/>
  <c r="G1684" i="1"/>
  <c r="H1680" i="1"/>
  <c r="G1680" i="1"/>
  <c r="H1676" i="1"/>
  <c r="G1676" i="1"/>
  <c r="G1672" i="1"/>
  <c r="H1672" i="1"/>
  <c r="G1668" i="1"/>
  <c r="H1668" i="1"/>
  <c r="H1664" i="1"/>
  <c r="G1664" i="1"/>
  <c r="H1660" i="1"/>
  <c r="G1660" i="1"/>
  <c r="G1656" i="1"/>
  <c r="H1656" i="1"/>
  <c r="H1652" i="1"/>
  <c r="G1652" i="1"/>
  <c r="H1648" i="1"/>
  <c r="G1648" i="1"/>
  <c r="H1644" i="1"/>
  <c r="G1644" i="1"/>
  <c r="G1640" i="1"/>
  <c r="H1640" i="1"/>
  <c r="G1636" i="1"/>
  <c r="H1636" i="1"/>
  <c r="H1632" i="1"/>
  <c r="G1632" i="1"/>
  <c r="H1628" i="1"/>
  <c r="G1628" i="1"/>
  <c r="G1624" i="1"/>
  <c r="H1624" i="1"/>
  <c r="H1620" i="1"/>
  <c r="G1620" i="1"/>
  <c r="H1616" i="1"/>
  <c r="G1616" i="1"/>
  <c r="H1612" i="1"/>
  <c r="G1612" i="1"/>
  <c r="G1608" i="1"/>
  <c r="H1608" i="1"/>
  <c r="G1604" i="1"/>
  <c r="H1604" i="1"/>
  <c r="H1600" i="1"/>
  <c r="G1600" i="1"/>
  <c r="H1596" i="1"/>
  <c r="G1596" i="1"/>
  <c r="G1592" i="1"/>
  <c r="H1592" i="1"/>
  <c r="H1588" i="1"/>
  <c r="G1588" i="1"/>
  <c r="H1584" i="1"/>
  <c r="G1584" i="1"/>
  <c r="H1580" i="1"/>
  <c r="G1580" i="1"/>
  <c r="G1576" i="1"/>
  <c r="H1576" i="1"/>
  <c r="G1572" i="1"/>
  <c r="H1572" i="1"/>
  <c r="H1568" i="1"/>
  <c r="G1568" i="1"/>
  <c r="H1564" i="1"/>
  <c r="G1564" i="1"/>
  <c r="G1560" i="1"/>
  <c r="H1560" i="1"/>
  <c r="H1556" i="1"/>
  <c r="G1556" i="1"/>
  <c r="H1552" i="1"/>
  <c r="G1552" i="1"/>
  <c r="H1548" i="1"/>
  <c r="G1548" i="1"/>
  <c r="G1544" i="1"/>
  <c r="H1544" i="1"/>
  <c r="G1540" i="1"/>
  <c r="H1540" i="1"/>
  <c r="H1536" i="1"/>
  <c r="G1536" i="1"/>
  <c r="H1532" i="1"/>
  <c r="G1532" i="1"/>
  <c r="G1528" i="1"/>
  <c r="H1528" i="1"/>
  <c r="H1524" i="1"/>
  <c r="G1524" i="1"/>
  <c r="H1520" i="1"/>
  <c r="G1520" i="1"/>
  <c r="H1516" i="1"/>
  <c r="G1516" i="1"/>
  <c r="G1512" i="1"/>
  <c r="H1512" i="1"/>
  <c r="G1508" i="1"/>
  <c r="H1508" i="1"/>
  <c r="H1504" i="1"/>
  <c r="G1504" i="1"/>
  <c r="H1500" i="1"/>
  <c r="G1500" i="1"/>
  <c r="G1496" i="1"/>
  <c r="H1496" i="1"/>
  <c r="H1492" i="1"/>
  <c r="G1492" i="1"/>
  <c r="H1488" i="1"/>
  <c r="G1488" i="1"/>
  <c r="H1484" i="1"/>
  <c r="G1484" i="1"/>
  <c r="G1480" i="1"/>
  <c r="H1480" i="1"/>
  <c r="G1476" i="1"/>
  <c r="H1476" i="1"/>
  <c r="H1472" i="1"/>
  <c r="G1472" i="1"/>
  <c r="H1468" i="1"/>
  <c r="G1468" i="1"/>
  <c r="G1464" i="1"/>
  <c r="H1464" i="1"/>
  <c r="H1460" i="1"/>
  <c r="G1460" i="1"/>
  <c r="H1456" i="1"/>
  <c r="G1456" i="1"/>
  <c r="H1452" i="1"/>
  <c r="G1452" i="1"/>
  <c r="G1448" i="1"/>
  <c r="H1448" i="1"/>
  <c r="G1444" i="1"/>
  <c r="H1444" i="1"/>
  <c r="H1440" i="1"/>
  <c r="G1440" i="1"/>
  <c r="H1436" i="1"/>
  <c r="G1436" i="1"/>
  <c r="G1432" i="1"/>
  <c r="H1432" i="1"/>
  <c r="H1428" i="1"/>
  <c r="G1428" i="1"/>
  <c r="H1424" i="1"/>
  <c r="G1424" i="1"/>
  <c r="H1420" i="1"/>
  <c r="G1420" i="1"/>
  <c r="G1416" i="1"/>
  <c r="H1416" i="1"/>
  <c r="G1412" i="1"/>
  <c r="H1412" i="1"/>
  <c r="H1404" i="1"/>
  <c r="G1404" i="1"/>
  <c r="G1400" i="1"/>
  <c r="H1400" i="1"/>
  <c r="H1396" i="1"/>
  <c r="G1396" i="1"/>
  <c r="H1392" i="1"/>
  <c r="G1392" i="1"/>
  <c r="H1388" i="1"/>
  <c r="G1388" i="1"/>
  <c r="G1384" i="1"/>
  <c r="H1384" i="1"/>
  <c r="G1380" i="1"/>
  <c r="H1380" i="1"/>
  <c r="H1376" i="1"/>
  <c r="G1376" i="1"/>
  <c r="H1372" i="1"/>
  <c r="G1372" i="1"/>
  <c r="G1368" i="1"/>
  <c r="H1368" i="1"/>
  <c r="H1364" i="1"/>
  <c r="G1364" i="1"/>
  <c r="H1360" i="1"/>
  <c r="G1360" i="1"/>
  <c r="H1356" i="1"/>
  <c r="G1356" i="1"/>
  <c r="G1352" i="1"/>
  <c r="H1352" i="1"/>
  <c r="G1348" i="1"/>
  <c r="H1348" i="1"/>
  <c r="H1340" i="1"/>
  <c r="G1340" i="1"/>
  <c r="G1336" i="1"/>
  <c r="H1336" i="1"/>
  <c r="H1332" i="1"/>
  <c r="G1332" i="1"/>
  <c r="H1328" i="1"/>
  <c r="G1328" i="1"/>
  <c r="H1324" i="1"/>
  <c r="G1324" i="1"/>
  <c r="G1320" i="1"/>
  <c r="H1320" i="1"/>
  <c r="G1316" i="1"/>
  <c r="H1316" i="1"/>
  <c r="H1312" i="1"/>
  <c r="G1312" i="1"/>
  <c r="H1308" i="1"/>
  <c r="G1308" i="1"/>
  <c r="G1304" i="1"/>
  <c r="H1304" i="1"/>
  <c r="H1300" i="1"/>
  <c r="G1300" i="1"/>
  <c r="H1296" i="1"/>
  <c r="G1296" i="1"/>
  <c r="H1292" i="1"/>
  <c r="G1292" i="1"/>
  <c r="G1288" i="1"/>
  <c r="H1288" i="1"/>
  <c r="G1284" i="1"/>
  <c r="H1284" i="1"/>
  <c r="H1276" i="1"/>
  <c r="G1276" i="1"/>
  <c r="G1272" i="1"/>
  <c r="H1272" i="1"/>
  <c r="H1268" i="1"/>
  <c r="G1268" i="1"/>
  <c r="H1264" i="1"/>
  <c r="G1264" i="1"/>
  <c r="H1260" i="1"/>
  <c r="G1260" i="1"/>
  <c r="G1256" i="1"/>
  <c r="H1256" i="1"/>
  <c r="G1252" i="1"/>
  <c r="H1252" i="1"/>
  <c r="H1248" i="1"/>
  <c r="G1248" i="1"/>
  <c r="H1244" i="1"/>
  <c r="G1244" i="1"/>
  <c r="G1240" i="1"/>
  <c r="H1240" i="1"/>
  <c r="H1236" i="1"/>
  <c r="G1236" i="1"/>
  <c r="H1232" i="1"/>
  <c r="G1232" i="1"/>
  <c r="H1228" i="1"/>
  <c r="G1228" i="1"/>
  <c r="G1224" i="1"/>
  <c r="H1224" i="1"/>
  <c r="G1220" i="1"/>
  <c r="H1220" i="1"/>
  <c r="H1212" i="1"/>
  <c r="G1212" i="1"/>
  <c r="G1208" i="1"/>
  <c r="H1208" i="1"/>
  <c r="H1204" i="1"/>
  <c r="G1204" i="1"/>
  <c r="H1200" i="1"/>
  <c r="G1200" i="1"/>
  <c r="H1196" i="1"/>
  <c r="G1196" i="1"/>
  <c r="G1192" i="1"/>
  <c r="H1192" i="1"/>
  <c r="G1188" i="1"/>
  <c r="H1188" i="1"/>
  <c r="H1184" i="1"/>
  <c r="G1184" i="1"/>
  <c r="H1180" i="1"/>
  <c r="G1180" i="1"/>
  <c r="G1176" i="1"/>
  <c r="H1176" i="1"/>
  <c r="H1172" i="1"/>
  <c r="G1172" i="1"/>
  <c r="H1168" i="1"/>
  <c r="G1168" i="1"/>
  <c r="H1164" i="1"/>
  <c r="G1164" i="1"/>
  <c r="G1160" i="1"/>
  <c r="H1160" i="1"/>
  <c r="G1156" i="1"/>
  <c r="H1156" i="1"/>
  <c r="H1148" i="1"/>
  <c r="G1148" i="1"/>
  <c r="G1144" i="1"/>
  <c r="H1144" i="1"/>
  <c r="H1140" i="1"/>
  <c r="G1140" i="1"/>
  <c r="H1136" i="1"/>
  <c r="G1136" i="1"/>
  <c r="H1132" i="1"/>
  <c r="G1132" i="1"/>
  <c r="G1128" i="1"/>
  <c r="H1128" i="1"/>
  <c r="G1124" i="1"/>
  <c r="H1124" i="1"/>
  <c r="H1120" i="1"/>
  <c r="G1120" i="1"/>
  <c r="H1116" i="1"/>
  <c r="G1116" i="1"/>
  <c r="G1112" i="1"/>
  <c r="H1112" i="1"/>
  <c r="H1108" i="1"/>
  <c r="G1108" i="1"/>
  <c r="H1104" i="1"/>
  <c r="G1104" i="1"/>
  <c r="H1100" i="1"/>
  <c r="G1100" i="1"/>
  <c r="G1096" i="1"/>
  <c r="H1096" i="1"/>
  <c r="G1092" i="1"/>
  <c r="H1092" i="1"/>
  <c r="H1084" i="1"/>
  <c r="G1084" i="1"/>
  <c r="G1080" i="1"/>
  <c r="H1080" i="1"/>
  <c r="H1076" i="1"/>
  <c r="G1076" i="1"/>
  <c r="H1072" i="1"/>
  <c r="G1072" i="1"/>
  <c r="H1068" i="1"/>
  <c r="G1068" i="1"/>
  <c r="G1064" i="1"/>
  <c r="H1064" i="1"/>
  <c r="G1060" i="1"/>
  <c r="H1060" i="1"/>
  <c r="H1056" i="1"/>
  <c r="G1056" i="1"/>
  <c r="H1052" i="1"/>
  <c r="G1052" i="1"/>
  <c r="G1048" i="1"/>
  <c r="H1048" i="1"/>
  <c r="H1044" i="1"/>
  <c r="G1044" i="1"/>
  <c r="H1040" i="1"/>
  <c r="G1040" i="1"/>
  <c r="H1036" i="1"/>
  <c r="G1036" i="1"/>
  <c r="G1032" i="1"/>
  <c r="H1032" i="1"/>
  <c r="G1028" i="1"/>
  <c r="H1028" i="1"/>
  <c r="H1020" i="1"/>
  <c r="G1020" i="1"/>
  <c r="G1016" i="1"/>
  <c r="H1016" i="1"/>
  <c r="H1012" i="1"/>
  <c r="G1012" i="1"/>
  <c r="H1008" i="1"/>
  <c r="G1008" i="1"/>
  <c r="H1004" i="1"/>
  <c r="G1004" i="1"/>
  <c r="G1000" i="1"/>
  <c r="H1000" i="1"/>
  <c r="G996" i="1"/>
  <c r="H996" i="1"/>
  <c r="H992" i="1"/>
  <c r="G992" i="1"/>
  <c r="H988" i="1"/>
  <c r="G988" i="1"/>
  <c r="G984" i="1"/>
  <c r="H984" i="1"/>
  <c r="H980" i="1"/>
  <c r="G980" i="1"/>
  <c r="H976" i="1"/>
  <c r="G976" i="1"/>
  <c r="H972" i="1"/>
  <c r="G972" i="1"/>
  <c r="G968" i="1"/>
  <c r="H968" i="1"/>
  <c r="G964" i="1"/>
  <c r="H964" i="1"/>
  <c r="H956" i="1"/>
  <c r="G956" i="1"/>
  <c r="G952" i="1"/>
  <c r="H952" i="1"/>
  <c r="H948" i="1"/>
  <c r="G948" i="1"/>
  <c r="H944" i="1"/>
  <c r="G944" i="1"/>
  <c r="H940" i="1"/>
  <c r="G940" i="1"/>
  <c r="G936" i="1"/>
  <c r="H936" i="1"/>
  <c r="G932" i="1"/>
  <c r="H932" i="1"/>
  <c r="H928" i="1"/>
  <c r="G928" i="1"/>
  <c r="H924" i="1"/>
  <c r="G924" i="1"/>
  <c r="G920" i="1"/>
  <c r="H920" i="1"/>
  <c r="H916" i="1"/>
  <c r="G916" i="1"/>
  <c r="H912" i="1"/>
  <c r="G912" i="1"/>
  <c r="H908" i="1"/>
  <c r="G908" i="1"/>
  <c r="G904" i="1"/>
  <c r="H904" i="1"/>
  <c r="G900" i="1"/>
  <c r="H900" i="1"/>
  <c r="H892" i="1"/>
  <c r="G892" i="1"/>
  <c r="G888" i="1"/>
  <c r="H888" i="1"/>
  <c r="H884" i="1"/>
  <c r="G884" i="1"/>
  <c r="H880" i="1"/>
  <c r="G880" i="1"/>
  <c r="H876" i="1"/>
  <c r="G876" i="1"/>
  <c r="G872" i="1"/>
  <c r="H872" i="1"/>
  <c r="G868" i="1"/>
  <c r="H868" i="1"/>
  <c r="H864" i="1"/>
  <c r="G864" i="1"/>
  <c r="H860" i="1"/>
  <c r="G860" i="1"/>
  <c r="G856" i="1"/>
  <c r="H856" i="1"/>
  <c r="H852" i="1"/>
  <c r="G852" i="1"/>
  <c r="H848" i="1"/>
  <c r="G848" i="1"/>
  <c r="H844" i="1"/>
  <c r="G844" i="1"/>
  <c r="G840" i="1"/>
  <c r="H840" i="1"/>
  <c r="G836" i="1"/>
  <c r="H836" i="1"/>
  <c r="H828" i="1"/>
  <c r="G828" i="1"/>
  <c r="G824" i="1"/>
  <c r="H824" i="1"/>
  <c r="H820" i="1"/>
  <c r="G820" i="1"/>
  <c r="H816" i="1"/>
  <c r="G816" i="1"/>
  <c r="H812" i="1"/>
  <c r="G812" i="1"/>
  <c r="G808" i="1"/>
  <c r="H808" i="1"/>
  <c r="G804" i="1"/>
  <c r="H804" i="1"/>
  <c r="H800" i="1"/>
  <c r="G800" i="1"/>
  <c r="H796" i="1"/>
  <c r="G796" i="1"/>
  <c r="H792" i="1"/>
  <c r="G792" i="1"/>
  <c r="H788" i="1"/>
  <c r="G788" i="1"/>
  <c r="H784" i="1"/>
  <c r="G784" i="1"/>
  <c r="H780" i="1"/>
  <c r="G780" i="1"/>
  <c r="H776" i="1"/>
  <c r="G776" i="1"/>
  <c r="G772" i="1"/>
  <c r="H772" i="1"/>
  <c r="H764" i="1"/>
  <c r="G764" i="1"/>
  <c r="H760" i="1"/>
  <c r="G760" i="1"/>
  <c r="H756" i="1"/>
  <c r="G756" i="1"/>
  <c r="H752" i="1"/>
  <c r="G752" i="1"/>
  <c r="H748" i="1"/>
  <c r="G748" i="1"/>
  <c r="G744" i="1"/>
  <c r="H744" i="1"/>
  <c r="G740" i="1"/>
  <c r="H740" i="1"/>
  <c r="H736" i="1"/>
  <c r="G736" i="1"/>
  <c r="H732" i="1"/>
  <c r="G732" i="1"/>
  <c r="H728" i="1"/>
  <c r="G728" i="1"/>
  <c r="H724" i="1"/>
  <c r="G724" i="1"/>
  <c r="H720" i="1"/>
  <c r="G720" i="1"/>
  <c r="H716" i="1"/>
  <c r="G716" i="1"/>
  <c r="H712" i="1"/>
  <c r="G712" i="1"/>
  <c r="G708" i="1"/>
  <c r="H708" i="1"/>
  <c r="G704" i="1"/>
  <c r="H700" i="1"/>
  <c r="G700" i="1"/>
  <c r="H696" i="1"/>
  <c r="G696" i="1"/>
  <c r="H692" i="1"/>
  <c r="G692" i="1"/>
  <c r="H688" i="1"/>
  <c r="G688" i="1"/>
  <c r="H684" i="1"/>
  <c r="G684" i="1"/>
  <c r="G680" i="1"/>
  <c r="H680" i="1"/>
  <c r="G676" i="1"/>
  <c r="H676" i="1"/>
  <c r="H672" i="1"/>
  <c r="G672" i="1"/>
  <c r="H668" i="1"/>
  <c r="G668" i="1"/>
  <c r="H664" i="1"/>
  <c r="G664" i="1"/>
  <c r="H660" i="1"/>
  <c r="G660" i="1"/>
  <c r="H656" i="1"/>
  <c r="G656" i="1"/>
  <c r="H652" i="1"/>
  <c r="G652" i="1"/>
  <c r="H648" i="1"/>
  <c r="G648" i="1"/>
  <c r="G644" i="1"/>
  <c r="H644" i="1"/>
  <c r="H636" i="1"/>
  <c r="G636" i="1"/>
  <c r="H632" i="1"/>
  <c r="G632" i="1"/>
  <c r="H628" i="1"/>
  <c r="G628" i="1"/>
  <c r="H624" i="1"/>
  <c r="G624" i="1"/>
  <c r="H620" i="1"/>
  <c r="G620" i="1"/>
  <c r="G616" i="1"/>
  <c r="H616" i="1"/>
  <c r="G612" i="1"/>
  <c r="H612" i="1"/>
  <c r="H608" i="1"/>
  <c r="G608" i="1"/>
  <c r="H604" i="1"/>
  <c r="G604" i="1"/>
  <c r="H600" i="1"/>
  <c r="G600" i="1"/>
  <c r="H596" i="1"/>
  <c r="G596" i="1"/>
  <c r="H592" i="1"/>
  <c r="G592" i="1"/>
  <c r="H588" i="1"/>
  <c r="G588" i="1"/>
  <c r="H584" i="1"/>
  <c r="G584" i="1"/>
  <c r="G580" i="1"/>
  <c r="H580" i="1"/>
  <c r="H576" i="1"/>
  <c r="H572" i="1"/>
  <c r="G572" i="1"/>
  <c r="H568" i="1"/>
  <c r="G568" i="1"/>
  <c r="H564" i="1"/>
  <c r="G564" i="1"/>
  <c r="H560" i="1"/>
  <c r="G560" i="1"/>
  <c r="H556" i="1"/>
  <c r="G556" i="1"/>
  <c r="G552" i="1"/>
  <c r="H552" i="1"/>
  <c r="G548" i="1"/>
  <c r="H548" i="1"/>
  <c r="H544" i="1"/>
  <c r="G544" i="1"/>
  <c r="H540" i="1"/>
  <c r="G540" i="1"/>
  <c r="H536" i="1"/>
  <c r="G536" i="1"/>
  <c r="H532" i="1"/>
  <c r="G532" i="1"/>
  <c r="H528" i="1"/>
  <c r="G528" i="1"/>
  <c r="H524" i="1"/>
  <c r="G524" i="1"/>
  <c r="H520" i="1"/>
  <c r="G520" i="1"/>
  <c r="G516" i="1"/>
  <c r="H516" i="1"/>
  <c r="H508" i="1"/>
  <c r="G508" i="1"/>
  <c r="H504" i="1"/>
  <c r="G504" i="1"/>
  <c r="H500" i="1"/>
  <c r="G500" i="1"/>
  <c r="H496" i="1"/>
  <c r="G496" i="1"/>
  <c r="H492" i="1"/>
  <c r="G492" i="1"/>
  <c r="G488" i="1"/>
  <c r="H488" i="1"/>
  <c r="G484" i="1"/>
  <c r="H484" i="1"/>
  <c r="H480" i="1"/>
  <c r="G480" i="1"/>
  <c r="H476" i="1"/>
  <c r="G476" i="1"/>
  <c r="H472" i="1"/>
  <c r="G472" i="1"/>
  <c r="H468" i="1"/>
  <c r="G468" i="1"/>
  <c r="H464" i="1"/>
  <c r="G464" i="1"/>
  <c r="H460" i="1"/>
  <c r="G460" i="1"/>
  <c r="H456" i="1"/>
  <c r="G456" i="1"/>
  <c r="G452" i="1"/>
  <c r="H452" i="1"/>
  <c r="H444" i="1"/>
  <c r="G444" i="1"/>
  <c r="H440" i="1"/>
  <c r="G440" i="1"/>
  <c r="H436" i="1"/>
  <c r="G436" i="1"/>
  <c r="H432" i="1"/>
  <c r="G432" i="1"/>
  <c r="H428" i="1"/>
  <c r="G428" i="1"/>
  <c r="G424" i="1"/>
  <c r="H424" i="1"/>
  <c r="H420" i="1"/>
  <c r="G420" i="1"/>
  <c r="H416" i="1"/>
  <c r="G416" i="1"/>
  <c r="H412" i="1"/>
  <c r="G412" i="1"/>
  <c r="H408" i="1"/>
  <c r="G408" i="1"/>
  <c r="H404" i="1"/>
  <c r="G404" i="1"/>
  <c r="H400" i="1"/>
  <c r="G400" i="1"/>
  <c r="G396" i="1"/>
  <c r="H396" i="1"/>
  <c r="H392" i="1"/>
  <c r="G392" i="1"/>
  <c r="H388" i="1"/>
  <c r="G388" i="1"/>
  <c r="H380" i="1"/>
  <c r="G380" i="1"/>
  <c r="H376" i="1"/>
  <c r="G376" i="1"/>
  <c r="H372" i="1"/>
  <c r="G372" i="1"/>
  <c r="G368" i="1"/>
  <c r="H368" i="1"/>
  <c r="H364" i="1"/>
  <c r="G364" i="1"/>
  <c r="H360" i="1"/>
  <c r="G360" i="1"/>
  <c r="H356" i="1"/>
  <c r="G356" i="1"/>
  <c r="H352" i="1"/>
  <c r="G352" i="1"/>
  <c r="G348" i="1"/>
  <c r="H348" i="1"/>
  <c r="H344" i="1"/>
  <c r="G344" i="1"/>
  <c r="H340" i="1"/>
  <c r="G340" i="1"/>
  <c r="H336" i="1"/>
  <c r="G336" i="1"/>
  <c r="H332" i="1"/>
  <c r="G332" i="1"/>
  <c r="H328" i="1"/>
  <c r="G328" i="1"/>
  <c r="H324" i="1"/>
  <c r="G324" i="1"/>
  <c r="H316" i="1"/>
  <c r="G316" i="1"/>
  <c r="H312" i="1"/>
  <c r="G312" i="1"/>
  <c r="H308" i="1"/>
  <c r="G308" i="1"/>
  <c r="G304" i="1"/>
  <c r="H304" i="1"/>
  <c r="H300" i="1"/>
  <c r="G300" i="1"/>
  <c r="H296" i="1"/>
  <c r="G296" i="1"/>
  <c r="H292" i="1"/>
  <c r="G292" i="1"/>
  <c r="H288" i="1"/>
  <c r="G288" i="1"/>
  <c r="H284" i="1"/>
  <c r="G284" i="1"/>
  <c r="H280" i="1"/>
  <c r="G280" i="1"/>
  <c r="H276" i="1"/>
  <c r="G276" i="1"/>
  <c r="H272" i="1"/>
  <c r="G272" i="1"/>
  <c r="G268" i="1"/>
  <c r="H268" i="1"/>
  <c r="H264" i="1"/>
  <c r="G264" i="1"/>
  <c r="H260" i="1"/>
  <c r="G260" i="1"/>
  <c r="H252" i="1"/>
  <c r="G252" i="1"/>
  <c r="H248" i="1"/>
  <c r="G248" i="1"/>
  <c r="H244" i="1"/>
  <c r="G244" i="1"/>
  <c r="G240" i="1"/>
  <c r="H240" i="1"/>
  <c r="H236" i="1"/>
  <c r="G236" i="1"/>
  <c r="H232" i="1"/>
  <c r="G232" i="1"/>
  <c r="H228" i="1"/>
  <c r="G228" i="1"/>
  <c r="H224" i="1"/>
  <c r="G224" i="1"/>
  <c r="G220" i="1"/>
  <c r="H220" i="1"/>
  <c r="H216" i="1"/>
  <c r="G216" i="1"/>
  <c r="H212" i="1"/>
  <c r="G212" i="1"/>
  <c r="H208" i="1"/>
  <c r="G208" i="1"/>
  <c r="H204" i="1"/>
  <c r="G204" i="1"/>
  <c r="H200" i="1"/>
  <c r="G200" i="1"/>
  <c r="H196" i="1"/>
  <c r="G196" i="1"/>
  <c r="H188" i="1"/>
  <c r="G188" i="1"/>
  <c r="H184" i="1"/>
  <c r="G184" i="1"/>
  <c r="H180" i="1"/>
  <c r="G180" i="1"/>
  <c r="G176" i="1"/>
  <c r="H176" i="1"/>
  <c r="H172" i="1"/>
  <c r="G172" i="1"/>
  <c r="G168" i="1"/>
  <c r="H168" i="1"/>
  <c r="H164" i="1"/>
  <c r="G164" i="1"/>
  <c r="H160" i="1"/>
  <c r="G160" i="1"/>
  <c r="H156" i="1"/>
  <c r="G156" i="1"/>
  <c r="H152" i="1"/>
  <c r="G152" i="1"/>
  <c r="H148" i="1"/>
  <c r="G148" i="1"/>
  <c r="H144" i="1"/>
  <c r="G144" i="1"/>
  <c r="G140" i="1"/>
  <c r="H140" i="1"/>
  <c r="H136" i="1"/>
  <c r="G136" i="1"/>
  <c r="H132" i="1"/>
  <c r="G132" i="1"/>
  <c r="H124" i="1"/>
  <c r="G124" i="1"/>
  <c r="H120" i="1"/>
  <c r="G120" i="1"/>
  <c r="H116" i="1"/>
  <c r="G116" i="1"/>
  <c r="H112" i="1"/>
  <c r="G112" i="1"/>
  <c r="H108" i="1"/>
  <c r="G108" i="1"/>
  <c r="H104" i="1"/>
  <c r="G104" i="1"/>
  <c r="H100" i="1"/>
  <c r="G100" i="1"/>
  <c r="H96" i="1"/>
  <c r="G96" i="1"/>
  <c r="H92" i="1"/>
  <c r="G92" i="1"/>
  <c r="H88" i="1"/>
  <c r="G88" i="1"/>
  <c r="H84" i="1"/>
  <c r="G84" i="1"/>
  <c r="H80" i="1"/>
  <c r="G80" i="1"/>
  <c r="H76" i="1"/>
  <c r="G76" i="1"/>
  <c r="H72" i="1"/>
  <c r="G72" i="1"/>
  <c r="H68" i="1"/>
  <c r="G68" i="1"/>
  <c r="H60" i="1"/>
  <c r="G60" i="1"/>
  <c r="H56" i="1"/>
  <c r="G56" i="1"/>
  <c r="H52" i="1"/>
  <c r="G52" i="1"/>
  <c r="H48" i="1"/>
  <c r="G48" i="1"/>
  <c r="H44" i="1"/>
  <c r="G44" i="1"/>
  <c r="H40" i="1"/>
  <c r="G40" i="1"/>
  <c r="H36" i="1"/>
  <c r="G36" i="1"/>
  <c r="G32" i="1"/>
  <c r="H32" i="1"/>
  <c r="H28" i="1"/>
  <c r="G28" i="1"/>
  <c r="H24" i="1"/>
  <c r="G24" i="1"/>
  <c r="H20" i="1"/>
  <c r="G20" i="1"/>
  <c r="H16" i="1"/>
  <c r="G16" i="1"/>
  <c r="H12" i="1"/>
  <c r="G12" i="1"/>
  <c r="G8" i="1"/>
  <c r="H8" i="1"/>
  <c r="G3010" i="1"/>
  <c r="G2978" i="1"/>
  <c r="G2946" i="1"/>
  <c r="G2914" i="1"/>
  <c r="G2882" i="1"/>
  <c r="G2850" i="1"/>
  <c r="G2818" i="1"/>
  <c r="G2786" i="1"/>
  <c r="G2754" i="1"/>
  <c r="G2722" i="1"/>
  <c r="G2690" i="1"/>
  <c r="G2658" i="1"/>
  <c r="G2626" i="1"/>
  <c r="G2594" i="1"/>
  <c r="G2562" i="1"/>
  <c r="G2530" i="1"/>
  <c r="G2498" i="1"/>
  <c r="G2466" i="1"/>
  <c r="G2434" i="1"/>
  <c r="G2402" i="1"/>
  <c r="G2370" i="1"/>
  <c r="G2338" i="1"/>
  <c r="G2306" i="1"/>
  <c r="G2274" i="1"/>
  <c r="G2242" i="1"/>
  <c r="G2210" i="1"/>
  <c r="G2178" i="1"/>
  <c r="G2146" i="1"/>
  <c r="G2114" i="1"/>
  <c r="G2082" i="1"/>
  <c r="G2050" i="1"/>
  <c r="G2018" i="1"/>
  <c r="G1986" i="1"/>
  <c r="G1954" i="1"/>
  <c r="G1922" i="1"/>
  <c r="G1890" i="1"/>
  <c r="G1858" i="1"/>
  <c r="G1826" i="1"/>
  <c r="G1794" i="1"/>
  <c r="G1762" i="1"/>
  <c r="G1730" i="1"/>
  <c r="G1698" i="1"/>
  <c r="G1666" i="1"/>
  <c r="G1634" i="1"/>
  <c r="G1602" i="1"/>
  <c r="G1570" i="1"/>
  <c r="G1538" i="1"/>
  <c r="G1506" i="1"/>
  <c r="G3" i="1"/>
  <c r="O3035" i="1"/>
  <c r="P3035" i="1" s="1"/>
  <c r="O3031" i="1"/>
  <c r="P3031" i="1" s="1"/>
  <c r="O3027" i="1"/>
  <c r="P3027" i="1" s="1"/>
  <c r="O3023" i="1"/>
  <c r="P3023" i="1" s="1"/>
  <c r="O3019" i="1"/>
  <c r="P3019" i="1" s="1"/>
  <c r="O3015" i="1"/>
  <c r="P3015" i="1" s="1"/>
  <c r="O3011" i="1"/>
  <c r="P3011" i="1" s="1"/>
  <c r="O3007" i="1"/>
  <c r="P3007" i="1" s="1"/>
  <c r="O3003" i="1"/>
  <c r="P3003" i="1" s="1"/>
  <c r="O2999" i="1"/>
  <c r="P2999" i="1" s="1"/>
  <c r="O2995" i="1"/>
  <c r="P2995" i="1" s="1"/>
  <c r="O2991" i="1"/>
  <c r="P2991" i="1" s="1"/>
  <c r="O2987" i="1"/>
  <c r="P2987" i="1" s="1"/>
  <c r="O2983" i="1"/>
  <c r="P2983" i="1" s="1"/>
  <c r="O2979" i="1"/>
  <c r="P2979" i="1" s="1"/>
  <c r="O2971" i="1"/>
  <c r="P2971" i="1" s="1"/>
  <c r="O2967" i="1"/>
  <c r="P2967" i="1" s="1"/>
  <c r="O2963" i="1"/>
  <c r="P2963" i="1" s="1"/>
  <c r="O2959" i="1"/>
  <c r="P2959" i="1" s="1"/>
  <c r="O2955" i="1"/>
  <c r="P2955" i="1" s="1"/>
  <c r="O2951" i="1"/>
  <c r="P2951" i="1" s="1"/>
  <c r="O2947" i="1"/>
  <c r="P2947" i="1" s="1"/>
  <c r="O2943" i="1"/>
  <c r="P2943" i="1" s="1"/>
  <c r="O2939" i="1"/>
  <c r="P2939" i="1" s="1"/>
  <c r="O2935" i="1"/>
  <c r="P2935" i="1" s="1"/>
  <c r="O2931" i="1"/>
  <c r="P2931" i="1" s="1"/>
  <c r="O2927" i="1"/>
  <c r="P2927" i="1" s="1"/>
  <c r="O2923" i="1"/>
  <c r="P2923" i="1" s="1"/>
  <c r="O2919" i="1"/>
  <c r="P2919" i="1" s="1"/>
  <c r="O2915" i="1"/>
  <c r="P2915" i="1" s="1"/>
  <c r="O2907" i="1"/>
  <c r="P2907" i="1" s="1"/>
  <c r="O2903" i="1"/>
  <c r="P2903" i="1" s="1"/>
  <c r="O2899" i="1"/>
  <c r="P2899" i="1" s="1"/>
  <c r="O2895" i="1"/>
  <c r="P2895" i="1" s="1"/>
  <c r="O2891" i="1"/>
  <c r="P2891" i="1" s="1"/>
  <c r="O2887" i="1"/>
  <c r="P2887" i="1" s="1"/>
  <c r="O2883" i="1"/>
  <c r="P2883" i="1" s="1"/>
  <c r="O2879" i="1"/>
  <c r="P2879" i="1" s="1"/>
  <c r="O2875" i="1"/>
  <c r="P2875" i="1" s="1"/>
  <c r="O2871" i="1"/>
  <c r="P2871" i="1" s="1"/>
  <c r="O2867" i="1"/>
  <c r="P2867" i="1" s="1"/>
  <c r="O2863" i="1"/>
  <c r="P2863" i="1" s="1"/>
  <c r="O2859" i="1"/>
  <c r="P2859" i="1" s="1"/>
  <c r="O2855" i="1"/>
  <c r="P2855" i="1" s="1"/>
  <c r="O2851" i="1"/>
  <c r="P2851" i="1" s="1"/>
  <c r="O2843" i="1"/>
  <c r="P2843" i="1" s="1"/>
  <c r="O2839" i="1"/>
  <c r="P2839" i="1" s="1"/>
  <c r="O2835" i="1"/>
  <c r="P2835" i="1" s="1"/>
  <c r="O2831" i="1"/>
  <c r="P2831" i="1" s="1"/>
  <c r="O2827" i="1"/>
  <c r="P2827" i="1" s="1"/>
  <c r="O2823" i="1"/>
  <c r="P2823" i="1" s="1"/>
  <c r="O2819" i="1"/>
  <c r="P2819" i="1" s="1"/>
  <c r="O2815" i="1"/>
  <c r="P2815" i="1" s="1"/>
  <c r="O2811" i="1"/>
  <c r="P2811" i="1" s="1"/>
  <c r="O2807" i="1"/>
  <c r="P2807" i="1" s="1"/>
  <c r="O2803" i="1"/>
  <c r="P2803" i="1" s="1"/>
  <c r="O2799" i="1"/>
  <c r="P2799" i="1" s="1"/>
  <c r="O2795" i="1"/>
  <c r="P2795" i="1" s="1"/>
  <c r="O2791" i="1"/>
  <c r="P2791" i="1" s="1"/>
  <c r="O2787" i="1"/>
  <c r="P2787" i="1" s="1"/>
  <c r="O2779" i="1"/>
  <c r="P2779" i="1" s="1"/>
  <c r="O2775" i="1"/>
  <c r="P2775" i="1" s="1"/>
  <c r="O2771" i="1"/>
  <c r="P2771" i="1" s="1"/>
  <c r="O2767" i="1"/>
  <c r="P2767" i="1" s="1"/>
  <c r="O2763" i="1"/>
  <c r="P2763" i="1" s="1"/>
  <c r="O2759" i="1"/>
  <c r="P2759" i="1" s="1"/>
  <c r="O2755" i="1"/>
  <c r="P2755" i="1" s="1"/>
  <c r="O2751" i="1"/>
  <c r="P2751" i="1" s="1"/>
  <c r="O2747" i="1"/>
  <c r="P2747" i="1" s="1"/>
  <c r="O2743" i="1"/>
  <c r="P2743" i="1" s="1"/>
  <c r="O2739" i="1"/>
  <c r="P2739" i="1" s="1"/>
  <c r="O2735" i="1"/>
  <c r="P2735" i="1" s="1"/>
  <c r="O2731" i="1"/>
  <c r="P2731" i="1" s="1"/>
  <c r="O2727" i="1"/>
  <c r="P2727" i="1" s="1"/>
  <c r="O2723" i="1"/>
  <c r="P2723" i="1" s="1"/>
  <c r="O2715" i="1"/>
  <c r="P2715" i="1" s="1"/>
  <c r="O2711" i="1"/>
  <c r="P2711" i="1" s="1"/>
  <c r="O2707" i="1"/>
  <c r="P2707" i="1" s="1"/>
  <c r="O2703" i="1"/>
  <c r="P2703" i="1" s="1"/>
  <c r="O2699" i="1"/>
  <c r="P2699" i="1" s="1"/>
  <c r="O2695" i="1"/>
  <c r="P2695" i="1" s="1"/>
  <c r="O2691" i="1"/>
  <c r="P2691" i="1" s="1"/>
  <c r="O2687" i="1"/>
  <c r="P2687" i="1" s="1"/>
  <c r="O2683" i="1"/>
  <c r="P2683" i="1" s="1"/>
  <c r="O2679" i="1"/>
  <c r="P2679" i="1" s="1"/>
  <c r="O2675" i="1"/>
  <c r="P2675" i="1" s="1"/>
  <c r="O2671" i="1"/>
  <c r="P2671" i="1" s="1"/>
  <c r="O2667" i="1"/>
  <c r="P2667" i="1" s="1"/>
  <c r="O2663" i="1"/>
  <c r="P2663" i="1" s="1"/>
  <c r="O2659" i="1"/>
  <c r="P2659" i="1" s="1"/>
  <c r="O2651" i="1"/>
  <c r="P2651" i="1" s="1"/>
  <c r="O2647" i="1"/>
  <c r="P2647" i="1" s="1"/>
  <c r="O2643" i="1"/>
  <c r="P2643" i="1" s="1"/>
  <c r="O2639" i="1"/>
  <c r="P2639" i="1" s="1"/>
  <c r="O2635" i="1"/>
  <c r="P2635" i="1" s="1"/>
  <c r="O2631" i="1"/>
  <c r="P2631" i="1" s="1"/>
  <c r="O2627" i="1"/>
  <c r="P2627" i="1" s="1"/>
  <c r="O2623" i="1"/>
  <c r="P2623" i="1" s="1"/>
  <c r="O2619" i="1"/>
  <c r="P2619" i="1" s="1"/>
  <c r="O2615" i="1"/>
  <c r="P2615" i="1" s="1"/>
  <c r="O2611" i="1"/>
  <c r="P2611" i="1" s="1"/>
  <c r="O2607" i="1"/>
  <c r="P2607" i="1" s="1"/>
  <c r="O2603" i="1"/>
  <c r="P2603" i="1" s="1"/>
  <c r="O2599" i="1"/>
  <c r="P2599" i="1" s="1"/>
  <c r="O2595" i="1"/>
  <c r="P2595" i="1" s="1"/>
  <c r="O2587" i="1"/>
  <c r="P2587" i="1" s="1"/>
  <c r="O2583" i="1"/>
  <c r="P2583" i="1" s="1"/>
  <c r="O2579" i="1"/>
  <c r="P2579" i="1" s="1"/>
  <c r="O2575" i="1"/>
  <c r="P2575" i="1" s="1"/>
  <c r="O2571" i="1"/>
  <c r="P2571" i="1" s="1"/>
  <c r="O2567" i="1"/>
  <c r="P2567" i="1" s="1"/>
  <c r="O2563" i="1"/>
  <c r="P2563" i="1" s="1"/>
  <c r="O2559" i="1"/>
  <c r="P2559" i="1" s="1"/>
  <c r="O2555" i="1"/>
  <c r="P2555" i="1" s="1"/>
  <c r="O2551" i="1"/>
  <c r="P2551" i="1" s="1"/>
  <c r="O2547" i="1"/>
  <c r="P2547" i="1" s="1"/>
  <c r="O2543" i="1"/>
  <c r="P2543" i="1" s="1"/>
  <c r="O2539" i="1"/>
  <c r="P2539" i="1" s="1"/>
  <c r="O2535" i="1"/>
  <c r="P2535" i="1" s="1"/>
  <c r="O2531" i="1"/>
  <c r="P2531" i="1" s="1"/>
  <c r="O2523" i="1"/>
  <c r="P2523" i="1" s="1"/>
  <c r="O2519" i="1"/>
  <c r="P2519" i="1" s="1"/>
  <c r="O2515" i="1"/>
  <c r="P2515" i="1" s="1"/>
  <c r="O2511" i="1"/>
  <c r="P2511" i="1" s="1"/>
  <c r="O2507" i="1"/>
  <c r="P2507" i="1" s="1"/>
  <c r="O2503" i="1"/>
  <c r="P2503" i="1" s="1"/>
  <c r="O2499" i="1"/>
  <c r="P2499" i="1" s="1"/>
  <c r="O2495" i="1"/>
  <c r="P2495" i="1" s="1"/>
  <c r="O2491" i="1"/>
  <c r="P2491" i="1" s="1"/>
  <c r="O2487" i="1"/>
  <c r="P2487" i="1" s="1"/>
  <c r="O2483" i="1"/>
  <c r="P2483" i="1" s="1"/>
  <c r="O2479" i="1"/>
  <c r="P2479" i="1" s="1"/>
  <c r="O2475" i="1"/>
  <c r="P2475" i="1" s="1"/>
  <c r="O2471" i="1"/>
  <c r="P2471" i="1" s="1"/>
  <c r="O2467" i="1"/>
  <c r="P2467" i="1" s="1"/>
  <c r="O2459" i="1"/>
  <c r="P2459" i="1" s="1"/>
  <c r="O2455" i="1"/>
  <c r="P2455" i="1" s="1"/>
  <c r="O2451" i="1"/>
  <c r="P2451" i="1" s="1"/>
  <c r="O2447" i="1"/>
  <c r="P2447" i="1" s="1"/>
  <c r="O2443" i="1"/>
  <c r="P2443" i="1" s="1"/>
  <c r="O2439" i="1"/>
  <c r="P2439" i="1" s="1"/>
  <c r="O2435" i="1"/>
  <c r="P2435" i="1" s="1"/>
  <c r="O2431" i="1"/>
  <c r="P2431" i="1" s="1"/>
  <c r="O2427" i="1"/>
  <c r="P2427" i="1" s="1"/>
  <c r="O2423" i="1"/>
  <c r="P2423" i="1" s="1"/>
  <c r="O2419" i="1"/>
  <c r="P2419" i="1" s="1"/>
  <c r="O2415" i="1"/>
  <c r="P2415" i="1" s="1"/>
  <c r="O2411" i="1"/>
  <c r="P2411" i="1" s="1"/>
  <c r="O2407" i="1"/>
  <c r="P2407" i="1" s="1"/>
  <c r="H6" i="1"/>
  <c r="G6" i="1"/>
  <c r="G4" i="1"/>
  <c r="O2403" i="1"/>
  <c r="P2403" i="1" s="1"/>
  <c r="O2395" i="1"/>
  <c r="P2395" i="1" s="1"/>
  <c r="O2391" i="1"/>
  <c r="P2391" i="1" s="1"/>
  <c r="O2387" i="1"/>
  <c r="P2387" i="1" s="1"/>
  <c r="O2383" i="1"/>
  <c r="P2383" i="1" s="1"/>
  <c r="O2379" i="1"/>
  <c r="P2379" i="1" s="1"/>
  <c r="O2375" i="1"/>
  <c r="P2375" i="1" s="1"/>
  <c r="O2371" i="1"/>
  <c r="P2371" i="1" s="1"/>
  <c r="O2367" i="1"/>
  <c r="P2367" i="1" s="1"/>
  <c r="O2363" i="1"/>
  <c r="P2363" i="1" s="1"/>
  <c r="O2359" i="1"/>
  <c r="P2359" i="1" s="1"/>
  <c r="O2355" i="1"/>
  <c r="P2355" i="1" s="1"/>
  <c r="O2351" i="1"/>
  <c r="P2351" i="1" s="1"/>
  <c r="O2347" i="1"/>
  <c r="P2347" i="1" s="1"/>
  <c r="O2343" i="1"/>
  <c r="P2343" i="1" s="1"/>
  <c r="O2339" i="1"/>
  <c r="P2339" i="1" s="1"/>
  <c r="O2331" i="1"/>
  <c r="P2331" i="1" s="1"/>
  <c r="O2327" i="1"/>
  <c r="P2327" i="1" s="1"/>
  <c r="O2323" i="1"/>
  <c r="P2323" i="1" s="1"/>
  <c r="O2319" i="1"/>
  <c r="P2319" i="1" s="1"/>
  <c r="O2315" i="1"/>
  <c r="P2315" i="1" s="1"/>
  <c r="O2311" i="1"/>
  <c r="P2311" i="1" s="1"/>
  <c r="O2307" i="1"/>
  <c r="P2307" i="1" s="1"/>
  <c r="O2303" i="1"/>
  <c r="P2303" i="1" s="1"/>
  <c r="O2299" i="1"/>
  <c r="P2299" i="1" s="1"/>
  <c r="O2295" i="1"/>
  <c r="P2295" i="1" s="1"/>
  <c r="O2291" i="1"/>
  <c r="P2291" i="1" s="1"/>
  <c r="O2287" i="1"/>
  <c r="P2287" i="1" s="1"/>
  <c r="O2283" i="1"/>
  <c r="P2283" i="1" s="1"/>
  <c r="O2279" i="1"/>
  <c r="P2279" i="1" s="1"/>
  <c r="O2275" i="1"/>
  <c r="P2275" i="1" s="1"/>
  <c r="O2267" i="1"/>
  <c r="P2267" i="1" s="1"/>
  <c r="O2263" i="1"/>
  <c r="P2263" i="1" s="1"/>
  <c r="O2259" i="1"/>
  <c r="P2259" i="1" s="1"/>
  <c r="O2255" i="1"/>
  <c r="P2255" i="1" s="1"/>
  <c r="O2251" i="1"/>
  <c r="P2251" i="1" s="1"/>
  <c r="O2247" i="1"/>
  <c r="P2247" i="1" s="1"/>
  <c r="O2243" i="1"/>
  <c r="P2243" i="1" s="1"/>
  <c r="O2239" i="1"/>
  <c r="P2239" i="1" s="1"/>
  <c r="O2235" i="1"/>
  <c r="P2235" i="1" s="1"/>
  <c r="O2231" i="1"/>
  <c r="P2231" i="1" s="1"/>
  <c r="O2227" i="1"/>
  <c r="P2227" i="1" s="1"/>
  <c r="O2223" i="1"/>
  <c r="P2223" i="1" s="1"/>
  <c r="O2219" i="1"/>
  <c r="P2219" i="1" s="1"/>
  <c r="O2215" i="1"/>
  <c r="P2215" i="1" s="1"/>
  <c r="O2211" i="1"/>
  <c r="P2211" i="1" s="1"/>
  <c r="O2203" i="1"/>
  <c r="P2203" i="1" s="1"/>
  <c r="O2199" i="1"/>
  <c r="P2199" i="1" s="1"/>
  <c r="O2195" i="1"/>
  <c r="P2195" i="1" s="1"/>
  <c r="O2191" i="1"/>
  <c r="P2191" i="1" s="1"/>
  <c r="O2187" i="1"/>
  <c r="P2187" i="1" s="1"/>
  <c r="O2183" i="1"/>
  <c r="P2183" i="1" s="1"/>
  <c r="O2179" i="1"/>
  <c r="P2179" i="1" s="1"/>
  <c r="O2175" i="1"/>
  <c r="P2175" i="1" s="1"/>
  <c r="O2171" i="1"/>
  <c r="P2171" i="1" s="1"/>
  <c r="O2167" i="1"/>
  <c r="P2167" i="1" s="1"/>
  <c r="O2163" i="1"/>
  <c r="P2163" i="1" s="1"/>
  <c r="O2159" i="1"/>
  <c r="P2159" i="1" s="1"/>
  <c r="O2155" i="1"/>
  <c r="P2155" i="1" s="1"/>
  <c r="O2151" i="1"/>
  <c r="P2151" i="1" s="1"/>
  <c r="O2147" i="1"/>
  <c r="P2147" i="1" s="1"/>
  <c r="O2139" i="1"/>
  <c r="P2139" i="1" s="1"/>
  <c r="O2135" i="1"/>
  <c r="P2135" i="1" s="1"/>
  <c r="O2131" i="1"/>
  <c r="P2131" i="1" s="1"/>
  <c r="O2127" i="1"/>
  <c r="P2127" i="1" s="1"/>
  <c r="O2123" i="1"/>
  <c r="P2123" i="1" s="1"/>
  <c r="O2119" i="1"/>
  <c r="P2119" i="1" s="1"/>
  <c r="O2115" i="1"/>
  <c r="P2115" i="1" s="1"/>
  <c r="O2111" i="1"/>
  <c r="P2111" i="1" s="1"/>
  <c r="O2107" i="1"/>
  <c r="P2107" i="1" s="1"/>
  <c r="O2103" i="1"/>
  <c r="P2103" i="1" s="1"/>
  <c r="O2099" i="1"/>
  <c r="P2099" i="1" s="1"/>
  <c r="O2095" i="1"/>
  <c r="P2095" i="1" s="1"/>
  <c r="O2091" i="1"/>
  <c r="P2091" i="1" s="1"/>
  <c r="O2087" i="1"/>
  <c r="P2087" i="1" s="1"/>
  <c r="O2083" i="1"/>
  <c r="P2083" i="1" s="1"/>
  <c r="O2075" i="1"/>
  <c r="P2075" i="1" s="1"/>
  <c r="O2071" i="1"/>
  <c r="P2071" i="1" s="1"/>
  <c r="O2067" i="1"/>
  <c r="P2067" i="1" s="1"/>
  <c r="O2063" i="1"/>
  <c r="P2063" i="1" s="1"/>
  <c r="O2059" i="1"/>
  <c r="P2059" i="1" s="1"/>
  <c r="O2055" i="1"/>
  <c r="P2055" i="1" s="1"/>
  <c r="O2051" i="1"/>
  <c r="P2051" i="1" s="1"/>
  <c r="O2047" i="1"/>
  <c r="P2047" i="1" s="1"/>
  <c r="O2043" i="1"/>
  <c r="P2043" i="1" s="1"/>
  <c r="O2039" i="1"/>
  <c r="P2039" i="1" s="1"/>
  <c r="O2035" i="1"/>
  <c r="P2035" i="1" s="1"/>
  <c r="O2031" i="1"/>
  <c r="P2031" i="1" s="1"/>
  <c r="O2027" i="1"/>
  <c r="P2027" i="1" s="1"/>
  <c r="O2023" i="1"/>
  <c r="P2023" i="1" s="1"/>
  <c r="O2019" i="1"/>
  <c r="P2019" i="1" s="1"/>
  <c r="O2011" i="1"/>
  <c r="P2011" i="1" s="1"/>
  <c r="O2007" i="1"/>
  <c r="P2007" i="1" s="1"/>
  <c r="O2003" i="1"/>
  <c r="P2003" i="1" s="1"/>
  <c r="O1999" i="1"/>
  <c r="P1999" i="1" s="1"/>
  <c r="O1995" i="1"/>
  <c r="P1995" i="1" s="1"/>
  <c r="O1991" i="1"/>
  <c r="P1991" i="1" s="1"/>
  <c r="O1987" i="1"/>
  <c r="P1987" i="1" s="1"/>
  <c r="O1983" i="1"/>
  <c r="P1983" i="1" s="1"/>
  <c r="O1979" i="1"/>
  <c r="P1979" i="1" s="1"/>
  <c r="O1975" i="1"/>
  <c r="P1975" i="1" s="1"/>
  <c r="O1971" i="1"/>
  <c r="P1971" i="1" s="1"/>
  <c r="O1967" i="1"/>
  <c r="P1967" i="1" s="1"/>
  <c r="O1963" i="1"/>
  <c r="P1963" i="1" s="1"/>
  <c r="O1959" i="1"/>
  <c r="P1959" i="1" s="1"/>
  <c r="O1955" i="1"/>
  <c r="P1955" i="1" s="1"/>
  <c r="O1947" i="1"/>
  <c r="P1947" i="1" s="1"/>
  <c r="O1943" i="1"/>
  <c r="P1943" i="1" s="1"/>
  <c r="O1939" i="1"/>
  <c r="P1939" i="1" s="1"/>
  <c r="O1935" i="1"/>
  <c r="P1935" i="1" s="1"/>
  <c r="O1931" i="1"/>
  <c r="P1931" i="1" s="1"/>
  <c r="O1927" i="1"/>
  <c r="P1927" i="1" s="1"/>
  <c r="O1923" i="1"/>
  <c r="P1923" i="1" s="1"/>
  <c r="O1919" i="1"/>
  <c r="P1919" i="1" s="1"/>
  <c r="O1915" i="1"/>
  <c r="P1915" i="1" s="1"/>
  <c r="O1911" i="1"/>
  <c r="P1911" i="1" s="1"/>
  <c r="O1907" i="1"/>
  <c r="P1907" i="1" s="1"/>
  <c r="O1903" i="1"/>
  <c r="P1903" i="1" s="1"/>
  <c r="O1899" i="1"/>
  <c r="P1899" i="1" s="1"/>
  <c r="O1895" i="1"/>
  <c r="P1895" i="1" s="1"/>
  <c r="O1891" i="1"/>
  <c r="P1891" i="1" s="1"/>
  <c r="O1883" i="1"/>
  <c r="P1883" i="1" s="1"/>
  <c r="O1879" i="1"/>
  <c r="P1879" i="1" s="1"/>
  <c r="O1875" i="1"/>
  <c r="P1875" i="1" s="1"/>
  <c r="O1871" i="1"/>
  <c r="P1871" i="1" s="1"/>
  <c r="O1867" i="1"/>
  <c r="P1867" i="1" s="1"/>
  <c r="O1863" i="1"/>
  <c r="P1863" i="1" s="1"/>
  <c r="O1859" i="1"/>
  <c r="P1859" i="1" s="1"/>
  <c r="O1855" i="1"/>
  <c r="P1855" i="1" s="1"/>
  <c r="O1851" i="1"/>
  <c r="P1851" i="1" s="1"/>
  <c r="O1847" i="1"/>
  <c r="P1847" i="1" s="1"/>
  <c r="O1843" i="1"/>
  <c r="P1843" i="1" s="1"/>
  <c r="O1839" i="1"/>
  <c r="P1839" i="1" s="1"/>
  <c r="O1835" i="1"/>
  <c r="P1835" i="1" s="1"/>
  <c r="O1831" i="1"/>
  <c r="P1831" i="1" s="1"/>
  <c r="O1827" i="1"/>
  <c r="P1827" i="1" s="1"/>
  <c r="O1819" i="1"/>
  <c r="P1819" i="1" s="1"/>
  <c r="O1815" i="1"/>
  <c r="P1815" i="1" s="1"/>
  <c r="O1811" i="1"/>
  <c r="P1811" i="1" s="1"/>
  <c r="O1807" i="1"/>
  <c r="P1807" i="1" s="1"/>
  <c r="O1803" i="1"/>
  <c r="P1803" i="1" s="1"/>
  <c r="O1799" i="1"/>
  <c r="P1799" i="1" s="1"/>
  <c r="O1795" i="1"/>
  <c r="P1795" i="1" s="1"/>
  <c r="O1791" i="1"/>
  <c r="P1791" i="1" s="1"/>
  <c r="O1787" i="1"/>
  <c r="P1787" i="1" s="1"/>
  <c r="O1783" i="1"/>
  <c r="P1783" i="1" s="1"/>
  <c r="O1779" i="1"/>
  <c r="P1779" i="1" s="1"/>
  <c r="O1775" i="1"/>
  <c r="P1775" i="1" s="1"/>
  <c r="O1771" i="1"/>
  <c r="P1771" i="1" s="1"/>
  <c r="O1767" i="1"/>
  <c r="P1767" i="1" s="1"/>
  <c r="O1763" i="1"/>
  <c r="P1763" i="1" s="1"/>
  <c r="O1755" i="1"/>
  <c r="P1755" i="1" s="1"/>
  <c r="O1751" i="1"/>
  <c r="P1751" i="1" s="1"/>
  <c r="O1747" i="1"/>
  <c r="P1747" i="1" s="1"/>
  <c r="O1743" i="1"/>
  <c r="P1743" i="1" s="1"/>
  <c r="O1739" i="1"/>
  <c r="P1739" i="1" s="1"/>
  <c r="O1735" i="1"/>
  <c r="P1735" i="1" s="1"/>
  <c r="O1731" i="1"/>
  <c r="P1731" i="1" s="1"/>
  <c r="O1727" i="1"/>
  <c r="P1727" i="1" s="1"/>
  <c r="O1723" i="1"/>
  <c r="P1723" i="1" s="1"/>
  <c r="O1719" i="1"/>
  <c r="P1719" i="1" s="1"/>
  <c r="O1715" i="1"/>
  <c r="P1715" i="1" s="1"/>
  <c r="O1711" i="1"/>
  <c r="P1711" i="1" s="1"/>
  <c r="O1707" i="1"/>
  <c r="P1707" i="1" s="1"/>
  <c r="O1703" i="1"/>
  <c r="P1703" i="1" s="1"/>
  <c r="O1699" i="1"/>
  <c r="P1699" i="1" s="1"/>
  <c r="O1691" i="1"/>
  <c r="P1691" i="1" s="1"/>
  <c r="O1687" i="1"/>
  <c r="P1687" i="1" s="1"/>
  <c r="O1683" i="1"/>
  <c r="P1683" i="1" s="1"/>
  <c r="O1679" i="1"/>
  <c r="P1679" i="1" s="1"/>
  <c r="O1675" i="1"/>
  <c r="P1675" i="1" s="1"/>
  <c r="O1671" i="1"/>
  <c r="P1671" i="1" s="1"/>
  <c r="O1667" i="1"/>
  <c r="P1667" i="1" s="1"/>
  <c r="O1663" i="1"/>
  <c r="P1663" i="1" s="1"/>
  <c r="O1659" i="1"/>
  <c r="P1659" i="1" s="1"/>
  <c r="O1655" i="1"/>
  <c r="P1655" i="1" s="1"/>
  <c r="O1651" i="1"/>
  <c r="P1651" i="1" s="1"/>
  <c r="O1647" i="1"/>
  <c r="P1647" i="1" s="1"/>
  <c r="O1643" i="1"/>
  <c r="P1643" i="1" s="1"/>
  <c r="O1639" i="1"/>
  <c r="P1639" i="1" s="1"/>
  <c r="O1635" i="1"/>
  <c r="P1635" i="1" s="1"/>
  <c r="O1627" i="1"/>
  <c r="P1627" i="1" s="1"/>
  <c r="O1623" i="1"/>
  <c r="P1623" i="1" s="1"/>
  <c r="O1619" i="1"/>
  <c r="P1619" i="1" s="1"/>
  <c r="O1615" i="1"/>
  <c r="P1615" i="1" s="1"/>
  <c r="O1611" i="1"/>
  <c r="P1611" i="1" s="1"/>
  <c r="O1607" i="1"/>
  <c r="P1607" i="1" s="1"/>
  <c r="O1603" i="1"/>
  <c r="P1603" i="1" s="1"/>
  <c r="O1599" i="1"/>
  <c r="P1599" i="1" s="1"/>
  <c r="O1595" i="1"/>
  <c r="P1595" i="1" s="1"/>
  <c r="O1591" i="1"/>
  <c r="P1591" i="1" s="1"/>
  <c r="O1587" i="1"/>
  <c r="P1587" i="1" s="1"/>
  <c r="O1583" i="1"/>
  <c r="P1583" i="1" s="1"/>
  <c r="O1579" i="1"/>
  <c r="P1579" i="1" s="1"/>
  <c r="O1575" i="1"/>
  <c r="P1575" i="1" s="1"/>
  <c r="O1571" i="1"/>
  <c r="P1571" i="1" s="1"/>
  <c r="O1563" i="1"/>
  <c r="P1563" i="1" s="1"/>
  <c r="O1559" i="1"/>
  <c r="P1559" i="1" s="1"/>
  <c r="O1555" i="1"/>
  <c r="P1555" i="1" s="1"/>
  <c r="O1551" i="1"/>
  <c r="P1551" i="1" s="1"/>
  <c r="O1547" i="1"/>
  <c r="P1547" i="1" s="1"/>
  <c r="O1543" i="1"/>
  <c r="P1543" i="1" s="1"/>
  <c r="O1539" i="1"/>
  <c r="P1539" i="1" s="1"/>
  <c r="O1535" i="1"/>
  <c r="P1535" i="1" s="1"/>
  <c r="O1531" i="1"/>
  <c r="P1531" i="1" s="1"/>
  <c r="O1527" i="1"/>
  <c r="P1527" i="1" s="1"/>
  <c r="O1523" i="1"/>
  <c r="P1523" i="1" s="1"/>
  <c r="O1519" i="1"/>
  <c r="P1519" i="1" s="1"/>
  <c r="O1515" i="1"/>
  <c r="P1515" i="1" s="1"/>
  <c r="O1511" i="1"/>
  <c r="P1511" i="1" s="1"/>
  <c r="O1507" i="1"/>
  <c r="P1507" i="1" s="1"/>
  <c r="O1499" i="1"/>
  <c r="P1499" i="1" s="1"/>
  <c r="O1495" i="1"/>
  <c r="P1495" i="1" s="1"/>
  <c r="O1491" i="1"/>
  <c r="P1491" i="1" s="1"/>
  <c r="O1487" i="1"/>
  <c r="P1487" i="1" s="1"/>
  <c r="O1483" i="1"/>
  <c r="P1483" i="1" s="1"/>
  <c r="O1479" i="1"/>
  <c r="P1479" i="1" s="1"/>
  <c r="O1475" i="1"/>
  <c r="P1475" i="1" s="1"/>
  <c r="O1471" i="1"/>
  <c r="P1471" i="1" s="1"/>
  <c r="O1467" i="1"/>
  <c r="P1467" i="1" s="1"/>
  <c r="O1463" i="1"/>
  <c r="P1463" i="1" s="1"/>
  <c r="O1459" i="1"/>
  <c r="P1459" i="1" s="1"/>
  <c r="O1455" i="1"/>
  <c r="P1455" i="1" s="1"/>
  <c r="O1451" i="1"/>
  <c r="P1451" i="1" s="1"/>
  <c r="O1447" i="1"/>
  <c r="P1447" i="1" s="1"/>
  <c r="O1443" i="1"/>
  <c r="P1443" i="1" s="1"/>
  <c r="O1435" i="1"/>
  <c r="P1435" i="1" s="1"/>
  <c r="O1431" i="1"/>
  <c r="P1431" i="1" s="1"/>
  <c r="O1427" i="1"/>
  <c r="P1427" i="1" s="1"/>
  <c r="O1423" i="1"/>
  <c r="P1423" i="1" s="1"/>
  <c r="O1419" i="1"/>
  <c r="P1419" i="1" s="1"/>
  <c r="O1415" i="1"/>
  <c r="P1415" i="1" s="1"/>
  <c r="O1411" i="1"/>
  <c r="P1411" i="1" s="1"/>
  <c r="O1407" i="1"/>
  <c r="P1407" i="1" s="1"/>
  <c r="O1403" i="1"/>
  <c r="P1403" i="1" s="1"/>
  <c r="O1399" i="1"/>
  <c r="P1399" i="1" s="1"/>
  <c r="O1395" i="1"/>
  <c r="P1395" i="1" s="1"/>
  <c r="O1391" i="1"/>
  <c r="P1391" i="1" s="1"/>
  <c r="O1387" i="1"/>
  <c r="P1387" i="1" s="1"/>
  <c r="O1383" i="1"/>
  <c r="P1383" i="1" s="1"/>
  <c r="O1379" i="1"/>
  <c r="P1379" i="1" s="1"/>
  <c r="O1371" i="1"/>
  <c r="P1371" i="1" s="1"/>
  <c r="O1367" i="1"/>
  <c r="P1367" i="1" s="1"/>
  <c r="O1363" i="1"/>
  <c r="P1363" i="1" s="1"/>
  <c r="O1359" i="1"/>
  <c r="P1359" i="1" s="1"/>
  <c r="O1355" i="1"/>
  <c r="P1355" i="1" s="1"/>
  <c r="O1351" i="1"/>
  <c r="P1351" i="1" s="1"/>
  <c r="O1347" i="1"/>
  <c r="P1347" i="1" s="1"/>
  <c r="O1343" i="1"/>
  <c r="P1343" i="1" s="1"/>
  <c r="O1339" i="1"/>
  <c r="P1339" i="1" s="1"/>
  <c r="O1335" i="1"/>
  <c r="P1335" i="1" s="1"/>
  <c r="O1331" i="1"/>
  <c r="P1331" i="1" s="1"/>
  <c r="O1327" i="1"/>
  <c r="P1327" i="1" s="1"/>
  <c r="O1323" i="1"/>
  <c r="P1323" i="1" s="1"/>
  <c r="O1319" i="1"/>
  <c r="P1319" i="1" s="1"/>
  <c r="O1315" i="1"/>
  <c r="P1315" i="1" s="1"/>
  <c r="O1307" i="1"/>
  <c r="P1307" i="1" s="1"/>
  <c r="O1303" i="1"/>
  <c r="P1303" i="1" s="1"/>
  <c r="O1299" i="1"/>
  <c r="P1299" i="1" s="1"/>
  <c r="O1295" i="1"/>
  <c r="P1295" i="1" s="1"/>
  <c r="O1291" i="1"/>
  <c r="P1291" i="1" s="1"/>
  <c r="O1287" i="1"/>
  <c r="P1287" i="1" s="1"/>
  <c r="O1283" i="1"/>
  <c r="P1283" i="1" s="1"/>
  <c r="O1279" i="1"/>
  <c r="P1279" i="1" s="1"/>
  <c r="O1275" i="1"/>
  <c r="P1275" i="1" s="1"/>
  <c r="O1271" i="1"/>
  <c r="P1271" i="1" s="1"/>
  <c r="O1267" i="1"/>
  <c r="P1267" i="1" s="1"/>
  <c r="O1263" i="1"/>
  <c r="P1263" i="1" s="1"/>
  <c r="O1259" i="1"/>
  <c r="P1259" i="1" s="1"/>
  <c r="O1255" i="1"/>
  <c r="P1255" i="1" s="1"/>
  <c r="O1251" i="1"/>
  <c r="P1251" i="1" s="1"/>
  <c r="O1243" i="1"/>
  <c r="P1243" i="1" s="1"/>
  <c r="O1239" i="1"/>
  <c r="P1239" i="1" s="1"/>
  <c r="O1235" i="1"/>
  <c r="P1235" i="1" s="1"/>
  <c r="O1231" i="1"/>
  <c r="P1231" i="1" s="1"/>
  <c r="O1227" i="1"/>
  <c r="P1227" i="1" s="1"/>
  <c r="O1223" i="1"/>
  <c r="P1223" i="1" s="1"/>
  <c r="O1219" i="1"/>
  <c r="P1219" i="1" s="1"/>
  <c r="O1215" i="1"/>
  <c r="P1215" i="1" s="1"/>
  <c r="O1211" i="1"/>
  <c r="P1211" i="1" s="1"/>
  <c r="O1207" i="1"/>
  <c r="P1207" i="1" s="1"/>
  <c r="O1203" i="1"/>
  <c r="P1203" i="1" s="1"/>
  <c r="O1199" i="1"/>
  <c r="P1199" i="1" s="1"/>
  <c r="O1195" i="1"/>
  <c r="P1195" i="1" s="1"/>
  <c r="O1191" i="1"/>
  <c r="P1191" i="1" s="1"/>
  <c r="O1187" i="1"/>
  <c r="P1187" i="1" s="1"/>
  <c r="O1179" i="1"/>
  <c r="P1179" i="1" s="1"/>
  <c r="O1175" i="1"/>
  <c r="P1175" i="1" s="1"/>
  <c r="O1171" i="1"/>
  <c r="P1171" i="1" s="1"/>
  <c r="O1167" i="1"/>
  <c r="P1167" i="1" s="1"/>
  <c r="O1163" i="1"/>
  <c r="P1163" i="1" s="1"/>
  <c r="O1159" i="1"/>
  <c r="P1159" i="1" s="1"/>
  <c r="O1155" i="1"/>
  <c r="P1155" i="1" s="1"/>
  <c r="O1151" i="1"/>
  <c r="P1151" i="1" s="1"/>
  <c r="O1147" i="1"/>
  <c r="P1147" i="1" s="1"/>
  <c r="O1143" i="1"/>
  <c r="P1143" i="1" s="1"/>
  <c r="O1139" i="1"/>
  <c r="P1139" i="1" s="1"/>
  <c r="O1135" i="1"/>
  <c r="P1135" i="1" s="1"/>
  <c r="O1131" i="1"/>
  <c r="P1131" i="1" s="1"/>
  <c r="O1127" i="1"/>
  <c r="P1127" i="1" s="1"/>
  <c r="O1123" i="1"/>
  <c r="P1123" i="1" s="1"/>
  <c r="O1115" i="1"/>
  <c r="P1115" i="1" s="1"/>
  <c r="O1111" i="1"/>
  <c r="P1111" i="1" s="1"/>
  <c r="O1107" i="1"/>
  <c r="P1107" i="1" s="1"/>
  <c r="O1103" i="1"/>
  <c r="P1103" i="1" s="1"/>
  <c r="O1099" i="1"/>
  <c r="P1099" i="1" s="1"/>
  <c r="O1095" i="1"/>
  <c r="P1095" i="1" s="1"/>
  <c r="O1091" i="1"/>
  <c r="P1091" i="1" s="1"/>
  <c r="O1087" i="1"/>
  <c r="P1087" i="1" s="1"/>
  <c r="O1083" i="1"/>
  <c r="P1083" i="1" s="1"/>
  <c r="O1079" i="1"/>
  <c r="P1079" i="1" s="1"/>
  <c r="O1075" i="1"/>
  <c r="P1075" i="1" s="1"/>
  <c r="O1071" i="1"/>
  <c r="P1071" i="1" s="1"/>
  <c r="O1067" i="1"/>
  <c r="P1067" i="1" s="1"/>
  <c r="O1063" i="1"/>
  <c r="P1063" i="1" s="1"/>
  <c r="O1059" i="1"/>
  <c r="P1059" i="1" s="1"/>
  <c r="O1051" i="1"/>
  <c r="P1051" i="1" s="1"/>
  <c r="O1047" i="1"/>
  <c r="P1047" i="1" s="1"/>
  <c r="O1043" i="1"/>
  <c r="P1043" i="1" s="1"/>
  <c r="O1039" i="1"/>
  <c r="P1039" i="1" s="1"/>
  <c r="O1035" i="1"/>
  <c r="P1035" i="1" s="1"/>
  <c r="O1031" i="1"/>
  <c r="P1031" i="1" s="1"/>
  <c r="O1027" i="1"/>
  <c r="P1027" i="1" s="1"/>
  <c r="O1023" i="1"/>
  <c r="P1023" i="1" s="1"/>
  <c r="O1019" i="1"/>
  <c r="P1019" i="1" s="1"/>
  <c r="O1015" i="1"/>
  <c r="P1015" i="1" s="1"/>
  <c r="O1011" i="1"/>
  <c r="P1011" i="1" s="1"/>
  <c r="O1007" i="1"/>
  <c r="P1007" i="1" s="1"/>
  <c r="O1003" i="1"/>
  <c r="P1003" i="1" s="1"/>
  <c r="O999" i="1"/>
  <c r="P999" i="1" s="1"/>
  <c r="O995" i="1"/>
  <c r="P995" i="1" s="1"/>
  <c r="O987" i="1"/>
  <c r="P987" i="1" s="1"/>
  <c r="O983" i="1"/>
  <c r="P983" i="1" s="1"/>
  <c r="O979" i="1"/>
  <c r="P979" i="1" s="1"/>
  <c r="O975" i="1"/>
  <c r="P975" i="1" s="1"/>
  <c r="O971" i="1"/>
  <c r="P971" i="1" s="1"/>
  <c r="O967" i="1"/>
  <c r="P967" i="1" s="1"/>
  <c r="O963" i="1"/>
  <c r="P963" i="1" s="1"/>
  <c r="O959" i="1"/>
  <c r="P959" i="1" s="1"/>
  <c r="O955" i="1"/>
  <c r="P955" i="1" s="1"/>
  <c r="O951" i="1"/>
  <c r="P951" i="1" s="1"/>
  <c r="O947" i="1"/>
  <c r="P947" i="1" s="1"/>
  <c r="O943" i="1"/>
  <c r="P943" i="1" s="1"/>
  <c r="O939" i="1"/>
  <c r="P939" i="1" s="1"/>
  <c r="O935" i="1"/>
  <c r="P935" i="1" s="1"/>
  <c r="O931" i="1"/>
  <c r="P931" i="1" s="1"/>
  <c r="O927" i="1"/>
  <c r="P927" i="1" s="1"/>
  <c r="O923" i="1"/>
  <c r="P923" i="1" s="1"/>
  <c r="O919" i="1"/>
  <c r="P919" i="1" s="1"/>
  <c r="O915" i="1"/>
  <c r="P915" i="1" s="1"/>
  <c r="O911" i="1"/>
  <c r="P911" i="1" s="1"/>
  <c r="O907" i="1"/>
  <c r="P907" i="1" s="1"/>
  <c r="O903" i="1"/>
  <c r="P903" i="1" s="1"/>
  <c r="O899" i="1"/>
  <c r="P899" i="1" s="1"/>
  <c r="O891" i="1"/>
  <c r="P891" i="1" s="1"/>
  <c r="O887" i="1"/>
  <c r="P887" i="1" s="1"/>
  <c r="O883" i="1"/>
  <c r="P883" i="1" s="1"/>
  <c r="O879" i="1"/>
  <c r="P879" i="1" s="1"/>
  <c r="O875" i="1"/>
  <c r="P875" i="1" s="1"/>
  <c r="O871" i="1"/>
  <c r="P871" i="1" s="1"/>
  <c r="O867" i="1"/>
  <c r="P867" i="1" s="1"/>
  <c r="O859" i="1"/>
  <c r="P859" i="1" s="1"/>
  <c r="O855" i="1"/>
  <c r="P855" i="1" s="1"/>
  <c r="O851" i="1"/>
  <c r="P851" i="1" s="1"/>
  <c r="O847" i="1"/>
  <c r="P847" i="1" s="1"/>
  <c r="O843" i="1"/>
  <c r="P843" i="1" s="1"/>
  <c r="O839" i="1"/>
  <c r="P839" i="1" s="1"/>
  <c r="O835" i="1"/>
  <c r="P835" i="1" s="1"/>
  <c r="O831" i="1"/>
  <c r="P831" i="1" s="1"/>
  <c r="O827" i="1"/>
  <c r="P827" i="1" s="1"/>
  <c r="O823" i="1"/>
  <c r="P823" i="1" s="1"/>
  <c r="O819" i="1"/>
  <c r="P819" i="1" s="1"/>
  <c r="O815" i="1"/>
  <c r="P815" i="1" s="1"/>
  <c r="O811" i="1"/>
  <c r="P811" i="1" s="1"/>
  <c r="O807" i="1"/>
  <c r="P807" i="1" s="1"/>
  <c r="O803" i="1"/>
  <c r="P803" i="1" s="1"/>
  <c r="O795" i="1"/>
  <c r="P795" i="1" s="1"/>
  <c r="O791" i="1"/>
  <c r="P791" i="1" s="1"/>
  <c r="O787" i="1"/>
  <c r="P787" i="1" s="1"/>
  <c r="O783" i="1"/>
  <c r="P783" i="1" s="1"/>
  <c r="O779" i="1"/>
  <c r="P779" i="1" s="1"/>
  <c r="O775" i="1"/>
  <c r="P775" i="1" s="1"/>
  <c r="O771" i="1"/>
  <c r="P771" i="1" s="1"/>
  <c r="O767" i="1"/>
  <c r="P767" i="1" s="1"/>
  <c r="O763" i="1"/>
  <c r="P763" i="1" s="1"/>
  <c r="O759" i="1"/>
  <c r="P759" i="1" s="1"/>
  <c r="O755" i="1"/>
  <c r="P755" i="1" s="1"/>
  <c r="O751" i="1"/>
  <c r="P751" i="1" s="1"/>
  <c r="O747" i="1"/>
  <c r="P747" i="1" s="1"/>
  <c r="O743" i="1"/>
  <c r="P743" i="1" s="1"/>
  <c r="O739" i="1"/>
  <c r="P739" i="1" s="1"/>
  <c r="O731" i="1"/>
  <c r="P731" i="1" s="1"/>
  <c r="O727" i="1"/>
  <c r="P727" i="1" s="1"/>
  <c r="O723" i="1"/>
  <c r="P723" i="1" s="1"/>
  <c r="O719" i="1"/>
  <c r="P719" i="1" s="1"/>
  <c r="O715" i="1"/>
  <c r="P715" i="1" s="1"/>
  <c r="O711" i="1"/>
  <c r="P711" i="1" s="1"/>
  <c r="O707" i="1"/>
  <c r="P707" i="1" s="1"/>
  <c r="O703" i="1"/>
  <c r="P703" i="1" s="1"/>
  <c r="O699" i="1"/>
  <c r="P699" i="1" s="1"/>
  <c r="O695" i="1"/>
  <c r="P695" i="1" s="1"/>
  <c r="O691" i="1"/>
  <c r="P691" i="1" s="1"/>
  <c r="O687" i="1"/>
  <c r="P687" i="1" s="1"/>
  <c r="O683" i="1"/>
  <c r="P683" i="1" s="1"/>
  <c r="O679" i="1"/>
  <c r="P679" i="1" s="1"/>
  <c r="O675" i="1"/>
  <c r="P675" i="1" s="1"/>
  <c r="O671" i="1"/>
  <c r="P671" i="1" s="1"/>
  <c r="O667" i="1"/>
  <c r="P667" i="1" s="1"/>
  <c r="O663" i="1"/>
  <c r="P663" i="1" s="1"/>
  <c r="O659" i="1"/>
  <c r="P659" i="1" s="1"/>
  <c r="O655" i="1"/>
  <c r="P655" i="1" s="1"/>
  <c r="O651" i="1"/>
  <c r="P651" i="1" s="1"/>
  <c r="O647" i="1"/>
  <c r="P647" i="1" s="1"/>
  <c r="O643" i="1"/>
  <c r="P643" i="1" s="1"/>
  <c r="O639" i="1"/>
  <c r="P639" i="1" s="1"/>
  <c r="O635" i="1"/>
  <c r="P635" i="1" s="1"/>
  <c r="O631" i="1"/>
  <c r="P631" i="1" s="1"/>
  <c r="O627" i="1"/>
  <c r="P627" i="1" s="1"/>
  <c r="O623" i="1"/>
  <c r="P623" i="1" s="1"/>
  <c r="O619" i="1"/>
  <c r="P619" i="1" s="1"/>
  <c r="O615" i="1"/>
  <c r="P615" i="1" s="1"/>
  <c r="O611" i="1"/>
  <c r="P611" i="1" s="1"/>
  <c r="O603" i="1"/>
  <c r="P603" i="1" s="1"/>
  <c r="O599" i="1"/>
  <c r="P599" i="1" s="1"/>
  <c r="O595" i="1"/>
  <c r="P595" i="1" s="1"/>
  <c r="O591" i="1"/>
  <c r="P591" i="1" s="1"/>
  <c r="O587" i="1"/>
  <c r="P587" i="1" s="1"/>
  <c r="O583" i="1"/>
  <c r="P583" i="1" s="1"/>
  <c r="O579" i="1"/>
  <c r="P579" i="1" s="1"/>
  <c r="O575" i="1"/>
  <c r="P575" i="1" s="1"/>
  <c r="O571" i="1"/>
  <c r="P571" i="1" s="1"/>
  <c r="O567" i="1"/>
  <c r="P567" i="1" s="1"/>
  <c r="O563" i="1"/>
  <c r="P563" i="1" s="1"/>
  <c r="O559" i="1"/>
  <c r="P559" i="1" s="1"/>
  <c r="O555" i="1"/>
  <c r="P555" i="1" s="1"/>
  <c r="O551" i="1"/>
  <c r="P551" i="1" s="1"/>
  <c r="O547" i="1"/>
  <c r="P547" i="1" s="1"/>
  <c r="O539" i="1"/>
  <c r="P539" i="1" s="1"/>
  <c r="O535" i="1"/>
  <c r="P535" i="1" s="1"/>
  <c r="O531" i="1"/>
  <c r="P531" i="1" s="1"/>
  <c r="O527" i="1"/>
  <c r="P527" i="1" s="1"/>
  <c r="O523" i="1"/>
  <c r="P523" i="1" s="1"/>
  <c r="O519" i="1"/>
  <c r="P519" i="1" s="1"/>
  <c r="O515" i="1"/>
  <c r="P515" i="1" s="1"/>
  <c r="O511" i="1"/>
  <c r="P511" i="1" s="1"/>
  <c r="O507" i="1"/>
  <c r="P507" i="1" s="1"/>
  <c r="O503" i="1"/>
  <c r="P503" i="1" s="1"/>
  <c r="O499" i="1"/>
  <c r="P499" i="1" s="1"/>
  <c r="O495" i="1"/>
  <c r="P495" i="1" s="1"/>
  <c r="O491" i="1"/>
  <c r="P491" i="1" s="1"/>
  <c r="O487" i="1"/>
  <c r="P487" i="1" s="1"/>
  <c r="O483" i="1"/>
  <c r="P483" i="1" s="1"/>
  <c r="O475" i="1"/>
  <c r="P475" i="1" s="1"/>
  <c r="O471" i="1"/>
  <c r="P471" i="1" s="1"/>
  <c r="O467" i="1"/>
  <c r="P467" i="1" s="1"/>
  <c r="O463" i="1"/>
  <c r="P463" i="1" s="1"/>
  <c r="O459" i="1"/>
  <c r="P459" i="1" s="1"/>
  <c r="O455" i="1"/>
  <c r="P455" i="1" s="1"/>
  <c r="O451" i="1"/>
  <c r="P451" i="1" s="1"/>
  <c r="O447" i="1"/>
  <c r="P447" i="1" s="1"/>
  <c r="O443" i="1"/>
  <c r="P443" i="1" s="1"/>
  <c r="O439" i="1"/>
  <c r="P439" i="1" s="1"/>
  <c r="O435" i="1"/>
  <c r="P435" i="1" s="1"/>
  <c r="O431" i="1"/>
  <c r="P431" i="1" s="1"/>
  <c r="O427" i="1"/>
  <c r="P427" i="1" s="1"/>
  <c r="O423" i="1"/>
  <c r="P423" i="1" s="1"/>
  <c r="O419" i="1"/>
  <c r="P419" i="1" s="1"/>
  <c r="O411" i="1"/>
  <c r="P411" i="1" s="1"/>
  <c r="O407" i="1"/>
  <c r="P407" i="1" s="1"/>
  <c r="O403" i="1"/>
  <c r="P403" i="1" s="1"/>
  <c r="O399" i="1"/>
  <c r="P399" i="1" s="1"/>
  <c r="O395" i="1"/>
  <c r="P395" i="1" s="1"/>
  <c r="O391" i="1"/>
  <c r="P391" i="1" s="1"/>
  <c r="O387" i="1"/>
  <c r="P387" i="1" s="1"/>
  <c r="O383" i="1"/>
  <c r="P383" i="1" s="1"/>
  <c r="O379" i="1"/>
  <c r="P379" i="1" s="1"/>
  <c r="O375" i="1"/>
  <c r="P375" i="1" s="1"/>
  <c r="O371" i="1"/>
  <c r="P371" i="1" s="1"/>
  <c r="O367" i="1"/>
  <c r="P367" i="1" s="1"/>
  <c r="O363" i="1"/>
  <c r="P363" i="1" s="1"/>
  <c r="O359" i="1"/>
  <c r="P359" i="1" s="1"/>
  <c r="O355" i="1"/>
  <c r="P355" i="1" s="1"/>
  <c r="O347" i="1"/>
  <c r="P347" i="1" s="1"/>
  <c r="O343" i="1"/>
  <c r="P343" i="1" s="1"/>
  <c r="O339" i="1"/>
  <c r="P339" i="1" s="1"/>
  <c r="O335" i="1"/>
  <c r="P335" i="1" s="1"/>
  <c r="O331" i="1"/>
  <c r="P331" i="1" s="1"/>
  <c r="O327" i="1"/>
  <c r="P327" i="1" s="1"/>
  <c r="O323" i="1"/>
  <c r="P323" i="1" s="1"/>
  <c r="O319" i="1"/>
  <c r="P319" i="1" s="1"/>
  <c r="O315" i="1"/>
  <c r="P315" i="1" s="1"/>
  <c r="O311" i="1"/>
  <c r="P311" i="1" s="1"/>
  <c r="O307" i="1"/>
  <c r="P307" i="1" s="1"/>
  <c r="O303" i="1"/>
  <c r="P303" i="1" s="1"/>
  <c r="O299" i="1"/>
  <c r="P299" i="1" s="1"/>
  <c r="O295" i="1"/>
  <c r="P295" i="1" s="1"/>
  <c r="O291" i="1"/>
  <c r="P291" i="1" s="1"/>
  <c r="O283" i="1"/>
  <c r="P283" i="1" s="1"/>
  <c r="O279" i="1"/>
  <c r="P279" i="1" s="1"/>
  <c r="O275" i="1"/>
  <c r="P275" i="1" s="1"/>
  <c r="O271" i="1"/>
  <c r="P271" i="1" s="1"/>
  <c r="O267" i="1"/>
  <c r="P267" i="1" s="1"/>
  <c r="O263" i="1"/>
  <c r="P263" i="1" s="1"/>
  <c r="O259" i="1"/>
  <c r="P259" i="1" s="1"/>
  <c r="O255" i="1"/>
  <c r="P255" i="1" s="1"/>
  <c r="O251" i="1"/>
  <c r="P251" i="1" s="1"/>
  <c r="O247" i="1"/>
  <c r="P247" i="1" s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4" i="1"/>
  <c r="I3" i="1"/>
  <c r="A2" i="1"/>
  <c r="C2" i="1" s="1"/>
  <c r="H2756" i="1" l="1"/>
  <c r="H2644" i="1"/>
  <c r="G2644" i="1"/>
  <c r="G3012" i="1"/>
  <c r="H3012" i="1"/>
  <c r="G2564" i="1"/>
  <c r="G1216" i="1"/>
  <c r="G1812" i="1"/>
  <c r="G2068" i="1"/>
  <c r="G2132" i="1"/>
  <c r="H2244" i="1"/>
  <c r="G2372" i="1"/>
  <c r="H2692" i="1"/>
  <c r="G640" i="1"/>
  <c r="H640" i="1"/>
  <c r="G2180" i="1"/>
  <c r="H2180" i="1"/>
  <c r="G448" i="1"/>
  <c r="G2052" i="1"/>
  <c r="H2116" i="1"/>
  <c r="G2196" i="1"/>
  <c r="G2964" i="1"/>
  <c r="H2820" i="1"/>
  <c r="G2820" i="1"/>
  <c r="O92" i="1"/>
  <c r="P92" i="1" s="1"/>
  <c r="O60" i="1"/>
  <c r="P60" i="1" s="1"/>
  <c r="O28" i="1"/>
  <c r="P28" i="1" s="1"/>
  <c r="H192" i="1"/>
  <c r="G960" i="1"/>
  <c r="G1796" i="1"/>
  <c r="H1860" i="1"/>
  <c r="G1876" i="1"/>
  <c r="H1924" i="1"/>
  <c r="G1940" i="1"/>
  <c r="H1988" i="1"/>
  <c r="G2324" i="1"/>
  <c r="G2388" i="1"/>
  <c r="G2436" i="1"/>
  <c r="G2580" i="1"/>
  <c r="H2628" i="1"/>
  <c r="G2836" i="1"/>
  <c r="H3028" i="1"/>
  <c r="G1593" i="1"/>
  <c r="H128" i="1"/>
  <c r="O2830" i="1"/>
  <c r="P2830" i="1" s="1"/>
  <c r="O2574" i="1"/>
  <c r="P2574" i="1" s="1"/>
  <c r="O972" i="1"/>
  <c r="P972" i="1" s="1"/>
  <c r="O940" i="1"/>
  <c r="P940" i="1" s="1"/>
  <c r="H1753" i="1"/>
  <c r="O2318" i="1"/>
  <c r="P2318" i="1" s="1"/>
  <c r="O2062" i="1"/>
  <c r="P2062" i="1" s="1"/>
  <c r="H1024" i="1"/>
  <c r="H1497" i="1"/>
  <c r="H1625" i="1"/>
  <c r="H512" i="1"/>
  <c r="H1280" i="1"/>
  <c r="H256" i="1"/>
  <c r="H896" i="1"/>
  <c r="H1152" i="1"/>
  <c r="G2308" i="1"/>
  <c r="H2500" i="1"/>
  <c r="G2612" i="1"/>
  <c r="H1561" i="1"/>
  <c r="G320" i="1"/>
  <c r="H1344" i="1"/>
  <c r="G1780" i="1"/>
  <c r="G2036" i="1"/>
  <c r="G2292" i="1"/>
  <c r="G2548" i="1"/>
  <c r="G2804" i="1"/>
  <c r="H1657" i="1"/>
  <c r="O3001" i="1"/>
  <c r="P3001" i="1" s="1"/>
  <c r="O2953" i="1"/>
  <c r="P2953" i="1" s="1"/>
  <c r="O2937" i="1"/>
  <c r="P2937" i="1" s="1"/>
  <c r="O2889" i="1"/>
  <c r="P2889" i="1" s="1"/>
  <c r="O2873" i="1"/>
  <c r="P2873" i="1" s="1"/>
  <c r="O2825" i="1"/>
  <c r="P2825" i="1" s="1"/>
  <c r="O2809" i="1"/>
  <c r="P2809" i="1" s="1"/>
  <c r="O2761" i="1"/>
  <c r="P2761" i="1" s="1"/>
  <c r="O2745" i="1"/>
  <c r="P2745" i="1" s="1"/>
  <c r="O2697" i="1"/>
  <c r="P2697" i="1" s="1"/>
  <c r="O2681" i="1"/>
  <c r="P2681" i="1" s="1"/>
  <c r="O2633" i="1"/>
  <c r="P2633" i="1" s="1"/>
  <c r="O2617" i="1"/>
  <c r="P2617" i="1" s="1"/>
  <c r="O2569" i="1"/>
  <c r="P2569" i="1" s="1"/>
  <c r="O2553" i="1"/>
  <c r="P2553" i="1" s="1"/>
  <c r="O2505" i="1"/>
  <c r="P2505" i="1" s="1"/>
  <c r="O2489" i="1"/>
  <c r="P2489" i="1" s="1"/>
  <c r="O2441" i="1"/>
  <c r="P2441" i="1" s="1"/>
  <c r="O2425" i="1"/>
  <c r="P2425" i="1" s="1"/>
  <c r="O2377" i="1"/>
  <c r="P2377" i="1" s="1"/>
  <c r="O2361" i="1"/>
  <c r="P2361" i="1" s="1"/>
  <c r="O2313" i="1"/>
  <c r="P2313" i="1" s="1"/>
  <c r="O2297" i="1"/>
  <c r="P2297" i="1" s="1"/>
  <c r="O2249" i="1"/>
  <c r="P2249" i="1" s="1"/>
  <c r="O2233" i="1"/>
  <c r="P2233" i="1" s="1"/>
  <c r="O2185" i="1"/>
  <c r="P2185" i="1" s="1"/>
  <c r="O2169" i="1"/>
  <c r="P2169" i="1" s="1"/>
  <c r="O2121" i="1"/>
  <c r="P2121" i="1" s="1"/>
  <c r="O2105" i="1"/>
  <c r="P2105" i="1" s="1"/>
  <c r="O2057" i="1"/>
  <c r="P2057" i="1" s="1"/>
  <c r="O2041" i="1"/>
  <c r="P2041" i="1" s="1"/>
  <c r="O1993" i="1"/>
  <c r="P1993" i="1" s="1"/>
  <c r="O1977" i="1"/>
  <c r="P1977" i="1" s="1"/>
  <c r="O1929" i="1"/>
  <c r="P1929" i="1" s="1"/>
  <c r="O1913" i="1"/>
  <c r="P1913" i="1" s="1"/>
  <c r="O1865" i="1"/>
  <c r="P1865" i="1" s="1"/>
  <c r="O1849" i="1"/>
  <c r="P1849" i="1" s="1"/>
  <c r="O1801" i="1"/>
  <c r="P1801" i="1" s="1"/>
  <c r="O1785" i="1"/>
  <c r="P1785" i="1" s="1"/>
  <c r="O1737" i="1"/>
  <c r="P1737" i="1" s="1"/>
  <c r="O1721" i="1"/>
  <c r="P1721" i="1" s="1"/>
  <c r="O1673" i="1"/>
  <c r="P1673" i="1" s="1"/>
  <c r="O1657" i="1"/>
  <c r="P1657" i="1" s="1"/>
  <c r="O1609" i="1"/>
  <c r="P1609" i="1" s="1"/>
  <c r="O1593" i="1"/>
  <c r="P1593" i="1" s="1"/>
  <c r="O1545" i="1"/>
  <c r="P1545" i="1" s="1"/>
  <c r="O1529" i="1"/>
  <c r="P1529" i="1" s="1"/>
  <c r="O1481" i="1"/>
  <c r="P1481" i="1" s="1"/>
  <c r="O1465" i="1"/>
  <c r="P1465" i="1" s="1"/>
  <c r="O1417" i="1"/>
  <c r="P1417" i="1" s="1"/>
  <c r="O1401" i="1"/>
  <c r="P1401" i="1" s="1"/>
  <c r="O1353" i="1"/>
  <c r="P1353" i="1" s="1"/>
  <c r="O1337" i="1"/>
  <c r="P1337" i="1" s="1"/>
  <c r="O1289" i="1"/>
  <c r="P1289" i="1" s="1"/>
  <c r="O1273" i="1"/>
  <c r="P1273" i="1" s="1"/>
  <c r="O1225" i="1"/>
  <c r="P1225" i="1" s="1"/>
  <c r="O1209" i="1"/>
  <c r="P1209" i="1" s="1"/>
  <c r="O1161" i="1"/>
  <c r="P1161" i="1" s="1"/>
  <c r="O1145" i="1"/>
  <c r="P1145" i="1" s="1"/>
  <c r="O1097" i="1"/>
  <c r="P1097" i="1" s="1"/>
  <c r="O1081" i="1"/>
  <c r="P1081" i="1" s="1"/>
  <c r="O1033" i="1"/>
  <c r="P1033" i="1" s="1"/>
  <c r="O1017" i="1"/>
  <c r="P1017" i="1" s="1"/>
  <c r="O3040" i="1"/>
  <c r="P3040" i="1" s="1"/>
  <c r="O3024" i="1"/>
  <c r="P3024" i="1" s="1"/>
  <c r="O3008" i="1"/>
  <c r="P3008" i="1" s="1"/>
  <c r="O2992" i="1"/>
  <c r="P2992" i="1" s="1"/>
  <c r="O2976" i="1"/>
  <c r="P2976" i="1" s="1"/>
  <c r="O2960" i="1"/>
  <c r="P2960" i="1" s="1"/>
  <c r="O2944" i="1"/>
  <c r="P2944" i="1" s="1"/>
  <c r="O2928" i="1"/>
  <c r="P2928" i="1" s="1"/>
  <c r="O2912" i="1"/>
  <c r="P2912" i="1" s="1"/>
  <c r="O2896" i="1"/>
  <c r="P2896" i="1" s="1"/>
  <c r="O2880" i="1"/>
  <c r="P2880" i="1" s="1"/>
  <c r="O2864" i="1"/>
  <c r="P2864" i="1" s="1"/>
  <c r="O2848" i="1"/>
  <c r="P2848" i="1" s="1"/>
  <c r="O2832" i="1"/>
  <c r="P2832" i="1" s="1"/>
  <c r="O2816" i="1"/>
  <c r="P2816" i="1" s="1"/>
  <c r="O2800" i="1"/>
  <c r="P2800" i="1" s="1"/>
  <c r="O2784" i="1"/>
  <c r="P2784" i="1" s="1"/>
  <c r="O2768" i="1"/>
  <c r="P2768" i="1" s="1"/>
  <c r="O2752" i="1"/>
  <c r="P2752" i="1" s="1"/>
  <c r="O2736" i="1"/>
  <c r="P2736" i="1" s="1"/>
  <c r="O2720" i="1"/>
  <c r="P2720" i="1" s="1"/>
  <c r="O2704" i="1"/>
  <c r="P2704" i="1" s="1"/>
  <c r="O2688" i="1"/>
  <c r="P2688" i="1" s="1"/>
  <c r="O2672" i="1"/>
  <c r="P2672" i="1" s="1"/>
  <c r="O2656" i="1"/>
  <c r="P2656" i="1" s="1"/>
  <c r="O2640" i="1"/>
  <c r="P2640" i="1" s="1"/>
  <c r="O2624" i="1"/>
  <c r="P2624" i="1" s="1"/>
  <c r="O2608" i="1"/>
  <c r="P2608" i="1" s="1"/>
  <c r="O2592" i="1"/>
  <c r="P2592" i="1" s="1"/>
  <c r="O2576" i="1"/>
  <c r="P2576" i="1" s="1"/>
  <c r="O2560" i="1"/>
  <c r="P2560" i="1" s="1"/>
  <c r="O2544" i="1"/>
  <c r="P2544" i="1" s="1"/>
  <c r="O2528" i="1"/>
  <c r="P2528" i="1" s="1"/>
  <c r="O2512" i="1"/>
  <c r="P2512" i="1" s="1"/>
  <c r="O2496" i="1"/>
  <c r="P2496" i="1" s="1"/>
  <c r="O2480" i="1"/>
  <c r="P2480" i="1" s="1"/>
  <c r="O2464" i="1"/>
  <c r="P2464" i="1" s="1"/>
  <c r="O2448" i="1"/>
  <c r="P2448" i="1" s="1"/>
  <c r="G2164" i="1"/>
  <c r="G2420" i="1"/>
  <c r="G2676" i="1"/>
  <c r="H2932" i="1"/>
  <c r="H832" i="1"/>
  <c r="G1908" i="1"/>
  <c r="H64" i="1"/>
  <c r="H384" i="1"/>
  <c r="H768" i="1"/>
  <c r="H1088" i="1"/>
  <c r="H1408" i="1"/>
  <c r="G1972" i="1"/>
  <c r="G2228" i="1"/>
  <c r="G2484" i="1"/>
  <c r="G2740" i="1"/>
  <c r="H2996" i="1"/>
  <c r="H1529" i="1"/>
  <c r="H1689" i="1"/>
  <c r="O2432" i="1"/>
  <c r="P2432" i="1" s="1"/>
  <c r="O2416" i="1"/>
  <c r="P2416" i="1" s="1"/>
  <c r="O2400" i="1"/>
  <c r="P2400" i="1" s="1"/>
  <c r="O2384" i="1"/>
  <c r="P2384" i="1" s="1"/>
  <c r="O2368" i="1"/>
  <c r="P2368" i="1" s="1"/>
  <c r="O2352" i="1"/>
  <c r="P2352" i="1" s="1"/>
  <c r="O2336" i="1"/>
  <c r="P2336" i="1" s="1"/>
  <c r="O2320" i="1"/>
  <c r="P2320" i="1" s="1"/>
  <c r="O2304" i="1"/>
  <c r="P2304" i="1" s="1"/>
  <c r="O2288" i="1"/>
  <c r="P2288" i="1" s="1"/>
  <c r="O2272" i="1"/>
  <c r="P2272" i="1" s="1"/>
  <c r="O2256" i="1"/>
  <c r="P2256" i="1" s="1"/>
  <c r="O2240" i="1"/>
  <c r="P2240" i="1" s="1"/>
  <c r="O2224" i="1"/>
  <c r="P2224" i="1" s="1"/>
  <c r="O2208" i="1"/>
  <c r="P2208" i="1" s="1"/>
  <c r="O2192" i="1"/>
  <c r="P2192" i="1" s="1"/>
  <c r="O2176" i="1"/>
  <c r="P2176" i="1" s="1"/>
  <c r="O2160" i="1"/>
  <c r="P2160" i="1" s="1"/>
  <c r="O2144" i="1"/>
  <c r="P2144" i="1" s="1"/>
  <c r="O2128" i="1"/>
  <c r="P2128" i="1" s="1"/>
  <c r="O2112" i="1"/>
  <c r="P2112" i="1" s="1"/>
  <c r="O2096" i="1"/>
  <c r="P2096" i="1" s="1"/>
  <c r="O2080" i="1"/>
  <c r="P2080" i="1" s="1"/>
  <c r="O2064" i="1"/>
  <c r="P2064" i="1" s="1"/>
  <c r="O2048" i="1"/>
  <c r="P2048" i="1" s="1"/>
  <c r="O2032" i="1"/>
  <c r="P2032" i="1" s="1"/>
  <c r="O2016" i="1"/>
  <c r="P2016" i="1" s="1"/>
  <c r="O2000" i="1"/>
  <c r="P2000" i="1" s="1"/>
  <c r="O1984" i="1"/>
  <c r="P1984" i="1" s="1"/>
  <c r="O1968" i="1"/>
  <c r="P1968" i="1" s="1"/>
  <c r="O1952" i="1"/>
  <c r="P1952" i="1" s="1"/>
  <c r="O1936" i="1"/>
  <c r="P1936" i="1" s="1"/>
  <c r="O1920" i="1"/>
  <c r="P1920" i="1" s="1"/>
  <c r="O1904" i="1"/>
  <c r="P1904" i="1" s="1"/>
  <c r="O1872" i="1"/>
  <c r="P1872" i="1" s="1"/>
  <c r="O1856" i="1"/>
  <c r="P1856" i="1" s="1"/>
  <c r="O1840" i="1"/>
  <c r="P1840" i="1" s="1"/>
  <c r="O1808" i="1"/>
  <c r="P1808" i="1" s="1"/>
  <c r="O1792" i="1"/>
  <c r="P1792" i="1" s="1"/>
  <c r="O1776" i="1"/>
  <c r="P1776" i="1" s="1"/>
  <c r="O1744" i="1"/>
  <c r="P1744" i="1" s="1"/>
  <c r="O1728" i="1"/>
  <c r="P1728" i="1" s="1"/>
  <c r="O1712" i="1"/>
  <c r="P1712" i="1" s="1"/>
  <c r="O1696" i="1"/>
  <c r="P1696" i="1" s="1"/>
  <c r="O1680" i="1"/>
  <c r="P1680" i="1" s="1"/>
  <c r="O1664" i="1"/>
  <c r="P1664" i="1" s="1"/>
  <c r="O1648" i="1"/>
  <c r="P1648" i="1" s="1"/>
  <c r="O1616" i="1"/>
  <c r="P1616" i="1" s="1"/>
  <c r="O1600" i="1"/>
  <c r="P1600" i="1" s="1"/>
  <c r="O1584" i="1"/>
  <c r="P1584" i="1" s="1"/>
  <c r="O1552" i="1"/>
  <c r="P1552" i="1" s="1"/>
  <c r="O1536" i="1"/>
  <c r="P1536" i="1" s="1"/>
  <c r="O1520" i="1"/>
  <c r="P1520" i="1" s="1"/>
  <c r="O1488" i="1"/>
  <c r="P1488" i="1" s="1"/>
  <c r="O1472" i="1"/>
  <c r="P1472" i="1" s="1"/>
  <c r="O1456" i="1"/>
  <c r="P1456" i="1" s="1"/>
  <c r="O1440" i="1"/>
  <c r="P1440" i="1" s="1"/>
  <c r="O1424" i="1"/>
  <c r="P1424" i="1" s="1"/>
  <c r="O1408" i="1"/>
  <c r="P1408" i="1" s="1"/>
  <c r="O1392" i="1"/>
  <c r="P1392" i="1" s="1"/>
  <c r="O1360" i="1"/>
  <c r="P1360" i="1" s="1"/>
  <c r="O1344" i="1"/>
  <c r="P1344" i="1" s="1"/>
  <c r="O1328" i="1"/>
  <c r="P1328" i="1" s="1"/>
  <c r="O1296" i="1"/>
  <c r="P1296" i="1" s="1"/>
  <c r="O1280" i="1"/>
  <c r="P1280" i="1" s="1"/>
  <c r="O1264" i="1"/>
  <c r="P1264" i="1" s="1"/>
  <c r="O1232" i="1"/>
  <c r="P1232" i="1" s="1"/>
  <c r="O1216" i="1"/>
  <c r="P1216" i="1" s="1"/>
  <c r="O1200" i="1"/>
  <c r="P1200" i="1" s="1"/>
  <c r="O1184" i="1"/>
  <c r="P1184" i="1" s="1"/>
  <c r="O1168" i="1"/>
  <c r="P1168" i="1" s="1"/>
  <c r="O1152" i="1"/>
  <c r="P1152" i="1" s="1"/>
  <c r="O1136" i="1"/>
  <c r="P1136" i="1" s="1"/>
  <c r="O1104" i="1"/>
  <c r="P1104" i="1" s="1"/>
  <c r="O1088" i="1"/>
  <c r="P1088" i="1" s="1"/>
  <c r="O1072" i="1"/>
  <c r="P1072" i="1" s="1"/>
  <c r="O1040" i="1"/>
  <c r="P1040" i="1" s="1"/>
  <c r="O1024" i="1"/>
  <c r="P1024" i="1" s="1"/>
  <c r="O1008" i="1"/>
  <c r="P1008" i="1" s="1"/>
  <c r="O848" i="1"/>
  <c r="P848" i="1" s="1"/>
  <c r="O592" i="1"/>
  <c r="P592" i="1" s="1"/>
  <c r="O416" i="1"/>
  <c r="P416" i="1" s="1"/>
  <c r="O336" i="1"/>
  <c r="P336" i="1" s="1"/>
  <c r="O160" i="1"/>
  <c r="P160" i="1" s="1"/>
  <c r="O80" i="1"/>
  <c r="P80" i="1" s="1"/>
  <c r="O3028" i="1"/>
  <c r="P3028" i="1" s="1"/>
  <c r="O3012" i="1"/>
  <c r="P3012" i="1" s="1"/>
  <c r="O2996" i="1"/>
  <c r="P2996" i="1" s="1"/>
  <c r="O2980" i="1"/>
  <c r="P2980" i="1" s="1"/>
  <c r="O2964" i="1"/>
  <c r="P2964" i="1" s="1"/>
  <c r="O2948" i="1"/>
  <c r="P2948" i="1" s="1"/>
  <c r="O2932" i="1"/>
  <c r="P2932" i="1" s="1"/>
  <c r="O2916" i="1"/>
  <c r="P2916" i="1" s="1"/>
  <c r="O2900" i="1"/>
  <c r="P2900" i="1" s="1"/>
  <c r="O2884" i="1"/>
  <c r="P2884" i="1" s="1"/>
  <c r="O2868" i="1"/>
  <c r="P2868" i="1" s="1"/>
  <c r="O2852" i="1"/>
  <c r="P2852" i="1" s="1"/>
  <c r="O2836" i="1"/>
  <c r="P2836" i="1" s="1"/>
  <c r="O2820" i="1"/>
  <c r="P2820" i="1" s="1"/>
  <c r="O2804" i="1"/>
  <c r="P2804" i="1" s="1"/>
  <c r="O2788" i="1"/>
  <c r="P2788" i="1" s="1"/>
  <c r="O2772" i="1"/>
  <c r="P2772" i="1" s="1"/>
  <c r="O2756" i="1"/>
  <c r="P2756" i="1" s="1"/>
  <c r="O2740" i="1"/>
  <c r="P2740" i="1" s="1"/>
  <c r="O2724" i="1"/>
  <c r="P2724" i="1" s="1"/>
  <c r="O2708" i="1"/>
  <c r="P2708" i="1" s="1"/>
  <c r="O2692" i="1"/>
  <c r="P2692" i="1" s="1"/>
  <c r="O2676" i="1"/>
  <c r="P2676" i="1" s="1"/>
  <c r="O2660" i="1"/>
  <c r="P2660" i="1" s="1"/>
  <c r="O2644" i="1"/>
  <c r="P2644" i="1" s="1"/>
  <c r="O2628" i="1"/>
  <c r="P2628" i="1" s="1"/>
  <c r="O2612" i="1"/>
  <c r="P2612" i="1" s="1"/>
  <c r="O2596" i="1"/>
  <c r="P2596" i="1" s="1"/>
  <c r="O2580" i="1"/>
  <c r="P2580" i="1" s="1"/>
  <c r="O2564" i="1"/>
  <c r="P2564" i="1" s="1"/>
  <c r="O2548" i="1"/>
  <c r="P2548" i="1" s="1"/>
  <c r="O2532" i="1"/>
  <c r="P2532" i="1" s="1"/>
  <c r="O2516" i="1"/>
  <c r="P2516" i="1" s="1"/>
  <c r="O2500" i="1"/>
  <c r="P2500" i="1" s="1"/>
  <c r="O2484" i="1"/>
  <c r="P2484" i="1" s="1"/>
  <c r="O2468" i="1"/>
  <c r="P2468" i="1" s="1"/>
  <c r="O2452" i="1"/>
  <c r="P2452" i="1" s="1"/>
  <c r="O2436" i="1"/>
  <c r="P2436" i="1" s="1"/>
  <c r="O2420" i="1"/>
  <c r="P2420" i="1" s="1"/>
  <c r="O2404" i="1"/>
  <c r="P2404" i="1" s="1"/>
  <c r="O2388" i="1"/>
  <c r="P2388" i="1" s="1"/>
  <c r="O2372" i="1"/>
  <c r="P2372" i="1" s="1"/>
  <c r="O2356" i="1"/>
  <c r="P2356" i="1" s="1"/>
  <c r="O2340" i="1"/>
  <c r="P2340" i="1" s="1"/>
  <c r="O2324" i="1"/>
  <c r="P2324" i="1" s="1"/>
  <c r="O2308" i="1"/>
  <c r="P2308" i="1" s="1"/>
  <c r="O2292" i="1"/>
  <c r="P2292" i="1" s="1"/>
  <c r="O2276" i="1"/>
  <c r="P2276" i="1" s="1"/>
  <c r="O2260" i="1"/>
  <c r="P2260" i="1" s="1"/>
  <c r="O2244" i="1"/>
  <c r="P2244" i="1" s="1"/>
  <c r="O2228" i="1"/>
  <c r="P2228" i="1" s="1"/>
  <c r="O2212" i="1"/>
  <c r="P2212" i="1" s="1"/>
  <c r="O2196" i="1"/>
  <c r="P2196" i="1" s="1"/>
  <c r="O2180" i="1"/>
  <c r="P2180" i="1" s="1"/>
  <c r="O2164" i="1"/>
  <c r="P2164" i="1" s="1"/>
  <c r="O2148" i="1"/>
  <c r="P2148" i="1" s="1"/>
  <c r="O2132" i="1"/>
  <c r="P2132" i="1" s="1"/>
  <c r="O2116" i="1"/>
  <c r="P2116" i="1" s="1"/>
  <c r="O2100" i="1"/>
  <c r="P2100" i="1" s="1"/>
  <c r="O2084" i="1"/>
  <c r="P2084" i="1" s="1"/>
  <c r="O2068" i="1"/>
  <c r="P2068" i="1" s="1"/>
  <c r="O2052" i="1"/>
  <c r="P2052" i="1" s="1"/>
  <c r="O2036" i="1"/>
  <c r="P2036" i="1" s="1"/>
  <c r="O2020" i="1"/>
  <c r="P2020" i="1" s="1"/>
  <c r="O2004" i="1"/>
  <c r="P2004" i="1" s="1"/>
  <c r="O1988" i="1"/>
  <c r="P1988" i="1" s="1"/>
  <c r="O1972" i="1"/>
  <c r="P1972" i="1" s="1"/>
  <c r="O1956" i="1"/>
  <c r="P1956" i="1" s="1"/>
  <c r="O1940" i="1"/>
  <c r="P1940" i="1" s="1"/>
  <c r="O1924" i="1"/>
  <c r="P1924" i="1" s="1"/>
  <c r="O1908" i="1"/>
  <c r="P1908" i="1" s="1"/>
  <c r="O1892" i="1"/>
  <c r="P1892" i="1" s="1"/>
  <c r="O1876" i="1"/>
  <c r="P1876" i="1" s="1"/>
  <c r="O1860" i="1"/>
  <c r="P1860" i="1" s="1"/>
  <c r="O1844" i="1"/>
  <c r="P1844" i="1" s="1"/>
  <c r="O1828" i="1"/>
  <c r="P1828" i="1" s="1"/>
  <c r="O1812" i="1"/>
  <c r="P1812" i="1" s="1"/>
  <c r="O1796" i="1"/>
  <c r="P1796" i="1" s="1"/>
  <c r="O1780" i="1"/>
  <c r="P1780" i="1" s="1"/>
  <c r="O1764" i="1"/>
  <c r="P1764" i="1" s="1"/>
  <c r="O1748" i="1"/>
  <c r="P1748" i="1" s="1"/>
  <c r="O1732" i="1"/>
  <c r="P1732" i="1" s="1"/>
  <c r="O1716" i="1"/>
  <c r="P1716" i="1" s="1"/>
  <c r="O1700" i="1"/>
  <c r="P1700" i="1" s="1"/>
  <c r="O1684" i="1"/>
  <c r="P1684" i="1" s="1"/>
  <c r="O1668" i="1"/>
  <c r="P1668" i="1" s="1"/>
  <c r="O1652" i="1"/>
  <c r="P1652" i="1" s="1"/>
  <c r="O1636" i="1"/>
  <c r="P1636" i="1" s="1"/>
  <c r="O1620" i="1"/>
  <c r="P1620" i="1" s="1"/>
  <c r="O1604" i="1"/>
  <c r="P1604" i="1" s="1"/>
  <c r="O1588" i="1"/>
  <c r="P1588" i="1" s="1"/>
  <c r="O1572" i="1"/>
  <c r="P1572" i="1" s="1"/>
  <c r="O1556" i="1"/>
  <c r="P1556" i="1" s="1"/>
  <c r="O1540" i="1"/>
  <c r="P1540" i="1" s="1"/>
  <c r="O1524" i="1"/>
  <c r="P1524" i="1" s="1"/>
  <c r="O1508" i="1"/>
  <c r="P1508" i="1" s="1"/>
  <c r="O1492" i="1"/>
  <c r="P1492" i="1" s="1"/>
  <c r="O1476" i="1"/>
  <c r="P1476" i="1" s="1"/>
  <c r="O1460" i="1"/>
  <c r="P1460" i="1" s="1"/>
  <c r="O1444" i="1"/>
  <c r="P1444" i="1" s="1"/>
  <c r="O1428" i="1"/>
  <c r="P1428" i="1" s="1"/>
  <c r="O1412" i="1"/>
  <c r="P1412" i="1" s="1"/>
  <c r="O1396" i="1"/>
  <c r="P1396" i="1" s="1"/>
  <c r="O1380" i="1"/>
  <c r="P1380" i="1" s="1"/>
  <c r="O1364" i="1"/>
  <c r="P1364" i="1" s="1"/>
  <c r="O1348" i="1"/>
  <c r="P1348" i="1" s="1"/>
  <c r="O1332" i="1"/>
  <c r="P1332" i="1" s="1"/>
  <c r="O1316" i="1"/>
  <c r="P1316" i="1" s="1"/>
  <c r="O1300" i="1"/>
  <c r="P1300" i="1" s="1"/>
  <c r="O1284" i="1"/>
  <c r="P1284" i="1" s="1"/>
  <c r="O1268" i="1"/>
  <c r="P1268" i="1" s="1"/>
  <c r="O1252" i="1"/>
  <c r="P1252" i="1" s="1"/>
  <c r="O1236" i="1"/>
  <c r="P1236" i="1" s="1"/>
  <c r="O1220" i="1"/>
  <c r="P1220" i="1" s="1"/>
  <c r="O1204" i="1"/>
  <c r="P1204" i="1" s="1"/>
  <c r="O1188" i="1"/>
  <c r="P1188" i="1" s="1"/>
  <c r="O1172" i="1"/>
  <c r="P1172" i="1" s="1"/>
  <c r="O1156" i="1"/>
  <c r="P1156" i="1" s="1"/>
  <c r="O1140" i="1"/>
  <c r="P1140" i="1" s="1"/>
  <c r="O1124" i="1"/>
  <c r="P1124" i="1" s="1"/>
  <c r="O1108" i="1"/>
  <c r="P1108" i="1" s="1"/>
  <c r="O1092" i="1"/>
  <c r="P1092" i="1" s="1"/>
  <c r="O1076" i="1"/>
  <c r="P1076" i="1" s="1"/>
  <c r="O1060" i="1"/>
  <c r="P1060" i="1" s="1"/>
  <c r="O1044" i="1"/>
  <c r="P1044" i="1" s="1"/>
  <c r="O1028" i="1"/>
  <c r="P1028" i="1" s="1"/>
  <c r="O1012" i="1"/>
  <c r="P1012" i="1" s="1"/>
  <c r="O996" i="1"/>
  <c r="P996" i="1" s="1"/>
  <c r="O980" i="1"/>
  <c r="P980" i="1" s="1"/>
  <c r="O948" i="1"/>
  <c r="P948" i="1" s="1"/>
  <c r="H1956" i="1"/>
  <c r="H2020" i="1"/>
  <c r="H2340" i="1"/>
  <c r="H2404" i="1"/>
  <c r="H2468" i="1"/>
  <c r="H2532" i="1"/>
  <c r="H2724" i="1"/>
  <c r="H2788" i="1"/>
  <c r="H2852" i="1"/>
  <c r="H2916" i="1"/>
  <c r="G2276" i="1"/>
  <c r="G2596" i="1"/>
  <c r="G2980" i="1"/>
  <c r="O3005" i="1"/>
  <c r="P3005" i="1" s="1"/>
  <c r="O2989" i="1"/>
  <c r="P2989" i="1" s="1"/>
  <c r="O2973" i="1"/>
  <c r="P2973" i="1" s="1"/>
  <c r="O2957" i="1"/>
  <c r="P2957" i="1" s="1"/>
  <c r="O2941" i="1"/>
  <c r="P2941" i="1" s="1"/>
  <c r="O2925" i="1"/>
  <c r="P2925" i="1" s="1"/>
  <c r="O2909" i="1"/>
  <c r="P2909" i="1" s="1"/>
  <c r="O2893" i="1"/>
  <c r="P2893" i="1" s="1"/>
  <c r="O2877" i="1"/>
  <c r="P2877" i="1" s="1"/>
  <c r="O2861" i="1"/>
  <c r="P2861" i="1" s="1"/>
  <c r="O2845" i="1"/>
  <c r="P2845" i="1" s="1"/>
  <c r="O2829" i="1"/>
  <c r="P2829" i="1" s="1"/>
  <c r="O2813" i="1"/>
  <c r="P2813" i="1" s="1"/>
  <c r="O2797" i="1"/>
  <c r="P2797" i="1" s="1"/>
  <c r="O2781" i="1"/>
  <c r="P2781" i="1" s="1"/>
  <c r="O2765" i="1"/>
  <c r="P2765" i="1" s="1"/>
  <c r="O2749" i="1"/>
  <c r="P2749" i="1" s="1"/>
  <c r="O2733" i="1"/>
  <c r="P2733" i="1" s="1"/>
  <c r="O2717" i="1"/>
  <c r="P2717" i="1" s="1"/>
  <c r="O2701" i="1"/>
  <c r="P2701" i="1" s="1"/>
  <c r="O2685" i="1"/>
  <c r="P2685" i="1" s="1"/>
  <c r="O2669" i="1"/>
  <c r="P2669" i="1" s="1"/>
  <c r="O2653" i="1"/>
  <c r="P2653" i="1" s="1"/>
  <c r="O2637" i="1"/>
  <c r="P2637" i="1" s="1"/>
  <c r="O2621" i="1"/>
  <c r="P2621" i="1" s="1"/>
  <c r="O2605" i="1"/>
  <c r="P2605" i="1" s="1"/>
  <c r="O2589" i="1"/>
  <c r="P2589" i="1" s="1"/>
  <c r="O2573" i="1"/>
  <c r="P2573" i="1" s="1"/>
  <c r="O2557" i="1"/>
  <c r="P2557" i="1" s="1"/>
  <c r="O2541" i="1"/>
  <c r="P2541" i="1" s="1"/>
  <c r="O2525" i="1"/>
  <c r="P2525" i="1" s="1"/>
  <c r="O2509" i="1"/>
  <c r="P2509" i="1" s="1"/>
  <c r="O2493" i="1"/>
  <c r="P2493" i="1" s="1"/>
  <c r="O2477" i="1"/>
  <c r="P2477" i="1" s="1"/>
  <c r="O2461" i="1"/>
  <c r="P2461" i="1" s="1"/>
  <c r="O2445" i="1"/>
  <c r="P2445" i="1" s="1"/>
  <c r="O2429" i="1"/>
  <c r="P2429" i="1" s="1"/>
  <c r="O2413" i="1"/>
  <c r="P2413" i="1" s="1"/>
  <c r="O2397" i="1"/>
  <c r="P2397" i="1" s="1"/>
  <c r="O2381" i="1"/>
  <c r="P2381" i="1" s="1"/>
  <c r="O2365" i="1"/>
  <c r="P2365" i="1" s="1"/>
  <c r="O2349" i="1"/>
  <c r="P2349" i="1" s="1"/>
  <c r="O2333" i="1"/>
  <c r="P2333" i="1" s="1"/>
  <c r="O2317" i="1"/>
  <c r="P2317" i="1" s="1"/>
  <c r="O2301" i="1"/>
  <c r="P2301" i="1" s="1"/>
  <c r="O2285" i="1"/>
  <c r="P2285" i="1" s="1"/>
  <c r="O2269" i="1"/>
  <c r="P2269" i="1" s="1"/>
  <c r="O2253" i="1"/>
  <c r="P2253" i="1" s="1"/>
  <c r="O2237" i="1"/>
  <c r="P2237" i="1" s="1"/>
  <c r="O2221" i="1"/>
  <c r="P2221" i="1" s="1"/>
  <c r="O2205" i="1"/>
  <c r="P2205" i="1" s="1"/>
  <c r="O2189" i="1"/>
  <c r="P2189" i="1" s="1"/>
  <c r="O2173" i="1"/>
  <c r="P2173" i="1" s="1"/>
  <c r="O2157" i="1"/>
  <c r="P2157" i="1" s="1"/>
  <c r="O2141" i="1"/>
  <c r="P2141" i="1" s="1"/>
  <c r="O2125" i="1"/>
  <c r="P2125" i="1" s="1"/>
  <c r="O2109" i="1"/>
  <c r="P2109" i="1" s="1"/>
  <c r="O2093" i="1"/>
  <c r="P2093" i="1" s="1"/>
  <c r="O2077" i="1"/>
  <c r="P2077" i="1" s="1"/>
  <c r="O2061" i="1"/>
  <c r="P2061" i="1" s="1"/>
  <c r="O2045" i="1"/>
  <c r="P2045" i="1" s="1"/>
  <c r="O2029" i="1"/>
  <c r="P2029" i="1" s="1"/>
  <c r="O2013" i="1"/>
  <c r="P2013" i="1" s="1"/>
  <c r="O1997" i="1"/>
  <c r="P1997" i="1" s="1"/>
  <c r="O1981" i="1"/>
  <c r="P1981" i="1" s="1"/>
  <c r="O1965" i="1"/>
  <c r="P1965" i="1" s="1"/>
  <c r="O1949" i="1"/>
  <c r="P1949" i="1" s="1"/>
  <c r="O1933" i="1"/>
  <c r="P1933" i="1" s="1"/>
  <c r="O1917" i="1"/>
  <c r="P1917" i="1" s="1"/>
  <c r="O1901" i="1"/>
  <c r="P1901" i="1" s="1"/>
  <c r="O1885" i="1"/>
  <c r="P1885" i="1" s="1"/>
  <c r="O1869" i="1"/>
  <c r="P1869" i="1" s="1"/>
  <c r="O1853" i="1"/>
  <c r="P1853" i="1" s="1"/>
  <c r="O1837" i="1"/>
  <c r="P1837" i="1" s="1"/>
  <c r="O1821" i="1"/>
  <c r="P1821" i="1" s="1"/>
  <c r="O1805" i="1"/>
  <c r="P1805" i="1" s="1"/>
  <c r="O1789" i="1"/>
  <c r="P1789" i="1" s="1"/>
  <c r="O1773" i="1"/>
  <c r="P1773" i="1" s="1"/>
  <c r="O1757" i="1"/>
  <c r="P1757" i="1" s="1"/>
  <c r="O1741" i="1"/>
  <c r="P1741" i="1" s="1"/>
  <c r="O1725" i="1"/>
  <c r="P1725" i="1" s="1"/>
  <c r="O1709" i="1"/>
  <c r="P1709" i="1" s="1"/>
  <c r="O1693" i="1"/>
  <c r="P1693" i="1" s="1"/>
  <c r="O1677" i="1"/>
  <c r="P1677" i="1" s="1"/>
  <c r="O1661" i="1"/>
  <c r="P1661" i="1" s="1"/>
  <c r="O1645" i="1"/>
  <c r="P1645" i="1" s="1"/>
  <c r="O1629" i="1"/>
  <c r="P1629" i="1" s="1"/>
  <c r="O1613" i="1"/>
  <c r="P1613" i="1" s="1"/>
  <c r="O1597" i="1"/>
  <c r="P1597" i="1" s="1"/>
  <c r="O1581" i="1"/>
  <c r="P1581" i="1" s="1"/>
  <c r="O1565" i="1"/>
  <c r="P1565" i="1" s="1"/>
  <c r="O1549" i="1"/>
  <c r="P1549" i="1" s="1"/>
  <c r="O1533" i="1"/>
  <c r="P1533" i="1" s="1"/>
  <c r="O1517" i="1"/>
  <c r="P1517" i="1" s="1"/>
  <c r="O1501" i="1"/>
  <c r="P1501" i="1" s="1"/>
  <c r="O1485" i="1"/>
  <c r="P1485" i="1" s="1"/>
  <c r="O1469" i="1"/>
  <c r="P1469" i="1" s="1"/>
  <c r="O1453" i="1"/>
  <c r="P1453" i="1" s="1"/>
  <c r="O1437" i="1"/>
  <c r="P1437" i="1" s="1"/>
  <c r="O1421" i="1"/>
  <c r="P1421" i="1" s="1"/>
  <c r="O1405" i="1"/>
  <c r="P1405" i="1" s="1"/>
  <c r="O1389" i="1"/>
  <c r="P1389" i="1" s="1"/>
  <c r="O1373" i="1"/>
  <c r="P1373" i="1" s="1"/>
  <c r="O1357" i="1"/>
  <c r="P1357" i="1" s="1"/>
  <c r="O1341" i="1"/>
  <c r="P1341" i="1" s="1"/>
  <c r="O1325" i="1"/>
  <c r="P1325" i="1" s="1"/>
  <c r="O1309" i="1"/>
  <c r="P1309" i="1" s="1"/>
  <c r="O1293" i="1"/>
  <c r="P1293" i="1" s="1"/>
  <c r="O1277" i="1"/>
  <c r="P1277" i="1" s="1"/>
  <c r="O1261" i="1"/>
  <c r="P1261" i="1" s="1"/>
  <c r="O1245" i="1"/>
  <c r="P1245" i="1" s="1"/>
  <c r="O1229" i="1"/>
  <c r="P1229" i="1" s="1"/>
  <c r="O1213" i="1"/>
  <c r="P1213" i="1" s="1"/>
  <c r="O1197" i="1"/>
  <c r="P1197" i="1" s="1"/>
  <c r="O1181" i="1"/>
  <c r="P1181" i="1" s="1"/>
  <c r="O1165" i="1"/>
  <c r="P1165" i="1" s="1"/>
  <c r="O1149" i="1"/>
  <c r="P1149" i="1" s="1"/>
  <c r="O1133" i="1"/>
  <c r="P1133" i="1" s="1"/>
  <c r="O1117" i="1"/>
  <c r="P1117" i="1" s="1"/>
  <c r="O1101" i="1"/>
  <c r="P1101" i="1" s="1"/>
  <c r="O1085" i="1"/>
  <c r="P1085" i="1" s="1"/>
  <c r="O1069" i="1"/>
  <c r="P1069" i="1" s="1"/>
  <c r="O1053" i="1"/>
  <c r="P1053" i="1" s="1"/>
  <c r="O1037" i="1"/>
  <c r="P1037" i="1" s="1"/>
  <c r="O1021" i="1"/>
  <c r="P1021" i="1" s="1"/>
  <c r="O1005" i="1"/>
  <c r="P1005" i="1" s="1"/>
  <c r="O989" i="1"/>
  <c r="P989" i="1" s="1"/>
  <c r="O3026" i="1"/>
  <c r="P3026" i="1" s="1"/>
  <c r="O3033" i="1"/>
  <c r="P3033" i="1" s="1"/>
  <c r="O3017" i="1"/>
  <c r="P3017" i="1" s="1"/>
  <c r="O47" i="1"/>
  <c r="P47" i="1" s="1"/>
  <c r="O1888" i="1"/>
  <c r="P1888" i="1" s="1"/>
  <c r="O1824" i="1"/>
  <c r="P1824" i="1" s="1"/>
  <c r="O1760" i="1"/>
  <c r="P1760" i="1" s="1"/>
  <c r="O1632" i="1"/>
  <c r="P1632" i="1" s="1"/>
  <c r="O1568" i="1"/>
  <c r="P1568" i="1" s="1"/>
  <c r="O1504" i="1"/>
  <c r="P1504" i="1" s="1"/>
  <c r="O1376" i="1"/>
  <c r="P1376" i="1" s="1"/>
  <c r="O1312" i="1"/>
  <c r="P1312" i="1" s="1"/>
  <c r="O1248" i="1"/>
  <c r="P1248" i="1" s="1"/>
  <c r="O1120" i="1"/>
  <c r="P1120" i="1" s="1"/>
  <c r="O1056" i="1"/>
  <c r="P1056" i="1" s="1"/>
  <c r="O992" i="1"/>
  <c r="P992" i="1" s="1"/>
  <c r="O864" i="1"/>
  <c r="P864" i="1" s="1"/>
  <c r="O800" i="1"/>
  <c r="P800" i="1" s="1"/>
  <c r="O736" i="1"/>
  <c r="P736" i="1" s="1"/>
  <c r="O560" i="1"/>
  <c r="P560" i="1" s="1"/>
  <c r="O544" i="1"/>
  <c r="P544" i="1" s="1"/>
  <c r="O480" i="1"/>
  <c r="P480" i="1" s="1"/>
  <c r="O352" i="1"/>
  <c r="P352" i="1" s="1"/>
  <c r="O288" i="1"/>
  <c r="P288" i="1" s="1"/>
  <c r="O224" i="1"/>
  <c r="P224" i="1" s="1"/>
  <c r="O96" i="1"/>
  <c r="P96" i="1" s="1"/>
  <c r="O32" i="1"/>
  <c r="P32" i="1" s="1"/>
  <c r="H1892" i="1"/>
  <c r="H2084" i="1"/>
  <c r="H2148" i="1"/>
  <c r="H2660" i="1"/>
  <c r="O127" i="1"/>
  <c r="P127" i="1" s="1"/>
  <c r="O3038" i="1"/>
  <c r="P3038" i="1" s="1"/>
  <c r="O2974" i="1"/>
  <c r="P2974" i="1" s="1"/>
  <c r="O2958" i="1"/>
  <c r="P2958" i="1" s="1"/>
  <c r="O2910" i="1"/>
  <c r="P2910" i="1" s="1"/>
  <c r="O2846" i="1"/>
  <c r="P2846" i="1" s="1"/>
  <c r="O2782" i="1"/>
  <c r="P2782" i="1" s="1"/>
  <c r="O2718" i="1"/>
  <c r="P2718" i="1" s="1"/>
  <c r="O2702" i="1"/>
  <c r="P2702" i="1" s="1"/>
  <c r="O2590" i="1"/>
  <c r="P2590" i="1" s="1"/>
  <c r="O2526" i="1"/>
  <c r="P2526" i="1" s="1"/>
  <c r="O2462" i="1"/>
  <c r="P2462" i="1" s="1"/>
  <c r="O2446" i="1"/>
  <c r="P2446" i="1" s="1"/>
  <c r="O2398" i="1"/>
  <c r="P2398" i="1" s="1"/>
  <c r="O2334" i="1"/>
  <c r="P2334" i="1" s="1"/>
  <c r="O2270" i="1"/>
  <c r="P2270" i="1" s="1"/>
  <c r="O2206" i="1"/>
  <c r="P2206" i="1" s="1"/>
  <c r="O2190" i="1"/>
  <c r="P2190" i="1" s="1"/>
  <c r="O2142" i="1"/>
  <c r="P2142" i="1" s="1"/>
  <c r="O2078" i="1"/>
  <c r="P2078" i="1" s="1"/>
  <c r="O2014" i="1"/>
  <c r="P2014" i="1" s="1"/>
  <c r="O956" i="1"/>
  <c r="P956" i="1" s="1"/>
  <c r="O207" i="1"/>
  <c r="P207" i="1" s="1"/>
  <c r="H1828" i="1"/>
  <c r="H2212" i="1"/>
  <c r="O3034" i="1"/>
  <c r="P3034" i="1" s="1"/>
  <c r="O3018" i="1"/>
  <c r="P3018" i="1" s="1"/>
  <c r="O3041" i="1"/>
  <c r="P3041" i="1" s="1"/>
  <c r="O3025" i="1"/>
  <c r="P3025" i="1" s="1"/>
  <c r="O3009" i="1"/>
  <c r="P3009" i="1" s="1"/>
  <c r="O2993" i="1"/>
  <c r="P2993" i="1" s="1"/>
  <c r="O2977" i="1"/>
  <c r="P2977" i="1" s="1"/>
  <c r="O2961" i="1"/>
  <c r="P2961" i="1" s="1"/>
  <c r="O2945" i="1"/>
  <c r="P2945" i="1" s="1"/>
  <c r="O2913" i="1"/>
  <c r="P2913" i="1" s="1"/>
  <c r="O2897" i="1"/>
  <c r="P2897" i="1" s="1"/>
  <c r="O2881" i="1"/>
  <c r="P2881" i="1" s="1"/>
  <c r="O2865" i="1"/>
  <c r="P2865" i="1" s="1"/>
  <c r="O2849" i="1"/>
  <c r="P2849" i="1" s="1"/>
  <c r="O2833" i="1"/>
  <c r="P2833" i="1" s="1"/>
  <c r="O2817" i="1"/>
  <c r="P2817" i="1" s="1"/>
  <c r="O2801" i="1"/>
  <c r="P2801" i="1" s="1"/>
  <c r="O2785" i="1"/>
  <c r="P2785" i="1" s="1"/>
  <c r="O2769" i="1"/>
  <c r="P2769" i="1" s="1"/>
  <c r="O2753" i="1"/>
  <c r="P2753" i="1" s="1"/>
  <c r="O2737" i="1"/>
  <c r="P2737" i="1" s="1"/>
  <c r="O2721" i="1"/>
  <c r="P2721" i="1" s="1"/>
  <c r="O2705" i="1"/>
  <c r="P2705" i="1" s="1"/>
  <c r="O2689" i="1"/>
  <c r="P2689" i="1" s="1"/>
  <c r="O2657" i="1"/>
  <c r="P2657" i="1" s="1"/>
  <c r="O2641" i="1"/>
  <c r="P2641" i="1" s="1"/>
  <c r="O2625" i="1"/>
  <c r="P2625" i="1" s="1"/>
  <c r="O2609" i="1"/>
  <c r="P2609" i="1" s="1"/>
  <c r="O2593" i="1"/>
  <c r="P2593" i="1" s="1"/>
  <c r="O2577" i="1"/>
  <c r="P2577" i="1" s="1"/>
  <c r="O2561" i="1"/>
  <c r="P2561" i="1" s="1"/>
  <c r="O2545" i="1"/>
  <c r="P2545" i="1" s="1"/>
  <c r="O2529" i="1"/>
  <c r="P2529" i="1" s="1"/>
  <c r="O2513" i="1"/>
  <c r="P2513" i="1" s="1"/>
  <c r="O2497" i="1"/>
  <c r="P2497" i="1" s="1"/>
  <c r="O2481" i="1"/>
  <c r="P2481" i="1" s="1"/>
  <c r="O2465" i="1"/>
  <c r="P2465" i="1" s="1"/>
  <c r="O2449" i="1"/>
  <c r="P2449" i="1" s="1"/>
  <c r="O2433" i="1"/>
  <c r="P2433" i="1" s="1"/>
  <c r="O2401" i="1"/>
  <c r="P2401" i="1" s="1"/>
  <c r="O2385" i="1"/>
  <c r="P2385" i="1" s="1"/>
  <c r="O2369" i="1"/>
  <c r="P2369" i="1" s="1"/>
  <c r="O2353" i="1"/>
  <c r="P2353" i="1" s="1"/>
  <c r="O2337" i="1"/>
  <c r="P2337" i="1" s="1"/>
  <c r="O2321" i="1"/>
  <c r="P2321" i="1" s="1"/>
  <c r="O2305" i="1"/>
  <c r="P2305" i="1" s="1"/>
  <c r="O2289" i="1"/>
  <c r="P2289" i="1" s="1"/>
  <c r="O2273" i="1"/>
  <c r="P2273" i="1" s="1"/>
  <c r="O2257" i="1"/>
  <c r="P2257" i="1" s="1"/>
  <c r="O2241" i="1"/>
  <c r="P2241" i="1" s="1"/>
  <c r="O2225" i="1"/>
  <c r="P2225" i="1" s="1"/>
  <c r="O2209" i="1"/>
  <c r="P2209" i="1" s="1"/>
  <c r="O2193" i="1"/>
  <c r="P2193" i="1" s="1"/>
  <c r="O2177" i="1"/>
  <c r="P2177" i="1" s="1"/>
  <c r="O2145" i="1"/>
  <c r="P2145" i="1" s="1"/>
  <c r="O2129" i="1"/>
  <c r="P2129" i="1" s="1"/>
  <c r="O2113" i="1"/>
  <c r="P2113" i="1" s="1"/>
  <c r="O2097" i="1"/>
  <c r="P2097" i="1" s="1"/>
  <c r="O2081" i="1"/>
  <c r="P2081" i="1" s="1"/>
  <c r="O2065" i="1"/>
  <c r="P2065" i="1" s="1"/>
  <c r="O2049" i="1"/>
  <c r="P2049" i="1" s="1"/>
  <c r="O2033" i="1"/>
  <c r="P2033" i="1" s="1"/>
  <c r="O2017" i="1"/>
  <c r="P2017" i="1" s="1"/>
  <c r="O2001" i="1"/>
  <c r="P2001" i="1" s="1"/>
  <c r="O1985" i="1"/>
  <c r="P1985" i="1" s="1"/>
  <c r="O1969" i="1"/>
  <c r="P1969" i="1" s="1"/>
  <c r="O1953" i="1"/>
  <c r="P1953" i="1" s="1"/>
  <c r="O1937" i="1"/>
  <c r="P1937" i="1" s="1"/>
  <c r="O1921" i="1"/>
  <c r="P1921" i="1" s="1"/>
  <c r="O1889" i="1"/>
  <c r="P1889" i="1" s="1"/>
  <c r="O1873" i="1"/>
  <c r="P1873" i="1" s="1"/>
  <c r="O1857" i="1"/>
  <c r="P1857" i="1" s="1"/>
  <c r="O1841" i="1"/>
  <c r="P1841" i="1" s="1"/>
  <c r="O1825" i="1"/>
  <c r="P1825" i="1" s="1"/>
  <c r="O1809" i="1"/>
  <c r="P1809" i="1" s="1"/>
  <c r="O1793" i="1"/>
  <c r="P1793" i="1" s="1"/>
  <c r="O1777" i="1"/>
  <c r="P1777" i="1" s="1"/>
  <c r="O1761" i="1"/>
  <c r="P1761" i="1" s="1"/>
  <c r="O1745" i="1"/>
  <c r="P1745" i="1" s="1"/>
  <c r="O1729" i="1"/>
  <c r="P1729" i="1" s="1"/>
  <c r="O1713" i="1"/>
  <c r="P1713" i="1" s="1"/>
  <c r="O1697" i="1"/>
  <c r="P1697" i="1" s="1"/>
  <c r="O1681" i="1"/>
  <c r="P1681" i="1" s="1"/>
  <c r="O1665" i="1"/>
  <c r="P1665" i="1" s="1"/>
  <c r="O1633" i="1"/>
  <c r="P1633" i="1" s="1"/>
  <c r="O1617" i="1"/>
  <c r="P1617" i="1" s="1"/>
  <c r="O1601" i="1"/>
  <c r="P1601" i="1" s="1"/>
  <c r="O1585" i="1"/>
  <c r="P1585" i="1" s="1"/>
  <c r="O1569" i="1"/>
  <c r="P1569" i="1" s="1"/>
  <c r="O1553" i="1"/>
  <c r="P1553" i="1" s="1"/>
  <c r="O1537" i="1"/>
  <c r="P1537" i="1" s="1"/>
  <c r="O1521" i="1"/>
  <c r="P1521" i="1" s="1"/>
  <c r="O1505" i="1"/>
  <c r="P1505" i="1" s="1"/>
  <c r="O1489" i="1"/>
  <c r="P1489" i="1" s="1"/>
  <c r="O1473" i="1"/>
  <c r="P1473" i="1" s="1"/>
  <c r="O1457" i="1"/>
  <c r="P1457" i="1" s="1"/>
  <c r="O1441" i="1"/>
  <c r="P1441" i="1" s="1"/>
  <c r="O1425" i="1"/>
  <c r="P1425" i="1" s="1"/>
  <c r="O1409" i="1"/>
  <c r="P1409" i="1" s="1"/>
  <c r="O1377" i="1"/>
  <c r="P1377" i="1" s="1"/>
  <c r="O1361" i="1"/>
  <c r="P1361" i="1" s="1"/>
  <c r="O1345" i="1"/>
  <c r="P1345" i="1" s="1"/>
  <c r="O1329" i="1"/>
  <c r="P1329" i="1" s="1"/>
  <c r="O1313" i="1"/>
  <c r="P1313" i="1" s="1"/>
  <c r="O1297" i="1"/>
  <c r="P1297" i="1" s="1"/>
  <c r="O1281" i="1"/>
  <c r="P1281" i="1" s="1"/>
  <c r="O1265" i="1"/>
  <c r="P1265" i="1" s="1"/>
  <c r="O1249" i="1"/>
  <c r="P1249" i="1" s="1"/>
  <c r="O1233" i="1"/>
  <c r="P1233" i="1" s="1"/>
  <c r="O1217" i="1"/>
  <c r="P1217" i="1" s="1"/>
  <c r="O1201" i="1"/>
  <c r="P1201" i="1" s="1"/>
  <c r="O1185" i="1"/>
  <c r="P1185" i="1" s="1"/>
  <c r="O1169" i="1"/>
  <c r="P1169" i="1" s="1"/>
  <c r="O1153" i="1"/>
  <c r="P1153" i="1" s="1"/>
  <c r="O1121" i="1"/>
  <c r="P1121" i="1" s="1"/>
  <c r="O1105" i="1"/>
  <c r="P1105" i="1" s="1"/>
  <c r="O1089" i="1"/>
  <c r="P1089" i="1" s="1"/>
  <c r="O1073" i="1"/>
  <c r="P1073" i="1" s="1"/>
  <c r="O1057" i="1"/>
  <c r="P1057" i="1" s="1"/>
  <c r="O1041" i="1"/>
  <c r="P1041" i="1" s="1"/>
  <c r="O1025" i="1"/>
  <c r="P1025" i="1" s="1"/>
  <c r="O1009" i="1"/>
  <c r="P1009" i="1" s="1"/>
  <c r="O993" i="1"/>
  <c r="P993" i="1" s="1"/>
  <c r="O63" i="1"/>
  <c r="P63" i="1" s="1"/>
  <c r="O31" i="1"/>
  <c r="P31" i="1" s="1"/>
  <c r="O2616" i="1"/>
  <c r="P2616" i="1" s="1"/>
  <c r="O2" i="1"/>
  <c r="P2" i="1" s="1"/>
  <c r="E2" i="1"/>
  <c r="D2" i="1"/>
  <c r="I2" i="1" s="1" a="1"/>
  <c r="I2" i="1" s="1"/>
  <c r="B2" i="1"/>
  <c r="F2" i="1" s="1"/>
  <c r="H2" i="1" l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8B8AF-2E5E-4B20-A5E3-A32EC5A715F4}" keepAlive="1" name="Query - 69 All" description="Connection to the '69 All' query in the workbook." type="5" refreshedVersion="8" background="1" saveData="1">
    <dbPr connection="Provider=Microsoft.Mashup.OleDb.1;Data Source=$Workbook$;Location=&quot;69 All&quot;;Extended Properties=&quot;&quot;" command="SELECT * FROM [69 All]"/>
  </connection>
  <connection id="2" xr16:uid="{A2467000-8A24-4E72-9794-DAFF2733986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A5BE7DE-B1B3-4352-93C7-D87C7C864E8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CF9E6E4-C6E6-4797-8EBA-1BF1C1EBC70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5F74443-6853-4D8E-9FA6-3AAD0A5ECBE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E86872BD-D5F2-483E-BAD6-48497647B29F}" keepAlive="1" name="Query - ข้อมูลการรับชำระ" description="Connection to the 'ข้อมูลการรับชำระ' query in the workbook." type="5" refreshedVersion="8" background="1" saveData="1">
    <dbPr connection="Provider=Microsoft.Mashup.OleDb.1;Data Source=$Workbook$;Location=ข้อมูลการรับชำระ;Extended Properties=&quot;&quot;" command="SELECT * FROM [ข้อมูลการรับชำระ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<sst xmlns="http://schemas.openxmlformats.org/spreadsheetml/2006/main" count="21090" uniqueCount="3120">
  <si>
    <t>ชื่อลูกหนี้</t>
  </si>
  <si>
    <t>สาขา</t>
  </si>
  <si>
    <t>ระยะเวลาเครดิต</t>
  </si>
  <si>
    <t>เลขที่ใบวางบิล</t>
  </si>
  <si>
    <t>วันที่วางบิลได้</t>
  </si>
  <si>
    <t>วันที่จบ</t>
  </si>
  <si>
    <t>จำนวนเงิน</t>
  </si>
  <si>
    <t>a8b3714a16543a7fd54c0dec7326e797e1954512</t>
  </si>
  <si>
    <t xml:space="preserve">ลำปาง </t>
  </si>
  <si>
    <t>1ffd1b76f559a74aa8c6ebe473d24404afad7a1bb7ac8f9e019b6ec17993fe6d</t>
  </si>
  <si>
    <t>760a3b7fa666137897ead25b3ff7fc7abd82ae00</t>
  </si>
  <si>
    <t>bffb4c8260b96f7a32415a51753355e53d31f418fb1ed184109d6d681a358817</t>
  </si>
  <si>
    <t>532c55f7725bdc5c352062c341aa46127f3bc91f</t>
  </si>
  <si>
    <t xml:space="preserve">ลำพูน </t>
  </si>
  <si>
    <t>f57f896561c9744b813a45d7559080a4a65523a63f3434d8b51daff767d9231f</t>
  </si>
  <si>
    <t>16a30849880b3b8a62de3c746a771b9dec8a2d1e</t>
  </si>
  <si>
    <t>738e4c9a89f462bcca485657195e9a598fd42a9babb103493de6081512c10c19</t>
  </si>
  <si>
    <t>cb9108ca74e034bc01b19a753690f123f5e04e9d</t>
  </si>
  <si>
    <t xml:space="preserve">ฝาง </t>
  </si>
  <si>
    <t>50ed86b5f35eb2271f958e9d1f331d0a9eeae7b50a10f8e3bd67368264b1e489</t>
  </si>
  <si>
    <t>09bfc84cecabe58c6a5efa2d2d4c0d30b61486dd</t>
  </si>
  <si>
    <t>c07e4e324959006e76c15356ba0403db32c9bb122aef4882ebeaecc4eb47dde3</t>
  </si>
  <si>
    <t>46505bc4a6410408842bf0d7e744ea0bf003a8ae</t>
  </si>
  <si>
    <t>07a3531a5a5dcc04dffc460ce464d6d9f55098d0e6a50ff21be397c2c4ecaa57</t>
  </si>
  <si>
    <t>a478750335bf3968ddeef4808a36aae7af77a4f7</t>
  </si>
  <si>
    <t>9c55cffff99073d4ebdef08e1a9c79a757143bf3ecc524033ef4ba8a53cdc5be</t>
  </si>
  <si>
    <t>7613292c089703389d7102344b1c220f051b4da4</t>
  </si>
  <si>
    <t>7914ce908cda19e741dd75c7b223b1857bf56c8de81c298d9da7eb0ed86efbb4</t>
  </si>
  <si>
    <t>c7ec5d5fe2f79b94cac740d2a6009a2411e81d45</t>
  </si>
  <si>
    <t>53a194ee08d0adb2cdd9813398d0613159cccdae90786745f4a4bb8f4e755008</t>
  </si>
  <si>
    <t>29e4e815b4158479a88abd5e8253ea82f4c6eec7</t>
  </si>
  <si>
    <t>562f700bd959ed5df49e26454a52c3b2b2b722eaa328ce19b2f9f36cc0cd5314</t>
  </si>
  <si>
    <t>667edc58a90c884d935989528e6ca461fc967451</t>
  </si>
  <si>
    <t>d624505038b4dc8617194229beac80401b936aca04d40978acdd1d72a56eb824</t>
  </si>
  <si>
    <t>2983c89a26ba688812d13cc990806ba5b94e9735</t>
  </si>
  <si>
    <t>5ef9356aa8a08dc3bfef8b0be13e9ebd2c9560518541939cea0fb1f4a7de9a81</t>
  </si>
  <si>
    <t>1c221a16e08857e2f5aebd20441f75545bb1d544</t>
  </si>
  <si>
    <t>e91999826ecf873a305c2226cc3650994b47e508e2f8481c1391d3289f0a385b</t>
  </si>
  <si>
    <t>8068954dad0fd7fffd01eec61f418ee227047e7f</t>
  </si>
  <si>
    <t>2c1300361e827ad8de520d5d186092ab0afef132fb6b327f77b6ad9e925eb2b7</t>
  </si>
  <si>
    <t>414d387417aee349826af17e440173d53d69b248</t>
  </si>
  <si>
    <t>b214c90ff55470eb073325029c702d36d5bce7b99d0218ffb03ea60f1eff5b41</t>
  </si>
  <si>
    <t>5086b12bf93b4c43eb96b8f5d55f7e5f6d1e177d</t>
  </si>
  <si>
    <t>a798daf32dc41a3d377af64c2657eb55d2feebfcdca8a1436a33ce504591a343</t>
  </si>
  <si>
    <t>a06ab4f7e55345afef9046c25a89b73613ea9e5e</t>
  </si>
  <si>
    <t>b4d097ea98b65a4e20a93431388835d9ee6fdafe98d2b4e1ead6f53aeb996331</t>
  </si>
  <si>
    <t>dba4d0f484ef2063810b6acb1dee301daa11493c</t>
  </si>
  <si>
    <t>f439471a739d9b5a1769a01d3714b0e316bd19245d6b30c576fe6fed9ca81592</t>
  </si>
  <si>
    <t>4caed5b32b1f8e6a2d3a910dc6d84ffc94908282</t>
  </si>
  <si>
    <t>80a427a68bf1cfe677f8414ddf1650281d11e21abe1c8d587c3ece2711160691</t>
  </si>
  <si>
    <t>1a4bea4bf858ee95ec2f50626534277420433ce3</t>
  </si>
  <si>
    <t>3e524bd81a27e9e40197b00caf57d6ec148b35550ffef5dd15334240a4f43745</t>
  </si>
  <si>
    <t>c224c2bd9799cfe00add94fbc70f78da0c57148d</t>
  </si>
  <si>
    <t>1f4371cc653637cb6d35b7839981da0314c28ff135f2d54bf4c9be66acb1a78e</t>
  </si>
  <si>
    <t>f8ec213b5e2a82f706b9913d5726effcb86ede74</t>
  </si>
  <si>
    <t>85447db20ee4ef1b71fccdfb3d9613d539cfa2dd264dcd0f717aedf8f229e725</t>
  </si>
  <si>
    <t>73ca2ca6c7b2fd3ba7c69b8403819a754294bdb268fa26c6b55d8c8068feae73</t>
  </si>
  <si>
    <t>fd1134c3fd9b8427b6a00a97ca3fe0e00776ddb2f7a7b9fa1778632339537b78</t>
  </si>
  <si>
    <t>20870db122e40773ba1ee14bc30473e5a4b16bc2</t>
  </si>
  <si>
    <t>f32ccdc75b8d26670703064fe1bcf7985172eb861114e2d7a03210c0ef39a9e8</t>
  </si>
  <si>
    <t>1c0deda03578c51f4a30c12c3553455f3ec7f03c5342b1329b2115cd57672552</t>
  </si>
  <si>
    <t>03cfc043149c1ee72a40e534f76922be134b87d9</t>
  </si>
  <si>
    <t>679a8eb6ebdbd181409f5c609ca15cd654d02c50a552b123b9b3b215bfb0fc8d</t>
  </si>
  <si>
    <t>d783fd8f7052f0cc715808424d35193d9ebb5ae3</t>
  </si>
  <si>
    <t>537b5e10714e96d99218003e0a4a8c23edcd4e30cf3574ea77b537ad167e0b35</t>
  </si>
  <si>
    <t>6eaf03abbc36fdc5fcb353660f307cf0ed44b841</t>
  </si>
  <si>
    <t>66d3e12c8d50faf9601d5ec05e74d7bf5a820fbf6798e53ac0574c7f558d553e</t>
  </si>
  <si>
    <t>fe23cbb79e7be50123b1a5cc34852877906abf8f</t>
  </si>
  <si>
    <t>0180c5cdc4f4ac28a638ac3b72867804103aa59b040d1191629cf19f25ff0888</t>
  </si>
  <si>
    <t>b87761d1f2a35caca1e99f49b1ad47539b19572f7597dbd995a2355a4cc98ed3</t>
  </si>
  <si>
    <t>91fcde10c9d4be90fbf722ad6bf08c81a8a6e90a</t>
  </si>
  <si>
    <t>bec1c287120d3cfc52ad201f591a63d440546a7a3ba8db9a69bad14071621e29</t>
  </si>
  <si>
    <t>c6227329912be5bb79df77efaa679e3ce3c509f2</t>
  </si>
  <si>
    <t>25e15d8561d8fad02e02a83d9b98d3e8afd77e55c7005046111df3ffd9e923e4</t>
  </si>
  <si>
    <t>606edb33859a2c3528c5c5423e8b91c5a9e1ff19</t>
  </si>
  <si>
    <t>c969b804b9bacdb9c764ed1fd16740cf2a9907a1751e91b4ccddf7cc151f0762</t>
  </si>
  <si>
    <t>ac72d20f7c961759f9698f2cd11797fdcb66326c</t>
  </si>
  <si>
    <t>ac4463da8f7438d09d91e726cc9b06e483748600e57a8e6b57e3cb6e5ed29ccb</t>
  </si>
  <si>
    <t>b2c2e96fa65cfb97be4442c42802f6fbe67caf59</t>
  </si>
  <si>
    <t>6ecc88883f0bdcc294a30c17c12f650b33d0f1eddb806d61ac9ec4c0e76ff65b</t>
  </si>
  <si>
    <t>ba40bd72e995dc0fedde569f0a562734d166ce49</t>
  </si>
  <si>
    <t>806c79537c298bd8408706956d6389e8ad4284e85bc9a47d4bc5f99aeec162f2</t>
  </si>
  <si>
    <t>7a768e1b03842f62370b2b49d0134c3236ed18b9</t>
  </si>
  <si>
    <t>2f2b119702e425fd228af87a67e066f3e3c7dbd3da1696e12eba8de302f5822e</t>
  </si>
  <si>
    <t>9c1f382925f6532b19fe3bf7129dd197d0f15f3b</t>
  </si>
  <si>
    <t>c29e78292caf02245b25bb8219d254d6c7c0e44df6b3be96a3580a2ecc8c73b9</t>
  </si>
  <si>
    <t>4db8ed4f9d9c46b8e9ffa69862f2f62f6cf0731d</t>
  </si>
  <si>
    <t>15df0aaddde16ae1ea9e19119388d6e7369c745b65474d91553eca16de2cf8b1</t>
  </si>
  <si>
    <t>b234ad37d016d7bacde799a3197c451ee8ed76f6</t>
  </si>
  <si>
    <t>2be43802885d9019568c1cba154322761eaf414e78587735231ad844dda77d2b</t>
  </si>
  <si>
    <t>b2ecbe0b6f9641d672b504ec27384a7d21b72809</t>
  </si>
  <si>
    <t>dcb184341c274fe788ac102a74de40d67700fcb1b886e128916d806d9568158a</t>
  </si>
  <si>
    <t>ea1415d818d5c7fa848f2c892d502bede6acb20c</t>
  </si>
  <si>
    <t>d4435a90f90e8d0e7ae4a5b2891c68c9ab238aa6c008fc29b324ad9ee8149b05</t>
  </si>
  <si>
    <t>dccb297da08962a4952471b790edbab9431096f9</t>
  </si>
  <si>
    <t>3907e5f52f7cdd929079449a25d66c5415588c2f233805777134c123e679fd51</t>
  </si>
  <si>
    <t>cd46674a4fd1d2f242a1339797236e10cd5a962c</t>
  </si>
  <si>
    <t>db85c9a4745fae0b47c2292678412d5a619a7d782526958427ffa89edb41a439</t>
  </si>
  <si>
    <t>f1b150aee8a691a79b8a0c8b8c3661936b340793</t>
  </si>
  <si>
    <t>4eb67839d3ba7f75c8fac8e2ec24abb1cdf05353aef503e71744f44473295c90</t>
  </si>
  <si>
    <t>ffb79cf857daff91da9b16bb1a089ab959e25a02</t>
  </si>
  <si>
    <t>c195b90201f297830fbe26668e0337cde5f192fc84f4c70a21c75d8d87f7654e</t>
  </si>
  <si>
    <t>4e033d604c6cd1980ecd82d5ba1063c958a76837</t>
  </si>
  <si>
    <t>พิษณุโลก</t>
  </si>
  <si>
    <t>c36ac9e37727599a4529c57c2ebdf8b8b8107da6b92355463bd0eacd6082dc2a</t>
  </si>
  <si>
    <t>c2c9f528928611663d221307deee5b38a20e0244</t>
  </si>
  <si>
    <t xml:space="preserve">เชียงราย </t>
  </si>
  <si>
    <t>42f008b2cfc6f4f1788b1424f109be1adb79e4ce6f70fabea7f8d7343fa5573c</t>
  </si>
  <si>
    <t>35c8ada550b50c3b49e2502c4ecc5bcc42608be7</t>
  </si>
  <si>
    <t>17d73756e846c027e7da921c3980011c05b402073ea1b247260d6f960ae084f2</t>
  </si>
  <si>
    <t>100abbeae313a38f3ed6146944fe8ace29c81b79</t>
  </si>
  <si>
    <t>251690b5cc052854717fb56828f79d90f71d57e3c36928e6a6908d45d91c8959</t>
  </si>
  <si>
    <t>8b35dd01a3efeac43b1481773f6e28e600907095</t>
  </si>
  <si>
    <t>1363a3b31c32db79249a9afa8dc9f127faa9f58ba267d4a5161ce46b2c7a009c</t>
  </si>
  <si>
    <t>92ce7eed2f708dc4ab5ccf244136f204bec6dcaf</t>
  </si>
  <si>
    <t>0c494fcf44e1315ac931277e23315ab9ab2c878e2e9145dd53f46870701a86d1</t>
  </si>
  <si>
    <t>dc3004b2980b82b18ecd59f65dec76749665ff8c</t>
  </si>
  <si>
    <t>20af21a4569be71838e7140e7a5ac753195746a30ea659b6948f7d396736f051</t>
  </si>
  <si>
    <t>16dae85e59e532746cc6fdfab3f21ddbcc274db1</t>
  </si>
  <si>
    <t>1aced6b06894d2f44fcc2f9187500288f7ebcb0bf452fec6acb39b89bfec03fe</t>
  </si>
  <si>
    <t>1491e1d9a33489cfce94116458a3588559f16d99</t>
  </si>
  <si>
    <t>4c523eccca6aaea117941ccce1e2295b470fba0e89247d68569336e0221cdf72</t>
  </si>
  <si>
    <t>29d04774d3718f6e8ee5796d9502d1d3ad3b234f</t>
  </si>
  <si>
    <t>แม่ฮ่องสอน</t>
  </si>
  <si>
    <t>850949031998144450b68d17c9446c4221d199cc99742ed5f81fe97286d3a8f1</t>
  </si>
  <si>
    <t>9b7d668b44e682e99cf108a6c3944a27fd979de7</t>
  </si>
  <si>
    <t>7d663af107104a8b862e136ebb8f834a49fd116c6586f3b5572eec62b7c0e89f</t>
  </si>
  <si>
    <t>32e5d56a5cc8029475621eb541f72941336ecd64a6cc9bc1ed452be2154693a9</t>
  </si>
  <si>
    <t>398ba4ead072978437d48582b801faec1aa2eb66</t>
  </si>
  <si>
    <t>bd0b0e5fea37497e2e6bae710a69590428d79fb14f4994998a457f5b3694a107</t>
  </si>
  <si>
    <t>ad2b150231431d5c60d257176c7f9f29e724e4b9</t>
  </si>
  <si>
    <t>3f5cdc589ca3eb504bf6f32b047ef7642969be6c6299c02c114d2fc35bf68498</t>
  </si>
  <si>
    <t>3452957fc195727f3336ec711921725566caafa7</t>
  </si>
  <si>
    <t>ae9784379812d45b46272c9c6d2b0b088de81da5c3f7cbc139c34f7ce1f38b0f</t>
  </si>
  <si>
    <t>d187ef844bf7051e8bc765c4b78ea9cf09cb0e47</t>
  </si>
  <si>
    <t>6ba819c54d479d3254ebdcfb0ce36e8051c77502ba6a8ca9c57a0894c561ffab</t>
  </si>
  <si>
    <t>4299b63b5a93311bf5e51d4c6382b14bcb0fb1b6</t>
  </si>
  <si>
    <t>f50e4a1eff358d140dad3b2b2b979b394ad6e00f2a692a589c7ebb79f6458de5</t>
  </si>
  <si>
    <t>e9bcdf3224c1557600185cf1da34e72c18572698</t>
  </si>
  <si>
    <t>9a137edeabb2878afcbbe6a91553c9c2f26da24b18bfc6a28eeff1fe2d7baa24</t>
  </si>
  <si>
    <t>4cf680de0cd6f067dadd36f906586b135de70752</t>
  </si>
  <si>
    <t>57460df99aea388fe620ef953f38196ab44b405d662d777fd1888755705aba2c</t>
  </si>
  <si>
    <t>eeb564ba99b21669fa9c17501cfeeaf30cc155f5</t>
  </si>
  <si>
    <t>feac746ed531260ff4e2b215433a049538fedcb203dd7bb7ce4cdb83a450bf2b</t>
  </si>
  <si>
    <t>2a0aad3ab9d144d2f8bc6a686a3c2dde16318278</t>
  </si>
  <si>
    <t>27e51414c59875fe65d8aeb2f5c574c7030f1e93</t>
  </si>
  <si>
    <t>e69c441254bcbb77f23c55abe6c30e699f06139f</t>
  </si>
  <si>
    <t>70417c5f2c82edf54275985fb945a0cf5953ed44a4f0017b45a5908ae17e336c</t>
  </si>
  <si>
    <t>32f832916259003005d81fc9481561886d6e123a</t>
  </si>
  <si>
    <t>2913d599e5a8f687bbb779a058ba702b77c627e6859d2e60dca5c466edca0544</t>
  </si>
  <si>
    <t>2afbe38acd2d147bde94a8088e11c6412a9159e3</t>
  </si>
  <si>
    <t>49d8fe75a628638895f9e0c4c97f629c0c9347f2c4124e389ec33fff0327b61a</t>
  </si>
  <si>
    <t>ccad53448f78fed0d1f8746d8914d42e44145db2</t>
  </si>
  <si>
    <t>c559a98b5012aba0f8194d5be59d1f310fd93d952bb0ff8028a00f5d081c2723</t>
  </si>
  <si>
    <t>175637e8ad3c8f85ecb5314e21b6369dc06c4fd0</t>
  </si>
  <si>
    <t>c86456c3f1b9408349939b214c27283ee95840aa3fb832d33ed7d40cf312a216</t>
  </si>
  <si>
    <t>449de0a01d358793fcc6c3a4b50e6456c4cf1703</t>
  </si>
  <si>
    <t>bb3597d3536acabf591c74ee68fc10e456689a20f87f581fb8150d5fae6b5014</t>
  </si>
  <si>
    <t>1e63845cae09bd56a1948c2cf952fe25c6a0f366</t>
  </si>
  <si>
    <t>145de702bfb58de881702ae8bd848d24e527bcde8331a20c3fc2f96afb513625</t>
  </si>
  <si>
    <t>caa9d28f1dae609ff00c5ab7ed5a42782b510756</t>
  </si>
  <si>
    <t>98a0abe5b672332079eb06d66845bc78582e0ecc</t>
  </si>
  <si>
    <t>85ffb184600750f442b715bf45699567da346ca9109d1d82c5cb38576b3836ab</t>
  </si>
  <si>
    <t>64652136dd49389dedaa936b71bb9d54c7d953a3</t>
  </si>
  <si>
    <t>48b0a927a80de3eb39bec34d24950cab9bc6f467e007a86ecd8ab184be63595b</t>
  </si>
  <si>
    <t>10e36b29ddf03ddba65433b77b9537f72701966e</t>
  </si>
  <si>
    <t>7b3963e9faa25a1dfe749041c2273c70e92089c8350935c85c3b3a6712a7eb26</t>
  </si>
  <si>
    <t>1f48de1a1f3740fcd105f5d93a4f6bb7012799de24eeed77872da375733ba23a</t>
  </si>
  <si>
    <t>e50e33349496a2cd0efe13454b579d6920eb54972f441a774e8bc62528560993</t>
  </si>
  <si>
    <t>794c28a7ec0da5d71ed5372910d22fcb0c3689bc100c48ef662cddf96008bd19</t>
  </si>
  <si>
    <t>7ac9a1838c08ebc0559ecf9c0b1f72a773c0b349f24c4e31d032542457fe9e60</t>
  </si>
  <si>
    <t>111e32a70736c13d47983a3cacc5981fe18816db</t>
  </si>
  <si>
    <t>ebee393dc8ae64b541e510c2dff891e623400541b11749f132b965f8f8399642</t>
  </si>
  <si>
    <t>df26a0bd4f35dae3ac9764dc5a2312ee15ebf5e8</t>
  </si>
  <si>
    <t>85821dab688f5f0e3e6c87c0e6d282b15aeeadb513400882c4b090d5d8253e1d</t>
  </si>
  <si>
    <t>0a052bbaef053862446e3aaed7c94cb010ef9827</t>
  </si>
  <si>
    <t>c4fe983ba11d088a1ba49172bf29d3a81199d57454997527b87d83c87fb640c4</t>
  </si>
  <si>
    <t>731450a6246c65974513e6829a774eda5342d2b7</t>
  </si>
  <si>
    <t>31939a08cd9dc5e9fff91c36392626bbc8aafd53a896e3dc6a9f950cb794ab45</t>
  </si>
  <si>
    <t>3b4d53c0acc10745a5e813a12690d78122fffe3f</t>
  </si>
  <si>
    <t>373ada5f6e5c02f311fce6050065bbf08fb997d4cdca248c889e06915f6292ba</t>
  </si>
  <si>
    <t>a9a0822b7cb7759ce0e53867180df9902dc8ca5f</t>
  </si>
  <si>
    <t>f59a7eb325e0fe3547663a881f4161516c4455e1963dc62546b807f861b79b80</t>
  </si>
  <si>
    <t>7f1e00d6dc271667893c8887a579980dd1adfbca</t>
  </si>
  <si>
    <t>76fe43a72cf1e73a9f93b353c6f4e88961ce39b0fa162902f392f9645bcb1c28</t>
  </si>
  <si>
    <t>f4f355bacae61182a5ffe925bf0892457ab824c6</t>
  </si>
  <si>
    <t>fe1af0101bd1e6994aa08e2ceb9dbc0af94facc3ade04a6158ca924601da7365</t>
  </si>
  <si>
    <t>7dbd29c7f4d8fdd4823a2154fefa3abd860745c5</t>
  </si>
  <si>
    <t>96415df4210d4e3b23720c2f560abbc69eff781b916b347737f2794c22a57e9a</t>
  </si>
  <si>
    <t>43afedf6fec24aceb102b4ab1154e965ba4ca4a5</t>
  </si>
  <si>
    <t>a70a3a4095301c54e26d122e0d40b31961d1fa3a44f0dbb99df446e08b6a310f</t>
  </si>
  <si>
    <t>907d7ae4b8f59fe0dc70f74d0d1e13e32ba5000e</t>
  </si>
  <si>
    <t>89c51cd09d5c83680fe257145c69bd436da925ec567b656cb3e9d58cb2b103a0</t>
  </si>
  <si>
    <t>ffe0c4fb5392a724f24d155f323451948b5bda54</t>
  </si>
  <si>
    <t>7ad25c47eebaea96dc84c21d1a2b4a0305087aca5e7cc140bb7e2f20827c0d7f</t>
  </si>
  <si>
    <t>82920678bb8e920dd92a0825528d32fcfba18d71</t>
  </si>
  <si>
    <t>33e279046311e4cea40868e4317329eb2a1ebba37bba37297f7d96e573194795</t>
  </si>
  <si>
    <t>f366dc6dab081a8050699c7adbdea40a22fb77fa</t>
  </si>
  <si>
    <t>b84dcf639a62f1d0acc50d3f8b24238b4d8f42f6183e06443d46728960b72eb2</t>
  </si>
  <si>
    <t>f984661a169f9991465fe52cd52095f861524b77</t>
  </si>
  <si>
    <t>f66d30b52cd13c81fe2a865fec06369cc66c2cd4af858dbe60fa6ea0184edbd1</t>
  </si>
  <si>
    <t>328bc1fd6e400e72a3bd9ceb75d2e4fe6809ae2e</t>
  </si>
  <si>
    <t>d86deb092b36f5cea75269811991de5cffe1b7a4d10f8efac78c89dc38736cf1</t>
  </si>
  <si>
    <t>7df5631775a27664d025ca71b30efc695dfa713e</t>
  </si>
  <si>
    <t>71d35af458c0775feb4bdb5525af2aa4519f5a0f4799f1fd75147d886aedc288</t>
  </si>
  <si>
    <t>d0d68adcd3b199e9d911768c7ee9e9b0452ac60a</t>
  </si>
  <si>
    <t>e947f863fd2b30695472d0aedfcb30620061fabe13a2a0916344d59085c4cdc4</t>
  </si>
  <si>
    <t>bd7dca310b99b5e06e9ce9e117967aa3b3bae3f1</t>
  </si>
  <si>
    <t>9923bb8e93092ca55ff4d8363d17b3baed29e1f3b3392be31f8fcfe71f4f7c51</t>
  </si>
  <si>
    <t>eb2778ae5c1e4a57513cdd0e052dc3041f3c6ffc</t>
  </si>
  <si>
    <t>675d25cc620b71688ea9b4cc698f5f677b682b91</t>
  </si>
  <si>
    <t>6294f4e8964482351eb9f9b3c632fc3350e27a31</t>
  </si>
  <si>
    <t>45f82d0da1984ebe59e3b0ffc1c100ee30c0d598</t>
  </si>
  <si>
    <t>ecb2a2d6f1280d752b3dafd65263c54fc9bfa5974e4025bdbc29e5246283b0eb</t>
  </si>
  <si>
    <t>24172cbaa88e4e8d70194cf3c138d434efa1e649b35eab7ac0a04fd84093f325</t>
  </si>
  <si>
    <t>515af2301b204512b7d9d94b29c494e2f9713ce7</t>
  </si>
  <si>
    <t>739ded76f2fe2c18c88cc927ea439e04db1a57dd808355b69511fb7e7b2f042f</t>
  </si>
  <si>
    <t>4a0cc2fab3605dd059ab52d337c850158f131c759598731f57ab7655c23df450</t>
  </si>
  <si>
    <t>76e6dd370a753b2f9cd9bb4f144e86c5107749bf0a2ab5ddc26df4874b24d712</t>
  </si>
  <si>
    <t>a2afe82915d742d25017f2f87c3790c006f98d53</t>
  </si>
  <si>
    <t>9be42d1af5efbb667879ee85c7682601f876533614029516e9c135e47b1b2f01</t>
  </si>
  <si>
    <t>f69f1ef402cb6837337ecc25f2bd4546d8b198918561e653d65178c2e7acf683</t>
  </si>
  <si>
    <t>9c67580be91070c6fff1d48b0137902b356d1ddf</t>
  </si>
  <si>
    <t>f91e3d53f6c39bd6b0a34b48239e83fe45f6027dc6f17dad5d0be1efebed98b6</t>
  </si>
  <si>
    <t>18effce3a788d929e7ed31ca9cc8ff403c56ff5098f8de08702338feb80908b0</t>
  </si>
  <si>
    <t>086c4936a9a2c1fb0b118e82c3c4ca3d5c3fd04a</t>
  </si>
  <si>
    <t>019b3c85ad43e6f6e72d927be4a9d6d29bb414a9a91f0a5c65ea6adb5d1a9c2e</t>
  </si>
  <si>
    <t>3f3f7a0fffcad2e1d2b77c34fb6bd0a22295e416119ab6a55f45d5608c58afd4</t>
  </si>
  <si>
    <t>3a4751245a2c5df4f1f68b121d187960aabea4854be513110dde0875cacb93f0</t>
  </si>
  <si>
    <t>7e515411a1ad8817164d14370e1d230dfd13a3cd1376e15899f4d4f090316d8e</t>
  </si>
  <si>
    <t>920e5ac6d484ae3847e8aa07db011980a09997697a1999c20723e453b6547e66</t>
  </si>
  <si>
    <t>46ae4a35f13b214d52b55bfee997b1199d8d90aecbd99e2e08b25b0ddc3d90ef</t>
  </si>
  <si>
    <t>ef8d68349e1e176fdfdfa961b7590cb5faed5168d1506489fc48de067e0831b1</t>
  </si>
  <si>
    <t>77bf3a9c182b60223235909e790fbecf860f379fd0922395f6b52f60a76139a6</t>
  </si>
  <si>
    <t>2def0c2fefaccfcd23971733abeda87770e6b30056622b630d33a3dcf4434de3</t>
  </si>
  <si>
    <t>27f0cb822af465a44a9c132d0bc64244226dd37d50248d5159684d151d6fbfe1</t>
  </si>
  <si>
    <t>a5269cbcce91c375215ab85168b25e5c1d608ee3</t>
  </si>
  <si>
    <t>c1622e4a90a0cdda9598e966ca32ac8aeb4d54c7330d2ca5b682b22727b3fd98</t>
  </si>
  <si>
    <t>ddc83208e47c76ee2aae0b8a93225518f5fcd00015da143d329da73b3b56573a</t>
  </si>
  <si>
    <t>e930d56115b222e11e415bf242b8cfc8fd163095</t>
  </si>
  <si>
    <t>be8d06c8abcae22366d746aaec005764ac787979236d85ec1985cca87a1260f1</t>
  </si>
  <si>
    <t>550adc931235ea02e1812c8e1d70aa3d3a8d1f2b1496128367231a36f5a85a03</t>
  </si>
  <si>
    <t>bd30b06cd95aa029a8a5b9288074ade75f14217c5186fabe49e0b686b5d0ec11</t>
  </si>
  <si>
    <t>1edab61a9be51db4a42cf59582b54dde1186bacbb83aa53952bc8c008fb9298d</t>
  </si>
  <si>
    <t>c5775eed8f4e7c960d4dee8b05d4de067a8c9743</t>
  </si>
  <si>
    <t>5ccf262839adc9d0addbfc606edff9f520f3482035d6416590f3837bbf35f1dc</t>
  </si>
  <si>
    <t>593c1417a9ef39a0be04cc37f9bea169c65ef2fa6dd2948d1ffd84e6e1389b1d</t>
  </si>
  <si>
    <t>a12a27b9c608e671ab7ee255fe10d7369fe4f9ef818e3a5367d564294afa3a63</t>
  </si>
  <si>
    <t>3ca76434ae6f2a9da84942e60ceb93b60c6258e6</t>
  </si>
  <si>
    <t>0c71aa7141db675d0a295d22f498776e53fa5632418f5e461878fd514a567eb7</t>
  </si>
  <si>
    <t>1d2eff73ce46ee9ff6249080c757d5845f09781d</t>
  </si>
  <si>
    <t>f451661b515bc1882b3d2ad2915dcb82012f5dc378ff0657736fdb4293e67854</t>
  </si>
  <si>
    <t>f9ce983951e156a2a6d997a32459d89f26a7b076fee7393c9c21319f9757a7b3</t>
  </si>
  <si>
    <t>2a6e54128fe1b912b3a87554e56aac2ce7f64fd2ca0f9654c3b963f50426f75d</t>
  </si>
  <si>
    <t>9d83f2cb7ef7b1e8432016282bfe36a9a9065bb5b4b5d8d3f1bf3c2ffa4883f7</t>
  </si>
  <si>
    <t>3d4939c730b6196aedeae3ac19e25fb09593e997</t>
  </si>
  <si>
    <t>a97eb8872340e850ad5878272860215369e1e970a2d6ffafc274ffbeb87b6057</t>
  </si>
  <si>
    <t>88cbc65a5b76a2f62e0c5c3e81a42ed425cf6519ef70682fde63e44f3f9e2c9e</t>
  </si>
  <si>
    <t>9e6d4f797adf5ad8b3257133bc15bebc0012edcb23ea91f54aeaf15dda5e2547</t>
  </si>
  <si>
    <t>736e25e8464b025625cdbc29ba38a9c0c5c4c3c63b408d308c08ce93ef4825ef</t>
  </si>
  <si>
    <t>1e0a511f9ff0e53e311057e2b1ce8a08314a07b86e833ec5e2a6145978a9afdb</t>
  </si>
  <si>
    <t>76c7cfa874e7f149869ade456a1dcc6e1a8d67486ae895030decca3b365c4bb0</t>
  </si>
  <si>
    <t>75520429f287bcf5d70c2e2298fdd65155053387</t>
  </si>
  <si>
    <t>d76fec207ac344b9add957a95e88e863d4edfefd5fef13356fe990e0815a642c</t>
  </si>
  <si>
    <t>096c8e16d0d93db1843391ce68bbebb70eabb7d67dd1158c89ad3f95787a277e</t>
  </si>
  <si>
    <t>90bc3246d5d3b3ed7500e051227fa5d431060f710995ad1205f74bab81ccaee9</t>
  </si>
  <si>
    <t>e3ff5da6fd337707d0dee8983bf98c3c6537f8969f9f030da0e79b5a2758946b</t>
  </si>
  <si>
    <t>1698748d9c72d2ba4ab1dd85195e485164a0e274</t>
  </si>
  <si>
    <t>9170bfae88ef01b603e9d8d4d9656525348537b8315117eda93919c2f39a2418</t>
  </si>
  <si>
    <t>6c11e22b7ebb1d693d0850741807c5d087b59ac9</t>
  </si>
  <si>
    <t>a7f98418423b5a72dcac637dc0bbdf2d6dd9519042aa37323e5da53270d9461d</t>
  </si>
  <si>
    <t>9db4a9d067f35dc1a1ca4181f27176b66d15a597f41f5d89b2b066e78cf8b32f</t>
  </si>
  <si>
    <t>9cc7d75881ebbb3cbc299b0326e70022bb670cf5c4a3b1aaa08d3df01e35095e</t>
  </si>
  <si>
    <t>2459c7c8dd60d107f8edfa751fd5a9d821f97ad9d0e2fb2ed4b52523c082c9cf</t>
  </si>
  <si>
    <t>db2b5b479ccc34ed2ca339501e84f6f2196c5a63ab2c29549faea03dec6b8fff</t>
  </si>
  <si>
    <t>1f3130f575db1cc993b4717b2033bbc8632ebffb7651287f5e29a3c17a8d1a8e</t>
  </si>
  <si>
    <t>0bfb9a8d48b7db8937ceffaa390379dc80b9d505223af707736cee600057dcc2</t>
  </si>
  <si>
    <t>c05f2626bcede39a8e7a366f85fa1385bf4395bc62fa9889e61578c02e147d62</t>
  </si>
  <si>
    <t>9ba0727d58c25d4c307469959fe6c01ae0d4c03cb5f0294602b03d92fad36aed</t>
  </si>
  <si>
    <t>d3ac4cc0bf3b5c43ae463237b62b11a8cdfc2d78bac731fffe81831a9015f051</t>
  </si>
  <si>
    <t>703518d189864a1674f7d3c45de4a6c5cb9de4a9</t>
  </si>
  <si>
    <t>91e388d1f94472f7ea4f095b9058f484a914a0f2a25fe40247dc71d9b062460e</t>
  </si>
  <si>
    <t>4c7565e4c3b6de287037da7fcd6bccf2c2fe992e2e3e4a02866454826d485b7b</t>
  </si>
  <si>
    <t>a664de2a16d4f4855207c6559297a812580d3d8f82311f92e3933b0606a0ee17</t>
  </si>
  <si>
    <t>3031f6402e0425c358315c80a26da272b5fcfc78</t>
  </si>
  <si>
    <t>b9c1dd98bd3f7dedf26142ac97d3691125f93376e0a457923af87d9b5e851fd4</t>
  </si>
  <si>
    <t>2527427f99aaad76f09e740ad0414b9605cb4f9a</t>
  </si>
  <si>
    <t>db20cb277bd9390f30555f6f86b56daed21f77368c075530d3052a16fb36ba02</t>
  </si>
  <si>
    <t>b16eb897ab2e289394480a83d0eb88e5362edf10</t>
  </si>
  <si>
    <t>9e1e1b1cddb4313e2a16ebf29f1061ee012757dc41b4978373c169bd44020b38</t>
  </si>
  <si>
    <t>941ed8ccd66ae8863a041d8c54b79e86a4c1bd28</t>
  </si>
  <si>
    <t>63132c81fa6d1ca17f6b2fa3e8c587c563d1902353b0550226b0c787d787b961</t>
  </si>
  <si>
    <t>31b67cca59a7d1e1c1f3e1c46dd9f29ecc2f3805f24c312a7a91707e08a87160</t>
  </si>
  <si>
    <t>6cd6653651f45b2277b1c14e147daf78d1f40d2ea002c788ccf4de60a877f099</t>
  </si>
  <si>
    <t>d82b5f97b96916e146d8004bf8fcee53137cdc918206b3b9cca446b0d9986dc0</t>
  </si>
  <si>
    <t>ea4a2f61417ce7e8810406416e6a2172ba5740a4221f8666ad785a5597597e07</t>
  </si>
  <si>
    <t>4415284e5f3bf412480abf86fad708e2a7ba6962a0ce7891200c76ab45ee6331</t>
  </si>
  <si>
    <t>7674a6f5b8fd5a5d3129a232bdf72b162e5be4ded84d79962ddc82ee863a1766</t>
  </si>
  <si>
    <t>6cfb8639c6a1b79d9a08dc844880e5d8f717284519e61e1fbf2100e9394db028</t>
  </si>
  <si>
    <t>3d23f268fe203417563b254ce3443b607d100509</t>
  </si>
  <si>
    <t>b986c4160335054a1f0be25fe9bc162498e5892b89fdce1bc12d16eff5feb0e0</t>
  </si>
  <si>
    <t>c343d9dd616c2bddbfcb534b74c3c1ddfa5ff73e</t>
  </si>
  <si>
    <t>ae2019886cbd70aa048b9b0e46ddafac954ede2dc28267c2e6f4e944cad0866d</t>
  </si>
  <si>
    <t>4fce4754e328f26cbbac8298d13f6a7d55fe129b</t>
  </si>
  <si>
    <t>14ad775afd64b9110286c68a3878a92eae967a86115d7306ebb96edc0ca5a50f</t>
  </si>
  <si>
    <t>c40756e219019dae5382d95894ecbaca146fbdec</t>
  </si>
  <si>
    <t>7e0494fec37b65edc6591252a3da84aaec180d028bc6b2519e968015e8da2d33</t>
  </si>
  <si>
    <t>4968ccbe213a36f9bb2917957d066768a78ec325</t>
  </si>
  <si>
    <t>539ba41bce6e36b1cbc6bc0ecec0559476bbf5a80e1a6b80bf6c9fd6a7300c64</t>
  </si>
  <si>
    <t>d947ca601ddc675de8dcbf8fd9b56b3f4d0a941a</t>
  </si>
  <si>
    <t>be7f34f7809e1175b0d3c2310dce1e95a36ed393c9b1869ede47f1dc6766eb8e</t>
  </si>
  <si>
    <t xml:space="preserve">ท่าลี่ </t>
  </si>
  <si>
    <t>827f50d4a0c87839f141e6e82eb4c0f5e57de1b890126f65f3edca267cc99122</t>
  </si>
  <si>
    <t>79a401f245de4f194a4dacd8bace72080b81218f</t>
  </si>
  <si>
    <t>dc044fe5e2166f63aeb54dbfaea06c228f789e33c55d65fb927039e8b3aa78e5</t>
  </si>
  <si>
    <t>d33025c250c42e988ecb905915f6477b2178a228</t>
  </si>
  <si>
    <t>abd11e0726cd25cf4286567236ca220ffd80d7598839770dea670dbddffd2754</t>
  </si>
  <si>
    <t>352f3fd7d184371af3c883cdfdd8d0eb07442e07</t>
  </si>
  <si>
    <t>33e8be0bab6e27d50862c3109cdb64620fcff594</t>
  </si>
  <si>
    <t>7e3e3e617211ec23065412166791c179a2be72b243ed34a7d58717e9b479b075</t>
  </si>
  <si>
    <t>e19e52673e21e44ebb0053b34750e07fbbd0e20f</t>
  </si>
  <si>
    <t>66dfd4a9a9e6169646fd9f4b50cc6651e948cc67f6cdadb7b5f7e89c4938a754</t>
  </si>
  <si>
    <t>b748347b07579af973e152bb52d47aac49a1bf85b9d0c2e823efb923e28c3609</t>
  </si>
  <si>
    <t>b82626f7de38fae8ac9dcd0be862efad3b0e35f43e2cd2f41af095565159c013</t>
  </si>
  <si>
    <t>80c2aca535a249779f0297d84c54d90469620b96</t>
  </si>
  <si>
    <t>24cfc8fc542b997410fcfcaa6a66a1d154bb7a6f9eb162076a0996ccb3a86571</t>
  </si>
  <si>
    <t>e9cd5a287226924702b87fb8e3f19618640f9f517da96fc267ffd23994ac948f</t>
  </si>
  <si>
    <t>19e8ca55e64286590eb2ff0e24587b599e8d558e657cf08fc3e9c7ac89a98182</t>
  </si>
  <si>
    <t>65cc7943b7c47e8521a19e936544e1c20e62cdad</t>
  </si>
  <si>
    <t>f6048dd80b3e387cf027e121e4d66f9c0ae745583158e6b4f8bad459198b82d4</t>
  </si>
  <si>
    <t>a19cb5f3c201b35bf4655912de28ace9c9a273edd70e14d7767c76af7264b6c8</t>
  </si>
  <si>
    <t>71d80597440fadd714976b75df8a4da8905cddc4e98ea3d4c2c19f112c56edc7</t>
  </si>
  <si>
    <t>84458b98514a470b98495ef6defe857c0469575c6ceda69df913edd5581cdba2</t>
  </si>
  <si>
    <t>01cd036e67dc68da2c13cc7ab14fa71e29e4b2c4</t>
  </si>
  <si>
    <t>dc9ef0eb01eef438f1c5a84e1d152f9758665e39b815b1e4ba355e8b0bb78bba</t>
  </si>
  <si>
    <t>1cca8e5343660d462b541294a68b93da95b0060eb4fb242df4d31f421b3d05e3</t>
  </si>
  <si>
    <t>0cbb4858f22fae035e12c7a806a13d9abbfa68917a9771127aaf76384bc68e79</t>
  </si>
  <si>
    <t>78a6d124f4b703900679f3041b42ea61e826d532cac95bae37530165b6b39d55</t>
  </si>
  <si>
    <t>978a50eac7078aabddd5f1c74e908bb7f92df7c90ee2720c321ddeec2d9a1672</t>
  </si>
  <si>
    <t>4c1b98c669af5cc4b126e0cad8106889539e594344b12cf605537a9c93d4940c</t>
  </si>
  <si>
    <t>ddb278faa188db99a04d7435a987bc3beaf5cb689f0e01e84ae90ee1194ee3fd</t>
  </si>
  <si>
    <t>7419711bfecfc72ab60498fdd28f23b1a4110cf8153f0d400aae0f51d913b5e2</t>
  </si>
  <si>
    <t>1955146f064e7d609cd6fe74cc4b8feee746c8bf5c63dd87675c5bfb1bab917e</t>
  </si>
  <si>
    <t>d8273ff3f13b4c4257bade78832f6b49d6f32e5a0a283483234cf048a69db1ea</t>
  </si>
  <si>
    <t>aeb98b76c9e19f12b1d01fa75def6529d6b85de88dc5c6790c74979456a5f8f1</t>
  </si>
  <si>
    <t>065f09610744a896ce2f6ae721686f3f6106c292a8fa9b0d7a3c9e879f7383f2</t>
  </si>
  <si>
    <t>a9671e2e9e307d609c36ca05fc140eeb9572dd5df1657241c7c5d257e2274674</t>
  </si>
  <si>
    <t>b5d274c91d97d0758b3eb772862340b6aa1a5fb085438a36fbc4d291540a9dc9</t>
  </si>
  <si>
    <t>b2c072e0eb61b262cd8a158002ad448304d8465866b94ed43940e489751d6625</t>
  </si>
  <si>
    <t>b09fb990e85bb7c1358dee535a3e25e97e1540cfda2bc520446ab344c3e5755f</t>
  </si>
  <si>
    <t>36ce7fdd5bc5df342955f4a3534fc02bb5a2e174cab4f86ea7d9f154f3184655</t>
  </si>
  <si>
    <t>756a27b55d796bf69d363fe0747ab53438d87db94c9bf48a68dcff44466746b0</t>
  </si>
  <si>
    <t>a2aed0caeda9594ded601eb538ed5fb0ba4703c0b03f3ba039ee25deab3ea21b</t>
  </si>
  <si>
    <t>03cae82fd3f1b21f2109c0596db10a73370773c7e3e2355eb03c7c9edd9a7c2a</t>
  </si>
  <si>
    <t>bd784eac5256f8e21bb9334ddc59795db32eb7b70a18481bf9eeb43622367986</t>
  </si>
  <si>
    <t>76840ab7f0613365350b02ebe0c1404e8f394338</t>
  </si>
  <si>
    <t xml:space="preserve">พะเยา </t>
  </si>
  <si>
    <t>3550b7f7848f576d9df9c1a79504adb2fd9ef94859dd037b8f65a4a00cf06630</t>
  </si>
  <si>
    <t>83097a958b166760a8e068823b723133238a4698</t>
  </si>
  <si>
    <t>5ab54364ed65ed13d97cb81d015c63ae3097b580cdd60395ffedf5615b19bc2c</t>
  </si>
  <si>
    <t>b7b8ae4d5360ff2abf6885e6ce434e6fec8028a2</t>
  </si>
  <si>
    <t>652be016321a1acdcb677af54e3045d8252b1a48ed895b1f25785083bc48addd</t>
  </si>
  <si>
    <t>466c26bea537ba3e5c08da71306194f9413897e1cb6e65e6b5a8c3c2b62e69a7</t>
  </si>
  <si>
    <t>9749ae405202dd4c9307a7422d2f186fe2097311</t>
  </si>
  <si>
    <t>edff8bcf5a42ad4a074d7aabb70e227bcde746cac7a9d5f702dc7919128b4b28</t>
  </si>
  <si>
    <t>53ce1a6b4c334198d2eb051a3d0f5986bf9cd8b8</t>
  </si>
  <si>
    <t xml:space="preserve">เชียงใหม่ </t>
  </si>
  <si>
    <t>f66c72ec175d462c0502a3befaf2c7c61221a68d48c9718ad2acac12cce90ae3</t>
  </si>
  <si>
    <t>e67791a6b8966ba8f6c9d81e812d48cbec3bf25f</t>
  </si>
  <si>
    <t>5f1b76ef864397056344d3abff98faa99c87a82b8df5530c9dddf8526f8a742b</t>
  </si>
  <si>
    <t>6287b916e84e82ef7ef089edb69f9d88cde05742</t>
  </si>
  <si>
    <t>0c42f49b49ef1780b4b5c6a28e9783d550998150e0a52f9ebff87e2b6230977e</t>
  </si>
  <si>
    <t>4a41666eb6bab02fdfbd066caf0ca4af6417aa88</t>
  </si>
  <si>
    <t>07b528e2089e901ef8aeb63319599163c12972214789cc80ff5ddea212808b8f</t>
  </si>
  <si>
    <t>ebf988e533aa17aff6f856f7cbf984d190184795</t>
  </si>
  <si>
    <t>5c67970ad8cefbae4d9836a62839f4e0d37e58463748dafbccc082a26877afb9</t>
  </si>
  <si>
    <t>83aec73d678e666ca81e566d666d7508c9444900</t>
  </si>
  <si>
    <t>1c87c44c8c6baee2d238539e6ca7fd3a0577b37ab6db9ea82d9e70e04eb7442d</t>
  </si>
  <si>
    <t>13744ed607e8d473a76449431cc6a919f3fdbe89</t>
  </si>
  <si>
    <t>06197c07701c3fb80cace07124ca746b729519e305b15e8623af092d3e2b787d</t>
  </si>
  <si>
    <t>fa18f4afd6650332f0666cca082a6740a233a515</t>
  </si>
  <si>
    <t>bcff8e025cbaed6faab276e366f8e3892157d878</t>
  </si>
  <si>
    <t>634d61b255d1cb71fe8357c9615dd404b53505a70ef515226ee6064e89e52229</t>
  </si>
  <si>
    <t>1b4976b2b78ba0b49aa3b41556920b9778044fc9</t>
  </si>
  <si>
    <t>17c0339bdd716ff4bc3fb23d08addea97387cfc4c9dadc6a4297ebc3fdf661ad</t>
  </si>
  <si>
    <t>a1d3bea08e60c6a79f8d7c1a7c77bc7cebb7ff48</t>
  </si>
  <si>
    <t>2ea3ef6b8457e8a33546c51b511fddec383434f998a3e598afafb12834c384c9</t>
  </si>
  <si>
    <t>6e847854ab624f3048479314aa0bb9476f46c6fc</t>
  </si>
  <si>
    <t>1c97469e2cd493c8dc4397a5665aa65ff2da2e3c</t>
  </si>
  <si>
    <t>5f393d18615cf8a865105dd8495fac88ac2602d5d31328bdc0a53d7761c820bf</t>
  </si>
  <si>
    <t>30ddbcc0a9a8cd1917f8e9dd34c87d18cb5af752</t>
  </si>
  <si>
    <t>e572c446635fd5cef3dc45f49b137893ac109d7a5b8f08da7da9acfe6ab438c3</t>
  </si>
  <si>
    <t>cfd15904f0a1322011841836e55597585025a340</t>
  </si>
  <si>
    <t>824480e4f0bf4c83c2b9a4b2468f5a7ffe39caf0a30cbffcc5a95c8d96e1d069</t>
  </si>
  <si>
    <t>650e4b213431b9c98ef998e346f3c6ae9277059c</t>
  </si>
  <si>
    <t>5f1d5322c0bbf09013ec89d1ad8202aec67c86e80ece400cc12f21fbd7457ba8</t>
  </si>
  <si>
    <t>299a2abcd63cb09c4f10d416ba5fb61025a7eaa9</t>
  </si>
  <si>
    <t>78c8defc2044d2684d7e61dd888293c41a1ac4ca53f5830f680d6608cbf41293</t>
  </si>
  <si>
    <t>50db7da397b6872afa77132f641a030aa2cf203e</t>
  </si>
  <si>
    <t>46db2494928187bdf39cba23bf20b3a0674fdc2ad691e2d79bbc78e53dbb6806</t>
  </si>
  <si>
    <t>3df4ce6e6aedf5868148664b212b290d0bbf45a5</t>
  </si>
  <si>
    <t>307025847092bab057d7b9cf66d0e6fa41ad3924</t>
  </si>
  <si>
    <t>fa1260e64aa09501ea8c7af5ccb377d7db6d9800a4267a9d9b3f9e0e81c16f65</t>
  </si>
  <si>
    <t>62fe06ed02962d29838891b127272168254c37a1</t>
  </si>
  <si>
    <t>a60705a55ac5537d28b09f930129a2b9658e35568612390938f513d253526ac6</t>
  </si>
  <si>
    <t>dafa1f0b1af93c496ccabfbba688960d01e53877</t>
  </si>
  <si>
    <t>5d4d220c43daff7f97b0737073a3ed0691272ef2498af9aae90bfd92a2c0a494</t>
  </si>
  <si>
    <t>74af79d637e3972df797558ba3a4d834a43e6a45</t>
  </si>
  <si>
    <t>15dc17c3fdea4ac3cb0e809fd1f110e47e3eb803027ade10e214c40ccb383620</t>
  </si>
  <si>
    <t>253a362ebe6ec95cfae9178336c33ca50cc5efa2</t>
  </si>
  <si>
    <t>eadc62390c46522b8e0264750c654e71c1b5b747e4f8a2598cda4cd657231162</t>
  </si>
  <si>
    <t>65b1043c28f67428600201d803fe52d01f12ffcc</t>
  </si>
  <si>
    <t>417e07567249801f0b969bf15c2262c793404380</t>
  </si>
  <si>
    <t>bc5dc8cb5e0549826d90923ff6a9bb67ba3f9219dcb1d92adfc28da4d69b1a41</t>
  </si>
  <si>
    <t>356ad10c6a0656ae828cc5ddc55de03fea23bca7</t>
  </si>
  <si>
    <t>18519f2844b1d72a0ad1a9c658f349e5130a287c7e073b960db506274858cf8a</t>
  </si>
  <si>
    <t>7f36eedadf94760795c52de881144a5050cb89e0</t>
  </si>
  <si>
    <t>56684210b0516b1cbd66f92ab4fb211add3e27e08d9b4be8d3049cfd1981f2b6</t>
  </si>
  <si>
    <t>25e31decb5f1fbf7c158fd85649a3b5193469eed</t>
  </si>
  <si>
    <t>08dada8b7df198cd5abf7b10036825138ff13fed93f35ab7003d9819b87a7b1e</t>
  </si>
  <si>
    <t>ee5f55737df256b2c4b5114e76665a0bcf2321a3</t>
  </si>
  <si>
    <t>220e4a5cf78148526ca86069e84a68fd6e53eb213aa93c52af76f6bd039fb24e</t>
  </si>
  <si>
    <t>49ce2c6ce37762156859e45440cc0a54d9592877</t>
  </si>
  <si>
    <t>6fc496e75eb820d2b4ef96d9d22d485b420a0efdab2c06a1af06514430c8fd90</t>
  </si>
  <si>
    <t>8af4ad3977a385922bf7a534b65b4f6c8e791636</t>
  </si>
  <si>
    <t>ae805427f50506672d4edc14367d5ae4abdda764</t>
  </si>
  <si>
    <t>b5f53fe11a130b8d9042656a7b890935f67a74e0c9fca499d68ae2cb511da2a6</t>
  </si>
  <si>
    <t>2136d5bf809d8d8460d5d560957ade8b2f293a03</t>
  </si>
  <si>
    <t>2ddc61334b7d95cef3993a3db569c61f13ac407c</t>
  </si>
  <si>
    <t>a67974fa5ca0ff49054d3519ac62f0adfdb8a6bc</t>
  </si>
  <si>
    <t>9d71e8d336defc91e59489d610dacf6dab89dccd</t>
  </si>
  <si>
    <t>ee78bc770e5a60be48ac0e38019007c1058658b2</t>
  </si>
  <si>
    <t>eb308e0b3d4c3bba53ad36076b17373d8b033530</t>
  </si>
  <si>
    <t>8958ad1ca50e536306c256ce145862fd4ffc6865</t>
  </si>
  <si>
    <t>eb1d49c42173197827eecccc977223cc3e974cd64b653bac9e4b9126e55813f6</t>
  </si>
  <si>
    <t>98cf2ab26b935342e57827ac519f8317cbc3f4ab</t>
  </si>
  <si>
    <t>247ccadca7c97100bf5d71fae9ffed736d9fe7a7</t>
  </si>
  <si>
    <t>3a98bbd24f0322de2e6c20ca41278ed8ae243a5c</t>
  </si>
  <si>
    <t>60472f2b10e20e0b51d391b80c1b40445c357a8a</t>
  </si>
  <si>
    <t>377198dac3a67ec9e07ec118ce5bb560052fd372</t>
  </si>
  <si>
    <t>f0df54fc878d88a4a0c10eeb332687847c43b803</t>
  </si>
  <si>
    <t>0e4cb8bf409bd614fdfb8ab0d0c6c46883fae0114ec7ec9334b3239bd7e141dc</t>
  </si>
  <si>
    <t>402adec8aeee4ffa295986b4bba77d0abaad5eb5</t>
  </si>
  <si>
    <t>baf0b0a8783a36a1efc81d8f3ca65adcdff8012d104fad6912bef8808eedaa2a</t>
  </si>
  <si>
    <t>30635a8365ff7d60262e3199bb0e9398ac63b1f9</t>
  </si>
  <si>
    <t>fd06541e06bc454591283a6507ea5f0079f467e311b5aebbb85715803b94fd93</t>
  </si>
  <si>
    <t>652656ca7e047c6c3ef4434b6ddf92ecdd491180</t>
  </si>
  <si>
    <t>014395d89c55fcf42bedfa371c0bb8f6ad5f2d1b5d9c622934c141671b548536</t>
  </si>
  <si>
    <t>e8423117c02c44f285f90a98e2390ee14e322614</t>
  </si>
  <si>
    <t>28af7732e8fa1400ffbe7ed0ab14fa48b63b8d884303f783993d3fca2d62c214</t>
  </si>
  <si>
    <t>ed9e491e82a2c30c0e3fd41fe901aa452f913655</t>
  </si>
  <si>
    <t>a8774786e2e21fca55c419d6b16a16b83ce16a4c7d7c52d19114fc7807924b7f</t>
  </si>
  <si>
    <t>66690a0abf2e115082b0de2decab52a8e29f819f</t>
  </si>
  <si>
    <t>71a2b38975d587bff140da81f96d37e90224fb18a1650d05de5a91e697f7404f</t>
  </si>
  <si>
    <t>3318fb9162d8e2a2895e21e4e6a1d863ef712882</t>
  </si>
  <si>
    <t>5f056b176431d00642ce672d2c6fbc69bad1563c41a0c53ceaa5027fdfe131cf</t>
  </si>
  <si>
    <t>95f5ac6d51c9ce0f1a53889789e7f9f3690e0e0e</t>
  </si>
  <si>
    <t>9ec45171c6cf9f62d214426c8ebdb713b4605edafc19a40da973df8f4f8ecb14</t>
  </si>
  <si>
    <t>88a40038be62d041378ddf4fa413cf78e9d74410</t>
  </si>
  <si>
    <t>2774f4b635926c7db39f68642005703621fb2b9206ed5b8ecf455cdac47c312b</t>
  </si>
  <si>
    <t>58e0cbdbffbc2cf4c1ac309e07f27bd359bb91d0</t>
  </si>
  <si>
    <t>73f8cd69e35a37a2067f76c13de91d37cbd7af8cb1d2b5a4ada0f47f6fe2de6f</t>
  </si>
  <si>
    <t>12f655eba6eed6a0084899ce08a7924176121cc7</t>
  </si>
  <si>
    <t>aed5315856b9cfa868866f182f84204bd2a540a9cea6a8dbc2e48ff82f40e357</t>
  </si>
  <si>
    <t>1f92e3f6d372d36458f0526d1bd4721d1be3d191</t>
  </si>
  <si>
    <t>3ec3f7ef562a1674d0cb5139c1c082b7f1121f6a</t>
  </si>
  <si>
    <t>dbd3b53a10d12030c9be6d5aebaa95aa5c3294c2ffe9bb3298cfaf10595bfeaf</t>
  </si>
  <si>
    <t>ca1785060b2248bd452e0224fd6050164450bcf2e8426bd166abdb05738823dc</t>
  </si>
  <si>
    <t>7f0626fec86938d9854566a75be66ea4bd82ea4d</t>
  </si>
  <si>
    <t>0304a8918a54114bc5a0d7f35824836d8756c6573ae6c9c8faf3695743d69335</t>
  </si>
  <si>
    <t>742eefaaab66ff31134b47acfcaeed9b68db942d</t>
  </si>
  <si>
    <t>cbfdf53c4498c3f4e64b9f1aec61ca8e707bba702f6430b4e2ea1fc1d6754bd0</t>
  </si>
  <si>
    <t>0e3216eba58fcddadb8396f00ff17f80c896004a</t>
  </si>
  <si>
    <t>c630277fc48122ffe5644baffec615533a56c404</t>
  </si>
  <si>
    <t>886a0f374225fbe5cf895700373bf4445d27cf96</t>
  </si>
  <si>
    <t>d466495034f10654bb5d38a56ba1aa155bc1a5b4</t>
  </si>
  <si>
    <t>c50045157b261fad7386f45f898cbef33c08d14ab393400a1051d30a9615539d</t>
  </si>
  <si>
    <t>418d4699286f0b3fcb1bda14d32192e9b6f17843</t>
  </si>
  <si>
    <t>1da10b528c3ac9047e46e27fa55396103b11e87ae19d98348a17e87e39dbbc11</t>
  </si>
  <si>
    <t>c5c17a581d9f391ba9e2de2ff7a2067af5af2d3ceae1bbbf64b9c77fa9781929</t>
  </si>
  <si>
    <t>656c5c86b574e52ab1e6d49bcb6b027202f7856c</t>
  </si>
  <si>
    <t>e2343c36c8238063473c7477e6ef680e0b9a46ee9c5d2f6a09c498c6b98eb501</t>
  </si>
  <si>
    <t>624051c1b45289db56a347bfe1e795118743e702</t>
  </si>
  <si>
    <t>c18f435297def4ae7fa6c1f4673b1e88ecccc4ba</t>
  </si>
  <si>
    <t>6d5bd51d6c7c0d41a4ef1daa76024c8d2ce2474084c6bb3dcdb30eb630b829ba</t>
  </si>
  <si>
    <t>7f936925b841a664a2bf47c190916d85dfcb719d</t>
  </si>
  <si>
    <t>44d9eac6f28df63627e64c08c604a4d0723451305571c9839cc0b48726ed481b</t>
  </si>
  <si>
    <t>2918057054686706d00c54c6d51e09c166d0d4c2</t>
  </si>
  <si>
    <t>ce1589052539ad10fd4e704421ce2cb7e78f96b4a5ed3c2bfa206cb77e91e33a</t>
  </si>
  <si>
    <t>bbff244b36d7481b9cd085cd414fd989c73552a1</t>
  </si>
  <si>
    <t>b38bd64bf68fb44418bdd8061e072bbc22e2e023</t>
  </si>
  <si>
    <t>f09b48aa48650e2b2a1a488749521a3105e81157754a423802e172f28a151c12</t>
  </si>
  <si>
    <t>3b1b5414616861a846f4411751a2f27f0e254212</t>
  </si>
  <si>
    <t>91673b7d0b23fd31ff464624f99a45feeb2de1b578024ce6accd6e74fb09a487</t>
  </si>
  <si>
    <t>a6c04f8722688e3f07aa9c29e6121d9b2ed5aa1b</t>
  </si>
  <si>
    <t>2fcf3f658d554a203300315753173153288a07509d56e35ad82a2b074cfa0854</t>
  </si>
  <si>
    <t>66a8e77dc28aab1cb8ea4bfc8ad5d451ab175c16</t>
  </si>
  <si>
    <t>8ec533318021014c57846c162ef3c6360b659e4afdf08105def2dbf0cf175094</t>
  </si>
  <si>
    <t>cad84ac80289e954f61bac873292dde1e9494baa</t>
  </si>
  <si>
    <t>28fa502ba63f4509a780678a470567ae950bd58e</t>
  </si>
  <si>
    <t>c1a689c4ceceb1642cba3d08535e929fd97ad2fc</t>
  </si>
  <si>
    <t>04a2c58bb210ce14f849b11ff99bcd8c1cf788e3</t>
  </si>
  <si>
    <t>34bc654cad847d6ae7d8b0c8ba788613b7cf55f39aff5e59e5113122c914fc21</t>
  </si>
  <si>
    <t>fb435e7047528a86b7afc85f4495b882fa803418</t>
  </si>
  <si>
    <t>1807931aee32d41a89d7d2e1a3ceb3b8710e2d3d99fa676250a0edc4c44b6347</t>
  </si>
  <si>
    <t>809690f895309d58d1399e09f936fa2aaeed8e91</t>
  </si>
  <si>
    <t>2fb9c7e748fb41e4c57a1bc0bedda19bedd733c7a17a5dd13bbd67d1b930b9ef</t>
  </si>
  <si>
    <t>14317425ed6d996d424460c57a63d0f757a7cc518aa2b7d5ba3244f2eeddf4a1</t>
  </si>
  <si>
    <t>2ea8bae43b27d286d6d22f0242ea0aa8ffe12cda</t>
  </si>
  <si>
    <t>8afd5497b8ad8a1eb6c624c77572c0b24904755c</t>
  </si>
  <si>
    <t>e0dc95471d16c75996e7c4c1c166ffc4787c3bc35292829ac0502bfe7a0c8079</t>
  </si>
  <si>
    <t>84a7ca745a7c34ac14aebf309cd957243da9a169</t>
  </si>
  <si>
    <t>48e0f2f678d6c0918b952d273998254ed051b0df136f4f00ca6799fde31ac6e7</t>
  </si>
  <si>
    <t>6e20960651f29ffd4930a69b4a260353bcda10c7</t>
  </si>
  <si>
    <t>11d18aebf1e3f4fce946046f091fb28ee50c8f3a</t>
  </si>
  <si>
    <t>1158232fd3059128424005772ec2700d8185f09824807a54eb15afaf57c59f23</t>
  </si>
  <si>
    <t>371a46d398d564eb059344a1b1f9d0df8ab76141</t>
  </si>
  <si>
    <t>e67356216bf0765fee8896e2b2282ad268a24c5d</t>
  </si>
  <si>
    <t>f4764e00a8e8f33695886d9d4c685bf3a517086829f06554073e68e0b154774c</t>
  </si>
  <si>
    <t>f0efa4082e18f4ef4507cd0d292a246b385a523b</t>
  </si>
  <si>
    <t>7a2e1e9c723f4d99d53bbaebae9aa743240751ed897fdc5fc26605d7beede301</t>
  </si>
  <si>
    <t>de0c4a047eb34374226ee871b927f0bb2b40ec32</t>
  </si>
  <si>
    <t>903bfbad3264dda8ca0fb2746f8b93f230d48b54cb0249b654726a579eab4fe1</t>
  </si>
  <si>
    <t>141d3e38b6f23d1a7145bc7549010ffafa0f12fd</t>
  </si>
  <si>
    <t>e19cf7959c7438e3b734b2bd3f8b460f01d063da</t>
  </si>
  <si>
    <t>5dc5bc546116b9030a76f63dd25ff6ae89cb1bb7</t>
  </si>
  <si>
    <t>0c6b730be08be72fd542450d430cab99853b4f0b6de0b53254cd5f03a0dda15d</t>
  </si>
  <si>
    <t>2d4f6545c0fcb17c92b6da7982c59c716c26a907</t>
  </si>
  <si>
    <t>566736861c6c69dbe6f28363e0a0f1982c6212375c3977a609abdf2504209f13</t>
  </si>
  <si>
    <t>ef4ecc0fd8f99c8220d05d28e3a6f414c1ca1284</t>
  </si>
  <si>
    <t>d01562a4ab7d2bc62b9af3a4559f0cf7785c0a573fe4c74887e049d1bcb74179</t>
  </si>
  <si>
    <t>52d24e3fcf25388f841552a960b0d98960814b36</t>
  </si>
  <si>
    <t>44f9d96929772d67133f99bccb8d82f04458f90f1fe111c01ed728bc9e5843d0</t>
  </si>
  <si>
    <t>b92f72a88aae6f2bde8eb817146cbf97d7dc8884</t>
  </si>
  <si>
    <t>537668cb6636b987ebddd6d5004949d8bee4291acf3e5826f2b613aa8a92e107</t>
  </si>
  <si>
    <t>25b9e997ec7e63fbc25cb1bb103fe821287481e9</t>
  </si>
  <si>
    <t>4677594ec183fb2de5964720a2e17e96d253cef5fcb0c8655c892b9ca277bc0f</t>
  </si>
  <si>
    <t>eea35d8cefb627fd0491e63e389e40fa1ec8bcb0</t>
  </si>
  <si>
    <t>4d1838db41360931489dab6f07bb3149ab37f77a7825bdb0acf933aef2241872</t>
  </si>
  <si>
    <t>9d696f394a2081d977d231172c9a3de7769458c1</t>
  </si>
  <si>
    <t>f24090c7e23e514e817987b1259a7467351625cdd9b193fe74929ed9fca0b220</t>
  </si>
  <si>
    <t>7bc2f07e626bc02b22421d110c1f38b7abb9afb2</t>
  </si>
  <si>
    <t>f2450b27e8e7e46ac8dd6d8990da1f1a9eeb93a3c9f4b84dc56be4d866feb8fc</t>
  </si>
  <si>
    <t>1257cbcdfdb85a60420d9758dce09a4db795f55b</t>
  </si>
  <si>
    <t>8b51a2f5decc0b72b4cd5821c33b7bb4bff4fa38</t>
  </si>
  <si>
    <t>21cab2006f73ee0a7a0059e1541696ee9db3454f</t>
  </si>
  <si>
    <t>e0dee6dfc749fd3955602eb790f906e2ae9ca454</t>
  </si>
  <si>
    <t>5d3a3cd088580eb0df3d3e8f2ff8587ee1c1dee6</t>
  </si>
  <si>
    <t>669a8166ca32d060348e11c88b3df63d491f29a93df70539d1f929be7a29c69b</t>
  </si>
  <si>
    <t>b1b0fc6dcc1f01e31ca3ef4ee5522c3b62404226</t>
  </si>
  <si>
    <t>c8a8f3aba8fc4351ea5997b9fc6782cb562d9798</t>
  </si>
  <si>
    <t>45c9202309d74fa44fc32ae93f88ee30d2c7fbce</t>
  </si>
  <si>
    <t>6a151f2c4462426b8ce712d967d7eb2003207e23</t>
  </si>
  <si>
    <t>3846d2c998f41bf5f787745ec4c8815150b522b886bfc26d9158b6192fedbbb0</t>
  </si>
  <si>
    <t>a699af793b6e85a8ec4b9ef896b4580434fd2b5b</t>
  </si>
  <si>
    <t>74a69501ed98af768100260f1f96ad1803ca5539e591c7beaa1562d7ca05e3f4</t>
  </si>
  <si>
    <t>b4c42753b77cce5451e41d4f8cac371073da061c</t>
  </si>
  <si>
    <t>9f1968785b8c46c7e40089566ab7e6a993b90b5a</t>
  </si>
  <si>
    <t>f7af015444a9348afbdbbe85ac72c1e4446fc4e3</t>
  </si>
  <si>
    <t>0442f0a3386e4536e32f631df62f9beefae289dc</t>
  </si>
  <si>
    <t>e3cf954b2aee275fd5fb90b7e292543e9226be0c</t>
  </si>
  <si>
    <t>1f97f5e3c9bf8d0768c097323949dbbdc0c0cf7b4d1a723d955fe3ab29a644ae</t>
  </si>
  <si>
    <t>0ea0ef7c7f27c9b980f24dfe965b823606962869</t>
  </si>
  <si>
    <t>5fa6c6b79595ba73a147c4f69a5081046062ced9dd1926f6f3d5591d215ed250</t>
  </si>
  <si>
    <t>11b826963971d5fe2afb751e442b095127f2bbab</t>
  </si>
  <si>
    <t>fb49ef7da9041424e92e39263dd1d02818fe81c16ee846926b70e9afefbb03a4</t>
  </si>
  <si>
    <t>b8dd653f41d1e476608b64bb66b4a13cdbfde951</t>
  </si>
  <si>
    <t>5366b2dbc745653fef18666b92f9e1993f1d9458a3c1597a5395a6397f15d0d6</t>
  </si>
  <si>
    <t>a216f20250abdedf14c99a1c78651a957bc9db3a</t>
  </si>
  <si>
    <t>026182d5415bd2b53ed41a55a9f9d14434741d54</t>
  </si>
  <si>
    <t>1d4134e7fff1d996f2f755825cee86d9db45ad32</t>
  </si>
  <si>
    <t>6e49d50385f88b5ebe19e3614515ec3b474d021f5a069ea13af1d60578425ef1</t>
  </si>
  <si>
    <t>09095c9e805b7a01cc0ac18b83cf6926b3c060ca</t>
  </si>
  <si>
    <t>78536322179c83e843b72cf97cb7a93dda0a9153</t>
  </si>
  <si>
    <t>9e538de7490fd43927d3e306dd43cf6ba6717d12f73d44908a178a4a7088568a</t>
  </si>
  <si>
    <t>a7117dfc285028de81fd180bccc85390a2047176</t>
  </si>
  <si>
    <t>445d2afce475016c2ccf9be6d33e274bacaf5eac</t>
  </si>
  <si>
    <t>bf186a0b846d8ff397de1e76b09c1766da2066b98934aa751545d42c3a504d00</t>
  </si>
  <si>
    <t>41b5cbd996ba08855b9f67e3f1e8f2be310f17b3</t>
  </si>
  <si>
    <t>0d9aefc0d06c810b1ef7d959c8e0a95d1a9c5f28c9f2b93789da17e014e25a90</t>
  </si>
  <si>
    <t>75ed6e80d89ba88285d2490c27958defac9612ce</t>
  </si>
  <si>
    <t>76d8e9c81f99a04a80eba080197cfaf12914cb683e5a166c7af57670829cb107</t>
  </si>
  <si>
    <t>6556d50c32c6f922d9d97f16fdfcfc016b981777</t>
  </si>
  <si>
    <t>6aef214cc495cff2d2ba72b30cc6db41ecb9445d</t>
  </si>
  <si>
    <t>20c1b0eaf7df17e192ce4923c382ed196362c8ca</t>
  </si>
  <si>
    <t>48e102f5c99f4ee72e54d8fc71db5cedcb726ad04b3c50423fdc15d606ea5b78</t>
  </si>
  <si>
    <t>8f26ab128bd2bdb05b034ccdadce5e07d8aafb6a</t>
  </si>
  <si>
    <t>27ae78c1e4c59098cf26db8341ef437b248cc76a6c162b6e751a332e40adad6f</t>
  </si>
  <si>
    <t>e1874ab8cfe2f98272941c20e5d328bcd726b205</t>
  </si>
  <si>
    <t>3e42503e79ea97e2f685856a050a2dfa9d21d37624d2a1306cea778f79e4377e</t>
  </si>
  <si>
    <t>a5254a543bfecc491db4bf1894cfe949349499d2</t>
  </si>
  <si>
    <t>b93f3d24bbf259b25d42bb7e1395c2c86b7c89e6</t>
  </si>
  <si>
    <t>4cf5803018f389845b04878e34c068a9a45b6acb</t>
  </si>
  <si>
    <t>ace25d3328b69ca41f3a067f22cc8ae8eb76157df2211c7c35dfcf83dffbdac2</t>
  </si>
  <si>
    <t>0463e630db264fe9fcc0955d4218dd52e93920ff</t>
  </si>
  <si>
    <t>871a9972f412910d323f6e571d20850cb2065906b75fae4235e6d044e991f8dd</t>
  </si>
  <si>
    <t>070afa0c118e329fd939c46bb88e026f7f62faec</t>
  </si>
  <si>
    <t>dc47e367cdfd49905ae915c4f1b5732807dad44e88cecef6a45b4f35447ebf6e</t>
  </si>
  <si>
    <t>4e64f13923f0f7fd94dd268a1e4d7cf608e1d722</t>
  </si>
  <si>
    <t>7a4380ea92b7abcd758e973d93bdce9599ec39f0</t>
  </si>
  <si>
    <t>00d21d67371b5412d9abcbe1daeb36543f2c16d7031b0664fbaaac4a49da6986</t>
  </si>
  <si>
    <t>7c67b204a09312b6eb92a2d26c676eda5f98ea88</t>
  </si>
  <si>
    <t>493a03dcbdb7a0d27045dd46ddfe90ac9a7c771b8a74cea144835ea8ecb86099</t>
  </si>
  <si>
    <t>a888161691246ed65dd862bc010fe7522fef9fe3</t>
  </si>
  <si>
    <t>c506d6091361fc6a32a144cdfe2fdfca2c68bb063d15c0834b70db6e30de4350</t>
  </si>
  <si>
    <t>75e48dc6553bb8959d421b1f083101cdd601f05c</t>
  </si>
  <si>
    <t>670aa1901e09e1641b095e00b176295bb7e79a50</t>
  </si>
  <si>
    <t>79d281596935fb22e46a753ad02ea4100fcc45473ce35133578f474857ce8ff0</t>
  </si>
  <si>
    <t>e6e359c02920480cfbc6063dc5ca20bdbce24a34</t>
  </si>
  <si>
    <t>ff28c4515f8ae65cf698a336ff504b527498dafd</t>
  </si>
  <si>
    <t>a2b6229b342ec1e5cc69155d49b3b2f084de3e03</t>
  </si>
  <si>
    <t>09c4130ebf046562abcb3bb017300e7ee2e81b3d</t>
  </si>
  <si>
    <t>6f4e23608beffae1008276629690f830fe0f7a22</t>
  </si>
  <si>
    <t>4cc0d47bc9ea14075e1d3bf261f113289e75a906</t>
  </si>
  <si>
    <t>093fe7b74508ff9a415c8543743089e20aa0b3c1d585f9a7e32bf484ab71b234</t>
  </si>
  <si>
    <t>0e481fc36c1e0a30662640525b137102452da169</t>
  </si>
  <si>
    <t>0653d70e608c9400975e908d4885f857d9e7ad7a</t>
  </si>
  <si>
    <t>84f84e18717705f01c5df1fcc2f00463c6496d541b128b6eabad5e18cb61ecd0</t>
  </si>
  <si>
    <t>a465d067e512e5923454b76f1e77555220cca043</t>
  </si>
  <si>
    <t>6ac54c2ca8ed8aa4688bb59823156c2eb1bf6008d23e8f09a68201cec829f36c</t>
  </si>
  <si>
    <t>2ccbda891b373c85f3778dba96b266ca4c20e0c1</t>
  </si>
  <si>
    <t>c77a4e471981264bc2515d8f7fc72ad5221f154f04156708146f62572993358b</t>
  </si>
  <si>
    <t>8e0eb3ab0c8e311d25cd4f365a17e79bceba3a7f</t>
  </si>
  <si>
    <t>625eaa21505e706ec964650e6d95e89cfbb75ed6d8bce62d01be04571c0fc669</t>
  </si>
  <si>
    <t>da4b2fcdb0eee360065e6a1ecf0f070e371e1815</t>
  </si>
  <si>
    <t>da3c989322c485b2a6a2b5ec9df8080cfcced3ed</t>
  </si>
  <si>
    <t>78dddd2faed1ba23234211d683d3ddd6767dc2c6</t>
  </si>
  <si>
    <t>b3609c479035f9b7ede17c064c412cd936044120</t>
  </si>
  <si>
    <t>ecaea665417809003963507e1bcda3afd5cfb03f</t>
  </si>
  <si>
    <t>bb281a5174aa2dae5b4fda388dbb85ca05edcc61</t>
  </si>
  <si>
    <t>f1aef0ef3fa81cd59338d415bb828d8da3277ad3</t>
  </si>
  <si>
    <t>7feab658b783171ad25b7a7c538f86c31cd96ece</t>
  </si>
  <si>
    <t>e17900f2352f1dc1deb80602f1a04927f3caee1b</t>
  </si>
  <si>
    <t>1ca01069c319a227b936bcaab2dad71992284a69bcd30a41c59fb5b6f5c172b5</t>
  </si>
  <si>
    <t>078aea9f2c61cd7f6078227705241375afccc83c</t>
  </si>
  <si>
    <t>4c8aca6031916bde6345b43c6082b3ba77e837ffae2702fef68241b5bf9472f7</t>
  </si>
  <si>
    <t>bb12c4317a688b9557457fbcd89975024dec0aa1</t>
  </si>
  <si>
    <t>450220be59813700192169969a2fcb122702d6a5b6453663384e3ae4a2a67fae</t>
  </si>
  <si>
    <t>bef3002ac4c2ad03fa7f717c323c0f361602b75e</t>
  </si>
  <si>
    <t>f9a8cf49624fb4bf3d35bc0fb321acc5b1efbaf8</t>
  </si>
  <si>
    <t>5dada047df8403179b568d57baa91375399a245a</t>
  </si>
  <si>
    <t>f4c35f57d8f5877918e6fd53aa31a6aa2765e8df</t>
  </si>
  <si>
    <t>258b0ec2c564c178564272aec8bfbf34e8274de9</t>
  </si>
  <si>
    <t>475de0071db1b734459ea951fd3946b5647c5c37061c8be281cdf99bf2bf9c7b</t>
  </si>
  <si>
    <t>5bef38f2e338bd754c0460c5b201fd2a36eb62ed</t>
  </si>
  <si>
    <t>849e02915de69cf6ce8f7a2d454a6c6a25d9921c</t>
  </si>
  <si>
    <t>ed5639392985ef8471d8d5db553c7638fee215d7d8212169946cced5754bbb04</t>
  </si>
  <si>
    <t>a9b4d61bfdb463ff4aeeba21c8dc1af6a4ce09f4</t>
  </si>
  <si>
    <t>736982ac392acd56622175e7ed17cdeaaa6721ac88e6debd4f1fd782727ce59e</t>
  </si>
  <si>
    <t>1bc7dfa896edc57865f4af4e56442a674a955e31</t>
  </si>
  <si>
    <t>9850b7d12608006855cfb9770c681a433b873b4d</t>
  </si>
  <si>
    <t>d9097a07ed57ebeed2cf388432754edd26d98db2</t>
  </si>
  <si>
    <t>c81a29af6cea97b74c2f9628bb21e29dc2f4fb779a7fb4f77994b68269a8b5dc</t>
  </si>
  <si>
    <t>7ab11e07c3f0fa97956970658fc053eee3c0223d</t>
  </si>
  <si>
    <t>a8120bda8817cbf69f0bbdf676fa8d398f60f26fe1daf6cbb255d44f743c4cc3</t>
  </si>
  <si>
    <t>44907a8f5537f45582abbd71186526b938462c64</t>
  </si>
  <si>
    <t>bdcbb01e75ba62b2e416e6b12a93954a79efdce8</t>
  </si>
  <si>
    <t>cdb4e1cf0cdd2dfe706fd602918591100976272c</t>
  </si>
  <si>
    <t>2954cbb6383eba5ed88c06b0ce98f8e0090be3ef</t>
  </si>
  <si>
    <t>4c159be2532d604d7a5623ee48f3c7d0ad2e059d</t>
  </si>
  <si>
    <t>1abe43c06c24ff28a4f6b6df5ec9ec08d7dda192</t>
  </si>
  <si>
    <t>59d4904687a735a50a1b4b9b75164c1a953c0efa</t>
  </si>
  <si>
    <t>36f87c35dcd474824338060fe8856be3ee1d6a1246ba9e01b72c7b0542389577</t>
  </si>
  <si>
    <t>267b1df8c92d552ec8c6e6ed17d0ad7e79484194</t>
  </si>
  <si>
    <t>6c024f7260992845ed4b587abed21dabd35060f8</t>
  </si>
  <si>
    <t>0e32da48a7feb72501a48f9e4da07bc8758d246fa0a36bae1567fb1f32b1d48e</t>
  </si>
  <si>
    <t>b30d9056566114b8ab154a31a0beaf0f4e3805bd</t>
  </si>
  <si>
    <t>393136d9cdbdc7a6a9fffc27bc6d4df421906af683c05b0f0847a3a34c1498ec</t>
  </si>
  <si>
    <t>c864e76a8cb045910b56ceb80101a726f222d48c</t>
  </si>
  <si>
    <t>3a37b813b08aafd890c61f4d6f61e351601de6a0deeb560c914db7622fb7df2b</t>
  </si>
  <si>
    <t>752809d333af7fc849195ca75fec8940954b0aa9</t>
  </si>
  <si>
    <t>5f4bc4d6eab4f3680c3bbf24d91b26208367139d</t>
  </si>
  <si>
    <t>874d6eeebe2ab9caa732db8981a478c3b1d68fcb</t>
  </si>
  <si>
    <t>3f64cca83e1854a9d5f83845d842ac36af9a25cc</t>
  </si>
  <si>
    <t>e30b2aa76fc21c0083f9e28221489979daebd195</t>
  </si>
  <si>
    <t>990def67196cf0b1b7180a3a3eb7a109f1525fc978ee168d9a9d3e1315bcc568</t>
  </si>
  <si>
    <t>1f749c14163c984ef6f3d4cdbcec52fbfb8b8ce9</t>
  </si>
  <si>
    <t>1d40e939e3fe3ed42565b31996e48b39b2b7a3c8</t>
  </si>
  <si>
    <t>618afa18d3c93543037d0b218df225a07ab3e9ba6fcb669ec11660916438f0d6</t>
  </si>
  <si>
    <t>c32a70a5b1dddf3c51f2abed9d2c577dd8445f9e</t>
  </si>
  <si>
    <t>77a31c1969464f7875446070a57533449f2b1b15</t>
  </si>
  <si>
    <t>7697f28458d53fd1ffb8ff40050467af597077993751ec5e44c297619a512ce0</t>
  </si>
  <si>
    <t>fd1b858cbf504e0ffa084229c36eaf5fc422c9d9</t>
  </si>
  <si>
    <t>483af3c051cb30e2932cca2a503c114c39e0bb6ce5c9c15584a5eec369d35877</t>
  </si>
  <si>
    <t>bcb14766ef2d8ff4ccb522507503479bcadb1433</t>
  </si>
  <si>
    <t>5ac16abb32c2e32e32fbc6377af11380521b448b66efe8e31c6aa768d4d15111</t>
  </si>
  <si>
    <t>02063c1de5a0660dcb4cc975887da8367aa295d8</t>
  </si>
  <si>
    <t>60898bf5622e412a7fcff586e095ba676bb7e73d</t>
  </si>
  <si>
    <t>ffe92b57fb18d8ba304f58c09048ffc1bff39943</t>
  </si>
  <si>
    <t>f5016bde485e73ffc7ba661c474aa6a462bb3f02</t>
  </si>
  <si>
    <t>1a7308b42885ebd45ff8f71c92dba5ccc4f41450</t>
  </si>
  <si>
    <t>81829415fb5f2218197781c503abd580467e1fec</t>
  </si>
  <si>
    <t>5c6dd82139d7250bd8538b98f386c91178119820</t>
  </si>
  <si>
    <t>843ba7b5b6da4eb12de5e6ee41386c8befe2d4ca71e863b223f5d13510a65209</t>
  </si>
  <si>
    <t>e0a5c41ad5a3ed2fe2b1dc65ac44ed36cfe7da22</t>
  </si>
  <si>
    <t>262ef429ebd27b72a6594e94e01ba1e1a5e72b3f</t>
  </si>
  <si>
    <t>e2a1c71920ed25ed5fe409cf6d52317d9212822b500d7fcdb50a3889cebc0d15</t>
  </si>
  <si>
    <t>15cd812ea388618ed5e1ea4dd77cd63a4ea4e0ed</t>
  </si>
  <si>
    <t>5df7e58bc017545f8ea3a89d9eae318d9515d1d875178ced2b51216e28290ed4</t>
  </si>
  <si>
    <t>3f19d41e1114645c58c1cc36065f8448e2dadfe8</t>
  </si>
  <si>
    <t>85c0b1d70a8387c754b8f2b983fb5126946adf6a0939a69c16f4294ae4742811</t>
  </si>
  <si>
    <t>2b866fc880dda46ced3cc74a453e64e1230ef557</t>
  </si>
  <si>
    <t>83d5de2a858be61db3a1bad0bdda755c89ba5381ab8b5c997c87617f1c10f4a9</t>
  </si>
  <si>
    <t>22835e10283bdcf24f593ab712967d78c529ad43</t>
  </si>
  <si>
    <t>963c3761fa72adc17c5e67cb665fd485b2943e63d7e11d0d35825c6d8c81e790</t>
  </si>
  <si>
    <t>b632f8846f59f268d2600ceb7e76be233f31599f</t>
  </si>
  <si>
    <t>3c60f5bad4ebedd039d65ed401f92e30239f7a4e91925d6c969936619bf98562</t>
  </si>
  <si>
    <t>dd3c2397afe626f2e4386702fbdac5fc9cbace67</t>
  </si>
  <si>
    <t>2d8049c61ea2227025af79ad2bb5b59a0d9822e824e21f9884109749da67554f</t>
  </si>
  <si>
    <t>876321e2d0d8968369b031eb92515ceafb922dfbde807346b98d6d7cbc2fd784</t>
  </si>
  <si>
    <t>9aebdb58993801b7582f5c39cc8357f8abaf46122a9ee330804a90dc65a1fc8c</t>
  </si>
  <si>
    <t>8ddd8c650d5cc81b1537d4c539f895e08a918e8476256174fdc539342e89a319</t>
  </si>
  <si>
    <t>471189ff39f71fef3f3ed5dbf5528aa7571dee7c4f3275426295b365a6f316b7</t>
  </si>
  <si>
    <t>ada0db9c8ccded5ee66d8af11bf027907f316b04dcc0677c847e5c8c388aa5fb</t>
  </si>
  <si>
    <t>1251dd6679150bbe4d565b3cc96f62702d0b406ac019b7d262ef84de4b02ce5c</t>
  </si>
  <si>
    <t>58a7a987d12ebc43891840fada9856a1d9f8c561</t>
  </si>
  <si>
    <t>851e7973825c31223f3bed77af763256dcff7680d2a55e0fd209d4f81683edc3</t>
  </si>
  <si>
    <t>4161cc9d8d6031c16020cc8aaf43a2ae983bc97b9bfc9f0d7110f73e60f3424b</t>
  </si>
  <si>
    <t>15ef39622a71395fa9c1872d94f234dd31cbd5ba9d7495c38716bf3033632761</t>
  </si>
  <si>
    <t>6faf6efcd0512b947ccafdeab9b788b79783710f6c75e72749ca5e5c085452bf</t>
  </si>
  <si>
    <t>af5f204a8edb21a5b4b9caef93407bd2dce3a87efc129941a9c5dec8e418310d</t>
  </si>
  <si>
    <t>57d2ecd0cb7ed9268723b98dd62436046166efae88ee454ff1e4e8c8b8b99985</t>
  </si>
  <si>
    <t>0bd008573817ee51b72f2539e5a5d1dae549f6fc</t>
  </si>
  <si>
    <t>574407680416831e2f86f8e6576a6078b9054e2690881d9f1ae481c74e39c45f</t>
  </si>
  <si>
    <t>a77257eb579302a476666d117ef70205e1d96ed010667b684d3f6d0cfd66415f</t>
  </si>
  <si>
    <t>b24d5b3a7158838c3329026d0aa37f03198d18c8d1f150d9d3fd926b9d27e35c</t>
  </si>
  <si>
    <t>bb586ca7bf0d406988f3020d39fa7392d6bd6170dc9b259e9b20455a04ba9fd6</t>
  </si>
  <si>
    <t>40cb5ce8ad5cf4b1dc92baa56ce628e872208a100d7e95284ae8e29ae4439911</t>
  </si>
  <si>
    <t>b8e5e6a8b7b3cd222450721fe7a31ff18d9d7769d72a175306da7596ffcc0fcb</t>
  </si>
  <si>
    <t>9f18761a94e9c698877a9772a7710fbefedea869e726037251242accb87339bb</t>
  </si>
  <si>
    <t>18fa68ba8c2ee98d705e0b229cbc104c3fadd6f4</t>
  </si>
  <si>
    <t>98c6bc9000a6805d0aa4c52af7aa6e223ccd46ce8425331d4be5813214a04088</t>
  </si>
  <si>
    <t>cf933ff7fd8b984f513533dd97d83131ac5ddfbc2ddcebeea2ef2542bfbf9417</t>
  </si>
  <si>
    <t>8856256c789ed31cf9d9e7dbb6fad1c9f717dd3f</t>
  </si>
  <si>
    <t>0da25ad6e402705997dc0b7e5ab0728897c93646f2c4bd46e23a9cd0c30bba2b</t>
  </si>
  <si>
    <t>eeb1b7f12fe3228399299fb297d814a30f52757269a7799c2fc7863f4486e15c</t>
  </si>
  <si>
    <t>a4a4757a01489231fbfd5d5e66abc8ff1f4511c91549b21cb07de80c9140ca65</t>
  </si>
  <si>
    <t>5171d22b960d1d091f734d1654adb3eb90f7b66d387c299122acd8082bcdf420</t>
  </si>
  <si>
    <t>efcefa8c1d2a93b6319f464e0243877be157d2f95b807f80c1be69aac2607865</t>
  </si>
  <si>
    <t>fd3cc8a09401705bdbe47aa1b198c8257746df9a</t>
  </si>
  <si>
    <t>380b7bd56085c25024150b822d758198a252c5d7abb1dc2b5e70e6e989319125</t>
  </si>
  <si>
    <t>c6630d23fa6756d2f6226301089adbab4f317b39e72390b9f7512f7ac5594241</t>
  </si>
  <si>
    <t>a0869bf89352868cf01e867a7ce0a2a825faa615</t>
  </si>
  <si>
    <t>a80c72fc739f6c8bb4d23eefb0dd7c88245792f3216f6575979cf4c473d789a0</t>
  </si>
  <si>
    <t>659fe953b4f40dcac94235606c00c938813ad49a</t>
  </si>
  <si>
    <t>95f145a590c0df9ef54dffba9d8dcfba7f6eb1201180f2cecfe0704d9f0223a9</t>
  </si>
  <si>
    <t>7134cb180393ad2719a56a4e01f9c5be22507c0e</t>
  </si>
  <si>
    <t>1c59986e0ba1b82806f0c9c726a036c17391c420e8a46a8455a856e75c3d714f</t>
  </si>
  <si>
    <t>9dfea777c3dfdd72adf2a8ccf43e0eebd5cdaeac4a612988199c2d2d489cd118</t>
  </si>
  <si>
    <t>959d5742df955ab837934a4d4aa476cb9bfe7e3f</t>
  </si>
  <si>
    <t>1bd511e6c21bc8306783b27a39a3be814d4d408b4e74a1026ade4511a4adf5bb</t>
  </si>
  <si>
    <t>74ce47145daee3095f6f3c4acebf63a10d1c0e4cd88a8affbfbc81d7619dc4ee</t>
  </si>
  <si>
    <t>b82febbf3397c7283578528c97ddc626e31d00aeea7a8433a81daafd9bcf46b9</t>
  </si>
  <si>
    <t>e74caf3baaaf1bb0887028b021638cc23437754cd82afcb9486f5b4b77241a7f</t>
  </si>
  <si>
    <t>51685534d6b423169ee19cc4d96cb2fa4540e82a0678c13a1fa62d3d26867a32</t>
  </si>
  <si>
    <t>2b332f3f38a2824072ec1c7b52f7ae887323a78635726d4a5bd85fc1573e672b</t>
  </si>
  <si>
    <t>7060f3951160d48389028eab33f0f89be2732919</t>
  </si>
  <si>
    <t>534598f2725318e8ee2f1ba93f94d5c47fdcc0dc969deed715cdc473a50fdb44</t>
  </si>
  <si>
    <t>b1bf60138d1cf8ffe4d8d017dd4cd05991237293</t>
  </si>
  <si>
    <t>370554cff255d7efeaffdf91eddefd5770624a73</t>
  </si>
  <si>
    <t>163ce33c3dc2a7688d2794aa6086d93d1f650294bc9c4647492946a10f249883</t>
  </si>
  <si>
    <t>9e41dd7a3dd84d713be5a6ac216b940fa726e73f</t>
  </si>
  <si>
    <t>ddfaa5367484ee6b29c6de510c55ccea6247214ab4cfe2e0af3cc457e72de714</t>
  </si>
  <si>
    <t>233b85f8335fda4d1224e19c45617764acca2a11bc37442e3db359f5bdbc328e</t>
  </si>
  <si>
    <t>bb35d9b5052703ac64b29f67fd1c1e8d31591a45014afa85705c5daf2f27074a</t>
  </si>
  <si>
    <t>c8667e82a278446d3ef241e1eee5977536ea62850c285861e65d22ffff13e123</t>
  </si>
  <si>
    <t>cd474e660936d9aad3ae492ef16a4ce405043aa352cf4287975bc5c1452ce8fb</t>
  </si>
  <si>
    <t>936273b883f13419a0aeadd84fbbf8b3b81df3023319a2b10bd4f1ef2df60659</t>
  </si>
  <si>
    <t>71fdbbae5cad20d6b03cca3ea4b0c0c2217adf175b8ca4eed1906b186bf2bc08</t>
  </si>
  <si>
    <t>b567e6a535b448858691c225b7d4314dc1c0649645bbc1a8483c74b25005b0d5</t>
  </si>
  <si>
    <t>c11de696e07acc28647604cca6ec43e21254f7bf8a194753c0332196130119f8</t>
  </si>
  <si>
    <t>7e518fbc166e447e6cdd6e3f77081232230867a1fe4f56ec2e958c2fa9d52987</t>
  </si>
  <si>
    <t>3eb94813e8110414087422a8d7e69f851b99804e</t>
  </si>
  <si>
    <t>f9e0a35ce201a9c509b8d6459ba4185520acc643cf9229c4836333d2292d7cc1</t>
  </si>
  <si>
    <t>3d61081e9003eff55dec3b2d6ef939d28eb6939754e781e508a8dacbc20991f8</t>
  </si>
  <si>
    <t>6310eecbd987221c49d95aff47cc4df1e08ec4f7</t>
  </si>
  <si>
    <t>d3985ac325f7c26ec8c54267b62c779004c6346eaf63639a7f4af77c78971764</t>
  </si>
  <si>
    <t>ae3751fa52c8b99746b90d4a6e429c646848fa4b15807a2a6e342a4ce1dc1f00</t>
  </si>
  <si>
    <t>af8d0492a26113c9fbdd34cd4ac2c3ec047228e94bf3e60cbdd1d363962f9e6f</t>
  </si>
  <si>
    <t>b55873346603f9ed0cccdd1e57d456fc501b57d0a001e9dc97fdf4ba2bde7d3c</t>
  </si>
  <si>
    <t>c92f23713d83156a68997348b4f3db5e99f6bfe38aeccc9c6cdf19fc62ba96c0</t>
  </si>
  <si>
    <t>29955a9fb642d179fd19df76d1b54fdd5bcb435c</t>
  </si>
  <si>
    <t>2079c657fa2c4f159271ae1c89de9209db85cd48da93fe727dd3ad227dc9f65d</t>
  </si>
  <si>
    <t>4008175aeede55c8c034f4fa605a04f7f4a46b32caf5f3978d61441ae1b925d6</t>
  </si>
  <si>
    <t>cd3774dbd8d363aa8d8c42b33cd82f88e8f77f57</t>
  </si>
  <si>
    <t>2b380db1bb21c141fc406f0de46df2ee41033fe368e322a93d4e5e32b5bdd329</t>
  </si>
  <si>
    <t>a022d75142f1c0a43e3f2d009331ca33be7038aac8db79650ae72eed80d1e6fd</t>
  </si>
  <si>
    <t>756ea3bee430376efbd6b3a2e7a2332f1738b2878683ad798257996738665557</t>
  </si>
  <si>
    <t>4e63e36b8ed1af9b28d198f432442d80da6101b544a55e8b2f3790413bf242e7</t>
  </si>
  <si>
    <t>6c6499044c61eef09557fa3a371ce959b4097c2b2f5d6e4995ba4fccbed708ae</t>
  </si>
  <si>
    <t>af17699444bb79d0658bcdb7153d62e6346374b63a61109995e569adbcff6fee</t>
  </si>
  <si>
    <t>4565d69283951a16e472b137b805038eef205d63e2781f636eb129cc03586f25</t>
  </si>
  <si>
    <t>89a12c3df013b69c0abc4f43c42726f97f453d121b8a4664ec97edbfa1b18f22</t>
  </si>
  <si>
    <t>3a6c31700a9bd8ae943cdc9a40cd5e2fcc26339c</t>
  </si>
  <si>
    <t>d1f1881b810cde9ec287ac0894bd251b4acd8f8b2b10aed360d97d091b78de3d</t>
  </si>
  <si>
    <t>1ca47a90718f45031ff3b04fc4fcac3e3ff2de4932e8ba1b64c3511bd578df1d</t>
  </si>
  <si>
    <t>e73ac4d89e3d0081f5a94f1f30c74b97978b5611725bfbcfec659def39c6e040</t>
  </si>
  <si>
    <t>5be9b4b1bbfdda40e4108793225fa01645dbc85a</t>
  </si>
  <si>
    <t>efb93d5aae2dfbc904739e9c428b7e2277753fe221c2b2f316fc85ac2221fff7</t>
  </si>
  <si>
    <t>71f63ecef4b92139d39b42c55be5648ae2d6d11e</t>
  </si>
  <si>
    <t>c4429f15a5359ea5282ff661cca7e978781c8c9acb8202db4e0cdf7e65db5739</t>
  </si>
  <si>
    <t>93ec844905176a4ea83554c09a5e63c7d7e1e4cd87d191011b35a9a2cd249cc3</t>
  </si>
  <si>
    <t>3e1d2297b17157dade14e02a562f886a6750138cf248240c1d527f693708ff58</t>
  </si>
  <si>
    <t>facff78db56c096bb73fe01dce4f733226343c86fda082a5ef507c822f2ab68d</t>
  </si>
  <si>
    <t>1a7057e0c248f905f6eb6801b75a27dcf5bab6c505fcef57441a29be03bec70e</t>
  </si>
  <si>
    <t>bfae47f3425c0f81609f3958befcf2f3f7ec34fd59678c29ce59b854cc01237f</t>
  </si>
  <si>
    <t>5d745a920b33038d82f0761c6a0af82e60f9adbbbb60f2886ba1a3f8ac0462ae</t>
  </si>
  <si>
    <t>0811c989d1be57584282068c542ca90f6e514d034b6015d655f4b0b06339120e</t>
  </si>
  <si>
    <t>0c0cefd27e4af81a58f426552315bb28acaf1ceebdeb8d4d4e0f2e653139b8df</t>
  </si>
  <si>
    <t>cdfd5f083b5b5aad9a257d84ed8ee2172743a11d</t>
  </si>
  <si>
    <t>f1c63ca2d756764e779ddd8f717a96b93c03b25487d7086aa673e08d55385bbb</t>
  </si>
  <si>
    <t>6802bf8a6fc3a0a9955c94e2a0a741ed47ba6ed41b9ea4fdcbd20367d1a40a38</t>
  </si>
  <si>
    <t>824a20a9f5ee2c677020bcfbbd17a2bfd1c8dc4b242c34da587fef9fa2ac9d72</t>
  </si>
  <si>
    <t>52cc674f7e45c5184c9cdd75a704aab76b3b9c09bbfcff1a99abdd06910cdb24</t>
  </si>
  <si>
    <t>1e2e8165a1dc1881bb7a377adf6d917a9b0f2aec4bf31b5e8bd1735fdd8c05bf</t>
  </si>
  <si>
    <t>aa459cd5ff7a92dda264136016f8a4018c7c6ea6427657b1a631f7575ade98ee</t>
  </si>
  <si>
    <t>5dd94f68e6aac30d59b1e0ff77d55bf148952413a4b94bff8dc13063713f94fb</t>
  </si>
  <si>
    <t>ac439fc7c8818ca6182069686e69348e5c681e0ee53b153b335949c9b31b3316</t>
  </si>
  <si>
    <t>0560b0d968cc5590e5823888b1c0e0f6451994d3e0763a60e86f5c2c75a16148</t>
  </si>
  <si>
    <t>973a6d8bf7fbcbb4bc15b51699541cb293bec5d64b3041dd67799fbab1752c95</t>
  </si>
  <si>
    <t>9a1e06f5e3dab9183eae3d850f9f4e333a6bbc65bfa967d5da9bd8a0bd4c2439</t>
  </si>
  <si>
    <t>51407e3dabd12f5e06b24e74d0f880990ecdc96ec3aec3191eac6b0be09be5c9</t>
  </si>
  <si>
    <t>3f2abe4cf32183bd134d026f3507731dc541533bcd75ae4539ab7a1ffa5c56e7</t>
  </si>
  <si>
    <t>8332cbee6a1f6109a346fb331f20ed0eb7dccae1b183b3f35ff147bb0ea6ee77</t>
  </si>
  <si>
    <t>d4c03fea637e22d581b2cf241c38392cb36fdacf6d2db5422bb38369190c82e2</t>
  </si>
  <si>
    <t>ae811e5639800fa3ffbb25571ff4f6cd32f5cd9d420f255ccb435776b428e066</t>
  </si>
  <si>
    <t>2e11de7b6a4f3f46eea2e8c631c8605e64689ce4538d3af43872850ea02fca3d</t>
  </si>
  <si>
    <t>fa31c1f65a4404592903a0f1fb13e2ecf2fc911652668cb72dd338515bde47ea</t>
  </si>
  <si>
    <t>44cc911fc053b263ea0af512ecafa648d13521fb28b0dfd4c4110b60a2b56d27</t>
  </si>
  <si>
    <t>29c21ec12e02a474f06779ab56ea9cdd1c0452fe4954558b47d910c4b4b10f8a</t>
  </si>
  <si>
    <t>ea388a7eb08e44b09c9e7dae21473a249dccaa0f43fb63edc0adf0dbbb7b17e8</t>
  </si>
  <si>
    <t>9aa2aaccab935644137911399a8b2d96f9e07644</t>
  </si>
  <si>
    <t>60699c9b6ee71bd21f9f9b0aa26abd0a98c9968ce1709ce6774e67906d6071c8</t>
  </si>
  <si>
    <t>27674c74d968c880d24e6866ebf6f08baf37ef8f6799aa4310ff6b276c1b6125</t>
  </si>
  <si>
    <t>8eda74689dbf30c3954425223c5aac0b1a190d8d</t>
  </si>
  <si>
    <t>e006e022512fed727979623f0ec298f056974873</t>
  </si>
  <si>
    <t>02d30014b4fff37fae4bb5e39b427d2a8a6b51a11d47233323e527010506dce9</t>
  </si>
  <si>
    <t>d609c7bfcbb5462f2215c3f6f0f6dddaa412a864</t>
  </si>
  <si>
    <t>97925b512121f48347752582e092c9ae67fb7e80</t>
  </si>
  <si>
    <t>0614491ad8f45b34d4618bab4ba4813cac65c99a19e3ebc6c76dc76d649aa5a2</t>
  </si>
  <si>
    <t>48c23c7a742da998e957a7c4a2300f7ff3774f07</t>
  </si>
  <si>
    <t>5cd2c8d68545ca3db75985299b5ae4f4aee62cbe</t>
  </si>
  <si>
    <t>974ab4700be085a44772f104a99eb267e26b5370</t>
  </si>
  <si>
    <t>eaac30abfa937c3b543da49a7ce248b99e810c3d7ba5a615d93de6a7b267b9f9</t>
  </si>
  <si>
    <t>8a6754570102450e86754839ea814fb3335476e7</t>
  </si>
  <si>
    <t>bf5f014022fcbbf5153dd24ab64fe4ed388c0646d6874e8b342beda83b0ff887</t>
  </si>
  <si>
    <t>938ef1537836ca707db43096f5f3b0c48813a0e01dfbb05c57631755b3defa3d</t>
  </si>
  <si>
    <t>f5ea4e40ae03c9557d4e0a8ee276a9fdb1f83a45f7c157b38bf01e0eff4b6b2a</t>
  </si>
  <si>
    <t>eb35e7a68e743a759141904b93dc4f616e764549788e812a0a1ac2435b75a47a</t>
  </si>
  <si>
    <t>d406bea5dec53ff1b02c6246573a87bd99e62c8224cfbb197ab79da0538b7a93</t>
  </si>
  <si>
    <t>81f434d40a0bb004b4fa7e7658ca549cd87cfc27ad205f0b340cf4bb8d227a6a</t>
  </si>
  <si>
    <t>9b9f7a0f58ed732d3607e150fe4d2306db3c3d66134d12d0e9e2ae40aa3c5b0a</t>
  </si>
  <si>
    <t>e9f340408a22080a31c996998c76f55b3edf27bb5a336048a6c6e73fdc51850d</t>
  </si>
  <si>
    <t>3d6f993457a56f00ed62f9c63d4635676b0776920a3528cfb1ee0a9c3be8ce6b</t>
  </si>
  <si>
    <t>db45b2ab4cc506b5bd259c7cc562620b153f620a2d682c4bc36385cff06880b4</t>
  </si>
  <si>
    <t>bdaa7d6c5469c8337d19d63b3fdec021620b0374cbad1052d074408f3688438d</t>
  </si>
  <si>
    <t>e41559ca5066b0bf3bd8ee88e38edd83d324af75a6cb6df75977b1b9cff8cb5e</t>
  </si>
  <si>
    <t>093bbe2085ffaf1d81c01e8ca53b43da04c7113501bcb9734d776bcea2786318</t>
  </si>
  <si>
    <t>fcc60650e62e128c677d773da53bec28acca6a36d10df5a976411fc8efab2504</t>
  </si>
  <si>
    <t>4c8db62e848b21139a77aa391c73e9f148e029cd335729ee5455db1417de41e0</t>
  </si>
  <si>
    <t>bdd59557398bd1c5e13697515ee79738bfca72c330550dbdc1b2c054af603317</t>
  </si>
  <si>
    <t>eef479ba637052af714c1b8215c4f87a93bd44448bfeb03f1ed44b3c4b85a3d8</t>
  </si>
  <si>
    <t>63600ee76558e766ec655770c757b6991014a80d</t>
  </si>
  <si>
    <t>0ba07a26510251a5c8edbd4adec8c0d2ab886c98dd2d0fc837df0406627ddcb2</t>
  </si>
  <si>
    <t>55f2af307d2a8ec7ad8f21e80542de2811b5b44217b8b0ba97c8dd3faddff8a3</t>
  </si>
  <si>
    <t>ef833facf6398610bbfda52377740233256e1b347dfa01d40842630b52204147</t>
  </si>
  <si>
    <t>da13334054b6f1f6e3f842b8c8ba739373a32fd5a6311250c13896abeb0a64af</t>
  </si>
  <si>
    <t>8a6462abcbf13c8265230f3b77e598bae61e1f4ccb7d7431d5b44b5db428469e</t>
  </si>
  <si>
    <t>41617117ef5ea8007753e419a082153c334f762e8eec075dcaa6532096082d48</t>
  </si>
  <si>
    <t>db86905a03c9f66a30e54ad243f136cdedde7209</t>
  </si>
  <si>
    <t>7a14b99c82b05d2420d5d7473b15bed9db18e8ed3ef54ea4554514956c0a4359</t>
  </si>
  <si>
    <t>2810ba561b76a17e948da18ac4440f535dd043def6b6ee18d2836a18198e4fb0</t>
  </si>
  <si>
    <t>4c43923cee07f92eddb9e9ee53c412ea3d46dc17afc9a41616b77646eb839f08</t>
  </si>
  <si>
    <t>506ff75bf14829daa515c72f525efff0feca04a55437258b619a18552fa4a942</t>
  </si>
  <si>
    <t>a8a016da347f9a39f4651713ddf96c84c560a91a13afa4d18e38d50190ce2180</t>
  </si>
  <si>
    <t>8b840cca1ea47e0d94f5d1fe7b2081309740579d086f2fb6b9fa5c6d890ea2af</t>
  </si>
  <si>
    <t>acdd3b7498eb97fcc09c5879b69de91a3799308bbb2bb5005757631b518babcc</t>
  </si>
  <si>
    <t>498cc0f108fa7a4147343207de76f5d26e87f5614e9c2bb2216f821552764ae4</t>
  </si>
  <si>
    <t>ecb30495d6ad30cacd1371b423d1536fd70b79cdbbcbfffc7501c87e5f6eb2cd</t>
  </si>
  <si>
    <t>59f67de9024a1d99ff27075b33355ec83cb62b9547488deb4a13f066d203aaa9</t>
  </si>
  <si>
    <t>8e10b2f6afafccc9bbbf32baec1ea1542211ebed370f6942916857bb301672b0</t>
  </si>
  <si>
    <t>6153d1b2f5bfaa4b8ce4cbdfbfc093009d63ae10b32127f5260afd4134bba26a</t>
  </si>
  <si>
    <t>6b29fc4a2e5a9bccb65ae3a85dad3c5c1622135c4c0f722e9642a1c935a6b682</t>
  </si>
  <si>
    <t>a50b082339b15f9579a00f2dff6e6cc82246dcf116f5341ef46e6f03ec65a6ce</t>
  </si>
  <si>
    <t>2241d97a46160167e28d45bfdaee61d96a54d535c38cfec1eca053f167510e02</t>
  </si>
  <si>
    <t>bb0d956e50d54798a2ab77b43f6c401883d52265b722282f8baad2707ba3b5ff</t>
  </si>
  <si>
    <t>b87d38927d7e85b9234584b382cf1141fb80ec897068609d9d922f421b63c60d</t>
  </si>
  <si>
    <t>86e027957d834edacb8021f13d6b6b043ee38591073a76a255e7849a773240a0</t>
  </si>
  <si>
    <t>637829453e7a97c4818414a201f84d276320b35d7c32430fc0fddbf5a6597240</t>
  </si>
  <si>
    <t>762165f048fdc032474f0957f80a456dc73fdbd1a160a471dc80b2670324647a</t>
  </si>
  <si>
    <t>d815eb77f0d99a00a32435a2f8be92cce6f64c80dcbefc16ae4c46593eedf133</t>
  </si>
  <si>
    <t>bf8faeebce4ad21b95d3080fd46048aaf52a8fcd0baef2847453f3437c1c1552</t>
  </si>
  <si>
    <t>8740ff900866bc25cc41591fed0e1eb5f0f5b3059e8b057e3e6e7ed822069d2a</t>
  </si>
  <si>
    <t>50a937f15f862dc7532c8fab1b9e71cce2e1e846</t>
  </si>
  <si>
    <t>999339434106596fb7320f68ab89c8add12e7f14d253ae246285b4bd14bbe168</t>
  </si>
  <si>
    <t>292a4c44fe44bfbc50a6dc0245cf94a3058284a42571699c381feaf045fb74df</t>
  </si>
  <si>
    <t>950ebf487378f791221e851a7a3b0d6deddebacf2ddf2825f49c8904008280ed</t>
  </si>
  <si>
    <t>da650702be45ef5693710bac5c66386f06f250b378766212f6ba029abbf3b70b</t>
  </si>
  <si>
    <t>fa0cbfc7f6e387cf7cbc3d2896d3e2f8bb3593734bac37f6a549dbc8aa639812</t>
  </si>
  <si>
    <t>d9af10efae70f3944d871b135cb86229331bc8d5604ac119acaad9d48ad4041c</t>
  </si>
  <si>
    <t>7bc44bdd29a8e9b75e024bb8b59449d84e3d6eb430414db7312644658b1e3e7f</t>
  </si>
  <si>
    <t>b44464faa179dd73dd99fb4eff4f5fe6cdc9e9bd1a8c542b61cfbcc7a2bc937f</t>
  </si>
  <si>
    <t>3ca3d36df2a899aae3d4120641b5dedf7f218b39bafe3fa60d33708199d44d84</t>
  </si>
  <si>
    <t>ddb82430eee7bbd5ed0f4420c06e9b2f183cdb4b328e3f3d70cf2323df7521db</t>
  </si>
  <si>
    <t>516c0915705f7bfee3b14273fd363ff4b58373f501f83af7fdacd3ecea84f5a2</t>
  </si>
  <si>
    <t>92bdc5cc218dcf7f7c57e76189c13a3e5b7b105227304806755096f82e030472</t>
  </si>
  <si>
    <t>7dc789e2a92a5e379251164cb33c2965146d8bce4009db3f63e3e350828c34c9</t>
  </si>
  <si>
    <t>98e2849a24d4765f6c8e04db2c38681005f092216d9ccab8ae156ae57a361fa2</t>
  </si>
  <si>
    <t>d3654adfc034f7e03a55d68265cddb9ea241b4e9786d947817008f202682a3b7</t>
  </si>
  <si>
    <t>c5b5e29514207217b37f9d6570b47e4e2134422b6e4f999e06e5d6e363d33202</t>
  </si>
  <si>
    <t>c9ec00e7dfeb68aacd438cfcce1872884fb8d204c46b1e46563aa61bae26b7d4</t>
  </si>
  <si>
    <t>9712c3cbb0f8e7a49644b19f70da6a80d35fd7d9e5e55b12af9f691219b0e892</t>
  </si>
  <si>
    <t>9bddd9deaf4558ddce15019a64cf53e47dccf84b8ab413544769c2bb38f4aa23</t>
  </si>
  <si>
    <t>573cd24f2b0091b46d9b46a0727374f3a546eabc4880b784e2eeb38f5834ccd5</t>
  </si>
  <si>
    <t>e98f0a425b8547083a7c050e8cbf173e4be3ef91bc848eff4286d839a433ea2a</t>
  </si>
  <si>
    <t>8599bcb0318c6bad4f8c4538e938ae054a5755b2b133930da5f4198b06c17f5b</t>
  </si>
  <si>
    <t>d8d320351b257da2aa2fad01ff098c4315437ee9b40e3c8e78bb59f04950f87b</t>
  </si>
  <si>
    <t>118c4dec0d72e9de2faa960bb5a8194f44ccd5863ce98182c854bb62cfedac4e</t>
  </si>
  <si>
    <t>f62e1c5944d69f0084c47efad579207daeec1a647a64a4a113b688063525398f</t>
  </si>
  <si>
    <t>d7acd90e5fe19ec4a9b28b1d7165003132707c8be7ee74e5851b1b681a697cc6</t>
  </si>
  <si>
    <t>d65dc95b021a3033341270ffd1226e458f044d7b529518ddf29073d8a3f16581</t>
  </si>
  <si>
    <t>a5dd0134408ffd968cfae616ae64b2df6bcc2f7a451e93b6617b903df15ff3da</t>
  </si>
  <si>
    <t>9c25103e49cf55aa144ff3e25d47b02003ad01dfa6a5bec09f9bdf5af2ba0ec9</t>
  </si>
  <si>
    <t>26e0dc83d94dd7bde146c9d3d99bf494b6c9ed4019b36e5d2e14cea6fe884d2b</t>
  </si>
  <si>
    <t>2f7956e9ecd2b016e5ee682fe580b3d07707ae8f63f5be247836679737f98da6</t>
  </si>
  <si>
    <t>68ba3941e655cc151e14a351c0366f42fe0394a0fb0ee1ac69f9832840171663</t>
  </si>
  <si>
    <t>c5b213d0a37d9c68527c315bcc8eeea9c5438e579f4b4eaa2b2287046a41be79</t>
  </si>
  <si>
    <t>b0aeca7cba6c85a4e3581765d1cbf5bedd76176a</t>
  </si>
  <si>
    <t>99803193e69fcb10ceace839ad24cf8d0ec0e20b9ead3a56ebe04f5ea7eb2831</t>
  </si>
  <si>
    <t>444489d59fe18379da85a451b263eef6a3969d5d8c3ed41bfc8d9738a69222e3</t>
  </si>
  <si>
    <t>01585009e6529f1adf1308cb661cfced0eaea3a6dd099cb9ed629f77dc81b044</t>
  </si>
  <si>
    <t>759cf0c88a8cd42813893bdf2f261336bde152e7a52a9de1322ebda5af2a4907</t>
  </si>
  <si>
    <t>48ec71b34cdf23d7211e4de132025d231874afc13d115d4af29bfcf711230dc0</t>
  </si>
  <si>
    <t>b6660c1a17ed74bbc36ccfea7d8053f9780b09c4e902d15238a58049c1f2208a</t>
  </si>
  <si>
    <t>2b54c1482f9acc8db65a973253bc905f819150f24e6557c96462ffc1e0f408e1</t>
  </si>
  <si>
    <t>f1d29704bf2e96cdbeb494e3fa72306f2a03e94bad8816a56e9bc14b6711e034</t>
  </si>
  <si>
    <t>cc14a497e995eb192333fdbde27664b7143b25bb33c41f5cb0a93e60c0cf743c</t>
  </si>
  <si>
    <t>43906e8bd1137b5a047dc56879445ec60c9b8947c8505ae2715f16d79edd2c80</t>
  </si>
  <si>
    <t>9e53fb1bb66443a1f3168d97eec8bb6d10932a50</t>
  </si>
  <si>
    <t>ce9093434673da9171efdd278437c37f745346a0a3020d15b8c1a3f94bf93b87</t>
  </si>
  <si>
    <t>2e5619906baf8719d567a419b5f5ac8c584f8c7d6e9ae98dae93861b3ad53c5b</t>
  </si>
  <si>
    <t>9a20badf2c26261eea51d557c5b90544b6ee75e7052a78ecaaf9068180d33db1</t>
  </si>
  <si>
    <t>faf16861117fabd211d4ebadb0c433db390da972d2350e526fe5508841820a82</t>
  </si>
  <si>
    <t>429840fc0ba991d64030182d7b5b3e4cf7a66c4ffde8aeff09433a8be77373a0</t>
  </si>
  <si>
    <t>c4cd5358036aa5692eb12d40fdcfc24f91cc7918eb801c2435fde1b58385104b</t>
  </si>
  <si>
    <t>b1d2afa22e3ced5634c95f4f07b89150178268c7187cccf54d87fdf82d44498f</t>
  </si>
  <si>
    <t>a264f5e5c484cc1c8e14fbe12093008b8ab4f9af242611043a7e3e299ddd84cc</t>
  </si>
  <si>
    <t>4b40b61e29e42fe67f1042c651350bb1be51758e324a18c830305f2fdcdaf959</t>
  </si>
  <si>
    <t>2a5fac3e7495c0b5ec37062b7482d01224afbd612e8373aa5c53255171491bdb</t>
  </si>
  <si>
    <t>9f9237db2e2e825eee394360eb7c48bff5439e40748fac59eb536f81d7a088f2</t>
  </si>
  <si>
    <t>db3f9e8667fb00851b9fa6faa262d4d7d70c46086dddccf4abf5184d68aff59a</t>
  </si>
  <si>
    <t>e65beb94392b40031d845ea9e69d19e57fadf9f25a2ca4e1998b247aed4b79cd</t>
  </si>
  <si>
    <t>b8ded97f67487d134b540b494a99e0792353e1b458a9784ffce326b85ebe5c48</t>
  </si>
  <si>
    <t>bce7133984c68e0281514b6ad3ed50198a9535acca541bc7d716077fd6e8924b</t>
  </si>
  <si>
    <t>931e1f845a33b6daccfb3e0f3b0e03351c817aee901c368bd7d89921a7744462</t>
  </si>
  <si>
    <t>fab424a7c940d14dc13920f727cd6b0bc693740af32ad34bdae6ab77282e8ab4</t>
  </si>
  <si>
    <t>a26520b695ac67d2da01f1604e877ad7de96b448e86c1f6adca6c6d4d4270dd8</t>
  </si>
  <si>
    <t>168ba7ded85fc68377d3fff0c434a48996102de76891c0a124cceaf5b2eb8bb4</t>
  </si>
  <si>
    <t>e5f37f171109b3f6537bd3756d09e43efa2725393361e1ecf08a3c0803111aba</t>
  </si>
  <si>
    <t>c44bcbd9c96f5103e3cb2466e9924ec6c73c04c9417efcc27cb61123a6f08a0e</t>
  </si>
  <si>
    <t>4d120ada63b88271db416d94d8027984433a2362</t>
  </si>
  <si>
    <t>fd3b68b79a5a928f29255c051ad345682c0e8230503246272024dcb03cd8868b</t>
  </si>
  <si>
    <t>131fbaf1df58b60a6cafa25e732175a5168d59d3</t>
  </si>
  <si>
    <t>3d6e2788f53eba19c7b936f6924be160c0915de9</t>
  </si>
  <si>
    <t>1b70c509dee84eea38a5972f042d4492a5b3ee516f60d88664584405a4360360</t>
  </si>
  <si>
    <t>cffaef07dc92d6177172e8ca6cd3d746828ffa92e4fee91324382219cc1821f2</t>
  </si>
  <si>
    <t>5bf7cb31d9641cf744f90b85b6291ece93288ecf1870edd2fc933da4bcae61a3</t>
  </si>
  <si>
    <t>d1a152a13c0b5c9c4554281e813b8ffa5a802aa3</t>
  </si>
  <si>
    <t>7dd19501f107f0ee3e04553021e64d331687f488a581923e57a9772143b49fb8</t>
  </si>
  <si>
    <t>a5f23e86fb3f4f3b7020310db977c4306ebc4f7533f9d037f2ce8c1ade4f6fe9</t>
  </si>
  <si>
    <t>3ee08bedf5ee74700e8ca45869b7aff6b65a8fc09741bfd583ba6584968d9faf</t>
  </si>
  <si>
    <t>82c3a1349a94bcf4b2fb0a9fdb30c337c4be0cfc007a727d8ab3431570f93908</t>
  </si>
  <si>
    <t>8ab8daf6cee91bde65cbef6f884a13e4c0a8a62f17d18db4b9dd1a988a906ddc</t>
  </si>
  <si>
    <t>0b8c598463339991787ede2e73dfd7748a882a8544b5e2476a75bc9ca7dd0aeb</t>
  </si>
  <si>
    <t>fc62e582972dbfc4cd3c9b505886f80267c8aed8ad713f2cba0faacc5da4c137</t>
  </si>
  <si>
    <t>0b1b441743560a96ecd815b6a1bb09a7169b3dadb116539d980cc93ff1dee2a4</t>
  </si>
  <si>
    <t>bdbba4b05fbada3826379bd0915fd975b1218d9935038dc14e45ab4012437c4f</t>
  </si>
  <si>
    <t>d5b1f90cbe2b91d4f341292bf03fd04e499bbacb1c1f40c9dc32f6939537cfb5</t>
  </si>
  <si>
    <t>332af8e6ff64a31232c5e26de371c3ffe67cade5b89fbf2f0695aa4f8b3833fe</t>
  </si>
  <si>
    <t>88a23ab3a9ee833735fc03271d139a3a6d054b0ef0ac5da97172d8abb584cb7d</t>
  </si>
  <si>
    <t>78a9a8a70d4b80a7eeba5387e25832ce11492092c925f3539188911e5dc7596c</t>
  </si>
  <si>
    <t>c79cb56b51648095cf29938ae7363cac9a264e17ee0f3a2003dbd54db5bc1d1c</t>
  </si>
  <si>
    <t>4805c8e08bd46bcf5f643c99ed06e4ea8cef493b4ba4053c5e18b82bf6548757</t>
  </si>
  <si>
    <t>ead9d7d661d8b7481b76b8ad98ad4a0cf531e147327feb4688ed6362bacab2a0</t>
  </si>
  <si>
    <t>d6cea1c02d5bae3e2efa488867a09d2af30052ae</t>
  </si>
  <si>
    <t>9a591e8f2dbcc937ebc14f62dc76d7b2dc89398553f7b0434187a7d8be44084f</t>
  </si>
  <si>
    <t>0c73276010d9659b33af605bc0b3ee315f063b0d00d8bf3301e5825706a8babd</t>
  </si>
  <si>
    <t>a1763175ec39317d192ccb77be34f58f0bf68c25</t>
  </si>
  <si>
    <t>158da0d0f1b39b957d05d43cfe3ec24bfa4d49f8</t>
  </si>
  <si>
    <t xml:space="preserve">ตลาดไท </t>
  </si>
  <si>
    <t>472b88aebd1239cf2631aa7be1c189593add16a8805569abe86461567d49a646</t>
  </si>
  <si>
    <t>335bd87dd95ab7be4355d9f87b61b16a1ffd5807</t>
  </si>
  <si>
    <t>be9756485fd741722aff2bfbc39ac64eb313052e73c2b162041f4e38affe4968</t>
  </si>
  <si>
    <t>beae45db445ccaba374b85a0558b79ad4184a853</t>
  </si>
  <si>
    <t>51d8a4842b3f16658d636bb8f6426b90e13c10ab40b71e90b55983635c6e7d70</t>
  </si>
  <si>
    <t>fad0aa1f73f9a7579bd6a1e0431ac17684f4e302</t>
  </si>
  <si>
    <t>d42c3f5225f01cf5edeee31731f9f1539f3a64c30a2c8a3b5977f6aa7ce7b833</t>
  </si>
  <si>
    <t>efb3a677c85bb989aec8665414d226b8b2c5f8c7</t>
  </si>
  <si>
    <t>b8dbd962f62ad8dc71f919894eeb80c63c68977e711093ab091ee16dc0d04671</t>
  </si>
  <si>
    <t>f1f9c3c40e463a1d36f7a1f81e67fdb57e70d265</t>
  </si>
  <si>
    <t xml:space="preserve">สี่แยกมหานาค </t>
  </si>
  <si>
    <t>078942f06b46c671f5ef1e06140677d1a54b3494d4539408b4e008aa8e43fe32</t>
  </si>
  <si>
    <t>972900e20ceb1cb251f38bf071ccb479e3c28de1</t>
  </si>
  <si>
    <t>dbd09f51fc1b3af0a44f0ba226558b8462e72d3ded5ba6b61f746f59b6acffdd</t>
  </si>
  <si>
    <t>f0d666368409e14b544a55aee3d6c1e6bf73032b</t>
  </si>
  <si>
    <t>fa99637fbc9db97889503077e8a63e815ee9e8f17171a372623798d545d23b1b</t>
  </si>
  <si>
    <t>4ff1b7f17d982b53aab0db644588d65dc498ee8d3c3e75900f1a151ccefb05d2</t>
  </si>
  <si>
    <t>c27d8a796ceca68fe8a0d884a3a32480740a3b68</t>
  </si>
  <si>
    <t>21f91918f9c1d772e206a2d1656d4dce003f0e9c4a95a0ae2b66667d9e9af787</t>
  </si>
  <si>
    <t>adcec376057685a21fc041ef74519d9c2b77b7aaf91f28b91388835ebd1f478f</t>
  </si>
  <si>
    <t>e05956e99d6342cc1be5c7eb6d48498ea68b759fb445699bd86c2b746956a749</t>
  </si>
  <si>
    <t>b965ef3c532c52ee8410943915ebac4f66a03b5b</t>
  </si>
  <si>
    <t>6c3f872a0013e8fe20f2a7775295713d833123409ef084d5cb4e1537e885af06</t>
  </si>
  <si>
    <t>bdfcb2b40a2eae147159c2c245dd5fdc8f65a488bc4f764109ec1b137765c78a</t>
  </si>
  <si>
    <t>d84eae5ea788522c0b23a04f1587b8057af00392d02385276bbe16f1b9c29c59</t>
  </si>
  <si>
    <t>f99d3635afbe5b5149eff57f39ceca6054e476a4ac57a4c37281b12455a257fc</t>
  </si>
  <si>
    <t>dc9b39aa25d0f5de30bbb3fa80ec43637b04b915755719108564984da5941d10</t>
  </si>
  <si>
    <t>393071f410e31a6deca35972bad60bfcad9383e3</t>
  </si>
  <si>
    <t xml:space="preserve">พุทธมณฑลสาย 2 </t>
  </si>
  <si>
    <t>0803a249e93d8324fab796119a5406b4ca80b20efa4f642a0db879f659b29e52</t>
  </si>
  <si>
    <t>a7537195c2bb78c8ad6f58014396d31c766cabc6</t>
  </si>
  <si>
    <t>bac0b0c5e3d4633797742186e94078e8f5cf30d793ba6ed7391d9bf9780455c5</t>
  </si>
  <si>
    <t>5a07f50ee69470a86e559cbbec3104be7cf31410</t>
  </si>
  <si>
    <t>560397b709971795f33c0db13866a9b0b44de814595cf7afb8471ae732e60e1b</t>
  </si>
  <si>
    <t>128e2db7db16fe33ed4568672a6c33ff77d7fbad</t>
  </si>
  <si>
    <t>1cd88242cfd460eba4c3739c6a3f5e7d3d7396305f0829524d90d7db080d9f56</t>
  </si>
  <si>
    <t>3e75fac58dedd4a5c40eb540fc642bebe44b5559</t>
  </si>
  <si>
    <t>fde24c00a1b101272cb475587d90f3d2d7252493de5ba6a9ebea06bcc87072dd</t>
  </si>
  <si>
    <t>04bbbd1b6900ba6da9162c29a58b5e548e306758</t>
  </si>
  <si>
    <t>fd8b104f3a3339816cec25825b9bb2984b8733906face48c07afde006fb15fb1</t>
  </si>
  <si>
    <t>d8453b294abd67e794e7180137d91845940f4dea</t>
  </si>
  <si>
    <t>dad594ce60b90072521d2f92aedbf8b7a903f4b80db01261cdbcb2917f3f79b0</t>
  </si>
  <si>
    <t>06ec533d38f43a788882ae29c4ebd6b6540c3885</t>
  </si>
  <si>
    <t>92d9757b016f4347364efde504986d7ce372c3cb17ad688092fba2fba985417d</t>
  </si>
  <si>
    <t>fa05552d48884be194e7d3d106749791932c0ff9</t>
  </si>
  <si>
    <t>a27aa89ed7f6921ff8aeaf3dcb0ec6693b7fd11325ccd186ce933276dd43bcc3</t>
  </si>
  <si>
    <t>3ed585ccc6d3abe14452802d31858d4af928670a38a348bfaeedca54377ab75a</t>
  </si>
  <si>
    <t>fd465a56836a426758a0dfdaeaa0f4e8a4c9e15cee26852f6775c4b43ec88fde</t>
  </si>
  <si>
    <t>22d962459f18f7884ea61ff75a26f7f2c1780bb288c0abc18788cf40ad6bfc8d</t>
  </si>
  <si>
    <t>f799c39463812fb5825aa03c3ccdb2e0c7f5e4859655567241bddadacf938388</t>
  </si>
  <si>
    <t>b59831cd3a5e5582710ea18317ccd8efdb03d6108a7c0f40ea7483411c4be0c0</t>
  </si>
  <si>
    <t>bca31c45e65f278dc4d769844ddd9af9bb321226c5300efdb1767e4d7542bdfb</t>
  </si>
  <si>
    <t>1dc93bebdc379415d126b2bf7aa05fbfdf60d0cbec962d5b1d659702943bc6a8</t>
  </si>
  <si>
    <t>1adbc61ecf4e9dad8750fdb892f23c82f6632f0adcc09c9a7eaaaa4520e851a6</t>
  </si>
  <si>
    <t>03bfe917d1a62a6bfec0036bda9d059374064b17</t>
  </si>
  <si>
    <t xml:space="preserve">พุทธมณฑลสาย 5 </t>
  </si>
  <si>
    <t>04b9d892e875bcee1d8149fbed95564728560a4f44272bd4ae3074be93b91d72</t>
  </si>
  <si>
    <t>464c6b19ffcbadd3faff8b8c649ff89f3850dcb2</t>
  </si>
  <si>
    <t>37e6d11f8001f0fba811df310fbb43a2c651bac8fa96a1754c826cb54682fbb1</t>
  </si>
  <si>
    <t>19efc25780996853c8f31f5faa1948ce03dc5f59</t>
  </si>
  <si>
    <t>f75ce56eda44bb608766b19e8f74503d7867378ba55b7bbe9ef1e269da57377c</t>
  </si>
  <si>
    <t>4eb571cbf84760855eb535b5201ae95e1882aaf6982fe1a8d106ac1c5d3721f1</t>
  </si>
  <si>
    <t>58ce310000548b2f8c4440401181f669c6a4095b</t>
  </si>
  <si>
    <t>1f5381ba06e382f83e9806e3b58da5af9018a57b29ceec417d041051c01f3ad0</t>
  </si>
  <si>
    <t>0bb19242d194a8a2603ee892bb4abbfb411310c141d73f7377a0474c4a06f97b</t>
  </si>
  <si>
    <t>e24fdad53ce8f79ebe9b38aff84b304897933ba528f31b52e7184240fa8f1880</t>
  </si>
  <si>
    <t>a02e6e37ac64a45f286a072b09bb6f79411c84b6259b5e50af20a2dc0ad875d7</t>
  </si>
  <si>
    <t>eb0e560fc4772fd353b7346e2f356982a2d5741b</t>
  </si>
  <si>
    <t>d19799c8542139e1d1e32f86d4c5da65196de6d02c4049906b441e21bf6af96c</t>
  </si>
  <si>
    <t>660a3e0774a9c23030bb6239ca54caf0a185cfcd</t>
  </si>
  <si>
    <t>9a5b45e1d4b141507d2998a273ecf04608f5f138cb397fa1c741368be52a9e68</t>
  </si>
  <si>
    <t>0cdee0b594481fc226db3ebf121d7b69ce9b22b8</t>
  </si>
  <si>
    <t>cc6d9366525f0a681b25b597e7baa7f65cb3d96322f931cf9158822a03b116bb</t>
  </si>
  <si>
    <t>a9d0a4054ebf793e916cdd178003f50e7fe50ce7</t>
  </si>
  <si>
    <t>b6899b5e4c4d1baf85ee12dc7daea1c31eb3c729ec9b615e84f9c8fbb091d319</t>
  </si>
  <si>
    <t>9acee85b811261663aed249bf58efb915b71fadd489e474dc98daaa5a6068bdf</t>
  </si>
  <si>
    <t>baa96051ce60ab761b0d7c875b2906db1de48f62f558b0ba95b8f76749928cea</t>
  </si>
  <si>
    <t>1acc8928cf6b40fa28aebabf5c6f409c20c308b1b2d1c4f7bffd43fad513cb91</t>
  </si>
  <si>
    <t>0ba51d0fd935a8217c8f854308ca94c3a63f42eb9e7029786c0a3d8d56fd9128</t>
  </si>
  <si>
    <t>7d52fae1524076d949536c5dbccccb19946a7c686cb03a4156216364a25646d8</t>
  </si>
  <si>
    <t>2093516fa695778d48c93525d7cb72697f10074ddbfedc0836f1d429bce92af3</t>
  </si>
  <si>
    <t>3d571e9c823e9b86ac51fdc6ac33c15c1c76dfc1304a8afb88c06914407e55c5</t>
  </si>
  <si>
    <t>ea8d0625fa3a2c2ff61c55770d15a4c99d1348020c638e7031d922e83888fa81</t>
  </si>
  <si>
    <t>5793508d40fd319ed8e39a34af0bc7561d77060e73ee92dbb709effd2e621002</t>
  </si>
  <si>
    <t>c581c8a46b1fae62828af3e8c41f89cb5f75f47771ce611505b866d153d76a2c</t>
  </si>
  <si>
    <t>181c2802576944e8d38f72bba880cd11ceedeec5fcb39bf677ba3ce53a779de8</t>
  </si>
  <si>
    <t>714081b7b602f9fe1f17ba1577ee7624312563ab99a4a6e7be9c59117aeb265e</t>
  </si>
  <si>
    <t>0339b1c3e3b3e5d19fac0ab0f585eca269001088481cf254a8d8e2d5db249796</t>
  </si>
  <si>
    <t>645c8156592acd07aea453d19fae8d449e5a57d34218af23d95959bc29ffc7eb</t>
  </si>
  <si>
    <t>c32aa47a5399e33ddc8dc5890620e66fc7e8617a82a20a0133f69c757fe8d3d2</t>
  </si>
  <si>
    <t>18a5f4eebfeb9170c3ab180469af3f7891ee477a0d14772fb3ab2b9452e9d509</t>
  </si>
  <si>
    <t>20b17927a5ceef7b22a229ec065649d1c60b0c9f74b40748b602f47ae315e966</t>
  </si>
  <si>
    <t>8bbcc9637a09838c5043529efe9004769a42b73c10dd2d91d991794d0216dc17</t>
  </si>
  <si>
    <t>09ecd30aed03ebd77f083e432b45b90c1c9a45a9288597194afc335fe307a5f5</t>
  </si>
  <si>
    <t>fb026ee194e9520b4bda66b6dcdcc1c02194ce0b6f1f51faebc6749d7d52b908</t>
  </si>
  <si>
    <t>cd05c164003c5c9a967875e497bcd01494175b0189a81ecd9db198e1e05314ba</t>
  </si>
  <si>
    <t>9016c753cebf784555dc1db490e98c3c6462cdd9a0d634762c043d581e67ab9a</t>
  </si>
  <si>
    <t>2d0a6cea3b6d02d8c079e1c44b70e329edee2682a55cf269f572826105186013</t>
  </si>
  <si>
    <t>205dd1f283a127be8602aa0f435abeb7103ffc9ea3900d6f3740366b480c15f1</t>
  </si>
  <si>
    <t>024da9d8db513950c5c50158ab6788de0f6eb3d4917eb29f68e7dfdfa6b5efe2</t>
  </si>
  <si>
    <t>579f69748c27b43a9aa51bd8413bdc83d3f3b6e161702ba1336f1d5ef0248da1</t>
  </si>
  <si>
    <t>3946e4a56e28cf5d981f631ef1f78f416d84e98c60cb3de63ed9efbf090628d8</t>
  </si>
  <si>
    <t>ed2d9523060aa7caf070bbfcd990b230778f53ffc02eb97adaf8fed4e46c59c5</t>
  </si>
  <si>
    <t>91268c14b5f70de77fc5a23b4f1160eba0e22aa7e05e2b4af13a29a9171d6779</t>
  </si>
  <si>
    <t>4a36e45befcb996e8a57f5eca593ca0e82e3e2b39b6fd3ec4b152cb1b6b3330f</t>
  </si>
  <si>
    <t>6231fddb857214d7ed4a1297ae93dcf71ec54c37</t>
  </si>
  <si>
    <t>94e944cff1edb6155a8a3255a095c64d10d00b0eea1480b16195950af27a3944</t>
  </si>
  <si>
    <t>bd2a43cc80e965ba5db72ded82679603d3d5eace16d7d9b9ab858853c380d8db</t>
  </si>
  <si>
    <t>998d7843b6381fa0e854200dcac5704d07cc556ff6e39b63b5d608e64e264b05</t>
  </si>
  <si>
    <t>7eb26a42c41fc9d3bf1418cbcfa2fbbda00a6db07b3f458f0223f493bc5fcd86</t>
  </si>
  <si>
    <t>bfd7284df7f6a46cecf5d36f4d9e603cd05d28c7</t>
  </si>
  <si>
    <t>e1ab0d6bac62ed6314856a3cec357fbb47bb2bf16422d12b1d05957ed67b88d2</t>
  </si>
  <si>
    <t>9c2fbab4d2cb9c6184cb716638b795452b1a8b2d</t>
  </si>
  <si>
    <t>d06c8891afc1b3f6ee09fd283ba13c8cd817a8a47c203bffb4e9dfd1c45b43fd</t>
  </si>
  <si>
    <t>7e5930c744c425dd431fee6d5a3b73e8ca13cd1d</t>
  </si>
  <si>
    <t>86b411c8bc81d8f4c62cfedaca544485de068e19e5e5b1e90fc24e5c1d9fe2fc</t>
  </si>
  <si>
    <t>ff34c2529c4a893015aecc56f21b164b66ca6a48</t>
  </si>
  <si>
    <t>c6dffd5e457dcd3baf9a7fb28b6156522e7517752e595b71efbc727058823396</t>
  </si>
  <si>
    <t>7fabcc6a4ca72a403f3fd9c3b775efb147e63d90</t>
  </si>
  <si>
    <t>ae8d24f79bdcf6f5a16a9066058e0748e4a5afe1</t>
  </si>
  <si>
    <t>517703d5415074745a419b8874ab5f1acc0f003334c972b1b86caad8ae224e6e</t>
  </si>
  <si>
    <t>6a5eb2fe611e9cc94c8c4c91905b250ba4a77c1e</t>
  </si>
  <si>
    <t>48d7d0c0a5980e63946d1cca386c754a0c79f0eda027047296472a23196cce5f</t>
  </si>
  <si>
    <t>302c41ac94e36dc2fa23788759fe3ad9d54de676ec1720eb0a74f7fd094f3adc</t>
  </si>
  <si>
    <t>82eb64b00f839cb718e0fbea5d405172cba324f0cb11057099c2ecb24b9ad1f4</t>
  </si>
  <si>
    <t>8a4efed10cabcce22c4a323d0813d1bd6fdc839215ac18c7a7cd04eeb5f17a7e</t>
  </si>
  <si>
    <t>e78c50ca7a702193f5f67c7559a4c3ffa394d19b</t>
  </si>
  <si>
    <t>671d1981111cb29713aeb675fc405fbbb9419479984e5e7b29aafd13dc60b5c3</t>
  </si>
  <si>
    <t>a12d13355eaab195adca0b913d301d94e9d8d2ea</t>
  </si>
  <si>
    <t>2326fcc35ff79ff961f30747f2484d0fe28b88bafaa40eb92bc5021ae3252457</t>
  </si>
  <si>
    <t>30ae570ccefece0c52eca510ff46161416efe6a4</t>
  </si>
  <si>
    <t>2d79dd22c4b9b045a1ab1f5a9a1c9de931c6e8c65278ba63b8bd86769dbca591</t>
  </si>
  <si>
    <t>f0a7fd609ffe9c6a1c75f87522a34d5f0578bb78</t>
  </si>
  <si>
    <t>b135f660ca05c99c87a21c278a2019e94936e06335686e0acab8b8d80902a167</t>
  </si>
  <si>
    <t>ce7fd514592dc2986b1909601f6dadf497ab3bde</t>
  </si>
  <si>
    <t>30c5c92c0ee74bde3f88d2347014833d3a7b8a45</t>
  </si>
  <si>
    <t>122f427aa72b12ba9c5e3b4531d741b5fcf61d4f5699b14cab94fa1cc3a358c3</t>
  </si>
  <si>
    <t>2dfc94c993d9d6c0ad3eb7df9e79e4c5a0cc22dc</t>
  </si>
  <si>
    <t>9fff8bcd7035f8170051efea36be6ca4cd34bb934e6dba8b70c063eb85e8a255</t>
  </si>
  <si>
    <t>f78eb94222459d1c0ec7db54c1f2e1dadb5ffe41b5a40540c7b8a0acd95dafb5</t>
  </si>
  <si>
    <t>b70bb2591144fa5518682a2ca34dc746f61f1a48bf0580682d24f409f13072b2</t>
  </si>
  <si>
    <t>5610ee4732e4d0d29299d9f43d4ac785b673bbc6</t>
  </si>
  <si>
    <t>de69dc38d4d1f5db769fd6872cd5426503e57085b8a3fdce0f546bd8b048c4c8</t>
  </si>
  <si>
    <t>fb529deb5cbdad65945f4c48e2665fbaa6917d9a</t>
  </si>
  <si>
    <t>eb8c737ac47e8f77156886acd0b71758c7be3bfaac2feb3e738dfcd2c31b40b1</t>
  </si>
  <si>
    <t>8a6b41898e1f41e860303696b9ef0386a9100ff7</t>
  </si>
  <si>
    <t>0460314d7920dfe0e756e185a8b89c980b22735e70a7778eaa8be0f9d2bc286b</t>
  </si>
  <si>
    <t>3ca2713758c80e4ca7e5dfeca7bfdf1bf0c3b580</t>
  </si>
  <si>
    <t>f090fd12c748d6320c4944c4a0d6c149c9f9b2cb8d7ba4b6175c6988c9d3e503</t>
  </si>
  <si>
    <t>b97b816d03961817247c047ab5c7c236409f7c8a</t>
  </si>
  <si>
    <t>8ea98b702ed9dcd3222ff4b29503e8792b8c8f435c175e73c4e75149467bcc71</t>
  </si>
  <si>
    <t>f7a70f0844cb85bea435495b4a3eeb08d1569302334a6c1d23f2e201dc457a00</t>
  </si>
  <si>
    <t>2ad92082c94284e9935c16b46c0aefe8d70de583b8fc8483c73c6f08d36f7142</t>
  </si>
  <si>
    <t>bb48c201241814107f55c92a0e2a961e4d55824f3038c76e40d1172d555631f0</t>
  </si>
  <si>
    <t>861019cf876b84b193b4d88ef27151089a95d378c39a965b8d19705b20d53bd8</t>
  </si>
  <si>
    <t>6dc9d4affd20d16f3bb206f325a61f8c8531cf4e7591960b2b85b6b055184809</t>
  </si>
  <si>
    <t>7a14afc96e8f787ecad9c73e11d3ac4313ae7b9849b7b02d291b85ad8071ab7a</t>
  </si>
  <si>
    <t>8b2bbbe0b0d34e203bf442a52bbeda3d2113432c5225ea9344e8933e422b6eed</t>
  </si>
  <si>
    <t>b950d129563d68f2cb1253ec6d3b8165763e05c2f5d9599a04b96b69015f78fc</t>
  </si>
  <si>
    <t>9528dde74ed824f810ff0f8d2925a6f493e9054094458b5fa1649220cfb5675c</t>
  </si>
  <si>
    <t>c2cffb244a2599a2282bb7971cc061072aebc3245ef02999d887c59c89695d0f</t>
  </si>
  <si>
    <t>a0ad7c83ec6d32ec0ab56603a54274059dfc181574cd6dd73b295cf4563de903</t>
  </si>
  <si>
    <t>ac86722bc3a5f406e740d34c57487c419ae0feb6fcc9cc56a7239e52049eadcb</t>
  </si>
  <si>
    <t>d74262eab2003e4758f8fa216b02d7b4491d7241a1ceb42901d2eca7cab3d59e</t>
  </si>
  <si>
    <t>076f166859d032a72d1c9d5abc75b393b84b7544</t>
  </si>
  <si>
    <t>22eb9751d7ace573ca10ede34a851e6a32c2cdc9d0a51fd82e1cda7f932ae2de</t>
  </si>
  <si>
    <t>f219333a0ad7471d636f598796e02f4d83549c1d</t>
  </si>
  <si>
    <t>cab401a7206c92e4f7f38bef4f82aad9afd45525bc355c1c4195d33106da57a3</t>
  </si>
  <si>
    <t>22e772715ee19dd0a97ee246d30655df41f7d8edc2c1245fd58b8edf47329a6b</t>
  </si>
  <si>
    <t>ad062e7e1ecafb8cfff46931097dca28c0aa8fd08abe65e32134dfc95efc6c34</t>
  </si>
  <si>
    <t>9ec52b983f09daf6a973bf6e8e011ebf786ebaa5f995231b12dbfc4b9614c092</t>
  </si>
  <si>
    <t>50da3afbedd829c6c5632b29d7c90fe3c1833c76</t>
  </si>
  <si>
    <t>65294225785071eb67806b6b6532ec45227cd607cee405c13039d673b195b32c</t>
  </si>
  <si>
    <t>92b8f1c54c82f102e3f0ba66ca11334fb39d88cd</t>
  </si>
  <si>
    <t>d0f0c6cc782eec6da23f9860661646899be1f5b556353e32102a4587ac71c309</t>
  </si>
  <si>
    <t>a2d5c777cce47b0c32adb5099cf7c3ce6e9e2b4f722f96f84535c8890c505303</t>
  </si>
  <si>
    <t>e3241df0083dbdecc933fa25302f31a4bfe87a1916dbb7c2a227cdf8f96c0d98</t>
  </si>
  <si>
    <t>913f09d93f7bf8910972f3180cf793eac92c8b694fd214149f9253e6b797cc20</t>
  </si>
  <si>
    <t>689c65ec3bf1ef988ea23ef5d8c62670f9cddd3a727fca3446ee9404982a01de</t>
  </si>
  <si>
    <t>964d7532884ddbc5937320996a4ef2a8c60528d4f757d39bfdd36e0270e2ccfe</t>
  </si>
  <si>
    <t>a0b0120f6cb6f5e8a3e1cd35e1e06b579ca62d28fdc563daca3efeb7df9f13c1</t>
  </si>
  <si>
    <t>e42c1c528d03ec8495a2176c1bd5e26e616e87a2231eaeecada14a43ea82f9d0</t>
  </si>
  <si>
    <t>5cd66608014919cbf8bef868f19a96f263915d20</t>
  </si>
  <si>
    <t>2145f3c9af26246b28486d0e40d19e6cbf1ab91a9286315dc7ce4a6b0fa6d8b9</t>
  </si>
  <si>
    <t>4773fa1c16f413a11504a4d4a1e767a7f6b0be3c03ed7c5e2e5e13f13a6390b0</t>
  </si>
  <si>
    <t>9160880671d4de151e6a8047319a7392a8fa8922</t>
  </si>
  <si>
    <t xml:space="preserve">แพร่ </t>
  </si>
  <si>
    <t>c8b0d54fc3b759ed07ab1e93997da061838b5b47555b4bea2cbcea36116b33e0</t>
  </si>
  <si>
    <t>3d9f554029fa5d438777908d8acb65afbf467150</t>
  </si>
  <si>
    <t>e2a3613d7ea86d9222e4ebab39c8ea7fc65da6a5e81f3bba6806e8be9c1b9bbf</t>
  </si>
  <si>
    <t>5352bf1da64abd84611d42c6bd3b92e6b2323526</t>
  </si>
  <si>
    <t>853cddd2606ccf6551fc959eadd96d21f94c10d057145870966b8fe2900141c4</t>
  </si>
  <si>
    <t>48afd353db5d3ab7bbec259693d02658105783c91d42a71d1a46b92db516fb9a</t>
  </si>
  <si>
    <t>1822a2ac499eecb8641b09941becbbb4cbe312e5</t>
  </si>
  <si>
    <t xml:space="preserve">มหาชัย </t>
  </si>
  <si>
    <t>ca18aebf6036de491ba57c1373a93a38c4087e17f9fcc47b694e3583c5088047</t>
  </si>
  <si>
    <t>caee6417b9baaceb8afb1328e135455832098c9b</t>
  </si>
  <si>
    <t>cd835d5a63b0e670b211c1ea23bf42d1568c38fbea295b530c3fffcc050b011e</t>
  </si>
  <si>
    <t>9d5161e83b761c549860ddcdccc6262af3f5b700</t>
  </si>
  <si>
    <t>ร่มเกล้า</t>
  </si>
  <si>
    <t>e2eb29f6a35bfe15e089abb7e9d22ecfd06534cefb4464eba9adcbc4298a8c5f</t>
  </si>
  <si>
    <t>dedffcb5af818a8405b6c967184f335eff66596c95a0b47f630ee8189eb49751</t>
  </si>
  <si>
    <t>a25ec3aac6e02030e26eff6d62b2e7998874f169954c088b46fbf454187b29b9</t>
  </si>
  <si>
    <t>679393fa4b7c4fff822c718bd5ee24bf16541efb8304120d9bd0f9a17867ecda</t>
  </si>
  <si>
    <t>0b927aaaa8352e5e7acbc171427a679ad1a14481f4732e529938b85b7401e1cc</t>
  </si>
  <si>
    <t>13b5d8acf0f79c227029ab17852f7f45f6c7cbcd40ffe64926857126b9a3ad6f</t>
  </si>
  <si>
    <t>9080dc43d1d0a59ab530d329c97b966732091d086372410a5cb0ab8cdea2f48e</t>
  </si>
  <si>
    <t>85e228491cedaa5b1f057fbe3ff87c8a645ad774a3650c254c54ad2f7c32f5b8</t>
  </si>
  <si>
    <t>5b3b8a907227e8e08c44f14c5385533900568422157c53ef2eeadb5f5906e181</t>
  </si>
  <si>
    <t>b76c634c5d30057492bb2a2dd9e003d4a6e1da01678a1aff0c6c2768ac92dca4</t>
  </si>
  <si>
    <t>dfc6b7ead303f7b2eb2382963d51f5c766c8f8915aa0e3a54caf5b8eca27f5a1</t>
  </si>
  <si>
    <t>388efd13a45ce779ea050085f7b03ebe4b51e836f5b2348ab182865555fff5ef</t>
  </si>
  <si>
    <t>392623cf539ef040bac31022795f6c848f3e5dbb4e79dacaccea93e98dd4b02a</t>
  </si>
  <si>
    <t>72e896707867bd683a9a91d1edcf039a40653ab12848ac6484ef296c19b126fb</t>
  </si>
  <si>
    <t>2a7528845f11b5dd6631a5b351a9b790431aaecd83339f416ac4d01649e2a996</t>
  </si>
  <si>
    <t>eee059b18780678b70117d548af79b98ccf0794d</t>
  </si>
  <si>
    <t>4c3e367448e0d8246d556c5e29161fc12d07860dd4f107db737d1fd7e87e08fe</t>
  </si>
  <si>
    <t>6053d9831ed9ea52c42074b6368b9321241c703623594c1b07d6ae0c8c19a7ff</t>
  </si>
  <si>
    <t>9a043ab55e20ed4014b926b839b00c0cc2b6a9122e211bc96102d366f6610e26</t>
  </si>
  <si>
    <t>2952d8a2b35598cb24aa349cb2aa73d5552501aec7632afa7666483ee3adc092</t>
  </si>
  <si>
    <t>a229b3b2afc3e8c0dca38bc1d5dce983c4e18c51a93316b38f7b3a5e46cdc1ea</t>
  </si>
  <si>
    <t>d6c285ccea67745c2cd1632701cd2582ffe58e0896afbbfb418a00abe8e020ab</t>
  </si>
  <si>
    <t>b624a7b4a0a7db6090c16b91269fe7b474d01d41b389816522e4f9683dbbc040</t>
  </si>
  <si>
    <t>4d550286abe41c02dc69859ec182cdc66232fd193899cb3919792fb7f144e80c</t>
  </si>
  <si>
    <t>66a22c91c669c2e611014e45df6c56b32d7f70c69c5e9ba4f617bf27785d0145</t>
  </si>
  <si>
    <t>d71b21f67e719dfdf5af4daac5671ad044be1b9233670e9e760ff4e7b7303bd8</t>
  </si>
  <si>
    <t>cf127af87bdf054d0585ff117ded09a802c54e8e25b7d546435e55c426800b20</t>
  </si>
  <si>
    <t>233c2383fec052176665dd1861b3f4fed3da7a603ca0171fa7d3a6b15ba9db49</t>
  </si>
  <si>
    <t>64464e1819dcfd79e4f0588560c12b96cfea6c2fb5786c009712400ea6126cfe</t>
  </si>
  <si>
    <t>b1d8ee01b1de5eafdc9456c35e53c31de33218f2a160f06370841a732be981e5</t>
  </si>
  <si>
    <t>d5ac21aba94579be2a300359b8de6ed6bb4c9aa3da1f234b52990763dc11932a</t>
  </si>
  <si>
    <t>91b1c6c3fda21c94e69ba0ba2ff80f5729dc18608936834c95cbe6a65f501f67</t>
  </si>
  <si>
    <t>ca9a5985f6d8a1a30a7bdb62fe2e2d57cc30e9df118ae2f67f5ce7f8f7a0d4a0</t>
  </si>
  <si>
    <t>7c014c1bae403a914582408d29599277b84f58332c286aa9d63994a41bb75ac6</t>
  </si>
  <si>
    <t>9bc8e6a29ae2e352924ed2e86a09ecbb5b794a0603e4bdb63e948b890279ff66</t>
  </si>
  <si>
    <t>ea4d887a56a6fe165e5e494fe9247f6d680ddeccde9280da430fba70924d17db</t>
  </si>
  <si>
    <t>e8310ece8e386dfbc2ecf37b1d664f55e24dc187</t>
  </si>
  <si>
    <t>6586dc3c0a4b06a3315d8513f733424205101b3e518160b4f2bff3e92318190c</t>
  </si>
  <si>
    <t>b6561e873242933246e099981ca5d14098c96df04ce179b3c4afbbb15f8e0970</t>
  </si>
  <si>
    <t>0b1c78aaedf31da64df4879219d5fdc214d989cd</t>
  </si>
  <si>
    <t>2a1591507a857a843a7e6f85c0e83a3213cfb7f403aed8084facf8b8c7af45a4</t>
  </si>
  <si>
    <t>7dcd4bf0984bdb39185a21b44cd6e38a107111d0ef2b5efc2da16b26e604be93</t>
  </si>
  <si>
    <t>0307c3c147286e57b5ccae8f72abb9156d6b3ba4286311c7d106fad7c59e4ba9</t>
  </si>
  <si>
    <t>2474befef0961b466984c1040bcebf1d51d4e372d8b5c230162e7493700c971b</t>
  </si>
  <si>
    <t>73ab83ffa981833461fd9e48dcf28851b4dfaa55f3dd96138fa38bf3fe050346</t>
  </si>
  <si>
    <t>357f903c7cd3c534636dffdb8ba0a2b9525d41c41efd236be5f94c0e0afc866a</t>
  </si>
  <si>
    <t>1cbc6b2609c67d7b7c4824e7b24416adb2e36c1ef9a21db9999ccdaabdd37832</t>
  </si>
  <si>
    <t>49875c2cd51350d073be3e1efa4df6338bcff19fabfeac5b078c5b5b3dd85722</t>
  </si>
  <si>
    <t>f169901883361d584964592b83c5300c14115d19016a450cc8ada471a3aebbd8</t>
  </si>
  <si>
    <t>2542f532af2626d21bb9406691f80d278e755c38e7791ccbe33a421b77b23202</t>
  </si>
  <si>
    <t>415f736b4804aa95888054504e82c9a3a5612d57aaaee4c229fa72dd504d4e64</t>
  </si>
  <si>
    <t>719bf4cf3a4a38a10e45bd2878350b6bfadaf2890e28f01b14bd0c7bcb02c13a</t>
  </si>
  <si>
    <t>2cef4f7c1e8fd904031fefef98812928f19909ecc0852a5e5e091d45d5057408</t>
  </si>
  <si>
    <t>52b6e3c25da8f13623d246a00d55592d9d39d8ad1f772840f30e11c55fd05937</t>
  </si>
  <si>
    <t>224927e2aaa0b0ed78da04d7e5944f4b9a59cc6b0bd05d5b0fdb980fa2758062</t>
  </si>
  <si>
    <t>4461cb086f1daa77a62040f4db25ba70b778a310c214c258938d603357e6ca4a</t>
  </si>
  <si>
    <t>96a9659320f8d2f9008f52ca6a6df4d41e884fbbd78539f20ff91603c651e15d</t>
  </si>
  <si>
    <t>f94e95f0fae8bd7272684aa08bf67a7c564fc7942f37c4248d443203af15f61f</t>
  </si>
  <si>
    <t>b06e2e5dd9c3f2a3fa3f22a462cc7d5cc10577d7a722ccd2a90cc6f9efb89fbf</t>
  </si>
  <si>
    <t>afd994ff18d9dee7cdaf5f3c4cac2f1c0e7ba1a357fd4732e051b08e33a24002</t>
  </si>
  <si>
    <t>1382ee1431ecfb701fc6fa6bb268ec7ee192185af8e85b445682200aa1b3e441</t>
  </si>
  <si>
    <t>290867c06445e0d880072e7a09d302c051f1fe04a36b5dd055448ba3e0381205</t>
  </si>
  <si>
    <t>d22b4d1495f05684b06de929b818273042eb759baec4ba36dcf7e9a5a112c842</t>
  </si>
  <si>
    <t>068183530a4fc9abfdec9200da8d4a8bb77357c3038158335fbd977079f58199</t>
  </si>
  <si>
    <t>5eba9562b0cd6359b61d45cfd2c3e2fe03976a5b2dbedc9f194af1455b5e2ddd</t>
  </si>
  <si>
    <t>edc57a1bed81776fbff7f00e14d9c525bf5093e786dd805c052d6242bfafac35</t>
  </si>
  <si>
    <t>6ff11a74979284f44bd0de7a306bd08a0ff953902fa0ad495ca07c8d7a5bc671</t>
  </si>
  <si>
    <t>338e8aac497d87df06dffc98ba039671f5a6e72a2af94e934352cc8bf1fa8b2a</t>
  </si>
  <si>
    <t>2c47973192f91609bcaf6f844150b2933605898169b88c7144831639271d2fa5</t>
  </si>
  <si>
    <t>6a9ab5e11cd604d54da4004408d496fcf468c65869e6b2d75ed088150f7c4392</t>
  </si>
  <si>
    <t>b1bf71d2ae6767dd61a285c4bf2eb6720053a257e26dd009e369e8ba04497a1b</t>
  </si>
  <si>
    <t>b21b6307e2d9d76999b36a74ee8b0531a668f625b98d8f59270f153daac9c4dd</t>
  </si>
  <si>
    <t>5fe156091960bdd260b237cf181b055befe6fafd31d60cdc0dd129b4c69853c8</t>
  </si>
  <si>
    <t>7221775cf1380bdd59e54c826b3dc2f9303d2ba54c1d0b6c0d9b8170e2b606b5</t>
  </si>
  <si>
    <t>7ba805b8833820b6cf3134cf859152ae9937398cba64216a911226cec9ff5182</t>
  </si>
  <si>
    <t>806c4423533111b44f2be13e6a09d42f5fd105c285f0dfce7e6184dace7885d2</t>
  </si>
  <si>
    <t>fb34ff2b7a71fcd3409fe74596a1a92adf7927490e4fff110518353ea1dcede3</t>
  </si>
  <si>
    <t>98155de0bf00ca7c66c67e6f54199df3ae9b5239387e8bdb49f8d8d008449b97</t>
  </si>
  <si>
    <t>3349dea521145eb0918bbe26fa790985d7e470758f84e5a9735b827d2dccc727</t>
  </si>
  <si>
    <t>25b1edcf3daafb6e46ffa3017fab0d8f751b3a47a433f9861435a75e6d092538</t>
  </si>
  <si>
    <t>ac2ba5c39a2838b63bfc632c3cc63b50bfae1c793704750ee600aa5fd5c2b406</t>
  </si>
  <si>
    <t>aa12ced750ca08c1c391bc373ad114014eae78c13bc6f9e74da3335780704831</t>
  </si>
  <si>
    <t>097b1f00db5580166e1e7457033f54e0ff61babfa5fc5af811e189c05d38e0a2</t>
  </si>
  <si>
    <t>d3827bbe5d027b80b1cc817c10ea799abf8bfde6</t>
  </si>
  <si>
    <t>2133fec0877d3d9d465ff7bce40f5f81badad0d9284eb7ab5b14f8d7418c2aa8</t>
  </si>
  <si>
    <t>5f25da9618e888bb08e963d5d9b7dffd33891aef352f45ac430856c90fda8188</t>
  </si>
  <si>
    <t>bea947810f55f0754ccd470e2afdc04ff731f909efc9bf708e2de749c793fe29</t>
  </si>
  <si>
    <t>84d4bae1e8aad283fe61fc1b988d2ce85aa1bbdce4da2386d1dd4209c1cd5e07</t>
  </si>
  <si>
    <t>795a0d15756525301c8c01e7799c2288edbd4cbd0b41d677c0fb74698caa6b8b</t>
  </si>
  <si>
    <t>49a3d04caf0ec1f991425cb7fe421d018fdcc79a2b6ba1b12ab183572f82849c</t>
  </si>
  <si>
    <t>6da14319bb8c74010f213e6285394136ea43090a998f615ff0d87b87a1e47574</t>
  </si>
  <si>
    <t>58ae881ffd3290a932a1c67ee1a2649f248f76343369f02ff486552c3c35081e</t>
  </si>
  <si>
    <t>adefa31821659fbe53115dcd98283d14ab73d9cf</t>
  </si>
  <si>
    <t>8ba63947ffef3f737d9d47084953a24623a47938e7223fa180418232a4de77c0</t>
  </si>
  <si>
    <t>fa808ab50f654f9bb6de3678755525b343091c882d48b892074f2c987fe8ae63</t>
  </si>
  <si>
    <t>fc27a99747766d57dc3bee00d2583710cb19241c957c714d6a9d6c6de282759d</t>
  </si>
  <si>
    <t>187afb7edd2b55e99af8a04097682fdd8399936a5bcdd315a2c849a652b4ca95</t>
  </si>
  <si>
    <t>687367eca96c12db4a43cae2217a4c1be8a5a66c9284081a509faf7f8e40a5f6</t>
  </si>
  <si>
    <t>d8ead17abed03060fa49b66dcfd9deda520c5dd689546a73d6c113f292e3ab25</t>
  </si>
  <si>
    <t>227a88d206ebfb31f6dcc8887e25a85eb990b0aab08d15fe0e03af1b0808ce32</t>
  </si>
  <si>
    <t>61b69f6dd3265117b11ac1ca254477df4b9e6aa0</t>
  </si>
  <si>
    <t>721c5a989e927702a08e37d7a7cc648d5d1634c97dbe811b58c2c9f1241d6124</t>
  </si>
  <si>
    <t>2a65d60c6d335fc8beeaafb7d26ad5c7c2cc92ba3c18f80bedc1778629e87f75</t>
  </si>
  <si>
    <t>25f342f8b0bdc9a573f67eeee2ba4d20a137145d48fa56b230155daacaf1a031</t>
  </si>
  <si>
    <t>66cd56e317b6efc536992db7c648ea8c19a44e6ee839415d05e0378d8c219d48</t>
  </si>
  <si>
    <t>4192952ab4884cc31f091a1bb49b75ed28db05822a5d9dac38dafd4887026a26</t>
  </si>
  <si>
    <t>1778b8b4be0633939c651c32b5ee35604efe2f2f1f35d828a3a8f857d0547fc1</t>
  </si>
  <si>
    <t>3a737d0a1b976afaf803da5ef0233e253f4d31432747f0de5214b2ff4ef7fee5</t>
  </si>
  <si>
    <t>cecf1063ef8531d90445151c96370bce63f047dc5ac0991c6dfa832ad5a809c4</t>
  </si>
  <si>
    <t>bdf69edde3847306760ce31c79cc459bdaafc801984735feae32871f5f7b8ebd</t>
  </si>
  <si>
    <t>d86b6e92710f81ded163571730877e7976c9a7035fbcee272b42d11eac36b2cd</t>
  </si>
  <si>
    <t>db27f965921badd4d636cd282219814419c705e4f6048b4ae33afd564c3d4bce</t>
  </si>
  <si>
    <t>4a4f470f4597201c8bcb9b265e55077828da0a72dbb46d1f423358fbf5154d34</t>
  </si>
  <si>
    <t>f82936de2ee32a0832a3b297d9ea1b3ae3593480b21815cc6c697544899a2285</t>
  </si>
  <si>
    <t>777248af53ab00ba499f9652b66e27aa650a220ad66d653fa4edc7867073b5ae</t>
  </si>
  <si>
    <t>a7d386da92ebb3c046149436249cf1998e1acf37473716232053f71527b25925</t>
  </si>
  <si>
    <t>105575e4496d36281bb7a3babe4c29eee0197487b4f36ec03b37cd75cf4c5ed5</t>
  </si>
  <si>
    <t>84395fa520b092f8abb50dac15041f54a4f7c3a26724003211a971af4e4346e1</t>
  </si>
  <si>
    <t>11af6517be36821fc9e94b028ff436466698ab17fd688982ccfdfa5b50d6829a</t>
  </si>
  <si>
    <t>2427d839732a511e95d882785be4c93faff4bb19e657b1d75cdf6a680542982b</t>
  </si>
  <si>
    <t>a05ebafed8e9a04cd1cda24323f5e7ada503d6c06cbeee41360c800f2ff5cfc2</t>
  </si>
  <si>
    <t>4c890cdca3523fe0e96643b6bfd93968212db5825629b4ebc68506405c8bd762</t>
  </si>
  <si>
    <t>38140ce7468a1fe1287cf6e38fd57e37f6c2bcf4de1db1674ece00fce96ed6a5</t>
  </si>
  <si>
    <t>c704b2bf018740f442285989b0e893748d61d149fe91396caa60b63aa0c71d31</t>
  </si>
  <si>
    <t>9fab2cc41d13923fa2b2b783274347cd72be104d</t>
  </si>
  <si>
    <t>5fa3c760f6e6eb68a20ba0dee36b81b4b96d0fdf0f745a000a65742b5a0415bb</t>
  </si>
  <si>
    <t>0084c0d74deb19f56f51031ec852f85790b17b36ae01b3b7122e7b2971b1508c</t>
  </si>
  <si>
    <t>59e76c65bbaf3feb582edf199cd1b90b8dc32f44e8421f779baccb01f5a03dc4</t>
  </si>
  <si>
    <t>4cd121c8447954292831e877663d9ce7a7f3757644d8e0451cf4c7552169d2ba</t>
  </si>
  <si>
    <t>e35e5e3b17cda63210755c79819990388f2558ae</t>
  </si>
  <si>
    <t>488cf4d884e00a628b5c06259ed349f36e74a23bdab548e062b1deec0acc4e76</t>
  </si>
  <si>
    <t>98d5520c082279510b112ffdda8e4c986fffdcd61adfb397c6f3a4a9c8513b9a</t>
  </si>
  <si>
    <t>7800b64669525f94d62ebb7fb270ae114f096beb0061781338166574c0e70bd9</t>
  </si>
  <si>
    <t>78ec4de83ec7230933b9df569362b9148fa9a79e2869663fac4dad5ac9f4ceb4</t>
  </si>
  <si>
    <t>54a3868cb201f1cd78af15de66d4d22f8f6465e941a8e446d70457842ea38710</t>
  </si>
  <si>
    <t>5e42964af6808cb2f0d0fc21b27d2f7a351e15b0</t>
  </si>
  <si>
    <t xml:space="preserve">เวียงป่าเป้า </t>
  </si>
  <si>
    <t>7ddb0bfc679c2b21ad220bf6207816f912c5930bc2a96639e17448824bda2f4e</t>
  </si>
  <si>
    <t>1aa98fa264c7219c2e6afb00d6a6d54200e1b540</t>
  </si>
  <si>
    <t>f04377814ac966436a7dabb2fe944b98e4b97a64d10589d76460b6a255723966</t>
  </si>
  <si>
    <t>58a8134cb5cd239b025498576146bd8de3daf1527ee28e8ad54450ebb8346258</t>
  </si>
  <si>
    <t>743175da2c8606d59ed5a877eb5610ac9c6f20eb044af957c2df69420cd3e976</t>
  </si>
  <si>
    <t>641d6ddb09bfd15f5d478043f84992b9985bfaf7c900753d1a342557469d1ba7</t>
  </si>
  <si>
    <t>026f844d7234faeb459ab9a47f9c84a4522478b1399e4cd86d507e0d1cf6d4c1</t>
  </si>
  <si>
    <t>bb9d43b29e207b34729b9cb7f97b165237dadfe37c80086df606f83d796df22f</t>
  </si>
  <si>
    <t>6a36eec240ad31b106110808cfb231b582730ceafd8930cb115ecbdbcded6a67</t>
  </si>
  <si>
    <t>8c343c998c4aa90f7c665bff2022b6c405b44f5e8e0b471c2e5d7ad6380f135c</t>
  </si>
  <si>
    <t>f942b6a2a31c75f5cd6e78156fc5da5f26884efe7edf922c7184d6f6ea4f48dd</t>
  </si>
  <si>
    <t>4ae12377183e832e4f0bddc7ad94aa03d3961786b429e54800f9ad6f515c81a8</t>
  </si>
  <si>
    <t>67865bb21513acc416d6c2a6f3146d3e0989bf5ea823989ce61f101879a8ab68</t>
  </si>
  <si>
    <t>da842fce437220ccc5e900f4093642d7c8c27b440d580f784f394ca137232cdd</t>
  </si>
  <si>
    <t>2d52a85b4da3a3f1fa73cda2e5e4c70856f4a76dd4a3ac534e6a2fc437f4557b</t>
  </si>
  <si>
    <t>ae167b2b838f0d6440731820a0651fe77969808a81b0dea9b0eb3136d2cb5d48</t>
  </si>
  <si>
    <t>7dfb860a53ca7d8d93f781c61e4b51cc0208ed96ee5babda7bbd601baa29def3</t>
  </si>
  <si>
    <t>7c4b33eb814d9a90f0190c466860830e3c3dfea4</t>
  </si>
  <si>
    <t>41498c49ea070dd958a397ad725a367cb957316a</t>
  </si>
  <si>
    <t>e480737b03d2e1e6afe4cd94d261f126dcc5befcc4f84b56cc898d318f75000e</t>
  </si>
  <si>
    <t>fbbcd3362bdb204a6d616957e17a15fb17ca270c6ab6bd6f22ab67300d2a6124</t>
  </si>
  <si>
    <t>a9a28aa325227da928024939de987a26ff684ff253b5e14019f6a6d436867049</t>
  </si>
  <si>
    <t>753de4e36bad7af3fb0886e1014feff5d2c54478f43830c6c5d0d01446a07221</t>
  </si>
  <si>
    <t>3db79a3be81aed047287ee00c4fc298f1d9839d6abda90588fabaedeaa8a3372</t>
  </si>
  <si>
    <t>ee81f4076d1b6b84f6197b5f508f23d90f0ef977eb3273017aff6bdf47222132</t>
  </si>
  <si>
    <t>432a1de65793db163e02b8b930e6f4aadda9b35328ffeef5bb2dc75c70d8f368</t>
  </si>
  <si>
    <t>d0476f872c4968a22dca534f47f70cb5ddb614495a645ebadf7d1966d1509ca2</t>
  </si>
  <si>
    <t>754595863381076943fcd6c9074e15b994d9403911c75758a275254f544a7267</t>
  </si>
  <si>
    <t>b752a2efc48a2df40e6bf923e877b38637f0723729ca6a399aa45191a26383ed</t>
  </si>
  <si>
    <t>cbdb16466137ed925e33a31b9c04275e27751a5bc2ddd08982d59f0247c348b7</t>
  </si>
  <si>
    <t>1e706f202b8901fa729a92daaa0563e676e2f3532573a17f945172234bda71cb</t>
  </si>
  <si>
    <t>d733b0608f942ae9f686354e7d073fad33cd159e1a3a0f658db533831028c3e5</t>
  </si>
  <si>
    <t>4bbd98e05cbf6237758fe892ca549552d8e925c6b9599d915db51f0c781cb600</t>
  </si>
  <si>
    <t>88a02fc1d8fe0d6102627612e10c8038c82e7ac91a13925bde5caa86b104d4ad</t>
  </si>
  <si>
    <t>51c82fb477912396ade79e790a252a352514fa58c47a38cea0e083cf346f356c</t>
  </si>
  <si>
    <t>9b3e0416a6a0a28313e1cde816f03444419a2d88933131496c2d2091652cf652</t>
  </si>
  <si>
    <t>fc43bfc2eece4cef03aadf60c365f8424b1a3ada9975aa852d35218c3d636af8</t>
  </si>
  <si>
    <t>1b0bd9709cb915e627e8cf744eaf58f34bd897445a8755c177e68ff523cb1f11</t>
  </si>
  <si>
    <t>a442282905692696344ff43a93900a68e634255abfca01f4cfbfcc109d06111a</t>
  </si>
  <si>
    <t>2a8f9cf0107920fe68fccc902358c57f5952bbd3af7c8b68dde8bef182cd03fc</t>
  </si>
  <si>
    <t>4c3868853a03b5ef1ce80c91e9f1cc9197e28d88e164fe6a618c14ad56e0d3c6</t>
  </si>
  <si>
    <t>33a935357640492754345963e1a92f3cb3f052612df6dda41cf87f58afcd37c2</t>
  </si>
  <si>
    <t>07ade54b49e6ffd1eda43ce6d8e20312eace063881184e510cadf90b8ebabd1a</t>
  </si>
  <si>
    <t>83241dda6c284e1f927358c3ead2f1b13c24a13b49275c63b4f51a304e098b2c</t>
  </si>
  <si>
    <t>c43ef267d93640dcbd438283e89edb49ef5557583855e2137b71603f50e82b8d</t>
  </si>
  <si>
    <t>5d7b58b15e2b3437fe51cd3e2d4753ea8e1aab49f2bb4e84addbba41536990b1</t>
  </si>
  <si>
    <t>62ccf16ac71aa5cbfd172d69e90aa50cce2302fe9b1d705a004072be95088f12</t>
  </si>
  <si>
    <t>8100e7cfe428aded529ce3c6c61cbac3988ec56761950a250a4d43c78e04a7d9</t>
  </si>
  <si>
    <t>42354276893ffc48c1c7f9d8b5506a51fe9e1fbb2c5900ed01ca9d24389157c1</t>
  </si>
  <si>
    <t>1178bef1768244f7d277d5696fcf04245e58f9778dc3cb7e353a7a5db6291938</t>
  </si>
  <si>
    <t>07db1c1b50ca4bb7d243a4508846b40597c9247ef3f0320b20ad39bd6dbcc4fd</t>
  </si>
  <si>
    <t>4a4a7d14349a7c6fdf35fa08d8b13bb30efc0e3214f886333bda92f08aaaec44</t>
  </si>
  <si>
    <t>9e9c781c58f11eda54a66dc93f15be12a632f07dcc788835c5cbf0894515be78</t>
  </si>
  <si>
    <t>0cd9b9018639bf07bc0021d8f13a8607c31a4d362f06902245c7e228b374dea0</t>
  </si>
  <si>
    <t>9bcd1b97378ddb86d886b32f4dfe4d90bcf78118fd990e774526f40983706d87</t>
  </si>
  <si>
    <t>e748b85e0d2f0db14375e2a15c994fb308e2c0212a02ff204cebb1c2dc830c80</t>
  </si>
  <si>
    <t>37c07dd3cdbb0fc6abd4a2ddf4db3c23d0ab892ef572eec4afaa45b14a1bdc56</t>
  </si>
  <si>
    <t>f04735a9f1cf2d735af023c09e1d4b7797f7358b</t>
  </si>
  <si>
    <t>b67a30cc0c26125108da2bcc23d8295bba8b720da95e7c463797ce628d06be82</t>
  </si>
  <si>
    <t>544caf083673a380c932fd5a9485677da082a7f204f4fbbaec3d6277c12f0488</t>
  </si>
  <si>
    <t>efd8a3e0a8138345c6c6fd46ab2b12c215b16510a415aa5d8d290785f4248b51</t>
  </si>
  <si>
    <t>31ed80fcff0c815c33cb7759e3297439da3aad9ec424d874232331c12a65095f</t>
  </si>
  <si>
    <t>fef87b7c5a2c71528b87157ab4103e0fce4b9bb35afd7e2723b1987f4adddcfc</t>
  </si>
  <si>
    <t>ddf527c13822d9eee2b2b04a071b3bedfccaa6906c2b537f5b4410a40931117d</t>
  </si>
  <si>
    <t>6eaa0aefa012cd53c8594931bee9f0c8bda95b799e8d0193712177e75a9ebc47</t>
  </si>
  <si>
    <t>8f76042d1d53c30b9b405d786ca8015a2e4a01c3422686af526017ed384e7e50</t>
  </si>
  <si>
    <t>b83f3461bde0e73667129ff50e94219b076906d2be591065fbae2455bea7948a</t>
  </si>
  <si>
    <t>c1f1d4db349a9766d6692a1f7778bce1e97958b9e27f4dc1abf8fabd4fe6d415</t>
  </si>
  <si>
    <t>4f6ef6ce3c581477518abcf0f6c53c64fade4574a4bb04360ffec6898325f92d</t>
  </si>
  <si>
    <t>6e11846a8d369d236e1e7ffaf6073261aeba4eac13dff9dee17f0bc278811ce0</t>
  </si>
  <si>
    <t>401226aa7e7a6785cc9440a182d1f53e3b03df19dac792751c09d898e1065d5d</t>
  </si>
  <si>
    <t>259bf11dff767d79a225814688700705f9024c77dd608aa627c581ec95dc0e34</t>
  </si>
  <si>
    <t>2b9ebb979fc49dabd9acea3e3e3f587a6dd1c03dcbddbdfda1679a8d9c2673db</t>
  </si>
  <si>
    <t>c37727ecdd65eac408c56a031018e2cbf6a78160db2e46d034371aa5cd10713b</t>
  </si>
  <si>
    <t>378d27782ce37b044605c88499b398855bc8d68b766f1c702f75cab6c5a153e3</t>
  </si>
  <si>
    <t>7aada2f4c94cb8949c4fc525d0b95f225cd81ba28668bc8fd9244696d69c8000</t>
  </si>
  <si>
    <t>5235c97927e6dd4fcd38ae6a6d67469d92894e020ad5324d8b0fbca48f3ae707</t>
  </si>
  <si>
    <t>7fe20a7592a7e26b7474c5d4cbe1bb85ffe71fea37e05264e3c7d3daa7228182</t>
  </si>
  <si>
    <t>e361c3e81200c1c2baf5c30bd34a580726bde45bb588bd54052d60434fc66e11</t>
  </si>
  <si>
    <t>d4655ff2649428fb539f0293d6ce69409ba6899cfec433bb399a59b6ba9fb262</t>
  </si>
  <si>
    <t>96c37944f3b36b2063ba53b2777e18cb602c617922bcb8d18a75af1c1d47d3a6</t>
  </si>
  <si>
    <t>f19a7c57ed31680fe46be73ffb29e4dc85eff70e034ad10153742e8e783e9269</t>
  </si>
  <si>
    <t>0ab2c804f3028c28912bd13e52fa51eadd1824513a13b762a17527a9dbd42b21</t>
  </si>
  <si>
    <t>16cdc5eb4601426d2f99eb2c02e35209e541c7df67730839c9eacde871045880</t>
  </si>
  <si>
    <t>10f97e08ac1933515f93cd3156a01b8e676cca249e0a0bd50058dda6c1fd923f</t>
  </si>
  <si>
    <t>5b0b66e00f0a19da6003d595dbf026765b6ee5f708f5d00f2b5591e733f82d25</t>
  </si>
  <si>
    <t>a0d35a27d39679420661ac7638dfb4d2c40fc823eb05939ed014261c7e0516f7</t>
  </si>
  <si>
    <t>722510a903000bc605e65181e04fe1f8798a7813ee1cb6dcdfa6077e5dc1c08c</t>
  </si>
  <si>
    <t>003c48ffa547fa5afabe1bfdb1489f003e95fc98333dc8a84bfdd91230dfe1c9</t>
  </si>
  <si>
    <t>5428f4b2e1dbe4757c1d304364ca2101246b251c989bb588011516c29579e65a</t>
  </si>
  <si>
    <t>3f3b0ec0bdd9ea807d8321e9d1cb3edb42ff8128ea7a9295dc8a7db84e9fed91</t>
  </si>
  <si>
    <t>5dc7aaed6f2bf17f9592f813458e561d52b1b4083aea5411a93a2d0d35d9e7f4</t>
  </si>
  <si>
    <t>390c2a546dc5125adb9f8a4d12439862d48167a1a7c03ee45f58255feda72c43</t>
  </si>
  <si>
    <t>1e7d4a520b6dee9c12958fb7cf3ee602c14dec8e31168eb79e25253a2205a62e</t>
  </si>
  <si>
    <t>1f8d2ce2590f31bb850816514c78bdfe748b44defdf261633f550eeac2be847e</t>
  </si>
  <si>
    <t>dce4fd70cb7109cf1c95ab3c64c4a9d4689dd33989c6559da5667de729c92e94</t>
  </si>
  <si>
    <t>af8a883369159633fad699c34cb07ae2dca9018857b77b657b413c0f55abb226</t>
  </si>
  <si>
    <t>6e07b0ceb991b2f5bb9e3a896972ed8e0236dbef4a393c39c6d41149e1cd2a19</t>
  </si>
  <si>
    <t>f40e0804906fa5effdcdfb1cae247db74ee627982c58c13759cdd3956fbf73a0</t>
  </si>
  <si>
    <t>ee9733524a926df4aadd7ffd9678c66c6879ec12aa69eeea266b08f0affe7d2b</t>
  </si>
  <si>
    <t>68ecf4fe66be7155de85529c04dbc17fddc536301d61cc4d8f602f368492683e</t>
  </si>
  <si>
    <t>e2990764a639347db219819be12e09a4d7eb79a14e3181fbc3ebd07d59c58697</t>
  </si>
  <si>
    <t>447b0370ea2333c409a9adcda0f50810bb54a8ed1f472c2921cdeabb0d4b2d55</t>
  </si>
  <si>
    <t>c56fb40d8d894ff37abaed476c1f2a51d0a85728d52e531b3dd5f658e05b9655</t>
  </si>
  <si>
    <t>551c31496a9b84ce79ca31cf9c9e4cb12f3b93c3ae84005a901d2d13b17371e8</t>
  </si>
  <si>
    <t>4ab1e23e6178a988d3f2fbbde69dac6921d66c5a955b93dfeaf3cbb18b20d0d2</t>
  </si>
  <si>
    <t>5f64138e41fad13d862beab7568e15e09e4b7e295044145d7969b1c71b5a3e82</t>
  </si>
  <si>
    <t>f93045febf06399a0bea8f22e81b489f93e67d26</t>
  </si>
  <si>
    <t>1cf7f90ae7052024f230b4fb2409e87aa9c495375d5f3d836ecc2e2390166ebe</t>
  </si>
  <si>
    <t>4a36d0537473e884dfe04727a5dd723c7d947de00c527bab50ac43319654e5f0</t>
  </si>
  <si>
    <t>5b420c4aa3beed51bc5cc03355f3ddf720669449d55791fddc7dc78d3a4be450</t>
  </si>
  <si>
    <t>3f27315fb51d5d8b5579cbb082e8e48528685ac98824f8e2f5ec047819e615ef</t>
  </si>
  <si>
    <t>fbeefc90b7410618d72ec555c6b9eb1c92d3cf57ccf78216b3bc4dbdf8ff4775</t>
  </si>
  <si>
    <t>52100f944c675dcdf4919d6334ca75b5ec38b50111c2e976733f4a31c85a9318</t>
  </si>
  <si>
    <t>94adb330c19c366520073a969ceffa50d8cbc0d6079eca57302d794191d22d78</t>
  </si>
  <si>
    <t>88308b29ef468dddff086714de9a039f3a22a9a3beb8873c6cbdf7840a9e941b</t>
  </si>
  <si>
    <t>8d40882b2049b81deaf82422bb948c389f9fba9e3eaa888679e1571a6160bab4</t>
  </si>
  <si>
    <t>2e53e98b2ce89dcbc4a893b0c7372482a8d3a925e02a10ca1aa076602af2c513</t>
  </si>
  <si>
    <t>3048da28817fcada4c0e3a9d48a21f3fb61604878c0cbcef47ba7c55da3d728f</t>
  </si>
  <si>
    <t>4d91939728dc6b7e874a4c895100715a70da00d99b6047f5a2b7fb6cc35eb85a</t>
  </si>
  <si>
    <t>281a8a3af2f5f0e122ed4d83c951afe03dc0e8e802fac08c7102e0e606778a29</t>
  </si>
  <si>
    <t>b0fe9c03c864022638f364df06c31451084ccdd891b0c7cfdf458181cb62c118</t>
  </si>
  <si>
    <t>1bbfb2c4ec31984b1215b67b8e09d0d4061f54fb1588970073abff3e39267a73</t>
  </si>
  <si>
    <t>83553803a7714b5087508ecdc242d143be088c23cc6c9fb7b886e16fbc776140</t>
  </si>
  <si>
    <t>62f0ec443fb0431f02d754386d571a1044f884a484a0c5605ddb02b75a09f1e5</t>
  </si>
  <si>
    <t>b31ce02266a6b1162ff4d020bfecde51a52745b3a4545d550f72afb78c343062</t>
  </si>
  <si>
    <t>3b16a44f445d1e523672377b584c9243d91bbfeb0693b38620c29f91ef5889eb</t>
  </si>
  <si>
    <t>707dd2b928487b658e46710854b43e89213a47a5dc5c9f90ee34787155d6a3f5</t>
  </si>
  <si>
    <t>483b2377c841871a125334fc8d0fb2e455a0a8ee221ab0885842576cdcba8787</t>
  </si>
  <si>
    <t>7054f7472aae0708f9a32772441a2eeaaaecebdb78498bfa2f366be9f9fb65ba</t>
  </si>
  <si>
    <t>b8b61d34905b85972fa39664b1173971bbac9baa185e728ab15e77adb2c55bbb</t>
  </si>
  <si>
    <t>58995124b59edb2544ab38a421e6f7045a86d608dc83d0cf5817c13513a1280c</t>
  </si>
  <si>
    <t>a29ed0c61e818d82263305e0ac03424a5c7f28d0c84047cb608c9026525fc5a3</t>
  </si>
  <si>
    <t>486357be73d23816588b004214d4eb29f99c71430535976d308744f804767e7b</t>
  </si>
  <si>
    <t>69898e80217c2e4bc37438ea6778624bda3252330557ac792e2cbffa38ab8b29</t>
  </si>
  <si>
    <t>be62390edb4258744e32397346f9f366761fe21963ddb42ff70eefd7b4a47e34</t>
  </si>
  <si>
    <t>30b40f06b774baa8d6541885e307c7386fa4797f322602b29dd9095de9b84410</t>
  </si>
  <si>
    <t>5fe6c0b1015bdb8f25b8cc2c6dd09449dbcab7c5e885bc7383aa6968364ff704</t>
  </si>
  <si>
    <t>9f5a2ebfb16c14e8fe5919d507dace74688ad0f7d704be274d1be1d3464456c1</t>
  </si>
  <si>
    <t>6c4e8854c1eca1bef3751e02aea0b80c7da6cbafcb8736574afad584d907929d</t>
  </si>
  <si>
    <t>cf8ef08e49679cbefc5d4e82ec95028d93be431061b88fecdec980c543131f40</t>
  </si>
  <si>
    <t>c2724cd736a4be0657b29295d9837d062670424c26d1a424a9d550b09bc789df</t>
  </si>
  <si>
    <t>a5abb24c6fb937257312f2d025b8410868102bf81b747887681f23f5538259ba</t>
  </si>
  <si>
    <t>d1b53bfac81e827021ec80ad030c56a9f9ce5f5fbd07aee25c2b97b59d72ba94</t>
  </si>
  <si>
    <t>c70358faaa52fa806db2f58f8acd0240632ba8969eff22c0ac64bec2c16fa676</t>
  </si>
  <si>
    <t>e1f2e20b92ab0e5a9f84a4481ef7244c223939f2ad27bff77e7a28b6e4f59ba0</t>
  </si>
  <si>
    <t>d0a7aab521b4af440be1835b35cc22b3d2a68556e91b3947e38d8594e8bd56ec</t>
  </si>
  <si>
    <t>950a071c83c2272abd2c1db148b8f25f6c0a05cb5d454f490a6cb456319aa5a7</t>
  </si>
  <si>
    <t>bd27472aaabf31ffcd7ff125744107f3156839b53878227943b4cc8b291ac078</t>
  </si>
  <si>
    <t>3701231628c5598a6e3f5ff925d3785d682a1d6319d59778f6be2785fe64f169</t>
  </si>
  <si>
    <t>7a55e4dee00c147e5434ca9dd71bd06caeffd70279d9c639cf75902b30d7edaf</t>
  </si>
  <si>
    <t>617ebc65eae6c024c23915494eeaa3f7cf0bf33de56a9600dc5d87d511f28e5b</t>
  </si>
  <si>
    <t>e19f52a1ab2545349645cce3e19174a4a3d2da674ed6dbf43304249f107b45c2</t>
  </si>
  <si>
    <t>6d37bbecc12fc894096bf36f78b6fd9d7e6feedca68dafd85d69fb94a1beae3b</t>
  </si>
  <si>
    <t>af4364e29aa6b111217f1927fd17a53b2d31418d2db16fe8ab6b89f0dedf55a9</t>
  </si>
  <si>
    <t>73e604089fbc45f01af49f877c8cf6b169a10327a9b805033a92d74ccb9458c1</t>
  </si>
  <si>
    <t>18cdfd7a7aaafece3a649151eaef4a11781ca4d1f00da237b594587300390950</t>
  </si>
  <si>
    <t>bfe899cfe78403da7c920b16d9798dc8f9de83356ba4d5198b6f44ba82a32b34</t>
  </si>
  <si>
    <t>d66eafec0407a2b9ca9cf10749f9e4b79c4c6b2e4ef85ae24f6689487bf3d46d</t>
  </si>
  <si>
    <t>9058ce30e6cac318a3c4dc8ccc30bfb00d2a4bba9f18eebfab10c805b1bc0eab</t>
  </si>
  <si>
    <t>b8e26f88f85ea409247c6e4e15a014381e48e929b76f0c915309582e6ce41d2a</t>
  </si>
  <si>
    <t>fdf01efdd755fc43bcc81a3350c599b2e6cac0b154136e2dc27230b13895948c</t>
  </si>
  <si>
    <t>c48dbd66cdc45525ddfc28d84d3166c657aa2862532602555100fb149ce23c7c</t>
  </si>
  <si>
    <t>194a229fbd39c1044b510e08166af479e414bca58519f5b34d4846237eecd35e</t>
  </si>
  <si>
    <t>99989f2b94709fcf75173478e530e1f19f4934102d1d33cb50de1a974a045f02</t>
  </si>
  <si>
    <t>f578b3c9981d9749b52180c5b87fd24790f180264353fdf5c6e4c1f2fe3c3f7b</t>
  </si>
  <si>
    <t>8437c6ce3bd6c6ea35a15db12221287c52cc324db7b393b411415272ddd11883</t>
  </si>
  <si>
    <t>a529c5743c038c082cf016170f36f2eac48a6944c8d3528252dddf6de12f167d</t>
  </si>
  <si>
    <t>238f06f5403cf412a9504608c940c8b8827b4feae7688dc3142988108965ed00</t>
  </si>
  <si>
    <t>848b6007c1a91d5f9a351e2b60646fc628f5510a780cf56b1b70976729753d5c</t>
  </si>
  <si>
    <t>dd77b0b36225dfd04cafead570a802f89a70ef8b4e5ecab6539cb551ebe5b4c8</t>
  </si>
  <si>
    <t>502b662b7bb66828a5ca8be54166f3fa5fbce2304d13dd30b84cdea72f2fa504</t>
  </si>
  <si>
    <t>94e47f53c3f76794946d403704a4b3ad9434fd59d535cb53fb0dadfa38ee7f37</t>
  </si>
  <si>
    <t>d2d3337438c7672d31a03cc4d1e44f663254c45c58723eaab99e0a0f5fbb8545</t>
  </si>
  <si>
    <t>93fae5ab2dd9ce88e36953931fa8b1f6f41b8334fb840f99c0d04db56ef3db30</t>
  </si>
  <si>
    <t>42f5bc27ffb11c6188c5e7c5309ca45afac33f96e9a7c0a1c261ae70cfdb1025</t>
  </si>
  <si>
    <t>4534acf9dca9f428903e35afeb12360633b301edf72b55939a8554b8151fa37b</t>
  </si>
  <si>
    <t>5d5c13c8c967f60a5aeb395880beb4368577f9ac034960c0d5acaa319dcfdd7d</t>
  </si>
  <si>
    <t>dd06c21cca97c6bbd241d87d7fbf36dea791057d71630ef5c6986f4142cec8d1</t>
  </si>
  <si>
    <t>c6ddc4196306feed873123417c164ab9e03f010af3288254eb7752b239782c3d</t>
  </si>
  <si>
    <t>1d0373cf249414fca3d0ae7e24fed0cf97a49ab076dae8c3111154de9684ab97</t>
  </si>
  <si>
    <t>c94c0ee252d126e80a3d51d5f7d0d9eaefedca6f377eaedf566d544156398caf</t>
  </si>
  <si>
    <t>1323efd9703120244db0a138db53e10c90df21e8725e295e784abf9a4c5a3972</t>
  </si>
  <si>
    <t>6e9b00376057d0b3dd1ff0ac410ab47d8d3672723b2fd3011308cdab89a1e2d6</t>
  </si>
  <si>
    <t>c7ece7e36f4550490118541ed97217026010504f47a8ff0c8b1abd27deb78c1a</t>
  </si>
  <si>
    <t>34cdcac59f38aa1873c6f5b7fefbfbafbca69a85c193c218da62d5fab8b75302</t>
  </si>
  <si>
    <t>154d75d2baade1f99cd0cb5e142fb827ad4f62ac75d961a2a37970382d3aeccd</t>
  </si>
  <si>
    <t>84b4798d544bb594f83733bcea80800917a137777803111795512e3493eebe28</t>
  </si>
  <si>
    <t>40053083c6cd657bed534d4cc2f5d45de845948cfad593902ddfd86d81722dd5</t>
  </si>
  <si>
    <t>30a2e660664e45b7cfe066b03aad24bb7a240c1a60367c2bfce7464c44b35f1b</t>
  </si>
  <si>
    <t>ecbaaa8e005cc8edb56df65ca530a957be26b80cf1b35b7ae4548390eb07e100</t>
  </si>
  <si>
    <t>fc703bc95cc2c936dbfca830614d6d1a2c2457ea921014eec5ba85b85f23fc79</t>
  </si>
  <si>
    <t>bf4a6b5fd07e3b934d43bde98552219255db0607dc4fde11c01c892d21b328eb</t>
  </si>
  <si>
    <t>2c179c323a8af946b3e7c6db1e75541b00574d49f9258fffc988d92d3eb5701c</t>
  </si>
  <si>
    <t>c81f1983ca35fef641d1c69132d728577d2669dcc377b865d0f627852d7438c5</t>
  </si>
  <si>
    <t>5bd49ff8749d0398ccb92e254fda7106883dde4e32da03b0141433d557ab5ea5</t>
  </si>
  <si>
    <t>0f5def4685149e36ff20cc8cdf2fed7c9a9b7048ff5504c6ca9b239628febac2</t>
  </si>
  <si>
    <t>2a9ba64db77841e0e8a0a6d24a7f59b752717bad1214f64b596b556d110b12aa</t>
  </si>
  <si>
    <t>30b75e417bc2c32207d44cd99565a7be5bb6e16e2d592040e28dbb288d678580</t>
  </si>
  <si>
    <t>50652fa11b1025d4243859cb6bad4afae13c47b9ac8792170a2e9d8f33731c01</t>
  </si>
  <si>
    <t>d813053af7ac87369e065f9eb06bbade1f04764545051662ddfcbb20df39e261</t>
  </si>
  <si>
    <t>fced6093db5808a5defb7fa99c0829f0efd6d315624b269185757811f8d5532c</t>
  </si>
  <si>
    <t>3aaa21588e9e625c1907ee3144bd5d8b7f55a581a98adb2f518040be701d8bc0</t>
  </si>
  <si>
    <t>c12710fa37b9ef7b8ab6a24c355da57dbc141077</t>
  </si>
  <si>
    <t>eed43080eb5e54ea67b9393b10ea1700faa79aa429a74be9751e70266f91afad</t>
  </si>
  <si>
    <t>e3eea05d5e9e04018fd58c7cb5f90d7683e606a4cf10361bb109dcea8be40e8b</t>
  </si>
  <si>
    <t>264aab75e5a8f07f1847b72cad36cc4ea6a8169a626da86477640df3c70af6a3</t>
  </si>
  <si>
    <t>551f1632c7ef32e2845a8f78fd3fded1288dc49c5714d974f0b345051c2ccccd</t>
  </si>
  <si>
    <t>0ddd411173ecf08daa014d0d1952472cd6ced2b1afbf28fd15195f13f8de2083</t>
  </si>
  <si>
    <t>2d207a7e1d61ec05d87e234937ca79bc4d139d8512863d7ec6546965d56ca92b</t>
  </si>
  <si>
    <t>1e89cffe4cefa5daa727835cf84fa777a642b890cf7a0b6fa3bb96ca08350c03</t>
  </si>
  <si>
    <t>6418aa7cc86feaa55ce6517390cf3651ffdc0b3630cb7dc465fadd89f34e7e8b</t>
  </si>
  <si>
    <t>d5ca07fdfd1b2c4a8273a09516a3494330abaa3399a20eda70decfeeaa265894</t>
  </si>
  <si>
    <t>67dd344a1e470e891df026ddf40ad0faad636aa1771d0a376e9dcd624341fb10</t>
  </si>
  <si>
    <t>0f4c16d6e50cce1692769e9997e21c0947527ecfa31b6ce18837203dcaf5cd37</t>
  </si>
  <si>
    <t>2fb4f1bce2e3632bbd02076241272d870db1158c06a78f4e6b8103c1e923a9ee</t>
  </si>
  <si>
    <t>5994c9e9c3eae1daa5d7edd46c9341914098bb3d1f04b9fb47022bc0b15fc41c</t>
  </si>
  <si>
    <t>4075e465f54ae5e456ba903659d14007c3267186e4d19a485f6cb721ecd79b97</t>
  </si>
  <si>
    <t>d823d1ea84e9db2c9fd790b219b0bc98919a3d6e6ad3ac731bef2d50c7b9137a</t>
  </si>
  <si>
    <t>9c40b86756c2c46333fb96102bb1d3b36d9172daf8b552877e5d93d73ed3c737</t>
  </si>
  <si>
    <t>da55a0b88af51349e1bf6940d5bc7927e4ec2b7b725dff92fdcadcbca43460aa</t>
  </si>
  <si>
    <t>5def788ee6f46145b0f98e23d914ef56b1da5ddf469734cd08a015998da9dcf4</t>
  </si>
  <si>
    <t>2a3ea65ea5302001ca6f92585e57fdd40dda9fdb4225ec08fb4e2e85c0f45b56</t>
  </si>
  <si>
    <t>7ff3834f324b5045fbcecb4d9930f1ea04abc86f4fb00c0d77cd0467a442401c</t>
  </si>
  <si>
    <t>c1c8af2e589598cacfe66248b39d42214f2bfd09</t>
  </si>
  <si>
    <t>29852f853fab9a119ff0cf3c0c7134ca4e5e57e2a8a33f02c1c86166676f1f8c</t>
  </si>
  <si>
    <t>1f13749f3604d1583c0c7ccedc48e86de145849f</t>
  </si>
  <si>
    <t>bcb2a57453e71ded304e188635673bff229d2168c592ab770d5a08d31be56cbc</t>
  </si>
  <si>
    <t>73f9a9f8a4303587b0ef77463fdaa5ad523729d2e78ac2fa90a4ac781e4723f2</t>
  </si>
  <si>
    <t>e6775aa87a3cb98aad77c206f6c4d8cd7e3c010181d362f9ba9ab22111251904</t>
  </si>
  <si>
    <t>5dfc6c9fdf3d889279a6b1c70085cf4788ebc005d4465c55301fb39e2b69ae76</t>
  </si>
  <si>
    <t>b38fc36dbb746567ea3f2ae74c12f1862646cc89bf5e806de1c5ddec39b95c5a</t>
  </si>
  <si>
    <t>ea2707c6d8ff30d125da02cfd23b6616d13be5eebd3ff10655207f3aa7638181</t>
  </si>
  <si>
    <t>2880ec2a1f98cbb86daee55c7a19a25cef2d4ae633ba0e555a848b7ca17f3bb4</t>
  </si>
  <si>
    <t>f33316e44a52457ad544c6af68d5fe455c909260794ec80034e19b70104ce75d</t>
  </si>
  <si>
    <t>1eba8afb63de54da2843a2274de7533a449a73473291a9e70f69593cfd95ce2e</t>
  </si>
  <si>
    <t>53305725ee2718002c3621ad09a294f3cddfcbc9c280841008de3ca1df12f3a2</t>
  </si>
  <si>
    <t>f61b5e049d5c21810459f8001eafea3280c1336e1b04c68ecc694733e5e16b21</t>
  </si>
  <si>
    <t>2906a1f119205d08a4ce91dc9a2547313c09c8159972661f800f99aff9a79de4</t>
  </si>
  <si>
    <t>1dd1a583286e1579e09d7cf624caaf4cdee8031b4f1f585714bc4774e88f47d0</t>
  </si>
  <si>
    <t>e34fc45cfc65be12b3663f18a56482008862e61c5abb4aa413c99af30751b92d</t>
  </si>
  <si>
    <t>9c574293c6ed5aac3329f96249955676375b60404a782ba830c06d196c9bea9c</t>
  </si>
  <si>
    <t>587e1696aa272e09980af0a697a6e601db6f4fb6e1deb193e847756d7c63eb90</t>
  </si>
  <si>
    <t>94164689cfa69d395e430c98cf7bc241bda5fcc7f7eb86bf84ce6448fa6e9368</t>
  </si>
  <si>
    <t>40cac2df63984f8ca56346d151d8b982f2ccf91b801352e2c7701ba9ed3d1235</t>
  </si>
  <si>
    <t>def5959a69219486936bb9525422ef98dfa7cc41ad61a6acae5e9e5b8301220f</t>
  </si>
  <si>
    <t>c6cb7a349e635cd00d5634289e4fb2d7ec182b42a4251b95f0c7765ffb148fc7</t>
  </si>
  <si>
    <t>9269af81b8c274689078f5f2689c4f922d940fd37f47d3d2b15a5ae7f40d9792</t>
  </si>
  <si>
    <t>e641d19967194aedb6e67fc9cd24ffdefea0e712e73d99ddd262d956cf84602c</t>
  </si>
  <si>
    <t>48fd323437ea2a040aaaa31b0b5ae027d20e0b50f2726374db37a5bd2be26789</t>
  </si>
  <si>
    <t>331448aef86b0710a098e17c319385fd46aff3186c3a634c6ecc65bf706ee2de</t>
  </si>
  <si>
    <t>ec45d5f4dc01333cc12950f112f717a531105dce4bc9bd179afe6e3da83188bd</t>
  </si>
  <si>
    <t>b584972eb783bbe0e05901433a99368cf9a69f4265b51394ebcd42f9fa9a7c00</t>
  </si>
  <si>
    <t>ed5f58f6f43ff1dadf97fd4ba3effaab44e1f9f19c90ed1532463de52bfe0a35</t>
  </si>
  <si>
    <t>501e7f2e8205600354b218bc8e803ccc0ceb0ebe065de0fc0add17d51ba08cb6</t>
  </si>
  <si>
    <t>4ca43646d00c6f9e50e660fa1cd4caffea50510b5b4591b991291c566a5bd25e</t>
  </si>
  <si>
    <t>0d23e7e21293e025658098c77ce67ba703fd3015965ff7516cbf0a0a775c1101</t>
  </si>
  <si>
    <t>f7fc9c3efb8865eb26f31dd5354c45ffe4bda0e5c5bfdcfacab590c5886973cc</t>
  </si>
  <si>
    <t>7e32ab2ba4f4b08d903a9df8ae1dad6605870cd97057c2155d3785d21c647cc6</t>
  </si>
  <si>
    <t>2990e351ae2e3fa4664a80508c1f3141def871e62885a1508d007011f4841d52</t>
  </si>
  <si>
    <t>387b5bb3885ad8558f5705c4680fe8083add3673e0f89f560d33953f155f05a3</t>
  </si>
  <si>
    <t>1793813bd85c55c721fdf0f478b5be0b6f08f2d1ff86246c5694de0aee55dc42</t>
  </si>
  <si>
    <t>3fcd21aa69c70dd31d760efaea48fc00c50c9d567868116b94ff9b65c1495d8a</t>
  </si>
  <si>
    <t>a0b763c37646b19006925e1185eb33b8df6fc603c269e1f76249f02eca78f106</t>
  </si>
  <si>
    <t>546fec757023408a06a60aa0f7f09f1f86ebeb2537f150ceebbcb76e86d9565e</t>
  </si>
  <si>
    <t>c9859ff7bec70299042a719af9ece104c612707de586878c9823d2bbd03a49c4</t>
  </si>
  <si>
    <t>09522ecaeb55021a29269ca84431cc7c38bc490952b5cc2042da5ad00b5f7131</t>
  </si>
  <si>
    <t>eae9b56b7674899e86b5f806269c55cf9a5f93401080d1aa0d7fbc61490a95d5</t>
  </si>
  <si>
    <t>92275478ddce76c10efb4e838a78f30224eb0313d9300a91e97f96198a721c02</t>
  </si>
  <si>
    <t>d2f617ed6edec17f67d8c7388336c90f72d4b4340d45f1925f6e958f7719de10</t>
  </si>
  <si>
    <t>abb2ef44e950c3b057aa56b8a4f941eb77d54713680d1de520c2f6f205f94a8f</t>
  </si>
  <si>
    <t>32cf7508d5acc8a29c4a10f65ce7ccc32496c011</t>
  </si>
  <si>
    <t>bdf6e83f61721e258b48c8899aa8ec6fe980f036f4378e550429fd5eddbf9925</t>
  </si>
  <si>
    <t>1ff7edf10708a145ed9a96cf650b2aa0179ac4dd</t>
  </si>
  <si>
    <t>28c266b33cb8a5f30e6efa78b331ccc9c3f25a71e43db584777f7f4445f8ac32</t>
  </si>
  <si>
    <t>8d729aa655dd815851448ad434f9cc5af71187268ca7abd6b3fbac56d5f1bf4b</t>
  </si>
  <si>
    <t>62296bbc0025b1b5769a935e5b6e4fa73831f7046b388e961cf79fc4cda9d88c</t>
  </si>
  <si>
    <t>901ad53cc0e80f29c20cd7f78880dfe366643603c197f938e191fc4e27fde4da</t>
  </si>
  <si>
    <t>bad8e2b32b151baa017fb16c546bf4e8da479578c4bcc9c3e412778144eaa4da</t>
  </si>
  <si>
    <t>f81e0d456f6d13a18a0a0977539de87217b399911c1a01cc3545c69f73f9cf8c</t>
  </si>
  <si>
    <t>c356fe9e8dce17bfa067bb5c7787fb224199d8a0d5f9fe2dcba11653e509ebd0</t>
  </si>
  <si>
    <t>877d996bca7f8dca1cf379331c280b39f4b0bdc378f8c999b3e5411342ced875</t>
  </si>
  <si>
    <t>f7245eed97741c51828db4ed616b43c534fc281951b5448dd77c405bce95010e</t>
  </si>
  <si>
    <t>8129bb7cc901b8ad8b6eb691a48dcf5c7a446cbd67051cb0ecc03528976a3f02</t>
  </si>
  <si>
    <t>34686f9b6f3a7a4600a58e39940974109077b2b308e12b70d2be9945b8e1fe2c</t>
  </si>
  <si>
    <t>88df6022606cdf37e98e179f59e36ec46a2bb4938b9a6808aa122fa300afdf3e</t>
  </si>
  <si>
    <t>5b220579fa311a46779dadbe0fb62cfda94bdd038bcf670790546aeb8accaaa6</t>
  </si>
  <si>
    <t>68e796e19021da3af2c3aaa8cee4ccb61b0d1e30c573a1bced9d12d5912e308e</t>
  </si>
  <si>
    <t>47100b93d63705adf371fef96f498a23084d67e69fe33f5133c95e924a4e933b</t>
  </si>
  <si>
    <t>9d10cb5505dfe95087b6608f799e5f79e37cd402d67a092fe2597f9b733e5c4b</t>
  </si>
  <si>
    <t>c52fd664de323a4cc0edf0fb691456083dce4f67e6f93d48ae8a212fc8ca58d6</t>
  </si>
  <si>
    <t>a176724e9a24930ba06c71f14b29daab144ee0339020d7259881a7634ad56df5</t>
  </si>
  <si>
    <t>9f27a6f24c8dce424a0d82dff3fb51a65a5e3603</t>
  </si>
  <si>
    <t>f9c0bf334965fd831571a0557fd401aab8e2cedf0781b2bcb62e6b79741c90ea</t>
  </si>
  <si>
    <t>a4c661620219741cb0de699420fcf982f210eb9d</t>
  </si>
  <si>
    <t>73ac8611b48bd756438bf07b2377a8b389501043c32f51f2d2280dd0117f2852</t>
  </si>
  <si>
    <t>b68f3448222a6927a116a7bdb0213759139ff08c</t>
  </si>
  <si>
    <t>3818ca01b2d937008a608e0864c639032988773ebb85fba8f52a57d71ae60789</t>
  </si>
  <si>
    <t>8694fe56d77da0350fb51bbf1d646022b452411f430dab6c3f11f984856187ac</t>
  </si>
  <si>
    <t>1dd707ce82859add8ef93cd6e530c9124bde2036716dbe7c73f0b6310723e666</t>
  </si>
  <si>
    <t>cea997235b44ba0722ef9eeb04608f427a4d80a0c6c8c65163c821050d97e4ff</t>
  </si>
  <si>
    <t>b0d35f02101ae03dc46d0f89e03cd43dfb606878d3691bbc8e0a915cfea81d6b</t>
  </si>
  <si>
    <t>34e85734d329cba5bcdf4e4fcdf3e84aa5ffddb5f6ed0f140f9064faf3b8bb04</t>
  </si>
  <si>
    <t>6b2dea07badb564403116c163912a051ab64fe5e29258c24da6d81ca9280081b</t>
  </si>
  <si>
    <t>12a13ea76dd05b02e6b9a43ab2aa55e6b8f4fb8fdcac4ad9577e99a01c0cfc27</t>
  </si>
  <si>
    <t>12daf641ec477bfd4457c699d44340f9d8efb3df2e11b21684c7a288c49a693a</t>
  </si>
  <si>
    <t>b0c7c0594a6b5582869722cb8df65ebbe22ca26702649c53ed1addb3d72b8ea1</t>
  </si>
  <si>
    <t>80bf6a4f81174491e37cbaa78c4e582b4dc20aba63b1018e78728a870854e68f</t>
  </si>
  <si>
    <t>471af8111459a8cd9c7250f79bd525efd44331c256b88375152b71227e8d3353</t>
  </si>
  <si>
    <t>6fc0193c3bd59e94b9e663746d98d87cec6a16ba720e06008f3fa529e98206f9</t>
  </si>
  <si>
    <t>ad5a871de5b194998f9c524794422da899dfc49761ea4c6537962f3ada7b1189</t>
  </si>
  <si>
    <t>c31d98271ac6bf00f7485b0cf46bcaf3ad8afc495ef42f9f2a495bcb4c17ce98</t>
  </si>
  <si>
    <t>6e0297a46de8602bc8fba3f033340b5481023370d58ae2f03358fa47b27bf673</t>
  </si>
  <si>
    <t>7a026fd5ded548c8f2fc5330019b55a91d2a2caaece5d65e18dbf937153215cf</t>
  </si>
  <si>
    <t>61cba120bc0ffb3dfc43339953687e0812b58770e1969bf7ca8fd375f6100e72</t>
  </si>
  <si>
    <t>dff39a0c34c85e87462ac559b087e59429e8070d07364692352f0d6d4ec7912f</t>
  </si>
  <si>
    <t>a9aa4c2c1388e935d2108adacfa43f9435f00f83e2ec8a2ade2a84aede4bbcd9</t>
  </si>
  <si>
    <t>33ae4071f9d94bee84be11d0ccfdca2032bdab8a62bc7e37db28144ae81be6ce</t>
  </si>
  <si>
    <t>5d628f8df91de025d3760d3c4fc81f3f8a9a47c9687ff416f9b92d2b373f7ffa</t>
  </si>
  <si>
    <t>25a44d62f144f4e783ec9ec3d267234d7ad1b7006e2d92300a44d204376bd47b</t>
  </si>
  <si>
    <t>cc09cd9a34aee064a1a7971abebbebfb43112e37b58f09cb75038734af8bea9a</t>
  </si>
  <si>
    <t>f234d365560106e8520a5a639c7643049da866591347aa48a5c32ca50e20a58d</t>
  </si>
  <si>
    <t>3bada9325521715283266d9c1658ea7b4c5693598f0f664f91906df57ca71f56</t>
  </si>
  <si>
    <t>b7942afbaeeecf7a01c3719c2cb80374e640dd98a00da596e1f14e9cdadc8f36</t>
  </si>
  <si>
    <t>8b9856552e06431527e3a10ecec8f4f65a5cd78ff41765c0ab1fa60b678e8b54</t>
  </si>
  <si>
    <t>a2d098a20a9db0d54cd29029b4e9963beb2c28e94975753d9ece3c1770cb31f4</t>
  </si>
  <si>
    <t>369cb4ad72b6f263d942962a3816b2ad4798eda4c092f74da8de13b80f4c19f2</t>
  </si>
  <si>
    <t>4d0d4fa2eda7440d77141bbe8c4107432093c538f9e137ac0123089ca7df793c</t>
  </si>
  <si>
    <t>8457d924496a3ad9f14814d79f37ec5dd45184c4150ee645877a242958b565da</t>
  </si>
  <si>
    <t>ad3f6f7b5a306142429338465b1b6433601e10b21ffee1154d8535fb44e861e6</t>
  </si>
  <si>
    <t>e43d7d125e068614df309fa79f684347818fa3fd9f509fb3da320cf9d8e2da3c</t>
  </si>
  <si>
    <t>4d18744184d8a84d312c54fe67e0235853c1d827076091284db725edc10a5c5d</t>
  </si>
  <si>
    <t>6b14b563505e25475a5c67271985a1b3b167eeceb7fa32ca51654d38175a2598</t>
  </si>
  <si>
    <t>b30a645d77d6e8f3a2a839c99149b52b943221b9967e85259bc6ee62e4a6a69d</t>
  </si>
  <si>
    <t>edeba1239c4239bac317ddc1aa9d7a6fedd7444515b74248cc84c0c5483d8b7f</t>
  </si>
  <si>
    <t>672342b3ed39fccd4877fb621f6f1bbd20cdb418b11907509cfe3e4c8060903d</t>
  </si>
  <si>
    <t>8484e6f4a46f2ce20dc4a062da121b5052508bad22d21e29ee16f5a5b7588f34</t>
  </si>
  <si>
    <t>98a8a9d0353a4b35669329e60d645282d1cafe9c0307c1c769d3221ae5d00af8</t>
  </si>
  <si>
    <t>6b4f730cfa9b07173174ee450d7405dd8244e516a79d5a9e6e9b2c616decc5f3</t>
  </si>
  <si>
    <t>2cb37935b4fe68c3a0711a919d1b0782cf3b8fe640ad108b9c6b892fb9b5acc3</t>
  </si>
  <si>
    <t>e127ce587ab16dda1ad6f31665173d69e662342694448aea5ca21af3af8589eb</t>
  </si>
  <si>
    <t>59f4f60a95b2626984f01b599db46fc165438a7b93c333fbebcc635ed420e7d7</t>
  </si>
  <si>
    <t>dbc726808192ee3c0fa10a2a4b72c82b48d5474dda76c95206305198ec7e1529</t>
  </si>
  <si>
    <t>ed07444b5191a228524dc8ce9ceca1bcc841648fd9f7253870af81918a49cde8</t>
  </si>
  <si>
    <t>06efaa9f4420961ecc08220a92821d01007e7af0946f6d873d5836d4f75fe53f</t>
  </si>
  <si>
    <t>681f1ff1d286e47737cac1d8dd433813582d301d26cb2cf0936e24300236b45f</t>
  </si>
  <si>
    <t>64334ebd6b7c7935010cf0a6ccd35eabde89b662abe30ce7e2ad67705f31107f</t>
  </si>
  <si>
    <t>3a0a96c87297e9c50604cad297f9b8bb45c4d5988c3cf86761532f2b69743e03</t>
  </si>
  <si>
    <t>d293b568790321b20f4390dd3928294e60918edd4196edc95960e58a8deeda16</t>
  </si>
  <si>
    <t>486a1f4326f12077ea680601c466b1ae1a6026ed4886f21e8a758737bbf58da8</t>
  </si>
  <si>
    <t>e372ab697f5eb5218d13a319472c9ebe10e488259a2f6cd628f3a863ba85e54c</t>
  </si>
  <si>
    <t>8245fda11e53a7e92a520e7fdcc1ad09c2d5a02dadc90797c1ab570efd5089dc</t>
  </si>
  <si>
    <t>e868bcce00f06c529ca3b5ad4f605e298e23dacc1e24c688cf50e5eb0c547e5c</t>
  </si>
  <si>
    <t>b700c24eb52b17e7df3033ca47e5c6315a38e8063b5ba6aa4556fa5a88e4a1ba</t>
  </si>
  <si>
    <t>35a0753af8efa60ebb10a7288ce8605800d5677b98859213d9766180d09b9369</t>
  </si>
  <si>
    <t>243d45cfc46f59e81227123173fe1a95e3eda5f1c82ad5283bb7a203fddbeb8f</t>
  </si>
  <si>
    <t>61ff4bc82d5d268e4900441f9f59dc3df6d326cabb3a4c83bf18a4a6423a9131</t>
  </si>
  <si>
    <t>a6dd8294033a91affa3c8adbb0ccfbba7c430a9202c646d05f08f9ffd041dcdd</t>
  </si>
  <si>
    <t>e94df657a7ee74f1e552e3f095f652530a11aa7ab684ff2d7f5a843845d08521</t>
  </si>
  <si>
    <t>e53730ec3b04636f06c45d1b36b62e257a2b8f0c8348a330f455d4720df19b9c</t>
  </si>
  <si>
    <t>224ff37b971d6790da2d73d4b6bbd97c3ab6267d53c7b82ff27a56a7399a97a9</t>
  </si>
  <si>
    <t>c86a605b36bc67db82e90f07d5d8d33551b594f0cb89002fd6779fc97abe656e</t>
  </si>
  <si>
    <t>2156b0d134c6289bd1cf9240608258529363b9076648e785bbdf02679d51f2e5</t>
  </si>
  <si>
    <t>5b581f3827d936a5ef6c6534469ad3d2bf4cc056b7b7f5796c069974a048b18d</t>
  </si>
  <si>
    <t>cf5a5a1b5802b6fdcb1b7bf074d2e0261ccfe13b642f25fb5a6fa308d1a75831</t>
  </si>
  <si>
    <t>5ced78f07c81beada72391e33a4765bb4604f98b07222bf11bcfab72b238747c</t>
  </si>
  <si>
    <t>4a8c0a74a710063063edf96a1933665655e7861661dffb714097259d17fd88e6</t>
  </si>
  <si>
    <t>066d816f168f654f78e576dc92dc8df0c80b6f1ea643ca62897a05510fd85da8</t>
  </si>
  <si>
    <t>628fb2942cad576dd12134007c33f8b8223bf8b79c782c5fc2f5720c835404a7</t>
  </si>
  <si>
    <t>945f3fd4dbddc1f868f0aa7bcf290ee5d20469175409d53e86ea5559336666bf</t>
  </si>
  <si>
    <t>7097e13bfc432c4b5079c564f096056adbc3efee158d792dd459a8b3df800be3</t>
  </si>
  <si>
    <t>a6ca0d8d19f3a51fe3434f23d9c6b4c8b3f19cb9405cbd7d14cfa27d20a1c01b</t>
  </si>
  <si>
    <t>8d93e4631001e215307eebffa38e27bf82c26eab162469e6fc718fd9f0371322</t>
  </si>
  <si>
    <t>57b0b9a3f743738b56e624f752348c8981b1a51363c82b6a39fc660481cd266d</t>
  </si>
  <si>
    <t>be080ed605a0cb9aae04ae48548921f77bf4a84a07b054c2c32d9cb699a7bab6</t>
  </si>
  <si>
    <t>c4bf555fee18b242f249ebd7098ee608e553befd9028f977e8121531b676e9d9</t>
  </si>
  <si>
    <t>1635b2cdef0952a85cd53d01b52066e26affa0450841d1ce7aaefd99ee6fb0d7</t>
  </si>
  <si>
    <t>ce642704d4e5f46feb76e6f6a6d2f5b915df0fc28c0a16c104085a0b9dacfcf3</t>
  </si>
  <si>
    <t>730654e24f1ce243a9869d77e05955ea90d57f00f8feb96905d98f98237d480f</t>
  </si>
  <si>
    <t>71d9acb8808c7581a6732a68180b1956c3daa7c07ca7488a817e7504875b268f</t>
  </si>
  <si>
    <t>60e33f9ce11ec28195c8169ad5fa08b70eef13a66fb905c591dc07c0120c9dc8</t>
  </si>
  <si>
    <t>3407ba84285dc75169a70e4bed3d803c96f0073a2dfa2cd173208719a07dfd0c</t>
  </si>
  <si>
    <t>a7fd1ab6109c6be1f5abdd89022ce57cb63d9978d14b446b93ca29a94a396195</t>
  </si>
  <si>
    <t>2a914382310add974b1f9c9f9e6126b8766727222483301e3b7888442ff838a0</t>
  </si>
  <si>
    <t>07fa430b8627cc85a9d5335f8da66110ecb4884773c3d25e6e4a2d5bde3d0414</t>
  </si>
  <si>
    <t>9001eaecb0149ada58b8579105899b8c1bb304d3dc2404ddb5310b6391d90a4a</t>
  </si>
  <si>
    <t>3c4e8ed7ef62b01161f8476dac53d58bab67d30f</t>
  </si>
  <si>
    <t>ae58b0735f30ee44cbd39a5a1adff799d2d891d57e090f42fc186ce42764a3bc</t>
  </si>
  <si>
    <t>614020d9b8f9a505d7d1bee13e15d826426b43f340db77ed2a48c34a8b84e50b</t>
  </si>
  <si>
    <t>f10329b5336c9e793c4549e5476279a58610e35f67086a2cccd831825bd168e3</t>
  </si>
  <si>
    <t>d45ce5c5b8b92843c2bfb267ec72e6db4e4f5cdb2029dad1bb1d8e19cf62d719</t>
  </si>
  <si>
    <t>bb4dd9d39fbc21a2b9a76194353ba5b142b43dd7cb8cea908b24b4d21a049b20</t>
  </si>
  <si>
    <t>39e93d4d80e2886037963b9517461e42dd3418cf6c6b20e08df194b62e658fd7</t>
  </si>
  <si>
    <t>6feb635d27045eb9512161e57a225a39b273f445bab821854c26aea1fc1776dc</t>
  </si>
  <si>
    <t>10e09a6f8c5b75cc3c28124b482c58cadbd7a479bef6c37b1f0ffb1969b7c163</t>
  </si>
  <si>
    <t>6260cb38f28069988a74a0131046df9ae820c3150894a7eb9dc15a701ac499c8</t>
  </si>
  <si>
    <t>1ace94cff9067f40b67c99274efe9f2a3c594e16</t>
  </si>
  <si>
    <t>802233d8e95824e7c64a689860f967817d745d86adf51fec902ef9043615d865</t>
  </si>
  <si>
    <t>5466fda731a390ca6d369d0e0d7a3226080f98c38d7f044de906bd6fd1f15bed</t>
  </si>
  <si>
    <t>20c90408f4bd08422f6a584cb7fc67121f1ad43b4e1ada6e576738d23a1b285f</t>
  </si>
  <si>
    <t>091393427ea430efb15cc348e95bb50fc52c9c6b7bfdc60e2ff784b0c5ff90bb</t>
  </si>
  <si>
    <t>12a24ce2d83d56372ce2712e8ba666e12b9fb4b90c558d2760d9766104642ead</t>
  </si>
  <si>
    <t>15cba0a1bf5316cbf61f9b39269091426bebdb1fab9b74f9d5bd6344870429db</t>
  </si>
  <si>
    <t>89883fbe5d1dc62b67042d225a91605a013b1e08d2024d0c688fff0b3d167e49</t>
  </si>
  <si>
    <t>9374db295d3c06d7e51e2802350bf63acbe1e445326ba4fc183675e3d1a8332e</t>
  </si>
  <si>
    <t>f60d8616c783f9080d4a26692f55ea4392feda1e763fb9b72d90db4f165eb49d</t>
  </si>
  <si>
    <t>6e0eb3ccd56e3fcdf3af89e5bd96fbb9e4804ed9227c7a94be3521cb6163d4e7</t>
  </si>
  <si>
    <t>da49047d0588aaca7d66a287a8cf47ea978c21c784fa769b47c877865c3cac52</t>
  </si>
  <si>
    <t>cdcc5445273046a4759cdc50eb44128e4f175315</t>
  </si>
  <si>
    <t>15aed94444553d483dbb5e798bdcc8240003d8e2569a25161865201542f9a730</t>
  </si>
  <si>
    <t>9f59ac86ba5f4315b9463e275e3e96c8905f438e9f8821eeef0b93cce9407efa</t>
  </si>
  <si>
    <t>694161df9a54849d167f779ecc65441af6e671c423dd0de4f0f1dade4b966e9e</t>
  </si>
  <si>
    <t>fb5b8721ba0dcce673bf977f9a585df8c786f2786391d0e87325b79cc363f1bc</t>
  </si>
  <si>
    <t>a12ee2652e57e0e0a68eaf76099ab15f8badb1d06666b6a876a4c57d68d872cd</t>
  </si>
  <si>
    <t>393d17e0c82726ebf03892761df590d4670c997ed0cb8bbddca3cc3d0cce93b0</t>
  </si>
  <si>
    <t>f49b387c5061e066e7f538f873671e722d29d664e47bf8bf14b49b17f66e3ecc</t>
  </si>
  <si>
    <t>efdd036f6b6fc77610623df75b100c74ac5cab9a8204b61d55f8b8cd35e6654d</t>
  </si>
  <si>
    <t>0a7e11b52b38b218b493114e3315862512157f7749259e36df9adafc46157d8c</t>
  </si>
  <si>
    <t>1802d54d691f9fbe43ec5a8c64ade5ca08261f9aacf276e14a3c5642a187a2c7</t>
  </si>
  <si>
    <t>08e7e646dd193d473a37756bf3405d3925319f26f7f309407b24d365d9a6c665</t>
  </si>
  <si>
    <t>4127fd90e6b5f6bc7ad28e0f646fcc1ebe43ebe3ba60b32500233df95a36c40f</t>
  </si>
  <si>
    <t>55db521810f975c89b80d01a90864be5be1b343505504b7f180590d713c1dd3d</t>
  </si>
  <si>
    <t>5be02430d0ee235c3e38e4f7cafbd2072ed143fc0b89c6832965b466e1fb2db0</t>
  </si>
  <si>
    <t>52aeb3817a8928dfc4996323ca54dd76c6bcc5994b644ca69faa2f64e51e956d</t>
  </si>
  <si>
    <t>fc08010a89be309bd8c12e27a4979b65049e5d7d5c947873923b316db7bdbe4d</t>
  </si>
  <si>
    <t>fe134d201b230d2e271a1a7cf330c584aff90b9db4cba7dda8a5c9b288e94f16</t>
  </si>
  <si>
    <t>0f01eed554a2f29c421cc99427cef4868a51635e79a18a6da2b88fcf59c69234</t>
  </si>
  <si>
    <t>6e827d298c48d25c4e26c53d90989b9db2aef859c01f72ecf26a54650d86a822</t>
  </si>
  <si>
    <t>9e02f118b780baf118144aef0557ccf8d83e37480fbb17f082ec0ed3d6f24599</t>
  </si>
  <si>
    <t>3cb54aed8c76e2ceb710fde7bb2e3039ca06ecf8bedcfd85f070f10456893b34</t>
  </si>
  <si>
    <t>e172d1dd894ac44f99a404874deb80e7f844f883</t>
  </si>
  <si>
    <t>7a888f7769d489b49f746033642fa9332b1924c297e041065112ab842b2cbd89</t>
  </si>
  <si>
    <t>f1d6b756ffcd7aad7514b9c5bebf5ec8393d5e4cb229f712df3417df4bd3614a</t>
  </si>
  <si>
    <t>9c2101c80c01e07e8a182ce052a7f8040a574aa23feba003bf3c2cff96b36d97</t>
  </si>
  <si>
    <t>311257c794d3faf3869a5762b6fb3bfa7aa5091db0f248f62ac202fcf8fe5108</t>
  </si>
  <si>
    <t>c5edda053ef31f27046786f9db302ba479c3803df491af48acc74c8855e4030d</t>
  </si>
  <si>
    <t>b3830475fe9029a52651c82ba4b3f61b4b9eddaa1f7ca8a755e44831bdefd240</t>
  </si>
  <si>
    <t>168c181e9806226c0a59e1ca7338b01d212d20b6948241a5f2ee259bd11b2be8</t>
  </si>
  <si>
    <t>9a4ef8f2516f1571792c105415ea17a9f8c4c42191743201c5dc6bcd03036d69</t>
  </si>
  <si>
    <t>cef5d22eb5fa9304e6b3bde3011da213a89ec03634034c0e5a6a3da3940d70f5</t>
  </si>
  <si>
    <t>fa6003eea6e553a71830ab017822f1715b297b659b94ba33d63ef155a2a87b62</t>
  </si>
  <si>
    <t>002cde9cd60b48d5b4a4ddc5958432c2b1dd7be3b040d5ac41bc1726727daaba</t>
  </si>
  <si>
    <t>667d27058fbaec18e3e741def095bfe6b61cec728b721789f81f2f69d2bd681b</t>
  </si>
  <si>
    <t>c699d81930b901b6ce08e32d5b42b126fb954a64e7a18ace86ea9430c56814ba</t>
  </si>
  <si>
    <t>0316c8565d45aa2365a066ed78c5a988658487f9d3faa138115a7b26d1a325ef</t>
  </si>
  <si>
    <t>2736d3ff0b161df02bbd58f2ddba9fd420f7137e2cd6d652f197ba59e3fe5b7f</t>
  </si>
  <si>
    <t>f3837324b5a16cca6ba68ed7e388c6a1539cdd2994081a0fa63921ede922d333</t>
  </si>
  <si>
    <t>c7df71d6c5343ed82be0a170387c74b9c8c59ab3b2b4546cfd629319adebbfa5</t>
  </si>
  <si>
    <t>53aa2453f898e02da53cf996b52545a82c1314fbd44a85f3f5c2a82be64c2893</t>
  </si>
  <si>
    <t>99b923e49f61381212106ee5652d107a1d83e0ae4443999fa96fb0882081fbd3</t>
  </si>
  <si>
    <t>492e32ed3099435c72e8a3204dc399c4671b510541250fdac3693712e27163ca</t>
  </si>
  <si>
    <t>fea508f54f991d2a845c01a86da815af117c5f806a669f12f881333a7dc4e3bd</t>
  </si>
  <si>
    <t>6c413ac31efbbcf58d01cbe57bf9f4658c7d7422c8e2e5df263f0dba790ad331</t>
  </si>
  <si>
    <t>73a50e565db015c1d5559a42e30fb29d1964470c5ad0a437239d983784d3c165</t>
  </si>
  <si>
    <t>be8bafb7e515c199e424ef77b61051a45abd88634e22383a68a8834818f83999</t>
  </si>
  <si>
    <t>a24da380bfe4f90cdb8179395b98c4925c1612cb861a891e99a2fa30efce9922</t>
  </si>
  <si>
    <t>07d6f3d7125d1fde4fb4c711d13008b126927d98717501ae06d95d248646522f</t>
  </si>
  <si>
    <t>ac966d4d3ef467c3327c0c8a738295bc8f77cebbb8222912a0c2c6296eacd36c</t>
  </si>
  <si>
    <t>f834cde5e47c1fb35c7e1adeeddff56d7a77bf426989ed8431bdc0e64bd3007a</t>
  </si>
  <si>
    <t>1cc934709ec2951220dde140749bc115d34cc470dc894c9d2c6f18a59f935d2c</t>
  </si>
  <si>
    <t>917139e36287a099082fd361d94ed8308d00a4fc966a82970f3cb23950f9c90f</t>
  </si>
  <si>
    <t>fd5364d5f5a551a88f68916b600ef92a2c81ff713999c8679931e93e8f3c4834</t>
  </si>
  <si>
    <t>5282599f288cc6d581c1a6ec033108315641f5f814bb9b0a7ee01006a8133685</t>
  </si>
  <si>
    <t>8dd65d33555cbc83e12c18827e1c71652c938634</t>
  </si>
  <si>
    <t>1d00caf6fb3edd98262511fcbd44474d94014b7de9123a8e958f2164e112b527</t>
  </si>
  <si>
    <t>e9edc1ad2d1674f7a201090308701cf580cc0f1c506577d7d432da2a73b9b061</t>
  </si>
  <si>
    <t>1cc6a2cf73f02be90d5ee8753d62ec1dae5849d79cd23fd5a11a46322ad2dc71</t>
  </si>
  <si>
    <t>8732a0afe2934aa3f992bf4afe70c24395ddbf33a834e9df796d79fabad34e4e</t>
  </si>
  <si>
    <t>8805f58a8ca1ff3d93abe21b179abba50a09ab25285216d38f7a26011560d14d</t>
  </si>
  <si>
    <t>978e9d2392f8b9214a2edfbd71f5545fc3dc67cae1aef37e9c673e20bb66b9ed</t>
  </si>
  <si>
    <t>68ee11651676a3479023a6502b301232493dcb1003dde8c3457b0f3d6611a320</t>
  </si>
  <si>
    <t>d99a04076e1f8098db89abe7108ea4e9e9df7f3d</t>
  </si>
  <si>
    <t>03abe138e13e22699aacf1476dfb9ab08709542b7eb91afc85c3965a04b72df6</t>
  </si>
  <si>
    <t>7becdd28e023c849db1fff3d3a3e81111aa4624990dae1bf57c027bfe1aa290b</t>
  </si>
  <si>
    <t>847384a87b30149833492df403667d672cd90c51c8bae625287721d9e925345b</t>
  </si>
  <si>
    <t>dfdc737ba9fa91e8384af515a6e4a49ac010a5ed3b1438ee8f76e4f80ed2a556</t>
  </si>
  <si>
    <t>af35102303ddfc8b4e5a9994a36ec6a01790525d5bc0a232f3edbd1fc7bf163c</t>
  </si>
  <si>
    <t>288fc49a24c72315ebfbdfacd9399176b3628dd43fcad70fa1788f174cbe43cb</t>
  </si>
  <si>
    <t>473492eeafe9f8bb0c7c3c1940b5e77ffd9880d60e212ac643fdefa9c72e0ad4</t>
  </si>
  <si>
    <t>935413d68425850985efc1dba100b1bfdd8c03950466024355c10795a5094572</t>
  </si>
  <si>
    <t>485aba539e38af76e7dd99cead3b8d3157c1b546c3ffd2819920759b8e8690cb</t>
  </si>
  <si>
    <t>ca4eeea877fe556aec0a70b2cbd558daae0db6a8d3748634440084ca37ebf244</t>
  </si>
  <si>
    <t>23e8c6d8964bf72169f51bb6988937269cd19ddf0373bab36dc576a3cfb2db3b</t>
  </si>
  <si>
    <t>ac9d774a9210eb5a136d666a949b11c257db9c18899984e50b576cbc7ecab56b</t>
  </si>
  <si>
    <t>9bb052bc315b47a3b4bbddc056983a7f2c4377a7eca7a95db5ac59dac98bb584</t>
  </si>
  <si>
    <t>213fbae89a7cfaa74c02b2675d51885bf8d1d6f856f715d464821f9f8a518781</t>
  </si>
  <si>
    <t>d4f3ffae56c548d6adeeac37d5315437ef1f5a0913869ba1d3bdd234c74dfdb5</t>
  </si>
  <si>
    <t>e858a4ef455aeebbf0f05067a60811c430983f7dedf11deec863bde9c2db25d0</t>
  </si>
  <si>
    <t>3ebd975ac60e44895578fc21db7f94252e5ef16643f06143571cb9053df75647</t>
  </si>
  <si>
    <t>5e6f4a3a713e8ed13b717a874a0c0c52eafe47e3971e6b11cf1999b9e400c6d3</t>
  </si>
  <si>
    <t>59815b666fff7a26f59c67aadbca685e16310e622b5a1453a25922b1e1825902</t>
  </si>
  <si>
    <t>de699e9b1bd3575dc44dc7c95b8d500a125ffa249f27da4d8ccf664f921ae726</t>
  </si>
  <si>
    <t>e3092610b9d4e02d015f514d7a92109aef15a077e0255dac64a6a3f6a9ed56c6</t>
  </si>
  <si>
    <t>386f7d1eb03f700c83ee48b5f46aa0e60a56bf90337a28b427aeb5e080745123</t>
  </si>
  <si>
    <t>6015914e2d63fcd886660e9c6bd2d5f2d0143e1b2d22cf78b6ae0cd8ac59c4ee</t>
  </si>
  <si>
    <t>d8506ff885cc99b6d07ab102247d5fd85745cc9dbaf8c5b42ebedf56f3d00ced</t>
  </si>
  <si>
    <t>7234e557abd41baf7b6305db302f96327987217cf59b27cf1b3bf50286bbbe9b</t>
  </si>
  <si>
    <t>3161556b5675c5f4a89a7cc5c335642f0ea7080343d49d1cec5b286aa5993698</t>
  </si>
  <si>
    <t>ae855048f106b729e80507cdcc3218e1b2f4c525e8baac37df674d16e5899b4d</t>
  </si>
  <si>
    <t>8fbfea68d82dc912e61cd9a48ceb351cc66bf07f339e3260677ebf7c60b8be92</t>
  </si>
  <si>
    <t>7f42a73d5cc29905c460cb8e9e20dceb7d2985697b5c69ca22eea1220e32f030</t>
  </si>
  <si>
    <t>3b822fbc5534d1a86fa93ab5f32a256e9f1dcef6dfe2690af1243335997e3573</t>
  </si>
  <si>
    <t>c4d8edcc136318c45811f0d1b8c58a04e8c46b930def06a0f40296ff3dc3c7b5</t>
  </si>
  <si>
    <t>cd3ebf60d8bc932f70c3fc264a9c27af756874538847b6d9387fa99a804744fe</t>
  </si>
  <si>
    <t>628022fd94212161c9ce3467cfc14c807a0107f0ad6bde64156d27384d4be84c</t>
  </si>
  <si>
    <t>8fe25bb029661ec9faff7c618701b8e662ca2dd7043016840bbd503bfd778b7d</t>
  </si>
  <si>
    <t>9c08544fdbc92031b7d6fec2bc9ea0f70440ddc63cc168a66044cba354b324c8</t>
  </si>
  <si>
    <t>f165145716881e8c789daf482918de03a4a36e7a</t>
  </si>
  <si>
    <t>e3cc77a69b8d72727e9223af42c6e5207457b1cdfa564c75bd0d752994c2bd3f</t>
  </si>
  <si>
    <t>eb3b8cd37bcc808e92837146aa610bcdf13f4c41e5cd8f46707f45686748366f</t>
  </si>
  <si>
    <t>3f64e9d595b6ee5d747992909f79692de733616dce8c18c8c43ef2c7f4e42994</t>
  </si>
  <si>
    <t>b99c17de8475dd90384bcfb1102f0c6ab3b945e66834ea9b6c4cc9e964974dfe</t>
  </si>
  <si>
    <t>9ef7b42e4e2111f7ba4afa12f21e680b26646c3a0003ea0ac19aa9277efa4949</t>
  </si>
  <si>
    <t>1d34846a737414e4a26257e1822b2ad94ac315366eed6a5183d454bb27b8c37e</t>
  </si>
  <si>
    <t>f22448e46d28202a224dfaf2b3a8bcad0d140f8d735d7b20e328031f23dc6833</t>
  </si>
  <si>
    <t>830d83f2937bc81cdbe19b5497de8e6cf203a7293322765922f1bea23ead8d44</t>
  </si>
  <si>
    <t>ab6ca2a3ef7747647c4707742977c541f29e8ffa9250cc2f4cabb97fbb768cc0</t>
  </si>
  <si>
    <t>fc172ac39a911ad663e1214b62ea3213e73837408415fb112a75bed3360cd838</t>
  </si>
  <si>
    <t>2800bf8c752a5eeb978b1d3e5cb7ab1b4c6efdbc354c97b657877e13d0e31186</t>
  </si>
  <si>
    <t>eb8204393504a630132131bd8a733f14421bfee76415a5e58515300c0f2437a2</t>
  </si>
  <si>
    <t>880801bde07c4511b000296d97a5c41ee4e113501eeadf983cdaea72d5a68b18</t>
  </si>
  <si>
    <t>25dec24e748f801dd17f7ab0622184eadaf175ab79effa50160e0c7fbdbd159e</t>
  </si>
  <si>
    <t>90cd3f51b1d6c232a4881fa43e5c09aa589378603379f710377bb57b1e452202</t>
  </si>
  <si>
    <t>bb41f5a853c8d55553f8a68b60d39544cce39aa7407688c88296a1593bb9cd81</t>
  </si>
  <si>
    <t>bd480488eae80f08aeeafcfedb8000da34a7843523fd58a2147731033c2a1377</t>
  </si>
  <si>
    <t>49457b4ba3eeb022518492088cea2ca846b8dadfa23774f5bb23069806ed7226</t>
  </si>
  <si>
    <t>a5567cff41666e1ef9a33567d7a19b5233b7a92673d55a768a343b265de502cd</t>
  </si>
  <si>
    <t>05068de708590760c9cd3eb1965a144c5fb5632da1d666de267c87310adb8102</t>
  </si>
  <si>
    <t>0da461ee9dded7288253a8d54dca4c25d0e3704f9b1fa6c19eb7e49e5d9890c8</t>
  </si>
  <si>
    <t>6221cd29718096690a285fc106ce2194a04918e4571609f85f5a3e863fa81205</t>
  </si>
  <si>
    <t>bd36dc13156b15f150bcaf7bdbc552b1b2ad5ed8c17f2b0f1d87e5fa862a1b62</t>
  </si>
  <si>
    <t>44ce34803b99ff5c2086a25af497d24e322b03419e18ae72b9bb3be63cd84a4b</t>
  </si>
  <si>
    <t>78fb31a4af3961fa0ff95d5c86c0c7975d6fbe7e403bc61e7de49a856c9a2f0e</t>
  </si>
  <si>
    <t>2a571c68c321e0cee8ac958f11f921b0be2a894d8e917af851cb5a73bbb7de82</t>
  </si>
  <si>
    <t>10fe9828ed470535967cac22c42f49d557098cf1013b5b230488162764444fd0</t>
  </si>
  <si>
    <t>8a0cffe3d4f5729bbe6e4b814b9fa0ee82f5adfa4f16d97a8aa82316ff28be12</t>
  </si>
  <si>
    <t>728d6ce796f0fbd7dc91dc257839eaf7560a061dfcd5e80d30350485b8420948</t>
  </si>
  <si>
    <t>762da4953eebfde3880db3869065531014940b273ae05ffed7c4bf07c86de6f1</t>
  </si>
  <si>
    <t>ce09ebc8de4cf12b654cd1b133e5f7039f3ab3eda19d848b7f77504faa4c5acc</t>
  </si>
  <si>
    <t>7df0ab54ac3c2c75015e1f9e30e3bcef6717bf0dcd30281d4b2ecc6e208ed773</t>
  </si>
  <si>
    <t>e19ef94a793e0bfba7bef72861f536140476af1866e05e5825a882717a4c44e5</t>
  </si>
  <si>
    <t>79b301ba2ee8baf17a235a0b120406ff7e12e5b53bdf3e712c793db71426c463</t>
  </si>
  <si>
    <t>357b9b65a01fdba738d7eeeacc9b93f9e5f9eebd54d811a3e49dc644a93d3f27</t>
  </si>
  <si>
    <t>da5bbff0ff245db2f836656158ff2fb1572f84e834e605c2c6ca6de2e4c17793</t>
  </si>
  <si>
    <t>03b6337313148b3a2e3c61dc749dfdfe5114f9463d3584aea8948b1a5b93b398</t>
  </si>
  <si>
    <t>9927ef50b3d1cdfe234dec40b14085937f7220dd605e377f4f024c4898c0d3a4</t>
  </si>
  <si>
    <t>6255b06512b390f419cc094a23ad4fd6d6b797d16643e2f447093d99b4420c99</t>
  </si>
  <si>
    <t>3aeb365ebe4eefc584a5eba0fca0038fe33b10f407d014deed44a0bca027dc67</t>
  </si>
  <si>
    <t>78d581c39ac852d2f384515f56eee3aec4225e4a40ccd70958fb122ebdb6fea3</t>
  </si>
  <si>
    <t>1755aa501540208bc3a5c2ccf071f9c829db3a1804dfc2906a68cbd9cdc31f96</t>
  </si>
  <si>
    <t>01918ecd1336a79fba4561e150bb255890a83664fb288f37b9364e0b95fbd3c4</t>
  </si>
  <si>
    <t>49948de616e81665861d2da3b918eef6d7b26d8c5972bad9bf1786b85b08af20</t>
  </si>
  <si>
    <t>385c024ea7ba7e80786162605919230fb47f43afe6ccdbd7ea554638d7a0408b</t>
  </si>
  <si>
    <t>4f1f37ea484d9e15e4f5d0661b5fb19c786be21b8c8e727a321436edd5fccfab</t>
  </si>
  <si>
    <t>740f638cbf397752ca54cf6e891f7781bc51bb08b298b6fbad9087a47528ea79</t>
  </si>
  <si>
    <t>2b82c8254b57e12ec2f1dbed31109afaf325e3227b8440633372e1248911b8e6</t>
  </si>
  <si>
    <t>7f8a3410811b12093ff36daad061f2273ae7f3eef46f7fea3a094d93005d78ad</t>
  </si>
  <si>
    <t>8baf6c17680a627a0ba8e4834cf3e9f6555573584797783789b643821da90c6f</t>
  </si>
  <si>
    <t>93ca768123efa9494d4c1cb8351eb9508619c39f670abd10f082eff2ceeb40f7</t>
  </si>
  <si>
    <t>90afd5b26d02166250a2dfc70ba6dbc62b3f63806f51aa3e546e41134483f2ad</t>
  </si>
  <si>
    <t>9bb63d0cafa229068a0284e1b59a3b7b67aac0208c4175560dc6aef1c2f3d659</t>
  </si>
  <si>
    <t>306b3d43b7cc436ff667e20eeaec6c450728f2969e23bf6865940f63587274cc</t>
  </si>
  <si>
    <t>21d2ff399aa10547da293cbf84f3c94324f653f99091d60adaddf2b990fda59f</t>
  </si>
  <si>
    <t>778ab8fcda4ca6f1a04ed840b203f20d064fa78aa23cb12d4bfadf1b5de7b6cb</t>
  </si>
  <si>
    <t>c61a7a558db3599d3bad6bda2f4cc9dcc6caad04db3c42e5131ab378c5542808</t>
  </si>
  <si>
    <t>86b1135e3ac2592b0379db7a5372c0fe20a17e551134d648c1ba936b6c0d7a20</t>
  </si>
  <si>
    <t>23b479ca63042be6074214238bbda34fe4ace2a3038c790786f261dbce389a98</t>
  </si>
  <si>
    <t>296ec81663e5f4ebc0ed474a861e2189470c1d2dcd2764d0ea137df79b899fdf</t>
  </si>
  <si>
    <t>01053bdb34b57ee0ec6e5a821f38c99753fe560f5ffc694e87bfb4d7b5334cf3</t>
  </si>
  <si>
    <t>8f3fef1e77a10a3a1841e460e26fc74973b0172e95442038b29ee416669a17c4</t>
  </si>
  <si>
    <t>c8bf4f21e062c8489620bdc21475d3c91fca475e6ce6c3ea01c0dac6695bb4a0</t>
  </si>
  <si>
    <t>c7007b38ab241cc2b2274da7283eb820dd505645590464efa382161e7cb8803d</t>
  </si>
  <si>
    <t>daa5470dec0ff6bc52ff52295cec02cd15083403646dafd9cfd6074d92046399</t>
  </si>
  <si>
    <t>664a10f4409f125d06790586d89bf6cd89b86786e384f689e37b5d9e274de79e</t>
  </si>
  <si>
    <t>d3dbe24fd7e58c26bc6b9acc4c687ecff76c0a673808a7a4a38601b9fd1c2cfd</t>
  </si>
  <si>
    <t>3712919c52de20b91dbcc56f8cb97901cfbb3a7125f3d326a00c8658990ce8d8</t>
  </si>
  <si>
    <t>9019da6d7d8367ba5d035159c12d7370f863f78663808d45f483442ac6bf9020</t>
  </si>
  <si>
    <t>ed594b1aed251d88aeccdd1d8364bd3c78f9b29022da80998fa7e64b785e10eb</t>
  </si>
  <si>
    <t>c3eae2118c411b09fcbc1c91a595d3654360f9bccba1e0c87980798d331b47a0</t>
  </si>
  <si>
    <t>ef2dde0df6239f88eca72ac4a68aeda46f8ad425aed8782704b677e645977506</t>
  </si>
  <si>
    <t>bd4f457f0a1653eec8ae87956f3713f0742567b82a680de22ad7bbb411b00c3c</t>
  </si>
  <si>
    <t>1b14edcb6574875291a67f7b7809e834af29499dd34821f38cf8d2f2efff8cf2</t>
  </si>
  <si>
    <t>7f7243aee73eeff897a7d46e2c94b10ac310709f3bbdaa5f5050fc8522e2996d</t>
  </si>
  <si>
    <t>b69bac6a5ed584e2bf2e4f655edcd45544ad5cb094b8b992a26d35bd1bc197e6</t>
  </si>
  <si>
    <t>bb5a865e8a7fcf0b043f87505c67390895cf5367a3c5bae656866ef8f80efea1</t>
  </si>
  <si>
    <t>c5d366208f5382881fce352b628ed7a2ccb3ab9ab96e1e2501d11c179b7c4e28</t>
  </si>
  <si>
    <t>39e01741c534d6239de8bff5e794914a0072c802750e2f761fbffb931192a73f</t>
  </si>
  <si>
    <t>5c1d677d7684b8983c17e1b2e756387547c64ecf</t>
  </si>
  <si>
    <t>0b59eb3fab10faf3c07281fa2f9fdad50b2f04b32a555fc93c5332e0841711d1</t>
  </si>
  <si>
    <t>2b4ed6078973eb042b5f163c349a49dea45753a0430c669014f1c21d217c9ae4</t>
  </si>
  <si>
    <t>ff8beed66f07a7cad6144edfb22eaa6c0df86b23d6a24b513cb1dc0fa8dc3d4a</t>
  </si>
  <si>
    <t>7ea4f528ba0828733242bd32323d8c6f0647032e266a5fa2c25e910941c1c64a</t>
  </si>
  <si>
    <t>67ca7c3a3f785cb2ac9e01567168990145d33b1573a10038ac60122ebf0bdd9b</t>
  </si>
  <si>
    <t>40d99cf61f1df62b92fc2b36a59c64e734400f6c3bf294b860ee27258cdf2a2c</t>
  </si>
  <si>
    <t>7751d06376abab0ad6f3122a0f6448eb20055904ee27d429c43e89569efeca29</t>
  </si>
  <si>
    <t>0f2637872ef2a13dcd759a31dfcfb9984fe548187a7b540ee29fb14b5292a004</t>
  </si>
  <si>
    <t>be6bf9c4bfb573ab26a756345de37f517e45bad1a2c9e3e850ae7a22b2187ca7</t>
  </si>
  <si>
    <t>d156e33d36deb23e3e1208dbf639b14e2a380a12139d0c409e1f1eb00e335464</t>
  </si>
  <si>
    <t>1d0176d5004c6979f494c0f7faaa1d923127f1982ed37058f0d0bf246a71208c</t>
  </si>
  <si>
    <t>33508e58ea0d5fea84a6bf97ed9d6ae62fedb7dc25aa78d1c91c0035dd54801f</t>
  </si>
  <si>
    <t>5a7e4a7f2635612d9890a44a2abe34644303a65fbf3331dee1de01847f4d82e5</t>
  </si>
  <si>
    <t>a1c9db767b8a37c5579c120b4d7507aad8febff6f0dcb89446434e5599ecdf7e</t>
  </si>
  <si>
    <t>16357ac2e4ff4299490d7a7a14f129aca0dcfc528749bccc238a97df0aaf3c62</t>
  </si>
  <si>
    <t>af23395725e19c0075dcc312b1984b330856e1d0fa5704d4a3d7fdc230cd6216</t>
  </si>
  <si>
    <t>784c46a07e2b4af8776d39f313ccf7d403114b0bca67441e050d3be62ee33343</t>
  </si>
  <si>
    <t>fef85396df5714bb4e0d950ead34d4c26b41ae19cda95753028ab7fae1a96811</t>
  </si>
  <si>
    <t>e829849b618b3efbc2ab9c7d9ade459344835c398ac435523557122c15a4948b</t>
  </si>
  <si>
    <t>48e0b7d6dcbce03e4a50458c9df5ca4b100ae109314bc73dd833b9b286e38c17</t>
  </si>
  <si>
    <t>11c7adeec7c00384e128882e7887918410a79bd8</t>
  </si>
  <si>
    <t>2de561cf741a4aee855c839b6b68a72eb876fa119b9b80ea3461076520be0708</t>
  </si>
  <si>
    <t>cef9535ad255d4ec335318cf3013f334ab7821501be24b161860ec40aad8dd2d</t>
  </si>
  <si>
    <t>b8d5fa35acb338a28f2a3a85db252bfc6d6f53f62b02d18b4b23d8eaf4610053</t>
  </si>
  <si>
    <t>5359465b983211e075d23bc937fd06abc7730103b4ac7ec31fc3c7a03ce5f3fb</t>
  </si>
  <si>
    <t>f71e4a757f1608e1d180dd62899290090d6887cd5c2b8632c6bbc315ad0aff42</t>
  </si>
  <si>
    <t>f9905939a9ab8d4c56c01479b20e74dcb32cafc7565a7f81f160009bd060b443</t>
  </si>
  <si>
    <t>d1cd11833b57d526f7fada43c74c4025ce287259bbca86e92efdd7aa413f891a</t>
  </si>
  <si>
    <t>024c4680120ab0e93fe55e4062d7ae7ef50b0f0a5802ff303afb05e92404b84d</t>
  </si>
  <si>
    <t>dfcfe8faffb6f7094a3999b2017792b80fc9123552f6d7cdd205dd11a4b9d239</t>
  </si>
  <si>
    <t>5457a0ee9dddb50c35cbf71393b30a2440f8ac9b58146b9ceeeffee96c9fcc05</t>
  </si>
  <si>
    <t>0f7819adda5308df6b7f6c0023c9c5a3850bcd11af4a7efbcf795bb9a90b3720</t>
  </si>
  <si>
    <t>8fef186addeb94436410b44f492e0890f5a27ddc65f8044b960153719e1f8f15</t>
  </si>
  <si>
    <t>b168f62d4a662efd78d18c71152f0c1395d7470742a8f4681dde37e6c84f8c70</t>
  </si>
  <si>
    <t>da060d890fcfb4cfccc192897282f44bcb02aca864b0a2c9148dda8eb613b414</t>
  </si>
  <si>
    <t>35d5cacd80fae820c1007386ad02d7e32dbaf1010265464ba37c39864177c958</t>
  </si>
  <si>
    <t>5609d0cf5269c25d6190d7f9a7469990d3c2e73d0e4ba2efa385f75acbe5c866</t>
  </si>
  <si>
    <t>45b95f8b99849ad011545684b43098669656e06a4d9e1fa302dea5ba30abb940</t>
  </si>
  <si>
    <t>5c675a70b16c856fe6a8c6e45e643706d3e45b6ffafc55cfd641124deca325d1</t>
  </si>
  <si>
    <t>e550cb87fc498ea07dd862b3d12b528927ca9d3a2507ef83cfe7ed7184a4fd8a</t>
  </si>
  <si>
    <t>91ab8f58c7ffbaeecf26393864d45b96b04e921a653d4663e9681df75e1b083b</t>
  </si>
  <si>
    <t>a8d70e341d8de1e0636ad0a6d0bf18d05d7527f571615c53fcafdc861b01f1f8</t>
  </si>
  <si>
    <t>ba9710e2bf62021666c2183c5ff01160864e7c6210e8385d4449dc22de2b43d4</t>
  </si>
  <si>
    <t>e5761996dbeb3baf1d172af3b64cf0fb2df9abee9dc45e8c67c2936baa2849a9</t>
  </si>
  <si>
    <t>c68dfdb5ae34226f685ff56776640e53e873dddc0d6e78fe7356bea3541315d4</t>
  </si>
  <si>
    <t>9f5a928dbcec3a3c05a865481ea98e2de9201ba8c577725377b94f78da265cf9</t>
  </si>
  <si>
    <t>e468f691022fed5795253188eaab9194b0b2f97640ca6e6209195f2ea16d6e25</t>
  </si>
  <si>
    <t>2dd53fa035ff338673623e9b2b944c22b0333cb6184e10446ecfb91b10e97f25</t>
  </si>
  <si>
    <t>12e3195e7c767c8c3c67426128fc4a20d4ae5c7482f06e0fa2e22361ef283c65</t>
  </si>
  <si>
    <t>341c1b704896a63a0271abb6afb192f6cbd9d73ccb514f7c58a20b58fd28da52</t>
  </si>
  <si>
    <t>1cfdaf20eb98f98a1f0963c0b856665da8f0491fa30e790c8ec62b98409669b0</t>
  </si>
  <si>
    <t>b4d3e341ba90dcaf46893849d98a74a4ca77bf263d454d577a7a46e6a9bd2b58</t>
  </si>
  <si>
    <t>c3af1c57e612faa660ec75a235b343aa1341dc891f19b14c067d791b3b5132b2</t>
  </si>
  <si>
    <t>360ee910857548efa9454589966a18df5e97d2ee7d794603b62c1eff2d4fe44f</t>
  </si>
  <si>
    <t>adbfde72ce47635438592e3674c56f21469084aa20769fd41a021c209d0ebf1e</t>
  </si>
  <si>
    <t>c48ad5585deb83073ce0a691b8e848e73066fb174bc7a3df087323fa80dba05e</t>
  </si>
  <si>
    <t>f13eeae095738a3aa2ac17ca76e3907e452b0a79f40debdd67e51eaa1864e036</t>
  </si>
  <si>
    <t>a8a3610ffbc8e62507f5e144342f2a080e191105e5bc222a635a582c7c5a00e5</t>
  </si>
  <si>
    <t>2bc37a10a77448841e6dad4ff57e5f57b2736147bb576e058c6e61364bdcd173</t>
  </si>
  <si>
    <t>f989006e26866d383441e4e9beb344d13818b6f57b36e0da80fef340d5b6d5eb</t>
  </si>
  <si>
    <t>c8061264be648cb80ac87bccce7555923ef5b88e774a6f7cca4a138f9bb98544</t>
  </si>
  <si>
    <t>7550859928d2ef22a717dd57f844fe7715c5684513e8e16b88f982f31c5993eb</t>
  </si>
  <si>
    <t>331c9eca3f4c6c0c6f399bfcc998cad3a0364330f01d78fa792765fdb84d3477</t>
  </si>
  <si>
    <t>65db43a8642e8212b2b8f1808cabad53adc1bf424f8de52d8a4b0f8119eda5b1</t>
  </si>
  <si>
    <t>90365009329b5499fdc271dd38fdd161fe69a055274ebea7663e82b941267911</t>
  </si>
  <si>
    <t>ac0c9073f83ecc14472b120df3bd0d9b47e07fc104cf126975dbbeeac7d585ed</t>
  </si>
  <si>
    <t>46e21bf50247c986ae46d721a4f1e6eeb4f5605a0c94b3c92976918697f1765f</t>
  </si>
  <si>
    <t>57d8c954b28c0b5ace57929274f5f398bc2fb12f8619f62c1ed030a6e02c042d</t>
  </si>
  <si>
    <t>181c85662626d5e8f5f97183bb6d07a3d00dc743729ceabc9bd285c785a1689e</t>
  </si>
  <si>
    <t>fbed41af37d6e8dd879d3e1376189440082b8048933771fea7917d0f9a651cef</t>
  </si>
  <si>
    <t>6292d68601e252fb8a4a3ce50ff0443982c9fc5e2cce3422ccbd7000485b0387</t>
  </si>
  <si>
    <t>75de178059ceaf3fa6243c26390fc70c041867f5515d1559ef4b51116ce0deff</t>
  </si>
  <si>
    <t>a500c9e4d9d5aa5b29a9ffe920fa6a2ab23d41e635d025f60fc12294c8d95f84</t>
  </si>
  <si>
    <t>3edc1aa6d02e62422475f88b12b6c51ed5fa1029a2f731e0cb9cfb7c63d36794</t>
  </si>
  <si>
    <t>b74800be56bef687ac80cfb712d2101e551b9b3bf645dc549ad9bae75488c414</t>
  </si>
  <si>
    <t>48e919bf4a9a2d35d2385790b087504f94bc5714368685b22e408196224f8161</t>
  </si>
  <si>
    <t>60805b244e1beeb45636757d5358da5d017f261208e0f9187da02a4484560325</t>
  </si>
  <si>
    <t>298aecd6be3b5b3a915259c199874f836fa379d46a0df0ffe3eee19185e02b7a</t>
  </si>
  <si>
    <t>c3440a08becdcdf540ee468ffb9aaa9fd9fd54e14ac2977954435a5c05868c89</t>
  </si>
  <si>
    <t>b201dfb8dcac60b07e60be905563c87cb715779fc37b5124c778bbf4ec60d55a</t>
  </si>
  <si>
    <t>39aa372299b684a9b61353ee956224541b619129502214b0fce3d2a6db68713c</t>
  </si>
  <si>
    <t>475669b8bf88000d84491da88064c123a0dc8898bb0c14f5f69099390295d854</t>
  </si>
  <si>
    <t>ac2eaf061c85822730a39425653bec938e8b6e54e66af0d4e3575e7166811782</t>
  </si>
  <si>
    <t>07fa37cda83fdfcb059c9bd42660c77453bdf8e996fae42815d93e43d136f36b</t>
  </si>
  <si>
    <t>ce498a53ce4a459119541d8f5f5fda90c145cdecef7052a33648d51c7e55056a</t>
  </si>
  <si>
    <t>907e940322748a4de554765b3fcd9eb37b87bc015a3c301c4a1c8910990400fb</t>
  </si>
  <si>
    <t>907c4731d4a265e1bf4af60fc6c0b4062e3546b7d609a319548e778bfea05db1</t>
  </si>
  <si>
    <t>bac39bf20e16246ed00731d76ac14f1f45c9341b9e5918740cfa62292eee654a</t>
  </si>
  <si>
    <t>52d516385c82b91ae490ef85f12528e473307172e64adbb1b32d543baab3eaf2</t>
  </si>
  <si>
    <t>d9cb70eb49732f1e4a86e52ddbc6c11dd1f2c383813869a5ec7bdb4ebcd8eea8</t>
  </si>
  <si>
    <t>923968b51311100f128af7ea09dfcf23e9bc1c1531b318ef5242e78efb86e7da</t>
  </si>
  <si>
    <t>c27c6d81a1450e9062d9346662cd1b3ab2added5c819d4f30ffcbec2d8f6f232</t>
  </si>
  <si>
    <t>377cfdc65e3dc4299459f6806251b9d161fd4dbbc972f9fb554a57a4f34771c0</t>
  </si>
  <si>
    <t>01c5d901a75128fa4e0f7ec8fee4cceb6b149cc729efccffb22e0071149555a3</t>
  </si>
  <si>
    <t>dac6b69f3289fcf506c380a35339b7afdf467e967427b9e5450d3ea2d49e56dc</t>
  </si>
  <si>
    <t>e7cd211395c5193804345a9d7311b2b3ad25b646c967f3e40eea37acc0c9d94b</t>
  </si>
  <si>
    <t>a0c9211aec4be74ffcbe3b3822ba79c93d0b7405b5f658a7b068f5e46d7c7085</t>
  </si>
  <si>
    <t>6ee0e34f8fd4386d031bdc5ab1e80de958bacb67e2341fae6381530bb8a28ae6</t>
  </si>
  <si>
    <t>0d07d4bad52c4c8d8f0f7f76883f6c816c654b1b849ec729c1272c2b7579448d</t>
  </si>
  <si>
    <t>54e52658608af18c0207a0373b50721b493101e18c738b8910590d6f37942537</t>
  </si>
  <si>
    <t>fa1258a23f160be1c815475b58a729173c57808b5a8dcf93642693720f8f12fa</t>
  </si>
  <si>
    <t>70380a06307385e0af209816df3ba8018dbde5122472480f21837499180db980</t>
  </si>
  <si>
    <t>77e00e10330627e4b61c68280780b69e093f3f3512ad1139d2282da5cd137242</t>
  </si>
  <si>
    <t>310550930039275bbcc91aef11177a583a0c173361957a4b0a799b091fcd25dd</t>
  </si>
  <si>
    <t>7ff871e0cfe586f6764bdca26b53587c5a1ceb31953d1fca53cb04b76e5dcd53</t>
  </si>
  <si>
    <t>394dda68dbb84754814e0af113d5beb8cdae23e68b8c38c89ac887dfbe2c33bc</t>
  </si>
  <si>
    <t>fd7c41575d4fe7c28e8ec46d12b06f26f6f5ee55bba7e75492544c1ba0f0a09e</t>
  </si>
  <si>
    <t>c9b6c53d2d0ec165cc413c2551e111e8a9249113475e7343a27b2d2fe8251912</t>
  </si>
  <si>
    <t>aa72683e2e6acada4e588ac678fc510275d2a59ed5ccb6a17f236e7ceb162072</t>
  </si>
  <si>
    <t>cbddf92d255afa0278953879b1524eb679730e1214f049b000cb4dd91d1d0107</t>
  </si>
  <si>
    <t>4682a73f7036e7a6a09979e100613a9ea193020c5ef8ad2be96ab5efec05419c</t>
  </si>
  <si>
    <t>976e3d9d9dcb48acbbea775d451c28cb5cc0c8a9accbbad2b8aa811430114e06</t>
  </si>
  <si>
    <t>0b8c51927d14af9a94eaefbee138853da35265aa641af1615b1f116aaa27cf05</t>
  </si>
  <si>
    <t>bcc6156ae6f64ded129e66bfdb13d6f1257d3ee429bad182e83316fdd8209d91</t>
  </si>
  <si>
    <t>0c347c79dffbe38893ab387c416565835a10f636c08df56f971f39a37166203a</t>
  </si>
  <si>
    <t>0f10ca196856d4e5960ea1145998bc7d5f02cc14b8bdd2b489d7e3e42d1613cd</t>
  </si>
  <si>
    <t>0fb14c30dea6f45da8dfdbaae17ced78ec46bcfa25789a381334a6cc8520bee8</t>
  </si>
  <si>
    <t>7d076feb3229080ca6746037948a5b9a51d7ba4dac90dc94df93dd8658b1759b</t>
  </si>
  <si>
    <t>30146a7000d1a75dc7e69972ff0c9105cf73abc2987c3e2a0a98517b2073500c</t>
  </si>
  <si>
    <t>b3147135b03e92769854e9bdc5e1f0d8291698c094e189d4c7e7e4ff8a01db53</t>
  </si>
  <si>
    <t>1ba57970acb506eff914399e4f25be4ef26d34ae17bf8ae7d98d611414c10524</t>
  </si>
  <si>
    <t>9cd2d67641ea87960fc3e42a966afb6d4c8065f966d559f22cb85c67dba66a91</t>
  </si>
  <si>
    <t>c58563ae6a265e71f2a45478b108e43f52a1792b506661d5a355fe46e41618a5</t>
  </si>
  <si>
    <t>93eef9980f0474e3cf8e87316501a3424f0a893d6fef49b9622a945e7a1e4e50</t>
  </si>
  <si>
    <t>4d3ef92293a71b06e12e85e76ed6a5adfa5b123b</t>
  </si>
  <si>
    <t xml:space="preserve">แม่สาย </t>
  </si>
  <si>
    <t>0a391dc646918fb3e1e4aab632aae3cc6e099a10e85793ca5469b1441fa69f62</t>
  </si>
  <si>
    <t>43be44ae0c821e930801f5670ff2a689782fb562b350a603f197f1f9b897d412</t>
  </si>
  <si>
    <t>ecb01e63d963c28719fb59ec7a3d5b0bc3b120f1ba24a29d2e39626cc1e68311</t>
  </si>
  <si>
    <t>37882444c9766245ce4154d8a72867d609540e5faeef39e54e44e50f9770af3b</t>
  </si>
  <si>
    <t>1d489175f885e027cb278044ff335ec61a58d552874b0baf1e1a0f41392fdb94</t>
  </si>
  <si>
    <t>e444590b0b4e077136e166d64d5f9b12900de4c552123e28068b68cd77cae465</t>
  </si>
  <si>
    <t>b7943f5cf8f503b46c15934ab0445ca74e3a71c8d8a1c8f51075ad67f3931b8a</t>
  </si>
  <si>
    <t>d657eb58a3e2a23f1a69726f8413b2ee9a39aa27c5f7a4a98aef0589d4d610bf</t>
  </si>
  <si>
    <t>c01982f6b2a086a9095d73b17595c8e6332893f8b4f102980b9a77ea11107b8e</t>
  </si>
  <si>
    <t>a459121111c112ccb1a8e05c7ed2c64d8c8cbdd706b4b619979a41609c0cdd94</t>
  </si>
  <si>
    <t>794642b77f45a4687f74a0357a15410c7807c24f6bf3255e66ec4ceeeba3d008</t>
  </si>
  <si>
    <t>cc0e62d7323d9183518561e2b0a9ed4fea8c245345b5300952de9dec5558076a</t>
  </si>
  <si>
    <t>3b1807dfc95ea36f4baef8097dc9c49c5b9af0e59db9545179e218cb6486cf88</t>
  </si>
  <si>
    <t>54c9ccbd027f904e8439fd7f98c8e7549ed184d9ba6d9a703516437a8e52910c</t>
  </si>
  <si>
    <t>d5b1266590a78663e21162fdb495bd415777a3c0930a0985ee091247eb36a9ae</t>
  </si>
  <si>
    <t>8da029c38f6579de3082ba46e7595409b3168d319ac4b5f0aeda988da4176764</t>
  </si>
  <si>
    <t>615255acd721e2792bbcf5cb567647141c93cce485b5655684cfc60056bc2dd3</t>
  </si>
  <si>
    <t>f2d25d2b9db823e241d8d6c2c9e156a22e3c5fa099869e4ec1d2fa5f40bac357</t>
  </si>
  <si>
    <t>8fd1f788316f60f320252c7e37e6f7d07aed7f09b4efcdff6bb7630e334f4d64</t>
  </si>
  <si>
    <t>4bde76a1f07dab1d50f8624f1dc3b2354188a088d876e6562262ae56ae3cc1d5</t>
  </si>
  <si>
    <t>03f9b26803e38e23bc7ac621fbb7141c41cc5af6b203645ef782e87b926b206f</t>
  </si>
  <si>
    <t>1cf44d94841159ebc78bd9ca67a0dc96dfb98ce7</t>
  </si>
  <si>
    <t>6be97a838db4d7fb653a19e0afbb1f4c11710e1bbc2c0f184a4e54cded3aa850</t>
  </si>
  <si>
    <t>696bde73a845d8181af30a9ef1d0ef14db71a0bd2da2713a241430a086886d5c</t>
  </si>
  <si>
    <t>ac559f7edb09f6bb75be3f3dea1a8e54f9e6cb1abb0135db511cc0f359403bab</t>
  </si>
  <si>
    <t>f2697a5cc58424691425451a9ddb251037d2caaca3a8a99aceb6e1adc503c072</t>
  </si>
  <si>
    <t>c66676b48ce05a251f7af69b49d3f69b565acd2231b350714215c8d2eed1745c</t>
  </si>
  <si>
    <t>48a4d61337fbca83e74ca171b3bb0bc8f6aaaf470c065b6a43cdad5415eeccac</t>
  </si>
  <si>
    <t>72a275eeda5f34f885a36814d1c3c5ca45ca90fd0036880aa5c9a11d491cdafe</t>
  </si>
  <si>
    <t>fd6d7281d93b352ec76d3c2b7fa4e0176bc38aa7553ece601e3acaa6ad86d679</t>
  </si>
  <si>
    <t>2fe452a2102fc354837a1d71d20e4f60cabfc956a11712cbeda1ca03b80f0269</t>
  </si>
  <si>
    <t>04584ae3c5c156317a6e237ade44ca15d6e22d0bf26f0312a6d7f43c0bdba03d</t>
  </si>
  <si>
    <t>8ba0799548c28b143d7cf31ea51da85ea9a3e043ac5e30d0f03741847060f02c</t>
  </si>
  <si>
    <t>839168a5b27844b04a58185dcc7006f225b16d127cda0769dfd1dfa36da6e30f</t>
  </si>
  <si>
    <t>15cd6cbd4ddb14ad459db4c64e44b16a0d1923c05b569901b2dd44bfe07b8bdc</t>
  </si>
  <si>
    <t>2f73e5ea3217b34b7f4f5bb73edcd738afecd8df3f6f671737c68116b8492583</t>
  </si>
  <si>
    <t>732bbc3686caf33901ba5612a0a6d9200e9a3bed0305f6a69fc33b664350ae29</t>
  </si>
  <si>
    <t>344f75c7ca42071052c371ae3c3f4c5c7338c7d2cf843478b4f615e7a11356e8</t>
  </si>
  <si>
    <t>b00704cf002855f4d2294806d566072ea364bf766d33a6ffea4d6de95c6b67b4</t>
  </si>
  <si>
    <t>d6cddce50442d3a023b5e6f021dda3f9a324e1e4ba616c39355e2b072465287b</t>
  </si>
  <si>
    <t>48a08d837efb884410081ed6aad1357403433169210131f614dae5a8727eef5c</t>
  </si>
  <si>
    <t>1c71c193845d680a4f5ff6f3f079e4dfbdb55d71358489e4305b3001382a62dd</t>
  </si>
  <si>
    <t>156a06c2ea5923318b37802b049c278a495c71a265efda103c1addb907435dda</t>
  </si>
  <si>
    <t>b4064b75f226c915454552a15f3150dd6ec39c76f6f24a44d0fbcdf3f109129b</t>
  </si>
  <si>
    <t>6ceec2569b71789951ca19d5c28cca2bdebdf532e6d8b9e3f632998a4c911a99</t>
  </si>
  <si>
    <t>5774afac51c78f4c7e3a23e442c6e205daf467057935a67e283ec53dad346da7</t>
  </si>
  <si>
    <t>89a6defac75166f4ff47b7c357efc8a303f2e1ce613048725517db5564285f4a</t>
  </si>
  <si>
    <t>2a5c116a8a85e28c11f464b72637b912e004fbd13811645ddd81bbc34047551b</t>
  </si>
  <si>
    <t>187a1d3da506d42867ccd825d6e1f0e6dd47fe8db9143d2c8baa3b1cfae66787</t>
  </si>
  <si>
    <t>c5e2d06eda2f3ff1e956fa2623e7271f6d6e0cd66aa3be21ccfa1417123e2c1a</t>
  </si>
  <si>
    <t>bea05e8a7efc58e7a69bb969c60a73b33b95954dd6ed66754797b00cb7303408</t>
  </si>
  <si>
    <t>f09cd3bce8cc74ef4b64a3ddc7ca97147e74bfb0ef096adcf47615196db8b8f2</t>
  </si>
  <si>
    <t>48bbd4b827cac1ca8c99f52e22e1ac0252dc14a6665c0c181927027f993701f5</t>
  </si>
  <si>
    <t>c7ad1d03ef8312820b6efabc5b904d0f166f968d651dedec51fd15c48a6db2d1</t>
  </si>
  <si>
    <t>d12dbb202ce4e8b7e2e970267590d9c78749ad456548410ad0c53fc65d6ef245</t>
  </si>
  <si>
    <t>0c366fd9013cdf1235ba32901d65121bd9863dc886d37fb79783e37e6b413b1c</t>
  </si>
  <si>
    <t>1184043f2c96feb5773009e457f5425acba72949b4759069e18275e4efb85d0b</t>
  </si>
  <si>
    <t>77a5b84c0fa894c4eacabaf399f451ec272fa3e30e278dab493bed596e73da4d</t>
  </si>
  <si>
    <t>da77aaf09a11f963344696269ae16d50aefd7e0a2045bfa451231871ee64aec0</t>
  </si>
  <si>
    <t>b68ee5bb82412e1b43aeb7cff5cdc3a2814b6e82086e74dfb787cd52304d18ad</t>
  </si>
  <si>
    <t>020f914c240bcd5b9d65ef2d8ab532e1f7e22a3d4843eb360d71c76e74ce6094</t>
  </si>
  <si>
    <t>ea6a6a7331926c9b4b0498a8210155489c99ffcef7d5248a3c5a2e2b53265a28</t>
  </si>
  <si>
    <t>a20da890d15080a70661ba6bd0f8cafee101d4e3dce00adc91f71bbc68e60c4a</t>
  </si>
  <si>
    <t>7f16bf51031291eb7b62b253d1eff39b6a27653e84b55fc56a1cdad80ec8120e</t>
  </si>
  <si>
    <t>56a1cbee8974b9d9791925b5f8a5109689d78fd6a3c4fb1eb75da409d9773cec</t>
  </si>
  <si>
    <t>c5453cf9fc8290c0c931810d8754936a623d95e3385b44439343a773e3369ed4</t>
  </si>
  <si>
    <t>2efc4af63bf05dda5e6edb0a8c8ae29c6058faf2d1115c818d25fbcf85b9cf82</t>
  </si>
  <si>
    <t>546cd3bb92fa305070c9d068e489099dd4026f9cd30daf1fb1874d9fba8d2033</t>
  </si>
  <si>
    <t>39344e6a0e968d01348870fddb5b0d9bca15668a3e912b94d30e823398184411</t>
  </si>
  <si>
    <t>1c935404299101df6dacc56b5c09c744d4cc03e071ddb1e0a711294b5ec760d1</t>
  </si>
  <si>
    <t>6666e221ae8623c8196223e1a96cb730e26717e3105b123fb3a3ce8a17656886</t>
  </si>
  <si>
    <t>727ce0fe7487f555ef97c8b7087df7510eb54dd427a74e32f82ddb5ddc5531f3</t>
  </si>
  <si>
    <t>1a4a2de1e65c85b7e8a327b02c89ddc376ecd35cb7767badd09af9eb04777c20</t>
  </si>
  <si>
    <t>d465be49ec8e7742b9b119b316295af21c479cd6108ac7600d1353958d2c5551</t>
  </si>
  <si>
    <t>d11522ec214f9fe2994689daf647453a70563f0f3fc277435ee48e38f03eaefb</t>
  </si>
  <si>
    <t>3192ec4a05424f70eba45f0b49c3e78a0bff7bad1bd3c44a97ef5cd14e6a3b30</t>
  </si>
  <si>
    <t>706fc296bbbf1b091c18c4710074b8830995511a3cc9388dd62ac62f4b645c05</t>
  </si>
  <si>
    <t>50a4712609a65f3078adf243a849275747aa9ea6ad2e518f13e8ca9670900ca5</t>
  </si>
  <si>
    <t>946f4450f0f5055a6d384f42b13ffa8b98d4591de99731975a979354c2a2077c</t>
  </si>
  <si>
    <t>7b3a312a8156239bf5da9c03803189308fa0948a4ee071f3e7e86d8906cffada</t>
  </si>
  <si>
    <t>abd4365d52b72c0c6765911d6e53dfd12d4b34ae2d0198b134c76e14d8308d06</t>
  </si>
  <si>
    <t>8dd6ded1dd3e20731aa9508b5374822e3c6cf74c098bfa87e32f34e17a1e1973</t>
  </si>
  <si>
    <t>ba8fec2a32f78097fe20da4514ffbb30fbd8538c63fd4fc950fb58c52189745a</t>
  </si>
  <si>
    <t>1b388f8ab285803ef9f0e1c69fb27e3cd9e274a35c1489042bc51cb4b38fc66d</t>
  </si>
  <si>
    <t>16c6918703096246bb4a1355dd7c35d3b08bb4b9c8dd4e94662d30efdb8f47c1</t>
  </si>
  <si>
    <t>3f5c3e2d3fc50534d3a0e26d72e548b7eb7c110729477549dabc83d49c02ebee</t>
  </si>
  <si>
    <t>dd7e07c690d9cb044be5f625f3c61734efd182c8b3c9615b1ad692ddd545b738</t>
  </si>
  <si>
    <t>ff108dd343042914892ed571d5c4d8cb5bf74fae86bac319c854db5aada6ac46</t>
  </si>
  <si>
    <t>b0e2df25dc24853260655a735d292c5fdf75012f70c887f51e2444d4f5a22660</t>
  </si>
  <si>
    <t>a42dca6569b2cefddb15d0884d30cb9f30328b797bf17b98bd2b990469c6a7b1</t>
  </si>
  <si>
    <t>b12727fd9e498b632a059840241da4a383aaa7317b1769ec2fa4c91c38e9d4dd</t>
  </si>
  <si>
    <t>437ca38bbc248c2bc98f6b6dc473fff20794872b8978aff7d3f7160c322b5585</t>
  </si>
  <si>
    <t>0a8a2ed080a897ba470e91f552e82fd2633f68206e91fe58f3a6bbe277672577</t>
  </si>
  <si>
    <t>7efaa42d314f844490b96e738f4f26c10a3665aebaa1d0cfed9756a20a88e915</t>
  </si>
  <si>
    <t>33ff79004f9b9204b7269a245a6dd3faf97ee50bf9b51033680f8b2e9f7cf88a</t>
  </si>
  <si>
    <t>a43d3b39effd2a2ab8bbceaaef1b86893a0da74d662be61e939b1e31b1c4d89d</t>
  </si>
  <si>
    <t>317c35ee2fcf2d2dd4bc721524443d487dc8499c357f6bde2a4ca8ad337e785b</t>
  </si>
  <si>
    <t>51af598a5ce1b54f61455db5d9249c5ccca3a8b555fea203c56fb6b6e7ac5324</t>
  </si>
  <si>
    <t>814dbbf0d3b109bbd751bda945bb90fe9afc2fbad04781c583e0a296082de76e</t>
  </si>
  <si>
    <t>afe1fd6ed119080a5d01e2cc0b3dbb5aec8c948dad49c430d7b85b94caa0af2a</t>
  </si>
  <si>
    <t>a081ac322ffd39a72c617cde1501b0ffd9ed8be61585e0fe9f543446bd6df283</t>
  </si>
  <si>
    <t>701a7e6d0158a83298da8a5ec62f97c0178c96178166c79bd965cde694f42f52</t>
  </si>
  <si>
    <t>f3bf0f8999cbf52874d92bcefd08ea9790020d64a5b0e0b00f7bfa9181e0ace1</t>
  </si>
  <si>
    <t>a010ef9aaefe3e854a9fbad0c8e2a791be0585290e6b008bb88639e1220c615f</t>
  </si>
  <si>
    <t>a58ad50bb0abce937186d787c1698aaef343f8439717bead0718eae1ea702734</t>
  </si>
  <si>
    <t>d9205a7df55acfd7765448cf14e29c73e46ca02ab0395cf3f576bee0ff9c3384</t>
  </si>
  <si>
    <t>29a625d23fb6e531a6a9ae61c7e9726c5e560fddd5ddd6a016747e0b4df7b166</t>
  </si>
  <si>
    <t>76ab1406e58ed88142607e6eeb61319939d8cba86c8f24325c36f5267ab69bb7</t>
  </si>
  <si>
    <t>91b48bc97c83bb87ccd6bb0cd4fbb479f9786b9617af54f10cefcfd91d0d879d</t>
  </si>
  <si>
    <t>400f00ecc5845be56b62077d593e4f44e59e95686276b95fca3a29cdb2a6af21</t>
  </si>
  <si>
    <t>c281100a5a799365a114e30cf6ddbda5b2b6537aeaeb900aa2cc7a9a03d1a16f</t>
  </si>
  <si>
    <t>26fcc0c695a1c0191d292f78423dd413e40592e7475ad0083d42e62f3f797104</t>
  </si>
  <si>
    <t>22853343c8dcf151adffc7cdf2638964b5c22c257cfda4adb550e4be89d5a65a</t>
  </si>
  <si>
    <t>e5c14ccad69f5717fd9ca8cf8cd8bb279c36afe2ca996e077bed92b7fb24ea3f</t>
  </si>
  <si>
    <t>d687e5b7f193b1741a24d1d4b37a49dd145a2f8dc9fb43b624e0eb067b2cdab7</t>
  </si>
  <si>
    <t>372e4bf8bc187ae7e7e1348d322a38d5afd8123cc8567295b3b85d42c7a7e1f0</t>
  </si>
  <si>
    <t>ee58b2b2358dad3e1a6b8e3a723dd42f0a4388bae5df305860874e1b2b3c9b52</t>
  </si>
  <si>
    <t>f54f5011c22a456f8be4543cccd7ed9fdd1ad9d1563c4c499d6acd21359b9935</t>
  </si>
  <si>
    <t>4502d99b49f781dc3071f8a5a8152459aeed51cbfe81a4ddcfa0c262b401c8f8</t>
  </si>
  <si>
    <t>6185525d273c434455ec27487b55c0e6810579b5b329f0ec1703b1d2bc10208f</t>
  </si>
  <si>
    <t>e63197a8075d83ecd70c5576804ca440b6b61606fe66a85b9404ddc304b21a43</t>
  </si>
  <si>
    <t>de780c25c7e8fa30949125ff858c323be2e0fdc0814928e5789abaacf1f81664</t>
  </si>
  <si>
    <t>b14311e6fb34a41c63cb376e7449a843bb371dea33dcd4f8dd901ec32393214c</t>
  </si>
  <si>
    <t>a36ea5ff278a6d9a07ebf4690f5c11d15b820447735c4e66b0e86d2f7062f1ea</t>
  </si>
  <si>
    <t>e304100624afe59deb55b4448093f9e17304c7ca58d9d1f315d7c3666e1e3363</t>
  </si>
  <si>
    <t>b1aa79e80ae12ac3c9f7e71ba5eca480fbf3cd97b4995098fefaf013ee3dcc5c</t>
  </si>
  <si>
    <t>798646d836264df1b265e78d1b620f7be3c66564e7e9e5b0d329cb4efaacc9cc</t>
  </si>
  <si>
    <t>bdb610db4a697bf92f0b086dc120ca1ac099a1c5d0c4aa9ced0b372008698f74</t>
  </si>
  <si>
    <t>959f802905cc18b3baf068ae90d71d1f1c835ded9f4aca7aa990f7b2539dfa0f</t>
  </si>
  <si>
    <t>f18c8fcd9833f78f19c5dbb6cb79a568a43ff9e827ee4998e341fdee922ab583</t>
  </si>
  <si>
    <t>977979efdf28445ebc9f2cc60c81e82e7a63d438bc24580c30ef65feba308dc5</t>
  </si>
  <si>
    <t>6a78e37ac8b6e70e4a6e365235e1c3728eda7b62cca7ce99d5853be5276daf20</t>
  </si>
  <si>
    <t>49d9a37eaf6ad84c2778d4133bf5d27f60824dee63cb091b8057d4f8b1001975</t>
  </si>
  <si>
    <t>de1aa7b922282fba6fe3d1764a42730c6ed3ab658be16b7ad212326798111139</t>
  </si>
  <si>
    <t>6ff110c71c9254225deca4f7c621438b63cf6d2c95ac7577b600bb30c746e14e</t>
  </si>
  <si>
    <t>ff16f3f85485144ce30e83328faff1f33b9aca8877b93504da80ddbb5c464ea2</t>
  </si>
  <si>
    <t>77445ba1574b303e54da50d9e963c488ddb246778a434280d9553f86656fb9e5</t>
  </si>
  <si>
    <t>a747f11a5826a04f0c2dfed61c74897cc5d8883a93f87dbffb7b21e78d6b9f84</t>
  </si>
  <si>
    <t>d9536b952e13ac23d27c45b07f02d2bba85ef43bdb69e52fa6a9f987969c3593</t>
  </si>
  <si>
    <t>65880b7f209af4acd89789d46b3cdd7a42a1a792ba722639c022818478285f9a</t>
  </si>
  <si>
    <t>1a7bebee3b71419a9d5975a33c3eb9e9dff09ab2b669e5c3deb311de7438a56f</t>
  </si>
  <si>
    <t>4041e7158a9ac39b5477e47a3f1fbdc3324014e54e128ce2f29391ba6409c1d0</t>
  </si>
  <si>
    <t>90d6343a94fe74f74c4ebafe390bf9348d296b9cbd5bccccd9a5d9e2cb21bba0</t>
  </si>
  <si>
    <t>adfc2e60ed55df756fe8d0286889704a2d990882428556999b8278fc64e62526</t>
  </si>
  <si>
    <t>7054c8427fc18970170f25471a26ef45c2ae1a98a6ff608a7e96c66f3bae6956</t>
  </si>
  <si>
    <t>4065cbb40b92684a7456bf258f5c1da0157fee381f7c1b2c521f887d24d07046</t>
  </si>
  <si>
    <t>5914dcc9cb752e561d0e8f154e9fcb6ecd49f0121c1fdd1f921f6a4999cdf7a2</t>
  </si>
  <si>
    <t>21f9a3bd02fee59dec4c4ff4d933f07eda3ccad425cd3d91a4495025adebe127</t>
  </si>
  <si>
    <t>d4e94f7602c8acc7fc1df3a0ba0d84ec30459617cdc94d24c6f95e9c5d14783d</t>
  </si>
  <si>
    <t>b6e747a24d24744aad86f449370bdd605820f7f055456a01a11cf263beb9968c</t>
  </si>
  <si>
    <t>2b3f7bc4659372ee19292909a59cb1b5f6336cc4d11365eca08364effd7619fe</t>
  </si>
  <si>
    <t>cf7a7a9829333b596a961cdccf63cdbe3ead933d361100399d5cf8e18906d720</t>
  </si>
  <si>
    <t>df38902918596a8355accb054c66d3513c4b26d6c9fe22871552dd6aee1d22a3</t>
  </si>
  <si>
    <t>6567a9f7ef074cb0d30083393c588c2f116f358397128e22fd5cf22df96e5cfc</t>
  </si>
  <si>
    <t>52d65b6bdf010e1c603011656fa25b0e0fe391ac3001a3d0efea6ca2596671e5</t>
  </si>
  <si>
    <t>8feffc85e38849f2b846810c200a0b51a3b8c2d521d42032f78bcec8227f1e04</t>
  </si>
  <si>
    <t>3028863212de36dea6010c9168aec2d2544eb1b63d2e56a7c4b17ba6c60dd23b</t>
  </si>
  <si>
    <t>29d7655cc4c24f8f7b33c874b6f611b1ebe65408500f6ae9472215d0876bb135</t>
  </si>
  <si>
    <t>55fe7dc30e384cd550259f97712a0f8030a9429ded0bca5c46694bb21e2bb25d</t>
  </si>
  <si>
    <t>434e1f1d70631fca5731b17d3d0372491e6786cfff3943fe253e952baa3a9aa2</t>
  </si>
  <si>
    <t>b57fb73347f1fe9284dc24aa719227eab2770df7a8853f4d2a1f879d2d209561</t>
  </si>
  <si>
    <t>4894823b12c3f8c2cb1119f777c414261b2fafb7c1a3d0f0f4a6399c8d712f8c</t>
  </si>
  <si>
    <t>f8384c1129befb30ad6c2f45de8ba5ddf5b0bd032a8799fa27780255dc4f76f3</t>
  </si>
  <si>
    <t>c1cda867407ccff6ce65ab93b2b3c65bdbf1db607d6abf807a9a7976dab585b9</t>
  </si>
  <si>
    <t>c6c2bc95a803734f944faef754f3af313f68dd808e05ea19d98ae4ff0c7c685b</t>
  </si>
  <si>
    <t>ae905af822a7486c741f21eae95fe26d477a24cf8e3a0556cc791cd632bc9cd8</t>
  </si>
  <si>
    <t>e4742bf77e835b1ecc4e7c5a9698f902c3f9cdda97bddb96cfc7d332acbbc677</t>
  </si>
  <si>
    <t>386f4d2fa11d2f2fba87838851080b9e5974c7919f465c48f43e3cffc9f16677</t>
  </si>
  <si>
    <t>f624d5b497bf128d1160e7e0c73e0cd5d5386168c139aa7f6cb0d37f9baa2d9b</t>
  </si>
  <si>
    <t>e5dc6feda274874bb77c05734d0b4696400435002c0c885cefe1a40b77272bc6</t>
  </si>
  <si>
    <t>f8ee2cc89290068786f26e9749572176eb3f2fa35e3bf701342195f7efe50008</t>
  </si>
  <si>
    <t>619511e51ea338f180c79fb0efda18340243b6ab4223ab621de6d3e94530891d</t>
  </si>
  <si>
    <t>45a9b50d5462abc19a45e7933722667676d028524c9cedc0c759502f06860ea5</t>
  </si>
  <si>
    <t>2b84602d0f4a948ba527fbb83d4da9fbb4af1519ff5268752e89f1bcdce06fbe</t>
  </si>
  <si>
    <t>b2641e4c4b7f49de5da5fe10c1828bb254d7f9b8</t>
  </si>
  <si>
    <t>dbb8a6c125e42b21e3a9039ec3b890aed7f7cf6bca3faf7377f352eb877a443b</t>
  </si>
  <si>
    <t>bbdbb0098aeacf98b6e9e3fde1e0a52cc3d317841f913dff3d7f9d0cc1283fe6</t>
  </si>
  <si>
    <t>8e505afab738de05314f08a67691d693c4b915c6878c63f4103f039d457f8afa</t>
  </si>
  <si>
    <t>9fe1182d2d722a8a39b31df6702463b39c2a7f62</t>
  </si>
  <si>
    <t>019cde147cc655abe19a864ccb4a192ba38f89eb699ddf1bddcd5e1de27fa1e5</t>
  </si>
  <si>
    <t>4c160ba0b89a8bac788bbcd5178d778035221bc5089c31fbc39c2066f99910b8</t>
  </si>
  <si>
    <t>71edf3f961143062fb3edb2b3c4851ba84f34ef3</t>
  </si>
  <si>
    <t>4472fe85a677f297ae6b5c60428627c06a4914a30bf7777425268a1b12d3fc42</t>
  </si>
  <si>
    <t>29d66340eaedffb4b050c10ee21795aab5764467ca0c0103cf542d69cd70b980</t>
  </si>
  <si>
    <t>9551da660b2150b48bc9c4cbf18f9ff486543d161d5b9137bf0aa7252a96d895</t>
  </si>
  <si>
    <t>52054bded71d135858987eca64335d78b0d0a4db92413fa13a95e02a52682cdc</t>
  </si>
  <si>
    <t>c5b18ee32ff7b415ce5a8735f41af536d434f662058b69c2e55533c39828231d</t>
  </si>
  <si>
    <t>9f1d7a66bce9092c2a6833eb820ac4fd6543bf958a384c57450131dc13d6fc17</t>
  </si>
  <si>
    <t>1f0ef2a20f3df27c6bd46401822691800596d2d1c9922740cf629d2ada1679d7</t>
  </si>
  <si>
    <t>4504567e4042afe9f7bf5969dea7ca086b97891b5338063a11768841903a8a0e</t>
  </si>
  <si>
    <t>f482775f3c8f1be86b5c7aa65089f86fbcec4353824b2458a6d7b22c2fe8bea9</t>
  </si>
  <si>
    <t>618ce289bcddb4ad9241afd4ef0786729c58c7abbc403bd3b7d78135ac09daaf</t>
  </si>
  <si>
    <t>028b6f2145a3f789af90e1cfe97ebcc6a532276d0288bef32bda0b9457cb66e8</t>
  </si>
  <si>
    <t>9c0e02dd2f6b898ff6028ff1cc14052d77d372a3f9122be9bb44f294ecd09fe5</t>
  </si>
  <si>
    <t>ef895b2339a3b969bf5d7f36a87b3fdf3e8a7a2b9058903df07b28621faac7dc</t>
  </si>
  <si>
    <t>488da4087d55f7353027edbb72a79abbe873f4cb7ac64b230e040c5ebe21fcff</t>
  </si>
  <si>
    <t>3f0d503e397d467661c01267b6becc8bcec4b9c29198cf5ad52c8f740c9f06e7</t>
  </si>
  <si>
    <t>74c9b3547e7f0d9b0c30090f8141b2dc0ef9d89c37288c0ac1468f47a4bafbc0</t>
  </si>
  <si>
    <t>060c23bc455980dfb715d4a77a9a473f9c7a3c87e79ae20cb0b515dc98f3b9d3</t>
  </si>
  <si>
    <t>d8f32b6d5866f7a468e25fad88648eaea53af42fc21291b3ca263a521e822e43</t>
  </si>
  <si>
    <t>e9849bb7be5ae5b8b621369e80cb1c54718bedbcb0d93da7f4088c65bef0c5d7</t>
  </si>
  <si>
    <t>e67df07be73183c96da991460e3271fcba6ce76647645022a68aafb14d4494a6</t>
  </si>
  <si>
    <t>54437e669b453d75d9eb749b5185da9cb85c2af97c781d975c8ca060f246232d</t>
  </si>
  <si>
    <t>1622efb5a36bf7425c5c8e3ea04f9307828b7df54337853f6103e7f3be62a0a8</t>
  </si>
  <si>
    <t>33a5fad8fb46c91d05e6eb5fcd7280fe96cf0318a1cbb63207e6f56e45764012</t>
  </si>
  <si>
    <t>35fed418c97ad18871d97d28dc015e858aef011d50cbe4655648782e3938d509</t>
  </si>
  <si>
    <t>a8c45876c19997c8161a6a19e589bcaaf0db69688e8f5cf76cb43e43a97baf26</t>
  </si>
  <si>
    <t>6c326bdd00ef60934af14d475b664c6a18fcc44103f5a1e4f6d9ce7b8fb33efa</t>
  </si>
  <si>
    <t>d6a35b93a0bd8d5fd0819229c2bf284808ffc652b9a9757116be61a9bf811aa4</t>
  </si>
  <si>
    <t>5fa00ed9fcb66c474caf6411939e6dd1a997e9ccc4c20d9ec4d38da261ae395f</t>
  </si>
  <si>
    <t>2d6ccd64be037362db426b55d72c00d7896038311bca875bfccd66267ac180d8</t>
  </si>
  <si>
    <t>470c055e781d4f361305dd2ee1afed64808923ffbd57602a20627c681d3a3de1</t>
  </si>
  <si>
    <t>ed837e643943f6b7b40fb864aaf2ad27d3ab84d2e1ba1ae94727d09398e437ec</t>
  </si>
  <si>
    <t>adb63293b31da0ba0886d5157a8661b1c7e42353d8194c8829fad71bd882aebf</t>
  </si>
  <si>
    <t>c25401e918f8e86e723b6dbb09a5a5cd50c39a8fcefc416bbd13a6d6ca4e6d07</t>
  </si>
  <si>
    <t>13b177dbe3a844439a442cda966b4097cdcb7deb824dfd0bd90d4bef61403085</t>
  </si>
  <si>
    <t>30e172bf9cceee9c0c1da35655c306c2d99e608ee0fb38ecec17ecb6dd89d702</t>
  </si>
  <si>
    <t>df632e3e1a2ffbb948101f7261e45f473d131ffc8ddab45f8770a5b6bca51003</t>
  </si>
  <si>
    <t>dee588574111f478b8ab817425c882907584784a0aa36e1fd42b4f50eecb09f0</t>
  </si>
  <si>
    <t>e57a7f96dcf723859bdc87aad9114953ab9794551a7b13713d1423beae370f0d</t>
  </si>
  <si>
    <t>7f92fc206d25340eb169c43187fe01aa92ffe25660ebb88ff7bcb9a844600637</t>
  </si>
  <si>
    <t>0efab224dac59eb8dbeccd44a2db952e71b265292566a0b9650f893d0a0b7ee9</t>
  </si>
  <si>
    <t>26ee5b075ce31f234001b91b592678402f59139c462f237cd4a19793409ec1ed</t>
  </si>
  <si>
    <t>ee5f532332176930d2d6f4d512231173af880747f8e6a34b562f8ed9ee15ea98</t>
  </si>
  <si>
    <t>a98b35cd6caa1dce56a621150deb0a2b7f280953898562b982184b74496864e1</t>
  </si>
  <si>
    <t>7783cec70bb996c4d6c7e92b57f08ca45a4577d2817298dd42c2fb7f2415b340</t>
  </si>
  <si>
    <t>6483c972dc7ec91fc4720d80da0963ccc78d19ae5ea53575441a43b7ab5b3618</t>
  </si>
  <si>
    <t>a30723d19893fe2fc5510af829247caf81341fff05afd3410ea1840edb5d4f3b</t>
  </si>
  <si>
    <t>d2bf15dd0631587a44b1c1163f9f5de5f66f8f9ae01b3e2d1730adc787e5278a</t>
  </si>
  <si>
    <t>33d133f9e0315f8cd4313d63807cbc87fea3aaacb846f1338f32b6638bf04b39</t>
  </si>
  <si>
    <t>8a30879e0d093323442edae374f2762c49fecdc248fa91a7d305fb62dfe9b863</t>
  </si>
  <si>
    <t>5bb06571e275834313127a2b96477a8e42ecf839bbcb2a5ee9453ef2914071b2</t>
  </si>
  <si>
    <t>c68e5a5619a73f09196b90b5e8b8397347fe8f1158ab1a8358d9c6a50eaf7a9d</t>
  </si>
  <si>
    <t>7ba9265ff2a315151408840bf877bd558639c568fe20805e7cdb9fba628547ee</t>
  </si>
  <si>
    <t>b7779258cc123c89732fa22ac722e84de14284adf5625da74dbef76c9e0e1eb7</t>
  </si>
  <si>
    <t>2b5757df201a6d782d20920751bca412c21d36dc3db6d7ec1bcb774468bb49d6</t>
  </si>
  <si>
    <t>bca66c68b4bac38cb248f44f8a8439e71da18c069ad482dafefd04668be4eb3e</t>
  </si>
  <si>
    <t>2b94b21dba628f4f459ccf29e9f90cd7600759db</t>
  </si>
  <si>
    <t>f6d0ccdd1d14280bd2b7091bc808d1ad673802433b00af438a344ceb11ce36ee</t>
  </si>
  <si>
    <t>d13a0e6346478c70568849191bf7b100a52ee4856873a05b700106149f70111c</t>
  </si>
  <si>
    <t>df6e480f0e76de533ab1ac6980bc4f132a4f4ce0918d952442805bb8442aed6f</t>
  </si>
  <si>
    <t>13b68691cbf5cae6d11ba29a0707328ae3f41bf6bc72a1cf4e94a7c96bd045ba</t>
  </si>
  <si>
    <t>a7c890461fe39e1c0b810a412705950c568cb3ee5bbe13dad2e16fdad920fcc9</t>
  </si>
  <si>
    <t>6cb6aaddc7d7c5f6c88b9ab6617333cdfc3c5eeedef2d7ee2a47e4a98cd7cfa0</t>
  </si>
  <si>
    <t>e1f945b970191cabe196dc564951ef6c1751575e00607d7d36a7fe6922db05f4</t>
  </si>
  <si>
    <t>2055e6d4407a825d09704b7f69f58f361a4c643f211ea9b43ae4c149ba0cd6b7</t>
  </si>
  <si>
    <t>1d3a707dd33582c0201592e3f7f3ad3ea994ec6e75e847bfd7ca65b927dc0eb0</t>
  </si>
  <si>
    <t>e96845c0b8db374e04ad727ff4197104282eec6cb63958c87b6f5dd5a7068aef</t>
  </si>
  <si>
    <t>f34c76c5853ba4eea740990ee6dfbf69e8dcc7b7ee3bc229f71106737df7400d</t>
  </si>
  <si>
    <t>d6bd6847dba543efba3c71295b6d0b7634801e592316574569fd93e22221c24b</t>
  </si>
  <si>
    <t>a563708435ec6463a5badacca01c77c732aa6cfce6356b7d42f5915722e22c4d</t>
  </si>
  <si>
    <t>7420bb0d1f0767c276cd2580dc880d8e46d10ee19c99788057d51036ae642330</t>
  </si>
  <si>
    <t>035b5888f82ee13b4d60f4029198837569abf86ce2002a326e2531755f63ff37</t>
  </si>
  <si>
    <t>e15b0b34545dad1bab8b1b4398bb3bc47fb2a608f02c699d49b1a19afd016d0e</t>
  </si>
  <si>
    <t>bc43939df60dd0aa8097678ca374285f5329628ecfc7ac10bcb3e7c6dbf682ea</t>
  </si>
  <si>
    <t>1e1132213284e923a82eef8d1d2310891fb3ed8d16dd49a64534d97c60746c5f</t>
  </si>
  <si>
    <t>5d40dbd949efb48d22ab8cb9ca5fdc026339aafbd4af7a533882a236b3f30e97</t>
  </si>
  <si>
    <t>d4c7f619eff7ad7b71fee4134cc8ca927261f9510c7635b793a909f3b6f10064</t>
  </si>
  <si>
    <t>5faeb65d13900d72da71371d6b670c106c51bfe38ebae7690ade9df2591e89e7</t>
  </si>
  <si>
    <t>a97f9951db3700a9c685ab0dd5b50cf17363c775df58a680ee7a9e101af8c5b4</t>
  </si>
  <si>
    <t>056958cd388643b166da71798b28416ce435292df91536c50c1b544323c5d6f4</t>
  </si>
  <si>
    <t>df93da7c662d372d2156afcb536a15c61903a8ce4bc34f8921d03c1cada96328</t>
  </si>
  <si>
    <t>51d4d209bf8f58c75fbc884e608cfc4da77b80e4ee4ae35956cb209954cdce3c</t>
  </si>
  <si>
    <t>5fc8fb89b81c1cd9763c9ad15892eed313c662160542589c600f974fffee2239</t>
  </si>
  <si>
    <t>3c93d42f0db5da595ae118661abf65a49caf6d985341056eb6a821fc7d3804e8</t>
  </si>
  <si>
    <t>80e33a0c38cd55fd6f3b3cd4c50e80fb7ae63e453155a8823d17f2b532eac624</t>
  </si>
  <si>
    <t>ffc133816151a1705321170c4462944dc21a13096a14c24bdbff8f6430eb9da8</t>
  </si>
  <si>
    <t>e9a2acbc602585a9136b5f3aede6a328b61c918b19d47cdd5c5641861d2e3c49</t>
  </si>
  <si>
    <t>c30b5c9870e7adca5269ed2e54b186e628fbeff5dd69d895f2e4a370ec5b6cb6</t>
  </si>
  <si>
    <t>68ba42def541329d3ae2e3acc063336c0edf838dfb4c50f6abdb51a6fc8ef460</t>
  </si>
  <si>
    <t>647a0202d826e28e694972604d3594ae44a7e9c9ccceb989abc8f75e064117ce</t>
  </si>
  <si>
    <t>8d1a00f86196818c10b011a19d375396282a53e7f2e30330229e154e54b3217d</t>
  </si>
  <si>
    <t>c69ab4cec46b0b72f62ce2391b7efa1a00c51f4e</t>
  </si>
  <si>
    <t>8b9ec2f72cb16539f137d262426d92e4d4580f886ab88288f333d42f35e716fc</t>
  </si>
  <si>
    <t>8141bc90d8908cdd08a1e90aa14d0dd667a45d98632d92f5e270de78d88a0839</t>
  </si>
  <si>
    <t>edf0bee24c5a887f5655f2b2820eb598390ebc5880da48150904254589566c18</t>
  </si>
  <si>
    <t>320d2053cde496f39ebd780cf3b00f678e061e04731ca75ca18683ba432068a7</t>
  </si>
  <si>
    <t>cac4589f0798e5820a079888eeadb9f51f06f51469e345b247c4a2b7b8837131</t>
  </si>
  <si>
    <t>cd6ccb282bf605284da6c24f741526d854eda626f70da9703f275ee930accfc6</t>
  </si>
  <si>
    <t>a81e4f6bb0330e178c1f56c5dd014ac2f8918d3bfc5e643c138c4ad6f487a514</t>
  </si>
  <si>
    <t>9a97a0930c5aa698bda71b1e691d77ddef7444d57f02121f70ba193532f57e7a</t>
  </si>
  <si>
    <t>f3f6e10d6037bb88e6f63c508fe57d66d4c220d99696e6972221f6eadc11f667</t>
  </si>
  <si>
    <t>878609f516ad03fbae95ca5d376f7f3f299ad6a5c6ba4cf45b9394353091223d</t>
  </si>
  <si>
    <t>0265dfa87bf3d42c5c494adf553b2dc0d6dec531e5aa9013a37f46c45e8091a2</t>
  </si>
  <si>
    <t>1a64263eaaf4f33783af3c93d536155e13685f07a4ed44e2d0e064da523a16ff</t>
  </si>
  <si>
    <t>0af59714e9acad8d1e08e858079742f9db133ad1066d6a6155c32a3286a7e62c</t>
  </si>
  <si>
    <t>399f6a4d4501b3544a68bb091d1b9974dbaf42942da742bbd31a2d886309f4c8</t>
  </si>
  <si>
    <t>259e08b07ab0836598d78de74f15756248217da25da7b59dcba414b0ae26940b</t>
  </si>
  <si>
    <t>244596dd30476c0957dadb57b21007a31d2e80230b4dac844177756e4ef73db3</t>
  </si>
  <si>
    <t>a8c37e5777e53fb21143cc91a271542acf3cf16662e2019d8a0db7e43968c89f</t>
  </si>
  <si>
    <t>bd98b453ebe1bcba0330373bb8334e70e11f4821b0a9869424980c6b60ee7f9b</t>
  </si>
  <si>
    <t>ceb215ecb378ebd89d9869f1d96829adf8f7ba98b8963336a875b464c2fadeb1</t>
  </si>
  <si>
    <t>6d17b37eb5b31d8cccbbf04696bbde3ee2841b9538c9edab07900fbc85b72898</t>
  </si>
  <si>
    <t>2d4ca952885187515b8c278777712de60e5b8acf840927a78da24a4ad162d7d7</t>
  </si>
  <si>
    <t>355a34744031b90b9e09831f88d5f78ebca1c2f316b6bcbe68e61ea3bf64ce59</t>
  </si>
  <si>
    <t>10b6ed819bfb92ce7b80fdb2bad7f6b5cf236dbbd1579e5793e50cbef548c6f7</t>
  </si>
  <si>
    <t>01a803b81962b14d4bd2d3736dc2034df32c4fdcbd45e959d9d5a206c83cbe19</t>
  </si>
  <si>
    <t>998b014197526dde0b07a62fe48df62a93a300881323f523b3d55c74aba2549f</t>
  </si>
  <si>
    <t>3187ab84014e4788d5af3e1c51cd8f3a1a6dfd386f33660a2e39c1325ad319e2</t>
  </si>
  <si>
    <t>be9c09c19252dc009919e14fe4be88bddcb9c760f6ed3d16df6e1acc11aec037</t>
  </si>
  <si>
    <t>45342c086bff87d749cd7d4f6c6849d603941aa4afbab78325190706e93b8e5e</t>
  </si>
  <si>
    <t>0ab87c37232f2b70d447cc0549a418a33dcde1da5abbb37c780c06ed0cd379d4</t>
  </si>
  <si>
    <t>dc61ec92b7f83f99f03ed1fd24a995ef4651b68c3616fb62240365e84c23736e</t>
  </si>
  <si>
    <t>e469365415aae0555fb42be751a82ae64601b2e061f595e3b7182fdedb9459b9</t>
  </si>
  <si>
    <t>000c462a50dc65ba96d58057c8ccd0a98e23c8fc0a6a67d0f75b84619fc9b33a</t>
  </si>
  <si>
    <t>ddb02db5d05798a525bbd0e838a092db6d40c6224019cf217e5d0ac548d960b8</t>
  </si>
  <si>
    <t>54016ece591389d16a838c76a0ce6332c2dd7fdbca136bb6ca891d2eab0cd8b5</t>
  </si>
  <si>
    <t>da3d26a18c99dbd58ffae52800cdc49f665692cced6a62a82d31ac9d06e4d15a</t>
  </si>
  <si>
    <t>b24e02de065fa7a4f5823535aa119107446fb4d012ec1a7389306e86a989ba93</t>
  </si>
  <si>
    <t>8fe747201974039b046fc4ebc57f3633201c096d1f880a090f9a3636d76ae03c</t>
  </si>
  <si>
    <t>a1c9722c3a363c69fbeaa67e41b6bba93cc796b545e2ba7496e668a9ab1c1e0e</t>
  </si>
  <si>
    <t>0f41d7fb30319145f3faffebf2d9840fb86f493a0bc5b3ad68688aff3ad1d416</t>
  </si>
  <si>
    <t>5e8383d2db002ab213eff1652900c81dd5fe7b554d0b0a22d9a10b346cc6f205</t>
  </si>
  <si>
    <t>fa60806678dbf4d2bb8b14c7a66e8cdc8429567a04098f77b4255f68d5267a84</t>
  </si>
  <si>
    <t>efbe1881447ab81d934e5d5c100aa1f68a17b28ef05742bdee09b16292d80537</t>
  </si>
  <si>
    <t>cd6afb7fb8bd3b97f3670dacb9bed635139cafc7c0b9d1f34d2fa0b300b85b34</t>
  </si>
  <si>
    <t>b78edaad19edc613e6ddf06fd5f7e0d077c19f768dee565d55c9793781bd2580</t>
  </si>
  <si>
    <t>db01931b91d5c5a7c7dfc9c42863ad2e7384334ce2b0fe4e1357afe9b841a5c3</t>
  </si>
  <si>
    <t>549e919cd9fc95779e89ef54c20def26e507008720f9e66c1c830293ccadcaff</t>
  </si>
  <si>
    <t>16833153055ab53b8fcf804066c5dcdc53c7f333dfcf784d432aa8cf65a8273a</t>
  </si>
  <si>
    <t>2f8547e74e50290689b5164cd82f2b2cedb1c40f86d6a438a9da1c93c077d6a4</t>
  </si>
  <si>
    <t>dcd6a207590e9057ce9a158015ac7f25dc1764c9f69af156a9c3610e3bb449ef</t>
  </si>
  <si>
    <t>3caee864b38a479cc7f39a83fffbaccc5932ac84cdb413dacf944da544c4fd7a</t>
  </si>
  <si>
    <t>2329009f77d58b613efd84bbd18f88906ae3954205caef1ae2bd4ea5a4a7efb9</t>
  </si>
  <si>
    <t>9af9a58883ec0146de67228c6a02e92c82e4c9414b92d9c3051a664f9e23639c</t>
  </si>
  <si>
    <t>9293a17b83757d27a90081c134809edc76031fd7d3694bffb5bf1d085a2474e6</t>
  </si>
  <si>
    <t>fec878dd64d98becbb01eee2b3c0df94d52f274c193680453cd507ca2786f769</t>
  </si>
  <si>
    <t>6a9cfed6d4e4230e60f865e789a5b828943afcfe46f01f7c1ffb7e26fbff978f</t>
  </si>
  <si>
    <t>9fecb96999e130f90b9972228b9df21ff472e4fd689d1d6a31f0a98dba1dd966</t>
  </si>
  <si>
    <t>dd03873ccb6d280c44d36339ecfdfc20b9ffe71c954aa4423f35ed9d35d9549b</t>
  </si>
  <si>
    <t>28ec99dea9db058ef031666dd0bb8833e2d9f42925539742692b6098c3f7dce4</t>
  </si>
  <si>
    <t>df4413596156149c4b7678228a9ef9ba1d4800118438a61bb84e953f374717a9</t>
  </si>
  <si>
    <t>0d50b98fb83f342c7ac6c85f8049b6c5eb0bd62d0aa6e7c1cf653a453778d9ab</t>
  </si>
  <si>
    <t>2c19ca5ea6f7ab8aac93a4c510d38be95eeb8f7be508ab5bd31828864dab8c32</t>
  </si>
  <si>
    <t>a8e77893512a7ddee4d0c8c4383491535d2425a1</t>
  </si>
  <si>
    <t>41cdb9bc53f3a42fe4ffe86bfbf6e3b6c6f55735a4c73586d8b15f222ef02bb4</t>
  </si>
  <si>
    <t>04124286a0907e150522fb55814805c15f3c0807ea7272e9cdf338af0de6afca</t>
  </si>
  <si>
    <t>4d99d7e931f19c06b5ec9490bab4df3c437359307b826477b77dfab561ef0a08</t>
  </si>
  <si>
    <t>43dbf89e94499aa0c83efd97b205447a31ce44b0bb8d5c53bf3b88e018979e29</t>
  </si>
  <si>
    <t>e44bff4e5374c09f270000e24804d2c35a50d60e67bb8fa76d6e11b71f521344</t>
  </si>
  <si>
    <t>ca45ce1226f7358ff73f65c0273b2c5df11b6923e5636864cd54073bd70ee728</t>
  </si>
  <si>
    <t>2cf28cac0ab02bb6852703a4bb253257fbdf989169765e39cc32d4415778df4a</t>
  </si>
  <si>
    <t>8f4ac9791e5a2fec7c5e1a40192d063af883079e3aafa5a43ab71594436a8f37</t>
  </si>
  <si>
    <t>52760f5ff317c4307c53eda8c9dc676b0c1a8bcfc7c911be1d4a4d3634597d24</t>
  </si>
  <si>
    <t>b3a9bbea7d617f44e1ed635a54c1792830929c8007b8160bd2f6a7cc232b518f</t>
  </si>
  <si>
    <t>8e4aefbb0c316715db0d3586073b330b849245eeede54a563b9f80054e18a9fe</t>
  </si>
  <si>
    <t>1b08704ce5495362a87ae237090a69d67aff329439ed2f5c27a7976ea83be70b</t>
  </si>
  <si>
    <t>fa5d2bea33b501617c54eb9cd96545b4ae83f1531690df0916c0d30e80bc57bb</t>
  </si>
  <si>
    <t>6a4eeb91ee1dc36c4f3cb8ffd03ba9c107d32b90cced2caa7122cd6ab701cda2</t>
  </si>
  <si>
    <t>ec12d31b25196abd90fddc94fa2420d00fa4193e6ed9c20fa95fd9c3e3381dda</t>
  </si>
  <si>
    <t>c4d7973c85b0aa3eaa786032fd7d47a4cfcff50e608d58723a1ba7b2aafce8e9</t>
  </si>
  <si>
    <t>efa5e03fb84bad1d75b1c033607df6a7b9c18a5621a389ce5f3007804f3eb92a</t>
  </si>
  <si>
    <t>d3679a3e1c1405fa2e2c1ee0f45bdf19994de96ffbf537c1d3ebba1cadc0629c</t>
  </si>
  <si>
    <t>227d7565065cf014e710615efb5466bfc01c810e73bea2f892347e2177ed4233</t>
  </si>
  <si>
    <t>d94a5bc1d58f66fda63f3d726ff71c4a04550a7b9ec010b6a8271b94b766ef5b</t>
  </si>
  <si>
    <t>f621465d49ab8b5a678a41cc159d1192eb31c044d7913338f92f574c618890f2</t>
  </si>
  <si>
    <t>5d8b80a29e99d48b07f7eea2e352e46a41d42ae50261d5b6fa9ea76415941824</t>
  </si>
  <si>
    <t>82eb258af39cb3a6ae7803af17dadc04eafc22f1e5e7d5d78ef833869d49e79e</t>
  </si>
  <si>
    <t>2ee98d848fa3ed56ee4dc7317d7cc7c2d69de4e9ae8c97d4809bdecfa342020b</t>
  </si>
  <si>
    <t>d979c2209c0139fa8194df0e1a8ea18e1165a0b99e34d4b99f358c2d9f44754c</t>
  </si>
  <si>
    <t>eb3e15ca55ad7076e91769b0186c989d1815f8df72ff14ebf33ea08916b94783</t>
  </si>
  <si>
    <t>c7a283a90f264a27cef0decdfcd3fd000947daa5854452a0c9fac8bc5cd8e855</t>
  </si>
  <si>
    <t>15454beb73c0c65409990d0f5213caebce7b60fbd71e9723f87ff5d60ebe179f</t>
  </si>
  <si>
    <t>5f664f3ca589b73d3cbde779f837a1c56baa1e7b31d39661e97277a31f592d00</t>
  </si>
  <si>
    <t>d5f3779fea277cbbfde16041020454116efac048e390ebec270e3f9f54b1d56e</t>
  </si>
  <si>
    <t>1be7fb6f90ec5ba104d1b759f075461fbf7fc7d65e26d11a32b751aba8031d4d</t>
  </si>
  <si>
    <t>c08524cb95b40a72c16f150b5b7856a7482d677a0b8f49c0b8945cf04e7183bc</t>
  </si>
  <si>
    <t>72035abfd01d52ae7f39ad087ea0c2b2c496714d9f2fb94335a8e671673f3cd3</t>
  </si>
  <si>
    <t>2d493cae2df5a9b095a48642e3e807d20e6448422a724f69442e6726aa0a2490</t>
  </si>
  <si>
    <t>af72d152e076c0f0d1bc6ee47bffb767edf84a71f2d8276ffcfa4a7e7a53e7f7</t>
  </si>
  <si>
    <t>eb5bb6f0383464e054e0cda012ff6178ff118d7a92846139609ffe5c2dc275fc</t>
  </si>
  <si>
    <t>c31e7865664900de25806ae236b36f1d189c87c05f838818600f2f330a7f8c40</t>
  </si>
  <si>
    <t>a7ff8d99509b74323b86f68d0051ee7dc8c034fdd30cc7f2011f968414ff91ea</t>
  </si>
  <si>
    <t>5e6c1ab1d9fb6625fe2d70dbb67e4acc344e8cf5916dc65aab74f3378c8d86d4</t>
  </si>
  <si>
    <t>93af8e21e47bc7e94c2723fdb41694c4308831fdd3c75b9fee6db1b8184a346f</t>
  </si>
  <si>
    <t>cadabb87d786c98beb37781161a78b7f6add093759a06c0002850c4eb352556e</t>
  </si>
  <si>
    <t>fb0b4819f0bbd0a53c0bcca1be65f28b38c051ec72feec076cc0b0e8b8840e12</t>
  </si>
  <si>
    <t>58f69cc54035b50dc9091b2a723e961e30909ead26209417fa5084f939211ee1</t>
  </si>
  <si>
    <t>2898a508541042566a593cb59eccd5d51284b59b19554e09df40afe28b6c2f63</t>
  </si>
  <si>
    <t>a49b715e1acd5550ec9df08877223adf4d654b186fd4afb4619c11d45d9676cf</t>
  </si>
  <si>
    <t>b114a3aa356f52b1610eb935353496b1f11a61c7c920c9dc0435c3647239a176</t>
  </si>
  <si>
    <t>188deb279916b5758b4905cb0c4cfa74c7ca782ff58a5c809652428e9b520d81</t>
  </si>
  <si>
    <t>9f68a6970f7adb8ec2fd475cc7003290fe7ecf6166a2826a45090a9616427ebe</t>
  </si>
  <si>
    <t>5c5f1014d7ba6d7ba519f8771f10ed5462b0110c70e53ba486034555ad596f44</t>
  </si>
  <si>
    <t>55d86c3b6828def75c3264994a07b8d31ef12460da9517db67b4e0197d532dc8</t>
  </si>
  <si>
    <t>e16463be08efa7031baea4c6f80c67be3fb8505f199b8527fd5f44d32c3b45a6</t>
  </si>
  <si>
    <t>58f8bde7925c954ea828eec9a7471fe236ff3338fff9e5b1ea542bdab22b04de</t>
  </si>
  <si>
    <t>e7042b4eb204621849aef261750f8f4bea43b8075626659bc84d7d1539881a51</t>
  </si>
  <si>
    <t>cfbdc03a8a0f92758068cca8eb7fc7980312d547aad4c56bf767b05ca6f11e4e</t>
  </si>
  <si>
    <t>cdaff16254dcfb96c75073801e9badab2b14f944b9aede8257ec45664f8be68f</t>
  </si>
  <si>
    <t>83c97ef8904c06cf716d34d53d7aa3b40a56aa2a77bbc59eae703bb7a1345863</t>
  </si>
  <si>
    <t>25e5b9bab8deb3f060c9d0503e019c72ad018306393b30fde881d46b0dd36d4e</t>
  </si>
  <si>
    <t>6b97b6d115ba8ab311e9cac0c1960239ca065d178ea0915ade8af210fda8dc0b</t>
  </si>
  <si>
    <t>80b3d21e2adf8c040e8e7c04dddf86e3a73544b61d78f4e7c48b173f08e45786</t>
  </si>
  <si>
    <t>69915a5e00c2aaec9b3c8294043ff24c786f2b0f5ec6d4a64d2c5eacb7e45063</t>
  </si>
  <si>
    <t>60b0ff575f569e61bec4f16cdd6136ba351ba20657bf96cbb51fdf0876bc707c</t>
  </si>
  <si>
    <t>b9b3573c339f1c30a4ae926ab229d5eccaa39386fe62cf3a6fd23b1e037fb10a</t>
  </si>
  <si>
    <t>915842af8d0ca21ef45681773a0a80d450ca57b9ae3e26d5683fa022b59db8d2</t>
  </si>
  <si>
    <t>219f3cbd660efa43430aa06856be1f2013ce79785617ffbe642e7f668b50220c</t>
  </si>
  <si>
    <t>0eb934cf5036a943ee816111614a5ffc75976df150adbd8d3475b09daa2b559a</t>
  </si>
  <si>
    <t>200564cd747e3892be1235fcc037ab770cbca799fa3756d016f152d3cc7494bf</t>
  </si>
  <si>
    <t>010898bed8a77ac50845aca29666f116f8533acdb7f4d37c89c2a81b9060747d</t>
  </si>
  <si>
    <t>b7c5687802cdd857b582ff9efb76d2bf7e4677cb3feff176d026ceb918194028</t>
  </si>
  <si>
    <t>4da4d3fd77f924d5fe48f35a50fc9884cc1899c217229be38df0e8b884a649b7</t>
  </si>
  <si>
    <t>c300cfe8df82e95a5b38ea795f5442a98fa2e602d11a1d7d25ca8bcd0ebc9358</t>
  </si>
  <si>
    <t>b41c1b80fca4495a9ee64320eae9f9e1aa558481c848b34f933afc18e5c4364b</t>
  </si>
  <si>
    <t>edccc8a2105e17e7c9d2debbb491b8ca1099812330fc1ff4f479ae35c2b51559</t>
  </si>
  <si>
    <t>56802c18d44af7df5a2da98b350251376eeb3acac8ccec90638ca9f451e565f7</t>
  </si>
  <si>
    <t>6bcc5a4d37ee4836ec104beb4c548f3bce5279ee8d359c395ee3cbebcf94ff73</t>
  </si>
  <si>
    <t>a63fd616b8db46b66cdd06ed0af38edeacd1f76be012609cc58a1c9bdd25f481</t>
  </si>
  <si>
    <t>5f6f89bdff7b89f9088e5fe86af74cac349904368633fdfa60aa2e8c5e331e08</t>
  </si>
  <si>
    <t>4a4dc1c36fa39721fa134503c21a3ed34641b6a3ed1fcdd37901b63093ce8e45</t>
  </si>
  <si>
    <t>166a13fc36f6489536fae7d32afea60328fce81d69cc499e96edf840bba9de2d</t>
  </si>
  <si>
    <t>77948318039679e59970f169588593604a1ba76c359d2aa6bdb836954d9a6f76</t>
  </si>
  <si>
    <t>631cd0e05ec43272d50d6dc2b6afa5de676b5ce109d5e7e42679fe830b5bcf40</t>
  </si>
  <si>
    <t>ce4c283eaab4bc76ae511a568c58b68b8977d1f41e21b8521146348c8c58fb45</t>
  </si>
  <si>
    <t>b9641dffde2a8c593dc2e39b53bbe27e3e475d3d34171405125af72f598f75cc</t>
  </si>
  <si>
    <t>49b7dfe085ffac3f2475015a5487569532cb590d79477fc8de97869444b9f477</t>
  </si>
  <si>
    <t>3b0f01cc2c295f458e39a8b4496742be5ba6cd95b50b2420454ae9485cd8693f</t>
  </si>
  <si>
    <t>fb2cba5287e5bade35db394abce28ab73fbf60c7c3626bf27e094b7c6a7de6eb</t>
  </si>
  <si>
    <t>b2da52bdcf393ff2dc0fdbc0b88b2ec9234a9fb5b6c0482f64a036b7dac7adb1</t>
  </si>
  <si>
    <t>d91dbe58880909d6a67caa7a0f7da3b51ecf07012d3990a4935a6333492ddf0c</t>
  </si>
  <si>
    <t>2becb8b403f7161a9b56dbd268ebdbbc2f80a78b6f9f6ad1af5fe5b54269d210</t>
  </si>
  <si>
    <t>c39ee4e94878ec619656084dd77189a503d581e54129041e693a3d9786f49428</t>
  </si>
  <si>
    <t>1f0a46ac09ec062f5a892525d9cf24ad2239375781fc02fb6709c1b099dae487</t>
  </si>
  <si>
    <t>afbf149b14746b7bf58197fc3674f08411955d02ca3d51956c3be2319443d1e7</t>
  </si>
  <si>
    <t>b5d51c1914f03cd9e20736739e8fdc41268edbefdd2d8e380f16165e02ad0ca5</t>
  </si>
  <si>
    <t>0306d12272346c0956b21e38d32cba534308d66d5c727e492bfbbb64ab5df3c4</t>
  </si>
  <si>
    <t>16148ee816a7ec93bdfec1ae62a7eac91fff127246536f942020eab9cdae4cbc</t>
  </si>
  <si>
    <t>6e1bb8113866b7e656dd3baa9e454baff9752ca7ca0a2fa440aae855783ba045</t>
  </si>
  <si>
    <t>3f2b13c296a3bfaf0d80c3a0eaec23e5a771af51d1c83ee2907f9590d22b14a2</t>
  </si>
  <si>
    <t>55ce822b3f9175ea10eeb2f1f85f621d2cf4ba32f3d56f818af26ee705b10a7e</t>
  </si>
  <si>
    <t>3ee964fcaa485c213a5ca0df6476b53498d9f572ee84150413b7c0ef370c28e6</t>
  </si>
  <si>
    <t>2cf9a3f11df22f5b8692597686997739d56b93a318942b7ef0ae591c8499ed92</t>
  </si>
  <si>
    <t>617f949ddaa23abe9d554b5091bb5c407b7642029057ebd062f9da52ae12a43f</t>
  </si>
  <si>
    <t>8001af4d7d3e1d59ac201fdf43d78241e150aee80aa3d16d964d665f2d465e4a</t>
  </si>
  <si>
    <t>1f2e2b14625eb20812053889286b150153338da35dfada8df10d8f63e34dd483</t>
  </si>
  <si>
    <t>f7f094f0c4f442c931f8f041ab4a378cbde5fefd50e794e82d1f1eabcbbc17d4</t>
  </si>
  <si>
    <t>30e584f965f8d9190246eb4c9cdcbb82b9b6be6a9382c459faf8be6a28a2321e</t>
  </si>
  <si>
    <t>ea8e8661ae43f5a99d95750b421e4b280a90c5e18377c5df6c4c807733e2b771</t>
  </si>
  <si>
    <t>7d273d01c0af3b538ab7fa00773c91ef788a26d107b67cd930ab2dcf9e76c139</t>
  </si>
  <si>
    <t>6716c86542ae48bc43909d4a9bce4dbef9f3494ae9fec744e7c17aa06f4c9328</t>
  </si>
  <si>
    <t>937f4d9d108f5e80f95da35256ddddec9320d93030229914fcec2992360a5f83</t>
  </si>
  <si>
    <t>c2c73c7c69115fc189989a5a77040a9af09340ec3419c139ca6b20fe2912eae6</t>
  </si>
  <si>
    <t>194cd67d080b3c76c89591c8775eb14f890e9b43e8d6ac53459889afcb5055e8</t>
  </si>
  <si>
    <t>949b74f5105a297fe665a4fbf943069b44ea443c</t>
  </si>
  <si>
    <t>13ced78f42d521f5d0e3188f93f40b4cc2a49676de0f8153697b101f4853881c</t>
  </si>
  <si>
    <t>1e47de75605a6f76bba0ebe7342b08b1b84651cf1be09c84d4cec2835c4f8593</t>
  </si>
  <si>
    <t>9ab6a40d2d2f32ebfff012c9879a444c7bf59a6243869e39f42a667e4faf10e4</t>
  </si>
  <si>
    <t>33a3f967a5f8a5697b227242479baba67ffb80062fd562c0afd2c64b83a85169</t>
  </si>
  <si>
    <t>0757fd62f7bd4de7af082266bb92f1387f26b33ea0431913a591db539c7fd654</t>
  </si>
  <si>
    <t>a097f39b57bcc366ddc1537f97bfcd9925c7ccdfbc751c11e3c2a75cd9d9d6b3</t>
  </si>
  <si>
    <t>58105267515f161ff564e1e9142207d4449cc7050be0d49b1e60cbefda6f7295</t>
  </si>
  <si>
    <t>aad291ec61af61a2ed7bb496b2fcb8fb4a0fdfd01b402886ed61b37145ab9358</t>
  </si>
  <si>
    <t>81126f5e7c9854f74bf0f4b52c80b216e2e2d464654f5a6decf506a4e9cf09f4</t>
  </si>
  <si>
    <t>ecb279eb3c4abe013402b4e7bb032f9d4cc13119ae9fee15fb8ecf244c7dccfe</t>
  </si>
  <si>
    <t>97e70c1d407f6910e3cc4a2776a3956a9a9e122f25d704a27d6acbf9c56fe011</t>
  </si>
  <si>
    <t>f597d8f64a5de2b73be89cca9cd5bea27d7861167a2bc309c4d516a125d029c7</t>
  </si>
  <si>
    <t>dcb7bf5c909d24f36b97d6b0b70e1f93c2a5412a32f1483182357f2a822fd9f5</t>
  </si>
  <si>
    <t>2cab7aceca29a5ea2f4b2c2d945cd81f810672fd736876a33495c13eb1b6b181</t>
  </si>
  <si>
    <t>8e29fc2fb222bd50fac5f8f2e232ef66546eb5804f91ce01fcbedde5263d5a09</t>
  </si>
  <si>
    <t>08679fbcedd978d4c0937f1848227161ca46408fa886af32c7b06c1adba05337</t>
  </si>
  <si>
    <t>5c0caf40bf41d59c7e2eb9b1c723270860a6c8e983a5cfba9d32c457b604d79b</t>
  </si>
  <si>
    <t>f180cd2b45d3e3944ee934a6efe239f500d42b8ce65f179473719a59f8e6e19e</t>
  </si>
  <si>
    <t>e5097251c09d7eeec6f9507d904a2fafc28310dc54fa0c57e9a580c32d516638</t>
  </si>
  <si>
    <t>b38886310bedb7b03869d778e2a811838d29fde0ca5f9b144af3ebca83ea911b</t>
  </si>
  <si>
    <t>3e20e9ced210f3f16deba118af0a0f6dbc090987279cc16f94d9430bf5259830</t>
  </si>
  <si>
    <t>66f1357e2da1c6c50bbb9c7e8b267fd45b0a49abcc1b17cc85f9c8eaf8e74fe3</t>
  </si>
  <si>
    <t>2106920086a2204b05915c47c2a30433ec85c52275d6ac906df52814329563d8</t>
  </si>
  <si>
    <t>5a531b6bda5fa442ddff28acad10e6d62572926f9206bd37e7c4f1291220ab5b</t>
  </si>
  <si>
    <t>22b87ba3a8ea6cfa5c02daa296ad9149f60a04ca294b77695dcd42cd7196d905</t>
  </si>
  <si>
    <t>1f03d14d2c65b9a3ebe302593fa1183edb70ba9c4d48e69959a75e580fa89ff3</t>
  </si>
  <si>
    <t>05d69118ce87d62418673ff8fdb5ac863ba324a46a935e1e09910070b964ca6e</t>
  </si>
  <si>
    <t>014b6b8fe143005fc0463d44373cf78163c404d6f54184cc91d7e154ec5dd3c6</t>
  </si>
  <si>
    <t>dde6b4c708ab00b43a87ebdc816a90e3ba9ac9e77958d633af26ec8b903729ac</t>
  </si>
  <si>
    <t>1f8a40076ad29a6a1ce0171234f13d578278fa6c0ea8b24fb005edba436dfafa</t>
  </si>
  <si>
    <t>63ec04ffad6cfe43f657acb2aedec0d70849297807fb633f3b375b92ab785e7f</t>
  </si>
  <si>
    <t>be12638de3d1e85b91cfdf7bebc7a00fe72a82e729928a8c1210f0b40e9b4915</t>
  </si>
  <si>
    <t>073090c7f73768003b8e05cb958900a60f5a6f3589881795607bf6b2188ec63b</t>
  </si>
  <si>
    <t>9651acf18f11569c69a288dc299b6a838daf9edf2d75e0773408bc3ce55af5c6</t>
  </si>
  <si>
    <t>0db7b5225aa1810c921fdcebb0d8816c1b35ec349d74ea1a108ef6866a79cf2c</t>
  </si>
  <si>
    <t>fb460a7712e2c0f672670fcbc5f07ad157e0a84b3536f3958d18c607bbb95d33</t>
  </si>
  <si>
    <t>d8fb3cf92497c6c4c355b5dcbb052c3c84c09e61b113ad83d3db28333864a12f</t>
  </si>
  <si>
    <t>e11d402805dc9a317775518f8666bbeaf8dff2230c52603c461cc462b3d66830</t>
  </si>
  <si>
    <t>3d17acdc5a926f82f42789fdea1c25385e573286c940b3cd0d6f0c079046a9c0</t>
  </si>
  <si>
    <t>cad6b4c9b087c5177196985538d0ff678fa81c2b3176fa6eba206778675fc206</t>
  </si>
  <si>
    <t>b61602b6372cc0fd0beb88002ad84e52b22bea340690ebf74889775cfb34dd2d</t>
  </si>
  <si>
    <t>08f987f3db05377159edebc268a687bf37fadd75</t>
  </si>
  <si>
    <t>08b980d5de4c3516c59be05c344bf81d9baa7c740a2f858b1546020102134747</t>
  </si>
  <si>
    <t>4b6d1f4171cd0e3cd6d63da2f428e7731e7c54f47fea9a0b4d68459e1bc1bd9d</t>
  </si>
  <si>
    <t>928c04ccb06090f6c78c33c12ebe70f3e18a6377ffaf1aec7e8e20c9704bdae3</t>
  </si>
  <si>
    <t>426fa50ae37a75a9db8725d7683005a7756467608631f16bcec1ae17ab1001a1</t>
  </si>
  <si>
    <t>cefd11626ce7d4e8b92e915d846b3303f1cc5528d942ae8878c8e493bb46d6ce</t>
  </si>
  <si>
    <t>b5d8ffde9c110164f680f8083dbe3731fe03486c6e1e2e15a752f8a16465206d</t>
  </si>
  <si>
    <t>63b53c031084f001c0e5865bb16fb6c0db5b2730</t>
  </si>
  <si>
    <t>c7c4693a8f91c173a9d785141aa642d50d35cf4e08f8c7a1628aa48175397a56</t>
  </si>
  <si>
    <t>82e2be67f4fad73f7487b8e60169e9ba724721731b5790be5e68e212a73227ba</t>
  </si>
  <si>
    <t>84b96918ab1a2dfb322964f870881535e64f9ee81143431d0195faf7012020db</t>
  </si>
  <si>
    <t>a52226543e4b5d694c66c06c880b280e01721b8a7fce2cc770012df1b01d6b58</t>
  </si>
  <si>
    <t>7ce9b7a7613c256ad73e01d6550364dd57af44ab5da8ff51ae2c33c6b54b25c6</t>
  </si>
  <si>
    <t>6d6437f29ed755c3335661429b2aa1ae89b0e49f19f01662da81a371a8bc9df4</t>
  </si>
  <si>
    <t>f494ccd253a4dc84c85a5212b44217928afbbb1d22c7c135016871fcfb384066</t>
  </si>
  <si>
    <t>45fa5d80ac23078afda29d8e33d3d3e74692f768b131618b776efafd938db5a5</t>
  </si>
  <si>
    <t>34e9ef7119a07cad0c68b59dfddfa49643987b536ba2622e106a1c500420a08d</t>
  </si>
  <si>
    <t>49af5b095adf802f24338dd1f631c2b6c23711ce8bb5e564b9fb3c6d39da6534</t>
  </si>
  <si>
    <t>68822eaf4b67322a01050e769b7d516d8353144fd5db2b6379f6746f4346af3f</t>
  </si>
  <si>
    <t>6275f6d089e02b5a02b2dcdb59bb2073bc3f28e7c99d48f6a2f6d51f37b00ee7</t>
  </si>
  <si>
    <t>d07fbe072b7c58f9b2014b3ec8e8e18743da398ead87f90ed1b6c5e5ce30c0eb</t>
  </si>
  <si>
    <t>ec08f2136d5f5c4d6a958443636714a92d56f6e5d81f4d5019f147ea58fd869d</t>
  </si>
  <si>
    <t>1405c48c0c95c4d5776dc5818cdd025057f55c0cf0dd0ab4d3d585d962031944</t>
  </si>
  <si>
    <t>a4d2a3eb1b3a599c017c2c353c954578462d9ff5183946230ea4e1c5c4bed35f</t>
  </si>
  <si>
    <t>23fa856db16b5b519e534d75b6c49d10b3def8cb094af250e10caceb3affd928</t>
  </si>
  <si>
    <t>eeedc196fb0a4a10414811e201b658e62054a78a4438decedaa6f1c8fe6b9512</t>
  </si>
  <si>
    <t>88d059db40ac5beb7275aec34aedce51daf97b11dfb37b35548b826744fa73fd</t>
  </si>
  <si>
    <t>c39d3e9cc1a48dcef734aa967fae8dc17ca4a8674a0c23b17b9dc706bc1df1df</t>
  </si>
  <si>
    <t>96e9bba82ac6d8ece812487b6ec5ae50c165f8f27818870b9d604927474a1858</t>
  </si>
  <si>
    <t>69b01b4e08de437fcc09091a1477bad16c7847e99f820271d236ae27f7c652e0</t>
  </si>
  <si>
    <t>717c70692714ef2292443414b3ad945e31fb273528dd2f353d86c1b39baa5020</t>
  </si>
  <si>
    <t>64035e9027951e9dd15c7d40e210924e14d8a0d35a799500779154abacf36bd2</t>
  </si>
  <si>
    <t>53a63043fae9cc869137ff714ad9b80a49bacabb459330fa35385cc691722be1</t>
  </si>
  <si>
    <t>6185e36b750539b6634aec1bd95b5c8d8672b3b13464edc0fed40de3e8737dac</t>
  </si>
  <si>
    <t>24fb15c316c66cace18dec92c284889729a63086b29e096879ba3f393c421288</t>
  </si>
  <si>
    <t>88634047a58370c52257abd827d55cc2fca657c823ed4443668503ac3970b46c</t>
  </si>
  <si>
    <t>8b3b4a848d090392bdc803f3316dec8bb8524934920ef6247b8a2ff60d773296</t>
  </si>
  <si>
    <t>02248be8da326ca14f3e138735077277efb62a3855b85a137b8423c71be98e53</t>
  </si>
  <si>
    <t>39ed55e44cf0c006204678aaf4580aabbe3d52b7d85a6b63d884cdbd5cde4c57</t>
  </si>
  <si>
    <t>c87f154ddb1620a9b432b2aa65684c98f4997e99dee2c8fda0ace68eef2ae476</t>
  </si>
  <si>
    <t>7f9100ab3c0512020fb5758edc00772fe13f388dadf794fe5b2042a8541fc772</t>
  </si>
  <si>
    <t>d6e20c9130cef93ac5d99622883bc1b03d01bde0bd0b00dc59671207bf51e412</t>
  </si>
  <si>
    <t>bdd592672d8f635a7fd808941c0e7662661d62d054c5bbb84051d21e2f11a5e2</t>
  </si>
  <si>
    <t>a81624bb8374234ffcbcfe79680248f11bc77c7ab2132fdf94fe463aa3bf8f1a</t>
  </si>
  <si>
    <t>de3bf20d45be54fba04726f45f5958b76fa0b3e6fc5cbaafa5b042d4613230fe</t>
  </si>
  <si>
    <t>7e7b1cfc65484025490c4e0a1d09a7c414a30e956528b8010e6f687f6ace4d68</t>
  </si>
  <si>
    <t>4e894c87300803410f457b5a11d0f13ff68df63f86b6a4d8797df390ad7f8fab</t>
  </si>
  <si>
    <t>9e5cb1bc914b24df1b91e8cc5beee65e3005fae402223c25a73505c3e2148ea4</t>
  </si>
  <si>
    <t>72ff08339f3e8cfe6ab1f561f189983da82a5dbfef95ab4eb12c41750722f46a</t>
  </si>
  <si>
    <t>03fb4c41e06ab632ce2a52bc720e7cd93910f19448c5aa768ec21c23a571d001</t>
  </si>
  <si>
    <t>09d1115a4ef6ef2a44c5bd1ccd52e5430381b28d04eb99d14cb09cbb871b1012</t>
  </si>
  <si>
    <t>3fe8b9cb09237f700b509204ee10e56502f520d249113d9d25046c658bb1a76c</t>
  </si>
  <si>
    <t>e71a20310ab70f26508aa3e503f8c5f640d372653a7911269783183a73a6c141</t>
  </si>
  <si>
    <t>64d76ae45a4b2c563fb016d8e450f6b4680e2d221629fb7241a45beb5507b3df</t>
  </si>
  <si>
    <t>6d150cd379fbc00c1bb28c9fbb3fdeb892622c776200dbb5043b7d6ec216c46a</t>
  </si>
  <si>
    <t>7f5202d83f62175b845978f56d91d29e2df3550318681034dfb5357a39a6363b</t>
  </si>
  <si>
    <t>8b3aefa52654264e0ebdca32d126f4bc2ac0a29284430772beb227810a94ca99</t>
  </si>
  <si>
    <t>5a170c1edbbc8bac546ed463c25680c414004fbcae349aadec453fb2c845df30</t>
  </si>
  <si>
    <t>e1ef6801ef5b7eab8a867141c7b0c6e0184331b84ff29e792307bf1eacb5cc15</t>
  </si>
  <si>
    <t>fd2954217f76e137263339720460f5b213e0d92da5145b6dd1a987171eb0ab9e</t>
  </si>
  <si>
    <t>9635b8213376d3f5c6bd0c60ee8c332e518bcc0fcfed9a4aca6ccf6b7604f746</t>
  </si>
  <si>
    <t>884ac5f559daeb3b400156d3bf5949cea5c9d1fd66bc2b7cda87a219e9e1587f</t>
  </si>
  <si>
    <t>04c86000c17e877116803d085732d5c968bc5dca37f5369b91028537aba27b3c</t>
  </si>
  <si>
    <t>a6d71e40ee6ca4bf9eb25eb11290b291bb7c1b94adecb7a5a0f920a57400b4ec</t>
  </si>
  <si>
    <t>4b327a3adca04df3f23300ce26c4fb1e565818a0070eedbfb13bbfaabad54f71</t>
  </si>
  <si>
    <t>4bd5757297451720e0c73b5a33b45846bd9593e66c7cac7961a2c0385096b534</t>
  </si>
  <si>
    <t>82dcaa7c181c93524bf6982a6e7866b963002495eef18ae4da76fcfd81276f54</t>
  </si>
  <si>
    <t>0701d2daa0956b9495522605716efad770d6efebccf999f356b6acc8ba2a3625</t>
  </si>
  <si>
    <t>e81987ffa5311019ffa24b5f6247f2a5b8f341f2c5213e2efe339246655faa4c</t>
  </si>
  <si>
    <t>a5594518666ddbf7d814785b48f22019ba88883e5d02ee27675c5fcd98c2a58d</t>
  </si>
  <si>
    <t>4cce6635d6dbb0f71f4f8da826b8debac64df1837a075bcce2359d3a0ea270ab</t>
  </si>
  <si>
    <t>908f8a065f2d36acdefac05a6cbecb456db73b89e83d1da89db6cff49afe68e5</t>
  </si>
  <si>
    <t>b678714a9127097fa5bd2dfbac2a16552b400f94fdce58f9abc895dd3b9cc500</t>
  </si>
  <si>
    <t>4e2988b817f4767ac1c0c54f4c1748f8ae2f8573d9df3637f60d304e247df042</t>
  </si>
  <si>
    <t>1943e747ce40039890a3ecc23b20f3f734260eebed713c6f067cff411edbef3d</t>
  </si>
  <si>
    <t>998ec43240d035f362c1f103e631218f3409e295ab83d396bc28a30dd5a340fe</t>
  </si>
  <si>
    <t>10ecf114767a0117fed7d6022fd109db6af7d021dcd20ee46f4d0e772b98c24d</t>
  </si>
  <si>
    <t>90699203a818faaf1e308fcb1efe7742f2152c3083e33af5587f76a94e5ddaad</t>
  </si>
  <si>
    <t>288948af201925eb846c48c939f5181e64aa55d49939b8fbcea0f5aee8b02d2b</t>
  </si>
  <si>
    <t>7a6389d95288395a800c4726ff9955d10f86cd7059dd4eba4e744ee2825ae9de</t>
  </si>
  <si>
    <t>53a1ccf532c97963d6f6675f2841f6bbabd5a7e54c40ffbf62f4e8bdf617a934</t>
  </si>
  <si>
    <t>8ead241b2699901826f719c2684631d05d9af099b46b70f6d34a8a11764f73c5</t>
  </si>
  <si>
    <t>799ab77c597bfe644a71b730c1a10637c99ad1e6ffbff1ad4a39abac6efb2d40</t>
  </si>
  <si>
    <t>fd4030ae58c44f04757c5a74ee92ede4cb085f183577eb005dd5d3bb5d1ac144</t>
  </si>
  <si>
    <t>463323ff79c56cb9a97dabbde5cf06de8b39f60a0391dc5129858053711d58f1</t>
  </si>
  <si>
    <t>d0eb7fff40a85f82c1edb0d1c5a686f7df309e6ccf30c6ab29416059c111acd3</t>
  </si>
  <si>
    <t>4a82cc36788b740f750c3777673effe373e55175599de6e9a4f401e6be707ef5</t>
  </si>
  <si>
    <t>60f79f0d5561ab2c4fa94692a65ab3bed9d0139c23d215d4e0b57b03ca84bc41</t>
  </si>
  <si>
    <t>e3719f72a7e05f3f980f1a3674ce479b1e088b6c01b3abb40c0414b28e58a20b</t>
  </si>
  <si>
    <t>581331aa6e6b8774f72a40d9093166df27553064ec158a419a68f4432d467c1a</t>
  </si>
  <si>
    <t>574fa0f5d78984a17dfad07c81febc9fd7ed892cee614785e704961c258234b8</t>
  </si>
  <si>
    <t>8bd3c3d7a546baf6b6f19d6937ba63b132820089ab3fe7f868cb839ede3a90c9</t>
  </si>
  <si>
    <t>6cecbb422e9d5a12c91bd4b4077afe747aa1f89482ce24bac0fad2c68fef969a</t>
  </si>
  <si>
    <t>d8e0b88f798bad36d41ecf602c853936854a82793b6a735e58c4a37917be4414</t>
  </si>
  <si>
    <t>e4ede87632309d3aed29793a67f9039c54f8d03776b0603d00b6e0f723e26e1d</t>
  </si>
  <si>
    <t>e797de494099c1d75aa351bb1ecb2d5a302fb8d2141f313e60b440c76caf258f</t>
  </si>
  <si>
    <t>1f71eb0642cf283cbccc958e74662f30d6352551a0309664d839c14b55cd29a0</t>
  </si>
  <si>
    <t>abf788a25b9c4d2b61347bd4a90879c8322e1fdf1ef51f8f19f64acbc9206e22</t>
  </si>
  <si>
    <t>0af1df29d87788e44eb82bcb088df38e9075993c9299c05fc1a722babc290097</t>
  </si>
  <si>
    <t>44366c08948bdb181cb5bd1caf0ff558034b8609d6e749bab3d988d243ac2544</t>
  </si>
  <si>
    <t>7b8bcc344401607a0a6d369b16681ad5e5418cead70e4ca6b8fd76446586b442</t>
  </si>
  <si>
    <t>38c78126dd5a05ce1d7eea2c18433f193afd172bf07d6a4bd0c10d8654f8ac91</t>
  </si>
  <si>
    <t>9b468ca511816965344ee38d04270622f34eb95d397a5cb42413d0174eaaa568</t>
  </si>
  <si>
    <t>f5843779a44407423afb81cb7faf90171391dc4ce37f2eb7694b09f5302b8660</t>
  </si>
  <si>
    <t>a9cc0f0bdb716973ede3777a1ed628e7c7a2bcee93ccabb3088f1fff48d71ce6</t>
  </si>
  <si>
    <t>aa17804e8d3d6f21910637c07c5d2e1d2d0a4feacd5606c0ea38ffe40a40448c</t>
  </si>
  <si>
    <t>64a089572d269069bcf606b155633375b56934e73b4b96968aceeb3470ffb5ee</t>
  </si>
  <si>
    <t>8aca4e114624f850aee453c49efef409a440ae077b44e2aee130bb999e93bc65</t>
  </si>
  <si>
    <t>367e15120d1333255ff07867462bf28b742896bb388b7546f705b3fcb18c0bb2</t>
  </si>
  <si>
    <t>d32633c16cf0d94b23f305d54df6651043413891161b40ae454be40523d1dc6a</t>
  </si>
  <si>
    <t>9a16d860c5187ef32f0eb27d7b3561099c15f9e4f2d643e57f55cdbb29c51d82</t>
  </si>
  <si>
    <t>e5dfc054f3de48acbe2f75ee4d4983d73cf81911590399c8f4d9223e17789d58</t>
  </si>
  <si>
    <t>ec569dcc252cf66def455ef94a6e3ee2d1e0de2b15f21cb6a8a7514abcaf47fe</t>
  </si>
  <si>
    <t>a25bfa518aa6a2f9b0b7f537cbbb74a425edd5c2664d63e47ad1a8cccb18d38c</t>
  </si>
  <si>
    <t>9157483fc734c4f55ba3101d62322b9929d8c5d7c343681e96133796b915ba28</t>
  </si>
  <si>
    <t>5e9793f133c1e0f814958176fb50118d4c6246c31ff626775ca4d347a339dab3</t>
  </si>
  <si>
    <t>46e7a5593c351d4b6938c0417557e9fc6d299c3767a8945af0b0401b0dabfbe0</t>
  </si>
  <si>
    <t>3e2e2abce18b4bf9942b81cb8946fcced7c6dfa1e1befde2ce538bd821b63c68</t>
  </si>
  <si>
    <t>4c73923c9eb759415f9e94dd504220475170a21f1a8390ab22aaff7ca07a0ee5</t>
  </si>
  <si>
    <t>c90810689f5b76fd573698dae6721f95394c92318a2447cf1892f80deed324ea</t>
  </si>
  <si>
    <t>e7dc256ac4d5f61689d04e52fe78f79171493d9338fe65b3bea3be0912a4cef7</t>
  </si>
  <si>
    <t>812699b852925674f092433cf51ab7a9ff4397646c25c14bbab2812432dd08f2</t>
  </si>
  <si>
    <t>5d3da2d635b4c7d0e22211c16be072a076ae77de83781efbac6abdcf5f967812</t>
  </si>
  <si>
    <t>e08f74fa4fbd59ebe5e5e443575522513bc69c37898143fa9cfac382fe121b4c</t>
  </si>
  <si>
    <t>ae261b3c4e38b9d938f03508584502560a42fdda4aed93a5d8863e9df06894d7</t>
  </si>
  <si>
    <t>8a2f43eba7385f41b2f3cbc554fa5cbdfafe4f8cf4775279ecbc14c55f2dc68e</t>
  </si>
  <si>
    <t>2eecdf2c30c327dda15432676016a9a828e6c45649daa924cf3df302266a2b8b</t>
  </si>
  <si>
    <t>ced8a58e61438b2cad0e6b4c54b1944bf4225d8a3157055d33a9657588019411</t>
  </si>
  <si>
    <t>661cf220f3597b00a0dff579cd37f3240642110f6e7717c04cf95b4adedd6389</t>
  </si>
  <si>
    <t>7105e47412f0aa7d92f8d5fa7f35a645cf577fe1044845751ff1d7e3329925ce</t>
  </si>
  <si>
    <t>9e14d612f39d7b8097962f6ad3e0ca5b1cbd5c8d44bbd49895f29b3ba32a108b</t>
  </si>
  <si>
    <t>648107f4d223a3a7c7f33649d8a4d764639e490753bae8518b6b3e848bb5c4d6</t>
  </si>
  <si>
    <t>6730c096cba69ab6848f235b98dbe78dfd83c645f2d0a6ea1116541822e412e6</t>
  </si>
  <si>
    <t>7a8f7816dd8ee73fdcbde01577e0582fd4f7820121183931310d354557887fe9</t>
  </si>
  <si>
    <t>d3ded6e50984db703903b388452654b4c3002a94ebb33cff7e5ae417198bfa2f</t>
  </si>
  <si>
    <t>fcf1347a885b8004208645ba7f93c4300e8e2c5b565cdb4ca0d0eb20a0dca52b</t>
  </si>
  <si>
    <t>92c665c777937be6b2fde22fec33cf24137c54ae30ac5951c351b72c7ee45267</t>
  </si>
  <si>
    <t>1081d0e0f0c036a1c8ddc29b74620370aa91eecb2c99069a2684e3684e7feb08</t>
  </si>
  <si>
    <t>3acad7954708116a59e92da61613ca733f5efc2a6e55c7f6ac3b203896da56b7</t>
  </si>
  <si>
    <t>8088ecf6a671732ea28238c0cd136e028c4c737c41810039ac526a6cd2d306fe</t>
  </si>
  <si>
    <t>ef79acbf5769b949d640b043a81ca7d17159c5e14a57ca7c94d22f98afde7911</t>
  </si>
  <si>
    <t>9bd267a9b9719ea1299a32a081fd86b3eb8562f4d2297d4cc052ddb17b332508</t>
  </si>
  <si>
    <t>bc5c87a36f6843517ae0fab856cc091e2dd9a0ea6c9059096612ce9a98f5ae5c</t>
  </si>
  <si>
    <t>ea7b776d1a77e639cee7c8b27604e7d7749be974277b7eb69b152f0d86aaf57c</t>
  </si>
  <si>
    <t>d60d80466360121a425ebcb7a4920806ac68f86bce84dd20956b513f0ea5ff13</t>
  </si>
  <si>
    <t>111762b9bba092f6d0d283fb44ca26614e364ccc6beb887ad9f63effca864313</t>
  </si>
  <si>
    <t>a1d7358a6ebdeda3ec77b9ae7691eaf555276bb4b06bccf7cfeda23e16b28935</t>
  </si>
  <si>
    <t>eb6d967d51501a118d26d656ecdd2b92976534c6f489fdd810585e085cb9d164</t>
  </si>
  <si>
    <t>d0fe5f0b3ba13c4c511bca2db527859523ccf91cb9aa8411f9d07b9ff43e3a43</t>
  </si>
  <si>
    <t>db1e4a42fcd050a219148061228147b4178aa9cb6031c7405ec109ff1aaa323d</t>
  </si>
  <si>
    <t>a1452a7eec216b8aca7e5b6077db27f8ff103893cccaac939752bd5aecc34208</t>
  </si>
  <si>
    <t>5fd98e970f2334a601930f0b5b48e5a373e5d7e9e2662b009133eccab5941272</t>
  </si>
  <si>
    <t>a8b5c25f2246eb40e1d17c9b8e7a94a669a2e0cf7a6954d94e27f73de0fad3fe</t>
  </si>
  <si>
    <t>88d5d48cd2cc6c535caff6a20067c0ff1ab0bae15aa8d57944f238b815a5be6b</t>
  </si>
  <si>
    <t>2618590ede3d3d858164c8c42717278fe1d234f0583185af8879b1abc3ef3056</t>
  </si>
  <si>
    <t>f75c76b801119ea8c86cfd1dcebacd2ebd76c2e298c4ff621e9c0be8e0282234</t>
  </si>
  <si>
    <t>d33cf039e8210fcf01d14c18f68cd3e2a6112bb183208bf8d55d2f3f0a065396</t>
  </si>
  <si>
    <t>bf96955ce5990602d6564d82c9207fb46ebc73ebb8ed6e007504a8b8a19abd40</t>
  </si>
  <si>
    <t>28e806f0816f23336172b814a2332aa2534c111945d379834ec689ccdbac9d6a</t>
  </si>
  <si>
    <t>bb7d234da0f1c2a18f8ca649588e5dd8f3dee3c72d06db5c3179c91d1d4ff04c</t>
  </si>
  <si>
    <t>b9b6386933e6701b218d23386458752cc49b114b2d452f7048db99f32cb11a30</t>
  </si>
  <si>
    <t>0c873263c5ab99e144969cdfc398414a8d1a2e1af85539f2f70d4c58039ced66</t>
  </si>
  <si>
    <t>ae8e78e5b6c98aad90811279c5c5471a931cca6755b5bb354419997c8e9687a4</t>
  </si>
  <si>
    <t>1f7c1cb417dabe5fdbea27fa9b122076f0ab5bdbff4e25c4b729f58d11443bd0</t>
  </si>
  <si>
    <t>7882c3c65259c5835da59055f454904f83aecdad8aac5fa352562c57c0da50cc</t>
  </si>
  <si>
    <t>2487c4f60d1a36da01ae01cfda20387efb70c11a5c7704ae766fbf7f6ca9ee47</t>
  </si>
  <si>
    <t>0717246465fc95a268dbf86fd46f07779c8589f136d2150e3f468bf5aa7f063d</t>
  </si>
  <si>
    <t>8a1126286c917392a2857578160c2d2851b8dbc38520195ce0acda20f8cced64</t>
  </si>
  <si>
    <t>5ff9127b95f104f525ae1d6ab8aff286cb672899e2663fa348585a02db1c7790</t>
  </si>
  <si>
    <t>a197454882c404d7753fd92e18daa7cb3771c26aa047dc1348904586da0a5b01</t>
  </si>
  <si>
    <t>bd1f7e09e93ac6e476226095d15d960063ad9cbc29a180283f3e3046065a13cc</t>
  </si>
  <si>
    <t>8b5d5c98d11880a47be96dc884a91344544de099366c20fbc302adbd5926efe5</t>
  </si>
  <si>
    <t>f92fa355dda8f5e2a8c371874f031645569826d7cd1e53f8b66da5aa60044d05</t>
  </si>
  <si>
    <t>14cc88d9ba4bf54f7407facd66b3b39cb756e946d8627514923367cd721f7f64</t>
  </si>
  <si>
    <t>bdffa5b5dacb1b38d03b99c7171ec91e491cea6ec2d6f9179978e1886e86db3e</t>
  </si>
  <si>
    <t>3e1ea9da0d6beb0ae76f46ccbe4fc6c717ec6524aa0c426bf78e68b7ea2984bb</t>
  </si>
  <si>
    <t>3ee42a431bb43e0d17517e4aaec4528f03dc16c8066a9226abbc77bc6e15ae8c</t>
  </si>
  <si>
    <t>5ca5ac0a5a9d2f5bf9cf7b6ece8309d67a1741d75a48492a578122ef676bed8d</t>
  </si>
  <si>
    <t>6346cd3b333ce3708ba5a510942ed1f51a23bb277f561e5d8677d366545a4415</t>
  </si>
  <si>
    <t>363a0aae7a1dcaba0baa2c0690fb64dde67bcaa4a470a74c0d5c9810ab8c5a0f</t>
  </si>
  <si>
    <t>d10bb6cecd49d452a7c1f14e2383c5d8a5f8568a65f8a5ccbf442d9bda83750b</t>
  </si>
  <si>
    <t>36d0b58ff9122086e9b7dde7967e35dcd587b3769ab65076145d8b72d838245e</t>
  </si>
  <si>
    <t>6b6b9bf54bee1ea0faaa30ce117598fa2e1339e92aff7bd76fa18cf17a209985</t>
  </si>
  <si>
    <t>7a6fb2d7fd9386c627da955fca8ea3c040c5f5d2124101b9152d1c2eee8b9921</t>
  </si>
  <si>
    <t>42c2cb114c571392d76576669bb26b5413d309a6bdfc23ab3b787c08944ed495</t>
  </si>
  <si>
    <t>e6004c17f054dea125e665fe95c734b33f6140540dfd8a4291f35dfaf3a186c3</t>
  </si>
  <si>
    <t>6743897b00694771dcb685595204da4580459b34cc1747ce427783b2d7816bea</t>
  </si>
  <si>
    <t>778f599a26376b98b5946909a419ab76f1fbf208ce72d3dddd3e2eb9b8fbb3bf</t>
  </si>
  <si>
    <t>ae4b75e477beb3538cb5361bf6966b97c6929deb0c8b12e45be288be5188c7dc</t>
  </si>
  <si>
    <t>4054b4aadf71c3c3cb1dcb80bdb64618900e868b2eea7a2af8aa2c90d130ce34</t>
  </si>
  <si>
    <t>dadfdebc6c0f486b6d0c4a4c08de8fadd44d22134ac90d9e0e0e9c2d5977e1f9</t>
  </si>
  <si>
    <t>c1aaa2d001ee2625c857851d743bc2ba5a6dabc3</t>
  </si>
  <si>
    <t>90c12c735af492615f9896d0d29792d7bd826aaa13c8247115699055aeea7528</t>
  </si>
  <si>
    <t>65d6ddd25ba6c5a34f1c78ec5df62148d46af6b88faf0064a788b6684b417694</t>
  </si>
  <si>
    <t>3936468e36c2211843d6754127b380069691e35fb2d965c6bbdd05a0d9b915da</t>
  </si>
  <si>
    <t>6e1cec1886134b5d0f65154ea281539f2ea7d9b5d10a5c7b180586fc67416b81</t>
  </si>
  <si>
    <t>f6a1a1f3868e52cafe06faf8c99cb8f94e0aa5c69cacacdf175129179aa12196</t>
  </si>
  <si>
    <t>2830f66d069e76f9662186ba68eade0a22aff19cb653dee547ada8e86c621f33</t>
  </si>
  <si>
    <t>04231ec9cee49fca9f51863bc405fe8ed55070b6604229294cf024e072f2fabf</t>
  </si>
  <si>
    <t>5e886c8839b88b29ad56e99d995358ebf939f7da48fe0bbda8ef0ce82c5dbd1d</t>
  </si>
  <si>
    <t>228caca1843bc8826d91a22e31678352410dee8c8e4c9e3c5aed854afe6cf3be</t>
  </si>
  <si>
    <t>0dcadcbfcae32ef3ae4d8dc79a4f90142d7eeb9b1827a699a451cfcd85e4dc99</t>
  </si>
  <si>
    <t>4c4ee8722042da335151334712f71f2156813a07b00cc25b57da4c4bdbdd3b52</t>
  </si>
  <si>
    <t>d8bf00d541a8c40fbeb60a9c78815bb7a9b5ba2e79a3edfb63358af3ec30d57b</t>
  </si>
  <si>
    <t>840b638740ed5196a0e9573c7032428046f12c7a60f1b5b85bfb66f94a315e98</t>
  </si>
  <si>
    <t>9213f5244bd2d31785359463d7e6ee2c0bfd42087872fb2a068e5dd743a24b48</t>
  </si>
  <si>
    <t>9129f3d774900befddfc3ce077e7cd354dddaf4428302508cd6536b48c636da3</t>
  </si>
  <si>
    <t>85282d1c9eec828b585af7d530c9b4db7f4f05eb7bab3b9807a63b1bb2ba913f</t>
  </si>
  <si>
    <t>158a011b580cff773cbe90819385fc6d60eb1241235857a59e03fbf82adc2a04</t>
  </si>
  <si>
    <t>eb786545caea38736c377cbaa460aa879337e0e2a7402417fd5f8b6cb4e94ae8</t>
  </si>
  <si>
    <t>f0a84b381e614e148c7e4c5004dc5b07e25f6bade3303afacfc8a5527a21d710</t>
  </si>
  <si>
    <t>00053271912d2e8269fc9da9a7f3d4b4ee41d78cb822762daaa35931de37ca43</t>
  </si>
  <si>
    <t>a847fa23bc6454c7ed6df9192d3a24dafa1c0e5aa75ceea8a24aeec26c7aef10</t>
  </si>
  <si>
    <t>8f8289210f8339b5125b7312c54f67e8d612a18dc33118c8ac35840ed946a362</t>
  </si>
  <si>
    <t>f0017903d21e9429bad2d0b5b8d3d9f2312833bb243c1572b10ea5fca8f3a28a</t>
  </si>
  <si>
    <t>7980bc03e665ab3215679a8ef47203c0bbcca8c7542c2aa45d56899413c0e05e</t>
  </si>
  <si>
    <t>d2bdd07a0240ab4c9ad777713efe8aa04cf4be125065795adb30ab1f84bcc3ef</t>
  </si>
  <si>
    <t>2c0388747494cac896b0690996a8f29edb1eda428da7579674387dabd15196ce</t>
  </si>
  <si>
    <t>dadffaa9617c2441efd1467b09eb1f1143fbe1f9d4c000b06c9dba928c26d87c</t>
  </si>
  <si>
    <t>ca14a65af79f40a09a57840d0413fcd025dc3a1e854467356cbaa32801c1b88e</t>
  </si>
  <si>
    <t>ec9f81fc6da5de0ea88c2e4e18bcab4bdb6656e0be4ff2da444b021a4e179aaf</t>
  </si>
  <si>
    <t>c16cb5e3c22144bb91f64f9d7c3c8c44aca2e6282ab2b75ad321ba24ae89b4f1</t>
  </si>
  <si>
    <t>9d7f0e5822017e987b183d538d6858655c4df64317098cf750f56d672ad9a15e</t>
  </si>
  <si>
    <t>6cd26424ecfb1bd13bd7d47d7db98621884d6992236d044a6b2e5e0d19bd3d2d</t>
  </si>
  <si>
    <t>3e7d33c87adbb9105827db4d64146bdd0149ec21f3c80379a7d6446e8a06394f</t>
  </si>
  <si>
    <t>1cec63df278b2de1f0fa7ae3786d6006826f7d8b34a9ff1a4ab649145f5958b3</t>
  </si>
  <si>
    <t>3f727eefc6747fa10f319c202f55aac3c9d26a29940e9fa108c21cdde9c3438e</t>
  </si>
  <si>
    <t>96e4fa482e3a038dc23d8b572281c8c2ff1a673ad1c952a4efbbd08787cc73eb</t>
  </si>
  <si>
    <t>dfb9de33798c31836fe3a895039a41f4c52c5815f2f02a868ea2cfd8b85d0a3a</t>
  </si>
  <si>
    <t>a72f0554ce9deff0fd36a64bf41cd31b7a621468a468c2c751086af562deab7c</t>
  </si>
  <si>
    <t>3b864e13d8e17c72347d35f6e8b7fbdbd856e4dcc3596c40caddd772c0be2fda</t>
  </si>
  <si>
    <t>9f28d22edbfb0546a3e11ce86fd88f7c82ee89b82d4026320368edd5191c63a1</t>
  </si>
  <si>
    <t>7bc10487660a0a078e4d9e71976792951b2b298306cf0989ac0b03901aafa7d0</t>
  </si>
  <si>
    <t>5686352370a5852fba02f2b6be73a6a4a41546e6a65602e6bd6a977a72a91010</t>
  </si>
  <si>
    <t>7d8762ebb29b6918c481b236f387aa8a08502b075a18e508366999d396b4893e</t>
  </si>
  <si>
    <t>739b83838f51a6748c3557a2e5105fbc5a369d572204c80ef1bc4a510a082557</t>
  </si>
  <si>
    <t>7b53b1296b817f9e9bfd64c3358505ed5f53e30cfcb8c91ce43eb8faf2058287</t>
  </si>
  <si>
    <t>9b4a05ac192d6099de643d7935d19dd0b3e37011572d84c92c3e6b23e604465f</t>
  </si>
  <si>
    <t>c6c1ce9e1c0138160b710bcf8eb0b580c539f12c8d49acd5f664793609e36104</t>
  </si>
  <si>
    <t>83c370e72d5ff6f0ac2cffe0681dcf91a61d1aaf0f98b879edff65fe131b8d12</t>
  </si>
  <si>
    <t>cd9b0be0d527e137d2ad85979d044d596429f04a34d7f78c9d853ec1526154bf</t>
  </si>
  <si>
    <t>8ef76a1cf8586fc3586676fd97568a0201843c52b3d19a91f5a53c8217cd993f</t>
  </si>
  <si>
    <t>826e10b38501fb47904d114ac3a7ebe88101a94288270630bd887664a70f1ff0</t>
  </si>
  <si>
    <t>2946af1a49956fc6b87835bcfea7bf9f3ccc8708b7e732f67b14b7b88adaa938</t>
  </si>
  <si>
    <t>aa2990805529c1adea52c951bca585cd47d3b54a</t>
  </si>
  <si>
    <t>a81d39f27e8b91cb4dbd2d76beb02da6268797a295e1b4734bc792499466a9ac</t>
  </si>
  <si>
    <t>46e414a8e56f7b0da28a8ccf3e674f947a0f45db625b81671db98c8914ade760</t>
  </si>
  <si>
    <t>dbbd8276b741b7a38b5c341b2e9c59c52a9008d6851fb7a051225af3ca04724a</t>
  </si>
  <si>
    <t>5362e06d81f1033072ef58fce3ebd6d01ae7f64c88401cfc21ab05305ecb251e</t>
  </si>
  <si>
    <t>fca7afb89c13a96100252fdbf7d11af0cdf7322f9e1eec81a247f87aa4ba0305</t>
  </si>
  <si>
    <t>eb7f4f57a310a1f3f42e2017a66d7693bced122f611b29e189fc4af7e7d0de41</t>
  </si>
  <si>
    <t>99039a430266b85cb3107b97b8450aba9d805ac8fd7a80e256a9ec70b54ca3d7</t>
  </si>
  <si>
    <t>3208250e6bc4bfff42cf3fe436c891ec154cda587c64b4568a837f051d4a29a2</t>
  </si>
  <si>
    <t>53c0e764acb53d671cdf95394621fb89bc220bc1fb6670ed3c4590a4e79d1d0c</t>
  </si>
  <si>
    <t>c6181545a3d05366d472bee9db481ec47355751957b781be36b572782b82dd8d</t>
  </si>
  <si>
    <t>83c1dd75820a137501297a133377c908eb8d3d809a904b4099931838010a2793</t>
  </si>
  <si>
    <t>f8b7aa5e4e4f83f17a3ff6e2d5ee3f246c11c2aed63502b4abc47ce309711950</t>
  </si>
  <si>
    <t>90f68321a7b2557b89a01af5e37626cc83ce08cea3180feba4713db73ccef5b1</t>
  </si>
  <si>
    <t>03a30c38708eaaf12823e6211ab86bd48cb10e942294bbde9e3d1f4f998b2c2a</t>
  </si>
  <si>
    <t>5dd02306ebd9a7ebbf03d768cdf44a6e424e17fe46888105f977717e7dfd07b2</t>
  </si>
  <si>
    <t>ec8acbfe2adf7e0709140eb946c2831bc3f197e90d9361b311d2000705b4f8e4</t>
  </si>
  <si>
    <t>6ee7e0bcec6e5426150378ac03c36d5ff176e64ba4958082f9024579db6ecee2</t>
  </si>
  <si>
    <t>e9cf8364478276f28fce4d68544c55b266ce643e031a4139a224fbf677a5095a</t>
  </si>
  <si>
    <t>5ce36c05962b7b0051e152b48020f2a053d9da37dddbe97ab688972802d297fb</t>
  </si>
  <si>
    <t>a212b431f873fdbe643e017de00ed527dbe72874238a25fdfef20b873e62dba2</t>
  </si>
  <si>
    <t>0306db19c0a043ce7f512b8d22c75f71ec1ca7535df2c091b265fdce4149ec9a</t>
  </si>
  <si>
    <t>9a3b4e74771bef090cf96002320fd60e426f94bf73bbd636fd301e74d44db0b7</t>
  </si>
  <si>
    <t>1db953451b9e700bbb8b2b555e3c6657092bd99924adf1a4a88f7ac30fcc5fb0</t>
  </si>
  <si>
    <t>3f8e464fd7072e3b0a4c1f0fbb604bb6bbc454df1a7ff7b9360de8d126ac47c7</t>
  </si>
  <si>
    <t>d8a2d2e068486df989cc6c47a122f73b4131ad4f09e3faddbbc96f099f43bb0c</t>
  </si>
  <si>
    <t>8fd72488642b453e15320f42fa6e8e826cf243f89f1d6f2a2c904413b70ca34a</t>
  </si>
  <si>
    <t>69025395e1fa347e85d2437d413f1ea211026a4b99ac162da44a625a8ca48305</t>
  </si>
  <si>
    <t>8ec351cd6983f1b77c1ad8f64e01cbee1dd902497dba9e863e4a01b1fe0ccf99</t>
  </si>
  <si>
    <t>11b5b6cc81df87443b2ddeeaeaf18370f131ae37cbd80cede6cf44c75d9d3f0e</t>
  </si>
  <si>
    <t>90b168ead12df75e1537deaab45b2f542211139db4a3a354f041af75794a5a7e</t>
  </si>
  <si>
    <t>2845c7721634993490329ed8170ca25facd275093b30f8bb6a07123ba20e4c51</t>
  </si>
  <si>
    <t>6c087f566e0e7864a65fae0d68020aecf0c5d7ab243ae2ce2a52b7d4dc0c4bba</t>
  </si>
  <si>
    <t>da22290c10e77c01b6edb19705c7b43d2825b0bc880bb5de6aa2d9ceb58fc0a5</t>
  </si>
  <si>
    <t>1ed56407181b13fd76023eb2018a5afd6a177d3c83032192c01597e8f6fca450</t>
  </si>
  <si>
    <t>7a3403806b4445e6cde717b78172509f8ca44f95d682bd71ea69893d30452458</t>
  </si>
  <si>
    <t>301d10e3d9b90bb50dce050eb6049d0ee72c99e636e0edb34eda384ff93a1fb4</t>
  </si>
  <si>
    <t>ae4720144f8e397b84949f9a50a4da763450961fb0456e2a5ccec3c7f0bcc894</t>
  </si>
  <si>
    <t>5e7bd511433622b62a2dbdb235b6a897c98bc8684f03db0a4d649ab7faeb1666</t>
  </si>
  <si>
    <t>b1088f9eb27f00202c9dd87f92e28e5d9d0f94a454fa161acec15f27251917b6</t>
  </si>
  <si>
    <t>81428b566de6670dcdd6be129bce9b60cfa80797f2f9328fe22b56540954b9d3</t>
  </si>
  <si>
    <t>92fac3024125b47a4ec4df5e9c6dff5baad68bceac4cfa613b592add10aa620c</t>
  </si>
  <si>
    <t>9409ee39817e35b674b58029b92660774e16dd761f195612f8445fb781acd7b6</t>
  </si>
  <si>
    <t>52f01fd50671c063045993253f34995e802f0a28e154b995fa7cdab5906c9518</t>
  </si>
  <si>
    <t>dc9716a4b386aa66d0862badda31853718c099a7b76bc12ae660030b8ab3e9a2</t>
  </si>
  <si>
    <t>2056e82765064b3b18f2357b8c2aec6ec87790ebb114c99f193753077483df54</t>
  </si>
  <si>
    <t>8318ca755e7e052172ea9b0cd93deb81ab7cc8728cc18a5b7b6e8e266e2ab4e1</t>
  </si>
  <si>
    <t>5d54c65493a799aadfb7d4bbd50d01404684d245df691bc7f8048f06591f60a6</t>
  </si>
  <si>
    <t>d7cddcc7edf4a16878c2eb0bc392aada663860ec6bc24c4cfd18830d97ea0086</t>
  </si>
  <si>
    <t>3511d9a4ee1a00fbc5b50a175e15c13de0087a897d1587a4c27c0ae6f8833aae</t>
  </si>
  <si>
    <t>a9f298d3ae30db82467899c62e32614d46ccafa33143408ea6d2b1419509edf5</t>
  </si>
  <si>
    <t>4362d1bb75c6dbe83a6565b415088bf042eeed7c1a13f5e2395971e2a6d0d44a</t>
  </si>
  <si>
    <t>b434f9bdc7175d95ec39ae5d80865635f687e9643962b5d07af4d3190b1cad4d</t>
  </si>
  <si>
    <t>9ade7ee370cf70e717d7dae7e0061cdbdce566978ba8ed0f9a03c372f9f92b72</t>
  </si>
  <si>
    <t>9a6f4f2c97aff5a72cbf84ffe5bfc23debf25b379b96b8383fbc9335f7a75862</t>
  </si>
  <si>
    <t>27a33b4c5b2f9ead0f786de57ac250bced14f053cbaca1d9735458380607aebd</t>
  </si>
  <si>
    <t>23e9eb938b8ebff9c0402f53764cf77fe640557f0c26a7a294ca57e5d16fe19d</t>
  </si>
  <si>
    <t>7c94f5ed287011af771884797dd5dc5ce2d78bc1</t>
  </si>
  <si>
    <t>44c6b63785636a341c025f4a92c01dfed62813d67819a3b0f258333b4c5feb5f</t>
  </si>
  <si>
    <t>b172a03266b24e23d0bbf706153125b977ae5cb9</t>
  </si>
  <si>
    <t>71358fc6cb477847c9925e0b670f96d1125830d9b75ad0d35524cdbaf4ce062a</t>
  </si>
  <si>
    <t>40011ad9513fb629255600f4d784e4a3de552be4a0c3fca6d6cc8d18094d7605</t>
  </si>
  <si>
    <t>f5675d51b8a0846ca9e8ec96990d3b6e18f24c31387dc3a16f35aebd6d4f9436</t>
  </si>
  <si>
    <t>921c9dd719fbb4a0a31122a31b57ba7e0f1b27c9b3ebd51b7e9a08b6a39cc431</t>
  </si>
  <si>
    <t>8d6fa4729d105c49fc2e78d568cae156ddd7d9b10a40eabc25e0a1c101d9b972</t>
  </si>
  <si>
    <t>57c06563439af6525bd0e049697003de493d56e3b67e5787b12b231b4d5a1e59</t>
  </si>
  <si>
    <t>4fb5e835f464b9ab79ec944966e2e0be3c7a9370ef80663a684bed93d4ffe631</t>
  </si>
  <si>
    <t>a2840d48c4acde407fe95fef038dcfcab99e5873b614ce21d6dcad984ffb9a11</t>
  </si>
  <si>
    <t>cdb07c217d1debee198d02099d2a44480d76c7c0e0401fb2e08ab03653c946eb</t>
  </si>
  <si>
    <t>f751a3b11df1e058113ca941e6b9692d82ca641d3f992af5fb54ceeab7b50e3c</t>
  </si>
  <si>
    <t>ef236e5453ebdd034ff49cd310c9e92650f990611ba553d3b53badf05ee0146b</t>
  </si>
  <si>
    <t>6e5f20d4ebedf114bfdc74f113fb1bd33816ed2eb56b7202a4a0facac47f3f02</t>
  </si>
  <si>
    <t>ebd54d80456f76563748b60d4a03db7a5dca19a0</t>
  </si>
  <si>
    <t>c8f9c14defc28e86bb50f411bc32eb979fcd3268409abee7e81e117c2b0f1cc9</t>
  </si>
  <si>
    <t>33887510531766473e2cd390976d3b918a01bf3128c21b7506abe6375acf6e88</t>
  </si>
  <si>
    <t>883534c871667ca2c067cac3a7f544f45d1ecd7909ae9d6daa35cbd5e5887a33</t>
  </si>
  <si>
    <t>2df75efea7f068accfe2e2ed4d463f2e34141b082feb9cb35445e3f2bdaa6f9f</t>
  </si>
  <si>
    <t>93ee43547a3dac90b5dc1ca217d20cd3ec888cb3ebabe96bfb11ee8224aadadb</t>
  </si>
  <si>
    <t>17986c39ab76f05b4c0fcdc7e514e82fb8283e0f064b54f380af8628dc6cc923</t>
  </si>
  <si>
    <t>bafc108f456b6d7e5eabdd9d6b3d7bf9befad3a6349dcb52d8c498c44ac4c6db</t>
  </si>
  <si>
    <t>6ebb72c39c64f0ccc1d46a4f0a799e13b9ac7c3f7ac5edff1a606ece86c92fb3</t>
  </si>
  <si>
    <t>51826ff8eff865570037e642c222bf15618d207cf43c8731911022d42d69d7cb</t>
  </si>
  <si>
    <t>143b870d7b0fe361223b078cb96461454fcc1f3305d533321a984173a2269540</t>
  </si>
  <si>
    <t>2f7bc4ddce9edf7e3d8689852f2bebfa070d7fb662ec7ea2dbb20c09355ae840</t>
  </si>
  <si>
    <t>258ef339f5abe32fb60825863f2775b9369cd4167361a30ab5c4e96277a2d6c3</t>
  </si>
  <si>
    <t>ecf1f3b52668a38b0980a93814a7ee86b80a472f4c739bbf72c7e8ffc9ee62a7</t>
  </si>
  <si>
    <t>f4e371649828217eefba6fe2d8b48c81fcf80178c79d2022198329d429667ed9</t>
  </si>
  <si>
    <t>b23c2ff8be60dc95b6578e182f951f29624c08297b56e8efe73218fcf341dd08</t>
  </si>
  <si>
    <t>a1ad4efb2cb42fd5b0dbda7cd522a24e55d4e5acf09104794cbd2751bb8e7736</t>
  </si>
  <si>
    <t>766e1b4e34211532b065bd0a38f255b798d46a203fedca4ac08471e8bdfae941</t>
  </si>
  <si>
    <t>edd8803c235b51b8b089d12794b74bf57059673048d788a42aaef279f78627c5</t>
  </si>
  <si>
    <t>b0b568317f9517c30c952f52eabce933827904c7b9e3a656dced748f9e01d190</t>
  </si>
  <si>
    <t>5306fa73cf85652cbf71d63a744a4ef90335f6ca8462f9792fe8e272522625ff</t>
  </si>
  <si>
    <t>195afcd417db773aa1379b5243c012abad485a0f127180d145292ac0cdde2ff4</t>
  </si>
  <si>
    <t>fd2f0b7c4a1df5c2a71ce29a23a57a7ab282608536cac837e9fb6e50dd8ba137</t>
  </si>
  <si>
    <t>b0fb68f2c1da6f1b23f9ae29a2a57a974f999b80e2dd2366c171d3efe7e3e331</t>
  </si>
  <si>
    <t>656a22f55a96bedc7cea99b71a8704a6d35c6ef263b3ddd33022788ab8326db4</t>
  </si>
  <si>
    <t>bc482493e2fcbe528414a0c895d5da7c25d27a1b18c472308f0792b996f3771d</t>
  </si>
  <si>
    <t>6125570c73bbc8d7fca3a2da9054e46e103064ec36d20cf43b0ca0746ff09cf0</t>
  </si>
  <si>
    <t>8c690fff52fed96d94ff01f170b3e84458c0ebfd5778f2df92d720a904aaf631</t>
  </si>
  <si>
    <t>ed75f4e6b59aecca26ea88b160f74870130767d76a3dea77a1f42a0c20877534</t>
  </si>
  <si>
    <t>72947a62e70501a0d55f19789a99ecedd26536e08724f093fdab9e488b75c1cc</t>
  </si>
  <si>
    <t>084a128fb3124903a823d9ca527a4f0ecca77206eba233dc50bdb6307693bedc</t>
  </si>
  <si>
    <t>c501ee7ea6a101cbc2a40c7223287bb15ce632e14191520002a5884de1ffa6ca</t>
  </si>
  <si>
    <t>bfba8db3015612ec99985ec77093a90ba4c9692010d56edb455265872d8600de</t>
  </si>
  <si>
    <t>b7b851b34e473b465a4f040d0fad1a64c8887751f2b4f761886d7c68af9cac0c</t>
  </si>
  <si>
    <t>ddb03d26909c00894b680671b32b8e356a79f006f129634eb1cde21e1d88c8fe</t>
  </si>
  <si>
    <t>2844116de3c623bc6df74ab763b75e129f973428bbfdaeb1a8d69cb45d7ce67e</t>
  </si>
  <si>
    <t>cd35ab5aa528f0ccdfa61ebae02f875ad4deeb272ecb348fb6f810659f2ccbdd</t>
  </si>
  <si>
    <t>12d3905dc2e3f8c83614792a3a47b8d5bf31084978c1128100a9f891a2afcadb</t>
  </si>
  <si>
    <t>57b5c3936c62ed52fb428ab673efd01cf2dab8ee9e9639a4a99bb549cd5901fa</t>
  </si>
  <si>
    <t>0be56cee5c49d23cfb30ad7fb6a963a41b98a583aa67bb9868e0618b4a37fd5e</t>
  </si>
  <si>
    <t>bc815dc2c37f042859b41a7ec13e2a75d173c57c0e1147bb2248257cdccff792</t>
  </si>
  <si>
    <t>33421accd06127d2b48bdc800d946968206de81c1d36de5ba40f0623a51f07ea</t>
  </si>
  <si>
    <t>b21d575fcdcdbe4a3606c41cdef35e997ec6ac09c774f12f634a71dc931e6c58</t>
  </si>
  <si>
    <t>aa03f1a00ff4486f34510e4093ddd5df97b83f26c781b03c88e4476764cd873e</t>
  </si>
  <si>
    <t>497278049448ff648818c681e27132600c5e4fd29eba492a019aa89c8f899258</t>
  </si>
  <si>
    <t>26e61e4aa95c5f09553401eb2dc29aa77c3ecc0d1dbd354bbe71db470d209e70</t>
  </si>
  <si>
    <t>6cd58f3b8b1fee29fd18d0207950b122b914a34365efc8880310136247c5b12f</t>
  </si>
  <si>
    <t>887d19751efe26d6236dc45e39938df2339384581af70e74208385c6dc311772</t>
  </si>
  <si>
    <t>851e216c8c71cb19e6c269b8e259100a94eb2d2efce337936083ae02d751aac1</t>
  </si>
  <si>
    <t>740b2f933f94e67bb77eab2b219773ca556b5e9a97faf1d6b0d5bd4a6f6f7d33</t>
  </si>
  <si>
    <t>240de80f6bd2da217ce3e77e700991d9915d3107258d30c96af8bbdb4a4f76af</t>
  </si>
  <si>
    <t>2f74871caa71b5440b63e023b0e09d374c33a382df32d42bf14b607b9b0cb509</t>
  </si>
  <si>
    <t>797f50f4fb89a99cd304f88a1760df63f8924d69b7c501d73c9ea21bbe355276</t>
  </si>
  <si>
    <t>cd4e8935035810a5c20b9942ce92dbd14824c6343a8596844c199425af379057</t>
  </si>
  <si>
    <t>328add20a319a3b4f177c8cecaebc00f6e996d5451dee8499a0ffba8e29efa2f</t>
  </si>
  <si>
    <t>abda5f37d63dfcb6cc767e3f19ebca9f8484ebf3f090f4779104c751c4b2b186</t>
  </si>
  <si>
    <t>22a8a885cc0d82b425f783888626c585ebe42640359fbf914e868e8f8eee80cd</t>
  </si>
  <si>
    <t>b990da29378911e47fc73cbd2f18f47499aaf1856610e9adea0d7e494ca2bf6e</t>
  </si>
  <si>
    <t>69b64787c8c8e188f5bf0146a00c640e744fefd453ea8db5b993ce0c055c1864</t>
  </si>
  <si>
    <t>33eb45c3ed6c86df32fc07c59417dc1674b213d1d8de66c5b8e9d1ffa8b60c09</t>
  </si>
  <si>
    <t>ef160666a7228f309f3cce6802b789b39d8adcce97bc5722b470bfd9c30d248f</t>
  </si>
  <si>
    <t>a119775e20bbaab9d9bc4af6ca0fdbaada3e730ee5c67bccf1f81e85d6e86d55</t>
  </si>
  <si>
    <t>19521a567502fbb3c36f48b1031ff98c4351bd5ada07943280bf316de2d8296d</t>
  </si>
  <si>
    <t>13b00a9dd117a2e849b7c234665bf17f1772605fb141591c70c273e5d3dd6d0f</t>
  </si>
  <si>
    <t>2f22fdd5b54e65091ea6edfef4232a00581ad7b36620a74bbc8a8e19dc7b51ea</t>
  </si>
  <si>
    <t>cedeeeb5cfb76c51ed4678986aa8ba3617ea5e1bbd812cfac9d726c5ba4421b9</t>
  </si>
  <si>
    <t>2a76e0b0768185c1a1463709d4248cd00cdec10630014965a3000375a4f85a12</t>
  </si>
  <si>
    <t>cb575002e6868e1935cf1a0e1f4c99741f6ea2437ac65a2e7ac89bf77cb99e61</t>
  </si>
  <si>
    <t>8729be053d8a776909fdbb64b4ce885245a790878e2495442ea7023af10c1ed6</t>
  </si>
  <si>
    <t>df914f2809c0ce10e927997121d96d399d48edce9e0973d268aeddc00b4b67fa</t>
  </si>
  <si>
    <t>dffef8e617601e2b70a20e622a0500be7f66a730591c8b3a42e63d351c584a3c</t>
  </si>
  <si>
    <t>b358c83c9da46662ffacf6b330d9e56551b351c0a9d6838e66d3d27c89c40bf0</t>
  </si>
  <si>
    <t>20c05c586f67a16e545edb6cf7e108768a55f7265b057f34b936d6e2224b8095</t>
  </si>
  <si>
    <t>9d04f610f6abc9af2bd6676694551be26718b44f644ce0d0ee8eb106f6a58598</t>
  </si>
  <si>
    <t>c80be417146b07deb3c0c7a655671e550b9a94b8b2ec16ba69a1449b520d215d</t>
  </si>
  <si>
    <t>5d38332ef7a19d9812c0dc9f91dc083753acf52d6f08469f4d3deb4235908714</t>
  </si>
  <si>
    <t>e03b2a29a9b1cf12a92de3089c02e61052ce28c4139f2e2dd45d2db4f67d097f</t>
  </si>
  <si>
    <t>781501dfd19069c71a8ac2de009da23d625c47d711c047b819ff62f2c50b517a</t>
  </si>
  <si>
    <t>bdb38f8a7b7a471bf7c3026d7dd4a7d2553a4e120b942ebf0a13a368a26a7b5f</t>
  </si>
  <si>
    <t>536afb1a863e7cd70af9b14c5dcde7167b3bdd87bbdda9698c9408321e8df87a</t>
  </si>
  <si>
    <t>e503186e5c78bfa5421f06260e93a904275c329efa10752e22d36a67c2eb7479</t>
  </si>
  <si>
    <t>8453f34eef98258b652d07df65e29563dfbbe718673b3c6a573f75c6b080b799</t>
  </si>
  <si>
    <t>506aef942400739c20c04987872eb29860aae3c74446802996aeb37b50213b2a</t>
  </si>
  <si>
    <t>87d8c5106609fe3238697ca3b96fb7c6256a87904bff32a9f7ebd79d299cc5d3</t>
  </si>
  <si>
    <t>95a3f2d6674ced241f57d5746de81565aaa67cca8de6668da1bed616e2735d1d</t>
  </si>
  <si>
    <t>0d2cb1330548c844c656d6de3bfbe497ad9b188d2ebbe16869306c2335b3885a</t>
  </si>
  <si>
    <t>595f0b42bd3860d0573d7437ed62ce370cf9513592810da25e980068162b0f70</t>
  </si>
  <si>
    <t>67f642416b96ac1e44e64778c8948f6f4723e34d86fe5eb4d1b631968fcbfc13</t>
  </si>
  <si>
    <t>307ede88e2035bc4e56e394eb9414e02b843bcb18b3e0610494440cf1a4a26c3</t>
  </si>
  <si>
    <t>473f5f519c32338956eb2ae2d0619348b761cc1b80206be6e0a3c03a74362e26</t>
  </si>
  <si>
    <t>2ca817e5904dedb700d82d1be63bd485ecaa9020a9538704304f57e55846ce68</t>
  </si>
  <si>
    <t>9a7100422722eb5bd5eedf9f1f35f740f4c4c2dc8bfbd3aec0657ab3581e6c7c</t>
  </si>
  <si>
    <t>bf19617d2ac325527ce6ceef8363a535a7b2b2cd3aed13df5b4ec5cc82b7ee5c</t>
  </si>
  <si>
    <t>36b29ae401d4637bdb778477cab731b445ea25a03f2304f4eb8c40c5a0e716bf</t>
  </si>
  <si>
    <t>df16a6dd01b17038b852bd53752c4f6d389a808ec2083fc701c26ffe4318ec90</t>
  </si>
  <si>
    <t>d5b704f10d6cd6106be0e32d0fbb301f78c71e800a61bbde1217e5c14287d2ab</t>
  </si>
  <si>
    <t>2d94ab286fae95739e3748a800a51f3f925ac0714e4e9df1401be7bdc5dd288a</t>
  </si>
  <si>
    <t>f4359aa6b8b490a3bbd8abb160db785ad8fae7d2e5c36ec4d952705a649d86b5</t>
  </si>
  <si>
    <t>ad56487f734c56e2dd84df2774276f2fafb877b053a2c43ce3abbba17728c627</t>
  </si>
  <si>
    <t>a9b1194fe72a528401e2357554856b3aa891875a18ada8c79f6f3f4265a8f454</t>
  </si>
  <si>
    <t>ddd6f4dd88e7229fae1116a58722c7775930c1355c4c6a94c0fbbba62c49f922</t>
  </si>
  <si>
    <t>e62ed3b09949ab446927bc0b1de617cc96396be3d7d8551847be644698b0fef1</t>
  </si>
  <si>
    <t>712db088afaebffc46e581453583c4c1cdae0b86458c77f5b9c44fc922e577ee</t>
  </si>
  <si>
    <t>5ace837755d38e00fc759354f65487abae59e5e09c750c6207df6a6ae6cfcf51</t>
  </si>
  <si>
    <t>378c9a1b4469b19f6b6b7657b85d9f5125540a05982fd3ddcad96cfb272365b5</t>
  </si>
  <si>
    <t>920c71334f89958ab7ed6f779a31402e5a654be6fd54e0fc353d026f5b7442c1</t>
  </si>
  <si>
    <t>3f6513f86bacf0343f2399fabca697c90ed8b6ad95098cb66827265e1c90a86f</t>
  </si>
  <si>
    <t>dd37c106b37dc66932a3fbba57e9f9a7faa9684176f8f1bc3cf48a376d5510ee</t>
  </si>
  <si>
    <t>8021b42ecd8a69e1353756a4c3d67bae9ca74678610f4ffd0a8ea0f965e406a2</t>
  </si>
  <si>
    <t>4001e92837e87eef09438071c20e9250aab43465fc26754be906c15e12d3ad1f</t>
  </si>
  <si>
    <t>6e3d7e2e19388c1d0ff1ee6c5699434da779e23732f582161f6ddd59a01dd788</t>
  </si>
  <si>
    <t>81a38c284599c65de531a9e1a4f03e7861c68ee249850f051c0e0b702131495f</t>
  </si>
  <si>
    <t>e45700b872a5e873478a501ecadfa68b5300174f560c73d0fe9a5960f4872996</t>
  </si>
  <si>
    <t>1858ff549a710a442a06b921afc1426e1b91127ee34426ce66bb371646eba72e</t>
  </si>
  <si>
    <t>e3bdf27a69d6e50660aa5caf66e68e3474fd2475180b1a6a0eda25148e1cc5dd</t>
  </si>
  <si>
    <t>afbd7efa2082410b529854f9387d26e9e4a51d0c2b7bfdbc1316a89e63e81803</t>
  </si>
  <si>
    <t>675e88ccfb657806915fe5d22fecfaa171f8e93dc58958c1f2112c74d9d2faf6</t>
  </si>
  <si>
    <t>527e8989b609d5d146c7629fa966d8a01ddd407f6cca2931ee2ea5ed8def73d3</t>
  </si>
  <si>
    <t>feb64fbc8ab24ed54afe44e5e36d021b440382b36d7152656c30d86c67f88c6a</t>
  </si>
  <si>
    <t>202e6b84de4de33bc7fbf7258a23f57698959de11726493b9ff83018b93d0c37</t>
  </si>
  <si>
    <t>7d97c62cfd271e3106261a63dc0a33899168dad119539a121673678ae2d3249c</t>
  </si>
  <si>
    <t>3d64282f3549991dc5b6ba0f61db8ec429b88d0633e90eb6350f5bec7dcb7449</t>
  </si>
  <si>
    <t>c1d950298b4eba8f444d4a8c10282cb717339cfcf494c44e28c1d2a18ad42075</t>
  </si>
  <si>
    <t>edcf8ec414009b31f59aebd321a6d9a3eb766b64b5ec2329cf3f0f91304d9a9c</t>
  </si>
  <si>
    <t>87e4560dfe6846be73b62662f15cff7a3a018439a1af0ca43f2f43a596d42a12</t>
  </si>
  <si>
    <t>419b08485af261e9bd8c719096a44af4216a6897daf8eaf370e9d7d007821840</t>
  </si>
  <si>
    <t>48f61fe6141ccb7479ade2f66de8e5fb6668ae6acd7deae1daa01c05b77b6f45</t>
  </si>
  <si>
    <t>8f72a09bce021a6dd0ea6b290b3f3a4c945f9688d612a5f19ad1ec8e79b4f626</t>
  </si>
  <si>
    <t>1ae510d394954d65b113ff5312222e1f4581a88c0e22bf7f0e93343bd8863620</t>
  </si>
  <si>
    <t>f7304a7d7a1dfa06227754529d49b25c766f8092e701bd087411e8e54188a026</t>
  </si>
  <si>
    <t>4684cfd35707f3f0dc25e1a29697607e5e6e1501568d6c4637a1f70cd5d38f56</t>
  </si>
  <si>
    <t>c29c5dd15433d13fb587f09922cab61f210a4aa2</t>
  </si>
  <si>
    <t>12288790a6232a9482dcf93e7a1edc254dce2b1c5abbef0fafad5f9bf0df5194</t>
  </si>
  <si>
    <t>4c00007f52837181eb1a37c5ad0580d731305b2125368aaa478b2c6202713ffb</t>
  </si>
  <si>
    <t>6c597a3103f78eda495c707da6b3be3c42fabea054b81b384fb80c9595483498</t>
  </si>
  <si>
    <t>0697436a8b6e62c105ddb31eb65c6824f660f3313e75ccab56a6ac03a04d3873</t>
  </si>
  <si>
    <t>b67d5d8d187b806255acaecc44fd592c179f42df62a3d8159ce9bb6be79937c7</t>
  </si>
  <si>
    <t>cef8764cb6b12229ef29190c6ca28eecd977193cccb04c57f7a600399435dfca</t>
  </si>
  <si>
    <t>c1f20378f24db34215198d6ddf62188f8d9ea35c1a76f32a00caaac082e6ed50</t>
  </si>
  <si>
    <t>3062fcaf7a2ad6dfbc0905dbf1aeecb6e88368d2021b96e99a02e3a3d979d092</t>
  </si>
  <si>
    <t>48f3facb8135f0f1b44f45e6e370c5f65f365278984a6c3eb2ec27b31b2de822</t>
  </si>
  <si>
    <t>3926780e1328895a28324f5295e9acc62c3f70347b9b8d4151ba477018c265d9</t>
  </si>
  <si>
    <t>8f9be49caa0b1648cbe0919ebbf6202e6913c5df1fa4fe49b2aea10e1ad94d1e</t>
  </si>
  <si>
    <t>a3102c9a4900c3613ab4a97364340730eb707477156647d238a81b9ffc9d1e05</t>
  </si>
  <si>
    <t>c3a8860857496064b08018125a271d7ffc11f1b90f048f7f594f66096a243ec4</t>
  </si>
  <si>
    <t>083b9d42c5f539aefbe5903231e0cb4a4ebb0d685f7d937b84c4121acf111993</t>
  </si>
  <si>
    <t>4bb98e5a5c08707645c30fe645197c95fa5b5007</t>
  </si>
  <si>
    <t>e3a1affad295eb97f2da5edc7ed0507f861f6e94aef209afa94aae2a26a1eacc</t>
  </si>
  <si>
    <t>3e0e4b03f00d6858a11b0383fffe5e530b2d320c7489572424cc5630d98dc682</t>
  </si>
  <si>
    <t>0cfe567456dd791046cb97165169827ce20f2b0c70940ff42156c646e4479c46</t>
  </si>
  <si>
    <t>3a3463efc501d9e8c1f5e002acdf69b9462da0704938d5444f53b9f6ef97c8bb</t>
  </si>
  <si>
    <t>da8b4182cc92882fa983fcdea3607135a0522663f1f657050ff06fd1331244e6</t>
  </si>
  <si>
    <t>0502957d4902dfe2b23f0cbbfa592aa5a4c4f32462e47eae62c9ebaf2617b69a</t>
  </si>
  <si>
    <t>cc4971b1d2d10e925aca16d6541ab00e92cae0efd7534ba0a9ba8d0c96245728</t>
  </si>
  <si>
    <t>f51a5125069aae5b6c5989b63bbb4bb24ad25e0fe8f8f12214d774fd0fb6ad7e</t>
  </si>
  <si>
    <t>4dcb61fb493a30041fd7ca54b4240596c9ed7a2922a36b8fe6d59e3d672739a9</t>
  </si>
  <si>
    <t>ed3aad9c9baadd30581f0ca81e4f7c348465e76b7fe1391f21980b9fbb3844d9</t>
  </si>
  <si>
    <t>b9c51bc1ae86124d0e3943604ea900f454cd4c8cbb01e4c01666c7f2baa0c4ae</t>
  </si>
  <si>
    <t>6275929d7ba3d3668902f2d9bae84f5f104f9c120cbd07194fb77918fab94997</t>
  </si>
  <si>
    <t>425c5281962fe4befb8db11388df7e482906948017a9e05d2c69dbc991b89fab</t>
  </si>
  <si>
    <t>3a7dc25bdeaa426b46cc5b0bab144daebb8e8e0485eaf5219735832cbc633a36</t>
  </si>
  <si>
    <t>c3f889985c6b9b474a2c023044433a0c97134e307dfe6f8c5093e8097c8a922e</t>
  </si>
  <si>
    <t>d3c27eb12ca74c0876106bac1a2bd0416dda60bf2d2ac9f2422bec11c010ccb1</t>
  </si>
  <si>
    <t>a82a1c160da23523ae9091b299149bbf45a55b8d7cf26f5f097e881c7c63c2d4</t>
  </si>
  <si>
    <t>f458919f36c538a9424425b27e2ca7e6034919afd6c72fb4cc195d7bc7979915</t>
  </si>
  <si>
    <t>1b275c5c7891e359782b6656db540d949a7d7ba874bdeaf7ce5a7be0212672ab</t>
  </si>
  <si>
    <t>8d9fb54d534c8f18289eb0dc2560449cb61531af893ca69bdd1b70bb7388deb6</t>
  </si>
  <si>
    <t>d411be752133813c5851b77e67d51dc620f71ba6cb1a212748b36a06d3b2e492</t>
  </si>
  <si>
    <t>30313a7f078d9f69cd74ff2ae9bdee875f4d0e4a882de53366d96bad174828ce</t>
  </si>
  <si>
    <t>8be4abd86120932f8bb0d1ba58953259f03d168c4b2baa8bfbb3603fa4a27422</t>
  </si>
  <si>
    <t>4ef2a8655fd7ad75c01fda4f9289f5c2d0afffe778cc661e3a8ee7a3e0b017a3</t>
  </si>
  <si>
    <t>25391913e98de8d30c42fd7942af0a52697e553d77ef1e68993b78e5ca8a5ec6</t>
  </si>
  <si>
    <t>75b4c42d165c4cf8cdf86a9a090ff47d3b0963ed844ec581cccffd73468c6e6b</t>
  </si>
  <si>
    <t>279acb77f8587021ca7ed7489c28d14465c30c437a677aaf8aad6c3556930486</t>
  </si>
  <si>
    <t>9bbb87b38889399e1faa897c3bba09f6d61f9c6e5e17290c1552f69ff407f455</t>
  </si>
  <si>
    <t>72e1f3c0ae55d3785c78b9a338c4faab719f19d277ca307aa0abdfebce5538b0</t>
  </si>
  <si>
    <t>d9ccbc211c0341d6a7454209c418173bd3af3d38d35a30cea8010c8389328d36</t>
  </si>
  <si>
    <t>db213cdeb4dc6d06037cfb26f09c6a3f4d40ded90a6d3e66b655816f7d154b41</t>
  </si>
  <si>
    <t>889d9054d30b3aab8a6b23589d2dacf102c22481116a70a6203a8c8aaf160da7</t>
  </si>
  <si>
    <t>9e0145e9a04ff6b8d77ea262d75cc8b2d1297a0a7e916cb5fff5b98bbc0ad4e8</t>
  </si>
  <si>
    <t>ea5b944cb544df7ffb751892fbea84228e1beda973929727a6d19ff52c7c71ca</t>
  </si>
  <si>
    <t>124c44803b615926d67fbb846122a75bc6a9c3d2d2d432dcf02812e0bf0f2758</t>
  </si>
  <si>
    <t>ead1387c4ed67d33e1f425d6e0a56c1911e7bd496126f81b1c58986921ebb896</t>
  </si>
  <si>
    <t>86ed163d51241520b9aea8385ce1ca732bfe0d92</t>
  </si>
  <si>
    <t>bd34aec369cece79d0baf542f80b487d3c4c0cac3fa03e2f8a2623d849b6336c</t>
  </si>
  <si>
    <t>2a876b03d30b13bd40b7ecd316c8e12aa548a0ffaf6fdb3b9531d717bd71a298</t>
  </si>
  <si>
    <t>4c81cdfdc5cfd48297409e570bc826a1f7e7b694e5dec79aec4a76083da62385</t>
  </si>
  <si>
    <t>ecbeead5a754d4fd92663bd04a77111dd7dc6a23eadbd2c99d06c70c59c0c713</t>
  </si>
  <si>
    <t>75524a7c87a3cc1398aca1dcdece237dc58168a7e6d3a1973dd0d35142571a9f</t>
  </si>
  <si>
    <t>2b91b1d5f9c00097478c02b40c2627a1c1c7da988f6369e1d4868186896daa57</t>
  </si>
  <si>
    <t>79da839fdba410d68987de8f7488d877606bb50162bb7baaa4c9439c3d8ae55e</t>
  </si>
  <si>
    <t>39d7b49b7e376283e00336524e152a879bc98c06e6f956687f259c93996040f8</t>
  </si>
  <si>
    <t>2fc435b345526c30e3654ad1f479d21c97cac29cb733930b4688f4e71dffdb31</t>
  </si>
  <si>
    <t>cb7514c09d2396a97efb44aceeb1859ef73106e9ddcab591ac005f5f5256404d</t>
  </si>
  <si>
    <t>2007c3d200750979db93883f376e7cd225b7c2bb45e3dfef051ecdd47c8a952e</t>
  </si>
  <si>
    <t>902522fba7efafc0d529712e8c8446b36c18139b9dffc2e0a0311318ba2239fb</t>
  </si>
  <si>
    <t>e3a624ddf89df57c7795230a83765a524a4fb1dd47ec6153c239087cec1a5fe4</t>
  </si>
  <si>
    <t>925de121ec0b941fecd3d5a05cd4f64de4021ef6e3c80224612a9700f953db79</t>
  </si>
  <si>
    <t>df0622f8a30b734e40fe80a7c743a740017f93a3124e8005c2eebc6b5d20ed93</t>
  </si>
  <si>
    <t>db2d639a7a817a8e521c1694a5ffb0b2c721700463a81f816a7d355b3606abf4</t>
  </si>
  <si>
    <t>644e148fb346483d40054a3ad37c05ed9943f363567be64f6e894eb29f4f249c</t>
  </si>
  <si>
    <t>713049a456437c9aa6644c21b472280accbec49225285e025f37e5cb91581471</t>
  </si>
  <si>
    <t>484225b3e4772532750a6538cb0baa6616ffbc432700f895473249127174cd10</t>
  </si>
  <si>
    <t>1e008c6b3ad16ff211af7f2c57f3842144354cb8eb68188e3a9108bd000d8dff</t>
  </si>
  <si>
    <t>130d1ba4a59d47880b97a1c45774ecc2d284342e</t>
  </si>
  <si>
    <t>(ว่าง)</t>
  </si>
  <si>
    <t>5021b76bbfaf48116d0f64caf85f51df08b45cc9</t>
  </si>
  <si>
    <t>92637004c6c93a9878ba2a87502d2066fb7ada65</t>
  </si>
  <si>
    <t>137f9cd4f1a38a5743108cbff84c0ff3ab4a6ca3</t>
  </si>
  <si>
    <t>da82b820db3a8b5e4fda8ce5bf487775f2de4b94</t>
  </si>
  <si>
    <t>649794e589130d826d340b912967f88076098475</t>
  </si>
  <si>
    <t>250304f7b943b8281d91f692b049e8c07ab66bb4</t>
  </si>
  <si>
    <t>e30658879daad67df59c1e41e8bd80f3568e2b64</t>
  </si>
  <si>
    <t>e2b07bba70e43da341902f6cb2429b31a9c105d1</t>
  </si>
  <si>
    <t>4a1733cf7e6d9d887f4bbd6565798aa8a2fc189b</t>
  </si>
  <si>
    <t>e8f8f320c3c687ecc1228f2477520e63d051d783</t>
  </si>
  <si>
    <t>7289ae02fb9e64bddd3988ceb15adfc86e51b1d3</t>
  </si>
  <si>
    <t>ตาก</t>
  </si>
  <si>
    <t>c84703d6f2e4996f7f5c46a24f6bc3b9eec72563</t>
  </si>
  <si>
    <t>59afb6d31cbe15a7d58e5cdded0a6f6e3cff0177</t>
  </si>
  <si>
    <t>c7720ef147ab11cd1d26e3d84d58638791b502fc</t>
  </si>
  <si>
    <t>8aeb04a0f0e310e5a984d72c3a6784f133a3b280</t>
  </si>
  <si>
    <t>821fcb86eca31c755a8b7bae2797251d24eb09ba</t>
  </si>
  <si>
    <t>วันครบกำหนด(Due Date)</t>
  </si>
  <si>
    <t>วันที่ปัจจุบัน</t>
  </si>
  <si>
    <t>กลุ่มอายุลูกหนี้</t>
  </si>
  <si>
    <t>ตัวเลขวันช้า</t>
  </si>
  <si>
    <t>ชั้นลูกหนี้ (TFRS 9)</t>
  </si>
  <si>
    <t>จำนวนบิลทั้งหมด</t>
  </si>
  <si>
    <t>จำนวนบิลที่ช้า</t>
  </si>
  <si>
    <t>รวมวันช้า</t>
  </si>
  <si>
    <t>วันช้าสูงสุด</t>
  </si>
  <si>
    <t>เปอร์เซนต์บิลที่ช้า</t>
  </si>
  <si>
    <t>กลุ่มช่วงอายุลูกหนี้</t>
  </si>
  <si>
    <t>การแบ่งชั้นลูกหนี้ (TFRS 9)</t>
  </si>
  <si>
    <t>ความเสี่ยง</t>
  </si>
  <si>
    <t>ยอดไม่ค้าง (0 วัน)</t>
  </si>
  <si>
    <t>ยอดค้าง 1-30 วัน</t>
  </si>
  <si>
    <t>ยอดค้าง 31-60 วัน</t>
  </si>
  <si>
    <t>ยอดค้าง 61-90 วัน</t>
  </si>
  <si>
    <t>ยอดค้างเกิน 90 วัน</t>
  </si>
  <si>
    <t>รวมยอดทั้งหมด</t>
  </si>
  <si>
    <t>ความเสี่ยงถ่วงน้ำหนัก</t>
  </si>
  <si>
    <t>ตารางการวิเคราะห์อายุลูกหนี้ (Aging of Accounts Receivable)</t>
  </si>
  <si>
    <t>ชั้นลูกหนี้</t>
  </si>
  <si>
    <t>ระยะเวลาค้างชำระ (Days Past Due)</t>
  </si>
  <si>
    <t>ความหมาย</t>
  </si>
  <si>
    <t>ชำระตรงเวลา (หรือยังไม่ถึงกำหนด)</t>
  </si>
  <si>
    <t>จำนวนวันค้างชำระ = 0 วัน</t>
  </si>
  <si>
    <t>ความเสี่ยงต่ำสุด ไม่ต้องตั้งค่าเผื่อหนี้สงสัยจะสูญ</t>
  </si>
  <si>
    <t>ค้างชำระ 1 - 30 วัน</t>
  </si>
  <si>
    <t>จำนวนวันค้างชำระ 1 ถึง 30 วัน</t>
  </si>
  <si>
    <t>ความเสี่ยงต่ำ ยังอยู่ในเกณฑ์ติดตามทวงถามได้ปกติ</t>
  </si>
  <si>
    <t>ค้างชำระ 31 - 60 วัน</t>
  </si>
  <si>
    <t>จำนวนวันค้างชำระ 31 ถึง 60 วัน</t>
  </si>
  <si>
    <t xml:space="preserve">ความเสี่ยงปานกลาง ควรเพิ่มความเข้มงวดในการติดตาม   </t>
  </si>
  <si>
    <t>ค้างชำระ 61 - 90 วัน</t>
  </si>
  <si>
    <t>จำนวนวันค้างชำระ 61 ถึง 90 วัน</t>
  </si>
  <si>
    <t>ความเสี่ยงสูง อาจพิจารณาระงับการขายชั่วคราว</t>
  </si>
  <si>
    <t>ค้างชำระเกิน 90 วัน</t>
  </si>
  <si>
    <t>จำนวนวันค้างชำระตั้งแต่ 91 วันขึ้นไป</t>
  </si>
  <si>
    <t>ความเสี่ยงสูงมาก ถือเป็นหนี้ด้อยคุณภาพ (NPL) ควรพิจารณาตั้งค่าเผื่อหนี้สงสัยจะสูญ (Allowance for Doubtful Accounts) ในอัตราที่สูง</t>
  </si>
  <si>
    <r>
      <t xml:space="preserve">หมายเหตุ : </t>
    </r>
    <r>
      <rPr>
        <sz val="11"/>
        <color theme="1"/>
        <rFont val="Tahoma"/>
        <family val="2"/>
        <charset val="222"/>
        <scheme val="minor"/>
      </rPr>
      <t>เกณฑ์การวิเคราะห์อายุลูกหนี้อ้างอิงตามแนวทาง Provision Matrix ของมาตรฐานการรายงานทางการเงิน TFRS 9 (เครื่องมือทางการเงิน)</t>
    </r>
  </si>
  <si>
    <t>มาตรฐาน AR Aging (ประเมินอายุหนี้): ควรเพิ่มการทำรีพอร์ตสรุปตามช่วงวันค้างชำระ (1-30, 31-60, 61-90 วัน) เพื่อให้ฝ่ายบัญชีและการเงินเห็นภาพรวมของ "กระแสเงินสด" และสามารถตั้งค่าเผื่อหนี้สงสัยจะสูญ (Allowance for Doubtful Accounts) ได้ตามมาตรฐานการบัญชี</t>
  </si>
  <si>
    <t>ตารางเงื่อนไขการจัดชั้นลูกหนี้ (อ้างอิงมาตรฐาน TFRS 9)</t>
  </si>
  <si>
    <t>เกณฑ์วันค้างชำระ</t>
  </si>
  <si>
    <t>ลูกหนี้ชั้นดี (Performing)</t>
  </si>
  <si>
    <t>ไม่ค้างชำระ หรือ ค้างชำระไม่เกิน 30 วัน</t>
  </si>
  <si>
    <t>ความเสี่ยงด้านเครดิตยังไม่เพิ่มขึ้น ถือเป็นลูกหนี้ปกติ</t>
  </si>
  <si>
    <t>ลูกหนี้เฝ้าติดตาม (Under-performing)</t>
  </si>
  <si>
    <t>ค้างชำระ 31 - 90 วัน</t>
  </si>
  <si>
    <t>ความเสี่ยงด้านเครดิตเพิ่มขึ้นอย่างมีนัยสำคัญ ควรเพิ่มความเข้มงวดในการติดตามทวงถาม</t>
  </si>
  <si>
    <t>ลูกหนี้ด้อยคุณภาพ (Non-performing / NPL)</t>
  </si>
  <si>
    <t>ค้างชำระเกิน 90 วันขึ้นไป</t>
  </si>
  <si>
    <t>ผิดนัดชำระและมีการด้อยค่าด้านเครดิต อาจต้องพิจารณาระงับการขายและตั้งสำรองหนี้สูญ</t>
  </si>
  <si>
    <r>
      <rPr>
        <b/>
        <sz val="10"/>
        <rFont val="Arial"/>
        <family val="2"/>
      </rPr>
      <t xml:space="preserve">หมายเหตุ : </t>
    </r>
    <r>
      <rPr>
        <sz val="11"/>
        <color theme="1"/>
        <rFont val="Tahoma"/>
        <family val="2"/>
        <charset val="222"/>
        <scheme val="minor"/>
      </rPr>
      <t>การแบ่งชั้นลูกหนี้และช่วงวันค้างชำระ (Days Past Due) อ้างอิงตามข้อสันนิษฐานของมาตรฐานการรายงานทางการเงิน TFRS 9 เรื่องเครื่องมือทางการเงิน (ย่อหน้า 5.5.11 และ B5.5.37) เพื่อนำไปใช้ประเมินความเสี่ยงและตั้งค่าเผื่อผลขาดทุนด้านเครดิตที่คาดว่าจะเกิดขึ้น (Expected Credit Loss)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</si>
</sst>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#,##0_ ;\-#,##0\ "/>
    <numFmt numFmtId="189" formatCode="dd/mm/yy"/>
    <numFmt numFmtId="190" formatCode="#,##0.00_ ;\-#,##0.00\ 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8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89" fontId="0" fillId="0" borderId="0" xfId="0" applyNumberFormat="1" applyAlignment="1">
      <alignment horizontal="center"/>
    </xf>
    <xf numFmtId="18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89" fontId="0" fillId="0" borderId="0" xfId="0" applyNumberFormat="1"/>
    <xf numFmtId="188" fontId="0" fillId="0" borderId="0" xfId="0" applyNumberFormat="1"/>
    <xf numFmtId="0" fontId="0" fillId="2" borderId="1" xfId="0" applyFill="1" applyBorder="1" applyAlignment="1">
      <alignment horizontal="center"/>
    </xf>
    <xf numFmtId="190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90" fontId="0" fillId="2" borderId="2" xfId="0" applyNumberFormat="1" applyFill="1" applyBorder="1" applyAlignment="1">
      <alignment horizontal="center"/>
    </xf>
    <xf numFmtId="187" fontId="0" fillId="2" borderId="0" xfId="1" applyFont="1" applyFill="1"/>
    <xf numFmtId="0" fontId="0" fillId="2" borderId="0" xfId="0" applyFill="1"/>
    <xf numFmtId="10" fontId="0" fillId="0" borderId="0" xfId="0" applyNumberFormat="1"/>
    <xf numFmtId="10" fontId="0" fillId="2" borderId="2" xfId="2" applyNumberFormat="1" applyFont="1" applyFill="1" applyBorder="1" applyAlignment="1">
      <alignment horizontal="center"/>
    </xf>
    <xf numFmtId="10" fontId="0" fillId="2" borderId="0" xfId="2" applyNumberFormat="1" applyFont="1" applyFill="1"/>
    <xf numFmtId="0" fontId="4" fillId="3" borderId="0" xfId="3" applyFont="1" applyFill="1"/>
    <xf numFmtId="0" fontId="3" fillId="0" borderId="0" xfId="3"/>
    <xf numFmtId="0" fontId="4" fillId="0" borderId="0" xfId="3" applyFont="1" applyAlignment="1">
      <alignment horizontal="center"/>
    </xf>
    <xf numFmtId="0" fontId="3" fillId="0" borderId="0" xfId="3" applyAlignment="1">
      <alignment horizontal="left" indent="1"/>
    </xf>
    <xf numFmtId="0" fontId="4" fillId="0" borderId="0" xfId="3" applyFont="1"/>
    <xf numFmtId="0" fontId="4" fillId="4" borderId="0" xfId="3" applyFont="1" applyFill="1"/>
    <xf numFmtId="0" fontId="3" fillId="0" borderId="0" xfId="3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35A3530C-49FF-43DA-A10C-A71288D7AA7F}"/>
    <cellStyle name="Percent" xfId="2" builtinId="5"/>
  </cellStyles>
  <dxfs count="13">
    <dxf>
      <alignment horizontal="center" vertical="center" textRotation="0" wrapText="0" indent="0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188" formatCode="#,##0_ ;\-#,##0\ "/>
    </dxf>
    <dxf>
      <numFmt numFmtId="189" formatCode="dd/mm/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C6FDFF2-2839-44DB-8C1D-365C21B989D3}" autoFormatId="16" applyNumberFormats="0" applyBorderFormats="0" applyFontFormats="0" applyPatternFormats="0" applyAlignmentFormats="0" applyWidthHeightFormats="0">
  <queryTableRefresh nextId="14" unboundColumnsRight="5">
    <queryTableFields count="12">
      <queryTableField id="1" name="ชื่อลูกหนี้" tableColumnId="1"/>
      <queryTableField id="2" name="สาขา" tableColumnId="2"/>
      <queryTableField id="3" name="ระยะเวลาเครดิต" tableColumnId="3"/>
      <queryTableField id="4" name="เลขที่ใบวางบิล" tableColumnId="4"/>
      <queryTableField id="5" name="วันที่วางบิลได้" tableColumnId="5"/>
      <queryTableField id="6" name="วันที่จบ" tableColumnId="6"/>
      <queryTableField id="7" name="จำนวนเงิน" tableColumnId="7"/>
      <queryTableField id="9" dataBound="0" tableColumnId="8"/>
      <queryTableField id="10" dataBound="0" tableColumnId="9"/>
      <queryTableField id="11" dataBound="0" tableColumnId="10"/>
      <queryTableField id="12" dataBound="0" tableColumnId="11"/>
      <queryTableField id="13" dataBound="0" tableColumnId="12"/>
    </queryTableFields>
    <queryTableDeletedFields count="1">
      <deletedField name="ลูกค้า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6DAB9-92EA-45AC-89C9-95EF59B1F548}" name="Table2" displayName="Table2" ref="A1:L10474" tableType="queryTable" totalsRowShown="0">
  <autoFilter ref="A1:L10474" xr:uid="{5206DAB9-92EA-45AC-89C9-95EF59B1F548}"/>
  <tableColumns count="12">
    <tableColumn id="1" xr3:uid="{FD5A0BC2-D540-4523-8166-E87024B604B4}" uniqueName="1" name="ชื่อลูกหนี้" queryTableFieldId="1" dataDxfId="12"/>
    <tableColumn id="2" xr3:uid="{942DBF16-CA92-4F1F-8AA4-44A72C086D88}" uniqueName="2" name="สาขา" queryTableFieldId="2" dataDxfId="11"/>
    <tableColumn id="3" xr3:uid="{F64419DC-02B9-4DC6-AEBC-BAE8964A4677}" uniqueName="3" name="ระยะเวลาเครดิต" queryTableFieldId="3"/>
    <tableColumn id="4" xr3:uid="{D2E25B05-5384-4463-BAA8-8E228C5BFFC5}" uniqueName="4" name="เลขที่ใบวางบิล" queryTableFieldId="4"/>
    <tableColumn id="5" xr3:uid="{E7CAC885-388B-488D-886D-4EFFA17A314F}" uniqueName="5" name="วันที่วางบิลได้" queryTableFieldId="5" dataDxfId="10"/>
    <tableColumn id="6" xr3:uid="{A2D6EF1E-A5CF-4BCC-A885-D7F53F4ABD43}" uniqueName="6" name="วันที่จบ" queryTableFieldId="6" dataDxfId="9"/>
    <tableColumn id="7" xr3:uid="{8DEF9575-12A7-4D27-9EF7-5E2C20345FE4}" uniqueName="7" name="จำนวนเงิน" queryTableFieldId="7"/>
    <tableColumn id="8" xr3:uid="{AFB91838-0CA5-4E9C-9D8D-54F3E9869240}" uniqueName="8" name="วันครบกำหนด(Due Date)" queryTableFieldId="9" dataDxfId="8">
      <calculatedColumnFormula>E2+C2</calculatedColumnFormula>
    </tableColumn>
    <tableColumn id="9" xr3:uid="{B0C35216-F89F-4E0B-B7D8-CA18A9CD1764}" uniqueName="9" name="วันที่ปัจจุบัน" queryTableFieldId="10"/>
    <tableColumn id="10" xr3:uid="{6722A59D-637B-4663-A777-EAACE6ED4131}" uniqueName="10" name="กลุ่มอายุลูกหนี้" queryTableFieldId="11" dataDxfId="7">
      <calculatedColumnFormula>IF(K3&lt;=0, "ชำระตรงเวลา", IF(K3&lt;=30, "ค้างชำระ 1 - 30 วัน", IF(K3&lt;=60, "ค้างชำระ 31 - 60 วัน", IF(K3&lt;=90, "ค้างชำระ 61 - 90 วัน", "ค้างชำระเกิน 90 วัน"))))</calculatedColumnFormula>
    </tableColumn>
    <tableColumn id="11" xr3:uid="{10A71432-3ECE-4434-82C2-8870C447A5B1}" uniqueName="11" name="ตัวเลขวันช้า" queryTableFieldId="12" dataDxfId="6">
      <calculatedColumnFormula>IF(OR(F2="",F2="(ว่าง)"), MAX(0,I1-H2), MAX(0,F2-H2))</calculatedColumnFormula>
    </tableColumn>
    <tableColumn id="12" xr3:uid="{8201C5BC-F834-44B2-9FB1-B35BBA38C94B}" uniqueName="12" name="ชั้นลูกหนี้ (TFRS 9)" queryTableFieldId="13" dataDxfId="5">
      <calculatedColumnFormula>IF(K2&lt;=30, "ลูกหนี้ชั้นดี", IF(K2&lt;=90, "ลูกหนี้เฝ้าติดตาม", "ลูกหนี้ด้อยคุณภาพ (NPL)"))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F685B5-7070-4BE0-8F06-A244D434CCC7}" name="Table62" displayName="Table62" ref="A3:C8" totalsRowShown="0" headerRowDxfId="4">
  <autoFilter ref="A3:C8" xr:uid="{B803FA48-A48A-41D5-87ED-7147620DB064}"/>
  <tableColumns count="3">
    <tableColumn id="1" xr3:uid="{0ED08349-66B3-418B-BC68-BC5AC9028C32}" name="ชั้นลูกหนี้" dataDxfId="3"/>
    <tableColumn id="2" xr3:uid="{5BCF57E3-C9BA-40D4-8386-97376503CFD2}" name="ระยะเวลาค้างชำระ (Days Past Due)" dataDxfId="2"/>
    <tableColumn id="3" xr3:uid="{04314B2C-2FCE-4B0B-BA89-1E89FF9719CA}" name="ความหมาย" dataDxfId="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064C61-CDFE-43ED-9B8D-2EF8589793E3}" name="Table3" displayName="Table3" ref="A15:C18" totalsRowShown="0" headerRowDxfId="0">
  <autoFilter ref="A15:C18" xr:uid="{E57772EF-7074-42B7-936A-0737BCE656C2}"/>
  <tableColumns count="3">
    <tableColumn id="1" xr3:uid="{35388BEF-DB1A-4BDA-BB32-AB8662E9F595}" name="ชั้นลูกหนี้"/>
    <tableColumn id="2" xr3:uid="{76B8D9A9-7AF4-46A3-8344-44DB8546478E}" name="เกณฑ์วันค้างชำระ"/>
    <tableColumn id="3" xr3:uid="{D11C5FEE-6BDF-43AE-BD80-563F95C17C2B}" name="ความหมา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FEB-5540-451B-93AA-2CEC7C2C01B0}">
  <dimension ref="A1:L10474"/>
  <sheetViews>
    <sheetView workbookViewId="0">
      <selection activeCell="I3" sqref="I3:I10474"/>
    </sheetView>
  </sheetViews>
  <sheetFormatPr defaultRowHeight="14.25" x14ac:dyDescent="0.2"/>
  <cols>
    <col min="1" max="1" width="42.125" bestFit="1" customWidth="1"/>
    <col min="2" max="2" width="13.75" bestFit="1" customWidth="1"/>
    <col min="3" max="3" width="14.75" bestFit="1" customWidth="1"/>
    <col min="4" max="4" width="14.25" bestFit="1" customWidth="1"/>
    <col min="5" max="5" width="13.625" style="1" bestFit="1" customWidth="1"/>
    <col min="6" max="6" width="10.25" style="1" bestFit="1" customWidth="1"/>
    <col min="7" max="7" width="11.25" bestFit="1" customWidth="1"/>
    <col min="8" max="8" width="25.75" bestFit="1" customWidth="1"/>
    <col min="9" max="9" width="14" bestFit="1" customWidth="1"/>
    <col min="10" max="10" width="15.875" bestFit="1" customWidth="1"/>
    <col min="11" max="11" width="14.25" bestFit="1" customWidth="1"/>
    <col min="12" max="12" width="20.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2" t="s">
        <v>3067</v>
      </c>
      <c r="I1" s="2" t="s">
        <v>3068</v>
      </c>
      <c r="J1" s="3" t="s">
        <v>3069</v>
      </c>
      <c r="K1" s="4" t="s">
        <v>3070</v>
      </c>
      <c r="L1" s="3" t="s">
        <v>3071</v>
      </c>
    </row>
    <row r="2" spans="1:12" x14ac:dyDescent="0.2">
      <c r="A2" t="s">
        <v>9</v>
      </c>
      <c r="B2" t="s">
        <v>8</v>
      </c>
      <c r="C2">
        <v>7</v>
      </c>
      <c r="D2">
        <v>1526010007215</v>
      </c>
      <c r="E2" s="1">
        <v>46037</v>
      </c>
      <c r="F2" s="1">
        <v>46038</v>
      </c>
      <c r="G2">
        <v>2920</v>
      </c>
      <c r="H2" s="5">
        <f t="shared" ref="H2:H65" si="0">E2+C2</f>
        <v>46044</v>
      </c>
      <c r="I2" s="5">
        <v>46253</v>
      </c>
      <c r="J2" s="6" t="str">
        <f t="shared" ref="J2:J65" si="1">IF(K3&lt;=0, "ชำระตรงเวลา", IF(K3&lt;=30, "ค้างชำระ 1 - 30 วัน", IF(K3&lt;=60, "ค้างชำระ 31 - 60 วัน", IF(K3&lt;=90, "ค้างชำระ 61 - 90 วัน", "ค้างชำระเกิน 90 วัน"))))</f>
        <v>ชำระตรงเวลา</v>
      </c>
      <c r="K2" s="7">
        <f t="shared" ref="K2:K65" si="2">IF(OR(F2="",F2="(ว่าง)"), MAX(0,I1-H2), MAX(0,F2-H2))</f>
        <v>0</v>
      </c>
      <c r="L2" s="8" t="str">
        <f t="shared" ref="L2:L65" si="3">IF(K2&lt;=30, "ลูกหนี้ชั้นดี", IF(K2&lt;=90, "ลูกหนี้เฝ้าติดตาม", "ลูกหนี้ด้อยคุณภาพ (NPL)"))</f>
        <v>ลูกหนี้ชั้นดี</v>
      </c>
    </row>
    <row r="3" spans="1:12" x14ac:dyDescent="0.2">
      <c r="A3" t="s">
        <v>11</v>
      </c>
      <c r="B3" t="s">
        <v>8</v>
      </c>
      <c r="C3">
        <v>7</v>
      </c>
      <c r="D3">
        <v>1526010008847</v>
      </c>
      <c r="E3" s="1">
        <v>46041</v>
      </c>
      <c r="F3" s="1">
        <v>46042</v>
      </c>
      <c r="G3">
        <v>60</v>
      </c>
      <c r="H3" s="1">
        <f t="shared" si="0"/>
        <v>46048</v>
      </c>
      <c r="I3" s="5">
        <f>I2</f>
        <v>46253</v>
      </c>
      <c r="J3" s="9" t="str">
        <f t="shared" si="1"/>
        <v>ค้างชำระ 1 - 30 วัน</v>
      </c>
      <c r="K3" s="10">
        <f t="shared" si="2"/>
        <v>0</v>
      </c>
      <c r="L3" t="str">
        <f t="shared" si="3"/>
        <v>ลูกหนี้ชั้นดี</v>
      </c>
    </row>
    <row r="4" spans="1:12" x14ac:dyDescent="0.2">
      <c r="A4" t="s">
        <v>14</v>
      </c>
      <c r="B4" t="s">
        <v>13</v>
      </c>
      <c r="C4">
        <v>7</v>
      </c>
      <c r="D4">
        <v>1326010005118</v>
      </c>
      <c r="E4" s="1">
        <v>46035</v>
      </c>
      <c r="F4" s="1">
        <v>46043</v>
      </c>
      <c r="G4">
        <v>825</v>
      </c>
      <c r="H4" s="1">
        <f t="shared" si="0"/>
        <v>46042</v>
      </c>
      <c r="I4" s="5">
        <f t="shared" ref="I4:I67" si="4">I3</f>
        <v>46253</v>
      </c>
      <c r="J4" s="9" t="str">
        <f t="shared" si="1"/>
        <v>ชำระตรงเวลา</v>
      </c>
      <c r="K4" s="10">
        <f t="shared" si="2"/>
        <v>1</v>
      </c>
      <c r="L4" t="str">
        <f t="shared" si="3"/>
        <v>ลูกหนี้ชั้นดี</v>
      </c>
    </row>
    <row r="5" spans="1:12" x14ac:dyDescent="0.2">
      <c r="A5" t="s">
        <v>16</v>
      </c>
      <c r="B5" t="s">
        <v>8</v>
      </c>
      <c r="C5">
        <v>7</v>
      </c>
      <c r="D5">
        <v>1526010008618</v>
      </c>
      <c r="E5" s="1">
        <v>46042</v>
      </c>
      <c r="F5" s="1">
        <v>46045</v>
      </c>
      <c r="G5">
        <v>13825</v>
      </c>
      <c r="H5" s="1">
        <f t="shared" si="0"/>
        <v>46049</v>
      </c>
      <c r="I5" s="5">
        <f t="shared" si="4"/>
        <v>46253</v>
      </c>
      <c r="J5" s="9" t="str">
        <f t="shared" si="1"/>
        <v>ชำระตรงเวลา</v>
      </c>
      <c r="K5" s="10">
        <f t="shared" si="2"/>
        <v>0</v>
      </c>
      <c r="L5" t="str">
        <f t="shared" si="3"/>
        <v>ลูกหนี้ชั้นดี</v>
      </c>
    </row>
    <row r="6" spans="1:12" x14ac:dyDescent="0.2">
      <c r="A6" t="s">
        <v>19</v>
      </c>
      <c r="B6" t="s">
        <v>18</v>
      </c>
      <c r="C6">
        <v>7</v>
      </c>
      <c r="D6">
        <v>1226010009416</v>
      </c>
      <c r="E6" s="1">
        <v>46043</v>
      </c>
      <c r="F6" s="1">
        <v>46050</v>
      </c>
      <c r="G6">
        <v>2075</v>
      </c>
      <c r="H6" s="1">
        <f t="shared" si="0"/>
        <v>46050</v>
      </c>
      <c r="I6" s="5">
        <f t="shared" si="4"/>
        <v>46253</v>
      </c>
      <c r="J6" s="9" t="str">
        <f t="shared" si="1"/>
        <v>ค้างชำระ 1 - 30 วัน</v>
      </c>
      <c r="K6" s="10">
        <f t="shared" si="2"/>
        <v>0</v>
      </c>
      <c r="L6" t="str">
        <f t="shared" si="3"/>
        <v>ลูกหนี้ชั้นดี</v>
      </c>
    </row>
    <row r="7" spans="1:12" x14ac:dyDescent="0.2">
      <c r="A7" t="s">
        <v>21</v>
      </c>
      <c r="B7" t="s">
        <v>8</v>
      </c>
      <c r="C7">
        <v>30</v>
      </c>
      <c r="D7">
        <v>1526010009257</v>
      </c>
      <c r="E7" s="1">
        <v>46043</v>
      </c>
      <c r="F7" s="1">
        <v>46078</v>
      </c>
      <c r="G7">
        <v>6894</v>
      </c>
      <c r="H7" s="1">
        <f t="shared" si="0"/>
        <v>46073</v>
      </c>
      <c r="I7" s="5">
        <f t="shared" si="4"/>
        <v>46253</v>
      </c>
      <c r="J7" s="9" t="str">
        <f t="shared" si="1"/>
        <v>ชำระตรงเวลา</v>
      </c>
      <c r="K7" s="10">
        <f t="shared" si="2"/>
        <v>5</v>
      </c>
      <c r="L7" t="str">
        <f t="shared" si="3"/>
        <v>ลูกหนี้ชั้นดี</v>
      </c>
    </row>
    <row r="8" spans="1:12" x14ac:dyDescent="0.2">
      <c r="A8" t="s">
        <v>23</v>
      </c>
      <c r="B8" t="s">
        <v>8</v>
      </c>
      <c r="C8">
        <v>7</v>
      </c>
      <c r="D8">
        <v>1526010008823</v>
      </c>
      <c r="E8" s="1">
        <v>46041</v>
      </c>
      <c r="F8" s="1">
        <v>46042</v>
      </c>
      <c r="G8">
        <v>390</v>
      </c>
      <c r="H8" s="1">
        <f t="shared" si="0"/>
        <v>46048</v>
      </c>
      <c r="I8" s="5">
        <f t="shared" si="4"/>
        <v>46253</v>
      </c>
      <c r="J8" s="9" t="str">
        <f t="shared" si="1"/>
        <v>ชำระตรงเวลา</v>
      </c>
      <c r="K8" s="10">
        <f t="shared" si="2"/>
        <v>0</v>
      </c>
      <c r="L8" t="str">
        <f t="shared" si="3"/>
        <v>ลูกหนี้ชั้นดี</v>
      </c>
    </row>
    <row r="9" spans="1:12" x14ac:dyDescent="0.2">
      <c r="A9" t="s">
        <v>25</v>
      </c>
      <c r="B9" t="s">
        <v>18</v>
      </c>
      <c r="C9">
        <v>7</v>
      </c>
      <c r="D9">
        <v>1226010009348</v>
      </c>
      <c r="E9" s="1">
        <v>46043</v>
      </c>
      <c r="F9" s="1">
        <v>46050</v>
      </c>
      <c r="G9">
        <v>2490</v>
      </c>
      <c r="H9" s="1">
        <f t="shared" si="0"/>
        <v>46050</v>
      </c>
      <c r="I9" s="5">
        <f t="shared" si="4"/>
        <v>46253</v>
      </c>
      <c r="J9" s="9" t="str">
        <f t="shared" si="1"/>
        <v>ค้างชำระ 1 - 30 วัน</v>
      </c>
      <c r="K9" s="10">
        <f t="shared" si="2"/>
        <v>0</v>
      </c>
      <c r="L9" t="str">
        <f t="shared" si="3"/>
        <v>ลูกหนี้ชั้นดี</v>
      </c>
    </row>
    <row r="10" spans="1:12" x14ac:dyDescent="0.2">
      <c r="A10" t="s">
        <v>27</v>
      </c>
      <c r="B10" t="s">
        <v>8</v>
      </c>
      <c r="C10">
        <v>7</v>
      </c>
      <c r="D10">
        <v>1526010009233</v>
      </c>
      <c r="E10" s="1">
        <v>46043</v>
      </c>
      <c r="F10" s="1">
        <v>46052</v>
      </c>
      <c r="G10">
        <v>5220</v>
      </c>
      <c r="H10" s="1">
        <f t="shared" si="0"/>
        <v>46050</v>
      </c>
      <c r="I10" s="5">
        <f t="shared" si="4"/>
        <v>46253</v>
      </c>
      <c r="J10" s="9" t="str">
        <f t="shared" si="1"/>
        <v>ค้างชำระ 1 - 30 วัน</v>
      </c>
      <c r="K10" s="10">
        <f t="shared" si="2"/>
        <v>2</v>
      </c>
      <c r="L10" t="str">
        <f t="shared" si="3"/>
        <v>ลูกหนี้ชั้นดี</v>
      </c>
    </row>
    <row r="11" spans="1:12" x14ac:dyDescent="0.2">
      <c r="A11" t="s">
        <v>29</v>
      </c>
      <c r="B11" t="s">
        <v>8</v>
      </c>
      <c r="C11">
        <v>7</v>
      </c>
      <c r="D11">
        <v>1526010008748</v>
      </c>
      <c r="E11" s="1">
        <v>46042</v>
      </c>
      <c r="F11" s="1">
        <v>46051</v>
      </c>
      <c r="G11">
        <v>4454</v>
      </c>
      <c r="H11" s="1">
        <f t="shared" si="0"/>
        <v>46049</v>
      </c>
      <c r="I11" s="5">
        <f t="shared" si="4"/>
        <v>46253</v>
      </c>
      <c r="J11" s="9" t="str">
        <f t="shared" si="1"/>
        <v>ชำระตรงเวลา</v>
      </c>
      <c r="K11" s="10">
        <f t="shared" si="2"/>
        <v>2</v>
      </c>
      <c r="L11" t="str">
        <f t="shared" si="3"/>
        <v>ลูกหนี้ชั้นดี</v>
      </c>
    </row>
    <row r="12" spans="1:12" x14ac:dyDescent="0.2">
      <c r="A12" t="s">
        <v>31</v>
      </c>
      <c r="B12" t="s">
        <v>8</v>
      </c>
      <c r="C12">
        <v>7</v>
      </c>
      <c r="D12">
        <v>1526010009189</v>
      </c>
      <c r="E12" s="1">
        <v>46044</v>
      </c>
      <c r="F12" s="1">
        <v>46044</v>
      </c>
      <c r="G12">
        <v>506</v>
      </c>
      <c r="H12" s="1">
        <f t="shared" si="0"/>
        <v>46051</v>
      </c>
      <c r="I12" s="5">
        <f t="shared" si="4"/>
        <v>46253</v>
      </c>
      <c r="J12" s="9" t="str">
        <f t="shared" si="1"/>
        <v>ชำระตรงเวลา</v>
      </c>
      <c r="K12" s="10">
        <f t="shared" si="2"/>
        <v>0</v>
      </c>
      <c r="L12" t="str">
        <f t="shared" si="3"/>
        <v>ลูกหนี้ชั้นดี</v>
      </c>
    </row>
    <row r="13" spans="1:12" x14ac:dyDescent="0.2">
      <c r="A13" t="s">
        <v>33</v>
      </c>
      <c r="B13" t="s">
        <v>8</v>
      </c>
      <c r="C13">
        <v>7</v>
      </c>
      <c r="D13">
        <v>1526010009240</v>
      </c>
      <c r="E13" s="1">
        <v>46043</v>
      </c>
      <c r="F13" s="1">
        <v>46048</v>
      </c>
      <c r="G13">
        <v>5460</v>
      </c>
      <c r="H13" s="1">
        <f t="shared" si="0"/>
        <v>46050</v>
      </c>
      <c r="I13" s="5">
        <f t="shared" si="4"/>
        <v>46253</v>
      </c>
      <c r="J13" s="9" t="str">
        <f t="shared" si="1"/>
        <v>ค้างชำระ 1 - 30 วัน</v>
      </c>
      <c r="K13" s="10">
        <f t="shared" si="2"/>
        <v>0</v>
      </c>
      <c r="L13" t="str">
        <f t="shared" si="3"/>
        <v>ลูกหนี้ชั้นดี</v>
      </c>
    </row>
    <row r="14" spans="1:12" x14ac:dyDescent="0.2">
      <c r="A14" t="s">
        <v>35</v>
      </c>
      <c r="B14" t="s">
        <v>8</v>
      </c>
      <c r="C14">
        <v>15</v>
      </c>
      <c r="D14">
        <v>1526010008519</v>
      </c>
      <c r="E14" s="1">
        <v>46042</v>
      </c>
      <c r="F14" s="1">
        <v>46059</v>
      </c>
      <c r="G14">
        <v>7080</v>
      </c>
      <c r="H14" s="1">
        <f t="shared" si="0"/>
        <v>46057</v>
      </c>
      <c r="I14" s="5">
        <f t="shared" si="4"/>
        <v>46253</v>
      </c>
      <c r="J14" s="9" t="str">
        <f t="shared" si="1"/>
        <v>ชำระตรงเวลา</v>
      </c>
      <c r="K14" s="10">
        <f t="shared" si="2"/>
        <v>2</v>
      </c>
      <c r="L14" t="str">
        <f t="shared" si="3"/>
        <v>ลูกหนี้ชั้นดี</v>
      </c>
    </row>
    <row r="15" spans="1:12" x14ac:dyDescent="0.2">
      <c r="A15" t="s">
        <v>37</v>
      </c>
      <c r="B15" t="s">
        <v>8</v>
      </c>
      <c r="C15">
        <v>7</v>
      </c>
      <c r="D15">
        <v>1526010008687</v>
      </c>
      <c r="E15" s="1">
        <v>46041</v>
      </c>
      <c r="F15" s="1">
        <v>46042</v>
      </c>
      <c r="G15">
        <v>3000</v>
      </c>
      <c r="H15" s="1">
        <f t="shared" si="0"/>
        <v>46048</v>
      </c>
      <c r="I15" s="5">
        <f t="shared" si="4"/>
        <v>46253</v>
      </c>
      <c r="J15" s="9" t="str">
        <f t="shared" si="1"/>
        <v>ชำระตรงเวลา</v>
      </c>
      <c r="K15" s="10">
        <f t="shared" si="2"/>
        <v>0</v>
      </c>
      <c r="L15" t="str">
        <f t="shared" si="3"/>
        <v>ลูกหนี้ชั้นดี</v>
      </c>
    </row>
    <row r="16" spans="1:12" x14ac:dyDescent="0.2">
      <c r="A16" t="s">
        <v>39</v>
      </c>
      <c r="B16" t="s">
        <v>8</v>
      </c>
      <c r="C16">
        <v>7</v>
      </c>
      <c r="D16">
        <v>1526010007185</v>
      </c>
      <c r="E16" s="1">
        <v>46038</v>
      </c>
      <c r="F16" s="1">
        <v>46039</v>
      </c>
      <c r="G16">
        <v>2314</v>
      </c>
      <c r="H16" s="1">
        <f t="shared" si="0"/>
        <v>46045</v>
      </c>
      <c r="I16" s="5">
        <f t="shared" si="4"/>
        <v>46253</v>
      </c>
      <c r="J16" s="9" t="str">
        <f t="shared" si="1"/>
        <v>ชำระตรงเวลา</v>
      </c>
      <c r="K16" s="10">
        <f t="shared" si="2"/>
        <v>0</v>
      </c>
      <c r="L16" t="str">
        <f t="shared" si="3"/>
        <v>ลูกหนี้ชั้นดี</v>
      </c>
    </row>
    <row r="17" spans="1:12" x14ac:dyDescent="0.2">
      <c r="A17" t="s">
        <v>41</v>
      </c>
      <c r="B17" t="s">
        <v>8</v>
      </c>
      <c r="C17">
        <v>15</v>
      </c>
      <c r="D17">
        <v>1526010008540</v>
      </c>
      <c r="E17" s="1">
        <v>46042</v>
      </c>
      <c r="F17" s="1">
        <v>46052</v>
      </c>
      <c r="G17">
        <v>5128</v>
      </c>
      <c r="H17" s="1">
        <f t="shared" si="0"/>
        <v>46057</v>
      </c>
      <c r="I17" s="5">
        <f t="shared" si="4"/>
        <v>46253</v>
      </c>
      <c r="J17" s="9" t="str">
        <f t="shared" si="1"/>
        <v>ชำระตรงเวลา</v>
      </c>
      <c r="K17" s="10">
        <f t="shared" si="2"/>
        <v>0</v>
      </c>
      <c r="L17" t="str">
        <f t="shared" si="3"/>
        <v>ลูกหนี้ชั้นดี</v>
      </c>
    </row>
    <row r="18" spans="1:12" x14ac:dyDescent="0.2">
      <c r="A18" t="s">
        <v>43</v>
      </c>
      <c r="B18" t="s">
        <v>8</v>
      </c>
      <c r="C18">
        <v>7</v>
      </c>
      <c r="D18">
        <v>1526010008625</v>
      </c>
      <c r="E18" s="1">
        <v>46041</v>
      </c>
      <c r="F18" s="1">
        <v>46042</v>
      </c>
      <c r="G18">
        <v>1525</v>
      </c>
      <c r="H18" s="1">
        <f t="shared" si="0"/>
        <v>46048</v>
      </c>
      <c r="I18" s="5">
        <f t="shared" si="4"/>
        <v>46253</v>
      </c>
      <c r="J18" s="9" t="str">
        <f t="shared" si="1"/>
        <v>ชำระตรงเวลา</v>
      </c>
      <c r="K18" s="10">
        <f t="shared" si="2"/>
        <v>0</v>
      </c>
      <c r="L18" t="str">
        <f t="shared" si="3"/>
        <v>ลูกหนี้ชั้นดี</v>
      </c>
    </row>
    <row r="19" spans="1:12" x14ac:dyDescent="0.2">
      <c r="A19" t="s">
        <v>45</v>
      </c>
      <c r="B19" t="s">
        <v>18</v>
      </c>
      <c r="C19">
        <v>7</v>
      </c>
      <c r="D19">
        <v>1226010009270</v>
      </c>
      <c r="E19" s="1">
        <v>46043</v>
      </c>
      <c r="F19" s="1">
        <v>46048</v>
      </c>
      <c r="G19">
        <v>1122</v>
      </c>
      <c r="H19" s="1">
        <f t="shared" si="0"/>
        <v>46050</v>
      </c>
      <c r="I19" s="5">
        <f t="shared" si="4"/>
        <v>46253</v>
      </c>
      <c r="J19" s="9" t="str">
        <f t="shared" si="1"/>
        <v>ชำระตรงเวลา</v>
      </c>
      <c r="K19" s="10">
        <f t="shared" si="2"/>
        <v>0</v>
      </c>
      <c r="L19" t="str">
        <f t="shared" si="3"/>
        <v>ลูกหนี้ชั้นดี</v>
      </c>
    </row>
    <row r="20" spans="1:12" x14ac:dyDescent="0.2">
      <c r="A20" t="s">
        <v>47</v>
      </c>
      <c r="B20" t="s">
        <v>18</v>
      </c>
      <c r="C20">
        <v>7</v>
      </c>
      <c r="D20">
        <v>1226010009287</v>
      </c>
      <c r="E20" s="1">
        <v>46043</v>
      </c>
      <c r="F20" s="1">
        <v>46048</v>
      </c>
      <c r="G20">
        <v>225</v>
      </c>
      <c r="H20" s="1">
        <f t="shared" si="0"/>
        <v>46050</v>
      </c>
      <c r="I20" s="5">
        <f t="shared" si="4"/>
        <v>46253</v>
      </c>
      <c r="J20" s="9" t="str">
        <f t="shared" si="1"/>
        <v>ชำระตรงเวลา</v>
      </c>
      <c r="K20" s="10">
        <f t="shared" si="2"/>
        <v>0</v>
      </c>
      <c r="L20" t="str">
        <f t="shared" si="3"/>
        <v>ลูกหนี้ชั้นดี</v>
      </c>
    </row>
    <row r="21" spans="1:12" x14ac:dyDescent="0.2">
      <c r="A21" t="s">
        <v>49</v>
      </c>
      <c r="B21" t="s">
        <v>18</v>
      </c>
      <c r="C21">
        <v>7</v>
      </c>
      <c r="D21">
        <v>1226010009386</v>
      </c>
      <c r="E21" s="1">
        <v>46043</v>
      </c>
      <c r="F21" s="1">
        <v>46043</v>
      </c>
      <c r="G21">
        <v>1830</v>
      </c>
      <c r="H21" s="1">
        <f t="shared" si="0"/>
        <v>46050</v>
      </c>
      <c r="I21" s="5">
        <f t="shared" si="4"/>
        <v>46253</v>
      </c>
      <c r="J21" s="9" t="str">
        <f t="shared" si="1"/>
        <v>ชำระตรงเวลา</v>
      </c>
      <c r="K21" s="10">
        <f t="shared" si="2"/>
        <v>0</v>
      </c>
      <c r="L21" t="str">
        <f t="shared" si="3"/>
        <v>ลูกหนี้ชั้นดี</v>
      </c>
    </row>
    <row r="22" spans="1:12" x14ac:dyDescent="0.2">
      <c r="A22" t="s">
        <v>51</v>
      </c>
      <c r="B22" t="s">
        <v>18</v>
      </c>
      <c r="C22">
        <v>7</v>
      </c>
      <c r="D22">
        <v>1226010009447</v>
      </c>
      <c r="E22" s="1">
        <v>46043</v>
      </c>
      <c r="F22" s="1">
        <v>46049</v>
      </c>
      <c r="G22">
        <v>7049</v>
      </c>
      <c r="H22" s="1">
        <f t="shared" si="0"/>
        <v>46050</v>
      </c>
      <c r="I22" s="5">
        <f t="shared" si="4"/>
        <v>46253</v>
      </c>
      <c r="J22" s="9" t="str">
        <f t="shared" si="1"/>
        <v>ชำระตรงเวลา</v>
      </c>
      <c r="K22" s="10">
        <f t="shared" si="2"/>
        <v>0</v>
      </c>
      <c r="L22" t="str">
        <f t="shared" si="3"/>
        <v>ลูกหนี้ชั้นดี</v>
      </c>
    </row>
    <row r="23" spans="1:12" x14ac:dyDescent="0.2">
      <c r="A23" t="s">
        <v>53</v>
      </c>
      <c r="B23" t="s">
        <v>13</v>
      </c>
      <c r="C23">
        <v>7</v>
      </c>
      <c r="D23">
        <v>1326010006856</v>
      </c>
      <c r="E23" s="1">
        <v>46037</v>
      </c>
      <c r="F23" s="1">
        <v>46041</v>
      </c>
      <c r="G23">
        <v>14016</v>
      </c>
      <c r="H23" s="1">
        <f t="shared" si="0"/>
        <v>46044</v>
      </c>
      <c r="I23" s="5">
        <f t="shared" si="4"/>
        <v>46253</v>
      </c>
      <c r="J23" s="9" t="str">
        <f t="shared" si="1"/>
        <v>ชำระตรงเวลา</v>
      </c>
      <c r="K23" s="10">
        <f t="shared" si="2"/>
        <v>0</v>
      </c>
      <c r="L23" t="str">
        <f t="shared" si="3"/>
        <v>ลูกหนี้ชั้นดี</v>
      </c>
    </row>
    <row r="24" spans="1:12" x14ac:dyDescent="0.2">
      <c r="A24" t="s">
        <v>53</v>
      </c>
      <c r="B24" t="s">
        <v>13</v>
      </c>
      <c r="C24">
        <v>7</v>
      </c>
      <c r="D24">
        <v>1326010006856</v>
      </c>
      <c r="E24" s="1">
        <v>46037</v>
      </c>
      <c r="F24" s="1">
        <v>46041</v>
      </c>
      <c r="G24">
        <v>14016</v>
      </c>
      <c r="H24" s="1">
        <f t="shared" si="0"/>
        <v>46044</v>
      </c>
      <c r="I24" s="5">
        <f t="shared" si="4"/>
        <v>46253</v>
      </c>
      <c r="J24" s="9" t="str">
        <f t="shared" si="1"/>
        <v>ชำระตรงเวลา</v>
      </c>
      <c r="K24" s="10">
        <f t="shared" si="2"/>
        <v>0</v>
      </c>
      <c r="L24" t="str">
        <f t="shared" si="3"/>
        <v>ลูกหนี้ชั้นดี</v>
      </c>
    </row>
    <row r="25" spans="1:12" x14ac:dyDescent="0.2">
      <c r="A25" t="s">
        <v>55</v>
      </c>
      <c r="B25" t="s">
        <v>13</v>
      </c>
      <c r="C25">
        <v>7</v>
      </c>
      <c r="D25">
        <v>1326010006351</v>
      </c>
      <c r="E25" s="1">
        <v>46036</v>
      </c>
      <c r="F25" s="1">
        <v>46037</v>
      </c>
      <c r="G25">
        <v>60</v>
      </c>
      <c r="H25" s="1">
        <f t="shared" si="0"/>
        <v>46043</v>
      </c>
      <c r="I25" s="5">
        <f t="shared" si="4"/>
        <v>46253</v>
      </c>
      <c r="J25" s="9" t="str">
        <f t="shared" si="1"/>
        <v>ชำระตรงเวลา</v>
      </c>
      <c r="K25" s="10">
        <f t="shared" si="2"/>
        <v>0</v>
      </c>
      <c r="L25" t="str">
        <f t="shared" si="3"/>
        <v>ลูกหนี้ชั้นดี</v>
      </c>
    </row>
    <row r="26" spans="1:12" x14ac:dyDescent="0.2">
      <c r="A26" t="s">
        <v>56</v>
      </c>
      <c r="B26" t="s">
        <v>13</v>
      </c>
      <c r="C26">
        <v>7</v>
      </c>
      <c r="D26">
        <v>1326010006368</v>
      </c>
      <c r="E26" s="1">
        <v>46036</v>
      </c>
      <c r="F26" s="1">
        <v>46037</v>
      </c>
      <c r="G26">
        <v>60</v>
      </c>
      <c r="H26" s="1">
        <f t="shared" si="0"/>
        <v>46043</v>
      </c>
      <c r="I26" s="5">
        <f t="shared" si="4"/>
        <v>46253</v>
      </c>
      <c r="J26" s="9" t="str">
        <f t="shared" si="1"/>
        <v>ชำระตรงเวลา</v>
      </c>
      <c r="K26" s="10">
        <f t="shared" si="2"/>
        <v>0</v>
      </c>
      <c r="L26" t="str">
        <f t="shared" si="3"/>
        <v>ลูกหนี้ชั้นดี</v>
      </c>
    </row>
    <row r="27" spans="1:12" x14ac:dyDescent="0.2">
      <c r="A27" t="s">
        <v>57</v>
      </c>
      <c r="B27" t="s">
        <v>13</v>
      </c>
      <c r="C27">
        <v>7</v>
      </c>
      <c r="D27">
        <v>1326010006375</v>
      </c>
      <c r="E27" s="1">
        <v>46036</v>
      </c>
      <c r="F27" s="1">
        <v>46037</v>
      </c>
      <c r="G27">
        <v>5200</v>
      </c>
      <c r="H27" s="1">
        <f t="shared" si="0"/>
        <v>46043</v>
      </c>
      <c r="I27" s="5">
        <f t="shared" si="4"/>
        <v>46253</v>
      </c>
      <c r="J27" s="9" t="str">
        <f t="shared" si="1"/>
        <v>ชำระตรงเวลา</v>
      </c>
      <c r="K27" s="10">
        <f t="shared" si="2"/>
        <v>0</v>
      </c>
      <c r="L27" t="str">
        <f t="shared" si="3"/>
        <v>ลูกหนี้ชั้นดี</v>
      </c>
    </row>
    <row r="28" spans="1:12" x14ac:dyDescent="0.2">
      <c r="A28" t="s">
        <v>59</v>
      </c>
      <c r="B28" t="s">
        <v>13</v>
      </c>
      <c r="C28">
        <v>7</v>
      </c>
      <c r="D28">
        <v>1326010006795</v>
      </c>
      <c r="E28" s="1">
        <v>46037</v>
      </c>
      <c r="F28" s="1">
        <v>46042</v>
      </c>
      <c r="G28">
        <v>8420</v>
      </c>
      <c r="H28" s="1">
        <f t="shared" si="0"/>
        <v>46044</v>
      </c>
      <c r="I28" s="5">
        <f t="shared" si="4"/>
        <v>46253</v>
      </c>
      <c r="J28" s="9" t="str">
        <f t="shared" si="1"/>
        <v>ชำระตรงเวลา</v>
      </c>
      <c r="K28" s="10">
        <f t="shared" si="2"/>
        <v>0</v>
      </c>
      <c r="L28" t="str">
        <f t="shared" si="3"/>
        <v>ลูกหนี้ชั้นดี</v>
      </c>
    </row>
    <row r="29" spans="1:12" x14ac:dyDescent="0.2">
      <c r="A29" t="s">
        <v>59</v>
      </c>
      <c r="B29" t="s">
        <v>13</v>
      </c>
      <c r="C29">
        <v>7</v>
      </c>
      <c r="D29">
        <v>1326010006795</v>
      </c>
      <c r="E29" s="1">
        <v>46037</v>
      </c>
      <c r="F29" s="1">
        <v>46042</v>
      </c>
      <c r="G29">
        <v>8420</v>
      </c>
      <c r="H29" s="1">
        <f t="shared" si="0"/>
        <v>46044</v>
      </c>
      <c r="I29" s="5">
        <f t="shared" si="4"/>
        <v>46253</v>
      </c>
      <c r="J29" s="9" t="str">
        <f t="shared" si="1"/>
        <v>ชำระตรงเวลา</v>
      </c>
      <c r="K29" s="10">
        <f t="shared" si="2"/>
        <v>0</v>
      </c>
      <c r="L29" t="str">
        <f t="shared" si="3"/>
        <v>ลูกหนี้ชั้นดี</v>
      </c>
    </row>
    <row r="30" spans="1:12" x14ac:dyDescent="0.2">
      <c r="A30" t="s">
        <v>60</v>
      </c>
      <c r="B30" t="s">
        <v>13</v>
      </c>
      <c r="C30">
        <v>7</v>
      </c>
      <c r="D30">
        <v>1326010006825</v>
      </c>
      <c r="E30" s="1">
        <v>46037</v>
      </c>
      <c r="F30" s="1">
        <v>46039</v>
      </c>
      <c r="G30">
        <v>55</v>
      </c>
      <c r="H30" s="1">
        <f t="shared" si="0"/>
        <v>46044</v>
      </c>
      <c r="I30" s="5">
        <f t="shared" si="4"/>
        <v>46253</v>
      </c>
      <c r="J30" s="9" t="str">
        <f t="shared" si="1"/>
        <v>ชำระตรงเวลา</v>
      </c>
      <c r="K30" s="10">
        <f t="shared" si="2"/>
        <v>0</v>
      </c>
      <c r="L30" t="str">
        <f t="shared" si="3"/>
        <v>ลูกหนี้ชั้นดี</v>
      </c>
    </row>
    <row r="31" spans="1:12" x14ac:dyDescent="0.2">
      <c r="A31" t="s">
        <v>62</v>
      </c>
      <c r="B31" t="s">
        <v>8</v>
      </c>
      <c r="C31">
        <v>7</v>
      </c>
      <c r="D31">
        <v>1526010008595</v>
      </c>
      <c r="E31" s="1">
        <v>46043</v>
      </c>
      <c r="F31" s="1">
        <v>46045</v>
      </c>
      <c r="G31">
        <v>4535</v>
      </c>
      <c r="H31" s="1">
        <f t="shared" si="0"/>
        <v>46050</v>
      </c>
      <c r="I31" s="5">
        <f t="shared" si="4"/>
        <v>46253</v>
      </c>
      <c r="J31" s="9" t="str">
        <f t="shared" si="1"/>
        <v>ชำระตรงเวลา</v>
      </c>
      <c r="K31" s="10">
        <f t="shared" si="2"/>
        <v>0</v>
      </c>
      <c r="L31" t="str">
        <f t="shared" si="3"/>
        <v>ลูกหนี้ชั้นดี</v>
      </c>
    </row>
    <row r="32" spans="1:12" x14ac:dyDescent="0.2">
      <c r="A32" t="s">
        <v>62</v>
      </c>
      <c r="B32" t="s">
        <v>8</v>
      </c>
      <c r="C32">
        <v>7</v>
      </c>
      <c r="D32">
        <v>1526010008595</v>
      </c>
      <c r="E32" s="1">
        <v>46043</v>
      </c>
      <c r="F32" s="1">
        <v>46045</v>
      </c>
      <c r="G32">
        <v>4535</v>
      </c>
      <c r="H32" s="1">
        <f t="shared" si="0"/>
        <v>46050</v>
      </c>
      <c r="I32" s="5">
        <f t="shared" si="4"/>
        <v>46253</v>
      </c>
      <c r="J32" s="9" t="str">
        <f t="shared" si="1"/>
        <v>ค้างชำระ 1 - 30 วัน</v>
      </c>
      <c r="K32" s="10">
        <f t="shared" si="2"/>
        <v>0</v>
      </c>
      <c r="L32" t="str">
        <f t="shared" si="3"/>
        <v>ลูกหนี้ชั้นดี</v>
      </c>
    </row>
    <row r="33" spans="1:12" x14ac:dyDescent="0.2">
      <c r="A33" t="s">
        <v>64</v>
      </c>
      <c r="B33" t="s">
        <v>8</v>
      </c>
      <c r="C33">
        <v>7</v>
      </c>
      <c r="D33">
        <v>1526010007208</v>
      </c>
      <c r="E33" s="1">
        <v>46038</v>
      </c>
      <c r="F33" s="1">
        <v>46051</v>
      </c>
      <c r="G33">
        <v>1260</v>
      </c>
      <c r="H33" s="1">
        <f t="shared" si="0"/>
        <v>46045</v>
      </c>
      <c r="I33" s="5">
        <f t="shared" si="4"/>
        <v>46253</v>
      </c>
      <c r="J33" s="9" t="str">
        <f t="shared" si="1"/>
        <v>ชำระตรงเวลา</v>
      </c>
      <c r="K33" s="10">
        <f t="shared" si="2"/>
        <v>6</v>
      </c>
      <c r="L33" t="str">
        <f t="shared" si="3"/>
        <v>ลูกหนี้ชั้นดี</v>
      </c>
    </row>
    <row r="34" spans="1:12" x14ac:dyDescent="0.2">
      <c r="A34" t="s">
        <v>66</v>
      </c>
      <c r="B34" t="s">
        <v>8</v>
      </c>
      <c r="C34">
        <v>7</v>
      </c>
      <c r="D34">
        <v>1526010007130</v>
      </c>
      <c r="E34" s="1">
        <v>46038</v>
      </c>
      <c r="F34" s="1">
        <v>46042</v>
      </c>
      <c r="G34">
        <v>490</v>
      </c>
      <c r="H34" s="1">
        <f t="shared" si="0"/>
        <v>46045</v>
      </c>
      <c r="I34" s="5">
        <f t="shared" si="4"/>
        <v>46253</v>
      </c>
      <c r="J34" s="9" t="str">
        <f t="shared" si="1"/>
        <v>ค้างชำระ 1 - 30 วัน</v>
      </c>
      <c r="K34" s="10">
        <f t="shared" si="2"/>
        <v>0</v>
      </c>
      <c r="L34" t="str">
        <f t="shared" si="3"/>
        <v>ลูกหนี้ชั้นดี</v>
      </c>
    </row>
    <row r="35" spans="1:12" x14ac:dyDescent="0.2">
      <c r="A35" t="s">
        <v>68</v>
      </c>
      <c r="B35" t="s">
        <v>8</v>
      </c>
      <c r="C35">
        <v>10</v>
      </c>
      <c r="D35">
        <v>1526010007147</v>
      </c>
      <c r="E35" s="1">
        <v>46038</v>
      </c>
      <c r="F35" s="1">
        <v>46049</v>
      </c>
      <c r="G35">
        <v>5910</v>
      </c>
      <c r="H35" s="1">
        <f t="shared" si="0"/>
        <v>46048</v>
      </c>
      <c r="I35" s="5">
        <f t="shared" si="4"/>
        <v>46253</v>
      </c>
      <c r="J35" s="9" t="str">
        <f t="shared" si="1"/>
        <v>ค้างชำระ 1 - 30 วัน</v>
      </c>
      <c r="K35" s="10">
        <f t="shared" si="2"/>
        <v>1</v>
      </c>
      <c r="L35" t="str">
        <f t="shared" si="3"/>
        <v>ลูกหนี้ชั้นดี</v>
      </c>
    </row>
    <row r="36" spans="1:12" x14ac:dyDescent="0.2">
      <c r="A36" t="s">
        <v>69</v>
      </c>
      <c r="B36" t="s">
        <v>8</v>
      </c>
      <c r="C36">
        <v>10</v>
      </c>
      <c r="D36">
        <v>1526010007154</v>
      </c>
      <c r="E36" s="1">
        <v>46038</v>
      </c>
      <c r="F36" s="1">
        <v>46049</v>
      </c>
      <c r="G36">
        <v>232000</v>
      </c>
      <c r="H36" s="1">
        <f t="shared" si="0"/>
        <v>46048</v>
      </c>
      <c r="I36" s="5">
        <f t="shared" si="4"/>
        <v>46253</v>
      </c>
      <c r="J36" s="9" t="str">
        <f t="shared" si="1"/>
        <v>ชำระตรงเวลา</v>
      </c>
      <c r="K36" s="10">
        <f t="shared" si="2"/>
        <v>1</v>
      </c>
      <c r="L36" t="str">
        <f t="shared" si="3"/>
        <v>ลูกหนี้ชั้นดี</v>
      </c>
    </row>
    <row r="37" spans="1:12" x14ac:dyDescent="0.2">
      <c r="A37" t="s">
        <v>71</v>
      </c>
      <c r="B37" t="s">
        <v>8</v>
      </c>
      <c r="C37">
        <v>7</v>
      </c>
      <c r="D37">
        <v>1526010007161</v>
      </c>
      <c r="E37" s="1">
        <v>46038</v>
      </c>
      <c r="F37" s="1">
        <v>46045</v>
      </c>
      <c r="G37">
        <v>230</v>
      </c>
      <c r="H37" s="1">
        <f t="shared" si="0"/>
        <v>46045</v>
      </c>
      <c r="I37" s="5">
        <f t="shared" si="4"/>
        <v>46253</v>
      </c>
      <c r="J37" s="9" t="str">
        <f t="shared" si="1"/>
        <v>ชำระตรงเวลา</v>
      </c>
      <c r="K37" s="10">
        <f t="shared" si="2"/>
        <v>0</v>
      </c>
      <c r="L37" t="str">
        <f t="shared" si="3"/>
        <v>ลูกหนี้ชั้นดี</v>
      </c>
    </row>
    <row r="38" spans="1:12" x14ac:dyDescent="0.2">
      <c r="A38" t="s">
        <v>73</v>
      </c>
      <c r="B38" t="s">
        <v>8</v>
      </c>
      <c r="C38">
        <v>7</v>
      </c>
      <c r="D38">
        <v>1526010008557</v>
      </c>
      <c r="E38" s="1">
        <v>46042</v>
      </c>
      <c r="F38" s="1">
        <v>46043</v>
      </c>
      <c r="G38">
        <v>13505</v>
      </c>
      <c r="H38" s="1">
        <f t="shared" si="0"/>
        <v>46049</v>
      </c>
      <c r="I38" s="5">
        <f t="shared" si="4"/>
        <v>46253</v>
      </c>
      <c r="J38" s="9" t="str">
        <f t="shared" si="1"/>
        <v>ชำระตรงเวลา</v>
      </c>
      <c r="K38" s="10">
        <f t="shared" si="2"/>
        <v>0</v>
      </c>
      <c r="L38" t="str">
        <f t="shared" si="3"/>
        <v>ลูกหนี้ชั้นดี</v>
      </c>
    </row>
    <row r="39" spans="1:12" x14ac:dyDescent="0.2">
      <c r="A39" t="s">
        <v>75</v>
      </c>
      <c r="B39" t="s">
        <v>8</v>
      </c>
      <c r="C39">
        <v>7</v>
      </c>
      <c r="D39">
        <v>1526010008571</v>
      </c>
      <c r="E39" s="1">
        <v>46041</v>
      </c>
      <c r="F39" s="1">
        <v>46042</v>
      </c>
      <c r="G39">
        <v>1500</v>
      </c>
      <c r="H39" s="1">
        <f t="shared" si="0"/>
        <v>46048</v>
      </c>
      <c r="I39" s="5">
        <f t="shared" si="4"/>
        <v>46253</v>
      </c>
      <c r="J39" s="9" t="str">
        <f t="shared" si="1"/>
        <v>ชำระตรงเวลา</v>
      </c>
      <c r="K39" s="10">
        <f t="shared" si="2"/>
        <v>0</v>
      </c>
      <c r="L39" t="str">
        <f t="shared" si="3"/>
        <v>ลูกหนี้ชั้นดี</v>
      </c>
    </row>
    <row r="40" spans="1:12" x14ac:dyDescent="0.2">
      <c r="A40" t="s">
        <v>77</v>
      </c>
      <c r="B40" t="s">
        <v>8</v>
      </c>
      <c r="C40">
        <v>7</v>
      </c>
      <c r="D40">
        <v>1526010008588</v>
      </c>
      <c r="E40" s="1">
        <v>46042</v>
      </c>
      <c r="F40" s="1">
        <v>46043</v>
      </c>
      <c r="G40">
        <v>5390</v>
      </c>
      <c r="H40" s="1">
        <f t="shared" si="0"/>
        <v>46049</v>
      </c>
      <c r="I40" s="5">
        <f t="shared" si="4"/>
        <v>46253</v>
      </c>
      <c r="J40" s="9" t="str">
        <f t="shared" si="1"/>
        <v>ค้างชำระ 1 - 30 วัน</v>
      </c>
      <c r="K40" s="10">
        <f t="shared" si="2"/>
        <v>0</v>
      </c>
      <c r="L40" t="str">
        <f t="shared" si="3"/>
        <v>ลูกหนี้ชั้นดี</v>
      </c>
    </row>
    <row r="41" spans="1:12" x14ac:dyDescent="0.2">
      <c r="A41" t="s">
        <v>79</v>
      </c>
      <c r="B41" t="s">
        <v>8</v>
      </c>
      <c r="C41">
        <v>7</v>
      </c>
      <c r="D41">
        <v>1526010008694</v>
      </c>
      <c r="E41" s="1">
        <v>46042</v>
      </c>
      <c r="F41" s="1">
        <v>46051</v>
      </c>
      <c r="G41">
        <v>1299</v>
      </c>
      <c r="H41" s="1">
        <f t="shared" si="0"/>
        <v>46049</v>
      </c>
      <c r="I41" s="5">
        <f t="shared" si="4"/>
        <v>46253</v>
      </c>
      <c r="J41" s="9" t="str">
        <f t="shared" si="1"/>
        <v>ชำระตรงเวลา</v>
      </c>
      <c r="K41" s="10">
        <f t="shared" si="2"/>
        <v>2</v>
      </c>
      <c r="L41" t="str">
        <f t="shared" si="3"/>
        <v>ลูกหนี้ชั้นดี</v>
      </c>
    </row>
    <row r="42" spans="1:12" x14ac:dyDescent="0.2">
      <c r="A42" t="s">
        <v>81</v>
      </c>
      <c r="B42" t="s">
        <v>8</v>
      </c>
      <c r="C42">
        <v>7</v>
      </c>
      <c r="D42">
        <v>1526010008700</v>
      </c>
      <c r="E42" s="1">
        <v>46042</v>
      </c>
      <c r="F42" s="1">
        <v>46043</v>
      </c>
      <c r="G42">
        <v>1590</v>
      </c>
      <c r="H42" s="1">
        <f t="shared" si="0"/>
        <v>46049</v>
      </c>
      <c r="I42" s="5">
        <f t="shared" si="4"/>
        <v>46253</v>
      </c>
      <c r="J42" s="9" t="str">
        <f t="shared" si="1"/>
        <v>ชำระตรงเวลา</v>
      </c>
      <c r="K42" s="10">
        <f t="shared" si="2"/>
        <v>0</v>
      </c>
      <c r="L42" t="str">
        <f t="shared" si="3"/>
        <v>ลูกหนี้ชั้นดี</v>
      </c>
    </row>
    <row r="43" spans="1:12" x14ac:dyDescent="0.2">
      <c r="A43" t="s">
        <v>83</v>
      </c>
      <c r="B43" t="s">
        <v>8</v>
      </c>
      <c r="C43">
        <v>7</v>
      </c>
      <c r="D43">
        <v>1526010008717</v>
      </c>
      <c r="E43" s="1">
        <v>46042</v>
      </c>
      <c r="F43" s="1">
        <v>46046</v>
      </c>
      <c r="G43">
        <v>2150</v>
      </c>
      <c r="H43" s="1">
        <f t="shared" si="0"/>
        <v>46049</v>
      </c>
      <c r="I43" s="5">
        <f t="shared" si="4"/>
        <v>46253</v>
      </c>
      <c r="J43" s="9" t="str">
        <f t="shared" si="1"/>
        <v>ชำระตรงเวลา</v>
      </c>
      <c r="K43" s="10">
        <f t="shared" si="2"/>
        <v>0</v>
      </c>
      <c r="L43" t="str">
        <f t="shared" si="3"/>
        <v>ลูกหนี้ชั้นดี</v>
      </c>
    </row>
    <row r="44" spans="1:12" x14ac:dyDescent="0.2">
      <c r="A44" t="s">
        <v>83</v>
      </c>
      <c r="B44" t="s">
        <v>8</v>
      </c>
      <c r="C44">
        <v>7</v>
      </c>
      <c r="D44">
        <v>1526010008717</v>
      </c>
      <c r="E44" s="1">
        <v>46042</v>
      </c>
      <c r="F44" s="1">
        <v>46046</v>
      </c>
      <c r="G44">
        <v>2150</v>
      </c>
      <c r="H44" s="1">
        <f t="shared" si="0"/>
        <v>46049</v>
      </c>
      <c r="I44" s="5">
        <f t="shared" si="4"/>
        <v>46253</v>
      </c>
      <c r="J44" s="9" t="str">
        <f t="shared" si="1"/>
        <v>ชำระตรงเวลา</v>
      </c>
      <c r="K44" s="10">
        <f t="shared" si="2"/>
        <v>0</v>
      </c>
      <c r="L44" t="str">
        <f t="shared" si="3"/>
        <v>ลูกหนี้ชั้นดี</v>
      </c>
    </row>
    <row r="45" spans="1:12" x14ac:dyDescent="0.2">
      <c r="A45" t="s">
        <v>85</v>
      </c>
      <c r="B45" t="s">
        <v>8</v>
      </c>
      <c r="C45">
        <v>7</v>
      </c>
      <c r="D45">
        <v>1526010008724</v>
      </c>
      <c r="E45" s="1">
        <v>46042</v>
      </c>
      <c r="F45" s="1">
        <v>46049</v>
      </c>
      <c r="G45">
        <v>2330</v>
      </c>
      <c r="H45" s="1">
        <f t="shared" si="0"/>
        <v>46049</v>
      </c>
      <c r="I45" s="5">
        <f t="shared" si="4"/>
        <v>46253</v>
      </c>
      <c r="J45" s="9" t="str">
        <f t="shared" si="1"/>
        <v>ชำระตรงเวลา</v>
      </c>
      <c r="K45" s="10">
        <f t="shared" si="2"/>
        <v>0</v>
      </c>
      <c r="L45" t="str">
        <f t="shared" si="3"/>
        <v>ลูกหนี้ชั้นดี</v>
      </c>
    </row>
    <row r="46" spans="1:12" x14ac:dyDescent="0.2">
      <c r="A46" t="s">
        <v>87</v>
      </c>
      <c r="B46" t="s">
        <v>8</v>
      </c>
      <c r="C46">
        <v>7</v>
      </c>
      <c r="D46">
        <v>1526010008731</v>
      </c>
      <c r="E46" s="1">
        <v>46041</v>
      </c>
      <c r="F46" s="1">
        <v>46042</v>
      </c>
      <c r="G46">
        <v>570</v>
      </c>
      <c r="H46" s="1">
        <f t="shared" si="0"/>
        <v>46048</v>
      </c>
      <c r="I46" s="5">
        <f t="shared" si="4"/>
        <v>46253</v>
      </c>
      <c r="J46" s="9" t="str">
        <f t="shared" si="1"/>
        <v>ชำระตรงเวลา</v>
      </c>
      <c r="K46" s="10">
        <f t="shared" si="2"/>
        <v>0</v>
      </c>
      <c r="L46" t="str">
        <f t="shared" si="3"/>
        <v>ลูกหนี้ชั้นดี</v>
      </c>
    </row>
    <row r="47" spans="1:12" x14ac:dyDescent="0.2">
      <c r="A47" t="s">
        <v>89</v>
      </c>
      <c r="B47" t="s">
        <v>8</v>
      </c>
      <c r="C47">
        <v>7</v>
      </c>
      <c r="D47">
        <v>1526010008816</v>
      </c>
      <c r="E47" s="1">
        <v>46042</v>
      </c>
      <c r="F47" s="1">
        <v>46049</v>
      </c>
      <c r="G47">
        <v>250</v>
      </c>
      <c r="H47" s="1">
        <f t="shared" si="0"/>
        <v>46049</v>
      </c>
      <c r="I47" s="5">
        <f t="shared" si="4"/>
        <v>46253</v>
      </c>
      <c r="J47" s="9" t="str">
        <f t="shared" si="1"/>
        <v>ชำระตรงเวลา</v>
      </c>
      <c r="K47" s="10">
        <f t="shared" si="2"/>
        <v>0</v>
      </c>
      <c r="L47" t="str">
        <f t="shared" si="3"/>
        <v>ลูกหนี้ชั้นดี</v>
      </c>
    </row>
    <row r="48" spans="1:12" x14ac:dyDescent="0.2">
      <c r="A48" t="s">
        <v>91</v>
      </c>
      <c r="B48" t="s">
        <v>8</v>
      </c>
      <c r="C48">
        <v>15</v>
      </c>
      <c r="D48">
        <v>1526010008830</v>
      </c>
      <c r="E48" s="1">
        <v>46043</v>
      </c>
      <c r="F48" s="1">
        <v>46045</v>
      </c>
      <c r="G48">
        <v>50</v>
      </c>
      <c r="H48" s="1">
        <f t="shared" si="0"/>
        <v>46058</v>
      </c>
      <c r="I48" s="5">
        <f t="shared" si="4"/>
        <v>46253</v>
      </c>
      <c r="J48" s="9" t="str">
        <f t="shared" si="1"/>
        <v>ค้างชำระ 1 - 30 วัน</v>
      </c>
      <c r="K48" s="10">
        <f t="shared" si="2"/>
        <v>0</v>
      </c>
      <c r="L48" t="str">
        <f t="shared" si="3"/>
        <v>ลูกหนี้ชั้นดี</v>
      </c>
    </row>
    <row r="49" spans="1:12" x14ac:dyDescent="0.2">
      <c r="A49" t="s">
        <v>93</v>
      </c>
      <c r="B49" t="s">
        <v>8</v>
      </c>
      <c r="C49">
        <v>7</v>
      </c>
      <c r="D49">
        <v>1526010009165</v>
      </c>
      <c r="E49" s="1">
        <v>46043</v>
      </c>
      <c r="F49" s="1">
        <v>46056</v>
      </c>
      <c r="G49">
        <v>240</v>
      </c>
      <c r="H49" s="1">
        <f t="shared" si="0"/>
        <v>46050</v>
      </c>
      <c r="I49" s="5">
        <f t="shared" si="4"/>
        <v>46253</v>
      </c>
      <c r="J49" s="9" t="str">
        <f t="shared" si="1"/>
        <v>ชำระตรงเวลา</v>
      </c>
      <c r="K49" s="10">
        <f t="shared" si="2"/>
        <v>6</v>
      </c>
      <c r="L49" t="str">
        <f t="shared" si="3"/>
        <v>ลูกหนี้ชั้นดี</v>
      </c>
    </row>
    <row r="50" spans="1:12" x14ac:dyDescent="0.2">
      <c r="A50" t="s">
        <v>95</v>
      </c>
      <c r="B50" t="s">
        <v>8</v>
      </c>
      <c r="C50">
        <v>7</v>
      </c>
      <c r="D50">
        <v>1526010009172</v>
      </c>
      <c r="E50" s="1">
        <v>46042</v>
      </c>
      <c r="F50" s="1">
        <v>46043</v>
      </c>
      <c r="G50">
        <v>790</v>
      </c>
      <c r="H50" s="1">
        <f t="shared" si="0"/>
        <v>46049</v>
      </c>
      <c r="I50" s="5">
        <f t="shared" si="4"/>
        <v>46253</v>
      </c>
      <c r="J50" s="9" t="str">
        <f t="shared" si="1"/>
        <v>ค้างชำระ 1 - 30 วัน</v>
      </c>
      <c r="K50" s="10">
        <f t="shared" si="2"/>
        <v>0</v>
      </c>
      <c r="L50" t="str">
        <f t="shared" si="3"/>
        <v>ลูกหนี้ชั้นดี</v>
      </c>
    </row>
    <row r="51" spans="1:12" x14ac:dyDescent="0.2">
      <c r="A51" t="s">
        <v>97</v>
      </c>
      <c r="B51" t="s">
        <v>8</v>
      </c>
      <c r="C51">
        <v>7</v>
      </c>
      <c r="D51">
        <v>1526010009202</v>
      </c>
      <c r="E51" s="1">
        <v>46043</v>
      </c>
      <c r="F51" s="1">
        <v>46052</v>
      </c>
      <c r="G51">
        <v>980</v>
      </c>
      <c r="H51" s="1">
        <f t="shared" si="0"/>
        <v>46050</v>
      </c>
      <c r="I51" s="5">
        <f t="shared" si="4"/>
        <v>46253</v>
      </c>
      <c r="J51" s="9" t="str">
        <f t="shared" si="1"/>
        <v>ชำระตรงเวลา</v>
      </c>
      <c r="K51" s="10">
        <f t="shared" si="2"/>
        <v>2</v>
      </c>
      <c r="L51" t="str">
        <f t="shared" si="3"/>
        <v>ลูกหนี้ชั้นดี</v>
      </c>
    </row>
    <row r="52" spans="1:12" x14ac:dyDescent="0.2">
      <c r="A52" t="s">
        <v>99</v>
      </c>
      <c r="B52" t="s">
        <v>8</v>
      </c>
      <c r="C52">
        <v>7</v>
      </c>
      <c r="D52">
        <v>1526010009219</v>
      </c>
      <c r="E52" s="1">
        <v>46044</v>
      </c>
      <c r="F52" s="1">
        <v>46051</v>
      </c>
      <c r="G52">
        <v>1200</v>
      </c>
      <c r="H52" s="1">
        <f t="shared" si="0"/>
        <v>46051</v>
      </c>
      <c r="I52" s="5">
        <f t="shared" si="4"/>
        <v>46253</v>
      </c>
      <c r="J52" s="9" t="str">
        <f t="shared" si="1"/>
        <v>ชำระตรงเวลา</v>
      </c>
      <c r="K52" s="10">
        <f t="shared" si="2"/>
        <v>0</v>
      </c>
      <c r="L52" t="str">
        <f t="shared" si="3"/>
        <v>ลูกหนี้ชั้นดี</v>
      </c>
    </row>
    <row r="53" spans="1:12" x14ac:dyDescent="0.2">
      <c r="A53" t="s">
        <v>99</v>
      </c>
      <c r="B53" t="s">
        <v>8</v>
      </c>
      <c r="C53">
        <v>7</v>
      </c>
      <c r="D53">
        <v>1526010009219</v>
      </c>
      <c r="E53" s="1">
        <v>46044</v>
      </c>
      <c r="F53" s="1">
        <v>46051</v>
      </c>
      <c r="G53">
        <v>1200</v>
      </c>
      <c r="H53" s="1">
        <f t="shared" si="0"/>
        <v>46051</v>
      </c>
      <c r="I53" s="5">
        <f t="shared" si="4"/>
        <v>46253</v>
      </c>
      <c r="J53" s="9" t="str">
        <f t="shared" si="1"/>
        <v>ชำระตรงเวลา</v>
      </c>
      <c r="K53" s="10">
        <f t="shared" si="2"/>
        <v>0</v>
      </c>
      <c r="L53" t="str">
        <f t="shared" si="3"/>
        <v>ลูกหนี้ชั้นดี</v>
      </c>
    </row>
    <row r="54" spans="1:12" x14ac:dyDescent="0.2">
      <c r="A54" t="s">
        <v>101</v>
      </c>
      <c r="B54" t="s">
        <v>8</v>
      </c>
      <c r="C54">
        <v>7</v>
      </c>
      <c r="D54">
        <v>1526010009226</v>
      </c>
      <c r="E54" s="1">
        <v>46044</v>
      </c>
      <c r="F54" s="1">
        <v>46048</v>
      </c>
      <c r="G54">
        <v>1910</v>
      </c>
      <c r="H54" s="1">
        <f t="shared" si="0"/>
        <v>46051</v>
      </c>
      <c r="I54" s="5">
        <f t="shared" si="4"/>
        <v>46253</v>
      </c>
      <c r="J54" s="9" t="str">
        <f t="shared" si="1"/>
        <v>ค้างชำระ 1 - 30 วัน</v>
      </c>
      <c r="K54" s="10">
        <f t="shared" si="2"/>
        <v>0</v>
      </c>
      <c r="L54" t="str">
        <f t="shared" si="3"/>
        <v>ลูกหนี้ชั้นดี</v>
      </c>
    </row>
    <row r="55" spans="1:12" x14ac:dyDescent="0.2">
      <c r="A55" t="s">
        <v>104</v>
      </c>
      <c r="B55" t="s">
        <v>103</v>
      </c>
      <c r="C55">
        <v>7</v>
      </c>
      <c r="D55">
        <v>3026010000332</v>
      </c>
      <c r="E55" s="1">
        <v>46025</v>
      </c>
      <c r="F55" s="1">
        <v>46044</v>
      </c>
      <c r="G55">
        <v>12207</v>
      </c>
      <c r="H55" s="1">
        <f t="shared" si="0"/>
        <v>46032</v>
      </c>
      <c r="I55" s="5">
        <f t="shared" si="4"/>
        <v>46253</v>
      </c>
      <c r="J55" s="9" t="str">
        <f t="shared" si="1"/>
        <v>ค้างชำระ 1 - 30 วัน</v>
      </c>
      <c r="K55" s="10">
        <f t="shared" si="2"/>
        <v>12</v>
      </c>
      <c r="L55" t="str">
        <f t="shared" si="3"/>
        <v>ลูกหนี้ชั้นดี</v>
      </c>
    </row>
    <row r="56" spans="1:12" x14ac:dyDescent="0.2">
      <c r="A56" t="s">
        <v>104</v>
      </c>
      <c r="B56" t="s">
        <v>103</v>
      </c>
      <c r="C56">
        <v>7</v>
      </c>
      <c r="D56">
        <v>3026010000332</v>
      </c>
      <c r="E56" s="1">
        <v>46025</v>
      </c>
      <c r="F56" s="1">
        <v>46044</v>
      </c>
      <c r="G56">
        <v>12207</v>
      </c>
      <c r="H56" s="1">
        <f t="shared" si="0"/>
        <v>46032</v>
      </c>
      <c r="I56" s="5">
        <f t="shared" si="4"/>
        <v>46253</v>
      </c>
      <c r="J56" s="9" t="str">
        <f t="shared" si="1"/>
        <v>ค้างชำระ 1 - 30 วัน</v>
      </c>
      <c r="K56" s="10">
        <f t="shared" si="2"/>
        <v>12</v>
      </c>
      <c r="L56" t="str">
        <f t="shared" si="3"/>
        <v>ลูกหนี้ชั้นดี</v>
      </c>
    </row>
    <row r="57" spans="1:12" x14ac:dyDescent="0.2">
      <c r="A57" t="s">
        <v>104</v>
      </c>
      <c r="B57" t="s">
        <v>103</v>
      </c>
      <c r="C57">
        <v>7</v>
      </c>
      <c r="D57">
        <v>3026010000332</v>
      </c>
      <c r="E57" s="1">
        <v>46025</v>
      </c>
      <c r="F57" s="1">
        <v>46044</v>
      </c>
      <c r="G57">
        <v>12207</v>
      </c>
      <c r="H57" s="1">
        <f t="shared" si="0"/>
        <v>46032</v>
      </c>
      <c r="I57" s="5">
        <f t="shared" si="4"/>
        <v>46253</v>
      </c>
      <c r="J57" s="9" t="str">
        <f t="shared" si="1"/>
        <v>ชำระตรงเวลา</v>
      </c>
      <c r="K57" s="10">
        <f t="shared" si="2"/>
        <v>12</v>
      </c>
      <c r="L57" t="str">
        <f t="shared" si="3"/>
        <v>ลูกหนี้ชั้นดี</v>
      </c>
    </row>
    <row r="58" spans="1:12" x14ac:dyDescent="0.2">
      <c r="A58" t="s">
        <v>107</v>
      </c>
      <c r="B58" t="s">
        <v>106</v>
      </c>
      <c r="C58">
        <v>15</v>
      </c>
      <c r="D58">
        <v>5726010007475</v>
      </c>
      <c r="E58" s="1">
        <v>46038</v>
      </c>
      <c r="F58" s="1">
        <v>46042</v>
      </c>
      <c r="G58">
        <v>5540</v>
      </c>
      <c r="H58" s="1">
        <f t="shared" si="0"/>
        <v>46053</v>
      </c>
      <c r="I58" s="5">
        <f t="shared" si="4"/>
        <v>46253</v>
      </c>
      <c r="J58" s="9" t="str">
        <f t="shared" si="1"/>
        <v>ชำระตรงเวลา</v>
      </c>
      <c r="K58" s="10">
        <f t="shared" si="2"/>
        <v>0</v>
      </c>
      <c r="L58" t="str">
        <f t="shared" si="3"/>
        <v>ลูกหนี้ชั้นดี</v>
      </c>
    </row>
    <row r="59" spans="1:12" x14ac:dyDescent="0.2">
      <c r="A59" t="s">
        <v>107</v>
      </c>
      <c r="B59" t="s">
        <v>106</v>
      </c>
      <c r="C59">
        <v>15</v>
      </c>
      <c r="D59">
        <v>5726010007475</v>
      </c>
      <c r="E59" s="1">
        <v>46038</v>
      </c>
      <c r="F59" s="1">
        <v>46042</v>
      </c>
      <c r="G59">
        <v>5540</v>
      </c>
      <c r="H59" s="1">
        <f t="shared" si="0"/>
        <v>46053</v>
      </c>
      <c r="I59" s="5">
        <f t="shared" si="4"/>
        <v>46253</v>
      </c>
      <c r="J59" s="9" t="str">
        <f t="shared" si="1"/>
        <v>ชำระตรงเวลา</v>
      </c>
      <c r="K59" s="10">
        <f t="shared" si="2"/>
        <v>0</v>
      </c>
      <c r="L59" t="str">
        <f t="shared" si="3"/>
        <v>ลูกหนี้ชั้นดี</v>
      </c>
    </row>
    <row r="60" spans="1:12" x14ac:dyDescent="0.2">
      <c r="A60" t="s">
        <v>107</v>
      </c>
      <c r="B60" t="s">
        <v>106</v>
      </c>
      <c r="C60">
        <v>15</v>
      </c>
      <c r="D60">
        <v>5726010007475</v>
      </c>
      <c r="E60" s="1">
        <v>46038</v>
      </c>
      <c r="F60" s="1">
        <v>46042</v>
      </c>
      <c r="G60">
        <v>5540</v>
      </c>
      <c r="H60" s="1">
        <f t="shared" si="0"/>
        <v>46053</v>
      </c>
      <c r="I60" s="5">
        <f t="shared" si="4"/>
        <v>46253</v>
      </c>
      <c r="J60" s="9" t="str">
        <f t="shared" si="1"/>
        <v>ค้างชำระ 1 - 30 วัน</v>
      </c>
      <c r="K60" s="10">
        <f t="shared" si="2"/>
        <v>0</v>
      </c>
      <c r="L60" t="str">
        <f t="shared" si="3"/>
        <v>ลูกหนี้ชั้นดี</v>
      </c>
    </row>
    <row r="61" spans="1:12" x14ac:dyDescent="0.2">
      <c r="A61" t="s">
        <v>109</v>
      </c>
      <c r="B61" t="s">
        <v>106</v>
      </c>
      <c r="C61">
        <v>7</v>
      </c>
      <c r="D61">
        <v>5726010007505</v>
      </c>
      <c r="E61" s="1">
        <v>46038</v>
      </c>
      <c r="F61" s="1">
        <v>46050</v>
      </c>
      <c r="G61">
        <v>15390</v>
      </c>
      <c r="H61" s="1">
        <f t="shared" si="0"/>
        <v>46045</v>
      </c>
      <c r="I61" s="5">
        <f t="shared" si="4"/>
        <v>46253</v>
      </c>
      <c r="J61" s="9" t="str">
        <f t="shared" si="1"/>
        <v>ค้างชำระ 1 - 30 วัน</v>
      </c>
      <c r="K61" s="10">
        <f t="shared" si="2"/>
        <v>5</v>
      </c>
      <c r="L61" t="str">
        <f t="shared" si="3"/>
        <v>ลูกหนี้ชั้นดี</v>
      </c>
    </row>
    <row r="62" spans="1:12" x14ac:dyDescent="0.2">
      <c r="A62" t="s">
        <v>109</v>
      </c>
      <c r="B62" t="s">
        <v>106</v>
      </c>
      <c r="C62">
        <v>7</v>
      </c>
      <c r="D62">
        <v>5726010007505</v>
      </c>
      <c r="E62" s="1">
        <v>46038</v>
      </c>
      <c r="F62" s="1">
        <v>46050</v>
      </c>
      <c r="G62">
        <v>15390</v>
      </c>
      <c r="H62" s="1">
        <f t="shared" si="0"/>
        <v>46045</v>
      </c>
      <c r="I62" s="5">
        <f t="shared" si="4"/>
        <v>46253</v>
      </c>
      <c r="J62" s="9" t="str">
        <f t="shared" si="1"/>
        <v>ชำระตรงเวลา</v>
      </c>
      <c r="K62" s="10">
        <f t="shared" si="2"/>
        <v>5</v>
      </c>
      <c r="L62" t="str">
        <f t="shared" si="3"/>
        <v>ลูกหนี้ชั้นดี</v>
      </c>
    </row>
    <row r="63" spans="1:12" x14ac:dyDescent="0.2">
      <c r="A63" t="s">
        <v>111</v>
      </c>
      <c r="B63" t="s">
        <v>106</v>
      </c>
      <c r="C63">
        <v>15</v>
      </c>
      <c r="D63">
        <v>5726010007543</v>
      </c>
      <c r="E63" s="1">
        <v>46038</v>
      </c>
      <c r="F63" s="1">
        <v>46043</v>
      </c>
      <c r="G63">
        <v>260</v>
      </c>
      <c r="H63" s="1">
        <f t="shared" si="0"/>
        <v>46053</v>
      </c>
      <c r="I63" s="5">
        <f t="shared" si="4"/>
        <v>46253</v>
      </c>
      <c r="J63" s="9" t="str">
        <f t="shared" si="1"/>
        <v>ค้างชำระ 1 - 30 วัน</v>
      </c>
      <c r="K63" s="10">
        <f t="shared" si="2"/>
        <v>0</v>
      </c>
      <c r="L63" t="str">
        <f t="shared" si="3"/>
        <v>ลูกหนี้ชั้นดี</v>
      </c>
    </row>
    <row r="64" spans="1:12" x14ac:dyDescent="0.2">
      <c r="A64" t="s">
        <v>113</v>
      </c>
      <c r="B64" t="s">
        <v>106</v>
      </c>
      <c r="C64">
        <v>30</v>
      </c>
      <c r="D64">
        <v>5726010007581</v>
      </c>
      <c r="E64" s="1">
        <v>46038</v>
      </c>
      <c r="F64" s="1">
        <v>46073</v>
      </c>
      <c r="G64">
        <v>66240</v>
      </c>
      <c r="H64" s="1">
        <f t="shared" si="0"/>
        <v>46068</v>
      </c>
      <c r="I64" s="5">
        <f t="shared" si="4"/>
        <v>46253</v>
      </c>
      <c r="J64" s="9" t="str">
        <f t="shared" si="1"/>
        <v>ค้างชำระ 1 - 30 วัน</v>
      </c>
      <c r="K64" s="10">
        <f t="shared" si="2"/>
        <v>5</v>
      </c>
      <c r="L64" t="str">
        <f t="shared" si="3"/>
        <v>ลูกหนี้ชั้นดี</v>
      </c>
    </row>
    <row r="65" spans="1:12" x14ac:dyDescent="0.2">
      <c r="A65" t="s">
        <v>113</v>
      </c>
      <c r="B65" t="s">
        <v>106</v>
      </c>
      <c r="C65">
        <v>30</v>
      </c>
      <c r="D65">
        <v>5726010007581</v>
      </c>
      <c r="E65" s="1">
        <v>46038</v>
      </c>
      <c r="F65" s="1">
        <v>46073</v>
      </c>
      <c r="G65">
        <v>66240</v>
      </c>
      <c r="H65" s="1">
        <f t="shared" si="0"/>
        <v>46068</v>
      </c>
      <c r="I65" s="5">
        <f t="shared" si="4"/>
        <v>46253</v>
      </c>
      <c r="J65" s="9" t="str">
        <f t="shared" si="1"/>
        <v>ชำระตรงเวลา</v>
      </c>
      <c r="K65" s="10">
        <f t="shared" si="2"/>
        <v>5</v>
      </c>
      <c r="L65" t="str">
        <f t="shared" si="3"/>
        <v>ลูกหนี้ชั้นดี</v>
      </c>
    </row>
    <row r="66" spans="1:12" x14ac:dyDescent="0.2">
      <c r="A66" t="s">
        <v>115</v>
      </c>
      <c r="B66" t="s">
        <v>106</v>
      </c>
      <c r="C66">
        <v>15</v>
      </c>
      <c r="D66">
        <v>5726010007642</v>
      </c>
      <c r="E66" s="1">
        <v>46038</v>
      </c>
      <c r="F66" s="1">
        <v>46041</v>
      </c>
      <c r="G66">
        <v>47421</v>
      </c>
      <c r="H66" s="1">
        <f t="shared" ref="H66:H129" si="5">E66+C66</f>
        <v>46053</v>
      </c>
      <c r="I66" s="5">
        <f t="shared" si="4"/>
        <v>46253</v>
      </c>
      <c r="J66" s="9" t="str">
        <f t="shared" ref="J66:J129" si="6">IF(K67&lt;=0, "ชำระตรงเวลา", IF(K67&lt;=30, "ค้างชำระ 1 - 30 วัน", IF(K67&lt;=60, "ค้างชำระ 31 - 60 วัน", IF(K67&lt;=90, "ค้างชำระ 61 - 90 วัน", "ค้างชำระเกิน 90 วัน"))))</f>
        <v>ชำระตรงเวลา</v>
      </c>
      <c r="K66" s="10">
        <f t="shared" ref="K66:K129" si="7">IF(OR(F66="",F66="(ว่าง)"), MAX(0,I65-H66), MAX(0,F66-H66))</f>
        <v>0</v>
      </c>
      <c r="L66" t="str">
        <f t="shared" ref="L66:L129" si="8">IF(K66&lt;=30, "ลูกหนี้ชั้นดี", IF(K66&lt;=90, "ลูกหนี้เฝ้าติดตาม", "ลูกหนี้ด้อยคุณภาพ (NPL)"))</f>
        <v>ลูกหนี้ชั้นดี</v>
      </c>
    </row>
    <row r="67" spans="1:12" x14ac:dyDescent="0.2">
      <c r="A67" t="s">
        <v>115</v>
      </c>
      <c r="B67" t="s">
        <v>106</v>
      </c>
      <c r="C67">
        <v>15</v>
      </c>
      <c r="D67">
        <v>5726010007642</v>
      </c>
      <c r="E67" s="1">
        <v>46038</v>
      </c>
      <c r="F67" s="1">
        <v>46041</v>
      </c>
      <c r="G67">
        <v>47421</v>
      </c>
      <c r="H67" s="1">
        <f t="shared" si="5"/>
        <v>46053</v>
      </c>
      <c r="I67" s="5">
        <f t="shared" si="4"/>
        <v>46253</v>
      </c>
      <c r="J67" s="9" t="str">
        <f t="shared" si="6"/>
        <v>ค้างชำระ 1 - 30 วัน</v>
      </c>
      <c r="K67" s="10">
        <f t="shared" si="7"/>
        <v>0</v>
      </c>
      <c r="L67" t="str">
        <f t="shared" si="8"/>
        <v>ลูกหนี้ชั้นดี</v>
      </c>
    </row>
    <row r="68" spans="1:12" x14ac:dyDescent="0.2">
      <c r="A68" t="s">
        <v>117</v>
      </c>
      <c r="B68" t="s">
        <v>106</v>
      </c>
      <c r="C68">
        <v>15</v>
      </c>
      <c r="D68">
        <v>5726010007666</v>
      </c>
      <c r="E68" s="1">
        <v>46038</v>
      </c>
      <c r="F68" s="1">
        <v>46055</v>
      </c>
      <c r="G68">
        <v>1500</v>
      </c>
      <c r="H68" s="1">
        <f t="shared" si="5"/>
        <v>46053</v>
      </c>
      <c r="I68" s="5">
        <f t="shared" ref="I68:I131" si="9">I67</f>
        <v>46253</v>
      </c>
      <c r="J68" s="9" t="str">
        <f t="shared" si="6"/>
        <v>ชำระตรงเวลา</v>
      </c>
      <c r="K68" s="10">
        <f t="shared" si="7"/>
        <v>2</v>
      </c>
      <c r="L68" t="str">
        <f t="shared" si="8"/>
        <v>ลูกหนี้ชั้นดี</v>
      </c>
    </row>
    <row r="69" spans="1:12" x14ac:dyDescent="0.2">
      <c r="A69" t="s">
        <v>119</v>
      </c>
      <c r="B69" t="s">
        <v>106</v>
      </c>
      <c r="C69">
        <v>15</v>
      </c>
      <c r="D69">
        <v>5726010007857</v>
      </c>
      <c r="E69" s="1">
        <v>46041</v>
      </c>
      <c r="F69" s="1">
        <v>46053</v>
      </c>
      <c r="G69">
        <v>1920</v>
      </c>
      <c r="H69" s="1">
        <f t="shared" si="5"/>
        <v>46056</v>
      </c>
      <c r="I69" s="5">
        <f t="shared" si="9"/>
        <v>46253</v>
      </c>
      <c r="J69" s="9" t="str">
        <f t="shared" si="6"/>
        <v>ชำระตรงเวลา</v>
      </c>
      <c r="K69" s="10">
        <f t="shared" si="7"/>
        <v>0</v>
      </c>
      <c r="L69" t="str">
        <f t="shared" si="8"/>
        <v>ลูกหนี้ชั้นดี</v>
      </c>
    </row>
    <row r="70" spans="1:12" x14ac:dyDescent="0.2">
      <c r="A70" t="s">
        <v>121</v>
      </c>
      <c r="B70" t="s">
        <v>106</v>
      </c>
      <c r="C70">
        <v>7</v>
      </c>
      <c r="D70">
        <v>5726010008472</v>
      </c>
      <c r="E70" s="1">
        <v>46041</v>
      </c>
      <c r="F70" s="1">
        <v>46041</v>
      </c>
      <c r="G70">
        <v>210</v>
      </c>
      <c r="H70" s="1">
        <f t="shared" si="5"/>
        <v>46048</v>
      </c>
      <c r="I70" s="5">
        <f t="shared" si="9"/>
        <v>46253</v>
      </c>
      <c r="J70" s="9" t="str">
        <f t="shared" si="6"/>
        <v>ค้างชำระ 1 - 30 วัน</v>
      </c>
      <c r="K70" s="10">
        <f t="shared" si="7"/>
        <v>0</v>
      </c>
      <c r="L70" t="str">
        <f t="shared" si="8"/>
        <v>ลูกหนี้ชั้นดี</v>
      </c>
    </row>
    <row r="71" spans="1:12" x14ac:dyDescent="0.2">
      <c r="A71" t="s">
        <v>124</v>
      </c>
      <c r="B71" t="s">
        <v>123</v>
      </c>
      <c r="C71">
        <v>15</v>
      </c>
      <c r="D71">
        <v>7226010000370</v>
      </c>
      <c r="E71" s="1">
        <v>46026</v>
      </c>
      <c r="F71" s="1">
        <v>46043</v>
      </c>
      <c r="G71">
        <v>26316</v>
      </c>
      <c r="H71" s="1">
        <f t="shared" si="5"/>
        <v>46041</v>
      </c>
      <c r="I71" s="5">
        <f t="shared" si="9"/>
        <v>46253</v>
      </c>
      <c r="J71" s="9" t="str">
        <f t="shared" si="6"/>
        <v>ชำระตรงเวลา</v>
      </c>
      <c r="K71" s="10">
        <f t="shared" si="7"/>
        <v>2</v>
      </c>
      <c r="L71" t="str">
        <f t="shared" si="8"/>
        <v>ลูกหนี้ชั้นดี</v>
      </c>
    </row>
    <row r="72" spans="1:12" x14ac:dyDescent="0.2">
      <c r="A72" t="s">
        <v>126</v>
      </c>
      <c r="B72" t="s">
        <v>13</v>
      </c>
      <c r="C72">
        <v>15</v>
      </c>
      <c r="D72">
        <v>1326010011201</v>
      </c>
      <c r="E72" s="1">
        <v>46045</v>
      </c>
      <c r="F72" s="1">
        <v>46060</v>
      </c>
      <c r="G72">
        <v>15085</v>
      </c>
      <c r="H72" s="1">
        <f t="shared" si="5"/>
        <v>46060</v>
      </c>
      <c r="I72" s="5">
        <f t="shared" si="9"/>
        <v>46253</v>
      </c>
      <c r="J72" s="9" t="str">
        <f t="shared" si="6"/>
        <v>ชำระตรงเวลา</v>
      </c>
      <c r="K72" s="10">
        <f t="shared" si="7"/>
        <v>0</v>
      </c>
      <c r="L72" t="str">
        <f t="shared" si="8"/>
        <v>ลูกหนี้ชั้นดี</v>
      </c>
    </row>
    <row r="73" spans="1:12" x14ac:dyDescent="0.2">
      <c r="A73" t="s">
        <v>126</v>
      </c>
      <c r="B73" t="s">
        <v>13</v>
      </c>
      <c r="C73">
        <v>15</v>
      </c>
      <c r="D73">
        <v>1326010011201</v>
      </c>
      <c r="E73" s="1">
        <v>46045</v>
      </c>
      <c r="F73" s="1">
        <v>46060</v>
      </c>
      <c r="G73">
        <v>15085</v>
      </c>
      <c r="H73" s="1">
        <f t="shared" si="5"/>
        <v>46060</v>
      </c>
      <c r="I73" s="5">
        <f t="shared" si="9"/>
        <v>46253</v>
      </c>
      <c r="J73" s="9" t="str">
        <f t="shared" si="6"/>
        <v>ชำระตรงเวลา</v>
      </c>
      <c r="K73" s="10">
        <f t="shared" si="7"/>
        <v>0</v>
      </c>
      <c r="L73" t="str">
        <f t="shared" si="8"/>
        <v>ลูกหนี้ชั้นดี</v>
      </c>
    </row>
    <row r="74" spans="1:12" x14ac:dyDescent="0.2">
      <c r="A74" t="s">
        <v>126</v>
      </c>
      <c r="B74" t="s">
        <v>13</v>
      </c>
      <c r="C74">
        <v>15</v>
      </c>
      <c r="D74">
        <v>1326010011201</v>
      </c>
      <c r="E74" s="1">
        <v>46045</v>
      </c>
      <c r="F74" s="1">
        <v>46060</v>
      </c>
      <c r="G74">
        <v>15085</v>
      </c>
      <c r="H74" s="1">
        <f t="shared" si="5"/>
        <v>46060</v>
      </c>
      <c r="I74" s="5">
        <f t="shared" si="9"/>
        <v>46253</v>
      </c>
      <c r="J74" s="9" t="str">
        <f t="shared" si="6"/>
        <v>ชำระตรงเวลา</v>
      </c>
      <c r="K74" s="10">
        <f t="shared" si="7"/>
        <v>0</v>
      </c>
      <c r="L74" t="str">
        <f t="shared" si="8"/>
        <v>ลูกหนี้ชั้นดี</v>
      </c>
    </row>
    <row r="75" spans="1:12" x14ac:dyDescent="0.2">
      <c r="A75" t="s">
        <v>126</v>
      </c>
      <c r="B75" t="s">
        <v>13</v>
      </c>
      <c r="C75">
        <v>15</v>
      </c>
      <c r="D75">
        <v>1326010011201</v>
      </c>
      <c r="E75" s="1">
        <v>46045</v>
      </c>
      <c r="F75" s="1">
        <v>46060</v>
      </c>
      <c r="G75">
        <v>15085</v>
      </c>
      <c r="H75" s="1">
        <f t="shared" si="5"/>
        <v>46060</v>
      </c>
      <c r="I75" s="5">
        <f t="shared" si="9"/>
        <v>46253</v>
      </c>
      <c r="J75" s="9" t="str">
        <f t="shared" si="6"/>
        <v>ชำระตรงเวลา</v>
      </c>
      <c r="K75" s="10">
        <f t="shared" si="7"/>
        <v>0</v>
      </c>
      <c r="L75" t="str">
        <f t="shared" si="8"/>
        <v>ลูกหนี้ชั้นดี</v>
      </c>
    </row>
    <row r="76" spans="1:12" x14ac:dyDescent="0.2">
      <c r="A76" t="s">
        <v>126</v>
      </c>
      <c r="B76" t="s">
        <v>13</v>
      </c>
      <c r="C76">
        <v>15</v>
      </c>
      <c r="D76">
        <v>1326010011201</v>
      </c>
      <c r="E76" s="1">
        <v>46045</v>
      </c>
      <c r="F76" s="1">
        <v>46060</v>
      </c>
      <c r="G76">
        <v>15085</v>
      </c>
      <c r="H76" s="1">
        <f t="shared" si="5"/>
        <v>46060</v>
      </c>
      <c r="I76" s="5">
        <f t="shared" si="9"/>
        <v>46253</v>
      </c>
      <c r="J76" s="9" t="str">
        <f t="shared" si="6"/>
        <v>ชำระตรงเวลา</v>
      </c>
      <c r="K76" s="10">
        <f t="shared" si="7"/>
        <v>0</v>
      </c>
      <c r="L76" t="str">
        <f t="shared" si="8"/>
        <v>ลูกหนี้ชั้นดี</v>
      </c>
    </row>
    <row r="77" spans="1:12" x14ac:dyDescent="0.2">
      <c r="A77" t="s">
        <v>126</v>
      </c>
      <c r="B77" t="s">
        <v>13</v>
      </c>
      <c r="C77">
        <v>15</v>
      </c>
      <c r="D77">
        <v>1326010011201</v>
      </c>
      <c r="E77" s="1">
        <v>46045</v>
      </c>
      <c r="F77" s="1">
        <v>46060</v>
      </c>
      <c r="G77">
        <v>15085</v>
      </c>
      <c r="H77" s="1">
        <f t="shared" si="5"/>
        <v>46060</v>
      </c>
      <c r="I77" s="5">
        <f t="shared" si="9"/>
        <v>46253</v>
      </c>
      <c r="J77" s="9" t="str">
        <f t="shared" si="6"/>
        <v>ชำระตรงเวลา</v>
      </c>
      <c r="K77" s="10">
        <f t="shared" si="7"/>
        <v>0</v>
      </c>
      <c r="L77" t="str">
        <f t="shared" si="8"/>
        <v>ลูกหนี้ชั้นดี</v>
      </c>
    </row>
    <row r="78" spans="1:12" x14ac:dyDescent="0.2">
      <c r="A78" t="s">
        <v>126</v>
      </c>
      <c r="B78" t="s">
        <v>13</v>
      </c>
      <c r="C78">
        <v>15</v>
      </c>
      <c r="D78">
        <v>1326010011201</v>
      </c>
      <c r="E78" s="1">
        <v>46045</v>
      </c>
      <c r="F78" s="1">
        <v>46060</v>
      </c>
      <c r="G78">
        <v>15085</v>
      </c>
      <c r="H78" s="1">
        <f t="shared" si="5"/>
        <v>46060</v>
      </c>
      <c r="I78" s="5">
        <f t="shared" si="9"/>
        <v>46253</v>
      </c>
      <c r="J78" s="9" t="str">
        <f t="shared" si="6"/>
        <v>ชำระตรงเวลา</v>
      </c>
      <c r="K78" s="10">
        <f t="shared" si="7"/>
        <v>0</v>
      </c>
      <c r="L78" t="str">
        <f t="shared" si="8"/>
        <v>ลูกหนี้ชั้นดี</v>
      </c>
    </row>
    <row r="79" spans="1:12" x14ac:dyDescent="0.2">
      <c r="A79" t="s">
        <v>126</v>
      </c>
      <c r="B79" t="s">
        <v>13</v>
      </c>
      <c r="C79">
        <v>15</v>
      </c>
      <c r="D79">
        <v>1326010011201</v>
      </c>
      <c r="E79" s="1">
        <v>46045</v>
      </c>
      <c r="F79" s="1">
        <v>46060</v>
      </c>
      <c r="G79">
        <v>15085</v>
      </c>
      <c r="H79" s="1">
        <f t="shared" si="5"/>
        <v>46060</v>
      </c>
      <c r="I79" s="5">
        <f t="shared" si="9"/>
        <v>46253</v>
      </c>
      <c r="J79" s="9" t="str">
        <f t="shared" si="6"/>
        <v>ชำระตรงเวลา</v>
      </c>
      <c r="K79" s="10">
        <f t="shared" si="7"/>
        <v>0</v>
      </c>
      <c r="L79" t="str">
        <f t="shared" si="8"/>
        <v>ลูกหนี้ชั้นดี</v>
      </c>
    </row>
    <row r="80" spans="1:12" x14ac:dyDescent="0.2">
      <c r="A80" t="s">
        <v>127</v>
      </c>
      <c r="B80" t="s">
        <v>13</v>
      </c>
      <c r="C80">
        <v>15</v>
      </c>
      <c r="D80">
        <v>1326010011218</v>
      </c>
      <c r="E80" s="1">
        <v>46045</v>
      </c>
      <c r="F80" s="1">
        <v>46060</v>
      </c>
      <c r="G80">
        <v>3255</v>
      </c>
      <c r="H80" s="1">
        <f t="shared" si="5"/>
        <v>46060</v>
      </c>
      <c r="I80" s="5">
        <f t="shared" si="9"/>
        <v>46253</v>
      </c>
      <c r="J80" s="9" t="str">
        <f t="shared" si="6"/>
        <v>ชำระตรงเวลา</v>
      </c>
      <c r="K80" s="10">
        <f t="shared" si="7"/>
        <v>0</v>
      </c>
      <c r="L80" t="str">
        <f t="shared" si="8"/>
        <v>ลูกหนี้ชั้นดี</v>
      </c>
    </row>
    <row r="81" spans="1:12" x14ac:dyDescent="0.2">
      <c r="A81" t="s">
        <v>127</v>
      </c>
      <c r="B81" t="s">
        <v>13</v>
      </c>
      <c r="C81">
        <v>15</v>
      </c>
      <c r="D81">
        <v>1326010011225</v>
      </c>
      <c r="E81" s="1">
        <v>46045</v>
      </c>
      <c r="F81" s="1">
        <v>46060</v>
      </c>
      <c r="G81">
        <v>1225</v>
      </c>
      <c r="H81" s="1">
        <f t="shared" si="5"/>
        <v>46060</v>
      </c>
      <c r="I81" s="5">
        <f t="shared" si="9"/>
        <v>46253</v>
      </c>
      <c r="J81" s="9" t="str">
        <f t="shared" si="6"/>
        <v>ชำระตรงเวลา</v>
      </c>
      <c r="K81" s="10">
        <f t="shared" si="7"/>
        <v>0</v>
      </c>
      <c r="L81" t="str">
        <f t="shared" si="8"/>
        <v>ลูกหนี้ชั้นดี</v>
      </c>
    </row>
    <row r="82" spans="1:12" x14ac:dyDescent="0.2">
      <c r="A82" t="s">
        <v>129</v>
      </c>
      <c r="B82" t="s">
        <v>13</v>
      </c>
      <c r="C82">
        <v>7</v>
      </c>
      <c r="D82">
        <v>1326010011263</v>
      </c>
      <c r="E82" s="1">
        <v>46045</v>
      </c>
      <c r="F82" s="1">
        <v>46052</v>
      </c>
      <c r="G82">
        <v>325</v>
      </c>
      <c r="H82" s="1">
        <f t="shared" si="5"/>
        <v>46052</v>
      </c>
      <c r="I82" s="5">
        <f t="shared" si="9"/>
        <v>46253</v>
      </c>
      <c r="J82" s="9" t="str">
        <f t="shared" si="6"/>
        <v>ค้างชำระ 1 - 30 วัน</v>
      </c>
      <c r="K82" s="10">
        <f t="shared" si="7"/>
        <v>0</v>
      </c>
      <c r="L82" t="str">
        <f t="shared" si="8"/>
        <v>ลูกหนี้ชั้นดี</v>
      </c>
    </row>
    <row r="83" spans="1:12" x14ac:dyDescent="0.2">
      <c r="A83" t="s">
        <v>131</v>
      </c>
      <c r="B83" t="s">
        <v>13</v>
      </c>
      <c r="C83">
        <v>30</v>
      </c>
      <c r="D83">
        <v>1326010011362</v>
      </c>
      <c r="E83" s="1">
        <v>46046</v>
      </c>
      <c r="F83" s="1">
        <v>46094</v>
      </c>
      <c r="G83">
        <v>6317</v>
      </c>
      <c r="H83" s="1">
        <f t="shared" si="5"/>
        <v>46076</v>
      </c>
      <c r="I83" s="5">
        <f t="shared" si="9"/>
        <v>46253</v>
      </c>
      <c r="J83" s="9" t="str">
        <f t="shared" si="6"/>
        <v>ค้างชำระ 1 - 30 วัน</v>
      </c>
      <c r="K83" s="10">
        <f t="shared" si="7"/>
        <v>18</v>
      </c>
      <c r="L83" t="str">
        <f t="shared" si="8"/>
        <v>ลูกหนี้ชั้นดี</v>
      </c>
    </row>
    <row r="84" spans="1:12" x14ac:dyDescent="0.2">
      <c r="A84" t="s">
        <v>133</v>
      </c>
      <c r="B84" t="s">
        <v>18</v>
      </c>
      <c r="C84">
        <v>7</v>
      </c>
      <c r="D84">
        <v>1226010010733</v>
      </c>
      <c r="E84" s="1">
        <v>46044</v>
      </c>
      <c r="F84" s="1">
        <v>46052</v>
      </c>
      <c r="G84">
        <v>1275</v>
      </c>
      <c r="H84" s="1">
        <f t="shared" si="5"/>
        <v>46051</v>
      </c>
      <c r="I84" s="5">
        <f t="shared" si="9"/>
        <v>46253</v>
      </c>
      <c r="J84" s="9" t="str">
        <f t="shared" si="6"/>
        <v>ค้างชำระ 1 - 30 วัน</v>
      </c>
      <c r="K84" s="10">
        <f t="shared" si="7"/>
        <v>1</v>
      </c>
      <c r="L84" t="str">
        <f t="shared" si="8"/>
        <v>ลูกหนี้ชั้นดี</v>
      </c>
    </row>
    <row r="85" spans="1:12" x14ac:dyDescent="0.2">
      <c r="A85" t="s">
        <v>133</v>
      </c>
      <c r="B85" t="s">
        <v>18</v>
      </c>
      <c r="C85">
        <v>7</v>
      </c>
      <c r="D85">
        <v>1226010010733</v>
      </c>
      <c r="E85" s="1">
        <v>46044</v>
      </c>
      <c r="F85" s="1">
        <v>46052</v>
      </c>
      <c r="G85">
        <v>1275</v>
      </c>
      <c r="H85" s="1">
        <f t="shared" si="5"/>
        <v>46051</v>
      </c>
      <c r="I85" s="5">
        <f t="shared" si="9"/>
        <v>46253</v>
      </c>
      <c r="J85" s="9" t="str">
        <f t="shared" si="6"/>
        <v>ค้างชำระ 1 - 30 วัน</v>
      </c>
      <c r="K85" s="10">
        <f t="shared" si="7"/>
        <v>1</v>
      </c>
      <c r="L85" t="str">
        <f t="shared" si="8"/>
        <v>ลูกหนี้ชั้นดี</v>
      </c>
    </row>
    <row r="86" spans="1:12" x14ac:dyDescent="0.2">
      <c r="A86" t="s">
        <v>135</v>
      </c>
      <c r="B86" t="s">
        <v>18</v>
      </c>
      <c r="C86">
        <v>7</v>
      </c>
      <c r="D86">
        <v>1226010010740</v>
      </c>
      <c r="E86" s="1">
        <v>46044</v>
      </c>
      <c r="F86" s="1">
        <v>46052</v>
      </c>
      <c r="G86">
        <v>1480</v>
      </c>
      <c r="H86" s="1">
        <f t="shared" si="5"/>
        <v>46051</v>
      </c>
      <c r="I86" s="5">
        <f t="shared" si="9"/>
        <v>46253</v>
      </c>
      <c r="J86" s="9" t="str">
        <f t="shared" si="6"/>
        <v>ค้างชำระ 1 - 30 วัน</v>
      </c>
      <c r="K86" s="10">
        <f t="shared" si="7"/>
        <v>1</v>
      </c>
      <c r="L86" t="str">
        <f t="shared" si="8"/>
        <v>ลูกหนี้ชั้นดี</v>
      </c>
    </row>
    <row r="87" spans="1:12" x14ac:dyDescent="0.2">
      <c r="A87" t="s">
        <v>137</v>
      </c>
      <c r="B87" t="s">
        <v>18</v>
      </c>
      <c r="C87">
        <v>7</v>
      </c>
      <c r="D87">
        <v>1226010010757</v>
      </c>
      <c r="E87" s="1">
        <v>46044</v>
      </c>
      <c r="F87" s="1">
        <v>46052</v>
      </c>
      <c r="G87">
        <v>3090</v>
      </c>
      <c r="H87" s="1">
        <f t="shared" si="5"/>
        <v>46051</v>
      </c>
      <c r="I87" s="5">
        <f t="shared" si="9"/>
        <v>46253</v>
      </c>
      <c r="J87" s="9" t="str">
        <f t="shared" si="6"/>
        <v>ค้างชำระ 1 - 30 วัน</v>
      </c>
      <c r="K87" s="10">
        <f t="shared" si="7"/>
        <v>1</v>
      </c>
      <c r="L87" t="str">
        <f t="shared" si="8"/>
        <v>ลูกหนี้ชั้นดี</v>
      </c>
    </row>
    <row r="88" spans="1:12" x14ac:dyDescent="0.2">
      <c r="A88" t="s">
        <v>139</v>
      </c>
      <c r="B88" t="s">
        <v>18</v>
      </c>
      <c r="C88">
        <v>7</v>
      </c>
      <c r="D88">
        <v>1226010010764</v>
      </c>
      <c r="E88" s="1">
        <v>46044</v>
      </c>
      <c r="F88" s="1">
        <v>46052</v>
      </c>
      <c r="G88">
        <v>1820</v>
      </c>
      <c r="H88" s="1">
        <f t="shared" si="5"/>
        <v>46051</v>
      </c>
      <c r="I88" s="5">
        <f t="shared" si="9"/>
        <v>46253</v>
      </c>
      <c r="J88" s="9" t="str">
        <f t="shared" si="6"/>
        <v>ค้างชำระ 1 - 30 วัน</v>
      </c>
      <c r="K88" s="10">
        <f t="shared" si="7"/>
        <v>1</v>
      </c>
      <c r="L88" t="str">
        <f t="shared" si="8"/>
        <v>ลูกหนี้ชั้นดี</v>
      </c>
    </row>
    <row r="89" spans="1:12" x14ac:dyDescent="0.2">
      <c r="A89" t="s">
        <v>141</v>
      </c>
      <c r="B89" t="s">
        <v>18</v>
      </c>
      <c r="C89">
        <v>7</v>
      </c>
      <c r="D89">
        <v>1226010010771</v>
      </c>
      <c r="E89" s="1">
        <v>46044</v>
      </c>
      <c r="F89" s="1">
        <v>46052</v>
      </c>
      <c r="G89">
        <v>2815</v>
      </c>
      <c r="H89" s="1">
        <f t="shared" si="5"/>
        <v>46051</v>
      </c>
      <c r="I89" s="5">
        <f t="shared" si="9"/>
        <v>46253</v>
      </c>
      <c r="J89" s="9" t="str">
        <f t="shared" si="6"/>
        <v>ค้างชำระ 1 - 30 วัน</v>
      </c>
      <c r="K89" s="10">
        <f t="shared" si="7"/>
        <v>1</v>
      </c>
      <c r="L89" t="str">
        <f t="shared" si="8"/>
        <v>ลูกหนี้ชั้นดี</v>
      </c>
    </row>
    <row r="90" spans="1:12" x14ac:dyDescent="0.2">
      <c r="A90" t="s">
        <v>143</v>
      </c>
      <c r="B90" t="s">
        <v>18</v>
      </c>
      <c r="C90">
        <v>7</v>
      </c>
      <c r="D90">
        <v>1226010010795</v>
      </c>
      <c r="E90" s="1">
        <v>46044</v>
      </c>
      <c r="F90" s="1">
        <v>46055</v>
      </c>
      <c r="G90">
        <v>675</v>
      </c>
      <c r="H90" s="1">
        <f t="shared" si="5"/>
        <v>46051</v>
      </c>
      <c r="I90" s="5">
        <f t="shared" si="9"/>
        <v>46253</v>
      </c>
      <c r="J90" s="9" t="str">
        <f t="shared" si="6"/>
        <v>ชำระตรงเวลา</v>
      </c>
      <c r="K90" s="10">
        <f t="shared" si="7"/>
        <v>4</v>
      </c>
      <c r="L90" t="str">
        <f t="shared" si="8"/>
        <v>ลูกหนี้ชั้นดี</v>
      </c>
    </row>
    <row r="91" spans="1:12" x14ac:dyDescent="0.2">
      <c r="A91" t="s">
        <v>143</v>
      </c>
      <c r="B91" t="s">
        <v>18</v>
      </c>
      <c r="C91">
        <v>7</v>
      </c>
      <c r="D91">
        <v>1226010010801</v>
      </c>
      <c r="E91" s="1">
        <v>46044</v>
      </c>
      <c r="F91" s="1">
        <v>46044</v>
      </c>
      <c r="G91">
        <v>2475</v>
      </c>
      <c r="H91" s="1">
        <f t="shared" si="5"/>
        <v>46051</v>
      </c>
      <c r="I91" s="5">
        <f t="shared" si="9"/>
        <v>46253</v>
      </c>
      <c r="J91" s="9" t="str">
        <f t="shared" si="6"/>
        <v>ค้างชำระ 1 - 30 วัน</v>
      </c>
      <c r="K91" s="10">
        <f t="shared" si="7"/>
        <v>0</v>
      </c>
      <c r="L91" t="str">
        <f t="shared" si="8"/>
        <v>ลูกหนี้ชั้นดี</v>
      </c>
    </row>
    <row r="92" spans="1:12" x14ac:dyDescent="0.2">
      <c r="A92" t="s">
        <v>143</v>
      </c>
      <c r="B92" t="s">
        <v>18</v>
      </c>
      <c r="C92">
        <v>7</v>
      </c>
      <c r="D92">
        <v>1226010010818</v>
      </c>
      <c r="E92" s="1">
        <v>46044</v>
      </c>
      <c r="F92" s="1">
        <v>46053</v>
      </c>
      <c r="G92">
        <v>3420</v>
      </c>
      <c r="H92" s="1">
        <f t="shared" si="5"/>
        <v>46051</v>
      </c>
      <c r="I92" s="5">
        <f t="shared" si="9"/>
        <v>46253</v>
      </c>
      <c r="J92" s="9" t="str">
        <f t="shared" si="6"/>
        <v>ชำระตรงเวลา</v>
      </c>
      <c r="K92" s="10">
        <f t="shared" si="7"/>
        <v>2</v>
      </c>
      <c r="L92" t="str">
        <f t="shared" si="8"/>
        <v>ลูกหนี้ชั้นดี</v>
      </c>
    </row>
    <row r="93" spans="1:12" x14ac:dyDescent="0.2">
      <c r="A93" t="s">
        <v>147</v>
      </c>
      <c r="B93" t="s">
        <v>18</v>
      </c>
      <c r="C93">
        <v>7</v>
      </c>
      <c r="D93">
        <v>1226010011457</v>
      </c>
      <c r="E93" s="1">
        <v>46048</v>
      </c>
      <c r="F93" s="1">
        <v>46048</v>
      </c>
      <c r="G93">
        <v>4380</v>
      </c>
      <c r="H93" s="1">
        <f t="shared" si="5"/>
        <v>46055</v>
      </c>
      <c r="I93" s="5">
        <f t="shared" si="9"/>
        <v>46253</v>
      </c>
      <c r="J93" s="9" t="str">
        <f t="shared" si="6"/>
        <v>ชำระตรงเวลา</v>
      </c>
      <c r="K93" s="10">
        <f t="shared" si="7"/>
        <v>0</v>
      </c>
      <c r="L93" t="str">
        <f t="shared" si="8"/>
        <v>ลูกหนี้ชั้นดี</v>
      </c>
    </row>
    <row r="94" spans="1:12" x14ac:dyDescent="0.2">
      <c r="A94" t="s">
        <v>149</v>
      </c>
      <c r="B94" t="s">
        <v>18</v>
      </c>
      <c r="C94">
        <v>7</v>
      </c>
      <c r="D94">
        <v>1226010011488</v>
      </c>
      <c r="E94" s="1">
        <v>46048</v>
      </c>
      <c r="F94" s="1">
        <v>46055</v>
      </c>
      <c r="G94">
        <v>5235</v>
      </c>
      <c r="H94" s="1">
        <f t="shared" si="5"/>
        <v>46055</v>
      </c>
      <c r="I94" s="5">
        <f t="shared" si="9"/>
        <v>46253</v>
      </c>
      <c r="J94" s="9" t="str">
        <f t="shared" si="6"/>
        <v>ค้างชำระ 1 - 30 วัน</v>
      </c>
      <c r="K94" s="10">
        <f t="shared" si="7"/>
        <v>0</v>
      </c>
      <c r="L94" t="str">
        <f t="shared" si="8"/>
        <v>ลูกหนี้ชั้นดี</v>
      </c>
    </row>
    <row r="95" spans="1:12" x14ac:dyDescent="0.2">
      <c r="A95" t="s">
        <v>151</v>
      </c>
      <c r="B95" t="s">
        <v>18</v>
      </c>
      <c r="C95">
        <v>7</v>
      </c>
      <c r="D95">
        <v>1226010011495</v>
      </c>
      <c r="E95" s="1">
        <v>46048</v>
      </c>
      <c r="F95" s="1">
        <v>46056</v>
      </c>
      <c r="G95">
        <v>1360</v>
      </c>
      <c r="H95" s="1">
        <f t="shared" si="5"/>
        <v>46055</v>
      </c>
      <c r="I95" s="5">
        <f t="shared" si="9"/>
        <v>46253</v>
      </c>
      <c r="J95" s="9" t="str">
        <f t="shared" si="6"/>
        <v>ค้างชำระ 1 - 30 วัน</v>
      </c>
      <c r="K95" s="10">
        <f t="shared" si="7"/>
        <v>1</v>
      </c>
      <c r="L95" t="str">
        <f t="shared" si="8"/>
        <v>ลูกหนี้ชั้นดี</v>
      </c>
    </row>
    <row r="96" spans="1:12" x14ac:dyDescent="0.2">
      <c r="A96" t="s">
        <v>153</v>
      </c>
      <c r="B96" t="s">
        <v>18</v>
      </c>
      <c r="C96">
        <v>7</v>
      </c>
      <c r="D96">
        <v>1226010011518</v>
      </c>
      <c r="E96" s="1">
        <v>46048</v>
      </c>
      <c r="F96" s="1">
        <v>46056</v>
      </c>
      <c r="G96">
        <v>13610</v>
      </c>
      <c r="H96" s="1">
        <f t="shared" si="5"/>
        <v>46055</v>
      </c>
      <c r="I96" s="5">
        <f t="shared" si="9"/>
        <v>46253</v>
      </c>
      <c r="J96" s="9" t="str">
        <f t="shared" si="6"/>
        <v>ค้างชำระ 1 - 30 วัน</v>
      </c>
      <c r="K96" s="10">
        <f t="shared" si="7"/>
        <v>1</v>
      </c>
      <c r="L96" t="str">
        <f t="shared" si="8"/>
        <v>ลูกหนี้ชั้นดี</v>
      </c>
    </row>
    <row r="97" spans="1:12" x14ac:dyDescent="0.2">
      <c r="A97" t="s">
        <v>155</v>
      </c>
      <c r="B97" t="s">
        <v>18</v>
      </c>
      <c r="C97">
        <v>7</v>
      </c>
      <c r="D97">
        <v>1226010011549</v>
      </c>
      <c r="E97" s="1">
        <v>46048</v>
      </c>
      <c r="F97" s="1">
        <v>46056</v>
      </c>
      <c r="G97">
        <v>3850</v>
      </c>
      <c r="H97" s="1">
        <f t="shared" si="5"/>
        <v>46055</v>
      </c>
      <c r="I97" s="5">
        <f t="shared" si="9"/>
        <v>46253</v>
      </c>
      <c r="J97" s="9" t="str">
        <f t="shared" si="6"/>
        <v>ค้างชำระ 1 - 30 วัน</v>
      </c>
      <c r="K97" s="10">
        <f t="shared" si="7"/>
        <v>1</v>
      </c>
      <c r="L97" t="str">
        <f t="shared" si="8"/>
        <v>ลูกหนี้ชั้นดี</v>
      </c>
    </row>
    <row r="98" spans="1:12" x14ac:dyDescent="0.2">
      <c r="A98" t="s">
        <v>157</v>
      </c>
      <c r="B98" t="s">
        <v>18</v>
      </c>
      <c r="C98">
        <v>7</v>
      </c>
      <c r="D98">
        <v>1226010011563</v>
      </c>
      <c r="E98" s="1">
        <v>46048</v>
      </c>
      <c r="F98" s="1">
        <v>46056</v>
      </c>
      <c r="G98">
        <v>6080</v>
      </c>
      <c r="H98" s="1">
        <f t="shared" si="5"/>
        <v>46055</v>
      </c>
      <c r="I98" s="5">
        <f t="shared" si="9"/>
        <v>46253</v>
      </c>
      <c r="J98" s="9" t="str">
        <f t="shared" si="6"/>
        <v>ชำระตรงเวลา</v>
      </c>
      <c r="K98" s="10">
        <f t="shared" si="7"/>
        <v>1</v>
      </c>
      <c r="L98" t="str">
        <f t="shared" si="8"/>
        <v>ลูกหนี้ชั้นดี</v>
      </c>
    </row>
    <row r="99" spans="1:12" x14ac:dyDescent="0.2">
      <c r="A99" t="s">
        <v>159</v>
      </c>
      <c r="B99" t="s">
        <v>18</v>
      </c>
      <c r="C99">
        <v>7</v>
      </c>
      <c r="D99">
        <v>1226010011600</v>
      </c>
      <c r="E99" s="1">
        <v>46048</v>
      </c>
      <c r="F99" s="1">
        <v>46052</v>
      </c>
      <c r="G99">
        <v>2760</v>
      </c>
      <c r="H99" s="1">
        <f t="shared" si="5"/>
        <v>46055</v>
      </c>
      <c r="I99" s="5">
        <f t="shared" si="9"/>
        <v>46253</v>
      </c>
      <c r="J99" s="9" t="str">
        <f t="shared" si="6"/>
        <v>ชำระตรงเวลา</v>
      </c>
      <c r="K99" s="10">
        <f t="shared" si="7"/>
        <v>0</v>
      </c>
      <c r="L99" t="str">
        <f t="shared" si="8"/>
        <v>ลูกหนี้ชั้นดี</v>
      </c>
    </row>
    <row r="100" spans="1:12" x14ac:dyDescent="0.2">
      <c r="A100" t="s">
        <v>159</v>
      </c>
      <c r="B100" t="s">
        <v>18</v>
      </c>
      <c r="C100">
        <v>7</v>
      </c>
      <c r="D100">
        <v>1226010011617</v>
      </c>
      <c r="E100" s="1">
        <v>46048</v>
      </c>
      <c r="F100" s="1">
        <v>46048</v>
      </c>
      <c r="G100">
        <v>620</v>
      </c>
      <c r="H100" s="1">
        <f t="shared" si="5"/>
        <v>46055</v>
      </c>
      <c r="I100" s="5">
        <f t="shared" si="9"/>
        <v>46253</v>
      </c>
      <c r="J100" s="9" t="str">
        <f t="shared" si="6"/>
        <v>ค้างชำระ 1 - 30 วัน</v>
      </c>
      <c r="K100" s="10">
        <f t="shared" si="7"/>
        <v>0</v>
      </c>
      <c r="L100" t="str">
        <f t="shared" si="8"/>
        <v>ลูกหนี้ชั้นดี</v>
      </c>
    </row>
    <row r="101" spans="1:12" x14ac:dyDescent="0.2">
      <c r="A101" t="s">
        <v>162</v>
      </c>
      <c r="B101" t="s">
        <v>18</v>
      </c>
      <c r="C101">
        <v>7</v>
      </c>
      <c r="D101">
        <v>1226010011631</v>
      </c>
      <c r="E101" s="1">
        <v>46048</v>
      </c>
      <c r="F101" s="1">
        <v>46056</v>
      </c>
      <c r="G101">
        <v>1505</v>
      </c>
      <c r="H101" s="1">
        <f t="shared" si="5"/>
        <v>46055</v>
      </c>
      <c r="I101" s="5">
        <f t="shared" si="9"/>
        <v>46253</v>
      </c>
      <c r="J101" s="9" t="str">
        <f t="shared" si="6"/>
        <v>ค้างชำระ 1 - 30 วัน</v>
      </c>
      <c r="K101" s="10">
        <f t="shared" si="7"/>
        <v>1</v>
      </c>
      <c r="L101" t="str">
        <f t="shared" si="8"/>
        <v>ลูกหนี้ชั้นดี</v>
      </c>
    </row>
    <row r="102" spans="1:12" x14ac:dyDescent="0.2">
      <c r="A102" t="s">
        <v>162</v>
      </c>
      <c r="B102" t="s">
        <v>18</v>
      </c>
      <c r="C102">
        <v>7</v>
      </c>
      <c r="D102">
        <v>1226010011631</v>
      </c>
      <c r="E102" s="1">
        <v>46048</v>
      </c>
      <c r="F102" s="1">
        <v>46056</v>
      </c>
      <c r="G102">
        <v>1505</v>
      </c>
      <c r="H102" s="1">
        <f t="shared" si="5"/>
        <v>46055</v>
      </c>
      <c r="I102" s="5">
        <f t="shared" si="9"/>
        <v>46253</v>
      </c>
      <c r="J102" s="9" t="str">
        <f t="shared" si="6"/>
        <v>ชำระตรงเวลา</v>
      </c>
      <c r="K102" s="10">
        <f t="shared" si="7"/>
        <v>1</v>
      </c>
      <c r="L102" t="str">
        <f t="shared" si="8"/>
        <v>ลูกหนี้ชั้นดี</v>
      </c>
    </row>
    <row r="103" spans="1:12" x14ac:dyDescent="0.2">
      <c r="A103" t="s">
        <v>164</v>
      </c>
      <c r="B103" t="s">
        <v>18</v>
      </c>
      <c r="C103">
        <v>7</v>
      </c>
      <c r="D103">
        <v>1226010011655</v>
      </c>
      <c r="E103" s="1">
        <v>46048</v>
      </c>
      <c r="F103" s="1">
        <v>46052</v>
      </c>
      <c r="G103">
        <v>1150</v>
      </c>
      <c r="H103" s="1">
        <f t="shared" si="5"/>
        <v>46055</v>
      </c>
      <c r="I103" s="5">
        <f t="shared" si="9"/>
        <v>46253</v>
      </c>
      <c r="J103" s="9" t="str">
        <f t="shared" si="6"/>
        <v>ชำระตรงเวลา</v>
      </c>
      <c r="K103" s="10">
        <f t="shared" si="7"/>
        <v>0</v>
      </c>
      <c r="L103" t="str">
        <f t="shared" si="8"/>
        <v>ลูกหนี้ชั้นดี</v>
      </c>
    </row>
    <row r="104" spans="1:12" x14ac:dyDescent="0.2">
      <c r="A104" t="s">
        <v>45</v>
      </c>
      <c r="B104" t="s">
        <v>18</v>
      </c>
      <c r="C104">
        <v>7</v>
      </c>
      <c r="D104">
        <v>1226010011686</v>
      </c>
      <c r="E104" s="1">
        <v>46048</v>
      </c>
      <c r="F104" s="1">
        <v>46055</v>
      </c>
      <c r="G104">
        <v>1280</v>
      </c>
      <c r="H104" s="1">
        <f t="shared" si="5"/>
        <v>46055</v>
      </c>
      <c r="I104" s="5">
        <f t="shared" si="9"/>
        <v>46253</v>
      </c>
      <c r="J104" s="9" t="str">
        <f t="shared" si="6"/>
        <v>ชำระตรงเวลา</v>
      </c>
      <c r="K104" s="10">
        <f t="shared" si="7"/>
        <v>0</v>
      </c>
      <c r="L104" t="str">
        <f t="shared" si="8"/>
        <v>ลูกหนี้ชั้นดี</v>
      </c>
    </row>
    <row r="105" spans="1:12" x14ac:dyDescent="0.2">
      <c r="A105" t="s">
        <v>166</v>
      </c>
      <c r="B105" t="s">
        <v>18</v>
      </c>
      <c r="C105">
        <v>7</v>
      </c>
      <c r="D105">
        <v>1226010012218</v>
      </c>
      <c r="E105" s="1">
        <v>46050</v>
      </c>
      <c r="F105" s="1">
        <v>46052</v>
      </c>
      <c r="G105">
        <v>1326</v>
      </c>
      <c r="H105" s="1">
        <f t="shared" si="5"/>
        <v>46057</v>
      </c>
      <c r="I105" s="5">
        <f t="shared" si="9"/>
        <v>46253</v>
      </c>
      <c r="J105" s="9" t="str">
        <f t="shared" si="6"/>
        <v>ชำระตรงเวลา</v>
      </c>
      <c r="K105" s="10">
        <f t="shared" si="7"/>
        <v>0</v>
      </c>
      <c r="L105" t="str">
        <f t="shared" si="8"/>
        <v>ลูกหนี้ชั้นดี</v>
      </c>
    </row>
    <row r="106" spans="1:12" x14ac:dyDescent="0.2">
      <c r="A106" t="s">
        <v>166</v>
      </c>
      <c r="B106" t="s">
        <v>18</v>
      </c>
      <c r="C106">
        <v>7</v>
      </c>
      <c r="D106">
        <v>1226010012218</v>
      </c>
      <c r="E106" s="1">
        <v>46050</v>
      </c>
      <c r="F106" s="1">
        <v>46052</v>
      </c>
      <c r="G106">
        <v>1326</v>
      </c>
      <c r="H106" s="1">
        <f t="shared" si="5"/>
        <v>46057</v>
      </c>
      <c r="I106" s="5">
        <f t="shared" si="9"/>
        <v>46253</v>
      </c>
      <c r="J106" s="9" t="str">
        <f t="shared" si="6"/>
        <v>ชำระตรงเวลา</v>
      </c>
      <c r="K106" s="10">
        <f t="shared" si="7"/>
        <v>0</v>
      </c>
      <c r="L106" t="str">
        <f t="shared" si="8"/>
        <v>ลูกหนี้ชั้นดี</v>
      </c>
    </row>
    <row r="107" spans="1:12" x14ac:dyDescent="0.2">
      <c r="A107" t="s">
        <v>166</v>
      </c>
      <c r="B107" t="s">
        <v>18</v>
      </c>
      <c r="C107">
        <v>7</v>
      </c>
      <c r="D107">
        <v>1226010012218</v>
      </c>
      <c r="E107" s="1">
        <v>46050</v>
      </c>
      <c r="F107" s="1">
        <v>46052</v>
      </c>
      <c r="G107">
        <v>1326</v>
      </c>
      <c r="H107" s="1">
        <f t="shared" si="5"/>
        <v>46057</v>
      </c>
      <c r="I107" s="5">
        <f t="shared" si="9"/>
        <v>46253</v>
      </c>
      <c r="J107" s="9" t="str">
        <f t="shared" si="6"/>
        <v>ค้างชำระ 1 - 30 วัน</v>
      </c>
      <c r="K107" s="10">
        <f t="shared" si="7"/>
        <v>0</v>
      </c>
      <c r="L107" t="str">
        <f t="shared" si="8"/>
        <v>ลูกหนี้ชั้นดี</v>
      </c>
    </row>
    <row r="108" spans="1:12" x14ac:dyDescent="0.2">
      <c r="A108" t="s">
        <v>167</v>
      </c>
      <c r="B108" t="s">
        <v>18</v>
      </c>
      <c r="C108">
        <v>7</v>
      </c>
      <c r="D108">
        <v>1226010012225</v>
      </c>
      <c r="E108" s="1">
        <v>46050</v>
      </c>
      <c r="F108" s="1">
        <v>46059</v>
      </c>
      <c r="G108">
        <v>1275</v>
      </c>
      <c r="H108" s="1">
        <f t="shared" si="5"/>
        <v>46057</v>
      </c>
      <c r="I108" s="5">
        <f t="shared" si="9"/>
        <v>46253</v>
      </c>
      <c r="J108" s="9" t="str">
        <f t="shared" si="6"/>
        <v>ค้างชำระ 1 - 30 วัน</v>
      </c>
      <c r="K108" s="10">
        <f t="shared" si="7"/>
        <v>2</v>
      </c>
      <c r="L108" t="str">
        <f t="shared" si="8"/>
        <v>ลูกหนี้ชั้นดี</v>
      </c>
    </row>
    <row r="109" spans="1:12" x14ac:dyDescent="0.2">
      <c r="A109" t="s">
        <v>167</v>
      </c>
      <c r="B109" t="s">
        <v>18</v>
      </c>
      <c r="C109">
        <v>7</v>
      </c>
      <c r="D109">
        <v>1226010012225</v>
      </c>
      <c r="E109" s="1">
        <v>46050</v>
      </c>
      <c r="F109" s="1">
        <v>46059</v>
      </c>
      <c r="G109">
        <v>1275</v>
      </c>
      <c r="H109" s="1">
        <f t="shared" si="5"/>
        <v>46057</v>
      </c>
      <c r="I109" s="5">
        <f t="shared" si="9"/>
        <v>46253</v>
      </c>
      <c r="J109" s="9" t="str">
        <f t="shared" si="6"/>
        <v>ค้างชำระ 1 - 30 วัน</v>
      </c>
      <c r="K109" s="10">
        <f t="shared" si="7"/>
        <v>2</v>
      </c>
      <c r="L109" t="str">
        <f t="shared" si="8"/>
        <v>ลูกหนี้ชั้นดี</v>
      </c>
    </row>
    <row r="110" spans="1:12" x14ac:dyDescent="0.2">
      <c r="A110" t="s">
        <v>167</v>
      </c>
      <c r="B110" t="s">
        <v>18</v>
      </c>
      <c r="C110">
        <v>7</v>
      </c>
      <c r="D110">
        <v>1226010012225</v>
      </c>
      <c r="E110" s="1">
        <v>46050</v>
      </c>
      <c r="F110" s="1">
        <v>46059</v>
      </c>
      <c r="G110">
        <v>1275</v>
      </c>
      <c r="H110" s="1">
        <f t="shared" si="5"/>
        <v>46057</v>
      </c>
      <c r="I110" s="5">
        <f t="shared" si="9"/>
        <v>46253</v>
      </c>
      <c r="J110" s="9" t="str">
        <f t="shared" si="6"/>
        <v>ชำระตรงเวลา</v>
      </c>
      <c r="K110" s="10">
        <f t="shared" si="7"/>
        <v>2</v>
      </c>
      <c r="L110" t="str">
        <f t="shared" si="8"/>
        <v>ลูกหนี้ชั้นดี</v>
      </c>
    </row>
    <row r="111" spans="1:12" x14ac:dyDescent="0.2">
      <c r="A111" t="s">
        <v>168</v>
      </c>
      <c r="B111" t="s">
        <v>18</v>
      </c>
      <c r="C111">
        <v>7</v>
      </c>
      <c r="D111">
        <v>1226010012249</v>
      </c>
      <c r="E111" s="1">
        <v>46050</v>
      </c>
      <c r="F111" s="1">
        <v>46057</v>
      </c>
      <c r="G111">
        <v>1310</v>
      </c>
      <c r="H111" s="1">
        <f t="shared" si="5"/>
        <v>46057</v>
      </c>
      <c r="I111" s="5">
        <f t="shared" si="9"/>
        <v>46253</v>
      </c>
      <c r="J111" s="9" t="str">
        <f t="shared" si="6"/>
        <v>ชำระตรงเวลา</v>
      </c>
      <c r="K111" s="10">
        <f t="shared" si="7"/>
        <v>0</v>
      </c>
      <c r="L111" t="str">
        <f t="shared" si="8"/>
        <v>ลูกหนี้ชั้นดี</v>
      </c>
    </row>
    <row r="112" spans="1:12" x14ac:dyDescent="0.2">
      <c r="A112" t="s">
        <v>168</v>
      </c>
      <c r="B112" t="s">
        <v>18</v>
      </c>
      <c r="C112">
        <v>7</v>
      </c>
      <c r="D112">
        <v>1226010012249</v>
      </c>
      <c r="E112" s="1">
        <v>46050</v>
      </c>
      <c r="F112" s="1">
        <v>46057</v>
      </c>
      <c r="G112">
        <v>1310</v>
      </c>
      <c r="H112" s="1">
        <f t="shared" si="5"/>
        <v>46057</v>
      </c>
      <c r="I112" s="5">
        <f t="shared" si="9"/>
        <v>46253</v>
      </c>
      <c r="J112" s="9" t="str">
        <f t="shared" si="6"/>
        <v>ชำระตรงเวลา</v>
      </c>
      <c r="K112" s="10">
        <f t="shared" si="7"/>
        <v>0</v>
      </c>
      <c r="L112" t="str">
        <f t="shared" si="8"/>
        <v>ลูกหนี้ชั้นดี</v>
      </c>
    </row>
    <row r="113" spans="1:12" x14ac:dyDescent="0.2">
      <c r="A113" t="s">
        <v>168</v>
      </c>
      <c r="B113" t="s">
        <v>18</v>
      </c>
      <c r="C113">
        <v>7</v>
      </c>
      <c r="D113">
        <v>1226010012249</v>
      </c>
      <c r="E113" s="1">
        <v>46050</v>
      </c>
      <c r="F113" s="1">
        <v>46057</v>
      </c>
      <c r="G113">
        <v>1310</v>
      </c>
      <c r="H113" s="1">
        <f t="shared" si="5"/>
        <v>46057</v>
      </c>
      <c r="I113" s="5">
        <f t="shared" si="9"/>
        <v>46253</v>
      </c>
      <c r="J113" s="9" t="str">
        <f t="shared" si="6"/>
        <v>ชำระตรงเวลา</v>
      </c>
      <c r="K113" s="10">
        <f t="shared" si="7"/>
        <v>0</v>
      </c>
      <c r="L113" t="str">
        <f t="shared" si="8"/>
        <v>ลูกหนี้ชั้นดี</v>
      </c>
    </row>
    <row r="114" spans="1:12" x14ac:dyDescent="0.2">
      <c r="A114" t="s">
        <v>168</v>
      </c>
      <c r="B114" t="s">
        <v>18</v>
      </c>
      <c r="C114">
        <v>7</v>
      </c>
      <c r="D114">
        <v>1226010012249</v>
      </c>
      <c r="E114" s="1">
        <v>46050</v>
      </c>
      <c r="F114" s="1">
        <v>46057</v>
      </c>
      <c r="G114">
        <v>1310</v>
      </c>
      <c r="H114" s="1">
        <f t="shared" si="5"/>
        <v>46057</v>
      </c>
      <c r="I114" s="5">
        <f t="shared" si="9"/>
        <v>46253</v>
      </c>
      <c r="J114" s="9" t="str">
        <f t="shared" si="6"/>
        <v>ชำระตรงเวลา</v>
      </c>
      <c r="K114" s="10">
        <f t="shared" si="7"/>
        <v>0</v>
      </c>
      <c r="L114" t="str">
        <f t="shared" si="8"/>
        <v>ลูกหนี้ชั้นดี</v>
      </c>
    </row>
    <row r="115" spans="1:12" x14ac:dyDescent="0.2">
      <c r="A115" t="s">
        <v>169</v>
      </c>
      <c r="B115" t="s">
        <v>18</v>
      </c>
      <c r="C115">
        <v>7</v>
      </c>
      <c r="D115">
        <v>1226010012287</v>
      </c>
      <c r="E115" s="1">
        <v>46050</v>
      </c>
      <c r="F115" s="1">
        <v>46050</v>
      </c>
      <c r="G115">
        <v>6340</v>
      </c>
      <c r="H115" s="1">
        <f t="shared" si="5"/>
        <v>46057</v>
      </c>
      <c r="I115" s="5">
        <f t="shared" si="9"/>
        <v>46253</v>
      </c>
      <c r="J115" s="9" t="str">
        <f t="shared" si="6"/>
        <v>ชำระตรงเวลา</v>
      </c>
      <c r="K115" s="10">
        <f t="shared" si="7"/>
        <v>0</v>
      </c>
      <c r="L115" t="str">
        <f t="shared" si="8"/>
        <v>ลูกหนี้ชั้นดี</v>
      </c>
    </row>
    <row r="116" spans="1:12" x14ac:dyDescent="0.2">
      <c r="A116" t="s">
        <v>169</v>
      </c>
      <c r="B116" t="s">
        <v>18</v>
      </c>
      <c r="C116">
        <v>7</v>
      </c>
      <c r="D116">
        <v>1226010012287</v>
      </c>
      <c r="E116" s="1">
        <v>46050</v>
      </c>
      <c r="F116" s="1">
        <v>46050</v>
      </c>
      <c r="G116">
        <v>6340</v>
      </c>
      <c r="H116" s="1">
        <f t="shared" si="5"/>
        <v>46057</v>
      </c>
      <c r="I116" s="5">
        <f t="shared" si="9"/>
        <v>46253</v>
      </c>
      <c r="J116" s="9" t="str">
        <f t="shared" si="6"/>
        <v>ชำระตรงเวลา</v>
      </c>
      <c r="K116" s="10">
        <f t="shared" si="7"/>
        <v>0</v>
      </c>
      <c r="L116" t="str">
        <f t="shared" si="8"/>
        <v>ลูกหนี้ชั้นดี</v>
      </c>
    </row>
    <row r="117" spans="1:12" x14ac:dyDescent="0.2">
      <c r="A117" t="s">
        <v>169</v>
      </c>
      <c r="B117" t="s">
        <v>18</v>
      </c>
      <c r="C117">
        <v>7</v>
      </c>
      <c r="D117">
        <v>1226010012287</v>
      </c>
      <c r="E117" s="1">
        <v>46050</v>
      </c>
      <c r="F117" s="1">
        <v>46050</v>
      </c>
      <c r="G117">
        <v>6340</v>
      </c>
      <c r="H117" s="1">
        <f t="shared" si="5"/>
        <v>46057</v>
      </c>
      <c r="I117" s="5">
        <f t="shared" si="9"/>
        <v>46253</v>
      </c>
      <c r="J117" s="9" t="str">
        <f t="shared" si="6"/>
        <v>ชำระตรงเวลา</v>
      </c>
      <c r="K117" s="10">
        <f t="shared" si="7"/>
        <v>0</v>
      </c>
      <c r="L117" t="str">
        <f t="shared" si="8"/>
        <v>ลูกหนี้ชั้นดี</v>
      </c>
    </row>
    <row r="118" spans="1:12" x14ac:dyDescent="0.2">
      <c r="A118" t="s">
        <v>170</v>
      </c>
      <c r="B118" t="s">
        <v>18</v>
      </c>
      <c r="C118">
        <v>7</v>
      </c>
      <c r="D118">
        <v>1226010012355</v>
      </c>
      <c r="E118" s="1">
        <v>46050</v>
      </c>
      <c r="F118" s="1">
        <v>46053</v>
      </c>
      <c r="G118">
        <v>5529</v>
      </c>
      <c r="H118" s="1">
        <f t="shared" si="5"/>
        <v>46057</v>
      </c>
      <c r="I118" s="5">
        <f t="shared" si="9"/>
        <v>46253</v>
      </c>
      <c r="J118" s="9" t="str">
        <f t="shared" si="6"/>
        <v>ชำระตรงเวลา</v>
      </c>
      <c r="K118" s="10">
        <f t="shared" si="7"/>
        <v>0</v>
      </c>
      <c r="L118" t="str">
        <f t="shared" si="8"/>
        <v>ลูกหนี้ชั้นดี</v>
      </c>
    </row>
    <row r="119" spans="1:12" x14ac:dyDescent="0.2">
      <c r="A119" t="s">
        <v>172</v>
      </c>
      <c r="B119" t="s">
        <v>13</v>
      </c>
      <c r="C119">
        <v>30</v>
      </c>
      <c r="D119">
        <v>1326010006863</v>
      </c>
      <c r="E119" s="1">
        <v>46037</v>
      </c>
      <c r="F119" s="1">
        <v>46041</v>
      </c>
      <c r="G119">
        <v>2210</v>
      </c>
      <c r="H119" s="1">
        <f t="shared" si="5"/>
        <v>46067</v>
      </c>
      <c r="I119" s="5">
        <f t="shared" si="9"/>
        <v>46253</v>
      </c>
      <c r="J119" s="9" t="str">
        <f t="shared" si="6"/>
        <v>ค้างชำระ 1 - 30 วัน</v>
      </c>
      <c r="K119" s="10">
        <f t="shared" si="7"/>
        <v>0</v>
      </c>
      <c r="L119" t="str">
        <f t="shared" si="8"/>
        <v>ลูกหนี้ชั้นดี</v>
      </c>
    </row>
    <row r="120" spans="1:12" x14ac:dyDescent="0.2">
      <c r="A120" t="s">
        <v>174</v>
      </c>
      <c r="B120" t="s">
        <v>13</v>
      </c>
      <c r="C120">
        <v>15</v>
      </c>
      <c r="D120">
        <v>1326010006887</v>
      </c>
      <c r="E120" s="1">
        <v>46037</v>
      </c>
      <c r="F120" s="1">
        <v>46060</v>
      </c>
      <c r="G120">
        <v>9508</v>
      </c>
      <c r="H120" s="1">
        <f t="shared" si="5"/>
        <v>46052</v>
      </c>
      <c r="I120" s="5">
        <f t="shared" si="9"/>
        <v>46253</v>
      </c>
      <c r="J120" s="9" t="str">
        <f t="shared" si="6"/>
        <v>ค้างชำระ 1 - 30 วัน</v>
      </c>
      <c r="K120" s="10">
        <f t="shared" si="7"/>
        <v>8</v>
      </c>
      <c r="L120" t="str">
        <f t="shared" si="8"/>
        <v>ลูกหนี้ชั้นดี</v>
      </c>
    </row>
    <row r="121" spans="1:12" x14ac:dyDescent="0.2">
      <c r="A121" t="s">
        <v>129</v>
      </c>
      <c r="B121" t="s">
        <v>13</v>
      </c>
      <c r="C121">
        <v>7</v>
      </c>
      <c r="D121">
        <v>1326010006894</v>
      </c>
      <c r="E121" s="1">
        <v>46037</v>
      </c>
      <c r="F121" s="1">
        <v>46052</v>
      </c>
      <c r="G121">
        <v>3705</v>
      </c>
      <c r="H121" s="1">
        <f t="shared" si="5"/>
        <v>46044</v>
      </c>
      <c r="I121" s="5">
        <f t="shared" si="9"/>
        <v>46253</v>
      </c>
      <c r="J121" s="9" t="str">
        <f t="shared" si="6"/>
        <v>ค้างชำระ 1 - 30 วัน</v>
      </c>
      <c r="K121" s="10">
        <f t="shared" si="7"/>
        <v>8</v>
      </c>
      <c r="L121" t="str">
        <f t="shared" si="8"/>
        <v>ลูกหนี้ชั้นดี</v>
      </c>
    </row>
    <row r="122" spans="1:12" x14ac:dyDescent="0.2">
      <c r="A122" t="s">
        <v>176</v>
      </c>
      <c r="B122" t="s">
        <v>13</v>
      </c>
      <c r="C122">
        <v>15</v>
      </c>
      <c r="D122">
        <v>1326010006900</v>
      </c>
      <c r="E122" s="1">
        <v>46037</v>
      </c>
      <c r="F122" s="1">
        <v>46056</v>
      </c>
      <c r="G122">
        <v>1655</v>
      </c>
      <c r="H122" s="1">
        <f t="shared" si="5"/>
        <v>46052</v>
      </c>
      <c r="I122" s="5">
        <f t="shared" si="9"/>
        <v>46253</v>
      </c>
      <c r="J122" s="9" t="str">
        <f t="shared" si="6"/>
        <v>ค้างชำระ 1 - 30 วัน</v>
      </c>
      <c r="K122" s="10">
        <f t="shared" si="7"/>
        <v>4</v>
      </c>
      <c r="L122" t="str">
        <f t="shared" si="8"/>
        <v>ลูกหนี้ชั้นดี</v>
      </c>
    </row>
    <row r="123" spans="1:12" x14ac:dyDescent="0.2">
      <c r="A123" t="s">
        <v>178</v>
      </c>
      <c r="B123" t="s">
        <v>13</v>
      </c>
      <c r="C123">
        <v>7</v>
      </c>
      <c r="D123">
        <v>1326010006917</v>
      </c>
      <c r="E123" s="1">
        <v>46037</v>
      </c>
      <c r="F123" s="1">
        <v>46046</v>
      </c>
      <c r="G123">
        <v>2731</v>
      </c>
      <c r="H123" s="1">
        <f t="shared" si="5"/>
        <v>46044</v>
      </c>
      <c r="I123" s="5">
        <f t="shared" si="9"/>
        <v>46253</v>
      </c>
      <c r="J123" s="9" t="str">
        <f t="shared" si="6"/>
        <v>ชำระตรงเวลา</v>
      </c>
      <c r="K123" s="10">
        <f t="shared" si="7"/>
        <v>2</v>
      </c>
      <c r="L123" t="str">
        <f t="shared" si="8"/>
        <v>ลูกหนี้ชั้นดี</v>
      </c>
    </row>
    <row r="124" spans="1:12" x14ac:dyDescent="0.2">
      <c r="A124" t="s">
        <v>180</v>
      </c>
      <c r="B124" t="s">
        <v>13</v>
      </c>
      <c r="C124">
        <v>15</v>
      </c>
      <c r="D124">
        <v>1326010006931</v>
      </c>
      <c r="E124" s="1">
        <v>46037</v>
      </c>
      <c r="F124" s="1">
        <v>46052</v>
      </c>
      <c r="G124">
        <v>7280</v>
      </c>
      <c r="H124" s="1">
        <f t="shared" si="5"/>
        <v>46052</v>
      </c>
      <c r="I124" s="5">
        <f t="shared" si="9"/>
        <v>46253</v>
      </c>
      <c r="J124" s="9" t="str">
        <f t="shared" si="6"/>
        <v>ชำระตรงเวลา</v>
      </c>
      <c r="K124" s="10">
        <f t="shared" si="7"/>
        <v>0</v>
      </c>
      <c r="L124" t="str">
        <f t="shared" si="8"/>
        <v>ลูกหนี้ชั้นดี</v>
      </c>
    </row>
    <row r="125" spans="1:12" x14ac:dyDescent="0.2">
      <c r="A125" t="s">
        <v>182</v>
      </c>
      <c r="B125" t="s">
        <v>13</v>
      </c>
      <c r="C125">
        <v>7</v>
      </c>
      <c r="D125">
        <v>1326010006948</v>
      </c>
      <c r="E125" s="1">
        <v>46037</v>
      </c>
      <c r="F125" s="1">
        <v>46044</v>
      </c>
      <c r="G125">
        <v>960</v>
      </c>
      <c r="H125" s="1">
        <f t="shared" si="5"/>
        <v>46044</v>
      </c>
      <c r="I125" s="5">
        <f t="shared" si="9"/>
        <v>46253</v>
      </c>
      <c r="J125" s="9" t="str">
        <f t="shared" si="6"/>
        <v>ค้างชำระ 1 - 30 วัน</v>
      </c>
      <c r="K125" s="10">
        <f t="shared" si="7"/>
        <v>0</v>
      </c>
      <c r="L125" t="str">
        <f t="shared" si="8"/>
        <v>ลูกหนี้ชั้นดี</v>
      </c>
    </row>
    <row r="126" spans="1:12" x14ac:dyDescent="0.2">
      <c r="A126" t="s">
        <v>184</v>
      </c>
      <c r="B126" t="s">
        <v>13</v>
      </c>
      <c r="C126">
        <v>15</v>
      </c>
      <c r="D126">
        <v>1326010006962</v>
      </c>
      <c r="E126" s="1">
        <v>46037</v>
      </c>
      <c r="F126" s="1">
        <v>46059</v>
      </c>
      <c r="G126">
        <v>19788</v>
      </c>
      <c r="H126" s="1">
        <f t="shared" si="5"/>
        <v>46052</v>
      </c>
      <c r="I126" s="5">
        <f t="shared" si="9"/>
        <v>46253</v>
      </c>
      <c r="J126" s="9" t="str">
        <f t="shared" si="6"/>
        <v>ชำระตรงเวลา</v>
      </c>
      <c r="K126" s="10">
        <f t="shared" si="7"/>
        <v>7</v>
      </c>
      <c r="L126" t="str">
        <f t="shared" si="8"/>
        <v>ลูกหนี้ชั้นดี</v>
      </c>
    </row>
    <row r="127" spans="1:12" x14ac:dyDescent="0.2">
      <c r="A127" t="s">
        <v>186</v>
      </c>
      <c r="B127" t="s">
        <v>13</v>
      </c>
      <c r="C127">
        <v>30</v>
      </c>
      <c r="D127">
        <v>1326010006979</v>
      </c>
      <c r="E127" s="1">
        <v>46037</v>
      </c>
      <c r="F127" s="1">
        <v>46052</v>
      </c>
      <c r="G127">
        <v>9828</v>
      </c>
      <c r="H127" s="1">
        <f t="shared" si="5"/>
        <v>46067</v>
      </c>
      <c r="I127" s="5">
        <f t="shared" si="9"/>
        <v>46253</v>
      </c>
      <c r="J127" s="9" t="str">
        <f t="shared" si="6"/>
        <v>ชำระตรงเวลา</v>
      </c>
      <c r="K127" s="10">
        <f t="shared" si="7"/>
        <v>0</v>
      </c>
      <c r="L127" t="str">
        <f t="shared" si="8"/>
        <v>ลูกหนี้ชั้นดี</v>
      </c>
    </row>
    <row r="128" spans="1:12" x14ac:dyDescent="0.2">
      <c r="A128" t="s">
        <v>188</v>
      </c>
      <c r="B128" t="s">
        <v>13</v>
      </c>
      <c r="C128">
        <v>7</v>
      </c>
      <c r="D128">
        <v>1326010007099</v>
      </c>
      <c r="E128" s="1">
        <v>46037</v>
      </c>
      <c r="F128" s="1">
        <v>46038</v>
      </c>
      <c r="G128">
        <v>5830</v>
      </c>
      <c r="H128" s="1">
        <f t="shared" si="5"/>
        <v>46044</v>
      </c>
      <c r="I128" s="5">
        <f t="shared" si="9"/>
        <v>46253</v>
      </c>
      <c r="J128" s="9" t="str">
        <f t="shared" si="6"/>
        <v>ชำระตรงเวลา</v>
      </c>
      <c r="K128" s="10">
        <f t="shared" si="7"/>
        <v>0</v>
      </c>
      <c r="L128" t="str">
        <f t="shared" si="8"/>
        <v>ลูกหนี้ชั้นดี</v>
      </c>
    </row>
    <row r="129" spans="1:12" x14ac:dyDescent="0.2">
      <c r="A129" t="s">
        <v>188</v>
      </c>
      <c r="B129" t="s">
        <v>13</v>
      </c>
      <c r="C129">
        <v>7</v>
      </c>
      <c r="D129">
        <v>1326010007099</v>
      </c>
      <c r="E129" s="1">
        <v>46037</v>
      </c>
      <c r="F129" s="1">
        <v>46038</v>
      </c>
      <c r="G129">
        <v>5830</v>
      </c>
      <c r="H129" s="1">
        <f t="shared" si="5"/>
        <v>46044</v>
      </c>
      <c r="I129" s="5">
        <f t="shared" si="9"/>
        <v>46253</v>
      </c>
      <c r="J129" s="9" t="str">
        <f t="shared" si="6"/>
        <v>ชำระตรงเวลา</v>
      </c>
      <c r="K129" s="10">
        <f t="shared" si="7"/>
        <v>0</v>
      </c>
      <c r="L129" t="str">
        <f t="shared" si="8"/>
        <v>ลูกหนี้ชั้นดี</v>
      </c>
    </row>
    <row r="130" spans="1:12" x14ac:dyDescent="0.2">
      <c r="A130" t="s">
        <v>190</v>
      </c>
      <c r="B130" t="s">
        <v>13</v>
      </c>
      <c r="C130">
        <v>7</v>
      </c>
      <c r="D130">
        <v>1326010007105</v>
      </c>
      <c r="E130" s="1">
        <v>46037</v>
      </c>
      <c r="F130" s="1">
        <v>46038</v>
      </c>
      <c r="G130">
        <v>9630</v>
      </c>
      <c r="H130" s="1">
        <f t="shared" ref="H130:H193" si="10">E130+C130</f>
        <v>46044</v>
      </c>
      <c r="I130" s="5">
        <f t="shared" si="9"/>
        <v>46253</v>
      </c>
      <c r="J130" s="9" t="str">
        <f t="shared" ref="J130:J193" si="11">IF(K131&lt;=0, "ชำระตรงเวลา", IF(K131&lt;=30, "ค้างชำระ 1 - 30 วัน", IF(K131&lt;=60, "ค้างชำระ 31 - 60 วัน", IF(K131&lt;=90, "ค้างชำระ 61 - 90 วัน", "ค้างชำระเกิน 90 วัน"))))</f>
        <v>ชำระตรงเวลา</v>
      </c>
      <c r="K130" s="10">
        <f t="shared" ref="K130:K193" si="12">IF(OR(F130="",F130="(ว่าง)"), MAX(0,I129-H130), MAX(0,F130-H130))</f>
        <v>0</v>
      </c>
      <c r="L130" t="str">
        <f t="shared" ref="L130:L193" si="13">IF(K130&lt;=30, "ลูกหนี้ชั้นดี", IF(K130&lt;=90, "ลูกหนี้เฝ้าติดตาม", "ลูกหนี้ด้อยคุณภาพ (NPL)"))</f>
        <v>ลูกหนี้ชั้นดี</v>
      </c>
    </row>
    <row r="131" spans="1:12" x14ac:dyDescent="0.2">
      <c r="A131" t="s">
        <v>192</v>
      </c>
      <c r="B131" t="s">
        <v>13</v>
      </c>
      <c r="C131">
        <v>15</v>
      </c>
      <c r="D131">
        <v>1326010007129</v>
      </c>
      <c r="E131" s="1">
        <v>46039</v>
      </c>
      <c r="F131" s="1">
        <v>46053</v>
      </c>
      <c r="G131">
        <v>1560</v>
      </c>
      <c r="H131" s="1">
        <f t="shared" si="10"/>
        <v>46054</v>
      </c>
      <c r="I131" s="5">
        <f t="shared" si="9"/>
        <v>46253</v>
      </c>
      <c r="J131" s="9" t="str">
        <f t="shared" si="11"/>
        <v>ชำระตรงเวลา</v>
      </c>
      <c r="K131" s="10">
        <f t="shared" si="12"/>
        <v>0</v>
      </c>
      <c r="L131" t="str">
        <f t="shared" si="13"/>
        <v>ลูกหนี้ชั้นดี</v>
      </c>
    </row>
    <row r="132" spans="1:12" x14ac:dyDescent="0.2">
      <c r="A132" t="s">
        <v>194</v>
      </c>
      <c r="B132" t="s">
        <v>13</v>
      </c>
      <c r="C132">
        <v>7</v>
      </c>
      <c r="D132">
        <v>1326010007235</v>
      </c>
      <c r="E132" s="1">
        <v>46037</v>
      </c>
      <c r="F132" s="1">
        <v>46038</v>
      </c>
      <c r="G132">
        <v>9647</v>
      </c>
      <c r="H132" s="1">
        <f t="shared" si="10"/>
        <v>46044</v>
      </c>
      <c r="I132" s="5">
        <f t="shared" ref="I132:I195" si="14">I131</f>
        <v>46253</v>
      </c>
      <c r="J132" s="9" t="str">
        <f t="shared" si="11"/>
        <v>ค้างชำระ 1 - 30 วัน</v>
      </c>
      <c r="K132" s="10">
        <f t="shared" si="12"/>
        <v>0</v>
      </c>
      <c r="L132" t="str">
        <f t="shared" si="13"/>
        <v>ลูกหนี้ชั้นดี</v>
      </c>
    </row>
    <row r="133" spans="1:12" x14ac:dyDescent="0.2">
      <c r="A133" t="s">
        <v>196</v>
      </c>
      <c r="B133" t="s">
        <v>13</v>
      </c>
      <c r="C133">
        <v>7</v>
      </c>
      <c r="D133">
        <v>1326010008225</v>
      </c>
      <c r="E133" s="1">
        <v>46039</v>
      </c>
      <c r="F133" s="1">
        <v>46049</v>
      </c>
      <c r="G133">
        <v>10440</v>
      </c>
      <c r="H133" s="1">
        <f t="shared" si="10"/>
        <v>46046</v>
      </c>
      <c r="I133" s="5">
        <f t="shared" si="14"/>
        <v>46253</v>
      </c>
      <c r="J133" s="9" t="str">
        <f t="shared" si="11"/>
        <v>ชำระตรงเวลา</v>
      </c>
      <c r="K133" s="10">
        <f t="shared" si="12"/>
        <v>3</v>
      </c>
      <c r="L133" t="str">
        <f t="shared" si="13"/>
        <v>ลูกหนี้ชั้นดี</v>
      </c>
    </row>
    <row r="134" spans="1:12" x14ac:dyDescent="0.2">
      <c r="A134" t="s">
        <v>198</v>
      </c>
      <c r="B134" t="s">
        <v>13</v>
      </c>
      <c r="C134">
        <v>7</v>
      </c>
      <c r="D134">
        <v>1326010008232</v>
      </c>
      <c r="E134" s="1">
        <v>46039</v>
      </c>
      <c r="F134" s="1">
        <v>46042</v>
      </c>
      <c r="G134">
        <v>345</v>
      </c>
      <c r="H134" s="1">
        <f t="shared" si="10"/>
        <v>46046</v>
      </c>
      <c r="I134" s="5">
        <f t="shared" si="14"/>
        <v>46253</v>
      </c>
      <c r="J134" s="9" t="str">
        <f t="shared" si="11"/>
        <v>ค้างชำระ 1 - 30 วัน</v>
      </c>
      <c r="K134" s="10">
        <f t="shared" si="12"/>
        <v>0</v>
      </c>
      <c r="L134" t="str">
        <f t="shared" si="13"/>
        <v>ลูกหนี้ชั้นดี</v>
      </c>
    </row>
    <row r="135" spans="1:12" x14ac:dyDescent="0.2">
      <c r="A135" t="s">
        <v>200</v>
      </c>
      <c r="B135" t="s">
        <v>13</v>
      </c>
      <c r="C135">
        <v>15</v>
      </c>
      <c r="D135">
        <v>1326010008355</v>
      </c>
      <c r="E135" s="1">
        <v>46041</v>
      </c>
      <c r="F135" s="1">
        <v>46059</v>
      </c>
      <c r="G135">
        <v>800</v>
      </c>
      <c r="H135" s="1">
        <f t="shared" si="10"/>
        <v>46056</v>
      </c>
      <c r="I135" s="5">
        <f t="shared" si="14"/>
        <v>46253</v>
      </c>
      <c r="J135" s="9" t="str">
        <f t="shared" si="11"/>
        <v>ค้างชำระ 1 - 30 วัน</v>
      </c>
      <c r="K135" s="10">
        <f t="shared" si="12"/>
        <v>3</v>
      </c>
      <c r="L135" t="str">
        <f t="shared" si="13"/>
        <v>ลูกหนี้ชั้นดี</v>
      </c>
    </row>
    <row r="136" spans="1:12" x14ac:dyDescent="0.2">
      <c r="A136" t="s">
        <v>200</v>
      </c>
      <c r="B136" t="s">
        <v>13</v>
      </c>
      <c r="C136">
        <v>15</v>
      </c>
      <c r="D136">
        <v>1326010008355</v>
      </c>
      <c r="E136" s="1">
        <v>46041</v>
      </c>
      <c r="F136" s="1">
        <v>46059</v>
      </c>
      <c r="G136">
        <v>800</v>
      </c>
      <c r="H136" s="1">
        <f t="shared" si="10"/>
        <v>46056</v>
      </c>
      <c r="I136" s="5">
        <f t="shared" si="14"/>
        <v>46253</v>
      </c>
      <c r="J136" s="9" t="str">
        <f t="shared" si="11"/>
        <v>ค้างชำระ 1 - 30 วัน</v>
      </c>
      <c r="K136" s="10">
        <f t="shared" si="12"/>
        <v>3</v>
      </c>
      <c r="L136" t="str">
        <f t="shared" si="13"/>
        <v>ลูกหนี้ชั้นดี</v>
      </c>
    </row>
    <row r="137" spans="1:12" x14ac:dyDescent="0.2">
      <c r="A137" t="s">
        <v>202</v>
      </c>
      <c r="B137" t="s">
        <v>13</v>
      </c>
      <c r="C137">
        <v>7</v>
      </c>
      <c r="D137">
        <v>1326010008782</v>
      </c>
      <c r="E137" s="1">
        <v>46041</v>
      </c>
      <c r="F137" s="1">
        <v>46052</v>
      </c>
      <c r="G137">
        <v>700</v>
      </c>
      <c r="H137" s="1">
        <f t="shared" si="10"/>
        <v>46048</v>
      </c>
      <c r="I137" s="5">
        <f t="shared" si="14"/>
        <v>46253</v>
      </c>
      <c r="J137" s="9" t="str">
        <f t="shared" si="11"/>
        <v>ชำระตรงเวลา</v>
      </c>
      <c r="K137" s="10">
        <f t="shared" si="12"/>
        <v>4</v>
      </c>
      <c r="L137" t="str">
        <f t="shared" si="13"/>
        <v>ลูกหนี้ชั้นดี</v>
      </c>
    </row>
    <row r="138" spans="1:12" x14ac:dyDescent="0.2">
      <c r="A138" t="s">
        <v>204</v>
      </c>
      <c r="B138" t="s">
        <v>13</v>
      </c>
      <c r="C138">
        <v>7</v>
      </c>
      <c r="D138">
        <v>1326010008799</v>
      </c>
      <c r="E138" s="1">
        <v>46041</v>
      </c>
      <c r="F138" s="1">
        <v>46042</v>
      </c>
      <c r="G138">
        <v>505</v>
      </c>
      <c r="H138" s="1">
        <f t="shared" si="10"/>
        <v>46048</v>
      </c>
      <c r="I138" s="5">
        <f t="shared" si="14"/>
        <v>46253</v>
      </c>
      <c r="J138" s="9" t="str">
        <f t="shared" si="11"/>
        <v>ชำระตรงเวลา</v>
      </c>
      <c r="K138" s="10">
        <f t="shared" si="12"/>
        <v>0</v>
      </c>
      <c r="L138" t="str">
        <f t="shared" si="13"/>
        <v>ลูกหนี้ชั้นดี</v>
      </c>
    </row>
    <row r="139" spans="1:12" x14ac:dyDescent="0.2">
      <c r="A139" t="s">
        <v>53</v>
      </c>
      <c r="B139" t="s">
        <v>13</v>
      </c>
      <c r="C139">
        <v>7</v>
      </c>
      <c r="D139">
        <v>1326010008805</v>
      </c>
      <c r="E139" s="1">
        <v>46041</v>
      </c>
      <c r="F139" s="1">
        <v>46042</v>
      </c>
      <c r="G139">
        <v>2335</v>
      </c>
      <c r="H139" s="1">
        <f t="shared" si="10"/>
        <v>46048</v>
      </c>
      <c r="I139" s="5">
        <f t="shared" si="14"/>
        <v>46253</v>
      </c>
      <c r="J139" s="9" t="str">
        <f t="shared" si="11"/>
        <v>ชำระตรงเวลา</v>
      </c>
      <c r="K139" s="10">
        <f t="shared" si="12"/>
        <v>0</v>
      </c>
      <c r="L139" t="str">
        <f t="shared" si="13"/>
        <v>ลูกหนี้ชั้นดี</v>
      </c>
    </row>
    <row r="140" spans="1:12" x14ac:dyDescent="0.2">
      <c r="A140" t="s">
        <v>206</v>
      </c>
      <c r="B140" t="s">
        <v>8</v>
      </c>
      <c r="C140">
        <v>7</v>
      </c>
      <c r="D140">
        <v>1526010010079</v>
      </c>
      <c r="E140" s="1">
        <v>46043</v>
      </c>
      <c r="F140" s="1">
        <v>46043</v>
      </c>
      <c r="G140">
        <v>2196</v>
      </c>
      <c r="H140" s="1">
        <f t="shared" si="10"/>
        <v>46050</v>
      </c>
      <c r="I140" s="5">
        <f t="shared" si="14"/>
        <v>46253</v>
      </c>
      <c r="J140" s="9" t="str">
        <f t="shared" si="11"/>
        <v>ชำระตรงเวลา</v>
      </c>
      <c r="K140" s="10">
        <f t="shared" si="12"/>
        <v>0</v>
      </c>
      <c r="L140" t="str">
        <f t="shared" si="13"/>
        <v>ลูกหนี้ชั้นดี</v>
      </c>
    </row>
    <row r="141" spans="1:12" x14ac:dyDescent="0.2">
      <c r="A141" t="s">
        <v>208</v>
      </c>
      <c r="B141" t="s">
        <v>8</v>
      </c>
      <c r="C141">
        <v>7</v>
      </c>
      <c r="D141">
        <v>1526010010529</v>
      </c>
      <c r="E141" s="1">
        <v>46044</v>
      </c>
      <c r="F141" s="1">
        <v>46046</v>
      </c>
      <c r="G141">
        <v>10071</v>
      </c>
      <c r="H141" s="1">
        <f t="shared" si="10"/>
        <v>46051</v>
      </c>
      <c r="I141" s="5">
        <f t="shared" si="14"/>
        <v>46253</v>
      </c>
      <c r="J141" s="9" t="str">
        <f t="shared" si="11"/>
        <v>ชำระตรงเวลา</v>
      </c>
      <c r="K141" s="10">
        <f t="shared" si="12"/>
        <v>0</v>
      </c>
      <c r="L141" t="str">
        <f t="shared" si="13"/>
        <v>ลูกหนี้ชั้นดี</v>
      </c>
    </row>
    <row r="142" spans="1:12" x14ac:dyDescent="0.2">
      <c r="A142" t="s">
        <v>208</v>
      </c>
      <c r="B142" t="s">
        <v>8</v>
      </c>
      <c r="C142">
        <v>7</v>
      </c>
      <c r="D142">
        <v>1526010010536</v>
      </c>
      <c r="E142" s="1">
        <v>46044</v>
      </c>
      <c r="F142" s="1">
        <v>46048</v>
      </c>
      <c r="G142">
        <v>2425</v>
      </c>
      <c r="H142" s="1">
        <f t="shared" si="10"/>
        <v>46051</v>
      </c>
      <c r="I142" s="5">
        <f t="shared" si="14"/>
        <v>46253</v>
      </c>
      <c r="J142" s="9" t="str">
        <f t="shared" si="11"/>
        <v>ชำระตรงเวลา</v>
      </c>
      <c r="K142" s="10">
        <f t="shared" si="12"/>
        <v>0</v>
      </c>
      <c r="L142" t="str">
        <f t="shared" si="13"/>
        <v>ลูกหนี้ชั้นดี</v>
      </c>
    </row>
    <row r="143" spans="1:12" x14ac:dyDescent="0.2">
      <c r="A143" t="s">
        <v>208</v>
      </c>
      <c r="B143" t="s">
        <v>8</v>
      </c>
      <c r="C143">
        <v>7</v>
      </c>
      <c r="D143">
        <v>1526010010543</v>
      </c>
      <c r="E143" s="1">
        <v>46044</v>
      </c>
      <c r="F143" s="1">
        <v>46051</v>
      </c>
      <c r="G143">
        <v>2605</v>
      </c>
      <c r="H143" s="1">
        <f t="shared" si="10"/>
        <v>46051</v>
      </c>
      <c r="I143" s="5">
        <f t="shared" si="14"/>
        <v>46253</v>
      </c>
      <c r="J143" s="9" t="str">
        <f t="shared" si="11"/>
        <v>ชำระตรงเวลา</v>
      </c>
      <c r="K143" s="10">
        <f t="shared" si="12"/>
        <v>0</v>
      </c>
      <c r="L143" t="str">
        <f t="shared" si="13"/>
        <v>ลูกหนี้ชั้นดี</v>
      </c>
    </row>
    <row r="144" spans="1:12" x14ac:dyDescent="0.2">
      <c r="A144" t="s">
        <v>208</v>
      </c>
      <c r="B144" t="s">
        <v>8</v>
      </c>
      <c r="C144">
        <v>7</v>
      </c>
      <c r="D144">
        <v>1526010010550</v>
      </c>
      <c r="E144" s="1">
        <v>46045</v>
      </c>
      <c r="F144" s="1">
        <v>46051</v>
      </c>
      <c r="G144">
        <v>6285</v>
      </c>
      <c r="H144" s="1">
        <f t="shared" si="10"/>
        <v>46052</v>
      </c>
      <c r="I144" s="5">
        <f t="shared" si="14"/>
        <v>46253</v>
      </c>
      <c r="J144" s="9" t="str">
        <f t="shared" si="11"/>
        <v>ชำระตรงเวลา</v>
      </c>
      <c r="K144" s="10">
        <f t="shared" si="12"/>
        <v>0</v>
      </c>
      <c r="L144" t="str">
        <f t="shared" si="13"/>
        <v>ลูกหนี้ชั้นดี</v>
      </c>
    </row>
    <row r="145" spans="1:12" x14ac:dyDescent="0.2">
      <c r="A145" t="s">
        <v>208</v>
      </c>
      <c r="B145" t="s">
        <v>8</v>
      </c>
      <c r="C145">
        <v>7</v>
      </c>
      <c r="D145">
        <v>1526010010567</v>
      </c>
      <c r="E145" s="1">
        <v>46044</v>
      </c>
      <c r="F145" s="1">
        <v>46049</v>
      </c>
      <c r="G145">
        <v>970</v>
      </c>
      <c r="H145" s="1">
        <f t="shared" si="10"/>
        <v>46051</v>
      </c>
      <c r="I145" s="5">
        <f t="shared" si="14"/>
        <v>46253</v>
      </c>
      <c r="J145" s="9" t="str">
        <f t="shared" si="11"/>
        <v>ชำระตรงเวลา</v>
      </c>
      <c r="K145" s="10">
        <f t="shared" si="12"/>
        <v>0</v>
      </c>
      <c r="L145" t="str">
        <f t="shared" si="13"/>
        <v>ลูกหนี้ชั้นดี</v>
      </c>
    </row>
    <row r="146" spans="1:12" x14ac:dyDescent="0.2">
      <c r="A146" t="s">
        <v>208</v>
      </c>
      <c r="B146" t="s">
        <v>8</v>
      </c>
      <c r="C146">
        <v>7</v>
      </c>
      <c r="D146">
        <v>1526010010574</v>
      </c>
      <c r="E146" s="1">
        <v>46044</v>
      </c>
      <c r="F146" s="1">
        <v>46046</v>
      </c>
      <c r="G146">
        <v>1521</v>
      </c>
      <c r="H146" s="1">
        <f t="shared" si="10"/>
        <v>46051</v>
      </c>
      <c r="I146" s="5">
        <f t="shared" si="14"/>
        <v>46253</v>
      </c>
      <c r="J146" s="9" t="str">
        <f t="shared" si="11"/>
        <v>ชำระตรงเวลา</v>
      </c>
      <c r="K146" s="10">
        <f t="shared" si="12"/>
        <v>0</v>
      </c>
      <c r="L146" t="str">
        <f t="shared" si="13"/>
        <v>ลูกหนี้ชั้นดี</v>
      </c>
    </row>
    <row r="147" spans="1:12" x14ac:dyDescent="0.2">
      <c r="A147" t="s">
        <v>213</v>
      </c>
      <c r="B147" t="s">
        <v>8</v>
      </c>
      <c r="C147">
        <v>10</v>
      </c>
      <c r="D147">
        <v>1526010011007</v>
      </c>
      <c r="E147" s="1">
        <v>46045</v>
      </c>
      <c r="F147" s="1">
        <v>46053</v>
      </c>
      <c r="G147">
        <v>2600</v>
      </c>
      <c r="H147" s="1">
        <f t="shared" si="10"/>
        <v>46055</v>
      </c>
      <c r="I147" s="5">
        <f t="shared" si="14"/>
        <v>46253</v>
      </c>
      <c r="J147" s="9" t="str">
        <f t="shared" si="11"/>
        <v>ชำระตรงเวลา</v>
      </c>
      <c r="K147" s="10">
        <f t="shared" si="12"/>
        <v>0</v>
      </c>
      <c r="L147" t="str">
        <f t="shared" si="13"/>
        <v>ลูกหนี้ชั้นดี</v>
      </c>
    </row>
    <row r="148" spans="1:12" x14ac:dyDescent="0.2">
      <c r="A148" t="s">
        <v>214</v>
      </c>
      <c r="B148" t="s">
        <v>8</v>
      </c>
      <c r="C148">
        <v>10</v>
      </c>
      <c r="D148">
        <v>1526010011014</v>
      </c>
      <c r="E148" s="1">
        <v>46045</v>
      </c>
      <c r="F148" s="1">
        <v>46053</v>
      </c>
      <c r="G148">
        <v>29000</v>
      </c>
      <c r="H148" s="1">
        <f t="shared" si="10"/>
        <v>46055</v>
      </c>
      <c r="I148" s="5">
        <f t="shared" si="14"/>
        <v>46253</v>
      </c>
      <c r="J148" s="9" t="str">
        <f t="shared" si="11"/>
        <v>ชำระตรงเวลา</v>
      </c>
      <c r="K148" s="10">
        <f t="shared" si="12"/>
        <v>0</v>
      </c>
      <c r="L148" t="str">
        <f t="shared" si="13"/>
        <v>ลูกหนี้ชั้นดี</v>
      </c>
    </row>
    <row r="149" spans="1:12" x14ac:dyDescent="0.2">
      <c r="A149" t="s">
        <v>216</v>
      </c>
      <c r="B149" t="s">
        <v>8</v>
      </c>
      <c r="C149">
        <v>7</v>
      </c>
      <c r="D149">
        <v>1526010011021</v>
      </c>
      <c r="E149" s="1">
        <v>46045</v>
      </c>
      <c r="F149" s="1">
        <v>46052</v>
      </c>
      <c r="G149">
        <v>420</v>
      </c>
      <c r="H149" s="1">
        <f t="shared" si="10"/>
        <v>46052</v>
      </c>
      <c r="I149" s="5">
        <f t="shared" si="14"/>
        <v>46253</v>
      </c>
      <c r="J149" s="9" t="str">
        <f t="shared" si="11"/>
        <v>ชำระตรงเวลา</v>
      </c>
      <c r="K149" s="10">
        <f t="shared" si="12"/>
        <v>0</v>
      </c>
      <c r="L149" t="str">
        <f t="shared" si="13"/>
        <v>ลูกหนี้ชั้นดี</v>
      </c>
    </row>
    <row r="150" spans="1:12" x14ac:dyDescent="0.2">
      <c r="A150" t="s">
        <v>217</v>
      </c>
      <c r="B150" t="s">
        <v>8</v>
      </c>
      <c r="C150">
        <v>7</v>
      </c>
      <c r="D150">
        <v>1526010011038</v>
      </c>
      <c r="E150" s="1">
        <v>46044</v>
      </c>
      <c r="F150" s="1">
        <v>46045</v>
      </c>
      <c r="G150">
        <v>4310</v>
      </c>
      <c r="H150" s="1">
        <f t="shared" si="10"/>
        <v>46051</v>
      </c>
      <c r="I150" s="5">
        <f t="shared" si="14"/>
        <v>46253</v>
      </c>
      <c r="J150" s="9" t="str">
        <f t="shared" si="11"/>
        <v>ชำระตรงเวลา</v>
      </c>
      <c r="K150" s="10">
        <f t="shared" si="12"/>
        <v>0</v>
      </c>
      <c r="L150" t="str">
        <f t="shared" si="13"/>
        <v>ลูกหนี้ชั้นดี</v>
      </c>
    </row>
    <row r="151" spans="1:12" x14ac:dyDescent="0.2">
      <c r="A151" t="s">
        <v>218</v>
      </c>
      <c r="B151" t="s">
        <v>8</v>
      </c>
      <c r="C151">
        <v>7</v>
      </c>
      <c r="D151">
        <v>1526010011045</v>
      </c>
      <c r="E151" s="1">
        <v>46045</v>
      </c>
      <c r="F151" s="1">
        <v>46046</v>
      </c>
      <c r="G151">
        <v>1320</v>
      </c>
      <c r="H151" s="1">
        <f t="shared" si="10"/>
        <v>46052</v>
      </c>
      <c r="I151" s="5">
        <f t="shared" si="14"/>
        <v>46253</v>
      </c>
      <c r="J151" s="9" t="str">
        <f t="shared" si="11"/>
        <v>ชำระตรงเวลา</v>
      </c>
      <c r="K151" s="10">
        <f t="shared" si="12"/>
        <v>0</v>
      </c>
      <c r="L151" t="str">
        <f t="shared" si="13"/>
        <v>ลูกหนี้ชั้นดี</v>
      </c>
    </row>
    <row r="152" spans="1:12" x14ac:dyDescent="0.2">
      <c r="A152" t="s">
        <v>220</v>
      </c>
      <c r="B152" t="s">
        <v>8</v>
      </c>
      <c r="C152">
        <v>7</v>
      </c>
      <c r="D152">
        <v>1526010011052</v>
      </c>
      <c r="E152" s="1">
        <v>46045</v>
      </c>
      <c r="F152" s="1">
        <v>46046</v>
      </c>
      <c r="G152">
        <v>2270</v>
      </c>
      <c r="H152" s="1">
        <f t="shared" si="10"/>
        <v>46052</v>
      </c>
      <c r="I152" s="5">
        <f t="shared" si="14"/>
        <v>46253</v>
      </c>
      <c r="J152" s="9" t="str">
        <f t="shared" si="11"/>
        <v>ชำระตรงเวลา</v>
      </c>
      <c r="K152" s="10">
        <f t="shared" si="12"/>
        <v>0</v>
      </c>
      <c r="L152" t="str">
        <f t="shared" si="13"/>
        <v>ลูกหนี้ชั้นดี</v>
      </c>
    </row>
    <row r="153" spans="1:12" x14ac:dyDescent="0.2">
      <c r="A153" t="s">
        <v>221</v>
      </c>
      <c r="B153" t="s">
        <v>8</v>
      </c>
      <c r="C153">
        <v>7</v>
      </c>
      <c r="D153">
        <v>1526010011069</v>
      </c>
      <c r="E153" s="1">
        <v>46045</v>
      </c>
      <c r="F153" s="1">
        <v>46046</v>
      </c>
      <c r="G153">
        <v>2366</v>
      </c>
      <c r="H153" s="1">
        <f t="shared" si="10"/>
        <v>46052</v>
      </c>
      <c r="I153" s="5">
        <f t="shared" si="14"/>
        <v>46253</v>
      </c>
      <c r="J153" s="9" t="str">
        <f t="shared" si="11"/>
        <v>ค้างชำระ 1 - 30 วัน</v>
      </c>
      <c r="K153" s="10">
        <f t="shared" si="12"/>
        <v>0</v>
      </c>
      <c r="L153" t="str">
        <f t="shared" si="13"/>
        <v>ลูกหนี้ชั้นดี</v>
      </c>
    </row>
    <row r="154" spans="1:12" x14ac:dyDescent="0.2">
      <c r="A154" t="s">
        <v>223</v>
      </c>
      <c r="B154" t="s">
        <v>8</v>
      </c>
      <c r="C154">
        <v>7</v>
      </c>
      <c r="D154">
        <v>1526010011076</v>
      </c>
      <c r="E154" s="1">
        <v>46045</v>
      </c>
      <c r="F154" s="1">
        <v>46056</v>
      </c>
      <c r="G154">
        <v>200</v>
      </c>
      <c r="H154" s="1">
        <f t="shared" si="10"/>
        <v>46052</v>
      </c>
      <c r="I154" s="5">
        <f t="shared" si="14"/>
        <v>46253</v>
      </c>
      <c r="J154" s="9" t="str">
        <f t="shared" si="11"/>
        <v>ค้างชำระ 1 - 30 วัน</v>
      </c>
      <c r="K154" s="10">
        <f t="shared" si="12"/>
        <v>4</v>
      </c>
      <c r="L154" t="str">
        <f t="shared" si="13"/>
        <v>ลูกหนี้ชั้นดี</v>
      </c>
    </row>
    <row r="155" spans="1:12" x14ac:dyDescent="0.2">
      <c r="A155" t="s">
        <v>224</v>
      </c>
      <c r="B155" t="s">
        <v>8</v>
      </c>
      <c r="C155">
        <v>7</v>
      </c>
      <c r="D155">
        <v>1526010011083</v>
      </c>
      <c r="E155" s="1">
        <v>46045</v>
      </c>
      <c r="F155" s="1">
        <v>46056</v>
      </c>
      <c r="G155">
        <v>1100</v>
      </c>
      <c r="H155" s="1">
        <f t="shared" si="10"/>
        <v>46052</v>
      </c>
      <c r="I155" s="5">
        <f t="shared" si="14"/>
        <v>46253</v>
      </c>
      <c r="J155" s="9" t="str">
        <f t="shared" si="11"/>
        <v>ชำระตรงเวลา</v>
      </c>
      <c r="K155" s="10">
        <f t="shared" si="12"/>
        <v>4</v>
      </c>
      <c r="L155" t="str">
        <f t="shared" si="13"/>
        <v>ลูกหนี้ชั้นดี</v>
      </c>
    </row>
    <row r="156" spans="1:12" x14ac:dyDescent="0.2">
      <c r="A156" t="s">
        <v>226</v>
      </c>
      <c r="B156" t="s">
        <v>8</v>
      </c>
      <c r="C156">
        <v>7</v>
      </c>
      <c r="D156">
        <v>1526010011090</v>
      </c>
      <c r="E156" s="1">
        <v>46045</v>
      </c>
      <c r="F156" s="1">
        <v>46046</v>
      </c>
      <c r="G156">
        <v>40</v>
      </c>
      <c r="H156" s="1">
        <f t="shared" si="10"/>
        <v>46052</v>
      </c>
      <c r="I156" s="5">
        <f t="shared" si="14"/>
        <v>46253</v>
      </c>
      <c r="J156" s="9" t="str">
        <f t="shared" si="11"/>
        <v>ชำระตรงเวลา</v>
      </c>
      <c r="K156" s="10">
        <f t="shared" si="12"/>
        <v>0</v>
      </c>
      <c r="L156" t="str">
        <f t="shared" si="13"/>
        <v>ลูกหนี้ชั้นดี</v>
      </c>
    </row>
    <row r="157" spans="1:12" x14ac:dyDescent="0.2">
      <c r="A157" t="s">
        <v>226</v>
      </c>
      <c r="B157" t="s">
        <v>8</v>
      </c>
      <c r="C157">
        <v>7</v>
      </c>
      <c r="D157">
        <v>1526010011090</v>
      </c>
      <c r="E157" s="1">
        <v>46045</v>
      </c>
      <c r="F157" s="1">
        <v>46046</v>
      </c>
      <c r="G157">
        <v>40</v>
      </c>
      <c r="H157" s="1">
        <f t="shared" si="10"/>
        <v>46052</v>
      </c>
      <c r="I157" s="5">
        <f t="shared" si="14"/>
        <v>46253</v>
      </c>
      <c r="J157" s="9" t="str">
        <f t="shared" si="11"/>
        <v>ชำระตรงเวลา</v>
      </c>
      <c r="K157" s="10">
        <f t="shared" si="12"/>
        <v>0</v>
      </c>
      <c r="L157" t="str">
        <f t="shared" si="13"/>
        <v>ลูกหนี้ชั้นดี</v>
      </c>
    </row>
    <row r="158" spans="1:12" x14ac:dyDescent="0.2">
      <c r="A158" t="s">
        <v>227</v>
      </c>
      <c r="B158" t="s">
        <v>8</v>
      </c>
      <c r="C158">
        <v>7</v>
      </c>
      <c r="D158">
        <v>1526010011502</v>
      </c>
      <c r="E158" s="1">
        <v>46049</v>
      </c>
      <c r="F158" s="1">
        <v>46049</v>
      </c>
      <c r="G158">
        <v>1315</v>
      </c>
      <c r="H158" s="1">
        <f t="shared" si="10"/>
        <v>46056</v>
      </c>
      <c r="I158" s="5">
        <f t="shared" si="14"/>
        <v>46253</v>
      </c>
      <c r="J158" s="9" t="str">
        <f t="shared" si="11"/>
        <v>ค้างชำระ 1 - 30 วัน</v>
      </c>
      <c r="K158" s="10">
        <f t="shared" si="12"/>
        <v>0</v>
      </c>
      <c r="L158" t="str">
        <f t="shared" si="13"/>
        <v>ลูกหนี้ชั้นดี</v>
      </c>
    </row>
    <row r="159" spans="1:12" x14ac:dyDescent="0.2">
      <c r="A159" t="s">
        <v>228</v>
      </c>
      <c r="B159" t="s">
        <v>8</v>
      </c>
      <c r="C159">
        <v>7</v>
      </c>
      <c r="D159">
        <v>1526010011526</v>
      </c>
      <c r="E159" s="1">
        <v>46049</v>
      </c>
      <c r="F159" s="1">
        <v>46060</v>
      </c>
      <c r="G159">
        <v>6230</v>
      </c>
      <c r="H159" s="1">
        <f t="shared" si="10"/>
        <v>46056</v>
      </c>
      <c r="I159" s="5">
        <f t="shared" si="14"/>
        <v>46253</v>
      </c>
      <c r="J159" s="9" t="str">
        <f t="shared" si="11"/>
        <v>ค้างชำระ 1 - 30 วัน</v>
      </c>
      <c r="K159" s="10">
        <f t="shared" si="12"/>
        <v>4</v>
      </c>
      <c r="L159" t="str">
        <f t="shared" si="13"/>
        <v>ลูกหนี้ชั้นดี</v>
      </c>
    </row>
    <row r="160" spans="1:12" x14ac:dyDescent="0.2">
      <c r="A160" t="s">
        <v>229</v>
      </c>
      <c r="B160" t="s">
        <v>8</v>
      </c>
      <c r="C160">
        <v>7</v>
      </c>
      <c r="D160">
        <v>1526010011533</v>
      </c>
      <c r="E160" s="1">
        <v>46049</v>
      </c>
      <c r="F160" s="1">
        <v>46059</v>
      </c>
      <c r="G160">
        <v>1070</v>
      </c>
      <c r="H160" s="1">
        <f t="shared" si="10"/>
        <v>46056</v>
      </c>
      <c r="I160" s="5">
        <f t="shared" si="14"/>
        <v>46253</v>
      </c>
      <c r="J160" s="9" t="str">
        <f t="shared" si="11"/>
        <v>ชำระตรงเวลา</v>
      </c>
      <c r="K160" s="10">
        <f t="shared" si="12"/>
        <v>3</v>
      </c>
      <c r="L160" t="str">
        <f t="shared" si="13"/>
        <v>ลูกหนี้ชั้นดี</v>
      </c>
    </row>
    <row r="161" spans="1:12" x14ac:dyDescent="0.2">
      <c r="A161" t="s">
        <v>230</v>
      </c>
      <c r="B161" t="s">
        <v>8</v>
      </c>
      <c r="C161">
        <v>7</v>
      </c>
      <c r="D161">
        <v>1526010011557</v>
      </c>
      <c r="E161" s="1">
        <v>46048</v>
      </c>
      <c r="F161" s="1">
        <v>46049</v>
      </c>
      <c r="G161">
        <v>870</v>
      </c>
      <c r="H161" s="1">
        <f t="shared" si="10"/>
        <v>46055</v>
      </c>
      <c r="I161" s="5">
        <f t="shared" si="14"/>
        <v>46253</v>
      </c>
      <c r="J161" s="9" t="str">
        <f t="shared" si="11"/>
        <v>ชำระตรงเวลา</v>
      </c>
      <c r="K161" s="10">
        <f t="shared" si="12"/>
        <v>0</v>
      </c>
      <c r="L161" t="str">
        <f t="shared" si="13"/>
        <v>ลูกหนี้ชั้นดี</v>
      </c>
    </row>
    <row r="162" spans="1:12" x14ac:dyDescent="0.2">
      <c r="A162" t="s">
        <v>230</v>
      </c>
      <c r="B162" t="s">
        <v>8</v>
      </c>
      <c r="C162">
        <v>7</v>
      </c>
      <c r="D162">
        <v>1526010011557</v>
      </c>
      <c r="E162" s="1">
        <v>46048</v>
      </c>
      <c r="F162" s="1">
        <v>46049</v>
      </c>
      <c r="G162">
        <v>870</v>
      </c>
      <c r="H162" s="1">
        <f t="shared" si="10"/>
        <v>46055</v>
      </c>
      <c r="I162" s="5">
        <f t="shared" si="14"/>
        <v>46253</v>
      </c>
      <c r="J162" s="9" t="str">
        <f t="shared" si="11"/>
        <v>ชำระตรงเวลา</v>
      </c>
      <c r="K162" s="10">
        <f t="shared" si="12"/>
        <v>0</v>
      </c>
      <c r="L162" t="str">
        <f t="shared" si="13"/>
        <v>ลูกหนี้ชั้นดี</v>
      </c>
    </row>
    <row r="163" spans="1:12" x14ac:dyDescent="0.2">
      <c r="A163" t="s">
        <v>231</v>
      </c>
      <c r="B163" t="s">
        <v>8</v>
      </c>
      <c r="C163">
        <v>7</v>
      </c>
      <c r="D163">
        <v>1526010011571</v>
      </c>
      <c r="E163" s="1">
        <v>46049</v>
      </c>
      <c r="F163" s="1">
        <v>46049</v>
      </c>
      <c r="G163">
        <v>1809</v>
      </c>
      <c r="H163" s="1">
        <f t="shared" si="10"/>
        <v>46056</v>
      </c>
      <c r="I163" s="5">
        <f t="shared" si="14"/>
        <v>46253</v>
      </c>
      <c r="J163" s="9" t="str">
        <f t="shared" si="11"/>
        <v>ชำระตรงเวลา</v>
      </c>
      <c r="K163" s="10">
        <f t="shared" si="12"/>
        <v>0</v>
      </c>
      <c r="L163" t="str">
        <f t="shared" si="13"/>
        <v>ลูกหนี้ชั้นดี</v>
      </c>
    </row>
    <row r="164" spans="1:12" x14ac:dyDescent="0.2">
      <c r="A164" t="s">
        <v>231</v>
      </c>
      <c r="B164" t="s">
        <v>8</v>
      </c>
      <c r="C164">
        <v>7</v>
      </c>
      <c r="D164">
        <v>1526010011571</v>
      </c>
      <c r="E164" s="1">
        <v>46049</v>
      </c>
      <c r="F164" s="1">
        <v>46049</v>
      </c>
      <c r="G164">
        <v>1809</v>
      </c>
      <c r="H164" s="1">
        <f t="shared" si="10"/>
        <v>46056</v>
      </c>
      <c r="I164" s="5">
        <f t="shared" si="14"/>
        <v>46253</v>
      </c>
      <c r="J164" s="9" t="str">
        <f t="shared" si="11"/>
        <v>ชำระตรงเวลา</v>
      </c>
      <c r="K164" s="10">
        <f t="shared" si="12"/>
        <v>0</v>
      </c>
      <c r="L164" t="str">
        <f t="shared" si="13"/>
        <v>ลูกหนี้ชั้นดี</v>
      </c>
    </row>
    <row r="165" spans="1:12" x14ac:dyDescent="0.2">
      <c r="A165" t="s">
        <v>232</v>
      </c>
      <c r="B165" t="s">
        <v>8</v>
      </c>
      <c r="C165">
        <v>7</v>
      </c>
      <c r="D165">
        <v>1526010011588</v>
      </c>
      <c r="E165" s="1">
        <v>46048</v>
      </c>
      <c r="F165" s="1">
        <v>46049</v>
      </c>
      <c r="G165">
        <v>1020</v>
      </c>
      <c r="H165" s="1">
        <f t="shared" si="10"/>
        <v>46055</v>
      </c>
      <c r="I165" s="5">
        <f t="shared" si="14"/>
        <v>46253</v>
      </c>
      <c r="J165" s="9" t="str">
        <f t="shared" si="11"/>
        <v>ชำระตรงเวลา</v>
      </c>
      <c r="K165" s="10">
        <f t="shared" si="12"/>
        <v>0</v>
      </c>
      <c r="L165" t="str">
        <f t="shared" si="13"/>
        <v>ลูกหนี้ชั้นดี</v>
      </c>
    </row>
    <row r="166" spans="1:12" x14ac:dyDescent="0.2">
      <c r="A166" t="s">
        <v>232</v>
      </c>
      <c r="B166" t="s">
        <v>8</v>
      </c>
      <c r="C166">
        <v>7</v>
      </c>
      <c r="D166">
        <v>1526010011588</v>
      </c>
      <c r="E166" s="1">
        <v>46048</v>
      </c>
      <c r="F166" s="1">
        <v>46049</v>
      </c>
      <c r="G166">
        <v>1020</v>
      </c>
      <c r="H166" s="1">
        <f t="shared" si="10"/>
        <v>46055</v>
      </c>
      <c r="I166" s="5">
        <f t="shared" si="14"/>
        <v>46253</v>
      </c>
      <c r="J166" s="9" t="str">
        <f t="shared" si="11"/>
        <v>ชำระตรงเวลา</v>
      </c>
      <c r="K166" s="10">
        <f t="shared" si="12"/>
        <v>0</v>
      </c>
      <c r="L166" t="str">
        <f t="shared" si="13"/>
        <v>ลูกหนี้ชั้นดี</v>
      </c>
    </row>
    <row r="167" spans="1:12" x14ac:dyDescent="0.2">
      <c r="A167" t="s">
        <v>232</v>
      </c>
      <c r="B167" t="s">
        <v>8</v>
      </c>
      <c r="C167">
        <v>7</v>
      </c>
      <c r="D167">
        <v>1526010011595</v>
      </c>
      <c r="E167" s="1">
        <v>46049</v>
      </c>
      <c r="F167" s="1">
        <v>46052</v>
      </c>
      <c r="G167">
        <v>4460</v>
      </c>
      <c r="H167" s="1">
        <f t="shared" si="10"/>
        <v>46056</v>
      </c>
      <c r="I167" s="5">
        <f t="shared" si="14"/>
        <v>46253</v>
      </c>
      <c r="J167" s="9" t="str">
        <f t="shared" si="11"/>
        <v>ชำระตรงเวลา</v>
      </c>
      <c r="K167" s="10">
        <f t="shared" si="12"/>
        <v>0</v>
      </c>
      <c r="L167" t="str">
        <f t="shared" si="13"/>
        <v>ลูกหนี้ชั้นดี</v>
      </c>
    </row>
    <row r="168" spans="1:12" x14ac:dyDescent="0.2">
      <c r="A168" t="s">
        <v>216</v>
      </c>
      <c r="B168" t="s">
        <v>8</v>
      </c>
      <c r="C168">
        <v>7</v>
      </c>
      <c r="D168">
        <v>1526010011663</v>
      </c>
      <c r="E168" s="1">
        <v>46048</v>
      </c>
      <c r="F168" s="1">
        <v>46049</v>
      </c>
      <c r="G168">
        <v>2210</v>
      </c>
      <c r="H168" s="1">
        <f t="shared" si="10"/>
        <v>46055</v>
      </c>
      <c r="I168" s="5">
        <f t="shared" si="14"/>
        <v>46253</v>
      </c>
      <c r="J168" s="9" t="str">
        <f t="shared" si="11"/>
        <v>ชำระตรงเวลา</v>
      </c>
      <c r="K168" s="10">
        <f t="shared" si="12"/>
        <v>0</v>
      </c>
      <c r="L168" t="str">
        <f t="shared" si="13"/>
        <v>ลูกหนี้ชั้นดี</v>
      </c>
    </row>
    <row r="169" spans="1:12" x14ac:dyDescent="0.2">
      <c r="A169" t="s">
        <v>233</v>
      </c>
      <c r="B169" t="s">
        <v>8</v>
      </c>
      <c r="C169">
        <v>7</v>
      </c>
      <c r="D169">
        <v>1526010011670</v>
      </c>
      <c r="E169" s="1">
        <v>46049</v>
      </c>
      <c r="F169" s="1">
        <v>46051</v>
      </c>
      <c r="G169">
        <v>4340</v>
      </c>
      <c r="H169" s="1">
        <f t="shared" si="10"/>
        <v>46056</v>
      </c>
      <c r="I169" s="5">
        <f t="shared" si="14"/>
        <v>46253</v>
      </c>
      <c r="J169" s="9" t="str">
        <f t="shared" si="11"/>
        <v>ชำระตรงเวลา</v>
      </c>
      <c r="K169" s="10">
        <f t="shared" si="12"/>
        <v>0</v>
      </c>
      <c r="L169" t="str">
        <f t="shared" si="13"/>
        <v>ลูกหนี้ชั้นดี</v>
      </c>
    </row>
    <row r="170" spans="1:12" x14ac:dyDescent="0.2">
      <c r="A170" t="s">
        <v>233</v>
      </c>
      <c r="B170" t="s">
        <v>8</v>
      </c>
      <c r="C170">
        <v>7</v>
      </c>
      <c r="D170">
        <v>1526010011670</v>
      </c>
      <c r="E170" s="1">
        <v>46049</v>
      </c>
      <c r="F170" s="1">
        <v>46051</v>
      </c>
      <c r="G170">
        <v>4340</v>
      </c>
      <c r="H170" s="1">
        <f t="shared" si="10"/>
        <v>46056</v>
      </c>
      <c r="I170" s="5">
        <f t="shared" si="14"/>
        <v>46253</v>
      </c>
      <c r="J170" s="9" t="str">
        <f t="shared" si="11"/>
        <v>ค้างชำระ 1 - 30 วัน</v>
      </c>
      <c r="K170" s="10">
        <f t="shared" si="12"/>
        <v>0</v>
      </c>
      <c r="L170" t="str">
        <f t="shared" si="13"/>
        <v>ลูกหนี้ชั้นดี</v>
      </c>
    </row>
    <row r="171" spans="1:12" x14ac:dyDescent="0.2">
      <c r="A171" t="s">
        <v>234</v>
      </c>
      <c r="B171" t="s">
        <v>8</v>
      </c>
      <c r="C171">
        <v>7</v>
      </c>
      <c r="D171">
        <v>1526010011700</v>
      </c>
      <c r="E171" s="1">
        <v>46049</v>
      </c>
      <c r="F171" s="1">
        <v>46057</v>
      </c>
      <c r="G171">
        <v>7426</v>
      </c>
      <c r="H171" s="1">
        <f t="shared" si="10"/>
        <v>46056</v>
      </c>
      <c r="I171" s="5">
        <f t="shared" si="14"/>
        <v>46253</v>
      </c>
      <c r="J171" s="9" t="str">
        <f t="shared" si="11"/>
        <v>ชำระตรงเวลา</v>
      </c>
      <c r="K171" s="10">
        <f t="shared" si="12"/>
        <v>1</v>
      </c>
      <c r="L171" t="str">
        <f t="shared" si="13"/>
        <v>ลูกหนี้ชั้นดี</v>
      </c>
    </row>
    <row r="172" spans="1:12" x14ac:dyDescent="0.2">
      <c r="A172" t="s">
        <v>223</v>
      </c>
      <c r="B172" t="s">
        <v>8</v>
      </c>
      <c r="C172">
        <v>7</v>
      </c>
      <c r="D172">
        <v>1526010011717</v>
      </c>
      <c r="E172" s="1">
        <v>46049</v>
      </c>
      <c r="F172" s="1">
        <v>46051</v>
      </c>
      <c r="G172">
        <v>5134</v>
      </c>
      <c r="H172" s="1">
        <f t="shared" si="10"/>
        <v>46056</v>
      </c>
      <c r="I172" s="5">
        <f t="shared" si="14"/>
        <v>46253</v>
      </c>
      <c r="J172" s="9" t="str">
        <f t="shared" si="11"/>
        <v>ค้างชำระ 1 - 30 วัน</v>
      </c>
      <c r="K172" s="10">
        <f t="shared" si="12"/>
        <v>0</v>
      </c>
      <c r="L172" t="str">
        <f t="shared" si="13"/>
        <v>ลูกหนี้ชั้นดี</v>
      </c>
    </row>
    <row r="173" spans="1:12" x14ac:dyDescent="0.2">
      <c r="A173" t="s">
        <v>235</v>
      </c>
      <c r="B173" t="s">
        <v>8</v>
      </c>
      <c r="C173">
        <v>7</v>
      </c>
      <c r="D173">
        <v>1526010011724</v>
      </c>
      <c r="E173" s="1">
        <v>46049</v>
      </c>
      <c r="F173" s="1">
        <v>46057</v>
      </c>
      <c r="G173">
        <v>5035</v>
      </c>
      <c r="H173" s="1">
        <f t="shared" si="10"/>
        <v>46056</v>
      </c>
      <c r="I173" s="5">
        <f t="shared" si="14"/>
        <v>46253</v>
      </c>
      <c r="J173" s="9" t="str">
        <f t="shared" si="11"/>
        <v>ชำระตรงเวลา</v>
      </c>
      <c r="K173" s="10">
        <f t="shared" si="12"/>
        <v>1</v>
      </c>
      <c r="L173" t="str">
        <f t="shared" si="13"/>
        <v>ลูกหนี้ชั้นดี</v>
      </c>
    </row>
    <row r="174" spans="1:12" x14ac:dyDescent="0.2">
      <c r="A174" t="s">
        <v>237</v>
      </c>
      <c r="B174" t="s">
        <v>8</v>
      </c>
      <c r="C174">
        <v>7</v>
      </c>
      <c r="D174">
        <v>1526010011731</v>
      </c>
      <c r="E174" s="1">
        <v>46049</v>
      </c>
      <c r="F174" s="1">
        <v>46051</v>
      </c>
      <c r="G174">
        <v>1400</v>
      </c>
      <c r="H174" s="1">
        <f t="shared" si="10"/>
        <v>46056</v>
      </c>
      <c r="I174" s="5">
        <f t="shared" si="14"/>
        <v>46253</v>
      </c>
      <c r="J174" s="9" t="str">
        <f t="shared" si="11"/>
        <v>ชำระตรงเวลา</v>
      </c>
      <c r="K174" s="10">
        <f t="shared" si="12"/>
        <v>0</v>
      </c>
      <c r="L174" t="str">
        <f t="shared" si="13"/>
        <v>ลูกหนี้ชั้นดี</v>
      </c>
    </row>
    <row r="175" spans="1:12" x14ac:dyDescent="0.2">
      <c r="A175" t="s">
        <v>238</v>
      </c>
      <c r="B175" t="s">
        <v>8</v>
      </c>
      <c r="C175">
        <v>7</v>
      </c>
      <c r="D175">
        <v>1526010011748</v>
      </c>
      <c r="E175" s="1">
        <v>46049</v>
      </c>
      <c r="F175" s="1">
        <v>46053</v>
      </c>
      <c r="G175">
        <v>990</v>
      </c>
      <c r="H175" s="1">
        <f t="shared" si="10"/>
        <v>46056</v>
      </c>
      <c r="I175" s="5">
        <f t="shared" si="14"/>
        <v>46253</v>
      </c>
      <c r="J175" s="9" t="str">
        <f t="shared" si="11"/>
        <v>ชำระตรงเวลา</v>
      </c>
      <c r="K175" s="10">
        <f t="shared" si="12"/>
        <v>0</v>
      </c>
      <c r="L175" t="str">
        <f t="shared" si="13"/>
        <v>ลูกหนี้ชั้นดี</v>
      </c>
    </row>
    <row r="176" spans="1:12" x14ac:dyDescent="0.2">
      <c r="A176" t="s">
        <v>240</v>
      </c>
      <c r="B176" t="s">
        <v>8</v>
      </c>
      <c r="C176">
        <v>15</v>
      </c>
      <c r="D176">
        <v>1526010012080</v>
      </c>
      <c r="E176" s="1">
        <v>46049</v>
      </c>
      <c r="F176" s="1">
        <v>46049</v>
      </c>
      <c r="G176">
        <v>5400</v>
      </c>
      <c r="H176" s="1">
        <f t="shared" si="10"/>
        <v>46064</v>
      </c>
      <c r="I176" s="5">
        <f t="shared" si="14"/>
        <v>46253</v>
      </c>
      <c r="J176" s="9" t="str">
        <f t="shared" si="11"/>
        <v>ค้างชำระ 1 - 30 วัน</v>
      </c>
      <c r="K176" s="10">
        <f t="shared" si="12"/>
        <v>0</v>
      </c>
      <c r="L176" t="str">
        <f t="shared" si="13"/>
        <v>ลูกหนี้ชั้นดี</v>
      </c>
    </row>
    <row r="177" spans="1:12" x14ac:dyDescent="0.2">
      <c r="A177" t="s">
        <v>241</v>
      </c>
      <c r="B177" t="s">
        <v>8</v>
      </c>
      <c r="C177">
        <v>7</v>
      </c>
      <c r="D177">
        <v>1526010012103</v>
      </c>
      <c r="E177" s="1">
        <v>46051</v>
      </c>
      <c r="F177" s="1">
        <v>46060</v>
      </c>
      <c r="G177">
        <v>1150</v>
      </c>
      <c r="H177" s="1">
        <f t="shared" si="10"/>
        <v>46058</v>
      </c>
      <c r="I177" s="5">
        <f t="shared" si="14"/>
        <v>46253</v>
      </c>
      <c r="J177" s="9" t="str">
        <f t="shared" si="11"/>
        <v>ชำระตรงเวลา</v>
      </c>
      <c r="K177" s="10">
        <f t="shared" si="12"/>
        <v>2</v>
      </c>
      <c r="L177" t="str">
        <f t="shared" si="13"/>
        <v>ลูกหนี้ชั้นดี</v>
      </c>
    </row>
    <row r="178" spans="1:12" x14ac:dyDescent="0.2">
      <c r="A178" t="s">
        <v>242</v>
      </c>
      <c r="B178" t="s">
        <v>8</v>
      </c>
      <c r="C178">
        <v>7</v>
      </c>
      <c r="D178">
        <v>1526010012110</v>
      </c>
      <c r="E178" s="1">
        <v>46051</v>
      </c>
      <c r="F178" s="1">
        <v>46052</v>
      </c>
      <c r="G178">
        <v>1260</v>
      </c>
      <c r="H178" s="1">
        <f t="shared" si="10"/>
        <v>46058</v>
      </c>
      <c r="I178" s="5">
        <f t="shared" si="14"/>
        <v>46253</v>
      </c>
      <c r="J178" s="9" t="str">
        <f t="shared" si="11"/>
        <v>ชำระตรงเวลา</v>
      </c>
      <c r="K178" s="10">
        <f t="shared" si="12"/>
        <v>0</v>
      </c>
      <c r="L178" t="str">
        <f t="shared" si="13"/>
        <v>ลูกหนี้ชั้นดี</v>
      </c>
    </row>
    <row r="179" spans="1:12" x14ac:dyDescent="0.2">
      <c r="A179" t="s">
        <v>243</v>
      </c>
      <c r="B179" t="s">
        <v>8</v>
      </c>
      <c r="C179">
        <v>30</v>
      </c>
      <c r="D179">
        <v>1526010012127</v>
      </c>
      <c r="E179" s="1">
        <v>46051</v>
      </c>
      <c r="F179" s="1">
        <v>46078</v>
      </c>
      <c r="G179">
        <v>6544</v>
      </c>
      <c r="H179" s="1">
        <f t="shared" si="10"/>
        <v>46081</v>
      </c>
      <c r="I179" s="5">
        <f t="shared" si="14"/>
        <v>46253</v>
      </c>
      <c r="J179" s="9" t="str">
        <f t="shared" si="11"/>
        <v>ชำระตรงเวลา</v>
      </c>
      <c r="K179" s="10">
        <f t="shared" si="12"/>
        <v>0</v>
      </c>
      <c r="L179" t="str">
        <f t="shared" si="13"/>
        <v>ลูกหนี้ชั้นดี</v>
      </c>
    </row>
    <row r="180" spans="1:12" x14ac:dyDescent="0.2">
      <c r="A180" t="s">
        <v>243</v>
      </c>
      <c r="B180" t="s">
        <v>8</v>
      </c>
      <c r="C180">
        <v>30</v>
      </c>
      <c r="D180">
        <v>1526010012127</v>
      </c>
      <c r="E180" s="1">
        <v>46051</v>
      </c>
      <c r="F180" s="1">
        <v>46078</v>
      </c>
      <c r="G180">
        <v>6544</v>
      </c>
      <c r="H180" s="1">
        <f t="shared" si="10"/>
        <v>46081</v>
      </c>
      <c r="I180" s="5">
        <f t="shared" si="14"/>
        <v>46253</v>
      </c>
      <c r="J180" s="9" t="str">
        <f t="shared" si="11"/>
        <v>ชำระตรงเวลา</v>
      </c>
      <c r="K180" s="10">
        <f t="shared" si="12"/>
        <v>0</v>
      </c>
      <c r="L180" t="str">
        <f t="shared" si="13"/>
        <v>ลูกหนี้ชั้นดี</v>
      </c>
    </row>
    <row r="181" spans="1:12" x14ac:dyDescent="0.2">
      <c r="A181" t="s">
        <v>245</v>
      </c>
      <c r="B181" t="s">
        <v>8</v>
      </c>
      <c r="C181">
        <v>7</v>
      </c>
      <c r="D181">
        <v>1526010012134</v>
      </c>
      <c r="E181" s="1">
        <v>46051</v>
      </c>
      <c r="F181" s="1">
        <v>46051</v>
      </c>
      <c r="G181">
        <v>2660</v>
      </c>
      <c r="H181" s="1">
        <f t="shared" si="10"/>
        <v>46058</v>
      </c>
      <c r="I181" s="5">
        <f t="shared" si="14"/>
        <v>46253</v>
      </c>
      <c r="J181" s="9" t="str">
        <f t="shared" si="11"/>
        <v>ค้างชำระ 1 - 30 วัน</v>
      </c>
      <c r="K181" s="10">
        <f t="shared" si="12"/>
        <v>0</v>
      </c>
      <c r="L181" t="str">
        <f t="shared" si="13"/>
        <v>ลูกหนี้ชั้นดี</v>
      </c>
    </row>
    <row r="182" spans="1:12" x14ac:dyDescent="0.2">
      <c r="A182" t="s">
        <v>246</v>
      </c>
      <c r="B182" t="s">
        <v>8</v>
      </c>
      <c r="C182">
        <v>7</v>
      </c>
      <c r="D182">
        <v>1526010012141</v>
      </c>
      <c r="E182" s="1">
        <v>46051</v>
      </c>
      <c r="F182" s="1">
        <v>46060</v>
      </c>
      <c r="G182">
        <v>9580</v>
      </c>
      <c r="H182" s="1">
        <f t="shared" si="10"/>
        <v>46058</v>
      </c>
      <c r="I182" s="5">
        <f t="shared" si="14"/>
        <v>46253</v>
      </c>
      <c r="J182" s="9" t="str">
        <f t="shared" si="11"/>
        <v>ชำระตรงเวลา</v>
      </c>
      <c r="K182" s="10">
        <f t="shared" si="12"/>
        <v>2</v>
      </c>
      <c r="L182" t="str">
        <f t="shared" si="13"/>
        <v>ลูกหนี้ชั้นดี</v>
      </c>
    </row>
    <row r="183" spans="1:12" x14ac:dyDescent="0.2">
      <c r="A183" t="s">
        <v>247</v>
      </c>
      <c r="B183" t="s">
        <v>8</v>
      </c>
      <c r="C183">
        <v>7</v>
      </c>
      <c r="D183">
        <v>1526010012158</v>
      </c>
      <c r="E183" s="1">
        <v>46051</v>
      </c>
      <c r="F183" s="1">
        <v>46051</v>
      </c>
      <c r="G183">
        <v>1334</v>
      </c>
      <c r="H183" s="1">
        <f t="shared" si="10"/>
        <v>46058</v>
      </c>
      <c r="I183" s="5">
        <f t="shared" si="14"/>
        <v>46253</v>
      </c>
      <c r="J183" s="9" t="str">
        <f t="shared" si="11"/>
        <v>ค้างชำระ 1 - 30 วัน</v>
      </c>
      <c r="K183" s="10">
        <f t="shared" si="12"/>
        <v>0</v>
      </c>
      <c r="L183" t="str">
        <f t="shared" si="13"/>
        <v>ลูกหนี้ชั้นดี</v>
      </c>
    </row>
    <row r="184" spans="1:12" x14ac:dyDescent="0.2">
      <c r="A184" t="s">
        <v>249</v>
      </c>
      <c r="B184" t="s">
        <v>8</v>
      </c>
      <c r="C184">
        <v>15</v>
      </c>
      <c r="D184">
        <v>1526010012165</v>
      </c>
      <c r="E184" s="1">
        <v>46051</v>
      </c>
      <c r="F184" s="1">
        <v>46078</v>
      </c>
      <c r="G184">
        <v>570</v>
      </c>
      <c r="H184" s="1">
        <f t="shared" si="10"/>
        <v>46066</v>
      </c>
      <c r="I184" s="5">
        <f t="shared" si="14"/>
        <v>46253</v>
      </c>
      <c r="J184" s="9" t="str">
        <f t="shared" si="11"/>
        <v>ชำระตรงเวลา</v>
      </c>
      <c r="K184" s="10">
        <f t="shared" si="12"/>
        <v>12</v>
      </c>
      <c r="L184" t="str">
        <f t="shared" si="13"/>
        <v>ลูกหนี้ชั้นดี</v>
      </c>
    </row>
    <row r="185" spans="1:12" x14ac:dyDescent="0.2">
      <c r="A185" t="s">
        <v>91</v>
      </c>
      <c r="B185" t="s">
        <v>8</v>
      </c>
      <c r="C185">
        <v>7</v>
      </c>
      <c r="D185">
        <v>1526010012172</v>
      </c>
      <c r="E185" s="1">
        <v>46049</v>
      </c>
      <c r="F185" s="1">
        <v>46051</v>
      </c>
      <c r="G185">
        <v>30</v>
      </c>
      <c r="H185" s="1">
        <f t="shared" si="10"/>
        <v>46056</v>
      </c>
      <c r="I185" s="5">
        <f t="shared" si="14"/>
        <v>46253</v>
      </c>
      <c r="J185" s="9" t="str">
        <f t="shared" si="11"/>
        <v>ชำระตรงเวลา</v>
      </c>
      <c r="K185" s="10">
        <f t="shared" si="12"/>
        <v>0</v>
      </c>
      <c r="L185" t="str">
        <f t="shared" si="13"/>
        <v>ลูกหนี้ชั้นดี</v>
      </c>
    </row>
    <row r="186" spans="1:12" x14ac:dyDescent="0.2">
      <c r="A186" t="s">
        <v>25</v>
      </c>
      <c r="B186" t="s">
        <v>8</v>
      </c>
      <c r="C186">
        <v>7</v>
      </c>
      <c r="D186">
        <v>1526010012189</v>
      </c>
      <c r="E186" s="1">
        <v>46049</v>
      </c>
      <c r="F186" s="1">
        <v>46051</v>
      </c>
      <c r="G186">
        <v>950</v>
      </c>
      <c r="H186" s="1">
        <f t="shared" si="10"/>
        <v>46056</v>
      </c>
      <c r="I186" s="5">
        <f t="shared" si="14"/>
        <v>46253</v>
      </c>
      <c r="J186" s="9" t="str">
        <f t="shared" si="11"/>
        <v>ชำระตรงเวลา</v>
      </c>
      <c r="K186" s="10">
        <f t="shared" si="12"/>
        <v>0</v>
      </c>
      <c r="L186" t="str">
        <f t="shared" si="13"/>
        <v>ลูกหนี้ชั้นดี</v>
      </c>
    </row>
    <row r="187" spans="1:12" x14ac:dyDescent="0.2">
      <c r="A187" t="s">
        <v>251</v>
      </c>
      <c r="B187" t="s">
        <v>8</v>
      </c>
      <c r="C187">
        <v>7</v>
      </c>
      <c r="D187">
        <v>1526010012196</v>
      </c>
      <c r="E187" s="1">
        <v>46051</v>
      </c>
      <c r="F187" s="1">
        <v>46051</v>
      </c>
      <c r="G187">
        <v>120</v>
      </c>
      <c r="H187" s="1">
        <f t="shared" si="10"/>
        <v>46058</v>
      </c>
      <c r="I187" s="5">
        <f t="shared" si="14"/>
        <v>46253</v>
      </c>
      <c r="J187" s="9" t="str">
        <f t="shared" si="11"/>
        <v>ชำระตรงเวลา</v>
      </c>
      <c r="K187" s="10">
        <f t="shared" si="12"/>
        <v>0</v>
      </c>
      <c r="L187" t="str">
        <f t="shared" si="13"/>
        <v>ลูกหนี้ชั้นดี</v>
      </c>
    </row>
    <row r="188" spans="1:12" x14ac:dyDescent="0.2">
      <c r="A188" t="s">
        <v>252</v>
      </c>
      <c r="B188" t="s">
        <v>8</v>
      </c>
      <c r="C188">
        <v>7</v>
      </c>
      <c r="D188">
        <v>1526010012202</v>
      </c>
      <c r="E188" s="1">
        <v>46051</v>
      </c>
      <c r="F188" s="1">
        <v>46057</v>
      </c>
      <c r="G188">
        <v>1260</v>
      </c>
      <c r="H188" s="1">
        <f t="shared" si="10"/>
        <v>46058</v>
      </c>
      <c r="I188" s="5">
        <f t="shared" si="14"/>
        <v>46253</v>
      </c>
      <c r="J188" s="9" t="str">
        <f t="shared" si="11"/>
        <v>ชำระตรงเวลา</v>
      </c>
      <c r="K188" s="10">
        <f t="shared" si="12"/>
        <v>0</v>
      </c>
      <c r="L188" t="str">
        <f t="shared" si="13"/>
        <v>ลูกหนี้ชั้นดี</v>
      </c>
    </row>
    <row r="189" spans="1:12" x14ac:dyDescent="0.2">
      <c r="A189" t="s">
        <v>253</v>
      </c>
      <c r="B189" t="s">
        <v>106</v>
      </c>
      <c r="C189">
        <v>7</v>
      </c>
      <c r="D189">
        <v>5726010011168</v>
      </c>
      <c r="E189" s="1">
        <v>46045</v>
      </c>
      <c r="F189" s="1">
        <v>46045</v>
      </c>
      <c r="G189">
        <v>27200</v>
      </c>
      <c r="H189" s="1">
        <f t="shared" si="10"/>
        <v>46052</v>
      </c>
      <c r="I189" s="5">
        <f t="shared" si="14"/>
        <v>46253</v>
      </c>
      <c r="J189" s="9" t="str">
        <f t="shared" si="11"/>
        <v>ชำระตรงเวลา</v>
      </c>
      <c r="K189" s="10">
        <f t="shared" si="12"/>
        <v>0</v>
      </c>
      <c r="L189" t="str">
        <f t="shared" si="13"/>
        <v>ลูกหนี้ชั้นดี</v>
      </c>
    </row>
    <row r="190" spans="1:12" x14ac:dyDescent="0.2">
      <c r="A190" t="s">
        <v>254</v>
      </c>
      <c r="B190" t="s">
        <v>106</v>
      </c>
      <c r="C190">
        <v>7</v>
      </c>
      <c r="D190">
        <v>5726010011823</v>
      </c>
      <c r="E190" s="1">
        <v>46048</v>
      </c>
      <c r="F190" s="1">
        <v>46050</v>
      </c>
      <c r="G190">
        <v>3894</v>
      </c>
      <c r="H190" s="1">
        <f t="shared" si="10"/>
        <v>46055</v>
      </c>
      <c r="I190" s="5">
        <f t="shared" si="14"/>
        <v>46253</v>
      </c>
      <c r="J190" s="9" t="str">
        <f t="shared" si="11"/>
        <v>ชำระตรงเวลา</v>
      </c>
      <c r="K190" s="10">
        <f t="shared" si="12"/>
        <v>0</v>
      </c>
      <c r="L190" t="str">
        <f t="shared" si="13"/>
        <v>ลูกหนี้ชั้นดี</v>
      </c>
    </row>
    <row r="191" spans="1:12" x14ac:dyDescent="0.2">
      <c r="A191" t="s">
        <v>254</v>
      </c>
      <c r="B191" t="s">
        <v>106</v>
      </c>
      <c r="C191">
        <v>7</v>
      </c>
      <c r="D191">
        <v>5726010011823</v>
      </c>
      <c r="E191" s="1">
        <v>46048</v>
      </c>
      <c r="F191" s="1">
        <v>46050</v>
      </c>
      <c r="G191">
        <v>3894</v>
      </c>
      <c r="H191" s="1">
        <f t="shared" si="10"/>
        <v>46055</v>
      </c>
      <c r="I191" s="5">
        <f t="shared" si="14"/>
        <v>46253</v>
      </c>
      <c r="J191" s="9" t="str">
        <f t="shared" si="11"/>
        <v>ค้างชำระ 1 - 30 วัน</v>
      </c>
      <c r="K191" s="10">
        <f t="shared" si="12"/>
        <v>0</v>
      </c>
      <c r="L191" t="str">
        <f t="shared" si="13"/>
        <v>ลูกหนี้ชั้นดี</v>
      </c>
    </row>
    <row r="192" spans="1:12" x14ac:dyDescent="0.2">
      <c r="A192" t="s">
        <v>256</v>
      </c>
      <c r="B192" t="s">
        <v>106</v>
      </c>
      <c r="C192">
        <v>15</v>
      </c>
      <c r="D192">
        <v>5726010011830</v>
      </c>
      <c r="E192" s="1">
        <v>46048</v>
      </c>
      <c r="F192" s="1">
        <v>46076</v>
      </c>
      <c r="G192">
        <v>39350</v>
      </c>
      <c r="H192" s="1">
        <f t="shared" si="10"/>
        <v>46063</v>
      </c>
      <c r="I192" s="5">
        <f t="shared" si="14"/>
        <v>46253</v>
      </c>
      <c r="J192" s="9" t="str">
        <f t="shared" si="11"/>
        <v>ชำระตรงเวลา</v>
      </c>
      <c r="K192" s="10">
        <f t="shared" si="12"/>
        <v>13</v>
      </c>
      <c r="L192" t="str">
        <f t="shared" si="13"/>
        <v>ลูกหนี้ชั้นดี</v>
      </c>
    </row>
    <row r="193" spans="1:12" x14ac:dyDescent="0.2">
      <c r="A193" t="s">
        <v>257</v>
      </c>
      <c r="B193" t="s">
        <v>18</v>
      </c>
      <c r="C193">
        <v>7</v>
      </c>
      <c r="D193">
        <v>1226010005258</v>
      </c>
      <c r="E193" s="1">
        <v>46036</v>
      </c>
      <c r="F193" s="1">
        <v>46043</v>
      </c>
      <c r="G193">
        <v>490</v>
      </c>
      <c r="H193" s="1">
        <f t="shared" si="10"/>
        <v>46043</v>
      </c>
      <c r="I193" s="5">
        <f t="shared" si="14"/>
        <v>46253</v>
      </c>
      <c r="J193" s="9" t="str">
        <f t="shared" si="11"/>
        <v>ชำระตรงเวลา</v>
      </c>
      <c r="K193" s="10">
        <f t="shared" si="12"/>
        <v>0</v>
      </c>
      <c r="L193" t="str">
        <f t="shared" si="13"/>
        <v>ลูกหนี้ชั้นดี</v>
      </c>
    </row>
    <row r="194" spans="1:12" x14ac:dyDescent="0.2">
      <c r="A194" t="s">
        <v>258</v>
      </c>
      <c r="B194" t="s">
        <v>18</v>
      </c>
      <c r="C194">
        <v>7</v>
      </c>
      <c r="D194">
        <v>1226010005333</v>
      </c>
      <c r="E194" s="1">
        <v>46036</v>
      </c>
      <c r="F194" s="1">
        <v>46036</v>
      </c>
      <c r="G194">
        <v>7690</v>
      </c>
      <c r="H194" s="1">
        <f t="shared" ref="H194:H257" si="15">E194+C194</f>
        <v>46043</v>
      </c>
      <c r="I194" s="5">
        <f t="shared" si="14"/>
        <v>46253</v>
      </c>
      <c r="J194" s="9" t="str">
        <f t="shared" ref="J194:J257" si="16">IF(K195&lt;=0, "ชำระตรงเวลา", IF(K195&lt;=30, "ค้างชำระ 1 - 30 วัน", IF(K195&lt;=60, "ค้างชำระ 31 - 60 วัน", IF(K195&lt;=90, "ค้างชำระ 61 - 90 วัน", "ค้างชำระเกิน 90 วัน"))))</f>
        <v>ชำระตรงเวลา</v>
      </c>
      <c r="K194" s="10">
        <f t="shared" ref="K194:K257" si="17">IF(OR(F194="",F194="(ว่าง)"), MAX(0,I193-H194), MAX(0,F194-H194))</f>
        <v>0</v>
      </c>
      <c r="L194" t="str">
        <f t="shared" ref="L194:L257" si="18">IF(K194&lt;=30, "ลูกหนี้ชั้นดี", IF(K194&lt;=90, "ลูกหนี้เฝ้าติดตาม", "ลูกหนี้ด้อยคุณภาพ (NPL)"))</f>
        <v>ลูกหนี้ชั้นดี</v>
      </c>
    </row>
    <row r="195" spans="1:12" x14ac:dyDescent="0.2">
      <c r="A195" t="s">
        <v>258</v>
      </c>
      <c r="B195" t="s">
        <v>18</v>
      </c>
      <c r="C195">
        <v>7</v>
      </c>
      <c r="D195">
        <v>1226010005333</v>
      </c>
      <c r="E195" s="1">
        <v>46036</v>
      </c>
      <c r="F195" s="1">
        <v>46036</v>
      </c>
      <c r="G195">
        <v>7690</v>
      </c>
      <c r="H195" s="1">
        <f t="shared" si="15"/>
        <v>46043</v>
      </c>
      <c r="I195" s="5">
        <f t="shared" si="14"/>
        <v>46253</v>
      </c>
      <c r="J195" s="9" t="str">
        <f t="shared" si="16"/>
        <v>ชำระตรงเวลา</v>
      </c>
      <c r="K195" s="10">
        <f t="shared" si="17"/>
        <v>0</v>
      </c>
      <c r="L195" t="str">
        <f t="shared" si="18"/>
        <v>ลูกหนี้ชั้นดี</v>
      </c>
    </row>
    <row r="196" spans="1:12" x14ac:dyDescent="0.2">
      <c r="A196" t="s">
        <v>259</v>
      </c>
      <c r="B196" t="s">
        <v>18</v>
      </c>
      <c r="C196">
        <v>7</v>
      </c>
      <c r="D196">
        <v>1226010005371</v>
      </c>
      <c r="E196" s="1">
        <v>46036</v>
      </c>
      <c r="F196" s="1">
        <v>46043</v>
      </c>
      <c r="G196">
        <v>1430</v>
      </c>
      <c r="H196" s="1">
        <f t="shared" si="15"/>
        <v>46043</v>
      </c>
      <c r="I196" s="5">
        <f t="shared" ref="I196:I259" si="19">I195</f>
        <v>46253</v>
      </c>
      <c r="J196" s="9" t="str">
        <f t="shared" si="16"/>
        <v>ชำระตรงเวลา</v>
      </c>
      <c r="K196" s="10">
        <f t="shared" si="17"/>
        <v>0</v>
      </c>
      <c r="L196" t="str">
        <f t="shared" si="18"/>
        <v>ลูกหนี้ชั้นดี</v>
      </c>
    </row>
    <row r="197" spans="1:12" x14ac:dyDescent="0.2">
      <c r="A197" t="s">
        <v>259</v>
      </c>
      <c r="B197" t="s">
        <v>18</v>
      </c>
      <c r="C197">
        <v>7</v>
      </c>
      <c r="D197">
        <v>1226010005371</v>
      </c>
      <c r="E197" s="1">
        <v>46036</v>
      </c>
      <c r="F197" s="1">
        <v>46043</v>
      </c>
      <c r="G197">
        <v>1430</v>
      </c>
      <c r="H197" s="1">
        <f t="shared" si="15"/>
        <v>46043</v>
      </c>
      <c r="I197" s="5">
        <f t="shared" si="19"/>
        <v>46253</v>
      </c>
      <c r="J197" s="9" t="str">
        <f t="shared" si="16"/>
        <v>ชำระตรงเวลา</v>
      </c>
      <c r="K197" s="10">
        <f t="shared" si="17"/>
        <v>0</v>
      </c>
      <c r="L197" t="str">
        <f t="shared" si="18"/>
        <v>ลูกหนี้ชั้นดี</v>
      </c>
    </row>
    <row r="198" spans="1:12" x14ac:dyDescent="0.2">
      <c r="A198" t="s">
        <v>259</v>
      </c>
      <c r="B198" t="s">
        <v>18</v>
      </c>
      <c r="C198">
        <v>7</v>
      </c>
      <c r="D198">
        <v>1226010005371</v>
      </c>
      <c r="E198" s="1">
        <v>46036</v>
      </c>
      <c r="F198" s="1">
        <v>46043</v>
      </c>
      <c r="G198">
        <v>1430</v>
      </c>
      <c r="H198" s="1">
        <f t="shared" si="15"/>
        <v>46043</v>
      </c>
      <c r="I198" s="5">
        <f t="shared" si="19"/>
        <v>46253</v>
      </c>
      <c r="J198" s="9" t="str">
        <f t="shared" si="16"/>
        <v>ชำระตรงเวลา</v>
      </c>
      <c r="K198" s="10">
        <f t="shared" si="17"/>
        <v>0</v>
      </c>
      <c r="L198" t="str">
        <f t="shared" si="18"/>
        <v>ลูกหนี้ชั้นดี</v>
      </c>
    </row>
    <row r="199" spans="1:12" x14ac:dyDescent="0.2">
      <c r="A199" t="s">
        <v>259</v>
      </c>
      <c r="B199" t="s">
        <v>18</v>
      </c>
      <c r="C199">
        <v>7</v>
      </c>
      <c r="D199">
        <v>1226010005371</v>
      </c>
      <c r="E199" s="1">
        <v>46036</v>
      </c>
      <c r="F199" s="1">
        <v>46043</v>
      </c>
      <c r="G199">
        <v>1430</v>
      </c>
      <c r="H199" s="1">
        <f t="shared" si="15"/>
        <v>46043</v>
      </c>
      <c r="I199" s="5">
        <f t="shared" si="19"/>
        <v>46253</v>
      </c>
      <c r="J199" s="9" t="str">
        <f t="shared" si="16"/>
        <v>ชำระตรงเวลา</v>
      </c>
      <c r="K199" s="10">
        <f t="shared" si="17"/>
        <v>0</v>
      </c>
      <c r="L199" t="str">
        <f t="shared" si="18"/>
        <v>ลูกหนี้ชั้นดี</v>
      </c>
    </row>
    <row r="200" spans="1:12" x14ac:dyDescent="0.2">
      <c r="A200" t="s">
        <v>260</v>
      </c>
      <c r="B200" t="s">
        <v>18</v>
      </c>
      <c r="C200">
        <v>7</v>
      </c>
      <c r="D200">
        <v>1226010005425</v>
      </c>
      <c r="E200" s="1">
        <v>46036</v>
      </c>
      <c r="F200" s="1">
        <v>46038</v>
      </c>
      <c r="G200">
        <v>9538</v>
      </c>
      <c r="H200" s="1">
        <f t="shared" si="15"/>
        <v>46043</v>
      </c>
      <c r="I200" s="5">
        <f t="shared" si="19"/>
        <v>46253</v>
      </c>
      <c r="J200" s="9" t="str">
        <f t="shared" si="16"/>
        <v>ชำระตรงเวลา</v>
      </c>
      <c r="K200" s="10">
        <f t="shared" si="17"/>
        <v>0</v>
      </c>
      <c r="L200" t="str">
        <f t="shared" si="18"/>
        <v>ลูกหนี้ชั้นดี</v>
      </c>
    </row>
    <row r="201" spans="1:12" x14ac:dyDescent="0.2">
      <c r="A201" t="s">
        <v>260</v>
      </c>
      <c r="B201" t="s">
        <v>18</v>
      </c>
      <c r="C201">
        <v>7</v>
      </c>
      <c r="D201">
        <v>1226010005425</v>
      </c>
      <c r="E201" s="1">
        <v>46036</v>
      </c>
      <c r="F201" s="1">
        <v>46038</v>
      </c>
      <c r="G201">
        <v>9538</v>
      </c>
      <c r="H201" s="1">
        <f t="shared" si="15"/>
        <v>46043</v>
      </c>
      <c r="I201" s="5">
        <f t="shared" si="19"/>
        <v>46253</v>
      </c>
      <c r="J201" s="9" t="str">
        <f t="shared" si="16"/>
        <v>ชำระตรงเวลา</v>
      </c>
      <c r="K201" s="10">
        <f t="shared" si="17"/>
        <v>0</v>
      </c>
      <c r="L201" t="str">
        <f t="shared" si="18"/>
        <v>ลูกหนี้ชั้นดี</v>
      </c>
    </row>
    <row r="202" spans="1:12" x14ac:dyDescent="0.2">
      <c r="A202" t="s">
        <v>260</v>
      </c>
      <c r="B202" t="s">
        <v>18</v>
      </c>
      <c r="C202">
        <v>7</v>
      </c>
      <c r="D202">
        <v>1226010005425</v>
      </c>
      <c r="E202" s="1">
        <v>46036</v>
      </c>
      <c r="F202" s="1">
        <v>46038</v>
      </c>
      <c r="G202">
        <v>9538</v>
      </c>
      <c r="H202" s="1">
        <f t="shared" si="15"/>
        <v>46043</v>
      </c>
      <c r="I202" s="5">
        <f t="shared" si="19"/>
        <v>46253</v>
      </c>
      <c r="J202" s="9" t="str">
        <f t="shared" si="16"/>
        <v>ชำระตรงเวลา</v>
      </c>
      <c r="K202" s="10">
        <f t="shared" si="17"/>
        <v>0</v>
      </c>
      <c r="L202" t="str">
        <f t="shared" si="18"/>
        <v>ลูกหนี้ชั้นดี</v>
      </c>
    </row>
    <row r="203" spans="1:12" x14ac:dyDescent="0.2">
      <c r="A203" t="s">
        <v>260</v>
      </c>
      <c r="B203" t="s">
        <v>18</v>
      </c>
      <c r="C203">
        <v>7</v>
      </c>
      <c r="D203">
        <v>1226010005425</v>
      </c>
      <c r="E203" s="1">
        <v>46036</v>
      </c>
      <c r="F203" s="1">
        <v>46038</v>
      </c>
      <c r="G203">
        <v>9538</v>
      </c>
      <c r="H203" s="1">
        <f t="shared" si="15"/>
        <v>46043</v>
      </c>
      <c r="I203" s="5">
        <f t="shared" si="19"/>
        <v>46253</v>
      </c>
      <c r="J203" s="9" t="str">
        <f t="shared" si="16"/>
        <v>ชำระตรงเวลา</v>
      </c>
      <c r="K203" s="10">
        <f t="shared" si="17"/>
        <v>0</v>
      </c>
      <c r="L203" t="str">
        <f t="shared" si="18"/>
        <v>ลูกหนี้ชั้นดี</v>
      </c>
    </row>
    <row r="204" spans="1:12" x14ac:dyDescent="0.2">
      <c r="A204" t="s">
        <v>260</v>
      </c>
      <c r="B204" t="s">
        <v>18</v>
      </c>
      <c r="C204">
        <v>7</v>
      </c>
      <c r="D204">
        <v>1226010005425</v>
      </c>
      <c r="E204" s="1">
        <v>46036</v>
      </c>
      <c r="F204" s="1">
        <v>46038</v>
      </c>
      <c r="G204">
        <v>9538</v>
      </c>
      <c r="H204" s="1">
        <f t="shared" si="15"/>
        <v>46043</v>
      </c>
      <c r="I204" s="5">
        <f t="shared" si="19"/>
        <v>46253</v>
      </c>
      <c r="J204" s="9" t="str">
        <f t="shared" si="16"/>
        <v>ชำระตรงเวลา</v>
      </c>
      <c r="K204" s="10">
        <f t="shared" si="17"/>
        <v>0</v>
      </c>
      <c r="L204" t="str">
        <f t="shared" si="18"/>
        <v>ลูกหนี้ชั้นดี</v>
      </c>
    </row>
    <row r="205" spans="1:12" x14ac:dyDescent="0.2">
      <c r="A205" t="s">
        <v>260</v>
      </c>
      <c r="B205" t="s">
        <v>18</v>
      </c>
      <c r="C205">
        <v>7</v>
      </c>
      <c r="D205">
        <v>1226010005425</v>
      </c>
      <c r="E205" s="1">
        <v>46036</v>
      </c>
      <c r="F205" s="1">
        <v>46038</v>
      </c>
      <c r="G205">
        <v>9538</v>
      </c>
      <c r="H205" s="1">
        <f t="shared" si="15"/>
        <v>46043</v>
      </c>
      <c r="I205" s="5">
        <f t="shared" si="19"/>
        <v>46253</v>
      </c>
      <c r="J205" s="9" t="str">
        <f t="shared" si="16"/>
        <v>ชำระตรงเวลา</v>
      </c>
      <c r="K205" s="10">
        <f t="shared" si="17"/>
        <v>0</v>
      </c>
      <c r="L205" t="str">
        <f t="shared" si="18"/>
        <v>ลูกหนี้ชั้นดี</v>
      </c>
    </row>
    <row r="206" spans="1:12" x14ac:dyDescent="0.2">
      <c r="A206" t="s">
        <v>261</v>
      </c>
      <c r="B206" t="s">
        <v>18</v>
      </c>
      <c r="C206">
        <v>7</v>
      </c>
      <c r="D206">
        <v>1226010006606</v>
      </c>
      <c r="E206" s="1">
        <v>46037</v>
      </c>
      <c r="F206" s="1">
        <v>46044</v>
      </c>
      <c r="G206">
        <v>460</v>
      </c>
      <c r="H206" s="1">
        <f t="shared" si="15"/>
        <v>46044</v>
      </c>
      <c r="I206" s="5">
        <f t="shared" si="19"/>
        <v>46253</v>
      </c>
      <c r="J206" s="9" t="str">
        <f t="shared" si="16"/>
        <v>ชำระตรงเวลา</v>
      </c>
      <c r="K206" s="10">
        <f t="shared" si="17"/>
        <v>0</v>
      </c>
      <c r="L206" t="str">
        <f t="shared" si="18"/>
        <v>ลูกหนี้ชั้นดี</v>
      </c>
    </row>
    <row r="207" spans="1:12" x14ac:dyDescent="0.2">
      <c r="A207" t="s">
        <v>261</v>
      </c>
      <c r="B207" t="s">
        <v>18</v>
      </c>
      <c r="C207">
        <v>7</v>
      </c>
      <c r="D207">
        <v>1226010006606</v>
      </c>
      <c r="E207" s="1">
        <v>46037</v>
      </c>
      <c r="F207" s="1">
        <v>46044</v>
      </c>
      <c r="G207">
        <v>460</v>
      </c>
      <c r="H207" s="1">
        <f t="shared" si="15"/>
        <v>46044</v>
      </c>
      <c r="I207" s="5">
        <f t="shared" si="19"/>
        <v>46253</v>
      </c>
      <c r="J207" s="9" t="str">
        <f t="shared" si="16"/>
        <v>ชำระตรงเวลา</v>
      </c>
      <c r="K207" s="10">
        <f t="shared" si="17"/>
        <v>0</v>
      </c>
      <c r="L207" t="str">
        <f t="shared" si="18"/>
        <v>ลูกหนี้ชั้นดี</v>
      </c>
    </row>
    <row r="208" spans="1:12" x14ac:dyDescent="0.2">
      <c r="A208" t="s">
        <v>263</v>
      </c>
      <c r="B208" t="s">
        <v>18</v>
      </c>
      <c r="C208">
        <v>7</v>
      </c>
      <c r="D208">
        <v>1226010006613</v>
      </c>
      <c r="E208" s="1">
        <v>46037</v>
      </c>
      <c r="F208" s="1">
        <v>46042</v>
      </c>
      <c r="G208">
        <v>9360</v>
      </c>
      <c r="H208" s="1">
        <f t="shared" si="15"/>
        <v>46044</v>
      </c>
      <c r="I208" s="5">
        <f t="shared" si="19"/>
        <v>46253</v>
      </c>
      <c r="J208" s="9" t="str">
        <f t="shared" si="16"/>
        <v>ค้างชำระ 1 - 30 วัน</v>
      </c>
      <c r="K208" s="10">
        <f t="shared" si="17"/>
        <v>0</v>
      </c>
      <c r="L208" t="str">
        <f t="shared" si="18"/>
        <v>ลูกหนี้ชั้นดี</v>
      </c>
    </row>
    <row r="209" spans="1:12" x14ac:dyDescent="0.2">
      <c r="A209" t="s">
        <v>264</v>
      </c>
      <c r="B209" t="s">
        <v>18</v>
      </c>
      <c r="C209">
        <v>7</v>
      </c>
      <c r="D209">
        <v>1226010006620</v>
      </c>
      <c r="E209" s="1">
        <v>46037</v>
      </c>
      <c r="F209" s="1">
        <v>46045</v>
      </c>
      <c r="G209">
        <v>255</v>
      </c>
      <c r="H209" s="1">
        <f t="shared" si="15"/>
        <v>46044</v>
      </c>
      <c r="I209" s="5">
        <f t="shared" si="19"/>
        <v>46253</v>
      </c>
      <c r="J209" s="9" t="str">
        <f t="shared" si="16"/>
        <v>ค้างชำระ 1 - 30 วัน</v>
      </c>
      <c r="K209" s="10">
        <f t="shared" si="17"/>
        <v>1</v>
      </c>
      <c r="L209" t="str">
        <f t="shared" si="18"/>
        <v>ลูกหนี้ชั้นดี</v>
      </c>
    </row>
    <row r="210" spans="1:12" x14ac:dyDescent="0.2">
      <c r="A210" t="s">
        <v>143</v>
      </c>
      <c r="B210" t="s">
        <v>18</v>
      </c>
      <c r="C210">
        <v>7</v>
      </c>
      <c r="D210">
        <v>1226010006637</v>
      </c>
      <c r="E210" s="1">
        <v>46037</v>
      </c>
      <c r="F210" s="1">
        <v>46045</v>
      </c>
      <c r="G210">
        <v>4130</v>
      </c>
      <c r="H210" s="1">
        <f t="shared" si="15"/>
        <v>46044</v>
      </c>
      <c r="I210" s="5">
        <f t="shared" si="19"/>
        <v>46253</v>
      </c>
      <c r="J210" s="9" t="str">
        <f t="shared" si="16"/>
        <v>ชำระตรงเวลา</v>
      </c>
      <c r="K210" s="10">
        <f t="shared" si="17"/>
        <v>1</v>
      </c>
      <c r="L210" t="str">
        <f t="shared" si="18"/>
        <v>ลูกหนี้ชั้นดี</v>
      </c>
    </row>
    <row r="211" spans="1:12" x14ac:dyDescent="0.2">
      <c r="A211" t="s">
        <v>143</v>
      </c>
      <c r="B211" t="s">
        <v>18</v>
      </c>
      <c r="C211">
        <v>7</v>
      </c>
      <c r="D211">
        <v>1226010006644</v>
      </c>
      <c r="E211" s="1">
        <v>46037</v>
      </c>
      <c r="F211" s="1">
        <v>46043</v>
      </c>
      <c r="G211">
        <v>105</v>
      </c>
      <c r="H211" s="1">
        <f t="shared" si="15"/>
        <v>46044</v>
      </c>
      <c r="I211" s="5">
        <f t="shared" si="19"/>
        <v>46253</v>
      </c>
      <c r="J211" s="9" t="str">
        <f t="shared" si="16"/>
        <v>ค้างชำระ 1 - 30 วัน</v>
      </c>
      <c r="K211" s="10">
        <f t="shared" si="17"/>
        <v>0</v>
      </c>
      <c r="L211" t="str">
        <f t="shared" si="18"/>
        <v>ลูกหนี้ชั้นดี</v>
      </c>
    </row>
    <row r="212" spans="1:12" x14ac:dyDescent="0.2">
      <c r="A212" t="s">
        <v>143</v>
      </c>
      <c r="B212" t="s">
        <v>18</v>
      </c>
      <c r="C212">
        <v>7</v>
      </c>
      <c r="D212">
        <v>1226010006651</v>
      </c>
      <c r="E212" s="1">
        <v>46037</v>
      </c>
      <c r="F212" s="1">
        <v>46049</v>
      </c>
      <c r="G212">
        <v>2025</v>
      </c>
      <c r="H212" s="1">
        <f t="shared" si="15"/>
        <v>46044</v>
      </c>
      <c r="I212" s="5">
        <f t="shared" si="19"/>
        <v>46253</v>
      </c>
      <c r="J212" s="9" t="str">
        <f t="shared" si="16"/>
        <v>ชำระตรงเวลา</v>
      </c>
      <c r="K212" s="10">
        <f t="shared" si="17"/>
        <v>5</v>
      </c>
      <c r="L212" t="str">
        <f t="shared" si="18"/>
        <v>ลูกหนี้ชั้นดี</v>
      </c>
    </row>
    <row r="213" spans="1:12" x14ac:dyDescent="0.2">
      <c r="A213" t="s">
        <v>265</v>
      </c>
      <c r="B213" t="s">
        <v>18</v>
      </c>
      <c r="C213">
        <v>7</v>
      </c>
      <c r="D213">
        <v>1226010006675</v>
      </c>
      <c r="E213" s="1">
        <v>46037</v>
      </c>
      <c r="F213" s="1">
        <v>46038</v>
      </c>
      <c r="G213">
        <v>5950</v>
      </c>
      <c r="H213" s="1">
        <f t="shared" si="15"/>
        <v>46044</v>
      </c>
      <c r="I213" s="5">
        <f t="shared" si="19"/>
        <v>46253</v>
      </c>
      <c r="J213" s="9" t="str">
        <f t="shared" si="16"/>
        <v>ค้างชำระ 1 - 30 วัน</v>
      </c>
      <c r="K213" s="10">
        <f t="shared" si="17"/>
        <v>0</v>
      </c>
      <c r="L213" t="str">
        <f t="shared" si="18"/>
        <v>ลูกหนี้ชั้นดี</v>
      </c>
    </row>
    <row r="214" spans="1:12" x14ac:dyDescent="0.2">
      <c r="A214" t="s">
        <v>266</v>
      </c>
      <c r="B214" t="s">
        <v>18</v>
      </c>
      <c r="C214">
        <v>7</v>
      </c>
      <c r="D214">
        <v>1226010006705</v>
      </c>
      <c r="E214" s="1">
        <v>46037</v>
      </c>
      <c r="F214" s="1">
        <v>46050</v>
      </c>
      <c r="G214">
        <v>4540</v>
      </c>
      <c r="H214" s="1">
        <f t="shared" si="15"/>
        <v>46044</v>
      </c>
      <c r="I214" s="5">
        <f t="shared" si="19"/>
        <v>46253</v>
      </c>
      <c r="J214" s="9" t="str">
        <f t="shared" si="16"/>
        <v>ชำระตรงเวลา</v>
      </c>
      <c r="K214" s="10">
        <f t="shared" si="17"/>
        <v>6</v>
      </c>
      <c r="L214" t="str">
        <f t="shared" si="18"/>
        <v>ลูกหนี้ชั้นดี</v>
      </c>
    </row>
    <row r="215" spans="1:12" x14ac:dyDescent="0.2">
      <c r="A215" t="s">
        <v>268</v>
      </c>
      <c r="B215" t="s">
        <v>18</v>
      </c>
      <c r="C215">
        <v>45</v>
      </c>
      <c r="D215">
        <v>1226010007115</v>
      </c>
      <c r="E215" s="1">
        <v>46037</v>
      </c>
      <c r="F215" s="1">
        <v>46037</v>
      </c>
      <c r="G215">
        <v>44000</v>
      </c>
      <c r="H215" s="1">
        <f t="shared" si="15"/>
        <v>46082</v>
      </c>
      <c r="I215" s="5">
        <f t="shared" si="19"/>
        <v>46253</v>
      </c>
      <c r="J215" s="9" t="str">
        <f t="shared" si="16"/>
        <v>ชำระตรงเวลา</v>
      </c>
      <c r="K215" s="10">
        <f t="shared" si="17"/>
        <v>0</v>
      </c>
      <c r="L215" t="str">
        <f t="shared" si="18"/>
        <v>ลูกหนี้ชั้นดี</v>
      </c>
    </row>
    <row r="216" spans="1:12" x14ac:dyDescent="0.2">
      <c r="A216" t="s">
        <v>270</v>
      </c>
      <c r="B216" t="s">
        <v>18</v>
      </c>
      <c r="C216">
        <v>7</v>
      </c>
      <c r="D216">
        <v>1226010007498</v>
      </c>
      <c r="E216" s="1">
        <v>46038</v>
      </c>
      <c r="F216" s="1">
        <v>46045</v>
      </c>
      <c r="G216">
        <v>3700</v>
      </c>
      <c r="H216" s="1">
        <f t="shared" si="15"/>
        <v>46045</v>
      </c>
      <c r="I216" s="5">
        <f t="shared" si="19"/>
        <v>46253</v>
      </c>
      <c r="J216" s="9" t="str">
        <f t="shared" si="16"/>
        <v>ชำระตรงเวลา</v>
      </c>
      <c r="K216" s="10">
        <f t="shared" si="17"/>
        <v>0</v>
      </c>
      <c r="L216" t="str">
        <f t="shared" si="18"/>
        <v>ลูกหนี้ชั้นดี</v>
      </c>
    </row>
    <row r="217" spans="1:12" x14ac:dyDescent="0.2">
      <c r="A217" t="s">
        <v>271</v>
      </c>
      <c r="B217" t="s">
        <v>18</v>
      </c>
      <c r="C217">
        <v>7</v>
      </c>
      <c r="D217">
        <v>1226010008365</v>
      </c>
      <c r="E217" s="1">
        <v>46041</v>
      </c>
      <c r="F217" s="1">
        <v>46041</v>
      </c>
      <c r="G217">
        <v>770</v>
      </c>
      <c r="H217" s="1">
        <f t="shared" si="15"/>
        <v>46048</v>
      </c>
      <c r="I217" s="5">
        <f t="shared" si="19"/>
        <v>46253</v>
      </c>
      <c r="J217" s="9" t="str">
        <f t="shared" si="16"/>
        <v>ชำระตรงเวลา</v>
      </c>
      <c r="K217" s="10">
        <f t="shared" si="17"/>
        <v>0</v>
      </c>
      <c r="L217" t="str">
        <f t="shared" si="18"/>
        <v>ลูกหนี้ชั้นดี</v>
      </c>
    </row>
    <row r="218" spans="1:12" x14ac:dyDescent="0.2">
      <c r="A218" t="s">
        <v>271</v>
      </c>
      <c r="B218" t="s">
        <v>18</v>
      </c>
      <c r="C218">
        <v>7</v>
      </c>
      <c r="D218">
        <v>1226010008365</v>
      </c>
      <c r="E218" s="1">
        <v>46041</v>
      </c>
      <c r="F218" s="1">
        <v>46041</v>
      </c>
      <c r="G218">
        <v>770</v>
      </c>
      <c r="H218" s="1">
        <f t="shared" si="15"/>
        <v>46048</v>
      </c>
      <c r="I218" s="5">
        <f t="shared" si="19"/>
        <v>46253</v>
      </c>
      <c r="J218" s="9" t="str">
        <f t="shared" si="16"/>
        <v>ชำระตรงเวลา</v>
      </c>
      <c r="K218" s="10">
        <f t="shared" si="17"/>
        <v>0</v>
      </c>
      <c r="L218" t="str">
        <f t="shared" si="18"/>
        <v>ลูกหนี้ชั้นดี</v>
      </c>
    </row>
    <row r="219" spans="1:12" x14ac:dyDescent="0.2">
      <c r="A219" t="s">
        <v>271</v>
      </c>
      <c r="B219" t="s">
        <v>18</v>
      </c>
      <c r="C219">
        <v>7</v>
      </c>
      <c r="D219">
        <v>1226010008365</v>
      </c>
      <c r="E219" s="1">
        <v>46041</v>
      </c>
      <c r="F219" s="1">
        <v>46041</v>
      </c>
      <c r="G219">
        <v>770</v>
      </c>
      <c r="H219" s="1">
        <f t="shared" si="15"/>
        <v>46048</v>
      </c>
      <c r="I219" s="5">
        <f t="shared" si="19"/>
        <v>46253</v>
      </c>
      <c r="J219" s="9" t="str">
        <f t="shared" si="16"/>
        <v>ชำระตรงเวลา</v>
      </c>
      <c r="K219" s="10">
        <f t="shared" si="17"/>
        <v>0</v>
      </c>
      <c r="L219" t="str">
        <f t="shared" si="18"/>
        <v>ลูกหนี้ชั้นดี</v>
      </c>
    </row>
    <row r="220" spans="1:12" x14ac:dyDescent="0.2">
      <c r="A220" t="s">
        <v>272</v>
      </c>
      <c r="B220" t="s">
        <v>18</v>
      </c>
      <c r="C220">
        <v>7</v>
      </c>
      <c r="D220">
        <v>1226010008372</v>
      </c>
      <c r="E220" s="1">
        <v>46041</v>
      </c>
      <c r="F220" s="1">
        <v>46048</v>
      </c>
      <c r="G220">
        <v>5745</v>
      </c>
      <c r="H220" s="1">
        <f t="shared" si="15"/>
        <v>46048</v>
      </c>
      <c r="I220" s="5">
        <f t="shared" si="19"/>
        <v>46253</v>
      </c>
      <c r="J220" s="9" t="str">
        <f t="shared" si="16"/>
        <v>ชำระตรงเวลา</v>
      </c>
      <c r="K220" s="10">
        <f t="shared" si="17"/>
        <v>0</v>
      </c>
      <c r="L220" t="str">
        <f t="shared" si="18"/>
        <v>ลูกหนี้ชั้นดี</v>
      </c>
    </row>
    <row r="221" spans="1:12" x14ac:dyDescent="0.2">
      <c r="A221" t="s">
        <v>270</v>
      </c>
      <c r="B221" t="s">
        <v>18</v>
      </c>
      <c r="C221">
        <v>7</v>
      </c>
      <c r="D221">
        <v>1226010008389</v>
      </c>
      <c r="E221" s="1">
        <v>46041</v>
      </c>
      <c r="F221" s="1">
        <v>46048</v>
      </c>
      <c r="G221">
        <v>850</v>
      </c>
      <c r="H221" s="1">
        <f t="shared" si="15"/>
        <v>46048</v>
      </c>
      <c r="I221" s="5">
        <f t="shared" si="19"/>
        <v>46253</v>
      </c>
      <c r="J221" s="9" t="str">
        <f t="shared" si="16"/>
        <v>ชำระตรงเวลา</v>
      </c>
      <c r="K221" s="10">
        <f t="shared" si="17"/>
        <v>0</v>
      </c>
      <c r="L221" t="str">
        <f t="shared" si="18"/>
        <v>ลูกหนี้ชั้นดี</v>
      </c>
    </row>
    <row r="222" spans="1:12" x14ac:dyDescent="0.2">
      <c r="A222" t="s">
        <v>273</v>
      </c>
      <c r="B222" t="s">
        <v>18</v>
      </c>
      <c r="C222">
        <v>7</v>
      </c>
      <c r="D222">
        <v>1226010008396</v>
      </c>
      <c r="E222" s="1">
        <v>46041</v>
      </c>
      <c r="F222" s="1">
        <v>46042</v>
      </c>
      <c r="G222">
        <v>5750</v>
      </c>
      <c r="H222" s="1">
        <f t="shared" si="15"/>
        <v>46048</v>
      </c>
      <c r="I222" s="5">
        <f t="shared" si="19"/>
        <v>46253</v>
      </c>
      <c r="J222" s="9" t="str">
        <f t="shared" si="16"/>
        <v>ชำระตรงเวลา</v>
      </c>
      <c r="K222" s="10">
        <f t="shared" si="17"/>
        <v>0</v>
      </c>
      <c r="L222" t="str">
        <f t="shared" si="18"/>
        <v>ลูกหนี้ชั้นดี</v>
      </c>
    </row>
    <row r="223" spans="1:12" x14ac:dyDescent="0.2">
      <c r="A223" t="s">
        <v>273</v>
      </c>
      <c r="B223" t="s">
        <v>18</v>
      </c>
      <c r="C223">
        <v>7</v>
      </c>
      <c r="D223">
        <v>1226010008396</v>
      </c>
      <c r="E223" s="1">
        <v>46041</v>
      </c>
      <c r="F223" s="1">
        <v>46042</v>
      </c>
      <c r="G223">
        <v>5750</v>
      </c>
      <c r="H223" s="1">
        <f t="shared" si="15"/>
        <v>46048</v>
      </c>
      <c r="I223" s="5">
        <f t="shared" si="19"/>
        <v>46253</v>
      </c>
      <c r="J223" s="9" t="str">
        <f t="shared" si="16"/>
        <v>ชำระตรงเวลา</v>
      </c>
      <c r="K223" s="10">
        <f t="shared" si="17"/>
        <v>0</v>
      </c>
      <c r="L223" t="str">
        <f t="shared" si="18"/>
        <v>ลูกหนี้ชั้นดี</v>
      </c>
    </row>
    <row r="224" spans="1:12" x14ac:dyDescent="0.2">
      <c r="A224" t="s">
        <v>273</v>
      </c>
      <c r="B224" t="s">
        <v>18</v>
      </c>
      <c r="C224">
        <v>7</v>
      </c>
      <c r="D224">
        <v>1226010008396</v>
      </c>
      <c r="E224" s="1">
        <v>46041</v>
      </c>
      <c r="F224" s="1">
        <v>46042</v>
      </c>
      <c r="G224">
        <v>5750</v>
      </c>
      <c r="H224" s="1">
        <f t="shared" si="15"/>
        <v>46048</v>
      </c>
      <c r="I224" s="5">
        <f t="shared" si="19"/>
        <v>46253</v>
      </c>
      <c r="J224" s="9" t="str">
        <f t="shared" si="16"/>
        <v>ชำระตรงเวลา</v>
      </c>
      <c r="K224" s="10">
        <f t="shared" si="17"/>
        <v>0</v>
      </c>
      <c r="L224" t="str">
        <f t="shared" si="18"/>
        <v>ลูกหนี้ชั้นดี</v>
      </c>
    </row>
    <row r="225" spans="1:12" x14ac:dyDescent="0.2">
      <c r="A225" t="s">
        <v>273</v>
      </c>
      <c r="B225" t="s">
        <v>18</v>
      </c>
      <c r="C225">
        <v>7</v>
      </c>
      <c r="D225">
        <v>1226010008396</v>
      </c>
      <c r="E225" s="1">
        <v>46041</v>
      </c>
      <c r="F225" s="1">
        <v>46042</v>
      </c>
      <c r="G225">
        <v>5750</v>
      </c>
      <c r="H225" s="1">
        <f t="shared" si="15"/>
        <v>46048</v>
      </c>
      <c r="I225" s="5">
        <f t="shared" si="19"/>
        <v>46253</v>
      </c>
      <c r="J225" s="9" t="str">
        <f t="shared" si="16"/>
        <v>ชำระตรงเวลา</v>
      </c>
      <c r="K225" s="10">
        <f t="shared" si="17"/>
        <v>0</v>
      </c>
      <c r="L225" t="str">
        <f t="shared" si="18"/>
        <v>ลูกหนี้ชั้นดี</v>
      </c>
    </row>
    <row r="226" spans="1:12" x14ac:dyDescent="0.2">
      <c r="A226" t="s">
        <v>273</v>
      </c>
      <c r="B226" t="s">
        <v>18</v>
      </c>
      <c r="C226">
        <v>7</v>
      </c>
      <c r="D226">
        <v>1226010008402</v>
      </c>
      <c r="E226" s="1">
        <v>46041</v>
      </c>
      <c r="F226" s="1">
        <v>46048</v>
      </c>
      <c r="G226">
        <v>3200</v>
      </c>
      <c r="H226" s="1">
        <f t="shared" si="15"/>
        <v>46048</v>
      </c>
      <c r="I226" s="5">
        <f t="shared" si="19"/>
        <v>46253</v>
      </c>
      <c r="J226" s="9" t="str">
        <f t="shared" si="16"/>
        <v>ชำระตรงเวลา</v>
      </c>
      <c r="K226" s="10">
        <f t="shared" si="17"/>
        <v>0</v>
      </c>
      <c r="L226" t="str">
        <f t="shared" si="18"/>
        <v>ลูกหนี้ชั้นดี</v>
      </c>
    </row>
    <row r="227" spans="1:12" x14ac:dyDescent="0.2">
      <c r="A227" t="s">
        <v>273</v>
      </c>
      <c r="B227" t="s">
        <v>18</v>
      </c>
      <c r="C227">
        <v>7</v>
      </c>
      <c r="D227">
        <v>1226010008402</v>
      </c>
      <c r="E227" s="1">
        <v>46041</v>
      </c>
      <c r="F227" s="1">
        <v>46048</v>
      </c>
      <c r="G227">
        <v>3200</v>
      </c>
      <c r="H227" s="1">
        <f t="shared" si="15"/>
        <v>46048</v>
      </c>
      <c r="I227" s="5">
        <f t="shared" si="19"/>
        <v>46253</v>
      </c>
      <c r="J227" s="9" t="str">
        <f t="shared" si="16"/>
        <v>ชำระตรงเวลา</v>
      </c>
      <c r="K227" s="10">
        <f t="shared" si="17"/>
        <v>0</v>
      </c>
      <c r="L227" t="str">
        <f t="shared" si="18"/>
        <v>ลูกหนี้ชั้นดี</v>
      </c>
    </row>
    <row r="228" spans="1:12" x14ac:dyDescent="0.2">
      <c r="A228" t="s">
        <v>273</v>
      </c>
      <c r="B228" t="s">
        <v>18</v>
      </c>
      <c r="C228">
        <v>7</v>
      </c>
      <c r="D228">
        <v>1226010008402</v>
      </c>
      <c r="E228" s="1">
        <v>46041</v>
      </c>
      <c r="F228" s="1">
        <v>46048</v>
      </c>
      <c r="G228">
        <v>3200</v>
      </c>
      <c r="H228" s="1">
        <f t="shared" si="15"/>
        <v>46048</v>
      </c>
      <c r="I228" s="5">
        <f t="shared" si="19"/>
        <v>46253</v>
      </c>
      <c r="J228" s="9" t="str">
        <f t="shared" si="16"/>
        <v>ชำระตรงเวลา</v>
      </c>
      <c r="K228" s="10">
        <f t="shared" si="17"/>
        <v>0</v>
      </c>
      <c r="L228" t="str">
        <f t="shared" si="18"/>
        <v>ลูกหนี้ชั้นดี</v>
      </c>
    </row>
    <row r="229" spans="1:12" x14ac:dyDescent="0.2">
      <c r="A229" t="s">
        <v>273</v>
      </c>
      <c r="B229" t="s">
        <v>18</v>
      </c>
      <c r="C229">
        <v>7</v>
      </c>
      <c r="D229">
        <v>1226010008402</v>
      </c>
      <c r="E229" s="1">
        <v>46041</v>
      </c>
      <c r="F229" s="1">
        <v>46048</v>
      </c>
      <c r="G229">
        <v>3200</v>
      </c>
      <c r="H229" s="1">
        <f t="shared" si="15"/>
        <v>46048</v>
      </c>
      <c r="I229" s="5">
        <f t="shared" si="19"/>
        <v>46253</v>
      </c>
      <c r="J229" s="9" t="str">
        <f t="shared" si="16"/>
        <v>ชำระตรงเวลา</v>
      </c>
      <c r="K229" s="10">
        <f t="shared" si="17"/>
        <v>0</v>
      </c>
      <c r="L229" t="str">
        <f t="shared" si="18"/>
        <v>ลูกหนี้ชั้นดี</v>
      </c>
    </row>
    <row r="230" spans="1:12" x14ac:dyDescent="0.2">
      <c r="A230" t="s">
        <v>273</v>
      </c>
      <c r="B230" t="s">
        <v>18</v>
      </c>
      <c r="C230">
        <v>7</v>
      </c>
      <c r="D230">
        <v>1226010008402</v>
      </c>
      <c r="E230" s="1">
        <v>46041</v>
      </c>
      <c r="F230" s="1">
        <v>46048</v>
      </c>
      <c r="G230">
        <v>3200</v>
      </c>
      <c r="H230" s="1">
        <f t="shared" si="15"/>
        <v>46048</v>
      </c>
      <c r="I230" s="5">
        <f t="shared" si="19"/>
        <v>46253</v>
      </c>
      <c r="J230" s="9" t="str">
        <f t="shared" si="16"/>
        <v>ชำระตรงเวลา</v>
      </c>
      <c r="K230" s="10">
        <f t="shared" si="17"/>
        <v>0</v>
      </c>
      <c r="L230" t="str">
        <f t="shared" si="18"/>
        <v>ลูกหนี้ชั้นดี</v>
      </c>
    </row>
    <row r="231" spans="1:12" x14ac:dyDescent="0.2">
      <c r="A231" t="s">
        <v>273</v>
      </c>
      <c r="B231" t="s">
        <v>18</v>
      </c>
      <c r="C231">
        <v>7</v>
      </c>
      <c r="D231">
        <v>1226010008402</v>
      </c>
      <c r="E231" s="1">
        <v>46041</v>
      </c>
      <c r="F231" s="1">
        <v>46048</v>
      </c>
      <c r="G231">
        <v>3200</v>
      </c>
      <c r="H231" s="1">
        <f t="shared" si="15"/>
        <v>46048</v>
      </c>
      <c r="I231" s="5">
        <f t="shared" si="19"/>
        <v>46253</v>
      </c>
      <c r="J231" s="9" t="str">
        <f t="shared" si="16"/>
        <v>ค้างชำระ 1 - 30 วัน</v>
      </c>
      <c r="K231" s="10">
        <f t="shared" si="17"/>
        <v>0</v>
      </c>
      <c r="L231" t="str">
        <f t="shared" si="18"/>
        <v>ลูกหนี้ชั้นดี</v>
      </c>
    </row>
    <row r="232" spans="1:12" x14ac:dyDescent="0.2">
      <c r="A232" t="s">
        <v>274</v>
      </c>
      <c r="B232" t="s">
        <v>18</v>
      </c>
      <c r="C232">
        <v>7</v>
      </c>
      <c r="D232">
        <v>1226010008419</v>
      </c>
      <c r="E232" s="1">
        <v>46041</v>
      </c>
      <c r="F232" s="1">
        <v>46049</v>
      </c>
      <c r="G232">
        <v>5425</v>
      </c>
      <c r="H232" s="1">
        <f t="shared" si="15"/>
        <v>46048</v>
      </c>
      <c r="I232" s="5">
        <f t="shared" si="19"/>
        <v>46253</v>
      </c>
      <c r="J232" s="9" t="str">
        <f t="shared" si="16"/>
        <v>ค้างชำระ 1 - 30 วัน</v>
      </c>
      <c r="K232" s="10">
        <f t="shared" si="17"/>
        <v>1</v>
      </c>
      <c r="L232" t="str">
        <f t="shared" si="18"/>
        <v>ลูกหนี้ชั้นดี</v>
      </c>
    </row>
    <row r="233" spans="1:12" x14ac:dyDescent="0.2">
      <c r="A233" t="s">
        <v>274</v>
      </c>
      <c r="B233" t="s">
        <v>18</v>
      </c>
      <c r="C233">
        <v>7</v>
      </c>
      <c r="D233">
        <v>1226010008419</v>
      </c>
      <c r="E233" s="1">
        <v>46041</v>
      </c>
      <c r="F233" s="1">
        <v>46049</v>
      </c>
      <c r="G233">
        <v>5425</v>
      </c>
      <c r="H233" s="1">
        <f t="shared" si="15"/>
        <v>46048</v>
      </c>
      <c r="I233" s="5">
        <f t="shared" si="19"/>
        <v>46253</v>
      </c>
      <c r="J233" s="9" t="str">
        <f t="shared" si="16"/>
        <v>ค้างชำระ 1 - 30 วัน</v>
      </c>
      <c r="K233" s="10">
        <f t="shared" si="17"/>
        <v>1</v>
      </c>
      <c r="L233" t="str">
        <f t="shared" si="18"/>
        <v>ลูกหนี้ชั้นดี</v>
      </c>
    </row>
    <row r="234" spans="1:12" x14ac:dyDescent="0.2">
      <c r="A234" t="s">
        <v>274</v>
      </c>
      <c r="B234" t="s">
        <v>18</v>
      </c>
      <c r="C234">
        <v>7</v>
      </c>
      <c r="D234">
        <v>1226010008419</v>
      </c>
      <c r="E234" s="1">
        <v>46041</v>
      </c>
      <c r="F234" s="1">
        <v>46049</v>
      </c>
      <c r="G234">
        <v>5425</v>
      </c>
      <c r="H234" s="1">
        <f t="shared" si="15"/>
        <v>46048</v>
      </c>
      <c r="I234" s="5">
        <f t="shared" si="19"/>
        <v>46253</v>
      </c>
      <c r="J234" s="9" t="str">
        <f t="shared" si="16"/>
        <v>ชำระตรงเวลา</v>
      </c>
      <c r="K234" s="10">
        <f t="shared" si="17"/>
        <v>1</v>
      </c>
      <c r="L234" t="str">
        <f t="shared" si="18"/>
        <v>ลูกหนี้ชั้นดี</v>
      </c>
    </row>
    <row r="235" spans="1:12" x14ac:dyDescent="0.2">
      <c r="A235" t="s">
        <v>275</v>
      </c>
      <c r="B235" t="s">
        <v>18</v>
      </c>
      <c r="C235">
        <v>7</v>
      </c>
      <c r="D235">
        <v>1226010008426</v>
      </c>
      <c r="E235" s="1">
        <v>46041</v>
      </c>
      <c r="F235" s="1">
        <v>46048</v>
      </c>
      <c r="G235">
        <v>670</v>
      </c>
      <c r="H235" s="1">
        <f t="shared" si="15"/>
        <v>46048</v>
      </c>
      <c r="I235" s="5">
        <f t="shared" si="19"/>
        <v>46253</v>
      </c>
      <c r="J235" s="9" t="str">
        <f t="shared" si="16"/>
        <v>ชำระตรงเวลา</v>
      </c>
      <c r="K235" s="10">
        <f t="shared" si="17"/>
        <v>0</v>
      </c>
      <c r="L235" t="str">
        <f t="shared" si="18"/>
        <v>ลูกหนี้ชั้นดี</v>
      </c>
    </row>
    <row r="236" spans="1:12" x14ac:dyDescent="0.2">
      <c r="A236" t="s">
        <v>275</v>
      </c>
      <c r="B236" t="s">
        <v>18</v>
      </c>
      <c r="C236">
        <v>7</v>
      </c>
      <c r="D236">
        <v>1226010008426</v>
      </c>
      <c r="E236" s="1">
        <v>46041</v>
      </c>
      <c r="F236" s="1">
        <v>46048</v>
      </c>
      <c r="G236">
        <v>670</v>
      </c>
      <c r="H236" s="1">
        <f t="shared" si="15"/>
        <v>46048</v>
      </c>
      <c r="I236" s="5">
        <f t="shared" si="19"/>
        <v>46253</v>
      </c>
      <c r="J236" s="9" t="str">
        <f t="shared" si="16"/>
        <v>ชำระตรงเวลา</v>
      </c>
      <c r="K236" s="10">
        <f t="shared" si="17"/>
        <v>0</v>
      </c>
      <c r="L236" t="str">
        <f t="shared" si="18"/>
        <v>ลูกหนี้ชั้นดี</v>
      </c>
    </row>
    <row r="237" spans="1:12" x14ac:dyDescent="0.2">
      <c r="A237" t="s">
        <v>275</v>
      </c>
      <c r="B237" t="s">
        <v>18</v>
      </c>
      <c r="C237">
        <v>7</v>
      </c>
      <c r="D237">
        <v>1226010008426</v>
      </c>
      <c r="E237" s="1">
        <v>46041</v>
      </c>
      <c r="F237" s="1">
        <v>46048</v>
      </c>
      <c r="G237">
        <v>670</v>
      </c>
      <c r="H237" s="1">
        <f t="shared" si="15"/>
        <v>46048</v>
      </c>
      <c r="I237" s="5">
        <f t="shared" si="19"/>
        <v>46253</v>
      </c>
      <c r="J237" s="9" t="str">
        <f t="shared" si="16"/>
        <v>ชำระตรงเวลา</v>
      </c>
      <c r="K237" s="10">
        <f t="shared" si="17"/>
        <v>0</v>
      </c>
      <c r="L237" t="str">
        <f t="shared" si="18"/>
        <v>ลูกหนี้ชั้นดี</v>
      </c>
    </row>
    <row r="238" spans="1:12" x14ac:dyDescent="0.2">
      <c r="A238" t="s">
        <v>275</v>
      </c>
      <c r="B238" t="s">
        <v>18</v>
      </c>
      <c r="C238">
        <v>7</v>
      </c>
      <c r="D238">
        <v>1226010008426</v>
      </c>
      <c r="E238" s="1">
        <v>46041</v>
      </c>
      <c r="F238" s="1">
        <v>46048</v>
      </c>
      <c r="G238">
        <v>670</v>
      </c>
      <c r="H238" s="1">
        <f t="shared" si="15"/>
        <v>46048</v>
      </c>
      <c r="I238" s="5">
        <f t="shared" si="19"/>
        <v>46253</v>
      </c>
      <c r="J238" s="9" t="str">
        <f t="shared" si="16"/>
        <v>ค้างชำระ 1 - 30 วัน</v>
      </c>
      <c r="K238" s="10">
        <f t="shared" si="17"/>
        <v>0</v>
      </c>
      <c r="L238" t="str">
        <f t="shared" si="18"/>
        <v>ลูกหนี้ชั้นดี</v>
      </c>
    </row>
    <row r="239" spans="1:12" x14ac:dyDescent="0.2">
      <c r="A239" t="s">
        <v>276</v>
      </c>
      <c r="B239" t="s">
        <v>18</v>
      </c>
      <c r="C239">
        <v>7</v>
      </c>
      <c r="D239">
        <v>1226010008433</v>
      </c>
      <c r="E239" s="1">
        <v>46041</v>
      </c>
      <c r="F239" s="1">
        <v>46052</v>
      </c>
      <c r="G239">
        <v>1870</v>
      </c>
      <c r="H239" s="1">
        <f t="shared" si="15"/>
        <v>46048</v>
      </c>
      <c r="I239" s="5">
        <f t="shared" si="19"/>
        <v>46253</v>
      </c>
      <c r="J239" s="9" t="str">
        <f t="shared" si="16"/>
        <v>ชำระตรงเวลา</v>
      </c>
      <c r="K239" s="10">
        <f t="shared" si="17"/>
        <v>4</v>
      </c>
      <c r="L239" t="str">
        <f t="shared" si="18"/>
        <v>ลูกหนี้ชั้นดี</v>
      </c>
    </row>
    <row r="240" spans="1:12" x14ac:dyDescent="0.2">
      <c r="A240" t="s">
        <v>277</v>
      </c>
      <c r="B240" t="s">
        <v>18</v>
      </c>
      <c r="C240">
        <v>7</v>
      </c>
      <c r="D240">
        <v>1226010008440</v>
      </c>
      <c r="E240" s="1">
        <v>46041</v>
      </c>
      <c r="F240" s="1">
        <v>46045</v>
      </c>
      <c r="G240">
        <v>910</v>
      </c>
      <c r="H240" s="1">
        <f t="shared" si="15"/>
        <v>46048</v>
      </c>
      <c r="I240" s="5">
        <f t="shared" si="19"/>
        <v>46253</v>
      </c>
      <c r="J240" s="9" t="str">
        <f t="shared" si="16"/>
        <v>ชำระตรงเวลา</v>
      </c>
      <c r="K240" s="10">
        <f t="shared" si="17"/>
        <v>0</v>
      </c>
      <c r="L240" t="str">
        <f t="shared" si="18"/>
        <v>ลูกหนี้ชั้นดี</v>
      </c>
    </row>
    <row r="241" spans="1:12" x14ac:dyDescent="0.2">
      <c r="A241" t="s">
        <v>277</v>
      </c>
      <c r="B241" t="s">
        <v>18</v>
      </c>
      <c r="C241">
        <v>7</v>
      </c>
      <c r="D241">
        <v>1226010008440</v>
      </c>
      <c r="E241" s="1">
        <v>46041</v>
      </c>
      <c r="F241" s="1">
        <v>46045</v>
      </c>
      <c r="G241">
        <v>910</v>
      </c>
      <c r="H241" s="1">
        <f t="shared" si="15"/>
        <v>46048</v>
      </c>
      <c r="I241" s="5">
        <f t="shared" si="19"/>
        <v>46253</v>
      </c>
      <c r="J241" s="9" t="str">
        <f t="shared" si="16"/>
        <v>ค้างชำระ 1 - 30 วัน</v>
      </c>
      <c r="K241" s="10">
        <f t="shared" si="17"/>
        <v>0</v>
      </c>
      <c r="L241" t="str">
        <f t="shared" si="18"/>
        <v>ลูกหนี้ชั้นดี</v>
      </c>
    </row>
    <row r="242" spans="1:12" x14ac:dyDescent="0.2">
      <c r="A242" t="s">
        <v>147</v>
      </c>
      <c r="B242" t="s">
        <v>18</v>
      </c>
      <c r="C242">
        <v>7</v>
      </c>
      <c r="D242">
        <v>1226010008457</v>
      </c>
      <c r="E242" s="1">
        <v>46041</v>
      </c>
      <c r="F242" s="1">
        <v>46049</v>
      </c>
      <c r="G242">
        <v>1565</v>
      </c>
      <c r="H242" s="1">
        <f t="shared" si="15"/>
        <v>46048</v>
      </c>
      <c r="I242" s="5">
        <f t="shared" si="19"/>
        <v>46253</v>
      </c>
      <c r="J242" s="9" t="str">
        <f t="shared" si="16"/>
        <v>ชำระตรงเวลา</v>
      </c>
      <c r="K242" s="10">
        <f t="shared" si="17"/>
        <v>1</v>
      </c>
      <c r="L242" t="str">
        <f t="shared" si="18"/>
        <v>ลูกหนี้ชั้นดี</v>
      </c>
    </row>
    <row r="243" spans="1:12" x14ac:dyDescent="0.2">
      <c r="A243" t="s">
        <v>278</v>
      </c>
      <c r="B243" t="s">
        <v>18</v>
      </c>
      <c r="C243">
        <v>7</v>
      </c>
      <c r="D243">
        <v>1226010008464</v>
      </c>
      <c r="E243" s="1">
        <v>46041</v>
      </c>
      <c r="F243" s="1">
        <v>46042</v>
      </c>
      <c r="G243">
        <v>2160</v>
      </c>
      <c r="H243" s="1">
        <f t="shared" si="15"/>
        <v>46048</v>
      </c>
      <c r="I243" s="5">
        <f t="shared" si="19"/>
        <v>46253</v>
      </c>
      <c r="J243" s="9" t="str">
        <f t="shared" si="16"/>
        <v>ชำระตรงเวลา</v>
      </c>
      <c r="K243" s="10">
        <f t="shared" si="17"/>
        <v>0</v>
      </c>
      <c r="L243" t="str">
        <f t="shared" si="18"/>
        <v>ลูกหนี้ชั้นดี</v>
      </c>
    </row>
    <row r="244" spans="1:12" x14ac:dyDescent="0.2">
      <c r="A244" t="s">
        <v>278</v>
      </c>
      <c r="B244" t="s">
        <v>18</v>
      </c>
      <c r="C244">
        <v>7</v>
      </c>
      <c r="D244">
        <v>1226010008464</v>
      </c>
      <c r="E244" s="1">
        <v>46041</v>
      </c>
      <c r="F244" s="1">
        <v>46042</v>
      </c>
      <c r="G244">
        <v>2160</v>
      </c>
      <c r="H244" s="1">
        <f t="shared" si="15"/>
        <v>46048</v>
      </c>
      <c r="I244" s="5">
        <f t="shared" si="19"/>
        <v>46253</v>
      </c>
      <c r="J244" s="9" t="str">
        <f t="shared" si="16"/>
        <v>ชำระตรงเวลา</v>
      </c>
      <c r="K244" s="10">
        <f t="shared" si="17"/>
        <v>0</v>
      </c>
      <c r="L244" t="str">
        <f t="shared" si="18"/>
        <v>ลูกหนี้ชั้นดี</v>
      </c>
    </row>
    <row r="245" spans="1:12" x14ac:dyDescent="0.2">
      <c r="A245" t="s">
        <v>279</v>
      </c>
      <c r="B245" t="s">
        <v>13</v>
      </c>
      <c r="C245">
        <v>7</v>
      </c>
      <c r="D245">
        <v>1326010003589</v>
      </c>
      <c r="E245" s="1">
        <v>46029</v>
      </c>
      <c r="F245" s="1">
        <v>46030</v>
      </c>
      <c r="G245">
        <v>3120</v>
      </c>
      <c r="H245" s="1">
        <f t="shared" si="15"/>
        <v>46036</v>
      </c>
      <c r="I245" s="5">
        <f t="shared" si="19"/>
        <v>46253</v>
      </c>
      <c r="J245" s="9" t="str">
        <f t="shared" si="16"/>
        <v>ชำระตรงเวลา</v>
      </c>
      <c r="K245" s="10">
        <f t="shared" si="17"/>
        <v>0</v>
      </c>
      <c r="L245" t="str">
        <f t="shared" si="18"/>
        <v>ลูกหนี้ชั้นดี</v>
      </c>
    </row>
    <row r="246" spans="1:12" x14ac:dyDescent="0.2">
      <c r="A246" t="s">
        <v>196</v>
      </c>
      <c r="B246" t="s">
        <v>13</v>
      </c>
      <c r="C246">
        <v>7</v>
      </c>
      <c r="D246">
        <v>1326010003596</v>
      </c>
      <c r="E246" s="1">
        <v>46029</v>
      </c>
      <c r="F246" s="1">
        <v>46030</v>
      </c>
      <c r="G246">
        <v>420</v>
      </c>
      <c r="H246" s="1">
        <f t="shared" si="15"/>
        <v>46036</v>
      </c>
      <c r="I246" s="5">
        <f t="shared" si="19"/>
        <v>46253</v>
      </c>
      <c r="J246" s="9" t="str">
        <f t="shared" si="16"/>
        <v>ชำระตรงเวลา</v>
      </c>
      <c r="K246" s="10">
        <f t="shared" si="17"/>
        <v>0</v>
      </c>
      <c r="L246" t="str">
        <f t="shared" si="18"/>
        <v>ลูกหนี้ชั้นดี</v>
      </c>
    </row>
    <row r="247" spans="1:12" x14ac:dyDescent="0.2">
      <c r="A247" t="s">
        <v>281</v>
      </c>
      <c r="B247" t="s">
        <v>13</v>
      </c>
      <c r="C247">
        <v>7</v>
      </c>
      <c r="D247">
        <v>1326010004142</v>
      </c>
      <c r="E247" s="1">
        <v>46030</v>
      </c>
      <c r="F247" s="1">
        <v>46035</v>
      </c>
      <c r="G247">
        <v>17280</v>
      </c>
      <c r="H247" s="1">
        <f t="shared" si="15"/>
        <v>46037</v>
      </c>
      <c r="I247" s="5">
        <f t="shared" si="19"/>
        <v>46253</v>
      </c>
      <c r="J247" s="9" t="str">
        <f t="shared" si="16"/>
        <v>ชำระตรงเวลา</v>
      </c>
      <c r="K247" s="10">
        <f t="shared" si="17"/>
        <v>0</v>
      </c>
      <c r="L247" t="str">
        <f t="shared" si="18"/>
        <v>ลูกหนี้ชั้นดี</v>
      </c>
    </row>
    <row r="248" spans="1:12" x14ac:dyDescent="0.2">
      <c r="A248" t="s">
        <v>282</v>
      </c>
      <c r="B248" t="s">
        <v>13</v>
      </c>
      <c r="C248">
        <v>7</v>
      </c>
      <c r="D248">
        <v>1326010004159</v>
      </c>
      <c r="E248" s="1">
        <v>46030</v>
      </c>
      <c r="F248" s="1">
        <v>46032</v>
      </c>
      <c r="G248">
        <v>1650</v>
      </c>
      <c r="H248" s="1">
        <f t="shared" si="15"/>
        <v>46037</v>
      </c>
      <c r="I248" s="5">
        <f t="shared" si="19"/>
        <v>46253</v>
      </c>
      <c r="J248" s="9" t="str">
        <f t="shared" si="16"/>
        <v>ชำระตรงเวลา</v>
      </c>
      <c r="K248" s="10">
        <f t="shared" si="17"/>
        <v>0</v>
      </c>
      <c r="L248" t="str">
        <f t="shared" si="18"/>
        <v>ลูกหนี้ชั้นดี</v>
      </c>
    </row>
    <row r="249" spans="1:12" x14ac:dyDescent="0.2">
      <c r="A249" t="s">
        <v>282</v>
      </c>
      <c r="B249" t="s">
        <v>13</v>
      </c>
      <c r="C249">
        <v>7</v>
      </c>
      <c r="D249">
        <v>1326010004159</v>
      </c>
      <c r="E249" s="1">
        <v>46030</v>
      </c>
      <c r="F249" s="1">
        <v>46032</v>
      </c>
      <c r="G249">
        <v>1650</v>
      </c>
      <c r="H249" s="1">
        <f t="shared" si="15"/>
        <v>46037</v>
      </c>
      <c r="I249" s="5">
        <f t="shared" si="19"/>
        <v>46253</v>
      </c>
      <c r="J249" s="9" t="str">
        <f t="shared" si="16"/>
        <v>ชำระตรงเวลา</v>
      </c>
      <c r="K249" s="10">
        <f t="shared" si="17"/>
        <v>0</v>
      </c>
      <c r="L249" t="str">
        <f t="shared" si="18"/>
        <v>ลูกหนี้ชั้นดี</v>
      </c>
    </row>
    <row r="250" spans="1:12" x14ac:dyDescent="0.2">
      <c r="A250" t="s">
        <v>282</v>
      </c>
      <c r="B250" t="s">
        <v>13</v>
      </c>
      <c r="C250">
        <v>7</v>
      </c>
      <c r="D250">
        <v>1326010004159</v>
      </c>
      <c r="E250" s="1">
        <v>46030</v>
      </c>
      <c r="F250" s="1">
        <v>46032</v>
      </c>
      <c r="G250">
        <v>1650</v>
      </c>
      <c r="H250" s="1">
        <f t="shared" si="15"/>
        <v>46037</v>
      </c>
      <c r="I250" s="5">
        <f t="shared" si="19"/>
        <v>46253</v>
      </c>
      <c r="J250" s="9" t="str">
        <f t="shared" si="16"/>
        <v>ชำระตรงเวลา</v>
      </c>
      <c r="K250" s="10">
        <f t="shared" si="17"/>
        <v>0</v>
      </c>
      <c r="L250" t="str">
        <f t="shared" si="18"/>
        <v>ลูกหนี้ชั้นดี</v>
      </c>
    </row>
    <row r="251" spans="1:12" x14ac:dyDescent="0.2">
      <c r="A251" t="s">
        <v>283</v>
      </c>
      <c r="B251" t="s">
        <v>13</v>
      </c>
      <c r="C251">
        <v>7</v>
      </c>
      <c r="D251">
        <v>1326010004166</v>
      </c>
      <c r="E251" s="1">
        <v>46030</v>
      </c>
      <c r="F251" s="1">
        <v>46031</v>
      </c>
      <c r="G251">
        <v>1890</v>
      </c>
      <c r="H251" s="1">
        <f t="shared" si="15"/>
        <v>46037</v>
      </c>
      <c r="I251" s="5">
        <f t="shared" si="19"/>
        <v>46253</v>
      </c>
      <c r="J251" s="9" t="str">
        <f t="shared" si="16"/>
        <v>ค้างชำระ 1 - 30 วัน</v>
      </c>
      <c r="K251" s="10">
        <f t="shared" si="17"/>
        <v>0</v>
      </c>
      <c r="L251" t="str">
        <f t="shared" si="18"/>
        <v>ลูกหนี้ชั้นดี</v>
      </c>
    </row>
    <row r="252" spans="1:12" x14ac:dyDescent="0.2">
      <c r="A252" t="s">
        <v>285</v>
      </c>
      <c r="B252" t="s">
        <v>13</v>
      </c>
      <c r="C252">
        <v>7</v>
      </c>
      <c r="D252">
        <v>1326010004180</v>
      </c>
      <c r="E252" s="1">
        <v>46030</v>
      </c>
      <c r="F252" s="1">
        <v>46038</v>
      </c>
      <c r="G252">
        <v>1545</v>
      </c>
      <c r="H252" s="1">
        <f t="shared" si="15"/>
        <v>46037</v>
      </c>
      <c r="I252" s="5">
        <f t="shared" si="19"/>
        <v>46253</v>
      </c>
      <c r="J252" s="9" t="str">
        <f t="shared" si="16"/>
        <v>ค้างชำระ 1 - 30 วัน</v>
      </c>
      <c r="K252" s="10">
        <f t="shared" si="17"/>
        <v>1</v>
      </c>
      <c r="L252" t="str">
        <f t="shared" si="18"/>
        <v>ลูกหนี้ชั้นดี</v>
      </c>
    </row>
    <row r="253" spans="1:12" x14ac:dyDescent="0.2">
      <c r="A253" t="s">
        <v>285</v>
      </c>
      <c r="B253" t="s">
        <v>13</v>
      </c>
      <c r="C253">
        <v>7</v>
      </c>
      <c r="D253">
        <v>1326010004180</v>
      </c>
      <c r="E253" s="1">
        <v>46030</v>
      </c>
      <c r="F253" s="1">
        <v>46038</v>
      </c>
      <c r="G253">
        <v>1545</v>
      </c>
      <c r="H253" s="1">
        <f t="shared" si="15"/>
        <v>46037</v>
      </c>
      <c r="I253" s="5">
        <f t="shared" si="19"/>
        <v>46253</v>
      </c>
      <c r="J253" s="9" t="str">
        <f t="shared" si="16"/>
        <v>ชำระตรงเวลา</v>
      </c>
      <c r="K253" s="10">
        <f t="shared" si="17"/>
        <v>1</v>
      </c>
      <c r="L253" t="str">
        <f t="shared" si="18"/>
        <v>ลูกหนี้ชั้นดี</v>
      </c>
    </row>
    <row r="254" spans="1:12" x14ac:dyDescent="0.2">
      <c r="A254" t="s">
        <v>285</v>
      </c>
      <c r="B254" t="s">
        <v>13</v>
      </c>
      <c r="C254">
        <v>7</v>
      </c>
      <c r="D254">
        <v>1326010004197</v>
      </c>
      <c r="E254" s="1">
        <v>46030</v>
      </c>
      <c r="F254" s="1">
        <v>46036</v>
      </c>
      <c r="G254">
        <v>5810</v>
      </c>
      <c r="H254" s="1">
        <f t="shared" si="15"/>
        <v>46037</v>
      </c>
      <c r="I254" s="5">
        <f t="shared" si="19"/>
        <v>46253</v>
      </c>
      <c r="J254" s="9" t="str">
        <f t="shared" si="16"/>
        <v>ชำระตรงเวลา</v>
      </c>
      <c r="K254" s="10">
        <f t="shared" si="17"/>
        <v>0</v>
      </c>
      <c r="L254" t="str">
        <f t="shared" si="18"/>
        <v>ลูกหนี้ชั้นดี</v>
      </c>
    </row>
    <row r="255" spans="1:12" x14ac:dyDescent="0.2">
      <c r="A255" t="s">
        <v>285</v>
      </c>
      <c r="B255" t="s">
        <v>13</v>
      </c>
      <c r="C255">
        <v>7</v>
      </c>
      <c r="D255">
        <v>1326010004197</v>
      </c>
      <c r="E255" s="1">
        <v>46030</v>
      </c>
      <c r="F255" s="1">
        <v>46036</v>
      </c>
      <c r="G255">
        <v>5810</v>
      </c>
      <c r="H255" s="1">
        <f t="shared" si="15"/>
        <v>46037</v>
      </c>
      <c r="I255" s="5">
        <f t="shared" si="19"/>
        <v>46253</v>
      </c>
      <c r="J255" s="9" t="str">
        <f t="shared" si="16"/>
        <v>ชำระตรงเวลา</v>
      </c>
      <c r="K255" s="10">
        <f t="shared" si="17"/>
        <v>0</v>
      </c>
      <c r="L255" t="str">
        <f t="shared" si="18"/>
        <v>ลูกหนี้ชั้นดี</v>
      </c>
    </row>
    <row r="256" spans="1:12" x14ac:dyDescent="0.2">
      <c r="A256" t="s">
        <v>287</v>
      </c>
      <c r="B256" t="s">
        <v>13</v>
      </c>
      <c r="C256">
        <v>7</v>
      </c>
      <c r="D256">
        <v>1326010004203</v>
      </c>
      <c r="E256" s="1">
        <v>46030</v>
      </c>
      <c r="F256" s="1">
        <v>46035</v>
      </c>
      <c r="G256">
        <v>1740</v>
      </c>
      <c r="H256" s="1">
        <f t="shared" si="15"/>
        <v>46037</v>
      </c>
      <c r="I256" s="5">
        <f t="shared" si="19"/>
        <v>46253</v>
      </c>
      <c r="J256" s="9" t="str">
        <f t="shared" si="16"/>
        <v>ชำระตรงเวลา</v>
      </c>
      <c r="K256" s="10">
        <f t="shared" si="17"/>
        <v>0</v>
      </c>
      <c r="L256" t="str">
        <f t="shared" si="18"/>
        <v>ลูกหนี้ชั้นดี</v>
      </c>
    </row>
    <row r="257" spans="1:12" x14ac:dyDescent="0.2">
      <c r="A257" t="s">
        <v>289</v>
      </c>
      <c r="B257" t="s">
        <v>13</v>
      </c>
      <c r="C257">
        <v>15</v>
      </c>
      <c r="D257">
        <v>1326010004210</v>
      </c>
      <c r="E257" s="1">
        <v>46030</v>
      </c>
      <c r="F257" s="1">
        <v>46043</v>
      </c>
      <c r="G257">
        <v>1143</v>
      </c>
      <c r="H257" s="1">
        <f t="shared" si="15"/>
        <v>46045</v>
      </c>
      <c r="I257" s="5">
        <f t="shared" si="19"/>
        <v>46253</v>
      </c>
      <c r="J257" s="9" t="str">
        <f t="shared" si="16"/>
        <v>ชำระตรงเวลา</v>
      </c>
      <c r="K257" s="10">
        <f t="shared" si="17"/>
        <v>0</v>
      </c>
      <c r="L257" t="str">
        <f t="shared" si="18"/>
        <v>ลูกหนี้ชั้นดี</v>
      </c>
    </row>
    <row r="258" spans="1:12" x14ac:dyDescent="0.2">
      <c r="A258" t="s">
        <v>291</v>
      </c>
      <c r="B258" t="s">
        <v>13</v>
      </c>
      <c r="C258">
        <v>7</v>
      </c>
      <c r="D258">
        <v>1326010004234</v>
      </c>
      <c r="E258" s="1">
        <v>46030</v>
      </c>
      <c r="F258" s="1">
        <v>46034</v>
      </c>
      <c r="G258">
        <v>2445</v>
      </c>
      <c r="H258" s="1">
        <f t="shared" ref="H258:H321" si="20">E258+C258</f>
        <v>46037</v>
      </c>
      <c r="I258" s="5">
        <f t="shared" si="19"/>
        <v>46253</v>
      </c>
      <c r="J258" s="9" t="str">
        <f t="shared" ref="J258:J321" si="21">IF(K259&lt;=0, "ชำระตรงเวลา", IF(K259&lt;=30, "ค้างชำระ 1 - 30 วัน", IF(K259&lt;=60, "ค้างชำระ 31 - 60 วัน", IF(K259&lt;=90, "ค้างชำระ 61 - 90 วัน", "ค้างชำระเกิน 90 วัน"))))</f>
        <v>ชำระตรงเวลา</v>
      </c>
      <c r="K258" s="10">
        <f t="shared" ref="K258:K321" si="22">IF(OR(F258="",F258="(ว่าง)"), MAX(0,I257-H258), MAX(0,F258-H258))</f>
        <v>0</v>
      </c>
      <c r="L258" t="str">
        <f t="shared" ref="L258:L321" si="23">IF(K258&lt;=30, "ลูกหนี้ชั้นดี", IF(K258&lt;=90, "ลูกหนี้เฝ้าติดตาม", "ลูกหนี้ด้อยคุณภาพ (NPL)"))</f>
        <v>ลูกหนี้ชั้นดี</v>
      </c>
    </row>
    <row r="259" spans="1:12" x14ac:dyDescent="0.2">
      <c r="A259" t="s">
        <v>292</v>
      </c>
      <c r="B259" t="s">
        <v>13</v>
      </c>
      <c r="C259">
        <v>15</v>
      </c>
      <c r="D259">
        <v>1326010004371</v>
      </c>
      <c r="E259" s="1">
        <v>46031</v>
      </c>
      <c r="F259" s="1">
        <v>46046</v>
      </c>
      <c r="G259">
        <v>3395</v>
      </c>
      <c r="H259" s="1">
        <f t="shared" si="20"/>
        <v>46046</v>
      </c>
      <c r="I259" s="5">
        <f t="shared" si="19"/>
        <v>46253</v>
      </c>
      <c r="J259" s="9" t="str">
        <f t="shared" si="21"/>
        <v>ชำระตรงเวลา</v>
      </c>
      <c r="K259" s="10">
        <f t="shared" si="22"/>
        <v>0</v>
      </c>
      <c r="L259" t="str">
        <f t="shared" si="23"/>
        <v>ลูกหนี้ชั้นดี</v>
      </c>
    </row>
    <row r="260" spans="1:12" x14ac:dyDescent="0.2">
      <c r="A260" t="s">
        <v>293</v>
      </c>
      <c r="B260" t="s">
        <v>13</v>
      </c>
      <c r="C260">
        <v>15</v>
      </c>
      <c r="D260">
        <v>1326010004388</v>
      </c>
      <c r="E260" s="1">
        <v>46031</v>
      </c>
      <c r="F260" s="1">
        <v>46046</v>
      </c>
      <c r="G260">
        <v>525</v>
      </c>
      <c r="H260" s="1">
        <f t="shared" si="20"/>
        <v>46046</v>
      </c>
      <c r="I260" s="5">
        <f t="shared" ref="I260:I323" si="24">I259</f>
        <v>46253</v>
      </c>
      <c r="J260" s="9" t="str">
        <f t="shared" si="21"/>
        <v>ชำระตรงเวลา</v>
      </c>
      <c r="K260" s="10">
        <f t="shared" si="22"/>
        <v>0</v>
      </c>
      <c r="L260" t="str">
        <f t="shared" si="23"/>
        <v>ลูกหนี้ชั้นดี</v>
      </c>
    </row>
    <row r="261" spans="1:12" x14ac:dyDescent="0.2">
      <c r="A261" t="s">
        <v>294</v>
      </c>
      <c r="B261" t="s">
        <v>13</v>
      </c>
      <c r="C261">
        <v>15</v>
      </c>
      <c r="D261">
        <v>1326010004395</v>
      </c>
      <c r="E261" s="1">
        <v>46031</v>
      </c>
      <c r="F261" s="1">
        <v>46046</v>
      </c>
      <c r="G261">
        <v>16070</v>
      </c>
      <c r="H261" s="1">
        <f t="shared" si="20"/>
        <v>46046</v>
      </c>
      <c r="I261" s="5">
        <f t="shared" si="24"/>
        <v>46253</v>
      </c>
      <c r="J261" s="9" t="str">
        <f t="shared" si="21"/>
        <v>ค้างชำระ 1 - 30 วัน</v>
      </c>
      <c r="K261" s="10">
        <f t="shared" si="22"/>
        <v>0</v>
      </c>
      <c r="L261" t="str">
        <f t="shared" si="23"/>
        <v>ลูกหนี้ชั้นดี</v>
      </c>
    </row>
    <row r="262" spans="1:12" x14ac:dyDescent="0.2">
      <c r="A262" t="s">
        <v>295</v>
      </c>
      <c r="B262" t="s">
        <v>13</v>
      </c>
      <c r="C262">
        <v>7</v>
      </c>
      <c r="D262">
        <v>1326010004425</v>
      </c>
      <c r="E262" s="1">
        <v>46032</v>
      </c>
      <c r="F262" s="1">
        <v>46042</v>
      </c>
      <c r="G262">
        <v>15455</v>
      </c>
      <c r="H262" s="1">
        <f t="shared" si="20"/>
        <v>46039</v>
      </c>
      <c r="I262" s="5">
        <f t="shared" si="24"/>
        <v>46253</v>
      </c>
      <c r="J262" s="9" t="str">
        <f t="shared" si="21"/>
        <v>ชำระตรงเวลา</v>
      </c>
      <c r="K262" s="10">
        <f t="shared" si="22"/>
        <v>3</v>
      </c>
      <c r="L262" t="str">
        <f t="shared" si="23"/>
        <v>ลูกหนี้ชั้นดี</v>
      </c>
    </row>
    <row r="263" spans="1:12" x14ac:dyDescent="0.2">
      <c r="A263" t="s">
        <v>196</v>
      </c>
      <c r="B263" t="s">
        <v>13</v>
      </c>
      <c r="C263">
        <v>7</v>
      </c>
      <c r="D263">
        <v>1326010004432</v>
      </c>
      <c r="E263" s="1">
        <v>46032</v>
      </c>
      <c r="F263" s="1">
        <v>46039</v>
      </c>
      <c r="G263">
        <v>1005</v>
      </c>
      <c r="H263" s="1">
        <f t="shared" si="20"/>
        <v>46039</v>
      </c>
      <c r="I263" s="5">
        <f t="shared" si="24"/>
        <v>46253</v>
      </c>
      <c r="J263" s="9" t="str">
        <f t="shared" si="21"/>
        <v>ค้างชำระ 1 - 30 วัน</v>
      </c>
      <c r="K263" s="10">
        <f t="shared" si="22"/>
        <v>0</v>
      </c>
      <c r="L263" t="str">
        <f t="shared" si="23"/>
        <v>ลูกหนี้ชั้นดี</v>
      </c>
    </row>
    <row r="264" spans="1:12" x14ac:dyDescent="0.2">
      <c r="A264" t="s">
        <v>296</v>
      </c>
      <c r="B264" t="s">
        <v>13</v>
      </c>
      <c r="C264">
        <v>7</v>
      </c>
      <c r="D264">
        <v>1326010004821</v>
      </c>
      <c r="E264" s="1">
        <v>46034</v>
      </c>
      <c r="F264" s="1">
        <v>46045</v>
      </c>
      <c r="G264">
        <v>2735</v>
      </c>
      <c r="H264" s="1">
        <f t="shared" si="20"/>
        <v>46041</v>
      </c>
      <c r="I264" s="5">
        <f t="shared" si="24"/>
        <v>46253</v>
      </c>
      <c r="J264" s="9" t="str">
        <f t="shared" si="21"/>
        <v>ชำระตรงเวลา</v>
      </c>
      <c r="K264" s="10">
        <f t="shared" si="22"/>
        <v>4</v>
      </c>
      <c r="L264" t="str">
        <f t="shared" si="23"/>
        <v>ลูกหนี้ชั้นดี</v>
      </c>
    </row>
    <row r="265" spans="1:12" x14ac:dyDescent="0.2">
      <c r="A265" t="s">
        <v>297</v>
      </c>
      <c r="B265" t="s">
        <v>13</v>
      </c>
      <c r="C265">
        <v>7</v>
      </c>
      <c r="D265">
        <v>1326010004838</v>
      </c>
      <c r="E265" s="1">
        <v>46034</v>
      </c>
      <c r="F265" s="1">
        <v>46035</v>
      </c>
      <c r="G265">
        <v>4320</v>
      </c>
      <c r="H265" s="1">
        <f t="shared" si="20"/>
        <v>46041</v>
      </c>
      <c r="I265" s="5">
        <f t="shared" si="24"/>
        <v>46253</v>
      </c>
      <c r="J265" s="9" t="str">
        <f t="shared" si="21"/>
        <v>ชำระตรงเวลา</v>
      </c>
      <c r="K265" s="10">
        <f t="shared" si="22"/>
        <v>0</v>
      </c>
      <c r="L265" t="str">
        <f t="shared" si="23"/>
        <v>ลูกหนี้ชั้นดี</v>
      </c>
    </row>
    <row r="266" spans="1:12" x14ac:dyDescent="0.2">
      <c r="A266" t="s">
        <v>53</v>
      </c>
      <c r="B266" t="s">
        <v>13</v>
      </c>
      <c r="C266">
        <v>7</v>
      </c>
      <c r="D266">
        <v>1326010004845</v>
      </c>
      <c r="E266" s="1">
        <v>46034</v>
      </c>
      <c r="F266" s="1">
        <v>46035</v>
      </c>
      <c r="G266">
        <v>8735</v>
      </c>
      <c r="H266" s="1">
        <f t="shared" si="20"/>
        <v>46041</v>
      </c>
      <c r="I266" s="5">
        <f t="shared" si="24"/>
        <v>46253</v>
      </c>
      <c r="J266" s="9" t="str">
        <f t="shared" si="21"/>
        <v>ชำระตรงเวลา</v>
      </c>
      <c r="K266" s="10">
        <f t="shared" si="22"/>
        <v>0</v>
      </c>
      <c r="L266" t="str">
        <f t="shared" si="23"/>
        <v>ลูกหนี้ชั้นดี</v>
      </c>
    </row>
    <row r="267" spans="1:12" x14ac:dyDescent="0.2">
      <c r="A267" t="s">
        <v>298</v>
      </c>
      <c r="B267" t="s">
        <v>13</v>
      </c>
      <c r="C267">
        <v>7</v>
      </c>
      <c r="D267">
        <v>1326010004869</v>
      </c>
      <c r="E267" s="1">
        <v>46034</v>
      </c>
      <c r="F267" s="1">
        <v>46035</v>
      </c>
      <c r="G267">
        <v>9760</v>
      </c>
      <c r="H267" s="1">
        <f t="shared" si="20"/>
        <v>46041</v>
      </c>
      <c r="I267" s="5">
        <f t="shared" si="24"/>
        <v>46253</v>
      </c>
      <c r="J267" s="9" t="str">
        <f t="shared" si="21"/>
        <v>ชำระตรงเวลา</v>
      </c>
      <c r="K267" s="10">
        <f t="shared" si="22"/>
        <v>0</v>
      </c>
      <c r="L267" t="str">
        <f t="shared" si="23"/>
        <v>ลูกหนี้ชั้นดี</v>
      </c>
    </row>
    <row r="268" spans="1:12" x14ac:dyDescent="0.2">
      <c r="A268" t="s">
        <v>300</v>
      </c>
      <c r="B268" t="s">
        <v>13</v>
      </c>
      <c r="C268">
        <v>7</v>
      </c>
      <c r="D268">
        <v>1326010004876</v>
      </c>
      <c r="E268" s="1">
        <v>46034</v>
      </c>
      <c r="F268" s="1">
        <v>46035</v>
      </c>
      <c r="G268">
        <v>180</v>
      </c>
      <c r="H268" s="1">
        <f t="shared" si="20"/>
        <v>46041</v>
      </c>
      <c r="I268" s="5">
        <f t="shared" si="24"/>
        <v>46253</v>
      </c>
      <c r="J268" s="9" t="str">
        <f t="shared" si="21"/>
        <v>ชำระตรงเวลา</v>
      </c>
      <c r="K268" s="10">
        <f t="shared" si="22"/>
        <v>0</v>
      </c>
      <c r="L268" t="str">
        <f t="shared" si="23"/>
        <v>ลูกหนี้ชั้นดี</v>
      </c>
    </row>
    <row r="269" spans="1:12" x14ac:dyDescent="0.2">
      <c r="A269" t="s">
        <v>300</v>
      </c>
      <c r="B269" t="s">
        <v>13</v>
      </c>
      <c r="C269">
        <v>7</v>
      </c>
      <c r="D269">
        <v>1326010004876</v>
      </c>
      <c r="E269" s="1">
        <v>46034</v>
      </c>
      <c r="F269" s="1">
        <v>46035</v>
      </c>
      <c r="G269">
        <v>180</v>
      </c>
      <c r="H269" s="1">
        <f t="shared" si="20"/>
        <v>46041</v>
      </c>
      <c r="I269" s="5">
        <f t="shared" si="24"/>
        <v>46253</v>
      </c>
      <c r="J269" s="9" t="str">
        <f t="shared" si="21"/>
        <v>ชำระตรงเวลา</v>
      </c>
      <c r="K269" s="10">
        <f t="shared" si="22"/>
        <v>0</v>
      </c>
      <c r="L269" t="str">
        <f t="shared" si="23"/>
        <v>ลูกหนี้ชั้นดี</v>
      </c>
    </row>
    <row r="270" spans="1:12" x14ac:dyDescent="0.2">
      <c r="A270" t="s">
        <v>302</v>
      </c>
      <c r="B270" t="s">
        <v>13</v>
      </c>
      <c r="C270">
        <v>7</v>
      </c>
      <c r="D270">
        <v>1326010004883</v>
      </c>
      <c r="E270" s="1">
        <v>46034</v>
      </c>
      <c r="F270" s="1">
        <v>46036</v>
      </c>
      <c r="G270">
        <v>23080</v>
      </c>
      <c r="H270" s="1">
        <f t="shared" si="20"/>
        <v>46041</v>
      </c>
      <c r="I270" s="5">
        <f t="shared" si="24"/>
        <v>46253</v>
      </c>
      <c r="J270" s="9" t="str">
        <f t="shared" si="21"/>
        <v>ชำระตรงเวลา</v>
      </c>
      <c r="K270" s="10">
        <f t="shared" si="22"/>
        <v>0</v>
      </c>
      <c r="L270" t="str">
        <f t="shared" si="23"/>
        <v>ลูกหนี้ชั้นดี</v>
      </c>
    </row>
    <row r="271" spans="1:12" x14ac:dyDescent="0.2">
      <c r="A271" t="s">
        <v>304</v>
      </c>
      <c r="B271" t="s">
        <v>13</v>
      </c>
      <c r="C271">
        <v>7</v>
      </c>
      <c r="D271">
        <v>1326010004890</v>
      </c>
      <c r="E271" s="1">
        <v>46034</v>
      </c>
      <c r="F271" s="1">
        <v>46035</v>
      </c>
      <c r="G271">
        <v>1970</v>
      </c>
      <c r="H271" s="1">
        <f t="shared" si="20"/>
        <v>46041</v>
      </c>
      <c r="I271" s="5">
        <f t="shared" si="24"/>
        <v>46253</v>
      </c>
      <c r="J271" s="9" t="str">
        <f t="shared" si="21"/>
        <v>ค้างชำระ 1 - 30 วัน</v>
      </c>
      <c r="K271" s="10">
        <f t="shared" si="22"/>
        <v>0</v>
      </c>
      <c r="L271" t="str">
        <f t="shared" si="23"/>
        <v>ลูกหนี้ชั้นดี</v>
      </c>
    </row>
    <row r="272" spans="1:12" x14ac:dyDescent="0.2">
      <c r="A272" t="s">
        <v>306</v>
      </c>
      <c r="B272" t="s">
        <v>13</v>
      </c>
      <c r="C272">
        <v>7</v>
      </c>
      <c r="D272">
        <v>1326010004906</v>
      </c>
      <c r="E272" s="1">
        <v>46034</v>
      </c>
      <c r="F272" s="1">
        <v>46042</v>
      </c>
      <c r="G272">
        <v>715</v>
      </c>
      <c r="H272" s="1">
        <f t="shared" si="20"/>
        <v>46041</v>
      </c>
      <c r="I272" s="5">
        <f t="shared" si="24"/>
        <v>46253</v>
      </c>
      <c r="J272" s="9" t="str">
        <f t="shared" si="21"/>
        <v>ชำระตรงเวลา</v>
      </c>
      <c r="K272" s="10">
        <f t="shared" si="22"/>
        <v>1</v>
      </c>
      <c r="L272" t="str">
        <f t="shared" si="23"/>
        <v>ลูกหนี้ชั้นดี</v>
      </c>
    </row>
    <row r="273" spans="1:12" x14ac:dyDescent="0.2">
      <c r="A273" t="s">
        <v>308</v>
      </c>
      <c r="B273" t="s">
        <v>13</v>
      </c>
      <c r="C273">
        <v>15</v>
      </c>
      <c r="D273">
        <v>1326010004913</v>
      </c>
      <c r="E273" s="1">
        <v>46034</v>
      </c>
      <c r="F273" s="1">
        <v>46049</v>
      </c>
      <c r="G273">
        <v>1920</v>
      </c>
      <c r="H273" s="1">
        <f t="shared" si="20"/>
        <v>46049</v>
      </c>
      <c r="I273" s="5">
        <f t="shared" si="24"/>
        <v>46253</v>
      </c>
      <c r="J273" s="9" t="str">
        <f t="shared" si="21"/>
        <v>ชำระตรงเวลา</v>
      </c>
      <c r="K273" s="10">
        <f t="shared" si="22"/>
        <v>0</v>
      </c>
      <c r="L273" t="str">
        <f t="shared" si="23"/>
        <v>ลูกหนี้ชั้นดี</v>
      </c>
    </row>
    <row r="274" spans="1:12" x14ac:dyDescent="0.2">
      <c r="A274" t="s">
        <v>310</v>
      </c>
      <c r="B274" t="s">
        <v>13</v>
      </c>
      <c r="C274">
        <v>7</v>
      </c>
      <c r="D274">
        <v>1326010004937</v>
      </c>
      <c r="E274" s="1">
        <v>46034</v>
      </c>
      <c r="F274" s="1">
        <v>46035</v>
      </c>
      <c r="G274">
        <v>12710</v>
      </c>
      <c r="H274" s="1">
        <f t="shared" si="20"/>
        <v>46041</v>
      </c>
      <c r="I274" s="5">
        <f t="shared" si="24"/>
        <v>46253</v>
      </c>
      <c r="J274" s="9" t="str">
        <f t="shared" si="21"/>
        <v>ชำระตรงเวลา</v>
      </c>
      <c r="K274" s="10">
        <f t="shared" si="22"/>
        <v>0</v>
      </c>
      <c r="L274" t="str">
        <f t="shared" si="23"/>
        <v>ลูกหนี้ชั้นดี</v>
      </c>
    </row>
    <row r="275" spans="1:12" x14ac:dyDescent="0.2">
      <c r="A275" t="s">
        <v>312</v>
      </c>
      <c r="B275" t="s">
        <v>311</v>
      </c>
      <c r="C275">
        <v>7</v>
      </c>
      <c r="D275">
        <v>1426010008482</v>
      </c>
      <c r="E275" s="1">
        <v>46041</v>
      </c>
      <c r="F275" s="1">
        <v>46046</v>
      </c>
      <c r="G275">
        <v>2400</v>
      </c>
      <c r="H275" s="1">
        <f t="shared" si="20"/>
        <v>46048</v>
      </c>
      <c r="I275" s="5">
        <f t="shared" si="24"/>
        <v>46253</v>
      </c>
      <c r="J275" s="9" t="str">
        <f t="shared" si="21"/>
        <v>ชำระตรงเวลา</v>
      </c>
      <c r="K275" s="10">
        <f t="shared" si="22"/>
        <v>0</v>
      </c>
      <c r="L275" t="str">
        <f t="shared" si="23"/>
        <v>ลูกหนี้ชั้นดี</v>
      </c>
    </row>
    <row r="276" spans="1:12" x14ac:dyDescent="0.2">
      <c r="A276" t="s">
        <v>314</v>
      </c>
      <c r="B276" t="s">
        <v>311</v>
      </c>
      <c r="C276">
        <v>7</v>
      </c>
      <c r="D276">
        <v>1426010008499</v>
      </c>
      <c r="E276" s="1">
        <v>46041</v>
      </c>
      <c r="F276" s="1">
        <v>46045</v>
      </c>
      <c r="G276">
        <v>2290</v>
      </c>
      <c r="H276" s="1">
        <f t="shared" si="20"/>
        <v>46048</v>
      </c>
      <c r="I276" s="5">
        <f t="shared" si="24"/>
        <v>46253</v>
      </c>
      <c r="J276" s="9" t="str">
        <f t="shared" si="21"/>
        <v>ค้างชำระ 1 - 30 วัน</v>
      </c>
      <c r="K276" s="10">
        <f t="shared" si="22"/>
        <v>0</v>
      </c>
      <c r="L276" t="str">
        <f t="shared" si="23"/>
        <v>ลูกหนี้ชั้นดี</v>
      </c>
    </row>
    <row r="277" spans="1:12" x14ac:dyDescent="0.2">
      <c r="A277" t="s">
        <v>316</v>
      </c>
      <c r="B277" t="s">
        <v>311</v>
      </c>
      <c r="C277">
        <v>7</v>
      </c>
      <c r="D277">
        <v>1426010008529</v>
      </c>
      <c r="E277" s="1">
        <v>46041</v>
      </c>
      <c r="F277" s="1">
        <v>46051</v>
      </c>
      <c r="G277">
        <v>3315</v>
      </c>
      <c r="H277" s="1">
        <f t="shared" si="20"/>
        <v>46048</v>
      </c>
      <c r="I277" s="5">
        <f t="shared" si="24"/>
        <v>46253</v>
      </c>
      <c r="J277" s="9" t="str">
        <f t="shared" si="21"/>
        <v>ชำระตรงเวลา</v>
      </c>
      <c r="K277" s="10">
        <f t="shared" si="22"/>
        <v>3</v>
      </c>
      <c r="L277" t="str">
        <f t="shared" si="23"/>
        <v>ลูกหนี้ชั้นดี</v>
      </c>
    </row>
    <row r="278" spans="1:12" x14ac:dyDescent="0.2">
      <c r="A278" t="s">
        <v>291</v>
      </c>
      <c r="B278" t="s">
        <v>311</v>
      </c>
      <c r="C278">
        <v>7</v>
      </c>
      <c r="D278">
        <v>1426010008567</v>
      </c>
      <c r="E278" s="1">
        <v>46041</v>
      </c>
      <c r="F278" s="1">
        <v>46048</v>
      </c>
      <c r="G278">
        <v>4160</v>
      </c>
      <c r="H278" s="1">
        <f t="shared" si="20"/>
        <v>46048</v>
      </c>
      <c r="I278" s="5">
        <f t="shared" si="24"/>
        <v>46253</v>
      </c>
      <c r="J278" s="9" t="str">
        <f t="shared" si="21"/>
        <v>ชำระตรงเวลา</v>
      </c>
      <c r="K278" s="10">
        <f t="shared" si="22"/>
        <v>0</v>
      </c>
      <c r="L278" t="str">
        <f t="shared" si="23"/>
        <v>ลูกหนี้ชั้นดี</v>
      </c>
    </row>
    <row r="279" spans="1:12" x14ac:dyDescent="0.2">
      <c r="A279" t="s">
        <v>291</v>
      </c>
      <c r="B279" t="s">
        <v>311</v>
      </c>
      <c r="C279">
        <v>7</v>
      </c>
      <c r="D279">
        <v>1426010008567</v>
      </c>
      <c r="E279" s="1">
        <v>46041</v>
      </c>
      <c r="F279" s="1">
        <v>46048</v>
      </c>
      <c r="G279">
        <v>4160</v>
      </c>
      <c r="H279" s="1">
        <f t="shared" si="20"/>
        <v>46048</v>
      </c>
      <c r="I279" s="5">
        <f t="shared" si="24"/>
        <v>46253</v>
      </c>
      <c r="J279" s="9" t="str">
        <f t="shared" si="21"/>
        <v>ชำระตรงเวลา</v>
      </c>
      <c r="K279" s="10">
        <f t="shared" si="22"/>
        <v>0</v>
      </c>
      <c r="L279" t="str">
        <f t="shared" si="23"/>
        <v>ลูกหนี้ชั้นดี</v>
      </c>
    </row>
    <row r="280" spans="1:12" x14ac:dyDescent="0.2">
      <c r="A280" t="s">
        <v>319</v>
      </c>
      <c r="B280" t="s">
        <v>311</v>
      </c>
      <c r="C280">
        <v>7</v>
      </c>
      <c r="D280">
        <v>1426010008604</v>
      </c>
      <c r="E280" s="1">
        <v>46041</v>
      </c>
      <c r="F280" s="1">
        <v>46045</v>
      </c>
      <c r="G280">
        <v>1440</v>
      </c>
      <c r="H280" s="1">
        <f t="shared" si="20"/>
        <v>46048</v>
      </c>
      <c r="I280" s="5">
        <f t="shared" si="24"/>
        <v>46253</v>
      </c>
      <c r="J280" s="9" t="str">
        <f t="shared" si="21"/>
        <v>ชำระตรงเวลา</v>
      </c>
      <c r="K280" s="10">
        <f t="shared" si="22"/>
        <v>0</v>
      </c>
      <c r="L280" t="str">
        <f t="shared" si="23"/>
        <v>ลูกหนี้ชั้นดี</v>
      </c>
    </row>
    <row r="281" spans="1:12" x14ac:dyDescent="0.2">
      <c r="A281" t="s">
        <v>321</v>
      </c>
      <c r="B281" t="s">
        <v>311</v>
      </c>
      <c r="C281">
        <v>7</v>
      </c>
      <c r="D281">
        <v>1426010008642</v>
      </c>
      <c r="E281" s="1">
        <v>46041</v>
      </c>
      <c r="F281" s="1">
        <v>46048</v>
      </c>
      <c r="G281">
        <v>2680</v>
      </c>
      <c r="H281" s="1">
        <f t="shared" si="20"/>
        <v>46048</v>
      </c>
      <c r="I281" s="5">
        <f t="shared" si="24"/>
        <v>46253</v>
      </c>
      <c r="J281" s="9" t="str">
        <f t="shared" si="21"/>
        <v>ชำระตรงเวลา</v>
      </c>
      <c r="K281" s="10">
        <f t="shared" si="22"/>
        <v>0</v>
      </c>
      <c r="L281" t="str">
        <f t="shared" si="23"/>
        <v>ลูกหนี้ชั้นดี</v>
      </c>
    </row>
    <row r="282" spans="1:12" x14ac:dyDescent="0.2">
      <c r="A282" t="s">
        <v>316</v>
      </c>
      <c r="B282" t="s">
        <v>311</v>
      </c>
      <c r="C282">
        <v>7</v>
      </c>
      <c r="D282">
        <v>1426010011642</v>
      </c>
      <c r="E282" s="1">
        <v>46048</v>
      </c>
      <c r="F282" s="1">
        <v>46055</v>
      </c>
      <c r="G282">
        <v>1970</v>
      </c>
      <c r="H282" s="1">
        <f t="shared" si="20"/>
        <v>46055</v>
      </c>
      <c r="I282" s="5">
        <f t="shared" si="24"/>
        <v>46253</v>
      </c>
      <c r="J282" s="9" t="str">
        <f t="shared" si="21"/>
        <v>ค้างชำระ 1 - 30 วัน</v>
      </c>
      <c r="K282" s="10">
        <f t="shared" si="22"/>
        <v>0</v>
      </c>
      <c r="L282" t="str">
        <f t="shared" si="23"/>
        <v>ลูกหนี้ชั้นดี</v>
      </c>
    </row>
    <row r="283" spans="1:12" x14ac:dyDescent="0.2">
      <c r="A283" t="s">
        <v>322</v>
      </c>
      <c r="B283" t="s">
        <v>311</v>
      </c>
      <c r="C283">
        <v>7</v>
      </c>
      <c r="D283">
        <v>1426010011697</v>
      </c>
      <c r="E283" s="1">
        <v>46048</v>
      </c>
      <c r="F283" s="1">
        <v>46058</v>
      </c>
      <c r="G283">
        <v>790</v>
      </c>
      <c r="H283" s="1">
        <f t="shared" si="20"/>
        <v>46055</v>
      </c>
      <c r="I283" s="5">
        <f t="shared" si="24"/>
        <v>46253</v>
      </c>
      <c r="J283" s="9" t="str">
        <f t="shared" si="21"/>
        <v>ค้างชำระ 1 - 30 วัน</v>
      </c>
      <c r="K283" s="10">
        <f t="shared" si="22"/>
        <v>3</v>
      </c>
      <c r="L283" t="str">
        <f t="shared" si="23"/>
        <v>ลูกหนี้ชั้นดี</v>
      </c>
    </row>
    <row r="284" spans="1:12" x14ac:dyDescent="0.2">
      <c r="A284" t="s">
        <v>323</v>
      </c>
      <c r="B284" t="s">
        <v>311</v>
      </c>
      <c r="C284">
        <v>7</v>
      </c>
      <c r="D284">
        <v>1426010011758</v>
      </c>
      <c r="E284" s="1">
        <v>46048</v>
      </c>
      <c r="F284" s="1">
        <v>46065</v>
      </c>
      <c r="G284">
        <v>3600</v>
      </c>
      <c r="H284" s="1">
        <f t="shared" si="20"/>
        <v>46055</v>
      </c>
      <c r="I284" s="5">
        <f t="shared" si="24"/>
        <v>46253</v>
      </c>
      <c r="J284" s="9" t="str">
        <f t="shared" si="21"/>
        <v>ค้างชำระ 1 - 30 วัน</v>
      </c>
      <c r="K284" s="10">
        <f t="shared" si="22"/>
        <v>10</v>
      </c>
      <c r="L284" t="str">
        <f t="shared" si="23"/>
        <v>ลูกหนี้ชั้นดี</v>
      </c>
    </row>
    <row r="285" spans="1:12" x14ac:dyDescent="0.2">
      <c r="A285" t="s">
        <v>325</v>
      </c>
      <c r="B285" t="s">
        <v>311</v>
      </c>
      <c r="C285">
        <v>7</v>
      </c>
      <c r="D285">
        <v>1426010011765</v>
      </c>
      <c r="E285" s="1">
        <v>46048</v>
      </c>
      <c r="F285" s="1">
        <v>46060</v>
      </c>
      <c r="G285">
        <v>1200</v>
      </c>
      <c r="H285" s="1">
        <f t="shared" si="20"/>
        <v>46055</v>
      </c>
      <c r="I285" s="5">
        <f t="shared" si="24"/>
        <v>46253</v>
      </c>
      <c r="J285" s="9" t="str">
        <f t="shared" si="21"/>
        <v>ค้างชำระ 1 - 30 วัน</v>
      </c>
      <c r="K285" s="10">
        <f t="shared" si="22"/>
        <v>5</v>
      </c>
      <c r="L285" t="str">
        <f t="shared" si="23"/>
        <v>ลูกหนี้ชั้นดี</v>
      </c>
    </row>
    <row r="286" spans="1:12" x14ac:dyDescent="0.2">
      <c r="A286" t="s">
        <v>325</v>
      </c>
      <c r="B286" t="s">
        <v>311</v>
      </c>
      <c r="C286">
        <v>7</v>
      </c>
      <c r="D286">
        <v>1426010011765</v>
      </c>
      <c r="E286" s="1">
        <v>46048</v>
      </c>
      <c r="F286" s="1">
        <v>46060</v>
      </c>
      <c r="G286">
        <v>1200</v>
      </c>
      <c r="H286" s="1">
        <f t="shared" si="20"/>
        <v>46055</v>
      </c>
      <c r="I286" s="5">
        <f t="shared" si="24"/>
        <v>46253</v>
      </c>
      <c r="J286" s="9" t="str">
        <f t="shared" si="21"/>
        <v>ค้างชำระ 1 - 30 วัน</v>
      </c>
      <c r="K286" s="10">
        <f t="shared" si="22"/>
        <v>5</v>
      </c>
      <c r="L286" t="str">
        <f t="shared" si="23"/>
        <v>ลูกหนี้ชั้นดี</v>
      </c>
    </row>
    <row r="287" spans="1:12" x14ac:dyDescent="0.2">
      <c r="A287" t="s">
        <v>326</v>
      </c>
      <c r="B287" t="s">
        <v>311</v>
      </c>
      <c r="C287">
        <v>7</v>
      </c>
      <c r="D287">
        <v>1426010011772</v>
      </c>
      <c r="E287" s="1">
        <v>46048</v>
      </c>
      <c r="F287" s="1">
        <v>46057</v>
      </c>
      <c r="G287">
        <v>3575</v>
      </c>
      <c r="H287" s="1">
        <f t="shared" si="20"/>
        <v>46055</v>
      </c>
      <c r="I287" s="5">
        <f t="shared" si="24"/>
        <v>46253</v>
      </c>
      <c r="J287" s="9" t="str">
        <f t="shared" si="21"/>
        <v>ค้างชำระ 1 - 30 วัน</v>
      </c>
      <c r="K287" s="10">
        <f t="shared" si="22"/>
        <v>2</v>
      </c>
      <c r="L287" t="str">
        <f t="shared" si="23"/>
        <v>ลูกหนี้ชั้นดี</v>
      </c>
    </row>
    <row r="288" spans="1:12" x14ac:dyDescent="0.2">
      <c r="A288" t="s">
        <v>327</v>
      </c>
      <c r="B288" t="s">
        <v>311</v>
      </c>
      <c r="C288">
        <v>7</v>
      </c>
      <c r="D288">
        <v>1426010011789</v>
      </c>
      <c r="E288" s="1">
        <v>46048</v>
      </c>
      <c r="F288" s="1">
        <v>46062</v>
      </c>
      <c r="G288">
        <v>485</v>
      </c>
      <c r="H288" s="1">
        <f t="shared" si="20"/>
        <v>46055</v>
      </c>
      <c r="I288" s="5">
        <f t="shared" si="24"/>
        <v>46253</v>
      </c>
      <c r="J288" s="9" t="str">
        <f t="shared" si="21"/>
        <v>ค้างชำระ 1 - 30 วัน</v>
      </c>
      <c r="K288" s="10">
        <f t="shared" si="22"/>
        <v>7</v>
      </c>
      <c r="L288" t="str">
        <f t="shared" si="23"/>
        <v>ลูกหนี้ชั้นดี</v>
      </c>
    </row>
    <row r="289" spans="1:12" x14ac:dyDescent="0.2">
      <c r="A289" t="s">
        <v>291</v>
      </c>
      <c r="B289" t="s">
        <v>311</v>
      </c>
      <c r="C289">
        <v>7</v>
      </c>
      <c r="D289">
        <v>1426010011802</v>
      </c>
      <c r="E289" s="1">
        <v>46048</v>
      </c>
      <c r="F289" s="1">
        <v>46057</v>
      </c>
      <c r="G289">
        <v>3690</v>
      </c>
      <c r="H289" s="1">
        <f t="shared" si="20"/>
        <v>46055</v>
      </c>
      <c r="I289" s="5">
        <f t="shared" si="24"/>
        <v>46253</v>
      </c>
      <c r="J289" s="9" t="str">
        <f t="shared" si="21"/>
        <v>ค้างชำระ 1 - 30 วัน</v>
      </c>
      <c r="K289" s="10">
        <f t="shared" si="22"/>
        <v>2</v>
      </c>
      <c r="L289" t="str">
        <f t="shared" si="23"/>
        <v>ลูกหนี้ชั้นดี</v>
      </c>
    </row>
    <row r="290" spans="1:12" x14ac:dyDescent="0.2">
      <c r="A290" t="s">
        <v>291</v>
      </c>
      <c r="B290" t="s">
        <v>311</v>
      </c>
      <c r="C290">
        <v>7</v>
      </c>
      <c r="D290">
        <v>1426010011802</v>
      </c>
      <c r="E290" s="1">
        <v>46048</v>
      </c>
      <c r="F290" s="1">
        <v>46057</v>
      </c>
      <c r="G290">
        <v>3690</v>
      </c>
      <c r="H290" s="1">
        <f t="shared" si="20"/>
        <v>46055</v>
      </c>
      <c r="I290" s="5">
        <f t="shared" si="24"/>
        <v>46253</v>
      </c>
      <c r="J290" s="9" t="str">
        <f t="shared" si="21"/>
        <v>ชำระตรงเวลา</v>
      </c>
      <c r="K290" s="10">
        <f t="shared" si="22"/>
        <v>2</v>
      </c>
      <c r="L290" t="str">
        <f t="shared" si="23"/>
        <v>ลูกหนี้ชั้นดี</v>
      </c>
    </row>
    <row r="291" spans="1:12" x14ac:dyDescent="0.2">
      <c r="A291" t="s">
        <v>329</v>
      </c>
      <c r="B291" t="s">
        <v>311</v>
      </c>
      <c r="C291">
        <v>7</v>
      </c>
      <c r="D291">
        <v>1426010011819</v>
      </c>
      <c r="E291" s="1">
        <v>46048</v>
      </c>
      <c r="F291" s="1">
        <v>46055</v>
      </c>
      <c r="G291">
        <v>2080</v>
      </c>
      <c r="H291" s="1">
        <f t="shared" si="20"/>
        <v>46055</v>
      </c>
      <c r="I291" s="5">
        <f t="shared" si="24"/>
        <v>46253</v>
      </c>
      <c r="J291" s="9" t="str">
        <f t="shared" si="21"/>
        <v>ค้างชำระ 1 - 30 วัน</v>
      </c>
      <c r="K291" s="10">
        <f t="shared" si="22"/>
        <v>0</v>
      </c>
      <c r="L291" t="str">
        <f t="shared" si="23"/>
        <v>ลูกหนี้ชั้นดี</v>
      </c>
    </row>
    <row r="292" spans="1:12" x14ac:dyDescent="0.2">
      <c r="A292" t="s">
        <v>330</v>
      </c>
      <c r="B292" t="s">
        <v>8</v>
      </c>
      <c r="C292">
        <v>7</v>
      </c>
      <c r="D292">
        <v>1526010004597</v>
      </c>
      <c r="E292" s="1">
        <v>46035</v>
      </c>
      <c r="F292" s="1">
        <v>46043</v>
      </c>
      <c r="G292">
        <v>4993</v>
      </c>
      <c r="H292" s="1">
        <f t="shared" si="20"/>
        <v>46042</v>
      </c>
      <c r="I292" s="5">
        <f t="shared" si="24"/>
        <v>46253</v>
      </c>
      <c r="J292" s="9" t="str">
        <f t="shared" si="21"/>
        <v>ชำระตรงเวลา</v>
      </c>
      <c r="K292" s="10">
        <f t="shared" si="22"/>
        <v>1</v>
      </c>
      <c r="L292" t="str">
        <f t="shared" si="23"/>
        <v>ลูกหนี้ชั้นดี</v>
      </c>
    </row>
    <row r="293" spans="1:12" x14ac:dyDescent="0.2">
      <c r="A293" t="s">
        <v>331</v>
      </c>
      <c r="B293" t="s">
        <v>8</v>
      </c>
      <c r="C293">
        <v>7</v>
      </c>
      <c r="D293">
        <v>1526010004603</v>
      </c>
      <c r="E293" s="1">
        <v>46034</v>
      </c>
      <c r="F293" s="1">
        <v>46035</v>
      </c>
      <c r="G293">
        <v>1394</v>
      </c>
      <c r="H293" s="1">
        <f t="shared" si="20"/>
        <v>46041</v>
      </c>
      <c r="I293" s="5">
        <f t="shared" si="24"/>
        <v>46253</v>
      </c>
      <c r="J293" s="9" t="str">
        <f t="shared" si="21"/>
        <v>ชำระตรงเวลา</v>
      </c>
      <c r="K293" s="10">
        <f t="shared" si="22"/>
        <v>0</v>
      </c>
      <c r="L293" t="str">
        <f t="shared" si="23"/>
        <v>ลูกหนี้ชั้นดี</v>
      </c>
    </row>
    <row r="294" spans="1:12" x14ac:dyDescent="0.2">
      <c r="A294" t="s">
        <v>332</v>
      </c>
      <c r="B294" t="s">
        <v>8</v>
      </c>
      <c r="C294">
        <v>7</v>
      </c>
      <c r="D294">
        <v>1526010004610</v>
      </c>
      <c r="E294" s="1">
        <v>46034</v>
      </c>
      <c r="F294" s="1">
        <v>46035</v>
      </c>
      <c r="G294">
        <v>2915</v>
      </c>
      <c r="H294" s="1">
        <f t="shared" si="20"/>
        <v>46041</v>
      </c>
      <c r="I294" s="5">
        <f t="shared" si="24"/>
        <v>46253</v>
      </c>
      <c r="J294" s="9" t="str">
        <f t="shared" si="21"/>
        <v>ชำระตรงเวลา</v>
      </c>
      <c r="K294" s="10">
        <f t="shared" si="22"/>
        <v>0</v>
      </c>
      <c r="L294" t="str">
        <f t="shared" si="23"/>
        <v>ลูกหนี้ชั้นดี</v>
      </c>
    </row>
    <row r="295" spans="1:12" x14ac:dyDescent="0.2">
      <c r="A295" t="s">
        <v>238</v>
      </c>
      <c r="B295" t="s">
        <v>8</v>
      </c>
      <c r="C295">
        <v>7</v>
      </c>
      <c r="D295">
        <v>1526010004627</v>
      </c>
      <c r="E295" s="1">
        <v>46034</v>
      </c>
      <c r="F295" s="1">
        <v>46035</v>
      </c>
      <c r="G295">
        <v>585</v>
      </c>
      <c r="H295" s="1">
        <f t="shared" si="20"/>
        <v>46041</v>
      </c>
      <c r="I295" s="5">
        <f t="shared" si="24"/>
        <v>46253</v>
      </c>
      <c r="J295" s="9" t="str">
        <f t="shared" si="21"/>
        <v>ชำระตรงเวลา</v>
      </c>
      <c r="K295" s="10">
        <f t="shared" si="22"/>
        <v>0</v>
      </c>
      <c r="L295" t="str">
        <f t="shared" si="23"/>
        <v>ลูกหนี้ชั้นดี</v>
      </c>
    </row>
    <row r="296" spans="1:12" x14ac:dyDescent="0.2">
      <c r="A296" t="s">
        <v>334</v>
      </c>
      <c r="B296" t="s">
        <v>8</v>
      </c>
      <c r="C296">
        <v>7</v>
      </c>
      <c r="D296">
        <v>1526010004634</v>
      </c>
      <c r="E296" s="1">
        <v>46035</v>
      </c>
      <c r="F296" s="1">
        <v>46038</v>
      </c>
      <c r="G296">
        <v>1420</v>
      </c>
      <c r="H296" s="1">
        <f t="shared" si="20"/>
        <v>46042</v>
      </c>
      <c r="I296" s="5">
        <f t="shared" si="24"/>
        <v>46253</v>
      </c>
      <c r="J296" s="9" t="str">
        <f t="shared" si="21"/>
        <v>ชำระตรงเวลา</v>
      </c>
      <c r="K296" s="10">
        <f t="shared" si="22"/>
        <v>0</v>
      </c>
      <c r="L296" t="str">
        <f t="shared" si="23"/>
        <v>ลูกหนี้ชั้นดี</v>
      </c>
    </row>
    <row r="297" spans="1:12" x14ac:dyDescent="0.2">
      <c r="A297" t="s">
        <v>335</v>
      </c>
      <c r="B297" t="s">
        <v>8</v>
      </c>
      <c r="C297">
        <v>7</v>
      </c>
      <c r="D297">
        <v>1526010004641</v>
      </c>
      <c r="E297" s="1">
        <v>46035</v>
      </c>
      <c r="F297" s="1">
        <v>46039</v>
      </c>
      <c r="G297">
        <v>5590</v>
      </c>
      <c r="H297" s="1">
        <f t="shared" si="20"/>
        <v>46042</v>
      </c>
      <c r="I297" s="5">
        <f t="shared" si="24"/>
        <v>46253</v>
      </c>
      <c r="J297" s="9" t="str">
        <f t="shared" si="21"/>
        <v>ชำระตรงเวลา</v>
      </c>
      <c r="K297" s="10">
        <f t="shared" si="22"/>
        <v>0</v>
      </c>
      <c r="L297" t="str">
        <f t="shared" si="23"/>
        <v>ลูกหนี้ชั้นดี</v>
      </c>
    </row>
    <row r="298" spans="1:12" x14ac:dyDescent="0.2">
      <c r="A298" t="s">
        <v>232</v>
      </c>
      <c r="B298" t="s">
        <v>8</v>
      </c>
      <c r="C298">
        <v>7</v>
      </c>
      <c r="D298">
        <v>1526010004665</v>
      </c>
      <c r="E298" s="1">
        <v>46035</v>
      </c>
      <c r="F298" s="1">
        <v>46038</v>
      </c>
      <c r="G298">
        <v>9340</v>
      </c>
      <c r="H298" s="1">
        <f t="shared" si="20"/>
        <v>46042</v>
      </c>
      <c r="I298" s="5">
        <f t="shared" si="24"/>
        <v>46253</v>
      </c>
      <c r="J298" s="9" t="str">
        <f t="shared" si="21"/>
        <v>ค้างชำระ 1 - 30 วัน</v>
      </c>
      <c r="K298" s="10">
        <f t="shared" si="22"/>
        <v>0</v>
      </c>
      <c r="L298" t="str">
        <f t="shared" si="23"/>
        <v>ลูกหนี้ชั้นดี</v>
      </c>
    </row>
    <row r="299" spans="1:12" x14ac:dyDescent="0.2">
      <c r="A299" t="s">
        <v>336</v>
      </c>
      <c r="B299" t="s">
        <v>8</v>
      </c>
      <c r="C299">
        <v>7</v>
      </c>
      <c r="D299">
        <v>1526010004672</v>
      </c>
      <c r="E299" s="1">
        <v>46035</v>
      </c>
      <c r="F299" s="1">
        <v>46043</v>
      </c>
      <c r="G299">
        <v>4529</v>
      </c>
      <c r="H299" s="1">
        <f t="shared" si="20"/>
        <v>46042</v>
      </c>
      <c r="I299" s="5">
        <f t="shared" si="24"/>
        <v>46253</v>
      </c>
      <c r="J299" s="9" t="str">
        <f t="shared" si="21"/>
        <v>ค้างชำระ 1 - 30 วัน</v>
      </c>
      <c r="K299" s="10">
        <f t="shared" si="22"/>
        <v>1</v>
      </c>
      <c r="L299" t="str">
        <f t="shared" si="23"/>
        <v>ลูกหนี้ชั้นดี</v>
      </c>
    </row>
    <row r="300" spans="1:12" x14ac:dyDescent="0.2">
      <c r="A300" t="s">
        <v>232</v>
      </c>
      <c r="B300" t="s">
        <v>8</v>
      </c>
      <c r="C300">
        <v>7</v>
      </c>
      <c r="D300">
        <v>1526010004689</v>
      </c>
      <c r="E300" s="1">
        <v>46035</v>
      </c>
      <c r="F300" s="1">
        <v>46044</v>
      </c>
      <c r="G300">
        <v>5170</v>
      </c>
      <c r="H300" s="1">
        <f t="shared" si="20"/>
        <v>46042</v>
      </c>
      <c r="I300" s="5">
        <f t="shared" si="24"/>
        <v>46253</v>
      </c>
      <c r="J300" s="9" t="str">
        <f t="shared" si="21"/>
        <v>ชำระตรงเวลา</v>
      </c>
      <c r="K300" s="10">
        <f t="shared" si="22"/>
        <v>2</v>
      </c>
      <c r="L300" t="str">
        <f t="shared" si="23"/>
        <v>ลูกหนี้ชั้นดี</v>
      </c>
    </row>
    <row r="301" spans="1:12" x14ac:dyDescent="0.2">
      <c r="A301" t="s">
        <v>337</v>
      </c>
      <c r="B301" t="s">
        <v>8</v>
      </c>
      <c r="C301">
        <v>7</v>
      </c>
      <c r="D301">
        <v>1526010004696</v>
      </c>
      <c r="E301" s="1">
        <v>46034</v>
      </c>
      <c r="F301" s="1">
        <v>46035</v>
      </c>
      <c r="G301">
        <v>2770</v>
      </c>
      <c r="H301" s="1">
        <f t="shared" si="20"/>
        <v>46041</v>
      </c>
      <c r="I301" s="5">
        <f t="shared" si="24"/>
        <v>46253</v>
      </c>
      <c r="J301" s="9" t="str">
        <f t="shared" si="21"/>
        <v>ค้างชำระ 1 - 30 วัน</v>
      </c>
      <c r="K301" s="10">
        <f t="shared" si="22"/>
        <v>0</v>
      </c>
      <c r="L301" t="str">
        <f t="shared" si="23"/>
        <v>ลูกหนี้ชั้นดี</v>
      </c>
    </row>
    <row r="302" spans="1:12" x14ac:dyDescent="0.2">
      <c r="A302" t="s">
        <v>246</v>
      </c>
      <c r="B302" t="s">
        <v>8</v>
      </c>
      <c r="C302">
        <v>7</v>
      </c>
      <c r="D302">
        <v>1526010004702</v>
      </c>
      <c r="E302" s="1">
        <v>46035</v>
      </c>
      <c r="F302" s="1">
        <v>46046</v>
      </c>
      <c r="G302">
        <v>800</v>
      </c>
      <c r="H302" s="1">
        <f t="shared" si="20"/>
        <v>46042</v>
      </c>
      <c r="I302" s="5">
        <f t="shared" si="24"/>
        <v>46253</v>
      </c>
      <c r="J302" s="9" t="str">
        <f t="shared" si="21"/>
        <v>ชำระตรงเวลา</v>
      </c>
      <c r="K302" s="10">
        <f t="shared" si="22"/>
        <v>4</v>
      </c>
      <c r="L302" t="str">
        <f t="shared" si="23"/>
        <v>ลูกหนี้ชั้นดี</v>
      </c>
    </row>
    <row r="303" spans="1:12" x14ac:dyDescent="0.2">
      <c r="A303" t="s">
        <v>338</v>
      </c>
      <c r="B303" t="s">
        <v>8</v>
      </c>
      <c r="C303">
        <v>7</v>
      </c>
      <c r="D303">
        <v>1526010004719</v>
      </c>
      <c r="E303" s="1">
        <v>46035</v>
      </c>
      <c r="F303" s="1">
        <v>46038</v>
      </c>
      <c r="G303">
        <v>650</v>
      </c>
      <c r="H303" s="1">
        <f t="shared" si="20"/>
        <v>46042</v>
      </c>
      <c r="I303" s="5">
        <f t="shared" si="24"/>
        <v>46253</v>
      </c>
      <c r="J303" s="9" t="str">
        <f t="shared" si="21"/>
        <v>ชำระตรงเวลา</v>
      </c>
      <c r="K303" s="10">
        <f t="shared" si="22"/>
        <v>0</v>
      </c>
      <c r="L303" t="str">
        <f t="shared" si="23"/>
        <v>ลูกหนี้ชั้นดี</v>
      </c>
    </row>
    <row r="304" spans="1:12" x14ac:dyDescent="0.2">
      <c r="A304" t="s">
        <v>339</v>
      </c>
      <c r="B304" t="s">
        <v>8</v>
      </c>
      <c r="C304">
        <v>7</v>
      </c>
      <c r="D304">
        <v>1526010004726</v>
      </c>
      <c r="E304" s="1">
        <v>46034</v>
      </c>
      <c r="F304" s="1">
        <v>46035</v>
      </c>
      <c r="G304">
        <v>1370</v>
      </c>
      <c r="H304" s="1">
        <f t="shared" si="20"/>
        <v>46041</v>
      </c>
      <c r="I304" s="5">
        <f t="shared" si="24"/>
        <v>46253</v>
      </c>
      <c r="J304" s="9" t="str">
        <f t="shared" si="21"/>
        <v>ชำระตรงเวลา</v>
      </c>
      <c r="K304" s="10">
        <f t="shared" si="22"/>
        <v>0</v>
      </c>
      <c r="L304" t="str">
        <f t="shared" si="23"/>
        <v>ลูกหนี้ชั้นดี</v>
      </c>
    </row>
    <row r="305" spans="1:12" x14ac:dyDescent="0.2">
      <c r="A305" t="s">
        <v>340</v>
      </c>
      <c r="B305" t="s">
        <v>8</v>
      </c>
      <c r="C305">
        <v>7</v>
      </c>
      <c r="D305">
        <v>1526010004733</v>
      </c>
      <c r="E305" s="1">
        <v>46035</v>
      </c>
      <c r="F305" s="1">
        <v>46036</v>
      </c>
      <c r="G305">
        <v>1710</v>
      </c>
      <c r="H305" s="1">
        <f t="shared" si="20"/>
        <v>46042</v>
      </c>
      <c r="I305" s="5">
        <f t="shared" si="24"/>
        <v>46253</v>
      </c>
      <c r="J305" s="9" t="str">
        <f t="shared" si="21"/>
        <v>ชำระตรงเวลา</v>
      </c>
      <c r="K305" s="10">
        <f t="shared" si="22"/>
        <v>0</v>
      </c>
      <c r="L305" t="str">
        <f t="shared" si="23"/>
        <v>ลูกหนี้ชั้นดี</v>
      </c>
    </row>
    <row r="306" spans="1:12" x14ac:dyDescent="0.2">
      <c r="A306" t="s">
        <v>341</v>
      </c>
      <c r="B306" t="s">
        <v>8</v>
      </c>
      <c r="C306">
        <v>7</v>
      </c>
      <c r="D306">
        <v>1526010004740</v>
      </c>
      <c r="E306" s="1">
        <v>46034</v>
      </c>
      <c r="F306" s="1">
        <v>46035</v>
      </c>
      <c r="G306">
        <v>950</v>
      </c>
      <c r="H306" s="1">
        <f t="shared" si="20"/>
        <v>46041</v>
      </c>
      <c r="I306" s="5">
        <f t="shared" si="24"/>
        <v>46253</v>
      </c>
      <c r="J306" s="9" t="str">
        <f t="shared" si="21"/>
        <v>ชำระตรงเวลา</v>
      </c>
      <c r="K306" s="10">
        <f t="shared" si="22"/>
        <v>0</v>
      </c>
      <c r="L306" t="str">
        <f t="shared" si="23"/>
        <v>ลูกหนี้ชั้นดี</v>
      </c>
    </row>
    <row r="307" spans="1:12" x14ac:dyDescent="0.2">
      <c r="A307" t="s">
        <v>342</v>
      </c>
      <c r="B307" t="s">
        <v>8</v>
      </c>
      <c r="C307">
        <v>7</v>
      </c>
      <c r="D307">
        <v>1526010004764</v>
      </c>
      <c r="E307" s="1">
        <v>46035</v>
      </c>
      <c r="F307" s="1">
        <v>46036</v>
      </c>
      <c r="G307">
        <v>10100</v>
      </c>
      <c r="H307" s="1">
        <f t="shared" si="20"/>
        <v>46042</v>
      </c>
      <c r="I307" s="5">
        <f t="shared" si="24"/>
        <v>46253</v>
      </c>
      <c r="J307" s="9" t="str">
        <f t="shared" si="21"/>
        <v>ชำระตรงเวลา</v>
      </c>
      <c r="K307" s="10">
        <f t="shared" si="22"/>
        <v>0</v>
      </c>
      <c r="L307" t="str">
        <f t="shared" si="23"/>
        <v>ลูกหนี้ชั้นดี</v>
      </c>
    </row>
    <row r="308" spans="1:12" x14ac:dyDescent="0.2">
      <c r="A308" t="s">
        <v>343</v>
      </c>
      <c r="B308" t="s">
        <v>8</v>
      </c>
      <c r="C308">
        <v>7</v>
      </c>
      <c r="D308">
        <v>1526010005013</v>
      </c>
      <c r="E308" s="1">
        <v>46035</v>
      </c>
      <c r="F308" s="1">
        <v>46036</v>
      </c>
      <c r="G308">
        <v>3800</v>
      </c>
      <c r="H308" s="1">
        <f t="shared" si="20"/>
        <v>46042</v>
      </c>
      <c r="I308" s="5">
        <f t="shared" si="24"/>
        <v>46253</v>
      </c>
      <c r="J308" s="9" t="str">
        <f t="shared" si="21"/>
        <v>ชำระตรงเวลา</v>
      </c>
      <c r="K308" s="10">
        <f t="shared" si="22"/>
        <v>0</v>
      </c>
      <c r="L308" t="str">
        <f t="shared" si="23"/>
        <v>ลูกหนี้ชั้นดี</v>
      </c>
    </row>
    <row r="309" spans="1:12" x14ac:dyDescent="0.2">
      <c r="A309" t="s">
        <v>343</v>
      </c>
      <c r="B309" t="s">
        <v>8</v>
      </c>
      <c r="C309">
        <v>7</v>
      </c>
      <c r="D309">
        <v>1526010005020</v>
      </c>
      <c r="E309" s="1">
        <v>46035</v>
      </c>
      <c r="F309" s="1">
        <v>46036</v>
      </c>
      <c r="G309">
        <v>3179</v>
      </c>
      <c r="H309" s="1">
        <f t="shared" si="20"/>
        <v>46042</v>
      </c>
      <c r="I309" s="5">
        <f t="shared" si="24"/>
        <v>46253</v>
      </c>
      <c r="J309" s="9" t="str">
        <f t="shared" si="21"/>
        <v>ชำระตรงเวลา</v>
      </c>
      <c r="K309" s="10">
        <f t="shared" si="22"/>
        <v>0</v>
      </c>
      <c r="L309" t="str">
        <f t="shared" si="23"/>
        <v>ลูกหนี้ชั้นดี</v>
      </c>
    </row>
    <row r="310" spans="1:12" x14ac:dyDescent="0.2">
      <c r="A310" t="s">
        <v>343</v>
      </c>
      <c r="B310" t="s">
        <v>8</v>
      </c>
      <c r="C310">
        <v>7</v>
      </c>
      <c r="D310">
        <v>1526010005037</v>
      </c>
      <c r="E310" s="1">
        <v>46036</v>
      </c>
      <c r="F310" s="1">
        <v>46038</v>
      </c>
      <c r="G310">
        <v>874</v>
      </c>
      <c r="H310" s="1">
        <f t="shared" si="20"/>
        <v>46043</v>
      </c>
      <c r="I310" s="5">
        <f t="shared" si="24"/>
        <v>46253</v>
      </c>
      <c r="J310" s="9" t="str">
        <f t="shared" si="21"/>
        <v>ชำระตรงเวลา</v>
      </c>
      <c r="K310" s="10">
        <f t="shared" si="22"/>
        <v>0</v>
      </c>
      <c r="L310" t="str">
        <f t="shared" si="23"/>
        <v>ลูกหนี้ชั้นดี</v>
      </c>
    </row>
    <row r="311" spans="1:12" x14ac:dyDescent="0.2">
      <c r="A311" t="s">
        <v>343</v>
      </c>
      <c r="B311" t="s">
        <v>8</v>
      </c>
      <c r="C311">
        <v>7</v>
      </c>
      <c r="D311">
        <v>1526010005044</v>
      </c>
      <c r="E311" s="1">
        <v>46037</v>
      </c>
      <c r="F311" s="1">
        <v>46038</v>
      </c>
      <c r="G311">
        <v>630</v>
      </c>
      <c r="H311" s="1">
        <f t="shared" si="20"/>
        <v>46044</v>
      </c>
      <c r="I311" s="5">
        <f t="shared" si="24"/>
        <v>46253</v>
      </c>
      <c r="J311" s="9" t="str">
        <f t="shared" si="21"/>
        <v>ค้างชำระ 1 - 30 วัน</v>
      </c>
      <c r="K311" s="10">
        <f t="shared" si="22"/>
        <v>0</v>
      </c>
      <c r="L311" t="str">
        <f t="shared" si="23"/>
        <v>ลูกหนี้ชั้นดี</v>
      </c>
    </row>
    <row r="312" spans="1:12" x14ac:dyDescent="0.2">
      <c r="A312" t="s">
        <v>334</v>
      </c>
      <c r="B312" t="s">
        <v>8</v>
      </c>
      <c r="C312">
        <v>7</v>
      </c>
      <c r="D312">
        <v>1526010005051</v>
      </c>
      <c r="E312" s="1">
        <v>46036</v>
      </c>
      <c r="F312" s="1">
        <v>46049</v>
      </c>
      <c r="G312">
        <v>760</v>
      </c>
      <c r="H312" s="1">
        <f t="shared" si="20"/>
        <v>46043</v>
      </c>
      <c r="I312" s="5">
        <f t="shared" si="24"/>
        <v>46253</v>
      </c>
      <c r="J312" s="9" t="str">
        <f t="shared" si="21"/>
        <v>ชำระตรงเวลา</v>
      </c>
      <c r="K312" s="10">
        <f t="shared" si="22"/>
        <v>6</v>
      </c>
      <c r="L312" t="str">
        <f t="shared" si="23"/>
        <v>ลูกหนี้ชั้นดี</v>
      </c>
    </row>
    <row r="313" spans="1:12" x14ac:dyDescent="0.2">
      <c r="A313" t="s">
        <v>344</v>
      </c>
      <c r="B313" t="s">
        <v>8</v>
      </c>
      <c r="C313">
        <v>7</v>
      </c>
      <c r="D313">
        <v>1526010005068</v>
      </c>
      <c r="E313" s="1">
        <v>46036</v>
      </c>
      <c r="F313" s="1">
        <v>46043</v>
      </c>
      <c r="G313">
        <v>40</v>
      </c>
      <c r="H313" s="1">
        <f t="shared" si="20"/>
        <v>46043</v>
      </c>
      <c r="I313" s="5">
        <f t="shared" si="24"/>
        <v>46253</v>
      </c>
      <c r="J313" s="9" t="str">
        <f t="shared" si="21"/>
        <v>ค้างชำระ 1 - 30 วัน</v>
      </c>
      <c r="K313" s="10">
        <f t="shared" si="22"/>
        <v>0</v>
      </c>
      <c r="L313" t="str">
        <f t="shared" si="23"/>
        <v>ลูกหนี้ชั้นดี</v>
      </c>
    </row>
    <row r="314" spans="1:12" x14ac:dyDescent="0.2">
      <c r="A314" t="s">
        <v>345</v>
      </c>
      <c r="B314" t="s">
        <v>8</v>
      </c>
      <c r="C314">
        <v>15</v>
      </c>
      <c r="D314">
        <v>1526010005075</v>
      </c>
      <c r="E314" s="1">
        <v>46036</v>
      </c>
      <c r="F314" s="1">
        <v>46078</v>
      </c>
      <c r="G314">
        <v>780</v>
      </c>
      <c r="H314" s="1">
        <f t="shared" si="20"/>
        <v>46051</v>
      </c>
      <c r="I314" s="5">
        <f t="shared" si="24"/>
        <v>46253</v>
      </c>
      <c r="J314" s="9" t="str">
        <f t="shared" si="21"/>
        <v>ค้างชำระ 1 - 30 วัน</v>
      </c>
      <c r="K314" s="10">
        <f t="shared" si="22"/>
        <v>27</v>
      </c>
      <c r="L314" t="str">
        <f t="shared" si="23"/>
        <v>ลูกหนี้ชั้นดี</v>
      </c>
    </row>
    <row r="315" spans="1:12" x14ac:dyDescent="0.2">
      <c r="A315" t="s">
        <v>345</v>
      </c>
      <c r="B315" t="s">
        <v>8</v>
      </c>
      <c r="C315">
        <v>15</v>
      </c>
      <c r="D315">
        <v>1526010005075</v>
      </c>
      <c r="E315" s="1">
        <v>46036</v>
      </c>
      <c r="F315" s="1">
        <v>46078</v>
      </c>
      <c r="G315">
        <v>780</v>
      </c>
      <c r="H315" s="1">
        <f t="shared" si="20"/>
        <v>46051</v>
      </c>
      <c r="I315" s="5">
        <f t="shared" si="24"/>
        <v>46253</v>
      </c>
      <c r="J315" s="9" t="str">
        <f t="shared" si="21"/>
        <v>ชำระตรงเวลา</v>
      </c>
      <c r="K315" s="10">
        <f t="shared" si="22"/>
        <v>27</v>
      </c>
      <c r="L315" t="str">
        <f t="shared" si="23"/>
        <v>ลูกหนี้ชั้นดี</v>
      </c>
    </row>
    <row r="316" spans="1:12" x14ac:dyDescent="0.2">
      <c r="A316" t="s">
        <v>346</v>
      </c>
      <c r="B316" t="s">
        <v>8</v>
      </c>
      <c r="C316">
        <v>30</v>
      </c>
      <c r="D316">
        <v>1526010005082</v>
      </c>
      <c r="E316" s="1">
        <v>46036</v>
      </c>
      <c r="F316" s="1">
        <v>46059</v>
      </c>
      <c r="G316">
        <v>2874</v>
      </c>
      <c r="H316" s="1">
        <f t="shared" si="20"/>
        <v>46066</v>
      </c>
      <c r="I316" s="5">
        <f t="shared" si="24"/>
        <v>46253</v>
      </c>
      <c r="J316" s="9" t="str">
        <f t="shared" si="21"/>
        <v>ชำระตรงเวลา</v>
      </c>
      <c r="K316" s="10">
        <f t="shared" si="22"/>
        <v>0</v>
      </c>
      <c r="L316" t="str">
        <f t="shared" si="23"/>
        <v>ลูกหนี้ชั้นดี</v>
      </c>
    </row>
    <row r="317" spans="1:12" x14ac:dyDescent="0.2">
      <c r="A317" t="s">
        <v>347</v>
      </c>
      <c r="B317" t="s">
        <v>8</v>
      </c>
      <c r="C317">
        <v>7</v>
      </c>
      <c r="D317">
        <v>1526010005099</v>
      </c>
      <c r="E317" s="1">
        <v>46036</v>
      </c>
      <c r="F317" s="1">
        <v>46039</v>
      </c>
      <c r="G317">
        <v>2600</v>
      </c>
      <c r="H317" s="1">
        <f t="shared" si="20"/>
        <v>46043</v>
      </c>
      <c r="I317" s="5">
        <f t="shared" si="24"/>
        <v>46253</v>
      </c>
      <c r="J317" s="9" t="str">
        <f t="shared" si="21"/>
        <v>ค้างชำระ 1 - 30 วัน</v>
      </c>
      <c r="K317" s="10">
        <f t="shared" si="22"/>
        <v>0</v>
      </c>
      <c r="L317" t="str">
        <f t="shared" si="23"/>
        <v>ลูกหนี้ชั้นดี</v>
      </c>
    </row>
    <row r="318" spans="1:12" x14ac:dyDescent="0.2">
      <c r="A318" t="s">
        <v>21</v>
      </c>
      <c r="B318" t="s">
        <v>8</v>
      </c>
      <c r="C318">
        <v>7</v>
      </c>
      <c r="D318">
        <v>1526010005105</v>
      </c>
      <c r="E318" s="1">
        <v>46036</v>
      </c>
      <c r="F318" s="1">
        <v>46045</v>
      </c>
      <c r="G318">
        <v>3970</v>
      </c>
      <c r="H318" s="1">
        <f t="shared" si="20"/>
        <v>46043</v>
      </c>
      <c r="I318" s="5">
        <f t="shared" si="24"/>
        <v>46253</v>
      </c>
      <c r="J318" s="9" t="str">
        <f t="shared" si="21"/>
        <v>ชำระตรงเวลา</v>
      </c>
      <c r="K318" s="10">
        <f t="shared" si="22"/>
        <v>2</v>
      </c>
      <c r="L318" t="str">
        <f t="shared" si="23"/>
        <v>ลูกหนี้ชั้นดี</v>
      </c>
    </row>
    <row r="319" spans="1:12" x14ac:dyDescent="0.2">
      <c r="A319" t="s">
        <v>348</v>
      </c>
      <c r="B319" t="s">
        <v>8</v>
      </c>
      <c r="C319">
        <v>7</v>
      </c>
      <c r="D319">
        <v>1526010005808</v>
      </c>
      <c r="E319" s="1">
        <v>46036</v>
      </c>
      <c r="F319" s="1">
        <v>46036</v>
      </c>
      <c r="G319">
        <v>150</v>
      </c>
      <c r="H319" s="1">
        <f t="shared" si="20"/>
        <v>46043</v>
      </c>
      <c r="I319" s="5">
        <f t="shared" si="24"/>
        <v>46253</v>
      </c>
      <c r="J319" s="9" t="str">
        <f t="shared" si="21"/>
        <v>ชำระตรงเวลา</v>
      </c>
      <c r="K319" s="10">
        <f t="shared" si="22"/>
        <v>0</v>
      </c>
      <c r="L319" t="str">
        <f t="shared" si="23"/>
        <v>ลูกหนี้ชั้นดี</v>
      </c>
    </row>
    <row r="320" spans="1:12" x14ac:dyDescent="0.2">
      <c r="A320" t="s">
        <v>349</v>
      </c>
      <c r="B320" t="s">
        <v>8</v>
      </c>
      <c r="C320">
        <v>7</v>
      </c>
      <c r="D320">
        <v>1526010006386</v>
      </c>
      <c r="E320" s="1">
        <v>46037</v>
      </c>
      <c r="F320" s="1">
        <v>46042</v>
      </c>
      <c r="G320">
        <v>2485</v>
      </c>
      <c r="H320" s="1">
        <f t="shared" si="20"/>
        <v>46044</v>
      </c>
      <c r="I320" s="5">
        <f t="shared" si="24"/>
        <v>46253</v>
      </c>
      <c r="J320" s="9" t="str">
        <f t="shared" si="21"/>
        <v>ชำระตรงเวลา</v>
      </c>
      <c r="K320" s="10">
        <f t="shared" si="22"/>
        <v>0</v>
      </c>
      <c r="L320" t="str">
        <f t="shared" si="23"/>
        <v>ลูกหนี้ชั้นดี</v>
      </c>
    </row>
    <row r="321" spans="1:12" x14ac:dyDescent="0.2">
      <c r="A321" t="s">
        <v>350</v>
      </c>
      <c r="B321" t="s">
        <v>8</v>
      </c>
      <c r="C321">
        <v>7</v>
      </c>
      <c r="D321">
        <v>1526010006393</v>
      </c>
      <c r="E321" s="1">
        <v>46038</v>
      </c>
      <c r="F321" s="1">
        <v>46042</v>
      </c>
      <c r="G321">
        <v>1550</v>
      </c>
      <c r="H321" s="1">
        <f t="shared" si="20"/>
        <v>46045</v>
      </c>
      <c r="I321" s="5">
        <f t="shared" si="24"/>
        <v>46253</v>
      </c>
      <c r="J321" s="9" t="str">
        <f t="shared" si="21"/>
        <v>ชำระตรงเวลา</v>
      </c>
      <c r="K321" s="10">
        <f t="shared" si="22"/>
        <v>0</v>
      </c>
      <c r="L321" t="str">
        <f t="shared" si="23"/>
        <v>ลูกหนี้ชั้นดี</v>
      </c>
    </row>
    <row r="322" spans="1:12" x14ac:dyDescent="0.2">
      <c r="A322" t="s">
        <v>350</v>
      </c>
      <c r="B322" t="s">
        <v>8</v>
      </c>
      <c r="C322">
        <v>7</v>
      </c>
      <c r="D322">
        <v>1526010006393</v>
      </c>
      <c r="E322" s="1">
        <v>46038</v>
      </c>
      <c r="F322" s="1">
        <v>46042</v>
      </c>
      <c r="G322">
        <v>1550</v>
      </c>
      <c r="H322" s="1">
        <f t="shared" ref="H322:H385" si="25">E322+C322</f>
        <v>46045</v>
      </c>
      <c r="I322" s="5">
        <f t="shared" si="24"/>
        <v>46253</v>
      </c>
      <c r="J322" s="9" t="str">
        <f t="shared" ref="J322:J385" si="26">IF(K323&lt;=0, "ชำระตรงเวลา", IF(K323&lt;=30, "ค้างชำระ 1 - 30 วัน", IF(K323&lt;=60, "ค้างชำระ 31 - 60 วัน", IF(K323&lt;=90, "ค้างชำระ 61 - 90 วัน", "ค้างชำระเกิน 90 วัน"))))</f>
        <v>ชำระตรงเวลา</v>
      </c>
      <c r="K322" s="10">
        <f t="shared" ref="K322:K385" si="27">IF(OR(F322="",F322="(ว่าง)"), MAX(0,I321-H322), MAX(0,F322-H322))</f>
        <v>0</v>
      </c>
      <c r="L322" t="str">
        <f t="shared" ref="L322:L385" si="28">IF(K322&lt;=30, "ลูกหนี้ชั้นดี", IF(K322&lt;=90, "ลูกหนี้เฝ้าติดตาม", "ลูกหนี้ด้อยคุณภาพ (NPL)"))</f>
        <v>ลูกหนี้ชั้นดี</v>
      </c>
    </row>
    <row r="323" spans="1:12" x14ac:dyDescent="0.2">
      <c r="A323" t="s">
        <v>349</v>
      </c>
      <c r="B323" t="s">
        <v>8</v>
      </c>
      <c r="C323">
        <v>7</v>
      </c>
      <c r="D323">
        <v>1526010006409</v>
      </c>
      <c r="E323" s="1">
        <v>46037</v>
      </c>
      <c r="F323" s="1">
        <v>46043</v>
      </c>
      <c r="G323">
        <v>2160</v>
      </c>
      <c r="H323" s="1">
        <f t="shared" si="25"/>
        <v>46044</v>
      </c>
      <c r="I323" s="5">
        <f t="shared" si="24"/>
        <v>46253</v>
      </c>
      <c r="J323" s="9" t="str">
        <f t="shared" si="26"/>
        <v>ค้างชำระ 1 - 30 วัน</v>
      </c>
      <c r="K323" s="10">
        <f t="shared" si="27"/>
        <v>0</v>
      </c>
      <c r="L323" t="str">
        <f t="shared" si="28"/>
        <v>ลูกหนี้ชั้นดี</v>
      </c>
    </row>
    <row r="324" spans="1:12" x14ac:dyDescent="0.2">
      <c r="A324" t="s">
        <v>351</v>
      </c>
      <c r="B324" t="s">
        <v>8</v>
      </c>
      <c r="C324">
        <v>7</v>
      </c>
      <c r="D324">
        <v>1526010006416</v>
      </c>
      <c r="E324" s="1">
        <v>46037</v>
      </c>
      <c r="F324" s="1">
        <v>46045</v>
      </c>
      <c r="G324">
        <v>6445</v>
      </c>
      <c r="H324" s="1">
        <f t="shared" si="25"/>
        <v>46044</v>
      </c>
      <c r="I324" s="5">
        <f t="shared" ref="I324:I387" si="29">I323</f>
        <v>46253</v>
      </c>
      <c r="J324" s="9" t="str">
        <f t="shared" si="26"/>
        <v>ค้างชำระ 1 - 30 วัน</v>
      </c>
      <c r="K324" s="10">
        <f t="shared" si="27"/>
        <v>1</v>
      </c>
      <c r="L324" t="str">
        <f t="shared" si="28"/>
        <v>ลูกหนี้ชั้นดี</v>
      </c>
    </row>
    <row r="325" spans="1:12" x14ac:dyDescent="0.2">
      <c r="A325" t="s">
        <v>351</v>
      </c>
      <c r="B325" t="s">
        <v>8</v>
      </c>
      <c r="C325">
        <v>7</v>
      </c>
      <c r="D325">
        <v>1526010006416</v>
      </c>
      <c r="E325" s="1">
        <v>46037</v>
      </c>
      <c r="F325" s="1">
        <v>46045</v>
      </c>
      <c r="G325">
        <v>6445</v>
      </c>
      <c r="H325" s="1">
        <f t="shared" si="25"/>
        <v>46044</v>
      </c>
      <c r="I325" s="5">
        <f t="shared" si="29"/>
        <v>46253</v>
      </c>
      <c r="J325" s="9" t="str">
        <f t="shared" si="26"/>
        <v>ค้างชำระ 1 - 30 วัน</v>
      </c>
      <c r="K325" s="10">
        <f t="shared" si="27"/>
        <v>1</v>
      </c>
      <c r="L325" t="str">
        <f t="shared" si="28"/>
        <v>ลูกหนี้ชั้นดี</v>
      </c>
    </row>
    <row r="326" spans="1:12" x14ac:dyDescent="0.2">
      <c r="A326" t="s">
        <v>351</v>
      </c>
      <c r="B326" t="s">
        <v>8</v>
      </c>
      <c r="C326">
        <v>7</v>
      </c>
      <c r="D326">
        <v>1526010006416</v>
      </c>
      <c r="E326" s="1">
        <v>46037</v>
      </c>
      <c r="F326" s="1">
        <v>46045</v>
      </c>
      <c r="G326">
        <v>6445</v>
      </c>
      <c r="H326" s="1">
        <f t="shared" si="25"/>
        <v>46044</v>
      </c>
      <c r="I326" s="5">
        <f t="shared" si="29"/>
        <v>46253</v>
      </c>
      <c r="J326" s="9" t="str">
        <f t="shared" si="26"/>
        <v>ชำระตรงเวลา</v>
      </c>
      <c r="K326" s="10">
        <f t="shared" si="27"/>
        <v>1</v>
      </c>
      <c r="L326" t="str">
        <f t="shared" si="28"/>
        <v>ลูกหนี้ชั้นดี</v>
      </c>
    </row>
    <row r="327" spans="1:12" x14ac:dyDescent="0.2">
      <c r="A327" t="s">
        <v>352</v>
      </c>
      <c r="B327" t="s">
        <v>8</v>
      </c>
      <c r="C327">
        <v>7</v>
      </c>
      <c r="D327">
        <v>1526010006423</v>
      </c>
      <c r="E327" s="1">
        <v>46037</v>
      </c>
      <c r="F327" s="1">
        <v>46044</v>
      </c>
      <c r="G327">
        <v>880</v>
      </c>
      <c r="H327" s="1">
        <f t="shared" si="25"/>
        <v>46044</v>
      </c>
      <c r="I327" s="5">
        <f t="shared" si="29"/>
        <v>46253</v>
      </c>
      <c r="J327" s="9" t="str">
        <f t="shared" si="26"/>
        <v>ชำระตรงเวลา</v>
      </c>
      <c r="K327" s="10">
        <f t="shared" si="27"/>
        <v>0</v>
      </c>
      <c r="L327" t="str">
        <f t="shared" si="28"/>
        <v>ลูกหนี้ชั้นดี</v>
      </c>
    </row>
    <row r="328" spans="1:12" x14ac:dyDescent="0.2">
      <c r="A328" t="s">
        <v>353</v>
      </c>
      <c r="B328" t="s">
        <v>8</v>
      </c>
      <c r="C328">
        <v>7</v>
      </c>
      <c r="D328">
        <v>1526010006430</v>
      </c>
      <c r="E328" s="1">
        <v>46037</v>
      </c>
      <c r="F328" s="1">
        <v>46039</v>
      </c>
      <c r="G328">
        <v>3270</v>
      </c>
      <c r="H328" s="1">
        <f t="shared" si="25"/>
        <v>46044</v>
      </c>
      <c r="I328" s="5">
        <f t="shared" si="29"/>
        <v>46253</v>
      </c>
      <c r="J328" s="9" t="str">
        <f t="shared" si="26"/>
        <v>ชำระตรงเวลา</v>
      </c>
      <c r="K328" s="10">
        <f t="shared" si="27"/>
        <v>0</v>
      </c>
      <c r="L328" t="str">
        <f t="shared" si="28"/>
        <v>ลูกหนี้ชั้นดี</v>
      </c>
    </row>
    <row r="329" spans="1:12" x14ac:dyDescent="0.2">
      <c r="A329" t="s">
        <v>354</v>
      </c>
      <c r="B329" t="s">
        <v>8</v>
      </c>
      <c r="C329">
        <v>15</v>
      </c>
      <c r="D329">
        <v>1526010007031</v>
      </c>
      <c r="E329" s="1">
        <v>46037</v>
      </c>
      <c r="F329" s="1">
        <v>46037</v>
      </c>
      <c r="G329">
        <v>4400</v>
      </c>
      <c r="H329" s="1">
        <f t="shared" si="25"/>
        <v>46052</v>
      </c>
      <c r="I329" s="5">
        <f t="shared" si="29"/>
        <v>46253</v>
      </c>
      <c r="J329" s="9" t="str">
        <f t="shared" si="26"/>
        <v>ชำระตรงเวลา</v>
      </c>
      <c r="K329" s="10">
        <f t="shared" si="27"/>
        <v>0</v>
      </c>
      <c r="L329" t="str">
        <f t="shared" si="28"/>
        <v>ลูกหนี้ชั้นดี</v>
      </c>
    </row>
    <row r="330" spans="1:12" x14ac:dyDescent="0.2">
      <c r="A330" t="s">
        <v>354</v>
      </c>
      <c r="B330" t="s">
        <v>8</v>
      </c>
      <c r="C330">
        <v>15</v>
      </c>
      <c r="D330">
        <v>1526010007031</v>
      </c>
      <c r="E330" s="1">
        <v>46037</v>
      </c>
      <c r="F330" s="1">
        <v>46037</v>
      </c>
      <c r="G330">
        <v>4400</v>
      </c>
      <c r="H330" s="1">
        <f t="shared" si="25"/>
        <v>46052</v>
      </c>
      <c r="I330" s="5">
        <f t="shared" si="29"/>
        <v>46253</v>
      </c>
      <c r="J330" s="9" t="str">
        <f t="shared" si="26"/>
        <v>ค้างชำระ 1 - 30 วัน</v>
      </c>
      <c r="K330" s="10">
        <f t="shared" si="27"/>
        <v>0</v>
      </c>
      <c r="L330" t="str">
        <f t="shared" si="28"/>
        <v>ลูกหนี้ชั้นดี</v>
      </c>
    </row>
    <row r="331" spans="1:12" x14ac:dyDescent="0.2">
      <c r="A331" t="s">
        <v>357</v>
      </c>
      <c r="B331" t="s">
        <v>356</v>
      </c>
      <c r="C331">
        <v>7</v>
      </c>
      <c r="D331">
        <v>1926010002171</v>
      </c>
      <c r="E331" s="1">
        <v>46028</v>
      </c>
      <c r="F331" s="1">
        <v>46036</v>
      </c>
      <c r="G331">
        <v>4569</v>
      </c>
      <c r="H331" s="1">
        <f t="shared" si="25"/>
        <v>46035</v>
      </c>
      <c r="I331" s="5">
        <f t="shared" si="29"/>
        <v>46253</v>
      </c>
      <c r="J331" s="9" t="str">
        <f t="shared" si="26"/>
        <v>ชำระตรงเวลา</v>
      </c>
      <c r="K331" s="10">
        <f t="shared" si="27"/>
        <v>1</v>
      </c>
      <c r="L331" t="str">
        <f t="shared" si="28"/>
        <v>ลูกหนี้ชั้นดี</v>
      </c>
    </row>
    <row r="332" spans="1:12" x14ac:dyDescent="0.2">
      <c r="A332" t="s">
        <v>359</v>
      </c>
      <c r="B332" t="s">
        <v>356</v>
      </c>
      <c r="C332">
        <v>15</v>
      </c>
      <c r="D332">
        <v>1926010002201</v>
      </c>
      <c r="E332" s="1">
        <v>46028</v>
      </c>
      <c r="F332" s="1">
        <v>46032</v>
      </c>
      <c r="G332">
        <v>15000</v>
      </c>
      <c r="H332" s="1">
        <f t="shared" si="25"/>
        <v>46043</v>
      </c>
      <c r="I332" s="5">
        <f t="shared" si="29"/>
        <v>46253</v>
      </c>
      <c r="J332" s="9" t="str">
        <f t="shared" si="26"/>
        <v>ค้างชำระ 1 - 30 วัน</v>
      </c>
      <c r="K332" s="10">
        <f t="shared" si="27"/>
        <v>0</v>
      </c>
      <c r="L332" t="str">
        <f t="shared" si="28"/>
        <v>ลูกหนี้ชั้นดี</v>
      </c>
    </row>
    <row r="333" spans="1:12" x14ac:dyDescent="0.2">
      <c r="A333" t="s">
        <v>361</v>
      </c>
      <c r="B333" t="s">
        <v>103</v>
      </c>
      <c r="C333">
        <v>7</v>
      </c>
      <c r="D333">
        <v>3026010000271</v>
      </c>
      <c r="E333" s="1">
        <v>46025</v>
      </c>
      <c r="F333" s="1">
        <v>46037</v>
      </c>
      <c r="G333">
        <v>240</v>
      </c>
      <c r="H333" s="1">
        <f t="shared" si="25"/>
        <v>46032</v>
      </c>
      <c r="I333" s="5">
        <f t="shared" si="29"/>
        <v>46253</v>
      </c>
      <c r="J333" s="9" t="str">
        <f t="shared" si="26"/>
        <v>ชำระตรงเวลา</v>
      </c>
      <c r="K333" s="10">
        <f t="shared" si="27"/>
        <v>5</v>
      </c>
      <c r="L333" t="str">
        <f t="shared" si="28"/>
        <v>ลูกหนี้ชั้นดี</v>
      </c>
    </row>
    <row r="334" spans="1:12" x14ac:dyDescent="0.2">
      <c r="A334" t="s">
        <v>362</v>
      </c>
      <c r="B334" t="s">
        <v>106</v>
      </c>
      <c r="C334">
        <v>7</v>
      </c>
      <c r="D334">
        <v>5726010004580</v>
      </c>
      <c r="E334" s="1">
        <v>46034</v>
      </c>
      <c r="F334" s="1">
        <v>46041</v>
      </c>
      <c r="G334">
        <v>590</v>
      </c>
      <c r="H334" s="1">
        <f t="shared" si="25"/>
        <v>46041</v>
      </c>
      <c r="I334" s="5">
        <f t="shared" si="29"/>
        <v>46253</v>
      </c>
      <c r="J334" s="9" t="str">
        <f t="shared" si="26"/>
        <v>ชำระตรงเวลา</v>
      </c>
      <c r="K334" s="10">
        <f t="shared" si="27"/>
        <v>0</v>
      </c>
      <c r="L334" t="str">
        <f t="shared" si="28"/>
        <v>ลูกหนี้ชั้นดี</v>
      </c>
    </row>
    <row r="335" spans="1:12" x14ac:dyDescent="0.2">
      <c r="A335" t="s">
        <v>362</v>
      </c>
      <c r="B335" t="s">
        <v>106</v>
      </c>
      <c r="C335">
        <v>7</v>
      </c>
      <c r="D335">
        <v>5726010004580</v>
      </c>
      <c r="E335" s="1">
        <v>46034</v>
      </c>
      <c r="F335" s="1">
        <v>46041</v>
      </c>
      <c r="G335">
        <v>590</v>
      </c>
      <c r="H335" s="1">
        <f t="shared" si="25"/>
        <v>46041</v>
      </c>
      <c r="I335" s="5">
        <f t="shared" si="29"/>
        <v>46253</v>
      </c>
      <c r="J335" s="9" t="str">
        <f t="shared" si="26"/>
        <v>ชำระตรงเวลา</v>
      </c>
      <c r="K335" s="10">
        <f t="shared" si="27"/>
        <v>0</v>
      </c>
      <c r="L335" t="str">
        <f t="shared" si="28"/>
        <v>ลูกหนี้ชั้นดี</v>
      </c>
    </row>
    <row r="336" spans="1:12" x14ac:dyDescent="0.2">
      <c r="A336" t="s">
        <v>364</v>
      </c>
      <c r="B336" t="s">
        <v>106</v>
      </c>
      <c r="C336">
        <v>7</v>
      </c>
      <c r="D336">
        <v>5726010006805</v>
      </c>
      <c r="E336" s="1">
        <v>46037</v>
      </c>
      <c r="F336" s="1">
        <v>46044</v>
      </c>
      <c r="G336">
        <v>1180</v>
      </c>
      <c r="H336" s="1">
        <f t="shared" si="25"/>
        <v>46044</v>
      </c>
      <c r="I336" s="5">
        <f t="shared" si="29"/>
        <v>46253</v>
      </c>
      <c r="J336" s="9" t="str">
        <f t="shared" si="26"/>
        <v>ค้างชำระ 1 - 30 วัน</v>
      </c>
      <c r="K336" s="10">
        <f t="shared" si="27"/>
        <v>0</v>
      </c>
      <c r="L336" t="str">
        <f t="shared" si="28"/>
        <v>ลูกหนี้ชั้นดี</v>
      </c>
    </row>
    <row r="337" spans="1:12" x14ac:dyDescent="0.2">
      <c r="A337" t="s">
        <v>367</v>
      </c>
      <c r="B337" t="s">
        <v>366</v>
      </c>
      <c r="C337">
        <v>15</v>
      </c>
      <c r="D337">
        <v>1126010000584</v>
      </c>
      <c r="E337" s="1">
        <v>46035</v>
      </c>
      <c r="F337" s="1">
        <v>46053</v>
      </c>
      <c r="G337">
        <v>1655</v>
      </c>
      <c r="H337" s="1">
        <f t="shared" si="25"/>
        <v>46050</v>
      </c>
      <c r="I337" s="5">
        <f t="shared" si="29"/>
        <v>46253</v>
      </c>
      <c r="J337" s="9" t="str">
        <f t="shared" si="26"/>
        <v>ค้างชำระ 1 - 30 วัน</v>
      </c>
      <c r="K337" s="10">
        <f t="shared" si="27"/>
        <v>3</v>
      </c>
      <c r="L337" t="str">
        <f t="shared" si="28"/>
        <v>ลูกหนี้ชั้นดี</v>
      </c>
    </row>
    <row r="338" spans="1:12" x14ac:dyDescent="0.2">
      <c r="A338" t="s">
        <v>369</v>
      </c>
      <c r="B338" t="s">
        <v>366</v>
      </c>
      <c r="C338">
        <v>15</v>
      </c>
      <c r="D338">
        <v>1126010000591</v>
      </c>
      <c r="E338" s="1">
        <v>46028</v>
      </c>
      <c r="F338" s="1">
        <v>46046</v>
      </c>
      <c r="G338">
        <v>540</v>
      </c>
      <c r="H338" s="1">
        <f t="shared" si="25"/>
        <v>46043</v>
      </c>
      <c r="I338" s="5">
        <f t="shared" si="29"/>
        <v>46253</v>
      </c>
      <c r="J338" s="9" t="str">
        <f t="shared" si="26"/>
        <v>ชำระตรงเวลา</v>
      </c>
      <c r="K338" s="10">
        <f t="shared" si="27"/>
        <v>3</v>
      </c>
      <c r="L338" t="str">
        <f t="shared" si="28"/>
        <v>ลูกหนี้ชั้นดี</v>
      </c>
    </row>
    <row r="339" spans="1:12" x14ac:dyDescent="0.2">
      <c r="A339" t="s">
        <v>371</v>
      </c>
      <c r="B339" t="s">
        <v>366</v>
      </c>
      <c r="C339">
        <v>30</v>
      </c>
      <c r="D339">
        <v>1126010000607</v>
      </c>
      <c r="E339" s="1">
        <v>46029</v>
      </c>
      <c r="F339" s="1">
        <v>46034</v>
      </c>
      <c r="G339">
        <v>405</v>
      </c>
      <c r="H339" s="1">
        <f t="shared" si="25"/>
        <v>46059</v>
      </c>
      <c r="I339" s="5">
        <f t="shared" si="29"/>
        <v>46253</v>
      </c>
      <c r="J339" s="9" t="str">
        <f t="shared" si="26"/>
        <v>ชำระตรงเวลา</v>
      </c>
      <c r="K339" s="10">
        <f t="shared" si="27"/>
        <v>0</v>
      </c>
      <c r="L339" t="str">
        <f t="shared" si="28"/>
        <v>ลูกหนี้ชั้นดี</v>
      </c>
    </row>
    <row r="340" spans="1:12" x14ac:dyDescent="0.2">
      <c r="A340" t="s">
        <v>373</v>
      </c>
      <c r="B340" t="s">
        <v>366</v>
      </c>
      <c r="C340">
        <v>15</v>
      </c>
      <c r="D340">
        <v>1126010000638</v>
      </c>
      <c r="E340" s="1">
        <v>46028</v>
      </c>
      <c r="F340" s="1">
        <v>46036</v>
      </c>
      <c r="G340">
        <v>4316</v>
      </c>
      <c r="H340" s="1">
        <f t="shared" si="25"/>
        <v>46043</v>
      </c>
      <c r="I340" s="5">
        <f t="shared" si="29"/>
        <v>46253</v>
      </c>
      <c r="J340" s="9" t="str">
        <f t="shared" si="26"/>
        <v>ชำระตรงเวลา</v>
      </c>
      <c r="K340" s="10">
        <f t="shared" si="27"/>
        <v>0</v>
      </c>
      <c r="L340" t="str">
        <f t="shared" si="28"/>
        <v>ลูกหนี้ชั้นดี</v>
      </c>
    </row>
    <row r="341" spans="1:12" x14ac:dyDescent="0.2">
      <c r="A341" t="s">
        <v>375</v>
      </c>
      <c r="B341" t="s">
        <v>366</v>
      </c>
      <c r="C341">
        <v>7</v>
      </c>
      <c r="D341">
        <v>1126010000645</v>
      </c>
      <c r="E341" s="1">
        <v>46029</v>
      </c>
      <c r="F341" s="1">
        <v>46031</v>
      </c>
      <c r="G341">
        <v>2760</v>
      </c>
      <c r="H341" s="1">
        <f t="shared" si="25"/>
        <v>46036</v>
      </c>
      <c r="I341" s="5">
        <f t="shared" si="29"/>
        <v>46253</v>
      </c>
      <c r="J341" s="9" t="str">
        <f t="shared" si="26"/>
        <v>ชำระตรงเวลา</v>
      </c>
      <c r="K341" s="10">
        <f t="shared" si="27"/>
        <v>0</v>
      </c>
      <c r="L341" t="str">
        <f t="shared" si="28"/>
        <v>ลูกหนี้ชั้นดี</v>
      </c>
    </row>
    <row r="342" spans="1:12" x14ac:dyDescent="0.2">
      <c r="A342" t="s">
        <v>377</v>
      </c>
      <c r="B342" t="s">
        <v>366</v>
      </c>
      <c r="C342">
        <v>15</v>
      </c>
      <c r="D342">
        <v>1126010000713</v>
      </c>
      <c r="E342" s="1">
        <v>46030</v>
      </c>
      <c r="F342" s="1">
        <v>46039</v>
      </c>
      <c r="G342">
        <v>2835</v>
      </c>
      <c r="H342" s="1">
        <f t="shared" si="25"/>
        <v>46045</v>
      </c>
      <c r="I342" s="5">
        <f t="shared" si="29"/>
        <v>46253</v>
      </c>
      <c r="J342" s="9" t="str">
        <f t="shared" si="26"/>
        <v>ชำระตรงเวลา</v>
      </c>
      <c r="K342" s="10">
        <f t="shared" si="27"/>
        <v>0</v>
      </c>
      <c r="L342" t="str">
        <f t="shared" si="28"/>
        <v>ลูกหนี้ชั้นดี</v>
      </c>
    </row>
    <row r="343" spans="1:12" x14ac:dyDescent="0.2">
      <c r="A343" t="s">
        <v>379</v>
      </c>
      <c r="B343" t="s">
        <v>366</v>
      </c>
      <c r="C343">
        <v>7</v>
      </c>
      <c r="D343">
        <v>1126010000737</v>
      </c>
      <c r="E343" s="1">
        <v>46030</v>
      </c>
      <c r="F343" s="1">
        <v>46037</v>
      </c>
      <c r="G343">
        <v>8015</v>
      </c>
      <c r="H343" s="1">
        <f t="shared" si="25"/>
        <v>46037</v>
      </c>
      <c r="I343" s="5">
        <f t="shared" si="29"/>
        <v>46253</v>
      </c>
      <c r="J343" s="9" t="str">
        <f t="shared" si="26"/>
        <v>ชำระตรงเวลา</v>
      </c>
      <c r="K343" s="10">
        <f t="shared" si="27"/>
        <v>0</v>
      </c>
      <c r="L343" t="str">
        <f t="shared" si="28"/>
        <v>ลูกหนี้ชั้นดี</v>
      </c>
    </row>
    <row r="344" spans="1:12" x14ac:dyDescent="0.2">
      <c r="A344" t="s">
        <v>379</v>
      </c>
      <c r="B344" t="s">
        <v>366</v>
      </c>
      <c r="C344">
        <v>15</v>
      </c>
      <c r="D344">
        <v>1126010000744</v>
      </c>
      <c r="E344" s="1">
        <v>46029</v>
      </c>
      <c r="F344" s="1">
        <v>46038</v>
      </c>
      <c r="G344">
        <v>10925</v>
      </c>
      <c r="H344" s="1">
        <f t="shared" si="25"/>
        <v>46044</v>
      </c>
      <c r="I344" s="5">
        <f t="shared" si="29"/>
        <v>46253</v>
      </c>
      <c r="J344" s="9" t="str">
        <f t="shared" si="26"/>
        <v>ชำระตรงเวลา</v>
      </c>
      <c r="K344" s="10">
        <f t="shared" si="27"/>
        <v>0</v>
      </c>
      <c r="L344" t="str">
        <f t="shared" si="28"/>
        <v>ลูกหนี้ชั้นดี</v>
      </c>
    </row>
    <row r="345" spans="1:12" x14ac:dyDescent="0.2">
      <c r="A345" t="s">
        <v>382</v>
      </c>
      <c r="B345" t="s">
        <v>366</v>
      </c>
      <c r="C345">
        <v>15</v>
      </c>
      <c r="D345">
        <v>1126010000751</v>
      </c>
      <c r="E345" s="1">
        <v>46028</v>
      </c>
      <c r="F345" s="1">
        <v>46042</v>
      </c>
      <c r="G345">
        <v>1645</v>
      </c>
      <c r="H345" s="1">
        <f t="shared" si="25"/>
        <v>46043</v>
      </c>
      <c r="I345" s="5">
        <f t="shared" si="29"/>
        <v>46253</v>
      </c>
      <c r="J345" s="9" t="str">
        <f t="shared" si="26"/>
        <v>ชำระตรงเวลา</v>
      </c>
      <c r="K345" s="10">
        <f t="shared" si="27"/>
        <v>0</v>
      </c>
      <c r="L345" t="str">
        <f t="shared" si="28"/>
        <v>ลูกหนี้ชั้นดี</v>
      </c>
    </row>
    <row r="346" spans="1:12" x14ac:dyDescent="0.2">
      <c r="A346" t="s">
        <v>384</v>
      </c>
      <c r="B346" t="s">
        <v>366</v>
      </c>
      <c r="C346">
        <v>7</v>
      </c>
      <c r="D346">
        <v>1126010000768</v>
      </c>
      <c r="E346" s="1">
        <v>46029</v>
      </c>
      <c r="F346" s="1">
        <v>46034</v>
      </c>
      <c r="G346">
        <v>2815</v>
      </c>
      <c r="H346" s="1">
        <f t="shared" si="25"/>
        <v>46036</v>
      </c>
      <c r="I346" s="5">
        <f t="shared" si="29"/>
        <v>46253</v>
      </c>
      <c r="J346" s="9" t="str">
        <f t="shared" si="26"/>
        <v>ชำระตรงเวลา</v>
      </c>
      <c r="K346" s="10">
        <f t="shared" si="27"/>
        <v>0</v>
      </c>
      <c r="L346" t="str">
        <f t="shared" si="28"/>
        <v>ลูกหนี้ชั้นดี</v>
      </c>
    </row>
    <row r="347" spans="1:12" x14ac:dyDescent="0.2">
      <c r="A347" t="s">
        <v>386</v>
      </c>
      <c r="B347" t="s">
        <v>366</v>
      </c>
      <c r="C347">
        <v>15</v>
      </c>
      <c r="D347">
        <v>1126010000812</v>
      </c>
      <c r="E347" s="1">
        <v>46029</v>
      </c>
      <c r="F347" s="1">
        <v>46039</v>
      </c>
      <c r="G347">
        <v>11445</v>
      </c>
      <c r="H347" s="1">
        <f t="shared" si="25"/>
        <v>46044</v>
      </c>
      <c r="I347" s="5">
        <f t="shared" si="29"/>
        <v>46253</v>
      </c>
      <c r="J347" s="9" t="str">
        <f t="shared" si="26"/>
        <v>ค้างชำระ 1 - 30 วัน</v>
      </c>
      <c r="K347" s="10">
        <f t="shared" si="27"/>
        <v>0</v>
      </c>
      <c r="L347" t="str">
        <f t="shared" si="28"/>
        <v>ลูกหนี้ชั้นดี</v>
      </c>
    </row>
    <row r="348" spans="1:12" x14ac:dyDescent="0.2">
      <c r="A348" t="s">
        <v>386</v>
      </c>
      <c r="B348" t="s">
        <v>366</v>
      </c>
      <c r="C348">
        <v>15</v>
      </c>
      <c r="D348">
        <v>1126010000829</v>
      </c>
      <c r="E348" s="1">
        <v>46029</v>
      </c>
      <c r="F348" s="1">
        <v>46049</v>
      </c>
      <c r="G348">
        <v>10666</v>
      </c>
      <c r="H348" s="1">
        <f t="shared" si="25"/>
        <v>46044</v>
      </c>
      <c r="I348" s="5">
        <f t="shared" si="29"/>
        <v>46253</v>
      </c>
      <c r="J348" s="9" t="str">
        <f t="shared" si="26"/>
        <v>ชำระตรงเวลา</v>
      </c>
      <c r="K348" s="10">
        <f t="shared" si="27"/>
        <v>5</v>
      </c>
      <c r="L348" t="str">
        <f t="shared" si="28"/>
        <v>ลูกหนี้ชั้นดี</v>
      </c>
    </row>
    <row r="349" spans="1:12" x14ac:dyDescent="0.2">
      <c r="A349" t="s">
        <v>389</v>
      </c>
      <c r="B349" t="s">
        <v>366</v>
      </c>
      <c r="C349">
        <v>15</v>
      </c>
      <c r="D349">
        <v>1126010000843</v>
      </c>
      <c r="E349" s="1">
        <v>46028</v>
      </c>
      <c r="F349" s="1">
        <v>46038</v>
      </c>
      <c r="G349">
        <v>16220</v>
      </c>
      <c r="H349" s="1">
        <f t="shared" si="25"/>
        <v>46043</v>
      </c>
      <c r="I349" s="5">
        <f t="shared" si="29"/>
        <v>46253</v>
      </c>
      <c r="J349" s="9" t="str">
        <f t="shared" si="26"/>
        <v>ชำระตรงเวลา</v>
      </c>
      <c r="K349" s="10">
        <f t="shared" si="27"/>
        <v>0</v>
      </c>
      <c r="L349" t="str">
        <f t="shared" si="28"/>
        <v>ลูกหนี้ชั้นดี</v>
      </c>
    </row>
    <row r="350" spans="1:12" x14ac:dyDescent="0.2">
      <c r="A350" t="s">
        <v>391</v>
      </c>
      <c r="B350" t="s">
        <v>366</v>
      </c>
      <c r="C350">
        <v>15</v>
      </c>
      <c r="D350">
        <v>1126010000874</v>
      </c>
      <c r="E350" s="1">
        <v>46028</v>
      </c>
      <c r="F350" s="1">
        <v>46043</v>
      </c>
      <c r="G350">
        <v>7345</v>
      </c>
      <c r="H350" s="1">
        <f t="shared" si="25"/>
        <v>46043</v>
      </c>
      <c r="I350" s="5">
        <f t="shared" si="29"/>
        <v>46253</v>
      </c>
      <c r="J350" s="9" t="str">
        <f t="shared" si="26"/>
        <v>ชำระตรงเวลา</v>
      </c>
      <c r="K350" s="10">
        <f t="shared" si="27"/>
        <v>0</v>
      </c>
      <c r="L350" t="str">
        <f t="shared" si="28"/>
        <v>ลูกหนี้ชั้นดี</v>
      </c>
    </row>
    <row r="351" spans="1:12" x14ac:dyDescent="0.2">
      <c r="A351" t="s">
        <v>393</v>
      </c>
      <c r="B351" t="s">
        <v>366</v>
      </c>
      <c r="C351">
        <v>15</v>
      </c>
      <c r="D351">
        <v>1126010000881</v>
      </c>
      <c r="E351" s="1">
        <v>46028</v>
      </c>
      <c r="F351" s="1">
        <v>46043</v>
      </c>
      <c r="G351">
        <v>12395</v>
      </c>
      <c r="H351" s="1">
        <f t="shared" si="25"/>
        <v>46043</v>
      </c>
      <c r="I351" s="5">
        <f t="shared" si="29"/>
        <v>46253</v>
      </c>
      <c r="J351" s="9" t="str">
        <f t="shared" si="26"/>
        <v>ชำระตรงเวลา</v>
      </c>
      <c r="K351" s="10">
        <f t="shared" si="27"/>
        <v>0</v>
      </c>
      <c r="L351" t="str">
        <f t="shared" si="28"/>
        <v>ลูกหนี้ชั้นดี</v>
      </c>
    </row>
    <row r="352" spans="1:12" x14ac:dyDescent="0.2">
      <c r="A352" t="s">
        <v>395</v>
      </c>
      <c r="B352" t="s">
        <v>366</v>
      </c>
      <c r="C352">
        <v>15</v>
      </c>
      <c r="D352">
        <v>1126010000904</v>
      </c>
      <c r="E352" s="1">
        <v>46035</v>
      </c>
      <c r="F352" s="1">
        <v>46046</v>
      </c>
      <c r="G352">
        <v>10385</v>
      </c>
      <c r="H352" s="1">
        <f t="shared" si="25"/>
        <v>46050</v>
      </c>
      <c r="I352" s="5">
        <f t="shared" si="29"/>
        <v>46253</v>
      </c>
      <c r="J352" s="9" t="str">
        <f t="shared" si="26"/>
        <v>ชำระตรงเวลา</v>
      </c>
      <c r="K352" s="10">
        <f t="shared" si="27"/>
        <v>0</v>
      </c>
      <c r="L352" t="str">
        <f t="shared" si="28"/>
        <v>ลูกหนี้ชั้นดี</v>
      </c>
    </row>
    <row r="353" spans="1:12" x14ac:dyDescent="0.2">
      <c r="A353" t="s">
        <v>397</v>
      </c>
      <c r="B353" t="s">
        <v>366</v>
      </c>
      <c r="C353">
        <v>30</v>
      </c>
      <c r="D353">
        <v>1126010000935</v>
      </c>
      <c r="E353" s="1">
        <v>46035</v>
      </c>
      <c r="F353" s="1">
        <v>46055</v>
      </c>
      <c r="G353">
        <v>70640</v>
      </c>
      <c r="H353" s="1">
        <f t="shared" si="25"/>
        <v>46065</v>
      </c>
      <c r="I353" s="5">
        <f t="shared" si="29"/>
        <v>46253</v>
      </c>
      <c r="J353" s="9" t="str">
        <f t="shared" si="26"/>
        <v>ชำระตรงเวลา</v>
      </c>
      <c r="K353" s="10">
        <f t="shared" si="27"/>
        <v>0</v>
      </c>
      <c r="L353" t="str">
        <f t="shared" si="28"/>
        <v>ลูกหนี้ชั้นดี</v>
      </c>
    </row>
    <row r="354" spans="1:12" x14ac:dyDescent="0.2">
      <c r="A354" t="s">
        <v>399</v>
      </c>
      <c r="B354" t="s">
        <v>366</v>
      </c>
      <c r="C354">
        <v>15</v>
      </c>
      <c r="D354">
        <v>1126010000942</v>
      </c>
      <c r="E354" s="1">
        <v>46029</v>
      </c>
      <c r="F354" s="1">
        <v>46037</v>
      </c>
      <c r="G354">
        <v>41780</v>
      </c>
      <c r="H354" s="1">
        <f t="shared" si="25"/>
        <v>46044</v>
      </c>
      <c r="I354" s="5">
        <f t="shared" si="29"/>
        <v>46253</v>
      </c>
      <c r="J354" s="9" t="str">
        <f t="shared" si="26"/>
        <v>ชำระตรงเวลา</v>
      </c>
      <c r="K354" s="10">
        <f t="shared" si="27"/>
        <v>0</v>
      </c>
      <c r="L354" t="str">
        <f t="shared" si="28"/>
        <v>ลูกหนี้ชั้นดี</v>
      </c>
    </row>
    <row r="355" spans="1:12" x14ac:dyDescent="0.2">
      <c r="A355" t="s">
        <v>399</v>
      </c>
      <c r="B355" t="s">
        <v>366</v>
      </c>
      <c r="C355">
        <v>15</v>
      </c>
      <c r="D355">
        <v>1126010000942</v>
      </c>
      <c r="E355" s="1">
        <v>46029</v>
      </c>
      <c r="F355" s="1">
        <v>46037</v>
      </c>
      <c r="G355">
        <v>41780</v>
      </c>
      <c r="H355" s="1">
        <f t="shared" si="25"/>
        <v>46044</v>
      </c>
      <c r="I355" s="5">
        <f t="shared" si="29"/>
        <v>46253</v>
      </c>
      <c r="J355" s="9" t="str">
        <f t="shared" si="26"/>
        <v>ชำระตรงเวลา</v>
      </c>
      <c r="K355" s="10">
        <f t="shared" si="27"/>
        <v>0</v>
      </c>
      <c r="L355" t="str">
        <f t="shared" si="28"/>
        <v>ลูกหนี้ชั้นดี</v>
      </c>
    </row>
    <row r="356" spans="1:12" x14ac:dyDescent="0.2">
      <c r="A356" t="s">
        <v>399</v>
      </c>
      <c r="B356" t="s">
        <v>366</v>
      </c>
      <c r="C356">
        <v>15</v>
      </c>
      <c r="D356">
        <v>1126010000942</v>
      </c>
      <c r="E356" s="1">
        <v>46029</v>
      </c>
      <c r="F356" s="1">
        <v>46037</v>
      </c>
      <c r="G356">
        <v>41780</v>
      </c>
      <c r="H356" s="1">
        <f t="shared" si="25"/>
        <v>46044</v>
      </c>
      <c r="I356" s="5">
        <f t="shared" si="29"/>
        <v>46253</v>
      </c>
      <c r="J356" s="9" t="str">
        <f t="shared" si="26"/>
        <v>ชำระตรงเวลา</v>
      </c>
      <c r="K356" s="10">
        <f t="shared" si="27"/>
        <v>0</v>
      </c>
      <c r="L356" t="str">
        <f t="shared" si="28"/>
        <v>ลูกหนี้ชั้นดี</v>
      </c>
    </row>
    <row r="357" spans="1:12" x14ac:dyDescent="0.2">
      <c r="A357" t="s">
        <v>399</v>
      </c>
      <c r="B357" t="s">
        <v>366</v>
      </c>
      <c r="C357">
        <v>15</v>
      </c>
      <c r="D357">
        <v>1126010000942</v>
      </c>
      <c r="E357" s="1">
        <v>46029</v>
      </c>
      <c r="F357" s="1">
        <v>46037</v>
      </c>
      <c r="G357">
        <v>41780</v>
      </c>
      <c r="H357" s="1">
        <f t="shared" si="25"/>
        <v>46044</v>
      </c>
      <c r="I357" s="5">
        <f t="shared" si="29"/>
        <v>46253</v>
      </c>
      <c r="J357" s="9" t="str">
        <f t="shared" si="26"/>
        <v>ชำระตรงเวลา</v>
      </c>
      <c r="K357" s="10">
        <f t="shared" si="27"/>
        <v>0</v>
      </c>
      <c r="L357" t="str">
        <f t="shared" si="28"/>
        <v>ลูกหนี้ชั้นดี</v>
      </c>
    </row>
    <row r="358" spans="1:12" x14ac:dyDescent="0.2">
      <c r="A358" t="s">
        <v>384</v>
      </c>
      <c r="B358" t="s">
        <v>366</v>
      </c>
      <c r="C358">
        <v>15</v>
      </c>
      <c r="D358">
        <v>1126010000959</v>
      </c>
      <c r="E358" s="1">
        <v>46035</v>
      </c>
      <c r="F358" s="1">
        <v>46042</v>
      </c>
      <c r="G358">
        <v>13205</v>
      </c>
      <c r="H358" s="1">
        <f t="shared" si="25"/>
        <v>46050</v>
      </c>
      <c r="I358" s="5">
        <f t="shared" si="29"/>
        <v>46253</v>
      </c>
      <c r="J358" s="9" t="str">
        <f t="shared" si="26"/>
        <v>ชำระตรงเวลา</v>
      </c>
      <c r="K358" s="10">
        <f t="shared" si="27"/>
        <v>0</v>
      </c>
      <c r="L358" t="str">
        <f t="shared" si="28"/>
        <v>ลูกหนี้ชั้นดี</v>
      </c>
    </row>
    <row r="359" spans="1:12" x14ac:dyDescent="0.2">
      <c r="A359" t="s">
        <v>402</v>
      </c>
      <c r="B359" t="s">
        <v>366</v>
      </c>
      <c r="C359">
        <v>15</v>
      </c>
      <c r="D359">
        <v>1126010000966</v>
      </c>
      <c r="E359" s="1">
        <v>46029</v>
      </c>
      <c r="F359" s="1">
        <v>46041</v>
      </c>
      <c r="G359">
        <v>10883</v>
      </c>
      <c r="H359" s="1">
        <f t="shared" si="25"/>
        <v>46044</v>
      </c>
      <c r="I359" s="5">
        <f t="shared" si="29"/>
        <v>46253</v>
      </c>
      <c r="J359" s="9" t="str">
        <f t="shared" si="26"/>
        <v>ชำระตรงเวลา</v>
      </c>
      <c r="K359" s="10">
        <f t="shared" si="27"/>
        <v>0</v>
      </c>
      <c r="L359" t="str">
        <f t="shared" si="28"/>
        <v>ลูกหนี้ชั้นดี</v>
      </c>
    </row>
    <row r="360" spans="1:12" x14ac:dyDescent="0.2">
      <c r="A360" t="s">
        <v>402</v>
      </c>
      <c r="B360" t="s">
        <v>366</v>
      </c>
      <c r="C360">
        <v>15</v>
      </c>
      <c r="D360">
        <v>1126010000966</v>
      </c>
      <c r="E360" s="1">
        <v>46029</v>
      </c>
      <c r="F360" s="1">
        <v>46041</v>
      </c>
      <c r="G360">
        <v>10883</v>
      </c>
      <c r="H360" s="1">
        <f t="shared" si="25"/>
        <v>46044</v>
      </c>
      <c r="I360" s="5">
        <f t="shared" si="29"/>
        <v>46253</v>
      </c>
      <c r="J360" s="9" t="str">
        <f t="shared" si="26"/>
        <v>ชำระตรงเวลา</v>
      </c>
      <c r="K360" s="10">
        <f t="shared" si="27"/>
        <v>0</v>
      </c>
      <c r="L360" t="str">
        <f t="shared" si="28"/>
        <v>ลูกหนี้ชั้นดี</v>
      </c>
    </row>
    <row r="361" spans="1:12" x14ac:dyDescent="0.2">
      <c r="A361" t="s">
        <v>402</v>
      </c>
      <c r="B361" t="s">
        <v>366</v>
      </c>
      <c r="C361">
        <v>15</v>
      </c>
      <c r="D361">
        <v>1126010000966</v>
      </c>
      <c r="E361" s="1">
        <v>46029</v>
      </c>
      <c r="F361" s="1">
        <v>46041</v>
      </c>
      <c r="G361">
        <v>10883</v>
      </c>
      <c r="H361" s="1">
        <f t="shared" si="25"/>
        <v>46044</v>
      </c>
      <c r="I361" s="5">
        <f t="shared" si="29"/>
        <v>46253</v>
      </c>
      <c r="J361" s="9" t="str">
        <f t="shared" si="26"/>
        <v>ชำระตรงเวลา</v>
      </c>
      <c r="K361" s="10">
        <f t="shared" si="27"/>
        <v>0</v>
      </c>
      <c r="L361" t="str">
        <f t="shared" si="28"/>
        <v>ลูกหนี้ชั้นดี</v>
      </c>
    </row>
    <row r="362" spans="1:12" x14ac:dyDescent="0.2">
      <c r="A362" t="s">
        <v>402</v>
      </c>
      <c r="B362" t="s">
        <v>366</v>
      </c>
      <c r="C362">
        <v>15</v>
      </c>
      <c r="D362">
        <v>1126010000966</v>
      </c>
      <c r="E362" s="1">
        <v>46029</v>
      </c>
      <c r="F362" s="1">
        <v>46041</v>
      </c>
      <c r="G362">
        <v>10883</v>
      </c>
      <c r="H362" s="1">
        <f t="shared" si="25"/>
        <v>46044</v>
      </c>
      <c r="I362" s="5">
        <f t="shared" si="29"/>
        <v>46253</v>
      </c>
      <c r="J362" s="9" t="str">
        <f t="shared" si="26"/>
        <v>ชำระตรงเวลา</v>
      </c>
      <c r="K362" s="10">
        <f t="shared" si="27"/>
        <v>0</v>
      </c>
      <c r="L362" t="str">
        <f t="shared" si="28"/>
        <v>ลูกหนี้ชั้นดี</v>
      </c>
    </row>
    <row r="363" spans="1:12" x14ac:dyDescent="0.2">
      <c r="A363" t="s">
        <v>402</v>
      </c>
      <c r="B363" t="s">
        <v>366</v>
      </c>
      <c r="C363">
        <v>15</v>
      </c>
      <c r="D363">
        <v>1126010000966</v>
      </c>
      <c r="E363" s="1">
        <v>46029</v>
      </c>
      <c r="F363" s="1">
        <v>46041</v>
      </c>
      <c r="G363">
        <v>10883</v>
      </c>
      <c r="H363" s="1">
        <f t="shared" si="25"/>
        <v>46044</v>
      </c>
      <c r="I363" s="5">
        <f t="shared" si="29"/>
        <v>46253</v>
      </c>
      <c r="J363" s="9" t="str">
        <f t="shared" si="26"/>
        <v>ค้างชำระ 1 - 30 วัน</v>
      </c>
      <c r="K363" s="10">
        <f t="shared" si="27"/>
        <v>0</v>
      </c>
      <c r="L363" t="str">
        <f t="shared" si="28"/>
        <v>ลูกหนี้ชั้นดี</v>
      </c>
    </row>
    <row r="364" spans="1:12" x14ac:dyDescent="0.2">
      <c r="A364" t="s">
        <v>404</v>
      </c>
      <c r="B364" t="s">
        <v>366</v>
      </c>
      <c r="C364">
        <v>15</v>
      </c>
      <c r="D364">
        <v>1126010000997</v>
      </c>
      <c r="E364" s="1">
        <v>46029</v>
      </c>
      <c r="F364" s="1">
        <v>46046</v>
      </c>
      <c r="G364">
        <v>5375</v>
      </c>
      <c r="H364" s="1">
        <f t="shared" si="25"/>
        <v>46044</v>
      </c>
      <c r="I364" s="5">
        <f t="shared" si="29"/>
        <v>46253</v>
      </c>
      <c r="J364" s="9" t="str">
        <f t="shared" si="26"/>
        <v>ชำระตรงเวลา</v>
      </c>
      <c r="K364" s="10">
        <f t="shared" si="27"/>
        <v>2</v>
      </c>
      <c r="L364" t="str">
        <f t="shared" si="28"/>
        <v>ลูกหนี้ชั้นดี</v>
      </c>
    </row>
    <row r="365" spans="1:12" x14ac:dyDescent="0.2">
      <c r="A365" t="s">
        <v>406</v>
      </c>
      <c r="B365" t="s">
        <v>366</v>
      </c>
      <c r="C365">
        <v>15</v>
      </c>
      <c r="D365">
        <v>1126010001024</v>
      </c>
      <c r="E365" s="1">
        <v>46030</v>
      </c>
      <c r="F365" s="1">
        <v>46044</v>
      </c>
      <c r="G365">
        <v>6490</v>
      </c>
      <c r="H365" s="1">
        <f t="shared" si="25"/>
        <v>46045</v>
      </c>
      <c r="I365" s="5">
        <f t="shared" si="29"/>
        <v>46253</v>
      </c>
      <c r="J365" s="9" t="str">
        <f t="shared" si="26"/>
        <v>ชำระตรงเวลา</v>
      </c>
      <c r="K365" s="10">
        <f t="shared" si="27"/>
        <v>0</v>
      </c>
      <c r="L365" t="str">
        <f t="shared" si="28"/>
        <v>ลูกหนี้ชั้นดี</v>
      </c>
    </row>
    <row r="366" spans="1:12" x14ac:dyDescent="0.2">
      <c r="A366" t="s">
        <v>408</v>
      </c>
      <c r="B366" t="s">
        <v>366</v>
      </c>
      <c r="C366">
        <v>15</v>
      </c>
      <c r="D366">
        <v>1126010001109</v>
      </c>
      <c r="E366" s="1">
        <v>46028</v>
      </c>
      <c r="F366" s="1">
        <v>46043</v>
      </c>
      <c r="G366">
        <v>1764</v>
      </c>
      <c r="H366" s="1">
        <f t="shared" si="25"/>
        <v>46043</v>
      </c>
      <c r="I366" s="5">
        <f t="shared" si="29"/>
        <v>46253</v>
      </c>
      <c r="J366" s="9" t="str">
        <f t="shared" si="26"/>
        <v>ค้างชำระ 1 - 30 วัน</v>
      </c>
      <c r="K366" s="10">
        <f t="shared" si="27"/>
        <v>0</v>
      </c>
      <c r="L366" t="str">
        <f t="shared" si="28"/>
        <v>ลูกหนี้ชั้นดี</v>
      </c>
    </row>
    <row r="367" spans="1:12" x14ac:dyDescent="0.2">
      <c r="A367" t="s">
        <v>410</v>
      </c>
      <c r="B367" t="s">
        <v>366</v>
      </c>
      <c r="C367">
        <v>7</v>
      </c>
      <c r="D367">
        <v>1126010001130</v>
      </c>
      <c r="E367" s="1">
        <v>46028</v>
      </c>
      <c r="F367" s="1">
        <v>46048</v>
      </c>
      <c r="G367">
        <v>10903</v>
      </c>
      <c r="H367" s="1">
        <f t="shared" si="25"/>
        <v>46035</v>
      </c>
      <c r="I367" s="5">
        <f t="shared" si="29"/>
        <v>46253</v>
      </c>
      <c r="J367" s="9" t="str">
        <f t="shared" si="26"/>
        <v>ชำระตรงเวลา</v>
      </c>
      <c r="K367" s="10">
        <f t="shared" si="27"/>
        <v>13</v>
      </c>
      <c r="L367" t="str">
        <f t="shared" si="28"/>
        <v>ลูกหนี้ชั้นดี</v>
      </c>
    </row>
    <row r="368" spans="1:12" x14ac:dyDescent="0.2">
      <c r="A368" t="s">
        <v>410</v>
      </c>
      <c r="B368" t="s">
        <v>366</v>
      </c>
      <c r="C368">
        <v>15</v>
      </c>
      <c r="D368">
        <v>1126010001154</v>
      </c>
      <c r="E368" s="1">
        <v>46028</v>
      </c>
      <c r="F368" s="1">
        <v>46037</v>
      </c>
      <c r="G368">
        <v>38883</v>
      </c>
      <c r="H368" s="1">
        <f t="shared" si="25"/>
        <v>46043</v>
      </c>
      <c r="I368" s="5">
        <f t="shared" si="29"/>
        <v>46253</v>
      </c>
      <c r="J368" s="9" t="str">
        <f t="shared" si="26"/>
        <v>ค้างชำระ 1 - 30 วัน</v>
      </c>
      <c r="K368" s="10">
        <f t="shared" si="27"/>
        <v>0</v>
      </c>
      <c r="L368" t="str">
        <f t="shared" si="28"/>
        <v>ลูกหนี้ชั้นดี</v>
      </c>
    </row>
    <row r="369" spans="1:12" x14ac:dyDescent="0.2">
      <c r="A369" t="s">
        <v>413</v>
      </c>
      <c r="B369" t="s">
        <v>366</v>
      </c>
      <c r="C369">
        <v>15</v>
      </c>
      <c r="D369">
        <v>1126010001161</v>
      </c>
      <c r="E369" s="1">
        <v>46028</v>
      </c>
      <c r="F369" s="1">
        <v>46049</v>
      </c>
      <c r="G369">
        <v>29152</v>
      </c>
      <c r="H369" s="1">
        <f t="shared" si="25"/>
        <v>46043</v>
      </c>
      <c r="I369" s="5">
        <f t="shared" si="29"/>
        <v>46253</v>
      </c>
      <c r="J369" s="9" t="str">
        <f t="shared" si="26"/>
        <v>ค้างชำระ 1 - 30 วัน</v>
      </c>
      <c r="K369" s="10">
        <f t="shared" si="27"/>
        <v>6</v>
      </c>
      <c r="L369" t="str">
        <f t="shared" si="28"/>
        <v>ลูกหนี้ชั้นดี</v>
      </c>
    </row>
    <row r="370" spans="1:12" x14ac:dyDescent="0.2">
      <c r="A370" t="s">
        <v>413</v>
      </c>
      <c r="B370" t="s">
        <v>366</v>
      </c>
      <c r="C370">
        <v>15</v>
      </c>
      <c r="D370">
        <v>1126010001161</v>
      </c>
      <c r="E370" s="1">
        <v>46028</v>
      </c>
      <c r="F370" s="1">
        <v>46049</v>
      </c>
      <c r="G370">
        <v>29152</v>
      </c>
      <c r="H370" s="1">
        <f t="shared" si="25"/>
        <v>46043</v>
      </c>
      <c r="I370" s="5">
        <f t="shared" si="29"/>
        <v>46253</v>
      </c>
      <c r="J370" s="9" t="str">
        <f t="shared" si="26"/>
        <v>ชำระตรงเวลา</v>
      </c>
      <c r="K370" s="10">
        <f t="shared" si="27"/>
        <v>6</v>
      </c>
      <c r="L370" t="str">
        <f t="shared" si="28"/>
        <v>ลูกหนี้ชั้นดี</v>
      </c>
    </row>
    <row r="371" spans="1:12" x14ac:dyDescent="0.2">
      <c r="A371" t="s">
        <v>415</v>
      </c>
      <c r="B371" t="s">
        <v>366</v>
      </c>
      <c r="C371">
        <v>15</v>
      </c>
      <c r="D371">
        <v>1126010001178</v>
      </c>
      <c r="E371" s="1">
        <v>46029</v>
      </c>
      <c r="F371" s="1">
        <v>46039</v>
      </c>
      <c r="G371">
        <v>67164</v>
      </c>
      <c r="H371" s="1">
        <f t="shared" si="25"/>
        <v>46044</v>
      </c>
      <c r="I371" s="5">
        <f t="shared" si="29"/>
        <v>46253</v>
      </c>
      <c r="J371" s="9" t="str">
        <f t="shared" si="26"/>
        <v>ชำระตรงเวลา</v>
      </c>
      <c r="K371" s="10">
        <f t="shared" si="27"/>
        <v>0</v>
      </c>
      <c r="L371" t="str">
        <f t="shared" si="28"/>
        <v>ลูกหนี้ชั้นดี</v>
      </c>
    </row>
    <row r="372" spans="1:12" x14ac:dyDescent="0.2">
      <c r="A372" t="s">
        <v>417</v>
      </c>
      <c r="B372" t="s">
        <v>366</v>
      </c>
      <c r="C372">
        <v>7</v>
      </c>
      <c r="D372">
        <v>1126010001185</v>
      </c>
      <c r="E372" s="1">
        <v>46027</v>
      </c>
      <c r="F372" s="1">
        <v>46030</v>
      </c>
      <c r="G372">
        <v>12150</v>
      </c>
      <c r="H372" s="1">
        <f t="shared" si="25"/>
        <v>46034</v>
      </c>
      <c r="I372" s="5">
        <f t="shared" si="29"/>
        <v>46253</v>
      </c>
      <c r="J372" s="9" t="str">
        <f t="shared" si="26"/>
        <v>ค้างชำระ 1 - 30 วัน</v>
      </c>
      <c r="K372" s="10">
        <f t="shared" si="27"/>
        <v>0</v>
      </c>
      <c r="L372" t="str">
        <f t="shared" si="28"/>
        <v>ลูกหนี้ชั้นดี</v>
      </c>
    </row>
    <row r="373" spans="1:12" x14ac:dyDescent="0.2">
      <c r="A373" t="s">
        <v>419</v>
      </c>
      <c r="B373" t="s">
        <v>366</v>
      </c>
      <c r="C373">
        <v>15</v>
      </c>
      <c r="D373">
        <v>1126010001192</v>
      </c>
      <c r="E373" s="1">
        <v>46028</v>
      </c>
      <c r="F373" s="1">
        <v>46050</v>
      </c>
      <c r="G373">
        <v>13668</v>
      </c>
      <c r="H373" s="1">
        <f t="shared" si="25"/>
        <v>46043</v>
      </c>
      <c r="I373" s="5">
        <f t="shared" si="29"/>
        <v>46253</v>
      </c>
      <c r="J373" s="9" t="str">
        <f t="shared" si="26"/>
        <v>ชำระตรงเวลา</v>
      </c>
      <c r="K373" s="10">
        <f t="shared" si="27"/>
        <v>7</v>
      </c>
      <c r="L373" t="str">
        <f t="shared" si="28"/>
        <v>ลูกหนี้ชั้นดี</v>
      </c>
    </row>
    <row r="374" spans="1:12" x14ac:dyDescent="0.2">
      <c r="A374" t="s">
        <v>421</v>
      </c>
      <c r="B374" t="s">
        <v>366</v>
      </c>
      <c r="C374">
        <v>15</v>
      </c>
      <c r="D374">
        <v>1126010001208</v>
      </c>
      <c r="E374" s="1">
        <v>46028</v>
      </c>
      <c r="F374" s="1">
        <v>46041</v>
      </c>
      <c r="G374">
        <v>11279</v>
      </c>
      <c r="H374" s="1">
        <f t="shared" si="25"/>
        <v>46043</v>
      </c>
      <c r="I374" s="5">
        <f t="shared" si="29"/>
        <v>46253</v>
      </c>
      <c r="J374" s="9" t="str">
        <f t="shared" si="26"/>
        <v>ค้างชำระ 1 - 30 วัน</v>
      </c>
      <c r="K374" s="10">
        <f t="shared" si="27"/>
        <v>0</v>
      </c>
      <c r="L374" t="str">
        <f t="shared" si="28"/>
        <v>ลูกหนี้ชั้นดี</v>
      </c>
    </row>
    <row r="375" spans="1:12" x14ac:dyDescent="0.2">
      <c r="A375" t="s">
        <v>421</v>
      </c>
      <c r="B375" t="s">
        <v>366</v>
      </c>
      <c r="C375">
        <v>15</v>
      </c>
      <c r="D375">
        <v>1126010001215</v>
      </c>
      <c r="E375" s="1">
        <v>46028</v>
      </c>
      <c r="F375" s="1">
        <v>46050</v>
      </c>
      <c r="G375">
        <v>785</v>
      </c>
      <c r="H375" s="1">
        <f t="shared" si="25"/>
        <v>46043</v>
      </c>
      <c r="I375" s="5">
        <f t="shared" si="29"/>
        <v>46253</v>
      </c>
      <c r="J375" s="9" t="str">
        <f t="shared" si="26"/>
        <v>ชำระตรงเวลา</v>
      </c>
      <c r="K375" s="10">
        <f t="shared" si="27"/>
        <v>7</v>
      </c>
      <c r="L375" t="str">
        <f t="shared" si="28"/>
        <v>ลูกหนี้ชั้นดี</v>
      </c>
    </row>
    <row r="376" spans="1:12" x14ac:dyDescent="0.2">
      <c r="A376" t="s">
        <v>423</v>
      </c>
      <c r="B376" t="s">
        <v>366</v>
      </c>
      <c r="C376">
        <v>15</v>
      </c>
      <c r="D376">
        <v>1126010001222</v>
      </c>
      <c r="E376" s="1">
        <v>46032</v>
      </c>
      <c r="F376" s="1">
        <v>46044</v>
      </c>
      <c r="G376">
        <v>8100</v>
      </c>
      <c r="H376" s="1">
        <f t="shared" si="25"/>
        <v>46047</v>
      </c>
      <c r="I376" s="5">
        <f t="shared" si="29"/>
        <v>46253</v>
      </c>
      <c r="J376" s="9" t="str">
        <f t="shared" si="26"/>
        <v>ชำระตรงเวลา</v>
      </c>
      <c r="K376" s="10">
        <f t="shared" si="27"/>
        <v>0</v>
      </c>
      <c r="L376" t="str">
        <f t="shared" si="28"/>
        <v>ลูกหนี้ชั้นดี</v>
      </c>
    </row>
    <row r="377" spans="1:12" x14ac:dyDescent="0.2">
      <c r="A377" t="s">
        <v>421</v>
      </c>
      <c r="B377" t="s">
        <v>366</v>
      </c>
      <c r="C377">
        <v>7</v>
      </c>
      <c r="D377">
        <v>1126010001239</v>
      </c>
      <c r="E377" s="1">
        <v>46032</v>
      </c>
      <c r="F377" s="1">
        <v>46034</v>
      </c>
      <c r="G377">
        <v>29310</v>
      </c>
      <c r="H377" s="1">
        <f t="shared" si="25"/>
        <v>46039</v>
      </c>
      <c r="I377" s="5">
        <f t="shared" si="29"/>
        <v>46253</v>
      </c>
      <c r="J377" s="9" t="str">
        <f t="shared" si="26"/>
        <v>ชำระตรงเวลา</v>
      </c>
      <c r="K377" s="10">
        <f t="shared" si="27"/>
        <v>0</v>
      </c>
      <c r="L377" t="str">
        <f t="shared" si="28"/>
        <v>ลูกหนี้ชั้นดี</v>
      </c>
    </row>
    <row r="378" spans="1:12" x14ac:dyDescent="0.2">
      <c r="A378" t="s">
        <v>426</v>
      </c>
      <c r="B378" t="s">
        <v>366</v>
      </c>
      <c r="C378">
        <v>15</v>
      </c>
      <c r="D378">
        <v>1126010001246</v>
      </c>
      <c r="E378" s="1">
        <v>46029</v>
      </c>
      <c r="F378" s="1">
        <v>46038</v>
      </c>
      <c r="G378">
        <v>3900</v>
      </c>
      <c r="H378" s="1">
        <f t="shared" si="25"/>
        <v>46044</v>
      </c>
      <c r="I378" s="5">
        <f t="shared" si="29"/>
        <v>46253</v>
      </c>
      <c r="J378" s="9" t="str">
        <f t="shared" si="26"/>
        <v>ชำระตรงเวลา</v>
      </c>
      <c r="K378" s="10">
        <f t="shared" si="27"/>
        <v>0</v>
      </c>
      <c r="L378" t="str">
        <f t="shared" si="28"/>
        <v>ลูกหนี้ชั้นดี</v>
      </c>
    </row>
    <row r="379" spans="1:12" x14ac:dyDescent="0.2">
      <c r="A379" t="s">
        <v>426</v>
      </c>
      <c r="B379" t="s">
        <v>366</v>
      </c>
      <c r="C379">
        <v>15</v>
      </c>
      <c r="D379">
        <v>1126010001253</v>
      </c>
      <c r="E379" s="1">
        <v>46031</v>
      </c>
      <c r="F379" s="1">
        <v>46044</v>
      </c>
      <c r="G379">
        <v>115</v>
      </c>
      <c r="H379" s="1">
        <f t="shared" si="25"/>
        <v>46046</v>
      </c>
      <c r="I379" s="5">
        <f t="shared" si="29"/>
        <v>46253</v>
      </c>
      <c r="J379" s="9" t="str">
        <f t="shared" si="26"/>
        <v>ชำระตรงเวลา</v>
      </c>
      <c r="K379" s="10">
        <f t="shared" si="27"/>
        <v>0</v>
      </c>
      <c r="L379" t="str">
        <f t="shared" si="28"/>
        <v>ลูกหนี้ชั้นดี</v>
      </c>
    </row>
    <row r="380" spans="1:12" x14ac:dyDescent="0.2">
      <c r="A380" t="s">
        <v>410</v>
      </c>
      <c r="B380" t="s">
        <v>366</v>
      </c>
      <c r="C380">
        <v>15</v>
      </c>
      <c r="D380">
        <v>1126010001260</v>
      </c>
      <c r="E380" s="1">
        <v>46029</v>
      </c>
      <c r="F380" s="1">
        <v>46041</v>
      </c>
      <c r="G380">
        <v>5495</v>
      </c>
      <c r="H380" s="1">
        <f t="shared" si="25"/>
        <v>46044</v>
      </c>
      <c r="I380" s="5">
        <f t="shared" si="29"/>
        <v>46253</v>
      </c>
      <c r="J380" s="9" t="str">
        <f t="shared" si="26"/>
        <v>ชำระตรงเวลา</v>
      </c>
      <c r="K380" s="10">
        <f t="shared" si="27"/>
        <v>0</v>
      </c>
      <c r="L380" t="str">
        <f t="shared" si="28"/>
        <v>ลูกหนี้ชั้นดี</v>
      </c>
    </row>
    <row r="381" spans="1:12" x14ac:dyDescent="0.2">
      <c r="A381" t="s">
        <v>421</v>
      </c>
      <c r="B381" t="s">
        <v>366</v>
      </c>
      <c r="C381">
        <v>15</v>
      </c>
      <c r="D381">
        <v>1126010001277</v>
      </c>
      <c r="E381" s="1">
        <v>46030</v>
      </c>
      <c r="F381" s="1">
        <v>46036</v>
      </c>
      <c r="G381">
        <v>5200</v>
      </c>
      <c r="H381" s="1">
        <f t="shared" si="25"/>
        <v>46045</v>
      </c>
      <c r="I381" s="5">
        <f t="shared" si="29"/>
        <v>46253</v>
      </c>
      <c r="J381" s="9" t="str">
        <f t="shared" si="26"/>
        <v>ค้างชำระ 1 - 30 วัน</v>
      </c>
      <c r="K381" s="10">
        <f t="shared" si="27"/>
        <v>0</v>
      </c>
      <c r="L381" t="str">
        <f t="shared" si="28"/>
        <v>ลูกหนี้ชั้นดี</v>
      </c>
    </row>
    <row r="382" spans="1:12" x14ac:dyDescent="0.2">
      <c r="A382" t="s">
        <v>415</v>
      </c>
      <c r="B382" t="s">
        <v>366</v>
      </c>
      <c r="C382">
        <v>15</v>
      </c>
      <c r="D382">
        <v>1126010001284</v>
      </c>
      <c r="E382" s="1">
        <v>46028</v>
      </c>
      <c r="F382" s="1">
        <v>46065</v>
      </c>
      <c r="G382">
        <v>4756</v>
      </c>
      <c r="H382" s="1">
        <f t="shared" si="25"/>
        <v>46043</v>
      </c>
      <c r="I382" s="5">
        <f t="shared" si="29"/>
        <v>46253</v>
      </c>
      <c r="J382" s="9" t="str">
        <f t="shared" si="26"/>
        <v>ชำระตรงเวลา</v>
      </c>
      <c r="K382" s="10">
        <f t="shared" si="27"/>
        <v>22</v>
      </c>
      <c r="L382" t="str">
        <f t="shared" si="28"/>
        <v>ลูกหนี้ชั้นดี</v>
      </c>
    </row>
    <row r="383" spans="1:12" x14ac:dyDescent="0.2">
      <c r="A383" t="s">
        <v>410</v>
      </c>
      <c r="B383" t="s">
        <v>366</v>
      </c>
      <c r="C383">
        <v>15</v>
      </c>
      <c r="D383">
        <v>1126010001291</v>
      </c>
      <c r="E383" s="1">
        <v>46028</v>
      </c>
      <c r="F383" s="1">
        <v>46032</v>
      </c>
      <c r="G383">
        <v>9050</v>
      </c>
      <c r="H383" s="1">
        <f t="shared" si="25"/>
        <v>46043</v>
      </c>
      <c r="I383" s="5">
        <f t="shared" si="29"/>
        <v>46253</v>
      </c>
      <c r="J383" s="9" t="str">
        <f t="shared" si="26"/>
        <v>ค้างชำระ 1 - 30 วัน</v>
      </c>
      <c r="K383" s="10">
        <f t="shared" si="27"/>
        <v>0</v>
      </c>
      <c r="L383" t="str">
        <f t="shared" si="28"/>
        <v>ลูกหนี้ชั้นดี</v>
      </c>
    </row>
    <row r="384" spans="1:12" x14ac:dyDescent="0.2">
      <c r="A384" t="s">
        <v>410</v>
      </c>
      <c r="B384" t="s">
        <v>366</v>
      </c>
      <c r="C384">
        <v>15</v>
      </c>
      <c r="D384">
        <v>1126010001307</v>
      </c>
      <c r="E384" s="1">
        <v>46030</v>
      </c>
      <c r="F384" s="1">
        <v>46051</v>
      </c>
      <c r="G384">
        <v>10760</v>
      </c>
      <c r="H384" s="1">
        <f t="shared" si="25"/>
        <v>46045</v>
      </c>
      <c r="I384" s="5">
        <f t="shared" si="29"/>
        <v>46253</v>
      </c>
      <c r="J384" s="9" t="str">
        <f t="shared" si="26"/>
        <v>ชำระตรงเวลา</v>
      </c>
      <c r="K384" s="10">
        <f t="shared" si="27"/>
        <v>6</v>
      </c>
      <c r="L384" t="str">
        <f t="shared" si="28"/>
        <v>ลูกหนี้ชั้นดี</v>
      </c>
    </row>
    <row r="385" spans="1:12" x14ac:dyDescent="0.2">
      <c r="A385" t="s">
        <v>434</v>
      </c>
      <c r="B385" t="s">
        <v>366</v>
      </c>
      <c r="C385">
        <v>15</v>
      </c>
      <c r="D385">
        <v>1126010001314</v>
      </c>
      <c r="E385" s="1">
        <v>46029</v>
      </c>
      <c r="F385" s="1">
        <v>46043</v>
      </c>
      <c r="G385">
        <v>3552</v>
      </c>
      <c r="H385" s="1">
        <f t="shared" si="25"/>
        <v>46044</v>
      </c>
      <c r="I385" s="5">
        <f t="shared" si="29"/>
        <v>46253</v>
      </c>
      <c r="J385" s="9" t="str">
        <f t="shared" si="26"/>
        <v>ชำระตรงเวลา</v>
      </c>
      <c r="K385" s="10">
        <f t="shared" si="27"/>
        <v>0</v>
      </c>
      <c r="L385" t="str">
        <f t="shared" si="28"/>
        <v>ลูกหนี้ชั้นดี</v>
      </c>
    </row>
    <row r="386" spans="1:12" x14ac:dyDescent="0.2">
      <c r="A386" t="s">
        <v>410</v>
      </c>
      <c r="B386" t="s">
        <v>366</v>
      </c>
      <c r="C386">
        <v>15</v>
      </c>
      <c r="D386">
        <v>1126010001321</v>
      </c>
      <c r="E386" s="1">
        <v>46027</v>
      </c>
      <c r="F386" s="1">
        <v>46028</v>
      </c>
      <c r="G386">
        <v>17356</v>
      </c>
      <c r="H386" s="1">
        <f t="shared" ref="H386:H449" si="30">E386+C386</f>
        <v>46042</v>
      </c>
      <c r="I386" s="5">
        <f t="shared" si="29"/>
        <v>46253</v>
      </c>
      <c r="J386" s="9" t="str">
        <f t="shared" ref="J386:J449" si="31">IF(K387&lt;=0, "ชำระตรงเวลา", IF(K387&lt;=30, "ค้างชำระ 1 - 30 วัน", IF(K387&lt;=60, "ค้างชำระ 31 - 60 วัน", IF(K387&lt;=90, "ค้างชำระ 61 - 90 วัน", "ค้างชำระเกิน 90 วัน"))))</f>
        <v>ค้างชำระ 1 - 30 วัน</v>
      </c>
      <c r="K386" s="10">
        <f t="shared" ref="K386:K449" si="32">IF(OR(F386="",F386="(ว่าง)"), MAX(0,I385-H386), MAX(0,F386-H386))</f>
        <v>0</v>
      </c>
      <c r="L386" t="str">
        <f t="shared" ref="L386:L449" si="33">IF(K386&lt;=30, "ลูกหนี้ชั้นดี", IF(K386&lt;=90, "ลูกหนี้เฝ้าติดตาม", "ลูกหนี้ด้อยคุณภาพ (NPL)"))</f>
        <v>ลูกหนี้ชั้นดี</v>
      </c>
    </row>
    <row r="387" spans="1:12" x14ac:dyDescent="0.2">
      <c r="A387" t="s">
        <v>410</v>
      </c>
      <c r="B387" t="s">
        <v>366</v>
      </c>
      <c r="C387">
        <v>15</v>
      </c>
      <c r="D387">
        <v>1126010001338</v>
      </c>
      <c r="E387" s="1">
        <v>46029</v>
      </c>
      <c r="F387" s="1">
        <v>46064</v>
      </c>
      <c r="G387">
        <v>13539</v>
      </c>
      <c r="H387" s="1">
        <f t="shared" si="30"/>
        <v>46044</v>
      </c>
      <c r="I387" s="5">
        <f t="shared" si="29"/>
        <v>46253</v>
      </c>
      <c r="J387" s="9" t="str">
        <f t="shared" si="31"/>
        <v>ชำระตรงเวลา</v>
      </c>
      <c r="K387" s="10">
        <f t="shared" si="32"/>
        <v>20</v>
      </c>
      <c r="L387" t="str">
        <f t="shared" si="33"/>
        <v>ลูกหนี้ชั้นดี</v>
      </c>
    </row>
    <row r="388" spans="1:12" x14ac:dyDescent="0.2">
      <c r="A388" t="s">
        <v>410</v>
      </c>
      <c r="B388" t="s">
        <v>366</v>
      </c>
      <c r="C388">
        <v>15</v>
      </c>
      <c r="D388">
        <v>1126010001345</v>
      </c>
      <c r="E388" s="1">
        <v>46028</v>
      </c>
      <c r="F388" s="1">
        <v>46039</v>
      </c>
      <c r="G388">
        <v>2620</v>
      </c>
      <c r="H388" s="1">
        <f t="shared" si="30"/>
        <v>46043</v>
      </c>
      <c r="I388" s="5">
        <f t="shared" ref="I388:I451" si="34">I387</f>
        <v>46253</v>
      </c>
      <c r="J388" s="9" t="str">
        <f t="shared" si="31"/>
        <v>ชำระตรงเวลา</v>
      </c>
      <c r="K388" s="10">
        <f t="shared" si="32"/>
        <v>0</v>
      </c>
      <c r="L388" t="str">
        <f t="shared" si="33"/>
        <v>ลูกหนี้ชั้นดี</v>
      </c>
    </row>
    <row r="389" spans="1:12" x14ac:dyDescent="0.2">
      <c r="A389" t="s">
        <v>410</v>
      </c>
      <c r="B389" t="s">
        <v>366</v>
      </c>
      <c r="C389">
        <v>15</v>
      </c>
      <c r="D389">
        <v>1126010001352</v>
      </c>
      <c r="E389" s="1">
        <v>46030</v>
      </c>
      <c r="F389" s="1">
        <v>46044</v>
      </c>
      <c r="G389">
        <v>821</v>
      </c>
      <c r="H389" s="1">
        <f t="shared" si="30"/>
        <v>46045</v>
      </c>
      <c r="I389" s="5">
        <f t="shared" si="34"/>
        <v>46253</v>
      </c>
      <c r="J389" s="9" t="str">
        <f t="shared" si="31"/>
        <v>ชำระตรงเวลา</v>
      </c>
      <c r="K389" s="10">
        <f t="shared" si="32"/>
        <v>0</v>
      </c>
      <c r="L389" t="str">
        <f t="shared" si="33"/>
        <v>ลูกหนี้ชั้นดี</v>
      </c>
    </row>
    <row r="390" spans="1:12" x14ac:dyDescent="0.2">
      <c r="A390" t="s">
        <v>415</v>
      </c>
      <c r="B390" t="s">
        <v>366</v>
      </c>
      <c r="C390">
        <v>15</v>
      </c>
      <c r="D390">
        <v>1126010001369</v>
      </c>
      <c r="E390" s="1">
        <v>46031</v>
      </c>
      <c r="F390" s="1">
        <v>46038</v>
      </c>
      <c r="G390">
        <v>6775</v>
      </c>
      <c r="H390" s="1">
        <f t="shared" si="30"/>
        <v>46046</v>
      </c>
      <c r="I390" s="5">
        <f t="shared" si="34"/>
        <v>46253</v>
      </c>
      <c r="J390" s="9" t="str">
        <f t="shared" si="31"/>
        <v>ค้างชำระ 1 - 30 วัน</v>
      </c>
      <c r="K390" s="10">
        <f t="shared" si="32"/>
        <v>0</v>
      </c>
      <c r="L390" t="str">
        <f t="shared" si="33"/>
        <v>ลูกหนี้ชั้นดี</v>
      </c>
    </row>
    <row r="391" spans="1:12" x14ac:dyDescent="0.2">
      <c r="A391" t="s">
        <v>441</v>
      </c>
      <c r="B391" t="s">
        <v>366</v>
      </c>
      <c r="C391">
        <v>7</v>
      </c>
      <c r="D391">
        <v>1126010001376</v>
      </c>
      <c r="E391" s="1">
        <v>46031</v>
      </c>
      <c r="F391" s="1">
        <v>46041</v>
      </c>
      <c r="G391">
        <v>12520</v>
      </c>
      <c r="H391" s="1">
        <f t="shared" si="30"/>
        <v>46038</v>
      </c>
      <c r="I391" s="5">
        <f t="shared" si="34"/>
        <v>46253</v>
      </c>
      <c r="J391" s="9" t="str">
        <f t="shared" si="31"/>
        <v>ชำระตรงเวลา</v>
      </c>
      <c r="K391" s="10">
        <f t="shared" si="32"/>
        <v>3</v>
      </c>
      <c r="L391" t="str">
        <f t="shared" si="33"/>
        <v>ลูกหนี้ชั้นดี</v>
      </c>
    </row>
    <row r="392" spans="1:12" x14ac:dyDescent="0.2">
      <c r="A392" t="s">
        <v>443</v>
      </c>
      <c r="B392" t="s">
        <v>366</v>
      </c>
      <c r="C392">
        <v>15</v>
      </c>
      <c r="D392">
        <v>1126010001383</v>
      </c>
      <c r="E392" s="1">
        <v>46030</v>
      </c>
      <c r="F392" s="1">
        <v>46041</v>
      </c>
      <c r="G392">
        <v>3165</v>
      </c>
      <c r="H392" s="1">
        <f t="shared" si="30"/>
        <v>46045</v>
      </c>
      <c r="I392" s="5">
        <f t="shared" si="34"/>
        <v>46253</v>
      </c>
      <c r="J392" s="9" t="str">
        <f t="shared" si="31"/>
        <v>ชำระตรงเวลา</v>
      </c>
      <c r="K392" s="10">
        <f t="shared" si="32"/>
        <v>0</v>
      </c>
      <c r="L392" t="str">
        <f t="shared" si="33"/>
        <v>ลูกหนี้ชั้นดี</v>
      </c>
    </row>
    <row r="393" spans="1:12" x14ac:dyDescent="0.2">
      <c r="A393" t="s">
        <v>445</v>
      </c>
      <c r="B393" t="s">
        <v>366</v>
      </c>
      <c r="C393">
        <v>15</v>
      </c>
      <c r="D393">
        <v>1126010001390</v>
      </c>
      <c r="E393" s="1">
        <v>46029</v>
      </c>
      <c r="F393" s="1">
        <v>46037</v>
      </c>
      <c r="G393">
        <v>7280</v>
      </c>
      <c r="H393" s="1">
        <f t="shared" si="30"/>
        <v>46044</v>
      </c>
      <c r="I393" s="5">
        <f t="shared" si="34"/>
        <v>46253</v>
      </c>
      <c r="J393" s="9" t="str">
        <f t="shared" si="31"/>
        <v>ค้างชำระ 1 - 30 วัน</v>
      </c>
      <c r="K393" s="10">
        <f t="shared" si="32"/>
        <v>0</v>
      </c>
      <c r="L393" t="str">
        <f t="shared" si="33"/>
        <v>ลูกหนี้ชั้นดี</v>
      </c>
    </row>
    <row r="394" spans="1:12" x14ac:dyDescent="0.2">
      <c r="A394" t="s">
        <v>447</v>
      </c>
      <c r="B394" t="s">
        <v>366</v>
      </c>
      <c r="C394">
        <v>15</v>
      </c>
      <c r="D394">
        <v>1126010001406</v>
      </c>
      <c r="E394" s="1">
        <v>46030</v>
      </c>
      <c r="F394" s="1">
        <v>46055</v>
      </c>
      <c r="G394">
        <v>8110</v>
      </c>
      <c r="H394" s="1">
        <f t="shared" si="30"/>
        <v>46045</v>
      </c>
      <c r="I394" s="5">
        <f t="shared" si="34"/>
        <v>46253</v>
      </c>
      <c r="J394" s="9" t="str">
        <f t="shared" si="31"/>
        <v>ชำระตรงเวลา</v>
      </c>
      <c r="K394" s="10">
        <f t="shared" si="32"/>
        <v>10</v>
      </c>
      <c r="L394" t="str">
        <f t="shared" si="33"/>
        <v>ลูกหนี้ชั้นดี</v>
      </c>
    </row>
    <row r="395" spans="1:12" x14ac:dyDescent="0.2">
      <c r="A395" t="s">
        <v>449</v>
      </c>
      <c r="B395" t="s">
        <v>366</v>
      </c>
      <c r="C395">
        <v>15</v>
      </c>
      <c r="D395">
        <v>1126010001413</v>
      </c>
      <c r="E395" s="1">
        <v>46031</v>
      </c>
      <c r="F395" s="1">
        <v>46042</v>
      </c>
      <c r="G395">
        <v>11805</v>
      </c>
      <c r="H395" s="1">
        <f t="shared" si="30"/>
        <v>46046</v>
      </c>
      <c r="I395" s="5">
        <f t="shared" si="34"/>
        <v>46253</v>
      </c>
      <c r="J395" s="9" t="str">
        <f t="shared" si="31"/>
        <v>ชำระตรงเวลา</v>
      </c>
      <c r="K395" s="10">
        <f t="shared" si="32"/>
        <v>0</v>
      </c>
      <c r="L395" t="str">
        <f t="shared" si="33"/>
        <v>ลูกหนี้ชั้นดี</v>
      </c>
    </row>
    <row r="396" spans="1:12" x14ac:dyDescent="0.2">
      <c r="A396" t="s">
        <v>451</v>
      </c>
      <c r="B396" t="s">
        <v>366</v>
      </c>
      <c r="C396">
        <v>15</v>
      </c>
      <c r="D396">
        <v>1126010001420</v>
      </c>
      <c r="E396" s="1">
        <v>46027</v>
      </c>
      <c r="F396" s="1">
        <v>46031</v>
      </c>
      <c r="G396">
        <v>21155</v>
      </c>
      <c r="H396" s="1">
        <f t="shared" si="30"/>
        <v>46042</v>
      </c>
      <c r="I396" s="5">
        <f t="shared" si="34"/>
        <v>46253</v>
      </c>
      <c r="J396" s="9" t="str">
        <f t="shared" si="31"/>
        <v>ค้างชำระ 1 - 30 วัน</v>
      </c>
      <c r="K396" s="10">
        <f t="shared" si="32"/>
        <v>0</v>
      </c>
      <c r="L396" t="str">
        <f t="shared" si="33"/>
        <v>ลูกหนี้ชั้นดี</v>
      </c>
    </row>
    <row r="397" spans="1:12" x14ac:dyDescent="0.2">
      <c r="A397" t="s">
        <v>453</v>
      </c>
      <c r="B397" t="s">
        <v>366</v>
      </c>
      <c r="C397">
        <v>15</v>
      </c>
      <c r="D397">
        <v>1126010001437</v>
      </c>
      <c r="E397" s="1">
        <v>46028</v>
      </c>
      <c r="F397" s="1">
        <v>46051</v>
      </c>
      <c r="G397">
        <v>11045</v>
      </c>
      <c r="H397" s="1">
        <f t="shared" si="30"/>
        <v>46043</v>
      </c>
      <c r="I397" s="5">
        <f t="shared" si="34"/>
        <v>46253</v>
      </c>
      <c r="J397" s="9" t="str">
        <f t="shared" si="31"/>
        <v>ค้างชำระ 1 - 30 วัน</v>
      </c>
      <c r="K397" s="10">
        <f t="shared" si="32"/>
        <v>8</v>
      </c>
      <c r="L397" t="str">
        <f t="shared" si="33"/>
        <v>ลูกหนี้ชั้นดี</v>
      </c>
    </row>
    <row r="398" spans="1:12" x14ac:dyDescent="0.2">
      <c r="A398" t="s">
        <v>455</v>
      </c>
      <c r="B398" t="s">
        <v>366</v>
      </c>
      <c r="C398">
        <v>15</v>
      </c>
      <c r="D398">
        <v>1126010001444</v>
      </c>
      <c r="E398" s="1">
        <v>46029</v>
      </c>
      <c r="F398" s="1">
        <v>46048</v>
      </c>
      <c r="G398">
        <v>23859</v>
      </c>
      <c r="H398" s="1">
        <f t="shared" si="30"/>
        <v>46044</v>
      </c>
      <c r="I398" s="5">
        <f t="shared" si="34"/>
        <v>46253</v>
      </c>
      <c r="J398" s="9" t="str">
        <f t="shared" si="31"/>
        <v>ชำระตรงเวลา</v>
      </c>
      <c r="K398" s="10">
        <f t="shared" si="32"/>
        <v>4</v>
      </c>
      <c r="L398" t="str">
        <f t="shared" si="33"/>
        <v>ลูกหนี้ชั้นดี</v>
      </c>
    </row>
    <row r="399" spans="1:12" x14ac:dyDescent="0.2">
      <c r="A399" t="s">
        <v>457</v>
      </c>
      <c r="B399" t="s">
        <v>366</v>
      </c>
      <c r="C399">
        <v>15</v>
      </c>
      <c r="D399">
        <v>1126010001451</v>
      </c>
      <c r="E399" s="1">
        <v>46029</v>
      </c>
      <c r="F399" s="1">
        <v>46037</v>
      </c>
      <c r="G399">
        <v>140354</v>
      </c>
      <c r="H399" s="1">
        <f t="shared" si="30"/>
        <v>46044</v>
      </c>
      <c r="I399" s="5">
        <f t="shared" si="34"/>
        <v>46253</v>
      </c>
      <c r="J399" s="9" t="str">
        <f t="shared" si="31"/>
        <v>ชำระตรงเวลา</v>
      </c>
      <c r="K399" s="10">
        <f t="shared" si="32"/>
        <v>0</v>
      </c>
      <c r="L399" t="str">
        <f t="shared" si="33"/>
        <v>ลูกหนี้ชั้นดี</v>
      </c>
    </row>
    <row r="400" spans="1:12" x14ac:dyDescent="0.2">
      <c r="A400" t="s">
        <v>459</v>
      </c>
      <c r="B400" t="s">
        <v>366</v>
      </c>
      <c r="C400">
        <v>15</v>
      </c>
      <c r="D400">
        <v>1126010001468</v>
      </c>
      <c r="E400" s="1">
        <v>46029</v>
      </c>
      <c r="F400" s="1">
        <v>46042</v>
      </c>
      <c r="G400">
        <v>20740</v>
      </c>
      <c r="H400" s="1">
        <f t="shared" si="30"/>
        <v>46044</v>
      </c>
      <c r="I400" s="5">
        <f t="shared" si="34"/>
        <v>46253</v>
      </c>
      <c r="J400" s="9" t="str">
        <f t="shared" si="31"/>
        <v>ชำระตรงเวลา</v>
      </c>
      <c r="K400" s="10">
        <f t="shared" si="32"/>
        <v>0</v>
      </c>
      <c r="L400" t="str">
        <f t="shared" si="33"/>
        <v>ลูกหนี้ชั้นดี</v>
      </c>
    </row>
    <row r="401" spans="1:12" x14ac:dyDescent="0.2">
      <c r="A401" t="s">
        <v>461</v>
      </c>
      <c r="B401" t="s">
        <v>366</v>
      </c>
      <c r="C401">
        <v>15</v>
      </c>
      <c r="D401">
        <v>1126010001475</v>
      </c>
      <c r="E401" s="1">
        <v>46030</v>
      </c>
      <c r="F401" s="1">
        <v>46037</v>
      </c>
      <c r="G401">
        <v>9810</v>
      </c>
      <c r="H401" s="1">
        <f t="shared" si="30"/>
        <v>46045</v>
      </c>
      <c r="I401" s="5">
        <f t="shared" si="34"/>
        <v>46253</v>
      </c>
      <c r="J401" s="9" t="str">
        <f t="shared" si="31"/>
        <v>ชำระตรงเวลา</v>
      </c>
      <c r="K401" s="10">
        <f t="shared" si="32"/>
        <v>0</v>
      </c>
      <c r="L401" t="str">
        <f t="shared" si="33"/>
        <v>ลูกหนี้ชั้นดี</v>
      </c>
    </row>
    <row r="402" spans="1:12" x14ac:dyDescent="0.2">
      <c r="A402" t="s">
        <v>463</v>
      </c>
      <c r="B402" t="s">
        <v>366</v>
      </c>
      <c r="C402">
        <v>15</v>
      </c>
      <c r="D402">
        <v>1126010001482</v>
      </c>
      <c r="E402" s="1">
        <v>46029</v>
      </c>
      <c r="F402" s="1">
        <v>46042</v>
      </c>
      <c r="G402">
        <v>129</v>
      </c>
      <c r="H402" s="1">
        <f t="shared" si="30"/>
        <v>46044</v>
      </c>
      <c r="I402" s="5">
        <f t="shared" si="34"/>
        <v>46253</v>
      </c>
      <c r="J402" s="9" t="str">
        <f t="shared" si="31"/>
        <v>ชำระตรงเวลา</v>
      </c>
      <c r="K402" s="10">
        <f t="shared" si="32"/>
        <v>0</v>
      </c>
      <c r="L402" t="str">
        <f t="shared" si="33"/>
        <v>ลูกหนี้ชั้นดี</v>
      </c>
    </row>
    <row r="403" spans="1:12" x14ac:dyDescent="0.2">
      <c r="A403" t="s">
        <v>463</v>
      </c>
      <c r="B403" t="s">
        <v>366</v>
      </c>
      <c r="C403">
        <v>15</v>
      </c>
      <c r="D403">
        <v>1126010001482</v>
      </c>
      <c r="E403" s="1">
        <v>46029</v>
      </c>
      <c r="F403" s="1">
        <v>46042</v>
      </c>
      <c r="G403">
        <v>129</v>
      </c>
      <c r="H403" s="1">
        <f t="shared" si="30"/>
        <v>46044</v>
      </c>
      <c r="I403" s="5">
        <f t="shared" si="34"/>
        <v>46253</v>
      </c>
      <c r="J403" s="9" t="str">
        <f t="shared" si="31"/>
        <v>ชำระตรงเวลา</v>
      </c>
      <c r="K403" s="10">
        <f t="shared" si="32"/>
        <v>0</v>
      </c>
      <c r="L403" t="str">
        <f t="shared" si="33"/>
        <v>ลูกหนี้ชั้นดี</v>
      </c>
    </row>
    <row r="404" spans="1:12" x14ac:dyDescent="0.2">
      <c r="A404" t="s">
        <v>410</v>
      </c>
      <c r="B404" t="s">
        <v>366</v>
      </c>
      <c r="C404">
        <v>15</v>
      </c>
      <c r="D404">
        <v>1126010001499</v>
      </c>
      <c r="E404" s="1">
        <v>46029</v>
      </c>
      <c r="F404" s="1">
        <v>46037</v>
      </c>
      <c r="G404">
        <v>4920</v>
      </c>
      <c r="H404" s="1">
        <f t="shared" si="30"/>
        <v>46044</v>
      </c>
      <c r="I404" s="5">
        <f t="shared" si="34"/>
        <v>46253</v>
      </c>
      <c r="J404" s="9" t="str">
        <f t="shared" si="31"/>
        <v>ชำระตรงเวลา</v>
      </c>
      <c r="K404" s="10">
        <f t="shared" si="32"/>
        <v>0</v>
      </c>
      <c r="L404" t="str">
        <f t="shared" si="33"/>
        <v>ลูกหนี้ชั้นดี</v>
      </c>
    </row>
    <row r="405" spans="1:12" x14ac:dyDescent="0.2">
      <c r="A405" t="s">
        <v>466</v>
      </c>
      <c r="B405" t="s">
        <v>366</v>
      </c>
      <c r="C405">
        <v>15</v>
      </c>
      <c r="D405">
        <v>1126010001505</v>
      </c>
      <c r="E405" s="1">
        <v>46028</v>
      </c>
      <c r="F405" s="1">
        <v>46041</v>
      </c>
      <c r="G405">
        <v>8635</v>
      </c>
      <c r="H405" s="1">
        <f t="shared" si="30"/>
        <v>46043</v>
      </c>
      <c r="I405" s="5">
        <f t="shared" si="34"/>
        <v>46253</v>
      </c>
      <c r="J405" s="9" t="str">
        <f t="shared" si="31"/>
        <v>ชำระตรงเวลา</v>
      </c>
      <c r="K405" s="10">
        <f t="shared" si="32"/>
        <v>0</v>
      </c>
      <c r="L405" t="str">
        <f t="shared" si="33"/>
        <v>ลูกหนี้ชั้นดี</v>
      </c>
    </row>
    <row r="406" spans="1:12" x14ac:dyDescent="0.2">
      <c r="A406" t="s">
        <v>463</v>
      </c>
      <c r="B406" t="s">
        <v>366</v>
      </c>
      <c r="C406">
        <v>15</v>
      </c>
      <c r="D406">
        <v>1126010001512</v>
      </c>
      <c r="E406" s="1">
        <v>46028</v>
      </c>
      <c r="F406" s="1">
        <v>46041</v>
      </c>
      <c r="G406">
        <v>165</v>
      </c>
      <c r="H406" s="1">
        <f t="shared" si="30"/>
        <v>46043</v>
      </c>
      <c r="I406" s="5">
        <f t="shared" si="34"/>
        <v>46253</v>
      </c>
      <c r="J406" s="9" t="str">
        <f t="shared" si="31"/>
        <v>ชำระตรงเวลา</v>
      </c>
      <c r="K406" s="10">
        <f t="shared" si="32"/>
        <v>0</v>
      </c>
      <c r="L406" t="str">
        <f t="shared" si="33"/>
        <v>ลูกหนี้ชั้นดี</v>
      </c>
    </row>
    <row r="407" spans="1:12" x14ac:dyDescent="0.2">
      <c r="A407" t="s">
        <v>459</v>
      </c>
      <c r="B407" t="s">
        <v>366</v>
      </c>
      <c r="C407">
        <v>15</v>
      </c>
      <c r="D407">
        <v>1126010001529</v>
      </c>
      <c r="E407" s="1">
        <v>46028</v>
      </c>
      <c r="F407" s="1">
        <v>46041</v>
      </c>
      <c r="G407">
        <v>5110</v>
      </c>
      <c r="H407" s="1">
        <f t="shared" si="30"/>
        <v>46043</v>
      </c>
      <c r="I407" s="5">
        <f t="shared" si="34"/>
        <v>46253</v>
      </c>
      <c r="J407" s="9" t="str">
        <f t="shared" si="31"/>
        <v>ชำระตรงเวลา</v>
      </c>
      <c r="K407" s="10">
        <f t="shared" si="32"/>
        <v>0</v>
      </c>
      <c r="L407" t="str">
        <f t="shared" si="33"/>
        <v>ลูกหนี้ชั้นดี</v>
      </c>
    </row>
    <row r="408" spans="1:12" x14ac:dyDescent="0.2">
      <c r="A408" t="s">
        <v>467</v>
      </c>
      <c r="B408" t="s">
        <v>366</v>
      </c>
      <c r="C408">
        <v>15</v>
      </c>
      <c r="D408">
        <v>1126010001536</v>
      </c>
      <c r="E408" s="1">
        <v>46028</v>
      </c>
      <c r="F408" s="1">
        <v>46041</v>
      </c>
      <c r="G408">
        <v>1350</v>
      </c>
      <c r="H408" s="1">
        <f t="shared" si="30"/>
        <v>46043</v>
      </c>
      <c r="I408" s="5">
        <f t="shared" si="34"/>
        <v>46253</v>
      </c>
      <c r="J408" s="9" t="str">
        <f t="shared" si="31"/>
        <v>ค้างชำระ 1 - 30 วัน</v>
      </c>
      <c r="K408" s="10">
        <f t="shared" si="32"/>
        <v>0</v>
      </c>
      <c r="L408" t="str">
        <f t="shared" si="33"/>
        <v>ลูกหนี้ชั้นดี</v>
      </c>
    </row>
    <row r="409" spans="1:12" x14ac:dyDescent="0.2">
      <c r="A409" t="s">
        <v>469</v>
      </c>
      <c r="B409" t="s">
        <v>366</v>
      </c>
      <c r="C409">
        <v>15</v>
      </c>
      <c r="D409">
        <v>1126010001543</v>
      </c>
      <c r="E409" s="1">
        <v>46030</v>
      </c>
      <c r="F409" s="1">
        <v>46056</v>
      </c>
      <c r="G409">
        <v>10575</v>
      </c>
      <c r="H409" s="1">
        <f t="shared" si="30"/>
        <v>46045</v>
      </c>
      <c r="I409" s="5">
        <f t="shared" si="34"/>
        <v>46253</v>
      </c>
      <c r="J409" s="9" t="str">
        <f t="shared" si="31"/>
        <v>ชำระตรงเวลา</v>
      </c>
      <c r="K409" s="10">
        <f t="shared" si="32"/>
        <v>11</v>
      </c>
      <c r="L409" t="str">
        <f t="shared" si="33"/>
        <v>ลูกหนี้ชั้นดี</v>
      </c>
    </row>
    <row r="410" spans="1:12" x14ac:dyDescent="0.2">
      <c r="A410" t="s">
        <v>471</v>
      </c>
      <c r="B410" t="s">
        <v>366</v>
      </c>
      <c r="C410">
        <v>7</v>
      </c>
      <c r="D410">
        <v>1126010001550</v>
      </c>
      <c r="E410" s="1">
        <v>46029</v>
      </c>
      <c r="F410" s="1">
        <v>46031</v>
      </c>
      <c r="G410">
        <v>43151</v>
      </c>
      <c r="H410" s="1">
        <f t="shared" si="30"/>
        <v>46036</v>
      </c>
      <c r="I410" s="5">
        <f t="shared" si="34"/>
        <v>46253</v>
      </c>
      <c r="J410" s="9" t="str">
        <f t="shared" si="31"/>
        <v>ชำระตรงเวลา</v>
      </c>
      <c r="K410" s="10">
        <f t="shared" si="32"/>
        <v>0</v>
      </c>
      <c r="L410" t="str">
        <f t="shared" si="33"/>
        <v>ลูกหนี้ชั้นดี</v>
      </c>
    </row>
    <row r="411" spans="1:12" x14ac:dyDescent="0.2">
      <c r="A411" t="s">
        <v>471</v>
      </c>
      <c r="B411" t="s">
        <v>366</v>
      </c>
      <c r="C411">
        <v>7</v>
      </c>
      <c r="D411">
        <v>1126010001567</v>
      </c>
      <c r="E411" s="1">
        <v>46028</v>
      </c>
      <c r="F411" s="1">
        <v>46035</v>
      </c>
      <c r="G411">
        <v>1268</v>
      </c>
      <c r="H411" s="1">
        <f t="shared" si="30"/>
        <v>46035</v>
      </c>
      <c r="I411" s="5">
        <f t="shared" si="34"/>
        <v>46253</v>
      </c>
      <c r="J411" s="9" t="str">
        <f t="shared" si="31"/>
        <v>ชำระตรงเวลา</v>
      </c>
      <c r="K411" s="10">
        <f t="shared" si="32"/>
        <v>0</v>
      </c>
      <c r="L411" t="str">
        <f t="shared" si="33"/>
        <v>ลูกหนี้ชั้นดี</v>
      </c>
    </row>
    <row r="412" spans="1:12" x14ac:dyDescent="0.2">
      <c r="A412" t="s">
        <v>469</v>
      </c>
      <c r="B412" t="s">
        <v>366</v>
      </c>
      <c r="C412">
        <v>15</v>
      </c>
      <c r="D412">
        <v>1126010001574</v>
      </c>
      <c r="E412" s="1">
        <v>46031</v>
      </c>
      <c r="F412" s="1">
        <v>46031</v>
      </c>
      <c r="G412">
        <v>16072</v>
      </c>
      <c r="H412" s="1">
        <f t="shared" si="30"/>
        <v>46046</v>
      </c>
      <c r="I412" s="5">
        <f t="shared" si="34"/>
        <v>46253</v>
      </c>
      <c r="J412" s="9" t="str">
        <f t="shared" si="31"/>
        <v>ค้างชำระ 1 - 30 วัน</v>
      </c>
      <c r="K412" s="10">
        <f t="shared" si="32"/>
        <v>0</v>
      </c>
      <c r="L412" t="str">
        <f t="shared" si="33"/>
        <v>ลูกหนี้ชั้นดี</v>
      </c>
    </row>
    <row r="413" spans="1:12" x14ac:dyDescent="0.2">
      <c r="A413" t="s">
        <v>469</v>
      </c>
      <c r="B413" t="s">
        <v>366</v>
      </c>
      <c r="C413">
        <v>15</v>
      </c>
      <c r="D413">
        <v>1126010001581</v>
      </c>
      <c r="E413" s="1">
        <v>46028</v>
      </c>
      <c r="F413" s="1">
        <v>46045</v>
      </c>
      <c r="G413">
        <v>18165</v>
      </c>
      <c r="H413" s="1">
        <f t="shared" si="30"/>
        <v>46043</v>
      </c>
      <c r="I413" s="5">
        <f t="shared" si="34"/>
        <v>46253</v>
      </c>
      <c r="J413" s="9" t="str">
        <f t="shared" si="31"/>
        <v>ค้างชำระ 1 - 30 วัน</v>
      </c>
      <c r="K413" s="10">
        <f t="shared" si="32"/>
        <v>2</v>
      </c>
      <c r="L413" t="str">
        <f t="shared" si="33"/>
        <v>ลูกหนี้ชั้นดี</v>
      </c>
    </row>
    <row r="414" spans="1:12" x14ac:dyDescent="0.2">
      <c r="A414" t="s">
        <v>476</v>
      </c>
      <c r="B414" t="s">
        <v>366</v>
      </c>
      <c r="C414">
        <v>15</v>
      </c>
      <c r="D414">
        <v>1126010001598</v>
      </c>
      <c r="E414" s="1">
        <v>46031</v>
      </c>
      <c r="F414" s="1">
        <v>46051</v>
      </c>
      <c r="G414">
        <v>8690</v>
      </c>
      <c r="H414" s="1">
        <f t="shared" si="30"/>
        <v>46046</v>
      </c>
      <c r="I414" s="5">
        <f t="shared" si="34"/>
        <v>46253</v>
      </c>
      <c r="J414" s="9" t="str">
        <f t="shared" si="31"/>
        <v>ชำระตรงเวลา</v>
      </c>
      <c r="K414" s="10">
        <f t="shared" si="32"/>
        <v>5</v>
      </c>
      <c r="L414" t="str">
        <f t="shared" si="33"/>
        <v>ลูกหนี้ชั้นดี</v>
      </c>
    </row>
    <row r="415" spans="1:12" x14ac:dyDescent="0.2">
      <c r="A415" t="s">
        <v>478</v>
      </c>
      <c r="B415" t="s">
        <v>366</v>
      </c>
      <c r="C415">
        <v>15</v>
      </c>
      <c r="D415">
        <v>1126010001604</v>
      </c>
      <c r="E415" s="1">
        <v>46028</v>
      </c>
      <c r="F415" s="1">
        <v>46043</v>
      </c>
      <c r="G415">
        <v>3320</v>
      </c>
      <c r="H415" s="1">
        <f t="shared" si="30"/>
        <v>46043</v>
      </c>
      <c r="I415" s="5">
        <f t="shared" si="34"/>
        <v>46253</v>
      </c>
      <c r="J415" s="9" t="str">
        <f t="shared" si="31"/>
        <v>ค้างชำระ 1 - 30 วัน</v>
      </c>
      <c r="K415" s="10">
        <f t="shared" si="32"/>
        <v>0</v>
      </c>
      <c r="L415" t="str">
        <f t="shared" si="33"/>
        <v>ลูกหนี้ชั้นดี</v>
      </c>
    </row>
    <row r="416" spans="1:12" x14ac:dyDescent="0.2">
      <c r="A416" t="s">
        <v>479</v>
      </c>
      <c r="B416" t="s">
        <v>366</v>
      </c>
      <c r="C416">
        <v>15</v>
      </c>
      <c r="D416">
        <v>1126010001611</v>
      </c>
      <c r="E416" s="1">
        <v>46031</v>
      </c>
      <c r="F416" s="1">
        <v>46051</v>
      </c>
      <c r="G416">
        <v>22022</v>
      </c>
      <c r="H416" s="1">
        <f t="shared" si="30"/>
        <v>46046</v>
      </c>
      <c r="I416" s="5">
        <f t="shared" si="34"/>
        <v>46253</v>
      </c>
      <c r="J416" s="9" t="str">
        <f t="shared" si="31"/>
        <v>ชำระตรงเวลา</v>
      </c>
      <c r="K416" s="10">
        <f t="shared" si="32"/>
        <v>5</v>
      </c>
      <c r="L416" t="str">
        <f t="shared" si="33"/>
        <v>ลูกหนี้ชั้นดี</v>
      </c>
    </row>
    <row r="417" spans="1:12" x14ac:dyDescent="0.2">
      <c r="A417" t="s">
        <v>481</v>
      </c>
      <c r="B417" t="s">
        <v>366</v>
      </c>
      <c r="C417">
        <v>15</v>
      </c>
      <c r="D417">
        <v>1126010001628</v>
      </c>
      <c r="E417" s="1">
        <v>46028</v>
      </c>
      <c r="F417" s="1">
        <v>46042</v>
      </c>
      <c r="G417">
        <v>14400</v>
      </c>
      <c r="H417" s="1">
        <f t="shared" si="30"/>
        <v>46043</v>
      </c>
      <c r="I417" s="5">
        <f t="shared" si="34"/>
        <v>46253</v>
      </c>
      <c r="J417" s="9" t="str">
        <f t="shared" si="31"/>
        <v>ค้างชำระ 1 - 30 วัน</v>
      </c>
      <c r="K417" s="10">
        <f t="shared" si="32"/>
        <v>0</v>
      </c>
      <c r="L417" t="str">
        <f t="shared" si="33"/>
        <v>ลูกหนี้ชั้นดี</v>
      </c>
    </row>
    <row r="418" spans="1:12" x14ac:dyDescent="0.2">
      <c r="A418" t="s">
        <v>417</v>
      </c>
      <c r="B418" t="s">
        <v>366</v>
      </c>
      <c r="C418">
        <v>15</v>
      </c>
      <c r="D418">
        <v>1126010001635</v>
      </c>
      <c r="E418" s="1">
        <v>46027</v>
      </c>
      <c r="F418" s="1">
        <v>46056</v>
      </c>
      <c r="G418">
        <v>4200</v>
      </c>
      <c r="H418" s="1">
        <f t="shared" si="30"/>
        <v>46042</v>
      </c>
      <c r="I418" s="5">
        <f t="shared" si="34"/>
        <v>46253</v>
      </c>
      <c r="J418" s="9" t="str">
        <f t="shared" si="31"/>
        <v>ชำระตรงเวลา</v>
      </c>
      <c r="K418" s="10">
        <f t="shared" si="32"/>
        <v>14</v>
      </c>
      <c r="L418" t="str">
        <f t="shared" si="33"/>
        <v>ลูกหนี้ชั้นดี</v>
      </c>
    </row>
    <row r="419" spans="1:12" x14ac:dyDescent="0.2">
      <c r="A419" t="s">
        <v>484</v>
      </c>
      <c r="B419" t="s">
        <v>366</v>
      </c>
      <c r="C419">
        <v>30</v>
      </c>
      <c r="D419">
        <v>1126010001673</v>
      </c>
      <c r="E419" s="1">
        <v>46030</v>
      </c>
      <c r="F419" s="1">
        <v>46045</v>
      </c>
      <c r="G419">
        <v>6500</v>
      </c>
      <c r="H419" s="1">
        <f t="shared" si="30"/>
        <v>46060</v>
      </c>
      <c r="I419" s="5">
        <f t="shared" si="34"/>
        <v>46253</v>
      </c>
      <c r="J419" s="9" t="str">
        <f t="shared" si="31"/>
        <v>ค้างชำระ 1 - 30 วัน</v>
      </c>
      <c r="K419" s="10">
        <f t="shared" si="32"/>
        <v>0</v>
      </c>
      <c r="L419" t="str">
        <f t="shared" si="33"/>
        <v>ลูกหนี้ชั้นดี</v>
      </c>
    </row>
    <row r="420" spans="1:12" x14ac:dyDescent="0.2">
      <c r="A420" t="s">
        <v>486</v>
      </c>
      <c r="B420" t="s">
        <v>366</v>
      </c>
      <c r="C420">
        <v>30</v>
      </c>
      <c r="D420">
        <v>1126010001703</v>
      </c>
      <c r="E420" s="1">
        <v>46031</v>
      </c>
      <c r="F420" s="1">
        <v>46083</v>
      </c>
      <c r="G420">
        <v>19350</v>
      </c>
      <c r="H420" s="1">
        <f t="shared" si="30"/>
        <v>46061</v>
      </c>
      <c r="I420" s="5">
        <f t="shared" si="34"/>
        <v>46253</v>
      </c>
      <c r="J420" s="9" t="str">
        <f t="shared" si="31"/>
        <v>ค้างชำระ 1 - 30 วัน</v>
      </c>
      <c r="K420" s="10">
        <f t="shared" si="32"/>
        <v>22</v>
      </c>
      <c r="L420" t="str">
        <f t="shared" si="33"/>
        <v>ลูกหนี้ชั้นดี</v>
      </c>
    </row>
    <row r="421" spans="1:12" x14ac:dyDescent="0.2">
      <c r="A421" t="s">
        <v>486</v>
      </c>
      <c r="B421" t="s">
        <v>366</v>
      </c>
      <c r="C421">
        <v>30</v>
      </c>
      <c r="D421">
        <v>1126010001703</v>
      </c>
      <c r="E421" s="1">
        <v>46031</v>
      </c>
      <c r="F421" s="1">
        <v>46083</v>
      </c>
      <c r="G421">
        <v>19350</v>
      </c>
      <c r="H421" s="1">
        <f t="shared" si="30"/>
        <v>46061</v>
      </c>
      <c r="I421" s="5">
        <f t="shared" si="34"/>
        <v>46253</v>
      </c>
      <c r="J421" s="9" t="str">
        <f t="shared" si="31"/>
        <v>ชำระตรงเวลา</v>
      </c>
      <c r="K421" s="10">
        <f t="shared" si="32"/>
        <v>22</v>
      </c>
      <c r="L421" t="str">
        <f t="shared" si="33"/>
        <v>ลูกหนี้ชั้นดี</v>
      </c>
    </row>
    <row r="422" spans="1:12" x14ac:dyDescent="0.2">
      <c r="A422" t="s">
        <v>488</v>
      </c>
      <c r="B422" t="s">
        <v>366</v>
      </c>
      <c r="C422">
        <v>7</v>
      </c>
      <c r="D422">
        <v>1126010001840</v>
      </c>
      <c r="E422" s="1">
        <v>46027</v>
      </c>
      <c r="F422" s="1">
        <v>46027</v>
      </c>
      <c r="G422">
        <v>480</v>
      </c>
      <c r="H422" s="1">
        <f t="shared" si="30"/>
        <v>46034</v>
      </c>
      <c r="I422" s="5">
        <f t="shared" si="34"/>
        <v>46253</v>
      </c>
      <c r="J422" s="9" t="str">
        <f t="shared" si="31"/>
        <v>ชำระตรงเวลา</v>
      </c>
      <c r="K422" s="10">
        <f t="shared" si="32"/>
        <v>0</v>
      </c>
      <c r="L422" t="str">
        <f t="shared" si="33"/>
        <v>ลูกหนี้ชั้นดี</v>
      </c>
    </row>
    <row r="423" spans="1:12" x14ac:dyDescent="0.2">
      <c r="A423" t="s">
        <v>417</v>
      </c>
      <c r="B423" t="s">
        <v>366</v>
      </c>
      <c r="C423">
        <v>15</v>
      </c>
      <c r="D423">
        <v>1126010001857</v>
      </c>
      <c r="E423" s="1">
        <v>46029</v>
      </c>
      <c r="F423" s="1">
        <v>46042</v>
      </c>
      <c r="G423">
        <v>33730</v>
      </c>
      <c r="H423" s="1">
        <f t="shared" si="30"/>
        <v>46044</v>
      </c>
      <c r="I423" s="5">
        <f t="shared" si="34"/>
        <v>46253</v>
      </c>
      <c r="J423" s="9" t="str">
        <f t="shared" si="31"/>
        <v>ชำระตรงเวลา</v>
      </c>
      <c r="K423" s="10">
        <f t="shared" si="32"/>
        <v>0</v>
      </c>
      <c r="L423" t="str">
        <f t="shared" si="33"/>
        <v>ลูกหนี้ชั้นดี</v>
      </c>
    </row>
    <row r="424" spans="1:12" x14ac:dyDescent="0.2">
      <c r="A424" t="s">
        <v>491</v>
      </c>
      <c r="B424" t="s">
        <v>366</v>
      </c>
      <c r="C424">
        <v>15</v>
      </c>
      <c r="D424">
        <v>1126010001888</v>
      </c>
      <c r="E424" s="1">
        <v>46031</v>
      </c>
      <c r="F424" s="1">
        <v>46044</v>
      </c>
      <c r="G424">
        <v>3320</v>
      </c>
      <c r="H424" s="1">
        <f t="shared" si="30"/>
        <v>46046</v>
      </c>
      <c r="I424" s="5">
        <f t="shared" si="34"/>
        <v>46253</v>
      </c>
      <c r="J424" s="9" t="str">
        <f t="shared" si="31"/>
        <v>ชำระตรงเวลา</v>
      </c>
      <c r="K424" s="10">
        <f t="shared" si="32"/>
        <v>0</v>
      </c>
      <c r="L424" t="str">
        <f t="shared" si="33"/>
        <v>ลูกหนี้ชั้นดี</v>
      </c>
    </row>
    <row r="425" spans="1:12" x14ac:dyDescent="0.2">
      <c r="A425" t="s">
        <v>491</v>
      </c>
      <c r="B425" t="s">
        <v>366</v>
      </c>
      <c r="C425">
        <v>15</v>
      </c>
      <c r="D425">
        <v>1126010001888</v>
      </c>
      <c r="E425" s="1">
        <v>46031</v>
      </c>
      <c r="F425" s="1">
        <v>46044</v>
      </c>
      <c r="G425">
        <v>3320</v>
      </c>
      <c r="H425" s="1">
        <f t="shared" si="30"/>
        <v>46046</v>
      </c>
      <c r="I425" s="5">
        <f t="shared" si="34"/>
        <v>46253</v>
      </c>
      <c r="J425" s="9" t="str">
        <f t="shared" si="31"/>
        <v>ค้างชำระ 1 - 30 วัน</v>
      </c>
      <c r="K425" s="10">
        <f t="shared" si="32"/>
        <v>0</v>
      </c>
      <c r="L425" t="str">
        <f t="shared" si="33"/>
        <v>ลูกหนี้ชั้นดี</v>
      </c>
    </row>
    <row r="426" spans="1:12" x14ac:dyDescent="0.2">
      <c r="A426" t="s">
        <v>493</v>
      </c>
      <c r="B426" t="s">
        <v>366</v>
      </c>
      <c r="C426">
        <v>7</v>
      </c>
      <c r="D426">
        <v>1126010001901</v>
      </c>
      <c r="E426" s="1">
        <v>46027</v>
      </c>
      <c r="F426" s="1">
        <v>46035</v>
      </c>
      <c r="G426">
        <v>12000</v>
      </c>
      <c r="H426" s="1">
        <f t="shared" si="30"/>
        <v>46034</v>
      </c>
      <c r="I426" s="5">
        <f t="shared" si="34"/>
        <v>46253</v>
      </c>
      <c r="J426" s="9" t="str">
        <f t="shared" si="31"/>
        <v>ค้างชำระ 1 - 30 วัน</v>
      </c>
      <c r="K426" s="10">
        <f t="shared" si="32"/>
        <v>1</v>
      </c>
      <c r="L426" t="str">
        <f t="shared" si="33"/>
        <v>ลูกหนี้ชั้นดี</v>
      </c>
    </row>
    <row r="427" spans="1:12" x14ac:dyDescent="0.2">
      <c r="A427" t="s">
        <v>495</v>
      </c>
      <c r="B427" t="s">
        <v>366</v>
      </c>
      <c r="C427">
        <v>15</v>
      </c>
      <c r="D427">
        <v>1126010001925</v>
      </c>
      <c r="E427" s="1">
        <v>46027</v>
      </c>
      <c r="F427" s="1">
        <v>46044</v>
      </c>
      <c r="G427">
        <v>2430</v>
      </c>
      <c r="H427" s="1">
        <f t="shared" si="30"/>
        <v>46042</v>
      </c>
      <c r="I427" s="5">
        <f t="shared" si="34"/>
        <v>46253</v>
      </c>
      <c r="J427" s="9" t="str">
        <f t="shared" si="31"/>
        <v>ชำระตรงเวลา</v>
      </c>
      <c r="K427" s="10">
        <f t="shared" si="32"/>
        <v>2</v>
      </c>
      <c r="L427" t="str">
        <f t="shared" si="33"/>
        <v>ลูกหนี้ชั้นดี</v>
      </c>
    </row>
    <row r="428" spans="1:12" x14ac:dyDescent="0.2">
      <c r="A428" t="s">
        <v>497</v>
      </c>
      <c r="B428" t="s">
        <v>366</v>
      </c>
      <c r="C428">
        <v>15</v>
      </c>
      <c r="D428">
        <v>1126010001932</v>
      </c>
      <c r="E428" s="1">
        <v>46027</v>
      </c>
      <c r="F428" s="1">
        <v>46029</v>
      </c>
      <c r="G428">
        <v>2950</v>
      </c>
      <c r="H428" s="1">
        <f t="shared" si="30"/>
        <v>46042</v>
      </c>
      <c r="I428" s="5">
        <f t="shared" si="34"/>
        <v>46253</v>
      </c>
      <c r="J428" s="9" t="str">
        <f t="shared" si="31"/>
        <v>ชำระตรงเวลา</v>
      </c>
      <c r="K428" s="10">
        <f t="shared" si="32"/>
        <v>0</v>
      </c>
      <c r="L428" t="str">
        <f t="shared" si="33"/>
        <v>ลูกหนี้ชั้นดี</v>
      </c>
    </row>
    <row r="429" spans="1:12" x14ac:dyDescent="0.2">
      <c r="A429" t="s">
        <v>493</v>
      </c>
      <c r="B429" t="s">
        <v>366</v>
      </c>
      <c r="C429">
        <v>7</v>
      </c>
      <c r="D429">
        <v>1126010001949</v>
      </c>
      <c r="E429" s="1">
        <v>46027</v>
      </c>
      <c r="F429" s="1">
        <v>46029</v>
      </c>
      <c r="G429">
        <v>200</v>
      </c>
      <c r="H429" s="1">
        <f t="shared" si="30"/>
        <v>46034</v>
      </c>
      <c r="I429" s="5">
        <f t="shared" si="34"/>
        <v>46253</v>
      </c>
      <c r="J429" s="9" t="str">
        <f t="shared" si="31"/>
        <v>ชำระตรงเวลา</v>
      </c>
      <c r="K429" s="10">
        <f t="shared" si="32"/>
        <v>0</v>
      </c>
      <c r="L429" t="str">
        <f t="shared" si="33"/>
        <v>ลูกหนี้ชั้นดี</v>
      </c>
    </row>
    <row r="430" spans="1:12" x14ac:dyDescent="0.2">
      <c r="A430" t="s">
        <v>493</v>
      </c>
      <c r="B430" t="s">
        <v>366</v>
      </c>
      <c r="C430">
        <v>15</v>
      </c>
      <c r="D430">
        <v>1126010001956</v>
      </c>
      <c r="E430" s="1">
        <v>46027</v>
      </c>
      <c r="F430" s="1">
        <v>46029</v>
      </c>
      <c r="G430">
        <v>4920</v>
      </c>
      <c r="H430" s="1">
        <f t="shared" si="30"/>
        <v>46042</v>
      </c>
      <c r="I430" s="5">
        <f t="shared" si="34"/>
        <v>46253</v>
      </c>
      <c r="J430" s="9" t="str">
        <f t="shared" si="31"/>
        <v>ค้างชำระ 1 - 30 วัน</v>
      </c>
      <c r="K430" s="10">
        <f t="shared" si="32"/>
        <v>0</v>
      </c>
      <c r="L430" t="str">
        <f t="shared" si="33"/>
        <v>ลูกหนี้ชั้นดี</v>
      </c>
    </row>
    <row r="431" spans="1:12" x14ac:dyDescent="0.2">
      <c r="A431" t="s">
        <v>493</v>
      </c>
      <c r="B431" t="s">
        <v>366</v>
      </c>
      <c r="C431">
        <v>15</v>
      </c>
      <c r="D431">
        <v>1126010001963</v>
      </c>
      <c r="E431" s="1">
        <v>46027</v>
      </c>
      <c r="F431" s="1">
        <v>46043</v>
      </c>
      <c r="G431">
        <v>750</v>
      </c>
      <c r="H431" s="1">
        <f t="shared" si="30"/>
        <v>46042</v>
      </c>
      <c r="I431" s="5">
        <f t="shared" si="34"/>
        <v>46253</v>
      </c>
      <c r="J431" s="9" t="str">
        <f t="shared" si="31"/>
        <v>ชำระตรงเวลา</v>
      </c>
      <c r="K431" s="10">
        <f t="shared" si="32"/>
        <v>1</v>
      </c>
      <c r="L431" t="str">
        <f t="shared" si="33"/>
        <v>ลูกหนี้ชั้นดี</v>
      </c>
    </row>
    <row r="432" spans="1:12" x14ac:dyDescent="0.2">
      <c r="A432" t="s">
        <v>502</v>
      </c>
      <c r="B432" t="s">
        <v>366</v>
      </c>
      <c r="C432">
        <v>15</v>
      </c>
      <c r="D432">
        <v>1126010001970</v>
      </c>
      <c r="E432" s="1">
        <v>46027</v>
      </c>
      <c r="F432" s="1">
        <v>46042</v>
      </c>
      <c r="G432">
        <v>1380</v>
      </c>
      <c r="H432" s="1">
        <f t="shared" si="30"/>
        <v>46042</v>
      </c>
      <c r="I432" s="5">
        <f t="shared" si="34"/>
        <v>46253</v>
      </c>
      <c r="J432" s="9" t="str">
        <f t="shared" si="31"/>
        <v>ชำระตรงเวลา</v>
      </c>
      <c r="K432" s="10">
        <f t="shared" si="32"/>
        <v>0</v>
      </c>
      <c r="L432" t="str">
        <f t="shared" si="33"/>
        <v>ลูกหนี้ชั้นดี</v>
      </c>
    </row>
    <row r="433" spans="1:12" x14ac:dyDescent="0.2">
      <c r="A433" t="s">
        <v>504</v>
      </c>
      <c r="B433" t="s">
        <v>366</v>
      </c>
      <c r="C433">
        <v>15</v>
      </c>
      <c r="D433">
        <v>1126010001994</v>
      </c>
      <c r="E433" s="1">
        <v>46027</v>
      </c>
      <c r="F433" s="1">
        <v>46042</v>
      </c>
      <c r="G433">
        <v>845</v>
      </c>
      <c r="H433" s="1">
        <f t="shared" si="30"/>
        <v>46042</v>
      </c>
      <c r="I433" s="5">
        <f t="shared" si="34"/>
        <v>46253</v>
      </c>
      <c r="J433" s="9" t="str">
        <f t="shared" si="31"/>
        <v>ชำระตรงเวลา</v>
      </c>
      <c r="K433" s="10">
        <f t="shared" si="32"/>
        <v>0</v>
      </c>
      <c r="L433" t="str">
        <f t="shared" si="33"/>
        <v>ลูกหนี้ชั้นดี</v>
      </c>
    </row>
    <row r="434" spans="1:12" x14ac:dyDescent="0.2">
      <c r="A434" t="s">
        <v>506</v>
      </c>
      <c r="B434" t="s">
        <v>366</v>
      </c>
      <c r="C434">
        <v>15</v>
      </c>
      <c r="D434">
        <v>1126010002007</v>
      </c>
      <c r="E434" s="1">
        <v>46027</v>
      </c>
      <c r="F434" s="1">
        <v>46031</v>
      </c>
      <c r="G434">
        <v>14794</v>
      </c>
      <c r="H434" s="1">
        <f t="shared" si="30"/>
        <v>46042</v>
      </c>
      <c r="I434" s="5">
        <f t="shared" si="34"/>
        <v>46253</v>
      </c>
      <c r="J434" s="9" t="str">
        <f t="shared" si="31"/>
        <v>ค้างชำระ 1 - 30 วัน</v>
      </c>
      <c r="K434" s="10">
        <f t="shared" si="32"/>
        <v>0</v>
      </c>
      <c r="L434" t="str">
        <f t="shared" si="33"/>
        <v>ลูกหนี้ชั้นดี</v>
      </c>
    </row>
    <row r="435" spans="1:12" x14ac:dyDescent="0.2">
      <c r="A435" t="s">
        <v>507</v>
      </c>
      <c r="B435" t="s">
        <v>366</v>
      </c>
      <c r="C435">
        <v>30</v>
      </c>
      <c r="D435">
        <v>1126010002014</v>
      </c>
      <c r="E435" s="1">
        <v>46031</v>
      </c>
      <c r="F435" s="1">
        <v>46064</v>
      </c>
      <c r="G435">
        <v>75600</v>
      </c>
      <c r="H435" s="1">
        <f t="shared" si="30"/>
        <v>46061</v>
      </c>
      <c r="I435" s="5">
        <f t="shared" si="34"/>
        <v>46253</v>
      </c>
      <c r="J435" s="9" t="str">
        <f t="shared" si="31"/>
        <v>ชำระตรงเวลา</v>
      </c>
      <c r="K435" s="10">
        <f t="shared" si="32"/>
        <v>3</v>
      </c>
      <c r="L435" t="str">
        <f t="shared" si="33"/>
        <v>ลูกหนี้ชั้นดี</v>
      </c>
    </row>
    <row r="436" spans="1:12" x14ac:dyDescent="0.2">
      <c r="A436" t="s">
        <v>459</v>
      </c>
      <c r="B436" t="s">
        <v>366</v>
      </c>
      <c r="C436">
        <v>15</v>
      </c>
      <c r="D436">
        <v>1126010002038</v>
      </c>
      <c r="E436" s="1">
        <v>46031</v>
      </c>
      <c r="F436" s="1">
        <v>46042</v>
      </c>
      <c r="G436">
        <v>5055</v>
      </c>
      <c r="H436" s="1">
        <f t="shared" si="30"/>
        <v>46046</v>
      </c>
      <c r="I436" s="5">
        <f t="shared" si="34"/>
        <v>46253</v>
      </c>
      <c r="J436" s="9" t="str">
        <f t="shared" si="31"/>
        <v>ชำระตรงเวลา</v>
      </c>
      <c r="K436" s="10">
        <f t="shared" si="32"/>
        <v>0</v>
      </c>
      <c r="L436" t="str">
        <f t="shared" si="33"/>
        <v>ลูกหนี้ชั้นดี</v>
      </c>
    </row>
    <row r="437" spans="1:12" x14ac:dyDescent="0.2">
      <c r="A437" t="s">
        <v>510</v>
      </c>
      <c r="B437" t="s">
        <v>366</v>
      </c>
      <c r="C437">
        <v>30</v>
      </c>
      <c r="D437">
        <v>1126010002045</v>
      </c>
      <c r="E437" s="1">
        <v>46031</v>
      </c>
      <c r="F437" s="1">
        <v>46059</v>
      </c>
      <c r="G437">
        <v>118250</v>
      </c>
      <c r="H437" s="1">
        <f t="shared" si="30"/>
        <v>46061</v>
      </c>
      <c r="I437" s="5">
        <f t="shared" si="34"/>
        <v>46253</v>
      </c>
      <c r="J437" s="9" t="str">
        <f t="shared" si="31"/>
        <v>ชำระตรงเวลา</v>
      </c>
      <c r="K437" s="10">
        <f t="shared" si="32"/>
        <v>0</v>
      </c>
      <c r="L437" t="str">
        <f t="shared" si="33"/>
        <v>ลูกหนี้ชั้นดี</v>
      </c>
    </row>
    <row r="438" spans="1:12" x14ac:dyDescent="0.2">
      <c r="A438" t="s">
        <v>512</v>
      </c>
      <c r="B438" t="s">
        <v>366</v>
      </c>
      <c r="C438">
        <v>15</v>
      </c>
      <c r="D438">
        <v>1126010002106</v>
      </c>
      <c r="E438" s="1">
        <v>46028</v>
      </c>
      <c r="F438" s="1">
        <v>46042</v>
      </c>
      <c r="G438">
        <v>744</v>
      </c>
      <c r="H438" s="1">
        <f t="shared" si="30"/>
        <v>46043</v>
      </c>
      <c r="I438" s="5">
        <f t="shared" si="34"/>
        <v>46253</v>
      </c>
      <c r="J438" s="9" t="str">
        <f t="shared" si="31"/>
        <v>ชำระตรงเวลา</v>
      </c>
      <c r="K438" s="10">
        <f t="shared" si="32"/>
        <v>0</v>
      </c>
      <c r="L438" t="str">
        <f t="shared" si="33"/>
        <v>ลูกหนี้ชั้นดี</v>
      </c>
    </row>
    <row r="439" spans="1:12" x14ac:dyDescent="0.2">
      <c r="A439" t="s">
        <v>251</v>
      </c>
      <c r="B439" t="s">
        <v>366</v>
      </c>
      <c r="C439">
        <v>30</v>
      </c>
      <c r="D439">
        <v>1126010002113</v>
      </c>
      <c r="E439" s="1">
        <v>46028</v>
      </c>
      <c r="F439" s="1">
        <v>46032</v>
      </c>
      <c r="G439">
        <v>34359</v>
      </c>
      <c r="H439" s="1">
        <f t="shared" si="30"/>
        <v>46058</v>
      </c>
      <c r="I439" s="5">
        <f t="shared" si="34"/>
        <v>46253</v>
      </c>
      <c r="J439" s="9" t="str">
        <f t="shared" si="31"/>
        <v>ชำระตรงเวลา</v>
      </c>
      <c r="K439" s="10">
        <f t="shared" si="32"/>
        <v>0</v>
      </c>
      <c r="L439" t="str">
        <f t="shared" si="33"/>
        <v>ลูกหนี้ชั้นดี</v>
      </c>
    </row>
    <row r="440" spans="1:12" x14ac:dyDescent="0.2">
      <c r="A440" t="s">
        <v>251</v>
      </c>
      <c r="B440" t="s">
        <v>366</v>
      </c>
      <c r="C440">
        <v>30</v>
      </c>
      <c r="D440">
        <v>1126010002113</v>
      </c>
      <c r="E440" s="1">
        <v>46028</v>
      </c>
      <c r="F440" s="1">
        <v>46032</v>
      </c>
      <c r="G440">
        <v>34359</v>
      </c>
      <c r="H440" s="1">
        <f t="shared" si="30"/>
        <v>46058</v>
      </c>
      <c r="I440" s="5">
        <f t="shared" si="34"/>
        <v>46253</v>
      </c>
      <c r="J440" s="9" t="str">
        <f t="shared" si="31"/>
        <v>ค้างชำระ 1 - 30 วัน</v>
      </c>
      <c r="K440" s="10">
        <f t="shared" si="32"/>
        <v>0</v>
      </c>
      <c r="L440" t="str">
        <f t="shared" si="33"/>
        <v>ลูกหนี้ชั้นดี</v>
      </c>
    </row>
    <row r="441" spans="1:12" x14ac:dyDescent="0.2">
      <c r="A441" t="s">
        <v>515</v>
      </c>
      <c r="B441" t="s">
        <v>366</v>
      </c>
      <c r="C441">
        <v>0</v>
      </c>
      <c r="D441">
        <v>1126010002120</v>
      </c>
      <c r="E441" s="1">
        <v>46028</v>
      </c>
      <c r="F441" s="1">
        <v>46029</v>
      </c>
      <c r="G441">
        <v>549</v>
      </c>
      <c r="H441" s="1">
        <f t="shared" si="30"/>
        <v>46028</v>
      </c>
      <c r="I441" s="5">
        <f t="shared" si="34"/>
        <v>46253</v>
      </c>
      <c r="J441" s="9" t="str">
        <f t="shared" si="31"/>
        <v>ค้างชำระ 1 - 30 วัน</v>
      </c>
      <c r="K441" s="10">
        <f t="shared" si="32"/>
        <v>1</v>
      </c>
      <c r="L441" t="str">
        <f t="shared" si="33"/>
        <v>ลูกหนี้ชั้นดี</v>
      </c>
    </row>
    <row r="442" spans="1:12" x14ac:dyDescent="0.2">
      <c r="A442" t="s">
        <v>515</v>
      </c>
      <c r="B442" t="s">
        <v>366</v>
      </c>
      <c r="C442">
        <v>0</v>
      </c>
      <c r="D442">
        <v>1126010002120</v>
      </c>
      <c r="E442" s="1">
        <v>46028</v>
      </c>
      <c r="F442" s="1">
        <v>46029</v>
      </c>
      <c r="G442">
        <v>549</v>
      </c>
      <c r="H442" s="1">
        <f t="shared" si="30"/>
        <v>46028</v>
      </c>
      <c r="I442" s="5">
        <f t="shared" si="34"/>
        <v>46253</v>
      </c>
      <c r="J442" s="9" t="str">
        <f t="shared" si="31"/>
        <v>ชำระตรงเวลา</v>
      </c>
      <c r="K442" s="10">
        <f t="shared" si="32"/>
        <v>1</v>
      </c>
      <c r="L442" t="str">
        <f t="shared" si="33"/>
        <v>ลูกหนี้ชั้นดี</v>
      </c>
    </row>
    <row r="443" spans="1:12" x14ac:dyDescent="0.2">
      <c r="A443" t="s">
        <v>402</v>
      </c>
      <c r="B443" t="s">
        <v>366</v>
      </c>
      <c r="C443">
        <v>7</v>
      </c>
      <c r="D443">
        <v>1126010002137</v>
      </c>
      <c r="E443" s="1">
        <v>46028</v>
      </c>
      <c r="F443" s="1">
        <v>46028</v>
      </c>
      <c r="G443">
        <v>200</v>
      </c>
      <c r="H443" s="1">
        <f t="shared" si="30"/>
        <v>46035</v>
      </c>
      <c r="I443" s="5">
        <f t="shared" si="34"/>
        <v>46253</v>
      </c>
      <c r="J443" s="9" t="str">
        <f t="shared" si="31"/>
        <v>ชำระตรงเวลา</v>
      </c>
      <c r="K443" s="10">
        <f t="shared" si="32"/>
        <v>0</v>
      </c>
      <c r="L443" t="str">
        <f t="shared" si="33"/>
        <v>ลูกหนี้ชั้นดี</v>
      </c>
    </row>
    <row r="444" spans="1:12" x14ac:dyDescent="0.2">
      <c r="A444" t="s">
        <v>518</v>
      </c>
      <c r="B444" t="s">
        <v>366</v>
      </c>
      <c r="C444">
        <v>15</v>
      </c>
      <c r="D444">
        <v>1126010002144</v>
      </c>
      <c r="E444" s="1">
        <v>46028</v>
      </c>
      <c r="F444" s="1">
        <v>46030</v>
      </c>
      <c r="G444">
        <v>56</v>
      </c>
      <c r="H444" s="1">
        <f t="shared" si="30"/>
        <v>46043</v>
      </c>
      <c r="I444" s="5">
        <f t="shared" si="34"/>
        <v>46253</v>
      </c>
      <c r="J444" s="9" t="str">
        <f t="shared" si="31"/>
        <v>ชำระตรงเวลา</v>
      </c>
      <c r="K444" s="10">
        <f t="shared" si="32"/>
        <v>0</v>
      </c>
      <c r="L444" t="str">
        <f t="shared" si="33"/>
        <v>ลูกหนี้ชั้นดี</v>
      </c>
    </row>
    <row r="445" spans="1:12" x14ac:dyDescent="0.2">
      <c r="A445" t="s">
        <v>520</v>
      </c>
      <c r="B445" t="s">
        <v>366</v>
      </c>
      <c r="C445">
        <v>7</v>
      </c>
      <c r="D445">
        <v>1126010002236</v>
      </c>
      <c r="E445" s="1">
        <v>46028</v>
      </c>
      <c r="F445" s="1">
        <v>46031</v>
      </c>
      <c r="G445">
        <v>7455</v>
      </c>
      <c r="H445" s="1">
        <f t="shared" si="30"/>
        <v>46035</v>
      </c>
      <c r="I445" s="5">
        <f t="shared" si="34"/>
        <v>46253</v>
      </c>
      <c r="J445" s="9" t="str">
        <f t="shared" si="31"/>
        <v>ชำระตรงเวลา</v>
      </c>
      <c r="K445" s="10">
        <f t="shared" si="32"/>
        <v>0</v>
      </c>
      <c r="L445" t="str">
        <f t="shared" si="33"/>
        <v>ลูกหนี้ชั้นดี</v>
      </c>
    </row>
    <row r="446" spans="1:12" x14ac:dyDescent="0.2">
      <c r="A446" t="s">
        <v>522</v>
      </c>
      <c r="B446" t="s">
        <v>366</v>
      </c>
      <c r="C446">
        <v>15</v>
      </c>
      <c r="D446">
        <v>1126010002250</v>
      </c>
      <c r="E446" s="1">
        <v>46029</v>
      </c>
      <c r="F446" s="1">
        <v>46036</v>
      </c>
      <c r="G446">
        <v>18876</v>
      </c>
      <c r="H446" s="1">
        <f t="shared" si="30"/>
        <v>46044</v>
      </c>
      <c r="I446" s="5">
        <f t="shared" si="34"/>
        <v>46253</v>
      </c>
      <c r="J446" s="9" t="str">
        <f t="shared" si="31"/>
        <v>ชำระตรงเวลา</v>
      </c>
      <c r="K446" s="10">
        <f t="shared" si="32"/>
        <v>0</v>
      </c>
      <c r="L446" t="str">
        <f t="shared" si="33"/>
        <v>ลูกหนี้ชั้นดี</v>
      </c>
    </row>
    <row r="447" spans="1:12" x14ac:dyDescent="0.2">
      <c r="A447" t="s">
        <v>417</v>
      </c>
      <c r="B447" t="s">
        <v>366</v>
      </c>
      <c r="C447">
        <v>15</v>
      </c>
      <c r="D447">
        <v>1126010002410</v>
      </c>
      <c r="E447" s="1">
        <v>46029</v>
      </c>
      <c r="F447" s="1">
        <v>46039</v>
      </c>
      <c r="G447">
        <v>245</v>
      </c>
      <c r="H447" s="1">
        <f t="shared" si="30"/>
        <v>46044</v>
      </c>
      <c r="I447" s="5">
        <f t="shared" si="34"/>
        <v>46253</v>
      </c>
      <c r="J447" s="9" t="str">
        <f t="shared" si="31"/>
        <v>ชำระตรงเวลา</v>
      </c>
      <c r="K447" s="10">
        <f t="shared" si="32"/>
        <v>0</v>
      </c>
      <c r="L447" t="str">
        <f t="shared" si="33"/>
        <v>ลูกหนี้ชั้นดี</v>
      </c>
    </row>
    <row r="448" spans="1:12" x14ac:dyDescent="0.2">
      <c r="A448" t="s">
        <v>417</v>
      </c>
      <c r="B448" t="s">
        <v>366</v>
      </c>
      <c r="C448">
        <v>15</v>
      </c>
      <c r="D448">
        <v>1126010002410</v>
      </c>
      <c r="E448" s="1">
        <v>46029</v>
      </c>
      <c r="F448" s="1">
        <v>46039</v>
      </c>
      <c r="G448">
        <v>245</v>
      </c>
      <c r="H448" s="1">
        <f t="shared" si="30"/>
        <v>46044</v>
      </c>
      <c r="I448" s="5">
        <f t="shared" si="34"/>
        <v>46253</v>
      </c>
      <c r="J448" s="9" t="str">
        <f t="shared" si="31"/>
        <v>ชำระตรงเวลา</v>
      </c>
      <c r="K448" s="10">
        <f t="shared" si="32"/>
        <v>0</v>
      </c>
      <c r="L448" t="str">
        <f t="shared" si="33"/>
        <v>ลูกหนี้ชั้นดี</v>
      </c>
    </row>
    <row r="449" spans="1:12" x14ac:dyDescent="0.2">
      <c r="A449" t="s">
        <v>417</v>
      </c>
      <c r="B449" t="s">
        <v>366</v>
      </c>
      <c r="C449">
        <v>15</v>
      </c>
      <c r="D449">
        <v>1126010002410</v>
      </c>
      <c r="E449" s="1">
        <v>46029</v>
      </c>
      <c r="F449" s="1">
        <v>46039</v>
      </c>
      <c r="G449">
        <v>245</v>
      </c>
      <c r="H449" s="1">
        <f t="shared" si="30"/>
        <v>46044</v>
      </c>
      <c r="I449" s="5">
        <f t="shared" si="34"/>
        <v>46253</v>
      </c>
      <c r="J449" s="9" t="str">
        <f t="shared" si="31"/>
        <v>ชำระตรงเวลา</v>
      </c>
      <c r="K449" s="10">
        <f t="shared" si="32"/>
        <v>0</v>
      </c>
      <c r="L449" t="str">
        <f t="shared" si="33"/>
        <v>ลูกหนี้ชั้นดี</v>
      </c>
    </row>
    <row r="450" spans="1:12" x14ac:dyDescent="0.2">
      <c r="A450" t="s">
        <v>417</v>
      </c>
      <c r="B450" t="s">
        <v>366</v>
      </c>
      <c r="C450">
        <v>15</v>
      </c>
      <c r="D450">
        <v>1126010002410</v>
      </c>
      <c r="E450" s="1">
        <v>46029</v>
      </c>
      <c r="F450" s="1">
        <v>46039</v>
      </c>
      <c r="G450">
        <v>245</v>
      </c>
      <c r="H450" s="1">
        <f t="shared" ref="H450:H513" si="35">E450+C450</f>
        <v>46044</v>
      </c>
      <c r="I450" s="5">
        <f t="shared" si="34"/>
        <v>46253</v>
      </c>
      <c r="J450" s="9" t="str">
        <f t="shared" ref="J450:J513" si="36">IF(K451&lt;=0, "ชำระตรงเวลา", IF(K451&lt;=30, "ค้างชำระ 1 - 30 วัน", IF(K451&lt;=60, "ค้างชำระ 31 - 60 วัน", IF(K451&lt;=90, "ค้างชำระ 61 - 90 วัน", "ค้างชำระเกิน 90 วัน"))))</f>
        <v>ชำระตรงเวลา</v>
      </c>
      <c r="K450" s="10">
        <f t="shared" ref="K450:K513" si="37">IF(OR(F450="",F450="(ว่าง)"), MAX(0,I449-H450), MAX(0,F450-H450))</f>
        <v>0</v>
      </c>
      <c r="L450" t="str">
        <f t="shared" ref="L450:L513" si="38">IF(K450&lt;=30, "ลูกหนี้ชั้นดี", IF(K450&lt;=90, "ลูกหนี้เฝ้าติดตาม", "ลูกหนี้ด้อยคุณภาพ (NPL)"))</f>
        <v>ลูกหนี้ชั้นดี</v>
      </c>
    </row>
    <row r="451" spans="1:12" x14ac:dyDescent="0.2">
      <c r="A451" t="s">
        <v>417</v>
      </c>
      <c r="B451" t="s">
        <v>366</v>
      </c>
      <c r="C451">
        <v>15</v>
      </c>
      <c r="D451">
        <v>1126010002410</v>
      </c>
      <c r="E451" s="1">
        <v>46029</v>
      </c>
      <c r="F451" s="1">
        <v>46039</v>
      </c>
      <c r="G451">
        <v>245</v>
      </c>
      <c r="H451" s="1">
        <f t="shared" si="35"/>
        <v>46044</v>
      </c>
      <c r="I451" s="5">
        <f t="shared" si="34"/>
        <v>46253</v>
      </c>
      <c r="J451" s="9" t="str">
        <f t="shared" si="36"/>
        <v>ชำระตรงเวลา</v>
      </c>
      <c r="K451" s="10">
        <f t="shared" si="37"/>
        <v>0</v>
      </c>
      <c r="L451" t="str">
        <f t="shared" si="38"/>
        <v>ลูกหนี้ชั้นดี</v>
      </c>
    </row>
    <row r="452" spans="1:12" x14ac:dyDescent="0.2">
      <c r="A452" t="s">
        <v>518</v>
      </c>
      <c r="B452" t="s">
        <v>366</v>
      </c>
      <c r="C452">
        <v>7</v>
      </c>
      <c r="D452">
        <v>1126010002434</v>
      </c>
      <c r="E452" s="1">
        <v>46029</v>
      </c>
      <c r="F452" s="1">
        <v>46030</v>
      </c>
      <c r="G452">
        <v>860</v>
      </c>
      <c r="H452" s="1">
        <f t="shared" si="35"/>
        <v>46036</v>
      </c>
      <c r="I452" s="5">
        <f t="shared" ref="I452:I515" si="39">I451</f>
        <v>46253</v>
      </c>
      <c r="J452" s="9" t="str">
        <f t="shared" si="36"/>
        <v>ค้างชำระ 1 - 30 วัน</v>
      </c>
      <c r="K452" s="10">
        <f t="shared" si="37"/>
        <v>0</v>
      </c>
      <c r="L452" t="str">
        <f t="shared" si="38"/>
        <v>ลูกหนี้ชั้นดี</v>
      </c>
    </row>
    <row r="453" spans="1:12" x14ac:dyDescent="0.2">
      <c r="A453" t="s">
        <v>526</v>
      </c>
      <c r="B453" t="s">
        <v>366</v>
      </c>
      <c r="C453">
        <v>7</v>
      </c>
      <c r="D453">
        <v>1126010002441</v>
      </c>
      <c r="E453" s="1">
        <v>46031</v>
      </c>
      <c r="F453" s="1">
        <v>46039</v>
      </c>
      <c r="G453">
        <v>525</v>
      </c>
      <c r="H453" s="1">
        <f t="shared" si="35"/>
        <v>46038</v>
      </c>
      <c r="I453" s="5">
        <f t="shared" si="39"/>
        <v>46253</v>
      </c>
      <c r="J453" s="9" t="str">
        <f t="shared" si="36"/>
        <v>ค้างชำระ 1 - 30 วัน</v>
      </c>
      <c r="K453" s="10">
        <f t="shared" si="37"/>
        <v>1</v>
      </c>
      <c r="L453" t="str">
        <f t="shared" si="38"/>
        <v>ลูกหนี้ชั้นดี</v>
      </c>
    </row>
    <row r="454" spans="1:12" x14ac:dyDescent="0.2">
      <c r="A454" t="s">
        <v>526</v>
      </c>
      <c r="B454" t="s">
        <v>366</v>
      </c>
      <c r="C454">
        <v>7</v>
      </c>
      <c r="D454">
        <v>1126010002441</v>
      </c>
      <c r="E454" s="1">
        <v>46031</v>
      </c>
      <c r="F454" s="1">
        <v>46039</v>
      </c>
      <c r="G454">
        <v>525</v>
      </c>
      <c r="H454" s="1">
        <f t="shared" si="35"/>
        <v>46038</v>
      </c>
      <c r="I454" s="5">
        <f t="shared" si="39"/>
        <v>46253</v>
      </c>
      <c r="J454" s="9" t="str">
        <f t="shared" si="36"/>
        <v>ค้างชำระ 1 - 30 วัน</v>
      </c>
      <c r="K454" s="10">
        <f t="shared" si="37"/>
        <v>1</v>
      </c>
      <c r="L454" t="str">
        <f t="shared" si="38"/>
        <v>ลูกหนี้ชั้นดี</v>
      </c>
    </row>
    <row r="455" spans="1:12" x14ac:dyDescent="0.2">
      <c r="A455" t="s">
        <v>526</v>
      </c>
      <c r="B455" t="s">
        <v>366</v>
      </c>
      <c r="C455">
        <v>7</v>
      </c>
      <c r="D455">
        <v>1126010002441</v>
      </c>
      <c r="E455" s="1">
        <v>46031</v>
      </c>
      <c r="F455" s="1">
        <v>46039</v>
      </c>
      <c r="G455">
        <v>525</v>
      </c>
      <c r="H455" s="1">
        <f t="shared" si="35"/>
        <v>46038</v>
      </c>
      <c r="I455" s="5">
        <f t="shared" si="39"/>
        <v>46253</v>
      </c>
      <c r="J455" s="9" t="str">
        <f t="shared" si="36"/>
        <v>ค้างชำระ 1 - 30 วัน</v>
      </c>
      <c r="K455" s="10">
        <f t="shared" si="37"/>
        <v>1</v>
      </c>
      <c r="L455" t="str">
        <f t="shared" si="38"/>
        <v>ลูกหนี้ชั้นดี</v>
      </c>
    </row>
    <row r="456" spans="1:12" x14ac:dyDescent="0.2">
      <c r="A456" t="s">
        <v>526</v>
      </c>
      <c r="B456" t="s">
        <v>366</v>
      </c>
      <c r="C456">
        <v>7</v>
      </c>
      <c r="D456">
        <v>1126010002441</v>
      </c>
      <c r="E456" s="1">
        <v>46031</v>
      </c>
      <c r="F456" s="1">
        <v>46039</v>
      </c>
      <c r="G456">
        <v>525</v>
      </c>
      <c r="H456" s="1">
        <f t="shared" si="35"/>
        <v>46038</v>
      </c>
      <c r="I456" s="5">
        <f t="shared" si="39"/>
        <v>46253</v>
      </c>
      <c r="J456" s="9" t="str">
        <f t="shared" si="36"/>
        <v>ค้างชำระ 1 - 30 วัน</v>
      </c>
      <c r="K456" s="10">
        <f t="shared" si="37"/>
        <v>1</v>
      </c>
      <c r="L456" t="str">
        <f t="shared" si="38"/>
        <v>ลูกหนี้ชั้นดี</v>
      </c>
    </row>
    <row r="457" spans="1:12" x14ac:dyDescent="0.2">
      <c r="A457" t="s">
        <v>528</v>
      </c>
      <c r="B457" t="s">
        <v>366</v>
      </c>
      <c r="C457">
        <v>7</v>
      </c>
      <c r="D457">
        <v>1126010002458</v>
      </c>
      <c r="E457" s="1">
        <v>46034</v>
      </c>
      <c r="F457" s="1">
        <v>46043</v>
      </c>
      <c r="G457">
        <v>1215</v>
      </c>
      <c r="H457" s="1">
        <f t="shared" si="35"/>
        <v>46041</v>
      </c>
      <c r="I457" s="5">
        <f t="shared" si="39"/>
        <v>46253</v>
      </c>
      <c r="J457" s="9" t="str">
        <f t="shared" si="36"/>
        <v>ชำระตรงเวลา</v>
      </c>
      <c r="K457" s="10">
        <f t="shared" si="37"/>
        <v>2</v>
      </c>
      <c r="L457" t="str">
        <f t="shared" si="38"/>
        <v>ลูกหนี้ชั้นดี</v>
      </c>
    </row>
    <row r="458" spans="1:12" x14ac:dyDescent="0.2">
      <c r="A458" t="s">
        <v>530</v>
      </c>
      <c r="B458" t="s">
        <v>366</v>
      </c>
      <c r="C458">
        <v>7</v>
      </c>
      <c r="D458">
        <v>1126010002472</v>
      </c>
      <c r="E458" s="1">
        <v>46034</v>
      </c>
      <c r="F458" s="1">
        <v>46039</v>
      </c>
      <c r="G458">
        <v>1645</v>
      </c>
      <c r="H458" s="1">
        <f t="shared" si="35"/>
        <v>46041</v>
      </c>
      <c r="I458" s="5">
        <f t="shared" si="39"/>
        <v>46253</v>
      </c>
      <c r="J458" s="9" t="str">
        <f t="shared" si="36"/>
        <v>ชำระตรงเวลา</v>
      </c>
      <c r="K458" s="10">
        <f t="shared" si="37"/>
        <v>0</v>
      </c>
      <c r="L458" t="str">
        <f t="shared" si="38"/>
        <v>ลูกหนี้ชั้นดี</v>
      </c>
    </row>
    <row r="459" spans="1:12" x14ac:dyDescent="0.2">
      <c r="A459" t="s">
        <v>532</v>
      </c>
      <c r="B459" t="s">
        <v>366</v>
      </c>
      <c r="C459">
        <v>15</v>
      </c>
      <c r="D459">
        <v>1126010002489</v>
      </c>
      <c r="E459" s="1">
        <v>46031</v>
      </c>
      <c r="F459" s="1">
        <v>46038</v>
      </c>
      <c r="G459">
        <v>2400</v>
      </c>
      <c r="H459" s="1">
        <f t="shared" si="35"/>
        <v>46046</v>
      </c>
      <c r="I459" s="5">
        <f t="shared" si="39"/>
        <v>46253</v>
      </c>
      <c r="J459" s="9" t="str">
        <f t="shared" si="36"/>
        <v>ชำระตรงเวลา</v>
      </c>
      <c r="K459" s="10">
        <f t="shared" si="37"/>
        <v>0</v>
      </c>
      <c r="L459" t="str">
        <f t="shared" si="38"/>
        <v>ลูกหนี้ชั้นดี</v>
      </c>
    </row>
    <row r="460" spans="1:12" x14ac:dyDescent="0.2">
      <c r="A460" t="s">
        <v>532</v>
      </c>
      <c r="B460" t="s">
        <v>366</v>
      </c>
      <c r="C460">
        <v>15</v>
      </c>
      <c r="D460">
        <v>1126010002489</v>
      </c>
      <c r="E460" s="1">
        <v>46031</v>
      </c>
      <c r="F460" s="1">
        <v>46038</v>
      </c>
      <c r="G460">
        <v>2400</v>
      </c>
      <c r="H460" s="1">
        <f t="shared" si="35"/>
        <v>46046</v>
      </c>
      <c r="I460" s="5">
        <f t="shared" si="39"/>
        <v>46253</v>
      </c>
      <c r="J460" s="9" t="str">
        <f t="shared" si="36"/>
        <v>ค้างชำระ 1 - 30 วัน</v>
      </c>
      <c r="K460" s="10">
        <f t="shared" si="37"/>
        <v>0</v>
      </c>
      <c r="L460" t="str">
        <f t="shared" si="38"/>
        <v>ลูกหนี้ชั้นดี</v>
      </c>
    </row>
    <row r="461" spans="1:12" x14ac:dyDescent="0.2">
      <c r="A461" t="s">
        <v>534</v>
      </c>
      <c r="B461" t="s">
        <v>366</v>
      </c>
      <c r="C461">
        <v>7</v>
      </c>
      <c r="D461">
        <v>1126010002496</v>
      </c>
      <c r="E461" s="1">
        <v>46032</v>
      </c>
      <c r="F461" s="1">
        <v>46042</v>
      </c>
      <c r="G461">
        <v>2255</v>
      </c>
      <c r="H461" s="1">
        <f t="shared" si="35"/>
        <v>46039</v>
      </c>
      <c r="I461" s="5">
        <f t="shared" si="39"/>
        <v>46253</v>
      </c>
      <c r="J461" s="9" t="str">
        <f t="shared" si="36"/>
        <v>ค้างชำระ 1 - 30 วัน</v>
      </c>
      <c r="K461" s="10">
        <f t="shared" si="37"/>
        <v>3</v>
      </c>
      <c r="L461" t="str">
        <f t="shared" si="38"/>
        <v>ลูกหนี้ชั้นดี</v>
      </c>
    </row>
    <row r="462" spans="1:12" x14ac:dyDescent="0.2">
      <c r="A462" t="s">
        <v>536</v>
      </c>
      <c r="B462" t="s">
        <v>366</v>
      </c>
      <c r="C462">
        <v>7</v>
      </c>
      <c r="D462">
        <v>1126010002502</v>
      </c>
      <c r="E462" s="1">
        <v>46029</v>
      </c>
      <c r="F462" s="1">
        <v>46037</v>
      </c>
      <c r="G462">
        <v>2428</v>
      </c>
      <c r="H462" s="1">
        <f t="shared" si="35"/>
        <v>46036</v>
      </c>
      <c r="I462" s="5">
        <f t="shared" si="39"/>
        <v>46253</v>
      </c>
      <c r="J462" s="9" t="str">
        <f t="shared" si="36"/>
        <v>ค้างชำระ 1 - 30 วัน</v>
      </c>
      <c r="K462" s="10">
        <f t="shared" si="37"/>
        <v>1</v>
      </c>
      <c r="L462" t="str">
        <f t="shared" si="38"/>
        <v>ลูกหนี้ชั้นดี</v>
      </c>
    </row>
    <row r="463" spans="1:12" x14ac:dyDescent="0.2">
      <c r="A463" t="s">
        <v>538</v>
      </c>
      <c r="B463" t="s">
        <v>366</v>
      </c>
      <c r="C463">
        <v>7</v>
      </c>
      <c r="D463">
        <v>1126010002519</v>
      </c>
      <c r="E463" s="1">
        <v>46030</v>
      </c>
      <c r="F463" s="1">
        <v>46038</v>
      </c>
      <c r="G463">
        <v>1370</v>
      </c>
      <c r="H463" s="1">
        <f t="shared" si="35"/>
        <v>46037</v>
      </c>
      <c r="I463" s="5">
        <f t="shared" si="39"/>
        <v>46253</v>
      </c>
      <c r="J463" s="9" t="str">
        <f t="shared" si="36"/>
        <v>ชำระตรงเวลา</v>
      </c>
      <c r="K463" s="10">
        <f t="shared" si="37"/>
        <v>1</v>
      </c>
      <c r="L463" t="str">
        <f t="shared" si="38"/>
        <v>ลูกหนี้ชั้นดี</v>
      </c>
    </row>
    <row r="464" spans="1:12" x14ac:dyDescent="0.2">
      <c r="A464" t="s">
        <v>540</v>
      </c>
      <c r="B464" t="s">
        <v>366</v>
      </c>
      <c r="C464">
        <v>7</v>
      </c>
      <c r="D464">
        <v>1126010002526</v>
      </c>
      <c r="E464" s="1">
        <v>46034</v>
      </c>
      <c r="F464" s="1">
        <v>46041</v>
      </c>
      <c r="G464">
        <v>800</v>
      </c>
      <c r="H464" s="1">
        <f t="shared" si="35"/>
        <v>46041</v>
      </c>
      <c r="I464" s="5">
        <f t="shared" si="39"/>
        <v>46253</v>
      </c>
      <c r="J464" s="9" t="str">
        <f t="shared" si="36"/>
        <v>ชำระตรงเวลา</v>
      </c>
      <c r="K464" s="10">
        <f t="shared" si="37"/>
        <v>0</v>
      </c>
      <c r="L464" t="str">
        <f t="shared" si="38"/>
        <v>ลูกหนี้ชั้นดี</v>
      </c>
    </row>
    <row r="465" spans="1:12" x14ac:dyDescent="0.2">
      <c r="A465" t="s">
        <v>540</v>
      </c>
      <c r="B465" t="s">
        <v>366</v>
      </c>
      <c r="C465">
        <v>7</v>
      </c>
      <c r="D465">
        <v>1126010002533</v>
      </c>
      <c r="E465" s="1">
        <v>46035</v>
      </c>
      <c r="F465" s="1">
        <v>46039</v>
      </c>
      <c r="G465">
        <v>875</v>
      </c>
      <c r="H465" s="1">
        <f t="shared" si="35"/>
        <v>46042</v>
      </c>
      <c r="I465" s="5">
        <f t="shared" si="39"/>
        <v>46253</v>
      </c>
      <c r="J465" s="9" t="str">
        <f t="shared" si="36"/>
        <v>ค้างชำระ 1 - 30 วัน</v>
      </c>
      <c r="K465" s="10">
        <f t="shared" si="37"/>
        <v>0</v>
      </c>
      <c r="L465" t="str">
        <f t="shared" si="38"/>
        <v>ลูกหนี้ชั้นดี</v>
      </c>
    </row>
    <row r="466" spans="1:12" x14ac:dyDescent="0.2">
      <c r="A466" t="s">
        <v>542</v>
      </c>
      <c r="B466" t="s">
        <v>366</v>
      </c>
      <c r="C466">
        <v>7</v>
      </c>
      <c r="D466">
        <v>1126010002540</v>
      </c>
      <c r="E466" s="1">
        <v>46035</v>
      </c>
      <c r="F466" s="1">
        <v>46043</v>
      </c>
      <c r="G466">
        <v>2701</v>
      </c>
      <c r="H466" s="1">
        <f t="shared" si="35"/>
        <v>46042</v>
      </c>
      <c r="I466" s="5">
        <f t="shared" si="39"/>
        <v>46253</v>
      </c>
      <c r="J466" s="9" t="str">
        <f t="shared" si="36"/>
        <v>ชำระตรงเวลา</v>
      </c>
      <c r="K466" s="10">
        <f t="shared" si="37"/>
        <v>1</v>
      </c>
      <c r="L466" t="str">
        <f t="shared" si="38"/>
        <v>ลูกหนี้ชั้นดี</v>
      </c>
    </row>
    <row r="467" spans="1:12" x14ac:dyDescent="0.2">
      <c r="A467" t="s">
        <v>542</v>
      </c>
      <c r="B467" t="s">
        <v>366</v>
      </c>
      <c r="C467">
        <v>7</v>
      </c>
      <c r="D467">
        <v>1126010002557</v>
      </c>
      <c r="E467" s="1">
        <v>46034</v>
      </c>
      <c r="F467" s="1">
        <v>46036</v>
      </c>
      <c r="G467">
        <v>6960</v>
      </c>
      <c r="H467" s="1">
        <f t="shared" si="35"/>
        <v>46041</v>
      </c>
      <c r="I467" s="5">
        <f t="shared" si="39"/>
        <v>46253</v>
      </c>
      <c r="J467" s="9" t="str">
        <f t="shared" si="36"/>
        <v>ชำระตรงเวลา</v>
      </c>
      <c r="K467" s="10">
        <f t="shared" si="37"/>
        <v>0</v>
      </c>
      <c r="L467" t="str">
        <f t="shared" si="38"/>
        <v>ลูกหนี้ชั้นดี</v>
      </c>
    </row>
    <row r="468" spans="1:12" x14ac:dyDescent="0.2">
      <c r="A468" t="s">
        <v>540</v>
      </c>
      <c r="B468" t="s">
        <v>366</v>
      </c>
      <c r="C468">
        <v>7</v>
      </c>
      <c r="D468">
        <v>1126010002564</v>
      </c>
      <c r="E468" s="1">
        <v>46035</v>
      </c>
      <c r="F468" s="1">
        <v>46041</v>
      </c>
      <c r="G468">
        <v>1350</v>
      </c>
      <c r="H468" s="1">
        <f t="shared" si="35"/>
        <v>46042</v>
      </c>
      <c r="I468" s="5">
        <f t="shared" si="39"/>
        <v>46253</v>
      </c>
      <c r="J468" s="9" t="str">
        <f t="shared" si="36"/>
        <v>ชำระตรงเวลา</v>
      </c>
      <c r="K468" s="10">
        <f t="shared" si="37"/>
        <v>0</v>
      </c>
      <c r="L468" t="str">
        <f t="shared" si="38"/>
        <v>ลูกหนี้ชั้นดี</v>
      </c>
    </row>
    <row r="469" spans="1:12" x14ac:dyDescent="0.2">
      <c r="A469" t="s">
        <v>540</v>
      </c>
      <c r="B469" t="s">
        <v>366</v>
      </c>
      <c r="C469">
        <v>7</v>
      </c>
      <c r="D469">
        <v>1126010002571</v>
      </c>
      <c r="E469" s="1">
        <v>46030</v>
      </c>
      <c r="F469" s="1">
        <v>46035</v>
      </c>
      <c r="G469">
        <v>1605</v>
      </c>
      <c r="H469" s="1">
        <f t="shared" si="35"/>
        <v>46037</v>
      </c>
      <c r="I469" s="5">
        <f t="shared" si="39"/>
        <v>46253</v>
      </c>
      <c r="J469" s="9" t="str">
        <f t="shared" si="36"/>
        <v>ค้างชำระ 1 - 30 วัน</v>
      </c>
      <c r="K469" s="10">
        <f t="shared" si="37"/>
        <v>0</v>
      </c>
      <c r="L469" t="str">
        <f t="shared" si="38"/>
        <v>ลูกหนี้ชั้นดี</v>
      </c>
    </row>
    <row r="470" spans="1:12" x14ac:dyDescent="0.2">
      <c r="A470" t="s">
        <v>451</v>
      </c>
      <c r="B470" t="s">
        <v>366</v>
      </c>
      <c r="C470">
        <v>7</v>
      </c>
      <c r="D470">
        <v>1126010002588</v>
      </c>
      <c r="E470" s="1">
        <v>46031</v>
      </c>
      <c r="F470" s="1">
        <v>46042</v>
      </c>
      <c r="G470">
        <v>2910</v>
      </c>
      <c r="H470" s="1">
        <f t="shared" si="35"/>
        <v>46038</v>
      </c>
      <c r="I470" s="5">
        <f t="shared" si="39"/>
        <v>46253</v>
      </c>
      <c r="J470" s="9" t="str">
        <f t="shared" si="36"/>
        <v>ชำระตรงเวลา</v>
      </c>
      <c r="K470" s="10">
        <f t="shared" si="37"/>
        <v>4</v>
      </c>
      <c r="L470" t="str">
        <f t="shared" si="38"/>
        <v>ลูกหนี้ชั้นดี</v>
      </c>
    </row>
    <row r="471" spans="1:12" x14ac:dyDescent="0.2">
      <c r="A471" t="s">
        <v>548</v>
      </c>
      <c r="B471" t="s">
        <v>366</v>
      </c>
      <c r="C471">
        <v>15</v>
      </c>
      <c r="D471">
        <v>1126010002595</v>
      </c>
      <c r="E471" s="1">
        <v>46032</v>
      </c>
      <c r="F471" s="1">
        <v>46044</v>
      </c>
      <c r="G471">
        <v>1610</v>
      </c>
      <c r="H471" s="1">
        <f t="shared" si="35"/>
        <v>46047</v>
      </c>
      <c r="I471" s="5">
        <f t="shared" si="39"/>
        <v>46253</v>
      </c>
      <c r="J471" s="9" t="str">
        <f t="shared" si="36"/>
        <v>ค้างชำระ 1 - 30 วัน</v>
      </c>
      <c r="K471" s="10">
        <f t="shared" si="37"/>
        <v>0</v>
      </c>
      <c r="L471" t="str">
        <f t="shared" si="38"/>
        <v>ลูกหนี้ชั้นดี</v>
      </c>
    </row>
    <row r="472" spans="1:12" x14ac:dyDescent="0.2">
      <c r="A472" t="s">
        <v>548</v>
      </c>
      <c r="B472" t="s">
        <v>366</v>
      </c>
      <c r="C472">
        <v>7</v>
      </c>
      <c r="D472">
        <v>1126010002601</v>
      </c>
      <c r="E472" s="1">
        <v>46029</v>
      </c>
      <c r="F472" s="1">
        <v>46037</v>
      </c>
      <c r="G472">
        <v>2326</v>
      </c>
      <c r="H472" s="1">
        <f t="shared" si="35"/>
        <v>46036</v>
      </c>
      <c r="I472" s="5">
        <f t="shared" si="39"/>
        <v>46253</v>
      </c>
      <c r="J472" s="9" t="str">
        <f t="shared" si="36"/>
        <v>ชำระตรงเวลา</v>
      </c>
      <c r="K472" s="10">
        <f t="shared" si="37"/>
        <v>1</v>
      </c>
      <c r="L472" t="str">
        <f t="shared" si="38"/>
        <v>ลูกหนี้ชั้นดี</v>
      </c>
    </row>
    <row r="473" spans="1:12" x14ac:dyDescent="0.2">
      <c r="A473" t="s">
        <v>548</v>
      </c>
      <c r="B473" t="s">
        <v>366</v>
      </c>
      <c r="C473">
        <v>7</v>
      </c>
      <c r="D473">
        <v>1126010002618</v>
      </c>
      <c r="E473" s="1">
        <v>46034</v>
      </c>
      <c r="F473" s="1">
        <v>46038</v>
      </c>
      <c r="G473">
        <v>1494</v>
      </c>
      <c r="H473" s="1">
        <f t="shared" si="35"/>
        <v>46041</v>
      </c>
      <c r="I473" s="5">
        <f t="shared" si="39"/>
        <v>46253</v>
      </c>
      <c r="J473" s="9" t="str">
        <f t="shared" si="36"/>
        <v>ชำระตรงเวลา</v>
      </c>
      <c r="K473" s="10">
        <f t="shared" si="37"/>
        <v>0</v>
      </c>
      <c r="L473" t="str">
        <f t="shared" si="38"/>
        <v>ลูกหนี้ชั้นดี</v>
      </c>
    </row>
    <row r="474" spans="1:12" x14ac:dyDescent="0.2">
      <c r="A474" t="s">
        <v>479</v>
      </c>
      <c r="B474" t="s">
        <v>366</v>
      </c>
      <c r="C474">
        <v>7</v>
      </c>
      <c r="D474">
        <v>1126010002625</v>
      </c>
      <c r="E474" s="1">
        <v>46029</v>
      </c>
      <c r="F474" s="1">
        <v>46031</v>
      </c>
      <c r="G474">
        <v>3365</v>
      </c>
      <c r="H474" s="1">
        <f t="shared" si="35"/>
        <v>46036</v>
      </c>
      <c r="I474" s="5">
        <f t="shared" si="39"/>
        <v>46253</v>
      </c>
      <c r="J474" s="9" t="str">
        <f t="shared" si="36"/>
        <v>ชำระตรงเวลา</v>
      </c>
      <c r="K474" s="10">
        <f t="shared" si="37"/>
        <v>0</v>
      </c>
      <c r="L474" t="str">
        <f t="shared" si="38"/>
        <v>ลูกหนี้ชั้นดี</v>
      </c>
    </row>
    <row r="475" spans="1:12" x14ac:dyDescent="0.2">
      <c r="A475" t="s">
        <v>479</v>
      </c>
      <c r="B475" t="s">
        <v>366</v>
      </c>
      <c r="C475">
        <v>7</v>
      </c>
      <c r="D475">
        <v>1126010002625</v>
      </c>
      <c r="E475" s="1">
        <v>46029</v>
      </c>
      <c r="F475" s="1">
        <v>46031</v>
      </c>
      <c r="G475">
        <v>3365</v>
      </c>
      <c r="H475" s="1">
        <f t="shared" si="35"/>
        <v>46036</v>
      </c>
      <c r="I475" s="5">
        <f t="shared" si="39"/>
        <v>46253</v>
      </c>
      <c r="J475" s="9" t="str">
        <f t="shared" si="36"/>
        <v>ชำระตรงเวลา</v>
      </c>
      <c r="K475" s="10">
        <f t="shared" si="37"/>
        <v>0</v>
      </c>
      <c r="L475" t="str">
        <f t="shared" si="38"/>
        <v>ลูกหนี้ชั้นดี</v>
      </c>
    </row>
    <row r="476" spans="1:12" x14ac:dyDescent="0.2">
      <c r="A476" t="s">
        <v>553</v>
      </c>
      <c r="B476" t="s">
        <v>366</v>
      </c>
      <c r="C476">
        <v>7</v>
      </c>
      <c r="D476">
        <v>1126010002632</v>
      </c>
      <c r="E476" s="1">
        <v>46030</v>
      </c>
      <c r="F476" s="1">
        <v>46037</v>
      </c>
      <c r="G476">
        <v>43575</v>
      </c>
      <c r="H476" s="1">
        <f t="shared" si="35"/>
        <v>46037</v>
      </c>
      <c r="I476" s="5">
        <f t="shared" si="39"/>
        <v>46253</v>
      </c>
      <c r="J476" s="9" t="str">
        <f t="shared" si="36"/>
        <v>ชำระตรงเวลา</v>
      </c>
      <c r="K476" s="10">
        <f t="shared" si="37"/>
        <v>0</v>
      </c>
      <c r="L476" t="str">
        <f t="shared" si="38"/>
        <v>ลูกหนี้ชั้นดี</v>
      </c>
    </row>
    <row r="477" spans="1:12" x14ac:dyDescent="0.2">
      <c r="A477" t="s">
        <v>555</v>
      </c>
      <c r="B477" t="s">
        <v>366</v>
      </c>
      <c r="C477">
        <v>7</v>
      </c>
      <c r="D477">
        <v>1126010002649</v>
      </c>
      <c r="E477" s="1">
        <v>46030</v>
      </c>
      <c r="F477" s="1">
        <v>46037</v>
      </c>
      <c r="G477">
        <v>840</v>
      </c>
      <c r="H477" s="1">
        <f t="shared" si="35"/>
        <v>46037</v>
      </c>
      <c r="I477" s="5">
        <f t="shared" si="39"/>
        <v>46253</v>
      </c>
      <c r="J477" s="9" t="str">
        <f t="shared" si="36"/>
        <v>ชำระตรงเวลา</v>
      </c>
      <c r="K477" s="10">
        <f t="shared" si="37"/>
        <v>0</v>
      </c>
      <c r="L477" t="str">
        <f t="shared" si="38"/>
        <v>ลูกหนี้ชั้นดี</v>
      </c>
    </row>
    <row r="478" spans="1:12" x14ac:dyDescent="0.2">
      <c r="A478" t="s">
        <v>251</v>
      </c>
      <c r="B478" t="s">
        <v>366</v>
      </c>
      <c r="C478">
        <v>7</v>
      </c>
      <c r="D478">
        <v>1126010002656</v>
      </c>
      <c r="E478" s="1">
        <v>46031</v>
      </c>
      <c r="F478" s="1">
        <v>46038</v>
      </c>
      <c r="G478">
        <v>19192</v>
      </c>
      <c r="H478" s="1">
        <f t="shared" si="35"/>
        <v>46038</v>
      </c>
      <c r="I478" s="5">
        <f t="shared" si="39"/>
        <v>46253</v>
      </c>
      <c r="J478" s="9" t="str">
        <f t="shared" si="36"/>
        <v>ชำระตรงเวลา</v>
      </c>
      <c r="K478" s="10">
        <f t="shared" si="37"/>
        <v>0</v>
      </c>
      <c r="L478" t="str">
        <f t="shared" si="38"/>
        <v>ลูกหนี้ชั้นดี</v>
      </c>
    </row>
    <row r="479" spans="1:12" x14ac:dyDescent="0.2">
      <c r="A479" t="s">
        <v>484</v>
      </c>
      <c r="B479" t="s">
        <v>366</v>
      </c>
      <c r="C479">
        <v>7</v>
      </c>
      <c r="D479">
        <v>1126010002663</v>
      </c>
      <c r="E479" s="1">
        <v>46030</v>
      </c>
      <c r="F479" s="1">
        <v>46034</v>
      </c>
      <c r="G479">
        <v>530</v>
      </c>
      <c r="H479" s="1">
        <f t="shared" si="35"/>
        <v>46037</v>
      </c>
      <c r="I479" s="5">
        <f t="shared" si="39"/>
        <v>46253</v>
      </c>
      <c r="J479" s="9" t="str">
        <f t="shared" si="36"/>
        <v>ค้างชำระ 1 - 30 วัน</v>
      </c>
      <c r="K479" s="10">
        <f t="shared" si="37"/>
        <v>0</v>
      </c>
      <c r="L479" t="str">
        <f t="shared" si="38"/>
        <v>ลูกหนี้ชั้นดี</v>
      </c>
    </row>
    <row r="480" spans="1:12" x14ac:dyDescent="0.2">
      <c r="A480" t="s">
        <v>423</v>
      </c>
      <c r="B480" t="s">
        <v>366</v>
      </c>
      <c r="C480">
        <v>7</v>
      </c>
      <c r="D480">
        <v>1126010002670</v>
      </c>
      <c r="E480" s="1">
        <v>46031</v>
      </c>
      <c r="F480" s="1">
        <v>46046</v>
      </c>
      <c r="G480">
        <v>2295</v>
      </c>
      <c r="H480" s="1">
        <f t="shared" si="35"/>
        <v>46038</v>
      </c>
      <c r="I480" s="5">
        <f t="shared" si="39"/>
        <v>46253</v>
      </c>
      <c r="J480" s="9" t="str">
        <f t="shared" si="36"/>
        <v>ชำระตรงเวลา</v>
      </c>
      <c r="K480" s="10">
        <f t="shared" si="37"/>
        <v>8</v>
      </c>
      <c r="L480" t="str">
        <f t="shared" si="38"/>
        <v>ลูกหนี้ชั้นดี</v>
      </c>
    </row>
    <row r="481" spans="1:12" x14ac:dyDescent="0.2">
      <c r="A481" t="s">
        <v>423</v>
      </c>
      <c r="B481" t="s">
        <v>366</v>
      </c>
      <c r="C481">
        <v>7</v>
      </c>
      <c r="D481">
        <v>1126010002687</v>
      </c>
      <c r="E481" s="1">
        <v>46034</v>
      </c>
      <c r="F481" s="1">
        <v>46039</v>
      </c>
      <c r="G481">
        <v>1065</v>
      </c>
      <c r="H481" s="1">
        <f t="shared" si="35"/>
        <v>46041</v>
      </c>
      <c r="I481" s="5">
        <f t="shared" si="39"/>
        <v>46253</v>
      </c>
      <c r="J481" s="9" t="str">
        <f t="shared" si="36"/>
        <v>ชำระตรงเวลา</v>
      </c>
      <c r="K481" s="10">
        <f t="shared" si="37"/>
        <v>0</v>
      </c>
      <c r="L481" t="str">
        <f t="shared" si="38"/>
        <v>ลูกหนี้ชั้นดี</v>
      </c>
    </row>
    <row r="482" spans="1:12" x14ac:dyDescent="0.2">
      <c r="A482" t="s">
        <v>561</v>
      </c>
      <c r="B482" t="s">
        <v>366</v>
      </c>
      <c r="C482">
        <v>30</v>
      </c>
      <c r="D482">
        <v>1126010002700</v>
      </c>
      <c r="E482" s="1">
        <v>46031</v>
      </c>
      <c r="F482" s="1">
        <v>46046</v>
      </c>
      <c r="G482">
        <v>6300</v>
      </c>
      <c r="H482" s="1">
        <f t="shared" si="35"/>
        <v>46061</v>
      </c>
      <c r="I482" s="5">
        <f t="shared" si="39"/>
        <v>46253</v>
      </c>
      <c r="J482" s="9" t="str">
        <f t="shared" si="36"/>
        <v>ค้างชำระ 1 - 30 วัน</v>
      </c>
      <c r="K482" s="10">
        <f t="shared" si="37"/>
        <v>0</v>
      </c>
      <c r="L482" t="str">
        <f t="shared" si="38"/>
        <v>ลูกหนี้ชั้นดี</v>
      </c>
    </row>
    <row r="483" spans="1:12" x14ac:dyDescent="0.2">
      <c r="A483" t="s">
        <v>563</v>
      </c>
      <c r="B483" t="s">
        <v>366</v>
      </c>
      <c r="C483">
        <v>7</v>
      </c>
      <c r="D483">
        <v>1126010002717</v>
      </c>
      <c r="E483" s="1">
        <v>46030</v>
      </c>
      <c r="F483" s="1">
        <v>46038</v>
      </c>
      <c r="G483">
        <v>2540</v>
      </c>
      <c r="H483" s="1">
        <f t="shared" si="35"/>
        <v>46037</v>
      </c>
      <c r="I483" s="5">
        <f t="shared" si="39"/>
        <v>46253</v>
      </c>
      <c r="J483" s="9" t="str">
        <f t="shared" si="36"/>
        <v>ชำระตรงเวลา</v>
      </c>
      <c r="K483" s="10">
        <f t="shared" si="37"/>
        <v>1</v>
      </c>
      <c r="L483" t="str">
        <f t="shared" si="38"/>
        <v>ลูกหนี้ชั้นดี</v>
      </c>
    </row>
    <row r="484" spans="1:12" x14ac:dyDescent="0.2">
      <c r="A484" t="s">
        <v>561</v>
      </c>
      <c r="B484" t="s">
        <v>366</v>
      </c>
      <c r="C484">
        <v>30</v>
      </c>
      <c r="D484">
        <v>1126010002724</v>
      </c>
      <c r="E484" s="1">
        <v>46031</v>
      </c>
      <c r="F484" s="1">
        <v>46046</v>
      </c>
      <c r="G484">
        <v>14586</v>
      </c>
      <c r="H484" s="1">
        <f t="shared" si="35"/>
        <v>46061</v>
      </c>
      <c r="I484" s="5">
        <f t="shared" si="39"/>
        <v>46253</v>
      </c>
      <c r="J484" s="9" t="str">
        <f t="shared" si="36"/>
        <v>ชำระตรงเวลา</v>
      </c>
      <c r="K484" s="10">
        <f t="shared" si="37"/>
        <v>0</v>
      </c>
      <c r="L484" t="str">
        <f t="shared" si="38"/>
        <v>ลูกหนี้ชั้นดี</v>
      </c>
    </row>
    <row r="485" spans="1:12" x14ac:dyDescent="0.2">
      <c r="A485" t="s">
        <v>565</v>
      </c>
      <c r="B485" t="s">
        <v>366</v>
      </c>
      <c r="C485">
        <v>7</v>
      </c>
      <c r="D485">
        <v>1126010002748</v>
      </c>
      <c r="E485" s="1">
        <v>46031</v>
      </c>
      <c r="F485" s="1">
        <v>46032</v>
      </c>
      <c r="G485">
        <v>1735</v>
      </c>
      <c r="H485" s="1">
        <f t="shared" si="35"/>
        <v>46038</v>
      </c>
      <c r="I485" s="5">
        <f t="shared" si="39"/>
        <v>46253</v>
      </c>
      <c r="J485" s="9" t="str">
        <f t="shared" si="36"/>
        <v>ชำระตรงเวลา</v>
      </c>
      <c r="K485" s="10">
        <f t="shared" si="37"/>
        <v>0</v>
      </c>
      <c r="L485" t="str">
        <f t="shared" si="38"/>
        <v>ลูกหนี้ชั้นดี</v>
      </c>
    </row>
    <row r="486" spans="1:12" x14ac:dyDescent="0.2">
      <c r="A486" t="s">
        <v>567</v>
      </c>
      <c r="B486" t="s">
        <v>366</v>
      </c>
      <c r="C486">
        <v>7</v>
      </c>
      <c r="D486">
        <v>1126010002762</v>
      </c>
      <c r="E486" s="1">
        <v>46031</v>
      </c>
      <c r="F486" s="1">
        <v>46031</v>
      </c>
      <c r="G486">
        <v>3770</v>
      </c>
      <c r="H486" s="1">
        <f t="shared" si="35"/>
        <v>46038</v>
      </c>
      <c r="I486" s="5">
        <f t="shared" si="39"/>
        <v>46253</v>
      </c>
      <c r="J486" s="9" t="str">
        <f t="shared" si="36"/>
        <v>ชำระตรงเวลา</v>
      </c>
      <c r="K486" s="10">
        <f t="shared" si="37"/>
        <v>0</v>
      </c>
      <c r="L486" t="str">
        <f t="shared" si="38"/>
        <v>ลูกหนี้ชั้นดี</v>
      </c>
    </row>
    <row r="487" spans="1:12" x14ac:dyDescent="0.2">
      <c r="A487" t="s">
        <v>502</v>
      </c>
      <c r="B487" t="s">
        <v>366</v>
      </c>
      <c r="C487">
        <v>7</v>
      </c>
      <c r="D487">
        <v>1126010002779</v>
      </c>
      <c r="E487" s="1">
        <v>46035</v>
      </c>
      <c r="F487" s="1">
        <v>46042</v>
      </c>
      <c r="G487">
        <v>1000</v>
      </c>
      <c r="H487" s="1">
        <f t="shared" si="35"/>
        <v>46042</v>
      </c>
      <c r="I487" s="5">
        <f t="shared" si="39"/>
        <v>46253</v>
      </c>
      <c r="J487" s="9" t="str">
        <f t="shared" si="36"/>
        <v>ค้างชำระ 1 - 30 วัน</v>
      </c>
      <c r="K487" s="10">
        <f t="shared" si="37"/>
        <v>0</v>
      </c>
      <c r="L487" t="str">
        <f t="shared" si="38"/>
        <v>ลูกหนี้ชั้นดี</v>
      </c>
    </row>
    <row r="488" spans="1:12" x14ac:dyDescent="0.2">
      <c r="A488" t="s">
        <v>491</v>
      </c>
      <c r="B488" t="s">
        <v>366</v>
      </c>
      <c r="C488">
        <v>7</v>
      </c>
      <c r="D488">
        <v>1126010002793</v>
      </c>
      <c r="E488" s="1">
        <v>46031</v>
      </c>
      <c r="F488" s="1">
        <v>46053</v>
      </c>
      <c r="G488">
        <v>2830</v>
      </c>
      <c r="H488" s="1">
        <f t="shared" si="35"/>
        <v>46038</v>
      </c>
      <c r="I488" s="5">
        <f t="shared" si="39"/>
        <v>46253</v>
      </c>
      <c r="J488" s="9" t="str">
        <f t="shared" si="36"/>
        <v>ชำระตรงเวลา</v>
      </c>
      <c r="K488" s="10">
        <f t="shared" si="37"/>
        <v>15</v>
      </c>
      <c r="L488" t="str">
        <f t="shared" si="38"/>
        <v>ลูกหนี้ชั้นดี</v>
      </c>
    </row>
    <row r="489" spans="1:12" x14ac:dyDescent="0.2">
      <c r="A489" t="s">
        <v>571</v>
      </c>
      <c r="B489" t="s">
        <v>366</v>
      </c>
      <c r="C489">
        <v>30</v>
      </c>
      <c r="D489">
        <v>1126010002816</v>
      </c>
      <c r="E489" s="1">
        <v>46030</v>
      </c>
      <c r="F489" s="1">
        <v>46037</v>
      </c>
      <c r="G489">
        <v>1800</v>
      </c>
      <c r="H489" s="1">
        <f t="shared" si="35"/>
        <v>46060</v>
      </c>
      <c r="I489" s="5">
        <f t="shared" si="39"/>
        <v>46253</v>
      </c>
      <c r="J489" s="9" t="str">
        <f t="shared" si="36"/>
        <v>ชำระตรงเวลา</v>
      </c>
      <c r="K489" s="10">
        <f t="shared" si="37"/>
        <v>0</v>
      </c>
      <c r="L489" t="str">
        <f t="shared" si="38"/>
        <v>ลูกหนี้ชั้นดี</v>
      </c>
    </row>
    <row r="490" spans="1:12" x14ac:dyDescent="0.2">
      <c r="A490" t="s">
        <v>518</v>
      </c>
      <c r="B490" t="s">
        <v>366</v>
      </c>
      <c r="C490">
        <v>7</v>
      </c>
      <c r="D490">
        <v>1126010002830</v>
      </c>
      <c r="E490" s="1">
        <v>46031</v>
      </c>
      <c r="F490" s="1">
        <v>46037</v>
      </c>
      <c r="G490">
        <v>2400</v>
      </c>
      <c r="H490" s="1">
        <f t="shared" si="35"/>
        <v>46038</v>
      </c>
      <c r="I490" s="5">
        <f t="shared" si="39"/>
        <v>46253</v>
      </c>
      <c r="J490" s="9" t="str">
        <f t="shared" si="36"/>
        <v>ค้างชำระ 1 - 30 วัน</v>
      </c>
      <c r="K490" s="10">
        <f t="shared" si="37"/>
        <v>0</v>
      </c>
      <c r="L490" t="str">
        <f t="shared" si="38"/>
        <v>ลูกหนี้ชั้นดี</v>
      </c>
    </row>
    <row r="491" spans="1:12" x14ac:dyDescent="0.2">
      <c r="A491" t="s">
        <v>574</v>
      </c>
      <c r="B491" t="s">
        <v>366</v>
      </c>
      <c r="C491">
        <v>7</v>
      </c>
      <c r="D491">
        <v>1126010002847</v>
      </c>
      <c r="E491" s="1">
        <v>46029</v>
      </c>
      <c r="F491" s="1">
        <v>46037</v>
      </c>
      <c r="G491">
        <v>25364</v>
      </c>
      <c r="H491" s="1">
        <f t="shared" si="35"/>
        <v>46036</v>
      </c>
      <c r="I491" s="5">
        <f t="shared" si="39"/>
        <v>46253</v>
      </c>
      <c r="J491" s="9" t="str">
        <f t="shared" si="36"/>
        <v>ชำระตรงเวลา</v>
      </c>
      <c r="K491" s="10">
        <f t="shared" si="37"/>
        <v>1</v>
      </c>
      <c r="L491" t="str">
        <f t="shared" si="38"/>
        <v>ลูกหนี้ชั้นดี</v>
      </c>
    </row>
    <row r="492" spans="1:12" x14ac:dyDescent="0.2">
      <c r="A492" t="s">
        <v>574</v>
      </c>
      <c r="B492" t="s">
        <v>366</v>
      </c>
      <c r="C492">
        <v>7</v>
      </c>
      <c r="D492">
        <v>1126010002854</v>
      </c>
      <c r="E492" s="1">
        <v>46029</v>
      </c>
      <c r="F492" s="1">
        <v>46031</v>
      </c>
      <c r="G492">
        <v>2635</v>
      </c>
      <c r="H492" s="1">
        <f t="shared" si="35"/>
        <v>46036</v>
      </c>
      <c r="I492" s="5">
        <f t="shared" si="39"/>
        <v>46253</v>
      </c>
      <c r="J492" s="9" t="str">
        <f t="shared" si="36"/>
        <v>ค้างชำระ 1 - 30 วัน</v>
      </c>
      <c r="K492" s="10">
        <f t="shared" si="37"/>
        <v>0</v>
      </c>
      <c r="L492" t="str">
        <f t="shared" si="38"/>
        <v>ลูกหนี้ชั้นดี</v>
      </c>
    </row>
    <row r="493" spans="1:12" x14ac:dyDescent="0.2">
      <c r="A493" t="s">
        <v>577</v>
      </c>
      <c r="B493" t="s">
        <v>366</v>
      </c>
      <c r="C493">
        <v>7</v>
      </c>
      <c r="D493">
        <v>1126010002861</v>
      </c>
      <c r="E493" s="1">
        <v>46031</v>
      </c>
      <c r="F493" s="1">
        <v>46051</v>
      </c>
      <c r="G493">
        <v>20360</v>
      </c>
      <c r="H493" s="1">
        <f t="shared" si="35"/>
        <v>46038</v>
      </c>
      <c r="I493" s="5">
        <f t="shared" si="39"/>
        <v>46253</v>
      </c>
      <c r="J493" s="9" t="str">
        <f t="shared" si="36"/>
        <v>ค้างชำระ 1 - 30 วัน</v>
      </c>
      <c r="K493" s="10">
        <f t="shared" si="37"/>
        <v>13</v>
      </c>
      <c r="L493" t="str">
        <f t="shared" si="38"/>
        <v>ลูกหนี้ชั้นดี</v>
      </c>
    </row>
    <row r="494" spans="1:12" x14ac:dyDescent="0.2">
      <c r="A494" t="s">
        <v>579</v>
      </c>
      <c r="B494" t="s">
        <v>366</v>
      </c>
      <c r="C494">
        <v>7</v>
      </c>
      <c r="D494">
        <v>1126010002878</v>
      </c>
      <c r="E494" s="1">
        <v>46030</v>
      </c>
      <c r="F494" s="1">
        <v>46041</v>
      </c>
      <c r="G494">
        <v>310</v>
      </c>
      <c r="H494" s="1">
        <f t="shared" si="35"/>
        <v>46037</v>
      </c>
      <c r="I494" s="5">
        <f t="shared" si="39"/>
        <v>46253</v>
      </c>
      <c r="J494" s="9" t="str">
        <f t="shared" si="36"/>
        <v>ค้างชำระ 1 - 30 วัน</v>
      </c>
      <c r="K494" s="10">
        <f t="shared" si="37"/>
        <v>4</v>
      </c>
      <c r="L494" t="str">
        <f t="shared" si="38"/>
        <v>ลูกหนี้ชั้นดี</v>
      </c>
    </row>
    <row r="495" spans="1:12" x14ac:dyDescent="0.2">
      <c r="A495" t="s">
        <v>581</v>
      </c>
      <c r="B495" t="s">
        <v>366</v>
      </c>
      <c r="C495">
        <v>7</v>
      </c>
      <c r="D495">
        <v>1126010002892</v>
      </c>
      <c r="E495" s="1">
        <v>46034</v>
      </c>
      <c r="F495" s="1">
        <v>46043</v>
      </c>
      <c r="G495">
        <v>3900</v>
      </c>
      <c r="H495" s="1">
        <f t="shared" si="35"/>
        <v>46041</v>
      </c>
      <c r="I495" s="5">
        <f t="shared" si="39"/>
        <v>46253</v>
      </c>
      <c r="J495" s="9" t="str">
        <f t="shared" si="36"/>
        <v>ค้างชำระ 1 - 30 วัน</v>
      </c>
      <c r="K495" s="10">
        <f t="shared" si="37"/>
        <v>2</v>
      </c>
      <c r="L495" t="str">
        <f t="shared" si="38"/>
        <v>ลูกหนี้ชั้นดี</v>
      </c>
    </row>
    <row r="496" spans="1:12" x14ac:dyDescent="0.2">
      <c r="A496" t="s">
        <v>581</v>
      </c>
      <c r="B496" t="s">
        <v>366</v>
      </c>
      <c r="C496">
        <v>7</v>
      </c>
      <c r="D496">
        <v>1126010002892</v>
      </c>
      <c r="E496" s="1">
        <v>46034</v>
      </c>
      <c r="F496" s="1">
        <v>46043</v>
      </c>
      <c r="G496">
        <v>3900</v>
      </c>
      <c r="H496" s="1">
        <f t="shared" si="35"/>
        <v>46041</v>
      </c>
      <c r="I496" s="5">
        <f t="shared" si="39"/>
        <v>46253</v>
      </c>
      <c r="J496" s="9" t="str">
        <f t="shared" si="36"/>
        <v>ค้างชำระ 1 - 30 วัน</v>
      </c>
      <c r="K496" s="10">
        <f t="shared" si="37"/>
        <v>2</v>
      </c>
      <c r="L496" t="str">
        <f t="shared" si="38"/>
        <v>ลูกหนี้ชั้นดี</v>
      </c>
    </row>
    <row r="497" spans="1:12" x14ac:dyDescent="0.2">
      <c r="A497" t="s">
        <v>581</v>
      </c>
      <c r="B497" t="s">
        <v>366</v>
      </c>
      <c r="C497">
        <v>7</v>
      </c>
      <c r="D497">
        <v>1126010002892</v>
      </c>
      <c r="E497" s="1">
        <v>46034</v>
      </c>
      <c r="F497" s="1">
        <v>46043</v>
      </c>
      <c r="G497">
        <v>3900</v>
      </c>
      <c r="H497" s="1">
        <f t="shared" si="35"/>
        <v>46041</v>
      </c>
      <c r="I497" s="5">
        <f t="shared" si="39"/>
        <v>46253</v>
      </c>
      <c r="J497" s="9" t="str">
        <f t="shared" si="36"/>
        <v>ชำระตรงเวลา</v>
      </c>
      <c r="K497" s="10">
        <f t="shared" si="37"/>
        <v>2</v>
      </c>
      <c r="L497" t="str">
        <f t="shared" si="38"/>
        <v>ลูกหนี้ชั้นดี</v>
      </c>
    </row>
    <row r="498" spans="1:12" x14ac:dyDescent="0.2">
      <c r="A498" t="s">
        <v>455</v>
      </c>
      <c r="B498" t="s">
        <v>366</v>
      </c>
      <c r="C498">
        <v>7</v>
      </c>
      <c r="D498">
        <v>1126010002908</v>
      </c>
      <c r="E498" s="1">
        <v>46030</v>
      </c>
      <c r="F498" s="1">
        <v>46032</v>
      </c>
      <c r="G498">
        <v>19180</v>
      </c>
      <c r="H498" s="1">
        <f t="shared" si="35"/>
        <v>46037</v>
      </c>
      <c r="I498" s="5">
        <f t="shared" si="39"/>
        <v>46253</v>
      </c>
      <c r="J498" s="9" t="str">
        <f t="shared" si="36"/>
        <v>ชำระตรงเวลา</v>
      </c>
      <c r="K498" s="10">
        <f t="shared" si="37"/>
        <v>0</v>
      </c>
      <c r="L498" t="str">
        <f t="shared" si="38"/>
        <v>ลูกหนี้ชั้นดี</v>
      </c>
    </row>
    <row r="499" spans="1:12" x14ac:dyDescent="0.2">
      <c r="A499" t="s">
        <v>257</v>
      </c>
      <c r="B499" t="s">
        <v>366</v>
      </c>
      <c r="C499">
        <v>7</v>
      </c>
      <c r="D499">
        <v>1126010002915</v>
      </c>
      <c r="E499" s="1">
        <v>46031</v>
      </c>
      <c r="F499" s="1">
        <v>46034</v>
      </c>
      <c r="G499">
        <v>2210</v>
      </c>
      <c r="H499" s="1">
        <f t="shared" si="35"/>
        <v>46038</v>
      </c>
      <c r="I499" s="5">
        <f t="shared" si="39"/>
        <v>46253</v>
      </c>
      <c r="J499" s="9" t="str">
        <f t="shared" si="36"/>
        <v>ชำระตรงเวลา</v>
      </c>
      <c r="K499" s="10">
        <f t="shared" si="37"/>
        <v>0</v>
      </c>
      <c r="L499" t="str">
        <f t="shared" si="38"/>
        <v>ลูกหนี้ชั้นดี</v>
      </c>
    </row>
    <row r="500" spans="1:12" x14ac:dyDescent="0.2">
      <c r="A500" t="s">
        <v>585</v>
      </c>
      <c r="B500" t="s">
        <v>366</v>
      </c>
      <c r="C500">
        <v>7</v>
      </c>
      <c r="D500">
        <v>1126010002922</v>
      </c>
      <c r="E500" s="1">
        <v>46034</v>
      </c>
      <c r="F500" s="1">
        <v>46036</v>
      </c>
      <c r="G500">
        <v>1322</v>
      </c>
      <c r="H500" s="1">
        <f t="shared" si="35"/>
        <v>46041</v>
      </c>
      <c r="I500" s="5">
        <f t="shared" si="39"/>
        <v>46253</v>
      </c>
      <c r="J500" s="9" t="str">
        <f t="shared" si="36"/>
        <v>ค้างชำระ 1 - 30 วัน</v>
      </c>
      <c r="K500" s="10">
        <f t="shared" si="37"/>
        <v>0</v>
      </c>
      <c r="L500" t="str">
        <f t="shared" si="38"/>
        <v>ลูกหนี้ชั้นดี</v>
      </c>
    </row>
    <row r="501" spans="1:12" x14ac:dyDescent="0.2">
      <c r="A501" t="s">
        <v>587</v>
      </c>
      <c r="B501" t="s">
        <v>366</v>
      </c>
      <c r="C501">
        <v>7</v>
      </c>
      <c r="D501">
        <v>1126010002939</v>
      </c>
      <c r="E501" s="1">
        <v>46031</v>
      </c>
      <c r="F501" s="1">
        <v>46039</v>
      </c>
      <c r="G501">
        <v>2838</v>
      </c>
      <c r="H501" s="1">
        <f t="shared" si="35"/>
        <v>46038</v>
      </c>
      <c r="I501" s="5">
        <f t="shared" si="39"/>
        <v>46253</v>
      </c>
      <c r="J501" s="9" t="str">
        <f t="shared" si="36"/>
        <v>ชำระตรงเวลา</v>
      </c>
      <c r="K501" s="10">
        <f t="shared" si="37"/>
        <v>1</v>
      </c>
      <c r="L501" t="str">
        <f t="shared" si="38"/>
        <v>ลูกหนี้ชั้นดี</v>
      </c>
    </row>
    <row r="502" spans="1:12" x14ac:dyDescent="0.2">
      <c r="A502" t="s">
        <v>589</v>
      </c>
      <c r="B502" t="s">
        <v>366</v>
      </c>
      <c r="C502">
        <v>7</v>
      </c>
      <c r="D502">
        <v>1126010002953</v>
      </c>
      <c r="E502" s="1">
        <v>46029</v>
      </c>
      <c r="F502" s="1">
        <v>46032</v>
      </c>
      <c r="G502">
        <v>350</v>
      </c>
      <c r="H502" s="1">
        <f t="shared" si="35"/>
        <v>46036</v>
      </c>
      <c r="I502" s="5">
        <f t="shared" si="39"/>
        <v>46253</v>
      </c>
      <c r="J502" s="9" t="str">
        <f t="shared" si="36"/>
        <v>ค้างชำระ 1 - 30 วัน</v>
      </c>
      <c r="K502" s="10">
        <f t="shared" si="37"/>
        <v>0</v>
      </c>
      <c r="L502" t="str">
        <f t="shared" si="38"/>
        <v>ลูกหนี้ชั้นดี</v>
      </c>
    </row>
    <row r="503" spans="1:12" x14ac:dyDescent="0.2">
      <c r="A503" t="s">
        <v>451</v>
      </c>
      <c r="B503" t="s">
        <v>366</v>
      </c>
      <c r="C503">
        <v>7</v>
      </c>
      <c r="D503">
        <v>1126010002960</v>
      </c>
      <c r="E503" s="1">
        <v>46034</v>
      </c>
      <c r="F503" s="1">
        <v>46044</v>
      </c>
      <c r="G503">
        <v>185</v>
      </c>
      <c r="H503" s="1">
        <f t="shared" si="35"/>
        <v>46041</v>
      </c>
      <c r="I503" s="5">
        <f t="shared" si="39"/>
        <v>46253</v>
      </c>
      <c r="J503" s="9" t="str">
        <f t="shared" si="36"/>
        <v>ชำระตรงเวลา</v>
      </c>
      <c r="K503" s="10">
        <f t="shared" si="37"/>
        <v>3</v>
      </c>
      <c r="L503" t="str">
        <f t="shared" si="38"/>
        <v>ลูกหนี้ชั้นดี</v>
      </c>
    </row>
    <row r="504" spans="1:12" x14ac:dyDescent="0.2">
      <c r="A504" t="s">
        <v>451</v>
      </c>
      <c r="B504" t="s">
        <v>366</v>
      </c>
      <c r="C504">
        <v>7</v>
      </c>
      <c r="D504">
        <v>1126010002977</v>
      </c>
      <c r="E504" s="1">
        <v>46034</v>
      </c>
      <c r="F504" s="1">
        <v>46038</v>
      </c>
      <c r="G504">
        <v>420</v>
      </c>
      <c r="H504" s="1">
        <f t="shared" si="35"/>
        <v>46041</v>
      </c>
      <c r="I504" s="5">
        <f t="shared" si="39"/>
        <v>46253</v>
      </c>
      <c r="J504" s="9" t="str">
        <f t="shared" si="36"/>
        <v>ชำระตรงเวลา</v>
      </c>
      <c r="K504" s="10">
        <f t="shared" si="37"/>
        <v>0</v>
      </c>
      <c r="L504" t="str">
        <f t="shared" si="38"/>
        <v>ลูกหนี้ชั้นดี</v>
      </c>
    </row>
    <row r="505" spans="1:12" x14ac:dyDescent="0.2">
      <c r="A505" t="s">
        <v>593</v>
      </c>
      <c r="B505" t="s">
        <v>366</v>
      </c>
      <c r="C505">
        <v>7</v>
      </c>
      <c r="D505">
        <v>1126010002984</v>
      </c>
      <c r="E505" s="1">
        <v>46030</v>
      </c>
      <c r="F505" s="1">
        <v>46036</v>
      </c>
      <c r="G505">
        <v>1275</v>
      </c>
      <c r="H505" s="1">
        <f t="shared" si="35"/>
        <v>46037</v>
      </c>
      <c r="I505" s="5">
        <f t="shared" si="39"/>
        <v>46253</v>
      </c>
      <c r="J505" s="9" t="str">
        <f t="shared" si="36"/>
        <v>ชำระตรงเวลา</v>
      </c>
      <c r="K505" s="10">
        <f t="shared" si="37"/>
        <v>0</v>
      </c>
      <c r="L505" t="str">
        <f t="shared" si="38"/>
        <v>ลูกหนี้ชั้นดี</v>
      </c>
    </row>
    <row r="506" spans="1:12" x14ac:dyDescent="0.2">
      <c r="A506" t="s">
        <v>595</v>
      </c>
      <c r="B506" t="s">
        <v>366</v>
      </c>
      <c r="C506">
        <v>7</v>
      </c>
      <c r="D506">
        <v>1126010003004</v>
      </c>
      <c r="E506" s="1">
        <v>46029</v>
      </c>
      <c r="F506" s="1">
        <v>46031</v>
      </c>
      <c r="G506">
        <v>19373</v>
      </c>
      <c r="H506" s="1">
        <f t="shared" si="35"/>
        <v>46036</v>
      </c>
      <c r="I506" s="5">
        <f t="shared" si="39"/>
        <v>46253</v>
      </c>
      <c r="J506" s="9" t="str">
        <f t="shared" si="36"/>
        <v>ชำระตรงเวลา</v>
      </c>
      <c r="K506" s="10">
        <f t="shared" si="37"/>
        <v>0</v>
      </c>
      <c r="L506" t="str">
        <f t="shared" si="38"/>
        <v>ลูกหนี้ชั้นดี</v>
      </c>
    </row>
    <row r="507" spans="1:12" x14ac:dyDescent="0.2">
      <c r="A507" t="s">
        <v>597</v>
      </c>
      <c r="B507" t="s">
        <v>366</v>
      </c>
      <c r="C507">
        <v>7</v>
      </c>
      <c r="D507">
        <v>1126010003011</v>
      </c>
      <c r="E507" s="1">
        <v>46031</v>
      </c>
      <c r="F507" s="1">
        <v>46036</v>
      </c>
      <c r="G507">
        <v>1905</v>
      </c>
      <c r="H507" s="1">
        <f t="shared" si="35"/>
        <v>46038</v>
      </c>
      <c r="I507" s="5">
        <f t="shared" si="39"/>
        <v>46253</v>
      </c>
      <c r="J507" s="9" t="str">
        <f t="shared" si="36"/>
        <v>ชำระตรงเวลา</v>
      </c>
      <c r="K507" s="10">
        <f t="shared" si="37"/>
        <v>0</v>
      </c>
      <c r="L507" t="str">
        <f t="shared" si="38"/>
        <v>ลูกหนี้ชั้นดี</v>
      </c>
    </row>
    <row r="508" spans="1:12" x14ac:dyDescent="0.2">
      <c r="A508" t="s">
        <v>534</v>
      </c>
      <c r="B508" t="s">
        <v>366</v>
      </c>
      <c r="C508">
        <v>30</v>
      </c>
      <c r="D508">
        <v>1126010003035</v>
      </c>
      <c r="E508" s="1">
        <v>46032</v>
      </c>
      <c r="F508" s="1">
        <v>46038</v>
      </c>
      <c r="G508">
        <v>755</v>
      </c>
      <c r="H508" s="1">
        <f t="shared" si="35"/>
        <v>46062</v>
      </c>
      <c r="I508" s="5">
        <f t="shared" si="39"/>
        <v>46253</v>
      </c>
      <c r="J508" s="9" t="str">
        <f t="shared" si="36"/>
        <v>ชำระตรงเวลา</v>
      </c>
      <c r="K508" s="10">
        <f t="shared" si="37"/>
        <v>0</v>
      </c>
      <c r="L508" t="str">
        <f t="shared" si="38"/>
        <v>ลูกหนี้ชั้นดี</v>
      </c>
    </row>
    <row r="509" spans="1:12" x14ac:dyDescent="0.2">
      <c r="A509" t="s">
        <v>534</v>
      </c>
      <c r="B509" t="s">
        <v>366</v>
      </c>
      <c r="C509">
        <v>30</v>
      </c>
      <c r="D509">
        <v>1126010003035</v>
      </c>
      <c r="E509" s="1">
        <v>46032</v>
      </c>
      <c r="F509" s="1">
        <v>46038</v>
      </c>
      <c r="G509">
        <v>755</v>
      </c>
      <c r="H509" s="1">
        <f t="shared" si="35"/>
        <v>46062</v>
      </c>
      <c r="I509" s="5">
        <f t="shared" si="39"/>
        <v>46253</v>
      </c>
      <c r="J509" s="9" t="str">
        <f t="shared" si="36"/>
        <v>ชำระตรงเวลา</v>
      </c>
      <c r="K509" s="10">
        <f t="shared" si="37"/>
        <v>0</v>
      </c>
      <c r="L509" t="str">
        <f t="shared" si="38"/>
        <v>ลูกหนี้ชั้นดี</v>
      </c>
    </row>
    <row r="510" spans="1:12" x14ac:dyDescent="0.2">
      <c r="A510" t="s">
        <v>534</v>
      </c>
      <c r="B510" t="s">
        <v>366</v>
      </c>
      <c r="C510">
        <v>30</v>
      </c>
      <c r="D510">
        <v>1126010003035</v>
      </c>
      <c r="E510" s="1">
        <v>46032</v>
      </c>
      <c r="F510" s="1">
        <v>46038</v>
      </c>
      <c r="G510">
        <v>755</v>
      </c>
      <c r="H510" s="1">
        <f t="shared" si="35"/>
        <v>46062</v>
      </c>
      <c r="I510" s="5">
        <f t="shared" si="39"/>
        <v>46253</v>
      </c>
      <c r="J510" s="9" t="str">
        <f t="shared" si="36"/>
        <v>ชำระตรงเวลา</v>
      </c>
      <c r="K510" s="10">
        <f t="shared" si="37"/>
        <v>0</v>
      </c>
      <c r="L510" t="str">
        <f t="shared" si="38"/>
        <v>ลูกหนี้ชั้นดี</v>
      </c>
    </row>
    <row r="511" spans="1:12" x14ac:dyDescent="0.2">
      <c r="A511" t="s">
        <v>600</v>
      </c>
      <c r="B511" t="s">
        <v>366</v>
      </c>
      <c r="C511">
        <v>15</v>
      </c>
      <c r="D511">
        <v>1126010003042</v>
      </c>
      <c r="E511" s="1">
        <v>46030</v>
      </c>
      <c r="F511" s="1">
        <v>46037</v>
      </c>
      <c r="G511">
        <v>1620</v>
      </c>
      <c r="H511" s="1">
        <f t="shared" si="35"/>
        <v>46045</v>
      </c>
      <c r="I511" s="5">
        <f t="shared" si="39"/>
        <v>46253</v>
      </c>
      <c r="J511" s="9" t="str">
        <f t="shared" si="36"/>
        <v>ค้างชำระ 1 - 30 วัน</v>
      </c>
      <c r="K511" s="10">
        <f t="shared" si="37"/>
        <v>0</v>
      </c>
      <c r="L511" t="str">
        <f t="shared" si="38"/>
        <v>ลูกหนี้ชั้นดี</v>
      </c>
    </row>
    <row r="512" spans="1:12" x14ac:dyDescent="0.2">
      <c r="A512" t="s">
        <v>602</v>
      </c>
      <c r="B512" t="s">
        <v>366</v>
      </c>
      <c r="C512">
        <v>7</v>
      </c>
      <c r="D512">
        <v>1126010003059</v>
      </c>
      <c r="E512" s="1">
        <v>46032</v>
      </c>
      <c r="F512" s="1">
        <v>46043</v>
      </c>
      <c r="G512">
        <v>2950</v>
      </c>
      <c r="H512" s="1">
        <f t="shared" si="35"/>
        <v>46039</v>
      </c>
      <c r="I512" s="5">
        <f t="shared" si="39"/>
        <v>46253</v>
      </c>
      <c r="J512" s="9" t="str">
        <f t="shared" si="36"/>
        <v>ชำระตรงเวลา</v>
      </c>
      <c r="K512" s="10">
        <f t="shared" si="37"/>
        <v>4</v>
      </c>
      <c r="L512" t="str">
        <f t="shared" si="38"/>
        <v>ลูกหนี้ชั้นดี</v>
      </c>
    </row>
    <row r="513" spans="1:12" x14ac:dyDescent="0.2">
      <c r="A513" t="s">
        <v>604</v>
      </c>
      <c r="B513" t="s">
        <v>366</v>
      </c>
      <c r="C513">
        <v>7</v>
      </c>
      <c r="D513">
        <v>1126010003073</v>
      </c>
      <c r="E513" s="1">
        <v>46032</v>
      </c>
      <c r="F513" s="1">
        <v>46032</v>
      </c>
      <c r="G513">
        <v>600</v>
      </c>
      <c r="H513" s="1">
        <f t="shared" si="35"/>
        <v>46039</v>
      </c>
      <c r="I513" s="5">
        <f t="shared" si="39"/>
        <v>46253</v>
      </c>
      <c r="J513" s="9" t="str">
        <f t="shared" si="36"/>
        <v>ชำระตรงเวลา</v>
      </c>
      <c r="K513" s="10">
        <f t="shared" si="37"/>
        <v>0</v>
      </c>
      <c r="L513" t="str">
        <f t="shared" si="38"/>
        <v>ลูกหนี้ชั้นดี</v>
      </c>
    </row>
    <row r="514" spans="1:12" x14ac:dyDescent="0.2">
      <c r="A514" t="s">
        <v>455</v>
      </c>
      <c r="B514" t="s">
        <v>366</v>
      </c>
      <c r="C514">
        <v>7</v>
      </c>
      <c r="D514">
        <v>1126010003097</v>
      </c>
      <c r="E514" s="1">
        <v>46029</v>
      </c>
      <c r="F514" s="1">
        <v>46029</v>
      </c>
      <c r="G514">
        <v>2190</v>
      </c>
      <c r="H514" s="1">
        <f t="shared" ref="H514:H577" si="40">E514+C514</f>
        <v>46036</v>
      </c>
      <c r="I514" s="5">
        <f t="shared" si="39"/>
        <v>46253</v>
      </c>
      <c r="J514" s="9" t="str">
        <f t="shared" ref="J514:J577" si="41">IF(K515&lt;=0, "ชำระตรงเวลา", IF(K515&lt;=30, "ค้างชำระ 1 - 30 วัน", IF(K515&lt;=60, "ค้างชำระ 31 - 60 วัน", IF(K515&lt;=90, "ค้างชำระ 61 - 90 วัน", "ค้างชำระเกิน 90 วัน"))))</f>
        <v>ชำระตรงเวลา</v>
      </c>
      <c r="K514" s="10">
        <f t="shared" ref="K514:K577" si="42">IF(OR(F514="",F514="(ว่าง)"), MAX(0,I513-H514), MAX(0,F514-H514))</f>
        <v>0</v>
      </c>
      <c r="L514" t="str">
        <f t="shared" ref="L514:L577" si="43">IF(K514&lt;=30, "ลูกหนี้ชั้นดี", IF(K514&lt;=90, "ลูกหนี้เฝ้าติดตาม", "ลูกหนี้ด้อยคุณภาพ (NPL)"))</f>
        <v>ลูกหนี้ชั้นดี</v>
      </c>
    </row>
    <row r="515" spans="1:12" x14ac:dyDescent="0.2">
      <c r="A515" t="s">
        <v>607</v>
      </c>
      <c r="B515" t="s">
        <v>366</v>
      </c>
      <c r="C515">
        <v>7</v>
      </c>
      <c r="D515">
        <v>1126010003103</v>
      </c>
      <c r="E515" s="1">
        <v>46034</v>
      </c>
      <c r="F515" s="1">
        <v>46036</v>
      </c>
      <c r="G515">
        <v>10080</v>
      </c>
      <c r="H515" s="1">
        <f t="shared" si="40"/>
        <v>46041</v>
      </c>
      <c r="I515" s="5">
        <f t="shared" si="39"/>
        <v>46253</v>
      </c>
      <c r="J515" s="9" t="str">
        <f t="shared" si="41"/>
        <v>ชำระตรงเวลา</v>
      </c>
      <c r="K515" s="10">
        <f t="shared" si="42"/>
        <v>0</v>
      </c>
      <c r="L515" t="str">
        <f t="shared" si="43"/>
        <v>ลูกหนี้ชั้นดี</v>
      </c>
    </row>
    <row r="516" spans="1:12" x14ac:dyDescent="0.2">
      <c r="A516" t="s">
        <v>413</v>
      </c>
      <c r="B516" t="s">
        <v>366</v>
      </c>
      <c r="C516">
        <v>15</v>
      </c>
      <c r="D516">
        <v>1126010003110</v>
      </c>
      <c r="E516" s="1">
        <v>46031</v>
      </c>
      <c r="F516" s="1">
        <v>46034</v>
      </c>
      <c r="G516">
        <v>280</v>
      </c>
      <c r="H516" s="1">
        <f t="shared" si="40"/>
        <v>46046</v>
      </c>
      <c r="I516" s="5">
        <f t="shared" ref="I516:I579" si="44">I515</f>
        <v>46253</v>
      </c>
      <c r="J516" s="9" t="str">
        <f t="shared" si="41"/>
        <v>ชำระตรงเวลา</v>
      </c>
      <c r="K516" s="10">
        <f t="shared" si="42"/>
        <v>0</v>
      </c>
      <c r="L516" t="str">
        <f t="shared" si="43"/>
        <v>ลูกหนี้ชั้นดี</v>
      </c>
    </row>
    <row r="517" spans="1:12" x14ac:dyDescent="0.2">
      <c r="A517" t="s">
        <v>518</v>
      </c>
      <c r="B517" t="s">
        <v>366</v>
      </c>
      <c r="C517">
        <v>7</v>
      </c>
      <c r="D517">
        <v>1126010003127</v>
      </c>
      <c r="E517" s="1">
        <v>46034</v>
      </c>
      <c r="F517" s="1">
        <v>46039</v>
      </c>
      <c r="G517">
        <v>4220</v>
      </c>
      <c r="H517" s="1">
        <f t="shared" si="40"/>
        <v>46041</v>
      </c>
      <c r="I517" s="5">
        <f t="shared" si="44"/>
        <v>46253</v>
      </c>
      <c r="J517" s="9" t="str">
        <f t="shared" si="41"/>
        <v>ชำระตรงเวลา</v>
      </c>
      <c r="K517" s="10">
        <f t="shared" si="42"/>
        <v>0</v>
      </c>
      <c r="L517" t="str">
        <f t="shared" si="43"/>
        <v>ลูกหนี้ชั้นดี</v>
      </c>
    </row>
    <row r="518" spans="1:12" x14ac:dyDescent="0.2">
      <c r="A518" t="s">
        <v>518</v>
      </c>
      <c r="B518" t="s">
        <v>366</v>
      </c>
      <c r="C518">
        <v>7</v>
      </c>
      <c r="D518">
        <v>1126010003134</v>
      </c>
      <c r="E518" s="1">
        <v>46031</v>
      </c>
      <c r="F518" s="1">
        <v>46032</v>
      </c>
      <c r="G518">
        <v>430</v>
      </c>
      <c r="H518" s="1">
        <f t="shared" si="40"/>
        <v>46038</v>
      </c>
      <c r="I518" s="5">
        <f t="shared" si="44"/>
        <v>46253</v>
      </c>
      <c r="J518" s="9" t="str">
        <f t="shared" si="41"/>
        <v>ชำระตรงเวลา</v>
      </c>
      <c r="K518" s="10">
        <f t="shared" si="42"/>
        <v>0</v>
      </c>
      <c r="L518" t="str">
        <f t="shared" si="43"/>
        <v>ลูกหนี้ชั้นดี</v>
      </c>
    </row>
    <row r="519" spans="1:12" x14ac:dyDescent="0.2">
      <c r="A519" t="s">
        <v>502</v>
      </c>
      <c r="B519" t="s">
        <v>366</v>
      </c>
      <c r="C519">
        <v>7</v>
      </c>
      <c r="D519">
        <v>1126010003141</v>
      </c>
      <c r="E519" s="1">
        <v>46034</v>
      </c>
      <c r="F519" s="1">
        <v>46039</v>
      </c>
      <c r="G519">
        <v>1490</v>
      </c>
      <c r="H519" s="1">
        <f t="shared" si="40"/>
        <v>46041</v>
      </c>
      <c r="I519" s="5">
        <f t="shared" si="44"/>
        <v>46253</v>
      </c>
      <c r="J519" s="9" t="str">
        <f t="shared" si="41"/>
        <v>ชำระตรงเวลา</v>
      </c>
      <c r="K519" s="10">
        <f t="shared" si="42"/>
        <v>0</v>
      </c>
      <c r="L519" t="str">
        <f t="shared" si="43"/>
        <v>ลูกหนี้ชั้นดี</v>
      </c>
    </row>
    <row r="520" spans="1:12" x14ac:dyDescent="0.2">
      <c r="A520" t="s">
        <v>502</v>
      </c>
      <c r="B520" t="s">
        <v>366</v>
      </c>
      <c r="C520">
        <v>7</v>
      </c>
      <c r="D520">
        <v>1126010003141</v>
      </c>
      <c r="E520" s="1">
        <v>46034</v>
      </c>
      <c r="F520" s="1">
        <v>46039</v>
      </c>
      <c r="G520">
        <v>1490</v>
      </c>
      <c r="H520" s="1">
        <f t="shared" si="40"/>
        <v>46041</v>
      </c>
      <c r="I520" s="5">
        <f t="shared" si="44"/>
        <v>46253</v>
      </c>
      <c r="J520" s="9" t="str">
        <f t="shared" si="41"/>
        <v>ชำระตรงเวลา</v>
      </c>
      <c r="K520" s="10">
        <f t="shared" si="42"/>
        <v>0</v>
      </c>
      <c r="L520" t="str">
        <f t="shared" si="43"/>
        <v>ลูกหนี้ชั้นดี</v>
      </c>
    </row>
    <row r="521" spans="1:12" x14ac:dyDescent="0.2">
      <c r="A521" t="s">
        <v>502</v>
      </c>
      <c r="B521" t="s">
        <v>366</v>
      </c>
      <c r="C521">
        <v>7</v>
      </c>
      <c r="D521">
        <v>1126010003158</v>
      </c>
      <c r="E521" s="1">
        <v>46031</v>
      </c>
      <c r="F521" s="1">
        <v>46032</v>
      </c>
      <c r="G521">
        <v>4250</v>
      </c>
      <c r="H521" s="1">
        <f t="shared" si="40"/>
        <v>46038</v>
      </c>
      <c r="I521" s="5">
        <f t="shared" si="44"/>
        <v>46253</v>
      </c>
      <c r="J521" s="9" t="str">
        <f t="shared" si="41"/>
        <v>ชำระตรงเวลา</v>
      </c>
      <c r="K521" s="10">
        <f t="shared" si="42"/>
        <v>0</v>
      </c>
      <c r="L521" t="str">
        <f t="shared" si="43"/>
        <v>ลูกหนี้ชั้นดี</v>
      </c>
    </row>
    <row r="522" spans="1:12" x14ac:dyDescent="0.2">
      <c r="A522" t="s">
        <v>614</v>
      </c>
      <c r="B522" t="s">
        <v>366</v>
      </c>
      <c r="C522">
        <v>7</v>
      </c>
      <c r="D522">
        <v>1126010003165</v>
      </c>
      <c r="E522" s="1">
        <v>46029</v>
      </c>
      <c r="F522" s="1">
        <v>46029</v>
      </c>
      <c r="G522">
        <v>1420</v>
      </c>
      <c r="H522" s="1">
        <f t="shared" si="40"/>
        <v>46036</v>
      </c>
      <c r="I522" s="5">
        <f t="shared" si="44"/>
        <v>46253</v>
      </c>
      <c r="J522" s="9" t="str">
        <f t="shared" si="41"/>
        <v>ค้างชำระ 1 - 30 วัน</v>
      </c>
      <c r="K522" s="10">
        <f t="shared" si="42"/>
        <v>0</v>
      </c>
      <c r="L522" t="str">
        <f t="shared" si="43"/>
        <v>ลูกหนี้ชั้นดี</v>
      </c>
    </row>
    <row r="523" spans="1:12" x14ac:dyDescent="0.2">
      <c r="A523" t="s">
        <v>534</v>
      </c>
      <c r="B523" t="s">
        <v>366</v>
      </c>
      <c r="C523">
        <v>7</v>
      </c>
      <c r="D523">
        <v>1126010003172</v>
      </c>
      <c r="E523" s="1">
        <v>46031</v>
      </c>
      <c r="F523" s="1">
        <v>46041</v>
      </c>
      <c r="G523">
        <v>2376</v>
      </c>
      <c r="H523" s="1">
        <f t="shared" si="40"/>
        <v>46038</v>
      </c>
      <c r="I523" s="5">
        <f t="shared" si="44"/>
        <v>46253</v>
      </c>
      <c r="J523" s="9" t="str">
        <f t="shared" si="41"/>
        <v>ชำระตรงเวลา</v>
      </c>
      <c r="K523" s="10">
        <f t="shared" si="42"/>
        <v>3</v>
      </c>
      <c r="L523" t="str">
        <f t="shared" si="43"/>
        <v>ลูกหนี้ชั้นดี</v>
      </c>
    </row>
    <row r="524" spans="1:12" x14ac:dyDescent="0.2">
      <c r="A524" t="s">
        <v>617</v>
      </c>
      <c r="B524" t="s">
        <v>366</v>
      </c>
      <c r="C524">
        <v>30</v>
      </c>
      <c r="D524">
        <v>1126010003189</v>
      </c>
      <c r="E524" s="1">
        <v>46034</v>
      </c>
      <c r="F524" s="1">
        <v>46059</v>
      </c>
      <c r="G524">
        <v>2311</v>
      </c>
      <c r="H524" s="1">
        <f t="shared" si="40"/>
        <v>46064</v>
      </c>
      <c r="I524" s="5">
        <f t="shared" si="44"/>
        <v>46253</v>
      </c>
      <c r="J524" s="9" t="str">
        <f t="shared" si="41"/>
        <v>ชำระตรงเวลา</v>
      </c>
      <c r="K524" s="10">
        <f t="shared" si="42"/>
        <v>0</v>
      </c>
      <c r="L524" t="str">
        <f t="shared" si="43"/>
        <v>ลูกหนี้ชั้นดี</v>
      </c>
    </row>
    <row r="525" spans="1:12" x14ac:dyDescent="0.2">
      <c r="A525" t="s">
        <v>619</v>
      </c>
      <c r="B525" t="s">
        <v>366</v>
      </c>
      <c r="C525">
        <v>7</v>
      </c>
      <c r="D525">
        <v>1126010003202</v>
      </c>
      <c r="E525" s="1">
        <v>46031</v>
      </c>
      <c r="F525" s="1">
        <v>46038</v>
      </c>
      <c r="G525">
        <v>1550</v>
      </c>
      <c r="H525" s="1">
        <f t="shared" si="40"/>
        <v>46038</v>
      </c>
      <c r="I525" s="5">
        <f t="shared" si="44"/>
        <v>46253</v>
      </c>
      <c r="J525" s="9" t="str">
        <f t="shared" si="41"/>
        <v>ชำระตรงเวลา</v>
      </c>
      <c r="K525" s="10">
        <f t="shared" si="42"/>
        <v>0</v>
      </c>
      <c r="L525" t="str">
        <f t="shared" si="43"/>
        <v>ลูกหนี้ชั้นดี</v>
      </c>
    </row>
    <row r="526" spans="1:12" x14ac:dyDescent="0.2">
      <c r="A526" t="s">
        <v>617</v>
      </c>
      <c r="B526" t="s">
        <v>366</v>
      </c>
      <c r="C526">
        <v>7</v>
      </c>
      <c r="D526">
        <v>1126010003219</v>
      </c>
      <c r="E526" s="1">
        <v>46032</v>
      </c>
      <c r="F526" s="1">
        <v>46036</v>
      </c>
      <c r="G526">
        <v>2840</v>
      </c>
      <c r="H526" s="1">
        <f t="shared" si="40"/>
        <v>46039</v>
      </c>
      <c r="I526" s="5">
        <f t="shared" si="44"/>
        <v>46253</v>
      </c>
      <c r="J526" s="9" t="str">
        <f t="shared" si="41"/>
        <v>ค้างชำระ 1 - 30 วัน</v>
      </c>
      <c r="K526" s="10">
        <f t="shared" si="42"/>
        <v>0</v>
      </c>
      <c r="L526" t="str">
        <f t="shared" si="43"/>
        <v>ลูกหนี้ชั้นดี</v>
      </c>
    </row>
    <row r="527" spans="1:12" x14ac:dyDescent="0.2">
      <c r="A527" t="s">
        <v>621</v>
      </c>
      <c r="B527" t="s">
        <v>366</v>
      </c>
      <c r="C527">
        <v>7</v>
      </c>
      <c r="D527">
        <v>1126010003226</v>
      </c>
      <c r="E527" s="1">
        <v>46031</v>
      </c>
      <c r="F527" s="1">
        <v>46041</v>
      </c>
      <c r="G527">
        <v>3770</v>
      </c>
      <c r="H527" s="1">
        <f t="shared" si="40"/>
        <v>46038</v>
      </c>
      <c r="I527" s="5">
        <f t="shared" si="44"/>
        <v>46253</v>
      </c>
      <c r="J527" s="9" t="str">
        <f t="shared" si="41"/>
        <v>ค้างชำระ 1 - 30 วัน</v>
      </c>
      <c r="K527" s="10">
        <f t="shared" si="42"/>
        <v>3</v>
      </c>
      <c r="L527" t="str">
        <f t="shared" si="43"/>
        <v>ลูกหนี้ชั้นดี</v>
      </c>
    </row>
    <row r="528" spans="1:12" x14ac:dyDescent="0.2">
      <c r="A528" t="s">
        <v>623</v>
      </c>
      <c r="B528" t="s">
        <v>366</v>
      </c>
      <c r="C528">
        <v>7</v>
      </c>
      <c r="D528">
        <v>1126010003233</v>
      </c>
      <c r="E528" s="1">
        <v>46032</v>
      </c>
      <c r="F528" s="1">
        <v>46043</v>
      </c>
      <c r="G528">
        <v>1230</v>
      </c>
      <c r="H528" s="1">
        <f t="shared" si="40"/>
        <v>46039</v>
      </c>
      <c r="I528" s="5">
        <f t="shared" si="44"/>
        <v>46253</v>
      </c>
      <c r="J528" s="9" t="str">
        <f t="shared" si="41"/>
        <v>ชำระตรงเวลา</v>
      </c>
      <c r="K528" s="10">
        <f t="shared" si="42"/>
        <v>4</v>
      </c>
      <c r="L528" t="str">
        <f t="shared" si="43"/>
        <v>ลูกหนี้ชั้นดี</v>
      </c>
    </row>
    <row r="529" spans="1:12" x14ac:dyDescent="0.2">
      <c r="A529" t="s">
        <v>623</v>
      </c>
      <c r="B529" t="s">
        <v>366</v>
      </c>
      <c r="C529">
        <v>7</v>
      </c>
      <c r="D529">
        <v>1126010003240</v>
      </c>
      <c r="E529" s="1">
        <v>46030</v>
      </c>
      <c r="F529" s="1">
        <v>46032</v>
      </c>
      <c r="G529">
        <v>945</v>
      </c>
      <c r="H529" s="1">
        <f t="shared" si="40"/>
        <v>46037</v>
      </c>
      <c r="I529" s="5">
        <f t="shared" si="44"/>
        <v>46253</v>
      </c>
      <c r="J529" s="9" t="str">
        <f t="shared" si="41"/>
        <v>ชำระตรงเวลา</v>
      </c>
      <c r="K529" s="10">
        <f t="shared" si="42"/>
        <v>0</v>
      </c>
      <c r="L529" t="str">
        <f t="shared" si="43"/>
        <v>ลูกหนี้ชั้นดี</v>
      </c>
    </row>
    <row r="530" spans="1:12" x14ac:dyDescent="0.2">
      <c r="A530" t="s">
        <v>623</v>
      </c>
      <c r="B530" t="s">
        <v>366</v>
      </c>
      <c r="C530">
        <v>7</v>
      </c>
      <c r="D530">
        <v>1126010003240</v>
      </c>
      <c r="E530" s="1">
        <v>46030</v>
      </c>
      <c r="F530" s="1">
        <v>46032</v>
      </c>
      <c r="G530">
        <v>945</v>
      </c>
      <c r="H530" s="1">
        <f t="shared" si="40"/>
        <v>46037</v>
      </c>
      <c r="I530" s="5">
        <f t="shared" si="44"/>
        <v>46253</v>
      </c>
      <c r="J530" s="9" t="str">
        <f t="shared" si="41"/>
        <v>ชำระตรงเวลา</v>
      </c>
      <c r="K530" s="10">
        <f t="shared" si="42"/>
        <v>0</v>
      </c>
      <c r="L530" t="str">
        <f t="shared" si="43"/>
        <v>ลูกหนี้ชั้นดี</v>
      </c>
    </row>
    <row r="531" spans="1:12" x14ac:dyDescent="0.2">
      <c r="A531" t="s">
        <v>623</v>
      </c>
      <c r="B531" t="s">
        <v>366</v>
      </c>
      <c r="C531">
        <v>7</v>
      </c>
      <c r="D531">
        <v>1126010003240</v>
      </c>
      <c r="E531" s="1">
        <v>46030</v>
      </c>
      <c r="F531" s="1">
        <v>46032</v>
      </c>
      <c r="G531">
        <v>945</v>
      </c>
      <c r="H531" s="1">
        <f t="shared" si="40"/>
        <v>46037</v>
      </c>
      <c r="I531" s="5">
        <f t="shared" si="44"/>
        <v>46253</v>
      </c>
      <c r="J531" s="9" t="str">
        <f t="shared" si="41"/>
        <v>ค้างชำระ 1 - 30 วัน</v>
      </c>
      <c r="K531" s="10">
        <f t="shared" si="42"/>
        <v>0</v>
      </c>
      <c r="L531" t="str">
        <f t="shared" si="43"/>
        <v>ลูกหนี้ชั้นดี</v>
      </c>
    </row>
    <row r="532" spans="1:12" x14ac:dyDescent="0.2">
      <c r="A532" t="s">
        <v>593</v>
      </c>
      <c r="B532" t="s">
        <v>366</v>
      </c>
      <c r="C532">
        <v>7</v>
      </c>
      <c r="D532">
        <v>1126010003257</v>
      </c>
      <c r="E532" s="1">
        <v>46030</v>
      </c>
      <c r="F532" s="1">
        <v>46041</v>
      </c>
      <c r="G532">
        <v>1610</v>
      </c>
      <c r="H532" s="1">
        <f t="shared" si="40"/>
        <v>46037</v>
      </c>
      <c r="I532" s="5">
        <f t="shared" si="44"/>
        <v>46253</v>
      </c>
      <c r="J532" s="9" t="str">
        <f t="shared" si="41"/>
        <v>ชำระตรงเวลา</v>
      </c>
      <c r="K532" s="10">
        <f t="shared" si="42"/>
        <v>4</v>
      </c>
      <c r="L532" t="str">
        <f t="shared" si="43"/>
        <v>ลูกหนี้ชั้นดี</v>
      </c>
    </row>
    <row r="533" spans="1:12" x14ac:dyDescent="0.2">
      <c r="A533" t="s">
        <v>555</v>
      </c>
      <c r="B533" t="s">
        <v>366</v>
      </c>
      <c r="C533">
        <v>7</v>
      </c>
      <c r="D533">
        <v>1126010003264</v>
      </c>
      <c r="E533" s="1">
        <v>46031</v>
      </c>
      <c r="F533" s="1">
        <v>46032</v>
      </c>
      <c r="G533">
        <v>7090</v>
      </c>
      <c r="H533" s="1">
        <f t="shared" si="40"/>
        <v>46038</v>
      </c>
      <c r="I533" s="5">
        <f t="shared" si="44"/>
        <v>46253</v>
      </c>
      <c r="J533" s="9" t="str">
        <f t="shared" si="41"/>
        <v>ชำระตรงเวลา</v>
      </c>
      <c r="K533" s="10">
        <f t="shared" si="42"/>
        <v>0</v>
      </c>
      <c r="L533" t="str">
        <f t="shared" si="43"/>
        <v>ลูกหนี้ชั้นดี</v>
      </c>
    </row>
    <row r="534" spans="1:12" x14ac:dyDescent="0.2">
      <c r="A534" t="s">
        <v>555</v>
      </c>
      <c r="B534" t="s">
        <v>366</v>
      </c>
      <c r="C534">
        <v>7</v>
      </c>
      <c r="D534">
        <v>1126010003264</v>
      </c>
      <c r="E534" s="1">
        <v>46031</v>
      </c>
      <c r="F534" s="1">
        <v>46032</v>
      </c>
      <c r="G534">
        <v>7090</v>
      </c>
      <c r="H534" s="1">
        <f t="shared" si="40"/>
        <v>46038</v>
      </c>
      <c r="I534" s="5">
        <f t="shared" si="44"/>
        <v>46253</v>
      </c>
      <c r="J534" s="9" t="str">
        <f t="shared" si="41"/>
        <v>ค้างชำระ 1 - 30 วัน</v>
      </c>
      <c r="K534" s="10">
        <f t="shared" si="42"/>
        <v>0</v>
      </c>
      <c r="L534" t="str">
        <f t="shared" si="43"/>
        <v>ลูกหนี้ชั้นดี</v>
      </c>
    </row>
    <row r="535" spans="1:12" x14ac:dyDescent="0.2">
      <c r="A535" t="s">
        <v>459</v>
      </c>
      <c r="B535" t="s">
        <v>366</v>
      </c>
      <c r="C535">
        <v>7</v>
      </c>
      <c r="D535">
        <v>1126010003288</v>
      </c>
      <c r="E535" s="1">
        <v>46035</v>
      </c>
      <c r="F535" s="1">
        <v>46053</v>
      </c>
      <c r="G535">
        <v>4460</v>
      </c>
      <c r="H535" s="1">
        <f t="shared" si="40"/>
        <v>46042</v>
      </c>
      <c r="I535" s="5">
        <f t="shared" si="44"/>
        <v>46253</v>
      </c>
      <c r="J535" s="9" t="str">
        <f t="shared" si="41"/>
        <v>ค้างชำระ 1 - 30 วัน</v>
      </c>
      <c r="K535" s="10">
        <f t="shared" si="42"/>
        <v>11</v>
      </c>
      <c r="L535" t="str">
        <f t="shared" si="43"/>
        <v>ลูกหนี้ชั้นดี</v>
      </c>
    </row>
    <row r="536" spans="1:12" x14ac:dyDescent="0.2">
      <c r="A536" t="s">
        <v>585</v>
      </c>
      <c r="B536" t="s">
        <v>366</v>
      </c>
      <c r="C536">
        <v>7</v>
      </c>
      <c r="D536">
        <v>1126010003295</v>
      </c>
      <c r="E536" s="1">
        <v>46035</v>
      </c>
      <c r="F536" s="1">
        <v>46053</v>
      </c>
      <c r="G536">
        <v>2925</v>
      </c>
      <c r="H536" s="1">
        <f t="shared" si="40"/>
        <v>46042</v>
      </c>
      <c r="I536" s="5">
        <f t="shared" si="44"/>
        <v>46253</v>
      </c>
      <c r="J536" s="9" t="str">
        <f t="shared" si="41"/>
        <v>ชำระตรงเวลา</v>
      </c>
      <c r="K536" s="10">
        <f t="shared" si="42"/>
        <v>11</v>
      </c>
      <c r="L536" t="str">
        <f t="shared" si="43"/>
        <v>ลูกหนี้ชั้นดี</v>
      </c>
    </row>
    <row r="537" spans="1:12" x14ac:dyDescent="0.2">
      <c r="A537" t="s">
        <v>555</v>
      </c>
      <c r="B537" t="s">
        <v>366</v>
      </c>
      <c r="C537">
        <v>7</v>
      </c>
      <c r="D537">
        <v>1126010003301</v>
      </c>
      <c r="E537" s="1">
        <v>46035</v>
      </c>
      <c r="F537" s="1">
        <v>46042</v>
      </c>
      <c r="G537">
        <v>475</v>
      </c>
      <c r="H537" s="1">
        <f t="shared" si="40"/>
        <v>46042</v>
      </c>
      <c r="I537" s="5">
        <f t="shared" si="44"/>
        <v>46253</v>
      </c>
      <c r="J537" s="9" t="str">
        <f t="shared" si="41"/>
        <v>ชำระตรงเวลา</v>
      </c>
      <c r="K537" s="10">
        <f t="shared" si="42"/>
        <v>0</v>
      </c>
      <c r="L537" t="str">
        <f t="shared" si="43"/>
        <v>ลูกหนี้ชั้นดี</v>
      </c>
    </row>
    <row r="538" spans="1:12" x14ac:dyDescent="0.2">
      <c r="A538" t="s">
        <v>555</v>
      </c>
      <c r="B538" t="s">
        <v>366</v>
      </c>
      <c r="C538">
        <v>7</v>
      </c>
      <c r="D538">
        <v>1126010003301</v>
      </c>
      <c r="E538" s="1">
        <v>46035</v>
      </c>
      <c r="F538" s="1">
        <v>46042</v>
      </c>
      <c r="G538">
        <v>475</v>
      </c>
      <c r="H538" s="1">
        <f t="shared" si="40"/>
        <v>46042</v>
      </c>
      <c r="I538" s="5">
        <f t="shared" si="44"/>
        <v>46253</v>
      </c>
      <c r="J538" s="9" t="str">
        <f t="shared" si="41"/>
        <v>ชำระตรงเวลา</v>
      </c>
      <c r="K538" s="10">
        <f t="shared" si="42"/>
        <v>0</v>
      </c>
      <c r="L538" t="str">
        <f t="shared" si="43"/>
        <v>ลูกหนี้ชั้นดี</v>
      </c>
    </row>
    <row r="539" spans="1:12" x14ac:dyDescent="0.2">
      <c r="A539" t="s">
        <v>555</v>
      </c>
      <c r="B539" t="s">
        <v>366</v>
      </c>
      <c r="C539">
        <v>7</v>
      </c>
      <c r="D539">
        <v>1126010003301</v>
      </c>
      <c r="E539" s="1">
        <v>46035</v>
      </c>
      <c r="F539" s="1">
        <v>46042</v>
      </c>
      <c r="G539">
        <v>475</v>
      </c>
      <c r="H539" s="1">
        <f t="shared" si="40"/>
        <v>46042</v>
      </c>
      <c r="I539" s="5">
        <f t="shared" si="44"/>
        <v>46253</v>
      </c>
      <c r="J539" s="9" t="str">
        <f t="shared" si="41"/>
        <v>ชำระตรงเวลา</v>
      </c>
      <c r="K539" s="10">
        <f t="shared" si="42"/>
        <v>0</v>
      </c>
      <c r="L539" t="str">
        <f t="shared" si="43"/>
        <v>ลูกหนี้ชั้นดี</v>
      </c>
    </row>
    <row r="540" spans="1:12" x14ac:dyDescent="0.2">
      <c r="A540" t="s">
        <v>555</v>
      </c>
      <c r="B540" t="s">
        <v>366</v>
      </c>
      <c r="C540">
        <v>7</v>
      </c>
      <c r="D540">
        <v>1126010003318</v>
      </c>
      <c r="E540" s="1">
        <v>46031</v>
      </c>
      <c r="F540" s="1">
        <v>46036</v>
      </c>
      <c r="G540">
        <v>1190</v>
      </c>
      <c r="H540" s="1">
        <f t="shared" si="40"/>
        <v>46038</v>
      </c>
      <c r="I540" s="5">
        <f t="shared" si="44"/>
        <v>46253</v>
      </c>
      <c r="J540" s="9" t="str">
        <f t="shared" si="41"/>
        <v>ชำระตรงเวลา</v>
      </c>
      <c r="K540" s="10">
        <f t="shared" si="42"/>
        <v>0</v>
      </c>
      <c r="L540" t="str">
        <f t="shared" si="43"/>
        <v>ลูกหนี้ชั้นดี</v>
      </c>
    </row>
    <row r="541" spans="1:12" x14ac:dyDescent="0.2">
      <c r="A541" t="s">
        <v>555</v>
      </c>
      <c r="B541" t="s">
        <v>366</v>
      </c>
      <c r="C541">
        <v>7</v>
      </c>
      <c r="D541">
        <v>1126010003318</v>
      </c>
      <c r="E541" s="1">
        <v>46031</v>
      </c>
      <c r="F541" s="1">
        <v>46036</v>
      </c>
      <c r="G541">
        <v>1190</v>
      </c>
      <c r="H541" s="1">
        <f t="shared" si="40"/>
        <v>46038</v>
      </c>
      <c r="I541" s="5">
        <f t="shared" si="44"/>
        <v>46253</v>
      </c>
      <c r="J541" s="9" t="str">
        <f t="shared" si="41"/>
        <v>ชำระตรงเวลา</v>
      </c>
      <c r="K541" s="10">
        <f t="shared" si="42"/>
        <v>0</v>
      </c>
      <c r="L541" t="str">
        <f t="shared" si="43"/>
        <v>ลูกหนี้ชั้นดี</v>
      </c>
    </row>
    <row r="542" spans="1:12" x14ac:dyDescent="0.2">
      <c r="A542" t="s">
        <v>555</v>
      </c>
      <c r="B542" t="s">
        <v>366</v>
      </c>
      <c r="C542">
        <v>7</v>
      </c>
      <c r="D542">
        <v>1126010003325</v>
      </c>
      <c r="E542" s="1">
        <v>46031</v>
      </c>
      <c r="F542" s="1">
        <v>46036</v>
      </c>
      <c r="G542">
        <v>670</v>
      </c>
      <c r="H542" s="1">
        <f t="shared" si="40"/>
        <v>46038</v>
      </c>
      <c r="I542" s="5">
        <f t="shared" si="44"/>
        <v>46253</v>
      </c>
      <c r="J542" s="9" t="str">
        <f t="shared" si="41"/>
        <v>ชำระตรงเวลา</v>
      </c>
      <c r="K542" s="10">
        <f t="shared" si="42"/>
        <v>0</v>
      </c>
      <c r="L542" t="str">
        <f t="shared" si="43"/>
        <v>ลูกหนี้ชั้นดี</v>
      </c>
    </row>
    <row r="543" spans="1:12" x14ac:dyDescent="0.2">
      <c r="A543" t="s">
        <v>555</v>
      </c>
      <c r="B543" t="s">
        <v>366</v>
      </c>
      <c r="C543">
        <v>7</v>
      </c>
      <c r="D543">
        <v>1126010003325</v>
      </c>
      <c r="E543" s="1">
        <v>46031</v>
      </c>
      <c r="F543" s="1">
        <v>46036</v>
      </c>
      <c r="G543">
        <v>670</v>
      </c>
      <c r="H543" s="1">
        <f t="shared" si="40"/>
        <v>46038</v>
      </c>
      <c r="I543" s="5">
        <f t="shared" si="44"/>
        <v>46253</v>
      </c>
      <c r="J543" s="9" t="str">
        <f t="shared" si="41"/>
        <v>ชำระตรงเวลา</v>
      </c>
      <c r="K543" s="10">
        <f t="shared" si="42"/>
        <v>0</v>
      </c>
      <c r="L543" t="str">
        <f t="shared" si="43"/>
        <v>ลูกหนี้ชั้นดี</v>
      </c>
    </row>
    <row r="544" spans="1:12" x14ac:dyDescent="0.2">
      <c r="A544" t="s">
        <v>555</v>
      </c>
      <c r="B544" t="s">
        <v>366</v>
      </c>
      <c r="C544">
        <v>7</v>
      </c>
      <c r="D544">
        <v>1126010003325</v>
      </c>
      <c r="E544" s="1">
        <v>46031</v>
      </c>
      <c r="F544" s="1">
        <v>46036</v>
      </c>
      <c r="G544">
        <v>670</v>
      </c>
      <c r="H544" s="1">
        <f t="shared" si="40"/>
        <v>46038</v>
      </c>
      <c r="I544" s="5">
        <f t="shared" si="44"/>
        <v>46253</v>
      </c>
      <c r="J544" s="9" t="str">
        <f t="shared" si="41"/>
        <v>ชำระตรงเวลา</v>
      </c>
      <c r="K544" s="10">
        <f t="shared" si="42"/>
        <v>0</v>
      </c>
      <c r="L544" t="str">
        <f t="shared" si="43"/>
        <v>ลูกหนี้ชั้นดี</v>
      </c>
    </row>
    <row r="545" spans="1:12" x14ac:dyDescent="0.2">
      <c r="A545" t="s">
        <v>555</v>
      </c>
      <c r="B545" t="s">
        <v>366</v>
      </c>
      <c r="C545">
        <v>7</v>
      </c>
      <c r="D545">
        <v>1126010003325</v>
      </c>
      <c r="E545" s="1">
        <v>46031</v>
      </c>
      <c r="F545" s="1">
        <v>46036</v>
      </c>
      <c r="G545">
        <v>670</v>
      </c>
      <c r="H545" s="1">
        <f t="shared" si="40"/>
        <v>46038</v>
      </c>
      <c r="I545" s="5">
        <f t="shared" si="44"/>
        <v>46253</v>
      </c>
      <c r="J545" s="9" t="str">
        <f t="shared" si="41"/>
        <v>ชำระตรงเวลา</v>
      </c>
      <c r="K545" s="10">
        <f t="shared" si="42"/>
        <v>0</v>
      </c>
      <c r="L545" t="str">
        <f t="shared" si="43"/>
        <v>ลูกหนี้ชั้นดี</v>
      </c>
    </row>
    <row r="546" spans="1:12" x14ac:dyDescent="0.2">
      <c r="A546" t="s">
        <v>555</v>
      </c>
      <c r="B546" t="s">
        <v>366</v>
      </c>
      <c r="C546">
        <v>7</v>
      </c>
      <c r="D546">
        <v>1126010003325</v>
      </c>
      <c r="E546" s="1">
        <v>46031</v>
      </c>
      <c r="F546" s="1">
        <v>46036</v>
      </c>
      <c r="G546">
        <v>670</v>
      </c>
      <c r="H546" s="1">
        <f t="shared" si="40"/>
        <v>46038</v>
      </c>
      <c r="I546" s="5">
        <f t="shared" si="44"/>
        <v>46253</v>
      </c>
      <c r="J546" s="9" t="str">
        <f t="shared" si="41"/>
        <v>ชำระตรงเวลา</v>
      </c>
      <c r="K546" s="10">
        <f t="shared" si="42"/>
        <v>0</v>
      </c>
      <c r="L546" t="str">
        <f t="shared" si="43"/>
        <v>ลูกหนี้ชั้นดี</v>
      </c>
    </row>
    <row r="547" spans="1:12" x14ac:dyDescent="0.2">
      <c r="A547" t="s">
        <v>555</v>
      </c>
      <c r="B547" t="s">
        <v>366</v>
      </c>
      <c r="C547">
        <v>7</v>
      </c>
      <c r="D547">
        <v>1126010003332</v>
      </c>
      <c r="E547" s="1">
        <v>46035</v>
      </c>
      <c r="F547" s="1">
        <v>46036</v>
      </c>
      <c r="G547">
        <v>5815</v>
      </c>
      <c r="H547" s="1">
        <f t="shared" si="40"/>
        <v>46042</v>
      </c>
      <c r="I547" s="5">
        <f t="shared" si="44"/>
        <v>46253</v>
      </c>
      <c r="J547" s="9" t="str">
        <f t="shared" si="41"/>
        <v>ชำระตรงเวลา</v>
      </c>
      <c r="K547" s="10">
        <f t="shared" si="42"/>
        <v>0</v>
      </c>
      <c r="L547" t="str">
        <f t="shared" si="43"/>
        <v>ลูกหนี้ชั้นดี</v>
      </c>
    </row>
    <row r="548" spans="1:12" x14ac:dyDescent="0.2">
      <c r="A548" t="s">
        <v>555</v>
      </c>
      <c r="B548" t="s">
        <v>366</v>
      </c>
      <c r="C548">
        <v>7</v>
      </c>
      <c r="D548">
        <v>1126010003332</v>
      </c>
      <c r="E548" s="1">
        <v>46035</v>
      </c>
      <c r="F548" s="1">
        <v>46036</v>
      </c>
      <c r="G548">
        <v>5815</v>
      </c>
      <c r="H548" s="1">
        <f t="shared" si="40"/>
        <v>46042</v>
      </c>
      <c r="I548" s="5">
        <f t="shared" si="44"/>
        <v>46253</v>
      </c>
      <c r="J548" s="9" t="str">
        <f t="shared" si="41"/>
        <v>ชำระตรงเวลา</v>
      </c>
      <c r="K548" s="10">
        <f t="shared" si="42"/>
        <v>0</v>
      </c>
      <c r="L548" t="str">
        <f t="shared" si="43"/>
        <v>ลูกหนี้ชั้นดี</v>
      </c>
    </row>
    <row r="549" spans="1:12" x14ac:dyDescent="0.2">
      <c r="A549" t="s">
        <v>555</v>
      </c>
      <c r="B549" t="s">
        <v>366</v>
      </c>
      <c r="C549">
        <v>7</v>
      </c>
      <c r="D549">
        <v>1126010003332</v>
      </c>
      <c r="E549" s="1">
        <v>46035</v>
      </c>
      <c r="F549" s="1">
        <v>46036</v>
      </c>
      <c r="G549">
        <v>5815</v>
      </c>
      <c r="H549" s="1">
        <f t="shared" si="40"/>
        <v>46042</v>
      </c>
      <c r="I549" s="5">
        <f t="shared" si="44"/>
        <v>46253</v>
      </c>
      <c r="J549" s="9" t="str">
        <f t="shared" si="41"/>
        <v>ชำระตรงเวลา</v>
      </c>
      <c r="K549" s="10">
        <f t="shared" si="42"/>
        <v>0</v>
      </c>
      <c r="L549" t="str">
        <f t="shared" si="43"/>
        <v>ลูกหนี้ชั้นดี</v>
      </c>
    </row>
    <row r="550" spans="1:12" x14ac:dyDescent="0.2">
      <c r="A550" t="s">
        <v>555</v>
      </c>
      <c r="B550" t="s">
        <v>366</v>
      </c>
      <c r="C550">
        <v>7</v>
      </c>
      <c r="D550">
        <v>1126010003332</v>
      </c>
      <c r="E550" s="1">
        <v>46035</v>
      </c>
      <c r="F550" s="1">
        <v>46036</v>
      </c>
      <c r="G550">
        <v>5815</v>
      </c>
      <c r="H550" s="1">
        <f t="shared" si="40"/>
        <v>46042</v>
      </c>
      <c r="I550" s="5">
        <f t="shared" si="44"/>
        <v>46253</v>
      </c>
      <c r="J550" s="9" t="str">
        <f t="shared" si="41"/>
        <v>ชำระตรงเวลา</v>
      </c>
      <c r="K550" s="10">
        <f t="shared" si="42"/>
        <v>0</v>
      </c>
      <c r="L550" t="str">
        <f t="shared" si="43"/>
        <v>ลูกหนี้ชั้นดี</v>
      </c>
    </row>
    <row r="551" spans="1:12" x14ac:dyDescent="0.2">
      <c r="A551" t="s">
        <v>534</v>
      </c>
      <c r="B551" t="s">
        <v>366</v>
      </c>
      <c r="C551">
        <v>7</v>
      </c>
      <c r="D551">
        <v>1126010003349</v>
      </c>
      <c r="E551" s="1">
        <v>46031</v>
      </c>
      <c r="F551" s="1">
        <v>46036</v>
      </c>
      <c r="G551">
        <v>25132</v>
      </c>
      <c r="H551" s="1">
        <f t="shared" si="40"/>
        <v>46038</v>
      </c>
      <c r="I551" s="5">
        <f t="shared" si="44"/>
        <v>46253</v>
      </c>
      <c r="J551" s="9" t="str">
        <f t="shared" si="41"/>
        <v>ค้างชำระ 1 - 30 วัน</v>
      </c>
      <c r="K551" s="10">
        <f t="shared" si="42"/>
        <v>0</v>
      </c>
      <c r="L551" t="str">
        <f t="shared" si="43"/>
        <v>ลูกหนี้ชั้นดี</v>
      </c>
    </row>
    <row r="552" spans="1:12" x14ac:dyDescent="0.2">
      <c r="A552" t="s">
        <v>633</v>
      </c>
      <c r="B552" t="s">
        <v>366</v>
      </c>
      <c r="C552">
        <v>7</v>
      </c>
      <c r="D552">
        <v>1126010003356</v>
      </c>
      <c r="E552" s="1">
        <v>46031</v>
      </c>
      <c r="F552" s="1">
        <v>46041</v>
      </c>
      <c r="G552">
        <v>820</v>
      </c>
      <c r="H552" s="1">
        <f t="shared" si="40"/>
        <v>46038</v>
      </c>
      <c r="I552" s="5">
        <f t="shared" si="44"/>
        <v>46253</v>
      </c>
      <c r="J552" s="9" t="str">
        <f t="shared" si="41"/>
        <v>ชำระตรงเวลา</v>
      </c>
      <c r="K552" s="10">
        <f t="shared" si="42"/>
        <v>3</v>
      </c>
      <c r="L552" t="str">
        <f t="shared" si="43"/>
        <v>ลูกหนี้ชั้นดี</v>
      </c>
    </row>
    <row r="553" spans="1:12" x14ac:dyDescent="0.2">
      <c r="A553" t="s">
        <v>635</v>
      </c>
      <c r="B553" t="s">
        <v>366</v>
      </c>
      <c r="C553">
        <v>7</v>
      </c>
      <c r="D553">
        <v>1126010003363</v>
      </c>
      <c r="E553" s="1">
        <v>46031</v>
      </c>
      <c r="F553" s="1">
        <v>46031</v>
      </c>
      <c r="G553">
        <v>1065</v>
      </c>
      <c r="H553" s="1">
        <f t="shared" si="40"/>
        <v>46038</v>
      </c>
      <c r="I553" s="5">
        <f t="shared" si="44"/>
        <v>46253</v>
      </c>
      <c r="J553" s="9" t="str">
        <f t="shared" si="41"/>
        <v>ชำระตรงเวลา</v>
      </c>
      <c r="K553" s="10">
        <f t="shared" si="42"/>
        <v>0</v>
      </c>
      <c r="L553" t="str">
        <f t="shared" si="43"/>
        <v>ลูกหนี้ชั้นดี</v>
      </c>
    </row>
    <row r="554" spans="1:12" x14ac:dyDescent="0.2">
      <c r="A554" t="s">
        <v>637</v>
      </c>
      <c r="B554" t="s">
        <v>366</v>
      </c>
      <c r="C554">
        <v>7</v>
      </c>
      <c r="D554">
        <v>1126010003387</v>
      </c>
      <c r="E554" s="1">
        <v>46031</v>
      </c>
      <c r="F554" s="1">
        <v>46036</v>
      </c>
      <c r="G554">
        <v>2825</v>
      </c>
      <c r="H554" s="1">
        <f t="shared" si="40"/>
        <v>46038</v>
      </c>
      <c r="I554" s="5">
        <f t="shared" si="44"/>
        <v>46253</v>
      </c>
      <c r="J554" s="9" t="str">
        <f t="shared" si="41"/>
        <v>ชำระตรงเวลา</v>
      </c>
      <c r="K554" s="10">
        <f t="shared" si="42"/>
        <v>0</v>
      </c>
      <c r="L554" t="str">
        <f t="shared" si="43"/>
        <v>ลูกหนี้ชั้นดี</v>
      </c>
    </row>
    <row r="555" spans="1:12" x14ac:dyDescent="0.2">
      <c r="A555" t="s">
        <v>637</v>
      </c>
      <c r="B555" t="s">
        <v>366</v>
      </c>
      <c r="C555">
        <v>7</v>
      </c>
      <c r="D555">
        <v>1126010003387</v>
      </c>
      <c r="E555" s="1">
        <v>46031</v>
      </c>
      <c r="F555" s="1">
        <v>46036</v>
      </c>
      <c r="G555">
        <v>2825</v>
      </c>
      <c r="H555" s="1">
        <f t="shared" si="40"/>
        <v>46038</v>
      </c>
      <c r="I555" s="5">
        <f t="shared" si="44"/>
        <v>46253</v>
      </c>
      <c r="J555" s="9" t="str">
        <f t="shared" si="41"/>
        <v>ชำระตรงเวลา</v>
      </c>
      <c r="K555" s="10">
        <f t="shared" si="42"/>
        <v>0</v>
      </c>
      <c r="L555" t="str">
        <f t="shared" si="43"/>
        <v>ลูกหนี้ชั้นดี</v>
      </c>
    </row>
    <row r="556" spans="1:12" x14ac:dyDescent="0.2">
      <c r="A556" t="s">
        <v>637</v>
      </c>
      <c r="B556" t="s">
        <v>366</v>
      </c>
      <c r="C556">
        <v>7</v>
      </c>
      <c r="D556">
        <v>1126010003387</v>
      </c>
      <c r="E556" s="1">
        <v>46031</v>
      </c>
      <c r="F556" s="1">
        <v>46036</v>
      </c>
      <c r="G556">
        <v>2825</v>
      </c>
      <c r="H556" s="1">
        <f t="shared" si="40"/>
        <v>46038</v>
      </c>
      <c r="I556" s="5">
        <f t="shared" si="44"/>
        <v>46253</v>
      </c>
      <c r="J556" s="9" t="str">
        <f t="shared" si="41"/>
        <v>ชำระตรงเวลา</v>
      </c>
      <c r="K556" s="10">
        <f t="shared" si="42"/>
        <v>0</v>
      </c>
      <c r="L556" t="str">
        <f t="shared" si="43"/>
        <v>ลูกหนี้ชั้นดี</v>
      </c>
    </row>
    <row r="557" spans="1:12" x14ac:dyDescent="0.2">
      <c r="A557" t="s">
        <v>481</v>
      </c>
      <c r="B557" t="s">
        <v>366</v>
      </c>
      <c r="C557">
        <v>15</v>
      </c>
      <c r="D557">
        <v>1126010003394</v>
      </c>
      <c r="E557" s="1">
        <v>46031</v>
      </c>
      <c r="F557" s="1">
        <v>46045</v>
      </c>
      <c r="G557">
        <v>8295</v>
      </c>
      <c r="H557" s="1">
        <f t="shared" si="40"/>
        <v>46046</v>
      </c>
      <c r="I557" s="5">
        <f t="shared" si="44"/>
        <v>46253</v>
      </c>
      <c r="J557" s="9" t="str">
        <f t="shared" si="41"/>
        <v>ชำระตรงเวลา</v>
      </c>
      <c r="K557" s="10">
        <f t="shared" si="42"/>
        <v>0</v>
      </c>
      <c r="L557" t="str">
        <f t="shared" si="43"/>
        <v>ลูกหนี้ชั้นดี</v>
      </c>
    </row>
    <row r="558" spans="1:12" x14ac:dyDescent="0.2">
      <c r="A558" t="s">
        <v>402</v>
      </c>
      <c r="B558" t="s">
        <v>366</v>
      </c>
      <c r="C558">
        <v>7</v>
      </c>
      <c r="D558">
        <v>1126010003400</v>
      </c>
      <c r="E558" s="1">
        <v>46031</v>
      </c>
      <c r="F558" s="1">
        <v>46035</v>
      </c>
      <c r="G558">
        <v>1895</v>
      </c>
      <c r="H558" s="1">
        <f t="shared" si="40"/>
        <v>46038</v>
      </c>
      <c r="I558" s="5">
        <f t="shared" si="44"/>
        <v>46253</v>
      </c>
      <c r="J558" s="9" t="str">
        <f t="shared" si="41"/>
        <v>ชำระตรงเวลา</v>
      </c>
      <c r="K558" s="10">
        <f t="shared" si="42"/>
        <v>0</v>
      </c>
      <c r="L558" t="str">
        <f t="shared" si="43"/>
        <v>ลูกหนี้ชั้นดี</v>
      </c>
    </row>
    <row r="559" spans="1:12" x14ac:dyDescent="0.2">
      <c r="A559" t="s">
        <v>402</v>
      </c>
      <c r="B559" t="s">
        <v>366</v>
      </c>
      <c r="C559">
        <v>7</v>
      </c>
      <c r="D559">
        <v>1126010003400</v>
      </c>
      <c r="E559" s="1">
        <v>46031</v>
      </c>
      <c r="F559" s="1">
        <v>46035</v>
      </c>
      <c r="G559">
        <v>1895</v>
      </c>
      <c r="H559" s="1">
        <f t="shared" si="40"/>
        <v>46038</v>
      </c>
      <c r="I559" s="5">
        <f t="shared" si="44"/>
        <v>46253</v>
      </c>
      <c r="J559" s="9" t="str">
        <f t="shared" si="41"/>
        <v>ชำระตรงเวลา</v>
      </c>
      <c r="K559" s="10">
        <f t="shared" si="42"/>
        <v>0</v>
      </c>
      <c r="L559" t="str">
        <f t="shared" si="43"/>
        <v>ลูกหนี้ชั้นดี</v>
      </c>
    </row>
    <row r="560" spans="1:12" x14ac:dyDescent="0.2">
      <c r="A560" t="s">
        <v>402</v>
      </c>
      <c r="B560" t="s">
        <v>366</v>
      </c>
      <c r="C560">
        <v>7</v>
      </c>
      <c r="D560">
        <v>1126010003400</v>
      </c>
      <c r="E560" s="1">
        <v>46031</v>
      </c>
      <c r="F560" s="1">
        <v>46035</v>
      </c>
      <c r="G560">
        <v>1895</v>
      </c>
      <c r="H560" s="1">
        <f t="shared" si="40"/>
        <v>46038</v>
      </c>
      <c r="I560" s="5">
        <f t="shared" si="44"/>
        <v>46253</v>
      </c>
      <c r="J560" s="9" t="str">
        <f t="shared" si="41"/>
        <v>ชำระตรงเวลา</v>
      </c>
      <c r="K560" s="10">
        <f t="shared" si="42"/>
        <v>0</v>
      </c>
      <c r="L560" t="str">
        <f t="shared" si="43"/>
        <v>ลูกหนี้ชั้นดี</v>
      </c>
    </row>
    <row r="561" spans="1:12" x14ac:dyDescent="0.2">
      <c r="A561" t="s">
        <v>555</v>
      </c>
      <c r="B561" t="s">
        <v>366</v>
      </c>
      <c r="C561">
        <v>7</v>
      </c>
      <c r="D561">
        <v>1126010003424</v>
      </c>
      <c r="E561" s="1">
        <v>46031</v>
      </c>
      <c r="F561" s="1">
        <v>46036</v>
      </c>
      <c r="G561">
        <v>1125</v>
      </c>
      <c r="H561" s="1">
        <f t="shared" si="40"/>
        <v>46038</v>
      </c>
      <c r="I561" s="5">
        <f t="shared" si="44"/>
        <v>46253</v>
      </c>
      <c r="J561" s="9" t="str">
        <f t="shared" si="41"/>
        <v>ค้างชำระ 1 - 30 วัน</v>
      </c>
      <c r="K561" s="10">
        <f t="shared" si="42"/>
        <v>0</v>
      </c>
      <c r="L561" t="str">
        <f t="shared" si="43"/>
        <v>ลูกหนี้ชั้นดี</v>
      </c>
    </row>
    <row r="562" spans="1:12" x14ac:dyDescent="0.2">
      <c r="A562" t="s">
        <v>635</v>
      </c>
      <c r="B562" t="s">
        <v>366</v>
      </c>
      <c r="C562">
        <v>7</v>
      </c>
      <c r="D562">
        <v>1126010003431</v>
      </c>
      <c r="E562" s="1">
        <v>46030</v>
      </c>
      <c r="F562" s="1">
        <v>46039</v>
      </c>
      <c r="G562">
        <v>680</v>
      </c>
      <c r="H562" s="1">
        <f t="shared" si="40"/>
        <v>46037</v>
      </c>
      <c r="I562" s="5">
        <f t="shared" si="44"/>
        <v>46253</v>
      </c>
      <c r="J562" s="9" t="str">
        <f t="shared" si="41"/>
        <v>ค้างชำระ 1 - 30 วัน</v>
      </c>
      <c r="K562" s="10">
        <f t="shared" si="42"/>
        <v>2</v>
      </c>
      <c r="L562" t="str">
        <f t="shared" si="43"/>
        <v>ลูกหนี้ชั้นดี</v>
      </c>
    </row>
    <row r="563" spans="1:12" x14ac:dyDescent="0.2">
      <c r="A563" t="s">
        <v>635</v>
      </c>
      <c r="B563" t="s">
        <v>366</v>
      </c>
      <c r="C563">
        <v>7</v>
      </c>
      <c r="D563">
        <v>1126010003431</v>
      </c>
      <c r="E563" s="1">
        <v>46030</v>
      </c>
      <c r="F563" s="1">
        <v>46039</v>
      </c>
      <c r="G563">
        <v>680</v>
      </c>
      <c r="H563" s="1">
        <f t="shared" si="40"/>
        <v>46037</v>
      </c>
      <c r="I563" s="5">
        <f t="shared" si="44"/>
        <v>46253</v>
      </c>
      <c r="J563" s="9" t="str">
        <f t="shared" si="41"/>
        <v>ชำระตรงเวลา</v>
      </c>
      <c r="K563" s="10">
        <f t="shared" si="42"/>
        <v>2</v>
      </c>
      <c r="L563" t="str">
        <f t="shared" si="43"/>
        <v>ลูกหนี้ชั้นดี</v>
      </c>
    </row>
    <row r="564" spans="1:12" x14ac:dyDescent="0.2">
      <c r="A564" t="s">
        <v>635</v>
      </c>
      <c r="B564" t="s">
        <v>366</v>
      </c>
      <c r="C564">
        <v>7</v>
      </c>
      <c r="D564">
        <v>1126010003455</v>
      </c>
      <c r="E564" s="1">
        <v>46031</v>
      </c>
      <c r="F564" s="1">
        <v>46037</v>
      </c>
      <c r="G564">
        <v>3877</v>
      </c>
      <c r="H564" s="1">
        <f t="shared" si="40"/>
        <v>46038</v>
      </c>
      <c r="I564" s="5">
        <f t="shared" si="44"/>
        <v>46253</v>
      </c>
      <c r="J564" s="9" t="str">
        <f t="shared" si="41"/>
        <v>ชำระตรงเวลา</v>
      </c>
      <c r="K564" s="10">
        <f t="shared" si="42"/>
        <v>0</v>
      </c>
      <c r="L564" t="str">
        <f t="shared" si="43"/>
        <v>ลูกหนี้ชั้นดี</v>
      </c>
    </row>
    <row r="565" spans="1:12" x14ac:dyDescent="0.2">
      <c r="A565" t="s">
        <v>635</v>
      </c>
      <c r="B565" t="s">
        <v>366</v>
      </c>
      <c r="C565">
        <v>7</v>
      </c>
      <c r="D565">
        <v>1126010003455</v>
      </c>
      <c r="E565" s="1">
        <v>46031</v>
      </c>
      <c r="F565" s="1">
        <v>46037</v>
      </c>
      <c r="G565">
        <v>3877</v>
      </c>
      <c r="H565" s="1">
        <f t="shared" si="40"/>
        <v>46038</v>
      </c>
      <c r="I565" s="5">
        <f t="shared" si="44"/>
        <v>46253</v>
      </c>
      <c r="J565" s="9" t="str">
        <f t="shared" si="41"/>
        <v>ชำระตรงเวลา</v>
      </c>
      <c r="K565" s="10">
        <f t="shared" si="42"/>
        <v>0</v>
      </c>
      <c r="L565" t="str">
        <f t="shared" si="43"/>
        <v>ลูกหนี้ชั้นดี</v>
      </c>
    </row>
    <row r="566" spans="1:12" x14ac:dyDescent="0.2">
      <c r="A566" t="s">
        <v>635</v>
      </c>
      <c r="B566" t="s">
        <v>366</v>
      </c>
      <c r="C566">
        <v>7</v>
      </c>
      <c r="D566">
        <v>1126010003455</v>
      </c>
      <c r="E566" s="1">
        <v>46031</v>
      </c>
      <c r="F566" s="1">
        <v>46037</v>
      </c>
      <c r="G566">
        <v>3877</v>
      </c>
      <c r="H566" s="1">
        <f t="shared" si="40"/>
        <v>46038</v>
      </c>
      <c r="I566" s="5">
        <f t="shared" si="44"/>
        <v>46253</v>
      </c>
      <c r="J566" s="9" t="str">
        <f t="shared" si="41"/>
        <v>ชำระตรงเวลา</v>
      </c>
      <c r="K566" s="10">
        <f t="shared" si="42"/>
        <v>0</v>
      </c>
      <c r="L566" t="str">
        <f t="shared" si="43"/>
        <v>ลูกหนี้ชั้นดี</v>
      </c>
    </row>
    <row r="567" spans="1:12" x14ac:dyDescent="0.2">
      <c r="A567" t="s">
        <v>643</v>
      </c>
      <c r="B567" t="s">
        <v>366</v>
      </c>
      <c r="C567">
        <v>7</v>
      </c>
      <c r="D567">
        <v>1126010003462</v>
      </c>
      <c r="E567" s="1">
        <v>46031</v>
      </c>
      <c r="F567" s="1">
        <v>46032</v>
      </c>
      <c r="G567">
        <v>3185</v>
      </c>
      <c r="H567" s="1">
        <f t="shared" si="40"/>
        <v>46038</v>
      </c>
      <c r="I567" s="5">
        <f t="shared" si="44"/>
        <v>46253</v>
      </c>
      <c r="J567" s="9" t="str">
        <f t="shared" si="41"/>
        <v>ชำระตรงเวลา</v>
      </c>
      <c r="K567" s="10">
        <f t="shared" si="42"/>
        <v>0</v>
      </c>
      <c r="L567" t="str">
        <f t="shared" si="43"/>
        <v>ลูกหนี้ชั้นดี</v>
      </c>
    </row>
    <row r="568" spans="1:12" x14ac:dyDescent="0.2">
      <c r="A568" t="s">
        <v>643</v>
      </c>
      <c r="B568" t="s">
        <v>366</v>
      </c>
      <c r="C568">
        <v>7</v>
      </c>
      <c r="D568">
        <v>1126010003462</v>
      </c>
      <c r="E568" s="1">
        <v>46031</v>
      </c>
      <c r="F568" s="1">
        <v>46032</v>
      </c>
      <c r="G568">
        <v>3185</v>
      </c>
      <c r="H568" s="1">
        <f t="shared" si="40"/>
        <v>46038</v>
      </c>
      <c r="I568" s="5">
        <f t="shared" si="44"/>
        <v>46253</v>
      </c>
      <c r="J568" s="9" t="str">
        <f t="shared" si="41"/>
        <v>ชำระตรงเวลา</v>
      </c>
      <c r="K568" s="10">
        <f t="shared" si="42"/>
        <v>0</v>
      </c>
      <c r="L568" t="str">
        <f t="shared" si="43"/>
        <v>ลูกหนี้ชั้นดี</v>
      </c>
    </row>
    <row r="569" spans="1:12" x14ac:dyDescent="0.2">
      <c r="A569" t="s">
        <v>643</v>
      </c>
      <c r="B569" t="s">
        <v>366</v>
      </c>
      <c r="C569">
        <v>7</v>
      </c>
      <c r="D569">
        <v>1126010003462</v>
      </c>
      <c r="E569" s="1">
        <v>46031</v>
      </c>
      <c r="F569" s="1">
        <v>46032</v>
      </c>
      <c r="G569">
        <v>3185</v>
      </c>
      <c r="H569" s="1">
        <f t="shared" si="40"/>
        <v>46038</v>
      </c>
      <c r="I569" s="5">
        <f t="shared" si="44"/>
        <v>46253</v>
      </c>
      <c r="J569" s="9" t="str">
        <f t="shared" si="41"/>
        <v>ชำระตรงเวลา</v>
      </c>
      <c r="K569" s="10">
        <f t="shared" si="42"/>
        <v>0</v>
      </c>
      <c r="L569" t="str">
        <f t="shared" si="43"/>
        <v>ลูกหนี้ชั้นดี</v>
      </c>
    </row>
    <row r="570" spans="1:12" x14ac:dyDescent="0.2">
      <c r="A570" t="s">
        <v>643</v>
      </c>
      <c r="B570" t="s">
        <v>366</v>
      </c>
      <c r="C570">
        <v>7</v>
      </c>
      <c r="D570">
        <v>1126010003462</v>
      </c>
      <c r="E570" s="1">
        <v>46031</v>
      </c>
      <c r="F570" s="1">
        <v>46032</v>
      </c>
      <c r="G570">
        <v>3185</v>
      </c>
      <c r="H570" s="1">
        <f t="shared" si="40"/>
        <v>46038</v>
      </c>
      <c r="I570" s="5">
        <f t="shared" si="44"/>
        <v>46253</v>
      </c>
      <c r="J570" s="9" t="str">
        <f t="shared" si="41"/>
        <v>ชำระตรงเวลา</v>
      </c>
      <c r="K570" s="10">
        <f t="shared" si="42"/>
        <v>0</v>
      </c>
      <c r="L570" t="str">
        <f t="shared" si="43"/>
        <v>ลูกหนี้ชั้นดี</v>
      </c>
    </row>
    <row r="571" spans="1:12" x14ac:dyDescent="0.2">
      <c r="A571" t="s">
        <v>635</v>
      </c>
      <c r="B571" t="s">
        <v>366</v>
      </c>
      <c r="C571">
        <v>7</v>
      </c>
      <c r="D571">
        <v>1126010003479</v>
      </c>
      <c r="E571" s="1">
        <v>46031</v>
      </c>
      <c r="F571" s="1">
        <v>46038</v>
      </c>
      <c r="G571">
        <v>1885</v>
      </c>
      <c r="H571" s="1">
        <f t="shared" si="40"/>
        <v>46038</v>
      </c>
      <c r="I571" s="5">
        <f t="shared" si="44"/>
        <v>46253</v>
      </c>
      <c r="J571" s="9" t="str">
        <f t="shared" si="41"/>
        <v>ชำระตรงเวลา</v>
      </c>
      <c r="K571" s="10">
        <f t="shared" si="42"/>
        <v>0</v>
      </c>
      <c r="L571" t="str">
        <f t="shared" si="43"/>
        <v>ลูกหนี้ชั้นดี</v>
      </c>
    </row>
    <row r="572" spans="1:12" x14ac:dyDescent="0.2">
      <c r="A572" t="s">
        <v>635</v>
      </c>
      <c r="B572" t="s">
        <v>366</v>
      </c>
      <c r="C572">
        <v>7</v>
      </c>
      <c r="D572">
        <v>1126010003479</v>
      </c>
      <c r="E572" s="1">
        <v>46031</v>
      </c>
      <c r="F572" s="1">
        <v>46038</v>
      </c>
      <c r="G572">
        <v>1885</v>
      </c>
      <c r="H572" s="1">
        <f t="shared" si="40"/>
        <v>46038</v>
      </c>
      <c r="I572" s="5">
        <f t="shared" si="44"/>
        <v>46253</v>
      </c>
      <c r="J572" s="9" t="str">
        <f t="shared" si="41"/>
        <v>ชำระตรงเวลา</v>
      </c>
      <c r="K572" s="10">
        <f t="shared" si="42"/>
        <v>0</v>
      </c>
      <c r="L572" t="str">
        <f t="shared" si="43"/>
        <v>ลูกหนี้ชั้นดี</v>
      </c>
    </row>
    <row r="573" spans="1:12" x14ac:dyDescent="0.2">
      <c r="A573" t="s">
        <v>635</v>
      </c>
      <c r="B573" t="s">
        <v>366</v>
      </c>
      <c r="C573">
        <v>7</v>
      </c>
      <c r="D573">
        <v>1126010003479</v>
      </c>
      <c r="E573" s="1">
        <v>46031</v>
      </c>
      <c r="F573" s="1">
        <v>46038</v>
      </c>
      <c r="G573">
        <v>1885</v>
      </c>
      <c r="H573" s="1">
        <f t="shared" si="40"/>
        <v>46038</v>
      </c>
      <c r="I573" s="5">
        <f t="shared" si="44"/>
        <v>46253</v>
      </c>
      <c r="J573" s="9" t="str">
        <f t="shared" si="41"/>
        <v>ชำระตรงเวลา</v>
      </c>
      <c r="K573" s="10">
        <f t="shared" si="42"/>
        <v>0</v>
      </c>
      <c r="L573" t="str">
        <f t="shared" si="43"/>
        <v>ลูกหนี้ชั้นดี</v>
      </c>
    </row>
    <row r="574" spans="1:12" x14ac:dyDescent="0.2">
      <c r="A574" t="s">
        <v>635</v>
      </c>
      <c r="B574" t="s">
        <v>366</v>
      </c>
      <c r="C574">
        <v>7</v>
      </c>
      <c r="D574">
        <v>1126010003479</v>
      </c>
      <c r="E574" s="1">
        <v>46031</v>
      </c>
      <c r="F574" s="1">
        <v>46038</v>
      </c>
      <c r="G574">
        <v>1885</v>
      </c>
      <c r="H574" s="1">
        <f t="shared" si="40"/>
        <v>46038</v>
      </c>
      <c r="I574" s="5">
        <f t="shared" si="44"/>
        <v>46253</v>
      </c>
      <c r="J574" s="9" t="str">
        <f t="shared" si="41"/>
        <v>ชำระตรงเวลา</v>
      </c>
      <c r="K574" s="10">
        <f t="shared" si="42"/>
        <v>0</v>
      </c>
      <c r="L574" t="str">
        <f t="shared" si="43"/>
        <v>ลูกหนี้ชั้นดี</v>
      </c>
    </row>
    <row r="575" spans="1:12" x14ac:dyDescent="0.2">
      <c r="A575" t="s">
        <v>646</v>
      </c>
      <c r="B575" t="s">
        <v>366</v>
      </c>
      <c r="C575">
        <v>7</v>
      </c>
      <c r="D575">
        <v>1126010003486</v>
      </c>
      <c r="E575" s="1">
        <v>46036</v>
      </c>
      <c r="F575" s="1">
        <v>46039</v>
      </c>
      <c r="G575">
        <v>16970</v>
      </c>
      <c r="H575" s="1">
        <f t="shared" si="40"/>
        <v>46043</v>
      </c>
      <c r="I575" s="5">
        <f t="shared" si="44"/>
        <v>46253</v>
      </c>
      <c r="J575" s="9" t="str">
        <f t="shared" si="41"/>
        <v>ชำระตรงเวลา</v>
      </c>
      <c r="K575" s="10">
        <f t="shared" si="42"/>
        <v>0</v>
      </c>
      <c r="L575" t="str">
        <f t="shared" si="43"/>
        <v>ลูกหนี้ชั้นดี</v>
      </c>
    </row>
    <row r="576" spans="1:12" x14ac:dyDescent="0.2">
      <c r="A576" t="s">
        <v>648</v>
      </c>
      <c r="B576" t="s">
        <v>366</v>
      </c>
      <c r="C576">
        <v>7</v>
      </c>
      <c r="D576">
        <v>1126010003493</v>
      </c>
      <c r="E576" s="1">
        <v>46031</v>
      </c>
      <c r="F576" s="1">
        <v>46036</v>
      </c>
      <c r="G576">
        <v>3496</v>
      </c>
      <c r="H576" s="1">
        <f t="shared" si="40"/>
        <v>46038</v>
      </c>
      <c r="I576" s="5">
        <f t="shared" si="44"/>
        <v>46253</v>
      </c>
      <c r="J576" s="9" t="str">
        <f t="shared" si="41"/>
        <v>ชำระตรงเวลา</v>
      </c>
      <c r="K576" s="10">
        <f t="shared" si="42"/>
        <v>0</v>
      </c>
      <c r="L576" t="str">
        <f t="shared" si="43"/>
        <v>ลูกหนี้ชั้นดี</v>
      </c>
    </row>
    <row r="577" spans="1:12" x14ac:dyDescent="0.2">
      <c r="A577" t="s">
        <v>635</v>
      </c>
      <c r="B577" t="s">
        <v>366</v>
      </c>
      <c r="C577">
        <v>7</v>
      </c>
      <c r="D577">
        <v>1126010003509</v>
      </c>
      <c r="E577" s="1">
        <v>46031</v>
      </c>
      <c r="F577" s="1">
        <v>46037</v>
      </c>
      <c r="G577">
        <v>260</v>
      </c>
      <c r="H577" s="1">
        <f t="shared" si="40"/>
        <v>46038</v>
      </c>
      <c r="I577" s="5">
        <f t="shared" si="44"/>
        <v>46253</v>
      </c>
      <c r="J577" s="9" t="str">
        <f t="shared" si="41"/>
        <v>ชำระตรงเวลา</v>
      </c>
      <c r="K577" s="10">
        <f t="shared" si="42"/>
        <v>0</v>
      </c>
      <c r="L577" t="str">
        <f t="shared" si="43"/>
        <v>ลูกหนี้ชั้นดี</v>
      </c>
    </row>
    <row r="578" spans="1:12" x14ac:dyDescent="0.2">
      <c r="A578" t="s">
        <v>635</v>
      </c>
      <c r="B578" t="s">
        <v>366</v>
      </c>
      <c r="C578">
        <v>7</v>
      </c>
      <c r="D578">
        <v>1126010003509</v>
      </c>
      <c r="E578" s="1">
        <v>46031</v>
      </c>
      <c r="F578" s="1">
        <v>46037</v>
      </c>
      <c r="G578">
        <v>260</v>
      </c>
      <c r="H578" s="1">
        <f t="shared" ref="H578:H641" si="45">E578+C578</f>
        <v>46038</v>
      </c>
      <c r="I578" s="5">
        <f t="shared" si="44"/>
        <v>46253</v>
      </c>
      <c r="J578" s="9" t="str">
        <f t="shared" ref="J578:J641" si="46">IF(K579&lt;=0, "ชำระตรงเวลา", IF(K579&lt;=30, "ค้างชำระ 1 - 30 วัน", IF(K579&lt;=60, "ค้างชำระ 31 - 60 วัน", IF(K579&lt;=90, "ค้างชำระ 61 - 90 วัน", "ค้างชำระเกิน 90 วัน"))))</f>
        <v>ชำระตรงเวลา</v>
      </c>
      <c r="K578" s="10">
        <f t="shared" ref="K578:K641" si="47">IF(OR(F578="",F578="(ว่าง)"), MAX(0,I577-H578), MAX(0,F578-H578))</f>
        <v>0</v>
      </c>
      <c r="L578" t="str">
        <f t="shared" ref="L578:L641" si="48">IF(K578&lt;=30, "ลูกหนี้ชั้นดี", IF(K578&lt;=90, "ลูกหนี้เฝ้าติดตาม", "ลูกหนี้ด้อยคุณภาพ (NPL)"))</f>
        <v>ลูกหนี้ชั้นดี</v>
      </c>
    </row>
    <row r="579" spans="1:12" x14ac:dyDescent="0.2">
      <c r="A579" t="s">
        <v>635</v>
      </c>
      <c r="B579" t="s">
        <v>366</v>
      </c>
      <c r="C579">
        <v>7</v>
      </c>
      <c r="D579">
        <v>1126010003509</v>
      </c>
      <c r="E579" s="1">
        <v>46031</v>
      </c>
      <c r="F579" s="1">
        <v>46037</v>
      </c>
      <c r="G579">
        <v>260</v>
      </c>
      <c r="H579" s="1">
        <f t="shared" si="45"/>
        <v>46038</v>
      </c>
      <c r="I579" s="5">
        <f t="shared" si="44"/>
        <v>46253</v>
      </c>
      <c r="J579" s="9" t="str">
        <f t="shared" si="46"/>
        <v>ชำระตรงเวลา</v>
      </c>
      <c r="K579" s="10">
        <f t="shared" si="47"/>
        <v>0</v>
      </c>
      <c r="L579" t="str">
        <f t="shared" si="48"/>
        <v>ลูกหนี้ชั้นดี</v>
      </c>
    </row>
    <row r="580" spans="1:12" x14ac:dyDescent="0.2">
      <c r="A580" t="s">
        <v>635</v>
      </c>
      <c r="B580" t="s">
        <v>366</v>
      </c>
      <c r="C580">
        <v>7</v>
      </c>
      <c r="D580">
        <v>1126010003516</v>
      </c>
      <c r="E580" s="1">
        <v>46032</v>
      </c>
      <c r="F580" s="1">
        <v>46034</v>
      </c>
      <c r="G580">
        <v>200</v>
      </c>
      <c r="H580" s="1">
        <f t="shared" si="45"/>
        <v>46039</v>
      </c>
      <c r="I580" s="5">
        <f t="shared" ref="I580:I643" si="49">I579</f>
        <v>46253</v>
      </c>
      <c r="J580" s="9" t="str">
        <f t="shared" si="46"/>
        <v>ค้างชำระ 1 - 30 วัน</v>
      </c>
      <c r="K580" s="10">
        <f t="shared" si="47"/>
        <v>0</v>
      </c>
      <c r="L580" t="str">
        <f t="shared" si="48"/>
        <v>ลูกหนี้ชั้นดี</v>
      </c>
    </row>
    <row r="581" spans="1:12" x14ac:dyDescent="0.2">
      <c r="A581" t="s">
        <v>652</v>
      </c>
      <c r="B581" t="s">
        <v>366</v>
      </c>
      <c r="C581">
        <v>7</v>
      </c>
      <c r="D581">
        <v>1126010003523</v>
      </c>
      <c r="E581" s="1">
        <v>46031</v>
      </c>
      <c r="F581" s="1">
        <v>46041</v>
      </c>
      <c r="G581">
        <v>1360</v>
      </c>
      <c r="H581" s="1">
        <f t="shared" si="45"/>
        <v>46038</v>
      </c>
      <c r="I581" s="5">
        <f t="shared" si="49"/>
        <v>46253</v>
      </c>
      <c r="J581" s="9" t="str">
        <f t="shared" si="46"/>
        <v>ชำระตรงเวลา</v>
      </c>
      <c r="K581" s="10">
        <f t="shared" si="47"/>
        <v>3</v>
      </c>
      <c r="L581" t="str">
        <f t="shared" si="48"/>
        <v>ลูกหนี้ชั้นดี</v>
      </c>
    </row>
    <row r="582" spans="1:12" x14ac:dyDescent="0.2">
      <c r="A582" t="s">
        <v>654</v>
      </c>
      <c r="B582" t="s">
        <v>366</v>
      </c>
      <c r="C582">
        <v>15</v>
      </c>
      <c r="D582">
        <v>1126010003530</v>
      </c>
      <c r="E582" s="1">
        <v>46034</v>
      </c>
      <c r="F582" s="1">
        <v>46037</v>
      </c>
      <c r="G582">
        <v>3060</v>
      </c>
      <c r="H582" s="1">
        <f t="shared" si="45"/>
        <v>46049</v>
      </c>
      <c r="I582" s="5">
        <f t="shared" si="49"/>
        <v>46253</v>
      </c>
      <c r="J582" s="9" t="str">
        <f t="shared" si="46"/>
        <v>ชำระตรงเวลา</v>
      </c>
      <c r="K582" s="10">
        <f t="shared" si="47"/>
        <v>0</v>
      </c>
      <c r="L582" t="str">
        <f t="shared" si="48"/>
        <v>ลูกหนี้ชั้นดี</v>
      </c>
    </row>
    <row r="583" spans="1:12" x14ac:dyDescent="0.2">
      <c r="A583" t="s">
        <v>654</v>
      </c>
      <c r="B583" t="s">
        <v>366</v>
      </c>
      <c r="C583">
        <v>15</v>
      </c>
      <c r="D583">
        <v>1126010003530</v>
      </c>
      <c r="E583" s="1">
        <v>46034</v>
      </c>
      <c r="F583" s="1">
        <v>46037</v>
      </c>
      <c r="G583">
        <v>3060</v>
      </c>
      <c r="H583" s="1">
        <f t="shared" si="45"/>
        <v>46049</v>
      </c>
      <c r="I583" s="5">
        <f t="shared" si="49"/>
        <v>46253</v>
      </c>
      <c r="J583" s="9" t="str">
        <f t="shared" si="46"/>
        <v>ชำระตรงเวลา</v>
      </c>
      <c r="K583" s="10">
        <f t="shared" si="47"/>
        <v>0</v>
      </c>
      <c r="L583" t="str">
        <f t="shared" si="48"/>
        <v>ลูกหนี้ชั้นดี</v>
      </c>
    </row>
    <row r="584" spans="1:12" x14ac:dyDescent="0.2">
      <c r="A584" t="s">
        <v>635</v>
      </c>
      <c r="B584" t="s">
        <v>366</v>
      </c>
      <c r="C584">
        <v>7</v>
      </c>
      <c r="D584">
        <v>1126010003547</v>
      </c>
      <c r="E584" s="1">
        <v>46029</v>
      </c>
      <c r="F584" s="1">
        <v>46030</v>
      </c>
      <c r="G584">
        <v>2220</v>
      </c>
      <c r="H584" s="1">
        <f t="shared" si="45"/>
        <v>46036</v>
      </c>
      <c r="I584" s="5">
        <f t="shared" si="49"/>
        <v>46253</v>
      </c>
      <c r="J584" s="9" t="str">
        <f t="shared" si="46"/>
        <v>ชำระตรงเวลา</v>
      </c>
      <c r="K584" s="10">
        <f t="shared" si="47"/>
        <v>0</v>
      </c>
      <c r="L584" t="str">
        <f t="shared" si="48"/>
        <v>ลูกหนี้ชั้นดี</v>
      </c>
    </row>
    <row r="585" spans="1:12" x14ac:dyDescent="0.2">
      <c r="A585" t="s">
        <v>654</v>
      </c>
      <c r="B585" t="s">
        <v>366</v>
      </c>
      <c r="C585">
        <v>7</v>
      </c>
      <c r="D585">
        <v>1126010003554</v>
      </c>
      <c r="E585" s="1">
        <v>46029</v>
      </c>
      <c r="F585" s="1">
        <v>46030</v>
      </c>
      <c r="G585">
        <v>2639</v>
      </c>
      <c r="H585" s="1">
        <f t="shared" si="45"/>
        <v>46036</v>
      </c>
      <c r="I585" s="5">
        <f t="shared" si="49"/>
        <v>46253</v>
      </c>
      <c r="J585" s="9" t="str">
        <f t="shared" si="46"/>
        <v>ชำระตรงเวลา</v>
      </c>
      <c r="K585" s="10">
        <f t="shared" si="47"/>
        <v>0</v>
      </c>
      <c r="L585" t="str">
        <f t="shared" si="48"/>
        <v>ลูกหนี้ชั้นดี</v>
      </c>
    </row>
    <row r="586" spans="1:12" x14ac:dyDescent="0.2">
      <c r="A586" t="s">
        <v>635</v>
      </c>
      <c r="B586" t="s">
        <v>366</v>
      </c>
      <c r="C586">
        <v>7</v>
      </c>
      <c r="D586">
        <v>1126010003561</v>
      </c>
      <c r="E586" s="1">
        <v>46029</v>
      </c>
      <c r="F586" s="1">
        <v>46030</v>
      </c>
      <c r="G586">
        <v>15127</v>
      </c>
      <c r="H586" s="1">
        <f t="shared" si="45"/>
        <v>46036</v>
      </c>
      <c r="I586" s="5">
        <f t="shared" si="49"/>
        <v>46253</v>
      </c>
      <c r="J586" s="9" t="str">
        <f t="shared" si="46"/>
        <v>ชำระตรงเวลา</v>
      </c>
      <c r="K586" s="10">
        <f t="shared" si="47"/>
        <v>0</v>
      </c>
      <c r="L586" t="str">
        <f t="shared" si="48"/>
        <v>ลูกหนี้ชั้นดี</v>
      </c>
    </row>
    <row r="587" spans="1:12" x14ac:dyDescent="0.2">
      <c r="A587" t="s">
        <v>654</v>
      </c>
      <c r="B587" t="s">
        <v>366</v>
      </c>
      <c r="C587">
        <v>7</v>
      </c>
      <c r="D587">
        <v>1126010003615</v>
      </c>
      <c r="E587" s="1">
        <v>46034</v>
      </c>
      <c r="F587" s="1">
        <v>46036</v>
      </c>
      <c r="G587">
        <v>2930</v>
      </c>
      <c r="H587" s="1">
        <f t="shared" si="45"/>
        <v>46041</v>
      </c>
      <c r="I587" s="5">
        <f t="shared" si="49"/>
        <v>46253</v>
      </c>
      <c r="J587" s="9" t="str">
        <f t="shared" si="46"/>
        <v>ชำระตรงเวลา</v>
      </c>
      <c r="K587" s="10">
        <f t="shared" si="47"/>
        <v>0</v>
      </c>
      <c r="L587" t="str">
        <f t="shared" si="48"/>
        <v>ลูกหนี้ชั้นดี</v>
      </c>
    </row>
    <row r="588" spans="1:12" x14ac:dyDescent="0.2">
      <c r="A588" t="s">
        <v>654</v>
      </c>
      <c r="B588" t="s">
        <v>366</v>
      </c>
      <c r="C588">
        <v>7</v>
      </c>
      <c r="D588">
        <v>1126010003615</v>
      </c>
      <c r="E588" s="1">
        <v>46034</v>
      </c>
      <c r="F588" s="1">
        <v>46036</v>
      </c>
      <c r="G588">
        <v>2930</v>
      </c>
      <c r="H588" s="1">
        <f t="shared" si="45"/>
        <v>46041</v>
      </c>
      <c r="I588" s="5">
        <f t="shared" si="49"/>
        <v>46253</v>
      </c>
      <c r="J588" s="9" t="str">
        <f t="shared" si="46"/>
        <v>ค้างชำระ 1 - 30 วัน</v>
      </c>
      <c r="K588" s="10">
        <f t="shared" si="47"/>
        <v>0</v>
      </c>
      <c r="L588" t="str">
        <f t="shared" si="48"/>
        <v>ลูกหนี้ชั้นดี</v>
      </c>
    </row>
    <row r="589" spans="1:12" x14ac:dyDescent="0.2">
      <c r="A589" t="s">
        <v>451</v>
      </c>
      <c r="B589" t="s">
        <v>366</v>
      </c>
      <c r="C589">
        <v>7</v>
      </c>
      <c r="D589">
        <v>1126010003622</v>
      </c>
      <c r="E589" s="1">
        <v>46034</v>
      </c>
      <c r="F589" s="1">
        <v>46042</v>
      </c>
      <c r="G589">
        <v>1516</v>
      </c>
      <c r="H589" s="1">
        <f t="shared" si="45"/>
        <v>46041</v>
      </c>
      <c r="I589" s="5">
        <f t="shared" si="49"/>
        <v>46253</v>
      </c>
      <c r="J589" s="9" t="str">
        <f t="shared" si="46"/>
        <v>ค้างชำระ 1 - 30 วัน</v>
      </c>
      <c r="K589" s="10">
        <f t="shared" si="47"/>
        <v>1</v>
      </c>
      <c r="L589" t="str">
        <f t="shared" si="48"/>
        <v>ลูกหนี้ชั้นดี</v>
      </c>
    </row>
    <row r="590" spans="1:12" x14ac:dyDescent="0.2">
      <c r="A590" t="s">
        <v>451</v>
      </c>
      <c r="B590" t="s">
        <v>366</v>
      </c>
      <c r="C590">
        <v>7</v>
      </c>
      <c r="D590">
        <v>1126010003622</v>
      </c>
      <c r="E590" s="1">
        <v>46034</v>
      </c>
      <c r="F590" s="1">
        <v>46042</v>
      </c>
      <c r="G590">
        <v>1516</v>
      </c>
      <c r="H590" s="1">
        <f t="shared" si="45"/>
        <v>46041</v>
      </c>
      <c r="I590" s="5">
        <f t="shared" si="49"/>
        <v>46253</v>
      </c>
      <c r="J590" s="9" t="str">
        <f t="shared" si="46"/>
        <v>ค้างชำระ 1 - 30 วัน</v>
      </c>
      <c r="K590" s="10">
        <f t="shared" si="47"/>
        <v>1</v>
      </c>
      <c r="L590" t="str">
        <f t="shared" si="48"/>
        <v>ลูกหนี้ชั้นดี</v>
      </c>
    </row>
    <row r="591" spans="1:12" x14ac:dyDescent="0.2">
      <c r="A591" t="s">
        <v>451</v>
      </c>
      <c r="B591" t="s">
        <v>366</v>
      </c>
      <c r="C591">
        <v>7</v>
      </c>
      <c r="D591">
        <v>1126010003622</v>
      </c>
      <c r="E591" s="1">
        <v>46034</v>
      </c>
      <c r="F591" s="1">
        <v>46042</v>
      </c>
      <c r="G591">
        <v>1516</v>
      </c>
      <c r="H591" s="1">
        <f t="shared" si="45"/>
        <v>46041</v>
      </c>
      <c r="I591" s="5">
        <f t="shared" si="49"/>
        <v>46253</v>
      </c>
      <c r="J591" s="9" t="str">
        <f t="shared" si="46"/>
        <v>ชำระตรงเวลา</v>
      </c>
      <c r="K591" s="10">
        <f t="shared" si="47"/>
        <v>1</v>
      </c>
      <c r="L591" t="str">
        <f t="shared" si="48"/>
        <v>ลูกหนี้ชั้นดี</v>
      </c>
    </row>
    <row r="592" spans="1:12" x14ac:dyDescent="0.2">
      <c r="A592" t="s">
        <v>459</v>
      </c>
      <c r="B592" t="s">
        <v>366</v>
      </c>
      <c r="C592">
        <v>7</v>
      </c>
      <c r="D592">
        <v>1126010003639</v>
      </c>
      <c r="E592" s="1">
        <v>46034</v>
      </c>
      <c r="F592" s="1">
        <v>46035</v>
      </c>
      <c r="G592">
        <v>405</v>
      </c>
      <c r="H592" s="1">
        <f t="shared" si="45"/>
        <v>46041</v>
      </c>
      <c r="I592" s="5">
        <f t="shared" si="49"/>
        <v>46253</v>
      </c>
      <c r="J592" s="9" t="str">
        <f t="shared" si="46"/>
        <v>ค้างชำระ 1 - 30 วัน</v>
      </c>
      <c r="K592" s="10">
        <f t="shared" si="47"/>
        <v>0</v>
      </c>
      <c r="L592" t="str">
        <f t="shared" si="48"/>
        <v>ลูกหนี้ชั้นดี</v>
      </c>
    </row>
    <row r="593" spans="1:12" x14ac:dyDescent="0.2">
      <c r="A593" t="s">
        <v>662</v>
      </c>
      <c r="B593" t="s">
        <v>366</v>
      </c>
      <c r="C593">
        <v>7</v>
      </c>
      <c r="D593">
        <v>1126010003646</v>
      </c>
      <c r="E593" s="1">
        <v>46034</v>
      </c>
      <c r="F593" s="1">
        <v>46042</v>
      </c>
      <c r="G593">
        <v>1870</v>
      </c>
      <c r="H593" s="1">
        <f t="shared" si="45"/>
        <v>46041</v>
      </c>
      <c r="I593" s="5">
        <f t="shared" si="49"/>
        <v>46253</v>
      </c>
      <c r="J593" s="9" t="str">
        <f t="shared" si="46"/>
        <v>ค้างชำระ 1 - 30 วัน</v>
      </c>
      <c r="K593" s="10">
        <f t="shared" si="47"/>
        <v>1</v>
      </c>
      <c r="L593" t="str">
        <f t="shared" si="48"/>
        <v>ลูกหนี้ชั้นดี</v>
      </c>
    </row>
    <row r="594" spans="1:12" x14ac:dyDescent="0.2">
      <c r="A594" t="s">
        <v>662</v>
      </c>
      <c r="B594" t="s">
        <v>366</v>
      </c>
      <c r="C594">
        <v>7</v>
      </c>
      <c r="D594">
        <v>1126010003646</v>
      </c>
      <c r="E594" s="1">
        <v>46034</v>
      </c>
      <c r="F594" s="1">
        <v>46042</v>
      </c>
      <c r="G594">
        <v>1870</v>
      </c>
      <c r="H594" s="1">
        <f t="shared" si="45"/>
        <v>46041</v>
      </c>
      <c r="I594" s="5">
        <f t="shared" si="49"/>
        <v>46253</v>
      </c>
      <c r="J594" s="9" t="str">
        <f t="shared" si="46"/>
        <v>ค้างชำระ 1 - 30 วัน</v>
      </c>
      <c r="K594" s="10">
        <f t="shared" si="47"/>
        <v>1</v>
      </c>
      <c r="L594" t="str">
        <f t="shared" si="48"/>
        <v>ลูกหนี้ชั้นดี</v>
      </c>
    </row>
    <row r="595" spans="1:12" x14ac:dyDescent="0.2">
      <c r="A595" t="s">
        <v>662</v>
      </c>
      <c r="B595" t="s">
        <v>366</v>
      </c>
      <c r="C595">
        <v>7</v>
      </c>
      <c r="D595">
        <v>1126010003646</v>
      </c>
      <c r="E595" s="1">
        <v>46034</v>
      </c>
      <c r="F595" s="1">
        <v>46042</v>
      </c>
      <c r="G595">
        <v>1870</v>
      </c>
      <c r="H595" s="1">
        <f t="shared" si="45"/>
        <v>46041</v>
      </c>
      <c r="I595" s="5">
        <f t="shared" si="49"/>
        <v>46253</v>
      </c>
      <c r="J595" s="9" t="str">
        <f t="shared" si="46"/>
        <v>ชำระตรงเวลา</v>
      </c>
      <c r="K595" s="10">
        <f t="shared" si="47"/>
        <v>1</v>
      </c>
      <c r="L595" t="str">
        <f t="shared" si="48"/>
        <v>ลูกหนี้ชั้นดี</v>
      </c>
    </row>
    <row r="596" spans="1:12" x14ac:dyDescent="0.2">
      <c r="A596" t="s">
        <v>635</v>
      </c>
      <c r="B596" t="s">
        <v>366</v>
      </c>
      <c r="C596">
        <v>30</v>
      </c>
      <c r="D596">
        <v>1126010003653</v>
      </c>
      <c r="E596" s="1">
        <v>46029</v>
      </c>
      <c r="F596" s="1">
        <v>46030</v>
      </c>
      <c r="G596">
        <v>665</v>
      </c>
      <c r="H596" s="1">
        <f t="shared" si="45"/>
        <v>46059</v>
      </c>
      <c r="I596" s="5">
        <f t="shared" si="49"/>
        <v>46253</v>
      </c>
      <c r="J596" s="9" t="str">
        <f t="shared" si="46"/>
        <v>ชำระตรงเวลา</v>
      </c>
      <c r="K596" s="10">
        <f t="shared" si="47"/>
        <v>0</v>
      </c>
      <c r="L596" t="str">
        <f t="shared" si="48"/>
        <v>ลูกหนี้ชั้นดี</v>
      </c>
    </row>
    <row r="597" spans="1:12" x14ac:dyDescent="0.2">
      <c r="A597" t="s">
        <v>635</v>
      </c>
      <c r="B597" t="s">
        <v>366</v>
      </c>
      <c r="C597">
        <v>30</v>
      </c>
      <c r="D597">
        <v>1126010003653</v>
      </c>
      <c r="E597" s="1">
        <v>46029</v>
      </c>
      <c r="F597" s="1">
        <v>46030</v>
      </c>
      <c r="G597">
        <v>665</v>
      </c>
      <c r="H597" s="1">
        <f t="shared" si="45"/>
        <v>46059</v>
      </c>
      <c r="I597" s="5">
        <f t="shared" si="49"/>
        <v>46253</v>
      </c>
      <c r="J597" s="9" t="str">
        <f t="shared" si="46"/>
        <v>ชำระตรงเวลา</v>
      </c>
      <c r="K597" s="10">
        <f t="shared" si="47"/>
        <v>0</v>
      </c>
      <c r="L597" t="str">
        <f t="shared" si="48"/>
        <v>ลูกหนี้ชั้นดี</v>
      </c>
    </row>
    <row r="598" spans="1:12" x14ac:dyDescent="0.2">
      <c r="A598" t="s">
        <v>635</v>
      </c>
      <c r="B598" t="s">
        <v>366</v>
      </c>
      <c r="C598">
        <v>30</v>
      </c>
      <c r="D598">
        <v>1126010003653</v>
      </c>
      <c r="E598" s="1">
        <v>46029</v>
      </c>
      <c r="F598" s="1">
        <v>46030</v>
      </c>
      <c r="G598">
        <v>665</v>
      </c>
      <c r="H598" s="1">
        <f t="shared" si="45"/>
        <v>46059</v>
      </c>
      <c r="I598" s="5">
        <f t="shared" si="49"/>
        <v>46253</v>
      </c>
      <c r="J598" s="9" t="str">
        <f t="shared" si="46"/>
        <v>ชำระตรงเวลา</v>
      </c>
      <c r="K598" s="10">
        <f t="shared" si="47"/>
        <v>0</v>
      </c>
      <c r="L598" t="str">
        <f t="shared" si="48"/>
        <v>ลูกหนี้ชั้นดี</v>
      </c>
    </row>
    <row r="599" spans="1:12" x14ac:dyDescent="0.2">
      <c r="A599" t="s">
        <v>665</v>
      </c>
      <c r="B599" t="s">
        <v>366</v>
      </c>
      <c r="C599">
        <v>7</v>
      </c>
      <c r="D599">
        <v>1126010003660</v>
      </c>
      <c r="E599" s="1">
        <v>46030</v>
      </c>
      <c r="F599" s="1">
        <v>46037</v>
      </c>
      <c r="G599">
        <v>5815</v>
      </c>
      <c r="H599" s="1">
        <f t="shared" si="45"/>
        <v>46037</v>
      </c>
      <c r="I599" s="5">
        <f t="shared" si="49"/>
        <v>46253</v>
      </c>
      <c r="J599" s="9" t="str">
        <f t="shared" si="46"/>
        <v>ชำระตรงเวลา</v>
      </c>
      <c r="K599" s="10">
        <f t="shared" si="47"/>
        <v>0</v>
      </c>
      <c r="L599" t="str">
        <f t="shared" si="48"/>
        <v>ลูกหนี้ชั้นดี</v>
      </c>
    </row>
    <row r="600" spans="1:12" x14ac:dyDescent="0.2">
      <c r="A600" t="s">
        <v>665</v>
      </c>
      <c r="B600" t="s">
        <v>366</v>
      </c>
      <c r="C600">
        <v>7</v>
      </c>
      <c r="D600">
        <v>1126010003660</v>
      </c>
      <c r="E600" s="1">
        <v>46030</v>
      </c>
      <c r="F600" s="1">
        <v>46037</v>
      </c>
      <c r="G600">
        <v>5815</v>
      </c>
      <c r="H600" s="1">
        <f t="shared" si="45"/>
        <v>46037</v>
      </c>
      <c r="I600" s="5">
        <f t="shared" si="49"/>
        <v>46253</v>
      </c>
      <c r="J600" s="9" t="str">
        <f t="shared" si="46"/>
        <v>ค้างชำระ 1 - 30 วัน</v>
      </c>
      <c r="K600" s="10">
        <f t="shared" si="47"/>
        <v>0</v>
      </c>
      <c r="L600" t="str">
        <f t="shared" si="48"/>
        <v>ลูกหนี้ชั้นดี</v>
      </c>
    </row>
    <row r="601" spans="1:12" x14ac:dyDescent="0.2">
      <c r="A601" t="s">
        <v>667</v>
      </c>
      <c r="B601" t="s">
        <v>366</v>
      </c>
      <c r="C601">
        <v>0</v>
      </c>
      <c r="D601">
        <v>1126010003677</v>
      </c>
      <c r="E601" s="1">
        <v>46030</v>
      </c>
      <c r="F601" s="1">
        <v>46032</v>
      </c>
      <c r="G601">
        <v>12868</v>
      </c>
      <c r="H601" s="1">
        <f t="shared" si="45"/>
        <v>46030</v>
      </c>
      <c r="I601" s="5">
        <f t="shared" si="49"/>
        <v>46253</v>
      </c>
      <c r="J601" s="9" t="str">
        <f t="shared" si="46"/>
        <v>ค้างชำระ 1 - 30 วัน</v>
      </c>
      <c r="K601" s="10">
        <f t="shared" si="47"/>
        <v>2</v>
      </c>
      <c r="L601" t="str">
        <f t="shared" si="48"/>
        <v>ลูกหนี้ชั้นดี</v>
      </c>
    </row>
    <row r="602" spans="1:12" x14ac:dyDescent="0.2">
      <c r="A602" t="s">
        <v>669</v>
      </c>
      <c r="B602" t="s">
        <v>366</v>
      </c>
      <c r="C602">
        <v>0</v>
      </c>
      <c r="D602">
        <v>1126010003684</v>
      </c>
      <c r="E602" s="1">
        <v>46030</v>
      </c>
      <c r="F602" s="1">
        <v>46032</v>
      </c>
      <c r="G602">
        <v>4061</v>
      </c>
      <c r="H602" s="1">
        <f t="shared" si="45"/>
        <v>46030</v>
      </c>
      <c r="I602" s="5">
        <f t="shared" si="49"/>
        <v>46253</v>
      </c>
      <c r="J602" s="9" t="str">
        <f t="shared" si="46"/>
        <v>ชำระตรงเวลา</v>
      </c>
      <c r="K602" s="10">
        <f t="shared" si="47"/>
        <v>2</v>
      </c>
      <c r="L602" t="str">
        <f t="shared" si="48"/>
        <v>ลูกหนี้ชั้นดี</v>
      </c>
    </row>
    <row r="603" spans="1:12" x14ac:dyDescent="0.2">
      <c r="A603" t="s">
        <v>669</v>
      </c>
      <c r="B603" t="s">
        <v>366</v>
      </c>
      <c r="C603">
        <v>7</v>
      </c>
      <c r="D603">
        <v>1126010003691</v>
      </c>
      <c r="E603" s="1">
        <v>46030</v>
      </c>
      <c r="F603" s="1">
        <v>46030</v>
      </c>
      <c r="G603">
        <v>428</v>
      </c>
      <c r="H603" s="1">
        <f t="shared" si="45"/>
        <v>46037</v>
      </c>
      <c r="I603" s="5">
        <f t="shared" si="49"/>
        <v>46253</v>
      </c>
      <c r="J603" s="9" t="str">
        <f t="shared" si="46"/>
        <v>ชำระตรงเวลา</v>
      </c>
      <c r="K603" s="10">
        <f t="shared" si="47"/>
        <v>0</v>
      </c>
      <c r="L603" t="str">
        <f t="shared" si="48"/>
        <v>ลูกหนี้ชั้นดี</v>
      </c>
    </row>
    <row r="604" spans="1:12" x14ac:dyDescent="0.2">
      <c r="A604" t="s">
        <v>635</v>
      </c>
      <c r="B604" t="s">
        <v>366</v>
      </c>
      <c r="C604">
        <v>7</v>
      </c>
      <c r="D604">
        <v>1126010003707</v>
      </c>
      <c r="E604" s="1">
        <v>46030</v>
      </c>
      <c r="F604" s="1">
        <v>46030</v>
      </c>
      <c r="G604">
        <v>477</v>
      </c>
      <c r="H604" s="1">
        <f t="shared" si="45"/>
        <v>46037</v>
      </c>
      <c r="I604" s="5">
        <f t="shared" si="49"/>
        <v>46253</v>
      </c>
      <c r="J604" s="9" t="str">
        <f t="shared" si="46"/>
        <v>ชำระตรงเวลา</v>
      </c>
      <c r="K604" s="10">
        <f t="shared" si="47"/>
        <v>0</v>
      </c>
      <c r="L604" t="str">
        <f t="shared" si="48"/>
        <v>ลูกหนี้ชั้นดี</v>
      </c>
    </row>
    <row r="605" spans="1:12" x14ac:dyDescent="0.2">
      <c r="A605" t="s">
        <v>635</v>
      </c>
      <c r="B605" t="s">
        <v>366</v>
      </c>
      <c r="C605">
        <v>7</v>
      </c>
      <c r="D605">
        <v>1126010003707</v>
      </c>
      <c r="E605" s="1">
        <v>46030</v>
      </c>
      <c r="F605" s="1">
        <v>46030</v>
      </c>
      <c r="G605">
        <v>477</v>
      </c>
      <c r="H605" s="1">
        <f t="shared" si="45"/>
        <v>46037</v>
      </c>
      <c r="I605" s="5">
        <f t="shared" si="49"/>
        <v>46253</v>
      </c>
      <c r="J605" s="9" t="str">
        <f t="shared" si="46"/>
        <v>ชำระตรงเวลา</v>
      </c>
      <c r="K605" s="10">
        <f t="shared" si="47"/>
        <v>0</v>
      </c>
      <c r="L605" t="str">
        <f t="shared" si="48"/>
        <v>ลูกหนี้ชั้นดี</v>
      </c>
    </row>
    <row r="606" spans="1:12" x14ac:dyDescent="0.2">
      <c r="A606" t="s">
        <v>635</v>
      </c>
      <c r="B606" t="s">
        <v>366</v>
      </c>
      <c r="C606">
        <v>7</v>
      </c>
      <c r="D606">
        <v>1126010003714</v>
      </c>
      <c r="E606" s="1">
        <v>46030</v>
      </c>
      <c r="F606" s="1">
        <v>46030</v>
      </c>
      <c r="G606">
        <v>3483</v>
      </c>
      <c r="H606" s="1">
        <f t="shared" si="45"/>
        <v>46037</v>
      </c>
      <c r="I606" s="5">
        <f t="shared" si="49"/>
        <v>46253</v>
      </c>
      <c r="J606" s="9" t="str">
        <f t="shared" si="46"/>
        <v>ชำระตรงเวลา</v>
      </c>
      <c r="K606" s="10">
        <f t="shared" si="47"/>
        <v>0</v>
      </c>
      <c r="L606" t="str">
        <f t="shared" si="48"/>
        <v>ลูกหนี้ชั้นดี</v>
      </c>
    </row>
    <row r="607" spans="1:12" x14ac:dyDescent="0.2">
      <c r="A607" t="s">
        <v>652</v>
      </c>
      <c r="B607" t="s">
        <v>366</v>
      </c>
      <c r="C607">
        <v>0</v>
      </c>
      <c r="D607">
        <v>1126010003721</v>
      </c>
      <c r="E607" s="1">
        <v>46030</v>
      </c>
      <c r="F607" s="1">
        <v>46030</v>
      </c>
      <c r="G607">
        <v>4886</v>
      </c>
      <c r="H607" s="1">
        <f t="shared" si="45"/>
        <v>46030</v>
      </c>
      <c r="I607" s="5">
        <f t="shared" si="49"/>
        <v>46253</v>
      </c>
      <c r="J607" s="9" t="str">
        <f t="shared" si="46"/>
        <v>ชำระตรงเวลา</v>
      </c>
      <c r="K607" s="10">
        <f t="shared" si="47"/>
        <v>0</v>
      </c>
      <c r="L607" t="str">
        <f t="shared" si="48"/>
        <v>ลูกหนี้ชั้นดี</v>
      </c>
    </row>
    <row r="608" spans="1:12" x14ac:dyDescent="0.2">
      <c r="A608" t="s">
        <v>665</v>
      </c>
      <c r="B608" t="s">
        <v>366</v>
      </c>
      <c r="C608">
        <v>7</v>
      </c>
      <c r="D608">
        <v>1126010003738</v>
      </c>
      <c r="E608" s="1">
        <v>46030</v>
      </c>
      <c r="F608" s="1">
        <v>46037</v>
      </c>
      <c r="G608">
        <v>14356</v>
      </c>
      <c r="H608" s="1">
        <f t="shared" si="45"/>
        <v>46037</v>
      </c>
      <c r="I608" s="5">
        <f t="shared" si="49"/>
        <v>46253</v>
      </c>
      <c r="J608" s="9" t="str">
        <f t="shared" si="46"/>
        <v>ชำระตรงเวลา</v>
      </c>
      <c r="K608" s="10">
        <f t="shared" si="47"/>
        <v>0</v>
      </c>
      <c r="L608" t="str">
        <f t="shared" si="48"/>
        <v>ลูกหนี้ชั้นดี</v>
      </c>
    </row>
    <row r="609" spans="1:12" x14ac:dyDescent="0.2">
      <c r="A609" t="s">
        <v>635</v>
      </c>
      <c r="B609" t="s">
        <v>366</v>
      </c>
      <c r="C609">
        <v>7</v>
      </c>
      <c r="D609">
        <v>1126010003745</v>
      </c>
      <c r="E609" s="1">
        <v>46030</v>
      </c>
      <c r="F609" s="1">
        <v>46035</v>
      </c>
      <c r="G609">
        <v>1620</v>
      </c>
      <c r="H609" s="1">
        <f t="shared" si="45"/>
        <v>46037</v>
      </c>
      <c r="I609" s="5">
        <f t="shared" si="49"/>
        <v>46253</v>
      </c>
      <c r="J609" s="9" t="str">
        <f t="shared" si="46"/>
        <v>ชำระตรงเวลา</v>
      </c>
      <c r="K609" s="10">
        <f t="shared" si="47"/>
        <v>0</v>
      </c>
      <c r="L609" t="str">
        <f t="shared" si="48"/>
        <v>ลูกหนี้ชั้นดี</v>
      </c>
    </row>
    <row r="610" spans="1:12" x14ac:dyDescent="0.2">
      <c r="A610" t="s">
        <v>635</v>
      </c>
      <c r="B610" t="s">
        <v>366</v>
      </c>
      <c r="C610">
        <v>7</v>
      </c>
      <c r="D610">
        <v>1126010003745</v>
      </c>
      <c r="E610" s="1">
        <v>46030</v>
      </c>
      <c r="F610" s="1">
        <v>46035</v>
      </c>
      <c r="G610">
        <v>1620</v>
      </c>
      <c r="H610" s="1">
        <f t="shared" si="45"/>
        <v>46037</v>
      </c>
      <c r="I610" s="5">
        <f t="shared" si="49"/>
        <v>46253</v>
      </c>
      <c r="J610" s="9" t="str">
        <f t="shared" si="46"/>
        <v>ชำระตรงเวลา</v>
      </c>
      <c r="K610" s="10">
        <f t="shared" si="47"/>
        <v>0</v>
      </c>
      <c r="L610" t="str">
        <f t="shared" si="48"/>
        <v>ลูกหนี้ชั้นดี</v>
      </c>
    </row>
    <row r="611" spans="1:12" x14ac:dyDescent="0.2">
      <c r="A611" t="s">
        <v>675</v>
      </c>
      <c r="B611" t="s">
        <v>366</v>
      </c>
      <c r="C611">
        <v>7</v>
      </c>
      <c r="D611">
        <v>1126010003752</v>
      </c>
      <c r="E611" s="1">
        <v>46030</v>
      </c>
      <c r="F611" s="1">
        <v>46037</v>
      </c>
      <c r="G611">
        <v>5610</v>
      </c>
      <c r="H611" s="1">
        <f t="shared" si="45"/>
        <v>46037</v>
      </c>
      <c r="I611" s="5">
        <f t="shared" si="49"/>
        <v>46253</v>
      </c>
      <c r="J611" s="9" t="str">
        <f t="shared" si="46"/>
        <v>ชำระตรงเวลา</v>
      </c>
      <c r="K611" s="10">
        <f t="shared" si="47"/>
        <v>0</v>
      </c>
      <c r="L611" t="str">
        <f t="shared" si="48"/>
        <v>ลูกหนี้ชั้นดี</v>
      </c>
    </row>
    <row r="612" spans="1:12" x14ac:dyDescent="0.2">
      <c r="A612" t="s">
        <v>643</v>
      </c>
      <c r="B612" t="s">
        <v>366</v>
      </c>
      <c r="C612">
        <v>7</v>
      </c>
      <c r="D612">
        <v>1126010003769</v>
      </c>
      <c r="E612" s="1">
        <v>46030</v>
      </c>
      <c r="F612" s="1">
        <v>46031</v>
      </c>
      <c r="G612">
        <v>17035</v>
      </c>
      <c r="H612" s="1">
        <f t="shared" si="45"/>
        <v>46037</v>
      </c>
      <c r="I612" s="5">
        <f t="shared" si="49"/>
        <v>46253</v>
      </c>
      <c r="J612" s="9" t="str">
        <f t="shared" si="46"/>
        <v>ค้างชำระ 1 - 30 วัน</v>
      </c>
      <c r="K612" s="10">
        <f t="shared" si="47"/>
        <v>0</v>
      </c>
      <c r="L612" t="str">
        <f t="shared" si="48"/>
        <v>ลูกหนี้ชั้นดี</v>
      </c>
    </row>
    <row r="613" spans="1:12" x14ac:dyDescent="0.2">
      <c r="A613" t="s">
        <v>678</v>
      </c>
      <c r="B613" t="s">
        <v>366</v>
      </c>
      <c r="C613">
        <v>7</v>
      </c>
      <c r="D613">
        <v>1126010003967</v>
      </c>
      <c r="E613" s="1">
        <v>46030</v>
      </c>
      <c r="F613" s="1">
        <v>46048</v>
      </c>
      <c r="G613">
        <v>8400</v>
      </c>
      <c r="H613" s="1">
        <f t="shared" si="45"/>
        <v>46037</v>
      </c>
      <c r="I613" s="5">
        <f t="shared" si="49"/>
        <v>46253</v>
      </c>
      <c r="J613" s="9" t="str">
        <f t="shared" si="46"/>
        <v>ชำระตรงเวลา</v>
      </c>
      <c r="K613" s="10">
        <f t="shared" si="47"/>
        <v>11</v>
      </c>
      <c r="L613" t="str">
        <f t="shared" si="48"/>
        <v>ลูกหนี้ชั้นดี</v>
      </c>
    </row>
    <row r="614" spans="1:12" x14ac:dyDescent="0.2">
      <c r="A614" t="s">
        <v>488</v>
      </c>
      <c r="B614" t="s">
        <v>366</v>
      </c>
      <c r="C614">
        <v>7</v>
      </c>
      <c r="D614">
        <v>1126010003981</v>
      </c>
      <c r="E614" s="1">
        <v>46030</v>
      </c>
      <c r="F614" s="1">
        <v>46032</v>
      </c>
      <c r="G614">
        <v>3615</v>
      </c>
      <c r="H614" s="1">
        <f t="shared" si="45"/>
        <v>46037</v>
      </c>
      <c r="I614" s="5">
        <f t="shared" si="49"/>
        <v>46253</v>
      </c>
      <c r="J614" s="9" t="str">
        <f t="shared" si="46"/>
        <v>ค้างชำระ 1 - 30 วัน</v>
      </c>
      <c r="K614" s="10">
        <f t="shared" si="47"/>
        <v>0</v>
      </c>
      <c r="L614" t="str">
        <f t="shared" si="48"/>
        <v>ลูกหนี้ชั้นดี</v>
      </c>
    </row>
    <row r="615" spans="1:12" x14ac:dyDescent="0.2">
      <c r="A615" t="s">
        <v>681</v>
      </c>
      <c r="B615" t="s">
        <v>366</v>
      </c>
      <c r="C615">
        <v>7</v>
      </c>
      <c r="D615">
        <v>1126010003998</v>
      </c>
      <c r="E615" s="1">
        <v>46030</v>
      </c>
      <c r="F615" s="1">
        <v>46042</v>
      </c>
      <c r="G615">
        <v>1590</v>
      </c>
      <c r="H615" s="1">
        <f t="shared" si="45"/>
        <v>46037</v>
      </c>
      <c r="I615" s="5">
        <f t="shared" si="49"/>
        <v>46253</v>
      </c>
      <c r="J615" s="9" t="str">
        <f t="shared" si="46"/>
        <v>ชำระตรงเวลา</v>
      </c>
      <c r="K615" s="10">
        <f t="shared" si="47"/>
        <v>5</v>
      </c>
      <c r="L615" t="str">
        <f t="shared" si="48"/>
        <v>ลูกหนี้ชั้นดี</v>
      </c>
    </row>
    <row r="616" spans="1:12" x14ac:dyDescent="0.2">
      <c r="A616" t="s">
        <v>683</v>
      </c>
      <c r="B616" t="s">
        <v>366</v>
      </c>
      <c r="C616">
        <v>7</v>
      </c>
      <c r="D616">
        <v>1126010004001</v>
      </c>
      <c r="E616" s="1">
        <v>46030</v>
      </c>
      <c r="F616" s="1">
        <v>46030</v>
      </c>
      <c r="G616">
        <v>3230</v>
      </c>
      <c r="H616" s="1">
        <f t="shared" si="45"/>
        <v>46037</v>
      </c>
      <c r="I616" s="5">
        <f t="shared" si="49"/>
        <v>46253</v>
      </c>
      <c r="J616" s="9" t="str">
        <f t="shared" si="46"/>
        <v>ชำระตรงเวลา</v>
      </c>
      <c r="K616" s="10">
        <f t="shared" si="47"/>
        <v>0</v>
      </c>
      <c r="L616" t="str">
        <f t="shared" si="48"/>
        <v>ลูกหนี้ชั้นดี</v>
      </c>
    </row>
    <row r="617" spans="1:12" x14ac:dyDescent="0.2">
      <c r="A617" t="s">
        <v>685</v>
      </c>
      <c r="B617" t="s">
        <v>366</v>
      </c>
      <c r="C617">
        <v>7</v>
      </c>
      <c r="D617">
        <v>1126010004018</v>
      </c>
      <c r="E617" s="1">
        <v>46030</v>
      </c>
      <c r="F617" s="1">
        <v>46031</v>
      </c>
      <c r="G617">
        <v>3110</v>
      </c>
      <c r="H617" s="1">
        <f t="shared" si="45"/>
        <v>46037</v>
      </c>
      <c r="I617" s="5">
        <f t="shared" si="49"/>
        <v>46253</v>
      </c>
      <c r="J617" s="9" t="str">
        <f t="shared" si="46"/>
        <v>ชำระตรงเวลา</v>
      </c>
      <c r="K617" s="10">
        <f t="shared" si="47"/>
        <v>0</v>
      </c>
      <c r="L617" t="str">
        <f t="shared" si="48"/>
        <v>ลูกหนี้ชั้นดี</v>
      </c>
    </row>
    <row r="618" spans="1:12" x14ac:dyDescent="0.2">
      <c r="A618" t="s">
        <v>406</v>
      </c>
      <c r="B618" t="s">
        <v>366</v>
      </c>
      <c r="C618">
        <v>7</v>
      </c>
      <c r="D618">
        <v>1126010004247</v>
      </c>
      <c r="E618" s="1">
        <v>46031</v>
      </c>
      <c r="F618" s="1">
        <v>46031</v>
      </c>
      <c r="G618">
        <v>638</v>
      </c>
      <c r="H618" s="1">
        <f t="shared" si="45"/>
        <v>46038</v>
      </c>
      <c r="I618" s="5">
        <f t="shared" si="49"/>
        <v>46253</v>
      </c>
      <c r="J618" s="9" t="str">
        <f t="shared" si="46"/>
        <v>ชำระตรงเวลา</v>
      </c>
      <c r="K618" s="10">
        <f t="shared" si="47"/>
        <v>0</v>
      </c>
      <c r="L618" t="str">
        <f t="shared" si="48"/>
        <v>ลูกหนี้ชั้นดี</v>
      </c>
    </row>
    <row r="619" spans="1:12" x14ac:dyDescent="0.2">
      <c r="A619" t="s">
        <v>406</v>
      </c>
      <c r="B619" t="s">
        <v>366</v>
      </c>
      <c r="C619">
        <v>0</v>
      </c>
      <c r="D619">
        <v>1126010004254</v>
      </c>
      <c r="E619" s="1">
        <v>46031</v>
      </c>
      <c r="F619" s="1">
        <v>46031</v>
      </c>
      <c r="G619">
        <v>6620</v>
      </c>
      <c r="H619" s="1">
        <f t="shared" si="45"/>
        <v>46031</v>
      </c>
      <c r="I619" s="5">
        <f t="shared" si="49"/>
        <v>46253</v>
      </c>
      <c r="J619" s="9" t="str">
        <f t="shared" si="46"/>
        <v>ชำระตรงเวลา</v>
      </c>
      <c r="K619" s="10">
        <f t="shared" si="47"/>
        <v>0</v>
      </c>
      <c r="L619" t="str">
        <f t="shared" si="48"/>
        <v>ลูกหนี้ชั้นดี</v>
      </c>
    </row>
    <row r="620" spans="1:12" x14ac:dyDescent="0.2">
      <c r="A620" t="s">
        <v>406</v>
      </c>
      <c r="B620" t="s">
        <v>366</v>
      </c>
      <c r="C620">
        <v>7</v>
      </c>
      <c r="D620">
        <v>1126010004261</v>
      </c>
      <c r="E620" s="1">
        <v>46031</v>
      </c>
      <c r="F620" s="1">
        <v>46031</v>
      </c>
      <c r="G620">
        <v>728</v>
      </c>
      <c r="H620" s="1">
        <f t="shared" si="45"/>
        <v>46038</v>
      </c>
      <c r="I620" s="5">
        <f t="shared" si="49"/>
        <v>46253</v>
      </c>
      <c r="J620" s="9" t="str">
        <f t="shared" si="46"/>
        <v>ชำระตรงเวลา</v>
      </c>
      <c r="K620" s="10">
        <f t="shared" si="47"/>
        <v>0</v>
      </c>
      <c r="L620" t="str">
        <f t="shared" si="48"/>
        <v>ลูกหนี้ชั้นดี</v>
      </c>
    </row>
    <row r="621" spans="1:12" x14ac:dyDescent="0.2">
      <c r="A621" t="s">
        <v>406</v>
      </c>
      <c r="B621" t="s">
        <v>366</v>
      </c>
      <c r="C621">
        <v>7</v>
      </c>
      <c r="D621">
        <v>1126010004278</v>
      </c>
      <c r="E621" s="1">
        <v>46031</v>
      </c>
      <c r="F621" s="1">
        <v>46031</v>
      </c>
      <c r="G621">
        <v>794</v>
      </c>
      <c r="H621" s="1">
        <f t="shared" si="45"/>
        <v>46038</v>
      </c>
      <c r="I621" s="5">
        <f t="shared" si="49"/>
        <v>46253</v>
      </c>
      <c r="J621" s="9" t="str">
        <f t="shared" si="46"/>
        <v>ค้างชำระ 1 - 30 วัน</v>
      </c>
      <c r="K621" s="10">
        <f t="shared" si="47"/>
        <v>0</v>
      </c>
      <c r="L621" t="str">
        <f t="shared" si="48"/>
        <v>ลูกหนี้ชั้นดี</v>
      </c>
    </row>
    <row r="622" spans="1:12" x14ac:dyDescent="0.2">
      <c r="A622" t="s">
        <v>406</v>
      </c>
      <c r="B622" t="s">
        <v>366</v>
      </c>
      <c r="C622">
        <v>7</v>
      </c>
      <c r="D622">
        <v>1126010004285</v>
      </c>
      <c r="E622" s="1">
        <v>46031</v>
      </c>
      <c r="F622" s="1">
        <v>46041</v>
      </c>
      <c r="G622">
        <v>4479</v>
      </c>
      <c r="H622" s="1">
        <f t="shared" si="45"/>
        <v>46038</v>
      </c>
      <c r="I622" s="5">
        <f t="shared" si="49"/>
        <v>46253</v>
      </c>
      <c r="J622" s="9" t="str">
        <f t="shared" si="46"/>
        <v>ชำระตรงเวลา</v>
      </c>
      <c r="K622" s="10">
        <f t="shared" si="47"/>
        <v>3</v>
      </c>
      <c r="L622" t="str">
        <f t="shared" si="48"/>
        <v>ลูกหนี้ชั้นดี</v>
      </c>
    </row>
    <row r="623" spans="1:12" x14ac:dyDescent="0.2">
      <c r="A623" t="s">
        <v>406</v>
      </c>
      <c r="B623" t="s">
        <v>366</v>
      </c>
      <c r="C623">
        <v>7</v>
      </c>
      <c r="D623">
        <v>1126010004292</v>
      </c>
      <c r="E623" s="1">
        <v>46031</v>
      </c>
      <c r="F623" s="1">
        <v>46037</v>
      </c>
      <c r="G623">
        <v>3348</v>
      </c>
      <c r="H623" s="1">
        <f t="shared" si="45"/>
        <v>46038</v>
      </c>
      <c r="I623" s="5">
        <f t="shared" si="49"/>
        <v>46253</v>
      </c>
      <c r="J623" s="9" t="str">
        <f t="shared" si="46"/>
        <v>ชำระตรงเวลา</v>
      </c>
      <c r="K623" s="10">
        <f t="shared" si="47"/>
        <v>0</v>
      </c>
      <c r="L623" t="str">
        <f t="shared" si="48"/>
        <v>ลูกหนี้ชั้นดี</v>
      </c>
    </row>
    <row r="624" spans="1:12" x14ac:dyDescent="0.2">
      <c r="A624" t="s">
        <v>693</v>
      </c>
      <c r="B624" t="s">
        <v>366</v>
      </c>
      <c r="C624">
        <v>15</v>
      </c>
      <c r="D624">
        <v>1126010004308</v>
      </c>
      <c r="E624" s="1">
        <v>46031</v>
      </c>
      <c r="F624" s="1">
        <v>46046</v>
      </c>
      <c r="G624">
        <v>11250</v>
      </c>
      <c r="H624" s="1">
        <f t="shared" si="45"/>
        <v>46046</v>
      </c>
      <c r="I624" s="5">
        <f t="shared" si="49"/>
        <v>46253</v>
      </c>
      <c r="J624" s="9" t="str">
        <f t="shared" si="46"/>
        <v>ชำระตรงเวลา</v>
      </c>
      <c r="K624" s="10">
        <f t="shared" si="47"/>
        <v>0</v>
      </c>
      <c r="L624" t="str">
        <f t="shared" si="48"/>
        <v>ลูกหนี้ชั้นดี</v>
      </c>
    </row>
    <row r="625" spans="1:12" x14ac:dyDescent="0.2">
      <c r="A625" t="s">
        <v>451</v>
      </c>
      <c r="B625" t="s">
        <v>366</v>
      </c>
      <c r="C625">
        <v>15</v>
      </c>
      <c r="D625">
        <v>1126010004315</v>
      </c>
      <c r="E625" s="1">
        <v>46031</v>
      </c>
      <c r="F625" s="1">
        <v>46046</v>
      </c>
      <c r="G625">
        <v>815</v>
      </c>
      <c r="H625" s="1">
        <f t="shared" si="45"/>
        <v>46046</v>
      </c>
      <c r="I625" s="5">
        <f t="shared" si="49"/>
        <v>46253</v>
      </c>
      <c r="J625" s="9" t="str">
        <f t="shared" si="46"/>
        <v>ชำระตรงเวลา</v>
      </c>
      <c r="K625" s="10">
        <f t="shared" si="47"/>
        <v>0</v>
      </c>
      <c r="L625" t="str">
        <f t="shared" si="48"/>
        <v>ลูกหนี้ชั้นดี</v>
      </c>
    </row>
    <row r="626" spans="1:12" x14ac:dyDescent="0.2">
      <c r="A626" t="s">
        <v>457</v>
      </c>
      <c r="B626" t="s">
        <v>366</v>
      </c>
      <c r="C626">
        <v>7</v>
      </c>
      <c r="D626">
        <v>1126010004322</v>
      </c>
      <c r="E626" s="1">
        <v>46031</v>
      </c>
      <c r="F626" s="1">
        <v>46031</v>
      </c>
      <c r="G626">
        <v>1129</v>
      </c>
      <c r="H626" s="1">
        <f t="shared" si="45"/>
        <v>46038</v>
      </c>
      <c r="I626" s="5">
        <f t="shared" si="49"/>
        <v>46253</v>
      </c>
      <c r="J626" s="9" t="str">
        <f t="shared" si="46"/>
        <v>ชำระตรงเวลา</v>
      </c>
      <c r="K626" s="10">
        <f t="shared" si="47"/>
        <v>0</v>
      </c>
      <c r="L626" t="str">
        <f t="shared" si="48"/>
        <v>ลูกหนี้ชั้นดี</v>
      </c>
    </row>
    <row r="627" spans="1:12" x14ac:dyDescent="0.2">
      <c r="A627" t="s">
        <v>457</v>
      </c>
      <c r="B627" t="s">
        <v>366</v>
      </c>
      <c r="C627">
        <v>7</v>
      </c>
      <c r="D627">
        <v>1126010004322</v>
      </c>
      <c r="E627" s="1">
        <v>46031</v>
      </c>
      <c r="F627" s="1">
        <v>46031</v>
      </c>
      <c r="G627">
        <v>1129</v>
      </c>
      <c r="H627" s="1">
        <f t="shared" si="45"/>
        <v>46038</v>
      </c>
      <c r="I627" s="5">
        <f t="shared" si="49"/>
        <v>46253</v>
      </c>
      <c r="J627" s="9" t="str">
        <f t="shared" si="46"/>
        <v>ชำระตรงเวลา</v>
      </c>
      <c r="K627" s="10">
        <f t="shared" si="47"/>
        <v>0</v>
      </c>
      <c r="L627" t="str">
        <f t="shared" si="48"/>
        <v>ลูกหนี้ชั้นดี</v>
      </c>
    </row>
    <row r="628" spans="1:12" x14ac:dyDescent="0.2">
      <c r="A628" t="s">
        <v>696</v>
      </c>
      <c r="B628" t="s">
        <v>366</v>
      </c>
      <c r="C628">
        <v>7</v>
      </c>
      <c r="D628">
        <v>1126010004339</v>
      </c>
      <c r="E628" s="1">
        <v>46031</v>
      </c>
      <c r="F628" s="1">
        <v>46038</v>
      </c>
      <c r="G628">
        <v>13835</v>
      </c>
      <c r="H628" s="1">
        <f t="shared" si="45"/>
        <v>46038</v>
      </c>
      <c r="I628" s="5">
        <f t="shared" si="49"/>
        <v>46253</v>
      </c>
      <c r="J628" s="9" t="str">
        <f t="shared" si="46"/>
        <v>ชำระตรงเวลา</v>
      </c>
      <c r="K628" s="10">
        <f t="shared" si="47"/>
        <v>0</v>
      </c>
      <c r="L628" t="str">
        <f t="shared" si="48"/>
        <v>ลูกหนี้ชั้นดี</v>
      </c>
    </row>
    <row r="629" spans="1:12" x14ac:dyDescent="0.2">
      <c r="A629" t="s">
        <v>696</v>
      </c>
      <c r="B629" t="s">
        <v>366</v>
      </c>
      <c r="C629">
        <v>7</v>
      </c>
      <c r="D629">
        <v>1126010004339</v>
      </c>
      <c r="E629" s="1">
        <v>46031</v>
      </c>
      <c r="F629" s="1">
        <v>46038</v>
      </c>
      <c r="G629">
        <v>13835</v>
      </c>
      <c r="H629" s="1">
        <f t="shared" si="45"/>
        <v>46038</v>
      </c>
      <c r="I629" s="5">
        <f t="shared" si="49"/>
        <v>46253</v>
      </c>
      <c r="J629" s="9" t="str">
        <f t="shared" si="46"/>
        <v>ค้างชำระ 1 - 30 วัน</v>
      </c>
      <c r="K629" s="10">
        <f t="shared" si="47"/>
        <v>0</v>
      </c>
      <c r="L629" t="str">
        <f t="shared" si="48"/>
        <v>ลูกหนี้ชั้นดี</v>
      </c>
    </row>
    <row r="630" spans="1:12" x14ac:dyDescent="0.2">
      <c r="A630" t="s">
        <v>698</v>
      </c>
      <c r="B630" t="s">
        <v>366</v>
      </c>
      <c r="C630">
        <v>30</v>
      </c>
      <c r="D630">
        <v>1126010004346</v>
      </c>
      <c r="E630" s="1">
        <v>46032</v>
      </c>
      <c r="F630" s="1">
        <v>46072</v>
      </c>
      <c r="G630">
        <v>41410</v>
      </c>
      <c r="H630" s="1">
        <f t="shared" si="45"/>
        <v>46062</v>
      </c>
      <c r="I630" s="5">
        <f t="shared" si="49"/>
        <v>46253</v>
      </c>
      <c r="J630" s="9" t="str">
        <f t="shared" si="46"/>
        <v>ค้างชำระ 1 - 30 วัน</v>
      </c>
      <c r="K630" s="10">
        <f t="shared" si="47"/>
        <v>10</v>
      </c>
      <c r="L630" t="str">
        <f t="shared" si="48"/>
        <v>ลูกหนี้ชั้นดี</v>
      </c>
    </row>
    <row r="631" spans="1:12" x14ac:dyDescent="0.2">
      <c r="A631" t="s">
        <v>698</v>
      </c>
      <c r="B631" t="s">
        <v>366</v>
      </c>
      <c r="C631">
        <v>30</v>
      </c>
      <c r="D631">
        <v>1126010004346</v>
      </c>
      <c r="E631" s="1">
        <v>46032</v>
      </c>
      <c r="F631" s="1">
        <v>46072</v>
      </c>
      <c r="G631">
        <v>41410</v>
      </c>
      <c r="H631" s="1">
        <f t="shared" si="45"/>
        <v>46062</v>
      </c>
      <c r="I631" s="5">
        <f t="shared" si="49"/>
        <v>46253</v>
      </c>
      <c r="J631" s="9" t="str">
        <f t="shared" si="46"/>
        <v>ค้างชำระ 1 - 30 วัน</v>
      </c>
      <c r="K631" s="10">
        <f t="shared" si="47"/>
        <v>10</v>
      </c>
      <c r="L631" t="str">
        <f t="shared" si="48"/>
        <v>ลูกหนี้ชั้นดี</v>
      </c>
    </row>
    <row r="632" spans="1:12" x14ac:dyDescent="0.2">
      <c r="A632" t="s">
        <v>700</v>
      </c>
      <c r="B632" t="s">
        <v>366</v>
      </c>
      <c r="C632">
        <v>7</v>
      </c>
      <c r="D632">
        <v>1126010004353</v>
      </c>
      <c r="E632" s="1">
        <v>46031</v>
      </c>
      <c r="F632" s="1">
        <v>46049</v>
      </c>
      <c r="G632">
        <v>1060</v>
      </c>
      <c r="H632" s="1">
        <f t="shared" si="45"/>
        <v>46038</v>
      </c>
      <c r="I632" s="5">
        <f t="shared" si="49"/>
        <v>46253</v>
      </c>
      <c r="J632" s="9" t="str">
        <f t="shared" si="46"/>
        <v>ค้างชำระ 1 - 30 วัน</v>
      </c>
      <c r="K632" s="10">
        <f t="shared" si="47"/>
        <v>11</v>
      </c>
      <c r="L632" t="str">
        <f t="shared" si="48"/>
        <v>ลูกหนี้ชั้นดี</v>
      </c>
    </row>
    <row r="633" spans="1:12" x14ac:dyDescent="0.2">
      <c r="A633" t="s">
        <v>702</v>
      </c>
      <c r="B633" t="s">
        <v>366</v>
      </c>
      <c r="C633">
        <v>30</v>
      </c>
      <c r="D633">
        <v>1126010004407</v>
      </c>
      <c r="E633" s="1">
        <v>46035</v>
      </c>
      <c r="F633" s="1">
        <v>46076</v>
      </c>
      <c r="G633">
        <v>7785</v>
      </c>
      <c r="H633" s="1">
        <f t="shared" si="45"/>
        <v>46065</v>
      </c>
      <c r="I633" s="5">
        <f t="shared" si="49"/>
        <v>46253</v>
      </c>
      <c r="J633" s="9" t="str">
        <f t="shared" si="46"/>
        <v>ชำระตรงเวลา</v>
      </c>
      <c r="K633" s="10">
        <f t="shared" si="47"/>
        <v>11</v>
      </c>
      <c r="L633" t="str">
        <f t="shared" si="48"/>
        <v>ลูกหนี้ชั้นดี</v>
      </c>
    </row>
    <row r="634" spans="1:12" x14ac:dyDescent="0.2">
      <c r="A634" t="s">
        <v>389</v>
      </c>
      <c r="B634" t="s">
        <v>366</v>
      </c>
      <c r="C634">
        <v>7</v>
      </c>
      <c r="D634">
        <v>1126010004452</v>
      </c>
      <c r="E634" s="1">
        <v>46036</v>
      </c>
      <c r="F634" s="1">
        <v>46036</v>
      </c>
      <c r="G634">
        <v>11140</v>
      </c>
      <c r="H634" s="1">
        <f t="shared" si="45"/>
        <v>46043</v>
      </c>
      <c r="I634" s="5">
        <f t="shared" si="49"/>
        <v>46253</v>
      </c>
      <c r="J634" s="9" t="str">
        <f t="shared" si="46"/>
        <v>ค้างชำระ 1 - 30 วัน</v>
      </c>
      <c r="K634" s="10">
        <f t="shared" si="47"/>
        <v>0</v>
      </c>
      <c r="L634" t="str">
        <f t="shared" si="48"/>
        <v>ลูกหนี้ชั้นดี</v>
      </c>
    </row>
    <row r="635" spans="1:12" x14ac:dyDescent="0.2">
      <c r="A635" t="s">
        <v>704</v>
      </c>
      <c r="B635" t="s">
        <v>366</v>
      </c>
      <c r="C635">
        <v>15</v>
      </c>
      <c r="D635">
        <v>1126010004940</v>
      </c>
      <c r="E635" s="1">
        <v>46035</v>
      </c>
      <c r="F635" s="1">
        <v>46070</v>
      </c>
      <c r="G635">
        <v>5918</v>
      </c>
      <c r="H635" s="1">
        <f t="shared" si="45"/>
        <v>46050</v>
      </c>
      <c r="I635" s="5">
        <f t="shared" si="49"/>
        <v>46253</v>
      </c>
      <c r="J635" s="9" t="str">
        <f t="shared" si="46"/>
        <v>ค้างชำระ 1 - 30 วัน</v>
      </c>
      <c r="K635" s="10">
        <f t="shared" si="47"/>
        <v>20</v>
      </c>
      <c r="L635" t="str">
        <f t="shared" si="48"/>
        <v>ลูกหนี้ชั้นดี</v>
      </c>
    </row>
    <row r="636" spans="1:12" x14ac:dyDescent="0.2">
      <c r="A636" t="s">
        <v>704</v>
      </c>
      <c r="B636" t="s">
        <v>366</v>
      </c>
      <c r="C636">
        <v>15</v>
      </c>
      <c r="D636">
        <v>1126010004940</v>
      </c>
      <c r="E636" s="1">
        <v>46035</v>
      </c>
      <c r="F636" s="1">
        <v>46070</v>
      </c>
      <c r="G636">
        <v>5918</v>
      </c>
      <c r="H636" s="1">
        <f t="shared" si="45"/>
        <v>46050</v>
      </c>
      <c r="I636" s="5">
        <f t="shared" si="49"/>
        <v>46253</v>
      </c>
      <c r="J636" s="9" t="str">
        <f t="shared" si="46"/>
        <v>ค้างชำระ 1 - 30 วัน</v>
      </c>
      <c r="K636" s="10">
        <f t="shared" si="47"/>
        <v>20</v>
      </c>
      <c r="L636" t="str">
        <f t="shared" si="48"/>
        <v>ลูกหนี้ชั้นดี</v>
      </c>
    </row>
    <row r="637" spans="1:12" x14ac:dyDescent="0.2">
      <c r="A637" t="s">
        <v>704</v>
      </c>
      <c r="B637" t="s">
        <v>366</v>
      </c>
      <c r="C637">
        <v>15</v>
      </c>
      <c r="D637">
        <v>1126010004957</v>
      </c>
      <c r="E637" s="1">
        <v>46035</v>
      </c>
      <c r="F637" s="1">
        <v>46051</v>
      </c>
      <c r="G637">
        <v>5149</v>
      </c>
      <c r="H637" s="1">
        <f t="shared" si="45"/>
        <v>46050</v>
      </c>
      <c r="I637" s="5">
        <f t="shared" si="49"/>
        <v>46253</v>
      </c>
      <c r="J637" s="9" t="str">
        <f t="shared" si="46"/>
        <v>ชำระตรงเวลา</v>
      </c>
      <c r="K637" s="10">
        <f t="shared" si="47"/>
        <v>1</v>
      </c>
      <c r="L637" t="str">
        <f t="shared" si="48"/>
        <v>ลูกหนี้ชั้นดี</v>
      </c>
    </row>
    <row r="638" spans="1:12" x14ac:dyDescent="0.2">
      <c r="A638" t="s">
        <v>706</v>
      </c>
      <c r="B638" t="s">
        <v>366</v>
      </c>
      <c r="C638">
        <v>7</v>
      </c>
      <c r="D638">
        <v>1126010004964</v>
      </c>
      <c r="E638" s="1">
        <v>46035</v>
      </c>
      <c r="F638" s="1">
        <v>46042</v>
      </c>
      <c r="G638">
        <v>1237</v>
      </c>
      <c r="H638" s="1">
        <f t="shared" si="45"/>
        <v>46042</v>
      </c>
      <c r="I638" s="5">
        <f t="shared" si="49"/>
        <v>46253</v>
      </c>
      <c r="J638" s="9" t="str">
        <f t="shared" si="46"/>
        <v>ชำระตรงเวลา</v>
      </c>
      <c r="K638" s="10">
        <f t="shared" si="47"/>
        <v>0</v>
      </c>
      <c r="L638" t="str">
        <f t="shared" si="48"/>
        <v>ลูกหนี้ชั้นดี</v>
      </c>
    </row>
    <row r="639" spans="1:12" x14ac:dyDescent="0.2">
      <c r="A639" t="s">
        <v>617</v>
      </c>
      <c r="B639" t="s">
        <v>366</v>
      </c>
      <c r="C639">
        <v>7</v>
      </c>
      <c r="D639">
        <v>1126010004971</v>
      </c>
      <c r="E639" s="1">
        <v>46035</v>
      </c>
      <c r="F639" s="1">
        <v>46042</v>
      </c>
      <c r="G639">
        <v>3150</v>
      </c>
      <c r="H639" s="1">
        <f t="shared" si="45"/>
        <v>46042</v>
      </c>
      <c r="I639" s="5">
        <f t="shared" si="49"/>
        <v>46253</v>
      </c>
      <c r="J639" s="9" t="str">
        <f t="shared" si="46"/>
        <v>ค้างชำระ 1 - 30 วัน</v>
      </c>
      <c r="K639" s="10">
        <f t="shared" si="47"/>
        <v>0</v>
      </c>
      <c r="L639" t="str">
        <f t="shared" si="48"/>
        <v>ลูกหนี้ชั้นดี</v>
      </c>
    </row>
    <row r="640" spans="1:12" x14ac:dyDescent="0.2">
      <c r="A640" t="s">
        <v>708</v>
      </c>
      <c r="B640" t="s">
        <v>366</v>
      </c>
      <c r="C640">
        <v>0</v>
      </c>
      <c r="D640">
        <v>1126010004988</v>
      </c>
      <c r="E640" s="1">
        <v>46035</v>
      </c>
      <c r="F640" s="1">
        <v>46038</v>
      </c>
      <c r="G640">
        <v>7048</v>
      </c>
      <c r="H640" s="1">
        <f t="shared" si="45"/>
        <v>46035</v>
      </c>
      <c r="I640" s="5">
        <f t="shared" si="49"/>
        <v>46253</v>
      </c>
      <c r="J640" s="9" t="str">
        <f t="shared" si="46"/>
        <v>ชำระตรงเวลา</v>
      </c>
      <c r="K640" s="10">
        <f t="shared" si="47"/>
        <v>3</v>
      </c>
      <c r="L640" t="str">
        <f t="shared" si="48"/>
        <v>ลูกหนี้ชั้นดี</v>
      </c>
    </row>
    <row r="641" spans="1:12" x14ac:dyDescent="0.2">
      <c r="A641" t="s">
        <v>708</v>
      </c>
      <c r="B641" t="s">
        <v>366</v>
      </c>
      <c r="C641">
        <v>7</v>
      </c>
      <c r="D641">
        <v>1126010004995</v>
      </c>
      <c r="E641" s="1">
        <v>46035</v>
      </c>
      <c r="F641" s="1">
        <v>46042</v>
      </c>
      <c r="G641">
        <v>13030</v>
      </c>
      <c r="H641" s="1">
        <f t="shared" si="45"/>
        <v>46042</v>
      </c>
      <c r="I641" s="5">
        <f t="shared" si="49"/>
        <v>46253</v>
      </c>
      <c r="J641" s="9" t="str">
        <f t="shared" si="46"/>
        <v>ชำระตรงเวลา</v>
      </c>
      <c r="K641" s="10">
        <f t="shared" si="47"/>
        <v>0</v>
      </c>
      <c r="L641" t="str">
        <f t="shared" si="48"/>
        <v>ลูกหนี้ชั้นดี</v>
      </c>
    </row>
    <row r="642" spans="1:12" x14ac:dyDescent="0.2">
      <c r="A642" t="s">
        <v>617</v>
      </c>
      <c r="B642" t="s">
        <v>366</v>
      </c>
      <c r="C642">
        <v>15</v>
      </c>
      <c r="D642">
        <v>1126010005008</v>
      </c>
      <c r="E642" s="1">
        <v>46035</v>
      </c>
      <c r="F642" s="1">
        <v>46042</v>
      </c>
      <c r="G642">
        <v>11072</v>
      </c>
      <c r="H642" s="1">
        <f t="shared" ref="H642:H705" si="50">E642+C642</f>
        <v>46050</v>
      </c>
      <c r="I642" s="5">
        <f t="shared" si="49"/>
        <v>46253</v>
      </c>
      <c r="J642" s="9" t="str">
        <f t="shared" ref="J642:J705" si="51">IF(K643&lt;=0, "ชำระตรงเวลา", IF(K643&lt;=30, "ค้างชำระ 1 - 30 วัน", IF(K643&lt;=60, "ค้างชำระ 31 - 60 วัน", IF(K643&lt;=90, "ค้างชำระ 61 - 90 วัน", "ค้างชำระเกิน 90 วัน"))))</f>
        <v>ชำระตรงเวลา</v>
      </c>
      <c r="K642" s="10">
        <f t="shared" ref="K642:K705" si="52">IF(OR(F642="",F642="(ว่าง)"), MAX(0,I641-H642), MAX(0,F642-H642))</f>
        <v>0</v>
      </c>
      <c r="L642" t="str">
        <f t="shared" ref="L642:L705" si="53">IF(K642&lt;=30, "ลูกหนี้ชั้นดี", IF(K642&lt;=90, "ลูกหนี้เฝ้าติดตาม", "ลูกหนี้ด้อยคุณภาพ (NPL)"))</f>
        <v>ลูกหนี้ชั้นดี</v>
      </c>
    </row>
    <row r="643" spans="1:12" x14ac:dyDescent="0.2">
      <c r="A643" t="s">
        <v>709</v>
      </c>
      <c r="B643" t="s">
        <v>366</v>
      </c>
      <c r="C643">
        <v>7</v>
      </c>
      <c r="D643">
        <v>1126010005145</v>
      </c>
      <c r="E643" s="1">
        <v>46038</v>
      </c>
      <c r="F643" s="1">
        <v>46041</v>
      </c>
      <c r="G643">
        <v>4000</v>
      </c>
      <c r="H643" s="1">
        <f t="shared" si="50"/>
        <v>46045</v>
      </c>
      <c r="I643" s="5">
        <f t="shared" si="49"/>
        <v>46253</v>
      </c>
      <c r="J643" s="9" t="str">
        <f t="shared" si="51"/>
        <v>ชำระตรงเวลา</v>
      </c>
      <c r="K643" s="10">
        <f t="shared" si="52"/>
        <v>0</v>
      </c>
      <c r="L643" t="str">
        <f t="shared" si="53"/>
        <v>ลูกหนี้ชั้นดี</v>
      </c>
    </row>
    <row r="644" spans="1:12" x14ac:dyDescent="0.2">
      <c r="A644" t="s">
        <v>710</v>
      </c>
      <c r="B644" t="s">
        <v>366</v>
      </c>
      <c r="C644">
        <v>7</v>
      </c>
      <c r="D644">
        <v>1126010005169</v>
      </c>
      <c r="E644" s="1">
        <v>46038</v>
      </c>
      <c r="F644" s="1">
        <v>46043</v>
      </c>
      <c r="G644">
        <v>1180</v>
      </c>
      <c r="H644" s="1">
        <f t="shared" si="50"/>
        <v>46045</v>
      </c>
      <c r="I644" s="5">
        <f t="shared" ref="I644:I707" si="54">I643</f>
        <v>46253</v>
      </c>
      <c r="J644" s="9" t="str">
        <f t="shared" si="51"/>
        <v>ค้างชำระ 1 - 30 วัน</v>
      </c>
      <c r="K644" s="10">
        <f t="shared" si="52"/>
        <v>0</v>
      </c>
      <c r="L644" t="str">
        <f t="shared" si="53"/>
        <v>ลูกหนี้ชั้นดี</v>
      </c>
    </row>
    <row r="645" spans="1:12" x14ac:dyDescent="0.2">
      <c r="A645" t="s">
        <v>711</v>
      </c>
      <c r="B645" t="s">
        <v>366</v>
      </c>
      <c r="C645">
        <v>7</v>
      </c>
      <c r="D645">
        <v>1126010005176</v>
      </c>
      <c r="E645" s="1">
        <v>46038</v>
      </c>
      <c r="F645" s="1">
        <v>46052</v>
      </c>
      <c r="G645">
        <v>2900</v>
      </c>
      <c r="H645" s="1">
        <f t="shared" si="50"/>
        <v>46045</v>
      </c>
      <c r="I645" s="5">
        <f t="shared" si="54"/>
        <v>46253</v>
      </c>
      <c r="J645" s="9" t="str">
        <f t="shared" si="51"/>
        <v>ค้างชำระ 1 - 30 วัน</v>
      </c>
      <c r="K645" s="10">
        <f t="shared" si="52"/>
        <v>7</v>
      </c>
      <c r="L645" t="str">
        <f t="shared" si="53"/>
        <v>ลูกหนี้ชั้นดี</v>
      </c>
    </row>
    <row r="646" spans="1:12" x14ac:dyDescent="0.2">
      <c r="A646" t="s">
        <v>712</v>
      </c>
      <c r="B646" t="s">
        <v>366</v>
      </c>
      <c r="C646">
        <v>7</v>
      </c>
      <c r="D646">
        <v>1126010005183</v>
      </c>
      <c r="E646" s="1">
        <v>46038</v>
      </c>
      <c r="F646" s="1">
        <v>46049</v>
      </c>
      <c r="G646">
        <v>1850</v>
      </c>
      <c r="H646" s="1">
        <f t="shared" si="50"/>
        <v>46045</v>
      </c>
      <c r="I646" s="5">
        <f t="shared" si="54"/>
        <v>46253</v>
      </c>
      <c r="J646" s="9" t="str">
        <f t="shared" si="51"/>
        <v>ค้างชำระ 1 - 30 วัน</v>
      </c>
      <c r="K646" s="10">
        <f t="shared" si="52"/>
        <v>4</v>
      </c>
      <c r="L646" t="str">
        <f t="shared" si="53"/>
        <v>ลูกหนี้ชั้นดี</v>
      </c>
    </row>
    <row r="647" spans="1:12" x14ac:dyDescent="0.2">
      <c r="A647" t="s">
        <v>712</v>
      </c>
      <c r="B647" t="s">
        <v>366</v>
      </c>
      <c r="C647">
        <v>7</v>
      </c>
      <c r="D647">
        <v>1126010005183</v>
      </c>
      <c r="E647" s="1">
        <v>46038</v>
      </c>
      <c r="F647" s="1">
        <v>46049</v>
      </c>
      <c r="G647">
        <v>1850</v>
      </c>
      <c r="H647" s="1">
        <f t="shared" si="50"/>
        <v>46045</v>
      </c>
      <c r="I647" s="5">
        <f t="shared" si="54"/>
        <v>46253</v>
      </c>
      <c r="J647" s="9" t="str">
        <f t="shared" si="51"/>
        <v>ชำระตรงเวลา</v>
      </c>
      <c r="K647" s="10">
        <f t="shared" si="52"/>
        <v>4</v>
      </c>
      <c r="L647" t="str">
        <f t="shared" si="53"/>
        <v>ลูกหนี้ชั้นดี</v>
      </c>
    </row>
    <row r="648" spans="1:12" x14ac:dyDescent="0.2">
      <c r="A648" t="s">
        <v>713</v>
      </c>
      <c r="B648" t="s">
        <v>366</v>
      </c>
      <c r="C648">
        <v>7</v>
      </c>
      <c r="D648">
        <v>1126010005190</v>
      </c>
      <c r="E648" s="1">
        <v>46038</v>
      </c>
      <c r="F648" s="1">
        <v>46043</v>
      </c>
      <c r="G648">
        <v>547</v>
      </c>
      <c r="H648" s="1">
        <f t="shared" si="50"/>
        <v>46045</v>
      </c>
      <c r="I648" s="5">
        <f t="shared" si="54"/>
        <v>46253</v>
      </c>
      <c r="J648" s="9" t="str">
        <f t="shared" si="51"/>
        <v>ชำระตรงเวลา</v>
      </c>
      <c r="K648" s="10">
        <f t="shared" si="52"/>
        <v>0</v>
      </c>
      <c r="L648" t="str">
        <f t="shared" si="53"/>
        <v>ลูกหนี้ชั้นดี</v>
      </c>
    </row>
    <row r="649" spans="1:12" x14ac:dyDescent="0.2">
      <c r="A649" t="s">
        <v>714</v>
      </c>
      <c r="B649" t="s">
        <v>366</v>
      </c>
      <c r="C649">
        <v>7</v>
      </c>
      <c r="D649">
        <v>1126010005206</v>
      </c>
      <c r="E649" s="1">
        <v>46036</v>
      </c>
      <c r="F649" s="1">
        <v>46043</v>
      </c>
      <c r="G649">
        <v>1980</v>
      </c>
      <c r="H649" s="1">
        <f t="shared" si="50"/>
        <v>46043</v>
      </c>
      <c r="I649" s="5">
        <f t="shared" si="54"/>
        <v>46253</v>
      </c>
      <c r="J649" s="9" t="str">
        <f t="shared" si="51"/>
        <v>ชำระตรงเวลา</v>
      </c>
      <c r="K649" s="10">
        <f t="shared" si="52"/>
        <v>0</v>
      </c>
      <c r="L649" t="str">
        <f t="shared" si="53"/>
        <v>ลูกหนี้ชั้นดี</v>
      </c>
    </row>
    <row r="650" spans="1:12" x14ac:dyDescent="0.2">
      <c r="A650" t="s">
        <v>714</v>
      </c>
      <c r="B650" t="s">
        <v>366</v>
      </c>
      <c r="C650">
        <v>7</v>
      </c>
      <c r="D650">
        <v>1126010005206</v>
      </c>
      <c r="E650" s="1">
        <v>46036</v>
      </c>
      <c r="F650" s="1">
        <v>46043</v>
      </c>
      <c r="G650">
        <v>1980</v>
      </c>
      <c r="H650" s="1">
        <f t="shared" si="50"/>
        <v>46043</v>
      </c>
      <c r="I650" s="5">
        <f t="shared" si="54"/>
        <v>46253</v>
      </c>
      <c r="J650" s="9" t="str">
        <f t="shared" si="51"/>
        <v>ชำระตรงเวลา</v>
      </c>
      <c r="K650" s="10">
        <f t="shared" si="52"/>
        <v>0</v>
      </c>
      <c r="L650" t="str">
        <f t="shared" si="53"/>
        <v>ลูกหนี้ชั้นดี</v>
      </c>
    </row>
    <row r="651" spans="1:12" x14ac:dyDescent="0.2">
      <c r="A651" t="s">
        <v>714</v>
      </c>
      <c r="B651" t="s">
        <v>366</v>
      </c>
      <c r="C651">
        <v>7</v>
      </c>
      <c r="D651">
        <v>1126010005220</v>
      </c>
      <c r="E651" s="1">
        <v>46044</v>
      </c>
      <c r="F651" s="1">
        <v>46046</v>
      </c>
      <c r="G651">
        <v>3610</v>
      </c>
      <c r="H651" s="1">
        <f t="shared" si="50"/>
        <v>46051</v>
      </c>
      <c r="I651" s="5">
        <f t="shared" si="54"/>
        <v>46253</v>
      </c>
      <c r="J651" s="9" t="str">
        <f t="shared" si="51"/>
        <v>ชำระตรงเวลา</v>
      </c>
      <c r="K651" s="10">
        <f t="shared" si="52"/>
        <v>0</v>
      </c>
      <c r="L651" t="str">
        <f t="shared" si="53"/>
        <v>ลูกหนี้ชั้นดี</v>
      </c>
    </row>
    <row r="652" spans="1:12" x14ac:dyDescent="0.2">
      <c r="A652" t="s">
        <v>714</v>
      </c>
      <c r="B652" t="s">
        <v>366</v>
      </c>
      <c r="C652">
        <v>7</v>
      </c>
      <c r="D652">
        <v>1126010005220</v>
      </c>
      <c r="E652" s="1">
        <v>46044</v>
      </c>
      <c r="F652" s="1">
        <v>46046</v>
      </c>
      <c r="G652">
        <v>3610</v>
      </c>
      <c r="H652" s="1">
        <f t="shared" si="50"/>
        <v>46051</v>
      </c>
      <c r="I652" s="5">
        <f t="shared" si="54"/>
        <v>46253</v>
      </c>
      <c r="J652" s="9" t="str">
        <f t="shared" si="51"/>
        <v>ชำระตรงเวลา</v>
      </c>
      <c r="K652" s="10">
        <f t="shared" si="52"/>
        <v>0</v>
      </c>
      <c r="L652" t="str">
        <f t="shared" si="53"/>
        <v>ลูกหนี้ชั้นดี</v>
      </c>
    </row>
    <row r="653" spans="1:12" x14ac:dyDescent="0.2">
      <c r="A653" t="s">
        <v>716</v>
      </c>
      <c r="B653" t="s">
        <v>366</v>
      </c>
      <c r="C653">
        <v>7</v>
      </c>
      <c r="D653">
        <v>1126010005237</v>
      </c>
      <c r="E653" s="1">
        <v>46039</v>
      </c>
      <c r="F653" s="1">
        <v>46046</v>
      </c>
      <c r="G653">
        <v>4130</v>
      </c>
      <c r="H653" s="1">
        <f t="shared" si="50"/>
        <v>46046</v>
      </c>
      <c r="I653" s="5">
        <f t="shared" si="54"/>
        <v>46253</v>
      </c>
      <c r="J653" s="9" t="str">
        <f t="shared" si="51"/>
        <v>ชำระตรงเวลา</v>
      </c>
      <c r="K653" s="10">
        <f t="shared" si="52"/>
        <v>0</v>
      </c>
      <c r="L653" t="str">
        <f t="shared" si="53"/>
        <v>ลูกหนี้ชั้นดี</v>
      </c>
    </row>
    <row r="654" spans="1:12" x14ac:dyDescent="0.2">
      <c r="A654" t="s">
        <v>716</v>
      </c>
      <c r="B654" t="s">
        <v>366</v>
      </c>
      <c r="C654">
        <v>7</v>
      </c>
      <c r="D654">
        <v>1126010005244</v>
      </c>
      <c r="E654" s="1">
        <v>46036</v>
      </c>
      <c r="F654" s="1">
        <v>46038</v>
      </c>
      <c r="G654">
        <v>4015</v>
      </c>
      <c r="H654" s="1">
        <f t="shared" si="50"/>
        <v>46043</v>
      </c>
      <c r="I654" s="5">
        <f t="shared" si="54"/>
        <v>46253</v>
      </c>
      <c r="J654" s="9" t="str">
        <f t="shared" si="51"/>
        <v>ชำระตรงเวลา</v>
      </c>
      <c r="K654" s="10">
        <f t="shared" si="52"/>
        <v>0</v>
      </c>
      <c r="L654" t="str">
        <f t="shared" si="53"/>
        <v>ลูกหนี้ชั้นดี</v>
      </c>
    </row>
    <row r="655" spans="1:12" x14ac:dyDescent="0.2">
      <c r="A655" t="s">
        <v>717</v>
      </c>
      <c r="B655" t="s">
        <v>366</v>
      </c>
      <c r="C655">
        <v>30</v>
      </c>
      <c r="D655">
        <v>1126010005268</v>
      </c>
      <c r="E655" s="1">
        <v>46043</v>
      </c>
      <c r="F655" s="1">
        <v>46066</v>
      </c>
      <c r="G655">
        <v>6341</v>
      </c>
      <c r="H655" s="1">
        <f t="shared" si="50"/>
        <v>46073</v>
      </c>
      <c r="I655" s="5">
        <f t="shared" si="54"/>
        <v>46253</v>
      </c>
      <c r="J655" s="9" t="str">
        <f t="shared" si="51"/>
        <v>ชำระตรงเวลา</v>
      </c>
      <c r="K655" s="10">
        <f t="shared" si="52"/>
        <v>0</v>
      </c>
      <c r="L655" t="str">
        <f t="shared" si="53"/>
        <v>ลูกหนี้ชั้นดี</v>
      </c>
    </row>
    <row r="656" spans="1:12" x14ac:dyDescent="0.2">
      <c r="A656" t="s">
        <v>426</v>
      </c>
      <c r="B656" t="s">
        <v>366</v>
      </c>
      <c r="C656">
        <v>7</v>
      </c>
      <c r="D656">
        <v>1126010005275</v>
      </c>
      <c r="E656" s="1">
        <v>46038</v>
      </c>
      <c r="F656" s="1">
        <v>46043</v>
      </c>
      <c r="G656">
        <v>6159</v>
      </c>
      <c r="H656" s="1">
        <f t="shared" si="50"/>
        <v>46045</v>
      </c>
      <c r="I656" s="5">
        <f t="shared" si="54"/>
        <v>46253</v>
      </c>
      <c r="J656" s="9" t="str">
        <f t="shared" si="51"/>
        <v>ค้างชำระ 1 - 30 วัน</v>
      </c>
      <c r="K656" s="10">
        <f t="shared" si="52"/>
        <v>0</v>
      </c>
      <c r="L656" t="str">
        <f t="shared" si="53"/>
        <v>ลูกหนี้ชั้นดี</v>
      </c>
    </row>
    <row r="657" spans="1:12" x14ac:dyDescent="0.2">
      <c r="A657" t="s">
        <v>717</v>
      </c>
      <c r="B657" t="s">
        <v>366</v>
      </c>
      <c r="C657">
        <v>7</v>
      </c>
      <c r="D657">
        <v>1126010005282</v>
      </c>
      <c r="E657" s="1">
        <v>46038</v>
      </c>
      <c r="F657" s="1">
        <v>46050</v>
      </c>
      <c r="G657">
        <v>2100</v>
      </c>
      <c r="H657" s="1">
        <f t="shared" si="50"/>
        <v>46045</v>
      </c>
      <c r="I657" s="5">
        <f t="shared" si="54"/>
        <v>46253</v>
      </c>
      <c r="J657" s="9" t="str">
        <f t="shared" si="51"/>
        <v>ค้างชำระ 1 - 30 วัน</v>
      </c>
      <c r="K657" s="10">
        <f t="shared" si="52"/>
        <v>5</v>
      </c>
      <c r="L657" t="str">
        <f t="shared" si="53"/>
        <v>ลูกหนี้ชั้นดี</v>
      </c>
    </row>
    <row r="658" spans="1:12" x14ac:dyDescent="0.2">
      <c r="A658" t="s">
        <v>718</v>
      </c>
      <c r="B658" t="s">
        <v>366</v>
      </c>
      <c r="C658">
        <v>7</v>
      </c>
      <c r="D658">
        <v>1126010005299</v>
      </c>
      <c r="E658" s="1">
        <v>46037</v>
      </c>
      <c r="F658" s="1">
        <v>46045</v>
      </c>
      <c r="G658">
        <v>6700</v>
      </c>
      <c r="H658" s="1">
        <f t="shared" si="50"/>
        <v>46044</v>
      </c>
      <c r="I658" s="5">
        <f t="shared" si="54"/>
        <v>46253</v>
      </c>
      <c r="J658" s="9" t="str">
        <f t="shared" si="51"/>
        <v>ชำระตรงเวลา</v>
      </c>
      <c r="K658" s="10">
        <f t="shared" si="52"/>
        <v>1</v>
      </c>
      <c r="L658" t="str">
        <f t="shared" si="53"/>
        <v>ลูกหนี้ชั้นดี</v>
      </c>
    </row>
    <row r="659" spans="1:12" x14ac:dyDescent="0.2">
      <c r="A659" t="s">
        <v>719</v>
      </c>
      <c r="B659" t="s">
        <v>366</v>
      </c>
      <c r="C659">
        <v>7</v>
      </c>
      <c r="D659">
        <v>1126010005305</v>
      </c>
      <c r="E659" s="1">
        <v>46038</v>
      </c>
      <c r="F659" s="1">
        <v>46041</v>
      </c>
      <c r="G659">
        <v>1290</v>
      </c>
      <c r="H659" s="1">
        <f t="shared" si="50"/>
        <v>46045</v>
      </c>
      <c r="I659" s="5">
        <f t="shared" si="54"/>
        <v>46253</v>
      </c>
      <c r="J659" s="9" t="str">
        <f t="shared" si="51"/>
        <v>ชำระตรงเวลา</v>
      </c>
      <c r="K659" s="10">
        <f t="shared" si="52"/>
        <v>0</v>
      </c>
      <c r="L659" t="str">
        <f t="shared" si="53"/>
        <v>ลูกหนี้ชั้นดี</v>
      </c>
    </row>
    <row r="660" spans="1:12" x14ac:dyDescent="0.2">
      <c r="A660" t="s">
        <v>720</v>
      </c>
      <c r="B660" t="s">
        <v>366</v>
      </c>
      <c r="C660">
        <v>7</v>
      </c>
      <c r="D660">
        <v>1126010005312</v>
      </c>
      <c r="E660" s="1">
        <v>46037</v>
      </c>
      <c r="F660" s="1">
        <v>46043</v>
      </c>
      <c r="G660">
        <v>1235</v>
      </c>
      <c r="H660" s="1">
        <f t="shared" si="50"/>
        <v>46044</v>
      </c>
      <c r="I660" s="5">
        <f t="shared" si="54"/>
        <v>46253</v>
      </c>
      <c r="J660" s="9" t="str">
        <f t="shared" si="51"/>
        <v>ชำระตรงเวลา</v>
      </c>
      <c r="K660" s="10">
        <f t="shared" si="52"/>
        <v>0</v>
      </c>
      <c r="L660" t="str">
        <f t="shared" si="53"/>
        <v>ลูกหนี้ชั้นดี</v>
      </c>
    </row>
    <row r="661" spans="1:12" x14ac:dyDescent="0.2">
      <c r="A661" t="s">
        <v>426</v>
      </c>
      <c r="B661" t="s">
        <v>366</v>
      </c>
      <c r="C661">
        <v>7</v>
      </c>
      <c r="D661">
        <v>1126010005329</v>
      </c>
      <c r="E661" s="1">
        <v>46038</v>
      </c>
      <c r="F661" s="1">
        <v>46039</v>
      </c>
      <c r="G661">
        <v>855</v>
      </c>
      <c r="H661" s="1">
        <f t="shared" si="50"/>
        <v>46045</v>
      </c>
      <c r="I661" s="5">
        <f t="shared" si="54"/>
        <v>46253</v>
      </c>
      <c r="J661" s="9" t="str">
        <f t="shared" si="51"/>
        <v>ชำระตรงเวลา</v>
      </c>
      <c r="K661" s="10">
        <f t="shared" si="52"/>
        <v>0</v>
      </c>
      <c r="L661" t="str">
        <f t="shared" si="53"/>
        <v>ลูกหนี้ชั้นดี</v>
      </c>
    </row>
    <row r="662" spans="1:12" x14ac:dyDescent="0.2">
      <c r="A662" t="s">
        <v>721</v>
      </c>
      <c r="B662" t="s">
        <v>366</v>
      </c>
      <c r="C662">
        <v>7</v>
      </c>
      <c r="D662">
        <v>1126010005343</v>
      </c>
      <c r="E662" s="1">
        <v>46039</v>
      </c>
      <c r="F662" s="1">
        <v>46043</v>
      </c>
      <c r="G662">
        <v>780</v>
      </c>
      <c r="H662" s="1">
        <f t="shared" si="50"/>
        <v>46046</v>
      </c>
      <c r="I662" s="5">
        <f t="shared" si="54"/>
        <v>46253</v>
      </c>
      <c r="J662" s="9" t="str">
        <f t="shared" si="51"/>
        <v>ชำระตรงเวลา</v>
      </c>
      <c r="K662" s="10">
        <f t="shared" si="52"/>
        <v>0</v>
      </c>
      <c r="L662" t="str">
        <f t="shared" si="53"/>
        <v>ลูกหนี้ชั้นดี</v>
      </c>
    </row>
    <row r="663" spans="1:12" x14ac:dyDescent="0.2">
      <c r="A663" t="s">
        <v>367</v>
      </c>
      <c r="B663" t="s">
        <v>366</v>
      </c>
      <c r="C663">
        <v>7</v>
      </c>
      <c r="D663">
        <v>1126010005350</v>
      </c>
      <c r="E663" s="1">
        <v>46038</v>
      </c>
      <c r="F663" s="1">
        <v>46041</v>
      </c>
      <c r="G663">
        <v>2750</v>
      </c>
      <c r="H663" s="1">
        <f t="shared" si="50"/>
        <v>46045</v>
      </c>
      <c r="I663" s="5">
        <f t="shared" si="54"/>
        <v>46253</v>
      </c>
      <c r="J663" s="9" t="str">
        <f t="shared" si="51"/>
        <v>ชำระตรงเวลา</v>
      </c>
      <c r="K663" s="10">
        <f t="shared" si="52"/>
        <v>0</v>
      </c>
      <c r="L663" t="str">
        <f t="shared" si="53"/>
        <v>ลูกหนี้ชั้นดี</v>
      </c>
    </row>
    <row r="664" spans="1:12" x14ac:dyDescent="0.2">
      <c r="A664" t="s">
        <v>723</v>
      </c>
      <c r="B664" t="s">
        <v>366</v>
      </c>
      <c r="C664">
        <v>7</v>
      </c>
      <c r="D664">
        <v>1126010005381</v>
      </c>
      <c r="E664" s="1">
        <v>46036</v>
      </c>
      <c r="F664" s="1">
        <v>46039</v>
      </c>
      <c r="G664">
        <v>260</v>
      </c>
      <c r="H664" s="1">
        <f t="shared" si="50"/>
        <v>46043</v>
      </c>
      <c r="I664" s="5">
        <f t="shared" si="54"/>
        <v>46253</v>
      </c>
      <c r="J664" s="9" t="str">
        <f t="shared" si="51"/>
        <v>ชำระตรงเวลา</v>
      </c>
      <c r="K664" s="10">
        <f t="shared" si="52"/>
        <v>0</v>
      </c>
      <c r="L664" t="str">
        <f t="shared" si="53"/>
        <v>ลูกหนี้ชั้นดี</v>
      </c>
    </row>
    <row r="665" spans="1:12" x14ac:dyDescent="0.2">
      <c r="A665" t="s">
        <v>724</v>
      </c>
      <c r="B665" t="s">
        <v>366</v>
      </c>
      <c r="C665">
        <v>7</v>
      </c>
      <c r="D665">
        <v>1126010005404</v>
      </c>
      <c r="E665" s="1">
        <v>46039</v>
      </c>
      <c r="F665" s="1">
        <v>46043</v>
      </c>
      <c r="G665">
        <v>5270</v>
      </c>
      <c r="H665" s="1">
        <f t="shared" si="50"/>
        <v>46046</v>
      </c>
      <c r="I665" s="5">
        <f t="shared" si="54"/>
        <v>46253</v>
      </c>
      <c r="J665" s="9" t="str">
        <f t="shared" si="51"/>
        <v>ชำระตรงเวลา</v>
      </c>
      <c r="K665" s="10">
        <f t="shared" si="52"/>
        <v>0</v>
      </c>
      <c r="L665" t="str">
        <f t="shared" si="53"/>
        <v>ลูกหนี้ชั้นดี</v>
      </c>
    </row>
    <row r="666" spans="1:12" x14ac:dyDescent="0.2">
      <c r="A666" t="s">
        <v>724</v>
      </c>
      <c r="B666" t="s">
        <v>366</v>
      </c>
      <c r="C666">
        <v>7</v>
      </c>
      <c r="D666">
        <v>1126010005404</v>
      </c>
      <c r="E666" s="1">
        <v>46039</v>
      </c>
      <c r="F666" s="1">
        <v>46043</v>
      </c>
      <c r="G666">
        <v>5270</v>
      </c>
      <c r="H666" s="1">
        <f t="shared" si="50"/>
        <v>46046</v>
      </c>
      <c r="I666" s="5">
        <f t="shared" si="54"/>
        <v>46253</v>
      </c>
      <c r="J666" s="9" t="str">
        <f t="shared" si="51"/>
        <v>ชำระตรงเวลา</v>
      </c>
      <c r="K666" s="10">
        <f t="shared" si="52"/>
        <v>0</v>
      </c>
      <c r="L666" t="str">
        <f t="shared" si="53"/>
        <v>ลูกหนี้ชั้นดี</v>
      </c>
    </row>
    <row r="667" spans="1:12" x14ac:dyDescent="0.2">
      <c r="A667" t="s">
        <v>725</v>
      </c>
      <c r="B667" t="s">
        <v>366</v>
      </c>
      <c r="C667">
        <v>7</v>
      </c>
      <c r="D667">
        <v>1126010005411</v>
      </c>
      <c r="E667" s="1">
        <v>46038</v>
      </c>
      <c r="F667" s="1">
        <v>46041</v>
      </c>
      <c r="G667">
        <v>1515</v>
      </c>
      <c r="H667" s="1">
        <f t="shared" si="50"/>
        <v>46045</v>
      </c>
      <c r="I667" s="5">
        <f t="shared" si="54"/>
        <v>46253</v>
      </c>
      <c r="J667" s="9" t="str">
        <f t="shared" si="51"/>
        <v>ชำระตรงเวลา</v>
      </c>
      <c r="K667" s="10">
        <f t="shared" si="52"/>
        <v>0</v>
      </c>
      <c r="L667" t="str">
        <f t="shared" si="53"/>
        <v>ลูกหนี้ชั้นดี</v>
      </c>
    </row>
    <row r="668" spans="1:12" x14ac:dyDescent="0.2">
      <c r="A668" t="s">
        <v>726</v>
      </c>
      <c r="B668" t="s">
        <v>366</v>
      </c>
      <c r="C668">
        <v>7</v>
      </c>
      <c r="D668">
        <v>1126010005435</v>
      </c>
      <c r="E668" s="1">
        <v>46036</v>
      </c>
      <c r="F668" s="1">
        <v>46036</v>
      </c>
      <c r="G668">
        <v>1335</v>
      </c>
      <c r="H668" s="1">
        <f t="shared" si="50"/>
        <v>46043</v>
      </c>
      <c r="I668" s="5">
        <f t="shared" si="54"/>
        <v>46253</v>
      </c>
      <c r="J668" s="9" t="str">
        <f t="shared" si="51"/>
        <v>ชำระตรงเวลา</v>
      </c>
      <c r="K668" s="10">
        <f t="shared" si="52"/>
        <v>0</v>
      </c>
      <c r="L668" t="str">
        <f t="shared" si="53"/>
        <v>ลูกหนี้ชั้นดี</v>
      </c>
    </row>
    <row r="669" spans="1:12" x14ac:dyDescent="0.2">
      <c r="A669" t="s">
        <v>726</v>
      </c>
      <c r="B669" t="s">
        <v>366</v>
      </c>
      <c r="C669">
        <v>7</v>
      </c>
      <c r="D669">
        <v>1126010005435</v>
      </c>
      <c r="E669" s="1">
        <v>46036</v>
      </c>
      <c r="F669" s="1">
        <v>46036</v>
      </c>
      <c r="G669">
        <v>1335</v>
      </c>
      <c r="H669" s="1">
        <f t="shared" si="50"/>
        <v>46043</v>
      </c>
      <c r="I669" s="5">
        <f t="shared" si="54"/>
        <v>46253</v>
      </c>
      <c r="J669" s="9" t="str">
        <f t="shared" si="51"/>
        <v>ชำระตรงเวลา</v>
      </c>
      <c r="K669" s="10">
        <f t="shared" si="52"/>
        <v>0</v>
      </c>
      <c r="L669" t="str">
        <f t="shared" si="53"/>
        <v>ลูกหนี้ชั้นดี</v>
      </c>
    </row>
    <row r="670" spans="1:12" x14ac:dyDescent="0.2">
      <c r="A670" t="s">
        <v>434</v>
      </c>
      <c r="B670" t="s">
        <v>366</v>
      </c>
      <c r="C670">
        <v>15</v>
      </c>
      <c r="D670">
        <v>1126010005442</v>
      </c>
      <c r="E670" s="1">
        <v>46039</v>
      </c>
      <c r="F670" s="1">
        <v>46052</v>
      </c>
      <c r="G670">
        <v>4780</v>
      </c>
      <c r="H670" s="1">
        <f t="shared" si="50"/>
        <v>46054</v>
      </c>
      <c r="I670" s="5">
        <f t="shared" si="54"/>
        <v>46253</v>
      </c>
      <c r="J670" s="9" t="str">
        <f t="shared" si="51"/>
        <v>ชำระตรงเวลา</v>
      </c>
      <c r="K670" s="10">
        <f t="shared" si="52"/>
        <v>0</v>
      </c>
      <c r="L670" t="str">
        <f t="shared" si="53"/>
        <v>ลูกหนี้ชั้นดี</v>
      </c>
    </row>
    <row r="671" spans="1:12" x14ac:dyDescent="0.2">
      <c r="A671" t="s">
        <v>727</v>
      </c>
      <c r="B671" t="s">
        <v>366</v>
      </c>
      <c r="C671">
        <v>7</v>
      </c>
      <c r="D671">
        <v>1126010005466</v>
      </c>
      <c r="E671" s="1">
        <v>46036</v>
      </c>
      <c r="F671" s="1">
        <v>46042</v>
      </c>
      <c r="G671">
        <v>3213</v>
      </c>
      <c r="H671" s="1">
        <f t="shared" si="50"/>
        <v>46043</v>
      </c>
      <c r="I671" s="5">
        <f t="shared" si="54"/>
        <v>46253</v>
      </c>
      <c r="J671" s="9" t="str">
        <f t="shared" si="51"/>
        <v>ชำระตรงเวลา</v>
      </c>
      <c r="K671" s="10">
        <f t="shared" si="52"/>
        <v>0</v>
      </c>
      <c r="L671" t="str">
        <f t="shared" si="53"/>
        <v>ลูกหนี้ชั้นดี</v>
      </c>
    </row>
    <row r="672" spans="1:12" x14ac:dyDescent="0.2">
      <c r="A672" t="s">
        <v>727</v>
      </c>
      <c r="B672" t="s">
        <v>366</v>
      </c>
      <c r="C672">
        <v>7</v>
      </c>
      <c r="D672">
        <v>1126010005466</v>
      </c>
      <c r="E672" s="1">
        <v>46036</v>
      </c>
      <c r="F672" s="1">
        <v>46042</v>
      </c>
      <c r="G672">
        <v>3213</v>
      </c>
      <c r="H672" s="1">
        <f t="shared" si="50"/>
        <v>46043</v>
      </c>
      <c r="I672" s="5">
        <f t="shared" si="54"/>
        <v>46253</v>
      </c>
      <c r="J672" s="9" t="str">
        <f t="shared" si="51"/>
        <v>ชำระตรงเวลา</v>
      </c>
      <c r="K672" s="10">
        <f t="shared" si="52"/>
        <v>0</v>
      </c>
      <c r="L672" t="str">
        <f t="shared" si="53"/>
        <v>ลูกหนี้ชั้นดี</v>
      </c>
    </row>
    <row r="673" spans="1:12" x14ac:dyDescent="0.2">
      <c r="A673" t="s">
        <v>728</v>
      </c>
      <c r="B673" t="s">
        <v>366</v>
      </c>
      <c r="C673">
        <v>7</v>
      </c>
      <c r="D673">
        <v>1126010005473</v>
      </c>
      <c r="E673" s="1">
        <v>46037</v>
      </c>
      <c r="F673" s="1">
        <v>46043</v>
      </c>
      <c r="G673">
        <v>570</v>
      </c>
      <c r="H673" s="1">
        <f t="shared" si="50"/>
        <v>46044</v>
      </c>
      <c r="I673" s="5">
        <f t="shared" si="54"/>
        <v>46253</v>
      </c>
      <c r="J673" s="9" t="str">
        <f t="shared" si="51"/>
        <v>ชำระตรงเวลา</v>
      </c>
      <c r="K673" s="10">
        <f t="shared" si="52"/>
        <v>0</v>
      </c>
      <c r="L673" t="str">
        <f t="shared" si="53"/>
        <v>ลูกหนี้ชั้นดี</v>
      </c>
    </row>
    <row r="674" spans="1:12" x14ac:dyDescent="0.2">
      <c r="A674" t="s">
        <v>520</v>
      </c>
      <c r="B674" t="s">
        <v>366</v>
      </c>
      <c r="C674">
        <v>7</v>
      </c>
      <c r="D674">
        <v>1126010005480</v>
      </c>
      <c r="E674" s="1">
        <v>46037</v>
      </c>
      <c r="F674" s="1">
        <v>46043</v>
      </c>
      <c r="G674">
        <v>39565</v>
      </c>
      <c r="H674" s="1">
        <f t="shared" si="50"/>
        <v>46044</v>
      </c>
      <c r="I674" s="5">
        <f t="shared" si="54"/>
        <v>46253</v>
      </c>
      <c r="J674" s="9" t="str">
        <f t="shared" si="51"/>
        <v>ค้างชำระ 1 - 30 วัน</v>
      </c>
      <c r="K674" s="10">
        <f t="shared" si="52"/>
        <v>0</v>
      </c>
      <c r="L674" t="str">
        <f t="shared" si="53"/>
        <v>ลูกหนี้ชั้นดี</v>
      </c>
    </row>
    <row r="675" spans="1:12" x14ac:dyDescent="0.2">
      <c r="A675" t="s">
        <v>542</v>
      </c>
      <c r="B675" t="s">
        <v>366</v>
      </c>
      <c r="C675">
        <v>7</v>
      </c>
      <c r="D675">
        <v>1126010005497</v>
      </c>
      <c r="E675" s="1">
        <v>46041</v>
      </c>
      <c r="F675" s="1">
        <v>46050</v>
      </c>
      <c r="G675">
        <v>4420</v>
      </c>
      <c r="H675" s="1">
        <f t="shared" si="50"/>
        <v>46048</v>
      </c>
      <c r="I675" s="5">
        <f t="shared" si="54"/>
        <v>46253</v>
      </c>
      <c r="J675" s="9" t="str">
        <f t="shared" si="51"/>
        <v>ชำระตรงเวลา</v>
      </c>
      <c r="K675" s="10">
        <f t="shared" si="52"/>
        <v>2</v>
      </c>
      <c r="L675" t="str">
        <f t="shared" si="53"/>
        <v>ลูกหนี้ชั้นดี</v>
      </c>
    </row>
    <row r="676" spans="1:12" x14ac:dyDescent="0.2">
      <c r="A676" t="s">
        <v>542</v>
      </c>
      <c r="B676" t="s">
        <v>366</v>
      </c>
      <c r="C676">
        <v>7</v>
      </c>
      <c r="D676">
        <v>1126010005503</v>
      </c>
      <c r="E676" s="1">
        <v>46038</v>
      </c>
      <c r="F676" s="1">
        <v>46044</v>
      </c>
      <c r="G676">
        <v>660</v>
      </c>
      <c r="H676" s="1">
        <f t="shared" si="50"/>
        <v>46045</v>
      </c>
      <c r="I676" s="5">
        <f t="shared" si="54"/>
        <v>46253</v>
      </c>
      <c r="J676" s="9" t="str">
        <f t="shared" si="51"/>
        <v>ชำระตรงเวลา</v>
      </c>
      <c r="K676" s="10">
        <f t="shared" si="52"/>
        <v>0</v>
      </c>
      <c r="L676" t="str">
        <f t="shared" si="53"/>
        <v>ลูกหนี้ชั้นดี</v>
      </c>
    </row>
    <row r="677" spans="1:12" x14ac:dyDescent="0.2">
      <c r="A677" t="s">
        <v>729</v>
      </c>
      <c r="B677" t="s">
        <v>366</v>
      </c>
      <c r="C677">
        <v>7</v>
      </c>
      <c r="D677">
        <v>1126010005510</v>
      </c>
      <c r="E677" s="1">
        <v>46042</v>
      </c>
      <c r="F677" s="1">
        <v>46043</v>
      </c>
      <c r="G677">
        <v>2070</v>
      </c>
      <c r="H677" s="1">
        <f t="shared" si="50"/>
        <v>46049</v>
      </c>
      <c r="I677" s="5">
        <f t="shared" si="54"/>
        <v>46253</v>
      </c>
      <c r="J677" s="9" t="str">
        <f t="shared" si="51"/>
        <v>ชำระตรงเวลา</v>
      </c>
      <c r="K677" s="10">
        <f t="shared" si="52"/>
        <v>0</v>
      </c>
      <c r="L677" t="str">
        <f t="shared" si="53"/>
        <v>ลูกหนี้ชั้นดี</v>
      </c>
    </row>
    <row r="678" spans="1:12" x14ac:dyDescent="0.2">
      <c r="A678" t="s">
        <v>729</v>
      </c>
      <c r="B678" t="s">
        <v>366</v>
      </c>
      <c r="C678">
        <v>7</v>
      </c>
      <c r="D678">
        <v>1126010005527</v>
      </c>
      <c r="E678" s="1">
        <v>46039</v>
      </c>
      <c r="F678" s="1">
        <v>46042</v>
      </c>
      <c r="G678">
        <v>2600</v>
      </c>
      <c r="H678" s="1">
        <f t="shared" si="50"/>
        <v>46046</v>
      </c>
      <c r="I678" s="5">
        <f t="shared" si="54"/>
        <v>46253</v>
      </c>
      <c r="J678" s="9" t="str">
        <f t="shared" si="51"/>
        <v>ชำระตรงเวลา</v>
      </c>
      <c r="K678" s="10">
        <f t="shared" si="52"/>
        <v>0</v>
      </c>
      <c r="L678" t="str">
        <f t="shared" si="53"/>
        <v>ลูกหนี้ชั้นดี</v>
      </c>
    </row>
    <row r="679" spans="1:12" x14ac:dyDescent="0.2">
      <c r="A679" t="s">
        <v>731</v>
      </c>
      <c r="B679" t="s">
        <v>366</v>
      </c>
      <c r="C679">
        <v>7</v>
      </c>
      <c r="D679">
        <v>1126010005534</v>
      </c>
      <c r="E679" s="1">
        <v>46036</v>
      </c>
      <c r="F679" s="1">
        <v>46038</v>
      </c>
      <c r="G679">
        <v>225</v>
      </c>
      <c r="H679" s="1">
        <f t="shared" si="50"/>
        <v>46043</v>
      </c>
      <c r="I679" s="5">
        <f t="shared" si="54"/>
        <v>46253</v>
      </c>
      <c r="J679" s="9" t="str">
        <f t="shared" si="51"/>
        <v>ชำระตรงเวลา</v>
      </c>
      <c r="K679" s="10">
        <f t="shared" si="52"/>
        <v>0</v>
      </c>
      <c r="L679" t="str">
        <f t="shared" si="53"/>
        <v>ลูกหนี้ชั้นดี</v>
      </c>
    </row>
    <row r="680" spans="1:12" x14ac:dyDescent="0.2">
      <c r="A680" t="s">
        <v>729</v>
      </c>
      <c r="B680" t="s">
        <v>366</v>
      </c>
      <c r="C680">
        <v>7</v>
      </c>
      <c r="D680">
        <v>1126010005541</v>
      </c>
      <c r="E680" s="1">
        <v>46044</v>
      </c>
      <c r="F680" s="1">
        <v>46046</v>
      </c>
      <c r="G680">
        <v>6320</v>
      </c>
      <c r="H680" s="1">
        <f t="shared" si="50"/>
        <v>46051</v>
      </c>
      <c r="I680" s="5">
        <f t="shared" si="54"/>
        <v>46253</v>
      </c>
      <c r="J680" s="9" t="str">
        <f t="shared" si="51"/>
        <v>ค้างชำระ 1 - 30 วัน</v>
      </c>
      <c r="K680" s="10">
        <f t="shared" si="52"/>
        <v>0</v>
      </c>
      <c r="L680" t="str">
        <f t="shared" si="53"/>
        <v>ลูกหนี้ชั้นดี</v>
      </c>
    </row>
    <row r="681" spans="1:12" x14ac:dyDescent="0.2">
      <c r="A681" t="s">
        <v>729</v>
      </c>
      <c r="B681" t="s">
        <v>366</v>
      </c>
      <c r="C681">
        <v>7</v>
      </c>
      <c r="D681">
        <v>1126010005558</v>
      </c>
      <c r="E681" s="1">
        <v>46037</v>
      </c>
      <c r="F681" s="1">
        <v>46050</v>
      </c>
      <c r="G681">
        <v>360</v>
      </c>
      <c r="H681" s="1">
        <f t="shared" si="50"/>
        <v>46044</v>
      </c>
      <c r="I681" s="5">
        <f t="shared" si="54"/>
        <v>46253</v>
      </c>
      <c r="J681" s="9" t="str">
        <f t="shared" si="51"/>
        <v>ชำระตรงเวลา</v>
      </c>
      <c r="K681" s="10">
        <f t="shared" si="52"/>
        <v>6</v>
      </c>
      <c r="L681" t="str">
        <f t="shared" si="53"/>
        <v>ลูกหนี้ชั้นดี</v>
      </c>
    </row>
    <row r="682" spans="1:12" x14ac:dyDescent="0.2">
      <c r="A682" t="s">
        <v>643</v>
      </c>
      <c r="B682" t="s">
        <v>366</v>
      </c>
      <c r="C682">
        <v>7</v>
      </c>
      <c r="D682">
        <v>1126010005565</v>
      </c>
      <c r="E682" s="1">
        <v>46038</v>
      </c>
      <c r="F682" s="1">
        <v>46044</v>
      </c>
      <c r="G682">
        <v>1060</v>
      </c>
      <c r="H682" s="1">
        <f t="shared" si="50"/>
        <v>46045</v>
      </c>
      <c r="I682" s="5">
        <f t="shared" si="54"/>
        <v>46253</v>
      </c>
      <c r="J682" s="9" t="str">
        <f t="shared" si="51"/>
        <v>ชำระตรงเวลา</v>
      </c>
      <c r="K682" s="10">
        <f t="shared" si="52"/>
        <v>0</v>
      </c>
      <c r="L682" t="str">
        <f t="shared" si="53"/>
        <v>ลูกหนี้ชั้นดี</v>
      </c>
    </row>
    <row r="683" spans="1:12" x14ac:dyDescent="0.2">
      <c r="A683" t="s">
        <v>643</v>
      </c>
      <c r="B683" t="s">
        <v>366</v>
      </c>
      <c r="C683">
        <v>7</v>
      </c>
      <c r="D683">
        <v>1126010005565</v>
      </c>
      <c r="E683" s="1">
        <v>46038</v>
      </c>
      <c r="F683" s="1">
        <v>46044</v>
      </c>
      <c r="G683">
        <v>1060</v>
      </c>
      <c r="H683" s="1">
        <f t="shared" si="50"/>
        <v>46045</v>
      </c>
      <c r="I683" s="5">
        <f t="shared" si="54"/>
        <v>46253</v>
      </c>
      <c r="J683" s="9" t="str">
        <f t="shared" si="51"/>
        <v>ชำระตรงเวลา</v>
      </c>
      <c r="K683" s="10">
        <f t="shared" si="52"/>
        <v>0</v>
      </c>
      <c r="L683" t="str">
        <f t="shared" si="53"/>
        <v>ลูกหนี้ชั้นดี</v>
      </c>
    </row>
    <row r="684" spans="1:12" x14ac:dyDescent="0.2">
      <c r="A684" t="s">
        <v>643</v>
      </c>
      <c r="B684" t="s">
        <v>366</v>
      </c>
      <c r="C684">
        <v>7</v>
      </c>
      <c r="D684">
        <v>1126010005565</v>
      </c>
      <c r="E684" s="1">
        <v>46038</v>
      </c>
      <c r="F684" s="1">
        <v>46044</v>
      </c>
      <c r="G684">
        <v>1060</v>
      </c>
      <c r="H684" s="1">
        <f t="shared" si="50"/>
        <v>46045</v>
      </c>
      <c r="I684" s="5">
        <f t="shared" si="54"/>
        <v>46253</v>
      </c>
      <c r="J684" s="9" t="str">
        <f t="shared" si="51"/>
        <v>ชำระตรงเวลา</v>
      </c>
      <c r="K684" s="10">
        <f t="shared" si="52"/>
        <v>0</v>
      </c>
      <c r="L684" t="str">
        <f t="shared" si="53"/>
        <v>ลูกหนี้ชั้นดี</v>
      </c>
    </row>
    <row r="685" spans="1:12" x14ac:dyDescent="0.2">
      <c r="A685" t="s">
        <v>732</v>
      </c>
      <c r="B685" t="s">
        <v>366</v>
      </c>
      <c r="C685">
        <v>7</v>
      </c>
      <c r="D685">
        <v>1126010005572</v>
      </c>
      <c r="E685" s="1">
        <v>46037</v>
      </c>
      <c r="F685" s="1">
        <v>46041</v>
      </c>
      <c r="G685">
        <v>3403</v>
      </c>
      <c r="H685" s="1">
        <f t="shared" si="50"/>
        <v>46044</v>
      </c>
      <c r="I685" s="5">
        <f t="shared" si="54"/>
        <v>46253</v>
      </c>
      <c r="J685" s="9" t="str">
        <f t="shared" si="51"/>
        <v>ชำระตรงเวลา</v>
      </c>
      <c r="K685" s="10">
        <f t="shared" si="52"/>
        <v>0</v>
      </c>
      <c r="L685" t="str">
        <f t="shared" si="53"/>
        <v>ลูกหนี้ชั้นดี</v>
      </c>
    </row>
    <row r="686" spans="1:12" x14ac:dyDescent="0.2">
      <c r="A686" t="s">
        <v>734</v>
      </c>
      <c r="B686" t="s">
        <v>366</v>
      </c>
      <c r="C686">
        <v>7</v>
      </c>
      <c r="D686">
        <v>1126010005589</v>
      </c>
      <c r="E686" s="1">
        <v>46038</v>
      </c>
      <c r="F686" s="1">
        <v>46044</v>
      </c>
      <c r="G686">
        <v>2295</v>
      </c>
      <c r="H686" s="1">
        <f t="shared" si="50"/>
        <v>46045</v>
      </c>
      <c r="I686" s="5">
        <f t="shared" si="54"/>
        <v>46253</v>
      </c>
      <c r="J686" s="9" t="str">
        <f t="shared" si="51"/>
        <v>ชำระตรงเวลา</v>
      </c>
      <c r="K686" s="10">
        <f t="shared" si="52"/>
        <v>0</v>
      </c>
      <c r="L686" t="str">
        <f t="shared" si="53"/>
        <v>ลูกหนี้ชั้นดี</v>
      </c>
    </row>
    <row r="687" spans="1:12" x14ac:dyDescent="0.2">
      <c r="A687" t="s">
        <v>734</v>
      </c>
      <c r="B687" t="s">
        <v>366</v>
      </c>
      <c r="C687">
        <v>7</v>
      </c>
      <c r="D687">
        <v>1126010005596</v>
      </c>
      <c r="E687" s="1">
        <v>46038</v>
      </c>
      <c r="F687" s="1">
        <v>46042</v>
      </c>
      <c r="G687">
        <v>60</v>
      </c>
      <c r="H687" s="1">
        <f t="shared" si="50"/>
        <v>46045</v>
      </c>
      <c r="I687" s="5">
        <f t="shared" si="54"/>
        <v>46253</v>
      </c>
      <c r="J687" s="9" t="str">
        <f t="shared" si="51"/>
        <v>ค้างชำระ 1 - 30 วัน</v>
      </c>
      <c r="K687" s="10">
        <f t="shared" si="52"/>
        <v>0</v>
      </c>
      <c r="L687" t="str">
        <f t="shared" si="53"/>
        <v>ลูกหนี้ชั้นดี</v>
      </c>
    </row>
    <row r="688" spans="1:12" x14ac:dyDescent="0.2">
      <c r="A688" t="s">
        <v>735</v>
      </c>
      <c r="B688" t="s">
        <v>366</v>
      </c>
      <c r="C688">
        <v>7</v>
      </c>
      <c r="D688">
        <v>1126010005626</v>
      </c>
      <c r="E688" s="1">
        <v>46038</v>
      </c>
      <c r="F688" s="1">
        <v>46046</v>
      </c>
      <c r="G688">
        <v>1500</v>
      </c>
      <c r="H688" s="1">
        <f t="shared" si="50"/>
        <v>46045</v>
      </c>
      <c r="I688" s="5">
        <f t="shared" si="54"/>
        <v>46253</v>
      </c>
      <c r="J688" s="9" t="str">
        <f t="shared" si="51"/>
        <v>ค้างชำระ 1 - 30 วัน</v>
      </c>
      <c r="K688" s="10">
        <f t="shared" si="52"/>
        <v>1</v>
      </c>
      <c r="L688" t="str">
        <f t="shared" si="53"/>
        <v>ลูกหนี้ชั้นดี</v>
      </c>
    </row>
    <row r="689" spans="1:12" x14ac:dyDescent="0.2">
      <c r="A689" t="s">
        <v>736</v>
      </c>
      <c r="B689" t="s">
        <v>366</v>
      </c>
      <c r="C689">
        <v>7</v>
      </c>
      <c r="D689">
        <v>1126010005640</v>
      </c>
      <c r="E689" s="1">
        <v>46038</v>
      </c>
      <c r="F689" s="1">
        <v>46046</v>
      </c>
      <c r="G689">
        <v>9040</v>
      </c>
      <c r="H689" s="1">
        <f t="shared" si="50"/>
        <v>46045</v>
      </c>
      <c r="I689" s="5">
        <f t="shared" si="54"/>
        <v>46253</v>
      </c>
      <c r="J689" s="9" t="str">
        <f t="shared" si="51"/>
        <v>ชำระตรงเวลา</v>
      </c>
      <c r="K689" s="10">
        <f t="shared" si="52"/>
        <v>1</v>
      </c>
      <c r="L689" t="str">
        <f t="shared" si="53"/>
        <v>ลูกหนี้ชั้นดี</v>
      </c>
    </row>
    <row r="690" spans="1:12" x14ac:dyDescent="0.2">
      <c r="A690" t="s">
        <v>393</v>
      </c>
      <c r="B690" t="s">
        <v>366</v>
      </c>
      <c r="C690">
        <v>7</v>
      </c>
      <c r="D690">
        <v>1126010005657</v>
      </c>
      <c r="E690" s="1">
        <v>46037</v>
      </c>
      <c r="F690" s="1">
        <v>46037</v>
      </c>
      <c r="G690">
        <v>1240</v>
      </c>
      <c r="H690" s="1">
        <f t="shared" si="50"/>
        <v>46044</v>
      </c>
      <c r="I690" s="5">
        <f t="shared" si="54"/>
        <v>46253</v>
      </c>
      <c r="J690" s="9" t="str">
        <f t="shared" si="51"/>
        <v>ค้างชำระ 1 - 30 วัน</v>
      </c>
      <c r="K690" s="10">
        <f t="shared" si="52"/>
        <v>0</v>
      </c>
      <c r="L690" t="str">
        <f t="shared" si="53"/>
        <v>ลูกหนี้ชั้นดี</v>
      </c>
    </row>
    <row r="691" spans="1:12" x14ac:dyDescent="0.2">
      <c r="A691" t="s">
        <v>737</v>
      </c>
      <c r="B691" t="s">
        <v>366</v>
      </c>
      <c r="C691">
        <v>7</v>
      </c>
      <c r="D691">
        <v>1126010005664</v>
      </c>
      <c r="E691" s="1">
        <v>46037</v>
      </c>
      <c r="F691" s="1">
        <v>46051</v>
      </c>
      <c r="G691">
        <v>19760</v>
      </c>
      <c r="H691" s="1">
        <f t="shared" si="50"/>
        <v>46044</v>
      </c>
      <c r="I691" s="5">
        <f t="shared" si="54"/>
        <v>46253</v>
      </c>
      <c r="J691" s="9" t="str">
        <f t="shared" si="51"/>
        <v>ค้างชำระ 1 - 30 วัน</v>
      </c>
      <c r="K691" s="10">
        <f t="shared" si="52"/>
        <v>7</v>
      </c>
      <c r="L691" t="str">
        <f t="shared" si="53"/>
        <v>ลูกหนี้ชั้นดี</v>
      </c>
    </row>
    <row r="692" spans="1:12" x14ac:dyDescent="0.2">
      <c r="A692" t="s">
        <v>737</v>
      </c>
      <c r="B692" t="s">
        <v>366</v>
      </c>
      <c r="C692">
        <v>7</v>
      </c>
      <c r="D692">
        <v>1126010005671</v>
      </c>
      <c r="E692" s="1">
        <v>46038</v>
      </c>
      <c r="F692" s="1">
        <v>46048</v>
      </c>
      <c r="G692">
        <v>310</v>
      </c>
      <c r="H692" s="1">
        <f t="shared" si="50"/>
        <v>46045</v>
      </c>
      <c r="I692" s="5">
        <f t="shared" si="54"/>
        <v>46253</v>
      </c>
      <c r="J692" s="9" t="str">
        <f t="shared" si="51"/>
        <v>ชำระตรงเวลา</v>
      </c>
      <c r="K692" s="10">
        <f t="shared" si="52"/>
        <v>3</v>
      </c>
      <c r="L692" t="str">
        <f t="shared" si="53"/>
        <v>ลูกหนี้ชั้นดี</v>
      </c>
    </row>
    <row r="693" spans="1:12" x14ac:dyDescent="0.2">
      <c r="A693" t="s">
        <v>738</v>
      </c>
      <c r="B693" t="s">
        <v>366</v>
      </c>
      <c r="C693">
        <v>7</v>
      </c>
      <c r="D693">
        <v>1126010005688</v>
      </c>
      <c r="E693" s="1">
        <v>46039</v>
      </c>
      <c r="F693" s="1">
        <v>46046</v>
      </c>
      <c r="G693">
        <v>2735</v>
      </c>
      <c r="H693" s="1">
        <f t="shared" si="50"/>
        <v>46046</v>
      </c>
      <c r="I693" s="5">
        <f t="shared" si="54"/>
        <v>46253</v>
      </c>
      <c r="J693" s="9" t="str">
        <f t="shared" si="51"/>
        <v>ค้างชำระ 1 - 30 วัน</v>
      </c>
      <c r="K693" s="10">
        <f t="shared" si="52"/>
        <v>0</v>
      </c>
      <c r="L693" t="str">
        <f t="shared" si="53"/>
        <v>ลูกหนี้ชั้นดี</v>
      </c>
    </row>
    <row r="694" spans="1:12" x14ac:dyDescent="0.2">
      <c r="A694" t="s">
        <v>738</v>
      </c>
      <c r="B694" t="s">
        <v>366</v>
      </c>
      <c r="C694">
        <v>7</v>
      </c>
      <c r="D694">
        <v>1126010005695</v>
      </c>
      <c r="E694" s="1">
        <v>46037</v>
      </c>
      <c r="F694" s="1">
        <v>46046</v>
      </c>
      <c r="G694">
        <v>3183</v>
      </c>
      <c r="H694" s="1">
        <f t="shared" si="50"/>
        <v>46044</v>
      </c>
      <c r="I694" s="5">
        <f t="shared" si="54"/>
        <v>46253</v>
      </c>
      <c r="J694" s="9" t="str">
        <f t="shared" si="51"/>
        <v>ชำระตรงเวลา</v>
      </c>
      <c r="K694" s="10">
        <f t="shared" si="52"/>
        <v>2</v>
      </c>
      <c r="L694" t="str">
        <f t="shared" si="53"/>
        <v>ลูกหนี้ชั้นดี</v>
      </c>
    </row>
    <row r="695" spans="1:12" x14ac:dyDescent="0.2">
      <c r="A695" t="s">
        <v>738</v>
      </c>
      <c r="B695" t="s">
        <v>366</v>
      </c>
      <c r="C695">
        <v>7</v>
      </c>
      <c r="D695">
        <v>1126010005701</v>
      </c>
      <c r="E695" s="1">
        <v>46038</v>
      </c>
      <c r="F695" s="1">
        <v>46044</v>
      </c>
      <c r="G695">
        <v>2090</v>
      </c>
      <c r="H695" s="1">
        <f t="shared" si="50"/>
        <v>46045</v>
      </c>
      <c r="I695" s="5">
        <f t="shared" si="54"/>
        <v>46253</v>
      </c>
      <c r="J695" s="9" t="str">
        <f t="shared" si="51"/>
        <v>ชำระตรงเวลา</v>
      </c>
      <c r="K695" s="10">
        <f t="shared" si="52"/>
        <v>0</v>
      </c>
      <c r="L695" t="str">
        <f t="shared" si="53"/>
        <v>ลูกหนี้ชั้นดี</v>
      </c>
    </row>
    <row r="696" spans="1:12" x14ac:dyDescent="0.2">
      <c r="A696" t="s">
        <v>738</v>
      </c>
      <c r="B696" t="s">
        <v>366</v>
      </c>
      <c r="C696">
        <v>15</v>
      </c>
      <c r="D696">
        <v>1126010005718</v>
      </c>
      <c r="E696" s="1">
        <v>46038</v>
      </c>
      <c r="F696" s="1">
        <v>46050</v>
      </c>
      <c r="G696">
        <v>3930</v>
      </c>
      <c r="H696" s="1">
        <f t="shared" si="50"/>
        <v>46053</v>
      </c>
      <c r="I696" s="5">
        <f t="shared" si="54"/>
        <v>46253</v>
      </c>
      <c r="J696" s="9" t="str">
        <f t="shared" si="51"/>
        <v>ชำระตรงเวลา</v>
      </c>
      <c r="K696" s="10">
        <f t="shared" si="52"/>
        <v>0</v>
      </c>
      <c r="L696" t="str">
        <f t="shared" si="53"/>
        <v>ลูกหนี้ชั้นดี</v>
      </c>
    </row>
    <row r="697" spans="1:12" x14ac:dyDescent="0.2">
      <c r="A697" t="s">
        <v>740</v>
      </c>
      <c r="B697" t="s">
        <v>366</v>
      </c>
      <c r="C697">
        <v>7</v>
      </c>
      <c r="D697">
        <v>1126010005725</v>
      </c>
      <c r="E697" s="1">
        <v>46036</v>
      </c>
      <c r="F697" s="1">
        <v>46038</v>
      </c>
      <c r="G697">
        <v>600</v>
      </c>
      <c r="H697" s="1">
        <f t="shared" si="50"/>
        <v>46043</v>
      </c>
      <c r="I697" s="5">
        <f t="shared" si="54"/>
        <v>46253</v>
      </c>
      <c r="J697" s="9" t="str">
        <f t="shared" si="51"/>
        <v>ชำระตรงเวลา</v>
      </c>
      <c r="K697" s="10">
        <f t="shared" si="52"/>
        <v>0</v>
      </c>
      <c r="L697" t="str">
        <f t="shared" si="53"/>
        <v>ลูกหนี้ชั้นดี</v>
      </c>
    </row>
    <row r="698" spans="1:12" x14ac:dyDescent="0.2">
      <c r="A698" t="s">
        <v>738</v>
      </c>
      <c r="B698" t="s">
        <v>366</v>
      </c>
      <c r="C698">
        <v>7</v>
      </c>
      <c r="D698">
        <v>1126010005732</v>
      </c>
      <c r="E698" s="1">
        <v>46037</v>
      </c>
      <c r="F698" s="1">
        <v>46043</v>
      </c>
      <c r="G698">
        <v>11610</v>
      </c>
      <c r="H698" s="1">
        <f t="shared" si="50"/>
        <v>46044</v>
      </c>
      <c r="I698" s="5">
        <f t="shared" si="54"/>
        <v>46253</v>
      </c>
      <c r="J698" s="9" t="str">
        <f t="shared" si="51"/>
        <v>ชำระตรงเวลา</v>
      </c>
      <c r="K698" s="10">
        <f t="shared" si="52"/>
        <v>0</v>
      </c>
      <c r="L698" t="str">
        <f t="shared" si="53"/>
        <v>ลูกหนี้ชั้นดี</v>
      </c>
    </row>
    <row r="699" spans="1:12" x14ac:dyDescent="0.2">
      <c r="A699" t="s">
        <v>741</v>
      </c>
      <c r="B699" t="s">
        <v>366</v>
      </c>
      <c r="C699">
        <v>7</v>
      </c>
      <c r="D699">
        <v>1126010005749</v>
      </c>
      <c r="E699" s="1">
        <v>46044</v>
      </c>
      <c r="F699" s="1">
        <v>46046</v>
      </c>
      <c r="G699">
        <v>4160</v>
      </c>
      <c r="H699" s="1">
        <f t="shared" si="50"/>
        <v>46051</v>
      </c>
      <c r="I699" s="5">
        <f t="shared" si="54"/>
        <v>46253</v>
      </c>
      <c r="J699" s="9" t="str">
        <f t="shared" si="51"/>
        <v>ชำระตรงเวลา</v>
      </c>
      <c r="K699" s="10">
        <f t="shared" si="52"/>
        <v>0</v>
      </c>
      <c r="L699" t="str">
        <f t="shared" si="53"/>
        <v>ลูกหนี้ชั้นดี</v>
      </c>
    </row>
    <row r="700" spans="1:12" x14ac:dyDescent="0.2">
      <c r="A700" t="s">
        <v>502</v>
      </c>
      <c r="B700" t="s">
        <v>366</v>
      </c>
      <c r="C700">
        <v>7</v>
      </c>
      <c r="D700">
        <v>1126010005756</v>
      </c>
      <c r="E700" s="1">
        <v>46044</v>
      </c>
      <c r="F700" s="1">
        <v>46046</v>
      </c>
      <c r="G700">
        <v>3955</v>
      </c>
      <c r="H700" s="1">
        <f t="shared" si="50"/>
        <v>46051</v>
      </c>
      <c r="I700" s="5">
        <f t="shared" si="54"/>
        <v>46253</v>
      </c>
      <c r="J700" s="9" t="str">
        <f t="shared" si="51"/>
        <v>ค้างชำระ 1 - 30 วัน</v>
      </c>
      <c r="K700" s="10">
        <f t="shared" si="52"/>
        <v>0</v>
      </c>
      <c r="L700" t="str">
        <f t="shared" si="53"/>
        <v>ลูกหนี้ชั้นดี</v>
      </c>
    </row>
    <row r="701" spans="1:12" x14ac:dyDescent="0.2">
      <c r="A701" t="s">
        <v>743</v>
      </c>
      <c r="B701" t="s">
        <v>366</v>
      </c>
      <c r="C701">
        <v>7</v>
      </c>
      <c r="D701">
        <v>1126010005763</v>
      </c>
      <c r="E701" s="1">
        <v>46037</v>
      </c>
      <c r="F701" s="1">
        <v>46051</v>
      </c>
      <c r="G701">
        <v>320</v>
      </c>
      <c r="H701" s="1">
        <f t="shared" si="50"/>
        <v>46044</v>
      </c>
      <c r="I701" s="5">
        <f t="shared" si="54"/>
        <v>46253</v>
      </c>
      <c r="J701" s="9" t="str">
        <f t="shared" si="51"/>
        <v>ชำระตรงเวลา</v>
      </c>
      <c r="K701" s="10">
        <f t="shared" si="52"/>
        <v>7</v>
      </c>
      <c r="L701" t="str">
        <f t="shared" si="53"/>
        <v>ลูกหนี้ชั้นดี</v>
      </c>
    </row>
    <row r="702" spans="1:12" x14ac:dyDescent="0.2">
      <c r="A702" t="s">
        <v>745</v>
      </c>
      <c r="B702" t="s">
        <v>366</v>
      </c>
      <c r="C702">
        <v>7</v>
      </c>
      <c r="D702">
        <v>1126010005770</v>
      </c>
      <c r="E702" s="1">
        <v>46036</v>
      </c>
      <c r="F702" s="1">
        <v>46037</v>
      </c>
      <c r="G702">
        <v>1920</v>
      </c>
      <c r="H702" s="1">
        <f t="shared" si="50"/>
        <v>46043</v>
      </c>
      <c r="I702" s="5">
        <f t="shared" si="54"/>
        <v>46253</v>
      </c>
      <c r="J702" s="9" t="str">
        <f t="shared" si="51"/>
        <v>ชำระตรงเวลา</v>
      </c>
      <c r="K702" s="10">
        <f t="shared" si="52"/>
        <v>0</v>
      </c>
      <c r="L702" t="str">
        <f t="shared" si="53"/>
        <v>ลูกหนี้ชั้นดี</v>
      </c>
    </row>
    <row r="703" spans="1:12" x14ac:dyDescent="0.2">
      <c r="A703" t="s">
        <v>399</v>
      </c>
      <c r="B703" t="s">
        <v>366</v>
      </c>
      <c r="C703">
        <v>7</v>
      </c>
      <c r="D703">
        <v>1126010005787</v>
      </c>
      <c r="E703" s="1">
        <v>46038</v>
      </c>
      <c r="F703" s="1">
        <v>46043</v>
      </c>
      <c r="G703">
        <v>1620</v>
      </c>
      <c r="H703" s="1">
        <f t="shared" si="50"/>
        <v>46045</v>
      </c>
      <c r="I703" s="5">
        <f t="shared" si="54"/>
        <v>46253</v>
      </c>
      <c r="J703" s="9" t="str">
        <f t="shared" si="51"/>
        <v>ชำระตรงเวลา</v>
      </c>
      <c r="K703" s="10">
        <f t="shared" si="52"/>
        <v>0</v>
      </c>
      <c r="L703" t="str">
        <f t="shared" si="53"/>
        <v>ลูกหนี้ชั้นดี</v>
      </c>
    </row>
    <row r="704" spans="1:12" x14ac:dyDescent="0.2">
      <c r="A704" t="s">
        <v>399</v>
      </c>
      <c r="B704" t="s">
        <v>366</v>
      </c>
      <c r="C704">
        <v>7</v>
      </c>
      <c r="D704">
        <v>1126010005787</v>
      </c>
      <c r="E704" s="1">
        <v>46038</v>
      </c>
      <c r="F704" s="1">
        <v>46043</v>
      </c>
      <c r="G704">
        <v>1620</v>
      </c>
      <c r="H704" s="1">
        <f t="shared" si="50"/>
        <v>46045</v>
      </c>
      <c r="I704" s="5">
        <f t="shared" si="54"/>
        <v>46253</v>
      </c>
      <c r="J704" s="9" t="str">
        <f t="shared" si="51"/>
        <v>ชำระตรงเวลา</v>
      </c>
      <c r="K704" s="10">
        <f t="shared" si="52"/>
        <v>0</v>
      </c>
      <c r="L704" t="str">
        <f t="shared" si="53"/>
        <v>ลูกหนี้ชั้นดี</v>
      </c>
    </row>
    <row r="705" spans="1:12" x14ac:dyDescent="0.2">
      <c r="A705" t="s">
        <v>399</v>
      </c>
      <c r="B705" t="s">
        <v>366</v>
      </c>
      <c r="C705">
        <v>7</v>
      </c>
      <c r="D705">
        <v>1126010005787</v>
      </c>
      <c r="E705" s="1">
        <v>46038</v>
      </c>
      <c r="F705" s="1">
        <v>46043</v>
      </c>
      <c r="G705">
        <v>1620</v>
      </c>
      <c r="H705" s="1">
        <f t="shared" si="50"/>
        <v>46045</v>
      </c>
      <c r="I705" s="5">
        <f t="shared" si="54"/>
        <v>46253</v>
      </c>
      <c r="J705" s="9" t="str">
        <f t="shared" si="51"/>
        <v>ชำระตรงเวลา</v>
      </c>
      <c r="K705" s="10">
        <f t="shared" si="52"/>
        <v>0</v>
      </c>
      <c r="L705" t="str">
        <f t="shared" si="53"/>
        <v>ลูกหนี้ชั้นดี</v>
      </c>
    </row>
    <row r="706" spans="1:12" x14ac:dyDescent="0.2">
      <c r="A706" t="s">
        <v>399</v>
      </c>
      <c r="B706" t="s">
        <v>366</v>
      </c>
      <c r="C706">
        <v>7</v>
      </c>
      <c r="D706">
        <v>1126010005787</v>
      </c>
      <c r="E706" s="1">
        <v>46038</v>
      </c>
      <c r="F706" s="1">
        <v>46043</v>
      </c>
      <c r="G706">
        <v>1620</v>
      </c>
      <c r="H706" s="1">
        <f t="shared" ref="H706:H769" si="55">E706+C706</f>
        <v>46045</v>
      </c>
      <c r="I706" s="5">
        <f t="shared" si="54"/>
        <v>46253</v>
      </c>
      <c r="J706" s="9" t="str">
        <f t="shared" ref="J706:J769" si="56">IF(K707&lt;=0, "ชำระตรงเวลา", IF(K707&lt;=30, "ค้างชำระ 1 - 30 วัน", IF(K707&lt;=60, "ค้างชำระ 31 - 60 วัน", IF(K707&lt;=90, "ค้างชำระ 61 - 90 วัน", "ค้างชำระเกิน 90 วัน"))))</f>
        <v>ค้างชำระ 1 - 30 วัน</v>
      </c>
      <c r="K706" s="10">
        <f t="shared" ref="K706:K769" si="57">IF(OR(F706="",F706="(ว่าง)"), MAX(0,I705-H706), MAX(0,F706-H706))</f>
        <v>0</v>
      </c>
      <c r="L706" t="str">
        <f t="shared" ref="L706:L769" si="58">IF(K706&lt;=30, "ลูกหนี้ชั้นดี", IF(K706&lt;=90, "ลูกหนี้เฝ้าติดตาม", "ลูกหนี้ด้อยคุณภาพ (NPL)"))</f>
        <v>ลูกหนี้ชั้นดี</v>
      </c>
    </row>
    <row r="707" spans="1:12" x14ac:dyDescent="0.2">
      <c r="A707" t="s">
        <v>455</v>
      </c>
      <c r="B707" t="s">
        <v>366</v>
      </c>
      <c r="C707">
        <v>15</v>
      </c>
      <c r="D707">
        <v>1126010005794</v>
      </c>
      <c r="E707" s="1">
        <v>46036</v>
      </c>
      <c r="F707" s="1">
        <v>46076</v>
      </c>
      <c r="G707">
        <v>2584</v>
      </c>
      <c r="H707" s="1">
        <f t="shared" si="55"/>
        <v>46051</v>
      </c>
      <c r="I707" s="5">
        <f t="shared" si="54"/>
        <v>46253</v>
      </c>
      <c r="J707" s="9" t="str">
        <f t="shared" si="56"/>
        <v>ค้างชำระ 1 - 30 วัน</v>
      </c>
      <c r="K707" s="10">
        <f t="shared" si="57"/>
        <v>25</v>
      </c>
      <c r="L707" t="str">
        <f t="shared" si="58"/>
        <v>ลูกหนี้ชั้นดี</v>
      </c>
    </row>
    <row r="708" spans="1:12" x14ac:dyDescent="0.2">
      <c r="A708" t="s">
        <v>455</v>
      </c>
      <c r="B708" t="s">
        <v>366</v>
      </c>
      <c r="C708">
        <v>15</v>
      </c>
      <c r="D708">
        <v>1126010005794</v>
      </c>
      <c r="E708" s="1">
        <v>46036</v>
      </c>
      <c r="F708" s="1">
        <v>46076</v>
      </c>
      <c r="G708">
        <v>2584</v>
      </c>
      <c r="H708" s="1">
        <f t="shared" si="55"/>
        <v>46051</v>
      </c>
      <c r="I708" s="5">
        <f t="shared" ref="I708:I771" si="59">I707</f>
        <v>46253</v>
      </c>
      <c r="J708" s="9" t="str">
        <f t="shared" si="56"/>
        <v>ชำระตรงเวลา</v>
      </c>
      <c r="K708" s="10">
        <f t="shared" si="57"/>
        <v>25</v>
      </c>
      <c r="L708" t="str">
        <f t="shared" si="58"/>
        <v>ลูกหนี้ชั้นดี</v>
      </c>
    </row>
    <row r="709" spans="1:12" x14ac:dyDescent="0.2">
      <c r="A709" t="s">
        <v>747</v>
      </c>
      <c r="B709" t="s">
        <v>366</v>
      </c>
      <c r="C709">
        <v>15</v>
      </c>
      <c r="D709">
        <v>1126010005817</v>
      </c>
      <c r="E709" s="1">
        <v>46037</v>
      </c>
      <c r="F709" s="1">
        <v>46045</v>
      </c>
      <c r="G709">
        <v>2000</v>
      </c>
      <c r="H709" s="1">
        <f t="shared" si="55"/>
        <v>46052</v>
      </c>
      <c r="I709" s="5">
        <f t="shared" si="59"/>
        <v>46253</v>
      </c>
      <c r="J709" s="9" t="str">
        <f t="shared" si="56"/>
        <v>ชำระตรงเวลา</v>
      </c>
      <c r="K709" s="10">
        <f t="shared" si="57"/>
        <v>0</v>
      </c>
      <c r="L709" t="str">
        <f t="shared" si="58"/>
        <v>ลูกหนี้ชั้นดี</v>
      </c>
    </row>
    <row r="710" spans="1:12" x14ac:dyDescent="0.2">
      <c r="A710" t="s">
        <v>748</v>
      </c>
      <c r="B710" t="s">
        <v>366</v>
      </c>
      <c r="C710">
        <v>7</v>
      </c>
      <c r="D710">
        <v>1126010005831</v>
      </c>
      <c r="E710" s="1">
        <v>46041</v>
      </c>
      <c r="F710" s="1">
        <v>46044</v>
      </c>
      <c r="G710">
        <v>4343</v>
      </c>
      <c r="H710" s="1">
        <f t="shared" si="55"/>
        <v>46048</v>
      </c>
      <c r="I710" s="5">
        <f t="shared" si="59"/>
        <v>46253</v>
      </c>
      <c r="J710" s="9" t="str">
        <f t="shared" si="56"/>
        <v>ค้างชำระ 1 - 30 วัน</v>
      </c>
      <c r="K710" s="10">
        <f t="shared" si="57"/>
        <v>0</v>
      </c>
      <c r="L710" t="str">
        <f t="shared" si="58"/>
        <v>ลูกหนี้ชั้นดี</v>
      </c>
    </row>
    <row r="711" spans="1:12" x14ac:dyDescent="0.2">
      <c r="A711" t="s">
        <v>750</v>
      </c>
      <c r="B711" t="s">
        <v>366</v>
      </c>
      <c r="C711">
        <v>30</v>
      </c>
      <c r="D711">
        <v>1126010005848</v>
      </c>
      <c r="E711" s="1">
        <v>46043</v>
      </c>
      <c r="F711" s="1">
        <v>46083</v>
      </c>
      <c r="G711">
        <v>30250</v>
      </c>
      <c r="H711" s="1">
        <f t="shared" si="55"/>
        <v>46073</v>
      </c>
      <c r="I711" s="5">
        <f t="shared" si="59"/>
        <v>46253</v>
      </c>
      <c r="J711" s="9" t="str">
        <f t="shared" si="56"/>
        <v>ชำระตรงเวลา</v>
      </c>
      <c r="K711" s="10">
        <f t="shared" si="57"/>
        <v>10</v>
      </c>
      <c r="L711" t="str">
        <f t="shared" si="58"/>
        <v>ลูกหนี้ชั้นดี</v>
      </c>
    </row>
    <row r="712" spans="1:12" x14ac:dyDescent="0.2">
      <c r="A712" t="s">
        <v>751</v>
      </c>
      <c r="B712" t="s">
        <v>366</v>
      </c>
      <c r="C712">
        <v>7</v>
      </c>
      <c r="D712">
        <v>1126010005855</v>
      </c>
      <c r="E712" s="1">
        <v>46039</v>
      </c>
      <c r="F712" s="1">
        <v>46045</v>
      </c>
      <c r="G712">
        <v>2340</v>
      </c>
      <c r="H712" s="1">
        <f t="shared" si="55"/>
        <v>46046</v>
      </c>
      <c r="I712" s="5">
        <f t="shared" si="59"/>
        <v>46253</v>
      </c>
      <c r="J712" s="9" t="str">
        <f t="shared" si="56"/>
        <v>ค้างชำระ 1 - 30 วัน</v>
      </c>
      <c r="K712" s="10">
        <f t="shared" si="57"/>
        <v>0</v>
      </c>
      <c r="L712" t="str">
        <f t="shared" si="58"/>
        <v>ลูกหนี้ชั้นดี</v>
      </c>
    </row>
    <row r="713" spans="1:12" x14ac:dyDescent="0.2">
      <c r="A713" t="s">
        <v>752</v>
      </c>
      <c r="B713" t="s">
        <v>366</v>
      </c>
      <c r="C713">
        <v>7</v>
      </c>
      <c r="D713">
        <v>1126010005862</v>
      </c>
      <c r="E713" s="1">
        <v>46037</v>
      </c>
      <c r="F713" s="1">
        <v>46045</v>
      </c>
      <c r="G713">
        <v>2196</v>
      </c>
      <c r="H713" s="1">
        <f t="shared" si="55"/>
        <v>46044</v>
      </c>
      <c r="I713" s="5">
        <f t="shared" si="59"/>
        <v>46253</v>
      </c>
      <c r="J713" s="9" t="str">
        <f t="shared" si="56"/>
        <v>ชำระตรงเวลา</v>
      </c>
      <c r="K713" s="10">
        <f t="shared" si="57"/>
        <v>1</v>
      </c>
      <c r="L713" t="str">
        <f t="shared" si="58"/>
        <v>ลูกหนี้ชั้นดี</v>
      </c>
    </row>
    <row r="714" spans="1:12" x14ac:dyDescent="0.2">
      <c r="A714" t="s">
        <v>753</v>
      </c>
      <c r="B714" t="s">
        <v>366</v>
      </c>
      <c r="C714">
        <v>7</v>
      </c>
      <c r="D714">
        <v>1126010005879</v>
      </c>
      <c r="E714" s="1">
        <v>46037</v>
      </c>
      <c r="F714" s="1">
        <v>46043</v>
      </c>
      <c r="G714">
        <v>5025</v>
      </c>
      <c r="H714" s="1">
        <f t="shared" si="55"/>
        <v>46044</v>
      </c>
      <c r="I714" s="5">
        <f t="shared" si="59"/>
        <v>46253</v>
      </c>
      <c r="J714" s="9" t="str">
        <f t="shared" si="56"/>
        <v>ค้างชำระ 1 - 30 วัน</v>
      </c>
      <c r="K714" s="10">
        <f t="shared" si="57"/>
        <v>0</v>
      </c>
      <c r="L714" t="str">
        <f t="shared" si="58"/>
        <v>ลูกหนี้ชั้นดี</v>
      </c>
    </row>
    <row r="715" spans="1:12" x14ac:dyDescent="0.2">
      <c r="A715" t="s">
        <v>754</v>
      </c>
      <c r="B715" t="s">
        <v>366</v>
      </c>
      <c r="C715">
        <v>7</v>
      </c>
      <c r="D715">
        <v>1126010005886</v>
      </c>
      <c r="E715" s="1">
        <v>46037</v>
      </c>
      <c r="F715" s="1">
        <v>46045</v>
      </c>
      <c r="G715">
        <v>21624</v>
      </c>
      <c r="H715" s="1">
        <f t="shared" si="55"/>
        <v>46044</v>
      </c>
      <c r="I715" s="5">
        <f t="shared" si="59"/>
        <v>46253</v>
      </c>
      <c r="J715" s="9" t="str">
        <f t="shared" si="56"/>
        <v>ชำระตรงเวลา</v>
      </c>
      <c r="K715" s="10">
        <f t="shared" si="57"/>
        <v>1</v>
      </c>
      <c r="L715" t="str">
        <f t="shared" si="58"/>
        <v>ลูกหนี้ชั้นดี</v>
      </c>
    </row>
    <row r="716" spans="1:12" x14ac:dyDescent="0.2">
      <c r="A716" t="s">
        <v>755</v>
      </c>
      <c r="B716" t="s">
        <v>366</v>
      </c>
      <c r="C716">
        <v>7</v>
      </c>
      <c r="D716">
        <v>1126010005893</v>
      </c>
      <c r="E716" s="1">
        <v>46043</v>
      </c>
      <c r="F716" s="1">
        <v>46044</v>
      </c>
      <c r="G716">
        <v>500</v>
      </c>
      <c r="H716" s="1">
        <f t="shared" si="55"/>
        <v>46050</v>
      </c>
      <c r="I716" s="5">
        <f t="shared" si="59"/>
        <v>46253</v>
      </c>
      <c r="J716" s="9" t="str">
        <f t="shared" si="56"/>
        <v>ชำระตรงเวลา</v>
      </c>
      <c r="K716" s="10">
        <f t="shared" si="57"/>
        <v>0</v>
      </c>
      <c r="L716" t="str">
        <f t="shared" si="58"/>
        <v>ลูกหนี้ชั้นดี</v>
      </c>
    </row>
    <row r="717" spans="1:12" x14ac:dyDescent="0.2">
      <c r="A717" t="s">
        <v>702</v>
      </c>
      <c r="B717" t="s">
        <v>366</v>
      </c>
      <c r="C717">
        <v>7</v>
      </c>
      <c r="D717">
        <v>1126010005909</v>
      </c>
      <c r="E717" s="1">
        <v>46043</v>
      </c>
      <c r="F717" s="1">
        <v>46044</v>
      </c>
      <c r="G717">
        <v>370</v>
      </c>
      <c r="H717" s="1">
        <f t="shared" si="55"/>
        <v>46050</v>
      </c>
      <c r="I717" s="5">
        <f t="shared" si="59"/>
        <v>46253</v>
      </c>
      <c r="J717" s="9" t="str">
        <f t="shared" si="56"/>
        <v>ชำระตรงเวลา</v>
      </c>
      <c r="K717" s="10">
        <f t="shared" si="57"/>
        <v>0</v>
      </c>
      <c r="L717" t="str">
        <f t="shared" si="58"/>
        <v>ลูกหนี้ชั้นดี</v>
      </c>
    </row>
    <row r="718" spans="1:12" x14ac:dyDescent="0.2">
      <c r="A718" t="s">
        <v>700</v>
      </c>
      <c r="B718" t="s">
        <v>366</v>
      </c>
      <c r="C718">
        <v>7</v>
      </c>
      <c r="D718">
        <v>1126010005916</v>
      </c>
      <c r="E718" s="1">
        <v>46038</v>
      </c>
      <c r="F718" s="1">
        <v>46045</v>
      </c>
      <c r="G718">
        <v>2590</v>
      </c>
      <c r="H718" s="1">
        <f t="shared" si="55"/>
        <v>46045</v>
      </c>
      <c r="I718" s="5">
        <f t="shared" si="59"/>
        <v>46253</v>
      </c>
      <c r="J718" s="9" t="str">
        <f t="shared" si="56"/>
        <v>ค้างชำระ 1 - 30 วัน</v>
      </c>
      <c r="K718" s="10">
        <f t="shared" si="57"/>
        <v>0</v>
      </c>
      <c r="L718" t="str">
        <f t="shared" si="58"/>
        <v>ลูกหนี้ชั้นดี</v>
      </c>
    </row>
    <row r="719" spans="1:12" x14ac:dyDescent="0.2">
      <c r="A719" t="s">
        <v>555</v>
      </c>
      <c r="B719" t="s">
        <v>366</v>
      </c>
      <c r="C719">
        <v>7</v>
      </c>
      <c r="D719">
        <v>1126010005923</v>
      </c>
      <c r="E719" s="1">
        <v>46038</v>
      </c>
      <c r="F719" s="1">
        <v>46056</v>
      </c>
      <c r="G719">
        <v>1310</v>
      </c>
      <c r="H719" s="1">
        <f t="shared" si="55"/>
        <v>46045</v>
      </c>
      <c r="I719" s="5">
        <f t="shared" si="59"/>
        <v>46253</v>
      </c>
      <c r="J719" s="9" t="str">
        <f t="shared" si="56"/>
        <v>ค้างชำระ 1 - 30 วัน</v>
      </c>
      <c r="K719" s="10">
        <f t="shared" si="57"/>
        <v>11</v>
      </c>
      <c r="L719" t="str">
        <f t="shared" si="58"/>
        <v>ลูกหนี้ชั้นดี</v>
      </c>
    </row>
    <row r="720" spans="1:12" x14ac:dyDescent="0.2">
      <c r="A720" t="s">
        <v>757</v>
      </c>
      <c r="B720" t="s">
        <v>366</v>
      </c>
      <c r="C720">
        <v>7</v>
      </c>
      <c r="D720">
        <v>1126010005930</v>
      </c>
      <c r="E720" s="1">
        <v>46041</v>
      </c>
      <c r="F720" s="1">
        <v>46052</v>
      </c>
      <c r="G720">
        <v>2140</v>
      </c>
      <c r="H720" s="1">
        <f t="shared" si="55"/>
        <v>46048</v>
      </c>
      <c r="I720" s="5">
        <f t="shared" si="59"/>
        <v>46253</v>
      </c>
      <c r="J720" s="9" t="str">
        <f t="shared" si="56"/>
        <v>ค้างชำระ 1 - 30 วัน</v>
      </c>
      <c r="K720" s="10">
        <f t="shared" si="57"/>
        <v>4</v>
      </c>
      <c r="L720" t="str">
        <f t="shared" si="58"/>
        <v>ลูกหนี้ชั้นดี</v>
      </c>
    </row>
    <row r="721" spans="1:12" x14ac:dyDescent="0.2">
      <c r="A721" t="s">
        <v>757</v>
      </c>
      <c r="B721" t="s">
        <v>366</v>
      </c>
      <c r="C721">
        <v>7</v>
      </c>
      <c r="D721">
        <v>1126010005947</v>
      </c>
      <c r="E721" s="1">
        <v>46038</v>
      </c>
      <c r="F721" s="1">
        <v>46049</v>
      </c>
      <c r="G721">
        <v>1830</v>
      </c>
      <c r="H721" s="1">
        <f t="shared" si="55"/>
        <v>46045</v>
      </c>
      <c r="I721" s="5">
        <f t="shared" si="59"/>
        <v>46253</v>
      </c>
      <c r="J721" s="9" t="str">
        <f t="shared" si="56"/>
        <v>ค้างชำระ 1 - 30 วัน</v>
      </c>
      <c r="K721" s="10">
        <f t="shared" si="57"/>
        <v>4</v>
      </c>
      <c r="L721" t="str">
        <f t="shared" si="58"/>
        <v>ลูกหนี้ชั้นดี</v>
      </c>
    </row>
    <row r="722" spans="1:12" x14ac:dyDescent="0.2">
      <c r="A722" t="s">
        <v>581</v>
      </c>
      <c r="B722" t="s">
        <v>366</v>
      </c>
      <c r="C722">
        <v>7</v>
      </c>
      <c r="D722">
        <v>1126010005954</v>
      </c>
      <c r="E722" s="1">
        <v>46037</v>
      </c>
      <c r="F722" s="1">
        <v>46046</v>
      </c>
      <c r="G722">
        <v>6710</v>
      </c>
      <c r="H722" s="1">
        <f t="shared" si="55"/>
        <v>46044</v>
      </c>
      <c r="I722" s="5">
        <f t="shared" si="59"/>
        <v>46253</v>
      </c>
      <c r="J722" s="9" t="str">
        <f t="shared" si="56"/>
        <v>ชำระตรงเวลา</v>
      </c>
      <c r="K722" s="10">
        <f t="shared" si="57"/>
        <v>2</v>
      </c>
      <c r="L722" t="str">
        <f t="shared" si="58"/>
        <v>ลูกหนี้ชั้นดี</v>
      </c>
    </row>
    <row r="723" spans="1:12" x14ac:dyDescent="0.2">
      <c r="A723" t="s">
        <v>760</v>
      </c>
      <c r="B723" t="s">
        <v>366</v>
      </c>
      <c r="C723">
        <v>7</v>
      </c>
      <c r="D723">
        <v>1126010005961</v>
      </c>
      <c r="E723" s="1">
        <v>46038</v>
      </c>
      <c r="F723" s="1">
        <v>46041</v>
      </c>
      <c r="G723">
        <v>1880</v>
      </c>
      <c r="H723" s="1">
        <f t="shared" si="55"/>
        <v>46045</v>
      </c>
      <c r="I723" s="5">
        <f t="shared" si="59"/>
        <v>46253</v>
      </c>
      <c r="J723" s="9" t="str">
        <f t="shared" si="56"/>
        <v>ชำระตรงเวลา</v>
      </c>
      <c r="K723" s="10">
        <f t="shared" si="57"/>
        <v>0</v>
      </c>
      <c r="L723" t="str">
        <f t="shared" si="58"/>
        <v>ลูกหนี้ชั้นดี</v>
      </c>
    </row>
    <row r="724" spans="1:12" x14ac:dyDescent="0.2">
      <c r="A724" t="s">
        <v>760</v>
      </c>
      <c r="B724" t="s">
        <v>366</v>
      </c>
      <c r="C724">
        <v>7</v>
      </c>
      <c r="D724">
        <v>1126010005978</v>
      </c>
      <c r="E724" s="1">
        <v>46042</v>
      </c>
      <c r="F724" s="1">
        <v>46044</v>
      </c>
      <c r="G724">
        <v>515</v>
      </c>
      <c r="H724" s="1">
        <f t="shared" si="55"/>
        <v>46049</v>
      </c>
      <c r="I724" s="5">
        <f t="shared" si="59"/>
        <v>46253</v>
      </c>
      <c r="J724" s="9" t="str">
        <f t="shared" si="56"/>
        <v>ชำระตรงเวลา</v>
      </c>
      <c r="K724" s="10">
        <f t="shared" si="57"/>
        <v>0</v>
      </c>
      <c r="L724" t="str">
        <f t="shared" si="58"/>
        <v>ลูกหนี้ชั้นดี</v>
      </c>
    </row>
    <row r="725" spans="1:12" x14ac:dyDescent="0.2">
      <c r="A725" t="s">
        <v>762</v>
      </c>
      <c r="B725" t="s">
        <v>366</v>
      </c>
      <c r="C725">
        <v>7</v>
      </c>
      <c r="D725">
        <v>1126010005985</v>
      </c>
      <c r="E725" s="1">
        <v>46041</v>
      </c>
      <c r="F725" s="1">
        <v>46044</v>
      </c>
      <c r="G725">
        <v>11975</v>
      </c>
      <c r="H725" s="1">
        <f t="shared" si="55"/>
        <v>46048</v>
      </c>
      <c r="I725" s="5">
        <f t="shared" si="59"/>
        <v>46253</v>
      </c>
      <c r="J725" s="9" t="str">
        <f t="shared" si="56"/>
        <v>ชำระตรงเวลา</v>
      </c>
      <c r="K725" s="10">
        <f t="shared" si="57"/>
        <v>0</v>
      </c>
      <c r="L725" t="str">
        <f t="shared" si="58"/>
        <v>ลูกหนี้ชั้นดี</v>
      </c>
    </row>
    <row r="726" spans="1:12" x14ac:dyDescent="0.2">
      <c r="A726" t="s">
        <v>762</v>
      </c>
      <c r="B726" t="s">
        <v>366</v>
      </c>
      <c r="C726">
        <v>7</v>
      </c>
      <c r="D726">
        <v>1126010005985</v>
      </c>
      <c r="E726" s="1">
        <v>46041</v>
      </c>
      <c r="F726" s="1">
        <v>46044</v>
      </c>
      <c r="G726">
        <v>11975</v>
      </c>
      <c r="H726" s="1">
        <f t="shared" si="55"/>
        <v>46048</v>
      </c>
      <c r="I726" s="5">
        <f t="shared" si="59"/>
        <v>46253</v>
      </c>
      <c r="J726" s="9" t="str">
        <f t="shared" si="56"/>
        <v>ชำระตรงเวลา</v>
      </c>
      <c r="K726" s="10">
        <f t="shared" si="57"/>
        <v>0</v>
      </c>
      <c r="L726" t="str">
        <f t="shared" si="58"/>
        <v>ลูกหนี้ชั้นดี</v>
      </c>
    </row>
    <row r="727" spans="1:12" x14ac:dyDescent="0.2">
      <c r="A727" t="s">
        <v>762</v>
      </c>
      <c r="B727" t="s">
        <v>366</v>
      </c>
      <c r="C727">
        <v>7</v>
      </c>
      <c r="D727">
        <v>1126010005985</v>
      </c>
      <c r="E727" s="1">
        <v>46041</v>
      </c>
      <c r="F727" s="1">
        <v>46044</v>
      </c>
      <c r="G727">
        <v>11975</v>
      </c>
      <c r="H727" s="1">
        <f t="shared" si="55"/>
        <v>46048</v>
      </c>
      <c r="I727" s="5">
        <f t="shared" si="59"/>
        <v>46253</v>
      </c>
      <c r="J727" s="9" t="str">
        <f t="shared" si="56"/>
        <v>ค้างชำระ 1 - 30 วัน</v>
      </c>
      <c r="K727" s="10">
        <f t="shared" si="57"/>
        <v>0</v>
      </c>
      <c r="L727" t="str">
        <f t="shared" si="58"/>
        <v>ลูกหนี้ชั้นดี</v>
      </c>
    </row>
    <row r="728" spans="1:12" x14ac:dyDescent="0.2">
      <c r="A728" t="s">
        <v>426</v>
      </c>
      <c r="B728" t="s">
        <v>366</v>
      </c>
      <c r="C728">
        <v>7</v>
      </c>
      <c r="D728">
        <v>1126010005992</v>
      </c>
      <c r="E728" s="1">
        <v>46038</v>
      </c>
      <c r="F728" s="1">
        <v>46046</v>
      </c>
      <c r="G728">
        <v>64017</v>
      </c>
      <c r="H728" s="1">
        <f t="shared" si="55"/>
        <v>46045</v>
      </c>
      <c r="I728" s="5">
        <f t="shared" si="59"/>
        <v>46253</v>
      </c>
      <c r="J728" s="9" t="str">
        <f t="shared" si="56"/>
        <v>ค้างชำระ 1 - 30 วัน</v>
      </c>
      <c r="K728" s="10">
        <f t="shared" si="57"/>
        <v>1</v>
      </c>
      <c r="L728" t="str">
        <f t="shared" si="58"/>
        <v>ลูกหนี้ชั้นดี</v>
      </c>
    </row>
    <row r="729" spans="1:12" x14ac:dyDescent="0.2">
      <c r="A729" t="s">
        <v>763</v>
      </c>
      <c r="B729" t="s">
        <v>366</v>
      </c>
      <c r="C729">
        <v>7</v>
      </c>
      <c r="D729">
        <v>1126010006012</v>
      </c>
      <c r="E729" s="1">
        <v>46038</v>
      </c>
      <c r="F729" s="1">
        <v>46046</v>
      </c>
      <c r="G729">
        <v>600</v>
      </c>
      <c r="H729" s="1">
        <f t="shared" si="55"/>
        <v>46045</v>
      </c>
      <c r="I729" s="5">
        <f t="shared" si="59"/>
        <v>46253</v>
      </c>
      <c r="J729" s="9" t="str">
        <f t="shared" si="56"/>
        <v>ค้างชำระ 1 - 30 วัน</v>
      </c>
      <c r="K729" s="10">
        <f t="shared" si="57"/>
        <v>1</v>
      </c>
      <c r="L729" t="str">
        <f t="shared" si="58"/>
        <v>ลูกหนี้ชั้นดี</v>
      </c>
    </row>
    <row r="730" spans="1:12" x14ac:dyDescent="0.2">
      <c r="A730" t="s">
        <v>377</v>
      </c>
      <c r="B730" t="s">
        <v>366</v>
      </c>
      <c r="C730">
        <v>7</v>
      </c>
      <c r="D730">
        <v>1126010006029</v>
      </c>
      <c r="E730" s="1">
        <v>46038</v>
      </c>
      <c r="F730" s="1">
        <v>46046</v>
      </c>
      <c r="G730">
        <v>410</v>
      </c>
      <c r="H730" s="1">
        <f t="shared" si="55"/>
        <v>46045</v>
      </c>
      <c r="I730" s="5">
        <f t="shared" si="59"/>
        <v>46253</v>
      </c>
      <c r="J730" s="9" t="str">
        <f t="shared" si="56"/>
        <v>ค้างชำระ 1 - 30 วัน</v>
      </c>
      <c r="K730" s="10">
        <f t="shared" si="57"/>
        <v>1</v>
      </c>
      <c r="L730" t="str">
        <f t="shared" si="58"/>
        <v>ลูกหนี้ชั้นดี</v>
      </c>
    </row>
    <row r="731" spans="1:12" x14ac:dyDescent="0.2">
      <c r="A731" t="s">
        <v>764</v>
      </c>
      <c r="B731" t="s">
        <v>366</v>
      </c>
      <c r="C731">
        <v>7</v>
      </c>
      <c r="D731">
        <v>1126010006036</v>
      </c>
      <c r="E731" s="1">
        <v>46041</v>
      </c>
      <c r="F731" s="1">
        <v>46053</v>
      </c>
      <c r="G731">
        <v>3625</v>
      </c>
      <c r="H731" s="1">
        <f t="shared" si="55"/>
        <v>46048</v>
      </c>
      <c r="I731" s="5">
        <f t="shared" si="59"/>
        <v>46253</v>
      </c>
      <c r="J731" s="9" t="str">
        <f t="shared" si="56"/>
        <v>ชำระตรงเวลา</v>
      </c>
      <c r="K731" s="10">
        <f t="shared" si="57"/>
        <v>5</v>
      </c>
      <c r="L731" t="str">
        <f t="shared" si="58"/>
        <v>ลูกหนี้ชั้นดี</v>
      </c>
    </row>
    <row r="732" spans="1:12" x14ac:dyDescent="0.2">
      <c r="A732" t="s">
        <v>763</v>
      </c>
      <c r="B732" t="s">
        <v>366</v>
      </c>
      <c r="C732">
        <v>7</v>
      </c>
      <c r="D732">
        <v>1126010006043</v>
      </c>
      <c r="E732" s="1">
        <v>46037</v>
      </c>
      <c r="F732" s="1">
        <v>46043</v>
      </c>
      <c r="G732">
        <v>4948</v>
      </c>
      <c r="H732" s="1">
        <f t="shared" si="55"/>
        <v>46044</v>
      </c>
      <c r="I732" s="5">
        <f t="shared" si="59"/>
        <v>46253</v>
      </c>
      <c r="J732" s="9" t="str">
        <f t="shared" si="56"/>
        <v>ชำระตรงเวลา</v>
      </c>
      <c r="K732" s="10">
        <f t="shared" si="57"/>
        <v>0</v>
      </c>
      <c r="L732" t="str">
        <f t="shared" si="58"/>
        <v>ลูกหนี้ชั้นดี</v>
      </c>
    </row>
    <row r="733" spans="1:12" x14ac:dyDescent="0.2">
      <c r="A733" t="s">
        <v>763</v>
      </c>
      <c r="B733" t="s">
        <v>366</v>
      </c>
      <c r="C733">
        <v>7</v>
      </c>
      <c r="D733">
        <v>1126010006043</v>
      </c>
      <c r="E733" s="1">
        <v>46037</v>
      </c>
      <c r="F733" s="1">
        <v>46043</v>
      </c>
      <c r="G733">
        <v>4948</v>
      </c>
      <c r="H733" s="1">
        <f t="shared" si="55"/>
        <v>46044</v>
      </c>
      <c r="I733" s="5">
        <f t="shared" si="59"/>
        <v>46253</v>
      </c>
      <c r="J733" s="9" t="str">
        <f t="shared" si="56"/>
        <v>ค้างชำระ 1 - 30 วัน</v>
      </c>
      <c r="K733" s="10">
        <f t="shared" si="57"/>
        <v>0</v>
      </c>
      <c r="L733" t="str">
        <f t="shared" si="58"/>
        <v>ลูกหนี้ชั้นดี</v>
      </c>
    </row>
    <row r="734" spans="1:12" x14ac:dyDescent="0.2">
      <c r="A734" t="s">
        <v>714</v>
      </c>
      <c r="B734" t="s">
        <v>366</v>
      </c>
      <c r="C734">
        <v>7</v>
      </c>
      <c r="D734">
        <v>1126010006050</v>
      </c>
      <c r="E734" s="1">
        <v>46043</v>
      </c>
      <c r="F734" s="1">
        <v>46052</v>
      </c>
      <c r="G734">
        <v>2140</v>
      </c>
      <c r="H734" s="1">
        <f t="shared" si="55"/>
        <v>46050</v>
      </c>
      <c r="I734" s="5">
        <f t="shared" si="59"/>
        <v>46253</v>
      </c>
      <c r="J734" s="9" t="str">
        <f t="shared" si="56"/>
        <v>ค้างชำระ 1 - 30 วัน</v>
      </c>
      <c r="K734" s="10">
        <f t="shared" si="57"/>
        <v>2</v>
      </c>
      <c r="L734" t="str">
        <f t="shared" si="58"/>
        <v>ลูกหนี้ชั้นดี</v>
      </c>
    </row>
    <row r="735" spans="1:12" x14ac:dyDescent="0.2">
      <c r="A735" t="s">
        <v>765</v>
      </c>
      <c r="B735" t="s">
        <v>366</v>
      </c>
      <c r="C735">
        <v>30</v>
      </c>
      <c r="D735">
        <v>1126010006067</v>
      </c>
      <c r="E735" s="1">
        <v>46041</v>
      </c>
      <c r="F735" s="1">
        <v>46080</v>
      </c>
      <c r="G735">
        <v>9009</v>
      </c>
      <c r="H735" s="1">
        <f t="shared" si="55"/>
        <v>46071</v>
      </c>
      <c r="I735" s="5">
        <f t="shared" si="59"/>
        <v>46253</v>
      </c>
      <c r="J735" s="9" t="str">
        <f t="shared" si="56"/>
        <v>ค้างชำระ 1 - 30 วัน</v>
      </c>
      <c r="K735" s="10">
        <f t="shared" si="57"/>
        <v>9</v>
      </c>
      <c r="L735" t="str">
        <f t="shared" si="58"/>
        <v>ลูกหนี้ชั้นดี</v>
      </c>
    </row>
    <row r="736" spans="1:12" x14ac:dyDescent="0.2">
      <c r="A736" t="s">
        <v>766</v>
      </c>
      <c r="B736" t="s">
        <v>366</v>
      </c>
      <c r="C736">
        <v>30</v>
      </c>
      <c r="D736">
        <v>1126010006074</v>
      </c>
      <c r="E736" s="1">
        <v>46041</v>
      </c>
      <c r="F736" s="1">
        <v>46080</v>
      </c>
      <c r="G736">
        <v>4910</v>
      </c>
      <c r="H736" s="1">
        <f t="shared" si="55"/>
        <v>46071</v>
      </c>
      <c r="I736" s="5">
        <f t="shared" si="59"/>
        <v>46253</v>
      </c>
      <c r="J736" s="9" t="str">
        <f t="shared" si="56"/>
        <v>ชำระตรงเวลา</v>
      </c>
      <c r="K736" s="10">
        <f t="shared" si="57"/>
        <v>9</v>
      </c>
      <c r="L736" t="str">
        <f t="shared" si="58"/>
        <v>ลูกหนี้ชั้นดี</v>
      </c>
    </row>
    <row r="737" spans="1:12" x14ac:dyDescent="0.2">
      <c r="A737" t="s">
        <v>377</v>
      </c>
      <c r="B737" t="s">
        <v>366</v>
      </c>
      <c r="C737">
        <v>7</v>
      </c>
      <c r="D737">
        <v>1126010006098</v>
      </c>
      <c r="E737" s="1">
        <v>46042</v>
      </c>
      <c r="F737" s="1">
        <v>46048</v>
      </c>
      <c r="G737">
        <v>4440</v>
      </c>
      <c r="H737" s="1">
        <f t="shared" si="55"/>
        <v>46049</v>
      </c>
      <c r="I737" s="5">
        <f t="shared" si="59"/>
        <v>46253</v>
      </c>
      <c r="J737" s="9" t="str">
        <f t="shared" si="56"/>
        <v>ชำระตรงเวลา</v>
      </c>
      <c r="K737" s="10">
        <f t="shared" si="57"/>
        <v>0</v>
      </c>
      <c r="L737" t="str">
        <f t="shared" si="58"/>
        <v>ลูกหนี้ชั้นดี</v>
      </c>
    </row>
    <row r="738" spans="1:12" x14ac:dyDescent="0.2">
      <c r="A738" t="s">
        <v>767</v>
      </c>
      <c r="B738" t="s">
        <v>366</v>
      </c>
      <c r="C738">
        <v>7</v>
      </c>
      <c r="D738">
        <v>1126010006104</v>
      </c>
      <c r="E738" s="1">
        <v>46038</v>
      </c>
      <c r="F738" s="1">
        <v>46038</v>
      </c>
      <c r="G738">
        <v>2495</v>
      </c>
      <c r="H738" s="1">
        <f t="shared" si="55"/>
        <v>46045</v>
      </c>
      <c r="I738" s="5">
        <f t="shared" si="59"/>
        <v>46253</v>
      </c>
      <c r="J738" s="9" t="str">
        <f t="shared" si="56"/>
        <v>ค้างชำระ 1 - 30 วัน</v>
      </c>
      <c r="K738" s="10">
        <f t="shared" si="57"/>
        <v>0</v>
      </c>
      <c r="L738" t="str">
        <f t="shared" si="58"/>
        <v>ลูกหนี้ชั้นดี</v>
      </c>
    </row>
    <row r="739" spans="1:12" x14ac:dyDescent="0.2">
      <c r="A739" t="s">
        <v>768</v>
      </c>
      <c r="B739" t="s">
        <v>366</v>
      </c>
      <c r="C739">
        <v>7</v>
      </c>
      <c r="D739">
        <v>1126010006111</v>
      </c>
      <c r="E739" s="1">
        <v>46039</v>
      </c>
      <c r="F739" s="1">
        <v>46048</v>
      </c>
      <c r="G739">
        <v>8400</v>
      </c>
      <c r="H739" s="1">
        <f t="shared" si="55"/>
        <v>46046</v>
      </c>
      <c r="I739" s="5">
        <f t="shared" si="59"/>
        <v>46253</v>
      </c>
      <c r="J739" s="9" t="str">
        <f t="shared" si="56"/>
        <v>ชำระตรงเวลา</v>
      </c>
      <c r="K739" s="10">
        <f t="shared" si="57"/>
        <v>2</v>
      </c>
      <c r="L739" t="str">
        <f t="shared" si="58"/>
        <v>ลูกหนี้ชั้นดี</v>
      </c>
    </row>
    <row r="740" spans="1:12" x14ac:dyDescent="0.2">
      <c r="A740" t="s">
        <v>767</v>
      </c>
      <c r="B740" t="s">
        <v>366</v>
      </c>
      <c r="C740">
        <v>7</v>
      </c>
      <c r="D740">
        <v>1126010006128</v>
      </c>
      <c r="E740" s="1">
        <v>46043</v>
      </c>
      <c r="F740" s="1">
        <v>46044</v>
      </c>
      <c r="G740">
        <v>1135</v>
      </c>
      <c r="H740" s="1">
        <f t="shared" si="55"/>
        <v>46050</v>
      </c>
      <c r="I740" s="5">
        <f t="shared" si="59"/>
        <v>46253</v>
      </c>
      <c r="J740" s="9" t="str">
        <f t="shared" si="56"/>
        <v>ชำระตรงเวลา</v>
      </c>
      <c r="K740" s="10">
        <f t="shared" si="57"/>
        <v>0</v>
      </c>
      <c r="L740" t="str">
        <f t="shared" si="58"/>
        <v>ลูกหนี้ชั้นดี</v>
      </c>
    </row>
    <row r="741" spans="1:12" x14ac:dyDescent="0.2">
      <c r="A741" t="s">
        <v>451</v>
      </c>
      <c r="B741" t="s">
        <v>366</v>
      </c>
      <c r="C741">
        <v>15</v>
      </c>
      <c r="D741">
        <v>1126010006142</v>
      </c>
      <c r="E741" s="1">
        <v>46042</v>
      </c>
      <c r="F741" s="1">
        <v>46052</v>
      </c>
      <c r="G741">
        <v>1904</v>
      </c>
      <c r="H741" s="1">
        <f t="shared" si="55"/>
        <v>46057</v>
      </c>
      <c r="I741" s="5">
        <f t="shared" si="59"/>
        <v>46253</v>
      </c>
      <c r="J741" s="9" t="str">
        <f t="shared" si="56"/>
        <v>ค้างชำระ 1 - 30 วัน</v>
      </c>
      <c r="K741" s="10">
        <f t="shared" si="57"/>
        <v>0</v>
      </c>
      <c r="L741" t="str">
        <f t="shared" si="58"/>
        <v>ลูกหนี้ชั้นดี</v>
      </c>
    </row>
    <row r="742" spans="1:12" x14ac:dyDescent="0.2">
      <c r="A742" t="s">
        <v>767</v>
      </c>
      <c r="B742" t="s">
        <v>366</v>
      </c>
      <c r="C742">
        <v>7</v>
      </c>
      <c r="D742">
        <v>1126010006159</v>
      </c>
      <c r="E742" s="1">
        <v>46039</v>
      </c>
      <c r="F742" s="1">
        <v>46066</v>
      </c>
      <c r="G742">
        <v>3340</v>
      </c>
      <c r="H742" s="1">
        <f t="shared" si="55"/>
        <v>46046</v>
      </c>
      <c r="I742" s="5">
        <f t="shared" si="59"/>
        <v>46253</v>
      </c>
      <c r="J742" s="9" t="str">
        <f t="shared" si="56"/>
        <v>ค้างชำระ 1 - 30 วัน</v>
      </c>
      <c r="K742" s="10">
        <f t="shared" si="57"/>
        <v>20</v>
      </c>
      <c r="L742" t="str">
        <f t="shared" si="58"/>
        <v>ลูกหนี้ชั้นดี</v>
      </c>
    </row>
    <row r="743" spans="1:12" x14ac:dyDescent="0.2">
      <c r="A743" t="s">
        <v>769</v>
      </c>
      <c r="B743" t="s">
        <v>366</v>
      </c>
      <c r="C743">
        <v>7</v>
      </c>
      <c r="D743">
        <v>1126010006166</v>
      </c>
      <c r="E743" s="1">
        <v>46041</v>
      </c>
      <c r="F743" s="1">
        <v>46059</v>
      </c>
      <c r="G743">
        <v>815</v>
      </c>
      <c r="H743" s="1">
        <f t="shared" si="55"/>
        <v>46048</v>
      </c>
      <c r="I743" s="5">
        <f t="shared" si="59"/>
        <v>46253</v>
      </c>
      <c r="J743" s="9" t="str">
        <f t="shared" si="56"/>
        <v>ชำระตรงเวลา</v>
      </c>
      <c r="K743" s="10">
        <f t="shared" si="57"/>
        <v>11</v>
      </c>
      <c r="L743" t="str">
        <f t="shared" si="58"/>
        <v>ลูกหนี้ชั้นดี</v>
      </c>
    </row>
    <row r="744" spans="1:12" x14ac:dyDescent="0.2">
      <c r="A744" t="s">
        <v>770</v>
      </c>
      <c r="B744" t="s">
        <v>366</v>
      </c>
      <c r="C744">
        <v>15</v>
      </c>
      <c r="D744">
        <v>1126010006173</v>
      </c>
      <c r="E744" s="1">
        <v>46041</v>
      </c>
      <c r="F744" s="1">
        <v>46053</v>
      </c>
      <c r="G744">
        <v>3000</v>
      </c>
      <c r="H744" s="1">
        <f t="shared" si="55"/>
        <v>46056</v>
      </c>
      <c r="I744" s="5">
        <f t="shared" si="59"/>
        <v>46253</v>
      </c>
      <c r="J744" s="9" t="str">
        <f t="shared" si="56"/>
        <v>ชำระตรงเวลา</v>
      </c>
      <c r="K744" s="10">
        <f t="shared" si="57"/>
        <v>0</v>
      </c>
      <c r="L744" t="str">
        <f t="shared" si="58"/>
        <v>ลูกหนี้ชั้นดี</v>
      </c>
    </row>
    <row r="745" spans="1:12" x14ac:dyDescent="0.2">
      <c r="A745" t="s">
        <v>771</v>
      </c>
      <c r="B745" t="s">
        <v>366</v>
      </c>
      <c r="C745">
        <v>7</v>
      </c>
      <c r="D745">
        <v>1126010006180</v>
      </c>
      <c r="E745" s="1">
        <v>46037</v>
      </c>
      <c r="F745" s="1">
        <v>46037</v>
      </c>
      <c r="G745">
        <v>1755</v>
      </c>
      <c r="H745" s="1">
        <f t="shared" si="55"/>
        <v>46044</v>
      </c>
      <c r="I745" s="5">
        <f t="shared" si="59"/>
        <v>46253</v>
      </c>
      <c r="J745" s="9" t="str">
        <f t="shared" si="56"/>
        <v>ชำระตรงเวลา</v>
      </c>
      <c r="K745" s="10">
        <f t="shared" si="57"/>
        <v>0</v>
      </c>
      <c r="L745" t="str">
        <f t="shared" si="58"/>
        <v>ลูกหนี้ชั้นดี</v>
      </c>
    </row>
    <row r="746" spans="1:12" x14ac:dyDescent="0.2">
      <c r="A746" t="s">
        <v>771</v>
      </c>
      <c r="B746" t="s">
        <v>366</v>
      </c>
      <c r="C746">
        <v>7</v>
      </c>
      <c r="D746">
        <v>1126010006180</v>
      </c>
      <c r="E746" s="1">
        <v>46037</v>
      </c>
      <c r="F746" s="1">
        <v>46037</v>
      </c>
      <c r="G746">
        <v>1755</v>
      </c>
      <c r="H746" s="1">
        <f t="shared" si="55"/>
        <v>46044</v>
      </c>
      <c r="I746" s="5">
        <f t="shared" si="59"/>
        <v>46253</v>
      </c>
      <c r="J746" s="9" t="str">
        <f t="shared" si="56"/>
        <v>ชำระตรงเวลา</v>
      </c>
      <c r="K746" s="10">
        <f t="shared" si="57"/>
        <v>0</v>
      </c>
      <c r="L746" t="str">
        <f t="shared" si="58"/>
        <v>ลูกหนี้ชั้นดี</v>
      </c>
    </row>
    <row r="747" spans="1:12" x14ac:dyDescent="0.2">
      <c r="A747" t="s">
        <v>771</v>
      </c>
      <c r="B747" t="s">
        <v>366</v>
      </c>
      <c r="C747">
        <v>7</v>
      </c>
      <c r="D747">
        <v>1126010006180</v>
      </c>
      <c r="E747" s="1">
        <v>46037</v>
      </c>
      <c r="F747" s="1">
        <v>46037</v>
      </c>
      <c r="G747">
        <v>1755</v>
      </c>
      <c r="H747" s="1">
        <f t="shared" si="55"/>
        <v>46044</v>
      </c>
      <c r="I747" s="5">
        <f t="shared" si="59"/>
        <v>46253</v>
      </c>
      <c r="J747" s="9" t="str">
        <f t="shared" si="56"/>
        <v>ชำระตรงเวลา</v>
      </c>
      <c r="K747" s="10">
        <f t="shared" si="57"/>
        <v>0</v>
      </c>
      <c r="L747" t="str">
        <f t="shared" si="58"/>
        <v>ลูกหนี้ชั้นดี</v>
      </c>
    </row>
    <row r="748" spans="1:12" x14ac:dyDescent="0.2">
      <c r="A748" t="s">
        <v>771</v>
      </c>
      <c r="B748" t="s">
        <v>366</v>
      </c>
      <c r="C748">
        <v>7</v>
      </c>
      <c r="D748">
        <v>1126010006180</v>
      </c>
      <c r="E748" s="1">
        <v>46037</v>
      </c>
      <c r="F748" s="1">
        <v>46037</v>
      </c>
      <c r="G748">
        <v>1755</v>
      </c>
      <c r="H748" s="1">
        <f t="shared" si="55"/>
        <v>46044</v>
      </c>
      <c r="I748" s="5">
        <f t="shared" si="59"/>
        <v>46253</v>
      </c>
      <c r="J748" s="9" t="str">
        <f t="shared" si="56"/>
        <v>ชำระตรงเวลา</v>
      </c>
      <c r="K748" s="10">
        <f t="shared" si="57"/>
        <v>0</v>
      </c>
      <c r="L748" t="str">
        <f t="shared" si="58"/>
        <v>ลูกหนี้ชั้นดี</v>
      </c>
    </row>
    <row r="749" spans="1:12" x14ac:dyDescent="0.2">
      <c r="A749" t="s">
        <v>771</v>
      </c>
      <c r="B749" t="s">
        <v>366</v>
      </c>
      <c r="C749">
        <v>7</v>
      </c>
      <c r="D749">
        <v>1126010006180</v>
      </c>
      <c r="E749" s="1">
        <v>46037</v>
      </c>
      <c r="F749" s="1">
        <v>46037</v>
      </c>
      <c r="G749">
        <v>1755</v>
      </c>
      <c r="H749" s="1">
        <f t="shared" si="55"/>
        <v>46044</v>
      </c>
      <c r="I749" s="5">
        <f t="shared" si="59"/>
        <v>46253</v>
      </c>
      <c r="J749" s="9" t="str">
        <f t="shared" si="56"/>
        <v>ชำระตรงเวลา</v>
      </c>
      <c r="K749" s="10">
        <f t="shared" si="57"/>
        <v>0</v>
      </c>
      <c r="L749" t="str">
        <f t="shared" si="58"/>
        <v>ลูกหนี้ชั้นดี</v>
      </c>
    </row>
    <row r="750" spans="1:12" x14ac:dyDescent="0.2">
      <c r="A750" t="s">
        <v>771</v>
      </c>
      <c r="B750" t="s">
        <v>366</v>
      </c>
      <c r="C750">
        <v>7</v>
      </c>
      <c r="D750">
        <v>1126010006180</v>
      </c>
      <c r="E750" s="1">
        <v>46037</v>
      </c>
      <c r="F750" s="1">
        <v>46037</v>
      </c>
      <c r="G750">
        <v>1755</v>
      </c>
      <c r="H750" s="1">
        <f t="shared" si="55"/>
        <v>46044</v>
      </c>
      <c r="I750" s="5">
        <f t="shared" si="59"/>
        <v>46253</v>
      </c>
      <c r="J750" s="9" t="str">
        <f t="shared" si="56"/>
        <v>ชำระตรงเวลา</v>
      </c>
      <c r="K750" s="10">
        <f t="shared" si="57"/>
        <v>0</v>
      </c>
      <c r="L750" t="str">
        <f t="shared" si="58"/>
        <v>ลูกหนี้ชั้นดี</v>
      </c>
    </row>
    <row r="751" spans="1:12" x14ac:dyDescent="0.2">
      <c r="A751" t="s">
        <v>773</v>
      </c>
      <c r="B751" t="s">
        <v>366</v>
      </c>
      <c r="C751">
        <v>30</v>
      </c>
      <c r="D751">
        <v>1126010006197</v>
      </c>
      <c r="E751" s="1">
        <v>46037</v>
      </c>
      <c r="F751" s="1">
        <v>46044</v>
      </c>
      <c r="G751">
        <v>1176</v>
      </c>
      <c r="H751" s="1">
        <f t="shared" si="55"/>
        <v>46067</v>
      </c>
      <c r="I751" s="5">
        <f t="shared" si="59"/>
        <v>46253</v>
      </c>
      <c r="J751" s="9" t="str">
        <f t="shared" si="56"/>
        <v>ชำระตรงเวลา</v>
      </c>
      <c r="K751" s="10">
        <f t="shared" si="57"/>
        <v>0</v>
      </c>
      <c r="L751" t="str">
        <f t="shared" si="58"/>
        <v>ลูกหนี้ชั้นดี</v>
      </c>
    </row>
    <row r="752" spans="1:12" x14ac:dyDescent="0.2">
      <c r="A752" t="s">
        <v>455</v>
      </c>
      <c r="B752" t="s">
        <v>366</v>
      </c>
      <c r="C752">
        <v>7</v>
      </c>
      <c r="D752">
        <v>1126010006203</v>
      </c>
      <c r="E752" s="1">
        <v>46037</v>
      </c>
      <c r="F752" s="1">
        <v>46038</v>
      </c>
      <c r="G752">
        <v>77092</v>
      </c>
      <c r="H752" s="1">
        <f t="shared" si="55"/>
        <v>46044</v>
      </c>
      <c r="I752" s="5">
        <f t="shared" si="59"/>
        <v>46253</v>
      </c>
      <c r="J752" s="9" t="str">
        <f t="shared" si="56"/>
        <v>ชำระตรงเวลา</v>
      </c>
      <c r="K752" s="10">
        <f t="shared" si="57"/>
        <v>0</v>
      </c>
      <c r="L752" t="str">
        <f t="shared" si="58"/>
        <v>ลูกหนี้ชั้นดี</v>
      </c>
    </row>
    <row r="753" spans="1:12" x14ac:dyDescent="0.2">
      <c r="A753" t="s">
        <v>774</v>
      </c>
      <c r="B753" t="s">
        <v>366</v>
      </c>
      <c r="C753">
        <v>7</v>
      </c>
      <c r="D753">
        <v>1126010006210</v>
      </c>
      <c r="E753" s="1">
        <v>46041</v>
      </c>
      <c r="F753" s="1">
        <v>46044</v>
      </c>
      <c r="G753">
        <v>11180</v>
      </c>
      <c r="H753" s="1">
        <f t="shared" si="55"/>
        <v>46048</v>
      </c>
      <c r="I753" s="5">
        <f t="shared" si="59"/>
        <v>46253</v>
      </c>
      <c r="J753" s="9" t="str">
        <f t="shared" si="56"/>
        <v>ชำระตรงเวลา</v>
      </c>
      <c r="K753" s="10">
        <f t="shared" si="57"/>
        <v>0</v>
      </c>
      <c r="L753" t="str">
        <f t="shared" si="58"/>
        <v>ลูกหนี้ชั้นดี</v>
      </c>
    </row>
    <row r="754" spans="1:12" x14ac:dyDescent="0.2">
      <c r="A754" t="s">
        <v>457</v>
      </c>
      <c r="B754" t="s">
        <v>366</v>
      </c>
      <c r="C754">
        <v>7</v>
      </c>
      <c r="D754">
        <v>1126010006227</v>
      </c>
      <c r="E754" s="1">
        <v>46041</v>
      </c>
      <c r="F754" s="1">
        <v>46044</v>
      </c>
      <c r="G754">
        <v>1580</v>
      </c>
      <c r="H754" s="1">
        <f t="shared" si="55"/>
        <v>46048</v>
      </c>
      <c r="I754" s="5">
        <f t="shared" si="59"/>
        <v>46253</v>
      </c>
      <c r="J754" s="9" t="str">
        <f t="shared" si="56"/>
        <v>ชำระตรงเวลา</v>
      </c>
      <c r="K754" s="10">
        <f t="shared" si="57"/>
        <v>0</v>
      </c>
      <c r="L754" t="str">
        <f t="shared" si="58"/>
        <v>ลูกหนี้ชั้นดี</v>
      </c>
    </row>
    <row r="755" spans="1:12" x14ac:dyDescent="0.2">
      <c r="A755" t="s">
        <v>776</v>
      </c>
      <c r="B755" t="s">
        <v>366</v>
      </c>
      <c r="C755">
        <v>7</v>
      </c>
      <c r="D755">
        <v>1126010006234</v>
      </c>
      <c r="E755" s="1">
        <v>46037</v>
      </c>
      <c r="F755" s="1">
        <v>46037</v>
      </c>
      <c r="G755">
        <v>2767</v>
      </c>
      <c r="H755" s="1">
        <f t="shared" si="55"/>
        <v>46044</v>
      </c>
      <c r="I755" s="5">
        <f t="shared" si="59"/>
        <v>46253</v>
      </c>
      <c r="J755" s="9" t="str">
        <f t="shared" si="56"/>
        <v>ชำระตรงเวลา</v>
      </c>
      <c r="K755" s="10">
        <f t="shared" si="57"/>
        <v>0</v>
      </c>
      <c r="L755" t="str">
        <f t="shared" si="58"/>
        <v>ลูกหนี้ชั้นดี</v>
      </c>
    </row>
    <row r="756" spans="1:12" x14ac:dyDescent="0.2">
      <c r="A756" t="s">
        <v>777</v>
      </c>
      <c r="B756" t="s">
        <v>366</v>
      </c>
      <c r="C756">
        <v>7</v>
      </c>
      <c r="D756">
        <v>1126010006258</v>
      </c>
      <c r="E756" s="1">
        <v>46039</v>
      </c>
      <c r="F756" s="1">
        <v>46045</v>
      </c>
      <c r="G756">
        <v>26040</v>
      </c>
      <c r="H756" s="1">
        <f t="shared" si="55"/>
        <v>46046</v>
      </c>
      <c r="I756" s="5">
        <f t="shared" si="59"/>
        <v>46253</v>
      </c>
      <c r="J756" s="9" t="str">
        <f t="shared" si="56"/>
        <v>ชำระตรงเวลา</v>
      </c>
      <c r="K756" s="10">
        <f t="shared" si="57"/>
        <v>0</v>
      </c>
      <c r="L756" t="str">
        <f t="shared" si="58"/>
        <v>ลูกหนี้ชั้นดี</v>
      </c>
    </row>
    <row r="757" spans="1:12" x14ac:dyDescent="0.2">
      <c r="A757" t="s">
        <v>778</v>
      </c>
      <c r="B757" t="s">
        <v>366</v>
      </c>
      <c r="C757">
        <v>7</v>
      </c>
      <c r="D757">
        <v>1126010006265</v>
      </c>
      <c r="E757" s="1">
        <v>46038</v>
      </c>
      <c r="F757" s="1">
        <v>46044</v>
      </c>
      <c r="G757">
        <v>960</v>
      </c>
      <c r="H757" s="1">
        <f t="shared" si="55"/>
        <v>46045</v>
      </c>
      <c r="I757" s="5">
        <f t="shared" si="59"/>
        <v>46253</v>
      </c>
      <c r="J757" s="9" t="str">
        <f t="shared" si="56"/>
        <v>ชำระตรงเวลา</v>
      </c>
      <c r="K757" s="10">
        <f t="shared" si="57"/>
        <v>0</v>
      </c>
      <c r="L757" t="str">
        <f t="shared" si="58"/>
        <v>ลูกหนี้ชั้นดี</v>
      </c>
    </row>
    <row r="758" spans="1:12" x14ac:dyDescent="0.2">
      <c r="A758" t="s">
        <v>779</v>
      </c>
      <c r="B758" t="s">
        <v>366</v>
      </c>
      <c r="C758">
        <v>7</v>
      </c>
      <c r="D758">
        <v>1126010006272</v>
      </c>
      <c r="E758" s="1">
        <v>46038</v>
      </c>
      <c r="F758" s="1">
        <v>46045</v>
      </c>
      <c r="G758">
        <v>5350</v>
      </c>
      <c r="H758" s="1">
        <f t="shared" si="55"/>
        <v>46045</v>
      </c>
      <c r="I758" s="5">
        <f t="shared" si="59"/>
        <v>46253</v>
      </c>
      <c r="J758" s="9" t="str">
        <f t="shared" si="56"/>
        <v>ชำระตรงเวลา</v>
      </c>
      <c r="K758" s="10">
        <f t="shared" si="57"/>
        <v>0</v>
      </c>
      <c r="L758" t="str">
        <f t="shared" si="58"/>
        <v>ลูกหนี้ชั้นดี</v>
      </c>
    </row>
    <row r="759" spans="1:12" x14ac:dyDescent="0.2">
      <c r="A759" t="s">
        <v>780</v>
      </c>
      <c r="B759" t="s">
        <v>366</v>
      </c>
      <c r="C759">
        <v>7</v>
      </c>
      <c r="D759">
        <v>1126010006289</v>
      </c>
      <c r="E759" s="1">
        <v>46038</v>
      </c>
      <c r="F759" s="1">
        <v>46045</v>
      </c>
      <c r="G759">
        <v>1650</v>
      </c>
      <c r="H759" s="1">
        <f t="shared" si="55"/>
        <v>46045</v>
      </c>
      <c r="I759" s="5">
        <f t="shared" si="59"/>
        <v>46253</v>
      </c>
      <c r="J759" s="9" t="str">
        <f t="shared" si="56"/>
        <v>ชำระตรงเวลา</v>
      </c>
      <c r="K759" s="10">
        <f t="shared" si="57"/>
        <v>0</v>
      </c>
      <c r="L759" t="str">
        <f t="shared" si="58"/>
        <v>ลูกหนี้ชั้นดี</v>
      </c>
    </row>
    <row r="760" spans="1:12" x14ac:dyDescent="0.2">
      <c r="A760" t="s">
        <v>538</v>
      </c>
      <c r="B760" t="s">
        <v>366</v>
      </c>
      <c r="C760">
        <v>7</v>
      </c>
      <c r="D760">
        <v>1126010006296</v>
      </c>
      <c r="E760" s="1">
        <v>46038</v>
      </c>
      <c r="F760" s="1">
        <v>46045</v>
      </c>
      <c r="G760">
        <v>1740</v>
      </c>
      <c r="H760" s="1">
        <f t="shared" si="55"/>
        <v>46045</v>
      </c>
      <c r="I760" s="5">
        <f t="shared" si="59"/>
        <v>46253</v>
      </c>
      <c r="J760" s="9" t="str">
        <f t="shared" si="56"/>
        <v>ชำระตรงเวลา</v>
      </c>
      <c r="K760" s="10">
        <f t="shared" si="57"/>
        <v>0</v>
      </c>
      <c r="L760" t="str">
        <f t="shared" si="58"/>
        <v>ลูกหนี้ชั้นดี</v>
      </c>
    </row>
    <row r="761" spans="1:12" x14ac:dyDescent="0.2">
      <c r="A761" t="s">
        <v>417</v>
      </c>
      <c r="B761" t="s">
        <v>366</v>
      </c>
      <c r="C761">
        <v>15</v>
      </c>
      <c r="D761">
        <v>1126010006302</v>
      </c>
      <c r="E761" s="1">
        <v>46036</v>
      </c>
      <c r="F761" s="1">
        <v>46037</v>
      </c>
      <c r="G761">
        <v>4235</v>
      </c>
      <c r="H761" s="1">
        <f t="shared" si="55"/>
        <v>46051</v>
      </c>
      <c r="I761" s="5">
        <f t="shared" si="59"/>
        <v>46253</v>
      </c>
      <c r="J761" s="9" t="str">
        <f t="shared" si="56"/>
        <v>ชำระตรงเวลา</v>
      </c>
      <c r="K761" s="10">
        <f t="shared" si="57"/>
        <v>0</v>
      </c>
      <c r="L761" t="str">
        <f t="shared" si="58"/>
        <v>ลูกหนี้ชั้นดี</v>
      </c>
    </row>
    <row r="762" spans="1:12" x14ac:dyDescent="0.2">
      <c r="A762" t="s">
        <v>577</v>
      </c>
      <c r="B762" t="s">
        <v>366</v>
      </c>
      <c r="C762">
        <v>7</v>
      </c>
      <c r="D762">
        <v>1126010006319</v>
      </c>
      <c r="E762" s="1">
        <v>46043</v>
      </c>
      <c r="F762" s="1">
        <v>46050</v>
      </c>
      <c r="G762">
        <v>3055</v>
      </c>
      <c r="H762" s="1">
        <f t="shared" si="55"/>
        <v>46050</v>
      </c>
      <c r="I762" s="5">
        <f t="shared" si="59"/>
        <v>46253</v>
      </c>
      <c r="J762" s="9" t="str">
        <f t="shared" si="56"/>
        <v>ชำระตรงเวลา</v>
      </c>
      <c r="K762" s="10">
        <f t="shared" si="57"/>
        <v>0</v>
      </c>
      <c r="L762" t="str">
        <f t="shared" si="58"/>
        <v>ลูกหนี้ชั้นดี</v>
      </c>
    </row>
    <row r="763" spans="1:12" x14ac:dyDescent="0.2">
      <c r="A763" t="s">
        <v>782</v>
      </c>
      <c r="B763" t="s">
        <v>366</v>
      </c>
      <c r="C763">
        <v>7</v>
      </c>
      <c r="D763">
        <v>1126010006326</v>
      </c>
      <c r="E763" s="1">
        <v>46037</v>
      </c>
      <c r="F763" s="1">
        <v>46039</v>
      </c>
      <c r="G763">
        <v>1526</v>
      </c>
      <c r="H763" s="1">
        <f t="shared" si="55"/>
        <v>46044</v>
      </c>
      <c r="I763" s="5">
        <f t="shared" si="59"/>
        <v>46253</v>
      </c>
      <c r="J763" s="9" t="str">
        <f t="shared" si="56"/>
        <v>ชำระตรงเวลา</v>
      </c>
      <c r="K763" s="10">
        <f t="shared" si="57"/>
        <v>0</v>
      </c>
      <c r="L763" t="str">
        <f t="shared" si="58"/>
        <v>ลูกหนี้ชั้นดี</v>
      </c>
    </row>
    <row r="764" spans="1:12" x14ac:dyDescent="0.2">
      <c r="A764" t="s">
        <v>783</v>
      </c>
      <c r="B764" t="s">
        <v>366</v>
      </c>
      <c r="C764">
        <v>7</v>
      </c>
      <c r="D764">
        <v>1126010006333</v>
      </c>
      <c r="E764" s="1">
        <v>46036</v>
      </c>
      <c r="F764" s="1">
        <v>46037</v>
      </c>
      <c r="G764">
        <v>6629</v>
      </c>
      <c r="H764" s="1">
        <f t="shared" si="55"/>
        <v>46043</v>
      </c>
      <c r="I764" s="5">
        <f t="shared" si="59"/>
        <v>46253</v>
      </c>
      <c r="J764" s="9" t="str">
        <f t="shared" si="56"/>
        <v>ค้างชำระ 1 - 30 วัน</v>
      </c>
      <c r="K764" s="10">
        <f t="shared" si="57"/>
        <v>0</v>
      </c>
      <c r="L764" t="str">
        <f t="shared" si="58"/>
        <v>ลูกหนี้ชั้นดี</v>
      </c>
    </row>
    <row r="765" spans="1:12" x14ac:dyDescent="0.2">
      <c r="A765" t="s">
        <v>577</v>
      </c>
      <c r="B765" t="s">
        <v>366</v>
      </c>
      <c r="C765">
        <v>15</v>
      </c>
      <c r="D765">
        <v>1126010006340</v>
      </c>
      <c r="E765" s="1">
        <v>46044</v>
      </c>
      <c r="F765" s="1">
        <v>46073</v>
      </c>
      <c r="G765">
        <v>166720</v>
      </c>
      <c r="H765" s="1">
        <f t="shared" si="55"/>
        <v>46059</v>
      </c>
      <c r="I765" s="5">
        <f t="shared" si="59"/>
        <v>46253</v>
      </c>
      <c r="J765" s="9" t="str">
        <f t="shared" si="56"/>
        <v>ค้างชำระ 1 - 30 วัน</v>
      </c>
      <c r="K765" s="10">
        <f t="shared" si="57"/>
        <v>14</v>
      </c>
      <c r="L765" t="str">
        <f t="shared" si="58"/>
        <v>ลูกหนี้ชั้นดี</v>
      </c>
    </row>
    <row r="766" spans="1:12" x14ac:dyDescent="0.2">
      <c r="A766" t="s">
        <v>577</v>
      </c>
      <c r="B766" t="s">
        <v>366</v>
      </c>
      <c r="C766">
        <v>15</v>
      </c>
      <c r="D766">
        <v>1126010006340</v>
      </c>
      <c r="E766" s="1">
        <v>46044</v>
      </c>
      <c r="F766" s="1">
        <v>46073</v>
      </c>
      <c r="G766">
        <v>166720</v>
      </c>
      <c r="H766" s="1">
        <f t="shared" si="55"/>
        <v>46059</v>
      </c>
      <c r="I766" s="5">
        <f t="shared" si="59"/>
        <v>46253</v>
      </c>
      <c r="J766" s="9" t="str">
        <f t="shared" si="56"/>
        <v>ค้างชำระ 1 - 30 วัน</v>
      </c>
      <c r="K766" s="10">
        <f t="shared" si="57"/>
        <v>14</v>
      </c>
      <c r="L766" t="str">
        <f t="shared" si="58"/>
        <v>ลูกหนี้ชั้นดี</v>
      </c>
    </row>
    <row r="767" spans="1:12" x14ac:dyDescent="0.2">
      <c r="A767" t="s">
        <v>785</v>
      </c>
      <c r="B767" t="s">
        <v>366</v>
      </c>
      <c r="C767">
        <v>7</v>
      </c>
      <c r="D767">
        <v>1126010006449</v>
      </c>
      <c r="E767" s="1">
        <v>46041</v>
      </c>
      <c r="F767" s="1">
        <v>46050</v>
      </c>
      <c r="G767">
        <v>2865</v>
      </c>
      <c r="H767" s="1">
        <f t="shared" si="55"/>
        <v>46048</v>
      </c>
      <c r="I767" s="5">
        <f t="shared" si="59"/>
        <v>46253</v>
      </c>
      <c r="J767" s="9" t="str">
        <f t="shared" si="56"/>
        <v>ค้างชำระ 1 - 30 วัน</v>
      </c>
      <c r="K767" s="10">
        <f t="shared" si="57"/>
        <v>2</v>
      </c>
      <c r="L767" t="str">
        <f t="shared" si="58"/>
        <v>ลูกหนี้ชั้นดี</v>
      </c>
    </row>
    <row r="768" spans="1:12" x14ac:dyDescent="0.2">
      <c r="A768" t="s">
        <v>786</v>
      </c>
      <c r="B768" t="s">
        <v>366</v>
      </c>
      <c r="C768">
        <v>7</v>
      </c>
      <c r="D768">
        <v>1126010006456</v>
      </c>
      <c r="E768" s="1">
        <v>46041</v>
      </c>
      <c r="F768" s="1">
        <v>46064</v>
      </c>
      <c r="G768">
        <v>2625</v>
      </c>
      <c r="H768" s="1">
        <f t="shared" si="55"/>
        <v>46048</v>
      </c>
      <c r="I768" s="5">
        <f t="shared" si="59"/>
        <v>46253</v>
      </c>
      <c r="J768" s="9" t="str">
        <f t="shared" si="56"/>
        <v>ชำระตรงเวลา</v>
      </c>
      <c r="K768" s="10">
        <f t="shared" si="57"/>
        <v>16</v>
      </c>
      <c r="L768" t="str">
        <f t="shared" si="58"/>
        <v>ลูกหนี้ชั้นดี</v>
      </c>
    </row>
    <row r="769" spans="1:12" x14ac:dyDescent="0.2">
      <c r="A769" t="s">
        <v>787</v>
      </c>
      <c r="B769" t="s">
        <v>366</v>
      </c>
      <c r="C769">
        <v>7</v>
      </c>
      <c r="D769">
        <v>1126010006463</v>
      </c>
      <c r="E769" s="1">
        <v>46041</v>
      </c>
      <c r="F769" s="1">
        <v>46042</v>
      </c>
      <c r="G769">
        <v>430</v>
      </c>
      <c r="H769" s="1">
        <f t="shared" si="55"/>
        <v>46048</v>
      </c>
      <c r="I769" s="5">
        <f t="shared" si="59"/>
        <v>46253</v>
      </c>
      <c r="J769" s="9" t="str">
        <f t="shared" si="56"/>
        <v>ชำระตรงเวลา</v>
      </c>
      <c r="K769" s="10">
        <f t="shared" si="57"/>
        <v>0</v>
      </c>
      <c r="L769" t="str">
        <f t="shared" si="58"/>
        <v>ลูกหนี้ชั้นดี</v>
      </c>
    </row>
    <row r="770" spans="1:12" x14ac:dyDescent="0.2">
      <c r="A770" t="s">
        <v>788</v>
      </c>
      <c r="B770" t="s">
        <v>366</v>
      </c>
      <c r="C770">
        <v>7</v>
      </c>
      <c r="D770">
        <v>1126010006470</v>
      </c>
      <c r="E770" s="1">
        <v>46037</v>
      </c>
      <c r="F770" s="1">
        <v>46044</v>
      </c>
      <c r="G770">
        <v>4250</v>
      </c>
      <c r="H770" s="1">
        <f t="shared" ref="H770:H833" si="60">E770+C770</f>
        <v>46044</v>
      </c>
      <c r="I770" s="5">
        <f t="shared" si="59"/>
        <v>46253</v>
      </c>
      <c r="J770" s="9" t="str">
        <f t="shared" ref="J770:J833" si="61">IF(K771&lt;=0, "ชำระตรงเวลา", IF(K771&lt;=30, "ค้างชำระ 1 - 30 วัน", IF(K771&lt;=60, "ค้างชำระ 31 - 60 วัน", IF(K771&lt;=90, "ค้างชำระ 61 - 90 วัน", "ค้างชำระเกิน 90 วัน"))))</f>
        <v>ชำระตรงเวลา</v>
      </c>
      <c r="K770" s="10">
        <f t="shared" ref="K770:K833" si="62">IF(OR(F770="",F770="(ว่าง)"), MAX(0,I769-H770), MAX(0,F770-H770))</f>
        <v>0</v>
      </c>
      <c r="L770" t="str">
        <f t="shared" ref="L770:L833" si="63">IF(K770&lt;=30, "ลูกหนี้ชั้นดี", IF(K770&lt;=90, "ลูกหนี้เฝ้าติดตาม", "ลูกหนี้ด้อยคุณภาพ (NPL)"))</f>
        <v>ลูกหนี้ชั้นดี</v>
      </c>
    </row>
    <row r="771" spans="1:12" x14ac:dyDescent="0.2">
      <c r="A771" t="s">
        <v>574</v>
      </c>
      <c r="B771" t="s">
        <v>366</v>
      </c>
      <c r="C771">
        <v>30</v>
      </c>
      <c r="D771">
        <v>1126010006487</v>
      </c>
      <c r="E771" s="1">
        <v>46036</v>
      </c>
      <c r="F771" s="1">
        <v>46037</v>
      </c>
      <c r="G771">
        <v>1885</v>
      </c>
      <c r="H771" s="1">
        <f t="shared" si="60"/>
        <v>46066</v>
      </c>
      <c r="I771" s="5">
        <f t="shared" si="59"/>
        <v>46253</v>
      </c>
      <c r="J771" s="9" t="str">
        <f t="shared" si="61"/>
        <v>ชำระตรงเวลา</v>
      </c>
      <c r="K771" s="10">
        <f t="shared" si="62"/>
        <v>0</v>
      </c>
      <c r="L771" t="str">
        <f t="shared" si="63"/>
        <v>ลูกหนี้ชั้นดี</v>
      </c>
    </row>
    <row r="772" spans="1:12" x14ac:dyDescent="0.2">
      <c r="A772" t="s">
        <v>506</v>
      </c>
      <c r="B772" t="s">
        <v>366</v>
      </c>
      <c r="C772">
        <v>7</v>
      </c>
      <c r="D772">
        <v>1126010006494</v>
      </c>
      <c r="E772" s="1">
        <v>46037</v>
      </c>
      <c r="F772" s="1">
        <v>46042</v>
      </c>
      <c r="G772">
        <v>880</v>
      </c>
      <c r="H772" s="1">
        <f t="shared" si="60"/>
        <v>46044</v>
      </c>
      <c r="I772" s="5">
        <f t="shared" ref="I772:I835" si="64">I771</f>
        <v>46253</v>
      </c>
      <c r="J772" s="9" t="str">
        <f t="shared" si="61"/>
        <v>ชำระตรงเวลา</v>
      </c>
      <c r="K772" s="10">
        <f t="shared" si="62"/>
        <v>0</v>
      </c>
      <c r="L772" t="str">
        <f t="shared" si="63"/>
        <v>ลูกหนี้ชั้นดี</v>
      </c>
    </row>
    <row r="773" spans="1:12" x14ac:dyDescent="0.2">
      <c r="A773" t="s">
        <v>574</v>
      </c>
      <c r="B773" t="s">
        <v>366</v>
      </c>
      <c r="C773">
        <v>7</v>
      </c>
      <c r="D773">
        <v>1126010006500</v>
      </c>
      <c r="E773" s="1">
        <v>46037</v>
      </c>
      <c r="F773" s="1">
        <v>46044</v>
      </c>
      <c r="G773">
        <v>10939</v>
      </c>
      <c r="H773" s="1">
        <f t="shared" si="60"/>
        <v>46044</v>
      </c>
      <c r="I773" s="5">
        <f t="shared" si="64"/>
        <v>46253</v>
      </c>
      <c r="J773" s="9" t="str">
        <f t="shared" si="61"/>
        <v>ค้างชำระ 1 - 30 วัน</v>
      </c>
      <c r="K773" s="10">
        <f t="shared" si="62"/>
        <v>0</v>
      </c>
      <c r="L773" t="str">
        <f t="shared" si="63"/>
        <v>ลูกหนี้ชั้นดี</v>
      </c>
    </row>
    <row r="774" spans="1:12" x14ac:dyDescent="0.2">
      <c r="A774" t="s">
        <v>502</v>
      </c>
      <c r="B774" t="s">
        <v>366</v>
      </c>
      <c r="C774">
        <v>7</v>
      </c>
      <c r="D774">
        <v>1126010006517</v>
      </c>
      <c r="E774" s="1">
        <v>46037</v>
      </c>
      <c r="F774" s="1">
        <v>46053</v>
      </c>
      <c r="G774">
        <v>27391</v>
      </c>
      <c r="H774" s="1">
        <f t="shared" si="60"/>
        <v>46044</v>
      </c>
      <c r="I774" s="5">
        <f t="shared" si="64"/>
        <v>46253</v>
      </c>
      <c r="J774" s="9" t="str">
        <f t="shared" si="61"/>
        <v>ชำระตรงเวลา</v>
      </c>
      <c r="K774" s="10">
        <f t="shared" si="62"/>
        <v>9</v>
      </c>
      <c r="L774" t="str">
        <f t="shared" si="63"/>
        <v>ลูกหนี้ชั้นดี</v>
      </c>
    </row>
    <row r="775" spans="1:12" x14ac:dyDescent="0.2">
      <c r="A775" t="s">
        <v>506</v>
      </c>
      <c r="B775" t="s">
        <v>366</v>
      </c>
      <c r="C775">
        <v>7</v>
      </c>
      <c r="D775">
        <v>1126010006524</v>
      </c>
      <c r="E775" s="1">
        <v>46037</v>
      </c>
      <c r="F775" s="1">
        <v>46037</v>
      </c>
      <c r="G775">
        <v>3591</v>
      </c>
      <c r="H775" s="1">
        <f t="shared" si="60"/>
        <v>46044</v>
      </c>
      <c r="I775" s="5">
        <f t="shared" si="64"/>
        <v>46253</v>
      </c>
      <c r="J775" s="9" t="str">
        <f t="shared" si="61"/>
        <v>ชำระตรงเวลา</v>
      </c>
      <c r="K775" s="10">
        <f t="shared" si="62"/>
        <v>0</v>
      </c>
      <c r="L775" t="str">
        <f t="shared" si="63"/>
        <v>ลูกหนี้ชั้นดี</v>
      </c>
    </row>
    <row r="776" spans="1:12" x14ac:dyDescent="0.2">
      <c r="A776" t="s">
        <v>504</v>
      </c>
      <c r="B776" t="s">
        <v>366</v>
      </c>
      <c r="C776">
        <v>7</v>
      </c>
      <c r="D776">
        <v>1126010006531</v>
      </c>
      <c r="E776" s="1">
        <v>46037</v>
      </c>
      <c r="F776" s="1">
        <v>46037</v>
      </c>
      <c r="G776">
        <v>1299</v>
      </c>
      <c r="H776" s="1">
        <f t="shared" si="60"/>
        <v>46044</v>
      </c>
      <c r="I776" s="5">
        <f t="shared" si="64"/>
        <v>46253</v>
      </c>
      <c r="J776" s="9" t="str">
        <f t="shared" si="61"/>
        <v>ชำระตรงเวลา</v>
      </c>
      <c r="K776" s="10">
        <f t="shared" si="62"/>
        <v>0</v>
      </c>
      <c r="L776" t="str">
        <f t="shared" si="63"/>
        <v>ลูกหนี้ชั้นดี</v>
      </c>
    </row>
    <row r="777" spans="1:12" x14ac:dyDescent="0.2">
      <c r="A777" t="s">
        <v>789</v>
      </c>
      <c r="B777" t="s">
        <v>366</v>
      </c>
      <c r="C777">
        <v>7</v>
      </c>
      <c r="D777">
        <v>1126010006548</v>
      </c>
      <c r="E777" s="1">
        <v>46037</v>
      </c>
      <c r="F777" s="1">
        <v>46037</v>
      </c>
      <c r="G777">
        <v>1151</v>
      </c>
      <c r="H777" s="1">
        <f t="shared" si="60"/>
        <v>46044</v>
      </c>
      <c r="I777" s="5">
        <f t="shared" si="64"/>
        <v>46253</v>
      </c>
      <c r="J777" s="9" t="str">
        <f t="shared" si="61"/>
        <v>ชำระตรงเวลา</v>
      </c>
      <c r="K777" s="10">
        <f t="shared" si="62"/>
        <v>0</v>
      </c>
      <c r="L777" t="str">
        <f t="shared" si="63"/>
        <v>ลูกหนี้ชั้นดี</v>
      </c>
    </row>
    <row r="778" spans="1:12" x14ac:dyDescent="0.2">
      <c r="A778" t="s">
        <v>790</v>
      </c>
      <c r="B778" t="s">
        <v>366</v>
      </c>
      <c r="C778">
        <v>0</v>
      </c>
      <c r="D778">
        <v>1126010006555</v>
      </c>
      <c r="E778" s="1">
        <v>46037</v>
      </c>
      <c r="F778" s="1">
        <v>46037</v>
      </c>
      <c r="G778">
        <v>1264</v>
      </c>
      <c r="H778" s="1">
        <f t="shared" si="60"/>
        <v>46037</v>
      </c>
      <c r="I778" s="5">
        <f t="shared" si="64"/>
        <v>46253</v>
      </c>
      <c r="J778" s="9" t="str">
        <f t="shared" si="61"/>
        <v>ชำระตรงเวลา</v>
      </c>
      <c r="K778" s="10">
        <f t="shared" si="62"/>
        <v>0</v>
      </c>
      <c r="L778" t="str">
        <f t="shared" si="63"/>
        <v>ลูกหนี้ชั้นดี</v>
      </c>
    </row>
    <row r="779" spans="1:12" x14ac:dyDescent="0.2">
      <c r="A779" t="s">
        <v>790</v>
      </c>
      <c r="B779" t="s">
        <v>366</v>
      </c>
      <c r="C779">
        <v>0</v>
      </c>
      <c r="D779">
        <v>1126010006555</v>
      </c>
      <c r="E779" s="1">
        <v>46037</v>
      </c>
      <c r="F779" s="1">
        <v>46037</v>
      </c>
      <c r="G779">
        <v>1264</v>
      </c>
      <c r="H779" s="1">
        <f t="shared" si="60"/>
        <v>46037</v>
      </c>
      <c r="I779" s="5">
        <f t="shared" si="64"/>
        <v>46253</v>
      </c>
      <c r="J779" s="9" t="str">
        <f t="shared" si="61"/>
        <v>ชำระตรงเวลา</v>
      </c>
      <c r="K779" s="10">
        <f t="shared" si="62"/>
        <v>0</v>
      </c>
      <c r="L779" t="str">
        <f t="shared" si="63"/>
        <v>ลูกหนี้ชั้นดี</v>
      </c>
    </row>
    <row r="780" spans="1:12" x14ac:dyDescent="0.2">
      <c r="A780" t="s">
        <v>459</v>
      </c>
      <c r="B780" t="s">
        <v>366</v>
      </c>
      <c r="C780">
        <v>0</v>
      </c>
      <c r="D780">
        <v>1126010006562</v>
      </c>
      <c r="E780" s="1">
        <v>46037</v>
      </c>
      <c r="F780" s="1">
        <v>46037</v>
      </c>
      <c r="G780">
        <v>10303</v>
      </c>
      <c r="H780" s="1">
        <f t="shared" si="60"/>
        <v>46037</v>
      </c>
      <c r="I780" s="5">
        <f t="shared" si="64"/>
        <v>46253</v>
      </c>
      <c r="J780" s="9" t="str">
        <f t="shared" si="61"/>
        <v>ชำระตรงเวลา</v>
      </c>
      <c r="K780" s="10">
        <f t="shared" si="62"/>
        <v>0</v>
      </c>
      <c r="L780" t="str">
        <f t="shared" si="63"/>
        <v>ลูกหนี้ชั้นดี</v>
      </c>
    </row>
    <row r="781" spans="1:12" x14ac:dyDescent="0.2">
      <c r="A781" t="s">
        <v>459</v>
      </c>
      <c r="B781" t="s">
        <v>366</v>
      </c>
      <c r="C781">
        <v>0</v>
      </c>
      <c r="D781">
        <v>1126010006562</v>
      </c>
      <c r="E781" s="1">
        <v>46037</v>
      </c>
      <c r="F781" s="1">
        <v>46037</v>
      </c>
      <c r="G781">
        <v>10303</v>
      </c>
      <c r="H781" s="1">
        <f t="shared" si="60"/>
        <v>46037</v>
      </c>
      <c r="I781" s="5">
        <f t="shared" si="64"/>
        <v>46253</v>
      </c>
      <c r="J781" s="9" t="str">
        <f t="shared" si="61"/>
        <v>ชำระตรงเวลา</v>
      </c>
      <c r="K781" s="10">
        <f t="shared" si="62"/>
        <v>0</v>
      </c>
      <c r="L781" t="str">
        <f t="shared" si="63"/>
        <v>ลูกหนี้ชั้นดี</v>
      </c>
    </row>
    <row r="782" spans="1:12" x14ac:dyDescent="0.2">
      <c r="A782" t="s">
        <v>463</v>
      </c>
      <c r="B782" t="s">
        <v>366</v>
      </c>
      <c r="C782">
        <v>7</v>
      </c>
      <c r="D782">
        <v>1126010006579</v>
      </c>
      <c r="E782" s="1">
        <v>46037</v>
      </c>
      <c r="F782" s="1">
        <v>46044</v>
      </c>
      <c r="G782">
        <v>6710</v>
      </c>
      <c r="H782" s="1">
        <f t="shared" si="60"/>
        <v>46044</v>
      </c>
      <c r="I782" s="5">
        <f t="shared" si="64"/>
        <v>46253</v>
      </c>
      <c r="J782" s="9" t="str">
        <f t="shared" si="61"/>
        <v>ชำระตรงเวลา</v>
      </c>
      <c r="K782" s="10">
        <f t="shared" si="62"/>
        <v>0</v>
      </c>
      <c r="L782" t="str">
        <f t="shared" si="63"/>
        <v>ลูกหนี้ชั้นดี</v>
      </c>
    </row>
    <row r="783" spans="1:12" x14ac:dyDescent="0.2">
      <c r="A783" t="s">
        <v>791</v>
      </c>
      <c r="B783" t="s">
        <v>366</v>
      </c>
      <c r="C783">
        <v>0</v>
      </c>
      <c r="D783">
        <v>1126010006586</v>
      </c>
      <c r="E783" s="1">
        <v>46037</v>
      </c>
      <c r="F783" s="1">
        <v>46037</v>
      </c>
      <c r="G783">
        <v>2391</v>
      </c>
      <c r="H783" s="1">
        <f t="shared" si="60"/>
        <v>46037</v>
      </c>
      <c r="I783" s="5">
        <f t="shared" si="64"/>
        <v>46253</v>
      </c>
      <c r="J783" s="9" t="str">
        <f t="shared" si="61"/>
        <v>ชำระตรงเวลา</v>
      </c>
      <c r="K783" s="10">
        <f t="shared" si="62"/>
        <v>0</v>
      </c>
      <c r="L783" t="str">
        <f t="shared" si="63"/>
        <v>ลูกหนี้ชั้นดี</v>
      </c>
    </row>
    <row r="784" spans="1:12" x14ac:dyDescent="0.2">
      <c r="A784" t="s">
        <v>792</v>
      </c>
      <c r="B784" t="s">
        <v>366</v>
      </c>
      <c r="C784">
        <v>7</v>
      </c>
      <c r="D784">
        <v>1126010006593</v>
      </c>
      <c r="E784" s="1">
        <v>46037</v>
      </c>
      <c r="F784" s="1">
        <v>46044</v>
      </c>
      <c r="G784">
        <v>1560</v>
      </c>
      <c r="H784" s="1">
        <f t="shared" si="60"/>
        <v>46044</v>
      </c>
      <c r="I784" s="5">
        <f t="shared" si="64"/>
        <v>46253</v>
      </c>
      <c r="J784" s="9" t="str">
        <f t="shared" si="61"/>
        <v>ค้างชำระ 1 - 30 วัน</v>
      </c>
      <c r="K784" s="10">
        <f t="shared" si="62"/>
        <v>0</v>
      </c>
      <c r="L784" t="str">
        <f t="shared" si="63"/>
        <v>ลูกหนี้ชั้นดี</v>
      </c>
    </row>
    <row r="785" spans="1:12" x14ac:dyDescent="0.2">
      <c r="A785" t="s">
        <v>459</v>
      </c>
      <c r="B785" t="s">
        <v>366</v>
      </c>
      <c r="C785">
        <v>7</v>
      </c>
      <c r="D785">
        <v>1126010006982</v>
      </c>
      <c r="E785" s="1">
        <v>46037</v>
      </c>
      <c r="F785" s="1">
        <v>46050</v>
      </c>
      <c r="G785">
        <v>730</v>
      </c>
      <c r="H785" s="1">
        <f t="shared" si="60"/>
        <v>46044</v>
      </c>
      <c r="I785" s="5">
        <f t="shared" si="64"/>
        <v>46253</v>
      </c>
      <c r="J785" s="9" t="str">
        <f t="shared" si="61"/>
        <v>ชำระตรงเวลา</v>
      </c>
      <c r="K785" s="10">
        <f t="shared" si="62"/>
        <v>6</v>
      </c>
      <c r="L785" t="str">
        <f t="shared" si="63"/>
        <v>ลูกหนี้ชั้นดี</v>
      </c>
    </row>
    <row r="786" spans="1:12" x14ac:dyDescent="0.2">
      <c r="A786" t="s">
        <v>794</v>
      </c>
      <c r="B786" t="s">
        <v>366</v>
      </c>
      <c r="C786">
        <v>7</v>
      </c>
      <c r="D786">
        <v>1126010007002</v>
      </c>
      <c r="E786" s="1">
        <v>46037</v>
      </c>
      <c r="F786" s="1">
        <v>46038</v>
      </c>
      <c r="G786">
        <v>6220</v>
      </c>
      <c r="H786" s="1">
        <f t="shared" si="60"/>
        <v>46044</v>
      </c>
      <c r="I786" s="5">
        <f t="shared" si="64"/>
        <v>46253</v>
      </c>
      <c r="J786" s="9" t="str">
        <f t="shared" si="61"/>
        <v>ค้างชำระ 1 - 30 วัน</v>
      </c>
      <c r="K786" s="10">
        <f t="shared" si="62"/>
        <v>0</v>
      </c>
      <c r="L786" t="str">
        <f t="shared" si="63"/>
        <v>ลูกหนี้ชั้นดี</v>
      </c>
    </row>
    <row r="787" spans="1:12" x14ac:dyDescent="0.2">
      <c r="A787" t="s">
        <v>795</v>
      </c>
      <c r="B787" t="s">
        <v>366</v>
      </c>
      <c r="C787">
        <v>7</v>
      </c>
      <c r="D787">
        <v>1126010007019</v>
      </c>
      <c r="E787" s="1">
        <v>46037</v>
      </c>
      <c r="F787" s="1">
        <v>46050</v>
      </c>
      <c r="G787">
        <v>3360</v>
      </c>
      <c r="H787" s="1">
        <f t="shared" si="60"/>
        <v>46044</v>
      </c>
      <c r="I787" s="5">
        <f t="shared" si="64"/>
        <v>46253</v>
      </c>
      <c r="J787" s="9" t="str">
        <f t="shared" si="61"/>
        <v>ชำระตรงเวลา</v>
      </c>
      <c r="K787" s="10">
        <f t="shared" si="62"/>
        <v>6</v>
      </c>
      <c r="L787" t="str">
        <f t="shared" si="63"/>
        <v>ลูกหนี้ชั้นดี</v>
      </c>
    </row>
    <row r="788" spans="1:12" x14ac:dyDescent="0.2">
      <c r="A788" t="s">
        <v>796</v>
      </c>
      <c r="B788" t="s">
        <v>366</v>
      </c>
      <c r="C788">
        <v>7</v>
      </c>
      <c r="D788">
        <v>1126010007026</v>
      </c>
      <c r="E788" s="1">
        <v>46037</v>
      </c>
      <c r="F788" s="1">
        <v>46038</v>
      </c>
      <c r="G788">
        <v>1530</v>
      </c>
      <c r="H788" s="1">
        <f t="shared" si="60"/>
        <v>46044</v>
      </c>
      <c r="I788" s="5">
        <f t="shared" si="64"/>
        <v>46253</v>
      </c>
      <c r="J788" s="9" t="str">
        <f t="shared" si="61"/>
        <v>ชำระตรงเวลา</v>
      </c>
      <c r="K788" s="10">
        <f t="shared" si="62"/>
        <v>0</v>
      </c>
      <c r="L788" t="str">
        <f t="shared" si="63"/>
        <v>ลูกหนี้ชั้นดี</v>
      </c>
    </row>
    <row r="789" spans="1:12" x14ac:dyDescent="0.2">
      <c r="A789" t="s">
        <v>741</v>
      </c>
      <c r="B789" t="s">
        <v>366</v>
      </c>
      <c r="C789">
        <v>15</v>
      </c>
      <c r="D789">
        <v>1126010007040</v>
      </c>
      <c r="E789" s="1">
        <v>46037</v>
      </c>
      <c r="F789" s="1">
        <v>46045</v>
      </c>
      <c r="G789">
        <v>240</v>
      </c>
      <c r="H789" s="1">
        <f t="shared" si="60"/>
        <v>46052</v>
      </c>
      <c r="I789" s="5">
        <f t="shared" si="64"/>
        <v>46253</v>
      </c>
      <c r="J789" s="9" t="str">
        <f t="shared" si="61"/>
        <v>ค้างชำระ 1 - 30 วัน</v>
      </c>
      <c r="K789" s="10">
        <f t="shared" si="62"/>
        <v>0</v>
      </c>
      <c r="L789" t="str">
        <f t="shared" si="63"/>
        <v>ลูกหนี้ชั้นดี</v>
      </c>
    </row>
    <row r="790" spans="1:12" x14ac:dyDescent="0.2">
      <c r="A790" t="s">
        <v>648</v>
      </c>
      <c r="B790" t="s">
        <v>366</v>
      </c>
      <c r="C790">
        <v>15</v>
      </c>
      <c r="D790">
        <v>1126010007255</v>
      </c>
      <c r="E790" s="1">
        <v>46039</v>
      </c>
      <c r="F790" s="1">
        <v>46066</v>
      </c>
      <c r="G790">
        <v>17824</v>
      </c>
      <c r="H790" s="1">
        <f t="shared" si="60"/>
        <v>46054</v>
      </c>
      <c r="I790" s="5">
        <f t="shared" si="64"/>
        <v>46253</v>
      </c>
      <c r="J790" s="9" t="str">
        <f t="shared" si="61"/>
        <v>ชำระตรงเวลา</v>
      </c>
      <c r="K790" s="10">
        <f t="shared" si="62"/>
        <v>12</v>
      </c>
      <c r="L790" t="str">
        <f t="shared" si="63"/>
        <v>ลูกหนี้ชั้นดี</v>
      </c>
    </row>
    <row r="791" spans="1:12" x14ac:dyDescent="0.2">
      <c r="A791" t="s">
        <v>798</v>
      </c>
      <c r="B791" t="s">
        <v>366</v>
      </c>
      <c r="C791">
        <v>15</v>
      </c>
      <c r="D791">
        <v>1126010007262</v>
      </c>
      <c r="E791" s="1">
        <v>46039</v>
      </c>
      <c r="F791" s="1">
        <v>46052</v>
      </c>
      <c r="G791">
        <v>39364</v>
      </c>
      <c r="H791" s="1">
        <f t="shared" si="60"/>
        <v>46054</v>
      </c>
      <c r="I791" s="5">
        <f t="shared" si="64"/>
        <v>46253</v>
      </c>
      <c r="J791" s="9" t="str">
        <f t="shared" si="61"/>
        <v>ค้างชำระ 1 - 30 วัน</v>
      </c>
      <c r="K791" s="10">
        <f t="shared" si="62"/>
        <v>0</v>
      </c>
      <c r="L791" t="str">
        <f t="shared" si="63"/>
        <v>ลูกหนี้ชั้นดี</v>
      </c>
    </row>
    <row r="792" spans="1:12" x14ac:dyDescent="0.2">
      <c r="A792" t="s">
        <v>800</v>
      </c>
      <c r="B792" t="s">
        <v>366</v>
      </c>
      <c r="C792">
        <v>15</v>
      </c>
      <c r="D792">
        <v>1126010007279</v>
      </c>
      <c r="E792" s="1">
        <v>46039</v>
      </c>
      <c r="F792" s="1">
        <v>46057</v>
      </c>
      <c r="G792">
        <v>2395</v>
      </c>
      <c r="H792" s="1">
        <f t="shared" si="60"/>
        <v>46054</v>
      </c>
      <c r="I792" s="5">
        <f t="shared" si="64"/>
        <v>46253</v>
      </c>
      <c r="J792" s="9" t="str">
        <f t="shared" si="61"/>
        <v>ชำระตรงเวลา</v>
      </c>
      <c r="K792" s="10">
        <f t="shared" si="62"/>
        <v>3</v>
      </c>
      <c r="L792" t="str">
        <f t="shared" si="63"/>
        <v>ลูกหนี้ชั้นดี</v>
      </c>
    </row>
    <row r="793" spans="1:12" x14ac:dyDescent="0.2">
      <c r="A793" t="s">
        <v>800</v>
      </c>
      <c r="B793" t="s">
        <v>366</v>
      </c>
      <c r="C793">
        <v>15</v>
      </c>
      <c r="D793">
        <v>1126010007286</v>
      </c>
      <c r="E793" s="1">
        <v>46043</v>
      </c>
      <c r="F793" s="1">
        <v>46058</v>
      </c>
      <c r="G793">
        <v>46000</v>
      </c>
      <c r="H793" s="1">
        <f t="shared" si="60"/>
        <v>46058</v>
      </c>
      <c r="I793" s="5">
        <f t="shared" si="64"/>
        <v>46253</v>
      </c>
      <c r="J793" s="9" t="str">
        <f t="shared" si="61"/>
        <v>ค้างชำระ 1 - 30 วัน</v>
      </c>
      <c r="K793" s="10">
        <f t="shared" si="62"/>
        <v>0</v>
      </c>
      <c r="L793" t="str">
        <f t="shared" si="63"/>
        <v>ลูกหนี้ชั้นดี</v>
      </c>
    </row>
    <row r="794" spans="1:12" x14ac:dyDescent="0.2">
      <c r="A794" t="s">
        <v>801</v>
      </c>
      <c r="B794" t="s">
        <v>366</v>
      </c>
      <c r="C794">
        <v>15</v>
      </c>
      <c r="D794">
        <v>1126010007293</v>
      </c>
      <c r="E794" s="1">
        <v>46039</v>
      </c>
      <c r="F794" s="1">
        <v>46058</v>
      </c>
      <c r="G794">
        <v>13808</v>
      </c>
      <c r="H794" s="1">
        <f t="shared" si="60"/>
        <v>46054</v>
      </c>
      <c r="I794" s="5">
        <f t="shared" si="64"/>
        <v>46253</v>
      </c>
      <c r="J794" s="9" t="str">
        <f t="shared" si="61"/>
        <v>ชำระตรงเวลา</v>
      </c>
      <c r="K794" s="10">
        <f t="shared" si="62"/>
        <v>4</v>
      </c>
      <c r="L794" t="str">
        <f t="shared" si="63"/>
        <v>ลูกหนี้ชั้นดี</v>
      </c>
    </row>
    <row r="795" spans="1:12" x14ac:dyDescent="0.2">
      <c r="A795" t="s">
        <v>802</v>
      </c>
      <c r="B795" t="s">
        <v>366</v>
      </c>
      <c r="C795">
        <v>15</v>
      </c>
      <c r="D795">
        <v>1126010007309</v>
      </c>
      <c r="E795" s="1">
        <v>46042</v>
      </c>
      <c r="F795" s="1">
        <v>46052</v>
      </c>
      <c r="G795">
        <v>494</v>
      </c>
      <c r="H795" s="1">
        <f t="shared" si="60"/>
        <v>46057</v>
      </c>
      <c r="I795" s="5">
        <f t="shared" si="64"/>
        <v>46253</v>
      </c>
      <c r="J795" s="9" t="str">
        <f t="shared" si="61"/>
        <v>ชำระตรงเวลา</v>
      </c>
      <c r="K795" s="10">
        <f t="shared" si="62"/>
        <v>0</v>
      </c>
      <c r="L795" t="str">
        <f t="shared" si="63"/>
        <v>ลูกหนี้ชั้นดี</v>
      </c>
    </row>
    <row r="796" spans="1:12" x14ac:dyDescent="0.2">
      <c r="A796" t="s">
        <v>803</v>
      </c>
      <c r="B796" t="s">
        <v>366</v>
      </c>
      <c r="C796">
        <v>15</v>
      </c>
      <c r="D796">
        <v>1126010007316</v>
      </c>
      <c r="E796" s="1">
        <v>46043</v>
      </c>
      <c r="F796" s="1">
        <v>46044</v>
      </c>
      <c r="G796">
        <v>8532</v>
      </c>
      <c r="H796" s="1">
        <f t="shared" si="60"/>
        <v>46058</v>
      </c>
      <c r="I796" s="5">
        <f t="shared" si="64"/>
        <v>46253</v>
      </c>
      <c r="J796" s="9" t="str">
        <f t="shared" si="61"/>
        <v>ค้างชำระ 1 - 30 วัน</v>
      </c>
      <c r="K796" s="10">
        <f t="shared" si="62"/>
        <v>0</v>
      </c>
      <c r="L796" t="str">
        <f t="shared" si="63"/>
        <v>ลูกหนี้ชั้นดี</v>
      </c>
    </row>
    <row r="797" spans="1:12" x14ac:dyDescent="0.2">
      <c r="A797" t="s">
        <v>804</v>
      </c>
      <c r="B797" t="s">
        <v>366</v>
      </c>
      <c r="C797">
        <v>15</v>
      </c>
      <c r="D797">
        <v>1126010007323</v>
      </c>
      <c r="E797" s="1">
        <v>46039</v>
      </c>
      <c r="F797" s="1">
        <v>46065</v>
      </c>
      <c r="G797">
        <v>8127</v>
      </c>
      <c r="H797" s="1">
        <f t="shared" si="60"/>
        <v>46054</v>
      </c>
      <c r="I797" s="5">
        <f t="shared" si="64"/>
        <v>46253</v>
      </c>
      <c r="J797" s="9" t="str">
        <f t="shared" si="61"/>
        <v>ชำระตรงเวลา</v>
      </c>
      <c r="K797" s="10">
        <f t="shared" si="62"/>
        <v>11</v>
      </c>
      <c r="L797" t="str">
        <f t="shared" si="63"/>
        <v>ลูกหนี้ชั้นดี</v>
      </c>
    </row>
    <row r="798" spans="1:12" x14ac:dyDescent="0.2">
      <c r="A798" t="s">
        <v>518</v>
      </c>
      <c r="B798" t="s">
        <v>366</v>
      </c>
      <c r="C798">
        <v>7</v>
      </c>
      <c r="D798">
        <v>1126010007330</v>
      </c>
      <c r="E798" s="1">
        <v>46042</v>
      </c>
      <c r="F798" s="1">
        <v>46044</v>
      </c>
      <c r="G798">
        <v>1985</v>
      </c>
      <c r="H798" s="1">
        <f t="shared" si="60"/>
        <v>46049</v>
      </c>
      <c r="I798" s="5">
        <f t="shared" si="64"/>
        <v>46253</v>
      </c>
      <c r="J798" s="9" t="str">
        <f t="shared" si="61"/>
        <v>ค้างชำระ 1 - 30 วัน</v>
      </c>
      <c r="K798" s="10">
        <f t="shared" si="62"/>
        <v>0</v>
      </c>
      <c r="L798" t="str">
        <f t="shared" si="63"/>
        <v>ลูกหนี้ชั้นดี</v>
      </c>
    </row>
    <row r="799" spans="1:12" x14ac:dyDescent="0.2">
      <c r="A799" t="s">
        <v>805</v>
      </c>
      <c r="B799" t="s">
        <v>366</v>
      </c>
      <c r="C799">
        <v>15</v>
      </c>
      <c r="D799">
        <v>1126010007347</v>
      </c>
      <c r="E799" s="1">
        <v>46039</v>
      </c>
      <c r="F799" s="1">
        <v>46056</v>
      </c>
      <c r="G799">
        <v>2365</v>
      </c>
      <c r="H799" s="1">
        <f t="shared" si="60"/>
        <v>46054</v>
      </c>
      <c r="I799" s="5">
        <f t="shared" si="64"/>
        <v>46253</v>
      </c>
      <c r="J799" s="9" t="str">
        <f t="shared" si="61"/>
        <v>ชำระตรงเวลา</v>
      </c>
      <c r="K799" s="10">
        <f t="shared" si="62"/>
        <v>2</v>
      </c>
      <c r="L799" t="str">
        <f t="shared" si="63"/>
        <v>ลูกหนี้ชั้นดี</v>
      </c>
    </row>
    <row r="800" spans="1:12" x14ac:dyDescent="0.2">
      <c r="A800" t="s">
        <v>806</v>
      </c>
      <c r="B800" t="s">
        <v>366</v>
      </c>
      <c r="C800">
        <v>15</v>
      </c>
      <c r="D800">
        <v>1126010007354</v>
      </c>
      <c r="E800" s="1">
        <v>46043</v>
      </c>
      <c r="F800" s="1">
        <v>46057</v>
      </c>
      <c r="G800">
        <v>6490</v>
      </c>
      <c r="H800" s="1">
        <f t="shared" si="60"/>
        <v>46058</v>
      </c>
      <c r="I800" s="5">
        <f t="shared" si="64"/>
        <v>46253</v>
      </c>
      <c r="J800" s="9" t="str">
        <f t="shared" si="61"/>
        <v>ค้างชำระ 1 - 30 วัน</v>
      </c>
      <c r="K800" s="10">
        <f t="shared" si="62"/>
        <v>0</v>
      </c>
      <c r="L800" t="str">
        <f t="shared" si="63"/>
        <v>ลูกหนี้ชั้นดี</v>
      </c>
    </row>
    <row r="801" spans="1:12" x14ac:dyDescent="0.2">
      <c r="A801" t="s">
        <v>491</v>
      </c>
      <c r="B801" t="s">
        <v>366</v>
      </c>
      <c r="C801">
        <v>15</v>
      </c>
      <c r="D801">
        <v>1126010007361</v>
      </c>
      <c r="E801" s="1">
        <v>46042</v>
      </c>
      <c r="F801" s="1">
        <v>46062</v>
      </c>
      <c r="G801">
        <v>2055</v>
      </c>
      <c r="H801" s="1">
        <f t="shared" si="60"/>
        <v>46057</v>
      </c>
      <c r="I801" s="5">
        <f t="shared" si="64"/>
        <v>46253</v>
      </c>
      <c r="J801" s="9" t="str">
        <f t="shared" si="61"/>
        <v>ค้างชำระ 1 - 30 วัน</v>
      </c>
      <c r="K801" s="10">
        <f t="shared" si="62"/>
        <v>5</v>
      </c>
      <c r="L801" t="str">
        <f t="shared" si="63"/>
        <v>ลูกหนี้ชั้นดี</v>
      </c>
    </row>
    <row r="802" spans="1:12" x14ac:dyDescent="0.2">
      <c r="A802" t="s">
        <v>491</v>
      </c>
      <c r="B802" t="s">
        <v>366</v>
      </c>
      <c r="C802">
        <v>15</v>
      </c>
      <c r="D802">
        <v>1126010007361</v>
      </c>
      <c r="E802" s="1">
        <v>46042</v>
      </c>
      <c r="F802" s="1">
        <v>46062</v>
      </c>
      <c r="G802">
        <v>2055</v>
      </c>
      <c r="H802" s="1">
        <f t="shared" si="60"/>
        <v>46057</v>
      </c>
      <c r="I802" s="5">
        <f t="shared" si="64"/>
        <v>46253</v>
      </c>
      <c r="J802" s="9" t="str">
        <f t="shared" si="61"/>
        <v>ค้างชำระ 1 - 30 วัน</v>
      </c>
      <c r="K802" s="10">
        <f t="shared" si="62"/>
        <v>5</v>
      </c>
      <c r="L802" t="str">
        <f t="shared" si="63"/>
        <v>ลูกหนี้ชั้นดี</v>
      </c>
    </row>
    <row r="803" spans="1:12" x14ac:dyDescent="0.2">
      <c r="A803" t="s">
        <v>491</v>
      </c>
      <c r="B803" t="s">
        <v>366</v>
      </c>
      <c r="C803">
        <v>15</v>
      </c>
      <c r="D803">
        <v>1126010007361</v>
      </c>
      <c r="E803" s="1">
        <v>46042</v>
      </c>
      <c r="F803" s="1">
        <v>46062</v>
      </c>
      <c r="G803">
        <v>2055</v>
      </c>
      <c r="H803" s="1">
        <f t="shared" si="60"/>
        <v>46057</v>
      </c>
      <c r="I803" s="5">
        <f t="shared" si="64"/>
        <v>46253</v>
      </c>
      <c r="J803" s="9" t="str">
        <f t="shared" si="61"/>
        <v>ชำระตรงเวลา</v>
      </c>
      <c r="K803" s="10">
        <f t="shared" si="62"/>
        <v>5</v>
      </c>
      <c r="L803" t="str">
        <f t="shared" si="63"/>
        <v>ลูกหนี้ชั้นดี</v>
      </c>
    </row>
    <row r="804" spans="1:12" x14ac:dyDescent="0.2">
      <c r="A804" t="s">
        <v>504</v>
      </c>
      <c r="B804" t="s">
        <v>366</v>
      </c>
      <c r="C804">
        <v>15</v>
      </c>
      <c r="D804">
        <v>1126010007378</v>
      </c>
      <c r="E804" s="1">
        <v>46041</v>
      </c>
      <c r="F804" s="1">
        <v>46052</v>
      </c>
      <c r="G804">
        <v>23573</v>
      </c>
      <c r="H804" s="1">
        <f t="shared" si="60"/>
        <v>46056</v>
      </c>
      <c r="I804" s="5">
        <f t="shared" si="64"/>
        <v>46253</v>
      </c>
      <c r="J804" s="9" t="str">
        <f t="shared" si="61"/>
        <v>ค้างชำระ 1 - 30 วัน</v>
      </c>
      <c r="K804" s="10">
        <f t="shared" si="62"/>
        <v>0</v>
      </c>
      <c r="L804" t="str">
        <f t="shared" si="63"/>
        <v>ลูกหนี้ชั้นดี</v>
      </c>
    </row>
    <row r="805" spans="1:12" x14ac:dyDescent="0.2">
      <c r="A805" t="s">
        <v>807</v>
      </c>
      <c r="B805" t="s">
        <v>366</v>
      </c>
      <c r="C805">
        <v>7</v>
      </c>
      <c r="D805">
        <v>1126010007385</v>
      </c>
      <c r="E805" s="1">
        <v>46041</v>
      </c>
      <c r="F805" s="1">
        <v>46050</v>
      </c>
      <c r="G805">
        <v>3085</v>
      </c>
      <c r="H805" s="1">
        <f t="shared" si="60"/>
        <v>46048</v>
      </c>
      <c r="I805" s="5">
        <f t="shared" si="64"/>
        <v>46253</v>
      </c>
      <c r="J805" s="9" t="str">
        <f t="shared" si="61"/>
        <v>ชำระตรงเวลา</v>
      </c>
      <c r="K805" s="10">
        <f t="shared" si="62"/>
        <v>2</v>
      </c>
      <c r="L805" t="str">
        <f t="shared" si="63"/>
        <v>ลูกหนี้ชั้นดี</v>
      </c>
    </row>
    <row r="806" spans="1:12" x14ac:dyDescent="0.2">
      <c r="A806" t="s">
        <v>808</v>
      </c>
      <c r="B806" t="s">
        <v>366</v>
      </c>
      <c r="C806">
        <v>15</v>
      </c>
      <c r="D806">
        <v>1126010007392</v>
      </c>
      <c r="E806" s="1">
        <v>46041</v>
      </c>
      <c r="F806" s="1">
        <v>46053</v>
      </c>
      <c r="G806">
        <v>14380</v>
      </c>
      <c r="H806" s="1">
        <f t="shared" si="60"/>
        <v>46056</v>
      </c>
      <c r="I806" s="5">
        <f t="shared" si="64"/>
        <v>46253</v>
      </c>
      <c r="J806" s="9" t="str">
        <f t="shared" si="61"/>
        <v>ชำระตรงเวลา</v>
      </c>
      <c r="K806" s="10">
        <f t="shared" si="62"/>
        <v>0</v>
      </c>
      <c r="L806" t="str">
        <f t="shared" si="63"/>
        <v>ลูกหนี้ชั้นดี</v>
      </c>
    </row>
    <row r="807" spans="1:12" x14ac:dyDescent="0.2">
      <c r="A807" t="s">
        <v>415</v>
      </c>
      <c r="B807" t="s">
        <v>366</v>
      </c>
      <c r="C807">
        <v>15</v>
      </c>
      <c r="D807">
        <v>1126010007408</v>
      </c>
      <c r="E807" s="1">
        <v>46044</v>
      </c>
      <c r="F807" s="1">
        <v>46057</v>
      </c>
      <c r="G807">
        <v>9315</v>
      </c>
      <c r="H807" s="1">
        <f t="shared" si="60"/>
        <v>46059</v>
      </c>
      <c r="I807" s="5">
        <f t="shared" si="64"/>
        <v>46253</v>
      </c>
      <c r="J807" s="9" t="str">
        <f t="shared" si="61"/>
        <v>ชำระตรงเวลา</v>
      </c>
      <c r="K807" s="10">
        <f t="shared" si="62"/>
        <v>0</v>
      </c>
      <c r="L807" t="str">
        <f t="shared" si="63"/>
        <v>ลูกหนี้ชั้นดี</v>
      </c>
    </row>
    <row r="808" spans="1:12" x14ac:dyDescent="0.2">
      <c r="A808" t="s">
        <v>665</v>
      </c>
      <c r="B808" t="s">
        <v>366</v>
      </c>
      <c r="C808">
        <v>15</v>
      </c>
      <c r="D808">
        <v>1126010007415</v>
      </c>
      <c r="E808" s="1">
        <v>46044</v>
      </c>
      <c r="F808" s="1">
        <v>46049</v>
      </c>
      <c r="G808">
        <v>510</v>
      </c>
      <c r="H808" s="1">
        <f t="shared" si="60"/>
        <v>46059</v>
      </c>
      <c r="I808" s="5">
        <f t="shared" si="64"/>
        <v>46253</v>
      </c>
      <c r="J808" s="9" t="str">
        <f t="shared" si="61"/>
        <v>ชำระตรงเวลา</v>
      </c>
      <c r="K808" s="10">
        <f t="shared" si="62"/>
        <v>0</v>
      </c>
      <c r="L808" t="str">
        <f t="shared" si="63"/>
        <v>ลูกหนี้ชั้นดี</v>
      </c>
    </row>
    <row r="809" spans="1:12" x14ac:dyDescent="0.2">
      <c r="A809" t="s">
        <v>665</v>
      </c>
      <c r="B809" t="s">
        <v>366</v>
      </c>
      <c r="C809">
        <v>15</v>
      </c>
      <c r="D809">
        <v>1126010007415</v>
      </c>
      <c r="E809" s="1">
        <v>46044</v>
      </c>
      <c r="F809" s="1">
        <v>46049</v>
      </c>
      <c r="G809">
        <v>510</v>
      </c>
      <c r="H809" s="1">
        <f t="shared" si="60"/>
        <v>46059</v>
      </c>
      <c r="I809" s="5">
        <f t="shared" si="64"/>
        <v>46253</v>
      </c>
      <c r="J809" s="9" t="str">
        <f t="shared" si="61"/>
        <v>ชำระตรงเวลา</v>
      </c>
      <c r="K809" s="10">
        <f t="shared" si="62"/>
        <v>0</v>
      </c>
      <c r="L809" t="str">
        <f t="shared" si="63"/>
        <v>ลูกหนี้ชั้นดี</v>
      </c>
    </row>
    <row r="810" spans="1:12" x14ac:dyDescent="0.2">
      <c r="A810" t="s">
        <v>665</v>
      </c>
      <c r="B810" t="s">
        <v>366</v>
      </c>
      <c r="C810">
        <v>15</v>
      </c>
      <c r="D810">
        <v>1126010007415</v>
      </c>
      <c r="E810" s="1">
        <v>46044</v>
      </c>
      <c r="F810" s="1">
        <v>46049</v>
      </c>
      <c r="G810">
        <v>510</v>
      </c>
      <c r="H810" s="1">
        <f t="shared" si="60"/>
        <v>46059</v>
      </c>
      <c r="I810" s="5">
        <f t="shared" si="64"/>
        <v>46253</v>
      </c>
      <c r="J810" s="9" t="str">
        <f t="shared" si="61"/>
        <v>ชำระตรงเวลา</v>
      </c>
      <c r="K810" s="10">
        <f t="shared" si="62"/>
        <v>0</v>
      </c>
      <c r="L810" t="str">
        <f t="shared" si="63"/>
        <v>ลูกหนี้ชั้นดี</v>
      </c>
    </row>
    <row r="811" spans="1:12" x14ac:dyDescent="0.2">
      <c r="A811" t="s">
        <v>415</v>
      </c>
      <c r="B811" t="s">
        <v>366</v>
      </c>
      <c r="C811">
        <v>7</v>
      </c>
      <c r="D811">
        <v>1126010007422</v>
      </c>
      <c r="E811" s="1">
        <v>46041</v>
      </c>
      <c r="F811" s="1">
        <v>46046</v>
      </c>
      <c r="G811">
        <v>8009</v>
      </c>
      <c r="H811" s="1">
        <f t="shared" si="60"/>
        <v>46048</v>
      </c>
      <c r="I811" s="5">
        <f t="shared" si="64"/>
        <v>46253</v>
      </c>
      <c r="J811" s="9" t="str">
        <f t="shared" si="61"/>
        <v>ค้างชำระ 1 - 30 วัน</v>
      </c>
      <c r="K811" s="10">
        <f t="shared" si="62"/>
        <v>0</v>
      </c>
      <c r="L811" t="str">
        <f t="shared" si="63"/>
        <v>ลูกหนี้ชั้นดี</v>
      </c>
    </row>
    <row r="812" spans="1:12" x14ac:dyDescent="0.2">
      <c r="A812" t="s">
        <v>577</v>
      </c>
      <c r="B812" t="s">
        <v>366</v>
      </c>
      <c r="C812">
        <v>15</v>
      </c>
      <c r="D812">
        <v>1126010007439</v>
      </c>
      <c r="E812" s="1">
        <v>46041</v>
      </c>
      <c r="F812" s="1">
        <v>46060</v>
      </c>
      <c r="G812">
        <v>9957</v>
      </c>
      <c r="H812" s="1">
        <f t="shared" si="60"/>
        <v>46056</v>
      </c>
      <c r="I812" s="5">
        <f t="shared" si="64"/>
        <v>46253</v>
      </c>
      <c r="J812" s="9" t="str">
        <f t="shared" si="61"/>
        <v>ค้างชำระ 1 - 30 วัน</v>
      </c>
      <c r="K812" s="10">
        <f t="shared" si="62"/>
        <v>4</v>
      </c>
      <c r="L812" t="str">
        <f t="shared" si="63"/>
        <v>ลูกหนี้ชั้นดี</v>
      </c>
    </row>
    <row r="813" spans="1:12" x14ac:dyDescent="0.2">
      <c r="A813" t="s">
        <v>415</v>
      </c>
      <c r="B813" t="s">
        <v>366</v>
      </c>
      <c r="C813">
        <v>15</v>
      </c>
      <c r="D813">
        <v>1126010007446</v>
      </c>
      <c r="E813" s="1">
        <v>46041</v>
      </c>
      <c r="F813" s="1">
        <v>46062</v>
      </c>
      <c r="G813">
        <v>2265</v>
      </c>
      <c r="H813" s="1">
        <f t="shared" si="60"/>
        <v>46056</v>
      </c>
      <c r="I813" s="5">
        <f t="shared" si="64"/>
        <v>46253</v>
      </c>
      <c r="J813" s="9" t="str">
        <f t="shared" si="61"/>
        <v>ค้างชำระ 1 - 30 วัน</v>
      </c>
      <c r="K813" s="10">
        <f t="shared" si="62"/>
        <v>6</v>
      </c>
      <c r="L813" t="str">
        <f t="shared" si="63"/>
        <v>ลูกหนี้ชั้นดี</v>
      </c>
    </row>
    <row r="814" spans="1:12" x14ac:dyDescent="0.2">
      <c r="A814" t="s">
        <v>421</v>
      </c>
      <c r="B814" t="s">
        <v>366</v>
      </c>
      <c r="C814">
        <v>15</v>
      </c>
      <c r="D814">
        <v>1126010007460</v>
      </c>
      <c r="E814" s="1">
        <v>46041</v>
      </c>
      <c r="F814" s="1">
        <v>46074</v>
      </c>
      <c r="G814">
        <v>2265</v>
      </c>
      <c r="H814" s="1">
        <f t="shared" si="60"/>
        <v>46056</v>
      </c>
      <c r="I814" s="5">
        <f t="shared" si="64"/>
        <v>46253</v>
      </c>
      <c r="J814" s="9" t="str">
        <f t="shared" si="61"/>
        <v>ค้างชำระ 1 - 30 วัน</v>
      </c>
      <c r="K814" s="10">
        <f t="shared" si="62"/>
        <v>18</v>
      </c>
      <c r="L814" t="str">
        <f t="shared" si="63"/>
        <v>ลูกหนี้ชั้นดี</v>
      </c>
    </row>
    <row r="815" spans="1:12" x14ac:dyDescent="0.2">
      <c r="A815" t="s">
        <v>810</v>
      </c>
      <c r="B815" t="s">
        <v>366</v>
      </c>
      <c r="C815">
        <v>15</v>
      </c>
      <c r="D815">
        <v>1126010007484</v>
      </c>
      <c r="E815" s="1">
        <v>46039</v>
      </c>
      <c r="F815" s="1">
        <v>46055</v>
      </c>
      <c r="G815">
        <v>10040</v>
      </c>
      <c r="H815" s="1">
        <f t="shared" si="60"/>
        <v>46054</v>
      </c>
      <c r="I815" s="5">
        <f t="shared" si="64"/>
        <v>46253</v>
      </c>
      <c r="J815" s="9" t="str">
        <f t="shared" si="61"/>
        <v>ชำระตรงเวลา</v>
      </c>
      <c r="K815" s="10">
        <f t="shared" si="62"/>
        <v>1</v>
      </c>
      <c r="L815" t="str">
        <f t="shared" si="63"/>
        <v>ลูกหนี้ชั้นดี</v>
      </c>
    </row>
    <row r="816" spans="1:12" x14ac:dyDescent="0.2">
      <c r="A816" t="s">
        <v>811</v>
      </c>
      <c r="B816" t="s">
        <v>366</v>
      </c>
      <c r="C816">
        <v>15</v>
      </c>
      <c r="D816">
        <v>1126010007514</v>
      </c>
      <c r="E816" s="1">
        <v>46042</v>
      </c>
      <c r="F816" s="1">
        <v>46049</v>
      </c>
      <c r="G816">
        <v>16065</v>
      </c>
      <c r="H816" s="1">
        <f t="shared" si="60"/>
        <v>46057</v>
      </c>
      <c r="I816" s="5">
        <f t="shared" si="64"/>
        <v>46253</v>
      </c>
      <c r="J816" s="9" t="str">
        <f t="shared" si="61"/>
        <v>ชำระตรงเวลา</v>
      </c>
      <c r="K816" s="10">
        <f t="shared" si="62"/>
        <v>0</v>
      </c>
      <c r="L816" t="str">
        <f t="shared" si="63"/>
        <v>ลูกหนี้ชั้นดี</v>
      </c>
    </row>
    <row r="817" spans="1:12" x14ac:dyDescent="0.2">
      <c r="A817" t="s">
        <v>766</v>
      </c>
      <c r="B817" t="s">
        <v>366</v>
      </c>
      <c r="C817">
        <v>15</v>
      </c>
      <c r="D817">
        <v>1126010007521</v>
      </c>
      <c r="E817" s="1">
        <v>46039</v>
      </c>
      <c r="F817" s="1">
        <v>46053</v>
      </c>
      <c r="G817">
        <v>6840</v>
      </c>
      <c r="H817" s="1">
        <f t="shared" si="60"/>
        <v>46054</v>
      </c>
      <c r="I817" s="5">
        <f t="shared" si="64"/>
        <v>46253</v>
      </c>
      <c r="J817" s="9" t="str">
        <f t="shared" si="61"/>
        <v>ชำระตรงเวลา</v>
      </c>
      <c r="K817" s="10">
        <f t="shared" si="62"/>
        <v>0</v>
      </c>
      <c r="L817" t="str">
        <f t="shared" si="63"/>
        <v>ลูกหนี้ชั้นดี</v>
      </c>
    </row>
    <row r="818" spans="1:12" x14ac:dyDescent="0.2">
      <c r="A818" t="s">
        <v>766</v>
      </c>
      <c r="B818" t="s">
        <v>366</v>
      </c>
      <c r="C818">
        <v>15</v>
      </c>
      <c r="D818">
        <v>1126010007521</v>
      </c>
      <c r="E818" s="1">
        <v>46039</v>
      </c>
      <c r="F818" s="1">
        <v>46053</v>
      </c>
      <c r="G818">
        <v>6840</v>
      </c>
      <c r="H818" s="1">
        <f t="shared" si="60"/>
        <v>46054</v>
      </c>
      <c r="I818" s="5">
        <f t="shared" si="64"/>
        <v>46253</v>
      </c>
      <c r="J818" s="9" t="str">
        <f t="shared" si="61"/>
        <v>ชำระตรงเวลา</v>
      </c>
      <c r="K818" s="10">
        <f t="shared" si="62"/>
        <v>0</v>
      </c>
      <c r="L818" t="str">
        <f t="shared" si="63"/>
        <v>ลูกหนี้ชั้นดี</v>
      </c>
    </row>
    <row r="819" spans="1:12" x14ac:dyDescent="0.2">
      <c r="A819" t="s">
        <v>766</v>
      </c>
      <c r="B819" t="s">
        <v>366</v>
      </c>
      <c r="C819">
        <v>15</v>
      </c>
      <c r="D819">
        <v>1126010007521</v>
      </c>
      <c r="E819" s="1">
        <v>46039</v>
      </c>
      <c r="F819" s="1">
        <v>46053</v>
      </c>
      <c r="G819">
        <v>6840</v>
      </c>
      <c r="H819" s="1">
        <f t="shared" si="60"/>
        <v>46054</v>
      </c>
      <c r="I819" s="5">
        <f t="shared" si="64"/>
        <v>46253</v>
      </c>
      <c r="J819" s="9" t="str">
        <f t="shared" si="61"/>
        <v>ค้างชำระ 1 - 30 วัน</v>
      </c>
      <c r="K819" s="10">
        <f t="shared" si="62"/>
        <v>0</v>
      </c>
      <c r="L819" t="str">
        <f t="shared" si="63"/>
        <v>ลูกหนี้ชั้นดี</v>
      </c>
    </row>
    <row r="820" spans="1:12" x14ac:dyDescent="0.2">
      <c r="A820" t="s">
        <v>812</v>
      </c>
      <c r="B820" t="s">
        <v>366</v>
      </c>
      <c r="C820">
        <v>15</v>
      </c>
      <c r="D820">
        <v>1126010007538</v>
      </c>
      <c r="E820" s="1">
        <v>46041</v>
      </c>
      <c r="F820" s="1">
        <v>46060</v>
      </c>
      <c r="G820">
        <v>7223</v>
      </c>
      <c r="H820" s="1">
        <f t="shared" si="60"/>
        <v>46056</v>
      </c>
      <c r="I820" s="5">
        <f t="shared" si="64"/>
        <v>46253</v>
      </c>
      <c r="J820" s="9" t="str">
        <f t="shared" si="61"/>
        <v>ชำระตรงเวลา</v>
      </c>
      <c r="K820" s="10">
        <f t="shared" si="62"/>
        <v>4</v>
      </c>
      <c r="L820" t="str">
        <f t="shared" si="63"/>
        <v>ลูกหนี้ชั้นดี</v>
      </c>
    </row>
    <row r="821" spans="1:12" x14ac:dyDescent="0.2">
      <c r="A821" t="s">
        <v>813</v>
      </c>
      <c r="B821" t="s">
        <v>366</v>
      </c>
      <c r="C821">
        <v>15</v>
      </c>
      <c r="D821">
        <v>1126010007552</v>
      </c>
      <c r="E821" s="1">
        <v>46044</v>
      </c>
      <c r="F821" s="1">
        <v>46058</v>
      </c>
      <c r="G821">
        <v>8880</v>
      </c>
      <c r="H821" s="1">
        <f t="shared" si="60"/>
        <v>46059</v>
      </c>
      <c r="I821" s="5">
        <f t="shared" si="64"/>
        <v>46253</v>
      </c>
      <c r="J821" s="9" t="str">
        <f t="shared" si="61"/>
        <v>ชำระตรงเวลา</v>
      </c>
      <c r="K821" s="10">
        <f t="shared" si="62"/>
        <v>0</v>
      </c>
      <c r="L821" t="str">
        <f t="shared" si="63"/>
        <v>ลูกหนี้ชั้นดี</v>
      </c>
    </row>
    <row r="822" spans="1:12" x14ac:dyDescent="0.2">
      <c r="A822" t="s">
        <v>811</v>
      </c>
      <c r="B822" t="s">
        <v>366</v>
      </c>
      <c r="C822">
        <v>15</v>
      </c>
      <c r="D822">
        <v>1126010007569</v>
      </c>
      <c r="E822" s="1">
        <v>46041</v>
      </c>
      <c r="F822" s="1">
        <v>46050</v>
      </c>
      <c r="G822">
        <v>2170</v>
      </c>
      <c r="H822" s="1">
        <f t="shared" si="60"/>
        <v>46056</v>
      </c>
      <c r="I822" s="5">
        <f t="shared" si="64"/>
        <v>46253</v>
      </c>
      <c r="J822" s="9" t="str">
        <f t="shared" si="61"/>
        <v>ชำระตรงเวลา</v>
      </c>
      <c r="K822" s="10">
        <f t="shared" si="62"/>
        <v>0</v>
      </c>
      <c r="L822" t="str">
        <f t="shared" si="63"/>
        <v>ลูกหนี้ชั้นดี</v>
      </c>
    </row>
    <row r="823" spans="1:12" x14ac:dyDescent="0.2">
      <c r="A823" t="s">
        <v>814</v>
      </c>
      <c r="B823" t="s">
        <v>366</v>
      </c>
      <c r="C823">
        <v>15</v>
      </c>
      <c r="D823">
        <v>1126010007590</v>
      </c>
      <c r="E823" s="1">
        <v>46042</v>
      </c>
      <c r="F823" s="1">
        <v>46052</v>
      </c>
      <c r="G823">
        <v>12025</v>
      </c>
      <c r="H823" s="1">
        <f t="shared" si="60"/>
        <v>46057</v>
      </c>
      <c r="I823" s="5">
        <f t="shared" si="64"/>
        <v>46253</v>
      </c>
      <c r="J823" s="9" t="str">
        <f t="shared" si="61"/>
        <v>ชำระตรงเวลา</v>
      </c>
      <c r="K823" s="10">
        <f t="shared" si="62"/>
        <v>0</v>
      </c>
      <c r="L823" t="str">
        <f t="shared" si="63"/>
        <v>ลูกหนี้ชั้นดี</v>
      </c>
    </row>
    <row r="824" spans="1:12" x14ac:dyDescent="0.2">
      <c r="A824" t="s">
        <v>815</v>
      </c>
      <c r="B824" t="s">
        <v>366</v>
      </c>
      <c r="C824">
        <v>15</v>
      </c>
      <c r="D824">
        <v>1126010007613</v>
      </c>
      <c r="E824" s="1">
        <v>46042</v>
      </c>
      <c r="F824" s="1">
        <v>46052</v>
      </c>
      <c r="G824">
        <v>3875</v>
      </c>
      <c r="H824" s="1">
        <f t="shared" si="60"/>
        <v>46057</v>
      </c>
      <c r="I824" s="5">
        <f t="shared" si="64"/>
        <v>46253</v>
      </c>
      <c r="J824" s="9" t="str">
        <f t="shared" si="61"/>
        <v>ชำระตรงเวลา</v>
      </c>
      <c r="K824" s="10">
        <f t="shared" si="62"/>
        <v>0</v>
      </c>
      <c r="L824" t="str">
        <f t="shared" si="63"/>
        <v>ลูกหนี้ชั้นดี</v>
      </c>
    </row>
    <row r="825" spans="1:12" x14ac:dyDescent="0.2">
      <c r="A825" t="s">
        <v>565</v>
      </c>
      <c r="B825" t="s">
        <v>366</v>
      </c>
      <c r="C825">
        <v>15</v>
      </c>
      <c r="D825">
        <v>1126010007620</v>
      </c>
      <c r="E825" s="1">
        <v>46042</v>
      </c>
      <c r="F825" s="1">
        <v>46052</v>
      </c>
      <c r="G825">
        <v>1100</v>
      </c>
      <c r="H825" s="1">
        <f t="shared" si="60"/>
        <v>46057</v>
      </c>
      <c r="I825" s="5">
        <f t="shared" si="64"/>
        <v>46253</v>
      </c>
      <c r="J825" s="9" t="str">
        <f t="shared" si="61"/>
        <v>ค้างชำระ 1 - 30 วัน</v>
      </c>
      <c r="K825" s="10">
        <f t="shared" si="62"/>
        <v>0</v>
      </c>
      <c r="L825" t="str">
        <f t="shared" si="63"/>
        <v>ลูกหนี้ชั้นดี</v>
      </c>
    </row>
    <row r="826" spans="1:12" x14ac:dyDescent="0.2">
      <c r="A826" t="s">
        <v>643</v>
      </c>
      <c r="B826" t="s">
        <v>366</v>
      </c>
      <c r="C826">
        <v>30</v>
      </c>
      <c r="D826">
        <v>1126010007637</v>
      </c>
      <c r="E826" s="1">
        <v>46041</v>
      </c>
      <c r="F826" s="1">
        <v>46076</v>
      </c>
      <c r="G826">
        <v>110845</v>
      </c>
      <c r="H826" s="1">
        <f t="shared" si="60"/>
        <v>46071</v>
      </c>
      <c r="I826" s="5">
        <f t="shared" si="64"/>
        <v>46253</v>
      </c>
      <c r="J826" s="9" t="str">
        <f t="shared" si="61"/>
        <v>ค้างชำระ 1 - 30 วัน</v>
      </c>
      <c r="K826" s="10">
        <f t="shared" si="62"/>
        <v>5</v>
      </c>
      <c r="L826" t="str">
        <f t="shared" si="63"/>
        <v>ลูกหนี้ชั้นดี</v>
      </c>
    </row>
    <row r="827" spans="1:12" x14ac:dyDescent="0.2">
      <c r="A827" t="s">
        <v>518</v>
      </c>
      <c r="B827" t="s">
        <v>366</v>
      </c>
      <c r="C827">
        <v>15</v>
      </c>
      <c r="D827">
        <v>1126010007651</v>
      </c>
      <c r="E827" s="1">
        <v>46039</v>
      </c>
      <c r="F827" s="1">
        <v>46056</v>
      </c>
      <c r="G827">
        <v>12895</v>
      </c>
      <c r="H827" s="1">
        <f t="shared" si="60"/>
        <v>46054</v>
      </c>
      <c r="I827" s="5">
        <f t="shared" si="64"/>
        <v>46253</v>
      </c>
      <c r="J827" s="9" t="str">
        <f t="shared" si="61"/>
        <v>ค้างชำระ 1 - 30 วัน</v>
      </c>
      <c r="K827" s="10">
        <f t="shared" si="62"/>
        <v>2</v>
      </c>
      <c r="L827" t="str">
        <f t="shared" si="63"/>
        <v>ลูกหนี้ชั้นดี</v>
      </c>
    </row>
    <row r="828" spans="1:12" x14ac:dyDescent="0.2">
      <c r="A828" t="s">
        <v>773</v>
      </c>
      <c r="B828" t="s">
        <v>366</v>
      </c>
      <c r="C828">
        <v>15</v>
      </c>
      <c r="D828">
        <v>1126010007675</v>
      </c>
      <c r="E828" s="1">
        <v>46041</v>
      </c>
      <c r="F828" s="1">
        <v>46060</v>
      </c>
      <c r="G828">
        <v>5400</v>
      </c>
      <c r="H828" s="1">
        <f t="shared" si="60"/>
        <v>46056</v>
      </c>
      <c r="I828" s="5">
        <f t="shared" si="64"/>
        <v>46253</v>
      </c>
      <c r="J828" s="9" t="str">
        <f t="shared" si="61"/>
        <v>ชำระตรงเวลา</v>
      </c>
      <c r="K828" s="10">
        <f t="shared" si="62"/>
        <v>4</v>
      </c>
      <c r="L828" t="str">
        <f t="shared" si="63"/>
        <v>ลูกหนี้ชั้นดี</v>
      </c>
    </row>
    <row r="829" spans="1:12" x14ac:dyDescent="0.2">
      <c r="A829" t="s">
        <v>457</v>
      </c>
      <c r="B829" t="s">
        <v>366</v>
      </c>
      <c r="C829">
        <v>15</v>
      </c>
      <c r="D829">
        <v>1126010007682</v>
      </c>
      <c r="E829" s="1">
        <v>46042</v>
      </c>
      <c r="F829" s="1">
        <v>46051</v>
      </c>
      <c r="G829">
        <v>14865</v>
      </c>
      <c r="H829" s="1">
        <f t="shared" si="60"/>
        <v>46057</v>
      </c>
      <c r="I829" s="5">
        <f t="shared" si="64"/>
        <v>46253</v>
      </c>
      <c r="J829" s="9" t="str">
        <f t="shared" si="61"/>
        <v>ค้างชำระ 1 - 30 วัน</v>
      </c>
      <c r="K829" s="10">
        <f t="shared" si="62"/>
        <v>0</v>
      </c>
      <c r="L829" t="str">
        <f t="shared" si="63"/>
        <v>ลูกหนี้ชั้นดี</v>
      </c>
    </row>
    <row r="830" spans="1:12" x14ac:dyDescent="0.2">
      <c r="A830" t="s">
        <v>434</v>
      </c>
      <c r="B830" t="s">
        <v>366</v>
      </c>
      <c r="C830">
        <v>15</v>
      </c>
      <c r="D830">
        <v>1126010007699</v>
      </c>
      <c r="E830" s="1">
        <v>46041</v>
      </c>
      <c r="F830" s="1">
        <v>46057</v>
      </c>
      <c r="G830">
        <v>1580</v>
      </c>
      <c r="H830" s="1">
        <f t="shared" si="60"/>
        <v>46056</v>
      </c>
      <c r="I830" s="5">
        <f t="shared" si="64"/>
        <v>46253</v>
      </c>
      <c r="J830" s="9" t="str">
        <f t="shared" si="61"/>
        <v>ชำระตรงเวลา</v>
      </c>
      <c r="K830" s="10">
        <f t="shared" si="62"/>
        <v>1</v>
      </c>
      <c r="L830" t="str">
        <f t="shared" si="63"/>
        <v>ลูกหนี้ชั้นดี</v>
      </c>
    </row>
    <row r="831" spans="1:12" x14ac:dyDescent="0.2">
      <c r="A831" t="s">
        <v>607</v>
      </c>
      <c r="B831" t="s">
        <v>366</v>
      </c>
      <c r="C831">
        <v>7</v>
      </c>
      <c r="D831">
        <v>1126010007705</v>
      </c>
      <c r="E831" s="1">
        <v>46041</v>
      </c>
      <c r="F831" s="1">
        <v>46046</v>
      </c>
      <c r="G831">
        <v>2290</v>
      </c>
      <c r="H831" s="1">
        <f t="shared" si="60"/>
        <v>46048</v>
      </c>
      <c r="I831" s="5">
        <f t="shared" si="64"/>
        <v>46253</v>
      </c>
      <c r="J831" s="9" t="str">
        <f t="shared" si="61"/>
        <v>ชำระตรงเวลา</v>
      </c>
      <c r="K831" s="10">
        <f t="shared" si="62"/>
        <v>0</v>
      </c>
      <c r="L831" t="str">
        <f t="shared" si="63"/>
        <v>ลูกหนี้ชั้นดี</v>
      </c>
    </row>
    <row r="832" spans="1:12" x14ac:dyDescent="0.2">
      <c r="A832" t="s">
        <v>548</v>
      </c>
      <c r="B832" t="s">
        <v>366</v>
      </c>
      <c r="C832">
        <v>7</v>
      </c>
      <c r="D832">
        <v>1126010007712</v>
      </c>
      <c r="E832" s="1">
        <v>46042</v>
      </c>
      <c r="F832" s="1">
        <v>46043</v>
      </c>
      <c r="G832">
        <v>14800</v>
      </c>
      <c r="H832" s="1">
        <f t="shared" si="60"/>
        <v>46049</v>
      </c>
      <c r="I832" s="5">
        <f t="shared" si="64"/>
        <v>46253</v>
      </c>
      <c r="J832" s="9" t="str">
        <f t="shared" si="61"/>
        <v>ชำระตรงเวลา</v>
      </c>
      <c r="K832" s="10">
        <f t="shared" si="62"/>
        <v>0</v>
      </c>
      <c r="L832" t="str">
        <f t="shared" si="63"/>
        <v>ลูกหนี้ชั้นดี</v>
      </c>
    </row>
    <row r="833" spans="1:12" x14ac:dyDescent="0.2">
      <c r="A833" t="s">
        <v>803</v>
      </c>
      <c r="B833" t="s">
        <v>366</v>
      </c>
      <c r="C833">
        <v>15</v>
      </c>
      <c r="D833">
        <v>1126010007729</v>
      </c>
      <c r="E833" s="1">
        <v>46041</v>
      </c>
      <c r="F833" s="1">
        <v>46056</v>
      </c>
      <c r="G833">
        <v>9330</v>
      </c>
      <c r="H833" s="1">
        <f t="shared" si="60"/>
        <v>46056</v>
      </c>
      <c r="I833" s="5">
        <f t="shared" si="64"/>
        <v>46253</v>
      </c>
      <c r="J833" s="9" t="str">
        <f t="shared" si="61"/>
        <v>ชำระตรงเวลา</v>
      </c>
      <c r="K833" s="10">
        <f t="shared" si="62"/>
        <v>0</v>
      </c>
      <c r="L833" t="str">
        <f t="shared" si="63"/>
        <v>ลูกหนี้ชั้นดี</v>
      </c>
    </row>
    <row r="834" spans="1:12" x14ac:dyDescent="0.2">
      <c r="A834" t="s">
        <v>816</v>
      </c>
      <c r="B834" t="s">
        <v>366</v>
      </c>
      <c r="C834">
        <v>15</v>
      </c>
      <c r="D834">
        <v>1126010007736</v>
      </c>
      <c r="E834" s="1">
        <v>46042</v>
      </c>
      <c r="F834" s="1">
        <v>46056</v>
      </c>
      <c r="G834">
        <v>1151</v>
      </c>
      <c r="H834" s="1">
        <f t="shared" ref="H834:H897" si="65">E834+C834</f>
        <v>46057</v>
      </c>
      <c r="I834" s="5">
        <f t="shared" si="64"/>
        <v>46253</v>
      </c>
      <c r="J834" s="9" t="str">
        <f t="shared" ref="J834:J897" si="66">IF(K835&lt;=0, "ชำระตรงเวลา", IF(K835&lt;=30, "ค้างชำระ 1 - 30 วัน", IF(K835&lt;=60, "ค้างชำระ 31 - 60 วัน", IF(K835&lt;=90, "ค้างชำระ 61 - 90 วัน", "ค้างชำระเกิน 90 วัน"))))</f>
        <v>ชำระตรงเวลา</v>
      </c>
      <c r="K834" s="10">
        <f t="shared" ref="K834:K897" si="67">IF(OR(F834="",F834="(ว่าง)"), MAX(0,I833-H834), MAX(0,F834-H834))</f>
        <v>0</v>
      </c>
      <c r="L834" t="str">
        <f t="shared" ref="L834:L897" si="68">IF(K834&lt;=30, "ลูกหนี้ชั้นดี", IF(K834&lt;=90, "ลูกหนี้เฝ้าติดตาม", "ลูกหนี้ด้อยคุณภาพ (NPL)"))</f>
        <v>ลูกหนี้ชั้นดี</v>
      </c>
    </row>
    <row r="835" spans="1:12" x14ac:dyDescent="0.2">
      <c r="A835" t="s">
        <v>548</v>
      </c>
      <c r="B835" t="s">
        <v>366</v>
      </c>
      <c r="C835">
        <v>15</v>
      </c>
      <c r="D835">
        <v>1126010007743</v>
      </c>
      <c r="E835" s="1">
        <v>46043</v>
      </c>
      <c r="F835" s="1">
        <v>46045</v>
      </c>
      <c r="G835">
        <v>4560</v>
      </c>
      <c r="H835" s="1">
        <f t="shared" si="65"/>
        <v>46058</v>
      </c>
      <c r="I835" s="5">
        <f t="shared" si="64"/>
        <v>46253</v>
      </c>
      <c r="J835" s="9" t="str">
        <f t="shared" si="66"/>
        <v>ชำระตรงเวลา</v>
      </c>
      <c r="K835" s="10">
        <f t="shared" si="67"/>
        <v>0</v>
      </c>
      <c r="L835" t="str">
        <f t="shared" si="68"/>
        <v>ลูกหนี้ชั้นดี</v>
      </c>
    </row>
    <row r="836" spans="1:12" x14ac:dyDescent="0.2">
      <c r="A836" t="s">
        <v>548</v>
      </c>
      <c r="B836" t="s">
        <v>366</v>
      </c>
      <c r="C836">
        <v>15</v>
      </c>
      <c r="D836">
        <v>1126010007750</v>
      </c>
      <c r="E836" s="1">
        <v>46041</v>
      </c>
      <c r="F836" s="1">
        <v>46041</v>
      </c>
      <c r="G836">
        <v>15669</v>
      </c>
      <c r="H836" s="1">
        <f t="shared" si="65"/>
        <v>46056</v>
      </c>
      <c r="I836" s="5">
        <f t="shared" ref="I836:I899" si="69">I835</f>
        <v>46253</v>
      </c>
      <c r="J836" s="9" t="str">
        <f t="shared" si="66"/>
        <v>ชำระตรงเวลา</v>
      </c>
      <c r="K836" s="10">
        <f t="shared" si="67"/>
        <v>0</v>
      </c>
      <c r="L836" t="str">
        <f t="shared" si="68"/>
        <v>ลูกหนี้ชั้นดี</v>
      </c>
    </row>
    <row r="837" spans="1:12" x14ac:dyDescent="0.2">
      <c r="A837" t="s">
        <v>817</v>
      </c>
      <c r="B837" t="s">
        <v>366</v>
      </c>
      <c r="C837">
        <v>15</v>
      </c>
      <c r="D837">
        <v>1126010007767</v>
      </c>
      <c r="E837" s="1">
        <v>46038</v>
      </c>
      <c r="F837" s="1">
        <v>46038</v>
      </c>
      <c r="G837">
        <v>27482</v>
      </c>
      <c r="H837" s="1">
        <f t="shared" si="65"/>
        <v>46053</v>
      </c>
      <c r="I837" s="5">
        <f t="shared" si="69"/>
        <v>46253</v>
      </c>
      <c r="J837" s="9" t="str">
        <f t="shared" si="66"/>
        <v>ชำระตรงเวลา</v>
      </c>
      <c r="K837" s="10">
        <f t="shared" si="67"/>
        <v>0</v>
      </c>
      <c r="L837" t="str">
        <f t="shared" si="68"/>
        <v>ลูกหนี้ชั้นดี</v>
      </c>
    </row>
    <row r="838" spans="1:12" x14ac:dyDescent="0.2">
      <c r="A838" t="s">
        <v>486</v>
      </c>
      <c r="B838" t="s">
        <v>366</v>
      </c>
      <c r="C838">
        <v>15</v>
      </c>
      <c r="D838">
        <v>1126010007774</v>
      </c>
      <c r="E838" s="1">
        <v>46043</v>
      </c>
      <c r="F838" s="1">
        <v>46051</v>
      </c>
      <c r="G838">
        <v>1600</v>
      </c>
      <c r="H838" s="1">
        <f t="shared" si="65"/>
        <v>46058</v>
      </c>
      <c r="I838" s="5">
        <f t="shared" si="69"/>
        <v>46253</v>
      </c>
      <c r="J838" s="9" t="str">
        <f t="shared" si="66"/>
        <v>ชำระตรงเวลา</v>
      </c>
      <c r="K838" s="10">
        <f t="shared" si="67"/>
        <v>0</v>
      </c>
      <c r="L838" t="str">
        <f t="shared" si="68"/>
        <v>ลูกหนี้ชั้นดี</v>
      </c>
    </row>
    <row r="839" spans="1:12" x14ac:dyDescent="0.2">
      <c r="A839" t="s">
        <v>486</v>
      </c>
      <c r="B839" t="s">
        <v>366</v>
      </c>
      <c r="C839">
        <v>15</v>
      </c>
      <c r="D839">
        <v>1126010007774</v>
      </c>
      <c r="E839" s="1">
        <v>46043</v>
      </c>
      <c r="F839" s="1">
        <v>46051</v>
      </c>
      <c r="G839">
        <v>1600</v>
      </c>
      <c r="H839" s="1">
        <f t="shared" si="65"/>
        <v>46058</v>
      </c>
      <c r="I839" s="5">
        <f t="shared" si="69"/>
        <v>46253</v>
      </c>
      <c r="J839" s="9" t="str">
        <f t="shared" si="66"/>
        <v>ชำระตรงเวลา</v>
      </c>
      <c r="K839" s="10">
        <f t="shared" si="67"/>
        <v>0</v>
      </c>
      <c r="L839" t="str">
        <f t="shared" si="68"/>
        <v>ลูกหนี้ชั้นดี</v>
      </c>
    </row>
    <row r="840" spans="1:12" x14ac:dyDescent="0.2">
      <c r="A840" t="s">
        <v>773</v>
      </c>
      <c r="B840" t="s">
        <v>366</v>
      </c>
      <c r="C840">
        <v>15</v>
      </c>
      <c r="D840">
        <v>1126010007781</v>
      </c>
      <c r="E840" s="1">
        <v>46043</v>
      </c>
      <c r="F840" s="1">
        <v>46055</v>
      </c>
      <c r="G840">
        <v>1300</v>
      </c>
      <c r="H840" s="1">
        <f t="shared" si="65"/>
        <v>46058</v>
      </c>
      <c r="I840" s="5">
        <f t="shared" si="69"/>
        <v>46253</v>
      </c>
      <c r="J840" s="9" t="str">
        <f t="shared" si="66"/>
        <v>ชำระตรงเวลา</v>
      </c>
      <c r="K840" s="10">
        <f t="shared" si="67"/>
        <v>0</v>
      </c>
      <c r="L840" t="str">
        <f t="shared" si="68"/>
        <v>ลูกหนี้ชั้นดี</v>
      </c>
    </row>
    <row r="841" spans="1:12" x14ac:dyDescent="0.2">
      <c r="A841" t="s">
        <v>818</v>
      </c>
      <c r="B841" t="s">
        <v>366</v>
      </c>
      <c r="C841">
        <v>15</v>
      </c>
      <c r="D841">
        <v>1126010007798</v>
      </c>
      <c r="E841" s="1">
        <v>46041</v>
      </c>
      <c r="F841" s="1">
        <v>46053</v>
      </c>
      <c r="G841">
        <v>1495</v>
      </c>
      <c r="H841" s="1">
        <f t="shared" si="65"/>
        <v>46056</v>
      </c>
      <c r="I841" s="5">
        <f t="shared" si="69"/>
        <v>46253</v>
      </c>
      <c r="J841" s="9" t="str">
        <f t="shared" si="66"/>
        <v>ชำระตรงเวลา</v>
      </c>
      <c r="K841" s="10">
        <f t="shared" si="67"/>
        <v>0</v>
      </c>
      <c r="L841" t="str">
        <f t="shared" si="68"/>
        <v>ลูกหนี้ชั้นดี</v>
      </c>
    </row>
    <row r="842" spans="1:12" x14ac:dyDescent="0.2">
      <c r="A842" t="s">
        <v>818</v>
      </c>
      <c r="B842" t="s">
        <v>366</v>
      </c>
      <c r="C842">
        <v>15</v>
      </c>
      <c r="D842">
        <v>1126010007804</v>
      </c>
      <c r="E842" s="1">
        <v>46041</v>
      </c>
      <c r="F842" s="1">
        <v>46056</v>
      </c>
      <c r="G842">
        <v>6050</v>
      </c>
      <c r="H842" s="1">
        <f t="shared" si="65"/>
        <v>46056</v>
      </c>
      <c r="I842" s="5">
        <f t="shared" si="69"/>
        <v>46253</v>
      </c>
      <c r="J842" s="9" t="str">
        <f t="shared" si="66"/>
        <v>ค้างชำระ 1 - 30 วัน</v>
      </c>
      <c r="K842" s="10">
        <f t="shared" si="67"/>
        <v>0</v>
      </c>
      <c r="L842" t="str">
        <f t="shared" si="68"/>
        <v>ลูกหนี้ชั้นดี</v>
      </c>
    </row>
    <row r="843" spans="1:12" x14ac:dyDescent="0.2">
      <c r="A843" t="s">
        <v>819</v>
      </c>
      <c r="B843" t="s">
        <v>366</v>
      </c>
      <c r="C843">
        <v>15</v>
      </c>
      <c r="D843">
        <v>1126010007811</v>
      </c>
      <c r="E843" s="1">
        <v>46041</v>
      </c>
      <c r="F843" s="1">
        <v>46070</v>
      </c>
      <c r="G843">
        <v>6560</v>
      </c>
      <c r="H843" s="1">
        <f t="shared" si="65"/>
        <v>46056</v>
      </c>
      <c r="I843" s="5">
        <f t="shared" si="69"/>
        <v>46253</v>
      </c>
      <c r="J843" s="9" t="str">
        <f t="shared" si="66"/>
        <v>ค้างชำระ 1 - 30 วัน</v>
      </c>
      <c r="K843" s="10">
        <f t="shared" si="67"/>
        <v>14</v>
      </c>
      <c r="L843" t="str">
        <f t="shared" si="68"/>
        <v>ลูกหนี้ชั้นดี</v>
      </c>
    </row>
    <row r="844" spans="1:12" x14ac:dyDescent="0.2">
      <c r="A844" t="s">
        <v>819</v>
      </c>
      <c r="B844" t="s">
        <v>366</v>
      </c>
      <c r="C844">
        <v>15</v>
      </c>
      <c r="D844">
        <v>1126010007828</v>
      </c>
      <c r="E844" s="1">
        <v>46041</v>
      </c>
      <c r="F844" s="1">
        <v>46081</v>
      </c>
      <c r="G844">
        <v>2300</v>
      </c>
      <c r="H844" s="1">
        <f t="shared" si="65"/>
        <v>46056</v>
      </c>
      <c r="I844" s="5">
        <f t="shared" si="69"/>
        <v>46253</v>
      </c>
      <c r="J844" s="9" t="str">
        <f t="shared" si="66"/>
        <v>ชำระตรงเวลา</v>
      </c>
      <c r="K844" s="10">
        <f t="shared" si="67"/>
        <v>25</v>
      </c>
      <c r="L844" t="str">
        <f t="shared" si="68"/>
        <v>ลูกหนี้ชั้นดี</v>
      </c>
    </row>
    <row r="845" spans="1:12" x14ac:dyDescent="0.2">
      <c r="A845" t="s">
        <v>820</v>
      </c>
      <c r="B845" t="s">
        <v>366</v>
      </c>
      <c r="C845">
        <v>15</v>
      </c>
      <c r="D845">
        <v>1126010007835</v>
      </c>
      <c r="E845" s="1">
        <v>46041</v>
      </c>
      <c r="F845" s="1">
        <v>46042</v>
      </c>
      <c r="G845">
        <v>1785</v>
      </c>
      <c r="H845" s="1">
        <f t="shared" si="65"/>
        <v>46056</v>
      </c>
      <c r="I845" s="5">
        <f t="shared" si="69"/>
        <v>46253</v>
      </c>
      <c r="J845" s="9" t="str">
        <f t="shared" si="66"/>
        <v>ค้างชำระ 1 - 30 วัน</v>
      </c>
      <c r="K845" s="10">
        <f t="shared" si="67"/>
        <v>0</v>
      </c>
      <c r="L845" t="str">
        <f t="shared" si="68"/>
        <v>ลูกหนี้ชั้นดี</v>
      </c>
    </row>
    <row r="846" spans="1:12" x14ac:dyDescent="0.2">
      <c r="A846" t="s">
        <v>379</v>
      </c>
      <c r="B846" t="s">
        <v>366</v>
      </c>
      <c r="C846">
        <v>15</v>
      </c>
      <c r="D846">
        <v>1126010007842</v>
      </c>
      <c r="E846" s="1">
        <v>46041</v>
      </c>
      <c r="F846" s="1">
        <v>46065</v>
      </c>
      <c r="G846">
        <v>7840</v>
      </c>
      <c r="H846" s="1">
        <f t="shared" si="65"/>
        <v>46056</v>
      </c>
      <c r="I846" s="5">
        <f t="shared" si="69"/>
        <v>46253</v>
      </c>
      <c r="J846" s="9" t="str">
        <f t="shared" si="66"/>
        <v>ชำระตรงเวลา</v>
      </c>
      <c r="K846" s="10">
        <f t="shared" si="67"/>
        <v>9</v>
      </c>
      <c r="L846" t="str">
        <f t="shared" si="68"/>
        <v>ลูกหนี้ชั้นดี</v>
      </c>
    </row>
    <row r="847" spans="1:12" x14ac:dyDescent="0.2">
      <c r="A847" t="s">
        <v>821</v>
      </c>
      <c r="B847" t="s">
        <v>366</v>
      </c>
      <c r="C847">
        <v>15</v>
      </c>
      <c r="D847">
        <v>1126010007866</v>
      </c>
      <c r="E847" s="1">
        <v>46041</v>
      </c>
      <c r="F847" s="1">
        <v>46052</v>
      </c>
      <c r="G847">
        <v>10110</v>
      </c>
      <c r="H847" s="1">
        <f t="shared" si="65"/>
        <v>46056</v>
      </c>
      <c r="I847" s="5">
        <f t="shared" si="69"/>
        <v>46253</v>
      </c>
      <c r="J847" s="9" t="str">
        <f t="shared" si="66"/>
        <v>ค้างชำระ 1 - 30 วัน</v>
      </c>
      <c r="K847" s="10">
        <f t="shared" si="67"/>
        <v>0</v>
      </c>
      <c r="L847" t="str">
        <f t="shared" si="68"/>
        <v>ลูกหนี้ชั้นดี</v>
      </c>
    </row>
    <row r="848" spans="1:12" x14ac:dyDescent="0.2">
      <c r="A848" t="s">
        <v>822</v>
      </c>
      <c r="B848" t="s">
        <v>366</v>
      </c>
      <c r="C848">
        <v>15</v>
      </c>
      <c r="D848">
        <v>1126010007873</v>
      </c>
      <c r="E848" s="1">
        <v>46041</v>
      </c>
      <c r="F848" s="1">
        <v>46059</v>
      </c>
      <c r="G848">
        <v>11725</v>
      </c>
      <c r="H848" s="1">
        <f t="shared" si="65"/>
        <v>46056</v>
      </c>
      <c r="I848" s="5">
        <f t="shared" si="69"/>
        <v>46253</v>
      </c>
      <c r="J848" s="9" t="str">
        <f t="shared" si="66"/>
        <v>ค้างชำระ 1 - 30 วัน</v>
      </c>
      <c r="K848" s="10">
        <f t="shared" si="67"/>
        <v>3</v>
      </c>
      <c r="L848" t="str">
        <f t="shared" si="68"/>
        <v>ลูกหนี้ชั้นดี</v>
      </c>
    </row>
    <row r="849" spans="1:12" x14ac:dyDescent="0.2">
      <c r="A849" t="s">
        <v>822</v>
      </c>
      <c r="B849" t="s">
        <v>366</v>
      </c>
      <c r="C849">
        <v>15</v>
      </c>
      <c r="D849">
        <v>1126010007873</v>
      </c>
      <c r="E849" s="1">
        <v>46041</v>
      </c>
      <c r="F849" s="1">
        <v>46059</v>
      </c>
      <c r="G849">
        <v>11725</v>
      </c>
      <c r="H849" s="1">
        <f t="shared" si="65"/>
        <v>46056</v>
      </c>
      <c r="I849" s="5">
        <f t="shared" si="69"/>
        <v>46253</v>
      </c>
      <c r="J849" s="9" t="str">
        <f t="shared" si="66"/>
        <v>ค้างชำระ 1 - 30 วัน</v>
      </c>
      <c r="K849" s="10">
        <f t="shared" si="67"/>
        <v>3</v>
      </c>
      <c r="L849" t="str">
        <f t="shared" si="68"/>
        <v>ลูกหนี้ชั้นดี</v>
      </c>
    </row>
    <row r="850" spans="1:12" x14ac:dyDescent="0.2">
      <c r="A850" t="s">
        <v>822</v>
      </c>
      <c r="B850" t="s">
        <v>366</v>
      </c>
      <c r="C850">
        <v>15</v>
      </c>
      <c r="D850">
        <v>1126010007873</v>
      </c>
      <c r="E850" s="1">
        <v>46041</v>
      </c>
      <c r="F850" s="1">
        <v>46059</v>
      </c>
      <c r="G850">
        <v>11725</v>
      </c>
      <c r="H850" s="1">
        <f t="shared" si="65"/>
        <v>46056</v>
      </c>
      <c r="I850" s="5">
        <f t="shared" si="69"/>
        <v>46253</v>
      </c>
      <c r="J850" s="9" t="str">
        <f t="shared" si="66"/>
        <v>ชำระตรงเวลา</v>
      </c>
      <c r="K850" s="10">
        <f t="shared" si="67"/>
        <v>3</v>
      </c>
      <c r="L850" t="str">
        <f t="shared" si="68"/>
        <v>ลูกหนี้ชั้นดี</v>
      </c>
    </row>
    <row r="851" spans="1:12" x14ac:dyDescent="0.2">
      <c r="A851" t="s">
        <v>375</v>
      </c>
      <c r="B851" t="s">
        <v>366</v>
      </c>
      <c r="C851">
        <v>15</v>
      </c>
      <c r="D851">
        <v>1126010007880</v>
      </c>
      <c r="E851" s="1">
        <v>46041</v>
      </c>
      <c r="F851" s="1">
        <v>46049</v>
      </c>
      <c r="G851">
        <v>185664</v>
      </c>
      <c r="H851" s="1">
        <f t="shared" si="65"/>
        <v>46056</v>
      </c>
      <c r="I851" s="5">
        <f t="shared" si="69"/>
        <v>46253</v>
      </c>
      <c r="J851" s="9" t="str">
        <f t="shared" si="66"/>
        <v>ชำระตรงเวลา</v>
      </c>
      <c r="K851" s="10">
        <f t="shared" si="67"/>
        <v>0</v>
      </c>
      <c r="L851" t="str">
        <f t="shared" si="68"/>
        <v>ลูกหนี้ชั้นดี</v>
      </c>
    </row>
    <row r="852" spans="1:12" x14ac:dyDescent="0.2">
      <c r="A852" t="s">
        <v>716</v>
      </c>
      <c r="B852" t="s">
        <v>366</v>
      </c>
      <c r="C852">
        <v>7</v>
      </c>
      <c r="D852">
        <v>1126010007897</v>
      </c>
      <c r="E852" s="1">
        <v>46041</v>
      </c>
      <c r="F852" s="1">
        <v>46046</v>
      </c>
      <c r="G852">
        <v>38639</v>
      </c>
      <c r="H852" s="1">
        <f t="shared" si="65"/>
        <v>46048</v>
      </c>
      <c r="I852" s="5">
        <f t="shared" si="69"/>
        <v>46253</v>
      </c>
      <c r="J852" s="9" t="str">
        <f t="shared" si="66"/>
        <v>ค้างชำระ 1 - 30 วัน</v>
      </c>
      <c r="K852" s="10">
        <f t="shared" si="67"/>
        <v>0</v>
      </c>
      <c r="L852" t="str">
        <f t="shared" si="68"/>
        <v>ลูกหนี้ชั้นดี</v>
      </c>
    </row>
    <row r="853" spans="1:12" x14ac:dyDescent="0.2">
      <c r="A853" t="s">
        <v>823</v>
      </c>
      <c r="B853" t="s">
        <v>366</v>
      </c>
      <c r="C853">
        <v>15</v>
      </c>
      <c r="D853">
        <v>1126010007910</v>
      </c>
      <c r="E853" s="1">
        <v>46041</v>
      </c>
      <c r="F853" s="1">
        <v>46059</v>
      </c>
      <c r="G853">
        <v>12406</v>
      </c>
      <c r="H853" s="1">
        <f t="shared" si="65"/>
        <v>46056</v>
      </c>
      <c r="I853" s="5">
        <f t="shared" si="69"/>
        <v>46253</v>
      </c>
      <c r="J853" s="9" t="str">
        <f t="shared" si="66"/>
        <v>ค้างชำระ 1 - 30 วัน</v>
      </c>
      <c r="K853" s="10">
        <f t="shared" si="67"/>
        <v>3</v>
      </c>
      <c r="L853" t="str">
        <f t="shared" si="68"/>
        <v>ลูกหนี้ชั้นดี</v>
      </c>
    </row>
    <row r="854" spans="1:12" x14ac:dyDescent="0.2">
      <c r="A854" t="s">
        <v>528</v>
      </c>
      <c r="B854" t="s">
        <v>366</v>
      </c>
      <c r="C854">
        <v>15</v>
      </c>
      <c r="D854">
        <v>1126010007927</v>
      </c>
      <c r="E854" s="1">
        <v>46041</v>
      </c>
      <c r="F854" s="1">
        <v>46059</v>
      </c>
      <c r="G854">
        <v>4651</v>
      </c>
      <c r="H854" s="1">
        <f t="shared" si="65"/>
        <v>46056</v>
      </c>
      <c r="I854" s="5">
        <f t="shared" si="69"/>
        <v>46253</v>
      </c>
      <c r="J854" s="9" t="str">
        <f t="shared" si="66"/>
        <v>ชำระตรงเวลา</v>
      </c>
      <c r="K854" s="10">
        <f t="shared" si="67"/>
        <v>3</v>
      </c>
      <c r="L854" t="str">
        <f t="shared" si="68"/>
        <v>ลูกหนี้ชั้นดี</v>
      </c>
    </row>
    <row r="855" spans="1:12" x14ac:dyDescent="0.2">
      <c r="A855" t="s">
        <v>495</v>
      </c>
      <c r="B855" t="s">
        <v>366</v>
      </c>
      <c r="C855">
        <v>15</v>
      </c>
      <c r="D855">
        <v>1126010007934</v>
      </c>
      <c r="E855" s="1">
        <v>46042</v>
      </c>
      <c r="F855" s="1">
        <v>46043</v>
      </c>
      <c r="G855">
        <v>20835</v>
      </c>
      <c r="H855" s="1">
        <f t="shared" si="65"/>
        <v>46057</v>
      </c>
      <c r="I855" s="5">
        <f t="shared" si="69"/>
        <v>46253</v>
      </c>
      <c r="J855" s="9" t="str">
        <f t="shared" si="66"/>
        <v>ค้างชำระ 1 - 30 วัน</v>
      </c>
      <c r="K855" s="10">
        <f t="shared" si="67"/>
        <v>0</v>
      </c>
      <c r="L855" t="str">
        <f t="shared" si="68"/>
        <v>ลูกหนี้ชั้นดี</v>
      </c>
    </row>
    <row r="856" spans="1:12" x14ac:dyDescent="0.2">
      <c r="A856" t="s">
        <v>824</v>
      </c>
      <c r="B856" t="s">
        <v>366</v>
      </c>
      <c r="C856">
        <v>15</v>
      </c>
      <c r="D856">
        <v>1126010007958</v>
      </c>
      <c r="E856" s="1">
        <v>46039</v>
      </c>
      <c r="F856" s="1">
        <v>46056</v>
      </c>
      <c r="G856">
        <v>11700</v>
      </c>
      <c r="H856" s="1">
        <f t="shared" si="65"/>
        <v>46054</v>
      </c>
      <c r="I856" s="5">
        <f t="shared" si="69"/>
        <v>46253</v>
      </c>
      <c r="J856" s="9" t="str">
        <f t="shared" si="66"/>
        <v>ค้างชำระ 1 - 30 วัน</v>
      </c>
      <c r="K856" s="10">
        <f t="shared" si="67"/>
        <v>2</v>
      </c>
      <c r="L856" t="str">
        <f t="shared" si="68"/>
        <v>ลูกหนี้ชั้นดี</v>
      </c>
    </row>
    <row r="857" spans="1:12" x14ac:dyDescent="0.2">
      <c r="A857" t="s">
        <v>493</v>
      </c>
      <c r="B857" t="s">
        <v>366</v>
      </c>
      <c r="C857">
        <v>15</v>
      </c>
      <c r="D857">
        <v>1126010007965</v>
      </c>
      <c r="E857" s="1">
        <v>46038</v>
      </c>
      <c r="F857" s="1">
        <v>46055</v>
      </c>
      <c r="G857">
        <v>120</v>
      </c>
      <c r="H857" s="1">
        <f t="shared" si="65"/>
        <v>46053</v>
      </c>
      <c r="I857" s="5">
        <f t="shared" si="69"/>
        <v>46253</v>
      </c>
      <c r="J857" s="9" t="str">
        <f t="shared" si="66"/>
        <v>ค้างชำระ 1 - 30 วัน</v>
      </c>
      <c r="K857" s="10">
        <f t="shared" si="67"/>
        <v>2</v>
      </c>
      <c r="L857" t="str">
        <f t="shared" si="68"/>
        <v>ลูกหนี้ชั้นดี</v>
      </c>
    </row>
    <row r="858" spans="1:12" x14ac:dyDescent="0.2">
      <c r="A858" t="s">
        <v>825</v>
      </c>
      <c r="B858" t="s">
        <v>366</v>
      </c>
      <c r="C858">
        <v>15</v>
      </c>
      <c r="D858">
        <v>1126010007972</v>
      </c>
      <c r="E858" s="1">
        <v>46038</v>
      </c>
      <c r="F858" s="1">
        <v>46058</v>
      </c>
      <c r="G858">
        <v>2916</v>
      </c>
      <c r="H858" s="1">
        <f t="shared" si="65"/>
        <v>46053</v>
      </c>
      <c r="I858" s="5">
        <f t="shared" si="69"/>
        <v>46253</v>
      </c>
      <c r="J858" s="9" t="str">
        <f t="shared" si="66"/>
        <v>ค้างชำระ 1 - 30 วัน</v>
      </c>
      <c r="K858" s="10">
        <f t="shared" si="67"/>
        <v>5</v>
      </c>
      <c r="L858" t="str">
        <f t="shared" si="68"/>
        <v>ลูกหนี้ชั้นดี</v>
      </c>
    </row>
    <row r="859" spans="1:12" x14ac:dyDescent="0.2">
      <c r="A859" t="s">
        <v>493</v>
      </c>
      <c r="B859" t="s">
        <v>366</v>
      </c>
      <c r="C859">
        <v>15</v>
      </c>
      <c r="D859">
        <v>1126010007989</v>
      </c>
      <c r="E859" s="1">
        <v>46038</v>
      </c>
      <c r="F859" s="1">
        <v>46059</v>
      </c>
      <c r="G859">
        <v>1450</v>
      </c>
      <c r="H859" s="1">
        <f t="shared" si="65"/>
        <v>46053</v>
      </c>
      <c r="I859" s="5">
        <f t="shared" si="69"/>
        <v>46253</v>
      </c>
      <c r="J859" s="9" t="str">
        <f t="shared" si="66"/>
        <v>ค้างชำระ 1 - 30 วัน</v>
      </c>
      <c r="K859" s="10">
        <f t="shared" si="67"/>
        <v>6</v>
      </c>
      <c r="L859" t="str">
        <f t="shared" si="68"/>
        <v>ลูกหนี้ชั้นดี</v>
      </c>
    </row>
    <row r="860" spans="1:12" x14ac:dyDescent="0.2">
      <c r="A860" t="s">
        <v>581</v>
      </c>
      <c r="B860" t="s">
        <v>366</v>
      </c>
      <c r="C860">
        <v>7</v>
      </c>
      <c r="D860">
        <v>1126010007996</v>
      </c>
      <c r="E860" s="1">
        <v>46038</v>
      </c>
      <c r="F860" s="1">
        <v>46059</v>
      </c>
      <c r="G860">
        <v>7980</v>
      </c>
      <c r="H860" s="1">
        <f t="shared" si="65"/>
        <v>46045</v>
      </c>
      <c r="I860" s="5">
        <f t="shared" si="69"/>
        <v>46253</v>
      </c>
      <c r="J860" s="9" t="str">
        <f t="shared" si="66"/>
        <v>ค้างชำระ 1 - 30 วัน</v>
      </c>
      <c r="K860" s="10">
        <f t="shared" si="67"/>
        <v>14</v>
      </c>
      <c r="L860" t="str">
        <f t="shared" si="68"/>
        <v>ลูกหนี้ชั้นดี</v>
      </c>
    </row>
    <row r="861" spans="1:12" x14ac:dyDescent="0.2">
      <c r="A861" t="s">
        <v>451</v>
      </c>
      <c r="B861" t="s">
        <v>366</v>
      </c>
      <c r="C861">
        <v>15</v>
      </c>
      <c r="D861">
        <v>1126010008009</v>
      </c>
      <c r="E861" s="1">
        <v>46038</v>
      </c>
      <c r="F861" s="1">
        <v>46058</v>
      </c>
      <c r="G861">
        <v>3260</v>
      </c>
      <c r="H861" s="1">
        <f t="shared" si="65"/>
        <v>46053</v>
      </c>
      <c r="I861" s="5">
        <f t="shared" si="69"/>
        <v>46253</v>
      </c>
      <c r="J861" s="9" t="str">
        <f t="shared" si="66"/>
        <v>ค้างชำระ 1 - 30 วัน</v>
      </c>
      <c r="K861" s="10">
        <f t="shared" si="67"/>
        <v>5</v>
      </c>
      <c r="L861" t="str">
        <f t="shared" si="68"/>
        <v>ลูกหนี้ชั้นดี</v>
      </c>
    </row>
    <row r="862" spans="1:12" x14ac:dyDescent="0.2">
      <c r="A862" t="s">
        <v>600</v>
      </c>
      <c r="B862" t="s">
        <v>366</v>
      </c>
      <c r="C862">
        <v>15</v>
      </c>
      <c r="D862">
        <v>1126010008016</v>
      </c>
      <c r="E862" s="1">
        <v>46038</v>
      </c>
      <c r="F862" s="1">
        <v>46056</v>
      </c>
      <c r="G862">
        <v>1963</v>
      </c>
      <c r="H862" s="1">
        <f t="shared" si="65"/>
        <v>46053</v>
      </c>
      <c r="I862" s="5">
        <f t="shared" si="69"/>
        <v>46253</v>
      </c>
      <c r="J862" s="9" t="str">
        <f t="shared" si="66"/>
        <v>ชำระตรงเวลา</v>
      </c>
      <c r="K862" s="10">
        <f t="shared" si="67"/>
        <v>3</v>
      </c>
      <c r="L862" t="str">
        <f t="shared" si="68"/>
        <v>ลูกหนี้ชั้นดี</v>
      </c>
    </row>
    <row r="863" spans="1:12" x14ac:dyDescent="0.2">
      <c r="A863" t="s">
        <v>534</v>
      </c>
      <c r="B863" t="s">
        <v>366</v>
      </c>
      <c r="C863">
        <v>15</v>
      </c>
      <c r="D863">
        <v>1126010008023</v>
      </c>
      <c r="E863" s="1">
        <v>46038</v>
      </c>
      <c r="F863" s="1">
        <v>46044</v>
      </c>
      <c r="G863">
        <v>8555</v>
      </c>
      <c r="H863" s="1">
        <f t="shared" si="65"/>
        <v>46053</v>
      </c>
      <c r="I863" s="5">
        <f t="shared" si="69"/>
        <v>46253</v>
      </c>
      <c r="J863" s="9" t="str">
        <f t="shared" si="66"/>
        <v>ค้างชำระ 1 - 30 วัน</v>
      </c>
      <c r="K863" s="10">
        <f t="shared" si="67"/>
        <v>0</v>
      </c>
      <c r="L863" t="str">
        <f t="shared" si="68"/>
        <v>ลูกหนี้ชั้นดี</v>
      </c>
    </row>
    <row r="864" spans="1:12" x14ac:dyDescent="0.2">
      <c r="A864" t="s">
        <v>826</v>
      </c>
      <c r="B864" t="s">
        <v>366</v>
      </c>
      <c r="C864">
        <v>7</v>
      </c>
      <c r="D864">
        <v>1126010008030</v>
      </c>
      <c r="E864" s="1">
        <v>46038</v>
      </c>
      <c r="F864" s="1">
        <v>46046</v>
      </c>
      <c r="G864">
        <v>13440</v>
      </c>
      <c r="H864" s="1">
        <f t="shared" si="65"/>
        <v>46045</v>
      </c>
      <c r="I864" s="5">
        <f t="shared" si="69"/>
        <v>46253</v>
      </c>
      <c r="J864" s="9" t="str">
        <f t="shared" si="66"/>
        <v>ชำระตรงเวลา</v>
      </c>
      <c r="K864" s="10">
        <f t="shared" si="67"/>
        <v>1</v>
      </c>
      <c r="L864" t="str">
        <f t="shared" si="68"/>
        <v>ลูกหนี้ชั้นดี</v>
      </c>
    </row>
    <row r="865" spans="1:12" x14ac:dyDescent="0.2">
      <c r="A865" t="s">
        <v>773</v>
      </c>
      <c r="B865" t="s">
        <v>366</v>
      </c>
      <c r="C865">
        <v>15</v>
      </c>
      <c r="D865">
        <v>1126010008047</v>
      </c>
      <c r="E865" s="1">
        <v>46042</v>
      </c>
      <c r="F865" s="1">
        <v>46056</v>
      </c>
      <c r="G865">
        <v>7430</v>
      </c>
      <c r="H865" s="1">
        <f t="shared" si="65"/>
        <v>46057</v>
      </c>
      <c r="I865" s="5">
        <f t="shared" si="69"/>
        <v>46253</v>
      </c>
      <c r="J865" s="9" t="str">
        <f t="shared" si="66"/>
        <v>ค้างชำระ 1 - 30 วัน</v>
      </c>
      <c r="K865" s="10">
        <f t="shared" si="67"/>
        <v>0</v>
      </c>
      <c r="L865" t="str">
        <f t="shared" si="68"/>
        <v>ลูกหนี้ชั้นดี</v>
      </c>
    </row>
    <row r="866" spans="1:12" x14ac:dyDescent="0.2">
      <c r="A866" t="s">
        <v>774</v>
      </c>
      <c r="B866" t="s">
        <v>366</v>
      </c>
      <c r="C866">
        <v>7</v>
      </c>
      <c r="D866">
        <v>1126010008054</v>
      </c>
      <c r="E866" s="1">
        <v>46038</v>
      </c>
      <c r="F866" s="1">
        <v>46057</v>
      </c>
      <c r="G866">
        <v>6665</v>
      </c>
      <c r="H866" s="1">
        <f t="shared" si="65"/>
        <v>46045</v>
      </c>
      <c r="I866" s="5">
        <f t="shared" si="69"/>
        <v>46253</v>
      </c>
      <c r="J866" s="9" t="str">
        <f t="shared" si="66"/>
        <v>ชำระตรงเวลา</v>
      </c>
      <c r="K866" s="10">
        <f t="shared" si="67"/>
        <v>12</v>
      </c>
      <c r="L866" t="str">
        <f t="shared" si="68"/>
        <v>ลูกหนี้ชั้นดี</v>
      </c>
    </row>
    <row r="867" spans="1:12" x14ac:dyDescent="0.2">
      <c r="A867" t="s">
        <v>757</v>
      </c>
      <c r="B867" t="s">
        <v>366</v>
      </c>
      <c r="C867">
        <v>7</v>
      </c>
      <c r="D867">
        <v>1126010008078</v>
      </c>
      <c r="E867" s="1">
        <v>46041</v>
      </c>
      <c r="F867" s="1">
        <v>46048</v>
      </c>
      <c r="G867">
        <v>3690</v>
      </c>
      <c r="H867" s="1">
        <f t="shared" si="65"/>
        <v>46048</v>
      </c>
      <c r="I867" s="5">
        <f t="shared" si="69"/>
        <v>46253</v>
      </c>
      <c r="J867" s="9" t="str">
        <f t="shared" si="66"/>
        <v>ชำระตรงเวลา</v>
      </c>
      <c r="K867" s="10">
        <f t="shared" si="67"/>
        <v>0</v>
      </c>
      <c r="L867" t="str">
        <f t="shared" si="68"/>
        <v>ลูกหนี้ชั้นดี</v>
      </c>
    </row>
    <row r="868" spans="1:12" x14ac:dyDescent="0.2">
      <c r="A868" t="s">
        <v>457</v>
      </c>
      <c r="B868" t="s">
        <v>366</v>
      </c>
      <c r="C868">
        <v>30</v>
      </c>
      <c r="D868">
        <v>1126010008085</v>
      </c>
      <c r="E868" s="1">
        <v>46042</v>
      </c>
      <c r="F868" s="1">
        <v>46066</v>
      </c>
      <c r="G868">
        <v>45100</v>
      </c>
      <c r="H868" s="1">
        <f t="shared" si="65"/>
        <v>46072</v>
      </c>
      <c r="I868" s="5">
        <f t="shared" si="69"/>
        <v>46253</v>
      </c>
      <c r="J868" s="9" t="str">
        <f t="shared" si="66"/>
        <v>ชำระตรงเวลา</v>
      </c>
      <c r="K868" s="10">
        <f t="shared" si="67"/>
        <v>0</v>
      </c>
      <c r="L868" t="str">
        <f t="shared" si="68"/>
        <v>ลูกหนี้ชั้นดี</v>
      </c>
    </row>
    <row r="869" spans="1:12" x14ac:dyDescent="0.2">
      <c r="A869" t="s">
        <v>757</v>
      </c>
      <c r="B869" t="s">
        <v>366</v>
      </c>
      <c r="C869">
        <v>15</v>
      </c>
      <c r="D869">
        <v>1126010008092</v>
      </c>
      <c r="E869" s="1">
        <v>46041</v>
      </c>
      <c r="F869" s="1">
        <v>46055</v>
      </c>
      <c r="G869">
        <v>38143</v>
      </c>
      <c r="H869" s="1">
        <f t="shared" si="65"/>
        <v>46056</v>
      </c>
      <c r="I869" s="5">
        <f t="shared" si="69"/>
        <v>46253</v>
      </c>
      <c r="J869" s="9" t="str">
        <f t="shared" si="66"/>
        <v>ชำระตรงเวลา</v>
      </c>
      <c r="K869" s="10">
        <f t="shared" si="67"/>
        <v>0</v>
      </c>
      <c r="L869" t="str">
        <f t="shared" si="68"/>
        <v>ลูกหนี้ชั้นดี</v>
      </c>
    </row>
    <row r="870" spans="1:12" x14ac:dyDescent="0.2">
      <c r="A870" t="s">
        <v>565</v>
      </c>
      <c r="B870" t="s">
        <v>366</v>
      </c>
      <c r="C870">
        <v>7</v>
      </c>
      <c r="D870">
        <v>1126010008108</v>
      </c>
      <c r="E870" s="1">
        <v>46039</v>
      </c>
      <c r="F870" s="1">
        <v>46045</v>
      </c>
      <c r="G870">
        <v>3947</v>
      </c>
      <c r="H870" s="1">
        <f t="shared" si="65"/>
        <v>46046</v>
      </c>
      <c r="I870" s="5">
        <f t="shared" si="69"/>
        <v>46253</v>
      </c>
      <c r="J870" s="9" t="str">
        <f t="shared" si="66"/>
        <v>ชำระตรงเวลา</v>
      </c>
      <c r="K870" s="10">
        <f t="shared" si="67"/>
        <v>0</v>
      </c>
      <c r="L870" t="str">
        <f t="shared" si="68"/>
        <v>ลูกหนี้ชั้นดี</v>
      </c>
    </row>
    <row r="871" spans="1:12" x14ac:dyDescent="0.2">
      <c r="A871" t="s">
        <v>827</v>
      </c>
      <c r="B871" t="s">
        <v>366</v>
      </c>
      <c r="C871">
        <v>7</v>
      </c>
      <c r="D871">
        <v>1126010008115</v>
      </c>
      <c r="E871" s="1">
        <v>46039</v>
      </c>
      <c r="F871" s="1">
        <v>46043</v>
      </c>
      <c r="G871">
        <v>3999</v>
      </c>
      <c r="H871" s="1">
        <f t="shared" si="65"/>
        <v>46046</v>
      </c>
      <c r="I871" s="5">
        <f t="shared" si="69"/>
        <v>46253</v>
      </c>
      <c r="J871" s="9" t="str">
        <f t="shared" si="66"/>
        <v>ชำระตรงเวลา</v>
      </c>
      <c r="K871" s="10">
        <f t="shared" si="67"/>
        <v>0</v>
      </c>
      <c r="L871" t="str">
        <f t="shared" si="68"/>
        <v>ลูกหนี้ชั้นดี</v>
      </c>
    </row>
    <row r="872" spans="1:12" x14ac:dyDescent="0.2">
      <c r="A872" t="s">
        <v>757</v>
      </c>
      <c r="B872" t="s">
        <v>366</v>
      </c>
      <c r="C872">
        <v>7</v>
      </c>
      <c r="D872">
        <v>1126010008122</v>
      </c>
      <c r="E872" s="1">
        <v>46039</v>
      </c>
      <c r="F872" s="1">
        <v>46046</v>
      </c>
      <c r="G872">
        <v>3993</v>
      </c>
      <c r="H872" s="1">
        <f t="shared" si="65"/>
        <v>46046</v>
      </c>
      <c r="I872" s="5">
        <f t="shared" si="69"/>
        <v>46253</v>
      </c>
      <c r="J872" s="9" t="str">
        <f t="shared" si="66"/>
        <v>ค้างชำระ 1 - 30 วัน</v>
      </c>
      <c r="K872" s="10">
        <f t="shared" si="67"/>
        <v>0</v>
      </c>
      <c r="L872" t="str">
        <f t="shared" si="68"/>
        <v>ลูกหนี้ชั้นดี</v>
      </c>
    </row>
    <row r="873" spans="1:12" x14ac:dyDescent="0.2">
      <c r="A873" t="s">
        <v>828</v>
      </c>
      <c r="B873" t="s">
        <v>366</v>
      </c>
      <c r="C873">
        <v>0</v>
      </c>
      <c r="D873">
        <v>1126010008139</v>
      </c>
      <c r="E873" s="1">
        <v>46039</v>
      </c>
      <c r="F873" s="1">
        <v>46041</v>
      </c>
      <c r="G873">
        <v>5970</v>
      </c>
      <c r="H873" s="1">
        <f t="shared" si="65"/>
        <v>46039</v>
      </c>
      <c r="I873" s="5">
        <f t="shared" si="69"/>
        <v>46253</v>
      </c>
      <c r="J873" s="9" t="str">
        <f t="shared" si="66"/>
        <v>ชำระตรงเวลา</v>
      </c>
      <c r="K873" s="10">
        <f t="shared" si="67"/>
        <v>2</v>
      </c>
      <c r="L873" t="str">
        <f t="shared" si="68"/>
        <v>ลูกหนี้ชั้นดี</v>
      </c>
    </row>
    <row r="874" spans="1:12" x14ac:dyDescent="0.2">
      <c r="A874" t="s">
        <v>577</v>
      </c>
      <c r="B874" t="s">
        <v>366</v>
      </c>
      <c r="C874">
        <v>15</v>
      </c>
      <c r="D874">
        <v>1126010008146</v>
      </c>
      <c r="E874" s="1">
        <v>46039</v>
      </c>
      <c r="F874" s="1">
        <v>46046</v>
      </c>
      <c r="G874">
        <v>21806</v>
      </c>
      <c r="H874" s="1">
        <f t="shared" si="65"/>
        <v>46054</v>
      </c>
      <c r="I874" s="5">
        <f t="shared" si="69"/>
        <v>46253</v>
      </c>
      <c r="J874" s="9" t="str">
        <f t="shared" si="66"/>
        <v>ชำระตรงเวลา</v>
      </c>
      <c r="K874" s="10">
        <f t="shared" si="67"/>
        <v>0</v>
      </c>
      <c r="L874" t="str">
        <f t="shared" si="68"/>
        <v>ลูกหนี้ชั้นดี</v>
      </c>
    </row>
    <row r="875" spans="1:12" x14ac:dyDescent="0.2">
      <c r="A875" t="s">
        <v>593</v>
      </c>
      <c r="B875" t="s">
        <v>366</v>
      </c>
      <c r="C875">
        <v>15</v>
      </c>
      <c r="D875">
        <v>1126010008153</v>
      </c>
      <c r="E875" s="1">
        <v>46039</v>
      </c>
      <c r="F875" s="1">
        <v>46046</v>
      </c>
      <c r="G875">
        <v>22890</v>
      </c>
      <c r="H875" s="1">
        <f t="shared" si="65"/>
        <v>46054</v>
      </c>
      <c r="I875" s="5">
        <f t="shared" si="69"/>
        <v>46253</v>
      </c>
      <c r="J875" s="9" t="str">
        <f t="shared" si="66"/>
        <v>ชำระตรงเวลา</v>
      </c>
      <c r="K875" s="10">
        <f t="shared" si="67"/>
        <v>0</v>
      </c>
      <c r="L875" t="str">
        <f t="shared" si="68"/>
        <v>ลูกหนี้ชั้นดี</v>
      </c>
    </row>
    <row r="876" spans="1:12" x14ac:dyDescent="0.2">
      <c r="A876" t="s">
        <v>829</v>
      </c>
      <c r="B876" t="s">
        <v>366</v>
      </c>
      <c r="C876">
        <v>7</v>
      </c>
      <c r="D876">
        <v>1126010008160</v>
      </c>
      <c r="E876" s="1">
        <v>46039</v>
      </c>
      <c r="F876" s="1">
        <v>46039</v>
      </c>
      <c r="G876">
        <v>764</v>
      </c>
      <c r="H876" s="1">
        <f t="shared" si="65"/>
        <v>46046</v>
      </c>
      <c r="I876" s="5">
        <f t="shared" si="69"/>
        <v>46253</v>
      </c>
      <c r="J876" s="9" t="str">
        <f t="shared" si="66"/>
        <v>ค้างชำระ 1 - 30 วัน</v>
      </c>
      <c r="K876" s="10">
        <f t="shared" si="67"/>
        <v>0</v>
      </c>
      <c r="L876" t="str">
        <f t="shared" si="68"/>
        <v>ลูกหนี้ชั้นดี</v>
      </c>
    </row>
    <row r="877" spans="1:12" x14ac:dyDescent="0.2">
      <c r="A877" t="s">
        <v>803</v>
      </c>
      <c r="B877" t="s">
        <v>366</v>
      </c>
      <c r="C877">
        <v>7</v>
      </c>
      <c r="D877">
        <v>1126010008177</v>
      </c>
      <c r="E877" s="1">
        <v>46039</v>
      </c>
      <c r="F877" s="1">
        <v>46050</v>
      </c>
      <c r="G877">
        <v>298</v>
      </c>
      <c r="H877" s="1">
        <f t="shared" si="65"/>
        <v>46046</v>
      </c>
      <c r="I877" s="5">
        <f t="shared" si="69"/>
        <v>46253</v>
      </c>
      <c r="J877" s="9" t="str">
        <f t="shared" si="66"/>
        <v>ค้างชำระ 1 - 30 วัน</v>
      </c>
      <c r="K877" s="10">
        <f t="shared" si="67"/>
        <v>4</v>
      </c>
      <c r="L877" t="str">
        <f t="shared" si="68"/>
        <v>ลูกหนี้ชั้นดี</v>
      </c>
    </row>
    <row r="878" spans="1:12" x14ac:dyDescent="0.2">
      <c r="A878" t="s">
        <v>803</v>
      </c>
      <c r="B878" t="s">
        <v>366</v>
      </c>
      <c r="C878">
        <v>7</v>
      </c>
      <c r="D878">
        <v>1126010008177</v>
      </c>
      <c r="E878" s="1">
        <v>46039</v>
      </c>
      <c r="F878" s="1">
        <v>46050</v>
      </c>
      <c r="G878">
        <v>298</v>
      </c>
      <c r="H878" s="1">
        <f t="shared" si="65"/>
        <v>46046</v>
      </c>
      <c r="I878" s="5">
        <f t="shared" si="69"/>
        <v>46253</v>
      </c>
      <c r="J878" s="9" t="str">
        <f t="shared" si="66"/>
        <v>ค้างชำระ 1 - 30 วัน</v>
      </c>
      <c r="K878" s="10">
        <f t="shared" si="67"/>
        <v>4</v>
      </c>
      <c r="L878" t="str">
        <f t="shared" si="68"/>
        <v>ลูกหนี้ชั้นดี</v>
      </c>
    </row>
    <row r="879" spans="1:12" x14ac:dyDescent="0.2">
      <c r="A879" t="s">
        <v>563</v>
      </c>
      <c r="B879" t="s">
        <v>366</v>
      </c>
      <c r="C879">
        <v>7</v>
      </c>
      <c r="D879">
        <v>1126010008184</v>
      </c>
      <c r="E879" s="1">
        <v>46039</v>
      </c>
      <c r="F879" s="1">
        <v>46052</v>
      </c>
      <c r="G879">
        <v>7095</v>
      </c>
      <c r="H879" s="1">
        <f t="shared" si="65"/>
        <v>46046</v>
      </c>
      <c r="I879" s="5">
        <f t="shared" si="69"/>
        <v>46253</v>
      </c>
      <c r="J879" s="9" t="str">
        <f t="shared" si="66"/>
        <v>ชำระตรงเวลา</v>
      </c>
      <c r="K879" s="10">
        <f t="shared" si="67"/>
        <v>6</v>
      </c>
      <c r="L879" t="str">
        <f t="shared" si="68"/>
        <v>ลูกหนี้ชั้นดี</v>
      </c>
    </row>
    <row r="880" spans="1:12" x14ac:dyDescent="0.2">
      <c r="A880" t="s">
        <v>534</v>
      </c>
      <c r="B880" t="s">
        <v>366</v>
      </c>
      <c r="C880">
        <v>7</v>
      </c>
      <c r="D880">
        <v>1126010008191</v>
      </c>
      <c r="E880" s="1">
        <v>46039</v>
      </c>
      <c r="F880" s="1">
        <v>46039</v>
      </c>
      <c r="G880">
        <v>4342</v>
      </c>
      <c r="H880" s="1">
        <f t="shared" si="65"/>
        <v>46046</v>
      </c>
      <c r="I880" s="5">
        <f t="shared" si="69"/>
        <v>46253</v>
      </c>
      <c r="J880" s="9" t="str">
        <f t="shared" si="66"/>
        <v>ชำระตรงเวลา</v>
      </c>
      <c r="K880" s="10">
        <f t="shared" si="67"/>
        <v>0</v>
      </c>
      <c r="L880" t="str">
        <f t="shared" si="68"/>
        <v>ลูกหนี้ชั้นดี</v>
      </c>
    </row>
    <row r="881" spans="1:12" x14ac:dyDescent="0.2">
      <c r="A881" t="s">
        <v>830</v>
      </c>
      <c r="B881" t="s">
        <v>366</v>
      </c>
      <c r="C881">
        <v>7</v>
      </c>
      <c r="D881">
        <v>1126010008207</v>
      </c>
      <c r="E881" s="1">
        <v>46039</v>
      </c>
      <c r="F881" s="1">
        <v>46039</v>
      </c>
      <c r="G881">
        <v>440</v>
      </c>
      <c r="H881" s="1">
        <f t="shared" si="65"/>
        <v>46046</v>
      </c>
      <c r="I881" s="5">
        <f t="shared" si="69"/>
        <v>46253</v>
      </c>
      <c r="J881" s="9" t="str">
        <f t="shared" si="66"/>
        <v>ชำระตรงเวลา</v>
      </c>
      <c r="K881" s="10">
        <f t="shared" si="67"/>
        <v>0</v>
      </c>
      <c r="L881" t="str">
        <f t="shared" si="68"/>
        <v>ลูกหนี้ชั้นดี</v>
      </c>
    </row>
    <row r="882" spans="1:12" x14ac:dyDescent="0.2">
      <c r="A882" t="s">
        <v>512</v>
      </c>
      <c r="B882" t="s">
        <v>366</v>
      </c>
      <c r="C882">
        <v>15</v>
      </c>
      <c r="D882">
        <v>1126010008269</v>
      </c>
      <c r="E882" s="1">
        <v>46039</v>
      </c>
      <c r="F882" s="1">
        <v>46039</v>
      </c>
      <c r="G882">
        <v>570</v>
      </c>
      <c r="H882" s="1">
        <f t="shared" si="65"/>
        <v>46054</v>
      </c>
      <c r="I882" s="5">
        <f t="shared" si="69"/>
        <v>46253</v>
      </c>
      <c r="J882" s="9" t="str">
        <f t="shared" si="66"/>
        <v>ชำระตรงเวลา</v>
      </c>
      <c r="K882" s="10">
        <f t="shared" si="67"/>
        <v>0</v>
      </c>
      <c r="L882" t="str">
        <f t="shared" si="68"/>
        <v>ลูกหนี้ชั้นดี</v>
      </c>
    </row>
    <row r="883" spans="1:12" x14ac:dyDescent="0.2">
      <c r="A883" t="s">
        <v>595</v>
      </c>
      <c r="B883" t="s">
        <v>366</v>
      </c>
      <c r="C883">
        <v>15</v>
      </c>
      <c r="D883">
        <v>1126010008276</v>
      </c>
      <c r="E883" s="1">
        <v>46039</v>
      </c>
      <c r="F883" s="1">
        <v>46039</v>
      </c>
      <c r="G883">
        <v>260</v>
      </c>
      <c r="H883" s="1">
        <f t="shared" si="65"/>
        <v>46054</v>
      </c>
      <c r="I883" s="5">
        <f t="shared" si="69"/>
        <v>46253</v>
      </c>
      <c r="J883" s="9" t="str">
        <f t="shared" si="66"/>
        <v>ชำระตรงเวลา</v>
      </c>
      <c r="K883" s="10">
        <f t="shared" si="67"/>
        <v>0</v>
      </c>
      <c r="L883" t="str">
        <f t="shared" si="68"/>
        <v>ลูกหนี้ชั้นดี</v>
      </c>
    </row>
    <row r="884" spans="1:12" x14ac:dyDescent="0.2">
      <c r="A884" t="s">
        <v>828</v>
      </c>
      <c r="B884" t="s">
        <v>366</v>
      </c>
      <c r="C884">
        <v>15</v>
      </c>
      <c r="D884">
        <v>1126010008283</v>
      </c>
      <c r="E884" s="1">
        <v>46039</v>
      </c>
      <c r="F884" s="1">
        <v>46039</v>
      </c>
      <c r="G884">
        <v>130</v>
      </c>
      <c r="H884" s="1">
        <f t="shared" si="65"/>
        <v>46054</v>
      </c>
      <c r="I884" s="5">
        <f t="shared" si="69"/>
        <v>46253</v>
      </c>
      <c r="J884" s="9" t="str">
        <f t="shared" si="66"/>
        <v>ชำระตรงเวลา</v>
      </c>
      <c r="K884" s="10">
        <f t="shared" si="67"/>
        <v>0</v>
      </c>
      <c r="L884" t="str">
        <f t="shared" si="68"/>
        <v>ลูกหนี้ชั้นดี</v>
      </c>
    </row>
    <row r="885" spans="1:12" x14ac:dyDescent="0.2">
      <c r="A885" t="s">
        <v>581</v>
      </c>
      <c r="B885" t="s">
        <v>366</v>
      </c>
      <c r="C885">
        <v>15</v>
      </c>
      <c r="D885">
        <v>1126010008306</v>
      </c>
      <c r="E885" s="1">
        <v>46041</v>
      </c>
      <c r="F885" s="1">
        <v>46043</v>
      </c>
      <c r="G885">
        <v>46000</v>
      </c>
      <c r="H885" s="1">
        <f t="shared" si="65"/>
        <v>46056</v>
      </c>
      <c r="I885" s="5">
        <f t="shared" si="69"/>
        <v>46253</v>
      </c>
      <c r="J885" s="9" t="str">
        <f t="shared" si="66"/>
        <v>ชำระตรงเวลา</v>
      </c>
      <c r="K885" s="10">
        <f t="shared" si="67"/>
        <v>0</v>
      </c>
      <c r="L885" t="str">
        <f t="shared" si="68"/>
        <v>ลูกหนี้ชั้นดี</v>
      </c>
    </row>
    <row r="886" spans="1:12" x14ac:dyDescent="0.2">
      <c r="A886" t="s">
        <v>481</v>
      </c>
      <c r="B886" t="s">
        <v>366</v>
      </c>
      <c r="C886">
        <v>15</v>
      </c>
      <c r="D886">
        <v>1126010008757</v>
      </c>
      <c r="E886" s="1">
        <v>46041</v>
      </c>
      <c r="F886" s="1">
        <v>46052</v>
      </c>
      <c r="G886">
        <v>20818</v>
      </c>
      <c r="H886" s="1">
        <f t="shared" si="65"/>
        <v>46056</v>
      </c>
      <c r="I886" s="5">
        <f t="shared" si="69"/>
        <v>46253</v>
      </c>
      <c r="J886" s="9" t="str">
        <f t="shared" si="66"/>
        <v>ชำระตรงเวลา</v>
      </c>
      <c r="K886" s="10">
        <f t="shared" si="67"/>
        <v>0</v>
      </c>
      <c r="L886" t="str">
        <f t="shared" si="68"/>
        <v>ลูกหนี้ชั้นดี</v>
      </c>
    </row>
    <row r="887" spans="1:12" x14ac:dyDescent="0.2">
      <c r="A887" t="s">
        <v>832</v>
      </c>
      <c r="B887" t="s">
        <v>366</v>
      </c>
      <c r="C887">
        <v>30</v>
      </c>
      <c r="D887">
        <v>1126010008764</v>
      </c>
      <c r="E887" s="1">
        <v>46044</v>
      </c>
      <c r="F887" s="1">
        <v>46050</v>
      </c>
      <c r="G887">
        <v>72000</v>
      </c>
      <c r="H887" s="1">
        <f t="shared" si="65"/>
        <v>46074</v>
      </c>
      <c r="I887" s="5">
        <f t="shared" si="69"/>
        <v>46253</v>
      </c>
      <c r="J887" s="9" t="str">
        <f t="shared" si="66"/>
        <v>ชำระตรงเวลา</v>
      </c>
      <c r="K887" s="10">
        <f t="shared" si="67"/>
        <v>0</v>
      </c>
      <c r="L887" t="str">
        <f t="shared" si="68"/>
        <v>ลูกหนี้ชั้นดี</v>
      </c>
    </row>
    <row r="888" spans="1:12" x14ac:dyDescent="0.2">
      <c r="A888" t="s">
        <v>833</v>
      </c>
      <c r="B888" t="s">
        <v>366</v>
      </c>
      <c r="C888">
        <v>7</v>
      </c>
      <c r="D888">
        <v>1126010008856</v>
      </c>
      <c r="E888" s="1">
        <v>46041</v>
      </c>
      <c r="F888" s="1">
        <v>46041</v>
      </c>
      <c r="G888">
        <v>360</v>
      </c>
      <c r="H888" s="1">
        <f t="shared" si="65"/>
        <v>46048</v>
      </c>
      <c r="I888" s="5">
        <f t="shared" si="69"/>
        <v>46253</v>
      </c>
      <c r="J888" s="9" t="str">
        <f t="shared" si="66"/>
        <v>ชำระตรงเวลา</v>
      </c>
      <c r="K888" s="10">
        <f t="shared" si="67"/>
        <v>0</v>
      </c>
      <c r="L888" t="str">
        <f t="shared" si="68"/>
        <v>ลูกหนี้ชั้นดี</v>
      </c>
    </row>
    <row r="889" spans="1:12" x14ac:dyDescent="0.2">
      <c r="A889" t="s">
        <v>833</v>
      </c>
      <c r="B889" t="s">
        <v>366</v>
      </c>
      <c r="C889">
        <v>7</v>
      </c>
      <c r="D889">
        <v>1126010008856</v>
      </c>
      <c r="E889" s="1">
        <v>46041</v>
      </c>
      <c r="F889" s="1">
        <v>46041</v>
      </c>
      <c r="G889">
        <v>360</v>
      </c>
      <c r="H889" s="1">
        <f t="shared" si="65"/>
        <v>46048</v>
      </c>
      <c r="I889" s="5">
        <f t="shared" si="69"/>
        <v>46253</v>
      </c>
      <c r="J889" s="9" t="str">
        <f t="shared" si="66"/>
        <v>ชำระตรงเวลา</v>
      </c>
      <c r="K889" s="10">
        <f t="shared" si="67"/>
        <v>0</v>
      </c>
      <c r="L889" t="str">
        <f t="shared" si="68"/>
        <v>ลูกหนี้ชั้นดี</v>
      </c>
    </row>
    <row r="890" spans="1:12" x14ac:dyDescent="0.2">
      <c r="A890" t="s">
        <v>833</v>
      </c>
      <c r="B890" t="s">
        <v>366</v>
      </c>
      <c r="C890">
        <v>7</v>
      </c>
      <c r="D890">
        <v>1126010008856</v>
      </c>
      <c r="E890" s="1">
        <v>46041</v>
      </c>
      <c r="F890" s="1">
        <v>46041</v>
      </c>
      <c r="G890">
        <v>360</v>
      </c>
      <c r="H890" s="1">
        <f t="shared" si="65"/>
        <v>46048</v>
      </c>
      <c r="I890" s="5">
        <f t="shared" si="69"/>
        <v>46253</v>
      </c>
      <c r="J890" s="9" t="str">
        <f t="shared" si="66"/>
        <v>ค้างชำระ 1 - 30 วัน</v>
      </c>
      <c r="K890" s="10">
        <f t="shared" si="67"/>
        <v>0</v>
      </c>
      <c r="L890" t="str">
        <f t="shared" si="68"/>
        <v>ลูกหนี้ชั้นดี</v>
      </c>
    </row>
    <row r="891" spans="1:12" x14ac:dyDescent="0.2">
      <c r="A891" t="s">
        <v>421</v>
      </c>
      <c r="B891" t="s">
        <v>366</v>
      </c>
      <c r="C891">
        <v>30</v>
      </c>
      <c r="D891">
        <v>1126010008900</v>
      </c>
      <c r="E891" s="1">
        <v>46043</v>
      </c>
      <c r="F891" s="1">
        <v>46085</v>
      </c>
      <c r="G891">
        <v>5245</v>
      </c>
      <c r="H891" s="1">
        <f t="shared" si="65"/>
        <v>46073</v>
      </c>
      <c r="I891" s="5">
        <f t="shared" si="69"/>
        <v>46253</v>
      </c>
      <c r="J891" s="9" t="str">
        <f t="shared" si="66"/>
        <v>ค้างชำระ 1 - 30 วัน</v>
      </c>
      <c r="K891" s="10">
        <f t="shared" si="67"/>
        <v>12</v>
      </c>
      <c r="L891" t="str">
        <f t="shared" si="68"/>
        <v>ลูกหนี้ชั้นดี</v>
      </c>
    </row>
    <row r="892" spans="1:12" x14ac:dyDescent="0.2">
      <c r="A892" t="s">
        <v>836</v>
      </c>
      <c r="B892" t="s">
        <v>366</v>
      </c>
      <c r="C892">
        <v>30</v>
      </c>
      <c r="D892">
        <v>1126010008917</v>
      </c>
      <c r="E892" s="1">
        <v>46043</v>
      </c>
      <c r="F892" s="1">
        <v>46076</v>
      </c>
      <c r="G892">
        <v>8544</v>
      </c>
      <c r="H892" s="1">
        <f t="shared" si="65"/>
        <v>46073</v>
      </c>
      <c r="I892" s="5">
        <f t="shared" si="69"/>
        <v>46253</v>
      </c>
      <c r="J892" s="9" t="str">
        <f t="shared" si="66"/>
        <v>ค้างชำระ 1 - 30 วัน</v>
      </c>
      <c r="K892" s="10">
        <f t="shared" si="67"/>
        <v>3</v>
      </c>
      <c r="L892" t="str">
        <f t="shared" si="68"/>
        <v>ลูกหนี้ชั้นดี</v>
      </c>
    </row>
    <row r="893" spans="1:12" x14ac:dyDescent="0.2">
      <c r="A893" t="s">
        <v>604</v>
      </c>
      <c r="B893" t="s">
        <v>366</v>
      </c>
      <c r="C893">
        <v>30</v>
      </c>
      <c r="D893">
        <v>1126010008924</v>
      </c>
      <c r="E893" s="1">
        <v>46043</v>
      </c>
      <c r="F893" s="1">
        <v>46076</v>
      </c>
      <c r="G893">
        <v>6605</v>
      </c>
      <c r="H893" s="1">
        <f t="shared" si="65"/>
        <v>46073</v>
      </c>
      <c r="I893" s="5">
        <f t="shared" si="69"/>
        <v>46253</v>
      </c>
      <c r="J893" s="9" t="str">
        <f t="shared" si="66"/>
        <v>ค้างชำระ 1 - 30 วัน</v>
      </c>
      <c r="K893" s="10">
        <f t="shared" si="67"/>
        <v>3</v>
      </c>
      <c r="L893" t="str">
        <f t="shared" si="68"/>
        <v>ลูกหนี้ชั้นดี</v>
      </c>
    </row>
    <row r="894" spans="1:12" x14ac:dyDescent="0.2">
      <c r="A894" t="s">
        <v>839</v>
      </c>
      <c r="B894" t="s">
        <v>366</v>
      </c>
      <c r="C894">
        <v>30</v>
      </c>
      <c r="D894">
        <v>1126010008931</v>
      </c>
      <c r="E894" s="1">
        <v>46043</v>
      </c>
      <c r="F894" s="1">
        <v>46076</v>
      </c>
      <c r="G894">
        <v>9673</v>
      </c>
      <c r="H894" s="1">
        <f t="shared" si="65"/>
        <v>46073</v>
      </c>
      <c r="I894" s="5">
        <f t="shared" si="69"/>
        <v>46253</v>
      </c>
      <c r="J894" s="9" t="str">
        <f t="shared" si="66"/>
        <v>ค้างชำระ 1 - 30 วัน</v>
      </c>
      <c r="K894" s="10">
        <f t="shared" si="67"/>
        <v>3</v>
      </c>
      <c r="L894" t="str">
        <f t="shared" si="68"/>
        <v>ลูกหนี้ชั้นดี</v>
      </c>
    </row>
    <row r="895" spans="1:12" x14ac:dyDescent="0.2">
      <c r="A895" t="s">
        <v>839</v>
      </c>
      <c r="B895" t="s">
        <v>366</v>
      </c>
      <c r="C895">
        <v>30</v>
      </c>
      <c r="D895">
        <v>1126010008931</v>
      </c>
      <c r="E895" s="1">
        <v>46043</v>
      </c>
      <c r="F895" s="1">
        <v>46076</v>
      </c>
      <c r="G895">
        <v>9673</v>
      </c>
      <c r="H895" s="1">
        <f t="shared" si="65"/>
        <v>46073</v>
      </c>
      <c r="I895" s="5">
        <f t="shared" si="69"/>
        <v>46253</v>
      </c>
      <c r="J895" s="9" t="str">
        <f t="shared" si="66"/>
        <v>ค้างชำระ 1 - 30 วัน</v>
      </c>
      <c r="K895" s="10">
        <f t="shared" si="67"/>
        <v>3</v>
      </c>
      <c r="L895" t="str">
        <f t="shared" si="68"/>
        <v>ลูกหนี้ชั้นดี</v>
      </c>
    </row>
    <row r="896" spans="1:12" x14ac:dyDescent="0.2">
      <c r="A896" t="s">
        <v>829</v>
      </c>
      <c r="B896" t="s">
        <v>366</v>
      </c>
      <c r="C896">
        <v>30</v>
      </c>
      <c r="D896">
        <v>1126010008948</v>
      </c>
      <c r="E896" s="1">
        <v>46043</v>
      </c>
      <c r="F896" s="1">
        <v>46076</v>
      </c>
      <c r="G896">
        <v>2090</v>
      </c>
      <c r="H896" s="1">
        <f t="shared" si="65"/>
        <v>46073</v>
      </c>
      <c r="I896" s="5">
        <f t="shared" si="69"/>
        <v>46253</v>
      </c>
      <c r="J896" s="9" t="str">
        <f t="shared" si="66"/>
        <v>ค้างชำระ 1 - 30 วัน</v>
      </c>
      <c r="K896" s="10">
        <f t="shared" si="67"/>
        <v>3</v>
      </c>
      <c r="L896" t="str">
        <f t="shared" si="68"/>
        <v>ลูกหนี้ชั้นดี</v>
      </c>
    </row>
    <row r="897" spans="1:12" x14ac:dyDescent="0.2">
      <c r="A897" t="s">
        <v>829</v>
      </c>
      <c r="B897" t="s">
        <v>366</v>
      </c>
      <c r="C897">
        <v>30</v>
      </c>
      <c r="D897">
        <v>1126010008948</v>
      </c>
      <c r="E897" s="1">
        <v>46043</v>
      </c>
      <c r="F897" s="1">
        <v>46076</v>
      </c>
      <c r="G897">
        <v>2090</v>
      </c>
      <c r="H897" s="1">
        <f t="shared" si="65"/>
        <v>46073</v>
      </c>
      <c r="I897" s="5">
        <f t="shared" si="69"/>
        <v>46253</v>
      </c>
      <c r="J897" s="9" t="str">
        <f t="shared" si="66"/>
        <v>ค้างชำระ 1 - 30 วัน</v>
      </c>
      <c r="K897" s="10">
        <f t="shared" si="67"/>
        <v>3</v>
      </c>
      <c r="L897" t="str">
        <f t="shared" si="68"/>
        <v>ลูกหนี้ชั้นดี</v>
      </c>
    </row>
    <row r="898" spans="1:12" x14ac:dyDescent="0.2">
      <c r="A898" t="s">
        <v>481</v>
      </c>
      <c r="B898" t="s">
        <v>366</v>
      </c>
      <c r="C898">
        <v>30</v>
      </c>
      <c r="D898">
        <v>1126010008962</v>
      </c>
      <c r="E898" s="1">
        <v>46043</v>
      </c>
      <c r="F898" s="1">
        <v>46076</v>
      </c>
      <c r="G898">
        <v>3425</v>
      </c>
      <c r="H898" s="1">
        <f t="shared" ref="H898:H961" si="70">E898+C898</f>
        <v>46073</v>
      </c>
      <c r="I898" s="5">
        <f t="shared" si="69"/>
        <v>46253</v>
      </c>
      <c r="J898" s="9" t="str">
        <f t="shared" ref="J898:J961" si="71">IF(K899&lt;=0, "ชำระตรงเวลา", IF(K899&lt;=30, "ค้างชำระ 1 - 30 วัน", IF(K899&lt;=60, "ค้างชำระ 31 - 60 วัน", IF(K899&lt;=90, "ค้างชำระ 61 - 90 วัน", "ค้างชำระเกิน 90 วัน"))))</f>
        <v>ค้างชำระ 1 - 30 วัน</v>
      </c>
      <c r="K898" s="10">
        <f t="shared" ref="K898:K961" si="72">IF(OR(F898="",F898="(ว่าง)"), MAX(0,I897-H898), MAX(0,F898-H898))</f>
        <v>3</v>
      </c>
      <c r="L898" t="str">
        <f t="shared" ref="L898:L961" si="73">IF(K898&lt;=30, "ลูกหนี้ชั้นดี", IF(K898&lt;=90, "ลูกหนี้เฝ้าติดตาม", "ลูกหนี้ด้อยคุณภาพ (NPL)"))</f>
        <v>ลูกหนี้ชั้นดี</v>
      </c>
    </row>
    <row r="899" spans="1:12" x14ac:dyDescent="0.2">
      <c r="A899" t="s">
        <v>481</v>
      </c>
      <c r="B899" t="s">
        <v>366</v>
      </c>
      <c r="C899">
        <v>30</v>
      </c>
      <c r="D899">
        <v>1126010008962</v>
      </c>
      <c r="E899" s="1">
        <v>46043</v>
      </c>
      <c r="F899" s="1">
        <v>46076</v>
      </c>
      <c r="G899">
        <v>3425</v>
      </c>
      <c r="H899" s="1">
        <f t="shared" si="70"/>
        <v>46073</v>
      </c>
      <c r="I899" s="5">
        <f t="shared" si="69"/>
        <v>46253</v>
      </c>
      <c r="J899" s="9" t="str">
        <f t="shared" si="71"/>
        <v>ค้างชำระ 1 - 30 วัน</v>
      </c>
      <c r="K899" s="10">
        <f t="shared" si="72"/>
        <v>3</v>
      </c>
      <c r="L899" t="str">
        <f t="shared" si="73"/>
        <v>ลูกหนี้ชั้นดี</v>
      </c>
    </row>
    <row r="900" spans="1:12" x14ac:dyDescent="0.2">
      <c r="A900" t="s">
        <v>843</v>
      </c>
      <c r="B900" t="s">
        <v>366</v>
      </c>
      <c r="C900">
        <v>30</v>
      </c>
      <c r="D900">
        <v>1126010008979</v>
      </c>
      <c r="E900" s="1">
        <v>46043</v>
      </c>
      <c r="F900" s="1">
        <v>46076</v>
      </c>
      <c r="G900">
        <v>6741</v>
      </c>
      <c r="H900" s="1">
        <f t="shared" si="70"/>
        <v>46073</v>
      </c>
      <c r="I900" s="5">
        <f t="shared" ref="I900:I963" si="74">I899</f>
        <v>46253</v>
      </c>
      <c r="J900" s="9" t="str">
        <f t="shared" si="71"/>
        <v>ค้างชำระ 1 - 30 วัน</v>
      </c>
      <c r="K900" s="10">
        <f t="shared" si="72"/>
        <v>3</v>
      </c>
      <c r="L900" t="str">
        <f t="shared" si="73"/>
        <v>ลูกหนี้ชั้นดี</v>
      </c>
    </row>
    <row r="901" spans="1:12" x14ac:dyDescent="0.2">
      <c r="A901" t="s">
        <v>774</v>
      </c>
      <c r="B901" t="s">
        <v>366</v>
      </c>
      <c r="C901">
        <v>30</v>
      </c>
      <c r="D901">
        <v>1126010008986</v>
      </c>
      <c r="E901" s="1">
        <v>46043</v>
      </c>
      <c r="F901" s="1">
        <v>46076</v>
      </c>
      <c r="G901">
        <v>5220</v>
      </c>
      <c r="H901" s="1">
        <f t="shared" si="70"/>
        <v>46073</v>
      </c>
      <c r="I901" s="5">
        <f t="shared" si="74"/>
        <v>46253</v>
      </c>
      <c r="J901" s="9" t="str">
        <f t="shared" si="71"/>
        <v>ค้างชำระ 1 - 30 วัน</v>
      </c>
      <c r="K901" s="10">
        <f t="shared" si="72"/>
        <v>3</v>
      </c>
      <c r="L901" t="str">
        <f t="shared" si="73"/>
        <v>ลูกหนี้ชั้นดี</v>
      </c>
    </row>
    <row r="902" spans="1:12" x14ac:dyDescent="0.2">
      <c r="A902" t="s">
        <v>774</v>
      </c>
      <c r="B902" t="s">
        <v>366</v>
      </c>
      <c r="C902">
        <v>30</v>
      </c>
      <c r="D902">
        <v>1126010008986</v>
      </c>
      <c r="E902" s="1">
        <v>46043</v>
      </c>
      <c r="F902" s="1">
        <v>46076</v>
      </c>
      <c r="G902">
        <v>5220</v>
      </c>
      <c r="H902" s="1">
        <f t="shared" si="70"/>
        <v>46073</v>
      </c>
      <c r="I902" s="5">
        <f t="shared" si="74"/>
        <v>46253</v>
      </c>
      <c r="J902" s="9" t="str">
        <f t="shared" si="71"/>
        <v>ค้างชำระ 1 - 30 วัน</v>
      </c>
      <c r="K902" s="10">
        <f t="shared" si="72"/>
        <v>3</v>
      </c>
      <c r="L902" t="str">
        <f t="shared" si="73"/>
        <v>ลูกหนี้ชั้นดี</v>
      </c>
    </row>
    <row r="903" spans="1:12" x14ac:dyDescent="0.2">
      <c r="A903" t="s">
        <v>845</v>
      </c>
      <c r="B903" t="s">
        <v>366</v>
      </c>
      <c r="C903">
        <v>15</v>
      </c>
      <c r="D903">
        <v>1126010009020</v>
      </c>
      <c r="E903" s="1">
        <v>46042</v>
      </c>
      <c r="F903" s="1">
        <v>46070</v>
      </c>
      <c r="G903">
        <v>4775</v>
      </c>
      <c r="H903" s="1">
        <f t="shared" si="70"/>
        <v>46057</v>
      </c>
      <c r="I903" s="5">
        <f t="shared" si="74"/>
        <v>46253</v>
      </c>
      <c r="J903" s="9" t="str">
        <f t="shared" si="71"/>
        <v>ชำระตรงเวลา</v>
      </c>
      <c r="K903" s="10">
        <f t="shared" si="72"/>
        <v>13</v>
      </c>
      <c r="L903" t="str">
        <f t="shared" si="73"/>
        <v>ลูกหนี้ชั้นดี</v>
      </c>
    </row>
    <row r="904" spans="1:12" x14ac:dyDescent="0.2">
      <c r="A904" t="s">
        <v>502</v>
      </c>
      <c r="B904" t="s">
        <v>366</v>
      </c>
      <c r="C904">
        <v>7</v>
      </c>
      <c r="D904">
        <v>1126010009037</v>
      </c>
      <c r="E904" s="1">
        <v>46042</v>
      </c>
      <c r="F904" s="1">
        <v>46049</v>
      </c>
      <c r="G904">
        <v>12185</v>
      </c>
      <c r="H904" s="1">
        <f t="shared" si="70"/>
        <v>46049</v>
      </c>
      <c r="I904" s="5">
        <f t="shared" si="74"/>
        <v>46253</v>
      </c>
      <c r="J904" s="9" t="str">
        <f t="shared" si="71"/>
        <v>ชำระตรงเวลา</v>
      </c>
      <c r="K904" s="10">
        <f t="shared" si="72"/>
        <v>0</v>
      </c>
      <c r="L904" t="str">
        <f t="shared" si="73"/>
        <v>ลูกหนี้ชั้นดี</v>
      </c>
    </row>
    <row r="905" spans="1:12" x14ac:dyDescent="0.2">
      <c r="A905" t="s">
        <v>502</v>
      </c>
      <c r="B905" t="s">
        <v>366</v>
      </c>
      <c r="C905">
        <v>15</v>
      </c>
      <c r="D905">
        <v>1126010009044</v>
      </c>
      <c r="E905" s="1">
        <v>46042</v>
      </c>
      <c r="F905" s="1">
        <v>46051</v>
      </c>
      <c r="G905">
        <v>6754</v>
      </c>
      <c r="H905" s="1">
        <f t="shared" si="70"/>
        <v>46057</v>
      </c>
      <c r="I905" s="5">
        <f t="shared" si="74"/>
        <v>46253</v>
      </c>
      <c r="J905" s="9" t="str">
        <f t="shared" si="71"/>
        <v>ชำระตรงเวลา</v>
      </c>
      <c r="K905" s="10">
        <f t="shared" si="72"/>
        <v>0</v>
      </c>
      <c r="L905" t="str">
        <f t="shared" si="73"/>
        <v>ลูกหนี้ชั้นดี</v>
      </c>
    </row>
    <row r="906" spans="1:12" x14ac:dyDescent="0.2">
      <c r="A906" t="s">
        <v>502</v>
      </c>
      <c r="B906" t="s">
        <v>366</v>
      </c>
      <c r="C906">
        <v>15</v>
      </c>
      <c r="D906">
        <v>1126010009044</v>
      </c>
      <c r="E906" s="1">
        <v>46042</v>
      </c>
      <c r="F906" s="1">
        <v>46051</v>
      </c>
      <c r="G906">
        <v>6754</v>
      </c>
      <c r="H906" s="1">
        <f t="shared" si="70"/>
        <v>46057</v>
      </c>
      <c r="I906" s="5">
        <f t="shared" si="74"/>
        <v>46253</v>
      </c>
      <c r="J906" s="9" t="str">
        <f t="shared" si="71"/>
        <v>ค้างชำระ 1 - 30 วัน</v>
      </c>
      <c r="K906" s="10">
        <f t="shared" si="72"/>
        <v>0</v>
      </c>
      <c r="L906" t="str">
        <f t="shared" si="73"/>
        <v>ลูกหนี้ชั้นดี</v>
      </c>
    </row>
    <row r="907" spans="1:12" x14ac:dyDescent="0.2">
      <c r="A907" t="s">
        <v>451</v>
      </c>
      <c r="B907" t="s">
        <v>366</v>
      </c>
      <c r="C907">
        <v>0</v>
      </c>
      <c r="D907">
        <v>1126010009051</v>
      </c>
      <c r="E907" s="1">
        <v>46042</v>
      </c>
      <c r="F907" s="1">
        <v>46043</v>
      </c>
      <c r="G907">
        <v>5842</v>
      </c>
      <c r="H907" s="1">
        <f t="shared" si="70"/>
        <v>46042</v>
      </c>
      <c r="I907" s="5">
        <f t="shared" si="74"/>
        <v>46253</v>
      </c>
      <c r="J907" s="9" t="str">
        <f t="shared" si="71"/>
        <v>ชำระตรงเวลา</v>
      </c>
      <c r="K907" s="10">
        <f t="shared" si="72"/>
        <v>1</v>
      </c>
      <c r="L907" t="str">
        <f t="shared" si="73"/>
        <v>ลูกหนี้ชั้นดี</v>
      </c>
    </row>
    <row r="908" spans="1:12" x14ac:dyDescent="0.2">
      <c r="A908" t="s">
        <v>518</v>
      </c>
      <c r="B908" t="s">
        <v>366</v>
      </c>
      <c r="C908">
        <v>7</v>
      </c>
      <c r="D908">
        <v>1126010009068</v>
      </c>
      <c r="E908" s="1">
        <v>46042</v>
      </c>
      <c r="F908" s="1">
        <v>46049</v>
      </c>
      <c r="G908">
        <v>128</v>
      </c>
      <c r="H908" s="1">
        <f t="shared" si="70"/>
        <v>46049</v>
      </c>
      <c r="I908" s="5">
        <f t="shared" si="74"/>
        <v>46253</v>
      </c>
      <c r="J908" s="9" t="str">
        <f t="shared" si="71"/>
        <v>ชำระตรงเวลา</v>
      </c>
      <c r="K908" s="10">
        <f t="shared" si="72"/>
        <v>0</v>
      </c>
      <c r="L908" t="str">
        <f t="shared" si="73"/>
        <v>ลูกหนี้ชั้นดี</v>
      </c>
    </row>
    <row r="909" spans="1:12" x14ac:dyDescent="0.2">
      <c r="A909" t="s">
        <v>538</v>
      </c>
      <c r="B909" t="s">
        <v>366</v>
      </c>
      <c r="C909">
        <v>7</v>
      </c>
      <c r="D909">
        <v>1126010009075</v>
      </c>
      <c r="E909" s="1">
        <v>46042</v>
      </c>
      <c r="F909" s="1">
        <v>46049</v>
      </c>
      <c r="G909">
        <v>3147</v>
      </c>
      <c r="H909" s="1">
        <f t="shared" si="70"/>
        <v>46049</v>
      </c>
      <c r="I909" s="5">
        <f t="shared" si="74"/>
        <v>46253</v>
      </c>
      <c r="J909" s="9" t="str">
        <f t="shared" si="71"/>
        <v>ชำระตรงเวลา</v>
      </c>
      <c r="K909" s="10">
        <f t="shared" si="72"/>
        <v>0</v>
      </c>
      <c r="L909" t="str">
        <f t="shared" si="73"/>
        <v>ลูกหนี้ชั้นดี</v>
      </c>
    </row>
    <row r="910" spans="1:12" x14ac:dyDescent="0.2">
      <c r="A910" t="s">
        <v>846</v>
      </c>
      <c r="B910" t="s">
        <v>366</v>
      </c>
      <c r="C910">
        <v>15</v>
      </c>
      <c r="D910">
        <v>1126010009082</v>
      </c>
      <c r="E910" s="1">
        <v>46042</v>
      </c>
      <c r="F910" s="1">
        <v>46056</v>
      </c>
      <c r="G910">
        <v>13034</v>
      </c>
      <c r="H910" s="1">
        <f t="shared" si="70"/>
        <v>46057</v>
      </c>
      <c r="I910" s="5">
        <f t="shared" si="74"/>
        <v>46253</v>
      </c>
      <c r="J910" s="9" t="str">
        <f t="shared" si="71"/>
        <v>ชำระตรงเวลา</v>
      </c>
      <c r="K910" s="10">
        <f t="shared" si="72"/>
        <v>0</v>
      </c>
      <c r="L910" t="str">
        <f t="shared" si="73"/>
        <v>ลูกหนี้ชั้นดี</v>
      </c>
    </row>
    <row r="911" spans="1:12" x14ac:dyDescent="0.2">
      <c r="A911" t="s">
        <v>847</v>
      </c>
      <c r="B911" t="s">
        <v>366</v>
      </c>
      <c r="C911">
        <v>7</v>
      </c>
      <c r="D911">
        <v>1126010009297</v>
      </c>
      <c r="E911" s="1">
        <v>46044</v>
      </c>
      <c r="F911" s="1">
        <v>46045</v>
      </c>
      <c r="G911">
        <v>8475</v>
      </c>
      <c r="H911" s="1">
        <f t="shared" si="70"/>
        <v>46051</v>
      </c>
      <c r="I911" s="5">
        <f t="shared" si="74"/>
        <v>46253</v>
      </c>
      <c r="J911" s="9" t="str">
        <f t="shared" si="71"/>
        <v>ชำระตรงเวลา</v>
      </c>
      <c r="K911" s="10">
        <f t="shared" si="72"/>
        <v>0</v>
      </c>
      <c r="L911" t="str">
        <f t="shared" si="73"/>
        <v>ลูกหนี้ชั้นดี</v>
      </c>
    </row>
    <row r="912" spans="1:12" x14ac:dyDescent="0.2">
      <c r="A912" t="s">
        <v>847</v>
      </c>
      <c r="B912" t="s">
        <v>366</v>
      </c>
      <c r="C912">
        <v>7</v>
      </c>
      <c r="D912">
        <v>1126010009297</v>
      </c>
      <c r="E912" s="1">
        <v>46044</v>
      </c>
      <c r="F912" s="1">
        <v>46045</v>
      </c>
      <c r="G912">
        <v>8475</v>
      </c>
      <c r="H912" s="1">
        <f t="shared" si="70"/>
        <v>46051</v>
      </c>
      <c r="I912" s="5">
        <f t="shared" si="74"/>
        <v>46253</v>
      </c>
      <c r="J912" s="9" t="str">
        <f t="shared" si="71"/>
        <v>ค้างชำระ 1 - 30 วัน</v>
      </c>
      <c r="K912" s="10">
        <f t="shared" si="72"/>
        <v>0</v>
      </c>
      <c r="L912" t="str">
        <f t="shared" si="73"/>
        <v>ลูกหนี้ชั้นดี</v>
      </c>
    </row>
    <row r="913" spans="1:12" x14ac:dyDescent="0.2">
      <c r="A913" t="s">
        <v>848</v>
      </c>
      <c r="B913" t="s">
        <v>366</v>
      </c>
      <c r="C913">
        <v>7</v>
      </c>
      <c r="D913">
        <v>1126010009310</v>
      </c>
      <c r="E913" s="1">
        <v>46044</v>
      </c>
      <c r="F913" s="1">
        <v>46057</v>
      </c>
      <c r="G913">
        <v>1800</v>
      </c>
      <c r="H913" s="1">
        <f t="shared" si="70"/>
        <v>46051</v>
      </c>
      <c r="I913" s="5">
        <f t="shared" si="74"/>
        <v>46253</v>
      </c>
      <c r="J913" s="9" t="str">
        <f t="shared" si="71"/>
        <v>ค้างชำระ 1 - 30 วัน</v>
      </c>
      <c r="K913" s="10">
        <f t="shared" si="72"/>
        <v>6</v>
      </c>
      <c r="L913" t="str">
        <f t="shared" si="73"/>
        <v>ลูกหนี้ชั้นดี</v>
      </c>
    </row>
    <row r="914" spans="1:12" x14ac:dyDescent="0.2">
      <c r="A914" t="s">
        <v>849</v>
      </c>
      <c r="B914" t="s">
        <v>366</v>
      </c>
      <c r="C914">
        <v>7</v>
      </c>
      <c r="D914">
        <v>1126010009327</v>
      </c>
      <c r="E914" s="1">
        <v>46044</v>
      </c>
      <c r="F914" s="1">
        <v>46055</v>
      </c>
      <c r="G914">
        <v>5038</v>
      </c>
      <c r="H914" s="1">
        <f t="shared" si="70"/>
        <v>46051</v>
      </c>
      <c r="I914" s="5">
        <f t="shared" si="74"/>
        <v>46253</v>
      </c>
      <c r="J914" s="9" t="str">
        <f t="shared" si="71"/>
        <v>ชำระตรงเวลา</v>
      </c>
      <c r="K914" s="10">
        <f t="shared" si="72"/>
        <v>4</v>
      </c>
      <c r="L914" t="str">
        <f t="shared" si="73"/>
        <v>ลูกหนี้ชั้นดี</v>
      </c>
    </row>
    <row r="915" spans="1:12" x14ac:dyDescent="0.2">
      <c r="A915" t="s">
        <v>593</v>
      </c>
      <c r="B915" t="s">
        <v>366</v>
      </c>
      <c r="C915">
        <v>7</v>
      </c>
      <c r="D915">
        <v>1126010009334</v>
      </c>
      <c r="E915" s="1">
        <v>46044</v>
      </c>
      <c r="F915" s="1">
        <v>46045</v>
      </c>
      <c r="G915">
        <v>2700</v>
      </c>
      <c r="H915" s="1">
        <f t="shared" si="70"/>
        <v>46051</v>
      </c>
      <c r="I915" s="5">
        <f t="shared" si="74"/>
        <v>46253</v>
      </c>
      <c r="J915" s="9" t="str">
        <f t="shared" si="71"/>
        <v>ชำระตรงเวลา</v>
      </c>
      <c r="K915" s="10">
        <f t="shared" si="72"/>
        <v>0</v>
      </c>
      <c r="L915" t="str">
        <f t="shared" si="73"/>
        <v>ลูกหนี้ชั้นดี</v>
      </c>
    </row>
    <row r="916" spans="1:12" x14ac:dyDescent="0.2">
      <c r="A916" t="s">
        <v>849</v>
      </c>
      <c r="B916" t="s">
        <v>366</v>
      </c>
      <c r="C916">
        <v>7</v>
      </c>
      <c r="D916">
        <v>1126010009358</v>
      </c>
      <c r="E916" s="1">
        <v>46044</v>
      </c>
      <c r="F916" s="1">
        <v>46050</v>
      </c>
      <c r="G916">
        <v>5060</v>
      </c>
      <c r="H916" s="1">
        <f t="shared" si="70"/>
        <v>46051</v>
      </c>
      <c r="I916" s="5">
        <f t="shared" si="74"/>
        <v>46253</v>
      </c>
      <c r="J916" s="9" t="str">
        <f t="shared" si="71"/>
        <v>ค้างชำระ 1 - 30 วัน</v>
      </c>
      <c r="K916" s="10">
        <f t="shared" si="72"/>
        <v>0</v>
      </c>
      <c r="L916" t="str">
        <f t="shared" si="73"/>
        <v>ลูกหนี้ชั้นดี</v>
      </c>
    </row>
    <row r="917" spans="1:12" x14ac:dyDescent="0.2">
      <c r="A917" t="s">
        <v>581</v>
      </c>
      <c r="B917" t="s">
        <v>366</v>
      </c>
      <c r="C917">
        <v>7</v>
      </c>
      <c r="D917">
        <v>1126010009365</v>
      </c>
      <c r="E917" s="1">
        <v>46044</v>
      </c>
      <c r="F917" s="1">
        <v>46052</v>
      </c>
      <c r="G917">
        <v>315</v>
      </c>
      <c r="H917" s="1">
        <f t="shared" si="70"/>
        <v>46051</v>
      </c>
      <c r="I917" s="5">
        <f t="shared" si="74"/>
        <v>46253</v>
      </c>
      <c r="J917" s="9" t="str">
        <f t="shared" si="71"/>
        <v>ชำระตรงเวลา</v>
      </c>
      <c r="K917" s="10">
        <f t="shared" si="72"/>
        <v>1</v>
      </c>
      <c r="L917" t="str">
        <f t="shared" si="73"/>
        <v>ลูกหนี้ชั้นดี</v>
      </c>
    </row>
    <row r="918" spans="1:12" x14ac:dyDescent="0.2">
      <c r="A918" t="s">
        <v>587</v>
      </c>
      <c r="B918" t="s">
        <v>366</v>
      </c>
      <c r="C918">
        <v>7</v>
      </c>
      <c r="D918">
        <v>1126010009372</v>
      </c>
      <c r="E918" s="1">
        <v>46044</v>
      </c>
      <c r="F918" s="1">
        <v>46050</v>
      </c>
      <c r="G918">
        <v>2695</v>
      </c>
      <c r="H918" s="1">
        <f t="shared" si="70"/>
        <v>46051</v>
      </c>
      <c r="I918" s="5">
        <f t="shared" si="74"/>
        <v>46253</v>
      </c>
      <c r="J918" s="9" t="str">
        <f t="shared" si="71"/>
        <v>ค้างชำระ 1 - 30 วัน</v>
      </c>
      <c r="K918" s="10">
        <f t="shared" si="72"/>
        <v>0</v>
      </c>
      <c r="L918" t="str">
        <f t="shared" si="73"/>
        <v>ลูกหนี้ชั้นดี</v>
      </c>
    </row>
    <row r="919" spans="1:12" x14ac:dyDescent="0.2">
      <c r="A919" t="s">
        <v>850</v>
      </c>
      <c r="B919" t="s">
        <v>366</v>
      </c>
      <c r="C919">
        <v>30</v>
      </c>
      <c r="D919">
        <v>1126010009396</v>
      </c>
      <c r="E919" s="1">
        <v>46050</v>
      </c>
      <c r="F919" s="1">
        <v>46094</v>
      </c>
      <c r="G919">
        <v>1870</v>
      </c>
      <c r="H919" s="1">
        <f t="shared" si="70"/>
        <v>46080</v>
      </c>
      <c r="I919" s="5">
        <f t="shared" si="74"/>
        <v>46253</v>
      </c>
      <c r="J919" s="9" t="str">
        <f t="shared" si="71"/>
        <v>ค้างชำระ 1 - 30 วัน</v>
      </c>
      <c r="K919" s="10">
        <f t="shared" si="72"/>
        <v>14</v>
      </c>
      <c r="L919" t="str">
        <f t="shared" si="73"/>
        <v>ลูกหนี้ชั้นดี</v>
      </c>
    </row>
    <row r="920" spans="1:12" x14ac:dyDescent="0.2">
      <c r="A920" t="s">
        <v>662</v>
      </c>
      <c r="B920" t="s">
        <v>366</v>
      </c>
      <c r="C920">
        <v>7</v>
      </c>
      <c r="D920">
        <v>1126010009402</v>
      </c>
      <c r="E920" s="1">
        <v>46050</v>
      </c>
      <c r="F920" s="1">
        <v>46064</v>
      </c>
      <c r="G920">
        <v>2000</v>
      </c>
      <c r="H920" s="1">
        <f t="shared" si="70"/>
        <v>46057</v>
      </c>
      <c r="I920" s="5">
        <f t="shared" si="74"/>
        <v>46253</v>
      </c>
      <c r="J920" s="9" t="str">
        <f t="shared" si="71"/>
        <v>ค้างชำระ 1 - 30 วัน</v>
      </c>
      <c r="K920" s="10">
        <f t="shared" si="72"/>
        <v>7</v>
      </c>
      <c r="L920" t="str">
        <f t="shared" si="73"/>
        <v>ลูกหนี้ชั้นดี</v>
      </c>
    </row>
    <row r="921" spans="1:12" x14ac:dyDescent="0.2">
      <c r="A921" t="s">
        <v>662</v>
      </c>
      <c r="B921" t="s">
        <v>366</v>
      </c>
      <c r="C921">
        <v>7</v>
      </c>
      <c r="D921">
        <v>1126010009402</v>
      </c>
      <c r="E921" s="1">
        <v>46050</v>
      </c>
      <c r="F921" s="1">
        <v>46064</v>
      </c>
      <c r="G921">
        <v>2000</v>
      </c>
      <c r="H921" s="1">
        <f t="shared" si="70"/>
        <v>46057</v>
      </c>
      <c r="I921" s="5">
        <f t="shared" si="74"/>
        <v>46253</v>
      </c>
      <c r="J921" s="9" t="str">
        <f t="shared" si="71"/>
        <v>ชำระตรงเวลา</v>
      </c>
      <c r="K921" s="10">
        <f t="shared" si="72"/>
        <v>7</v>
      </c>
      <c r="L921" t="str">
        <f t="shared" si="73"/>
        <v>ลูกหนี้ชั้นดี</v>
      </c>
    </row>
    <row r="922" spans="1:12" x14ac:dyDescent="0.2">
      <c r="A922" t="s">
        <v>850</v>
      </c>
      <c r="B922" t="s">
        <v>366</v>
      </c>
      <c r="C922">
        <v>7</v>
      </c>
      <c r="D922">
        <v>1126010009426</v>
      </c>
      <c r="E922" s="1">
        <v>46043</v>
      </c>
      <c r="F922" s="1">
        <v>46045</v>
      </c>
      <c r="G922">
        <v>1630</v>
      </c>
      <c r="H922" s="1">
        <f t="shared" si="70"/>
        <v>46050</v>
      </c>
      <c r="I922" s="5">
        <f t="shared" si="74"/>
        <v>46253</v>
      </c>
      <c r="J922" s="9" t="str">
        <f t="shared" si="71"/>
        <v>ชำระตรงเวลา</v>
      </c>
      <c r="K922" s="10">
        <f t="shared" si="72"/>
        <v>0</v>
      </c>
      <c r="L922" t="str">
        <f t="shared" si="73"/>
        <v>ลูกหนี้ชั้นดี</v>
      </c>
    </row>
    <row r="923" spans="1:12" x14ac:dyDescent="0.2">
      <c r="A923" t="s">
        <v>851</v>
      </c>
      <c r="B923" t="s">
        <v>366</v>
      </c>
      <c r="C923">
        <v>7</v>
      </c>
      <c r="D923">
        <v>1126010009457</v>
      </c>
      <c r="E923" s="1">
        <v>46045</v>
      </c>
      <c r="F923" s="1">
        <v>46052</v>
      </c>
      <c r="G923">
        <v>605</v>
      </c>
      <c r="H923" s="1">
        <f t="shared" si="70"/>
        <v>46052</v>
      </c>
      <c r="I923" s="5">
        <f t="shared" si="74"/>
        <v>46253</v>
      </c>
      <c r="J923" s="9" t="str">
        <f t="shared" si="71"/>
        <v>ชำระตรงเวลา</v>
      </c>
      <c r="K923" s="10">
        <f t="shared" si="72"/>
        <v>0</v>
      </c>
      <c r="L923" t="str">
        <f t="shared" si="73"/>
        <v>ลูกหนี้ชั้นดี</v>
      </c>
    </row>
    <row r="924" spans="1:12" x14ac:dyDescent="0.2">
      <c r="A924" t="s">
        <v>851</v>
      </c>
      <c r="B924" t="s">
        <v>366</v>
      </c>
      <c r="C924">
        <v>7</v>
      </c>
      <c r="D924">
        <v>1126010009457</v>
      </c>
      <c r="E924" s="1">
        <v>46045</v>
      </c>
      <c r="F924" s="1">
        <v>46052</v>
      </c>
      <c r="G924">
        <v>605</v>
      </c>
      <c r="H924" s="1">
        <f t="shared" si="70"/>
        <v>46052</v>
      </c>
      <c r="I924" s="5">
        <f t="shared" si="74"/>
        <v>46253</v>
      </c>
      <c r="J924" s="9" t="str">
        <f t="shared" si="71"/>
        <v>ชำระตรงเวลา</v>
      </c>
      <c r="K924" s="10">
        <f t="shared" si="72"/>
        <v>0</v>
      </c>
      <c r="L924" t="str">
        <f t="shared" si="73"/>
        <v>ลูกหนี้ชั้นดี</v>
      </c>
    </row>
    <row r="925" spans="1:12" x14ac:dyDescent="0.2">
      <c r="A925" t="s">
        <v>417</v>
      </c>
      <c r="B925" t="s">
        <v>366</v>
      </c>
      <c r="C925">
        <v>7</v>
      </c>
      <c r="D925">
        <v>1126010009464</v>
      </c>
      <c r="E925" s="1">
        <v>46045</v>
      </c>
      <c r="F925" s="1">
        <v>46050</v>
      </c>
      <c r="G925">
        <v>4475</v>
      </c>
      <c r="H925" s="1">
        <f t="shared" si="70"/>
        <v>46052</v>
      </c>
      <c r="I925" s="5">
        <f t="shared" si="74"/>
        <v>46253</v>
      </c>
      <c r="J925" s="9" t="str">
        <f t="shared" si="71"/>
        <v>ชำระตรงเวลา</v>
      </c>
      <c r="K925" s="10">
        <f t="shared" si="72"/>
        <v>0</v>
      </c>
      <c r="L925" t="str">
        <f t="shared" si="73"/>
        <v>ลูกหนี้ชั้นดี</v>
      </c>
    </row>
    <row r="926" spans="1:12" x14ac:dyDescent="0.2">
      <c r="A926" t="s">
        <v>607</v>
      </c>
      <c r="B926" t="s">
        <v>366</v>
      </c>
      <c r="C926">
        <v>7</v>
      </c>
      <c r="D926">
        <v>1126010009471</v>
      </c>
      <c r="E926" s="1">
        <v>46043</v>
      </c>
      <c r="F926" s="1">
        <v>46043</v>
      </c>
      <c r="G926">
        <v>2955</v>
      </c>
      <c r="H926" s="1">
        <f t="shared" si="70"/>
        <v>46050</v>
      </c>
      <c r="I926" s="5">
        <f t="shared" si="74"/>
        <v>46253</v>
      </c>
      <c r="J926" s="9" t="str">
        <f t="shared" si="71"/>
        <v>ค้างชำระ 1 - 30 วัน</v>
      </c>
      <c r="K926" s="10">
        <f t="shared" si="72"/>
        <v>0</v>
      </c>
      <c r="L926" t="str">
        <f t="shared" si="73"/>
        <v>ลูกหนี้ชั้นดี</v>
      </c>
    </row>
    <row r="927" spans="1:12" x14ac:dyDescent="0.2">
      <c r="A927" t="s">
        <v>852</v>
      </c>
      <c r="B927" t="s">
        <v>366</v>
      </c>
      <c r="C927">
        <v>7</v>
      </c>
      <c r="D927">
        <v>1126010009495</v>
      </c>
      <c r="E927" s="1">
        <v>46045</v>
      </c>
      <c r="F927" s="1">
        <v>46062</v>
      </c>
      <c r="G927">
        <v>790</v>
      </c>
      <c r="H927" s="1">
        <f t="shared" si="70"/>
        <v>46052</v>
      </c>
      <c r="I927" s="5">
        <f t="shared" si="74"/>
        <v>46253</v>
      </c>
      <c r="J927" s="9" t="str">
        <f t="shared" si="71"/>
        <v>ค้างชำระ 1 - 30 วัน</v>
      </c>
      <c r="K927" s="10">
        <f t="shared" si="72"/>
        <v>10</v>
      </c>
      <c r="L927" t="str">
        <f t="shared" si="73"/>
        <v>ลูกหนี้ชั้นดี</v>
      </c>
    </row>
    <row r="928" spans="1:12" x14ac:dyDescent="0.2">
      <c r="A928" t="s">
        <v>852</v>
      </c>
      <c r="B928" t="s">
        <v>366</v>
      </c>
      <c r="C928">
        <v>7</v>
      </c>
      <c r="D928">
        <v>1126010009495</v>
      </c>
      <c r="E928" s="1">
        <v>46045</v>
      </c>
      <c r="F928" s="1">
        <v>46062</v>
      </c>
      <c r="G928">
        <v>790</v>
      </c>
      <c r="H928" s="1">
        <f t="shared" si="70"/>
        <v>46052</v>
      </c>
      <c r="I928" s="5">
        <f t="shared" si="74"/>
        <v>46253</v>
      </c>
      <c r="J928" s="9" t="str">
        <f t="shared" si="71"/>
        <v>ค้างชำระ 1 - 30 วัน</v>
      </c>
      <c r="K928" s="10">
        <f t="shared" si="72"/>
        <v>10</v>
      </c>
      <c r="L928" t="str">
        <f t="shared" si="73"/>
        <v>ลูกหนี้ชั้นดี</v>
      </c>
    </row>
    <row r="929" spans="1:12" x14ac:dyDescent="0.2">
      <c r="A929" t="s">
        <v>853</v>
      </c>
      <c r="B929" t="s">
        <v>366</v>
      </c>
      <c r="C929">
        <v>7</v>
      </c>
      <c r="D929">
        <v>1126010009501</v>
      </c>
      <c r="E929" s="1">
        <v>46044</v>
      </c>
      <c r="F929" s="1">
        <v>46057</v>
      </c>
      <c r="G929">
        <v>3695</v>
      </c>
      <c r="H929" s="1">
        <f t="shared" si="70"/>
        <v>46051</v>
      </c>
      <c r="I929" s="5">
        <f t="shared" si="74"/>
        <v>46253</v>
      </c>
      <c r="J929" s="9" t="str">
        <f t="shared" si="71"/>
        <v>ค้างชำระ 1 - 30 วัน</v>
      </c>
      <c r="K929" s="10">
        <f t="shared" si="72"/>
        <v>6</v>
      </c>
      <c r="L929" t="str">
        <f t="shared" si="73"/>
        <v>ลูกหนี้ชั้นดี</v>
      </c>
    </row>
    <row r="930" spans="1:12" x14ac:dyDescent="0.2">
      <c r="A930" t="s">
        <v>853</v>
      </c>
      <c r="B930" t="s">
        <v>366</v>
      </c>
      <c r="C930">
        <v>7</v>
      </c>
      <c r="D930">
        <v>1126010009501</v>
      </c>
      <c r="E930" s="1">
        <v>46044</v>
      </c>
      <c r="F930" s="1">
        <v>46057</v>
      </c>
      <c r="G930">
        <v>3695</v>
      </c>
      <c r="H930" s="1">
        <f t="shared" si="70"/>
        <v>46051</v>
      </c>
      <c r="I930" s="5">
        <f t="shared" si="74"/>
        <v>46253</v>
      </c>
      <c r="J930" s="9" t="str">
        <f t="shared" si="71"/>
        <v>ชำระตรงเวลา</v>
      </c>
      <c r="K930" s="10">
        <f t="shared" si="72"/>
        <v>6</v>
      </c>
      <c r="L930" t="str">
        <f t="shared" si="73"/>
        <v>ลูกหนี้ชั้นดี</v>
      </c>
    </row>
    <row r="931" spans="1:12" x14ac:dyDescent="0.2">
      <c r="A931" t="s">
        <v>607</v>
      </c>
      <c r="B931" t="s">
        <v>366</v>
      </c>
      <c r="C931">
        <v>7</v>
      </c>
      <c r="D931">
        <v>1126010009518</v>
      </c>
      <c r="E931" s="1">
        <v>46046</v>
      </c>
      <c r="F931" s="1">
        <v>46052</v>
      </c>
      <c r="G931">
        <v>3420</v>
      </c>
      <c r="H931" s="1">
        <f t="shared" si="70"/>
        <v>46053</v>
      </c>
      <c r="I931" s="5">
        <f t="shared" si="74"/>
        <v>46253</v>
      </c>
      <c r="J931" s="9" t="str">
        <f t="shared" si="71"/>
        <v>ชำระตรงเวลา</v>
      </c>
      <c r="K931" s="10">
        <f t="shared" si="72"/>
        <v>0</v>
      </c>
      <c r="L931" t="str">
        <f t="shared" si="73"/>
        <v>ลูกหนี้ชั้นดี</v>
      </c>
    </row>
    <row r="932" spans="1:12" x14ac:dyDescent="0.2">
      <c r="A932" t="s">
        <v>774</v>
      </c>
      <c r="B932" t="s">
        <v>366</v>
      </c>
      <c r="C932">
        <v>7</v>
      </c>
      <c r="D932">
        <v>1126010009525</v>
      </c>
      <c r="E932" s="1">
        <v>46044</v>
      </c>
      <c r="F932" s="1">
        <v>46050</v>
      </c>
      <c r="G932">
        <v>360</v>
      </c>
      <c r="H932" s="1">
        <f t="shared" si="70"/>
        <v>46051</v>
      </c>
      <c r="I932" s="5">
        <f t="shared" si="74"/>
        <v>46253</v>
      </c>
      <c r="J932" s="9" t="str">
        <f t="shared" si="71"/>
        <v>ชำระตรงเวลา</v>
      </c>
      <c r="K932" s="10">
        <f t="shared" si="72"/>
        <v>0</v>
      </c>
      <c r="L932" t="str">
        <f t="shared" si="73"/>
        <v>ลูกหนี้ชั้นดี</v>
      </c>
    </row>
    <row r="933" spans="1:12" x14ac:dyDescent="0.2">
      <c r="A933" t="s">
        <v>853</v>
      </c>
      <c r="B933" t="s">
        <v>366</v>
      </c>
      <c r="C933">
        <v>7</v>
      </c>
      <c r="D933">
        <v>1126010009532</v>
      </c>
      <c r="E933" s="1">
        <v>46043</v>
      </c>
      <c r="F933" s="1">
        <v>46043</v>
      </c>
      <c r="G933">
        <v>660</v>
      </c>
      <c r="H933" s="1">
        <f t="shared" si="70"/>
        <v>46050</v>
      </c>
      <c r="I933" s="5">
        <f t="shared" si="74"/>
        <v>46253</v>
      </c>
      <c r="J933" s="9" t="str">
        <f t="shared" si="71"/>
        <v>ค้างชำระ 1 - 30 วัน</v>
      </c>
      <c r="K933" s="10">
        <f t="shared" si="72"/>
        <v>0</v>
      </c>
      <c r="L933" t="str">
        <f t="shared" si="73"/>
        <v>ลูกหนี้ชั้นดี</v>
      </c>
    </row>
    <row r="934" spans="1:12" x14ac:dyDescent="0.2">
      <c r="A934" t="s">
        <v>853</v>
      </c>
      <c r="B934" t="s">
        <v>366</v>
      </c>
      <c r="C934">
        <v>7</v>
      </c>
      <c r="D934">
        <v>1126010009549</v>
      </c>
      <c r="E934" s="1">
        <v>46044</v>
      </c>
      <c r="F934" s="1">
        <v>46053</v>
      </c>
      <c r="G934">
        <v>3915</v>
      </c>
      <c r="H934" s="1">
        <f t="shared" si="70"/>
        <v>46051</v>
      </c>
      <c r="I934" s="5">
        <f t="shared" si="74"/>
        <v>46253</v>
      </c>
      <c r="J934" s="9" t="str">
        <f t="shared" si="71"/>
        <v>ค้างชำระ 1 - 30 วัน</v>
      </c>
      <c r="K934" s="10">
        <f t="shared" si="72"/>
        <v>2</v>
      </c>
      <c r="L934" t="str">
        <f t="shared" si="73"/>
        <v>ลูกหนี้ชั้นดี</v>
      </c>
    </row>
    <row r="935" spans="1:12" x14ac:dyDescent="0.2">
      <c r="A935" t="s">
        <v>854</v>
      </c>
      <c r="B935" t="s">
        <v>366</v>
      </c>
      <c r="C935">
        <v>7</v>
      </c>
      <c r="D935">
        <v>1126010009556</v>
      </c>
      <c r="E935" s="1">
        <v>46044</v>
      </c>
      <c r="F935" s="1">
        <v>46057</v>
      </c>
      <c r="G935">
        <v>1677</v>
      </c>
      <c r="H935" s="1">
        <f t="shared" si="70"/>
        <v>46051</v>
      </c>
      <c r="I935" s="5">
        <f t="shared" si="74"/>
        <v>46253</v>
      </c>
      <c r="J935" s="9" t="str">
        <f t="shared" si="71"/>
        <v>ชำระตรงเวลา</v>
      </c>
      <c r="K935" s="10">
        <f t="shared" si="72"/>
        <v>6</v>
      </c>
      <c r="L935" t="str">
        <f t="shared" si="73"/>
        <v>ลูกหนี้ชั้นดี</v>
      </c>
    </row>
    <row r="936" spans="1:12" x14ac:dyDescent="0.2">
      <c r="A936" t="s">
        <v>855</v>
      </c>
      <c r="B936" t="s">
        <v>366</v>
      </c>
      <c r="C936">
        <v>7</v>
      </c>
      <c r="D936">
        <v>1126010009563</v>
      </c>
      <c r="E936" s="1">
        <v>46048</v>
      </c>
      <c r="F936" s="1">
        <v>46050</v>
      </c>
      <c r="G936">
        <v>2165</v>
      </c>
      <c r="H936" s="1">
        <f t="shared" si="70"/>
        <v>46055</v>
      </c>
      <c r="I936" s="5">
        <f t="shared" si="74"/>
        <v>46253</v>
      </c>
      <c r="J936" s="9" t="str">
        <f t="shared" si="71"/>
        <v>ค้างชำระ 1 - 30 วัน</v>
      </c>
      <c r="K936" s="10">
        <f t="shared" si="72"/>
        <v>0</v>
      </c>
      <c r="L936" t="str">
        <f t="shared" si="73"/>
        <v>ลูกหนี้ชั้นดี</v>
      </c>
    </row>
    <row r="937" spans="1:12" x14ac:dyDescent="0.2">
      <c r="A937" t="s">
        <v>854</v>
      </c>
      <c r="B937" t="s">
        <v>366</v>
      </c>
      <c r="C937">
        <v>7</v>
      </c>
      <c r="D937">
        <v>1126010009570</v>
      </c>
      <c r="E937" s="1">
        <v>46048</v>
      </c>
      <c r="F937" s="1">
        <v>46057</v>
      </c>
      <c r="G937">
        <v>225</v>
      </c>
      <c r="H937" s="1">
        <f t="shared" si="70"/>
        <v>46055</v>
      </c>
      <c r="I937" s="5">
        <f t="shared" si="74"/>
        <v>46253</v>
      </c>
      <c r="J937" s="9" t="str">
        <f t="shared" si="71"/>
        <v>ค้างชำระ 1 - 30 วัน</v>
      </c>
      <c r="K937" s="10">
        <f t="shared" si="72"/>
        <v>2</v>
      </c>
      <c r="L937" t="str">
        <f t="shared" si="73"/>
        <v>ลูกหนี้ชั้นดี</v>
      </c>
    </row>
    <row r="938" spans="1:12" x14ac:dyDescent="0.2">
      <c r="A938" t="s">
        <v>856</v>
      </c>
      <c r="B938" t="s">
        <v>366</v>
      </c>
      <c r="C938">
        <v>7</v>
      </c>
      <c r="D938">
        <v>1126010009587</v>
      </c>
      <c r="E938" s="1">
        <v>46048</v>
      </c>
      <c r="F938" s="1">
        <v>46057</v>
      </c>
      <c r="G938">
        <v>6400</v>
      </c>
      <c r="H938" s="1">
        <f t="shared" si="70"/>
        <v>46055</v>
      </c>
      <c r="I938" s="5">
        <f t="shared" si="74"/>
        <v>46253</v>
      </c>
      <c r="J938" s="9" t="str">
        <f t="shared" si="71"/>
        <v>ค้างชำระ 1 - 30 วัน</v>
      </c>
      <c r="K938" s="10">
        <f t="shared" si="72"/>
        <v>2</v>
      </c>
      <c r="L938" t="str">
        <f t="shared" si="73"/>
        <v>ลูกหนี้ชั้นดี</v>
      </c>
    </row>
    <row r="939" spans="1:12" x14ac:dyDescent="0.2">
      <c r="A939" t="s">
        <v>856</v>
      </c>
      <c r="B939" t="s">
        <v>366</v>
      </c>
      <c r="C939">
        <v>7</v>
      </c>
      <c r="D939">
        <v>1126010009587</v>
      </c>
      <c r="E939" s="1">
        <v>46048</v>
      </c>
      <c r="F939" s="1">
        <v>46057</v>
      </c>
      <c r="G939">
        <v>6400</v>
      </c>
      <c r="H939" s="1">
        <f t="shared" si="70"/>
        <v>46055</v>
      </c>
      <c r="I939" s="5">
        <f t="shared" si="74"/>
        <v>46253</v>
      </c>
      <c r="J939" s="9" t="str">
        <f t="shared" si="71"/>
        <v>ชำระตรงเวลา</v>
      </c>
      <c r="K939" s="10">
        <f t="shared" si="72"/>
        <v>2</v>
      </c>
      <c r="L939" t="str">
        <f t="shared" si="73"/>
        <v>ลูกหนี้ชั้นดี</v>
      </c>
    </row>
    <row r="940" spans="1:12" x14ac:dyDescent="0.2">
      <c r="A940" t="s">
        <v>479</v>
      </c>
      <c r="B940" t="s">
        <v>366</v>
      </c>
      <c r="C940">
        <v>7</v>
      </c>
      <c r="D940">
        <v>1126010009594</v>
      </c>
      <c r="E940" s="1">
        <v>46046</v>
      </c>
      <c r="F940" s="1">
        <v>46052</v>
      </c>
      <c r="G940">
        <v>3590</v>
      </c>
      <c r="H940" s="1">
        <f t="shared" si="70"/>
        <v>46053</v>
      </c>
      <c r="I940" s="5">
        <f t="shared" si="74"/>
        <v>46253</v>
      </c>
      <c r="J940" s="9" t="str">
        <f t="shared" si="71"/>
        <v>ชำระตรงเวลา</v>
      </c>
      <c r="K940" s="10">
        <f t="shared" si="72"/>
        <v>0</v>
      </c>
      <c r="L940" t="str">
        <f t="shared" si="73"/>
        <v>ลูกหนี้ชั้นดี</v>
      </c>
    </row>
    <row r="941" spans="1:12" x14ac:dyDescent="0.2">
      <c r="A941" t="s">
        <v>857</v>
      </c>
      <c r="B941" t="s">
        <v>366</v>
      </c>
      <c r="C941">
        <v>30</v>
      </c>
      <c r="D941">
        <v>1126010009600</v>
      </c>
      <c r="E941" s="1">
        <v>46044</v>
      </c>
      <c r="F941" s="1">
        <v>46073</v>
      </c>
      <c r="G941">
        <v>7269</v>
      </c>
      <c r="H941" s="1">
        <f t="shared" si="70"/>
        <v>46074</v>
      </c>
      <c r="I941" s="5">
        <f t="shared" si="74"/>
        <v>46253</v>
      </c>
      <c r="J941" s="9" t="str">
        <f t="shared" si="71"/>
        <v>ชำระตรงเวลา</v>
      </c>
      <c r="K941" s="10">
        <f t="shared" si="72"/>
        <v>0</v>
      </c>
      <c r="L941" t="str">
        <f t="shared" si="73"/>
        <v>ลูกหนี้ชั้นดี</v>
      </c>
    </row>
    <row r="942" spans="1:12" x14ac:dyDescent="0.2">
      <c r="A942" t="s">
        <v>423</v>
      </c>
      <c r="B942" t="s">
        <v>366</v>
      </c>
      <c r="C942">
        <v>7</v>
      </c>
      <c r="D942">
        <v>1126010009617</v>
      </c>
      <c r="E942" s="1">
        <v>46044</v>
      </c>
      <c r="F942" s="1">
        <v>46048</v>
      </c>
      <c r="G942">
        <v>1950</v>
      </c>
      <c r="H942" s="1">
        <f t="shared" si="70"/>
        <v>46051</v>
      </c>
      <c r="I942" s="5">
        <f t="shared" si="74"/>
        <v>46253</v>
      </c>
      <c r="J942" s="9" t="str">
        <f t="shared" si="71"/>
        <v>ค้างชำระ 1 - 30 วัน</v>
      </c>
      <c r="K942" s="10">
        <f t="shared" si="72"/>
        <v>0</v>
      </c>
      <c r="L942" t="str">
        <f t="shared" si="73"/>
        <v>ลูกหนี้ชั้นดี</v>
      </c>
    </row>
    <row r="943" spans="1:12" x14ac:dyDescent="0.2">
      <c r="A943" t="s">
        <v>858</v>
      </c>
      <c r="B943" t="s">
        <v>366</v>
      </c>
      <c r="C943">
        <v>7</v>
      </c>
      <c r="D943">
        <v>1126010009624</v>
      </c>
      <c r="E943" s="1">
        <v>46045</v>
      </c>
      <c r="F943" s="1">
        <v>46057</v>
      </c>
      <c r="G943">
        <v>3205</v>
      </c>
      <c r="H943" s="1">
        <f t="shared" si="70"/>
        <v>46052</v>
      </c>
      <c r="I943" s="5">
        <f t="shared" si="74"/>
        <v>46253</v>
      </c>
      <c r="J943" s="9" t="str">
        <f t="shared" si="71"/>
        <v>ค้างชำระ 1 - 30 วัน</v>
      </c>
      <c r="K943" s="10">
        <f t="shared" si="72"/>
        <v>5</v>
      </c>
      <c r="L943" t="str">
        <f t="shared" si="73"/>
        <v>ลูกหนี้ชั้นดี</v>
      </c>
    </row>
    <row r="944" spans="1:12" x14ac:dyDescent="0.2">
      <c r="A944" t="s">
        <v>585</v>
      </c>
      <c r="B944" t="s">
        <v>366</v>
      </c>
      <c r="C944">
        <v>7</v>
      </c>
      <c r="D944">
        <v>1126010009631</v>
      </c>
      <c r="E944" s="1">
        <v>46043</v>
      </c>
      <c r="F944" s="1">
        <v>46057</v>
      </c>
      <c r="G944">
        <v>2076</v>
      </c>
      <c r="H944" s="1">
        <f t="shared" si="70"/>
        <v>46050</v>
      </c>
      <c r="I944" s="5">
        <f t="shared" si="74"/>
        <v>46253</v>
      </c>
      <c r="J944" s="9" t="str">
        <f t="shared" si="71"/>
        <v>ค้างชำระ 1 - 30 วัน</v>
      </c>
      <c r="K944" s="10">
        <f t="shared" si="72"/>
        <v>7</v>
      </c>
      <c r="L944" t="str">
        <f t="shared" si="73"/>
        <v>ลูกหนี้ชั้นดี</v>
      </c>
    </row>
    <row r="945" spans="1:12" x14ac:dyDescent="0.2">
      <c r="A945" t="s">
        <v>585</v>
      </c>
      <c r="B945" t="s">
        <v>366</v>
      </c>
      <c r="C945">
        <v>7</v>
      </c>
      <c r="D945">
        <v>1126010009631</v>
      </c>
      <c r="E945" s="1">
        <v>46043</v>
      </c>
      <c r="F945" s="1">
        <v>46057</v>
      </c>
      <c r="G945">
        <v>2076</v>
      </c>
      <c r="H945" s="1">
        <f t="shared" si="70"/>
        <v>46050</v>
      </c>
      <c r="I945" s="5">
        <f t="shared" si="74"/>
        <v>46253</v>
      </c>
      <c r="J945" s="9" t="str">
        <f t="shared" si="71"/>
        <v>ชำระตรงเวลา</v>
      </c>
      <c r="K945" s="10">
        <f t="shared" si="72"/>
        <v>7</v>
      </c>
      <c r="L945" t="str">
        <f t="shared" si="73"/>
        <v>ลูกหนี้ชั้นดี</v>
      </c>
    </row>
    <row r="946" spans="1:12" x14ac:dyDescent="0.2">
      <c r="A946" t="s">
        <v>585</v>
      </c>
      <c r="B946" t="s">
        <v>366</v>
      </c>
      <c r="C946">
        <v>7</v>
      </c>
      <c r="D946">
        <v>1126010009648</v>
      </c>
      <c r="E946" s="1">
        <v>46045</v>
      </c>
      <c r="F946" s="1">
        <v>46049</v>
      </c>
      <c r="G946">
        <v>2380</v>
      </c>
      <c r="H946" s="1">
        <f t="shared" si="70"/>
        <v>46052</v>
      </c>
      <c r="I946" s="5">
        <f t="shared" si="74"/>
        <v>46253</v>
      </c>
      <c r="J946" s="9" t="str">
        <f t="shared" si="71"/>
        <v>ค้างชำระ 1 - 30 วัน</v>
      </c>
      <c r="K946" s="10">
        <f t="shared" si="72"/>
        <v>0</v>
      </c>
      <c r="L946" t="str">
        <f t="shared" si="73"/>
        <v>ลูกหนี้ชั้นดี</v>
      </c>
    </row>
    <row r="947" spans="1:12" x14ac:dyDescent="0.2">
      <c r="A947" t="s">
        <v>859</v>
      </c>
      <c r="B947" t="s">
        <v>366</v>
      </c>
      <c r="C947">
        <v>7</v>
      </c>
      <c r="D947">
        <v>1126010009655</v>
      </c>
      <c r="E947" s="1">
        <v>46046</v>
      </c>
      <c r="F947" s="1">
        <v>46055</v>
      </c>
      <c r="G947">
        <v>1445</v>
      </c>
      <c r="H947" s="1">
        <f t="shared" si="70"/>
        <v>46053</v>
      </c>
      <c r="I947" s="5">
        <f t="shared" si="74"/>
        <v>46253</v>
      </c>
      <c r="J947" s="9" t="str">
        <f t="shared" si="71"/>
        <v>ชำระตรงเวลา</v>
      </c>
      <c r="K947" s="10">
        <f t="shared" si="72"/>
        <v>2</v>
      </c>
      <c r="L947" t="str">
        <f t="shared" si="73"/>
        <v>ลูกหนี้ชั้นดี</v>
      </c>
    </row>
    <row r="948" spans="1:12" x14ac:dyDescent="0.2">
      <c r="A948" t="s">
        <v>859</v>
      </c>
      <c r="B948" t="s">
        <v>366</v>
      </c>
      <c r="C948">
        <v>15</v>
      </c>
      <c r="D948">
        <v>1126010009662</v>
      </c>
      <c r="E948" s="1">
        <v>46050</v>
      </c>
      <c r="F948" s="1">
        <v>46063</v>
      </c>
      <c r="G948">
        <v>1645</v>
      </c>
      <c r="H948" s="1">
        <f t="shared" si="70"/>
        <v>46065</v>
      </c>
      <c r="I948" s="5">
        <f t="shared" si="74"/>
        <v>46253</v>
      </c>
      <c r="J948" s="9" t="str">
        <f t="shared" si="71"/>
        <v>ชำระตรงเวลา</v>
      </c>
      <c r="K948" s="10">
        <f t="shared" si="72"/>
        <v>0</v>
      </c>
      <c r="L948" t="str">
        <f t="shared" si="73"/>
        <v>ลูกหนี้ชั้นดี</v>
      </c>
    </row>
    <row r="949" spans="1:12" x14ac:dyDescent="0.2">
      <c r="A949" t="s">
        <v>860</v>
      </c>
      <c r="B949" t="s">
        <v>366</v>
      </c>
      <c r="C949">
        <v>7</v>
      </c>
      <c r="D949">
        <v>1126010009679</v>
      </c>
      <c r="E949" s="1">
        <v>46043</v>
      </c>
      <c r="F949" s="1">
        <v>46048</v>
      </c>
      <c r="G949">
        <v>700</v>
      </c>
      <c r="H949" s="1">
        <f t="shared" si="70"/>
        <v>46050</v>
      </c>
      <c r="I949" s="5">
        <f t="shared" si="74"/>
        <v>46253</v>
      </c>
      <c r="J949" s="9" t="str">
        <f t="shared" si="71"/>
        <v>ชำระตรงเวลา</v>
      </c>
      <c r="K949" s="10">
        <f t="shared" si="72"/>
        <v>0</v>
      </c>
      <c r="L949" t="str">
        <f t="shared" si="73"/>
        <v>ลูกหนี้ชั้นดี</v>
      </c>
    </row>
    <row r="950" spans="1:12" x14ac:dyDescent="0.2">
      <c r="A950" t="s">
        <v>859</v>
      </c>
      <c r="B950" t="s">
        <v>366</v>
      </c>
      <c r="C950">
        <v>7</v>
      </c>
      <c r="D950">
        <v>1126010009693</v>
      </c>
      <c r="E950" s="1">
        <v>46044</v>
      </c>
      <c r="F950" s="1">
        <v>46050</v>
      </c>
      <c r="G950">
        <v>680</v>
      </c>
      <c r="H950" s="1">
        <f t="shared" si="70"/>
        <v>46051</v>
      </c>
      <c r="I950" s="5">
        <f t="shared" si="74"/>
        <v>46253</v>
      </c>
      <c r="J950" s="9" t="str">
        <f t="shared" si="71"/>
        <v>ชำระตรงเวลา</v>
      </c>
      <c r="K950" s="10">
        <f t="shared" si="72"/>
        <v>0</v>
      </c>
      <c r="L950" t="str">
        <f t="shared" si="73"/>
        <v>ลูกหนี้ชั้นดี</v>
      </c>
    </row>
    <row r="951" spans="1:12" x14ac:dyDescent="0.2">
      <c r="A951" t="s">
        <v>861</v>
      </c>
      <c r="B951" t="s">
        <v>366</v>
      </c>
      <c r="C951">
        <v>7</v>
      </c>
      <c r="D951">
        <v>1126010009709</v>
      </c>
      <c r="E951" s="1">
        <v>46044</v>
      </c>
      <c r="F951" s="1">
        <v>46051</v>
      </c>
      <c r="G951">
        <v>1735</v>
      </c>
      <c r="H951" s="1">
        <f t="shared" si="70"/>
        <v>46051</v>
      </c>
      <c r="I951" s="5">
        <f t="shared" si="74"/>
        <v>46253</v>
      </c>
      <c r="J951" s="9" t="str">
        <f t="shared" si="71"/>
        <v>ชำระตรงเวลา</v>
      </c>
      <c r="K951" s="10">
        <f t="shared" si="72"/>
        <v>0</v>
      </c>
      <c r="L951" t="str">
        <f t="shared" si="73"/>
        <v>ลูกหนี้ชั้นดี</v>
      </c>
    </row>
    <row r="952" spans="1:12" x14ac:dyDescent="0.2">
      <c r="A952" t="s">
        <v>859</v>
      </c>
      <c r="B952" t="s">
        <v>366</v>
      </c>
      <c r="C952">
        <v>7</v>
      </c>
      <c r="D952">
        <v>1126010009716</v>
      </c>
      <c r="E952" s="1">
        <v>46048</v>
      </c>
      <c r="F952" s="1">
        <v>46052</v>
      </c>
      <c r="G952">
        <v>9285</v>
      </c>
      <c r="H952" s="1">
        <f t="shared" si="70"/>
        <v>46055</v>
      </c>
      <c r="I952" s="5">
        <f t="shared" si="74"/>
        <v>46253</v>
      </c>
      <c r="J952" s="9" t="str">
        <f t="shared" si="71"/>
        <v>ค้างชำระ 1 - 30 วัน</v>
      </c>
      <c r="K952" s="10">
        <f t="shared" si="72"/>
        <v>0</v>
      </c>
      <c r="L952" t="str">
        <f t="shared" si="73"/>
        <v>ลูกหนี้ชั้นดี</v>
      </c>
    </row>
    <row r="953" spans="1:12" x14ac:dyDescent="0.2">
      <c r="A953" t="s">
        <v>859</v>
      </c>
      <c r="B953" t="s">
        <v>366</v>
      </c>
      <c r="C953">
        <v>7</v>
      </c>
      <c r="D953">
        <v>1126010009730</v>
      </c>
      <c r="E953" s="1">
        <v>46044</v>
      </c>
      <c r="F953" s="1">
        <v>46055</v>
      </c>
      <c r="G953">
        <v>1220</v>
      </c>
      <c r="H953" s="1">
        <f t="shared" si="70"/>
        <v>46051</v>
      </c>
      <c r="I953" s="5">
        <f t="shared" si="74"/>
        <v>46253</v>
      </c>
      <c r="J953" s="9" t="str">
        <f t="shared" si="71"/>
        <v>ชำระตรงเวลา</v>
      </c>
      <c r="K953" s="10">
        <f t="shared" si="72"/>
        <v>4</v>
      </c>
      <c r="L953" t="str">
        <f t="shared" si="73"/>
        <v>ลูกหนี้ชั้นดี</v>
      </c>
    </row>
    <row r="954" spans="1:12" x14ac:dyDescent="0.2">
      <c r="A954" t="s">
        <v>859</v>
      </c>
      <c r="B954" t="s">
        <v>366</v>
      </c>
      <c r="C954">
        <v>7</v>
      </c>
      <c r="D954">
        <v>1126010009747</v>
      </c>
      <c r="E954" s="1">
        <v>46046</v>
      </c>
      <c r="F954" s="1">
        <v>46049</v>
      </c>
      <c r="G954">
        <v>595</v>
      </c>
      <c r="H954" s="1">
        <f t="shared" si="70"/>
        <v>46053</v>
      </c>
      <c r="I954" s="5">
        <f t="shared" si="74"/>
        <v>46253</v>
      </c>
      <c r="J954" s="9" t="str">
        <f t="shared" si="71"/>
        <v>ชำระตรงเวลา</v>
      </c>
      <c r="K954" s="10">
        <f t="shared" si="72"/>
        <v>0</v>
      </c>
      <c r="L954" t="str">
        <f t="shared" si="73"/>
        <v>ลูกหนี้ชั้นดี</v>
      </c>
    </row>
    <row r="955" spans="1:12" x14ac:dyDescent="0.2">
      <c r="A955" t="s">
        <v>765</v>
      </c>
      <c r="B955" t="s">
        <v>366</v>
      </c>
      <c r="C955">
        <v>7</v>
      </c>
      <c r="D955">
        <v>1126010009761</v>
      </c>
      <c r="E955" s="1">
        <v>46048</v>
      </c>
      <c r="F955" s="1">
        <v>46055</v>
      </c>
      <c r="G955">
        <v>5040</v>
      </c>
      <c r="H955" s="1">
        <f t="shared" si="70"/>
        <v>46055</v>
      </c>
      <c r="I955" s="5">
        <f t="shared" si="74"/>
        <v>46253</v>
      </c>
      <c r="J955" s="9" t="str">
        <f t="shared" si="71"/>
        <v>ค้างชำระ 1 - 30 วัน</v>
      </c>
      <c r="K955" s="10">
        <f t="shared" si="72"/>
        <v>0</v>
      </c>
      <c r="L955" t="str">
        <f t="shared" si="73"/>
        <v>ลูกหนี้ชั้นดี</v>
      </c>
    </row>
    <row r="956" spans="1:12" x14ac:dyDescent="0.2">
      <c r="A956" t="s">
        <v>406</v>
      </c>
      <c r="B956" t="s">
        <v>366</v>
      </c>
      <c r="C956">
        <v>7</v>
      </c>
      <c r="D956">
        <v>1126010009778</v>
      </c>
      <c r="E956" s="1">
        <v>46045</v>
      </c>
      <c r="F956" s="1">
        <v>46056</v>
      </c>
      <c r="G956">
        <v>3750</v>
      </c>
      <c r="H956" s="1">
        <f t="shared" si="70"/>
        <v>46052</v>
      </c>
      <c r="I956" s="5">
        <f t="shared" si="74"/>
        <v>46253</v>
      </c>
      <c r="J956" s="9" t="str">
        <f t="shared" si="71"/>
        <v>ชำระตรงเวลา</v>
      </c>
      <c r="K956" s="10">
        <f t="shared" si="72"/>
        <v>4</v>
      </c>
      <c r="L956" t="str">
        <f t="shared" si="73"/>
        <v>ลูกหนี้ชั้นดี</v>
      </c>
    </row>
    <row r="957" spans="1:12" x14ac:dyDescent="0.2">
      <c r="A957" t="s">
        <v>765</v>
      </c>
      <c r="B957" t="s">
        <v>366</v>
      </c>
      <c r="C957">
        <v>30</v>
      </c>
      <c r="D957">
        <v>1126010009785</v>
      </c>
      <c r="E957" s="1">
        <v>46044</v>
      </c>
      <c r="F957" s="1">
        <v>46051</v>
      </c>
      <c r="G957">
        <v>2260</v>
      </c>
      <c r="H957" s="1">
        <f t="shared" si="70"/>
        <v>46074</v>
      </c>
      <c r="I957" s="5">
        <f t="shared" si="74"/>
        <v>46253</v>
      </c>
      <c r="J957" s="9" t="str">
        <f t="shared" si="71"/>
        <v>ชำระตรงเวลา</v>
      </c>
      <c r="K957" s="10">
        <f t="shared" si="72"/>
        <v>0</v>
      </c>
      <c r="L957" t="str">
        <f t="shared" si="73"/>
        <v>ลูกหนี้ชั้นดี</v>
      </c>
    </row>
    <row r="958" spans="1:12" x14ac:dyDescent="0.2">
      <c r="A958" t="s">
        <v>863</v>
      </c>
      <c r="B958" t="s">
        <v>366</v>
      </c>
      <c r="C958">
        <v>7</v>
      </c>
      <c r="D958">
        <v>1126010009792</v>
      </c>
      <c r="E958" s="1">
        <v>46045</v>
      </c>
      <c r="F958" s="1">
        <v>46052</v>
      </c>
      <c r="G958">
        <v>3285</v>
      </c>
      <c r="H958" s="1">
        <f t="shared" si="70"/>
        <v>46052</v>
      </c>
      <c r="I958" s="5">
        <f t="shared" si="74"/>
        <v>46253</v>
      </c>
      <c r="J958" s="9" t="str">
        <f t="shared" si="71"/>
        <v>ชำระตรงเวลา</v>
      </c>
      <c r="K958" s="10">
        <f t="shared" si="72"/>
        <v>0</v>
      </c>
      <c r="L958" t="str">
        <f t="shared" si="73"/>
        <v>ลูกหนี้ชั้นดี</v>
      </c>
    </row>
    <row r="959" spans="1:12" x14ac:dyDescent="0.2">
      <c r="A959" t="s">
        <v>864</v>
      </c>
      <c r="B959" t="s">
        <v>366</v>
      </c>
      <c r="C959">
        <v>7</v>
      </c>
      <c r="D959">
        <v>1126010009808</v>
      </c>
      <c r="E959" s="1">
        <v>46045</v>
      </c>
      <c r="F959" s="1">
        <v>46046</v>
      </c>
      <c r="G959">
        <v>375</v>
      </c>
      <c r="H959" s="1">
        <f t="shared" si="70"/>
        <v>46052</v>
      </c>
      <c r="I959" s="5">
        <f t="shared" si="74"/>
        <v>46253</v>
      </c>
      <c r="J959" s="9" t="str">
        <f t="shared" si="71"/>
        <v>ค้างชำระ 1 - 30 วัน</v>
      </c>
      <c r="K959" s="10">
        <f t="shared" si="72"/>
        <v>0</v>
      </c>
      <c r="L959" t="str">
        <f t="shared" si="73"/>
        <v>ลูกหนี้ชั้นดี</v>
      </c>
    </row>
    <row r="960" spans="1:12" x14ac:dyDescent="0.2">
      <c r="A960" t="s">
        <v>865</v>
      </c>
      <c r="B960" t="s">
        <v>366</v>
      </c>
      <c r="C960">
        <v>7</v>
      </c>
      <c r="D960">
        <v>1126010009815</v>
      </c>
      <c r="E960" s="1">
        <v>46044</v>
      </c>
      <c r="F960" s="1">
        <v>46063</v>
      </c>
      <c r="G960">
        <v>17120</v>
      </c>
      <c r="H960" s="1">
        <f t="shared" si="70"/>
        <v>46051</v>
      </c>
      <c r="I960" s="5">
        <f t="shared" si="74"/>
        <v>46253</v>
      </c>
      <c r="J960" s="9" t="str">
        <f t="shared" si="71"/>
        <v>ค้างชำระ 1 - 30 วัน</v>
      </c>
      <c r="K960" s="10">
        <f t="shared" si="72"/>
        <v>12</v>
      </c>
      <c r="L960" t="str">
        <f t="shared" si="73"/>
        <v>ลูกหนี้ชั้นดี</v>
      </c>
    </row>
    <row r="961" spans="1:12" x14ac:dyDescent="0.2">
      <c r="A961" t="s">
        <v>595</v>
      </c>
      <c r="B961" t="s">
        <v>366</v>
      </c>
      <c r="C961">
        <v>7</v>
      </c>
      <c r="D961">
        <v>1126010009822</v>
      </c>
      <c r="E961" s="1">
        <v>46045</v>
      </c>
      <c r="F961" s="1">
        <v>46060</v>
      </c>
      <c r="G961">
        <v>7021</v>
      </c>
      <c r="H961" s="1">
        <f t="shared" si="70"/>
        <v>46052</v>
      </c>
      <c r="I961" s="5">
        <f t="shared" si="74"/>
        <v>46253</v>
      </c>
      <c r="J961" s="9" t="str">
        <f t="shared" si="71"/>
        <v>ค้างชำระ 1 - 30 วัน</v>
      </c>
      <c r="K961" s="10">
        <f t="shared" si="72"/>
        <v>8</v>
      </c>
      <c r="L961" t="str">
        <f t="shared" si="73"/>
        <v>ลูกหนี้ชั้นดี</v>
      </c>
    </row>
    <row r="962" spans="1:12" x14ac:dyDescent="0.2">
      <c r="A962" t="s">
        <v>866</v>
      </c>
      <c r="B962" t="s">
        <v>366</v>
      </c>
      <c r="C962">
        <v>7</v>
      </c>
      <c r="D962">
        <v>1126010009839</v>
      </c>
      <c r="E962" s="1">
        <v>46045</v>
      </c>
      <c r="F962" s="1">
        <v>46056</v>
      </c>
      <c r="G962">
        <v>3364</v>
      </c>
      <c r="H962" s="1">
        <f t="shared" ref="H962:H1025" si="75">E962+C962</f>
        <v>46052</v>
      </c>
      <c r="I962" s="5">
        <f t="shared" si="74"/>
        <v>46253</v>
      </c>
      <c r="J962" s="9" t="str">
        <f t="shared" ref="J962:J1025" si="76">IF(K963&lt;=0, "ชำระตรงเวลา", IF(K963&lt;=30, "ค้างชำระ 1 - 30 วัน", IF(K963&lt;=60, "ค้างชำระ 31 - 60 วัน", IF(K963&lt;=90, "ค้างชำระ 61 - 90 วัน", "ค้างชำระเกิน 90 วัน"))))</f>
        <v>ค้างชำระ 1 - 30 วัน</v>
      </c>
      <c r="K962" s="10">
        <f t="shared" ref="K962:K1025" si="77">IF(OR(F962="",F962="(ว่าง)"), MAX(0,I961-H962), MAX(0,F962-H962))</f>
        <v>4</v>
      </c>
      <c r="L962" t="str">
        <f t="shared" ref="L962:L1025" si="78">IF(K962&lt;=30, "ลูกหนี้ชั้นดี", IF(K962&lt;=90, "ลูกหนี้เฝ้าติดตาม", "ลูกหนี้ด้อยคุณภาพ (NPL)"))</f>
        <v>ลูกหนี้ชั้นดี</v>
      </c>
    </row>
    <row r="963" spans="1:12" x14ac:dyDescent="0.2">
      <c r="A963" t="s">
        <v>866</v>
      </c>
      <c r="B963" t="s">
        <v>366</v>
      </c>
      <c r="C963">
        <v>7</v>
      </c>
      <c r="D963">
        <v>1126010009839</v>
      </c>
      <c r="E963" s="1">
        <v>46045</v>
      </c>
      <c r="F963" s="1">
        <v>46056</v>
      </c>
      <c r="G963">
        <v>3364</v>
      </c>
      <c r="H963" s="1">
        <f t="shared" si="75"/>
        <v>46052</v>
      </c>
      <c r="I963" s="5">
        <f t="shared" si="74"/>
        <v>46253</v>
      </c>
      <c r="J963" s="9" t="str">
        <f t="shared" si="76"/>
        <v>ค้างชำระ 1 - 30 วัน</v>
      </c>
      <c r="K963" s="10">
        <f t="shared" si="77"/>
        <v>4</v>
      </c>
      <c r="L963" t="str">
        <f t="shared" si="78"/>
        <v>ลูกหนี้ชั้นดี</v>
      </c>
    </row>
    <row r="964" spans="1:12" x14ac:dyDescent="0.2">
      <c r="A964" t="s">
        <v>867</v>
      </c>
      <c r="B964" t="s">
        <v>366</v>
      </c>
      <c r="C964">
        <v>7</v>
      </c>
      <c r="D964">
        <v>1126010009846</v>
      </c>
      <c r="E964" s="1">
        <v>46044</v>
      </c>
      <c r="F964" s="1">
        <v>46062</v>
      </c>
      <c r="G964">
        <v>1170</v>
      </c>
      <c r="H964" s="1">
        <f t="shared" si="75"/>
        <v>46051</v>
      </c>
      <c r="I964" s="5">
        <f t="shared" ref="I964:I1027" si="79">I963</f>
        <v>46253</v>
      </c>
      <c r="J964" s="9" t="str">
        <f t="shared" si="76"/>
        <v>ชำระตรงเวลา</v>
      </c>
      <c r="K964" s="10">
        <f t="shared" si="77"/>
        <v>11</v>
      </c>
      <c r="L964" t="str">
        <f t="shared" si="78"/>
        <v>ลูกหนี้ชั้นดี</v>
      </c>
    </row>
    <row r="965" spans="1:12" x14ac:dyDescent="0.2">
      <c r="A965" t="s">
        <v>455</v>
      </c>
      <c r="B965" t="s">
        <v>366</v>
      </c>
      <c r="C965">
        <v>15</v>
      </c>
      <c r="D965">
        <v>1126010009853</v>
      </c>
      <c r="E965" s="1">
        <v>46044</v>
      </c>
      <c r="F965" s="1">
        <v>46050</v>
      </c>
      <c r="G965">
        <v>540</v>
      </c>
      <c r="H965" s="1">
        <f t="shared" si="75"/>
        <v>46059</v>
      </c>
      <c r="I965" s="5">
        <f t="shared" si="79"/>
        <v>46253</v>
      </c>
      <c r="J965" s="9" t="str">
        <f t="shared" si="76"/>
        <v>ชำระตรงเวลา</v>
      </c>
      <c r="K965" s="10">
        <f t="shared" si="77"/>
        <v>0</v>
      </c>
      <c r="L965" t="str">
        <f t="shared" si="78"/>
        <v>ลูกหนี้ชั้นดี</v>
      </c>
    </row>
    <row r="966" spans="1:12" x14ac:dyDescent="0.2">
      <c r="A966" t="s">
        <v>779</v>
      </c>
      <c r="B966" t="s">
        <v>366</v>
      </c>
      <c r="C966">
        <v>7</v>
      </c>
      <c r="D966">
        <v>1126010009860</v>
      </c>
      <c r="E966" s="1">
        <v>46043</v>
      </c>
      <c r="F966" s="1">
        <v>46046</v>
      </c>
      <c r="G966">
        <v>140</v>
      </c>
      <c r="H966" s="1">
        <f t="shared" si="75"/>
        <v>46050</v>
      </c>
      <c r="I966" s="5">
        <f t="shared" si="79"/>
        <v>46253</v>
      </c>
      <c r="J966" s="9" t="str">
        <f t="shared" si="76"/>
        <v>ชำระตรงเวลา</v>
      </c>
      <c r="K966" s="10">
        <f t="shared" si="77"/>
        <v>0</v>
      </c>
      <c r="L966" t="str">
        <f t="shared" si="78"/>
        <v>ลูกหนี้ชั้นดี</v>
      </c>
    </row>
    <row r="967" spans="1:12" x14ac:dyDescent="0.2">
      <c r="A967" t="s">
        <v>779</v>
      </c>
      <c r="B967" t="s">
        <v>366</v>
      </c>
      <c r="C967">
        <v>7</v>
      </c>
      <c r="D967">
        <v>1126010009877</v>
      </c>
      <c r="E967" s="1">
        <v>46048</v>
      </c>
      <c r="F967" s="1">
        <v>46050</v>
      </c>
      <c r="G967">
        <v>23740</v>
      </c>
      <c r="H967" s="1">
        <f t="shared" si="75"/>
        <v>46055</v>
      </c>
      <c r="I967" s="5">
        <f t="shared" si="79"/>
        <v>46253</v>
      </c>
      <c r="J967" s="9" t="str">
        <f t="shared" si="76"/>
        <v>ชำระตรงเวลา</v>
      </c>
      <c r="K967" s="10">
        <f t="shared" si="77"/>
        <v>0</v>
      </c>
      <c r="L967" t="str">
        <f t="shared" si="78"/>
        <v>ลูกหนี้ชั้นดี</v>
      </c>
    </row>
    <row r="968" spans="1:12" x14ac:dyDescent="0.2">
      <c r="A968" t="s">
        <v>484</v>
      </c>
      <c r="B968" t="s">
        <v>366</v>
      </c>
      <c r="C968">
        <v>7</v>
      </c>
      <c r="D968">
        <v>1126010009891</v>
      </c>
      <c r="E968" s="1">
        <v>46048</v>
      </c>
      <c r="F968" s="1">
        <v>46053</v>
      </c>
      <c r="G968">
        <v>2045</v>
      </c>
      <c r="H968" s="1">
        <f t="shared" si="75"/>
        <v>46055</v>
      </c>
      <c r="I968" s="5">
        <f t="shared" si="79"/>
        <v>46253</v>
      </c>
      <c r="J968" s="9" t="str">
        <f t="shared" si="76"/>
        <v>ชำระตรงเวลา</v>
      </c>
      <c r="K968" s="10">
        <f t="shared" si="77"/>
        <v>0</v>
      </c>
      <c r="L968" t="str">
        <f t="shared" si="78"/>
        <v>ลูกหนี้ชั้นดี</v>
      </c>
    </row>
    <row r="969" spans="1:12" x14ac:dyDescent="0.2">
      <c r="A969" t="s">
        <v>774</v>
      </c>
      <c r="B969" t="s">
        <v>366</v>
      </c>
      <c r="C969">
        <v>7</v>
      </c>
      <c r="D969">
        <v>1126010009907</v>
      </c>
      <c r="E969" s="1">
        <v>46048</v>
      </c>
      <c r="F969" s="1">
        <v>46051</v>
      </c>
      <c r="G969">
        <v>1750</v>
      </c>
      <c r="H969" s="1">
        <f t="shared" si="75"/>
        <v>46055</v>
      </c>
      <c r="I969" s="5">
        <f t="shared" si="79"/>
        <v>46253</v>
      </c>
      <c r="J969" s="9" t="str">
        <f t="shared" si="76"/>
        <v>ชำระตรงเวลา</v>
      </c>
      <c r="K969" s="10">
        <f t="shared" si="77"/>
        <v>0</v>
      </c>
      <c r="L969" t="str">
        <f t="shared" si="78"/>
        <v>ลูกหนี้ชั้นดี</v>
      </c>
    </row>
    <row r="970" spans="1:12" x14ac:dyDescent="0.2">
      <c r="A970" t="s">
        <v>779</v>
      </c>
      <c r="B970" t="s">
        <v>366</v>
      </c>
      <c r="C970">
        <v>7</v>
      </c>
      <c r="D970">
        <v>1126010009914</v>
      </c>
      <c r="E970" s="1">
        <v>46043</v>
      </c>
      <c r="F970" s="1">
        <v>46043</v>
      </c>
      <c r="G970">
        <v>480</v>
      </c>
      <c r="H970" s="1">
        <f t="shared" si="75"/>
        <v>46050</v>
      </c>
      <c r="I970" s="5">
        <f t="shared" si="79"/>
        <v>46253</v>
      </c>
      <c r="J970" s="9" t="str">
        <f t="shared" si="76"/>
        <v>ค้างชำระ 1 - 30 วัน</v>
      </c>
      <c r="K970" s="10">
        <f t="shared" si="77"/>
        <v>0</v>
      </c>
      <c r="L970" t="str">
        <f t="shared" si="78"/>
        <v>ลูกหนี้ชั้นดี</v>
      </c>
    </row>
    <row r="971" spans="1:12" x14ac:dyDescent="0.2">
      <c r="A971" t="s">
        <v>502</v>
      </c>
      <c r="B971" t="s">
        <v>366</v>
      </c>
      <c r="C971">
        <v>7</v>
      </c>
      <c r="D971">
        <v>1126010009921</v>
      </c>
      <c r="E971" s="1">
        <v>46044</v>
      </c>
      <c r="F971" s="1">
        <v>46057</v>
      </c>
      <c r="G971">
        <v>600</v>
      </c>
      <c r="H971" s="1">
        <f t="shared" si="75"/>
        <v>46051</v>
      </c>
      <c r="I971" s="5">
        <f t="shared" si="79"/>
        <v>46253</v>
      </c>
      <c r="J971" s="9" t="str">
        <f t="shared" si="76"/>
        <v>ชำระตรงเวลา</v>
      </c>
      <c r="K971" s="10">
        <f t="shared" si="77"/>
        <v>6</v>
      </c>
      <c r="L971" t="str">
        <f t="shared" si="78"/>
        <v>ลูกหนี้ชั้นดี</v>
      </c>
    </row>
    <row r="972" spans="1:12" x14ac:dyDescent="0.2">
      <c r="A972" t="s">
        <v>868</v>
      </c>
      <c r="B972" t="s">
        <v>366</v>
      </c>
      <c r="C972">
        <v>7</v>
      </c>
      <c r="D972">
        <v>1126010009938</v>
      </c>
      <c r="E972" s="1">
        <v>46044</v>
      </c>
      <c r="F972" s="1">
        <v>46046</v>
      </c>
      <c r="G972">
        <v>2370</v>
      </c>
      <c r="H972" s="1">
        <f t="shared" si="75"/>
        <v>46051</v>
      </c>
      <c r="I972" s="5">
        <f t="shared" si="79"/>
        <v>46253</v>
      </c>
      <c r="J972" s="9" t="str">
        <f t="shared" si="76"/>
        <v>ค้างชำระ 1 - 30 วัน</v>
      </c>
      <c r="K972" s="10">
        <f t="shared" si="77"/>
        <v>0</v>
      </c>
      <c r="L972" t="str">
        <f t="shared" si="78"/>
        <v>ลูกหนี้ชั้นดี</v>
      </c>
    </row>
    <row r="973" spans="1:12" x14ac:dyDescent="0.2">
      <c r="A973" t="s">
        <v>417</v>
      </c>
      <c r="B973" t="s">
        <v>366</v>
      </c>
      <c r="C973">
        <v>7</v>
      </c>
      <c r="D973">
        <v>1126010009969</v>
      </c>
      <c r="E973" s="1">
        <v>46044</v>
      </c>
      <c r="F973" s="1">
        <v>46056</v>
      </c>
      <c r="G973">
        <v>265</v>
      </c>
      <c r="H973" s="1">
        <f t="shared" si="75"/>
        <v>46051</v>
      </c>
      <c r="I973" s="5">
        <f t="shared" si="79"/>
        <v>46253</v>
      </c>
      <c r="J973" s="9" t="str">
        <f t="shared" si="76"/>
        <v>ค้างชำระ 1 - 30 วัน</v>
      </c>
      <c r="K973" s="10">
        <f t="shared" si="77"/>
        <v>5</v>
      </c>
      <c r="L973" t="str">
        <f t="shared" si="78"/>
        <v>ลูกหนี้ชั้นดี</v>
      </c>
    </row>
    <row r="974" spans="1:12" x14ac:dyDescent="0.2">
      <c r="A974" t="s">
        <v>870</v>
      </c>
      <c r="B974" t="s">
        <v>366</v>
      </c>
      <c r="C974">
        <v>15</v>
      </c>
      <c r="D974">
        <v>1126010009976</v>
      </c>
      <c r="E974" s="1">
        <v>46048</v>
      </c>
      <c r="F974" s="1">
        <v>46066</v>
      </c>
      <c r="G974">
        <v>3405</v>
      </c>
      <c r="H974" s="1">
        <f t="shared" si="75"/>
        <v>46063</v>
      </c>
      <c r="I974" s="5">
        <f t="shared" si="79"/>
        <v>46253</v>
      </c>
      <c r="J974" s="9" t="str">
        <f t="shared" si="76"/>
        <v>ชำระตรงเวลา</v>
      </c>
      <c r="K974" s="10">
        <f t="shared" si="77"/>
        <v>3</v>
      </c>
      <c r="L974" t="str">
        <f t="shared" si="78"/>
        <v>ลูกหนี้ชั้นดี</v>
      </c>
    </row>
    <row r="975" spans="1:12" x14ac:dyDescent="0.2">
      <c r="A975" t="s">
        <v>779</v>
      </c>
      <c r="B975" t="s">
        <v>366</v>
      </c>
      <c r="C975">
        <v>7</v>
      </c>
      <c r="D975">
        <v>1126010009983</v>
      </c>
      <c r="E975" s="1">
        <v>46048</v>
      </c>
      <c r="F975" s="1">
        <v>46053</v>
      </c>
      <c r="G975">
        <v>3200</v>
      </c>
      <c r="H975" s="1">
        <f t="shared" si="75"/>
        <v>46055</v>
      </c>
      <c r="I975" s="5">
        <f t="shared" si="79"/>
        <v>46253</v>
      </c>
      <c r="J975" s="9" t="str">
        <f t="shared" si="76"/>
        <v>ชำระตรงเวลา</v>
      </c>
      <c r="K975" s="10">
        <f t="shared" si="77"/>
        <v>0</v>
      </c>
      <c r="L975" t="str">
        <f t="shared" si="78"/>
        <v>ลูกหนี้ชั้นดี</v>
      </c>
    </row>
    <row r="976" spans="1:12" x14ac:dyDescent="0.2">
      <c r="A976" t="s">
        <v>623</v>
      </c>
      <c r="B976" t="s">
        <v>366</v>
      </c>
      <c r="C976">
        <v>7</v>
      </c>
      <c r="D976">
        <v>1126010009990</v>
      </c>
      <c r="E976" s="1">
        <v>46048</v>
      </c>
      <c r="F976" s="1">
        <v>46053</v>
      </c>
      <c r="G976">
        <v>345</v>
      </c>
      <c r="H976" s="1">
        <f t="shared" si="75"/>
        <v>46055</v>
      </c>
      <c r="I976" s="5">
        <f t="shared" si="79"/>
        <v>46253</v>
      </c>
      <c r="J976" s="9" t="str">
        <f t="shared" si="76"/>
        <v>ชำระตรงเวลา</v>
      </c>
      <c r="K976" s="10">
        <f t="shared" si="77"/>
        <v>0</v>
      </c>
      <c r="L976" t="str">
        <f t="shared" si="78"/>
        <v>ลูกหนี้ชั้นดี</v>
      </c>
    </row>
    <row r="977" spans="1:12" x14ac:dyDescent="0.2">
      <c r="A977" t="s">
        <v>623</v>
      </c>
      <c r="B977" t="s">
        <v>366</v>
      </c>
      <c r="C977">
        <v>7</v>
      </c>
      <c r="D977">
        <v>1126010009990</v>
      </c>
      <c r="E977" s="1">
        <v>46048</v>
      </c>
      <c r="F977" s="1">
        <v>46053</v>
      </c>
      <c r="G977">
        <v>345</v>
      </c>
      <c r="H977" s="1">
        <f t="shared" si="75"/>
        <v>46055</v>
      </c>
      <c r="I977" s="5">
        <f t="shared" si="79"/>
        <v>46253</v>
      </c>
      <c r="J977" s="9" t="str">
        <f t="shared" si="76"/>
        <v>ชำระตรงเวลา</v>
      </c>
      <c r="K977" s="10">
        <f t="shared" si="77"/>
        <v>0</v>
      </c>
      <c r="L977" t="str">
        <f t="shared" si="78"/>
        <v>ลูกหนี้ชั้นดี</v>
      </c>
    </row>
    <row r="978" spans="1:12" x14ac:dyDescent="0.2">
      <c r="A978" t="s">
        <v>623</v>
      </c>
      <c r="B978" t="s">
        <v>366</v>
      </c>
      <c r="C978">
        <v>7</v>
      </c>
      <c r="D978">
        <v>1126010009990</v>
      </c>
      <c r="E978" s="1">
        <v>46048</v>
      </c>
      <c r="F978" s="1">
        <v>46053</v>
      </c>
      <c r="G978">
        <v>345</v>
      </c>
      <c r="H978" s="1">
        <f t="shared" si="75"/>
        <v>46055</v>
      </c>
      <c r="I978" s="5">
        <f t="shared" si="79"/>
        <v>46253</v>
      </c>
      <c r="J978" s="9" t="str">
        <f t="shared" si="76"/>
        <v>ชำระตรงเวลา</v>
      </c>
      <c r="K978" s="10">
        <f t="shared" si="77"/>
        <v>0</v>
      </c>
      <c r="L978" t="str">
        <f t="shared" si="78"/>
        <v>ลูกหนี้ชั้นดี</v>
      </c>
    </row>
    <row r="979" spans="1:12" x14ac:dyDescent="0.2">
      <c r="A979" t="s">
        <v>623</v>
      </c>
      <c r="B979" t="s">
        <v>366</v>
      </c>
      <c r="C979">
        <v>7</v>
      </c>
      <c r="D979">
        <v>1126010009990</v>
      </c>
      <c r="E979" s="1">
        <v>46048</v>
      </c>
      <c r="F979" s="1">
        <v>46053</v>
      </c>
      <c r="G979">
        <v>345</v>
      </c>
      <c r="H979" s="1">
        <f t="shared" si="75"/>
        <v>46055</v>
      </c>
      <c r="I979" s="5">
        <f t="shared" si="79"/>
        <v>46253</v>
      </c>
      <c r="J979" s="9" t="str">
        <f t="shared" si="76"/>
        <v>ชำระตรงเวลา</v>
      </c>
      <c r="K979" s="10">
        <f t="shared" si="77"/>
        <v>0</v>
      </c>
      <c r="L979" t="str">
        <f t="shared" si="78"/>
        <v>ลูกหนี้ชั้นดี</v>
      </c>
    </row>
    <row r="980" spans="1:12" x14ac:dyDescent="0.2">
      <c r="A980" t="s">
        <v>866</v>
      </c>
      <c r="B980" t="s">
        <v>366</v>
      </c>
      <c r="C980">
        <v>7</v>
      </c>
      <c r="D980">
        <v>1126010010002</v>
      </c>
      <c r="E980" s="1">
        <v>46044</v>
      </c>
      <c r="F980" s="1">
        <v>46050</v>
      </c>
      <c r="G980">
        <v>760</v>
      </c>
      <c r="H980" s="1">
        <f t="shared" si="75"/>
        <v>46051</v>
      </c>
      <c r="I980" s="5">
        <f t="shared" si="79"/>
        <v>46253</v>
      </c>
      <c r="J980" s="9" t="str">
        <f t="shared" si="76"/>
        <v>ชำระตรงเวลา</v>
      </c>
      <c r="K980" s="10">
        <f t="shared" si="77"/>
        <v>0</v>
      </c>
      <c r="L980" t="str">
        <f t="shared" si="78"/>
        <v>ลูกหนี้ชั้นดี</v>
      </c>
    </row>
    <row r="981" spans="1:12" x14ac:dyDescent="0.2">
      <c r="A981" t="s">
        <v>621</v>
      </c>
      <c r="B981" t="s">
        <v>366</v>
      </c>
      <c r="C981">
        <v>15</v>
      </c>
      <c r="D981">
        <v>1126010010019</v>
      </c>
      <c r="E981" s="1">
        <v>46046</v>
      </c>
      <c r="F981" s="1">
        <v>46052</v>
      </c>
      <c r="G981">
        <v>1667</v>
      </c>
      <c r="H981" s="1">
        <f t="shared" si="75"/>
        <v>46061</v>
      </c>
      <c r="I981" s="5">
        <f t="shared" si="79"/>
        <v>46253</v>
      </c>
      <c r="J981" s="9" t="str">
        <f t="shared" si="76"/>
        <v>ชำระตรงเวลา</v>
      </c>
      <c r="K981" s="10">
        <f t="shared" si="77"/>
        <v>0</v>
      </c>
      <c r="L981" t="str">
        <f t="shared" si="78"/>
        <v>ลูกหนี้ชั้นดี</v>
      </c>
    </row>
    <row r="982" spans="1:12" x14ac:dyDescent="0.2">
      <c r="A982" t="s">
        <v>621</v>
      </c>
      <c r="B982" t="s">
        <v>366</v>
      </c>
      <c r="C982">
        <v>15</v>
      </c>
      <c r="D982">
        <v>1126010010019</v>
      </c>
      <c r="E982" s="1">
        <v>46046</v>
      </c>
      <c r="F982" s="1">
        <v>46052</v>
      </c>
      <c r="G982">
        <v>1667</v>
      </c>
      <c r="H982" s="1">
        <f t="shared" si="75"/>
        <v>46061</v>
      </c>
      <c r="I982" s="5">
        <f t="shared" si="79"/>
        <v>46253</v>
      </c>
      <c r="J982" s="9" t="str">
        <f t="shared" si="76"/>
        <v>ชำระตรงเวลา</v>
      </c>
      <c r="K982" s="10">
        <f t="shared" si="77"/>
        <v>0</v>
      </c>
      <c r="L982" t="str">
        <f t="shared" si="78"/>
        <v>ลูกหนี้ชั้นดี</v>
      </c>
    </row>
    <row r="983" spans="1:12" x14ac:dyDescent="0.2">
      <c r="A983" t="s">
        <v>621</v>
      </c>
      <c r="B983" t="s">
        <v>366</v>
      </c>
      <c r="C983">
        <v>15</v>
      </c>
      <c r="D983">
        <v>1126010010019</v>
      </c>
      <c r="E983" s="1">
        <v>46046</v>
      </c>
      <c r="F983" s="1">
        <v>46052</v>
      </c>
      <c r="G983">
        <v>1667</v>
      </c>
      <c r="H983" s="1">
        <f t="shared" si="75"/>
        <v>46061</v>
      </c>
      <c r="I983" s="5">
        <f t="shared" si="79"/>
        <v>46253</v>
      </c>
      <c r="J983" s="9" t="str">
        <f t="shared" si="76"/>
        <v>ค้างชำระ 1 - 30 วัน</v>
      </c>
      <c r="K983" s="10">
        <f t="shared" si="77"/>
        <v>0</v>
      </c>
      <c r="L983" t="str">
        <f t="shared" si="78"/>
        <v>ลูกหนี้ชั้นดี</v>
      </c>
    </row>
    <row r="984" spans="1:12" x14ac:dyDescent="0.2">
      <c r="A984" t="s">
        <v>871</v>
      </c>
      <c r="B984" t="s">
        <v>366</v>
      </c>
      <c r="C984">
        <v>7</v>
      </c>
      <c r="D984">
        <v>1126010010026</v>
      </c>
      <c r="E984" s="1">
        <v>46048</v>
      </c>
      <c r="F984" s="1">
        <v>46058</v>
      </c>
      <c r="G984">
        <v>2840</v>
      </c>
      <c r="H984" s="1">
        <f t="shared" si="75"/>
        <v>46055</v>
      </c>
      <c r="I984" s="5">
        <f t="shared" si="79"/>
        <v>46253</v>
      </c>
      <c r="J984" s="9" t="str">
        <f t="shared" si="76"/>
        <v>ชำระตรงเวลา</v>
      </c>
      <c r="K984" s="10">
        <f t="shared" si="77"/>
        <v>3</v>
      </c>
      <c r="L984" t="str">
        <f t="shared" si="78"/>
        <v>ลูกหนี้ชั้นดี</v>
      </c>
    </row>
    <row r="985" spans="1:12" x14ac:dyDescent="0.2">
      <c r="A985" t="s">
        <v>872</v>
      </c>
      <c r="B985" t="s">
        <v>366</v>
      </c>
      <c r="C985">
        <v>7</v>
      </c>
      <c r="D985">
        <v>1126010010033</v>
      </c>
      <c r="E985" s="1">
        <v>46044</v>
      </c>
      <c r="F985" s="1">
        <v>46051</v>
      </c>
      <c r="G985">
        <v>1250</v>
      </c>
      <c r="H985" s="1">
        <f t="shared" si="75"/>
        <v>46051</v>
      </c>
      <c r="I985" s="5">
        <f t="shared" si="79"/>
        <v>46253</v>
      </c>
      <c r="J985" s="9" t="str">
        <f t="shared" si="76"/>
        <v>ชำระตรงเวลา</v>
      </c>
      <c r="K985" s="10">
        <f t="shared" si="77"/>
        <v>0</v>
      </c>
      <c r="L985" t="str">
        <f t="shared" si="78"/>
        <v>ลูกหนี้ชั้นดี</v>
      </c>
    </row>
    <row r="986" spans="1:12" x14ac:dyDescent="0.2">
      <c r="A986" t="s">
        <v>873</v>
      </c>
      <c r="B986" t="s">
        <v>366</v>
      </c>
      <c r="C986">
        <v>7</v>
      </c>
      <c r="D986">
        <v>1126010010040</v>
      </c>
      <c r="E986" s="1">
        <v>46044</v>
      </c>
      <c r="F986" s="1">
        <v>46051</v>
      </c>
      <c r="G986">
        <v>720</v>
      </c>
      <c r="H986" s="1">
        <f t="shared" si="75"/>
        <v>46051</v>
      </c>
      <c r="I986" s="5">
        <f t="shared" si="79"/>
        <v>46253</v>
      </c>
      <c r="J986" s="9" t="str">
        <f t="shared" si="76"/>
        <v>ชำระตรงเวลา</v>
      </c>
      <c r="K986" s="10">
        <f t="shared" si="77"/>
        <v>0</v>
      </c>
      <c r="L986" t="str">
        <f t="shared" si="78"/>
        <v>ลูกหนี้ชั้นดี</v>
      </c>
    </row>
    <row r="987" spans="1:12" x14ac:dyDescent="0.2">
      <c r="A987" t="s">
        <v>873</v>
      </c>
      <c r="B987" t="s">
        <v>366</v>
      </c>
      <c r="C987">
        <v>7</v>
      </c>
      <c r="D987">
        <v>1126010010040</v>
      </c>
      <c r="E987" s="1">
        <v>46044</v>
      </c>
      <c r="F987" s="1">
        <v>46051</v>
      </c>
      <c r="G987">
        <v>720</v>
      </c>
      <c r="H987" s="1">
        <f t="shared" si="75"/>
        <v>46051</v>
      </c>
      <c r="I987" s="5">
        <f t="shared" si="79"/>
        <v>46253</v>
      </c>
      <c r="J987" s="9" t="str">
        <f t="shared" si="76"/>
        <v>ชำระตรงเวลา</v>
      </c>
      <c r="K987" s="10">
        <f t="shared" si="77"/>
        <v>0</v>
      </c>
      <c r="L987" t="str">
        <f t="shared" si="78"/>
        <v>ลูกหนี้ชั้นดี</v>
      </c>
    </row>
    <row r="988" spans="1:12" x14ac:dyDescent="0.2">
      <c r="A988" t="s">
        <v>873</v>
      </c>
      <c r="B988" t="s">
        <v>366</v>
      </c>
      <c r="C988">
        <v>7</v>
      </c>
      <c r="D988">
        <v>1126010010040</v>
      </c>
      <c r="E988" s="1">
        <v>46044</v>
      </c>
      <c r="F988" s="1">
        <v>46051</v>
      </c>
      <c r="G988">
        <v>720</v>
      </c>
      <c r="H988" s="1">
        <f t="shared" si="75"/>
        <v>46051</v>
      </c>
      <c r="I988" s="5">
        <f t="shared" si="79"/>
        <v>46253</v>
      </c>
      <c r="J988" s="9" t="str">
        <f t="shared" si="76"/>
        <v>ชำระตรงเวลา</v>
      </c>
      <c r="K988" s="10">
        <f t="shared" si="77"/>
        <v>0</v>
      </c>
      <c r="L988" t="str">
        <f t="shared" si="78"/>
        <v>ลูกหนี้ชั้นดี</v>
      </c>
    </row>
    <row r="989" spans="1:12" x14ac:dyDescent="0.2">
      <c r="A989" t="s">
        <v>780</v>
      </c>
      <c r="B989" t="s">
        <v>366</v>
      </c>
      <c r="C989">
        <v>7</v>
      </c>
      <c r="D989">
        <v>1126010010057</v>
      </c>
      <c r="E989" s="1">
        <v>46044</v>
      </c>
      <c r="F989" s="1">
        <v>46051</v>
      </c>
      <c r="G989">
        <v>705</v>
      </c>
      <c r="H989" s="1">
        <f t="shared" si="75"/>
        <v>46051</v>
      </c>
      <c r="I989" s="5">
        <f t="shared" si="79"/>
        <v>46253</v>
      </c>
      <c r="J989" s="9" t="str">
        <f t="shared" si="76"/>
        <v>ชำระตรงเวลา</v>
      </c>
      <c r="K989" s="10">
        <f t="shared" si="77"/>
        <v>0</v>
      </c>
      <c r="L989" t="str">
        <f t="shared" si="78"/>
        <v>ลูกหนี้ชั้นดี</v>
      </c>
    </row>
    <row r="990" spans="1:12" x14ac:dyDescent="0.2">
      <c r="A990" t="s">
        <v>637</v>
      </c>
      <c r="B990" t="s">
        <v>366</v>
      </c>
      <c r="C990">
        <v>7</v>
      </c>
      <c r="D990">
        <v>1126010010088</v>
      </c>
      <c r="E990" s="1">
        <v>46044</v>
      </c>
      <c r="F990" s="1">
        <v>46051</v>
      </c>
      <c r="G990">
        <v>8520</v>
      </c>
      <c r="H990" s="1">
        <f t="shared" si="75"/>
        <v>46051</v>
      </c>
      <c r="I990" s="5">
        <f t="shared" si="79"/>
        <v>46253</v>
      </c>
      <c r="J990" s="9" t="str">
        <f t="shared" si="76"/>
        <v>ชำระตรงเวลา</v>
      </c>
      <c r="K990" s="10">
        <f t="shared" si="77"/>
        <v>0</v>
      </c>
      <c r="L990" t="str">
        <f t="shared" si="78"/>
        <v>ลูกหนี้ชั้นดี</v>
      </c>
    </row>
    <row r="991" spans="1:12" x14ac:dyDescent="0.2">
      <c r="A991" t="s">
        <v>637</v>
      </c>
      <c r="B991" t="s">
        <v>366</v>
      </c>
      <c r="C991">
        <v>7</v>
      </c>
      <c r="D991">
        <v>1126010010088</v>
      </c>
      <c r="E991" s="1">
        <v>46044</v>
      </c>
      <c r="F991" s="1">
        <v>46051</v>
      </c>
      <c r="G991">
        <v>8520</v>
      </c>
      <c r="H991" s="1">
        <f t="shared" si="75"/>
        <v>46051</v>
      </c>
      <c r="I991" s="5">
        <f t="shared" si="79"/>
        <v>46253</v>
      </c>
      <c r="J991" s="9" t="str">
        <f t="shared" si="76"/>
        <v>ชำระตรงเวลา</v>
      </c>
      <c r="K991" s="10">
        <f t="shared" si="77"/>
        <v>0</v>
      </c>
      <c r="L991" t="str">
        <f t="shared" si="78"/>
        <v>ลูกหนี้ชั้นดี</v>
      </c>
    </row>
    <row r="992" spans="1:12" x14ac:dyDescent="0.2">
      <c r="A992" t="s">
        <v>637</v>
      </c>
      <c r="B992" t="s">
        <v>366</v>
      </c>
      <c r="C992">
        <v>7</v>
      </c>
      <c r="D992">
        <v>1126010010088</v>
      </c>
      <c r="E992" s="1">
        <v>46044</v>
      </c>
      <c r="F992" s="1">
        <v>46051</v>
      </c>
      <c r="G992">
        <v>8520</v>
      </c>
      <c r="H992" s="1">
        <f t="shared" si="75"/>
        <v>46051</v>
      </c>
      <c r="I992" s="5">
        <f t="shared" si="79"/>
        <v>46253</v>
      </c>
      <c r="J992" s="9" t="str">
        <f t="shared" si="76"/>
        <v>ค้างชำระ 1 - 30 วัน</v>
      </c>
      <c r="K992" s="10">
        <f t="shared" si="77"/>
        <v>0</v>
      </c>
      <c r="L992" t="str">
        <f t="shared" si="78"/>
        <v>ลูกหนี้ชั้นดี</v>
      </c>
    </row>
    <row r="993" spans="1:12" x14ac:dyDescent="0.2">
      <c r="A993" t="s">
        <v>555</v>
      </c>
      <c r="B993" t="s">
        <v>366</v>
      </c>
      <c r="C993">
        <v>7</v>
      </c>
      <c r="D993">
        <v>1126010010095</v>
      </c>
      <c r="E993" s="1">
        <v>46044</v>
      </c>
      <c r="F993" s="1">
        <v>46056</v>
      </c>
      <c r="G993">
        <v>18000</v>
      </c>
      <c r="H993" s="1">
        <f t="shared" si="75"/>
        <v>46051</v>
      </c>
      <c r="I993" s="5">
        <f t="shared" si="79"/>
        <v>46253</v>
      </c>
      <c r="J993" s="9" t="str">
        <f t="shared" si="76"/>
        <v>ค้างชำระ 1 - 30 วัน</v>
      </c>
      <c r="K993" s="10">
        <f t="shared" si="77"/>
        <v>5</v>
      </c>
      <c r="L993" t="str">
        <f t="shared" si="78"/>
        <v>ลูกหนี้ชั้นดี</v>
      </c>
    </row>
    <row r="994" spans="1:12" x14ac:dyDescent="0.2">
      <c r="A994" t="s">
        <v>555</v>
      </c>
      <c r="B994" t="s">
        <v>366</v>
      </c>
      <c r="C994">
        <v>7</v>
      </c>
      <c r="D994">
        <v>1126010010095</v>
      </c>
      <c r="E994" s="1">
        <v>46044</v>
      </c>
      <c r="F994" s="1">
        <v>46056</v>
      </c>
      <c r="G994">
        <v>18000</v>
      </c>
      <c r="H994" s="1">
        <f t="shared" si="75"/>
        <v>46051</v>
      </c>
      <c r="I994" s="5">
        <f t="shared" si="79"/>
        <v>46253</v>
      </c>
      <c r="J994" s="9" t="str">
        <f t="shared" si="76"/>
        <v>ค้างชำระ 1 - 30 วัน</v>
      </c>
      <c r="K994" s="10">
        <f t="shared" si="77"/>
        <v>5</v>
      </c>
      <c r="L994" t="str">
        <f t="shared" si="78"/>
        <v>ลูกหนี้ชั้นดี</v>
      </c>
    </row>
    <row r="995" spans="1:12" x14ac:dyDescent="0.2">
      <c r="A995" t="s">
        <v>555</v>
      </c>
      <c r="B995" t="s">
        <v>366</v>
      </c>
      <c r="C995">
        <v>7</v>
      </c>
      <c r="D995">
        <v>1126010010095</v>
      </c>
      <c r="E995" s="1">
        <v>46044</v>
      </c>
      <c r="F995" s="1">
        <v>46056</v>
      </c>
      <c r="G995">
        <v>18000</v>
      </c>
      <c r="H995" s="1">
        <f t="shared" si="75"/>
        <v>46051</v>
      </c>
      <c r="I995" s="5">
        <f t="shared" si="79"/>
        <v>46253</v>
      </c>
      <c r="J995" s="9" t="str">
        <f t="shared" si="76"/>
        <v>ค้างชำระ 1 - 30 วัน</v>
      </c>
      <c r="K995" s="10">
        <f t="shared" si="77"/>
        <v>5</v>
      </c>
      <c r="L995" t="str">
        <f t="shared" si="78"/>
        <v>ลูกหนี้ชั้นดี</v>
      </c>
    </row>
    <row r="996" spans="1:12" x14ac:dyDescent="0.2">
      <c r="A996" t="s">
        <v>874</v>
      </c>
      <c r="B996" t="s">
        <v>366</v>
      </c>
      <c r="C996">
        <v>7</v>
      </c>
      <c r="D996">
        <v>1126010010101</v>
      </c>
      <c r="E996" s="1">
        <v>46045</v>
      </c>
      <c r="F996" s="1">
        <v>46055</v>
      </c>
      <c r="G996">
        <v>2440</v>
      </c>
      <c r="H996" s="1">
        <f t="shared" si="75"/>
        <v>46052</v>
      </c>
      <c r="I996" s="5">
        <f t="shared" si="79"/>
        <v>46253</v>
      </c>
      <c r="J996" s="9" t="str">
        <f t="shared" si="76"/>
        <v>ชำระตรงเวลา</v>
      </c>
      <c r="K996" s="10">
        <f t="shared" si="77"/>
        <v>3</v>
      </c>
      <c r="L996" t="str">
        <f t="shared" si="78"/>
        <v>ลูกหนี้ชั้นดี</v>
      </c>
    </row>
    <row r="997" spans="1:12" x14ac:dyDescent="0.2">
      <c r="A997" t="s">
        <v>555</v>
      </c>
      <c r="B997" t="s">
        <v>366</v>
      </c>
      <c r="C997">
        <v>7</v>
      </c>
      <c r="D997">
        <v>1126010010118</v>
      </c>
      <c r="E997" s="1">
        <v>46048</v>
      </c>
      <c r="F997" s="1">
        <v>46052</v>
      </c>
      <c r="G997">
        <v>800</v>
      </c>
      <c r="H997" s="1">
        <f t="shared" si="75"/>
        <v>46055</v>
      </c>
      <c r="I997" s="5">
        <f t="shared" si="79"/>
        <v>46253</v>
      </c>
      <c r="J997" s="9" t="str">
        <f t="shared" si="76"/>
        <v>ชำระตรงเวลา</v>
      </c>
      <c r="K997" s="10">
        <f t="shared" si="77"/>
        <v>0</v>
      </c>
      <c r="L997" t="str">
        <f t="shared" si="78"/>
        <v>ลูกหนี้ชั้นดี</v>
      </c>
    </row>
    <row r="998" spans="1:12" x14ac:dyDescent="0.2">
      <c r="A998" t="s">
        <v>555</v>
      </c>
      <c r="B998" t="s">
        <v>366</v>
      </c>
      <c r="C998">
        <v>7</v>
      </c>
      <c r="D998">
        <v>1126010010118</v>
      </c>
      <c r="E998" s="1">
        <v>46048</v>
      </c>
      <c r="F998" s="1">
        <v>46052</v>
      </c>
      <c r="G998">
        <v>800</v>
      </c>
      <c r="H998" s="1">
        <f t="shared" si="75"/>
        <v>46055</v>
      </c>
      <c r="I998" s="5">
        <f t="shared" si="79"/>
        <v>46253</v>
      </c>
      <c r="J998" s="9" t="str">
        <f t="shared" si="76"/>
        <v>ชำระตรงเวลา</v>
      </c>
      <c r="K998" s="10">
        <f t="shared" si="77"/>
        <v>0</v>
      </c>
      <c r="L998" t="str">
        <f t="shared" si="78"/>
        <v>ลูกหนี้ชั้นดี</v>
      </c>
    </row>
    <row r="999" spans="1:12" x14ac:dyDescent="0.2">
      <c r="A999" t="s">
        <v>637</v>
      </c>
      <c r="B999" t="s">
        <v>366</v>
      </c>
      <c r="C999">
        <v>7</v>
      </c>
      <c r="D999">
        <v>1126010010125</v>
      </c>
      <c r="E999" s="1">
        <v>46050</v>
      </c>
      <c r="F999" s="1">
        <v>46053</v>
      </c>
      <c r="G999">
        <v>1040</v>
      </c>
      <c r="H999" s="1">
        <f t="shared" si="75"/>
        <v>46057</v>
      </c>
      <c r="I999" s="5">
        <f t="shared" si="79"/>
        <v>46253</v>
      </c>
      <c r="J999" s="9" t="str">
        <f t="shared" si="76"/>
        <v>ชำระตรงเวลา</v>
      </c>
      <c r="K999" s="10">
        <f t="shared" si="77"/>
        <v>0</v>
      </c>
      <c r="L999" t="str">
        <f t="shared" si="78"/>
        <v>ลูกหนี้ชั้นดี</v>
      </c>
    </row>
    <row r="1000" spans="1:12" x14ac:dyDescent="0.2">
      <c r="A1000" t="s">
        <v>555</v>
      </c>
      <c r="B1000" t="s">
        <v>366</v>
      </c>
      <c r="C1000">
        <v>7</v>
      </c>
      <c r="D1000">
        <v>1126010010132</v>
      </c>
      <c r="E1000" s="1">
        <v>46046</v>
      </c>
      <c r="F1000" s="1">
        <v>46051</v>
      </c>
      <c r="G1000">
        <v>2115</v>
      </c>
      <c r="H1000" s="1">
        <f t="shared" si="75"/>
        <v>46053</v>
      </c>
      <c r="I1000" s="5">
        <f t="shared" si="79"/>
        <v>46253</v>
      </c>
      <c r="J1000" s="9" t="str">
        <f t="shared" si="76"/>
        <v>ชำระตรงเวลา</v>
      </c>
      <c r="K1000" s="10">
        <f t="shared" si="77"/>
        <v>0</v>
      </c>
      <c r="L1000" t="str">
        <f t="shared" si="78"/>
        <v>ลูกหนี้ชั้นดี</v>
      </c>
    </row>
    <row r="1001" spans="1:12" x14ac:dyDescent="0.2">
      <c r="A1001" t="s">
        <v>555</v>
      </c>
      <c r="B1001" t="s">
        <v>366</v>
      </c>
      <c r="C1001">
        <v>7</v>
      </c>
      <c r="D1001">
        <v>1126010010132</v>
      </c>
      <c r="E1001" s="1">
        <v>46046</v>
      </c>
      <c r="F1001" s="1">
        <v>46051</v>
      </c>
      <c r="G1001">
        <v>2115</v>
      </c>
      <c r="H1001" s="1">
        <f t="shared" si="75"/>
        <v>46053</v>
      </c>
      <c r="I1001" s="5">
        <f t="shared" si="79"/>
        <v>46253</v>
      </c>
      <c r="J1001" s="9" t="str">
        <f t="shared" si="76"/>
        <v>ชำระตรงเวลา</v>
      </c>
      <c r="K1001" s="10">
        <f t="shared" si="77"/>
        <v>0</v>
      </c>
      <c r="L1001" t="str">
        <f t="shared" si="78"/>
        <v>ลูกหนี้ชั้นดี</v>
      </c>
    </row>
    <row r="1002" spans="1:12" x14ac:dyDescent="0.2">
      <c r="A1002" t="s">
        <v>555</v>
      </c>
      <c r="B1002" t="s">
        <v>366</v>
      </c>
      <c r="C1002">
        <v>7</v>
      </c>
      <c r="D1002">
        <v>1126010010132</v>
      </c>
      <c r="E1002" s="1">
        <v>46046</v>
      </c>
      <c r="F1002" s="1">
        <v>46051</v>
      </c>
      <c r="G1002">
        <v>2115</v>
      </c>
      <c r="H1002" s="1">
        <f t="shared" si="75"/>
        <v>46053</v>
      </c>
      <c r="I1002" s="5">
        <f t="shared" si="79"/>
        <v>46253</v>
      </c>
      <c r="J1002" s="9" t="str">
        <f t="shared" si="76"/>
        <v>ชำระตรงเวลา</v>
      </c>
      <c r="K1002" s="10">
        <f t="shared" si="77"/>
        <v>0</v>
      </c>
      <c r="L1002" t="str">
        <f t="shared" si="78"/>
        <v>ลูกหนี้ชั้นดี</v>
      </c>
    </row>
    <row r="1003" spans="1:12" x14ac:dyDescent="0.2">
      <c r="A1003" t="s">
        <v>593</v>
      </c>
      <c r="B1003" t="s">
        <v>366</v>
      </c>
      <c r="C1003">
        <v>7</v>
      </c>
      <c r="D1003">
        <v>1126010010149</v>
      </c>
      <c r="E1003" s="1">
        <v>46044</v>
      </c>
      <c r="F1003" s="1">
        <v>46051</v>
      </c>
      <c r="G1003">
        <v>650</v>
      </c>
      <c r="H1003" s="1">
        <f t="shared" si="75"/>
        <v>46051</v>
      </c>
      <c r="I1003" s="5">
        <f t="shared" si="79"/>
        <v>46253</v>
      </c>
      <c r="J1003" s="9" t="str">
        <f t="shared" si="76"/>
        <v>ค้างชำระ 1 - 30 วัน</v>
      </c>
      <c r="K1003" s="10">
        <f t="shared" si="77"/>
        <v>0</v>
      </c>
      <c r="L1003" t="str">
        <f t="shared" si="78"/>
        <v>ลูกหนี้ชั้นดี</v>
      </c>
    </row>
    <row r="1004" spans="1:12" x14ac:dyDescent="0.2">
      <c r="A1004" t="s">
        <v>875</v>
      </c>
      <c r="B1004" t="s">
        <v>366</v>
      </c>
      <c r="C1004">
        <v>7</v>
      </c>
      <c r="D1004">
        <v>1126010010156</v>
      </c>
      <c r="E1004" s="1">
        <v>46046</v>
      </c>
      <c r="F1004" s="1">
        <v>46059</v>
      </c>
      <c r="G1004">
        <v>210</v>
      </c>
      <c r="H1004" s="1">
        <f t="shared" si="75"/>
        <v>46053</v>
      </c>
      <c r="I1004" s="5">
        <f t="shared" si="79"/>
        <v>46253</v>
      </c>
      <c r="J1004" s="9" t="str">
        <f t="shared" si="76"/>
        <v>ค้างชำระ 1 - 30 วัน</v>
      </c>
      <c r="K1004" s="10">
        <f t="shared" si="77"/>
        <v>6</v>
      </c>
      <c r="L1004" t="str">
        <f t="shared" si="78"/>
        <v>ลูกหนี้ชั้นดี</v>
      </c>
    </row>
    <row r="1005" spans="1:12" x14ac:dyDescent="0.2">
      <c r="A1005" t="s">
        <v>875</v>
      </c>
      <c r="B1005" t="s">
        <v>366</v>
      </c>
      <c r="C1005">
        <v>7</v>
      </c>
      <c r="D1005">
        <v>1126010010156</v>
      </c>
      <c r="E1005" s="1">
        <v>46046</v>
      </c>
      <c r="F1005" s="1">
        <v>46059</v>
      </c>
      <c r="G1005">
        <v>210</v>
      </c>
      <c r="H1005" s="1">
        <f t="shared" si="75"/>
        <v>46053</v>
      </c>
      <c r="I1005" s="5">
        <f t="shared" si="79"/>
        <v>46253</v>
      </c>
      <c r="J1005" s="9" t="str">
        <f t="shared" si="76"/>
        <v>ค้างชำระ 1 - 30 วัน</v>
      </c>
      <c r="K1005" s="10">
        <f t="shared" si="77"/>
        <v>6</v>
      </c>
      <c r="L1005" t="str">
        <f t="shared" si="78"/>
        <v>ลูกหนี้ชั้นดี</v>
      </c>
    </row>
    <row r="1006" spans="1:12" x14ac:dyDescent="0.2">
      <c r="A1006" t="s">
        <v>876</v>
      </c>
      <c r="B1006" t="s">
        <v>366</v>
      </c>
      <c r="C1006">
        <v>7</v>
      </c>
      <c r="D1006">
        <v>1126010010163</v>
      </c>
      <c r="E1006" s="1">
        <v>46050</v>
      </c>
      <c r="F1006" s="1">
        <v>46060</v>
      </c>
      <c r="G1006">
        <v>940</v>
      </c>
      <c r="H1006" s="1">
        <f t="shared" si="75"/>
        <v>46057</v>
      </c>
      <c r="I1006" s="5">
        <f t="shared" si="79"/>
        <v>46253</v>
      </c>
      <c r="J1006" s="9" t="str">
        <f t="shared" si="76"/>
        <v>ชำระตรงเวลา</v>
      </c>
      <c r="K1006" s="10">
        <f t="shared" si="77"/>
        <v>3</v>
      </c>
      <c r="L1006" t="str">
        <f t="shared" si="78"/>
        <v>ลูกหนี้ชั้นดี</v>
      </c>
    </row>
    <row r="1007" spans="1:12" x14ac:dyDescent="0.2">
      <c r="A1007" t="s">
        <v>877</v>
      </c>
      <c r="B1007" t="s">
        <v>366</v>
      </c>
      <c r="C1007">
        <v>30</v>
      </c>
      <c r="D1007">
        <v>1126010010170</v>
      </c>
      <c r="E1007" s="1">
        <v>46046</v>
      </c>
      <c r="F1007" s="1">
        <v>46056</v>
      </c>
      <c r="G1007">
        <v>1968</v>
      </c>
      <c r="H1007" s="1">
        <f t="shared" si="75"/>
        <v>46076</v>
      </c>
      <c r="I1007" s="5">
        <f t="shared" si="79"/>
        <v>46253</v>
      </c>
      <c r="J1007" s="9" t="str">
        <f t="shared" si="76"/>
        <v>ชำระตรงเวลา</v>
      </c>
      <c r="K1007" s="10">
        <f t="shared" si="77"/>
        <v>0</v>
      </c>
      <c r="L1007" t="str">
        <f t="shared" si="78"/>
        <v>ลูกหนี้ชั้นดี</v>
      </c>
    </row>
    <row r="1008" spans="1:12" x14ac:dyDescent="0.2">
      <c r="A1008" t="s">
        <v>555</v>
      </c>
      <c r="B1008" t="s">
        <v>366</v>
      </c>
      <c r="C1008">
        <v>7</v>
      </c>
      <c r="D1008">
        <v>1126010010187</v>
      </c>
      <c r="E1008" s="1">
        <v>46044</v>
      </c>
      <c r="F1008" s="1">
        <v>46046</v>
      </c>
      <c r="G1008">
        <v>42391</v>
      </c>
      <c r="H1008" s="1">
        <f t="shared" si="75"/>
        <v>46051</v>
      </c>
      <c r="I1008" s="5">
        <f t="shared" si="79"/>
        <v>46253</v>
      </c>
      <c r="J1008" s="9" t="str">
        <f t="shared" si="76"/>
        <v>ชำระตรงเวลา</v>
      </c>
      <c r="K1008" s="10">
        <f t="shared" si="77"/>
        <v>0</v>
      </c>
      <c r="L1008" t="str">
        <f t="shared" si="78"/>
        <v>ลูกหนี้ชั้นดี</v>
      </c>
    </row>
    <row r="1009" spans="1:12" x14ac:dyDescent="0.2">
      <c r="A1009" t="s">
        <v>555</v>
      </c>
      <c r="B1009" t="s">
        <v>366</v>
      </c>
      <c r="C1009">
        <v>7</v>
      </c>
      <c r="D1009">
        <v>1126010010187</v>
      </c>
      <c r="E1009" s="1">
        <v>46044</v>
      </c>
      <c r="F1009" s="1">
        <v>46046</v>
      </c>
      <c r="G1009">
        <v>42391</v>
      </c>
      <c r="H1009" s="1">
        <f t="shared" si="75"/>
        <v>46051</v>
      </c>
      <c r="I1009" s="5">
        <f t="shared" si="79"/>
        <v>46253</v>
      </c>
      <c r="J1009" s="9" t="str">
        <f t="shared" si="76"/>
        <v>ชำระตรงเวลา</v>
      </c>
      <c r="K1009" s="10">
        <f t="shared" si="77"/>
        <v>0</v>
      </c>
      <c r="L1009" t="str">
        <f t="shared" si="78"/>
        <v>ลูกหนี้ชั้นดี</v>
      </c>
    </row>
    <row r="1010" spans="1:12" x14ac:dyDescent="0.2">
      <c r="A1010" t="s">
        <v>555</v>
      </c>
      <c r="B1010" t="s">
        <v>366</v>
      </c>
      <c r="C1010">
        <v>7</v>
      </c>
      <c r="D1010">
        <v>1126010010187</v>
      </c>
      <c r="E1010" s="1">
        <v>46044</v>
      </c>
      <c r="F1010" s="1">
        <v>46046</v>
      </c>
      <c r="G1010">
        <v>42391</v>
      </c>
      <c r="H1010" s="1">
        <f t="shared" si="75"/>
        <v>46051</v>
      </c>
      <c r="I1010" s="5">
        <f t="shared" si="79"/>
        <v>46253</v>
      </c>
      <c r="J1010" s="9" t="str">
        <f t="shared" si="76"/>
        <v>ชำระตรงเวลา</v>
      </c>
      <c r="K1010" s="10">
        <f t="shared" si="77"/>
        <v>0</v>
      </c>
      <c r="L1010" t="str">
        <f t="shared" si="78"/>
        <v>ลูกหนี้ชั้นดี</v>
      </c>
    </row>
    <row r="1011" spans="1:12" x14ac:dyDescent="0.2">
      <c r="A1011" t="s">
        <v>878</v>
      </c>
      <c r="B1011" t="s">
        <v>366</v>
      </c>
      <c r="C1011">
        <v>30</v>
      </c>
      <c r="D1011">
        <v>1126010010194</v>
      </c>
      <c r="E1011" s="1">
        <v>46050</v>
      </c>
      <c r="F1011" s="1">
        <v>46080</v>
      </c>
      <c r="G1011">
        <v>3393</v>
      </c>
      <c r="H1011" s="1">
        <f t="shared" si="75"/>
        <v>46080</v>
      </c>
      <c r="I1011" s="5">
        <f t="shared" si="79"/>
        <v>46253</v>
      </c>
      <c r="J1011" s="9" t="str">
        <f t="shared" si="76"/>
        <v>ชำระตรงเวลา</v>
      </c>
      <c r="K1011" s="10">
        <f t="shared" si="77"/>
        <v>0</v>
      </c>
      <c r="L1011" t="str">
        <f t="shared" si="78"/>
        <v>ลูกหนี้ชั้นดี</v>
      </c>
    </row>
    <row r="1012" spans="1:12" x14ac:dyDescent="0.2">
      <c r="A1012" t="s">
        <v>878</v>
      </c>
      <c r="B1012" t="s">
        <v>366</v>
      </c>
      <c r="C1012">
        <v>30</v>
      </c>
      <c r="D1012">
        <v>1126010010194</v>
      </c>
      <c r="E1012" s="1">
        <v>46050</v>
      </c>
      <c r="F1012" s="1">
        <v>46080</v>
      </c>
      <c r="G1012">
        <v>3393</v>
      </c>
      <c r="H1012" s="1">
        <f t="shared" si="75"/>
        <v>46080</v>
      </c>
      <c r="I1012" s="5">
        <f t="shared" si="79"/>
        <v>46253</v>
      </c>
      <c r="J1012" s="9" t="str">
        <f t="shared" si="76"/>
        <v>ชำระตรงเวลา</v>
      </c>
      <c r="K1012" s="10">
        <f t="shared" si="77"/>
        <v>0</v>
      </c>
      <c r="L1012" t="str">
        <f t="shared" si="78"/>
        <v>ลูกหนี้ชั้นดี</v>
      </c>
    </row>
    <row r="1013" spans="1:12" x14ac:dyDescent="0.2">
      <c r="A1013" t="s">
        <v>538</v>
      </c>
      <c r="B1013" t="s">
        <v>366</v>
      </c>
      <c r="C1013">
        <v>30</v>
      </c>
      <c r="D1013">
        <v>1126010010200</v>
      </c>
      <c r="E1013" s="1">
        <v>46050</v>
      </c>
      <c r="F1013" s="1">
        <v>46080</v>
      </c>
      <c r="G1013">
        <v>2750</v>
      </c>
      <c r="H1013" s="1">
        <f t="shared" si="75"/>
        <v>46080</v>
      </c>
      <c r="I1013" s="5">
        <f t="shared" si="79"/>
        <v>46253</v>
      </c>
      <c r="J1013" s="9" t="str">
        <f t="shared" si="76"/>
        <v>ค้างชำระ 1 - 30 วัน</v>
      </c>
      <c r="K1013" s="10">
        <f t="shared" si="77"/>
        <v>0</v>
      </c>
      <c r="L1013" t="str">
        <f t="shared" si="78"/>
        <v>ลูกหนี้ชั้นดี</v>
      </c>
    </row>
    <row r="1014" spans="1:12" x14ac:dyDescent="0.2">
      <c r="A1014" t="s">
        <v>595</v>
      </c>
      <c r="B1014" t="s">
        <v>366</v>
      </c>
      <c r="C1014">
        <v>7</v>
      </c>
      <c r="D1014">
        <v>1126010010217</v>
      </c>
      <c r="E1014" s="1">
        <v>46046</v>
      </c>
      <c r="F1014" s="1">
        <v>46066</v>
      </c>
      <c r="G1014">
        <v>17780</v>
      </c>
      <c r="H1014" s="1">
        <f t="shared" si="75"/>
        <v>46053</v>
      </c>
      <c r="I1014" s="5">
        <f t="shared" si="79"/>
        <v>46253</v>
      </c>
      <c r="J1014" s="9" t="str">
        <f t="shared" si="76"/>
        <v>ค้างชำระ 1 - 30 วัน</v>
      </c>
      <c r="K1014" s="10">
        <f t="shared" si="77"/>
        <v>13</v>
      </c>
      <c r="L1014" t="str">
        <f t="shared" si="78"/>
        <v>ลูกหนี้ชั้นดี</v>
      </c>
    </row>
    <row r="1015" spans="1:12" x14ac:dyDescent="0.2">
      <c r="A1015" t="s">
        <v>595</v>
      </c>
      <c r="B1015" t="s">
        <v>366</v>
      </c>
      <c r="C1015">
        <v>7</v>
      </c>
      <c r="D1015">
        <v>1126010010217</v>
      </c>
      <c r="E1015" s="1">
        <v>46046</v>
      </c>
      <c r="F1015" s="1">
        <v>46066</v>
      </c>
      <c r="G1015">
        <v>17780</v>
      </c>
      <c r="H1015" s="1">
        <f t="shared" si="75"/>
        <v>46053</v>
      </c>
      <c r="I1015" s="5">
        <f t="shared" si="79"/>
        <v>46253</v>
      </c>
      <c r="J1015" s="9" t="str">
        <f t="shared" si="76"/>
        <v>ค้างชำระ 1 - 30 วัน</v>
      </c>
      <c r="K1015" s="10">
        <f t="shared" si="77"/>
        <v>13</v>
      </c>
      <c r="L1015" t="str">
        <f t="shared" si="78"/>
        <v>ลูกหนี้ชั้นดี</v>
      </c>
    </row>
    <row r="1016" spans="1:12" x14ac:dyDescent="0.2">
      <c r="A1016" t="s">
        <v>555</v>
      </c>
      <c r="B1016" t="s">
        <v>366</v>
      </c>
      <c r="C1016">
        <v>30</v>
      </c>
      <c r="D1016">
        <v>1126010010224</v>
      </c>
      <c r="E1016" s="1">
        <v>46048</v>
      </c>
      <c r="F1016" s="1">
        <v>46083</v>
      </c>
      <c r="G1016">
        <v>9075</v>
      </c>
      <c r="H1016" s="1">
        <f t="shared" si="75"/>
        <v>46078</v>
      </c>
      <c r="I1016" s="5">
        <f t="shared" si="79"/>
        <v>46253</v>
      </c>
      <c r="J1016" s="9" t="str">
        <f t="shared" si="76"/>
        <v>ค้างชำระ 1 - 30 วัน</v>
      </c>
      <c r="K1016" s="10">
        <f t="shared" si="77"/>
        <v>5</v>
      </c>
      <c r="L1016" t="str">
        <f t="shared" si="78"/>
        <v>ลูกหนี้ชั้นดี</v>
      </c>
    </row>
    <row r="1017" spans="1:12" x14ac:dyDescent="0.2">
      <c r="A1017" t="s">
        <v>555</v>
      </c>
      <c r="B1017" t="s">
        <v>366</v>
      </c>
      <c r="C1017">
        <v>30</v>
      </c>
      <c r="D1017">
        <v>1126010010224</v>
      </c>
      <c r="E1017" s="1">
        <v>46048</v>
      </c>
      <c r="F1017" s="1">
        <v>46083</v>
      </c>
      <c r="G1017">
        <v>9075</v>
      </c>
      <c r="H1017" s="1">
        <f t="shared" si="75"/>
        <v>46078</v>
      </c>
      <c r="I1017" s="5">
        <f t="shared" si="79"/>
        <v>46253</v>
      </c>
      <c r="J1017" s="9" t="str">
        <f t="shared" si="76"/>
        <v>ชำระตรงเวลา</v>
      </c>
      <c r="K1017" s="10">
        <f t="shared" si="77"/>
        <v>5</v>
      </c>
      <c r="L1017" t="str">
        <f t="shared" si="78"/>
        <v>ลูกหนี้ชั้นดี</v>
      </c>
    </row>
    <row r="1018" spans="1:12" x14ac:dyDescent="0.2">
      <c r="A1018" t="s">
        <v>648</v>
      </c>
      <c r="B1018" t="s">
        <v>366</v>
      </c>
      <c r="C1018">
        <v>7</v>
      </c>
      <c r="D1018">
        <v>1126010010231</v>
      </c>
      <c r="E1018" s="1">
        <v>46046</v>
      </c>
      <c r="F1018" s="1">
        <v>46053</v>
      </c>
      <c r="G1018">
        <v>374</v>
      </c>
      <c r="H1018" s="1">
        <f t="shared" si="75"/>
        <v>46053</v>
      </c>
      <c r="I1018" s="5">
        <f t="shared" si="79"/>
        <v>46253</v>
      </c>
      <c r="J1018" s="9" t="str">
        <f t="shared" si="76"/>
        <v>ชำระตรงเวลา</v>
      </c>
      <c r="K1018" s="10">
        <f t="shared" si="77"/>
        <v>0</v>
      </c>
      <c r="L1018" t="str">
        <f t="shared" si="78"/>
        <v>ลูกหนี้ชั้นดี</v>
      </c>
    </row>
    <row r="1019" spans="1:12" x14ac:dyDescent="0.2">
      <c r="A1019" t="s">
        <v>648</v>
      </c>
      <c r="B1019" t="s">
        <v>366</v>
      </c>
      <c r="C1019">
        <v>7</v>
      </c>
      <c r="D1019">
        <v>1126010010231</v>
      </c>
      <c r="E1019" s="1">
        <v>46046</v>
      </c>
      <c r="F1019" s="1">
        <v>46053</v>
      </c>
      <c r="G1019">
        <v>374</v>
      </c>
      <c r="H1019" s="1">
        <f t="shared" si="75"/>
        <v>46053</v>
      </c>
      <c r="I1019" s="5">
        <f t="shared" si="79"/>
        <v>46253</v>
      </c>
      <c r="J1019" s="9" t="str">
        <f t="shared" si="76"/>
        <v>ค้างชำระ 1 - 30 วัน</v>
      </c>
      <c r="K1019" s="10">
        <f t="shared" si="77"/>
        <v>0</v>
      </c>
      <c r="L1019" t="str">
        <f t="shared" si="78"/>
        <v>ลูกหนี้ชั้นดี</v>
      </c>
    </row>
    <row r="1020" spans="1:12" x14ac:dyDescent="0.2">
      <c r="A1020" t="s">
        <v>879</v>
      </c>
      <c r="B1020" t="s">
        <v>366</v>
      </c>
      <c r="C1020">
        <v>7</v>
      </c>
      <c r="D1020">
        <v>1126010010248</v>
      </c>
      <c r="E1020" s="1">
        <v>46044</v>
      </c>
      <c r="F1020" s="1">
        <v>46052</v>
      </c>
      <c r="G1020">
        <v>4940</v>
      </c>
      <c r="H1020" s="1">
        <f t="shared" si="75"/>
        <v>46051</v>
      </c>
      <c r="I1020" s="5">
        <f t="shared" si="79"/>
        <v>46253</v>
      </c>
      <c r="J1020" s="9" t="str">
        <f t="shared" si="76"/>
        <v>ชำระตรงเวลา</v>
      </c>
      <c r="K1020" s="10">
        <f t="shared" si="77"/>
        <v>1</v>
      </c>
      <c r="L1020" t="str">
        <f t="shared" si="78"/>
        <v>ลูกหนี้ชั้นดี</v>
      </c>
    </row>
    <row r="1021" spans="1:12" x14ac:dyDescent="0.2">
      <c r="A1021" t="s">
        <v>597</v>
      </c>
      <c r="B1021" t="s">
        <v>366</v>
      </c>
      <c r="C1021">
        <v>7</v>
      </c>
      <c r="D1021">
        <v>1126010010255</v>
      </c>
      <c r="E1021" s="1">
        <v>46045</v>
      </c>
      <c r="F1021" s="1">
        <v>46049</v>
      </c>
      <c r="G1021">
        <v>1465</v>
      </c>
      <c r="H1021" s="1">
        <f t="shared" si="75"/>
        <v>46052</v>
      </c>
      <c r="I1021" s="5">
        <f t="shared" si="79"/>
        <v>46253</v>
      </c>
      <c r="J1021" s="9" t="str">
        <f t="shared" si="76"/>
        <v>ชำระตรงเวลา</v>
      </c>
      <c r="K1021" s="10">
        <f t="shared" si="77"/>
        <v>0</v>
      </c>
      <c r="L1021" t="str">
        <f t="shared" si="78"/>
        <v>ลูกหนี้ชั้นดี</v>
      </c>
    </row>
    <row r="1022" spans="1:12" x14ac:dyDescent="0.2">
      <c r="A1022" t="s">
        <v>662</v>
      </c>
      <c r="B1022" t="s">
        <v>366</v>
      </c>
      <c r="C1022">
        <v>7</v>
      </c>
      <c r="D1022">
        <v>1126010010262</v>
      </c>
      <c r="E1022" s="1">
        <v>46050</v>
      </c>
      <c r="F1022" s="1">
        <v>46051</v>
      </c>
      <c r="G1022">
        <v>3070</v>
      </c>
      <c r="H1022" s="1">
        <f t="shared" si="75"/>
        <v>46057</v>
      </c>
      <c r="I1022" s="5">
        <f t="shared" si="79"/>
        <v>46253</v>
      </c>
      <c r="J1022" s="9" t="str">
        <f t="shared" si="76"/>
        <v>ชำระตรงเวลา</v>
      </c>
      <c r="K1022" s="10">
        <f t="shared" si="77"/>
        <v>0</v>
      </c>
      <c r="L1022" t="str">
        <f t="shared" si="78"/>
        <v>ลูกหนี้ชั้นดี</v>
      </c>
    </row>
    <row r="1023" spans="1:12" x14ac:dyDescent="0.2">
      <c r="A1023" t="s">
        <v>459</v>
      </c>
      <c r="B1023" t="s">
        <v>366</v>
      </c>
      <c r="C1023">
        <v>7</v>
      </c>
      <c r="D1023">
        <v>1126010010279</v>
      </c>
      <c r="E1023" s="1">
        <v>46045</v>
      </c>
      <c r="F1023" s="1">
        <v>46049</v>
      </c>
      <c r="G1023">
        <v>1625</v>
      </c>
      <c r="H1023" s="1">
        <f t="shared" si="75"/>
        <v>46052</v>
      </c>
      <c r="I1023" s="5">
        <f t="shared" si="79"/>
        <v>46253</v>
      </c>
      <c r="J1023" s="9" t="str">
        <f t="shared" si="76"/>
        <v>ชำระตรงเวลา</v>
      </c>
      <c r="K1023" s="10">
        <f t="shared" si="77"/>
        <v>0</v>
      </c>
      <c r="L1023" t="str">
        <f t="shared" si="78"/>
        <v>ลูกหนี้ชั้นดี</v>
      </c>
    </row>
    <row r="1024" spans="1:12" x14ac:dyDescent="0.2">
      <c r="A1024" t="s">
        <v>459</v>
      </c>
      <c r="B1024" t="s">
        <v>366</v>
      </c>
      <c r="C1024">
        <v>7</v>
      </c>
      <c r="D1024">
        <v>1126010010279</v>
      </c>
      <c r="E1024" s="1">
        <v>46045</v>
      </c>
      <c r="F1024" s="1">
        <v>46049</v>
      </c>
      <c r="G1024">
        <v>1625</v>
      </c>
      <c r="H1024" s="1">
        <f t="shared" si="75"/>
        <v>46052</v>
      </c>
      <c r="I1024" s="5">
        <f t="shared" si="79"/>
        <v>46253</v>
      </c>
      <c r="J1024" s="9" t="str">
        <f t="shared" si="76"/>
        <v>ชำระตรงเวลา</v>
      </c>
      <c r="K1024" s="10">
        <f t="shared" si="77"/>
        <v>0</v>
      </c>
      <c r="L1024" t="str">
        <f t="shared" si="78"/>
        <v>ลูกหนี้ชั้นดี</v>
      </c>
    </row>
    <row r="1025" spans="1:12" x14ac:dyDescent="0.2">
      <c r="A1025" t="s">
        <v>880</v>
      </c>
      <c r="B1025" t="s">
        <v>366</v>
      </c>
      <c r="C1025">
        <v>7</v>
      </c>
      <c r="D1025">
        <v>1126010010286</v>
      </c>
      <c r="E1025" s="1">
        <v>46044</v>
      </c>
      <c r="F1025" s="1">
        <v>46046</v>
      </c>
      <c r="G1025">
        <v>5560</v>
      </c>
      <c r="H1025" s="1">
        <f t="shared" si="75"/>
        <v>46051</v>
      </c>
      <c r="I1025" s="5">
        <f t="shared" si="79"/>
        <v>46253</v>
      </c>
      <c r="J1025" s="9" t="str">
        <f t="shared" si="76"/>
        <v>ชำระตรงเวลา</v>
      </c>
      <c r="K1025" s="10">
        <f t="shared" si="77"/>
        <v>0</v>
      </c>
      <c r="L1025" t="str">
        <f t="shared" si="78"/>
        <v>ลูกหนี้ชั้นดี</v>
      </c>
    </row>
    <row r="1026" spans="1:12" x14ac:dyDescent="0.2">
      <c r="A1026" t="s">
        <v>534</v>
      </c>
      <c r="B1026" t="s">
        <v>366</v>
      </c>
      <c r="C1026">
        <v>7</v>
      </c>
      <c r="D1026">
        <v>1126010010293</v>
      </c>
      <c r="E1026" s="1">
        <v>46044</v>
      </c>
      <c r="F1026" s="1">
        <v>46051</v>
      </c>
      <c r="G1026">
        <v>1201</v>
      </c>
      <c r="H1026" s="1">
        <f t="shared" ref="H1026:H1089" si="80">E1026+C1026</f>
        <v>46051</v>
      </c>
      <c r="I1026" s="5">
        <f t="shared" si="79"/>
        <v>46253</v>
      </c>
      <c r="J1026" s="9" t="str">
        <f t="shared" ref="J1026:J1089" si="81">IF(K1027&lt;=0, "ชำระตรงเวลา", IF(K1027&lt;=30, "ค้างชำระ 1 - 30 วัน", IF(K1027&lt;=60, "ค้างชำระ 31 - 60 วัน", IF(K1027&lt;=90, "ค้างชำระ 61 - 90 วัน", "ค้างชำระเกิน 90 วัน"))))</f>
        <v>ชำระตรงเวลา</v>
      </c>
      <c r="K1026" s="10">
        <f t="shared" ref="K1026:K1089" si="82">IF(OR(F1026="",F1026="(ว่าง)"), MAX(0,I1025-H1026), MAX(0,F1026-H1026))</f>
        <v>0</v>
      </c>
      <c r="L1026" t="str">
        <f t="shared" ref="L1026:L1089" si="83">IF(K1026&lt;=30, "ลูกหนี้ชั้นดี", IF(K1026&lt;=90, "ลูกหนี้เฝ้าติดตาม", "ลูกหนี้ด้อยคุณภาพ (NPL)"))</f>
        <v>ลูกหนี้ชั้นดี</v>
      </c>
    </row>
    <row r="1027" spans="1:12" x14ac:dyDescent="0.2">
      <c r="A1027" t="s">
        <v>534</v>
      </c>
      <c r="B1027" t="s">
        <v>366</v>
      </c>
      <c r="C1027">
        <v>7</v>
      </c>
      <c r="D1027">
        <v>1126010010293</v>
      </c>
      <c r="E1027" s="1">
        <v>46044</v>
      </c>
      <c r="F1027" s="1">
        <v>46051</v>
      </c>
      <c r="G1027">
        <v>1201</v>
      </c>
      <c r="H1027" s="1">
        <f t="shared" si="80"/>
        <v>46051</v>
      </c>
      <c r="I1027" s="5">
        <f t="shared" si="79"/>
        <v>46253</v>
      </c>
      <c r="J1027" s="9" t="str">
        <f t="shared" si="81"/>
        <v>ชำระตรงเวลา</v>
      </c>
      <c r="K1027" s="10">
        <f t="shared" si="82"/>
        <v>0</v>
      </c>
      <c r="L1027" t="str">
        <f t="shared" si="83"/>
        <v>ลูกหนี้ชั้นดี</v>
      </c>
    </row>
    <row r="1028" spans="1:12" x14ac:dyDescent="0.2">
      <c r="A1028" t="s">
        <v>581</v>
      </c>
      <c r="B1028" t="s">
        <v>366</v>
      </c>
      <c r="C1028">
        <v>7</v>
      </c>
      <c r="D1028">
        <v>1126010010309</v>
      </c>
      <c r="E1028" s="1">
        <v>46044</v>
      </c>
      <c r="F1028" s="1">
        <v>46045</v>
      </c>
      <c r="G1028">
        <v>929</v>
      </c>
      <c r="H1028" s="1">
        <f t="shared" si="80"/>
        <v>46051</v>
      </c>
      <c r="I1028" s="5">
        <f t="shared" ref="I1028:I1091" si="84">I1027</f>
        <v>46253</v>
      </c>
      <c r="J1028" s="9" t="str">
        <f t="shared" si="81"/>
        <v>ชำระตรงเวลา</v>
      </c>
      <c r="K1028" s="10">
        <f t="shared" si="82"/>
        <v>0</v>
      </c>
      <c r="L1028" t="str">
        <f t="shared" si="83"/>
        <v>ลูกหนี้ชั้นดี</v>
      </c>
    </row>
    <row r="1029" spans="1:12" x14ac:dyDescent="0.2">
      <c r="A1029" t="s">
        <v>581</v>
      </c>
      <c r="B1029" t="s">
        <v>366</v>
      </c>
      <c r="C1029">
        <v>7</v>
      </c>
      <c r="D1029">
        <v>1126010010309</v>
      </c>
      <c r="E1029" s="1">
        <v>46044</v>
      </c>
      <c r="F1029" s="1">
        <v>46045</v>
      </c>
      <c r="G1029">
        <v>929</v>
      </c>
      <c r="H1029" s="1">
        <f t="shared" si="80"/>
        <v>46051</v>
      </c>
      <c r="I1029" s="5">
        <f t="shared" si="84"/>
        <v>46253</v>
      </c>
      <c r="J1029" s="9" t="str">
        <f t="shared" si="81"/>
        <v>ชำระตรงเวลา</v>
      </c>
      <c r="K1029" s="10">
        <f t="shared" si="82"/>
        <v>0</v>
      </c>
      <c r="L1029" t="str">
        <f t="shared" si="83"/>
        <v>ลูกหนี้ชั้นดี</v>
      </c>
    </row>
    <row r="1030" spans="1:12" x14ac:dyDescent="0.2">
      <c r="A1030" t="s">
        <v>555</v>
      </c>
      <c r="B1030" t="s">
        <v>366</v>
      </c>
      <c r="C1030">
        <v>7</v>
      </c>
      <c r="D1030">
        <v>1126010010316</v>
      </c>
      <c r="E1030" s="1">
        <v>46044</v>
      </c>
      <c r="F1030" s="1">
        <v>46051</v>
      </c>
      <c r="G1030">
        <v>1490</v>
      </c>
      <c r="H1030" s="1">
        <f t="shared" si="80"/>
        <v>46051</v>
      </c>
      <c r="I1030" s="5">
        <f t="shared" si="84"/>
        <v>46253</v>
      </c>
      <c r="J1030" s="9" t="str">
        <f t="shared" si="81"/>
        <v>ชำระตรงเวลา</v>
      </c>
      <c r="K1030" s="10">
        <f t="shared" si="82"/>
        <v>0</v>
      </c>
      <c r="L1030" t="str">
        <f t="shared" si="83"/>
        <v>ลูกหนี้ชั้นดี</v>
      </c>
    </row>
    <row r="1031" spans="1:12" x14ac:dyDescent="0.2">
      <c r="A1031" t="s">
        <v>654</v>
      </c>
      <c r="B1031" t="s">
        <v>366</v>
      </c>
      <c r="C1031">
        <v>7</v>
      </c>
      <c r="D1031">
        <v>1126010010323</v>
      </c>
      <c r="E1031" s="1">
        <v>46044</v>
      </c>
      <c r="F1031" s="1">
        <v>46045</v>
      </c>
      <c r="G1031">
        <v>10288</v>
      </c>
      <c r="H1031" s="1">
        <f t="shared" si="80"/>
        <v>46051</v>
      </c>
      <c r="I1031" s="5">
        <f t="shared" si="84"/>
        <v>46253</v>
      </c>
      <c r="J1031" s="9" t="str">
        <f t="shared" si="81"/>
        <v>ชำระตรงเวลา</v>
      </c>
      <c r="K1031" s="10">
        <f t="shared" si="82"/>
        <v>0</v>
      </c>
      <c r="L1031" t="str">
        <f t="shared" si="83"/>
        <v>ลูกหนี้ชั้นดี</v>
      </c>
    </row>
    <row r="1032" spans="1:12" x14ac:dyDescent="0.2">
      <c r="A1032" t="s">
        <v>581</v>
      </c>
      <c r="B1032" t="s">
        <v>366</v>
      </c>
      <c r="C1032">
        <v>7</v>
      </c>
      <c r="D1032">
        <v>1126010010330</v>
      </c>
      <c r="E1032" s="1">
        <v>46045</v>
      </c>
      <c r="F1032" s="1">
        <v>46051</v>
      </c>
      <c r="G1032">
        <v>510</v>
      </c>
      <c r="H1032" s="1">
        <f t="shared" si="80"/>
        <v>46052</v>
      </c>
      <c r="I1032" s="5">
        <f t="shared" si="84"/>
        <v>46253</v>
      </c>
      <c r="J1032" s="9" t="str">
        <f t="shared" si="81"/>
        <v>ชำระตรงเวลา</v>
      </c>
      <c r="K1032" s="10">
        <f t="shared" si="82"/>
        <v>0</v>
      </c>
      <c r="L1032" t="str">
        <f t="shared" si="83"/>
        <v>ลูกหนี้ชั้นดี</v>
      </c>
    </row>
    <row r="1033" spans="1:12" x14ac:dyDescent="0.2">
      <c r="A1033" t="s">
        <v>654</v>
      </c>
      <c r="B1033" t="s">
        <v>366</v>
      </c>
      <c r="C1033">
        <v>7</v>
      </c>
      <c r="D1033">
        <v>1126010010347</v>
      </c>
      <c r="E1033" s="1">
        <v>46050</v>
      </c>
      <c r="F1033" s="1">
        <v>46052</v>
      </c>
      <c r="G1033">
        <v>1370</v>
      </c>
      <c r="H1033" s="1">
        <f t="shared" si="80"/>
        <v>46057</v>
      </c>
      <c r="I1033" s="5">
        <f t="shared" si="84"/>
        <v>46253</v>
      </c>
      <c r="J1033" s="9" t="str">
        <f t="shared" si="81"/>
        <v>ชำระตรงเวลา</v>
      </c>
      <c r="K1033" s="10">
        <f t="shared" si="82"/>
        <v>0</v>
      </c>
      <c r="L1033" t="str">
        <f t="shared" si="83"/>
        <v>ลูกหนี้ชั้นดี</v>
      </c>
    </row>
    <row r="1034" spans="1:12" x14ac:dyDescent="0.2">
      <c r="A1034" t="s">
        <v>881</v>
      </c>
      <c r="B1034" t="s">
        <v>366</v>
      </c>
      <c r="C1034">
        <v>7</v>
      </c>
      <c r="D1034">
        <v>1126010010354</v>
      </c>
      <c r="E1034" s="1">
        <v>46048</v>
      </c>
      <c r="F1034" s="1">
        <v>46053</v>
      </c>
      <c r="G1034">
        <v>1000</v>
      </c>
      <c r="H1034" s="1">
        <f t="shared" si="80"/>
        <v>46055</v>
      </c>
      <c r="I1034" s="5">
        <f t="shared" si="84"/>
        <v>46253</v>
      </c>
      <c r="J1034" s="9" t="str">
        <f t="shared" si="81"/>
        <v>ชำระตรงเวลา</v>
      </c>
      <c r="K1034" s="10">
        <f t="shared" si="82"/>
        <v>0</v>
      </c>
      <c r="L1034" t="str">
        <f t="shared" si="83"/>
        <v>ลูกหนี้ชั้นดี</v>
      </c>
    </row>
    <row r="1035" spans="1:12" x14ac:dyDescent="0.2">
      <c r="A1035" t="s">
        <v>882</v>
      </c>
      <c r="B1035" t="s">
        <v>366</v>
      </c>
      <c r="C1035">
        <v>7</v>
      </c>
      <c r="D1035">
        <v>1126010010361</v>
      </c>
      <c r="E1035" s="1">
        <v>46043</v>
      </c>
      <c r="F1035" s="1">
        <v>46044</v>
      </c>
      <c r="G1035">
        <v>3225</v>
      </c>
      <c r="H1035" s="1">
        <f t="shared" si="80"/>
        <v>46050</v>
      </c>
      <c r="I1035" s="5">
        <f t="shared" si="84"/>
        <v>46253</v>
      </c>
      <c r="J1035" s="9" t="str">
        <f t="shared" si="81"/>
        <v>ชำระตรงเวลา</v>
      </c>
      <c r="K1035" s="10">
        <f t="shared" si="82"/>
        <v>0</v>
      </c>
      <c r="L1035" t="str">
        <f t="shared" si="83"/>
        <v>ลูกหนี้ชั้นดี</v>
      </c>
    </row>
    <row r="1036" spans="1:12" x14ac:dyDescent="0.2">
      <c r="A1036" t="s">
        <v>587</v>
      </c>
      <c r="B1036" t="s">
        <v>366</v>
      </c>
      <c r="C1036">
        <v>7</v>
      </c>
      <c r="D1036">
        <v>1126010010378</v>
      </c>
      <c r="E1036" s="1">
        <v>46045</v>
      </c>
      <c r="F1036" s="1">
        <v>46051</v>
      </c>
      <c r="G1036">
        <v>4812</v>
      </c>
      <c r="H1036" s="1">
        <f t="shared" si="80"/>
        <v>46052</v>
      </c>
      <c r="I1036" s="5">
        <f t="shared" si="84"/>
        <v>46253</v>
      </c>
      <c r="J1036" s="9" t="str">
        <f t="shared" si="81"/>
        <v>ชำระตรงเวลา</v>
      </c>
      <c r="K1036" s="10">
        <f t="shared" si="82"/>
        <v>0</v>
      </c>
      <c r="L1036" t="str">
        <f t="shared" si="83"/>
        <v>ลูกหนี้ชั้นดี</v>
      </c>
    </row>
    <row r="1037" spans="1:12" x14ac:dyDescent="0.2">
      <c r="A1037" t="s">
        <v>662</v>
      </c>
      <c r="B1037" t="s">
        <v>366</v>
      </c>
      <c r="C1037">
        <v>7</v>
      </c>
      <c r="D1037">
        <v>1126010010385</v>
      </c>
      <c r="E1037" s="1">
        <v>46043</v>
      </c>
      <c r="F1037" s="1">
        <v>46044</v>
      </c>
      <c r="G1037">
        <v>28570</v>
      </c>
      <c r="H1037" s="1">
        <f t="shared" si="80"/>
        <v>46050</v>
      </c>
      <c r="I1037" s="5">
        <f t="shared" si="84"/>
        <v>46253</v>
      </c>
      <c r="J1037" s="9" t="str">
        <f t="shared" si="81"/>
        <v>ชำระตรงเวลา</v>
      </c>
      <c r="K1037" s="10">
        <f t="shared" si="82"/>
        <v>0</v>
      </c>
      <c r="L1037" t="str">
        <f t="shared" si="83"/>
        <v>ลูกหนี้ชั้นดี</v>
      </c>
    </row>
    <row r="1038" spans="1:12" x14ac:dyDescent="0.2">
      <c r="A1038" t="s">
        <v>593</v>
      </c>
      <c r="B1038" t="s">
        <v>366</v>
      </c>
      <c r="C1038">
        <v>7</v>
      </c>
      <c r="D1038">
        <v>1126010010392</v>
      </c>
      <c r="E1038" s="1">
        <v>46045</v>
      </c>
      <c r="F1038" s="1">
        <v>46050</v>
      </c>
      <c r="G1038">
        <v>15715</v>
      </c>
      <c r="H1038" s="1">
        <f t="shared" si="80"/>
        <v>46052</v>
      </c>
      <c r="I1038" s="5">
        <f t="shared" si="84"/>
        <v>46253</v>
      </c>
      <c r="J1038" s="9" t="str">
        <f t="shared" si="81"/>
        <v>ชำระตรงเวลา</v>
      </c>
      <c r="K1038" s="10">
        <f t="shared" si="82"/>
        <v>0</v>
      </c>
      <c r="L1038" t="str">
        <f t="shared" si="83"/>
        <v>ลูกหนี้ชั้นดี</v>
      </c>
    </row>
    <row r="1039" spans="1:12" x14ac:dyDescent="0.2">
      <c r="A1039" t="s">
        <v>883</v>
      </c>
      <c r="B1039" t="s">
        <v>366</v>
      </c>
      <c r="C1039">
        <v>7</v>
      </c>
      <c r="D1039">
        <v>1126010010408</v>
      </c>
      <c r="E1039" s="1">
        <v>46044</v>
      </c>
      <c r="F1039" s="1">
        <v>46051</v>
      </c>
      <c r="G1039">
        <v>8340</v>
      </c>
      <c r="H1039" s="1">
        <f t="shared" si="80"/>
        <v>46051</v>
      </c>
      <c r="I1039" s="5">
        <f t="shared" si="84"/>
        <v>46253</v>
      </c>
      <c r="J1039" s="9" t="str">
        <f t="shared" si="81"/>
        <v>ชำระตรงเวลา</v>
      </c>
      <c r="K1039" s="10">
        <f t="shared" si="82"/>
        <v>0</v>
      </c>
      <c r="L1039" t="str">
        <f t="shared" si="83"/>
        <v>ลูกหนี้ชั้นดี</v>
      </c>
    </row>
    <row r="1040" spans="1:12" x14ac:dyDescent="0.2">
      <c r="A1040" t="s">
        <v>883</v>
      </c>
      <c r="B1040" t="s">
        <v>366</v>
      </c>
      <c r="C1040">
        <v>7</v>
      </c>
      <c r="D1040">
        <v>1126010010408</v>
      </c>
      <c r="E1040" s="1">
        <v>46044</v>
      </c>
      <c r="F1040" s="1">
        <v>46051</v>
      </c>
      <c r="G1040">
        <v>8340</v>
      </c>
      <c r="H1040" s="1">
        <f t="shared" si="80"/>
        <v>46051</v>
      </c>
      <c r="I1040" s="5">
        <f t="shared" si="84"/>
        <v>46253</v>
      </c>
      <c r="J1040" s="9" t="str">
        <f t="shared" si="81"/>
        <v>ชำระตรงเวลา</v>
      </c>
      <c r="K1040" s="10">
        <f t="shared" si="82"/>
        <v>0</v>
      </c>
      <c r="L1040" t="str">
        <f t="shared" si="83"/>
        <v>ลูกหนี้ชั้นดี</v>
      </c>
    </row>
    <row r="1041" spans="1:12" x14ac:dyDescent="0.2">
      <c r="A1041" t="s">
        <v>883</v>
      </c>
      <c r="B1041" t="s">
        <v>366</v>
      </c>
      <c r="C1041">
        <v>7</v>
      </c>
      <c r="D1041">
        <v>1126010010408</v>
      </c>
      <c r="E1041" s="1">
        <v>46044</v>
      </c>
      <c r="F1041" s="1">
        <v>46051</v>
      </c>
      <c r="G1041">
        <v>8340</v>
      </c>
      <c r="H1041" s="1">
        <f t="shared" si="80"/>
        <v>46051</v>
      </c>
      <c r="I1041" s="5">
        <f t="shared" si="84"/>
        <v>46253</v>
      </c>
      <c r="J1041" s="9" t="str">
        <f t="shared" si="81"/>
        <v>ค้างชำระ 1 - 30 วัน</v>
      </c>
      <c r="K1041" s="10">
        <f t="shared" si="82"/>
        <v>0</v>
      </c>
      <c r="L1041" t="str">
        <f t="shared" si="83"/>
        <v>ลูกหนี้ชั้นดี</v>
      </c>
    </row>
    <row r="1042" spans="1:12" x14ac:dyDescent="0.2">
      <c r="A1042" t="s">
        <v>581</v>
      </c>
      <c r="B1042" t="s">
        <v>366</v>
      </c>
      <c r="C1042">
        <v>7</v>
      </c>
      <c r="D1042">
        <v>1126010010415</v>
      </c>
      <c r="E1042" s="1">
        <v>46048</v>
      </c>
      <c r="F1042" s="1">
        <v>46057</v>
      </c>
      <c r="G1042">
        <v>1370</v>
      </c>
      <c r="H1042" s="1">
        <f t="shared" si="80"/>
        <v>46055</v>
      </c>
      <c r="I1042" s="5">
        <f t="shared" si="84"/>
        <v>46253</v>
      </c>
      <c r="J1042" s="9" t="str">
        <f t="shared" si="81"/>
        <v>ชำระตรงเวลา</v>
      </c>
      <c r="K1042" s="10">
        <f t="shared" si="82"/>
        <v>2</v>
      </c>
      <c r="L1042" t="str">
        <f t="shared" si="83"/>
        <v>ลูกหนี้ชั้นดี</v>
      </c>
    </row>
    <row r="1043" spans="1:12" x14ac:dyDescent="0.2">
      <c r="A1043" t="s">
        <v>884</v>
      </c>
      <c r="B1043" t="s">
        <v>366</v>
      </c>
      <c r="C1043">
        <v>7</v>
      </c>
      <c r="D1043">
        <v>1126010010422</v>
      </c>
      <c r="E1043" s="1">
        <v>46048</v>
      </c>
      <c r="F1043" s="1">
        <v>46052</v>
      </c>
      <c r="G1043">
        <v>1255</v>
      </c>
      <c r="H1043" s="1">
        <f t="shared" si="80"/>
        <v>46055</v>
      </c>
      <c r="I1043" s="5">
        <f t="shared" si="84"/>
        <v>46253</v>
      </c>
      <c r="J1043" s="9" t="str">
        <f t="shared" si="81"/>
        <v>ชำระตรงเวลา</v>
      </c>
      <c r="K1043" s="10">
        <f t="shared" si="82"/>
        <v>0</v>
      </c>
      <c r="L1043" t="str">
        <f t="shared" si="83"/>
        <v>ลูกหนี้ชั้นดี</v>
      </c>
    </row>
    <row r="1044" spans="1:12" x14ac:dyDescent="0.2">
      <c r="A1044" t="s">
        <v>884</v>
      </c>
      <c r="B1044" t="s">
        <v>366</v>
      </c>
      <c r="C1044">
        <v>7</v>
      </c>
      <c r="D1044">
        <v>1126010010422</v>
      </c>
      <c r="E1044" s="1">
        <v>46048</v>
      </c>
      <c r="F1044" s="1">
        <v>46052</v>
      </c>
      <c r="G1044">
        <v>1255</v>
      </c>
      <c r="H1044" s="1">
        <f t="shared" si="80"/>
        <v>46055</v>
      </c>
      <c r="I1044" s="5">
        <f t="shared" si="84"/>
        <v>46253</v>
      </c>
      <c r="J1044" s="9" t="str">
        <f t="shared" si="81"/>
        <v>ชำระตรงเวลา</v>
      </c>
      <c r="K1044" s="10">
        <f t="shared" si="82"/>
        <v>0</v>
      </c>
      <c r="L1044" t="str">
        <f t="shared" si="83"/>
        <v>ลูกหนี้ชั้นดี</v>
      </c>
    </row>
    <row r="1045" spans="1:12" x14ac:dyDescent="0.2">
      <c r="A1045" t="s">
        <v>455</v>
      </c>
      <c r="B1045" t="s">
        <v>366</v>
      </c>
      <c r="C1045">
        <v>7</v>
      </c>
      <c r="D1045">
        <v>1126010010439</v>
      </c>
      <c r="E1045" s="1">
        <v>46048</v>
      </c>
      <c r="F1045" s="1">
        <v>46051</v>
      </c>
      <c r="G1045">
        <v>2100</v>
      </c>
      <c r="H1045" s="1">
        <f t="shared" si="80"/>
        <v>46055</v>
      </c>
      <c r="I1045" s="5">
        <f t="shared" si="84"/>
        <v>46253</v>
      </c>
      <c r="J1045" s="9" t="str">
        <f t="shared" si="81"/>
        <v>ชำระตรงเวลา</v>
      </c>
      <c r="K1045" s="10">
        <f t="shared" si="82"/>
        <v>0</v>
      </c>
      <c r="L1045" t="str">
        <f t="shared" si="83"/>
        <v>ลูกหนี้ชั้นดี</v>
      </c>
    </row>
    <row r="1046" spans="1:12" x14ac:dyDescent="0.2">
      <c r="A1046" t="s">
        <v>455</v>
      </c>
      <c r="B1046" t="s">
        <v>366</v>
      </c>
      <c r="C1046">
        <v>7</v>
      </c>
      <c r="D1046">
        <v>1126010010439</v>
      </c>
      <c r="E1046" s="1">
        <v>46048</v>
      </c>
      <c r="F1046" s="1">
        <v>46051</v>
      </c>
      <c r="G1046">
        <v>2100</v>
      </c>
      <c r="H1046" s="1">
        <f t="shared" si="80"/>
        <v>46055</v>
      </c>
      <c r="I1046" s="5">
        <f t="shared" si="84"/>
        <v>46253</v>
      </c>
      <c r="J1046" s="9" t="str">
        <f t="shared" si="81"/>
        <v>ชำระตรงเวลา</v>
      </c>
      <c r="K1046" s="10">
        <f t="shared" si="82"/>
        <v>0</v>
      </c>
      <c r="L1046" t="str">
        <f t="shared" si="83"/>
        <v>ลูกหนี้ชั้นดี</v>
      </c>
    </row>
    <row r="1047" spans="1:12" x14ac:dyDescent="0.2">
      <c r="A1047" t="s">
        <v>593</v>
      </c>
      <c r="B1047" t="s">
        <v>366</v>
      </c>
      <c r="C1047">
        <v>7</v>
      </c>
      <c r="D1047">
        <v>1126010010446</v>
      </c>
      <c r="E1047" s="1">
        <v>46043</v>
      </c>
      <c r="F1047" s="1">
        <v>46044</v>
      </c>
      <c r="G1047">
        <v>200</v>
      </c>
      <c r="H1047" s="1">
        <f t="shared" si="80"/>
        <v>46050</v>
      </c>
      <c r="I1047" s="5">
        <f t="shared" si="84"/>
        <v>46253</v>
      </c>
      <c r="J1047" s="9" t="str">
        <f t="shared" si="81"/>
        <v>ชำระตรงเวลา</v>
      </c>
      <c r="K1047" s="10">
        <f t="shared" si="82"/>
        <v>0</v>
      </c>
      <c r="L1047" t="str">
        <f t="shared" si="83"/>
        <v>ลูกหนี้ชั้นดี</v>
      </c>
    </row>
    <row r="1048" spans="1:12" x14ac:dyDescent="0.2">
      <c r="A1048" t="s">
        <v>646</v>
      </c>
      <c r="B1048" t="s">
        <v>366</v>
      </c>
      <c r="C1048">
        <v>15</v>
      </c>
      <c r="D1048">
        <v>1126010010453</v>
      </c>
      <c r="E1048" s="1">
        <v>46046</v>
      </c>
      <c r="F1048" s="1">
        <v>46048</v>
      </c>
      <c r="G1048">
        <v>2625</v>
      </c>
      <c r="H1048" s="1">
        <f t="shared" si="80"/>
        <v>46061</v>
      </c>
      <c r="I1048" s="5">
        <f t="shared" si="84"/>
        <v>46253</v>
      </c>
      <c r="J1048" s="9" t="str">
        <f t="shared" si="81"/>
        <v>ชำระตรงเวลา</v>
      </c>
      <c r="K1048" s="10">
        <f t="shared" si="82"/>
        <v>0</v>
      </c>
      <c r="L1048" t="str">
        <f t="shared" si="83"/>
        <v>ลูกหนี้ชั้นดี</v>
      </c>
    </row>
    <row r="1049" spans="1:12" x14ac:dyDescent="0.2">
      <c r="A1049" t="s">
        <v>643</v>
      </c>
      <c r="B1049" t="s">
        <v>366</v>
      </c>
      <c r="C1049">
        <v>7</v>
      </c>
      <c r="D1049">
        <v>1126010010460</v>
      </c>
      <c r="E1049" s="1">
        <v>46043</v>
      </c>
      <c r="F1049" s="1">
        <v>46044</v>
      </c>
      <c r="G1049">
        <v>376</v>
      </c>
      <c r="H1049" s="1">
        <f t="shared" si="80"/>
        <v>46050</v>
      </c>
      <c r="I1049" s="5">
        <f t="shared" si="84"/>
        <v>46253</v>
      </c>
      <c r="J1049" s="9" t="str">
        <f t="shared" si="81"/>
        <v>ชำระตรงเวลา</v>
      </c>
      <c r="K1049" s="10">
        <f t="shared" si="82"/>
        <v>0</v>
      </c>
      <c r="L1049" t="str">
        <f t="shared" si="83"/>
        <v>ลูกหนี้ชั้นดี</v>
      </c>
    </row>
    <row r="1050" spans="1:12" x14ac:dyDescent="0.2">
      <c r="A1050" t="s">
        <v>885</v>
      </c>
      <c r="B1050" t="s">
        <v>366</v>
      </c>
      <c r="C1050">
        <v>7</v>
      </c>
      <c r="D1050">
        <v>1126010010477</v>
      </c>
      <c r="E1050" s="1">
        <v>46044</v>
      </c>
      <c r="F1050" s="1">
        <v>46045</v>
      </c>
      <c r="G1050">
        <v>4307</v>
      </c>
      <c r="H1050" s="1">
        <f t="shared" si="80"/>
        <v>46051</v>
      </c>
      <c r="I1050" s="5">
        <f t="shared" si="84"/>
        <v>46253</v>
      </c>
      <c r="J1050" s="9" t="str">
        <f t="shared" si="81"/>
        <v>ค้างชำระ 1 - 30 วัน</v>
      </c>
      <c r="K1050" s="10">
        <f t="shared" si="82"/>
        <v>0</v>
      </c>
      <c r="L1050" t="str">
        <f t="shared" si="83"/>
        <v>ลูกหนี้ชั้นดี</v>
      </c>
    </row>
    <row r="1051" spans="1:12" x14ac:dyDescent="0.2">
      <c r="A1051" t="s">
        <v>886</v>
      </c>
      <c r="B1051" t="s">
        <v>366</v>
      </c>
      <c r="C1051">
        <v>7</v>
      </c>
      <c r="D1051">
        <v>1126010010484</v>
      </c>
      <c r="E1051" s="1">
        <v>46044</v>
      </c>
      <c r="F1051" s="1">
        <v>46052</v>
      </c>
      <c r="G1051">
        <v>1950</v>
      </c>
      <c r="H1051" s="1">
        <f t="shared" si="80"/>
        <v>46051</v>
      </c>
      <c r="I1051" s="5">
        <f t="shared" si="84"/>
        <v>46253</v>
      </c>
      <c r="J1051" s="9" t="str">
        <f t="shared" si="81"/>
        <v>ค้างชำระ 1 - 30 วัน</v>
      </c>
      <c r="K1051" s="10">
        <f t="shared" si="82"/>
        <v>1</v>
      </c>
      <c r="L1051" t="str">
        <f t="shared" si="83"/>
        <v>ลูกหนี้ชั้นดี</v>
      </c>
    </row>
    <row r="1052" spans="1:12" x14ac:dyDescent="0.2">
      <c r="A1052" t="s">
        <v>887</v>
      </c>
      <c r="B1052" t="s">
        <v>366</v>
      </c>
      <c r="C1052">
        <v>7</v>
      </c>
      <c r="D1052">
        <v>1126010010583</v>
      </c>
      <c r="E1052" s="1">
        <v>46048</v>
      </c>
      <c r="F1052" s="1">
        <v>46056</v>
      </c>
      <c r="G1052">
        <v>3645</v>
      </c>
      <c r="H1052" s="1">
        <f t="shared" si="80"/>
        <v>46055</v>
      </c>
      <c r="I1052" s="5">
        <f t="shared" si="84"/>
        <v>46253</v>
      </c>
      <c r="J1052" s="9" t="str">
        <f t="shared" si="81"/>
        <v>ชำระตรงเวลา</v>
      </c>
      <c r="K1052" s="10">
        <f t="shared" si="82"/>
        <v>1</v>
      </c>
      <c r="L1052" t="str">
        <f t="shared" si="83"/>
        <v>ลูกหนี้ชั้นดี</v>
      </c>
    </row>
    <row r="1053" spans="1:12" x14ac:dyDescent="0.2">
      <c r="A1053" t="s">
        <v>888</v>
      </c>
      <c r="B1053" t="s">
        <v>366</v>
      </c>
      <c r="C1053">
        <v>7</v>
      </c>
      <c r="D1053">
        <v>1126010010590</v>
      </c>
      <c r="E1053" s="1">
        <v>46048</v>
      </c>
      <c r="F1053" s="1">
        <v>46051</v>
      </c>
      <c r="G1053">
        <v>430</v>
      </c>
      <c r="H1053" s="1">
        <f t="shared" si="80"/>
        <v>46055</v>
      </c>
      <c r="I1053" s="5">
        <f t="shared" si="84"/>
        <v>46253</v>
      </c>
      <c r="J1053" s="9" t="str">
        <f t="shared" si="81"/>
        <v>ค้างชำระ 1 - 30 วัน</v>
      </c>
      <c r="K1053" s="10">
        <f t="shared" si="82"/>
        <v>0</v>
      </c>
      <c r="L1053" t="str">
        <f t="shared" si="83"/>
        <v>ลูกหนี้ชั้นดี</v>
      </c>
    </row>
    <row r="1054" spans="1:12" x14ac:dyDescent="0.2">
      <c r="A1054" t="s">
        <v>888</v>
      </c>
      <c r="B1054" t="s">
        <v>366</v>
      </c>
      <c r="C1054">
        <v>7</v>
      </c>
      <c r="D1054">
        <v>1126010010606</v>
      </c>
      <c r="E1054" s="1">
        <v>46048</v>
      </c>
      <c r="F1054" s="1">
        <v>46064</v>
      </c>
      <c r="G1054">
        <v>3105</v>
      </c>
      <c r="H1054" s="1">
        <f t="shared" si="80"/>
        <v>46055</v>
      </c>
      <c r="I1054" s="5">
        <f t="shared" si="84"/>
        <v>46253</v>
      </c>
      <c r="J1054" s="9" t="str">
        <f t="shared" si="81"/>
        <v>ชำระตรงเวลา</v>
      </c>
      <c r="K1054" s="10">
        <f t="shared" si="82"/>
        <v>9</v>
      </c>
      <c r="L1054" t="str">
        <f t="shared" si="83"/>
        <v>ลูกหนี้ชั้นดี</v>
      </c>
    </row>
    <row r="1055" spans="1:12" x14ac:dyDescent="0.2">
      <c r="A1055" t="s">
        <v>593</v>
      </c>
      <c r="B1055" t="s">
        <v>366</v>
      </c>
      <c r="C1055">
        <v>7</v>
      </c>
      <c r="D1055">
        <v>1126010010613</v>
      </c>
      <c r="E1055" s="1">
        <v>46048</v>
      </c>
      <c r="F1055" s="1">
        <v>46052</v>
      </c>
      <c r="G1055">
        <v>1470</v>
      </c>
      <c r="H1055" s="1">
        <f t="shared" si="80"/>
        <v>46055</v>
      </c>
      <c r="I1055" s="5">
        <f t="shared" si="84"/>
        <v>46253</v>
      </c>
      <c r="J1055" s="9" t="str">
        <f t="shared" si="81"/>
        <v>ชำระตรงเวลา</v>
      </c>
      <c r="K1055" s="10">
        <f t="shared" si="82"/>
        <v>0</v>
      </c>
      <c r="L1055" t="str">
        <f t="shared" si="83"/>
        <v>ลูกหนี้ชั้นดี</v>
      </c>
    </row>
    <row r="1056" spans="1:12" x14ac:dyDescent="0.2">
      <c r="A1056" t="s">
        <v>779</v>
      </c>
      <c r="B1056" t="s">
        <v>366</v>
      </c>
      <c r="C1056">
        <v>7</v>
      </c>
      <c r="D1056">
        <v>1126010010620</v>
      </c>
      <c r="E1056" s="1">
        <v>46044</v>
      </c>
      <c r="F1056" s="1">
        <v>46051</v>
      </c>
      <c r="G1056">
        <v>7995</v>
      </c>
      <c r="H1056" s="1">
        <f t="shared" si="80"/>
        <v>46051</v>
      </c>
      <c r="I1056" s="5">
        <f t="shared" si="84"/>
        <v>46253</v>
      </c>
      <c r="J1056" s="9" t="str">
        <f t="shared" si="81"/>
        <v>ชำระตรงเวลา</v>
      </c>
      <c r="K1056" s="10">
        <f t="shared" si="82"/>
        <v>0</v>
      </c>
      <c r="L1056" t="str">
        <f t="shared" si="83"/>
        <v>ลูกหนี้ชั้นดี</v>
      </c>
    </row>
    <row r="1057" spans="1:12" x14ac:dyDescent="0.2">
      <c r="A1057" t="s">
        <v>888</v>
      </c>
      <c r="B1057" t="s">
        <v>366</v>
      </c>
      <c r="C1057">
        <v>7</v>
      </c>
      <c r="D1057">
        <v>1126010010637</v>
      </c>
      <c r="E1057" s="1">
        <v>46044</v>
      </c>
      <c r="F1057" s="1">
        <v>46049</v>
      </c>
      <c r="G1057">
        <v>940</v>
      </c>
      <c r="H1057" s="1">
        <f t="shared" si="80"/>
        <v>46051</v>
      </c>
      <c r="I1057" s="5">
        <f t="shared" si="84"/>
        <v>46253</v>
      </c>
      <c r="J1057" s="9" t="str">
        <f t="shared" si="81"/>
        <v>ค้างชำระ 1 - 30 วัน</v>
      </c>
      <c r="K1057" s="10">
        <f t="shared" si="82"/>
        <v>0</v>
      </c>
      <c r="L1057" t="str">
        <f t="shared" si="83"/>
        <v>ลูกหนี้ชั้นดี</v>
      </c>
    </row>
    <row r="1058" spans="1:12" x14ac:dyDescent="0.2">
      <c r="A1058" t="s">
        <v>798</v>
      </c>
      <c r="B1058" t="s">
        <v>366</v>
      </c>
      <c r="C1058">
        <v>7</v>
      </c>
      <c r="D1058">
        <v>1126010010644</v>
      </c>
      <c r="E1058" s="1">
        <v>46044</v>
      </c>
      <c r="F1058" s="1">
        <v>46053</v>
      </c>
      <c r="G1058">
        <v>12010</v>
      </c>
      <c r="H1058" s="1">
        <f t="shared" si="80"/>
        <v>46051</v>
      </c>
      <c r="I1058" s="5">
        <f t="shared" si="84"/>
        <v>46253</v>
      </c>
      <c r="J1058" s="9" t="str">
        <f t="shared" si="81"/>
        <v>ชำระตรงเวลา</v>
      </c>
      <c r="K1058" s="10">
        <f t="shared" si="82"/>
        <v>2</v>
      </c>
      <c r="L1058" t="str">
        <f t="shared" si="83"/>
        <v>ลูกหนี้ชั้นดี</v>
      </c>
    </row>
    <row r="1059" spans="1:12" x14ac:dyDescent="0.2">
      <c r="A1059" t="s">
        <v>196</v>
      </c>
      <c r="B1059" t="s">
        <v>366</v>
      </c>
      <c r="C1059">
        <v>7</v>
      </c>
      <c r="D1059">
        <v>1126010010651</v>
      </c>
      <c r="E1059" s="1">
        <v>46044</v>
      </c>
      <c r="F1059" s="1">
        <v>46051</v>
      </c>
      <c r="G1059">
        <v>11940</v>
      </c>
      <c r="H1059" s="1">
        <f t="shared" si="80"/>
        <v>46051</v>
      </c>
      <c r="I1059" s="5">
        <f t="shared" si="84"/>
        <v>46253</v>
      </c>
      <c r="J1059" s="9" t="str">
        <f t="shared" si="81"/>
        <v>ชำระตรงเวลา</v>
      </c>
      <c r="K1059" s="10">
        <f t="shared" si="82"/>
        <v>0</v>
      </c>
      <c r="L1059" t="str">
        <f t="shared" si="83"/>
        <v>ลูกหนี้ชั้นดี</v>
      </c>
    </row>
    <row r="1060" spans="1:12" x14ac:dyDescent="0.2">
      <c r="A1060" t="s">
        <v>585</v>
      </c>
      <c r="B1060" t="s">
        <v>366</v>
      </c>
      <c r="C1060">
        <v>7</v>
      </c>
      <c r="D1060">
        <v>1126010010668</v>
      </c>
      <c r="E1060" s="1">
        <v>46044</v>
      </c>
      <c r="F1060" s="1">
        <v>46044</v>
      </c>
      <c r="G1060">
        <v>4353</v>
      </c>
      <c r="H1060" s="1">
        <f t="shared" si="80"/>
        <v>46051</v>
      </c>
      <c r="I1060" s="5">
        <f t="shared" si="84"/>
        <v>46253</v>
      </c>
      <c r="J1060" s="9" t="str">
        <f t="shared" si="81"/>
        <v>ชำระตรงเวลา</v>
      </c>
      <c r="K1060" s="10">
        <f t="shared" si="82"/>
        <v>0</v>
      </c>
      <c r="L1060" t="str">
        <f t="shared" si="83"/>
        <v>ลูกหนี้ชั้นดี</v>
      </c>
    </row>
    <row r="1061" spans="1:12" x14ac:dyDescent="0.2">
      <c r="A1061" t="s">
        <v>889</v>
      </c>
      <c r="B1061" t="s">
        <v>366</v>
      </c>
      <c r="C1061">
        <v>7</v>
      </c>
      <c r="D1061">
        <v>1126010010675</v>
      </c>
      <c r="E1061" s="1">
        <v>46044</v>
      </c>
      <c r="F1061" s="1">
        <v>46044</v>
      </c>
      <c r="G1061">
        <v>1487</v>
      </c>
      <c r="H1061" s="1">
        <f t="shared" si="80"/>
        <v>46051</v>
      </c>
      <c r="I1061" s="5">
        <f t="shared" si="84"/>
        <v>46253</v>
      </c>
      <c r="J1061" s="9" t="str">
        <f t="shared" si="81"/>
        <v>ชำระตรงเวลา</v>
      </c>
      <c r="K1061" s="10">
        <f t="shared" si="82"/>
        <v>0</v>
      </c>
      <c r="L1061" t="str">
        <f t="shared" si="83"/>
        <v>ลูกหนี้ชั้นดี</v>
      </c>
    </row>
    <row r="1062" spans="1:12" x14ac:dyDescent="0.2">
      <c r="A1062" t="s">
        <v>889</v>
      </c>
      <c r="B1062" t="s">
        <v>366</v>
      </c>
      <c r="C1062">
        <v>7</v>
      </c>
      <c r="D1062">
        <v>1126010010682</v>
      </c>
      <c r="E1062" s="1">
        <v>46044</v>
      </c>
      <c r="F1062" s="1">
        <v>46044</v>
      </c>
      <c r="G1062">
        <v>652</v>
      </c>
      <c r="H1062" s="1">
        <f t="shared" si="80"/>
        <v>46051</v>
      </c>
      <c r="I1062" s="5">
        <f t="shared" si="84"/>
        <v>46253</v>
      </c>
      <c r="J1062" s="9" t="str">
        <f t="shared" si="81"/>
        <v>ชำระตรงเวลา</v>
      </c>
      <c r="K1062" s="10">
        <f t="shared" si="82"/>
        <v>0</v>
      </c>
      <c r="L1062" t="str">
        <f t="shared" si="83"/>
        <v>ลูกหนี้ชั้นดี</v>
      </c>
    </row>
    <row r="1063" spans="1:12" x14ac:dyDescent="0.2">
      <c r="A1063" t="s">
        <v>518</v>
      </c>
      <c r="B1063" t="s">
        <v>366</v>
      </c>
      <c r="C1063">
        <v>0</v>
      </c>
      <c r="D1063">
        <v>1126010010699</v>
      </c>
      <c r="E1063" s="1">
        <v>46044</v>
      </c>
      <c r="F1063" s="1">
        <v>46044</v>
      </c>
      <c r="G1063">
        <v>1720</v>
      </c>
      <c r="H1063" s="1">
        <f t="shared" si="80"/>
        <v>46044</v>
      </c>
      <c r="I1063" s="5">
        <f t="shared" si="84"/>
        <v>46253</v>
      </c>
      <c r="J1063" s="9" t="str">
        <f t="shared" si="81"/>
        <v>ค้างชำระ 1 - 30 วัน</v>
      </c>
      <c r="K1063" s="10">
        <f t="shared" si="82"/>
        <v>0</v>
      </c>
      <c r="L1063" t="str">
        <f t="shared" si="83"/>
        <v>ลูกหนี้ชั้นดี</v>
      </c>
    </row>
    <row r="1064" spans="1:12" x14ac:dyDescent="0.2">
      <c r="A1064" t="s">
        <v>518</v>
      </c>
      <c r="B1064" t="s">
        <v>366</v>
      </c>
      <c r="C1064">
        <v>0</v>
      </c>
      <c r="D1064">
        <v>1126010010705</v>
      </c>
      <c r="E1064" s="1">
        <v>46044</v>
      </c>
      <c r="F1064" s="1">
        <v>46045</v>
      </c>
      <c r="G1064">
        <v>2647</v>
      </c>
      <c r="H1064" s="1">
        <f t="shared" si="80"/>
        <v>46044</v>
      </c>
      <c r="I1064" s="5">
        <f t="shared" si="84"/>
        <v>46253</v>
      </c>
      <c r="J1064" s="9" t="str">
        <f t="shared" si="81"/>
        <v>ชำระตรงเวลา</v>
      </c>
      <c r="K1064" s="10">
        <f t="shared" si="82"/>
        <v>1</v>
      </c>
      <c r="L1064" t="str">
        <f t="shared" si="83"/>
        <v>ลูกหนี้ชั้นดี</v>
      </c>
    </row>
    <row r="1065" spans="1:12" x14ac:dyDescent="0.2">
      <c r="A1065" t="s">
        <v>845</v>
      </c>
      <c r="B1065" t="s">
        <v>366</v>
      </c>
      <c r="C1065">
        <v>0</v>
      </c>
      <c r="D1065">
        <v>1126010010712</v>
      </c>
      <c r="E1065" s="1">
        <v>46044</v>
      </c>
      <c r="F1065" s="1">
        <v>46044</v>
      </c>
      <c r="G1065">
        <v>5397</v>
      </c>
      <c r="H1065" s="1">
        <f t="shared" si="80"/>
        <v>46044</v>
      </c>
      <c r="I1065" s="5">
        <f t="shared" si="84"/>
        <v>46253</v>
      </c>
      <c r="J1065" s="9" t="str">
        <f t="shared" si="81"/>
        <v>ค้างชำระ 1 - 30 วัน</v>
      </c>
      <c r="K1065" s="10">
        <f t="shared" si="82"/>
        <v>0</v>
      </c>
      <c r="L1065" t="str">
        <f t="shared" si="83"/>
        <v>ลูกหนี้ชั้นดี</v>
      </c>
    </row>
    <row r="1066" spans="1:12" x14ac:dyDescent="0.2">
      <c r="A1066" t="s">
        <v>581</v>
      </c>
      <c r="B1066" t="s">
        <v>366</v>
      </c>
      <c r="C1066">
        <v>7</v>
      </c>
      <c r="D1066">
        <v>1126010010729</v>
      </c>
      <c r="E1066" s="1">
        <v>46044</v>
      </c>
      <c r="F1066" s="1">
        <v>46058</v>
      </c>
      <c r="G1066">
        <v>5270</v>
      </c>
      <c r="H1066" s="1">
        <f t="shared" si="80"/>
        <v>46051</v>
      </c>
      <c r="I1066" s="5">
        <f t="shared" si="84"/>
        <v>46253</v>
      </c>
      <c r="J1066" s="9" t="str">
        <f t="shared" si="81"/>
        <v>ชำระตรงเวลา</v>
      </c>
      <c r="K1066" s="10">
        <f t="shared" si="82"/>
        <v>7</v>
      </c>
      <c r="L1066" t="str">
        <f t="shared" si="83"/>
        <v>ลูกหนี้ชั้นดี</v>
      </c>
    </row>
    <row r="1067" spans="1:12" x14ac:dyDescent="0.2">
      <c r="A1067" t="s">
        <v>890</v>
      </c>
      <c r="B1067" t="s">
        <v>366</v>
      </c>
      <c r="C1067">
        <v>7</v>
      </c>
      <c r="D1067">
        <v>1126010010859</v>
      </c>
      <c r="E1067" s="1">
        <v>46051</v>
      </c>
      <c r="F1067" s="1">
        <v>46051</v>
      </c>
      <c r="G1067">
        <v>850</v>
      </c>
      <c r="H1067" s="1">
        <f t="shared" si="80"/>
        <v>46058</v>
      </c>
      <c r="I1067" s="5">
        <f t="shared" si="84"/>
        <v>46253</v>
      </c>
      <c r="J1067" s="9" t="str">
        <f t="shared" si="81"/>
        <v>ชำระตรงเวลา</v>
      </c>
      <c r="K1067" s="10">
        <f t="shared" si="82"/>
        <v>0</v>
      </c>
      <c r="L1067" t="str">
        <f t="shared" si="83"/>
        <v>ลูกหนี้ชั้นดี</v>
      </c>
    </row>
    <row r="1068" spans="1:12" x14ac:dyDescent="0.2">
      <c r="A1068" t="s">
        <v>890</v>
      </c>
      <c r="B1068" t="s">
        <v>366</v>
      </c>
      <c r="C1068">
        <v>7</v>
      </c>
      <c r="D1068">
        <v>1126010010880</v>
      </c>
      <c r="E1068" s="1">
        <v>46044</v>
      </c>
      <c r="F1068" s="1">
        <v>46045</v>
      </c>
      <c r="G1068">
        <v>740</v>
      </c>
      <c r="H1068" s="1">
        <f t="shared" si="80"/>
        <v>46051</v>
      </c>
      <c r="I1068" s="5">
        <f t="shared" si="84"/>
        <v>46253</v>
      </c>
      <c r="J1068" s="9" t="str">
        <f t="shared" si="81"/>
        <v>ชำระตรงเวลา</v>
      </c>
      <c r="K1068" s="10">
        <f t="shared" si="82"/>
        <v>0</v>
      </c>
      <c r="L1068" t="str">
        <f t="shared" si="83"/>
        <v>ลูกหนี้ชั้นดี</v>
      </c>
    </row>
    <row r="1069" spans="1:12" x14ac:dyDescent="0.2">
      <c r="A1069" t="s">
        <v>767</v>
      </c>
      <c r="B1069" t="s">
        <v>366</v>
      </c>
      <c r="C1069">
        <v>7</v>
      </c>
      <c r="D1069">
        <v>1126010010897</v>
      </c>
      <c r="E1069" s="1">
        <v>46044</v>
      </c>
      <c r="F1069" s="1">
        <v>46046</v>
      </c>
      <c r="G1069">
        <v>6670</v>
      </c>
      <c r="H1069" s="1">
        <f t="shared" si="80"/>
        <v>46051</v>
      </c>
      <c r="I1069" s="5">
        <f t="shared" si="84"/>
        <v>46253</v>
      </c>
      <c r="J1069" s="9" t="str">
        <f t="shared" si="81"/>
        <v>ชำระตรงเวลา</v>
      </c>
      <c r="K1069" s="10">
        <f t="shared" si="82"/>
        <v>0</v>
      </c>
      <c r="L1069" t="str">
        <f t="shared" si="83"/>
        <v>ลูกหนี้ชั้นดี</v>
      </c>
    </row>
    <row r="1070" spans="1:12" x14ac:dyDescent="0.2">
      <c r="A1070" t="s">
        <v>767</v>
      </c>
      <c r="B1070" t="s">
        <v>366</v>
      </c>
      <c r="C1070">
        <v>7</v>
      </c>
      <c r="D1070">
        <v>1126010010903</v>
      </c>
      <c r="E1070" s="1">
        <v>46044</v>
      </c>
      <c r="F1070" s="1">
        <v>46050</v>
      </c>
      <c r="G1070">
        <v>2290</v>
      </c>
      <c r="H1070" s="1">
        <f t="shared" si="80"/>
        <v>46051</v>
      </c>
      <c r="I1070" s="5">
        <f t="shared" si="84"/>
        <v>46253</v>
      </c>
      <c r="J1070" s="9" t="str">
        <f t="shared" si="81"/>
        <v>ชำระตรงเวลา</v>
      </c>
      <c r="K1070" s="10">
        <f t="shared" si="82"/>
        <v>0</v>
      </c>
      <c r="L1070" t="str">
        <f t="shared" si="83"/>
        <v>ลูกหนี้ชั้นดี</v>
      </c>
    </row>
    <row r="1071" spans="1:12" x14ac:dyDescent="0.2">
      <c r="A1071" t="s">
        <v>767</v>
      </c>
      <c r="B1071" t="s">
        <v>366</v>
      </c>
      <c r="C1071">
        <v>7</v>
      </c>
      <c r="D1071">
        <v>1126010010910</v>
      </c>
      <c r="E1071" s="1">
        <v>46044</v>
      </c>
      <c r="F1071" s="1">
        <v>46046</v>
      </c>
      <c r="G1071">
        <v>340</v>
      </c>
      <c r="H1071" s="1">
        <f t="shared" si="80"/>
        <v>46051</v>
      </c>
      <c r="I1071" s="5">
        <f t="shared" si="84"/>
        <v>46253</v>
      </c>
      <c r="J1071" s="9" t="str">
        <f t="shared" si="81"/>
        <v>ค้างชำระ 1 - 30 วัน</v>
      </c>
      <c r="K1071" s="10">
        <f t="shared" si="82"/>
        <v>0</v>
      </c>
      <c r="L1071" t="str">
        <f t="shared" si="83"/>
        <v>ลูกหนี้ชั้นดี</v>
      </c>
    </row>
    <row r="1072" spans="1:12" x14ac:dyDescent="0.2">
      <c r="A1072" t="s">
        <v>890</v>
      </c>
      <c r="B1072" t="s">
        <v>366</v>
      </c>
      <c r="C1072">
        <v>7</v>
      </c>
      <c r="D1072">
        <v>1126010010927</v>
      </c>
      <c r="E1072" s="1">
        <v>46044</v>
      </c>
      <c r="F1072" s="1">
        <v>46056</v>
      </c>
      <c r="G1072">
        <v>5239</v>
      </c>
      <c r="H1072" s="1">
        <f t="shared" si="80"/>
        <v>46051</v>
      </c>
      <c r="I1072" s="5">
        <f t="shared" si="84"/>
        <v>46253</v>
      </c>
      <c r="J1072" s="9" t="str">
        <f t="shared" si="81"/>
        <v>ค้างชำระ 1 - 30 วัน</v>
      </c>
      <c r="K1072" s="10">
        <f t="shared" si="82"/>
        <v>5</v>
      </c>
      <c r="L1072" t="str">
        <f t="shared" si="83"/>
        <v>ลูกหนี้ชั้นดี</v>
      </c>
    </row>
    <row r="1073" spans="1:12" x14ac:dyDescent="0.2">
      <c r="A1073" t="s">
        <v>891</v>
      </c>
      <c r="B1073" t="s">
        <v>366</v>
      </c>
      <c r="C1073">
        <v>30</v>
      </c>
      <c r="D1073">
        <v>1126010011146</v>
      </c>
      <c r="E1073" s="1">
        <v>46046</v>
      </c>
      <c r="F1073" s="1">
        <v>46086</v>
      </c>
      <c r="G1073">
        <v>110640</v>
      </c>
      <c r="H1073" s="1">
        <f t="shared" si="80"/>
        <v>46076</v>
      </c>
      <c r="I1073" s="5">
        <f t="shared" si="84"/>
        <v>46253</v>
      </c>
      <c r="J1073" s="9" t="str">
        <f t="shared" si="81"/>
        <v>ค้างชำระ 1 - 30 วัน</v>
      </c>
      <c r="K1073" s="10">
        <f t="shared" si="82"/>
        <v>10</v>
      </c>
      <c r="L1073" t="str">
        <f t="shared" si="83"/>
        <v>ลูกหนี้ชั้นดี</v>
      </c>
    </row>
    <row r="1074" spans="1:12" x14ac:dyDescent="0.2">
      <c r="A1074" t="s">
        <v>892</v>
      </c>
      <c r="B1074" t="s">
        <v>366</v>
      </c>
      <c r="C1074">
        <v>7</v>
      </c>
      <c r="D1074">
        <v>1126010011177</v>
      </c>
      <c r="E1074" s="1">
        <v>46045</v>
      </c>
      <c r="F1074" s="1">
        <v>46057</v>
      </c>
      <c r="G1074">
        <v>4155</v>
      </c>
      <c r="H1074" s="1">
        <f t="shared" si="80"/>
        <v>46052</v>
      </c>
      <c r="I1074" s="5">
        <f t="shared" si="84"/>
        <v>46253</v>
      </c>
      <c r="J1074" s="9" t="str">
        <f t="shared" si="81"/>
        <v>ชำระตรงเวลา</v>
      </c>
      <c r="K1074" s="10">
        <f t="shared" si="82"/>
        <v>5</v>
      </c>
      <c r="L1074" t="str">
        <f t="shared" si="83"/>
        <v>ลูกหนี้ชั้นดี</v>
      </c>
    </row>
    <row r="1075" spans="1:12" x14ac:dyDescent="0.2">
      <c r="A1075" t="s">
        <v>894</v>
      </c>
      <c r="B1075" t="s">
        <v>366</v>
      </c>
      <c r="C1075">
        <v>15</v>
      </c>
      <c r="D1075">
        <v>1126010011245</v>
      </c>
      <c r="E1075" s="1">
        <v>46045</v>
      </c>
      <c r="F1075" s="1">
        <v>46046</v>
      </c>
      <c r="G1075">
        <v>5050</v>
      </c>
      <c r="H1075" s="1">
        <f t="shared" si="80"/>
        <v>46060</v>
      </c>
      <c r="I1075" s="5">
        <f t="shared" si="84"/>
        <v>46253</v>
      </c>
      <c r="J1075" s="9" t="str">
        <f t="shared" si="81"/>
        <v>ค้างชำระ 1 - 30 วัน</v>
      </c>
      <c r="K1075" s="10">
        <f t="shared" si="82"/>
        <v>0</v>
      </c>
      <c r="L1075" t="str">
        <f t="shared" si="83"/>
        <v>ลูกหนี้ชั้นดี</v>
      </c>
    </row>
    <row r="1076" spans="1:12" x14ac:dyDescent="0.2">
      <c r="A1076" t="s">
        <v>895</v>
      </c>
      <c r="B1076" t="s">
        <v>366</v>
      </c>
      <c r="C1076">
        <v>7</v>
      </c>
      <c r="D1076">
        <v>1126010011276</v>
      </c>
      <c r="E1076" s="1">
        <v>46046</v>
      </c>
      <c r="F1076" s="1">
        <v>46055</v>
      </c>
      <c r="G1076">
        <v>3850</v>
      </c>
      <c r="H1076" s="1">
        <f t="shared" si="80"/>
        <v>46053</v>
      </c>
      <c r="I1076" s="5">
        <f t="shared" si="84"/>
        <v>46253</v>
      </c>
      <c r="J1076" s="9" t="str">
        <f t="shared" si="81"/>
        <v>ค้างชำระ 1 - 30 วัน</v>
      </c>
      <c r="K1076" s="10">
        <f t="shared" si="82"/>
        <v>2</v>
      </c>
      <c r="L1076" t="str">
        <f t="shared" si="83"/>
        <v>ลูกหนี้ชั้นดี</v>
      </c>
    </row>
    <row r="1077" spans="1:12" x14ac:dyDescent="0.2">
      <c r="A1077" t="s">
        <v>895</v>
      </c>
      <c r="B1077" t="s">
        <v>366</v>
      </c>
      <c r="C1077">
        <v>7</v>
      </c>
      <c r="D1077">
        <v>1126010011276</v>
      </c>
      <c r="E1077" s="1">
        <v>46046</v>
      </c>
      <c r="F1077" s="1">
        <v>46055</v>
      </c>
      <c r="G1077">
        <v>3850</v>
      </c>
      <c r="H1077" s="1">
        <f t="shared" si="80"/>
        <v>46053</v>
      </c>
      <c r="I1077" s="5">
        <f t="shared" si="84"/>
        <v>46253</v>
      </c>
      <c r="J1077" s="9" t="str">
        <f t="shared" si="81"/>
        <v>ชำระตรงเวลา</v>
      </c>
      <c r="K1077" s="10">
        <f t="shared" si="82"/>
        <v>2</v>
      </c>
      <c r="L1077" t="str">
        <f t="shared" si="83"/>
        <v>ลูกหนี้ชั้นดี</v>
      </c>
    </row>
    <row r="1078" spans="1:12" x14ac:dyDescent="0.2">
      <c r="A1078" t="s">
        <v>896</v>
      </c>
      <c r="B1078" t="s">
        <v>366</v>
      </c>
      <c r="C1078">
        <v>7</v>
      </c>
      <c r="D1078">
        <v>1126010011283</v>
      </c>
      <c r="E1078" s="1">
        <v>46046</v>
      </c>
      <c r="F1078" s="1">
        <v>46046</v>
      </c>
      <c r="G1078">
        <v>841</v>
      </c>
      <c r="H1078" s="1">
        <f t="shared" si="80"/>
        <v>46053</v>
      </c>
      <c r="I1078" s="5">
        <f t="shared" si="84"/>
        <v>46253</v>
      </c>
      <c r="J1078" s="9" t="str">
        <f t="shared" si="81"/>
        <v>ชำระตรงเวลา</v>
      </c>
      <c r="K1078" s="10">
        <f t="shared" si="82"/>
        <v>0</v>
      </c>
      <c r="L1078" t="str">
        <f t="shared" si="83"/>
        <v>ลูกหนี้ชั้นดี</v>
      </c>
    </row>
    <row r="1079" spans="1:12" x14ac:dyDescent="0.2">
      <c r="A1079" t="s">
        <v>897</v>
      </c>
      <c r="B1079" t="s">
        <v>366</v>
      </c>
      <c r="C1079">
        <v>15</v>
      </c>
      <c r="D1079">
        <v>1126010011290</v>
      </c>
      <c r="E1079" s="1">
        <v>46046</v>
      </c>
      <c r="F1079" s="1">
        <v>46060</v>
      </c>
      <c r="G1079">
        <v>13970</v>
      </c>
      <c r="H1079" s="1">
        <f t="shared" si="80"/>
        <v>46061</v>
      </c>
      <c r="I1079" s="5">
        <f t="shared" si="84"/>
        <v>46253</v>
      </c>
      <c r="J1079" s="9" t="str">
        <f t="shared" si="81"/>
        <v>ชำระตรงเวลา</v>
      </c>
      <c r="K1079" s="10">
        <f t="shared" si="82"/>
        <v>0</v>
      </c>
      <c r="L1079" t="str">
        <f t="shared" si="83"/>
        <v>ลูกหนี้ชั้นดี</v>
      </c>
    </row>
    <row r="1080" spans="1:12" x14ac:dyDescent="0.2">
      <c r="A1080" t="s">
        <v>386</v>
      </c>
      <c r="B1080" t="s">
        <v>366</v>
      </c>
      <c r="C1080">
        <v>15</v>
      </c>
      <c r="D1080">
        <v>1126010011306</v>
      </c>
      <c r="E1080" s="1">
        <v>46046</v>
      </c>
      <c r="F1080" s="1">
        <v>46060</v>
      </c>
      <c r="G1080">
        <v>3525</v>
      </c>
      <c r="H1080" s="1">
        <f t="shared" si="80"/>
        <v>46061</v>
      </c>
      <c r="I1080" s="5">
        <f t="shared" si="84"/>
        <v>46253</v>
      </c>
      <c r="J1080" s="9" t="str">
        <f t="shared" si="81"/>
        <v>ชำระตรงเวลา</v>
      </c>
      <c r="K1080" s="10">
        <f t="shared" si="82"/>
        <v>0</v>
      </c>
      <c r="L1080" t="str">
        <f t="shared" si="83"/>
        <v>ลูกหนี้ชั้นดี</v>
      </c>
    </row>
    <row r="1081" spans="1:12" x14ac:dyDescent="0.2">
      <c r="A1081" t="s">
        <v>386</v>
      </c>
      <c r="B1081" t="s">
        <v>366</v>
      </c>
      <c r="C1081">
        <v>7</v>
      </c>
      <c r="D1081">
        <v>1126010011313</v>
      </c>
      <c r="E1081" s="1">
        <v>46046</v>
      </c>
      <c r="F1081" s="1">
        <v>46046</v>
      </c>
      <c r="G1081">
        <v>320</v>
      </c>
      <c r="H1081" s="1">
        <f t="shared" si="80"/>
        <v>46053</v>
      </c>
      <c r="I1081" s="5">
        <f t="shared" si="84"/>
        <v>46253</v>
      </c>
      <c r="J1081" s="9" t="str">
        <f t="shared" si="81"/>
        <v>ค้างชำระ 1 - 30 วัน</v>
      </c>
      <c r="K1081" s="10">
        <f t="shared" si="82"/>
        <v>0</v>
      </c>
      <c r="L1081" t="str">
        <f t="shared" si="83"/>
        <v>ลูกหนี้ชั้นดี</v>
      </c>
    </row>
    <row r="1082" spans="1:12" x14ac:dyDescent="0.2">
      <c r="A1082" t="s">
        <v>896</v>
      </c>
      <c r="B1082" t="s">
        <v>366</v>
      </c>
      <c r="C1082">
        <v>7</v>
      </c>
      <c r="D1082">
        <v>1126010011320</v>
      </c>
      <c r="E1082" s="1">
        <v>46046</v>
      </c>
      <c r="F1082" s="1">
        <v>46055</v>
      </c>
      <c r="G1082">
        <v>150</v>
      </c>
      <c r="H1082" s="1">
        <f t="shared" si="80"/>
        <v>46053</v>
      </c>
      <c r="I1082" s="5">
        <f t="shared" si="84"/>
        <v>46253</v>
      </c>
      <c r="J1082" s="9" t="str">
        <f t="shared" si="81"/>
        <v>ชำระตรงเวลา</v>
      </c>
      <c r="K1082" s="10">
        <f t="shared" si="82"/>
        <v>2</v>
      </c>
      <c r="L1082" t="str">
        <f t="shared" si="83"/>
        <v>ลูกหนี้ชั้นดี</v>
      </c>
    </row>
    <row r="1083" spans="1:12" x14ac:dyDescent="0.2">
      <c r="A1083" t="s">
        <v>896</v>
      </c>
      <c r="B1083" t="s">
        <v>366</v>
      </c>
      <c r="C1083">
        <v>7</v>
      </c>
      <c r="D1083">
        <v>1126010011337</v>
      </c>
      <c r="E1083" s="1">
        <v>46046</v>
      </c>
      <c r="F1083" s="1">
        <v>46046</v>
      </c>
      <c r="G1083">
        <v>246</v>
      </c>
      <c r="H1083" s="1">
        <f t="shared" si="80"/>
        <v>46053</v>
      </c>
      <c r="I1083" s="5">
        <f t="shared" si="84"/>
        <v>46253</v>
      </c>
      <c r="J1083" s="9" t="str">
        <f t="shared" si="81"/>
        <v>ชำระตรงเวลา</v>
      </c>
      <c r="K1083" s="10">
        <f t="shared" si="82"/>
        <v>0</v>
      </c>
      <c r="L1083" t="str">
        <f t="shared" si="83"/>
        <v>ลูกหนี้ชั้นดี</v>
      </c>
    </row>
    <row r="1084" spans="1:12" x14ac:dyDescent="0.2">
      <c r="A1084" t="s">
        <v>896</v>
      </c>
      <c r="B1084" t="s">
        <v>366</v>
      </c>
      <c r="C1084">
        <v>7</v>
      </c>
      <c r="D1084">
        <v>1126010011344</v>
      </c>
      <c r="E1084" s="1">
        <v>46046</v>
      </c>
      <c r="F1084" s="1">
        <v>46052</v>
      </c>
      <c r="G1084">
        <v>3955</v>
      </c>
      <c r="H1084" s="1">
        <f t="shared" si="80"/>
        <v>46053</v>
      </c>
      <c r="I1084" s="5">
        <f t="shared" si="84"/>
        <v>46253</v>
      </c>
      <c r="J1084" s="9" t="str">
        <f t="shared" si="81"/>
        <v>ชำระตรงเวลา</v>
      </c>
      <c r="K1084" s="10">
        <f t="shared" si="82"/>
        <v>0</v>
      </c>
      <c r="L1084" t="str">
        <f t="shared" si="83"/>
        <v>ลูกหนี้ชั้นดี</v>
      </c>
    </row>
    <row r="1085" spans="1:12" x14ac:dyDescent="0.2">
      <c r="A1085" t="s">
        <v>898</v>
      </c>
      <c r="B1085" t="s">
        <v>366</v>
      </c>
      <c r="C1085">
        <v>7</v>
      </c>
      <c r="D1085">
        <v>1126010011351</v>
      </c>
      <c r="E1085" s="1">
        <v>46046</v>
      </c>
      <c r="F1085" s="1">
        <v>46050</v>
      </c>
      <c r="G1085">
        <v>3967</v>
      </c>
      <c r="H1085" s="1">
        <f t="shared" si="80"/>
        <v>46053</v>
      </c>
      <c r="I1085" s="5">
        <f t="shared" si="84"/>
        <v>46253</v>
      </c>
      <c r="J1085" s="9" t="str">
        <f t="shared" si="81"/>
        <v>ค้างชำระ 1 - 30 วัน</v>
      </c>
      <c r="K1085" s="10">
        <f t="shared" si="82"/>
        <v>0</v>
      </c>
      <c r="L1085" t="str">
        <f t="shared" si="83"/>
        <v>ลูกหนี้ชั้นดี</v>
      </c>
    </row>
    <row r="1086" spans="1:12" x14ac:dyDescent="0.2">
      <c r="A1086" t="s">
        <v>389</v>
      </c>
      <c r="B1086" t="s">
        <v>366</v>
      </c>
      <c r="C1086">
        <v>15</v>
      </c>
      <c r="D1086">
        <v>1126010011948</v>
      </c>
      <c r="E1086" s="1">
        <v>46052</v>
      </c>
      <c r="F1086" s="1">
        <v>46073</v>
      </c>
      <c r="G1086">
        <v>69155</v>
      </c>
      <c r="H1086" s="1">
        <f t="shared" si="80"/>
        <v>46067</v>
      </c>
      <c r="I1086" s="5">
        <f t="shared" si="84"/>
        <v>46253</v>
      </c>
      <c r="J1086" s="9" t="str">
        <f t="shared" si="81"/>
        <v>ค้างชำระ 1 - 30 วัน</v>
      </c>
      <c r="K1086" s="10">
        <f t="shared" si="82"/>
        <v>6</v>
      </c>
      <c r="L1086" t="str">
        <f t="shared" si="83"/>
        <v>ลูกหนี้ชั้นดี</v>
      </c>
    </row>
    <row r="1087" spans="1:12" x14ac:dyDescent="0.2">
      <c r="A1087" t="s">
        <v>683</v>
      </c>
      <c r="B1087" t="s">
        <v>366</v>
      </c>
      <c r="C1087">
        <v>15</v>
      </c>
      <c r="D1087">
        <v>1126010012013</v>
      </c>
      <c r="E1087" s="1">
        <v>46049</v>
      </c>
      <c r="F1087" s="1">
        <v>46070</v>
      </c>
      <c r="G1087">
        <v>5795</v>
      </c>
      <c r="H1087" s="1">
        <f t="shared" si="80"/>
        <v>46064</v>
      </c>
      <c r="I1087" s="5">
        <f t="shared" si="84"/>
        <v>46253</v>
      </c>
      <c r="J1087" s="9" t="str">
        <f t="shared" si="81"/>
        <v>ชำระตรงเวลา</v>
      </c>
      <c r="K1087" s="10">
        <f t="shared" si="82"/>
        <v>6</v>
      </c>
      <c r="L1087" t="str">
        <f t="shared" si="83"/>
        <v>ลูกหนี้ชั้นดี</v>
      </c>
    </row>
    <row r="1088" spans="1:12" x14ac:dyDescent="0.2">
      <c r="A1088" t="s">
        <v>702</v>
      </c>
      <c r="B1088" t="s">
        <v>366</v>
      </c>
      <c r="C1088">
        <v>7</v>
      </c>
      <c r="D1088">
        <v>1126010012020</v>
      </c>
      <c r="E1088" s="1">
        <v>46049</v>
      </c>
      <c r="F1088" s="1">
        <v>46056</v>
      </c>
      <c r="G1088">
        <v>7345</v>
      </c>
      <c r="H1088" s="1">
        <f t="shared" si="80"/>
        <v>46056</v>
      </c>
      <c r="I1088" s="5">
        <f t="shared" si="84"/>
        <v>46253</v>
      </c>
      <c r="J1088" s="9" t="str">
        <f t="shared" si="81"/>
        <v>ค้างชำระ 1 - 30 วัน</v>
      </c>
      <c r="K1088" s="10">
        <f t="shared" si="82"/>
        <v>0</v>
      </c>
      <c r="L1088" t="str">
        <f t="shared" si="83"/>
        <v>ลูกหนี้ชั้นดี</v>
      </c>
    </row>
    <row r="1089" spans="1:12" x14ac:dyDescent="0.2">
      <c r="A1089" t="s">
        <v>899</v>
      </c>
      <c r="B1089" t="s">
        <v>366</v>
      </c>
      <c r="C1089">
        <v>0</v>
      </c>
      <c r="D1089">
        <v>1126010012037</v>
      </c>
      <c r="E1089" s="1">
        <v>46049</v>
      </c>
      <c r="F1089" s="1">
        <v>46050</v>
      </c>
      <c r="G1089">
        <v>6349</v>
      </c>
      <c r="H1089" s="1">
        <f t="shared" si="80"/>
        <v>46049</v>
      </c>
      <c r="I1089" s="5">
        <f t="shared" si="84"/>
        <v>46253</v>
      </c>
      <c r="J1089" s="9" t="str">
        <f t="shared" si="81"/>
        <v>ชำระตรงเวลา</v>
      </c>
      <c r="K1089" s="10">
        <f t="shared" si="82"/>
        <v>1</v>
      </c>
      <c r="L1089" t="str">
        <f t="shared" si="83"/>
        <v>ลูกหนี้ชั้นดี</v>
      </c>
    </row>
    <row r="1090" spans="1:12" x14ac:dyDescent="0.2">
      <c r="A1090" t="s">
        <v>406</v>
      </c>
      <c r="B1090" t="s">
        <v>366</v>
      </c>
      <c r="C1090">
        <v>15</v>
      </c>
      <c r="D1090">
        <v>1126010012044</v>
      </c>
      <c r="E1090" s="1">
        <v>46049</v>
      </c>
      <c r="F1090" s="1">
        <v>46056</v>
      </c>
      <c r="G1090">
        <v>6718</v>
      </c>
      <c r="H1090" s="1">
        <f t="shared" ref="H1090:H1153" si="85">E1090+C1090</f>
        <v>46064</v>
      </c>
      <c r="I1090" s="5">
        <f t="shared" si="84"/>
        <v>46253</v>
      </c>
      <c r="J1090" s="9" t="str">
        <f t="shared" ref="J1090:J1153" si="86">IF(K1091&lt;=0, "ชำระตรงเวลา", IF(K1091&lt;=30, "ค้างชำระ 1 - 30 วัน", IF(K1091&lt;=60, "ค้างชำระ 31 - 60 วัน", IF(K1091&lt;=90, "ค้างชำระ 61 - 90 วัน", "ค้างชำระเกิน 90 วัน"))))</f>
        <v>ชำระตรงเวลา</v>
      </c>
      <c r="K1090" s="10">
        <f t="shared" ref="K1090:K1153" si="87">IF(OR(F1090="",F1090="(ว่าง)"), MAX(0,I1089-H1090), MAX(0,F1090-H1090))</f>
        <v>0</v>
      </c>
      <c r="L1090" t="str">
        <f t="shared" ref="L1090:L1153" si="88">IF(K1090&lt;=30, "ลูกหนี้ชั้นดี", IF(K1090&lt;=90, "ลูกหนี้เฝ้าติดตาม", "ลูกหนี้ด้อยคุณภาพ (NPL)"))</f>
        <v>ลูกหนี้ชั้นดี</v>
      </c>
    </row>
    <row r="1091" spans="1:12" x14ac:dyDescent="0.2">
      <c r="A1091" t="s">
        <v>406</v>
      </c>
      <c r="B1091" t="s">
        <v>366</v>
      </c>
      <c r="C1091">
        <v>15</v>
      </c>
      <c r="D1091">
        <v>1126010012051</v>
      </c>
      <c r="E1091" s="1">
        <v>46049</v>
      </c>
      <c r="F1091" s="1">
        <v>46051</v>
      </c>
      <c r="G1091">
        <v>8271</v>
      </c>
      <c r="H1091" s="1">
        <f t="shared" si="85"/>
        <v>46064</v>
      </c>
      <c r="I1091" s="5">
        <f t="shared" si="84"/>
        <v>46253</v>
      </c>
      <c r="J1091" s="9" t="str">
        <f t="shared" si="86"/>
        <v>ชำระตรงเวลา</v>
      </c>
      <c r="K1091" s="10">
        <f t="shared" si="87"/>
        <v>0</v>
      </c>
      <c r="L1091" t="str">
        <f t="shared" si="88"/>
        <v>ลูกหนี้ชั้นดี</v>
      </c>
    </row>
    <row r="1092" spans="1:12" x14ac:dyDescent="0.2">
      <c r="A1092" t="s">
        <v>406</v>
      </c>
      <c r="B1092" t="s">
        <v>366</v>
      </c>
      <c r="C1092">
        <v>7</v>
      </c>
      <c r="D1092">
        <v>1126010012068</v>
      </c>
      <c r="E1092" s="1">
        <v>46049</v>
      </c>
      <c r="F1092" s="1">
        <v>46056</v>
      </c>
      <c r="G1092">
        <v>9705</v>
      </c>
      <c r="H1092" s="1">
        <f t="shared" si="85"/>
        <v>46056</v>
      </c>
      <c r="I1092" s="5">
        <f t="shared" ref="I1092:I1155" si="89">I1091</f>
        <v>46253</v>
      </c>
      <c r="J1092" s="9" t="str">
        <f t="shared" si="86"/>
        <v>ชำระตรงเวลา</v>
      </c>
      <c r="K1092" s="10">
        <f t="shared" si="87"/>
        <v>0</v>
      </c>
      <c r="L1092" t="str">
        <f t="shared" si="88"/>
        <v>ลูกหนี้ชั้นดี</v>
      </c>
    </row>
    <row r="1093" spans="1:12" x14ac:dyDescent="0.2">
      <c r="A1093" t="s">
        <v>406</v>
      </c>
      <c r="B1093" t="s">
        <v>366</v>
      </c>
      <c r="C1093">
        <v>7</v>
      </c>
      <c r="D1093">
        <v>1126010012075</v>
      </c>
      <c r="E1093" s="1">
        <v>46049</v>
      </c>
      <c r="F1093" s="1">
        <v>46049</v>
      </c>
      <c r="G1093">
        <v>300</v>
      </c>
      <c r="H1093" s="1">
        <f t="shared" si="85"/>
        <v>46056</v>
      </c>
      <c r="I1093" s="5">
        <f t="shared" si="89"/>
        <v>46253</v>
      </c>
      <c r="J1093" s="9" t="str">
        <f t="shared" si="86"/>
        <v>ค้างชำระ 1 - 30 วัน</v>
      </c>
      <c r="K1093" s="10">
        <f t="shared" si="87"/>
        <v>0</v>
      </c>
      <c r="L1093" t="str">
        <f t="shared" si="88"/>
        <v>ลูกหนี้ชั้นดี</v>
      </c>
    </row>
    <row r="1094" spans="1:12" x14ac:dyDescent="0.2">
      <c r="A1094" t="s">
        <v>900</v>
      </c>
      <c r="B1094" t="s">
        <v>366</v>
      </c>
      <c r="C1094">
        <v>7</v>
      </c>
      <c r="D1094">
        <v>1126010012259</v>
      </c>
      <c r="E1094" s="1">
        <v>46051</v>
      </c>
      <c r="F1094" s="1">
        <v>46065</v>
      </c>
      <c r="G1094">
        <v>3425</v>
      </c>
      <c r="H1094" s="1">
        <f t="shared" si="85"/>
        <v>46058</v>
      </c>
      <c r="I1094" s="5">
        <f t="shared" si="89"/>
        <v>46253</v>
      </c>
      <c r="J1094" s="9" t="str">
        <f t="shared" si="86"/>
        <v>ชำระตรงเวลา</v>
      </c>
      <c r="K1094" s="10">
        <f t="shared" si="87"/>
        <v>7</v>
      </c>
      <c r="L1094" t="str">
        <f t="shared" si="88"/>
        <v>ลูกหนี้ชั้นดี</v>
      </c>
    </row>
    <row r="1095" spans="1:12" x14ac:dyDescent="0.2">
      <c r="A1095" t="s">
        <v>617</v>
      </c>
      <c r="B1095" t="s">
        <v>366</v>
      </c>
      <c r="C1095">
        <v>7</v>
      </c>
      <c r="D1095">
        <v>1126010012266</v>
      </c>
      <c r="E1095" s="1">
        <v>46052</v>
      </c>
      <c r="F1095" s="1">
        <v>46052</v>
      </c>
      <c r="G1095">
        <v>4903</v>
      </c>
      <c r="H1095" s="1">
        <f t="shared" si="85"/>
        <v>46059</v>
      </c>
      <c r="I1095" s="5">
        <f t="shared" si="89"/>
        <v>46253</v>
      </c>
      <c r="J1095" s="9" t="str">
        <f t="shared" si="86"/>
        <v>ชำระตรงเวลา</v>
      </c>
      <c r="K1095" s="10">
        <f t="shared" si="87"/>
        <v>0</v>
      </c>
      <c r="L1095" t="str">
        <f t="shared" si="88"/>
        <v>ลูกหนี้ชั้นดี</v>
      </c>
    </row>
    <row r="1096" spans="1:12" x14ac:dyDescent="0.2">
      <c r="A1096" t="s">
        <v>617</v>
      </c>
      <c r="B1096" t="s">
        <v>366</v>
      </c>
      <c r="C1096">
        <v>7</v>
      </c>
      <c r="D1096">
        <v>1126010012266</v>
      </c>
      <c r="E1096" s="1">
        <v>46052</v>
      </c>
      <c r="F1096" s="1">
        <v>46052</v>
      </c>
      <c r="G1096">
        <v>4903</v>
      </c>
      <c r="H1096" s="1">
        <f t="shared" si="85"/>
        <v>46059</v>
      </c>
      <c r="I1096" s="5">
        <f t="shared" si="89"/>
        <v>46253</v>
      </c>
      <c r="J1096" s="9" t="str">
        <f t="shared" si="86"/>
        <v>ค้างชำระ 1 - 30 วัน</v>
      </c>
      <c r="K1096" s="10">
        <f t="shared" si="87"/>
        <v>0</v>
      </c>
      <c r="L1096" t="str">
        <f t="shared" si="88"/>
        <v>ลูกหนี้ชั้นดี</v>
      </c>
    </row>
    <row r="1097" spans="1:12" x14ac:dyDescent="0.2">
      <c r="A1097" t="s">
        <v>617</v>
      </c>
      <c r="B1097" t="s">
        <v>366</v>
      </c>
      <c r="C1097">
        <v>7</v>
      </c>
      <c r="D1097">
        <v>1126010012273</v>
      </c>
      <c r="E1097" s="1">
        <v>46056</v>
      </c>
      <c r="F1097" s="1">
        <v>46065</v>
      </c>
      <c r="G1097">
        <v>1285</v>
      </c>
      <c r="H1097" s="1">
        <f t="shared" si="85"/>
        <v>46063</v>
      </c>
      <c r="I1097" s="5">
        <f t="shared" si="89"/>
        <v>46253</v>
      </c>
      <c r="J1097" s="9" t="str">
        <f t="shared" si="86"/>
        <v>ค้างชำระ 1 - 30 วัน</v>
      </c>
      <c r="K1097" s="10">
        <f t="shared" si="87"/>
        <v>2</v>
      </c>
      <c r="L1097" t="str">
        <f t="shared" si="88"/>
        <v>ลูกหนี้ชั้นดี</v>
      </c>
    </row>
    <row r="1098" spans="1:12" x14ac:dyDescent="0.2">
      <c r="A1098" t="s">
        <v>617</v>
      </c>
      <c r="B1098" t="s">
        <v>366</v>
      </c>
      <c r="C1098">
        <v>7</v>
      </c>
      <c r="D1098">
        <v>1126010012297</v>
      </c>
      <c r="E1098" s="1">
        <v>46056</v>
      </c>
      <c r="F1098" s="1">
        <v>46065</v>
      </c>
      <c r="G1098">
        <v>260</v>
      </c>
      <c r="H1098" s="1">
        <f t="shared" si="85"/>
        <v>46063</v>
      </c>
      <c r="I1098" s="5">
        <f t="shared" si="89"/>
        <v>46253</v>
      </c>
      <c r="J1098" s="9" t="str">
        <f t="shared" si="86"/>
        <v>ค้างชำระ 1 - 30 วัน</v>
      </c>
      <c r="K1098" s="10">
        <f t="shared" si="87"/>
        <v>2</v>
      </c>
      <c r="L1098" t="str">
        <f t="shared" si="88"/>
        <v>ลูกหนี้ชั้นดี</v>
      </c>
    </row>
    <row r="1099" spans="1:12" x14ac:dyDescent="0.2">
      <c r="A1099" t="s">
        <v>901</v>
      </c>
      <c r="B1099" t="s">
        <v>366</v>
      </c>
      <c r="C1099">
        <v>7</v>
      </c>
      <c r="D1099">
        <v>1126010012303</v>
      </c>
      <c r="E1099" s="1">
        <v>46055</v>
      </c>
      <c r="F1099" s="1">
        <v>46069</v>
      </c>
      <c r="G1099">
        <v>1650</v>
      </c>
      <c r="H1099" s="1">
        <f t="shared" si="85"/>
        <v>46062</v>
      </c>
      <c r="I1099" s="5">
        <f t="shared" si="89"/>
        <v>46253</v>
      </c>
      <c r="J1099" s="9" t="str">
        <f t="shared" si="86"/>
        <v>ชำระตรงเวลา</v>
      </c>
      <c r="K1099" s="10">
        <f t="shared" si="87"/>
        <v>7</v>
      </c>
      <c r="L1099" t="str">
        <f t="shared" si="88"/>
        <v>ลูกหนี้ชั้นดี</v>
      </c>
    </row>
    <row r="1100" spans="1:12" x14ac:dyDescent="0.2">
      <c r="A1100" t="s">
        <v>902</v>
      </c>
      <c r="B1100" t="s">
        <v>366</v>
      </c>
      <c r="C1100">
        <v>7</v>
      </c>
      <c r="D1100">
        <v>1126010012310</v>
      </c>
      <c r="E1100" s="1">
        <v>46053</v>
      </c>
      <c r="F1100" s="1">
        <v>46059</v>
      </c>
      <c r="G1100">
        <v>7585</v>
      </c>
      <c r="H1100" s="1">
        <f t="shared" si="85"/>
        <v>46060</v>
      </c>
      <c r="I1100" s="5">
        <f t="shared" si="89"/>
        <v>46253</v>
      </c>
      <c r="J1100" s="9" t="str">
        <f t="shared" si="86"/>
        <v>ชำระตรงเวลา</v>
      </c>
      <c r="K1100" s="10">
        <f t="shared" si="87"/>
        <v>0</v>
      </c>
      <c r="L1100" t="str">
        <f t="shared" si="88"/>
        <v>ลูกหนี้ชั้นดี</v>
      </c>
    </row>
    <row r="1101" spans="1:12" x14ac:dyDescent="0.2">
      <c r="A1101" t="s">
        <v>903</v>
      </c>
      <c r="B1101" t="s">
        <v>366</v>
      </c>
      <c r="C1101">
        <v>30</v>
      </c>
      <c r="D1101">
        <v>1126010012334</v>
      </c>
      <c r="E1101" s="1">
        <v>46052</v>
      </c>
      <c r="F1101" s="1">
        <v>46080</v>
      </c>
      <c r="G1101">
        <v>3578</v>
      </c>
      <c r="H1101" s="1">
        <f t="shared" si="85"/>
        <v>46082</v>
      </c>
      <c r="I1101" s="5">
        <f t="shared" si="89"/>
        <v>46253</v>
      </c>
      <c r="J1101" s="9" t="str">
        <f t="shared" si="86"/>
        <v>ชำระตรงเวลา</v>
      </c>
      <c r="K1101" s="10">
        <f t="shared" si="87"/>
        <v>0</v>
      </c>
      <c r="L1101" t="str">
        <f t="shared" si="88"/>
        <v>ลูกหนี้ชั้นดี</v>
      </c>
    </row>
    <row r="1102" spans="1:12" x14ac:dyDescent="0.2">
      <c r="A1102" t="s">
        <v>904</v>
      </c>
      <c r="B1102" t="s">
        <v>366</v>
      </c>
      <c r="C1102">
        <v>7</v>
      </c>
      <c r="D1102">
        <v>1126010012341</v>
      </c>
      <c r="E1102" s="1">
        <v>46055</v>
      </c>
      <c r="F1102" s="1">
        <v>46059</v>
      </c>
      <c r="G1102">
        <v>1644</v>
      </c>
      <c r="H1102" s="1">
        <f t="shared" si="85"/>
        <v>46062</v>
      </c>
      <c r="I1102" s="5">
        <f t="shared" si="89"/>
        <v>46253</v>
      </c>
      <c r="J1102" s="9" t="str">
        <f t="shared" si="86"/>
        <v>ชำระตรงเวลา</v>
      </c>
      <c r="K1102" s="10">
        <f t="shared" si="87"/>
        <v>0</v>
      </c>
      <c r="L1102" t="str">
        <f t="shared" si="88"/>
        <v>ลูกหนี้ชั้นดี</v>
      </c>
    </row>
    <row r="1103" spans="1:12" x14ac:dyDescent="0.2">
      <c r="A1103" t="s">
        <v>892</v>
      </c>
      <c r="B1103" t="s">
        <v>366</v>
      </c>
      <c r="C1103">
        <v>7</v>
      </c>
      <c r="D1103">
        <v>1126010012365</v>
      </c>
      <c r="E1103" s="1">
        <v>46052</v>
      </c>
      <c r="F1103" s="1">
        <v>46053</v>
      </c>
      <c r="G1103">
        <v>2745</v>
      </c>
      <c r="H1103" s="1">
        <f t="shared" si="85"/>
        <v>46059</v>
      </c>
      <c r="I1103" s="5">
        <f t="shared" si="89"/>
        <v>46253</v>
      </c>
      <c r="J1103" s="9" t="str">
        <f t="shared" si="86"/>
        <v>ชำระตรงเวลา</v>
      </c>
      <c r="K1103" s="10">
        <f t="shared" si="87"/>
        <v>0</v>
      </c>
      <c r="L1103" t="str">
        <f t="shared" si="88"/>
        <v>ลูกหนี้ชั้นดี</v>
      </c>
    </row>
    <row r="1104" spans="1:12" x14ac:dyDescent="0.2">
      <c r="A1104" t="s">
        <v>892</v>
      </c>
      <c r="B1104" t="s">
        <v>366</v>
      </c>
      <c r="C1104">
        <v>7</v>
      </c>
      <c r="D1104">
        <v>1126010012372</v>
      </c>
      <c r="E1104" s="1">
        <v>46050</v>
      </c>
      <c r="F1104" s="1">
        <v>46052</v>
      </c>
      <c r="G1104">
        <v>3000</v>
      </c>
      <c r="H1104" s="1">
        <f t="shared" si="85"/>
        <v>46057</v>
      </c>
      <c r="I1104" s="5">
        <f t="shared" si="89"/>
        <v>46253</v>
      </c>
      <c r="J1104" s="9" t="str">
        <f t="shared" si="86"/>
        <v>ชำระตรงเวลา</v>
      </c>
      <c r="K1104" s="10">
        <f t="shared" si="87"/>
        <v>0</v>
      </c>
      <c r="L1104" t="str">
        <f t="shared" si="88"/>
        <v>ลูกหนี้ชั้นดี</v>
      </c>
    </row>
    <row r="1105" spans="1:12" x14ac:dyDescent="0.2">
      <c r="A1105" t="s">
        <v>892</v>
      </c>
      <c r="B1105" t="s">
        <v>366</v>
      </c>
      <c r="C1105">
        <v>7</v>
      </c>
      <c r="D1105">
        <v>1126010012389</v>
      </c>
      <c r="E1105" s="1">
        <v>46055</v>
      </c>
      <c r="F1105" s="1">
        <v>46059</v>
      </c>
      <c r="G1105">
        <v>430</v>
      </c>
      <c r="H1105" s="1">
        <f t="shared" si="85"/>
        <v>46062</v>
      </c>
      <c r="I1105" s="5">
        <f t="shared" si="89"/>
        <v>46253</v>
      </c>
      <c r="J1105" s="9" t="str">
        <f t="shared" si="86"/>
        <v>ค้างชำระ 1 - 30 วัน</v>
      </c>
      <c r="K1105" s="10">
        <f t="shared" si="87"/>
        <v>0</v>
      </c>
      <c r="L1105" t="str">
        <f t="shared" si="88"/>
        <v>ลูกหนี้ชั้นดี</v>
      </c>
    </row>
    <row r="1106" spans="1:12" x14ac:dyDescent="0.2">
      <c r="A1106" t="s">
        <v>905</v>
      </c>
      <c r="B1106" t="s">
        <v>366</v>
      </c>
      <c r="C1106">
        <v>7</v>
      </c>
      <c r="D1106">
        <v>1126010012396</v>
      </c>
      <c r="E1106" s="1">
        <v>46053</v>
      </c>
      <c r="F1106" s="1">
        <v>46070</v>
      </c>
      <c r="G1106">
        <v>1455</v>
      </c>
      <c r="H1106" s="1">
        <f t="shared" si="85"/>
        <v>46060</v>
      </c>
      <c r="I1106" s="5">
        <f t="shared" si="89"/>
        <v>46253</v>
      </c>
      <c r="J1106" s="9" t="str">
        <f t="shared" si="86"/>
        <v>ค้างชำระ 1 - 30 วัน</v>
      </c>
      <c r="K1106" s="10">
        <f t="shared" si="87"/>
        <v>10</v>
      </c>
      <c r="L1106" t="str">
        <f t="shared" si="88"/>
        <v>ลูกหนี้ชั้นดี</v>
      </c>
    </row>
    <row r="1107" spans="1:12" x14ac:dyDescent="0.2">
      <c r="A1107" t="s">
        <v>906</v>
      </c>
      <c r="B1107" t="s">
        <v>366</v>
      </c>
      <c r="C1107">
        <v>7</v>
      </c>
      <c r="D1107">
        <v>1126010012402</v>
      </c>
      <c r="E1107" s="1">
        <v>46053</v>
      </c>
      <c r="F1107" s="1">
        <v>46070</v>
      </c>
      <c r="G1107">
        <v>5773</v>
      </c>
      <c r="H1107" s="1">
        <f t="shared" si="85"/>
        <v>46060</v>
      </c>
      <c r="I1107" s="5">
        <f t="shared" si="89"/>
        <v>46253</v>
      </c>
      <c r="J1107" s="9" t="str">
        <f t="shared" si="86"/>
        <v>ชำระตรงเวลา</v>
      </c>
      <c r="K1107" s="10">
        <f t="shared" si="87"/>
        <v>10</v>
      </c>
      <c r="L1107" t="str">
        <f t="shared" si="88"/>
        <v>ลูกหนี้ชั้นดี</v>
      </c>
    </row>
    <row r="1108" spans="1:12" x14ac:dyDescent="0.2">
      <c r="A1108" t="s">
        <v>906</v>
      </c>
      <c r="B1108" t="s">
        <v>366</v>
      </c>
      <c r="C1108">
        <v>7</v>
      </c>
      <c r="D1108">
        <v>1126010012419</v>
      </c>
      <c r="E1108" s="1">
        <v>46051</v>
      </c>
      <c r="F1108" s="1">
        <v>46057</v>
      </c>
      <c r="G1108">
        <v>1525</v>
      </c>
      <c r="H1108" s="1">
        <f t="shared" si="85"/>
        <v>46058</v>
      </c>
      <c r="I1108" s="5">
        <f t="shared" si="89"/>
        <v>46253</v>
      </c>
      <c r="J1108" s="9" t="str">
        <f t="shared" si="86"/>
        <v>ชำระตรงเวลา</v>
      </c>
      <c r="K1108" s="10">
        <f t="shared" si="87"/>
        <v>0</v>
      </c>
      <c r="L1108" t="str">
        <f t="shared" si="88"/>
        <v>ลูกหนี้ชั้นดี</v>
      </c>
    </row>
    <row r="1109" spans="1:12" x14ac:dyDescent="0.2">
      <c r="A1109" t="s">
        <v>906</v>
      </c>
      <c r="B1109" t="s">
        <v>366</v>
      </c>
      <c r="C1109">
        <v>7</v>
      </c>
      <c r="D1109">
        <v>1126010012426</v>
      </c>
      <c r="E1109" s="1">
        <v>46053</v>
      </c>
      <c r="F1109" s="1">
        <v>46056</v>
      </c>
      <c r="G1109">
        <v>2185</v>
      </c>
      <c r="H1109" s="1">
        <f t="shared" si="85"/>
        <v>46060</v>
      </c>
      <c r="I1109" s="5">
        <f t="shared" si="89"/>
        <v>46253</v>
      </c>
      <c r="J1109" s="9" t="str">
        <f t="shared" si="86"/>
        <v>ค้างชำระ 1 - 30 วัน</v>
      </c>
      <c r="K1109" s="10">
        <f t="shared" si="87"/>
        <v>0</v>
      </c>
      <c r="L1109" t="str">
        <f t="shared" si="88"/>
        <v>ลูกหนี้ชั้นดี</v>
      </c>
    </row>
    <row r="1110" spans="1:12" x14ac:dyDescent="0.2">
      <c r="A1110" t="s">
        <v>906</v>
      </c>
      <c r="B1110" t="s">
        <v>366</v>
      </c>
      <c r="C1110">
        <v>7</v>
      </c>
      <c r="D1110">
        <v>1126010012433</v>
      </c>
      <c r="E1110" s="1">
        <v>46051</v>
      </c>
      <c r="F1110" s="1">
        <v>46059</v>
      </c>
      <c r="G1110">
        <v>2610</v>
      </c>
      <c r="H1110" s="1">
        <f t="shared" si="85"/>
        <v>46058</v>
      </c>
      <c r="I1110" s="5">
        <f t="shared" si="89"/>
        <v>46253</v>
      </c>
      <c r="J1110" s="9" t="str">
        <f t="shared" si="86"/>
        <v>ชำระตรงเวลา</v>
      </c>
      <c r="K1110" s="10">
        <f t="shared" si="87"/>
        <v>1</v>
      </c>
      <c r="L1110" t="str">
        <f t="shared" si="88"/>
        <v>ลูกหนี้ชั้นดี</v>
      </c>
    </row>
    <row r="1111" spans="1:12" x14ac:dyDescent="0.2">
      <c r="A1111" t="s">
        <v>907</v>
      </c>
      <c r="B1111" t="s">
        <v>366</v>
      </c>
      <c r="C1111">
        <v>7</v>
      </c>
      <c r="D1111">
        <v>1126010012440</v>
      </c>
      <c r="E1111" s="1">
        <v>46053</v>
      </c>
      <c r="F1111" s="1">
        <v>46056</v>
      </c>
      <c r="G1111">
        <v>115</v>
      </c>
      <c r="H1111" s="1">
        <f t="shared" si="85"/>
        <v>46060</v>
      </c>
      <c r="I1111" s="5">
        <f t="shared" si="89"/>
        <v>46253</v>
      </c>
      <c r="J1111" s="9" t="str">
        <f t="shared" si="86"/>
        <v>ค้างชำระ 1 - 30 วัน</v>
      </c>
      <c r="K1111" s="10">
        <f t="shared" si="87"/>
        <v>0</v>
      </c>
      <c r="L1111" t="str">
        <f t="shared" si="88"/>
        <v>ลูกหนี้ชั้นดี</v>
      </c>
    </row>
    <row r="1112" spans="1:12" x14ac:dyDescent="0.2">
      <c r="A1112" t="s">
        <v>393</v>
      </c>
      <c r="B1112" t="s">
        <v>366</v>
      </c>
      <c r="C1112">
        <v>30</v>
      </c>
      <c r="D1112">
        <v>1126010012457</v>
      </c>
      <c r="E1112" s="1">
        <v>46052</v>
      </c>
      <c r="F1112" s="1">
        <v>46094</v>
      </c>
      <c r="G1112">
        <v>3280</v>
      </c>
      <c r="H1112" s="1">
        <f t="shared" si="85"/>
        <v>46082</v>
      </c>
      <c r="I1112" s="5">
        <f t="shared" si="89"/>
        <v>46253</v>
      </c>
      <c r="J1112" s="9" t="str">
        <f t="shared" si="86"/>
        <v>ชำระตรงเวลา</v>
      </c>
      <c r="K1112" s="10">
        <f t="shared" si="87"/>
        <v>12</v>
      </c>
      <c r="L1112" t="str">
        <f t="shared" si="88"/>
        <v>ลูกหนี้ชั้นดี</v>
      </c>
    </row>
    <row r="1113" spans="1:12" x14ac:dyDescent="0.2">
      <c r="A1113" t="s">
        <v>908</v>
      </c>
      <c r="B1113" t="s">
        <v>366</v>
      </c>
      <c r="C1113">
        <v>7</v>
      </c>
      <c r="D1113">
        <v>1126010012464</v>
      </c>
      <c r="E1113" s="1">
        <v>46052</v>
      </c>
      <c r="F1113" s="1">
        <v>46055</v>
      </c>
      <c r="G1113">
        <v>2570</v>
      </c>
      <c r="H1113" s="1">
        <f t="shared" si="85"/>
        <v>46059</v>
      </c>
      <c r="I1113" s="5">
        <f t="shared" si="89"/>
        <v>46253</v>
      </c>
      <c r="J1113" s="9" t="str">
        <f t="shared" si="86"/>
        <v>ค้างชำระ 1 - 30 วัน</v>
      </c>
      <c r="K1113" s="10">
        <f t="shared" si="87"/>
        <v>0</v>
      </c>
      <c r="L1113" t="str">
        <f t="shared" si="88"/>
        <v>ลูกหนี้ชั้นดี</v>
      </c>
    </row>
    <row r="1114" spans="1:12" x14ac:dyDescent="0.2">
      <c r="A1114" t="s">
        <v>908</v>
      </c>
      <c r="B1114" t="s">
        <v>366</v>
      </c>
      <c r="C1114">
        <v>7</v>
      </c>
      <c r="D1114">
        <v>1126010012471</v>
      </c>
      <c r="E1114" s="1">
        <v>46052</v>
      </c>
      <c r="F1114" s="1">
        <v>46064</v>
      </c>
      <c r="G1114">
        <v>990</v>
      </c>
      <c r="H1114" s="1">
        <f t="shared" si="85"/>
        <v>46059</v>
      </c>
      <c r="I1114" s="5">
        <f t="shared" si="89"/>
        <v>46253</v>
      </c>
      <c r="J1114" s="9" t="str">
        <f t="shared" si="86"/>
        <v>ชำระตรงเวลา</v>
      </c>
      <c r="K1114" s="10">
        <f t="shared" si="87"/>
        <v>5</v>
      </c>
      <c r="L1114" t="str">
        <f t="shared" si="88"/>
        <v>ลูกหนี้ชั้นดี</v>
      </c>
    </row>
    <row r="1115" spans="1:12" x14ac:dyDescent="0.2">
      <c r="A1115" t="s">
        <v>726</v>
      </c>
      <c r="B1115" t="s">
        <v>366</v>
      </c>
      <c r="C1115">
        <v>7</v>
      </c>
      <c r="D1115">
        <v>1126010012488</v>
      </c>
      <c r="E1115" s="1">
        <v>46052</v>
      </c>
      <c r="F1115" s="1">
        <v>46052</v>
      </c>
      <c r="G1115">
        <v>2420</v>
      </c>
      <c r="H1115" s="1">
        <f t="shared" si="85"/>
        <v>46059</v>
      </c>
      <c r="I1115" s="5">
        <f t="shared" si="89"/>
        <v>46253</v>
      </c>
      <c r="J1115" s="9" t="str">
        <f t="shared" si="86"/>
        <v>ชำระตรงเวลา</v>
      </c>
      <c r="K1115" s="10">
        <f t="shared" si="87"/>
        <v>0</v>
      </c>
      <c r="L1115" t="str">
        <f t="shared" si="88"/>
        <v>ลูกหนี้ชั้นดี</v>
      </c>
    </row>
    <row r="1116" spans="1:12" x14ac:dyDescent="0.2">
      <c r="A1116" t="s">
        <v>726</v>
      </c>
      <c r="B1116" t="s">
        <v>366</v>
      </c>
      <c r="C1116">
        <v>7</v>
      </c>
      <c r="D1116">
        <v>1126010012488</v>
      </c>
      <c r="E1116" s="1">
        <v>46052</v>
      </c>
      <c r="F1116" s="1">
        <v>46052</v>
      </c>
      <c r="G1116">
        <v>2420</v>
      </c>
      <c r="H1116" s="1">
        <f t="shared" si="85"/>
        <v>46059</v>
      </c>
      <c r="I1116" s="5">
        <f t="shared" si="89"/>
        <v>46253</v>
      </c>
      <c r="J1116" s="9" t="str">
        <f t="shared" si="86"/>
        <v>ชำระตรงเวลา</v>
      </c>
      <c r="K1116" s="10">
        <f t="shared" si="87"/>
        <v>0</v>
      </c>
      <c r="L1116" t="str">
        <f t="shared" si="88"/>
        <v>ลูกหนี้ชั้นดี</v>
      </c>
    </row>
    <row r="1117" spans="1:12" x14ac:dyDescent="0.2">
      <c r="A1117" t="s">
        <v>726</v>
      </c>
      <c r="B1117" t="s">
        <v>366</v>
      </c>
      <c r="C1117">
        <v>7</v>
      </c>
      <c r="D1117">
        <v>1126010012488</v>
      </c>
      <c r="E1117" s="1">
        <v>46052</v>
      </c>
      <c r="F1117" s="1">
        <v>46052</v>
      </c>
      <c r="G1117">
        <v>2420</v>
      </c>
      <c r="H1117" s="1">
        <f t="shared" si="85"/>
        <v>46059</v>
      </c>
      <c r="I1117" s="5">
        <f t="shared" si="89"/>
        <v>46253</v>
      </c>
      <c r="J1117" s="9" t="str">
        <f t="shared" si="86"/>
        <v>ชำระตรงเวลา</v>
      </c>
      <c r="K1117" s="10">
        <f t="shared" si="87"/>
        <v>0</v>
      </c>
      <c r="L1117" t="str">
        <f t="shared" si="88"/>
        <v>ลูกหนี้ชั้นดี</v>
      </c>
    </row>
    <row r="1118" spans="1:12" x14ac:dyDescent="0.2">
      <c r="A1118" t="s">
        <v>726</v>
      </c>
      <c r="B1118" t="s">
        <v>366</v>
      </c>
      <c r="C1118">
        <v>7</v>
      </c>
      <c r="D1118">
        <v>1126010012488</v>
      </c>
      <c r="E1118" s="1">
        <v>46052</v>
      </c>
      <c r="F1118" s="1">
        <v>46052</v>
      </c>
      <c r="G1118">
        <v>2420</v>
      </c>
      <c r="H1118" s="1">
        <f t="shared" si="85"/>
        <v>46059</v>
      </c>
      <c r="I1118" s="5">
        <f t="shared" si="89"/>
        <v>46253</v>
      </c>
      <c r="J1118" s="9" t="str">
        <f t="shared" si="86"/>
        <v>ชำระตรงเวลา</v>
      </c>
      <c r="K1118" s="10">
        <f t="shared" si="87"/>
        <v>0</v>
      </c>
      <c r="L1118" t="str">
        <f t="shared" si="88"/>
        <v>ลูกหนี้ชั้นดี</v>
      </c>
    </row>
    <row r="1119" spans="1:12" x14ac:dyDescent="0.2">
      <c r="A1119" t="s">
        <v>434</v>
      </c>
      <c r="B1119" t="s">
        <v>366</v>
      </c>
      <c r="C1119">
        <v>7</v>
      </c>
      <c r="D1119">
        <v>1126010012495</v>
      </c>
      <c r="E1119" s="1">
        <v>46050</v>
      </c>
      <c r="F1119" s="1">
        <v>46050</v>
      </c>
      <c r="G1119">
        <v>560</v>
      </c>
      <c r="H1119" s="1">
        <f t="shared" si="85"/>
        <v>46057</v>
      </c>
      <c r="I1119" s="5">
        <f t="shared" si="89"/>
        <v>46253</v>
      </c>
      <c r="J1119" s="9" t="str">
        <f t="shared" si="86"/>
        <v>ชำระตรงเวลา</v>
      </c>
      <c r="K1119" s="10">
        <f t="shared" si="87"/>
        <v>0</v>
      </c>
      <c r="L1119" t="str">
        <f t="shared" si="88"/>
        <v>ลูกหนี้ชั้นดี</v>
      </c>
    </row>
    <row r="1120" spans="1:12" x14ac:dyDescent="0.2">
      <c r="A1120" t="s">
        <v>434</v>
      </c>
      <c r="B1120" t="s">
        <v>366</v>
      </c>
      <c r="C1120">
        <v>7</v>
      </c>
      <c r="D1120">
        <v>1126010012495</v>
      </c>
      <c r="E1120" s="1">
        <v>46050</v>
      </c>
      <c r="F1120" s="1">
        <v>46050</v>
      </c>
      <c r="G1120">
        <v>560</v>
      </c>
      <c r="H1120" s="1">
        <f t="shared" si="85"/>
        <v>46057</v>
      </c>
      <c r="I1120" s="5">
        <f t="shared" si="89"/>
        <v>46253</v>
      </c>
      <c r="J1120" s="9" t="str">
        <f t="shared" si="86"/>
        <v>ชำระตรงเวลา</v>
      </c>
      <c r="K1120" s="10">
        <f t="shared" si="87"/>
        <v>0</v>
      </c>
      <c r="L1120" t="str">
        <f t="shared" si="88"/>
        <v>ลูกหนี้ชั้นดี</v>
      </c>
    </row>
    <row r="1121" spans="1:12" x14ac:dyDescent="0.2">
      <c r="A1121" t="s">
        <v>434</v>
      </c>
      <c r="B1121" t="s">
        <v>366</v>
      </c>
      <c r="C1121">
        <v>15</v>
      </c>
      <c r="D1121">
        <v>1126010012501</v>
      </c>
      <c r="E1121" s="1">
        <v>46051</v>
      </c>
      <c r="F1121" s="1">
        <v>46059</v>
      </c>
      <c r="G1121">
        <v>200</v>
      </c>
      <c r="H1121" s="1">
        <f t="shared" si="85"/>
        <v>46066</v>
      </c>
      <c r="I1121" s="5">
        <f t="shared" si="89"/>
        <v>46253</v>
      </c>
      <c r="J1121" s="9" t="str">
        <f t="shared" si="86"/>
        <v>ชำระตรงเวลา</v>
      </c>
      <c r="K1121" s="10">
        <f t="shared" si="87"/>
        <v>0</v>
      </c>
      <c r="L1121" t="str">
        <f t="shared" si="88"/>
        <v>ลูกหนี้ชั้นดี</v>
      </c>
    </row>
    <row r="1122" spans="1:12" x14ac:dyDescent="0.2">
      <c r="A1122" t="s">
        <v>434</v>
      </c>
      <c r="B1122" t="s">
        <v>366</v>
      </c>
      <c r="C1122">
        <v>15</v>
      </c>
      <c r="D1122">
        <v>1126010012501</v>
      </c>
      <c r="E1122" s="1">
        <v>46051</v>
      </c>
      <c r="F1122" s="1">
        <v>46059</v>
      </c>
      <c r="G1122">
        <v>200</v>
      </c>
      <c r="H1122" s="1">
        <f t="shared" si="85"/>
        <v>46066</v>
      </c>
      <c r="I1122" s="5">
        <f t="shared" si="89"/>
        <v>46253</v>
      </c>
      <c r="J1122" s="9" t="str">
        <f t="shared" si="86"/>
        <v>ชำระตรงเวลา</v>
      </c>
      <c r="K1122" s="10">
        <f t="shared" si="87"/>
        <v>0</v>
      </c>
      <c r="L1122" t="str">
        <f t="shared" si="88"/>
        <v>ลูกหนี้ชั้นดี</v>
      </c>
    </row>
    <row r="1123" spans="1:12" x14ac:dyDescent="0.2">
      <c r="A1123" t="s">
        <v>595</v>
      </c>
      <c r="B1123" t="s">
        <v>366</v>
      </c>
      <c r="C1123">
        <v>7</v>
      </c>
      <c r="D1123">
        <v>1126010012518</v>
      </c>
      <c r="E1123" s="1">
        <v>46052</v>
      </c>
      <c r="F1123" s="1">
        <v>46055</v>
      </c>
      <c r="G1123">
        <v>4700</v>
      </c>
      <c r="H1123" s="1">
        <f t="shared" si="85"/>
        <v>46059</v>
      </c>
      <c r="I1123" s="5">
        <f t="shared" si="89"/>
        <v>46253</v>
      </c>
      <c r="J1123" s="9" t="str">
        <f t="shared" si="86"/>
        <v>ชำระตรงเวลา</v>
      </c>
      <c r="K1123" s="10">
        <f t="shared" si="87"/>
        <v>0</v>
      </c>
      <c r="L1123" t="str">
        <f t="shared" si="88"/>
        <v>ลูกหนี้ชั้นดี</v>
      </c>
    </row>
    <row r="1124" spans="1:12" x14ac:dyDescent="0.2">
      <c r="A1124" t="s">
        <v>757</v>
      </c>
      <c r="B1124" t="s">
        <v>366</v>
      </c>
      <c r="C1124">
        <v>7</v>
      </c>
      <c r="D1124">
        <v>1126010012525</v>
      </c>
      <c r="E1124" s="1">
        <v>46050</v>
      </c>
      <c r="F1124" s="1">
        <v>46050</v>
      </c>
      <c r="G1124">
        <v>1350</v>
      </c>
      <c r="H1124" s="1">
        <f t="shared" si="85"/>
        <v>46057</v>
      </c>
      <c r="I1124" s="5">
        <f t="shared" si="89"/>
        <v>46253</v>
      </c>
      <c r="J1124" s="9" t="str">
        <f t="shared" si="86"/>
        <v>ชำระตรงเวลา</v>
      </c>
      <c r="K1124" s="10">
        <f t="shared" si="87"/>
        <v>0</v>
      </c>
      <c r="L1124" t="str">
        <f t="shared" si="88"/>
        <v>ลูกหนี้ชั้นดี</v>
      </c>
    </row>
    <row r="1125" spans="1:12" x14ac:dyDescent="0.2">
      <c r="A1125" t="s">
        <v>757</v>
      </c>
      <c r="B1125" t="s">
        <v>366</v>
      </c>
      <c r="C1125">
        <v>15</v>
      </c>
      <c r="D1125">
        <v>1126010012532</v>
      </c>
      <c r="E1125" s="1">
        <v>46052</v>
      </c>
      <c r="F1125" s="1">
        <v>46063</v>
      </c>
      <c r="G1125">
        <v>1210</v>
      </c>
      <c r="H1125" s="1">
        <f t="shared" si="85"/>
        <v>46067</v>
      </c>
      <c r="I1125" s="5">
        <f t="shared" si="89"/>
        <v>46253</v>
      </c>
      <c r="J1125" s="9" t="str">
        <f t="shared" si="86"/>
        <v>ชำระตรงเวลา</v>
      </c>
      <c r="K1125" s="10">
        <f t="shared" si="87"/>
        <v>0</v>
      </c>
      <c r="L1125" t="str">
        <f t="shared" si="88"/>
        <v>ลูกหนี้ชั้นดี</v>
      </c>
    </row>
    <row r="1126" spans="1:12" x14ac:dyDescent="0.2">
      <c r="A1126" t="s">
        <v>757</v>
      </c>
      <c r="B1126" t="s">
        <v>366</v>
      </c>
      <c r="C1126">
        <v>7</v>
      </c>
      <c r="D1126">
        <v>1126010012549</v>
      </c>
      <c r="E1126" s="1">
        <v>46056</v>
      </c>
      <c r="F1126" s="1">
        <v>46062</v>
      </c>
      <c r="G1126">
        <v>2665</v>
      </c>
      <c r="H1126" s="1">
        <f t="shared" si="85"/>
        <v>46063</v>
      </c>
      <c r="I1126" s="5">
        <f t="shared" si="89"/>
        <v>46253</v>
      </c>
      <c r="J1126" s="9" t="str">
        <f t="shared" si="86"/>
        <v>ค้างชำระ 1 - 30 วัน</v>
      </c>
      <c r="K1126" s="10">
        <f t="shared" si="87"/>
        <v>0</v>
      </c>
      <c r="L1126" t="str">
        <f t="shared" si="88"/>
        <v>ลูกหนี้ชั้นดี</v>
      </c>
    </row>
    <row r="1127" spans="1:12" x14ac:dyDescent="0.2">
      <c r="A1127" t="s">
        <v>909</v>
      </c>
      <c r="B1127" t="s">
        <v>366</v>
      </c>
      <c r="C1127">
        <v>7</v>
      </c>
      <c r="D1127">
        <v>1126010012556</v>
      </c>
      <c r="E1127" s="1">
        <v>46051</v>
      </c>
      <c r="F1127" s="1">
        <v>46060</v>
      </c>
      <c r="G1127">
        <v>33485</v>
      </c>
      <c r="H1127" s="1">
        <f t="shared" si="85"/>
        <v>46058</v>
      </c>
      <c r="I1127" s="5">
        <f t="shared" si="89"/>
        <v>46253</v>
      </c>
      <c r="J1127" s="9" t="str">
        <f t="shared" si="86"/>
        <v>ค้างชำระ 1 - 30 วัน</v>
      </c>
      <c r="K1127" s="10">
        <f t="shared" si="87"/>
        <v>2</v>
      </c>
      <c r="L1127" t="str">
        <f t="shared" si="88"/>
        <v>ลูกหนี้ชั้นดี</v>
      </c>
    </row>
    <row r="1128" spans="1:12" x14ac:dyDescent="0.2">
      <c r="A1128" t="s">
        <v>910</v>
      </c>
      <c r="B1128" t="s">
        <v>366</v>
      </c>
      <c r="C1128">
        <v>7</v>
      </c>
      <c r="D1128">
        <v>1126010012570</v>
      </c>
      <c r="E1128" s="1">
        <v>46052</v>
      </c>
      <c r="F1128" s="1">
        <v>46069</v>
      </c>
      <c r="G1128">
        <v>630</v>
      </c>
      <c r="H1128" s="1">
        <f t="shared" si="85"/>
        <v>46059</v>
      </c>
      <c r="I1128" s="5">
        <f t="shared" si="89"/>
        <v>46253</v>
      </c>
      <c r="J1128" s="9" t="str">
        <f t="shared" si="86"/>
        <v>ค้างชำระ 1 - 30 วัน</v>
      </c>
      <c r="K1128" s="10">
        <f t="shared" si="87"/>
        <v>10</v>
      </c>
      <c r="L1128" t="str">
        <f t="shared" si="88"/>
        <v>ลูกหนี้ชั้นดี</v>
      </c>
    </row>
    <row r="1129" spans="1:12" x14ac:dyDescent="0.2">
      <c r="A1129" t="s">
        <v>911</v>
      </c>
      <c r="B1129" t="s">
        <v>366</v>
      </c>
      <c r="C1129">
        <v>7</v>
      </c>
      <c r="D1129">
        <v>1126010012587</v>
      </c>
      <c r="E1129" s="1">
        <v>46051</v>
      </c>
      <c r="F1129" s="1">
        <v>46062</v>
      </c>
      <c r="G1129">
        <v>4810</v>
      </c>
      <c r="H1129" s="1">
        <f t="shared" si="85"/>
        <v>46058</v>
      </c>
      <c r="I1129" s="5">
        <f t="shared" si="89"/>
        <v>46253</v>
      </c>
      <c r="J1129" s="9" t="str">
        <f t="shared" si="86"/>
        <v>ค้างชำระ 1 - 30 วัน</v>
      </c>
      <c r="K1129" s="10">
        <f t="shared" si="87"/>
        <v>4</v>
      </c>
      <c r="L1129" t="str">
        <f t="shared" si="88"/>
        <v>ลูกหนี้ชั้นดี</v>
      </c>
    </row>
    <row r="1130" spans="1:12" x14ac:dyDescent="0.2">
      <c r="A1130" t="s">
        <v>912</v>
      </c>
      <c r="B1130" t="s">
        <v>366</v>
      </c>
      <c r="C1130">
        <v>7</v>
      </c>
      <c r="D1130">
        <v>1126010012594</v>
      </c>
      <c r="E1130" s="1">
        <v>46052</v>
      </c>
      <c r="F1130" s="1">
        <v>46062</v>
      </c>
      <c r="G1130">
        <v>1960</v>
      </c>
      <c r="H1130" s="1">
        <f t="shared" si="85"/>
        <v>46059</v>
      </c>
      <c r="I1130" s="5">
        <f t="shared" si="89"/>
        <v>46253</v>
      </c>
      <c r="J1130" s="9" t="str">
        <f t="shared" si="86"/>
        <v>ชำระตรงเวลา</v>
      </c>
      <c r="K1130" s="10">
        <f t="shared" si="87"/>
        <v>3</v>
      </c>
      <c r="L1130" t="str">
        <f t="shared" si="88"/>
        <v>ลูกหนี้ชั้นดี</v>
      </c>
    </row>
    <row r="1131" spans="1:12" x14ac:dyDescent="0.2">
      <c r="A1131" t="s">
        <v>912</v>
      </c>
      <c r="B1131" t="s">
        <v>366</v>
      </c>
      <c r="C1131">
        <v>7</v>
      </c>
      <c r="D1131">
        <v>1126010012600</v>
      </c>
      <c r="E1131" s="1">
        <v>46051</v>
      </c>
      <c r="F1131" s="1">
        <v>46055</v>
      </c>
      <c r="G1131">
        <v>540</v>
      </c>
      <c r="H1131" s="1">
        <f t="shared" si="85"/>
        <v>46058</v>
      </c>
      <c r="I1131" s="5">
        <f t="shared" si="89"/>
        <v>46253</v>
      </c>
      <c r="J1131" s="9" t="str">
        <f t="shared" si="86"/>
        <v>ชำระตรงเวลา</v>
      </c>
      <c r="K1131" s="10">
        <f t="shared" si="87"/>
        <v>0</v>
      </c>
      <c r="L1131" t="str">
        <f t="shared" si="88"/>
        <v>ลูกหนี้ชั้นดี</v>
      </c>
    </row>
    <row r="1132" spans="1:12" x14ac:dyDescent="0.2">
      <c r="A1132" t="s">
        <v>821</v>
      </c>
      <c r="B1132" t="s">
        <v>366</v>
      </c>
      <c r="C1132">
        <v>7</v>
      </c>
      <c r="D1132">
        <v>1126010012617</v>
      </c>
      <c r="E1132" s="1">
        <v>46051</v>
      </c>
      <c r="F1132" s="1">
        <v>46055</v>
      </c>
      <c r="G1132">
        <v>1370</v>
      </c>
      <c r="H1132" s="1">
        <f t="shared" si="85"/>
        <v>46058</v>
      </c>
      <c r="I1132" s="5">
        <f t="shared" si="89"/>
        <v>46253</v>
      </c>
      <c r="J1132" s="9" t="str">
        <f t="shared" si="86"/>
        <v>ชำระตรงเวลา</v>
      </c>
      <c r="K1132" s="10">
        <f t="shared" si="87"/>
        <v>0</v>
      </c>
      <c r="L1132" t="str">
        <f t="shared" si="88"/>
        <v>ลูกหนี้ชั้นดี</v>
      </c>
    </row>
    <row r="1133" spans="1:12" x14ac:dyDescent="0.2">
      <c r="A1133" t="s">
        <v>912</v>
      </c>
      <c r="B1133" t="s">
        <v>366</v>
      </c>
      <c r="C1133">
        <v>7</v>
      </c>
      <c r="D1133">
        <v>1126010012624</v>
      </c>
      <c r="E1133" s="1">
        <v>46052</v>
      </c>
      <c r="F1133" s="1">
        <v>46058</v>
      </c>
      <c r="G1133">
        <v>1185</v>
      </c>
      <c r="H1133" s="1">
        <f t="shared" si="85"/>
        <v>46059</v>
      </c>
      <c r="I1133" s="5">
        <f t="shared" si="89"/>
        <v>46253</v>
      </c>
      <c r="J1133" s="9" t="str">
        <f t="shared" si="86"/>
        <v>ชำระตรงเวลา</v>
      </c>
      <c r="K1133" s="10">
        <f t="shared" si="87"/>
        <v>0</v>
      </c>
      <c r="L1133" t="str">
        <f t="shared" si="88"/>
        <v>ลูกหนี้ชั้นดี</v>
      </c>
    </row>
    <row r="1134" spans="1:12" x14ac:dyDescent="0.2">
      <c r="A1134" t="s">
        <v>913</v>
      </c>
      <c r="B1134" t="s">
        <v>366</v>
      </c>
      <c r="C1134">
        <v>7</v>
      </c>
      <c r="D1134">
        <v>1126010012631</v>
      </c>
      <c r="E1134" s="1">
        <v>46051</v>
      </c>
      <c r="F1134" s="1">
        <v>46056</v>
      </c>
      <c r="G1134">
        <v>315</v>
      </c>
      <c r="H1134" s="1">
        <f t="shared" si="85"/>
        <v>46058</v>
      </c>
      <c r="I1134" s="5">
        <f t="shared" si="89"/>
        <v>46253</v>
      </c>
      <c r="J1134" s="9" t="str">
        <f t="shared" si="86"/>
        <v>ชำระตรงเวลา</v>
      </c>
      <c r="K1134" s="10">
        <f t="shared" si="87"/>
        <v>0</v>
      </c>
      <c r="L1134" t="str">
        <f t="shared" si="88"/>
        <v>ลูกหนี้ชั้นดี</v>
      </c>
    </row>
    <row r="1135" spans="1:12" x14ac:dyDescent="0.2">
      <c r="A1135" t="s">
        <v>821</v>
      </c>
      <c r="B1135" t="s">
        <v>366</v>
      </c>
      <c r="C1135">
        <v>7</v>
      </c>
      <c r="D1135">
        <v>1126010012648</v>
      </c>
      <c r="E1135" s="1">
        <v>46056</v>
      </c>
      <c r="F1135" s="1">
        <v>46059</v>
      </c>
      <c r="G1135">
        <v>2750</v>
      </c>
      <c r="H1135" s="1">
        <f t="shared" si="85"/>
        <v>46063</v>
      </c>
      <c r="I1135" s="5">
        <f t="shared" si="89"/>
        <v>46253</v>
      </c>
      <c r="J1135" s="9" t="str">
        <f t="shared" si="86"/>
        <v>ชำระตรงเวลา</v>
      </c>
      <c r="K1135" s="10">
        <f t="shared" si="87"/>
        <v>0</v>
      </c>
      <c r="L1135" t="str">
        <f t="shared" si="88"/>
        <v>ลูกหนี้ชั้นดี</v>
      </c>
    </row>
    <row r="1136" spans="1:12" x14ac:dyDescent="0.2">
      <c r="A1136" t="s">
        <v>914</v>
      </c>
      <c r="B1136" t="s">
        <v>366</v>
      </c>
      <c r="C1136">
        <v>7</v>
      </c>
      <c r="D1136">
        <v>1126010012655</v>
      </c>
      <c r="E1136" s="1">
        <v>46052</v>
      </c>
      <c r="F1136" s="1">
        <v>46058</v>
      </c>
      <c r="G1136">
        <v>3680</v>
      </c>
      <c r="H1136" s="1">
        <f t="shared" si="85"/>
        <v>46059</v>
      </c>
      <c r="I1136" s="5">
        <f t="shared" si="89"/>
        <v>46253</v>
      </c>
      <c r="J1136" s="9" t="str">
        <f t="shared" si="86"/>
        <v>ชำระตรงเวลา</v>
      </c>
      <c r="K1136" s="10">
        <f t="shared" si="87"/>
        <v>0</v>
      </c>
      <c r="L1136" t="str">
        <f t="shared" si="88"/>
        <v>ลูกหนี้ชั้นดี</v>
      </c>
    </row>
    <row r="1137" spans="1:12" x14ac:dyDescent="0.2">
      <c r="A1137" t="s">
        <v>821</v>
      </c>
      <c r="B1137" t="s">
        <v>366</v>
      </c>
      <c r="C1137">
        <v>7</v>
      </c>
      <c r="D1137">
        <v>1126010012662</v>
      </c>
      <c r="E1137" s="1">
        <v>46052</v>
      </c>
      <c r="F1137" s="1">
        <v>46056</v>
      </c>
      <c r="G1137">
        <v>6770</v>
      </c>
      <c r="H1137" s="1">
        <f t="shared" si="85"/>
        <v>46059</v>
      </c>
      <c r="I1137" s="5">
        <f t="shared" si="89"/>
        <v>46253</v>
      </c>
      <c r="J1137" s="9" t="str">
        <f t="shared" si="86"/>
        <v>ชำระตรงเวลา</v>
      </c>
      <c r="K1137" s="10">
        <f t="shared" si="87"/>
        <v>0</v>
      </c>
      <c r="L1137" t="str">
        <f t="shared" si="88"/>
        <v>ลูกหนี้ชั้นดี</v>
      </c>
    </row>
    <row r="1138" spans="1:12" x14ac:dyDescent="0.2">
      <c r="A1138" t="s">
        <v>802</v>
      </c>
      <c r="B1138" t="s">
        <v>366</v>
      </c>
      <c r="C1138">
        <v>7</v>
      </c>
      <c r="D1138">
        <v>1126010012686</v>
      </c>
      <c r="E1138" s="1">
        <v>46053</v>
      </c>
      <c r="F1138" s="1">
        <v>46060</v>
      </c>
      <c r="G1138">
        <v>2500</v>
      </c>
      <c r="H1138" s="1">
        <f t="shared" si="85"/>
        <v>46060</v>
      </c>
      <c r="I1138" s="5">
        <f t="shared" si="89"/>
        <v>46253</v>
      </c>
      <c r="J1138" s="9" t="str">
        <f t="shared" si="86"/>
        <v>ชำระตรงเวลา</v>
      </c>
      <c r="K1138" s="10">
        <f t="shared" si="87"/>
        <v>0</v>
      </c>
      <c r="L1138" t="str">
        <f t="shared" si="88"/>
        <v>ลูกหนี้ชั้นดี</v>
      </c>
    </row>
    <row r="1139" spans="1:12" x14ac:dyDescent="0.2">
      <c r="A1139" t="s">
        <v>915</v>
      </c>
      <c r="B1139" t="s">
        <v>366</v>
      </c>
      <c r="C1139">
        <v>30</v>
      </c>
      <c r="D1139">
        <v>1126010012693</v>
      </c>
      <c r="E1139" s="1">
        <v>46052</v>
      </c>
      <c r="F1139" s="1">
        <v>46058</v>
      </c>
      <c r="G1139">
        <v>5590</v>
      </c>
      <c r="H1139" s="1">
        <f t="shared" si="85"/>
        <v>46082</v>
      </c>
      <c r="I1139" s="5">
        <f t="shared" si="89"/>
        <v>46253</v>
      </c>
      <c r="J1139" s="9" t="str">
        <f t="shared" si="86"/>
        <v>ค้างชำระ 1 - 30 วัน</v>
      </c>
      <c r="K1139" s="10">
        <f t="shared" si="87"/>
        <v>0</v>
      </c>
      <c r="L1139" t="str">
        <f t="shared" si="88"/>
        <v>ลูกหนี้ชั้นดี</v>
      </c>
    </row>
    <row r="1140" spans="1:12" x14ac:dyDescent="0.2">
      <c r="A1140" t="s">
        <v>802</v>
      </c>
      <c r="B1140" t="s">
        <v>366</v>
      </c>
      <c r="C1140">
        <v>7</v>
      </c>
      <c r="D1140">
        <v>1126010012716</v>
      </c>
      <c r="E1140" s="1">
        <v>46051</v>
      </c>
      <c r="F1140" s="1">
        <v>46066</v>
      </c>
      <c r="G1140">
        <v>9190</v>
      </c>
      <c r="H1140" s="1">
        <f t="shared" si="85"/>
        <v>46058</v>
      </c>
      <c r="I1140" s="5">
        <f t="shared" si="89"/>
        <v>46253</v>
      </c>
      <c r="J1140" s="9" t="str">
        <f t="shared" si="86"/>
        <v>ชำระตรงเวลา</v>
      </c>
      <c r="K1140" s="10">
        <f t="shared" si="87"/>
        <v>8</v>
      </c>
      <c r="L1140" t="str">
        <f t="shared" si="88"/>
        <v>ลูกหนี้ชั้นดี</v>
      </c>
    </row>
    <row r="1141" spans="1:12" x14ac:dyDescent="0.2">
      <c r="A1141" t="s">
        <v>915</v>
      </c>
      <c r="B1141" t="s">
        <v>366</v>
      </c>
      <c r="C1141">
        <v>7</v>
      </c>
      <c r="D1141">
        <v>1126010012723</v>
      </c>
      <c r="E1141" s="1">
        <v>46052</v>
      </c>
      <c r="F1141" s="1">
        <v>46053</v>
      </c>
      <c r="G1141">
        <v>7380</v>
      </c>
      <c r="H1141" s="1">
        <f t="shared" si="85"/>
        <v>46059</v>
      </c>
      <c r="I1141" s="5">
        <f t="shared" si="89"/>
        <v>46253</v>
      </c>
      <c r="J1141" s="9" t="str">
        <f t="shared" si="86"/>
        <v>ค้างชำระ 1 - 30 วัน</v>
      </c>
      <c r="K1141" s="10">
        <f t="shared" si="87"/>
        <v>0</v>
      </c>
      <c r="L1141" t="str">
        <f t="shared" si="88"/>
        <v>ลูกหนี้ชั้นดี</v>
      </c>
    </row>
    <row r="1142" spans="1:12" x14ac:dyDescent="0.2">
      <c r="A1142" t="s">
        <v>711</v>
      </c>
      <c r="B1142" t="s">
        <v>366</v>
      </c>
      <c r="C1142">
        <v>7</v>
      </c>
      <c r="D1142">
        <v>1126010012730</v>
      </c>
      <c r="E1142" s="1">
        <v>46051</v>
      </c>
      <c r="F1142" s="1">
        <v>46063</v>
      </c>
      <c r="G1142">
        <v>22195</v>
      </c>
      <c r="H1142" s="1">
        <f t="shared" si="85"/>
        <v>46058</v>
      </c>
      <c r="I1142" s="5">
        <f t="shared" si="89"/>
        <v>46253</v>
      </c>
      <c r="J1142" s="9" t="str">
        <f t="shared" si="86"/>
        <v>ชำระตรงเวลา</v>
      </c>
      <c r="K1142" s="10">
        <f t="shared" si="87"/>
        <v>5</v>
      </c>
      <c r="L1142" t="str">
        <f t="shared" si="88"/>
        <v>ลูกหนี้ชั้นดี</v>
      </c>
    </row>
    <row r="1143" spans="1:12" x14ac:dyDescent="0.2">
      <c r="A1143" t="s">
        <v>916</v>
      </c>
      <c r="B1143" t="s">
        <v>366</v>
      </c>
      <c r="C1143">
        <v>7</v>
      </c>
      <c r="D1143">
        <v>1126010012754</v>
      </c>
      <c r="E1143" s="1">
        <v>46052</v>
      </c>
      <c r="F1143" s="1">
        <v>46056</v>
      </c>
      <c r="G1143">
        <v>1105</v>
      </c>
      <c r="H1143" s="1">
        <f t="shared" si="85"/>
        <v>46059</v>
      </c>
      <c r="I1143" s="5">
        <f t="shared" si="89"/>
        <v>46253</v>
      </c>
      <c r="J1143" s="9" t="str">
        <f t="shared" si="86"/>
        <v>ค้างชำระ 1 - 30 วัน</v>
      </c>
      <c r="K1143" s="10">
        <f t="shared" si="87"/>
        <v>0</v>
      </c>
      <c r="L1143" t="str">
        <f t="shared" si="88"/>
        <v>ลูกหนี้ชั้นดี</v>
      </c>
    </row>
    <row r="1144" spans="1:12" x14ac:dyDescent="0.2">
      <c r="A1144" t="s">
        <v>395</v>
      </c>
      <c r="B1144" t="s">
        <v>366</v>
      </c>
      <c r="C1144">
        <v>7</v>
      </c>
      <c r="D1144">
        <v>1126010012761</v>
      </c>
      <c r="E1144" s="1">
        <v>46052</v>
      </c>
      <c r="F1144" s="1">
        <v>46060</v>
      </c>
      <c r="G1144">
        <v>1970</v>
      </c>
      <c r="H1144" s="1">
        <f t="shared" si="85"/>
        <v>46059</v>
      </c>
      <c r="I1144" s="5">
        <f t="shared" si="89"/>
        <v>46253</v>
      </c>
      <c r="J1144" s="9" t="str">
        <f t="shared" si="86"/>
        <v>ชำระตรงเวลา</v>
      </c>
      <c r="K1144" s="10">
        <f t="shared" si="87"/>
        <v>1</v>
      </c>
      <c r="L1144" t="str">
        <f t="shared" si="88"/>
        <v>ลูกหนี้ชั้นดี</v>
      </c>
    </row>
    <row r="1145" spans="1:12" x14ac:dyDescent="0.2">
      <c r="A1145" t="s">
        <v>395</v>
      </c>
      <c r="B1145" t="s">
        <v>366</v>
      </c>
      <c r="C1145">
        <v>7</v>
      </c>
      <c r="D1145">
        <v>1126010012778</v>
      </c>
      <c r="E1145" s="1">
        <v>46055</v>
      </c>
      <c r="F1145" s="1">
        <v>46062</v>
      </c>
      <c r="G1145">
        <v>145</v>
      </c>
      <c r="H1145" s="1">
        <f t="shared" si="85"/>
        <v>46062</v>
      </c>
      <c r="I1145" s="5">
        <f t="shared" si="89"/>
        <v>46253</v>
      </c>
      <c r="J1145" s="9" t="str">
        <f t="shared" si="86"/>
        <v>ชำระตรงเวลา</v>
      </c>
      <c r="K1145" s="10">
        <f t="shared" si="87"/>
        <v>0</v>
      </c>
      <c r="L1145" t="str">
        <f t="shared" si="88"/>
        <v>ลูกหนี้ชั้นดี</v>
      </c>
    </row>
    <row r="1146" spans="1:12" x14ac:dyDescent="0.2">
      <c r="A1146" t="s">
        <v>917</v>
      </c>
      <c r="B1146" t="s">
        <v>366</v>
      </c>
      <c r="C1146">
        <v>15</v>
      </c>
      <c r="D1146">
        <v>1126010012785</v>
      </c>
      <c r="E1146" s="1">
        <v>46052</v>
      </c>
      <c r="F1146" s="1">
        <v>46065</v>
      </c>
      <c r="G1146">
        <v>900</v>
      </c>
      <c r="H1146" s="1">
        <f t="shared" si="85"/>
        <v>46067</v>
      </c>
      <c r="I1146" s="5">
        <f t="shared" si="89"/>
        <v>46253</v>
      </c>
      <c r="J1146" s="9" t="str">
        <f t="shared" si="86"/>
        <v>ชำระตรงเวลา</v>
      </c>
      <c r="K1146" s="10">
        <f t="shared" si="87"/>
        <v>0</v>
      </c>
      <c r="L1146" t="str">
        <f t="shared" si="88"/>
        <v>ลูกหนี้ชั้นดี</v>
      </c>
    </row>
    <row r="1147" spans="1:12" x14ac:dyDescent="0.2">
      <c r="A1147" t="s">
        <v>918</v>
      </c>
      <c r="B1147" t="s">
        <v>366</v>
      </c>
      <c r="C1147">
        <v>7</v>
      </c>
      <c r="D1147">
        <v>1126010012792</v>
      </c>
      <c r="E1147" s="1">
        <v>46051</v>
      </c>
      <c r="F1147" s="1">
        <v>46056</v>
      </c>
      <c r="G1147">
        <v>680</v>
      </c>
      <c r="H1147" s="1">
        <f t="shared" si="85"/>
        <v>46058</v>
      </c>
      <c r="I1147" s="5">
        <f t="shared" si="89"/>
        <v>46253</v>
      </c>
      <c r="J1147" s="9" t="str">
        <f t="shared" si="86"/>
        <v>ชำระตรงเวลา</v>
      </c>
      <c r="K1147" s="10">
        <f t="shared" si="87"/>
        <v>0</v>
      </c>
      <c r="L1147" t="str">
        <f t="shared" si="88"/>
        <v>ลูกหนี้ชั้นดี</v>
      </c>
    </row>
    <row r="1148" spans="1:12" x14ac:dyDescent="0.2">
      <c r="A1148" t="s">
        <v>866</v>
      </c>
      <c r="B1148" t="s">
        <v>366</v>
      </c>
      <c r="C1148">
        <v>7</v>
      </c>
      <c r="D1148">
        <v>1126010012808</v>
      </c>
      <c r="E1148" s="1">
        <v>46056</v>
      </c>
      <c r="F1148" s="1">
        <v>46058</v>
      </c>
      <c r="G1148">
        <v>12595</v>
      </c>
      <c r="H1148" s="1">
        <f t="shared" si="85"/>
        <v>46063</v>
      </c>
      <c r="I1148" s="5">
        <f t="shared" si="89"/>
        <v>46253</v>
      </c>
      <c r="J1148" s="9" t="str">
        <f t="shared" si="86"/>
        <v>ชำระตรงเวลา</v>
      </c>
      <c r="K1148" s="10">
        <f t="shared" si="87"/>
        <v>0</v>
      </c>
      <c r="L1148" t="str">
        <f t="shared" si="88"/>
        <v>ลูกหนี้ชั้นดี</v>
      </c>
    </row>
    <row r="1149" spans="1:12" x14ac:dyDescent="0.2">
      <c r="A1149" t="s">
        <v>919</v>
      </c>
      <c r="B1149" t="s">
        <v>366</v>
      </c>
      <c r="C1149">
        <v>7</v>
      </c>
      <c r="D1149">
        <v>1126010012815</v>
      </c>
      <c r="E1149" s="1">
        <v>46056</v>
      </c>
      <c r="F1149" s="1">
        <v>46060</v>
      </c>
      <c r="G1149">
        <v>475</v>
      </c>
      <c r="H1149" s="1">
        <f t="shared" si="85"/>
        <v>46063</v>
      </c>
      <c r="I1149" s="5">
        <f t="shared" si="89"/>
        <v>46253</v>
      </c>
      <c r="J1149" s="9" t="str">
        <f t="shared" si="86"/>
        <v>ชำระตรงเวลา</v>
      </c>
      <c r="K1149" s="10">
        <f t="shared" si="87"/>
        <v>0</v>
      </c>
      <c r="L1149" t="str">
        <f t="shared" si="88"/>
        <v>ลูกหนี้ชั้นดี</v>
      </c>
    </row>
    <row r="1150" spans="1:12" x14ac:dyDescent="0.2">
      <c r="A1150" t="s">
        <v>777</v>
      </c>
      <c r="B1150" t="s">
        <v>366</v>
      </c>
      <c r="C1150">
        <v>7</v>
      </c>
      <c r="D1150">
        <v>1126010012822</v>
      </c>
      <c r="E1150" s="1">
        <v>46056</v>
      </c>
      <c r="F1150" s="1">
        <v>46060</v>
      </c>
      <c r="G1150">
        <v>3600</v>
      </c>
      <c r="H1150" s="1">
        <f t="shared" si="85"/>
        <v>46063</v>
      </c>
      <c r="I1150" s="5">
        <f t="shared" si="89"/>
        <v>46253</v>
      </c>
      <c r="J1150" s="9" t="str">
        <f t="shared" si="86"/>
        <v>ชำระตรงเวลา</v>
      </c>
      <c r="K1150" s="10">
        <f t="shared" si="87"/>
        <v>0</v>
      </c>
      <c r="L1150" t="str">
        <f t="shared" si="88"/>
        <v>ลูกหนี้ชั้นดี</v>
      </c>
    </row>
    <row r="1151" spans="1:12" x14ac:dyDescent="0.2">
      <c r="A1151" t="s">
        <v>792</v>
      </c>
      <c r="B1151" t="s">
        <v>366</v>
      </c>
      <c r="C1151">
        <v>7</v>
      </c>
      <c r="D1151">
        <v>1126010012839</v>
      </c>
      <c r="E1151" s="1">
        <v>46056</v>
      </c>
      <c r="F1151" s="1">
        <v>46058</v>
      </c>
      <c r="G1151">
        <v>1000</v>
      </c>
      <c r="H1151" s="1">
        <f t="shared" si="85"/>
        <v>46063</v>
      </c>
      <c r="I1151" s="5">
        <f t="shared" si="89"/>
        <v>46253</v>
      </c>
      <c r="J1151" s="9" t="str">
        <f t="shared" si="86"/>
        <v>ชำระตรงเวลา</v>
      </c>
      <c r="K1151" s="10">
        <f t="shared" si="87"/>
        <v>0</v>
      </c>
      <c r="L1151" t="str">
        <f t="shared" si="88"/>
        <v>ลูกหนี้ชั้นดี</v>
      </c>
    </row>
    <row r="1152" spans="1:12" x14ac:dyDescent="0.2">
      <c r="A1152" t="s">
        <v>434</v>
      </c>
      <c r="B1152" t="s">
        <v>366</v>
      </c>
      <c r="C1152">
        <v>7</v>
      </c>
      <c r="D1152">
        <v>1126010012846</v>
      </c>
      <c r="E1152" s="1">
        <v>46051</v>
      </c>
      <c r="F1152" s="1">
        <v>46057</v>
      </c>
      <c r="G1152">
        <v>2640</v>
      </c>
      <c r="H1152" s="1">
        <f t="shared" si="85"/>
        <v>46058</v>
      </c>
      <c r="I1152" s="5">
        <f t="shared" si="89"/>
        <v>46253</v>
      </c>
      <c r="J1152" s="9" t="str">
        <f t="shared" si="86"/>
        <v>ชำระตรงเวลา</v>
      </c>
      <c r="K1152" s="10">
        <f t="shared" si="87"/>
        <v>0</v>
      </c>
      <c r="L1152" t="str">
        <f t="shared" si="88"/>
        <v>ลูกหนี้ชั้นดี</v>
      </c>
    </row>
    <row r="1153" spans="1:12" x14ac:dyDescent="0.2">
      <c r="A1153" t="s">
        <v>920</v>
      </c>
      <c r="B1153" t="s">
        <v>366</v>
      </c>
      <c r="C1153">
        <v>7</v>
      </c>
      <c r="D1153">
        <v>1126010012853</v>
      </c>
      <c r="E1153" s="1">
        <v>46050</v>
      </c>
      <c r="F1153" s="1">
        <v>46050</v>
      </c>
      <c r="G1153">
        <v>320</v>
      </c>
      <c r="H1153" s="1">
        <f t="shared" si="85"/>
        <v>46057</v>
      </c>
      <c r="I1153" s="5">
        <f t="shared" si="89"/>
        <v>46253</v>
      </c>
      <c r="J1153" s="9" t="str">
        <f t="shared" si="86"/>
        <v>ชำระตรงเวลา</v>
      </c>
      <c r="K1153" s="10">
        <f t="shared" si="87"/>
        <v>0</v>
      </c>
      <c r="L1153" t="str">
        <f t="shared" si="88"/>
        <v>ลูกหนี้ชั้นดี</v>
      </c>
    </row>
    <row r="1154" spans="1:12" x14ac:dyDescent="0.2">
      <c r="A1154" t="s">
        <v>792</v>
      </c>
      <c r="B1154" t="s">
        <v>366</v>
      </c>
      <c r="C1154">
        <v>7</v>
      </c>
      <c r="D1154">
        <v>1126010012860</v>
      </c>
      <c r="E1154" s="1">
        <v>46052</v>
      </c>
      <c r="F1154" s="1">
        <v>46058</v>
      </c>
      <c r="G1154">
        <v>850</v>
      </c>
      <c r="H1154" s="1">
        <f t="shared" ref="H1154:H1217" si="90">E1154+C1154</f>
        <v>46059</v>
      </c>
      <c r="I1154" s="5">
        <f t="shared" si="89"/>
        <v>46253</v>
      </c>
      <c r="J1154" s="9" t="str">
        <f t="shared" ref="J1154:J1217" si="91">IF(K1155&lt;=0, "ชำระตรงเวลา", IF(K1155&lt;=30, "ค้างชำระ 1 - 30 วัน", IF(K1155&lt;=60, "ค้างชำระ 31 - 60 วัน", IF(K1155&lt;=90, "ค้างชำระ 61 - 90 วัน", "ค้างชำระเกิน 90 วัน"))))</f>
        <v>ชำระตรงเวลา</v>
      </c>
      <c r="K1154" s="10">
        <f t="shared" ref="K1154:K1217" si="92">IF(OR(F1154="",F1154="(ว่าง)"), MAX(0,I1153-H1154), MAX(0,F1154-H1154))</f>
        <v>0</v>
      </c>
      <c r="L1154" t="str">
        <f t="shared" ref="L1154:L1217" si="93">IF(K1154&lt;=30, "ลูกหนี้ชั้นดี", IF(K1154&lt;=90, "ลูกหนี้เฝ้าติดตาม", "ลูกหนี้ด้อยคุณภาพ (NPL)"))</f>
        <v>ลูกหนี้ชั้นดี</v>
      </c>
    </row>
    <row r="1155" spans="1:12" x14ac:dyDescent="0.2">
      <c r="A1155" t="s">
        <v>434</v>
      </c>
      <c r="B1155" t="s">
        <v>366</v>
      </c>
      <c r="C1155">
        <v>7</v>
      </c>
      <c r="D1155">
        <v>1126010012877</v>
      </c>
      <c r="E1155" s="1">
        <v>46055</v>
      </c>
      <c r="F1155" s="1">
        <v>46062</v>
      </c>
      <c r="G1155">
        <v>2730</v>
      </c>
      <c r="H1155" s="1">
        <f t="shared" si="90"/>
        <v>46062</v>
      </c>
      <c r="I1155" s="5">
        <f t="shared" si="89"/>
        <v>46253</v>
      </c>
      <c r="J1155" s="9" t="str">
        <f t="shared" si="91"/>
        <v>ชำระตรงเวลา</v>
      </c>
      <c r="K1155" s="10">
        <f t="shared" si="92"/>
        <v>0</v>
      </c>
      <c r="L1155" t="str">
        <f t="shared" si="93"/>
        <v>ลูกหนี้ชั้นดี</v>
      </c>
    </row>
    <row r="1156" spans="1:12" x14ac:dyDescent="0.2">
      <c r="A1156" t="s">
        <v>792</v>
      </c>
      <c r="B1156" t="s">
        <v>366</v>
      </c>
      <c r="C1156">
        <v>7</v>
      </c>
      <c r="D1156">
        <v>1126010012884</v>
      </c>
      <c r="E1156" s="1">
        <v>46055</v>
      </c>
      <c r="F1156" s="1">
        <v>46062</v>
      </c>
      <c r="G1156">
        <v>1235</v>
      </c>
      <c r="H1156" s="1">
        <f t="shared" si="90"/>
        <v>46062</v>
      </c>
      <c r="I1156" s="5">
        <f t="shared" ref="I1156:I1219" si="94">I1155</f>
        <v>46253</v>
      </c>
      <c r="J1156" s="9" t="str">
        <f t="shared" si="91"/>
        <v>ชำระตรงเวลา</v>
      </c>
      <c r="K1156" s="10">
        <f t="shared" si="92"/>
        <v>0</v>
      </c>
      <c r="L1156" t="str">
        <f t="shared" si="93"/>
        <v>ลูกหนี้ชั้นดี</v>
      </c>
    </row>
    <row r="1157" spans="1:12" x14ac:dyDescent="0.2">
      <c r="A1157" t="s">
        <v>792</v>
      </c>
      <c r="B1157" t="s">
        <v>366</v>
      </c>
      <c r="C1157">
        <v>7</v>
      </c>
      <c r="D1157">
        <v>1126010012891</v>
      </c>
      <c r="E1157" s="1">
        <v>46052</v>
      </c>
      <c r="F1157" s="1">
        <v>46057</v>
      </c>
      <c r="G1157">
        <v>31229</v>
      </c>
      <c r="H1157" s="1">
        <f t="shared" si="90"/>
        <v>46059</v>
      </c>
      <c r="I1157" s="5">
        <f t="shared" si="94"/>
        <v>46253</v>
      </c>
      <c r="J1157" s="9" t="str">
        <f t="shared" si="91"/>
        <v>ชำระตรงเวลา</v>
      </c>
      <c r="K1157" s="10">
        <f t="shared" si="92"/>
        <v>0</v>
      </c>
      <c r="L1157" t="str">
        <f t="shared" si="93"/>
        <v>ลูกหนี้ชั้นดี</v>
      </c>
    </row>
    <row r="1158" spans="1:12" x14ac:dyDescent="0.2">
      <c r="A1158" t="s">
        <v>892</v>
      </c>
      <c r="B1158" t="s">
        <v>366</v>
      </c>
      <c r="C1158">
        <v>7</v>
      </c>
      <c r="D1158">
        <v>1126010012907</v>
      </c>
      <c r="E1158" s="1">
        <v>46052</v>
      </c>
      <c r="F1158" s="1">
        <v>46058</v>
      </c>
      <c r="G1158">
        <v>670</v>
      </c>
      <c r="H1158" s="1">
        <f t="shared" si="90"/>
        <v>46059</v>
      </c>
      <c r="I1158" s="5">
        <f t="shared" si="94"/>
        <v>46253</v>
      </c>
      <c r="J1158" s="9" t="str">
        <f t="shared" si="91"/>
        <v>ชำระตรงเวลา</v>
      </c>
      <c r="K1158" s="10">
        <f t="shared" si="92"/>
        <v>0</v>
      </c>
      <c r="L1158" t="str">
        <f t="shared" si="93"/>
        <v>ลูกหนี้ชั้นดี</v>
      </c>
    </row>
    <row r="1159" spans="1:12" x14ac:dyDescent="0.2">
      <c r="A1159" t="s">
        <v>792</v>
      </c>
      <c r="B1159" t="s">
        <v>366</v>
      </c>
      <c r="C1159">
        <v>7</v>
      </c>
      <c r="D1159">
        <v>1126010012914</v>
      </c>
      <c r="E1159" s="1">
        <v>46052</v>
      </c>
      <c r="F1159" s="1">
        <v>46058</v>
      </c>
      <c r="G1159">
        <v>620</v>
      </c>
      <c r="H1159" s="1">
        <f t="shared" si="90"/>
        <v>46059</v>
      </c>
      <c r="I1159" s="5">
        <f t="shared" si="94"/>
        <v>46253</v>
      </c>
      <c r="J1159" s="9" t="str">
        <f t="shared" si="91"/>
        <v>ชำระตรงเวลา</v>
      </c>
      <c r="K1159" s="10">
        <f t="shared" si="92"/>
        <v>0</v>
      </c>
      <c r="L1159" t="str">
        <f t="shared" si="93"/>
        <v>ลูกหนี้ชั้นดี</v>
      </c>
    </row>
    <row r="1160" spans="1:12" x14ac:dyDescent="0.2">
      <c r="A1160" t="s">
        <v>921</v>
      </c>
      <c r="B1160" t="s">
        <v>366</v>
      </c>
      <c r="C1160">
        <v>7</v>
      </c>
      <c r="D1160">
        <v>1126010012938</v>
      </c>
      <c r="E1160" s="1">
        <v>46055</v>
      </c>
      <c r="F1160" s="1">
        <v>46058</v>
      </c>
      <c r="G1160">
        <v>4230</v>
      </c>
      <c r="H1160" s="1">
        <f t="shared" si="90"/>
        <v>46062</v>
      </c>
      <c r="I1160" s="5">
        <f t="shared" si="94"/>
        <v>46253</v>
      </c>
      <c r="J1160" s="9" t="str">
        <f t="shared" si="91"/>
        <v>ชำระตรงเวลา</v>
      </c>
      <c r="K1160" s="10">
        <f t="shared" si="92"/>
        <v>0</v>
      </c>
      <c r="L1160" t="str">
        <f t="shared" si="93"/>
        <v>ลูกหนี้ชั้นดี</v>
      </c>
    </row>
    <row r="1161" spans="1:12" x14ac:dyDescent="0.2">
      <c r="A1161" t="s">
        <v>922</v>
      </c>
      <c r="B1161" t="s">
        <v>366</v>
      </c>
      <c r="C1161">
        <v>15</v>
      </c>
      <c r="D1161">
        <v>1126010012945</v>
      </c>
      <c r="E1161" s="1">
        <v>46052</v>
      </c>
      <c r="F1161" s="1">
        <v>46064</v>
      </c>
      <c r="G1161">
        <v>5133</v>
      </c>
      <c r="H1161" s="1">
        <f t="shared" si="90"/>
        <v>46067</v>
      </c>
      <c r="I1161" s="5">
        <f t="shared" si="94"/>
        <v>46253</v>
      </c>
      <c r="J1161" s="9" t="str">
        <f t="shared" si="91"/>
        <v>ชำระตรงเวลา</v>
      </c>
      <c r="K1161" s="10">
        <f t="shared" si="92"/>
        <v>0</v>
      </c>
      <c r="L1161" t="str">
        <f t="shared" si="93"/>
        <v>ลูกหนี้ชั้นดี</v>
      </c>
    </row>
    <row r="1162" spans="1:12" x14ac:dyDescent="0.2">
      <c r="A1162" t="s">
        <v>922</v>
      </c>
      <c r="B1162" t="s">
        <v>366</v>
      </c>
      <c r="C1162">
        <v>7</v>
      </c>
      <c r="D1162">
        <v>1126010012952</v>
      </c>
      <c r="E1162" s="1">
        <v>46051</v>
      </c>
      <c r="F1162" s="1">
        <v>46058</v>
      </c>
      <c r="G1162">
        <v>8710</v>
      </c>
      <c r="H1162" s="1">
        <f t="shared" si="90"/>
        <v>46058</v>
      </c>
      <c r="I1162" s="5">
        <f t="shared" si="94"/>
        <v>46253</v>
      </c>
      <c r="J1162" s="9" t="str">
        <f t="shared" si="91"/>
        <v>ค้างชำระ 1 - 30 วัน</v>
      </c>
      <c r="K1162" s="10">
        <f t="shared" si="92"/>
        <v>0</v>
      </c>
      <c r="L1162" t="str">
        <f t="shared" si="93"/>
        <v>ลูกหนี้ชั้นดี</v>
      </c>
    </row>
    <row r="1163" spans="1:12" x14ac:dyDescent="0.2">
      <c r="A1163" t="s">
        <v>563</v>
      </c>
      <c r="B1163" t="s">
        <v>366</v>
      </c>
      <c r="C1163">
        <v>7</v>
      </c>
      <c r="D1163">
        <v>1126010012969</v>
      </c>
      <c r="E1163" s="1">
        <v>46051</v>
      </c>
      <c r="F1163" s="1">
        <v>46062</v>
      </c>
      <c r="G1163">
        <v>505</v>
      </c>
      <c r="H1163" s="1">
        <f t="shared" si="90"/>
        <v>46058</v>
      </c>
      <c r="I1163" s="5">
        <f t="shared" si="94"/>
        <v>46253</v>
      </c>
      <c r="J1163" s="9" t="str">
        <f t="shared" si="91"/>
        <v>ชำระตรงเวลา</v>
      </c>
      <c r="K1163" s="10">
        <f t="shared" si="92"/>
        <v>4</v>
      </c>
      <c r="L1163" t="str">
        <f t="shared" si="93"/>
        <v>ลูกหนี้ชั้นดี</v>
      </c>
    </row>
    <row r="1164" spans="1:12" x14ac:dyDescent="0.2">
      <c r="A1164" t="s">
        <v>814</v>
      </c>
      <c r="B1164" t="s">
        <v>366</v>
      </c>
      <c r="C1164">
        <v>7</v>
      </c>
      <c r="D1164">
        <v>1126010012976</v>
      </c>
      <c r="E1164" s="1">
        <v>46051</v>
      </c>
      <c r="F1164" s="1">
        <v>46057</v>
      </c>
      <c r="G1164">
        <v>4075</v>
      </c>
      <c r="H1164" s="1">
        <f t="shared" si="90"/>
        <v>46058</v>
      </c>
      <c r="I1164" s="5">
        <f t="shared" si="94"/>
        <v>46253</v>
      </c>
      <c r="J1164" s="9" t="str">
        <f t="shared" si="91"/>
        <v>ชำระตรงเวลา</v>
      </c>
      <c r="K1164" s="10">
        <f t="shared" si="92"/>
        <v>0</v>
      </c>
      <c r="L1164" t="str">
        <f t="shared" si="93"/>
        <v>ลูกหนี้ชั้นดี</v>
      </c>
    </row>
    <row r="1165" spans="1:12" x14ac:dyDescent="0.2">
      <c r="A1165" t="s">
        <v>923</v>
      </c>
      <c r="B1165" t="s">
        <v>366</v>
      </c>
      <c r="C1165">
        <v>7</v>
      </c>
      <c r="D1165">
        <v>1126010012983</v>
      </c>
      <c r="E1165" s="1">
        <v>46055</v>
      </c>
      <c r="F1165" s="1">
        <v>46058</v>
      </c>
      <c r="G1165">
        <v>6000</v>
      </c>
      <c r="H1165" s="1">
        <f t="shared" si="90"/>
        <v>46062</v>
      </c>
      <c r="I1165" s="5">
        <f t="shared" si="94"/>
        <v>46253</v>
      </c>
      <c r="J1165" s="9" t="str">
        <f t="shared" si="91"/>
        <v>ชำระตรงเวลา</v>
      </c>
      <c r="K1165" s="10">
        <f t="shared" si="92"/>
        <v>0</v>
      </c>
      <c r="L1165" t="str">
        <f t="shared" si="93"/>
        <v>ลูกหนี้ชั้นดี</v>
      </c>
    </row>
    <row r="1166" spans="1:12" x14ac:dyDescent="0.2">
      <c r="A1166" t="s">
        <v>814</v>
      </c>
      <c r="B1166" t="s">
        <v>366</v>
      </c>
      <c r="C1166">
        <v>7</v>
      </c>
      <c r="D1166">
        <v>1126010012990</v>
      </c>
      <c r="E1166" s="1">
        <v>46051</v>
      </c>
      <c r="F1166" s="1">
        <v>46056</v>
      </c>
      <c r="G1166">
        <v>3555</v>
      </c>
      <c r="H1166" s="1">
        <f t="shared" si="90"/>
        <v>46058</v>
      </c>
      <c r="I1166" s="5">
        <f t="shared" si="94"/>
        <v>46253</v>
      </c>
      <c r="J1166" s="9" t="str">
        <f t="shared" si="91"/>
        <v>ชำระตรงเวลา</v>
      </c>
      <c r="K1166" s="10">
        <f t="shared" si="92"/>
        <v>0</v>
      </c>
      <c r="L1166" t="str">
        <f t="shared" si="93"/>
        <v>ลูกหนี้ชั้นดี</v>
      </c>
    </row>
    <row r="1167" spans="1:12" x14ac:dyDescent="0.2">
      <c r="A1167" t="s">
        <v>924</v>
      </c>
      <c r="B1167" t="s">
        <v>366</v>
      </c>
      <c r="C1167">
        <v>7</v>
      </c>
      <c r="D1167">
        <v>1126010013003</v>
      </c>
      <c r="E1167" s="1">
        <v>46051</v>
      </c>
      <c r="F1167" s="1">
        <v>46056</v>
      </c>
      <c r="G1167">
        <v>1670</v>
      </c>
      <c r="H1167" s="1">
        <f t="shared" si="90"/>
        <v>46058</v>
      </c>
      <c r="I1167" s="5">
        <f t="shared" si="94"/>
        <v>46253</v>
      </c>
      <c r="J1167" s="9" t="str">
        <f t="shared" si="91"/>
        <v>ชำระตรงเวลา</v>
      </c>
      <c r="K1167" s="10">
        <f t="shared" si="92"/>
        <v>0</v>
      </c>
      <c r="L1167" t="str">
        <f t="shared" si="93"/>
        <v>ลูกหนี้ชั้นดี</v>
      </c>
    </row>
    <row r="1168" spans="1:12" x14ac:dyDescent="0.2">
      <c r="A1168" t="s">
        <v>925</v>
      </c>
      <c r="B1168" t="s">
        <v>366</v>
      </c>
      <c r="C1168">
        <v>7</v>
      </c>
      <c r="D1168">
        <v>1126010013027</v>
      </c>
      <c r="E1168" s="1">
        <v>46051</v>
      </c>
      <c r="F1168" s="1">
        <v>46051</v>
      </c>
      <c r="G1168">
        <v>4490</v>
      </c>
      <c r="H1168" s="1">
        <f t="shared" si="90"/>
        <v>46058</v>
      </c>
      <c r="I1168" s="5">
        <f t="shared" si="94"/>
        <v>46253</v>
      </c>
      <c r="J1168" s="9" t="str">
        <f t="shared" si="91"/>
        <v>ชำระตรงเวลา</v>
      </c>
      <c r="K1168" s="10">
        <f t="shared" si="92"/>
        <v>0</v>
      </c>
      <c r="L1168" t="str">
        <f t="shared" si="93"/>
        <v>ลูกหนี้ชั้นดี</v>
      </c>
    </row>
    <row r="1169" spans="1:12" x14ac:dyDescent="0.2">
      <c r="A1169" t="s">
        <v>402</v>
      </c>
      <c r="B1169" t="s">
        <v>366</v>
      </c>
      <c r="C1169">
        <v>7</v>
      </c>
      <c r="D1169">
        <v>1126010013034</v>
      </c>
      <c r="E1169" s="1">
        <v>46051</v>
      </c>
      <c r="F1169" s="1">
        <v>46055</v>
      </c>
      <c r="G1169">
        <v>1745</v>
      </c>
      <c r="H1169" s="1">
        <f t="shared" si="90"/>
        <v>46058</v>
      </c>
      <c r="I1169" s="5">
        <f t="shared" si="94"/>
        <v>46253</v>
      </c>
      <c r="J1169" s="9" t="str">
        <f t="shared" si="91"/>
        <v>ชำระตรงเวลา</v>
      </c>
      <c r="K1169" s="10">
        <f t="shared" si="92"/>
        <v>0</v>
      </c>
      <c r="L1169" t="str">
        <f t="shared" si="93"/>
        <v>ลูกหนี้ชั้นดี</v>
      </c>
    </row>
    <row r="1170" spans="1:12" x14ac:dyDescent="0.2">
      <c r="A1170" t="s">
        <v>399</v>
      </c>
      <c r="B1170" t="s">
        <v>366</v>
      </c>
      <c r="C1170">
        <v>15</v>
      </c>
      <c r="D1170">
        <v>1126010013041</v>
      </c>
      <c r="E1170" s="1">
        <v>46051</v>
      </c>
      <c r="F1170" s="1">
        <v>46066</v>
      </c>
      <c r="G1170">
        <v>1700</v>
      </c>
      <c r="H1170" s="1">
        <f t="shared" si="90"/>
        <v>46066</v>
      </c>
      <c r="I1170" s="5">
        <f t="shared" si="94"/>
        <v>46253</v>
      </c>
      <c r="J1170" s="9" t="str">
        <f t="shared" si="91"/>
        <v>ชำระตรงเวลา</v>
      </c>
      <c r="K1170" s="10">
        <f t="shared" si="92"/>
        <v>0</v>
      </c>
      <c r="L1170" t="str">
        <f t="shared" si="93"/>
        <v>ลูกหนี้ชั้นดี</v>
      </c>
    </row>
    <row r="1171" spans="1:12" x14ac:dyDescent="0.2">
      <c r="A1171" t="s">
        <v>399</v>
      </c>
      <c r="B1171" t="s">
        <v>366</v>
      </c>
      <c r="C1171">
        <v>15</v>
      </c>
      <c r="D1171">
        <v>1126010013041</v>
      </c>
      <c r="E1171" s="1">
        <v>46051</v>
      </c>
      <c r="F1171" s="1">
        <v>46066</v>
      </c>
      <c r="G1171">
        <v>1700</v>
      </c>
      <c r="H1171" s="1">
        <f t="shared" si="90"/>
        <v>46066</v>
      </c>
      <c r="I1171" s="5">
        <f t="shared" si="94"/>
        <v>46253</v>
      </c>
      <c r="J1171" s="9" t="str">
        <f t="shared" si="91"/>
        <v>ชำระตรงเวลา</v>
      </c>
      <c r="K1171" s="10">
        <f t="shared" si="92"/>
        <v>0</v>
      </c>
      <c r="L1171" t="str">
        <f t="shared" si="93"/>
        <v>ลูกหนี้ชั้นดี</v>
      </c>
    </row>
    <row r="1172" spans="1:12" x14ac:dyDescent="0.2">
      <c r="A1172" t="s">
        <v>399</v>
      </c>
      <c r="B1172" t="s">
        <v>366</v>
      </c>
      <c r="C1172">
        <v>15</v>
      </c>
      <c r="D1172">
        <v>1126010013041</v>
      </c>
      <c r="E1172" s="1">
        <v>46051</v>
      </c>
      <c r="F1172" s="1">
        <v>46066</v>
      </c>
      <c r="G1172">
        <v>1700</v>
      </c>
      <c r="H1172" s="1">
        <f t="shared" si="90"/>
        <v>46066</v>
      </c>
      <c r="I1172" s="5">
        <f t="shared" si="94"/>
        <v>46253</v>
      </c>
      <c r="J1172" s="9" t="str">
        <f t="shared" si="91"/>
        <v>ชำระตรงเวลา</v>
      </c>
      <c r="K1172" s="10">
        <f t="shared" si="92"/>
        <v>0</v>
      </c>
      <c r="L1172" t="str">
        <f t="shared" si="93"/>
        <v>ลูกหนี้ชั้นดี</v>
      </c>
    </row>
    <row r="1173" spans="1:12" x14ac:dyDescent="0.2">
      <c r="A1173" t="s">
        <v>399</v>
      </c>
      <c r="B1173" t="s">
        <v>366</v>
      </c>
      <c r="C1173">
        <v>15</v>
      </c>
      <c r="D1173">
        <v>1126010013041</v>
      </c>
      <c r="E1173" s="1">
        <v>46051</v>
      </c>
      <c r="F1173" s="1">
        <v>46066</v>
      </c>
      <c r="G1173">
        <v>1700</v>
      </c>
      <c r="H1173" s="1">
        <f t="shared" si="90"/>
        <v>46066</v>
      </c>
      <c r="I1173" s="5">
        <f t="shared" si="94"/>
        <v>46253</v>
      </c>
      <c r="J1173" s="9" t="str">
        <f t="shared" si="91"/>
        <v>ชำระตรงเวลา</v>
      </c>
      <c r="K1173" s="10">
        <f t="shared" si="92"/>
        <v>0</v>
      </c>
      <c r="L1173" t="str">
        <f t="shared" si="93"/>
        <v>ลูกหนี้ชั้นดี</v>
      </c>
    </row>
    <row r="1174" spans="1:12" x14ac:dyDescent="0.2">
      <c r="A1174" t="s">
        <v>926</v>
      </c>
      <c r="B1174" t="s">
        <v>366</v>
      </c>
      <c r="C1174">
        <v>7</v>
      </c>
      <c r="D1174">
        <v>1126010013058</v>
      </c>
      <c r="E1174" s="1">
        <v>46052</v>
      </c>
      <c r="F1174" s="1">
        <v>46058</v>
      </c>
      <c r="G1174">
        <v>1936</v>
      </c>
      <c r="H1174" s="1">
        <f t="shared" si="90"/>
        <v>46059</v>
      </c>
      <c r="I1174" s="5">
        <f t="shared" si="94"/>
        <v>46253</v>
      </c>
      <c r="J1174" s="9" t="str">
        <f t="shared" si="91"/>
        <v>ชำระตรงเวลา</v>
      </c>
      <c r="K1174" s="10">
        <f t="shared" si="92"/>
        <v>0</v>
      </c>
      <c r="L1174" t="str">
        <f t="shared" si="93"/>
        <v>ลูกหนี้ชั้นดี</v>
      </c>
    </row>
    <row r="1175" spans="1:12" x14ac:dyDescent="0.2">
      <c r="A1175" t="s">
        <v>455</v>
      </c>
      <c r="B1175" t="s">
        <v>366</v>
      </c>
      <c r="C1175">
        <v>7</v>
      </c>
      <c r="D1175">
        <v>1126010013065</v>
      </c>
      <c r="E1175" s="1">
        <v>46051</v>
      </c>
      <c r="F1175" s="1">
        <v>46058</v>
      </c>
      <c r="G1175">
        <v>6910</v>
      </c>
      <c r="H1175" s="1">
        <f t="shared" si="90"/>
        <v>46058</v>
      </c>
      <c r="I1175" s="5">
        <f t="shared" si="94"/>
        <v>46253</v>
      </c>
      <c r="J1175" s="9" t="str">
        <f t="shared" si="91"/>
        <v>ชำระตรงเวลา</v>
      </c>
      <c r="K1175" s="10">
        <f t="shared" si="92"/>
        <v>0</v>
      </c>
      <c r="L1175" t="str">
        <f t="shared" si="93"/>
        <v>ลูกหนี้ชั้นดี</v>
      </c>
    </row>
    <row r="1176" spans="1:12" x14ac:dyDescent="0.2">
      <c r="A1176" t="s">
        <v>455</v>
      </c>
      <c r="B1176" t="s">
        <v>366</v>
      </c>
      <c r="C1176">
        <v>7</v>
      </c>
      <c r="D1176">
        <v>1126010013065</v>
      </c>
      <c r="E1176" s="1">
        <v>46051</v>
      </c>
      <c r="F1176" s="1">
        <v>46058</v>
      </c>
      <c r="G1176">
        <v>6910</v>
      </c>
      <c r="H1176" s="1">
        <f t="shared" si="90"/>
        <v>46058</v>
      </c>
      <c r="I1176" s="5">
        <f t="shared" si="94"/>
        <v>46253</v>
      </c>
      <c r="J1176" s="9" t="str">
        <f t="shared" si="91"/>
        <v>ชำระตรงเวลา</v>
      </c>
      <c r="K1176" s="10">
        <f t="shared" si="92"/>
        <v>0</v>
      </c>
      <c r="L1176" t="str">
        <f t="shared" si="93"/>
        <v>ลูกหนี้ชั้นดี</v>
      </c>
    </row>
    <row r="1177" spans="1:12" x14ac:dyDescent="0.2">
      <c r="A1177" t="s">
        <v>455</v>
      </c>
      <c r="B1177" t="s">
        <v>366</v>
      </c>
      <c r="C1177">
        <v>7</v>
      </c>
      <c r="D1177">
        <v>1126010013065</v>
      </c>
      <c r="E1177" s="1">
        <v>46051</v>
      </c>
      <c r="F1177" s="1">
        <v>46058</v>
      </c>
      <c r="G1177">
        <v>6910</v>
      </c>
      <c r="H1177" s="1">
        <f t="shared" si="90"/>
        <v>46058</v>
      </c>
      <c r="I1177" s="5">
        <f t="shared" si="94"/>
        <v>46253</v>
      </c>
      <c r="J1177" s="9" t="str">
        <f t="shared" si="91"/>
        <v>ชำระตรงเวลา</v>
      </c>
      <c r="K1177" s="10">
        <f t="shared" si="92"/>
        <v>0</v>
      </c>
      <c r="L1177" t="str">
        <f t="shared" si="93"/>
        <v>ลูกหนี้ชั้นดี</v>
      </c>
    </row>
    <row r="1178" spans="1:12" x14ac:dyDescent="0.2">
      <c r="A1178" t="s">
        <v>904</v>
      </c>
      <c r="B1178" t="s">
        <v>366</v>
      </c>
      <c r="C1178">
        <v>7</v>
      </c>
      <c r="D1178">
        <v>1126010013072</v>
      </c>
      <c r="E1178" s="1">
        <v>46050</v>
      </c>
      <c r="F1178" s="1">
        <v>46051</v>
      </c>
      <c r="G1178">
        <v>5010</v>
      </c>
      <c r="H1178" s="1">
        <f t="shared" si="90"/>
        <v>46057</v>
      </c>
      <c r="I1178" s="5">
        <f t="shared" si="94"/>
        <v>46253</v>
      </c>
      <c r="J1178" s="9" t="str">
        <f t="shared" si="91"/>
        <v>ชำระตรงเวลา</v>
      </c>
      <c r="K1178" s="10">
        <f t="shared" si="92"/>
        <v>0</v>
      </c>
      <c r="L1178" t="str">
        <f t="shared" si="93"/>
        <v>ลูกหนี้ชั้นดี</v>
      </c>
    </row>
    <row r="1179" spans="1:12" x14ac:dyDescent="0.2">
      <c r="A1179" t="s">
        <v>904</v>
      </c>
      <c r="B1179" t="s">
        <v>366</v>
      </c>
      <c r="C1179">
        <v>30</v>
      </c>
      <c r="D1179">
        <v>1126010013089</v>
      </c>
      <c r="E1179" s="1">
        <v>46051</v>
      </c>
      <c r="F1179" s="1">
        <v>46080</v>
      </c>
      <c r="G1179">
        <v>6310</v>
      </c>
      <c r="H1179" s="1">
        <f t="shared" si="90"/>
        <v>46081</v>
      </c>
      <c r="I1179" s="5">
        <f t="shared" si="94"/>
        <v>46253</v>
      </c>
      <c r="J1179" s="9" t="str">
        <f t="shared" si="91"/>
        <v>ชำระตรงเวลา</v>
      </c>
      <c r="K1179" s="10">
        <f t="shared" si="92"/>
        <v>0</v>
      </c>
      <c r="L1179" t="str">
        <f t="shared" si="93"/>
        <v>ลูกหนี้ชั้นดี</v>
      </c>
    </row>
    <row r="1180" spans="1:12" x14ac:dyDescent="0.2">
      <c r="A1180" t="s">
        <v>928</v>
      </c>
      <c r="B1180" t="s">
        <v>366</v>
      </c>
      <c r="C1180">
        <v>7</v>
      </c>
      <c r="D1180">
        <v>1126010013096</v>
      </c>
      <c r="E1180" s="1">
        <v>46052</v>
      </c>
      <c r="F1180" s="1">
        <v>46059</v>
      </c>
      <c r="G1180">
        <v>600</v>
      </c>
      <c r="H1180" s="1">
        <f t="shared" si="90"/>
        <v>46059</v>
      </c>
      <c r="I1180" s="5">
        <f t="shared" si="94"/>
        <v>46253</v>
      </c>
      <c r="J1180" s="9" t="str">
        <f t="shared" si="91"/>
        <v>ชำระตรงเวลา</v>
      </c>
      <c r="K1180" s="10">
        <f t="shared" si="92"/>
        <v>0</v>
      </c>
      <c r="L1180" t="str">
        <f t="shared" si="93"/>
        <v>ลูกหนี้ชั้นดี</v>
      </c>
    </row>
    <row r="1181" spans="1:12" x14ac:dyDescent="0.2">
      <c r="A1181" t="s">
        <v>377</v>
      </c>
      <c r="B1181" t="s">
        <v>366</v>
      </c>
      <c r="C1181">
        <v>30</v>
      </c>
      <c r="D1181">
        <v>1126010013102</v>
      </c>
      <c r="E1181" s="1">
        <v>46051</v>
      </c>
      <c r="F1181" s="1">
        <v>46080</v>
      </c>
      <c r="G1181">
        <v>17105</v>
      </c>
      <c r="H1181" s="1">
        <f t="shared" si="90"/>
        <v>46081</v>
      </c>
      <c r="I1181" s="5">
        <f t="shared" si="94"/>
        <v>46253</v>
      </c>
      <c r="J1181" s="9" t="str">
        <f t="shared" si="91"/>
        <v>ค้างชำระ 1 - 30 วัน</v>
      </c>
      <c r="K1181" s="10">
        <f t="shared" si="92"/>
        <v>0</v>
      </c>
      <c r="L1181" t="str">
        <f t="shared" si="93"/>
        <v>ลูกหนี้ชั้นดี</v>
      </c>
    </row>
    <row r="1182" spans="1:12" x14ac:dyDescent="0.2">
      <c r="A1182" t="s">
        <v>714</v>
      </c>
      <c r="B1182" t="s">
        <v>366</v>
      </c>
      <c r="C1182">
        <v>7</v>
      </c>
      <c r="D1182">
        <v>1126010013119</v>
      </c>
      <c r="E1182" s="1">
        <v>46050</v>
      </c>
      <c r="F1182" s="1">
        <v>46064</v>
      </c>
      <c r="G1182">
        <v>1078</v>
      </c>
      <c r="H1182" s="1">
        <f t="shared" si="90"/>
        <v>46057</v>
      </c>
      <c r="I1182" s="5">
        <f t="shared" si="94"/>
        <v>46253</v>
      </c>
      <c r="J1182" s="9" t="str">
        <f t="shared" si="91"/>
        <v>ชำระตรงเวลา</v>
      </c>
      <c r="K1182" s="10">
        <f t="shared" si="92"/>
        <v>7</v>
      </c>
      <c r="L1182" t="str">
        <f t="shared" si="93"/>
        <v>ลูกหนี้ชั้นดี</v>
      </c>
    </row>
    <row r="1183" spans="1:12" x14ac:dyDescent="0.2">
      <c r="A1183" t="s">
        <v>714</v>
      </c>
      <c r="B1183" t="s">
        <v>366</v>
      </c>
      <c r="C1183">
        <v>7</v>
      </c>
      <c r="D1183">
        <v>1126010013126</v>
      </c>
      <c r="E1183" s="1">
        <v>46050</v>
      </c>
      <c r="F1183" s="1">
        <v>46051</v>
      </c>
      <c r="G1183">
        <v>6870</v>
      </c>
      <c r="H1183" s="1">
        <f t="shared" si="90"/>
        <v>46057</v>
      </c>
      <c r="I1183" s="5">
        <f t="shared" si="94"/>
        <v>46253</v>
      </c>
      <c r="J1183" s="9" t="str">
        <f t="shared" si="91"/>
        <v>ชำระตรงเวลา</v>
      </c>
      <c r="K1183" s="10">
        <f t="shared" si="92"/>
        <v>0</v>
      </c>
      <c r="L1183" t="str">
        <f t="shared" si="93"/>
        <v>ลูกหนี้ชั้นดี</v>
      </c>
    </row>
    <row r="1184" spans="1:12" x14ac:dyDescent="0.2">
      <c r="A1184" t="s">
        <v>714</v>
      </c>
      <c r="B1184" t="s">
        <v>366</v>
      </c>
      <c r="C1184">
        <v>15</v>
      </c>
      <c r="D1184">
        <v>1126010013133</v>
      </c>
      <c r="E1184" s="1">
        <v>46050</v>
      </c>
      <c r="F1184" s="1">
        <v>46060</v>
      </c>
      <c r="G1184">
        <v>50</v>
      </c>
      <c r="H1184" s="1">
        <f t="shared" si="90"/>
        <v>46065</v>
      </c>
      <c r="I1184" s="5">
        <f t="shared" si="94"/>
        <v>46253</v>
      </c>
      <c r="J1184" s="9" t="str">
        <f t="shared" si="91"/>
        <v>ค้างชำระ 1 - 30 วัน</v>
      </c>
      <c r="K1184" s="10">
        <f t="shared" si="92"/>
        <v>0</v>
      </c>
      <c r="L1184" t="str">
        <f t="shared" si="93"/>
        <v>ลูกหนี้ชั้นดี</v>
      </c>
    </row>
    <row r="1185" spans="1:12" x14ac:dyDescent="0.2">
      <c r="A1185" t="s">
        <v>764</v>
      </c>
      <c r="B1185" t="s">
        <v>366</v>
      </c>
      <c r="C1185">
        <v>15</v>
      </c>
      <c r="D1185">
        <v>1126010013140</v>
      </c>
      <c r="E1185" s="1">
        <v>46053</v>
      </c>
      <c r="F1185" s="1">
        <v>46070</v>
      </c>
      <c r="G1185">
        <v>10380</v>
      </c>
      <c r="H1185" s="1">
        <f t="shared" si="90"/>
        <v>46068</v>
      </c>
      <c r="I1185" s="5">
        <f t="shared" si="94"/>
        <v>46253</v>
      </c>
      <c r="J1185" s="9" t="str">
        <f t="shared" si="91"/>
        <v>ค้างชำระ 1 - 30 วัน</v>
      </c>
      <c r="K1185" s="10">
        <f t="shared" si="92"/>
        <v>2</v>
      </c>
      <c r="L1185" t="str">
        <f t="shared" si="93"/>
        <v>ลูกหนี้ชั้นดี</v>
      </c>
    </row>
    <row r="1186" spans="1:12" x14ac:dyDescent="0.2">
      <c r="A1186" t="s">
        <v>929</v>
      </c>
      <c r="B1186" t="s">
        <v>366</v>
      </c>
      <c r="C1186">
        <v>15</v>
      </c>
      <c r="D1186">
        <v>1126010013157</v>
      </c>
      <c r="E1186" s="1">
        <v>46050</v>
      </c>
      <c r="F1186" s="1">
        <v>46076</v>
      </c>
      <c r="G1186">
        <v>6000</v>
      </c>
      <c r="H1186" s="1">
        <f t="shared" si="90"/>
        <v>46065</v>
      </c>
      <c r="I1186" s="5">
        <f t="shared" si="94"/>
        <v>46253</v>
      </c>
      <c r="J1186" s="9" t="str">
        <f t="shared" si="91"/>
        <v>ชำระตรงเวลา</v>
      </c>
      <c r="K1186" s="10">
        <f t="shared" si="92"/>
        <v>11</v>
      </c>
      <c r="L1186" t="str">
        <f t="shared" si="93"/>
        <v>ลูกหนี้ชั้นดี</v>
      </c>
    </row>
    <row r="1187" spans="1:12" x14ac:dyDescent="0.2">
      <c r="A1187" t="s">
        <v>377</v>
      </c>
      <c r="B1187" t="s">
        <v>366</v>
      </c>
      <c r="C1187">
        <v>7</v>
      </c>
      <c r="D1187">
        <v>1126010013164</v>
      </c>
      <c r="E1187" s="1">
        <v>46053</v>
      </c>
      <c r="F1187" s="1">
        <v>46060</v>
      </c>
      <c r="G1187">
        <v>15425</v>
      </c>
      <c r="H1187" s="1">
        <f t="shared" si="90"/>
        <v>46060</v>
      </c>
      <c r="I1187" s="5">
        <f t="shared" si="94"/>
        <v>46253</v>
      </c>
      <c r="J1187" s="9" t="str">
        <f t="shared" si="91"/>
        <v>ค้างชำระ 1 - 30 วัน</v>
      </c>
      <c r="K1187" s="10">
        <f t="shared" si="92"/>
        <v>0</v>
      </c>
      <c r="L1187" t="str">
        <f t="shared" si="93"/>
        <v>ลูกหนี้ชั้นดี</v>
      </c>
    </row>
    <row r="1188" spans="1:12" x14ac:dyDescent="0.2">
      <c r="A1188" t="s">
        <v>785</v>
      </c>
      <c r="B1188" t="s">
        <v>366</v>
      </c>
      <c r="C1188">
        <v>7</v>
      </c>
      <c r="D1188">
        <v>1126010013171</v>
      </c>
      <c r="E1188" s="1">
        <v>46053</v>
      </c>
      <c r="F1188" s="1">
        <v>46067</v>
      </c>
      <c r="G1188">
        <v>3550</v>
      </c>
      <c r="H1188" s="1">
        <f t="shared" si="90"/>
        <v>46060</v>
      </c>
      <c r="I1188" s="5">
        <f t="shared" si="94"/>
        <v>46253</v>
      </c>
      <c r="J1188" s="9" t="str">
        <f t="shared" si="91"/>
        <v>ชำระตรงเวลา</v>
      </c>
      <c r="K1188" s="10">
        <f t="shared" si="92"/>
        <v>7</v>
      </c>
      <c r="L1188" t="str">
        <f t="shared" si="93"/>
        <v>ลูกหนี้ชั้นดี</v>
      </c>
    </row>
    <row r="1189" spans="1:12" x14ac:dyDescent="0.2">
      <c r="A1189" t="s">
        <v>930</v>
      </c>
      <c r="B1189" t="s">
        <v>366</v>
      </c>
      <c r="C1189">
        <v>30</v>
      </c>
      <c r="D1189">
        <v>1126010013188</v>
      </c>
      <c r="E1189" s="1">
        <v>46053</v>
      </c>
      <c r="F1189" s="1">
        <v>46080</v>
      </c>
      <c r="G1189">
        <v>3003</v>
      </c>
      <c r="H1189" s="1">
        <f t="shared" si="90"/>
        <v>46083</v>
      </c>
      <c r="I1189" s="5">
        <f t="shared" si="94"/>
        <v>46253</v>
      </c>
      <c r="J1189" s="9" t="str">
        <f t="shared" si="91"/>
        <v>ค้างชำระ 1 - 30 วัน</v>
      </c>
      <c r="K1189" s="10">
        <f t="shared" si="92"/>
        <v>0</v>
      </c>
      <c r="L1189" t="str">
        <f t="shared" si="93"/>
        <v>ลูกหนี้ชั้นดี</v>
      </c>
    </row>
    <row r="1190" spans="1:12" x14ac:dyDescent="0.2">
      <c r="A1190" t="s">
        <v>369</v>
      </c>
      <c r="B1190" t="s">
        <v>366</v>
      </c>
      <c r="C1190">
        <v>7</v>
      </c>
      <c r="D1190">
        <v>1126010013201</v>
      </c>
      <c r="E1190" s="1">
        <v>46050</v>
      </c>
      <c r="F1190" s="1">
        <v>46059</v>
      </c>
      <c r="G1190">
        <v>1829</v>
      </c>
      <c r="H1190" s="1">
        <f t="shared" si="90"/>
        <v>46057</v>
      </c>
      <c r="I1190" s="5">
        <f t="shared" si="94"/>
        <v>46253</v>
      </c>
      <c r="J1190" s="9" t="str">
        <f t="shared" si="91"/>
        <v>ค้างชำระ 1 - 30 วัน</v>
      </c>
      <c r="K1190" s="10">
        <f t="shared" si="92"/>
        <v>2</v>
      </c>
      <c r="L1190" t="str">
        <f t="shared" si="93"/>
        <v>ลูกหนี้ชั้นดี</v>
      </c>
    </row>
    <row r="1191" spans="1:12" x14ac:dyDescent="0.2">
      <c r="A1191" t="s">
        <v>367</v>
      </c>
      <c r="B1191" t="s">
        <v>366</v>
      </c>
      <c r="C1191">
        <v>7</v>
      </c>
      <c r="D1191">
        <v>1126010013218</v>
      </c>
      <c r="E1191" s="1">
        <v>46052</v>
      </c>
      <c r="F1191" s="1">
        <v>46070</v>
      </c>
      <c r="G1191">
        <v>2290</v>
      </c>
      <c r="H1191" s="1">
        <f t="shared" si="90"/>
        <v>46059</v>
      </c>
      <c r="I1191" s="5">
        <f t="shared" si="94"/>
        <v>46253</v>
      </c>
      <c r="J1191" s="9" t="str">
        <f t="shared" si="91"/>
        <v>ชำระตรงเวลา</v>
      </c>
      <c r="K1191" s="10">
        <f t="shared" si="92"/>
        <v>11</v>
      </c>
      <c r="L1191" t="str">
        <f t="shared" si="93"/>
        <v>ลูกหนี้ชั้นดี</v>
      </c>
    </row>
    <row r="1192" spans="1:12" x14ac:dyDescent="0.2">
      <c r="A1192" t="s">
        <v>931</v>
      </c>
      <c r="B1192" t="s">
        <v>366</v>
      </c>
      <c r="C1192">
        <v>7</v>
      </c>
      <c r="D1192">
        <v>1126010013225</v>
      </c>
      <c r="E1192" s="1">
        <v>46051</v>
      </c>
      <c r="F1192" s="1">
        <v>46052</v>
      </c>
      <c r="G1192">
        <v>880</v>
      </c>
      <c r="H1192" s="1">
        <f t="shared" si="90"/>
        <v>46058</v>
      </c>
      <c r="I1192" s="5">
        <f t="shared" si="94"/>
        <v>46253</v>
      </c>
      <c r="J1192" s="9" t="str">
        <f t="shared" si="91"/>
        <v>ค้างชำระ 1 - 30 วัน</v>
      </c>
      <c r="K1192" s="10">
        <f t="shared" si="92"/>
        <v>0</v>
      </c>
      <c r="L1192" t="str">
        <f t="shared" si="93"/>
        <v>ลูกหนี้ชั้นดี</v>
      </c>
    </row>
    <row r="1193" spans="1:12" x14ac:dyDescent="0.2">
      <c r="A1193" t="s">
        <v>369</v>
      </c>
      <c r="B1193" t="s">
        <v>366</v>
      </c>
      <c r="C1193">
        <v>7</v>
      </c>
      <c r="D1193">
        <v>1126010013232</v>
      </c>
      <c r="E1193" s="1">
        <v>46052</v>
      </c>
      <c r="F1193" s="1">
        <v>46060</v>
      </c>
      <c r="G1193">
        <v>1425</v>
      </c>
      <c r="H1193" s="1">
        <f t="shared" si="90"/>
        <v>46059</v>
      </c>
      <c r="I1193" s="5">
        <f t="shared" si="94"/>
        <v>46253</v>
      </c>
      <c r="J1193" s="9" t="str">
        <f t="shared" si="91"/>
        <v>ชำระตรงเวลา</v>
      </c>
      <c r="K1193" s="10">
        <f t="shared" si="92"/>
        <v>1</v>
      </c>
      <c r="L1193" t="str">
        <f t="shared" si="93"/>
        <v>ลูกหนี้ชั้นดี</v>
      </c>
    </row>
    <row r="1194" spans="1:12" x14ac:dyDescent="0.2">
      <c r="A1194" t="s">
        <v>932</v>
      </c>
      <c r="B1194" t="s">
        <v>366</v>
      </c>
      <c r="C1194">
        <v>30</v>
      </c>
      <c r="D1194">
        <v>1126010013249</v>
      </c>
      <c r="E1194" s="1">
        <v>46057</v>
      </c>
      <c r="F1194" s="1">
        <v>46066</v>
      </c>
      <c r="G1194">
        <v>3786</v>
      </c>
      <c r="H1194" s="1">
        <f t="shared" si="90"/>
        <v>46087</v>
      </c>
      <c r="I1194" s="5">
        <f t="shared" si="94"/>
        <v>46253</v>
      </c>
      <c r="J1194" s="9" t="str">
        <f t="shared" si="91"/>
        <v>ชำระตรงเวลา</v>
      </c>
      <c r="K1194" s="10">
        <f t="shared" si="92"/>
        <v>0</v>
      </c>
      <c r="L1194" t="str">
        <f t="shared" si="93"/>
        <v>ลูกหนี้ชั้นดี</v>
      </c>
    </row>
    <row r="1195" spans="1:12" x14ac:dyDescent="0.2">
      <c r="A1195" t="s">
        <v>717</v>
      </c>
      <c r="B1195" t="s">
        <v>366</v>
      </c>
      <c r="C1195">
        <v>7</v>
      </c>
      <c r="D1195">
        <v>1126010013256</v>
      </c>
      <c r="E1195" s="1">
        <v>46052</v>
      </c>
      <c r="F1195" s="1">
        <v>46059</v>
      </c>
      <c r="G1195">
        <v>2325</v>
      </c>
      <c r="H1195" s="1">
        <f t="shared" si="90"/>
        <v>46059</v>
      </c>
      <c r="I1195" s="5">
        <f t="shared" si="94"/>
        <v>46253</v>
      </c>
      <c r="J1195" s="9" t="str">
        <f t="shared" si="91"/>
        <v>ชำระตรงเวลา</v>
      </c>
      <c r="K1195" s="10">
        <f t="shared" si="92"/>
        <v>0</v>
      </c>
      <c r="L1195" t="str">
        <f t="shared" si="93"/>
        <v>ลูกหนี้ชั้นดี</v>
      </c>
    </row>
    <row r="1196" spans="1:12" x14ac:dyDescent="0.2">
      <c r="A1196" t="s">
        <v>717</v>
      </c>
      <c r="B1196" t="s">
        <v>366</v>
      </c>
      <c r="C1196">
        <v>30</v>
      </c>
      <c r="D1196">
        <v>1126010013263</v>
      </c>
      <c r="E1196" s="1">
        <v>46053</v>
      </c>
      <c r="F1196" s="1">
        <v>46083</v>
      </c>
      <c r="G1196">
        <v>17755</v>
      </c>
      <c r="H1196" s="1">
        <f t="shared" si="90"/>
        <v>46083</v>
      </c>
      <c r="I1196" s="5">
        <f t="shared" si="94"/>
        <v>46253</v>
      </c>
      <c r="J1196" s="9" t="str">
        <f t="shared" si="91"/>
        <v>ค้างชำระ 1 - 30 วัน</v>
      </c>
      <c r="K1196" s="10">
        <f t="shared" si="92"/>
        <v>0</v>
      </c>
      <c r="L1196" t="str">
        <f t="shared" si="93"/>
        <v>ลูกหนี้ชั้นดี</v>
      </c>
    </row>
    <row r="1197" spans="1:12" x14ac:dyDescent="0.2">
      <c r="A1197" t="s">
        <v>719</v>
      </c>
      <c r="B1197" t="s">
        <v>366</v>
      </c>
      <c r="C1197">
        <v>7</v>
      </c>
      <c r="D1197">
        <v>1126010013270</v>
      </c>
      <c r="E1197" s="1">
        <v>46052</v>
      </c>
      <c r="F1197" s="1">
        <v>46065</v>
      </c>
      <c r="G1197">
        <v>1550</v>
      </c>
      <c r="H1197" s="1">
        <f t="shared" si="90"/>
        <v>46059</v>
      </c>
      <c r="I1197" s="5">
        <f t="shared" si="94"/>
        <v>46253</v>
      </c>
      <c r="J1197" s="9" t="str">
        <f t="shared" si="91"/>
        <v>ชำระตรงเวลา</v>
      </c>
      <c r="K1197" s="10">
        <f t="shared" si="92"/>
        <v>6</v>
      </c>
      <c r="L1197" t="str">
        <f t="shared" si="93"/>
        <v>ลูกหนี้ชั้นดี</v>
      </c>
    </row>
    <row r="1198" spans="1:12" x14ac:dyDescent="0.2">
      <c r="A1198" t="s">
        <v>933</v>
      </c>
      <c r="B1198" t="s">
        <v>366</v>
      </c>
      <c r="C1198">
        <v>7</v>
      </c>
      <c r="D1198">
        <v>1126010013287</v>
      </c>
      <c r="E1198" s="1">
        <v>46053</v>
      </c>
      <c r="F1198" s="1">
        <v>46059</v>
      </c>
      <c r="G1198">
        <v>9718</v>
      </c>
      <c r="H1198" s="1">
        <f t="shared" si="90"/>
        <v>46060</v>
      </c>
      <c r="I1198" s="5">
        <f t="shared" si="94"/>
        <v>46253</v>
      </c>
      <c r="J1198" s="9" t="str">
        <f t="shared" si="91"/>
        <v>ชำระตรงเวลา</v>
      </c>
      <c r="K1198" s="10">
        <f t="shared" si="92"/>
        <v>0</v>
      </c>
      <c r="L1198" t="str">
        <f t="shared" si="93"/>
        <v>ลูกหนี้ชั้นดี</v>
      </c>
    </row>
    <row r="1199" spans="1:12" x14ac:dyDescent="0.2">
      <c r="A1199" t="s">
        <v>933</v>
      </c>
      <c r="B1199" t="s">
        <v>366</v>
      </c>
      <c r="C1199">
        <v>7</v>
      </c>
      <c r="D1199">
        <v>1126010013287</v>
      </c>
      <c r="E1199" s="1">
        <v>46053</v>
      </c>
      <c r="F1199" s="1">
        <v>46059</v>
      </c>
      <c r="G1199">
        <v>9718</v>
      </c>
      <c r="H1199" s="1">
        <f t="shared" si="90"/>
        <v>46060</v>
      </c>
      <c r="I1199" s="5">
        <f t="shared" si="94"/>
        <v>46253</v>
      </c>
      <c r="J1199" s="9" t="str">
        <f t="shared" si="91"/>
        <v>ชำระตรงเวลา</v>
      </c>
      <c r="K1199" s="10">
        <f t="shared" si="92"/>
        <v>0</v>
      </c>
      <c r="L1199" t="str">
        <f t="shared" si="93"/>
        <v>ลูกหนี้ชั้นดี</v>
      </c>
    </row>
    <row r="1200" spans="1:12" x14ac:dyDescent="0.2">
      <c r="A1200" t="s">
        <v>934</v>
      </c>
      <c r="B1200" t="s">
        <v>366</v>
      </c>
      <c r="C1200">
        <v>7</v>
      </c>
      <c r="D1200">
        <v>1126010013294</v>
      </c>
      <c r="E1200" s="1">
        <v>46050</v>
      </c>
      <c r="F1200" s="1">
        <v>46052</v>
      </c>
      <c r="G1200">
        <v>4390</v>
      </c>
      <c r="H1200" s="1">
        <f t="shared" si="90"/>
        <v>46057</v>
      </c>
      <c r="I1200" s="5">
        <f t="shared" si="94"/>
        <v>46253</v>
      </c>
      <c r="J1200" s="9" t="str">
        <f t="shared" si="91"/>
        <v>ชำระตรงเวลา</v>
      </c>
      <c r="K1200" s="10">
        <f t="shared" si="92"/>
        <v>0</v>
      </c>
      <c r="L1200" t="str">
        <f t="shared" si="93"/>
        <v>ลูกหนี้ชั้นดี</v>
      </c>
    </row>
    <row r="1201" spans="1:12" x14ac:dyDescent="0.2">
      <c r="A1201" t="s">
        <v>934</v>
      </c>
      <c r="B1201" t="s">
        <v>366</v>
      </c>
      <c r="C1201">
        <v>7</v>
      </c>
      <c r="D1201">
        <v>1126010013294</v>
      </c>
      <c r="E1201" s="1">
        <v>46050</v>
      </c>
      <c r="F1201" s="1">
        <v>46052</v>
      </c>
      <c r="G1201">
        <v>4390</v>
      </c>
      <c r="H1201" s="1">
        <f t="shared" si="90"/>
        <v>46057</v>
      </c>
      <c r="I1201" s="5">
        <f t="shared" si="94"/>
        <v>46253</v>
      </c>
      <c r="J1201" s="9" t="str">
        <f t="shared" si="91"/>
        <v>ชำระตรงเวลา</v>
      </c>
      <c r="K1201" s="10">
        <f t="shared" si="92"/>
        <v>0</v>
      </c>
      <c r="L1201" t="str">
        <f t="shared" si="93"/>
        <v>ลูกหนี้ชั้นดี</v>
      </c>
    </row>
    <row r="1202" spans="1:12" x14ac:dyDescent="0.2">
      <c r="A1202" t="s">
        <v>934</v>
      </c>
      <c r="B1202" t="s">
        <v>366</v>
      </c>
      <c r="C1202">
        <v>7</v>
      </c>
      <c r="D1202">
        <v>1126010013300</v>
      </c>
      <c r="E1202" s="1">
        <v>46050</v>
      </c>
      <c r="F1202" s="1">
        <v>46051</v>
      </c>
      <c r="G1202">
        <v>1783</v>
      </c>
      <c r="H1202" s="1">
        <f t="shared" si="90"/>
        <v>46057</v>
      </c>
      <c r="I1202" s="5">
        <f t="shared" si="94"/>
        <v>46253</v>
      </c>
      <c r="J1202" s="9" t="str">
        <f t="shared" si="91"/>
        <v>ชำระตรงเวลา</v>
      </c>
      <c r="K1202" s="10">
        <f t="shared" si="92"/>
        <v>0</v>
      </c>
      <c r="L1202" t="str">
        <f t="shared" si="93"/>
        <v>ลูกหนี้ชั้นดี</v>
      </c>
    </row>
    <row r="1203" spans="1:12" x14ac:dyDescent="0.2">
      <c r="A1203" t="s">
        <v>935</v>
      </c>
      <c r="B1203" t="s">
        <v>366</v>
      </c>
      <c r="C1203">
        <v>7</v>
      </c>
      <c r="D1203">
        <v>1126010013317</v>
      </c>
      <c r="E1203" s="1">
        <v>46053</v>
      </c>
      <c r="F1203" s="1">
        <v>46059</v>
      </c>
      <c r="G1203">
        <v>730</v>
      </c>
      <c r="H1203" s="1">
        <f t="shared" si="90"/>
        <v>46060</v>
      </c>
      <c r="I1203" s="5">
        <f t="shared" si="94"/>
        <v>46253</v>
      </c>
      <c r="J1203" s="9" t="str">
        <f t="shared" si="91"/>
        <v>ค้างชำระ 1 - 30 วัน</v>
      </c>
      <c r="K1203" s="10">
        <f t="shared" si="92"/>
        <v>0</v>
      </c>
      <c r="L1203" t="str">
        <f t="shared" si="93"/>
        <v>ลูกหนี้ชั้นดี</v>
      </c>
    </row>
    <row r="1204" spans="1:12" x14ac:dyDescent="0.2">
      <c r="A1204" t="s">
        <v>817</v>
      </c>
      <c r="B1204" t="s">
        <v>366</v>
      </c>
      <c r="C1204">
        <v>7</v>
      </c>
      <c r="D1204">
        <v>1126010013324</v>
      </c>
      <c r="E1204" s="1">
        <v>46050</v>
      </c>
      <c r="F1204" s="1">
        <v>46059</v>
      </c>
      <c r="G1204">
        <v>18137</v>
      </c>
      <c r="H1204" s="1">
        <f t="shared" si="90"/>
        <v>46057</v>
      </c>
      <c r="I1204" s="5">
        <f t="shared" si="94"/>
        <v>46253</v>
      </c>
      <c r="J1204" s="9" t="str">
        <f t="shared" si="91"/>
        <v>ชำระตรงเวลา</v>
      </c>
      <c r="K1204" s="10">
        <f t="shared" si="92"/>
        <v>2</v>
      </c>
      <c r="L1204" t="str">
        <f t="shared" si="93"/>
        <v>ลูกหนี้ชั้นดี</v>
      </c>
    </row>
    <row r="1205" spans="1:12" x14ac:dyDescent="0.2">
      <c r="A1205" t="s">
        <v>936</v>
      </c>
      <c r="B1205" t="s">
        <v>366</v>
      </c>
      <c r="C1205">
        <v>7</v>
      </c>
      <c r="D1205">
        <v>1126010013331</v>
      </c>
      <c r="E1205" s="1">
        <v>46050</v>
      </c>
      <c r="F1205" s="1">
        <v>46051</v>
      </c>
      <c r="G1205">
        <v>28597</v>
      </c>
      <c r="H1205" s="1">
        <f t="shared" si="90"/>
        <v>46057</v>
      </c>
      <c r="I1205" s="5">
        <f t="shared" si="94"/>
        <v>46253</v>
      </c>
      <c r="J1205" s="9" t="str">
        <f t="shared" si="91"/>
        <v>ชำระตรงเวลา</v>
      </c>
      <c r="K1205" s="10">
        <f t="shared" si="92"/>
        <v>0</v>
      </c>
      <c r="L1205" t="str">
        <f t="shared" si="93"/>
        <v>ลูกหนี้ชั้นดี</v>
      </c>
    </row>
    <row r="1206" spans="1:12" x14ac:dyDescent="0.2">
      <c r="A1206" t="s">
        <v>832</v>
      </c>
      <c r="B1206" t="s">
        <v>366</v>
      </c>
      <c r="C1206">
        <v>7</v>
      </c>
      <c r="D1206">
        <v>1126010013348</v>
      </c>
      <c r="E1206" s="1">
        <v>46053</v>
      </c>
      <c r="F1206" s="1">
        <v>46057</v>
      </c>
      <c r="G1206">
        <v>15925</v>
      </c>
      <c r="H1206" s="1">
        <f t="shared" si="90"/>
        <v>46060</v>
      </c>
      <c r="I1206" s="5">
        <f t="shared" si="94"/>
        <v>46253</v>
      </c>
      <c r="J1206" s="9" t="str">
        <f t="shared" si="91"/>
        <v>ชำระตรงเวลา</v>
      </c>
      <c r="K1206" s="10">
        <f t="shared" si="92"/>
        <v>0</v>
      </c>
      <c r="L1206" t="str">
        <f t="shared" si="93"/>
        <v>ลูกหนี้ชั้นดี</v>
      </c>
    </row>
    <row r="1207" spans="1:12" x14ac:dyDescent="0.2">
      <c r="A1207" t="s">
        <v>832</v>
      </c>
      <c r="B1207" t="s">
        <v>366</v>
      </c>
      <c r="C1207">
        <v>7</v>
      </c>
      <c r="D1207">
        <v>1126010013348</v>
      </c>
      <c r="E1207" s="1">
        <v>46053</v>
      </c>
      <c r="F1207" s="1">
        <v>46057</v>
      </c>
      <c r="G1207">
        <v>15925</v>
      </c>
      <c r="H1207" s="1">
        <f t="shared" si="90"/>
        <v>46060</v>
      </c>
      <c r="I1207" s="5">
        <f t="shared" si="94"/>
        <v>46253</v>
      </c>
      <c r="J1207" s="9" t="str">
        <f t="shared" si="91"/>
        <v>ชำระตรงเวลา</v>
      </c>
      <c r="K1207" s="10">
        <f t="shared" si="92"/>
        <v>0</v>
      </c>
      <c r="L1207" t="str">
        <f t="shared" si="93"/>
        <v>ลูกหนี้ชั้นดี</v>
      </c>
    </row>
    <row r="1208" spans="1:12" x14ac:dyDescent="0.2">
      <c r="A1208" t="s">
        <v>700</v>
      </c>
      <c r="B1208" t="s">
        <v>366</v>
      </c>
      <c r="C1208">
        <v>7</v>
      </c>
      <c r="D1208">
        <v>1126010013355</v>
      </c>
      <c r="E1208" s="1">
        <v>46052</v>
      </c>
      <c r="F1208" s="1">
        <v>46058</v>
      </c>
      <c r="G1208">
        <v>350</v>
      </c>
      <c r="H1208" s="1">
        <f t="shared" si="90"/>
        <v>46059</v>
      </c>
      <c r="I1208" s="5">
        <f t="shared" si="94"/>
        <v>46253</v>
      </c>
      <c r="J1208" s="9" t="str">
        <f t="shared" si="91"/>
        <v>ชำระตรงเวลา</v>
      </c>
      <c r="K1208" s="10">
        <f t="shared" si="92"/>
        <v>0</v>
      </c>
      <c r="L1208" t="str">
        <f t="shared" si="93"/>
        <v>ลูกหนี้ชั้นดี</v>
      </c>
    </row>
    <row r="1209" spans="1:12" x14ac:dyDescent="0.2">
      <c r="A1209" t="s">
        <v>700</v>
      </c>
      <c r="B1209" t="s">
        <v>366</v>
      </c>
      <c r="C1209">
        <v>7</v>
      </c>
      <c r="D1209">
        <v>1126010013355</v>
      </c>
      <c r="E1209" s="1">
        <v>46052</v>
      </c>
      <c r="F1209" s="1">
        <v>46058</v>
      </c>
      <c r="G1209">
        <v>350</v>
      </c>
      <c r="H1209" s="1">
        <f t="shared" si="90"/>
        <v>46059</v>
      </c>
      <c r="I1209" s="5">
        <f t="shared" si="94"/>
        <v>46253</v>
      </c>
      <c r="J1209" s="9" t="str">
        <f t="shared" si="91"/>
        <v>ชำระตรงเวลา</v>
      </c>
      <c r="K1209" s="10">
        <f t="shared" si="92"/>
        <v>0</v>
      </c>
      <c r="L1209" t="str">
        <f t="shared" si="93"/>
        <v>ลูกหนี้ชั้นดี</v>
      </c>
    </row>
    <row r="1210" spans="1:12" x14ac:dyDescent="0.2">
      <c r="A1210" t="s">
        <v>832</v>
      </c>
      <c r="B1210" t="s">
        <v>366</v>
      </c>
      <c r="C1210">
        <v>7</v>
      </c>
      <c r="D1210">
        <v>1126010013362</v>
      </c>
      <c r="E1210" s="1">
        <v>46052</v>
      </c>
      <c r="F1210" s="1">
        <v>46059</v>
      </c>
      <c r="G1210">
        <v>6935</v>
      </c>
      <c r="H1210" s="1">
        <f t="shared" si="90"/>
        <v>46059</v>
      </c>
      <c r="I1210" s="5">
        <f t="shared" si="94"/>
        <v>46253</v>
      </c>
      <c r="J1210" s="9" t="str">
        <f t="shared" si="91"/>
        <v>ค้างชำระ 1 - 30 วัน</v>
      </c>
      <c r="K1210" s="10">
        <f t="shared" si="92"/>
        <v>0</v>
      </c>
      <c r="L1210" t="str">
        <f t="shared" si="93"/>
        <v>ลูกหนี้ชั้นดี</v>
      </c>
    </row>
    <row r="1211" spans="1:12" x14ac:dyDescent="0.2">
      <c r="A1211" t="s">
        <v>755</v>
      </c>
      <c r="B1211" t="s">
        <v>366</v>
      </c>
      <c r="C1211">
        <v>7</v>
      </c>
      <c r="D1211">
        <v>1126010013379</v>
      </c>
      <c r="E1211" s="1">
        <v>46052</v>
      </c>
      <c r="F1211" s="1">
        <v>46067</v>
      </c>
      <c r="G1211">
        <v>255</v>
      </c>
      <c r="H1211" s="1">
        <f t="shared" si="90"/>
        <v>46059</v>
      </c>
      <c r="I1211" s="5">
        <f t="shared" si="94"/>
        <v>46253</v>
      </c>
      <c r="J1211" s="9" t="str">
        <f t="shared" si="91"/>
        <v>ชำระตรงเวลา</v>
      </c>
      <c r="K1211" s="10">
        <f t="shared" si="92"/>
        <v>8</v>
      </c>
      <c r="L1211" t="str">
        <f t="shared" si="93"/>
        <v>ลูกหนี้ชั้นดี</v>
      </c>
    </row>
    <row r="1212" spans="1:12" x14ac:dyDescent="0.2">
      <c r="A1212" t="s">
        <v>937</v>
      </c>
      <c r="B1212" t="s">
        <v>366</v>
      </c>
      <c r="C1212">
        <v>15</v>
      </c>
      <c r="D1212">
        <v>1126010013393</v>
      </c>
      <c r="E1212" s="1">
        <v>46053</v>
      </c>
      <c r="F1212" s="1">
        <v>46058</v>
      </c>
      <c r="G1212">
        <v>4500</v>
      </c>
      <c r="H1212" s="1">
        <f t="shared" si="90"/>
        <v>46068</v>
      </c>
      <c r="I1212" s="5">
        <f t="shared" si="94"/>
        <v>46253</v>
      </c>
      <c r="J1212" s="9" t="str">
        <f t="shared" si="91"/>
        <v>ชำระตรงเวลา</v>
      </c>
      <c r="K1212" s="10">
        <f t="shared" si="92"/>
        <v>0</v>
      </c>
      <c r="L1212" t="str">
        <f t="shared" si="93"/>
        <v>ลูกหนี้ชั้นดี</v>
      </c>
    </row>
    <row r="1213" spans="1:12" x14ac:dyDescent="0.2">
      <c r="A1213" t="s">
        <v>751</v>
      </c>
      <c r="B1213" t="s">
        <v>366</v>
      </c>
      <c r="C1213">
        <v>60</v>
      </c>
      <c r="D1213">
        <v>1126010013447</v>
      </c>
      <c r="E1213" s="1">
        <v>46056</v>
      </c>
      <c r="F1213" s="1">
        <v>46116</v>
      </c>
      <c r="G1213">
        <v>712152</v>
      </c>
      <c r="H1213" s="1">
        <f t="shared" si="90"/>
        <v>46116</v>
      </c>
      <c r="I1213" s="5">
        <f t="shared" si="94"/>
        <v>46253</v>
      </c>
      <c r="J1213" s="9" t="str">
        <f t="shared" si="91"/>
        <v>ค้างชำระ 1 - 30 วัน</v>
      </c>
      <c r="K1213" s="10">
        <f t="shared" si="92"/>
        <v>0</v>
      </c>
      <c r="L1213" t="str">
        <f t="shared" si="93"/>
        <v>ลูกหนี้ชั้นดี</v>
      </c>
    </row>
    <row r="1214" spans="1:12" x14ac:dyDescent="0.2">
      <c r="A1214" t="s">
        <v>939</v>
      </c>
      <c r="B1214" t="s">
        <v>366</v>
      </c>
      <c r="C1214">
        <v>7</v>
      </c>
      <c r="D1214">
        <v>1126010013454</v>
      </c>
      <c r="E1214" s="1">
        <v>46053</v>
      </c>
      <c r="F1214" s="1">
        <v>46062</v>
      </c>
      <c r="G1214">
        <v>790</v>
      </c>
      <c r="H1214" s="1">
        <f t="shared" si="90"/>
        <v>46060</v>
      </c>
      <c r="I1214" s="5">
        <f t="shared" si="94"/>
        <v>46253</v>
      </c>
      <c r="J1214" s="9" t="str">
        <f t="shared" si="91"/>
        <v>ค้างชำระ 1 - 30 วัน</v>
      </c>
      <c r="K1214" s="10">
        <f t="shared" si="92"/>
        <v>2</v>
      </c>
      <c r="L1214" t="str">
        <f t="shared" si="93"/>
        <v>ลูกหนี้ชั้นดี</v>
      </c>
    </row>
    <row r="1215" spans="1:12" x14ac:dyDescent="0.2">
      <c r="A1215" t="s">
        <v>512</v>
      </c>
      <c r="B1215" t="s">
        <v>366</v>
      </c>
      <c r="C1215">
        <v>7</v>
      </c>
      <c r="D1215">
        <v>1126010013461</v>
      </c>
      <c r="E1215" s="1">
        <v>46053</v>
      </c>
      <c r="F1215" s="1">
        <v>46064</v>
      </c>
      <c r="G1215">
        <v>4600</v>
      </c>
      <c r="H1215" s="1">
        <f t="shared" si="90"/>
        <v>46060</v>
      </c>
      <c r="I1215" s="5">
        <f t="shared" si="94"/>
        <v>46253</v>
      </c>
      <c r="J1215" s="9" t="str">
        <f t="shared" si="91"/>
        <v>ค้างชำระ 1 - 30 วัน</v>
      </c>
      <c r="K1215" s="10">
        <f t="shared" si="92"/>
        <v>4</v>
      </c>
      <c r="L1215" t="str">
        <f t="shared" si="93"/>
        <v>ลูกหนี้ชั้นดี</v>
      </c>
    </row>
    <row r="1216" spans="1:12" x14ac:dyDescent="0.2">
      <c r="A1216" t="s">
        <v>512</v>
      </c>
      <c r="B1216" t="s">
        <v>366</v>
      </c>
      <c r="C1216">
        <v>7</v>
      </c>
      <c r="D1216">
        <v>1126010013478</v>
      </c>
      <c r="E1216" s="1">
        <v>46053</v>
      </c>
      <c r="F1216" s="1">
        <v>46064</v>
      </c>
      <c r="G1216">
        <v>470</v>
      </c>
      <c r="H1216" s="1">
        <f t="shared" si="90"/>
        <v>46060</v>
      </c>
      <c r="I1216" s="5">
        <f t="shared" si="94"/>
        <v>46253</v>
      </c>
      <c r="J1216" s="9" t="str">
        <f t="shared" si="91"/>
        <v>ค้างชำระ 1 - 30 วัน</v>
      </c>
      <c r="K1216" s="10">
        <f t="shared" si="92"/>
        <v>4</v>
      </c>
      <c r="L1216" t="str">
        <f t="shared" si="93"/>
        <v>ลูกหนี้ชั้นดี</v>
      </c>
    </row>
    <row r="1217" spans="1:12" x14ac:dyDescent="0.2">
      <c r="A1217" t="s">
        <v>459</v>
      </c>
      <c r="B1217" t="s">
        <v>366</v>
      </c>
      <c r="C1217">
        <v>7</v>
      </c>
      <c r="D1217">
        <v>1126010013591</v>
      </c>
      <c r="E1217" s="1">
        <v>46051</v>
      </c>
      <c r="F1217" s="1">
        <v>46060</v>
      </c>
      <c r="G1217">
        <v>3664</v>
      </c>
      <c r="H1217" s="1">
        <f t="shared" si="90"/>
        <v>46058</v>
      </c>
      <c r="I1217" s="5">
        <f t="shared" si="94"/>
        <v>46253</v>
      </c>
      <c r="J1217" s="9" t="str">
        <f t="shared" si="91"/>
        <v>ชำระตรงเวลา</v>
      </c>
      <c r="K1217" s="10">
        <f t="shared" si="92"/>
        <v>2</v>
      </c>
      <c r="L1217" t="str">
        <f t="shared" si="93"/>
        <v>ลูกหนี้ชั้นดี</v>
      </c>
    </row>
    <row r="1218" spans="1:12" x14ac:dyDescent="0.2">
      <c r="A1218" t="s">
        <v>718</v>
      </c>
      <c r="B1218" t="s">
        <v>366</v>
      </c>
      <c r="C1218">
        <v>0</v>
      </c>
      <c r="D1218">
        <v>1126010013607</v>
      </c>
      <c r="E1218" s="1">
        <v>46051</v>
      </c>
      <c r="F1218" s="1">
        <v>46051</v>
      </c>
      <c r="G1218">
        <v>6196</v>
      </c>
      <c r="H1218" s="1">
        <f t="shared" ref="H1218:H1281" si="95">E1218+C1218</f>
        <v>46051</v>
      </c>
      <c r="I1218" s="5">
        <f t="shared" si="94"/>
        <v>46253</v>
      </c>
      <c r="J1218" s="9" t="str">
        <f t="shared" ref="J1218:J1281" si="96">IF(K1219&lt;=0, "ชำระตรงเวลา", IF(K1219&lt;=30, "ค้างชำระ 1 - 30 วัน", IF(K1219&lt;=60, "ค้างชำระ 31 - 60 วัน", IF(K1219&lt;=90, "ค้างชำระ 61 - 90 วัน", "ค้างชำระเกิน 90 วัน"))))</f>
        <v>ชำระตรงเวลา</v>
      </c>
      <c r="K1218" s="10">
        <f t="shared" ref="K1218:K1281" si="97">IF(OR(F1218="",F1218="(ว่าง)"), MAX(0,I1217-H1218), MAX(0,F1218-H1218))</f>
        <v>0</v>
      </c>
      <c r="L1218" t="str">
        <f t="shared" ref="L1218:L1281" si="98">IF(K1218&lt;=30, "ลูกหนี้ชั้นดี", IF(K1218&lt;=90, "ลูกหนี้เฝ้าติดตาม", "ลูกหนี้ด้อยคุณภาพ (NPL)"))</f>
        <v>ลูกหนี้ชั้นดี</v>
      </c>
    </row>
    <row r="1219" spans="1:12" x14ac:dyDescent="0.2">
      <c r="A1219" t="s">
        <v>451</v>
      </c>
      <c r="B1219" t="s">
        <v>366</v>
      </c>
      <c r="C1219">
        <v>0</v>
      </c>
      <c r="D1219">
        <v>1126010013614</v>
      </c>
      <c r="E1219" s="1">
        <v>46051</v>
      </c>
      <c r="F1219" s="1">
        <v>46051</v>
      </c>
      <c r="G1219">
        <v>1881</v>
      </c>
      <c r="H1219" s="1">
        <f t="shared" si="95"/>
        <v>46051</v>
      </c>
      <c r="I1219" s="5">
        <f t="shared" si="94"/>
        <v>46253</v>
      </c>
      <c r="J1219" s="9" t="str">
        <f t="shared" si="96"/>
        <v>ชำระตรงเวลา</v>
      </c>
      <c r="K1219" s="10">
        <f t="shared" si="97"/>
        <v>0</v>
      </c>
      <c r="L1219" t="str">
        <f t="shared" si="98"/>
        <v>ลูกหนี้ชั้นดี</v>
      </c>
    </row>
    <row r="1220" spans="1:12" x14ac:dyDescent="0.2">
      <c r="A1220" t="s">
        <v>404</v>
      </c>
      <c r="B1220" t="s">
        <v>366</v>
      </c>
      <c r="C1220">
        <v>7</v>
      </c>
      <c r="D1220">
        <v>1126010013621</v>
      </c>
      <c r="E1220" s="1">
        <v>46051</v>
      </c>
      <c r="F1220" s="1">
        <v>46058</v>
      </c>
      <c r="G1220">
        <v>8585</v>
      </c>
      <c r="H1220" s="1">
        <f t="shared" si="95"/>
        <v>46058</v>
      </c>
      <c r="I1220" s="5">
        <f t="shared" ref="I1220:I1283" si="99">I1219</f>
        <v>46253</v>
      </c>
      <c r="J1220" s="9" t="str">
        <f t="shared" si="96"/>
        <v>ชำระตรงเวลา</v>
      </c>
      <c r="K1220" s="10">
        <f t="shared" si="97"/>
        <v>0</v>
      </c>
      <c r="L1220" t="str">
        <f t="shared" si="98"/>
        <v>ลูกหนี้ชั้นดี</v>
      </c>
    </row>
    <row r="1221" spans="1:12" x14ac:dyDescent="0.2">
      <c r="A1221" t="s">
        <v>940</v>
      </c>
      <c r="B1221" t="s">
        <v>366</v>
      </c>
      <c r="C1221">
        <v>7</v>
      </c>
      <c r="D1221">
        <v>1126010013638</v>
      </c>
      <c r="E1221" s="1">
        <v>46051</v>
      </c>
      <c r="F1221" s="1">
        <v>46051</v>
      </c>
      <c r="G1221">
        <v>2239</v>
      </c>
      <c r="H1221" s="1">
        <f t="shared" si="95"/>
        <v>46058</v>
      </c>
      <c r="I1221" s="5">
        <f t="shared" si="99"/>
        <v>46253</v>
      </c>
      <c r="J1221" s="9" t="str">
        <f t="shared" si="96"/>
        <v>ชำระตรงเวลา</v>
      </c>
      <c r="K1221" s="10">
        <f t="shared" si="97"/>
        <v>0</v>
      </c>
      <c r="L1221" t="str">
        <f t="shared" si="98"/>
        <v>ลูกหนี้ชั้นดี</v>
      </c>
    </row>
    <row r="1222" spans="1:12" x14ac:dyDescent="0.2">
      <c r="A1222" t="s">
        <v>941</v>
      </c>
      <c r="B1222" t="s">
        <v>366</v>
      </c>
      <c r="C1222">
        <v>7</v>
      </c>
      <c r="D1222">
        <v>1126010013652</v>
      </c>
      <c r="E1222" s="1">
        <v>46051</v>
      </c>
      <c r="F1222" s="1">
        <v>46051</v>
      </c>
      <c r="G1222">
        <v>874</v>
      </c>
      <c r="H1222" s="1">
        <f t="shared" si="95"/>
        <v>46058</v>
      </c>
      <c r="I1222" s="5">
        <f t="shared" si="99"/>
        <v>46253</v>
      </c>
      <c r="J1222" s="9" t="str">
        <f t="shared" si="96"/>
        <v>ชำระตรงเวลา</v>
      </c>
      <c r="K1222" s="10">
        <f t="shared" si="97"/>
        <v>0</v>
      </c>
      <c r="L1222" t="str">
        <f t="shared" si="98"/>
        <v>ลูกหนี้ชั้นดี</v>
      </c>
    </row>
    <row r="1223" spans="1:12" x14ac:dyDescent="0.2">
      <c r="A1223" t="s">
        <v>941</v>
      </c>
      <c r="B1223" t="s">
        <v>366</v>
      </c>
      <c r="C1223">
        <v>0</v>
      </c>
      <c r="D1223">
        <v>1126010013669</v>
      </c>
      <c r="E1223" s="1">
        <v>46051</v>
      </c>
      <c r="F1223" s="1">
        <v>46051</v>
      </c>
      <c r="G1223">
        <v>2225</v>
      </c>
      <c r="H1223" s="1">
        <f t="shared" si="95"/>
        <v>46051</v>
      </c>
      <c r="I1223" s="5">
        <f t="shared" si="99"/>
        <v>46253</v>
      </c>
      <c r="J1223" s="9" t="str">
        <f t="shared" si="96"/>
        <v>ชำระตรงเวลา</v>
      </c>
      <c r="K1223" s="10">
        <f t="shared" si="97"/>
        <v>0</v>
      </c>
      <c r="L1223" t="str">
        <f t="shared" si="98"/>
        <v>ลูกหนี้ชั้นดี</v>
      </c>
    </row>
    <row r="1224" spans="1:12" x14ac:dyDescent="0.2">
      <c r="A1224" t="s">
        <v>734</v>
      </c>
      <c r="B1224" t="s">
        <v>366</v>
      </c>
      <c r="C1224">
        <v>7</v>
      </c>
      <c r="D1224">
        <v>1126010013683</v>
      </c>
      <c r="E1224" s="1">
        <v>46051</v>
      </c>
      <c r="F1224" s="1">
        <v>46058</v>
      </c>
      <c r="G1224">
        <v>2940</v>
      </c>
      <c r="H1224" s="1">
        <f t="shared" si="95"/>
        <v>46058</v>
      </c>
      <c r="I1224" s="5">
        <f t="shared" si="99"/>
        <v>46253</v>
      </c>
      <c r="J1224" s="9" t="str">
        <f t="shared" si="96"/>
        <v>ชำระตรงเวลา</v>
      </c>
      <c r="K1224" s="10">
        <f t="shared" si="97"/>
        <v>0</v>
      </c>
      <c r="L1224" t="str">
        <f t="shared" si="98"/>
        <v>ลูกหนี้ชั้นดี</v>
      </c>
    </row>
    <row r="1225" spans="1:12" x14ac:dyDescent="0.2">
      <c r="A1225" t="s">
        <v>942</v>
      </c>
      <c r="B1225" t="s">
        <v>366</v>
      </c>
      <c r="C1225">
        <v>7</v>
      </c>
      <c r="D1225">
        <v>1126010013690</v>
      </c>
      <c r="E1225" s="1">
        <v>46051</v>
      </c>
      <c r="F1225" s="1">
        <v>46053</v>
      </c>
      <c r="G1225">
        <v>41830</v>
      </c>
      <c r="H1225" s="1">
        <f t="shared" si="95"/>
        <v>46058</v>
      </c>
      <c r="I1225" s="5">
        <f t="shared" si="99"/>
        <v>46253</v>
      </c>
      <c r="J1225" s="9" t="str">
        <f t="shared" si="96"/>
        <v>ชำระตรงเวลา</v>
      </c>
      <c r="K1225" s="10">
        <f t="shared" si="97"/>
        <v>0</v>
      </c>
      <c r="L1225" t="str">
        <f t="shared" si="98"/>
        <v>ลูกหนี้ชั้นดี</v>
      </c>
    </row>
    <row r="1226" spans="1:12" x14ac:dyDescent="0.2">
      <c r="A1226" t="s">
        <v>942</v>
      </c>
      <c r="B1226" t="s">
        <v>366</v>
      </c>
      <c r="C1226">
        <v>7</v>
      </c>
      <c r="D1226">
        <v>1126010013690</v>
      </c>
      <c r="E1226" s="1">
        <v>46051</v>
      </c>
      <c r="F1226" s="1">
        <v>46053</v>
      </c>
      <c r="G1226">
        <v>41830</v>
      </c>
      <c r="H1226" s="1">
        <f t="shared" si="95"/>
        <v>46058</v>
      </c>
      <c r="I1226" s="5">
        <f t="shared" si="99"/>
        <v>46253</v>
      </c>
      <c r="J1226" s="9" t="str">
        <f t="shared" si="96"/>
        <v>ชำระตรงเวลา</v>
      </c>
      <c r="K1226" s="10">
        <f t="shared" si="97"/>
        <v>0</v>
      </c>
      <c r="L1226" t="str">
        <f t="shared" si="98"/>
        <v>ลูกหนี้ชั้นดี</v>
      </c>
    </row>
    <row r="1227" spans="1:12" x14ac:dyDescent="0.2">
      <c r="A1227" t="s">
        <v>942</v>
      </c>
      <c r="B1227" t="s">
        <v>366</v>
      </c>
      <c r="C1227">
        <v>7</v>
      </c>
      <c r="D1227">
        <v>1126010013690</v>
      </c>
      <c r="E1227" s="1">
        <v>46051</v>
      </c>
      <c r="F1227" s="1">
        <v>46053</v>
      </c>
      <c r="G1227">
        <v>41830</v>
      </c>
      <c r="H1227" s="1">
        <f t="shared" si="95"/>
        <v>46058</v>
      </c>
      <c r="I1227" s="5">
        <f t="shared" si="99"/>
        <v>46253</v>
      </c>
      <c r="J1227" s="9" t="str">
        <f t="shared" si="96"/>
        <v>ชำระตรงเวลา</v>
      </c>
      <c r="K1227" s="10">
        <f t="shared" si="97"/>
        <v>0</v>
      </c>
      <c r="L1227" t="str">
        <f t="shared" si="98"/>
        <v>ลูกหนี้ชั้นดี</v>
      </c>
    </row>
    <row r="1228" spans="1:12" x14ac:dyDescent="0.2">
      <c r="A1228" t="s">
        <v>943</v>
      </c>
      <c r="B1228" t="s">
        <v>366</v>
      </c>
      <c r="C1228">
        <v>7</v>
      </c>
      <c r="D1228">
        <v>1126010013706</v>
      </c>
      <c r="E1228" s="1">
        <v>46051</v>
      </c>
      <c r="F1228" s="1">
        <v>46058</v>
      </c>
      <c r="G1228">
        <v>8320</v>
      </c>
      <c r="H1228" s="1">
        <f t="shared" si="95"/>
        <v>46058</v>
      </c>
      <c r="I1228" s="5">
        <f t="shared" si="99"/>
        <v>46253</v>
      </c>
      <c r="J1228" s="9" t="str">
        <f t="shared" si="96"/>
        <v>ชำระตรงเวลา</v>
      </c>
      <c r="K1228" s="10">
        <f t="shared" si="97"/>
        <v>0</v>
      </c>
      <c r="L1228" t="str">
        <f t="shared" si="98"/>
        <v>ลูกหนี้ชั้นดี</v>
      </c>
    </row>
    <row r="1229" spans="1:12" x14ac:dyDescent="0.2">
      <c r="A1229" t="s">
        <v>786</v>
      </c>
      <c r="B1229" t="s">
        <v>366</v>
      </c>
      <c r="C1229">
        <v>7</v>
      </c>
      <c r="D1229">
        <v>1126010013799</v>
      </c>
      <c r="E1229" s="1">
        <v>46051</v>
      </c>
      <c r="F1229" s="1">
        <v>46052</v>
      </c>
      <c r="G1229">
        <v>1330</v>
      </c>
      <c r="H1229" s="1">
        <f t="shared" si="95"/>
        <v>46058</v>
      </c>
      <c r="I1229" s="5">
        <f t="shared" si="99"/>
        <v>46253</v>
      </c>
      <c r="J1229" s="9" t="str">
        <f t="shared" si="96"/>
        <v>ชำระตรงเวลา</v>
      </c>
      <c r="K1229" s="10">
        <f t="shared" si="97"/>
        <v>0</v>
      </c>
      <c r="L1229" t="str">
        <f t="shared" si="98"/>
        <v>ลูกหนี้ชั้นดี</v>
      </c>
    </row>
    <row r="1230" spans="1:12" x14ac:dyDescent="0.2">
      <c r="A1230" t="s">
        <v>944</v>
      </c>
      <c r="B1230" t="s">
        <v>366</v>
      </c>
      <c r="C1230">
        <v>7</v>
      </c>
      <c r="D1230">
        <v>1126010013805</v>
      </c>
      <c r="E1230" s="1">
        <v>46051</v>
      </c>
      <c r="F1230" s="1">
        <v>46056</v>
      </c>
      <c r="G1230">
        <v>2850</v>
      </c>
      <c r="H1230" s="1">
        <f t="shared" si="95"/>
        <v>46058</v>
      </c>
      <c r="I1230" s="5">
        <f t="shared" si="99"/>
        <v>46253</v>
      </c>
      <c r="J1230" s="9" t="str">
        <f t="shared" si="96"/>
        <v>ค้างชำระ 1 - 30 วัน</v>
      </c>
      <c r="K1230" s="10">
        <f t="shared" si="97"/>
        <v>0</v>
      </c>
      <c r="L1230" t="str">
        <f t="shared" si="98"/>
        <v>ลูกหนี้ชั้นดี</v>
      </c>
    </row>
    <row r="1231" spans="1:12" x14ac:dyDescent="0.2">
      <c r="A1231" t="s">
        <v>459</v>
      </c>
      <c r="B1231" t="s">
        <v>366</v>
      </c>
      <c r="C1231">
        <v>7</v>
      </c>
      <c r="D1231">
        <v>1126010013812</v>
      </c>
      <c r="E1231" s="1">
        <v>46051</v>
      </c>
      <c r="F1231" s="1">
        <v>46062</v>
      </c>
      <c r="G1231">
        <v>2070</v>
      </c>
      <c r="H1231" s="1">
        <f t="shared" si="95"/>
        <v>46058</v>
      </c>
      <c r="I1231" s="5">
        <f t="shared" si="99"/>
        <v>46253</v>
      </c>
      <c r="J1231" s="9" t="str">
        <f t="shared" si="96"/>
        <v>ชำระตรงเวลา</v>
      </c>
      <c r="K1231" s="10">
        <f t="shared" si="97"/>
        <v>4</v>
      </c>
      <c r="L1231" t="str">
        <f t="shared" si="98"/>
        <v>ลูกหนี้ชั้นดี</v>
      </c>
    </row>
    <row r="1232" spans="1:12" x14ac:dyDescent="0.2">
      <c r="A1232" t="s">
        <v>637</v>
      </c>
      <c r="B1232" t="s">
        <v>366</v>
      </c>
      <c r="C1232">
        <v>7</v>
      </c>
      <c r="D1232">
        <v>1126010013829</v>
      </c>
      <c r="E1232" s="1">
        <v>46051</v>
      </c>
      <c r="F1232" s="1">
        <v>46051</v>
      </c>
      <c r="G1232">
        <v>1090</v>
      </c>
      <c r="H1232" s="1">
        <f t="shared" si="95"/>
        <v>46058</v>
      </c>
      <c r="I1232" s="5">
        <f t="shared" si="99"/>
        <v>46253</v>
      </c>
      <c r="J1232" s="9" t="str">
        <f t="shared" si="96"/>
        <v>ชำระตรงเวลา</v>
      </c>
      <c r="K1232" s="10">
        <f t="shared" si="97"/>
        <v>0</v>
      </c>
      <c r="L1232" t="str">
        <f t="shared" si="98"/>
        <v>ลูกหนี้ชั้นดี</v>
      </c>
    </row>
    <row r="1233" spans="1:12" x14ac:dyDescent="0.2">
      <c r="A1233" t="s">
        <v>945</v>
      </c>
      <c r="B1233" t="s">
        <v>366</v>
      </c>
      <c r="C1233">
        <v>30</v>
      </c>
      <c r="D1233">
        <v>1126010013850</v>
      </c>
      <c r="E1233" s="1">
        <v>46051</v>
      </c>
      <c r="F1233" s="1">
        <v>46051</v>
      </c>
      <c r="G1233">
        <v>270</v>
      </c>
      <c r="H1233" s="1">
        <f t="shared" si="95"/>
        <v>46081</v>
      </c>
      <c r="I1233" s="5">
        <f t="shared" si="99"/>
        <v>46253</v>
      </c>
      <c r="J1233" s="9" t="str">
        <f t="shared" si="96"/>
        <v>ชำระตรงเวลา</v>
      </c>
      <c r="K1233" s="10">
        <f t="shared" si="97"/>
        <v>0</v>
      </c>
      <c r="L1233" t="str">
        <f t="shared" si="98"/>
        <v>ลูกหนี้ชั้นดี</v>
      </c>
    </row>
    <row r="1234" spans="1:12" x14ac:dyDescent="0.2">
      <c r="A1234" t="s">
        <v>451</v>
      </c>
      <c r="B1234" t="s">
        <v>366</v>
      </c>
      <c r="C1234">
        <v>7</v>
      </c>
      <c r="D1234">
        <v>1126010013867</v>
      </c>
      <c r="E1234" s="1">
        <v>46051</v>
      </c>
      <c r="F1234" s="1">
        <v>46051</v>
      </c>
      <c r="G1234">
        <v>70</v>
      </c>
      <c r="H1234" s="1">
        <f t="shared" si="95"/>
        <v>46058</v>
      </c>
      <c r="I1234" s="5">
        <f t="shared" si="99"/>
        <v>46253</v>
      </c>
      <c r="J1234" s="9" t="str">
        <f t="shared" si="96"/>
        <v>ชำระตรงเวลา</v>
      </c>
      <c r="K1234" s="10">
        <f t="shared" si="97"/>
        <v>0</v>
      </c>
      <c r="L1234" t="str">
        <f t="shared" si="98"/>
        <v>ลูกหนี้ชั้นดี</v>
      </c>
    </row>
    <row r="1235" spans="1:12" x14ac:dyDescent="0.2">
      <c r="A1235" t="s">
        <v>946</v>
      </c>
      <c r="B1235" t="s">
        <v>366</v>
      </c>
      <c r="C1235">
        <v>15</v>
      </c>
      <c r="D1235">
        <v>1126010014017</v>
      </c>
      <c r="E1235" s="1">
        <v>46051</v>
      </c>
      <c r="F1235" s="1">
        <v>46051</v>
      </c>
      <c r="G1235">
        <v>190</v>
      </c>
      <c r="H1235" s="1">
        <f t="shared" si="95"/>
        <v>46066</v>
      </c>
      <c r="I1235" s="5">
        <f t="shared" si="99"/>
        <v>46253</v>
      </c>
      <c r="J1235" s="9" t="str">
        <f t="shared" si="96"/>
        <v>ชำระตรงเวลา</v>
      </c>
      <c r="K1235" s="10">
        <f t="shared" si="97"/>
        <v>0</v>
      </c>
      <c r="L1235" t="str">
        <f t="shared" si="98"/>
        <v>ลูกหนี้ชั้นดี</v>
      </c>
    </row>
    <row r="1236" spans="1:12" x14ac:dyDescent="0.2">
      <c r="A1236" t="s">
        <v>581</v>
      </c>
      <c r="B1236" t="s">
        <v>366</v>
      </c>
      <c r="C1236">
        <v>7</v>
      </c>
      <c r="D1236">
        <v>1126010014284</v>
      </c>
      <c r="E1236" s="1">
        <v>46053</v>
      </c>
      <c r="F1236" s="1">
        <v>46053</v>
      </c>
      <c r="G1236">
        <v>675</v>
      </c>
      <c r="H1236" s="1">
        <f t="shared" si="95"/>
        <v>46060</v>
      </c>
      <c r="I1236" s="5">
        <f t="shared" si="99"/>
        <v>46253</v>
      </c>
      <c r="J1236" s="9" t="str">
        <f t="shared" si="96"/>
        <v>ชำระตรงเวลา</v>
      </c>
      <c r="K1236" s="10">
        <f t="shared" si="97"/>
        <v>0</v>
      </c>
      <c r="L1236" t="str">
        <f t="shared" si="98"/>
        <v>ลูกหนี้ชั้นดี</v>
      </c>
    </row>
    <row r="1237" spans="1:12" x14ac:dyDescent="0.2">
      <c r="A1237" t="s">
        <v>581</v>
      </c>
      <c r="B1237" t="s">
        <v>366</v>
      </c>
      <c r="C1237">
        <v>7</v>
      </c>
      <c r="D1237">
        <v>1126010014284</v>
      </c>
      <c r="E1237" s="1">
        <v>46053</v>
      </c>
      <c r="F1237" s="1">
        <v>46053</v>
      </c>
      <c r="G1237">
        <v>675</v>
      </c>
      <c r="H1237" s="1">
        <f t="shared" si="95"/>
        <v>46060</v>
      </c>
      <c r="I1237" s="5">
        <f t="shared" si="99"/>
        <v>46253</v>
      </c>
      <c r="J1237" s="9" t="str">
        <f t="shared" si="96"/>
        <v>ชำระตรงเวลา</v>
      </c>
      <c r="K1237" s="10">
        <f t="shared" si="97"/>
        <v>0</v>
      </c>
      <c r="L1237" t="str">
        <f t="shared" si="98"/>
        <v>ลูกหนี้ชั้นดี</v>
      </c>
    </row>
    <row r="1238" spans="1:12" x14ac:dyDescent="0.2">
      <c r="A1238" t="s">
        <v>538</v>
      </c>
      <c r="B1238" t="s">
        <v>366</v>
      </c>
      <c r="C1238">
        <v>0</v>
      </c>
      <c r="D1238">
        <v>1126010014291</v>
      </c>
      <c r="E1238" s="1">
        <v>46053</v>
      </c>
      <c r="F1238" s="1">
        <v>46053</v>
      </c>
      <c r="G1238">
        <v>3080</v>
      </c>
      <c r="H1238" s="1">
        <f t="shared" si="95"/>
        <v>46053</v>
      </c>
      <c r="I1238" s="5">
        <f t="shared" si="99"/>
        <v>46253</v>
      </c>
      <c r="J1238" s="9" t="str">
        <f t="shared" si="96"/>
        <v>ชำระตรงเวลา</v>
      </c>
      <c r="K1238" s="10">
        <f t="shared" si="97"/>
        <v>0</v>
      </c>
      <c r="L1238" t="str">
        <f t="shared" si="98"/>
        <v>ลูกหนี้ชั้นดี</v>
      </c>
    </row>
    <row r="1239" spans="1:12" x14ac:dyDescent="0.2">
      <c r="A1239" t="s">
        <v>538</v>
      </c>
      <c r="B1239" t="s">
        <v>366</v>
      </c>
      <c r="C1239">
        <v>0</v>
      </c>
      <c r="D1239">
        <v>1126010014291</v>
      </c>
      <c r="E1239" s="1">
        <v>46053</v>
      </c>
      <c r="F1239" s="1">
        <v>46053</v>
      </c>
      <c r="G1239">
        <v>3080</v>
      </c>
      <c r="H1239" s="1">
        <f t="shared" si="95"/>
        <v>46053</v>
      </c>
      <c r="I1239" s="5">
        <f t="shared" si="99"/>
        <v>46253</v>
      </c>
      <c r="J1239" s="9" t="str">
        <f t="shared" si="96"/>
        <v>ชำระตรงเวลา</v>
      </c>
      <c r="K1239" s="10">
        <f t="shared" si="97"/>
        <v>0</v>
      </c>
      <c r="L1239" t="str">
        <f t="shared" si="98"/>
        <v>ลูกหนี้ชั้นดี</v>
      </c>
    </row>
    <row r="1240" spans="1:12" x14ac:dyDescent="0.2">
      <c r="A1240" t="s">
        <v>587</v>
      </c>
      <c r="B1240" t="s">
        <v>366</v>
      </c>
      <c r="C1240">
        <v>7</v>
      </c>
      <c r="D1240">
        <v>1126010014307</v>
      </c>
      <c r="E1240" s="1">
        <v>46053</v>
      </c>
      <c r="F1240" s="1">
        <v>46053</v>
      </c>
      <c r="G1240">
        <v>807</v>
      </c>
      <c r="H1240" s="1">
        <f t="shared" si="95"/>
        <v>46060</v>
      </c>
      <c r="I1240" s="5">
        <f t="shared" si="99"/>
        <v>46253</v>
      </c>
      <c r="J1240" s="9" t="str">
        <f t="shared" si="96"/>
        <v>ชำระตรงเวลา</v>
      </c>
      <c r="K1240" s="10">
        <f t="shared" si="97"/>
        <v>0</v>
      </c>
      <c r="L1240" t="str">
        <f t="shared" si="98"/>
        <v>ลูกหนี้ชั้นดี</v>
      </c>
    </row>
    <row r="1241" spans="1:12" x14ac:dyDescent="0.2">
      <c r="A1241" t="s">
        <v>845</v>
      </c>
      <c r="B1241" t="s">
        <v>366</v>
      </c>
      <c r="C1241">
        <v>7</v>
      </c>
      <c r="D1241">
        <v>1126010014314</v>
      </c>
      <c r="E1241" s="1">
        <v>46053</v>
      </c>
      <c r="F1241" s="1">
        <v>46053</v>
      </c>
      <c r="G1241">
        <v>876</v>
      </c>
      <c r="H1241" s="1">
        <f t="shared" si="95"/>
        <v>46060</v>
      </c>
      <c r="I1241" s="5">
        <f t="shared" si="99"/>
        <v>46253</v>
      </c>
      <c r="J1241" s="9" t="str">
        <f t="shared" si="96"/>
        <v>ค้างชำระ 1 - 30 วัน</v>
      </c>
      <c r="K1241" s="10">
        <f t="shared" si="97"/>
        <v>0</v>
      </c>
      <c r="L1241" t="str">
        <f t="shared" si="98"/>
        <v>ลูกหนี้ชั้นดี</v>
      </c>
    </row>
    <row r="1242" spans="1:12" x14ac:dyDescent="0.2">
      <c r="A1242" t="s">
        <v>947</v>
      </c>
      <c r="B1242" t="s">
        <v>366</v>
      </c>
      <c r="C1242">
        <v>7</v>
      </c>
      <c r="D1242">
        <v>1126010014321</v>
      </c>
      <c r="E1242" s="1">
        <v>46053</v>
      </c>
      <c r="F1242" s="1">
        <v>46062</v>
      </c>
      <c r="G1242">
        <v>4675</v>
      </c>
      <c r="H1242" s="1">
        <f t="shared" si="95"/>
        <v>46060</v>
      </c>
      <c r="I1242" s="5">
        <f t="shared" si="99"/>
        <v>46253</v>
      </c>
      <c r="J1242" s="9" t="str">
        <f t="shared" si="96"/>
        <v>ค้างชำระ 1 - 30 วัน</v>
      </c>
      <c r="K1242" s="10">
        <f t="shared" si="97"/>
        <v>2</v>
      </c>
      <c r="L1242" t="str">
        <f t="shared" si="98"/>
        <v>ลูกหนี้ชั้นดี</v>
      </c>
    </row>
    <row r="1243" spans="1:12" x14ac:dyDescent="0.2">
      <c r="A1243" t="s">
        <v>947</v>
      </c>
      <c r="B1243" t="s">
        <v>366</v>
      </c>
      <c r="C1243">
        <v>7</v>
      </c>
      <c r="D1243">
        <v>1126010014321</v>
      </c>
      <c r="E1243" s="1">
        <v>46053</v>
      </c>
      <c r="F1243" s="1">
        <v>46062</v>
      </c>
      <c r="G1243">
        <v>4675</v>
      </c>
      <c r="H1243" s="1">
        <f t="shared" si="95"/>
        <v>46060</v>
      </c>
      <c r="I1243" s="5">
        <f t="shared" si="99"/>
        <v>46253</v>
      </c>
      <c r="J1243" s="9" t="str">
        <f t="shared" si="96"/>
        <v>ค้างชำระ 1 - 30 วัน</v>
      </c>
      <c r="K1243" s="10">
        <f t="shared" si="97"/>
        <v>2</v>
      </c>
      <c r="L1243" t="str">
        <f t="shared" si="98"/>
        <v>ลูกหนี้ชั้นดี</v>
      </c>
    </row>
    <row r="1244" spans="1:12" x14ac:dyDescent="0.2">
      <c r="A1244" t="s">
        <v>948</v>
      </c>
      <c r="B1244" t="s">
        <v>366</v>
      </c>
      <c r="C1244">
        <v>7</v>
      </c>
      <c r="D1244">
        <v>1126010014338</v>
      </c>
      <c r="E1244" s="1">
        <v>46053</v>
      </c>
      <c r="F1244" s="1">
        <v>46064</v>
      </c>
      <c r="G1244">
        <v>2855</v>
      </c>
      <c r="H1244" s="1">
        <f t="shared" si="95"/>
        <v>46060</v>
      </c>
      <c r="I1244" s="5">
        <f t="shared" si="99"/>
        <v>46253</v>
      </c>
      <c r="J1244" s="9" t="str">
        <f t="shared" si="96"/>
        <v>ชำระตรงเวลา</v>
      </c>
      <c r="K1244" s="10">
        <f t="shared" si="97"/>
        <v>4</v>
      </c>
      <c r="L1244" t="str">
        <f t="shared" si="98"/>
        <v>ลูกหนี้ชั้นดี</v>
      </c>
    </row>
    <row r="1245" spans="1:12" x14ac:dyDescent="0.2">
      <c r="A1245" t="s">
        <v>587</v>
      </c>
      <c r="B1245" t="s">
        <v>366</v>
      </c>
      <c r="C1245">
        <v>15</v>
      </c>
      <c r="D1245">
        <v>1126010014345</v>
      </c>
      <c r="E1245" s="1">
        <v>46053</v>
      </c>
      <c r="F1245" s="1">
        <v>46060</v>
      </c>
      <c r="G1245">
        <v>3407</v>
      </c>
      <c r="H1245" s="1">
        <f t="shared" si="95"/>
        <v>46068</v>
      </c>
      <c r="I1245" s="5">
        <f t="shared" si="99"/>
        <v>46253</v>
      </c>
      <c r="J1245" s="9" t="str">
        <f t="shared" si="96"/>
        <v>ชำระตรงเวลา</v>
      </c>
      <c r="K1245" s="10">
        <f t="shared" si="97"/>
        <v>0</v>
      </c>
      <c r="L1245" t="str">
        <f t="shared" si="98"/>
        <v>ลูกหนี้ชั้นดี</v>
      </c>
    </row>
    <row r="1246" spans="1:12" x14ac:dyDescent="0.2">
      <c r="A1246" t="s">
        <v>949</v>
      </c>
      <c r="B1246" t="s">
        <v>366</v>
      </c>
      <c r="C1246">
        <v>15</v>
      </c>
      <c r="D1246">
        <v>1126010014352</v>
      </c>
      <c r="E1246" s="1">
        <v>46053</v>
      </c>
      <c r="F1246" s="1">
        <v>46060</v>
      </c>
      <c r="G1246">
        <v>9021</v>
      </c>
      <c r="H1246" s="1">
        <f t="shared" si="95"/>
        <v>46068</v>
      </c>
      <c r="I1246" s="5">
        <f t="shared" si="99"/>
        <v>46253</v>
      </c>
      <c r="J1246" s="9" t="str">
        <f t="shared" si="96"/>
        <v>ชำระตรงเวลา</v>
      </c>
      <c r="K1246" s="10">
        <f t="shared" si="97"/>
        <v>0</v>
      </c>
      <c r="L1246" t="str">
        <f t="shared" si="98"/>
        <v>ลูกหนี้ชั้นดี</v>
      </c>
    </row>
    <row r="1247" spans="1:12" x14ac:dyDescent="0.2">
      <c r="A1247" t="s">
        <v>949</v>
      </c>
      <c r="B1247" t="s">
        <v>366</v>
      </c>
      <c r="C1247">
        <v>15</v>
      </c>
      <c r="D1247">
        <v>1126010014352</v>
      </c>
      <c r="E1247" s="1">
        <v>46053</v>
      </c>
      <c r="F1247" s="1">
        <v>46060</v>
      </c>
      <c r="G1247">
        <v>9021</v>
      </c>
      <c r="H1247" s="1">
        <f t="shared" si="95"/>
        <v>46068</v>
      </c>
      <c r="I1247" s="5">
        <f t="shared" si="99"/>
        <v>46253</v>
      </c>
      <c r="J1247" s="9" t="str">
        <f t="shared" si="96"/>
        <v>ชำระตรงเวลา</v>
      </c>
      <c r="K1247" s="10">
        <f t="shared" si="97"/>
        <v>0</v>
      </c>
      <c r="L1247" t="str">
        <f t="shared" si="98"/>
        <v>ลูกหนี้ชั้นดี</v>
      </c>
    </row>
    <row r="1248" spans="1:12" x14ac:dyDescent="0.2">
      <c r="A1248" t="s">
        <v>839</v>
      </c>
      <c r="B1248" t="s">
        <v>366</v>
      </c>
      <c r="C1248">
        <v>7</v>
      </c>
      <c r="D1248">
        <v>1126010014369</v>
      </c>
      <c r="E1248" s="1">
        <v>46053</v>
      </c>
      <c r="F1248" s="1">
        <v>46058</v>
      </c>
      <c r="G1248">
        <v>2477</v>
      </c>
      <c r="H1248" s="1">
        <f t="shared" si="95"/>
        <v>46060</v>
      </c>
      <c r="I1248" s="5">
        <f t="shared" si="99"/>
        <v>46253</v>
      </c>
      <c r="J1248" s="9" t="str">
        <f t="shared" si="96"/>
        <v>ชำระตรงเวลา</v>
      </c>
      <c r="K1248" s="10">
        <f t="shared" si="97"/>
        <v>0</v>
      </c>
      <c r="L1248" t="str">
        <f t="shared" si="98"/>
        <v>ลูกหนี้ชั้นดี</v>
      </c>
    </row>
    <row r="1249" spans="1:12" x14ac:dyDescent="0.2">
      <c r="A1249" t="s">
        <v>479</v>
      </c>
      <c r="B1249" t="s">
        <v>366</v>
      </c>
      <c r="C1249">
        <v>7</v>
      </c>
      <c r="D1249">
        <v>1126010014376</v>
      </c>
      <c r="E1249" s="1">
        <v>46053</v>
      </c>
      <c r="F1249" s="1">
        <v>46057</v>
      </c>
      <c r="G1249">
        <v>2321</v>
      </c>
      <c r="H1249" s="1">
        <f t="shared" si="95"/>
        <v>46060</v>
      </c>
      <c r="I1249" s="5">
        <f t="shared" si="99"/>
        <v>46253</v>
      </c>
      <c r="J1249" s="9" t="str">
        <f t="shared" si="96"/>
        <v>ชำระตรงเวลา</v>
      </c>
      <c r="K1249" s="10">
        <f t="shared" si="97"/>
        <v>0</v>
      </c>
      <c r="L1249" t="str">
        <f t="shared" si="98"/>
        <v>ลูกหนี้ชั้นดี</v>
      </c>
    </row>
    <row r="1250" spans="1:12" x14ac:dyDescent="0.2">
      <c r="A1250" t="s">
        <v>479</v>
      </c>
      <c r="B1250" t="s">
        <v>366</v>
      </c>
      <c r="C1250">
        <v>7</v>
      </c>
      <c r="D1250">
        <v>1126010014376</v>
      </c>
      <c r="E1250" s="1">
        <v>46053</v>
      </c>
      <c r="F1250" s="1">
        <v>46057</v>
      </c>
      <c r="G1250">
        <v>2321</v>
      </c>
      <c r="H1250" s="1">
        <f t="shared" si="95"/>
        <v>46060</v>
      </c>
      <c r="I1250" s="5">
        <f t="shared" si="99"/>
        <v>46253</v>
      </c>
      <c r="J1250" s="9" t="str">
        <f t="shared" si="96"/>
        <v>ชำระตรงเวลา</v>
      </c>
      <c r="K1250" s="10">
        <f t="shared" si="97"/>
        <v>0</v>
      </c>
      <c r="L1250" t="str">
        <f t="shared" si="98"/>
        <v>ลูกหนี้ชั้นดี</v>
      </c>
    </row>
    <row r="1251" spans="1:12" x14ac:dyDescent="0.2">
      <c r="A1251" t="s">
        <v>518</v>
      </c>
      <c r="B1251" t="s">
        <v>366</v>
      </c>
      <c r="C1251">
        <v>30</v>
      </c>
      <c r="D1251">
        <v>1126010014444</v>
      </c>
      <c r="E1251" s="1">
        <v>46056</v>
      </c>
      <c r="F1251" s="1">
        <v>46080</v>
      </c>
      <c r="G1251">
        <v>160880</v>
      </c>
      <c r="H1251" s="1">
        <f t="shared" si="95"/>
        <v>46086</v>
      </c>
      <c r="I1251" s="5">
        <f t="shared" si="99"/>
        <v>46253</v>
      </c>
      <c r="J1251" s="9" t="str">
        <f t="shared" si="96"/>
        <v>ชำระตรงเวลา</v>
      </c>
      <c r="K1251" s="10">
        <f t="shared" si="97"/>
        <v>0</v>
      </c>
      <c r="L1251" t="str">
        <f t="shared" si="98"/>
        <v>ลูกหนี้ชั้นดี</v>
      </c>
    </row>
    <row r="1252" spans="1:12" x14ac:dyDescent="0.2">
      <c r="A1252" t="s">
        <v>518</v>
      </c>
      <c r="B1252" t="s">
        <v>366</v>
      </c>
      <c r="C1252">
        <v>30</v>
      </c>
      <c r="D1252">
        <v>1126010014444</v>
      </c>
      <c r="E1252" s="1">
        <v>46056</v>
      </c>
      <c r="F1252" s="1">
        <v>46080</v>
      </c>
      <c r="G1252">
        <v>160880</v>
      </c>
      <c r="H1252" s="1">
        <f t="shared" si="95"/>
        <v>46086</v>
      </c>
      <c r="I1252" s="5">
        <f t="shared" si="99"/>
        <v>46253</v>
      </c>
      <c r="J1252" s="9" t="str">
        <f t="shared" si="96"/>
        <v>ค้างชำระ 1 - 30 วัน</v>
      </c>
      <c r="K1252" s="10">
        <f t="shared" si="97"/>
        <v>0</v>
      </c>
      <c r="L1252" t="str">
        <f t="shared" si="98"/>
        <v>ลูกหนี้ชั้นดี</v>
      </c>
    </row>
    <row r="1253" spans="1:12" x14ac:dyDescent="0.2">
      <c r="A1253" t="s">
        <v>623</v>
      </c>
      <c r="B1253" t="s">
        <v>366</v>
      </c>
      <c r="C1253">
        <v>7</v>
      </c>
      <c r="D1253">
        <v>1126010014505</v>
      </c>
      <c r="E1253" s="1">
        <v>46053</v>
      </c>
      <c r="F1253" s="1">
        <v>46067</v>
      </c>
      <c r="G1253">
        <v>3555</v>
      </c>
      <c r="H1253" s="1">
        <f t="shared" si="95"/>
        <v>46060</v>
      </c>
      <c r="I1253" s="5">
        <f t="shared" si="99"/>
        <v>46253</v>
      </c>
      <c r="J1253" s="9" t="str">
        <f t="shared" si="96"/>
        <v>ชำระตรงเวลา</v>
      </c>
      <c r="K1253" s="10">
        <f t="shared" si="97"/>
        <v>7</v>
      </c>
      <c r="L1253" t="str">
        <f t="shared" si="98"/>
        <v>ลูกหนี้ชั้นดี</v>
      </c>
    </row>
    <row r="1254" spans="1:12" x14ac:dyDescent="0.2">
      <c r="A1254" t="s">
        <v>798</v>
      </c>
      <c r="B1254" t="s">
        <v>18</v>
      </c>
      <c r="C1254">
        <v>7</v>
      </c>
      <c r="D1254">
        <v>1226010000079</v>
      </c>
      <c r="E1254" s="1">
        <v>46025</v>
      </c>
      <c r="F1254" s="1">
        <v>46030</v>
      </c>
      <c r="G1254">
        <v>400</v>
      </c>
      <c r="H1254" s="1">
        <f t="shared" si="95"/>
        <v>46032</v>
      </c>
      <c r="I1254" s="5">
        <f t="shared" si="99"/>
        <v>46253</v>
      </c>
      <c r="J1254" s="9" t="str">
        <f t="shared" si="96"/>
        <v>ค้างชำระ 1 - 30 วัน</v>
      </c>
      <c r="K1254" s="10">
        <f t="shared" si="97"/>
        <v>0</v>
      </c>
      <c r="L1254" t="str">
        <f t="shared" si="98"/>
        <v>ลูกหนี้ชั้นดี</v>
      </c>
    </row>
    <row r="1255" spans="1:12" x14ac:dyDescent="0.2">
      <c r="A1255" t="s">
        <v>950</v>
      </c>
      <c r="B1255" t="s">
        <v>18</v>
      </c>
      <c r="C1255">
        <v>7</v>
      </c>
      <c r="D1255">
        <v>1226010000086</v>
      </c>
      <c r="E1255" s="1">
        <v>46025</v>
      </c>
      <c r="F1255" s="1">
        <v>46034</v>
      </c>
      <c r="G1255">
        <v>1010</v>
      </c>
      <c r="H1255" s="1">
        <f t="shared" si="95"/>
        <v>46032</v>
      </c>
      <c r="I1255" s="5">
        <f t="shared" si="99"/>
        <v>46253</v>
      </c>
      <c r="J1255" s="9" t="str">
        <f t="shared" si="96"/>
        <v>ชำระตรงเวลา</v>
      </c>
      <c r="K1255" s="10">
        <f t="shared" si="97"/>
        <v>2</v>
      </c>
      <c r="L1255" t="str">
        <f t="shared" si="98"/>
        <v>ลูกหนี้ชั้นดี</v>
      </c>
    </row>
    <row r="1256" spans="1:12" x14ac:dyDescent="0.2">
      <c r="A1256" t="s">
        <v>159</v>
      </c>
      <c r="B1256" t="s">
        <v>18</v>
      </c>
      <c r="C1256">
        <v>7</v>
      </c>
      <c r="D1256">
        <v>1226010000093</v>
      </c>
      <c r="E1256" s="1">
        <v>46025</v>
      </c>
      <c r="F1256" s="1">
        <v>46032</v>
      </c>
      <c r="G1256">
        <v>3620</v>
      </c>
      <c r="H1256" s="1">
        <f t="shared" si="95"/>
        <v>46032</v>
      </c>
      <c r="I1256" s="5">
        <f t="shared" si="99"/>
        <v>46253</v>
      </c>
      <c r="J1256" s="9" t="str">
        <f t="shared" si="96"/>
        <v>ชำระตรงเวลา</v>
      </c>
      <c r="K1256" s="10">
        <f t="shared" si="97"/>
        <v>0</v>
      </c>
      <c r="L1256" t="str">
        <f t="shared" si="98"/>
        <v>ลูกหนี้ชั้นดี</v>
      </c>
    </row>
    <row r="1257" spans="1:12" x14ac:dyDescent="0.2">
      <c r="A1257" t="s">
        <v>159</v>
      </c>
      <c r="B1257" t="s">
        <v>18</v>
      </c>
      <c r="C1257">
        <v>7</v>
      </c>
      <c r="D1257">
        <v>1226010000109</v>
      </c>
      <c r="E1257" s="1">
        <v>46025</v>
      </c>
      <c r="F1257" s="1">
        <v>46032</v>
      </c>
      <c r="G1257">
        <v>1380</v>
      </c>
      <c r="H1257" s="1">
        <f t="shared" si="95"/>
        <v>46032</v>
      </c>
      <c r="I1257" s="5">
        <f t="shared" si="99"/>
        <v>46253</v>
      </c>
      <c r="J1257" s="9" t="str">
        <f t="shared" si="96"/>
        <v>ค้างชำระ 1 - 30 วัน</v>
      </c>
      <c r="K1257" s="10">
        <f t="shared" si="97"/>
        <v>0</v>
      </c>
      <c r="L1257" t="str">
        <f t="shared" si="98"/>
        <v>ลูกหนี้ชั้นดี</v>
      </c>
    </row>
    <row r="1258" spans="1:12" x14ac:dyDescent="0.2">
      <c r="A1258" t="s">
        <v>951</v>
      </c>
      <c r="B1258" t="s">
        <v>18</v>
      </c>
      <c r="C1258">
        <v>7</v>
      </c>
      <c r="D1258">
        <v>1226010000116</v>
      </c>
      <c r="E1258" s="1">
        <v>46025</v>
      </c>
      <c r="F1258" s="1">
        <v>46034</v>
      </c>
      <c r="G1258">
        <v>500</v>
      </c>
      <c r="H1258" s="1">
        <f t="shared" si="95"/>
        <v>46032</v>
      </c>
      <c r="I1258" s="5">
        <f t="shared" si="99"/>
        <v>46253</v>
      </c>
      <c r="J1258" s="9" t="str">
        <f t="shared" si="96"/>
        <v>ค้างชำระ 1 - 30 วัน</v>
      </c>
      <c r="K1258" s="10">
        <f t="shared" si="97"/>
        <v>2</v>
      </c>
      <c r="L1258" t="str">
        <f t="shared" si="98"/>
        <v>ลูกหนี้ชั้นดี</v>
      </c>
    </row>
    <row r="1259" spans="1:12" x14ac:dyDescent="0.2">
      <c r="A1259" t="s">
        <v>952</v>
      </c>
      <c r="B1259" t="s">
        <v>18</v>
      </c>
      <c r="C1259">
        <v>7</v>
      </c>
      <c r="D1259">
        <v>1226010000123</v>
      </c>
      <c r="E1259" s="1">
        <v>46025</v>
      </c>
      <c r="F1259" s="1">
        <v>46034</v>
      </c>
      <c r="G1259">
        <v>785</v>
      </c>
      <c r="H1259" s="1">
        <f t="shared" si="95"/>
        <v>46032</v>
      </c>
      <c r="I1259" s="5">
        <f t="shared" si="99"/>
        <v>46253</v>
      </c>
      <c r="J1259" s="9" t="str">
        <f t="shared" si="96"/>
        <v>ชำระตรงเวลา</v>
      </c>
      <c r="K1259" s="10">
        <f t="shared" si="97"/>
        <v>2</v>
      </c>
      <c r="L1259" t="str">
        <f t="shared" si="98"/>
        <v>ลูกหนี้ชั้นดี</v>
      </c>
    </row>
    <row r="1260" spans="1:12" x14ac:dyDescent="0.2">
      <c r="A1260" t="s">
        <v>258</v>
      </c>
      <c r="B1260" t="s">
        <v>18</v>
      </c>
      <c r="C1260">
        <v>7</v>
      </c>
      <c r="D1260">
        <v>1226010000130</v>
      </c>
      <c r="E1260" s="1">
        <v>46025</v>
      </c>
      <c r="F1260" s="1">
        <v>46027</v>
      </c>
      <c r="G1260">
        <v>5410</v>
      </c>
      <c r="H1260" s="1">
        <f t="shared" si="95"/>
        <v>46032</v>
      </c>
      <c r="I1260" s="5">
        <f t="shared" si="99"/>
        <v>46253</v>
      </c>
      <c r="J1260" s="9" t="str">
        <f t="shared" si="96"/>
        <v>ค้างชำระ 1 - 30 วัน</v>
      </c>
      <c r="K1260" s="10">
        <f t="shared" si="97"/>
        <v>0</v>
      </c>
      <c r="L1260" t="str">
        <f t="shared" si="98"/>
        <v>ลูกหนี้ชั้นดี</v>
      </c>
    </row>
    <row r="1261" spans="1:12" x14ac:dyDescent="0.2">
      <c r="A1261" t="s">
        <v>953</v>
      </c>
      <c r="B1261" t="s">
        <v>18</v>
      </c>
      <c r="C1261">
        <v>7</v>
      </c>
      <c r="D1261">
        <v>1226010000147</v>
      </c>
      <c r="E1261" s="1">
        <v>46025</v>
      </c>
      <c r="F1261" s="1">
        <v>46035</v>
      </c>
      <c r="G1261">
        <v>1560</v>
      </c>
      <c r="H1261" s="1">
        <f t="shared" si="95"/>
        <v>46032</v>
      </c>
      <c r="I1261" s="5">
        <f t="shared" si="99"/>
        <v>46253</v>
      </c>
      <c r="J1261" s="9" t="str">
        <f t="shared" si="96"/>
        <v>ชำระตรงเวลา</v>
      </c>
      <c r="K1261" s="10">
        <f t="shared" si="97"/>
        <v>3</v>
      </c>
      <c r="L1261" t="str">
        <f t="shared" si="98"/>
        <v>ลูกหนี้ชั้นดี</v>
      </c>
    </row>
    <row r="1262" spans="1:12" x14ac:dyDescent="0.2">
      <c r="A1262" t="s">
        <v>954</v>
      </c>
      <c r="B1262" t="s">
        <v>18</v>
      </c>
      <c r="C1262">
        <v>7</v>
      </c>
      <c r="D1262">
        <v>1226010000154</v>
      </c>
      <c r="E1262" s="1">
        <v>46025</v>
      </c>
      <c r="F1262" s="1">
        <v>46027</v>
      </c>
      <c r="G1262">
        <v>1535</v>
      </c>
      <c r="H1262" s="1">
        <f t="shared" si="95"/>
        <v>46032</v>
      </c>
      <c r="I1262" s="5">
        <f t="shared" si="99"/>
        <v>46253</v>
      </c>
      <c r="J1262" s="9" t="str">
        <f t="shared" si="96"/>
        <v>ชำระตรงเวลา</v>
      </c>
      <c r="K1262" s="10">
        <f t="shared" si="97"/>
        <v>0</v>
      </c>
      <c r="L1262" t="str">
        <f t="shared" si="98"/>
        <v>ลูกหนี้ชั้นดี</v>
      </c>
    </row>
    <row r="1263" spans="1:12" x14ac:dyDescent="0.2">
      <c r="A1263" t="s">
        <v>162</v>
      </c>
      <c r="B1263" t="s">
        <v>18</v>
      </c>
      <c r="C1263">
        <v>7</v>
      </c>
      <c r="D1263">
        <v>1226010000161</v>
      </c>
      <c r="E1263" s="1">
        <v>46025</v>
      </c>
      <c r="F1263" s="1">
        <v>46032</v>
      </c>
      <c r="G1263">
        <v>5360</v>
      </c>
      <c r="H1263" s="1">
        <f t="shared" si="95"/>
        <v>46032</v>
      </c>
      <c r="I1263" s="5">
        <f t="shared" si="99"/>
        <v>46253</v>
      </c>
      <c r="J1263" s="9" t="str">
        <f t="shared" si="96"/>
        <v>ชำระตรงเวลา</v>
      </c>
      <c r="K1263" s="10">
        <f t="shared" si="97"/>
        <v>0</v>
      </c>
      <c r="L1263" t="str">
        <f t="shared" si="98"/>
        <v>ลูกหนี้ชั้นดี</v>
      </c>
    </row>
    <row r="1264" spans="1:12" x14ac:dyDescent="0.2">
      <c r="A1264" t="s">
        <v>162</v>
      </c>
      <c r="B1264" t="s">
        <v>18</v>
      </c>
      <c r="C1264">
        <v>7</v>
      </c>
      <c r="D1264">
        <v>1226010000161</v>
      </c>
      <c r="E1264" s="1">
        <v>46025</v>
      </c>
      <c r="F1264" s="1">
        <v>46032</v>
      </c>
      <c r="G1264">
        <v>5360</v>
      </c>
      <c r="H1264" s="1">
        <f t="shared" si="95"/>
        <v>46032</v>
      </c>
      <c r="I1264" s="5">
        <f t="shared" si="99"/>
        <v>46253</v>
      </c>
      <c r="J1264" s="9" t="str">
        <f t="shared" si="96"/>
        <v>ชำระตรงเวลา</v>
      </c>
      <c r="K1264" s="10">
        <f t="shared" si="97"/>
        <v>0</v>
      </c>
      <c r="L1264" t="str">
        <f t="shared" si="98"/>
        <v>ลูกหนี้ชั้นดี</v>
      </c>
    </row>
    <row r="1265" spans="1:12" x14ac:dyDescent="0.2">
      <c r="A1265" t="s">
        <v>955</v>
      </c>
      <c r="B1265" t="s">
        <v>18</v>
      </c>
      <c r="C1265">
        <v>7</v>
      </c>
      <c r="D1265">
        <v>1226010000352</v>
      </c>
      <c r="E1265" s="1">
        <v>46025</v>
      </c>
      <c r="F1265" s="1">
        <v>46027</v>
      </c>
      <c r="G1265">
        <v>3254</v>
      </c>
      <c r="H1265" s="1">
        <f t="shared" si="95"/>
        <v>46032</v>
      </c>
      <c r="I1265" s="5">
        <f t="shared" si="99"/>
        <v>46253</v>
      </c>
      <c r="J1265" s="9" t="str">
        <f t="shared" si="96"/>
        <v>ชำระตรงเวลา</v>
      </c>
      <c r="K1265" s="10">
        <f t="shared" si="97"/>
        <v>0</v>
      </c>
      <c r="L1265" t="str">
        <f t="shared" si="98"/>
        <v>ลูกหนี้ชั้นดี</v>
      </c>
    </row>
    <row r="1266" spans="1:12" x14ac:dyDescent="0.2">
      <c r="A1266" t="s">
        <v>955</v>
      </c>
      <c r="B1266" t="s">
        <v>18</v>
      </c>
      <c r="C1266">
        <v>7</v>
      </c>
      <c r="D1266">
        <v>1226010000352</v>
      </c>
      <c r="E1266" s="1">
        <v>46025</v>
      </c>
      <c r="F1266" s="1">
        <v>46027</v>
      </c>
      <c r="G1266">
        <v>3254</v>
      </c>
      <c r="H1266" s="1">
        <f t="shared" si="95"/>
        <v>46032</v>
      </c>
      <c r="I1266" s="5">
        <f t="shared" si="99"/>
        <v>46253</v>
      </c>
      <c r="J1266" s="9" t="str">
        <f t="shared" si="96"/>
        <v>ชำระตรงเวลา</v>
      </c>
      <c r="K1266" s="10">
        <f t="shared" si="97"/>
        <v>0</v>
      </c>
      <c r="L1266" t="str">
        <f t="shared" si="98"/>
        <v>ลูกหนี้ชั้นดี</v>
      </c>
    </row>
    <row r="1267" spans="1:12" x14ac:dyDescent="0.2">
      <c r="A1267" t="s">
        <v>955</v>
      </c>
      <c r="B1267" t="s">
        <v>18</v>
      </c>
      <c r="C1267">
        <v>7</v>
      </c>
      <c r="D1267">
        <v>1226010000352</v>
      </c>
      <c r="E1267" s="1">
        <v>46025</v>
      </c>
      <c r="F1267" s="1">
        <v>46027</v>
      </c>
      <c r="G1267">
        <v>3254</v>
      </c>
      <c r="H1267" s="1">
        <f t="shared" si="95"/>
        <v>46032</v>
      </c>
      <c r="I1267" s="5">
        <f t="shared" si="99"/>
        <v>46253</v>
      </c>
      <c r="J1267" s="9" t="str">
        <f t="shared" si="96"/>
        <v>ชำระตรงเวลา</v>
      </c>
      <c r="K1267" s="10">
        <f t="shared" si="97"/>
        <v>0</v>
      </c>
      <c r="L1267" t="str">
        <f t="shared" si="98"/>
        <v>ลูกหนี้ชั้นดี</v>
      </c>
    </row>
    <row r="1268" spans="1:12" x14ac:dyDescent="0.2">
      <c r="A1268" t="s">
        <v>864</v>
      </c>
      <c r="B1268" t="s">
        <v>18</v>
      </c>
      <c r="C1268">
        <v>7</v>
      </c>
      <c r="D1268">
        <v>1226010000390</v>
      </c>
      <c r="E1268" s="1">
        <v>46027</v>
      </c>
      <c r="F1268" s="1">
        <v>46027</v>
      </c>
      <c r="G1268">
        <v>1350</v>
      </c>
      <c r="H1268" s="1">
        <f t="shared" si="95"/>
        <v>46034</v>
      </c>
      <c r="I1268" s="5">
        <f t="shared" si="99"/>
        <v>46253</v>
      </c>
      <c r="J1268" s="9" t="str">
        <f t="shared" si="96"/>
        <v>ชำระตรงเวลา</v>
      </c>
      <c r="K1268" s="10">
        <f t="shared" si="97"/>
        <v>0</v>
      </c>
      <c r="L1268" t="str">
        <f t="shared" si="98"/>
        <v>ลูกหนี้ชั้นดี</v>
      </c>
    </row>
    <row r="1269" spans="1:12" x14ac:dyDescent="0.2">
      <c r="A1269" t="s">
        <v>864</v>
      </c>
      <c r="B1269" t="s">
        <v>18</v>
      </c>
      <c r="C1269">
        <v>7</v>
      </c>
      <c r="D1269">
        <v>1226010000390</v>
      </c>
      <c r="E1269" s="1">
        <v>46027</v>
      </c>
      <c r="F1269" s="1">
        <v>46027</v>
      </c>
      <c r="G1269">
        <v>1350</v>
      </c>
      <c r="H1269" s="1">
        <f t="shared" si="95"/>
        <v>46034</v>
      </c>
      <c r="I1269" s="5">
        <f t="shared" si="99"/>
        <v>46253</v>
      </c>
      <c r="J1269" s="9" t="str">
        <f t="shared" si="96"/>
        <v>ชำระตรงเวลา</v>
      </c>
      <c r="K1269" s="10">
        <f t="shared" si="97"/>
        <v>0</v>
      </c>
      <c r="L1269" t="str">
        <f t="shared" si="98"/>
        <v>ลูกหนี้ชั้นดี</v>
      </c>
    </row>
    <row r="1270" spans="1:12" x14ac:dyDescent="0.2">
      <c r="A1270" t="s">
        <v>864</v>
      </c>
      <c r="B1270" t="s">
        <v>18</v>
      </c>
      <c r="C1270">
        <v>7</v>
      </c>
      <c r="D1270">
        <v>1226010000390</v>
      </c>
      <c r="E1270" s="1">
        <v>46027</v>
      </c>
      <c r="F1270" s="1">
        <v>46027</v>
      </c>
      <c r="G1270">
        <v>1350</v>
      </c>
      <c r="H1270" s="1">
        <f t="shared" si="95"/>
        <v>46034</v>
      </c>
      <c r="I1270" s="5">
        <f t="shared" si="99"/>
        <v>46253</v>
      </c>
      <c r="J1270" s="9" t="str">
        <f t="shared" si="96"/>
        <v>ชำระตรงเวลา</v>
      </c>
      <c r="K1270" s="10">
        <f t="shared" si="97"/>
        <v>0</v>
      </c>
      <c r="L1270" t="str">
        <f t="shared" si="98"/>
        <v>ลูกหนี้ชั้นดี</v>
      </c>
    </row>
    <row r="1271" spans="1:12" x14ac:dyDescent="0.2">
      <c r="A1271" t="s">
        <v>864</v>
      </c>
      <c r="B1271" t="s">
        <v>18</v>
      </c>
      <c r="C1271">
        <v>7</v>
      </c>
      <c r="D1271">
        <v>1226010000390</v>
      </c>
      <c r="E1271" s="1">
        <v>46027</v>
      </c>
      <c r="F1271" s="1">
        <v>46027</v>
      </c>
      <c r="G1271">
        <v>1350</v>
      </c>
      <c r="H1271" s="1">
        <f t="shared" si="95"/>
        <v>46034</v>
      </c>
      <c r="I1271" s="5">
        <f t="shared" si="99"/>
        <v>46253</v>
      </c>
      <c r="J1271" s="9" t="str">
        <f t="shared" si="96"/>
        <v>ชำระตรงเวลา</v>
      </c>
      <c r="K1271" s="10">
        <f t="shared" si="97"/>
        <v>0</v>
      </c>
      <c r="L1271" t="str">
        <f t="shared" si="98"/>
        <v>ลูกหนี้ชั้นดี</v>
      </c>
    </row>
    <row r="1272" spans="1:12" x14ac:dyDescent="0.2">
      <c r="A1272" t="s">
        <v>955</v>
      </c>
      <c r="B1272" t="s">
        <v>18</v>
      </c>
      <c r="C1272">
        <v>7</v>
      </c>
      <c r="D1272">
        <v>1226010000406</v>
      </c>
      <c r="E1272" s="1">
        <v>46027</v>
      </c>
      <c r="F1272" s="1">
        <v>46034</v>
      </c>
      <c r="G1272">
        <v>700</v>
      </c>
      <c r="H1272" s="1">
        <f t="shared" si="95"/>
        <v>46034</v>
      </c>
      <c r="I1272" s="5">
        <f t="shared" si="99"/>
        <v>46253</v>
      </c>
      <c r="J1272" s="9" t="str">
        <f t="shared" si="96"/>
        <v>ค้างชำระ 1 - 30 วัน</v>
      </c>
      <c r="K1272" s="10">
        <f t="shared" si="97"/>
        <v>0</v>
      </c>
      <c r="L1272" t="str">
        <f t="shared" si="98"/>
        <v>ลูกหนี้ชั้นดี</v>
      </c>
    </row>
    <row r="1273" spans="1:12" x14ac:dyDescent="0.2">
      <c r="A1273" t="s">
        <v>956</v>
      </c>
      <c r="B1273" t="s">
        <v>18</v>
      </c>
      <c r="C1273">
        <v>7</v>
      </c>
      <c r="D1273">
        <v>1226010000413</v>
      </c>
      <c r="E1273" s="1">
        <v>46027</v>
      </c>
      <c r="F1273" s="1">
        <v>46035</v>
      </c>
      <c r="G1273">
        <v>230</v>
      </c>
      <c r="H1273" s="1">
        <f t="shared" si="95"/>
        <v>46034</v>
      </c>
      <c r="I1273" s="5">
        <f t="shared" si="99"/>
        <v>46253</v>
      </c>
      <c r="J1273" s="9" t="str">
        <f t="shared" si="96"/>
        <v>ค้างชำระ 1 - 30 วัน</v>
      </c>
      <c r="K1273" s="10">
        <f t="shared" si="97"/>
        <v>1</v>
      </c>
      <c r="L1273" t="str">
        <f t="shared" si="98"/>
        <v>ลูกหนี้ชั้นดี</v>
      </c>
    </row>
    <row r="1274" spans="1:12" x14ac:dyDescent="0.2">
      <c r="A1274" t="s">
        <v>956</v>
      </c>
      <c r="B1274" t="s">
        <v>18</v>
      </c>
      <c r="C1274">
        <v>7</v>
      </c>
      <c r="D1274">
        <v>1226010000413</v>
      </c>
      <c r="E1274" s="1">
        <v>46027</v>
      </c>
      <c r="F1274" s="1">
        <v>46035</v>
      </c>
      <c r="G1274">
        <v>230</v>
      </c>
      <c r="H1274" s="1">
        <f t="shared" si="95"/>
        <v>46034</v>
      </c>
      <c r="I1274" s="5">
        <f t="shared" si="99"/>
        <v>46253</v>
      </c>
      <c r="J1274" s="9" t="str">
        <f t="shared" si="96"/>
        <v>ค้างชำระ 1 - 30 วัน</v>
      </c>
      <c r="K1274" s="10">
        <f t="shared" si="97"/>
        <v>1</v>
      </c>
      <c r="L1274" t="str">
        <f t="shared" si="98"/>
        <v>ลูกหนี้ชั้นดี</v>
      </c>
    </row>
    <row r="1275" spans="1:12" x14ac:dyDescent="0.2">
      <c r="A1275" t="s">
        <v>956</v>
      </c>
      <c r="B1275" t="s">
        <v>18</v>
      </c>
      <c r="C1275">
        <v>7</v>
      </c>
      <c r="D1275">
        <v>1226010000413</v>
      </c>
      <c r="E1275" s="1">
        <v>46027</v>
      </c>
      <c r="F1275" s="1">
        <v>46035</v>
      </c>
      <c r="G1275">
        <v>230</v>
      </c>
      <c r="H1275" s="1">
        <f t="shared" si="95"/>
        <v>46034</v>
      </c>
      <c r="I1275" s="5">
        <f t="shared" si="99"/>
        <v>46253</v>
      </c>
      <c r="J1275" s="9" t="str">
        <f t="shared" si="96"/>
        <v>ค้างชำระ 1 - 30 วัน</v>
      </c>
      <c r="K1275" s="10">
        <f t="shared" si="97"/>
        <v>1</v>
      </c>
      <c r="L1275" t="str">
        <f t="shared" si="98"/>
        <v>ลูกหนี้ชั้นดี</v>
      </c>
    </row>
    <row r="1276" spans="1:12" x14ac:dyDescent="0.2">
      <c r="A1276" t="s">
        <v>957</v>
      </c>
      <c r="B1276" t="s">
        <v>18</v>
      </c>
      <c r="C1276">
        <v>7</v>
      </c>
      <c r="D1276">
        <v>1226010000420</v>
      </c>
      <c r="E1276" s="1">
        <v>46027</v>
      </c>
      <c r="F1276" s="1">
        <v>46035</v>
      </c>
      <c r="G1276">
        <v>1575</v>
      </c>
      <c r="H1276" s="1">
        <f t="shared" si="95"/>
        <v>46034</v>
      </c>
      <c r="I1276" s="5">
        <f t="shared" si="99"/>
        <v>46253</v>
      </c>
      <c r="J1276" s="9" t="str">
        <f t="shared" si="96"/>
        <v>ค้างชำระ 1 - 30 วัน</v>
      </c>
      <c r="K1276" s="10">
        <f t="shared" si="97"/>
        <v>1</v>
      </c>
      <c r="L1276" t="str">
        <f t="shared" si="98"/>
        <v>ลูกหนี้ชั้นดี</v>
      </c>
    </row>
    <row r="1277" spans="1:12" x14ac:dyDescent="0.2">
      <c r="A1277" t="s">
        <v>957</v>
      </c>
      <c r="B1277" t="s">
        <v>18</v>
      </c>
      <c r="C1277">
        <v>7</v>
      </c>
      <c r="D1277">
        <v>1226010000420</v>
      </c>
      <c r="E1277" s="1">
        <v>46027</v>
      </c>
      <c r="F1277" s="1">
        <v>46035</v>
      </c>
      <c r="G1277">
        <v>1575</v>
      </c>
      <c r="H1277" s="1">
        <f t="shared" si="95"/>
        <v>46034</v>
      </c>
      <c r="I1277" s="5">
        <f t="shared" si="99"/>
        <v>46253</v>
      </c>
      <c r="J1277" s="9" t="str">
        <f t="shared" si="96"/>
        <v>ค้างชำระ 1 - 30 วัน</v>
      </c>
      <c r="K1277" s="10">
        <f t="shared" si="97"/>
        <v>1</v>
      </c>
      <c r="L1277" t="str">
        <f t="shared" si="98"/>
        <v>ลูกหนี้ชั้นดี</v>
      </c>
    </row>
    <row r="1278" spans="1:12" x14ac:dyDescent="0.2">
      <c r="A1278" t="s">
        <v>957</v>
      </c>
      <c r="B1278" t="s">
        <v>18</v>
      </c>
      <c r="C1278">
        <v>7</v>
      </c>
      <c r="D1278">
        <v>1226010000420</v>
      </c>
      <c r="E1278" s="1">
        <v>46027</v>
      </c>
      <c r="F1278" s="1">
        <v>46035</v>
      </c>
      <c r="G1278">
        <v>1575</v>
      </c>
      <c r="H1278" s="1">
        <f t="shared" si="95"/>
        <v>46034</v>
      </c>
      <c r="I1278" s="5">
        <f t="shared" si="99"/>
        <v>46253</v>
      </c>
      <c r="J1278" s="9" t="str">
        <f t="shared" si="96"/>
        <v>ค้างชำระ 1 - 30 วัน</v>
      </c>
      <c r="K1278" s="10">
        <f t="shared" si="97"/>
        <v>1</v>
      </c>
      <c r="L1278" t="str">
        <f t="shared" si="98"/>
        <v>ลูกหนี้ชั้นดี</v>
      </c>
    </row>
    <row r="1279" spans="1:12" x14ac:dyDescent="0.2">
      <c r="A1279" t="s">
        <v>957</v>
      </c>
      <c r="B1279" t="s">
        <v>18</v>
      </c>
      <c r="C1279">
        <v>7</v>
      </c>
      <c r="D1279">
        <v>1226010000420</v>
      </c>
      <c r="E1279" s="1">
        <v>46027</v>
      </c>
      <c r="F1279" s="1">
        <v>46035</v>
      </c>
      <c r="G1279">
        <v>1575</v>
      </c>
      <c r="H1279" s="1">
        <f t="shared" si="95"/>
        <v>46034</v>
      </c>
      <c r="I1279" s="5">
        <f t="shared" si="99"/>
        <v>46253</v>
      </c>
      <c r="J1279" s="9" t="str">
        <f t="shared" si="96"/>
        <v>ค้างชำระ 1 - 30 วัน</v>
      </c>
      <c r="K1279" s="10">
        <f t="shared" si="97"/>
        <v>1</v>
      </c>
      <c r="L1279" t="str">
        <f t="shared" si="98"/>
        <v>ลูกหนี้ชั้นดี</v>
      </c>
    </row>
    <row r="1280" spans="1:12" x14ac:dyDescent="0.2">
      <c r="A1280" t="s">
        <v>957</v>
      </c>
      <c r="B1280" t="s">
        <v>18</v>
      </c>
      <c r="C1280">
        <v>7</v>
      </c>
      <c r="D1280">
        <v>1226010000420</v>
      </c>
      <c r="E1280" s="1">
        <v>46027</v>
      </c>
      <c r="F1280" s="1">
        <v>46035</v>
      </c>
      <c r="G1280">
        <v>1575</v>
      </c>
      <c r="H1280" s="1">
        <f t="shared" si="95"/>
        <v>46034</v>
      </c>
      <c r="I1280" s="5">
        <f t="shared" si="99"/>
        <v>46253</v>
      </c>
      <c r="J1280" s="9" t="str">
        <f t="shared" si="96"/>
        <v>ค้างชำระ 1 - 30 วัน</v>
      </c>
      <c r="K1280" s="10">
        <f t="shared" si="97"/>
        <v>1</v>
      </c>
      <c r="L1280" t="str">
        <f t="shared" si="98"/>
        <v>ลูกหนี้ชั้นดี</v>
      </c>
    </row>
    <row r="1281" spans="1:12" x14ac:dyDescent="0.2">
      <c r="A1281" t="s">
        <v>957</v>
      </c>
      <c r="B1281" t="s">
        <v>18</v>
      </c>
      <c r="C1281">
        <v>7</v>
      </c>
      <c r="D1281">
        <v>1226010000420</v>
      </c>
      <c r="E1281" s="1">
        <v>46027</v>
      </c>
      <c r="F1281" s="1">
        <v>46035</v>
      </c>
      <c r="G1281">
        <v>1575</v>
      </c>
      <c r="H1281" s="1">
        <f t="shared" si="95"/>
        <v>46034</v>
      </c>
      <c r="I1281" s="5">
        <f t="shared" si="99"/>
        <v>46253</v>
      </c>
      <c r="J1281" s="9" t="str">
        <f t="shared" si="96"/>
        <v>ค้างชำระ 1 - 30 วัน</v>
      </c>
      <c r="K1281" s="10">
        <f t="shared" si="97"/>
        <v>1</v>
      </c>
      <c r="L1281" t="str">
        <f t="shared" si="98"/>
        <v>ลูกหนี้ชั้นดี</v>
      </c>
    </row>
    <row r="1282" spans="1:12" x14ac:dyDescent="0.2">
      <c r="A1282" t="s">
        <v>958</v>
      </c>
      <c r="B1282" t="s">
        <v>18</v>
      </c>
      <c r="C1282">
        <v>7</v>
      </c>
      <c r="D1282">
        <v>1226010000437</v>
      </c>
      <c r="E1282" s="1">
        <v>46027</v>
      </c>
      <c r="F1282" s="1">
        <v>46035</v>
      </c>
      <c r="G1282">
        <v>650</v>
      </c>
      <c r="H1282" s="1">
        <f t="shared" ref="H1282:H1345" si="100">E1282+C1282</f>
        <v>46034</v>
      </c>
      <c r="I1282" s="5">
        <f t="shared" si="99"/>
        <v>46253</v>
      </c>
      <c r="J1282" s="9" t="str">
        <f t="shared" ref="J1282:J1345" si="101">IF(K1283&lt;=0, "ชำระตรงเวลา", IF(K1283&lt;=30, "ค้างชำระ 1 - 30 วัน", IF(K1283&lt;=60, "ค้างชำระ 31 - 60 วัน", IF(K1283&lt;=90, "ค้างชำระ 61 - 90 วัน", "ค้างชำระเกิน 90 วัน"))))</f>
        <v>ค้างชำระ 1 - 30 วัน</v>
      </c>
      <c r="K1282" s="10">
        <f t="shared" ref="K1282:K1345" si="102">IF(OR(F1282="",F1282="(ว่าง)"), MAX(0,I1281-H1282), MAX(0,F1282-H1282))</f>
        <v>1</v>
      </c>
      <c r="L1282" t="str">
        <f t="shared" ref="L1282:L1345" si="103">IF(K1282&lt;=30, "ลูกหนี้ชั้นดี", IF(K1282&lt;=90, "ลูกหนี้เฝ้าติดตาม", "ลูกหนี้ด้อยคุณภาพ (NPL)"))</f>
        <v>ลูกหนี้ชั้นดี</v>
      </c>
    </row>
    <row r="1283" spans="1:12" x14ac:dyDescent="0.2">
      <c r="A1283" t="s">
        <v>958</v>
      </c>
      <c r="B1283" t="s">
        <v>18</v>
      </c>
      <c r="C1283">
        <v>7</v>
      </c>
      <c r="D1283">
        <v>1226010000437</v>
      </c>
      <c r="E1283" s="1">
        <v>46027</v>
      </c>
      <c r="F1283" s="1">
        <v>46035</v>
      </c>
      <c r="G1283">
        <v>650</v>
      </c>
      <c r="H1283" s="1">
        <f t="shared" si="100"/>
        <v>46034</v>
      </c>
      <c r="I1283" s="5">
        <f t="shared" si="99"/>
        <v>46253</v>
      </c>
      <c r="J1283" s="9" t="str">
        <f t="shared" si="101"/>
        <v>ค้างชำระ 1 - 30 วัน</v>
      </c>
      <c r="K1283" s="10">
        <f t="shared" si="102"/>
        <v>1</v>
      </c>
      <c r="L1283" t="str">
        <f t="shared" si="103"/>
        <v>ลูกหนี้ชั้นดี</v>
      </c>
    </row>
    <row r="1284" spans="1:12" x14ac:dyDescent="0.2">
      <c r="A1284" t="s">
        <v>958</v>
      </c>
      <c r="B1284" t="s">
        <v>18</v>
      </c>
      <c r="C1284">
        <v>7</v>
      </c>
      <c r="D1284">
        <v>1226010000437</v>
      </c>
      <c r="E1284" s="1">
        <v>46027</v>
      </c>
      <c r="F1284" s="1">
        <v>46035</v>
      </c>
      <c r="G1284">
        <v>650</v>
      </c>
      <c r="H1284" s="1">
        <f t="shared" si="100"/>
        <v>46034</v>
      </c>
      <c r="I1284" s="5">
        <f t="shared" ref="I1284:I1347" si="104">I1283</f>
        <v>46253</v>
      </c>
      <c r="J1284" s="9" t="str">
        <f t="shared" si="101"/>
        <v>ค้างชำระ 1 - 30 วัน</v>
      </c>
      <c r="K1284" s="10">
        <f t="shared" si="102"/>
        <v>1</v>
      </c>
      <c r="L1284" t="str">
        <f t="shared" si="103"/>
        <v>ลูกหนี้ชั้นดี</v>
      </c>
    </row>
    <row r="1285" spans="1:12" x14ac:dyDescent="0.2">
      <c r="A1285" t="s">
        <v>958</v>
      </c>
      <c r="B1285" t="s">
        <v>18</v>
      </c>
      <c r="C1285">
        <v>7</v>
      </c>
      <c r="D1285">
        <v>1226010000437</v>
      </c>
      <c r="E1285" s="1">
        <v>46027</v>
      </c>
      <c r="F1285" s="1">
        <v>46035</v>
      </c>
      <c r="G1285">
        <v>650</v>
      </c>
      <c r="H1285" s="1">
        <f t="shared" si="100"/>
        <v>46034</v>
      </c>
      <c r="I1285" s="5">
        <f t="shared" si="104"/>
        <v>46253</v>
      </c>
      <c r="J1285" s="9" t="str">
        <f t="shared" si="101"/>
        <v>ค้างชำระ 1 - 30 วัน</v>
      </c>
      <c r="K1285" s="10">
        <f t="shared" si="102"/>
        <v>1</v>
      </c>
      <c r="L1285" t="str">
        <f t="shared" si="103"/>
        <v>ลูกหนี้ชั้นดี</v>
      </c>
    </row>
    <row r="1286" spans="1:12" x14ac:dyDescent="0.2">
      <c r="A1286" t="s">
        <v>958</v>
      </c>
      <c r="B1286" t="s">
        <v>18</v>
      </c>
      <c r="C1286">
        <v>7</v>
      </c>
      <c r="D1286">
        <v>1226010000437</v>
      </c>
      <c r="E1286" s="1">
        <v>46027</v>
      </c>
      <c r="F1286" s="1">
        <v>46035</v>
      </c>
      <c r="G1286">
        <v>650</v>
      </c>
      <c r="H1286" s="1">
        <f t="shared" si="100"/>
        <v>46034</v>
      </c>
      <c r="I1286" s="5">
        <f t="shared" si="104"/>
        <v>46253</v>
      </c>
      <c r="J1286" s="9" t="str">
        <f t="shared" si="101"/>
        <v>ค้างชำระ 1 - 30 วัน</v>
      </c>
      <c r="K1286" s="10">
        <f t="shared" si="102"/>
        <v>1</v>
      </c>
      <c r="L1286" t="str">
        <f t="shared" si="103"/>
        <v>ลูกหนี้ชั้นดี</v>
      </c>
    </row>
    <row r="1287" spans="1:12" x14ac:dyDescent="0.2">
      <c r="A1287" t="s">
        <v>958</v>
      </c>
      <c r="B1287" t="s">
        <v>18</v>
      </c>
      <c r="C1287">
        <v>7</v>
      </c>
      <c r="D1287">
        <v>1226010000437</v>
      </c>
      <c r="E1287" s="1">
        <v>46027</v>
      </c>
      <c r="F1287" s="1">
        <v>46035</v>
      </c>
      <c r="G1287">
        <v>650</v>
      </c>
      <c r="H1287" s="1">
        <f t="shared" si="100"/>
        <v>46034</v>
      </c>
      <c r="I1287" s="5">
        <f t="shared" si="104"/>
        <v>46253</v>
      </c>
      <c r="J1287" s="9" t="str">
        <f t="shared" si="101"/>
        <v>ค้างชำระ 1 - 30 วัน</v>
      </c>
      <c r="K1287" s="10">
        <f t="shared" si="102"/>
        <v>1</v>
      </c>
      <c r="L1287" t="str">
        <f t="shared" si="103"/>
        <v>ลูกหนี้ชั้นดี</v>
      </c>
    </row>
    <row r="1288" spans="1:12" x14ac:dyDescent="0.2">
      <c r="A1288" t="s">
        <v>958</v>
      </c>
      <c r="B1288" t="s">
        <v>18</v>
      </c>
      <c r="C1288">
        <v>7</v>
      </c>
      <c r="D1288">
        <v>1226010000437</v>
      </c>
      <c r="E1288" s="1">
        <v>46027</v>
      </c>
      <c r="F1288" s="1">
        <v>46035</v>
      </c>
      <c r="G1288">
        <v>650</v>
      </c>
      <c r="H1288" s="1">
        <f t="shared" si="100"/>
        <v>46034</v>
      </c>
      <c r="I1288" s="5">
        <f t="shared" si="104"/>
        <v>46253</v>
      </c>
      <c r="J1288" s="9" t="str">
        <f t="shared" si="101"/>
        <v>ชำระตรงเวลา</v>
      </c>
      <c r="K1288" s="10">
        <f t="shared" si="102"/>
        <v>1</v>
      </c>
      <c r="L1288" t="str">
        <f t="shared" si="103"/>
        <v>ลูกหนี้ชั้นดี</v>
      </c>
    </row>
    <row r="1289" spans="1:12" x14ac:dyDescent="0.2">
      <c r="A1289" t="s">
        <v>959</v>
      </c>
      <c r="B1289" t="s">
        <v>18</v>
      </c>
      <c r="C1289">
        <v>7</v>
      </c>
      <c r="D1289">
        <v>1226010000444</v>
      </c>
      <c r="E1289" s="1">
        <v>46027</v>
      </c>
      <c r="F1289" s="1">
        <v>46028</v>
      </c>
      <c r="G1289">
        <v>1080</v>
      </c>
      <c r="H1289" s="1">
        <f t="shared" si="100"/>
        <v>46034</v>
      </c>
      <c r="I1289" s="5">
        <f t="shared" si="104"/>
        <v>46253</v>
      </c>
      <c r="J1289" s="9" t="str">
        <f t="shared" si="101"/>
        <v>ค้างชำระ 1 - 30 วัน</v>
      </c>
      <c r="K1289" s="10">
        <f t="shared" si="102"/>
        <v>0</v>
      </c>
      <c r="L1289" t="str">
        <f t="shared" si="103"/>
        <v>ลูกหนี้ชั้นดี</v>
      </c>
    </row>
    <row r="1290" spans="1:12" x14ac:dyDescent="0.2">
      <c r="A1290" t="s">
        <v>961</v>
      </c>
      <c r="B1290" t="s">
        <v>18</v>
      </c>
      <c r="C1290">
        <v>15</v>
      </c>
      <c r="D1290">
        <v>1226010001649</v>
      </c>
      <c r="E1290" s="1">
        <v>46027</v>
      </c>
      <c r="F1290" s="1">
        <v>46052</v>
      </c>
      <c r="G1290">
        <v>198000</v>
      </c>
      <c r="H1290" s="1">
        <f t="shared" si="100"/>
        <v>46042</v>
      </c>
      <c r="I1290" s="5">
        <f t="shared" si="104"/>
        <v>46253</v>
      </c>
      <c r="J1290" s="9" t="str">
        <f t="shared" si="101"/>
        <v>ชำระตรงเวลา</v>
      </c>
      <c r="K1290" s="10">
        <f t="shared" si="102"/>
        <v>10</v>
      </c>
      <c r="L1290" t="str">
        <f t="shared" si="103"/>
        <v>ลูกหนี้ชั้นดี</v>
      </c>
    </row>
    <row r="1291" spans="1:12" x14ac:dyDescent="0.2">
      <c r="A1291" t="s">
        <v>164</v>
      </c>
      <c r="B1291" t="s">
        <v>18</v>
      </c>
      <c r="C1291">
        <v>15</v>
      </c>
      <c r="D1291">
        <v>1226010001656</v>
      </c>
      <c r="E1291" s="1">
        <v>46027</v>
      </c>
      <c r="F1291" s="1">
        <v>46039</v>
      </c>
      <c r="G1291">
        <v>17100</v>
      </c>
      <c r="H1291" s="1">
        <f t="shared" si="100"/>
        <v>46042</v>
      </c>
      <c r="I1291" s="5">
        <f t="shared" si="104"/>
        <v>46253</v>
      </c>
      <c r="J1291" s="9" t="str">
        <f t="shared" si="101"/>
        <v>ชำระตรงเวลา</v>
      </c>
      <c r="K1291" s="10">
        <f t="shared" si="102"/>
        <v>0</v>
      </c>
      <c r="L1291" t="str">
        <f t="shared" si="103"/>
        <v>ลูกหนี้ชั้นดี</v>
      </c>
    </row>
    <row r="1292" spans="1:12" x14ac:dyDescent="0.2">
      <c r="A1292" t="s">
        <v>270</v>
      </c>
      <c r="B1292" t="s">
        <v>18</v>
      </c>
      <c r="C1292">
        <v>15</v>
      </c>
      <c r="D1292">
        <v>1226010001663</v>
      </c>
      <c r="E1292" s="1">
        <v>46027</v>
      </c>
      <c r="F1292" s="1">
        <v>46039</v>
      </c>
      <c r="G1292">
        <v>32045</v>
      </c>
      <c r="H1292" s="1">
        <f t="shared" si="100"/>
        <v>46042</v>
      </c>
      <c r="I1292" s="5">
        <f t="shared" si="104"/>
        <v>46253</v>
      </c>
      <c r="J1292" s="9" t="str">
        <f t="shared" si="101"/>
        <v>ชำระตรงเวลา</v>
      </c>
      <c r="K1292" s="10">
        <f t="shared" si="102"/>
        <v>0</v>
      </c>
      <c r="L1292" t="str">
        <f t="shared" si="103"/>
        <v>ลูกหนี้ชั้นดี</v>
      </c>
    </row>
    <row r="1293" spans="1:12" x14ac:dyDescent="0.2">
      <c r="A1293" t="s">
        <v>270</v>
      </c>
      <c r="B1293" t="s">
        <v>18</v>
      </c>
      <c r="C1293">
        <v>15</v>
      </c>
      <c r="D1293">
        <v>1226010001663</v>
      </c>
      <c r="E1293" s="1">
        <v>46027</v>
      </c>
      <c r="F1293" s="1">
        <v>46039</v>
      </c>
      <c r="G1293">
        <v>32045</v>
      </c>
      <c r="H1293" s="1">
        <f t="shared" si="100"/>
        <v>46042</v>
      </c>
      <c r="I1293" s="5">
        <f t="shared" si="104"/>
        <v>46253</v>
      </c>
      <c r="J1293" s="9" t="str">
        <f t="shared" si="101"/>
        <v>ชำระตรงเวลา</v>
      </c>
      <c r="K1293" s="10">
        <f t="shared" si="102"/>
        <v>0</v>
      </c>
      <c r="L1293" t="str">
        <f t="shared" si="103"/>
        <v>ลูกหนี้ชั้นดี</v>
      </c>
    </row>
    <row r="1294" spans="1:12" x14ac:dyDescent="0.2">
      <c r="A1294" t="s">
        <v>964</v>
      </c>
      <c r="B1294" t="s">
        <v>18</v>
      </c>
      <c r="C1294">
        <v>15</v>
      </c>
      <c r="D1294">
        <v>1226010001694</v>
      </c>
      <c r="E1294" s="1">
        <v>46027</v>
      </c>
      <c r="F1294" s="1">
        <v>46042</v>
      </c>
      <c r="G1294">
        <v>267550</v>
      </c>
      <c r="H1294" s="1">
        <f t="shared" si="100"/>
        <v>46042</v>
      </c>
      <c r="I1294" s="5">
        <f t="shared" si="104"/>
        <v>46253</v>
      </c>
      <c r="J1294" s="9" t="str">
        <f t="shared" si="101"/>
        <v>ชำระตรงเวลา</v>
      </c>
      <c r="K1294" s="10">
        <f t="shared" si="102"/>
        <v>0</v>
      </c>
      <c r="L1294" t="str">
        <f t="shared" si="103"/>
        <v>ลูกหนี้ชั้นดี</v>
      </c>
    </row>
    <row r="1295" spans="1:12" x14ac:dyDescent="0.2">
      <c r="A1295" t="s">
        <v>964</v>
      </c>
      <c r="B1295" t="s">
        <v>18</v>
      </c>
      <c r="C1295">
        <v>15</v>
      </c>
      <c r="D1295">
        <v>1226010001694</v>
      </c>
      <c r="E1295" s="1">
        <v>46027</v>
      </c>
      <c r="F1295" s="1">
        <v>46042</v>
      </c>
      <c r="G1295">
        <v>267550</v>
      </c>
      <c r="H1295" s="1">
        <f t="shared" si="100"/>
        <v>46042</v>
      </c>
      <c r="I1295" s="5">
        <f t="shared" si="104"/>
        <v>46253</v>
      </c>
      <c r="J1295" s="9" t="str">
        <f t="shared" si="101"/>
        <v>ค้างชำระ 1 - 30 วัน</v>
      </c>
      <c r="K1295" s="10">
        <f t="shared" si="102"/>
        <v>0</v>
      </c>
      <c r="L1295" t="str">
        <f t="shared" si="103"/>
        <v>ลูกหนี้ชั้นดี</v>
      </c>
    </row>
    <row r="1296" spans="1:12" x14ac:dyDescent="0.2">
      <c r="A1296" t="s">
        <v>965</v>
      </c>
      <c r="B1296" t="s">
        <v>311</v>
      </c>
      <c r="C1296">
        <v>7</v>
      </c>
      <c r="D1296">
        <v>1426010002183</v>
      </c>
      <c r="E1296" s="1">
        <v>46028</v>
      </c>
      <c r="F1296" s="1">
        <v>46036</v>
      </c>
      <c r="G1296">
        <v>1885</v>
      </c>
      <c r="H1296" s="1">
        <f t="shared" si="100"/>
        <v>46035</v>
      </c>
      <c r="I1296" s="5">
        <f t="shared" si="104"/>
        <v>46253</v>
      </c>
      <c r="J1296" s="9" t="str">
        <f t="shared" si="101"/>
        <v>ค้างชำระ 1 - 30 วัน</v>
      </c>
      <c r="K1296" s="10">
        <f t="shared" si="102"/>
        <v>1</v>
      </c>
      <c r="L1296" t="str">
        <f t="shared" si="103"/>
        <v>ลูกหนี้ชั้นดี</v>
      </c>
    </row>
    <row r="1297" spans="1:12" x14ac:dyDescent="0.2">
      <c r="A1297" t="s">
        <v>965</v>
      </c>
      <c r="B1297" t="s">
        <v>311</v>
      </c>
      <c r="C1297">
        <v>7</v>
      </c>
      <c r="D1297">
        <v>1426010002183</v>
      </c>
      <c r="E1297" s="1">
        <v>46028</v>
      </c>
      <c r="F1297" s="1">
        <v>46036</v>
      </c>
      <c r="G1297">
        <v>1885</v>
      </c>
      <c r="H1297" s="1">
        <f t="shared" si="100"/>
        <v>46035</v>
      </c>
      <c r="I1297" s="5">
        <f t="shared" si="104"/>
        <v>46253</v>
      </c>
      <c r="J1297" s="9" t="str">
        <f t="shared" si="101"/>
        <v>ชำระตรงเวลา</v>
      </c>
      <c r="K1297" s="10">
        <f t="shared" si="102"/>
        <v>1</v>
      </c>
      <c r="L1297" t="str">
        <f t="shared" si="103"/>
        <v>ลูกหนี้ชั้นดี</v>
      </c>
    </row>
    <row r="1298" spans="1:12" x14ac:dyDescent="0.2">
      <c r="A1298" t="s">
        <v>966</v>
      </c>
      <c r="B1298" t="s">
        <v>311</v>
      </c>
      <c r="C1298">
        <v>7</v>
      </c>
      <c r="D1298">
        <v>1426010002190</v>
      </c>
      <c r="E1298" s="1">
        <v>46028</v>
      </c>
      <c r="F1298" s="1">
        <v>46031</v>
      </c>
      <c r="G1298">
        <v>170</v>
      </c>
      <c r="H1298" s="1">
        <f t="shared" si="100"/>
        <v>46035</v>
      </c>
      <c r="I1298" s="5">
        <f t="shared" si="104"/>
        <v>46253</v>
      </c>
      <c r="J1298" s="9" t="str">
        <f t="shared" si="101"/>
        <v>ค้างชำระ 1 - 30 วัน</v>
      </c>
      <c r="K1298" s="10">
        <f t="shared" si="102"/>
        <v>0</v>
      </c>
      <c r="L1298" t="str">
        <f t="shared" si="103"/>
        <v>ลูกหนี้ชั้นดี</v>
      </c>
    </row>
    <row r="1299" spans="1:12" x14ac:dyDescent="0.2">
      <c r="A1299" t="s">
        <v>968</v>
      </c>
      <c r="B1299" t="s">
        <v>8</v>
      </c>
      <c r="C1299">
        <v>7</v>
      </c>
      <c r="D1299">
        <v>1526010000018</v>
      </c>
      <c r="E1299" s="1">
        <v>46024</v>
      </c>
      <c r="F1299" s="1">
        <v>46042</v>
      </c>
      <c r="G1299">
        <v>27865</v>
      </c>
      <c r="H1299" s="1">
        <f t="shared" si="100"/>
        <v>46031</v>
      </c>
      <c r="I1299" s="5">
        <f t="shared" si="104"/>
        <v>46253</v>
      </c>
      <c r="J1299" s="9" t="str">
        <f t="shared" si="101"/>
        <v>ค้างชำระ 1 - 30 วัน</v>
      </c>
      <c r="K1299" s="10">
        <f t="shared" si="102"/>
        <v>11</v>
      </c>
      <c r="L1299" t="str">
        <f t="shared" si="103"/>
        <v>ลูกหนี้ชั้นดี</v>
      </c>
    </row>
    <row r="1300" spans="1:12" x14ac:dyDescent="0.2">
      <c r="A1300" t="s">
        <v>968</v>
      </c>
      <c r="B1300" t="s">
        <v>8</v>
      </c>
      <c r="C1300">
        <v>7</v>
      </c>
      <c r="D1300">
        <v>1526010000018</v>
      </c>
      <c r="E1300" s="1">
        <v>46024</v>
      </c>
      <c r="F1300" s="1">
        <v>46042</v>
      </c>
      <c r="G1300">
        <v>27865</v>
      </c>
      <c r="H1300" s="1">
        <f t="shared" si="100"/>
        <v>46031</v>
      </c>
      <c r="I1300" s="5">
        <f t="shared" si="104"/>
        <v>46253</v>
      </c>
      <c r="J1300" s="9" t="str">
        <f t="shared" si="101"/>
        <v>ชำระตรงเวลา</v>
      </c>
      <c r="K1300" s="10">
        <f t="shared" si="102"/>
        <v>11</v>
      </c>
      <c r="L1300" t="str">
        <f t="shared" si="103"/>
        <v>ลูกหนี้ชั้นดี</v>
      </c>
    </row>
    <row r="1301" spans="1:12" x14ac:dyDescent="0.2">
      <c r="A1301" t="s">
        <v>969</v>
      </c>
      <c r="B1301" t="s">
        <v>8</v>
      </c>
      <c r="C1301">
        <v>15</v>
      </c>
      <c r="D1301">
        <v>1526010000346</v>
      </c>
      <c r="E1301" s="1">
        <v>46025</v>
      </c>
      <c r="F1301" s="1">
        <v>46025</v>
      </c>
      <c r="G1301">
        <v>400</v>
      </c>
      <c r="H1301" s="1">
        <f t="shared" si="100"/>
        <v>46040</v>
      </c>
      <c r="I1301" s="5">
        <f t="shared" si="104"/>
        <v>46253</v>
      </c>
      <c r="J1301" s="9" t="str">
        <f t="shared" si="101"/>
        <v>ค้างชำระ 31 - 60 วัน</v>
      </c>
      <c r="K1301" s="10">
        <f t="shared" si="102"/>
        <v>0</v>
      </c>
      <c r="L1301" t="str">
        <f t="shared" si="103"/>
        <v>ลูกหนี้ชั้นดี</v>
      </c>
    </row>
    <row r="1302" spans="1:12" x14ac:dyDescent="0.2">
      <c r="A1302" t="s">
        <v>970</v>
      </c>
      <c r="B1302" t="s">
        <v>8</v>
      </c>
      <c r="C1302">
        <v>15</v>
      </c>
      <c r="D1302">
        <v>1526010000476</v>
      </c>
      <c r="E1302" s="1">
        <v>46030</v>
      </c>
      <c r="F1302" s="1">
        <v>46086</v>
      </c>
      <c r="G1302">
        <v>20000</v>
      </c>
      <c r="H1302" s="1">
        <f t="shared" si="100"/>
        <v>46045</v>
      </c>
      <c r="I1302" s="5">
        <f t="shared" si="104"/>
        <v>46253</v>
      </c>
      <c r="J1302" s="9" t="str">
        <f t="shared" si="101"/>
        <v>ค้างชำระ 1 - 30 วัน</v>
      </c>
      <c r="K1302" s="10">
        <f t="shared" si="102"/>
        <v>41</v>
      </c>
      <c r="L1302" t="str">
        <f t="shared" si="103"/>
        <v>ลูกหนี้เฝ้าติดตาม</v>
      </c>
    </row>
    <row r="1303" spans="1:12" x14ac:dyDescent="0.2">
      <c r="A1303" t="s">
        <v>971</v>
      </c>
      <c r="B1303" t="s">
        <v>8</v>
      </c>
      <c r="C1303">
        <v>7</v>
      </c>
      <c r="D1303">
        <v>1526010000483</v>
      </c>
      <c r="E1303" s="1">
        <v>46028</v>
      </c>
      <c r="F1303" s="1">
        <v>46036</v>
      </c>
      <c r="G1303">
        <v>2148</v>
      </c>
      <c r="H1303" s="1">
        <f t="shared" si="100"/>
        <v>46035</v>
      </c>
      <c r="I1303" s="5">
        <f t="shared" si="104"/>
        <v>46253</v>
      </c>
      <c r="J1303" s="9" t="str">
        <f t="shared" si="101"/>
        <v>ชำระตรงเวลา</v>
      </c>
      <c r="K1303" s="10">
        <f t="shared" si="102"/>
        <v>1</v>
      </c>
      <c r="L1303" t="str">
        <f t="shared" si="103"/>
        <v>ลูกหนี้ชั้นดี</v>
      </c>
    </row>
    <row r="1304" spans="1:12" x14ac:dyDescent="0.2">
      <c r="A1304" t="s">
        <v>972</v>
      </c>
      <c r="B1304" t="s">
        <v>8</v>
      </c>
      <c r="C1304">
        <v>7</v>
      </c>
      <c r="D1304">
        <v>1526010000490</v>
      </c>
      <c r="E1304" s="1">
        <v>46030</v>
      </c>
      <c r="F1304" s="1">
        <v>46037</v>
      </c>
      <c r="G1304">
        <v>380</v>
      </c>
      <c r="H1304" s="1">
        <f t="shared" si="100"/>
        <v>46037</v>
      </c>
      <c r="I1304" s="5">
        <f t="shared" si="104"/>
        <v>46253</v>
      </c>
      <c r="J1304" s="9" t="str">
        <f t="shared" si="101"/>
        <v>ชำระตรงเวลา</v>
      </c>
      <c r="K1304" s="10">
        <f t="shared" si="102"/>
        <v>0</v>
      </c>
      <c r="L1304" t="str">
        <f t="shared" si="103"/>
        <v>ลูกหนี้ชั้นดี</v>
      </c>
    </row>
    <row r="1305" spans="1:12" x14ac:dyDescent="0.2">
      <c r="A1305" t="s">
        <v>972</v>
      </c>
      <c r="B1305" t="s">
        <v>8</v>
      </c>
      <c r="C1305">
        <v>7</v>
      </c>
      <c r="D1305">
        <v>1526010000506</v>
      </c>
      <c r="E1305" s="1">
        <v>46027</v>
      </c>
      <c r="F1305" s="1">
        <v>46027</v>
      </c>
      <c r="G1305">
        <v>390</v>
      </c>
      <c r="H1305" s="1">
        <f t="shared" si="100"/>
        <v>46034</v>
      </c>
      <c r="I1305" s="5">
        <f t="shared" si="104"/>
        <v>46253</v>
      </c>
      <c r="J1305" s="9" t="str">
        <f t="shared" si="101"/>
        <v>ชำระตรงเวลา</v>
      </c>
      <c r="K1305" s="10">
        <f t="shared" si="102"/>
        <v>0</v>
      </c>
      <c r="L1305" t="str">
        <f t="shared" si="103"/>
        <v>ลูกหนี้ชั้นดี</v>
      </c>
    </row>
    <row r="1306" spans="1:12" x14ac:dyDescent="0.2">
      <c r="A1306" t="s">
        <v>973</v>
      </c>
      <c r="B1306" t="s">
        <v>8</v>
      </c>
      <c r="C1306">
        <v>7</v>
      </c>
      <c r="D1306">
        <v>1526010000513</v>
      </c>
      <c r="E1306" s="1">
        <v>46028</v>
      </c>
      <c r="F1306" s="1">
        <v>46030</v>
      </c>
      <c r="G1306">
        <v>3420</v>
      </c>
      <c r="H1306" s="1">
        <f t="shared" si="100"/>
        <v>46035</v>
      </c>
      <c r="I1306" s="5">
        <f t="shared" si="104"/>
        <v>46253</v>
      </c>
      <c r="J1306" s="9" t="str">
        <f t="shared" si="101"/>
        <v>ชำระตรงเวลา</v>
      </c>
      <c r="K1306" s="10">
        <f t="shared" si="102"/>
        <v>0</v>
      </c>
      <c r="L1306" t="str">
        <f t="shared" si="103"/>
        <v>ลูกหนี้ชั้นดี</v>
      </c>
    </row>
    <row r="1307" spans="1:12" x14ac:dyDescent="0.2">
      <c r="A1307" t="s">
        <v>330</v>
      </c>
      <c r="B1307" t="s">
        <v>8</v>
      </c>
      <c r="C1307">
        <v>7</v>
      </c>
      <c r="D1307">
        <v>1526010000520</v>
      </c>
      <c r="E1307" s="1">
        <v>46027</v>
      </c>
      <c r="F1307" s="1">
        <v>46030</v>
      </c>
      <c r="G1307">
        <v>480</v>
      </c>
      <c r="H1307" s="1">
        <f t="shared" si="100"/>
        <v>46034</v>
      </c>
      <c r="I1307" s="5">
        <f t="shared" si="104"/>
        <v>46253</v>
      </c>
      <c r="J1307" s="9" t="str">
        <f t="shared" si="101"/>
        <v>ชำระตรงเวลา</v>
      </c>
      <c r="K1307" s="10">
        <f t="shared" si="102"/>
        <v>0</v>
      </c>
      <c r="L1307" t="str">
        <f t="shared" si="103"/>
        <v>ลูกหนี้ชั้นดี</v>
      </c>
    </row>
    <row r="1308" spans="1:12" x14ac:dyDescent="0.2">
      <c r="A1308" t="s">
        <v>974</v>
      </c>
      <c r="B1308" t="s">
        <v>8</v>
      </c>
      <c r="C1308">
        <v>7</v>
      </c>
      <c r="D1308">
        <v>1526010000537</v>
      </c>
      <c r="E1308" s="1">
        <v>46030</v>
      </c>
      <c r="F1308" s="1">
        <v>46031</v>
      </c>
      <c r="G1308">
        <v>24550</v>
      </c>
      <c r="H1308" s="1">
        <f t="shared" si="100"/>
        <v>46037</v>
      </c>
      <c r="I1308" s="5">
        <f t="shared" si="104"/>
        <v>46253</v>
      </c>
      <c r="J1308" s="9" t="str">
        <f t="shared" si="101"/>
        <v>ชำระตรงเวลา</v>
      </c>
      <c r="K1308" s="10">
        <f t="shared" si="102"/>
        <v>0</v>
      </c>
      <c r="L1308" t="str">
        <f t="shared" si="103"/>
        <v>ลูกหนี้ชั้นดี</v>
      </c>
    </row>
    <row r="1309" spans="1:12" x14ac:dyDescent="0.2">
      <c r="A1309" t="s">
        <v>251</v>
      </c>
      <c r="B1309" t="s">
        <v>8</v>
      </c>
      <c r="C1309">
        <v>7</v>
      </c>
      <c r="D1309">
        <v>1526010000551</v>
      </c>
      <c r="E1309" s="1">
        <v>46027</v>
      </c>
      <c r="F1309" s="1">
        <v>46030</v>
      </c>
      <c r="G1309">
        <v>1330</v>
      </c>
      <c r="H1309" s="1">
        <f t="shared" si="100"/>
        <v>46034</v>
      </c>
      <c r="I1309" s="5">
        <f t="shared" si="104"/>
        <v>46253</v>
      </c>
      <c r="J1309" s="9" t="str">
        <f t="shared" si="101"/>
        <v>ชำระตรงเวลา</v>
      </c>
      <c r="K1309" s="10">
        <f t="shared" si="102"/>
        <v>0</v>
      </c>
      <c r="L1309" t="str">
        <f t="shared" si="103"/>
        <v>ลูกหนี้ชั้นดี</v>
      </c>
    </row>
    <row r="1310" spans="1:12" x14ac:dyDescent="0.2">
      <c r="A1310" t="s">
        <v>975</v>
      </c>
      <c r="B1310" t="s">
        <v>8</v>
      </c>
      <c r="C1310">
        <v>7</v>
      </c>
      <c r="D1310">
        <v>1526010000575</v>
      </c>
      <c r="E1310" s="1">
        <v>46030</v>
      </c>
      <c r="F1310" s="1">
        <v>46031</v>
      </c>
      <c r="G1310">
        <v>4170</v>
      </c>
      <c r="H1310" s="1">
        <f t="shared" si="100"/>
        <v>46037</v>
      </c>
      <c r="I1310" s="5">
        <f t="shared" si="104"/>
        <v>46253</v>
      </c>
      <c r="J1310" s="9" t="str">
        <f t="shared" si="101"/>
        <v>ชำระตรงเวลา</v>
      </c>
      <c r="K1310" s="10">
        <f t="shared" si="102"/>
        <v>0</v>
      </c>
      <c r="L1310" t="str">
        <f t="shared" si="103"/>
        <v>ลูกหนี้ชั้นดี</v>
      </c>
    </row>
    <row r="1311" spans="1:12" x14ac:dyDescent="0.2">
      <c r="A1311" t="s">
        <v>976</v>
      </c>
      <c r="B1311" t="s">
        <v>8</v>
      </c>
      <c r="C1311">
        <v>7</v>
      </c>
      <c r="D1311">
        <v>1526010000650</v>
      </c>
      <c r="E1311" s="1">
        <v>46028</v>
      </c>
      <c r="F1311" s="1">
        <v>46030</v>
      </c>
      <c r="G1311">
        <v>4210</v>
      </c>
      <c r="H1311" s="1">
        <f t="shared" si="100"/>
        <v>46035</v>
      </c>
      <c r="I1311" s="5">
        <f t="shared" si="104"/>
        <v>46253</v>
      </c>
      <c r="J1311" s="9" t="str">
        <f t="shared" si="101"/>
        <v>ชำระตรงเวลา</v>
      </c>
      <c r="K1311" s="10">
        <f t="shared" si="102"/>
        <v>0</v>
      </c>
      <c r="L1311" t="str">
        <f t="shared" si="103"/>
        <v>ลูกหนี้ชั้นดี</v>
      </c>
    </row>
    <row r="1312" spans="1:12" x14ac:dyDescent="0.2">
      <c r="A1312" t="s">
        <v>977</v>
      </c>
      <c r="B1312" t="s">
        <v>8</v>
      </c>
      <c r="C1312">
        <v>7</v>
      </c>
      <c r="D1312">
        <v>1526010000674</v>
      </c>
      <c r="E1312" s="1">
        <v>46027</v>
      </c>
      <c r="F1312" s="1">
        <v>46027</v>
      </c>
      <c r="G1312">
        <v>3150</v>
      </c>
      <c r="H1312" s="1">
        <f t="shared" si="100"/>
        <v>46034</v>
      </c>
      <c r="I1312" s="5">
        <f t="shared" si="104"/>
        <v>46253</v>
      </c>
      <c r="J1312" s="9" t="str">
        <f t="shared" si="101"/>
        <v>ชำระตรงเวลา</v>
      </c>
      <c r="K1312" s="10">
        <f t="shared" si="102"/>
        <v>0</v>
      </c>
      <c r="L1312" t="str">
        <f t="shared" si="103"/>
        <v>ลูกหนี้ชั้นดี</v>
      </c>
    </row>
    <row r="1313" spans="1:12" x14ac:dyDescent="0.2">
      <c r="A1313" t="s">
        <v>978</v>
      </c>
      <c r="B1313" t="s">
        <v>8</v>
      </c>
      <c r="C1313">
        <v>7</v>
      </c>
      <c r="D1313">
        <v>1526010000681</v>
      </c>
      <c r="E1313" s="1">
        <v>46027</v>
      </c>
      <c r="F1313" s="1">
        <v>46030</v>
      </c>
      <c r="G1313">
        <v>310</v>
      </c>
      <c r="H1313" s="1">
        <f t="shared" si="100"/>
        <v>46034</v>
      </c>
      <c r="I1313" s="5">
        <f t="shared" si="104"/>
        <v>46253</v>
      </c>
      <c r="J1313" s="9" t="str">
        <f t="shared" si="101"/>
        <v>ชำระตรงเวลา</v>
      </c>
      <c r="K1313" s="10">
        <f t="shared" si="102"/>
        <v>0</v>
      </c>
      <c r="L1313" t="str">
        <f t="shared" si="103"/>
        <v>ลูกหนี้ชั้นดี</v>
      </c>
    </row>
    <row r="1314" spans="1:12" x14ac:dyDescent="0.2">
      <c r="A1314" t="s">
        <v>238</v>
      </c>
      <c r="B1314" t="s">
        <v>8</v>
      </c>
      <c r="C1314">
        <v>7</v>
      </c>
      <c r="D1314">
        <v>1526010000698</v>
      </c>
      <c r="E1314" s="1">
        <v>46027</v>
      </c>
      <c r="F1314" s="1">
        <v>46030</v>
      </c>
      <c r="G1314">
        <v>1740</v>
      </c>
      <c r="H1314" s="1">
        <f t="shared" si="100"/>
        <v>46034</v>
      </c>
      <c r="I1314" s="5">
        <f t="shared" si="104"/>
        <v>46253</v>
      </c>
      <c r="J1314" s="9" t="str">
        <f t="shared" si="101"/>
        <v>ค้างชำระ 1 - 30 วัน</v>
      </c>
      <c r="K1314" s="10">
        <f t="shared" si="102"/>
        <v>0</v>
      </c>
      <c r="L1314" t="str">
        <f t="shared" si="103"/>
        <v>ลูกหนี้ชั้นดี</v>
      </c>
    </row>
    <row r="1315" spans="1:12" x14ac:dyDescent="0.2">
      <c r="A1315" t="s">
        <v>979</v>
      </c>
      <c r="B1315" t="s">
        <v>8</v>
      </c>
      <c r="C1315">
        <v>7</v>
      </c>
      <c r="D1315">
        <v>1526010000773</v>
      </c>
      <c r="E1315" s="1">
        <v>46028</v>
      </c>
      <c r="F1315" s="1">
        <v>46036</v>
      </c>
      <c r="G1315">
        <v>2841</v>
      </c>
      <c r="H1315" s="1">
        <f t="shared" si="100"/>
        <v>46035</v>
      </c>
      <c r="I1315" s="5">
        <f t="shared" si="104"/>
        <v>46253</v>
      </c>
      <c r="J1315" s="9" t="str">
        <f t="shared" si="101"/>
        <v>ชำระตรงเวลา</v>
      </c>
      <c r="K1315" s="10">
        <f t="shared" si="102"/>
        <v>1</v>
      </c>
      <c r="L1315" t="str">
        <f t="shared" si="103"/>
        <v>ลูกหนี้ชั้นดี</v>
      </c>
    </row>
    <row r="1316" spans="1:12" x14ac:dyDescent="0.2">
      <c r="A1316" t="s">
        <v>980</v>
      </c>
      <c r="B1316" t="s">
        <v>8</v>
      </c>
      <c r="C1316">
        <v>7</v>
      </c>
      <c r="D1316">
        <v>1526010000834</v>
      </c>
      <c r="E1316" s="1">
        <v>46028</v>
      </c>
      <c r="F1316" s="1">
        <v>46035</v>
      </c>
      <c r="G1316">
        <v>2390</v>
      </c>
      <c r="H1316" s="1">
        <f t="shared" si="100"/>
        <v>46035</v>
      </c>
      <c r="I1316" s="5">
        <f t="shared" si="104"/>
        <v>46253</v>
      </c>
      <c r="J1316" s="9" t="str">
        <f t="shared" si="101"/>
        <v>ชำระตรงเวลา</v>
      </c>
      <c r="K1316" s="10">
        <f t="shared" si="102"/>
        <v>0</v>
      </c>
      <c r="L1316" t="str">
        <f t="shared" si="103"/>
        <v>ลูกหนี้ชั้นดี</v>
      </c>
    </row>
    <row r="1317" spans="1:12" x14ac:dyDescent="0.2">
      <c r="A1317" t="s">
        <v>981</v>
      </c>
      <c r="B1317" t="s">
        <v>8</v>
      </c>
      <c r="C1317">
        <v>7</v>
      </c>
      <c r="D1317">
        <v>1526010000858</v>
      </c>
      <c r="E1317" s="1">
        <v>46027</v>
      </c>
      <c r="F1317" s="1">
        <v>46028</v>
      </c>
      <c r="G1317">
        <v>1050</v>
      </c>
      <c r="H1317" s="1">
        <f t="shared" si="100"/>
        <v>46034</v>
      </c>
      <c r="I1317" s="5">
        <f t="shared" si="104"/>
        <v>46253</v>
      </c>
      <c r="J1317" s="9" t="str">
        <f t="shared" si="101"/>
        <v>ชำระตรงเวลา</v>
      </c>
      <c r="K1317" s="10">
        <f t="shared" si="102"/>
        <v>0</v>
      </c>
      <c r="L1317" t="str">
        <f t="shared" si="103"/>
        <v>ลูกหนี้ชั้นดี</v>
      </c>
    </row>
    <row r="1318" spans="1:12" x14ac:dyDescent="0.2">
      <c r="A1318" t="s">
        <v>982</v>
      </c>
      <c r="B1318" t="s">
        <v>8</v>
      </c>
      <c r="C1318">
        <v>7</v>
      </c>
      <c r="D1318">
        <v>1526010000865</v>
      </c>
      <c r="E1318" s="1">
        <v>46027</v>
      </c>
      <c r="F1318" s="1">
        <v>46030</v>
      </c>
      <c r="G1318">
        <v>60</v>
      </c>
      <c r="H1318" s="1">
        <f t="shared" si="100"/>
        <v>46034</v>
      </c>
      <c r="I1318" s="5">
        <f t="shared" si="104"/>
        <v>46253</v>
      </c>
      <c r="J1318" s="9" t="str">
        <f t="shared" si="101"/>
        <v>ค้างชำระ 1 - 30 วัน</v>
      </c>
      <c r="K1318" s="10">
        <f t="shared" si="102"/>
        <v>0</v>
      </c>
      <c r="L1318" t="str">
        <f t="shared" si="103"/>
        <v>ลูกหนี้ชั้นดี</v>
      </c>
    </row>
    <row r="1319" spans="1:12" x14ac:dyDescent="0.2">
      <c r="A1319" t="s">
        <v>983</v>
      </c>
      <c r="B1319" t="s">
        <v>8</v>
      </c>
      <c r="C1319">
        <v>15</v>
      </c>
      <c r="D1319">
        <v>1526010000896</v>
      </c>
      <c r="E1319" s="1">
        <v>46028</v>
      </c>
      <c r="F1319" s="1">
        <v>46045</v>
      </c>
      <c r="G1319">
        <v>1415</v>
      </c>
      <c r="H1319" s="1">
        <f t="shared" si="100"/>
        <v>46043</v>
      </c>
      <c r="I1319" s="5">
        <f t="shared" si="104"/>
        <v>46253</v>
      </c>
      <c r="J1319" s="9" t="str">
        <f t="shared" si="101"/>
        <v>ค้างชำระ 1 - 30 วัน</v>
      </c>
      <c r="K1319" s="10">
        <f t="shared" si="102"/>
        <v>2</v>
      </c>
      <c r="L1319" t="str">
        <f t="shared" si="103"/>
        <v>ลูกหนี้ชั้นดี</v>
      </c>
    </row>
    <row r="1320" spans="1:12" x14ac:dyDescent="0.2">
      <c r="A1320" t="s">
        <v>985</v>
      </c>
      <c r="B1320" t="s">
        <v>8</v>
      </c>
      <c r="C1320">
        <v>15</v>
      </c>
      <c r="D1320">
        <v>1526010000926</v>
      </c>
      <c r="E1320" s="1">
        <v>46028</v>
      </c>
      <c r="F1320" s="1">
        <v>46049</v>
      </c>
      <c r="G1320">
        <v>742</v>
      </c>
      <c r="H1320" s="1">
        <f t="shared" si="100"/>
        <v>46043</v>
      </c>
      <c r="I1320" s="5">
        <f t="shared" si="104"/>
        <v>46253</v>
      </c>
      <c r="J1320" s="9" t="str">
        <f t="shared" si="101"/>
        <v>ชำระตรงเวลา</v>
      </c>
      <c r="K1320" s="10">
        <f t="shared" si="102"/>
        <v>6</v>
      </c>
      <c r="L1320" t="str">
        <f t="shared" si="103"/>
        <v>ลูกหนี้ชั้นดี</v>
      </c>
    </row>
    <row r="1321" spans="1:12" x14ac:dyDescent="0.2">
      <c r="A1321" t="s">
        <v>986</v>
      </c>
      <c r="B1321" t="s">
        <v>356</v>
      </c>
      <c r="C1321">
        <v>15</v>
      </c>
      <c r="D1321">
        <v>1926010000368</v>
      </c>
      <c r="E1321" s="1">
        <v>46026</v>
      </c>
      <c r="F1321" s="1">
        <v>46027</v>
      </c>
      <c r="G1321">
        <v>36400</v>
      </c>
      <c r="H1321" s="1">
        <f t="shared" si="100"/>
        <v>46041</v>
      </c>
      <c r="I1321" s="5">
        <f t="shared" si="104"/>
        <v>46253</v>
      </c>
      <c r="J1321" s="9" t="str">
        <f t="shared" si="101"/>
        <v>ชำระตรงเวลา</v>
      </c>
      <c r="K1321" s="10">
        <f t="shared" si="102"/>
        <v>0</v>
      </c>
      <c r="L1321" t="str">
        <f t="shared" si="103"/>
        <v>ลูกหนี้ชั้นดี</v>
      </c>
    </row>
    <row r="1322" spans="1:12" x14ac:dyDescent="0.2">
      <c r="A1322" t="s">
        <v>986</v>
      </c>
      <c r="B1322" t="s">
        <v>356</v>
      </c>
      <c r="C1322">
        <v>7</v>
      </c>
      <c r="D1322">
        <v>1926010000382</v>
      </c>
      <c r="E1322" s="1">
        <v>46027</v>
      </c>
      <c r="F1322" s="1">
        <v>46027</v>
      </c>
      <c r="G1322">
        <v>395</v>
      </c>
      <c r="H1322" s="1">
        <f t="shared" si="100"/>
        <v>46034</v>
      </c>
      <c r="I1322" s="5">
        <f t="shared" si="104"/>
        <v>46253</v>
      </c>
      <c r="J1322" s="9" t="str">
        <f t="shared" si="101"/>
        <v>ชำระตรงเวลา</v>
      </c>
      <c r="K1322" s="10">
        <f t="shared" si="102"/>
        <v>0</v>
      </c>
      <c r="L1322" t="str">
        <f t="shared" si="103"/>
        <v>ลูกหนี้ชั้นดี</v>
      </c>
    </row>
    <row r="1323" spans="1:12" x14ac:dyDescent="0.2">
      <c r="A1323" t="s">
        <v>990</v>
      </c>
      <c r="B1323" t="s">
        <v>989</v>
      </c>
      <c r="C1323">
        <v>15</v>
      </c>
      <c r="D1323">
        <v>2126010000026</v>
      </c>
      <c r="E1323" s="1">
        <v>46024</v>
      </c>
      <c r="F1323" s="1">
        <v>46035</v>
      </c>
      <c r="G1323">
        <v>21000</v>
      </c>
      <c r="H1323" s="1">
        <f t="shared" si="100"/>
        <v>46039</v>
      </c>
      <c r="I1323" s="5">
        <f t="shared" si="104"/>
        <v>46253</v>
      </c>
      <c r="J1323" s="9" t="str">
        <f t="shared" si="101"/>
        <v>ค้างชำระ 1 - 30 วัน</v>
      </c>
      <c r="K1323" s="10">
        <f t="shared" si="102"/>
        <v>0</v>
      </c>
      <c r="L1323" t="str">
        <f t="shared" si="103"/>
        <v>ลูกหนี้ชั้นดี</v>
      </c>
    </row>
    <row r="1324" spans="1:12" x14ac:dyDescent="0.2">
      <c r="A1324" t="s">
        <v>992</v>
      </c>
      <c r="B1324" t="s">
        <v>989</v>
      </c>
      <c r="C1324">
        <v>15</v>
      </c>
      <c r="D1324">
        <v>2126010000040</v>
      </c>
      <c r="E1324" s="1">
        <v>46024</v>
      </c>
      <c r="F1324" s="1">
        <v>46044</v>
      </c>
      <c r="G1324">
        <v>41575</v>
      </c>
      <c r="H1324" s="1">
        <f t="shared" si="100"/>
        <v>46039</v>
      </c>
      <c r="I1324" s="5">
        <f t="shared" si="104"/>
        <v>46253</v>
      </c>
      <c r="J1324" s="9" t="str">
        <f t="shared" si="101"/>
        <v>ค้างชำระ 1 - 30 วัน</v>
      </c>
      <c r="K1324" s="10">
        <f t="shared" si="102"/>
        <v>5</v>
      </c>
      <c r="L1324" t="str">
        <f t="shared" si="103"/>
        <v>ลูกหนี้ชั้นดี</v>
      </c>
    </row>
    <row r="1325" spans="1:12" x14ac:dyDescent="0.2">
      <c r="A1325" t="s">
        <v>994</v>
      </c>
      <c r="B1325" t="s">
        <v>989</v>
      </c>
      <c r="C1325">
        <v>15</v>
      </c>
      <c r="D1325">
        <v>2126010000057</v>
      </c>
      <c r="E1325" s="1">
        <v>46024</v>
      </c>
      <c r="F1325" s="1">
        <v>46041</v>
      </c>
      <c r="G1325">
        <v>88325</v>
      </c>
      <c r="H1325" s="1">
        <f t="shared" si="100"/>
        <v>46039</v>
      </c>
      <c r="I1325" s="5">
        <f t="shared" si="104"/>
        <v>46253</v>
      </c>
      <c r="J1325" s="9" t="str">
        <f t="shared" si="101"/>
        <v>ค้างชำระ 1 - 30 วัน</v>
      </c>
      <c r="K1325" s="10">
        <f t="shared" si="102"/>
        <v>2</v>
      </c>
      <c r="L1325" t="str">
        <f t="shared" si="103"/>
        <v>ลูกหนี้ชั้นดี</v>
      </c>
    </row>
    <row r="1326" spans="1:12" x14ac:dyDescent="0.2">
      <c r="A1326" t="s">
        <v>996</v>
      </c>
      <c r="B1326" t="s">
        <v>989</v>
      </c>
      <c r="C1326">
        <v>15</v>
      </c>
      <c r="D1326">
        <v>2126010000064</v>
      </c>
      <c r="E1326" s="1">
        <v>46025</v>
      </c>
      <c r="F1326" s="1">
        <v>46042</v>
      </c>
      <c r="G1326">
        <v>16500</v>
      </c>
      <c r="H1326" s="1">
        <f t="shared" si="100"/>
        <v>46040</v>
      </c>
      <c r="I1326" s="5">
        <f t="shared" si="104"/>
        <v>46253</v>
      </c>
      <c r="J1326" s="9" t="str">
        <f t="shared" si="101"/>
        <v>ค้างชำระ 1 - 30 วัน</v>
      </c>
      <c r="K1326" s="10">
        <f t="shared" si="102"/>
        <v>2</v>
      </c>
      <c r="L1326" t="str">
        <f t="shared" si="103"/>
        <v>ลูกหนี้ชั้นดี</v>
      </c>
    </row>
    <row r="1327" spans="1:12" x14ac:dyDescent="0.2">
      <c r="A1327" t="s">
        <v>998</v>
      </c>
      <c r="B1327" t="s">
        <v>989</v>
      </c>
      <c r="C1327">
        <v>15</v>
      </c>
      <c r="D1327">
        <v>2126010000569</v>
      </c>
      <c r="E1327" s="1">
        <v>46027</v>
      </c>
      <c r="F1327" s="1">
        <v>46053</v>
      </c>
      <c r="G1327">
        <v>37986</v>
      </c>
      <c r="H1327" s="1">
        <f t="shared" si="100"/>
        <v>46042</v>
      </c>
      <c r="I1327" s="5">
        <f t="shared" si="104"/>
        <v>46253</v>
      </c>
      <c r="J1327" s="9" t="str">
        <f t="shared" si="101"/>
        <v>ชำระตรงเวลา</v>
      </c>
      <c r="K1327" s="10">
        <f t="shared" si="102"/>
        <v>11</v>
      </c>
      <c r="L1327" t="str">
        <f t="shared" si="103"/>
        <v>ลูกหนี้ชั้นดี</v>
      </c>
    </row>
    <row r="1328" spans="1:12" x14ac:dyDescent="0.2">
      <c r="A1328" t="s">
        <v>1001</v>
      </c>
      <c r="B1328" t="s">
        <v>1000</v>
      </c>
      <c r="C1328">
        <v>15</v>
      </c>
      <c r="D1328">
        <v>5126010000252</v>
      </c>
      <c r="E1328" s="1">
        <v>46025</v>
      </c>
      <c r="F1328" s="1">
        <v>46034</v>
      </c>
      <c r="G1328">
        <v>33860</v>
      </c>
      <c r="H1328" s="1">
        <f t="shared" si="100"/>
        <v>46040</v>
      </c>
      <c r="I1328" s="5">
        <f t="shared" si="104"/>
        <v>46253</v>
      </c>
      <c r="J1328" s="9" t="str">
        <f t="shared" si="101"/>
        <v>ค้างชำระ 1 - 30 วัน</v>
      </c>
      <c r="K1328" s="10">
        <f t="shared" si="102"/>
        <v>0</v>
      </c>
      <c r="L1328" t="str">
        <f t="shared" si="103"/>
        <v>ลูกหนี้ชั้นดี</v>
      </c>
    </row>
    <row r="1329" spans="1:12" x14ac:dyDescent="0.2">
      <c r="A1329" t="s">
        <v>1003</v>
      </c>
      <c r="B1329" t="s">
        <v>1000</v>
      </c>
      <c r="C1329">
        <v>15</v>
      </c>
      <c r="D1329">
        <v>5126010000269</v>
      </c>
      <c r="E1329" s="1">
        <v>46025</v>
      </c>
      <c r="F1329" s="1">
        <v>46049</v>
      </c>
      <c r="G1329">
        <v>5660</v>
      </c>
      <c r="H1329" s="1">
        <f t="shared" si="100"/>
        <v>46040</v>
      </c>
      <c r="I1329" s="5">
        <f t="shared" si="104"/>
        <v>46253</v>
      </c>
      <c r="J1329" s="9" t="str">
        <f t="shared" si="101"/>
        <v>ค้างชำระ 1 - 30 วัน</v>
      </c>
      <c r="K1329" s="10">
        <f t="shared" si="102"/>
        <v>9</v>
      </c>
      <c r="L1329" t="str">
        <f t="shared" si="103"/>
        <v>ลูกหนี้ชั้นดี</v>
      </c>
    </row>
    <row r="1330" spans="1:12" x14ac:dyDescent="0.2">
      <c r="A1330" t="s">
        <v>1005</v>
      </c>
      <c r="B1330" t="s">
        <v>1000</v>
      </c>
      <c r="C1330">
        <v>30</v>
      </c>
      <c r="D1330">
        <v>5126010002263</v>
      </c>
      <c r="E1330" s="1">
        <v>46028</v>
      </c>
      <c r="F1330" s="1">
        <v>46064</v>
      </c>
      <c r="G1330">
        <v>45150</v>
      </c>
      <c r="H1330" s="1">
        <f t="shared" si="100"/>
        <v>46058</v>
      </c>
      <c r="I1330" s="5">
        <f t="shared" si="104"/>
        <v>46253</v>
      </c>
      <c r="J1330" s="9" t="str">
        <f t="shared" si="101"/>
        <v>ค้างชำระ 1 - 30 วัน</v>
      </c>
      <c r="K1330" s="10">
        <f t="shared" si="102"/>
        <v>6</v>
      </c>
      <c r="L1330" t="str">
        <f t="shared" si="103"/>
        <v>ลูกหนี้ชั้นดี</v>
      </c>
    </row>
    <row r="1331" spans="1:12" x14ac:dyDescent="0.2">
      <c r="A1331" t="s">
        <v>1006</v>
      </c>
      <c r="B1331" t="s">
        <v>1000</v>
      </c>
      <c r="C1331">
        <v>30</v>
      </c>
      <c r="D1331">
        <v>5126010002270</v>
      </c>
      <c r="E1331" s="1">
        <v>46028</v>
      </c>
      <c r="F1331" s="1">
        <v>46063</v>
      </c>
      <c r="G1331">
        <v>3270</v>
      </c>
      <c r="H1331" s="1">
        <f t="shared" si="100"/>
        <v>46058</v>
      </c>
      <c r="I1331" s="5">
        <f t="shared" si="104"/>
        <v>46253</v>
      </c>
      <c r="J1331" s="9" t="str">
        <f t="shared" si="101"/>
        <v>ชำระตรงเวลา</v>
      </c>
      <c r="K1331" s="10">
        <f t="shared" si="102"/>
        <v>5</v>
      </c>
      <c r="L1331" t="str">
        <f t="shared" si="103"/>
        <v>ลูกหนี้ชั้นดี</v>
      </c>
    </row>
    <row r="1332" spans="1:12" x14ac:dyDescent="0.2">
      <c r="A1332" t="s">
        <v>1008</v>
      </c>
      <c r="B1332" t="s">
        <v>1000</v>
      </c>
      <c r="C1332">
        <v>15</v>
      </c>
      <c r="D1332">
        <v>5126010002737</v>
      </c>
      <c r="E1332" s="1">
        <v>46029</v>
      </c>
      <c r="F1332" s="1">
        <v>46038</v>
      </c>
      <c r="G1332">
        <v>59826</v>
      </c>
      <c r="H1332" s="1">
        <f t="shared" si="100"/>
        <v>46044</v>
      </c>
      <c r="I1332" s="5">
        <f t="shared" si="104"/>
        <v>46253</v>
      </c>
      <c r="J1332" s="9" t="str">
        <f t="shared" si="101"/>
        <v>ชำระตรงเวลา</v>
      </c>
      <c r="K1332" s="10">
        <f t="shared" si="102"/>
        <v>0</v>
      </c>
      <c r="L1332" t="str">
        <f t="shared" si="103"/>
        <v>ลูกหนี้ชั้นดี</v>
      </c>
    </row>
    <row r="1333" spans="1:12" x14ac:dyDescent="0.2">
      <c r="A1333" t="s">
        <v>1009</v>
      </c>
      <c r="B1333" t="s">
        <v>1000</v>
      </c>
      <c r="C1333">
        <v>15</v>
      </c>
      <c r="D1333">
        <v>5126010002805</v>
      </c>
      <c r="E1333" s="1">
        <v>46029</v>
      </c>
      <c r="F1333" s="1">
        <v>46038</v>
      </c>
      <c r="G1333">
        <v>8853</v>
      </c>
      <c r="H1333" s="1">
        <f t="shared" si="100"/>
        <v>46044</v>
      </c>
      <c r="I1333" s="5">
        <f t="shared" si="104"/>
        <v>46253</v>
      </c>
      <c r="J1333" s="9" t="str">
        <f t="shared" si="101"/>
        <v>ชำระตรงเวลา</v>
      </c>
      <c r="K1333" s="10">
        <f t="shared" si="102"/>
        <v>0</v>
      </c>
      <c r="L1333" t="str">
        <f t="shared" si="103"/>
        <v>ลูกหนี้ชั้นดี</v>
      </c>
    </row>
    <row r="1334" spans="1:12" x14ac:dyDescent="0.2">
      <c r="A1334" t="s">
        <v>1010</v>
      </c>
      <c r="B1334" t="s">
        <v>1000</v>
      </c>
      <c r="C1334">
        <v>15</v>
      </c>
      <c r="D1334">
        <v>5126010002850</v>
      </c>
      <c r="E1334" s="1">
        <v>46029</v>
      </c>
      <c r="F1334" s="1">
        <v>46038</v>
      </c>
      <c r="G1334">
        <v>5400</v>
      </c>
      <c r="H1334" s="1">
        <f t="shared" si="100"/>
        <v>46044</v>
      </c>
      <c r="I1334" s="5">
        <f t="shared" si="104"/>
        <v>46253</v>
      </c>
      <c r="J1334" s="9" t="str">
        <f t="shared" si="101"/>
        <v>ชำระตรงเวลา</v>
      </c>
      <c r="K1334" s="10">
        <f t="shared" si="102"/>
        <v>0</v>
      </c>
      <c r="L1334" t="str">
        <f t="shared" si="103"/>
        <v>ลูกหนี้ชั้นดี</v>
      </c>
    </row>
    <row r="1335" spans="1:12" x14ac:dyDescent="0.2">
      <c r="A1335" t="s">
        <v>1012</v>
      </c>
      <c r="B1335" t="s">
        <v>1000</v>
      </c>
      <c r="C1335">
        <v>15</v>
      </c>
      <c r="D1335">
        <v>5126010006735</v>
      </c>
      <c r="E1335" s="1">
        <v>46037</v>
      </c>
      <c r="F1335" s="1">
        <v>46051</v>
      </c>
      <c r="G1335">
        <v>28570</v>
      </c>
      <c r="H1335" s="1">
        <f t="shared" si="100"/>
        <v>46052</v>
      </c>
      <c r="I1335" s="5">
        <f t="shared" si="104"/>
        <v>46253</v>
      </c>
      <c r="J1335" s="9" t="str">
        <f t="shared" si="101"/>
        <v>ค้างชำระ 1 - 30 วัน</v>
      </c>
      <c r="K1335" s="10">
        <f t="shared" si="102"/>
        <v>0</v>
      </c>
      <c r="L1335" t="str">
        <f t="shared" si="103"/>
        <v>ลูกหนี้ชั้นดี</v>
      </c>
    </row>
    <row r="1336" spans="1:12" x14ac:dyDescent="0.2">
      <c r="A1336" t="s">
        <v>1013</v>
      </c>
      <c r="B1336" t="s">
        <v>1000</v>
      </c>
      <c r="C1336">
        <v>15</v>
      </c>
      <c r="D1336">
        <v>5126010008630</v>
      </c>
      <c r="E1336" s="1">
        <v>46041</v>
      </c>
      <c r="F1336" s="1">
        <v>46057</v>
      </c>
      <c r="G1336">
        <v>16980</v>
      </c>
      <c r="H1336" s="1">
        <f t="shared" si="100"/>
        <v>46056</v>
      </c>
      <c r="I1336" s="5">
        <f t="shared" si="104"/>
        <v>46253</v>
      </c>
      <c r="J1336" s="9" t="str">
        <f t="shared" si="101"/>
        <v>ค้างชำระ 1 - 30 วัน</v>
      </c>
      <c r="K1336" s="10">
        <f t="shared" si="102"/>
        <v>1</v>
      </c>
      <c r="L1336" t="str">
        <f t="shared" si="103"/>
        <v>ลูกหนี้ชั้นดี</v>
      </c>
    </row>
    <row r="1337" spans="1:12" x14ac:dyDescent="0.2">
      <c r="A1337" t="s">
        <v>1014</v>
      </c>
      <c r="B1337" t="s">
        <v>1000</v>
      </c>
      <c r="C1337">
        <v>15</v>
      </c>
      <c r="D1337">
        <v>5126010008654</v>
      </c>
      <c r="E1337" s="1">
        <v>46041</v>
      </c>
      <c r="F1337" s="1">
        <v>46057</v>
      </c>
      <c r="G1337">
        <v>62389</v>
      </c>
      <c r="H1337" s="1">
        <f t="shared" si="100"/>
        <v>46056</v>
      </c>
      <c r="I1337" s="5">
        <f t="shared" si="104"/>
        <v>46253</v>
      </c>
      <c r="J1337" s="9" t="str">
        <f t="shared" si="101"/>
        <v>ค้างชำระ 1 - 30 วัน</v>
      </c>
      <c r="K1337" s="10">
        <f t="shared" si="102"/>
        <v>1</v>
      </c>
      <c r="L1337" t="str">
        <f t="shared" si="103"/>
        <v>ลูกหนี้ชั้นดี</v>
      </c>
    </row>
    <row r="1338" spans="1:12" x14ac:dyDescent="0.2">
      <c r="A1338" t="s">
        <v>1015</v>
      </c>
      <c r="B1338" t="s">
        <v>1000</v>
      </c>
      <c r="C1338">
        <v>15</v>
      </c>
      <c r="D1338">
        <v>5126010008661</v>
      </c>
      <c r="E1338" s="1">
        <v>46041</v>
      </c>
      <c r="F1338" s="1">
        <v>46057</v>
      </c>
      <c r="G1338">
        <v>5400</v>
      </c>
      <c r="H1338" s="1">
        <f t="shared" si="100"/>
        <v>46056</v>
      </c>
      <c r="I1338" s="5">
        <f t="shared" si="104"/>
        <v>46253</v>
      </c>
      <c r="J1338" s="9" t="str">
        <f t="shared" si="101"/>
        <v>ค้างชำระ 1 - 30 วัน</v>
      </c>
      <c r="K1338" s="10">
        <f t="shared" si="102"/>
        <v>1</v>
      </c>
      <c r="L1338" t="str">
        <f t="shared" si="103"/>
        <v>ลูกหนี้ชั้นดี</v>
      </c>
    </row>
    <row r="1339" spans="1:12" x14ac:dyDescent="0.2">
      <c r="A1339" t="s">
        <v>1016</v>
      </c>
      <c r="B1339" t="s">
        <v>1000</v>
      </c>
      <c r="C1339">
        <v>15</v>
      </c>
      <c r="D1339">
        <v>5126010009095</v>
      </c>
      <c r="E1339" s="1">
        <v>46042</v>
      </c>
      <c r="F1339" s="1">
        <v>46064</v>
      </c>
      <c r="G1339">
        <v>18910</v>
      </c>
      <c r="H1339" s="1">
        <f t="shared" si="100"/>
        <v>46057</v>
      </c>
      <c r="I1339" s="5">
        <f t="shared" si="104"/>
        <v>46253</v>
      </c>
      <c r="J1339" s="9" t="str">
        <f t="shared" si="101"/>
        <v>ชำระตรงเวลา</v>
      </c>
      <c r="K1339" s="10">
        <f t="shared" si="102"/>
        <v>7</v>
      </c>
      <c r="L1339" t="str">
        <f t="shared" si="103"/>
        <v>ลูกหนี้ชั้นดี</v>
      </c>
    </row>
    <row r="1340" spans="1:12" x14ac:dyDescent="0.2">
      <c r="A1340" t="s">
        <v>1019</v>
      </c>
      <c r="B1340" t="s">
        <v>1018</v>
      </c>
      <c r="C1340">
        <v>15</v>
      </c>
      <c r="D1340">
        <v>5226010001775</v>
      </c>
      <c r="E1340" s="1">
        <v>46028</v>
      </c>
      <c r="F1340" s="1">
        <v>46042</v>
      </c>
      <c r="G1340">
        <v>11375</v>
      </c>
      <c r="H1340" s="1">
        <f t="shared" si="100"/>
        <v>46043</v>
      </c>
      <c r="I1340" s="5">
        <f t="shared" si="104"/>
        <v>46253</v>
      </c>
      <c r="J1340" s="9" t="str">
        <f t="shared" si="101"/>
        <v>ชำระตรงเวลา</v>
      </c>
      <c r="K1340" s="10">
        <f t="shared" si="102"/>
        <v>0</v>
      </c>
      <c r="L1340" t="str">
        <f t="shared" si="103"/>
        <v>ลูกหนี้ชั้นดี</v>
      </c>
    </row>
    <row r="1341" spans="1:12" x14ac:dyDescent="0.2">
      <c r="A1341" t="s">
        <v>1019</v>
      </c>
      <c r="B1341" t="s">
        <v>1018</v>
      </c>
      <c r="C1341">
        <v>15</v>
      </c>
      <c r="D1341">
        <v>5226010001775</v>
      </c>
      <c r="E1341" s="1">
        <v>46028</v>
      </c>
      <c r="F1341" s="1">
        <v>46042</v>
      </c>
      <c r="G1341">
        <v>11375</v>
      </c>
      <c r="H1341" s="1">
        <f t="shared" si="100"/>
        <v>46043</v>
      </c>
      <c r="I1341" s="5">
        <f t="shared" si="104"/>
        <v>46253</v>
      </c>
      <c r="J1341" s="9" t="str">
        <f t="shared" si="101"/>
        <v>ชำระตรงเวลา</v>
      </c>
      <c r="K1341" s="10">
        <f t="shared" si="102"/>
        <v>0</v>
      </c>
      <c r="L1341" t="str">
        <f t="shared" si="103"/>
        <v>ลูกหนี้ชั้นดี</v>
      </c>
    </row>
    <row r="1342" spans="1:12" x14ac:dyDescent="0.2">
      <c r="A1342" t="s">
        <v>1021</v>
      </c>
      <c r="B1342" t="s">
        <v>1018</v>
      </c>
      <c r="C1342">
        <v>15</v>
      </c>
      <c r="D1342">
        <v>5226010002086</v>
      </c>
      <c r="E1342" s="1">
        <v>46030</v>
      </c>
      <c r="F1342" s="1">
        <v>46042</v>
      </c>
      <c r="G1342">
        <v>8418</v>
      </c>
      <c r="H1342" s="1">
        <f t="shared" si="100"/>
        <v>46045</v>
      </c>
      <c r="I1342" s="5">
        <f t="shared" si="104"/>
        <v>46253</v>
      </c>
      <c r="J1342" s="9" t="str">
        <f t="shared" si="101"/>
        <v>ชำระตรงเวลา</v>
      </c>
      <c r="K1342" s="10">
        <f t="shared" si="102"/>
        <v>0</v>
      </c>
      <c r="L1342" t="str">
        <f t="shared" si="103"/>
        <v>ลูกหนี้ชั้นดี</v>
      </c>
    </row>
    <row r="1343" spans="1:12" x14ac:dyDescent="0.2">
      <c r="A1343" t="s">
        <v>1023</v>
      </c>
      <c r="B1343" t="s">
        <v>1018</v>
      </c>
      <c r="C1343">
        <v>7</v>
      </c>
      <c r="D1343">
        <v>5226010002093</v>
      </c>
      <c r="E1343" s="1">
        <v>46030</v>
      </c>
      <c r="F1343" s="1">
        <v>46037</v>
      </c>
      <c r="G1343">
        <v>2876</v>
      </c>
      <c r="H1343" s="1">
        <f t="shared" si="100"/>
        <v>46037</v>
      </c>
      <c r="I1343" s="5">
        <f t="shared" si="104"/>
        <v>46253</v>
      </c>
      <c r="J1343" s="9" t="str">
        <f t="shared" si="101"/>
        <v>ค้างชำระ 1 - 30 วัน</v>
      </c>
      <c r="K1343" s="10">
        <f t="shared" si="102"/>
        <v>0</v>
      </c>
      <c r="L1343" t="str">
        <f t="shared" si="103"/>
        <v>ลูกหนี้ชั้นดี</v>
      </c>
    </row>
    <row r="1344" spans="1:12" x14ac:dyDescent="0.2">
      <c r="A1344" t="s">
        <v>1025</v>
      </c>
      <c r="B1344" t="s">
        <v>1018</v>
      </c>
      <c r="C1344">
        <v>15</v>
      </c>
      <c r="D1344">
        <v>5226010002390</v>
      </c>
      <c r="E1344" s="1">
        <v>46030</v>
      </c>
      <c r="F1344" s="1">
        <v>46049</v>
      </c>
      <c r="G1344">
        <v>26240</v>
      </c>
      <c r="H1344" s="1">
        <f t="shared" si="100"/>
        <v>46045</v>
      </c>
      <c r="I1344" s="5">
        <f t="shared" si="104"/>
        <v>46253</v>
      </c>
      <c r="J1344" s="9" t="str">
        <f t="shared" si="101"/>
        <v>ชำระตรงเวลา</v>
      </c>
      <c r="K1344" s="10">
        <f t="shared" si="102"/>
        <v>4</v>
      </c>
      <c r="L1344" t="str">
        <f t="shared" si="103"/>
        <v>ลูกหนี้ชั้นดี</v>
      </c>
    </row>
    <row r="1345" spans="1:12" x14ac:dyDescent="0.2">
      <c r="A1345" t="s">
        <v>1027</v>
      </c>
      <c r="B1345" t="s">
        <v>1018</v>
      </c>
      <c r="C1345">
        <v>15</v>
      </c>
      <c r="D1345">
        <v>5226010002406</v>
      </c>
      <c r="E1345" s="1">
        <v>46029</v>
      </c>
      <c r="F1345" s="1">
        <v>46037</v>
      </c>
      <c r="G1345">
        <v>29705</v>
      </c>
      <c r="H1345" s="1">
        <f t="shared" si="100"/>
        <v>46044</v>
      </c>
      <c r="I1345" s="5">
        <f t="shared" si="104"/>
        <v>46253</v>
      </c>
      <c r="J1345" s="9" t="str">
        <f t="shared" si="101"/>
        <v>ค้างชำระ 1 - 30 วัน</v>
      </c>
      <c r="K1345" s="10">
        <f t="shared" si="102"/>
        <v>0</v>
      </c>
      <c r="L1345" t="str">
        <f t="shared" si="103"/>
        <v>ลูกหนี้ชั้นดี</v>
      </c>
    </row>
    <row r="1346" spans="1:12" x14ac:dyDescent="0.2">
      <c r="A1346" t="s">
        <v>1029</v>
      </c>
      <c r="B1346" t="s">
        <v>1018</v>
      </c>
      <c r="C1346">
        <v>15</v>
      </c>
      <c r="D1346">
        <v>5226010002420</v>
      </c>
      <c r="E1346" s="1">
        <v>46030</v>
      </c>
      <c r="F1346" s="1">
        <v>46063</v>
      </c>
      <c r="G1346">
        <v>33000</v>
      </c>
      <c r="H1346" s="1">
        <f t="shared" ref="H1346:H1409" si="105">E1346+C1346</f>
        <v>46045</v>
      </c>
      <c r="I1346" s="5">
        <f t="shared" si="104"/>
        <v>46253</v>
      </c>
      <c r="J1346" s="9" t="str">
        <f t="shared" ref="J1346:J1409" si="106">IF(K1347&lt;=0, "ชำระตรงเวลา", IF(K1347&lt;=30, "ค้างชำระ 1 - 30 วัน", IF(K1347&lt;=60, "ค้างชำระ 31 - 60 วัน", IF(K1347&lt;=90, "ค้างชำระ 61 - 90 วัน", "ค้างชำระเกิน 90 วัน"))))</f>
        <v>ค้างชำระ 1 - 30 วัน</v>
      </c>
      <c r="K1346" s="10">
        <f t="shared" ref="K1346:K1409" si="107">IF(OR(F1346="",F1346="(ว่าง)"), MAX(0,I1345-H1346), MAX(0,F1346-H1346))</f>
        <v>18</v>
      </c>
      <c r="L1346" t="str">
        <f t="shared" ref="L1346:L1409" si="108">IF(K1346&lt;=30, "ลูกหนี้ชั้นดี", IF(K1346&lt;=90, "ลูกหนี้เฝ้าติดตาม", "ลูกหนี้ด้อยคุณภาพ (NPL)"))</f>
        <v>ลูกหนี้ชั้นดี</v>
      </c>
    </row>
    <row r="1347" spans="1:12" x14ac:dyDescent="0.2">
      <c r="A1347" t="s">
        <v>1031</v>
      </c>
      <c r="B1347" t="s">
        <v>1018</v>
      </c>
      <c r="C1347">
        <v>15</v>
      </c>
      <c r="D1347">
        <v>5226010003601</v>
      </c>
      <c r="E1347" s="1">
        <v>46030</v>
      </c>
      <c r="F1347" s="1">
        <v>46062</v>
      </c>
      <c r="G1347">
        <v>30020</v>
      </c>
      <c r="H1347" s="1">
        <f t="shared" si="105"/>
        <v>46045</v>
      </c>
      <c r="I1347" s="5">
        <f t="shared" si="104"/>
        <v>46253</v>
      </c>
      <c r="J1347" s="9" t="str">
        <f t="shared" si="106"/>
        <v>ค้างชำระ 1 - 30 วัน</v>
      </c>
      <c r="K1347" s="10">
        <f t="shared" si="107"/>
        <v>17</v>
      </c>
      <c r="L1347" t="str">
        <f t="shared" si="108"/>
        <v>ลูกหนี้ชั้นดี</v>
      </c>
    </row>
    <row r="1348" spans="1:12" x14ac:dyDescent="0.2">
      <c r="A1348" t="s">
        <v>1031</v>
      </c>
      <c r="B1348" t="s">
        <v>1018</v>
      </c>
      <c r="C1348">
        <v>15</v>
      </c>
      <c r="D1348">
        <v>5226010003601</v>
      </c>
      <c r="E1348" s="1">
        <v>46030</v>
      </c>
      <c r="F1348" s="1">
        <v>46062</v>
      </c>
      <c r="G1348">
        <v>30020</v>
      </c>
      <c r="H1348" s="1">
        <f t="shared" si="105"/>
        <v>46045</v>
      </c>
      <c r="I1348" s="5">
        <f t="shared" ref="I1348:I1411" si="109">I1347</f>
        <v>46253</v>
      </c>
      <c r="J1348" s="9" t="str">
        <f t="shared" si="106"/>
        <v>ค้างชำระ 1 - 30 วัน</v>
      </c>
      <c r="K1348" s="10">
        <f t="shared" si="107"/>
        <v>17</v>
      </c>
      <c r="L1348" t="str">
        <f t="shared" si="108"/>
        <v>ลูกหนี้ชั้นดี</v>
      </c>
    </row>
    <row r="1349" spans="1:12" x14ac:dyDescent="0.2">
      <c r="A1349" t="s">
        <v>1031</v>
      </c>
      <c r="B1349" t="s">
        <v>1018</v>
      </c>
      <c r="C1349">
        <v>15</v>
      </c>
      <c r="D1349">
        <v>5226010003601</v>
      </c>
      <c r="E1349" s="1">
        <v>46030</v>
      </c>
      <c r="F1349" s="1">
        <v>46062</v>
      </c>
      <c r="G1349">
        <v>30020</v>
      </c>
      <c r="H1349" s="1">
        <f t="shared" si="105"/>
        <v>46045</v>
      </c>
      <c r="I1349" s="5">
        <f t="shared" si="109"/>
        <v>46253</v>
      </c>
      <c r="J1349" s="9" t="str">
        <f t="shared" si="106"/>
        <v>ค้างชำระ 1 - 30 วัน</v>
      </c>
      <c r="K1349" s="10">
        <f t="shared" si="107"/>
        <v>17</v>
      </c>
      <c r="L1349" t="str">
        <f t="shared" si="108"/>
        <v>ลูกหนี้ชั้นดี</v>
      </c>
    </row>
    <row r="1350" spans="1:12" x14ac:dyDescent="0.2">
      <c r="A1350" t="s">
        <v>1033</v>
      </c>
      <c r="B1350" t="s">
        <v>1018</v>
      </c>
      <c r="C1350">
        <v>15</v>
      </c>
      <c r="D1350">
        <v>5226010003946</v>
      </c>
      <c r="E1350" s="1">
        <v>46032</v>
      </c>
      <c r="F1350" s="1">
        <v>46052</v>
      </c>
      <c r="G1350">
        <v>12309</v>
      </c>
      <c r="H1350" s="1">
        <f t="shared" si="105"/>
        <v>46047</v>
      </c>
      <c r="I1350" s="5">
        <f t="shared" si="109"/>
        <v>46253</v>
      </c>
      <c r="J1350" s="9" t="str">
        <f t="shared" si="106"/>
        <v>ค้างชำระ 1 - 30 วัน</v>
      </c>
      <c r="K1350" s="10">
        <f t="shared" si="107"/>
        <v>5</v>
      </c>
      <c r="L1350" t="str">
        <f t="shared" si="108"/>
        <v>ลูกหนี้ชั้นดี</v>
      </c>
    </row>
    <row r="1351" spans="1:12" x14ac:dyDescent="0.2">
      <c r="A1351" t="s">
        <v>1035</v>
      </c>
      <c r="B1351" t="s">
        <v>1018</v>
      </c>
      <c r="C1351">
        <v>7</v>
      </c>
      <c r="D1351">
        <v>5226010004417</v>
      </c>
      <c r="E1351" s="1">
        <v>46034</v>
      </c>
      <c r="F1351" s="1">
        <v>46045</v>
      </c>
      <c r="G1351">
        <v>7630</v>
      </c>
      <c r="H1351" s="1">
        <f t="shared" si="105"/>
        <v>46041</v>
      </c>
      <c r="I1351" s="5">
        <f t="shared" si="109"/>
        <v>46253</v>
      </c>
      <c r="J1351" s="9" t="str">
        <f t="shared" si="106"/>
        <v>ค้างชำระ 1 - 30 วัน</v>
      </c>
      <c r="K1351" s="10">
        <f t="shared" si="107"/>
        <v>4</v>
      </c>
      <c r="L1351" t="str">
        <f t="shared" si="108"/>
        <v>ลูกหนี้ชั้นดี</v>
      </c>
    </row>
    <row r="1352" spans="1:12" x14ac:dyDescent="0.2">
      <c r="A1352" t="s">
        <v>1036</v>
      </c>
      <c r="B1352" t="s">
        <v>1018</v>
      </c>
      <c r="C1352">
        <v>7</v>
      </c>
      <c r="D1352">
        <v>5226010008255</v>
      </c>
      <c r="E1352" s="1">
        <v>46039</v>
      </c>
      <c r="F1352" s="1">
        <v>46055</v>
      </c>
      <c r="G1352">
        <v>10500</v>
      </c>
      <c r="H1352" s="1">
        <f t="shared" si="105"/>
        <v>46046</v>
      </c>
      <c r="I1352" s="5">
        <f t="shared" si="109"/>
        <v>46253</v>
      </c>
      <c r="J1352" s="9" t="str">
        <f t="shared" si="106"/>
        <v>ค้างชำระ 1 - 30 วัน</v>
      </c>
      <c r="K1352" s="10">
        <f t="shared" si="107"/>
        <v>9</v>
      </c>
      <c r="L1352" t="str">
        <f t="shared" si="108"/>
        <v>ลูกหนี้ชั้นดี</v>
      </c>
    </row>
    <row r="1353" spans="1:12" x14ac:dyDescent="0.2">
      <c r="A1353" t="s">
        <v>1037</v>
      </c>
      <c r="B1353" t="s">
        <v>1018</v>
      </c>
      <c r="C1353">
        <v>15</v>
      </c>
      <c r="D1353">
        <v>5226010008774</v>
      </c>
      <c r="E1353" s="1">
        <v>46042</v>
      </c>
      <c r="F1353" s="1">
        <v>46063</v>
      </c>
      <c r="G1353">
        <v>24820</v>
      </c>
      <c r="H1353" s="1">
        <f t="shared" si="105"/>
        <v>46057</v>
      </c>
      <c r="I1353" s="5">
        <f t="shared" si="109"/>
        <v>46253</v>
      </c>
      <c r="J1353" s="9" t="str">
        <f t="shared" si="106"/>
        <v>ค้างชำระ 1 - 30 วัน</v>
      </c>
      <c r="K1353" s="10">
        <f t="shared" si="107"/>
        <v>6</v>
      </c>
      <c r="L1353" t="str">
        <f t="shared" si="108"/>
        <v>ลูกหนี้ชั้นดี</v>
      </c>
    </row>
    <row r="1354" spans="1:12" x14ac:dyDescent="0.2">
      <c r="A1354" t="s">
        <v>1038</v>
      </c>
      <c r="B1354" t="s">
        <v>1018</v>
      </c>
      <c r="C1354">
        <v>7</v>
      </c>
      <c r="D1354">
        <v>5226010008958</v>
      </c>
      <c r="E1354" s="1">
        <v>46042</v>
      </c>
      <c r="F1354" s="1">
        <v>46055</v>
      </c>
      <c r="G1354">
        <v>3848</v>
      </c>
      <c r="H1354" s="1">
        <f t="shared" si="105"/>
        <v>46049</v>
      </c>
      <c r="I1354" s="5">
        <f t="shared" si="109"/>
        <v>46253</v>
      </c>
      <c r="J1354" s="9" t="str">
        <f t="shared" si="106"/>
        <v>ชำระตรงเวลา</v>
      </c>
      <c r="K1354" s="10">
        <f t="shared" si="107"/>
        <v>6</v>
      </c>
      <c r="L1354" t="str">
        <f t="shared" si="108"/>
        <v>ลูกหนี้ชั้นดี</v>
      </c>
    </row>
    <row r="1355" spans="1:12" x14ac:dyDescent="0.2">
      <c r="A1355" t="s">
        <v>1039</v>
      </c>
      <c r="B1355" t="s">
        <v>1018</v>
      </c>
      <c r="C1355">
        <v>15</v>
      </c>
      <c r="D1355">
        <v>5226010009122</v>
      </c>
      <c r="E1355" s="1">
        <v>46044</v>
      </c>
      <c r="F1355" s="1">
        <v>46059</v>
      </c>
      <c r="G1355">
        <v>5474</v>
      </c>
      <c r="H1355" s="1">
        <f t="shared" si="105"/>
        <v>46059</v>
      </c>
      <c r="I1355" s="5">
        <f t="shared" si="109"/>
        <v>46253</v>
      </c>
      <c r="J1355" s="9" t="str">
        <f t="shared" si="106"/>
        <v>ค้างชำระ 1 - 30 วัน</v>
      </c>
      <c r="K1355" s="10">
        <f t="shared" si="107"/>
        <v>0</v>
      </c>
      <c r="L1355" t="str">
        <f t="shared" si="108"/>
        <v>ลูกหนี้ชั้นดี</v>
      </c>
    </row>
    <row r="1356" spans="1:12" x14ac:dyDescent="0.2">
      <c r="A1356" t="s">
        <v>1040</v>
      </c>
      <c r="B1356" t="s">
        <v>1018</v>
      </c>
      <c r="C1356">
        <v>15</v>
      </c>
      <c r="D1356">
        <v>5226010009139</v>
      </c>
      <c r="E1356" s="1">
        <v>46044</v>
      </c>
      <c r="F1356" s="1">
        <v>46071</v>
      </c>
      <c r="G1356">
        <v>29080</v>
      </c>
      <c r="H1356" s="1">
        <f t="shared" si="105"/>
        <v>46059</v>
      </c>
      <c r="I1356" s="5">
        <f t="shared" si="109"/>
        <v>46253</v>
      </c>
      <c r="J1356" s="9" t="str">
        <f t="shared" si="106"/>
        <v>ค้างชำระ 1 - 30 วัน</v>
      </c>
      <c r="K1356" s="10">
        <f t="shared" si="107"/>
        <v>12</v>
      </c>
      <c r="L1356" t="str">
        <f t="shared" si="108"/>
        <v>ลูกหนี้ชั้นดี</v>
      </c>
    </row>
    <row r="1357" spans="1:12" x14ac:dyDescent="0.2">
      <c r="A1357" t="s">
        <v>1040</v>
      </c>
      <c r="B1357" t="s">
        <v>1018</v>
      </c>
      <c r="C1357">
        <v>15</v>
      </c>
      <c r="D1357">
        <v>5226010009139</v>
      </c>
      <c r="E1357" s="1">
        <v>46044</v>
      </c>
      <c r="F1357" s="1">
        <v>46071</v>
      </c>
      <c r="G1357">
        <v>29080</v>
      </c>
      <c r="H1357" s="1">
        <f t="shared" si="105"/>
        <v>46059</v>
      </c>
      <c r="I1357" s="5">
        <f t="shared" si="109"/>
        <v>46253</v>
      </c>
      <c r="J1357" s="9" t="str">
        <f t="shared" si="106"/>
        <v>ค้างชำระ 1 - 30 วัน</v>
      </c>
      <c r="K1357" s="10">
        <f t="shared" si="107"/>
        <v>12</v>
      </c>
      <c r="L1357" t="str">
        <f t="shared" si="108"/>
        <v>ลูกหนี้ชั้นดี</v>
      </c>
    </row>
    <row r="1358" spans="1:12" x14ac:dyDescent="0.2">
      <c r="A1358" t="s">
        <v>1041</v>
      </c>
      <c r="B1358" t="s">
        <v>1018</v>
      </c>
      <c r="C1358">
        <v>15</v>
      </c>
      <c r="D1358">
        <v>5226010010999</v>
      </c>
      <c r="E1358" s="1">
        <v>46045</v>
      </c>
      <c r="F1358" s="1">
        <v>46071</v>
      </c>
      <c r="G1358">
        <v>30883</v>
      </c>
      <c r="H1358" s="1">
        <f t="shared" si="105"/>
        <v>46060</v>
      </c>
      <c r="I1358" s="5">
        <f t="shared" si="109"/>
        <v>46253</v>
      </c>
      <c r="J1358" s="9" t="str">
        <f t="shared" si="106"/>
        <v>ค้างชำระ 1 - 30 วัน</v>
      </c>
      <c r="K1358" s="10">
        <f t="shared" si="107"/>
        <v>11</v>
      </c>
      <c r="L1358" t="str">
        <f t="shared" si="108"/>
        <v>ลูกหนี้ชั้นดี</v>
      </c>
    </row>
    <row r="1359" spans="1:12" x14ac:dyDescent="0.2">
      <c r="A1359" t="s">
        <v>1042</v>
      </c>
      <c r="B1359" t="s">
        <v>1018</v>
      </c>
      <c r="C1359">
        <v>7</v>
      </c>
      <c r="D1359">
        <v>5226010011255</v>
      </c>
      <c r="E1359" s="1">
        <v>46045</v>
      </c>
      <c r="F1359" s="1">
        <v>46063</v>
      </c>
      <c r="G1359">
        <v>9100</v>
      </c>
      <c r="H1359" s="1">
        <f t="shared" si="105"/>
        <v>46052</v>
      </c>
      <c r="I1359" s="5">
        <f t="shared" si="109"/>
        <v>46253</v>
      </c>
      <c r="J1359" s="9" t="str">
        <f t="shared" si="106"/>
        <v>ค้างชำระ 1 - 30 วัน</v>
      </c>
      <c r="K1359" s="10">
        <f t="shared" si="107"/>
        <v>11</v>
      </c>
      <c r="L1359" t="str">
        <f t="shared" si="108"/>
        <v>ลูกหนี้ชั้นดี</v>
      </c>
    </row>
    <row r="1360" spans="1:12" x14ac:dyDescent="0.2">
      <c r="A1360" t="s">
        <v>1043</v>
      </c>
      <c r="B1360" t="s">
        <v>1018</v>
      </c>
      <c r="C1360">
        <v>7</v>
      </c>
      <c r="D1360">
        <v>5226010014492</v>
      </c>
      <c r="E1360" s="1">
        <v>46055</v>
      </c>
      <c r="F1360" s="1">
        <v>46071</v>
      </c>
      <c r="G1360">
        <v>16100</v>
      </c>
      <c r="H1360" s="1">
        <f t="shared" si="105"/>
        <v>46062</v>
      </c>
      <c r="I1360" s="5">
        <f t="shared" si="109"/>
        <v>46253</v>
      </c>
      <c r="J1360" s="9" t="str">
        <f t="shared" si="106"/>
        <v>ค้างชำระ 1 - 30 วัน</v>
      </c>
      <c r="K1360" s="10">
        <f t="shared" si="107"/>
        <v>9</v>
      </c>
      <c r="L1360" t="str">
        <f t="shared" si="108"/>
        <v>ลูกหนี้ชั้นดี</v>
      </c>
    </row>
    <row r="1361" spans="1:12" x14ac:dyDescent="0.2">
      <c r="A1361" t="s">
        <v>1046</v>
      </c>
      <c r="B1361" t="s">
        <v>1045</v>
      </c>
      <c r="C1361">
        <v>15</v>
      </c>
      <c r="D1361">
        <v>5326010001680</v>
      </c>
      <c r="E1361" s="1">
        <v>46030</v>
      </c>
      <c r="F1361" s="1">
        <v>46050</v>
      </c>
      <c r="G1361">
        <v>61320</v>
      </c>
      <c r="H1361" s="1">
        <f t="shared" si="105"/>
        <v>46045</v>
      </c>
      <c r="I1361" s="5">
        <f t="shared" si="109"/>
        <v>46253</v>
      </c>
      <c r="J1361" s="9" t="str">
        <f t="shared" si="106"/>
        <v>ชำระตรงเวลา</v>
      </c>
      <c r="K1361" s="10">
        <f t="shared" si="107"/>
        <v>5</v>
      </c>
      <c r="L1361" t="str">
        <f t="shared" si="108"/>
        <v>ลูกหนี้ชั้นดี</v>
      </c>
    </row>
    <row r="1362" spans="1:12" x14ac:dyDescent="0.2">
      <c r="A1362" t="s">
        <v>1048</v>
      </c>
      <c r="B1362" t="s">
        <v>1045</v>
      </c>
      <c r="C1362">
        <v>10</v>
      </c>
      <c r="D1362">
        <v>5326010001796</v>
      </c>
      <c r="E1362" s="1">
        <v>46030</v>
      </c>
      <c r="F1362" s="1">
        <v>46037</v>
      </c>
      <c r="G1362">
        <v>77167</v>
      </c>
      <c r="H1362" s="1">
        <f t="shared" si="105"/>
        <v>46040</v>
      </c>
      <c r="I1362" s="5">
        <f t="shared" si="109"/>
        <v>46253</v>
      </c>
      <c r="J1362" s="9" t="str">
        <f t="shared" si="106"/>
        <v>ชำระตรงเวลา</v>
      </c>
      <c r="K1362" s="10">
        <f t="shared" si="107"/>
        <v>0</v>
      </c>
      <c r="L1362" t="str">
        <f t="shared" si="108"/>
        <v>ลูกหนี้ชั้นดี</v>
      </c>
    </row>
    <row r="1363" spans="1:12" x14ac:dyDescent="0.2">
      <c r="A1363" t="s">
        <v>1050</v>
      </c>
      <c r="B1363" t="s">
        <v>1045</v>
      </c>
      <c r="C1363">
        <v>15</v>
      </c>
      <c r="D1363">
        <v>5326010001802</v>
      </c>
      <c r="E1363" s="1">
        <v>46030</v>
      </c>
      <c r="F1363" s="1">
        <v>46041</v>
      </c>
      <c r="G1363">
        <v>105909</v>
      </c>
      <c r="H1363" s="1">
        <f t="shared" si="105"/>
        <v>46045</v>
      </c>
      <c r="I1363" s="5">
        <f t="shared" si="109"/>
        <v>46253</v>
      </c>
      <c r="J1363" s="9" t="str">
        <f t="shared" si="106"/>
        <v>ชำระตรงเวลา</v>
      </c>
      <c r="K1363" s="10">
        <f t="shared" si="107"/>
        <v>0</v>
      </c>
      <c r="L1363" t="str">
        <f t="shared" si="108"/>
        <v>ลูกหนี้ชั้นดี</v>
      </c>
    </row>
    <row r="1364" spans="1:12" x14ac:dyDescent="0.2">
      <c r="A1364" t="s">
        <v>1051</v>
      </c>
      <c r="B1364" t="s">
        <v>1045</v>
      </c>
      <c r="C1364">
        <v>15</v>
      </c>
      <c r="D1364">
        <v>5326010001819</v>
      </c>
      <c r="E1364" s="1">
        <v>46030</v>
      </c>
      <c r="F1364" s="1">
        <v>46042</v>
      </c>
      <c r="G1364">
        <v>58340</v>
      </c>
      <c r="H1364" s="1">
        <f t="shared" si="105"/>
        <v>46045</v>
      </c>
      <c r="I1364" s="5">
        <f t="shared" si="109"/>
        <v>46253</v>
      </c>
      <c r="J1364" s="9" t="str">
        <f t="shared" si="106"/>
        <v>ค้างชำระ 1 - 30 วัน</v>
      </c>
      <c r="K1364" s="10">
        <f t="shared" si="107"/>
        <v>0</v>
      </c>
      <c r="L1364" t="str">
        <f t="shared" si="108"/>
        <v>ลูกหนี้ชั้นดี</v>
      </c>
    </row>
    <row r="1365" spans="1:12" x14ac:dyDescent="0.2">
      <c r="A1365" t="s">
        <v>1053</v>
      </c>
      <c r="B1365" t="s">
        <v>1045</v>
      </c>
      <c r="C1365">
        <v>15</v>
      </c>
      <c r="D1365">
        <v>5326010001826</v>
      </c>
      <c r="E1365" s="1">
        <v>46030</v>
      </c>
      <c r="F1365" s="1">
        <v>46048</v>
      </c>
      <c r="G1365">
        <v>72809</v>
      </c>
      <c r="H1365" s="1">
        <f t="shared" si="105"/>
        <v>46045</v>
      </c>
      <c r="I1365" s="5">
        <f t="shared" si="109"/>
        <v>46253</v>
      </c>
      <c r="J1365" s="9" t="str">
        <f t="shared" si="106"/>
        <v>ค้างชำระ 1 - 30 วัน</v>
      </c>
      <c r="K1365" s="10">
        <f t="shared" si="107"/>
        <v>3</v>
      </c>
      <c r="L1365" t="str">
        <f t="shared" si="108"/>
        <v>ลูกหนี้ชั้นดี</v>
      </c>
    </row>
    <row r="1366" spans="1:12" x14ac:dyDescent="0.2">
      <c r="A1366" t="s">
        <v>1054</v>
      </c>
      <c r="B1366" t="s">
        <v>1045</v>
      </c>
      <c r="C1366">
        <v>15</v>
      </c>
      <c r="D1366">
        <v>5326010001833</v>
      </c>
      <c r="E1366" s="1">
        <v>46030</v>
      </c>
      <c r="F1366" s="1">
        <v>46048</v>
      </c>
      <c r="G1366">
        <v>29232</v>
      </c>
      <c r="H1366" s="1">
        <f t="shared" si="105"/>
        <v>46045</v>
      </c>
      <c r="I1366" s="5">
        <f t="shared" si="109"/>
        <v>46253</v>
      </c>
      <c r="J1366" s="9" t="str">
        <f t="shared" si="106"/>
        <v>ค้างชำระ 61 - 90 วัน</v>
      </c>
      <c r="K1366" s="10">
        <f t="shared" si="107"/>
        <v>3</v>
      </c>
      <c r="L1366" t="str">
        <f t="shared" si="108"/>
        <v>ลูกหนี้ชั้นดี</v>
      </c>
    </row>
    <row r="1367" spans="1:12" x14ac:dyDescent="0.2">
      <c r="A1367" t="s">
        <v>1055</v>
      </c>
      <c r="B1367" t="s">
        <v>1045</v>
      </c>
      <c r="C1367">
        <v>7</v>
      </c>
      <c r="D1367">
        <v>5326010002212</v>
      </c>
      <c r="E1367" s="1">
        <v>46030</v>
      </c>
      <c r="F1367" s="1">
        <v>46114</v>
      </c>
      <c r="G1367">
        <v>261698</v>
      </c>
      <c r="H1367" s="1">
        <f t="shared" si="105"/>
        <v>46037</v>
      </c>
      <c r="I1367" s="5">
        <f t="shared" si="109"/>
        <v>46253</v>
      </c>
      <c r="J1367" s="9" t="str">
        <f t="shared" si="106"/>
        <v>ชำระตรงเวลา</v>
      </c>
      <c r="K1367" s="10">
        <f t="shared" si="107"/>
        <v>77</v>
      </c>
      <c r="L1367" t="str">
        <f t="shared" si="108"/>
        <v>ลูกหนี้เฝ้าติดตาม</v>
      </c>
    </row>
    <row r="1368" spans="1:12" x14ac:dyDescent="0.2">
      <c r="A1368" t="s">
        <v>1056</v>
      </c>
      <c r="B1368" t="s">
        <v>1045</v>
      </c>
      <c r="C1368">
        <v>15</v>
      </c>
      <c r="D1368">
        <v>5326010002243</v>
      </c>
      <c r="E1368" s="1">
        <v>46035</v>
      </c>
      <c r="F1368" s="1">
        <v>46041</v>
      </c>
      <c r="G1368">
        <v>196723</v>
      </c>
      <c r="H1368" s="1">
        <f t="shared" si="105"/>
        <v>46050</v>
      </c>
      <c r="I1368" s="5">
        <f t="shared" si="109"/>
        <v>46253</v>
      </c>
      <c r="J1368" s="9" t="str">
        <f t="shared" si="106"/>
        <v>ชำระตรงเวลา</v>
      </c>
      <c r="K1368" s="10">
        <f t="shared" si="107"/>
        <v>0</v>
      </c>
      <c r="L1368" t="str">
        <f t="shared" si="108"/>
        <v>ลูกหนี้ชั้นดี</v>
      </c>
    </row>
    <row r="1369" spans="1:12" x14ac:dyDescent="0.2">
      <c r="A1369" t="s">
        <v>1058</v>
      </c>
      <c r="B1369" t="s">
        <v>1045</v>
      </c>
      <c r="C1369">
        <v>15</v>
      </c>
      <c r="D1369">
        <v>5326010003448</v>
      </c>
      <c r="E1369" s="1">
        <v>46030</v>
      </c>
      <c r="F1369" s="1">
        <v>46042</v>
      </c>
      <c r="G1369">
        <v>34185</v>
      </c>
      <c r="H1369" s="1">
        <f t="shared" si="105"/>
        <v>46045</v>
      </c>
      <c r="I1369" s="5">
        <f t="shared" si="109"/>
        <v>46253</v>
      </c>
      <c r="J1369" s="9" t="str">
        <f t="shared" si="106"/>
        <v>ชำระตรงเวลา</v>
      </c>
      <c r="K1369" s="10">
        <f t="shared" si="107"/>
        <v>0</v>
      </c>
      <c r="L1369" t="str">
        <f t="shared" si="108"/>
        <v>ลูกหนี้ชั้นดี</v>
      </c>
    </row>
    <row r="1370" spans="1:12" x14ac:dyDescent="0.2">
      <c r="A1370" t="s">
        <v>1060</v>
      </c>
      <c r="B1370" t="s">
        <v>1045</v>
      </c>
      <c r="C1370">
        <v>25</v>
      </c>
      <c r="D1370">
        <v>5326010003578</v>
      </c>
      <c r="E1370" s="1">
        <v>46030</v>
      </c>
      <c r="F1370" s="1">
        <v>46053</v>
      </c>
      <c r="G1370">
        <v>36388</v>
      </c>
      <c r="H1370" s="1">
        <f t="shared" si="105"/>
        <v>46055</v>
      </c>
      <c r="I1370" s="5">
        <f t="shared" si="109"/>
        <v>46253</v>
      </c>
      <c r="J1370" s="9" t="str">
        <f t="shared" si="106"/>
        <v>ชำระตรงเวลา</v>
      </c>
      <c r="K1370" s="10">
        <f t="shared" si="107"/>
        <v>0</v>
      </c>
      <c r="L1370" t="str">
        <f t="shared" si="108"/>
        <v>ลูกหนี้ชั้นดี</v>
      </c>
    </row>
    <row r="1371" spans="1:12" x14ac:dyDescent="0.2">
      <c r="A1371" t="s">
        <v>1062</v>
      </c>
      <c r="B1371" t="s">
        <v>1045</v>
      </c>
      <c r="C1371">
        <v>15</v>
      </c>
      <c r="D1371">
        <v>5326010004223</v>
      </c>
      <c r="E1371" s="1">
        <v>46035</v>
      </c>
      <c r="F1371" s="1">
        <v>46050</v>
      </c>
      <c r="G1371">
        <v>46645</v>
      </c>
      <c r="H1371" s="1">
        <f t="shared" si="105"/>
        <v>46050</v>
      </c>
      <c r="I1371" s="5">
        <f t="shared" si="109"/>
        <v>46253</v>
      </c>
      <c r="J1371" s="9" t="str">
        <f t="shared" si="106"/>
        <v>ชำระตรงเวลา</v>
      </c>
      <c r="K1371" s="10">
        <f t="shared" si="107"/>
        <v>0</v>
      </c>
      <c r="L1371" t="str">
        <f t="shared" si="108"/>
        <v>ลูกหนี้ชั้นดี</v>
      </c>
    </row>
    <row r="1372" spans="1:12" x14ac:dyDescent="0.2">
      <c r="A1372" t="s">
        <v>1064</v>
      </c>
      <c r="B1372" t="s">
        <v>1045</v>
      </c>
      <c r="C1372">
        <v>30</v>
      </c>
      <c r="D1372">
        <v>5326010004445</v>
      </c>
      <c r="E1372" s="1">
        <v>46035</v>
      </c>
      <c r="F1372" s="1">
        <v>46065</v>
      </c>
      <c r="G1372">
        <v>57557</v>
      </c>
      <c r="H1372" s="1">
        <f t="shared" si="105"/>
        <v>46065</v>
      </c>
      <c r="I1372" s="5">
        <f t="shared" si="109"/>
        <v>46253</v>
      </c>
      <c r="J1372" s="9" t="str">
        <f t="shared" si="106"/>
        <v>ชำระตรงเวลา</v>
      </c>
      <c r="K1372" s="10">
        <f t="shared" si="107"/>
        <v>0</v>
      </c>
      <c r="L1372" t="str">
        <f t="shared" si="108"/>
        <v>ลูกหนี้ชั้นดี</v>
      </c>
    </row>
    <row r="1373" spans="1:12" x14ac:dyDescent="0.2">
      <c r="A1373" t="s">
        <v>1064</v>
      </c>
      <c r="B1373" t="s">
        <v>1045</v>
      </c>
      <c r="C1373">
        <v>30</v>
      </c>
      <c r="D1373">
        <v>5326010004445</v>
      </c>
      <c r="E1373" s="1">
        <v>46035</v>
      </c>
      <c r="F1373" s="1">
        <v>46065</v>
      </c>
      <c r="G1373">
        <v>57557</v>
      </c>
      <c r="H1373" s="1">
        <f t="shared" si="105"/>
        <v>46065</v>
      </c>
      <c r="I1373" s="5">
        <f t="shared" si="109"/>
        <v>46253</v>
      </c>
      <c r="J1373" s="9" t="str">
        <f t="shared" si="106"/>
        <v>ค้างชำระ 1 - 30 วัน</v>
      </c>
      <c r="K1373" s="10">
        <f t="shared" si="107"/>
        <v>0</v>
      </c>
      <c r="L1373" t="str">
        <f t="shared" si="108"/>
        <v>ลูกหนี้ชั้นดี</v>
      </c>
    </row>
    <row r="1374" spans="1:12" x14ac:dyDescent="0.2">
      <c r="A1374" t="s">
        <v>1065</v>
      </c>
      <c r="B1374" t="s">
        <v>1045</v>
      </c>
      <c r="C1374">
        <v>15</v>
      </c>
      <c r="D1374">
        <v>5326010006838</v>
      </c>
      <c r="E1374" s="1">
        <v>46041</v>
      </c>
      <c r="F1374" s="1">
        <v>46065</v>
      </c>
      <c r="G1374">
        <v>10017</v>
      </c>
      <c r="H1374" s="1">
        <f t="shared" si="105"/>
        <v>46056</v>
      </c>
      <c r="I1374" s="5">
        <f t="shared" si="109"/>
        <v>46253</v>
      </c>
      <c r="J1374" s="9" t="str">
        <f t="shared" si="106"/>
        <v>ค้างชำระ 1 - 30 วัน</v>
      </c>
      <c r="K1374" s="10">
        <f t="shared" si="107"/>
        <v>9</v>
      </c>
      <c r="L1374" t="str">
        <f t="shared" si="108"/>
        <v>ลูกหนี้ชั้นดี</v>
      </c>
    </row>
    <row r="1375" spans="1:12" x14ac:dyDescent="0.2">
      <c r="A1375" t="s">
        <v>1065</v>
      </c>
      <c r="B1375" t="s">
        <v>1045</v>
      </c>
      <c r="C1375">
        <v>15</v>
      </c>
      <c r="D1375">
        <v>5326010006838</v>
      </c>
      <c r="E1375" s="1">
        <v>46041</v>
      </c>
      <c r="F1375" s="1">
        <v>46065</v>
      </c>
      <c r="G1375">
        <v>10017</v>
      </c>
      <c r="H1375" s="1">
        <f t="shared" si="105"/>
        <v>46056</v>
      </c>
      <c r="I1375" s="5">
        <f t="shared" si="109"/>
        <v>46253</v>
      </c>
      <c r="J1375" s="9" t="str">
        <f t="shared" si="106"/>
        <v>ค้างชำระ 1 - 30 วัน</v>
      </c>
      <c r="K1375" s="10">
        <f t="shared" si="107"/>
        <v>9</v>
      </c>
      <c r="L1375" t="str">
        <f t="shared" si="108"/>
        <v>ลูกหนี้ชั้นดี</v>
      </c>
    </row>
    <row r="1376" spans="1:12" x14ac:dyDescent="0.2">
      <c r="A1376" t="s">
        <v>1066</v>
      </c>
      <c r="B1376" t="s">
        <v>1045</v>
      </c>
      <c r="C1376">
        <v>15</v>
      </c>
      <c r="D1376">
        <v>5326010006845</v>
      </c>
      <c r="E1376" s="1">
        <v>46041</v>
      </c>
      <c r="F1376" s="1">
        <v>46065</v>
      </c>
      <c r="G1376">
        <v>12892</v>
      </c>
      <c r="H1376" s="1">
        <f t="shared" si="105"/>
        <v>46056</v>
      </c>
      <c r="I1376" s="5">
        <f t="shared" si="109"/>
        <v>46253</v>
      </c>
      <c r="J1376" s="9" t="str">
        <f t="shared" si="106"/>
        <v>ค้างชำระ 1 - 30 วัน</v>
      </c>
      <c r="K1376" s="10">
        <f t="shared" si="107"/>
        <v>9</v>
      </c>
      <c r="L1376" t="str">
        <f t="shared" si="108"/>
        <v>ลูกหนี้ชั้นดี</v>
      </c>
    </row>
    <row r="1377" spans="1:12" x14ac:dyDescent="0.2">
      <c r="A1377" t="s">
        <v>1067</v>
      </c>
      <c r="B1377" t="s">
        <v>1045</v>
      </c>
      <c r="C1377">
        <v>15</v>
      </c>
      <c r="D1377">
        <v>5326010014406</v>
      </c>
      <c r="E1377" s="1">
        <v>46058</v>
      </c>
      <c r="F1377" s="1">
        <v>46081</v>
      </c>
      <c r="G1377">
        <v>37170</v>
      </c>
      <c r="H1377" s="1">
        <f t="shared" si="105"/>
        <v>46073</v>
      </c>
      <c r="I1377" s="5">
        <f t="shared" si="109"/>
        <v>46253</v>
      </c>
      <c r="J1377" s="9" t="str">
        <f t="shared" si="106"/>
        <v>ค้างชำระ 1 - 30 วัน</v>
      </c>
      <c r="K1377" s="10">
        <f t="shared" si="107"/>
        <v>8</v>
      </c>
      <c r="L1377" t="str">
        <f t="shared" si="108"/>
        <v>ลูกหนี้ชั้นดี</v>
      </c>
    </row>
    <row r="1378" spans="1:12" x14ac:dyDescent="0.2">
      <c r="A1378" t="s">
        <v>1067</v>
      </c>
      <c r="B1378" t="s">
        <v>1045</v>
      </c>
      <c r="C1378">
        <v>15</v>
      </c>
      <c r="D1378">
        <v>5326010014406</v>
      </c>
      <c r="E1378" s="1">
        <v>46058</v>
      </c>
      <c r="F1378" s="1">
        <v>46081</v>
      </c>
      <c r="G1378">
        <v>37170</v>
      </c>
      <c r="H1378" s="1">
        <f t="shared" si="105"/>
        <v>46073</v>
      </c>
      <c r="I1378" s="5">
        <f t="shared" si="109"/>
        <v>46253</v>
      </c>
      <c r="J1378" s="9" t="str">
        <f t="shared" si="106"/>
        <v>ค้างชำระ 1 - 30 วัน</v>
      </c>
      <c r="K1378" s="10">
        <f t="shared" si="107"/>
        <v>8</v>
      </c>
      <c r="L1378" t="str">
        <f t="shared" si="108"/>
        <v>ลูกหนี้ชั้นดี</v>
      </c>
    </row>
    <row r="1379" spans="1:12" x14ac:dyDescent="0.2">
      <c r="A1379" t="s">
        <v>1067</v>
      </c>
      <c r="B1379" t="s">
        <v>1045</v>
      </c>
      <c r="C1379">
        <v>15</v>
      </c>
      <c r="D1379">
        <v>5326010014406</v>
      </c>
      <c r="E1379" s="1">
        <v>46058</v>
      </c>
      <c r="F1379" s="1">
        <v>46081</v>
      </c>
      <c r="G1379">
        <v>37170</v>
      </c>
      <c r="H1379" s="1">
        <f t="shared" si="105"/>
        <v>46073</v>
      </c>
      <c r="I1379" s="5">
        <f t="shared" si="109"/>
        <v>46253</v>
      </c>
      <c r="J1379" s="9" t="str">
        <f t="shared" si="106"/>
        <v>ค้างชำระ 1 - 30 วัน</v>
      </c>
      <c r="K1379" s="10">
        <f t="shared" si="107"/>
        <v>8</v>
      </c>
      <c r="L1379" t="str">
        <f t="shared" si="108"/>
        <v>ลูกหนี้ชั้นดี</v>
      </c>
    </row>
    <row r="1380" spans="1:12" x14ac:dyDescent="0.2">
      <c r="A1380" t="s">
        <v>1068</v>
      </c>
      <c r="B1380" t="s">
        <v>1045</v>
      </c>
      <c r="C1380">
        <v>15</v>
      </c>
      <c r="D1380">
        <v>5326010014420</v>
      </c>
      <c r="E1380" s="1">
        <v>46058</v>
      </c>
      <c r="F1380" s="1">
        <v>46081</v>
      </c>
      <c r="G1380">
        <v>75644</v>
      </c>
      <c r="H1380" s="1">
        <f t="shared" si="105"/>
        <v>46073</v>
      </c>
      <c r="I1380" s="5">
        <f t="shared" si="109"/>
        <v>46253</v>
      </c>
      <c r="J1380" s="9" t="str">
        <f t="shared" si="106"/>
        <v>ค้างชำระ 1 - 30 วัน</v>
      </c>
      <c r="K1380" s="10">
        <f t="shared" si="107"/>
        <v>8</v>
      </c>
      <c r="L1380" t="str">
        <f t="shared" si="108"/>
        <v>ลูกหนี้ชั้นดี</v>
      </c>
    </row>
    <row r="1381" spans="1:12" x14ac:dyDescent="0.2">
      <c r="A1381" t="s">
        <v>1069</v>
      </c>
      <c r="B1381" t="s">
        <v>106</v>
      </c>
      <c r="C1381">
        <v>15</v>
      </c>
      <c r="D1381">
        <v>5726010000179</v>
      </c>
      <c r="E1381" s="1">
        <v>46025</v>
      </c>
      <c r="F1381" s="1">
        <v>46043</v>
      </c>
      <c r="G1381">
        <v>1380</v>
      </c>
      <c r="H1381" s="1">
        <f t="shared" si="105"/>
        <v>46040</v>
      </c>
      <c r="I1381" s="5">
        <f t="shared" si="109"/>
        <v>46253</v>
      </c>
      <c r="J1381" s="9" t="str">
        <f t="shared" si="106"/>
        <v>ค้างชำระ 1 - 30 วัน</v>
      </c>
      <c r="K1381" s="10">
        <f t="shared" si="107"/>
        <v>3</v>
      </c>
      <c r="L1381" t="str">
        <f t="shared" si="108"/>
        <v>ลูกหนี้ชั้นดี</v>
      </c>
    </row>
    <row r="1382" spans="1:12" x14ac:dyDescent="0.2">
      <c r="A1382" t="s">
        <v>1069</v>
      </c>
      <c r="B1382" t="s">
        <v>106</v>
      </c>
      <c r="C1382">
        <v>15</v>
      </c>
      <c r="D1382">
        <v>5726010000179</v>
      </c>
      <c r="E1382" s="1">
        <v>46025</v>
      </c>
      <c r="F1382" s="1">
        <v>46043</v>
      </c>
      <c r="G1382">
        <v>1380</v>
      </c>
      <c r="H1382" s="1">
        <f t="shared" si="105"/>
        <v>46040</v>
      </c>
      <c r="I1382" s="5">
        <f t="shared" si="109"/>
        <v>46253</v>
      </c>
      <c r="J1382" s="9" t="str">
        <f t="shared" si="106"/>
        <v>ชำระตรงเวลา</v>
      </c>
      <c r="K1382" s="10">
        <f t="shared" si="107"/>
        <v>3</v>
      </c>
      <c r="L1382" t="str">
        <f t="shared" si="108"/>
        <v>ลูกหนี้ชั้นดี</v>
      </c>
    </row>
    <row r="1383" spans="1:12" x14ac:dyDescent="0.2">
      <c r="A1383" t="s">
        <v>1070</v>
      </c>
      <c r="B1383" t="s">
        <v>106</v>
      </c>
      <c r="C1383">
        <v>15</v>
      </c>
      <c r="D1383">
        <v>5726010000186</v>
      </c>
      <c r="E1383" s="1">
        <v>46025</v>
      </c>
      <c r="F1383" s="1">
        <v>46028</v>
      </c>
      <c r="G1383">
        <v>46214</v>
      </c>
      <c r="H1383" s="1">
        <f t="shared" si="105"/>
        <v>46040</v>
      </c>
      <c r="I1383" s="5">
        <f t="shared" si="109"/>
        <v>46253</v>
      </c>
      <c r="J1383" s="9" t="str">
        <f t="shared" si="106"/>
        <v>ค้างชำระ 1 - 30 วัน</v>
      </c>
      <c r="K1383" s="10">
        <f t="shared" si="107"/>
        <v>0</v>
      </c>
      <c r="L1383" t="str">
        <f t="shared" si="108"/>
        <v>ลูกหนี้ชั้นดี</v>
      </c>
    </row>
    <row r="1384" spans="1:12" x14ac:dyDescent="0.2">
      <c r="A1384" t="s">
        <v>1071</v>
      </c>
      <c r="B1384" t="s">
        <v>106</v>
      </c>
      <c r="C1384">
        <v>7</v>
      </c>
      <c r="D1384">
        <v>5726010000193</v>
      </c>
      <c r="E1384" s="1">
        <v>46025</v>
      </c>
      <c r="F1384" s="1">
        <v>46035</v>
      </c>
      <c r="G1384">
        <v>960</v>
      </c>
      <c r="H1384" s="1">
        <f t="shared" si="105"/>
        <v>46032</v>
      </c>
      <c r="I1384" s="5">
        <f t="shared" si="109"/>
        <v>46253</v>
      </c>
      <c r="J1384" s="9" t="str">
        <f t="shared" si="106"/>
        <v>ค้างชำระ 1 - 30 วัน</v>
      </c>
      <c r="K1384" s="10">
        <f t="shared" si="107"/>
        <v>3</v>
      </c>
      <c r="L1384" t="str">
        <f t="shared" si="108"/>
        <v>ลูกหนี้ชั้นดี</v>
      </c>
    </row>
    <row r="1385" spans="1:12" x14ac:dyDescent="0.2">
      <c r="A1385" t="s">
        <v>1072</v>
      </c>
      <c r="B1385" t="s">
        <v>106</v>
      </c>
      <c r="C1385">
        <v>15</v>
      </c>
      <c r="D1385">
        <v>5726010000209</v>
      </c>
      <c r="E1385" s="1">
        <v>46025</v>
      </c>
      <c r="F1385" s="1">
        <v>46041</v>
      </c>
      <c r="G1385">
        <v>200</v>
      </c>
      <c r="H1385" s="1">
        <f t="shared" si="105"/>
        <v>46040</v>
      </c>
      <c r="I1385" s="5">
        <f t="shared" si="109"/>
        <v>46253</v>
      </c>
      <c r="J1385" s="9" t="str">
        <f t="shared" si="106"/>
        <v>ชำระตรงเวลา</v>
      </c>
      <c r="K1385" s="10">
        <f t="shared" si="107"/>
        <v>1</v>
      </c>
      <c r="L1385" t="str">
        <f t="shared" si="108"/>
        <v>ลูกหนี้ชั้นดี</v>
      </c>
    </row>
    <row r="1386" spans="1:12" x14ac:dyDescent="0.2">
      <c r="A1386" t="s">
        <v>1073</v>
      </c>
      <c r="B1386" t="s">
        <v>106</v>
      </c>
      <c r="C1386">
        <v>15</v>
      </c>
      <c r="D1386">
        <v>5726010000216</v>
      </c>
      <c r="E1386" s="1">
        <v>46025</v>
      </c>
      <c r="F1386" s="1">
        <v>46038</v>
      </c>
      <c r="G1386">
        <v>400</v>
      </c>
      <c r="H1386" s="1">
        <f t="shared" si="105"/>
        <v>46040</v>
      </c>
      <c r="I1386" s="5">
        <f t="shared" si="109"/>
        <v>46253</v>
      </c>
      <c r="J1386" s="9" t="str">
        <f t="shared" si="106"/>
        <v>ชำระตรงเวลา</v>
      </c>
      <c r="K1386" s="10">
        <f t="shared" si="107"/>
        <v>0</v>
      </c>
      <c r="L1386" t="str">
        <f t="shared" si="108"/>
        <v>ลูกหนี้ชั้นดี</v>
      </c>
    </row>
    <row r="1387" spans="1:12" x14ac:dyDescent="0.2">
      <c r="A1387" t="s">
        <v>1074</v>
      </c>
      <c r="B1387" t="s">
        <v>106</v>
      </c>
      <c r="C1387">
        <v>15</v>
      </c>
      <c r="D1387">
        <v>5726010000223</v>
      </c>
      <c r="E1387" s="1">
        <v>46025</v>
      </c>
      <c r="F1387" s="1">
        <v>46035</v>
      </c>
      <c r="G1387">
        <v>5670</v>
      </c>
      <c r="H1387" s="1">
        <f t="shared" si="105"/>
        <v>46040</v>
      </c>
      <c r="I1387" s="5">
        <f t="shared" si="109"/>
        <v>46253</v>
      </c>
      <c r="J1387" s="9" t="str">
        <f t="shared" si="106"/>
        <v>ค้างชำระ 1 - 30 วัน</v>
      </c>
      <c r="K1387" s="10">
        <f t="shared" si="107"/>
        <v>0</v>
      </c>
      <c r="L1387" t="str">
        <f t="shared" si="108"/>
        <v>ลูกหนี้ชั้นดี</v>
      </c>
    </row>
    <row r="1388" spans="1:12" x14ac:dyDescent="0.2">
      <c r="A1388" t="s">
        <v>1075</v>
      </c>
      <c r="B1388" t="s">
        <v>106</v>
      </c>
      <c r="C1388">
        <v>30</v>
      </c>
      <c r="D1388">
        <v>5726010000247</v>
      </c>
      <c r="E1388" s="1">
        <v>46025</v>
      </c>
      <c r="F1388" s="1">
        <v>46057</v>
      </c>
      <c r="G1388">
        <v>209910</v>
      </c>
      <c r="H1388" s="1">
        <f t="shared" si="105"/>
        <v>46055</v>
      </c>
      <c r="I1388" s="5">
        <f t="shared" si="109"/>
        <v>46253</v>
      </c>
      <c r="J1388" s="9" t="str">
        <f t="shared" si="106"/>
        <v>ชำระตรงเวลา</v>
      </c>
      <c r="K1388" s="10">
        <f t="shared" si="107"/>
        <v>2</v>
      </c>
      <c r="L1388" t="str">
        <f t="shared" si="108"/>
        <v>ลูกหนี้ชั้นดี</v>
      </c>
    </row>
    <row r="1389" spans="1:12" x14ac:dyDescent="0.2">
      <c r="A1389" t="s">
        <v>1076</v>
      </c>
      <c r="B1389" t="s">
        <v>18</v>
      </c>
      <c r="C1389">
        <v>45</v>
      </c>
      <c r="D1389">
        <v>1226010001861</v>
      </c>
      <c r="E1389" s="1">
        <v>46027</v>
      </c>
      <c r="F1389" s="1">
        <v>46037</v>
      </c>
      <c r="G1389">
        <v>81500</v>
      </c>
      <c r="H1389" s="1">
        <f t="shared" si="105"/>
        <v>46072</v>
      </c>
      <c r="I1389" s="5">
        <f t="shared" si="109"/>
        <v>46253</v>
      </c>
      <c r="J1389" s="9" t="str">
        <f t="shared" si="106"/>
        <v>ชำระตรงเวลา</v>
      </c>
      <c r="K1389" s="10">
        <f t="shared" si="107"/>
        <v>0</v>
      </c>
      <c r="L1389" t="str">
        <f t="shared" si="108"/>
        <v>ลูกหนี้ชั้นดี</v>
      </c>
    </row>
    <row r="1390" spans="1:12" x14ac:dyDescent="0.2">
      <c r="A1390" t="s">
        <v>1077</v>
      </c>
      <c r="B1390" t="s">
        <v>18</v>
      </c>
      <c r="C1390">
        <v>45</v>
      </c>
      <c r="D1390">
        <v>1226010001878</v>
      </c>
      <c r="E1390" s="1">
        <v>46027</v>
      </c>
      <c r="F1390" s="1">
        <v>46037</v>
      </c>
      <c r="G1390">
        <v>17825</v>
      </c>
      <c r="H1390" s="1">
        <f t="shared" si="105"/>
        <v>46072</v>
      </c>
      <c r="I1390" s="5">
        <f t="shared" si="109"/>
        <v>46253</v>
      </c>
      <c r="J1390" s="9" t="str">
        <f t="shared" si="106"/>
        <v>ชำระตรงเวลา</v>
      </c>
      <c r="K1390" s="10">
        <f t="shared" si="107"/>
        <v>0</v>
      </c>
      <c r="L1390" t="str">
        <f t="shared" si="108"/>
        <v>ลูกหนี้ชั้นดี</v>
      </c>
    </row>
    <row r="1391" spans="1:12" x14ac:dyDescent="0.2">
      <c r="A1391" t="s">
        <v>169</v>
      </c>
      <c r="B1391" t="s">
        <v>18</v>
      </c>
      <c r="C1391">
        <v>7</v>
      </c>
      <c r="D1391">
        <v>1226010002783</v>
      </c>
      <c r="E1391" s="1">
        <v>46029</v>
      </c>
      <c r="F1391" s="1">
        <v>46030</v>
      </c>
      <c r="G1391">
        <v>1581</v>
      </c>
      <c r="H1391" s="1">
        <f t="shared" si="105"/>
        <v>46036</v>
      </c>
      <c r="I1391" s="5">
        <f t="shared" si="109"/>
        <v>46253</v>
      </c>
      <c r="J1391" s="9" t="str">
        <f t="shared" si="106"/>
        <v>ชำระตรงเวลา</v>
      </c>
      <c r="K1391" s="10">
        <f t="shared" si="107"/>
        <v>0</v>
      </c>
      <c r="L1391" t="str">
        <f t="shared" si="108"/>
        <v>ลูกหนี้ชั้นดี</v>
      </c>
    </row>
    <row r="1392" spans="1:12" x14ac:dyDescent="0.2">
      <c r="A1392" t="s">
        <v>169</v>
      </c>
      <c r="B1392" t="s">
        <v>18</v>
      </c>
      <c r="C1392">
        <v>7</v>
      </c>
      <c r="D1392">
        <v>1226010002783</v>
      </c>
      <c r="E1392" s="1">
        <v>46029</v>
      </c>
      <c r="F1392" s="1">
        <v>46030</v>
      </c>
      <c r="G1392">
        <v>1581</v>
      </c>
      <c r="H1392" s="1">
        <f t="shared" si="105"/>
        <v>46036</v>
      </c>
      <c r="I1392" s="5">
        <f t="shared" si="109"/>
        <v>46253</v>
      </c>
      <c r="J1392" s="9" t="str">
        <f t="shared" si="106"/>
        <v>ชำระตรงเวลา</v>
      </c>
      <c r="K1392" s="10">
        <f t="shared" si="107"/>
        <v>0</v>
      </c>
      <c r="L1392" t="str">
        <f t="shared" si="108"/>
        <v>ลูกหนี้ชั้นดี</v>
      </c>
    </row>
    <row r="1393" spans="1:12" x14ac:dyDescent="0.2">
      <c r="A1393" t="s">
        <v>169</v>
      </c>
      <c r="B1393" t="s">
        <v>18</v>
      </c>
      <c r="C1393">
        <v>7</v>
      </c>
      <c r="D1393">
        <v>1226010002783</v>
      </c>
      <c r="E1393" s="1">
        <v>46029</v>
      </c>
      <c r="F1393" s="1">
        <v>46030</v>
      </c>
      <c r="G1393">
        <v>1581</v>
      </c>
      <c r="H1393" s="1">
        <f t="shared" si="105"/>
        <v>46036</v>
      </c>
      <c r="I1393" s="5">
        <f t="shared" si="109"/>
        <v>46253</v>
      </c>
      <c r="J1393" s="9" t="str">
        <f t="shared" si="106"/>
        <v>ค้างชำระ 1 - 30 วัน</v>
      </c>
      <c r="K1393" s="10">
        <f t="shared" si="107"/>
        <v>0</v>
      </c>
      <c r="L1393" t="str">
        <f t="shared" si="108"/>
        <v>ลูกหนี้ชั้นดี</v>
      </c>
    </row>
    <row r="1394" spans="1:12" x14ac:dyDescent="0.2">
      <c r="A1394" t="s">
        <v>1078</v>
      </c>
      <c r="B1394" t="s">
        <v>18</v>
      </c>
      <c r="C1394">
        <v>7</v>
      </c>
      <c r="D1394">
        <v>1226010002820</v>
      </c>
      <c r="E1394" s="1">
        <v>46029</v>
      </c>
      <c r="F1394" s="1">
        <v>46037</v>
      </c>
      <c r="G1394">
        <v>750</v>
      </c>
      <c r="H1394" s="1">
        <f t="shared" si="105"/>
        <v>46036</v>
      </c>
      <c r="I1394" s="5">
        <f t="shared" si="109"/>
        <v>46253</v>
      </c>
      <c r="J1394" s="9" t="str">
        <f t="shared" si="106"/>
        <v>ค้างชำระ 1 - 30 วัน</v>
      </c>
      <c r="K1394" s="10">
        <f t="shared" si="107"/>
        <v>1</v>
      </c>
      <c r="L1394" t="str">
        <f t="shared" si="108"/>
        <v>ลูกหนี้ชั้นดี</v>
      </c>
    </row>
    <row r="1395" spans="1:12" x14ac:dyDescent="0.2">
      <c r="A1395" t="s">
        <v>1078</v>
      </c>
      <c r="B1395" t="s">
        <v>18</v>
      </c>
      <c r="C1395">
        <v>7</v>
      </c>
      <c r="D1395">
        <v>1226010002820</v>
      </c>
      <c r="E1395" s="1">
        <v>46029</v>
      </c>
      <c r="F1395" s="1">
        <v>46037</v>
      </c>
      <c r="G1395">
        <v>750</v>
      </c>
      <c r="H1395" s="1">
        <f t="shared" si="105"/>
        <v>46036</v>
      </c>
      <c r="I1395" s="5">
        <f t="shared" si="109"/>
        <v>46253</v>
      </c>
      <c r="J1395" s="9" t="str">
        <f t="shared" si="106"/>
        <v>ชำระตรงเวลา</v>
      </c>
      <c r="K1395" s="10">
        <f t="shared" si="107"/>
        <v>1</v>
      </c>
      <c r="L1395" t="str">
        <f t="shared" si="108"/>
        <v>ลูกหนี้ชั้นดี</v>
      </c>
    </row>
    <row r="1396" spans="1:12" x14ac:dyDescent="0.2">
      <c r="A1396" t="s">
        <v>1079</v>
      </c>
      <c r="B1396" t="s">
        <v>18</v>
      </c>
      <c r="C1396">
        <v>7</v>
      </c>
      <c r="D1396">
        <v>1226010002943</v>
      </c>
      <c r="E1396" s="1">
        <v>46029</v>
      </c>
      <c r="F1396" s="1">
        <v>46036</v>
      </c>
      <c r="G1396">
        <v>3030</v>
      </c>
      <c r="H1396" s="1">
        <f t="shared" si="105"/>
        <v>46036</v>
      </c>
      <c r="I1396" s="5">
        <f t="shared" si="109"/>
        <v>46253</v>
      </c>
      <c r="J1396" s="9" t="str">
        <f t="shared" si="106"/>
        <v>ชำระตรงเวลา</v>
      </c>
      <c r="K1396" s="10">
        <f t="shared" si="107"/>
        <v>0</v>
      </c>
      <c r="L1396" t="str">
        <f t="shared" si="108"/>
        <v>ลูกหนี้ชั้นดี</v>
      </c>
    </row>
    <row r="1397" spans="1:12" x14ac:dyDescent="0.2">
      <c r="A1397" t="s">
        <v>1080</v>
      </c>
      <c r="B1397" t="s">
        <v>18</v>
      </c>
      <c r="C1397">
        <v>7</v>
      </c>
      <c r="D1397">
        <v>1226010002998</v>
      </c>
      <c r="E1397" s="1">
        <v>46029</v>
      </c>
      <c r="F1397" s="1">
        <v>46029</v>
      </c>
      <c r="G1397">
        <v>7775</v>
      </c>
      <c r="H1397" s="1">
        <f t="shared" si="105"/>
        <v>46036</v>
      </c>
      <c r="I1397" s="5">
        <f t="shared" si="109"/>
        <v>46253</v>
      </c>
      <c r="J1397" s="9" t="str">
        <f t="shared" si="106"/>
        <v>ชำระตรงเวลา</v>
      </c>
      <c r="K1397" s="10">
        <f t="shared" si="107"/>
        <v>0</v>
      </c>
      <c r="L1397" t="str">
        <f t="shared" si="108"/>
        <v>ลูกหนี้ชั้นดี</v>
      </c>
    </row>
    <row r="1398" spans="1:12" x14ac:dyDescent="0.2">
      <c r="A1398" t="s">
        <v>1081</v>
      </c>
      <c r="B1398" t="s">
        <v>18</v>
      </c>
      <c r="C1398">
        <v>7</v>
      </c>
      <c r="D1398">
        <v>1226010003025</v>
      </c>
      <c r="E1398" s="1">
        <v>46029</v>
      </c>
      <c r="F1398" s="1">
        <v>46036</v>
      </c>
      <c r="G1398">
        <v>1595</v>
      </c>
      <c r="H1398" s="1">
        <f t="shared" si="105"/>
        <v>46036</v>
      </c>
      <c r="I1398" s="5">
        <f t="shared" si="109"/>
        <v>46253</v>
      </c>
      <c r="J1398" s="9" t="str">
        <f t="shared" si="106"/>
        <v>ชำระตรงเวลา</v>
      </c>
      <c r="K1398" s="10">
        <f t="shared" si="107"/>
        <v>0</v>
      </c>
      <c r="L1398" t="str">
        <f t="shared" si="108"/>
        <v>ลูกหนี้ชั้นดี</v>
      </c>
    </row>
    <row r="1399" spans="1:12" x14ac:dyDescent="0.2">
      <c r="A1399" t="s">
        <v>1082</v>
      </c>
      <c r="B1399" t="s">
        <v>18</v>
      </c>
      <c r="C1399">
        <v>7</v>
      </c>
      <c r="D1399">
        <v>1226010003087</v>
      </c>
      <c r="E1399" s="1">
        <v>46029</v>
      </c>
      <c r="F1399" s="1">
        <v>46034</v>
      </c>
      <c r="G1399">
        <v>12920</v>
      </c>
      <c r="H1399" s="1">
        <f t="shared" si="105"/>
        <v>46036</v>
      </c>
      <c r="I1399" s="5">
        <f t="shared" si="109"/>
        <v>46253</v>
      </c>
      <c r="J1399" s="9" t="str">
        <f t="shared" si="106"/>
        <v>ค้างชำระ 1 - 30 วัน</v>
      </c>
      <c r="K1399" s="10">
        <f t="shared" si="107"/>
        <v>0</v>
      </c>
      <c r="L1399" t="str">
        <f t="shared" si="108"/>
        <v>ลูกหนี้ชั้นดี</v>
      </c>
    </row>
    <row r="1400" spans="1:12" x14ac:dyDescent="0.2">
      <c r="A1400" t="s">
        <v>1083</v>
      </c>
      <c r="B1400" t="s">
        <v>18</v>
      </c>
      <c r="C1400">
        <v>7</v>
      </c>
      <c r="D1400">
        <v>1226010003803</v>
      </c>
      <c r="E1400" s="1">
        <v>46030</v>
      </c>
      <c r="F1400" s="1">
        <v>46038</v>
      </c>
      <c r="G1400">
        <v>200</v>
      </c>
      <c r="H1400" s="1">
        <f t="shared" si="105"/>
        <v>46037</v>
      </c>
      <c r="I1400" s="5">
        <f t="shared" si="109"/>
        <v>46253</v>
      </c>
      <c r="J1400" s="9" t="str">
        <f t="shared" si="106"/>
        <v>ค้างชำระ 1 - 30 วัน</v>
      </c>
      <c r="K1400" s="10">
        <f t="shared" si="107"/>
        <v>1</v>
      </c>
      <c r="L1400" t="str">
        <f t="shared" si="108"/>
        <v>ลูกหนี้ชั้นดี</v>
      </c>
    </row>
    <row r="1401" spans="1:12" x14ac:dyDescent="0.2">
      <c r="A1401" t="s">
        <v>1083</v>
      </c>
      <c r="B1401" t="s">
        <v>18</v>
      </c>
      <c r="C1401">
        <v>7</v>
      </c>
      <c r="D1401">
        <v>1226010003803</v>
      </c>
      <c r="E1401" s="1">
        <v>46030</v>
      </c>
      <c r="F1401" s="1">
        <v>46038</v>
      </c>
      <c r="G1401">
        <v>200</v>
      </c>
      <c r="H1401" s="1">
        <f t="shared" si="105"/>
        <v>46037</v>
      </c>
      <c r="I1401" s="5">
        <f t="shared" si="109"/>
        <v>46253</v>
      </c>
      <c r="J1401" s="9" t="str">
        <f t="shared" si="106"/>
        <v>ค้างชำระ 1 - 30 วัน</v>
      </c>
      <c r="K1401" s="10">
        <f t="shared" si="107"/>
        <v>1</v>
      </c>
      <c r="L1401" t="str">
        <f t="shared" si="108"/>
        <v>ลูกหนี้ชั้นดี</v>
      </c>
    </row>
    <row r="1402" spans="1:12" x14ac:dyDescent="0.2">
      <c r="A1402" t="s">
        <v>1083</v>
      </c>
      <c r="B1402" t="s">
        <v>18</v>
      </c>
      <c r="C1402">
        <v>7</v>
      </c>
      <c r="D1402">
        <v>1226010003803</v>
      </c>
      <c r="E1402" s="1">
        <v>46030</v>
      </c>
      <c r="F1402" s="1">
        <v>46038</v>
      </c>
      <c r="G1402">
        <v>200</v>
      </c>
      <c r="H1402" s="1">
        <f t="shared" si="105"/>
        <v>46037</v>
      </c>
      <c r="I1402" s="5">
        <f t="shared" si="109"/>
        <v>46253</v>
      </c>
      <c r="J1402" s="9" t="str">
        <f t="shared" si="106"/>
        <v>ค้างชำระ 1 - 30 วัน</v>
      </c>
      <c r="K1402" s="10">
        <f t="shared" si="107"/>
        <v>1</v>
      </c>
      <c r="L1402" t="str">
        <f t="shared" si="108"/>
        <v>ลูกหนี้ชั้นดี</v>
      </c>
    </row>
    <row r="1403" spans="1:12" x14ac:dyDescent="0.2">
      <c r="A1403" t="s">
        <v>1083</v>
      </c>
      <c r="B1403" t="s">
        <v>18</v>
      </c>
      <c r="C1403">
        <v>7</v>
      </c>
      <c r="D1403">
        <v>1226010003803</v>
      </c>
      <c r="E1403" s="1">
        <v>46030</v>
      </c>
      <c r="F1403" s="1">
        <v>46038</v>
      </c>
      <c r="G1403">
        <v>200</v>
      </c>
      <c r="H1403" s="1">
        <f t="shared" si="105"/>
        <v>46037</v>
      </c>
      <c r="I1403" s="5">
        <f t="shared" si="109"/>
        <v>46253</v>
      </c>
      <c r="J1403" s="9" t="str">
        <f t="shared" si="106"/>
        <v>ชำระตรงเวลา</v>
      </c>
      <c r="K1403" s="10">
        <f t="shared" si="107"/>
        <v>1</v>
      </c>
      <c r="L1403" t="str">
        <f t="shared" si="108"/>
        <v>ลูกหนี้ชั้นดี</v>
      </c>
    </row>
    <row r="1404" spans="1:12" x14ac:dyDescent="0.2">
      <c r="A1404" t="s">
        <v>166</v>
      </c>
      <c r="B1404" t="s">
        <v>18</v>
      </c>
      <c r="C1404">
        <v>7</v>
      </c>
      <c r="D1404">
        <v>1226010003810</v>
      </c>
      <c r="E1404" s="1">
        <v>46030</v>
      </c>
      <c r="F1404" s="1">
        <v>46034</v>
      </c>
      <c r="G1404">
        <v>520</v>
      </c>
      <c r="H1404" s="1">
        <f t="shared" si="105"/>
        <v>46037</v>
      </c>
      <c r="I1404" s="5">
        <f t="shared" si="109"/>
        <v>46253</v>
      </c>
      <c r="J1404" s="9" t="str">
        <f t="shared" si="106"/>
        <v>ชำระตรงเวลา</v>
      </c>
      <c r="K1404" s="10">
        <f t="shared" si="107"/>
        <v>0</v>
      </c>
      <c r="L1404" t="str">
        <f t="shared" si="108"/>
        <v>ลูกหนี้ชั้นดี</v>
      </c>
    </row>
    <row r="1405" spans="1:12" x14ac:dyDescent="0.2">
      <c r="A1405" t="s">
        <v>166</v>
      </c>
      <c r="B1405" t="s">
        <v>18</v>
      </c>
      <c r="C1405">
        <v>7</v>
      </c>
      <c r="D1405">
        <v>1226010003810</v>
      </c>
      <c r="E1405" s="1">
        <v>46030</v>
      </c>
      <c r="F1405" s="1">
        <v>46034</v>
      </c>
      <c r="G1405">
        <v>520</v>
      </c>
      <c r="H1405" s="1">
        <f t="shared" si="105"/>
        <v>46037</v>
      </c>
      <c r="I1405" s="5">
        <f t="shared" si="109"/>
        <v>46253</v>
      </c>
      <c r="J1405" s="9" t="str">
        <f t="shared" si="106"/>
        <v>ชำระตรงเวลา</v>
      </c>
      <c r="K1405" s="10">
        <f t="shared" si="107"/>
        <v>0</v>
      </c>
      <c r="L1405" t="str">
        <f t="shared" si="108"/>
        <v>ลูกหนี้ชั้นดี</v>
      </c>
    </row>
    <row r="1406" spans="1:12" x14ac:dyDescent="0.2">
      <c r="A1406" t="s">
        <v>166</v>
      </c>
      <c r="B1406" t="s">
        <v>18</v>
      </c>
      <c r="C1406">
        <v>7</v>
      </c>
      <c r="D1406">
        <v>1226010003810</v>
      </c>
      <c r="E1406" s="1">
        <v>46030</v>
      </c>
      <c r="F1406" s="1">
        <v>46034</v>
      </c>
      <c r="G1406">
        <v>520</v>
      </c>
      <c r="H1406" s="1">
        <f t="shared" si="105"/>
        <v>46037</v>
      </c>
      <c r="I1406" s="5">
        <f t="shared" si="109"/>
        <v>46253</v>
      </c>
      <c r="J1406" s="9" t="str">
        <f t="shared" si="106"/>
        <v>ชำระตรงเวลา</v>
      </c>
      <c r="K1406" s="10">
        <f t="shared" si="107"/>
        <v>0</v>
      </c>
      <c r="L1406" t="str">
        <f t="shared" si="108"/>
        <v>ลูกหนี้ชั้นดี</v>
      </c>
    </row>
    <row r="1407" spans="1:12" x14ac:dyDescent="0.2">
      <c r="A1407" t="s">
        <v>166</v>
      </c>
      <c r="B1407" t="s">
        <v>18</v>
      </c>
      <c r="C1407">
        <v>7</v>
      </c>
      <c r="D1407">
        <v>1226010003810</v>
      </c>
      <c r="E1407" s="1">
        <v>46030</v>
      </c>
      <c r="F1407" s="1">
        <v>46034</v>
      </c>
      <c r="G1407">
        <v>520</v>
      </c>
      <c r="H1407" s="1">
        <f t="shared" si="105"/>
        <v>46037</v>
      </c>
      <c r="I1407" s="5">
        <f t="shared" si="109"/>
        <v>46253</v>
      </c>
      <c r="J1407" s="9" t="str">
        <f t="shared" si="106"/>
        <v>ค้างชำระ 1 - 30 วัน</v>
      </c>
      <c r="K1407" s="10">
        <f t="shared" si="107"/>
        <v>0</v>
      </c>
      <c r="L1407" t="str">
        <f t="shared" si="108"/>
        <v>ลูกหนี้ชั้นดี</v>
      </c>
    </row>
    <row r="1408" spans="1:12" x14ac:dyDescent="0.2">
      <c r="A1408" t="s">
        <v>167</v>
      </c>
      <c r="B1408" t="s">
        <v>18</v>
      </c>
      <c r="C1408">
        <v>7</v>
      </c>
      <c r="D1408">
        <v>1226010003827</v>
      </c>
      <c r="E1408" s="1">
        <v>46030</v>
      </c>
      <c r="F1408" s="1">
        <v>46038</v>
      </c>
      <c r="G1408">
        <v>3010</v>
      </c>
      <c r="H1408" s="1">
        <f t="shared" si="105"/>
        <v>46037</v>
      </c>
      <c r="I1408" s="5">
        <f t="shared" si="109"/>
        <v>46253</v>
      </c>
      <c r="J1408" s="9" t="str">
        <f t="shared" si="106"/>
        <v>ค้างชำระ 1 - 30 วัน</v>
      </c>
      <c r="K1408" s="10">
        <f t="shared" si="107"/>
        <v>1</v>
      </c>
      <c r="L1408" t="str">
        <f t="shared" si="108"/>
        <v>ลูกหนี้ชั้นดี</v>
      </c>
    </row>
    <row r="1409" spans="1:12" x14ac:dyDescent="0.2">
      <c r="A1409" t="s">
        <v>167</v>
      </c>
      <c r="B1409" t="s">
        <v>18</v>
      </c>
      <c r="C1409">
        <v>7</v>
      </c>
      <c r="D1409">
        <v>1226010003827</v>
      </c>
      <c r="E1409" s="1">
        <v>46030</v>
      </c>
      <c r="F1409" s="1">
        <v>46038</v>
      </c>
      <c r="G1409">
        <v>3010</v>
      </c>
      <c r="H1409" s="1">
        <f t="shared" si="105"/>
        <v>46037</v>
      </c>
      <c r="I1409" s="5">
        <f t="shared" si="109"/>
        <v>46253</v>
      </c>
      <c r="J1409" s="9" t="str">
        <f t="shared" si="106"/>
        <v>ค้างชำระ 1 - 30 วัน</v>
      </c>
      <c r="K1409" s="10">
        <f t="shared" si="107"/>
        <v>1</v>
      </c>
      <c r="L1409" t="str">
        <f t="shared" si="108"/>
        <v>ลูกหนี้ชั้นดี</v>
      </c>
    </row>
    <row r="1410" spans="1:12" x14ac:dyDescent="0.2">
      <c r="A1410" t="s">
        <v>167</v>
      </c>
      <c r="B1410" t="s">
        <v>18</v>
      </c>
      <c r="C1410">
        <v>7</v>
      </c>
      <c r="D1410">
        <v>1226010003827</v>
      </c>
      <c r="E1410" s="1">
        <v>46030</v>
      </c>
      <c r="F1410" s="1">
        <v>46038</v>
      </c>
      <c r="G1410">
        <v>3010</v>
      </c>
      <c r="H1410" s="1">
        <f t="shared" ref="H1410:H1473" si="110">E1410+C1410</f>
        <v>46037</v>
      </c>
      <c r="I1410" s="5">
        <f t="shared" si="109"/>
        <v>46253</v>
      </c>
      <c r="J1410" s="9" t="str">
        <f t="shared" ref="J1410:J1473" si="111">IF(K1411&lt;=0, "ชำระตรงเวลา", IF(K1411&lt;=30, "ค้างชำระ 1 - 30 วัน", IF(K1411&lt;=60, "ค้างชำระ 31 - 60 วัน", IF(K1411&lt;=90, "ค้างชำระ 61 - 90 วัน", "ค้างชำระเกิน 90 วัน"))))</f>
        <v>ค้างชำระ 1 - 30 วัน</v>
      </c>
      <c r="K1410" s="10">
        <f t="shared" ref="K1410:K1473" si="112">IF(OR(F1410="",F1410="(ว่าง)"), MAX(0,I1409-H1410), MAX(0,F1410-H1410))</f>
        <v>1</v>
      </c>
      <c r="L1410" t="str">
        <f t="shared" ref="L1410:L1473" si="113">IF(K1410&lt;=30, "ลูกหนี้ชั้นดี", IF(K1410&lt;=90, "ลูกหนี้เฝ้าติดตาม", "ลูกหนี้ด้อยคุณภาพ (NPL)"))</f>
        <v>ลูกหนี้ชั้นดี</v>
      </c>
    </row>
    <row r="1411" spans="1:12" x14ac:dyDescent="0.2">
      <c r="A1411" t="s">
        <v>167</v>
      </c>
      <c r="B1411" t="s">
        <v>18</v>
      </c>
      <c r="C1411">
        <v>7</v>
      </c>
      <c r="D1411">
        <v>1226010003827</v>
      </c>
      <c r="E1411" s="1">
        <v>46030</v>
      </c>
      <c r="F1411" s="1">
        <v>46038</v>
      </c>
      <c r="G1411">
        <v>3010</v>
      </c>
      <c r="H1411" s="1">
        <f t="shared" si="110"/>
        <v>46037</v>
      </c>
      <c r="I1411" s="5">
        <f t="shared" si="109"/>
        <v>46253</v>
      </c>
      <c r="J1411" s="9" t="str">
        <f t="shared" si="111"/>
        <v>ค้างชำระ 1 - 30 วัน</v>
      </c>
      <c r="K1411" s="10">
        <f t="shared" si="112"/>
        <v>1</v>
      </c>
      <c r="L1411" t="str">
        <f t="shared" si="113"/>
        <v>ลูกหนี้ชั้นดี</v>
      </c>
    </row>
    <row r="1412" spans="1:12" x14ac:dyDescent="0.2">
      <c r="A1412" t="s">
        <v>1084</v>
      </c>
      <c r="B1412" t="s">
        <v>18</v>
      </c>
      <c r="C1412">
        <v>7</v>
      </c>
      <c r="D1412">
        <v>1226010003841</v>
      </c>
      <c r="E1412" s="1">
        <v>46030</v>
      </c>
      <c r="F1412" s="1">
        <v>46038</v>
      </c>
      <c r="G1412">
        <v>635</v>
      </c>
      <c r="H1412" s="1">
        <f t="shared" si="110"/>
        <v>46037</v>
      </c>
      <c r="I1412" s="5">
        <f t="shared" ref="I1412:I1475" si="114">I1411</f>
        <v>46253</v>
      </c>
      <c r="J1412" s="9" t="str">
        <f t="shared" si="111"/>
        <v>ค้างชำระ 1 - 30 วัน</v>
      </c>
      <c r="K1412" s="10">
        <f t="shared" si="112"/>
        <v>1</v>
      </c>
      <c r="L1412" t="str">
        <f t="shared" si="113"/>
        <v>ลูกหนี้ชั้นดี</v>
      </c>
    </row>
    <row r="1413" spans="1:12" x14ac:dyDescent="0.2">
      <c r="A1413" t="s">
        <v>273</v>
      </c>
      <c r="B1413" t="s">
        <v>18</v>
      </c>
      <c r="C1413">
        <v>7</v>
      </c>
      <c r="D1413">
        <v>1226010003865</v>
      </c>
      <c r="E1413" s="1">
        <v>46030</v>
      </c>
      <c r="F1413" s="1">
        <v>46043</v>
      </c>
      <c r="G1413">
        <v>730</v>
      </c>
      <c r="H1413" s="1">
        <f t="shared" si="110"/>
        <v>46037</v>
      </c>
      <c r="I1413" s="5">
        <f t="shared" si="114"/>
        <v>46253</v>
      </c>
      <c r="J1413" s="9" t="str">
        <f t="shared" si="111"/>
        <v>ค้างชำระ 1 - 30 วัน</v>
      </c>
      <c r="K1413" s="10">
        <f t="shared" si="112"/>
        <v>6</v>
      </c>
      <c r="L1413" t="str">
        <f t="shared" si="113"/>
        <v>ลูกหนี้ชั้นดี</v>
      </c>
    </row>
    <row r="1414" spans="1:12" x14ac:dyDescent="0.2">
      <c r="A1414" t="s">
        <v>273</v>
      </c>
      <c r="B1414" t="s">
        <v>18</v>
      </c>
      <c r="C1414">
        <v>7</v>
      </c>
      <c r="D1414">
        <v>1226010003865</v>
      </c>
      <c r="E1414" s="1">
        <v>46030</v>
      </c>
      <c r="F1414" s="1">
        <v>46043</v>
      </c>
      <c r="G1414">
        <v>730</v>
      </c>
      <c r="H1414" s="1">
        <f t="shared" si="110"/>
        <v>46037</v>
      </c>
      <c r="I1414" s="5">
        <f t="shared" si="114"/>
        <v>46253</v>
      </c>
      <c r="J1414" s="9" t="str">
        <f t="shared" si="111"/>
        <v>ค้างชำระ 1 - 30 วัน</v>
      </c>
      <c r="K1414" s="10">
        <f t="shared" si="112"/>
        <v>6</v>
      </c>
      <c r="L1414" t="str">
        <f t="shared" si="113"/>
        <v>ลูกหนี้ชั้นดี</v>
      </c>
    </row>
    <row r="1415" spans="1:12" x14ac:dyDescent="0.2">
      <c r="A1415" t="s">
        <v>273</v>
      </c>
      <c r="B1415" t="s">
        <v>18</v>
      </c>
      <c r="C1415">
        <v>7</v>
      </c>
      <c r="D1415">
        <v>1226010003865</v>
      </c>
      <c r="E1415" s="1">
        <v>46030</v>
      </c>
      <c r="F1415" s="1">
        <v>46043</v>
      </c>
      <c r="G1415">
        <v>730</v>
      </c>
      <c r="H1415" s="1">
        <f t="shared" si="110"/>
        <v>46037</v>
      </c>
      <c r="I1415" s="5">
        <f t="shared" si="114"/>
        <v>46253</v>
      </c>
      <c r="J1415" s="9" t="str">
        <f t="shared" si="111"/>
        <v>ค้างชำระ 1 - 30 วัน</v>
      </c>
      <c r="K1415" s="10">
        <f t="shared" si="112"/>
        <v>6</v>
      </c>
      <c r="L1415" t="str">
        <f t="shared" si="113"/>
        <v>ลูกหนี้ชั้นดี</v>
      </c>
    </row>
    <row r="1416" spans="1:12" x14ac:dyDescent="0.2">
      <c r="A1416" t="s">
        <v>273</v>
      </c>
      <c r="B1416" t="s">
        <v>18</v>
      </c>
      <c r="C1416">
        <v>7</v>
      </c>
      <c r="D1416">
        <v>1226010003865</v>
      </c>
      <c r="E1416" s="1">
        <v>46030</v>
      </c>
      <c r="F1416" s="1">
        <v>46043</v>
      </c>
      <c r="G1416">
        <v>730</v>
      </c>
      <c r="H1416" s="1">
        <f t="shared" si="110"/>
        <v>46037</v>
      </c>
      <c r="I1416" s="5">
        <f t="shared" si="114"/>
        <v>46253</v>
      </c>
      <c r="J1416" s="9" t="str">
        <f t="shared" si="111"/>
        <v>ค้างชำระ 1 - 30 วัน</v>
      </c>
      <c r="K1416" s="10">
        <f t="shared" si="112"/>
        <v>6</v>
      </c>
      <c r="L1416" t="str">
        <f t="shared" si="113"/>
        <v>ลูกหนี้ชั้นดี</v>
      </c>
    </row>
    <row r="1417" spans="1:12" x14ac:dyDescent="0.2">
      <c r="A1417" t="s">
        <v>273</v>
      </c>
      <c r="B1417" t="s">
        <v>18</v>
      </c>
      <c r="C1417">
        <v>7</v>
      </c>
      <c r="D1417">
        <v>1226010003865</v>
      </c>
      <c r="E1417" s="1">
        <v>46030</v>
      </c>
      <c r="F1417" s="1">
        <v>46043</v>
      </c>
      <c r="G1417">
        <v>730</v>
      </c>
      <c r="H1417" s="1">
        <f t="shared" si="110"/>
        <v>46037</v>
      </c>
      <c r="I1417" s="5">
        <f t="shared" si="114"/>
        <v>46253</v>
      </c>
      <c r="J1417" s="9" t="str">
        <f t="shared" si="111"/>
        <v>ค้างชำระ 1 - 30 วัน</v>
      </c>
      <c r="K1417" s="10">
        <f t="shared" si="112"/>
        <v>6</v>
      </c>
      <c r="L1417" t="str">
        <f t="shared" si="113"/>
        <v>ลูกหนี้ชั้นดี</v>
      </c>
    </row>
    <row r="1418" spans="1:12" x14ac:dyDescent="0.2">
      <c r="A1418" t="s">
        <v>275</v>
      </c>
      <c r="B1418" t="s">
        <v>18</v>
      </c>
      <c r="C1418">
        <v>7</v>
      </c>
      <c r="D1418">
        <v>1226010003872</v>
      </c>
      <c r="E1418" s="1">
        <v>46030</v>
      </c>
      <c r="F1418" s="1">
        <v>46041</v>
      </c>
      <c r="G1418">
        <v>3940</v>
      </c>
      <c r="H1418" s="1">
        <f t="shared" si="110"/>
        <v>46037</v>
      </c>
      <c r="I1418" s="5">
        <f t="shared" si="114"/>
        <v>46253</v>
      </c>
      <c r="J1418" s="9" t="str">
        <f t="shared" si="111"/>
        <v>ค้างชำระ 1 - 30 วัน</v>
      </c>
      <c r="K1418" s="10">
        <f t="shared" si="112"/>
        <v>4</v>
      </c>
      <c r="L1418" t="str">
        <f t="shared" si="113"/>
        <v>ลูกหนี้ชั้นดี</v>
      </c>
    </row>
    <row r="1419" spans="1:12" x14ac:dyDescent="0.2">
      <c r="A1419" t="s">
        <v>275</v>
      </c>
      <c r="B1419" t="s">
        <v>18</v>
      </c>
      <c r="C1419">
        <v>7</v>
      </c>
      <c r="D1419">
        <v>1226010003872</v>
      </c>
      <c r="E1419" s="1">
        <v>46030</v>
      </c>
      <c r="F1419" s="1">
        <v>46041</v>
      </c>
      <c r="G1419">
        <v>3940</v>
      </c>
      <c r="H1419" s="1">
        <f t="shared" si="110"/>
        <v>46037</v>
      </c>
      <c r="I1419" s="5">
        <f t="shared" si="114"/>
        <v>46253</v>
      </c>
      <c r="J1419" s="9" t="str">
        <f t="shared" si="111"/>
        <v>ค้างชำระ 1 - 30 วัน</v>
      </c>
      <c r="K1419" s="10">
        <f t="shared" si="112"/>
        <v>4</v>
      </c>
      <c r="L1419" t="str">
        <f t="shared" si="113"/>
        <v>ลูกหนี้ชั้นดี</v>
      </c>
    </row>
    <row r="1420" spans="1:12" x14ac:dyDescent="0.2">
      <c r="A1420" t="s">
        <v>275</v>
      </c>
      <c r="B1420" t="s">
        <v>18</v>
      </c>
      <c r="C1420">
        <v>7</v>
      </c>
      <c r="D1420">
        <v>1226010003872</v>
      </c>
      <c r="E1420" s="1">
        <v>46030</v>
      </c>
      <c r="F1420" s="1">
        <v>46041</v>
      </c>
      <c r="G1420">
        <v>3940</v>
      </c>
      <c r="H1420" s="1">
        <f t="shared" si="110"/>
        <v>46037</v>
      </c>
      <c r="I1420" s="5">
        <f t="shared" si="114"/>
        <v>46253</v>
      </c>
      <c r="J1420" s="9" t="str">
        <f t="shared" si="111"/>
        <v>ค้างชำระ 1 - 30 วัน</v>
      </c>
      <c r="K1420" s="10">
        <f t="shared" si="112"/>
        <v>4</v>
      </c>
      <c r="L1420" t="str">
        <f t="shared" si="113"/>
        <v>ลูกหนี้ชั้นดี</v>
      </c>
    </row>
    <row r="1421" spans="1:12" x14ac:dyDescent="0.2">
      <c r="A1421" t="s">
        <v>1085</v>
      </c>
      <c r="B1421" t="s">
        <v>18</v>
      </c>
      <c r="C1421">
        <v>7</v>
      </c>
      <c r="D1421">
        <v>1226010003889</v>
      </c>
      <c r="E1421" s="1">
        <v>46030</v>
      </c>
      <c r="F1421" s="1">
        <v>46038</v>
      </c>
      <c r="G1421">
        <v>600</v>
      </c>
      <c r="H1421" s="1">
        <f t="shared" si="110"/>
        <v>46037</v>
      </c>
      <c r="I1421" s="5">
        <f t="shared" si="114"/>
        <v>46253</v>
      </c>
      <c r="J1421" s="9" t="str">
        <f t="shared" si="111"/>
        <v>ค้างชำระ 1 - 30 วัน</v>
      </c>
      <c r="K1421" s="10">
        <f t="shared" si="112"/>
        <v>1</v>
      </c>
      <c r="L1421" t="str">
        <f t="shared" si="113"/>
        <v>ลูกหนี้ชั้นดี</v>
      </c>
    </row>
    <row r="1422" spans="1:12" x14ac:dyDescent="0.2">
      <c r="A1422" t="s">
        <v>1085</v>
      </c>
      <c r="B1422" t="s">
        <v>18</v>
      </c>
      <c r="C1422">
        <v>7</v>
      </c>
      <c r="D1422">
        <v>1226010003889</v>
      </c>
      <c r="E1422" s="1">
        <v>46030</v>
      </c>
      <c r="F1422" s="1">
        <v>46038</v>
      </c>
      <c r="G1422">
        <v>600</v>
      </c>
      <c r="H1422" s="1">
        <f t="shared" si="110"/>
        <v>46037</v>
      </c>
      <c r="I1422" s="5">
        <f t="shared" si="114"/>
        <v>46253</v>
      </c>
      <c r="J1422" s="9" t="str">
        <f t="shared" si="111"/>
        <v>ค้างชำระ 1 - 30 วัน</v>
      </c>
      <c r="K1422" s="10">
        <f t="shared" si="112"/>
        <v>1</v>
      </c>
      <c r="L1422" t="str">
        <f t="shared" si="113"/>
        <v>ลูกหนี้ชั้นดี</v>
      </c>
    </row>
    <row r="1423" spans="1:12" x14ac:dyDescent="0.2">
      <c r="A1423" t="s">
        <v>1085</v>
      </c>
      <c r="B1423" t="s">
        <v>18</v>
      </c>
      <c r="C1423">
        <v>7</v>
      </c>
      <c r="D1423">
        <v>1226010003889</v>
      </c>
      <c r="E1423" s="1">
        <v>46030</v>
      </c>
      <c r="F1423" s="1">
        <v>46038</v>
      </c>
      <c r="G1423">
        <v>600</v>
      </c>
      <c r="H1423" s="1">
        <f t="shared" si="110"/>
        <v>46037</v>
      </c>
      <c r="I1423" s="5">
        <f t="shared" si="114"/>
        <v>46253</v>
      </c>
      <c r="J1423" s="9" t="str">
        <f t="shared" si="111"/>
        <v>ค้างชำระ 1 - 30 วัน</v>
      </c>
      <c r="K1423" s="10">
        <f t="shared" si="112"/>
        <v>1</v>
      </c>
      <c r="L1423" t="str">
        <f t="shared" si="113"/>
        <v>ลูกหนี้ชั้นดี</v>
      </c>
    </row>
    <row r="1424" spans="1:12" x14ac:dyDescent="0.2">
      <c r="A1424" t="s">
        <v>329</v>
      </c>
      <c r="B1424" t="s">
        <v>18</v>
      </c>
      <c r="C1424">
        <v>7</v>
      </c>
      <c r="D1424">
        <v>1226010003896</v>
      </c>
      <c r="E1424" s="1">
        <v>46030</v>
      </c>
      <c r="F1424" s="1">
        <v>46041</v>
      </c>
      <c r="G1424">
        <v>340</v>
      </c>
      <c r="H1424" s="1">
        <f t="shared" si="110"/>
        <v>46037</v>
      </c>
      <c r="I1424" s="5">
        <f t="shared" si="114"/>
        <v>46253</v>
      </c>
      <c r="J1424" s="9" t="str">
        <f t="shared" si="111"/>
        <v>ค้างชำระ 1 - 30 วัน</v>
      </c>
      <c r="K1424" s="10">
        <f t="shared" si="112"/>
        <v>4</v>
      </c>
      <c r="L1424" t="str">
        <f t="shared" si="113"/>
        <v>ลูกหนี้ชั้นดี</v>
      </c>
    </row>
    <row r="1425" spans="1:12" x14ac:dyDescent="0.2">
      <c r="A1425" t="s">
        <v>329</v>
      </c>
      <c r="B1425" t="s">
        <v>18</v>
      </c>
      <c r="C1425">
        <v>7</v>
      </c>
      <c r="D1425">
        <v>1226010003896</v>
      </c>
      <c r="E1425" s="1">
        <v>46030</v>
      </c>
      <c r="F1425" s="1">
        <v>46041</v>
      </c>
      <c r="G1425">
        <v>340</v>
      </c>
      <c r="H1425" s="1">
        <f t="shared" si="110"/>
        <v>46037</v>
      </c>
      <c r="I1425" s="5">
        <f t="shared" si="114"/>
        <v>46253</v>
      </c>
      <c r="J1425" s="9" t="str">
        <f t="shared" si="111"/>
        <v>ชำระตรงเวลา</v>
      </c>
      <c r="K1425" s="10">
        <f t="shared" si="112"/>
        <v>4</v>
      </c>
      <c r="L1425" t="str">
        <f t="shared" si="113"/>
        <v>ลูกหนี้ชั้นดี</v>
      </c>
    </row>
    <row r="1426" spans="1:12" x14ac:dyDescent="0.2">
      <c r="A1426" t="s">
        <v>274</v>
      </c>
      <c r="B1426" t="s">
        <v>18</v>
      </c>
      <c r="C1426">
        <v>7</v>
      </c>
      <c r="D1426">
        <v>1226010003902</v>
      </c>
      <c r="E1426" s="1">
        <v>46030</v>
      </c>
      <c r="F1426" s="1">
        <v>46030</v>
      </c>
      <c r="G1426">
        <v>405</v>
      </c>
      <c r="H1426" s="1">
        <f t="shared" si="110"/>
        <v>46037</v>
      </c>
      <c r="I1426" s="5">
        <f t="shared" si="114"/>
        <v>46253</v>
      </c>
      <c r="J1426" s="9" t="str">
        <f t="shared" si="111"/>
        <v>ชำระตรงเวลา</v>
      </c>
      <c r="K1426" s="10">
        <f t="shared" si="112"/>
        <v>0</v>
      </c>
      <c r="L1426" t="str">
        <f t="shared" si="113"/>
        <v>ลูกหนี้ชั้นดี</v>
      </c>
    </row>
    <row r="1427" spans="1:12" x14ac:dyDescent="0.2">
      <c r="A1427" t="s">
        <v>274</v>
      </c>
      <c r="B1427" t="s">
        <v>18</v>
      </c>
      <c r="C1427">
        <v>7</v>
      </c>
      <c r="D1427">
        <v>1226010003902</v>
      </c>
      <c r="E1427" s="1">
        <v>46030</v>
      </c>
      <c r="F1427" s="1">
        <v>46030</v>
      </c>
      <c r="G1427">
        <v>405</v>
      </c>
      <c r="H1427" s="1">
        <f t="shared" si="110"/>
        <v>46037</v>
      </c>
      <c r="I1427" s="5">
        <f t="shared" si="114"/>
        <v>46253</v>
      </c>
      <c r="J1427" s="9" t="str">
        <f t="shared" si="111"/>
        <v>ค้างชำระ 1 - 30 วัน</v>
      </c>
      <c r="K1427" s="10">
        <f t="shared" si="112"/>
        <v>0</v>
      </c>
      <c r="L1427" t="str">
        <f t="shared" si="113"/>
        <v>ลูกหนี้ชั้นดี</v>
      </c>
    </row>
    <row r="1428" spans="1:12" x14ac:dyDescent="0.2">
      <c r="A1428" t="s">
        <v>1086</v>
      </c>
      <c r="B1428" t="s">
        <v>18</v>
      </c>
      <c r="C1428">
        <v>7</v>
      </c>
      <c r="D1428">
        <v>1226010003919</v>
      </c>
      <c r="E1428" s="1">
        <v>46030</v>
      </c>
      <c r="F1428" s="1">
        <v>46041</v>
      </c>
      <c r="G1428">
        <v>2640</v>
      </c>
      <c r="H1428" s="1">
        <f t="shared" si="110"/>
        <v>46037</v>
      </c>
      <c r="I1428" s="5">
        <f t="shared" si="114"/>
        <v>46253</v>
      </c>
      <c r="J1428" s="9" t="str">
        <f t="shared" si="111"/>
        <v>ค้างชำระ 1 - 30 วัน</v>
      </c>
      <c r="K1428" s="10">
        <f t="shared" si="112"/>
        <v>4</v>
      </c>
      <c r="L1428" t="str">
        <f t="shared" si="113"/>
        <v>ลูกหนี้ชั้นดี</v>
      </c>
    </row>
    <row r="1429" spans="1:12" x14ac:dyDescent="0.2">
      <c r="A1429" t="s">
        <v>1086</v>
      </c>
      <c r="B1429" t="s">
        <v>18</v>
      </c>
      <c r="C1429">
        <v>7</v>
      </c>
      <c r="D1429">
        <v>1226010003919</v>
      </c>
      <c r="E1429" s="1">
        <v>46030</v>
      </c>
      <c r="F1429" s="1">
        <v>46041</v>
      </c>
      <c r="G1429">
        <v>2640</v>
      </c>
      <c r="H1429" s="1">
        <f t="shared" si="110"/>
        <v>46037</v>
      </c>
      <c r="I1429" s="5">
        <f t="shared" si="114"/>
        <v>46253</v>
      </c>
      <c r="J1429" s="9" t="str">
        <f t="shared" si="111"/>
        <v>ค้างชำระ 1 - 30 วัน</v>
      </c>
      <c r="K1429" s="10">
        <f t="shared" si="112"/>
        <v>4</v>
      </c>
      <c r="L1429" t="str">
        <f t="shared" si="113"/>
        <v>ลูกหนี้ชั้นดี</v>
      </c>
    </row>
    <row r="1430" spans="1:12" x14ac:dyDescent="0.2">
      <c r="A1430" t="s">
        <v>1086</v>
      </c>
      <c r="B1430" t="s">
        <v>18</v>
      </c>
      <c r="C1430">
        <v>7</v>
      </c>
      <c r="D1430">
        <v>1226010003919</v>
      </c>
      <c r="E1430" s="1">
        <v>46030</v>
      </c>
      <c r="F1430" s="1">
        <v>46041</v>
      </c>
      <c r="G1430">
        <v>2640</v>
      </c>
      <c r="H1430" s="1">
        <f t="shared" si="110"/>
        <v>46037</v>
      </c>
      <c r="I1430" s="5">
        <f t="shared" si="114"/>
        <v>46253</v>
      </c>
      <c r="J1430" s="9" t="str">
        <f t="shared" si="111"/>
        <v>ชำระตรงเวลา</v>
      </c>
      <c r="K1430" s="10">
        <f t="shared" si="112"/>
        <v>4</v>
      </c>
      <c r="L1430" t="str">
        <f t="shared" si="113"/>
        <v>ลูกหนี้ชั้นดี</v>
      </c>
    </row>
    <row r="1431" spans="1:12" x14ac:dyDescent="0.2">
      <c r="A1431" t="s">
        <v>1087</v>
      </c>
      <c r="B1431" t="s">
        <v>18</v>
      </c>
      <c r="C1431">
        <v>7</v>
      </c>
      <c r="D1431">
        <v>1226010004466</v>
      </c>
      <c r="E1431" s="1">
        <v>46034</v>
      </c>
      <c r="F1431" s="1">
        <v>46034</v>
      </c>
      <c r="G1431">
        <v>5500</v>
      </c>
      <c r="H1431" s="1">
        <f t="shared" si="110"/>
        <v>46041</v>
      </c>
      <c r="I1431" s="5">
        <f t="shared" si="114"/>
        <v>46253</v>
      </c>
      <c r="J1431" s="9" t="str">
        <f t="shared" si="111"/>
        <v>ชำระตรงเวลา</v>
      </c>
      <c r="K1431" s="10">
        <f t="shared" si="112"/>
        <v>0</v>
      </c>
      <c r="L1431" t="str">
        <f t="shared" si="113"/>
        <v>ลูกหนี้ชั้นดี</v>
      </c>
    </row>
    <row r="1432" spans="1:12" x14ac:dyDescent="0.2">
      <c r="A1432" t="s">
        <v>1087</v>
      </c>
      <c r="B1432" t="s">
        <v>18</v>
      </c>
      <c r="C1432">
        <v>7</v>
      </c>
      <c r="D1432">
        <v>1226010004466</v>
      </c>
      <c r="E1432" s="1">
        <v>46034</v>
      </c>
      <c r="F1432" s="1">
        <v>46034</v>
      </c>
      <c r="G1432">
        <v>5500</v>
      </c>
      <c r="H1432" s="1">
        <f t="shared" si="110"/>
        <v>46041</v>
      </c>
      <c r="I1432" s="5">
        <f t="shared" si="114"/>
        <v>46253</v>
      </c>
      <c r="J1432" s="9" t="str">
        <f t="shared" si="111"/>
        <v>ค้างชำระ 1 - 30 วัน</v>
      </c>
      <c r="K1432" s="10">
        <f t="shared" si="112"/>
        <v>0</v>
      </c>
      <c r="L1432" t="str">
        <f t="shared" si="113"/>
        <v>ลูกหนี้ชั้นดี</v>
      </c>
    </row>
    <row r="1433" spans="1:12" x14ac:dyDescent="0.2">
      <c r="A1433" t="s">
        <v>159</v>
      </c>
      <c r="B1433" t="s">
        <v>18</v>
      </c>
      <c r="C1433">
        <v>7</v>
      </c>
      <c r="D1433">
        <v>1226010004473</v>
      </c>
      <c r="E1433" s="1">
        <v>46034</v>
      </c>
      <c r="F1433" s="1">
        <v>46042</v>
      </c>
      <c r="G1433">
        <v>10490</v>
      </c>
      <c r="H1433" s="1">
        <f t="shared" si="110"/>
        <v>46041</v>
      </c>
      <c r="I1433" s="5">
        <f t="shared" si="114"/>
        <v>46253</v>
      </c>
      <c r="J1433" s="9" t="str">
        <f t="shared" si="111"/>
        <v>ค้างชำระ 1 - 30 วัน</v>
      </c>
      <c r="K1433" s="10">
        <f t="shared" si="112"/>
        <v>1</v>
      </c>
      <c r="L1433" t="str">
        <f t="shared" si="113"/>
        <v>ลูกหนี้ชั้นดี</v>
      </c>
    </row>
    <row r="1434" spans="1:12" x14ac:dyDescent="0.2">
      <c r="A1434" t="s">
        <v>159</v>
      </c>
      <c r="B1434" t="s">
        <v>18</v>
      </c>
      <c r="C1434">
        <v>7</v>
      </c>
      <c r="D1434">
        <v>1226010004473</v>
      </c>
      <c r="E1434" s="1">
        <v>46034</v>
      </c>
      <c r="F1434" s="1">
        <v>46042</v>
      </c>
      <c r="G1434">
        <v>10490</v>
      </c>
      <c r="H1434" s="1">
        <f t="shared" si="110"/>
        <v>46041</v>
      </c>
      <c r="I1434" s="5">
        <f t="shared" si="114"/>
        <v>46253</v>
      </c>
      <c r="J1434" s="9" t="str">
        <f t="shared" si="111"/>
        <v>ค้างชำระ 1 - 30 วัน</v>
      </c>
      <c r="K1434" s="10">
        <f t="shared" si="112"/>
        <v>1</v>
      </c>
      <c r="L1434" t="str">
        <f t="shared" si="113"/>
        <v>ลูกหนี้ชั้นดี</v>
      </c>
    </row>
    <row r="1435" spans="1:12" x14ac:dyDescent="0.2">
      <c r="A1435" t="s">
        <v>1088</v>
      </c>
      <c r="B1435" t="s">
        <v>18</v>
      </c>
      <c r="C1435">
        <v>7</v>
      </c>
      <c r="D1435">
        <v>1226010004480</v>
      </c>
      <c r="E1435" s="1">
        <v>46034</v>
      </c>
      <c r="F1435" s="1">
        <v>46042</v>
      </c>
      <c r="G1435">
        <v>350</v>
      </c>
      <c r="H1435" s="1">
        <f t="shared" si="110"/>
        <v>46041</v>
      </c>
      <c r="I1435" s="5">
        <f t="shared" si="114"/>
        <v>46253</v>
      </c>
      <c r="J1435" s="9" t="str">
        <f t="shared" si="111"/>
        <v>ค้างชำระ 1 - 30 วัน</v>
      </c>
      <c r="K1435" s="10">
        <f t="shared" si="112"/>
        <v>1</v>
      </c>
      <c r="L1435" t="str">
        <f t="shared" si="113"/>
        <v>ลูกหนี้ชั้นดี</v>
      </c>
    </row>
    <row r="1436" spans="1:12" x14ac:dyDescent="0.2">
      <c r="A1436" t="s">
        <v>162</v>
      </c>
      <c r="B1436" t="s">
        <v>18</v>
      </c>
      <c r="C1436">
        <v>7</v>
      </c>
      <c r="D1436">
        <v>1226010004497</v>
      </c>
      <c r="E1436" s="1">
        <v>46034</v>
      </c>
      <c r="F1436" s="1">
        <v>46042</v>
      </c>
      <c r="G1436">
        <v>13050</v>
      </c>
      <c r="H1436" s="1">
        <f t="shared" si="110"/>
        <v>46041</v>
      </c>
      <c r="I1436" s="5">
        <f t="shared" si="114"/>
        <v>46253</v>
      </c>
      <c r="J1436" s="9" t="str">
        <f t="shared" si="111"/>
        <v>ค้างชำระ 1 - 30 วัน</v>
      </c>
      <c r="K1436" s="10">
        <f t="shared" si="112"/>
        <v>1</v>
      </c>
      <c r="L1436" t="str">
        <f t="shared" si="113"/>
        <v>ลูกหนี้ชั้นดี</v>
      </c>
    </row>
    <row r="1437" spans="1:12" x14ac:dyDescent="0.2">
      <c r="A1437" t="s">
        <v>162</v>
      </c>
      <c r="B1437" t="s">
        <v>18</v>
      </c>
      <c r="C1437">
        <v>7</v>
      </c>
      <c r="D1437">
        <v>1226010004497</v>
      </c>
      <c r="E1437" s="1">
        <v>46034</v>
      </c>
      <c r="F1437" s="1">
        <v>46042</v>
      </c>
      <c r="G1437">
        <v>13050</v>
      </c>
      <c r="H1437" s="1">
        <f t="shared" si="110"/>
        <v>46041</v>
      </c>
      <c r="I1437" s="5">
        <f t="shared" si="114"/>
        <v>46253</v>
      </c>
      <c r="J1437" s="9" t="str">
        <f t="shared" si="111"/>
        <v>ค้างชำระ 1 - 30 วัน</v>
      </c>
      <c r="K1437" s="10">
        <f t="shared" si="112"/>
        <v>1</v>
      </c>
      <c r="L1437" t="str">
        <f t="shared" si="113"/>
        <v>ลูกหนี้ชั้นดี</v>
      </c>
    </row>
    <row r="1438" spans="1:12" x14ac:dyDescent="0.2">
      <c r="A1438" t="s">
        <v>1089</v>
      </c>
      <c r="B1438" t="s">
        <v>18</v>
      </c>
      <c r="C1438">
        <v>7</v>
      </c>
      <c r="D1438">
        <v>1226010004503</v>
      </c>
      <c r="E1438" s="1">
        <v>46034</v>
      </c>
      <c r="F1438" s="1">
        <v>46042</v>
      </c>
      <c r="G1438">
        <v>4740</v>
      </c>
      <c r="H1438" s="1">
        <f t="shared" si="110"/>
        <v>46041</v>
      </c>
      <c r="I1438" s="5">
        <f t="shared" si="114"/>
        <v>46253</v>
      </c>
      <c r="J1438" s="9" t="str">
        <f t="shared" si="111"/>
        <v>ชำระตรงเวลา</v>
      </c>
      <c r="K1438" s="10">
        <f t="shared" si="112"/>
        <v>1</v>
      </c>
      <c r="L1438" t="str">
        <f t="shared" si="113"/>
        <v>ลูกหนี้ชั้นดี</v>
      </c>
    </row>
    <row r="1439" spans="1:12" x14ac:dyDescent="0.2">
      <c r="A1439" t="s">
        <v>45</v>
      </c>
      <c r="B1439" t="s">
        <v>18</v>
      </c>
      <c r="C1439">
        <v>7</v>
      </c>
      <c r="D1439">
        <v>1226010004510</v>
      </c>
      <c r="E1439" s="1">
        <v>46034</v>
      </c>
      <c r="F1439" s="1">
        <v>46041</v>
      </c>
      <c r="G1439">
        <v>1590</v>
      </c>
      <c r="H1439" s="1">
        <f t="shared" si="110"/>
        <v>46041</v>
      </c>
      <c r="I1439" s="5">
        <f t="shared" si="114"/>
        <v>46253</v>
      </c>
      <c r="J1439" s="9" t="str">
        <f t="shared" si="111"/>
        <v>ค้างชำระ 1 - 30 วัน</v>
      </c>
      <c r="K1439" s="10">
        <f t="shared" si="112"/>
        <v>0</v>
      </c>
      <c r="L1439" t="str">
        <f t="shared" si="113"/>
        <v>ลูกหนี้ชั้นดี</v>
      </c>
    </row>
    <row r="1440" spans="1:12" x14ac:dyDescent="0.2">
      <c r="A1440" t="s">
        <v>164</v>
      </c>
      <c r="B1440" t="s">
        <v>18</v>
      </c>
      <c r="C1440">
        <v>7</v>
      </c>
      <c r="D1440">
        <v>1226010004527</v>
      </c>
      <c r="E1440" s="1">
        <v>46034</v>
      </c>
      <c r="F1440" s="1">
        <v>46044</v>
      </c>
      <c r="G1440">
        <v>1285</v>
      </c>
      <c r="H1440" s="1">
        <f t="shared" si="110"/>
        <v>46041</v>
      </c>
      <c r="I1440" s="5">
        <f t="shared" si="114"/>
        <v>46253</v>
      </c>
      <c r="J1440" s="9" t="str">
        <f t="shared" si="111"/>
        <v>ชำระตรงเวลา</v>
      </c>
      <c r="K1440" s="10">
        <f t="shared" si="112"/>
        <v>3</v>
      </c>
      <c r="L1440" t="str">
        <f t="shared" si="113"/>
        <v>ลูกหนี้ชั้นดี</v>
      </c>
    </row>
    <row r="1441" spans="1:12" x14ac:dyDescent="0.2">
      <c r="A1441" t="s">
        <v>265</v>
      </c>
      <c r="B1441" t="s">
        <v>18</v>
      </c>
      <c r="C1441">
        <v>7</v>
      </c>
      <c r="D1441">
        <v>1226010004534</v>
      </c>
      <c r="E1441" s="1">
        <v>46034</v>
      </c>
      <c r="F1441" s="1">
        <v>46035</v>
      </c>
      <c r="G1441">
        <v>1150</v>
      </c>
      <c r="H1441" s="1">
        <f t="shared" si="110"/>
        <v>46041</v>
      </c>
      <c r="I1441" s="5">
        <f t="shared" si="114"/>
        <v>46253</v>
      </c>
      <c r="J1441" s="9" t="str">
        <f t="shared" si="111"/>
        <v>ชำระตรงเวลา</v>
      </c>
      <c r="K1441" s="10">
        <f t="shared" si="112"/>
        <v>0</v>
      </c>
      <c r="L1441" t="str">
        <f t="shared" si="113"/>
        <v>ลูกหนี้ชั้นดี</v>
      </c>
    </row>
    <row r="1442" spans="1:12" x14ac:dyDescent="0.2">
      <c r="A1442" t="s">
        <v>1090</v>
      </c>
      <c r="B1442" t="s">
        <v>18</v>
      </c>
      <c r="C1442">
        <v>7</v>
      </c>
      <c r="D1442">
        <v>1226010004541</v>
      </c>
      <c r="E1442" s="1">
        <v>46034</v>
      </c>
      <c r="F1442" s="1">
        <v>46035</v>
      </c>
      <c r="G1442">
        <v>725</v>
      </c>
      <c r="H1442" s="1">
        <f t="shared" si="110"/>
        <v>46041</v>
      </c>
      <c r="I1442" s="5">
        <f t="shared" si="114"/>
        <v>46253</v>
      </c>
      <c r="J1442" s="9" t="str">
        <f t="shared" si="111"/>
        <v>ค้างชำระ 1 - 30 วัน</v>
      </c>
      <c r="K1442" s="10">
        <f t="shared" si="112"/>
        <v>0</v>
      </c>
      <c r="L1442" t="str">
        <f t="shared" si="113"/>
        <v>ลูกหนี้ชั้นดี</v>
      </c>
    </row>
    <row r="1443" spans="1:12" x14ac:dyDescent="0.2">
      <c r="A1443" t="s">
        <v>1091</v>
      </c>
      <c r="B1443" t="s">
        <v>18</v>
      </c>
      <c r="C1443">
        <v>7</v>
      </c>
      <c r="D1443">
        <v>1226010004558</v>
      </c>
      <c r="E1443" s="1">
        <v>46034</v>
      </c>
      <c r="F1443" s="1">
        <v>46042</v>
      </c>
      <c r="G1443">
        <v>545</v>
      </c>
      <c r="H1443" s="1">
        <f t="shared" si="110"/>
        <v>46041</v>
      </c>
      <c r="I1443" s="5">
        <f t="shared" si="114"/>
        <v>46253</v>
      </c>
      <c r="J1443" s="9" t="str">
        <f t="shared" si="111"/>
        <v>ชำระตรงเวลา</v>
      </c>
      <c r="K1443" s="10">
        <f t="shared" si="112"/>
        <v>1</v>
      </c>
      <c r="L1443" t="str">
        <f t="shared" si="113"/>
        <v>ลูกหนี้ชั้นดี</v>
      </c>
    </row>
    <row r="1444" spans="1:12" x14ac:dyDescent="0.2">
      <c r="A1444" t="s">
        <v>1092</v>
      </c>
      <c r="B1444" t="s">
        <v>18</v>
      </c>
      <c r="C1444">
        <v>7</v>
      </c>
      <c r="D1444">
        <v>1226010004565</v>
      </c>
      <c r="E1444" s="1">
        <v>46034</v>
      </c>
      <c r="F1444" s="1">
        <v>46034</v>
      </c>
      <c r="G1444">
        <v>1520</v>
      </c>
      <c r="H1444" s="1">
        <f t="shared" si="110"/>
        <v>46041</v>
      </c>
      <c r="I1444" s="5">
        <f t="shared" si="114"/>
        <v>46253</v>
      </c>
      <c r="J1444" s="9" t="str">
        <f t="shared" si="111"/>
        <v>ชำระตรงเวลา</v>
      </c>
      <c r="K1444" s="10">
        <f t="shared" si="112"/>
        <v>0</v>
      </c>
      <c r="L1444" t="str">
        <f t="shared" si="113"/>
        <v>ลูกหนี้ชั้นดี</v>
      </c>
    </row>
    <row r="1445" spans="1:12" x14ac:dyDescent="0.2">
      <c r="A1445" t="s">
        <v>1092</v>
      </c>
      <c r="B1445" t="s">
        <v>18</v>
      </c>
      <c r="C1445">
        <v>7</v>
      </c>
      <c r="D1445">
        <v>1226010004565</v>
      </c>
      <c r="E1445" s="1">
        <v>46034</v>
      </c>
      <c r="F1445" s="1">
        <v>46034</v>
      </c>
      <c r="G1445">
        <v>1520</v>
      </c>
      <c r="H1445" s="1">
        <f t="shared" si="110"/>
        <v>46041</v>
      </c>
      <c r="I1445" s="5">
        <f t="shared" si="114"/>
        <v>46253</v>
      </c>
      <c r="J1445" s="9" t="str">
        <f t="shared" si="111"/>
        <v>ชำระตรงเวลา</v>
      </c>
      <c r="K1445" s="10">
        <f t="shared" si="112"/>
        <v>0</v>
      </c>
      <c r="L1445" t="str">
        <f t="shared" si="113"/>
        <v>ลูกหนี้ชั้นดี</v>
      </c>
    </row>
    <row r="1446" spans="1:12" x14ac:dyDescent="0.2">
      <c r="A1446" t="s">
        <v>958</v>
      </c>
      <c r="B1446" t="s">
        <v>18</v>
      </c>
      <c r="C1446">
        <v>7</v>
      </c>
      <c r="D1446">
        <v>1226010005135</v>
      </c>
      <c r="E1446" s="1">
        <v>46036</v>
      </c>
      <c r="F1446" s="1">
        <v>46038</v>
      </c>
      <c r="G1446">
        <v>1173</v>
      </c>
      <c r="H1446" s="1">
        <f t="shared" si="110"/>
        <v>46043</v>
      </c>
      <c r="I1446" s="5">
        <f t="shared" si="114"/>
        <v>46253</v>
      </c>
      <c r="J1446" s="9" t="str">
        <f t="shared" si="111"/>
        <v>ชำระตรงเวลา</v>
      </c>
      <c r="K1446" s="10">
        <f t="shared" si="112"/>
        <v>0</v>
      </c>
      <c r="L1446" t="str">
        <f t="shared" si="113"/>
        <v>ลูกหนี้ชั้นดี</v>
      </c>
    </row>
    <row r="1447" spans="1:12" x14ac:dyDescent="0.2">
      <c r="A1447" t="s">
        <v>958</v>
      </c>
      <c r="B1447" t="s">
        <v>18</v>
      </c>
      <c r="C1447">
        <v>7</v>
      </c>
      <c r="D1447">
        <v>1226010005135</v>
      </c>
      <c r="E1447" s="1">
        <v>46036</v>
      </c>
      <c r="F1447" s="1">
        <v>46038</v>
      </c>
      <c r="G1447">
        <v>1173</v>
      </c>
      <c r="H1447" s="1">
        <f t="shared" si="110"/>
        <v>46043</v>
      </c>
      <c r="I1447" s="5">
        <f t="shared" si="114"/>
        <v>46253</v>
      </c>
      <c r="J1447" s="9" t="str">
        <f t="shared" si="111"/>
        <v>ชำระตรงเวลา</v>
      </c>
      <c r="K1447" s="10">
        <f t="shared" si="112"/>
        <v>0</v>
      </c>
      <c r="L1447" t="str">
        <f t="shared" si="113"/>
        <v>ลูกหนี้ชั้นดี</v>
      </c>
    </row>
    <row r="1448" spans="1:12" x14ac:dyDescent="0.2">
      <c r="A1448" t="s">
        <v>958</v>
      </c>
      <c r="B1448" t="s">
        <v>18</v>
      </c>
      <c r="C1448">
        <v>7</v>
      </c>
      <c r="D1448">
        <v>1226010005135</v>
      </c>
      <c r="E1448" s="1">
        <v>46036</v>
      </c>
      <c r="F1448" s="1">
        <v>46038</v>
      </c>
      <c r="G1448">
        <v>1173</v>
      </c>
      <c r="H1448" s="1">
        <f t="shared" si="110"/>
        <v>46043</v>
      </c>
      <c r="I1448" s="5">
        <f t="shared" si="114"/>
        <v>46253</v>
      </c>
      <c r="J1448" s="9" t="str">
        <f t="shared" si="111"/>
        <v>ชำระตรงเวลา</v>
      </c>
      <c r="K1448" s="10">
        <f t="shared" si="112"/>
        <v>0</v>
      </c>
      <c r="L1448" t="str">
        <f t="shared" si="113"/>
        <v>ลูกหนี้ชั้นดี</v>
      </c>
    </row>
    <row r="1449" spans="1:12" x14ac:dyDescent="0.2">
      <c r="A1449" t="s">
        <v>958</v>
      </c>
      <c r="B1449" t="s">
        <v>18</v>
      </c>
      <c r="C1449">
        <v>7</v>
      </c>
      <c r="D1449">
        <v>1226010005135</v>
      </c>
      <c r="E1449" s="1">
        <v>46036</v>
      </c>
      <c r="F1449" s="1">
        <v>46038</v>
      </c>
      <c r="G1449">
        <v>1173</v>
      </c>
      <c r="H1449" s="1">
        <f t="shared" si="110"/>
        <v>46043</v>
      </c>
      <c r="I1449" s="5">
        <f t="shared" si="114"/>
        <v>46253</v>
      </c>
      <c r="J1449" s="9" t="str">
        <f t="shared" si="111"/>
        <v>ชำระตรงเวลา</v>
      </c>
      <c r="K1449" s="10">
        <f t="shared" si="112"/>
        <v>0</v>
      </c>
      <c r="L1449" t="str">
        <f t="shared" si="113"/>
        <v>ลูกหนี้ชั้นดี</v>
      </c>
    </row>
    <row r="1450" spans="1:12" x14ac:dyDescent="0.2">
      <c r="A1450" t="s">
        <v>958</v>
      </c>
      <c r="B1450" t="s">
        <v>18</v>
      </c>
      <c r="C1450">
        <v>7</v>
      </c>
      <c r="D1450">
        <v>1226010005135</v>
      </c>
      <c r="E1450" s="1">
        <v>46036</v>
      </c>
      <c r="F1450" s="1">
        <v>46038</v>
      </c>
      <c r="G1450">
        <v>1173</v>
      </c>
      <c r="H1450" s="1">
        <f t="shared" si="110"/>
        <v>46043</v>
      </c>
      <c r="I1450" s="5">
        <f t="shared" si="114"/>
        <v>46253</v>
      </c>
      <c r="J1450" s="9" t="str">
        <f t="shared" si="111"/>
        <v>ชำระตรงเวลา</v>
      </c>
      <c r="K1450" s="10">
        <f t="shared" si="112"/>
        <v>0</v>
      </c>
      <c r="L1450" t="str">
        <f t="shared" si="113"/>
        <v>ลูกหนี้ชั้นดี</v>
      </c>
    </row>
    <row r="1451" spans="1:12" x14ac:dyDescent="0.2">
      <c r="A1451" t="s">
        <v>958</v>
      </c>
      <c r="B1451" t="s">
        <v>18</v>
      </c>
      <c r="C1451">
        <v>7</v>
      </c>
      <c r="D1451">
        <v>1226010005135</v>
      </c>
      <c r="E1451" s="1">
        <v>46036</v>
      </c>
      <c r="F1451" s="1">
        <v>46038</v>
      </c>
      <c r="G1451">
        <v>1173</v>
      </c>
      <c r="H1451" s="1">
        <f t="shared" si="110"/>
        <v>46043</v>
      </c>
      <c r="I1451" s="5">
        <f t="shared" si="114"/>
        <v>46253</v>
      </c>
      <c r="J1451" s="9" t="str">
        <f t="shared" si="111"/>
        <v>ชำระตรงเวลา</v>
      </c>
      <c r="K1451" s="10">
        <f t="shared" si="112"/>
        <v>0</v>
      </c>
      <c r="L1451" t="str">
        <f t="shared" si="113"/>
        <v>ลูกหนี้ชั้นดี</v>
      </c>
    </row>
    <row r="1452" spans="1:12" x14ac:dyDescent="0.2">
      <c r="A1452" t="s">
        <v>958</v>
      </c>
      <c r="B1452" t="s">
        <v>18</v>
      </c>
      <c r="C1452">
        <v>7</v>
      </c>
      <c r="D1452">
        <v>1226010005135</v>
      </c>
      <c r="E1452" s="1">
        <v>46036</v>
      </c>
      <c r="F1452" s="1">
        <v>46038</v>
      </c>
      <c r="G1452">
        <v>1173</v>
      </c>
      <c r="H1452" s="1">
        <f t="shared" si="110"/>
        <v>46043</v>
      </c>
      <c r="I1452" s="5">
        <f t="shared" si="114"/>
        <v>46253</v>
      </c>
      <c r="J1452" s="9" t="str">
        <f t="shared" si="111"/>
        <v>ชำระตรงเวลา</v>
      </c>
      <c r="K1452" s="10">
        <f t="shared" si="112"/>
        <v>0</v>
      </c>
      <c r="L1452" t="str">
        <f t="shared" si="113"/>
        <v>ลูกหนี้ชั้นดี</v>
      </c>
    </row>
    <row r="1453" spans="1:12" x14ac:dyDescent="0.2">
      <c r="A1453" t="s">
        <v>1093</v>
      </c>
      <c r="B1453" t="s">
        <v>13</v>
      </c>
      <c r="C1453">
        <v>7</v>
      </c>
      <c r="D1453">
        <v>1326010000915</v>
      </c>
      <c r="E1453" s="1">
        <v>46027</v>
      </c>
      <c r="F1453" s="1">
        <v>46031</v>
      </c>
      <c r="G1453">
        <v>195</v>
      </c>
      <c r="H1453" s="1">
        <f t="shared" si="110"/>
        <v>46034</v>
      </c>
      <c r="I1453" s="5">
        <f t="shared" si="114"/>
        <v>46253</v>
      </c>
      <c r="J1453" s="9" t="str">
        <f t="shared" si="111"/>
        <v>ชำระตรงเวลา</v>
      </c>
      <c r="K1453" s="10">
        <f t="shared" si="112"/>
        <v>0</v>
      </c>
      <c r="L1453" t="str">
        <f t="shared" si="113"/>
        <v>ลูกหนี้ชั้นดี</v>
      </c>
    </row>
    <row r="1454" spans="1:12" x14ac:dyDescent="0.2">
      <c r="A1454" t="s">
        <v>1094</v>
      </c>
      <c r="B1454" t="s">
        <v>13</v>
      </c>
      <c r="C1454">
        <v>30</v>
      </c>
      <c r="D1454">
        <v>1326010001066</v>
      </c>
      <c r="E1454" s="1">
        <v>46027</v>
      </c>
      <c r="F1454" s="1">
        <v>46038</v>
      </c>
      <c r="G1454">
        <v>10042</v>
      </c>
      <c r="H1454" s="1">
        <f t="shared" si="110"/>
        <v>46057</v>
      </c>
      <c r="I1454" s="5">
        <f t="shared" si="114"/>
        <v>46253</v>
      </c>
      <c r="J1454" s="9" t="str">
        <f t="shared" si="111"/>
        <v>ชำระตรงเวลา</v>
      </c>
      <c r="K1454" s="10">
        <f t="shared" si="112"/>
        <v>0</v>
      </c>
      <c r="L1454" t="str">
        <f t="shared" si="113"/>
        <v>ลูกหนี้ชั้นดี</v>
      </c>
    </row>
    <row r="1455" spans="1:12" x14ac:dyDescent="0.2">
      <c r="A1455" t="s">
        <v>1094</v>
      </c>
      <c r="B1455" t="s">
        <v>13</v>
      </c>
      <c r="C1455">
        <v>30</v>
      </c>
      <c r="D1455">
        <v>1326010001066</v>
      </c>
      <c r="E1455" s="1">
        <v>46027</v>
      </c>
      <c r="F1455" s="1">
        <v>46038</v>
      </c>
      <c r="G1455">
        <v>10042</v>
      </c>
      <c r="H1455" s="1">
        <f t="shared" si="110"/>
        <v>46057</v>
      </c>
      <c r="I1455" s="5">
        <f t="shared" si="114"/>
        <v>46253</v>
      </c>
      <c r="J1455" s="9" t="str">
        <f t="shared" si="111"/>
        <v>ค้างชำระ 1 - 30 วัน</v>
      </c>
      <c r="K1455" s="10">
        <f t="shared" si="112"/>
        <v>0</v>
      </c>
      <c r="L1455" t="str">
        <f t="shared" si="113"/>
        <v>ลูกหนี้ชั้นดี</v>
      </c>
    </row>
    <row r="1456" spans="1:12" x14ac:dyDescent="0.2">
      <c r="A1456" t="s">
        <v>1096</v>
      </c>
      <c r="B1456" t="s">
        <v>13</v>
      </c>
      <c r="C1456">
        <v>30</v>
      </c>
      <c r="D1456">
        <v>1326010001127</v>
      </c>
      <c r="E1456" s="1">
        <v>46027</v>
      </c>
      <c r="F1456" s="1">
        <v>46059</v>
      </c>
      <c r="G1456">
        <v>1220</v>
      </c>
      <c r="H1456" s="1">
        <f t="shared" si="110"/>
        <v>46057</v>
      </c>
      <c r="I1456" s="5">
        <f t="shared" si="114"/>
        <v>46253</v>
      </c>
      <c r="J1456" s="9" t="str">
        <f t="shared" si="111"/>
        <v>ชำระตรงเวลา</v>
      </c>
      <c r="K1456" s="10">
        <f t="shared" si="112"/>
        <v>2</v>
      </c>
      <c r="L1456" t="str">
        <f t="shared" si="113"/>
        <v>ลูกหนี้ชั้นดี</v>
      </c>
    </row>
    <row r="1457" spans="1:12" x14ac:dyDescent="0.2">
      <c r="A1457" t="s">
        <v>1097</v>
      </c>
      <c r="B1457" t="s">
        <v>13</v>
      </c>
      <c r="C1457">
        <v>7</v>
      </c>
      <c r="D1457">
        <v>1326010001714</v>
      </c>
      <c r="E1457" s="1">
        <v>46027</v>
      </c>
      <c r="F1457" s="1">
        <v>46028</v>
      </c>
      <c r="G1457">
        <v>1530</v>
      </c>
      <c r="H1457" s="1">
        <f t="shared" si="110"/>
        <v>46034</v>
      </c>
      <c r="I1457" s="5">
        <f t="shared" si="114"/>
        <v>46253</v>
      </c>
      <c r="J1457" s="9" t="str">
        <f t="shared" si="111"/>
        <v>ค้างชำระ 1 - 30 วัน</v>
      </c>
      <c r="K1457" s="10">
        <f t="shared" si="112"/>
        <v>0</v>
      </c>
      <c r="L1457" t="str">
        <f t="shared" si="113"/>
        <v>ลูกหนี้ชั้นดี</v>
      </c>
    </row>
    <row r="1458" spans="1:12" x14ac:dyDescent="0.2">
      <c r="A1458" t="s">
        <v>1098</v>
      </c>
      <c r="B1458" t="s">
        <v>13</v>
      </c>
      <c r="C1458">
        <v>7</v>
      </c>
      <c r="D1458">
        <v>1326010001721</v>
      </c>
      <c r="E1458" s="1">
        <v>46027</v>
      </c>
      <c r="F1458" s="1">
        <v>46035</v>
      </c>
      <c r="G1458">
        <v>605</v>
      </c>
      <c r="H1458" s="1">
        <f t="shared" si="110"/>
        <v>46034</v>
      </c>
      <c r="I1458" s="5">
        <f t="shared" si="114"/>
        <v>46253</v>
      </c>
      <c r="J1458" s="9" t="str">
        <f t="shared" si="111"/>
        <v>ชำระตรงเวลา</v>
      </c>
      <c r="K1458" s="10">
        <f t="shared" si="112"/>
        <v>1</v>
      </c>
      <c r="L1458" t="str">
        <f t="shared" si="113"/>
        <v>ลูกหนี้ชั้นดี</v>
      </c>
    </row>
    <row r="1459" spans="1:12" x14ac:dyDescent="0.2">
      <c r="A1459" t="s">
        <v>196</v>
      </c>
      <c r="B1459" t="s">
        <v>13</v>
      </c>
      <c r="C1459">
        <v>7</v>
      </c>
      <c r="D1459">
        <v>1326010001738</v>
      </c>
      <c r="E1459" s="1">
        <v>46027</v>
      </c>
      <c r="F1459" s="1">
        <v>46028</v>
      </c>
      <c r="G1459">
        <v>9960</v>
      </c>
      <c r="H1459" s="1">
        <f t="shared" si="110"/>
        <v>46034</v>
      </c>
      <c r="I1459" s="5">
        <f t="shared" si="114"/>
        <v>46253</v>
      </c>
      <c r="J1459" s="9" t="str">
        <f t="shared" si="111"/>
        <v>ชำระตรงเวลา</v>
      </c>
      <c r="K1459" s="10">
        <f t="shared" si="112"/>
        <v>0</v>
      </c>
      <c r="L1459" t="str">
        <f t="shared" si="113"/>
        <v>ลูกหนี้ชั้นดี</v>
      </c>
    </row>
    <row r="1460" spans="1:12" x14ac:dyDescent="0.2">
      <c r="A1460" t="s">
        <v>196</v>
      </c>
      <c r="B1460" t="s">
        <v>13</v>
      </c>
      <c r="C1460">
        <v>7</v>
      </c>
      <c r="D1460">
        <v>1326010001745</v>
      </c>
      <c r="E1460" s="1">
        <v>46027</v>
      </c>
      <c r="F1460" s="1">
        <v>46028</v>
      </c>
      <c r="G1460">
        <v>90</v>
      </c>
      <c r="H1460" s="1">
        <f t="shared" si="110"/>
        <v>46034</v>
      </c>
      <c r="I1460" s="5">
        <f t="shared" si="114"/>
        <v>46253</v>
      </c>
      <c r="J1460" s="9" t="str">
        <f t="shared" si="111"/>
        <v>ชำระตรงเวลา</v>
      </c>
      <c r="K1460" s="10">
        <f t="shared" si="112"/>
        <v>0</v>
      </c>
      <c r="L1460" t="str">
        <f t="shared" si="113"/>
        <v>ลูกหนี้ชั้นดี</v>
      </c>
    </row>
    <row r="1461" spans="1:12" x14ac:dyDescent="0.2">
      <c r="A1461" t="s">
        <v>1099</v>
      </c>
      <c r="B1461" t="s">
        <v>13</v>
      </c>
      <c r="C1461">
        <v>7</v>
      </c>
      <c r="D1461">
        <v>1326010001752</v>
      </c>
      <c r="E1461" s="1">
        <v>46027</v>
      </c>
      <c r="F1461" s="1">
        <v>46028</v>
      </c>
      <c r="G1461">
        <v>5280</v>
      </c>
      <c r="H1461" s="1">
        <f t="shared" si="110"/>
        <v>46034</v>
      </c>
      <c r="I1461" s="5">
        <f t="shared" si="114"/>
        <v>46253</v>
      </c>
      <c r="J1461" s="9" t="str">
        <f t="shared" si="111"/>
        <v>ชำระตรงเวลา</v>
      </c>
      <c r="K1461" s="10">
        <f t="shared" si="112"/>
        <v>0</v>
      </c>
      <c r="L1461" t="str">
        <f t="shared" si="113"/>
        <v>ลูกหนี้ชั้นดี</v>
      </c>
    </row>
    <row r="1462" spans="1:12" x14ac:dyDescent="0.2">
      <c r="A1462" t="s">
        <v>1099</v>
      </c>
      <c r="B1462" t="s">
        <v>13</v>
      </c>
      <c r="C1462">
        <v>7</v>
      </c>
      <c r="D1462">
        <v>1326010001752</v>
      </c>
      <c r="E1462" s="1">
        <v>46027</v>
      </c>
      <c r="F1462" s="1">
        <v>46028</v>
      </c>
      <c r="G1462">
        <v>5280</v>
      </c>
      <c r="H1462" s="1">
        <f t="shared" si="110"/>
        <v>46034</v>
      </c>
      <c r="I1462" s="5">
        <f t="shared" si="114"/>
        <v>46253</v>
      </c>
      <c r="J1462" s="9" t="str">
        <f t="shared" si="111"/>
        <v>ชำระตรงเวลา</v>
      </c>
      <c r="K1462" s="10">
        <f t="shared" si="112"/>
        <v>0</v>
      </c>
      <c r="L1462" t="str">
        <f t="shared" si="113"/>
        <v>ลูกหนี้ชั้นดี</v>
      </c>
    </row>
    <row r="1463" spans="1:12" x14ac:dyDescent="0.2">
      <c r="A1463" t="s">
        <v>1099</v>
      </c>
      <c r="B1463" t="s">
        <v>13</v>
      </c>
      <c r="C1463">
        <v>7</v>
      </c>
      <c r="D1463">
        <v>1326010001752</v>
      </c>
      <c r="E1463" s="1">
        <v>46027</v>
      </c>
      <c r="F1463" s="1">
        <v>46028</v>
      </c>
      <c r="G1463">
        <v>5280</v>
      </c>
      <c r="H1463" s="1">
        <f t="shared" si="110"/>
        <v>46034</v>
      </c>
      <c r="I1463" s="5">
        <f t="shared" si="114"/>
        <v>46253</v>
      </c>
      <c r="J1463" s="9" t="str">
        <f t="shared" si="111"/>
        <v>ชำระตรงเวลา</v>
      </c>
      <c r="K1463" s="10">
        <f t="shared" si="112"/>
        <v>0</v>
      </c>
      <c r="L1463" t="str">
        <f t="shared" si="113"/>
        <v>ลูกหนี้ชั้นดี</v>
      </c>
    </row>
    <row r="1464" spans="1:12" x14ac:dyDescent="0.2">
      <c r="A1464" t="s">
        <v>186</v>
      </c>
      <c r="B1464" t="s">
        <v>13</v>
      </c>
      <c r="C1464">
        <v>7</v>
      </c>
      <c r="D1464">
        <v>1326010001769</v>
      </c>
      <c r="E1464" s="1">
        <v>46027</v>
      </c>
      <c r="F1464" s="1">
        <v>46029</v>
      </c>
      <c r="G1464">
        <v>23140</v>
      </c>
      <c r="H1464" s="1">
        <f t="shared" si="110"/>
        <v>46034</v>
      </c>
      <c r="I1464" s="5">
        <f t="shared" si="114"/>
        <v>46253</v>
      </c>
      <c r="J1464" s="9" t="str">
        <f t="shared" si="111"/>
        <v>ชำระตรงเวลา</v>
      </c>
      <c r="K1464" s="10">
        <f t="shared" si="112"/>
        <v>0</v>
      </c>
      <c r="L1464" t="str">
        <f t="shared" si="113"/>
        <v>ลูกหนี้ชั้นดี</v>
      </c>
    </row>
    <row r="1465" spans="1:12" x14ac:dyDescent="0.2">
      <c r="A1465" t="s">
        <v>1101</v>
      </c>
      <c r="B1465" t="s">
        <v>13</v>
      </c>
      <c r="C1465">
        <v>30</v>
      </c>
      <c r="D1465">
        <v>1326010001912</v>
      </c>
      <c r="E1465" s="1">
        <v>46027</v>
      </c>
      <c r="F1465" s="1">
        <v>46029</v>
      </c>
      <c r="G1465">
        <v>10120</v>
      </c>
      <c r="H1465" s="1">
        <f t="shared" si="110"/>
        <v>46057</v>
      </c>
      <c r="I1465" s="5">
        <f t="shared" si="114"/>
        <v>46253</v>
      </c>
      <c r="J1465" s="9" t="str">
        <f t="shared" si="111"/>
        <v>ค้างชำระ 1 - 30 วัน</v>
      </c>
      <c r="K1465" s="10">
        <f t="shared" si="112"/>
        <v>0</v>
      </c>
      <c r="L1465" t="str">
        <f t="shared" si="113"/>
        <v>ลูกหนี้ชั้นดี</v>
      </c>
    </row>
    <row r="1466" spans="1:12" x14ac:dyDescent="0.2">
      <c r="A1466" t="s">
        <v>1103</v>
      </c>
      <c r="B1466" t="s">
        <v>13</v>
      </c>
      <c r="C1466">
        <v>30</v>
      </c>
      <c r="D1466">
        <v>1326010001981</v>
      </c>
      <c r="E1466" s="1">
        <v>46027</v>
      </c>
      <c r="F1466" s="1">
        <v>46070</v>
      </c>
      <c r="G1466">
        <v>2160</v>
      </c>
      <c r="H1466" s="1">
        <f t="shared" si="110"/>
        <v>46057</v>
      </c>
      <c r="I1466" s="5">
        <f t="shared" si="114"/>
        <v>46253</v>
      </c>
      <c r="J1466" s="9" t="str">
        <f t="shared" si="111"/>
        <v>ค้างชำระ 1 - 30 วัน</v>
      </c>
      <c r="K1466" s="10">
        <f t="shared" si="112"/>
        <v>13</v>
      </c>
      <c r="L1466" t="str">
        <f t="shared" si="113"/>
        <v>ลูกหนี้ชั้นดี</v>
      </c>
    </row>
    <row r="1467" spans="1:12" x14ac:dyDescent="0.2">
      <c r="A1467" t="s">
        <v>1105</v>
      </c>
      <c r="B1467" t="s">
        <v>13</v>
      </c>
      <c r="C1467">
        <v>30</v>
      </c>
      <c r="D1467">
        <v>1326010002025</v>
      </c>
      <c r="E1467" s="1">
        <v>46027</v>
      </c>
      <c r="F1467" s="1">
        <v>46070</v>
      </c>
      <c r="G1467">
        <v>13990</v>
      </c>
      <c r="H1467" s="1">
        <f t="shared" si="110"/>
        <v>46057</v>
      </c>
      <c r="I1467" s="5">
        <f t="shared" si="114"/>
        <v>46253</v>
      </c>
      <c r="J1467" s="9" t="str">
        <f t="shared" si="111"/>
        <v>ค้างชำระ 1 - 30 วัน</v>
      </c>
      <c r="K1467" s="10">
        <f t="shared" si="112"/>
        <v>13</v>
      </c>
      <c r="L1467" t="str">
        <f t="shared" si="113"/>
        <v>ลูกหนี้ชั้นดี</v>
      </c>
    </row>
    <row r="1468" spans="1:12" x14ac:dyDescent="0.2">
      <c r="A1468" t="s">
        <v>1107</v>
      </c>
      <c r="B1468" t="s">
        <v>13</v>
      </c>
      <c r="C1468">
        <v>30</v>
      </c>
      <c r="D1468">
        <v>1326010002056</v>
      </c>
      <c r="E1468" s="1">
        <v>46027</v>
      </c>
      <c r="F1468" s="1">
        <v>46070</v>
      </c>
      <c r="G1468">
        <v>4720</v>
      </c>
      <c r="H1468" s="1">
        <f t="shared" si="110"/>
        <v>46057</v>
      </c>
      <c r="I1468" s="5">
        <f t="shared" si="114"/>
        <v>46253</v>
      </c>
      <c r="J1468" s="9" t="str">
        <f t="shared" si="111"/>
        <v>ค้างชำระ 1 - 30 วัน</v>
      </c>
      <c r="K1468" s="10">
        <f t="shared" si="112"/>
        <v>13</v>
      </c>
      <c r="L1468" t="str">
        <f t="shared" si="113"/>
        <v>ลูกหนี้ชั้นดี</v>
      </c>
    </row>
    <row r="1469" spans="1:12" x14ac:dyDescent="0.2">
      <c r="A1469" t="s">
        <v>198</v>
      </c>
      <c r="B1469" t="s">
        <v>13</v>
      </c>
      <c r="C1469">
        <v>30</v>
      </c>
      <c r="D1469">
        <v>1326010002063</v>
      </c>
      <c r="E1469" s="1">
        <v>46027</v>
      </c>
      <c r="F1469" s="1">
        <v>46070</v>
      </c>
      <c r="G1469">
        <v>540</v>
      </c>
      <c r="H1469" s="1">
        <f t="shared" si="110"/>
        <v>46057</v>
      </c>
      <c r="I1469" s="5">
        <f t="shared" si="114"/>
        <v>46253</v>
      </c>
      <c r="J1469" s="9" t="str">
        <f t="shared" si="111"/>
        <v>ค้างชำระ 1 - 30 วัน</v>
      </c>
      <c r="K1469" s="10">
        <f t="shared" si="112"/>
        <v>13</v>
      </c>
      <c r="L1469" t="str">
        <f t="shared" si="113"/>
        <v>ลูกหนี้ชั้นดี</v>
      </c>
    </row>
    <row r="1470" spans="1:12" x14ac:dyDescent="0.2">
      <c r="A1470" t="s">
        <v>304</v>
      </c>
      <c r="B1470" t="s">
        <v>13</v>
      </c>
      <c r="C1470">
        <v>30</v>
      </c>
      <c r="D1470">
        <v>1326010002070</v>
      </c>
      <c r="E1470" s="1">
        <v>46027</v>
      </c>
      <c r="F1470" s="1">
        <v>46070</v>
      </c>
      <c r="G1470">
        <v>160</v>
      </c>
      <c r="H1470" s="1">
        <f t="shared" si="110"/>
        <v>46057</v>
      </c>
      <c r="I1470" s="5">
        <f t="shared" si="114"/>
        <v>46253</v>
      </c>
      <c r="J1470" s="9" t="str">
        <f t="shared" si="111"/>
        <v>ค้างชำระ 1 - 30 วัน</v>
      </c>
      <c r="K1470" s="10">
        <f t="shared" si="112"/>
        <v>13</v>
      </c>
      <c r="L1470" t="str">
        <f t="shared" si="113"/>
        <v>ลูกหนี้ชั้นดี</v>
      </c>
    </row>
    <row r="1471" spans="1:12" x14ac:dyDescent="0.2">
      <c r="A1471" t="s">
        <v>60</v>
      </c>
      <c r="B1471" t="s">
        <v>13</v>
      </c>
      <c r="C1471">
        <v>15</v>
      </c>
      <c r="D1471">
        <v>1326010002223</v>
      </c>
      <c r="E1471" s="1">
        <v>46028</v>
      </c>
      <c r="F1471" s="1">
        <v>46049</v>
      </c>
      <c r="G1471">
        <v>4035</v>
      </c>
      <c r="H1471" s="1">
        <f t="shared" si="110"/>
        <v>46043</v>
      </c>
      <c r="I1471" s="5">
        <f t="shared" si="114"/>
        <v>46253</v>
      </c>
      <c r="J1471" s="9" t="str">
        <f t="shared" si="111"/>
        <v>ค้างชำระ 1 - 30 วัน</v>
      </c>
      <c r="K1471" s="10">
        <f t="shared" si="112"/>
        <v>6</v>
      </c>
      <c r="L1471" t="str">
        <f t="shared" si="113"/>
        <v>ลูกหนี้ชั้นดี</v>
      </c>
    </row>
    <row r="1472" spans="1:12" x14ac:dyDescent="0.2">
      <c r="A1472" t="s">
        <v>60</v>
      </c>
      <c r="B1472" t="s">
        <v>13</v>
      </c>
      <c r="C1472">
        <v>15</v>
      </c>
      <c r="D1472">
        <v>1326010002223</v>
      </c>
      <c r="E1472" s="1">
        <v>46028</v>
      </c>
      <c r="F1472" s="1">
        <v>46049</v>
      </c>
      <c r="G1472">
        <v>4035</v>
      </c>
      <c r="H1472" s="1">
        <f t="shared" si="110"/>
        <v>46043</v>
      </c>
      <c r="I1472" s="5">
        <f t="shared" si="114"/>
        <v>46253</v>
      </c>
      <c r="J1472" s="9" t="str">
        <f t="shared" si="111"/>
        <v>ชำระตรงเวลา</v>
      </c>
      <c r="K1472" s="10">
        <f t="shared" si="112"/>
        <v>6</v>
      </c>
      <c r="L1472" t="str">
        <f t="shared" si="113"/>
        <v>ลูกหนี้ชั้นดี</v>
      </c>
    </row>
    <row r="1473" spans="1:12" x14ac:dyDescent="0.2">
      <c r="A1473" t="s">
        <v>1110</v>
      </c>
      <c r="B1473" t="s">
        <v>311</v>
      </c>
      <c r="C1473">
        <v>7</v>
      </c>
      <c r="D1473">
        <v>1426010004651</v>
      </c>
      <c r="E1473" s="1">
        <v>46034</v>
      </c>
      <c r="F1473" s="1">
        <v>46041</v>
      </c>
      <c r="G1473">
        <v>2540</v>
      </c>
      <c r="H1473" s="1">
        <f t="shared" si="110"/>
        <v>46041</v>
      </c>
      <c r="I1473" s="5">
        <f t="shared" si="114"/>
        <v>46253</v>
      </c>
      <c r="J1473" s="9" t="str">
        <f t="shared" si="111"/>
        <v>ชำระตรงเวลา</v>
      </c>
      <c r="K1473" s="10">
        <f t="shared" si="112"/>
        <v>0</v>
      </c>
      <c r="L1473" t="str">
        <f t="shared" si="113"/>
        <v>ลูกหนี้ชั้นดี</v>
      </c>
    </row>
    <row r="1474" spans="1:12" x14ac:dyDescent="0.2">
      <c r="A1474" t="s">
        <v>1110</v>
      </c>
      <c r="B1474" t="s">
        <v>311</v>
      </c>
      <c r="C1474">
        <v>7</v>
      </c>
      <c r="D1474">
        <v>1426010004651</v>
      </c>
      <c r="E1474" s="1">
        <v>46034</v>
      </c>
      <c r="F1474" s="1">
        <v>46041</v>
      </c>
      <c r="G1474">
        <v>2540</v>
      </c>
      <c r="H1474" s="1">
        <f t="shared" ref="H1474:H1537" si="115">E1474+C1474</f>
        <v>46041</v>
      </c>
      <c r="I1474" s="5">
        <f t="shared" si="114"/>
        <v>46253</v>
      </c>
      <c r="J1474" s="9" t="str">
        <f t="shared" ref="J1474:J1537" si="116">IF(K1475&lt;=0, "ชำระตรงเวลา", IF(K1475&lt;=30, "ค้างชำระ 1 - 30 วัน", IF(K1475&lt;=60, "ค้างชำระ 31 - 60 วัน", IF(K1475&lt;=90, "ค้างชำระ 61 - 90 วัน", "ค้างชำระเกิน 90 วัน"))))</f>
        <v>ค้างชำระ 1 - 30 วัน</v>
      </c>
      <c r="K1474" s="10">
        <f t="shared" ref="K1474:K1537" si="117">IF(OR(F1474="",F1474="(ว่าง)"), MAX(0,I1473-H1474), MAX(0,F1474-H1474))</f>
        <v>0</v>
      </c>
      <c r="L1474" t="str">
        <f t="shared" ref="L1474:L1537" si="118">IF(K1474&lt;=30, "ลูกหนี้ชั้นดี", IF(K1474&lt;=90, "ลูกหนี้เฝ้าติดตาม", "ลูกหนี้ด้อยคุณภาพ (NPL)"))</f>
        <v>ลูกหนี้ชั้นดี</v>
      </c>
    </row>
    <row r="1475" spans="1:12" x14ac:dyDescent="0.2">
      <c r="A1475" t="s">
        <v>1112</v>
      </c>
      <c r="B1475" t="s">
        <v>311</v>
      </c>
      <c r="C1475">
        <v>7</v>
      </c>
      <c r="D1475">
        <v>1426010004750</v>
      </c>
      <c r="E1475" s="1">
        <v>46034</v>
      </c>
      <c r="F1475" s="1">
        <v>46043</v>
      </c>
      <c r="G1475">
        <v>960</v>
      </c>
      <c r="H1475" s="1">
        <f t="shared" si="115"/>
        <v>46041</v>
      </c>
      <c r="I1475" s="5">
        <f t="shared" si="114"/>
        <v>46253</v>
      </c>
      <c r="J1475" s="9" t="str">
        <f t="shared" si="116"/>
        <v>ค้างชำระ 1 - 30 วัน</v>
      </c>
      <c r="K1475" s="10">
        <f t="shared" si="117"/>
        <v>2</v>
      </c>
      <c r="L1475" t="str">
        <f t="shared" si="118"/>
        <v>ลูกหนี้ชั้นดี</v>
      </c>
    </row>
    <row r="1476" spans="1:12" x14ac:dyDescent="0.2">
      <c r="A1476" t="s">
        <v>1113</v>
      </c>
      <c r="B1476" t="s">
        <v>311</v>
      </c>
      <c r="C1476">
        <v>7</v>
      </c>
      <c r="D1476">
        <v>1426010004774</v>
      </c>
      <c r="E1476" s="1">
        <v>46034</v>
      </c>
      <c r="F1476" s="1">
        <v>46043</v>
      </c>
      <c r="G1476">
        <v>4615</v>
      </c>
      <c r="H1476" s="1">
        <f t="shared" si="115"/>
        <v>46041</v>
      </c>
      <c r="I1476" s="5">
        <f t="shared" ref="I1476:I1539" si="119">I1475</f>
        <v>46253</v>
      </c>
      <c r="J1476" s="9" t="str">
        <f t="shared" si="116"/>
        <v>ชำระตรงเวลา</v>
      </c>
      <c r="K1476" s="10">
        <f t="shared" si="117"/>
        <v>2</v>
      </c>
      <c r="L1476" t="str">
        <f t="shared" si="118"/>
        <v>ลูกหนี้ชั้นดี</v>
      </c>
    </row>
    <row r="1477" spans="1:12" x14ac:dyDescent="0.2">
      <c r="A1477" t="s">
        <v>1114</v>
      </c>
      <c r="B1477" t="s">
        <v>311</v>
      </c>
      <c r="C1477">
        <v>7</v>
      </c>
      <c r="D1477">
        <v>1426010004781</v>
      </c>
      <c r="E1477" s="1">
        <v>46034</v>
      </c>
      <c r="F1477" s="1">
        <v>46037</v>
      </c>
      <c r="G1477">
        <v>1290</v>
      </c>
      <c r="H1477" s="1">
        <f t="shared" si="115"/>
        <v>46041</v>
      </c>
      <c r="I1477" s="5">
        <f t="shared" si="119"/>
        <v>46253</v>
      </c>
      <c r="J1477" s="9" t="str">
        <f t="shared" si="116"/>
        <v>ค้างชำระ 1 - 30 วัน</v>
      </c>
      <c r="K1477" s="10">
        <f t="shared" si="117"/>
        <v>0</v>
      </c>
      <c r="L1477" t="str">
        <f t="shared" si="118"/>
        <v>ลูกหนี้ชั้นดี</v>
      </c>
    </row>
    <row r="1478" spans="1:12" x14ac:dyDescent="0.2">
      <c r="A1478" t="s">
        <v>1115</v>
      </c>
      <c r="B1478" t="s">
        <v>311</v>
      </c>
      <c r="C1478">
        <v>7</v>
      </c>
      <c r="D1478">
        <v>1426010004798</v>
      </c>
      <c r="E1478" s="1">
        <v>46034</v>
      </c>
      <c r="F1478" s="1">
        <v>46042</v>
      </c>
      <c r="G1478">
        <v>1670</v>
      </c>
      <c r="H1478" s="1">
        <f t="shared" si="115"/>
        <v>46041</v>
      </c>
      <c r="I1478" s="5">
        <f t="shared" si="119"/>
        <v>46253</v>
      </c>
      <c r="J1478" s="9" t="str">
        <f t="shared" si="116"/>
        <v>ค้างชำระ 1 - 30 วัน</v>
      </c>
      <c r="K1478" s="10">
        <f t="shared" si="117"/>
        <v>1</v>
      </c>
      <c r="L1478" t="str">
        <f t="shared" si="118"/>
        <v>ลูกหนี้ชั้นดี</v>
      </c>
    </row>
    <row r="1479" spans="1:12" x14ac:dyDescent="0.2">
      <c r="A1479" t="s">
        <v>595</v>
      </c>
      <c r="B1479" t="s">
        <v>311</v>
      </c>
      <c r="C1479">
        <v>7</v>
      </c>
      <c r="D1479">
        <v>1426010004804</v>
      </c>
      <c r="E1479" s="1">
        <v>46034</v>
      </c>
      <c r="F1479" s="1">
        <v>46045</v>
      </c>
      <c r="G1479">
        <v>2420</v>
      </c>
      <c r="H1479" s="1">
        <f t="shared" si="115"/>
        <v>46041</v>
      </c>
      <c r="I1479" s="5">
        <f t="shared" si="119"/>
        <v>46253</v>
      </c>
      <c r="J1479" s="9" t="str">
        <f t="shared" si="116"/>
        <v>ค้างชำระ 1 - 30 วัน</v>
      </c>
      <c r="K1479" s="10">
        <f t="shared" si="117"/>
        <v>4</v>
      </c>
      <c r="L1479" t="str">
        <f t="shared" si="118"/>
        <v>ลูกหนี้ชั้นดี</v>
      </c>
    </row>
    <row r="1480" spans="1:12" x14ac:dyDescent="0.2">
      <c r="A1480" t="s">
        <v>1117</v>
      </c>
      <c r="B1480" t="s">
        <v>311</v>
      </c>
      <c r="C1480">
        <v>15</v>
      </c>
      <c r="D1480">
        <v>1426010006662</v>
      </c>
      <c r="E1480" s="1">
        <v>46037</v>
      </c>
      <c r="F1480" s="1">
        <v>46065</v>
      </c>
      <c r="G1480">
        <v>300</v>
      </c>
      <c r="H1480" s="1">
        <f t="shared" si="115"/>
        <v>46052</v>
      </c>
      <c r="I1480" s="5">
        <f t="shared" si="119"/>
        <v>46253</v>
      </c>
      <c r="J1480" s="9" t="str">
        <f t="shared" si="116"/>
        <v>ชำระตรงเวลา</v>
      </c>
      <c r="K1480" s="10">
        <f t="shared" si="117"/>
        <v>13</v>
      </c>
      <c r="L1480" t="str">
        <f t="shared" si="118"/>
        <v>ลูกหนี้ชั้นดี</v>
      </c>
    </row>
    <row r="1481" spans="1:12" x14ac:dyDescent="0.2">
      <c r="A1481" t="s">
        <v>1119</v>
      </c>
      <c r="B1481" t="s">
        <v>311</v>
      </c>
      <c r="C1481">
        <v>15</v>
      </c>
      <c r="D1481">
        <v>1426010006723</v>
      </c>
      <c r="E1481" s="1">
        <v>46037</v>
      </c>
      <c r="F1481" s="1">
        <v>46052</v>
      </c>
      <c r="G1481">
        <v>7505</v>
      </c>
      <c r="H1481" s="1">
        <f t="shared" si="115"/>
        <v>46052</v>
      </c>
      <c r="I1481" s="5">
        <f t="shared" si="119"/>
        <v>46253</v>
      </c>
      <c r="J1481" s="9" t="str">
        <f t="shared" si="116"/>
        <v>ค้างชำระ 1 - 30 วัน</v>
      </c>
      <c r="K1481" s="10">
        <f t="shared" si="117"/>
        <v>0</v>
      </c>
      <c r="L1481" t="str">
        <f t="shared" si="118"/>
        <v>ลูกหนี้ชั้นดี</v>
      </c>
    </row>
    <row r="1482" spans="1:12" x14ac:dyDescent="0.2">
      <c r="A1482" t="s">
        <v>1121</v>
      </c>
      <c r="B1482" t="s">
        <v>311</v>
      </c>
      <c r="C1482">
        <v>15</v>
      </c>
      <c r="D1482">
        <v>1426010006754</v>
      </c>
      <c r="E1482" s="1">
        <v>46037</v>
      </c>
      <c r="F1482" s="1">
        <v>46055</v>
      </c>
      <c r="G1482">
        <v>18950</v>
      </c>
      <c r="H1482" s="1">
        <f t="shared" si="115"/>
        <v>46052</v>
      </c>
      <c r="I1482" s="5">
        <f t="shared" si="119"/>
        <v>46253</v>
      </c>
      <c r="J1482" s="9" t="str">
        <f t="shared" si="116"/>
        <v>ค้างชำระ 1 - 30 วัน</v>
      </c>
      <c r="K1482" s="10">
        <f t="shared" si="117"/>
        <v>3</v>
      </c>
      <c r="L1482" t="str">
        <f t="shared" si="118"/>
        <v>ลูกหนี้ชั้นดี</v>
      </c>
    </row>
    <row r="1483" spans="1:12" x14ac:dyDescent="0.2">
      <c r="A1483" t="s">
        <v>1121</v>
      </c>
      <c r="B1483" t="s">
        <v>311</v>
      </c>
      <c r="C1483">
        <v>15</v>
      </c>
      <c r="D1483">
        <v>1426010006754</v>
      </c>
      <c r="E1483" s="1">
        <v>46037</v>
      </c>
      <c r="F1483" s="1">
        <v>46055</v>
      </c>
      <c r="G1483">
        <v>18950</v>
      </c>
      <c r="H1483" s="1">
        <f t="shared" si="115"/>
        <v>46052</v>
      </c>
      <c r="I1483" s="5">
        <f t="shared" si="119"/>
        <v>46253</v>
      </c>
      <c r="J1483" s="9" t="str">
        <f t="shared" si="116"/>
        <v>ค้างชำระ 1 - 30 วัน</v>
      </c>
      <c r="K1483" s="10">
        <f t="shared" si="117"/>
        <v>3</v>
      </c>
      <c r="L1483" t="str">
        <f t="shared" si="118"/>
        <v>ลูกหนี้ชั้นดี</v>
      </c>
    </row>
    <row r="1484" spans="1:12" x14ac:dyDescent="0.2">
      <c r="A1484" t="s">
        <v>1123</v>
      </c>
      <c r="B1484" t="s">
        <v>311</v>
      </c>
      <c r="C1484">
        <v>15</v>
      </c>
      <c r="D1484">
        <v>1426010006761</v>
      </c>
      <c r="E1484" s="1">
        <v>46037</v>
      </c>
      <c r="F1484" s="1">
        <v>46056</v>
      </c>
      <c r="G1484">
        <v>3540</v>
      </c>
      <c r="H1484" s="1">
        <f t="shared" si="115"/>
        <v>46052</v>
      </c>
      <c r="I1484" s="5">
        <f t="shared" si="119"/>
        <v>46253</v>
      </c>
      <c r="J1484" s="9" t="str">
        <f t="shared" si="116"/>
        <v>ชำระตรงเวลา</v>
      </c>
      <c r="K1484" s="10">
        <f t="shared" si="117"/>
        <v>4</v>
      </c>
      <c r="L1484" t="str">
        <f t="shared" si="118"/>
        <v>ลูกหนี้ชั้นดี</v>
      </c>
    </row>
    <row r="1485" spans="1:12" x14ac:dyDescent="0.2">
      <c r="A1485" t="s">
        <v>1093</v>
      </c>
      <c r="B1485" t="s">
        <v>311</v>
      </c>
      <c r="C1485">
        <v>15</v>
      </c>
      <c r="D1485">
        <v>1426010006778</v>
      </c>
      <c r="E1485" s="1">
        <v>46037</v>
      </c>
      <c r="F1485" s="1">
        <v>46052</v>
      </c>
      <c r="G1485">
        <v>19614</v>
      </c>
      <c r="H1485" s="1">
        <f t="shared" si="115"/>
        <v>46052</v>
      </c>
      <c r="I1485" s="5">
        <f t="shared" si="119"/>
        <v>46253</v>
      </c>
      <c r="J1485" s="9" t="str">
        <f t="shared" si="116"/>
        <v>ชำระตรงเวลา</v>
      </c>
      <c r="K1485" s="10">
        <f t="shared" si="117"/>
        <v>0</v>
      </c>
      <c r="L1485" t="str">
        <f t="shared" si="118"/>
        <v>ลูกหนี้ชั้นดี</v>
      </c>
    </row>
    <row r="1486" spans="1:12" x14ac:dyDescent="0.2">
      <c r="A1486" t="s">
        <v>1126</v>
      </c>
      <c r="B1486" t="s">
        <v>311</v>
      </c>
      <c r="C1486">
        <v>15</v>
      </c>
      <c r="D1486">
        <v>1426010006785</v>
      </c>
      <c r="E1486" s="1">
        <v>46037</v>
      </c>
      <c r="F1486" s="1">
        <v>46052</v>
      </c>
      <c r="G1486">
        <v>20120</v>
      </c>
      <c r="H1486" s="1">
        <f t="shared" si="115"/>
        <v>46052</v>
      </c>
      <c r="I1486" s="5">
        <f t="shared" si="119"/>
        <v>46253</v>
      </c>
      <c r="J1486" s="9" t="str">
        <f t="shared" si="116"/>
        <v>ค้างชำระ 1 - 30 วัน</v>
      </c>
      <c r="K1486" s="10">
        <f t="shared" si="117"/>
        <v>0</v>
      </c>
      <c r="L1486" t="str">
        <f t="shared" si="118"/>
        <v>ลูกหนี้ชั้นดี</v>
      </c>
    </row>
    <row r="1487" spans="1:12" x14ac:dyDescent="0.2">
      <c r="A1487" t="s">
        <v>1128</v>
      </c>
      <c r="B1487" t="s">
        <v>311</v>
      </c>
      <c r="C1487">
        <v>15</v>
      </c>
      <c r="D1487">
        <v>1426010006815</v>
      </c>
      <c r="E1487" s="1">
        <v>46037</v>
      </c>
      <c r="F1487" s="1">
        <v>46056</v>
      </c>
      <c r="G1487">
        <v>7380</v>
      </c>
      <c r="H1487" s="1">
        <f t="shared" si="115"/>
        <v>46052</v>
      </c>
      <c r="I1487" s="5">
        <f t="shared" si="119"/>
        <v>46253</v>
      </c>
      <c r="J1487" s="9" t="str">
        <f t="shared" si="116"/>
        <v>ค้างชำระ 1 - 30 วัน</v>
      </c>
      <c r="K1487" s="10">
        <f t="shared" si="117"/>
        <v>4</v>
      </c>
      <c r="L1487" t="str">
        <f t="shared" si="118"/>
        <v>ลูกหนี้ชั้นดี</v>
      </c>
    </row>
    <row r="1488" spans="1:12" x14ac:dyDescent="0.2">
      <c r="A1488" t="s">
        <v>1129</v>
      </c>
      <c r="B1488" t="s">
        <v>8</v>
      </c>
      <c r="C1488">
        <v>15</v>
      </c>
      <c r="D1488">
        <v>1526010000971</v>
      </c>
      <c r="E1488" s="1">
        <v>46028</v>
      </c>
      <c r="F1488" s="1">
        <v>46044</v>
      </c>
      <c r="G1488">
        <v>11050</v>
      </c>
      <c r="H1488" s="1">
        <f t="shared" si="115"/>
        <v>46043</v>
      </c>
      <c r="I1488" s="5">
        <f t="shared" si="119"/>
        <v>46253</v>
      </c>
      <c r="J1488" s="9" t="str">
        <f t="shared" si="116"/>
        <v>ค้างชำระ 1 - 30 วัน</v>
      </c>
      <c r="K1488" s="10">
        <f t="shared" si="117"/>
        <v>1</v>
      </c>
      <c r="L1488" t="str">
        <f t="shared" si="118"/>
        <v>ลูกหนี้ชั้นดี</v>
      </c>
    </row>
    <row r="1489" spans="1:12" x14ac:dyDescent="0.2">
      <c r="A1489" t="s">
        <v>1130</v>
      </c>
      <c r="B1489" t="s">
        <v>8</v>
      </c>
      <c r="C1489">
        <v>15</v>
      </c>
      <c r="D1489">
        <v>1526010001008</v>
      </c>
      <c r="E1489" s="1">
        <v>46028</v>
      </c>
      <c r="F1489" s="1">
        <v>46044</v>
      </c>
      <c r="G1489">
        <v>2450</v>
      </c>
      <c r="H1489" s="1">
        <f t="shared" si="115"/>
        <v>46043</v>
      </c>
      <c r="I1489" s="5">
        <f t="shared" si="119"/>
        <v>46253</v>
      </c>
      <c r="J1489" s="9" t="str">
        <f t="shared" si="116"/>
        <v>ค้างชำระ 1 - 30 วัน</v>
      </c>
      <c r="K1489" s="10">
        <f t="shared" si="117"/>
        <v>1</v>
      </c>
      <c r="L1489" t="str">
        <f t="shared" si="118"/>
        <v>ลูกหนี้ชั้นดี</v>
      </c>
    </row>
    <row r="1490" spans="1:12" x14ac:dyDescent="0.2">
      <c r="A1490" t="s">
        <v>1132</v>
      </c>
      <c r="B1490" t="s">
        <v>8</v>
      </c>
      <c r="C1490">
        <v>30</v>
      </c>
      <c r="D1490">
        <v>1526010001015</v>
      </c>
      <c r="E1490" s="1">
        <v>46028</v>
      </c>
      <c r="F1490" s="1">
        <v>46059</v>
      </c>
      <c r="G1490">
        <v>18050</v>
      </c>
      <c r="H1490" s="1">
        <f t="shared" si="115"/>
        <v>46058</v>
      </c>
      <c r="I1490" s="5">
        <f t="shared" si="119"/>
        <v>46253</v>
      </c>
      <c r="J1490" s="9" t="str">
        <f t="shared" si="116"/>
        <v>ชำระตรงเวลา</v>
      </c>
      <c r="K1490" s="10">
        <f t="shared" si="117"/>
        <v>1</v>
      </c>
      <c r="L1490" t="str">
        <f t="shared" si="118"/>
        <v>ลูกหนี้ชั้นดี</v>
      </c>
    </row>
    <row r="1491" spans="1:12" x14ac:dyDescent="0.2">
      <c r="A1491" t="s">
        <v>1134</v>
      </c>
      <c r="B1491" t="s">
        <v>8</v>
      </c>
      <c r="C1491">
        <v>15</v>
      </c>
      <c r="D1491">
        <v>1526010001046</v>
      </c>
      <c r="E1491" s="1">
        <v>46030</v>
      </c>
      <c r="F1491" s="1">
        <v>46030</v>
      </c>
      <c r="G1491">
        <v>1905</v>
      </c>
      <c r="H1491" s="1">
        <f t="shared" si="115"/>
        <v>46045</v>
      </c>
      <c r="I1491" s="5">
        <f t="shared" si="119"/>
        <v>46253</v>
      </c>
      <c r="J1491" s="9" t="str">
        <f t="shared" si="116"/>
        <v>ชำระตรงเวลา</v>
      </c>
      <c r="K1491" s="10">
        <f t="shared" si="117"/>
        <v>0</v>
      </c>
      <c r="L1491" t="str">
        <f t="shared" si="118"/>
        <v>ลูกหนี้ชั้นดี</v>
      </c>
    </row>
    <row r="1492" spans="1:12" x14ac:dyDescent="0.2">
      <c r="A1492" t="s">
        <v>1134</v>
      </c>
      <c r="B1492" t="s">
        <v>8</v>
      </c>
      <c r="C1492">
        <v>15</v>
      </c>
      <c r="D1492">
        <v>1526010001046</v>
      </c>
      <c r="E1492" s="1">
        <v>46030</v>
      </c>
      <c r="F1492" s="1">
        <v>46030</v>
      </c>
      <c r="G1492">
        <v>1905</v>
      </c>
      <c r="H1492" s="1">
        <f t="shared" si="115"/>
        <v>46045</v>
      </c>
      <c r="I1492" s="5">
        <f t="shared" si="119"/>
        <v>46253</v>
      </c>
      <c r="J1492" s="9" t="str">
        <f t="shared" si="116"/>
        <v>ชำระตรงเวลา</v>
      </c>
      <c r="K1492" s="10">
        <f t="shared" si="117"/>
        <v>0</v>
      </c>
      <c r="L1492" t="str">
        <f t="shared" si="118"/>
        <v>ลูกหนี้ชั้นดี</v>
      </c>
    </row>
    <row r="1493" spans="1:12" x14ac:dyDescent="0.2">
      <c r="A1493" t="s">
        <v>1136</v>
      </c>
      <c r="B1493" t="s">
        <v>8</v>
      </c>
      <c r="C1493">
        <v>30</v>
      </c>
      <c r="D1493">
        <v>1526010001053</v>
      </c>
      <c r="E1493" s="1">
        <v>46030</v>
      </c>
      <c r="F1493" s="1">
        <v>46057</v>
      </c>
      <c r="G1493">
        <v>18000</v>
      </c>
      <c r="H1493" s="1">
        <f t="shared" si="115"/>
        <v>46060</v>
      </c>
      <c r="I1493" s="5">
        <f t="shared" si="119"/>
        <v>46253</v>
      </c>
      <c r="J1493" s="9" t="str">
        <f t="shared" si="116"/>
        <v>ชำระตรงเวลา</v>
      </c>
      <c r="K1493" s="10">
        <f t="shared" si="117"/>
        <v>0</v>
      </c>
      <c r="L1493" t="str">
        <f t="shared" si="118"/>
        <v>ลูกหนี้ชั้นดี</v>
      </c>
    </row>
    <row r="1494" spans="1:12" x14ac:dyDescent="0.2">
      <c r="A1494" t="s">
        <v>1138</v>
      </c>
      <c r="B1494" t="s">
        <v>8</v>
      </c>
      <c r="C1494">
        <v>7</v>
      </c>
      <c r="D1494">
        <v>1526010001084</v>
      </c>
      <c r="E1494" s="1">
        <v>46030</v>
      </c>
      <c r="F1494" s="1">
        <v>46030</v>
      </c>
      <c r="G1494">
        <v>3430</v>
      </c>
      <c r="H1494" s="1">
        <f t="shared" si="115"/>
        <v>46037</v>
      </c>
      <c r="I1494" s="5">
        <f t="shared" si="119"/>
        <v>46253</v>
      </c>
      <c r="J1494" s="9" t="str">
        <f t="shared" si="116"/>
        <v>ชำระตรงเวลา</v>
      </c>
      <c r="K1494" s="10">
        <f t="shared" si="117"/>
        <v>0</v>
      </c>
      <c r="L1494" t="str">
        <f t="shared" si="118"/>
        <v>ลูกหนี้ชั้นดี</v>
      </c>
    </row>
    <row r="1495" spans="1:12" x14ac:dyDescent="0.2">
      <c r="A1495" t="s">
        <v>1140</v>
      </c>
      <c r="B1495" t="s">
        <v>8</v>
      </c>
      <c r="C1495">
        <v>7</v>
      </c>
      <c r="D1495">
        <v>1526010001091</v>
      </c>
      <c r="E1495" s="1">
        <v>46028</v>
      </c>
      <c r="F1495" s="1">
        <v>46030</v>
      </c>
      <c r="G1495">
        <v>4520</v>
      </c>
      <c r="H1495" s="1">
        <f t="shared" si="115"/>
        <v>46035</v>
      </c>
      <c r="I1495" s="5">
        <f t="shared" si="119"/>
        <v>46253</v>
      </c>
      <c r="J1495" s="9" t="str">
        <f t="shared" si="116"/>
        <v>ชำระตรงเวลา</v>
      </c>
      <c r="K1495" s="10">
        <f t="shared" si="117"/>
        <v>0</v>
      </c>
      <c r="L1495" t="str">
        <f t="shared" si="118"/>
        <v>ลูกหนี้ชั้นดี</v>
      </c>
    </row>
    <row r="1496" spans="1:12" x14ac:dyDescent="0.2">
      <c r="A1496" t="s">
        <v>29</v>
      </c>
      <c r="B1496" t="s">
        <v>8</v>
      </c>
      <c r="C1496">
        <v>7</v>
      </c>
      <c r="D1496">
        <v>1526010002302</v>
      </c>
      <c r="E1496" s="1">
        <v>46030</v>
      </c>
      <c r="F1496" s="1">
        <v>46037</v>
      </c>
      <c r="G1496">
        <v>1610</v>
      </c>
      <c r="H1496" s="1">
        <f t="shared" si="115"/>
        <v>46037</v>
      </c>
      <c r="I1496" s="5">
        <f t="shared" si="119"/>
        <v>46253</v>
      </c>
      <c r="J1496" s="9" t="str">
        <f t="shared" si="116"/>
        <v>ชำระตรงเวลา</v>
      </c>
      <c r="K1496" s="10">
        <f t="shared" si="117"/>
        <v>0</v>
      </c>
      <c r="L1496" t="str">
        <f t="shared" si="118"/>
        <v>ลูกหนี้ชั้นดี</v>
      </c>
    </row>
    <row r="1497" spans="1:12" x14ac:dyDescent="0.2">
      <c r="A1497" t="s">
        <v>1132</v>
      </c>
      <c r="B1497" t="s">
        <v>8</v>
      </c>
      <c r="C1497">
        <v>7</v>
      </c>
      <c r="D1497">
        <v>1526010002319</v>
      </c>
      <c r="E1497" s="1">
        <v>46028</v>
      </c>
      <c r="F1497" s="1">
        <v>46030</v>
      </c>
      <c r="G1497">
        <v>6320</v>
      </c>
      <c r="H1497" s="1">
        <f t="shared" si="115"/>
        <v>46035</v>
      </c>
      <c r="I1497" s="5">
        <f t="shared" si="119"/>
        <v>46253</v>
      </c>
      <c r="J1497" s="9" t="str">
        <f t="shared" si="116"/>
        <v>ชำระตรงเวลา</v>
      </c>
      <c r="K1497" s="10">
        <f t="shared" si="117"/>
        <v>0</v>
      </c>
      <c r="L1497" t="str">
        <f t="shared" si="118"/>
        <v>ลูกหนี้ชั้นดี</v>
      </c>
    </row>
    <row r="1498" spans="1:12" x14ac:dyDescent="0.2">
      <c r="A1498" t="s">
        <v>1132</v>
      </c>
      <c r="B1498" t="s">
        <v>8</v>
      </c>
      <c r="C1498">
        <v>7</v>
      </c>
      <c r="D1498">
        <v>1526010002319</v>
      </c>
      <c r="E1498" s="1">
        <v>46028</v>
      </c>
      <c r="F1498" s="1">
        <v>46030</v>
      </c>
      <c r="G1498">
        <v>6320</v>
      </c>
      <c r="H1498" s="1">
        <f t="shared" si="115"/>
        <v>46035</v>
      </c>
      <c r="I1498" s="5">
        <f t="shared" si="119"/>
        <v>46253</v>
      </c>
      <c r="J1498" s="9" t="str">
        <f t="shared" si="116"/>
        <v>ชำระตรงเวลา</v>
      </c>
      <c r="K1498" s="10">
        <f t="shared" si="117"/>
        <v>0</v>
      </c>
      <c r="L1498" t="str">
        <f t="shared" si="118"/>
        <v>ลูกหนี้ชั้นดี</v>
      </c>
    </row>
    <row r="1499" spans="1:12" x14ac:dyDescent="0.2">
      <c r="A1499" t="s">
        <v>1132</v>
      </c>
      <c r="B1499" t="s">
        <v>8</v>
      </c>
      <c r="C1499">
        <v>7</v>
      </c>
      <c r="D1499">
        <v>1526010002319</v>
      </c>
      <c r="E1499" s="1">
        <v>46028</v>
      </c>
      <c r="F1499" s="1">
        <v>46030</v>
      </c>
      <c r="G1499">
        <v>6320</v>
      </c>
      <c r="H1499" s="1">
        <f t="shared" si="115"/>
        <v>46035</v>
      </c>
      <c r="I1499" s="5">
        <f t="shared" si="119"/>
        <v>46253</v>
      </c>
      <c r="J1499" s="9" t="str">
        <f t="shared" si="116"/>
        <v>ค้างชำระ 1 - 30 วัน</v>
      </c>
      <c r="K1499" s="10">
        <f t="shared" si="117"/>
        <v>0</v>
      </c>
      <c r="L1499" t="str">
        <f t="shared" si="118"/>
        <v>ลูกหนี้ชั้นดี</v>
      </c>
    </row>
    <row r="1500" spans="1:12" x14ac:dyDescent="0.2">
      <c r="A1500" t="s">
        <v>972</v>
      </c>
      <c r="B1500" t="s">
        <v>8</v>
      </c>
      <c r="C1500">
        <v>7</v>
      </c>
      <c r="D1500">
        <v>1526010002326</v>
      </c>
      <c r="E1500" s="1">
        <v>46030</v>
      </c>
      <c r="F1500" s="1">
        <v>46039</v>
      </c>
      <c r="G1500">
        <v>1870</v>
      </c>
      <c r="H1500" s="1">
        <f t="shared" si="115"/>
        <v>46037</v>
      </c>
      <c r="I1500" s="5">
        <f t="shared" si="119"/>
        <v>46253</v>
      </c>
      <c r="J1500" s="9" t="str">
        <f t="shared" si="116"/>
        <v>ชำระตรงเวลา</v>
      </c>
      <c r="K1500" s="10">
        <f t="shared" si="117"/>
        <v>2</v>
      </c>
      <c r="L1500" t="str">
        <f t="shared" si="118"/>
        <v>ลูกหนี้ชั้นดี</v>
      </c>
    </row>
    <row r="1501" spans="1:12" x14ac:dyDescent="0.2">
      <c r="A1501" t="s">
        <v>1141</v>
      </c>
      <c r="B1501" t="s">
        <v>8</v>
      </c>
      <c r="C1501">
        <v>30</v>
      </c>
      <c r="D1501">
        <v>1526010002333</v>
      </c>
      <c r="E1501" s="1">
        <v>46030</v>
      </c>
      <c r="F1501" s="1">
        <v>46059</v>
      </c>
      <c r="G1501">
        <v>6090</v>
      </c>
      <c r="H1501" s="1">
        <f t="shared" si="115"/>
        <v>46060</v>
      </c>
      <c r="I1501" s="5">
        <f t="shared" si="119"/>
        <v>46253</v>
      </c>
      <c r="J1501" s="9" t="str">
        <f t="shared" si="116"/>
        <v>ชำระตรงเวลา</v>
      </c>
      <c r="K1501" s="10">
        <f t="shared" si="117"/>
        <v>0</v>
      </c>
      <c r="L1501" t="str">
        <f t="shared" si="118"/>
        <v>ลูกหนี้ชั้นดี</v>
      </c>
    </row>
    <row r="1502" spans="1:12" x14ac:dyDescent="0.2">
      <c r="A1502" t="s">
        <v>978</v>
      </c>
      <c r="B1502" t="s">
        <v>8</v>
      </c>
      <c r="C1502">
        <v>7</v>
      </c>
      <c r="D1502">
        <v>1526010002340</v>
      </c>
      <c r="E1502" s="1">
        <v>46030</v>
      </c>
      <c r="F1502" s="1">
        <v>46035</v>
      </c>
      <c r="G1502">
        <v>1430</v>
      </c>
      <c r="H1502" s="1">
        <f t="shared" si="115"/>
        <v>46037</v>
      </c>
      <c r="I1502" s="5">
        <f t="shared" si="119"/>
        <v>46253</v>
      </c>
      <c r="J1502" s="9" t="str">
        <f t="shared" si="116"/>
        <v>ชำระตรงเวลา</v>
      </c>
      <c r="K1502" s="10">
        <f t="shared" si="117"/>
        <v>0</v>
      </c>
      <c r="L1502" t="str">
        <f t="shared" si="118"/>
        <v>ลูกหนี้ชั้นดี</v>
      </c>
    </row>
    <row r="1503" spans="1:12" x14ac:dyDescent="0.2">
      <c r="A1503" t="s">
        <v>1142</v>
      </c>
      <c r="B1503" t="s">
        <v>8</v>
      </c>
      <c r="C1503">
        <v>7</v>
      </c>
      <c r="D1503">
        <v>1526010002357</v>
      </c>
      <c r="E1503" s="1">
        <v>46030</v>
      </c>
      <c r="F1503" s="1">
        <v>46031</v>
      </c>
      <c r="G1503">
        <v>820</v>
      </c>
      <c r="H1503" s="1">
        <f t="shared" si="115"/>
        <v>46037</v>
      </c>
      <c r="I1503" s="5">
        <f t="shared" si="119"/>
        <v>46253</v>
      </c>
      <c r="J1503" s="9" t="str">
        <f t="shared" si="116"/>
        <v>ค้างชำระ 1 - 30 วัน</v>
      </c>
      <c r="K1503" s="10">
        <f t="shared" si="117"/>
        <v>0</v>
      </c>
      <c r="L1503" t="str">
        <f t="shared" si="118"/>
        <v>ลูกหนี้ชั้นดี</v>
      </c>
    </row>
    <row r="1504" spans="1:12" x14ac:dyDescent="0.2">
      <c r="A1504" t="s">
        <v>1143</v>
      </c>
      <c r="B1504" t="s">
        <v>8</v>
      </c>
      <c r="C1504">
        <v>7</v>
      </c>
      <c r="D1504">
        <v>1526010002364</v>
      </c>
      <c r="E1504" s="1">
        <v>46030</v>
      </c>
      <c r="F1504" s="1">
        <v>46038</v>
      </c>
      <c r="G1504">
        <v>420</v>
      </c>
      <c r="H1504" s="1">
        <f t="shared" si="115"/>
        <v>46037</v>
      </c>
      <c r="I1504" s="5">
        <f t="shared" si="119"/>
        <v>46253</v>
      </c>
      <c r="J1504" s="9" t="str">
        <f t="shared" si="116"/>
        <v>ชำระตรงเวลา</v>
      </c>
      <c r="K1504" s="10">
        <f t="shared" si="117"/>
        <v>1</v>
      </c>
      <c r="L1504" t="str">
        <f t="shared" si="118"/>
        <v>ลูกหนี้ชั้นดี</v>
      </c>
    </row>
    <row r="1505" spans="1:12" x14ac:dyDescent="0.2">
      <c r="A1505" t="s">
        <v>27</v>
      </c>
      <c r="B1505" t="s">
        <v>8</v>
      </c>
      <c r="C1505">
        <v>7</v>
      </c>
      <c r="D1505">
        <v>1526010002371</v>
      </c>
      <c r="E1505" s="1">
        <v>46030</v>
      </c>
      <c r="F1505" s="1">
        <v>46030</v>
      </c>
      <c r="G1505">
        <v>1850</v>
      </c>
      <c r="H1505" s="1">
        <f t="shared" si="115"/>
        <v>46037</v>
      </c>
      <c r="I1505" s="5">
        <f t="shared" si="119"/>
        <v>46253</v>
      </c>
      <c r="J1505" s="9" t="str">
        <f t="shared" si="116"/>
        <v>ชำระตรงเวลา</v>
      </c>
      <c r="K1505" s="10">
        <f t="shared" si="117"/>
        <v>0</v>
      </c>
      <c r="L1505" t="str">
        <f t="shared" si="118"/>
        <v>ลูกหนี้ชั้นดี</v>
      </c>
    </row>
    <row r="1506" spans="1:12" x14ac:dyDescent="0.2">
      <c r="A1506" t="s">
        <v>1144</v>
      </c>
      <c r="B1506" t="s">
        <v>8</v>
      </c>
      <c r="C1506">
        <v>7</v>
      </c>
      <c r="D1506">
        <v>1526010002388</v>
      </c>
      <c r="E1506" s="1">
        <v>46030</v>
      </c>
      <c r="F1506" s="1">
        <v>46030</v>
      </c>
      <c r="G1506">
        <v>210</v>
      </c>
      <c r="H1506" s="1">
        <f t="shared" si="115"/>
        <v>46037</v>
      </c>
      <c r="I1506" s="5">
        <f t="shared" si="119"/>
        <v>46253</v>
      </c>
      <c r="J1506" s="9" t="str">
        <f t="shared" si="116"/>
        <v>ชำระตรงเวลา</v>
      </c>
      <c r="K1506" s="10">
        <f t="shared" si="117"/>
        <v>0</v>
      </c>
      <c r="L1506" t="str">
        <f t="shared" si="118"/>
        <v>ลูกหนี้ชั้นดี</v>
      </c>
    </row>
    <row r="1507" spans="1:12" x14ac:dyDescent="0.2">
      <c r="A1507" t="s">
        <v>1145</v>
      </c>
      <c r="B1507" t="s">
        <v>8</v>
      </c>
      <c r="C1507">
        <v>7</v>
      </c>
      <c r="D1507">
        <v>1526010003798</v>
      </c>
      <c r="E1507" s="1">
        <v>46030</v>
      </c>
      <c r="F1507" s="1">
        <v>46030</v>
      </c>
      <c r="G1507">
        <v>9130</v>
      </c>
      <c r="H1507" s="1">
        <f t="shared" si="115"/>
        <v>46037</v>
      </c>
      <c r="I1507" s="5">
        <f t="shared" si="119"/>
        <v>46253</v>
      </c>
      <c r="J1507" s="9" t="str">
        <f t="shared" si="116"/>
        <v>ชำระตรงเวลา</v>
      </c>
      <c r="K1507" s="10">
        <f t="shared" si="117"/>
        <v>0</v>
      </c>
      <c r="L1507" t="str">
        <f t="shared" si="118"/>
        <v>ลูกหนี้ชั้นดี</v>
      </c>
    </row>
    <row r="1508" spans="1:12" x14ac:dyDescent="0.2">
      <c r="A1508" t="s">
        <v>1146</v>
      </c>
      <c r="B1508" t="s">
        <v>8</v>
      </c>
      <c r="C1508">
        <v>7</v>
      </c>
      <c r="D1508">
        <v>1526010003835</v>
      </c>
      <c r="E1508" s="1">
        <v>46030</v>
      </c>
      <c r="F1508" s="1">
        <v>46035</v>
      </c>
      <c r="G1508">
        <v>18227</v>
      </c>
      <c r="H1508" s="1">
        <f t="shared" si="115"/>
        <v>46037</v>
      </c>
      <c r="I1508" s="5">
        <f t="shared" si="119"/>
        <v>46253</v>
      </c>
      <c r="J1508" s="9" t="str">
        <f t="shared" si="116"/>
        <v>ชำระตรงเวลา</v>
      </c>
      <c r="K1508" s="10">
        <f t="shared" si="117"/>
        <v>0</v>
      </c>
      <c r="L1508" t="str">
        <f t="shared" si="118"/>
        <v>ลูกหนี้ชั้นดี</v>
      </c>
    </row>
    <row r="1509" spans="1:12" x14ac:dyDescent="0.2">
      <c r="A1509" t="s">
        <v>1147</v>
      </c>
      <c r="B1509" t="s">
        <v>8</v>
      </c>
      <c r="C1509">
        <v>7</v>
      </c>
      <c r="D1509">
        <v>1526010003958</v>
      </c>
      <c r="E1509" s="1">
        <v>46030</v>
      </c>
      <c r="F1509" s="1">
        <v>46030</v>
      </c>
      <c r="G1509">
        <v>4581</v>
      </c>
      <c r="H1509" s="1">
        <f t="shared" si="115"/>
        <v>46037</v>
      </c>
      <c r="I1509" s="5">
        <f t="shared" si="119"/>
        <v>46253</v>
      </c>
      <c r="J1509" s="9" t="str">
        <f t="shared" si="116"/>
        <v>ค้างชำระ 1 - 30 วัน</v>
      </c>
      <c r="K1509" s="10">
        <f t="shared" si="117"/>
        <v>0</v>
      </c>
      <c r="L1509" t="str">
        <f t="shared" si="118"/>
        <v>ลูกหนี้ชั้นดี</v>
      </c>
    </row>
    <row r="1510" spans="1:12" x14ac:dyDescent="0.2">
      <c r="A1510" t="s">
        <v>1148</v>
      </c>
      <c r="B1510" t="s">
        <v>8</v>
      </c>
      <c r="C1510">
        <v>7</v>
      </c>
      <c r="D1510">
        <v>1526010004023</v>
      </c>
      <c r="E1510" s="1">
        <v>46032</v>
      </c>
      <c r="F1510" s="1">
        <v>46043</v>
      </c>
      <c r="G1510">
        <v>2565</v>
      </c>
      <c r="H1510" s="1">
        <f t="shared" si="115"/>
        <v>46039</v>
      </c>
      <c r="I1510" s="5">
        <f t="shared" si="119"/>
        <v>46253</v>
      </c>
      <c r="J1510" s="9" t="str">
        <f t="shared" si="116"/>
        <v>ค้างชำระ 1 - 30 วัน</v>
      </c>
      <c r="K1510" s="10">
        <f t="shared" si="117"/>
        <v>4</v>
      </c>
      <c r="L1510" t="str">
        <f t="shared" si="118"/>
        <v>ลูกหนี้ชั้นดี</v>
      </c>
    </row>
    <row r="1511" spans="1:12" x14ac:dyDescent="0.2">
      <c r="A1511" t="s">
        <v>1148</v>
      </c>
      <c r="B1511" t="s">
        <v>8</v>
      </c>
      <c r="C1511">
        <v>7</v>
      </c>
      <c r="D1511">
        <v>1526010004023</v>
      </c>
      <c r="E1511" s="1">
        <v>46032</v>
      </c>
      <c r="F1511" s="1">
        <v>46043</v>
      </c>
      <c r="G1511">
        <v>2565</v>
      </c>
      <c r="H1511" s="1">
        <f t="shared" si="115"/>
        <v>46039</v>
      </c>
      <c r="I1511" s="5">
        <f t="shared" si="119"/>
        <v>46253</v>
      </c>
      <c r="J1511" s="9" t="str">
        <f t="shared" si="116"/>
        <v>ชำระตรงเวลา</v>
      </c>
      <c r="K1511" s="10">
        <f t="shared" si="117"/>
        <v>4</v>
      </c>
      <c r="L1511" t="str">
        <f t="shared" si="118"/>
        <v>ลูกหนี้ชั้นดี</v>
      </c>
    </row>
    <row r="1512" spans="1:12" x14ac:dyDescent="0.2">
      <c r="A1512" t="s">
        <v>1149</v>
      </c>
      <c r="B1512" t="s">
        <v>8</v>
      </c>
      <c r="C1512">
        <v>7</v>
      </c>
      <c r="D1512">
        <v>1526010004030</v>
      </c>
      <c r="E1512" s="1">
        <v>46030</v>
      </c>
      <c r="F1512" s="1">
        <v>46031</v>
      </c>
      <c r="G1512">
        <v>1300</v>
      </c>
      <c r="H1512" s="1">
        <f t="shared" si="115"/>
        <v>46037</v>
      </c>
      <c r="I1512" s="5">
        <f t="shared" si="119"/>
        <v>46253</v>
      </c>
      <c r="J1512" s="9" t="str">
        <f t="shared" si="116"/>
        <v>ค้างชำระ 1 - 30 วัน</v>
      </c>
      <c r="K1512" s="10">
        <f t="shared" si="117"/>
        <v>0</v>
      </c>
      <c r="L1512" t="str">
        <f t="shared" si="118"/>
        <v>ลูกหนี้ชั้นดี</v>
      </c>
    </row>
    <row r="1513" spans="1:12" x14ac:dyDescent="0.2">
      <c r="A1513" t="s">
        <v>247</v>
      </c>
      <c r="B1513" t="s">
        <v>8</v>
      </c>
      <c r="C1513">
        <v>10</v>
      </c>
      <c r="D1513">
        <v>1526010004047</v>
      </c>
      <c r="E1513" s="1">
        <v>46031</v>
      </c>
      <c r="F1513" s="1">
        <v>46042</v>
      </c>
      <c r="G1513">
        <v>174000</v>
      </c>
      <c r="H1513" s="1">
        <f t="shared" si="115"/>
        <v>46041</v>
      </c>
      <c r="I1513" s="5">
        <f t="shared" si="119"/>
        <v>46253</v>
      </c>
      <c r="J1513" s="9" t="str">
        <f t="shared" si="116"/>
        <v>ค้างชำระ 1 - 30 วัน</v>
      </c>
      <c r="K1513" s="10">
        <f t="shared" si="117"/>
        <v>1</v>
      </c>
      <c r="L1513" t="str">
        <f t="shared" si="118"/>
        <v>ลูกหนี้ชั้นดี</v>
      </c>
    </row>
    <row r="1514" spans="1:12" x14ac:dyDescent="0.2">
      <c r="A1514" t="s">
        <v>247</v>
      </c>
      <c r="B1514" t="s">
        <v>8</v>
      </c>
      <c r="C1514">
        <v>10</v>
      </c>
      <c r="D1514">
        <v>1526010004047</v>
      </c>
      <c r="E1514" s="1">
        <v>46031</v>
      </c>
      <c r="F1514" s="1">
        <v>46042</v>
      </c>
      <c r="G1514">
        <v>174000</v>
      </c>
      <c r="H1514" s="1">
        <f t="shared" si="115"/>
        <v>46041</v>
      </c>
      <c r="I1514" s="5">
        <f t="shared" si="119"/>
        <v>46253</v>
      </c>
      <c r="J1514" s="9" t="str">
        <f t="shared" si="116"/>
        <v>ค้างชำระ 1 - 30 วัน</v>
      </c>
      <c r="K1514" s="10">
        <f t="shared" si="117"/>
        <v>1</v>
      </c>
      <c r="L1514" t="str">
        <f t="shared" si="118"/>
        <v>ลูกหนี้ชั้นดี</v>
      </c>
    </row>
    <row r="1515" spans="1:12" x14ac:dyDescent="0.2">
      <c r="A1515" t="s">
        <v>223</v>
      </c>
      <c r="B1515" t="s">
        <v>8</v>
      </c>
      <c r="C1515">
        <v>10</v>
      </c>
      <c r="D1515">
        <v>1526010004054</v>
      </c>
      <c r="E1515" s="1">
        <v>46031</v>
      </c>
      <c r="F1515" s="1">
        <v>46042</v>
      </c>
      <c r="G1515">
        <v>1740</v>
      </c>
      <c r="H1515" s="1">
        <f t="shared" si="115"/>
        <v>46041</v>
      </c>
      <c r="I1515" s="5">
        <f t="shared" si="119"/>
        <v>46253</v>
      </c>
      <c r="J1515" s="9" t="str">
        <f t="shared" si="116"/>
        <v>ชำระตรงเวลา</v>
      </c>
      <c r="K1515" s="10">
        <f t="shared" si="117"/>
        <v>1</v>
      </c>
      <c r="L1515" t="str">
        <f t="shared" si="118"/>
        <v>ลูกหนี้ชั้นดี</v>
      </c>
    </row>
    <row r="1516" spans="1:12" x14ac:dyDescent="0.2">
      <c r="A1516" t="s">
        <v>1150</v>
      </c>
      <c r="B1516" t="s">
        <v>8</v>
      </c>
      <c r="C1516">
        <v>7</v>
      </c>
      <c r="D1516">
        <v>1526010004061</v>
      </c>
      <c r="E1516" s="1">
        <v>46032</v>
      </c>
      <c r="F1516" s="1">
        <v>46038</v>
      </c>
      <c r="G1516">
        <v>6190</v>
      </c>
      <c r="H1516" s="1">
        <f t="shared" si="115"/>
        <v>46039</v>
      </c>
      <c r="I1516" s="5">
        <f t="shared" si="119"/>
        <v>46253</v>
      </c>
      <c r="J1516" s="9" t="str">
        <f t="shared" si="116"/>
        <v>ชำระตรงเวลา</v>
      </c>
      <c r="K1516" s="10">
        <f t="shared" si="117"/>
        <v>0</v>
      </c>
      <c r="L1516" t="str">
        <f t="shared" si="118"/>
        <v>ลูกหนี้ชั้นดี</v>
      </c>
    </row>
    <row r="1517" spans="1:12" x14ac:dyDescent="0.2">
      <c r="A1517" t="s">
        <v>1150</v>
      </c>
      <c r="B1517" t="s">
        <v>8</v>
      </c>
      <c r="C1517">
        <v>7</v>
      </c>
      <c r="D1517">
        <v>1526010004078</v>
      </c>
      <c r="E1517" s="1">
        <v>46030</v>
      </c>
      <c r="F1517" s="1">
        <v>46031</v>
      </c>
      <c r="G1517">
        <v>1214</v>
      </c>
      <c r="H1517" s="1">
        <f t="shared" si="115"/>
        <v>46037</v>
      </c>
      <c r="I1517" s="5">
        <f t="shared" si="119"/>
        <v>46253</v>
      </c>
      <c r="J1517" s="9" t="str">
        <f t="shared" si="116"/>
        <v>ชำระตรงเวลา</v>
      </c>
      <c r="K1517" s="10">
        <f t="shared" si="117"/>
        <v>0</v>
      </c>
      <c r="L1517" t="str">
        <f t="shared" si="118"/>
        <v>ลูกหนี้ชั้นดี</v>
      </c>
    </row>
    <row r="1518" spans="1:12" x14ac:dyDescent="0.2">
      <c r="A1518" t="s">
        <v>249</v>
      </c>
      <c r="B1518" t="s">
        <v>8</v>
      </c>
      <c r="C1518">
        <v>7</v>
      </c>
      <c r="D1518">
        <v>1526010004085</v>
      </c>
      <c r="E1518" s="1">
        <v>46032</v>
      </c>
      <c r="F1518" s="1">
        <v>46035</v>
      </c>
      <c r="G1518">
        <v>3210</v>
      </c>
      <c r="H1518" s="1">
        <f t="shared" si="115"/>
        <v>46039</v>
      </c>
      <c r="I1518" s="5">
        <f t="shared" si="119"/>
        <v>46253</v>
      </c>
      <c r="J1518" s="9" t="str">
        <f t="shared" si="116"/>
        <v>ชำระตรงเวลา</v>
      </c>
      <c r="K1518" s="10">
        <f t="shared" si="117"/>
        <v>0</v>
      </c>
      <c r="L1518" t="str">
        <f t="shared" si="118"/>
        <v>ลูกหนี้ชั้นดี</v>
      </c>
    </row>
    <row r="1519" spans="1:12" x14ac:dyDescent="0.2">
      <c r="A1519" t="s">
        <v>1151</v>
      </c>
      <c r="B1519" t="s">
        <v>8</v>
      </c>
      <c r="C1519">
        <v>7</v>
      </c>
      <c r="D1519">
        <v>1526010004092</v>
      </c>
      <c r="E1519" s="1">
        <v>46032</v>
      </c>
      <c r="F1519" s="1">
        <v>46037</v>
      </c>
      <c r="G1519">
        <v>1170</v>
      </c>
      <c r="H1519" s="1">
        <f t="shared" si="115"/>
        <v>46039</v>
      </c>
      <c r="I1519" s="5">
        <f t="shared" si="119"/>
        <v>46253</v>
      </c>
      <c r="J1519" s="9" t="str">
        <f t="shared" si="116"/>
        <v>ชำระตรงเวลา</v>
      </c>
      <c r="K1519" s="10">
        <f t="shared" si="117"/>
        <v>0</v>
      </c>
      <c r="L1519" t="str">
        <f t="shared" si="118"/>
        <v>ลูกหนี้ชั้นดี</v>
      </c>
    </row>
    <row r="1520" spans="1:12" x14ac:dyDescent="0.2">
      <c r="A1520" t="s">
        <v>1151</v>
      </c>
      <c r="B1520" t="s">
        <v>8</v>
      </c>
      <c r="C1520">
        <v>7</v>
      </c>
      <c r="D1520">
        <v>1526010004108</v>
      </c>
      <c r="E1520" s="1">
        <v>46032</v>
      </c>
      <c r="F1520" s="1">
        <v>46038</v>
      </c>
      <c r="G1520">
        <v>568</v>
      </c>
      <c r="H1520" s="1">
        <f t="shared" si="115"/>
        <v>46039</v>
      </c>
      <c r="I1520" s="5">
        <f t="shared" si="119"/>
        <v>46253</v>
      </c>
      <c r="J1520" s="9" t="str">
        <f t="shared" si="116"/>
        <v>ค้างชำระ 1 - 30 วัน</v>
      </c>
      <c r="K1520" s="10">
        <f t="shared" si="117"/>
        <v>0</v>
      </c>
      <c r="L1520" t="str">
        <f t="shared" si="118"/>
        <v>ลูกหนี้ชั้นดี</v>
      </c>
    </row>
    <row r="1521" spans="1:12" x14ac:dyDescent="0.2">
      <c r="A1521" t="s">
        <v>1152</v>
      </c>
      <c r="B1521" t="s">
        <v>8</v>
      </c>
      <c r="C1521">
        <v>7</v>
      </c>
      <c r="D1521">
        <v>1526010004115</v>
      </c>
      <c r="E1521" s="1">
        <v>46032</v>
      </c>
      <c r="F1521" s="1">
        <v>46046</v>
      </c>
      <c r="G1521">
        <v>1080</v>
      </c>
      <c r="H1521" s="1">
        <f t="shared" si="115"/>
        <v>46039</v>
      </c>
      <c r="I1521" s="5">
        <f t="shared" si="119"/>
        <v>46253</v>
      </c>
      <c r="J1521" s="9" t="str">
        <f t="shared" si="116"/>
        <v>ค้างชำระ 1 - 30 วัน</v>
      </c>
      <c r="K1521" s="10">
        <f t="shared" si="117"/>
        <v>7</v>
      </c>
      <c r="L1521" t="str">
        <f t="shared" si="118"/>
        <v>ลูกหนี้ชั้นดี</v>
      </c>
    </row>
    <row r="1522" spans="1:12" x14ac:dyDescent="0.2">
      <c r="A1522" t="s">
        <v>1153</v>
      </c>
      <c r="B1522" t="s">
        <v>8</v>
      </c>
      <c r="C1522">
        <v>7</v>
      </c>
      <c r="D1522">
        <v>1526010004122</v>
      </c>
      <c r="E1522" s="1">
        <v>46032</v>
      </c>
      <c r="F1522" s="1">
        <v>46042</v>
      </c>
      <c r="G1522">
        <v>1020</v>
      </c>
      <c r="H1522" s="1">
        <f t="shared" si="115"/>
        <v>46039</v>
      </c>
      <c r="I1522" s="5">
        <f t="shared" si="119"/>
        <v>46253</v>
      </c>
      <c r="J1522" s="9" t="str">
        <f t="shared" si="116"/>
        <v>ค้างชำระ 1 - 30 วัน</v>
      </c>
      <c r="K1522" s="10">
        <f t="shared" si="117"/>
        <v>3</v>
      </c>
      <c r="L1522" t="str">
        <f t="shared" si="118"/>
        <v>ลูกหนี้ชั้นดี</v>
      </c>
    </row>
    <row r="1523" spans="1:12" x14ac:dyDescent="0.2">
      <c r="A1523" t="s">
        <v>1155</v>
      </c>
      <c r="B1523" t="s">
        <v>356</v>
      </c>
      <c r="C1523">
        <v>7</v>
      </c>
      <c r="D1523">
        <v>1926010000450</v>
      </c>
      <c r="E1523" s="1">
        <v>46027</v>
      </c>
      <c r="F1523" s="1">
        <v>46045</v>
      </c>
      <c r="G1523">
        <v>61790</v>
      </c>
      <c r="H1523" s="1">
        <f t="shared" si="115"/>
        <v>46034</v>
      </c>
      <c r="I1523" s="5">
        <f t="shared" si="119"/>
        <v>46253</v>
      </c>
      <c r="J1523" s="9" t="str">
        <f t="shared" si="116"/>
        <v>ค้างชำระ 1 - 30 วัน</v>
      </c>
      <c r="K1523" s="10">
        <f t="shared" si="117"/>
        <v>11</v>
      </c>
      <c r="L1523" t="str">
        <f t="shared" si="118"/>
        <v>ลูกหนี้ชั้นดี</v>
      </c>
    </row>
    <row r="1524" spans="1:12" x14ac:dyDescent="0.2">
      <c r="A1524" t="s">
        <v>35</v>
      </c>
      <c r="B1524" t="s">
        <v>356</v>
      </c>
      <c r="C1524">
        <v>7</v>
      </c>
      <c r="D1524">
        <v>1926010000467</v>
      </c>
      <c r="E1524" s="1">
        <v>46027</v>
      </c>
      <c r="F1524" s="1">
        <v>46035</v>
      </c>
      <c r="G1524">
        <v>35</v>
      </c>
      <c r="H1524" s="1">
        <f t="shared" si="115"/>
        <v>46034</v>
      </c>
      <c r="I1524" s="5">
        <f t="shared" si="119"/>
        <v>46253</v>
      </c>
      <c r="J1524" s="9" t="str">
        <f t="shared" si="116"/>
        <v>ค้างชำระ 1 - 30 วัน</v>
      </c>
      <c r="K1524" s="10">
        <f t="shared" si="117"/>
        <v>1</v>
      </c>
      <c r="L1524" t="str">
        <f t="shared" si="118"/>
        <v>ลูกหนี้ชั้นดี</v>
      </c>
    </row>
    <row r="1525" spans="1:12" x14ac:dyDescent="0.2">
      <c r="A1525" t="s">
        <v>1157</v>
      </c>
      <c r="B1525" t="s">
        <v>356</v>
      </c>
      <c r="C1525">
        <v>7</v>
      </c>
      <c r="D1525">
        <v>1926010000542</v>
      </c>
      <c r="E1525" s="1">
        <v>46027</v>
      </c>
      <c r="F1525" s="1">
        <v>46035</v>
      </c>
      <c r="G1525">
        <v>7240</v>
      </c>
      <c r="H1525" s="1">
        <f t="shared" si="115"/>
        <v>46034</v>
      </c>
      <c r="I1525" s="5">
        <f t="shared" si="119"/>
        <v>46253</v>
      </c>
      <c r="J1525" s="9" t="str">
        <f t="shared" si="116"/>
        <v>ค้างชำระ 1 - 30 วัน</v>
      </c>
      <c r="K1525" s="10">
        <f t="shared" si="117"/>
        <v>1</v>
      </c>
      <c r="L1525" t="str">
        <f t="shared" si="118"/>
        <v>ลูกหนี้ชั้นดี</v>
      </c>
    </row>
    <row r="1526" spans="1:12" x14ac:dyDescent="0.2">
      <c r="A1526" t="s">
        <v>1157</v>
      </c>
      <c r="B1526" t="s">
        <v>356</v>
      </c>
      <c r="C1526">
        <v>7</v>
      </c>
      <c r="D1526">
        <v>1926010000542</v>
      </c>
      <c r="E1526" s="1">
        <v>46027</v>
      </c>
      <c r="F1526" s="1">
        <v>46035</v>
      </c>
      <c r="G1526">
        <v>7240</v>
      </c>
      <c r="H1526" s="1">
        <f t="shared" si="115"/>
        <v>46034</v>
      </c>
      <c r="I1526" s="5">
        <f t="shared" si="119"/>
        <v>46253</v>
      </c>
      <c r="J1526" s="9" t="str">
        <f t="shared" si="116"/>
        <v>ค้างชำระ 1 - 30 วัน</v>
      </c>
      <c r="K1526" s="10">
        <f t="shared" si="117"/>
        <v>1</v>
      </c>
      <c r="L1526" t="str">
        <f t="shared" si="118"/>
        <v>ลูกหนี้ชั้นดี</v>
      </c>
    </row>
    <row r="1527" spans="1:12" x14ac:dyDescent="0.2">
      <c r="A1527" t="s">
        <v>1157</v>
      </c>
      <c r="B1527" t="s">
        <v>356</v>
      </c>
      <c r="C1527">
        <v>7</v>
      </c>
      <c r="D1527">
        <v>1926010000542</v>
      </c>
      <c r="E1527" s="1">
        <v>46027</v>
      </c>
      <c r="F1527" s="1">
        <v>46035</v>
      </c>
      <c r="G1527">
        <v>7240</v>
      </c>
      <c r="H1527" s="1">
        <f t="shared" si="115"/>
        <v>46034</v>
      </c>
      <c r="I1527" s="5">
        <f t="shared" si="119"/>
        <v>46253</v>
      </c>
      <c r="J1527" s="9" t="str">
        <f t="shared" si="116"/>
        <v>ค้างชำระ 1 - 30 วัน</v>
      </c>
      <c r="K1527" s="10">
        <f t="shared" si="117"/>
        <v>1</v>
      </c>
      <c r="L1527" t="str">
        <f t="shared" si="118"/>
        <v>ลูกหนี้ชั้นดี</v>
      </c>
    </row>
    <row r="1528" spans="1:12" x14ac:dyDescent="0.2">
      <c r="A1528" t="s">
        <v>1157</v>
      </c>
      <c r="B1528" t="s">
        <v>356</v>
      </c>
      <c r="C1528">
        <v>7</v>
      </c>
      <c r="D1528">
        <v>1926010000542</v>
      </c>
      <c r="E1528" s="1">
        <v>46027</v>
      </c>
      <c r="F1528" s="1">
        <v>46035</v>
      </c>
      <c r="G1528">
        <v>7240</v>
      </c>
      <c r="H1528" s="1">
        <f t="shared" si="115"/>
        <v>46034</v>
      </c>
      <c r="I1528" s="5">
        <f t="shared" si="119"/>
        <v>46253</v>
      </c>
      <c r="J1528" s="9" t="str">
        <f t="shared" si="116"/>
        <v>ค้างชำระ 1 - 30 วัน</v>
      </c>
      <c r="K1528" s="10">
        <f t="shared" si="117"/>
        <v>1</v>
      </c>
      <c r="L1528" t="str">
        <f t="shared" si="118"/>
        <v>ลูกหนี้ชั้นดี</v>
      </c>
    </row>
    <row r="1529" spans="1:12" x14ac:dyDescent="0.2">
      <c r="A1529" t="s">
        <v>1157</v>
      </c>
      <c r="B1529" t="s">
        <v>356</v>
      </c>
      <c r="C1529">
        <v>7</v>
      </c>
      <c r="D1529">
        <v>1926010000542</v>
      </c>
      <c r="E1529" s="1">
        <v>46027</v>
      </c>
      <c r="F1529" s="1">
        <v>46035</v>
      </c>
      <c r="G1529">
        <v>7240</v>
      </c>
      <c r="H1529" s="1">
        <f t="shared" si="115"/>
        <v>46034</v>
      </c>
      <c r="I1529" s="5">
        <f t="shared" si="119"/>
        <v>46253</v>
      </c>
      <c r="J1529" s="9" t="str">
        <f t="shared" si="116"/>
        <v>ค้างชำระ 1 - 30 วัน</v>
      </c>
      <c r="K1529" s="10">
        <f t="shared" si="117"/>
        <v>1</v>
      </c>
      <c r="L1529" t="str">
        <f t="shared" si="118"/>
        <v>ลูกหนี้ชั้นดี</v>
      </c>
    </row>
    <row r="1530" spans="1:12" x14ac:dyDescent="0.2">
      <c r="A1530" t="s">
        <v>1158</v>
      </c>
      <c r="B1530" t="s">
        <v>356</v>
      </c>
      <c r="C1530">
        <v>7</v>
      </c>
      <c r="D1530">
        <v>1926010001143</v>
      </c>
      <c r="E1530" s="1">
        <v>46027</v>
      </c>
      <c r="F1530" s="1">
        <v>46036</v>
      </c>
      <c r="G1530">
        <v>1200</v>
      </c>
      <c r="H1530" s="1">
        <f t="shared" si="115"/>
        <v>46034</v>
      </c>
      <c r="I1530" s="5">
        <f t="shared" si="119"/>
        <v>46253</v>
      </c>
      <c r="J1530" s="9" t="str">
        <f t="shared" si="116"/>
        <v>ค้างชำระ 1 - 30 วัน</v>
      </c>
      <c r="K1530" s="10">
        <f t="shared" si="117"/>
        <v>2</v>
      </c>
      <c r="L1530" t="str">
        <f t="shared" si="118"/>
        <v>ลูกหนี้ชั้นดี</v>
      </c>
    </row>
    <row r="1531" spans="1:12" x14ac:dyDescent="0.2">
      <c r="A1531" t="s">
        <v>1159</v>
      </c>
      <c r="B1531" t="s">
        <v>989</v>
      </c>
      <c r="C1531">
        <v>15</v>
      </c>
      <c r="D1531">
        <v>2126010007247</v>
      </c>
      <c r="E1531" s="1">
        <v>46037</v>
      </c>
      <c r="F1531" s="1">
        <v>46062</v>
      </c>
      <c r="G1531">
        <v>23700</v>
      </c>
      <c r="H1531" s="1">
        <f t="shared" si="115"/>
        <v>46052</v>
      </c>
      <c r="I1531" s="5">
        <f t="shared" si="119"/>
        <v>46253</v>
      </c>
      <c r="J1531" s="9" t="str">
        <f t="shared" si="116"/>
        <v>ชำระตรงเวลา</v>
      </c>
      <c r="K1531" s="10">
        <f t="shared" si="117"/>
        <v>10</v>
      </c>
      <c r="L1531" t="str">
        <f t="shared" si="118"/>
        <v>ลูกหนี้ชั้นดี</v>
      </c>
    </row>
    <row r="1532" spans="1:12" x14ac:dyDescent="0.2">
      <c r="A1532" t="s">
        <v>1160</v>
      </c>
      <c r="B1532" t="s">
        <v>989</v>
      </c>
      <c r="C1532">
        <v>15</v>
      </c>
      <c r="D1532">
        <v>2126010007940</v>
      </c>
      <c r="E1532" s="1">
        <v>46038</v>
      </c>
      <c r="F1532" s="1">
        <v>46053</v>
      </c>
      <c r="G1532">
        <v>71930</v>
      </c>
      <c r="H1532" s="1">
        <f t="shared" si="115"/>
        <v>46053</v>
      </c>
      <c r="I1532" s="5">
        <f t="shared" si="119"/>
        <v>46253</v>
      </c>
      <c r="J1532" s="9" t="str">
        <f t="shared" si="116"/>
        <v>ชำระตรงเวลา</v>
      </c>
      <c r="K1532" s="10">
        <f t="shared" si="117"/>
        <v>0</v>
      </c>
      <c r="L1532" t="str">
        <f t="shared" si="118"/>
        <v>ลูกหนี้ชั้นดี</v>
      </c>
    </row>
    <row r="1533" spans="1:12" x14ac:dyDescent="0.2">
      <c r="A1533" t="s">
        <v>1160</v>
      </c>
      <c r="B1533" t="s">
        <v>989</v>
      </c>
      <c r="C1533">
        <v>15</v>
      </c>
      <c r="D1533">
        <v>2126010007940</v>
      </c>
      <c r="E1533" s="1">
        <v>46038</v>
      </c>
      <c r="F1533" s="1">
        <v>46053</v>
      </c>
      <c r="G1533">
        <v>71930</v>
      </c>
      <c r="H1533" s="1">
        <f t="shared" si="115"/>
        <v>46053</v>
      </c>
      <c r="I1533" s="5">
        <f t="shared" si="119"/>
        <v>46253</v>
      </c>
      <c r="J1533" s="9" t="str">
        <f t="shared" si="116"/>
        <v>ชำระตรงเวลา</v>
      </c>
      <c r="K1533" s="10">
        <f t="shared" si="117"/>
        <v>0</v>
      </c>
      <c r="L1533" t="str">
        <f t="shared" si="118"/>
        <v>ลูกหนี้ชั้นดี</v>
      </c>
    </row>
    <row r="1534" spans="1:12" x14ac:dyDescent="0.2">
      <c r="A1534" t="s">
        <v>1160</v>
      </c>
      <c r="B1534" t="s">
        <v>989</v>
      </c>
      <c r="C1534">
        <v>15</v>
      </c>
      <c r="D1534">
        <v>2126010007940</v>
      </c>
      <c r="E1534" s="1">
        <v>46038</v>
      </c>
      <c r="F1534" s="1">
        <v>46053</v>
      </c>
      <c r="G1534">
        <v>71930</v>
      </c>
      <c r="H1534" s="1">
        <f t="shared" si="115"/>
        <v>46053</v>
      </c>
      <c r="I1534" s="5">
        <f t="shared" si="119"/>
        <v>46253</v>
      </c>
      <c r="J1534" s="9" t="str">
        <f t="shared" si="116"/>
        <v>ค้างชำระ 1 - 30 วัน</v>
      </c>
      <c r="K1534" s="10">
        <f t="shared" si="117"/>
        <v>0</v>
      </c>
      <c r="L1534" t="str">
        <f t="shared" si="118"/>
        <v>ลูกหนี้ชั้นดี</v>
      </c>
    </row>
    <row r="1535" spans="1:12" x14ac:dyDescent="0.2">
      <c r="A1535" t="s">
        <v>1162</v>
      </c>
      <c r="B1535" t="s">
        <v>989</v>
      </c>
      <c r="C1535">
        <v>7</v>
      </c>
      <c r="D1535">
        <v>2126010011237</v>
      </c>
      <c r="E1535" s="1">
        <v>46045</v>
      </c>
      <c r="F1535" s="1">
        <v>46064</v>
      </c>
      <c r="G1535">
        <v>126683</v>
      </c>
      <c r="H1535" s="1">
        <f t="shared" si="115"/>
        <v>46052</v>
      </c>
      <c r="I1535" s="5">
        <f t="shared" si="119"/>
        <v>46253</v>
      </c>
      <c r="J1535" s="9" t="str">
        <f t="shared" si="116"/>
        <v>ชำระตรงเวลา</v>
      </c>
      <c r="K1535" s="10">
        <f t="shared" si="117"/>
        <v>12</v>
      </c>
      <c r="L1535" t="str">
        <f t="shared" si="118"/>
        <v>ลูกหนี้ชั้นดี</v>
      </c>
    </row>
    <row r="1536" spans="1:12" x14ac:dyDescent="0.2">
      <c r="A1536" t="s">
        <v>1164</v>
      </c>
      <c r="B1536" t="s">
        <v>989</v>
      </c>
      <c r="C1536">
        <v>15</v>
      </c>
      <c r="D1536">
        <v>2126010011374</v>
      </c>
      <c r="E1536" s="1">
        <v>46048</v>
      </c>
      <c r="F1536" s="1">
        <v>46060</v>
      </c>
      <c r="G1536">
        <v>23063</v>
      </c>
      <c r="H1536" s="1">
        <f t="shared" si="115"/>
        <v>46063</v>
      </c>
      <c r="I1536" s="5">
        <f t="shared" si="119"/>
        <v>46253</v>
      </c>
      <c r="J1536" s="9" t="str">
        <f t="shared" si="116"/>
        <v>ชำระตรงเวลา</v>
      </c>
      <c r="K1536" s="10">
        <f t="shared" si="117"/>
        <v>0</v>
      </c>
      <c r="L1536" t="str">
        <f t="shared" si="118"/>
        <v>ลูกหนี้ชั้นดี</v>
      </c>
    </row>
    <row r="1537" spans="1:12" x14ac:dyDescent="0.2">
      <c r="A1537" t="s">
        <v>1165</v>
      </c>
      <c r="B1537" t="s">
        <v>989</v>
      </c>
      <c r="C1537">
        <v>15</v>
      </c>
      <c r="D1537">
        <v>2126010011381</v>
      </c>
      <c r="E1537" s="1">
        <v>46048</v>
      </c>
      <c r="F1537" s="1">
        <v>46060</v>
      </c>
      <c r="G1537">
        <v>16988</v>
      </c>
      <c r="H1537" s="1">
        <f t="shared" si="115"/>
        <v>46063</v>
      </c>
      <c r="I1537" s="5">
        <f t="shared" si="119"/>
        <v>46253</v>
      </c>
      <c r="J1537" s="9" t="str">
        <f t="shared" si="116"/>
        <v>ชำระตรงเวลา</v>
      </c>
      <c r="K1537" s="10">
        <f t="shared" si="117"/>
        <v>0</v>
      </c>
      <c r="L1537" t="str">
        <f t="shared" si="118"/>
        <v>ลูกหนี้ชั้นดี</v>
      </c>
    </row>
    <row r="1538" spans="1:12" x14ac:dyDescent="0.2">
      <c r="A1538" t="s">
        <v>1166</v>
      </c>
      <c r="B1538" t="s">
        <v>989</v>
      </c>
      <c r="C1538">
        <v>15</v>
      </c>
      <c r="D1538">
        <v>2126010011398</v>
      </c>
      <c r="E1538" s="1">
        <v>46048</v>
      </c>
      <c r="F1538" s="1">
        <v>46060</v>
      </c>
      <c r="G1538">
        <v>7774</v>
      </c>
      <c r="H1538" s="1">
        <f t="shared" ref="H1538:H1601" si="120">E1538+C1538</f>
        <v>46063</v>
      </c>
      <c r="I1538" s="5">
        <f t="shared" si="119"/>
        <v>46253</v>
      </c>
      <c r="J1538" s="9" t="str">
        <f t="shared" ref="J1538:J1601" si="121">IF(K1539&lt;=0, "ชำระตรงเวลา", IF(K1539&lt;=30, "ค้างชำระ 1 - 30 วัน", IF(K1539&lt;=60, "ค้างชำระ 31 - 60 วัน", IF(K1539&lt;=90, "ค้างชำระ 61 - 90 วัน", "ค้างชำระเกิน 90 วัน"))))</f>
        <v>ชำระตรงเวลา</v>
      </c>
      <c r="K1538" s="10">
        <f t="shared" ref="K1538:K1601" si="122">IF(OR(F1538="",F1538="(ว่าง)"), MAX(0,I1537-H1538), MAX(0,F1538-H1538))</f>
        <v>0</v>
      </c>
      <c r="L1538" t="str">
        <f t="shared" ref="L1538:L1601" si="123">IF(K1538&lt;=30, "ลูกหนี้ชั้นดี", IF(K1538&lt;=90, "ลูกหนี้เฝ้าติดตาม", "ลูกหนี้ด้อยคุณภาพ (NPL)"))</f>
        <v>ลูกหนี้ชั้นดี</v>
      </c>
    </row>
    <row r="1539" spans="1:12" x14ac:dyDescent="0.2">
      <c r="A1539" t="s">
        <v>1167</v>
      </c>
      <c r="B1539" t="s">
        <v>989</v>
      </c>
      <c r="C1539">
        <v>15</v>
      </c>
      <c r="D1539">
        <v>2126010011404</v>
      </c>
      <c r="E1539" s="1">
        <v>46048</v>
      </c>
      <c r="F1539" s="1">
        <v>46060</v>
      </c>
      <c r="G1539">
        <v>9384</v>
      </c>
      <c r="H1539" s="1">
        <f t="shared" si="120"/>
        <v>46063</v>
      </c>
      <c r="I1539" s="5">
        <f t="shared" si="119"/>
        <v>46253</v>
      </c>
      <c r="J1539" s="9" t="str">
        <f t="shared" si="121"/>
        <v>ชำระตรงเวลา</v>
      </c>
      <c r="K1539" s="10">
        <f t="shared" si="122"/>
        <v>0</v>
      </c>
      <c r="L1539" t="str">
        <f t="shared" si="123"/>
        <v>ลูกหนี้ชั้นดี</v>
      </c>
    </row>
    <row r="1540" spans="1:12" x14ac:dyDescent="0.2">
      <c r="A1540" t="s">
        <v>1167</v>
      </c>
      <c r="B1540" t="s">
        <v>989</v>
      </c>
      <c r="C1540">
        <v>15</v>
      </c>
      <c r="D1540">
        <v>2126010011404</v>
      </c>
      <c r="E1540" s="1">
        <v>46048</v>
      </c>
      <c r="F1540" s="1">
        <v>46060</v>
      </c>
      <c r="G1540">
        <v>9384</v>
      </c>
      <c r="H1540" s="1">
        <f t="shared" si="120"/>
        <v>46063</v>
      </c>
      <c r="I1540" s="5">
        <f t="shared" ref="I1540:I1603" si="124">I1539</f>
        <v>46253</v>
      </c>
      <c r="J1540" s="9" t="str">
        <f t="shared" si="121"/>
        <v>ชำระตรงเวลา</v>
      </c>
      <c r="K1540" s="10">
        <f t="shared" si="122"/>
        <v>0</v>
      </c>
      <c r="L1540" t="str">
        <f t="shared" si="123"/>
        <v>ลูกหนี้ชั้นดี</v>
      </c>
    </row>
    <row r="1541" spans="1:12" x14ac:dyDescent="0.2">
      <c r="A1541" t="s">
        <v>1168</v>
      </c>
      <c r="B1541" t="s">
        <v>989</v>
      </c>
      <c r="C1541">
        <v>15</v>
      </c>
      <c r="D1541">
        <v>2126010011411</v>
      </c>
      <c r="E1541" s="1">
        <v>46048</v>
      </c>
      <c r="F1541" s="1">
        <v>46060</v>
      </c>
      <c r="G1541">
        <v>11200</v>
      </c>
      <c r="H1541" s="1">
        <f t="shared" si="120"/>
        <v>46063</v>
      </c>
      <c r="I1541" s="5">
        <f t="shared" si="124"/>
        <v>46253</v>
      </c>
      <c r="J1541" s="9" t="str">
        <f t="shared" si="121"/>
        <v>ชำระตรงเวลา</v>
      </c>
      <c r="K1541" s="10">
        <f t="shared" si="122"/>
        <v>0</v>
      </c>
      <c r="L1541" t="str">
        <f t="shared" si="123"/>
        <v>ลูกหนี้ชั้นดี</v>
      </c>
    </row>
    <row r="1542" spans="1:12" x14ac:dyDescent="0.2">
      <c r="A1542" t="s">
        <v>1169</v>
      </c>
      <c r="B1542" t="s">
        <v>989</v>
      </c>
      <c r="C1542">
        <v>15</v>
      </c>
      <c r="D1542">
        <v>2126010011428</v>
      </c>
      <c r="E1542" s="1">
        <v>46048</v>
      </c>
      <c r="F1542" s="1">
        <v>46057</v>
      </c>
      <c r="G1542">
        <v>800</v>
      </c>
      <c r="H1542" s="1">
        <f t="shared" si="120"/>
        <v>46063</v>
      </c>
      <c r="I1542" s="5">
        <f t="shared" si="124"/>
        <v>46253</v>
      </c>
      <c r="J1542" s="9" t="str">
        <f t="shared" si="121"/>
        <v>ชำระตรงเวลา</v>
      </c>
      <c r="K1542" s="10">
        <f t="shared" si="122"/>
        <v>0</v>
      </c>
      <c r="L1542" t="str">
        <f t="shared" si="123"/>
        <v>ลูกหนี้ชั้นดี</v>
      </c>
    </row>
    <row r="1543" spans="1:12" x14ac:dyDescent="0.2">
      <c r="A1543" t="s">
        <v>1170</v>
      </c>
      <c r="B1543" t="s">
        <v>989</v>
      </c>
      <c r="C1543">
        <v>15</v>
      </c>
      <c r="D1543">
        <v>2126010011435</v>
      </c>
      <c r="E1543" s="1">
        <v>46048</v>
      </c>
      <c r="F1543" s="1">
        <v>46057</v>
      </c>
      <c r="G1543">
        <v>150</v>
      </c>
      <c r="H1543" s="1">
        <f t="shared" si="120"/>
        <v>46063</v>
      </c>
      <c r="I1543" s="5">
        <f t="shared" si="124"/>
        <v>46253</v>
      </c>
      <c r="J1543" s="9" t="str">
        <f t="shared" si="121"/>
        <v>ชำระตรงเวลา</v>
      </c>
      <c r="K1543" s="10">
        <f t="shared" si="122"/>
        <v>0</v>
      </c>
      <c r="L1543" t="str">
        <f t="shared" si="123"/>
        <v>ลูกหนี้ชั้นดี</v>
      </c>
    </row>
    <row r="1544" spans="1:12" x14ac:dyDescent="0.2">
      <c r="A1544" t="s">
        <v>1171</v>
      </c>
      <c r="B1544" t="s">
        <v>989</v>
      </c>
      <c r="C1544">
        <v>30</v>
      </c>
      <c r="D1544">
        <v>2126010011954</v>
      </c>
      <c r="E1544" s="1">
        <v>46048</v>
      </c>
      <c r="F1544" s="1">
        <v>46078</v>
      </c>
      <c r="G1544">
        <v>50000</v>
      </c>
      <c r="H1544" s="1">
        <f t="shared" si="120"/>
        <v>46078</v>
      </c>
      <c r="I1544" s="5">
        <f t="shared" si="124"/>
        <v>46253</v>
      </c>
      <c r="J1544" s="9" t="str">
        <f t="shared" si="121"/>
        <v>ค้างชำระ 1 - 30 วัน</v>
      </c>
      <c r="K1544" s="10">
        <f t="shared" si="122"/>
        <v>0</v>
      </c>
      <c r="L1544" t="str">
        <f t="shared" si="123"/>
        <v>ลูกหนี้ชั้นดี</v>
      </c>
    </row>
    <row r="1545" spans="1:12" x14ac:dyDescent="0.2">
      <c r="A1545" t="s">
        <v>1173</v>
      </c>
      <c r="B1545" t="s">
        <v>989</v>
      </c>
      <c r="C1545">
        <v>30</v>
      </c>
      <c r="D1545">
        <v>2126010013408</v>
      </c>
      <c r="E1545" s="1">
        <v>46053</v>
      </c>
      <c r="F1545" s="1">
        <v>46087</v>
      </c>
      <c r="G1545">
        <v>324168</v>
      </c>
      <c r="H1545" s="1">
        <f t="shared" si="120"/>
        <v>46083</v>
      </c>
      <c r="I1545" s="5">
        <f t="shared" si="124"/>
        <v>46253</v>
      </c>
      <c r="J1545" s="9" t="str">
        <f t="shared" si="121"/>
        <v>ชำระตรงเวลา</v>
      </c>
      <c r="K1545" s="10">
        <f t="shared" si="122"/>
        <v>4</v>
      </c>
      <c r="L1545" t="str">
        <f t="shared" si="123"/>
        <v>ลูกหนี้ชั้นดี</v>
      </c>
    </row>
    <row r="1546" spans="1:12" x14ac:dyDescent="0.2">
      <c r="A1546" t="s">
        <v>1174</v>
      </c>
      <c r="B1546" t="s">
        <v>1000</v>
      </c>
      <c r="C1546">
        <v>15</v>
      </c>
      <c r="D1546">
        <v>5126010014433</v>
      </c>
      <c r="E1546" s="1">
        <v>46053</v>
      </c>
      <c r="F1546" s="1">
        <v>46062</v>
      </c>
      <c r="G1546">
        <v>57164</v>
      </c>
      <c r="H1546" s="1">
        <f t="shared" si="120"/>
        <v>46068</v>
      </c>
      <c r="I1546" s="5">
        <f t="shared" si="124"/>
        <v>46253</v>
      </c>
      <c r="J1546" s="9" t="str">
        <f t="shared" si="121"/>
        <v>ชำระตรงเวลา</v>
      </c>
      <c r="K1546" s="10">
        <f t="shared" si="122"/>
        <v>0</v>
      </c>
      <c r="L1546" t="str">
        <f t="shared" si="123"/>
        <v>ลูกหนี้ชั้นดี</v>
      </c>
    </row>
    <row r="1547" spans="1:12" x14ac:dyDescent="0.2">
      <c r="A1547" t="s">
        <v>1177</v>
      </c>
      <c r="B1547" t="s">
        <v>1176</v>
      </c>
      <c r="C1547">
        <v>15</v>
      </c>
      <c r="D1547">
        <v>5426010000703</v>
      </c>
      <c r="E1547" s="1">
        <v>46030</v>
      </c>
      <c r="F1547" s="1">
        <v>46035</v>
      </c>
      <c r="G1547">
        <v>42450</v>
      </c>
      <c r="H1547" s="1">
        <f t="shared" si="120"/>
        <v>46045</v>
      </c>
      <c r="I1547" s="5">
        <f t="shared" si="124"/>
        <v>46253</v>
      </c>
      <c r="J1547" s="9" t="str">
        <f t="shared" si="121"/>
        <v>ค้างชำระ 1 - 30 วัน</v>
      </c>
      <c r="K1547" s="10">
        <f t="shared" si="122"/>
        <v>0</v>
      </c>
      <c r="L1547" t="str">
        <f t="shared" si="123"/>
        <v>ลูกหนี้ชั้นดี</v>
      </c>
    </row>
    <row r="1548" spans="1:12" x14ac:dyDescent="0.2">
      <c r="A1548" t="s">
        <v>1179</v>
      </c>
      <c r="B1548" t="s">
        <v>1176</v>
      </c>
      <c r="C1548">
        <v>15</v>
      </c>
      <c r="D1548">
        <v>5426010000789</v>
      </c>
      <c r="E1548" s="1">
        <v>46027</v>
      </c>
      <c r="F1548" s="1">
        <v>46048</v>
      </c>
      <c r="G1548">
        <v>8520</v>
      </c>
      <c r="H1548" s="1">
        <f t="shared" si="120"/>
        <v>46042</v>
      </c>
      <c r="I1548" s="5">
        <f t="shared" si="124"/>
        <v>46253</v>
      </c>
      <c r="J1548" s="9" t="str">
        <f t="shared" si="121"/>
        <v>ค้างชำระ 1 - 30 วัน</v>
      </c>
      <c r="K1548" s="10">
        <f t="shared" si="122"/>
        <v>6</v>
      </c>
      <c r="L1548" t="str">
        <f t="shared" si="123"/>
        <v>ลูกหนี้ชั้นดี</v>
      </c>
    </row>
    <row r="1549" spans="1:12" x14ac:dyDescent="0.2">
      <c r="A1549" t="s">
        <v>1181</v>
      </c>
      <c r="B1549" t="s">
        <v>1176</v>
      </c>
      <c r="C1549">
        <v>30</v>
      </c>
      <c r="D1549">
        <v>5426010000796</v>
      </c>
      <c r="E1549" s="1">
        <v>46027</v>
      </c>
      <c r="F1549" s="1">
        <v>46058</v>
      </c>
      <c r="G1549">
        <v>8155</v>
      </c>
      <c r="H1549" s="1">
        <f t="shared" si="120"/>
        <v>46057</v>
      </c>
      <c r="I1549" s="5">
        <f t="shared" si="124"/>
        <v>46253</v>
      </c>
      <c r="J1549" s="9" t="str">
        <f t="shared" si="121"/>
        <v>ค้างชำระ 1 - 30 วัน</v>
      </c>
      <c r="K1549" s="10">
        <f t="shared" si="122"/>
        <v>1</v>
      </c>
      <c r="L1549" t="str">
        <f t="shared" si="123"/>
        <v>ลูกหนี้ชั้นดี</v>
      </c>
    </row>
    <row r="1550" spans="1:12" x14ac:dyDescent="0.2">
      <c r="A1550" t="s">
        <v>1181</v>
      </c>
      <c r="B1550" t="s">
        <v>1176</v>
      </c>
      <c r="C1550">
        <v>30</v>
      </c>
      <c r="D1550">
        <v>5426010000802</v>
      </c>
      <c r="E1550" s="1">
        <v>46027</v>
      </c>
      <c r="F1550" s="1">
        <v>46058</v>
      </c>
      <c r="G1550">
        <v>39000</v>
      </c>
      <c r="H1550" s="1">
        <f t="shared" si="120"/>
        <v>46057</v>
      </c>
      <c r="I1550" s="5">
        <f t="shared" si="124"/>
        <v>46253</v>
      </c>
      <c r="J1550" s="9" t="str">
        <f t="shared" si="121"/>
        <v>ชำระตรงเวลา</v>
      </c>
      <c r="K1550" s="10">
        <f t="shared" si="122"/>
        <v>1</v>
      </c>
      <c r="L1550" t="str">
        <f t="shared" si="123"/>
        <v>ลูกหนี้ชั้นดี</v>
      </c>
    </row>
    <row r="1551" spans="1:12" x14ac:dyDescent="0.2">
      <c r="A1551" t="s">
        <v>1182</v>
      </c>
      <c r="B1551" t="s">
        <v>106</v>
      </c>
      <c r="C1551">
        <v>7</v>
      </c>
      <c r="D1551">
        <v>5726010003927</v>
      </c>
      <c r="E1551" s="1">
        <v>46030</v>
      </c>
      <c r="F1551" s="1">
        <v>46037</v>
      </c>
      <c r="G1551">
        <v>1220</v>
      </c>
      <c r="H1551" s="1">
        <f t="shared" si="120"/>
        <v>46037</v>
      </c>
      <c r="I1551" s="5">
        <f t="shared" si="124"/>
        <v>46253</v>
      </c>
      <c r="J1551" s="9" t="str">
        <f t="shared" si="121"/>
        <v>ชำระตรงเวลา</v>
      </c>
      <c r="K1551" s="10">
        <f t="shared" si="122"/>
        <v>0</v>
      </c>
      <c r="L1551" t="str">
        <f t="shared" si="123"/>
        <v>ลูกหนี้ชั้นดี</v>
      </c>
    </row>
    <row r="1552" spans="1:12" x14ac:dyDescent="0.2">
      <c r="A1552" t="s">
        <v>1185</v>
      </c>
      <c r="B1552" t="s">
        <v>1184</v>
      </c>
      <c r="C1552">
        <v>15</v>
      </c>
      <c r="D1552">
        <v>6426010003277</v>
      </c>
      <c r="E1552" s="1">
        <v>46029</v>
      </c>
      <c r="F1552" s="1">
        <v>46037</v>
      </c>
      <c r="G1552">
        <v>24420</v>
      </c>
      <c r="H1552" s="1">
        <f t="shared" si="120"/>
        <v>46044</v>
      </c>
      <c r="I1552" s="5">
        <f t="shared" si="124"/>
        <v>46253</v>
      </c>
      <c r="J1552" s="9" t="str">
        <f t="shared" si="121"/>
        <v>ชำระตรงเวลา</v>
      </c>
      <c r="K1552" s="10">
        <f t="shared" si="122"/>
        <v>0</v>
      </c>
      <c r="L1552" t="str">
        <f t="shared" si="123"/>
        <v>ลูกหนี้ชั้นดี</v>
      </c>
    </row>
    <row r="1553" spans="1:12" x14ac:dyDescent="0.2">
      <c r="A1553" t="s">
        <v>1187</v>
      </c>
      <c r="B1553" t="s">
        <v>1184</v>
      </c>
      <c r="C1553">
        <v>7</v>
      </c>
      <c r="D1553">
        <v>6426010004366</v>
      </c>
      <c r="E1553" s="1">
        <v>46031</v>
      </c>
      <c r="F1553" s="1">
        <v>46036</v>
      </c>
      <c r="G1553">
        <v>69225</v>
      </c>
      <c r="H1553" s="1">
        <f t="shared" si="120"/>
        <v>46038</v>
      </c>
      <c r="I1553" s="5">
        <f t="shared" si="124"/>
        <v>46253</v>
      </c>
      <c r="J1553" s="9" t="str">
        <f t="shared" si="121"/>
        <v>ค้างชำระ 1 - 30 วัน</v>
      </c>
      <c r="K1553" s="10">
        <f t="shared" si="122"/>
        <v>0</v>
      </c>
      <c r="L1553" t="str">
        <f t="shared" si="123"/>
        <v>ลูกหนี้ชั้นดี</v>
      </c>
    </row>
    <row r="1554" spans="1:12" x14ac:dyDescent="0.2">
      <c r="A1554" t="s">
        <v>1190</v>
      </c>
      <c r="B1554" t="s">
        <v>1189</v>
      </c>
      <c r="C1554">
        <v>15</v>
      </c>
      <c r="D1554">
        <v>7326010004924</v>
      </c>
      <c r="E1554" s="1">
        <v>46034</v>
      </c>
      <c r="F1554" s="1">
        <v>46056</v>
      </c>
      <c r="G1554">
        <v>28735</v>
      </c>
      <c r="H1554" s="1">
        <f t="shared" si="120"/>
        <v>46049</v>
      </c>
      <c r="I1554" s="5">
        <f t="shared" si="124"/>
        <v>46253</v>
      </c>
      <c r="J1554" s="9" t="str">
        <f t="shared" si="121"/>
        <v>ค้างชำระ 1 - 30 วัน</v>
      </c>
      <c r="K1554" s="10">
        <f t="shared" si="122"/>
        <v>7</v>
      </c>
      <c r="L1554" t="str">
        <f t="shared" si="123"/>
        <v>ลูกหนี้ชั้นดี</v>
      </c>
    </row>
    <row r="1555" spans="1:12" x14ac:dyDescent="0.2">
      <c r="A1555" t="s">
        <v>1190</v>
      </c>
      <c r="B1555" t="s">
        <v>1189</v>
      </c>
      <c r="C1555">
        <v>15</v>
      </c>
      <c r="D1555">
        <v>7326010004924</v>
      </c>
      <c r="E1555" s="1">
        <v>46034</v>
      </c>
      <c r="F1555" s="1">
        <v>46056</v>
      </c>
      <c r="G1555">
        <v>28735</v>
      </c>
      <c r="H1555" s="1">
        <f t="shared" si="120"/>
        <v>46049</v>
      </c>
      <c r="I1555" s="5">
        <f t="shared" si="124"/>
        <v>46253</v>
      </c>
      <c r="J1555" s="9" t="str">
        <f t="shared" si="121"/>
        <v>ค้างชำระ 1 - 30 วัน</v>
      </c>
      <c r="K1555" s="10">
        <f t="shared" si="122"/>
        <v>7</v>
      </c>
      <c r="L1555" t="str">
        <f t="shared" si="123"/>
        <v>ลูกหนี้ชั้นดี</v>
      </c>
    </row>
    <row r="1556" spans="1:12" x14ac:dyDescent="0.2">
      <c r="A1556" t="s">
        <v>652</v>
      </c>
      <c r="B1556" t="s">
        <v>18</v>
      </c>
      <c r="C1556">
        <v>7</v>
      </c>
      <c r="D1556">
        <v>1226010013499</v>
      </c>
      <c r="E1556" s="1">
        <v>46050</v>
      </c>
      <c r="F1556" s="1">
        <v>46058</v>
      </c>
      <c r="G1556">
        <v>1645</v>
      </c>
      <c r="H1556" s="1">
        <f t="shared" si="120"/>
        <v>46057</v>
      </c>
      <c r="I1556" s="5">
        <f t="shared" si="124"/>
        <v>46253</v>
      </c>
      <c r="J1556" s="9" t="str">
        <f t="shared" si="121"/>
        <v>ชำระตรงเวลา</v>
      </c>
      <c r="K1556" s="10">
        <f t="shared" si="122"/>
        <v>1</v>
      </c>
      <c r="L1556" t="str">
        <f t="shared" si="123"/>
        <v>ลูกหนี้ชั้นดี</v>
      </c>
    </row>
    <row r="1557" spans="1:12" x14ac:dyDescent="0.2">
      <c r="A1557" t="s">
        <v>1191</v>
      </c>
      <c r="B1557" t="s">
        <v>18</v>
      </c>
      <c r="C1557">
        <v>7</v>
      </c>
      <c r="D1557">
        <v>1226010013505</v>
      </c>
      <c r="E1557" s="1">
        <v>46050</v>
      </c>
      <c r="F1557" s="1">
        <v>46056</v>
      </c>
      <c r="G1557">
        <v>4085</v>
      </c>
      <c r="H1557" s="1">
        <f t="shared" si="120"/>
        <v>46057</v>
      </c>
      <c r="I1557" s="5">
        <f t="shared" si="124"/>
        <v>46253</v>
      </c>
      <c r="J1557" s="9" t="str">
        <f t="shared" si="121"/>
        <v>ค้างชำระ 1 - 30 วัน</v>
      </c>
      <c r="K1557" s="10">
        <f t="shared" si="122"/>
        <v>0</v>
      </c>
      <c r="L1557" t="str">
        <f t="shared" si="123"/>
        <v>ลูกหนี้ชั้นดี</v>
      </c>
    </row>
    <row r="1558" spans="1:12" x14ac:dyDescent="0.2">
      <c r="A1558" t="s">
        <v>1192</v>
      </c>
      <c r="B1558" t="s">
        <v>18</v>
      </c>
      <c r="C1558">
        <v>7</v>
      </c>
      <c r="D1558">
        <v>1226010013512</v>
      </c>
      <c r="E1558" s="1">
        <v>46050</v>
      </c>
      <c r="F1558" s="1">
        <v>46059</v>
      </c>
      <c r="G1558">
        <v>1295</v>
      </c>
      <c r="H1558" s="1">
        <f t="shared" si="120"/>
        <v>46057</v>
      </c>
      <c r="I1558" s="5">
        <f t="shared" si="124"/>
        <v>46253</v>
      </c>
      <c r="J1558" s="9" t="str">
        <f t="shared" si="121"/>
        <v>ค้างชำระ 1 - 30 วัน</v>
      </c>
      <c r="K1558" s="10">
        <f t="shared" si="122"/>
        <v>2</v>
      </c>
      <c r="L1558" t="str">
        <f t="shared" si="123"/>
        <v>ลูกหนี้ชั้นดี</v>
      </c>
    </row>
    <row r="1559" spans="1:12" x14ac:dyDescent="0.2">
      <c r="A1559" t="s">
        <v>1193</v>
      </c>
      <c r="B1559" t="s">
        <v>18</v>
      </c>
      <c r="C1559">
        <v>7</v>
      </c>
      <c r="D1559">
        <v>1226010013529</v>
      </c>
      <c r="E1559" s="1">
        <v>46050</v>
      </c>
      <c r="F1559" s="1">
        <v>46058</v>
      </c>
      <c r="G1559">
        <v>4380</v>
      </c>
      <c r="H1559" s="1">
        <f t="shared" si="120"/>
        <v>46057</v>
      </c>
      <c r="I1559" s="5">
        <f t="shared" si="124"/>
        <v>46253</v>
      </c>
      <c r="J1559" s="9" t="str">
        <f t="shared" si="121"/>
        <v>ชำระตรงเวลา</v>
      </c>
      <c r="K1559" s="10">
        <f t="shared" si="122"/>
        <v>1</v>
      </c>
      <c r="L1559" t="str">
        <f t="shared" si="123"/>
        <v>ลูกหนี้ชั้นดี</v>
      </c>
    </row>
    <row r="1560" spans="1:12" x14ac:dyDescent="0.2">
      <c r="A1560" t="s">
        <v>1194</v>
      </c>
      <c r="B1560" t="s">
        <v>18</v>
      </c>
      <c r="C1560">
        <v>7</v>
      </c>
      <c r="D1560">
        <v>1226010013550</v>
      </c>
      <c r="E1560" s="1">
        <v>46050</v>
      </c>
      <c r="F1560" s="1">
        <v>46052</v>
      </c>
      <c r="G1560">
        <v>1730</v>
      </c>
      <c r="H1560" s="1">
        <f t="shared" si="120"/>
        <v>46057</v>
      </c>
      <c r="I1560" s="5">
        <f t="shared" si="124"/>
        <v>46253</v>
      </c>
      <c r="J1560" s="9" t="str">
        <f t="shared" si="121"/>
        <v>ค้างชำระ 1 - 30 วัน</v>
      </c>
      <c r="K1560" s="10">
        <f t="shared" si="122"/>
        <v>0</v>
      </c>
      <c r="L1560" t="str">
        <f t="shared" si="123"/>
        <v>ลูกหนี้ชั้นดี</v>
      </c>
    </row>
    <row r="1561" spans="1:12" x14ac:dyDescent="0.2">
      <c r="A1561" t="s">
        <v>1195</v>
      </c>
      <c r="B1561" t="s">
        <v>18</v>
      </c>
      <c r="C1561">
        <v>7</v>
      </c>
      <c r="D1561">
        <v>1226010013567</v>
      </c>
      <c r="E1561" s="1">
        <v>46050</v>
      </c>
      <c r="F1561" s="1">
        <v>46059</v>
      </c>
      <c r="G1561">
        <v>1675</v>
      </c>
      <c r="H1561" s="1">
        <f t="shared" si="120"/>
        <v>46057</v>
      </c>
      <c r="I1561" s="5">
        <f t="shared" si="124"/>
        <v>46253</v>
      </c>
      <c r="J1561" s="9" t="str">
        <f t="shared" si="121"/>
        <v>ชำระตรงเวลา</v>
      </c>
      <c r="K1561" s="10">
        <f t="shared" si="122"/>
        <v>2</v>
      </c>
      <c r="L1561" t="str">
        <f t="shared" si="123"/>
        <v>ลูกหนี้ชั้นดี</v>
      </c>
    </row>
    <row r="1562" spans="1:12" x14ac:dyDescent="0.2">
      <c r="A1562" t="s">
        <v>953</v>
      </c>
      <c r="B1562" t="s">
        <v>18</v>
      </c>
      <c r="C1562">
        <v>7</v>
      </c>
      <c r="D1562">
        <v>1226010013574</v>
      </c>
      <c r="E1562" s="1">
        <v>46050</v>
      </c>
      <c r="F1562" s="1">
        <v>46052</v>
      </c>
      <c r="G1562">
        <v>3200</v>
      </c>
      <c r="H1562" s="1">
        <f t="shared" si="120"/>
        <v>46057</v>
      </c>
      <c r="I1562" s="5">
        <f t="shared" si="124"/>
        <v>46253</v>
      </c>
      <c r="J1562" s="9" t="str">
        <f t="shared" si="121"/>
        <v>ชำระตรงเวลา</v>
      </c>
      <c r="K1562" s="10">
        <f t="shared" si="122"/>
        <v>0</v>
      </c>
      <c r="L1562" t="str">
        <f t="shared" si="123"/>
        <v>ลูกหนี้ชั้นดี</v>
      </c>
    </row>
    <row r="1563" spans="1:12" x14ac:dyDescent="0.2">
      <c r="A1563" t="s">
        <v>1082</v>
      </c>
      <c r="B1563" t="s">
        <v>18</v>
      </c>
      <c r="C1563">
        <v>7</v>
      </c>
      <c r="D1563">
        <v>1226010014458</v>
      </c>
      <c r="E1563" s="1">
        <v>46053</v>
      </c>
      <c r="F1563" s="1">
        <v>46053</v>
      </c>
      <c r="G1563">
        <v>350</v>
      </c>
      <c r="H1563" s="1">
        <f t="shared" si="120"/>
        <v>46060</v>
      </c>
      <c r="I1563" s="5">
        <f t="shared" si="124"/>
        <v>46253</v>
      </c>
      <c r="J1563" s="9" t="str">
        <f t="shared" si="121"/>
        <v>ชำระตรงเวลา</v>
      </c>
      <c r="K1563" s="10">
        <f t="shared" si="122"/>
        <v>0</v>
      </c>
      <c r="L1563" t="str">
        <f t="shared" si="123"/>
        <v>ลูกหนี้ชั้นดี</v>
      </c>
    </row>
    <row r="1564" spans="1:12" x14ac:dyDescent="0.2">
      <c r="A1564" t="s">
        <v>180</v>
      </c>
      <c r="B1564" t="s">
        <v>13</v>
      </c>
      <c r="C1564">
        <v>7</v>
      </c>
      <c r="D1564">
        <v>1326010008867</v>
      </c>
      <c r="E1564" s="1">
        <v>46041</v>
      </c>
      <c r="F1564" s="1">
        <v>46042</v>
      </c>
      <c r="G1564">
        <v>11850</v>
      </c>
      <c r="H1564" s="1">
        <f t="shared" si="120"/>
        <v>46048</v>
      </c>
      <c r="I1564" s="5">
        <f t="shared" si="124"/>
        <v>46253</v>
      </c>
      <c r="J1564" s="9" t="str">
        <f t="shared" si="121"/>
        <v>ชำระตรงเวลา</v>
      </c>
      <c r="K1564" s="10">
        <f t="shared" si="122"/>
        <v>0</v>
      </c>
      <c r="L1564" t="str">
        <f t="shared" si="123"/>
        <v>ลูกหนี้ชั้นดี</v>
      </c>
    </row>
    <row r="1565" spans="1:12" x14ac:dyDescent="0.2">
      <c r="A1565" t="s">
        <v>180</v>
      </c>
      <c r="B1565" t="s">
        <v>13</v>
      </c>
      <c r="C1565">
        <v>7</v>
      </c>
      <c r="D1565">
        <v>1326010008867</v>
      </c>
      <c r="E1565" s="1">
        <v>46041</v>
      </c>
      <c r="F1565" s="1">
        <v>46042</v>
      </c>
      <c r="G1565">
        <v>11850</v>
      </c>
      <c r="H1565" s="1">
        <f t="shared" si="120"/>
        <v>46048</v>
      </c>
      <c r="I1565" s="5">
        <f t="shared" si="124"/>
        <v>46253</v>
      </c>
      <c r="J1565" s="9" t="str">
        <f t="shared" si="121"/>
        <v>ชำระตรงเวลา</v>
      </c>
      <c r="K1565" s="10">
        <f t="shared" si="122"/>
        <v>0</v>
      </c>
      <c r="L1565" t="str">
        <f t="shared" si="123"/>
        <v>ลูกหนี้ชั้นดี</v>
      </c>
    </row>
    <row r="1566" spans="1:12" x14ac:dyDescent="0.2">
      <c r="A1566" t="s">
        <v>1196</v>
      </c>
      <c r="B1566" t="s">
        <v>13</v>
      </c>
      <c r="C1566">
        <v>7</v>
      </c>
      <c r="D1566">
        <v>1326010008874</v>
      </c>
      <c r="E1566" s="1">
        <v>46041</v>
      </c>
      <c r="F1566" s="1">
        <v>46043</v>
      </c>
      <c r="G1566">
        <v>25700</v>
      </c>
      <c r="H1566" s="1">
        <f t="shared" si="120"/>
        <v>46048</v>
      </c>
      <c r="I1566" s="5">
        <f t="shared" si="124"/>
        <v>46253</v>
      </c>
      <c r="J1566" s="9" t="str">
        <f t="shared" si="121"/>
        <v>ชำระตรงเวลา</v>
      </c>
      <c r="K1566" s="10">
        <f t="shared" si="122"/>
        <v>0</v>
      </c>
      <c r="L1566" t="str">
        <f t="shared" si="123"/>
        <v>ลูกหนี้ชั้นดี</v>
      </c>
    </row>
    <row r="1567" spans="1:12" x14ac:dyDescent="0.2">
      <c r="A1567" t="s">
        <v>127</v>
      </c>
      <c r="B1567" t="s">
        <v>13</v>
      </c>
      <c r="C1567">
        <v>7</v>
      </c>
      <c r="D1567">
        <v>1326010008881</v>
      </c>
      <c r="E1567" s="1">
        <v>46041</v>
      </c>
      <c r="F1567" s="1">
        <v>46042</v>
      </c>
      <c r="G1567">
        <v>3280</v>
      </c>
      <c r="H1567" s="1">
        <f t="shared" si="120"/>
        <v>46048</v>
      </c>
      <c r="I1567" s="5">
        <f t="shared" si="124"/>
        <v>46253</v>
      </c>
      <c r="J1567" s="9" t="str">
        <f t="shared" si="121"/>
        <v>ค้างชำระ 1 - 30 วัน</v>
      </c>
      <c r="K1567" s="10">
        <f t="shared" si="122"/>
        <v>0</v>
      </c>
      <c r="L1567" t="str">
        <f t="shared" si="123"/>
        <v>ลูกหนี้ชั้นดี</v>
      </c>
    </row>
    <row r="1568" spans="1:12" x14ac:dyDescent="0.2">
      <c r="A1568" t="s">
        <v>1197</v>
      </c>
      <c r="B1568" t="s">
        <v>13</v>
      </c>
      <c r="C1568">
        <v>7</v>
      </c>
      <c r="D1568">
        <v>1326010009017</v>
      </c>
      <c r="E1568" s="1">
        <v>46041</v>
      </c>
      <c r="F1568" s="1">
        <v>46049</v>
      </c>
      <c r="G1568">
        <v>2090</v>
      </c>
      <c r="H1568" s="1">
        <f t="shared" si="120"/>
        <v>46048</v>
      </c>
      <c r="I1568" s="5">
        <f t="shared" si="124"/>
        <v>46253</v>
      </c>
      <c r="J1568" s="9" t="str">
        <f t="shared" si="121"/>
        <v>ค้างชำระ 1 - 30 วัน</v>
      </c>
      <c r="K1568" s="10">
        <f t="shared" si="122"/>
        <v>1</v>
      </c>
      <c r="L1568" t="str">
        <f t="shared" si="123"/>
        <v>ลูกหนี้ชั้นดี</v>
      </c>
    </row>
    <row r="1569" spans="1:12" x14ac:dyDescent="0.2">
      <c r="A1569" t="s">
        <v>1198</v>
      </c>
      <c r="B1569" t="s">
        <v>13</v>
      </c>
      <c r="C1569">
        <v>7</v>
      </c>
      <c r="D1569">
        <v>1326010009154</v>
      </c>
      <c r="E1569" s="1">
        <v>46042</v>
      </c>
      <c r="F1569" s="1">
        <v>46050</v>
      </c>
      <c r="G1569">
        <v>1710</v>
      </c>
      <c r="H1569" s="1">
        <f t="shared" si="120"/>
        <v>46049</v>
      </c>
      <c r="I1569" s="5">
        <f t="shared" si="124"/>
        <v>46253</v>
      </c>
      <c r="J1569" s="9" t="str">
        <f t="shared" si="121"/>
        <v>ชำระตรงเวลา</v>
      </c>
      <c r="K1569" s="10">
        <f t="shared" si="122"/>
        <v>1</v>
      </c>
      <c r="L1569" t="str">
        <f t="shared" si="123"/>
        <v>ลูกหนี้ชั้นดี</v>
      </c>
    </row>
    <row r="1570" spans="1:12" x14ac:dyDescent="0.2">
      <c r="A1570" t="s">
        <v>1199</v>
      </c>
      <c r="B1570" t="s">
        <v>13</v>
      </c>
      <c r="C1570">
        <v>7</v>
      </c>
      <c r="D1570">
        <v>1326010010495</v>
      </c>
      <c r="E1570" s="1">
        <v>46043</v>
      </c>
      <c r="F1570" s="1">
        <v>46044</v>
      </c>
      <c r="G1570">
        <v>200</v>
      </c>
      <c r="H1570" s="1">
        <f t="shared" si="120"/>
        <v>46050</v>
      </c>
      <c r="I1570" s="5">
        <f t="shared" si="124"/>
        <v>46253</v>
      </c>
      <c r="J1570" s="9" t="str">
        <f t="shared" si="121"/>
        <v>ชำระตรงเวลา</v>
      </c>
      <c r="K1570" s="10">
        <f t="shared" si="122"/>
        <v>0</v>
      </c>
      <c r="L1570" t="str">
        <f t="shared" si="123"/>
        <v>ลูกหนี้ชั้นดี</v>
      </c>
    </row>
    <row r="1571" spans="1:12" x14ac:dyDescent="0.2">
      <c r="A1571" t="s">
        <v>1200</v>
      </c>
      <c r="B1571" t="s">
        <v>13</v>
      </c>
      <c r="C1571">
        <v>7</v>
      </c>
      <c r="D1571">
        <v>1326010010501</v>
      </c>
      <c r="E1571" s="1">
        <v>46043</v>
      </c>
      <c r="F1571" s="1">
        <v>46044</v>
      </c>
      <c r="G1571">
        <v>1000</v>
      </c>
      <c r="H1571" s="1">
        <f t="shared" si="120"/>
        <v>46050</v>
      </c>
      <c r="I1571" s="5">
        <f t="shared" si="124"/>
        <v>46253</v>
      </c>
      <c r="J1571" s="9" t="str">
        <f t="shared" si="121"/>
        <v>ชำระตรงเวลา</v>
      </c>
      <c r="K1571" s="10">
        <f t="shared" si="122"/>
        <v>0</v>
      </c>
      <c r="L1571" t="str">
        <f t="shared" si="123"/>
        <v>ลูกหนี้ชั้นดี</v>
      </c>
    </row>
    <row r="1572" spans="1:12" x14ac:dyDescent="0.2">
      <c r="A1572" t="s">
        <v>1201</v>
      </c>
      <c r="B1572" t="s">
        <v>13</v>
      </c>
      <c r="C1572">
        <v>7</v>
      </c>
      <c r="D1572">
        <v>1326010010518</v>
      </c>
      <c r="E1572" s="1">
        <v>46043</v>
      </c>
      <c r="F1572" s="1">
        <v>46043</v>
      </c>
      <c r="G1572">
        <v>240</v>
      </c>
      <c r="H1572" s="1">
        <f t="shared" si="120"/>
        <v>46050</v>
      </c>
      <c r="I1572" s="5">
        <f t="shared" si="124"/>
        <v>46253</v>
      </c>
      <c r="J1572" s="9" t="str">
        <f t="shared" si="121"/>
        <v>ชำระตรงเวลา</v>
      </c>
      <c r="K1572" s="10">
        <f t="shared" si="122"/>
        <v>0</v>
      </c>
      <c r="L1572" t="str">
        <f t="shared" si="123"/>
        <v>ลูกหนี้ชั้นดี</v>
      </c>
    </row>
    <row r="1573" spans="1:12" x14ac:dyDescent="0.2">
      <c r="A1573" t="s">
        <v>1202</v>
      </c>
      <c r="B1573" t="s">
        <v>13</v>
      </c>
      <c r="C1573">
        <v>7</v>
      </c>
      <c r="D1573">
        <v>1326010010822</v>
      </c>
      <c r="E1573" s="1">
        <v>46044</v>
      </c>
      <c r="F1573" s="1">
        <v>46045</v>
      </c>
      <c r="G1573">
        <v>50</v>
      </c>
      <c r="H1573" s="1">
        <f t="shared" si="120"/>
        <v>46051</v>
      </c>
      <c r="I1573" s="5">
        <f t="shared" si="124"/>
        <v>46253</v>
      </c>
      <c r="J1573" s="9" t="str">
        <f t="shared" si="121"/>
        <v>ชำระตรงเวลา</v>
      </c>
      <c r="K1573" s="10">
        <f t="shared" si="122"/>
        <v>0</v>
      </c>
      <c r="L1573" t="str">
        <f t="shared" si="123"/>
        <v>ลูกหนี้ชั้นดี</v>
      </c>
    </row>
    <row r="1574" spans="1:12" x14ac:dyDescent="0.2">
      <c r="A1574" t="s">
        <v>1203</v>
      </c>
      <c r="B1574" t="s">
        <v>13</v>
      </c>
      <c r="C1574">
        <v>7</v>
      </c>
      <c r="D1574">
        <v>1326010010846</v>
      </c>
      <c r="E1574" s="1">
        <v>46044</v>
      </c>
      <c r="F1574" s="1">
        <v>46048</v>
      </c>
      <c r="G1574">
        <v>10960</v>
      </c>
      <c r="H1574" s="1">
        <f t="shared" si="120"/>
        <v>46051</v>
      </c>
      <c r="I1574" s="5">
        <f t="shared" si="124"/>
        <v>46253</v>
      </c>
      <c r="J1574" s="9" t="str">
        <f t="shared" si="121"/>
        <v>ชำระตรงเวลา</v>
      </c>
      <c r="K1574" s="10">
        <f t="shared" si="122"/>
        <v>0</v>
      </c>
      <c r="L1574" t="str">
        <f t="shared" si="123"/>
        <v>ลูกหนี้ชั้นดี</v>
      </c>
    </row>
    <row r="1575" spans="1:12" x14ac:dyDescent="0.2">
      <c r="A1575" t="s">
        <v>1203</v>
      </c>
      <c r="B1575" t="s">
        <v>13</v>
      </c>
      <c r="C1575">
        <v>7</v>
      </c>
      <c r="D1575">
        <v>1326010010846</v>
      </c>
      <c r="E1575" s="1">
        <v>46044</v>
      </c>
      <c r="F1575" s="1">
        <v>46048</v>
      </c>
      <c r="G1575">
        <v>10960</v>
      </c>
      <c r="H1575" s="1">
        <f t="shared" si="120"/>
        <v>46051</v>
      </c>
      <c r="I1575" s="5">
        <f t="shared" si="124"/>
        <v>46253</v>
      </c>
      <c r="J1575" s="9" t="str">
        <f t="shared" si="121"/>
        <v>ชำระตรงเวลา</v>
      </c>
      <c r="K1575" s="10">
        <f t="shared" si="122"/>
        <v>0</v>
      </c>
      <c r="L1575" t="str">
        <f t="shared" si="123"/>
        <v>ลูกหนี้ชั้นดี</v>
      </c>
    </row>
    <row r="1576" spans="1:12" x14ac:dyDescent="0.2">
      <c r="A1576" t="s">
        <v>1204</v>
      </c>
      <c r="B1576" t="s">
        <v>13</v>
      </c>
      <c r="C1576">
        <v>15</v>
      </c>
      <c r="D1576">
        <v>1326010010877</v>
      </c>
      <c r="E1576" s="1">
        <v>46044</v>
      </c>
      <c r="F1576" s="1">
        <v>46046</v>
      </c>
      <c r="G1576">
        <v>100</v>
      </c>
      <c r="H1576" s="1">
        <f t="shared" si="120"/>
        <v>46059</v>
      </c>
      <c r="I1576" s="5">
        <f t="shared" si="124"/>
        <v>46253</v>
      </c>
      <c r="J1576" s="9" t="str">
        <f t="shared" si="121"/>
        <v>ชำระตรงเวลา</v>
      </c>
      <c r="K1576" s="10">
        <f t="shared" si="122"/>
        <v>0</v>
      </c>
      <c r="L1576" t="str">
        <f t="shared" si="123"/>
        <v>ลูกหนี้ชั้นดี</v>
      </c>
    </row>
    <row r="1577" spans="1:12" x14ac:dyDescent="0.2">
      <c r="A1577" t="s">
        <v>1206</v>
      </c>
      <c r="B1577" t="s">
        <v>13</v>
      </c>
      <c r="C1577">
        <v>7</v>
      </c>
      <c r="D1577">
        <v>1326010010938</v>
      </c>
      <c r="E1577" s="1">
        <v>46044</v>
      </c>
      <c r="F1577" s="1">
        <v>46045</v>
      </c>
      <c r="G1577">
        <v>1820</v>
      </c>
      <c r="H1577" s="1">
        <f t="shared" si="120"/>
        <v>46051</v>
      </c>
      <c r="I1577" s="5">
        <f t="shared" si="124"/>
        <v>46253</v>
      </c>
      <c r="J1577" s="9" t="str">
        <f t="shared" si="121"/>
        <v>ชำระตรงเวลา</v>
      </c>
      <c r="K1577" s="10">
        <f t="shared" si="122"/>
        <v>0</v>
      </c>
      <c r="L1577" t="str">
        <f t="shared" si="123"/>
        <v>ลูกหนี้ชั้นดี</v>
      </c>
    </row>
    <row r="1578" spans="1:12" x14ac:dyDescent="0.2">
      <c r="A1578" t="s">
        <v>196</v>
      </c>
      <c r="B1578" t="s">
        <v>13</v>
      </c>
      <c r="C1578">
        <v>7</v>
      </c>
      <c r="D1578">
        <v>1326010010945</v>
      </c>
      <c r="E1578" s="1">
        <v>46044</v>
      </c>
      <c r="F1578" s="1">
        <v>46048</v>
      </c>
      <c r="G1578">
        <v>5295</v>
      </c>
      <c r="H1578" s="1">
        <f t="shared" si="120"/>
        <v>46051</v>
      </c>
      <c r="I1578" s="5">
        <f t="shared" si="124"/>
        <v>46253</v>
      </c>
      <c r="J1578" s="9" t="str">
        <f t="shared" si="121"/>
        <v>ค้างชำระ 1 - 30 วัน</v>
      </c>
      <c r="K1578" s="10">
        <f t="shared" si="122"/>
        <v>0</v>
      </c>
      <c r="L1578" t="str">
        <f t="shared" si="123"/>
        <v>ลูกหนี้ชั้นดี</v>
      </c>
    </row>
    <row r="1579" spans="1:12" x14ac:dyDescent="0.2">
      <c r="A1579" t="s">
        <v>1207</v>
      </c>
      <c r="B1579" t="s">
        <v>13</v>
      </c>
      <c r="C1579">
        <v>7</v>
      </c>
      <c r="D1579">
        <v>1326010010983</v>
      </c>
      <c r="E1579" s="1">
        <v>46044</v>
      </c>
      <c r="F1579" s="1">
        <v>46052</v>
      </c>
      <c r="G1579">
        <v>2020</v>
      </c>
      <c r="H1579" s="1">
        <f t="shared" si="120"/>
        <v>46051</v>
      </c>
      <c r="I1579" s="5">
        <f t="shared" si="124"/>
        <v>46253</v>
      </c>
      <c r="J1579" s="9" t="str">
        <f t="shared" si="121"/>
        <v>ชำระตรงเวลา</v>
      </c>
      <c r="K1579" s="10">
        <f t="shared" si="122"/>
        <v>1</v>
      </c>
      <c r="L1579" t="str">
        <f t="shared" si="123"/>
        <v>ลูกหนี้ชั้นดี</v>
      </c>
    </row>
    <row r="1580" spans="1:12" x14ac:dyDescent="0.2">
      <c r="A1580" t="s">
        <v>1208</v>
      </c>
      <c r="B1580" t="s">
        <v>13</v>
      </c>
      <c r="C1580">
        <v>7</v>
      </c>
      <c r="D1580">
        <v>1326010011102</v>
      </c>
      <c r="E1580" s="1">
        <v>46044</v>
      </c>
      <c r="F1580" s="1">
        <v>46045</v>
      </c>
      <c r="G1580">
        <v>11850</v>
      </c>
      <c r="H1580" s="1">
        <f t="shared" si="120"/>
        <v>46051</v>
      </c>
      <c r="I1580" s="5">
        <f t="shared" si="124"/>
        <v>46253</v>
      </c>
      <c r="J1580" s="9" t="str">
        <f t="shared" si="121"/>
        <v>ค้างชำระ 1 - 30 วัน</v>
      </c>
      <c r="K1580" s="10">
        <f t="shared" si="122"/>
        <v>0</v>
      </c>
      <c r="L1580" t="str">
        <f t="shared" si="123"/>
        <v>ลูกหนี้ชั้นดี</v>
      </c>
    </row>
    <row r="1581" spans="1:12" x14ac:dyDescent="0.2">
      <c r="A1581" t="s">
        <v>1096</v>
      </c>
      <c r="B1581" t="s">
        <v>13</v>
      </c>
      <c r="C1581">
        <v>7</v>
      </c>
      <c r="D1581">
        <v>1326010011119</v>
      </c>
      <c r="E1581" s="1">
        <v>46044</v>
      </c>
      <c r="F1581" s="1">
        <v>46053</v>
      </c>
      <c r="G1581">
        <v>1015</v>
      </c>
      <c r="H1581" s="1">
        <f t="shared" si="120"/>
        <v>46051</v>
      </c>
      <c r="I1581" s="5">
        <f t="shared" si="124"/>
        <v>46253</v>
      </c>
      <c r="J1581" s="9" t="str">
        <f t="shared" si="121"/>
        <v>ชำระตรงเวลา</v>
      </c>
      <c r="K1581" s="10">
        <f t="shared" si="122"/>
        <v>2</v>
      </c>
      <c r="L1581" t="str">
        <f t="shared" si="123"/>
        <v>ลูกหนี้ชั้นดี</v>
      </c>
    </row>
    <row r="1582" spans="1:12" x14ac:dyDescent="0.2">
      <c r="A1582" t="s">
        <v>196</v>
      </c>
      <c r="B1582" t="s">
        <v>13</v>
      </c>
      <c r="C1582">
        <v>30</v>
      </c>
      <c r="D1582">
        <v>1326010011126</v>
      </c>
      <c r="E1582" s="1">
        <v>46044</v>
      </c>
      <c r="F1582" s="1">
        <v>46044</v>
      </c>
      <c r="G1582">
        <v>60</v>
      </c>
      <c r="H1582" s="1">
        <f t="shared" si="120"/>
        <v>46074</v>
      </c>
      <c r="I1582" s="5">
        <f t="shared" si="124"/>
        <v>46253</v>
      </c>
      <c r="J1582" s="9" t="str">
        <f t="shared" si="121"/>
        <v>ค้างชำระ 1 - 30 วัน</v>
      </c>
      <c r="K1582" s="10">
        <f t="shared" si="122"/>
        <v>0</v>
      </c>
      <c r="L1582" t="str">
        <f t="shared" si="123"/>
        <v>ลูกหนี้ชั้นดี</v>
      </c>
    </row>
    <row r="1583" spans="1:12" x14ac:dyDescent="0.2">
      <c r="A1583" t="s">
        <v>196</v>
      </c>
      <c r="B1583" t="s">
        <v>13</v>
      </c>
      <c r="C1583">
        <v>15</v>
      </c>
      <c r="D1583">
        <v>1326010011133</v>
      </c>
      <c r="E1583" s="1">
        <v>46045</v>
      </c>
      <c r="F1583" s="1">
        <v>46063</v>
      </c>
      <c r="G1583">
        <v>3527</v>
      </c>
      <c r="H1583" s="1">
        <f t="shared" si="120"/>
        <v>46060</v>
      </c>
      <c r="I1583" s="5">
        <f t="shared" si="124"/>
        <v>46253</v>
      </c>
      <c r="J1583" s="9" t="str">
        <f t="shared" si="121"/>
        <v>ค้างชำระ 1 - 30 วัน</v>
      </c>
      <c r="K1583" s="10">
        <f t="shared" si="122"/>
        <v>3</v>
      </c>
      <c r="L1583" t="str">
        <f t="shared" si="123"/>
        <v>ลูกหนี้ชั้นดี</v>
      </c>
    </row>
    <row r="1584" spans="1:12" x14ac:dyDescent="0.2">
      <c r="A1584" t="s">
        <v>60</v>
      </c>
      <c r="B1584" t="s">
        <v>13</v>
      </c>
      <c r="C1584">
        <v>7</v>
      </c>
      <c r="D1584">
        <v>1326010011188</v>
      </c>
      <c r="E1584" s="1">
        <v>46045</v>
      </c>
      <c r="F1584" s="1">
        <v>46053</v>
      </c>
      <c r="G1584">
        <v>834</v>
      </c>
      <c r="H1584" s="1">
        <f t="shared" si="120"/>
        <v>46052</v>
      </c>
      <c r="I1584" s="5">
        <f t="shared" si="124"/>
        <v>46253</v>
      </c>
      <c r="J1584" s="9" t="str">
        <f t="shared" si="121"/>
        <v>ค้างชำระ 1 - 30 วัน</v>
      </c>
      <c r="K1584" s="10">
        <f t="shared" si="122"/>
        <v>1</v>
      </c>
      <c r="L1584" t="str">
        <f t="shared" si="123"/>
        <v>ลูกหนี้ชั้นดี</v>
      </c>
    </row>
    <row r="1585" spans="1:12" x14ac:dyDescent="0.2">
      <c r="A1585" t="s">
        <v>60</v>
      </c>
      <c r="B1585" t="s">
        <v>13</v>
      </c>
      <c r="C1585">
        <v>7</v>
      </c>
      <c r="D1585">
        <v>1326010011188</v>
      </c>
      <c r="E1585" s="1">
        <v>46045</v>
      </c>
      <c r="F1585" s="1">
        <v>46053</v>
      </c>
      <c r="G1585">
        <v>834</v>
      </c>
      <c r="H1585" s="1">
        <f t="shared" si="120"/>
        <v>46052</v>
      </c>
      <c r="I1585" s="5">
        <f t="shared" si="124"/>
        <v>46253</v>
      </c>
      <c r="J1585" s="9" t="str">
        <f t="shared" si="121"/>
        <v>ค้างชำระ 1 - 30 วัน</v>
      </c>
      <c r="K1585" s="10">
        <f t="shared" si="122"/>
        <v>1</v>
      </c>
      <c r="L1585" t="str">
        <f t="shared" si="123"/>
        <v>ลูกหนี้ชั้นดี</v>
      </c>
    </row>
    <row r="1586" spans="1:12" x14ac:dyDescent="0.2">
      <c r="A1586" t="s">
        <v>60</v>
      </c>
      <c r="B1586" t="s">
        <v>13</v>
      </c>
      <c r="C1586">
        <v>7</v>
      </c>
      <c r="D1586">
        <v>1326010011188</v>
      </c>
      <c r="E1586" s="1">
        <v>46045</v>
      </c>
      <c r="F1586" s="1">
        <v>46053</v>
      </c>
      <c r="G1586">
        <v>834</v>
      </c>
      <c r="H1586" s="1">
        <f t="shared" si="120"/>
        <v>46052</v>
      </c>
      <c r="I1586" s="5">
        <f t="shared" si="124"/>
        <v>46253</v>
      </c>
      <c r="J1586" s="9" t="str">
        <f t="shared" si="121"/>
        <v>ค้างชำระ 1 - 30 วัน</v>
      </c>
      <c r="K1586" s="10">
        <f t="shared" si="122"/>
        <v>1</v>
      </c>
      <c r="L1586" t="str">
        <f t="shared" si="123"/>
        <v>ลูกหนี้ชั้นดี</v>
      </c>
    </row>
    <row r="1587" spans="1:12" x14ac:dyDescent="0.2">
      <c r="A1587" t="s">
        <v>60</v>
      </c>
      <c r="B1587" t="s">
        <v>13</v>
      </c>
      <c r="C1587">
        <v>7</v>
      </c>
      <c r="D1587">
        <v>1326010011188</v>
      </c>
      <c r="E1587" s="1">
        <v>46045</v>
      </c>
      <c r="F1587" s="1">
        <v>46053</v>
      </c>
      <c r="G1587">
        <v>834</v>
      </c>
      <c r="H1587" s="1">
        <f t="shared" si="120"/>
        <v>46052</v>
      </c>
      <c r="I1587" s="5">
        <f t="shared" si="124"/>
        <v>46253</v>
      </c>
      <c r="J1587" s="9" t="str">
        <f t="shared" si="121"/>
        <v>ค้างชำระ 1 - 30 วัน</v>
      </c>
      <c r="K1587" s="10">
        <f t="shared" si="122"/>
        <v>1</v>
      </c>
      <c r="L1587" t="str">
        <f t="shared" si="123"/>
        <v>ลูกหนี้ชั้นดี</v>
      </c>
    </row>
    <row r="1588" spans="1:12" x14ac:dyDescent="0.2">
      <c r="A1588" t="s">
        <v>53</v>
      </c>
      <c r="B1588" t="s">
        <v>13</v>
      </c>
      <c r="C1588">
        <v>7</v>
      </c>
      <c r="D1588">
        <v>1326010011195</v>
      </c>
      <c r="E1588" s="1">
        <v>46045</v>
      </c>
      <c r="F1588" s="1">
        <v>46055</v>
      </c>
      <c r="G1588">
        <v>6265</v>
      </c>
      <c r="H1588" s="1">
        <f t="shared" si="120"/>
        <v>46052</v>
      </c>
      <c r="I1588" s="5">
        <f t="shared" si="124"/>
        <v>46253</v>
      </c>
      <c r="J1588" s="9" t="str">
        <f t="shared" si="121"/>
        <v>ชำระตรงเวลา</v>
      </c>
      <c r="K1588" s="10">
        <f t="shared" si="122"/>
        <v>3</v>
      </c>
      <c r="L1588" t="str">
        <f t="shared" si="123"/>
        <v>ลูกหนี้ชั้นดี</v>
      </c>
    </row>
    <row r="1589" spans="1:12" x14ac:dyDescent="0.2">
      <c r="A1589" t="s">
        <v>1209</v>
      </c>
      <c r="B1589" t="s">
        <v>8</v>
      </c>
      <c r="C1589">
        <v>7</v>
      </c>
      <c r="D1589">
        <v>1526010013711</v>
      </c>
      <c r="E1589" s="1">
        <v>46051</v>
      </c>
      <c r="F1589" s="1">
        <v>46053</v>
      </c>
      <c r="G1589">
        <v>940</v>
      </c>
      <c r="H1589" s="1">
        <f t="shared" si="120"/>
        <v>46058</v>
      </c>
      <c r="I1589" s="5">
        <f t="shared" si="124"/>
        <v>46253</v>
      </c>
      <c r="J1589" s="9" t="str">
        <f t="shared" si="121"/>
        <v>ชำระตรงเวลา</v>
      </c>
      <c r="K1589" s="10">
        <f t="shared" si="122"/>
        <v>0</v>
      </c>
      <c r="L1589" t="str">
        <f t="shared" si="123"/>
        <v>ลูกหนี้ชั้นดี</v>
      </c>
    </row>
    <row r="1590" spans="1:12" x14ac:dyDescent="0.2">
      <c r="A1590" t="s">
        <v>1210</v>
      </c>
      <c r="B1590" t="s">
        <v>8</v>
      </c>
      <c r="C1590">
        <v>7</v>
      </c>
      <c r="D1590">
        <v>1526010013728</v>
      </c>
      <c r="E1590" s="1">
        <v>46051</v>
      </c>
      <c r="F1590" s="1">
        <v>46053</v>
      </c>
      <c r="G1590">
        <v>1360</v>
      </c>
      <c r="H1590" s="1">
        <f t="shared" si="120"/>
        <v>46058</v>
      </c>
      <c r="I1590" s="5">
        <f t="shared" si="124"/>
        <v>46253</v>
      </c>
      <c r="J1590" s="9" t="str">
        <f t="shared" si="121"/>
        <v>ชำระตรงเวลา</v>
      </c>
      <c r="K1590" s="10">
        <f t="shared" si="122"/>
        <v>0</v>
      </c>
      <c r="L1590" t="str">
        <f t="shared" si="123"/>
        <v>ลูกหนี้ชั้นดี</v>
      </c>
    </row>
    <row r="1591" spans="1:12" x14ac:dyDescent="0.2">
      <c r="A1591" t="s">
        <v>1211</v>
      </c>
      <c r="B1591" t="s">
        <v>8</v>
      </c>
      <c r="C1591">
        <v>7</v>
      </c>
      <c r="D1591">
        <v>1526010013735</v>
      </c>
      <c r="E1591" s="1">
        <v>46051</v>
      </c>
      <c r="F1591" s="1">
        <v>46058</v>
      </c>
      <c r="G1591">
        <v>1305</v>
      </c>
      <c r="H1591" s="1">
        <f t="shared" si="120"/>
        <v>46058</v>
      </c>
      <c r="I1591" s="5">
        <f t="shared" si="124"/>
        <v>46253</v>
      </c>
      <c r="J1591" s="9" t="str">
        <f t="shared" si="121"/>
        <v>ชำระตรงเวลา</v>
      </c>
      <c r="K1591" s="10">
        <f t="shared" si="122"/>
        <v>0</v>
      </c>
      <c r="L1591" t="str">
        <f t="shared" si="123"/>
        <v>ลูกหนี้ชั้นดี</v>
      </c>
    </row>
    <row r="1592" spans="1:12" x14ac:dyDescent="0.2">
      <c r="A1592" t="s">
        <v>1212</v>
      </c>
      <c r="B1592" t="s">
        <v>8</v>
      </c>
      <c r="C1592">
        <v>7</v>
      </c>
      <c r="D1592">
        <v>1526010013742</v>
      </c>
      <c r="E1592" s="1">
        <v>46051</v>
      </c>
      <c r="F1592" s="1">
        <v>46056</v>
      </c>
      <c r="G1592">
        <v>11695</v>
      </c>
      <c r="H1592" s="1">
        <f t="shared" si="120"/>
        <v>46058</v>
      </c>
      <c r="I1592" s="5">
        <f t="shared" si="124"/>
        <v>46253</v>
      </c>
      <c r="J1592" s="9" t="str">
        <f t="shared" si="121"/>
        <v>ชำระตรงเวลา</v>
      </c>
      <c r="K1592" s="10">
        <f t="shared" si="122"/>
        <v>0</v>
      </c>
      <c r="L1592" t="str">
        <f t="shared" si="123"/>
        <v>ลูกหนี้ชั้นดี</v>
      </c>
    </row>
    <row r="1593" spans="1:12" x14ac:dyDescent="0.2">
      <c r="A1593" t="s">
        <v>1213</v>
      </c>
      <c r="B1593" t="s">
        <v>8</v>
      </c>
      <c r="C1593">
        <v>7</v>
      </c>
      <c r="D1593">
        <v>1526010013759</v>
      </c>
      <c r="E1593" s="1">
        <v>46051</v>
      </c>
      <c r="F1593" s="1">
        <v>46052</v>
      </c>
      <c r="G1593">
        <v>1780</v>
      </c>
      <c r="H1593" s="1">
        <f t="shared" si="120"/>
        <v>46058</v>
      </c>
      <c r="I1593" s="5">
        <f t="shared" si="124"/>
        <v>46253</v>
      </c>
      <c r="J1593" s="9" t="str">
        <f t="shared" si="121"/>
        <v>ชำระตรงเวลา</v>
      </c>
      <c r="K1593" s="10">
        <f t="shared" si="122"/>
        <v>0</v>
      </c>
      <c r="L1593" t="str">
        <f t="shared" si="123"/>
        <v>ลูกหนี้ชั้นดี</v>
      </c>
    </row>
    <row r="1594" spans="1:12" x14ac:dyDescent="0.2">
      <c r="A1594" t="s">
        <v>1214</v>
      </c>
      <c r="B1594" t="s">
        <v>8</v>
      </c>
      <c r="C1594">
        <v>7</v>
      </c>
      <c r="D1594">
        <v>1526010013841</v>
      </c>
      <c r="E1594" s="1">
        <v>46051</v>
      </c>
      <c r="F1594" s="1">
        <v>46051</v>
      </c>
      <c r="G1594">
        <v>2268</v>
      </c>
      <c r="H1594" s="1">
        <f t="shared" si="120"/>
        <v>46058</v>
      </c>
      <c r="I1594" s="5">
        <f t="shared" si="124"/>
        <v>46253</v>
      </c>
      <c r="J1594" s="9" t="str">
        <f t="shared" si="121"/>
        <v>ชำระตรงเวลา</v>
      </c>
      <c r="K1594" s="10">
        <f t="shared" si="122"/>
        <v>0</v>
      </c>
      <c r="L1594" t="str">
        <f t="shared" si="123"/>
        <v>ลูกหนี้ชั้นดี</v>
      </c>
    </row>
    <row r="1595" spans="1:12" x14ac:dyDescent="0.2">
      <c r="A1595" t="s">
        <v>1214</v>
      </c>
      <c r="B1595" t="s">
        <v>8</v>
      </c>
      <c r="C1595">
        <v>7</v>
      </c>
      <c r="D1595">
        <v>1526010013841</v>
      </c>
      <c r="E1595" s="1">
        <v>46051</v>
      </c>
      <c r="F1595" s="1">
        <v>46051</v>
      </c>
      <c r="G1595">
        <v>2268</v>
      </c>
      <c r="H1595" s="1">
        <f t="shared" si="120"/>
        <v>46058</v>
      </c>
      <c r="I1595" s="5">
        <f t="shared" si="124"/>
        <v>46253</v>
      </c>
      <c r="J1595" s="9" t="str">
        <f t="shared" si="121"/>
        <v>ชำระตรงเวลา</v>
      </c>
      <c r="K1595" s="10">
        <f t="shared" si="122"/>
        <v>0</v>
      </c>
      <c r="L1595" t="str">
        <f t="shared" si="123"/>
        <v>ลูกหนี้ชั้นดี</v>
      </c>
    </row>
    <row r="1596" spans="1:12" x14ac:dyDescent="0.2">
      <c r="A1596" t="s">
        <v>1215</v>
      </c>
      <c r="B1596" t="s">
        <v>8</v>
      </c>
      <c r="C1596">
        <v>15</v>
      </c>
      <c r="D1596">
        <v>1526010013902</v>
      </c>
      <c r="E1596" s="1">
        <v>46051</v>
      </c>
      <c r="F1596" s="1">
        <v>46051</v>
      </c>
      <c r="G1596">
        <v>5260</v>
      </c>
      <c r="H1596" s="1">
        <f t="shared" si="120"/>
        <v>46066</v>
      </c>
      <c r="I1596" s="5">
        <f t="shared" si="124"/>
        <v>46253</v>
      </c>
      <c r="J1596" s="9" t="str">
        <f t="shared" si="121"/>
        <v>ค้างชำระ 1 - 30 วัน</v>
      </c>
      <c r="K1596" s="10">
        <f t="shared" si="122"/>
        <v>0</v>
      </c>
      <c r="L1596" t="str">
        <f t="shared" si="123"/>
        <v>ลูกหนี้ชั้นดี</v>
      </c>
    </row>
    <row r="1597" spans="1:12" x14ac:dyDescent="0.2">
      <c r="A1597" t="s">
        <v>1216</v>
      </c>
      <c r="B1597" t="s">
        <v>8</v>
      </c>
      <c r="C1597">
        <v>10</v>
      </c>
      <c r="D1597">
        <v>1526010013919</v>
      </c>
      <c r="E1597" s="1">
        <v>46052</v>
      </c>
      <c r="F1597" s="1">
        <v>46064</v>
      </c>
      <c r="G1597">
        <v>4560</v>
      </c>
      <c r="H1597" s="1">
        <f t="shared" si="120"/>
        <v>46062</v>
      </c>
      <c r="I1597" s="5">
        <f t="shared" si="124"/>
        <v>46253</v>
      </c>
      <c r="J1597" s="9" t="str">
        <f t="shared" si="121"/>
        <v>ค้างชำระ 1 - 30 วัน</v>
      </c>
      <c r="K1597" s="10">
        <f t="shared" si="122"/>
        <v>2</v>
      </c>
      <c r="L1597" t="str">
        <f t="shared" si="123"/>
        <v>ลูกหนี้ชั้นดี</v>
      </c>
    </row>
    <row r="1598" spans="1:12" x14ac:dyDescent="0.2">
      <c r="A1598" t="s">
        <v>1216</v>
      </c>
      <c r="B1598" t="s">
        <v>8</v>
      </c>
      <c r="C1598">
        <v>10</v>
      </c>
      <c r="D1598">
        <v>1526010013919</v>
      </c>
      <c r="E1598" s="1">
        <v>46052</v>
      </c>
      <c r="F1598" s="1">
        <v>46064</v>
      </c>
      <c r="G1598">
        <v>4560</v>
      </c>
      <c r="H1598" s="1">
        <f t="shared" si="120"/>
        <v>46062</v>
      </c>
      <c r="I1598" s="5">
        <f t="shared" si="124"/>
        <v>46253</v>
      </c>
      <c r="J1598" s="9" t="str">
        <f t="shared" si="121"/>
        <v>ค้างชำระ 1 - 30 วัน</v>
      </c>
      <c r="K1598" s="10">
        <f t="shared" si="122"/>
        <v>2</v>
      </c>
      <c r="L1598" t="str">
        <f t="shared" si="123"/>
        <v>ลูกหนี้ชั้นดี</v>
      </c>
    </row>
    <row r="1599" spans="1:12" x14ac:dyDescent="0.2">
      <c r="A1599" t="s">
        <v>1217</v>
      </c>
      <c r="B1599" t="s">
        <v>8</v>
      </c>
      <c r="C1599">
        <v>10</v>
      </c>
      <c r="D1599">
        <v>1526010013926</v>
      </c>
      <c r="E1599" s="1">
        <v>46052</v>
      </c>
      <c r="F1599" s="1">
        <v>46064</v>
      </c>
      <c r="G1599">
        <v>116000</v>
      </c>
      <c r="H1599" s="1">
        <f t="shared" si="120"/>
        <v>46062</v>
      </c>
      <c r="I1599" s="5">
        <f t="shared" si="124"/>
        <v>46253</v>
      </c>
      <c r="J1599" s="9" t="str">
        <f t="shared" si="121"/>
        <v>ชำระตรงเวลา</v>
      </c>
      <c r="K1599" s="10">
        <f t="shared" si="122"/>
        <v>2</v>
      </c>
      <c r="L1599" t="str">
        <f t="shared" si="123"/>
        <v>ลูกหนี้ชั้นดี</v>
      </c>
    </row>
    <row r="1600" spans="1:12" x14ac:dyDescent="0.2">
      <c r="A1600" t="s">
        <v>1218</v>
      </c>
      <c r="B1600" t="s">
        <v>8</v>
      </c>
      <c r="C1600">
        <v>7</v>
      </c>
      <c r="D1600">
        <v>1526010013933</v>
      </c>
      <c r="E1600" s="1">
        <v>46052</v>
      </c>
      <c r="F1600" s="1">
        <v>46059</v>
      </c>
      <c r="G1600">
        <v>150</v>
      </c>
      <c r="H1600" s="1">
        <f t="shared" si="120"/>
        <v>46059</v>
      </c>
      <c r="I1600" s="5">
        <f t="shared" si="124"/>
        <v>46253</v>
      </c>
      <c r="J1600" s="9" t="str">
        <f t="shared" si="121"/>
        <v>ชำระตรงเวลา</v>
      </c>
      <c r="K1600" s="10">
        <f t="shared" si="122"/>
        <v>0</v>
      </c>
      <c r="L1600" t="str">
        <f t="shared" si="123"/>
        <v>ลูกหนี้ชั้นดี</v>
      </c>
    </row>
    <row r="1601" spans="1:12" x14ac:dyDescent="0.2">
      <c r="A1601" t="s">
        <v>1219</v>
      </c>
      <c r="B1601" t="s">
        <v>8</v>
      </c>
      <c r="C1601">
        <v>7</v>
      </c>
      <c r="D1601">
        <v>1526010013940</v>
      </c>
      <c r="E1601" s="1">
        <v>46051</v>
      </c>
      <c r="F1601" s="1">
        <v>46052</v>
      </c>
      <c r="G1601">
        <v>870</v>
      </c>
      <c r="H1601" s="1">
        <f t="shared" si="120"/>
        <v>46058</v>
      </c>
      <c r="I1601" s="5">
        <f t="shared" si="124"/>
        <v>46253</v>
      </c>
      <c r="J1601" s="9" t="str">
        <f t="shared" si="121"/>
        <v>ชำระตรงเวลา</v>
      </c>
      <c r="K1601" s="10">
        <f t="shared" si="122"/>
        <v>0</v>
      </c>
      <c r="L1601" t="str">
        <f t="shared" si="123"/>
        <v>ลูกหนี้ชั้นดี</v>
      </c>
    </row>
    <row r="1602" spans="1:12" x14ac:dyDescent="0.2">
      <c r="A1602" t="s">
        <v>1219</v>
      </c>
      <c r="B1602" t="s">
        <v>8</v>
      </c>
      <c r="C1602">
        <v>7</v>
      </c>
      <c r="D1602">
        <v>1526010013940</v>
      </c>
      <c r="E1602" s="1">
        <v>46051</v>
      </c>
      <c r="F1602" s="1">
        <v>46052</v>
      </c>
      <c r="G1602">
        <v>870</v>
      </c>
      <c r="H1602" s="1">
        <f t="shared" ref="H1602:H1665" si="125">E1602+C1602</f>
        <v>46058</v>
      </c>
      <c r="I1602" s="5">
        <f t="shared" si="124"/>
        <v>46253</v>
      </c>
      <c r="J1602" s="9" t="str">
        <f t="shared" ref="J1602:J1665" si="126">IF(K1603&lt;=0, "ชำระตรงเวลา", IF(K1603&lt;=30, "ค้างชำระ 1 - 30 วัน", IF(K1603&lt;=60, "ค้างชำระ 31 - 60 วัน", IF(K1603&lt;=90, "ค้างชำระ 61 - 90 วัน", "ค้างชำระเกิน 90 วัน"))))</f>
        <v>ค้างชำระ 1 - 30 วัน</v>
      </c>
      <c r="K1602" s="10">
        <f t="shared" ref="K1602:K1665" si="127">IF(OR(F1602="",F1602="(ว่าง)"), MAX(0,I1601-H1602), MAX(0,F1602-H1602))</f>
        <v>0</v>
      </c>
      <c r="L1602" t="str">
        <f t="shared" ref="L1602:L1665" si="128">IF(K1602&lt;=30, "ลูกหนี้ชั้นดี", IF(K1602&lt;=90, "ลูกหนี้เฝ้าติดตาม", "ลูกหนี้ด้อยคุณภาพ (NPL)"))</f>
        <v>ลูกหนี้ชั้นดี</v>
      </c>
    </row>
    <row r="1603" spans="1:12" x14ac:dyDescent="0.2">
      <c r="A1603" t="s">
        <v>1220</v>
      </c>
      <c r="B1603" t="s">
        <v>8</v>
      </c>
      <c r="C1603">
        <v>7</v>
      </c>
      <c r="D1603">
        <v>1526010013957</v>
      </c>
      <c r="E1603" s="1">
        <v>46052</v>
      </c>
      <c r="F1603" s="1">
        <v>46060</v>
      </c>
      <c r="G1603">
        <v>240</v>
      </c>
      <c r="H1603" s="1">
        <f t="shared" si="125"/>
        <v>46059</v>
      </c>
      <c r="I1603" s="5">
        <f t="shared" si="124"/>
        <v>46253</v>
      </c>
      <c r="J1603" s="9" t="str">
        <f t="shared" si="126"/>
        <v>ค้างชำระ 1 - 30 วัน</v>
      </c>
      <c r="K1603" s="10">
        <f t="shared" si="127"/>
        <v>1</v>
      </c>
      <c r="L1603" t="str">
        <f t="shared" si="128"/>
        <v>ลูกหนี้ชั้นดี</v>
      </c>
    </row>
    <row r="1604" spans="1:12" x14ac:dyDescent="0.2">
      <c r="A1604" t="s">
        <v>1221</v>
      </c>
      <c r="B1604" t="s">
        <v>8</v>
      </c>
      <c r="C1604">
        <v>7</v>
      </c>
      <c r="D1604">
        <v>1526010013964</v>
      </c>
      <c r="E1604" s="1">
        <v>46052</v>
      </c>
      <c r="F1604" s="1">
        <v>46060</v>
      </c>
      <c r="G1604">
        <v>580</v>
      </c>
      <c r="H1604" s="1">
        <f t="shared" si="125"/>
        <v>46059</v>
      </c>
      <c r="I1604" s="5">
        <f t="shared" ref="I1604:I1667" si="129">I1603</f>
        <v>46253</v>
      </c>
      <c r="J1604" s="9" t="str">
        <f t="shared" si="126"/>
        <v>ชำระตรงเวลา</v>
      </c>
      <c r="K1604" s="10">
        <f t="shared" si="127"/>
        <v>1</v>
      </c>
      <c r="L1604" t="str">
        <f t="shared" si="128"/>
        <v>ลูกหนี้ชั้นดี</v>
      </c>
    </row>
    <row r="1605" spans="1:12" x14ac:dyDescent="0.2">
      <c r="A1605" t="s">
        <v>1222</v>
      </c>
      <c r="B1605" t="s">
        <v>8</v>
      </c>
      <c r="C1605">
        <v>7</v>
      </c>
      <c r="D1605">
        <v>1526010013971</v>
      </c>
      <c r="E1605" s="1">
        <v>46051</v>
      </c>
      <c r="F1605" s="1">
        <v>46052</v>
      </c>
      <c r="G1605">
        <v>780</v>
      </c>
      <c r="H1605" s="1">
        <f t="shared" si="125"/>
        <v>46058</v>
      </c>
      <c r="I1605" s="5">
        <f t="shared" si="129"/>
        <v>46253</v>
      </c>
      <c r="J1605" s="9" t="str">
        <f t="shared" si="126"/>
        <v>ชำระตรงเวลา</v>
      </c>
      <c r="K1605" s="10">
        <f t="shared" si="127"/>
        <v>0</v>
      </c>
      <c r="L1605" t="str">
        <f t="shared" si="128"/>
        <v>ลูกหนี้ชั้นดี</v>
      </c>
    </row>
    <row r="1606" spans="1:12" x14ac:dyDescent="0.2">
      <c r="A1606" t="s">
        <v>1223</v>
      </c>
      <c r="B1606" t="s">
        <v>8</v>
      </c>
      <c r="C1606">
        <v>7</v>
      </c>
      <c r="D1606">
        <v>1526010013988</v>
      </c>
      <c r="E1606" s="1">
        <v>46053</v>
      </c>
      <c r="F1606" s="1">
        <v>46060</v>
      </c>
      <c r="G1606">
        <v>510</v>
      </c>
      <c r="H1606" s="1">
        <f t="shared" si="125"/>
        <v>46060</v>
      </c>
      <c r="I1606" s="5">
        <f t="shared" si="129"/>
        <v>46253</v>
      </c>
      <c r="J1606" s="9" t="str">
        <f t="shared" si="126"/>
        <v>ชำระตรงเวลา</v>
      </c>
      <c r="K1606" s="10">
        <f t="shared" si="127"/>
        <v>0</v>
      </c>
      <c r="L1606" t="str">
        <f t="shared" si="128"/>
        <v>ลูกหนี้ชั้นดี</v>
      </c>
    </row>
    <row r="1607" spans="1:12" x14ac:dyDescent="0.2">
      <c r="A1607" t="s">
        <v>1224</v>
      </c>
      <c r="B1607" t="s">
        <v>8</v>
      </c>
      <c r="C1607">
        <v>7</v>
      </c>
      <c r="D1607">
        <v>1526010013995</v>
      </c>
      <c r="E1607" s="1">
        <v>46052</v>
      </c>
      <c r="F1607" s="1">
        <v>46055</v>
      </c>
      <c r="G1607">
        <v>1370</v>
      </c>
      <c r="H1607" s="1">
        <f t="shared" si="125"/>
        <v>46059</v>
      </c>
      <c r="I1607" s="5">
        <f t="shared" si="129"/>
        <v>46253</v>
      </c>
      <c r="J1607" s="9" t="str">
        <f t="shared" si="126"/>
        <v>ชำระตรงเวลา</v>
      </c>
      <c r="K1607" s="10">
        <f t="shared" si="127"/>
        <v>0</v>
      </c>
      <c r="L1607" t="str">
        <f t="shared" si="128"/>
        <v>ลูกหนี้ชั้นดี</v>
      </c>
    </row>
    <row r="1608" spans="1:12" x14ac:dyDescent="0.2">
      <c r="A1608" t="s">
        <v>1225</v>
      </c>
      <c r="B1608" t="s">
        <v>8</v>
      </c>
      <c r="C1608">
        <v>7</v>
      </c>
      <c r="D1608">
        <v>1526010014008</v>
      </c>
      <c r="E1608" s="1">
        <v>46052</v>
      </c>
      <c r="F1608" s="1">
        <v>46055</v>
      </c>
      <c r="G1608">
        <v>140</v>
      </c>
      <c r="H1608" s="1">
        <f t="shared" si="125"/>
        <v>46059</v>
      </c>
      <c r="I1608" s="5">
        <f t="shared" si="129"/>
        <v>46253</v>
      </c>
      <c r="J1608" s="9" t="str">
        <f t="shared" si="126"/>
        <v>ค้างชำระ 1 - 30 วัน</v>
      </c>
      <c r="K1608" s="10">
        <f t="shared" si="127"/>
        <v>0</v>
      </c>
      <c r="L1608" t="str">
        <f t="shared" si="128"/>
        <v>ลูกหนี้ชั้นดี</v>
      </c>
    </row>
    <row r="1609" spans="1:12" x14ac:dyDescent="0.2">
      <c r="A1609" t="s">
        <v>1227</v>
      </c>
      <c r="B1609" t="s">
        <v>8</v>
      </c>
      <c r="C1609">
        <v>20</v>
      </c>
      <c r="D1609">
        <v>1526010014411</v>
      </c>
      <c r="E1609" s="1">
        <v>46053</v>
      </c>
      <c r="F1609" s="1">
        <v>46077</v>
      </c>
      <c r="G1609">
        <v>31710</v>
      </c>
      <c r="H1609" s="1">
        <f t="shared" si="125"/>
        <v>46073</v>
      </c>
      <c r="I1609" s="5">
        <f t="shared" si="129"/>
        <v>46253</v>
      </c>
      <c r="J1609" s="9" t="str">
        <f t="shared" si="126"/>
        <v>ชำระตรงเวลา</v>
      </c>
      <c r="K1609" s="10">
        <f t="shared" si="127"/>
        <v>4</v>
      </c>
      <c r="L1609" t="str">
        <f t="shared" si="128"/>
        <v>ลูกหนี้ชั้นดี</v>
      </c>
    </row>
    <row r="1610" spans="1:12" x14ac:dyDescent="0.2">
      <c r="A1610" t="s">
        <v>350</v>
      </c>
      <c r="B1610" t="s">
        <v>8</v>
      </c>
      <c r="C1610">
        <v>15</v>
      </c>
      <c r="D1610">
        <v>1526010014473</v>
      </c>
      <c r="E1610" s="1">
        <v>46053</v>
      </c>
      <c r="F1610" s="1">
        <v>46053</v>
      </c>
      <c r="G1610">
        <v>2200</v>
      </c>
      <c r="H1610" s="1">
        <f t="shared" si="125"/>
        <v>46068</v>
      </c>
      <c r="I1610" s="5">
        <f t="shared" si="129"/>
        <v>46253</v>
      </c>
      <c r="J1610" s="9" t="str">
        <f t="shared" si="126"/>
        <v>ชำระตรงเวลา</v>
      </c>
      <c r="K1610" s="10">
        <f t="shared" si="127"/>
        <v>0</v>
      </c>
      <c r="L1610" t="str">
        <f t="shared" si="128"/>
        <v>ลูกหนี้ชั้นดี</v>
      </c>
    </row>
    <row r="1611" spans="1:12" x14ac:dyDescent="0.2">
      <c r="A1611" t="s">
        <v>350</v>
      </c>
      <c r="B1611" t="s">
        <v>8</v>
      </c>
      <c r="C1611">
        <v>15</v>
      </c>
      <c r="D1611">
        <v>1526010014473</v>
      </c>
      <c r="E1611" s="1">
        <v>46053</v>
      </c>
      <c r="F1611" s="1">
        <v>46053</v>
      </c>
      <c r="G1611">
        <v>2200</v>
      </c>
      <c r="H1611" s="1">
        <f t="shared" si="125"/>
        <v>46068</v>
      </c>
      <c r="I1611" s="5">
        <f t="shared" si="129"/>
        <v>46253</v>
      </c>
      <c r="J1611" s="9" t="str">
        <f t="shared" si="126"/>
        <v>ค้างชำระ 1 - 30 วัน</v>
      </c>
      <c r="K1611" s="10">
        <f t="shared" si="127"/>
        <v>0</v>
      </c>
      <c r="L1611" t="str">
        <f t="shared" si="128"/>
        <v>ลูกหนี้ชั้นดี</v>
      </c>
    </row>
    <row r="1612" spans="1:12" x14ac:dyDescent="0.2">
      <c r="A1612" t="s">
        <v>1228</v>
      </c>
      <c r="B1612" t="s">
        <v>1176</v>
      </c>
      <c r="C1612">
        <v>15</v>
      </c>
      <c r="D1612">
        <v>5426010005609</v>
      </c>
      <c r="E1612" s="1">
        <v>46036</v>
      </c>
      <c r="F1612" s="1">
        <v>46055</v>
      </c>
      <c r="G1612">
        <v>6795</v>
      </c>
      <c r="H1612" s="1">
        <f t="shared" si="125"/>
        <v>46051</v>
      </c>
      <c r="I1612" s="5">
        <f t="shared" si="129"/>
        <v>46253</v>
      </c>
      <c r="J1612" s="9" t="str">
        <f t="shared" si="126"/>
        <v>ชำระตรงเวลา</v>
      </c>
      <c r="K1612" s="10">
        <f t="shared" si="127"/>
        <v>4</v>
      </c>
      <c r="L1612" t="str">
        <f t="shared" si="128"/>
        <v>ลูกหนี้ชั้นดี</v>
      </c>
    </row>
    <row r="1613" spans="1:12" x14ac:dyDescent="0.2">
      <c r="A1613" t="s">
        <v>1230</v>
      </c>
      <c r="B1613" t="s">
        <v>106</v>
      </c>
      <c r="C1613">
        <v>15</v>
      </c>
      <c r="D1613">
        <v>5726010014398</v>
      </c>
      <c r="E1613" s="1">
        <v>46053</v>
      </c>
      <c r="F1613" s="1">
        <v>46053</v>
      </c>
      <c r="G1613">
        <v>300000</v>
      </c>
      <c r="H1613" s="1">
        <f t="shared" si="125"/>
        <v>46068</v>
      </c>
      <c r="I1613" s="5">
        <f t="shared" si="129"/>
        <v>46253</v>
      </c>
      <c r="J1613" s="9" t="str">
        <f t="shared" si="126"/>
        <v>ชำระตรงเวลา</v>
      </c>
      <c r="K1613" s="10">
        <f t="shared" si="127"/>
        <v>0</v>
      </c>
      <c r="L1613" t="str">
        <f t="shared" si="128"/>
        <v>ลูกหนี้ชั้นดี</v>
      </c>
    </row>
    <row r="1614" spans="1:12" x14ac:dyDescent="0.2">
      <c r="A1614" t="s">
        <v>1231</v>
      </c>
      <c r="B1614" t="s">
        <v>18</v>
      </c>
      <c r="C1614">
        <v>7</v>
      </c>
      <c r="D1614">
        <v>1226020004777</v>
      </c>
      <c r="E1614" s="1">
        <v>46062</v>
      </c>
      <c r="F1614" s="1">
        <v>46062</v>
      </c>
      <c r="G1614">
        <v>2310</v>
      </c>
      <c r="H1614" s="1">
        <f t="shared" si="125"/>
        <v>46069</v>
      </c>
      <c r="I1614" s="5">
        <f t="shared" si="129"/>
        <v>46253</v>
      </c>
      <c r="J1614" s="9" t="str">
        <f t="shared" si="126"/>
        <v>ค้างชำระ 1 - 30 วัน</v>
      </c>
      <c r="K1614" s="10">
        <f t="shared" si="127"/>
        <v>0</v>
      </c>
      <c r="L1614" t="str">
        <f t="shared" si="128"/>
        <v>ลูกหนี้ชั้นดี</v>
      </c>
    </row>
    <row r="1615" spans="1:12" x14ac:dyDescent="0.2">
      <c r="A1615" t="s">
        <v>1080</v>
      </c>
      <c r="B1615" t="s">
        <v>18</v>
      </c>
      <c r="C1615">
        <v>7</v>
      </c>
      <c r="D1615">
        <v>1226020004784</v>
      </c>
      <c r="E1615" s="1">
        <v>46062</v>
      </c>
      <c r="F1615" s="1">
        <v>46070</v>
      </c>
      <c r="G1615">
        <v>5800</v>
      </c>
      <c r="H1615" s="1">
        <f t="shared" si="125"/>
        <v>46069</v>
      </c>
      <c r="I1615" s="5">
        <f t="shared" si="129"/>
        <v>46253</v>
      </c>
      <c r="J1615" s="9" t="str">
        <f t="shared" si="126"/>
        <v>ค้างชำระ 1 - 30 วัน</v>
      </c>
      <c r="K1615" s="10">
        <f t="shared" si="127"/>
        <v>1</v>
      </c>
      <c r="L1615" t="str">
        <f t="shared" si="128"/>
        <v>ลูกหนี้ชั้นดี</v>
      </c>
    </row>
    <row r="1616" spans="1:12" x14ac:dyDescent="0.2">
      <c r="A1616" t="s">
        <v>1232</v>
      </c>
      <c r="B1616" t="s">
        <v>18</v>
      </c>
      <c r="C1616">
        <v>7</v>
      </c>
      <c r="D1616">
        <v>1226020004791</v>
      </c>
      <c r="E1616" s="1">
        <v>46062</v>
      </c>
      <c r="F1616" s="1">
        <v>46073</v>
      </c>
      <c r="G1616">
        <v>750</v>
      </c>
      <c r="H1616" s="1">
        <f t="shared" si="125"/>
        <v>46069</v>
      </c>
      <c r="I1616" s="5">
        <f t="shared" si="129"/>
        <v>46253</v>
      </c>
      <c r="J1616" s="9" t="str">
        <f t="shared" si="126"/>
        <v>ค้างชำระ 1 - 30 วัน</v>
      </c>
      <c r="K1616" s="10">
        <f t="shared" si="127"/>
        <v>4</v>
      </c>
      <c r="L1616" t="str">
        <f t="shared" si="128"/>
        <v>ลูกหนี้ชั้นดี</v>
      </c>
    </row>
    <row r="1617" spans="1:12" x14ac:dyDescent="0.2">
      <c r="A1617" t="s">
        <v>1233</v>
      </c>
      <c r="B1617" t="s">
        <v>18</v>
      </c>
      <c r="C1617">
        <v>7</v>
      </c>
      <c r="D1617">
        <v>1226020004807</v>
      </c>
      <c r="E1617" s="1">
        <v>46062</v>
      </c>
      <c r="F1617" s="1">
        <v>46072</v>
      </c>
      <c r="G1617">
        <v>300</v>
      </c>
      <c r="H1617" s="1">
        <f t="shared" si="125"/>
        <v>46069</v>
      </c>
      <c r="I1617" s="5">
        <f t="shared" si="129"/>
        <v>46253</v>
      </c>
      <c r="J1617" s="9" t="str">
        <f t="shared" si="126"/>
        <v>ค้างชำระ 1 - 30 วัน</v>
      </c>
      <c r="K1617" s="10">
        <f t="shared" si="127"/>
        <v>3</v>
      </c>
      <c r="L1617" t="str">
        <f t="shared" si="128"/>
        <v>ลูกหนี้ชั้นดี</v>
      </c>
    </row>
    <row r="1618" spans="1:12" x14ac:dyDescent="0.2">
      <c r="A1618" t="s">
        <v>1234</v>
      </c>
      <c r="B1618" t="s">
        <v>18</v>
      </c>
      <c r="C1618">
        <v>7</v>
      </c>
      <c r="D1618">
        <v>1226020004814</v>
      </c>
      <c r="E1618" s="1">
        <v>46062</v>
      </c>
      <c r="F1618" s="1">
        <v>46070</v>
      </c>
      <c r="G1618">
        <v>2980</v>
      </c>
      <c r="H1618" s="1">
        <f t="shared" si="125"/>
        <v>46069</v>
      </c>
      <c r="I1618" s="5">
        <f t="shared" si="129"/>
        <v>46253</v>
      </c>
      <c r="J1618" s="9" t="str">
        <f t="shared" si="126"/>
        <v>ค้างชำระ 1 - 30 วัน</v>
      </c>
      <c r="K1618" s="10">
        <f t="shared" si="127"/>
        <v>1</v>
      </c>
      <c r="L1618" t="str">
        <f t="shared" si="128"/>
        <v>ลูกหนี้ชั้นดี</v>
      </c>
    </row>
    <row r="1619" spans="1:12" x14ac:dyDescent="0.2">
      <c r="A1619" t="s">
        <v>1235</v>
      </c>
      <c r="B1619" t="s">
        <v>18</v>
      </c>
      <c r="C1619">
        <v>7</v>
      </c>
      <c r="D1619">
        <v>1226020004821</v>
      </c>
      <c r="E1619" s="1">
        <v>46062</v>
      </c>
      <c r="F1619" s="1">
        <v>46070</v>
      </c>
      <c r="G1619">
        <v>9370</v>
      </c>
      <c r="H1619" s="1">
        <f t="shared" si="125"/>
        <v>46069</v>
      </c>
      <c r="I1619" s="5">
        <f t="shared" si="129"/>
        <v>46253</v>
      </c>
      <c r="J1619" s="9" t="str">
        <f t="shared" si="126"/>
        <v>ค้างชำระ 1 - 30 วัน</v>
      </c>
      <c r="K1619" s="10">
        <f t="shared" si="127"/>
        <v>1</v>
      </c>
      <c r="L1619" t="str">
        <f t="shared" si="128"/>
        <v>ลูกหนี้ชั้นดี</v>
      </c>
    </row>
    <row r="1620" spans="1:12" x14ac:dyDescent="0.2">
      <c r="A1620" t="s">
        <v>1236</v>
      </c>
      <c r="B1620" t="s">
        <v>18</v>
      </c>
      <c r="C1620">
        <v>7</v>
      </c>
      <c r="D1620">
        <v>1226020004876</v>
      </c>
      <c r="E1620" s="1">
        <v>46062</v>
      </c>
      <c r="F1620" s="1">
        <v>46072</v>
      </c>
      <c r="G1620">
        <v>1125</v>
      </c>
      <c r="H1620" s="1">
        <f t="shared" si="125"/>
        <v>46069</v>
      </c>
      <c r="I1620" s="5">
        <f t="shared" si="129"/>
        <v>46253</v>
      </c>
      <c r="J1620" s="9" t="str">
        <f t="shared" si="126"/>
        <v>ชำระตรงเวลา</v>
      </c>
      <c r="K1620" s="10">
        <f t="shared" si="127"/>
        <v>3</v>
      </c>
      <c r="L1620" t="str">
        <f t="shared" si="128"/>
        <v>ลูกหนี้ชั้นดี</v>
      </c>
    </row>
    <row r="1621" spans="1:12" x14ac:dyDescent="0.2">
      <c r="A1621" t="s">
        <v>1237</v>
      </c>
      <c r="B1621" t="s">
        <v>18</v>
      </c>
      <c r="C1621">
        <v>7</v>
      </c>
      <c r="D1621">
        <v>1226020004890</v>
      </c>
      <c r="E1621" s="1">
        <v>46062</v>
      </c>
      <c r="F1621" s="1">
        <v>46062</v>
      </c>
      <c r="G1621">
        <v>85</v>
      </c>
      <c r="H1621" s="1">
        <f t="shared" si="125"/>
        <v>46069</v>
      </c>
      <c r="I1621" s="5">
        <f t="shared" si="129"/>
        <v>46253</v>
      </c>
      <c r="J1621" s="9" t="str">
        <f t="shared" si="126"/>
        <v>ค้างชำระ 1 - 30 วัน</v>
      </c>
      <c r="K1621" s="10">
        <f t="shared" si="127"/>
        <v>0</v>
      </c>
      <c r="L1621" t="str">
        <f t="shared" si="128"/>
        <v>ลูกหนี้ชั้นดี</v>
      </c>
    </row>
    <row r="1622" spans="1:12" x14ac:dyDescent="0.2">
      <c r="A1622" t="s">
        <v>1238</v>
      </c>
      <c r="B1622" t="s">
        <v>18</v>
      </c>
      <c r="C1622">
        <v>7</v>
      </c>
      <c r="D1622">
        <v>1226020004906</v>
      </c>
      <c r="E1622" s="1">
        <v>46062</v>
      </c>
      <c r="F1622" s="1">
        <v>46070</v>
      </c>
      <c r="G1622">
        <v>450</v>
      </c>
      <c r="H1622" s="1">
        <f t="shared" si="125"/>
        <v>46069</v>
      </c>
      <c r="I1622" s="5">
        <f t="shared" si="129"/>
        <v>46253</v>
      </c>
      <c r="J1622" s="9" t="str">
        <f t="shared" si="126"/>
        <v>ชำระตรงเวลา</v>
      </c>
      <c r="K1622" s="10">
        <f t="shared" si="127"/>
        <v>1</v>
      </c>
      <c r="L1622" t="str">
        <f t="shared" si="128"/>
        <v>ลูกหนี้ชั้นดี</v>
      </c>
    </row>
    <row r="1623" spans="1:12" x14ac:dyDescent="0.2">
      <c r="A1623" t="s">
        <v>1238</v>
      </c>
      <c r="B1623" t="s">
        <v>18</v>
      </c>
      <c r="C1623">
        <v>7</v>
      </c>
      <c r="D1623">
        <v>1226020004920</v>
      </c>
      <c r="E1623" s="1">
        <v>46062</v>
      </c>
      <c r="F1623" s="1">
        <v>46062</v>
      </c>
      <c r="G1623">
        <v>1200</v>
      </c>
      <c r="H1623" s="1">
        <f t="shared" si="125"/>
        <v>46069</v>
      </c>
      <c r="I1623" s="5">
        <f t="shared" si="129"/>
        <v>46253</v>
      </c>
      <c r="J1623" s="9" t="str">
        <f t="shared" si="126"/>
        <v>ชำระตรงเวลา</v>
      </c>
      <c r="K1623" s="10">
        <f t="shared" si="127"/>
        <v>0</v>
      </c>
      <c r="L1623" t="str">
        <f t="shared" si="128"/>
        <v>ลูกหนี้ชั้นดี</v>
      </c>
    </row>
    <row r="1624" spans="1:12" x14ac:dyDescent="0.2">
      <c r="A1624" t="s">
        <v>1239</v>
      </c>
      <c r="B1624" t="s">
        <v>18</v>
      </c>
      <c r="C1624">
        <v>7</v>
      </c>
      <c r="D1624">
        <v>1226020005019</v>
      </c>
      <c r="E1624" s="1">
        <v>46062</v>
      </c>
      <c r="F1624" s="1">
        <v>46069</v>
      </c>
      <c r="G1624">
        <v>865</v>
      </c>
      <c r="H1624" s="1">
        <f t="shared" si="125"/>
        <v>46069</v>
      </c>
      <c r="I1624" s="5">
        <f t="shared" si="129"/>
        <v>46253</v>
      </c>
      <c r="J1624" s="9" t="str">
        <f t="shared" si="126"/>
        <v>ค้างชำระ 1 - 30 วัน</v>
      </c>
      <c r="K1624" s="10">
        <f t="shared" si="127"/>
        <v>0</v>
      </c>
      <c r="L1624" t="str">
        <f t="shared" si="128"/>
        <v>ลูกหนี้ชั้นดี</v>
      </c>
    </row>
    <row r="1625" spans="1:12" x14ac:dyDescent="0.2">
      <c r="A1625" t="s">
        <v>1240</v>
      </c>
      <c r="B1625" t="s">
        <v>18</v>
      </c>
      <c r="C1625">
        <v>7</v>
      </c>
      <c r="D1625">
        <v>1226020005507</v>
      </c>
      <c r="E1625" s="1">
        <v>46064</v>
      </c>
      <c r="F1625" s="1">
        <v>46072</v>
      </c>
      <c r="G1625">
        <v>1224</v>
      </c>
      <c r="H1625" s="1">
        <f t="shared" si="125"/>
        <v>46071</v>
      </c>
      <c r="I1625" s="5">
        <f t="shared" si="129"/>
        <v>46253</v>
      </c>
      <c r="J1625" s="9" t="str">
        <f t="shared" si="126"/>
        <v>ชำระตรงเวลา</v>
      </c>
      <c r="K1625" s="10">
        <f t="shared" si="127"/>
        <v>1</v>
      </c>
      <c r="L1625" t="str">
        <f t="shared" si="128"/>
        <v>ลูกหนี้ชั้นดี</v>
      </c>
    </row>
    <row r="1626" spans="1:12" x14ac:dyDescent="0.2">
      <c r="A1626" t="s">
        <v>1241</v>
      </c>
      <c r="B1626" t="s">
        <v>18</v>
      </c>
      <c r="C1626">
        <v>7</v>
      </c>
      <c r="D1626">
        <v>1226020005514</v>
      </c>
      <c r="E1626" s="1">
        <v>46064</v>
      </c>
      <c r="F1626" s="1">
        <v>46070</v>
      </c>
      <c r="G1626">
        <v>1400</v>
      </c>
      <c r="H1626" s="1">
        <f t="shared" si="125"/>
        <v>46071</v>
      </c>
      <c r="I1626" s="5">
        <f t="shared" si="129"/>
        <v>46253</v>
      </c>
      <c r="J1626" s="9" t="str">
        <f t="shared" si="126"/>
        <v>ชำระตรงเวลา</v>
      </c>
      <c r="K1626" s="10">
        <f t="shared" si="127"/>
        <v>0</v>
      </c>
      <c r="L1626" t="str">
        <f t="shared" si="128"/>
        <v>ลูกหนี้ชั้นดี</v>
      </c>
    </row>
    <row r="1627" spans="1:12" x14ac:dyDescent="0.2">
      <c r="A1627" t="s">
        <v>1242</v>
      </c>
      <c r="B1627" t="s">
        <v>18</v>
      </c>
      <c r="C1627">
        <v>7</v>
      </c>
      <c r="D1627">
        <v>1226020005538</v>
      </c>
      <c r="E1627" s="1">
        <v>46064</v>
      </c>
      <c r="F1627" s="1">
        <v>46071</v>
      </c>
      <c r="G1627">
        <v>2460</v>
      </c>
      <c r="H1627" s="1">
        <f t="shared" si="125"/>
        <v>46071</v>
      </c>
      <c r="I1627" s="5">
        <f t="shared" si="129"/>
        <v>46253</v>
      </c>
      <c r="J1627" s="9" t="str">
        <f t="shared" si="126"/>
        <v>ชำระตรงเวลา</v>
      </c>
      <c r="K1627" s="10">
        <f t="shared" si="127"/>
        <v>0</v>
      </c>
      <c r="L1627" t="str">
        <f t="shared" si="128"/>
        <v>ลูกหนี้ชั้นดี</v>
      </c>
    </row>
    <row r="1628" spans="1:12" x14ac:dyDescent="0.2">
      <c r="A1628" t="s">
        <v>1243</v>
      </c>
      <c r="B1628" t="s">
        <v>18</v>
      </c>
      <c r="C1628">
        <v>7</v>
      </c>
      <c r="D1628">
        <v>1226020005545</v>
      </c>
      <c r="E1628" s="1">
        <v>46064</v>
      </c>
      <c r="F1628" s="1">
        <v>46064</v>
      </c>
      <c r="G1628">
        <v>8530</v>
      </c>
      <c r="H1628" s="1">
        <f t="shared" si="125"/>
        <v>46071</v>
      </c>
      <c r="I1628" s="5">
        <f t="shared" si="129"/>
        <v>46253</v>
      </c>
      <c r="J1628" s="9" t="str">
        <f t="shared" si="126"/>
        <v>ชำระตรงเวลา</v>
      </c>
      <c r="K1628" s="10">
        <f t="shared" si="127"/>
        <v>0</v>
      </c>
      <c r="L1628" t="str">
        <f t="shared" si="128"/>
        <v>ลูกหนี้ชั้นดี</v>
      </c>
    </row>
    <row r="1629" spans="1:12" x14ac:dyDescent="0.2">
      <c r="A1629" t="s">
        <v>1244</v>
      </c>
      <c r="B1629" t="s">
        <v>18</v>
      </c>
      <c r="C1629">
        <v>7</v>
      </c>
      <c r="D1629">
        <v>1226020005569</v>
      </c>
      <c r="E1629" s="1">
        <v>46064</v>
      </c>
      <c r="F1629" s="1">
        <v>46071</v>
      </c>
      <c r="G1629">
        <v>3363</v>
      </c>
      <c r="H1629" s="1">
        <f t="shared" si="125"/>
        <v>46071</v>
      </c>
      <c r="I1629" s="5">
        <f t="shared" si="129"/>
        <v>46253</v>
      </c>
      <c r="J1629" s="9" t="str">
        <f t="shared" si="126"/>
        <v>ชำระตรงเวลา</v>
      </c>
      <c r="K1629" s="10">
        <f t="shared" si="127"/>
        <v>0</v>
      </c>
      <c r="L1629" t="str">
        <f t="shared" si="128"/>
        <v>ลูกหนี้ชั้นดี</v>
      </c>
    </row>
    <row r="1630" spans="1:12" x14ac:dyDescent="0.2">
      <c r="A1630" t="s">
        <v>1245</v>
      </c>
      <c r="B1630" t="s">
        <v>18</v>
      </c>
      <c r="C1630">
        <v>7</v>
      </c>
      <c r="D1630">
        <v>1226020006917</v>
      </c>
      <c r="E1630" s="1">
        <v>46065</v>
      </c>
      <c r="F1630" s="1">
        <v>46072</v>
      </c>
      <c r="G1630">
        <v>1110</v>
      </c>
      <c r="H1630" s="1">
        <f t="shared" si="125"/>
        <v>46072</v>
      </c>
      <c r="I1630" s="5">
        <f t="shared" si="129"/>
        <v>46253</v>
      </c>
      <c r="J1630" s="9" t="str">
        <f t="shared" si="126"/>
        <v>ชำระตรงเวลา</v>
      </c>
      <c r="K1630" s="10">
        <f t="shared" si="127"/>
        <v>0</v>
      </c>
      <c r="L1630" t="str">
        <f t="shared" si="128"/>
        <v>ลูกหนี้ชั้นดี</v>
      </c>
    </row>
    <row r="1631" spans="1:12" x14ac:dyDescent="0.2">
      <c r="A1631" t="s">
        <v>1245</v>
      </c>
      <c r="B1631" t="s">
        <v>18</v>
      </c>
      <c r="C1631">
        <v>7</v>
      </c>
      <c r="D1631">
        <v>1226020006917</v>
      </c>
      <c r="E1631" s="1">
        <v>46065</v>
      </c>
      <c r="F1631" s="1">
        <v>46072</v>
      </c>
      <c r="G1631">
        <v>1110</v>
      </c>
      <c r="H1631" s="1">
        <f t="shared" si="125"/>
        <v>46072</v>
      </c>
      <c r="I1631" s="5">
        <f t="shared" si="129"/>
        <v>46253</v>
      </c>
      <c r="J1631" s="9" t="str">
        <f t="shared" si="126"/>
        <v>ชำระตรงเวลา</v>
      </c>
      <c r="K1631" s="10">
        <f t="shared" si="127"/>
        <v>0</v>
      </c>
      <c r="L1631" t="str">
        <f t="shared" si="128"/>
        <v>ลูกหนี้ชั้นดี</v>
      </c>
    </row>
    <row r="1632" spans="1:12" x14ac:dyDescent="0.2">
      <c r="A1632" t="s">
        <v>1245</v>
      </c>
      <c r="B1632" t="s">
        <v>18</v>
      </c>
      <c r="C1632">
        <v>7</v>
      </c>
      <c r="D1632">
        <v>1226020006917</v>
      </c>
      <c r="E1632" s="1">
        <v>46065</v>
      </c>
      <c r="F1632" s="1">
        <v>46072</v>
      </c>
      <c r="G1632">
        <v>1110</v>
      </c>
      <c r="H1632" s="1">
        <f t="shared" si="125"/>
        <v>46072</v>
      </c>
      <c r="I1632" s="5">
        <f t="shared" si="129"/>
        <v>46253</v>
      </c>
      <c r="J1632" s="9" t="str">
        <f t="shared" si="126"/>
        <v>ชำระตรงเวลา</v>
      </c>
      <c r="K1632" s="10">
        <f t="shared" si="127"/>
        <v>0</v>
      </c>
      <c r="L1632" t="str">
        <f t="shared" si="128"/>
        <v>ลูกหนี้ชั้นดี</v>
      </c>
    </row>
    <row r="1633" spans="1:12" x14ac:dyDescent="0.2">
      <c r="A1633" t="s">
        <v>1245</v>
      </c>
      <c r="B1633" t="s">
        <v>18</v>
      </c>
      <c r="C1633">
        <v>7</v>
      </c>
      <c r="D1633">
        <v>1226020006917</v>
      </c>
      <c r="E1633" s="1">
        <v>46065</v>
      </c>
      <c r="F1633" s="1">
        <v>46072</v>
      </c>
      <c r="G1633">
        <v>1110</v>
      </c>
      <c r="H1633" s="1">
        <f t="shared" si="125"/>
        <v>46072</v>
      </c>
      <c r="I1633" s="5">
        <f t="shared" si="129"/>
        <v>46253</v>
      </c>
      <c r="J1633" s="9" t="str">
        <f t="shared" si="126"/>
        <v>ค้างชำระ 1 - 30 วัน</v>
      </c>
      <c r="K1633" s="10">
        <f t="shared" si="127"/>
        <v>0</v>
      </c>
      <c r="L1633" t="str">
        <f t="shared" si="128"/>
        <v>ลูกหนี้ชั้นดี</v>
      </c>
    </row>
    <row r="1634" spans="1:12" x14ac:dyDescent="0.2">
      <c r="A1634" t="s">
        <v>167</v>
      </c>
      <c r="B1634" t="s">
        <v>18</v>
      </c>
      <c r="C1634">
        <v>7</v>
      </c>
      <c r="D1634">
        <v>1226020006924</v>
      </c>
      <c r="E1634" s="1">
        <v>46065</v>
      </c>
      <c r="F1634" s="1">
        <v>46073</v>
      </c>
      <c r="G1634">
        <v>4650</v>
      </c>
      <c r="H1634" s="1">
        <f t="shared" si="125"/>
        <v>46072</v>
      </c>
      <c r="I1634" s="5">
        <f t="shared" si="129"/>
        <v>46253</v>
      </c>
      <c r="J1634" s="9" t="str">
        <f t="shared" si="126"/>
        <v>ค้างชำระ 1 - 30 วัน</v>
      </c>
      <c r="K1634" s="10">
        <f t="shared" si="127"/>
        <v>1</v>
      </c>
      <c r="L1634" t="str">
        <f t="shared" si="128"/>
        <v>ลูกหนี้ชั้นดี</v>
      </c>
    </row>
    <row r="1635" spans="1:12" x14ac:dyDescent="0.2">
      <c r="A1635" t="s">
        <v>167</v>
      </c>
      <c r="B1635" t="s">
        <v>18</v>
      </c>
      <c r="C1635">
        <v>7</v>
      </c>
      <c r="D1635">
        <v>1226020006924</v>
      </c>
      <c r="E1635" s="1">
        <v>46065</v>
      </c>
      <c r="F1635" s="1">
        <v>46073</v>
      </c>
      <c r="G1635">
        <v>4650</v>
      </c>
      <c r="H1635" s="1">
        <f t="shared" si="125"/>
        <v>46072</v>
      </c>
      <c r="I1635" s="5">
        <f t="shared" si="129"/>
        <v>46253</v>
      </c>
      <c r="J1635" s="9" t="str">
        <f t="shared" si="126"/>
        <v>ค้างชำระ 1 - 30 วัน</v>
      </c>
      <c r="K1635" s="10">
        <f t="shared" si="127"/>
        <v>1</v>
      </c>
      <c r="L1635" t="str">
        <f t="shared" si="128"/>
        <v>ลูกหนี้ชั้นดี</v>
      </c>
    </row>
    <row r="1636" spans="1:12" x14ac:dyDescent="0.2">
      <c r="A1636" t="s">
        <v>167</v>
      </c>
      <c r="B1636" t="s">
        <v>18</v>
      </c>
      <c r="C1636">
        <v>7</v>
      </c>
      <c r="D1636">
        <v>1226020006924</v>
      </c>
      <c r="E1636" s="1">
        <v>46065</v>
      </c>
      <c r="F1636" s="1">
        <v>46073</v>
      </c>
      <c r="G1636">
        <v>4650</v>
      </c>
      <c r="H1636" s="1">
        <f t="shared" si="125"/>
        <v>46072</v>
      </c>
      <c r="I1636" s="5">
        <f t="shared" si="129"/>
        <v>46253</v>
      </c>
      <c r="J1636" s="9" t="str">
        <f t="shared" si="126"/>
        <v>ค้างชำระ 1 - 30 วัน</v>
      </c>
      <c r="K1636" s="10">
        <f t="shared" si="127"/>
        <v>1</v>
      </c>
      <c r="L1636" t="str">
        <f t="shared" si="128"/>
        <v>ลูกหนี้ชั้นดี</v>
      </c>
    </row>
    <row r="1637" spans="1:12" x14ac:dyDescent="0.2">
      <c r="A1637" t="s">
        <v>1246</v>
      </c>
      <c r="B1637" t="s">
        <v>18</v>
      </c>
      <c r="C1637">
        <v>7</v>
      </c>
      <c r="D1637">
        <v>1226020006931</v>
      </c>
      <c r="E1637" s="1">
        <v>46065</v>
      </c>
      <c r="F1637" s="1">
        <v>46073</v>
      </c>
      <c r="G1637">
        <v>990</v>
      </c>
      <c r="H1637" s="1">
        <f t="shared" si="125"/>
        <v>46072</v>
      </c>
      <c r="I1637" s="5">
        <f t="shared" si="129"/>
        <v>46253</v>
      </c>
      <c r="J1637" s="9" t="str">
        <f t="shared" si="126"/>
        <v>ค้างชำระ 1 - 30 วัน</v>
      </c>
      <c r="K1637" s="10">
        <f t="shared" si="127"/>
        <v>1</v>
      </c>
      <c r="L1637" t="str">
        <f t="shared" si="128"/>
        <v>ลูกหนี้ชั้นดี</v>
      </c>
    </row>
    <row r="1638" spans="1:12" x14ac:dyDescent="0.2">
      <c r="A1638" t="s">
        <v>168</v>
      </c>
      <c r="B1638" t="s">
        <v>18</v>
      </c>
      <c r="C1638">
        <v>7</v>
      </c>
      <c r="D1638">
        <v>1226020006948</v>
      </c>
      <c r="E1638" s="1">
        <v>46065</v>
      </c>
      <c r="F1638" s="1">
        <v>46073</v>
      </c>
      <c r="G1638">
        <v>2640</v>
      </c>
      <c r="H1638" s="1">
        <f t="shared" si="125"/>
        <v>46072</v>
      </c>
      <c r="I1638" s="5">
        <f t="shared" si="129"/>
        <v>46253</v>
      </c>
      <c r="J1638" s="9" t="str">
        <f t="shared" si="126"/>
        <v>ค้างชำระ 1 - 30 วัน</v>
      </c>
      <c r="K1638" s="10">
        <f t="shared" si="127"/>
        <v>1</v>
      </c>
      <c r="L1638" t="str">
        <f t="shared" si="128"/>
        <v>ลูกหนี้ชั้นดี</v>
      </c>
    </row>
    <row r="1639" spans="1:12" x14ac:dyDescent="0.2">
      <c r="A1639" t="s">
        <v>168</v>
      </c>
      <c r="B1639" t="s">
        <v>18</v>
      </c>
      <c r="C1639">
        <v>7</v>
      </c>
      <c r="D1639">
        <v>1226020006948</v>
      </c>
      <c r="E1639" s="1">
        <v>46065</v>
      </c>
      <c r="F1639" s="1">
        <v>46073</v>
      </c>
      <c r="G1639">
        <v>2640</v>
      </c>
      <c r="H1639" s="1">
        <f t="shared" si="125"/>
        <v>46072</v>
      </c>
      <c r="I1639" s="5">
        <f t="shared" si="129"/>
        <v>46253</v>
      </c>
      <c r="J1639" s="9" t="str">
        <f t="shared" si="126"/>
        <v>ค้างชำระ 1 - 30 วัน</v>
      </c>
      <c r="K1639" s="10">
        <f t="shared" si="127"/>
        <v>1</v>
      </c>
      <c r="L1639" t="str">
        <f t="shared" si="128"/>
        <v>ลูกหนี้ชั้นดี</v>
      </c>
    </row>
    <row r="1640" spans="1:12" x14ac:dyDescent="0.2">
      <c r="A1640" t="s">
        <v>168</v>
      </c>
      <c r="B1640" t="s">
        <v>18</v>
      </c>
      <c r="C1640">
        <v>7</v>
      </c>
      <c r="D1640">
        <v>1226020006948</v>
      </c>
      <c r="E1640" s="1">
        <v>46065</v>
      </c>
      <c r="F1640" s="1">
        <v>46073</v>
      </c>
      <c r="G1640">
        <v>2640</v>
      </c>
      <c r="H1640" s="1">
        <f t="shared" si="125"/>
        <v>46072</v>
      </c>
      <c r="I1640" s="5">
        <f t="shared" si="129"/>
        <v>46253</v>
      </c>
      <c r="J1640" s="9" t="str">
        <f t="shared" si="126"/>
        <v>ชำระตรงเวลา</v>
      </c>
      <c r="K1640" s="10">
        <f t="shared" si="127"/>
        <v>1</v>
      </c>
      <c r="L1640" t="str">
        <f t="shared" si="128"/>
        <v>ลูกหนี้ชั้นดี</v>
      </c>
    </row>
    <row r="1641" spans="1:12" x14ac:dyDescent="0.2">
      <c r="A1641" t="s">
        <v>147</v>
      </c>
      <c r="B1641" t="s">
        <v>18</v>
      </c>
      <c r="C1641">
        <v>7</v>
      </c>
      <c r="D1641">
        <v>1226020006955</v>
      </c>
      <c r="E1641" s="1">
        <v>46065</v>
      </c>
      <c r="F1641" s="1">
        <v>46072</v>
      </c>
      <c r="G1641">
        <v>470</v>
      </c>
      <c r="H1641" s="1">
        <f t="shared" si="125"/>
        <v>46072</v>
      </c>
      <c r="I1641" s="5">
        <f t="shared" si="129"/>
        <v>46253</v>
      </c>
      <c r="J1641" s="9" t="str">
        <f t="shared" si="126"/>
        <v>ค้างชำระ 1 - 30 วัน</v>
      </c>
      <c r="K1641" s="10">
        <f t="shared" si="127"/>
        <v>0</v>
      </c>
      <c r="L1641" t="str">
        <f t="shared" si="128"/>
        <v>ลูกหนี้ชั้นดี</v>
      </c>
    </row>
    <row r="1642" spans="1:12" x14ac:dyDescent="0.2">
      <c r="A1642" t="s">
        <v>1247</v>
      </c>
      <c r="B1642" t="s">
        <v>18</v>
      </c>
      <c r="C1642">
        <v>7</v>
      </c>
      <c r="D1642">
        <v>1226020006962</v>
      </c>
      <c r="E1642" s="1">
        <v>46065</v>
      </c>
      <c r="F1642" s="1">
        <v>46076</v>
      </c>
      <c r="G1642">
        <v>260</v>
      </c>
      <c r="H1642" s="1">
        <f t="shared" si="125"/>
        <v>46072</v>
      </c>
      <c r="I1642" s="5">
        <f t="shared" si="129"/>
        <v>46253</v>
      </c>
      <c r="J1642" s="9" t="str">
        <f t="shared" si="126"/>
        <v>ค้างชำระ 1 - 30 วัน</v>
      </c>
      <c r="K1642" s="10">
        <f t="shared" si="127"/>
        <v>4</v>
      </c>
      <c r="L1642" t="str">
        <f t="shared" si="128"/>
        <v>ลูกหนี้ชั้นดี</v>
      </c>
    </row>
    <row r="1643" spans="1:12" x14ac:dyDescent="0.2">
      <c r="A1643" t="s">
        <v>1247</v>
      </c>
      <c r="B1643" t="s">
        <v>18</v>
      </c>
      <c r="C1643">
        <v>7</v>
      </c>
      <c r="D1643">
        <v>1226020006962</v>
      </c>
      <c r="E1643" s="1">
        <v>46065</v>
      </c>
      <c r="F1643" s="1">
        <v>46076</v>
      </c>
      <c r="G1643">
        <v>260</v>
      </c>
      <c r="H1643" s="1">
        <f t="shared" si="125"/>
        <v>46072</v>
      </c>
      <c r="I1643" s="5">
        <f t="shared" si="129"/>
        <v>46253</v>
      </c>
      <c r="J1643" s="9" t="str">
        <f t="shared" si="126"/>
        <v>ชำระตรงเวลา</v>
      </c>
      <c r="K1643" s="10">
        <f t="shared" si="127"/>
        <v>4</v>
      </c>
      <c r="L1643" t="str">
        <f t="shared" si="128"/>
        <v>ลูกหนี้ชั้นดี</v>
      </c>
    </row>
    <row r="1644" spans="1:12" x14ac:dyDescent="0.2">
      <c r="A1644" t="s">
        <v>1248</v>
      </c>
      <c r="B1644" t="s">
        <v>18</v>
      </c>
      <c r="C1644">
        <v>7</v>
      </c>
      <c r="D1644">
        <v>1226020006979</v>
      </c>
      <c r="E1644" s="1">
        <v>46065</v>
      </c>
      <c r="F1644" s="1">
        <v>46066</v>
      </c>
      <c r="G1644">
        <v>1000</v>
      </c>
      <c r="H1644" s="1">
        <f t="shared" si="125"/>
        <v>46072</v>
      </c>
      <c r="I1644" s="5">
        <f t="shared" si="129"/>
        <v>46253</v>
      </c>
      <c r="J1644" s="9" t="str">
        <f t="shared" si="126"/>
        <v>ชำระตรงเวลา</v>
      </c>
      <c r="K1644" s="10">
        <f t="shared" si="127"/>
        <v>0</v>
      </c>
      <c r="L1644" t="str">
        <f t="shared" si="128"/>
        <v>ลูกหนี้ชั้นดี</v>
      </c>
    </row>
    <row r="1645" spans="1:12" x14ac:dyDescent="0.2">
      <c r="A1645" t="s">
        <v>1248</v>
      </c>
      <c r="B1645" t="s">
        <v>18</v>
      </c>
      <c r="C1645">
        <v>7</v>
      </c>
      <c r="D1645">
        <v>1226020006979</v>
      </c>
      <c r="E1645" s="1">
        <v>46065</v>
      </c>
      <c r="F1645" s="1">
        <v>46066</v>
      </c>
      <c r="G1645">
        <v>1000</v>
      </c>
      <c r="H1645" s="1">
        <f t="shared" si="125"/>
        <v>46072</v>
      </c>
      <c r="I1645" s="5">
        <f t="shared" si="129"/>
        <v>46253</v>
      </c>
      <c r="J1645" s="9" t="str">
        <f t="shared" si="126"/>
        <v>ค้างชำระ 1 - 30 วัน</v>
      </c>
      <c r="K1645" s="10">
        <f t="shared" si="127"/>
        <v>0</v>
      </c>
      <c r="L1645" t="str">
        <f t="shared" si="128"/>
        <v>ลูกหนี้ชั้นดี</v>
      </c>
    </row>
    <row r="1646" spans="1:12" x14ac:dyDescent="0.2">
      <c r="A1646" t="s">
        <v>1092</v>
      </c>
      <c r="B1646" t="s">
        <v>18</v>
      </c>
      <c r="C1646">
        <v>7</v>
      </c>
      <c r="D1646">
        <v>1226020006986</v>
      </c>
      <c r="E1646" s="1">
        <v>46065</v>
      </c>
      <c r="F1646" s="1">
        <v>46076</v>
      </c>
      <c r="G1646">
        <v>1655</v>
      </c>
      <c r="H1646" s="1">
        <f t="shared" si="125"/>
        <v>46072</v>
      </c>
      <c r="I1646" s="5">
        <f t="shared" si="129"/>
        <v>46253</v>
      </c>
      <c r="J1646" s="9" t="str">
        <f t="shared" si="126"/>
        <v>ค้างชำระ 1 - 30 วัน</v>
      </c>
      <c r="K1646" s="10">
        <f t="shared" si="127"/>
        <v>4</v>
      </c>
      <c r="L1646" t="str">
        <f t="shared" si="128"/>
        <v>ลูกหนี้ชั้นดี</v>
      </c>
    </row>
    <row r="1647" spans="1:12" x14ac:dyDescent="0.2">
      <c r="A1647" t="s">
        <v>1092</v>
      </c>
      <c r="B1647" t="s">
        <v>18</v>
      </c>
      <c r="C1647">
        <v>7</v>
      </c>
      <c r="D1647">
        <v>1226020006986</v>
      </c>
      <c r="E1647" s="1">
        <v>46065</v>
      </c>
      <c r="F1647" s="1">
        <v>46076</v>
      </c>
      <c r="G1647">
        <v>1655</v>
      </c>
      <c r="H1647" s="1">
        <f t="shared" si="125"/>
        <v>46072</v>
      </c>
      <c r="I1647" s="5">
        <f t="shared" si="129"/>
        <v>46253</v>
      </c>
      <c r="J1647" s="9" t="str">
        <f t="shared" si="126"/>
        <v>ชำระตรงเวลา</v>
      </c>
      <c r="K1647" s="10">
        <f t="shared" si="127"/>
        <v>4</v>
      </c>
      <c r="L1647" t="str">
        <f t="shared" si="128"/>
        <v>ลูกหนี้ชั้นดี</v>
      </c>
    </row>
    <row r="1648" spans="1:12" x14ac:dyDescent="0.2">
      <c r="A1648" t="s">
        <v>271</v>
      </c>
      <c r="B1648" t="s">
        <v>18</v>
      </c>
      <c r="C1648">
        <v>7</v>
      </c>
      <c r="D1648">
        <v>1226020006993</v>
      </c>
      <c r="E1648" s="1">
        <v>46065</v>
      </c>
      <c r="F1648" s="1">
        <v>46065</v>
      </c>
      <c r="G1648">
        <v>1380</v>
      </c>
      <c r="H1648" s="1">
        <f t="shared" si="125"/>
        <v>46072</v>
      </c>
      <c r="I1648" s="5">
        <f t="shared" si="129"/>
        <v>46253</v>
      </c>
      <c r="J1648" s="9" t="str">
        <f t="shared" si="126"/>
        <v>ค้างชำระ 1 - 30 วัน</v>
      </c>
      <c r="K1648" s="10">
        <f t="shared" si="127"/>
        <v>0</v>
      </c>
      <c r="L1648" t="str">
        <f t="shared" si="128"/>
        <v>ลูกหนี้ชั้นดี</v>
      </c>
    </row>
    <row r="1649" spans="1:12" x14ac:dyDescent="0.2">
      <c r="A1649" t="s">
        <v>1249</v>
      </c>
      <c r="B1649" t="s">
        <v>18</v>
      </c>
      <c r="C1649">
        <v>7</v>
      </c>
      <c r="D1649">
        <v>1226020007006</v>
      </c>
      <c r="E1649" s="1">
        <v>46065</v>
      </c>
      <c r="F1649" s="1">
        <v>46074</v>
      </c>
      <c r="G1649">
        <v>11420</v>
      </c>
      <c r="H1649" s="1">
        <f t="shared" si="125"/>
        <v>46072</v>
      </c>
      <c r="I1649" s="5">
        <f t="shared" si="129"/>
        <v>46253</v>
      </c>
      <c r="J1649" s="9" t="str">
        <f t="shared" si="126"/>
        <v>ชำระตรงเวลา</v>
      </c>
      <c r="K1649" s="10">
        <f t="shared" si="127"/>
        <v>2</v>
      </c>
      <c r="L1649" t="str">
        <f t="shared" si="128"/>
        <v>ลูกหนี้ชั้นดี</v>
      </c>
    </row>
    <row r="1650" spans="1:12" x14ac:dyDescent="0.2">
      <c r="A1650" t="s">
        <v>329</v>
      </c>
      <c r="B1650" t="s">
        <v>18</v>
      </c>
      <c r="C1650">
        <v>7</v>
      </c>
      <c r="D1650">
        <v>1226020007839</v>
      </c>
      <c r="E1650" s="1">
        <v>46069</v>
      </c>
      <c r="F1650" s="1">
        <v>46069</v>
      </c>
      <c r="G1650">
        <v>3575</v>
      </c>
      <c r="H1650" s="1">
        <f t="shared" si="125"/>
        <v>46076</v>
      </c>
      <c r="I1650" s="5">
        <f t="shared" si="129"/>
        <v>46253</v>
      </c>
      <c r="J1650" s="9" t="str">
        <f t="shared" si="126"/>
        <v>ชำระตรงเวลา</v>
      </c>
      <c r="K1650" s="10">
        <f t="shared" si="127"/>
        <v>0</v>
      </c>
      <c r="L1650" t="str">
        <f t="shared" si="128"/>
        <v>ลูกหนี้ชั้นดี</v>
      </c>
    </row>
    <row r="1651" spans="1:12" x14ac:dyDescent="0.2">
      <c r="A1651" t="s">
        <v>329</v>
      </c>
      <c r="B1651" t="s">
        <v>18</v>
      </c>
      <c r="C1651">
        <v>7</v>
      </c>
      <c r="D1651">
        <v>1226020007839</v>
      </c>
      <c r="E1651" s="1">
        <v>46069</v>
      </c>
      <c r="F1651" s="1">
        <v>46069</v>
      </c>
      <c r="G1651">
        <v>3575</v>
      </c>
      <c r="H1651" s="1">
        <f t="shared" si="125"/>
        <v>46076</v>
      </c>
      <c r="I1651" s="5">
        <f t="shared" si="129"/>
        <v>46253</v>
      </c>
      <c r="J1651" s="9" t="str">
        <f t="shared" si="126"/>
        <v>ชำระตรงเวลา</v>
      </c>
      <c r="K1651" s="10">
        <f t="shared" si="127"/>
        <v>0</v>
      </c>
      <c r="L1651" t="str">
        <f t="shared" si="128"/>
        <v>ลูกหนี้ชั้นดี</v>
      </c>
    </row>
    <row r="1652" spans="1:12" x14ac:dyDescent="0.2">
      <c r="A1652" t="s">
        <v>329</v>
      </c>
      <c r="B1652" t="s">
        <v>18</v>
      </c>
      <c r="C1652">
        <v>7</v>
      </c>
      <c r="D1652">
        <v>1226020007839</v>
      </c>
      <c r="E1652" s="1">
        <v>46069</v>
      </c>
      <c r="F1652" s="1">
        <v>46069</v>
      </c>
      <c r="G1652">
        <v>3575</v>
      </c>
      <c r="H1652" s="1">
        <f t="shared" si="125"/>
        <v>46076</v>
      </c>
      <c r="I1652" s="5">
        <f t="shared" si="129"/>
        <v>46253</v>
      </c>
      <c r="J1652" s="9" t="str">
        <f t="shared" si="126"/>
        <v>ชำระตรงเวลา</v>
      </c>
      <c r="K1652" s="10">
        <f t="shared" si="127"/>
        <v>0</v>
      </c>
      <c r="L1652" t="str">
        <f t="shared" si="128"/>
        <v>ลูกหนี้ชั้นดี</v>
      </c>
    </row>
    <row r="1653" spans="1:12" x14ac:dyDescent="0.2">
      <c r="A1653" t="s">
        <v>274</v>
      </c>
      <c r="B1653" t="s">
        <v>18</v>
      </c>
      <c r="C1653">
        <v>7</v>
      </c>
      <c r="D1653">
        <v>1226020007846</v>
      </c>
      <c r="E1653" s="1">
        <v>46069</v>
      </c>
      <c r="F1653" s="1">
        <v>46076</v>
      </c>
      <c r="G1653">
        <v>9825</v>
      </c>
      <c r="H1653" s="1">
        <f t="shared" si="125"/>
        <v>46076</v>
      </c>
      <c r="I1653" s="5">
        <f t="shared" si="129"/>
        <v>46253</v>
      </c>
      <c r="J1653" s="9" t="str">
        <f t="shared" si="126"/>
        <v>ชำระตรงเวลา</v>
      </c>
      <c r="K1653" s="10">
        <f t="shared" si="127"/>
        <v>0</v>
      </c>
      <c r="L1653" t="str">
        <f t="shared" si="128"/>
        <v>ลูกหนี้ชั้นดี</v>
      </c>
    </row>
    <row r="1654" spans="1:12" x14ac:dyDescent="0.2">
      <c r="A1654" t="s">
        <v>274</v>
      </c>
      <c r="B1654" t="s">
        <v>18</v>
      </c>
      <c r="C1654">
        <v>7</v>
      </c>
      <c r="D1654">
        <v>1226020007846</v>
      </c>
      <c r="E1654" s="1">
        <v>46069</v>
      </c>
      <c r="F1654" s="1">
        <v>46076</v>
      </c>
      <c r="G1654">
        <v>9825</v>
      </c>
      <c r="H1654" s="1">
        <f t="shared" si="125"/>
        <v>46076</v>
      </c>
      <c r="I1654" s="5">
        <f t="shared" si="129"/>
        <v>46253</v>
      </c>
      <c r="J1654" s="9" t="str">
        <f t="shared" si="126"/>
        <v>ชำระตรงเวลา</v>
      </c>
      <c r="K1654" s="10">
        <f t="shared" si="127"/>
        <v>0</v>
      </c>
      <c r="L1654" t="str">
        <f t="shared" si="128"/>
        <v>ลูกหนี้ชั้นดี</v>
      </c>
    </row>
    <row r="1655" spans="1:12" x14ac:dyDescent="0.2">
      <c r="A1655" t="s">
        <v>1250</v>
      </c>
      <c r="B1655" t="s">
        <v>18</v>
      </c>
      <c r="C1655">
        <v>7</v>
      </c>
      <c r="D1655">
        <v>1226020007853</v>
      </c>
      <c r="E1655" s="1">
        <v>46069</v>
      </c>
      <c r="F1655" s="1">
        <v>46076</v>
      </c>
      <c r="G1655">
        <v>190</v>
      </c>
      <c r="H1655" s="1">
        <f t="shared" si="125"/>
        <v>46076</v>
      </c>
      <c r="I1655" s="5">
        <f t="shared" si="129"/>
        <v>46253</v>
      </c>
      <c r="J1655" s="9" t="str">
        <f t="shared" si="126"/>
        <v>ชำระตรงเวลา</v>
      </c>
      <c r="K1655" s="10">
        <f t="shared" si="127"/>
        <v>0</v>
      </c>
      <c r="L1655" t="str">
        <f t="shared" si="128"/>
        <v>ลูกหนี้ชั้นดี</v>
      </c>
    </row>
    <row r="1656" spans="1:12" x14ac:dyDescent="0.2">
      <c r="A1656" t="s">
        <v>1251</v>
      </c>
      <c r="B1656" t="s">
        <v>18</v>
      </c>
      <c r="C1656">
        <v>7</v>
      </c>
      <c r="D1656">
        <v>1226020007860</v>
      </c>
      <c r="E1656" s="1">
        <v>46069</v>
      </c>
      <c r="F1656" s="1">
        <v>46072</v>
      </c>
      <c r="G1656">
        <v>12395</v>
      </c>
      <c r="H1656" s="1">
        <f t="shared" si="125"/>
        <v>46076</v>
      </c>
      <c r="I1656" s="5">
        <f t="shared" si="129"/>
        <v>46253</v>
      </c>
      <c r="J1656" s="9" t="str">
        <f t="shared" si="126"/>
        <v>ค้างชำระ 1 - 30 วัน</v>
      </c>
      <c r="K1656" s="10">
        <f t="shared" si="127"/>
        <v>0</v>
      </c>
      <c r="L1656" t="str">
        <f t="shared" si="128"/>
        <v>ลูกหนี้ชั้นดี</v>
      </c>
    </row>
    <row r="1657" spans="1:12" x14ac:dyDescent="0.2">
      <c r="A1657" t="s">
        <v>1251</v>
      </c>
      <c r="B1657" t="s">
        <v>18</v>
      </c>
      <c r="C1657">
        <v>7</v>
      </c>
      <c r="D1657">
        <v>1226020007877</v>
      </c>
      <c r="E1657" s="1">
        <v>46069</v>
      </c>
      <c r="F1657" s="1">
        <v>46077</v>
      </c>
      <c r="G1657">
        <v>8720</v>
      </c>
      <c r="H1657" s="1">
        <f t="shared" si="125"/>
        <v>46076</v>
      </c>
      <c r="I1657" s="5">
        <f t="shared" si="129"/>
        <v>46253</v>
      </c>
      <c r="J1657" s="9" t="str">
        <f t="shared" si="126"/>
        <v>ชำระตรงเวลา</v>
      </c>
      <c r="K1657" s="10">
        <f t="shared" si="127"/>
        <v>1</v>
      </c>
      <c r="L1657" t="str">
        <f t="shared" si="128"/>
        <v>ลูกหนี้ชั้นดี</v>
      </c>
    </row>
    <row r="1658" spans="1:12" x14ac:dyDescent="0.2">
      <c r="A1658" t="s">
        <v>1251</v>
      </c>
      <c r="B1658" t="s">
        <v>18</v>
      </c>
      <c r="C1658">
        <v>7</v>
      </c>
      <c r="D1658">
        <v>1226020007884</v>
      </c>
      <c r="E1658" s="1">
        <v>46069</v>
      </c>
      <c r="F1658" s="1">
        <v>46076</v>
      </c>
      <c r="G1658">
        <v>12315</v>
      </c>
      <c r="H1658" s="1">
        <f t="shared" si="125"/>
        <v>46076</v>
      </c>
      <c r="I1658" s="5">
        <f t="shared" si="129"/>
        <v>46253</v>
      </c>
      <c r="J1658" s="9" t="str">
        <f t="shared" si="126"/>
        <v>ค้างชำระ 1 - 30 วัน</v>
      </c>
      <c r="K1658" s="10">
        <f t="shared" si="127"/>
        <v>0</v>
      </c>
      <c r="L1658" t="str">
        <f t="shared" si="128"/>
        <v>ลูกหนี้ชั้นดี</v>
      </c>
    </row>
    <row r="1659" spans="1:12" x14ac:dyDescent="0.2">
      <c r="A1659" t="s">
        <v>1252</v>
      </c>
      <c r="B1659" t="s">
        <v>18</v>
      </c>
      <c r="C1659">
        <v>7</v>
      </c>
      <c r="D1659">
        <v>1226020007891</v>
      </c>
      <c r="E1659" s="1">
        <v>46069</v>
      </c>
      <c r="F1659" s="1">
        <v>46078</v>
      </c>
      <c r="G1659">
        <v>970</v>
      </c>
      <c r="H1659" s="1">
        <f t="shared" si="125"/>
        <v>46076</v>
      </c>
      <c r="I1659" s="5">
        <f t="shared" si="129"/>
        <v>46253</v>
      </c>
      <c r="J1659" s="9" t="str">
        <f t="shared" si="126"/>
        <v>ชำระตรงเวลา</v>
      </c>
      <c r="K1659" s="10">
        <f t="shared" si="127"/>
        <v>2</v>
      </c>
      <c r="L1659" t="str">
        <f t="shared" si="128"/>
        <v>ลูกหนี้ชั้นดี</v>
      </c>
    </row>
    <row r="1660" spans="1:12" x14ac:dyDescent="0.2">
      <c r="A1660" t="s">
        <v>1252</v>
      </c>
      <c r="B1660" t="s">
        <v>18</v>
      </c>
      <c r="C1660">
        <v>7</v>
      </c>
      <c r="D1660">
        <v>1226020007907</v>
      </c>
      <c r="E1660" s="1">
        <v>46069</v>
      </c>
      <c r="F1660" s="1">
        <v>46072</v>
      </c>
      <c r="G1660">
        <v>1310</v>
      </c>
      <c r="H1660" s="1">
        <f t="shared" si="125"/>
        <v>46076</v>
      </c>
      <c r="I1660" s="5">
        <f t="shared" si="129"/>
        <v>46253</v>
      </c>
      <c r="J1660" s="9" t="str">
        <f t="shared" si="126"/>
        <v>ชำระตรงเวลา</v>
      </c>
      <c r="K1660" s="10">
        <f t="shared" si="127"/>
        <v>0</v>
      </c>
      <c r="L1660" t="str">
        <f t="shared" si="128"/>
        <v>ลูกหนี้ชั้นดี</v>
      </c>
    </row>
    <row r="1661" spans="1:12" x14ac:dyDescent="0.2">
      <c r="A1661" t="s">
        <v>1092</v>
      </c>
      <c r="B1661" t="s">
        <v>18</v>
      </c>
      <c r="C1661">
        <v>7</v>
      </c>
      <c r="D1661">
        <v>1226020007914</v>
      </c>
      <c r="E1661" s="1">
        <v>46069</v>
      </c>
      <c r="F1661" s="1">
        <v>46069</v>
      </c>
      <c r="G1661">
        <v>1090</v>
      </c>
      <c r="H1661" s="1">
        <f t="shared" si="125"/>
        <v>46076</v>
      </c>
      <c r="I1661" s="5">
        <f t="shared" si="129"/>
        <v>46253</v>
      </c>
      <c r="J1661" s="9" t="str">
        <f t="shared" si="126"/>
        <v>ค้างชำระ 1 - 30 วัน</v>
      </c>
      <c r="K1661" s="10">
        <f t="shared" si="127"/>
        <v>0</v>
      </c>
      <c r="L1661" t="str">
        <f t="shared" si="128"/>
        <v>ลูกหนี้ชั้นดี</v>
      </c>
    </row>
    <row r="1662" spans="1:12" x14ac:dyDescent="0.2">
      <c r="A1662" t="s">
        <v>1253</v>
      </c>
      <c r="B1662" t="s">
        <v>18</v>
      </c>
      <c r="C1662">
        <v>7</v>
      </c>
      <c r="D1662">
        <v>1226020007921</v>
      </c>
      <c r="E1662" s="1">
        <v>46069</v>
      </c>
      <c r="F1662" s="1">
        <v>46077</v>
      </c>
      <c r="G1662">
        <v>2570</v>
      </c>
      <c r="H1662" s="1">
        <f t="shared" si="125"/>
        <v>46076</v>
      </c>
      <c r="I1662" s="5">
        <f t="shared" si="129"/>
        <v>46253</v>
      </c>
      <c r="J1662" s="9" t="str">
        <f t="shared" si="126"/>
        <v>ชำระตรงเวลา</v>
      </c>
      <c r="K1662" s="10">
        <f t="shared" si="127"/>
        <v>1</v>
      </c>
      <c r="L1662" t="str">
        <f t="shared" si="128"/>
        <v>ลูกหนี้ชั้นดี</v>
      </c>
    </row>
    <row r="1663" spans="1:12" x14ac:dyDescent="0.2">
      <c r="A1663" t="s">
        <v>1254</v>
      </c>
      <c r="B1663" t="s">
        <v>18</v>
      </c>
      <c r="C1663">
        <v>7</v>
      </c>
      <c r="D1663">
        <v>1226020007938</v>
      </c>
      <c r="E1663" s="1">
        <v>46069</v>
      </c>
      <c r="F1663" s="1">
        <v>46073</v>
      </c>
      <c r="G1663">
        <v>3220</v>
      </c>
      <c r="H1663" s="1">
        <f t="shared" si="125"/>
        <v>46076</v>
      </c>
      <c r="I1663" s="5">
        <f t="shared" si="129"/>
        <v>46253</v>
      </c>
      <c r="J1663" s="9" t="str">
        <f t="shared" si="126"/>
        <v>ค้างชำระ 1 - 30 วัน</v>
      </c>
      <c r="K1663" s="10">
        <f t="shared" si="127"/>
        <v>0</v>
      </c>
      <c r="L1663" t="str">
        <f t="shared" si="128"/>
        <v>ลูกหนี้ชั้นดี</v>
      </c>
    </row>
    <row r="1664" spans="1:12" x14ac:dyDescent="0.2">
      <c r="A1664" t="s">
        <v>1255</v>
      </c>
      <c r="B1664" t="s">
        <v>18</v>
      </c>
      <c r="C1664">
        <v>7</v>
      </c>
      <c r="D1664">
        <v>1226020008409</v>
      </c>
      <c r="E1664" s="1">
        <v>46069</v>
      </c>
      <c r="F1664" s="1">
        <v>46077</v>
      </c>
      <c r="G1664">
        <v>2297</v>
      </c>
      <c r="H1664" s="1">
        <f t="shared" si="125"/>
        <v>46076</v>
      </c>
      <c r="I1664" s="5">
        <f t="shared" si="129"/>
        <v>46253</v>
      </c>
      <c r="J1664" s="9" t="str">
        <f t="shared" si="126"/>
        <v>ชำระตรงเวลา</v>
      </c>
      <c r="K1664" s="10">
        <f t="shared" si="127"/>
        <v>1</v>
      </c>
      <c r="L1664" t="str">
        <f t="shared" si="128"/>
        <v>ลูกหนี้ชั้นดี</v>
      </c>
    </row>
    <row r="1665" spans="1:12" x14ac:dyDescent="0.2">
      <c r="A1665" t="s">
        <v>1256</v>
      </c>
      <c r="B1665" t="s">
        <v>13</v>
      </c>
      <c r="C1665">
        <v>7</v>
      </c>
      <c r="D1665">
        <v>1326020003753</v>
      </c>
      <c r="E1665" s="1">
        <v>46057</v>
      </c>
      <c r="F1665" s="1">
        <v>46058</v>
      </c>
      <c r="G1665">
        <v>120</v>
      </c>
      <c r="H1665" s="1">
        <f t="shared" si="125"/>
        <v>46064</v>
      </c>
      <c r="I1665" s="5">
        <f t="shared" si="129"/>
        <v>46253</v>
      </c>
      <c r="J1665" s="9" t="str">
        <f t="shared" si="126"/>
        <v>ชำระตรงเวลา</v>
      </c>
      <c r="K1665" s="10">
        <f t="shared" si="127"/>
        <v>0</v>
      </c>
      <c r="L1665" t="str">
        <f t="shared" si="128"/>
        <v>ลูกหนี้ชั้นดี</v>
      </c>
    </row>
    <row r="1666" spans="1:12" x14ac:dyDescent="0.2">
      <c r="A1666" t="s">
        <v>1257</v>
      </c>
      <c r="B1666" t="s">
        <v>13</v>
      </c>
      <c r="C1666">
        <v>30</v>
      </c>
      <c r="D1666">
        <v>1326020004149</v>
      </c>
      <c r="E1666" s="1">
        <v>46058</v>
      </c>
      <c r="F1666" s="1">
        <v>46087</v>
      </c>
      <c r="G1666">
        <v>7075</v>
      </c>
      <c r="H1666" s="1">
        <f t="shared" ref="H1666:H1729" si="130">E1666+C1666</f>
        <v>46088</v>
      </c>
      <c r="I1666" s="5">
        <f t="shared" si="129"/>
        <v>46253</v>
      </c>
      <c r="J1666" s="9" t="str">
        <f t="shared" ref="J1666:J1729" si="131">IF(K1667&lt;=0, "ชำระตรงเวลา", IF(K1667&lt;=30, "ค้างชำระ 1 - 30 วัน", IF(K1667&lt;=60, "ค้างชำระ 31 - 60 วัน", IF(K1667&lt;=90, "ค้างชำระ 61 - 90 วัน", "ค้างชำระเกิน 90 วัน"))))</f>
        <v>ชำระตรงเวลา</v>
      </c>
      <c r="K1666" s="10">
        <f t="shared" ref="K1666:K1729" si="132">IF(OR(F1666="",F1666="(ว่าง)"), MAX(0,I1665-H1666), MAX(0,F1666-H1666))</f>
        <v>0</v>
      </c>
      <c r="L1666" t="str">
        <f t="shared" ref="L1666:L1729" si="133">IF(K1666&lt;=30, "ลูกหนี้ชั้นดี", IF(K1666&lt;=90, "ลูกหนี้เฝ้าติดตาม", "ลูกหนี้ด้อยคุณภาพ (NPL)"))</f>
        <v>ลูกหนี้ชั้นดี</v>
      </c>
    </row>
    <row r="1667" spans="1:12" x14ac:dyDescent="0.2">
      <c r="A1667" t="s">
        <v>1258</v>
      </c>
      <c r="B1667" t="s">
        <v>13</v>
      </c>
      <c r="C1667">
        <v>30</v>
      </c>
      <c r="D1667">
        <v>1326020004156</v>
      </c>
      <c r="E1667" s="1">
        <v>46058</v>
      </c>
      <c r="F1667" s="1">
        <v>46087</v>
      </c>
      <c r="G1667">
        <v>14269</v>
      </c>
      <c r="H1667" s="1">
        <f t="shared" si="130"/>
        <v>46088</v>
      </c>
      <c r="I1667" s="5">
        <f t="shared" si="129"/>
        <v>46253</v>
      </c>
      <c r="J1667" s="9" t="str">
        <f t="shared" si="131"/>
        <v>ชำระตรงเวลา</v>
      </c>
      <c r="K1667" s="10">
        <f t="shared" si="132"/>
        <v>0</v>
      </c>
      <c r="L1667" t="str">
        <f t="shared" si="133"/>
        <v>ลูกหนี้ชั้นดี</v>
      </c>
    </row>
    <row r="1668" spans="1:12" x14ac:dyDescent="0.2">
      <c r="A1668" t="s">
        <v>1259</v>
      </c>
      <c r="B1668" t="s">
        <v>13</v>
      </c>
      <c r="C1668">
        <v>7</v>
      </c>
      <c r="D1668">
        <v>1326020004187</v>
      </c>
      <c r="E1668" s="1">
        <v>46058</v>
      </c>
      <c r="F1668" s="1">
        <v>46060</v>
      </c>
      <c r="G1668">
        <v>1375</v>
      </c>
      <c r="H1668" s="1">
        <f t="shared" si="130"/>
        <v>46065</v>
      </c>
      <c r="I1668" s="5">
        <f t="shared" ref="I1668:I1731" si="134">I1667</f>
        <v>46253</v>
      </c>
      <c r="J1668" s="9" t="str">
        <f t="shared" si="131"/>
        <v>ชำระตรงเวลา</v>
      </c>
      <c r="K1668" s="10">
        <f t="shared" si="132"/>
        <v>0</v>
      </c>
      <c r="L1668" t="str">
        <f t="shared" si="133"/>
        <v>ลูกหนี้ชั้นดี</v>
      </c>
    </row>
    <row r="1669" spans="1:12" x14ac:dyDescent="0.2">
      <c r="A1669" t="s">
        <v>1259</v>
      </c>
      <c r="B1669" t="s">
        <v>13</v>
      </c>
      <c r="C1669">
        <v>7</v>
      </c>
      <c r="D1669">
        <v>1326020004187</v>
      </c>
      <c r="E1669" s="1">
        <v>46058</v>
      </c>
      <c r="F1669" s="1">
        <v>46060</v>
      </c>
      <c r="G1669">
        <v>1375</v>
      </c>
      <c r="H1669" s="1">
        <f t="shared" si="130"/>
        <v>46065</v>
      </c>
      <c r="I1669" s="5">
        <f t="shared" si="134"/>
        <v>46253</v>
      </c>
      <c r="J1669" s="9" t="str">
        <f t="shared" si="131"/>
        <v>ชำระตรงเวลา</v>
      </c>
      <c r="K1669" s="10">
        <f t="shared" si="132"/>
        <v>0</v>
      </c>
      <c r="L1669" t="str">
        <f t="shared" si="133"/>
        <v>ลูกหนี้ชั้นดี</v>
      </c>
    </row>
    <row r="1670" spans="1:12" x14ac:dyDescent="0.2">
      <c r="A1670" t="s">
        <v>1260</v>
      </c>
      <c r="B1670" t="s">
        <v>13</v>
      </c>
      <c r="C1670">
        <v>7</v>
      </c>
      <c r="D1670">
        <v>1326020004224</v>
      </c>
      <c r="E1670" s="1">
        <v>46058</v>
      </c>
      <c r="F1670" s="1">
        <v>46063</v>
      </c>
      <c r="G1670">
        <v>9952</v>
      </c>
      <c r="H1670" s="1">
        <f t="shared" si="130"/>
        <v>46065</v>
      </c>
      <c r="I1670" s="5">
        <f t="shared" si="134"/>
        <v>46253</v>
      </c>
      <c r="J1670" s="9" t="str">
        <f t="shared" si="131"/>
        <v>ชำระตรงเวลา</v>
      </c>
      <c r="K1670" s="10">
        <f t="shared" si="132"/>
        <v>0</v>
      </c>
      <c r="L1670" t="str">
        <f t="shared" si="133"/>
        <v>ลูกหนี้ชั้นดี</v>
      </c>
    </row>
    <row r="1671" spans="1:12" x14ac:dyDescent="0.2">
      <c r="A1671" t="s">
        <v>1198</v>
      </c>
      <c r="B1671" t="s">
        <v>13</v>
      </c>
      <c r="C1671">
        <v>15</v>
      </c>
      <c r="D1671">
        <v>1326020004316</v>
      </c>
      <c r="E1671" s="1">
        <v>46058</v>
      </c>
      <c r="F1671" s="1">
        <v>46060</v>
      </c>
      <c r="G1671">
        <v>200</v>
      </c>
      <c r="H1671" s="1">
        <f t="shared" si="130"/>
        <v>46073</v>
      </c>
      <c r="I1671" s="5">
        <f t="shared" si="134"/>
        <v>46253</v>
      </c>
      <c r="J1671" s="9" t="str">
        <f t="shared" si="131"/>
        <v>ชำระตรงเวลา</v>
      </c>
      <c r="K1671" s="10">
        <f t="shared" si="132"/>
        <v>0</v>
      </c>
      <c r="L1671" t="str">
        <f t="shared" si="133"/>
        <v>ลูกหนี้ชั้นดี</v>
      </c>
    </row>
    <row r="1672" spans="1:12" x14ac:dyDescent="0.2">
      <c r="A1672" t="s">
        <v>186</v>
      </c>
      <c r="B1672" t="s">
        <v>13</v>
      </c>
      <c r="C1672">
        <v>7</v>
      </c>
      <c r="D1672">
        <v>1326020004439</v>
      </c>
      <c r="E1672" s="1">
        <v>46058</v>
      </c>
      <c r="F1672" s="1">
        <v>46065</v>
      </c>
      <c r="G1672">
        <v>110</v>
      </c>
      <c r="H1672" s="1">
        <f t="shared" si="130"/>
        <v>46065</v>
      </c>
      <c r="I1672" s="5">
        <f t="shared" si="134"/>
        <v>46253</v>
      </c>
      <c r="J1672" s="9" t="str">
        <f t="shared" si="131"/>
        <v>ชำระตรงเวลา</v>
      </c>
      <c r="K1672" s="10">
        <f t="shared" si="132"/>
        <v>0</v>
      </c>
      <c r="L1672" t="str">
        <f t="shared" si="133"/>
        <v>ลูกหนี้ชั้นดี</v>
      </c>
    </row>
    <row r="1673" spans="1:12" x14ac:dyDescent="0.2">
      <c r="A1673" t="s">
        <v>1261</v>
      </c>
      <c r="B1673" t="s">
        <v>13</v>
      </c>
      <c r="C1673">
        <v>7</v>
      </c>
      <c r="D1673">
        <v>1326020004446</v>
      </c>
      <c r="E1673" s="1">
        <v>46058</v>
      </c>
      <c r="F1673" s="1">
        <v>46064</v>
      </c>
      <c r="G1673">
        <v>7650</v>
      </c>
      <c r="H1673" s="1">
        <f t="shared" si="130"/>
        <v>46065</v>
      </c>
      <c r="I1673" s="5">
        <f t="shared" si="134"/>
        <v>46253</v>
      </c>
      <c r="J1673" s="9" t="str">
        <f t="shared" si="131"/>
        <v>ชำระตรงเวลา</v>
      </c>
      <c r="K1673" s="10">
        <f t="shared" si="132"/>
        <v>0</v>
      </c>
      <c r="L1673" t="str">
        <f t="shared" si="133"/>
        <v>ลูกหนี้ชั้นดี</v>
      </c>
    </row>
    <row r="1674" spans="1:12" x14ac:dyDescent="0.2">
      <c r="A1674" t="s">
        <v>1261</v>
      </c>
      <c r="B1674" t="s">
        <v>13</v>
      </c>
      <c r="C1674">
        <v>7</v>
      </c>
      <c r="D1674">
        <v>1326020004446</v>
      </c>
      <c r="E1674" s="1">
        <v>46058</v>
      </c>
      <c r="F1674" s="1">
        <v>46064</v>
      </c>
      <c r="G1674">
        <v>7650</v>
      </c>
      <c r="H1674" s="1">
        <f t="shared" si="130"/>
        <v>46065</v>
      </c>
      <c r="I1674" s="5">
        <f t="shared" si="134"/>
        <v>46253</v>
      </c>
      <c r="J1674" s="9" t="str">
        <f t="shared" si="131"/>
        <v>ชำระตรงเวลา</v>
      </c>
      <c r="K1674" s="10">
        <f t="shared" si="132"/>
        <v>0</v>
      </c>
      <c r="L1674" t="str">
        <f t="shared" si="133"/>
        <v>ลูกหนี้ชั้นดี</v>
      </c>
    </row>
    <row r="1675" spans="1:12" x14ac:dyDescent="0.2">
      <c r="A1675" t="s">
        <v>1261</v>
      </c>
      <c r="B1675" t="s">
        <v>13</v>
      </c>
      <c r="C1675">
        <v>7</v>
      </c>
      <c r="D1675">
        <v>1326020004446</v>
      </c>
      <c r="E1675" s="1">
        <v>46058</v>
      </c>
      <c r="F1675" s="1">
        <v>46064</v>
      </c>
      <c r="G1675">
        <v>7650</v>
      </c>
      <c r="H1675" s="1">
        <f t="shared" si="130"/>
        <v>46065</v>
      </c>
      <c r="I1675" s="5">
        <f t="shared" si="134"/>
        <v>46253</v>
      </c>
      <c r="J1675" s="9" t="str">
        <f t="shared" si="131"/>
        <v>ชำระตรงเวลา</v>
      </c>
      <c r="K1675" s="10">
        <f t="shared" si="132"/>
        <v>0</v>
      </c>
      <c r="L1675" t="str">
        <f t="shared" si="133"/>
        <v>ลูกหนี้ชั้นดี</v>
      </c>
    </row>
    <row r="1676" spans="1:12" x14ac:dyDescent="0.2">
      <c r="A1676" t="s">
        <v>1262</v>
      </c>
      <c r="B1676" t="s">
        <v>13</v>
      </c>
      <c r="C1676">
        <v>7</v>
      </c>
      <c r="D1676">
        <v>1326020004453</v>
      </c>
      <c r="E1676" s="1">
        <v>46058</v>
      </c>
      <c r="F1676" s="1">
        <v>46059</v>
      </c>
      <c r="G1676">
        <v>1230</v>
      </c>
      <c r="H1676" s="1">
        <f t="shared" si="130"/>
        <v>46065</v>
      </c>
      <c r="I1676" s="5">
        <f t="shared" si="134"/>
        <v>46253</v>
      </c>
      <c r="J1676" s="9" t="str">
        <f t="shared" si="131"/>
        <v>ชำระตรงเวลา</v>
      </c>
      <c r="K1676" s="10">
        <f t="shared" si="132"/>
        <v>0</v>
      </c>
      <c r="L1676" t="str">
        <f t="shared" si="133"/>
        <v>ลูกหนี้ชั้นดี</v>
      </c>
    </row>
    <row r="1677" spans="1:12" x14ac:dyDescent="0.2">
      <c r="A1677" t="s">
        <v>1262</v>
      </c>
      <c r="B1677" t="s">
        <v>13</v>
      </c>
      <c r="C1677">
        <v>7</v>
      </c>
      <c r="D1677">
        <v>1326020004453</v>
      </c>
      <c r="E1677" s="1">
        <v>46058</v>
      </c>
      <c r="F1677" s="1">
        <v>46059</v>
      </c>
      <c r="G1677">
        <v>1230</v>
      </c>
      <c r="H1677" s="1">
        <f t="shared" si="130"/>
        <v>46065</v>
      </c>
      <c r="I1677" s="5">
        <f t="shared" si="134"/>
        <v>46253</v>
      </c>
      <c r="J1677" s="9" t="str">
        <f t="shared" si="131"/>
        <v>ค้างชำระ 1 - 30 วัน</v>
      </c>
      <c r="K1677" s="10">
        <f t="shared" si="132"/>
        <v>0</v>
      </c>
      <c r="L1677" t="str">
        <f t="shared" si="133"/>
        <v>ลูกหนี้ชั้นดี</v>
      </c>
    </row>
    <row r="1678" spans="1:12" x14ac:dyDescent="0.2">
      <c r="A1678" t="s">
        <v>1263</v>
      </c>
      <c r="B1678" t="s">
        <v>13</v>
      </c>
      <c r="C1678">
        <v>7</v>
      </c>
      <c r="D1678">
        <v>1326020004460</v>
      </c>
      <c r="E1678" s="1">
        <v>46058</v>
      </c>
      <c r="F1678" s="1">
        <v>46069</v>
      </c>
      <c r="G1678">
        <v>980</v>
      </c>
      <c r="H1678" s="1">
        <f t="shared" si="130"/>
        <v>46065</v>
      </c>
      <c r="I1678" s="5">
        <f t="shared" si="134"/>
        <v>46253</v>
      </c>
      <c r="J1678" s="9" t="str">
        <f t="shared" si="131"/>
        <v>ค้างชำระ 1 - 30 วัน</v>
      </c>
      <c r="K1678" s="10">
        <f t="shared" si="132"/>
        <v>4</v>
      </c>
      <c r="L1678" t="str">
        <f t="shared" si="133"/>
        <v>ลูกหนี้ชั้นดี</v>
      </c>
    </row>
    <row r="1679" spans="1:12" x14ac:dyDescent="0.2">
      <c r="A1679" t="s">
        <v>1264</v>
      </c>
      <c r="B1679" t="s">
        <v>13</v>
      </c>
      <c r="C1679">
        <v>15</v>
      </c>
      <c r="D1679">
        <v>1326020004507</v>
      </c>
      <c r="E1679" s="1">
        <v>46059</v>
      </c>
      <c r="F1679" s="1">
        <v>46083</v>
      </c>
      <c r="G1679">
        <v>4202</v>
      </c>
      <c r="H1679" s="1">
        <f t="shared" si="130"/>
        <v>46074</v>
      </c>
      <c r="I1679" s="5">
        <f t="shared" si="134"/>
        <v>46253</v>
      </c>
      <c r="J1679" s="9" t="str">
        <f t="shared" si="131"/>
        <v>ชำระตรงเวลา</v>
      </c>
      <c r="K1679" s="10">
        <f t="shared" si="132"/>
        <v>9</v>
      </c>
      <c r="L1679" t="str">
        <f t="shared" si="133"/>
        <v>ลูกหนี้ชั้นดี</v>
      </c>
    </row>
    <row r="1680" spans="1:12" x14ac:dyDescent="0.2">
      <c r="A1680" t="s">
        <v>1265</v>
      </c>
      <c r="B1680" t="s">
        <v>13</v>
      </c>
      <c r="C1680">
        <v>7</v>
      </c>
      <c r="D1680">
        <v>1326020004552</v>
      </c>
      <c r="E1680" s="1">
        <v>46059</v>
      </c>
      <c r="F1680" s="1">
        <v>46063</v>
      </c>
      <c r="G1680">
        <v>3535</v>
      </c>
      <c r="H1680" s="1">
        <f t="shared" si="130"/>
        <v>46066</v>
      </c>
      <c r="I1680" s="5">
        <f t="shared" si="134"/>
        <v>46253</v>
      </c>
      <c r="J1680" s="9" t="str">
        <f t="shared" si="131"/>
        <v>ชำระตรงเวลา</v>
      </c>
      <c r="K1680" s="10">
        <f t="shared" si="132"/>
        <v>0</v>
      </c>
      <c r="L1680" t="str">
        <f t="shared" si="133"/>
        <v>ลูกหนี้ชั้นดี</v>
      </c>
    </row>
    <row r="1681" spans="1:12" x14ac:dyDescent="0.2">
      <c r="A1681" t="s">
        <v>1093</v>
      </c>
      <c r="B1681" t="s">
        <v>13</v>
      </c>
      <c r="C1681">
        <v>15</v>
      </c>
      <c r="D1681">
        <v>1326020004583</v>
      </c>
      <c r="E1681" s="1">
        <v>46059</v>
      </c>
      <c r="F1681" s="1">
        <v>46074</v>
      </c>
      <c r="G1681">
        <v>18475</v>
      </c>
      <c r="H1681" s="1">
        <f t="shared" si="130"/>
        <v>46074</v>
      </c>
      <c r="I1681" s="5">
        <f t="shared" si="134"/>
        <v>46253</v>
      </c>
      <c r="J1681" s="9" t="str">
        <f t="shared" si="131"/>
        <v>ชำระตรงเวลา</v>
      </c>
      <c r="K1681" s="10">
        <f t="shared" si="132"/>
        <v>0</v>
      </c>
      <c r="L1681" t="str">
        <f t="shared" si="133"/>
        <v>ลูกหนี้ชั้นดี</v>
      </c>
    </row>
    <row r="1682" spans="1:12" x14ac:dyDescent="0.2">
      <c r="A1682" t="s">
        <v>1266</v>
      </c>
      <c r="B1682" t="s">
        <v>13</v>
      </c>
      <c r="C1682">
        <v>15</v>
      </c>
      <c r="D1682">
        <v>1326020004606</v>
      </c>
      <c r="E1682" s="1">
        <v>46059</v>
      </c>
      <c r="F1682" s="1">
        <v>46074</v>
      </c>
      <c r="G1682">
        <v>3220</v>
      </c>
      <c r="H1682" s="1">
        <f t="shared" si="130"/>
        <v>46074</v>
      </c>
      <c r="I1682" s="5">
        <f t="shared" si="134"/>
        <v>46253</v>
      </c>
      <c r="J1682" s="9" t="str">
        <f t="shared" si="131"/>
        <v>ชำระตรงเวลา</v>
      </c>
      <c r="K1682" s="10">
        <f t="shared" si="132"/>
        <v>0</v>
      </c>
      <c r="L1682" t="str">
        <f t="shared" si="133"/>
        <v>ลูกหนี้ชั้นดี</v>
      </c>
    </row>
    <row r="1683" spans="1:12" x14ac:dyDescent="0.2">
      <c r="A1683" t="s">
        <v>1267</v>
      </c>
      <c r="B1683" t="s">
        <v>13</v>
      </c>
      <c r="C1683">
        <v>15</v>
      </c>
      <c r="D1683">
        <v>1326020004613</v>
      </c>
      <c r="E1683" s="1">
        <v>46059</v>
      </c>
      <c r="F1683" s="1">
        <v>46074</v>
      </c>
      <c r="G1683">
        <v>3525</v>
      </c>
      <c r="H1683" s="1">
        <f t="shared" si="130"/>
        <v>46074</v>
      </c>
      <c r="I1683" s="5">
        <f t="shared" si="134"/>
        <v>46253</v>
      </c>
      <c r="J1683" s="9" t="str">
        <f t="shared" si="131"/>
        <v>ชำระตรงเวลา</v>
      </c>
      <c r="K1683" s="10">
        <f t="shared" si="132"/>
        <v>0</v>
      </c>
      <c r="L1683" t="str">
        <f t="shared" si="133"/>
        <v>ลูกหนี้ชั้นดี</v>
      </c>
    </row>
    <row r="1684" spans="1:12" x14ac:dyDescent="0.2">
      <c r="A1684" t="s">
        <v>287</v>
      </c>
      <c r="B1684" t="s">
        <v>13</v>
      </c>
      <c r="C1684">
        <v>15</v>
      </c>
      <c r="D1684">
        <v>1326020004620</v>
      </c>
      <c r="E1684" s="1">
        <v>46059</v>
      </c>
      <c r="F1684" s="1">
        <v>46074</v>
      </c>
      <c r="G1684">
        <v>3040</v>
      </c>
      <c r="H1684" s="1">
        <f t="shared" si="130"/>
        <v>46074</v>
      </c>
      <c r="I1684" s="5">
        <f t="shared" si="134"/>
        <v>46253</v>
      </c>
      <c r="J1684" s="9" t="str">
        <f t="shared" si="131"/>
        <v>ค้างชำระ 1 - 30 วัน</v>
      </c>
      <c r="K1684" s="10">
        <f t="shared" si="132"/>
        <v>0</v>
      </c>
      <c r="L1684" t="str">
        <f t="shared" si="133"/>
        <v>ลูกหนี้ชั้นดี</v>
      </c>
    </row>
    <row r="1685" spans="1:12" x14ac:dyDescent="0.2">
      <c r="A1685" t="s">
        <v>1265</v>
      </c>
      <c r="B1685" t="s">
        <v>13</v>
      </c>
      <c r="C1685">
        <v>15</v>
      </c>
      <c r="D1685">
        <v>1326020004743</v>
      </c>
      <c r="E1685" s="1">
        <v>46060</v>
      </c>
      <c r="F1685" s="1">
        <v>46078</v>
      </c>
      <c r="G1685">
        <v>2940</v>
      </c>
      <c r="H1685" s="1">
        <f t="shared" si="130"/>
        <v>46075</v>
      </c>
      <c r="I1685" s="5">
        <f t="shared" si="134"/>
        <v>46253</v>
      </c>
      <c r="J1685" s="9" t="str">
        <f t="shared" si="131"/>
        <v>ชำระตรงเวลา</v>
      </c>
      <c r="K1685" s="10">
        <f t="shared" si="132"/>
        <v>3</v>
      </c>
      <c r="L1685" t="str">
        <f t="shared" si="133"/>
        <v>ลูกหนี้ชั้นดี</v>
      </c>
    </row>
    <row r="1686" spans="1:12" x14ac:dyDescent="0.2">
      <c r="A1686" t="s">
        <v>196</v>
      </c>
      <c r="B1686" t="s">
        <v>13</v>
      </c>
      <c r="C1686">
        <v>15</v>
      </c>
      <c r="D1686">
        <v>1326020005160</v>
      </c>
      <c r="E1686" s="1">
        <v>46062</v>
      </c>
      <c r="F1686" s="1">
        <v>46074</v>
      </c>
      <c r="G1686">
        <v>2620</v>
      </c>
      <c r="H1686" s="1">
        <f t="shared" si="130"/>
        <v>46077</v>
      </c>
      <c r="I1686" s="5">
        <f t="shared" si="134"/>
        <v>46253</v>
      </c>
      <c r="J1686" s="9" t="str">
        <f t="shared" si="131"/>
        <v>ค้างชำระ 1 - 30 วัน</v>
      </c>
      <c r="K1686" s="10">
        <f t="shared" si="132"/>
        <v>0</v>
      </c>
      <c r="L1686" t="str">
        <f t="shared" si="133"/>
        <v>ลูกหนี้ชั้นดี</v>
      </c>
    </row>
    <row r="1687" spans="1:12" x14ac:dyDescent="0.2">
      <c r="A1687" t="s">
        <v>296</v>
      </c>
      <c r="B1687" t="s">
        <v>13</v>
      </c>
      <c r="C1687">
        <v>7</v>
      </c>
      <c r="D1687">
        <v>1326020005177</v>
      </c>
      <c r="E1687" s="1">
        <v>46062</v>
      </c>
      <c r="F1687" s="1">
        <v>46070</v>
      </c>
      <c r="G1687">
        <v>4295</v>
      </c>
      <c r="H1687" s="1">
        <f t="shared" si="130"/>
        <v>46069</v>
      </c>
      <c r="I1687" s="5">
        <f t="shared" si="134"/>
        <v>46253</v>
      </c>
      <c r="J1687" s="9" t="str">
        <f t="shared" si="131"/>
        <v>ชำระตรงเวลา</v>
      </c>
      <c r="K1687" s="10">
        <f t="shared" si="132"/>
        <v>1</v>
      </c>
      <c r="L1687" t="str">
        <f t="shared" si="133"/>
        <v>ลูกหนี้ชั้นดี</v>
      </c>
    </row>
    <row r="1688" spans="1:12" x14ac:dyDescent="0.2">
      <c r="A1688" t="s">
        <v>1268</v>
      </c>
      <c r="B1688" t="s">
        <v>13</v>
      </c>
      <c r="C1688">
        <v>7</v>
      </c>
      <c r="D1688">
        <v>1326020005184</v>
      </c>
      <c r="E1688" s="1">
        <v>46062</v>
      </c>
      <c r="F1688" s="1">
        <v>46063</v>
      </c>
      <c r="G1688">
        <v>8960</v>
      </c>
      <c r="H1688" s="1">
        <f t="shared" si="130"/>
        <v>46069</v>
      </c>
      <c r="I1688" s="5">
        <f t="shared" si="134"/>
        <v>46253</v>
      </c>
      <c r="J1688" s="9" t="str">
        <f t="shared" si="131"/>
        <v>ชำระตรงเวลา</v>
      </c>
      <c r="K1688" s="10">
        <f t="shared" si="132"/>
        <v>0</v>
      </c>
      <c r="L1688" t="str">
        <f t="shared" si="133"/>
        <v>ลูกหนี้ชั้นดี</v>
      </c>
    </row>
    <row r="1689" spans="1:12" x14ac:dyDescent="0.2">
      <c r="A1689" t="s">
        <v>1268</v>
      </c>
      <c r="B1689" t="s">
        <v>13</v>
      </c>
      <c r="C1689">
        <v>7</v>
      </c>
      <c r="D1689">
        <v>1326020005184</v>
      </c>
      <c r="E1689" s="1">
        <v>46062</v>
      </c>
      <c r="F1689" s="1">
        <v>46063</v>
      </c>
      <c r="G1689">
        <v>8960</v>
      </c>
      <c r="H1689" s="1">
        <f t="shared" si="130"/>
        <v>46069</v>
      </c>
      <c r="I1689" s="5">
        <f t="shared" si="134"/>
        <v>46253</v>
      </c>
      <c r="J1689" s="9" t="str">
        <f t="shared" si="131"/>
        <v>ชำระตรงเวลา</v>
      </c>
      <c r="K1689" s="10">
        <f t="shared" si="132"/>
        <v>0</v>
      </c>
      <c r="L1689" t="str">
        <f t="shared" si="133"/>
        <v>ลูกหนี้ชั้นดี</v>
      </c>
    </row>
    <row r="1690" spans="1:12" x14ac:dyDescent="0.2">
      <c r="A1690" t="s">
        <v>1268</v>
      </c>
      <c r="B1690" t="s">
        <v>13</v>
      </c>
      <c r="C1690">
        <v>7</v>
      </c>
      <c r="D1690">
        <v>1326020005184</v>
      </c>
      <c r="E1690" s="1">
        <v>46062</v>
      </c>
      <c r="F1690" s="1">
        <v>46063</v>
      </c>
      <c r="G1690">
        <v>8960</v>
      </c>
      <c r="H1690" s="1">
        <f t="shared" si="130"/>
        <v>46069</v>
      </c>
      <c r="I1690" s="5">
        <f t="shared" si="134"/>
        <v>46253</v>
      </c>
      <c r="J1690" s="9" t="str">
        <f t="shared" si="131"/>
        <v>ชำระตรงเวลา</v>
      </c>
      <c r="K1690" s="10">
        <f t="shared" si="132"/>
        <v>0</v>
      </c>
      <c r="L1690" t="str">
        <f t="shared" si="133"/>
        <v>ลูกหนี้ชั้นดี</v>
      </c>
    </row>
    <row r="1691" spans="1:12" x14ac:dyDescent="0.2">
      <c r="A1691" t="s">
        <v>1268</v>
      </c>
      <c r="B1691" t="s">
        <v>13</v>
      </c>
      <c r="C1691">
        <v>7</v>
      </c>
      <c r="D1691">
        <v>1326020005184</v>
      </c>
      <c r="E1691" s="1">
        <v>46062</v>
      </c>
      <c r="F1691" s="1">
        <v>46063</v>
      </c>
      <c r="G1691">
        <v>8960</v>
      </c>
      <c r="H1691" s="1">
        <f t="shared" si="130"/>
        <v>46069</v>
      </c>
      <c r="I1691" s="5">
        <f t="shared" si="134"/>
        <v>46253</v>
      </c>
      <c r="J1691" s="9" t="str">
        <f t="shared" si="131"/>
        <v>ชำระตรงเวลา</v>
      </c>
      <c r="K1691" s="10">
        <f t="shared" si="132"/>
        <v>0</v>
      </c>
      <c r="L1691" t="str">
        <f t="shared" si="133"/>
        <v>ลูกหนี้ชั้นดี</v>
      </c>
    </row>
    <row r="1692" spans="1:12" x14ac:dyDescent="0.2">
      <c r="A1692" t="s">
        <v>1268</v>
      </c>
      <c r="B1692" t="s">
        <v>13</v>
      </c>
      <c r="C1692">
        <v>7</v>
      </c>
      <c r="D1692">
        <v>1326020005184</v>
      </c>
      <c r="E1692" s="1">
        <v>46062</v>
      </c>
      <c r="F1692" s="1">
        <v>46063</v>
      </c>
      <c r="G1692">
        <v>8960</v>
      </c>
      <c r="H1692" s="1">
        <f t="shared" si="130"/>
        <v>46069</v>
      </c>
      <c r="I1692" s="5">
        <f t="shared" si="134"/>
        <v>46253</v>
      </c>
      <c r="J1692" s="9" t="str">
        <f t="shared" si="131"/>
        <v>ชำระตรงเวลา</v>
      </c>
      <c r="K1692" s="10">
        <f t="shared" si="132"/>
        <v>0</v>
      </c>
      <c r="L1692" t="str">
        <f t="shared" si="133"/>
        <v>ลูกหนี้ชั้นดี</v>
      </c>
    </row>
    <row r="1693" spans="1:12" x14ac:dyDescent="0.2">
      <c r="A1693" t="s">
        <v>1269</v>
      </c>
      <c r="B1693" t="s">
        <v>13</v>
      </c>
      <c r="C1693">
        <v>7</v>
      </c>
      <c r="D1693">
        <v>1326020005191</v>
      </c>
      <c r="E1693" s="1">
        <v>46062</v>
      </c>
      <c r="F1693" s="1">
        <v>46064</v>
      </c>
      <c r="G1693">
        <v>24870</v>
      </c>
      <c r="H1693" s="1">
        <f t="shared" si="130"/>
        <v>46069</v>
      </c>
      <c r="I1693" s="5">
        <f t="shared" si="134"/>
        <v>46253</v>
      </c>
      <c r="J1693" s="9" t="str">
        <f t="shared" si="131"/>
        <v>ชำระตรงเวลา</v>
      </c>
      <c r="K1693" s="10">
        <f t="shared" si="132"/>
        <v>0</v>
      </c>
      <c r="L1693" t="str">
        <f t="shared" si="133"/>
        <v>ลูกหนี้ชั้นดี</v>
      </c>
    </row>
    <row r="1694" spans="1:12" x14ac:dyDescent="0.2">
      <c r="A1694" t="s">
        <v>1270</v>
      </c>
      <c r="B1694" t="s">
        <v>13</v>
      </c>
      <c r="C1694">
        <v>7</v>
      </c>
      <c r="D1694">
        <v>1326020005207</v>
      </c>
      <c r="E1694" s="1">
        <v>46062</v>
      </c>
      <c r="F1694" s="1">
        <v>46063</v>
      </c>
      <c r="G1694">
        <v>135</v>
      </c>
      <c r="H1694" s="1">
        <f t="shared" si="130"/>
        <v>46069</v>
      </c>
      <c r="I1694" s="5">
        <f t="shared" si="134"/>
        <v>46253</v>
      </c>
      <c r="J1694" s="9" t="str">
        <f t="shared" si="131"/>
        <v>ชำระตรงเวลา</v>
      </c>
      <c r="K1694" s="10">
        <f t="shared" si="132"/>
        <v>0</v>
      </c>
      <c r="L1694" t="str">
        <f t="shared" si="133"/>
        <v>ลูกหนี้ชั้นดี</v>
      </c>
    </row>
    <row r="1695" spans="1:12" x14ac:dyDescent="0.2">
      <c r="A1695" t="s">
        <v>1270</v>
      </c>
      <c r="B1695" t="s">
        <v>13</v>
      </c>
      <c r="C1695">
        <v>7</v>
      </c>
      <c r="D1695">
        <v>1326020005207</v>
      </c>
      <c r="E1695" s="1">
        <v>46062</v>
      </c>
      <c r="F1695" s="1">
        <v>46063</v>
      </c>
      <c r="G1695">
        <v>135</v>
      </c>
      <c r="H1695" s="1">
        <f t="shared" si="130"/>
        <v>46069</v>
      </c>
      <c r="I1695" s="5">
        <f t="shared" si="134"/>
        <v>46253</v>
      </c>
      <c r="J1695" s="9" t="str">
        <f t="shared" si="131"/>
        <v>ชำระตรงเวลา</v>
      </c>
      <c r="K1695" s="10">
        <f t="shared" si="132"/>
        <v>0</v>
      </c>
      <c r="L1695" t="str">
        <f t="shared" si="133"/>
        <v>ลูกหนี้ชั้นดี</v>
      </c>
    </row>
    <row r="1696" spans="1:12" x14ac:dyDescent="0.2">
      <c r="A1696" t="s">
        <v>1271</v>
      </c>
      <c r="B1696" t="s">
        <v>13</v>
      </c>
      <c r="C1696">
        <v>7</v>
      </c>
      <c r="D1696">
        <v>1326020005214</v>
      </c>
      <c r="E1696" s="1">
        <v>46062</v>
      </c>
      <c r="F1696" s="1">
        <v>46063</v>
      </c>
      <c r="G1696">
        <v>7440</v>
      </c>
      <c r="H1696" s="1">
        <f t="shared" si="130"/>
        <v>46069</v>
      </c>
      <c r="I1696" s="5">
        <f t="shared" si="134"/>
        <v>46253</v>
      </c>
      <c r="J1696" s="9" t="str">
        <f t="shared" si="131"/>
        <v>ชำระตรงเวลา</v>
      </c>
      <c r="K1696" s="10">
        <f t="shared" si="132"/>
        <v>0</v>
      </c>
      <c r="L1696" t="str">
        <f t="shared" si="133"/>
        <v>ลูกหนี้ชั้นดี</v>
      </c>
    </row>
    <row r="1697" spans="1:12" x14ac:dyDescent="0.2">
      <c r="A1697" t="s">
        <v>1271</v>
      </c>
      <c r="B1697" t="s">
        <v>13</v>
      </c>
      <c r="C1697">
        <v>7</v>
      </c>
      <c r="D1697">
        <v>1326020005214</v>
      </c>
      <c r="E1697" s="1">
        <v>46062</v>
      </c>
      <c r="F1697" s="1">
        <v>46063</v>
      </c>
      <c r="G1697">
        <v>7440</v>
      </c>
      <c r="H1697" s="1">
        <f t="shared" si="130"/>
        <v>46069</v>
      </c>
      <c r="I1697" s="5">
        <f t="shared" si="134"/>
        <v>46253</v>
      </c>
      <c r="J1697" s="9" t="str">
        <f t="shared" si="131"/>
        <v>ชำระตรงเวลา</v>
      </c>
      <c r="K1697" s="10">
        <f t="shared" si="132"/>
        <v>0</v>
      </c>
      <c r="L1697" t="str">
        <f t="shared" si="133"/>
        <v>ลูกหนี้ชั้นดี</v>
      </c>
    </row>
    <row r="1698" spans="1:12" x14ac:dyDescent="0.2">
      <c r="A1698" t="s">
        <v>1271</v>
      </c>
      <c r="B1698" t="s">
        <v>13</v>
      </c>
      <c r="C1698">
        <v>7</v>
      </c>
      <c r="D1698">
        <v>1326020005214</v>
      </c>
      <c r="E1698" s="1">
        <v>46062</v>
      </c>
      <c r="F1698" s="1">
        <v>46063</v>
      </c>
      <c r="G1698">
        <v>7440</v>
      </c>
      <c r="H1698" s="1">
        <f t="shared" si="130"/>
        <v>46069</v>
      </c>
      <c r="I1698" s="5">
        <f t="shared" si="134"/>
        <v>46253</v>
      </c>
      <c r="J1698" s="9" t="str">
        <f t="shared" si="131"/>
        <v>ชำระตรงเวลา</v>
      </c>
      <c r="K1698" s="10">
        <f t="shared" si="132"/>
        <v>0</v>
      </c>
      <c r="L1698" t="str">
        <f t="shared" si="133"/>
        <v>ลูกหนี้ชั้นดี</v>
      </c>
    </row>
    <row r="1699" spans="1:12" x14ac:dyDescent="0.2">
      <c r="A1699" t="s">
        <v>1271</v>
      </c>
      <c r="B1699" t="s">
        <v>13</v>
      </c>
      <c r="C1699">
        <v>7</v>
      </c>
      <c r="D1699">
        <v>1326020005214</v>
      </c>
      <c r="E1699" s="1">
        <v>46062</v>
      </c>
      <c r="F1699" s="1">
        <v>46063</v>
      </c>
      <c r="G1699">
        <v>7440</v>
      </c>
      <c r="H1699" s="1">
        <f t="shared" si="130"/>
        <v>46069</v>
      </c>
      <c r="I1699" s="5">
        <f t="shared" si="134"/>
        <v>46253</v>
      </c>
      <c r="J1699" s="9" t="str">
        <f t="shared" si="131"/>
        <v>ชำระตรงเวลา</v>
      </c>
      <c r="K1699" s="10">
        <f t="shared" si="132"/>
        <v>0</v>
      </c>
      <c r="L1699" t="str">
        <f t="shared" si="133"/>
        <v>ลูกหนี้ชั้นดี</v>
      </c>
    </row>
    <row r="1700" spans="1:12" x14ac:dyDescent="0.2">
      <c r="A1700" t="s">
        <v>1272</v>
      </c>
      <c r="B1700" t="s">
        <v>13</v>
      </c>
      <c r="C1700">
        <v>7</v>
      </c>
      <c r="D1700">
        <v>1326020005221</v>
      </c>
      <c r="E1700" s="1">
        <v>46062</v>
      </c>
      <c r="F1700" s="1">
        <v>46063</v>
      </c>
      <c r="G1700">
        <v>540</v>
      </c>
      <c r="H1700" s="1">
        <f t="shared" si="130"/>
        <v>46069</v>
      </c>
      <c r="I1700" s="5">
        <f t="shared" si="134"/>
        <v>46253</v>
      </c>
      <c r="J1700" s="9" t="str">
        <f t="shared" si="131"/>
        <v>ค้างชำระ 1 - 30 วัน</v>
      </c>
      <c r="K1700" s="10">
        <f t="shared" si="132"/>
        <v>0</v>
      </c>
      <c r="L1700" t="str">
        <f t="shared" si="133"/>
        <v>ลูกหนี้ชั้นดี</v>
      </c>
    </row>
    <row r="1701" spans="1:12" x14ac:dyDescent="0.2">
      <c r="A1701" t="s">
        <v>304</v>
      </c>
      <c r="B1701" t="s">
        <v>13</v>
      </c>
      <c r="C1701">
        <v>7</v>
      </c>
      <c r="D1701">
        <v>1326020005337</v>
      </c>
      <c r="E1701" s="1">
        <v>46063</v>
      </c>
      <c r="F1701" s="1">
        <v>46073</v>
      </c>
      <c r="G1701">
        <v>1355</v>
      </c>
      <c r="H1701" s="1">
        <f t="shared" si="130"/>
        <v>46070</v>
      </c>
      <c r="I1701" s="5">
        <f t="shared" si="134"/>
        <v>46253</v>
      </c>
      <c r="J1701" s="9" t="str">
        <f t="shared" si="131"/>
        <v>ชำระตรงเวลา</v>
      </c>
      <c r="K1701" s="10">
        <f t="shared" si="132"/>
        <v>3</v>
      </c>
      <c r="L1701" t="str">
        <f t="shared" si="133"/>
        <v>ลูกหนี้ชั้นดี</v>
      </c>
    </row>
    <row r="1702" spans="1:12" x14ac:dyDescent="0.2">
      <c r="A1702" t="s">
        <v>186</v>
      </c>
      <c r="B1702" t="s">
        <v>13</v>
      </c>
      <c r="C1702">
        <v>7</v>
      </c>
      <c r="D1702">
        <v>1326020005344</v>
      </c>
      <c r="E1702" s="1">
        <v>46063</v>
      </c>
      <c r="F1702" s="1">
        <v>46064</v>
      </c>
      <c r="G1702">
        <v>1540</v>
      </c>
      <c r="H1702" s="1">
        <f t="shared" si="130"/>
        <v>46070</v>
      </c>
      <c r="I1702" s="5">
        <f t="shared" si="134"/>
        <v>46253</v>
      </c>
      <c r="J1702" s="9" t="str">
        <f t="shared" si="131"/>
        <v>ชำระตรงเวลา</v>
      </c>
      <c r="K1702" s="10">
        <f t="shared" si="132"/>
        <v>0</v>
      </c>
      <c r="L1702" t="str">
        <f t="shared" si="133"/>
        <v>ลูกหนี้ชั้นดี</v>
      </c>
    </row>
    <row r="1703" spans="1:12" x14ac:dyDescent="0.2">
      <c r="A1703" t="s">
        <v>1265</v>
      </c>
      <c r="B1703" t="s">
        <v>13</v>
      </c>
      <c r="C1703">
        <v>7</v>
      </c>
      <c r="D1703">
        <v>1326020005351</v>
      </c>
      <c r="E1703" s="1">
        <v>46063</v>
      </c>
      <c r="F1703" s="1">
        <v>46064</v>
      </c>
      <c r="G1703">
        <v>3550</v>
      </c>
      <c r="H1703" s="1">
        <f t="shared" si="130"/>
        <v>46070</v>
      </c>
      <c r="I1703" s="5">
        <f t="shared" si="134"/>
        <v>46253</v>
      </c>
      <c r="J1703" s="9" t="str">
        <f t="shared" si="131"/>
        <v>ชำระตรงเวลา</v>
      </c>
      <c r="K1703" s="10">
        <f t="shared" si="132"/>
        <v>0</v>
      </c>
      <c r="L1703" t="str">
        <f t="shared" si="133"/>
        <v>ลูกหนี้ชั้นดี</v>
      </c>
    </row>
    <row r="1704" spans="1:12" x14ac:dyDescent="0.2">
      <c r="A1704" t="s">
        <v>1265</v>
      </c>
      <c r="B1704" t="s">
        <v>13</v>
      </c>
      <c r="C1704">
        <v>7</v>
      </c>
      <c r="D1704">
        <v>1326020005351</v>
      </c>
      <c r="E1704" s="1">
        <v>46063</v>
      </c>
      <c r="F1704" s="1">
        <v>46064</v>
      </c>
      <c r="G1704">
        <v>3550</v>
      </c>
      <c r="H1704" s="1">
        <f t="shared" si="130"/>
        <v>46070</v>
      </c>
      <c r="I1704" s="5">
        <f t="shared" si="134"/>
        <v>46253</v>
      </c>
      <c r="J1704" s="9" t="str">
        <f t="shared" si="131"/>
        <v>ชำระตรงเวลา</v>
      </c>
      <c r="K1704" s="10">
        <f t="shared" si="132"/>
        <v>0</v>
      </c>
      <c r="L1704" t="str">
        <f t="shared" si="133"/>
        <v>ลูกหนี้ชั้นดี</v>
      </c>
    </row>
    <row r="1705" spans="1:12" x14ac:dyDescent="0.2">
      <c r="A1705" t="s">
        <v>1274</v>
      </c>
      <c r="B1705" t="s">
        <v>13</v>
      </c>
      <c r="C1705">
        <v>7</v>
      </c>
      <c r="D1705">
        <v>1326020005368</v>
      </c>
      <c r="E1705" s="1">
        <v>46063</v>
      </c>
      <c r="F1705" s="1">
        <v>46064</v>
      </c>
      <c r="G1705">
        <v>550</v>
      </c>
      <c r="H1705" s="1">
        <f t="shared" si="130"/>
        <v>46070</v>
      </c>
      <c r="I1705" s="5">
        <f t="shared" si="134"/>
        <v>46253</v>
      </c>
      <c r="J1705" s="9" t="str">
        <f t="shared" si="131"/>
        <v>ชำระตรงเวลา</v>
      </c>
      <c r="K1705" s="10">
        <f t="shared" si="132"/>
        <v>0</v>
      </c>
      <c r="L1705" t="str">
        <f t="shared" si="133"/>
        <v>ลูกหนี้ชั้นดี</v>
      </c>
    </row>
    <row r="1706" spans="1:12" x14ac:dyDescent="0.2">
      <c r="A1706" t="s">
        <v>1275</v>
      </c>
      <c r="B1706" t="s">
        <v>13</v>
      </c>
      <c r="C1706">
        <v>7</v>
      </c>
      <c r="D1706">
        <v>1326020005375</v>
      </c>
      <c r="E1706" s="1">
        <v>46063</v>
      </c>
      <c r="F1706" s="1">
        <v>46064</v>
      </c>
      <c r="G1706">
        <v>55</v>
      </c>
      <c r="H1706" s="1">
        <f t="shared" si="130"/>
        <v>46070</v>
      </c>
      <c r="I1706" s="5">
        <f t="shared" si="134"/>
        <v>46253</v>
      </c>
      <c r="J1706" s="9" t="str">
        <f t="shared" si="131"/>
        <v>ชำระตรงเวลา</v>
      </c>
      <c r="K1706" s="10">
        <f t="shared" si="132"/>
        <v>0</v>
      </c>
      <c r="L1706" t="str">
        <f t="shared" si="133"/>
        <v>ลูกหนี้ชั้นดี</v>
      </c>
    </row>
    <row r="1707" spans="1:12" x14ac:dyDescent="0.2">
      <c r="A1707" t="s">
        <v>1275</v>
      </c>
      <c r="B1707" t="s">
        <v>13</v>
      </c>
      <c r="C1707">
        <v>7</v>
      </c>
      <c r="D1707">
        <v>1326020005375</v>
      </c>
      <c r="E1707" s="1">
        <v>46063</v>
      </c>
      <c r="F1707" s="1">
        <v>46064</v>
      </c>
      <c r="G1707">
        <v>55</v>
      </c>
      <c r="H1707" s="1">
        <f t="shared" si="130"/>
        <v>46070</v>
      </c>
      <c r="I1707" s="5">
        <f t="shared" si="134"/>
        <v>46253</v>
      </c>
      <c r="J1707" s="9" t="str">
        <f t="shared" si="131"/>
        <v>ค้างชำระ 1 - 30 วัน</v>
      </c>
      <c r="K1707" s="10">
        <f t="shared" si="132"/>
        <v>0</v>
      </c>
      <c r="L1707" t="str">
        <f t="shared" si="133"/>
        <v>ลูกหนี้ชั้นดี</v>
      </c>
    </row>
    <row r="1708" spans="1:12" x14ac:dyDescent="0.2">
      <c r="A1708" t="s">
        <v>1276</v>
      </c>
      <c r="B1708" t="s">
        <v>311</v>
      </c>
      <c r="C1708">
        <v>7</v>
      </c>
      <c r="D1708">
        <v>1426020008694</v>
      </c>
      <c r="E1708" s="1">
        <v>46069</v>
      </c>
      <c r="F1708" s="1">
        <v>46085</v>
      </c>
      <c r="G1708">
        <v>8330</v>
      </c>
      <c r="H1708" s="1">
        <f t="shared" si="130"/>
        <v>46076</v>
      </c>
      <c r="I1708" s="5">
        <f t="shared" si="134"/>
        <v>46253</v>
      </c>
      <c r="J1708" s="9" t="str">
        <f t="shared" si="131"/>
        <v>ค้างชำระ 1 - 30 วัน</v>
      </c>
      <c r="K1708" s="10">
        <f t="shared" si="132"/>
        <v>9</v>
      </c>
      <c r="L1708" t="str">
        <f t="shared" si="133"/>
        <v>ลูกหนี้ชั้นดี</v>
      </c>
    </row>
    <row r="1709" spans="1:12" x14ac:dyDescent="0.2">
      <c r="A1709" t="s">
        <v>1277</v>
      </c>
      <c r="B1709" t="s">
        <v>311</v>
      </c>
      <c r="C1709">
        <v>15</v>
      </c>
      <c r="D1709">
        <v>1426020008762</v>
      </c>
      <c r="E1709" s="1">
        <v>46069</v>
      </c>
      <c r="F1709" s="1">
        <v>46086</v>
      </c>
      <c r="G1709">
        <v>4140</v>
      </c>
      <c r="H1709" s="1">
        <f t="shared" si="130"/>
        <v>46084</v>
      </c>
      <c r="I1709" s="5">
        <f t="shared" si="134"/>
        <v>46253</v>
      </c>
      <c r="J1709" s="9" t="str">
        <f t="shared" si="131"/>
        <v>ชำระตรงเวลา</v>
      </c>
      <c r="K1709" s="10">
        <f t="shared" si="132"/>
        <v>2</v>
      </c>
      <c r="L1709" t="str">
        <f t="shared" si="133"/>
        <v>ลูกหนี้ชั้นดี</v>
      </c>
    </row>
    <row r="1710" spans="1:12" x14ac:dyDescent="0.2">
      <c r="A1710" t="s">
        <v>1278</v>
      </c>
      <c r="B1710" t="s">
        <v>311</v>
      </c>
      <c r="C1710">
        <v>7</v>
      </c>
      <c r="D1710">
        <v>1426020008779</v>
      </c>
      <c r="E1710" s="1">
        <v>46069</v>
      </c>
      <c r="F1710" s="1">
        <v>46076</v>
      </c>
      <c r="G1710">
        <v>2220</v>
      </c>
      <c r="H1710" s="1">
        <f t="shared" si="130"/>
        <v>46076</v>
      </c>
      <c r="I1710" s="5">
        <f t="shared" si="134"/>
        <v>46253</v>
      </c>
      <c r="J1710" s="9" t="str">
        <f t="shared" si="131"/>
        <v>ชำระตรงเวลา</v>
      </c>
      <c r="K1710" s="10">
        <f t="shared" si="132"/>
        <v>0</v>
      </c>
      <c r="L1710" t="str">
        <f t="shared" si="133"/>
        <v>ลูกหนี้ชั้นดี</v>
      </c>
    </row>
    <row r="1711" spans="1:12" x14ac:dyDescent="0.2">
      <c r="A1711" t="s">
        <v>451</v>
      </c>
      <c r="B1711" t="s">
        <v>311</v>
      </c>
      <c r="C1711">
        <v>15</v>
      </c>
      <c r="D1711">
        <v>1426020008786</v>
      </c>
      <c r="E1711" s="1">
        <v>46069</v>
      </c>
      <c r="F1711" s="1">
        <v>46076</v>
      </c>
      <c r="G1711">
        <v>2650</v>
      </c>
      <c r="H1711" s="1">
        <f t="shared" si="130"/>
        <v>46084</v>
      </c>
      <c r="I1711" s="5">
        <f t="shared" si="134"/>
        <v>46253</v>
      </c>
      <c r="J1711" s="9" t="str">
        <f t="shared" si="131"/>
        <v>ค้างชำระ 1 - 30 วัน</v>
      </c>
      <c r="K1711" s="10">
        <f t="shared" si="132"/>
        <v>0</v>
      </c>
      <c r="L1711" t="str">
        <f t="shared" si="133"/>
        <v>ลูกหนี้ชั้นดี</v>
      </c>
    </row>
    <row r="1712" spans="1:12" x14ac:dyDescent="0.2">
      <c r="A1712" t="s">
        <v>1279</v>
      </c>
      <c r="B1712" t="s">
        <v>311</v>
      </c>
      <c r="C1712">
        <v>7</v>
      </c>
      <c r="D1712">
        <v>1426020008793</v>
      </c>
      <c r="E1712" s="1">
        <v>46069</v>
      </c>
      <c r="F1712" s="1">
        <v>46077</v>
      </c>
      <c r="G1712">
        <v>1645</v>
      </c>
      <c r="H1712" s="1">
        <f t="shared" si="130"/>
        <v>46076</v>
      </c>
      <c r="I1712" s="5">
        <f t="shared" si="134"/>
        <v>46253</v>
      </c>
      <c r="J1712" s="9" t="str">
        <f t="shared" si="131"/>
        <v>ค้างชำระ 1 - 30 วัน</v>
      </c>
      <c r="K1712" s="10">
        <f t="shared" si="132"/>
        <v>1</v>
      </c>
      <c r="L1712" t="str">
        <f t="shared" si="133"/>
        <v>ลูกหนี้ชั้นดี</v>
      </c>
    </row>
    <row r="1713" spans="1:12" x14ac:dyDescent="0.2">
      <c r="A1713" t="s">
        <v>481</v>
      </c>
      <c r="B1713" t="s">
        <v>311</v>
      </c>
      <c r="C1713">
        <v>15</v>
      </c>
      <c r="D1713">
        <v>1426020008809</v>
      </c>
      <c r="E1713" s="1">
        <v>46069</v>
      </c>
      <c r="F1713" s="1">
        <v>46085</v>
      </c>
      <c r="G1713">
        <v>3579</v>
      </c>
      <c r="H1713" s="1">
        <f t="shared" si="130"/>
        <v>46084</v>
      </c>
      <c r="I1713" s="5">
        <f t="shared" si="134"/>
        <v>46253</v>
      </c>
      <c r="J1713" s="9" t="str">
        <f t="shared" si="131"/>
        <v>ค้างชำระ 1 - 30 วัน</v>
      </c>
      <c r="K1713" s="10">
        <f t="shared" si="132"/>
        <v>1</v>
      </c>
      <c r="L1713" t="str">
        <f t="shared" si="133"/>
        <v>ลูกหนี้ชั้นดี</v>
      </c>
    </row>
    <row r="1714" spans="1:12" x14ac:dyDescent="0.2">
      <c r="A1714" t="s">
        <v>1280</v>
      </c>
      <c r="B1714" t="s">
        <v>311</v>
      </c>
      <c r="C1714">
        <v>15</v>
      </c>
      <c r="D1714">
        <v>1426020008816</v>
      </c>
      <c r="E1714" s="1">
        <v>46069</v>
      </c>
      <c r="F1714" s="1">
        <v>46085</v>
      </c>
      <c r="G1714">
        <v>27473</v>
      </c>
      <c r="H1714" s="1">
        <f t="shared" si="130"/>
        <v>46084</v>
      </c>
      <c r="I1714" s="5">
        <f t="shared" si="134"/>
        <v>46253</v>
      </c>
      <c r="J1714" s="9" t="str">
        <f t="shared" si="131"/>
        <v>ค้างชำระ 1 - 30 วัน</v>
      </c>
      <c r="K1714" s="10">
        <f t="shared" si="132"/>
        <v>1</v>
      </c>
      <c r="L1714" t="str">
        <f t="shared" si="133"/>
        <v>ลูกหนี้ชั้นดี</v>
      </c>
    </row>
    <row r="1715" spans="1:12" x14ac:dyDescent="0.2">
      <c r="A1715" t="s">
        <v>966</v>
      </c>
      <c r="B1715" t="s">
        <v>311</v>
      </c>
      <c r="C1715">
        <v>7</v>
      </c>
      <c r="D1715">
        <v>1426020008847</v>
      </c>
      <c r="E1715" s="1">
        <v>46069</v>
      </c>
      <c r="F1715" s="1">
        <v>46077</v>
      </c>
      <c r="G1715">
        <v>9920</v>
      </c>
      <c r="H1715" s="1">
        <f t="shared" si="130"/>
        <v>46076</v>
      </c>
      <c r="I1715" s="5">
        <f t="shared" si="134"/>
        <v>46253</v>
      </c>
      <c r="J1715" s="9" t="str">
        <f t="shared" si="131"/>
        <v>ค้างชำระ 1 - 30 วัน</v>
      </c>
      <c r="K1715" s="10">
        <f t="shared" si="132"/>
        <v>1</v>
      </c>
      <c r="L1715" t="str">
        <f t="shared" si="133"/>
        <v>ลูกหนี้ชั้นดี</v>
      </c>
    </row>
    <row r="1716" spans="1:12" x14ac:dyDescent="0.2">
      <c r="A1716" t="s">
        <v>966</v>
      </c>
      <c r="B1716" t="s">
        <v>311</v>
      </c>
      <c r="C1716">
        <v>15</v>
      </c>
      <c r="D1716">
        <v>1426020008854</v>
      </c>
      <c r="E1716" s="1">
        <v>46069</v>
      </c>
      <c r="F1716" s="1">
        <v>46093</v>
      </c>
      <c r="G1716">
        <v>22500</v>
      </c>
      <c r="H1716" s="1">
        <f t="shared" si="130"/>
        <v>46084</v>
      </c>
      <c r="I1716" s="5">
        <f t="shared" si="134"/>
        <v>46253</v>
      </c>
      <c r="J1716" s="9" t="str">
        <f t="shared" si="131"/>
        <v>ชำระตรงเวลา</v>
      </c>
      <c r="K1716" s="10">
        <f t="shared" si="132"/>
        <v>9</v>
      </c>
      <c r="L1716" t="str">
        <f t="shared" si="133"/>
        <v>ลูกหนี้ชั้นดี</v>
      </c>
    </row>
    <row r="1717" spans="1:12" x14ac:dyDescent="0.2">
      <c r="A1717" t="s">
        <v>1281</v>
      </c>
      <c r="B1717" t="s">
        <v>311</v>
      </c>
      <c r="C1717">
        <v>15</v>
      </c>
      <c r="D1717">
        <v>1426020008861</v>
      </c>
      <c r="E1717" s="1">
        <v>46069</v>
      </c>
      <c r="F1717" s="1">
        <v>46079</v>
      </c>
      <c r="G1717">
        <v>22030</v>
      </c>
      <c r="H1717" s="1">
        <f t="shared" si="130"/>
        <v>46084</v>
      </c>
      <c r="I1717" s="5">
        <f t="shared" si="134"/>
        <v>46253</v>
      </c>
      <c r="J1717" s="9" t="str">
        <f t="shared" si="131"/>
        <v>ค้างชำระ 1 - 30 วัน</v>
      </c>
      <c r="K1717" s="10">
        <f t="shared" si="132"/>
        <v>0</v>
      </c>
      <c r="L1717" t="str">
        <f t="shared" si="133"/>
        <v>ลูกหนี้ชั้นดี</v>
      </c>
    </row>
    <row r="1718" spans="1:12" x14ac:dyDescent="0.2">
      <c r="A1718" t="s">
        <v>1283</v>
      </c>
      <c r="B1718" t="s">
        <v>311</v>
      </c>
      <c r="C1718">
        <v>15</v>
      </c>
      <c r="D1718">
        <v>1426020008878</v>
      </c>
      <c r="E1718" s="1">
        <v>46069</v>
      </c>
      <c r="F1718" s="1">
        <v>46086</v>
      </c>
      <c r="G1718">
        <v>4745</v>
      </c>
      <c r="H1718" s="1">
        <f t="shared" si="130"/>
        <v>46084</v>
      </c>
      <c r="I1718" s="5">
        <f t="shared" si="134"/>
        <v>46253</v>
      </c>
      <c r="J1718" s="9" t="str">
        <f t="shared" si="131"/>
        <v>ค้างชำระ 1 - 30 วัน</v>
      </c>
      <c r="K1718" s="10">
        <f t="shared" si="132"/>
        <v>2</v>
      </c>
      <c r="L1718" t="str">
        <f t="shared" si="133"/>
        <v>ลูกหนี้ชั้นดี</v>
      </c>
    </row>
    <row r="1719" spans="1:12" x14ac:dyDescent="0.2">
      <c r="A1719" t="s">
        <v>1283</v>
      </c>
      <c r="B1719" t="s">
        <v>311</v>
      </c>
      <c r="C1719">
        <v>15</v>
      </c>
      <c r="D1719">
        <v>1426020008878</v>
      </c>
      <c r="E1719" s="1">
        <v>46069</v>
      </c>
      <c r="F1719" s="1">
        <v>46086</v>
      </c>
      <c r="G1719">
        <v>4745</v>
      </c>
      <c r="H1719" s="1">
        <f t="shared" si="130"/>
        <v>46084</v>
      </c>
      <c r="I1719" s="5">
        <f t="shared" si="134"/>
        <v>46253</v>
      </c>
      <c r="J1719" s="9" t="str">
        <f t="shared" si="131"/>
        <v>ค้างชำระ 1 - 30 วัน</v>
      </c>
      <c r="K1719" s="10">
        <f t="shared" si="132"/>
        <v>2</v>
      </c>
      <c r="L1719" t="str">
        <f t="shared" si="133"/>
        <v>ลูกหนี้ชั้นดี</v>
      </c>
    </row>
    <row r="1720" spans="1:12" x14ac:dyDescent="0.2">
      <c r="A1720" t="s">
        <v>1283</v>
      </c>
      <c r="B1720" t="s">
        <v>311</v>
      </c>
      <c r="C1720">
        <v>15</v>
      </c>
      <c r="D1720">
        <v>1426020008878</v>
      </c>
      <c r="E1720" s="1">
        <v>46069</v>
      </c>
      <c r="F1720" s="1">
        <v>46086</v>
      </c>
      <c r="G1720">
        <v>4745</v>
      </c>
      <c r="H1720" s="1">
        <f t="shared" si="130"/>
        <v>46084</v>
      </c>
      <c r="I1720" s="5">
        <f t="shared" si="134"/>
        <v>46253</v>
      </c>
      <c r="J1720" s="9" t="str">
        <f t="shared" si="131"/>
        <v>ค้างชำระ 1 - 30 วัน</v>
      </c>
      <c r="K1720" s="10">
        <f t="shared" si="132"/>
        <v>2</v>
      </c>
      <c r="L1720" t="str">
        <f t="shared" si="133"/>
        <v>ลูกหนี้ชั้นดี</v>
      </c>
    </row>
    <row r="1721" spans="1:12" x14ac:dyDescent="0.2">
      <c r="A1721" t="s">
        <v>581</v>
      </c>
      <c r="B1721" t="s">
        <v>311</v>
      </c>
      <c r="C1721">
        <v>15</v>
      </c>
      <c r="D1721">
        <v>1426020008885</v>
      </c>
      <c r="E1721" s="1">
        <v>46069</v>
      </c>
      <c r="F1721" s="1">
        <v>46093</v>
      </c>
      <c r="G1721">
        <v>1480</v>
      </c>
      <c r="H1721" s="1">
        <f t="shared" si="130"/>
        <v>46084</v>
      </c>
      <c r="I1721" s="5">
        <f t="shared" si="134"/>
        <v>46253</v>
      </c>
      <c r="J1721" s="9" t="str">
        <f t="shared" si="131"/>
        <v>ชำระตรงเวลา</v>
      </c>
      <c r="K1721" s="10">
        <f t="shared" si="132"/>
        <v>9</v>
      </c>
      <c r="L1721" t="str">
        <f t="shared" si="133"/>
        <v>ลูกหนี้ชั้นดี</v>
      </c>
    </row>
    <row r="1722" spans="1:12" x14ac:dyDescent="0.2">
      <c r="A1722" t="s">
        <v>325</v>
      </c>
      <c r="B1722" t="s">
        <v>311</v>
      </c>
      <c r="C1722">
        <v>15</v>
      </c>
      <c r="D1722">
        <v>1426020008892</v>
      </c>
      <c r="E1722" s="1">
        <v>46069</v>
      </c>
      <c r="F1722" s="1">
        <v>46079</v>
      </c>
      <c r="G1722">
        <v>51200</v>
      </c>
      <c r="H1722" s="1">
        <f t="shared" si="130"/>
        <v>46084</v>
      </c>
      <c r="I1722" s="5">
        <f t="shared" si="134"/>
        <v>46253</v>
      </c>
      <c r="J1722" s="9" t="str">
        <f t="shared" si="131"/>
        <v>ชำระตรงเวลา</v>
      </c>
      <c r="K1722" s="10">
        <f t="shared" si="132"/>
        <v>0</v>
      </c>
      <c r="L1722" t="str">
        <f t="shared" si="133"/>
        <v>ลูกหนี้ชั้นดี</v>
      </c>
    </row>
    <row r="1723" spans="1:12" x14ac:dyDescent="0.2">
      <c r="A1723" t="s">
        <v>1284</v>
      </c>
      <c r="B1723" t="s">
        <v>311</v>
      </c>
      <c r="C1723">
        <v>7</v>
      </c>
      <c r="D1723">
        <v>1426020011915</v>
      </c>
      <c r="E1723" s="1">
        <v>46076</v>
      </c>
      <c r="F1723" s="1">
        <v>46083</v>
      </c>
      <c r="G1723">
        <v>1730</v>
      </c>
      <c r="H1723" s="1">
        <f t="shared" si="130"/>
        <v>46083</v>
      </c>
      <c r="I1723" s="5">
        <f t="shared" si="134"/>
        <v>46253</v>
      </c>
      <c r="J1723" s="9" t="str">
        <f t="shared" si="131"/>
        <v>ค้างชำระ 1 - 30 วัน</v>
      </c>
      <c r="K1723" s="10">
        <f t="shared" si="132"/>
        <v>0</v>
      </c>
      <c r="L1723" t="str">
        <f t="shared" si="133"/>
        <v>ลูกหนี้ชั้นดี</v>
      </c>
    </row>
    <row r="1724" spans="1:12" x14ac:dyDescent="0.2">
      <c r="A1724" t="s">
        <v>1285</v>
      </c>
      <c r="B1724" t="s">
        <v>311</v>
      </c>
      <c r="C1724">
        <v>7</v>
      </c>
      <c r="D1724">
        <v>1426020011922</v>
      </c>
      <c r="E1724" s="1">
        <v>46076</v>
      </c>
      <c r="F1724" s="1">
        <v>46085</v>
      </c>
      <c r="G1724">
        <v>1510</v>
      </c>
      <c r="H1724" s="1">
        <f t="shared" si="130"/>
        <v>46083</v>
      </c>
      <c r="I1724" s="5">
        <f t="shared" si="134"/>
        <v>46253</v>
      </c>
      <c r="J1724" s="9" t="str">
        <f t="shared" si="131"/>
        <v>ค้างชำระ 1 - 30 วัน</v>
      </c>
      <c r="K1724" s="10">
        <f t="shared" si="132"/>
        <v>2</v>
      </c>
      <c r="L1724" t="str">
        <f t="shared" si="133"/>
        <v>ลูกหนี้ชั้นดี</v>
      </c>
    </row>
    <row r="1725" spans="1:12" x14ac:dyDescent="0.2">
      <c r="A1725" t="s">
        <v>1285</v>
      </c>
      <c r="B1725" t="s">
        <v>311</v>
      </c>
      <c r="C1725">
        <v>7</v>
      </c>
      <c r="D1725">
        <v>1426020011922</v>
      </c>
      <c r="E1725" s="1">
        <v>46076</v>
      </c>
      <c r="F1725" s="1">
        <v>46085</v>
      </c>
      <c r="G1725">
        <v>1510</v>
      </c>
      <c r="H1725" s="1">
        <f t="shared" si="130"/>
        <v>46083</v>
      </c>
      <c r="I1725" s="5">
        <f t="shared" si="134"/>
        <v>46253</v>
      </c>
      <c r="J1725" s="9" t="str">
        <f t="shared" si="131"/>
        <v>ค้างชำระ 1 - 30 วัน</v>
      </c>
      <c r="K1725" s="10">
        <f t="shared" si="132"/>
        <v>2</v>
      </c>
      <c r="L1725" t="str">
        <f t="shared" si="133"/>
        <v>ลูกหนี้ชั้นดี</v>
      </c>
    </row>
    <row r="1726" spans="1:12" x14ac:dyDescent="0.2">
      <c r="A1726" t="s">
        <v>1286</v>
      </c>
      <c r="B1726" t="s">
        <v>311</v>
      </c>
      <c r="C1726">
        <v>15</v>
      </c>
      <c r="D1726">
        <v>1426020011946</v>
      </c>
      <c r="E1726" s="1">
        <v>46076</v>
      </c>
      <c r="F1726" s="1">
        <v>46101</v>
      </c>
      <c r="G1726">
        <v>1820</v>
      </c>
      <c r="H1726" s="1">
        <f t="shared" si="130"/>
        <v>46091</v>
      </c>
      <c r="I1726" s="5">
        <f t="shared" si="134"/>
        <v>46253</v>
      </c>
      <c r="J1726" s="9" t="str">
        <f t="shared" si="131"/>
        <v>ค้างชำระ 1 - 30 วัน</v>
      </c>
      <c r="K1726" s="10">
        <f t="shared" si="132"/>
        <v>10</v>
      </c>
      <c r="L1726" t="str">
        <f t="shared" si="133"/>
        <v>ลูกหนี้ชั้นดี</v>
      </c>
    </row>
    <row r="1727" spans="1:12" x14ac:dyDescent="0.2">
      <c r="A1727" t="s">
        <v>1287</v>
      </c>
      <c r="B1727" t="s">
        <v>311</v>
      </c>
      <c r="C1727">
        <v>7</v>
      </c>
      <c r="D1727">
        <v>1426020011977</v>
      </c>
      <c r="E1727" s="1">
        <v>46076</v>
      </c>
      <c r="F1727" s="1">
        <v>46085</v>
      </c>
      <c r="G1727">
        <v>1925</v>
      </c>
      <c r="H1727" s="1">
        <f t="shared" si="130"/>
        <v>46083</v>
      </c>
      <c r="I1727" s="5">
        <f t="shared" si="134"/>
        <v>46253</v>
      </c>
      <c r="J1727" s="9" t="str">
        <f t="shared" si="131"/>
        <v>ค้างชำระ 1 - 30 วัน</v>
      </c>
      <c r="K1727" s="10">
        <f t="shared" si="132"/>
        <v>2</v>
      </c>
      <c r="L1727" t="str">
        <f t="shared" si="133"/>
        <v>ลูกหนี้ชั้นดี</v>
      </c>
    </row>
    <row r="1728" spans="1:12" x14ac:dyDescent="0.2">
      <c r="A1728" t="s">
        <v>1288</v>
      </c>
      <c r="B1728" t="s">
        <v>311</v>
      </c>
      <c r="C1728">
        <v>7</v>
      </c>
      <c r="D1728">
        <v>1426020011984</v>
      </c>
      <c r="E1728" s="1">
        <v>46076</v>
      </c>
      <c r="F1728" s="1">
        <v>46085</v>
      </c>
      <c r="G1728">
        <v>12960</v>
      </c>
      <c r="H1728" s="1">
        <f t="shared" si="130"/>
        <v>46083</v>
      </c>
      <c r="I1728" s="5">
        <f t="shared" si="134"/>
        <v>46253</v>
      </c>
      <c r="J1728" s="9" t="str">
        <f t="shared" si="131"/>
        <v>ค้างชำระ 1 - 30 วัน</v>
      </c>
      <c r="K1728" s="10">
        <f t="shared" si="132"/>
        <v>2</v>
      </c>
      <c r="L1728" t="str">
        <f t="shared" si="133"/>
        <v>ลูกหนี้ชั้นดี</v>
      </c>
    </row>
    <row r="1729" spans="1:12" x14ac:dyDescent="0.2">
      <c r="A1729" t="s">
        <v>1289</v>
      </c>
      <c r="B1729" t="s">
        <v>311</v>
      </c>
      <c r="C1729">
        <v>7</v>
      </c>
      <c r="D1729">
        <v>1426020011991</v>
      </c>
      <c r="E1729" s="1">
        <v>46076</v>
      </c>
      <c r="F1729" s="1">
        <v>46086</v>
      </c>
      <c r="G1729">
        <v>15600</v>
      </c>
      <c r="H1729" s="1">
        <f t="shared" si="130"/>
        <v>46083</v>
      </c>
      <c r="I1729" s="5">
        <f t="shared" si="134"/>
        <v>46253</v>
      </c>
      <c r="J1729" s="9" t="str">
        <f t="shared" si="131"/>
        <v>ชำระตรงเวลา</v>
      </c>
      <c r="K1729" s="10">
        <f t="shared" si="132"/>
        <v>3</v>
      </c>
      <c r="L1729" t="str">
        <f t="shared" si="133"/>
        <v>ลูกหนี้ชั้นดี</v>
      </c>
    </row>
    <row r="1730" spans="1:12" x14ac:dyDescent="0.2">
      <c r="A1730" t="s">
        <v>451</v>
      </c>
      <c r="B1730" t="s">
        <v>311</v>
      </c>
      <c r="C1730">
        <v>7</v>
      </c>
      <c r="D1730">
        <v>1426020012011</v>
      </c>
      <c r="E1730" s="1">
        <v>46076</v>
      </c>
      <c r="F1730" s="1">
        <v>46077</v>
      </c>
      <c r="G1730">
        <v>1200</v>
      </c>
      <c r="H1730" s="1">
        <f t="shared" ref="H1730:H1793" si="135">E1730+C1730</f>
        <v>46083</v>
      </c>
      <c r="I1730" s="5">
        <f t="shared" si="134"/>
        <v>46253</v>
      </c>
      <c r="J1730" s="9" t="str">
        <f t="shared" ref="J1730:J1793" si="136">IF(K1731&lt;=0, "ชำระตรงเวลา", IF(K1731&lt;=30, "ค้างชำระ 1 - 30 วัน", IF(K1731&lt;=60, "ค้างชำระ 31 - 60 วัน", IF(K1731&lt;=90, "ค้างชำระ 61 - 90 วัน", "ค้างชำระเกิน 90 วัน"))))</f>
        <v>ชำระตรงเวลา</v>
      </c>
      <c r="K1730" s="10">
        <f t="shared" ref="K1730:K1793" si="137">IF(OR(F1730="",F1730="(ว่าง)"), MAX(0,I1729-H1730), MAX(0,F1730-H1730))</f>
        <v>0</v>
      </c>
      <c r="L1730" t="str">
        <f t="shared" ref="L1730:L1793" si="138">IF(K1730&lt;=30, "ลูกหนี้ชั้นดี", IF(K1730&lt;=90, "ลูกหนี้เฝ้าติดตาม", "ลูกหนี้ด้อยคุณภาพ (NPL)"))</f>
        <v>ลูกหนี้ชั้นดี</v>
      </c>
    </row>
    <row r="1731" spans="1:12" x14ac:dyDescent="0.2">
      <c r="A1731" t="s">
        <v>504</v>
      </c>
      <c r="B1731" t="s">
        <v>311</v>
      </c>
      <c r="C1731">
        <v>7</v>
      </c>
      <c r="D1731">
        <v>1426020012028</v>
      </c>
      <c r="E1731" s="1">
        <v>46076</v>
      </c>
      <c r="F1731" s="1">
        <v>46081</v>
      </c>
      <c r="G1731">
        <v>2400</v>
      </c>
      <c r="H1731" s="1">
        <f t="shared" si="135"/>
        <v>46083</v>
      </c>
      <c r="I1731" s="5">
        <f t="shared" si="134"/>
        <v>46253</v>
      </c>
      <c r="J1731" s="9" t="str">
        <f t="shared" si="136"/>
        <v>ค้างชำระ 1 - 30 วัน</v>
      </c>
      <c r="K1731" s="10">
        <f t="shared" si="137"/>
        <v>0</v>
      </c>
      <c r="L1731" t="str">
        <f t="shared" si="138"/>
        <v>ลูกหนี้ชั้นดี</v>
      </c>
    </row>
    <row r="1732" spans="1:12" x14ac:dyDescent="0.2">
      <c r="A1732" t="s">
        <v>595</v>
      </c>
      <c r="B1732" t="s">
        <v>311</v>
      </c>
      <c r="C1732">
        <v>7</v>
      </c>
      <c r="D1732">
        <v>1426020012035</v>
      </c>
      <c r="E1732" s="1">
        <v>46076</v>
      </c>
      <c r="F1732" s="1">
        <v>46092</v>
      </c>
      <c r="G1732">
        <v>17100</v>
      </c>
      <c r="H1732" s="1">
        <f t="shared" si="135"/>
        <v>46083</v>
      </c>
      <c r="I1732" s="5">
        <f t="shared" ref="I1732:I1795" si="139">I1731</f>
        <v>46253</v>
      </c>
      <c r="J1732" s="9" t="str">
        <f t="shared" si="136"/>
        <v>ค้างชำระ 1 - 30 วัน</v>
      </c>
      <c r="K1732" s="10">
        <f t="shared" si="137"/>
        <v>9</v>
      </c>
      <c r="L1732" t="str">
        <f t="shared" si="138"/>
        <v>ลูกหนี้ชั้นดี</v>
      </c>
    </row>
    <row r="1733" spans="1:12" x14ac:dyDescent="0.2">
      <c r="A1733" t="s">
        <v>581</v>
      </c>
      <c r="B1733" t="s">
        <v>311</v>
      </c>
      <c r="C1733">
        <v>7</v>
      </c>
      <c r="D1733">
        <v>1426020012042</v>
      </c>
      <c r="E1733" s="1">
        <v>46076</v>
      </c>
      <c r="F1733" s="1">
        <v>46085</v>
      </c>
      <c r="G1733">
        <v>2275</v>
      </c>
      <c r="H1733" s="1">
        <f t="shared" si="135"/>
        <v>46083</v>
      </c>
      <c r="I1733" s="5">
        <f t="shared" si="139"/>
        <v>46253</v>
      </c>
      <c r="J1733" s="9" t="str">
        <f t="shared" si="136"/>
        <v>ค้างชำระ 1 - 30 วัน</v>
      </c>
      <c r="K1733" s="10">
        <f t="shared" si="137"/>
        <v>2</v>
      </c>
      <c r="L1733" t="str">
        <f t="shared" si="138"/>
        <v>ลูกหนี้ชั้นดี</v>
      </c>
    </row>
    <row r="1734" spans="1:12" x14ac:dyDescent="0.2">
      <c r="A1734" t="s">
        <v>768</v>
      </c>
      <c r="B1734" t="s">
        <v>311</v>
      </c>
      <c r="C1734">
        <v>7</v>
      </c>
      <c r="D1734">
        <v>1426020012059</v>
      </c>
      <c r="E1734" s="1">
        <v>46076</v>
      </c>
      <c r="F1734" s="1">
        <v>46086</v>
      </c>
      <c r="G1734">
        <v>6620</v>
      </c>
      <c r="H1734" s="1">
        <f t="shared" si="135"/>
        <v>46083</v>
      </c>
      <c r="I1734" s="5">
        <f t="shared" si="139"/>
        <v>46253</v>
      </c>
      <c r="J1734" s="9" t="str">
        <f t="shared" si="136"/>
        <v>ค้างชำระ 1 - 30 วัน</v>
      </c>
      <c r="K1734" s="10">
        <f t="shared" si="137"/>
        <v>3</v>
      </c>
      <c r="L1734" t="str">
        <f t="shared" si="138"/>
        <v>ลูกหนี้ชั้นดี</v>
      </c>
    </row>
    <row r="1735" spans="1:12" x14ac:dyDescent="0.2">
      <c r="A1735" t="s">
        <v>1291</v>
      </c>
      <c r="B1735" t="s">
        <v>311</v>
      </c>
      <c r="C1735">
        <v>7</v>
      </c>
      <c r="D1735">
        <v>1426020012066</v>
      </c>
      <c r="E1735" s="1">
        <v>46076</v>
      </c>
      <c r="F1735" s="1">
        <v>46091</v>
      </c>
      <c r="G1735">
        <v>2795</v>
      </c>
      <c r="H1735" s="1">
        <f t="shared" si="135"/>
        <v>46083</v>
      </c>
      <c r="I1735" s="5">
        <f t="shared" si="139"/>
        <v>46253</v>
      </c>
      <c r="J1735" s="9" t="str">
        <f t="shared" si="136"/>
        <v>ค้างชำระ 1 - 30 วัน</v>
      </c>
      <c r="K1735" s="10">
        <f t="shared" si="137"/>
        <v>8</v>
      </c>
      <c r="L1735" t="str">
        <f t="shared" si="138"/>
        <v>ลูกหนี้ชั้นดี</v>
      </c>
    </row>
    <row r="1736" spans="1:12" x14ac:dyDescent="0.2">
      <c r="A1736" t="s">
        <v>343</v>
      </c>
      <c r="B1736" t="s">
        <v>8</v>
      </c>
      <c r="C1736">
        <v>7</v>
      </c>
      <c r="D1736">
        <v>1526020005041</v>
      </c>
      <c r="E1736" s="1">
        <v>46064</v>
      </c>
      <c r="F1736" s="1">
        <v>46077</v>
      </c>
      <c r="G1736">
        <v>740</v>
      </c>
      <c r="H1736" s="1">
        <f t="shared" si="135"/>
        <v>46071</v>
      </c>
      <c r="I1736" s="5">
        <f t="shared" si="139"/>
        <v>46253</v>
      </c>
      <c r="J1736" s="9" t="str">
        <f t="shared" si="136"/>
        <v>ชำระตรงเวลา</v>
      </c>
      <c r="K1736" s="10">
        <f t="shared" si="137"/>
        <v>6</v>
      </c>
      <c r="L1736" t="str">
        <f t="shared" si="138"/>
        <v>ลูกหนี้ชั้นดี</v>
      </c>
    </row>
    <row r="1737" spans="1:12" x14ac:dyDescent="0.2">
      <c r="A1737" t="s">
        <v>1292</v>
      </c>
      <c r="B1737" t="s">
        <v>8</v>
      </c>
      <c r="C1737">
        <v>7</v>
      </c>
      <c r="D1737">
        <v>1526020005065</v>
      </c>
      <c r="E1737" s="1">
        <v>46064</v>
      </c>
      <c r="F1737" s="1">
        <v>46066</v>
      </c>
      <c r="G1737">
        <v>65960</v>
      </c>
      <c r="H1737" s="1">
        <f t="shared" si="135"/>
        <v>46071</v>
      </c>
      <c r="I1737" s="5">
        <f t="shared" si="139"/>
        <v>46253</v>
      </c>
      <c r="J1737" s="9" t="str">
        <f t="shared" si="136"/>
        <v>ชำระตรงเวลา</v>
      </c>
      <c r="K1737" s="10">
        <f t="shared" si="137"/>
        <v>0</v>
      </c>
      <c r="L1737" t="str">
        <f t="shared" si="138"/>
        <v>ลูกหนี้ชั้นดี</v>
      </c>
    </row>
    <row r="1738" spans="1:12" x14ac:dyDescent="0.2">
      <c r="A1738" t="s">
        <v>978</v>
      </c>
      <c r="B1738" t="s">
        <v>8</v>
      </c>
      <c r="C1738">
        <v>7</v>
      </c>
      <c r="D1738">
        <v>1526020005386</v>
      </c>
      <c r="E1738" s="1">
        <v>46064</v>
      </c>
      <c r="F1738" s="1">
        <v>46064</v>
      </c>
      <c r="G1738">
        <v>400</v>
      </c>
      <c r="H1738" s="1">
        <f t="shared" si="135"/>
        <v>46071</v>
      </c>
      <c r="I1738" s="5">
        <f t="shared" si="139"/>
        <v>46253</v>
      </c>
      <c r="J1738" s="9" t="str">
        <f t="shared" si="136"/>
        <v>ค้างชำระ 1 - 30 วัน</v>
      </c>
      <c r="K1738" s="10">
        <f t="shared" si="137"/>
        <v>0</v>
      </c>
      <c r="L1738" t="str">
        <f t="shared" si="138"/>
        <v>ลูกหนี้ชั้นดี</v>
      </c>
    </row>
    <row r="1739" spans="1:12" x14ac:dyDescent="0.2">
      <c r="A1739" t="s">
        <v>1293</v>
      </c>
      <c r="B1739" t="s">
        <v>8</v>
      </c>
      <c r="C1739">
        <v>7</v>
      </c>
      <c r="D1739">
        <v>1526020005393</v>
      </c>
      <c r="E1739" s="1">
        <v>46065</v>
      </c>
      <c r="F1739" s="1">
        <v>46073</v>
      </c>
      <c r="G1739">
        <v>1240</v>
      </c>
      <c r="H1739" s="1">
        <f t="shared" si="135"/>
        <v>46072</v>
      </c>
      <c r="I1739" s="5">
        <f t="shared" si="139"/>
        <v>46253</v>
      </c>
      <c r="J1739" s="9" t="str">
        <f t="shared" si="136"/>
        <v>ค้างชำระ 1 - 30 วัน</v>
      </c>
      <c r="K1739" s="10">
        <f t="shared" si="137"/>
        <v>1</v>
      </c>
      <c r="L1739" t="str">
        <f t="shared" si="138"/>
        <v>ลูกหนี้ชั้นดี</v>
      </c>
    </row>
    <row r="1740" spans="1:12" x14ac:dyDescent="0.2">
      <c r="A1740" t="s">
        <v>1294</v>
      </c>
      <c r="B1740" t="s">
        <v>8</v>
      </c>
      <c r="C1740">
        <v>15</v>
      </c>
      <c r="D1740">
        <v>1526020005409</v>
      </c>
      <c r="E1740" s="1">
        <v>46064</v>
      </c>
      <c r="F1740" s="1">
        <v>46091</v>
      </c>
      <c r="G1740">
        <v>240</v>
      </c>
      <c r="H1740" s="1">
        <f t="shared" si="135"/>
        <v>46079</v>
      </c>
      <c r="I1740" s="5">
        <f t="shared" si="139"/>
        <v>46253</v>
      </c>
      <c r="J1740" s="9" t="str">
        <f t="shared" si="136"/>
        <v>ชำระตรงเวลา</v>
      </c>
      <c r="K1740" s="10">
        <f t="shared" si="137"/>
        <v>12</v>
      </c>
      <c r="L1740" t="str">
        <f t="shared" si="138"/>
        <v>ลูกหนี้ชั้นดี</v>
      </c>
    </row>
    <row r="1741" spans="1:12" x14ac:dyDescent="0.2">
      <c r="A1741" t="s">
        <v>246</v>
      </c>
      <c r="B1741" t="s">
        <v>8</v>
      </c>
      <c r="C1741">
        <v>7</v>
      </c>
      <c r="D1741">
        <v>1526020005416</v>
      </c>
      <c r="E1741" s="1">
        <v>46065</v>
      </c>
      <c r="F1741" s="1">
        <v>46071</v>
      </c>
      <c r="G1741">
        <v>50</v>
      </c>
      <c r="H1741" s="1">
        <f t="shared" si="135"/>
        <v>46072</v>
      </c>
      <c r="I1741" s="5">
        <f t="shared" si="139"/>
        <v>46253</v>
      </c>
      <c r="J1741" s="9" t="str">
        <f t="shared" si="136"/>
        <v>ชำระตรงเวลา</v>
      </c>
      <c r="K1741" s="10">
        <f t="shared" si="137"/>
        <v>0</v>
      </c>
      <c r="L1741" t="str">
        <f t="shared" si="138"/>
        <v>ลูกหนี้ชั้นดี</v>
      </c>
    </row>
    <row r="1742" spans="1:12" x14ac:dyDescent="0.2">
      <c r="A1742" t="s">
        <v>1295</v>
      </c>
      <c r="B1742" t="s">
        <v>8</v>
      </c>
      <c r="C1742">
        <v>7</v>
      </c>
      <c r="D1742">
        <v>1526020005423</v>
      </c>
      <c r="E1742" s="1">
        <v>46064</v>
      </c>
      <c r="F1742" s="1">
        <v>46065</v>
      </c>
      <c r="G1742">
        <v>10720</v>
      </c>
      <c r="H1742" s="1">
        <f t="shared" si="135"/>
        <v>46071</v>
      </c>
      <c r="I1742" s="5">
        <f t="shared" si="139"/>
        <v>46253</v>
      </c>
      <c r="J1742" s="9" t="str">
        <f t="shared" si="136"/>
        <v>ชำระตรงเวลา</v>
      </c>
      <c r="K1742" s="10">
        <f t="shared" si="137"/>
        <v>0</v>
      </c>
      <c r="L1742" t="str">
        <f t="shared" si="138"/>
        <v>ลูกหนี้ชั้นดี</v>
      </c>
    </row>
    <row r="1743" spans="1:12" x14ac:dyDescent="0.2">
      <c r="A1743" t="s">
        <v>971</v>
      </c>
      <c r="B1743" t="s">
        <v>8</v>
      </c>
      <c r="C1743">
        <v>7</v>
      </c>
      <c r="D1743">
        <v>1526020005430</v>
      </c>
      <c r="E1743" s="1">
        <v>46065</v>
      </c>
      <c r="F1743" s="1">
        <v>46066</v>
      </c>
      <c r="G1743">
        <v>2130</v>
      </c>
      <c r="H1743" s="1">
        <f t="shared" si="135"/>
        <v>46072</v>
      </c>
      <c r="I1743" s="5">
        <f t="shared" si="139"/>
        <v>46253</v>
      </c>
      <c r="J1743" s="9" t="str">
        <f t="shared" si="136"/>
        <v>ชำระตรงเวลา</v>
      </c>
      <c r="K1743" s="10">
        <f t="shared" si="137"/>
        <v>0</v>
      </c>
      <c r="L1743" t="str">
        <f t="shared" si="138"/>
        <v>ลูกหนี้ชั้นดี</v>
      </c>
    </row>
    <row r="1744" spans="1:12" x14ac:dyDescent="0.2">
      <c r="A1744" t="s">
        <v>251</v>
      </c>
      <c r="B1744" t="s">
        <v>8</v>
      </c>
      <c r="C1744">
        <v>7</v>
      </c>
      <c r="D1744">
        <v>1526020005447</v>
      </c>
      <c r="E1744" s="1">
        <v>46065</v>
      </c>
      <c r="F1744" s="1">
        <v>46066</v>
      </c>
      <c r="G1744">
        <v>3370</v>
      </c>
      <c r="H1744" s="1">
        <f t="shared" si="135"/>
        <v>46072</v>
      </c>
      <c r="I1744" s="5">
        <f t="shared" si="139"/>
        <v>46253</v>
      </c>
      <c r="J1744" s="9" t="str">
        <f t="shared" si="136"/>
        <v>ค้างชำระ 1 - 30 วัน</v>
      </c>
      <c r="K1744" s="10">
        <f t="shared" si="137"/>
        <v>0</v>
      </c>
      <c r="L1744" t="str">
        <f t="shared" si="138"/>
        <v>ลูกหนี้ชั้นดี</v>
      </c>
    </row>
    <row r="1745" spans="1:12" x14ac:dyDescent="0.2">
      <c r="A1745" t="s">
        <v>1296</v>
      </c>
      <c r="B1745" t="s">
        <v>8</v>
      </c>
      <c r="C1745">
        <v>7</v>
      </c>
      <c r="D1745">
        <v>1526020005454</v>
      </c>
      <c r="E1745" s="1">
        <v>46065</v>
      </c>
      <c r="F1745" s="1">
        <v>46073</v>
      </c>
      <c r="G1745">
        <v>1990</v>
      </c>
      <c r="H1745" s="1">
        <f t="shared" si="135"/>
        <v>46072</v>
      </c>
      <c r="I1745" s="5">
        <f t="shared" si="139"/>
        <v>46253</v>
      </c>
      <c r="J1745" s="9" t="str">
        <f t="shared" si="136"/>
        <v>ค้างชำระ 1 - 30 วัน</v>
      </c>
      <c r="K1745" s="10">
        <f t="shared" si="137"/>
        <v>1</v>
      </c>
      <c r="L1745" t="str">
        <f t="shared" si="138"/>
        <v>ลูกหนี้ชั้นดี</v>
      </c>
    </row>
    <row r="1746" spans="1:12" x14ac:dyDescent="0.2">
      <c r="A1746" t="s">
        <v>1144</v>
      </c>
      <c r="B1746" t="s">
        <v>8</v>
      </c>
      <c r="C1746">
        <v>30</v>
      </c>
      <c r="D1746">
        <v>1526020005461</v>
      </c>
      <c r="E1746" s="1">
        <v>46064</v>
      </c>
      <c r="F1746" s="1">
        <v>46098</v>
      </c>
      <c r="G1746">
        <v>6599</v>
      </c>
      <c r="H1746" s="1">
        <f t="shared" si="135"/>
        <v>46094</v>
      </c>
      <c r="I1746" s="5">
        <f t="shared" si="139"/>
        <v>46253</v>
      </c>
      <c r="J1746" s="9" t="str">
        <f t="shared" si="136"/>
        <v>ชำระตรงเวลา</v>
      </c>
      <c r="K1746" s="10">
        <f t="shared" si="137"/>
        <v>4</v>
      </c>
      <c r="L1746" t="str">
        <f t="shared" si="138"/>
        <v>ลูกหนี้ชั้นดี</v>
      </c>
    </row>
    <row r="1747" spans="1:12" x14ac:dyDescent="0.2">
      <c r="A1747" t="s">
        <v>1297</v>
      </c>
      <c r="B1747" t="s">
        <v>8</v>
      </c>
      <c r="C1747">
        <v>7</v>
      </c>
      <c r="D1747">
        <v>1526020005478</v>
      </c>
      <c r="E1747" s="1">
        <v>46065</v>
      </c>
      <c r="F1747" s="1">
        <v>46071</v>
      </c>
      <c r="G1747">
        <v>900</v>
      </c>
      <c r="H1747" s="1">
        <f t="shared" si="135"/>
        <v>46072</v>
      </c>
      <c r="I1747" s="5">
        <f t="shared" si="139"/>
        <v>46253</v>
      </c>
      <c r="J1747" s="9" t="str">
        <f t="shared" si="136"/>
        <v>ค้างชำระ 1 - 30 วัน</v>
      </c>
      <c r="K1747" s="10">
        <f t="shared" si="137"/>
        <v>0</v>
      </c>
      <c r="L1747" t="str">
        <f t="shared" si="138"/>
        <v>ลูกหนี้ชั้นดี</v>
      </c>
    </row>
    <row r="1748" spans="1:12" x14ac:dyDescent="0.2">
      <c r="A1748" t="s">
        <v>1298</v>
      </c>
      <c r="B1748" t="s">
        <v>8</v>
      </c>
      <c r="C1748">
        <v>7</v>
      </c>
      <c r="D1748">
        <v>1526020005485</v>
      </c>
      <c r="E1748" s="1">
        <v>46065</v>
      </c>
      <c r="F1748" s="1">
        <v>46077</v>
      </c>
      <c r="G1748">
        <v>450</v>
      </c>
      <c r="H1748" s="1">
        <f t="shared" si="135"/>
        <v>46072</v>
      </c>
      <c r="I1748" s="5">
        <f t="shared" si="139"/>
        <v>46253</v>
      </c>
      <c r="J1748" s="9" t="str">
        <f t="shared" si="136"/>
        <v>ค้างชำระ 1 - 30 วัน</v>
      </c>
      <c r="K1748" s="10">
        <f t="shared" si="137"/>
        <v>5</v>
      </c>
      <c r="L1748" t="str">
        <f t="shared" si="138"/>
        <v>ลูกหนี้ชั้นดี</v>
      </c>
    </row>
    <row r="1749" spans="1:12" x14ac:dyDescent="0.2">
      <c r="A1749" t="s">
        <v>1298</v>
      </c>
      <c r="B1749" t="s">
        <v>8</v>
      </c>
      <c r="C1749">
        <v>7</v>
      </c>
      <c r="D1749">
        <v>1526020005485</v>
      </c>
      <c r="E1749" s="1">
        <v>46065</v>
      </c>
      <c r="F1749" s="1">
        <v>46077</v>
      </c>
      <c r="G1749">
        <v>450</v>
      </c>
      <c r="H1749" s="1">
        <f t="shared" si="135"/>
        <v>46072</v>
      </c>
      <c r="I1749" s="5">
        <f t="shared" si="139"/>
        <v>46253</v>
      </c>
      <c r="J1749" s="9" t="str">
        <f t="shared" si="136"/>
        <v>ชำระตรงเวลา</v>
      </c>
      <c r="K1749" s="10">
        <f t="shared" si="137"/>
        <v>5</v>
      </c>
      <c r="L1749" t="str">
        <f t="shared" si="138"/>
        <v>ลูกหนี้ชั้นดี</v>
      </c>
    </row>
    <row r="1750" spans="1:12" x14ac:dyDescent="0.2">
      <c r="A1750" t="s">
        <v>1299</v>
      </c>
      <c r="B1750" t="s">
        <v>8</v>
      </c>
      <c r="C1750">
        <v>7</v>
      </c>
      <c r="D1750">
        <v>1526020005492</v>
      </c>
      <c r="E1750" s="1">
        <v>46064</v>
      </c>
      <c r="F1750" s="1">
        <v>46065</v>
      </c>
      <c r="G1750">
        <v>2938</v>
      </c>
      <c r="H1750" s="1">
        <f t="shared" si="135"/>
        <v>46071</v>
      </c>
      <c r="I1750" s="5">
        <f t="shared" si="139"/>
        <v>46253</v>
      </c>
      <c r="J1750" s="9" t="str">
        <f t="shared" si="136"/>
        <v>ชำระตรงเวลา</v>
      </c>
      <c r="K1750" s="10">
        <f t="shared" si="137"/>
        <v>0</v>
      </c>
      <c r="L1750" t="str">
        <f t="shared" si="138"/>
        <v>ลูกหนี้ชั้นดี</v>
      </c>
    </row>
    <row r="1751" spans="1:12" x14ac:dyDescent="0.2">
      <c r="A1751" t="s">
        <v>1300</v>
      </c>
      <c r="B1751" t="s">
        <v>8</v>
      </c>
      <c r="C1751">
        <v>7</v>
      </c>
      <c r="D1751">
        <v>1526020006604</v>
      </c>
      <c r="E1751" s="1">
        <v>46064</v>
      </c>
      <c r="F1751" s="1">
        <v>46064</v>
      </c>
      <c r="G1751">
        <v>830</v>
      </c>
      <c r="H1751" s="1">
        <f t="shared" si="135"/>
        <v>46071</v>
      </c>
      <c r="I1751" s="5">
        <f t="shared" si="139"/>
        <v>46253</v>
      </c>
      <c r="J1751" s="9" t="str">
        <f t="shared" si="136"/>
        <v>ชำระตรงเวลา</v>
      </c>
      <c r="K1751" s="10">
        <f t="shared" si="137"/>
        <v>0</v>
      </c>
      <c r="L1751" t="str">
        <f t="shared" si="138"/>
        <v>ลูกหนี้ชั้นดี</v>
      </c>
    </row>
    <row r="1752" spans="1:12" x14ac:dyDescent="0.2">
      <c r="A1752" t="s">
        <v>1300</v>
      </c>
      <c r="B1752" t="s">
        <v>8</v>
      </c>
      <c r="C1752">
        <v>7</v>
      </c>
      <c r="D1752">
        <v>1526020006604</v>
      </c>
      <c r="E1752" s="1">
        <v>46064</v>
      </c>
      <c r="F1752" s="1">
        <v>46064</v>
      </c>
      <c r="G1752">
        <v>830</v>
      </c>
      <c r="H1752" s="1">
        <f t="shared" si="135"/>
        <v>46071</v>
      </c>
      <c r="I1752" s="5">
        <f t="shared" si="139"/>
        <v>46253</v>
      </c>
      <c r="J1752" s="9" t="str">
        <f t="shared" si="136"/>
        <v>ชำระตรงเวลา</v>
      </c>
      <c r="K1752" s="10">
        <f t="shared" si="137"/>
        <v>0</v>
      </c>
      <c r="L1752" t="str">
        <f t="shared" si="138"/>
        <v>ลูกหนี้ชั้นดี</v>
      </c>
    </row>
    <row r="1753" spans="1:12" x14ac:dyDescent="0.2">
      <c r="A1753" t="s">
        <v>1301</v>
      </c>
      <c r="B1753" t="s">
        <v>8</v>
      </c>
      <c r="C1753">
        <v>7</v>
      </c>
      <c r="D1753">
        <v>1526020006611</v>
      </c>
      <c r="E1753" s="1">
        <v>46064</v>
      </c>
      <c r="F1753" s="1">
        <v>46064</v>
      </c>
      <c r="G1753">
        <v>350</v>
      </c>
      <c r="H1753" s="1">
        <f t="shared" si="135"/>
        <v>46071</v>
      </c>
      <c r="I1753" s="5">
        <f t="shared" si="139"/>
        <v>46253</v>
      </c>
      <c r="J1753" s="9" t="str">
        <f t="shared" si="136"/>
        <v>ชำระตรงเวลา</v>
      </c>
      <c r="K1753" s="10">
        <f t="shared" si="137"/>
        <v>0</v>
      </c>
      <c r="L1753" t="str">
        <f t="shared" si="138"/>
        <v>ลูกหนี้ชั้นดี</v>
      </c>
    </row>
    <row r="1754" spans="1:12" x14ac:dyDescent="0.2">
      <c r="A1754" t="s">
        <v>1301</v>
      </c>
      <c r="B1754" t="s">
        <v>8</v>
      </c>
      <c r="C1754">
        <v>7</v>
      </c>
      <c r="D1754">
        <v>1526020006611</v>
      </c>
      <c r="E1754" s="1">
        <v>46064</v>
      </c>
      <c r="F1754" s="1">
        <v>46064</v>
      </c>
      <c r="G1754">
        <v>350</v>
      </c>
      <c r="H1754" s="1">
        <f t="shared" si="135"/>
        <v>46071</v>
      </c>
      <c r="I1754" s="5">
        <f t="shared" si="139"/>
        <v>46253</v>
      </c>
      <c r="J1754" s="9" t="str">
        <f t="shared" si="136"/>
        <v>ชำระตรงเวลา</v>
      </c>
      <c r="K1754" s="10">
        <f t="shared" si="137"/>
        <v>0</v>
      </c>
      <c r="L1754" t="str">
        <f t="shared" si="138"/>
        <v>ลูกหนี้ชั้นดี</v>
      </c>
    </row>
    <row r="1755" spans="1:12" x14ac:dyDescent="0.2">
      <c r="A1755" t="s">
        <v>1302</v>
      </c>
      <c r="B1755" t="s">
        <v>8</v>
      </c>
      <c r="C1755">
        <v>7</v>
      </c>
      <c r="D1755">
        <v>1526020006697</v>
      </c>
      <c r="E1755" s="1">
        <v>46065</v>
      </c>
      <c r="F1755" s="1">
        <v>46070</v>
      </c>
      <c r="G1755">
        <v>12068</v>
      </c>
      <c r="H1755" s="1">
        <f t="shared" si="135"/>
        <v>46072</v>
      </c>
      <c r="I1755" s="5">
        <f t="shared" si="139"/>
        <v>46253</v>
      </c>
      <c r="J1755" s="9" t="str">
        <f t="shared" si="136"/>
        <v>ชำระตรงเวลา</v>
      </c>
      <c r="K1755" s="10">
        <f t="shared" si="137"/>
        <v>0</v>
      </c>
      <c r="L1755" t="str">
        <f t="shared" si="138"/>
        <v>ลูกหนี้ชั้นดี</v>
      </c>
    </row>
    <row r="1756" spans="1:12" x14ac:dyDescent="0.2">
      <c r="A1756" t="s">
        <v>1303</v>
      </c>
      <c r="B1756" t="s">
        <v>8</v>
      </c>
      <c r="C1756">
        <v>7</v>
      </c>
      <c r="D1756">
        <v>1526020006734</v>
      </c>
      <c r="E1756" s="1">
        <v>46066</v>
      </c>
      <c r="F1756" s="1">
        <v>46071</v>
      </c>
      <c r="G1756">
        <v>2000</v>
      </c>
      <c r="H1756" s="1">
        <f t="shared" si="135"/>
        <v>46073</v>
      </c>
      <c r="I1756" s="5">
        <f t="shared" si="139"/>
        <v>46253</v>
      </c>
      <c r="J1756" s="9" t="str">
        <f t="shared" si="136"/>
        <v>ชำระตรงเวลา</v>
      </c>
      <c r="K1756" s="10">
        <f t="shared" si="137"/>
        <v>0</v>
      </c>
      <c r="L1756" t="str">
        <f t="shared" si="138"/>
        <v>ลูกหนี้ชั้นดี</v>
      </c>
    </row>
    <row r="1757" spans="1:12" x14ac:dyDescent="0.2">
      <c r="A1757" t="s">
        <v>208</v>
      </c>
      <c r="B1757" t="s">
        <v>8</v>
      </c>
      <c r="C1757">
        <v>7</v>
      </c>
      <c r="D1757">
        <v>1526020007168</v>
      </c>
      <c r="E1757" s="1">
        <v>46065</v>
      </c>
      <c r="F1757" s="1">
        <v>46066</v>
      </c>
      <c r="G1757">
        <v>840</v>
      </c>
      <c r="H1757" s="1">
        <f t="shared" si="135"/>
        <v>46072</v>
      </c>
      <c r="I1757" s="5">
        <f t="shared" si="139"/>
        <v>46253</v>
      </c>
      <c r="J1757" s="9" t="str">
        <f t="shared" si="136"/>
        <v>ชำระตรงเวลา</v>
      </c>
      <c r="K1757" s="10">
        <f t="shared" si="137"/>
        <v>0</v>
      </c>
      <c r="L1757" t="str">
        <f t="shared" si="138"/>
        <v>ลูกหนี้ชั้นดี</v>
      </c>
    </row>
    <row r="1758" spans="1:12" x14ac:dyDescent="0.2">
      <c r="A1758" t="s">
        <v>208</v>
      </c>
      <c r="B1758" t="s">
        <v>8</v>
      </c>
      <c r="C1758">
        <v>7</v>
      </c>
      <c r="D1758">
        <v>1526020007175</v>
      </c>
      <c r="E1758" s="1">
        <v>46066</v>
      </c>
      <c r="F1758" s="1">
        <v>46073</v>
      </c>
      <c r="G1758">
        <v>60</v>
      </c>
      <c r="H1758" s="1">
        <f t="shared" si="135"/>
        <v>46073</v>
      </c>
      <c r="I1758" s="5">
        <f t="shared" si="139"/>
        <v>46253</v>
      </c>
      <c r="J1758" s="9" t="str">
        <f t="shared" si="136"/>
        <v>ชำระตรงเวลา</v>
      </c>
      <c r="K1758" s="10">
        <f t="shared" si="137"/>
        <v>0</v>
      </c>
      <c r="L1758" t="str">
        <f t="shared" si="138"/>
        <v>ลูกหนี้ชั้นดี</v>
      </c>
    </row>
    <row r="1759" spans="1:12" x14ac:dyDescent="0.2">
      <c r="A1759" t="s">
        <v>208</v>
      </c>
      <c r="B1759" t="s">
        <v>8</v>
      </c>
      <c r="C1759">
        <v>7</v>
      </c>
      <c r="D1759">
        <v>1526020007182</v>
      </c>
      <c r="E1759" s="1">
        <v>46067</v>
      </c>
      <c r="F1759" s="1">
        <v>46067</v>
      </c>
      <c r="G1759">
        <v>140</v>
      </c>
      <c r="H1759" s="1">
        <f t="shared" si="135"/>
        <v>46074</v>
      </c>
      <c r="I1759" s="5">
        <f t="shared" si="139"/>
        <v>46253</v>
      </c>
      <c r="J1759" s="9" t="str">
        <f t="shared" si="136"/>
        <v>ชำระตรงเวลา</v>
      </c>
      <c r="K1759" s="10">
        <f t="shared" si="137"/>
        <v>0</v>
      </c>
      <c r="L1759" t="str">
        <f t="shared" si="138"/>
        <v>ลูกหนี้ชั้นดี</v>
      </c>
    </row>
    <row r="1760" spans="1:12" x14ac:dyDescent="0.2">
      <c r="A1760" t="s">
        <v>208</v>
      </c>
      <c r="B1760" t="s">
        <v>8</v>
      </c>
      <c r="C1760">
        <v>7</v>
      </c>
      <c r="D1760">
        <v>1526020007199</v>
      </c>
      <c r="E1760" s="1">
        <v>46067</v>
      </c>
      <c r="F1760" s="1">
        <v>46073</v>
      </c>
      <c r="G1760">
        <v>1785</v>
      </c>
      <c r="H1760" s="1">
        <f t="shared" si="135"/>
        <v>46074</v>
      </c>
      <c r="I1760" s="5">
        <f t="shared" si="139"/>
        <v>46253</v>
      </c>
      <c r="J1760" s="9" t="str">
        <f t="shared" si="136"/>
        <v>ชำระตรงเวลา</v>
      </c>
      <c r="K1760" s="10">
        <f t="shared" si="137"/>
        <v>0</v>
      </c>
      <c r="L1760" t="str">
        <f t="shared" si="138"/>
        <v>ลูกหนี้ชั้นดี</v>
      </c>
    </row>
    <row r="1761" spans="1:12" x14ac:dyDescent="0.2">
      <c r="A1761" t="s">
        <v>208</v>
      </c>
      <c r="B1761" t="s">
        <v>8</v>
      </c>
      <c r="C1761">
        <v>7</v>
      </c>
      <c r="D1761">
        <v>1526020007205</v>
      </c>
      <c r="E1761" s="1">
        <v>46066</v>
      </c>
      <c r="F1761" s="1">
        <v>46073</v>
      </c>
      <c r="G1761">
        <v>100</v>
      </c>
      <c r="H1761" s="1">
        <f t="shared" si="135"/>
        <v>46073</v>
      </c>
      <c r="I1761" s="5">
        <f t="shared" si="139"/>
        <v>46253</v>
      </c>
      <c r="J1761" s="9" t="str">
        <f t="shared" si="136"/>
        <v>ค้างชำระ 1 - 30 วัน</v>
      </c>
      <c r="K1761" s="10">
        <f t="shared" si="137"/>
        <v>0</v>
      </c>
      <c r="L1761" t="str">
        <f t="shared" si="138"/>
        <v>ลูกหนี้ชั้นดี</v>
      </c>
    </row>
    <row r="1762" spans="1:12" x14ac:dyDescent="0.2">
      <c r="A1762" t="s">
        <v>208</v>
      </c>
      <c r="B1762" t="s">
        <v>8</v>
      </c>
      <c r="C1762">
        <v>10</v>
      </c>
      <c r="D1762">
        <v>1526020007212</v>
      </c>
      <c r="E1762" s="1">
        <v>46066</v>
      </c>
      <c r="F1762" s="1">
        <v>46077</v>
      </c>
      <c r="G1762">
        <v>72500</v>
      </c>
      <c r="H1762" s="1">
        <f t="shared" si="135"/>
        <v>46076</v>
      </c>
      <c r="I1762" s="5">
        <f t="shared" si="139"/>
        <v>46253</v>
      </c>
      <c r="J1762" s="9" t="str">
        <f t="shared" si="136"/>
        <v>ค้างชำระ 1 - 30 วัน</v>
      </c>
      <c r="K1762" s="10">
        <f t="shared" si="137"/>
        <v>1</v>
      </c>
      <c r="L1762" t="str">
        <f t="shared" si="138"/>
        <v>ลูกหนี้ชั้นดี</v>
      </c>
    </row>
    <row r="1763" spans="1:12" x14ac:dyDescent="0.2">
      <c r="A1763" t="s">
        <v>208</v>
      </c>
      <c r="B1763" t="s">
        <v>8</v>
      </c>
      <c r="C1763">
        <v>10</v>
      </c>
      <c r="D1763">
        <v>1526020007229</v>
      </c>
      <c r="E1763" s="1">
        <v>46066</v>
      </c>
      <c r="F1763" s="1">
        <v>46077</v>
      </c>
      <c r="G1763">
        <v>5190</v>
      </c>
      <c r="H1763" s="1">
        <f t="shared" si="135"/>
        <v>46076</v>
      </c>
      <c r="I1763" s="5">
        <f t="shared" si="139"/>
        <v>46253</v>
      </c>
      <c r="J1763" s="9" t="str">
        <f t="shared" si="136"/>
        <v>ชำระตรงเวลา</v>
      </c>
      <c r="K1763" s="10">
        <f t="shared" si="137"/>
        <v>1</v>
      </c>
      <c r="L1763" t="str">
        <f t="shared" si="138"/>
        <v>ลูกหนี้ชั้นดี</v>
      </c>
    </row>
    <row r="1764" spans="1:12" x14ac:dyDescent="0.2">
      <c r="A1764" t="s">
        <v>208</v>
      </c>
      <c r="B1764" t="s">
        <v>8</v>
      </c>
      <c r="C1764">
        <v>7</v>
      </c>
      <c r="D1764">
        <v>1526020007236</v>
      </c>
      <c r="E1764" s="1">
        <v>46067</v>
      </c>
      <c r="F1764" s="1">
        <v>46073</v>
      </c>
      <c r="G1764">
        <v>240</v>
      </c>
      <c r="H1764" s="1">
        <f t="shared" si="135"/>
        <v>46074</v>
      </c>
      <c r="I1764" s="5">
        <f t="shared" si="139"/>
        <v>46253</v>
      </c>
      <c r="J1764" s="9" t="str">
        <f t="shared" si="136"/>
        <v>ชำระตรงเวลา</v>
      </c>
      <c r="K1764" s="10">
        <f t="shared" si="137"/>
        <v>0</v>
      </c>
      <c r="L1764" t="str">
        <f t="shared" si="138"/>
        <v>ลูกหนี้ชั้นดี</v>
      </c>
    </row>
    <row r="1765" spans="1:12" x14ac:dyDescent="0.2">
      <c r="A1765" t="s">
        <v>208</v>
      </c>
      <c r="B1765" t="s">
        <v>8</v>
      </c>
      <c r="C1765">
        <v>7</v>
      </c>
      <c r="D1765">
        <v>1526020007243</v>
      </c>
      <c r="E1765" s="1">
        <v>46065</v>
      </c>
      <c r="F1765" s="1">
        <v>46066</v>
      </c>
      <c r="G1765">
        <v>1612</v>
      </c>
      <c r="H1765" s="1">
        <f t="shared" si="135"/>
        <v>46072</v>
      </c>
      <c r="I1765" s="5">
        <f t="shared" si="139"/>
        <v>46253</v>
      </c>
      <c r="J1765" s="9" t="str">
        <f t="shared" si="136"/>
        <v>ชำระตรงเวลา</v>
      </c>
      <c r="K1765" s="10">
        <f t="shared" si="137"/>
        <v>0</v>
      </c>
      <c r="L1765" t="str">
        <f t="shared" si="138"/>
        <v>ลูกหนี้ชั้นดี</v>
      </c>
    </row>
    <row r="1766" spans="1:12" x14ac:dyDescent="0.2">
      <c r="A1766" t="s">
        <v>1304</v>
      </c>
      <c r="B1766" t="s">
        <v>8</v>
      </c>
      <c r="C1766">
        <v>7</v>
      </c>
      <c r="D1766">
        <v>1526020007250</v>
      </c>
      <c r="E1766" s="1">
        <v>46065</v>
      </c>
      <c r="F1766" s="1">
        <v>46066</v>
      </c>
      <c r="G1766">
        <v>6670</v>
      </c>
      <c r="H1766" s="1">
        <f t="shared" si="135"/>
        <v>46072</v>
      </c>
      <c r="I1766" s="5">
        <f t="shared" si="139"/>
        <v>46253</v>
      </c>
      <c r="J1766" s="9" t="str">
        <f t="shared" si="136"/>
        <v>ชำระตรงเวลา</v>
      </c>
      <c r="K1766" s="10">
        <f t="shared" si="137"/>
        <v>0</v>
      </c>
      <c r="L1766" t="str">
        <f t="shared" si="138"/>
        <v>ลูกหนี้ชั้นดี</v>
      </c>
    </row>
    <row r="1767" spans="1:12" x14ac:dyDescent="0.2">
      <c r="A1767" t="s">
        <v>1305</v>
      </c>
      <c r="B1767" t="s">
        <v>8</v>
      </c>
      <c r="C1767">
        <v>10</v>
      </c>
      <c r="D1767">
        <v>1526020007793</v>
      </c>
      <c r="E1767" s="1">
        <v>46067</v>
      </c>
      <c r="F1767" s="1">
        <v>46070</v>
      </c>
      <c r="G1767">
        <v>140</v>
      </c>
      <c r="H1767" s="1">
        <f t="shared" si="135"/>
        <v>46077</v>
      </c>
      <c r="I1767" s="5">
        <f t="shared" si="139"/>
        <v>46253</v>
      </c>
      <c r="J1767" s="9" t="str">
        <f t="shared" si="136"/>
        <v>ชำระตรงเวลา</v>
      </c>
      <c r="K1767" s="10">
        <f t="shared" si="137"/>
        <v>0</v>
      </c>
      <c r="L1767" t="str">
        <f t="shared" si="138"/>
        <v>ลูกหนี้ชั้นดี</v>
      </c>
    </row>
    <row r="1768" spans="1:12" x14ac:dyDescent="0.2">
      <c r="A1768" t="s">
        <v>1306</v>
      </c>
      <c r="B1768" t="s">
        <v>8</v>
      </c>
      <c r="C1768">
        <v>15</v>
      </c>
      <c r="D1768">
        <v>1526020008004</v>
      </c>
      <c r="E1768" s="1">
        <v>46070</v>
      </c>
      <c r="F1768" s="1">
        <v>46071</v>
      </c>
      <c r="G1768">
        <v>470</v>
      </c>
      <c r="H1768" s="1">
        <f t="shared" si="135"/>
        <v>46085</v>
      </c>
      <c r="I1768" s="5">
        <f t="shared" si="139"/>
        <v>46253</v>
      </c>
      <c r="J1768" s="9" t="str">
        <f t="shared" si="136"/>
        <v>ชำระตรงเวลา</v>
      </c>
      <c r="K1768" s="10">
        <f t="shared" si="137"/>
        <v>0</v>
      </c>
      <c r="L1768" t="str">
        <f t="shared" si="138"/>
        <v>ลูกหนี้ชั้นดี</v>
      </c>
    </row>
    <row r="1769" spans="1:12" x14ac:dyDescent="0.2">
      <c r="A1769" t="s">
        <v>1307</v>
      </c>
      <c r="B1769" t="s">
        <v>8</v>
      </c>
      <c r="C1769">
        <v>7</v>
      </c>
      <c r="D1769">
        <v>1526020008134</v>
      </c>
      <c r="E1769" s="1">
        <v>46071</v>
      </c>
      <c r="F1769" s="1">
        <v>46072</v>
      </c>
      <c r="G1769">
        <v>1870</v>
      </c>
      <c r="H1769" s="1">
        <f t="shared" si="135"/>
        <v>46078</v>
      </c>
      <c r="I1769" s="5">
        <f t="shared" si="139"/>
        <v>46253</v>
      </c>
      <c r="J1769" s="9" t="str">
        <f t="shared" si="136"/>
        <v>ชำระตรงเวลา</v>
      </c>
      <c r="K1769" s="10">
        <f t="shared" si="137"/>
        <v>0</v>
      </c>
      <c r="L1769" t="str">
        <f t="shared" si="138"/>
        <v>ลูกหนี้ชั้นดี</v>
      </c>
    </row>
    <row r="1770" spans="1:12" x14ac:dyDescent="0.2">
      <c r="A1770" t="s">
        <v>1307</v>
      </c>
      <c r="B1770" t="s">
        <v>8</v>
      </c>
      <c r="C1770">
        <v>7</v>
      </c>
      <c r="D1770">
        <v>1526020008134</v>
      </c>
      <c r="E1770" s="1">
        <v>46071</v>
      </c>
      <c r="F1770" s="1">
        <v>46072</v>
      </c>
      <c r="G1770">
        <v>1870</v>
      </c>
      <c r="H1770" s="1">
        <f t="shared" si="135"/>
        <v>46078</v>
      </c>
      <c r="I1770" s="5">
        <f t="shared" si="139"/>
        <v>46253</v>
      </c>
      <c r="J1770" s="9" t="str">
        <f t="shared" si="136"/>
        <v>ชำระตรงเวลา</v>
      </c>
      <c r="K1770" s="10">
        <f t="shared" si="137"/>
        <v>0</v>
      </c>
      <c r="L1770" t="str">
        <f t="shared" si="138"/>
        <v>ลูกหนี้ชั้นดี</v>
      </c>
    </row>
    <row r="1771" spans="1:12" x14ac:dyDescent="0.2">
      <c r="A1771" t="s">
        <v>1222</v>
      </c>
      <c r="B1771" t="s">
        <v>8</v>
      </c>
      <c r="C1771">
        <v>7</v>
      </c>
      <c r="D1771">
        <v>1526020008158</v>
      </c>
      <c r="E1771" s="1">
        <v>46069</v>
      </c>
      <c r="F1771" s="1">
        <v>46070</v>
      </c>
      <c r="G1771">
        <v>1530</v>
      </c>
      <c r="H1771" s="1">
        <f t="shared" si="135"/>
        <v>46076</v>
      </c>
      <c r="I1771" s="5">
        <f t="shared" si="139"/>
        <v>46253</v>
      </c>
      <c r="J1771" s="9" t="str">
        <f t="shared" si="136"/>
        <v>ค้างชำระ 1 - 30 วัน</v>
      </c>
      <c r="K1771" s="10">
        <f t="shared" si="137"/>
        <v>0</v>
      </c>
      <c r="L1771" t="str">
        <f t="shared" si="138"/>
        <v>ลูกหนี้ชั้นดี</v>
      </c>
    </row>
    <row r="1772" spans="1:12" x14ac:dyDescent="0.2">
      <c r="A1772" t="s">
        <v>351</v>
      </c>
      <c r="B1772" t="s">
        <v>8</v>
      </c>
      <c r="C1772">
        <v>7</v>
      </c>
      <c r="D1772">
        <v>1526020008172</v>
      </c>
      <c r="E1772" s="1">
        <v>46070</v>
      </c>
      <c r="F1772" s="1">
        <v>46078</v>
      </c>
      <c r="G1772">
        <v>3937</v>
      </c>
      <c r="H1772" s="1">
        <f t="shared" si="135"/>
        <v>46077</v>
      </c>
      <c r="I1772" s="5">
        <f t="shared" si="139"/>
        <v>46253</v>
      </c>
      <c r="J1772" s="9" t="str">
        <f t="shared" si="136"/>
        <v>ชำระตรงเวลา</v>
      </c>
      <c r="K1772" s="10">
        <f t="shared" si="137"/>
        <v>1</v>
      </c>
      <c r="L1772" t="str">
        <f t="shared" si="138"/>
        <v>ลูกหนี้ชั้นดี</v>
      </c>
    </row>
    <row r="1773" spans="1:12" x14ac:dyDescent="0.2">
      <c r="A1773" t="s">
        <v>1308</v>
      </c>
      <c r="B1773" t="s">
        <v>8</v>
      </c>
      <c r="C1773">
        <v>7</v>
      </c>
      <c r="D1773">
        <v>1526020008189</v>
      </c>
      <c r="E1773" s="1">
        <v>46071</v>
      </c>
      <c r="F1773" s="1">
        <v>46072</v>
      </c>
      <c r="G1773">
        <v>860</v>
      </c>
      <c r="H1773" s="1">
        <f t="shared" si="135"/>
        <v>46078</v>
      </c>
      <c r="I1773" s="5">
        <f t="shared" si="139"/>
        <v>46253</v>
      </c>
      <c r="J1773" s="9" t="str">
        <f t="shared" si="136"/>
        <v>ชำระตรงเวลา</v>
      </c>
      <c r="K1773" s="10">
        <f t="shared" si="137"/>
        <v>0</v>
      </c>
      <c r="L1773" t="str">
        <f t="shared" si="138"/>
        <v>ลูกหนี้ชั้นดี</v>
      </c>
    </row>
    <row r="1774" spans="1:12" x14ac:dyDescent="0.2">
      <c r="A1774" t="s">
        <v>249</v>
      </c>
      <c r="B1774" t="s">
        <v>8</v>
      </c>
      <c r="C1774">
        <v>7</v>
      </c>
      <c r="D1774">
        <v>1526020008233</v>
      </c>
      <c r="E1774" s="1">
        <v>46070</v>
      </c>
      <c r="F1774" s="1">
        <v>46071</v>
      </c>
      <c r="G1774">
        <v>5865</v>
      </c>
      <c r="H1774" s="1">
        <f t="shared" si="135"/>
        <v>46077</v>
      </c>
      <c r="I1774" s="5">
        <f t="shared" si="139"/>
        <v>46253</v>
      </c>
      <c r="J1774" s="9" t="str">
        <f t="shared" si="136"/>
        <v>ชำระตรงเวลา</v>
      </c>
      <c r="K1774" s="10">
        <f t="shared" si="137"/>
        <v>0</v>
      </c>
      <c r="L1774" t="str">
        <f t="shared" si="138"/>
        <v>ลูกหนี้ชั้นดี</v>
      </c>
    </row>
    <row r="1775" spans="1:12" x14ac:dyDescent="0.2">
      <c r="A1775" t="s">
        <v>1309</v>
      </c>
      <c r="B1775" t="s">
        <v>8</v>
      </c>
      <c r="C1775">
        <v>7</v>
      </c>
      <c r="D1775">
        <v>1526020008257</v>
      </c>
      <c r="E1775" s="1">
        <v>46070</v>
      </c>
      <c r="F1775" s="1">
        <v>46077</v>
      </c>
      <c r="G1775">
        <v>2740</v>
      </c>
      <c r="H1775" s="1">
        <f t="shared" si="135"/>
        <v>46077</v>
      </c>
      <c r="I1775" s="5">
        <f t="shared" si="139"/>
        <v>46253</v>
      </c>
      <c r="J1775" s="9" t="str">
        <f t="shared" si="136"/>
        <v>ชำระตรงเวลา</v>
      </c>
      <c r="K1775" s="10">
        <f t="shared" si="137"/>
        <v>0</v>
      </c>
      <c r="L1775" t="str">
        <f t="shared" si="138"/>
        <v>ลูกหนี้ชั้นดี</v>
      </c>
    </row>
    <row r="1776" spans="1:12" x14ac:dyDescent="0.2">
      <c r="A1776" t="s">
        <v>1310</v>
      </c>
      <c r="B1776" t="s">
        <v>8</v>
      </c>
      <c r="C1776">
        <v>7</v>
      </c>
      <c r="D1776">
        <v>1526020008264</v>
      </c>
      <c r="E1776" s="1">
        <v>46070</v>
      </c>
      <c r="F1776" s="1">
        <v>46077</v>
      </c>
      <c r="G1776">
        <v>110</v>
      </c>
      <c r="H1776" s="1">
        <f t="shared" si="135"/>
        <v>46077</v>
      </c>
      <c r="I1776" s="5">
        <f t="shared" si="139"/>
        <v>46253</v>
      </c>
      <c r="J1776" s="9" t="str">
        <f t="shared" si="136"/>
        <v>ชำระตรงเวลา</v>
      </c>
      <c r="K1776" s="10">
        <f t="shared" si="137"/>
        <v>0</v>
      </c>
      <c r="L1776" t="str">
        <f t="shared" si="138"/>
        <v>ลูกหนี้ชั้นดี</v>
      </c>
    </row>
    <row r="1777" spans="1:12" x14ac:dyDescent="0.2">
      <c r="A1777" t="s">
        <v>338</v>
      </c>
      <c r="B1777" t="s">
        <v>8</v>
      </c>
      <c r="C1777">
        <v>7</v>
      </c>
      <c r="D1777">
        <v>1526020008288</v>
      </c>
      <c r="E1777" s="1">
        <v>46071</v>
      </c>
      <c r="F1777" s="1">
        <v>46072</v>
      </c>
      <c r="G1777">
        <v>530</v>
      </c>
      <c r="H1777" s="1">
        <f t="shared" si="135"/>
        <v>46078</v>
      </c>
      <c r="I1777" s="5">
        <f t="shared" si="139"/>
        <v>46253</v>
      </c>
      <c r="J1777" s="9" t="str">
        <f t="shared" si="136"/>
        <v>ชำระตรงเวลา</v>
      </c>
      <c r="K1777" s="10">
        <f t="shared" si="137"/>
        <v>0</v>
      </c>
      <c r="L1777" t="str">
        <f t="shared" si="138"/>
        <v>ลูกหนี้ชั้นดี</v>
      </c>
    </row>
    <row r="1778" spans="1:12" x14ac:dyDescent="0.2">
      <c r="A1778" t="s">
        <v>230</v>
      </c>
      <c r="B1778" t="s">
        <v>8</v>
      </c>
      <c r="C1778">
        <v>7</v>
      </c>
      <c r="D1778">
        <v>1526020008301</v>
      </c>
      <c r="E1778" s="1">
        <v>46070</v>
      </c>
      <c r="F1778" s="1">
        <v>46071</v>
      </c>
      <c r="G1778">
        <v>390</v>
      </c>
      <c r="H1778" s="1">
        <f t="shared" si="135"/>
        <v>46077</v>
      </c>
      <c r="I1778" s="5">
        <f t="shared" si="139"/>
        <v>46253</v>
      </c>
      <c r="J1778" s="9" t="str">
        <f t="shared" si="136"/>
        <v>ชำระตรงเวลา</v>
      </c>
      <c r="K1778" s="10">
        <f t="shared" si="137"/>
        <v>0</v>
      </c>
      <c r="L1778" t="str">
        <f t="shared" si="138"/>
        <v>ลูกหนี้ชั้นดี</v>
      </c>
    </row>
    <row r="1779" spans="1:12" x14ac:dyDescent="0.2">
      <c r="A1779" t="s">
        <v>1311</v>
      </c>
      <c r="B1779" t="s">
        <v>8</v>
      </c>
      <c r="C1779">
        <v>7</v>
      </c>
      <c r="D1779">
        <v>1526020008325</v>
      </c>
      <c r="E1779" s="1">
        <v>46071</v>
      </c>
      <c r="F1779" s="1">
        <v>46071</v>
      </c>
      <c r="G1779">
        <v>1650</v>
      </c>
      <c r="H1779" s="1">
        <f t="shared" si="135"/>
        <v>46078</v>
      </c>
      <c r="I1779" s="5">
        <f t="shared" si="139"/>
        <v>46253</v>
      </c>
      <c r="J1779" s="9" t="str">
        <f t="shared" si="136"/>
        <v>ชำระตรงเวลา</v>
      </c>
      <c r="K1779" s="10">
        <f t="shared" si="137"/>
        <v>0</v>
      </c>
      <c r="L1779" t="str">
        <f t="shared" si="138"/>
        <v>ลูกหนี้ชั้นดี</v>
      </c>
    </row>
    <row r="1780" spans="1:12" x14ac:dyDescent="0.2">
      <c r="A1780" t="s">
        <v>1312</v>
      </c>
      <c r="B1780" t="s">
        <v>8</v>
      </c>
      <c r="C1780">
        <v>7</v>
      </c>
      <c r="D1780">
        <v>1526020008356</v>
      </c>
      <c r="E1780" s="1">
        <v>46071</v>
      </c>
      <c r="F1780" s="1">
        <v>46071</v>
      </c>
      <c r="G1780">
        <v>6075</v>
      </c>
      <c r="H1780" s="1">
        <f t="shared" si="135"/>
        <v>46078</v>
      </c>
      <c r="I1780" s="5">
        <f t="shared" si="139"/>
        <v>46253</v>
      </c>
      <c r="J1780" s="9" t="str">
        <f t="shared" si="136"/>
        <v>ค้างชำระ 1 - 30 วัน</v>
      </c>
      <c r="K1780" s="10">
        <f t="shared" si="137"/>
        <v>0</v>
      </c>
      <c r="L1780" t="str">
        <f t="shared" si="138"/>
        <v>ลูกหนี้ชั้นดี</v>
      </c>
    </row>
    <row r="1781" spans="1:12" x14ac:dyDescent="0.2">
      <c r="A1781" t="s">
        <v>1313</v>
      </c>
      <c r="B1781" t="s">
        <v>8</v>
      </c>
      <c r="C1781">
        <v>7</v>
      </c>
      <c r="D1781">
        <v>1526020008363</v>
      </c>
      <c r="E1781" s="1">
        <v>46070</v>
      </c>
      <c r="F1781" s="1">
        <v>46080</v>
      </c>
      <c r="G1781">
        <v>240</v>
      </c>
      <c r="H1781" s="1">
        <f t="shared" si="135"/>
        <v>46077</v>
      </c>
      <c r="I1781" s="5">
        <f t="shared" si="139"/>
        <v>46253</v>
      </c>
      <c r="J1781" s="9" t="str">
        <f t="shared" si="136"/>
        <v>ชำระตรงเวลา</v>
      </c>
      <c r="K1781" s="10">
        <f t="shared" si="137"/>
        <v>3</v>
      </c>
      <c r="L1781" t="str">
        <f t="shared" si="138"/>
        <v>ลูกหนี้ชั้นดี</v>
      </c>
    </row>
    <row r="1782" spans="1:12" x14ac:dyDescent="0.2">
      <c r="A1782" t="s">
        <v>1293</v>
      </c>
      <c r="B1782" t="s">
        <v>8</v>
      </c>
      <c r="C1782">
        <v>7</v>
      </c>
      <c r="D1782">
        <v>1526020008448</v>
      </c>
      <c r="E1782" s="1">
        <v>46070</v>
      </c>
      <c r="F1782" s="1">
        <v>46073</v>
      </c>
      <c r="G1782">
        <v>600</v>
      </c>
      <c r="H1782" s="1">
        <f t="shared" si="135"/>
        <v>46077</v>
      </c>
      <c r="I1782" s="5">
        <f t="shared" si="139"/>
        <v>46253</v>
      </c>
      <c r="J1782" s="9" t="str">
        <f t="shared" si="136"/>
        <v>ชำระตรงเวลา</v>
      </c>
      <c r="K1782" s="10">
        <f t="shared" si="137"/>
        <v>0</v>
      </c>
      <c r="L1782" t="str">
        <f t="shared" si="138"/>
        <v>ลูกหนี้ชั้นดี</v>
      </c>
    </row>
    <row r="1783" spans="1:12" x14ac:dyDescent="0.2">
      <c r="A1783" t="s">
        <v>1315</v>
      </c>
      <c r="B1783" t="s">
        <v>356</v>
      </c>
      <c r="C1783">
        <v>7</v>
      </c>
      <c r="D1783">
        <v>1926020002079</v>
      </c>
      <c r="E1783" s="1">
        <v>46056</v>
      </c>
      <c r="F1783" s="1">
        <v>46056</v>
      </c>
      <c r="G1783">
        <v>1800</v>
      </c>
      <c r="H1783" s="1">
        <f t="shared" si="135"/>
        <v>46063</v>
      </c>
      <c r="I1783" s="5">
        <f t="shared" si="139"/>
        <v>46253</v>
      </c>
      <c r="J1783" s="9" t="str">
        <f t="shared" si="136"/>
        <v>ค้างชำระ 1 - 30 วัน</v>
      </c>
      <c r="K1783" s="10">
        <f t="shared" si="137"/>
        <v>0</v>
      </c>
      <c r="L1783" t="str">
        <f t="shared" si="138"/>
        <v>ลูกหนี้ชั้นดี</v>
      </c>
    </row>
    <row r="1784" spans="1:12" x14ac:dyDescent="0.2">
      <c r="A1784" t="s">
        <v>1316</v>
      </c>
      <c r="B1784" t="s">
        <v>356</v>
      </c>
      <c r="C1784">
        <v>7</v>
      </c>
      <c r="D1784">
        <v>1926020002109</v>
      </c>
      <c r="E1784" s="1">
        <v>46057</v>
      </c>
      <c r="F1784" s="1">
        <v>46074</v>
      </c>
      <c r="G1784">
        <v>15510</v>
      </c>
      <c r="H1784" s="1">
        <f t="shared" si="135"/>
        <v>46064</v>
      </c>
      <c r="I1784" s="5">
        <f t="shared" si="139"/>
        <v>46253</v>
      </c>
      <c r="J1784" s="9" t="str">
        <f t="shared" si="136"/>
        <v>ค้างชำระ 1 - 30 วัน</v>
      </c>
      <c r="K1784" s="10">
        <f t="shared" si="137"/>
        <v>10</v>
      </c>
      <c r="L1784" t="str">
        <f t="shared" si="138"/>
        <v>ลูกหนี้ชั้นดี</v>
      </c>
    </row>
    <row r="1785" spans="1:12" x14ac:dyDescent="0.2">
      <c r="A1785" t="s">
        <v>1316</v>
      </c>
      <c r="B1785" t="s">
        <v>356</v>
      </c>
      <c r="C1785">
        <v>7</v>
      </c>
      <c r="D1785">
        <v>1926020002109</v>
      </c>
      <c r="E1785" s="1">
        <v>46057</v>
      </c>
      <c r="F1785" s="1">
        <v>46074</v>
      </c>
      <c r="G1785">
        <v>15510</v>
      </c>
      <c r="H1785" s="1">
        <f t="shared" si="135"/>
        <v>46064</v>
      </c>
      <c r="I1785" s="5">
        <f t="shared" si="139"/>
        <v>46253</v>
      </c>
      <c r="J1785" s="9" t="str">
        <f t="shared" si="136"/>
        <v>ชำระตรงเวลา</v>
      </c>
      <c r="K1785" s="10">
        <f t="shared" si="137"/>
        <v>10</v>
      </c>
      <c r="L1785" t="str">
        <f t="shared" si="138"/>
        <v>ลูกหนี้ชั้นดี</v>
      </c>
    </row>
    <row r="1786" spans="1:12" x14ac:dyDescent="0.2">
      <c r="A1786" t="s">
        <v>1317</v>
      </c>
      <c r="B1786" t="s">
        <v>356</v>
      </c>
      <c r="C1786">
        <v>7</v>
      </c>
      <c r="D1786">
        <v>1926020002130</v>
      </c>
      <c r="E1786" s="1">
        <v>46057</v>
      </c>
      <c r="F1786" s="1">
        <v>46063</v>
      </c>
      <c r="G1786">
        <v>6521</v>
      </c>
      <c r="H1786" s="1">
        <f t="shared" si="135"/>
        <v>46064</v>
      </c>
      <c r="I1786" s="5">
        <f t="shared" si="139"/>
        <v>46253</v>
      </c>
      <c r="J1786" s="9" t="str">
        <f t="shared" si="136"/>
        <v>ชำระตรงเวลา</v>
      </c>
      <c r="K1786" s="10">
        <f t="shared" si="137"/>
        <v>0</v>
      </c>
      <c r="L1786" t="str">
        <f t="shared" si="138"/>
        <v>ลูกหนี้ชั้นดี</v>
      </c>
    </row>
    <row r="1787" spans="1:12" x14ac:dyDescent="0.2">
      <c r="A1787" t="s">
        <v>1318</v>
      </c>
      <c r="B1787" t="s">
        <v>356</v>
      </c>
      <c r="C1787">
        <v>7</v>
      </c>
      <c r="D1787">
        <v>1926020002154</v>
      </c>
      <c r="E1787" s="1">
        <v>46057</v>
      </c>
      <c r="F1787" s="1">
        <v>46063</v>
      </c>
      <c r="G1787">
        <v>4639</v>
      </c>
      <c r="H1787" s="1">
        <f t="shared" si="135"/>
        <v>46064</v>
      </c>
      <c r="I1787" s="5">
        <f t="shared" si="139"/>
        <v>46253</v>
      </c>
      <c r="J1787" s="9" t="str">
        <f t="shared" si="136"/>
        <v>ชำระตรงเวลา</v>
      </c>
      <c r="K1787" s="10">
        <f t="shared" si="137"/>
        <v>0</v>
      </c>
      <c r="L1787" t="str">
        <f t="shared" si="138"/>
        <v>ลูกหนี้ชั้นดี</v>
      </c>
    </row>
    <row r="1788" spans="1:12" x14ac:dyDescent="0.2">
      <c r="A1788" t="s">
        <v>1320</v>
      </c>
      <c r="B1788" t="s">
        <v>356</v>
      </c>
      <c r="C1788">
        <v>7</v>
      </c>
      <c r="D1788">
        <v>1926020002215</v>
      </c>
      <c r="E1788" s="1">
        <v>46056</v>
      </c>
      <c r="F1788" s="1">
        <v>46057</v>
      </c>
      <c r="G1788">
        <v>2080</v>
      </c>
      <c r="H1788" s="1">
        <f t="shared" si="135"/>
        <v>46063</v>
      </c>
      <c r="I1788" s="5">
        <f t="shared" si="139"/>
        <v>46253</v>
      </c>
      <c r="J1788" s="9" t="str">
        <f t="shared" si="136"/>
        <v>ชำระตรงเวลา</v>
      </c>
      <c r="K1788" s="10">
        <f t="shared" si="137"/>
        <v>0</v>
      </c>
      <c r="L1788" t="str">
        <f t="shared" si="138"/>
        <v>ลูกหนี้ชั้นดี</v>
      </c>
    </row>
    <row r="1789" spans="1:12" x14ac:dyDescent="0.2">
      <c r="A1789" t="s">
        <v>1321</v>
      </c>
      <c r="B1789" t="s">
        <v>356</v>
      </c>
      <c r="C1789">
        <v>7</v>
      </c>
      <c r="D1789">
        <v>1926020002222</v>
      </c>
      <c r="E1789" s="1">
        <v>46057</v>
      </c>
      <c r="F1789" s="1">
        <v>46063</v>
      </c>
      <c r="G1789">
        <v>5777</v>
      </c>
      <c r="H1789" s="1">
        <f t="shared" si="135"/>
        <v>46064</v>
      </c>
      <c r="I1789" s="5">
        <f t="shared" si="139"/>
        <v>46253</v>
      </c>
      <c r="J1789" s="9" t="str">
        <f t="shared" si="136"/>
        <v>ค้างชำระ 1 - 30 วัน</v>
      </c>
      <c r="K1789" s="10">
        <f t="shared" si="137"/>
        <v>0</v>
      </c>
      <c r="L1789" t="str">
        <f t="shared" si="138"/>
        <v>ลูกหนี้ชั้นดี</v>
      </c>
    </row>
    <row r="1790" spans="1:12" x14ac:dyDescent="0.2">
      <c r="A1790" t="s">
        <v>1322</v>
      </c>
      <c r="B1790" t="s">
        <v>1176</v>
      </c>
      <c r="C1790">
        <v>30</v>
      </c>
      <c r="D1790">
        <v>5426020002414</v>
      </c>
      <c r="E1790" s="1">
        <v>46057</v>
      </c>
      <c r="F1790" s="1">
        <v>46107</v>
      </c>
      <c r="G1790">
        <v>9065</v>
      </c>
      <c r="H1790" s="1">
        <f t="shared" si="135"/>
        <v>46087</v>
      </c>
      <c r="I1790" s="5">
        <f t="shared" si="139"/>
        <v>46253</v>
      </c>
      <c r="J1790" s="9" t="str">
        <f t="shared" si="136"/>
        <v>ค้างชำระ 1 - 30 วัน</v>
      </c>
      <c r="K1790" s="10">
        <f t="shared" si="137"/>
        <v>20</v>
      </c>
      <c r="L1790" t="str">
        <f t="shared" si="138"/>
        <v>ลูกหนี้ชั้นดี</v>
      </c>
    </row>
    <row r="1791" spans="1:12" x14ac:dyDescent="0.2">
      <c r="A1791" t="s">
        <v>1323</v>
      </c>
      <c r="B1791" t="s">
        <v>1176</v>
      </c>
      <c r="C1791">
        <v>30</v>
      </c>
      <c r="D1791">
        <v>5426020002421</v>
      </c>
      <c r="E1791" s="1">
        <v>46057</v>
      </c>
      <c r="F1791" s="1">
        <v>46095</v>
      </c>
      <c r="G1791">
        <v>36500</v>
      </c>
      <c r="H1791" s="1">
        <f t="shared" si="135"/>
        <v>46087</v>
      </c>
      <c r="I1791" s="5">
        <f t="shared" si="139"/>
        <v>46253</v>
      </c>
      <c r="J1791" s="9" t="str">
        <f t="shared" si="136"/>
        <v>ค้างชำระ 1 - 30 วัน</v>
      </c>
      <c r="K1791" s="10">
        <f t="shared" si="137"/>
        <v>8</v>
      </c>
      <c r="L1791" t="str">
        <f t="shared" si="138"/>
        <v>ลูกหนี้ชั้นดี</v>
      </c>
    </row>
    <row r="1792" spans="1:12" x14ac:dyDescent="0.2">
      <c r="A1792" t="s">
        <v>1323</v>
      </c>
      <c r="B1792" t="s">
        <v>1176</v>
      </c>
      <c r="C1792">
        <v>30</v>
      </c>
      <c r="D1792">
        <v>5426020002421</v>
      </c>
      <c r="E1792" s="1">
        <v>46057</v>
      </c>
      <c r="F1792" s="1">
        <v>46095</v>
      </c>
      <c r="G1792">
        <v>36500</v>
      </c>
      <c r="H1792" s="1">
        <f t="shared" si="135"/>
        <v>46087</v>
      </c>
      <c r="I1792" s="5">
        <f t="shared" si="139"/>
        <v>46253</v>
      </c>
      <c r="J1792" s="9" t="str">
        <f t="shared" si="136"/>
        <v>ค้างชำระ 1 - 30 วัน</v>
      </c>
      <c r="K1792" s="10">
        <f t="shared" si="137"/>
        <v>8</v>
      </c>
      <c r="L1792" t="str">
        <f t="shared" si="138"/>
        <v>ลูกหนี้ชั้นดี</v>
      </c>
    </row>
    <row r="1793" spans="1:12" x14ac:dyDescent="0.2">
      <c r="A1793" t="s">
        <v>1324</v>
      </c>
      <c r="B1793" t="s">
        <v>1176</v>
      </c>
      <c r="C1793">
        <v>15</v>
      </c>
      <c r="D1793">
        <v>5426020002438</v>
      </c>
      <c r="E1793" s="1">
        <v>46057</v>
      </c>
      <c r="F1793" s="1">
        <v>46076</v>
      </c>
      <c r="G1793">
        <v>9000</v>
      </c>
      <c r="H1793" s="1">
        <f t="shared" si="135"/>
        <v>46072</v>
      </c>
      <c r="I1793" s="5">
        <f t="shared" si="139"/>
        <v>46253</v>
      </c>
      <c r="J1793" s="9" t="str">
        <f t="shared" si="136"/>
        <v>ชำระตรงเวลา</v>
      </c>
      <c r="K1793" s="10">
        <f t="shared" si="137"/>
        <v>4</v>
      </c>
      <c r="L1793" t="str">
        <f t="shared" si="138"/>
        <v>ลูกหนี้ชั้นดี</v>
      </c>
    </row>
    <row r="1794" spans="1:12" x14ac:dyDescent="0.2">
      <c r="A1794" t="s">
        <v>1327</v>
      </c>
      <c r="B1794" t="s">
        <v>1326</v>
      </c>
      <c r="C1794">
        <v>15</v>
      </c>
      <c r="D1794">
        <v>5526020002381</v>
      </c>
      <c r="E1794" s="1">
        <v>46056</v>
      </c>
      <c r="F1794" s="1">
        <v>46065</v>
      </c>
      <c r="G1794">
        <v>44050</v>
      </c>
      <c r="H1794" s="1">
        <f t="shared" ref="H1794:H1857" si="140">E1794+C1794</f>
        <v>46071</v>
      </c>
      <c r="I1794" s="5">
        <f t="shared" si="139"/>
        <v>46253</v>
      </c>
      <c r="J1794" s="9" t="str">
        <f t="shared" ref="J1794:J1857" si="141">IF(K1795&lt;=0, "ชำระตรงเวลา", IF(K1795&lt;=30, "ค้างชำระ 1 - 30 วัน", IF(K1795&lt;=60, "ค้างชำระ 31 - 60 วัน", IF(K1795&lt;=90, "ค้างชำระ 61 - 90 วัน", "ค้างชำระเกิน 90 วัน"))))</f>
        <v>ชำระตรงเวลา</v>
      </c>
      <c r="K1794" s="10">
        <f t="shared" ref="K1794:K1857" si="142">IF(OR(F1794="",F1794="(ว่าง)"), MAX(0,I1793-H1794), MAX(0,F1794-H1794))</f>
        <v>0</v>
      </c>
      <c r="L1794" t="str">
        <f t="shared" ref="L1794:L1857" si="143">IF(K1794&lt;=30, "ลูกหนี้ชั้นดี", IF(K1794&lt;=90, "ลูกหนี้เฝ้าติดตาม", "ลูกหนี้ด้อยคุณภาพ (NPL)"))</f>
        <v>ลูกหนี้ชั้นดี</v>
      </c>
    </row>
    <row r="1795" spans="1:12" x14ac:dyDescent="0.2">
      <c r="A1795" t="s">
        <v>1329</v>
      </c>
      <c r="B1795" t="s">
        <v>1326</v>
      </c>
      <c r="C1795">
        <v>15</v>
      </c>
      <c r="D1795">
        <v>5526020002398</v>
      </c>
      <c r="E1795" s="1">
        <v>46056</v>
      </c>
      <c r="F1795" s="1">
        <v>46065</v>
      </c>
      <c r="G1795">
        <v>1200</v>
      </c>
      <c r="H1795" s="1">
        <f t="shared" si="140"/>
        <v>46071</v>
      </c>
      <c r="I1795" s="5">
        <f t="shared" si="139"/>
        <v>46253</v>
      </c>
      <c r="J1795" s="9" t="str">
        <f t="shared" si="141"/>
        <v>ชำระตรงเวลา</v>
      </c>
      <c r="K1795" s="10">
        <f t="shared" si="142"/>
        <v>0</v>
      </c>
      <c r="L1795" t="str">
        <f t="shared" si="143"/>
        <v>ลูกหนี้ชั้นดี</v>
      </c>
    </row>
    <row r="1796" spans="1:12" x14ac:dyDescent="0.2">
      <c r="A1796" t="s">
        <v>1330</v>
      </c>
      <c r="B1796" t="s">
        <v>106</v>
      </c>
      <c r="C1796">
        <v>15</v>
      </c>
      <c r="D1796">
        <v>5726020005249</v>
      </c>
      <c r="E1796" s="1">
        <v>46062</v>
      </c>
      <c r="F1796" s="1">
        <v>46077</v>
      </c>
      <c r="G1796">
        <v>780</v>
      </c>
      <c r="H1796" s="1">
        <f t="shared" si="140"/>
        <v>46077</v>
      </c>
      <c r="I1796" s="5">
        <f t="shared" ref="I1796:I1859" si="144">I1795</f>
        <v>46253</v>
      </c>
      <c r="J1796" s="9" t="str">
        <f t="shared" si="141"/>
        <v>ชำระตรงเวลา</v>
      </c>
      <c r="K1796" s="10">
        <f t="shared" si="142"/>
        <v>0</v>
      </c>
      <c r="L1796" t="str">
        <f t="shared" si="143"/>
        <v>ลูกหนี้ชั้นดี</v>
      </c>
    </row>
    <row r="1797" spans="1:12" x14ac:dyDescent="0.2">
      <c r="A1797" t="s">
        <v>1331</v>
      </c>
      <c r="B1797" t="s">
        <v>106</v>
      </c>
      <c r="C1797">
        <v>7</v>
      </c>
      <c r="D1797">
        <v>5726020007021</v>
      </c>
      <c r="E1797" s="1">
        <v>46071</v>
      </c>
      <c r="F1797" s="1">
        <v>46072</v>
      </c>
      <c r="G1797">
        <v>300</v>
      </c>
      <c r="H1797" s="1">
        <f t="shared" si="140"/>
        <v>46078</v>
      </c>
      <c r="I1797" s="5">
        <f t="shared" si="144"/>
        <v>46253</v>
      </c>
      <c r="J1797" s="9" t="str">
        <f t="shared" si="141"/>
        <v>ชำระตรงเวลา</v>
      </c>
      <c r="K1797" s="10">
        <f t="shared" si="142"/>
        <v>0</v>
      </c>
      <c r="L1797" t="str">
        <f t="shared" si="143"/>
        <v>ลูกหนี้ชั้นดี</v>
      </c>
    </row>
    <row r="1798" spans="1:12" x14ac:dyDescent="0.2">
      <c r="A1798" t="s">
        <v>1331</v>
      </c>
      <c r="B1798" t="s">
        <v>106</v>
      </c>
      <c r="C1798">
        <v>7</v>
      </c>
      <c r="D1798">
        <v>5726020007021</v>
      </c>
      <c r="E1798" s="1">
        <v>46071</v>
      </c>
      <c r="F1798" s="1">
        <v>46072</v>
      </c>
      <c r="G1798">
        <v>300</v>
      </c>
      <c r="H1798" s="1">
        <f t="shared" si="140"/>
        <v>46078</v>
      </c>
      <c r="I1798" s="5">
        <f t="shared" si="144"/>
        <v>46253</v>
      </c>
      <c r="J1798" s="9" t="str">
        <f t="shared" si="141"/>
        <v>ชำระตรงเวลา</v>
      </c>
      <c r="K1798" s="10">
        <f t="shared" si="142"/>
        <v>0</v>
      </c>
      <c r="L1798" t="str">
        <f t="shared" si="143"/>
        <v>ลูกหนี้ชั้นดี</v>
      </c>
    </row>
    <row r="1799" spans="1:12" x14ac:dyDescent="0.2">
      <c r="A1799" t="s">
        <v>1332</v>
      </c>
      <c r="B1799" t="s">
        <v>1189</v>
      </c>
      <c r="C1799">
        <v>15</v>
      </c>
      <c r="D1799">
        <v>7326020011479</v>
      </c>
      <c r="E1799" s="1">
        <v>46073</v>
      </c>
      <c r="F1799" s="1">
        <v>46078</v>
      </c>
      <c r="G1799">
        <v>350</v>
      </c>
      <c r="H1799" s="1">
        <f t="shared" si="140"/>
        <v>46088</v>
      </c>
      <c r="I1799" s="5">
        <f t="shared" si="144"/>
        <v>46253</v>
      </c>
      <c r="J1799" s="9" t="str">
        <f t="shared" si="141"/>
        <v>ชำระตรงเวลา</v>
      </c>
      <c r="K1799" s="10">
        <f t="shared" si="142"/>
        <v>0</v>
      </c>
      <c r="L1799" t="str">
        <f t="shared" si="143"/>
        <v>ลูกหนี้ชั้นดี</v>
      </c>
    </row>
    <row r="1800" spans="1:12" x14ac:dyDescent="0.2">
      <c r="A1800" t="s">
        <v>1332</v>
      </c>
      <c r="B1800" t="s">
        <v>1189</v>
      </c>
      <c r="C1800">
        <v>15</v>
      </c>
      <c r="D1800">
        <v>7326020011479</v>
      </c>
      <c r="E1800" s="1">
        <v>46073</v>
      </c>
      <c r="F1800" s="1">
        <v>46078</v>
      </c>
      <c r="G1800">
        <v>350</v>
      </c>
      <c r="H1800" s="1">
        <f t="shared" si="140"/>
        <v>46088</v>
      </c>
      <c r="I1800" s="5">
        <f t="shared" si="144"/>
        <v>46253</v>
      </c>
      <c r="J1800" s="9" t="str">
        <f t="shared" si="141"/>
        <v>ชำระตรงเวลา</v>
      </c>
      <c r="K1800" s="10">
        <f t="shared" si="142"/>
        <v>0</v>
      </c>
      <c r="L1800" t="str">
        <f t="shared" si="143"/>
        <v>ลูกหนี้ชั้นดี</v>
      </c>
    </row>
    <row r="1801" spans="1:12" x14ac:dyDescent="0.2">
      <c r="A1801" t="s">
        <v>1333</v>
      </c>
      <c r="B1801" t="s">
        <v>366</v>
      </c>
      <c r="C1801">
        <v>15</v>
      </c>
      <c r="D1801">
        <v>1126020000017</v>
      </c>
      <c r="E1801" s="1">
        <v>46056</v>
      </c>
      <c r="F1801" s="1">
        <v>46066</v>
      </c>
      <c r="G1801">
        <v>1865</v>
      </c>
      <c r="H1801" s="1">
        <f t="shared" si="140"/>
        <v>46071</v>
      </c>
      <c r="I1801" s="5">
        <f t="shared" si="144"/>
        <v>46253</v>
      </c>
      <c r="J1801" s="9" t="str">
        <f t="shared" si="141"/>
        <v>ชำระตรงเวลา</v>
      </c>
      <c r="K1801" s="10">
        <f t="shared" si="142"/>
        <v>0</v>
      </c>
      <c r="L1801" t="str">
        <f t="shared" si="143"/>
        <v>ลูกหนี้ชั้นดี</v>
      </c>
    </row>
    <row r="1802" spans="1:12" x14ac:dyDescent="0.2">
      <c r="A1802" t="s">
        <v>1334</v>
      </c>
      <c r="B1802" t="s">
        <v>366</v>
      </c>
      <c r="C1802">
        <v>15</v>
      </c>
      <c r="D1802">
        <v>1126020000024</v>
      </c>
      <c r="E1802" s="1">
        <v>46064</v>
      </c>
      <c r="F1802" s="1">
        <v>46073</v>
      </c>
      <c r="G1802">
        <v>24620</v>
      </c>
      <c r="H1802" s="1">
        <f t="shared" si="140"/>
        <v>46079</v>
      </c>
      <c r="I1802" s="5">
        <f t="shared" si="144"/>
        <v>46253</v>
      </c>
      <c r="J1802" s="9" t="str">
        <f t="shared" si="141"/>
        <v>ค้างชำระ 1 - 30 วัน</v>
      </c>
      <c r="K1802" s="10">
        <f t="shared" si="142"/>
        <v>0</v>
      </c>
      <c r="L1802" t="str">
        <f t="shared" si="143"/>
        <v>ลูกหนี้ชั้นดี</v>
      </c>
    </row>
    <row r="1803" spans="1:12" x14ac:dyDescent="0.2">
      <c r="A1803" t="s">
        <v>1335</v>
      </c>
      <c r="B1803" t="s">
        <v>366</v>
      </c>
      <c r="C1803">
        <v>15</v>
      </c>
      <c r="D1803">
        <v>1126020000031</v>
      </c>
      <c r="E1803" s="1">
        <v>46056</v>
      </c>
      <c r="F1803" s="1">
        <v>46080</v>
      </c>
      <c r="G1803">
        <v>20846</v>
      </c>
      <c r="H1803" s="1">
        <f t="shared" si="140"/>
        <v>46071</v>
      </c>
      <c r="I1803" s="5">
        <f t="shared" si="144"/>
        <v>46253</v>
      </c>
      <c r="J1803" s="9" t="str">
        <f t="shared" si="141"/>
        <v>ชำระตรงเวลา</v>
      </c>
      <c r="K1803" s="10">
        <f t="shared" si="142"/>
        <v>9</v>
      </c>
      <c r="L1803" t="str">
        <f t="shared" si="143"/>
        <v>ลูกหนี้ชั้นดี</v>
      </c>
    </row>
    <row r="1804" spans="1:12" x14ac:dyDescent="0.2">
      <c r="A1804" t="s">
        <v>1336</v>
      </c>
      <c r="B1804" t="s">
        <v>366</v>
      </c>
      <c r="C1804">
        <v>15</v>
      </c>
      <c r="D1804">
        <v>1126020000048</v>
      </c>
      <c r="E1804" s="1">
        <v>46064</v>
      </c>
      <c r="F1804" s="1">
        <v>46079</v>
      </c>
      <c r="G1804">
        <v>3763</v>
      </c>
      <c r="H1804" s="1">
        <f t="shared" si="140"/>
        <v>46079</v>
      </c>
      <c r="I1804" s="5">
        <f t="shared" si="144"/>
        <v>46253</v>
      </c>
      <c r="J1804" s="9" t="str">
        <f t="shared" si="141"/>
        <v>ค้างชำระ 31 - 60 วัน</v>
      </c>
      <c r="K1804" s="10">
        <f t="shared" si="142"/>
        <v>0</v>
      </c>
      <c r="L1804" t="str">
        <f t="shared" si="143"/>
        <v>ลูกหนี้ชั้นดี</v>
      </c>
    </row>
    <row r="1805" spans="1:12" x14ac:dyDescent="0.2">
      <c r="A1805" t="s">
        <v>896</v>
      </c>
      <c r="B1805" t="s">
        <v>366</v>
      </c>
      <c r="C1805">
        <v>15</v>
      </c>
      <c r="D1805">
        <v>1126020000055</v>
      </c>
      <c r="E1805" s="1">
        <v>46056</v>
      </c>
      <c r="F1805" s="1">
        <v>46105</v>
      </c>
      <c r="G1805">
        <v>14640</v>
      </c>
      <c r="H1805" s="1">
        <f t="shared" si="140"/>
        <v>46071</v>
      </c>
      <c r="I1805" s="5">
        <f t="shared" si="144"/>
        <v>46253</v>
      </c>
      <c r="J1805" s="9" t="str">
        <f t="shared" si="141"/>
        <v>ชำระตรงเวลา</v>
      </c>
      <c r="K1805" s="10">
        <f t="shared" si="142"/>
        <v>34</v>
      </c>
      <c r="L1805" t="str">
        <f t="shared" si="143"/>
        <v>ลูกหนี้เฝ้าติดตาม</v>
      </c>
    </row>
    <row r="1806" spans="1:12" x14ac:dyDescent="0.2">
      <c r="A1806" t="s">
        <v>896</v>
      </c>
      <c r="B1806" t="s">
        <v>366</v>
      </c>
      <c r="C1806">
        <v>15</v>
      </c>
      <c r="D1806">
        <v>1126020000062</v>
      </c>
      <c r="E1806" s="1">
        <v>46063</v>
      </c>
      <c r="F1806" s="1">
        <v>46073</v>
      </c>
      <c r="G1806">
        <v>3083</v>
      </c>
      <c r="H1806" s="1">
        <f t="shared" si="140"/>
        <v>46078</v>
      </c>
      <c r="I1806" s="5">
        <f t="shared" si="144"/>
        <v>46253</v>
      </c>
      <c r="J1806" s="9" t="str">
        <f t="shared" si="141"/>
        <v>ชำระตรงเวลา</v>
      </c>
      <c r="K1806" s="10">
        <f t="shared" si="142"/>
        <v>0</v>
      </c>
      <c r="L1806" t="str">
        <f t="shared" si="143"/>
        <v>ลูกหนี้ชั้นดี</v>
      </c>
    </row>
    <row r="1807" spans="1:12" x14ac:dyDescent="0.2">
      <c r="A1807" t="s">
        <v>1337</v>
      </c>
      <c r="B1807" t="s">
        <v>366</v>
      </c>
      <c r="C1807">
        <v>15</v>
      </c>
      <c r="D1807">
        <v>1126020000079</v>
      </c>
      <c r="E1807" s="1">
        <v>46057</v>
      </c>
      <c r="F1807" s="1">
        <v>46072</v>
      </c>
      <c r="G1807">
        <v>9410</v>
      </c>
      <c r="H1807" s="1">
        <f t="shared" si="140"/>
        <v>46072</v>
      </c>
      <c r="I1807" s="5">
        <f t="shared" si="144"/>
        <v>46253</v>
      </c>
      <c r="J1807" s="9" t="str">
        <f t="shared" si="141"/>
        <v>ชำระตรงเวลา</v>
      </c>
      <c r="K1807" s="10">
        <f t="shared" si="142"/>
        <v>0</v>
      </c>
      <c r="L1807" t="str">
        <f t="shared" si="143"/>
        <v>ลูกหนี้ชั้นดี</v>
      </c>
    </row>
    <row r="1808" spans="1:12" x14ac:dyDescent="0.2">
      <c r="A1808" t="s">
        <v>1338</v>
      </c>
      <c r="B1808" t="s">
        <v>366</v>
      </c>
      <c r="C1808">
        <v>15</v>
      </c>
      <c r="D1808">
        <v>1126020000086</v>
      </c>
      <c r="E1808" s="1">
        <v>46057</v>
      </c>
      <c r="F1808" s="1">
        <v>46065</v>
      </c>
      <c r="G1808">
        <v>8699</v>
      </c>
      <c r="H1808" s="1">
        <f t="shared" si="140"/>
        <v>46072</v>
      </c>
      <c r="I1808" s="5">
        <f t="shared" si="144"/>
        <v>46253</v>
      </c>
      <c r="J1808" s="9" t="str">
        <f t="shared" si="141"/>
        <v>ชำระตรงเวลา</v>
      </c>
      <c r="K1808" s="10">
        <f t="shared" si="142"/>
        <v>0</v>
      </c>
      <c r="L1808" t="str">
        <f t="shared" si="143"/>
        <v>ลูกหนี้ชั้นดี</v>
      </c>
    </row>
    <row r="1809" spans="1:12" x14ac:dyDescent="0.2">
      <c r="A1809" t="s">
        <v>1339</v>
      </c>
      <c r="B1809" t="s">
        <v>366</v>
      </c>
      <c r="C1809">
        <v>15</v>
      </c>
      <c r="D1809">
        <v>1126020000093</v>
      </c>
      <c r="E1809" s="1">
        <v>46059</v>
      </c>
      <c r="F1809" s="1">
        <v>46070</v>
      </c>
      <c r="G1809">
        <v>31085</v>
      </c>
      <c r="H1809" s="1">
        <f t="shared" si="140"/>
        <v>46074</v>
      </c>
      <c r="I1809" s="5">
        <f t="shared" si="144"/>
        <v>46253</v>
      </c>
      <c r="J1809" s="9" t="str">
        <f t="shared" si="141"/>
        <v>ค้างชำระ 1 - 30 วัน</v>
      </c>
      <c r="K1809" s="10">
        <f t="shared" si="142"/>
        <v>0</v>
      </c>
      <c r="L1809" t="str">
        <f t="shared" si="143"/>
        <v>ลูกหนี้ชั้นดี</v>
      </c>
    </row>
    <row r="1810" spans="1:12" x14ac:dyDescent="0.2">
      <c r="A1810" t="s">
        <v>1340</v>
      </c>
      <c r="B1810" t="s">
        <v>366</v>
      </c>
      <c r="C1810">
        <v>15</v>
      </c>
      <c r="D1810">
        <v>1126020000109</v>
      </c>
      <c r="E1810" s="1">
        <v>46056</v>
      </c>
      <c r="F1810" s="1">
        <v>46073</v>
      </c>
      <c r="G1810">
        <v>11844</v>
      </c>
      <c r="H1810" s="1">
        <f t="shared" si="140"/>
        <v>46071</v>
      </c>
      <c r="I1810" s="5">
        <f t="shared" si="144"/>
        <v>46253</v>
      </c>
      <c r="J1810" s="9" t="str">
        <f t="shared" si="141"/>
        <v>ค้างชำระ 1 - 30 วัน</v>
      </c>
      <c r="K1810" s="10">
        <f t="shared" si="142"/>
        <v>2</v>
      </c>
      <c r="L1810" t="str">
        <f t="shared" si="143"/>
        <v>ลูกหนี้ชั้นดี</v>
      </c>
    </row>
    <row r="1811" spans="1:12" x14ac:dyDescent="0.2">
      <c r="A1811" t="s">
        <v>1341</v>
      </c>
      <c r="B1811" t="s">
        <v>366</v>
      </c>
      <c r="C1811">
        <v>7</v>
      </c>
      <c r="D1811">
        <v>1126020000116</v>
      </c>
      <c r="E1811" s="1">
        <v>46057</v>
      </c>
      <c r="F1811" s="1">
        <v>46065</v>
      </c>
      <c r="G1811">
        <v>5110</v>
      </c>
      <c r="H1811" s="1">
        <f t="shared" si="140"/>
        <v>46064</v>
      </c>
      <c r="I1811" s="5">
        <f t="shared" si="144"/>
        <v>46253</v>
      </c>
      <c r="J1811" s="9" t="str">
        <f t="shared" si="141"/>
        <v>ชำระตรงเวลา</v>
      </c>
      <c r="K1811" s="10">
        <f t="shared" si="142"/>
        <v>1</v>
      </c>
      <c r="L1811" t="str">
        <f t="shared" si="143"/>
        <v>ลูกหนี้ชั้นดี</v>
      </c>
    </row>
    <row r="1812" spans="1:12" x14ac:dyDescent="0.2">
      <c r="A1812" t="s">
        <v>488</v>
      </c>
      <c r="B1812" t="s">
        <v>366</v>
      </c>
      <c r="C1812">
        <v>15</v>
      </c>
      <c r="D1812">
        <v>1126020000123</v>
      </c>
      <c r="E1812" s="1">
        <v>46058</v>
      </c>
      <c r="F1812" s="1">
        <v>46070</v>
      </c>
      <c r="G1812">
        <v>18230</v>
      </c>
      <c r="H1812" s="1">
        <f t="shared" si="140"/>
        <v>46073</v>
      </c>
      <c r="I1812" s="5">
        <f t="shared" si="144"/>
        <v>46253</v>
      </c>
      <c r="J1812" s="9" t="str">
        <f t="shared" si="141"/>
        <v>ชำระตรงเวลา</v>
      </c>
      <c r="K1812" s="10">
        <f t="shared" si="142"/>
        <v>0</v>
      </c>
      <c r="L1812" t="str">
        <f t="shared" si="143"/>
        <v>ลูกหนี้ชั้นดี</v>
      </c>
    </row>
    <row r="1813" spans="1:12" x14ac:dyDescent="0.2">
      <c r="A1813" t="s">
        <v>1342</v>
      </c>
      <c r="B1813" t="s">
        <v>366</v>
      </c>
      <c r="C1813">
        <v>15</v>
      </c>
      <c r="D1813">
        <v>1126020000130</v>
      </c>
      <c r="E1813" s="1">
        <v>46062</v>
      </c>
      <c r="F1813" s="1">
        <v>46073</v>
      </c>
      <c r="G1813">
        <v>18829</v>
      </c>
      <c r="H1813" s="1">
        <f t="shared" si="140"/>
        <v>46077</v>
      </c>
      <c r="I1813" s="5">
        <f t="shared" si="144"/>
        <v>46253</v>
      </c>
      <c r="J1813" s="9" t="str">
        <f t="shared" si="141"/>
        <v>ชำระตรงเวลา</v>
      </c>
      <c r="K1813" s="10">
        <f t="shared" si="142"/>
        <v>0</v>
      </c>
      <c r="L1813" t="str">
        <f t="shared" si="143"/>
        <v>ลูกหนี้ชั้นดี</v>
      </c>
    </row>
    <row r="1814" spans="1:12" x14ac:dyDescent="0.2">
      <c r="A1814" t="s">
        <v>1342</v>
      </c>
      <c r="B1814" t="s">
        <v>366</v>
      </c>
      <c r="C1814">
        <v>15</v>
      </c>
      <c r="D1814">
        <v>1126020000147</v>
      </c>
      <c r="E1814" s="1">
        <v>46056</v>
      </c>
      <c r="F1814" s="1">
        <v>46063</v>
      </c>
      <c r="G1814">
        <v>230</v>
      </c>
      <c r="H1814" s="1">
        <f t="shared" si="140"/>
        <v>46071</v>
      </c>
      <c r="I1814" s="5">
        <f t="shared" si="144"/>
        <v>46253</v>
      </c>
      <c r="J1814" s="9" t="str">
        <f t="shared" si="141"/>
        <v>ค้างชำระ 1 - 30 วัน</v>
      </c>
      <c r="K1814" s="10">
        <f t="shared" si="142"/>
        <v>0</v>
      </c>
      <c r="L1814" t="str">
        <f t="shared" si="143"/>
        <v>ลูกหนี้ชั้นดี</v>
      </c>
    </row>
    <row r="1815" spans="1:12" x14ac:dyDescent="0.2">
      <c r="A1815" t="s">
        <v>1343</v>
      </c>
      <c r="B1815" t="s">
        <v>366</v>
      </c>
      <c r="C1815">
        <v>15</v>
      </c>
      <c r="D1815">
        <v>1126020000154</v>
      </c>
      <c r="E1815" s="1">
        <v>46058</v>
      </c>
      <c r="F1815" s="1">
        <v>46100</v>
      </c>
      <c r="G1815">
        <v>8388</v>
      </c>
      <c r="H1815" s="1">
        <f t="shared" si="140"/>
        <v>46073</v>
      </c>
      <c r="I1815" s="5">
        <f t="shared" si="144"/>
        <v>46253</v>
      </c>
      <c r="J1815" s="9" t="str">
        <f t="shared" si="141"/>
        <v>ชำระตรงเวลา</v>
      </c>
      <c r="K1815" s="10">
        <f t="shared" si="142"/>
        <v>27</v>
      </c>
      <c r="L1815" t="str">
        <f t="shared" si="143"/>
        <v>ลูกหนี้ชั้นดี</v>
      </c>
    </row>
    <row r="1816" spans="1:12" x14ac:dyDescent="0.2">
      <c r="A1816" t="s">
        <v>678</v>
      </c>
      <c r="B1816" t="s">
        <v>366</v>
      </c>
      <c r="C1816">
        <v>15</v>
      </c>
      <c r="D1816">
        <v>1126020000161</v>
      </c>
      <c r="E1816" s="1">
        <v>46056</v>
      </c>
      <c r="F1816" s="1">
        <v>46070</v>
      </c>
      <c r="G1816">
        <v>3091</v>
      </c>
      <c r="H1816" s="1">
        <f t="shared" si="140"/>
        <v>46071</v>
      </c>
      <c r="I1816" s="5">
        <f t="shared" si="144"/>
        <v>46253</v>
      </c>
      <c r="J1816" s="9" t="str">
        <f t="shared" si="141"/>
        <v>ชำระตรงเวลา</v>
      </c>
      <c r="K1816" s="10">
        <f t="shared" si="142"/>
        <v>0</v>
      </c>
      <c r="L1816" t="str">
        <f t="shared" si="143"/>
        <v>ลูกหนี้ชั้นดี</v>
      </c>
    </row>
    <row r="1817" spans="1:12" x14ac:dyDescent="0.2">
      <c r="A1817" t="s">
        <v>678</v>
      </c>
      <c r="B1817" t="s">
        <v>366</v>
      </c>
      <c r="C1817">
        <v>15</v>
      </c>
      <c r="D1817">
        <v>1126020000161</v>
      </c>
      <c r="E1817" s="1">
        <v>46056</v>
      </c>
      <c r="F1817" s="1">
        <v>46070</v>
      </c>
      <c r="G1817">
        <v>3091</v>
      </c>
      <c r="H1817" s="1">
        <f t="shared" si="140"/>
        <v>46071</v>
      </c>
      <c r="I1817" s="5">
        <f t="shared" si="144"/>
        <v>46253</v>
      </c>
      <c r="J1817" s="9" t="str">
        <f t="shared" si="141"/>
        <v>ค้างชำระ 1 - 30 วัน</v>
      </c>
      <c r="K1817" s="10">
        <f t="shared" si="142"/>
        <v>0</v>
      </c>
      <c r="L1817" t="str">
        <f t="shared" si="143"/>
        <v>ลูกหนี้ชั้นดี</v>
      </c>
    </row>
    <row r="1818" spans="1:12" x14ac:dyDescent="0.2">
      <c r="A1818" t="s">
        <v>713</v>
      </c>
      <c r="B1818" t="s">
        <v>366</v>
      </c>
      <c r="C1818">
        <v>7</v>
      </c>
      <c r="D1818">
        <v>1126020000178</v>
      </c>
      <c r="E1818" s="1">
        <v>46062</v>
      </c>
      <c r="F1818" s="1">
        <v>46077</v>
      </c>
      <c r="G1818">
        <v>26550</v>
      </c>
      <c r="H1818" s="1">
        <f t="shared" si="140"/>
        <v>46069</v>
      </c>
      <c r="I1818" s="5">
        <f t="shared" si="144"/>
        <v>46253</v>
      </c>
      <c r="J1818" s="9" t="str">
        <f t="shared" si="141"/>
        <v>ค้างชำระ 1 - 30 วัน</v>
      </c>
      <c r="K1818" s="10">
        <f t="shared" si="142"/>
        <v>8</v>
      </c>
      <c r="L1818" t="str">
        <f t="shared" si="143"/>
        <v>ลูกหนี้ชั้นดี</v>
      </c>
    </row>
    <row r="1819" spans="1:12" x14ac:dyDescent="0.2">
      <c r="A1819" t="s">
        <v>1346</v>
      </c>
      <c r="B1819" t="s">
        <v>366</v>
      </c>
      <c r="C1819">
        <v>7</v>
      </c>
      <c r="D1819">
        <v>1126020000208</v>
      </c>
      <c r="E1819" s="1">
        <v>46062</v>
      </c>
      <c r="F1819" s="1">
        <v>46072</v>
      </c>
      <c r="G1819">
        <v>25940</v>
      </c>
      <c r="H1819" s="1">
        <f t="shared" si="140"/>
        <v>46069</v>
      </c>
      <c r="I1819" s="5">
        <f t="shared" si="144"/>
        <v>46253</v>
      </c>
      <c r="J1819" s="9" t="str">
        <f t="shared" si="141"/>
        <v>ชำระตรงเวลา</v>
      </c>
      <c r="K1819" s="10">
        <f t="shared" si="142"/>
        <v>3</v>
      </c>
      <c r="L1819" t="str">
        <f t="shared" si="143"/>
        <v>ลูกหนี้ชั้นดี</v>
      </c>
    </row>
    <row r="1820" spans="1:12" x14ac:dyDescent="0.2">
      <c r="A1820" t="s">
        <v>1347</v>
      </c>
      <c r="B1820" t="s">
        <v>366</v>
      </c>
      <c r="C1820">
        <v>15</v>
      </c>
      <c r="D1820">
        <v>1126020000222</v>
      </c>
      <c r="E1820" s="1">
        <v>46064</v>
      </c>
      <c r="F1820" s="1">
        <v>46079</v>
      </c>
      <c r="G1820">
        <v>14535</v>
      </c>
      <c r="H1820" s="1">
        <f t="shared" si="140"/>
        <v>46079</v>
      </c>
      <c r="I1820" s="5">
        <f t="shared" si="144"/>
        <v>46253</v>
      </c>
      <c r="J1820" s="9" t="str">
        <f t="shared" si="141"/>
        <v>ค้างชำระ 1 - 30 วัน</v>
      </c>
      <c r="K1820" s="10">
        <f t="shared" si="142"/>
        <v>0</v>
      </c>
      <c r="L1820" t="str">
        <f t="shared" si="143"/>
        <v>ลูกหนี้ชั้นดี</v>
      </c>
    </row>
    <row r="1821" spans="1:12" x14ac:dyDescent="0.2">
      <c r="A1821" t="s">
        <v>1348</v>
      </c>
      <c r="B1821" t="s">
        <v>366</v>
      </c>
      <c r="C1821">
        <v>7</v>
      </c>
      <c r="D1821">
        <v>1126020000246</v>
      </c>
      <c r="E1821" s="1">
        <v>46056</v>
      </c>
      <c r="F1821" s="1">
        <v>46072</v>
      </c>
      <c r="G1821">
        <v>7836</v>
      </c>
      <c r="H1821" s="1">
        <f t="shared" si="140"/>
        <v>46063</v>
      </c>
      <c r="I1821" s="5">
        <f t="shared" si="144"/>
        <v>46253</v>
      </c>
      <c r="J1821" s="9" t="str">
        <f t="shared" si="141"/>
        <v>ชำระตรงเวลา</v>
      </c>
      <c r="K1821" s="10">
        <f t="shared" si="142"/>
        <v>9</v>
      </c>
      <c r="L1821" t="str">
        <f t="shared" si="143"/>
        <v>ลูกหนี้ชั้นดี</v>
      </c>
    </row>
    <row r="1822" spans="1:12" x14ac:dyDescent="0.2">
      <c r="A1822" t="s">
        <v>807</v>
      </c>
      <c r="B1822" t="s">
        <v>366</v>
      </c>
      <c r="C1822">
        <v>7</v>
      </c>
      <c r="D1822">
        <v>1126020000253</v>
      </c>
      <c r="E1822" s="1">
        <v>46057</v>
      </c>
      <c r="F1822" s="1">
        <v>46059</v>
      </c>
      <c r="G1822">
        <v>4560</v>
      </c>
      <c r="H1822" s="1">
        <f t="shared" si="140"/>
        <v>46064</v>
      </c>
      <c r="I1822" s="5">
        <f t="shared" si="144"/>
        <v>46253</v>
      </c>
      <c r="J1822" s="9" t="str">
        <f t="shared" si="141"/>
        <v>ชำระตรงเวลา</v>
      </c>
      <c r="K1822" s="10">
        <f t="shared" si="142"/>
        <v>0</v>
      </c>
      <c r="L1822" t="str">
        <f t="shared" si="143"/>
        <v>ลูกหนี้ชั้นดี</v>
      </c>
    </row>
    <row r="1823" spans="1:12" x14ac:dyDescent="0.2">
      <c r="A1823" t="s">
        <v>1349</v>
      </c>
      <c r="B1823" t="s">
        <v>366</v>
      </c>
      <c r="C1823">
        <v>15</v>
      </c>
      <c r="D1823">
        <v>1126020000307</v>
      </c>
      <c r="E1823" s="1">
        <v>46056</v>
      </c>
      <c r="F1823" s="1">
        <v>46065</v>
      </c>
      <c r="G1823">
        <v>3892</v>
      </c>
      <c r="H1823" s="1">
        <f t="shared" si="140"/>
        <v>46071</v>
      </c>
      <c r="I1823" s="5">
        <f t="shared" si="144"/>
        <v>46253</v>
      </c>
      <c r="J1823" s="9" t="str">
        <f t="shared" si="141"/>
        <v>ชำระตรงเวลา</v>
      </c>
      <c r="K1823" s="10">
        <f t="shared" si="142"/>
        <v>0</v>
      </c>
      <c r="L1823" t="str">
        <f t="shared" si="143"/>
        <v>ลูกหนี้ชั้นดี</v>
      </c>
    </row>
    <row r="1824" spans="1:12" x14ac:dyDescent="0.2">
      <c r="A1824" t="s">
        <v>814</v>
      </c>
      <c r="B1824" t="s">
        <v>366</v>
      </c>
      <c r="C1824">
        <v>30</v>
      </c>
      <c r="D1824">
        <v>1126020000338</v>
      </c>
      <c r="E1824" s="1">
        <v>46058</v>
      </c>
      <c r="F1824" s="1">
        <v>46065</v>
      </c>
      <c r="G1824">
        <v>1215</v>
      </c>
      <c r="H1824" s="1">
        <f t="shared" si="140"/>
        <v>46088</v>
      </c>
      <c r="I1824" s="5">
        <f t="shared" si="144"/>
        <v>46253</v>
      </c>
      <c r="J1824" s="9" t="str">
        <f t="shared" si="141"/>
        <v>ชำระตรงเวลา</v>
      </c>
      <c r="K1824" s="10">
        <f t="shared" si="142"/>
        <v>0</v>
      </c>
      <c r="L1824" t="str">
        <f t="shared" si="143"/>
        <v>ลูกหนี้ชั้นดี</v>
      </c>
    </row>
    <row r="1825" spans="1:12" x14ac:dyDescent="0.2">
      <c r="A1825" t="s">
        <v>1350</v>
      </c>
      <c r="B1825" t="s">
        <v>366</v>
      </c>
      <c r="C1825">
        <v>15</v>
      </c>
      <c r="D1825">
        <v>1126020000413</v>
      </c>
      <c r="E1825" s="1">
        <v>46059</v>
      </c>
      <c r="F1825" s="1">
        <v>46074</v>
      </c>
      <c r="G1825">
        <v>6100</v>
      </c>
      <c r="H1825" s="1">
        <f t="shared" si="140"/>
        <v>46074</v>
      </c>
      <c r="I1825" s="5">
        <f t="shared" si="144"/>
        <v>46253</v>
      </c>
      <c r="J1825" s="9" t="str">
        <f t="shared" si="141"/>
        <v>ชำระตรงเวลา</v>
      </c>
      <c r="K1825" s="10">
        <f t="shared" si="142"/>
        <v>0</v>
      </c>
      <c r="L1825" t="str">
        <f t="shared" si="143"/>
        <v>ลูกหนี้ชั้นดี</v>
      </c>
    </row>
    <row r="1826" spans="1:12" x14ac:dyDescent="0.2">
      <c r="A1826" t="s">
        <v>1350</v>
      </c>
      <c r="B1826" t="s">
        <v>366</v>
      </c>
      <c r="C1826">
        <v>15</v>
      </c>
      <c r="D1826">
        <v>1126020000413</v>
      </c>
      <c r="E1826" s="1">
        <v>46059</v>
      </c>
      <c r="F1826" s="1">
        <v>46074</v>
      </c>
      <c r="G1826">
        <v>6100</v>
      </c>
      <c r="H1826" s="1">
        <f t="shared" si="140"/>
        <v>46074</v>
      </c>
      <c r="I1826" s="5">
        <f t="shared" si="144"/>
        <v>46253</v>
      </c>
      <c r="J1826" s="9" t="str">
        <f t="shared" si="141"/>
        <v>ค้างชำระ 1 - 30 วัน</v>
      </c>
      <c r="K1826" s="10">
        <f t="shared" si="142"/>
        <v>0</v>
      </c>
      <c r="L1826" t="str">
        <f t="shared" si="143"/>
        <v>ลูกหนี้ชั้นดี</v>
      </c>
    </row>
    <row r="1827" spans="1:12" x14ac:dyDescent="0.2">
      <c r="A1827" t="s">
        <v>1351</v>
      </c>
      <c r="B1827" t="s">
        <v>366</v>
      </c>
      <c r="C1827">
        <v>15</v>
      </c>
      <c r="D1827">
        <v>1126020000444</v>
      </c>
      <c r="E1827" s="1">
        <v>46058</v>
      </c>
      <c r="F1827" s="1">
        <v>46079</v>
      </c>
      <c r="G1827">
        <v>6600</v>
      </c>
      <c r="H1827" s="1">
        <f t="shared" si="140"/>
        <v>46073</v>
      </c>
      <c r="I1827" s="5">
        <f t="shared" si="144"/>
        <v>46253</v>
      </c>
      <c r="J1827" s="9" t="str">
        <f t="shared" si="141"/>
        <v>ชำระตรงเวลา</v>
      </c>
      <c r="K1827" s="10">
        <f t="shared" si="142"/>
        <v>6</v>
      </c>
      <c r="L1827" t="str">
        <f t="shared" si="143"/>
        <v>ลูกหนี้ชั้นดี</v>
      </c>
    </row>
    <row r="1828" spans="1:12" x14ac:dyDescent="0.2">
      <c r="A1828" t="s">
        <v>1352</v>
      </c>
      <c r="B1828" t="s">
        <v>366</v>
      </c>
      <c r="C1828">
        <v>7</v>
      </c>
      <c r="D1828">
        <v>1126020000468</v>
      </c>
      <c r="E1828" s="1">
        <v>46058</v>
      </c>
      <c r="F1828" s="1">
        <v>46063</v>
      </c>
      <c r="G1828">
        <v>16676</v>
      </c>
      <c r="H1828" s="1">
        <f t="shared" si="140"/>
        <v>46065</v>
      </c>
      <c r="I1828" s="5">
        <f t="shared" si="144"/>
        <v>46253</v>
      </c>
      <c r="J1828" s="9" t="str">
        <f t="shared" si="141"/>
        <v>ชำระตรงเวลา</v>
      </c>
      <c r="K1828" s="10">
        <f t="shared" si="142"/>
        <v>0</v>
      </c>
      <c r="L1828" t="str">
        <f t="shared" si="143"/>
        <v>ลูกหนี้ชั้นดี</v>
      </c>
    </row>
    <row r="1829" spans="1:12" x14ac:dyDescent="0.2">
      <c r="A1829" t="s">
        <v>1353</v>
      </c>
      <c r="B1829" t="s">
        <v>366</v>
      </c>
      <c r="C1829">
        <v>15</v>
      </c>
      <c r="D1829">
        <v>1126020000475</v>
      </c>
      <c r="E1829" s="1">
        <v>46058</v>
      </c>
      <c r="F1829" s="1">
        <v>46073</v>
      </c>
      <c r="G1829">
        <v>4460</v>
      </c>
      <c r="H1829" s="1">
        <f t="shared" si="140"/>
        <v>46073</v>
      </c>
      <c r="I1829" s="5">
        <f t="shared" si="144"/>
        <v>46253</v>
      </c>
      <c r="J1829" s="9" t="str">
        <f t="shared" si="141"/>
        <v>ชำระตรงเวลา</v>
      </c>
      <c r="K1829" s="10">
        <f t="shared" si="142"/>
        <v>0</v>
      </c>
      <c r="L1829" t="str">
        <f t="shared" si="143"/>
        <v>ลูกหนี้ชั้นดี</v>
      </c>
    </row>
    <row r="1830" spans="1:12" x14ac:dyDescent="0.2">
      <c r="A1830" t="s">
        <v>1353</v>
      </c>
      <c r="B1830" t="s">
        <v>366</v>
      </c>
      <c r="C1830">
        <v>15</v>
      </c>
      <c r="D1830">
        <v>1126020000475</v>
      </c>
      <c r="E1830" s="1">
        <v>46058</v>
      </c>
      <c r="F1830" s="1">
        <v>46073</v>
      </c>
      <c r="G1830">
        <v>4460</v>
      </c>
      <c r="H1830" s="1">
        <f t="shared" si="140"/>
        <v>46073</v>
      </c>
      <c r="I1830" s="5">
        <f t="shared" si="144"/>
        <v>46253</v>
      </c>
      <c r="J1830" s="9" t="str">
        <f t="shared" si="141"/>
        <v>ค้างชำระ 1 - 30 วัน</v>
      </c>
      <c r="K1830" s="10">
        <f t="shared" si="142"/>
        <v>0</v>
      </c>
      <c r="L1830" t="str">
        <f t="shared" si="143"/>
        <v>ลูกหนี้ชั้นดี</v>
      </c>
    </row>
    <row r="1831" spans="1:12" x14ac:dyDescent="0.2">
      <c r="A1831" t="s">
        <v>1354</v>
      </c>
      <c r="B1831" t="s">
        <v>366</v>
      </c>
      <c r="C1831">
        <v>15</v>
      </c>
      <c r="D1831">
        <v>1126020000499</v>
      </c>
      <c r="E1831" s="1">
        <v>46056</v>
      </c>
      <c r="F1831" s="1">
        <v>46072</v>
      </c>
      <c r="G1831">
        <v>9140</v>
      </c>
      <c r="H1831" s="1">
        <f t="shared" si="140"/>
        <v>46071</v>
      </c>
      <c r="I1831" s="5">
        <f t="shared" si="144"/>
        <v>46253</v>
      </c>
      <c r="J1831" s="9" t="str">
        <f t="shared" si="141"/>
        <v>ค้างชำระ 1 - 30 วัน</v>
      </c>
      <c r="K1831" s="10">
        <f t="shared" si="142"/>
        <v>1</v>
      </c>
      <c r="L1831" t="str">
        <f t="shared" si="143"/>
        <v>ลูกหนี้ชั้นดี</v>
      </c>
    </row>
    <row r="1832" spans="1:12" x14ac:dyDescent="0.2">
      <c r="A1832" t="s">
        <v>704</v>
      </c>
      <c r="B1832" t="s">
        <v>366</v>
      </c>
      <c r="C1832">
        <v>15</v>
      </c>
      <c r="D1832">
        <v>1126020000536</v>
      </c>
      <c r="E1832" s="1">
        <v>46056</v>
      </c>
      <c r="F1832" s="1">
        <v>46072</v>
      </c>
      <c r="G1832">
        <v>1933</v>
      </c>
      <c r="H1832" s="1">
        <f t="shared" si="140"/>
        <v>46071</v>
      </c>
      <c r="I1832" s="5">
        <f t="shared" si="144"/>
        <v>46253</v>
      </c>
      <c r="J1832" s="9" t="str">
        <f t="shared" si="141"/>
        <v>ค้างชำระ 1 - 30 วัน</v>
      </c>
      <c r="K1832" s="10">
        <f t="shared" si="142"/>
        <v>1</v>
      </c>
      <c r="L1832" t="str">
        <f t="shared" si="143"/>
        <v>ลูกหนี้ชั้นดี</v>
      </c>
    </row>
    <row r="1833" spans="1:12" x14ac:dyDescent="0.2">
      <c r="A1833" t="s">
        <v>1353</v>
      </c>
      <c r="B1833" t="s">
        <v>366</v>
      </c>
      <c r="C1833">
        <v>15</v>
      </c>
      <c r="D1833">
        <v>1126020000567</v>
      </c>
      <c r="E1833" s="1">
        <v>46056</v>
      </c>
      <c r="F1833" s="1">
        <v>46072</v>
      </c>
      <c r="G1833">
        <v>17515</v>
      </c>
      <c r="H1833" s="1">
        <f t="shared" si="140"/>
        <v>46071</v>
      </c>
      <c r="I1833" s="5">
        <f t="shared" si="144"/>
        <v>46253</v>
      </c>
      <c r="J1833" s="9" t="str">
        <f t="shared" si="141"/>
        <v>ค้างชำระ 1 - 30 วัน</v>
      </c>
      <c r="K1833" s="10">
        <f t="shared" si="142"/>
        <v>1</v>
      </c>
      <c r="L1833" t="str">
        <f t="shared" si="143"/>
        <v>ลูกหนี้ชั้นดี</v>
      </c>
    </row>
    <row r="1834" spans="1:12" x14ac:dyDescent="0.2">
      <c r="A1834" t="s">
        <v>1355</v>
      </c>
      <c r="B1834" t="s">
        <v>366</v>
      </c>
      <c r="C1834">
        <v>15</v>
      </c>
      <c r="D1834">
        <v>1126020000604</v>
      </c>
      <c r="E1834" s="1">
        <v>46056</v>
      </c>
      <c r="F1834" s="1">
        <v>46077</v>
      </c>
      <c r="G1834">
        <v>27665</v>
      </c>
      <c r="H1834" s="1">
        <f t="shared" si="140"/>
        <v>46071</v>
      </c>
      <c r="I1834" s="5">
        <f t="shared" si="144"/>
        <v>46253</v>
      </c>
      <c r="J1834" s="9" t="str">
        <f t="shared" si="141"/>
        <v>ค้างชำระ 1 - 30 วัน</v>
      </c>
      <c r="K1834" s="10">
        <f t="shared" si="142"/>
        <v>6</v>
      </c>
      <c r="L1834" t="str">
        <f t="shared" si="143"/>
        <v>ลูกหนี้ชั้นดี</v>
      </c>
    </row>
    <row r="1835" spans="1:12" x14ac:dyDescent="0.2">
      <c r="A1835" t="s">
        <v>1355</v>
      </c>
      <c r="B1835" t="s">
        <v>366</v>
      </c>
      <c r="C1835">
        <v>15</v>
      </c>
      <c r="D1835">
        <v>1126020000604</v>
      </c>
      <c r="E1835" s="1">
        <v>46056</v>
      </c>
      <c r="F1835" s="1">
        <v>46077</v>
      </c>
      <c r="G1835">
        <v>27665</v>
      </c>
      <c r="H1835" s="1">
        <f t="shared" si="140"/>
        <v>46071</v>
      </c>
      <c r="I1835" s="5">
        <f t="shared" si="144"/>
        <v>46253</v>
      </c>
      <c r="J1835" s="9" t="str">
        <f t="shared" si="141"/>
        <v>ค้างชำระ 1 - 30 วัน</v>
      </c>
      <c r="K1835" s="10">
        <f t="shared" si="142"/>
        <v>6</v>
      </c>
      <c r="L1835" t="str">
        <f t="shared" si="143"/>
        <v>ลูกหนี้ชั้นดี</v>
      </c>
    </row>
    <row r="1836" spans="1:12" x14ac:dyDescent="0.2">
      <c r="A1836" t="s">
        <v>1356</v>
      </c>
      <c r="B1836" t="s">
        <v>366</v>
      </c>
      <c r="C1836">
        <v>15</v>
      </c>
      <c r="D1836">
        <v>1126020000710</v>
      </c>
      <c r="E1836" s="1">
        <v>46057</v>
      </c>
      <c r="F1836" s="1">
        <v>46081</v>
      </c>
      <c r="G1836">
        <v>13670</v>
      </c>
      <c r="H1836" s="1">
        <f t="shared" si="140"/>
        <v>46072</v>
      </c>
      <c r="I1836" s="5">
        <f t="shared" si="144"/>
        <v>46253</v>
      </c>
      <c r="J1836" s="9" t="str">
        <f t="shared" si="141"/>
        <v>ชำระตรงเวลา</v>
      </c>
      <c r="K1836" s="10">
        <f t="shared" si="142"/>
        <v>9</v>
      </c>
      <c r="L1836" t="str">
        <f t="shared" si="143"/>
        <v>ลูกหนี้ชั้นดี</v>
      </c>
    </row>
    <row r="1837" spans="1:12" x14ac:dyDescent="0.2">
      <c r="A1837" t="s">
        <v>1357</v>
      </c>
      <c r="B1837" t="s">
        <v>366</v>
      </c>
      <c r="C1837">
        <v>30</v>
      </c>
      <c r="D1837">
        <v>1126020000727</v>
      </c>
      <c r="E1837" s="1">
        <v>46062</v>
      </c>
      <c r="F1837" s="1">
        <v>46079</v>
      </c>
      <c r="G1837">
        <v>16930</v>
      </c>
      <c r="H1837" s="1">
        <f t="shared" si="140"/>
        <v>46092</v>
      </c>
      <c r="I1837" s="5">
        <f t="shared" si="144"/>
        <v>46253</v>
      </c>
      <c r="J1837" s="9" t="str">
        <f t="shared" si="141"/>
        <v>ชำระตรงเวลา</v>
      </c>
      <c r="K1837" s="10">
        <f t="shared" si="142"/>
        <v>0</v>
      </c>
      <c r="L1837" t="str">
        <f t="shared" si="143"/>
        <v>ลูกหนี้ชั้นดี</v>
      </c>
    </row>
    <row r="1838" spans="1:12" x14ac:dyDescent="0.2">
      <c r="A1838" t="s">
        <v>1358</v>
      </c>
      <c r="B1838" t="s">
        <v>366</v>
      </c>
      <c r="C1838">
        <v>30</v>
      </c>
      <c r="D1838">
        <v>1126020000758</v>
      </c>
      <c r="E1838" s="1">
        <v>46062</v>
      </c>
      <c r="F1838" s="1">
        <v>46079</v>
      </c>
      <c r="G1838">
        <v>112946</v>
      </c>
      <c r="H1838" s="1">
        <f t="shared" si="140"/>
        <v>46092</v>
      </c>
      <c r="I1838" s="5">
        <f t="shared" si="144"/>
        <v>46253</v>
      </c>
      <c r="J1838" s="9" t="str">
        <f t="shared" si="141"/>
        <v>ชำระตรงเวลา</v>
      </c>
      <c r="K1838" s="10">
        <f t="shared" si="142"/>
        <v>0</v>
      </c>
      <c r="L1838" t="str">
        <f t="shared" si="143"/>
        <v>ลูกหนี้ชั้นดี</v>
      </c>
    </row>
    <row r="1839" spans="1:12" x14ac:dyDescent="0.2">
      <c r="A1839" t="s">
        <v>1359</v>
      </c>
      <c r="B1839" t="s">
        <v>366</v>
      </c>
      <c r="C1839">
        <v>15</v>
      </c>
      <c r="D1839">
        <v>1126020000772</v>
      </c>
      <c r="E1839" s="1">
        <v>46058</v>
      </c>
      <c r="F1839" s="1">
        <v>46070</v>
      </c>
      <c r="G1839">
        <v>11047</v>
      </c>
      <c r="H1839" s="1">
        <f t="shared" si="140"/>
        <v>46073</v>
      </c>
      <c r="I1839" s="5">
        <f t="shared" si="144"/>
        <v>46253</v>
      </c>
      <c r="J1839" s="9" t="str">
        <f t="shared" si="141"/>
        <v>ชำระตรงเวลา</v>
      </c>
      <c r="K1839" s="10">
        <f t="shared" si="142"/>
        <v>0</v>
      </c>
      <c r="L1839" t="str">
        <f t="shared" si="143"/>
        <v>ลูกหนี้ชั้นดี</v>
      </c>
    </row>
    <row r="1840" spans="1:12" x14ac:dyDescent="0.2">
      <c r="A1840" t="s">
        <v>1359</v>
      </c>
      <c r="B1840" t="s">
        <v>366</v>
      </c>
      <c r="C1840">
        <v>7</v>
      </c>
      <c r="D1840">
        <v>1126020000826</v>
      </c>
      <c r="E1840" s="1">
        <v>46055</v>
      </c>
      <c r="F1840" s="1">
        <v>46058</v>
      </c>
      <c r="G1840">
        <v>20060</v>
      </c>
      <c r="H1840" s="1">
        <f t="shared" si="140"/>
        <v>46062</v>
      </c>
      <c r="I1840" s="5">
        <f t="shared" si="144"/>
        <v>46253</v>
      </c>
      <c r="J1840" s="9" t="str">
        <f t="shared" si="141"/>
        <v>ชำระตรงเวลา</v>
      </c>
      <c r="K1840" s="10">
        <f t="shared" si="142"/>
        <v>0</v>
      </c>
      <c r="L1840" t="str">
        <f t="shared" si="143"/>
        <v>ลูกหนี้ชั้นดี</v>
      </c>
    </row>
    <row r="1841" spans="1:12" x14ac:dyDescent="0.2">
      <c r="A1841" t="s">
        <v>853</v>
      </c>
      <c r="B1841" t="s">
        <v>366</v>
      </c>
      <c r="C1841">
        <v>15</v>
      </c>
      <c r="D1841">
        <v>1126020000864</v>
      </c>
      <c r="E1841" s="1">
        <v>46060</v>
      </c>
      <c r="F1841" s="1">
        <v>46070</v>
      </c>
      <c r="G1841">
        <v>13650</v>
      </c>
      <c r="H1841" s="1">
        <f t="shared" si="140"/>
        <v>46075</v>
      </c>
      <c r="I1841" s="5">
        <f t="shared" si="144"/>
        <v>46253</v>
      </c>
      <c r="J1841" s="9" t="str">
        <f t="shared" si="141"/>
        <v>ชำระตรงเวลา</v>
      </c>
      <c r="K1841" s="10">
        <f t="shared" si="142"/>
        <v>0</v>
      </c>
      <c r="L1841" t="str">
        <f t="shared" si="143"/>
        <v>ลูกหนี้ชั้นดี</v>
      </c>
    </row>
    <row r="1842" spans="1:12" x14ac:dyDescent="0.2">
      <c r="A1842" t="s">
        <v>853</v>
      </c>
      <c r="B1842" t="s">
        <v>366</v>
      </c>
      <c r="C1842">
        <v>15</v>
      </c>
      <c r="D1842">
        <v>1126020000871</v>
      </c>
      <c r="E1842" s="1">
        <v>46060</v>
      </c>
      <c r="F1842" s="1">
        <v>46066</v>
      </c>
      <c r="G1842">
        <v>1480</v>
      </c>
      <c r="H1842" s="1">
        <f t="shared" si="140"/>
        <v>46075</v>
      </c>
      <c r="I1842" s="5">
        <f t="shared" si="144"/>
        <v>46253</v>
      </c>
      <c r="J1842" s="9" t="str">
        <f t="shared" si="141"/>
        <v>ชำระตรงเวลา</v>
      </c>
      <c r="K1842" s="10">
        <f t="shared" si="142"/>
        <v>0</v>
      </c>
      <c r="L1842" t="str">
        <f t="shared" si="143"/>
        <v>ลูกหนี้ชั้นดี</v>
      </c>
    </row>
    <row r="1843" spans="1:12" x14ac:dyDescent="0.2">
      <c r="A1843" t="s">
        <v>928</v>
      </c>
      <c r="B1843" t="s">
        <v>366</v>
      </c>
      <c r="C1843">
        <v>15</v>
      </c>
      <c r="D1843">
        <v>1126020000888</v>
      </c>
      <c r="E1843" s="1">
        <v>46057</v>
      </c>
      <c r="F1843" s="1">
        <v>46065</v>
      </c>
      <c r="G1843">
        <v>26635</v>
      </c>
      <c r="H1843" s="1">
        <f t="shared" si="140"/>
        <v>46072</v>
      </c>
      <c r="I1843" s="5">
        <f t="shared" si="144"/>
        <v>46253</v>
      </c>
      <c r="J1843" s="9" t="str">
        <f t="shared" si="141"/>
        <v>ชำระตรงเวลา</v>
      </c>
      <c r="K1843" s="10">
        <f t="shared" si="142"/>
        <v>0</v>
      </c>
      <c r="L1843" t="str">
        <f t="shared" si="143"/>
        <v>ลูกหนี้ชั้นดี</v>
      </c>
    </row>
    <row r="1844" spans="1:12" x14ac:dyDescent="0.2">
      <c r="A1844" t="s">
        <v>928</v>
      </c>
      <c r="B1844" t="s">
        <v>366</v>
      </c>
      <c r="C1844">
        <v>15</v>
      </c>
      <c r="D1844">
        <v>1126020000895</v>
      </c>
      <c r="E1844" s="1">
        <v>46057</v>
      </c>
      <c r="F1844" s="1">
        <v>46059</v>
      </c>
      <c r="G1844">
        <v>4610</v>
      </c>
      <c r="H1844" s="1">
        <f t="shared" si="140"/>
        <v>46072</v>
      </c>
      <c r="I1844" s="5">
        <f t="shared" si="144"/>
        <v>46253</v>
      </c>
      <c r="J1844" s="9" t="str">
        <f t="shared" si="141"/>
        <v>ชำระตรงเวลา</v>
      </c>
      <c r="K1844" s="10">
        <f t="shared" si="142"/>
        <v>0</v>
      </c>
      <c r="L1844" t="str">
        <f t="shared" si="143"/>
        <v>ลูกหนี้ชั้นดี</v>
      </c>
    </row>
    <row r="1845" spans="1:12" x14ac:dyDescent="0.2">
      <c r="A1845" t="s">
        <v>389</v>
      </c>
      <c r="B1845" t="s">
        <v>366</v>
      </c>
      <c r="C1845">
        <v>15</v>
      </c>
      <c r="D1845">
        <v>1126020000901</v>
      </c>
      <c r="E1845" s="1">
        <v>46058</v>
      </c>
      <c r="F1845" s="1">
        <v>46070</v>
      </c>
      <c r="G1845">
        <v>3750</v>
      </c>
      <c r="H1845" s="1">
        <f t="shared" si="140"/>
        <v>46073</v>
      </c>
      <c r="I1845" s="5">
        <f t="shared" si="144"/>
        <v>46253</v>
      </c>
      <c r="J1845" s="9" t="str">
        <f t="shared" si="141"/>
        <v>ค้างชำระ 1 - 30 วัน</v>
      </c>
      <c r="K1845" s="10">
        <f t="shared" si="142"/>
        <v>0</v>
      </c>
      <c r="L1845" t="str">
        <f t="shared" si="143"/>
        <v>ลูกหนี้ชั้นดี</v>
      </c>
    </row>
    <row r="1846" spans="1:12" x14ac:dyDescent="0.2">
      <c r="A1846" t="s">
        <v>1360</v>
      </c>
      <c r="B1846" t="s">
        <v>366</v>
      </c>
      <c r="C1846">
        <v>15</v>
      </c>
      <c r="D1846">
        <v>1126020000918</v>
      </c>
      <c r="E1846" s="1">
        <v>46058</v>
      </c>
      <c r="F1846" s="1">
        <v>46077</v>
      </c>
      <c r="G1846">
        <v>14429</v>
      </c>
      <c r="H1846" s="1">
        <f t="shared" si="140"/>
        <v>46073</v>
      </c>
      <c r="I1846" s="5">
        <f t="shared" si="144"/>
        <v>46253</v>
      </c>
      <c r="J1846" s="9" t="str">
        <f t="shared" si="141"/>
        <v>ชำระตรงเวลา</v>
      </c>
      <c r="K1846" s="10">
        <f t="shared" si="142"/>
        <v>4</v>
      </c>
      <c r="L1846" t="str">
        <f t="shared" si="143"/>
        <v>ลูกหนี้ชั้นดี</v>
      </c>
    </row>
    <row r="1847" spans="1:12" x14ac:dyDescent="0.2">
      <c r="A1847" t="s">
        <v>406</v>
      </c>
      <c r="B1847" t="s">
        <v>366</v>
      </c>
      <c r="C1847">
        <v>15</v>
      </c>
      <c r="D1847">
        <v>1126020000932</v>
      </c>
      <c r="E1847" s="1">
        <v>46056</v>
      </c>
      <c r="F1847" s="1">
        <v>46071</v>
      </c>
      <c r="G1847">
        <v>53068</v>
      </c>
      <c r="H1847" s="1">
        <f t="shared" si="140"/>
        <v>46071</v>
      </c>
      <c r="I1847" s="5">
        <f t="shared" si="144"/>
        <v>46253</v>
      </c>
      <c r="J1847" s="9" t="str">
        <f t="shared" si="141"/>
        <v>ค้างชำระ 1 - 30 วัน</v>
      </c>
      <c r="K1847" s="10">
        <f t="shared" si="142"/>
        <v>0</v>
      </c>
      <c r="L1847" t="str">
        <f t="shared" si="143"/>
        <v>ลูกหนี้ชั้นดี</v>
      </c>
    </row>
    <row r="1848" spans="1:12" x14ac:dyDescent="0.2">
      <c r="A1848" t="s">
        <v>1361</v>
      </c>
      <c r="B1848" t="s">
        <v>366</v>
      </c>
      <c r="C1848">
        <v>15</v>
      </c>
      <c r="D1848">
        <v>1126020000956</v>
      </c>
      <c r="E1848" s="1">
        <v>46056</v>
      </c>
      <c r="F1848" s="1">
        <v>46072</v>
      </c>
      <c r="G1848">
        <v>4255</v>
      </c>
      <c r="H1848" s="1">
        <f t="shared" si="140"/>
        <v>46071</v>
      </c>
      <c r="I1848" s="5">
        <f t="shared" si="144"/>
        <v>46253</v>
      </c>
      <c r="J1848" s="9" t="str">
        <f t="shared" si="141"/>
        <v>ค้างชำระ 1 - 30 วัน</v>
      </c>
      <c r="K1848" s="10">
        <f t="shared" si="142"/>
        <v>1</v>
      </c>
      <c r="L1848" t="str">
        <f t="shared" si="143"/>
        <v>ลูกหนี้ชั้นดี</v>
      </c>
    </row>
    <row r="1849" spans="1:12" x14ac:dyDescent="0.2">
      <c r="A1849" t="s">
        <v>1362</v>
      </c>
      <c r="B1849" t="s">
        <v>366</v>
      </c>
      <c r="C1849">
        <v>15</v>
      </c>
      <c r="D1849">
        <v>1126020000987</v>
      </c>
      <c r="E1849" s="1">
        <v>46056</v>
      </c>
      <c r="F1849" s="1">
        <v>46098</v>
      </c>
      <c r="G1849">
        <v>6610</v>
      </c>
      <c r="H1849" s="1">
        <f t="shared" si="140"/>
        <v>46071</v>
      </c>
      <c r="I1849" s="5">
        <f t="shared" si="144"/>
        <v>46253</v>
      </c>
      <c r="J1849" s="9" t="str">
        <f t="shared" si="141"/>
        <v>ชำระตรงเวลา</v>
      </c>
      <c r="K1849" s="10">
        <f t="shared" si="142"/>
        <v>27</v>
      </c>
      <c r="L1849" t="str">
        <f t="shared" si="143"/>
        <v>ลูกหนี้ชั้นดี</v>
      </c>
    </row>
    <row r="1850" spans="1:12" x14ac:dyDescent="0.2">
      <c r="A1850" t="s">
        <v>1363</v>
      </c>
      <c r="B1850" t="s">
        <v>366</v>
      </c>
      <c r="C1850">
        <v>15</v>
      </c>
      <c r="D1850">
        <v>1126020000994</v>
      </c>
      <c r="E1850" s="1">
        <v>46057</v>
      </c>
      <c r="F1850" s="1">
        <v>46066</v>
      </c>
      <c r="G1850">
        <v>16416</v>
      </c>
      <c r="H1850" s="1">
        <f t="shared" si="140"/>
        <v>46072</v>
      </c>
      <c r="I1850" s="5">
        <f t="shared" si="144"/>
        <v>46253</v>
      </c>
      <c r="J1850" s="9" t="str">
        <f t="shared" si="141"/>
        <v>ชำระตรงเวลา</v>
      </c>
      <c r="K1850" s="10">
        <f t="shared" si="142"/>
        <v>0</v>
      </c>
      <c r="L1850" t="str">
        <f t="shared" si="143"/>
        <v>ลูกหนี้ชั้นดี</v>
      </c>
    </row>
    <row r="1851" spans="1:12" x14ac:dyDescent="0.2">
      <c r="A1851" t="s">
        <v>1363</v>
      </c>
      <c r="B1851" t="s">
        <v>366</v>
      </c>
      <c r="C1851">
        <v>15</v>
      </c>
      <c r="D1851">
        <v>1126020000994</v>
      </c>
      <c r="E1851" s="1">
        <v>46057</v>
      </c>
      <c r="F1851" s="1">
        <v>46066</v>
      </c>
      <c r="G1851">
        <v>16416</v>
      </c>
      <c r="H1851" s="1">
        <f t="shared" si="140"/>
        <v>46072</v>
      </c>
      <c r="I1851" s="5">
        <f t="shared" si="144"/>
        <v>46253</v>
      </c>
      <c r="J1851" s="9" t="str">
        <f t="shared" si="141"/>
        <v>ค้างชำระ 1 - 30 วัน</v>
      </c>
      <c r="K1851" s="10">
        <f t="shared" si="142"/>
        <v>0</v>
      </c>
      <c r="L1851" t="str">
        <f t="shared" si="143"/>
        <v>ลูกหนี้ชั้นดี</v>
      </c>
    </row>
    <row r="1852" spans="1:12" x14ac:dyDescent="0.2">
      <c r="A1852" t="s">
        <v>1364</v>
      </c>
      <c r="B1852" t="s">
        <v>366</v>
      </c>
      <c r="C1852">
        <v>15</v>
      </c>
      <c r="D1852">
        <v>1126020001007</v>
      </c>
      <c r="E1852" s="1">
        <v>46058</v>
      </c>
      <c r="F1852" s="1">
        <v>46074</v>
      </c>
      <c r="G1852">
        <v>3310</v>
      </c>
      <c r="H1852" s="1">
        <f t="shared" si="140"/>
        <v>46073</v>
      </c>
      <c r="I1852" s="5">
        <f t="shared" si="144"/>
        <v>46253</v>
      </c>
      <c r="J1852" s="9" t="str">
        <f t="shared" si="141"/>
        <v>ชำระตรงเวลา</v>
      </c>
      <c r="K1852" s="10">
        <f t="shared" si="142"/>
        <v>1</v>
      </c>
      <c r="L1852" t="str">
        <f t="shared" si="143"/>
        <v>ลูกหนี้ชั้นดี</v>
      </c>
    </row>
    <row r="1853" spans="1:12" x14ac:dyDescent="0.2">
      <c r="A1853" t="s">
        <v>1365</v>
      </c>
      <c r="B1853" t="s">
        <v>366</v>
      </c>
      <c r="C1853">
        <v>15</v>
      </c>
      <c r="D1853">
        <v>1126020001021</v>
      </c>
      <c r="E1853" s="1">
        <v>46057</v>
      </c>
      <c r="F1853" s="1">
        <v>46072</v>
      </c>
      <c r="G1853">
        <v>22875</v>
      </c>
      <c r="H1853" s="1">
        <f t="shared" si="140"/>
        <v>46072</v>
      </c>
      <c r="I1853" s="5">
        <f t="shared" si="144"/>
        <v>46253</v>
      </c>
      <c r="J1853" s="9" t="str">
        <f t="shared" si="141"/>
        <v>ชำระตรงเวลา</v>
      </c>
      <c r="K1853" s="10">
        <f t="shared" si="142"/>
        <v>0</v>
      </c>
      <c r="L1853" t="str">
        <f t="shared" si="143"/>
        <v>ลูกหนี้ชั้นดี</v>
      </c>
    </row>
    <row r="1854" spans="1:12" x14ac:dyDescent="0.2">
      <c r="A1854" t="s">
        <v>1366</v>
      </c>
      <c r="B1854" t="s">
        <v>366</v>
      </c>
      <c r="C1854">
        <v>15</v>
      </c>
      <c r="D1854">
        <v>1126020001038</v>
      </c>
      <c r="E1854" s="1">
        <v>46056</v>
      </c>
      <c r="F1854" s="1">
        <v>46071</v>
      </c>
      <c r="G1854">
        <v>18715</v>
      </c>
      <c r="H1854" s="1">
        <f t="shared" si="140"/>
        <v>46071</v>
      </c>
      <c r="I1854" s="5">
        <f t="shared" si="144"/>
        <v>46253</v>
      </c>
      <c r="J1854" s="9" t="str">
        <f t="shared" si="141"/>
        <v>ชำระตรงเวลา</v>
      </c>
      <c r="K1854" s="10">
        <f t="shared" si="142"/>
        <v>0</v>
      </c>
      <c r="L1854" t="str">
        <f t="shared" si="143"/>
        <v>ลูกหนี้ชั้นดี</v>
      </c>
    </row>
    <row r="1855" spans="1:12" x14ac:dyDescent="0.2">
      <c r="A1855" t="s">
        <v>1367</v>
      </c>
      <c r="B1855" t="s">
        <v>366</v>
      </c>
      <c r="C1855">
        <v>15</v>
      </c>
      <c r="D1855">
        <v>1126020001045</v>
      </c>
      <c r="E1855" s="1">
        <v>46056</v>
      </c>
      <c r="F1855" s="1">
        <v>46066</v>
      </c>
      <c r="G1855">
        <v>21030</v>
      </c>
      <c r="H1855" s="1">
        <f t="shared" si="140"/>
        <v>46071</v>
      </c>
      <c r="I1855" s="5">
        <f t="shared" si="144"/>
        <v>46253</v>
      </c>
      <c r="J1855" s="9" t="str">
        <f t="shared" si="141"/>
        <v>ชำระตรงเวลา</v>
      </c>
      <c r="K1855" s="10">
        <f t="shared" si="142"/>
        <v>0</v>
      </c>
      <c r="L1855" t="str">
        <f t="shared" si="143"/>
        <v>ลูกหนี้ชั้นดี</v>
      </c>
    </row>
    <row r="1856" spans="1:12" x14ac:dyDescent="0.2">
      <c r="A1856" t="s">
        <v>1367</v>
      </c>
      <c r="B1856" t="s">
        <v>366</v>
      </c>
      <c r="C1856">
        <v>15</v>
      </c>
      <c r="D1856">
        <v>1126020001045</v>
      </c>
      <c r="E1856" s="1">
        <v>46056</v>
      </c>
      <c r="F1856" s="1">
        <v>46066</v>
      </c>
      <c r="G1856">
        <v>21030</v>
      </c>
      <c r="H1856" s="1">
        <f t="shared" si="140"/>
        <v>46071</v>
      </c>
      <c r="I1856" s="5">
        <f t="shared" si="144"/>
        <v>46253</v>
      </c>
      <c r="J1856" s="9" t="str">
        <f t="shared" si="141"/>
        <v>ชำระตรงเวลา</v>
      </c>
      <c r="K1856" s="10">
        <f t="shared" si="142"/>
        <v>0</v>
      </c>
      <c r="L1856" t="str">
        <f t="shared" si="143"/>
        <v>ลูกหนี้ชั้นดี</v>
      </c>
    </row>
    <row r="1857" spans="1:12" x14ac:dyDescent="0.2">
      <c r="A1857" t="s">
        <v>737</v>
      </c>
      <c r="B1857" t="s">
        <v>366</v>
      </c>
      <c r="C1857">
        <v>15</v>
      </c>
      <c r="D1857">
        <v>1126020001052</v>
      </c>
      <c r="E1857" s="1">
        <v>46056</v>
      </c>
      <c r="F1857" s="1">
        <v>46071</v>
      </c>
      <c r="G1857">
        <v>4405</v>
      </c>
      <c r="H1857" s="1">
        <f t="shared" si="140"/>
        <v>46071</v>
      </c>
      <c r="I1857" s="5">
        <f t="shared" si="144"/>
        <v>46253</v>
      </c>
      <c r="J1857" s="9" t="str">
        <f t="shared" si="141"/>
        <v>ชำระตรงเวลา</v>
      </c>
      <c r="K1857" s="10">
        <f t="shared" si="142"/>
        <v>0</v>
      </c>
      <c r="L1857" t="str">
        <f t="shared" si="143"/>
        <v>ลูกหนี้ชั้นดี</v>
      </c>
    </row>
    <row r="1858" spans="1:12" x14ac:dyDescent="0.2">
      <c r="A1858" t="s">
        <v>1368</v>
      </c>
      <c r="B1858" t="s">
        <v>366</v>
      </c>
      <c r="C1858">
        <v>15</v>
      </c>
      <c r="D1858">
        <v>1126020001069</v>
      </c>
      <c r="E1858" s="1">
        <v>46056</v>
      </c>
      <c r="F1858" s="1">
        <v>46071</v>
      </c>
      <c r="G1858">
        <v>1100</v>
      </c>
      <c r="H1858" s="1">
        <f t="shared" ref="H1858:H1921" si="145">E1858+C1858</f>
        <v>46071</v>
      </c>
      <c r="I1858" s="5">
        <f t="shared" si="144"/>
        <v>46253</v>
      </c>
      <c r="J1858" s="9" t="str">
        <f t="shared" ref="J1858:J1921" si="146">IF(K1859&lt;=0, "ชำระตรงเวลา", IF(K1859&lt;=30, "ค้างชำระ 1 - 30 วัน", IF(K1859&lt;=60, "ค้างชำระ 31 - 60 วัน", IF(K1859&lt;=90, "ค้างชำระ 61 - 90 วัน", "ค้างชำระเกิน 90 วัน"))))</f>
        <v>ชำระตรงเวลา</v>
      </c>
      <c r="K1858" s="10">
        <f t="shared" ref="K1858:K1921" si="147">IF(OR(F1858="",F1858="(ว่าง)"), MAX(0,I1857-H1858), MAX(0,F1858-H1858))</f>
        <v>0</v>
      </c>
      <c r="L1858" t="str">
        <f t="shared" ref="L1858:L1921" si="148">IF(K1858&lt;=30, "ลูกหนี้ชั้นดี", IF(K1858&lt;=90, "ลูกหนี้เฝ้าติดตาม", "ลูกหนี้ด้อยคุณภาพ (NPL)"))</f>
        <v>ลูกหนี้ชั้นดี</v>
      </c>
    </row>
    <row r="1859" spans="1:12" x14ac:dyDescent="0.2">
      <c r="A1859" t="s">
        <v>1369</v>
      </c>
      <c r="B1859" t="s">
        <v>366</v>
      </c>
      <c r="C1859">
        <v>15</v>
      </c>
      <c r="D1859">
        <v>1126020001076</v>
      </c>
      <c r="E1859" s="1">
        <v>46058</v>
      </c>
      <c r="F1859" s="1">
        <v>46065</v>
      </c>
      <c r="G1859">
        <v>4490</v>
      </c>
      <c r="H1859" s="1">
        <f t="shared" si="145"/>
        <v>46073</v>
      </c>
      <c r="I1859" s="5">
        <f t="shared" si="144"/>
        <v>46253</v>
      </c>
      <c r="J1859" s="9" t="str">
        <f t="shared" si="146"/>
        <v>ชำระตรงเวลา</v>
      </c>
      <c r="K1859" s="10">
        <f t="shared" si="147"/>
        <v>0</v>
      </c>
      <c r="L1859" t="str">
        <f t="shared" si="148"/>
        <v>ลูกหนี้ชั้นดี</v>
      </c>
    </row>
    <row r="1860" spans="1:12" x14ac:dyDescent="0.2">
      <c r="A1860" t="s">
        <v>1370</v>
      </c>
      <c r="B1860" t="s">
        <v>366</v>
      </c>
      <c r="C1860">
        <v>15</v>
      </c>
      <c r="D1860">
        <v>1126020001106</v>
      </c>
      <c r="E1860" s="1">
        <v>46064</v>
      </c>
      <c r="F1860" s="1">
        <v>46070</v>
      </c>
      <c r="G1860">
        <v>20030</v>
      </c>
      <c r="H1860" s="1">
        <f t="shared" si="145"/>
        <v>46079</v>
      </c>
      <c r="I1860" s="5">
        <f t="shared" ref="I1860:I1923" si="149">I1859</f>
        <v>46253</v>
      </c>
      <c r="J1860" s="9" t="str">
        <f t="shared" si="146"/>
        <v>ค้างชำระ 1 - 30 วัน</v>
      </c>
      <c r="K1860" s="10">
        <f t="shared" si="147"/>
        <v>0</v>
      </c>
      <c r="L1860" t="str">
        <f t="shared" si="148"/>
        <v>ลูกหนี้ชั้นดี</v>
      </c>
    </row>
    <row r="1861" spans="1:12" x14ac:dyDescent="0.2">
      <c r="A1861" t="s">
        <v>386</v>
      </c>
      <c r="B1861" t="s">
        <v>366</v>
      </c>
      <c r="C1861">
        <v>15</v>
      </c>
      <c r="D1861">
        <v>1126020001137</v>
      </c>
      <c r="E1861" s="1">
        <v>46056</v>
      </c>
      <c r="F1861" s="1">
        <v>46085</v>
      </c>
      <c r="G1861">
        <v>9755</v>
      </c>
      <c r="H1861" s="1">
        <f t="shared" si="145"/>
        <v>46071</v>
      </c>
      <c r="I1861" s="5">
        <f t="shared" si="149"/>
        <v>46253</v>
      </c>
      <c r="J1861" s="9" t="str">
        <f t="shared" si="146"/>
        <v>ค้างชำระ 1 - 30 วัน</v>
      </c>
      <c r="K1861" s="10">
        <f t="shared" si="147"/>
        <v>14</v>
      </c>
      <c r="L1861" t="str">
        <f t="shared" si="148"/>
        <v>ลูกหนี้ชั้นดี</v>
      </c>
    </row>
    <row r="1862" spans="1:12" x14ac:dyDescent="0.2">
      <c r="A1862" t="s">
        <v>1371</v>
      </c>
      <c r="B1862" t="s">
        <v>366</v>
      </c>
      <c r="C1862">
        <v>15</v>
      </c>
      <c r="D1862">
        <v>1126020001144</v>
      </c>
      <c r="E1862" s="1">
        <v>46058</v>
      </c>
      <c r="F1862" s="1">
        <v>46093</v>
      </c>
      <c r="G1862">
        <v>14309</v>
      </c>
      <c r="H1862" s="1">
        <f t="shared" si="145"/>
        <v>46073</v>
      </c>
      <c r="I1862" s="5">
        <f t="shared" si="149"/>
        <v>46253</v>
      </c>
      <c r="J1862" s="9" t="str">
        <f t="shared" si="146"/>
        <v>ค้างชำระ 1 - 30 วัน</v>
      </c>
      <c r="K1862" s="10">
        <f t="shared" si="147"/>
        <v>20</v>
      </c>
      <c r="L1862" t="str">
        <f t="shared" si="148"/>
        <v>ลูกหนี้ชั้นดี</v>
      </c>
    </row>
    <row r="1863" spans="1:12" x14ac:dyDescent="0.2">
      <c r="A1863" t="s">
        <v>1371</v>
      </c>
      <c r="B1863" t="s">
        <v>366</v>
      </c>
      <c r="C1863">
        <v>15</v>
      </c>
      <c r="D1863">
        <v>1126020001144</v>
      </c>
      <c r="E1863" s="1">
        <v>46058</v>
      </c>
      <c r="F1863" s="1">
        <v>46093</v>
      </c>
      <c r="G1863">
        <v>14309</v>
      </c>
      <c r="H1863" s="1">
        <f t="shared" si="145"/>
        <v>46073</v>
      </c>
      <c r="I1863" s="5">
        <f t="shared" si="149"/>
        <v>46253</v>
      </c>
      <c r="J1863" s="9" t="str">
        <f t="shared" si="146"/>
        <v>ค้างชำระ 1 - 30 วัน</v>
      </c>
      <c r="K1863" s="10">
        <f t="shared" si="147"/>
        <v>20</v>
      </c>
      <c r="L1863" t="str">
        <f t="shared" si="148"/>
        <v>ลูกหนี้ชั้นดี</v>
      </c>
    </row>
    <row r="1864" spans="1:12" x14ac:dyDescent="0.2">
      <c r="A1864" t="s">
        <v>386</v>
      </c>
      <c r="B1864" t="s">
        <v>366</v>
      </c>
      <c r="C1864">
        <v>15</v>
      </c>
      <c r="D1864">
        <v>1126020001175</v>
      </c>
      <c r="E1864" s="1">
        <v>46057</v>
      </c>
      <c r="F1864" s="1">
        <v>46093</v>
      </c>
      <c r="G1864">
        <v>75110</v>
      </c>
      <c r="H1864" s="1">
        <f t="shared" si="145"/>
        <v>46072</v>
      </c>
      <c r="I1864" s="5">
        <f t="shared" si="149"/>
        <v>46253</v>
      </c>
      <c r="J1864" s="9" t="str">
        <f t="shared" si="146"/>
        <v>ค้างชำระ 1 - 30 วัน</v>
      </c>
      <c r="K1864" s="10">
        <f t="shared" si="147"/>
        <v>21</v>
      </c>
      <c r="L1864" t="str">
        <f t="shared" si="148"/>
        <v>ลูกหนี้ชั้นดี</v>
      </c>
    </row>
    <row r="1865" spans="1:12" x14ac:dyDescent="0.2">
      <c r="A1865" t="s">
        <v>1371</v>
      </c>
      <c r="B1865" t="s">
        <v>366</v>
      </c>
      <c r="C1865">
        <v>15</v>
      </c>
      <c r="D1865">
        <v>1126020001182</v>
      </c>
      <c r="E1865" s="1">
        <v>46057</v>
      </c>
      <c r="F1865" s="1">
        <v>46073</v>
      </c>
      <c r="G1865">
        <v>1201</v>
      </c>
      <c r="H1865" s="1">
        <f t="shared" si="145"/>
        <v>46072</v>
      </c>
      <c r="I1865" s="5">
        <f t="shared" si="149"/>
        <v>46253</v>
      </c>
      <c r="J1865" s="9" t="str">
        <f t="shared" si="146"/>
        <v>ค้างชำระ 1 - 30 วัน</v>
      </c>
      <c r="K1865" s="10">
        <f t="shared" si="147"/>
        <v>1</v>
      </c>
      <c r="L1865" t="str">
        <f t="shared" si="148"/>
        <v>ลูกหนี้ชั้นดี</v>
      </c>
    </row>
    <row r="1866" spans="1:12" x14ac:dyDescent="0.2">
      <c r="A1866" t="s">
        <v>1371</v>
      </c>
      <c r="B1866" t="s">
        <v>366</v>
      </c>
      <c r="C1866">
        <v>15</v>
      </c>
      <c r="D1866">
        <v>1126020001182</v>
      </c>
      <c r="E1866" s="1">
        <v>46057</v>
      </c>
      <c r="F1866" s="1">
        <v>46073</v>
      </c>
      <c r="G1866">
        <v>1201</v>
      </c>
      <c r="H1866" s="1">
        <f t="shared" si="145"/>
        <v>46072</v>
      </c>
      <c r="I1866" s="5">
        <f t="shared" si="149"/>
        <v>46253</v>
      </c>
      <c r="J1866" s="9" t="str">
        <f t="shared" si="146"/>
        <v>ชำระตรงเวลา</v>
      </c>
      <c r="K1866" s="10">
        <f t="shared" si="147"/>
        <v>1</v>
      </c>
      <c r="L1866" t="str">
        <f t="shared" si="148"/>
        <v>ลูกหนี้ชั้นดี</v>
      </c>
    </row>
    <row r="1867" spans="1:12" x14ac:dyDescent="0.2">
      <c r="A1867" t="s">
        <v>1371</v>
      </c>
      <c r="B1867" t="s">
        <v>366</v>
      </c>
      <c r="C1867">
        <v>15</v>
      </c>
      <c r="D1867">
        <v>1126020001199</v>
      </c>
      <c r="E1867" s="1">
        <v>46060</v>
      </c>
      <c r="F1867" s="1">
        <v>46070</v>
      </c>
      <c r="G1867">
        <v>7725</v>
      </c>
      <c r="H1867" s="1">
        <f t="shared" si="145"/>
        <v>46075</v>
      </c>
      <c r="I1867" s="5">
        <f t="shared" si="149"/>
        <v>46253</v>
      </c>
      <c r="J1867" s="9" t="str">
        <f t="shared" si="146"/>
        <v>ค้างชำระ 1 - 30 วัน</v>
      </c>
      <c r="K1867" s="10">
        <f t="shared" si="147"/>
        <v>0</v>
      </c>
      <c r="L1867" t="str">
        <f t="shared" si="148"/>
        <v>ลูกหนี้ชั้นดี</v>
      </c>
    </row>
    <row r="1868" spans="1:12" x14ac:dyDescent="0.2">
      <c r="A1868" t="s">
        <v>915</v>
      </c>
      <c r="B1868" t="s">
        <v>366</v>
      </c>
      <c r="C1868">
        <v>15</v>
      </c>
      <c r="D1868">
        <v>1126020001229</v>
      </c>
      <c r="E1868" s="1">
        <v>46055</v>
      </c>
      <c r="F1868" s="1">
        <v>46086</v>
      </c>
      <c r="G1868">
        <v>179062</v>
      </c>
      <c r="H1868" s="1">
        <f t="shared" si="145"/>
        <v>46070</v>
      </c>
      <c r="I1868" s="5">
        <f t="shared" si="149"/>
        <v>46253</v>
      </c>
      <c r="J1868" s="9" t="str">
        <f t="shared" si="146"/>
        <v>ค้างชำระ 1 - 30 วัน</v>
      </c>
      <c r="K1868" s="10">
        <f t="shared" si="147"/>
        <v>16</v>
      </c>
      <c r="L1868" t="str">
        <f t="shared" si="148"/>
        <v>ลูกหนี้ชั้นดี</v>
      </c>
    </row>
    <row r="1869" spans="1:12" x14ac:dyDescent="0.2">
      <c r="A1869" t="s">
        <v>718</v>
      </c>
      <c r="B1869" t="s">
        <v>366</v>
      </c>
      <c r="C1869">
        <v>7</v>
      </c>
      <c r="D1869">
        <v>1126020001243</v>
      </c>
      <c r="E1869" s="1">
        <v>46055</v>
      </c>
      <c r="F1869" s="1">
        <v>46063</v>
      </c>
      <c r="G1869">
        <v>37965</v>
      </c>
      <c r="H1869" s="1">
        <f t="shared" si="145"/>
        <v>46062</v>
      </c>
      <c r="I1869" s="5">
        <f t="shared" si="149"/>
        <v>46253</v>
      </c>
      <c r="J1869" s="9" t="str">
        <f t="shared" si="146"/>
        <v>ชำระตรงเวลา</v>
      </c>
      <c r="K1869" s="10">
        <f t="shared" si="147"/>
        <v>1</v>
      </c>
      <c r="L1869" t="str">
        <f t="shared" si="148"/>
        <v>ลูกหนี้ชั้นดี</v>
      </c>
    </row>
    <row r="1870" spans="1:12" x14ac:dyDescent="0.2">
      <c r="A1870" t="s">
        <v>718</v>
      </c>
      <c r="B1870" t="s">
        <v>366</v>
      </c>
      <c r="C1870">
        <v>15</v>
      </c>
      <c r="D1870">
        <v>1126020001274</v>
      </c>
      <c r="E1870" s="1">
        <v>46060</v>
      </c>
      <c r="F1870" s="1">
        <v>46065</v>
      </c>
      <c r="G1870">
        <v>26112</v>
      </c>
      <c r="H1870" s="1">
        <f t="shared" si="145"/>
        <v>46075</v>
      </c>
      <c r="I1870" s="5">
        <f t="shared" si="149"/>
        <v>46253</v>
      </c>
      <c r="J1870" s="9" t="str">
        <f t="shared" si="146"/>
        <v>ค้างชำระ 1 - 30 วัน</v>
      </c>
      <c r="K1870" s="10">
        <f t="shared" si="147"/>
        <v>0</v>
      </c>
      <c r="L1870" t="str">
        <f t="shared" si="148"/>
        <v>ลูกหนี้ชั้นดี</v>
      </c>
    </row>
    <row r="1871" spans="1:12" x14ac:dyDescent="0.2">
      <c r="A1871" t="s">
        <v>718</v>
      </c>
      <c r="B1871" t="s">
        <v>366</v>
      </c>
      <c r="C1871">
        <v>15</v>
      </c>
      <c r="D1871">
        <v>1126020001281</v>
      </c>
      <c r="E1871" s="1">
        <v>46060</v>
      </c>
      <c r="F1871" s="1">
        <v>46080</v>
      </c>
      <c r="G1871">
        <v>6701</v>
      </c>
      <c r="H1871" s="1">
        <f t="shared" si="145"/>
        <v>46075</v>
      </c>
      <c r="I1871" s="5">
        <f t="shared" si="149"/>
        <v>46253</v>
      </c>
      <c r="J1871" s="9" t="str">
        <f t="shared" si="146"/>
        <v>ชำระตรงเวลา</v>
      </c>
      <c r="K1871" s="10">
        <f t="shared" si="147"/>
        <v>5</v>
      </c>
      <c r="L1871" t="str">
        <f t="shared" si="148"/>
        <v>ลูกหนี้ชั้นดี</v>
      </c>
    </row>
    <row r="1872" spans="1:12" x14ac:dyDescent="0.2">
      <c r="A1872" t="s">
        <v>702</v>
      </c>
      <c r="B1872" t="s">
        <v>366</v>
      </c>
      <c r="C1872">
        <v>15</v>
      </c>
      <c r="D1872">
        <v>1126020001298</v>
      </c>
      <c r="E1872" s="1">
        <v>46055</v>
      </c>
      <c r="F1872" s="1">
        <v>46059</v>
      </c>
      <c r="G1872">
        <v>18712</v>
      </c>
      <c r="H1872" s="1">
        <f t="shared" si="145"/>
        <v>46070</v>
      </c>
      <c r="I1872" s="5">
        <f t="shared" si="149"/>
        <v>46253</v>
      </c>
      <c r="J1872" s="9" t="str">
        <f t="shared" si="146"/>
        <v>ชำระตรงเวลา</v>
      </c>
      <c r="K1872" s="10">
        <f t="shared" si="147"/>
        <v>0</v>
      </c>
      <c r="L1872" t="str">
        <f t="shared" si="148"/>
        <v>ลูกหนี้ชั้นดี</v>
      </c>
    </row>
    <row r="1873" spans="1:12" x14ac:dyDescent="0.2">
      <c r="A1873" t="s">
        <v>718</v>
      </c>
      <c r="B1873" t="s">
        <v>366</v>
      </c>
      <c r="C1873">
        <v>15</v>
      </c>
      <c r="D1873">
        <v>1126020001304</v>
      </c>
      <c r="E1873" s="1">
        <v>46055</v>
      </c>
      <c r="F1873" s="1">
        <v>46070</v>
      </c>
      <c r="G1873">
        <v>210</v>
      </c>
      <c r="H1873" s="1">
        <f t="shared" si="145"/>
        <v>46070</v>
      </c>
      <c r="I1873" s="5">
        <f t="shared" si="149"/>
        <v>46253</v>
      </c>
      <c r="J1873" s="9" t="str">
        <f t="shared" si="146"/>
        <v>ค้างชำระ 1 - 30 วัน</v>
      </c>
      <c r="K1873" s="10">
        <f t="shared" si="147"/>
        <v>0</v>
      </c>
      <c r="L1873" t="str">
        <f t="shared" si="148"/>
        <v>ลูกหนี้ชั้นดี</v>
      </c>
    </row>
    <row r="1874" spans="1:12" x14ac:dyDescent="0.2">
      <c r="A1874" t="s">
        <v>755</v>
      </c>
      <c r="B1874" t="s">
        <v>366</v>
      </c>
      <c r="C1874">
        <v>15</v>
      </c>
      <c r="D1874">
        <v>1126020001311</v>
      </c>
      <c r="E1874" s="1">
        <v>46055</v>
      </c>
      <c r="F1874" s="1">
        <v>46072</v>
      </c>
      <c r="G1874">
        <v>5400</v>
      </c>
      <c r="H1874" s="1">
        <f t="shared" si="145"/>
        <v>46070</v>
      </c>
      <c r="I1874" s="5">
        <f t="shared" si="149"/>
        <v>46253</v>
      </c>
      <c r="J1874" s="9" t="str">
        <f t="shared" si="146"/>
        <v>ค้างชำระ 1 - 30 วัน</v>
      </c>
      <c r="K1874" s="10">
        <f t="shared" si="147"/>
        <v>2</v>
      </c>
      <c r="L1874" t="str">
        <f t="shared" si="148"/>
        <v>ลูกหนี้ชั้นดี</v>
      </c>
    </row>
    <row r="1875" spans="1:12" x14ac:dyDescent="0.2">
      <c r="A1875" t="s">
        <v>718</v>
      </c>
      <c r="B1875" t="s">
        <v>366</v>
      </c>
      <c r="C1875">
        <v>15</v>
      </c>
      <c r="D1875">
        <v>1126020001328</v>
      </c>
      <c r="E1875" s="1">
        <v>46055</v>
      </c>
      <c r="F1875" s="1">
        <v>46073</v>
      </c>
      <c r="G1875">
        <v>12085</v>
      </c>
      <c r="H1875" s="1">
        <f t="shared" si="145"/>
        <v>46070</v>
      </c>
      <c r="I1875" s="5">
        <f t="shared" si="149"/>
        <v>46253</v>
      </c>
      <c r="J1875" s="9" t="str">
        <f t="shared" si="146"/>
        <v>ชำระตรงเวลา</v>
      </c>
      <c r="K1875" s="10">
        <f t="shared" si="147"/>
        <v>3</v>
      </c>
      <c r="L1875" t="str">
        <f t="shared" si="148"/>
        <v>ลูกหนี้ชั้นดี</v>
      </c>
    </row>
    <row r="1876" spans="1:12" x14ac:dyDescent="0.2">
      <c r="A1876" t="s">
        <v>702</v>
      </c>
      <c r="B1876" t="s">
        <v>366</v>
      </c>
      <c r="C1876">
        <v>15</v>
      </c>
      <c r="D1876">
        <v>1126020001342</v>
      </c>
      <c r="E1876" s="1">
        <v>46055</v>
      </c>
      <c r="F1876" s="1">
        <v>46057</v>
      </c>
      <c r="G1876">
        <v>10060</v>
      </c>
      <c r="H1876" s="1">
        <f t="shared" si="145"/>
        <v>46070</v>
      </c>
      <c r="I1876" s="5">
        <f t="shared" si="149"/>
        <v>46253</v>
      </c>
      <c r="J1876" s="9" t="str">
        <f t="shared" si="146"/>
        <v>ค้างชำระ 1 - 30 วัน</v>
      </c>
      <c r="K1876" s="10">
        <f t="shared" si="147"/>
        <v>0</v>
      </c>
      <c r="L1876" t="str">
        <f t="shared" si="148"/>
        <v>ลูกหนี้ชั้นดี</v>
      </c>
    </row>
    <row r="1877" spans="1:12" x14ac:dyDescent="0.2">
      <c r="A1877" t="s">
        <v>1372</v>
      </c>
      <c r="B1877" t="s">
        <v>366</v>
      </c>
      <c r="C1877">
        <v>7</v>
      </c>
      <c r="D1877">
        <v>1126020001359</v>
      </c>
      <c r="E1877" s="1">
        <v>46055</v>
      </c>
      <c r="F1877" s="1">
        <v>46073</v>
      </c>
      <c r="G1877">
        <v>4580</v>
      </c>
      <c r="H1877" s="1">
        <f t="shared" si="145"/>
        <v>46062</v>
      </c>
      <c r="I1877" s="5">
        <f t="shared" si="149"/>
        <v>46253</v>
      </c>
      <c r="J1877" s="9" t="str">
        <f t="shared" si="146"/>
        <v>ชำระตรงเวลา</v>
      </c>
      <c r="K1877" s="10">
        <f t="shared" si="147"/>
        <v>11</v>
      </c>
      <c r="L1877" t="str">
        <f t="shared" si="148"/>
        <v>ลูกหนี้ชั้นดี</v>
      </c>
    </row>
    <row r="1878" spans="1:12" x14ac:dyDescent="0.2">
      <c r="A1878" t="s">
        <v>434</v>
      </c>
      <c r="B1878" t="s">
        <v>366</v>
      </c>
      <c r="C1878">
        <v>15</v>
      </c>
      <c r="D1878">
        <v>1126020001366</v>
      </c>
      <c r="E1878" s="1">
        <v>46055</v>
      </c>
      <c r="F1878" s="1">
        <v>46056</v>
      </c>
      <c r="G1878">
        <v>2010</v>
      </c>
      <c r="H1878" s="1">
        <f t="shared" si="145"/>
        <v>46070</v>
      </c>
      <c r="I1878" s="5">
        <f t="shared" si="149"/>
        <v>46253</v>
      </c>
      <c r="J1878" s="9" t="str">
        <f t="shared" si="146"/>
        <v>ชำระตรงเวลา</v>
      </c>
      <c r="K1878" s="10">
        <f t="shared" si="147"/>
        <v>0</v>
      </c>
      <c r="L1878" t="str">
        <f t="shared" si="148"/>
        <v>ลูกหนี้ชั้นดี</v>
      </c>
    </row>
    <row r="1879" spans="1:12" x14ac:dyDescent="0.2">
      <c r="A1879" t="s">
        <v>434</v>
      </c>
      <c r="B1879" t="s">
        <v>366</v>
      </c>
      <c r="C1879">
        <v>15</v>
      </c>
      <c r="D1879">
        <v>1126020001366</v>
      </c>
      <c r="E1879" s="1">
        <v>46055</v>
      </c>
      <c r="F1879" s="1">
        <v>46056</v>
      </c>
      <c r="G1879">
        <v>2010</v>
      </c>
      <c r="H1879" s="1">
        <f t="shared" si="145"/>
        <v>46070</v>
      </c>
      <c r="I1879" s="5">
        <f t="shared" si="149"/>
        <v>46253</v>
      </c>
      <c r="J1879" s="9" t="str">
        <f t="shared" si="146"/>
        <v>ค้างชำระ 1 - 30 วัน</v>
      </c>
      <c r="K1879" s="10">
        <f t="shared" si="147"/>
        <v>0</v>
      </c>
      <c r="L1879" t="str">
        <f t="shared" si="148"/>
        <v>ลูกหนี้ชั้นดี</v>
      </c>
    </row>
    <row r="1880" spans="1:12" x14ac:dyDescent="0.2">
      <c r="A1880" t="s">
        <v>1373</v>
      </c>
      <c r="B1880" t="s">
        <v>366</v>
      </c>
      <c r="C1880">
        <v>15</v>
      </c>
      <c r="D1880">
        <v>1126020001380</v>
      </c>
      <c r="E1880" s="1">
        <v>46060</v>
      </c>
      <c r="F1880" s="1">
        <v>46080</v>
      </c>
      <c r="G1880">
        <v>16307</v>
      </c>
      <c r="H1880" s="1">
        <f t="shared" si="145"/>
        <v>46075</v>
      </c>
      <c r="I1880" s="5">
        <f t="shared" si="149"/>
        <v>46253</v>
      </c>
      <c r="J1880" s="9" t="str">
        <f t="shared" si="146"/>
        <v>ชำระตรงเวลา</v>
      </c>
      <c r="K1880" s="10">
        <f t="shared" si="147"/>
        <v>5</v>
      </c>
      <c r="L1880" t="str">
        <f t="shared" si="148"/>
        <v>ลูกหนี้ชั้นดี</v>
      </c>
    </row>
    <row r="1881" spans="1:12" x14ac:dyDescent="0.2">
      <c r="A1881" t="s">
        <v>709</v>
      </c>
      <c r="B1881" t="s">
        <v>366</v>
      </c>
      <c r="C1881">
        <v>15</v>
      </c>
      <c r="D1881">
        <v>1126020001397</v>
      </c>
      <c r="E1881" s="1">
        <v>46055</v>
      </c>
      <c r="F1881" s="1">
        <v>46070</v>
      </c>
      <c r="G1881">
        <v>2379</v>
      </c>
      <c r="H1881" s="1">
        <f t="shared" si="145"/>
        <v>46070</v>
      </c>
      <c r="I1881" s="5">
        <f t="shared" si="149"/>
        <v>46253</v>
      </c>
      <c r="J1881" s="9" t="str">
        <f t="shared" si="146"/>
        <v>ค้างชำระ 1 - 30 วัน</v>
      </c>
      <c r="K1881" s="10">
        <f t="shared" si="147"/>
        <v>0</v>
      </c>
      <c r="L1881" t="str">
        <f t="shared" si="148"/>
        <v>ลูกหนี้ชั้นดี</v>
      </c>
    </row>
    <row r="1882" spans="1:12" x14ac:dyDescent="0.2">
      <c r="A1882" t="s">
        <v>709</v>
      </c>
      <c r="B1882" t="s">
        <v>366</v>
      </c>
      <c r="C1882">
        <v>7</v>
      </c>
      <c r="D1882">
        <v>1126020001403</v>
      </c>
      <c r="E1882" s="1">
        <v>46055</v>
      </c>
      <c r="F1882" s="1">
        <v>46064</v>
      </c>
      <c r="G1882">
        <v>9260</v>
      </c>
      <c r="H1882" s="1">
        <f t="shared" si="145"/>
        <v>46062</v>
      </c>
      <c r="I1882" s="5">
        <f t="shared" si="149"/>
        <v>46253</v>
      </c>
      <c r="J1882" s="9" t="str">
        <f t="shared" si="146"/>
        <v>ชำระตรงเวลา</v>
      </c>
      <c r="K1882" s="10">
        <f t="shared" si="147"/>
        <v>2</v>
      </c>
      <c r="L1882" t="str">
        <f t="shared" si="148"/>
        <v>ลูกหนี้ชั้นดี</v>
      </c>
    </row>
    <row r="1883" spans="1:12" x14ac:dyDescent="0.2">
      <c r="A1883" t="s">
        <v>1374</v>
      </c>
      <c r="B1883" t="s">
        <v>366</v>
      </c>
      <c r="C1883">
        <v>15</v>
      </c>
      <c r="D1883">
        <v>1126020001427</v>
      </c>
      <c r="E1883" s="1">
        <v>46055</v>
      </c>
      <c r="F1883" s="1">
        <v>46057</v>
      </c>
      <c r="G1883">
        <v>23236</v>
      </c>
      <c r="H1883" s="1">
        <f t="shared" si="145"/>
        <v>46070</v>
      </c>
      <c r="I1883" s="5">
        <f t="shared" si="149"/>
        <v>46253</v>
      </c>
      <c r="J1883" s="9" t="str">
        <f t="shared" si="146"/>
        <v>ค้างชำระ 1 - 30 วัน</v>
      </c>
      <c r="K1883" s="10">
        <f t="shared" si="147"/>
        <v>0</v>
      </c>
      <c r="L1883" t="str">
        <f t="shared" si="148"/>
        <v>ลูกหนี้ชั้นดี</v>
      </c>
    </row>
    <row r="1884" spans="1:12" x14ac:dyDescent="0.2">
      <c r="A1884" t="s">
        <v>1375</v>
      </c>
      <c r="B1884" t="s">
        <v>366</v>
      </c>
      <c r="C1884">
        <v>7</v>
      </c>
      <c r="D1884">
        <v>1126020001458</v>
      </c>
      <c r="E1884" s="1">
        <v>46057</v>
      </c>
      <c r="F1884" s="1">
        <v>46070</v>
      </c>
      <c r="G1884">
        <v>6074</v>
      </c>
      <c r="H1884" s="1">
        <f t="shared" si="145"/>
        <v>46064</v>
      </c>
      <c r="I1884" s="5">
        <f t="shared" si="149"/>
        <v>46253</v>
      </c>
      <c r="J1884" s="9" t="str">
        <f t="shared" si="146"/>
        <v>ชำระตรงเวลา</v>
      </c>
      <c r="K1884" s="10">
        <f t="shared" si="147"/>
        <v>6</v>
      </c>
      <c r="L1884" t="str">
        <f t="shared" si="148"/>
        <v>ลูกหนี้ชั้นดี</v>
      </c>
    </row>
    <row r="1885" spans="1:12" x14ac:dyDescent="0.2">
      <c r="A1885" t="s">
        <v>1376</v>
      </c>
      <c r="B1885" t="s">
        <v>366</v>
      </c>
      <c r="C1885">
        <v>7</v>
      </c>
      <c r="D1885">
        <v>1126020001489</v>
      </c>
      <c r="E1885" s="1">
        <v>46059</v>
      </c>
      <c r="F1885" s="1">
        <v>46060</v>
      </c>
      <c r="G1885">
        <v>22500</v>
      </c>
      <c r="H1885" s="1">
        <f t="shared" si="145"/>
        <v>46066</v>
      </c>
      <c r="I1885" s="5">
        <f t="shared" si="149"/>
        <v>46253</v>
      </c>
      <c r="J1885" s="9" t="str">
        <f t="shared" si="146"/>
        <v>ชำระตรงเวลา</v>
      </c>
      <c r="K1885" s="10">
        <f t="shared" si="147"/>
        <v>0</v>
      </c>
      <c r="L1885" t="str">
        <f t="shared" si="148"/>
        <v>ลูกหนี้ชั้นดี</v>
      </c>
    </row>
    <row r="1886" spans="1:12" x14ac:dyDescent="0.2">
      <c r="A1886" t="s">
        <v>1376</v>
      </c>
      <c r="B1886" t="s">
        <v>366</v>
      </c>
      <c r="C1886">
        <v>7</v>
      </c>
      <c r="D1886">
        <v>1126020001496</v>
      </c>
      <c r="E1886" s="1">
        <v>46055</v>
      </c>
      <c r="F1886" s="1">
        <v>46059</v>
      </c>
      <c r="G1886">
        <v>14905</v>
      </c>
      <c r="H1886" s="1">
        <f t="shared" si="145"/>
        <v>46062</v>
      </c>
      <c r="I1886" s="5">
        <f t="shared" si="149"/>
        <v>46253</v>
      </c>
      <c r="J1886" s="9" t="str">
        <f t="shared" si="146"/>
        <v>ชำระตรงเวลา</v>
      </c>
      <c r="K1886" s="10">
        <f t="shared" si="147"/>
        <v>0</v>
      </c>
      <c r="L1886" t="str">
        <f t="shared" si="148"/>
        <v>ลูกหนี้ชั้นดี</v>
      </c>
    </row>
    <row r="1887" spans="1:12" x14ac:dyDescent="0.2">
      <c r="A1887" t="s">
        <v>763</v>
      </c>
      <c r="B1887" t="s">
        <v>366</v>
      </c>
      <c r="C1887">
        <v>30</v>
      </c>
      <c r="D1887">
        <v>1126020001533</v>
      </c>
      <c r="E1887" s="1">
        <v>46055</v>
      </c>
      <c r="F1887" s="1">
        <v>46055</v>
      </c>
      <c r="G1887">
        <v>90000</v>
      </c>
      <c r="H1887" s="1">
        <f t="shared" si="145"/>
        <v>46085</v>
      </c>
      <c r="I1887" s="5">
        <f t="shared" si="149"/>
        <v>46253</v>
      </c>
      <c r="J1887" s="9" t="str">
        <f t="shared" si="146"/>
        <v>ชำระตรงเวลา</v>
      </c>
      <c r="K1887" s="10">
        <f t="shared" si="147"/>
        <v>0</v>
      </c>
      <c r="L1887" t="str">
        <f t="shared" si="148"/>
        <v>ลูกหนี้ชั้นดี</v>
      </c>
    </row>
    <row r="1888" spans="1:12" x14ac:dyDescent="0.2">
      <c r="A1888" t="s">
        <v>1377</v>
      </c>
      <c r="B1888" t="s">
        <v>366</v>
      </c>
      <c r="C1888">
        <v>15</v>
      </c>
      <c r="D1888">
        <v>1126020001649</v>
      </c>
      <c r="E1888" s="1">
        <v>46055</v>
      </c>
      <c r="F1888" s="1">
        <v>46070</v>
      </c>
      <c r="G1888">
        <v>20500</v>
      </c>
      <c r="H1888" s="1">
        <f t="shared" si="145"/>
        <v>46070</v>
      </c>
      <c r="I1888" s="5">
        <f t="shared" si="149"/>
        <v>46253</v>
      </c>
      <c r="J1888" s="9" t="str">
        <f t="shared" si="146"/>
        <v>ชำระตรงเวลา</v>
      </c>
      <c r="K1888" s="10">
        <f t="shared" si="147"/>
        <v>0</v>
      </c>
      <c r="L1888" t="str">
        <f t="shared" si="148"/>
        <v>ลูกหนี้ชั้นดี</v>
      </c>
    </row>
    <row r="1889" spans="1:12" x14ac:dyDescent="0.2">
      <c r="A1889" t="s">
        <v>1378</v>
      </c>
      <c r="B1889" t="s">
        <v>366</v>
      </c>
      <c r="C1889">
        <v>15</v>
      </c>
      <c r="D1889">
        <v>1126020001755</v>
      </c>
      <c r="E1889" s="1">
        <v>46058</v>
      </c>
      <c r="F1889" s="1">
        <v>46073</v>
      </c>
      <c r="G1889">
        <v>4200</v>
      </c>
      <c r="H1889" s="1">
        <f t="shared" si="145"/>
        <v>46073</v>
      </c>
      <c r="I1889" s="5">
        <f t="shared" si="149"/>
        <v>46253</v>
      </c>
      <c r="J1889" s="9" t="str">
        <f t="shared" si="146"/>
        <v>ค้างชำระ 1 - 30 วัน</v>
      </c>
      <c r="K1889" s="10">
        <f t="shared" si="147"/>
        <v>0</v>
      </c>
      <c r="L1889" t="str">
        <f t="shared" si="148"/>
        <v>ลูกหนี้ชั้นดี</v>
      </c>
    </row>
    <row r="1890" spans="1:12" x14ac:dyDescent="0.2">
      <c r="A1890" t="s">
        <v>369</v>
      </c>
      <c r="B1890" t="s">
        <v>366</v>
      </c>
      <c r="C1890">
        <v>15</v>
      </c>
      <c r="D1890">
        <v>1126020001793</v>
      </c>
      <c r="E1890" s="1">
        <v>46059</v>
      </c>
      <c r="F1890" s="1">
        <v>46080</v>
      </c>
      <c r="G1890">
        <v>900</v>
      </c>
      <c r="H1890" s="1">
        <f t="shared" si="145"/>
        <v>46074</v>
      </c>
      <c r="I1890" s="5">
        <f t="shared" si="149"/>
        <v>46253</v>
      </c>
      <c r="J1890" s="9" t="str">
        <f t="shared" si="146"/>
        <v>ชำระตรงเวลา</v>
      </c>
      <c r="K1890" s="10">
        <f t="shared" si="147"/>
        <v>6</v>
      </c>
      <c r="L1890" t="str">
        <f t="shared" si="148"/>
        <v>ลูกหนี้ชั้นดี</v>
      </c>
    </row>
    <row r="1891" spans="1:12" x14ac:dyDescent="0.2">
      <c r="A1891" t="s">
        <v>720</v>
      </c>
      <c r="B1891" t="s">
        <v>366</v>
      </c>
      <c r="C1891">
        <v>30</v>
      </c>
      <c r="D1891">
        <v>1126020001816</v>
      </c>
      <c r="E1891" s="1">
        <v>46059</v>
      </c>
      <c r="F1891" s="1">
        <v>46088</v>
      </c>
      <c r="G1891">
        <v>90150</v>
      </c>
      <c r="H1891" s="1">
        <f t="shared" si="145"/>
        <v>46089</v>
      </c>
      <c r="I1891" s="5">
        <f t="shared" si="149"/>
        <v>46253</v>
      </c>
      <c r="J1891" s="9" t="str">
        <f t="shared" si="146"/>
        <v>ชำระตรงเวลา</v>
      </c>
      <c r="K1891" s="10">
        <f t="shared" si="147"/>
        <v>0</v>
      </c>
      <c r="L1891" t="str">
        <f t="shared" si="148"/>
        <v>ลูกหนี้ชั้นดี</v>
      </c>
    </row>
    <row r="1892" spans="1:12" x14ac:dyDescent="0.2">
      <c r="A1892" t="s">
        <v>717</v>
      </c>
      <c r="B1892" t="s">
        <v>366</v>
      </c>
      <c r="C1892">
        <v>7</v>
      </c>
      <c r="D1892">
        <v>1126020001823</v>
      </c>
      <c r="E1892" s="1">
        <v>46056</v>
      </c>
      <c r="F1892" s="1">
        <v>46063</v>
      </c>
      <c r="G1892">
        <v>592</v>
      </c>
      <c r="H1892" s="1">
        <f t="shared" si="145"/>
        <v>46063</v>
      </c>
      <c r="I1892" s="5">
        <f t="shared" si="149"/>
        <v>46253</v>
      </c>
      <c r="J1892" s="9" t="str">
        <f t="shared" si="146"/>
        <v>ชำระตรงเวลา</v>
      </c>
      <c r="K1892" s="10">
        <f t="shared" si="147"/>
        <v>0</v>
      </c>
      <c r="L1892" t="str">
        <f t="shared" si="148"/>
        <v>ลูกหนี้ชั้นดี</v>
      </c>
    </row>
    <row r="1893" spans="1:12" x14ac:dyDescent="0.2">
      <c r="A1893" t="s">
        <v>1379</v>
      </c>
      <c r="B1893" t="s">
        <v>366</v>
      </c>
      <c r="C1893">
        <v>7</v>
      </c>
      <c r="D1893">
        <v>1126020001830</v>
      </c>
      <c r="E1893" s="1">
        <v>46056</v>
      </c>
      <c r="F1893" s="1">
        <v>46063</v>
      </c>
      <c r="G1893">
        <v>6582</v>
      </c>
      <c r="H1893" s="1">
        <f t="shared" si="145"/>
        <v>46063</v>
      </c>
      <c r="I1893" s="5">
        <f t="shared" si="149"/>
        <v>46253</v>
      </c>
      <c r="J1893" s="9" t="str">
        <f t="shared" si="146"/>
        <v>ชำระตรงเวลา</v>
      </c>
      <c r="K1893" s="10">
        <f t="shared" si="147"/>
        <v>0</v>
      </c>
      <c r="L1893" t="str">
        <f t="shared" si="148"/>
        <v>ลูกหนี้ชั้นดี</v>
      </c>
    </row>
    <row r="1894" spans="1:12" x14ac:dyDescent="0.2">
      <c r="A1894" t="s">
        <v>717</v>
      </c>
      <c r="B1894" t="s">
        <v>366</v>
      </c>
      <c r="C1894">
        <v>15</v>
      </c>
      <c r="D1894">
        <v>1126020001847</v>
      </c>
      <c r="E1894" s="1">
        <v>46056</v>
      </c>
      <c r="F1894" s="1">
        <v>46070</v>
      </c>
      <c r="G1894">
        <v>8160</v>
      </c>
      <c r="H1894" s="1">
        <f t="shared" si="145"/>
        <v>46071</v>
      </c>
      <c r="I1894" s="5">
        <f t="shared" si="149"/>
        <v>46253</v>
      </c>
      <c r="J1894" s="9" t="str">
        <f t="shared" si="146"/>
        <v>ชำระตรงเวลา</v>
      </c>
      <c r="K1894" s="10">
        <f t="shared" si="147"/>
        <v>0</v>
      </c>
      <c r="L1894" t="str">
        <f t="shared" si="148"/>
        <v>ลูกหนี้ชั้นดี</v>
      </c>
    </row>
    <row r="1895" spans="1:12" x14ac:dyDescent="0.2">
      <c r="A1895" t="s">
        <v>719</v>
      </c>
      <c r="B1895" t="s">
        <v>366</v>
      </c>
      <c r="C1895">
        <v>7</v>
      </c>
      <c r="D1895">
        <v>1126020001854</v>
      </c>
      <c r="E1895" s="1">
        <v>46056</v>
      </c>
      <c r="F1895" s="1">
        <v>46063</v>
      </c>
      <c r="G1895">
        <v>5170</v>
      </c>
      <c r="H1895" s="1">
        <f t="shared" si="145"/>
        <v>46063</v>
      </c>
      <c r="I1895" s="5">
        <f t="shared" si="149"/>
        <v>46253</v>
      </c>
      <c r="J1895" s="9" t="str">
        <f t="shared" si="146"/>
        <v>ค้างชำระ 1 - 30 วัน</v>
      </c>
      <c r="K1895" s="10">
        <f t="shared" si="147"/>
        <v>0</v>
      </c>
      <c r="L1895" t="str">
        <f t="shared" si="148"/>
        <v>ลูกหนี้ชั้นดี</v>
      </c>
    </row>
    <row r="1896" spans="1:12" x14ac:dyDescent="0.2">
      <c r="A1896" t="s">
        <v>1380</v>
      </c>
      <c r="B1896" t="s">
        <v>366</v>
      </c>
      <c r="C1896">
        <v>15</v>
      </c>
      <c r="D1896">
        <v>1126020001861</v>
      </c>
      <c r="E1896" s="1">
        <v>46056</v>
      </c>
      <c r="F1896" s="1">
        <v>46072</v>
      </c>
      <c r="G1896">
        <v>7070</v>
      </c>
      <c r="H1896" s="1">
        <f t="shared" si="145"/>
        <v>46071</v>
      </c>
      <c r="I1896" s="5">
        <f t="shared" si="149"/>
        <v>46253</v>
      </c>
      <c r="J1896" s="9" t="str">
        <f t="shared" si="146"/>
        <v>ค้างชำระ 1 - 30 วัน</v>
      </c>
      <c r="K1896" s="10">
        <f t="shared" si="147"/>
        <v>1</v>
      </c>
      <c r="L1896" t="str">
        <f t="shared" si="148"/>
        <v>ลูกหนี้ชั้นดี</v>
      </c>
    </row>
    <row r="1897" spans="1:12" x14ac:dyDescent="0.2">
      <c r="A1897" t="s">
        <v>577</v>
      </c>
      <c r="B1897" t="s">
        <v>366</v>
      </c>
      <c r="C1897">
        <v>15</v>
      </c>
      <c r="D1897">
        <v>1126020001878</v>
      </c>
      <c r="E1897" s="1">
        <v>46056</v>
      </c>
      <c r="F1897" s="1">
        <v>46077</v>
      </c>
      <c r="G1897">
        <v>5657</v>
      </c>
      <c r="H1897" s="1">
        <f t="shared" si="145"/>
        <v>46071</v>
      </c>
      <c r="I1897" s="5">
        <f t="shared" si="149"/>
        <v>46253</v>
      </c>
      <c r="J1897" s="9" t="str">
        <f t="shared" si="146"/>
        <v>ค้างชำระ 1 - 30 วัน</v>
      </c>
      <c r="K1897" s="10">
        <f t="shared" si="147"/>
        <v>6</v>
      </c>
      <c r="L1897" t="str">
        <f t="shared" si="148"/>
        <v>ลูกหนี้ชั้นดี</v>
      </c>
    </row>
    <row r="1898" spans="1:12" x14ac:dyDescent="0.2">
      <c r="A1898" t="s">
        <v>743</v>
      </c>
      <c r="B1898" t="s">
        <v>366</v>
      </c>
      <c r="C1898">
        <v>0</v>
      </c>
      <c r="D1898">
        <v>1126020001885</v>
      </c>
      <c r="E1898" s="1">
        <v>46056</v>
      </c>
      <c r="F1898" s="1">
        <v>46057</v>
      </c>
      <c r="G1898">
        <v>3299</v>
      </c>
      <c r="H1898" s="1">
        <f t="shared" si="145"/>
        <v>46056</v>
      </c>
      <c r="I1898" s="5">
        <f t="shared" si="149"/>
        <v>46253</v>
      </c>
      <c r="J1898" s="9" t="str">
        <f t="shared" si="146"/>
        <v>ชำระตรงเวลา</v>
      </c>
      <c r="K1898" s="10">
        <f t="shared" si="147"/>
        <v>1</v>
      </c>
      <c r="L1898" t="str">
        <f t="shared" si="148"/>
        <v>ลูกหนี้ชั้นดี</v>
      </c>
    </row>
    <row r="1899" spans="1:12" x14ac:dyDescent="0.2">
      <c r="A1899" t="s">
        <v>747</v>
      </c>
      <c r="B1899" t="s">
        <v>366</v>
      </c>
      <c r="C1899">
        <v>7</v>
      </c>
      <c r="D1899">
        <v>1126020001946</v>
      </c>
      <c r="E1899" s="1">
        <v>46056</v>
      </c>
      <c r="F1899" s="1">
        <v>46056</v>
      </c>
      <c r="G1899">
        <v>75</v>
      </c>
      <c r="H1899" s="1">
        <f t="shared" si="145"/>
        <v>46063</v>
      </c>
      <c r="I1899" s="5">
        <f t="shared" si="149"/>
        <v>46253</v>
      </c>
      <c r="J1899" s="9" t="str">
        <f t="shared" si="146"/>
        <v>ชำระตรงเวลา</v>
      </c>
      <c r="K1899" s="10">
        <f t="shared" si="147"/>
        <v>0</v>
      </c>
      <c r="L1899" t="str">
        <f t="shared" si="148"/>
        <v>ลูกหนี้ชั้นดี</v>
      </c>
    </row>
    <row r="1900" spans="1:12" x14ac:dyDescent="0.2">
      <c r="A1900" t="s">
        <v>1381</v>
      </c>
      <c r="B1900" t="s">
        <v>366</v>
      </c>
      <c r="C1900">
        <v>15</v>
      </c>
      <c r="D1900">
        <v>1126020002172</v>
      </c>
      <c r="E1900" s="1">
        <v>46056</v>
      </c>
      <c r="F1900" s="1">
        <v>46056</v>
      </c>
      <c r="G1900">
        <v>4346</v>
      </c>
      <c r="H1900" s="1">
        <f t="shared" si="145"/>
        <v>46071</v>
      </c>
      <c r="I1900" s="5">
        <f t="shared" si="149"/>
        <v>46253</v>
      </c>
      <c r="J1900" s="9" t="str">
        <f t="shared" si="146"/>
        <v>ชำระตรงเวลา</v>
      </c>
      <c r="K1900" s="10">
        <f t="shared" si="147"/>
        <v>0</v>
      </c>
      <c r="L1900" t="str">
        <f t="shared" si="148"/>
        <v>ลูกหนี้ชั้นดี</v>
      </c>
    </row>
    <row r="1901" spans="1:12" x14ac:dyDescent="0.2">
      <c r="A1901" t="s">
        <v>1381</v>
      </c>
      <c r="B1901" t="s">
        <v>366</v>
      </c>
      <c r="C1901">
        <v>15</v>
      </c>
      <c r="D1901">
        <v>1126020002172</v>
      </c>
      <c r="E1901" s="1">
        <v>46056</v>
      </c>
      <c r="F1901" s="1">
        <v>46056</v>
      </c>
      <c r="G1901">
        <v>4346</v>
      </c>
      <c r="H1901" s="1">
        <f t="shared" si="145"/>
        <v>46071</v>
      </c>
      <c r="I1901" s="5">
        <f t="shared" si="149"/>
        <v>46253</v>
      </c>
      <c r="J1901" s="9" t="str">
        <f t="shared" si="146"/>
        <v>ชำระตรงเวลา</v>
      </c>
      <c r="K1901" s="10">
        <f t="shared" si="147"/>
        <v>0</v>
      </c>
      <c r="L1901" t="str">
        <f t="shared" si="148"/>
        <v>ลูกหนี้ชั้นดี</v>
      </c>
    </row>
    <row r="1902" spans="1:12" x14ac:dyDescent="0.2">
      <c r="A1902" t="s">
        <v>1381</v>
      </c>
      <c r="B1902" t="s">
        <v>366</v>
      </c>
      <c r="C1902">
        <v>15</v>
      </c>
      <c r="D1902">
        <v>1126020002172</v>
      </c>
      <c r="E1902" s="1">
        <v>46056</v>
      </c>
      <c r="F1902" s="1">
        <v>46056</v>
      </c>
      <c r="G1902">
        <v>4346</v>
      </c>
      <c r="H1902" s="1">
        <f t="shared" si="145"/>
        <v>46071</v>
      </c>
      <c r="I1902" s="5">
        <f t="shared" si="149"/>
        <v>46253</v>
      </c>
      <c r="J1902" s="9" t="str">
        <f t="shared" si="146"/>
        <v>ชำระตรงเวลา</v>
      </c>
      <c r="K1902" s="10">
        <f t="shared" si="147"/>
        <v>0</v>
      </c>
      <c r="L1902" t="str">
        <f t="shared" si="148"/>
        <v>ลูกหนี้ชั้นดี</v>
      </c>
    </row>
    <row r="1903" spans="1:12" x14ac:dyDescent="0.2">
      <c r="A1903" t="s">
        <v>1381</v>
      </c>
      <c r="B1903" t="s">
        <v>366</v>
      </c>
      <c r="C1903">
        <v>15</v>
      </c>
      <c r="D1903">
        <v>1126020002172</v>
      </c>
      <c r="E1903" s="1">
        <v>46056</v>
      </c>
      <c r="F1903" s="1">
        <v>46056</v>
      </c>
      <c r="G1903">
        <v>4346</v>
      </c>
      <c r="H1903" s="1">
        <f t="shared" si="145"/>
        <v>46071</v>
      </c>
      <c r="I1903" s="5">
        <f t="shared" si="149"/>
        <v>46253</v>
      </c>
      <c r="J1903" s="9" t="str">
        <f t="shared" si="146"/>
        <v>ชำระตรงเวลา</v>
      </c>
      <c r="K1903" s="10">
        <f t="shared" si="147"/>
        <v>0</v>
      </c>
      <c r="L1903" t="str">
        <f t="shared" si="148"/>
        <v>ลูกหนี้ชั้นดี</v>
      </c>
    </row>
    <row r="1904" spans="1:12" x14ac:dyDescent="0.2">
      <c r="A1904" t="s">
        <v>892</v>
      </c>
      <c r="B1904" t="s">
        <v>366</v>
      </c>
      <c r="C1904">
        <v>15</v>
      </c>
      <c r="D1904">
        <v>1126020002189</v>
      </c>
      <c r="E1904" s="1">
        <v>46056</v>
      </c>
      <c r="F1904" s="1">
        <v>46056</v>
      </c>
      <c r="G1904">
        <v>1040</v>
      </c>
      <c r="H1904" s="1">
        <f t="shared" si="145"/>
        <v>46071</v>
      </c>
      <c r="I1904" s="5">
        <f t="shared" si="149"/>
        <v>46253</v>
      </c>
      <c r="J1904" s="9" t="str">
        <f t="shared" si="146"/>
        <v>ชำระตรงเวลา</v>
      </c>
      <c r="K1904" s="10">
        <f t="shared" si="147"/>
        <v>0</v>
      </c>
      <c r="L1904" t="str">
        <f t="shared" si="148"/>
        <v>ลูกหนี้ชั้นดี</v>
      </c>
    </row>
    <row r="1905" spans="1:12" x14ac:dyDescent="0.2">
      <c r="A1905" t="s">
        <v>1382</v>
      </c>
      <c r="B1905" t="s">
        <v>366</v>
      </c>
      <c r="C1905">
        <v>15</v>
      </c>
      <c r="D1905">
        <v>1126020002196</v>
      </c>
      <c r="E1905" s="1">
        <v>46056</v>
      </c>
      <c r="F1905" s="1">
        <v>46056</v>
      </c>
      <c r="G1905">
        <v>65</v>
      </c>
      <c r="H1905" s="1">
        <f t="shared" si="145"/>
        <v>46071</v>
      </c>
      <c r="I1905" s="5">
        <f t="shared" si="149"/>
        <v>46253</v>
      </c>
      <c r="J1905" s="9" t="str">
        <f t="shared" si="146"/>
        <v>ชำระตรงเวลา</v>
      </c>
      <c r="K1905" s="10">
        <f t="shared" si="147"/>
        <v>0</v>
      </c>
      <c r="L1905" t="str">
        <f t="shared" si="148"/>
        <v>ลูกหนี้ชั้นดี</v>
      </c>
    </row>
    <row r="1906" spans="1:12" x14ac:dyDescent="0.2">
      <c r="A1906" t="s">
        <v>1383</v>
      </c>
      <c r="B1906" t="s">
        <v>366</v>
      </c>
      <c r="C1906">
        <v>15</v>
      </c>
      <c r="D1906">
        <v>1126020002202</v>
      </c>
      <c r="E1906" s="1">
        <v>46056</v>
      </c>
      <c r="F1906" s="1">
        <v>46056</v>
      </c>
      <c r="G1906">
        <v>1300</v>
      </c>
      <c r="H1906" s="1">
        <f t="shared" si="145"/>
        <v>46071</v>
      </c>
      <c r="I1906" s="5">
        <f t="shared" si="149"/>
        <v>46253</v>
      </c>
      <c r="J1906" s="9" t="str">
        <f t="shared" si="146"/>
        <v>ชำระตรงเวลา</v>
      </c>
      <c r="K1906" s="10">
        <f t="shared" si="147"/>
        <v>0</v>
      </c>
      <c r="L1906" t="str">
        <f t="shared" si="148"/>
        <v>ลูกหนี้ชั้นดี</v>
      </c>
    </row>
    <row r="1907" spans="1:12" x14ac:dyDescent="0.2">
      <c r="A1907" t="s">
        <v>1383</v>
      </c>
      <c r="B1907" t="s">
        <v>366</v>
      </c>
      <c r="C1907">
        <v>15</v>
      </c>
      <c r="D1907">
        <v>1126020002202</v>
      </c>
      <c r="E1907" s="1">
        <v>46056</v>
      </c>
      <c r="F1907" s="1">
        <v>46056</v>
      </c>
      <c r="G1907">
        <v>1300</v>
      </c>
      <c r="H1907" s="1">
        <f t="shared" si="145"/>
        <v>46071</v>
      </c>
      <c r="I1907" s="5">
        <f t="shared" si="149"/>
        <v>46253</v>
      </c>
      <c r="J1907" s="9" t="str">
        <f t="shared" si="146"/>
        <v>ชำระตรงเวลา</v>
      </c>
      <c r="K1907" s="10">
        <f t="shared" si="147"/>
        <v>0</v>
      </c>
      <c r="L1907" t="str">
        <f t="shared" si="148"/>
        <v>ลูกหนี้ชั้นดี</v>
      </c>
    </row>
    <row r="1908" spans="1:12" x14ac:dyDescent="0.2">
      <c r="A1908" t="s">
        <v>1383</v>
      </c>
      <c r="B1908" t="s">
        <v>366</v>
      </c>
      <c r="C1908">
        <v>15</v>
      </c>
      <c r="D1908">
        <v>1126020002202</v>
      </c>
      <c r="E1908" s="1">
        <v>46056</v>
      </c>
      <c r="F1908" s="1">
        <v>46056</v>
      </c>
      <c r="G1908">
        <v>1300</v>
      </c>
      <c r="H1908" s="1">
        <f t="shared" si="145"/>
        <v>46071</v>
      </c>
      <c r="I1908" s="5">
        <f t="shared" si="149"/>
        <v>46253</v>
      </c>
      <c r="J1908" s="9" t="str">
        <f t="shared" si="146"/>
        <v>ชำระตรงเวลา</v>
      </c>
      <c r="K1908" s="10">
        <f t="shared" si="147"/>
        <v>0</v>
      </c>
      <c r="L1908" t="str">
        <f t="shared" si="148"/>
        <v>ลูกหนี้ชั้นดี</v>
      </c>
    </row>
    <row r="1909" spans="1:12" x14ac:dyDescent="0.2">
      <c r="A1909" t="s">
        <v>1385</v>
      </c>
      <c r="B1909" t="s">
        <v>366</v>
      </c>
      <c r="C1909">
        <v>15</v>
      </c>
      <c r="D1909">
        <v>1126020002448</v>
      </c>
      <c r="E1909" s="1">
        <v>46060</v>
      </c>
      <c r="F1909" s="1">
        <v>46066</v>
      </c>
      <c r="G1909">
        <v>114050</v>
      </c>
      <c r="H1909" s="1">
        <f t="shared" si="145"/>
        <v>46075</v>
      </c>
      <c r="I1909" s="5">
        <f t="shared" si="149"/>
        <v>46253</v>
      </c>
      <c r="J1909" s="9" t="str">
        <f t="shared" si="146"/>
        <v>ค้างชำระ 1 - 30 วัน</v>
      </c>
      <c r="K1909" s="10">
        <f t="shared" si="147"/>
        <v>0</v>
      </c>
      <c r="L1909" t="str">
        <f t="shared" si="148"/>
        <v>ลูกหนี้ชั้นดี</v>
      </c>
    </row>
    <row r="1910" spans="1:12" x14ac:dyDescent="0.2">
      <c r="A1910" t="s">
        <v>1386</v>
      </c>
      <c r="B1910" t="s">
        <v>366</v>
      </c>
      <c r="C1910">
        <v>7</v>
      </c>
      <c r="D1910">
        <v>1126020002561</v>
      </c>
      <c r="E1910" s="1">
        <v>46057</v>
      </c>
      <c r="F1910" s="1">
        <v>46065</v>
      </c>
      <c r="G1910">
        <v>355</v>
      </c>
      <c r="H1910" s="1">
        <f t="shared" si="145"/>
        <v>46064</v>
      </c>
      <c r="I1910" s="5">
        <f t="shared" si="149"/>
        <v>46253</v>
      </c>
      <c r="J1910" s="9" t="str">
        <f t="shared" si="146"/>
        <v>ค้างชำระ 1 - 30 วัน</v>
      </c>
      <c r="K1910" s="10">
        <f t="shared" si="147"/>
        <v>1</v>
      </c>
      <c r="L1910" t="str">
        <f t="shared" si="148"/>
        <v>ลูกหนี้ชั้นดี</v>
      </c>
    </row>
    <row r="1911" spans="1:12" x14ac:dyDescent="0.2">
      <c r="A1911" t="s">
        <v>1387</v>
      </c>
      <c r="B1911" t="s">
        <v>366</v>
      </c>
      <c r="C1911">
        <v>7</v>
      </c>
      <c r="D1911">
        <v>1126020002578</v>
      </c>
      <c r="E1911" s="1">
        <v>46065</v>
      </c>
      <c r="F1911" s="1">
        <v>46074</v>
      </c>
      <c r="G1911">
        <v>1830</v>
      </c>
      <c r="H1911" s="1">
        <f t="shared" si="145"/>
        <v>46072</v>
      </c>
      <c r="I1911" s="5">
        <f t="shared" si="149"/>
        <v>46253</v>
      </c>
      <c r="J1911" s="9" t="str">
        <f t="shared" si="146"/>
        <v>ค้างชำระ 1 - 30 วัน</v>
      </c>
      <c r="K1911" s="10">
        <f t="shared" si="147"/>
        <v>2</v>
      </c>
      <c r="L1911" t="str">
        <f t="shared" si="148"/>
        <v>ลูกหนี้ชั้นดี</v>
      </c>
    </row>
    <row r="1912" spans="1:12" x14ac:dyDescent="0.2">
      <c r="A1912" t="s">
        <v>801</v>
      </c>
      <c r="B1912" t="s">
        <v>366</v>
      </c>
      <c r="C1912">
        <v>7</v>
      </c>
      <c r="D1912">
        <v>1126020002585</v>
      </c>
      <c r="E1912" s="1">
        <v>46062</v>
      </c>
      <c r="F1912" s="1">
        <v>46070</v>
      </c>
      <c r="G1912">
        <v>260</v>
      </c>
      <c r="H1912" s="1">
        <f t="shared" si="145"/>
        <v>46069</v>
      </c>
      <c r="I1912" s="5">
        <f t="shared" si="149"/>
        <v>46253</v>
      </c>
      <c r="J1912" s="9" t="str">
        <f t="shared" si="146"/>
        <v>ชำระตรงเวลา</v>
      </c>
      <c r="K1912" s="10">
        <f t="shared" si="147"/>
        <v>1</v>
      </c>
      <c r="L1912" t="str">
        <f t="shared" si="148"/>
        <v>ลูกหนี้ชั้นดี</v>
      </c>
    </row>
    <row r="1913" spans="1:12" x14ac:dyDescent="0.2">
      <c r="A1913" t="s">
        <v>607</v>
      </c>
      <c r="B1913" t="s">
        <v>366</v>
      </c>
      <c r="C1913">
        <v>30</v>
      </c>
      <c r="D1913">
        <v>1126020002592</v>
      </c>
      <c r="E1913" s="1">
        <v>46063</v>
      </c>
      <c r="F1913" s="1">
        <v>46087</v>
      </c>
      <c r="G1913">
        <v>7772</v>
      </c>
      <c r="H1913" s="1">
        <f t="shared" si="145"/>
        <v>46093</v>
      </c>
      <c r="I1913" s="5">
        <f t="shared" si="149"/>
        <v>46253</v>
      </c>
      <c r="J1913" s="9" t="str">
        <f t="shared" si="146"/>
        <v>ชำระตรงเวลา</v>
      </c>
      <c r="K1913" s="10">
        <f t="shared" si="147"/>
        <v>0</v>
      </c>
      <c r="L1913" t="str">
        <f t="shared" si="148"/>
        <v>ลูกหนี้ชั้นดี</v>
      </c>
    </row>
    <row r="1914" spans="1:12" x14ac:dyDescent="0.2">
      <c r="A1914" t="s">
        <v>607</v>
      </c>
      <c r="B1914" t="s">
        <v>366</v>
      </c>
      <c r="C1914">
        <v>30</v>
      </c>
      <c r="D1914">
        <v>1126020002592</v>
      </c>
      <c r="E1914" s="1">
        <v>46063</v>
      </c>
      <c r="F1914" s="1">
        <v>46087</v>
      </c>
      <c r="G1914">
        <v>7772</v>
      </c>
      <c r="H1914" s="1">
        <f t="shared" si="145"/>
        <v>46093</v>
      </c>
      <c r="I1914" s="5">
        <f t="shared" si="149"/>
        <v>46253</v>
      </c>
      <c r="J1914" s="9" t="str">
        <f t="shared" si="146"/>
        <v>ชำระตรงเวลา</v>
      </c>
      <c r="K1914" s="10">
        <f t="shared" si="147"/>
        <v>0</v>
      </c>
      <c r="L1914" t="str">
        <f t="shared" si="148"/>
        <v>ลูกหนี้ชั้นดี</v>
      </c>
    </row>
    <row r="1915" spans="1:12" x14ac:dyDescent="0.2">
      <c r="A1915" t="s">
        <v>716</v>
      </c>
      <c r="B1915" t="s">
        <v>366</v>
      </c>
      <c r="C1915">
        <v>7</v>
      </c>
      <c r="D1915">
        <v>1126020002608</v>
      </c>
      <c r="E1915" s="1">
        <v>46057</v>
      </c>
      <c r="F1915" s="1">
        <v>46059</v>
      </c>
      <c r="G1915">
        <v>1940</v>
      </c>
      <c r="H1915" s="1">
        <f t="shared" si="145"/>
        <v>46064</v>
      </c>
      <c r="I1915" s="5">
        <f t="shared" si="149"/>
        <v>46253</v>
      </c>
      <c r="J1915" s="9" t="str">
        <f t="shared" si="146"/>
        <v>ค้างชำระ 1 - 30 วัน</v>
      </c>
      <c r="K1915" s="10">
        <f t="shared" si="147"/>
        <v>0</v>
      </c>
      <c r="L1915" t="str">
        <f t="shared" si="148"/>
        <v>ลูกหนี้ชั้นดี</v>
      </c>
    </row>
    <row r="1916" spans="1:12" x14ac:dyDescent="0.2">
      <c r="A1916" t="s">
        <v>648</v>
      </c>
      <c r="B1916" t="s">
        <v>366</v>
      </c>
      <c r="C1916">
        <v>7</v>
      </c>
      <c r="D1916">
        <v>1126020002622</v>
      </c>
      <c r="E1916" s="1">
        <v>46059</v>
      </c>
      <c r="F1916" s="1">
        <v>46070</v>
      </c>
      <c r="G1916">
        <v>10574</v>
      </c>
      <c r="H1916" s="1">
        <f t="shared" si="145"/>
        <v>46066</v>
      </c>
      <c r="I1916" s="5">
        <f t="shared" si="149"/>
        <v>46253</v>
      </c>
      <c r="J1916" s="9" t="str">
        <f t="shared" si="146"/>
        <v>ค้างชำระ 1 - 30 วัน</v>
      </c>
      <c r="K1916" s="10">
        <f t="shared" si="147"/>
        <v>4</v>
      </c>
      <c r="L1916" t="str">
        <f t="shared" si="148"/>
        <v>ลูกหนี้ชั้นดี</v>
      </c>
    </row>
    <row r="1917" spans="1:12" x14ac:dyDescent="0.2">
      <c r="A1917" t="s">
        <v>859</v>
      </c>
      <c r="B1917" t="s">
        <v>366</v>
      </c>
      <c r="C1917">
        <v>7</v>
      </c>
      <c r="D1917">
        <v>1126020002646</v>
      </c>
      <c r="E1917" s="1">
        <v>46059</v>
      </c>
      <c r="F1917" s="1">
        <v>46070</v>
      </c>
      <c r="G1917">
        <v>3695</v>
      </c>
      <c r="H1917" s="1">
        <f t="shared" si="145"/>
        <v>46066</v>
      </c>
      <c r="I1917" s="5">
        <f t="shared" si="149"/>
        <v>46253</v>
      </c>
      <c r="J1917" s="9" t="str">
        <f t="shared" si="146"/>
        <v>ชำระตรงเวลา</v>
      </c>
      <c r="K1917" s="10">
        <f t="shared" si="147"/>
        <v>4</v>
      </c>
      <c r="L1917" t="str">
        <f t="shared" si="148"/>
        <v>ลูกหนี้ชั้นดี</v>
      </c>
    </row>
    <row r="1918" spans="1:12" x14ac:dyDescent="0.2">
      <c r="A1918" t="s">
        <v>1388</v>
      </c>
      <c r="B1918" t="s">
        <v>366</v>
      </c>
      <c r="C1918">
        <v>7</v>
      </c>
      <c r="D1918">
        <v>1126020002653</v>
      </c>
      <c r="E1918" s="1">
        <v>46059</v>
      </c>
      <c r="F1918" s="1">
        <v>46063</v>
      </c>
      <c r="G1918">
        <v>2025</v>
      </c>
      <c r="H1918" s="1">
        <f t="shared" si="145"/>
        <v>46066</v>
      </c>
      <c r="I1918" s="5">
        <f t="shared" si="149"/>
        <v>46253</v>
      </c>
      <c r="J1918" s="9" t="str">
        <f t="shared" si="146"/>
        <v>ชำระตรงเวลา</v>
      </c>
      <c r="K1918" s="10">
        <f t="shared" si="147"/>
        <v>0</v>
      </c>
      <c r="L1918" t="str">
        <f t="shared" si="148"/>
        <v>ลูกหนี้ชั้นดี</v>
      </c>
    </row>
    <row r="1919" spans="1:12" x14ac:dyDescent="0.2">
      <c r="A1919" t="s">
        <v>1388</v>
      </c>
      <c r="B1919" t="s">
        <v>366</v>
      </c>
      <c r="C1919">
        <v>7</v>
      </c>
      <c r="D1919">
        <v>1126020002653</v>
      </c>
      <c r="E1919" s="1">
        <v>46059</v>
      </c>
      <c r="F1919" s="1">
        <v>46063</v>
      </c>
      <c r="G1919">
        <v>2025</v>
      </c>
      <c r="H1919" s="1">
        <f t="shared" si="145"/>
        <v>46066</v>
      </c>
      <c r="I1919" s="5">
        <f t="shared" si="149"/>
        <v>46253</v>
      </c>
      <c r="J1919" s="9" t="str">
        <f t="shared" si="146"/>
        <v>ชำระตรงเวลา</v>
      </c>
      <c r="K1919" s="10">
        <f t="shared" si="147"/>
        <v>0</v>
      </c>
      <c r="L1919" t="str">
        <f t="shared" si="148"/>
        <v>ลูกหนี้ชั้นดี</v>
      </c>
    </row>
    <row r="1920" spans="1:12" x14ac:dyDescent="0.2">
      <c r="A1920" t="s">
        <v>1388</v>
      </c>
      <c r="B1920" t="s">
        <v>366</v>
      </c>
      <c r="C1920">
        <v>7</v>
      </c>
      <c r="D1920">
        <v>1126020002653</v>
      </c>
      <c r="E1920" s="1">
        <v>46059</v>
      </c>
      <c r="F1920" s="1">
        <v>46063</v>
      </c>
      <c r="G1920">
        <v>2025</v>
      </c>
      <c r="H1920" s="1">
        <f t="shared" si="145"/>
        <v>46066</v>
      </c>
      <c r="I1920" s="5">
        <f t="shared" si="149"/>
        <v>46253</v>
      </c>
      <c r="J1920" s="9" t="str">
        <f t="shared" si="146"/>
        <v>ชำระตรงเวลา</v>
      </c>
      <c r="K1920" s="10">
        <f t="shared" si="147"/>
        <v>0</v>
      </c>
      <c r="L1920" t="str">
        <f t="shared" si="148"/>
        <v>ลูกหนี้ชั้นดี</v>
      </c>
    </row>
    <row r="1921" spans="1:12" x14ac:dyDescent="0.2">
      <c r="A1921" t="s">
        <v>1388</v>
      </c>
      <c r="B1921" t="s">
        <v>366</v>
      </c>
      <c r="C1921">
        <v>7</v>
      </c>
      <c r="D1921">
        <v>1126020002653</v>
      </c>
      <c r="E1921" s="1">
        <v>46059</v>
      </c>
      <c r="F1921" s="1">
        <v>46063</v>
      </c>
      <c r="G1921">
        <v>2025</v>
      </c>
      <c r="H1921" s="1">
        <f t="shared" si="145"/>
        <v>46066</v>
      </c>
      <c r="I1921" s="5">
        <f t="shared" si="149"/>
        <v>46253</v>
      </c>
      <c r="J1921" s="9" t="str">
        <f t="shared" si="146"/>
        <v>ชำระตรงเวลา</v>
      </c>
      <c r="K1921" s="10">
        <f t="shared" si="147"/>
        <v>0</v>
      </c>
      <c r="L1921" t="str">
        <f t="shared" si="148"/>
        <v>ลูกหนี้ชั้นดี</v>
      </c>
    </row>
    <row r="1922" spans="1:12" x14ac:dyDescent="0.2">
      <c r="A1922" t="s">
        <v>1388</v>
      </c>
      <c r="B1922" t="s">
        <v>366</v>
      </c>
      <c r="C1922">
        <v>7</v>
      </c>
      <c r="D1922">
        <v>1126020002653</v>
      </c>
      <c r="E1922" s="1">
        <v>46059</v>
      </c>
      <c r="F1922" s="1">
        <v>46063</v>
      </c>
      <c r="G1922">
        <v>2025</v>
      </c>
      <c r="H1922" s="1">
        <f t="shared" ref="H1922:H1985" si="150">E1922+C1922</f>
        <v>46066</v>
      </c>
      <c r="I1922" s="5">
        <f t="shared" si="149"/>
        <v>46253</v>
      </c>
      <c r="J1922" s="9" t="str">
        <f t="shared" ref="J1922:J1985" si="151">IF(K1923&lt;=0, "ชำระตรงเวลา", IF(K1923&lt;=30, "ค้างชำระ 1 - 30 วัน", IF(K1923&lt;=60, "ค้างชำระ 31 - 60 วัน", IF(K1923&lt;=90, "ค้างชำระ 61 - 90 วัน", "ค้างชำระเกิน 90 วัน"))))</f>
        <v>ชำระตรงเวลา</v>
      </c>
      <c r="K1922" s="10">
        <f t="shared" ref="K1922:K1985" si="152">IF(OR(F1922="",F1922="(ว่าง)"), MAX(0,I1921-H1922), MAX(0,F1922-H1922))</f>
        <v>0</v>
      </c>
      <c r="L1922" t="str">
        <f t="shared" ref="L1922:L1985" si="153">IF(K1922&lt;=30, "ลูกหนี้ชั้นดี", IF(K1922&lt;=90, "ลูกหนี้เฝ้าติดตาม", "ลูกหนี้ด้อยคุณภาพ (NPL)"))</f>
        <v>ลูกหนี้ชั้นดี</v>
      </c>
    </row>
    <row r="1923" spans="1:12" x14ac:dyDescent="0.2">
      <c r="A1923" t="s">
        <v>1388</v>
      </c>
      <c r="B1923" t="s">
        <v>366</v>
      </c>
      <c r="C1923">
        <v>7</v>
      </c>
      <c r="D1923">
        <v>1126020002653</v>
      </c>
      <c r="E1923" s="1">
        <v>46059</v>
      </c>
      <c r="F1923" s="1">
        <v>46063</v>
      </c>
      <c r="G1923">
        <v>2025</v>
      </c>
      <c r="H1923" s="1">
        <f t="shared" si="150"/>
        <v>46066</v>
      </c>
      <c r="I1923" s="5">
        <f t="shared" si="149"/>
        <v>46253</v>
      </c>
      <c r="J1923" s="9" t="str">
        <f t="shared" si="151"/>
        <v>ชำระตรงเวลา</v>
      </c>
      <c r="K1923" s="10">
        <f t="shared" si="152"/>
        <v>0</v>
      </c>
      <c r="L1923" t="str">
        <f t="shared" si="153"/>
        <v>ลูกหนี้ชั้นดี</v>
      </c>
    </row>
    <row r="1924" spans="1:12" x14ac:dyDescent="0.2">
      <c r="A1924" t="s">
        <v>1388</v>
      </c>
      <c r="B1924" t="s">
        <v>366</v>
      </c>
      <c r="C1924">
        <v>7</v>
      </c>
      <c r="D1924">
        <v>1126020002653</v>
      </c>
      <c r="E1924" s="1">
        <v>46059</v>
      </c>
      <c r="F1924" s="1">
        <v>46063</v>
      </c>
      <c r="G1924">
        <v>2025</v>
      </c>
      <c r="H1924" s="1">
        <f t="shared" si="150"/>
        <v>46066</v>
      </c>
      <c r="I1924" s="5">
        <f t="shared" ref="I1924:I1987" si="154">I1923</f>
        <v>46253</v>
      </c>
      <c r="J1924" s="9" t="str">
        <f t="shared" si="151"/>
        <v>ชำระตรงเวลา</v>
      </c>
      <c r="K1924" s="10">
        <f t="shared" si="152"/>
        <v>0</v>
      </c>
      <c r="L1924" t="str">
        <f t="shared" si="153"/>
        <v>ลูกหนี้ชั้นดี</v>
      </c>
    </row>
    <row r="1925" spans="1:12" x14ac:dyDescent="0.2">
      <c r="A1925" t="s">
        <v>386</v>
      </c>
      <c r="B1925" t="s">
        <v>366</v>
      </c>
      <c r="C1925">
        <v>7</v>
      </c>
      <c r="D1925">
        <v>1126020002677</v>
      </c>
      <c r="E1925" s="1">
        <v>46057</v>
      </c>
      <c r="F1925" s="1">
        <v>46062</v>
      </c>
      <c r="G1925">
        <v>1110</v>
      </c>
      <c r="H1925" s="1">
        <f t="shared" si="150"/>
        <v>46064</v>
      </c>
      <c r="I1925" s="5">
        <f t="shared" si="154"/>
        <v>46253</v>
      </c>
      <c r="J1925" s="9" t="str">
        <f t="shared" si="151"/>
        <v>ชำระตรงเวลา</v>
      </c>
      <c r="K1925" s="10">
        <f t="shared" si="152"/>
        <v>0</v>
      </c>
      <c r="L1925" t="str">
        <f t="shared" si="153"/>
        <v>ลูกหนี้ชั้นดี</v>
      </c>
    </row>
    <row r="1926" spans="1:12" x14ac:dyDescent="0.2">
      <c r="A1926" t="s">
        <v>1389</v>
      </c>
      <c r="B1926" t="s">
        <v>366</v>
      </c>
      <c r="C1926">
        <v>15</v>
      </c>
      <c r="D1926">
        <v>1126020002684</v>
      </c>
      <c r="E1926" s="1">
        <v>46064</v>
      </c>
      <c r="F1926" s="1">
        <v>46078</v>
      </c>
      <c r="G1926">
        <v>705</v>
      </c>
      <c r="H1926" s="1">
        <f t="shared" si="150"/>
        <v>46079</v>
      </c>
      <c r="I1926" s="5">
        <f t="shared" si="154"/>
        <v>46253</v>
      </c>
      <c r="J1926" s="9" t="str">
        <f t="shared" si="151"/>
        <v>ชำระตรงเวลา</v>
      </c>
      <c r="K1926" s="10">
        <f t="shared" si="152"/>
        <v>0</v>
      </c>
      <c r="L1926" t="str">
        <f t="shared" si="153"/>
        <v>ลูกหนี้ชั้นดี</v>
      </c>
    </row>
    <row r="1927" spans="1:12" x14ac:dyDescent="0.2">
      <c r="A1927" t="s">
        <v>386</v>
      </c>
      <c r="B1927" t="s">
        <v>366</v>
      </c>
      <c r="C1927">
        <v>7</v>
      </c>
      <c r="D1927">
        <v>1126020002691</v>
      </c>
      <c r="E1927" s="1">
        <v>46057</v>
      </c>
      <c r="F1927" s="1">
        <v>46062</v>
      </c>
      <c r="G1927">
        <v>1816</v>
      </c>
      <c r="H1927" s="1">
        <f t="shared" si="150"/>
        <v>46064</v>
      </c>
      <c r="I1927" s="5">
        <f t="shared" si="154"/>
        <v>46253</v>
      </c>
      <c r="J1927" s="9" t="str">
        <f t="shared" si="151"/>
        <v>ชำระตรงเวลา</v>
      </c>
      <c r="K1927" s="10">
        <f t="shared" si="152"/>
        <v>0</v>
      </c>
      <c r="L1927" t="str">
        <f t="shared" si="153"/>
        <v>ลูกหนี้ชั้นดี</v>
      </c>
    </row>
    <row r="1928" spans="1:12" x14ac:dyDescent="0.2">
      <c r="A1928" t="s">
        <v>1390</v>
      </c>
      <c r="B1928" t="s">
        <v>366</v>
      </c>
      <c r="C1928">
        <v>7</v>
      </c>
      <c r="D1928">
        <v>1126020002707</v>
      </c>
      <c r="E1928" s="1">
        <v>46059</v>
      </c>
      <c r="F1928" s="1">
        <v>46065</v>
      </c>
      <c r="G1928">
        <v>17385</v>
      </c>
      <c r="H1928" s="1">
        <f t="shared" si="150"/>
        <v>46066</v>
      </c>
      <c r="I1928" s="5">
        <f t="shared" si="154"/>
        <v>46253</v>
      </c>
      <c r="J1928" s="9" t="str">
        <f t="shared" si="151"/>
        <v>ชำระตรงเวลา</v>
      </c>
      <c r="K1928" s="10">
        <f t="shared" si="152"/>
        <v>0</v>
      </c>
      <c r="L1928" t="str">
        <f t="shared" si="153"/>
        <v>ลูกหนี้ชั้นดี</v>
      </c>
    </row>
    <row r="1929" spans="1:12" x14ac:dyDescent="0.2">
      <c r="A1929" t="s">
        <v>1390</v>
      </c>
      <c r="B1929" t="s">
        <v>366</v>
      </c>
      <c r="C1929">
        <v>7</v>
      </c>
      <c r="D1929">
        <v>1126020002707</v>
      </c>
      <c r="E1929" s="1">
        <v>46059</v>
      </c>
      <c r="F1929" s="1">
        <v>46065</v>
      </c>
      <c r="G1929">
        <v>17385</v>
      </c>
      <c r="H1929" s="1">
        <f t="shared" si="150"/>
        <v>46066</v>
      </c>
      <c r="I1929" s="5">
        <f t="shared" si="154"/>
        <v>46253</v>
      </c>
      <c r="J1929" s="9" t="str">
        <f t="shared" si="151"/>
        <v>ชำระตรงเวลา</v>
      </c>
      <c r="K1929" s="10">
        <f t="shared" si="152"/>
        <v>0</v>
      </c>
      <c r="L1929" t="str">
        <f t="shared" si="153"/>
        <v>ลูกหนี้ชั้นดี</v>
      </c>
    </row>
    <row r="1930" spans="1:12" x14ac:dyDescent="0.2">
      <c r="A1930" t="s">
        <v>1391</v>
      </c>
      <c r="B1930" t="s">
        <v>366</v>
      </c>
      <c r="C1930">
        <v>7</v>
      </c>
      <c r="D1930">
        <v>1126020002714</v>
      </c>
      <c r="E1930" s="1">
        <v>46062</v>
      </c>
      <c r="F1930" s="1">
        <v>46066</v>
      </c>
      <c r="G1930">
        <v>290</v>
      </c>
      <c r="H1930" s="1">
        <f t="shared" si="150"/>
        <v>46069</v>
      </c>
      <c r="I1930" s="5">
        <f t="shared" si="154"/>
        <v>46253</v>
      </c>
      <c r="J1930" s="9" t="str">
        <f t="shared" si="151"/>
        <v>ชำระตรงเวลา</v>
      </c>
      <c r="K1930" s="10">
        <f t="shared" si="152"/>
        <v>0</v>
      </c>
      <c r="L1930" t="str">
        <f t="shared" si="153"/>
        <v>ลูกหนี้ชั้นดี</v>
      </c>
    </row>
    <row r="1931" spans="1:12" x14ac:dyDescent="0.2">
      <c r="A1931" t="s">
        <v>1392</v>
      </c>
      <c r="B1931" t="s">
        <v>366</v>
      </c>
      <c r="C1931">
        <v>7</v>
      </c>
      <c r="D1931">
        <v>1126020002721</v>
      </c>
      <c r="E1931" s="1">
        <v>46058</v>
      </c>
      <c r="F1931" s="1">
        <v>46063</v>
      </c>
      <c r="G1931">
        <v>2285</v>
      </c>
      <c r="H1931" s="1">
        <f t="shared" si="150"/>
        <v>46065</v>
      </c>
      <c r="I1931" s="5">
        <f t="shared" si="154"/>
        <v>46253</v>
      </c>
      <c r="J1931" s="9" t="str">
        <f t="shared" si="151"/>
        <v>ชำระตรงเวลา</v>
      </c>
      <c r="K1931" s="10">
        <f t="shared" si="152"/>
        <v>0</v>
      </c>
      <c r="L1931" t="str">
        <f t="shared" si="153"/>
        <v>ลูกหนี้ชั้นดี</v>
      </c>
    </row>
    <row r="1932" spans="1:12" x14ac:dyDescent="0.2">
      <c r="A1932" t="s">
        <v>1392</v>
      </c>
      <c r="B1932" t="s">
        <v>366</v>
      </c>
      <c r="C1932">
        <v>7</v>
      </c>
      <c r="D1932">
        <v>1126020002738</v>
      </c>
      <c r="E1932" s="1">
        <v>46065</v>
      </c>
      <c r="F1932" s="1">
        <v>46067</v>
      </c>
      <c r="G1932">
        <v>1895</v>
      </c>
      <c r="H1932" s="1">
        <f t="shared" si="150"/>
        <v>46072</v>
      </c>
      <c r="I1932" s="5">
        <f t="shared" si="154"/>
        <v>46253</v>
      </c>
      <c r="J1932" s="9" t="str">
        <f t="shared" si="151"/>
        <v>ชำระตรงเวลา</v>
      </c>
      <c r="K1932" s="10">
        <f t="shared" si="152"/>
        <v>0</v>
      </c>
      <c r="L1932" t="str">
        <f t="shared" si="153"/>
        <v>ลูกหนี้ชั้นดี</v>
      </c>
    </row>
    <row r="1933" spans="1:12" x14ac:dyDescent="0.2">
      <c r="A1933" t="s">
        <v>807</v>
      </c>
      <c r="B1933" t="s">
        <v>366</v>
      </c>
      <c r="C1933">
        <v>7</v>
      </c>
      <c r="D1933">
        <v>1126020002745</v>
      </c>
      <c r="E1933" s="1">
        <v>46062</v>
      </c>
      <c r="F1933" s="1">
        <v>46067</v>
      </c>
      <c r="G1933">
        <v>300</v>
      </c>
      <c r="H1933" s="1">
        <f t="shared" si="150"/>
        <v>46069</v>
      </c>
      <c r="I1933" s="5">
        <f t="shared" si="154"/>
        <v>46253</v>
      </c>
      <c r="J1933" s="9" t="str">
        <f t="shared" si="151"/>
        <v>ชำระตรงเวลา</v>
      </c>
      <c r="K1933" s="10">
        <f t="shared" si="152"/>
        <v>0</v>
      </c>
      <c r="L1933" t="str">
        <f t="shared" si="153"/>
        <v>ลูกหนี้ชั้นดี</v>
      </c>
    </row>
    <row r="1934" spans="1:12" x14ac:dyDescent="0.2">
      <c r="A1934" t="s">
        <v>1393</v>
      </c>
      <c r="B1934" t="s">
        <v>366</v>
      </c>
      <c r="C1934">
        <v>7</v>
      </c>
      <c r="D1934">
        <v>1126020002752</v>
      </c>
      <c r="E1934" s="1">
        <v>46062</v>
      </c>
      <c r="F1934" s="1">
        <v>46067</v>
      </c>
      <c r="G1934">
        <v>1740</v>
      </c>
      <c r="H1934" s="1">
        <f t="shared" si="150"/>
        <v>46069</v>
      </c>
      <c r="I1934" s="5">
        <f t="shared" si="154"/>
        <v>46253</v>
      </c>
      <c r="J1934" s="9" t="str">
        <f t="shared" si="151"/>
        <v>ชำระตรงเวลา</v>
      </c>
      <c r="K1934" s="10">
        <f t="shared" si="152"/>
        <v>0</v>
      </c>
      <c r="L1934" t="str">
        <f t="shared" si="153"/>
        <v>ลูกหนี้ชั้นดี</v>
      </c>
    </row>
    <row r="1935" spans="1:12" x14ac:dyDescent="0.2">
      <c r="A1935" t="s">
        <v>1393</v>
      </c>
      <c r="B1935" t="s">
        <v>366</v>
      </c>
      <c r="C1935">
        <v>7</v>
      </c>
      <c r="D1935">
        <v>1126020002752</v>
      </c>
      <c r="E1935" s="1">
        <v>46062</v>
      </c>
      <c r="F1935" s="1">
        <v>46067</v>
      </c>
      <c r="G1935">
        <v>1740</v>
      </c>
      <c r="H1935" s="1">
        <f t="shared" si="150"/>
        <v>46069</v>
      </c>
      <c r="I1935" s="5">
        <f t="shared" si="154"/>
        <v>46253</v>
      </c>
      <c r="J1935" s="9" t="str">
        <f t="shared" si="151"/>
        <v>ชำระตรงเวลา</v>
      </c>
      <c r="K1935" s="10">
        <f t="shared" si="152"/>
        <v>0</v>
      </c>
      <c r="L1935" t="str">
        <f t="shared" si="153"/>
        <v>ลูกหนี้ชั้นดี</v>
      </c>
    </row>
    <row r="1936" spans="1:12" x14ac:dyDescent="0.2">
      <c r="A1936" t="s">
        <v>1393</v>
      </c>
      <c r="B1936" t="s">
        <v>366</v>
      </c>
      <c r="C1936">
        <v>7</v>
      </c>
      <c r="D1936">
        <v>1126020002752</v>
      </c>
      <c r="E1936" s="1">
        <v>46062</v>
      </c>
      <c r="F1936" s="1">
        <v>46067</v>
      </c>
      <c r="G1936">
        <v>1740</v>
      </c>
      <c r="H1936" s="1">
        <f t="shared" si="150"/>
        <v>46069</v>
      </c>
      <c r="I1936" s="5">
        <f t="shared" si="154"/>
        <v>46253</v>
      </c>
      <c r="J1936" s="9" t="str">
        <f t="shared" si="151"/>
        <v>ชำระตรงเวลา</v>
      </c>
      <c r="K1936" s="10">
        <f t="shared" si="152"/>
        <v>0</v>
      </c>
      <c r="L1936" t="str">
        <f t="shared" si="153"/>
        <v>ลูกหนี้ชั้นดี</v>
      </c>
    </row>
    <row r="1937" spans="1:12" x14ac:dyDescent="0.2">
      <c r="A1937" t="s">
        <v>528</v>
      </c>
      <c r="B1937" t="s">
        <v>366</v>
      </c>
      <c r="C1937">
        <v>7</v>
      </c>
      <c r="D1937">
        <v>1126020002769</v>
      </c>
      <c r="E1937" s="1">
        <v>46057</v>
      </c>
      <c r="F1937" s="1">
        <v>46063</v>
      </c>
      <c r="G1937">
        <v>9420</v>
      </c>
      <c r="H1937" s="1">
        <f t="shared" si="150"/>
        <v>46064</v>
      </c>
      <c r="I1937" s="5">
        <f t="shared" si="154"/>
        <v>46253</v>
      </c>
      <c r="J1937" s="9" t="str">
        <f t="shared" si="151"/>
        <v>ชำระตรงเวลา</v>
      </c>
      <c r="K1937" s="10">
        <f t="shared" si="152"/>
        <v>0</v>
      </c>
      <c r="L1937" t="str">
        <f t="shared" si="153"/>
        <v>ลูกหนี้ชั้นดี</v>
      </c>
    </row>
    <row r="1938" spans="1:12" x14ac:dyDescent="0.2">
      <c r="A1938" t="s">
        <v>700</v>
      </c>
      <c r="B1938" t="s">
        <v>366</v>
      </c>
      <c r="C1938">
        <v>7</v>
      </c>
      <c r="D1938">
        <v>1126020002783</v>
      </c>
      <c r="E1938" s="1">
        <v>46059</v>
      </c>
      <c r="F1938" s="1">
        <v>46066</v>
      </c>
      <c r="G1938">
        <v>300</v>
      </c>
      <c r="H1938" s="1">
        <f t="shared" si="150"/>
        <v>46066</v>
      </c>
      <c r="I1938" s="5">
        <f t="shared" si="154"/>
        <v>46253</v>
      </c>
      <c r="J1938" s="9" t="str">
        <f t="shared" si="151"/>
        <v>ชำระตรงเวลา</v>
      </c>
      <c r="K1938" s="10">
        <f t="shared" si="152"/>
        <v>0</v>
      </c>
      <c r="L1938" t="str">
        <f t="shared" si="153"/>
        <v>ลูกหนี้ชั้นดี</v>
      </c>
    </row>
    <row r="1939" spans="1:12" x14ac:dyDescent="0.2">
      <c r="A1939" t="s">
        <v>902</v>
      </c>
      <c r="B1939" t="s">
        <v>366</v>
      </c>
      <c r="C1939">
        <v>30</v>
      </c>
      <c r="D1939">
        <v>1126020002790</v>
      </c>
      <c r="E1939" s="1">
        <v>46062</v>
      </c>
      <c r="F1939" s="1">
        <v>46070</v>
      </c>
      <c r="G1939">
        <v>4345</v>
      </c>
      <c r="H1939" s="1">
        <f t="shared" si="150"/>
        <v>46092</v>
      </c>
      <c r="I1939" s="5">
        <f t="shared" si="154"/>
        <v>46253</v>
      </c>
      <c r="J1939" s="9" t="str">
        <f t="shared" si="151"/>
        <v>ค้างชำระ 1 - 30 วัน</v>
      </c>
      <c r="K1939" s="10">
        <f t="shared" si="152"/>
        <v>0</v>
      </c>
      <c r="L1939" t="str">
        <f t="shared" si="153"/>
        <v>ลูกหนี้ชั้นดี</v>
      </c>
    </row>
    <row r="1940" spans="1:12" x14ac:dyDescent="0.2">
      <c r="A1940" t="s">
        <v>1394</v>
      </c>
      <c r="B1940" t="s">
        <v>366</v>
      </c>
      <c r="C1940">
        <v>7</v>
      </c>
      <c r="D1940">
        <v>1126020002806</v>
      </c>
      <c r="E1940" s="1">
        <v>46058</v>
      </c>
      <c r="F1940" s="1">
        <v>46066</v>
      </c>
      <c r="G1940">
        <v>13110</v>
      </c>
      <c r="H1940" s="1">
        <f t="shared" si="150"/>
        <v>46065</v>
      </c>
      <c r="I1940" s="5">
        <f t="shared" si="154"/>
        <v>46253</v>
      </c>
      <c r="J1940" s="9" t="str">
        <f t="shared" si="151"/>
        <v>ค้างชำระ 1 - 30 วัน</v>
      </c>
      <c r="K1940" s="10">
        <f t="shared" si="152"/>
        <v>1</v>
      </c>
      <c r="L1940" t="str">
        <f t="shared" si="153"/>
        <v>ลูกหนี้ชั้นดี</v>
      </c>
    </row>
    <row r="1941" spans="1:12" x14ac:dyDescent="0.2">
      <c r="A1941" t="s">
        <v>1394</v>
      </c>
      <c r="B1941" t="s">
        <v>366</v>
      </c>
      <c r="C1941">
        <v>7</v>
      </c>
      <c r="D1941">
        <v>1126020002806</v>
      </c>
      <c r="E1941" s="1">
        <v>46058</v>
      </c>
      <c r="F1941" s="1">
        <v>46066</v>
      </c>
      <c r="G1941">
        <v>13110</v>
      </c>
      <c r="H1941" s="1">
        <f t="shared" si="150"/>
        <v>46065</v>
      </c>
      <c r="I1941" s="5">
        <f t="shared" si="154"/>
        <v>46253</v>
      </c>
      <c r="J1941" s="9" t="str">
        <f t="shared" si="151"/>
        <v>ชำระตรงเวลา</v>
      </c>
      <c r="K1941" s="10">
        <f t="shared" si="152"/>
        <v>1</v>
      </c>
      <c r="L1941" t="str">
        <f t="shared" si="153"/>
        <v>ลูกหนี้ชั้นดี</v>
      </c>
    </row>
    <row r="1942" spans="1:12" x14ac:dyDescent="0.2">
      <c r="A1942" t="s">
        <v>1395</v>
      </c>
      <c r="B1942" t="s">
        <v>366</v>
      </c>
      <c r="C1942">
        <v>7</v>
      </c>
      <c r="D1942">
        <v>1126020002813</v>
      </c>
      <c r="E1942" s="1">
        <v>46058</v>
      </c>
      <c r="F1942" s="1">
        <v>46063</v>
      </c>
      <c r="G1942">
        <v>26290</v>
      </c>
      <c r="H1942" s="1">
        <f t="shared" si="150"/>
        <v>46065</v>
      </c>
      <c r="I1942" s="5">
        <f t="shared" si="154"/>
        <v>46253</v>
      </c>
      <c r="J1942" s="9" t="str">
        <f t="shared" si="151"/>
        <v>ชำระตรงเวลา</v>
      </c>
      <c r="K1942" s="10">
        <f t="shared" si="152"/>
        <v>0</v>
      </c>
      <c r="L1942" t="str">
        <f t="shared" si="153"/>
        <v>ลูกหนี้ชั้นดี</v>
      </c>
    </row>
    <row r="1943" spans="1:12" x14ac:dyDescent="0.2">
      <c r="A1943" t="s">
        <v>1395</v>
      </c>
      <c r="B1943" t="s">
        <v>366</v>
      </c>
      <c r="C1943">
        <v>7</v>
      </c>
      <c r="D1943">
        <v>1126020002813</v>
      </c>
      <c r="E1943" s="1">
        <v>46058</v>
      </c>
      <c r="F1943" s="1">
        <v>46063</v>
      </c>
      <c r="G1943">
        <v>26290</v>
      </c>
      <c r="H1943" s="1">
        <f t="shared" si="150"/>
        <v>46065</v>
      </c>
      <c r="I1943" s="5">
        <f t="shared" si="154"/>
        <v>46253</v>
      </c>
      <c r="J1943" s="9" t="str">
        <f t="shared" si="151"/>
        <v>ค้างชำระ 1 - 30 วัน</v>
      </c>
      <c r="K1943" s="10">
        <f t="shared" si="152"/>
        <v>0</v>
      </c>
      <c r="L1943" t="str">
        <f t="shared" si="153"/>
        <v>ลูกหนี้ชั้นดี</v>
      </c>
    </row>
    <row r="1944" spans="1:12" x14ac:dyDescent="0.2">
      <c r="A1944" t="s">
        <v>1396</v>
      </c>
      <c r="B1944" t="s">
        <v>366</v>
      </c>
      <c r="C1944">
        <v>7</v>
      </c>
      <c r="D1944">
        <v>1126020002820</v>
      </c>
      <c r="E1944" s="1">
        <v>46062</v>
      </c>
      <c r="F1944" s="1">
        <v>46072</v>
      </c>
      <c r="G1944">
        <v>90</v>
      </c>
      <c r="H1944" s="1">
        <f t="shared" si="150"/>
        <v>46069</v>
      </c>
      <c r="I1944" s="5">
        <f t="shared" si="154"/>
        <v>46253</v>
      </c>
      <c r="J1944" s="9" t="str">
        <f t="shared" si="151"/>
        <v>ชำระตรงเวลา</v>
      </c>
      <c r="K1944" s="10">
        <f t="shared" si="152"/>
        <v>3</v>
      </c>
      <c r="L1944" t="str">
        <f t="shared" si="153"/>
        <v>ลูกหนี้ชั้นดี</v>
      </c>
    </row>
    <row r="1945" spans="1:12" x14ac:dyDescent="0.2">
      <c r="A1945" t="s">
        <v>1397</v>
      </c>
      <c r="B1945" t="s">
        <v>366</v>
      </c>
      <c r="C1945">
        <v>7</v>
      </c>
      <c r="D1945">
        <v>1126020002837</v>
      </c>
      <c r="E1945" s="1">
        <v>46060</v>
      </c>
      <c r="F1945" s="1">
        <v>46067</v>
      </c>
      <c r="G1945">
        <v>1105</v>
      </c>
      <c r="H1945" s="1">
        <f t="shared" si="150"/>
        <v>46067</v>
      </c>
      <c r="I1945" s="5">
        <f t="shared" si="154"/>
        <v>46253</v>
      </c>
      <c r="J1945" s="9" t="str">
        <f t="shared" si="151"/>
        <v>ค้างชำระ 1 - 30 วัน</v>
      </c>
      <c r="K1945" s="10">
        <f t="shared" si="152"/>
        <v>0</v>
      </c>
      <c r="L1945" t="str">
        <f t="shared" si="153"/>
        <v>ลูกหนี้ชั้นดี</v>
      </c>
    </row>
    <row r="1946" spans="1:12" x14ac:dyDescent="0.2">
      <c r="A1946" t="s">
        <v>747</v>
      </c>
      <c r="B1946" t="s">
        <v>366</v>
      </c>
      <c r="C1946">
        <v>7</v>
      </c>
      <c r="D1946">
        <v>1126020002844</v>
      </c>
      <c r="E1946" s="1">
        <v>46059</v>
      </c>
      <c r="F1946" s="1">
        <v>46072</v>
      </c>
      <c r="G1946">
        <v>3389</v>
      </c>
      <c r="H1946" s="1">
        <f t="shared" si="150"/>
        <v>46066</v>
      </c>
      <c r="I1946" s="5">
        <f t="shared" si="154"/>
        <v>46253</v>
      </c>
      <c r="J1946" s="9" t="str">
        <f t="shared" si="151"/>
        <v>ค้างชำระ 1 - 30 วัน</v>
      </c>
      <c r="K1946" s="10">
        <f t="shared" si="152"/>
        <v>6</v>
      </c>
      <c r="L1946" t="str">
        <f t="shared" si="153"/>
        <v>ลูกหนี้ชั้นดี</v>
      </c>
    </row>
    <row r="1947" spans="1:12" x14ac:dyDescent="0.2">
      <c r="A1947" t="s">
        <v>1398</v>
      </c>
      <c r="B1947" t="s">
        <v>366</v>
      </c>
      <c r="C1947">
        <v>7</v>
      </c>
      <c r="D1947">
        <v>1126020002851</v>
      </c>
      <c r="E1947" s="1">
        <v>46060</v>
      </c>
      <c r="F1947" s="1">
        <v>46074</v>
      </c>
      <c r="G1947">
        <v>1060</v>
      </c>
      <c r="H1947" s="1">
        <f t="shared" si="150"/>
        <v>46067</v>
      </c>
      <c r="I1947" s="5">
        <f t="shared" si="154"/>
        <v>46253</v>
      </c>
      <c r="J1947" s="9" t="str">
        <f t="shared" si="151"/>
        <v>ชำระตรงเวลา</v>
      </c>
      <c r="K1947" s="10">
        <f t="shared" si="152"/>
        <v>7</v>
      </c>
      <c r="L1947" t="str">
        <f t="shared" si="153"/>
        <v>ลูกหนี้ชั้นดี</v>
      </c>
    </row>
    <row r="1948" spans="1:12" x14ac:dyDescent="0.2">
      <c r="A1948" t="s">
        <v>747</v>
      </c>
      <c r="B1948" t="s">
        <v>366</v>
      </c>
      <c r="C1948">
        <v>15</v>
      </c>
      <c r="D1948">
        <v>1126020002868</v>
      </c>
      <c r="E1948" s="1">
        <v>46062</v>
      </c>
      <c r="F1948" s="1">
        <v>46065</v>
      </c>
      <c r="G1948">
        <v>1640</v>
      </c>
      <c r="H1948" s="1">
        <f t="shared" si="150"/>
        <v>46077</v>
      </c>
      <c r="I1948" s="5">
        <f t="shared" si="154"/>
        <v>46253</v>
      </c>
      <c r="J1948" s="9" t="str">
        <f t="shared" si="151"/>
        <v>ชำระตรงเวลา</v>
      </c>
      <c r="K1948" s="10">
        <f t="shared" si="152"/>
        <v>0</v>
      </c>
      <c r="L1948" t="str">
        <f t="shared" si="153"/>
        <v>ลูกหนี้ชั้นดี</v>
      </c>
    </row>
    <row r="1949" spans="1:12" x14ac:dyDescent="0.2">
      <c r="A1949" t="s">
        <v>1399</v>
      </c>
      <c r="B1949" t="s">
        <v>366</v>
      </c>
      <c r="C1949">
        <v>7</v>
      </c>
      <c r="D1949">
        <v>1126020002875</v>
      </c>
      <c r="E1949" s="1">
        <v>46057</v>
      </c>
      <c r="F1949" s="1">
        <v>46059</v>
      </c>
      <c r="G1949">
        <v>450</v>
      </c>
      <c r="H1949" s="1">
        <f t="shared" si="150"/>
        <v>46064</v>
      </c>
      <c r="I1949" s="5">
        <f t="shared" si="154"/>
        <v>46253</v>
      </c>
      <c r="J1949" s="9" t="str">
        <f t="shared" si="151"/>
        <v>ชำระตรงเวลา</v>
      </c>
      <c r="K1949" s="10">
        <f t="shared" si="152"/>
        <v>0</v>
      </c>
      <c r="L1949" t="str">
        <f t="shared" si="153"/>
        <v>ลูกหนี้ชั้นดี</v>
      </c>
    </row>
    <row r="1950" spans="1:12" x14ac:dyDescent="0.2">
      <c r="A1950" t="s">
        <v>1400</v>
      </c>
      <c r="B1950" t="s">
        <v>366</v>
      </c>
      <c r="C1950">
        <v>7</v>
      </c>
      <c r="D1950">
        <v>1126020002882</v>
      </c>
      <c r="E1950" s="1">
        <v>46058</v>
      </c>
      <c r="F1950" s="1">
        <v>46065</v>
      </c>
      <c r="G1950">
        <v>14710</v>
      </c>
      <c r="H1950" s="1">
        <f t="shared" si="150"/>
        <v>46065</v>
      </c>
      <c r="I1950" s="5">
        <f t="shared" si="154"/>
        <v>46253</v>
      </c>
      <c r="J1950" s="9" t="str">
        <f t="shared" si="151"/>
        <v>ชำระตรงเวลา</v>
      </c>
      <c r="K1950" s="10">
        <f t="shared" si="152"/>
        <v>0</v>
      </c>
      <c r="L1950" t="str">
        <f t="shared" si="153"/>
        <v>ลูกหนี้ชั้นดี</v>
      </c>
    </row>
    <row r="1951" spans="1:12" x14ac:dyDescent="0.2">
      <c r="A1951" t="s">
        <v>1400</v>
      </c>
      <c r="B1951" t="s">
        <v>366</v>
      </c>
      <c r="C1951">
        <v>7</v>
      </c>
      <c r="D1951">
        <v>1126020002882</v>
      </c>
      <c r="E1951" s="1">
        <v>46058</v>
      </c>
      <c r="F1951" s="1">
        <v>46065</v>
      </c>
      <c r="G1951">
        <v>14710</v>
      </c>
      <c r="H1951" s="1">
        <f t="shared" si="150"/>
        <v>46065</v>
      </c>
      <c r="I1951" s="5">
        <f t="shared" si="154"/>
        <v>46253</v>
      </c>
      <c r="J1951" s="9" t="str">
        <f t="shared" si="151"/>
        <v>ชำระตรงเวลา</v>
      </c>
      <c r="K1951" s="10">
        <f t="shared" si="152"/>
        <v>0</v>
      </c>
      <c r="L1951" t="str">
        <f t="shared" si="153"/>
        <v>ลูกหนี้ชั้นดี</v>
      </c>
    </row>
    <row r="1952" spans="1:12" x14ac:dyDescent="0.2">
      <c r="A1952" t="s">
        <v>1400</v>
      </c>
      <c r="B1952" t="s">
        <v>366</v>
      </c>
      <c r="C1952">
        <v>7</v>
      </c>
      <c r="D1952">
        <v>1126020002882</v>
      </c>
      <c r="E1952" s="1">
        <v>46058</v>
      </c>
      <c r="F1952" s="1">
        <v>46065</v>
      </c>
      <c r="G1952">
        <v>14710</v>
      </c>
      <c r="H1952" s="1">
        <f t="shared" si="150"/>
        <v>46065</v>
      </c>
      <c r="I1952" s="5">
        <f t="shared" si="154"/>
        <v>46253</v>
      </c>
      <c r="J1952" s="9" t="str">
        <f t="shared" si="151"/>
        <v>ชำระตรงเวลา</v>
      </c>
      <c r="K1952" s="10">
        <f t="shared" si="152"/>
        <v>0</v>
      </c>
      <c r="L1952" t="str">
        <f t="shared" si="153"/>
        <v>ลูกหนี้ชั้นดี</v>
      </c>
    </row>
    <row r="1953" spans="1:12" x14ac:dyDescent="0.2">
      <c r="A1953" t="s">
        <v>1401</v>
      </c>
      <c r="B1953" t="s">
        <v>366</v>
      </c>
      <c r="C1953">
        <v>7</v>
      </c>
      <c r="D1953">
        <v>1126020002899</v>
      </c>
      <c r="E1953" s="1">
        <v>46065</v>
      </c>
      <c r="F1953" s="1">
        <v>46067</v>
      </c>
      <c r="G1953">
        <v>6760</v>
      </c>
      <c r="H1953" s="1">
        <f t="shared" si="150"/>
        <v>46072</v>
      </c>
      <c r="I1953" s="5">
        <f t="shared" si="154"/>
        <v>46253</v>
      </c>
      <c r="J1953" s="9" t="str">
        <f t="shared" si="151"/>
        <v>ชำระตรงเวลา</v>
      </c>
      <c r="K1953" s="10">
        <f t="shared" si="152"/>
        <v>0</v>
      </c>
      <c r="L1953" t="str">
        <f t="shared" si="153"/>
        <v>ลูกหนี้ชั้นดี</v>
      </c>
    </row>
    <row r="1954" spans="1:12" x14ac:dyDescent="0.2">
      <c r="A1954" t="s">
        <v>884</v>
      </c>
      <c r="B1954" t="s">
        <v>366</v>
      </c>
      <c r="C1954">
        <v>7</v>
      </c>
      <c r="D1954">
        <v>1126020002905</v>
      </c>
      <c r="E1954" s="1">
        <v>46065</v>
      </c>
      <c r="F1954" s="1">
        <v>46067</v>
      </c>
      <c r="G1954">
        <v>1230</v>
      </c>
      <c r="H1954" s="1">
        <f t="shared" si="150"/>
        <v>46072</v>
      </c>
      <c r="I1954" s="5">
        <f t="shared" si="154"/>
        <v>46253</v>
      </c>
      <c r="J1954" s="9" t="str">
        <f t="shared" si="151"/>
        <v>ชำระตรงเวลา</v>
      </c>
      <c r="K1954" s="10">
        <f t="shared" si="152"/>
        <v>0</v>
      </c>
      <c r="L1954" t="str">
        <f t="shared" si="153"/>
        <v>ลูกหนี้ชั้นดี</v>
      </c>
    </row>
    <row r="1955" spans="1:12" x14ac:dyDescent="0.2">
      <c r="A1955" t="s">
        <v>884</v>
      </c>
      <c r="B1955" t="s">
        <v>366</v>
      </c>
      <c r="C1955">
        <v>7</v>
      </c>
      <c r="D1955">
        <v>1126020002905</v>
      </c>
      <c r="E1955" s="1">
        <v>46065</v>
      </c>
      <c r="F1955" s="1">
        <v>46067</v>
      </c>
      <c r="G1955">
        <v>1230</v>
      </c>
      <c r="H1955" s="1">
        <f t="shared" si="150"/>
        <v>46072</v>
      </c>
      <c r="I1955" s="5">
        <f t="shared" si="154"/>
        <v>46253</v>
      </c>
      <c r="J1955" s="9" t="str">
        <f t="shared" si="151"/>
        <v>ชำระตรงเวลา</v>
      </c>
      <c r="K1955" s="10">
        <f t="shared" si="152"/>
        <v>0</v>
      </c>
      <c r="L1955" t="str">
        <f t="shared" si="153"/>
        <v>ลูกหนี้ชั้นดี</v>
      </c>
    </row>
    <row r="1956" spans="1:12" x14ac:dyDescent="0.2">
      <c r="A1956" t="s">
        <v>445</v>
      </c>
      <c r="B1956" t="s">
        <v>366</v>
      </c>
      <c r="C1956">
        <v>7</v>
      </c>
      <c r="D1956">
        <v>1126020002912</v>
      </c>
      <c r="E1956" s="1">
        <v>46059</v>
      </c>
      <c r="F1956" s="1">
        <v>46059</v>
      </c>
      <c r="G1956">
        <v>14592</v>
      </c>
      <c r="H1956" s="1">
        <f t="shared" si="150"/>
        <v>46066</v>
      </c>
      <c r="I1956" s="5">
        <f t="shared" si="154"/>
        <v>46253</v>
      </c>
      <c r="J1956" s="9" t="str">
        <f t="shared" si="151"/>
        <v>ชำระตรงเวลา</v>
      </c>
      <c r="K1956" s="10">
        <f t="shared" si="152"/>
        <v>0</v>
      </c>
      <c r="L1956" t="str">
        <f t="shared" si="153"/>
        <v>ลูกหนี้ชั้นดี</v>
      </c>
    </row>
    <row r="1957" spans="1:12" x14ac:dyDescent="0.2">
      <c r="A1957" t="s">
        <v>413</v>
      </c>
      <c r="B1957" t="s">
        <v>366</v>
      </c>
      <c r="C1957">
        <v>7</v>
      </c>
      <c r="D1957">
        <v>1126020002929</v>
      </c>
      <c r="E1957" s="1">
        <v>46057</v>
      </c>
      <c r="F1957" s="1">
        <v>46058</v>
      </c>
      <c r="G1957">
        <v>160</v>
      </c>
      <c r="H1957" s="1">
        <f t="shared" si="150"/>
        <v>46064</v>
      </c>
      <c r="I1957" s="5">
        <f t="shared" si="154"/>
        <v>46253</v>
      </c>
      <c r="J1957" s="9" t="str">
        <f t="shared" si="151"/>
        <v>ชำระตรงเวลา</v>
      </c>
      <c r="K1957" s="10">
        <f t="shared" si="152"/>
        <v>0</v>
      </c>
      <c r="L1957" t="str">
        <f t="shared" si="153"/>
        <v>ลูกหนี้ชั้นดี</v>
      </c>
    </row>
    <row r="1958" spans="1:12" x14ac:dyDescent="0.2">
      <c r="A1958" t="s">
        <v>1402</v>
      </c>
      <c r="B1958" t="s">
        <v>366</v>
      </c>
      <c r="C1958">
        <v>7</v>
      </c>
      <c r="D1958">
        <v>1126020002936</v>
      </c>
      <c r="E1958" s="1">
        <v>46058</v>
      </c>
      <c r="F1958" s="1">
        <v>46065</v>
      </c>
      <c r="G1958">
        <v>240</v>
      </c>
      <c r="H1958" s="1">
        <f t="shared" si="150"/>
        <v>46065</v>
      </c>
      <c r="I1958" s="5">
        <f t="shared" si="154"/>
        <v>46253</v>
      </c>
      <c r="J1958" s="9" t="str">
        <f t="shared" si="151"/>
        <v>ค้างชำระ 1 - 30 วัน</v>
      </c>
      <c r="K1958" s="10">
        <f t="shared" si="152"/>
        <v>0</v>
      </c>
      <c r="L1958" t="str">
        <f t="shared" si="153"/>
        <v>ลูกหนี้ชั้นดี</v>
      </c>
    </row>
    <row r="1959" spans="1:12" x14ac:dyDescent="0.2">
      <c r="A1959" t="s">
        <v>1403</v>
      </c>
      <c r="B1959" t="s">
        <v>366</v>
      </c>
      <c r="C1959">
        <v>7</v>
      </c>
      <c r="D1959">
        <v>1126020002943</v>
      </c>
      <c r="E1959" s="1">
        <v>46060</v>
      </c>
      <c r="F1959" s="1">
        <v>46076</v>
      </c>
      <c r="G1959">
        <v>2080</v>
      </c>
      <c r="H1959" s="1">
        <f t="shared" si="150"/>
        <v>46067</v>
      </c>
      <c r="I1959" s="5">
        <f t="shared" si="154"/>
        <v>46253</v>
      </c>
      <c r="J1959" s="9" t="str">
        <f t="shared" si="151"/>
        <v>ค้างชำระ 1 - 30 วัน</v>
      </c>
      <c r="K1959" s="10">
        <f t="shared" si="152"/>
        <v>9</v>
      </c>
      <c r="L1959" t="str">
        <f t="shared" si="153"/>
        <v>ลูกหนี้ชั้นดี</v>
      </c>
    </row>
    <row r="1960" spans="1:12" x14ac:dyDescent="0.2">
      <c r="A1960" t="s">
        <v>1403</v>
      </c>
      <c r="B1960" t="s">
        <v>366</v>
      </c>
      <c r="C1960">
        <v>7</v>
      </c>
      <c r="D1960">
        <v>1126020002943</v>
      </c>
      <c r="E1960" s="1">
        <v>46060</v>
      </c>
      <c r="F1960" s="1">
        <v>46076</v>
      </c>
      <c r="G1960">
        <v>2080</v>
      </c>
      <c r="H1960" s="1">
        <f t="shared" si="150"/>
        <v>46067</v>
      </c>
      <c r="I1960" s="5">
        <f t="shared" si="154"/>
        <v>46253</v>
      </c>
      <c r="J1960" s="9" t="str">
        <f t="shared" si="151"/>
        <v>ค้างชำระ 1 - 30 วัน</v>
      </c>
      <c r="K1960" s="10">
        <f t="shared" si="152"/>
        <v>9</v>
      </c>
      <c r="L1960" t="str">
        <f t="shared" si="153"/>
        <v>ลูกหนี้ชั้นดี</v>
      </c>
    </row>
    <row r="1961" spans="1:12" x14ac:dyDescent="0.2">
      <c r="A1961" t="s">
        <v>410</v>
      </c>
      <c r="B1961" t="s">
        <v>366</v>
      </c>
      <c r="C1961">
        <v>7</v>
      </c>
      <c r="D1961">
        <v>1126020002950</v>
      </c>
      <c r="E1961" s="1">
        <v>46065</v>
      </c>
      <c r="F1961" s="1">
        <v>46081</v>
      </c>
      <c r="G1961">
        <v>2148</v>
      </c>
      <c r="H1961" s="1">
        <f t="shared" si="150"/>
        <v>46072</v>
      </c>
      <c r="I1961" s="5">
        <f t="shared" si="154"/>
        <v>46253</v>
      </c>
      <c r="J1961" s="9" t="str">
        <f t="shared" si="151"/>
        <v>ชำระตรงเวลา</v>
      </c>
      <c r="K1961" s="10">
        <f t="shared" si="152"/>
        <v>9</v>
      </c>
      <c r="L1961" t="str">
        <f t="shared" si="153"/>
        <v>ลูกหนี้ชั้นดี</v>
      </c>
    </row>
    <row r="1962" spans="1:12" x14ac:dyDescent="0.2">
      <c r="A1962" t="s">
        <v>421</v>
      </c>
      <c r="B1962" t="s">
        <v>366</v>
      </c>
      <c r="C1962">
        <v>7</v>
      </c>
      <c r="D1962">
        <v>1126020002967</v>
      </c>
      <c r="E1962" s="1">
        <v>46057</v>
      </c>
      <c r="F1962" s="1">
        <v>46059</v>
      </c>
      <c r="G1962">
        <v>748</v>
      </c>
      <c r="H1962" s="1">
        <f t="shared" si="150"/>
        <v>46064</v>
      </c>
      <c r="I1962" s="5">
        <f t="shared" si="154"/>
        <v>46253</v>
      </c>
      <c r="J1962" s="9" t="str">
        <f t="shared" si="151"/>
        <v>ชำระตรงเวลา</v>
      </c>
      <c r="K1962" s="10">
        <f t="shared" si="152"/>
        <v>0</v>
      </c>
      <c r="L1962" t="str">
        <f t="shared" si="153"/>
        <v>ลูกหนี้ชั้นดี</v>
      </c>
    </row>
    <row r="1963" spans="1:12" x14ac:dyDescent="0.2">
      <c r="A1963" t="s">
        <v>1404</v>
      </c>
      <c r="B1963" t="s">
        <v>366</v>
      </c>
      <c r="C1963">
        <v>30</v>
      </c>
      <c r="D1963">
        <v>1126020002974</v>
      </c>
      <c r="E1963" s="1">
        <v>46063</v>
      </c>
      <c r="F1963" s="1">
        <v>46086</v>
      </c>
      <c r="G1963">
        <v>63305</v>
      </c>
      <c r="H1963" s="1">
        <f t="shared" si="150"/>
        <v>46093</v>
      </c>
      <c r="I1963" s="5">
        <f t="shared" si="154"/>
        <v>46253</v>
      </c>
      <c r="J1963" s="9" t="str">
        <f t="shared" si="151"/>
        <v>ชำระตรงเวลา</v>
      </c>
      <c r="K1963" s="10">
        <f t="shared" si="152"/>
        <v>0</v>
      </c>
      <c r="L1963" t="str">
        <f t="shared" si="153"/>
        <v>ลูกหนี้ชั้นดี</v>
      </c>
    </row>
    <row r="1964" spans="1:12" x14ac:dyDescent="0.2">
      <c r="A1964" t="s">
        <v>415</v>
      </c>
      <c r="B1964" t="s">
        <v>366</v>
      </c>
      <c r="C1964">
        <v>7</v>
      </c>
      <c r="D1964">
        <v>1126020002981</v>
      </c>
      <c r="E1964" s="1">
        <v>46057</v>
      </c>
      <c r="F1964" s="1">
        <v>46059</v>
      </c>
      <c r="G1964">
        <v>3525</v>
      </c>
      <c r="H1964" s="1">
        <f t="shared" si="150"/>
        <v>46064</v>
      </c>
      <c r="I1964" s="5">
        <f t="shared" si="154"/>
        <v>46253</v>
      </c>
      <c r="J1964" s="9" t="str">
        <f t="shared" si="151"/>
        <v>ชำระตรงเวลา</v>
      </c>
      <c r="K1964" s="10">
        <f t="shared" si="152"/>
        <v>0</v>
      </c>
      <c r="L1964" t="str">
        <f t="shared" si="153"/>
        <v>ลูกหนี้ชั้นดี</v>
      </c>
    </row>
    <row r="1965" spans="1:12" x14ac:dyDescent="0.2">
      <c r="A1965" t="s">
        <v>1405</v>
      </c>
      <c r="B1965" t="s">
        <v>366</v>
      </c>
      <c r="C1965">
        <v>7</v>
      </c>
      <c r="D1965">
        <v>1126020002998</v>
      </c>
      <c r="E1965" s="1">
        <v>46060</v>
      </c>
      <c r="F1965" s="1">
        <v>46064</v>
      </c>
      <c r="G1965">
        <v>420</v>
      </c>
      <c r="H1965" s="1">
        <f t="shared" si="150"/>
        <v>46067</v>
      </c>
      <c r="I1965" s="5">
        <f t="shared" si="154"/>
        <v>46253</v>
      </c>
      <c r="J1965" s="9" t="str">
        <f t="shared" si="151"/>
        <v>ชำระตรงเวลา</v>
      </c>
      <c r="K1965" s="10">
        <f t="shared" si="152"/>
        <v>0</v>
      </c>
      <c r="L1965" t="str">
        <f t="shared" si="153"/>
        <v>ลูกหนี้ชั้นดี</v>
      </c>
    </row>
    <row r="1966" spans="1:12" x14ac:dyDescent="0.2">
      <c r="A1966" t="s">
        <v>1406</v>
      </c>
      <c r="B1966" t="s">
        <v>366</v>
      </c>
      <c r="C1966">
        <v>30</v>
      </c>
      <c r="D1966">
        <v>1126020003001</v>
      </c>
      <c r="E1966" s="1">
        <v>46057</v>
      </c>
      <c r="F1966" s="1">
        <v>46067</v>
      </c>
      <c r="G1966">
        <v>50</v>
      </c>
      <c r="H1966" s="1">
        <f t="shared" si="150"/>
        <v>46087</v>
      </c>
      <c r="I1966" s="5">
        <f t="shared" si="154"/>
        <v>46253</v>
      </c>
      <c r="J1966" s="9" t="str">
        <f t="shared" si="151"/>
        <v>ชำระตรงเวลา</v>
      </c>
      <c r="K1966" s="10">
        <f t="shared" si="152"/>
        <v>0</v>
      </c>
      <c r="L1966" t="str">
        <f t="shared" si="153"/>
        <v>ลูกหนี้ชั้นดี</v>
      </c>
    </row>
    <row r="1967" spans="1:12" x14ac:dyDescent="0.2">
      <c r="A1967" t="s">
        <v>1406</v>
      </c>
      <c r="B1967" t="s">
        <v>366</v>
      </c>
      <c r="C1967">
        <v>30</v>
      </c>
      <c r="D1967">
        <v>1126020003001</v>
      </c>
      <c r="E1967" s="1">
        <v>46057</v>
      </c>
      <c r="F1967" s="1">
        <v>46067</v>
      </c>
      <c r="G1967">
        <v>50</v>
      </c>
      <c r="H1967" s="1">
        <f t="shared" si="150"/>
        <v>46087</v>
      </c>
      <c r="I1967" s="5">
        <f t="shared" si="154"/>
        <v>46253</v>
      </c>
      <c r="J1967" s="9" t="str">
        <f t="shared" si="151"/>
        <v>ค้างชำระ 1 - 30 วัน</v>
      </c>
      <c r="K1967" s="10">
        <f t="shared" si="152"/>
        <v>0</v>
      </c>
      <c r="L1967" t="str">
        <f t="shared" si="153"/>
        <v>ลูกหนี้ชั้นดี</v>
      </c>
    </row>
    <row r="1968" spans="1:12" x14ac:dyDescent="0.2">
      <c r="A1968" t="s">
        <v>1407</v>
      </c>
      <c r="B1968" t="s">
        <v>366</v>
      </c>
      <c r="C1968">
        <v>7</v>
      </c>
      <c r="D1968">
        <v>1126020003018</v>
      </c>
      <c r="E1968" s="1">
        <v>46059</v>
      </c>
      <c r="F1968" s="1">
        <v>46069</v>
      </c>
      <c r="G1968">
        <v>6085</v>
      </c>
      <c r="H1968" s="1">
        <f t="shared" si="150"/>
        <v>46066</v>
      </c>
      <c r="I1968" s="5">
        <f t="shared" si="154"/>
        <v>46253</v>
      </c>
      <c r="J1968" s="9" t="str">
        <f t="shared" si="151"/>
        <v>ชำระตรงเวลา</v>
      </c>
      <c r="K1968" s="10">
        <f t="shared" si="152"/>
        <v>3</v>
      </c>
      <c r="L1968" t="str">
        <f t="shared" si="153"/>
        <v>ลูกหนี้ชั้นดี</v>
      </c>
    </row>
    <row r="1969" spans="1:12" x14ac:dyDescent="0.2">
      <c r="A1969" t="s">
        <v>1406</v>
      </c>
      <c r="B1969" t="s">
        <v>366</v>
      </c>
      <c r="C1969">
        <v>15</v>
      </c>
      <c r="D1969">
        <v>1126020003025</v>
      </c>
      <c r="E1969" s="1">
        <v>46057</v>
      </c>
      <c r="F1969" s="1">
        <v>46067</v>
      </c>
      <c r="G1969">
        <v>50</v>
      </c>
      <c r="H1969" s="1">
        <f t="shared" si="150"/>
        <v>46072</v>
      </c>
      <c r="I1969" s="5">
        <f t="shared" si="154"/>
        <v>46253</v>
      </c>
      <c r="J1969" s="9" t="str">
        <f t="shared" si="151"/>
        <v>ค้างชำระ 1 - 30 วัน</v>
      </c>
      <c r="K1969" s="10">
        <f t="shared" si="152"/>
        <v>0</v>
      </c>
      <c r="L1969" t="str">
        <f t="shared" si="153"/>
        <v>ลูกหนี้ชั้นดี</v>
      </c>
    </row>
    <row r="1970" spans="1:12" x14ac:dyDescent="0.2">
      <c r="A1970" t="s">
        <v>961</v>
      </c>
      <c r="B1970" t="s">
        <v>366</v>
      </c>
      <c r="C1970">
        <v>7</v>
      </c>
      <c r="D1970">
        <v>1126020003032</v>
      </c>
      <c r="E1970" s="1">
        <v>46058</v>
      </c>
      <c r="F1970" s="1">
        <v>46069</v>
      </c>
      <c r="G1970">
        <v>3330</v>
      </c>
      <c r="H1970" s="1">
        <f t="shared" si="150"/>
        <v>46065</v>
      </c>
      <c r="I1970" s="5">
        <f t="shared" si="154"/>
        <v>46253</v>
      </c>
      <c r="J1970" s="9" t="str">
        <f t="shared" si="151"/>
        <v>ค้างชำระ 1 - 30 วัน</v>
      </c>
      <c r="K1970" s="10">
        <f t="shared" si="152"/>
        <v>4</v>
      </c>
      <c r="L1970" t="str">
        <f t="shared" si="153"/>
        <v>ลูกหนี้ชั้นดี</v>
      </c>
    </row>
    <row r="1971" spans="1:12" x14ac:dyDescent="0.2">
      <c r="A1971" t="s">
        <v>890</v>
      </c>
      <c r="B1971" t="s">
        <v>366</v>
      </c>
      <c r="C1971">
        <v>7</v>
      </c>
      <c r="D1971">
        <v>1126020003049</v>
      </c>
      <c r="E1971" s="1">
        <v>46060</v>
      </c>
      <c r="F1971" s="1">
        <v>46073</v>
      </c>
      <c r="G1971">
        <v>400</v>
      </c>
      <c r="H1971" s="1">
        <f t="shared" si="150"/>
        <v>46067</v>
      </c>
      <c r="I1971" s="5">
        <f t="shared" si="154"/>
        <v>46253</v>
      </c>
      <c r="J1971" s="9" t="str">
        <f t="shared" si="151"/>
        <v>ชำระตรงเวลา</v>
      </c>
      <c r="K1971" s="10">
        <f t="shared" si="152"/>
        <v>6</v>
      </c>
      <c r="L1971" t="str">
        <f t="shared" si="153"/>
        <v>ลูกหนี้ชั้นดี</v>
      </c>
    </row>
    <row r="1972" spans="1:12" x14ac:dyDescent="0.2">
      <c r="A1972" t="s">
        <v>832</v>
      </c>
      <c r="B1972" t="s">
        <v>366</v>
      </c>
      <c r="C1972">
        <v>30</v>
      </c>
      <c r="D1972">
        <v>1126020003056</v>
      </c>
      <c r="E1972" s="1">
        <v>46064</v>
      </c>
      <c r="F1972" s="1">
        <v>46094</v>
      </c>
      <c r="G1972">
        <v>1080</v>
      </c>
      <c r="H1972" s="1">
        <f t="shared" si="150"/>
        <v>46094</v>
      </c>
      <c r="I1972" s="5">
        <f t="shared" si="154"/>
        <v>46253</v>
      </c>
      <c r="J1972" s="9" t="str">
        <f t="shared" si="151"/>
        <v>ชำระตรงเวลา</v>
      </c>
      <c r="K1972" s="10">
        <f t="shared" si="152"/>
        <v>0</v>
      </c>
      <c r="L1972" t="str">
        <f t="shared" si="153"/>
        <v>ลูกหนี้ชั้นดี</v>
      </c>
    </row>
    <row r="1973" spans="1:12" x14ac:dyDescent="0.2">
      <c r="A1973" t="s">
        <v>832</v>
      </c>
      <c r="B1973" t="s">
        <v>366</v>
      </c>
      <c r="C1973">
        <v>7</v>
      </c>
      <c r="D1973">
        <v>1126020003063</v>
      </c>
      <c r="E1973" s="1">
        <v>46062</v>
      </c>
      <c r="F1973" s="1">
        <v>46066</v>
      </c>
      <c r="G1973">
        <v>12280</v>
      </c>
      <c r="H1973" s="1">
        <f t="shared" si="150"/>
        <v>46069</v>
      </c>
      <c r="I1973" s="5">
        <f t="shared" si="154"/>
        <v>46253</v>
      </c>
      <c r="J1973" s="9" t="str">
        <f t="shared" si="151"/>
        <v>ชำระตรงเวลา</v>
      </c>
      <c r="K1973" s="10">
        <f t="shared" si="152"/>
        <v>0</v>
      </c>
      <c r="L1973" t="str">
        <f t="shared" si="153"/>
        <v>ลูกหนี้ชั้นดี</v>
      </c>
    </row>
    <row r="1974" spans="1:12" x14ac:dyDescent="0.2">
      <c r="A1974" t="s">
        <v>1408</v>
      </c>
      <c r="B1974" t="s">
        <v>366</v>
      </c>
      <c r="C1974">
        <v>7</v>
      </c>
      <c r="D1974">
        <v>1126020003070</v>
      </c>
      <c r="E1974" s="1">
        <v>46057</v>
      </c>
      <c r="F1974" s="1">
        <v>46062</v>
      </c>
      <c r="G1974">
        <v>250</v>
      </c>
      <c r="H1974" s="1">
        <f t="shared" si="150"/>
        <v>46064</v>
      </c>
      <c r="I1974" s="5">
        <f t="shared" si="154"/>
        <v>46253</v>
      </c>
      <c r="J1974" s="9" t="str">
        <f t="shared" si="151"/>
        <v>ชำระตรงเวลา</v>
      </c>
      <c r="K1974" s="10">
        <f t="shared" si="152"/>
        <v>0</v>
      </c>
      <c r="L1974" t="str">
        <f t="shared" si="153"/>
        <v>ลูกหนี้ชั้นดี</v>
      </c>
    </row>
    <row r="1975" spans="1:12" x14ac:dyDescent="0.2">
      <c r="A1975" t="s">
        <v>548</v>
      </c>
      <c r="B1975" t="s">
        <v>366</v>
      </c>
      <c r="C1975">
        <v>30</v>
      </c>
      <c r="D1975">
        <v>1126020003087</v>
      </c>
      <c r="E1975" s="1">
        <v>46063</v>
      </c>
      <c r="F1975" s="1">
        <v>46072</v>
      </c>
      <c r="G1975">
        <v>1734</v>
      </c>
      <c r="H1975" s="1">
        <f t="shared" si="150"/>
        <v>46093</v>
      </c>
      <c r="I1975" s="5">
        <f t="shared" si="154"/>
        <v>46253</v>
      </c>
      <c r="J1975" s="9" t="str">
        <f t="shared" si="151"/>
        <v>ชำระตรงเวลา</v>
      </c>
      <c r="K1975" s="10">
        <f t="shared" si="152"/>
        <v>0</v>
      </c>
      <c r="L1975" t="str">
        <f t="shared" si="153"/>
        <v>ลูกหนี้ชั้นดี</v>
      </c>
    </row>
    <row r="1976" spans="1:12" x14ac:dyDescent="0.2">
      <c r="A1976" t="s">
        <v>555</v>
      </c>
      <c r="B1976" t="s">
        <v>366</v>
      </c>
      <c r="C1976">
        <v>7</v>
      </c>
      <c r="D1976">
        <v>1126020003094</v>
      </c>
      <c r="E1976" s="1">
        <v>46057</v>
      </c>
      <c r="F1976" s="1">
        <v>46057</v>
      </c>
      <c r="G1976">
        <v>640</v>
      </c>
      <c r="H1976" s="1">
        <f t="shared" si="150"/>
        <v>46064</v>
      </c>
      <c r="I1976" s="5">
        <f t="shared" si="154"/>
        <v>46253</v>
      </c>
      <c r="J1976" s="9" t="str">
        <f t="shared" si="151"/>
        <v>ชำระตรงเวลา</v>
      </c>
      <c r="K1976" s="10">
        <f t="shared" si="152"/>
        <v>0</v>
      </c>
      <c r="L1976" t="str">
        <f t="shared" si="153"/>
        <v>ลูกหนี้ชั้นดี</v>
      </c>
    </row>
    <row r="1977" spans="1:12" x14ac:dyDescent="0.2">
      <c r="A1977" t="s">
        <v>555</v>
      </c>
      <c r="B1977" t="s">
        <v>366</v>
      </c>
      <c r="C1977">
        <v>7</v>
      </c>
      <c r="D1977">
        <v>1126020003094</v>
      </c>
      <c r="E1977" s="1">
        <v>46057</v>
      </c>
      <c r="F1977" s="1">
        <v>46057</v>
      </c>
      <c r="G1977">
        <v>640</v>
      </c>
      <c r="H1977" s="1">
        <f t="shared" si="150"/>
        <v>46064</v>
      </c>
      <c r="I1977" s="5">
        <f t="shared" si="154"/>
        <v>46253</v>
      </c>
      <c r="J1977" s="9" t="str">
        <f t="shared" si="151"/>
        <v>ค้างชำระ 1 - 30 วัน</v>
      </c>
      <c r="K1977" s="10">
        <f t="shared" si="152"/>
        <v>0</v>
      </c>
      <c r="L1977" t="str">
        <f t="shared" si="153"/>
        <v>ลูกหนี้ชั้นดี</v>
      </c>
    </row>
    <row r="1978" spans="1:12" x14ac:dyDescent="0.2">
      <c r="A1978" t="s">
        <v>481</v>
      </c>
      <c r="B1978" t="s">
        <v>366</v>
      </c>
      <c r="C1978">
        <v>15</v>
      </c>
      <c r="D1978">
        <v>1126020003100</v>
      </c>
      <c r="E1978" s="1">
        <v>46060</v>
      </c>
      <c r="F1978" s="1">
        <v>46078</v>
      </c>
      <c r="G1978">
        <v>1320</v>
      </c>
      <c r="H1978" s="1">
        <f t="shared" si="150"/>
        <v>46075</v>
      </c>
      <c r="I1978" s="5">
        <f t="shared" si="154"/>
        <v>46253</v>
      </c>
      <c r="J1978" s="9" t="str">
        <f t="shared" si="151"/>
        <v>ชำระตรงเวลา</v>
      </c>
      <c r="K1978" s="10">
        <f t="shared" si="152"/>
        <v>3</v>
      </c>
      <c r="L1978" t="str">
        <f t="shared" si="153"/>
        <v>ลูกหนี้ชั้นดี</v>
      </c>
    </row>
    <row r="1979" spans="1:12" x14ac:dyDescent="0.2">
      <c r="A1979" t="s">
        <v>548</v>
      </c>
      <c r="B1979" t="s">
        <v>366</v>
      </c>
      <c r="C1979">
        <v>7</v>
      </c>
      <c r="D1979">
        <v>1126020003117</v>
      </c>
      <c r="E1979" s="1">
        <v>46059</v>
      </c>
      <c r="F1979" s="1">
        <v>46059</v>
      </c>
      <c r="G1979">
        <v>225</v>
      </c>
      <c r="H1979" s="1">
        <f t="shared" si="150"/>
        <v>46066</v>
      </c>
      <c r="I1979" s="5">
        <f t="shared" si="154"/>
        <v>46253</v>
      </c>
      <c r="J1979" s="9" t="str">
        <f t="shared" si="151"/>
        <v>ชำระตรงเวลา</v>
      </c>
      <c r="K1979" s="10">
        <f t="shared" si="152"/>
        <v>0</v>
      </c>
      <c r="L1979" t="str">
        <f t="shared" si="153"/>
        <v>ลูกหนี้ชั้นดี</v>
      </c>
    </row>
    <row r="1980" spans="1:12" x14ac:dyDescent="0.2">
      <c r="A1980" t="s">
        <v>451</v>
      </c>
      <c r="B1980" t="s">
        <v>366</v>
      </c>
      <c r="C1980">
        <v>7</v>
      </c>
      <c r="D1980">
        <v>1126020003124</v>
      </c>
      <c r="E1980" s="1">
        <v>46060</v>
      </c>
      <c r="F1980" s="1">
        <v>46062</v>
      </c>
      <c r="G1980">
        <v>4815</v>
      </c>
      <c r="H1980" s="1">
        <f t="shared" si="150"/>
        <v>46067</v>
      </c>
      <c r="I1980" s="5">
        <f t="shared" si="154"/>
        <v>46253</v>
      </c>
      <c r="J1980" s="9" t="str">
        <f t="shared" si="151"/>
        <v>ชำระตรงเวลา</v>
      </c>
      <c r="K1980" s="10">
        <f t="shared" si="152"/>
        <v>0</v>
      </c>
      <c r="L1980" t="str">
        <f t="shared" si="153"/>
        <v>ลูกหนี้ชั้นดี</v>
      </c>
    </row>
    <row r="1981" spans="1:12" x14ac:dyDescent="0.2">
      <c r="A1981" t="s">
        <v>548</v>
      </c>
      <c r="B1981" t="s">
        <v>366</v>
      </c>
      <c r="C1981">
        <v>7</v>
      </c>
      <c r="D1981">
        <v>1126020003131</v>
      </c>
      <c r="E1981" s="1">
        <v>46057</v>
      </c>
      <c r="F1981" s="1">
        <v>46057</v>
      </c>
      <c r="G1981">
        <v>325</v>
      </c>
      <c r="H1981" s="1">
        <f t="shared" si="150"/>
        <v>46064</v>
      </c>
      <c r="I1981" s="5">
        <f t="shared" si="154"/>
        <v>46253</v>
      </c>
      <c r="J1981" s="9" t="str">
        <f t="shared" si="151"/>
        <v>ชำระตรงเวลา</v>
      </c>
      <c r="K1981" s="10">
        <f t="shared" si="152"/>
        <v>0</v>
      </c>
      <c r="L1981" t="str">
        <f t="shared" si="153"/>
        <v>ลูกหนี้ชั้นดี</v>
      </c>
    </row>
    <row r="1982" spans="1:12" x14ac:dyDescent="0.2">
      <c r="A1982" t="s">
        <v>555</v>
      </c>
      <c r="B1982" t="s">
        <v>366</v>
      </c>
      <c r="C1982">
        <v>7</v>
      </c>
      <c r="D1982">
        <v>1126020003148</v>
      </c>
      <c r="E1982" s="1">
        <v>46060</v>
      </c>
      <c r="F1982" s="1">
        <v>46065</v>
      </c>
      <c r="G1982">
        <v>1100</v>
      </c>
      <c r="H1982" s="1">
        <f t="shared" si="150"/>
        <v>46067</v>
      </c>
      <c r="I1982" s="5">
        <f t="shared" si="154"/>
        <v>46253</v>
      </c>
      <c r="J1982" s="9" t="str">
        <f t="shared" si="151"/>
        <v>ชำระตรงเวลา</v>
      </c>
      <c r="K1982" s="10">
        <f t="shared" si="152"/>
        <v>0</v>
      </c>
      <c r="L1982" t="str">
        <f t="shared" si="153"/>
        <v>ลูกหนี้ชั้นดี</v>
      </c>
    </row>
    <row r="1983" spans="1:12" x14ac:dyDescent="0.2">
      <c r="A1983" t="s">
        <v>555</v>
      </c>
      <c r="B1983" t="s">
        <v>366</v>
      </c>
      <c r="C1983">
        <v>7</v>
      </c>
      <c r="D1983">
        <v>1126020003148</v>
      </c>
      <c r="E1983" s="1">
        <v>46060</v>
      </c>
      <c r="F1983" s="1">
        <v>46065</v>
      </c>
      <c r="G1983">
        <v>1100</v>
      </c>
      <c r="H1983" s="1">
        <f t="shared" si="150"/>
        <v>46067</v>
      </c>
      <c r="I1983" s="5">
        <f t="shared" si="154"/>
        <v>46253</v>
      </c>
      <c r="J1983" s="9" t="str">
        <f t="shared" si="151"/>
        <v>ชำระตรงเวลา</v>
      </c>
      <c r="K1983" s="10">
        <f t="shared" si="152"/>
        <v>0</v>
      </c>
      <c r="L1983" t="str">
        <f t="shared" si="153"/>
        <v>ลูกหนี้ชั้นดี</v>
      </c>
    </row>
    <row r="1984" spans="1:12" x14ac:dyDescent="0.2">
      <c r="A1984" t="s">
        <v>555</v>
      </c>
      <c r="B1984" t="s">
        <v>366</v>
      </c>
      <c r="C1984">
        <v>7</v>
      </c>
      <c r="D1984">
        <v>1126020003148</v>
      </c>
      <c r="E1984" s="1">
        <v>46060</v>
      </c>
      <c r="F1984" s="1">
        <v>46065</v>
      </c>
      <c r="G1984">
        <v>1100</v>
      </c>
      <c r="H1984" s="1">
        <f t="shared" si="150"/>
        <v>46067</v>
      </c>
      <c r="I1984" s="5">
        <f t="shared" si="154"/>
        <v>46253</v>
      </c>
      <c r="J1984" s="9" t="str">
        <f t="shared" si="151"/>
        <v>ชำระตรงเวลา</v>
      </c>
      <c r="K1984" s="10">
        <f t="shared" si="152"/>
        <v>0</v>
      </c>
      <c r="L1984" t="str">
        <f t="shared" si="153"/>
        <v>ลูกหนี้ชั้นดี</v>
      </c>
    </row>
    <row r="1985" spans="1:12" x14ac:dyDescent="0.2">
      <c r="A1985" t="s">
        <v>1409</v>
      </c>
      <c r="B1985" t="s">
        <v>366</v>
      </c>
      <c r="C1985">
        <v>7</v>
      </c>
      <c r="D1985">
        <v>1126020003155</v>
      </c>
      <c r="E1985" s="1">
        <v>46060</v>
      </c>
      <c r="F1985" s="1">
        <v>46064</v>
      </c>
      <c r="G1985">
        <v>6370</v>
      </c>
      <c r="H1985" s="1">
        <f t="shared" si="150"/>
        <v>46067</v>
      </c>
      <c r="I1985" s="5">
        <f t="shared" si="154"/>
        <v>46253</v>
      </c>
      <c r="J1985" s="9" t="str">
        <f t="shared" si="151"/>
        <v>ชำระตรงเวลา</v>
      </c>
      <c r="K1985" s="10">
        <f t="shared" si="152"/>
        <v>0</v>
      </c>
      <c r="L1985" t="str">
        <f t="shared" si="153"/>
        <v>ลูกหนี้ชั้นดี</v>
      </c>
    </row>
    <row r="1986" spans="1:12" x14ac:dyDescent="0.2">
      <c r="A1986" t="s">
        <v>1409</v>
      </c>
      <c r="B1986" t="s">
        <v>366</v>
      </c>
      <c r="C1986">
        <v>7</v>
      </c>
      <c r="D1986">
        <v>1126020003155</v>
      </c>
      <c r="E1986" s="1">
        <v>46060</v>
      </c>
      <c r="F1986" s="1">
        <v>46064</v>
      </c>
      <c r="G1986">
        <v>6370</v>
      </c>
      <c r="H1986" s="1">
        <f t="shared" ref="H1986:H2049" si="155">E1986+C1986</f>
        <v>46067</v>
      </c>
      <c r="I1986" s="5">
        <f t="shared" si="154"/>
        <v>46253</v>
      </c>
      <c r="J1986" s="9" t="str">
        <f t="shared" ref="J1986:J2049" si="156">IF(K1987&lt;=0, "ชำระตรงเวลา", IF(K1987&lt;=30, "ค้างชำระ 1 - 30 วัน", IF(K1987&lt;=60, "ค้างชำระ 31 - 60 วัน", IF(K1987&lt;=90, "ค้างชำระ 61 - 90 วัน", "ค้างชำระเกิน 90 วัน"))))</f>
        <v>ชำระตรงเวลา</v>
      </c>
      <c r="K1986" s="10">
        <f t="shared" ref="K1986:K2049" si="157">IF(OR(F1986="",F1986="(ว่าง)"), MAX(0,I1985-H1986), MAX(0,F1986-H1986))</f>
        <v>0</v>
      </c>
      <c r="L1986" t="str">
        <f t="shared" ref="L1986:L2049" si="158">IF(K1986&lt;=30, "ลูกหนี้ชั้นดี", IF(K1986&lt;=90, "ลูกหนี้เฝ้าติดตาม", "ลูกหนี้ด้อยคุณภาพ (NPL)"))</f>
        <v>ลูกหนี้ชั้นดี</v>
      </c>
    </row>
    <row r="1987" spans="1:12" x14ac:dyDescent="0.2">
      <c r="A1987" t="s">
        <v>1410</v>
      </c>
      <c r="B1987" t="s">
        <v>366</v>
      </c>
      <c r="C1987">
        <v>7</v>
      </c>
      <c r="D1987">
        <v>1126020003179</v>
      </c>
      <c r="E1987" s="1">
        <v>46059</v>
      </c>
      <c r="F1987" s="1">
        <v>46064</v>
      </c>
      <c r="G1987">
        <v>1255</v>
      </c>
      <c r="H1987" s="1">
        <f t="shared" si="155"/>
        <v>46066</v>
      </c>
      <c r="I1987" s="5">
        <f t="shared" si="154"/>
        <v>46253</v>
      </c>
      <c r="J1987" s="9" t="str">
        <f t="shared" si="156"/>
        <v>ชำระตรงเวลา</v>
      </c>
      <c r="K1987" s="10">
        <f t="shared" si="157"/>
        <v>0</v>
      </c>
      <c r="L1987" t="str">
        <f t="shared" si="158"/>
        <v>ลูกหนี้ชั้นดี</v>
      </c>
    </row>
    <row r="1988" spans="1:12" x14ac:dyDescent="0.2">
      <c r="A1988" t="s">
        <v>504</v>
      </c>
      <c r="B1988" t="s">
        <v>366</v>
      </c>
      <c r="C1988">
        <v>7</v>
      </c>
      <c r="D1988">
        <v>1126020003186</v>
      </c>
      <c r="E1988" s="1">
        <v>46064</v>
      </c>
      <c r="F1988" s="1">
        <v>46066</v>
      </c>
      <c r="G1988">
        <v>1085</v>
      </c>
      <c r="H1988" s="1">
        <f t="shared" si="155"/>
        <v>46071</v>
      </c>
      <c r="I1988" s="5">
        <f t="shared" ref="I1988:I2051" si="159">I1987</f>
        <v>46253</v>
      </c>
      <c r="J1988" s="9" t="str">
        <f t="shared" si="156"/>
        <v>ค้างชำระ 1 - 30 วัน</v>
      </c>
      <c r="K1988" s="10">
        <f t="shared" si="157"/>
        <v>0</v>
      </c>
      <c r="L1988" t="str">
        <f t="shared" si="158"/>
        <v>ลูกหนี้ชั้นดี</v>
      </c>
    </row>
    <row r="1989" spans="1:12" x14ac:dyDescent="0.2">
      <c r="A1989" t="s">
        <v>1411</v>
      </c>
      <c r="B1989" t="s">
        <v>366</v>
      </c>
      <c r="C1989">
        <v>7</v>
      </c>
      <c r="D1989">
        <v>1126020003193</v>
      </c>
      <c r="E1989" s="1">
        <v>46058</v>
      </c>
      <c r="F1989" s="1">
        <v>46069</v>
      </c>
      <c r="G1989">
        <v>1105</v>
      </c>
      <c r="H1989" s="1">
        <f t="shared" si="155"/>
        <v>46065</v>
      </c>
      <c r="I1989" s="5">
        <f t="shared" si="159"/>
        <v>46253</v>
      </c>
      <c r="J1989" s="9" t="str">
        <f t="shared" si="156"/>
        <v>ค้างชำระ 1 - 30 วัน</v>
      </c>
      <c r="K1989" s="10">
        <f t="shared" si="157"/>
        <v>4</v>
      </c>
      <c r="L1989" t="str">
        <f t="shared" si="158"/>
        <v>ลูกหนี้ชั้นดี</v>
      </c>
    </row>
    <row r="1990" spans="1:12" x14ac:dyDescent="0.2">
      <c r="A1990" t="s">
        <v>1412</v>
      </c>
      <c r="B1990" t="s">
        <v>366</v>
      </c>
      <c r="C1990">
        <v>7</v>
      </c>
      <c r="D1990">
        <v>1126020003209</v>
      </c>
      <c r="E1990" s="1">
        <v>46060</v>
      </c>
      <c r="F1990" s="1">
        <v>46076</v>
      </c>
      <c r="G1990">
        <v>510</v>
      </c>
      <c r="H1990" s="1">
        <f t="shared" si="155"/>
        <v>46067</v>
      </c>
      <c r="I1990" s="5">
        <f t="shared" si="159"/>
        <v>46253</v>
      </c>
      <c r="J1990" s="9" t="str">
        <f t="shared" si="156"/>
        <v>ชำระตรงเวลา</v>
      </c>
      <c r="K1990" s="10">
        <f t="shared" si="157"/>
        <v>9</v>
      </c>
      <c r="L1990" t="str">
        <f t="shared" si="158"/>
        <v>ลูกหนี้ชั้นดี</v>
      </c>
    </row>
    <row r="1991" spans="1:12" x14ac:dyDescent="0.2">
      <c r="A1991" t="s">
        <v>1413</v>
      </c>
      <c r="B1991" t="s">
        <v>366</v>
      </c>
      <c r="C1991">
        <v>30</v>
      </c>
      <c r="D1991">
        <v>1126020003216</v>
      </c>
      <c r="E1991" s="1">
        <v>46060</v>
      </c>
      <c r="F1991" s="1">
        <v>46080</v>
      </c>
      <c r="G1991">
        <v>3744</v>
      </c>
      <c r="H1991" s="1">
        <f t="shared" si="155"/>
        <v>46090</v>
      </c>
      <c r="I1991" s="5">
        <f t="shared" si="159"/>
        <v>46253</v>
      </c>
      <c r="J1991" s="9" t="str">
        <f t="shared" si="156"/>
        <v>ชำระตรงเวลา</v>
      </c>
      <c r="K1991" s="10">
        <f t="shared" si="157"/>
        <v>0</v>
      </c>
      <c r="L1991" t="str">
        <f t="shared" si="158"/>
        <v>ลูกหนี้ชั้นดี</v>
      </c>
    </row>
    <row r="1992" spans="1:12" x14ac:dyDescent="0.2">
      <c r="A1992" t="s">
        <v>1413</v>
      </c>
      <c r="B1992" t="s">
        <v>366</v>
      </c>
      <c r="C1992">
        <v>30</v>
      </c>
      <c r="D1992">
        <v>1126020003216</v>
      </c>
      <c r="E1992" s="1">
        <v>46060</v>
      </c>
      <c r="F1992" s="1">
        <v>46080</v>
      </c>
      <c r="G1992">
        <v>3744</v>
      </c>
      <c r="H1992" s="1">
        <f t="shared" si="155"/>
        <v>46090</v>
      </c>
      <c r="I1992" s="5">
        <f t="shared" si="159"/>
        <v>46253</v>
      </c>
      <c r="J1992" s="9" t="str">
        <f t="shared" si="156"/>
        <v>ค้างชำระ 1 - 30 วัน</v>
      </c>
      <c r="K1992" s="10">
        <f t="shared" si="157"/>
        <v>0</v>
      </c>
      <c r="L1992" t="str">
        <f t="shared" si="158"/>
        <v>ลูกหนี้ชั้นดี</v>
      </c>
    </row>
    <row r="1993" spans="1:12" x14ac:dyDescent="0.2">
      <c r="A1993" t="s">
        <v>1411</v>
      </c>
      <c r="B1993" t="s">
        <v>366</v>
      </c>
      <c r="C1993">
        <v>7</v>
      </c>
      <c r="D1993">
        <v>1126020003223</v>
      </c>
      <c r="E1993" s="1">
        <v>46060</v>
      </c>
      <c r="F1993" s="1">
        <v>46073</v>
      </c>
      <c r="G1993">
        <v>1145</v>
      </c>
      <c r="H1993" s="1">
        <f t="shared" si="155"/>
        <v>46067</v>
      </c>
      <c r="I1993" s="5">
        <f t="shared" si="159"/>
        <v>46253</v>
      </c>
      <c r="J1993" s="9" t="str">
        <f t="shared" si="156"/>
        <v>ชำระตรงเวลา</v>
      </c>
      <c r="K1993" s="10">
        <f t="shared" si="157"/>
        <v>6</v>
      </c>
      <c r="L1993" t="str">
        <f t="shared" si="158"/>
        <v>ลูกหนี้ชั้นดี</v>
      </c>
    </row>
    <row r="1994" spans="1:12" x14ac:dyDescent="0.2">
      <c r="A1994" t="s">
        <v>1414</v>
      </c>
      <c r="B1994" t="s">
        <v>366</v>
      </c>
      <c r="C1994">
        <v>30</v>
      </c>
      <c r="D1994">
        <v>1126020003230</v>
      </c>
      <c r="E1994" s="1">
        <v>46060</v>
      </c>
      <c r="F1994" s="1">
        <v>46080</v>
      </c>
      <c r="G1994">
        <v>3150</v>
      </c>
      <c r="H1994" s="1">
        <f t="shared" si="155"/>
        <v>46090</v>
      </c>
      <c r="I1994" s="5">
        <f t="shared" si="159"/>
        <v>46253</v>
      </c>
      <c r="J1994" s="9" t="str">
        <f t="shared" si="156"/>
        <v>ชำระตรงเวลา</v>
      </c>
      <c r="K1994" s="10">
        <f t="shared" si="157"/>
        <v>0</v>
      </c>
      <c r="L1994" t="str">
        <f t="shared" si="158"/>
        <v>ลูกหนี้ชั้นดี</v>
      </c>
    </row>
    <row r="1995" spans="1:12" x14ac:dyDescent="0.2">
      <c r="A1995" t="s">
        <v>779</v>
      </c>
      <c r="B1995" t="s">
        <v>366</v>
      </c>
      <c r="C1995">
        <v>7</v>
      </c>
      <c r="D1995">
        <v>1126020003247</v>
      </c>
      <c r="E1995" s="1">
        <v>46059</v>
      </c>
      <c r="F1995" s="1">
        <v>46063</v>
      </c>
      <c r="G1995">
        <v>1160</v>
      </c>
      <c r="H1995" s="1">
        <f t="shared" si="155"/>
        <v>46066</v>
      </c>
      <c r="I1995" s="5">
        <f t="shared" si="159"/>
        <v>46253</v>
      </c>
      <c r="J1995" s="9" t="str">
        <f t="shared" si="156"/>
        <v>ชำระตรงเวลา</v>
      </c>
      <c r="K1995" s="10">
        <f t="shared" si="157"/>
        <v>0</v>
      </c>
      <c r="L1995" t="str">
        <f t="shared" si="158"/>
        <v>ลูกหนี้ชั้นดี</v>
      </c>
    </row>
    <row r="1996" spans="1:12" x14ac:dyDescent="0.2">
      <c r="A1996" t="s">
        <v>779</v>
      </c>
      <c r="B1996" t="s">
        <v>366</v>
      </c>
      <c r="C1996">
        <v>7</v>
      </c>
      <c r="D1996">
        <v>1126020003247</v>
      </c>
      <c r="E1996" s="1">
        <v>46059</v>
      </c>
      <c r="F1996" s="1">
        <v>46063</v>
      </c>
      <c r="G1996">
        <v>1160</v>
      </c>
      <c r="H1996" s="1">
        <f t="shared" si="155"/>
        <v>46066</v>
      </c>
      <c r="I1996" s="5">
        <f t="shared" si="159"/>
        <v>46253</v>
      </c>
      <c r="J1996" s="9" t="str">
        <f t="shared" si="156"/>
        <v>ชำระตรงเวลา</v>
      </c>
      <c r="K1996" s="10">
        <f t="shared" si="157"/>
        <v>0</v>
      </c>
      <c r="L1996" t="str">
        <f t="shared" si="158"/>
        <v>ลูกหนี้ชั้นดี</v>
      </c>
    </row>
    <row r="1997" spans="1:12" x14ac:dyDescent="0.2">
      <c r="A1997" t="s">
        <v>779</v>
      </c>
      <c r="B1997" t="s">
        <v>366</v>
      </c>
      <c r="C1997">
        <v>7</v>
      </c>
      <c r="D1997">
        <v>1126020003247</v>
      </c>
      <c r="E1997" s="1">
        <v>46059</v>
      </c>
      <c r="F1997" s="1">
        <v>46063</v>
      </c>
      <c r="G1997">
        <v>1160</v>
      </c>
      <c r="H1997" s="1">
        <f t="shared" si="155"/>
        <v>46066</v>
      </c>
      <c r="I1997" s="5">
        <f t="shared" si="159"/>
        <v>46253</v>
      </c>
      <c r="J1997" s="9" t="str">
        <f t="shared" si="156"/>
        <v>ชำระตรงเวลา</v>
      </c>
      <c r="K1997" s="10">
        <f t="shared" si="157"/>
        <v>0</v>
      </c>
      <c r="L1997" t="str">
        <f t="shared" si="158"/>
        <v>ลูกหนี้ชั้นดี</v>
      </c>
    </row>
    <row r="1998" spans="1:12" x14ac:dyDescent="0.2">
      <c r="A1998" t="s">
        <v>1415</v>
      </c>
      <c r="B1998" t="s">
        <v>366</v>
      </c>
      <c r="C1998">
        <v>7</v>
      </c>
      <c r="D1998">
        <v>1126020003254</v>
      </c>
      <c r="E1998" s="1">
        <v>46063</v>
      </c>
      <c r="F1998" s="1">
        <v>46065</v>
      </c>
      <c r="G1998">
        <v>1035</v>
      </c>
      <c r="H1998" s="1">
        <f t="shared" si="155"/>
        <v>46070</v>
      </c>
      <c r="I1998" s="5">
        <f t="shared" si="159"/>
        <v>46253</v>
      </c>
      <c r="J1998" s="9" t="str">
        <f t="shared" si="156"/>
        <v>ชำระตรงเวลา</v>
      </c>
      <c r="K1998" s="10">
        <f t="shared" si="157"/>
        <v>0</v>
      </c>
      <c r="L1998" t="str">
        <f t="shared" si="158"/>
        <v>ลูกหนี้ชั้นดี</v>
      </c>
    </row>
    <row r="1999" spans="1:12" x14ac:dyDescent="0.2">
      <c r="A1999" t="s">
        <v>1388</v>
      </c>
      <c r="B1999" t="s">
        <v>366</v>
      </c>
      <c r="C1999">
        <v>7</v>
      </c>
      <c r="D1999">
        <v>1126020003261</v>
      </c>
      <c r="E1999" s="1">
        <v>46057</v>
      </c>
      <c r="F1999" s="1">
        <v>46059</v>
      </c>
      <c r="G1999">
        <v>65</v>
      </c>
      <c r="H1999" s="1">
        <f t="shared" si="155"/>
        <v>46064</v>
      </c>
      <c r="I1999" s="5">
        <f t="shared" si="159"/>
        <v>46253</v>
      </c>
      <c r="J1999" s="9" t="str">
        <f t="shared" si="156"/>
        <v>ค้างชำระ 1 - 30 วัน</v>
      </c>
      <c r="K1999" s="10">
        <f t="shared" si="157"/>
        <v>0</v>
      </c>
      <c r="L1999" t="str">
        <f t="shared" si="158"/>
        <v>ลูกหนี้ชั้นดี</v>
      </c>
    </row>
    <row r="2000" spans="1:12" x14ac:dyDescent="0.2">
      <c r="A2000" t="s">
        <v>1407</v>
      </c>
      <c r="B2000" t="s">
        <v>366</v>
      </c>
      <c r="C2000">
        <v>7</v>
      </c>
      <c r="D2000">
        <v>1126020003278</v>
      </c>
      <c r="E2000" s="1">
        <v>46060</v>
      </c>
      <c r="F2000" s="1">
        <v>46070</v>
      </c>
      <c r="G2000">
        <v>31000</v>
      </c>
      <c r="H2000" s="1">
        <f t="shared" si="155"/>
        <v>46067</v>
      </c>
      <c r="I2000" s="5">
        <f t="shared" si="159"/>
        <v>46253</v>
      </c>
      <c r="J2000" s="9" t="str">
        <f t="shared" si="156"/>
        <v>ค้างชำระ 1 - 30 วัน</v>
      </c>
      <c r="K2000" s="10">
        <f t="shared" si="157"/>
        <v>3</v>
      </c>
      <c r="L2000" t="str">
        <f t="shared" si="158"/>
        <v>ลูกหนี้ชั้นดี</v>
      </c>
    </row>
    <row r="2001" spans="1:12" x14ac:dyDescent="0.2">
      <c r="A2001" t="s">
        <v>1407</v>
      </c>
      <c r="B2001" t="s">
        <v>366</v>
      </c>
      <c r="C2001">
        <v>7</v>
      </c>
      <c r="D2001">
        <v>1126020003278</v>
      </c>
      <c r="E2001" s="1">
        <v>46060</v>
      </c>
      <c r="F2001" s="1">
        <v>46070</v>
      </c>
      <c r="G2001">
        <v>31000</v>
      </c>
      <c r="H2001" s="1">
        <f t="shared" si="155"/>
        <v>46067</v>
      </c>
      <c r="I2001" s="5">
        <f t="shared" si="159"/>
        <v>46253</v>
      </c>
      <c r="J2001" s="9" t="str">
        <f t="shared" si="156"/>
        <v>ชำระตรงเวลา</v>
      </c>
      <c r="K2001" s="10">
        <f t="shared" si="157"/>
        <v>3</v>
      </c>
      <c r="L2001" t="str">
        <f t="shared" si="158"/>
        <v>ลูกหนี้ชั้นดี</v>
      </c>
    </row>
    <row r="2002" spans="1:12" x14ac:dyDescent="0.2">
      <c r="A2002" t="s">
        <v>1407</v>
      </c>
      <c r="B2002" t="s">
        <v>366</v>
      </c>
      <c r="C2002">
        <v>7</v>
      </c>
      <c r="D2002">
        <v>1126020003285</v>
      </c>
      <c r="E2002" s="1">
        <v>46057</v>
      </c>
      <c r="F2002" s="1">
        <v>46062</v>
      </c>
      <c r="G2002">
        <v>540</v>
      </c>
      <c r="H2002" s="1">
        <f t="shared" si="155"/>
        <v>46064</v>
      </c>
      <c r="I2002" s="5">
        <f t="shared" si="159"/>
        <v>46253</v>
      </c>
      <c r="J2002" s="9" t="str">
        <f t="shared" si="156"/>
        <v>ค้างชำระ 1 - 30 วัน</v>
      </c>
      <c r="K2002" s="10">
        <f t="shared" si="157"/>
        <v>0</v>
      </c>
      <c r="L2002" t="str">
        <f t="shared" si="158"/>
        <v>ลูกหนี้ชั้นดี</v>
      </c>
    </row>
    <row r="2003" spans="1:12" x14ac:dyDescent="0.2">
      <c r="A2003" t="s">
        <v>729</v>
      </c>
      <c r="B2003" t="s">
        <v>366</v>
      </c>
      <c r="C2003">
        <v>7</v>
      </c>
      <c r="D2003">
        <v>1126020003292</v>
      </c>
      <c r="E2003" s="1">
        <v>46058</v>
      </c>
      <c r="F2003" s="1">
        <v>46070</v>
      </c>
      <c r="G2003">
        <v>2450</v>
      </c>
      <c r="H2003" s="1">
        <f t="shared" si="155"/>
        <v>46065</v>
      </c>
      <c r="I2003" s="5">
        <f t="shared" si="159"/>
        <v>46253</v>
      </c>
      <c r="J2003" s="9" t="str">
        <f t="shared" si="156"/>
        <v>ค้างชำระ 1 - 30 วัน</v>
      </c>
      <c r="K2003" s="10">
        <f t="shared" si="157"/>
        <v>5</v>
      </c>
      <c r="L2003" t="str">
        <f t="shared" si="158"/>
        <v>ลูกหนี้ชั้นดี</v>
      </c>
    </row>
    <row r="2004" spans="1:12" x14ac:dyDescent="0.2">
      <c r="A2004" t="s">
        <v>1416</v>
      </c>
      <c r="B2004" t="s">
        <v>366</v>
      </c>
      <c r="C2004">
        <v>7</v>
      </c>
      <c r="D2004">
        <v>1126020003308</v>
      </c>
      <c r="E2004" s="1">
        <v>46057</v>
      </c>
      <c r="F2004" s="1">
        <v>46073</v>
      </c>
      <c r="G2004">
        <v>949</v>
      </c>
      <c r="H2004" s="1">
        <f t="shared" si="155"/>
        <v>46064</v>
      </c>
      <c r="I2004" s="5">
        <f t="shared" si="159"/>
        <v>46253</v>
      </c>
      <c r="J2004" s="9" t="str">
        <f t="shared" si="156"/>
        <v>ค้างชำระ 1 - 30 วัน</v>
      </c>
      <c r="K2004" s="10">
        <f t="shared" si="157"/>
        <v>9</v>
      </c>
      <c r="L2004" t="str">
        <f t="shared" si="158"/>
        <v>ลูกหนี้ชั้นดี</v>
      </c>
    </row>
    <row r="2005" spans="1:12" x14ac:dyDescent="0.2">
      <c r="A2005" t="s">
        <v>617</v>
      </c>
      <c r="B2005" t="s">
        <v>366</v>
      </c>
      <c r="C2005">
        <v>30</v>
      </c>
      <c r="D2005">
        <v>1126020003315</v>
      </c>
      <c r="E2005" s="1">
        <v>46059</v>
      </c>
      <c r="F2005" s="1">
        <v>46112</v>
      </c>
      <c r="G2005">
        <v>7617</v>
      </c>
      <c r="H2005" s="1">
        <f t="shared" si="155"/>
        <v>46089</v>
      </c>
      <c r="I2005" s="5">
        <f t="shared" si="159"/>
        <v>46253</v>
      </c>
      <c r="J2005" s="9" t="str">
        <f t="shared" si="156"/>
        <v>ชำระตรงเวลา</v>
      </c>
      <c r="K2005" s="10">
        <f t="shared" si="157"/>
        <v>23</v>
      </c>
      <c r="L2005" t="str">
        <f t="shared" si="158"/>
        <v>ลูกหนี้ชั้นดี</v>
      </c>
    </row>
    <row r="2006" spans="1:12" x14ac:dyDescent="0.2">
      <c r="A2006" t="s">
        <v>1417</v>
      </c>
      <c r="B2006" t="s">
        <v>366</v>
      </c>
      <c r="C2006">
        <v>7</v>
      </c>
      <c r="D2006">
        <v>1126020003322</v>
      </c>
      <c r="E2006" s="1">
        <v>46060</v>
      </c>
      <c r="F2006" s="1">
        <v>46065</v>
      </c>
      <c r="G2006">
        <v>7104</v>
      </c>
      <c r="H2006" s="1">
        <f t="shared" si="155"/>
        <v>46067</v>
      </c>
      <c r="I2006" s="5">
        <f t="shared" si="159"/>
        <v>46253</v>
      </c>
      <c r="J2006" s="9" t="str">
        <f t="shared" si="156"/>
        <v>ค้างชำระ 1 - 30 วัน</v>
      </c>
      <c r="K2006" s="10">
        <f t="shared" si="157"/>
        <v>0</v>
      </c>
      <c r="L2006" t="str">
        <f t="shared" si="158"/>
        <v>ลูกหนี้ชั้นดี</v>
      </c>
    </row>
    <row r="2007" spans="1:12" x14ac:dyDescent="0.2">
      <c r="A2007" t="s">
        <v>1418</v>
      </c>
      <c r="B2007" t="s">
        <v>366</v>
      </c>
      <c r="C2007">
        <v>7</v>
      </c>
      <c r="D2007">
        <v>1126020003339</v>
      </c>
      <c r="E2007" s="1">
        <v>46058</v>
      </c>
      <c r="F2007" s="1">
        <v>46066</v>
      </c>
      <c r="G2007">
        <v>15820</v>
      </c>
      <c r="H2007" s="1">
        <f t="shared" si="155"/>
        <v>46065</v>
      </c>
      <c r="I2007" s="5">
        <f t="shared" si="159"/>
        <v>46253</v>
      </c>
      <c r="J2007" s="9" t="str">
        <f t="shared" si="156"/>
        <v>ชำระตรงเวลา</v>
      </c>
      <c r="K2007" s="10">
        <f t="shared" si="157"/>
        <v>1</v>
      </c>
      <c r="L2007" t="str">
        <f t="shared" si="158"/>
        <v>ลูกหนี้ชั้นดี</v>
      </c>
    </row>
    <row r="2008" spans="1:12" x14ac:dyDescent="0.2">
      <c r="A2008" t="s">
        <v>643</v>
      </c>
      <c r="B2008" t="s">
        <v>366</v>
      </c>
      <c r="C2008">
        <v>7</v>
      </c>
      <c r="D2008">
        <v>1126020003346</v>
      </c>
      <c r="E2008" s="1">
        <v>46057</v>
      </c>
      <c r="F2008" s="1">
        <v>46059</v>
      </c>
      <c r="G2008">
        <v>2905</v>
      </c>
      <c r="H2008" s="1">
        <f t="shared" si="155"/>
        <v>46064</v>
      </c>
      <c r="I2008" s="5">
        <f t="shared" si="159"/>
        <v>46253</v>
      </c>
      <c r="J2008" s="9" t="str">
        <f t="shared" si="156"/>
        <v>ค้างชำระ 1 - 30 วัน</v>
      </c>
      <c r="K2008" s="10">
        <f t="shared" si="157"/>
        <v>0</v>
      </c>
      <c r="L2008" t="str">
        <f t="shared" si="158"/>
        <v>ลูกหนี้ชั้นดี</v>
      </c>
    </row>
    <row r="2009" spans="1:12" x14ac:dyDescent="0.2">
      <c r="A2009" t="s">
        <v>1419</v>
      </c>
      <c r="B2009" t="s">
        <v>366</v>
      </c>
      <c r="C2009">
        <v>7</v>
      </c>
      <c r="D2009">
        <v>1126020003353</v>
      </c>
      <c r="E2009" s="1">
        <v>46057</v>
      </c>
      <c r="F2009" s="1">
        <v>46065</v>
      </c>
      <c r="G2009">
        <v>1256</v>
      </c>
      <c r="H2009" s="1">
        <f t="shared" si="155"/>
        <v>46064</v>
      </c>
      <c r="I2009" s="5">
        <f t="shared" si="159"/>
        <v>46253</v>
      </c>
      <c r="J2009" s="9" t="str">
        <f t="shared" si="156"/>
        <v>ค้างชำระ 31 - 60 วัน</v>
      </c>
      <c r="K2009" s="10">
        <f t="shared" si="157"/>
        <v>1</v>
      </c>
      <c r="L2009" t="str">
        <f t="shared" si="158"/>
        <v>ลูกหนี้ชั้นดี</v>
      </c>
    </row>
    <row r="2010" spans="1:12" x14ac:dyDescent="0.2">
      <c r="A2010" t="s">
        <v>421</v>
      </c>
      <c r="B2010" t="s">
        <v>366</v>
      </c>
      <c r="C2010">
        <v>15</v>
      </c>
      <c r="D2010">
        <v>1126020003360</v>
      </c>
      <c r="E2010" s="1">
        <v>46058</v>
      </c>
      <c r="F2010" s="1">
        <v>46107</v>
      </c>
      <c r="G2010">
        <v>1476</v>
      </c>
      <c r="H2010" s="1">
        <f t="shared" si="155"/>
        <v>46073</v>
      </c>
      <c r="I2010" s="5">
        <f t="shared" si="159"/>
        <v>46253</v>
      </c>
      <c r="J2010" s="9" t="str">
        <f t="shared" si="156"/>
        <v>ชำระตรงเวลา</v>
      </c>
      <c r="K2010" s="10">
        <f t="shared" si="157"/>
        <v>34</v>
      </c>
      <c r="L2010" t="str">
        <f t="shared" si="158"/>
        <v>ลูกหนี้เฝ้าติดตาม</v>
      </c>
    </row>
    <row r="2011" spans="1:12" x14ac:dyDescent="0.2">
      <c r="A2011" t="s">
        <v>1420</v>
      </c>
      <c r="B2011" t="s">
        <v>366</v>
      </c>
      <c r="C2011">
        <v>7</v>
      </c>
      <c r="D2011">
        <v>1126020003377</v>
      </c>
      <c r="E2011" s="1">
        <v>46057</v>
      </c>
      <c r="F2011" s="1">
        <v>46059</v>
      </c>
      <c r="G2011">
        <v>16995</v>
      </c>
      <c r="H2011" s="1">
        <f t="shared" si="155"/>
        <v>46064</v>
      </c>
      <c r="I2011" s="5">
        <f t="shared" si="159"/>
        <v>46253</v>
      </c>
      <c r="J2011" s="9" t="str">
        <f t="shared" si="156"/>
        <v>ชำระตรงเวลา</v>
      </c>
      <c r="K2011" s="10">
        <f t="shared" si="157"/>
        <v>0</v>
      </c>
      <c r="L2011" t="str">
        <f t="shared" si="158"/>
        <v>ลูกหนี้ชั้นดี</v>
      </c>
    </row>
    <row r="2012" spans="1:12" x14ac:dyDescent="0.2">
      <c r="A2012" t="s">
        <v>1421</v>
      </c>
      <c r="B2012" t="s">
        <v>366</v>
      </c>
      <c r="C2012">
        <v>7</v>
      </c>
      <c r="D2012">
        <v>1126020003391</v>
      </c>
      <c r="E2012" s="1">
        <v>46057</v>
      </c>
      <c r="F2012" s="1">
        <v>46063</v>
      </c>
      <c r="G2012">
        <v>34125</v>
      </c>
      <c r="H2012" s="1">
        <f t="shared" si="155"/>
        <v>46064</v>
      </c>
      <c r="I2012" s="5">
        <f t="shared" si="159"/>
        <v>46253</v>
      </c>
      <c r="J2012" s="9" t="str">
        <f t="shared" si="156"/>
        <v>ชำระตรงเวลา</v>
      </c>
      <c r="K2012" s="10">
        <f t="shared" si="157"/>
        <v>0</v>
      </c>
      <c r="L2012" t="str">
        <f t="shared" si="158"/>
        <v>ลูกหนี้ชั้นดี</v>
      </c>
    </row>
    <row r="2013" spans="1:12" x14ac:dyDescent="0.2">
      <c r="A2013" t="s">
        <v>1422</v>
      </c>
      <c r="B2013" t="s">
        <v>366</v>
      </c>
      <c r="C2013">
        <v>7</v>
      </c>
      <c r="D2013">
        <v>1126020003407</v>
      </c>
      <c r="E2013" s="1">
        <v>46060</v>
      </c>
      <c r="F2013" s="1">
        <v>46063</v>
      </c>
      <c r="G2013">
        <v>6030</v>
      </c>
      <c r="H2013" s="1">
        <f t="shared" si="155"/>
        <v>46067</v>
      </c>
      <c r="I2013" s="5">
        <f t="shared" si="159"/>
        <v>46253</v>
      </c>
      <c r="J2013" s="9" t="str">
        <f t="shared" si="156"/>
        <v>ชำระตรงเวลา</v>
      </c>
      <c r="K2013" s="10">
        <f t="shared" si="157"/>
        <v>0</v>
      </c>
      <c r="L2013" t="str">
        <f t="shared" si="158"/>
        <v>ลูกหนี้ชั้นดี</v>
      </c>
    </row>
    <row r="2014" spans="1:12" x14ac:dyDescent="0.2">
      <c r="A2014" t="s">
        <v>1423</v>
      </c>
      <c r="B2014" t="s">
        <v>366</v>
      </c>
      <c r="C2014">
        <v>7</v>
      </c>
      <c r="D2014">
        <v>1126020003414</v>
      </c>
      <c r="E2014" s="1">
        <v>46058</v>
      </c>
      <c r="F2014" s="1">
        <v>46065</v>
      </c>
      <c r="G2014">
        <v>170</v>
      </c>
      <c r="H2014" s="1">
        <f t="shared" si="155"/>
        <v>46065</v>
      </c>
      <c r="I2014" s="5">
        <f t="shared" si="159"/>
        <v>46253</v>
      </c>
      <c r="J2014" s="9" t="str">
        <f t="shared" si="156"/>
        <v>ชำระตรงเวลา</v>
      </c>
      <c r="K2014" s="10">
        <f t="shared" si="157"/>
        <v>0</v>
      </c>
      <c r="L2014" t="str">
        <f t="shared" si="158"/>
        <v>ลูกหนี้ชั้นดี</v>
      </c>
    </row>
    <row r="2015" spans="1:12" x14ac:dyDescent="0.2">
      <c r="A2015" t="s">
        <v>1424</v>
      </c>
      <c r="B2015" t="s">
        <v>366</v>
      </c>
      <c r="C2015">
        <v>7</v>
      </c>
      <c r="D2015">
        <v>1126020003421</v>
      </c>
      <c r="E2015" s="1">
        <v>46058</v>
      </c>
      <c r="F2015" s="1">
        <v>46065</v>
      </c>
      <c r="G2015">
        <v>180</v>
      </c>
      <c r="H2015" s="1">
        <f t="shared" si="155"/>
        <v>46065</v>
      </c>
      <c r="I2015" s="5">
        <f t="shared" si="159"/>
        <v>46253</v>
      </c>
      <c r="J2015" s="9" t="str">
        <f t="shared" si="156"/>
        <v>ชำระตรงเวลา</v>
      </c>
      <c r="K2015" s="10">
        <f t="shared" si="157"/>
        <v>0</v>
      </c>
      <c r="L2015" t="str">
        <f t="shared" si="158"/>
        <v>ลูกหนี้ชั้นดี</v>
      </c>
    </row>
    <row r="2016" spans="1:12" x14ac:dyDescent="0.2">
      <c r="A2016" t="s">
        <v>1425</v>
      </c>
      <c r="B2016" t="s">
        <v>366</v>
      </c>
      <c r="C2016">
        <v>7</v>
      </c>
      <c r="D2016">
        <v>1126020003438</v>
      </c>
      <c r="E2016" s="1">
        <v>46060</v>
      </c>
      <c r="F2016" s="1">
        <v>46065</v>
      </c>
      <c r="G2016">
        <v>6670</v>
      </c>
      <c r="H2016" s="1">
        <f t="shared" si="155"/>
        <v>46067</v>
      </c>
      <c r="I2016" s="5">
        <f t="shared" si="159"/>
        <v>46253</v>
      </c>
      <c r="J2016" s="9" t="str">
        <f t="shared" si="156"/>
        <v>ค้างชำระ 1 - 30 วัน</v>
      </c>
      <c r="K2016" s="10">
        <f t="shared" si="157"/>
        <v>0</v>
      </c>
      <c r="L2016" t="str">
        <f t="shared" si="158"/>
        <v>ลูกหนี้ชั้นดี</v>
      </c>
    </row>
    <row r="2017" spans="1:12" x14ac:dyDescent="0.2">
      <c r="A2017" t="s">
        <v>455</v>
      </c>
      <c r="B2017" t="s">
        <v>366</v>
      </c>
      <c r="C2017">
        <v>7</v>
      </c>
      <c r="D2017">
        <v>1126020003445</v>
      </c>
      <c r="E2017" s="1">
        <v>46060</v>
      </c>
      <c r="F2017" s="1">
        <v>46077</v>
      </c>
      <c r="G2017">
        <v>990</v>
      </c>
      <c r="H2017" s="1">
        <f t="shared" si="155"/>
        <v>46067</v>
      </c>
      <c r="I2017" s="5">
        <f t="shared" si="159"/>
        <v>46253</v>
      </c>
      <c r="J2017" s="9" t="str">
        <f t="shared" si="156"/>
        <v>ค้างชำระ 1 - 30 วัน</v>
      </c>
      <c r="K2017" s="10">
        <f t="shared" si="157"/>
        <v>10</v>
      </c>
      <c r="L2017" t="str">
        <f t="shared" si="158"/>
        <v>ลูกหนี้ชั้นดี</v>
      </c>
    </row>
    <row r="2018" spans="1:12" x14ac:dyDescent="0.2">
      <c r="A2018" t="s">
        <v>1426</v>
      </c>
      <c r="B2018" t="s">
        <v>366</v>
      </c>
      <c r="C2018">
        <v>7</v>
      </c>
      <c r="D2018">
        <v>1126020003452</v>
      </c>
      <c r="E2018" s="1">
        <v>46060</v>
      </c>
      <c r="F2018" s="1">
        <v>46077</v>
      </c>
      <c r="G2018">
        <v>1250</v>
      </c>
      <c r="H2018" s="1">
        <f t="shared" si="155"/>
        <v>46067</v>
      </c>
      <c r="I2018" s="5">
        <f t="shared" si="159"/>
        <v>46253</v>
      </c>
      <c r="J2018" s="9" t="str">
        <f t="shared" si="156"/>
        <v>ค้างชำระ 1 - 30 วัน</v>
      </c>
      <c r="K2018" s="10">
        <f t="shared" si="157"/>
        <v>10</v>
      </c>
      <c r="L2018" t="str">
        <f t="shared" si="158"/>
        <v>ลูกหนี้ชั้นดี</v>
      </c>
    </row>
    <row r="2019" spans="1:12" x14ac:dyDescent="0.2">
      <c r="A2019" t="s">
        <v>766</v>
      </c>
      <c r="B2019" t="s">
        <v>366</v>
      </c>
      <c r="C2019">
        <v>7</v>
      </c>
      <c r="D2019">
        <v>1126020003469</v>
      </c>
      <c r="E2019" s="1">
        <v>46059</v>
      </c>
      <c r="F2019" s="1">
        <v>46072</v>
      </c>
      <c r="G2019">
        <v>33552</v>
      </c>
      <c r="H2019" s="1">
        <f t="shared" si="155"/>
        <v>46066</v>
      </c>
      <c r="I2019" s="5">
        <f t="shared" si="159"/>
        <v>46253</v>
      </c>
      <c r="J2019" s="9" t="str">
        <f t="shared" si="156"/>
        <v>ค้างชำระ 1 - 30 วัน</v>
      </c>
      <c r="K2019" s="10">
        <f t="shared" si="157"/>
        <v>6</v>
      </c>
      <c r="L2019" t="str">
        <f t="shared" si="158"/>
        <v>ลูกหนี้ชั้นดี</v>
      </c>
    </row>
    <row r="2020" spans="1:12" x14ac:dyDescent="0.2">
      <c r="A2020" t="s">
        <v>1427</v>
      </c>
      <c r="B2020" t="s">
        <v>366</v>
      </c>
      <c r="C2020">
        <v>7</v>
      </c>
      <c r="D2020">
        <v>1126020003476</v>
      </c>
      <c r="E2020" s="1">
        <v>46059</v>
      </c>
      <c r="F2020" s="1">
        <v>46067</v>
      </c>
      <c r="G2020">
        <v>7660</v>
      </c>
      <c r="H2020" s="1">
        <f t="shared" si="155"/>
        <v>46066</v>
      </c>
      <c r="I2020" s="5">
        <f t="shared" si="159"/>
        <v>46253</v>
      </c>
      <c r="J2020" s="9" t="str">
        <f t="shared" si="156"/>
        <v>ค้างชำระ 1 - 30 วัน</v>
      </c>
      <c r="K2020" s="10">
        <f t="shared" si="157"/>
        <v>1</v>
      </c>
      <c r="L2020" t="str">
        <f t="shared" si="158"/>
        <v>ลูกหนี้ชั้นดี</v>
      </c>
    </row>
    <row r="2021" spans="1:12" x14ac:dyDescent="0.2">
      <c r="A2021" t="s">
        <v>1427</v>
      </c>
      <c r="B2021" t="s">
        <v>366</v>
      </c>
      <c r="C2021">
        <v>7</v>
      </c>
      <c r="D2021">
        <v>1126020003476</v>
      </c>
      <c r="E2021" s="1">
        <v>46059</v>
      </c>
      <c r="F2021" s="1">
        <v>46067</v>
      </c>
      <c r="G2021">
        <v>7660</v>
      </c>
      <c r="H2021" s="1">
        <f t="shared" si="155"/>
        <v>46066</v>
      </c>
      <c r="I2021" s="5">
        <f t="shared" si="159"/>
        <v>46253</v>
      </c>
      <c r="J2021" s="9" t="str">
        <f t="shared" si="156"/>
        <v>ชำระตรงเวลา</v>
      </c>
      <c r="K2021" s="10">
        <f t="shared" si="157"/>
        <v>1</v>
      </c>
      <c r="L2021" t="str">
        <f t="shared" si="158"/>
        <v>ลูกหนี้ชั้นดี</v>
      </c>
    </row>
    <row r="2022" spans="1:12" x14ac:dyDescent="0.2">
      <c r="A2022" t="s">
        <v>1428</v>
      </c>
      <c r="B2022" t="s">
        <v>366</v>
      </c>
      <c r="C2022">
        <v>7</v>
      </c>
      <c r="D2022">
        <v>1126020003483</v>
      </c>
      <c r="E2022" s="1">
        <v>46058</v>
      </c>
      <c r="F2022" s="1">
        <v>46065</v>
      </c>
      <c r="G2022">
        <v>215</v>
      </c>
      <c r="H2022" s="1">
        <f t="shared" si="155"/>
        <v>46065</v>
      </c>
      <c r="I2022" s="5">
        <f t="shared" si="159"/>
        <v>46253</v>
      </c>
      <c r="J2022" s="9" t="str">
        <f t="shared" si="156"/>
        <v>ชำระตรงเวลา</v>
      </c>
      <c r="K2022" s="10">
        <f t="shared" si="157"/>
        <v>0</v>
      </c>
      <c r="L2022" t="str">
        <f t="shared" si="158"/>
        <v>ลูกหนี้ชั้นดี</v>
      </c>
    </row>
    <row r="2023" spans="1:12" x14ac:dyDescent="0.2">
      <c r="A2023" t="s">
        <v>1428</v>
      </c>
      <c r="B2023" t="s">
        <v>366</v>
      </c>
      <c r="C2023">
        <v>7</v>
      </c>
      <c r="D2023">
        <v>1126020003483</v>
      </c>
      <c r="E2023" s="1">
        <v>46058</v>
      </c>
      <c r="F2023" s="1">
        <v>46065</v>
      </c>
      <c r="G2023">
        <v>215</v>
      </c>
      <c r="H2023" s="1">
        <f t="shared" si="155"/>
        <v>46065</v>
      </c>
      <c r="I2023" s="5">
        <f t="shared" si="159"/>
        <v>46253</v>
      </c>
      <c r="J2023" s="9" t="str">
        <f t="shared" si="156"/>
        <v>ชำระตรงเวลา</v>
      </c>
      <c r="K2023" s="10">
        <f t="shared" si="157"/>
        <v>0</v>
      </c>
      <c r="L2023" t="str">
        <f t="shared" si="158"/>
        <v>ลูกหนี้ชั้นดี</v>
      </c>
    </row>
    <row r="2024" spans="1:12" x14ac:dyDescent="0.2">
      <c r="A2024" t="s">
        <v>1429</v>
      </c>
      <c r="B2024" t="s">
        <v>366</v>
      </c>
      <c r="C2024">
        <v>7</v>
      </c>
      <c r="D2024">
        <v>1126020003490</v>
      </c>
      <c r="E2024" s="1">
        <v>46058</v>
      </c>
      <c r="F2024" s="1">
        <v>46065</v>
      </c>
      <c r="G2024">
        <v>8670</v>
      </c>
      <c r="H2024" s="1">
        <f t="shared" si="155"/>
        <v>46065</v>
      </c>
      <c r="I2024" s="5">
        <f t="shared" si="159"/>
        <v>46253</v>
      </c>
      <c r="J2024" s="9" t="str">
        <f t="shared" si="156"/>
        <v>ชำระตรงเวลา</v>
      </c>
      <c r="K2024" s="10">
        <f t="shared" si="157"/>
        <v>0</v>
      </c>
      <c r="L2024" t="str">
        <f t="shared" si="158"/>
        <v>ลูกหนี้ชั้นดี</v>
      </c>
    </row>
    <row r="2025" spans="1:12" x14ac:dyDescent="0.2">
      <c r="A2025" t="s">
        <v>1430</v>
      </c>
      <c r="B2025" t="s">
        <v>366</v>
      </c>
      <c r="C2025">
        <v>15</v>
      </c>
      <c r="D2025">
        <v>1126020003506</v>
      </c>
      <c r="E2025" s="1">
        <v>46063</v>
      </c>
      <c r="F2025" s="1">
        <v>46074</v>
      </c>
      <c r="G2025">
        <v>44023</v>
      </c>
      <c r="H2025" s="1">
        <f t="shared" si="155"/>
        <v>46078</v>
      </c>
      <c r="I2025" s="5">
        <f t="shared" si="159"/>
        <v>46253</v>
      </c>
      <c r="J2025" s="9" t="str">
        <f t="shared" si="156"/>
        <v>ชำระตรงเวลา</v>
      </c>
      <c r="K2025" s="10">
        <f t="shared" si="157"/>
        <v>0</v>
      </c>
      <c r="L2025" t="str">
        <f t="shared" si="158"/>
        <v>ลูกหนี้ชั้นดี</v>
      </c>
    </row>
    <row r="2026" spans="1:12" x14ac:dyDescent="0.2">
      <c r="A2026" t="s">
        <v>1431</v>
      </c>
      <c r="B2026" t="s">
        <v>366</v>
      </c>
      <c r="C2026">
        <v>15</v>
      </c>
      <c r="D2026">
        <v>1126020003513</v>
      </c>
      <c r="E2026" s="1">
        <v>46058</v>
      </c>
      <c r="F2026" s="1">
        <v>46065</v>
      </c>
      <c r="G2026">
        <v>37344</v>
      </c>
      <c r="H2026" s="1">
        <f t="shared" si="155"/>
        <v>46073</v>
      </c>
      <c r="I2026" s="5">
        <f t="shared" si="159"/>
        <v>46253</v>
      </c>
      <c r="J2026" s="9" t="str">
        <f t="shared" si="156"/>
        <v>ชำระตรงเวลา</v>
      </c>
      <c r="K2026" s="10">
        <f t="shared" si="157"/>
        <v>0</v>
      </c>
      <c r="L2026" t="str">
        <f t="shared" si="158"/>
        <v>ลูกหนี้ชั้นดี</v>
      </c>
    </row>
    <row r="2027" spans="1:12" x14ac:dyDescent="0.2">
      <c r="A2027" t="s">
        <v>1432</v>
      </c>
      <c r="B2027" t="s">
        <v>366</v>
      </c>
      <c r="C2027">
        <v>7</v>
      </c>
      <c r="D2027">
        <v>1126020003537</v>
      </c>
      <c r="E2027" s="1">
        <v>46058</v>
      </c>
      <c r="F2027" s="1">
        <v>46064</v>
      </c>
      <c r="G2027">
        <v>1155</v>
      </c>
      <c r="H2027" s="1">
        <f t="shared" si="155"/>
        <v>46065</v>
      </c>
      <c r="I2027" s="5">
        <f t="shared" si="159"/>
        <v>46253</v>
      </c>
      <c r="J2027" s="9" t="str">
        <f t="shared" si="156"/>
        <v>ชำระตรงเวลา</v>
      </c>
      <c r="K2027" s="10">
        <f t="shared" si="157"/>
        <v>0</v>
      </c>
      <c r="L2027" t="str">
        <f t="shared" si="158"/>
        <v>ลูกหนี้ชั้นดี</v>
      </c>
    </row>
    <row r="2028" spans="1:12" x14ac:dyDescent="0.2">
      <c r="A2028" t="s">
        <v>1433</v>
      </c>
      <c r="B2028" t="s">
        <v>366</v>
      </c>
      <c r="C2028">
        <v>7</v>
      </c>
      <c r="D2028">
        <v>1126020003544</v>
      </c>
      <c r="E2028" s="1">
        <v>46058</v>
      </c>
      <c r="F2028" s="1">
        <v>46064</v>
      </c>
      <c r="G2028">
        <v>1810</v>
      </c>
      <c r="H2028" s="1">
        <f t="shared" si="155"/>
        <v>46065</v>
      </c>
      <c r="I2028" s="5">
        <f t="shared" si="159"/>
        <v>46253</v>
      </c>
      <c r="J2028" s="9" t="str">
        <f t="shared" si="156"/>
        <v>ชำระตรงเวลา</v>
      </c>
      <c r="K2028" s="10">
        <f t="shared" si="157"/>
        <v>0</v>
      </c>
      <c r="L2028" t="str">
        <f t="shared" si="158"/>
        <v>ลูกหนี้ชั้นดี</v>
      </c>
    </row>
    <row r="2029" spans="1:12" x14ac:dyDescent="0.2">
      <c r="A2029" t="s">
        <v>1433</v>
      </c>
      <c r="B2029" t="s">
        <v>366</v>
      </c>
      <c r="C2029">
        <v>7</v>
      </c>
      <c r="D2029">
        <v>1126020003544</v>
      </c>
      <c r="E2029" s="1">
        <v>46058</v>
      </c>
      <c r="F2029" s="1">
        <v>46064</v>
      </c>
      <c r="G2029">
        <v>1810</v>
      </c>
      <c r="H2029" s="1">
        <f t="shared" si="155"/>
        <v>46065</v>
      </c>
      <c r="I2029" s="5">
        <f t="shared" si="159"/>
        <v>46253</v>
      </c>
      <c r="J2029" s="9" t="str">
        <f t="shared" si="156"/>
        <v>ชำระตรงเวลา</v>
      </c>
      <c r="K2029" s="10">
        <f t="shared" si="157"/>
        <v>0</v>
      </c>
      <c r="L2029" t="str">
        <f t="shared" si="158"/>
        <v>ลูกหนี้ชั้นดี</v>
      </c>
    </row>
    <row r="2030" spans="1:12" x14ac:dyDescent="0.2">
      <c r="A2030" t="s">
        <v>1433</v>
      </c>
      <c r="B2030" t="s">
        <v>366</v>
      </c>
      <c r="C2030">
        <v>7</v>
      </c>
      <c r="D2030">
        <v>1126020003544</v>
      </c>
      <c r="E2030" s="1">
        <v>46058</v>
      </c>
      <c r="F2030" s="1">
        <v>46064</v>
      </c>
      <c r="G2030">
        <v>1810</v>
      </c>
      <c r="H2030" s="1">
        <f t="shared" si="155"/>
        <v>46065</v>
      </c>
      <c r="I2030" s="5">
        <f t="shared" si="159"/>
        <v>46253</v>
      </c>
      <c r="J2030" s="9" t="str">
        <f t="shared" si="156"/>
        <v>ชำระตรงเวลา</v>
      </c>
      <c r="K2030" s="10">
        <f t="shared" si="157"/>
        <v>0</v>
      </c>
      <c r="L2030" t="str">
        <f t="shared" si="158"/>
        <v>ลูกหนี้ชั้นดี</v>
      </c>
    </row>
    <row r="2031" spans="1:12" x14ac:dyDescent="0.2">
      <c r="A2031" t="s">
        <v>1433</v>
      </c>
      <c r="B2031" t="s">
        <v>366</v>
      </c>
      <c r="C2031">
        <v>7</v>
      </c>
      <c r="D2031">
        <v>1126020003544</v>
      </c>
      <c r="E2031" s="1">
        <v>46058</v>
      </c>
      <c r="F2031" s="1">
        <v>46064</v>
      </c>
      <c r="G2031">
        <v>1810</v>
      </c>
      <c r="H2031" s="1">
        <f t="shared" si="155"/>
        <v>46065</v>
      </c>
      <c r="I2031" s="5">
        <f t="shared" si="159"/>
        <v>46253</v>
      </c>
      <c r="J2031" s="9" t="str">
        <f t="shared" si="156"/>
        <v>ชำระตรงเวลา</v>
      </c>
      <c r="K2031" s="10">
        <f t="shared" si="157"/>
        <v>0</v>
      </c>
      <c r="L2031" t="str">
        <f t="shared" si="158"/>
        <v>ลูกหนี้ชั้นดี</v>
      </c>
    </row>
    <row r="2032" spans="1:12" x14ac:dyDescent="0.2">
      <c r="A2032" t="s">
        <v>1433</v>
      </c>
      <c r="B2032" t="s">
        <v>366</v>
      </c>
      <c r="C2032">
        <v>7</v>
      </c>
      <c r="D2032">
        <v>1126020003544</v>
      </c>
      <c r="E2032" s="1">
        <v>46058</v>
      </c>
      <c r="F2032" s="1">
        <v>46064</v>
      </c>
      <c r="G2032">
        <v>1810</v>
      </c>
      <c r="H2032" s="1">
        <f t="shared" si="155"/>
        <v>46065</v>
      </c>
      <c r="I2032" s="5">
        <f t="shared" si="159"/>
        <v>46253</v>
      </c>
      <c r="J2032" s="9" t="str">
        <f t="shared" si="156"/>
        <v>ชำระตรงเวลา</v>
      </c>
      <c r="K2032" s="10">
        <f t="shared" si="157"/>
        <v>0</v>
      </c>
      <c r="L2032" t="str">
        <f t="shared" si="158"/>
        <v>ลูกหนี้ชั้นดี</v>
      </c>
    </row>
    <row r="2033" spans="1:12" x14ac:dyDescent="0.2">
      <c r="A2033" t="s">
        <v>1435</v>
      </c>
      <c r="B2033" t="s">
        <v>366</v>
      </c>
      <c r="C2033">
        <v>7</v>
      </c>
      <c r="D2033">
        <v>1126020003551</v>
      </c>
      <c r="E2033" s="1">
        <v>46058</v>
      </c>
      <c r="F2033" s="1">
        <v>46064</v>
      </c>
      <c r="G2033">
        <v>280</v>
      </c>
      <c r="H2033" s="1">
        <f t="shared" si="155"/>
        <v>46065</v>
      </c>
      <c r="I2033" s="5">
        <f t="shared" si="159"/>
        <v>46253</v>
      </c>
      <c r="J2033" s="9" t="str">
        <f t="shared" si="156"/>
        <v>ค้างชำระ 1 - 30 วัน</v>
      </c>
      <c r="K2033" s="10">
        <f t="shared" si="157"/>
        <v>0</v>
      </c>
      <c r="L2033" t="str">
        <f t="shared" si="158"/>
        <v>ลูกหนี้ชั้นดี</v>
      </c>
    </row>
    <row r="2034" spans="1:12" x14ac:dyDescent="0.2">
      <c r="A2034" t="s">
        <v>1436</v>
      </c>
      <c r="B2034" t="s">
        <v>366</v>
      </c>
      <c r="C2034">
        <v>7</v>
      </c>
      <c r="D2034">
        <v>1126020003568</v>
      </c>
      <c r="E2034" s="1">
        <v>46060</v>
      </c>
      <c r="F2034" s="1">
        <v>46073</v>
      </c>
      <c r="G2034">
        <v>15410</v>
      </c>
      <c r="H2034" s="1">
        <f t="shared" si="155"/>
        <v>46067</v>
      </c>
      <c r="I2034" s="5">
        <f t="shared" si="159"/>
        <v>46253</v>
      </c>
      <c r="J2034" s="9" t="str">
        <f t="shared" si="156"/>
        <v>ค้างชำระ 1 - 30 วัน</v>
      </c>
      <c r="K2034" s="10">
        <f t="shared" si="157"/>
        <v>6</v>
      </c>
      <c r="L2034" t="str">
        <f t="shared" si="158"/>
        <v>ลูกหนี้ชั้นดี</v>
      </c>
    </row>
    <row r="2035" spans="1:12" x14ac:dyDescent="0.2">
      <c r="A2035" t="s">
        <v>1436</v>
      </c>
      <c r="B2035" t="s">
        <v>366</v>
      </c>
      <c r="C2035">
        <v>7</v>
      </c>
      <c r="D2035">
        <v>1126020003568</v>
      </c>
      <c r="E2035" s="1">
        <v>46060</v>
      </c>
      <c r="F2035" s="1">
        <v>46073</v>
      </c>
      <c r="G2035">
        <v>15410</v>
      </c>
      <c r="H2035" s="1">
        <f t="shared" si="155"/>
        <v>46067</v>
      </c>
      <c r="I2035" s="5">
        <f t="shared" si="159"/>
        <v>46253</v>
      </c>
      <c r="J2035" s="9" t="str">
        <f t="shared" si="156"/>
        <v>ชำระตรงเวลา</v>
      </c>
      <c r="K2035" s="10">
        <f t="shared" si="157"/>
        <v>6</v>
      </c>
      <c r="L2035" t="str">
        <f t="shared" si="158"/>
        <v>ลูกหนี้ชั้นดี</v>
      </c>
    </row>
    <row r="2036" spans="1:12" x14ac:dyDescent="0.2">
      <c r="A2036" t="s">
        <v>810</v>
      </c>
      <c r="B2036" t="s">
        <v>366</v>
      </c>
      <c r="C2036">
        <v>7</v>
      </c>
      <c r="D2036">
        <v>1126020003575</v>
      </c>
      <c r="E2036" s="1">
        <v>46062</v>
      </c>
      <c r="F2036" s="1">
        <v>46065</v>
      </c>
      <c r="G2036">
        <v>2060</v>
      </c>
      <c r="H2036" s="1">
        <f t="shared" si="155"/>
        <v>46069</v>
      </c>
      <c r="I2036" s="5">
        <f t="shared" si="159"/>
        <v>46253</v>
      </c>
      <c r="J2036" s="9" t="str">
        <f t="shared" si="156"/>
        <v>ค้างชำระ 1 - 30 วัน</v>
      </c>
      <c r="K2036" s="10">
        <f t="shared" si="157"/>
        <v>0</v>
      </c>
      <c r="L2036" t="str">
        <f t="shared" si="158"/>
        <v>ลูกหนี้ชั้นดี</v>
      </c>
    </row>
    <row r="2037" spans="1:12" x14ac:dyDescent="0.2">
      <c r="A2037" t="s">
        <v>459</v>
      </c>
      <c r="B2037" t="s">
        <v>366</v>
      </c>
      <c r="C2037">
        <v>7</v>
      </c>
      <c r="D2037">
        <v>1126020003582</v>
      </c>
      <c r="E2037" s="1">
        <v>46058</v>
      </c>
      <c r="F2037" s="1">
        <v>46077</v>
      </c>
      <c r="G2037">
        <v>1175</v>
      </c>
      <c r="H2037" s="1">
        <f t="shared" si="155"/>
        <v>46065</v>
      </c>
      <c r="I2037" s="5">
        <f t="shared" si="159"/>
        <v>46253</v>
      </c>
      <c r="J2037" s="9" t="str">
        <f t="shared" si="156"/>
        <v>ค้างชำระ 1 - 30 วัน</v>
      </c>
      <c r="K2037" s="10">
        <f t="shared" si="157"/>
        <v>12</v>
      </c>
      <c r="L2037" t="str">
        <f t="shared" si="158"/>
        <v>ลูกหนี้ชั้นดี</v>
      </c>
    </row>
    <row r="2038" spans="1:12" x14ac:dyDescent="0.2">
      <c r="A2038" t="s">
        <v>907</v>
      </c>
      <c r="B2038" t="s">
        <v>366</v>
      </c>
      <c r="C2038">
        <v>7</v>
      </c>
      <c r="D2038">
        <v>1126020003599</v>
      </c>
      <c r="E2038" s="1">
        <v>46060</v>
      </c>
      <c r="F2038" s="1">
        <v>46077</v>
      </c>
      <c r="G2038">
        <v>1335</v>
      </c>
      <c r="H2038" s="1">
        <f t="shared" si="155"/>
        <v>46067</v>
      </c>
      <c r="I2038" s="5">
        <f t="shared" si="159"/>
        <v>46253</v>
      </c>
      <c r="J2038" s="9" t="str">
        <f t="shared" si="156"/>
        <v>ค้างชำระ 1 - 30 วัน</v>
      </c>
      <c r="K2038" s="10">
        <f t="shared" si="157"/>
        <v>10</v>
      </c>
      <c r="L2038" t="str">
        <f t="shared" si="158"/>
        <v>ลูกหนี้ชั้นดี</v>
      </c>
    </row>
    <row r="2039" spans="1:12" x14ac:dyDescent="0.2">
      <c r="A2039" t="s">
        <v>907</v>
      </c>
      <c r="B2039" t="s">
        <v>366</v>
      </c>
      <c r="C2039">
        <v>7</v>
      </c>
      <c r="D2039">
        <v>1126020003599</v>
      </c>
      <c r="E2039" s="1">
        <v>46060</v>
      </c>
      <c r="F2039" s="1">
        <v>46077</v>
      </c>
      <c r="G2039">
        <v>1335</v>
      </c>
      <c r="H2039" s="1">
        <f t="shared" si="155"/>
        <v>46067</v>
      </c>
      <c r="I2039" s="5">
        <f t="shared" si="159"/>
        <v>46253</v>
      </c>
      <c r="J2039" s="9" t="str">
        <f t="shared" si="156"/>
        <v>ชำระตรงเวลา</v>
      </c>
      <c r="K2039" s="10">
        <f t="shared" si="157"/>
        <v>10</v>
      </c>
      <c r="L2039" t="str">
        <f t="shared" si="158"/>
        <v>ลูกหนี้ชั้นดี</v>
      </c>
    </row>
    <row r="2040" spans="1:12" x14ac:dyDescent="0.2">
      <c r="A2040" t="s">
        <v>1437</v>
      </c>
      <c r="B2040" t="s">
        <v>366</v>
      </c>
      <c r="C2040">
        <v>7</v>
      </c>
      <c r="D2040">
        <v>1126020003605</v>
      </c>
      <c r="E2040" s="1">
        <v>46060</v>
      </c>
      <c r="F2040" s="1">
        <v>46067</v>
      </c>
      <c r="G2040">
        <v>1765</v>
      </c>
      <c r="H2040" s="1">
        <f t="shared" si="155"/>
        <v>46067</v>
      </c>
      <c r="I2040" s="5">
        <f t="shared" si="159"/>
        <v>46253</v>
      </c>
      <c r="J2040" s="9" t="str">
        <f t="shared" si="156"/>
        <v>ชำระตรงเวลา</v>
      </c>
      <c r="K2040" s="10">
        <f t="shared" si="157"/>
        <v>0</v>
      </c>
      <c r="L2040" t="str">
        <f t="shared" si="158"/>
        <v>ลูกหนี้ชั้นดี</v>
      </c>
    </row>
    <row r="2041" spans="1:12" x14ac:dyDescent="0.2">
      <c r="A2041" t="s">
        <v>1438</v>
      </c>
      <c r="B2041" t="s">
        <v>366</v>
      </c>
      <c r="C2041">
        <v>7</v>
      </c>
      <c r="D2041">
        <v>1126020003612</v>
      </c>
      <c r="E2041" s="1">
        <v>46058</v>
      </c>
      <c r="F2041" s="1">
        <v>46065</v>
      </c>
      <c r="G2041">
        <v>5075</v>
      </c>
      <c r="H2041" s="1">
        <f t="shared" si="155"/>
        <v>46065</v>
      </c>
      <c r="I2041" s="5">
        <f t="shared" si="159"/>
        <v>46253</v>
      </c>
      <c r="J2041" s="9" t="str">
        <f t="shared" si="156"/>
        <v>ชำระตรงเวลา</v>
      </c>
      <c r="K2041" s="10">
        <f t="shared" si="157"/>
        <v>0</v>
      </c>
      <c r="L2041" t="str">
        <f t="shared" si="158"/>
        <v>ลูกหนี้ชั้นดี</v>
      </c>
    </row>
    <row r="2042" spans="1:12" x14ac:dyDescent="0.2">
      <c r="A2042" t="s">
        <v>1438</v>
      </c>
      <c r="B2042" t="s">
        <v>366</v>
      </c>
      <c r="C2042">
        <v>7</v>
      </c>
      <c r="D2042">
        <v>1126020003612</v>
      </c>
      <c r="E2042" s="1">
        <v>46058</v>
      </c>
      <c r="F2042" s="1">
        <v>46065</v>
      </c>
      <c r="G2042">
        <v>5075</v>
      </c>
      <c r="H2042" s="1">
        <f t="shared" si="155"/>
        <v>46065</v>
      </c>
      <c r="I2042" s="5">
        <f t="shared" si="159"/>
        <v>46253</v>
      </c>
      <c r="J2042" s="9" t="str">
        <f t="shared" si="156"/>
        <v>ชำระตรงเวลา</v>
      </c>
      <c r="K2042" s="10">
        <f t="shared" si="157"/>
        <v>0</v>
      </c>
      <c r="L2042" t="str">
        <f t="shared" si="158"/>
        <v>ลูกหนี้ชั้นดี</v>
      </c>
    </row>
    <row r="2043" spans="1:12" x14ac:dyDescent="0.2">
      <c r="A2043" t="s">
        <v>1439</v>
      </c>
      <c r="B2043" t="s">
        <v>366</v>
      </c>
      <c r="C2043">
        <v>7</v>
      </c>
      <c r="D2043">
        <v>1126020003629</v>
      </c>
      <c r="E2043" s="1">
        <v>46064</v>
      </c>
      <c r="F2043" s="1">
        <v>46071</v>
      </c>
      <c r="G2043">
        <v>9660</v>
      </c>
      <c r="H2043" s="1">
        <f t="shared" si="155"/>
        <v>46071</v>
      </c>
      <c r="I2043" s="5">
        <f t="shared" si="159"/>
        <v>46253</v>
      </c>
      <c r="J2043" s="9" t="str">
        <f t="shared" si="156"/>
        <v>ชำระตรงเวลา</v>
      </c>
      <c r="K2043" s="10">
        <f t="shared" si="157"/>
        <v>0</v>
      </c>
      <c r="L2043" t="str">
        <f t="shared" si="158"/>
        <v>ลูกหนี้ชั้นดี</v>
      </c>
    </row>
    <row r="2044" spans="1:12" x14ac:dyDescent="0.2">
      <c r="A2044" t="s">
        <v>1439</v>
      </c>
      <c r="B2044" t="s">
        <v>366</v>
      </c>
      <c r="C2044">
        <v>7</v>
      </c>
      <c r="D2044">
        <v>1126020003629</v>
      </c>
      <c r="E2044" s="1">
        <v>46064</v>
      </c>
      <c r="F2044" s="1">
        <v>46071</v>
      </c>
      <c r="G2044">
        <v>9660</v>
      </c>
      <c r="H2044" s="1">
        <f t="shared" si="155"/>
        <v>46071</v>
      </c>
      <c r="I2044" s="5">
        <f t="shared" si="159"/>
        <v>46253</v>
      </c>
      <c r="J2044" s="9" t="str">
        <f t="shared" si="156"/>
        <v>ชำระตรงเวลา</v>
      </c>
      <c r="K2044" s="10">
        <f t="shared" si="157"/>
        <v>0</v>
      </c>
      <c r="L2044" t="str">
        <f t="shared" si="158"/>
        <v>ลูกหนี้ชั้นดี</v>
      </c>
    </row>
    <row r="2045" spans="1:12" x14ac:dyDescent="0.2">
      <c r="A2045" t="s">
        <v>1440</v>
      </c>
      <c r="B2045" t="s">
        <v>366</v>
      </c>
      <c r="C2045">
        <v>15</v>
      </c>
      <c r="D2045">
        <v>1126020003636</v>
      </c>
      <c r="E2045" s="1">
        <v>46060</v>
      </c>
      <c r="F2045" s="1">
        <v>46064</v>
      </c>
      <c r="G2045">
        <v>4656</v>
      </c>
      <c r="H2045" s="1">
        <f t="shared" si="155"/>
        <v>46075</v>
      </c>
      <c r="I2045" s="5">
        <f t="shared" si="159"/>
        <v>46253</v>
      </c>
      <c r="J2045" s="9" t="str">
        <f t="shared" si="156"/>
        <v>ชำระตรงเวลา</v>
      </c>
      <c r="K2045" s="10">
        <f t="shared" si="157"/>
        <v>0</v>
      </c>
      <c r="L2045" t="str">
        <f t="shared" si="158"/>
        <v>ลูกหนี้ชั้นดี</v>
      </c>
    </row>
    <row r="2046" spans="1:12" x14ac:dyDescent="0.2">
      <c r="A2046" t="s">
        <v>476</v>
      </c>
      <c r="B2046" t="s">
        <v>366</v>
      </c>
      <c r="C2046">
        <v>7</v>
      </c>
      <c r="D2046">
        <v>1126020003643</v>
      </c>
      <c r="E2046" s="1">
        <v>46060</v>
      </c>
      <c r="F2046" s="1">
        <v>46065</v>
      </c>
      <c r="G2046">
        <v>1155</v>
      </c>
      <c r="H2046" s="1">
        <f t="shared" si="155"/>
        <v>46067</v>
      </c>
      <c r="I2046" s="5">
        <f t="shared" si="159"/>
        <v>46253</v>
      </c>
      <c r="J2046" s="9" t="str">
        <f t="shared" si="156"/>
        <v>ชำระตรงเวลา</v>
      </c>
      <c r="K2046" s="10">
        <f t="shared" si="157"/>
        <v>0</v>
      </c>
      <c r="L2046" t="str">
        <f t="shared" si="158"/>
        <v>ลูกหนี้ชั้นดี</v>
      </c>
    </row>
    <row r="2047" spans="1:12" x14ac:dyDescent="0.2">
      <c r="A2047" t="s">
        <v>1441</v>
      </c>
      <c r="B2047" t="s">
        <v>366</v>
      </c>
      <c r="C2047">
        <v>7</v>
      </c>
      <c r="D2047">
        <v>1126020003650</v>
      </c>
      <c r="E2047" s="1">
        <v>46059</v>
      </c>
      <c r="F2047" s="1">
        <v>46062</v>
      </c>
      <c r="G2047">
        <v>600</v>
      </c>
      <c r="H2047" s="1">
        <f t="shared" si="155"/>
        <v>46066</v>
      </c>
      <c r="I2047" s="5">
        <f t="shared" si="159"/>
        <v>46253</v>
      </c>
      <c r="J2047" s="9" t="str">
        <f t="shared" si="156"/>
        <v>ชำระตรงเวลา</v>
      </c>
      <c r="K2047" s="10">
        <f t="shared" si="157"/>
        <v>0</v>
      </c>
      <c r="L2047" t="str">
        <f t="shared" si="158"/>
        <v>ลูกหนี้ชั้นดี</v>
      </c>
    </row>
    <row r="2048" spans="1:12" x14ac:dyDescent="0.2">
      <c r="A2048" t="s">
        <v>476</v>
      </c>
      <c r="B2048" t="s">
        <v>366</v>
      </c>
      <c r="C2048">
        <v>7</v>
      </c>
      <c r="D2048">
        <v>1126020003667</v>
      </c>
      <c r="E2048" s="1">
        <v>46059</v>
      </c>
      <c r="F2048" s="1">
        <v>46064</v>
      </c>
      <c r="G2048">
        <v>4345</v>
      </c>
      <c r="H2048" s="1">
        <f t="shared" si="155"/>
        <v>46066</v>
      </c>
      <c r="I2048" s="5">
        <f t="shared" si="159"/>
        <v>46253</v>
      </c>
      <c r="J2048" s="9" t="str">
        <f t="shared" si="156"/>
        <v>ชำระตรงเวลา</v>
      </c>
      <c r="K2048" s="10">
        <f t="shared" si="157"/>
        <v>0</v>
      </c>
      <c r="L2048" t="str">
        <f t="shared" si="158"/>
        <v>ลูกหนี้ชั้นดี</v>
      </c>
    </row>
    <row r="2049" spans="1:12" x14ac:dyDescent="0.2">
      <c r="A2049" t="s">
        <v>476</v>
      </c>
      <c r="B2049" t="s">
        <v>366</v>
      </c>
      <c r="C2049">
        <v>7</v>
      </c>
      <c r="D2049">
        <v>1126020003674</v>
      </c>
      <c r="E2049" s="1">
        <v>46057</v>
      </c>
      <c r="F2049" s="1">
        <v>46058</v>
      </c>
      <c r="G2049">
        <v>2435</v>
      </c>
      <c r="H2049" s="1">
        <f t="shared" si="155"/>
        <v>46064</v>
      </c>
      <c r="I2049" s="5">
        <f t="shared" si="159"/>
        <v>46253</v>
      </c>
      <c r="J2049" s="9" t="str">
        <f t="shared" si="156"/>
        <v>ชำระตรงเวลา</v>
      </c>
      <c r="K2049" s="10">
        <f t="shared" si="157"/>
        <v>0</v>
      </c>
      <c r="L2049" t="str">
        <f t="shared" si="158"/>
        <v>ลูกหนี้ชั้นดี</v>
      </c>
    </row>
    <row r="2050" spans="1:12" x14ac:dyDescent="0.2">
      <c r="A2050" t="s">
        <v>469</v>
      </c>
      <c r="B2050" t="s">
        <v>366</v>
      </c>
      <c r="C2050">
        <v>15</v>
      </c>
      <c r="D2050">
        <v>1126020003681</v>
      </c>
      <c r="E2050" s="1">
        <v>46062</v>
      </c>
      <c r="F2050" s="1">
        <v>46077</v>
      </c>
      <c r="G2050">
        <v>6860</v>
      </c>
      <c r="H2050" s="1">
        <f t="shared" ref="H2050:H2113" si="160">E2050+C2050</f>
        <v>46077</v>
      </c>
      <c r="I2050" s="5">
        <f t="shared" si="159"/>
        <v>46253</v>
      </c>
      <c r="J2050" s="9" t="str">
        <f t="shared" ref="J2050:J2113" si="161">IF(K2051&lt;=0, "ชำระตรงเวลา", IF(K2051&lt;=30, "ค้างชำระ 1 - 30 วัน", IF(K2051&lt;=60, "ค้างชำระ 31 - 60 วัน", IF(K2051&lt;=90, "ค้างชำระ 61 - 90 วัน", "ค้างชำระเกิน 90 วัน"))))</f>
        <v>ชำระตรงเวลา</v>
      </c>
      <c r="K2050" s="10">
        <f t="shared" ref="K2050:K2113" si="162">IF(OR(F2050="",F2050="(ว่าง)"), MAX(0,I2049-H2050), MAX(0,F2050-H2050))</f>
        <v>0</v>
      </c>
      <c r="L2050" t="str">
        <f t="shared" ref="L2050:L2113" si="163">IF(K2050&lt;=30, "ลูกหนี้ชั้นดี", IF(K2050&lt;=90, "ลูกหนี้เฝ้าติดตาม", "ลูกหนี้ด้อยคุณภาพ (NPL)"))</f>
        <v>ลูกหนี้ชั้นดี</v>
      </c>
    </row>
    <row r="2051" spans="1:12" x14ac:dyDescent="0.2">
      <c r="A2051" t="s">
        <v>1442</v>
      </c>
      <c r="B2051" t="s">
        <v>366</v>
      </c>
      <c r="C2051">
        <v>7</v>
      </c>
      <c r="D2051">
        <v>1126020003698</v>
      </c>
      <c r="E2051" s="1">
        <v>46057</v>
      </c>
      <c r="F2051" s="1">
        <v>46062</v>
      </c>
      <c r="G2051">
        <v>750</v>
      </c>
      <c r="H2051" s="1">
        <f t="shared" si="160"/>
        <v>46064</v>
      </c>
      <c r="I2051" s="5">
        <f t="shared" si="159"/>
        <v>46253</v>
      </c>
      <c r="J2051" s="9" t="str">
        <f t="shared" si="161"/>
        <v>ชำระตรงเวลา</v>
      </c>
      <c r="K2051" s="10">
        <f t="shared" si="162"/>
        <v>0</v>
      </c>
      <c r="L2051" t="str">
        <f t="shared" si="163"/>
        <v>ลูกหนี้ชั้นดี</v>
      </c>
    </row>
    <row r="2052" spans="1:12" x14ac:dyDescent="0.2">
      <c r="A2052" t="s">
        <v>953</v>
      </c>
      <c r="B2052" t="s">
        <v>366</v>
      </c>
      <c r="C2052">
        <v>7</v>
      </c>
      <c r="D2052">
        <v>1126020003704</v>
      </c>
      <c r="E2052" s="1">
        <v>46058</v>
      </c>
      <c r="F2052" s="1">
        <v>46064</v>
      </c>
      <c r="G2052">
        <v>1118</v>
      </c>
      <c r="H2052" s="1">
        <f t="shared" si="160"/>
        <v>46065</v>
      </c>
      <c r="I2052" s="5">
        <f t="shared" ref="I2052:I2115" si="164">I2051</f>
        <v>46253</v>
      </c>
      <c r="J2052" s="9" t="str">
        <f t="shared" si="161"/>
        <v>ชำระตรงเวลา</v>
      </c>
      <c r="K2052" s="10">
        <f t="shared" si="162"/>
        <v>0</v>
      </c>
      <c r="L2052" t="str">
        <f t="shared" si="163"/>
        <v>ลูกหนี้ชั้นดี</v>
      </c>
    </row>
    <row r="2053" spans="1:12" x14ac:dyDescent="0.2">
      <c r="A2053" t="s">
        <v>757</v>
      </c>
      <c r="B2053" t="s">
        <v>366</v>
      </c>
      <c r="C2053">
        <v>7</v>
      </c>
      <c r="D2053">
        <v>1126020003711</v>
      </c>
      <c r="E2053" s="1">
        <v>46057</v>
      </c>
      <c r="F2053" s="1">
        <v>46058</v>
      </c>
      <c r="G2053">
        <v>6184</v>
      </c>
      <c r="H2053" s="1">
        <f t="shared" si="160"/>
        <v>46064</v>
      </c>
      <c r="I2053" s="5">
        <f t="shared" si="164"/>
        <v>46253</v>
      </c>
      <c r="J2053" s="9" t="str">
        <f t="shared" si="161"/>
        <v>ชำระตรงเวลา</v>
      </c>
      <c r="K2053" s="10">
        <f t="shared" si="162"/>
        <v>0</v>
      </c>
      <c r="L2053" t="str">
        <f t="shared" si="163"/>
        <v>ลูกหนี้ชั้นดี</v>
      </c>
    </row>
    <row r="2054" spans="1:12" x14ac:dyDescent="0.2">
      <c r="A2054" t="s">
        <v>469</v>
      </c>
      <c r="B2054" t="s">
        <v>366</v>
      </c>
      <c r="C2054">
        <v>7</v>
      </c>
      <c r="D2054">
        <v>1126020003735</v>
      </c>
      <c r="E2054" s="1">
        <v>46058</v>
      </c>
      <c r="F2054" s="1">
        <v>46065</v>
      </c>
      <c r="G2054">
        <v>2205</v>
      </c>
      <c r="H2054" s="1">
        <f t="shared" si="160"/>
        <v>46065</v>
      </c>
      <c r="I2054" s="5">
        <f t="shared" si="164"/>
        <v>46253</v>
      </c>
      <c r="J2054" s="9" t="str">
        <f t="shared" si="161"/>
        <v>ชำระตรงเวลา</v>
      </c>
      <c r="K2054" s="10">
        <f t="shared" si="162"/>
        <v>0</v>
      </c>
      <c r="L2054" t="str">
        <f t="shared" si="163"/>
        <v>ลูกหนี้ชั้นดี</v>
      </c>
    </row>
    <row r="2055" spans="1:12" x14ac:dyDescent="0.2">
      <c r="A2055" t="s">
        <v>1443</v>
      </c>
      <c r="B2055" t="s">
        <v>366</v>
      </c>
      <c r="C2055">
        <v>7</v>
      </c>
      <c r="D2055">
        <v>1126020003742</v>
      </c>
      <c r="E2055" s="1">
        <v>46058</v>
      </c>
      <c r="F2055" s="1">
        <v>46064</v>
      </c>
      <c r="G2055">
        <v>880</v>
      </c>
      <c r="H2055" s="1">
        <f t="shared" si="160"/>
        <v>46065</v>
      </c>
      <c r="I2055" s="5">
        <f t="shared" si="164"/>
        <v>46253</v>
      </c>
      <c r="J2055" s="9" t="str">
        <f t="shared" si="161"/>
        <v>ชำระตรงเวลา</v>
      </c>
      <c r="K2055" s="10">
        <f t="shared" si="162"/>
        <v>0</v>
      </c>
      <c r="L2055" t="str">
        <f t="shared" si="163"/>
        <v>ลูกหนี้ชั้นดี</v>
      </c>
    </row>
    <row r="2056" spans="1:12" x14ac:dyDescent="0.2">
      <c r="A2056" t="s">
        <v>1444</v>
      </c>
      <c r="B2056" t="s">
        <v>366</v>
      </c>
      <c r="C2056">
        <v>30</v>
      </c>
      <c r="D2056">
        <v>1126020003841</v>
      </c>
      <c r="E2056" s="1">
        <v>46057</v>
      </c>
      <c r="F2056" s="1">
        <v>46060</v>
      </c>
      <c r="G2056">
        <v>690</v>
      </c>
      <c r="H2056" s="1">
        <f t="shared" si="160"/>
        <v>46087</v>
      </c>
      <c r="I2056" s="5">
        <f t="shared" si="164"/>
        <v>46253</v>
      </c>
      <c r="J2056" s="9" t="str">
        <f t="shared" si="161"/>
        <v>ชำระตรงเวลา</v>
      </c>
      <c r="K2056" s="10">
        <f t="shared" si="162"/>
        <v>0</v>
      </c>
      <c r="L2056" t="str">
        <f t="shared" si="163"/>
        <v>ลูกหนี้ชั้นดี</v>
      </c>
    </row>
    <row r="2057" spans="1:12" x14ac:dyDescent="0.2">
      <c r="A2057" t="s">
        <v>1445</v>
      </c>
      <c r="B2057" t="s">
        <v>366</v>
      </c>
      <c r="C2057">
        <v>7</v>
      </c>
      <c r="D2057">
        <v>1126020003865</v>
      </c>
      <c r="E2057" s="1">
        <v>46062</v>
      </c>
      <c r="F2057" s="1">
        <v>46064</v>
      </c>
      <c r="G2057">
        <v>3030</v>
      </c>
      <c r="H2057" s="1">
        <f t="shared" si="160"/>
        <v>46069</v>
      </c>
      <c r="I2057" s="5">
        <f t="shared" si="164"/>
        <v>46253</v>
      </c>
      <c r="J2057" s="9" t="str">
        <f t="shared" si="161"/>
        <v>ชำระตรงเวลา</v>
      </c>
      <c r="K2057" s="10">
        <f t="shared" si="162"/>
        <v>0</v>
      </c>
      <c r="L2057" t="str">
        <f t="shared" si="163"/>
        <v>ลูกหนี้ชั้นดี</v>
      </c>
    </row>
    <row r="2058" spans="1:12" x14ac:dyDescent="0.2">
      <c r="A2058" t="s">
        <v>1445</v>
      </c>
      <c r="B2058" t="s">
        <v>366</v>
      </c>
      <c r="C2058">
        <v>7</v>
      </c>
      <c r="D2058">
        <v>1126020003865</v>
      </c>
      <c r="E2058" s="1">
        <v>46062</v>
      </c>
      <c r="F2058" s="1">
        <v>46064</v>
      </c>
      <c r="G2058">
        <v>3030</v>
      </c>
      <c r="H2058" s="1">
        <f t="shared" si="160"/>
        <v>46069</v>
      </c>
      <c r="I2058" s="5">
        <f t="shared" si="164"/>
        <v>46253</v>
      </c>
      <c r="J2058" s="9" t="str">
        <f t="shared" si="161"/>
        <v>ชำระตรงเวลา</v>
      </c>
      <c r="K2058" s="10">
        <f t="shared" si="162"/>
        <v>0</v>
      </c>
      <c r="L2058" t="str">
        <f t="shared" si="163"/>
        <v>ลูกหนี้ชั้นดี</v>
      </c>
    </row>
    <row r="2059" spans="1:12" x14ac:dyDescent="0.2">
      <c r="A2059" t="s">
        <v>1446</v>
      </c>
      <c r="B2059" t="s">
        <v>366</v>
      </c>
      <c r="C2059">
        <v>7</v>
      </c>
      <c r="D2059">
        <v>1126020003872</v>
      </c>
      <c r="E2059" s="1">
        <v>46062</v>
      </c>
      <c r="F2059" s="1">
        <v>46065</v>
      </c>
      <c r="G2059">
        <v>435</v>
      </c>
      <c r="H2059" s="1">
        <f t="shared" si="160"/>
        <v>46069</v>
      </c>
      <c r="I2059" s="5">
        <f t="shared" si="164"/>
        <v>46253</v>
      </c>
      <c r="J2059" s="9" t="str">
        <f t="shared" si="161"/>
        <v>ค้างชำระ 1 - 30 วัน</v>
      </c>
      <c r="K2059" s="10">
        <f t="shared" si="162"/>
        <v>0</v>
      </c>
      <c r="L2059" t="str">
        <f t="shared" si="163"/>
        <v>ลูกหนี้ชั้นดี</v>
      </c>
    </row>
    <row r="2060" spans="1:12" x14ac:dyDescent="0.2">
      <c r="A2060" t="s">
        <v>1445</v>
      </c>
      <c r="B2060" t="s">
        <v>366</v>
      </c>
      <c r="C2060">
        <v>7</v>
      </c>
      <c r="D2060">
        <v>1126020003919</v>
      </c>
      <c r="E2060" s="1">
        <v>46058</v>
      </c>
      <c r="F2060" s="1">
        <v>46072</v>
      </c>
      <c r="G2060">
        <v>3705</v>
      </c>
      <c r="H2060" s="1">
        <f t="shared" si="160"/>
        <v>46065</v>
      </c>
      <c r="I2060" s="5">
        <f t="shared" si="164"/>
        <v>46253</v>
      </c>
      <c r="J2060" s="9" t="str">
        <f t="shared" si="161"/>
        <v>ชำระตรงเวลา</v>
      </c>
      <c r="K2060" s="10">
        <f t="shared" si="162"/>
        <v>7</v>
      </c>
      <c r="L2060" t="str">
        <f t="shared" si="163"/>
        <v>ลูกหนี้ชั้นดี</v>
      </c>
    </row>
    <row r="2061" spans="1:12" x14ac:dyDescent="0.2">
      <c r="A2061" t="s">
        <v>774</v>
      </c>
      <c r="B2061" t="s">
        <v>366</v>
      </c>
      <c r="C2061">
        <v>0</v>
      </c>
      <c r="D2061">
        <v>1126020003926</v>
      </c>
      <c r="E2061" s="1">
        <v>46058</v>
      </c>
      <c r="F2061" s="1">
        <v>46058</v>
      </c>
      <c r="G2061">
        <v>5774</v>
      </c>
      <c r="H2061" s="1">
        <f t="shared" si="160"/>
        <v>46058</v>
      </c>
      <c r="I2061" s="5">
        <f t="shared" si="164"/>
        <v>46253</v>
      </c>
      <c r="J2061" s="9" t="str">
        <f t="shared" si="161"/>
        <v>ค้างชำระ 1 - 30 วัน</v>
      </c>
      <c r="K2061" s="10">
        <f t="shared" si="162"/>
        <v>0</v>
      </c>
      <c r="L2061" t="str">
        <f t="shared" si="163"/>
        <v>ลูกหนี้ชั้นดี</v>
      </c>
    </row>
    <row r="2062" spans="1:12" x14ac:dyDescent="0.2">
      <c r="A2062" t="s">
        <v>810</v>
      </c>
      <c r="B2062" t="s">
        <v>366</v>
      </c>
      <c r="C2062">
        <v>0</v>
      </c>
      <c r="D2062">
        <v>1126020003933</v>
      </c>
      <c r="E2062" s="1">
        <v>46058</v>
      </c>
      <c r="F2062" s="1">
        <v>46059</v>
      </c>
      <c r="G2062">
        <v>2251</v>
      </c>
      <c r="H2062" s="1">
        <f t="shared" si="160"/>
        <v>46058</v>
      </c>
      <c r="I2062" s="5">
        <f t="shared" si="164"/>
        <v>46253</v>
      </c>
      <c r="J2062" s="9" t="str">
        <f t="shared" si="161"/>
        <v>ชำระตรงเวลา</v>
      </c>
      <c r="K2062" s="10">
        <f t="shared" si="162"/>
        <v>1</v>
      </c>
      <c r="L2062" t="str">
        <f t="shared" si="163"/>
        <v>ลูกหนี้ชั้นดี</v>
      </c>
    </row>
    <row r="2063" spans="1:12" x14ac:dyDescent="0.2">
      <c r="A2063" t="s">
        <v>595</v>
      </c>
      <c r="B2063" t="s">
        <v>366</v>
      </c>
      <c r="C2063">
        <v>7</v>
      </c>
      <c r="D2063">
        <v>1126020003940</v>
      </c>
      <c r="E2063" s="1">
        <v>46058</v>
      </c>
      <c r="F2063" s="1">
        <v>46058</v>
      </c>
      <c r="G2063">
        <v>4461</v>
      </c>
      <c r="H2063" s="1">
        <f t="shared" si="160"/>
        <v>46065</v>
      </c>
      <c r="I2063" s="5">
        <f t="shared" si="164"/>
        <v>46253</v>
      </c>
      <c r="J2063" s="9" t="str">
        <f t="shared" si="161"/>
        <v>ชำระตรงเวลา</v>
      </c>
      <c r="K2063" s="10">
        <f t="shared" si="162"/>
        <v>0</v>
      </c>
      <c r="L2063" t="str">
        <f t="shared" si="163"/>
        <v>ลูกหนี้ชั้นดี</v>
      </c>
    </row>
    <row r="2064" spans="1:12" x14ac:dyDescent="0.2">
      <c r="A2064" t="s">
        <v>810</v>
      </c>
      <c r="B2064" t="s">
        <v>366</v>
      </c>
      <c r="C2064">
        <v>7</v>
      </c>
      <c r="D2064">
        <v>1126020003957</v>
      </c>
      <c r="E2064" s="1">
        <v>46058</v>
      </c>
      <c r="F2064" s="1">
        <v>46058</v>
      </c>
      <c r="G2064">
        <v>2425</v>
      </c>
      <c r="H2064" s="1">
        <f t="shared" si="160"/>
        <v>46065</v>
      </c>
      <c r="I2064" s="5">
        <f t="shared" si="164"/>
        <v>46253</v>
      </c>
      <c r="J2064" s="9" t="str">
        <f t="shared" si="161"/>
        <v>ชำระตรงเวลา</v>
      </c>
      <c r="K2064" s="10">
        <f t="shared" si="162"/>
        <v>0</v>
      </c>
      <c r="L2064" t="str">
        <f t="shared" si="163"/>
        <v>ลูกหนี้ชั้นดี</v>
      </c>
    </row>
    <row r="2065" spans="1:12" x14ac:dyDescent="0.2">
      <c r="A2065" t="s">
        <v>1447</v>
      </c>
      <c r="B2065" t="s">
        <v>366</v>
      </c>
      <c r="C2065">
        <v>7</v>
      </c>
      <c r="D2065">
        <v>1126020003964</v>
      </c>
      <c r="E2065" s="1">
        <v>46058</v>
      </c>
      <c r="F2065" s="1">
        <v>46058</v>
      </c>
      <c r="G2065">
        <v>486</v>
      </c>
      <c r="H2065" s="1">
        <f t="shared" si="160"/>
        <v>46065</v>
      </c>
      <c r="I2065" s="5">
        <f t="shared" si="164"/>
        <v>46253</v>
      </c>
      <c r="J2065" s="9" t="str">
        <f t="shared" si="161"/>
        <v>ชำระตรงเวลา</v>
      </c>
      <c r="K2065" s="10">
        <f t="shared" si="162"/>
        <v>0</v>
      </c>
      <c r="L2065" t="str">
        <f t="shared" si="163"/>
        <v>ลูกหนี้ชั้นดี</v>
      </c>
    </row>
    <row r="2066" spans="1:12" x14ac:dyDescent="0.2">
      <c r="A2066" t="s">
        <v>1448</v>
      </c>
      <c r="B2066" t="s">
        <v>366</v>
      </c>
      <c r="C2066">
        <v>0</v>
      </c>
      <c r="D2066">
        <v>1126020003971</v>
      </c>
      <c r="E2066" s="1">
        <v>46058</v>
      </c>
      <c r="F2066" s="1">
        <v>46058</v>
      </c>
      <c r="G2066">
        <v>1455</v>
      </c>
      <c r="H2066" s="1">
        <f t="shared" si="160"/>
        <v>46058</v>
      </c>
      <c r="I2066" s="5">
        <f t="shared" si="164"/>
        <v>46253</v>
      </c>
      <c r="J2066" s="9" t="str">
        <f t="shared" si="161"/>
        <v>ชำระตรงเวลา</v>
      </c>
      <c r="K2066" s="10">
        <f t="shared" si="162"/>
        <v>0</v>
      </c>
      <c r="L2066" t="str">
        <f t="shared" si="163"/>
        <v>ลูกหนี้ชั้นดี</v>
      </c>
    </row>
    <row r="2067" spans="1:12" x14ac:dyDescent="0.2">
      <c r="A2067" t="s">
        <v>845</v>
      </c>
      <c r="B2067" t="s">
        <v>366</v>
      </c>
      <c r="C2067">
        <v>7</v>
      </c>
      <c r="D2067">
        <v>1126020003988</v>
      </c>
      <c r="E2067" s="1">
        <v>46058</v>
      </c>
      <c r="F2067" s="1">
        <v>46065</v>
      </c>
      <c r="G2067">
        <v>10656</v>
      </c>
      <c r="H2067" s="1">
        <f t="shared" si="160"/>
        <v>46065</v>
      </c>
      <c r="I2067" s="5">
        <f t="shared" si="164"/>
        <v>46253</v>
      </c>
      <c r="J2067" s="9" t="str">
        <f t="shared" si="161"/>
        <v>ชำระตรงเวลา</v>
      </c>
      <c r="K2067" s="10">
        <f t="shared" si="162"/>
        <v>0</v>
      </c>
      <c r="L2067" t="str">
        <f t="shared" si="163"/>
        <v>ลูกหนี้ชั้นดี</v>
      </c>
    </row>
    <row r="2068" spans="1:12" x14ac:dyDescent="0.2">
      <c r="A2068" t="s">
        <v>1449</v>
      </c>
      <c r="B2068" t="s">
        <v>366</v>
      </c>
      <c r="C2068">
        <v>7</v>
      </c>
      <c r="D2068">
        <v>1126020003995</v>
      </c>
      <c r="E2068" s="1">
        <v>46058</v>
      </c>
      <c r="F2068" s="1">
        <v>46063</v>
      </c>
      <c r="G2068">
        <v>1520</v>
      </c>
      <c r="H2068" s="1">
        <f t="shared" si="160"/>
        <v>46065</v>
      </c>
      <c r="I2068" s="5">
        <f t="shared" si="164"/>
        <v>46253</v>
      </c>
      <c r="J2068" s="9" t="str">
        <f t="shared" si="161"/>
        <v>ค้างชำระ 1 - 30 วัน</v>
      </c>
      <c r="K2068" s="10">
        <f t="shared" si="162"/>
        <v>0</v>
      </c>
      <c r="L2068" t="str">
        <f t="shared" si="163"/>
        <v>ลูกหนี้ชั้นดี</v>
      </c>
    </row>
    <row r="2069" spans="1:12" x14ac:dyDescent="0.2">
      <c r="A2069" t="s">
        <v>595</v>
      </c>
      <c r="B2069" t="s">
        <v>366</v>
      </c>
      <c r="C2069">
        <v>7</v>
      </c>
      <c r="D2069">
        <v>1126020004008</v>
      </c>
      <c r="E2069" s="1">
        <v>46058</v>
      </c>
      <c r="F2069" s="1">
        <v>46077</v>
      </c>
      <c r="G2069">
        <v>8767</v>
      </c>
      <c r="H2069" s="1">
        <f t="shared" si="160"/>
        <v>46065</v>
      </c>
      <c r="I2069" s="5">
        <f t="shared" si="164"/>
        <v>46253</v>
      </c>
      <c r="J2069" s="9" t="str">
        <f t="shared" si="161"/>
        <v>ค้างชำระ 1 - 30 วัน</v>
      </c>
      <c r="K2069" s="10">
        <f t="shared" si="162"/>
        <v>12</v>
      </c>
      <c r="L2069" t="str">
        <f t="shared" si="163"/>
        <v>ลูกหนี้ชั้นดี</v>
      </c>
    </row>
    <row r="2070" spans="1:12" x14ac:dyDescent="0.2">
      <c r="A2070" t="s">
        <v>484</v>
      </c>
      <c r="B2070" t="s">
        <v>366</v>
      </c>
      <c r="C2070">
        <v>30</v>
      </c>
      <c r="D2070">
        <v>1126020004022</v>
      </c>
      <c r="E2070" s="1">
        <v>46058</v>
      </c>
      <c r="F2070" s="1">
        <v>46092</v>
      </c>
      <c r="G2070">
        <v>32535</v>
      </c>
      <c r="H2070" s="1">
        <f t="shared" si="160"/>
        <v>46088</v>
      </c>
      <c r="I2070" s="5">
        <f t="shared" si="164"/>
        <v>46253</v>
      </c>
      <c r="J2070" s="9" t="str">
        <f t="shared" si="161"/>
        <v>ชำระตรงเวลา</v>
      </c>
      <c r="K2070" s="10">
        <f t="shared" si="162"/>
        <v>4</v>
      </c>
      <c r="L2070" t="str">
        <f t="shared" si="163"/>
        <v>ลูกหนี้ชั้นดี</v>
      </c>
    </row>
    <row r="2071" spans="1:12" x14ac:dyDescent="0.2">
      <c r="A2071" t="s">
        <v>1450</v>
      </c>
      <c r="B2071" t="s">
        <v>366</v>
      </c>
      <c r="C2071">
        <v>60</v>
      </c>
      <c r="D2071">
        <v>1126020004190</v>
      </c>
      <c r="E2071" s="1">
        <v>46060</v>
      </c>
      <c r="F2071" s="1">
        <v>46116</v>
      </c>
      <c r="G2071">
        <v>234000</v>
      </c>
      <c r="H2071" s="1">
        <f t="shared" si="160"/>
        <v>46120</v>
      </c>
      <c r="I2071" s="5">
        <f t="shared" si="164"/>
        <v>46253</v>
      </c>
      <c r="J2071" s="9" t="str">
        <f t="shared" si="161"/>
        <v>ชำระตรงเวลา</v>
      </c>
      <c r="K2071" s="10">
        <f t="shared" si="162"/>
        <v>0</v>
      </c>
      <c r="L2071" t="str">
        <f t="shared" si="163"/>
        <v>ลูกหนี้ชั้นดี</v>
      </c>
    </row>
    <row r="2072" spans="1:12" x14ac:dyDescent="0.2">
      <c r="A2072" t="s">
        <v>1450</v>
      </c>
      <c r="B2072" t="s">
        <v>366</v>
      </c>
      <c r="C2072">
        <v>60</v>
      </c>
      <c r="D2072">
        <v>1126020004190</v>
      </c>
      <c r="E2072" s="1">
        <v>46060</v>
      </c>
      <c r="F2072" s="1">
        <v>46116</v>
      </c>
      <c r="G2072">
        <v>234000</v>
      </c>
      <c r="H2072" s="1">
        <f t="shared" si="160"/>
        <v>46120</v>
      </c>
      <c r="I2072" s="5">
        <f t="shared" si="164"/>
        <v>46253</v>
      </c>
      <c r="J2072" s="9" t="str">
        <f t="shared" si="161"/>
        <v>ชำระตรงเวลา</v>
      </c>
      <c r="K2072" s="10">
        <f t="shared" si="162"/>
        <v>0</v>
      </c>
      <c r="L2072" t="str">
        <f t="shared" si="163"/>
        <v>ลูกหนี้ชั้นดี</v>
      </c>
    </row>
    <row r="2073" spans="1:12" x14ac:dyDescent="0.2">
      <c r="A2073" t="s">
        <v>1450</v>
      </c>
      <c r="B2073" t="s">
        <v>366</v>
      </c>
      <c r="C2073">
        <v>15</v>
      </c>
      <c r="D2073">
        <v>1126020004206</v>
      </c>
      <c r="E2073" s="1">
        <v>46060</v>
      </c>
      <c r="F2073" s="1">
        <v>46066</v>
      </c>
      <c r="G2073">
        <v>14798</v>
      </c>
      <c r="H2073" s="1">
        <f t="shared" si="160"/>
        <v>46075</v>
      </c>
      <c r="I2073" s="5">
        <f t="shared" si="164"/>
        <v>46253</v>
      </c>
      <c r="J2073" s="9" t="str">
        <f t="shared" si="161"/>
        <v>ชำระตรงเวลา</v>
      </c>
      <c r="K2073" s="10">
        <f t="shared" si="162"/>
        <v>0</v>
      </c>
      <c r="L2073" t="str">
        <f t="shared" si="163"/>
        <v>ลูกหนี้ชั้นดี</v>
      </c>
    </row>
    <row r="2074" spans="1:12" x14ac:dyDescent="0.2">
      <c r="A2074" t="s">
        <v>408</v>
      </c>
      <c r="B2074" t="s">
        <v>366</v>
      </c>
      <c r="C2074">
        <v>7</v>
      </c>
      <c r="D2074">
        <v>1126020004237</v>
      </c>
      <c r="E2074" s="1">
        <v>46058</v>
      </c>
      <c r="F2074" s="1">
        <v>46059</v>
      </c>
      <c r="G2074">
        <v>1000</v>
      </c>
      <c r="H2074" s="1">
        <f t="shared" si="160"/>
        <v>46065</v>
      </c>
      <c r="I2074" s="5">
        <f t="shared" si="164"/>
        <v>46253</v>
      </c>
      <c r="J2074" s="9" t="str">
        <f t="shared" si="161"/>
        <v>ค้างชำระ 1 - 30 วัน</v>
      </c>
      <c r="K2074" s="10">
        <f t="shared" si="162"/>
        <v>0</v>
      </c>
      <c r="L2074" t="str">
        <f t="shared" si="163"/>
        <v>ลูกหนี้ชั้นดี</v>
      </c>
    </row>
    <row r="2075" spans="1:12" x14ac:dyDescent="0.2">
      <c r="A2075" t="s">
        <v>1451</v>
      </c>
      <c r="B2075" t="s">
        <v>366</v>
      </c>
      <c r="C2075">
        <v>7</v>
      </c>
      <c r="D2075">
        <v>1126020004244</v>
      </c>
      <c r="E2075" s="1">
        <v>46058</v>
      </c>
      <c r="F2075" s="1">
        <v>46077</v>
      </c>
      <c r="G2075">
        <v>1495</v>
      </c>
      <c r="H2075" s="1">
        <f t="shared" si="160"/>
        <v>46065</v>
      </c>
      <c r="I2075" s="5">
        <f t="shared" si="164"/>
        <v>46253</v>
      </c>
      <c r="J2075" s="9" t="str">
        <f t="shared" si="161"/>
        <v>ค้างชำระ 1 - 30 วัน</v>
      </c>
      <c r="K2075" s="10">
        <f t="shared" si="162"/>
        <v>12</v>
      </c>
      <c r="L2075" t="str">
        <f t="shared" si="163"/>
        <v>ลูกหนี้ชั้นดี</v>
      </c>
    </row>
    <row r="2076" spans="1:12" x14ac:dyDescent="0.2">
      <c r="A2076" t="s">
        <v>888</v>
      </c>
      <c r="B2076" t="s">
        <v>366</v>
      </c>
      <c r="C2076">
        <v>7</v>
      </c>
      <c r="D2076">
        <v>1126020004251</v>
      </c>
      <c r="E2076" s="1">
        <v>46058</v>
      </c>
      <c r="F2076" s="1">
        <v>46066</v>
      </c>
      <c r="G2076">
        <v>1020</v>
      </c>
      <c r="H2076" s="1">
        <f t="shared" si="160"/>
        <v>46065</v>
      </c>
      <c r="I2076" s="5">
        <f t="shared" si="164"/>
        <v>46253</v>
      </c>
      <c r="J2076" s="9" t="str">
        <f t="shared" si="161"/>
        <v>ชำระตรงเวลา</v>
      </c>
      <c r="K2076" s="10">
        <f t="shared" si="162"/>
        <v>1</v>
      </c>
      <c r="L2076" t="str">
        <f t="shared" si="163"/>
        <v>ลูกหนี้ชั้นดี</v>
      </c>
    </row>
    <row r="2077" spans="1:12" x14ac:dyDescent="0.2">
      <c r="A2077" t="s">
        <v>585</v>
      </c>
      <c r="B2077" t="s">
        <v>366</v>
      </c>
      <c r="C2077">
        <v>7</v>
      </c>
      <c r="D2077">
        <v>1126020004268</v>
      </c>
      <c r="E2077" s="1">
        <v>46058</v>
      </c>
      <c r="F2077" s="1">
        <v>46058</v>
      </c>
      <c r="G2077">
        <v>1785</v>
      </c>
      <c r="H2077" s="1">
        <f t="shared" si="160"/>
        <v>46065</v>
      </c>
      <c r="I2077" s="5">
        <f t="shared" si="164"/>
        <v>46253</v>
      </c>
      <c r="J2077" s="9" t="str">
        <f t="shared" si="161"/>
        <v>ค้างชำระ 1 - 30 วัน</v>
      </c>
      <c r="K2077" s="10">
        <f t="shared" si="162"/>
        <v>0</v>
      </c>
      <c r="L2077" t="str">
        <f t="shared" si="163"/>
        <v>ลูกหนี้ชั้นดี</v>
      </c>
    </row>
    <row r="2078" spans="1:12" x14ac:dyDescent="0.2">
      <c r="A2078" t="s">
        <v>643</v>
      </c>
      <c r="B2078" t="s">
        <v>366</v>
      </c>
      <c r="C2078">
        <v>7</v>
      </c>
      <c r="D2078">
        <v>1126020004275</v>
      </c>
      <c r="E2078" s="1">
        <v>46058</v>
      </c>
      <c r="F2078" s="1">
        <v>46067</v>
      </c>
      <c r="G2078">
        <v>6720</v>
      </c>
      <c r="H2078" s="1">
        <f t="shared" si="160"/>
        <v>46065</v>
      </c>
      <c r="I2078" s="5">
        <f t="shared" si="164"/>
        <v>46253</v>
      </c>
      <c r="J2078" s="9" t="str">
        <f t="shared" si="161"/>
        <v>ชำระตรงเวลา</v>
      </c>
      <c r="K2078" s="10">
        <f t="shared" si="162"/>
        <v>2</v>
      </c>
      <c r="L2078" t="str">
        <f t="shared" si="163"/>
        <v>ลูกหนี้ชั้นดี</v>
      </c>
    </row>
    <row r="2079" spans="1:12" x14ac:dyDescent="0.2">
      <c r="A2079" t="s">
        <v>621</v>
      </c>
      <c r="B2079" t="s">
        <v>366</v>
      </c>
      <c r="C2079">
        <v>7</v>
      </c>
      <c r="D2079">
        <v>1126020004282</v>
      </c>
      <c r="E2079" s="1">
        <v>46058</v>
      </c>
      <c r="F2079" s="1">
        <v>46059</v>
      </c>
      <c r="G2079">
        <v>1955</v>
      </c>
      <c r="H2079" s="1">
        <f t="shared" si="160"/>
        <v>46065</v>
      </c>
      <c r="I2079" s="5">
        <f t="shared" si="164"/>
        <v>46253</v>
      </c>
      <c r="J2079" s="9" t="str">
        <f t="shared" si="161"/>
        <v>ชำระตรงเวลา</v>
      </c>
      <c r="K2079" s="10">
        <f t="shared" si="162"/>
        <v>0</v>
      </c>
      <c r="L2079" t="str">
        <f t="shared" si="163"/>
        <v>ลูกหนี้ชั้นดี</v>
      </c>
    </row>
    <row r="2080" spans="1:12" x14ac:dyDescent="0.2">
      <c r="A2080" t="s">
        <v>621</v>
      </c>
      <c r="B2080" t="s">
        <v>366</v>
      </c>
      <c r="C2080">
        <v>7</v>
      </c>
      <c r="D2080">
        <v>1126020004282</v>
      </c>
      <c r="E2080" s="1">
        <v>46058</v>
      </c>
      <c r="F2080" s="1">
        <v>46059</v>
      </c>
      <c r="G2080">
        <v>1955</v>
      </c>
      <c r="H2080" s="1">
        <f t="shared" si="160"/>
        <v>46065</v>
      </c>
      <c r="I2080" s="5">
        <f t="shared" si="164"/>
        <v>46253</v>
      </c>
      <c r="J2080" s="9" t="str">
        <f t="shared" si="161"/>
        <v>ชำระตรงเวลา</v>
      </c>
      <c r="K2080" s="10">
        <f t="shared" si="162"/>
        <v>0</v>
      </c>
      <c r="L2080" t="str">
        <f t="shared" si="163"/>
        <v>ลูกหนี้ชั้นดี</v>
      </c>
    </row>
    <row r="2081" spans="1:12" x14ac:dyDescent="0.2">
      <c r="A2081" t="s">
        <v>621</v>
      </c>
      <c r="B2081" t="s">
        <v>366</v>
      </c>
      <c r="C2081">
        <v>7</v>
      </c>
      <c r="D2081">
        <v>1126020004282</v>
      </c>
      <c r="E2081" s="1">
        <v>46058</v>
      </c>
      <c r="F2081" s="1">
        <v>46059</v>
      </c>
      <c r="G2081">
        <v>1955</v>
      </c>
      <c r="H2081" s="1">
        <f t="shared" si="160"/>
        <v>46065</v>
      </c>
      <c r="I2081" s="5">
        <f t="shared" si="164"/>
        <v>46253</v>
      </c>
      <c r="J2081" s="9" t="str">
        <f t="shared" si="161"/>
        <v>ค้างชำระ 31 - 60 วัน</v>
      </c>
      <c r="K2081" s="10">
        <f t="shared" si="162"/>
        <v>0</v>
      </c>
      <c r="L2081" t="str">
        <f t="shared" si="163"/>
        <v>ลูกหนี้ชั้นดี</v>
      </c>
    </row>
    <row r="2082" spans="1:12" x14ac:dyDescent="0.2">
      <c r="A2082" t="s">
        <v>825</v>
      </c>
      <c r="B2082" t="s">
        <v>366</v>
      </c>
      <c r="C2082">
        <v>7</v>
      </c>
      <c r="D2082">
        <v>1126020004534</v>
      </c>
      <c r="E2082" s="1">
        <v>46062</v>
      </c>
      <c r="F2082" s="1">
        <v>46100</v>
      </c>
      <c r="G2082">
        <v>3090</v>
      </c>
      <c r="H2082" s="1">
        <f t="shared" si="160"/>
        <v>46069</v>
      </c>
      <c r="I2082" s="5">
        <f t="shared" si="164"/>
        <v>46253</v>
      </c>
      <c r="J2082" s="9" t="str">
        <f t="shared" si="161"/>
        <v>ค้างชำระ 1 - 30 วัน</v>
      </c>
      <c r="K2082" s="10">
        <f t="shared" si="162"/>
        <v>31</v>
      </c>
      <c r="L2082" t="str">
        <f t="shared" si="163"/>
        <v>ลูกหนี้เฝ้าติดตาม</v>
      </c>
    </row>
    <row r="2083" spans="1:12" x14ac:dyDescent="0.2">
      <c r="A2083" t="s">
        <v>1452</v>
      </c>
      <c r="B2083" t="s">
        <v>366</v>
      </c>
      <c r="C2083">
        <v>30</v>
      </c>
      <c r="D2083">
        <v>1126020004596</v>
      </c>
      <c r="E2083" s="1">
        <v>46063</v>
      </c>
      <c r="F2083" s="1">
        <v>46106</v>
      </c>
      <c r="G2083">
        <v>43650</v>
      </c>
      <c r="H2083" s="1">
        <f t="shared" si="160"/>
        <v>46093</v>
      </c>
      <c r="I2083" s="5">
        <f t="shared" si="164"/>
        <v>46253</v>
      </c>
      <c r="J2083" s="9" t="str">
        <f t="shared" si="161"/>
        <v>ค้างชำระ 1 - 30 วัน</v>
      </c>
      <c r="K2083" s="10">
        <f t="shared" si="162"/>
        <v>13</v>
      </c>
      <c r="L2083" t="str">
        <f t="shared" si="163"/>
        <v>ลูกหนี้ชั้นดี</v>
      </c>
    </row>
    <row r="2084" spans="1:12" x14ac:dyDescent="0.2">
      <c r="A2084" t="s">
        <v>1452</v>
      </c>
      <c r="B2084" t="s">
        <v>366</v>
      </c>
      <c r="C2084">
        <v>30</v>
      </c>
      <c r="D2084">
        <v>1126020004596</v>
      </c>
      <c r="E2084" s="1">
        <v>46063</v>
      </c>
      <c r="F2084" s="1">
        <v>46106</v>
      </c>
      <c r="G2084">
        <v>43650</v>
      </c>
      <c r="H2084" s="1">
        <f t="shared" si="160"/>
        <v>46093</v>
      </c>
      <c r="I2084" s="5">
        <f t="shared" si="164"/>
        <v>46253</v>
      </c>
      <c r="J2084" s="9" t="str">
        <f t="shared" si="161"/>
        <v>ชำระตรงเวลา</v>
      </c>
      <c r="K2084" s="10">
        <f t="shared" si="162"/>
        <v>13</v>
      </c>
      <c r="L2084" t="str">
        <f t="shared" si="163"/>
        <v>ลูกหนี้ชั้นดี</v>
      </c>
    </row>
    <row r="2085" spans="1:12" x14ac:dyDescent="0.2">
      <c r="A2085" t="s">
        <v>1453</v>
      </c>
      <c r="B2085" t="s">
        <v>366</v>
      </c>
      <c r="C2085">
        <v>15</v>
      </c>
      <c r="D2085">
        <v>1126020004633</v>
      </c>
      <c r="E2085" s="1">
        <v>46060</v>
      </c>
      <c r="F2085" s="1">
        <v>46074</v>
      </c>
      <c r="G2085">
        <v>9443</v>
      </c>
      <c r="H2085" s="1">
        <f t="shared" si="160"/>
        <v>46075</v>
      </c>
      <c r="I2085" s="5">
        <f t="shared" si="164"/>
        <v>46253</v>
      </c>
      <c r="J2085" s="9" t="str">
        <f t="shared" si="161"/>
        <v>ชำระตรงเวลา</v>
      </c>
      <c r="K2085" s="10">
        <f t="shared" si="162"/>
        <v>0</v>
      </c>
      <c r="L2085" t="str">
        <f t="shared" si="163"/>
        <v>ลูกหนี้ชั้นดี</v>
      </c>
    </row>
    <row r="2086" spans="1:12" x14ac:dyDescent="0.2">
      <c r="A2086" t="s">
        <v>1256</v>
      </c>
      <c r="B2086" t="s">
        <v>366</v>
      </c>
      <c r="C2086">
        <v>15</v>
      </c>
      <c r="D2086">
        <v>1126020004640</v>
      </c>
      <c r="E2086" s="1">
        <v>46060</v>
      </c>
      <c r="F2086" s="1">
        <v>46074</v>
      </c>
      <c r="G2086">
        <v>650</v>
      </c>
      <c r="H2086" s="1">
        <f t="shared" si="160"/>
        <v>46075</v>
      </c>
      <c r="I2086" s="5">
        <f t="shared" si="164"/>
        <v>46253</v>
      </c>
      <c r="J2086" s="9" t="str">
        <f t="shared" si="161"/>
        <v>ชำระตรงเวลา</v>
      </c>
      <c r="K2086" s="10">
        <f t="shared" si="162"/>
        <v>0</v>
      </c>
      <c r="L2086" t="str">
        <f t="shared" si="163"/>
        <v>ลูกหนี้ชั้นดี</v>
      </c>
    </row>
    <row r="2087" spans="1:12" x14ac:dyDescent="0.2">
      <c r="A2087" t="s">
        <v>771</v>
      </c>
      <c r="B2087" t="s">
        <v>366</v>
      </c>
      <c r="C2087">
        <v>7</v>
      </c>
      <c r="D2087">
        <v>1126020004657</v>
      </c>
      <c r="E2087" s="1">
        <v>46060</v>
      </c>
      <c r="F2087" s="1">
        <v>46060</v>
      </c>
      <c r="G2087">
        <v>1350</v>
      </c>
      <c r="H2087" s="1">
        <f t="shared" si="160"/>
        <v>46067</v>
      </c>
      <c r="I2087" s="5">
        <f t="shared" si="164"/>
        <v>46253</v>
      </c>
      <c r="J2087" s="9" t="str">
        <f t="shared" si="161"/>
        <v>ชำระตรงเวลา</v>
      </c>
      <c r="K2087" s="10">
        <f t="shared" si="162"/>
        <v>0</v>
      </c>
      <c r="L2087" t="str">
        <f t="shared" si="163"/>
        <v>ลูกหนี้ชั้นดี</v>
      </c>
    </row>
    <row r="2088" spans="1:12" x14ac:dyDescent="0.2">
      <c r="A2088" t="s">
        <v>810</v>
      </c>
      <c r="B2088" t="s">
        <v>366</v>
      </c>
      <c r="C2088">
        <v>7</v>
      </c>
      <c r="D2088">
        <v>1126020004664</v>
      </c>
      <c r="E2088" s="1">
        <v>46060</v>
      </c>
      <c r="F2088" s="1">
        <v>46063</v>
      </c>
      <c r="G2088">
        <v>4368</v>
      </c>
      <c r="H2088" s="1">
        <f t="shared" si="160"/>
        <v>46067</v>
      </c>
      <c r="I2088" s="5">
        <f t="shared" si="164"/>
        <v>46253</v>
      </c>
      <c r="J2088" s="9" t="str">
        <f t="shared" si="161"/>
        <v>ชำระตรงเวลา</v>
      </c>
      <c r="K2088" s="10">
        <f t="shared" si="162"/>
        <v>0</v>
      </c>
      <c r="L2088" t="str">
        <f t="shared" si="163"/>
        <v>ลูกหนี้ชั้นดี</v>
      </c>
    </row>
    <row r="2089" spans="1:12" x14ac:dyDescent="0.2">
      <c r="A2089" t="s">
        <v>810</v>
      </c>
      <c r="B2089" t="s">
        <v>366</v>
      </c>
      <c r="C2089">
        <v>7</v>
      </c>
      <c r="D2089">
        <v>1126020004671</v>
      </c>
      <c r="E2089" s="1">
        <v>46060</v>
      </c>
      <c r="F2089" s="1">
        <v>46065</v>
      </c>
      <c r="G2089">
        <v>4112</v>
      </c>
      <c r="H2089" s="1">
        <f t="shared" si="160"/>
        <v>46067</v>
      </c>
      <c r="I2089" s="5">
        <f t="shared" si="164"/>
        <v>46253</v>
      </c>
      <c r="J2089" s="9" t="str">
        <f t="shared" si="161"/>
        <v>ค้างชำระ 1 - 30 วัน</v>
      </c>
      <c r="K2089" s="10">
        <f t="shared" si="162"/>
        <v>0</v>
      </c>
      <c r="L2089" t="str">
        <f t="shared" si="163"/>
        <v>ลูกหนี้ชั้นดี</v>
      </c>
    </row>
    <row r="2090" spans="1:12" x14ac:dyDescent="0.2">
      <c r="A2090" t="s">
        <v>810</v>
      </c>
      <c r="B2090" t="s">
        <v>366</v>
      </c>
      <c r="C2090">
        <v>7</v>
      </c>
      <c r="D2090">
        <v>1126020004688</v>
      </c>
      <c r="E2090" s="1">
        <v>46060</v>
      </c>
      <c r="F2090" s="1">
        <v>46073</v>
      </c>
      <c r="G2090">
        <v>4242</v>
      </c>
      <c r="H2090" s="1">
        <f t="shared" si="160"/>
        <v>46067</v>
      </c>
      <c r="I2090" s="5">
        <f t="shared" si="164"/>
        <v>46253</v>
      </c>
      <c r="J2090" s="9" t="str">
        <f t="shared" si="161"/>
        <v>ชำระตรงเวลา</v>
      </c>
      <c r="K2090" s="10">
        <f t="shared" si="162"/>
        <v>6</v>
      </c>
      <c r="L2090" t="str">
        <f t="shared" si="163"/>
        <v>ลูกหนี้ชั้นดี</v>
      </c>
    </row>
    <row r="2091" spans="1:12" x14ac:dyDescent="0.2">
      <c r="A2091" t="s">
        <v>1454</v>
      </c>
      <c r="B2091" t="s">
        <v>366</v>
      </c>
      <c r="C2091">
        <v>0</v>
      </c>
      <c r="D2091">
        <v>1126020004695</v>
      </c>
      <c r="E2091" s="1">
        <v>46060</v>
      </c>
      <c r="F2091" s="1">
        <v>46060</v>
      </c>
      <c r="G2091">
        <v>4060</v>
      </c>
      <c r="H2091" s="1">
        <f t="shared" si="160"/>
        <v>46060</v>
      </c>
      <c r="I2091" s="5">
        <f t="shared" si="164"/>
        <v>46253</v>
      </c>
      <c r="J2091" s="9" t="str">
        <f t="shared" si="161"/>
        <v>ชำระตรงเวลา</v>
      </c>
      <c r="K2091" s="10">
        <f t="shared" si="162"/>
        <v>0</v>
      </c>
      <c r="L2091" t="str">
        <f t="shared" si="163"/>
        <v>ลูกหนี้ชั้นดี</v>
      </c>
    </row>
    <row r="2092" spans="1:12" x14ac:dyDescent="0.2">
      <c r="A2092" t="s">
        <v>810</v>
      </c>
      <c r="B2092" t="s">
        <v>366</v>
      </c>
      <c r="C2092">
        <v>7</v>
      </c>
      <c r="D2092">
        <v>1126020004701</v>
      </c>
      <c r="E2092" s="1">
        <v>46060</v>
      </c>
      <c r="F2092" s="1">
        <v>46060</v>
      </c>
      <c r="G2092">
        <v>130</v>
      </c>
      <c r="H2092" s="1">
        <f t="shared" si="160"/>
        <v>46067</v>
      </c>
      <c r="I2092" s="5">
        <f t="shared" si="164"/>
        <v>46253</v>
      </c>
      <c r="J2092" s="9" t="str">
        <f t="shared" si="161"/>
        <v>ค้างชำระ 1 - 30 วัน</v>
      </c>
      <c r="K2092" s="10">
        <f t="shared" si="162"/>
        <v>0</v>
      </c>
      <c r="L2092" t="str">
        <f t="shared" si="163"/>
        <v>ลูกหนี้ชั้นดี</v>
      </c>
    </row>
    <row r="2093" spans="1:12" x14ac:dyDescent="0.2">
      <c r="A2093" t="s">
        <v>451</v>
      </c>
      <c r="B2093" t="s">
        <v>366</v>
      </c>
      <c r="C2093">
        <v>7</v>
      </c>
      <c r="D2093">
        <v>1126020004718</v>
      </c>
      <c r="E2093" s="1">
        <v>46060</v>
      </c>
      <c r="F2093" s="1">
        <v>46078</v>
      </c>
      <c r="G2093">
        <v>3220</v>
      </c>
      <c r="H2093" s="1">
        <f t="shared" si="160"/>
        <v>46067</v>
      </c>
      <c r="I2093" s="5">
        <f t="shared" si="164"/>
        <v>46253</v>
      </c>
      <c r="J2093" s="9" t="str">
        <f t="shared" si="161"/>
        <v>ค้างชำระ 1 - 30 วัน</v>
      </c>
      <c r="K2093" s="10">
        <f t="shared" si="162"/>
        <v>11</v>
      </c>
      <c r="L2093" t="str">
        <f t="shared" si="163"/>
        <v>ลูกหนี้ชั้นดี</v>
      </c>
    </row>
    <row r="2094" spans="1:12" x14ac:dyDescent="0.2">
      <c r="A2094" t="s">
        <v>854</v>
      </c>
      <c r="B2094" t="s">
        <v>366</v>
      </c>
      <c r="C2094">
        <v>7</v>
      </c>
      <c r="D2094">
        <v>1126020004725</v>
      </c>
      <c r="E2094" s="1">
        <v>46060</v>
      </c>
      <c r="F2094" s="1">
        <v>46073</v>
      </c>
      <c r="G2094">
        <v>2880</v>
      </c>
      <c r="H2094" s="1">
        <f t="shared" si="160"/>
        <v>46067</v>
      </c>
      <c r="I2094" s="5">
        <f t="shared" si="164"/>
        <v>46253</v>
      </c>
      <c r="J2094" s="9" t="str">
        <f t="shared" si="161"/>
        <v>ชำระตรงเวลา</v>
      </c>
      <c r="K2094" s="10">
        <f t="shared" si="162"/>
        <v>6</v>
      </c>
      <c r="L2094" t="str">
        <f t="shared" si="163"/>
        <v>ลูกหนี้ชั้นดี</v>
      </c>
    </row>
    <row r="2095" spans="1:12" x14ac:dyDescent="0.2">
      <c r="A2095" t="s">
        <v>854</v>
      </c>
      <c r="B2095" t="s">
        <v>366</v>
      </c>
      <c r="C2095">
        <v>7</v>
      </c>
      <c r="D2095">
        <v>1126020004732</v>
      </c>
      <c r="E2095" s="1">
        <v>46060</v>
      </c>
      <c r="F2095" s="1">
        <v>46060</v>
      </c>
      <c r="G2095">
        <v>1100</v>
      </c>
      <c r="H2095" s="1">
        <f t="shared" si="160"/>
        <v>46067</v>
      </c>
      <c r="I2095" s="5">
        <f t="shared" si="164"/>
        <v>46253</v>
      </c>
      <c r="J2095" s="9" t="str">
        <f t="shared" si="161"/>
        <v>ค้างชำระ 1 - 30 วัน</v>
      </c>
      <c r="K2095" s="10">
        <f t="shared" si="162"/>
        <v>0</v>
      </c>
      <c r="L2095" t="str">
        <f t="shared" si="163"/>
        <v>ลูกหนี้ชั้นดี</v>
      </c>
    </row>
    <row r="2096" spans="1:12" x14ac:dyDescent="0.2">
      <c r="A2096" t="s">
        <v>839</v>
      </c>
      <c r="B2096" t="s">
        <v>366</v>
      </c>
      <c r="C2096">
        <v>7</v>
      </c>
      <c r="D2096">
        <v>1126020005234</v>
      </c>
      <c r="E2096" s="1">
        <v>46062</v>
      </c>
      <c r="F2096" s="1">
        <v>46072</v>
      </c>
      <c r="G2096">
        <v>680</v>
      </c>
      <c r="H2096" s="1">
        <f t="shared" si="160"/>
        <v>46069</v>
      </c>
      <c r="I2096" s="5">
        <f t="shared" si="164"/>
        <v>46253</v>
      </c>
      <c r="J2096" s="9" t="str">
        <f t="shared" si="161"/>
        <v>ค้างชำระ 1 - 30 วัน</v>
      </c>
      <c r="K2096" s="10">
        <f t="shared" si="162"/>
        <v>3</v>
      </c>
      <c r="L2096" t="str">
        <f t="shared" si="163"/>
        <v>ลูกหนี้ชั้นดี</v>
      </c>
    </row>
    <row r="2097" spans="1:12" x14ac:dyDescent="0.2">
      <c r="A2097" t="s">
        <v>839</v>
      </c>
      <c r="B2097" t="s">
        <v>366</v>
      </c>
      <c r="C2097">
        <v>7</v>
      </c>
      <c r="D2097">
        <v>1126020005234</v>
      </c>
      <c r="E2097" s="1">
        <v>46062</v>
      </c>
      <c r="F2097" s="1">
        <v>46072</v>
      </c>
      <c r="G2097">
        <v>680</v>
      </c>
      <c r="H2097" s="1">
        <f t="shared" si="160"/>
        <v>46069</v>
      </c>
      <c r="I2097" s="5">
        <f t="shared" si="164"/>
        <v>46253</v>
      </c>
      <c r="J2097" s="9" t="str">
        <f t="shared" si="161"/>
        <v>ชำระตรงเวลา</v>
      </c>
      <c r="K2097" s="10">
        <f t="shared" si="162"/>
        <v>3</v>
      </c>
      <c r="L2097" t="str">
        <f t="shared" si="163"/>
        <v>ลูกหนี้ชั้นดี</v>
      </c>
    </row>
    <row r="2098" spans="1:12" x14ac:dyDescent="0.2">
      <c r="A2098" t="s">
        <v>457</v>
      </c>
      <c r="B2098" t="s">
        <v>366</v>
      </c>
      <c r="C2098">
        <v>7</v>
      </c>
      <c r="D2098">
        <v>1126020005258</v>
      </c>
      <c r="E2098" s="1">
        <v>46062</v>
      </c>
      <c r="F2098" s="1">
        <v>46063</v>
      </c>
      <c r="G2098">
        <v>120</v>
      </c>
      <c r="H2098" s="1">
        <f t="shared" si="160"/>
        <v>46069</v>
      </c>
      <c r="I2098" s="5">
        <f t="shared" si="164"/>
        <v>46253</v>
      </c>
      <c r="J2098" s="9" t="str">
        <f t="shared" si="161"/>
        <v>ค้างชำระ 1 - 30 วัน</v>
      </c>
      <c r="K2098" s="10">
        <f t="shared" si="162"/>
        <v>0</v>
      </c>
      <c r="L2098" t="str">
        <f t="shared" si="163"/>
        <v>ลูกหนี้ชั้นดี</v>
      </c>
    </row>
    <row r="2099" spans="1:12" x14ac:dyDescent="0.2">
      <c r="A2099" t="s">
        <v>457</v>
      </c>
      <c r="B2099" t="s">
        <v>366</v>
      </c>
      <c r="C2099">
        <v>7</v>
      </c>
      <c r="D2099">
        <v>1126020005265</v>
      </c>
      <c r="E2099" s="1">
        <v>46063</v>
      </c>
      <c r="F2099" s="1">
        <v>46071</v>
      </c>
      <c r="G2099">
        <v>6910</v>
      </c>
      <c r="H2099" s="1">
        <f t="shared" si="160"/>
        <v>46070</v>
      </c>
      <c r="I2099" s="5">
        <f t="shared" si="164"/>
        <v>46253</v>
      </c>
      <c r="J2099" s="9" t="str">
        <f t="shared" si="161"/>
        <v>ชำระตรงเวลา</v>
      </c>
      <c r="K2099" s="10">
        <f t="shared" si="162"/>
        <v>1</v>
      </c>
      <c r="L2099" t="str">
        <f t="shared" si="163"/>
        <v>ลูกหนี้ชั้นดี</v>
      </c>
    </row>
    <row r="2100" spans="1:12" x14ac:dyDescent="0.2">
      <c r="A2100" t="s">
        <v>1455</v>
      </c>
      <c r="B2100" t="s">
        <v>366</v>
      </c>
      <c r="C2100">
        <v>15</v>
      </c>
      <c r="D2100">
        <v>1126020005272</v>
      </c>
      <c r="E2100" s="1">
        <v>46063</v>
      </c>
      <c r="F2100" s="1">
        <v>46077</v>
      </c>
      <c r="G2100">
        <v>9300</v>
      </c>
      <c r="H2100" s="1">
        <f t="shared" si="160"/>
        <v>46078</v>
      </c>
      <c r="I2100" s="5">
        <f t="shared" si="164"/>
        <v>46253</v>
      </c>
      <c r="J2100" s="9" t="str">
        <f t="shared" si="161"/>
        <v>ชำระตรงเวลา</v>
      </c>
      <c r="K2100" s="10">
        <f t="shared" si="162"/>
        <v>0</v>
      </c>
      <c r="L2100" t="str">
        <f t="shared" si="163"/>
        <v>ลูกหนี้ชั้นดี</v>
      </c>
    </row>
    <row r="2101" spans="1:12" x14ac:dyDescent="0.2">
      <c r="A2101" t="s">
        <v>617</v>
      </c>
      <c r="B2101" t="s">
        <v>366</v>
      </c>
      <c r="C2101">
        <v>15</v>
      </c>
      <c r="D2101">
        <v>1126020005289</v>
      </c>
      <c r="E2101" s="1">
        <v>46063</v>
      </c>
      <c r="F2101" s="1">
        <v>46072</v>
      </c>
      <c r="G2101">
        <v>4869</v>
      </c>
      <c r="H2101" s="1">
        <f t="shared" si="160"/>
        <v>46078</v>
      </c>
      <c r="I2101" s="5">
        <f t="shared" si="164"/>
        <v>46253</v>
      </c>
      <c r="J2101" s="9" t="str">
        <f t="shared" si="161"/>
        <v>ชำระตรงเวลา</v>
      </c>
      <c r="K2101" s="10">
        <f t="shared" si="162"/>
        <v>0</v>
      </c>
      <c r="L2101" t="str">
        <f t="shared" si="163"/>
        <v>ลูกหนี้ชั้นดี</v>
      </c>
    </row>
    <row r="2102" spans="1:12" x14ac:dyDescent="0.2">
      <c r="A2102" t="s">
        <v>617</v>
      </c>
      <c r="B2102" t="s">
        <v>366</v>
      </c>
      <c r="C2102">
        <v>15</v>
      </c>
      <c r="D2102">
        <v>1126020005289</v>
      </c>
      <c r="E2102" s="1">
        <v>46063</v>
      </c>
      <c r="F2102" s="1">
        <v>46072</v>
      </c>
      <c r="G2102">
        <v>4869</v>
      </c>
      <c r="H2102" s="1">
        <f t="shared" si="160"/>
        <v>46078</v>
      </c>
      <c r="I2102" s="5">
        <f t="shared" si="164"/>
        <v>46253</v>
      </c>
      <c r="J2102" s="9" t="str">
        <f t="shared" si="161"/>
        <v>ค้างชำระ 1 - 30 วัน</v>
      </c>
      <c r="K2102" s="10">
        <f t="shared" si="162"/>
        <v>0</v>
      </c>
      <c r="L2102" t="str">
        <f t="shared" si="163"/>
        <v>ลูกหนี้ชั้นดี</v>
      </c>
    </row>
    <row r="2103" spans="1:12" x14ac:dyDescent="0.2">
      <c r="A2103" t="s">
        <v>1456</v>
      </c>
      <c r="B2103" t="s">
        <v>366</v>
      </c>
      <c r="C2103">
        <v>7</v>
      </c>
      <c r="D2103">
        <v>1126020005296</v>
      </c>
      <c r="E2103" s="1">
        <v>46063</v>
      </c>
      <c r="F2103" s="1">
        <v>46071</v>
      </c>
      <c r="G2103">
        <v>14830</v>
      </c>
      <c r="H2103" s="1">
        <f t="shared" si="160"/>
        <v>46070</v>
      </c>
      <c r="I2103" s="5">
        <f t="shared" si="164"/>
        <v>46253</v>
      </c>
      <c r="J2103" s="9" t="str">
        <f t="shared" si="161"/>
        <v>ค้างชำระ 1 - 30 วัน</v>
      </c>
      <c r="K2103" s="10">
        <f t="shared" si="162"/>
        <v>1</v>
      </c>
      <c r="L2103" t="str">
        <f t="shared" si="163"/>
        <v>ลูกหนี้ชั้นดี</v>
      </c>
    </row>
    <row r="2104" spans="1:12" x14ac:dyDescent="0.2">
      <c r="A2104" t="s">
        <v>1456</v>
      </c>
      <c r="B2104" t="s">
        <v>366</v>
      </c>
      <c r="C2104">
        <v>7</v>
      </c>
      <c r="D2104">
        <v>1126020005296</v>
      </c>
      <c r="E2104" s="1">
        <v>46063</v>
      </c>
      <c r="F2104" s="1">
        <v>46071</v>
      </c>
      <c r="G2104">
        <v>14830</v>
      </c>
      <c r="H2104" s="1">
        <f t="shared" si="160"/>
        <v>46070</v>
      </c>
      <c r="I2104" s="5">
        <f t="shared" si="164"/>
        <v>46253</v>
      </c>
      <c r="J2104" s="9" t="str">
        <f t="shared" si="161"/>
        <v>ค้างชำระ 1 - 30 วัน</v>
      </c>
      <c r="K2104" s="10">
        <f t="shared" si="162"/>
        <v>1</v>
      </c>
      <c r="L2104" t="str">
        <f t="shared" si="163"/>
        <v>ลูกหนี้ชั้นดี</v>
      </c>
    </row>
    <row r="2105" spans="1:12" x14ac:dyDescent="0.2">
      <c r="A2105" t="s">
        <v>1457</v>
      </c>
      <c r="B2105" t="s">
        <v>366</v>
      </c>
      <c r="C2105">
        <v>0</v>
      </c>
      <c r="D2105">
        <v>1126020005302</v>
      </c>
      <c r="E2105" s="1">
        <v>46063</v>
      </c>
      <c r="F2105" s="1">
        <v>46064</v>
      </c>
      <c r="G2105">
        <v>3095</v>
      </c>
      <c r="H2105" s="1">
        <f t="shared" si="160"/>
        <v>46063</v>
      </c>
      <c r="I2105" s="5">
        <f t="shared" si="164"/>
        <v>46253</v>
      </c>
      <c r="J2105" s="9" t="str">
        <f t="shared" si="161"/>
        <v>ค้างชำระ 1 - 30 วัน</v>
      </c>
      <c r="K2105" s="10">
        <f t="shared" si="162"/>
        <v>1</v>
      </c>
      <c r="L2105" t="str">
        <f t="shared" si="163"/>
        <v>ลูกหนี้ชั้นดี</v>
      </c>
    </row>
    <row r="2106" spans="1:12" x14ac:dyDescent="0.2">
      <c r="A2106" t="s">
        <v>1457</v>
      </c>
      <c r="B2106" t="s">
        <v>366</v>
      </c>
      <c r="C2106">
        <v>0</v>
      </c>
      <c r="D2106">
        <v>1126020005302</v>
      </c>
      <c r="E2106" s="1">
        <v>46063</v>
      </c>
      <c r="F2106" s="1">
        <v>46064</v>
      </c>
      <c r="G2106">
        <v>3095</v>
      </c>
      <c r="H2106" s="1">
        <f t="shared" si="160"/>
        <v>46063</v>
      </c>
      <c r="I2106" s="5">
        <f t="shared" si="164"/>
        <v>46253</v>
      </c>
      <c r="J2106" s="9" t="str">
        <f t="shared" si="161"/>
        <v>ชำระตรงเวลา</v>
      </c>
      <c r="K2106" s="10">
        <f t="shared" si="162"/>
        <v>1</v>
      </c>
      <c r="L2106" t="str">
        <f t="shared" si="163"/>
        <v>ลูกหนี้ชั้นดี</v>
      </c>
    </row>
    <row r="2107" spans="1:12" x14ac:dyDescent="0.2">
      <c r="A2107" t="s">
        <v>1458</v>
      </c>
      <c r="B2107" t="s">
        <v>366</v>
      </c>
      <c r="C2107">
        <v>7</v>
      </c>
      <c r="D2107">
        <v>1126020005319</v>
      </c>
      <c r="E2107" s="1">
        <v>46063</v>
      </c>
      <c r="F2107" s="1">
        <v>46070</v>
      </c>
      <c r="G2107">
        <v>177</v>
      </c>
      <c r="H2107" s="1">
        <f t="shared" si="160"/>
        <v>46070</v>
      </c>
      <c r="I2107" s="5">
        <f t="shared" si="164"/>
        <v>46253</v>
      </c>
      <c r="J2107" s="9" t="str">
        <f t="shared" si="161"/>
        <v>ชำระตรงเวลา</v>
      </c>
      <c r="K2107" s="10">
        <f t="shared" si="162"/>
        <v>0</v>
      </c>
      <c r="L2107" t="str">
        <f t="shared" si="163"/>
        <v>ลูกหนี้ชั้นดี</v>
      </c>
    </row>
    <row r="2108" spans="1:12" x14ac:dyDescent="0.2">
      <c r="A2108" t="s">
        <v>1458</v>
      </c>
      <c r="B2108" t="s">
        <v>366</v>
      </c>
      <c r="C2108">
        <v>7</v>
      </c>
      <c r="D2108">
        <v>1126020005319</v>
      </c>
      <c r="E2108" s="1">
        <v>46063</v>
      </c>
      <c r="F2108" s="1">
        <v>46070</v>
      </c>
      <c r="G2108">
        <v>177</v>
      </c>
      <c r="H2108" s="1">
        <f t="shared" si="160"/>
        <v>46070</v>
      </c>
      <c r="I2108" s="5">
        <f t="shared" si="164"/>
        <v>46253</v>
      </c>
      <c r="J2108" s="9" t="str">
        <f t="shared" si="161"/>
        <v>ค้างชำระ 1 - 30 วัน</v>
      </c>
      <c r="K2108" s="10">
        <f t="shared" si="162"/>
        <v>0</v>
      </c>
      <c r="L2108" t="str">
        <f t="shared" si="163"/>
        <v>ลูกหนี้ชั้นดี</v>
      </c>
    </row>
    <row r="2109" spans="1:12" x14ac:dyDescent="0.2">
      <c r="A2109" t="s">
        <v>1459</v>
      </c>
      <c r="B2109" t="s">
        <v>366</v>
      </c>
      <c r="C2109">
        <v>15</v>
      </c>
      <c r="D2109">
        <v>1126020005326</v>
      </c>
      <c r="E2109" s="1">
        <v>46063</v>
      </c>
      <c r="F2109" s="1">
        <v>46097</v>
      </c>
      <c r="G2109">
        <v>5067</v>
      </c>
      <c r="H2109" s="1">
        <f t="shared" si="160"/>
        <v>46078</v>
      </c>
      <c r="I2109" s="5">
        <f t="shared" si="164"/>
        <v>46253</v>
      </c>
      <c r="J2109" s="9" t="str">
        <f t="shared" si="161"/>
        <v>ชำระตรงเวลา</v>
      </c>
      <c r="K2109" s="10">
        <f t="shared" si="162"/>
        <v>19</v>
      </c>
      <c r="L2109" t="str">
        <f t="shared" si="163"/>
        <v>ลูกหนี้ชั้นดี</v>
      </c>
    </row>
    <row r="2110" spans="1:12" x14ac:dyDescent="0.2">
      <c r="A2110" t="s">
        <v>1414</v>
      </c>
      <c r="B2110" t="s">
        <v>366</v>
      </c>
      <c r="C2110">
        <v>7</v>
      </c>
      <c r="D2110">
        <v>1126020005579</v>
      </c>
      <c r="E2110" s="1">
        <v>46064</v>
      </c>
      <c r="F2110" s="1">
        <v>46065</v>
      </c>
      <c r="G2110">
        <v>175</v>
      </c>
      <c r="H2110" s="1">
        <f t="shared" si="160"/>
        <v>46071</v>
      </c>
      <c r="I2110" s="5">
        <f t="shared" si="164"/>
        <v>46253</v>
      </c>
      <c r="J2110" s="9" t="str">
        <f t="shared" si="161"/>
        <v>ค้างชำระ 1 - 30 วัน</v>
      </c>
      <c r="K2110" s="10">
        <f t="shared" si="162"/>
        <v>0</v>
      </c>
      <c r="L2110" t="str">
        <f t="shared" si="163"/>
        <v>ลูกหนี้ชั้นดี</v>
      </c>
    </row>
    <row r="2111" spans="1:12" x14ac:dyDescent="0.2">
      <c r="A2111" t="s">
        <v>579</v>
      </c>
      <c r="B2111" t="s">
        <v>366</v>
      </c>
      <c r="C2111">
        <v>7</v>
      </c>
      <c r="D2111">
        <v>1126020005586</v>
      </c>
      <c r="E2111" s="1">
        <v>46065</v>
      </c>
      <c r="F2111" s="1">
        <v>46079</v>
      </c>
      <c r="G2111">
        <v>3360</v>
      </c>
      <c r="H2111" s="1">
        <f t="shared" si="160"/>
        <v>46072</v>
      </c>
      <c r="I2111" s="5">
        <f t="shared" si="164"/>
        <v>46253</v>
      </c>
      <c r="J2111" s="9" t="str">
        <f t="shared" si="161"/>
        <v>ชำระตรงเวลา</v>
      </c>
      <c r="K2111" s="10">
        <f t="shared" si="162"/>
        <v>7</v>
      </c>
      <c r="L2111" t="str">
        <f t="shared" si="163"/>
        <v>ลูกหนี้ชั้นดี</v>
      </c>
    </row>
    <row r="2112" spans="1:12" x14ac:dyDescent="0.2">
      <c r="A2112" t="s">
        <v>768</v>
      </c>
      <c r="B2112" t="s">
        <v>366</v>
      </c>
      <c r="C2112">
        <v>7</v>
      </c>
      <c r="D2112">
        <v>1126020005593</v>
      </c>
      <c r="E2112" s="1">
        <v>46066</v>
      </c>
      <c r="F2112" s="1">
        <v>46069</v>
      </c>
      <c r="G2112">
        <v>3715</v>
      </c>
      <c r="H2112" s="1">
        <f t="shared" si="160"/>
        <v>46073</v>
      </c>
      <c r="I2112" s="5">
        <f t="shared" si="164"/>
        <v>46253</v>
      </c>
      <c r="J2112" s="9" t="str">
        <f t="shared" si="161"/>
        <v>ชำระตรงเวลา</v>
      </c>
      <c r="K2112" s="10">
        <f t="shared" si="162"/>
        <v>0</v>
      </c>
      <c r="L2112" t="str">
        <f t="shared" si="163"/>
        <v>ลูกหนี้ชั้นดี</v>
      </c>
    </row>
    <row r="2113" spans="1:12" x14ac:dyDescent="0.2">
      <c r="A2113" t="s">
        <v>459</v>
      </c>
      <c r="B2113" t="s">
        <v>366</v>
      </c>
      <c r="C2113">
        <v>7</v>
      </c>
      <c r="D2113">
        <v>1126020005609</v>
      </c>
      <c r="E2113" s="1">
        <v>46071</v>
      </c>
      <c r="F2113" s="1">
        <v>46078</v>
      </c>
      <c r="G2113">
        <v>1030</v>
      </c>
      <c r="H2113" s="1">
        <f t="shared" si="160"/>
        <v>46078</v>
      </c>
      <c r="I2113" s="5">
        <f t="shared" si="164"/>
        <v>46253</v>
      </c>
      <c r="J2113" s="9" t="str">
        <f t="shared" si="161"/>
        <v>ชำระตรงเวลา</v>
      </c>
      <c r="K2113" s="10">
        <f t="shared" si="162"/>
        <v>0</v>
      </c>
      <c r="L2113" t="str">
        <f t="shared" si="163"/>
        <v>ลูกหนี้ชั้นดี</v>
      </c>
    </row>
    <row r="2114" spans="1:12" x14ac:dyDescent="0.2">
      <c r="A2114" t="s">
        <v>451</v>
      </c>
      <c r="B2114" t="s">
        <v>366</v>
      </c>
      <c r="C2114">
        <v>7</v>
      </c>
      <c r="D2114">
        <v>1126020005616</v>
      </c>
      <c r="E2114" s="1">
        <v>46067</v>
      </c>
      <c r="F2114" s="1">
        <v>46074</v>
      </c>
      <c r="G2114">
        <v>1350</v>
      </c>
      <c r="H2114" s="1">
        <f t="shared" ref="H2114:H2177" si="165">E2114+C2114</f>
        <v>46074</v>
      </c>
      <c r="I2114" s="5">
        <f t="shared" si="164"/>
        <v>46253</v>
      </c>
      <c r="J2114" s="9" t="str">
        <f t="shared" ref="J2114:J2177" si="166">IF(K2115&lt;=0, "ชำระตรงเวลา", IF(K2115&lt;=30, "ค้างชำระ 1 - 30 วัน", IF(K2115&lt;=60, "ค้างชำระ 31 - 60 วัน", IF(K2115&lt;=90, "ค้างชำระ 61 - 90 วัน", "ค้างชำระเกิน 90 วัน"))))</f>
        <v>ค้างชำระ 1 - 30 วัน</v>
      </c>
      <c r="K2114" s="10">
        <f t="shared" ref="K2114:K2177" si="167">IF(OR(F2114="",F2114="(ว่าง)"), MAX(0,I2113-H2114), MAX(0,F2114-H2114))</f>
        <v>0</v>
      </c>
      <c r="L2114" t="str">
        <f t="shared" ref="L2114:L2177" si="168">IF(K2114&lt;=30, "ลูกหนี้ชั้นดี", IF(K2114&lt;=90, "ลูกหนี้เฝ้าติดตาม", "ลูกหนี้ด้อยคุณภาพ (NPL)"))</f>
        <v>ลูกหนี้ชั้นดี</v>
      </c>
    </row>
    <row r="2115" spans="1:12" x14ac:dyDescent="0.2">
      <c r="A2115" t="s">
        <v>451</v>
      </c>
      <c r="B2115" t="s">
        <v>366</v>
      </c>
      <c r="C2115">
        <v>7</v>
      </c>
      <c r="D2115">
        <v>1126020005623</v>
      </c>
      <c r="E2115" s="1">
        <v>46069</v>
      </c>
      <c r="F2115" s="1">
        <v>46080</v>
      </c>
      <c r="G2115">
        <v>2180</v>
      </c>
      <c r="H2115" s="1">
        <f t="shared" si="165"/>
        <v>46076</v>
      </c>
      <c r="I2115" s="5">
        <f t="shared" si="164"/>
        <v>46253</v>
      </c>
      <c r="J2115" s="9" t="str">
        <f t="shared" si="166"/>
        <v>ชำระตรงเวลา</v>
      </c>
      <c r="K2115" s="10">
        <f t="shared" si="167"/>
        <v>4</v>
      </c>
      <c r="L2115" t="str">
        <f t="shared" si="168"/>
        <v>ลูกหนี้ชั้นดี</v>
      </c>
    </row>
    <row r="2116" spans="1:12" x14ac:dyDescent="0.2">
      <c r="A2116" t="s">
        <v>1460</v>
      </c>
      <c r="B2116" t="s">
        <v>366</v>
      </c>
      <c r="C2116">
        <v>7</v>
      </c>
      <c r="D2116">
        <v>1126020005630</v>
      </c>
      <c r="E2116" s="1">
        <v>46064</v>
      </c>
      <c r="F2116" s="1">
        <v>46069</v>
      </c>
      <c r="G2116">
        <v>2374</v>
      </c>
      <c r="H2116" s="1">
        <f t="shared" si="165"/>
        <v>46071</v>
      </c>
      <c r="I2116" s="5">
        <f t="shared" ref="I2116:I2179" si="169">I2115</f>
        <v>46253</v>
      </c>
      <c r="J2116" s="9" t="str">
        <f t="shared" si="166"/>
        <v>ชำระตรงเวลา</v>
      </c>
      <c r="K2116" s="10">
        <f t="shared" si="167"/>
        <v>0</v>
      </c>
      <c r="L2116" t="str">
        <f t="shared" si="168"/>
        <v>ลูกหนี้ชั้นดี</v>
      </c>
    </row>
    <row r="2117" spans="1:12" x14ac:dyDescent="0.2">
      <c r="A2117" t="s">
        <v>1461</v>
      </c>
      <c r="B2117" t="s">
        <v>366</v>
      </c>
      <c r="C2117">
        <v>30</v>
      </c>
      <c r="D2117">
        <v>1126020005647</v>
      </c>
      <c r="E2117" s="1">
        <v>46069</v>
      </c>
      <c r="F2117" s="1">
        <v>46095</v>
      </c>
      <c r="G2117">
        <v>5903</v>
      </c>
      <c r="H2117" s="1">
        <f t="shared" si="165"/>
        <v>46099</v>
      </c>
      <c r="I2117" s="5">
        <f t="shared" si="169"/>
        <v>46253</v>
      </c>
      <c r="J2117" s="9" t="str">
        <f t="shared" si="166"/>
        <v>ชำระตรงเวลา</v>
      </c>
      <c r="K2117" s="10">
        <f t="shared" si="167"/>
        <v>0</v>
      </c>
      <c r="L2117" t="str">
        <f t="shared" si="168"/>
        <v>ลูกหนี้ชั้นดี</v>
      </c>
    </row>
    <row r="2118" spans="1:12" x14ac:dyDescent="0.2">
      <c r="A2118" t="s">
        <v>949</v>
      </c>
      <c r="B2118" t="s">
        <v>366</v>
      </c>
      <c r="C2118">
        <v>7</v>
      </c>
      <c r="D2118">
        <v>1126020005654</v>
      </c>
      <c r="E2118" s="1">
        <v>46065</v>
      </c>
      <c r="F2118" s="1">
        <v>46070</v>
      </c>
      <c r="G2118">
        <v>3380</v>
      </c>
      <c r="H2118" s="1">
        <f t="shared" si="165"/>
        <v>46072</v>
      </c>
      <c r="I2118" s="5">
        <f t="shared" si="169"/>
        <v>46253</v>
      </c>
      <c r="J2118" s="9" t="str">
        <f t="shared" si="166"/>
        <v>ชำระตรงเวลา</v>
      </c>
      <c r="K2118" s="10">
        <f t="shared" si="167"/>
        <v>0</v>
      </c>
      <c r="L2118" t="str">
        <f t="shared" si="168"/>
        <v>ลูกหนี้ชั้นดี</v>
      </c>
    </row>
    <row r="2119" spans="1:12" x14ac:dyDescent="0.2">
      <c r="A2119" t="s">
        <v>949</v>
      </c>
      <c r="B2119" t="s">
        <v>366</v>
      </c>
      <c r="C2119">
        <v>7</v>
      </c>
      <c r="D2119">
        <v>1126020005654</v>
      </c>
      <c r="E2119" s="1">
        <v>46065</v>
      </c>
      <c r="F2119" s="1">
        <v>46070</v>
      </c>
      <c r="G2119">
        <v>3380</v>
      </c>
      <c r="H2119" s="1">
        <f t="shared" si="165"/>
        <v>46072</v>
      </c>
      <c r="I2119" s="5">
        <f t="shared" si="169"/>
        <v>46253</v>
      </c>
      <c r="J2119" s="9" t="str">
        <f t="shared" si="166"/>
        <v>ชำระตรงเวลา</v>
      </c>
      <c r="K2119" s="10">
        <f t="shared" si="167"/>
        <v>0</v>
      </c>
      <c r="L2119" t="str">
        <f t="shared" si="168"/>
        <v>ลูกหนี้ชั้นดี</v>
      </c>
    </row>
    <row r="2120" spans="1:12" x14ac:dyDescent="0.2">
      <c r="A2120" t="s">
        <v>949</v>
      </c>
      <c r="B2120" t="s">
        <v>366</v>
      </c>
      <c r="C2120">
        <v>7</v>
      </c>
      <c r="D2120">
        <v>1126020005654</v>
      </c>
      <c r="E2120" s="1">
        <v>46065</v>
      </c>
      <c r="F2120" s="1">
        <v>46070</v>
      </c>
      <c r="G2120">
        <v>3380</v>
      </c>
      <c r="H2120" s="1">
        <f t="shared" si="165"/>
        <v>46072</v>
      </c>
      <c r="I2120" s="5">
        <f t="shared" si="169"/>
        <v>46253</v>
      </c>
      <c r="J2120" s="9" t="str">
        <f t="shared" si="166"/>
        <v>ชำระตรงเวลา</v>
      </c>
      <c r="K2120" s="10">
        <f t="shared" si="167"/>
        <v>0</v>
      </c>
      <c r="L2120" t="str">
        <f t="shared" si="168"/>
        <v>ลูกหนี้ชั้นดี</v>
      </c>
    </row>
    <row r="2121" spans="1:12" x14ac:dyDescent="0.2">
      <c r="A2121" t="s">
        <v>459</v>
      </c>
      <c r="B2121" t="s">
        <v>366</v>
      </c>
      <c r="C2121">
        <v>7</v>
      </c>
      <c r="D2121">
        <v>1126020005661</v>
      </c>
      <c r="E2121" s="1">
        <v>46064</v>
      </c>
      <c r="F2121" s="1">
        <v>46069</v>
      </c>
      <c r="G2121">
        <v>4430</v>
      </c>
      <c r="H2121" s="1">
        <f t="shared" si="165"/>
        <v>46071</v>
      </c>
      <c r="I2121" s="5">
        <f t="shared" si="169"/>
        <v>46253</v>
      </c>
      <c r="J2121" s="9" t="str">
        <f t="shared" si="166"/>
        <v>ค้างชำระ 1 - 30 วัน</v>
      </c>
      <c r="K2121" s="10">
        <f t="shared" si="167"/>
        <v>0</v>
      </c>
      <c r="L2121" t="str">
        <f t="shared" si="168"/>
        <v>ลูกหนี้ชั้นดี</v>
      </c>
    </row>
    <row r="2122" spans="1:12" x14ac:dyDescent="0.2">
      <c r="A2122" t="s">
        <v>1462</v>
      </c>
      <c r="B2122" t="s">
        <v>366</v>
      </c>
      <c r="C2122">
        <v>7</v>
      </c>
      <c r="D2122">
        <v>1126020005678</v>
      </c>
      <c r="E2122" s="1">
        <v>46065</v>
      </c>
      <c r="F2122" s="1">
        <v>46086</v>
      </c>
      <c r="G2122">
        <v>664</v>
      </c>
      <c r="H2122" s="1">
        <f t="shared" si="165"/>
        <v>46072</v>
      </c>
      <c r="I2122" s="5">
        <f t="shared" si="169"/>
        <v>46253</v>
      </c>
      <c r="J2122" s="9" t="str">
        <f t="shared" si="166"/>
        <v>ชำระตรงเวลา</v>
      </c>
      <c r="K2122" s="10">
        <f t="shared" si="167"/>
        <v>14</v>
      </c>
      <c r="L2122" t="str">
        <f t="shared" si="168"/>
        <v>ลูกหนี้ชั้นดี</v>
      </c>
    </row>
    <row r="2123" spans="1:12" x14ac:dyDescent="0.2">
      <c r="A2123" t="s">
        <v>1456</v>
      </c>
      <c r="B2123" t="s">
        <v>366</v>
      </c>
      <c r="C2123">
        <v>7</v>
      </c>
      <c r="D2123">
        <v>1126020005685</v>
      </c>
      <c r="E2123" s="1">
        <v>46069</v>
      </c>
      <c r="F2123" s="1">
        <v>46073</v>
      </c>
      <c r="G2123">
        <v>6210</v>
      </c>
      <c r="H2123" s="1">
        <f t="shared" si="165"/>
        <v>46076</v>
      </c>
      <c r="I2123" s="5">
        <f t="shared" si="169"/>
        <v>46253</v>
      </c>
      <c r="J2123" s="9" t="str">
        <f t="shared" si="166"/>
        <v>ชำระตรงเวลา</v>
      </c>
      <c r="K2123" s="10">
        <f t="shared" si="167"/>
        <v>0</v>
      </c>
      <c r="L2123" t="str">
        <f t="shared" si="168"/>
        <v>ลูกหนี้ชั้นดี</v>
      </c>
    </row>
    <row r="2124" spans="1:12" x14ac:dyDescent="0.2">
      <c r="A2124" t="s">
        <v>1456</v>
      </c>
      <c r="B2124" t="s">
        <v>366</v>
      </c>
      <c r="C2124">
        <v>7</v>
      </c>
      <c r="D2124">
        <v>1126020005685</v>
      </c>
      <c r="E2124" s="1">
        <v>46069</v>
      </c>
      <c r="F2124" s="1">
        <v>46073</v>
      </c>
      <c r="G2124">
        <v>6210</v>
      </c>
      <c r="H2124" s="1">
        <f t="shared" si="165"/>
        <v>46076</v>
      </c>
      <c r="I2124" s="5">
        <f t="shared" si="169"/>
        <v>46253</v>
      </c>
      <c r="J2124" s="9" t="str">
        <f t="shared" si="166"/>
        <v>ค้างชำระ 1 - 30 วัน</v>
      </c>
      <c r="K2124" s="10">
        <f t="shared" si="167"/>
        <v>0</v>
      </c>
      <c r="L2124" t="str">
        <f t="shared" si="168"/>
        <v>ลูกหนี้ชั้นดี</v>
      </c>
    </row>
    <row r="2125" spans="1:12" x14ac:dyDescent="0.2">
      <c r="A2125" t="s">
        <v>459</v>
      </c>
      <c r="B2125" t="s">
        <v>366</v>
      </c>
      <c r="C2125">
        <v>7</v>
      </c>
      <c r="D2125">
        <v>1126020005692</v>
      </c>
      <c r="E2125" s="1">
        <v>46065</v>
      </c>
      <c r="F2125" s="1">
        <v>46086</v>
      </c>
      <c r="G2125">
        <v>14006</v>
      </c>
      <c r="H2125" s="1">
        <f t="shared" si="165"/>
        <v>46072</v>
      </c>
      <c r="I2125" s="5">
        <f t="shared" si="169"/>
        <v>46253</v>
      </c>
      <c r="J2125" s="9" t="str">
        <f t="shared" si="166"/>
        <v>ชำระตรงเวลา</v>
      </c>
      <c r="K2125" s="10">
        <f t="shared" si="167"/>
        <v>14</v>
      </c>
      <c r="L2125" t="str">
        <f t="shared" si="168"/>
        <v>ลูกหนี้ชั้นดี</v>
      </c>
    </row>
    <row r="2126" spans="1:12" x14ac:dyDescent="0.2">
      <c r="A2126" t="s">
        <v>1414</v>
      </c>
      <c r="B2126" t="s">
        <v>366</v>
      </c>
      <c r="C2126">
        <v>7</v>
      </c>
      <c r="D2126">
        <v>1126020005708</v>
      </c>
      <c r="E2126" s="1">
        <v>46066</v>
      </c>
      <c r="F2126" s="1">
        <v>46073</v>
      </c>
      <c r="G2126">
        <v>925</v>
      </c>
      <c r="H2126" s="1">
        <f t="shared" si="165"/>
        <v>46073</v>
      </c>
      <c r="I2126" s="5">
        <f t="shared" si="169"/>
        <v>46253</v>
      </c>
      <c r="J2126" s="9" t="str">
        <f t="shared" si="166"/>
        <v>ชำระตรงเวลา</v>
      </c>
      <c r="K2126" s="10">
        <f t="shared" si="167"/>
        <v>0</v>
      </c>
      <c r="L2126" t="str">
        <f t="shared" si="168"/>
        <v>ลูกหนี้ชั้นดี</v>
      </c>
    </row>
    <row r="2127" spans="1:12" x14ac:dyDescent="0.2">
      <c r="A2127" t="s">
        <v>1463</v>
      </c>
      <c r="B2127" t="s">
        <v>366</v>
      </c>
      <c r="C2127">
        <v>7</v>
      </c>
      <c r="D2127">
        <v>1126020005715</v>
      </c>
      <c r="E2127" s="1">
        <v>46065</v>
      </c>
      <c r="F2127" s="1">
        <v>46072</v>
      </c>
      <c r="G2127">
        <v>4450</v>
      </c>
      <c r="H2127" s="1">
        <f t="shared" si="165"/>
        <v>46072</v>
      </c>
      <c r="I2127" s="5">
        <f t="shared" si="169"/>
        <v>46253</v>
      </c>
      <c r="J2127" s="9" t="str">
        <f t="shared" si="166"/>
        <v>ค้างชำระ 1 - 30 วัน</v>
      </c>
      <c r="K2127" s="10">
        <f t="shared" si="167"/>
        <v>0</v>
      </c>
      <c r="L2127" t="str">
        <f t="shared" si="168"/>
        <v>ลูกหนี้ชั้นดี</v>
      </c>
    </row>
    <row r="2128" spans="1:12" x14ac:dyDescent="0.2">
      <c r="A2128" t="s">
        <v>538</v>
      </c>
      <c r="B2128" t="s">
        <v>366</v>
      </c>
      <c r="C2128">
        <v>7</v>
      </c>
      <c r="D2128">
        <v>1126020005722</v>
      </c>
      <c r="E2128" s="1">
        <v>46065</v>
      </c>
      <c r="F2128" s="1">
        <v>46073</v>
      </c>
      <c r="G2128">
        <v>2115</v>
      </c>
      <c r="H2128" s="1">
        <f t="shared" si="165"/>
        <v>46072</v>
      </c>
      <c r="I2128" s="5">
        <f t="shared" si="169"/>
        <v>46253</v>
      </c>
      <c r="J2128" s="9" t="str">
        <f t="shared" si="166"/>
        <v>ชำระตรงเวลา</v>
      </c>
      <c r="K2128" s="10">
        <f t="shared" si="167"/>
        <v>1</v>
      </c>
      <c r="L2128" t="str">
        <f t="shared" si="168"/>
        <v>ลูกหนี้ชั้นดี</v>
      </c>
    </row>
    <row r="2129" spans="1:12" x14ac:dyDescent="0.2">
      <c r="A2129" t="s">
        <v>1464</v>
      </c>
      <c r="B2129" t="s">
        <v>366</v>
      </c>
      <c r="C2129">
        <v>7</v>
      </c>
      <c r="D2129">
        <v>1126020005739</v>
      </c>
      <c r="E2129" s="1">
        <v>46067</v>
      </c>
      <c r="F2129" s="1">
        <v>46070</v>
      </c>
      <c r="G2129">
        <v>3200</v>
      </c>
      <c r="H2129" s="1">
        <f t="shared" si="165"/>
        <v>46074</v>
      </c>
      <c r="I2129" s="5">
        <f t="shared" si="169"/>
        <v>46253</v>
      </c>
      <c r="J2129" s="9" t="str">
        <f t="shared" si="166"/>
        <v>ชำระตรงเวลา</v>
      </c>
      <c r="K2129" s="10">
        <f t="shared" si="167"/>
        <v>0</v>
      </c>
      <c r="L2129" t="str">
        <f t="shared" si="168"/>
        <v>ลูกหนี้ชั้นดี</v>
      </c>
    </row>
    <row r="2130" spans="1:12" x14ac:dyDescent="0.2">
      <c r="A2130" t="s">
        <v>1465</v>
      </c>
      <c r="B2130" t="s">
        <v>366</v>
      </c>
      <c r="C2130">
        <v>30</v>
      </c>
      <c r="D2130">
        <v>1126020005746</v>
      </c>
      <c r="E2130" s="1">
        <v>46067</v>
      </c>
      <c r="F2130" s="1">
        <v>46094</v>
      </c>
      <c r="G2130">
        <v>3625</v>
      </c>
      <c r="H2130" s="1">
        <f t="shared" si="165"/>
        <v>46097</v>
      </c>
      <c r="I2130" s="5">
        <f t="shared" si="169"/>
        <v>46253</v>
      </c>
      <c r="J2130" s="9" t="str">
        <f t="shared" si="166"/>
        <v>ชำระตรงเวลา</v>
      </c>
      <c r="K2130" s="10">
        <f t="shared" si="167"/>
        <v>0</v>
      </c>
      <c r="L2130" t="str">
        <f t="shared" si="168"/>
        <v>ลูกหนี้ชั้นดี</v>
      </c>
    </row>
    <row r="2131" spans="1:12" x14ac:dyDescent="0.2">
      <c r="A2131" t="s">
        <v>1465</v>
      </c>
      <c r="B2131" t="s">
        <v>366</v>
      </c>
      <c r="C2131">
        <v>30</v>
      </c>
      <c r="D2131">
        <v>1126020005746</v>
      </c>
      <c r="E2131" s="1">
        <v>46067</v>
      </c>
      <c r="F2131" s="1">
        <v>46094</v>
      </c>
      <c r="G2131">
        <v>3625</v>
      </c>
      <c r="H2131" s="1">
        <f t="shared" si="165"/>
        <v>46097</v>
      </c>
      <c r="I2131" s="5">
        <f t="shared" si="169"/>
        <v>46253</v>
      </c>
      <c r="J2131" s="9" t="str">
        <f t="shared" si="166"/>
        <v>ชำระตรงเวลา</v>
      </c>
      <c r="K2131" s="10">
        <f t="shared" si="167"/>
        <v>0</v>
      </c>
      <c r="L2131" t="str">
        <f t="shared" si="168"/>
        <v>ลูกหนี้ชั้นดี</v>
      </c>
    </row>
    <row r="2132" spans="1:12" x14ac:dyDescent="0.2">
      <c r="A2132" t="s">
        <v>581</v>
      </c>
      <c r="B2132" t="s">
        <v>366</v>
      </c>
      <c r="C2132">
        <v>7</v>
      </c>
      <c r="D2132">
        <v>1126020005753</v>
      </c>
      <c r="E2132" s="1">
        <v>46065</v>
      </c>
      <c r="F2132" s="1">
        <v>46072</v>
      </c>
      <c r="G2132">
        <v>2300</v>
      </c>
      <c r="H2132" s="1">
        <f t="shared" si="165"/>
        <v>46072</v>
      </c>
      <c r="I2132" s="5">
        <f t="shared" si="169"/>
        <v>46253</v>
      </c>
      <c r="J2132" s="9" t="str">
        <f t="shared" si="166"/>
        <v>ชำระตรงเวลา</v>
      </c>
      <c r="K2132" s="10">
        <f t="shared" si="167"/>
        <v>0</v>
      </c>
      <c r="L2132" t="str">
        <f t="shared" si="168"/>
        <v>ลูกหนี้ชั้นดี</v>
      </c>
    </row>
    <row r="2133" spans="1:12" x14ac:dyDescent="0.2">
      <c r="A2133" t="s">
        <v>1466</v>
      </c>
      <c r="B2133" t="s">
        <v>366</v>
      </c>
      <c r="C2133">
        <v>15</v>
      </c>
      <c r="D2133">
        <v>1126020005760</v>
      </c>
      <c r="E2133" s="1">
        <v>46067</v>
      </c>
      <c r="F2133" s="1">
        <v>46078</v>
      </c>
      <c r="G2133">
        <v>835</v>
      </c>
      <c r="H2133" s="1">
        <f t="shared" si="165"/>
        <v>46082</v>
      </c>
      <c r="I2133" s="5">
        <f t="shared" si="169"/>
        <v>46253</v>
      </c>
      <c r="J2133" s="9" t="str">
        <f t="shared" si="166"/>
        <v>ค้างชำระ 1 - 30 วัน</v>
      </c>
      <c r="K2133" s="10">
        <f t="shared" si="167"/>
        <v>0</v>
      </c>
      <c r="L2133" t="str">
        <f t="shared" si="168"/>
        <v>ลูกหนี้ชั้นดี</v>
      </c>
    </row>
    <row r="2134" spans="1:12" x14ac:dyDescent="0.2">
      <c r="A2134" t="s">
        <v>1465</v>
      </c>
      <c r="B2134" t="s">
        <v>366</v>
      </c>
      <c r="C2134">
        <v>7</v>
      </c>
      <c r="D2134">
        <v>1126020005777</v>
      </c>
      <c r="E2134" s="1">
        <v>46067</v>
      </c>
      <c r="F2134" s="1">
        <v>46085</v>
      </c>
      <c r="G2134">
        <v>2560</v>
      </c>
      <c r="H2134" s="1">
        <f t="shared" si="165"/>
        <v>46074</v>
      </c>
      <c r="I2134" s="5">
        <f t="shared" si="169"/>
        <v>46253</v>
      </c>
      <c r="J2134" s="9" t="str">
        <f t="shared" si="166"/>
        <v>ชำระตรงเวลา</v>
      </c>
      <c r="K2134" s="10">
        <f t="shared" si="167"/>
        <v>11</v>
      </c>
      <c r="L2134" t="str">
        <f t="shared" si="168"/>
        <v>ลูกหนี้ชั้นดี</v>
      </c>
    </row>
    <row r="2135" spans="1:12" x14ac:dyDescent="0.2">
      <c r="A2135" t="s">
        <v>585</v>
      </c>
      <c r="B2135" t="s">
        <v>366</v>
      </c>
      <c r="C2135">
        <v>7</v>
      </c>
      <c r="D2135">
        <v>1126020005784</v>
      </c>
      <c r="E2135" s="1">
        <v>46067</v>
      </c>
      <c r="F2135" s="1">
        <v>46069</v>
      </c>
      <c r="G2135">
        <v>2970</v>
      </c>
      <c r="H2135" s="1">
        <f t="shared" si="165"/>
        <v>46074</v>
      </c>
      <c r="I2135" s="5">
        <f t="shared" si="169"/>
        <v>46253</v>
      </c>
      <c r="J2135" s="9" t="str">
        <f t="shared" si="166"/>
        <v>ชำระตรงเวลา</v>
      </c>
      <c r="K2135" s="10">
        <f t="shared" si="167"/>
        <v>0</v>
      </c>
      <c r="L2135" t="str">
        <f t="shared" si="168"/>
        <v>ลูกหนี้ชั้นดี</v>
      </c>
    </row>
    <row r="2136" spans="1:12" x14ac:dyDescent="0.2">
      <c r="A2136" t="s">
        <v>866</v>
      </c>
      <c r="B2136" t="s">
        <v>366</v>
      </c>
      <c r="C2136">
        <v>7</v>
      </c>
      <c r="D2136">
        <v>1126020005791</v>
      </c>
      <c r="E2136" s="1">
        <v>46064</v>
      </c>
      <c r="F2136" s="1">
        <v>46069</v>
      </c>
      <c r="G2136">
        <v>685</v>
      </c>
      <c r="H2136" s="1">
        <f t="shared" si="165"/>
        <v>46071</v>
      </c>
      <c r="I2136" s="5">
        <f t="shared" si="169"/>
        <v>46253</v>
      </c>
      <c r="J2136" s="9" t="str">
        <f t="shared" si="166"/>
        <v>ค้างชำระ 1 - 30 วัน</v>
      </c>
      <c r="K2136" s="10">
        <f t="shared" si="167"/>
        <v>0</v>
      </c>
      <c r="L2136" t="str">
        <f t="shared" si="168"/>
        <v>ลูกหนี้ชั้นดี</v>
      </c>
    </row>
    <row r="2137" spans="1:12" x14ac:dyDescent="0.2">
      <c r="A2137" t="s">
        <v>877</v>
      </c>
      <c r="B2137" t="s">
        <v>366</v>
      </c>
      <c r="C2137">
        <v>7</v>
      </c>
      <c r="D2137">
        <v>1126020005807</v>
      </c>
      <c r="E2137" s="1">
        <v>46066</v>
      </c>
      <c r="F2137" s="1">
        <v>46074</v>
      </c>
      <c r="G2137">
        <v>34450</v>
      </c>
      <c r="H2137" s="1">
        <f t="shared" si="165"/>
        <v>46073</v>
      </c>
      <c r="I2137" s="5">
        <f t="shared" si="169"/>
        <v>46253</v>
      </c>
      <c r="J2137" s="9" t="str">
        <f t="shared" si="166"/>
        <v>ชำระตรงเวลา</v>
      </c>
      <c r="K2137" s="10">
        <f t="shared" si="167"/>
        <v>1</v>
      </c>
      <c r="L2137" t="str">
        <f t="shared" si="168"/>
        <v>ลูกหนี้ชั้นดี</v>
      </c>
    </row>
    <row r="2138" spans="1:12" x14ac:dyDescent="0.2">
      <c r="A2138" t="s">
        <v>1465</v>
      </c>
      <c r="B2138" t="s">
        <v>366</v>
      </c>
      <c r="C2138">
        <v>7</v>
      </c>
      <c r="D2138">
        <v>1126020005814</v>
      </c>
      <c r="E2138" s="1">
        <v>46065</v>
      </c>
      <c r="F2138" s="1">
        <v>46069</v>
      </c>
      <c r="G2138">
        <v>3910</v>
      </c>
      <c r="H2138" s="1">
        <f t="shared" si="165"/>
        <v>46072</v>
      </c>
      <c r="I2138" s="5">
        <f t="shared" si="169"/>
        <v>46253</v>
      </c>
      <c r="J2138" s="9" t="str">
        <f t="shared" si="166"/>
        <v>ค้างชำระ 1 - 30 วัน</v>
      </c>
      <c r="K2138" s="10">
        <f t="shared" si="167"/>
        <v>0</v>
      </c>
      <c r="L2138" t="str">
        <f t="shared" si="168"/>
        <v>ลูกหนี้ชั้นดี</v>
      </c>
    </row>
    <row r="2139" spans="1:12" x14ac:dyDescent="0.2">
      <c r="A2139" t="s">
        <v>875</v>
      </c>
      <c r="B2139" t="s">
        <v>366</v>
      </c>
      <c r="C2139">
        <v>7</v>
      </c>
      <c r="D2139">
        <v>1126020005821</v>
      </c>
      <c r="E2139" s="1">
        <v>46065</v>
      </c>
      <c r="F2139" s="1">
        <v>46073</v>
      </c>
      <c r="G2139">
        <v>1490</v>
      </c>
      <c r="H2139" s="1">
        <f t="shared" si="165"/>
        <v>46072</v>
      </c>
      <c r="I2139" s="5">
        <f t="shared" si="169"/>
        <v>46253</v>
      </c>
      <c r="J2139" s="9" t="str">
        <f t="shared" si="166"/>
        <v>ชำระตรงเวลา</v>
      </c>
      <c r="K2139" s="10">
        <f t="shared" si="167"/>
        <v>1</v>
      </c>
      <c r="L2139" t="str">
        <f t="shared" si="168"/>
        <v>ลูกหนี้ชั้นดี</v>
      </c>
    </row>
    <row r="2140" spans="1:12" x14ac:dyDescent="0.2">
      <c r="A2140" t="s">
        <v>874</v>
      </c>
      <c r="B2140" t="s">
        <v>366</v>
      </c>
      <c r="C2140">
        <v>7</v>
      </c>
      <c r="D2140">
        <v>1126020005838</v>
      </c>
      <c r="E2140" s="1">
        <v>46064</v>
      </c>
      <c r="F2140" s="1">
        <v>46064</v>
      </c>
      <c r="G2140">
        <v>850</v>
      </c>
      <c r="H2140" s="1">
        <f t="shared" si="165"/>
        <v>46071</v>
      </c>
      <c r="I2140" s="5">
        <f t="shared" si="169"/>
        <v>46253</v>
      </c>
      <c r="J2140" s="9" t="str">
        <f t="shared" si="166"/>
        <v>ชำระตรงเวลา</v>
      </c>
      <c r="K2140" s="10">
        <f t="shared" si="167"/>
        <v>0</v>
      </c>
      <c r="L2140" t="str">
        <f t="shared" si="168"/>
        <v>ลูกหนี้ชั้นดี</v>
      </c>
    </row>
    <row r="2141" spans="1:12" x14ac:dyDescent="0.2">
      <c r="A2141" t="s">
        <v>534</v>
      </c>
      <c r="B2141" t="s">
        <v>366</v>
      </c>
      <c r="C2141">
        <v>7</v>
      </c>
      <c r="D2141">
        <v>1126020005845</v>
      </c>
      <c r="E2141" s="1">
        <v>46071</v>
      </c>
      <c r="F2141" s="1">
        <v>46074</v>
      </c>
      <c r="G2141">
        <v>1470</v>
      </c>
      <c r="H2141" s="1">
        <f t="shared" si="165"/>
        <v>46078</v>
      </c>
      <c r="I2141" s="5">
        <f t="shared" si="169"/>
        <v>46253</v>
      </c>
      <c r="J2141" s="9" t="str">
        <f t="shared" si="166"/>
        <v>ชำระตรงเวลา</v>
      </c>
      <c r="K2141" s="10">
        <f t="shared" si="167"/>
        <v>0</v>
      </c>
      <c r="L2141" t="str">
        <f t="shared" si="168"/>
        <v>ลูกหนี้ชั้นดี</v>
      </c>
    </row>
    <row r="2142" spans="1:12" x14ac:dyDescent="0.2">
      <c r="A2142" t="s">
        <v>534</v>
      </c>
      <c r="B2142" t="s">
        <v>366</v>
      </c>
      <c r="C2142">
        <v>7</v>
      </c>
      <c r="D2142">
        <v>1126020005845</v>
      </c>
      <c r="E2142" s="1">
        <v>46071</v>
      </c>
      <c r="F2142" s="1">
        <v>46074</v>
      </c>
      <c r="G2142">
        <v>1470</v>
      </c>
      <c r="H2142" s="1">
        <f t="shared" si="165"/>
        <v>46078</v>
      </c>
      <c r="I2142" s="5">
        <f t="shared" si="169"/>
        <v>46253</v>
      </c>
      <c r="J2142" s="9" t="str">
        <f t="shared" si="166"/>
        <v>ค้างชำระ 1 - 30 วัน</v>
      </c>
      <c r="K2142" s="10">
        <f t="shared" si="167"/>
        <v>0</v>
      </c>
      <c r="L2142" t="str">
        <f t="shared" si="168"/>
        <v>ลูกหนี้ชั้นดี</v>
      </c>
    </row>
    <row r="2143" spans="1:12" x14ac:dyDescent="0.2">
      <c r="A2143" t="s">
        <v>1467</v>
      </c>
      <c r="B2143" t="s">
        <v>366</v>
      </c>
      <c r="C2143">
        <v>7</v>
      </c>
      <c r="D2143">
        <v>1126020005852</v>
      </c>
      <c r="E2143" s="1">
        <v>46065</v>
      </c>
      <c r="F2143" s="1">
        <v>46074</v>
      </c>
      <c r="G2143">
        <v>820</v>
      </c>
      <c r="H2143" s="1">
        <f t="shared" si="165"/>
        <v>46072</v>
      </c>
      <c r="I2143" s="5">
        <f t="shared" si="169"/>
        <v>46253</v>
      </c>
      <c r="J2143" s="9" t="str">
        <f t="shared" si="166"/>
        <v>ค้างชำระ 1 - 30 วัน</v>
      </c>
      <c r="K2143" s="10">
        <f t="shared" si="167"/>
        <v>2</v>
      </c>
      <c r="L2143" t="str">
        <f t="shared" si="168"/>
        <v>ลูกหนี้ชั้นดี</v>
      </c>
    </row>
    <row r="2144" spans="1:12" x14ac:dyDescent="0.2">
      <c r="A2144" t="s">
        <v>648</v>
      </c>
      <c r="B2144" t="s">
        <v>366</v>
      </c>
      <c r="C2144">
        <v>7</v>
      </c>
      <c r="D2144">
        <v>1126020005869</v>
      </c>
      <c r="E2144" s="1">
        <v>46065</v>
      </c>
      <c r="F2144" s="1">
        <v>46074</v>
      </c>
      <c r="G2144">
        <v>930</v>
      </c>
      <c r="H2144" s="1">
        <f t="shared" si="165"/>
        <v>46072</v>
      </c>
      <c r="I2144" s="5">
        <f t="shared" si="169"/>
        <v>46253</v>
      </c>
      <c r="J2144" s="9" t="str">
        <f t="shared" si="166"/>
        <v>ชำระตรงเวลา</v>
      </c>
      <c r="K2144" s="10">
        <f t="shared" si="167"/>
        <v>2</v>
      </c>
      <c r="L2144" t="str">
        <f t="shared" si="168"/>
        <v>ลูกหนี้ชั้นดี</v>
      </c>
    </row>
    <row r="2145" spans="1:12" x14ac:dyDescent="0.2">
      <c r="A2145" t="s">
        <v>1467</v>
      </c>
      <c r="B2145" t="s">
        <v>366</v>
      </c>
      <c r="C2145">
        <v>7</v>
      </c>
      <c r="D2145">
        <v>1126020005883</v>
      </c>
      <c r="E2145" s="1">
        <v>46066</v>
      </c>
      <c r="F2145" s="1">
        <v>46070</v>
      </c>
      <c r="G2145">
        <v>4165</v>
      </c>
      <c r="H2145" s="1">
        <f t="shared" si="165"/>
        <v>46073</v>
      </c>
      <c r="I2145" s="5">
        <f t="shared" si="169"/>
        <v>46253</v>
      </c>
      <c r="J2145" s="9" t="str">
        <f t="shared" si="166"/>
        <v>ค้างชำระ 1 - 30 วัน</v>
      </c>
      <c r="K2145" s="10">
        <f t="shared" si="167"/>
        <v>0</v>
      </c>
      <c r="L2145" t="str">
        <f t="shared" si="168"/>
        <v>ลูกหนี้ชั้นดี</v>
      </c>
    </row>
    <row r="2146" spans="1:12" x14ac:dyDescent="0.2">
      <c r="A2146" t="s">
        <v>538</v>
      </c>
      <c r="B2146" t="s">
        <v>366</v>
      </c>
      <c r="C2146">
        <v>7</v>
      </c>
      <c r="D2146">
        <v>1126020005890</v>
      </c>
      <c r="E2146" s="1">
        <v>46067</v>
      </c>
      <c r="F2146" s="1">
        <v>46076</v>
      </c>
      <c r="G2146">
        <v>3695</v>
      </c>
      <c r="H2146" s="1">
        <f t="shared" si="165"/>
        <v>46074</v>
      </c>
      <c r="I2146" s="5">
        <f t="shared" si="169"/>
        <v>46253</v>
      </c>
      <c r="J2146" s="9" t="str">
        <f t="shared" si="166"/>
        <v>ค้างชำระ 1 - 30 วัน</v>
      </c>
      <c r="K2146" s="10">
        <f t="shared" si="167"/>
        <v>2</v>
      </c>
      <c r="L2146" t="str">
        <f t="shared" si="168"/>
        <v>ลูกหนี้ชั้นดี</v>
      </c>
    </row>
    <row r="2147" spans="1:12" x14ac:dyDescent="0.2">
      <c r="A2147" t="s">
        <v>459</v>
      </c>
      <c r="B2147" t="s">
        <v>366</v>
      </c>
      <c r="C2147">
        <v>7</v>
      </c>
      <c r="D2147">
        <v>1126020005913</v>
      </c>
      <c r="E2147" s="1">
        <v>46066</v>
      </c>
      <c r="F2147" s="1">
        <v>46076</v>
      </c>
      <c r="G2147">
        <v>780</v>
      </c>
      <c r="H2147" s="1">
        <f t="shared" si="165"/>
        <v>46073</v>
      </c>
      <c r="I2147" s="5">
        <f t="shared" si="169"/>
        <v>46253</v>
      </c>
      <c r="J2147" s="9" t="str">
        <f t="shared" si="166"/>
        <v>ชำระตรงเวลา</v>
      </c>
      <c r="K2147" s="10">
        <f t="shared" si="167"/>
        <v>3</v>
      </c>
      <c r="L2147" t="str">
        <f t="shared" si="168"/>
        <v>ลูกหนี้ชั้นดี</v>
      </c>
    </row>
    <row r="2148" spans="1:12" x14ac:dyDescent="0.2">
      <c r="A2148" t="s">
        <v>1468</v>
      </c>
      <c r="B2148" t="s">
        <v>366</v>
      </c>
      <c r="C2148">
        <v>7</v>
      </c>
      <c r="D2148">
        <v>1126020005920</v>
      </c>
      <c r="E2148" s="1">
        <v>46065</v>
      </c>
      <c r="F2148" s="1">
        <v>46069</v>
      </c>
      <c r="G2148">
        <v>360</v>
      </c>
      <c r="H2148" s="1">
        <f t="shared" si="165"/>
        <v>46072</v>
      </c>
      <c r="I2148" s="5">
        <f t="shared" si="169"/>
        <v>46253</v>
      </c>
      <c r="J2148" s="9" t="str">
        <f t="shared" si="166"/>
        <v>ชำระตรงเวลา</v>
      </c>
      <c r="K2148" s="10">
        <f t="shared" si="167"/>
        <v>0</v>
      </c>
      <c r="L2148" t="str">
        <f t="shared" si="168"/>
        <v>ลูกหนี้ชั้นดี</v>
      </c>
    </row>
    <row r="2149" spans="1:12" x14ac:dyDescent="0.2">
      <c r="A2149" t="s">
        <v>463</v>
      </c>
      <c r="B2149" t="s">
        <v>366</v>
      </c>
      <c r="C2149">
        <v>30</v>
      </c>
      <c r="D2149">
        <v>1126020005937</v>
      </c>
      <c r="E2149" s="1">
        <v>46065</v>
      </c>
      <c r="F2149" s="1">
        <v>46073</v>
      </c>
      <c r="G2149">
        <v>2900</v>
      </c>
      <c r="H2149" s="1">
        <f t="shared" si="165"/>
        <v>46095</v>
      </c>
      <c r="I2149" s="5">
        <f t="shared" si="169"/>
        <v>46253</v>
      </c>
      <c r="J2149" s="9" t="str">
        <f t="shared" si="166"/>
        <v>ค้างชำระ 1 - 30 วัน</v>
      </c>
      <c r="K2149" s="10">
        <f t="shared" si="167"/>
        <v>0</v>
      </c>
      <c r="L2149" t="str">
        <f t="shared" si="168"/>
        <v>ลูกหนี้ชั้นดี</v>
      </c>
    </row>
    <row r="2150" spans="1:12" x14ac:dyDescent="0.2">
      <c r="A2150" t="s">
        <v>1418</v>
      </c>
      <c r="B2150" t="s">
        <v>366</v>
      </c>
      <c r="C2150">
        <v>7</v>
      </c>
      <c r="D2150">
        <v>1126020005944</v>
      </c>
      <c r="E2150" s="1">
        <v>46065</v>
      </c>
      <c r="F2150" s="1">
        <v>46073</v>
      </c>
      <c r="G2150">
        <v>1804</v>
      </c>
      <c r="H2150" s="1">
        <f t="shared" si="165"/>
        <v>46072</v>
      </c>
      <c r="I2150" s="5">
        <f t="shared" si="169"/>
        <v>46253</v>
      </c>
      <c r="J2150" s="9" t="str">
        <f t="shared" si="166"/>
        <v>ค้างชำระ 1 - 30 วัน</v>
      </c>
      <c r="K2150" s="10">
        <f t="shared" si="167"/>
        <v>1</v>
      </c>
      <c r="L2150" t="str">
        <f t="shared" si="168"/>
        <v>ลูกหนี้ชั้นดี</v>
      </c>
    </row>
    <row r="2151" spans="1:12" x14ac:dyDescent="0.2">
      <c r="A2151" t="s">
        <v>1469</v>
      </c>
      <c r="B2151" t="s">
        <v>366</v>
      </c>
      <c r="C2151">
        <v>7</v>
      </c>
      <c r="D2151">
        <v>1126020005951</v>
      </c>
      <c r="E2151" s="1">
        <v>46065</v>
      </c>
      <c r="F2151" s="1">
        <v>46078</v>
      </c>
      <c r="G2151">
        <v>3050</v>
      </c>
      <c r="H2151" s="1">
        <f t="shared" si="165"/>
        <v>46072</v>
      </c>
      <c r="I2151" s="5">
        <f t="shared" si="169"/>
        <v>46253</v>
      </c>
      <c r="J2151" s="9" t="str">
        <f t="shared" si="166"/>
        <v>ค้างชำระ 1 - 30 วัน</v>
      </c>
      <c r="K2151" s="10">
        <f t="shared" si="167"/>
        <v>6</v>
      </c>
      <c r="L2151" t="str">
        <f t="shared" si="168"/>
        <v>ลูกหนี้ชั้นดี</v>
      </c>
    </row>
    <row r="2152" spans="1:12" x14ac:dyDescent="0.2">
      <c r="A2152" t="s">
        <v>555</v>
      </c>
      <c r="B2152" t="s">
        <v>366</v>
      </c>
      <c r="C2152">
        <v>7</v>
      </c>
      <c r="D2152">
        <v>1126020005968</v>
      </c>
      <c r="E2152" s="1">
        <v>46065</v>
      </c>
      <c r="F2152" s="1">
        <v>46074</v>
      </c>
      <c r="G2152">
        <v>5365</v>
      </c>
      <c r="H2152" s="1">
        <f t="shared" si="165"/>
        <v>46072</v>
      </c>
      <c r="I2152" s="5">
        <f t="shared" si="169"/>
        <v>46253</v>
      </c>
      <c r="J2152" s="9" t="str">
        <f t="shared" si="166"/>
        <v>ค้างชำระ 1 - 30 วัน</v>
      </c>
      <c r="K2152" s="10">
        <f t="shared" si="167"/>
        <v>2</v>
      </c>
      <c r="L2152" t="str">
        <f t="shared" si="168"/>
        <v>ลูกหนี้ชั้นดี</v>
      </c>
    </row>
    <row r="2153" spans="1:12" x14ac:dyDescent="0.2">
      <c r="A2153" t="s">
        <v>555</v>
      </c>
      <c r="B2153" t="s">
        <v>366</v>
      </c>
      <c r="C2153">
        <v>7</v>
      </c>
      <c r="D2153">
        <v>1126020005968</v>
      </c>
      <c r="E2153" s="1">
        <v>46065</v>
      </c>
      <c r="F2153" s="1">
        <v>46074</v>
      </c>
      <c r="G2153">
        <v>5365</v>
      </c>
      <c r="H2153" s="1">
        <f t="shared" si="165"/>
        <v>46072</v>
      </c>
      <c r="I2153" s="5">
        <f t="shared" si="169"/>
        <v>46253</v>
      </c>
      <c r="J2153" s="9" t="str">
        <f t="shared" si="166"/>
        <v>ชำระตรงเวลา</v>
      </c>
      <c r="K2153" s="10">
        <f t="shared" si="167"/>
        <v>2</v>
      </c>
      <c r="L2153" t="str">
        <f t="shared" si="168"/>
        <v>ลูกหนี้ชั้นดี</v>
      </c>
    </row>
    <row r="2154" spans="1:12" x14ac:dyDescent="0.2">
      <c r="A2154" t="s">
        <v>879</v>
      </c>
      <c r="B2154" t="s">
        <v>366</v>
      </c>
      <c r="C2154">
        <v>7</v>
      </c>
      <c r="D2154">
        <v>1126020005975</v>
      </c>
      <c r="E2154" s="1">
        <v>46069</v>
      </c>
      <c r="F2154" s="1">
        <v>46072</v>
      </c>
      <c r="G2154">
        <v>1215</v>
      </c>
      <c r="H2154" s="1">
        <f t="shared" si="165"/>
        <v>46076</v>
      </c>
      <c r="I2154" s="5">
        <f t="shared" si="169"/>
        <v>46253</v>
      </c>
      <c r="J2154" s="9" t="str">
        <f t="shared" si="166"/>
        <v>ชำระตรงเวลา</v>
      </c>
      <c r="K2154" s="10">
        <f t="shared" si="167"/>
        <v>0</v>
      </c>
      <c r="L2154" t="str">
        <f t="shared" si="168"/>
        <v>ลูกหนี้ชั้นดี</v>
      </c>
    </row>
    <row r="2155" spans="1:12" x14ac:dyDescent="0.2">
      <c r="A2155" t="s">
        <v>1470</v>
      </c>
      <c r="B2155" t="s">
        <v>366</v>
      </c>
      <c r="C2155">
        <v>7</v>
      </c>
      <c r="D2155">
        <v>1126020005982</v>
      </c>
      <c r="E2155" s="1">
        <v>46069</v>
      </c>
      <c r="F2155" s="1">
        <v>46074</v>
      </c>
      <c r="G2155">
        <v>255</v>
      </c>
      <c r="H2155" s="1">
        <f t="shared" si="165"/>
        <v>46076</v>
      </c>
      <c r="I2155" s="5">
        <f t="shared" si="169"/>
        <v>46253</v>
      </c>
      <c r="J2155" s="9" t="str">
        <f t="shared" si="166"/>
        <v>ชำระตรงเวลา</v>
      </c>
      <c r="K2155" s="10">
        <f t="shared" si="167"/>
        <v>0</v>
      </c>
      <c r="L2155" t="str">
        <f t="shared" si="168"/>
        <v>ลูกหนี้ชั้นดี</v>
      </c>
    </row>
    <row r="2156" spans="1:12" x14ac:dyDescent="0.2">
      <c r="A2156" t="s">
        <v>1471</v>
      </c>
      <c r="B2156" t="s">
        <v>366</v>
      </c>
      <c r="C2156">
        <v>15</v>
      </c>
      <c r="D2156">
        <v>1126020005999</v>
      </c>
      <c r="E2156" s="1">
        <v>46065</v>
      </c>
      <c r="F2156" s="1">
        <v>46080</v>
      </c>
      <c r="G2156">
        <v>2780</v>
      </c>
      <c r="H2156" s="1">
        <f t="shared" si="165"/>
        <v>46080</v>
      </c>
      <c r="I2156" s="5">
        <f t="shared" si="169"/>
        <v>46253</v>
      </c>
      <c r="J2156" s="9" t="str">
        <f t="shared" si="166"/>
        <v>ชำระตรงเวลา</v>
      </c>
      <c r="K2156" s="10">
        <f t="shared" si="167"/>
        <v>0</v>
      </c>
      <c r="L2156" t="str">
        <f t="shared" si="168"/>
        <v>ลูกหนี้ชั้นดี</v>
      </c>
    </row>
    <row r="2157" spans="1:12" x14ac:dyDescent="0.2">
      <c r="A2157" t="s">
        <v>555</v>
      </c>
      <c r="B2157" t="s">
        <v>366</v>
      </c>
      <c r="C2157">
        <v>7</v>
      </c>
      <c r="D2157">
        <v>1126020006002</v>
      </c>
      <c r="E2157" s="1">
        <v>46066</v>
      </c>
      <c r="F2157" s="1">
        <v>46073</v>
      </c>
      <c r="G2157">
        <v>720</v>
      </c>
      <c r="H2157" s="1">
        <f t="shared" si="165"/>
        <v>46073</v>
      </c>
      <c r="I2157" s="5">
        <f t="shared" si="169"/>
        <v>46253</v>
      </c>
      <c r="J2157" s="9" t="str">
        <f t="shared" si="166"/>
        <v>ชำระตรงเวลา</v>
      </c>
      <c r="K2157" s="10">
        <f t="shared" si="167"/>
        <v>0</v>
      </c>
      <c r="L2157" t="str">
        <f t="shared" si="168"/>
        <v>ลูกหนี้ชั้นดี</v>
      </c>
    </row>
    <row r="2158" spans="1:12" x14ac:dyDescent="0.2">
      <c r="A2158" t="s">
        <v>1470</v>
      </c>
      <c r="B2158" t="s">
        <v>366</v>
      </c>
      <c r="C2158">
        <v>7</v>
      </c>
      <c r="D2158">
        <v>1126020006019</v>
      </c>
      <c r="E2158" s="1">
        <v>46067</v>
      </c>
      <c r="F2158" s="1">
        <v>46072</v>
      </c>
      <c r="G2158">
        <v>10665</v>
      </c>
      <c r="H2158" s="1">
        <f t="shared" si="165"/>
        <v>46074</v>
      </c>
      <c r="I2158" s="5">
        <f t="shared" si="169"/>
        <v>46253</v>
      </c>
      <c r="J2158" s="9" t="str">
        <f t="shared" si="166"/>
        <v>ชำระตรงเวลา</v>
      </c>
      <c r="K2158" s="10">
        <f t="shared" si="167"/>
        <v>0</v>
      </c>
      <c r="L2158" t="str">
        <f t="shared" si="168"/>
        <v>ลูกหนี้ชั้นดี</v>
      </c>
    </row>
    <row r="2159" spans="1:12" x14ac:dyDescent="0.2">
      <c r="A2159" t="s">
        <v>1470</v>
      </c>
      <c r="B2159" t="s">
        <v>366</v>
      </c>
      <c r="C2159">
        <v>7</v>
      </c>
      <c r="D2159">
        <v>1126020006019</v>
      </c>
      <c r="E2159" s="1">
        <v>46067</v>
      </c>
      <c r="F2159" s="1">
        <v>46072</v>
      </c>
      <c r="G2159">
        <v>10665</v>
      </c>
      <c r="H2159" s="1">
        <f t="shared" si="165"/>
        <v>46074</v>
      </c>
      <c r="I2159" s="5">
        <f t="shared" si="169"/>
        <v>46253</v>
      </c>
      <c r="J2159" s="9" t="str">
        <f t="shared" si="166"/>
        <v>ชำระตรงเวลา</v>
      </c>
      <c r="K2159" s="10">
        <f t="shared" si="167"/>
        <v>0</v>
      </c>
      <c r="L2159" t="str">
        <f t="shared" si="168"/>
        <v>ลูกหนี้ชั้นดี</v>
      </c>
    </row>
    <row r="2160" spans="1:12" x14ac:dyDescent="0.2">
      <c r="A2160" t="s">
        <v>1470</v>
      </c>
      <c r="B2160" t="s">
        <v>366</v>
      </c>
      <c r="C2160">
        <v>7</v>
      </c>
      <c r="D2160">
        <v>1126020006019</v>
      </c>
      <c r="E2160" s="1">
        <v>46067</v>
      </c>
      <c r="F2160" s="1">
        <v>46072</v>
      </c>
      <c r="G2160">
        <v>10665</v>
      </c>
      <c r="H2160" s="1">
        <f t="shared" si="165"/>
        <v>46074</v>
      </c>
      <c r="I2160" s="5">
        <f t="shared" si="169"/>
        <v>46253</v>
      </c>
      <c r="J2160" s="9" t="str">
        <f t="shared" si="166"/>
        <v>ชำระตรงเวลา</v>
      </c>
      <c r="K2160" s="10">
        <f t="shared" si="167"/>
        <v>0</v>
      </c>
      <c r="L2160" t="str">
        <f t="shared" si="168"/>
        <v>ลูกหนี้ชั้นดี</v>
      </c>
    </row>
    <row r="2161" spans="1:12" x14ac:dyDescent="0.2">
      <c r="A2161" t="s">
        <v>1470</v>
      </c>
      <c r="B2161" t="s">
        <v>366</v>
      </c>
      <c r="C2161">
        <v>7</v>
      </c>
      <c r="D2161">
        <v>1126020006026</v>
      </c>
      <c r="E2161" s="1">
        <v>46071</v>
      </c>
      <c r="F2161" s="1">
        <v>46074</v>
      </c>
      <c r="G2161">
        <v>3040</v>
      </c>
      <c r="H2161" s="1">
        <f t="shared" si="165"/>
        <v>46078</v>
      </c>
      <c r="I2161" s="5">
        <f t="shared" si="169"/>
        <v>46253</v>
      </c>
      <c r="J2161" s="9" t="str">
        <f t="shared" si="166"/>
        <v>ชำระตรงเวลา</v>
      </c>
      <c r="K2161" s="10">
        <f t="shared" si="167"/>
        <v>0</v>
      </c>
      <c r="L2161" t="str">
        <f t="shared" si="168"/>
        <v>ลูกหนี้ชั้นดี</v>
      </c>
    </row>
    <row r="2162" spans="1:12" x14ac:dyDescent="0.2">
      <c r="A2162" t="s">
        <v>1470</v>
      </c>
      <c r="B2162" t="s">
        <v>366</v>
      </c>
      <c r="C2162">
        <v>7</v>
      </c>
      <c r="D2162">
        <v>1126020006026</v>
      </c>
      <c r="E2162" s="1">
        <v>46071</v>
      </c>
      <c r="F2162" s="1">
        <v>46074</v>
      </c>
      <c r="G2162">
        <v>3040</v>
      </c>
      <c r="H2162" s="1">
        <f t="shared" si="165"/>
        <v>46078</v>
      </c>
      <c r="I2162" s="5">
        <f t="shared" si="169"/>
        <v>46253</v>
      </c>
      <c r="J2162" s="9" t="str">
        <f t="shared" si="166"/>
        <v>ชำระตรงเวลา</v>
      </c>
      <c r="K2162" s="10">
        <f t="shared" si="167"/>
        <v>0</v>
      </c>
      <c r="L2162" t="str">
        <f t="shared" si="168"/>
        <v>ลูกหนี้ชั้นดี</v>
      </c>
    </row>
    <row r="2163" spans="1:12" x14ac:dyDescent="0.2">
      <c r="A2163" t="s">
        <v>1470</v>
      </c>
      <c r="B2163" t="s">
        <v>366</v>
      </c>
      <c r="C2163">
        <v>7</v>
      </c>
      <c r="D2163">
        <v>1126020006026</v>
      </c>
      <c r="E2163" s="1">
        <v>46071</v>
      </c>
      <c r="F2163" s="1">
        <v>46074</v>
      </c>
      <c r="G2163">
        <v>3040</v>
      </c>
      <c r="H2163" s="1">
        <f t="shared" si="165"/>
        <v>46078</v>
      </c>
      <c r="I2163" s="5">
        <f t="shared" si="169"/>
        <v>46253</v>
      </c>
      <c r="J2163" s="9" t="str">
        <f t="shared" si="166"/>
        <v>ชำระตรงเวลา</v>
      </c>
      <c r="K2163" s="10">
        <f t="shared" si="167"/>
        <v>0</v>
      </c>
      <c r="L2163" t="str">
        <f t="shared" si="168"/>
        <v>ลูกหนี้ชั้นดี</v>
      </c>
    </row>
    <row r="2164" spans="1:12" x14ac:dyDescent="0.2">
      <c r="A2164" t="s">
        <v>1470</v>
      </c>
      <c r="B2164" t="s">
        <v>366</v>
      </c>
      <c r="C2164">
        <v>7</v>
      </c>
      <c r="D2164">
        <v>1126020006026</v>
      </c>
      <c r="E2164" s="1">
        <v>46071</v>
      </c>
      <c r="F2164" s="1">
        <v>46074</v>
      </c>
      <c r="G2164">
        <v>3040</v>
      </c>
      <c r="H2164" s="1">
        <f t="shared" si="165"/>
        <v>46078</v>
      </c>
      <c r="I2164" s="5">
        <f t="shared" si="169"/>
        <v>46253</v>
      </c>
      <c r="J2164" s="9" t="str">
        <f t="shared" si="166"/>
        <v>ชำระตรงเวลา</v>
      </c>
      <c r="K2164" s="10">
        <f t="shared" si="167"/>
        <v>0</v>
      </c>
      <c r="L2164" t="str">
        <f t="shared" si="168"/>
        <v>ลูกหนี้ชั้นดี</v>
      </c>
    </row>
    <row r="2165" spans="1:12" x14ac:dyDescent="0.2">
      <c r="A2165" t="s">
        <v>1470</v>
      </c>
      <c r="B2165" t="s">
        <v>366</v>
      </c>
      <c r="C2165">
        <v>7</v>
      </c>
      <c r="D2165">
        <v>1126020006026</v>
      </c>
      <c r="E2165" s="1">
        <v>46071</v>
      </c>
      <c r="F2165" s="1">
        <v>46074</v>
      </c>
      <c r="G2165">
        <v>3040</v>
      </c>
      <c r="H2165" s="1">
        <f t="shared" si="165"/>
        <v>46078</v>
      </c>
      <c r="I2165" s="5">
        <f t="shared" si="169"/>
        <v>46253</v>
      </c>
      <c r="J2165" s="9" t="str">
        <f t="shared" si="166"/>
        <v>ชำระตรงเวลา</v>
      </c>
      <c r="K2165" s="10">
        <f t="shared" si="167"/>
        <v>0</v>
      </c>
      <c r="L2165" t="str">
        <f t="shared" si="168"/>
        <v>ลูกหนี้ชั้นดี</v>
      </c>
    </row>
    <row r="2166" spans="1:12" x14ac:dyDescent="0.2">
      <c r="A2166" t="s">
        <v>1470</v>
      </c>
      <c r="B2166" t="s">
        <v>366</v>
      </c>
      <c r="C2166">
        <v>7</v>
      </c>
      <c r="D2166">
        <v>1126020006026</v>
      </c>
      <c r="E2166" s="1">
        <v>46071</v>
      </c>
      <c r="F2166" s="1">
        <v>46074</v>
      </c>
      <c r="G2166">
        <v>3040</v>
      </c>
      <c r="H2166" s="1">
        <f t="shared" si="165"/>
        <v>46078</v>
      </c>
      <c r="I2166" s="5">
        <f t="shared" si="169"/>
        <v>46253</v>
      </c>
      <c r="J2166" s="9" t="str">
        <f t="shared" si="166"/>
        <v>ชำระตรงเวลา</v>
      </c>
      <c r="K2166" s="10">
        <f t="shared" si="167"/>
        <v>0</v>
      </c>
      <c r="L2166" t="str">
        <f t="shared" si="168"/>
        <v>ลูกหนี้ชั้นดี</v>
      </c>
    </row>
    <row r="2167" spans="1:12" x14ac:dyDescent="0.2">
      <c r="A2167" t="s">
        <v>791</v>
      </c>
      <c r="B2167" t="s">
        <v>366</v>
      </c>
      <c r="C2167">
        <v>7</v>
      </c>
      <c r="D2167">
        <v>1126020006033</v>
      </c>
      <c r="E2167" s="1">
        <v>46071</v>
      </c>
      <c r="F2167" s="1">
        <v>46074</v>
      </c>
      <c r="G2167">
        <v>3150</v>
      </c>
      <c r="H2167" s="1">
        <f t="shared" si="165"/>
        <v>46078</v>
      </c>
      <c r="I2167" s="5">
        <f t="shared" si="169"/>
        <v>46253</v>
      </c>
      <c r="J2167" s="9" t="str">
        <f t="shared" si="166"/>
        <v>ชำระตรงเวลา</v>
      </c>
      <c r="K2167" s="10">
        <f t="shared" si="167"/>
        <v>0</v>
      </c>
      <c r="L2167" t="str">
        <f t="shared" si="168"/>
        <v>ลูกหนี้ชั้นดี</v>
      </c>
    </row>
    <row r="2168" spans="1:12" x14ac:dyDescent="0.2">
      <c r="A2168" t="s">
        <v>791</v>
      </c>
      <c r="B2168" t="s">
        <v>366</v>
      </c>
      <c r="C2168">
        <v>7</v>
      </c>
      <c r="D2168">
        <v>1126020006033</v>
      </c>
      <c r="E2168" s="1">
        <v>46071</v>
      </c>
      <c r="F2168" s="1">
        <v>46074</v>
      </c>
      <c r="G2168">
        <v>3150</v>
      </c>
      <c r="H2168" s="1">
        <f t="shared" si="165"/>
        <v>46078</v>
      </c>
      <c r="I2168" s="5">
        <f t="shared" si="169"/>
        <v>46253</v>
      </c>
      <c r="J2168" s="9" t="str">
        <f t="shared" si="166"/>
        <v>ค้างชำระ 1 - 30 วัน</v>
      </c>
      <c r="K2168" s="10">
        <f t="shared" si="167"/>
        <v>0</v>
      </c>
      <c r="L2168" t="str">
        <f t="shared" si="168"/>
        <v>ลูกหนี้ชั้นดี</v>
      </c>
    </row>
    <row r="2169" spans="1:12" x14ac:dyDescent="0.2">
      <c r="A2169" t="s">
        <v>637</v>
      </c>
      <c r="B2169" t="s">
        <v>366</v>
      </c>
      <c r="C2169">
        <v>7</v>
      </c>
      <c r="D2169">
        <v>1126020006040</v>
      </c>
      <c r="E2169" s="1">
        <v>46065</v>
      </c>
      <c r="F2169" s="1">
        <v>46081</v>
      </c>
      <c r="G2169">
        <v>2400</v>
      </c>
      <c r="H2169" s="1">
        <f t="shared" si="165"/>
        <v>46072</v>
      </c>
      <c r="I2169" s="5">
        <f t="shared" si="169"/>
        <v>46253</v>
      </c>
      <c r="J2169" s="9" t="str">
        <f t="shared" si="166"/>
        <v>ค้างชำระ 1 - 30 วัน</v>
      </c>
      <c r="K2169" s="10">
        <f t="shared" si="167"/>
        <v>9</v>
      </c>
      <c r="L2169" t="str">
        <f t="shared" si="168"/>
        <v>ลูกหนี้ชั้นดี</v>
      </c>
    </row>
    <row r="2170" spans="1:12" x14ac:dyDescent="0.2">
      <c r="A2170" t="s">
        <v>637</v>
      </c>
      <c r="B2170" t="s">
        <v>366</v>
      </c>
      <c r="C2170">
        <v>7</v>
      </c>
      <c r="D2170">
        <v>1126020006040</v>
      </c>
      <c r="E2170" s="1">
        <v>46065</v>
      </c>
      <c r="F2170" s="1">
        <v>46081</v>
      </c>
      <c r="G2170">
        <v>2400</v>
      </c>
      <c r="H2170" s="1">
        <f t="shared" si="165"/>
        <v>46072</v>
      </c>
      <c r="I2170" s="5">
        <f t="shared" si="169"/>
        <v>46253</v>
      </c>
      <c r="J2170" s="9" t="str">
        <f t="shared" si="166"/>
        <v>ค้างชำระ 1 - 30 วัน</v>
      </c>
      <c r="K2170" s="10">
        <f t="shared" si="167"/>
        <v>9</v>
      </c>
      <c r="L2170" t="str">
        <f t="shared" si="168"/>
        <v>ลูกหนี้ชั้นดี</v>
      </c>
    </row>
    <row r="2171" spans="1:12" x14ac:dyDescent="0.2">
      <c r="A2171" t="s">
        <v>637</v>
      </c>
      <c r="B2171" t="s">
        <v>366</v>
      </c>
      <c r="C2171">
        <v>7</v>
      </c>
      <c r="D2171">
        <v>1126020006040</v>
      </c>
      <c r="E2171" s="1">
        <v>46065</v>
      </c>
      <c r="F2171" s="1">
        <v>46081</v>
      </c>
      <c r="G2171">
        <v>2400</v>
      </c>
      <c r="H2171" s="1">
        <f t="shared" si="165"/>
        <v>46072</v>
      </c>
      <c r="I2171" s="5">
        <f t="shared" si="169"/>
        <v>46253</v>
      </c>
      <c r="J2171" s="9" t="str">
        <f t="shared" si="166"/>
        <v>ค้างชำระ 1 - 30 วัน</v>
      </c>
      <c r="K2171" s="10">
        <f t="shared" si="167"/>
        <v>9</v>
      </c>
      <c r="L2171" t="str">
        <f t="shared" si="168"/>
        <v>ลูกหนี้ชั้นดี</v>
      </c>
    </row>
    <row r="2172" spans="1:12" x14ac:dyDescent="0.2">
      <c r="A2172" t="s">
        <v>637</v>
      </c>
      <c r="B2172" t="s">
        <v>366</v>
      </c>
      <c r="C2172">
        <v>7</v>
      </c>
      <c r="D2172">
        <v>1126020006040</v>
      </c>
      <c r="E2172" s="1">
        <v>46065</v>
      </c>
      <c r="F2172" s="1">
        <v>46081</v>
      </c>
      <c r="G2172">
        <v>2400</v>
      </c>
      <c r="H2172" s="1">
        <f t="shared" si="165"/>
        <v>46072</v>
      </c>
      <c r="I2172" s="5">
        <f t="shared" si="169"/>
        <v>46253</v>
      </c>
      <c r="J2172" s="9" t="str">
        <f t="shared" si="166"/>
        <v>ชำระตรงเวลา</v>
      </c>
      <c r="K2172" s="10">
        <f t="shared" si="167"/>
        <v>9</v>
      </c>
      <c r="L2172" t="str">
        <f t="shared" si="168"/>
        <v>ลูกหนี้ชั้นดี</v>
      </c>
    </row>
    <row r="2173" spans="1:12" x14ac:dyDescent="0.2">
      <c r="A2173" t="s">
        <v>1472</v>
      </c>
      <c r="B2173" t="s">
        <v>366</v>
      </c>
      <c r="C2173">
        <v>7</v>
      </c>
      <c r="D2173">
        <v>1126020006057</v>
      </c>
      <c r="E2173" s="1">
        <v>46070</v>
      </c>
      <c r="F2173" s="1">
        <v>46070</v>
      </c>
      <c r="G2173">
        <v>945</v>
      </c>
      <c r="H2173" s="1">
        <f t="shared" si="165"/>
        <v>46077</v>
      </c>
      <c r="I2173" s="5">
        <f t="shared" si="169"/>
        <v>46253</v>
      </c>
      <c r="J2173" s="9" t="str">
        <f t="shared" si="166"/>
        <v>ค้างชำระ 1 - 30 วัน</v>
      </c>
      <c r="K2173" s="10">
        <f t="shared" si="167"/>
        <v>0</v>
      </c>
      <c r="L2173" t="str">
        <f t="shared" si="168"/>
        <v>ลูกหนี้ชั้นดี</v>
      </c>
    </row>
    <row r="2174" spans="1:12" x14ac:dyDescent="0.2">
      <c r="A2174" t="s">
        <v>1472</v>
      </c>
      <c r="B2174" t="s">
        <v>366</v>
      </c>
      <c r="C2174">
        <v>7</v>
      </c>
      <c r="D2174">
        <v>1126020006064</v>
      </c>
      <c r="E2174" s="1">
        <v>46065</v>
      </c>
      <c r="F2174" s="1">
        <v>46080</v>
      </c>
      <c r="G2174">
        <v>26955</v>
      </c>
      <c r="H2174" s="1">
        <f t="shared" si="165"/>
        <v>46072</v>
      </c>
      <c r="I2174" s="5">
        <f t="shared" si="169"/>
        <v>46253</v>
      </c>
      <c r="J2174" s="9" t="str">
        <f t="shared" si="166"/>
        <v>ชำระตรงเวลา</v>
      </c>
      <c r="K2174" s="10">
        <f t="shared" si="167"/>
        <v>8</v>
      </c>
      <c r="L2174" t="str">
        <f t="shared" si="168"/>
        <v>ลูกหนี้ชั้นดี</v>
      </c>
    </row>
    <row r="2175" spans="1:12" x14ac:dyDescent="0.2">
      <c r="A2175" t="s">
        <v>577</v>
      </c>
      <c r="B2175" t="s">
        <v>366</v>
      </c>
      <c r="C2175">
        <v>7</v>
      </c>
      <c r="D2175">
        <v>1126020006071</v>
      </c>
      <c r="E2175" s="1">
        <v>46071</v>
      </c>
      <c r="F2175" s="1">
        <v>46076</v>
      </c>
      <c r="G2175">
        <v>840</v>
      </c>
      <c r="H2175" s="1">
        <f t="shared" si="165"/>
        <v>46078</v>
      </c>
      <c r="I2175" s="5">
        <f t="shared" si="169"/>
        <v>46253</v>
      </c>
      <c r="J2175" s="9" t="str">
        <f t="shared" si="166"/>
        <v>ค้างชำระ 1 - 30 วัน</v>
      </c>
      <c r="K2175" s="10">
        <f t="shared" si="167"/>
        <v>0</v>
      </c>
      <c r="L2175" t="str">
        <f t="shared" si="168"/>
        <v>ลูกหนี้ชั้นดี</v>
      </c>
    </row>
    <row r="2176" spans="1:12" x14ac:dyDescent="0.2">
      <c r="A2176" t="s">
        <v>1414</v>
      </c>
      <c r="B2176" t="s">
        <v>366</v>
      </c>
      <c r="C2176">
        <v>7</v>
      </c>
      <c r="D2176">
        <v>1126020006088</v>
      </c>
      <c r="E2176" s="1">
        <v>46067</v>
      </c>
      <c r="F2176" s="1">
        <v>46078</v>
      </c>
      <c r="G2176">
        <v>2870</v>
      </c>
      <c r="H2176" s="1">
        <f t="shared" si="165"/>
        <v>46074</v>
      </c>
      <c r="I2176" s="5">
        <f t="shared" si="169"/>
        <v>46253</v>
      </c>
      <c r="J2176" s="9" t="str">
        <f t="shared" si="166"/>
        <v>ชำระตรงเวลา</v>
      </c>
      <c r="K2176" s="10">
        <f t="shared" si="167"/>
        <v>4</v>
      </c>
      <c r="L2176" t="str">
        <f t="shared" si="168"/>
        <v>ลูกหนี้ชั้นดี</v>
      </c>
    </row>
    <row r="2177" spans="1:12" x14ac:dyDescent="0.2">
      <c r="A2177" t="s">
        <v>1473</v>
      </c>
      <c r="B2177" t="s">
        <v>366</v>
      </c>
      <c r="C2177">
        <v>7</v>
      </c>
      <c r="D2177">
        <v>1126020006125</v>
      </c>
      <c r="E2177" s="1">
        <v>46065</v>
      </c>
      <c r="F2177" s="1">
        <v>46066</v>
      </c>
      <c r="G2177">
        <v>2450</v>
      </c>
      <c r="H2177" s="1">
        <f t="shared" si="165"/>
        <v>46072</v>
      </c>
      <c r="I2177" s="5">
        <f t="shared" si="169"/>
        <v>46253</v>
      </c>
      <c r="J2177" s="9" t="str">
        <f t="shared" si="166"/>
        <v>ชำระตรงเวลา</v>
      </c>
      <c r="K2177" s="10">
        <f t="shared" si="167"/>
        <v>0</v>
      </c>
      <c r="L2177" t="str">
        <f t="shared" si="168"/>
        <v>ลูกหนี้ชั้นดี</v>
      </c>
    </row>
    <row r="2178" spans="1:12" x14ac:dyDescent="0.2">
      <c r="A2178" t="s">
        <v>1473</v>
      </c>
      <c r="B2178" t="s">
        <v>366</v>
      </c>
      <c r="C2178">
        <v>7</v>
      </c>
      <c r="D2178">
        <v>1126020006132</v>
      </c>
      <c r="E2178" s="1">
        <v>46067</v>
      </c>
      <c r="F2178" s="1">
        <v>46073</v>
      </c>
      <c r="G2178">
        <v>580</v>
      </c>
      <c r="H2178" s="1">
        <f t="shared" ref="H2178:H2241" si="170">E2178+C2178</f>
        <v>46074</v>
      </c>
      <c r="I2178" s="5">
        <f t="shared" si="169"/>
        <v>46253</v>
      </c>
      <c r="J2178" s="9" t="str">
        <f t="shared" ref="J2178:J2241" si="171">IF(K2179&lt;=0, "ชำระตรงเวลา", IF(K2179&lt;=30, "ค้างชำระ 1 - 30 วัน", IF(K2179&lt;=60, "ค้างชำระ 31 - 60 วัน", IF(K2179&lt;=90, "ค้างชำระ 61 - 90 วัน", "ค้างชำระเกิน 90 วัน"))))</f>
        <v>ชำระตรงเวลา</v>
      </c>
      <c r="K2178" s="10">
        <f t="shared" ref="K2178:K2241" si="172">IF(OR(F2178="",F2178="(ว่าง)"), MAX(0,I2177-H2178), MAX(0,F2178-H2178))</f>
        <v>0</v>
      </c>
      <c r="L2178" t="str">
        <f t="shared" ref="L2178:L2241" si="173">IF(K2178&lt;=30, "ลูกหนี้ชั้นดี", IF(K2178&lt;=90, "ลูกหนี้เฝ้าติดตาม", "ลูกหนี้ด้อยคุณภาพ (NPL)"))</f>
        <v>ลูกหนี้ชั้นดี</v>
      </c>
    </row>
    <row r="2179" spans="1:12" x14ac:dyDescent="0.2">
      <c r="A2179" t="s">
        <v>577</v>
      </c>
      <c r="B2179" t="s">
        <v>366</v>
      </c>
      <c r="C2179">
        <v>7</v>
      </c>
      <c r="D2179">
        <v>1126020006149</v>
      </c>
      <c r="E2179" s="1">
        <v>46070</v>
      </c>
      <c r="F2179" s="1">
        <v>46073</v>
      </c>
      <c r="G2179">
        <v>2785</v>
      </c>
      <c r="H2179" s="1">
        <f t="shared" si="170"/>
        <v>46077</v>
      </c>
      <c r="I2179" s="5">
        <f t="shared" si="169"/>
        <v>46253</v>
      </c>
      <c r="J2179" s="9" t="str">
        <f t="shared" si="171"/>
        <v>ค้างชำระ 1 - 30 วัน</v>
      </c>
      <c r="K2179" s="10">
        <f t="shared" si="172"/>
        <v>0</v>
      </c>
      <c r="L2179" t="str">
        <f t="shared" si="173"/>
        <v>ลูกหนี้ชั้นดี</v>
      </c>
    </row>
    <row r="2180" spans="1:12" x14ac:dyDescent="0.2">
      <c r="A2180" t="s">
        <v>1474</v>
      </c>
      <c r="B2180" t="s">
        <v>366</v>
      </c>
      <c r="C2180">
        <v>30</v>
      </c>
      <c r="D2180">
        <v>1126020006156</v>
      </c>
      <c r="E2180" s="1">
        <v>46066</v>
      </c>
      <c r="F2180" s="1">
        <v>46112</v>
      </c>
      <c r="G2180">
        <v>10547</v>
      </c>
      <c r="H2180" s="1">
        <f t="shared" si="170"/>
        <v>46096</v>
      </c>
      <c r="I2180" s="5">
        <f t="shared" ref="I2180:I2243" si="174">I2179</f>
        <v>46253</v>
      </c>
      <c r="J2180" s="9" t="str">
        <f t="shared" si="171"/>
        <v>ชำระตรงเวลา</v>
      </c>
      <c r="K2180" s="10">
        <f t="shared" si="172"/>
        <v>16</v>
      </c>
      <c r="L2180" t="str">
        <f t="shared" si="173"/>
        <v>ลูกหนี้ชั้นดี</v>
      </c>
    </row>
    <row r="2181" spans="1:12" x14ac:dyDescent="0.2">
      <c r="A2181" t="s">
        <v>417</v>
      </c>
      <c r="B2181" t="s">
        <v>366</v>
      </c>
      <c r="C2181">
        <v>7</v>
      </c>
      <c r="D2181">
        <v>1126020006163</v>
      </c>
      <c r="E2181" s="1">
        <v>46069</v>
      </c>
      <c r="F2181" s="1">
        <v>46072</v>
      </c>
      <c r="G2181">
        <v>1655</v>
      </c>
      <c r="H2181" s="1">
        <f t="shared" si="170"/>
        <v>46076</v>
      </c>
      <c r="I2181" s="5">
        <f t="shared" si="174"/>
        <v>46253</v>
      </c>
      <c r="J2181" s="9" t="str">
        <f t="shared" si="171"/>
        <v>ชำระตรงเวลา</v>
      </c>
      <c r="K2181" s="10">
        <f t="shared" si="172"/>
        <v>0</v>
      </c>
      <c r="L2181" t="str">
        <f t="shared" si="173"/>
        <v>ลูกหนี้ชั้นดี</v>
      </c>
    </row>
    <row r="2182" spans="1:12" x14ac:dyDescent="0.2">
      <c r="A2182" t="s">
        <v>810</v>
      </c>
      <c r="B2182" t="s">
        <v>366</v>
      </c>
      <c r="C2182">
        <v>7</v>
      </c>
      <c r="D2182">
        <v>1126020006170</v>
      </c>
      <c r="E2182" s="1">
        <v>46070</v>
      </c>
      <c r="F2182" s="1">
        <v>46072</v>
      </c>
      <c r="G2182">
        <v>6289</v>
      </c>
      <c r="H2182" s="1">
        <f t="shared" si="170"/>
        <v>46077</v>
      </c>
      <c r="I2182" s="5">
        <f t="shared" si="174"/>
        <v>46253</v>
      </c>
      <c r="J2182" s="9" t="str">
        <f t="shared" si="171"/>
        <v>ค้างชำระ 1 - 30 วัน</v>
      </c>
      <c r="K2182" s="10">
        <f t="shared" si="172"/>
        <v>0</v>
      </c>
      <c r="L2182" t="str">
        <f t="shared" si="173"/>
        <v>ลูกหนี้ชั้นดี</v>
      </c>
    </row>
    <row r="2183" spans="1:12" x14ac:dyDescent="0.2">
      <c r="A2183" t="s">
        <v>502</v>
      </c>
      <c r="B2183" t="s">
        <v>366</v>
      </c>
      <c r="C2183">
        <v>7</v>
      </c>
      <c r="D2183">
        <v>1126020006194</v>
      </c>
      <c r="E2183" s="1">
        <v>46067</v>
      </c>
      <c r="F2183" s="1">
        <v>46088</v>
      </c>
      <c r="G2183">
        <v>6420</v>
      </c>
      <c r="H2183" s="1">
        <f t="shared" si="170"/>
        <v>46074</v>
      </c>
      <c r="I2183" s="5">
        <f t="shared" si="174"/>
        <v>46253</v>
      </c>
      <c r="J2183" s="9" t="str">
        <f t="shared" si="171"/>
        <v>ค้างชำระ 1 - 30 วัน</v>
      </c>
      <c r="K2183" s="10">
        <f t="shared" si="172"/>
        <v>14</v>
      </c>
      <c r="L2183" t="str">
        <f t="shared" si="173"/>
        <v>ลูกหนี้ชั้นดี</v>
      </c>
    </row>
    <row r="2184" spans="1:12" x14ac:dyDescent="0.2">
      <c r="A2184" t="s">
        <v>502</v>
      </c>
      <c r="B2184" t="s">
        <v>366</v>
      </c>
      <c r="C2184">
        <v>7</v>
      </c>
      <c r="D2184">
        <v>1126020006194</v>
      </c>
      <c r="E2184" s="1">
        <v>46067</v>
      </c>
      <c r="F2184" s="1">
        <v>46088</v>
      </c>
      <c r="G2184">
        <v>6420</v>
      </c>
      <c r="H2184" s="1">
        <f t="shared" si="170"/>
        <v>46074</v>
      </c>
      <c r="I2184" s="5">
        <f t="shared" si="174"/>
        <v>46253</v>
      </c>
      <c r="J2184" s="9" t="str">
        <f t="shared" si="171"/>
        <v>ชำระตรงเวลา</v>
      </c>
      <c r="K2184" s="10">
        <f t="shared" si="172"/>
        <v>14</v>
      </c>
      <c r="L2184" t="str">
        <f t="shared" si="173"/>
        <v>ลูกหนี้ชั้นดี</v>
      </c>
    </row>
    <row r="2185" spans="1:12" x14ac:dyDescent="0.2">
      <c r="A2185" t="s">
        <v>518</v>
      </c>
      <c r="B2185" t="s">
        <v>366</v>
      </c>
      <c r="C2185">
        <v>30</v>
      </c>
      <c r="D2185">
        <v>1126020006200</v>
      </c>
      <c r="E2185" s="1">
        <v>46070</v>
      </c>
      <c r="F2185" s="1">
        <v>46072</v>
      </c>
      <c r="G2185">
        <v>774</v>
      </c>
      <c r="H2185" s="1">
        <f t="shared" si="170"/>
        <v>46100</v>
      </c>
      <c r="I2185" s="5">
        <f t="shared" si="174"/>
        <v>46253</v>
      </c>
      <c r="J2185" s="9" t="str">
        <f t="shared" si="171"/>
        <v>ชำระตรงเวลา</v>
      </c>
      <c r="K2185" s="10">
        <f t="shared" si="172"/>
        <v>0</v>
      </c>
      <c r="L2185" t="str">
        <f t="shared" si="173"/>
        <v>ลูกหนี้ชั้นดี</v>
      </c>
    </row>
    <row r="2186" spans="1:12" x14ac:dyDescent="0.2">
      <c r="A2186" t="s">
        <v>518</v>
      </c>
      <c r="B2186" t="s">
        <v>366</v>
      </c>
      <c r="C2186">
        <v>7</v>
      </c>
      <c r="D2186">
        <v>1126020006217</v>
      </c>
      <c r="E2186" s="1">
        <v>46065</v>
      </c>
      <c r="F2186" s="1">
        <v>46066</v>
      </c>
      <c r="G2186">
        <v>4495</v>
      </c>
      <c r="H2186" s="1">
        <f t="shared" si="170"/>
        <v>46072</v>
      </c>
      <c r="I2186" s="5">
        <f t="shared" si="174"/>
        <v>46253</v>
      </c>
      <c r="J2186" s="9" t="str">
        <f t="shared" si="171"/>
        <v>ค้างชำระ 1 - 30 วัน</v>
      </c>
      <c r="K2186" s="10">
        <f t="shared" si="172"/>
        <v>0</v>
      </c>
      <c r="L2186" t="str">
        <f t="shared" si="173"/>
        <v>ลูกหนี้ชั้นดี</v>
      </c>
    </row>
    <row r="2187" spans="1:12" x14ac:dyDescent="0.2">
      <c r="A2187" t="s">
        <v>1475</v>
      </c>
      <c r="B2187" t="s">
        <v>366</v>
      </c>
      <c r="C2187">
        <v>7</v>
      </c>
      <c r="D2187">
        <v>1126020006224</v>
      </c>
      <c r="E2187" s="1">
        <v>46065</v>
      </c>
      <c r="F2187" s="1">
        <v>46073</v>
      </c>
      <c r="G2187">
        <v>1000</v>
      </c>
      <c r="H2187" s="1">
        <f t="shared" si="170"/>
        <v>46072</v>
      </c>
      <c r="I2187" s="5">
        <f t="shared" si="174"/>
        <v>46253</v>
      </c>
      <c r="J2187" s="9" t="str">
        <f t="shared" si="171"/>
        <v>ค้างชำระ 1 - 30 วัน</v>
      </c>
      <c r="K2187" s="10">
        <f t="shared" si="172"/>
        <v>1</v>
      </c>
      <c r="L2187" t="str">
        <f t="shared" si="173"/>
        <v>ลูกหนี้ชั้นดี</v>
      </c>
    </row>
    <row r="2188" spans="1:12" x14ac:dyDescent="0.2">
      <c r="A2188" t="s">
        <v>845</v>
      </c>
      <c r="B2188" t="s">
        <v>366</v>
      </c>
      <c r="C2188">
        <v>7</v>
      </c>
      <c r="D2188">
        <v>1126020006231</v>
      </c>
      <c r="E2188" s="1">
        <v>46065</v>
      </c>
      <c r="F2188" s="1">
        <v>46073</v>
      </c>
      <c r="G2188">
        <v>8501</v>
      </c>
      <c r="H2188" s="1">
        <f t="shared" si="170"/>
        <v>46072</v>
      </c>
      <c r="I2188" s="5">
        <f t="shared" si="174"/>
        <v>46253</v>
      </c>
      <c r="J2188" s="9" t="str">
        <f t="shared" si="171"/>
        <v>ชำระตรงเวลา</v>
      </c>
      <c r="K2188" s="10">
        <f t="shared" si="172"/>
        <v>1</v>
      </c>
      <c r="L2188" t="str">
        <f t="shared" si="173"/>
        <v>ลูกหนี้ชั้นดี</v>
      </c>
    </row>
    <row r="2189" spans="1:12" x14ac:dyDescent="0.2">
      <c r="A2189" t="s">
        <v>798</v>
      </c>
      <c r="B2189" t="s">
        <v>366</v>
      </c>
      <c r="C2189">
        <v>7</v>
      </c>
      <c r="D2189">
        <v>1126020006248</v>
      </c>
      <c r="E2189" s="1">
        <v>46065</v>
      </c>
      <c r="F2189" s="1">
        <v>46065</v>
      </c>
      <c r="G2189">
        <v>860</v>
      </c>
      <c r="H2189" s="1">
        <f t="shared" si="170"/>
        <v>46072</v>
      </c>
      <c r="I2189" s="5">
        <f t="shared" si="174"/>
        <v>46253</v>
      </c>
      <c r="J2189" s="9" t="str">
        <f t="shared" si="171"/>
        <v>ค้างชำระ 1 - 30 วัน</v>
      </c>
      <c r="K2189" s="10">
        <f t="shared" si="172"/>
        <v>0</v>
      </c>
      <c r="L2189" t="str">
        <f t="shared" si="173"/>
        <v>ลูกหนี้ชั้นดี</v>
      </c>
    </row>
    <row r="2190" spans="1:12" x14ac:dyDescent="0.2">
      <c r="A2190" t="s">
        <v>1476</v>
      </c>
      <c r="B2190" t="s">
        <v>366</v>
      </c>
      <c r="C2190">
        <v>30</v>
      </c>
      <c r="D2190">
        <v>1126020006255</v>
      </c>
      <c r="E2190" s="1">
        <v>46070</v>
      </c>
      <c r="F2190" s="1">
        <v>46107</v>
      </c>
      <c r="G2190">
        <v>4030</v>
      </c>
      <c r="H2190" s="1">
        <f t="shared" si="170"/>
        <v>46100</v>
      </c>
      <c r="I2190" s="5">
        <f t="shared" si="174"/>
        <v>46253</v>
      </c>
      <c r="J2190" s="9" t="str">
        <f t="shared" si="171"/>
        <v>ค้างชำระ 1 - 30 วัน</v>
      </c>
      <c r="K2190" s="10">
        <f t="shared" si="172"/>
        <v>7</v>
      </c>
      <c r="L2190" t="str">
        <f t="shared" si="173"/>
        <v>ลูกหนี้ชั้นดี</v>
      </c>
    </row>
    <row r="2191" spans="1:12" x14ac:dyDescent="0.2">
      <c r="A2191" t="s">
        <v>542</v>
      </c>
      <c r="B2191" t="s">
        <v>366</v>
      </c>
      <c r="C2191">
        <v>30</v>
      </c>
      <c r="D2191">
        <v>1126020006262</v>
      </c>
      <c r="E2191" s="1">
        <v>46070</v>
      </c>
      <c r="F2191" s="1">
        <v>46107</v>
      </c>
      <c r="G2191">
        <v>3861</v>
      </c>
      <c r="H2191" s="1">
        <f t="shared" si="170"/>
        <v>46100</v>
      </c>
      <c r="I2191" s="5">
        <f t="shared" si="174"/>
        <v>46253</v>
      </c>
      <c r="J2191" s="9" t="str">
        <f t="shared" si="171"/>
        <v>ชำระตรงเวลา</v>
      </c>
      <c r="K2191" s="10">
        <f t="shared" si="172"/>
        <v>7</v>
      </c>
      <c r="L2191" t="str">
        <f t="shared" si="173"/>
        <v>ลูกหนี้ชั้นดี</v>
      </c>
    </row>
    <row r="2192" spans="1:12" x14ac:dyDescent="0.2">
      <c r="A2192" t="s">
        <v>542</v>
      </c>
      <c r="B2192" t="s">
        <v>366</v>
      </c>
      <c r="C2192">
        <v>7</v>
      </c>
      <c r="D2192">
        <v>1126020006279</v>
      </c>
      <c r="E2192" s="1">
        <v>46065</v>
      </c>
      <c r="F2192" s="1">
        <v>46065</v>
      </c>
      <c r="G2192">
        <v>31538</v>
      </c>
      <c r="H2192" s="1">
        <f t="shared" si="170"/>
        <v>46072</v>
      </c>
      <c r="I2192" s="5">
        <f t="shared" si="174"/>
        <v>46253</v>
      </c>
      <c r="J2192" s="9" t="str">
        <f t="shared" si="171"/>
        <v>ชำระตรงเวลา</v>
      </c>
      <c r="K2192" s="10">
        <f t="shared" si="172"/>
        <v>0</v>
      </c>
      <c r="L2192" t="str">
        <f t="shared" si="173"/>
        <v>ลูกหนี้ชั้นดี</v>
      </c>
    </row>
    <row r="2193" spans="1:12" x14ac:dyDescent="0.2">
      <c r="A2193" t="s">
        <v>1477</v>
      </c>
      <c r="B2193" t="s">
        <v>366</v>
      </c>
      <c r="C2193">
        <v>7</v>
      </c>
      <c r="D2193">
        <v>1126020006286</v>
      </c>
      <c r="E2193" s="1">
        <v>46067</v>
      </c>
      <c r="F2193" s="1">
        <v>46073</v>
      </c>
      <c r="G2193">
        <v>16450</v>
      </c>
      <c r="H2193" s="1">
        <f t="shared" si="170"/>
        <v>46074</v>
      </c>
      <c r="I2193" s="5">
        <f t="shared" si="174"/>
        <v>46253</v>
      </c>
      <c r="J2193" s="9" t="str">
        <f t="shared" si="171"/>
        <v>ค้างชำระ 1 - 30 วัน</v>
      </c>
      <c r="K2193" s="10">
        <f t="shared" si="172"/>
        <v>0</v>
      </c>
      <c r="L2193" t="str">
        <f t="shared" si="173"/>
        <v>ลูกหนี้ชั้นดี</v>
      </c>
    </row>
    <row r="2194" spans="1:12" x14ac:dyDescent="0.2">
      <c r="A2194" t="s">
        <v>1405</v>
      </c>
      <c r="B2194" t="s">
        <v>366</v>
      </c>
      <c r="C2194">
        <v>30</v>
      </c>
      <c r="D2194">
        <v>1126020006293</v>
      </c>
      <c r="E2194" s="1">
        <v>46069</v>
      </c>
      <c r="F2194" s="1">
        <v>46104</v>
      </c>
      <c r="G2194">
        <v>9655</v>
      </c>
      <c r="H2194" s="1">
        <f t="shared" si="170"/>
        <v>46099</v>
      </c>
      <c r="I2194" s="5">
        <f t="shared" si="174"/>
        <v>46253</v>
      </c>
      <c r="J2194" s="9" t="str">
        <f t="shared" si="171"/>
        <v>ชำระตรงเวลา</v>
      </c>
      <c r="K2194" s="10">
        <f t="shared" si="172"/>
        <v>5</v>
      </c>
      <c r="L2194" t="str">
        <f t="shared" si="173"/>
        <v>ลูกหนี้ชั้นดี</v>
      </c>
    </row>
    <row r="2195" spans="1:12" x14ac:dyDescent="0.2">
      <c r="A2195" t="s">
        <v>581</v>
      </c>
      <c r="B2195" t="s">
        <v>366</v>
      </c>
      <c r="C2195">
        <v>7</v>
      </c>
      <c r="D2195">
        <v>1126020006309</v>
      </c>
      <c r="E2195" s="1">
        <v>46067</v>
      </c>
      <c r="F2195" s="1">
        <v>46072</v>
      </c>
      <c r="G2195">
        <v>720</v>
      </c>
      <c r="H2195" s="1">
        <f t="shared" si="170"/>
        <v>46074</v>
      </c>
      <c r="I2195" s="5">
        <f t="shared" si="174"/>
        <v>46253</v>
      </c>
      <c r="J2195" s="9" t="str">
        <f t="shared" si="171"/>
        <v>ชำระตรงเวลา</v>
      </c>
      <c r="K2195" s="10">
        <f t="shared" si="172"/>
        <v>0</v>
      </c>
      <c r="L2195" t="str">
        <f t="shared" si="173"/>
        <v>ลูกหนี้ชั้นดี</v>
      </c>
    </row>
    <row r="2196" spans="1:12" x14ac:dyDescent="0.2">
      <c r="A2196" t="s">
        <v>1405</v>
      </c>
      <c r="B2196" t="s">
        <v>366</v>
      </c>
      <c r="C2196">
        <v>7</v>
      </c>
      <c r="D2196">
        <v>1126020006316</v>
      </c>
      <c r="E2196" s="1">
        <v>46067</v>
      </c>
      <c r="F2196" s="1">
        <v>46072</v>
      </c>
      <c r="G2196">
        <v>840</v>
      </c>
      <c r="H2196" s="1">
        <f t="shared" si="170"/>
        <v>46074</v>
      </c>
      <c r="I2196" s="5">
        <f t="shared" si="174"/>
        <v>46253</v>
      </c>
      <c r="J2196" s="9" t="str">
        <f t="shared" si="171"/>
        <v>ค้างชำระ 1 - 30 วัน</v>
      </c>
      <c r="K2196" s="10">
        <f t="shared" si="172"/>
        <v>0</v>
      </c>
      <c r="L2196" t="str">
        <f t="shared" si="173"/>
        <v>ลูกหนี้ชั้นดี</v>
      </c>
    </row>
    <row r="2197" spans="1:12" x14ac:dyDescent="0.2">
      <c r="A2197" t="s">
        <v>518</v>
      </c>
      <c r="B2197" t="s">
        <v>366</v>
      </c>
      <c r="C2197">
        <v>7</v>
      </c>
      <c r="D2197">
        <v>1126020006323</v>
      </c>
      <c r="E2197" s="1">
        <v>46069</v>
      </c>
      <c r="F2197" s="1">
        <v>46077</v>
      </c>
      <c r="G2197">
        <v>3160</v>
      </c>
      <c r="H2197" s="1">
        <f t="shared" si="170"/>
        <v>46076</v>
      </c>
      <c r="I2197" s="5">
        <f t="shared" si="174"/>
        <v>46253</v>
      </c>
      <c r="J2197" s="9" t="str">
        <f t="shared" si="171"/>
        <v>ค้างชำระ 1 - 30 วัน</v>
      </c>
      <c r="K2197" s="10">
        <f t="shared" si="172"/>
        <v>1</v>
      </c>
      <c r="L2197" t="str">
        <f t="shared" si="173"/>
        <v>ลูกหนี้ชั้นดี</v>
      </c>
    </row>
    <row r="2198" spans="1:12" x14ac:dyDescent="0.2">
      <c r="A2198" t="s">
        <v>518</v>
      </c>
      <c r="B2198" t="s">
        <v>366</v>
      </c>
      <c r="C2198">
        <v>7</v>
      </c>
      <c r="D2198">
        <v>1126020006330</v>
      </c>
      <c r="E2198" s="1">
        <v>46069</v>
      </c>
      <c r="F2198" s="1">
        <v>46077</v>
      </c>
      <c r="G2198">
        <v>8740</v>
      </c>
      <c r="H2198" s="1">
        <f t="shared" si="170"/>
        <v>46076</v>
      </c>
      <c r="I2198" s="5">
        <f t="shared" si="174"/>
        <v>46253</v>
      </c>
      <c r="J2198" s="9" t="str">
        <f t="shared" si="171"/>
        <v>ชำระตรงเวลา</v>
      </c>
      <c r="K2198" s="10">
        <f t="shared" si="172"/>
        <v>1</v>
      </c>
      <c r="L2198" t="str">
        <f t="shared" si="173"/>
        <v>ลูกหนี้ชั้นดี</v>
      </c>
    </row>
    <row r="2199" spans="1:12" x14ac:dyDescent="0.2">
      <c r="A2199" t="s">
        <v>1443</v>
      </c>
      <c r="B2199" t="s">
        <v>366</v>
      </c>
      <c r="C2199">
        <v>7</v>
      </c>
      <c r="D2199">
        <v>1126020006347</v>
      </c>
      <c r="E2199" s="1">
        <v>46069</v>
      </c>
      <c r="F2199" s="1">
        <v>46073</v>
      </c>
      <c r="G2199">
        <v>3180</v>
      </c>
      <c r="H2199" s="1">
        <f t="shared" si="170"/>
        <v>46076</v>
      </c>
      <c r="I2199" s="5">
        <f t="shared" si="174"/>
        <v>46253</v>
      </c>
      <c r="J2199" s="9" t="str">
        <f t="shared" si="171"/>
        <v>ชำระตรงเวลา</v>
      </c>
      <c r="K2199" s="10">
        <f t="shared" si="172"/>
        <v>0</v>
      </c>
      <c r="L2199" t="str">
        <f t="shared" si="173"/>
        <v>ลูกหนี้ชั้นดี</v>
      </c>
    </row>
    <row r="2200" spans="1:12" x14ac:dyDescent="0.2">
      <c r="A2200" t="s">
        <v>518</v>
      </c>
      <c r="B2200" t="s">
        <v>366</v>
      </c>
      <c r="C2200">
        <v>15</v>
      </c>
      <c r="D2200">
        <v>1126020006354</v>
      </c>
      <c r="E2200" s="1">
        <v>46069</v>
      </c>
      <c r="F2200" s="1">
        <v>46076</v>
      </c>
      <c r="G2200">
        <v>9201</v>
      </c>
      <c r="H2200" s="1">
        <f t="shared" si="170"/>
        <v>46084</v>
      </c>
      <c r="I2200" s="5">
        <f t="shared" si="174"/>
        <v>46253</v>
      </c>
      <c r="J2200" s="9" t="str">
        <f t="shared" si="171"/>
        <v>ค้างชำระ 1 - 30 วัน</v>
      </c>
      <c r="K2200" s="10">
        <f t="shared" si="172"/>
        <v>0</v>
      </c>
      <c r="L2200" t="str">
        <f t="shared" si="173"/>
        <v>ลูกหนี้ชั้นดี</v>
      </c>
    </row>
    <row r="2201" spans="1:12" x14ac:dyDescent="0.2">
      <c r="A2201" t="s">
        <v>1443</v>
      </c>
      <c r="B2201" t="s">
        <v>366</v>
      </c>
      <c r="C2201">
        <v>7</v>
      </c>
      <c r="D2201">
        <v>1126020006361</v>
      </c>
      <c r="E2201" s="1">
        <v>46069</v>
      </c>
      <c r="F2201" s="1">
        <v>46077</v>
      </c>
      <c r="G2201">
        <v>1645</v>
      </c>
      <c r="H2201" s="1">
        <f t="shared" si="170"/>
        <v>46076</v>
      </c>
      <c r="I2201" s="5">
        <f t="shared" si="174"/>
        <v>46253</v>
      </c>
      <c r="J2201" s="9" t="str">
        <f t="shared" si="171"/>
        <v>ชำระตรงเวลา</v>
      </c>
      <c r="K2201" s="10">
        <f t="shared" si="172"/>
        <v>1</v>
      </c>
      <c r="L2201" t="str">
        <f t="shared" si="173"/>
        <v>ลูกหนี้ชั้นดี</v>
      </c>
    </row>
    <row r="2202" spans="1:12" x14ac:dyDescent="0.2">
      <c r="A2202" t="s">
        <v>810</v>
      </c>
      <c r="B2202" t="s">
        <v>366</v>
      </c>
      <c r="C2202">
        <v>7</v>
      </c>
      <c r="D2202">
        <v>1126020006378</v>
      </c>
      <c r="E2202" s="1">
        <v>46069</v>
      </c>
      <c r="F2202" s="1">
        <v>46071</v>
      </c>
      <c r="G2202">
        <v>3000</v>
      </c>
      <c r="H2202" s="1">
        <f t="shared" si="170"/>
        <v>46076</v>
      </c>
      <c r="I2202" s="5">
        <f t="shared" si="174"/>
        <v>46253</v>
      </c>
      <c r="J2202" s="9" t="str">
        <f t="shared" si="171"/>
        <v>ชำระตรงเวลา</v>
      </c>
      <c r="K2202" s="10">
        <f t="shared" si="172"/>
        <v>0</v>
      </c>
      <c r="L2202" t="str">
        <f t="shared" si="173"/>
        <v>ลูกหนี้ชั้นดี</v>
      </c>
    </row>
    <row r="2203" spans="1:12" x14ac:dyDescent="0.2">
      <c r="A2203" t="s">
        <v>1443</v>
      </c>
      <c r="B2203" t="s">
        <v>366</v>
      </c>
      <c r="C2203">
        <v>7</v>
      </c>
      <c r="D2203">
        <v>1126020006385</v>
      </c>
      <c r="E2203" s="1">
        <v>46066</v>
      </c>
      <c r="F2203" s="1">
        <v>46071</v>
      </c>
      <c r="G2203">
        <v>42613</v>
      </c>
      <c r="H2203" s="1">
        <f t="shared" si="170"/>
        <v>46073</v>
      </c>
      <c r="I2203" s="5">
        <f t="shared" si="174"/>
        <v>46253</v>
      </c>
      <c r="J2203" s="9" t="str">
        <f t="shared" si="171"/>
        <v>ชำระตรงเวลา</v>
      </c>
      <c r="K2203" s="10">
        <f t="shared" si="172"/>
        <v>0</v>
      </c>
      <c r="L2203" t="str">
        <f t="shared" si="173"/>
        <v>ลูกหนี้ชั้นดี</v>
      </c>
    </row>
    <row r="2204" spans="1:12" x14ac:dyDescent="0.2">
      <c r="A2204" t="s">
        <v>617</v>
      </c>
      <c r="B2204" t="s">
        <v>366</v>
      </c>
      <c r="C2204">
        <v>7</v>
      </c>
      <c r="D2204">
        <v>1126020006392</v>
      </c>
      <c r="E2204" s="1">
        <v>46069</v>
      </c>
      <c r="F2204" s="1">
        <v>46074</v>
      </c>
      <c r="G2204">
        <v>1895</v>
      </c>
      <c r="H2204" s="1">
        <f t="shared" si="170"/>
        <v>46076</v>
      </c>
      <c r="I2204" s="5">
        <f t="shared" si="174"/>
        <v>46253</v>
      </c>
      <c r="J2204" s="9" t="str">
        <f t="shared" si="171"/>
        <v>ชำระตรงเวลา</v>
      </c>
      <c r="K2204" s="10">
        <f t="shared" si="172"/>
        <v>0</v>
      </c>
      <c r="L2204" t="str">
        <f t="shared" si="173"/>
        <v>ลูกหนี้ชั้นดี</v>
      </c>
    </row>
    <row r="2205" spans="1:12" x14ac:dyDescent="0.2">
      <c r="A2205" t="s">
        <v>587</v>
      </c>
      <c r="B2205" t="s">
        <v>366</v>
      </c>
      <c r="C2205">
        <v>7</v>
      </c>
      <c r="D2205">
        <v>1126020006408</v>
      </c>
      <c r="E2205" s="1">
        <v>46066</v>
      </c>
      <c r="F2205" s="1">
        <v>46073</v>
      </c>
      <c r="G2205">
        <v>1110</v>
      </c>
      <c r="H2205" s="1">
        <f t="shared" si="170"/>
        <v>46073</v>
      </c>
      <c r="I2205" s="5">
        <f t="shared" si="174"/>
        <v>46253</v>
      </c>
      <c r="J2205" s="9" t="str">
        <f t="shared" si="171"/>
        <v>ค้างชำระ 1 - 30 วัน</v>
      </c>
      <c r="K2205" s="10">
        <f t="shared" si="172"/>
        <v>0</v>
      </c>
      <c r="L2205" t="str">
        <f t="shared" si="173"/>
        <v>ลูกหนี้ชั้นดี</v>
      </c>
    </row>
    <row r="2206" spans="1:12" x14ac:dyDescent="0.2">
      <c r="A2206" t="s">
        <v>587</v>
      </c>
      <c r="B2206" t="s">
        <v>366</v>
      </c>
      <c r="C2206">
        <v>7</v>
      </c>
      <c r="D2206">
        <v>1126020006415</v>
      </c>
      <c r="E2206" s="1">
        <v>46066</v>
      </c>
      <c r="F2206" s="1">
        <v>46076</v>
      </c>
      <c r="G2206">
        <v>1565</v>
      </c>
      <c r="H2206" s="1">
        <f t="shared" si="170"/>
        <v>46073</v>
      </c>
      <c r="I2206" s="5">
        <f t="shared" si="174"/>
        <v>46253</v>
      </c>
      <c r="J2206" s="9" t="str">
        <f t="shared" si="171"/>
        <v>ค้างชำระ 1 - 30 วัน</v>
      </c>
      <c r="K2206" s="10">
        <f t="shared" si="172"/>
        <v>3</v>
      </c>
      <c r="L2206" t="str">
        <f t="shared" si="173"/>
        <v>ลูกหนี้ชั้นดี</v>
      </c>
    </row>
    <row r="2207" spans="1:12" x14ac:dyDescent="0.2">
      <c r="A2207" t="s">
        <v>587</v>
      </c>
      <c r="B2207" t="s">
        <v>366</v>
      </c>
      <c r="C2207">
        <v>7</v>
      </c>
      <c r="D2207">
        <v>1126020006415</v>
      </c>
      <c r="E2207" s="1">
        <v>46066</v>
      </c>
      <c r="F2207" s="1">
        <v>46076</v>
      </c>
      <c r="G2207">
        <v>1565</v>
      </c>
      <c r="H2207" s="1">
        <f t="shared" si="170"/>
        <v>46073</v>
      </c>
      <c r="I2207" s="5">
        <f t="shared" si="174"/>
        <v>46253</v>
      </c>
      <c r="J2207" s="9" t="str">
        <f t="shared" si="171"/>
        <v>ค้างชำระ 1 - 30 วัน</v>
      </c>
      <c r="K2207" s="10">
        <f t="shared" si="172"/>
        <v>3</v>
      </c>
      <c r="L2207" t="str">
        <f t="shared" si="173"/>
        <v>ลูกหนี้ชั้นดี</v>
      </c>
    </row>
    <row r="2208" spans="1:12" x14ac:dyDescent="0.2">
      <c r="A2208" t="s">
        <v>587</v>
      </c>
      <c r="B2208" t="s">
        <v>366</v>
      </c>
      <c r="C2208">
        <v>7</v>
      </c>
      <c r="D2208">
        <v>1126020006422</v>
      </c>
      <c r="E2208" s="1">
        <v>46065</v>
      </c>
      <c r="F2208" s="1">
        <v>46073</v>
      </c>
      <c r="G2208">
        <v>360</v>
      </c>
      <c r="H2208" s="1">
        <f t="shared" si="170"/>
        <v>46072</v>
      </c>
      <c r="I2208" s="5">
        <f t="shared" si="174"/>
        <v>46253</v>
      </c>
      <c r="J2208" s="9" t="str">
        <f t="shared" si="171"/>
        <v>ค้างชำระ 1 - 30 วัน</v>
      </c>
      <c r="K2208" s="10">
        <f t="shared" si="172"/>
        <v>1</v>
      </c>
      <c r="L2208" t="str">
        <f t="shared" si="173"/>
        <v>ลูกหนี้ชั้นดี</v>
      </c>
    </row>
    <row r="2209" spans="1:12" x14ac:dyDescent="0.2">
      <c r="A2209" t="s">
        <v>587</v>
      </c>
      <c r="B2209" t="s">
        <v>366</v>
      </c>
      <c r="C2209">
        <v>7</v>
      </c>
      <c r="D2209">
        <v>1126020006422</v>
      </c>
      <c r="E2209" s="1">
        <v>46065</v>
      </c>
      <c r="F2209" s="1">
        <v>46073</v>
      </c>
      <c r="G2209">
        <v>360</v>
      </c>
      <c r="H2209" s="1">
        <f t="shared" si="170"/>
        <v>46072</v>
      </c>
      <c r="I2209" s="5">
        <f t="shared" si="174"/>
        <v>46253</v>
      </c>
      <c r="J2209" s="9" t="str">
        <f t="shared" si="171"/>
        <v>ชำระตรงเวลา</v>
      </c>
      <c r="K2209" s="10">
        <f t="shared" si="172"/>
        <v>1</v>
      </c>
      <c r="L2209" t="str">
        <f t="shared" si="173"/>
        <v>ลูกหนี้ชั้นดี</v>
      </c>
    </row>
    <row r="2210" spans="1:12" x14ac:dyDescent="0.2">
      <c r="A2210" t="s">
        <v>845</v>
      </c>
      <c r="B2210" t="s">
        <v>366</v>
      </c>
      <c r="C2210">
        <v>7</v>
      </c>
      <c r="D2210">
        <v>1126020006439</v>
      </c>
      <c r="E2210" s="1">
        <v>46067</v>
      </c>
      <c r="F2210" s="1">
        <v>46074</v>
      </c>
      <c r="G2210">
        <v>545</v>
      </c>
      <c r="H2210" s="1">
        <f t="shared" si="170"/>
        <v>46074</v>
      </c>
      <c r="I2210" s="5">
        <f t="shared" si="174"/>
        <v>46253</v>
      </c>
      <c r="J2210" s="9" t="str">
        <f t="shared" si="171"/>
        <v>ชำระตรงเวลา</v>
      </c>
      <c r="K2210" s="10">
        <f t="shared" si="172"/>
        <v>0</v>
      </c>
      <c r="L2210" t="str">
        <f t="shared" si="173"/>
        <v>ลูกหนี้ชั้นดี</v>
      </c>
    </row>
    <row r="2211" spans="1:12" x14ac:dyDescent="0.2">
      <c r="A2211" t="s">
        <v>518</v>
      </c>
      <c r="B2211" t="s">
        <v>366</v>
      </c>
      <c r="C2211">
        <v>7</v>
      </c>
      <c r="D2211">
        <v>1126020006446</v>
      </c>
      <c r="E2211" s="1">
        <v>46065</v>
      </c>
      <c r="F2211" s="1">
        <v>46067</v>
      </c>
      <c r="G2211">
        <v>1655</v>
      </c>
      <c r="H2211" s="1">
        <f t="shared" si="170"/>
        <v>46072</v>
      </c>
      <c r="I2211" s="5">
        <f t="shared" si="174"/>
        <v>46253</v>
      </c>
      <c r="J2211" s="9" t="str">
        <f t="shared" si="171"/>
        <v>ค้างชำระ 1 - 30 วัน</v>
      </c>
      <c r="K2211" s="10">
        <f t="shared" si="172"/>
        <v>0</v>
      </c>
      <c r="L2211" t="str">
        <f t="shared" si="173"/>
        <v>ลูกหนี้ชั้นดี</v>
      </c>
    </row>
    <row r="2212" spans="1:12" x14ac:dyDescent="0.2">
      <c r="A2212" t="s">
        <v>1478</v>
      </c>
      <c r="B2212" t="s">
        <v>366</v>
      </c>
      <c r="C2212">
        <v>7</v>
      </c>
      <c r="D2212">
        <v>1126020006453</v>
      </c>
      <c r="E2212" s="1">
        <v>46065</v>
      </c>
      <c r="F2212" s="1">
        <v>46073</v>
      </c>
      <c r="G2212">
        <v>5820</v>
      </c>
      <c r="H2212" s="1">
        <f t="shared" si="170"/>
        <v>46072</v>
      </c>
      <c r="I2212" s="5">
        <f t="shared" si="174"/>
        <v>46253</v>
      </c>
      <c r="J2212" s="9" t="str">
        <f t="shared" si="171"/>
        <v>ค้างชำระ 1 - 30 วัน</v>
      </c>
      <c r="K2212" s="10">
        <f t="shared" si="172"/>
        <v>1</v>
      </c>
      <c r="L2212" t="str">
        <f t="shared" si="173"/>
        <v>ลูกหนี้ชั้นดี</v>
      </c>
    </row>
    <row r="2213" spans="1:12" x14ac:dyDescent="0.2">
      <c r="A2213" t="s">
        <v>1478</v>
      </c>
      <c r="B2213" t="s">
        <v>366</v>
      </c>
      <c r="C2213">
        <v>7</v>
      </c>
      <c r="D2213">
        <v>1126020006453</v>
      </c>
      <c r="E2213" s="1">
        <v>46065</v>
      </c>
      <c r="F2213" s="1">
        <v>46073</v>
      </c>
      <c r="G2213">
        <v>5820</v>
      </c>
      <c r="H2213" s="1">
        <f t="shared" si="170"/>
        <v>46072</v>
      </c>
      <c r="I2213" s="5">
        <f t="shared" si="174"/>
        <v>46253</v>
      </c>
      <c r="J2213" s="9" t="str">
        <f t="shared" si="171"/>
        <v>ค้างชำระ 1 - 30 วัน</v>
      </c>
      <c r="K2213" s="10">
        <f t="shared" si="172"/>
        <v>1</v>
      </c>
      <c r="L2213" t="str">
        <f t="shared" si="173"/>
        <v>ลูกหนี้ชั้นดี</v>
      </c>
    </row>
    <row r="2214" spans="1:12" x14ac:dyDescent="0.2">
      <c r="A2214" t="s">
        <v>665</v>
      </c>
      <c r="B2214" t="s">
        <v>366</v>
      </c>
      <c r="C2214">
        <v>7</v>
      </c>
      <c r="D2214">
        <v>1126020006460</v>
      </c>
      <c r="E2214" s="1">
        <v>46067</v>
      </c>
      <c r="F2214" s="1">
        <v>46076</v>
      </c>
      <c r="G2214">
        <v>3310</v>
      </c>
      <c r="H2214" s="1">
        <f t="shared" si="170"/>
        <v>46074</v>
      </c>
      <c r="I2214" s="5">
        <f t="shared" si="174"/>
        <v>46253</v>
      </c>
      <c r="J2214" s="9" t="str">
        <f t="shared" si="171"/>
        <v>ชำระตรงเวลา</v>
      </c>
      <c r="K2214" s="10">
        <f t="shared" si="172"/>
        <v>2</v>
      </c>
      <c r="L2214" t="str">
        <f t="shared" si="173"/>
        <v>ลูกหนี้ชั้นดี</v>
      </c>
    </row>
    <row r="2215" spans="1:12" x14ac:dyDescent="0.2">
      <c r="A2215" t="s">
        <v>1479</v>
      </c>
      <c r="B2215" t="s">
        <v>366</v>
      </c>
      <c r="C2215">
        <v>7</v>
      </c>
      <c r="D2215">
        <v>1126020006477</v>
      </c>
      <c r="E2215" s="1">
        <v>46066</v>
      </c>
      <c r="F2215" s="1">
        <v>46072</v>
      </c>
      <c r="G2215">
        <v>2931</v>
      </c>
      <c r="H2215" s="1">
        <f t="shared" si="170"/>
        <v>46073</v>
      </c>
      <c r="I2215" s="5">
        <f t="shared" si="174"/>
        <v>46253</v>
      </c>
      <c r="J2215" s="9" t="str">
        <f t="shared" si="171"/>
        <v>ค้างชำระ 1 - 30 วัน</v>
      </c>
      <c r="K2215" s="10">
        <f t="shared" si="172"/>
        <v>0</v>
      </c>
      <c r="L2215" t="str">
        <f t="shared" si="173"/>
        <v>ลูกหนี้ชั้นดี</v>
      </c>
    </row>
    <row r="2216" spans="1:12" x14ac:dyDescent="0.2">
      <c r="A2216" t="s">
        <v>824</v>
      </c>
      <c r="B2216" t="s">
        <v>366</v>
      </c>
      <c r="C2216">
        <v>7</v>
      </c>
      <c r="D2216">
        <v>1126020006484</v>
      </c>
      <c r="E2216" s="1">
        <v>46065</v>
      </c>
      <c r="F2216" s="1">
        <v>46077</v>
      </c>
      <c r="G2216">
        <v>2935</v>
      </c>
      <c r="H2216" s="1">
        <f t="shared" si="170"/>
        <v>46072</v>
      </c>
      <c r="I2216" s="5">
        <f t="shared" si="174"/>
        <v>46253</v>
      </c>
      <c r="J2216" s="9" t="str">
        <f t="shared" si="171"/>
        <v>ชำระตรงเวลา</v>
      </c>
      <c r="K2216" s="10">
        <f t="shared" si="172"/>
        <v>5</v>
      </c>
      <c r="L2216" t="str">
        <f t="shared" si="173"/>
        <v>ลูกหนี้ชั้นดี</v>
      </c>
    </row>
    <row r="2217" spans="1:12" x14ac:dyDescent="0.2">
      <c r="A2217" t="s">
        <v>1480</v>
      </c>
      <c r="B2217" t="s">
        <v>366</v>
      </c>
      <c r="C2217">
        <v>7</v>
      </c>
      <c r="D2217">
        <v>1126020006491</v>
      </c>
      <c r="E2217" s="1">
        <v>46065</v>
      </c>
      <c r="F2217" s="1">
        <v>46071</v>
      </c>
      <c r="G2217">
        <v>6215</v>
      </c>
      <c r="H2217" s="1">
        <f t="shared" si="170"/>
        <v>46072</v>
      </c>
      <c r="I2217" s="5">
        <f t="shared" si="174"/>
        <v>46253</v>
      </c>
      <c r="J2217" s="9" t="str">
        <f t="shared" si="171"/>
        <v>ค้างชำระ 1 - 30 วัน</v>
      </c>
      <c r="K2217" s="10">
        <f t="shared" si="172"/>
        <v>0</v>
      </c>
      <c r="L2217" t="str">
        <f t="shared" si="173"/>
        <v>ลูกหนี้ชั้นดี</v>
      </c>
    </row>
    <row r="2218" spans="1:12" x14ac:dyDescent="0.2">
      <c r="A2218" t="s">
        <v>1479</v>
      </c>
      <c r="B2218" t="s">
        <v>366</v>
      </c>
      <c r="C2218">
        <v>7</v>
      </c>
      <c r="D2218">
        <v>1126020006507</v>
      </c>
      <c r="E2218" s="1">
        <v>46065</v>
      </c>
      <c r="F2218" s="1">
        <v>46073</v>
      </c>
      <c r="G2218">
        <v>3776</v>
      </c>
      <c r="H2218" s="1">
        <f t="shared" si="170"/>
        <v>46072</v>
      </c>
      <c r="I2218" s="5">
        <f t="shared" si="174"/>
        <v>46253</v>
      </c>
      <c r="J2218" s="9" t="str">
        <f t="shared" si="171"/>
        <v>ชำระตรงเวลา</v>
      </c>
      <c r="K2218" s="10">
        <f t="shared" si="172"/>
        <v>1</v>
      </c>
      <c r="L2218" t="str">
        <f t="shared" si="173"/>
        <v>ลูกหนี้ชั้นดี</v>
      </c>
    </row>
    <row r="2219" spans="1:12" x14ac:dyDescent="0.2">
      <c r="A2219" t="s">
        <v>502</v>
      </c>
      <c r="B2219" t="s">
        <v>366</v>
      </c>
      <c r="C2219">
        <v>7</v>
      </c>
      <c r="D2219">
        <v>1126020006514</v>
      </c>
      <c r="E2219" s="1">
        <v>46065</v>
      </c>
      <c r="F2219" s="1">
        <v>46072</v>
      </c>
      <c r="G2219">
        <v>275</v>
      </c>
      <c r="H2219" s="1">
        <f t="shared" si="170"/>
        <v>46072</v>
      </c>
      <c r="I2219" s="5">
        <f t="shared" si="174"/>
        <v>46253</v>
      </c>
      <c r="J2219" s="9" t="str">
        <f t="shared" si="171"/>
        <v>ค้างชำระ 1 - 30 วัน</v>
      </c>
      <c r="K2219" s="10">
        <f t="shared" si="172"/>
        <v>0</v>
      </c>
      <c r="L2219" t="str">
        <f t="shared" si="173"/>
        <v>ลูกหนี้ชั้นดี</v>
      </c>
    </row>
    <row r="2220" spans="1:12" x14ac:dyDescent="0.2">
      <c r="A2220" t="s">
        <v>534</v>
      </c>
      <c r="B2220" t="s">
        <v>366</v>
      </c>
      <c r="C2220">
        <v>7</v>
      </c>
      <c r="D2220">
        <v>1126020006521</v>
      </c>
      <c r="E2220" s="1">
        <v>46065</v>
      </c>
      <c r="F2220" s="1">
        <v>46077</v>
      </c>
      <c r="G2220">
        <v>1525</v>
      </c>
      <c r="H2220" s="1">
        <f t="shared" si="170"/>
        <v>46072</v>
      </c>
      <c r="I2220" s="5">
        <f t="shared" si="174"/>
        <v>46253</v>
      </c>
      <c r="J2220" s="9" t="str">
        <f t="shared" si="171"/>
        <v>ชำระตรงเวลา</v>
      </c>
      <c r="K2220" s="10">
        <f t="shared" si="172"/>
        <v>5</v>
      </c>
      <c r="L2220" t="str">
        <f t="shared" si="173"/>
        <v>ลูกหนี้ชั้นดี</v>
      </c>
    </row>
    <row r="2221" spans="1:12" x14ac:dyDescent="0.2">
      <c r="A2221" t="s">
        <v>1481</v>
      </c>
      <c r="B2221" t="s">
        <v>366</v>
      </c>
      <c r="C2221">
        <v>7</v>
      </c>
      <c r="D2221">
        <v>1126020006538</v>
      </c>
      <c r="E2221" s="1">
        <v>46069</v>
      </c>
      <c r="F2221" s="1">
        <v>46072</v>
      </c>
      <c r="G2221">
        <v>1340</v>
      </c>
      <c r="H2221" s="1">
        <f t="shared" si="170"/>
        <v>46076</v>
      </c>
      <c r="I2221" s="5">
        <f t="shared" si="174"/>
        <v>46253</v>
      </c>
      <c r="J2221" s="9" t="str">
        <f t="shared" si="171"/>
        <v>ชำระตรงเวลา</v>
      </c>
      <c r="K2221" s="10">
        <f t="shared" si="172"/>
        <v>0</v>
      </c>
      <c r="L2221" t="str">
        <f t="shared" si="173"/>
        <v>ลูกหนี้ชั้นดี</v>
      </c>
    </row>
    <row r="2222" spans="1:12" x14ac:dyDescent="0.2">
      <c r="A2222" t="s">
        <v>1482</v>
      </c>
      <c r="B2222" t="s">
        <v>366</v>
      </c>
      <c r="C2222">
        <v>7</v>
      </c>
      <c r="D2222">
        <v>1126020006545</v>
      </c>
      <c r="E2222" s="1">
        <v>46067</v>
      </c>
      <c r="F2222" s="1">
        <v>46072</v>
      </c>
      <c r="G2222">
        <v>13475</v>
      </c>
      <c r="H2222" s="1">
        <f t="shared" si="170"/>
        <v>46074</v>
      </c>
      <c r="I2222" s="5">
        <f t="shared" si="174"/>
        <v>46253</v>
      </c>
      <c r="J2222" s="9" t="str">
        <f t="shared" si="171"/>
        <v>ชำระตรงเวลา</v>
      </c>
      <c r="K2222" s="10">
        <f t="shared" si="172"/>
        <v>0</v>
      </c>
      <c r="L2222" t="str">
        <f t="shared" si="173"/>
        <v>ลูกหนี้ชั้นดี</v>
      </c>
    </row>
    <row r="2223" spans="1:12" x14ac:dyDescent="0.2">
      <c r="A2223" t="s">
        <v>461</v>
      </c>
      <c r="B2223" t="s">
        <v>366</v>
      </c>
      <c r="C2223">
        <v>15</v>
      </c>
      <c r="D2223">
        <v>1126020006552</v>
      </c>
      <c r="E2223" s="1">
        <v>46067</v>
      </c>
      <c r="F2223" s="1">
        <v>46076</v>
      </c>
      <c r="G2223">
        <v>7255</v>
      </c>
      <c r="H2223" s="1">
        <f t="shared" si="170"/>
        <v>46082</v>
      </c>
      <c r="I2223" s="5">
        <f t="shared" si="174"/>
        <v>46253</v>
      </c>
      <c r="J2223" s="9" t="str">
        <f t="shared" si="171"/>
        <v>ชำระตรงเวลา</v>
      </c>
      <c r="K2223" s="10">
        <f t="shared" si="172"/>
        <v>0</v>
      </c>
      <c r="L2223" t="str">
        <f t="shared" si="173"/>
        <v>ลูกหนี้ชั้นดี</v>
      </c>
    </row>
    <row r="2224" spans="1:12" x14ac:dyDescent="0.2">
      <c r="A2224" t="s">
        <v>451</v>
      </c>
      <c r="B2224" t="s">
        <v>366</v>
      </c>
      <c r="C2224">
        <v>7</v>
      </c>
      <c r="D2224">
        <v>1126020006569</v>
      </c>
      <c r="E2224" s="1">
        <v>46064</v>
      </c>
      <c r="F2224" s="1">
        <v>46065</v>
      </c>
      <c r="G2224">
        <v>3000</v>
      </c>
      <c r="H2224" s="1">
        <f t="shared" si="170"/>
        <v>46071</v>
      </c>
      <c r="I2224" s="5">
        <f t="shared" si="174"/>
        <v>46253</v>
      </c>
      <c r="J2224" s="9" t="str">
        <f t="shared" si="171"/>
        <v>ค้างชำระ 1 - 30 วัน</v>
      </c>
      <c r="K2224" s="10">
        <f t="shared" si="172"/>
        <v>0</v>
      </c>
      <c r="L2224" t="str">
        <f t="shared" si="173"/>
        <v>ลูกหนี้ชั้นดี</v>
      </c>
    </row>
    <row r="2225" spans="1:12" x14ac:dyDescent="0.2">
      <c r="A2225" t="s">
        <v>484</v>
      </c>
      <c r="B2225" t="s">
        <v>366</v>
      </c>
      <c r="C2225">
        <v>7</v>
      </c>
      <c r="D2225">
        <v>1126020006576</v>
      </c>
      <c r="E2225" s="1">
        <v>46069</v>
      </c>
      <c r="F2225" s="1">
        <v>46085</v>
      </c>
      <c r="G2225">
        <v>300</v>
      </c>
      <c r="H2225" s="1">
        <f t="shared" si="170"/>
        <v>46076</v>
      </c>
      <c r="I2225" s="5">
        <f t="shared" si="174"/>
        <v>46253</v>
      </c>
      <c r="J2225" s="9" t="str">
        <f t="shared" si="171"/>
        <v>ชำระตรงเวลา</v>
      </c>
      <c r="K2225" s="10">
        <f t="shared" si="172"/>
        <v>9</v>
      </c>
      <c r="L2225" t="str">
        <f t="shared" si="173"/>
        <v>ลูกหนี้ชั้นดี</v>
      </c>
    </row>
    <row r="2226" spans="1:12" x14ac:dyDescent="0.2">
      <c r="A2226" t="s">
        <v>451</v>
      </c>
      <c r="B2226" t="s">
        <v>366</v>
      </c>
      <c r="C2226">
        <v>7</v>
      </c>
      <c r="D2226">
        <v>1126020006583</v>
      </c>
      <c r="E2226" s="1">
        <v>46065</v>
      </c>
      <c r="F2226" s="1">
        <v>46072</v>
      </c>
      <c r="G2226">
        <v>957</v>
      </c>
      <c r="H2226" s="1">
        <f t="shared" si="170"/>
        <v>46072</v>
      </c>
      <c r="I2226" s="5">
        <f t="shared" si="174"/>
        <v>46253</v>
      </c>
      <c r="J2226" s="9" t="str">
        <f t="shared" si="171"/>
        <v>ชำระตรงเวลา</v>
      </c>
      <c r="K2226" s="10">
        <f t="shared" si="172"/>
        <v>0</v>
      </c>
      <c r="L2226" t="str">
        <f t="shared" si="173"/>
        <v>ลูกหนี้ชั้นดี</v>
      </c>
    </row>
    <row r="2227" spans="1:12" x14ac:dyDescent="0.2">
      <c r="A2227" t="s">
        <v>1483</v>
      </c>
      <c r="B2227" t="s">
        <v>366</v>
      </c>
      <c r="C2227">
        <v>7</v>
      </c>
      <c r="D2227">
        <v>1126020006590</v>
      </c>
      <c r="E2227" s="1">
        <v>46064</v>
      </c>
      <c r="F2227" s="1">
        <v>46065</v>
      </c>
      <c r="G2227">
        <v>3671</v>
      </c>
      <c r="H2227" s="1">
        <f t="shared" si="170"/>
        <v>46071</v>
      </c>
      <c r="I2227" s="5">
        <f t="shared" si="174"/>
        <v>46253</v>
      </c>
      <c r="J2227" s="9" t="str">
        <f t="shared" si="171"/>
        <v>ค้างชำระ 1 - 30 วัน</v>
      </c>
      <c r="K2227" s="10">
        <f t="shared" si="172"/>
        <v>0</v>
      </c>
      <c r="L2227" t="str">
        <f t="shared" si="173"/>
        <v>ลูกหนี้ชั้นดี</v>
      </c>
    </row>
    <row r="2228" spans="1:12" x14ac:dyDescent="0.2">
      <c r="A2228" t="s">
        <v>453</v>
      </c>
      <c r="B2228" t="s">
        <v>366</v>
      </c>
      <c r="C2228">
        <v>15</v>
      </c>
      <c r="D2228">
        <v>1126020006743</v>
      </c>
      <c r="E2228" s="1">
        <v>46071</v>
      </c>
      <c r="F2228" s="1">
        <v>46087</v>
      </c>
      <c r="G2228">
        <v>193655</v>
      </c>
      <c r="H2228" s="1">
        <f t="shared" si="170"/>
        <v>46086</v>
      </c>
      <c r="I2228" s="5">
        <f t="shared" si="174"/>
        <v>46253</v>
      </c>
      <c r="J2228" s="9" t="str">
        <f t="shared" si="171"/>
        <v>ชำระตรงเวลา</v>
      </c>
      <c r="K2228" s="10">
        <f t="shared" si="172"/>
        <v>1</v>
      </c>
      <c r="L2228" t="str">
        <f t="shared" si="173"/>
        <v>ลูกหนี้ชั้นดี</v>
      </c>
    </row>
    <row r="2229" spans="1:12" x14ac:dyDescent="0.2">
      <c r="A2229" t="s">
        <v>779</v>
      </c>
      <c r="B2229" t="s">
        <v>366</v>
      </c>
      <c r="C2229">
        <v>7</v>
      </c>
      <c r="D2229">
        <v>1126020006750</v>
      </c>
      <c r="E2229" s="1">
        <v>46069</v>
      </c>
      <c r="F2229" s="1">
        <v>46070</v>
      </c>
      <c r="G2229">
        <v>1067</v>
      </c>
      <c r="H2229" s="1">
        <f t="shared" si="170"/>
        <v>46076</v>
      </c>
      <c r="I2229" s="5">
        <f t="shared" si="174"/>
        <v>46253</v>
      </c>
      <c r="J2229" s="9" t="str">
        <f t="shared" si="171"/>
        <v>ชำระตรงเวลา</v>
      </c>
      <c r="K2229" s="10">
        <f t="shared" si="172"/>
        <v>0</v>
      </c>
      <c r="L2229" t="str">
        <f t="shared" si="173"/>
        <v>ลูกหนี้ชั้นดี</v>
      </c>
    </row>
    <row r="2230" spans="1:12" x14ac:dyDescent="0.2">
      <c r="A2230" t="s">
        <v>1484</v>
      </c>
      <c r="B2230" t="s">
        <v>366</v>
      </c>
      <c r="C2230">
        <v>7</v>
      </c>
      <c r="D2230">
        <v>1126020006767</v>
      </c>
      <c r="E2230" s="1">
        <v>46069</v>
      </c>
      <c r="F2230" s="1">
        <v>46076</v>
      </c>
      <c r="G2230">
        <v>1650</v>
      </c>
      <c r="H2230" s="1">
        <f t="shared" si="170"/>
        <v>46076</v>
      </c>
      <c r="I2230" s="5">
        <f t="shared" si="174"/>
        <v>46253</v>
      </c>
      <c r="J2230" s="9" t="str">
        <f t="shared" si="171"/>
        <v>ชำระตรงเวลา</v>
      </c>
      <c r="K2230" s="10">
        <f t="shared" si="172"/>
        <v>0</v>
      </c>
      <c r="L2230" t="str">
        <f t="shared" si="173"/>
        <v>ลูกหนี้ชั้นดี</v>
      </c>
    </row>
    <row r="2231" spans="1:12" x14ac:dyDescent="0.2">
      <c r="A2231" t="s">
        <v>1484</v>
      </c>
      <c r="B2231" t="s">
        <v>366</v>
      </c>
      <c r="C2231">
        <v>7</v>
      </c>
      <c r="D2231">
        <v>1126020006767</v>
      </c>
      <c r="E2231" s="1">
        <v>46069</v>
      </c>
      <c r="F2231" s="1">
        <v>46076</v>
      </c>
      <c r="G2231">
        <v>1650</v>
      </c>
      <c r="H2231" s="1">
        <f t="shared" si="170"/>
        <v>46076</v>
      </c>
      <c r="I2231" s="5">
        <f t="shared" si="174"/>
        <v>46253</v>
      </c>
      <c r="J2231" s="9" t="str">
        <f t="shared" si="171"/>
        <v>ชำระตรงเวลา</v>
      </c>
      <c r="K2231" s="10">
        <f t="shared" si="172"/>
        <v>0</v>
      </c>
      <c r="L2231" t="str">
        <f t="shared" si="173"/>
        <v>ลูกหนี้ชั้นดี</v>
      </c>
    </row>
    <row r="2232" spans="1:12" x14ac:dyDescent="0.2">
      <c r="A2232" t="s">
        <v>597</v>
      </c>
      <c r="B2232" t="s">
        <v>366</v>
      </c>
      <c r="C2232">
        <v>7</v>
      </c>
      <c r="D2232">
        <v>1126020006774</v>
      </c>
      <c r="E2232" s="1">
        <v>46069</v>
      </c>
      <c r="F2232" s="1">
        <v>46076</v>
      </c>
      <c r="G2232">
        <v>435</v>
      </c>
      <c r="H2232" s="1">
        <f t="shared" si="170"/>
        <v>46076</v>
      </c>
      <c r="I2232" s="5">
        <f t="shared" si="174"/>
        <v>46253</v>
      </c>
      <c r="J2232" s="9" t="str">
        <f t="shared" si="171"/>
        <v>ค้างชำระ 1 - 30 วัน</v>
      </c>
      <c r="K2232" s="10">
        <f t="shared" si="172"/>
        <v>0</v>
      </c>
      <c r="L2232" t="str">
        <f t="shared" si="173"/>
        <v>ลูกหนี้ชั้นดี</v>
      </c>
    </row>
    <row r="2233" spans="1:12" x14ac:dyDescent="0.2">
      <c r="A2233" t="s">
        <v>1408</v>
      </c>
      <c r="B2233" t="s">
        <v>366</v>
      </c>
      <c r="C2233">
        <v>7</v>
      </c>
      <c r="D2233">
        <v>1126020006781</v>
      </c>
      <c r="E2233" s="1">
        <v>46069</v>
      </c>
      <c r="F2233" s="1">
        <v>46091</v>
      </c>
      <c r="G2233">
        <v>4995</v>
      </c>
      <c r="H2233" s="1">
        <f t="shared" si="170"/>
        <v>46076</v>
      </c>
      <c r="I2233" s="5">
        <f t="shared" si="174"/>
        <v>46253</v>
      </c>
      <c r="J2233" s="9" t="str">
        <f t="shared" si="171"/>
        <v>ชำระตรงเวลา</v>
      </c>
      <c r="K2233" s="10">
        <f t="shared" si="172"/>
        <v>15</v>
      </c>
      <c r="L2233" t="str">
        <f t="shared" si="173"/>
        <v>ลูกหนี้ชั้นดี</v>
      </c>
    </row>
    <row r="2234" spans="1:12" x14ac:dyDescent="0.2">
      <c r="A2234" t="s">
        <v>457</v>
      </c>
      <c r="B2234" t="s">
        <v>366</v>
      </c>
      <c r="C2234">
        <v>0</v>
      </c>
      <c r="D2234">
        <v>1126020006798</v>
      </c>
      <c r="E2234" s="1">
        <v>46065</v>
      </c>
      <c r="F2234" s="1">
        <v>46065</v>
      </c>
      <c r="G2234">
        <v>5564</v>
      </c>
      <c r="H2234" s="1">
        <f t="shared" si="170"/>
        <v>46065</v>
      </c>
      <c r="I2234" s="5">
        <f t="shared" si="174"/>
        <v>46253</v>
      </c>
      <c r="J2234" s="9" t="str">
        <f t="shared" si="171"/>
        <v>ชำระตรงเวลา</v>
      </c>
      <c r="K2234" s="10">
        <f t="shared" si="172"/>
        <v>0</v>
      </c>
      <c r="L2234" t="str">
        <f t="shared" si="173"/>
        <v>ลูกหนี้ชั้นดี</v>
      </c>
    </row>
    <row r="2235" spans="1:12" x14ac:dyDescent="0.2">
      <c r="A2235" t="s">
        <v>1443</v>
      </c>
      <c r="B2235" t="s">
        <v>366</v>
      </c>
      <c r="C2235">
        <v>7</v>
      </c>
      <c r="D2235">
        <v>1126020006804</v>
      </c>
      <c r="E2235" s="1">
        <v>46065</v>
      </c>
      <c r="F2235" s="1">
        <v>46072</v>
      </c>
      <c r="G2235">
        <v>4740</v>
      </c>
      <c r="H2235" s="1">
        <f t="shared" si="170"/>
        <v>46072</v>
      </c>
      <c r="I2235" s="5">
        <f t="shared" si="174"/>
        <v>46253</v>
      </c>
      <c r="J2235" s="9" t="str">
        <f t="shared" si="171"/>
        <v>ชำระตรงเวลา</v>
      </c>
      <c r="K2235" s="10">
        <f t="shared" si="172"/>
        <v>0</v>
      </c>
      <c r="L2235" t="str">
        <f t="shared" si="173"/>
        <v>ลูกหนี้ชั้นดี</v>
      </c>
    </row>
    <row r="2236" spans="1:12" x14ac:dyDescent="0.2">
      <c r="A2236" t="s">
        <v>587</v>
      </c>
      <c r="B2236" t="s">
        <v>366</v>
      </c>
      <c r="C2236">
        <v>7</v>
      </c>
      <c r="D2236">
        <v>1126020006859</v>
      </c>
      <c r="E2236" s="1">
        <v>46065</v>
      </c>
      <c r="F2236" s="1">
        <v>46065</v>
      </c>
      <c r="G2236">
        <v>2656</v>
      </c>
      <c r="H2236" s="1">
        <f t="shared" si="170"/>
        <v>46072</v>
      </c>
      <c r="I2236" s="5">
        <f t="shared" si="174"/>
        <v>46253</v>
      </c>
      <c r="J2236" s="9" t="str">
        <f t="shared" si="171"/>
        <v>ชำระตรงเวลา</v>
      </c>
      <c r="K2236" s="10">
        <f t="shared" si="172"/>
        <v>0</v>
      </c>
      <c r="L2236" t="str">
        <f t="shared" si="173"/>
        <v>ลูกหนี้ชั้นดี</v>
      </c>
    </row>
    <row r="2237" spans="1:12" x14ac:dyDescent="0.2">
      <c r="A2237" t="s">
        <v>828</v>
      </c>
      <c r="B2237" t="s">
        <v>366</v>
      </c>
      <c r="C2237">
        <v>0</v>
      </c>
      <c r="D2237">
        <v>1126020006866</v>
      </c>
      <c r="E2237" s="1">
        <v>46065</v>
      </c>
      <c r="F2237" s="1">
        <v>46065</v>
      </c>
      <c r="G2237">
        <v>2080</v>
      </c>
      <c r="H2237" s="1">
        <f t="shared" si="170"/>
        <v>46065</v>
      </c>
      <c r="I2237" s="5">
        <f t="shared" si="174"/>
        <v>46253</v>
      </c>
      <c r="J2237" s="9" t="str">
        <f t="shared" si="171"/>
        <v>ชำระตรงเวลา</v>
      </c>
      <c r="K2237" s="10">
        <f t="shared" si="172"/>
        <v>0</v>
      </c>
      <c r="L2237" t="str">
        <f t="shared" si="173"/>
        <v>ลูกหนี้ชั้นดี</v>
      </c>
    </row>
    <row r="2238" spans="1:12" x14ac:dyDescent="0.2">
      <c r="A2238" t="s">
        <v>1485</v>
      </c>
      <c r="B2238" t="s">
        <v>366</v>
      </c>
      <c r="C2238">
        <v>7</v>
      </c>
      <c r="D2238">
        <v>1126020006873</v>
      </c>
      <c r="E2238" s="1">
        <v>46065</v>
      </c>
      <c r="F2238" s="1">
        <v>46072</v>
      </c>
      <c r="G2238">
        <v>11360</v>
      </c>
      <c r="H2238" s="1">
        <f t="shared" si="170"/>
        <v>46072</v>
      </c>
      <c r="I2238" s="5">
        <f t="shared" si="174"/>
        <v>46253</v>
      </c>
      <c r="J2238" s="9" t="str">
        <f t="shared" si="171"/>
        <v>ชำระตรงเวลา</v>
      </c>
      <c r="K2238" s="10">
        <f t="shared" si="172"/>
        <v>0</v>
      </c>
      <c r="L2238" t="str">
        <f t="shared" si="173"/>
        <v>ลูกหนี้ชั้นดี</v>
      </c>
    </row>
    <row r="2239" spans="1:12" x14ac:dyDescent="0.2">
      <c r="A2239" t="s">
        <v>488</v>
      </c>
      <c r="B2239" t="s">
        <v>366</v>
      </c>
      <c r="C2239">
        <v>7</v>
      </c>
      <c r="D2239">
        <v>1126020006880</v>
      </c>
      <c r="E2239" s="1">
        <v>46065</v>
      </c>
      <c r="F2239" s="1">
        <v>46070</v>
      </c>
      <c r="G2239">
        <v>1555</v>
      </c>
      <c r="H2239" s="1">
        <f t="shared" si="170"/>
        <v>46072</v>
      </c>
      <c r="I2239" s="5">
        <f t="shared" si="174"/>
        <v>46253</v>
      </c>
      <c r="J2239" s="9" t="str">
        <f t="shared" si="171"/>
        <v>ชำระตรงเวลา</v>
      </c>
      <c r="K2239" s="10">
        <f t="shared" si="172"/>
        <v>0</v>
      </c>
      <c r="L2239" t="str">
        <f t="shared" si="173"/>
        <v>ลูกหนี้ชั้นดี</v>
      </c>
    </row>
    <row r="2240" spans="1:12" x14ac:dyDescent="0.2">
      <c r="A2240" t="s">
        <v>488</v>
      </c>
      <c r="B2240" t="s">
        <v>366</v>
      </c>
      <c r="C2240">
        <v>7</v>
      </c>
      <c r="D2240">
        <v>1126020006897</v>
      </c>
      <c r="E2240" s="1">
        <v>46065</v>
      </c>
      <c r="F2240" s="1">
        <v>46072</v>
      </c>
      <c r="G2240">
        <v>7510</v>
      </c>
      <c r="H2240" s="1">
        <f t="shared" si="170"/>
        <v>46072</v>
      </c>
      <c r="I2240" s="5">
        <f t="shared" si="174"/>
        <v>46253</v>
      </c>
      <c r="J2240" s="9" t="str">
        <f t="shared" si="171"/>
        <v>ค้างชำระ 1 - 30 วัน</v>
      </c>
      <c r="K2240" s="10">
        <f t="shared" si="172"/>
        <v>0</v>
      </c>
      <c r="L2240" t="str">
        <f t="shared" si="173"/>
        <v>ลูกหนี้ชั้นดี</v>
      </c>
    </row>
    <row r="2241" spans="1:12" x14ac:dyDescent="0.2">
      <c r="A2241" t="s">
        <v>1486</v>
      </c>
      <c r="B2241" t="s">
        <v>366</v>
      </c>
      <c r="C2241">
        <v>7</v>
      </c>
      <c r="D2241">
        <v>1126020006903</v>
      </c>
      <c r="E2241" s="1">
        <v>46065</v>
      </c>
      <c r="F2241" s="1">
        <v>46077</v>
      </c>
      <c r="G2241">
        <v>16301</v>
      </c>
      <c r="H2241" s="1">
        <f t="shared" si="170"/>
        <v>46072</v>
      </c>
      <c r="I2241" s="5">
        <f t="shared" si="174"/>
        <v>46253</v>
      </c>
      <c r="J2241" s="9" t="str">
        <f t="shared" si="171"/>
        <v>ชำระตรงเวลา</v>
      </c>
      <c r="K2241" s="10">
        <f t="shared" si="172"/>
        <v>5</v>
      </c>
      <c r="L2241" t="str">
        <f t="shared" si="173"/>
        <v>ลูกหนี้ชั้นดี</v>
      </c>
    </row>
    <row r="2242" spans="1:12" x14ac:dyDescent="0.2">
      <c r="A2242" t="s">
        <v>1487</v>
      </c>
      <c r="B2242" t="s">
        <v>366</v>
      </c>
      <c r="C2242">
        <v>15</v>
      </c>
      <c r="D2242">
        <v>1126020007016</v>
      </c>
      <c r="E2242" s="1">
        <v>46070</v>
      </c>
      <c r="F2242" s="1">
        <v>46070</v>
      </c>
      <c r="G2242">
        <v>10000</v>
      </c>
      <c r="H2242" s="1">
        <f t="shared" ref="H2242:H2305" si="175">E2242+C2242</f>
        <v>46085</v>
      </c>
      <c r="I2242" s="5">
        <f t="shared" si="174"/>
        <v>46253</v>
      </c>
      <c r="J2242" s="9" t="str">
        <f t="shared" ref="J2242:J2305" si="176">IF(K2243&lt;=0, "ชำระตรงเวลา", IF(K2243&lt;=30, "ค้างชำระ 1 - 30 วัน", IF(K2243&lt;=60, "ค้างชำระ 31 - 60 วัน", IF(K2243&lt;=90, "ค้างชำระ 61 - 90 วัน", "ค้างชำระเกิน 90 วัน"))))</f>
        <v>ชำระตรงเวลา</v>
      </c>
      <c r="K2242" s="10">
        <f t="shared" ref="K2242:K2305" si="177">IF(OR(F2242="",F2242="(ว่าง)"), MAX(0,I2241-H2242), MAX(0,F2242-H2242))</f>
        <v>0</v>
      </c>
      <c r="L2242" t="str">
        <f t="shared" ref="L2242:L2305" si="178">IF(K2242&lt;=30, "ลูกหนี้ชั้นดี", IF(K2242&lt;=90, "ลูกหนี้เฝ้าติดตาม", "ลูกหนี้ด้อยคุณภาพ (NPL)"))</f>
        <v>ลูกหนี้ชั้นดี</v>
      </c>
    </row>
    <row r="2243" spans="1:12" x14ac:dyDescent="0.2">
      <c r="A2243" t="s">
        <v>1488</v>
      </c>
      <c r="B2243" t="s">
        <v>366</v>
      </c>
      <c r="C2243">
        <v>7</v>
      </c>
      <c r="D2243">
        <v>1126020007030</v>
      </c>
      <c r="E2243" s="1">
        <v>46065</v>
      </c>
      <c r="F2243" s="1">
        <v>46066</v>
      </c>
      <c r="G2243">
        <v>750</v>
      </c>
      <c r="H2243" s="1">
        <f t="shared" si="175"/>
        <v>46072</v>
      </c>
      <c r="I2243" s="5">
        <f t="shared" si="174"/>
        <v>46253</v>
      </c>
      <c r="J2243" s="9" t="str">
        <f t="shared" si="176"/>
        <v>ค้างชำระ 1 - 30 วัน</v>
      </c>
      <c r="K2243" s="10">
        <f t="shared" si="177"/>
        <v>0</v>
      </c>
      <c r="L2243" t="str">
        <f t="shared" si="178"/>
        <v>ลูกหนี้ชั้นดี</v>
      </c>
    </row>
    <row r="2244" spans="1:12" x14ac:dyDescent="0.2">
      <c r="A2244" t="s">
        <v>1489</v>
      </c>
      <c r="B2244" t="s">
        <v>366</v>
      </c>
      <c r="C2244">
        <v>7</v>
      </c>
      <c r="D2244">
        <v>1126020007047</v>
      </c>
      <c r="E2244" s="1">
        <v>46065</v>
      </c>
      <c r="F2244" s="1">
        <v>46077</v>
      </c>
      <c r="G2244">
        <v>260</v>
      </c>
      <c r="H2244" s="1">
        <f t="shared" si="175"/>
        <v>46072</v>
      </c>
      <c r="I2244" s="5">
        <f t="shared" ref="I2244:I2307" si="179">I2243</f>
        <v>46253</v>
      </c>
      <c r="J2244" s="9" t="str">
        <f t="shared" si="176"/>
        <v>ค้างชำระ 1 - 30 วัน</v>
      </c>
      <c r="K2244" s="10">
        <f t="shared" si="177"/>
        <v>5</v>
      </c>
      <c r="L2244" t="str">
        <f t="shared" si="178"/>
        <v>ลูกหนี้ชั้นดี</v>
      </c>
    </row>
    <row r="2245" spans="1:12" x14ac:dyDescent="0.2">
      <c r="A2245" t="s">
        <v>1490</v>
      </c>
      <c r="B2245" t="s">
        <v>366</v>
      </c>
      <c r="C2245">
        <v>7</v>
      </c>
      <c r="D2245">
        <v>1126020007054</v>
      </c>
      <c r="E2245" s="1">
        <v>46065</v>
      </c>
      <c r="F2245" s="1">
        <v>46076</v>
      </c>
      <c r="G2245">
        <v>4930</v>
      </c>
      <c r="H2245" s="1">
        <f t="shared" si="175"/>
        <v>46072</v>
      </c>
      <c r="I2245" s="5">
        <f t="shared" si="179"/>
        <v>46253</v>
      </c>
      <c r="J2245" s="9" t="str">
        <f t="shared" si="176"/>
        <v>ชำระตรงเวลา</v>
      </c>
      <c r="K2245" s="10">
        <f t="shared" si="177"/>
        <v>4</v>
      </c>
      <c r="L2245" t="str">
        <f t="shared" si="178"/>
        <v>ลูกหนี้ชั้นดี</v>
      </c>
    </row>
    <row r="2246" spans="1:12" x14ac:dyDescent="0.2">
      <c r="A2246" t="s">
        <v>1491</v>
      </c>
      <c r="B2246" t="s">
        <v>366</v>
      </c>
      <c r="C2246">
        <v>7</v>
      </c>
      <c r="D2246">
        <v>1126020007061</v>
      </c>
      <c r="E2246" s="1">
        <v>46065</v>
      </c>
      <c r="F2246" s="1">
        <v>46066</v>
      </c>
      <c r="G2246">
        <v>3485</v>
      </c>
      <c r="H2246" s="1">
        <f t="shared" si="175"/>
        <v>46072</v>
      </c>
      <c r="I2246" s="5">
        <f t="shared" si="179"/>
        <v>46253</v>
      </c>
      <c r="J2246" s="9" t="str">
        <f t="shared" si="176"/>
        <v>ชำระตรงเวลา</v>
      </c>
      <c r="K2246" s="10">
        <f t="shared" si="177"/>
        <v>0</v>
      </c>
      <c r="L2246" t="str">
        <f t="shared" si="178"/>
        <v>ลูกหนี้ชั้นดี</v>
      </c>
    </row>
    <row r="2247" spans="1:12" x14ac:dyDescent="0.2">
      <c r="A2247" t="s">
        <v>1492</v>
      </c>
      <c r="B2247" t="s">
        <v>366</v>
      </c>
      <c r="C2247">
        <v>15</v>
      </c>
      <c r="D2247">
        <v>1126020007276</v>
      </c>
      <c r="E2247" s="1">
        <v>46066</v>
      </c>
      <c r="F2247" s="1">
        <v>46074</v>
      </c>
      <c r="G2247">
        <v>1287</v>
      </c>
      <c r="H2247" s="1">
        <f t="shared" si="175"/>
        <v>46081</v>
      </c>
      <c r="I2247" s="5">
        <f t="shared" si="179"/>
        <v>46253</v>
      </c>
      <c r="J2247" s="9" t="str">
        <f t="shared" si="176"/>
        <v>ชำระตรงเวลา</v>
      </c>
      <c r="K2247" s="10">
        <f t="shared" si="177"/>
        <v>0</v>
      </c>
      <c r="L2247" t="str">
        <f t="shared" si="178"/>
        <v>ลูกหนี้ชั้นดี</v>
      </c>
    </row>
    <row r="2248" spans="1:12" x14ac:dyDescent="0.2">
      <c r="A2248" t="s">
        <v>1493</v>
      </c>
      <c r="B2248" t="s">
        <v>366</v>
      </c>
      <c r="C2248">
        <v>15</v>
      </c>
      <c r="D2248">
        <v>1126020007283</v>
      </c>
      <c r="E2248" s="1">
        <v>46066</v>
      </c>
      <c r="F2248" s="1">
        <v>46074</v>
      </c>
      <c r="G2248">
        <v>19918</v>
      </c>
      <c r="H2248" s="1">
        <f t="shared" si="175"/>
        <v>46081</v>
      </c>
      <c r="I2248" s="5">
        <f t="shared" si="179"/>
        <v>46253</v>
      </c>
      <c r="J2248" s="9" t="str">
        <f t="shared" si="176"/>
        <v>ชำระตรงเวลา</v>
      </c>
      <c r="K2248" s="10">
        <f t="shared" si="177"/>
        <v>0</v>
      </c>
      <c r="L2248" t="str">
        <f t="shared" si="178"/>
        <v>ลูกหนี้ชั้นดี</v>
      </c>
    </row>
    <row r="2249" spans="1:12" x14ac:dyDescent="0.2">
      <c r="A2249" t="s">
        <v>1494</v>
      </c>
      <c r="B2249" t="s">
        <v>366</v>
      </c>
      <c r="C2249">
        <v>7</v>
      </c>
      <c r="D2249">
        <v>1126020007290</v>
      </c>
      <c r="E2249" s="1">
        <v>46066</v>
      </c>
      <c r="F2249" s="1">
        <v>46072</v>
      </c>
      <c r="G2249">
        <v>3786</v>
      </c>
      <c r="H2249" s="1">
        <f t="shared" si="175"/>
        <v>46073</v>
      </c>
      <c r="I2249" s="5">
        <f t="shared" si="179"/>
        <v>46253</v>
      </c>
      <c r="J2249" s="9" t="str">
        <f t="shared" si="176"/>
        <v>ชำระตรงเวลา</v>
      </c>
      <c r="K2249" s="10">
        <f t="shared" si="177"/>
        <v>0</v>
      </c>
      <c r="L2249" t="str">
        <f t="shared" si="178"/>
        <v>ลูกหนี้ชั้นดี</v>
      </c>
    </row>
    <row r="2250" spans="1:12" x14ac:dyDescent="0.2">
      <c r="A2250" t="s">
        <v>1495</v>
      </c>
      <c r="B2250" t="s">
        <v>366</v>
      </c>
      <c r="C2250">
        <v>7</v>
      </c>
      <c r="D2250">
        <v>1126020007313</v>
      </c>
      <c r="E2250" s="1">
        <v>46066</v>
      </c>
      <c r="F2250" s="1">
        <v>46073</v>
      </c>
      <c r="G2250">
        <v>6375</v>
      </c>
      <c r="H2250" s="1">
        <f t="shared" si="175"/>
        <v>46073</v>
      </c>
      <c r="I2250" s="5">
        <f t="shared" si="179"/>
        <v>46253</v>
      </c>
      <c r="J2250" s="9" t="str">
        <f t="shared" si="176"/>
        <v>ชำระตรงเวลา</v>
      </c>
      <c r="K2250" s="10">
        <f t="shared" si="177"/>
        <v>0</v>
      </c>
      <c r="L2250" t="str">
        <f t="shared" si="178"/>
        <v>ลูกหนี้ชั้นดี</v>
      </c>
    </row>
    <row r="2251" spans="1:12" x14ac:dyDescent="0.2">
      <c r="A2251" t="s">
        <v>1495</v>
      </c>
      <c r="B2251" t="s">
        <v>366</v>
      </c>
      <c r="C2251">
        <v>7</v>
      </c>
      <c r="D2251">
        <v>1126020007320</v>
      </c>
      <c r="E2251" s="1">
        <v>46066</v>
      </c>
      <c r="F2251" s="1">
        <v>46066</v>
      </c>
      <c r="G2251">
        <v>466</v>
      </c>
      <c r="H2251" s="1">
        <f t="shared" si="175"/>
        <v>46073</v>
      </c>
      <c r="I2251" s="5">
        <f t="shared" si="179"/>
        <v>46253</v>
      </c>
      <c r="J2251" s="9" t="str">
        <f t="shared" si="176"/>
        <v>ค้างชำระ 1 - 30 วัน</v>
      </c>
      <c r="K2251" s="10">
        <f t="shared" si="177"/>
        <v>0</v>
      </c>
      <c r="L2251" t="str">
        <f t="shared" si="178"/>
        <v>ลูกหนี้ชั้นดี</v>
      </c>
    </row>
    <row r="2252" spans="1:12" x14ac:dyDescent="0.2">
      <c r="A2252" t="s">
        <v>1495</v>
      </c>
      <c r="B2252" t="s">
        <v>366</v>
      </c>
      <c r="C2252">
        <v>7</v>
      </c>
      <c r="D2252">
        <v>1126020007337</v>
      </c>
      <c r="E2252" s="1">
        <v>46066</v>
      </c>
      <c r="F2252" s="1">
        <v>46078</v>
      </c>
      <c r="G2252">
        <v>1040</v>
      </c>
      <c r="H2252" s="1">
        <f t="shared" si="175"/>
        <v>46073</v>
      </c>
      <c r="I2252" s="5">
        <f t="shared" si="179"/>
        <v>46253</v>
      </c>
      <c r="J2252" s="9" t="str">
        <f t="shared" si="176"/>
        <v>ค้างชำระ 1 - 30 วัน</v>
      </c>
      <c r="K2252" s="10">
        <f t="shared" si="177"/>
        <v>5</v>
      </c>
      <c r="L2252" t="str">
        <f t="shared" si="178"/>
        <v>ลูกหนี้ชั้นดี</v>
      </c>
    </row>
    <row r="2253" spans="1:12" x14ac:dyDescent="0.2">
      <c r="A2253" t="s">
        <v>389</v>
      </c>
      <c r="B2253" t="s">
        <v>366</v>
      </c>
      <c r="C2253">
        <v>7</v>
      </c>
      <c r="D2253">
        <v>1126020007344</v>
      </c>
      <c r="E2253" s="1">
        <v>46066</v>
      </c>
      <c r="F2253" s="1">
        <v>46074</v>
      </c>
      <c r="G2253">
        <v>1090</v>
      </c>
      <c r="H2253" s="1">
        <f t="shared" si="175"/>
        <v>46073</v>
      </c>
      <c r="I2253" s="5">
        <f t="shared" si="179"/>
        <v>46253</v>
      </c>
      <c r="J2253" s="9" t="str">
        <f t="shared" si="176"/>
        <v>ชำระตรงเวลา</v>
      </c>
      <c r="K2253" s="10">
        <f t="shared" si="177"/>
        <v>1</v>
      </c>
      <c r="L2253" t="str">
        <f t="shared" si="178"/>
        <v>ลูกหนี้ชั้นดี</v>
      </c>
    </row>
    <row r="2254" spans="1:12" x14ac:dyDescent="0.2">
      <c r="A2254" t="s">
        <v>389</v>
      </c>
      <c r="B2254" t="s">
        <v>366</v>
      </c>
      <c r="C2254">
        <v>0</v>
      </c>
      <c r="D2254">
        <v>1126020007351</v>
      </c>
      <c r="E2254" s="1">
        <v>46066</v>
      </c>
      <c r="F2254" s="1">
        <v>46066</v>
      </c>
      <c r="G2254">
        <v>1350</v>
      </c>
      <c r="H2254" s="1">
        <f t="shared" si="175"/>
        <v>46066</v>
      </c>
      <c r="I2254" s="5">
        <f t="shared" si="179"/>
        <v>46253</v>
      </c>
      <c r="J2254" s="9" t="str">
        <f t="shared" si="176"/>
        <v>ชำระตรงเวลา</v>
      </c>
      <c r="K2254" s="10">
        <f t="shared" si="177"/>
        <v>0</v>
      </c>
      <c r="L2254" t="str">
        <f t="shared" si="178"/>
        <v>ลูกหนี้ชั้นดี</v>
      </c>
    </row>
    <row r="2255" spans="1:12" x14ac:dyDescent="0.2">
      <c r="A2255" t="s">
        <v>389</v>
      </c>
      <c r="B2255" t="s">
        <v>366</v>
      </c>
      <c r="C2255">
        <v>30</v>
      </c>
      <c r="D2255">
        <v>1126020007368</v>
      </c>
      <c r="E2255" s="1">
        <v>46069</v>
      </c>
      <c r="F2255" s="1">
        <v>46098</v>
      </c>
      <c r="G2255">
        <v>116490</v>
      </c>
      <c r="H2255" s="1">
        <f t="shared" si="175"/>
        <v>46099</v>
      </c>
      <c r="I2255" s="5">
        <f t="shared" si="179"/>
        <v>46253</v>
      </c>
      <c r="J2255" s="9" t="str">
        <f t="shared" si="176"/>
        <v>ค้างชำระ 1 - 30 วัน</v>
      </c>
      <c r="K2255" s="10">
        <f t="shared" si="177"/>
        <v>0</v>
      </c>
      <c r="L2255" t="str">
        <f t="shared" si="178"/>
        <v>ลูกหนี้ชั้นดี</v>
      </c>
    </row>
    <row r="2256" spans="1:12" x14ac:dyDescent="0.2">
      <c r="A2256" t="s">
        <v>389</v>
      </c>
      <c r="B2256" t="s">
        <v>366</v>
      </c>
      <c r="C2256">
        <v>7</v>
      </c>
      <c r="D2256">
        <v>1126020007375</v>
      </c>
      <c r="E2256" s="1">
        <v>46066</v>
      </c>
      <c r="F2256" s="1">
        <v>46100</v>
      </c>
      <c r="G2256">
        <v>480</v>
      </c>
      <c r="H2256" s="1">
        <f t="shared" si="175"/>
        <v>46073</v>
      </c>
      <c r="I2256" s="5">
        <f t="shared" si="179"/>
        <v>46253</v>
      </c>
      <c r="J2256" s="9" t="str">
        <f t="shared" si="176"/>
        <v>ชำระตรงเวลา</v>
      </c>
      <c r="K2256" s="10">
        <f t="shared" si="177"/>
        <v>27</v>
      </c>
      <c r="L2256" t="str">
        <f t="shared" si="178"/>
        <v>ลูกหนี้ชั้นดี</v>
      </c>
    </row>
    <row r="2257" spans="1:12" x14ac:dyDescent="0.2">
      <c r="A2257" t="s">
        <v>1496</v>
      </c>
      <c r="B2257" t="s">
        <v>366</v>
      </c>
      <c r="C2257">
        <v>30</v>
      </c>
      <c r="D2257">
        <v>1126020007382</v>
      </c>
      <c r="E2257" s="1">
        <v>46066</v>
      </c>
      <c r="F2257" s="1">
        <v>46070</v>
      </c>
      <c r="G2257">
        <v>72000</v>
      </c>
      <c r="H2257" s="1">
        <f t="shared" si="175"/>
        <v>46096</v>
      </c>
      <c r="I2257" s="5">
        <f t="shared" si="179"/>
        <v>46253</v>
      </c>
      <c r="J2257" s="9" t="str">
        <f t="shared" si="176"/>
        <v>ชำระตรงเวลา</v>
      </c>
      <c r="K2257" s="10">
        <f t="shared" si="177"/>
        <v>0</v>
      </c>
      <c r="L2257" t="str">
        <f t="shared" si="178"/>
        <v>ลูกหนี้ชั้นดี</v>
      </c>
    </row>
    <row r="2258" spans="1:12" x14ac:dyDescent="0.2">
      <c r="A2258" t="s">
        <v>1496</v>
      </c>
      <c r="B2258" t="s">
        <v>366</v>
      </c>
      <c r="C2258">
        <v>30</v>
      </c>
      <c r="D2258">
        <v>1126020007382</v>
      </c>
      <c r="E2258" s="1">
        <v>46066</v>
      </c>
      <c r="F2258" s="1">
        <v>46070</v>
      </c>
      <c r="G2258">
        <v>72000</v>
      </c>
      <c r="H2258" s="1">
        <f t="shared" si="175"/>
        <v>46096</v>
      </c>
      <c r="I2258" s="5">
        <f t="shared" si="179"/>
        <v>46253</v>
      </c>
      <c r="J2258" s="9" t="str">
        <f t="shared" si="176"/>
        <v>ค้างชำระ 1 - 30 วัน</v>
      </c>
      <c r="K2258" s="10">
        <f t="shared" si="177"/>
        <v>0</v>
      </c>
      <c r="L2258" t="str">
        <f t="shared" si="178"/>
        <v>ลูกหนี้ชั้นดี</v>
      </c>
    </row>
    <row r="2259" spans="1:12" x14ac:dyDescent="0.2">
      <c r="A2259" t="s">
        <v>406</v>
      </c>
      <c r="B2259" t="s">
        <v>366</v>
      </c>
      <c r="C2259">
        <v>15</v>
      </c>
      <c r="D2259">
        <v>1126020007498</v>
      </c>
      <c r="E2259" s="1">
        <v>46071</v>
      </c>
      <c r="F2259" s="1">
        <v>46106</v>
      </c>
      <c r="G2259">
        <v>1500</v>
      </c>
      <c r="H2259" s="1">
        <f t="shared" si="175"/>
        <v>46086</v>
      </c>
      <c r="I2259" s="5">
        <f t="shared" si="179"/>
        <v>46253</v>
      </c>
      <c r="J2259" s="9" t="str">
        <f t="shared" si="176"/>
        <v>ชำระตรงเวลา</v>
      </c>
      <c r="K2259" s="10">
        <f t="shared" si="177"/>
        <v>20</v>
      </c>
      <c r="L2259" t="str">
        <f t="shared" si="178"/>
        <v>ลูกหนี้ชั้นดี</v>
      </c>
    </row>
    <row r="2260" spans="1:12" x14ac:dyDescent="0.2">
      <c r="A2260" t="s">
        <v>406</v>
      </c>
      <c r="B2260" t="s">
        <v>366</v>
      </c>
      <c r="C2260">
        <v>15</v>
      </c>
      <c r="D2260">
        <v>1126020007504</v>
      </c>
      <c r="E2260" s="1">
        <v>46070</v>
      </c>
      <c r="F2260" s="1">
        <v>46085</v>
      </c>
      <c r="G2260">
        <v>7445</v>
      </c>
      <c r="H2260" s="1">
        <f t="shared" si="175"/>
        <v>46085</v>
      </c>
      <c r="I2260" s="5">
        <f t="shared" si="179"/>
        <v>46253</v>
      </c>
      <c r="J2260" s="9" t="str">
        <f t="shared" si="176"/>
        <v>ชำระตรงเวลา</v>
      </c>
      <c r="K2260" s="10">
        <f t="shared" si="177"/>
        <v>0</v>
      </c>
      <c r="L2260" t="str">
        <f t="shared" si="178"/>
        <v>ลูกหนี้ชั้นดี</v>
      </c>
    </row>
    <row r="2261" spans="1:12" x14ac:dyDescent="0.2">
      <c r="A2261" t="s">
        <v>406</v>
      </c>
      <c r="B2261" t="s">
        <v>366</v>
      </c>
      <c r="C2261">
        <v>15</v>
      </c>
      <c r="D2261">
        <v>1126020007511</v>
      </c>
      <c r="E2261" s="1">
        <v>46070</v>
      </c>
      <c r="F2261" s="1">
        <v>46085</v>
      </c>
      <c r="G2261">
        <v>17475</v>
      </c>
      <c r="H2261" s="1">
        <f t="shared" si="175"/>
        <v>46085</v>
      </c>
      <c r="I2261" s="5">
        <f t="shared" si="179"/>
        <v>46253</v>
      </c>
      <c r="J2261" s="9" t="str">
        <f t="shared" si="176"/>
        <v>ชำระตรงเวลา</v>
      </c>
      <c r="K2261" s="10">
        <f t="shared" si="177"/>
        <v>0</v>
      </c>
      <c r="L2261" t="str">
        <f t="shared" si="178"/>
        <v>ลูกหนี้ชั้นดี</v>
      </c>
    </row>
    <row r="2262" spans="1:12" x14ac:dyDescent="0.2">
      <c r="A2262" t="s">
        <v>1497</v>
      </c>
      <c r="B2262" t="s">
        <v>366</v>
      </c>
      <c r="C2262">
        <v>15</v>
      </c>
      <c r="D2262">
        <v>1126020007528</v>
      </c>
      <c r="E2262" s="1">
        <v>46072</v>
      </c>
      <c r="F2262" s="1">
        <v>46083</v>
      </c>
      <c r="G2262">
        <v>17475</v>
      </c>
      <c r="H2262" s="1">
        <f t="shared" si="175"/>
        <v>46087</v>
      </c>
      <c r="I2262" s="5">
        <f t="shared" si="179"/>
        <v>46253</v>
      </c>
      <c r="J2262" s="9" t="str">
        <f t="shared" si="176"/>
        <v>ชำระตรงเวลา</v>
      </c>
      <c r="K2262" s="10">
        <f t="shared" si="177"/>
        <v>0</v>
      </c>
      <c r="L2262" t="str">
        <f t="shared" si="178"/>
        <v>ลูกหนี้ชั้นดี</v>
      </c>
    </row>
    <row r="2263" spans="1:12" x14ac:dyDescent="0.2">
      <c r="A2263" t="s">
        <v>1498</v>
      </c>
      <c r="B2263" t="s">
        <v>366</v>
      </c>
      <c r="C2263">
        <v>15</v>
      </c>
      <c r="D2263">
        <v>1126020007535</v>
      </c>
      <c r="E2263" s="1">
        <v>46071</v>
      </c>
      <c r="F2263" s="1">
        <v>46086</v>
      </c>
      <c r="G2263">
        <v>4635</v>
      </c>
      <c r="H2263" s="1">
        <f t="shared" si="175"/>
        <v>46086</v>
      </c>
      <c r="I2263" s="5">
        <f t="shared" si="179"/>
        <v>46253</v>
      </c>
      <c r="J2263" s="9" t="str">
        <f t="shared" si="176"/>
        <v>ค้างชำระ 1 - 30 วัน</v>
      </c>
      <c r="K2263" s="10">
        <f t="shared" si="177"/>
        <v>0</v>
      </c>
      <c r="L2263" t="str">
        <f t="shared" si="178"/>
        <v>ลูกหนี้ชั้นดี</v>
      </c>
    </row>
    <row r="2264" spans="1:12" x14ac:dyDescent="0.2">
      <c r="A2264" t="s">
        <v>1499</v>
      </c>
      <c r="B2264" t="s">
        <v>366</v>
      </c>
      <c r="C2264">
        <v>15</v>
      </c>
      <c r="D2264">
        <v>1126020007542</v>
      </c>
      <c r="E2264" s="1">
        <v>46071</v>
      </c>
      <c r="F2264" s="1">
        <v>46100</v>
      </c>
      <c r="G2264">
        <v>9245</v>
      </c>
      <c r="H2264" s="1">
        <f t="shared" si="175"/>
        <v>46086</v>
      </c>
      <c r="I2264" s="5">
        <f t="shared" si="179"/>
        <v>46253</v>
      </c>
      <c r="J2264" s="9" t="str">
        <f t="shared" si="176"/>
        <v>ชำระตรงเวลา</v>
      </c>
      <c r="K2264" s="10">
        <f t="shared" si="177"/>
        <v>14</v>
      </c>
      <c r="L2264" t="str">
        <f t="shared" si="178"/>
        <v>ลูกหนี้ชั้นดี</v>
      </c>
    </row>
    <row r="2265" spans="1:12" x14ac:dyDescent="0.2">
      <c r="A2265" t="s">
        <v>724</v>
      </c>
      <c r="B2265" t="s">
        <v>366</v>
      </c>
      <c r="C2265">
        <v>7</v>
      </c>
      <c r="D2265">
        <v>1126020007559</v>
      </c>
      <c r="E2265" s="1">
        <v>46071</v>
      </c>
      <c r="F2265" s="1">
        <v>46076</v>
      </c>
      <c r="G2265">
        <v>7415</v>
      </c>
      <c r="H2265" s="1">
        <f t="shared" si="175"/>
        <v>46078</v>
      </c>
      <c r="I2265" s="5">
        <f t="shared" si="179"/>
        <v>46253</v>
      </c>
      <c r="J2265" s="9" t="str">
        <f t="shared" si="176"/>
        <v>ชำระตรงเวลา</v>
      </c>
      <c r="K2265" s="10">
        <f t="shared" si="177"/>
        <v>0</v>
      </c>
      <c r="L2265" t="str">
        <f t="shared" si="178"/>
        <v>ลูกหนี้ชั้นดี</v>
      </c>
    </row>
    <row r="2266" spans="1:12" x14ac:dyDescent="0.2">
      <c r="A2266" t="s">
        <v>724</v>
      </c>
      <c r="B2266" t="s">
        <v>366</v>
      </c>
      <c r="C2266">
        <v>7</v>
      </c>
      <c r="D2266">
        <v>1126020007559</v>
      </c>
      <c r="E2266" s="1">
        <v>46071</v>
      </c>
      <c r="F2266" s="1">
        <v>46076</v>
      </c>
      <c r="G2266">
        <v>7415</v>
      </c>
      <c r="H2266" s="1">
        <f t="shared" si="175"/>
        <v>46078</v>
      </c>
      <c r="I2266" s="5">
        <f t="shared" si="179"/>
        <v>46253</v>
      </c>
      <c r="J2266" s="9" t="str">
        <f t="shared" si="176"/>
        <v>ชำระตรงเวลา</v>
      </c>
      <c r="K2266" s="10">
        <f t="shared" si="177"/>
        <v>0</v>
      </c>
      <c r="L2266" t="str">
        <f t="shared" si="178"/>
        <v>ลูกหนี้ชั้นดี</v>
      </c>
    </row>
    <row r="2267" spans="1:12" x14ac:dyDescent="0.2">
      <c r="A2267" t="s">
        <v>1500</v>
      </c>
      <c r="B2267" t="s">
        <v>366</v>
      </c>
      <c r="C2267">
        <v>15</v>
      </c>
      <c r="D2267">
        <v>1126020007573</v>
      </c>
      <c r="E2267" s="1">
        <v>46073</v>
      </c>
      <c r="F2267" s="1">
        <v>46080</v>
      </c>
      <c r="G2267">
        <v>380</v>
      </c>
      <c r="H2267" s="1">
        <f t="shared" si="175"/>
        <v>46088</v>
      </c>
      <c r="I2267" s="5">
        <f t="shared" si="179"/>
        <v>46253</v>
      </c>
      <c r="J2267" s="9" t="str">
        <f t="shared" si="176"/>
        <v>ชำระตรงเวลา</v>
      </c>
      <c r="K2267" s="10">
        <f t="shared" si="177"/>
        <v>0</v>
      </c>
      <c r="L2267" t="str">
        <f t="shared" si="178"/>
        <v>ลูกหนี้ชั้นดี</v>
      </c>
    </row>
    <row r="2268" spans="1:12" x14ac:dyDescent="0.2">
      <c r="A2268" t="s">
        <v>389</v>
      </c>
      <c r="B2268" t="s">
        <v>366</v>
      </c>
      <c r="C2268">
        <v>15</v>
      </c>
      <c r="D2268">
        <v>1126020007580</v>
      </c>
      <c r="E2268" s="1">
        <v>46071</v>
      </c>
      <c r="F2268" s="1">
        <v>46086</v>
      </c>
      <c r="G2268">
        <v>10210</v>
      </c>
      <c r="H2268" s="1">
        <f t="shared" si="175"/>
        <v>46086</v>
      </c>
      <c r="I2268" s="5">
        <f t="shared" si="179"/>
        <v>46253</v>
      </c>
      <c r="J2268" s="9" t="str">
        <f t="shared" si="176"/>
        <v>ค้างชำระ 1 - 30 วัน</v>
      </c>
      <c r="K2268" s="10">
        <f t="shared" si="177"/>
        <v>0</v>
      </c>
      <c r="L2268" t="str">
        <f t="shared" si="178"/>
        <v>ลูกหนี้ชั้นดี</v>
      </c>
    </row>
    <row r="2269" spans="1:12" x14ac:dyDescent="0.2">
      <c r="A2269" t="s">
        <v>389</v>
      </c>
      <c r="B2269" t="s">
        <v>366</v>
      </c>
      <c r="C2269">
        <v>7</v>
      </c>
      <c r="D2269">
        <v>1126020007597</v>
      </c>
      <c r="E2269" s="1">
        <v>46073</v>
      </c>
      <c r="F2269" s="1">
        <v>46087</v>
      </c>
      <c r="G2269">
        <v>1635</v>
      </c>
      <c r="H2269" s="1">
        <f t="shared" si="175"/>
        <v>46080</v>
      </c>
      <c r="I2269" s="5">
        <f t="shared" si="179"/>
        <v>46253</v>
      </c>
      <c r="J2269" s="9" t="str">
        <f t="shared" si="176"/>
        <v>ค้างชำระ 1 - 30 วัน</v>
      </c>
      <c r="K2269" s="10">
        <f t="shared" si="177"/>
        <v>7</v>
      </c>
      <c r="L2269" t="str">
        <f t="shared" si="178"/>
        <v>ลูกหนี้ชั้นดี</v>
      </c>
    </row>
    <row r="2270" spans="1:12" x14ac:dyDescent="0.2">
      <c r="A2270" t="s">
        <v>389</v>
      </c>
      <c r="B2270" t="s">
        <v>366</v>
      </c>
      <c r="C2270">
        <v>7</v>
      </c>
      <c r="D2270">
        <v>1126020007597</v>
      </c>
      <c r="E2270" s="1">
        <v>46073</v>
      </c>
      <c r="F2270" s="1">
        <v>46087</v>
      </c>
      <c r="G2270">
        <v>1635</v>
      </c>
      <c r="H2270" s="1">
        <f t="shared" si="175"/>
        <v>46080</v>
      </c>
      <c r="I2270" s="5">
        <f t="shared" si="179"/>
        <v>46253</v>
      </c>
      <c r="J2270" s="9" t="str">
        <f t="shared" si="176"/>
        <v>ชำระตรงเวลา</v>
      </c>
      <c r="K2270" s="10">
        <f t="shared" si="177"/>
        <v>7</v>
      </c>
      <c r="L2270" t="str">
        <f t="shared" si="178"/>
        <v>ลูกหนี้ชั้นดี</v>
      </c>
    </row>
    <row r="2271" spans="1:12" x14ac:dyDescent="0.2">
      <c r="A2271" t="s">
        <v>389</v>
      </c>
      <c r="B2271" t="s">
        <v>366</v>
      </c>
      <c r="C2271">
        <v>15</v>
      </c>
      <c r="D2271">
        <v>1126020007603</v>
      </c>
      <c r="E2271" s="1">
        <v>46071</v>
      </c>
      <c r="F2271" s="1">
        <v>46081</v>
      </c>
      <c r="G2271">
        <v>24183</v>
      </c>
      <c r="H2271" s="1">
        <f t="shared" si="175"/>
        <v>46086</v>
      </c>
      <c r="I2271" s="5">
        <f t="shared" si="179"/>
        <v>46253</v>
      </c>
      <c r="J2271" s="9" t="str">
        <f t="shared" si="176"/>
        <v>ค้างชำระ 31 - 60 วัน</v>
      </c>
      <c r="K2271" s="10">
        <f t="shared" si="177"/>
        <v>0</v>
      </c>
      <c r="L2271" t="str">
        <f t="shared" si="178"/>
        <v>ลูกหนี้ชั้นดี</v>
      </c>
    </row>
    <row r="2272" spans="1:12" x14ac:dyDescent="0.2">
      <c r="A2272" t="s">
        <v>1501</v>
      </c>
      <c r="B2272" t="s">
        <v>366</v>
      </c>
      <c r="C2272">
        <v>15</v>
      </c>
      <c r="D2272">
        <v>1126020007610</v>
      </c>
      <c r="E2272" s="1">
        <v>46071</v>
      </c>
      <c r="F2272" s="1">
        <v>46119</v>
      </c>
      <c r="G2272">
        <v>6690</v>
      </c>
      <c r="H2272" s="1">
        <f t="shared" si="175"/>
        <v>46086</v>
      </c>
      <c r="I2272" s="5">
        <f t="shared" si="179"/>
        <v>46253</v>
      </c>
      <c r="J2272" s="9" t="str">
        <f t="shared" si="176"/>
        <v>ค้างชำระ 1 - 30 วัน</v>
      </c>
      <c r="K2272" s="10">
        <f t="shared" si="177"/>
        <v>33</v>
      </c>
      <c r="L2272" t="str">
        <f t="shared" si="178"/>
        <v>ลูกหนี้เฝ้าติดตาม</v>
      </c>
    </row>
    <row r="2273" spans="1:12" x14ac:dyDescent="0.2">
      <c r="A2273" t="s">
        <v>386</v>
      </c>
      <c r="B2273" t="s">
        <v>366</v>
      </c>
      <c r="C2273">
        <v>15</v>
      </c>
      <c r="D2273">
        <v>1126020007658</v>
      </c>
      <c r="E2273" s="1">
        <v>46071</v>
      </c>
      <c r="F2273" s="1">
        <v>46093</v>
      </c>
      <c r="G2273">
        <v>6579</v>
      </c>
      <c r="H2273" s="1">
        <f t="shared" si="175"/>
        <v>46086</v>
      </c>
      <c r="I2273" s="5">
        <f t="shared" si="179"/>
        <v>46253</v>
      </c>
      <c r="J2273" s="9" t="str">
        <f t="shared" si="176"/>
        <v>ชำระตรงเวลา</v>
      </c>
      <c r="K2273" s="10">
        <f t="shared" si="177"/>
        <v>7</v>
      </c>
      <c r="L2273" t="str">
        <f t="shared" si="178"/>
        <v>ลูกหนี้ชั้นดี</v>
      </c>
    </row>
    <row r="2274" spans="1:12" x14ac:dyDescent="0.2">
      <c r="A2274" t="s">
        <v>386</v>
      </c>
      <c r="B2274" t="s">
        <v>366</v>
      </c>
      <c r="C2274">
        <v>15</v>
      </c>
      <c r="D2274">
        <v>1126020007665</v>
      </c>
      <c r="E2274" s="1">
        <v>46074</v>
      </c>
      <c r="F2274" s="1">
        <v>46078</v>
      </c>
      <c r="G2274">
        <v>7442</v>
      </c>
      <c r="H2274" s="1">
        <f t="shared" si="175"/>
        <v>46089</v>
      </c>
      <c r="I2274" s="5">
        <f t="shared" si="179"/>
        <v>46253</v>
      </c>
      <c r="J2274" s="9" t="str">
        <f t="shared" si="176"/>
        <v>ชำระตรงเวลา</v>
      </c>
      <c r="K2274" s="10">
        <f t="shared" si="177"/>
        <v>0</v>
      </c>
      <c r="L2274" t="str">
        <f t="shared" si="178"/>
        <v>ลูกหนี้ชั้นดี</v>
      </c>
    </row>
    <row r="2275" spans="1:12" x14ac:dyDescent="0.2">
      <c r="A2275" t="s">
        <v>386</v>
      </c>
      <c r="B2275" t="s">
        <v>366</v>
      </c>
      <c r="C2275">
        <v>15</v>
      </c>
      <c r="D2275">
        <v>1126020007672</v>
      </c>
      <c r="E2275" s="1">
        <v>46072</v>
      </c>
      <c r="F2275" s="1">
        <v>46087</v>
      </c>
      <c r="G2275">
        <v>3070</v>
      </c>
      <c r="H2275" s="1">
        <f t="shared" si="175"/>
        <v>46087</v>
      </c>
      <c r="I2275" s="5">
        <f t="shared" si="179"/>
        <v>46253</v>
      </c>
      <c r="J2275" s="9" t="str">
        <f t="shared" si="176"/>
        <v>ชำระตรงเวลา</v>
      </c>
      <c r="K2275" s="10">
        <f t="shared" si="177"/>
        <v>0</v>
      </c>
      <c r="L2275" t="str">
        <f t="shared" si="178"/>
        <v>ลูกหนี้ชั้นดี</v>
      </c>
    </row>
    <row r="2276" spans="1:12" x14ac:dyDescent="0.2">
      <c r="A2276" t="s">
        <v>386</v>
      </c>
      <c r="B2276" t="s">
        <v>366</v>
      </c>
      <c r="C2276">
        <v>15</v>
      </c>
      <c r="D2276">
        <v>1126020007689</v>
      </c>
      <c r="E2276" s="1">
        <v>46077</v>
      </c>
      <c r="F2276" s="1">
        <v>46090</v>
      </c>
      <c r="G2276">
        <v>2655</v>
      </c>
      <c r="H2276" s="1">
        <f t="shared" si="175"/>
        <v>46092</v>
      </c>
      <c r="I2276" s="5">
        <f t="shared" si="179"/>
        <v>46253</v>
      </c>
      <c r="J2276" s="9" t="str">
        <f t="shared" si="176"/>
        <v>ค้างชำระ 1 - 30 วัน</v>
      </c>
      <c r="K2276" s="10">
        <f t="shared" si="177"/>
        <v>0</v>
      </c>
      <c r="L2276" t="str">
        <f t="shared" si="178"/>
        <v>ลูกหนี้ชั้นดี</v>
      </c>
    </row>
    <row r="2277" spans="1:12" x14ac:dyDescent="0.2">
      <c r="A2277" t="s">
        <v>386</v>
      </c>
      <c r="B2277" t="s">
        <v>366</v>
      </c>
      <c r="C2277">
        <v>15</v>
      </c>
      <c r="D2277">
        <v>1126020007696</v>
      </c>
      <c r="E2277" s="1">
        <v>46071</v>
      </c>
      <c r="F2277" s="1">
        <v>46105</v>
      </c>
      <c r="G2277">
        <v>13126</v>
      </c>
      <c r="H2277" s="1">
        <f t="shared" si="175"/>
        <v>46086</v>
      </c>
      <c r="I2277" s="5">
        <f t="shared" si="179"/>
        <v>46253</v>
      </c>
      <c r="J2277" s="9" t="str">
        <f t="shared" si="176"/>
        <v>ค้างชำระ 1 - 30 วัน</v>
      </c>
      <c r="K2277" s="10">
        <f t="shared" si="177"/>
        <v>19</v>
      </c>
      <c r="L2277" t="str">
        <f t="shared" si="178"/>
        <v>ลูกหนี้ชั้นดี</v>
      </c>
    </row>
    <row r="2278" spans="1:12" x14ac:dyDescent="0.2">
      <c r="A2278" t="s">
        <v>1370</v>
      </c>
      <c r="B2278" t="s">
        <v>366</v>
      </c>
      <c r="C2278">
        <v>15</v>
      </c>
      <c r="D2278">
        <v>1126020007702</v>
      </c>
      <c r="E2278" s="1">
        <v>46071</v>
      </c>
      <c r="F2278" s="1">
        <v>46102</v>
      </c>
      <c r="G2278">
        <v>29956</v>
      </c>
      <c r="H2278" s="1">
        <f t="shared" si="175"/>
        <v>46086</v>
      </c>
      <c r="I2278" s="5">
        <f t="shared" si="179"/>
        <v>46253</v>
      </c>
      <c r="J2278" s="9" t="str">
        <f t="shared" si="176"/>
        <v>ชำระตรงเวลา</v>
      </c>
      <c r="K2278" s="10">
        <f t="shared" si="177"/>
        <v>16</v>
      </c>
      <c r="L2278" t="str">
        <f t="shared" si="178"/>
        <v>ลูกหนี้ชั้นดี</v>
      </c>
    </row>
    <row r="2279" spans="1:12" x14ac:dyDescent="0.2">
      <c r="A2279" t="s">
        <v>1502</v>
      </c>
      <c r="B2279" t="s">
        <v>366</v>
      </c>
      <c r="C2279">
        <v>7</v>
      </c>
      <c r="D2279">
        <v>1126020007757</v>
      </c>
      <c r="E2279" s="1">
        <v>46072</v>
      </c>
      <c r="F2279" s="1">
        <v>46073</v>
      </c>
      <c r="G2279">
        <v>2795</v>
      </c>
      <c r="H2279" s="1">
        <f t="shared" si="175"/>
        <v>46079</v>
      </c>
      <c r="I2279" s="5">
        <f t="shared" si="179"/>
        <v>46253</v>
      </c>
      <c r="J2279" s="9" t="str">
        <f t="shared" si="176"/>
        <v>ชำระตรงเวลา</v>
      </c>
      <c r="K2279" s="10">
        <f t="shared" si="177"/>
        <v>0</v>
      </c>
      <c r="L2279" t="str">
        <f t="shared" si="178"/>
        <v>ลูกหนี้ชั้นดี</v>
      </c>
    </row>
    <row r="2280" spans="1:12" x14ac:dyDescent="0.2">
      <c r="A2280" t="s">
        <v>1502</v>
      </c>
      <c r="B2280" t="s">
        <v>366</v>
      </c>
      <c r="C2280">
        <v>7</v>
      </c>
      <c r="D2280">
        <v>1126020007757</v>
      </c>
      <c r="E2280" s="1">
        <v>46072</v>
      </c>
      <c r="F2280" s="1">
        <v>46073</v>
      </c>
      <c r="G2280">
        <v>2795</v>
      </c>
      <c r="H2280" s="1">
        <f t="shared" si="175"/>
        <v>46079</v>
      </c>
      <c r="I2280" s="5">
        <f t="shared" si="179"/>
        <v>46253</v>
      </c>
      <c r="J2280" s="9" t="str">
        <f t="shared" si="176"/>
        <v>ชำระตรงเวลา</v>
      </c>
      <c r="K2280" s="10">
        <f t="shared" si="177"/>
        <v>0</v>
      </c>
      <c r="L2280" t="str">
        <f t="shared" si="178"/>
        <v>ลูกหนี้ชั้นดี</v>
      </c>
    </row>
    <row r="2281" spans="1:12" x14ac:dyDescent="0.2">
      <c r="A2281" t="s">
        <v>910</v>
      </c>
      <c r="B2281" t="s">
        <v>366</v>
      </c>
      <c r="C2281">
        <v>15</v>
      </c>
      <c r="D2281">
        <v>1126020007764</v>
      </c>
      <c r="E2281" s="1">
        <v>46072</v>
      </c>
      <c r="F2281" s="1">
        <v>46077</v>
      </c>
      <c r="G2281">
        <v>225</v>
      </c>
      <c r="H2281" s="1">
        <f t="shared" si="175"/>
        <v>46087</v>
      </c>
      <c r="I2281" s="5">
        <f t="shared" si="179"/>
        <v>46253</v>
      </c>
      <c r="J2281" s="9" t="str">
        <f t="shared" si="176"/>
        <v>ค้างชำระ 1 - 30 วัน</v>
      </c>
      <c r="K2281" s="10">
        <f t="shared" si="177"/>
        <v>0</v>
      </c>
      <c r="L2281" t="str">
        <f t="shared" si="178"/>
        <v>ลูกหนี้ชั้นดี</v>
      </c>
    </row>
    <row r="2282" spans="1:12" x14ac:dyDescent="0.2">
      <c r="A2282" t="s">
        <v>928</v>
      </c>
      <c r="B2282" t="s">
        <v>366</v>
      </c>
      <c r="C2282">
        <v>15</v>
      </c>
      <c r="D2282">
        <v>1126020007948</v>
      </c>
      <c r="E2282" s="1">
        <v>46072</v>
      </c>
      <c r="F2282" s="1">
        <v>46091</v>
      </c>
      <c r="G2282">
        <v>2275</v>
      </c>
      <c r="H2282" s="1">
        <f t="shared" si="175"/>
        <v>46087</v>
      </c>
      <c r="I2282" s="5">
        <f t="shared" si="179"/>
        <v>46253</v>
      </c>
      <c r="J2282" s="9" t="str">
        <f t="shared" si="176"/>
        <v>ชำระตรงเวลา</v>
      </c>
      <c r="K2282" s="10">
        <f t="shared" si="177"/>
        <v>4</v>
      </c>
      <c r="L2282" t="str">
        <f t="shared" si="178"/>
        <v>ลูกหนี้ชั้นดี</v>
      </c>
    </row>
    <row r="2283" spans="1:12" x14ac:dyDescent="0.2">
      <c r="A2283" t="s">
        <v>434</v>
      </c>
      <c r="B2283" t="s">
        <v>366</v>
      </c>
      <c r="C2283">
        <v>15</v>
      </c>
      <c r="D2283">
        <v>1126020007955</v>
      </c>
      <c r="E2283" s="1">
        <v>46069</v>
      </c>
      <c r="F2283" s="1">
        <v>46070</v>
      </c>
      <c r="G2283">
        <v>3770</v>
      </c>
      <c r="H2283" s="1">
        <f t="shared" si="175"/>
        <v>46084</v>
      </c>
      <c r="I2283" s="5">
        <f t="shared" si="179"/>
        <v>46253</v>
      </c>
      <c r="J2283" s="9" t="str">
        <f t="shared" si="176"/>
        <v>ชำระตรงเวลา</v>
      </c>
      <c r="K2283" s="10">
        <f t="shared" si="177"/>
        <v>0</v>
      </c>
      <c r="L2283" t="str">
        <f t="shared" si="178"/>
        <v>ลูกหนี้ชั้นดี</v>
      </c>
    </row>
    <row r="2284" spans="1:12" x14ac:dyDescent="0.2">
      <c r="A2284" t="s">
        <v>434</v>
      </c>
      <c r="B2284" t="s">
        <v>366</v>
      </c>
      <c r="C2284">
        <v>15</v>
      </c>
      <c r="D2284">
        <v>1126020007955</v>
      </c>
      <c r="E2284" s="1">
        <v>46069</v>
      </c>
      <c r="F2284" s="1">
        <v>46070</v>
      </c>
      <c r="G2284">
        <v>3770</v>
      </c>
      <c r="H2284" s="1">
        <f t="shared" si="175"/>
        <v>46084</v>
      </c>
      <c r="I2284" s="5">
        <f t="shared" si="179"/>
        <v>46253</v>
      </c>
      <c r="J2284" s="9" t="str">
        <f t="shared" si="176"/>
        <v>ชำระตรงเวลา</v>
      </c>
      <c r="K2284" s="10">
        <f t="shared" si="177"/>
        <v>0</v>
      </c>
      <c r="L2284" t="str">
        <f t="shared" si="178"/>
        <v>ลูกหนี้ชั้นดี</v>
      </c>
    </row>
    <row r="2285" spans="1:12" x14ac:dyDescent="0.2">
      <c r="A2285" t="s">
        <v>928</v>
      </c>
      <c r="B2285" t="s">
        <v>366</v>
      </c>
      <c r="C2285">
        <v>15</v>
      </c>
      <c r="D2285">
        <v>1126020007962</v>
      </c>
      <c r="E2285" s="1">
        <v>46076</v>
      </c>
      <c r="F2285" s="1">
        <v>46081</v>
      </c>
      <c r="G2285">
        <v>6555</v>
      </c>
      <c r="H2285" s="1">
        <f t="shared" si="175"/>
        <v>46091</v>
      </c>
      <c r="I2285" s="5">
        <f t="shared" si="179"/>
        <v>46253</v>
      </c>
      <c r="J2285" s="9" t="str">
        <f t="shared" si="176"/>
        <v>ค้างชำระ 1 - 30 วัน</v>
      </c>
      <c r="K2285" s="10">
        <f t="shared" si="177"/>
        <v>0</v>
      </c>
      <c r="L2285" t="str">
        <f t="shared" si="178"/>
        <v>ลูกหนี้ชั้นดี</v>
      </c>
    </row>
    <row r="2286" spans="1:12" x14ac:dyDescent="0.2">
      <c r="A2286" t="s">
        <v>928</v>
      </c>
      <c r="B2286" t="s">
        <v>366</v>
      </c>
      <c r="C2286">
        <v>15</v>
      </c>
      <c r="D2286">
        <v>1126020007979</v>
      </c>
      <c r="E2286" s="1">
        <v>46069</v>
      </c>
      <c r="F2286" s="1">
        <v>46086</v>
      </c>
      <c r="G2286">
        <v>14560</v>
      </c>
      <c r="H2286" s="1">
        <f t="shared" si="175"/>
        <v>46084</v>
      </c>
      <c r="I2286" s="5">
        <f t="shared" si="179"/>
        <v>46253</v>
      </c>
      <c r="J2286" s="9" t="str">
        <f t="shared" si="176"/>
        <v>ชำระตรงเวลา</v>
      </c>
      <c r="K2286" s="10">
        <f t="shared" si="177"/>
        <v>2</v>
      </c>
      <c r="L2286" t="str">
        <f t="shared" si="178"/>
        <v>ลูกหนี้ชั้นดี</v>
      </c>
    </row>
    <row r="2287" spans="1:12" x14ac:dyDescent="0.2">
      <c r="A2287" t="s">
        <v>903</v>
      </c>
      <c r="B2287" t="s">
        <v>366</v>
      </c>
      <c r="C2287">
        <v>15</v>
      </c>
      <c r="D2287">
        <v>1126020007986</v>
      </c>
      <c r="E2287" s="1">
        <v>46072</v>
      </c>
      <c r="F2287" s="1">
        <v>46085</v>
      </c>
      <c r="G2287">
        <v>13985</v>
      </c>
      <c r="H2287" s="1">
        <f t="shared" si="175"/>
        <v>46087</v>
      </c>
      <c r="I2287" s="5">
        <f t="shared" si="179"/>
        <v>46253</v>
      </c>
      <c r="J2287" s="9" t="str">
        <f t="shared" si="176"/>
        <v>ค้างชำระ 1 - 30 วัน</v>
      </c>
      <c r="K2287" s="10">
        <f t="shared" si="177"/>
        <v>0</v>
      </c>
      <c r="L2287" t="str">
        <f t="shared" si="178"/>
        <v>ลูกหนี้ชั้นดี</v>
      </c>
    </row>
    <row r="2288" spans="1:12" x14ac:dyDescent="0.2">
      <c r="A2288" t="s">
        <v>1503</v>
      </c>
      <c r="B2288" t="s">
        <v>366</v>
      </c>
      <c r="C2288">
        <v>15</v>
      </c>
      <c r="D2288">
        <v>1126020007993</v>
      </c>
      <c r="E2288" s="1">
        <v>46073</v>
      </c>
      <c r="F2288" s="1">
        <v>46095</v>
      </c>
      <c r="G2288">
        <v>20830</v>
      </c>
      <c r="H2288" s="1">
        <f t="shared" si="175"/>
        <v>46088</v>
      </c>
      <c r="I2288" s="5">
        <f t="shared" si="179"/>
        <v>46253</v>
      </c>
      <c r="J2288" s="9" t="str">
        <f t="shared" si="176"/>
        <v>ชำระตรงเวลา</v>
      </c>
      <c r="K2288" s="10">
        <f t="shared" si="177"/>
        <v>7</v>
      </c>
      <c r="L2288" t="str">
        <f t="shared" si="178"/>
        <v>ลูกหนี้ชั้นดี</v>
      </c>
    </row>
    <row r="2289" spans="1:12" x14ac:dyDescent="0.2">
      <c r="A2289" t="s">
        <v>926</v>
      </c>
      <c r="B2289" t="s">
        <v>366</v>
      </c>
      <c r="C2289">
        <v>15</v>
      </c>
      <c r="D2289">
        <v>1126020008013</v>
      </c>
      <c r="E2289" s="1">
        <v>46069</v>
      </c>
      <c r="F2289" s="1">
        <v>46072</v>
      </c>
      <c r="G2289">
        <v>4315</v>
      </c>
      <c r="H2289" s="1">
        <f t="shared" si="175"/>
        <v>46084</v>
      </c>
      <c r="I2289" s="5">
        <f t="shared" si="179"/>
        <v>46253</v>
      </c>
      <c r="J2289" s="9" t="str">
        <f t="shared" si="176"/>
        <v>ค้างชำระ 1 - 30 วัน</v>
      </c>
      <c r="K2289" s="10">
        <f t="shared" si="177"/>
        <v>0</v>
      </c>
      <c r="L2289" t="str">
        <f t="shared" si="178"/>
        <v>ลูกหนี้ชั้นดี</v>
      </c>
    </row>
    <row r="2290" spans="1:12" x14ac:dyDescent="0.2">
      <c r="A2290" t="s">
        <v>1486</v>
      </c>
      <c r="B2290" t="s">
        <v>366</v>
      </c>
      <c r="C2290">
        <v>15</v>
      </c>
      <c r="D2290">
        <v>1126020008020</v>
      </c>
      <c r="E2290" s="1">
        <v>46073</v>
      </c>
      <c r="F2290" s="1">
        <v>46097</v>
      </c>
      <c r="G2290">
        <v>7580</v>
      </c>
      <c r="H2290" s="1">
        <f t="shared" si="175"/>
        <v>46088</v>
      </c>
      <c r="I2290" s="5">
        <f t="shared" si="179"/>
        <v>46253</v>
      </c>
      <c r="J2290" s="9" t="str">
        <f t="shared" si="176"/>
        <v>ชำระตรงเวลา</v>
      </c>
      <c r="K2290" s="10">
        <f t="shared" si="177"/>
        <v>9</v>
      </c>
      <c r="L2290" t="str">
        <f t="shared" si="178"/>
        <v>ลูกหนี้ชั้นดี</v>
      </c>
    </row>
    <row r="2291" spans="1:12" x14ac:dyDescent="0.2">
      <c r="A2291" t="s">
        <v>1504</v>
      </c>
      <c r="B2291" t="s">
        <v>366</v>
      </c>
      <c r="C2291">
        <v>15</v>
      </c>
      <c r="D2291">
        <v>1126020008044</v>
      </c>
      <c r="E2291" s="1">
        <v>46069</v>
      </c>
      <c r="F2291" s="1">
        <v>46076</v>
      </c>
      <c r="G2291">
        <v>25245</v>
      </c>
      <c r="H2291" s="1">
        <f t="shared" si="175"/>
        <v>46084</v>
      </c>
      <c r="I2291" s="5">
        <f t="shared" si="179"/>
        <v>46253</v>
      </c>
      <c r="J2291" s="9" t="str">
        <f t="shared" si="176"/>
        <v>ชำระตรงเวลา</v>
      </c>
      <c r="K2291" s="10">
        <f t="shared" si="177"/>
        <v>0</v>
      </c>
      <c r="L2291" t="str">
        <f t="shared" si="178"/>
        <v>ลูกหนี้ชั้นดี</v>
      </c>
    </row>
    <row r="2292" spans="1:12" x14ac:dyDescent="0.2">
      <c r="A2292" t="s">
        <v>1505</v>
      </c>
      <c r="B2292" t="s">
        <v>366</v>
      </c>
      <c r="C2292">
        <v>15</v>
      </c>
      <c r="D2292">
        <v>1126020008051</v>
      </c>
      <c r="E2292" s="1">
        <v>46071</v>
      </c>
      <c r="F2292" s="1">
        <v>46081</v>
      </c>
      <c r="G2292">
        <v>8105</v>
      </c>
      <c r="H2292" s="1">
        <f t="shared" si="175"/>
        <v>46086</v>
      </c>
      <c r="I2292" s="5">
        <f t="shared" si="179"/>
        <v>46253</v>
      </c>
      <c r="J2292" s="9" t="str">
        <f t="shared" si="176"/>
        <v>ชำระตรงเวลา</v>
      </c>
      <c r="K2292" s="10">
        <f t="shared" si="177"/>
        <v>0</v>
      </c>
      <c r="L2292" t="str">
        <f t="shared" si="178"/>
        <v>ลูกหนี้ชั้นดี</v>
      </c>
    </row>
    <row r="2293" spans="1:12" x14ac:dyDescent="0.2">
      <c r="A2293" t="s">
        <v>1506</v>
      </c>
      <c r="B2293" t="s">
        <v>366</v>
      </c>
      <c r="C2293">
        <v>15</v>
      </c>
      <c r="D2293">
        <v>1126020008068</v>
      </c>
      <c r="E2293" s="1">
        <v>46072</v>
      </c>
      <c r="F2293" s="1">
        <v>46081</v>
      </c>
      <c r="G2293">
        <v>4210</v>
      </c>
      <c r="H2293" s="1">
        <f t="shared" si="175"/>
        <v>46087</v>
      </c>
      <c r="I2293" s="5">
        <f t="shared" si="179"/>
        <v>46253</v>
      </c>
      <c r="J2293" s="9" t="str">
        <f t="shared" si="176"/>
        <v>ค้างชำระ 1 - 30 วัน</v>
      </c>
      <c r="K2293" s="10">
        <f t="shared" si="177"/>
        <v>0</v>
      </c>
      <c r="L2293" t="str">
        <f t="shared" si="178"/>
        <v>ลูกหนี้ชั้นดี</v>
      </c>
    </row>
    <row r="2294" spans="1:12" x14ac:dyDescent="0.2">
      <c r="A2294" t="s">
        <v>1372</v>
      </c>
      <c r="B2294" t="s">
        <v>366</v>
      </c>
      <c r="C2294">
        <v>15</v>
      </c>
      <c r="D2294">
        <v>1126020008075</v>
      </c>
      <c r="E2294" s="1">
        <v>46073</v>
      </c>
      <c r="F2294" s="1">
        <v>46093</v>
      </c>
      <c r="G2294">
        <v>21048</v>
      </c>
      <c r="H2294" s="1">
        <f t="shared" si="175"/>
        <v>46088</v>
      </c>
      <c r="I2294" s="5">
        <f t="shared" si="179"/>
        <v>46253</v>
      </c>
      <c r="J2294" s="9" t="str">
        <f t="shared" si="176"/>
        <v>ค้างชำระ 1 - 30 วัน</v>
      </c>
      <c r="K2294" s="10">
        <f t="shared" si="177"/>
        <v>5</v>
      </c>
      <c r="L2294" t="str">
        <f t="shared" si="178"/>
        <v>ลูกหนี้ชั้นดี</v>
      </c>
    </row>
    <row r="2295" spans="1:12" x14ac:dyDescent="0.2">
      <c r="A2295" t="s">
        <v>1372</v>
      </c>
      <c r="B2295" t="s">
        <v>366</v>
      </c>
      <c r="C2295">
        <v>15</v>
      </c>
      <c r="D2295">
        <v>1126020008075</v>
      </c>
      <c r="E2295" s="1">
        <v>46073</v>
      </c>
      <c r="F2295" s="1">
        <v>46093</v>
      </c>
      <c r="G2295">
        <v>21048</v>
      </c>
      <c r="H2295" s="1">
        <f t="shared" si="175"/>
        <v>46088</v>
      </c>
      <c r="I2295" s="5">
        <f t="shared" si="179"/>
        <v>46253</v>
      </c>
      <c r="J2295" s="9" t="str">
        <f t="shared" si="176"/>
        <v>ชำระตรงเวลา</v>
      </c>
      <c r="K2295" s="10">
        <f t="shared" si="177"/>
        <v>5</v>
      </c>
      <c r="L2295" t="str">
        <f t="shared" si="178"/>
        <v>ลูกหนี้ชั้นดี</v>
      </c>
    </row>
    <row r="2296" spans="1:12" x14ac:dyDescent="0.2">
      <c r="A2296" t="s">
        <v>1372</v>
      </c>
      <c r="B2296" t="s">
        <v>366</v>
      </c>
      <c r="C2296">
        <v>15</v>
      </c>
      <c r="D2296">
        <v>1126020008082</v>
      </c>
      <c r="E2296" s="1">
        <v>46072</v>
      </c>
      <c r="F2296" s="1">
        <v>46086</v>
      </c>
      <c r="G2296">
        <v>5925</v>
      </c>
      <c r="H2296" s="1">
        <f t="shared" si="175"/>
        <v>46087</v>
      </c>
      <c r="I2296" s="5">
        <f t="shared" si="179"/>
        <v>46253</v>
      </c>
      <c r="J2296" s="9" t="str">
        <f t="shared" si="176"/>
        <v>ค้างชำระ 1 - 30 วัน</v>
      </c>
      <c r="K2296" s="10">
        <f t="shared" si="177"/>
        <v>0</v>
      </c>
      <c r="L2296" t="str">
        <f t="shared" si="178"/>
        <v>ลูกหนี้ชั้นดี</v>
      </c>
    </row>
    <row r="2297" spans="1:12" x14ac:dyDescent="0.2">
      <c r="A2297" t="s">
        <v>1348</v>
      </c>
      <c r="B2297" t="s">
        <v>366</v>
      </c>
      <c r="C2297">
        <v>15</v>
      </c>
      <c r="D2297">
        <v>1126020008099</v>
      </c>
      <c r="E2297" s="1">
        <v>46069</v>
      </c>
      <c r="F2297" s="1">
        <v>46087</v>
      </c>
      <c r="G2297">
        <v>89617</v>
      </c>
      <c r="H2297" s="1">
        <f t="shared" si="175"/>
        <v>46084</v>
      </c>
      <c r="I2297" s="5">
        <f t="shared" si="179"/>
        <v>46253</v>
      </c>
      <c r="J2297" s="9" t="str">
        <f t="shared" si="176"/>
        <v>ค้างชำระ 1 - 30 วัน</v>
      </c>
      <c r="K2297" s="10">
        <f t="shared" si="177"/>
        <v>3</v>
      </c>
      <c r="L2297" t="str">
        <f t="shared" si="178"/>
        <v>ลูกหนี้ชั้นดี</v>
      </c>
    </row>
    <row r="2298" spans="1:12" x14ac:dyDescent="0.2">
      <c r="A2298" t="s">
        <v>899</v>
      </c>
      <c r="B2298" t="s">
        <v>366</v>
      </c>
      <c r="C2298">
        <v>7</v>
      </c>
      <c r="D2298">
        <v>1126020008105</v>
      </c>
      <c r="E2298" s="1">
        <v>46071</v>
      </c>
      <c r="F2298" s="1">
        <v>46079</v>
      </c>
      <c r="G2298">
        <v>8905</v>
      </c>
      <c r="H2298" s="1">
        <f t="shared" si="175"/>
        <v>46078</v>
      </c>
      <c r="I2298" s="5">
        <f t="shared" si="179"/>
        <v>46253</v>
      </c>
      <c r="J2298" s="9" t="str">
        <f t="shared" si="176"/>
        <v>ค้างชำระ 1 - 30 วัน</v>
      </c>
      <c r="K2298" s="10">
        <f t="shared" si="177"/>
        <v>1</v>
      </c>
      <c r="L2298" t="str">
        <f t="shared" si="178"/>
        <v>ลูกหนี้ชั้นดี</v>
      </c>
    </row>
    <row r="2299" spans="1:12" x14ac:dyDescent="0.2">
      <c r="A2299" t="s">
        <v>899</v>
      </c>
      <c r="B2299" t="s">
        <v>366</v>
      </c>
      <c r="C2299">
        <v>7</v>
      </c>
      <c r="D2299">
        <v>1126020008105</v>
      </c>
      <c r="E2299" s="1">
        <v>46071</v>
      </c>
      <c r="F2299" s="1">
        <v>46079</v>
      </c>
      <c r="G2299">
        <v>8905</v>
      </c>
      <c r="H2299" s="1">
        <f t="shared" si="175"/>
        <v>46078</v>
      </c>
      <c r="I2299" s="5">
        <f t="shared" si="179"/>
        <v>46253</v>
      </c>
      <c r="J2299" s="9" t="str">
        <f t="shared" si="176"/>
        <v>ค้างชำระ 1 - 30 วัน</v>
      </c>
      <c r="K2299" s="10">
        <f t="shared" si="177"/>
        <v>1</v>
      </c>
      <c r="L2299" t="str">
        <f t="shared" si="178"/>
        <v>ลูกหนี้ชั้นดี</v>
      </c>
    </row>
    <row r="2300" spans="1:12" x14ac:dyDescent="0.2">
      <c r="A2300" t="s">
        <v>1361</v>
      </c>
      <c r="B2300" t="s">
        <v>366</v>
      </c>
      <c r="C2300">
        <v>15</v>
      </c>
      <c r="D2300">
        <v>1126020008129</v>
      </c>
      <c r="E2300" s="1">
        <v>46072</v>
      </c>
      <c r="F2300" s="1">
        <v>46093</v>
      </c>
      <c r="G2300">
        <v>5523</v>
      </c>
      <c r="H2300" s="1">
        <f t="shared" si="175"/>
        <v>46087</v>
      </c>
      <c r="I2300" s="5">
        <f t="shared" si="179"/>
        <v>46253</v>
      </c>
      <c r="J2300" s="9" t="str">
        <f t="shared" si="176"/>
        <v>ค้างชำระ 1 - 30 วัน</v>
      </c>
      <c r="K2300" s="10">
        <f t="shared" si="177"/>
        <v>6</v>
      </c>
      <c r="L2300" t="str">
        <f t="shared" si="178"/>
        <v>ลูกหนี้ชั้นดี</v>
      </c>
    </row>
    <row r="2301" spans="1:12" x14ac:dyDescent="0.2">
      <c r="A2301" t="s">
        <v>1507</v>
      </c>
      <c r="B2301" t="s">
        <v>366</v>
      </c>
      <c r="C2301">
        <v>15</v>
      </c>
      <c r="D2301">
        <v>1126020008167</v>
      </c>
      <c r="E2301" s="1">
        <v>46073</v>
      </c>
      <c r="F2301" s="1">
        <v>46107</v>
      </c>
      <c r="G2301">
        <v>16474</v>
      </c>
      <c r="H2301" s="1">
        <f t="shared" si="175"/>
        <v>46088</v>
      </c>
      <c r="I2301" s="5">
        <f t="shared" si="179"/>
        <v>46253</v>
      </c>
      <c r="J2301" s="9" t="str">
        <f t="shared" si="176"/>
        <v>ชำระตรงเวลา</v>
      </c>
      <c r="K2301" s="10">
        <f t="shared" si="177"/>
        <v>19</v>
      </c>
      <c r="L2301" t="str">
        <f t="shared" si="178"/>
        <v>ลูกหนี้ชั้นดี</v>
      </c>
    </row>
    <row r="2302" spans="1:12" x14ac:dyDescent="0.2">
      <c r="A2302" t="s">
        <v>921</v>
      </c>
      <c r="B2302" t="s">
        <v>366</v>
      </c>
      <c r="C2302">
        <v>15</v>
      </c>
      <c r="D2302">
        <v>1126020008198</v>
      </c>
      <c r="E2302" s="1">
        <v>46071</v>
      </c>
      <c r="F2302" s="1">
        <v>46072</v>
      </c>
      <c r="G2302">
        <v>19480</v>
      </c>
      <c r="H2302" s="1">
        <f t="shared" si="175"/>
        <v>46086</v>
      </c>
      <c r="I2302" s="5">
        <f t="shared" si="179"/>
        <v>46253</v>
      </c>
      <c r="J2302" s="9" t="str">
        <f t="shared" si="176"/>
        <v>ค้างชำระ 1 - 30 วัน</v>
      </c>
      <c r="K2302" s="10">
        <f t="shared" si="177"/>
        <v>0</v>
      </c>
      <c r="L2302" t="str">
        <f t="shared" si="178"/>
        <v>ลูกหนี้ชั้นดี</v>
      </c>
    </row>
    <row r="2303" spans="1:12" x14ac:dyDescent="0.2">
      <c r="A2303" t="s">
        <v>1507</v>
      </c>
      <c r="B2303" t="s">
        <v>366</v>
      </c>
      <c r="C2303">
        <v>15</v>
      </c>
      <c r="D2303">
        <v>1126020008204</v>
      </c>
      <c r="E2303" s="1">
        <v>46072</v>
      </c>
      <c r="F2303" s="1">
        <v>46093</v>
      </c>
      <c r="G2303">
        <v>18742</v>
      </c>
      <c r="H2303" s="1">
        <f t="shared" si="175"/>
        <v>46087</v>
      </c>
      <c r="I2303" s="5">
        <f t="shared" si="179"/>
        <v>46253</v>
      </c>
      <c r="J2303" s="9" t="str">
        <f t="shared" si="176"/>
        <v>ค้างชำระ 1 - 30 วัน</v>
      </c>
      <c r="K2303" s="10">
        <f t="shared" si="177"/>
        <v>6</v>
      </c>
      <c r="L2303" t="str">
        <f t="shared" si="178"/>
        <v>ลูกหนี้ชั้นดี</v>
      </c>
    </row>
    <row r="2304" spans="1:12" x14ac:dyDescent="0.2">
      <c r="A2304" t="s">
        <v>1507</v>
      </c>
      <c r="B2304" t="s">
        <v>366</v>
      </c>
      <c r="C2304">
        <v>7</v>
      </c>
      <c r="D2304">
        <v>1126020008211</v>
      </c>
      <c r="E2304" s="1">
        <v>46069</v>
      </c>
      <c r="F2304" s="1">
        <v>46077</v>
      </c>
      <c r="G2304">
        <v>41531</v>
      </c>
      <c r="H2304" s="1">
        <f t="shared" si="175"/>
        <v>46076</v>
      </c>
      <c r="I2304" s="5">
        <f t="shared" si="179"/>
        <v>46253</v>
      </c>
      <c r="J2304" s="9" t="str">
        <f t="shared" si="176"/>
        <v>ชำระตรงเวลา</v>
      </c>
      <c r="K2304" s="10">
        <f t="shared" si="177"/>
        <v>1</v>
      </c>
      <c r="L2304" t="str">
        <f t="shared" si="178"/>
        <v>ลูกหนี้ชั้นดี</v>
      </c>
    </row>
    <row r="2305" spans="1:12" x14ac:dyDescent="0.2">
      <c r="A2305" t="s">
        <v>946</v>
      </c>
      <c r="B2305" t="s">
        <v>366</v>
      </c>
      <c r="C2305">
        <v>15</v>
      </c>
      <c r="D2305">
        <v>1126020008228</v>
      </c>
      <c r="E2305" s="1">
        <v>46073</v>
      </c>
      <c r="F2305" s="1">
        <v>46079</v>
      </c>
      <c r="G2305">
        <v>2445</v>
      </c>
      <c r="H2305" s="1">
        <f t="shared" si="175"/>
        <v>46088</v>
      </c>
      <c r="I2305" s="5">
        <f t="shared" si="179"/>
        <v>46253</v>
      </c>
      <c r="J2305" s="9" t="str">
        <f t="shared" si="176"/>
        <v>ชำระตรงเวลา</v>
      </c>
      <c r="K2305" s="10">
        <f t="shared" si="177"/>
        <v>0</v>
      </c>
      <c r="L2305" t="str">
        <f t="shared" si="178"/>
        <v>ลูกหนี้ชั้นดี</v>
      </c>
    </row>
    <row r="2306" spans="1:12" x14ac:dyDescent="0.2">
      <c r="A2306" t="s">
        <v>1508</v>
      </c>
      <c r="B2306" t="s">
        <v>366</v>
      </c>
      <c r="C2306">
        <v>15</v>
      </c>
      <c r="D2306">
        <v>1126020008242</v>
      </c>
      <c r="E2306" s="1">
        <v>46072</v>
      </c>
      <c r="F2306" s="1">
        <v>46086</v>
      </c>
      <c r="G2306">
        <v>3061</v>
      </c>
      <c r="H2306" s="1">
        <f t="shared" ref="H2306:H2369" si="180">E2306+C2306</f>
        <v>46087</v>
      </c>
      <c r="I2306" s="5">
        <f t="shared" si="179"/>
        <v>46253</v>
      </c>
      <c r="J2306" s="9" t="str">
        <f t="shared" ref="J2306:J2369" si="181">IF(K2307&lt;=0, "ชำระตรงเวลา", IF(K2307&lt;=30, "ค้างชำระ 1 - 30 วัน", IF(K2307&lt;=60, "ค้างชำระ 31 - 60 วัน", IF(K2307&lt;=90, "ค้างชำระ 61 - 90 วัน", "ค้างชำระเกิน 90 วัน"))))</f>
        <v>ค้างชำระ 1 - 30 วัน</v>
      </c>
      <c r="K2306" s="10">
        <f t="shared" ref="K2306:K2369" si="182">IF(OR(F2306="",F2306="(ว่าง)"), MAX(0,I2305-H2306), MAX(0,F2306-H2306))</f>
        <v>0</v>
      </c>
      <c r="L2306" t="str">
        <f t="shared" ref="L2306:L2369" si="183">IF(K2306&lt;=30, "ลูกหนี้ชั้นดี", IF(K2306&lt;=90, "ลูกหนี้เฝ้าติดตาม", "ลูกหนี้ด้อยคุณภาพ (NPL)"))</f>
        <v>ลูกหนี้ชั้นดี</v>
      </c>
    </row>
    <row r="2307" spans="1:12" x14ac:dyDescent="0.2">
      <c r="A2307" t="s">
        <v>943</v>
      </c>
      <c r="B2307" t="s">
        <v>366</v>
      </c>
      <c r="C2307">
        <v>15</v>
      </c>
      <c r="D2307">
        <v>1126020008334</v>
      </c>
      <c r="E2307" s="1">
        <v>46072</v>
      </c>
      <c r="F2307" s="1">
        <v>46098</v>
      </c>
      <c r="G2307">
        <v>5320</v>
      </c>
      <c r="H2307" s="1">
        <f t="shared" si="180"/>
        <v>46087</v>
      </c>
      <c r="I2307" s="5">
        <f t="shared" si="179"/>
        <v>46253</v>
      </c>
      <c r="J2307" s="9" t="str">
        <f t="shared" si="181"/>
        <v>ชำระตรงเวลา</v>
      </c>
      <c r="K2307" s="10">
        <f t="shared" si="182"/>
        <v>11</v>
      </c>
      <c r="L2307" t="str">
        <f t="shared" si="183"/>
        <v>ลูกหนี้ชั้นดี</v>
      </c>
    </row>
    <row r="2308" spans="1:12" x14ac:dyDescent="0.2">
      <c r="A2308" t="s">
        <v>1509</v>
      </c>
      <c r="B2308" t="s">
        <v>366</v>
      </c>
      <c r="C2308">
        <v>15</v>
      </c>
      <c r="D2308">
        <v>1126020008518</v>
      </c>
      <c r="E2308" s="1">
        <v>46072</v>
      </c>
      <c r="F2308" s="1">
        <v>46085</v>
      </c>
      <c r="G2308">
        <v>15585</v>
      </c>
      <c r="H2308" s="1">
        <f t="shared" si="180"/>
        <v>46087</v>
      </c>
      <c r="I2308" s="5">
        <f t="shared" ref="I2308:I2371" si="184">I2307</f>
        <v>46253</v>
      </c>
      <c r="J2308" s="9" t="str">
        <f t="shared" si="181"/>
        <v>ชำระตรงเวลา</v>
      </c>
      <c r="K2308" s="10">
        <f t="shared" si="182"/>
        <v>0</v>
      </c>
      <c r="L2308" t="str">
        <f t="shared" si="183"/>
        <v>ลูกหนี้ชั้นดี</v>
      </c>
    </row>
    <row r="2309" spans="1:12" x14ac:dyDescent="0.2">
      <c r="A2309" t="s">
        <v>1509</v>
      </c>
      <c r="B2309" t="s">
        <v>366</v>
      </c>
      <c r="C2309">
        <v>15</v>
      </c>
      <c r="D2309">
        <v>1126020008518</v>
      </c>
      <c r="E2309" s="1">
        <v>46072</v>
      </c>
      <c r="F2309" s="1">
        <v>46085</v>
      </c>
      <c r="G2309">
        <v>15585</v>
      </c>
      <c r="H2309" s="1">
        <f t="shared" si="180"/>
        <v>46087</v>
      </c>
      <c r="I2309" s="5">
        <f t="shared" si="184"/>
        <v>46253</v>
      </c>
      <c r="J2309" s="9" t="str">
        <f t="shared" si="181"/>
        <v>ชำระตรงเวลา</v>
      </c>
      <c r="K2309" s="10">
        <f t="shared" si="182"/>
        <v>0</v>
      </c>
      <c r="L2309" t="str">
        <f t="shared" si="183"/>
        <v>ลูกหนี้ชั้นดี</v>
      </c>
    </row>
    <row r="2310" spans="1:12" x14ac:dyDescent="0.2">
      <c r="A2310" t="s">
        <v>397</v>
      </c>
      <c r="B2310" t="s">
        <v>366</v>
      </c>
      <c r="C2310">
        <v>15</v>
      </c>
      <c r="D2310">
        <v>1126020008525</v>
      </c>
      <c r="E2310" s="1">
        <v>46072</v>
      </c>
      <c r="F2310" s="1">
        <v>46085</v>
      </c>
      <c r="G2310">
        <v>4715</v>
      </c>
      <c r="H2310" s="1">
        <f t="shared" si="180"/>
        <v>46087</v>
      </c>
      <c r="I2310" s="5">
        <f t="shared" si="184"/>
        <v>46253</v>
      </c>
      <c r="J2310" s="9" t="str">
        <f t="shared" si="181"/>
        <v>ชำระตรงเวลา</v>
      </c>
      <c r="K2310" s="10">
        <f t="shared" si="182"/>
        <v>0</v>
      </c>
      <c r="L2310" t="str">
        <f t="shared" si="183"/>
        <v>ลูกหนี้ชั้นดี</v>
      </c>
    </row>
    <row r="2311" spans="1:12" x14ac:dyDescent="0.2">
      <c r="A2311" t="s">
        <v>1510</v>
      </c>
      <c r="B2311" t="s">
        <v>366</v>
      </c>
      <c r="C2311">
        <v>15</v>
      </c>
      <c r="D2311">
        <v>1126020008549</v>
      </c>
      <c r="E2311" s="1">
        <v>46072</v>
      </c>
      <c r="F2311" s="1">
        <v>46077</v>
      </c>
      <c r="G2311">
        <v>26395</v>
      </c>
      <c r="H2311" s="1">
        <f t="shared" si="180"/>
        <v>46087</v>
      </c>
      <c r="I2311" s="5">
        <f t="shared" si="184"/>
        <v>46253</v>
      </c>
      <c r="J2311" s="9" t="str">
        <f t="shared" si="181"/>
        <v>ชำระตรงเวลา</v>
      </c>
      <c r="K2311" s="10">
        <f t="shared" si="182"/>
        <v>0</v>
      </c>
      <c r="L2311" t="str">
        <f t="shared" si="183"/>
        <v>ลูกหนี้ชั้นดี</v>
      </c>
    </row>
    <row r="2312" spans="1:12" x14ac:dyDescent="0.2">
      <c r="A2312" t="s">
        <v>760</v>
      </c>
      <c r="B2312" t="s">
        <v>366</v>
      </c>
      <c r="C2312">
        <v>15</v>
      </c>
      <c r="D2312">
        <v>1126020008563</v>
      </c>
      <c r="E2312" s="1">
        <v>46072</v>
      </c>
      <c r="F2312" s="1">
        <v>46087</v>
      </c>
      <c r="G2312">
        <v>2485</v>
      </c>
      <c r="H2312" s="1">
        <f t="shared" si="180"/>
        <v>46087</v>
      </c>
      <c r="I2312" s="5">
        <f t="shared" si="184"/>
        <v>46253</v>
      </c>
      <c r="J2312" s="9" t="str">
        <f t="shared" si="181"/>
        <v>ชำระตรงเวลา</v>
      </c>
      <c r="K2312" s="10">
        <f t="shared" si="182"/>
        <v>0</v>
      </c>
      <c r="L2312" t="str">
        <f t="shared" si="183"/>
        <v>ลูกหนี้ชั้นดี</v>
      </c>
    </row>
    <row r="2313" spans="1:12" x14ac:dyDescent="0.2">
      <c r="A2313" t="s">
        <v>760</v>
      </c>
      <c r="B2313" t="s">
        <v>366</v>
      </c>
      <c r="C2313">
        <v>7</v>
      </c>
      <c r="D2313">
        <v>1126020008570</v>
      </c>
      <c r="E2313" s="1">
        <v>46070</v>
      </c>
      <c r="F2313" s="1">
        <v>46076</v>
      </c>
      <c r="G2313">
        <v>14430</v>
      </c>
      <c r="H2313" s="1">
        <f t="shared" si="180"/>
        <v>46077</v>
      </c>
      <c r="I2313" s="5">
        <f t="shared" si="184"/>
        <v>46253</v>
      </c>
      <c r="J2313" s="9" t="str">
        <f t="shared" si="181"/>
        <v>ชำระตรงเวลา</v>
      </c>
      <c r="K2313" s="10">
        <f t="shared" si="182"/>
        <v>0</v>
      </c>
      <c r="L2313" t="str">
        <f t="shared" si="183"/>
        <v>ลูกหนี้ชั้นดี</v>
      </c>
    </row>
    <row r="2314" spans="1:12" x14ac:dyDescent="0.2">
      <c r="A2314" t="s">
        <v>763</v>
      </c>
      <c r="B2314" t="s">
        <v>366</v>
      </c>
      <c r="C2314">
        <v>15</v>
      </c>
      <c r="D2314">
        <v>1126020008587</v>
      </c>
      <c r="E2314" s="1">
        <v>46072</v>
      </c>
      <c r="F2314" s="1">
        <v>46087</v>
      </c>
      <c r="G2314">
        <v>4944</v>
      </c>
      <c r="H2314" s="1">
        <f t="shared" si="180"/>
        <v>46087</v>
      </c>
      <c r="I2314" s="5">
        <f t="shared" si="184"/>
        <v>46253</v>
      </c>
      <c r="J2314" s="9" t="str">
        <f t="shared" si="181"/>
        <v>ชำระตรงเวลา</v>
      </c>
      <c r="K2314" s="10">
        <f t="shared" si="182"/>
        <v>0</v>
      </c>
      <c r="L2314" t="str">
        <f t="shared" si="183"/>
        <v>ลูกหนี้ชั้นดี</v>
      </c>
    </row>
    <row r="2315" spans="1:12" x14ac:dyDescent="0.2">
      <c r="A2315" t="s">
        <v>737</v>
      </c>
      <c r="B2315" t="s">
        <v>366</v>
      </c>
      <c r="C2315">
        <v>15</v>
      </c>
      <c r="D2315">
        <v>1126020008662</v>
      </c>
      <c r="E2315" s="1">
        <v>46069</v>
      </c>
      <c r="F2315" s="1">
        <v>46072</v>
      </c>
      <c r="G2315">
        <v>10697</v>
      </c>
      <c r="H2315" s="1">
        <f t="shared" si="180"/>
        <v>46084</v>
      </c>
      <c r="I2315" s="5">
        <f t="shared" si="184"/>
        <v>46253</v>
      </c>
      <c r="J2315" s="9" t="str">
        <f t="shared" si="181"/>
        <v>ค้างชำระ 1 - 30 วัน</v>
      </c>
      <c r="K2315" s="10">
        <f t="shared" si="182"/>
        <v>0</v>
      </c>
      <c r="L2315" t="str">
        <f t="shared" si="183"/>
        <v>ลูกหนี้ชั้นดี</v>
      </c>
    </row>
    <row r="2316" spans="1:12" x14ac:dyDescent="0.2">
      <c r="A2316" t="s">
        <v>1511</v>
      </c>
      <c r="B2316" t="s">
        <v>366</v>
      </c>
      <c r="C2316">
        <v>15</v>
      </c>
      <c r="D2316">
        <v>1126020008686</v>
      </c>
      <c r="E2316" s="1">
        <v>46069</v>
      </c>
      <c r="F2316" s="1">
        <v>46090</v>
      </c>
      <c r="G2316">
        <v>16310</v>
      </c>
      <c r="H2316" s="1">
        <f t="shared" si="180"/>
        <v>46084</v>
      </c>
      <c r="I2316" s="5">
        <f t="shared" si="184"/>
        <v>46253</v>
      </c>
      <c r="J2316" s="9" t="str">
        <f t="shared" si="181"/>
        <v>ชำระตรงเวลา</v>
      </c>
      <c r="K2316" s="10">
        <f t="shared" si="182"/>
        <v>6</v>
      </c>
      <c r="L2316" t="str">
        <f t="shared" si="183"/>
        <v>ลูกหนี้ชั้นดี</v>
      </c>
    </row>
    <row r="2317" spans="1:12" x14ac:dyDescent="0.2">
      <c r="A2317" t="s">
        <v>1512</v>
      </c>
      <c r="B2317" t="s">
        <v>366</v>
      </c>
      <c r="C2317">
        <v>15</v>
      </c>
      <c r="D2317">
        <v>1126020008709</v>
      </c>
      <c r="E2317" s="1">
        <v>46069</v>
      </c>
      <c r="F2317" s="1">
        <v>46083</v>
      </c>
      <c r="G2317">
        <v>4880</v>
      </c>
      <c r="H2317" s="1">
        <f t="shared" si="180"/>
        <v>46084</v>
      </c>
      <c r="I2317" s="5">
        <f t="shared" si="184"/>
        <v>46253</v>
      </c>
      <c r="J2317" s="9" t="str">
        <f t="shared" si="181"/>
        <v>ชำระตรงเวลา</v>
      </c>
      <c r="K2317" s="10">
        <f t="shared" si="182"/>
        <v>0</v>
      </c>
      <c r="L2317" t="str">
        <f t="shared" si="183"/>
        <v>ลูกหนี้ชั้นดี</v>
      </c>
    </row>
    <row r="2318" spans="1:12" x14ac:dyDescent="0.2">
      <c r="A2318" t="s">
        <v>714</v>
      </c>
      <c r="B2318" t="s">
        <v>366</v>
      </c>
      <c r="C2318">
        <v>15</v>
      </c>
      <c r="D2318">
        <v>1126020008716</v>
      </c>
      <c r="E2318" s="1">
        <v>46069</v>
      </c>
      <c r="F2318" s="1">
        <v>46072</v>
      </c>
      <c r="G2318">
        <v>390</v>
      </c>
      <c r="H2318" s="1">
        <f t="shared" si="180"/>
        <v>46084</v>
      </c>
      <c r="I2318" s="5">
        <f t="shared" si="184"/>
        <v>46253</v>
      </c>
      <c r="J2318" s="9" t="str">
        <f t="shared" si="181"/>
        <v>ค้างชำระ 1 - 30 วัน</v>
      </c>
      <c r="K2318" s="10">
        <f t="shared" si="182"/>
        <v>0</v>
      </c>
      <c r="L2318" t="str">
        <f t="shared" si="183"/>
        <v>ลูกหนี้ชั้นดี</v>
      </c>
    </row>
    <row r="2319" spans="1:12" x14ac:dyDescent="0.2">
      <c r="A2319" t="s">
        <v>931</v>
      </c>
      <c r="B2319" t="s">
        <v>366</v>
      </c>
      <c r="C2319">
        <v>15</v>
      </c>
      <c r="D2319">
        <v>1126020008723</v>
      </c>
      <c r="E2319" s="1">
        <v>46069</v>
      </c>
      <c r="F2319" s="1">
        <v>46086</v>
      </c>
      <c r="G2319">
        <v>1812</v>
      </c>
      <c r="H2319" s="1">
        <f t="shared" si="180"/>
        <v>46084</v>
      </c>
      <c r="I2319" s="5">
        <f t="shared" si="184"/>
        <v>46253</v>
      </c>
      <c r="J2319" s="9" t="str">
        <f t="shared" si="181"/>
        <v>ค้างชำระ 1 - 30 วัน</v>
      </c>
      <c r="K2319" s="10">
        <f t="shared" si="182"/>
        <v>2</v>
      </c>
      <c r="L2319" t="str">
        <f t="shared" si="183"/>
        <v>ลูกหนี้ชั้นดี</v>
      </c>
    </row>
    <row r="2320" spans="1:12" x14ac:dyDescent="0.2">
      <c r="A2320" t="s">
        <v>764</v>
      </c>
      <c r="B2320" t="s">
        <v>366</v>
      </c>
      <c r="C2320">
        <v>15</v>
      </c>
      <c r="D2320">
        <v>1126020008730</v>
      </c>
      <c r="E2320" s="1">
        <v>46069</v>
      </c>
      <c r="F2320" s="1">
        <v>46086</v>
      </c>
      <c r="G2320">
        <v>275</v>
      </c>
      <c r="H2320" s="1">
        <f t="shared" si="180"/>
        <v>46084</v>
      </c>
      <c r="I2320" s="5">
        <f t="shared" si="184"/>
        <v>46253</v>
      </c>
      <c r="J2320" s="9" t="str">
        <f t="shared" si="181"/>
        <v>ค้างชำระ 1 - 30 วัน</v>
      </c>
      <c r="K2320" s="10">
        <f t="shared" si="182"/>
        <v>2</v>
      </c>
      <c r="L2320" t="str">
        <f t="shared" si="183"/>
        <v>ลูกหนี้ชั้นดี</v>
      </c>
    </row>
    <row r="2321" spans="1:12" x14ac:dyDescent="0.2">
      <c r="A2321" t="s">
        <v>853</v>
      </c>
      <c r="B2321" t="s">
        <v>366</v>
      </c>
      <c r="C2321">
        <v>7</v>
      </c>
      <c r="D2321">
        <v>1126020008747</v>
      </c>
      <c r="E2321" s="1">
        <v>46069</v>
      </c>
      <c r="F2321" s="1">
        <v>46081</v>
      </c>
      <c r="G2321">
        <v>13980</v>
      </c>
      <c r="H2321" s="1">
        <f t="shared" si="180"/>
        <v>46076</v>
      </c>
      <c r="I2321" s="5">
        <f t="shared" si="184"/>
        <v>46253</v>
      </c>
      <c r="J2321" s="9" t="str">
        <f t="shared" si="181"/>
        <v>ค้างชำระ 1 - 30 วัน</v>
      </c>
      <c r="K2321" s="10">
        <f t="shared" si="182"/>
        <v>5</v>
      </c>
      <c r="L2321" t="str">
        <f t="shared" si="183"/>
        <v>ลูกหนี้ชั้นดี</v>
      </c>
    </row>
    <row r="2322" spans="1:12" x14ac:dyDescent="0.2">
      <c r="A2322" t="s">
        <v>929</v>
      </c>
      <c r="B2322" t="s">
        <v>366</v>
      </c>
      <c r="C2322">
        <v>7</v>
      </c>
      <c r="D2322">
        <v>1126020008754</v>
      </c>
      <c r="E2322" s="1">
        <v>46069</v>
      </c>
      <c r="F2322" s="1">
        <v>46079</v>
      </c>
      <c r="G2322">
        <v>13380</v>
      </c>
      <c r="H2322" s="1">
        <f t="shared" si="180"/>
        <v>46076</v>
      </c>
      <c r="I2322" s="5">
        <f t="shared" si="184"/>
        <v>46253</v>
      </c>
      <c r="J2322" s="9" t="str">
        <f t="shared" si="181"/>
        <v>ชำระตรงเวลา</v>
      </c>
      <c r="K2322" s="10">
        <f t="shared" si="182"/>
        <v>3</v>
      </c>
      <c r="L2322" t="str">
        <f t="shared" si="183"/>
        <v>ลูกหนี้ชั้นดี</v>
      </c>
    </row>
    <row r="2323" spans="1:12" x14ac:dyDescent="0.2">
      <c r="A2323" t="s">
        <v>395</v>
      </c>
      <c r="B2323" t="s">
        <v>366</v>
      </c>
      <c r="C2323">
        <v>30</v>
      </c>
      <c r="D2323">
        <v>1126020008822</v>
      </c>
      <c r="E2323" s="1">
        <v>46073</v>
      </c>
      <c r="F2323" s="1">
        <v>46101</v>
      </c>
      <c r="G2323">
        <v>156000</v>
      </c>
      <c r="H2323" s="1">
        <f t="shared" si="180"/>
        <v>46103</v>
      </c>
      <c r="I2323" s="5">
        <f t="shared" si="184"/>
        <v>46253</v>
      </c>
      <c r="J2323" s="9" t="str">
        <f t="shared" si="181"/>
        <v>ค้างชำระ 1 - 30 วัน</v>
      </c>
      <c r="K2323" s="10">
        <f t="shared" si="182"/>
        <v>0</v>
      </c>
      <c r="L2323" t="str">
        <f t="shared" si="183"/>
        <v>ลูกหนี้ชั้นดี</v>
      </c>
    </row>
    <row r="2324" spans="1:12" x14ac:dyDescent="0.2">
      <c r="A2324" t="s">
        <v>900</v>
      </c>
      <c r="B2324" t="s">
        <v>366</v>
      </c>
      <c r="C2324">
        <v>30</v>
      </c>
      <c r="D2324">
        <v>1126020008983</v>
      </c>
      <c r="E2324" s="1">
        <v>46072</v>
      </c>
      <c r="F2324" s="1">
        <v>46121</v>
      </c>
      <c r="G2324">
        <v>55960</v>
      </c>
      <c r="H2324" s="1">
        <f t="shared" si="180"/>
        <v>46102</v>
      </c>
      <c r="I2324" s="5">
        <f t="shared" si="184"/>
        <v>46253</v>
      </c>
      <c r="J2324" s="9" t="str">
        <f t="shared" si="181"/>
        <v>ค้างชำระ 1 - 30 วัน</v>
      </c>
      <c r="K2324" s="10">
        <f t="shared" si="182"/>
        <v>19</v>
      </c>
      <c r="L2324" t="str">
        <f t="shared" si="183"/>
        <v>ลูกหนี้ชั้นดี</v>
      </c>
    </row>
    <row r="2325" spans="1:12" x14ac:dyDescent="0.2">
      <c r="A2325" t="s">
        <v>900</v>
      </c>
      <c r="B2325" t="s">
        <v>366</v>
      </c>
      <c r="C2325">
        <v>15</v>
      </c>
      <c r="D2325">
        <v>1126020009027</v>
      </c>
      <c r="E2325" s="1">
        <v>46070</v>
      </c>
      <c r="F2325" s="1">
        <v>46091</v>
      </c>
      <c r="G2325">
        <v>10096</v>
      </c>
      <c r="H2325" s="1">
        <f t="shared" si="180"/>
        <v>46085</v>
      </c>
      <c r="I2325" s="5">
        <f t="shared" si="184"/>
        <v>46253</v>
      </c>
      <c r="J2325" s="9" t="str">
        <f t="shared" si="181"/>
        <v>ชำระตรงเวลา</v>
      </c>
      <c r="K2325" s="10">
        <f t="shared" si="182"/>
        <v>6</v>
      </c>
      <c r="L2325" t="str">
        <f t="shared" si="183"/>
        <v>ลูกหนี้ชั้นดี</v>
      </c>
    </row>
    <row r="2326" spans="1:12" x14ac:dyDescent="0.2">
      <c r="A2326" t="s">
        <v>900</v>
      </c>
      <c r="B2326" t="s">
        <v>366</v>
      </c>
      <c r="C2326">
        <v>15</v>
      </c>
      <c r="D2326">
        <v>1126020009034</v>
      </c>
      <c r="E2326" s="1">
        <v>46070</v>
      </c>
      <c r="F2326" s="1">
        <v>46072</v>
      </c>
      <c r="G2326">
        <v>8197</v>
      </c>
      <c r="H2326" s="1">
        <f t="shared" si="180"/>
        <v>46085</v>
      </c>
      <c r="I2326" s="5">
        <f t="shared" si="184"/>
        <v>46253</v>
      </c>
      <c r="J2326" s="9" t="str">
        <f t="shared" si="181"/>
        <v>ชำระตรงเวลา</v>
      </c>
      <c r="K2326" s="10">
        <f t="shared" si="182"/>
        <v>0</v>
      </c>
      <c r="L2326" t="str">
        <f t="shared" si="183"/>
        <v>ลูกหนี้ชั้นดี</v>
      </c>
    </row>
    <row r="2327" spans="1:12" x14ac:dyDescent="0.2">
      <c r="A2327" t="s">
        <v>900</v>
      </c>
      <c r="B2327" t="s">
        <v>366</v>
      </c>
      <c r="C2327">
        <v>7</v>
      </c>
      <c r="D2327">
        <v>1126020009041</v>
      </c>
      <c r="E2327" s="1">
        <v>46070</v>
      </c>
      <c r="F2327" s="1">
        <v>46077</v>
      </c>
      <c r="G2327">
        <v>8370</v>
      </c>
      <c r="H2327" s="1">
        <f t="shared" si="180"/>
        <v>46077</v>
      </c>
      <c r="I2327" s="5">
        <f t="shared" si="184"/>
        <v>46253</v>
      </c>
      <c r="J2327" s="9" t="str">
        <f t="shared" si="181"/>
        <v>ค้างชำระ 1 - 30 วัน</v>
      </c>
      <c r="K2327" s="10">
        <f t="shared" si="182"/>
        <v>0</v>
      </c>
      <c r="L2327" t="str">
        <f t="shared" si="183"/>
        <v>ลูกหนี้ชั้นดี</v>
      </c>
    </row>
    <row r="2328" spans="1:12" x14ac:dyDescent="0.2">
      <c r="A2328" t="s">
        <v>445</v>
      </c>
      <c r="B2328" t="s">
        <v>366</v>
      </c>
      <c r="C2328">
        <v>0</v>
      </c>
      <c r="D2328">
        <v>1126020009058</v>
      </c>
      <c r="E2328" s="1">
        <v>46070</v>
      </c>
      <c r="F2328" s="1">
        <v>46073</v>
      </c>
      <c r="G2328">
        <v>5633</v>
      </c>
      <c r="H2328" s="1">
        <f t="shared" si="180"/>
        <v>46070</v>
      </c>
      <c r="I2328" s="5">
        <f t="shared" si="184"/>
        <v>46253</v>
      </c>
      <c r="J2328" s="9" t="str">
        <f t="shared" si="181"/>
        <v>ค้างชำระ 1 - 30 วัน</v>
      </c>
      <c r="K2328" s="10">
        <f t="shared" si="182"/>
        <v>3</v>
      </c>
      <c r="L2328" t="str">
        <f t="shared" si="183"/>
        <v>ลูกหนี้ชั้นดี</v>
      </c>
    </row>
    <row r="2329" spans="1:12" x14ac:dyDescent="0.2">
      <c r="A2329" t="s">
        <v>1513</v>
      </c>
      <c r="B2329" t="s">
        <v>366</v>
      </c>
      <c r="C2329">
        <v>15</v>
      </c>
      <c r="D2329">
        <v>1126020009072</v>
      </c>
      <c r="E2329" s="1">
        <v>46070</v>
      </c>
      <c r="F2329" s="1">
        <v>46097</v>
      </c>
      <c r="G2329">
        <v>9138</v>
      </c>
      <c r="H2329" s="1">
        <f t="shared" si="180"/>
        <v>46085</v>
      </c>
      <c r="I2329" s="5">
        <f t="shared" si="184"/>
        <v>46253</v>
      </c>
      <c r="J2329" s="9" t="str">
        <f t="shared" si="181"/>
        <v>ชำระตรงเวลา</v>
      </c>
      <c r="K2329" s="10">
        <f t="shared" si="182"/>
        <v>12</v>
      </c>
      <c r="L2329" t="str">
        <f t="shared" si="183"/>
        <v>ลูกหนี้ชั้นดี</v>
      </c>
    </row>
    <row r="2330" spans="1:12" x14ac:dyDescent="0.2">
      <c r="A2330" t="s">
        <v>1514</v>
      </c>
      <c r="B2330" t="s">
        <v>366</v>
      </c>
      <c r="C2330">
        <v>7</v>
      </c>
      <c r="D2330">
        <v>1126020009089</v>
      </c>
      <c r="E2330" s="1">
        <v>46070</v>
      </c>
      <c r="F2330" s="1">
        <v>46077</v>
      </c>
      <c r="G2330">
        <v>188</v>
      </c>
      <c r="H2330" s="1">
        <f t="shared" si="180"/>
        <v>46077</v>
      </c>
      <c r="I2330" s="5">
        <f t="shared" si="184"/>
        <v>46253</v>
      </c>
      <c r="J2330" s="9" t="str">
        <f t="shared" si="181"/>
        <v>ชำระตรงเวลา</v>
      </c>
      <c r="K2330" s="10">
        <f t="shared" si="182"/>
        <v>0</v>
      </c>
      <c r="L2330" t="str">
        <f t="shared" si="183"/>
        <v>ลูกหนี้ชั้นดี</v>
      </c>
    </row>
    <row r="2331" spans="1:12" x14ac:dyDescent="0.2">
      <c r="A2331" t="s">
        <v>1514</v>
      </c>
      <c r="B2331" t="s">
        <v>366</v>
      </c>
      <c r="C2331">
        <v>7</v>
      </c>
      <c r="D2331">
        <v>1126020009089</v>
      </c>
      <c r="E2331" s="1">
        <v>46070</v>
      </c>
      <c r="F2331" s="1">
        <v>46077</v>
      </c>
      <c r="G2331">
        <v>188</v>
      </c>
      <c r="H2331" s="1">
        <f t="shared" si="180"/>
        <v>46077</v>
      </c>
      <c r="I2331" s="5">
        <f t="shared" si="184"/>
        <v>46253</v>
      </c>
      <c r="J2331" s="9" t="str">
        <f t="shared" si="181"/>
        <v>ชำระตรงเวลา</v>
      </c>
      <c r="K2331" s="10">
        <f t="shared" si="182"/>
        <v>0</v>
      </c>
      <c r="L2331" t="str">
        <f t="shared" si="183"/>
        <v>ลูกหนี้ชั้นดี</v>
      </c>
    </row>
    <row r="2332" spans="1:12" x14ac:dyDescent="0.2">
      <c r="A2332" t="s">
        <v>1514</v>
      </c>
      <c r="B2332" t="s">
        <v>366</v>
      </c>
      <c r="C2332">
        <v>7</v>
      </c>
      <c r="D2332">
        <v>1126020009089</v>
      </c>
      <c r="E2332" s="1">
        <v>46070</v>
      </c>
      <c r="F2332" s="1">
        <v>46077</v>
      </c>
      <c r="G2332">
        <v>188</v>
      </c>
      <c r="H2332" s="1">
        <f t="shared" si="180"/>
        <v>46077</v>
      </c>
      <c r="I2332" s="5">
        <f t="shared" si="184"/>
        <v>46253</v>
      </c>
      <c r="J2332" s="9" t="str">
        <f t="shared" si="181"/>
        <v>ชำระตรงเวลา</v>
      </c>
      <c r="K2332" s="10">
        <f t="shared" si="182"/>
        <v>0</v>
      </c>
      <c r="L2332" t="str">
        <f t="shared" si="183"/>
        <v>ลูกหนี้ชั้นดี</v>
      </c>
    </row>
    <row r="2333" spans="1:12" x14ac:dyDescent="0.2">
      <c r="A2333" t="s">
        <v>1514</v>
      </c>
      <c r="B2333" t="s">
        <v>366</v>
      </c>
      <c r="C2333">
        <v>7</v>
      </c>
      <c r="D2333">
        <v>1126020009089</v>
      </c>
      <c r="E2333" s="1">
        <v>46070</v>
      </c>
      <c r="F2333" s="1">
        <v>46077</v>
      </c>
      <c r="G2333">
        <v>188</v>
      </c>
      <c r="H2333" s="1">
        <f t="shared" si="180"/>
        <v>46077</v>
      </c>
      <c r="I2333" s="5">
        <f t="shared" si="184"/>
        <v>46253</v>
      </c>
      <c r="J2333" s="9" t="str">
        <f t="shared" si="181"/>
        <v>ชำระตรงเวลา</v>
      </c>
      <c r="K2333" s="10">
        <f t="shared" si="182"/>
        <v>0</v>
      </c>
      <c r="L2333" t="str">
        <f t="shared" si="183"/>
        <v>ลูกหนี้ชั้นดี</v>
      </c>
    </row>
    <row r="2334" spans="1:12" x14ac:dyDescent="0.2">
      <c r="A2334" t="s">
        <v>777</v>
      </c>
      <c r="B2334" t="s">
        <v>366</v>
      </c>
      <c r="C2334">
        <v>7</v>
      </c>
      <c r="D2334">
        <v>1126020009102</v>
      </c>
      <c r="E2334" s="1">
        <v>46070</v>
      </c>
      <c r="F2334" s="1">
        <v>46070</v>
      </c>
      <c r="G2334">
        <v>360</v>
      </c>
      <c r="H2334" s="1">
        <f t="shared" si="180"/>
        <v>46077</v>
      </c>
      <c r="I2334" s="5">
        <f t="shared" si="184"/>
        <v>46253</v>
      </c>
      <c r="J2334" s="9" t="str">
        <f t="shared" si="181"/>
        <v>ชำระตรงเวลา</v>
      </c>
      <c r="K2334" s="10">
        <f t="shared" si="182"/>
        <v>0</v>
      </c>
      <c r="L2334" t="str">
        <f t="shared" si="183"/>
        <v>ลูกหนี้ชั้นดี</v>
      </c>
    </row>
    <row r="2335" spans="1:12" x14ac:dyDescent="0.2">
      <c r="A2335" t="s">
        <v>777</v>
      </c>
      <c r="B2335" t="s">
        <v>366</v>
      </c>
      <c r="C2335">
        <v>7</v>
      </c>
      <c r="D2335">
        <v>1126020009119</v>
      </c>
      <c r="E2335" s="1">
        <v>46070</v>
      </c>
      <c r="F2335" s="1">
        <v>46070</v>
      </c>
      <c r="G2335">
        <v>120</v>
      </c>
      <c r="H2335" s="1">
        <f t="shared" si="180"/>
        <v>46077</v>
      </c>
      <c r="I2335" s="5">
        <f t="shared" si="184"/>
        <v>46253</v>
      </c>
      <c r="J2335" s="9" t="str">
        <f t="shared" si="181"/>
        <v>ชำระตรงเวลา</v>
      </c>
      <c r="K2335" s="10">
        <f t="shared" si="182"/>
        <v>0</v>
      </c>
      <c r="L2335" t="str">
        <f t="shared" si="183"/>
        <v>ลูกหนี้ชั้นดี</v>
      </c>
    </row>
    <row r="2336" spans="1:12" x14ac:dyDescent="0.2">
      <c r="A2336" t="s">
        <v>755</v>
      </c>
      <c r="B2336" t="s">
        <v>366</v>
      </c>
      <c r="C2336">
        <v>15</v>
      </c>
      <c r="D2336">
        <v>1126020009157</v>
      </c>
      <c r="E2336" s="1">
        <v>46070</v>
      </c>
      <c r="F2336" s="1">
        <v>46070</v>
      </c>
      <c r="G2336">
        <v>1795</v>
      </c>
      <c r="H2336" s="1">
        <f t="shared" si="180"/>
        <v>46085</v>
      </c>
      <c r="I2336" s="5">
        <f t="shared" si="184"/>
        <v>46253</v>
      </c>
      <c r="J2336" s="9" t="str">
        <f t="shared" si="181"/>
        <v>ชำระตรงเวลา</v>
      </c>
      <c r="K2336" s="10">
        <f t="shared" si="182"/>
        <v>0</v>
      </c>
      <c r="L2336" t="str">
        <f t="shared" si="183"/>
        <v>ลูกหนี้ชั้นดี</v>
      </c>
    </row>
    <row r="2337" spans="1:12" x14ac:dyDescent="0.2">
      <c r="A2337" t="s">
        <v>1372</v>
      </c>
      <c r="B2337" t="s">
        <v>366</v>
      </c>
      <c r="C2337">
        <v>15</v>
      </c>
      <c r="D2337">
        <v>1126020009164</v>
      </c>
      <c r="E2337" s="1">
        <v>46071</v>
      </c>
      <c r="F2337" s="1">
        <v>46086</v>
      </c>
      <c r="G2337">
        <v>33930</v>
      </c>
      <c r="H2337" s="1">
        <f t="shared" si="180"/>
        <v>46086</v>
      </c>
      <c r="I2337" s="5">
        <f t="shared" si="184"/>
        <v>46253</v>
      </c>
      <c r="J2337" s="9" t="str">
        <f t="shared" si="181"/>
        <v>ชำระตรงเวลา</v>
      </c>
      <c r="K2337" s="10">
        <f t="shared" si="182"/>
        <v>0</v>
      </c>
      <c r="L2337" t="str">
        <f t="shared" si="183"/>
        <v>ลูกหนี้ชั้นดี</v>
      </c>
    </row>
    <row r="2338" spans="1:12" x14ac:dyDescent="0.2">
      <c r="A2338" t="s">
        <v>1372</v>
      </c>
      <c r="B2338" t="s">
        <v>366</v>
      </c>
      <c r="C2338">
        <v>15</v>
      </c>
      <c r="D2338">
        <v>1126020009171</v>
      </c>
      <c r="E2338" s="1">
        <v>46070</v>
      </c>
      <c r="F2338" s="1">
        <v>46073</v>
      </c>
      <c r="G2338">
        <v>240</v>
      </c>
      <c r="H2338" s="1">
        <f t="shared" si="180"/>
        <v>46085</v>
      </c>
      <c r="I2338" s="5">
        <f t="shared" si="184"/>
        <v>46253</v>
      </c>
      <c r="J2338" s="9" t="str">
        <f t="shared" si="181"/>
        <v>ชำระตรงเวลา</v>
      </c>
      <c r="K2338" s="10">
        <f t="shared" si="182"/>
        <v>0</v>
      </c>
      <c r="L2338" t="str">
        <f t="shared" si="183"/>
        <v>ลูกหนี้ชั้นดี</v>
      </c>
    </row>
    <row r="2339" spans="1:12" x14ac:dyDescent="0.2">
      <c r="A2339" t="s">
        <v>404</v>
      </c>
      <c r="B2339" t="s">
        <v>366</v>
      </c>
      <c r="C2339">
        <v>7</v>
      </c>
      <c r="D2339">
        <v>1126020009348</v>
      </c>
      <c r="E2339" s="1">
        <v>46071</v>
      </c>
      <c r="F2339" s="1">
        <v>46073</v>
      </c>
      <c r="G2339">
        <v>2810</v>
      </c>
      <c r="H2339" s="1">
        <f t="shared" si="180"/>
        <v>46078</v>
      </c>
      <c r="I2339" s="5">
        <f t="shared" si="184"/>
        <v>46253</v>
      </c>
      <c r="J2339" s="9" t="str">
        <f t="shared" si="181"/>
        <v>ค้างชำระ 1 - 30 วัน</v>
      </c>
      <c r="K2339" s="10">
        <f t="shared" si="182"/>
        <v>0</v>
      </c>
      <c r="L2339" t="str">
        <f t="shared" si="183"/>
        <v>ลูกหนี้ชั้นดี</v>
      </c>
    </row>
    <row r="2340" spans="1:12" x14ac:dyDescent="0.2">
      <c r="A2340" t="s">
        <v>1515</v>
      </c>
      <c r="B2340" t="s">
        <v>366</v>
      </c>
      <c r="C2340">
        <v>7</v>
      </c>
      <c r="D2340">
        <v>1126020009355</v>
      </c>
      <c r="E2340" s="1">
        <v>46073</v>
      </c>
      <c r="F2340" s="1">
        <v>46087</v>
      </c>
      <c r="G2340">
        <v>2800</v>
      </c>
      <c r="H2340" s="1">
        <f t="shared" si="180"/>
        <v>46080</v>
      </c>
      <c r="I2340" s="5">
        <f t="shared" si="184"/>
        <v>46253</v>
      </c>
      <c r="J2340" s="9" t="str">
        <f t="shared" si="181"/>
        <v>ค้างชำระ 1 - 30 วัน</v>
      </c>
      <c r="K2340" s="10">
        <f t="shared" si="182"/>
        <v>7</v>
      </c>
      <c r="L2340" t="str">
        <f t="shared" si="183"/>
        <v>ลูกหนี้ชั้นดี</v>
      </c>
    </row>
    <row r="2341" spans="1:12" x14ac:dyDescent="0.2">
      <c r="A2341" t="s">
        <v>1515</v>
      </c>
      <c r="B2341" t="s">
        <v>366</v>
      </c>
      <c r="C2341">
        <v>7</v>
      </c>
      <c r="D2341">
        <v>1126020009355</v>
      </c>
      <c r="E2341" s="1">
        <v>46073</v>
      </c>
      <c r="F2341" s="1">
        <v>46087</v>
      </c>
      <c r="G2341">
        <v>2800</v>
      </c>
      <c r="H2341" s="1">
        <f t="shared" si="180"/>
        <v>46080</v>
      </c>
      <c r="I2341" s="5">
        <f t="shared" si="184"/>
        <v>46253</v>
      </c>
      <c r="J2341" s="9" t="str">
        <f t="shared" si="181"/>
        <v>ค้างชำระ 1 - 30 วัน</v>
      </c>
      <c r="K2341" s="10">
        <f t="shared" si="182"/>
        <v>7</v>
      </c>
      <c r="L2341" t="str">
        <f t="shared" si="183"/>
        <v>ลูกหนี้ชั้นดี</v>
      </c>
    </row>
    <row r="2342" spans="1:12" x14ac:dyDescent="0.2">
      <c r="A2342" t="s">
        <v>1515</v>
      </c>
      <c r="B2342" t="s">
        <v>366</v>
      </c>
      <c r="C2342">
        <v>7</v>
      </c>
      <c r="D2342">
        <v>1126020009355</v>
      </c>
      <c r="E2342" s="1">
        <v>46073</v>
      </c>
      <c r="F2342" s="1">
        <v>46087</v>
      </c>
      <c r="G2342">
        <v>2800</v>
      </c>
      <c r="H2342" s="1">
        <f t="shared" si="180"/>
        <v>46080</v>
      </c>
      <c r="I2342" s="5">
        <f t="shared" si="184"/>
        <v>46253</v>
      </c>
      <c r="J2342" s="9" t="str">
        <f t="shared" si="181"/>
        <v>ชำระตรงเวลา</v>
      </c>
      <c r="K2342" s="10">
        <f t="shared" si="182"/>
        <v>7</v>
      </c>
      <c r="L2342" t="str">
        <f t="shared" si="183"/>
        <v>ลูกหนี้ชั้นดี</v>
      </c>
    </row>
    <row r="2343" spans="1:12" x14ac:dyDescent="0.2">
      <c r="A2343" t="s">
        <v>1516</v>
      </c>
      <c r="B2343" t="s">
        <v>366</v>
      </c>
      <c r="C2343">
        <v>7</v>
      </c>
      <c r="D2343">
        <v>1126020009362</v>
      </c>
      <c r="E2343" s="1">
        <v>46073</v>
      </c>
      <c r="F2343" s="1">
        <v>46076</v>
      </c>
      <c r="G2343">
        <v>1268</v>
      </c>
      <c r="H2343" s="1">
        <f t="shared" si="180"/>
        <v>46080</v>
      </c>
      <c r="I2343" s="5">
        <f t="shared" si="184"/>
        <v>46253</v>
      </c>
      <c r="J2343" s="9" t="str">
        <f t="shared" si="181"/>
        <v>ชำระตรงเวลา</v>
      </c>
      <c r="K2343" s="10">
        <f t="shared" si="182"/>
        <v>0</v>
      </c>
      <c r="L2343" t="str">
        <f t="shared" si="183"/>
        <v>ลูกหนี้ชั้นดี</v>
      </c>
    </row>
    <row r="2344" spans="1:12" x14ac:dyDescent="0.2">
      <c r="A2344" t="s">
        <v>1517</v>
      </c>
      <c r="B2344" t="s">
        <v>366</v>
      </c>
      <c r="C2344">
        <v>7</v>
      </c>
      <c r="D2344">
        <v>1126020009379</v>
      </c>
      <c r="E2344" s="1">
        <v>46071</v>
      </c>
      <c r="F2344" s="1">
        <v>46073</v>
      </c>
      <c r="G2344">
        <v>2365</v>
      </c>
      <c r="H2344" s="1">
        <f t="shared" si="180"/>
        <v>46078</v>
      </c>
      <c r="I2344" s="5">
        <f t="shared" si="184"/>
        <v>46253</v>
      </c>
      <c r="J2344" s="9" t="str">
        <f t="shared" si="181"/>
        <v>ชำระตรงเวลา</v>
      </c>
      <c r="K2344" s="10">
        <f t="shared" si="182"/>
        <v>0</v>
      </c>
      <c r="L2344" t="str">
        <f t="shared" si="183"/>
        <v>ลูกหนี้ชั้นดี</v>
      </c>
    </row>
    <row r="2345" spans="1:12" x14ac:dyDescent="0.2">
      <c r="A2345" t="s">
        <v>1518</v>
      </c>
      <c r="B2345" t="s">
        <v>366</v>
      </c>
      <c r="C2345">
        <v>7</v>
      </c>
      <c r="D2345">
        <v>1126020009386</v>
      </c>
      <c r="E2345" s="1">
        <v>46073</v>
      </c>
      <c r="F2345" s="1">
        <v>46080</v>
      </c>
      <c r="G2345">
        <v>4140</v>
      </c>
      <c r="H2345" s="1">
        <f t="shared" si="180"/>
        <v>46080</v>
      </c>
      <c r="I2345" s="5">
        <f t="shared" si="184"/>
        <v>46253</v>
      </c>
      <c r="J2345" s="9" t="str">
        <f t="shared" si="181"/>
        <v>ชำระตรงเวลา</v>
      </c>
      <c r="K2345" s="10">
        <f t="shared" si="182"/>
        <v>0</v>
      </c>
      <c r="L2345" t="str">
        <f t="shared" si="183"/>
        <v>ลูกหนี้ชั้นดี</v>
      </c>
    </row>
    <row r="2346" spans="1:12" x14ac:dyDescent="0.2">
      <c r="A2346" t="s">
        <v>481</v>
      </c>
      <c r="B2346" t="s">
        <v>366</v>
      </c>
      <c r="C2346">
        <v>7</v>
      </c>
      <c r="D2346">
        <v>1126020009393</v>
      </c>
      <c r="E2346" s="1">
        <v>46073</v>
      </c>
      <c r="F2346" s="1">
        <v>46080</v>
      </c>
      <c r="G2346">
        <v>435</v>
      </c>
      <c r="H2346" s="1">
        <f t="shared" si="180"/>
        <v>46080</v>
      </c>
      <c r="I2346" s="5">
        <f t="shared" si="184"/>
        <v>46253</v>
      </c>
      <c r="J2346" s="9" t="str">
        <f t="shared" si="181"/>
        <v>ค้างชำระ 1 - 30 วัน</v>
      </c>
      <c r="K2346" s="10">
        <f t="shared" si="182"/>
        <v>0</v>
      </c>
      <c r="L2346" t="str">
        <f t="shared" si="183"/>
        <v>ลูกหนี้ชั้นดี</v>
      </c>
    </row>
    <row r="2347" spans="1:12" x14ac:dyDescent="0.2">
      <c r="A2347" t="s">
        <v>486</v>
      </c>
      <c r="B2347" t="s">
        <v>366</v>
      </c>
      <c r="C2347">
        <v>7</v>
      </c>
      <c r="D2347">
        <v>1126020009409</v>
      </c>
      <c r="E2347" s="1">
        <v>46072</v>
      </c>
      <c r="F2347" s="1">
        <v>46080</v>
      </c>
      <c r="G2347">
        <v>3050</v>
      </c>
      <c r="H2347" s="1">
        <f t="shared" si="180"/>
        <v>46079</v>
      </c>
      <c r="I2347" s="5">
        <f t="shared" si="184"/>
        <v>46253</v>
      </c>
      <c r="J2347" s="9" t="str">
        <f t="shared" si="181"/>
        <v>ชำระตรงเวลา</v>
      </c>
      <c r="K2347" s="10">
        <f t="shared" si="182"/>
        <v>1</v>
      </c>
      <c r="L2347" t="str">
        <f t="shared" si="183"/>
        <v>ลูกหนี้ชั้นดี</v>
      </c>
    </row>
    <row r="2348" spans="1:12" x14ac:dyDescent="0.2">
      <c r="A2348" t="s">
        <v>434</v>
      </c>
      <c r="B2348" t="s">
        <v>366</v>
      </c>
      <c r="C2348">
        <v>7</v>
      </c>
      <c r="D2348">
        <v>1126020009423</v>
      </c>
      <c r="E2348" s="1">
        <v>46071</v>
      </c>
      <c r="F2348" s="1">
        <v>46076</v>
      </c>
      <c r="G2348">
        <v>3670</v>
      </c>
      <c r="H2348" s="1">
        <f t="shared" si="180"/>
        <v>46078</v>
      </c>
      <c r="I2348" s="5">
        <f t="shared" si="184"/>
        <v>46253</v>
      </c>
      <c r="J2348" s="9" t="str">
        <f t="shared" si="181"/>
        <v>ชำระตรงเวลา</v>
      </c>
      <c r="K2348" s="10">
        <f t="shared" si="182"/>
        <v>0</v>
      </c>
      <c r="L2348" t="str">
        <f t="shared" si="183"/>
        <v>ลูกหนี้ชั้นดี</v>
      </c>
    </row>
    <row r="2349" spans="1:12" x14ac:dyDescent="0.2">
      <c r="A2349" t="s">
        <v>1519</v>
      </c>
      <c r="B2349" t="s">
        <v>366</v>
      </c>
      <c r="C2349">
        <v>7</v>
      </c>
      <c r="D2349">
        <v>1126020009430</v>
      </c>
      <c r="E2349" s="1">
        <v>46072</v>
      </c>
      <c r="F2349" s="1">
        <v>46073</v>
      </c>
      <c r="G2349">
        <v>430</v>
      </c>
      <c r="H2349" s="1">
        <f t="shared" si="180"/>
        <v>46079</v>
      </c>
      <c r="I2349" s="5">
        <f t="shared" si="184"/>
        <v>46253</v>
      </c>
      <c r="J2349" s="9" t="str">
        <f t="shared" si="181"/>
        <v>ชำระตรงเวลา</v>
      </c>
      <c r="K2349" s="10">
        <f t="shared" si="182"/>
        <v>0</v>
      </c>
      <c r="L2349" t="str">
        <f t="shared" si="183"/>
        <v>ลูกหนี้ชั้นดี</v>
      </c>
    </row>
    <row r="2350" spans="1:12" x14ac:dyDescent="0.2">
      <c r="A2350" t="s">
        <v>1520</v>
      </c>
      <c r="B2350" t="s">
        <v>366</v>
      </c>
      <c r="C2350">
        <v>7</v>
      </c>
      <c r="D2350">
        <v>1126020009447</v>
      </c>
      <c r="E2350" s="1">
        <v>46074</v>
      </c>
      <c r="F2350" s="1">
        <v>46076</v>
      </c>
      <c r="G2350">
        <v>2415</v>
      </c>
      <c r="H2350" s="1">
        <f t="shared" si="180"/>
        <v>46081</v>
      </c>
      <c r="I2350" s="5">
        <f t="shared" si="184"/>
        <v>46253</v>
      </c>
      <c r="J2350" s="9" t="str">
        <f t="shared" si="181"/>
        <v>ชำระตรงเวลา</v>
      </c>
      <c r="K2350" s="10">
        <f t="shared" si="182"/>
        <v>0</v>
      </c>
      <c r="L2350" t="str">
        <f t="shared" si="183"/>
        <v>ลูกหนี้ชั้นดี</v>
      </c>
    </row>
    <row r="2351" spans="1:12" x14ac:dyDescent="0.2">
      <c r="A2351" t="s">
        <v>251</v>
      </c>
      <c r="B2351" t="s">
        <v>366</v>
      </c>
      <c r="C2351">
        <v>7</v>
      </c>
      <c r="D2351">
        <v>1126020009454</v>
      </c>
      <c r="E2351" s="1">
        <v>46073</v>
      </c>
      <c r="F2351" s="1">
        <v>46076</v>
      </c>
      <c r="G2351">
        <v>4940</v>
      </c>
      <c r="H2351" s="1">
        <f t="shared" si="180"/>
        <v>46080</v>
      </c>
      <c r="I2351" s="5">
        <f t="shared" si="184"/>
        <v>46253</v>
      </c>
      <c r="J2351" s="9" t="str">
        <f t="shared" si="181"/>
        <v>ชำระตรงเวลา</v>
      </c>
      <c r="K2351" s="10">
        <f t="shared" si="182"/>
        <v>0</v>
      </c>
      <c r="L2351" t="str">
        <f t="shared" si="183"/>
        <v>ลูกหนี้ชั้นดี</v>
      </c>
    </row>
    <row r="2352" spans="1:12" x14ac:dyDescent="0.2">
      <c r="A2352" t="s">
        <v>871</v>
      </c>
      <c r="B2352" t="s">
        <v>366</v>
      </c>
      <c r="C2352">
        <v>7</v>
      </c>
      <c r="D2352">
        <v>1126020009461</v>
      </c>
      <c r="E2352" s="1">
        <v>46071</v>
      </c>
      <c r="F2352" s="1">
        <v>46073</v>
      </c>
      <c r="G2352">
        <v>2060</v>
      </c>
      <c r="H2352" s="1">
        <f t="shared" si="180"/>
        <v>46078</v>
      </c>
      <c r="I2352" s="5">
        <f t="shared" si="184"/>
        <v>46253</v>
      </c>
      <c r="J2352" s="9" t="str">
        <f t="shared" si="181"/>
        <v>ค้างชำระ 1 - 30 วัน</v>
      </c>
      <c r="K2352" s="10">
        <f t="shared" si="182"/>
        <v>0</v>
      </c>
      <c r="L2352" t="str">
        <f t="shared" si="183"/>
        <v>ลูกหนี้ชั้นดี</v>
      </c>
    </row>
    <row r="2353" spans="1:12" x14ac:dyDescent="0.2">
      <c r="A2353" t="s">
        <v>1521</v>
      </c>
      <c r="B2353" t="s">
        <v>366</v>
      </c>
      <c r="C2353">
        <v>7</v>
      </c>
      <c r="D2353">
        <v>1126020009492</v>
      </c>
      <c r="E2353" s="1">
        <v>46072</v>
      </c>
      <c r="F2353" s="1">
        <v>46080</v>
      </c>
      <c r="G2353">
        <v>1980</v>
      </c>
      <c r="H2353" s="1">
        <f t="shared" si="180"/>
        <v>46079</v>
      </c>
      <c r="I2353" s="5">
        <f t="shared" si="184"/>
        <v>46253</v>
      </c>
      <c r="J2353" s="9" t="str">
        <f t="shared" si="181"/>
        <v>ค้างชำระ 1 - 30 วัน</v>
      </c>
      <c r="K2353" s="10">
        <f t="shared" si="182"/>
        <v>1</v>
      </c>
      <c r="L2353" t="str">
        <f t="shared" si="183"/>
        <v>ลูกหนี้ชั้นดี</v>
      </c>
    </row>
    <row r="2354" spans="1:12" x14ac:dyDescent="0.2">
      <c r="A2354" t="s">
        <v>1521</v>
      </c>
      <c r="B2354" t="s">
        <v>366</v>
      </c>
      <c r="C2354">
        <v>7</v>
      </c>
      <c r="D2354">
        <v>1126020009492</v>
      </c>
      <c r="E2354" s="1">
        <v>46072</v>
      </c>
      <c r="F2354" s="1">
        <v>46080</v>
      </c>
      <c r="G2354">
        <v>1980</v>
      </c>
      <c r="H2354" s="1">
        <f t="shared" si="180"/>
        <v>46079</v>
      </c>
      <c r="I2354" s="5">
        <f t="shared" si="184"/>
        <v>46253</v>
      </c>
      <c r="J2354" s="9" t="str">
        <f t="shared" si="181"/>
        <v>ค้างชำระ 1 - 30 วัน</v>
      </c>
      <c r="K2354" s="10">
        <f t="shared" si="182"/>
        <v>1</v>
      </c>
      <c r="L2354" t="str">
        <f t="shared" si="183"/>
        <v>ลูกหนี้ชั้นดี</v>
      </c>
    </row>
    <row r="2355" spans="1:12" x14ac:dyDescent="0.2">
      <c r="A2355" t="s">
        <v>1521</v>
      </c>
      <c r="B2355" t="s">
        <v>366</v>
      </c>
      <c r="C2355">
        <v>7</v>
      </c>
      <c r="D2355">
        <v>1126020009492</v>
      </c>
      <c r="E2355" s="1">
        <v>46072</v>
      </c>
      <c r="F2355" s="1">
        <v>46080</v>
      </c>
      <c r="G2355">
        <v>1980</v>
      </c>
      <c r="H2355" s="1">
        <f t="shared" si="180"/>
        <v>46079</v>
      </c>
      <c r="I2355" s="5">
        <f t="shared" si="184"/>
        <v>46253</v>
      </c>
      <c r="J2355" s="9" t="str">
        <f t="shared" si="181"/>
        <v>ค้างชำระ 1 - 30 วัน</v>
      </c>
      <c r="K2355" s="10">
        <f t="shared" si="182"/>
        <v>1</v>
      </c>
      <c r="L2355" t="str">
        <f t="shared" si="183"/>
        <v>ลูกหนี้ชั้นดี</v>
      </c>
    </row>
    <row r="2356" spans="1:12" x14ac:dyDescent="0.2">
      <c r="A2356" t="s">
        <v>406</v>
      </c>
      <c r="B2356" t="s">
        <v>366</v>
      </c>
      <c r="C2356">
        <v>7</v>
      </c>
      <c r="D2356">
        <v>1126020009508</v>
      </c>
      <c r="E2356" s="1">
        <v>46072</v>
      </c>
      <c r="F2356" s="1">
        <v>46085</v>
      </c>
      <c r="G2356">
        <v>1815</v>
      </c>
      <c r="H2356" s="1">
        <f t="shared" si="180"/>
        <v>46079</v>
      </c>
      <c r="I2356" s="5">
        <f t="shared" si="184"/>
        <v>46253</v>
      </c>
      <c r="J2356" s="9" t="str">
        <f t="shared" si="181"/>
        <v>ชำระตรงเวลา</v>
      </c>
      <c r="K2356" s="10">
        <f t="shared" si="182"/>
        <v>6</v>
      </c>
      <c r="L2356" t="str">
        <f t="shared" si="183"/>
        <v>ลูกหนี้ชั้นดี</v>
      </c>
    </row>
    <row r="2357" spans="1:12" x14ac:dyDescent="0.2">
      <c r="A2357" t="s">
        <v>716</v>
      </c>
      <c r="B2357" t="s">
        <v>366</v>
      </c>
      <c r="C2357">
        <v>7</v>
      </c>
      <c r="D2357">
        <v>1126020009515</v>
      </c>
      <c r="E2357" s="1">
        <v>46072</v>
      </c>
      <c r="F2357" s="1">
        <v>46076</v>
      </c>
      <c r="G2357">
        <v>865</v>
      </c>
      <c r="H2357" s="1">
        <f t="shared" si="180"/>
        <v>46079</v>
      </c>
      <c r="I2357" s="5">
        <f t="shared" si="184"/>
        <v>46253</v>
      </c>
      <c r="J2357" s="9" t="str">
        <f t="shared" si="181"/>
        <v>ชำระตรงเวลา</v>
      </c>
      <c r="K2357" s="10">
        <f t="shared" si="182"/>
        <v>0</v>
      </c>
      <c r="L2357" t="str">
        <f t="shared" si="183"/>
        <v>ลูกหนี้ชั้นดี</v>
      </c>
    </row>
    <row r="2358" spans="1:12" x14ac:dyDescent="0.2">
      <c r="A2358" t="s">
        <v>716</v>
      </c>
      <c r="B2358" t="s">
        <v>366</v>
      </c>
      <c r="C2358">
        <v>7</v>
      </c>
      <c r="D2358">
        <v>1126020009522</v>
      </c>
      <c r="E2358" s="1">
        <v>46072</v>
      </c>
      <c r="F2358" s="1">
        <v>46078</v>
      </c>
      <c r="G2358">
        <v>1574</v>
      </c>
      <c r="H2358" s="1">
        <f t="shared" si="180"/>
        <v>46079</v>
      </c>
      <c r="I2358" s="5">
        <f t="shared" si="184"/>
        <v>46253</v>
      </c>
      <c r="J2358" s="9" t="str">
        <f t="shared" si="181"/>
        <v>ชำระตรงเวลา</v>
      </c>
      <c r="K2358" s="10">
        <f t="shared" si="182"/>
        <v>0</v>
      </c>
      <c r="L2358" t="str">
        <f t="shared" si="183"/>
        <v>ลูกหนี้ชั้นดี</v>
      </c>
    </row>
    <row r="2359" spans="1:12" x14ac:dyDescent="0.2">
      <c r="A2359" t="s">
        <v>737</v>
      </c>
      <c r="B2359" t="s">
        <v>366</v>
      </c>
      <c r="C2359">
        <v>7</v>
      </c>
      <c r="D2359">
        <v>1126020009621</v>
      </c>
      <c r="E2359" s="1">
        <v>46077</v>
      </c>
      <c r="F2359" s="1">
        <v>46078</v>
      </c>
      <c r="G2359">
        <v>1035</v>
      </c>
      <c r="H2359" s="1">
        <f t="shared" si="180"/>
        <v>46084</v>
      </c>
      <c r="I2359" s="5">
        <f t="shared" si="184"/>
        <v>46253</v>
      </c>
      <c r="J2359" s="9" t="str">
        <f t="shared" si="181"/>
        <v>ค้างชำระ 1 - 30 วัน</v>
      </c>
      <c r="K2359" s="10">
        <f t="shared" si="182"/>
        <v>0</v>
      </c>
      <c r="L2359" t="str">
        <f t="shared" si="183"/>
        <v>ลูกหนี้ชั้นดี</v>
      </c>
    </row>
    <row r="2360" spans="1:12" x14ac:dyDescent="0.2">
      <c r="A2360" t="s">
        <v>718</v>
      </c>
      <c r="B2360" t="s">
        <v>366</v>
      </c>
      <c r="C2360">
        <v>7</v>
      </c>
      <c r="D2360">
        <v>1126020009638</v>
      </c>
      <c r="E2360" s="1">
        <v>46077</v>
      </c>
      <c r="F2360" s="1">
        <v>46086</v>
      </c>
      <c r="G2360">
        <v>6910</v>
      </c>
      <c r="H2360" s="1">
        <f t="shared" si="180"/>
        <v>46084</v>
      </c>
      <c r="I2360" s="5">
        <f t="shared" si="184"/>
        <v>46253</v>
      </c>
      <c r="J2360" s="9" t="str">
        <f t="shared" si="181"/>
        <v>ชำระตรงเวลา</v>
      </c>
      <c r="K2360" s="10">
        <f t="shared" si="182"/>
        <v>2</v>
      </c>
      <c r="L2360" t="str">
        <f t="shared" si="183"/>
        <v>ลูกหนี้ชั้นดี</v>
      </c>
    </row>
    <row r="2361" spans="1:12" x14ac:dyDescent="0.2">
      <c r="A2361" t="s">
        <v>786</v>
      </c>
      <c r="B2361" t="s">
        <v>366</v>
      </c>
      <c r="C2361">
        <v>30</v>
      </c>
      <c r="D2361">
        <v>1126020009652</v>
      </c>
      <c r="E2361" s="1">
        <v>46073</v>
      </c>
      <c r="F2361" s="1">
        <v>46101</v>
      </c>
      <c r="G2361">
        <v>2131</v>
      </c>
      <c r="H2361" s="1">
        <f t="shared" si="180"/>
        <v>46103</v>
      </c>
      <c r="I2361" s="5">
        <f t="shared" si="184"/>
        <v>46253</v>
      </c>
      <c r="J2361" s="9" t="str">
        <f t="shared" si="181"/>
        <v>ค้างชำระ 1 - 30 วัน</v>
      </c>
      <c r="K2361" s="10">
        <f t="shared" si="182"/>
        <v>0</v>
      </c>
      <c r="L2361" t="str">
        <f t="shared" si="183"/>
        <v>ลูกหนี้ชั้นดี</v>
      </c>
    </row>
    <row r="2362" spans="1:12" x14ac:dyDescent="0.2">
      <c r="A2362" t="s">
        <v>786</v>
      </c>
      <c r="B2362" t="s">
        <v>366</v>
      </c>
      <c r="C2362">
        <v>15</v>
      </c>
      <c r="D2362">
        <v>1126020009669</v>
      </c>
      <c r="E2362" s="1">
        <v>46071</v>
      </c>
      <c r="F2362" s="1">
        <v>46107</v>
      </c>
      <c r="G2362">
        <v>1845</v>
      </c>
      <c r="H2362" s="1">
        <f t="shared" si="180"/>
        <v>46086</v>
      </c>
      <c r="I2362" s="5">
        <f t="shared" si="184"/>
        <v>46253</v>
      </c>
      <c r="J2362" s="9" t="str">
        <f t="shared" si="181"/>
        <v>ชำระตรงเวลา</v>
      </c>
      <c r="K2362" s="10">
        <f t="shared" si="182"/>
        <v>21</v>
      </c>
      <c r="L2362" t="str">
        <f t="shared" si="183"/>
        <v>ลูกหนี้ชั้นดี</v>
      </c>
    </row>
    <row r="2363" spans="1:12" x14ac:dyDescent="0.2">
      <c r="A2363" t="s">
        <v>786</v>
      </c>
      <c r="B2363" t="s">
        <v>366</v>
      </c>
      <c r="C2363">
        <v>7</v>
      </c>
      <c r="D2363">
        <v>1126020009683</v>
      </c>
      <c r="E2363" s="1">
        <v>46073</v>
      </c>
      <c r="F2363" s="1">
        <v>46074</v>
      </c>
      <c r="G2363">
        <v>1810</v>
      </c>
      <c r="H2363" s="1">
        <f t="shared" si="180"/>
        <v>46080</v>
      </c>
      <c r="I2363" s="5">
        <f t="shared" si="184"/>
        <v>46253</v>
      </c>
      <c r="J2363" s="9" t="str">
        <f t="shared" si="181"/>
        <v>ชำระตรงเวลา</v>
      </c>
      <c r="K2363" s="10">
        <f t="shared" si="182"/>
        <v>0</v>
      </c>
      <c r="L2363" t="str">
        <f t="shared" si="183"/>
        <v>ลูกหนี้ชั้นดี</v>
      </c>
    </row>
    <row r="2364" spans="1:12" x14ac:dyDescent="0.2">
      <c r="A2364" t="s">
        <v>662</v>
      </c>
      <c r="B2364" t="s">
        <v>366</v>
      </c>
      <c r="C2364">
        <v>7</v>
      </c>
      <c r="D2364">
        <v>1126020009713</v>
      </c>
      <c r="E2364" s="1">
        <v>46074</v>
      </c>
      <c r="F2364" s="1">
        <v>46076</v>
      </c>
      <c r="G2364">
        <v>2390</v>
      </c>
      <c r="H2364" s="1">
        <f t="shared" si="180"/>
        <v>46081</v>
      </c>
      <c r="I2364" s="5">
        <f t="shared" si="184"/>
        <v>46253</v>
      </c>
      <c r="J2364" s="9" t="str">
        <f t="shared" si="181"/>
        <v>ชำระตรงเวลา</v>
      </c>
      <c r="K2364" s="10">
        <f t="shared" si="182"/>
        <v>0</v>
      </c>
      <c r="L2364" t="str">
        <f t="shared" si="183"/>
        <v>ลูกหนี้ชั้นดี</v>
      </c>
    </row>
    <row r="2365" spans="1:12" x14ac:dyDescent="0.2">
      <c r="A2365" t="s">
        <v>662</v>
      </c>
      <c r="B2365" t="s">
        <v>366</v>
      </c>
      <c r="C2365">
        <v>7</v>
      </c>
      <c r="D2365">
        <v>1126020009713</v>
      </c>
      <c r="E2365" s="1">
        <v>46074</v>
      </c>
      <c r="F2365" s="1">
        <v>46076</v>
      </c>
      <c r="G2365">
        <v>2390</v>
      </c>
      <c r="H2365" s="1">
        <f t="shared" si="180"/>
        <v>46081</v>
      </c>
      <c r="I2365" s="5">
        <f t="shared" si="184"/>
        <v>46253</v>
      </c>
      <c r="J2365" s="9" t="str">
        <f t="shared" si="181"/>
        <v>ชำระตรงเวลา</v>
      </c>
      <c r="K2365" s="10">
        <f t="shared" si="182"/>
        <v>0</v>
      </c>
      <c r="L2365" t="str">
        <f t="shared" si="183"/>
        <v>ลูกหนี้ชั้นดี</v>
      </c>
    </row>
    <row r="2366" spans="1:12" x14ac:dyDescent="0.2">
      <c r="A2366" t="s">
        <v>218</v>
      </c>
      <c r="B2366" t="s">
        <v>366</v>
      </c>
      <c r="C2366">
        <v>15</v>
      </c>
      <c r="D2366">
        <v>1126020009737</v>
      </c>
      <c r="E2366" s="1">
        <v>46076</v>
      </c>
      <c r="F2366" s="1">
        <v>46090</v>
      </c>
      <c r="G2366">
        <v>1020</v>
      </c>
      <c r="H2366" s="1">
        <f t="shared" si="180"/>
        <v>46091</v>
      </c>
      <c r="I2366" s="5">
        <f t="shared" si="184"/>
        <v>46253</v>
      </c>
      <c r="J2366" s="9" t="str">
        <f t="shared" si="181"/>
        <v>ชำระตรงเวลา</v>
      </c>
      <c r="K2366" s="10">
        <f t="shared" si="182"/>
        <v>0</v>
      </c>
      <c r="L2366" t="str">
        <f t="shared" si="183"/>
        <v>ลูกหนี้ชั้นดี</v>
      </c>
    </row>
    <row r="2367" spans="1:12" x14ac:dyDescent="0.2">
      <c r="A2367" t="s">
        <v>1522</v>
      </c>
      <c r="B2367" t="s">
        <v>366</v>
      </c>
      <c r="C2367">
        <v>7</v>
      </c>
      <c r="D2367">
        <v>1126020009768</v>
      </c>
      <c r="E2367" s="1">
        <v>46073</v>
      </c>
      <c r="F2367" s="1">
        <v>46080</v>
      </c>
      <c r="G2367">
        <v>1050</v>
      </c>
      <c r="H2367" s="1">
        <f t="shared" si="180"/>
        <v>46080</v>
      </c>
      <c r="I2367" s="5">
        <f t="shared" si="184"/>
        <v>46253</v>
      </c>
      <c r="J2367" s="9" t="str">
        <f t="shared" si="181"/>
        <v>ชำระตรงเวลา</v>
      </c>
      <c r="K2367" s="10">
        <f t="shared" si="182"/>
        <v>0</v>
      </c>
      <c r="L2367" t="str">
        <f t="shared" si="183"/>
        <v>ลูกหนี้ชั้นดี</v>
      </c>
    </row>
    <row r="2368" spans="1:12" x14ac:dyDescent="0.2">
      <c r="A2368" t="s">
        <v>1523</v>
      </c>
      <c r="B2368" t="s">
        <v>366</v>
      </c>
      <c r="C2368">
        <v>7</v>
      </c>
      <c r="D2368">
        <v>1126020009775</v>
      </c>
      <c r="E2368" s="1">
        <v>46073</v>
      </c>
      <c r="F2368" s="1">
        <v>46076</v>
      </c>
      <c r="G2368">
        <v>1660</v>
      </c>
      <c r="H2368" s="1">
        <f t="shared" si="180"/>
        <v>46080</v>
      </c>
      <c r="I2368" s="5">
        <f t="shared" si="184"/>
        <v>46253</v>
      </c>
      <c r="J2368" s="9" t="str">
        <f t="shared" si="181"/>
        <v>ชำระตรงเวลา</v>
      </c>
      <c r="K2368" s="10">
        <f t="shared" si="182"/>
        <v>0</v>
      </c>
      <c r="L2368" t="str">
        <f t="shared" si="183"/>
        <v>ลูกหนี้ชั้นดี</v>
      </c>
    </row>
    <row r="2369" spans="1:12" x14ac:dyDescent="0.2">
      <c r="A2369" t="s">
        <v>1522</v>
      </c>
      <c r="B2369" t="s">
        <v>366</v>
      </c>
      <c r="C2369">
        <v>7</v>
      </c>
      <c r="D2369">
        <v>1126020009782</v>
      </c>
      <c r="E2369" s="1">
        <v>46077</v>
      </c>
      <c r="F2369" s="1">
        <v>46081</v>
      </c>
      <c r="G2369">
        <v>6890</v>
      </c>
      <c r="H2369" s="1">
        <f t="shared" si="180"/>
        <v>46084</v>
      </c>
      <c r="I2369" s="5">
        <f t="shared" si="184"/>
        <v>46253</v>
      </c>
      <c r="J2369" s="9" t="str">
        <f t="shared" si="181"/>
        <v>ค้างชำระ 1 - 30 วัน</v>
      </c>
      <c r="K2369" s="10">
        <f t="shared" si="182"/>
        <v>0</v>
      </c>
      <c r="L2369" t="str">
        <f t="shared" si="183"/>
        <v>ลูกหนี้ชั้นดี</v>
      </c>
    </row>
    <row r="2370" spans="1:12" x14ac:dyDescent="0.2">
      <c r="A2370" t="s">
        <v>1523</v>
      </c>
      <c r="B2370" t="s">
        <v>366</v>
      </c>
      <c r="C2370">
        <v>7</v>
      </c>
      <c r="D2370">
        <v>1126020009799</v>
      </c>
      <c r="E2370" s="1">
        <v>46073</v>
      </c>
      <c r="F2370" s="1">
        <v>46083</v>
      </c>
      <c r="G2370">
        <v>1590</v>
      </c>
      <c r="H2370" s="1">
        <f t="shared" ref="H2370:H2433" si="185">E2370+C2370</f>
        <v>46080</v>
      </c>
      <c r="I2370" s="5">
        <f t="shared" si="184"/>
        <v>46253</v>
      </c>
      <c r="J2370" s="9" t="str">
        <f t="shared" ref="J2370:J2433" si="186">IF(K2371&lt;=0, "ชำระตรงเวลา", IF(K2371&lt;=30, "ค้างชำระ 1 - 30 วัน", IF(K2371&lt;=60, "ค้างชำระ 31 - 60 วัน", IF(K2371&lt;=90, "ค้างชำระ 61 - 90 วัน", "ค้างชำระเกิน 90 วัน"))))</f>
        <v>ค้างชำระ 1 - 30 วัน</v>
      </c>
      <c r="K2370" s="10">
        <f t="shared" ref="K2370:K2433" si="187">IF(OR(F2370="",F2370="(ว่าง)"), MAX(0,I2369-H2370), MAX(0,F2370-H2370))</f>
        <v>3</v>
      </c>
      <c r="L2370" t="str">
        <f t="shared" ref="L2370:L2433" si="188">IF(K2370&lt;=30, "ลูกหนี้ชั้นดี", IF(K2370&lt;=90, "ลูกหนี้เฝ้าติดตาม", "ลูกหนี้ด้อยคุณภาพ (NPL)"))</f>
        <v>ลูกหนี้ชั้นดี</v>
      </c>
    </row>
    <row r="2371" spans="1:12" x14ac:dyDescent="0.2">
      <c r="A2371" t="s">
        <v>1524</v>
      </c>
      <c r="B2371" t="s">
        <v>366</v>
      </c>
      <c r="C2371">
        <v>7</v>
      </c>
      <c r="D2371">
        <v>1126020009805</v>
      </c>
      <c r="E2371" s="1">
        <v>46073</v>
      </c>
      <c r="F2371" s="1">
        <v>46083</v>
      </c>
      <c r="G2371">
        <v>1835</v>
      </c>
      <c r="H2371" s="1">
        <f t="shared" si="185"/>
        <v>46080</v>
      </c>
      <c r="I2371" s="5">
        <f t="shared" si="184"/>
        <v>46253</v>
      </c>
      <c r="J2371" s="9" t="str">
        <f t="shared" si="186"/>
        <v>ชำระตรงเวลา</v>
      </c>
      <c r="K2371" s="10">
        <f t="shared" si="187"/>
        <v>3</v>
      </c>
      <c r="L2371" t="str">
        <f t="shared" si="188"/>
        <v>ลูกหนี้ชั้นดี</v>
      </c>
    </row>
    <row r="2372" spans="1:12" x14ac:dyDescent="0.2">
      <c r="A2372" t="s">
        <v>1522</v>
      </c>
      <c r="B2372" t="s">
        <v>366</v>
      </c>
      <c r="C2372">
        <v>7</v>
      </c>
      <c r="D2372">
        <v>1126020009812</v>
      </c>
      <c r="E2372" s="1">
        <v>46073</v>
      </c>
      <c r="F2372" s="1">
        <v>46077</v>
      </c>
      <c r="G2372">
        <v>1310</v>
      </c>
      <c r="H2372" s="1">
        <f t="shared" si="185"/>
        <v>46080</v>
      </c>
      <c r="I2372" s="5">
        <f t="shared" ref="I2372:I2435" si="189">I2371</f>
        <v>46253</v>
      </c>
      <c r="J2372" s="9" t="str">
        <f t="shared" si="186"/>
        <v>ชำระตรงเวลา</v>
      </c>
      <c r="K2372" s="10">
        <f t="shared" si="187"/>
        <v>0</v>
      </c>
      <c r="L2372" t="str">
        <f t="shared" si="188"/>
        <v>ลูกหนี้ชั้นดี</v>
      </c>
    </row>
    <row r="2373" spans="1:12" x14ac:dyDescent="0.2">
      <c r="A2373" t="s">
        <v>421</v>
      </c>
      <c r="B2373" t="s">
        <v>366</v>
      </c>
      <c r="C2373">
        <v>7</v>
      </c>
      <c r="D2373">
        <v>1126020009836</v>
      </c>
      <c r="E2373" s="1">
        <v>46077</v>
      </c>
      <c r="F2373" s="1">
        <v>46077</v>
      </c>
      <c r="G2373">
        <v>5000</v>
      </c>
      <c r="H2373" s="1">
        <f t="shared" si="185"/>
        <v>46084</v>
      </c>
      <c r="I2373" s="5">
        <f t="shared" si="189"/>
        <v>46253</v>
      </c>
      <c r="J2373" s="9" t="str">
        <f t="shared" si="186"/>
        <v>ค้างชำระ 1 - 30 วัน</v>
      </c>
      <c r="K2373" s="10">
        <f t="shared" si="187"/>
        <v>0</v>
      </c>
      <c r="L2373" t="str">
        <f t="shared" si="188"/>
        <v>ลูกหนี้ชั้นดี</v>
      </c>
    </row>
    <row r="2374" spans="1:12" x14ac:dyDescent="0.2">
      <c r="A2374" t="s">
        <v>415</v>
      </c>
      <c r="B2374" t="s">
        <v>366</v>
      </c>
      <c r="C2374">
        <v>7</v>
      </c>
      <c r="D2374">
        <v>1126020009843</v>
      </c>
      <c r="E2374" s="1">
        <v>46074</v>
      </c>
      <c r="F2374" s="1">
        <v>46086</v>
      </c>
      <c r="G2374">
        <v>1950</v>
      </c>
      <c r="H2374" s="1">
        <f t="shared" si="185"/>
        <v>46081</v>
      </c>
      <c r="I2374" s="5">
        <f t="shared" si="189"/>
        <v>46253</v>
      </c>
      <c r="J2374" s="9" t="str">
        <f t="shared" si="186"/>
        <v>ชำระตรงเวลา</v>
      </c>
      <c r="K2374" s="10">
        <f t="shared" si="187"/>
        <v>5</v>
      </c>
      <c r="L2374" t="str">
        <f t="shared" si="188"/>
        <v>ลูกหนี้ชั้นดี</v>
      </c>
    </row>
    <row r="2375" spans="1:12" x14ac:dyDescent="0.2">
      <c r="A2375" t="s">
        <v>1525</v>
      </c>
      <c r="B2375" t="s">
        <v>366</v>
      </c>
      <c r="C2375">
        <v>7</v>
      </c>
      <c r="D2375">
        <v>1126020009881</v>
      </c>
      <c r="E2375" s="1">
        <v>46073</v>
      </c>
      <c r="F2375" s="1">
        <v>46074</v>
      </c>
      <c r="G2375">
        <v>1010</v>
      </c>
      <c r="H2375" s="1">
        <f t="shared" si="185"/>
        <v>46080</v>
      </c>
      <c r="I2375" s="5">
        <f t="shared" si="189"/>
        <v>46253</v>
      </c>
      <c r="J2375" s="9" t="str">
        <f t="shared" si="186"/>
        <v>ชำระตรงเวลา</v>
      </c>
      <c r="K2375" s="10">
        <f t="shared" si="187"/>
        <v>0</v>
      </c>
      <c r="L2375" t="str">
        <f t="shared" si="188"/>
        <v>ลูกหนี้ชั้นดี</v>
      </c>
    </row>
    <row r="2376" spans="1:12" x14ac:dyDescent="0.2">
      <c r="A2376" t="s">
        <v>1525</v>
      </c>
      <c r="B2376" t="s">
        <v>366</v>
      </c>
      <c r="C2376">
        <v>7</v>
      </c>
      <c r="D2376">
        <v>1126020009881</v>
      </c>
      <c r="E2376" s="1">
        <v>46073</v>
      </c>
      <c r="F2376" s="1">
        <v>46074</v>
      </c>
      <c r="G2376">
        <v>1010</v>
      </c>
      <c r="H2376" s="1">
        <f t="shared" si="185"/>
        <v>46080</v>
      </c>
      <c r="I2376" s="5">
        <f t="shared" si="189"/>
        <v>46253</v>
      </c>
      <c r="J2376" s="9" t="str">
        <f t="shared" si="186"/>
        <v>ชำระตรงเวลา</v>
      </c>
      <c r="K2376" s="10">
        <f t="shared" si="187"/>
        <v>0</v>
      </c>
      <c r="L2376" t="str">
        <f t="shared" si="188"/>
        <v>ลูกหนี้ชั้นดี</v>
      </c>
    </row>
    <row r="2377" spans="1:12" x14ac:dyDescent="0.2">
      <c r="A2377" t="s">
        <v>1525</v>
      </c>
      <c r="B2377" t="s">
        <v>366</v>
      </c>
      <c r="C2377">
        <v>7</v>
      </c>
      <c r="D2377">
        <v>1126020009881</v>
      </c>
      <c r="E2377" s="1">
        <v>46073</v>
      </c>
      <c r="F2377" s="1">
        <v>46074</v>
      </c>
      <c r="G2377">
        <v>1010</v>
      </c>
      <c r="H2377" s="1">
        <f t="shared" si="185"/>
        <v>46080</v>
      </c>
      <c r="I2377" s="5">
        <f t="shared" si="189"/>
        <v>46253</v>
      </c>
      <c r="J2377" s="9" t="str">
        <f t="shared" si="186"/>
        <v>ชำระตรงเวลา</v>
      </c>
      <c r="K2377" s="10">
        <f t="shared" si="187"/>
        <v>0</v>
      </c>
      <c r="L2377" t="str">
        <f t="shared" si="188"/>
        <v>ลูกหนี้ชั้นดี</v>
      </c>
    </row>
    <row r="2378" spans="1:12" x14ac:dyDescent="0.2">
      <c r="A2378" t="s">
        <v>386</v>
      </c>
      <c r="B2378" t="s">
        <v>366</v>
      </c>
      <c r="C2378">
        <v>7</v>
      </c>
      <c r="D2378">
        <v>1126020009904</v>
      </c>
      <c r="E2378" s="1">
        <v>46073</v>
      </c>
      <c r="F2378" s="1">
        <v>46079</v>
      </c>
      <c r="G2378">
        <v>710</v>
      </c>
      <c r="H2378" s="1">
        <f t="shared" si="185"/>
        <v>46080</v>
      </c>
      <c r="I2378" s="5">
        <f t="shared" si="189"/>
        <v>46253</v>
      </c>
      <c r="J2378" s="9" t="str">
        <f t="shared" si="186"/>
        <v>ชำระตรงเวลา</v>
      </c>
      <c r="K2378" s="10">
        <f t="shared" si="187"/>
        <v>0</v>
      </c>
      <c r="L2378" t="str">
        <f t="shared" si="188"/>
        <v>ลูกหนี้ชั้นดี</v>
      </c>
    </row>
    <row r="2379" spans="1:12" x14ac:dyDescent="0.2">
      <c r="A2379" t="s">
        <v>1526</v>
      </c>
      <c r="B2379" t="s">
        <v>366</v>
      </c>
      <c r="C2379">
        <v>7</v>
      </c>
      <c r="D2379">
        <v>1126020009911</v>
      </c>
      <c r="E2379" s="1">
        <v>46073</v>
      </c>
      <c r="F2379" s="1">
        <v>46079</v>
      </c>
      <c r="G2379">
        <v>900</v>
      </c>
      <c r="H2379" s="1">
        <f t="shared" si="185"/>
        <v>46080</v>
      </c>
      <c r="I2379" s="5">
        <f t="shared" si="189"/>
        <v>46253</v>
      </c>
      <c r="J2379" s="9" t="str">
        <f t="shared" si="186"/>
        <v>ชำระตรงเวลา</v>
      </c>
      <c r="K2379" s="10">
        <f t="shared" si="187"/>
        <v>0</v>
      </c>
      <c r="L2379" t="str">
        <f t="shared" si="188"/>
        <v>ลูกหนี้ชั้นดี</v>
      </c>
    </row>
    <row r="2380" spans="1:12" x14ac:dyDescent="0.2">
      <c r="A2380" t="s">
        <v>1526</v>
      </c>
      <c r="B2380" t="s">
        <v>366</v>
      </c>
      <c r="C2380">
        <v>7</v>
      </c>
      <c r="D2380">
        <v>1126020009935</v>
      </c>
      <c r="E2380" s="1">
        <v>46074</v>
      </c>
      <c r="F2380" s="1">
        <v>46074</v>
      </c>
      <c r="G2380">
        <v>3300</v>
      </c>
      <c r="H2380" s="1">
        <f t="shared" si="185"/>
        <v>46081</v>
      </c>
      <c r="I2380" s="5">
        <f t="shared" si="189"/>
        <v>46253</v>
      </c>
      <c r="J2380" s="9" t="str">
        <f t="shared" si="186"/>
        <v>ค้างชำระ 1 - 30 วัน</v>
      </c>
      <c r="K2380" s="10">
        <f t="shared" si="187"/>
        <v>0</v>
      </c>
      <c r="L2380" t="str">
        <f t="shared" si="188"/>
        <v>ลูกหนี้ชั้นดี</v>
      </c>
    </row>
    <row r="2381" spans="1:12" x14ac:dyDescent="0.2">
      <c r="A2381" t="s">
        <v>1527</v>
      </c>
      <c r="B2381" t="s">
        <v>366</v>
      </c>
      <c r="C2381">
        <v>7</v>
      </c>
      <c r="D2381">
        <v>1126020009942</v>
      </c>
      <c r="E2381" s="1">
        <v>46072</v>
      </c>
      <c r="F2381" s="1">
        <v>46090</v>
      </c>
      <c r="G2381">
        <v>13065</v>
      </c>
      <c r="H2381" s="1">
        <f t="shared" si="185"/>
        <v>46079</v>
      </c>
      <c r="I2381" s="5">
        <f t="shared" si="189"/>
        <v>46253</v>
      </c>
      <c r="J2381" s="9" t="str">
        <f t="shared" si="186"/>
        <v>ค้างชำระ 1 - 30 วัน</v>
      </c>
      <c r="K2381" s="10">
        <f t="shared" si="187"/>
        <v>11</v>
      </c>
      <c r="L2381" t="str">
        <f t="shared" si="188"/>
        <v>ลูกหนี้ชั้นดี</v>
      </c>
    </row>
    <row r="2382" spans="1:12" x14ac:dyDescent="0.2">
      <c r="A2382" t="s">
        <v>1526</v>
      </c>
      <c r="B2382" t="s">
        <v>366</v>
      </c>
      <c r="C2382">
        <v>7</v>
      </c>
      <c r="D2382">
        <v>1126020009959</v>
      </c>
      <c r="E2382" s="1">
        <v>46073</v>
      </c>
      <c r="F2382" s="1">
        <v>46087</v>
      </c>
      <c r="G2382">
        <v>155</v>
      </c>
      <c r="H2382" s="1">
        <f t="shared" si="185"/>
        <v>46080</v>
      </c>
      <c r="I2382" s="5">
        <f t="shared" si="189"/>
        <v>46253</v>
      </c>
      <c r="J2382" s="9" t="str">
        <f t="shared" si="186"/>
        <v>ค้างชำระ 1 - 30 วัน</v>
      </c>
      <c r="K2382" s="10">
        <f t="shared" si="187"/>
        <v>7</v>
      </c>
      <c r="L2382" t="str">
        <f t="shared" si="188"/>
        <v>ลูกหนี้ชั้นดี</v>
      </c>
    </row>
    <row r="2383" spans="1:12" x14ac:dyDescent="0.2">
      <c r="A2383" t="s">
        <v>565</v>
      </c>
      <c r="B2383" t="s">
        <v>366</v>
      </c>
      <c r="C2383">
        <v>7</v>
      </c>
      <c r="D2383">
        <v>1126020009966</v>
      </c>
      <c r="E2383" s="1">
        <v>46077</v>
      </c>
      <c r="F2383" s="1">
        <v>46088</v>
      </c>
      <c r="G2383">
        <v>4525</v>
      </c>
      <c r="H2383" s="1">
        <f t="shared" si="185"/>
        <v>46084</v>
      </c>
      <c r="I2383" s="5">
        <f t="shared" si="189"/>
        <v>46253</v>
      </c>
      <c r="J2383" s="9" t="str">
        <f t="shared" si="186"/>
        <v>ชำระตรงเวลา</v>
      </c>
      <c r="K2383" s="10">
        <f t="shared" si="187"/>
        <v>4</v>
      </c>
      <c r="L2383" t="str">
        <f t="shared" si="188"/>
        <v>ลูกหนี้ชั้นดี</v>
      </c>
    </row>
    <row r="2384" spans="1:12" x14ac:dyDescent="0.2">
      <c r="A2384" t="s">
        <v>1528</v>
      </c>
      <c r="B2384" t="s">
        <v>366</v>
      </c>
      <c r="C2384">
        <v>7</v>
      </c>
      <c r="D2384">
        <v>1126020009973</v>
      </c>
      <c r="E2384" s="1">
        <v>46074</v>
      </c>
      <c r="F2384" s="1">
        <v>46079</v>
      </c>
      <c r="G2384">
        <v>1799</v>
      </c>
      <c r="H2384" s="1">
        <f t="shared" si="185"/>
        <v>46081</v>
      </c>
      <c r="I2384" s="5">
        <f t="shared" si="189"/>
        <v>46253</v>
      </c>
      <c r="J2384" s="9" t="str">
        <f t="shared" si="186"/>
        <v>ค้างชำระ 1 - 30 วัน</v>
      </c>
      <c r="K2384" s="10">
        <f t="shared" si="187"/>
        <v>0</v>
      </c>
      <c r="L2384" t="str">
        <f t="shared" si="188"/>
        <v>ลูกหนี้ชั้นดี</v>
      </c>
    </row>
    <row r="2385" spans="1:12" x14ac:dyDescent="0.2">
      <c r="A2385" t="s">
        <v>1529</v>
      </c>
      <c r="B2385" t="s">
        <v>366</v>
      </c>
      <c r="C2385">
        <v>7</v>
      </c>
      <c r="D2385">
        <v>1126020009980</v>
      </c>
      <c r="E2385" s="1">
        <v>46077</v>
      </c>
      <c r="F2385" s="1">
        <v>46088</v>
      </c>
      <c r="G2385">
        <v>830</v>
      </c>
      <c r="H2385" s="1">
        <f t="shared" si="185"/>
        <v>46084</v>
      </c>
      <c r="I2385" s="5">
        <f t="shared" si="189"/>
        <v>46253</v>
      </c>
      <c r="J2385" s="9" t="str">
        <f t="shared" si="186"/>
        <v>ค้างชำระ 1 - 30 วัน</v>
      </c>
      <c r="K2385" s="10">
        <f t="shared" si="187"/>
        <v>4</v>
      </c>
      <c r="L2385" t="str">
        <f t="shared" si="188"/>
        <v>ลูกหนี้ชั้นดี</v>
      </c>
    </row>
    <row r="2386" spans="1:12" x14ac:dyDescent="0.2">
      <c r="A2386" t="s">
        <v>461</v>
      </c>
      <c r="B2386" t="s">
        <v>366</v>
      </c>
      <c r="C2386">
        <v>7</v>
      </c>
      <c r="D2386">
        <v>1126020009997</v>
      </c>
      <c r="E2386" s="1">
        <v>46073</v>
      </c>
      <c r="F2386" s="1">
        <v>46087</v>
      </c>
      <c r="G2386">
        <v>980</v>
      </c>
      <c r="H2386" s="1">
        <f t="shared" si="185"/>
        <v>46080</v>
      </c>
      <c r="I2386" s="5">
        <f t="shared" si="189"/>
        <v>46253</v>
      </c>
      <c r="J2386" s="9" t="str">
        <f t="shared" si="186"/>
        <v>ค้างชำระ 1 - 30 วัน</v>
      </c>
      <c r="K2386" s="10">
        <f t="shared" si="187"/>
        <v>7</v>
      </c>
      <c r="L2386" t="str">
        <f t="shared" si="188"/>
        <v>ลูกหนี้ชั้นดี</v>
      </c>
    </row>
    <row r="2387" spans="1:12" x14ac:dyDescent="0.2">
      <c r="A2387" t="s">
        <v>734</v>
      </c>
      <c r="B2387" t="s">
        <v>366</v>
      </c>
      <c r="C2387">
        <v>15</v>
      </c>
      <c r="D2387">
        <v>1126020010009</v>
      </c>
      <c r="E2387" s="1">
        <v>46073</v>
      </c>
      <c r="F2387" s="1">
        <v>46090</v>
      </c>
      <c r="G2387">
        <v>1980</v>
      </c>
      <c r="H2387" s="1">
        <f t="shared" si="185"/>
        <v>46088</v>
      </c>
      <c r="I2387" s="5">
        <f t="shared" si="189"/>
        <v>46253</v>
      </c>
      <c r="J2387" s="9" t="str">
        <f t="shared" si="186"/>
        <v>ชำระตรงเวลา</v>
      </c>
      <c r="K2387" s="10">
        <f t="shared" si="187"/>
        <v>2</v>
      </c>
      <c r="L2387" t="str">
        <f t="shared" si="188"/>
        <v>ลูกหนี้ชั้นดี</v>
      </c>
    </row>
    <row r="2388" spans="1:12" x14ac:dyDescent="0.2">
      <c r="A2388" t="s">
        <v>1382</v>
      </c>
      <c r="B2388" t="s">
        <v>366</v>
      </c>
      <c r="C2388">
        <v>7</v>
      </c>
      <c r="D2388">
        <v>1126020010016</v>
      </c>
      <c r="E2388" s="1">
        <v>46074</v>
      </c>
      <c r="F2388" s="1">
        <v>46079</v>
      </c>
      <c r="G2388">
        <v>120</v>
      </c>
      <c r="H2388" s="1">
        <f t="shared" si="185"/>
        <v>46081</v>
      </c>
      <c r="I2388" s="5">
        <f t="shared" si="189"/>
        <v>46253</v>
      </c>
      <c r="J2388" s="9" t="str">
        <f t="shared" si="186"/>
        <v>ชำระตรงเวลา</v>
      </c>
      <c r="K2388" s="10">
        <f t="shared" si="187"/>
        <v>0</v>
      </c>
      <c r="L2388" t="str">
        <f t="shared" si="188"/>
        <v>ลูกหนี้ชั้นดี</v>
      </c>
    </row>
    <row r="2389" spans="1:12" x14ac:dyDescent="0.2">
      <c r="A2389" t="s">
        <v>734</v>
      </c>
      <c r="B2389" t="s">
        <v>366</v>
      </c>
      <c r="C2389">
        <v>7</v>
      </c>
      <c r="D2389">
        <v>1126020010023</v>
      </c>
      <c r="E2389" s="1">
        <v>46071</v>
      </c>
      <c r="F2389" s="1">
        <v>46073</v>
      </c>
      <c r="G2389">
        <v>760</v>
      </c>
      <c r="H2389" s="1">
        <f t="shared" si="185"/>
        <v>46078</v>
      </c>
      <c r="I2389" s="5">
        <f t="shared" si="189"/>
        <v>46253</v>
      </c>
      <c r="J2389" s="9" t="str">
        <f t="shared" si="186"/>
        <v>ค้างชำระ 1 - 30 วัน</v>
      </c>
      <c r="K2389" s="10">
        <f t="shared" si="187"/>
        <v>0</v>
      </c>
      <c r="L2389" t="str">
        <f t="shared" si="188"/>
        <v>ลูกหนี้ชั้นดี</v>
      </c>
    </row>
    <row r="2390" spans="1:12" x14ac:dyDescent="0.2">
      <c r="A2390" t="s">
        <v>734</v>
      </c>
      <c r="B2390" t="s">
        <v>366</v>
      </c>
      <c r="C2390">
        <v>7</v>
      </c>
      <c r="D2390">
        <v>1126020010030</v>
      </c>
      <c r="E2390" s="1">
        <v>46073</v>
      </c>
      <c r="F2390" s="1">
        <v>46087</v>
      </c>
      <c r="G2390">
        <v>9645</v>
      </c>
      <c r="H2390" s="1">
        <f t="shared" si="185"/>
        <v>46080</v>
      </c>
      <c r="I2390" s="5">
        <f t="shared" si="189"/>
        <v>46253</v>
      </c>
      <c r="J2390" s="9" t="str">
        <f t="shared" si="186"/>
        <v>ชำระตรงเวลา</v>
      </c>
      <c r="K2390" s="10">
        <f t="shared" si="187"/>
        <v>7</v>
      </c>
      <c r="L2390" t="str">
        <f t="shared" si="188"/>
        <v>ลูกหนี้ชั้นดี</v>
      </c>
    </row>
    <row r="2391" spans="1:12" x14ac:dyDescent="0.2">
      <c r="A2391" t="s">
        <v>771</v>
      </c>
      <c r="B2391" t="s">
        <v>366</v>
      </c>
      <c r="C2391">
        <v>7</v>
      </c>
      <c r="D2391">
        <v>1126020010047</v>
      </c>
      <c r="E2391" s="1">
        <v>46077</v>
      </c>
      <c r="F2391" s="1">
        <v>46081</v>
      </c>
      <c r="G2391">
        <v>1320</v>
      </c>
      <c r="H2391" s="1">
        <f t="shared" si="185"/>
        <v>46084</v>
      </c>
      <c r="I2391" s="5">
        <f t="shared" si="189"/>
        <v>46253</v>
      </c>
      <c r="J2391" s="9" t="str">
        <f t="shared" si="186"/>
        <v>ชำระตรงเวลา</v>
      </c>
      <c r="K2391" s="10">
        <f t="shared" si="187"/>
        <v>0</v>
      </c>
      <c r="L2391" t="str">
        <f t="shared" si="188"/>
        <v>ลูกหนี้ชั้นดี</v>
      </c>
    </row>
    <row r="2392" spans="1:12" x14ac:dyDescent="0.2">
      <c r="A2392" t="s">
        <v>771</v>
      </c>
      <c r="B2392" t="s">
        <v>366</v>
      </c>
      <c r="C2392">
        <v>7</v>
      </c>
      <c r="D2392">
        <v>1126020010047</v>
      </c>
      <c r="E2392" s="1">
        <v>46077</v>
      </c>
      <c r="F2392" s="1">
        <v>46081</v>
      </c>
      <c r="G2392">
        <v>1320</v>
      </c>
      <c r="H2392" s="1">
        <f t="shared" si="185"/>
        <v>46084</v>
      </c>
      <c r="I2392" s="5">
        <f t="shared" si="189"/>
        <v>46253</v>
      </c>
      <c r="J2392" s="9" t="str">
        <f t="shared" si="186"/>
        <v>ชำระตรงเวลา</v>
      </c>
      <c r="K2392" s="10">
        <f t="shared" si="187"/>
        <v>0</v>
      </c>
      <c r="L2392" t="str">
        <f t="shared" si="188"/>
        <v>ลูกหนี้ชั้นดี</v>
      </c>
    </row>
    <row r="2393" spans="1:12" x14ac:dyDescent="0.2">
      <c r="A2393" t="s">
        <v>771</v>
      </c>
      <c r="B2393" t="s">
        <v>366</v>
      </c>
      <c r="C2393">
        <v>7</v>
      </c>
      <c r="D2393">
        <v>1126020010047</v>
      </c>
      <c r="E2393" s="1">
        <v>46077</v>
      </c>
      <c r="F2393" s="1">
        <v>46081</v>
      </c>
      <c r="G2393">
        <v>1320</v>
      </c>
      <c r="H2393" s="1">
        <f t="shared" si="185"/>
        <v>46084</v>
      </c>
      <c r="I2393" s="5">
        <f t="shared" si="189"/>
        <v>46253</v>
      </c>
      <c r="J2393" s="9" t="str">
        <f t="shared" si="186"/>
        <v>ชำระตรงเวลา</v>
      </c>
      <c r="K2393" s="10">
        <f t="shared" si="187"/>
        <v>0</v>
      </c>
      <c r="L2393" t="str">
        <f t="shared" si="188"/>
        <v>ลูกหนี้ชั้นดี</v>
      </c>
    </row>
    <row r="2394" spans="1:12" x14ac:dyDescent="0.2">
      <c r="A2394" t="s">
        <v>771</v>
      </c>
      <c r="B2394" t="s">
        <v>366</v>
      </c>
      <c r="C2394">
        <v>7</v>
      </c>
      <c r="D2394">
        <v>1126020010047</v>
      </c>
      <c r="E2394" s="1">
        <v>46077</v>
      </c>
      <c r="F2394" s="1">
        <v>46081</v>
      </c>
      <c r="G2394">
        <v>1320</v>
      </c>
      <c r="H2394" s="1">
        <f t="shared" si="185"/>
        <v>46084</v>
      </c>
      <c r="I2394" s="5">
        <f t="shared" si="189"/>
        <v>46253</v>
      </c>
      <c r="J2394" s="9" t="str">
        <f t="shared" si="186"/>
        <v>ชำระตรงเวลา</v>
      </c>
      <c r="K2394" s="10">
        <f t="shared" si="187"/>
        <v>0</v>
      </c>
      <c r="L2394" t="str">
        <f t="shared" si="188"/>
        <v>ลูกหนี้ชั้นดี</v>
      </c>
    </row>
    <row r="2395" spans="1:12" x14ac:dyDescent="0.2">
      <c r="A2395" t="s">
        <v>771</v>
      </c>
      <c r="B2395" t="s">
        <v>366</v>
      </c>
      <c r="C2395">
        <v>7</v>
      </c>
      <c r="D2395">
        <v>1126020010047</v>
      </c>
      <c r="E2395" s="1">
        <v>46077</v>
      </c>
      <c r="F2395" s="1">
        <v>46081</v>
      </c>
      <c r="G2395">
        <v>1320</v>
      </c>
      <c r="H2395" s="1">
        <f t="shared" si="185"/>
        <v>46084</v>
      </c>
      <c r="I2395" s="5">
        <f t="shared" si="189"/>
        <v>46253</v>
      </c>
      <c r="J2395" s="9" t="str">
        <f t="shared" si="186"/>
        <v>ชำระตรงเวลา</v>
      </c>
      <c r="K2395" s="10">
        <f t="shared" si="187"/>
        <v>0</v>
      </c>
      <c r="L2395" t="str">
        <f t="shared" si="188"/>
        <v>ลูกหนี้ชั้นดี</v>
      </c>
    </row>
    <row r="2396" spans="1:12" x14ac:dyDescent="0.2">
      <c r="A2396" t="s">
        <v>771</v>
      </c>
      <c r="B2396" t="s">
        <v>366</v>
      </c>
      <c r="C2396">
        <v>7</v>
      </c>
      <c r="D2396">
        <v>1126020010047</v>
      </c>
      <c r="E2396" s="1">
        <v>46077</v>
      </c>
      <c r="F2396" s="1">
        <v>46081</v>
      </c>
      <c r="G2396">
        <v>1320</v>
      </c>
      <c r="H2396" s="1">
        <f t="shared" si="185"/>
        <v>46084</v>
      </c>
      <c r="I2396" s="5">
        <f t="shared" si="189"/>
        <v>46253</v>
      </c>
      <c r="J2396" s="9" t="str">
        <f t="shared" si="186"/>
        <v>ชำระตรงเวลา</v>
      </c>
      <c r="K2396" s="10">
        <f t="shared" si="187"/>
        <v>0</v>
      </c>
      <c r="L2396" t="str">
        <f t="shared" si="188"/>
        <v>ลูกหนี้ชั้นดี</v>
      </c>
    </row>
    <row r="2397" spans="1:12" x14ac:dyDescent="0.2">
      <c r="A2397" t="s">
        <v>665</v>
      </c>
      <c r="B2397" t="s">
        <v>366</v>
      </c>
      <c r="C2397">
        <v>7</v>
      </c>
      <c r="D2397">
        <v>1126020010054</v>
      </c>
      <c r="E2397" s="1">
        <v>46077</v>
      </c>
      <c r="F2397" s="1">
        <v>46081</v>
      </c>
      <c r="G2397">
        <v>5320</v>
      </c>
      <c r="H2397" s="1">
        <f t="shared" si="185"/>
        <v>46084</v>
      </c>
      <c r="I2397" s="5">
        <f t="shared" si="189"/>
        <v>46253</v>
      </c>
      <c r="J2397" s="9" t="str">
        <f t="shared" si="186"/>
        <v>ค้างชำระ 1 - 30 วัน</v>
      </c>
      <c r="K2397" s="10">
        <f t="shared" si="187"/>
        <v>0</v>
      </c>
      <c r="L2397" t="str">
        <f t="shared" si="188"/>
        <v>ลูกหนี้ชั้นดี</v>
      </c>
    </row>
    <row r="2398" spans="1:12" x14ac:dyDescent="0.2">
      <c r="A2398" t="s">
        <v>778</v>
      </c>
      <c r="B2398" t="s">
        <v>366</v>
      </c>
      <c r="C2398">
        <v>7</v>
      </c>
      <c r="D2398">
        <v>1126020010061</v>
      </c>
      <c r="E2398" s="1">
        <v>46073</v>
      </c>
      <c r="F2398" s="1">
        <v>46081</v>
      </c>
      <c r="G2398">
        <v>900</v>
      </c>
      <c r="H2398" s="1">
        <f t="shared" si="185"/>
        <v>46080</v>
      </c>
      <c r="I2398" s="5">
        <f t="shared" si="189"/>
        <v>46253</v>
      </c>
      <c r="J2398" s="9" t="str">
        <f t="shared" si="186"/>
        <v>ชำระตรงเวลา</v>
      </c>
      <c r="K2398" s="10">
        <f t="shared" si="187"/>
        <v>1</v>
      </c>
      <c r="L2398" t="str">
        <f t="shared" si="188"/>
        <v>ลูกหนี้ชั้นดี</v>
      </c>
    </row>
    <row r="2399" spans="1:12" x14ac:dyDescent="0.2">
      <c r="A2399" t="s">
        <v>1531</v>
      </c>
      <c r="B2399" t="s">
        <v>366</v>
      </c>
      <c r="C2399">
        <v>7</v>
      </c>
      <c r="D2399">
        <v>1126020010078</v>
      </c>
      <c r="E2399" s="1">
        <v>46077</v>
      </c>
      <c r="F2399" s="1">
        <v>46080</v>
      </c>
      <c r="G2399">
        <v>2300</v>
      </c>
      <c r="H2399" s="1">
        <f t="shared" si="185"/>
        <v>46084</v>
      </c>
      <c r="I2399" s="5">
        <f t="shared" si="189"/>
        <v>46253</v>
      </c>
      <c r="J2399" s="9" t="str">
        <f t="shared" si="186"/>
        <v>ค้างชำระ 1 - 30 วัน</v>
      </c>
      <c r="K2399" s="10">
        <f t="shared" si="187"/>
        <v>0</v>
      </c>
      <c r="L2399" t="str">
        <f t="shared" si="188"/>
        <v>ลูกหนี้ชั้นดี</v>
      </c>
    </row>
    <row r="2400" spans="1:12" x14ac:dyDescent="0.2">
      <c r="A2400" t="s">
        <v>1531</v>
      </c>
      <c r="B2400" t="s">
        <v>366</v>
      </c>
      <c r="C2400">
        <v>15</v>
      </c>
      <c r="D2400">
        <v>1126020010085</v>
      </c>
      <c r="E2400" s="1">
        <v>46076</v>
      </c>
      <c r="F2400" s="1">
        <v>46093</v>
      </c>
      <c r="G2400">
        <v>1000</v>
      </c>
      <c r="H2400" s="1">
        <f t="shared" si="185"/>
        <v>46091</v>
      </c>
      <c r="I2400" s="5">
        <f t="shared" si="189"/>
        <v>46253</v>
      </c>
      <c r="J2400" s="9" t="str">
        <f t="shared" si="186"/>
        <v>ชำระตรงเวลา</v>
      </c>
      <c r="K2400" s="10">
        <f t="shared" si="187"/>
        <v>2</v>
      </c>
      <c r="L2400" t="str">
        <f t="shared" si="188"/>
        <v>ลูกหนี้ชั้นดี</v>
      </c>
    </row>
    <row r="2401" spans="1:12" x14ac:dyDescent="0.2">
      <c r="A2401" t="s">
        <v>417</v>
      </c>
      <c r="B2401" t="s">
        <v>366</v>
      </c>
      <c r="C2401">
        <v>7</v>
      </c>
      <c r="D2401">
        <v>1126020010092</v>
      </c>
      <c r="E2401" s="1">
        <v>46073</v>
      </c>
      <c r="F2401" s="1">
        <v>46080</v>
      </c>
      <c r="G2401">
        <v>23918</v>
      </c>
      <c r="H2401" s="1">
        <f t="shared" si="185"/>
        <v>46080</v>
      </c>
      <c r="I2401" s="5">
        <f t="shared" si="189"/>
        <v>46253</v>
      </c>
      <c r="J2401" s="9" t="str">
        <f t="shared" si="186"/>
        <v>ชำระตรงเวลา</v>
      </c>
      <c r="K2401" s="10">
        <f t="shared" si="187"/>
        <v>0</v>
      </c>
      <c r="L2401" t="str">
        <f t="shared" si="188"/>
        <v>ลูกหนี้ชั้นดี</v>
      </c>
    </row>
    <row r="2402" spans="1:12" x14ac:dyDescent="0.2">
      <c r="A2402" t="s">
        <v>1531</v>
      </c>
      <c r="B2402" t="s">
        <v>366</v>
      </c>
      <c r="C2402">
        <v>30</v>
      </c>
      <c r="D2402">
        <v>1126020010108</v>
      </c>
      <c r="E2402" s="1">
        <v>46073</v>
      </c>
      <c r="F2402" s="1">
        <v>46081</v>
      </c>
      <c r="G2402">
        <v>120</v>
      </c>
      <c r="H2402" s="1">
        <f t="shared" si="185"/>
        <v>46103</v>
      </c>
      <c r="I2402" s="5">
        <f t="shared" si="189"/>
        <v>46253</v>
      </c>
      <c r="J2402" s="9" t="str">
        <f t="shared" si="186"/>
        <v>ชำระตรงเวลา</v>
      </c>
      <c r="K2402" s="10">
        <f t="shared" si="187"/>
        <v>0</v>
      </c>
      <c r="L2402" t="str">
        <f t="shared" si="188"/>
        <v>ลูกหนี้ชั้นดี</v>
      </c>
    </row>
    <row r="2403" spans="1:12" x14ac:dyDescent="0.2">
      <c r="A2403" t="s">
        <v>417</v>
      </c>
      <c r="B2403" t="s">
        <v>366</v>
      </c>
      <c r="C2403">
        <v>7</v>
      </c>
      <c r="D2403">
        <v>1126020010115</v>
      </c>
      <c r="E2403" s="1">
        <v>46074</v>
      </c>
      <c r="F2403" s="1">
        <v>46080</v>
      </c>
      <c r="G2403">
        <v>6960</v>
      </c>
      <c r="H2403" s="1">
        <f t="shared" si="185"/>
        <v>46081</v>
      </c>
      <c r="I2403" s="5">
        <f t="shared" si="189"/>
        <v>46253</v>
      </c>
      <c r="J2403" s="9" t="str">
        <f t="shared" si="186"/>
        <v>ชำระตรงเวลา</v>
      </c>
      <c r="K2403" s="10">
        <f t="shared" si="187"/>
        <v>0</v>
      </c>
      <c r="L2403" t="str">
        <f t="shared" si="188"/>
        <v>ลูกหนี้ชั้นดี</v>
      </c>
    </row>
    <row r="2404" spans="1:12" x14ac:dyDescent="0.2">
      <c r="A2404" t="s">
        <v>1532</v>
      </c>
      <c r="B2404" t="s">
        <v>366</v>
      </c>
      <c r="C2404">
        <v>7</v>
      </c>
      <c r="D2404">
        <v>1126020010122</v>
      </c>
      <c r="E2404" s="1">
        <v>46071</v>
      </c>
      <c r="F2404" s="1">
        <v>46077</v>
      </c>
      <c r="G2404">
        <v>1450</v>
      </c>
      <c r="H2404" s="1">
        <f t="shared" si="185"/>
        <v>46078</v>
      </c>
      <c r="I2404" s="5">
        <f t="shared" si="189"/>
        <v>46253</v>
      </c>
      <c r="J2404" s="9" t="str">
        <f t="shared" si="186"/>
        <v>ค้างชำระ 1 - 30 วัน</v>
      </c>
      <c r="K2404" s="10">
        <f t="shared" si="187"/>
        <v>0</v>
      </c>
      <c r="L2404" t="str">
        <f t="shared" si="188"/>
        <v>ลูกหนี้ชั้นดี</v>
      </c>
    </row>
    <row r="2405" spans="1:12" x14ac:dyDescent="0.2">
      <c r="A2405" t="s">
        <v>904</v>
      </c>
      <c r="B2405" t="s">
        <v>366</v>
      </c>
      <c r="C2405">
        <v>7</v>
      </c>
      <c r="D2405">
        <v>1126020010139</v>
      </c>
      <c r="E2405" s="1">
        <v>46073</v>
      </c>
      <c r="F2405" s="1">
        <v>46083</v>
      </c>
      <c r="G2405">
        <v>828</v>
      </c>
      <c r="H2405" s="1">
        <f t="shared" si="185"/>
        <v>46080</v>
      </c>
      <c r="I2405" s="5">
        <f t="shared" si="189"/>
        <v>46253</v>
      </c>
      <c r="J2405" s="9" t="str">
        <f t="shared" si="186"/>
        <v>ชำระตรงเวลา</v>
      </c>
      <c r="K2405" s="10">
        <f t="shared" si="187"/>
        <v>3</v>
      </c>
      <c r="L2405" t="str">
        <f t="shared" si="188"/>
        <v>ลูกหนี้ชั้นดี</v>
      </c>
    </row>
    <row r="2406" spans="1:12" x14ac:dyDescent="0.2">
      <c r="A2406" t="s">
        <v>1364</v>
      </c>
      <c r="B2406" t="s">
        <v>366</v>
      </c>
      <c r="C2406">
        <v>15</v>
      </c>
      <c r="D2406">
        <v>1126020010153</v>
      </c>
      <c r="E2406" s="1">
        <v>46074</v>
      </c>
      <c r="F2406" s="1">
        <v>46080</v>
      </c>
      <c r="G2406">
        <v>7639</v>
      </c>
      <c r="H2406" s="1">
        <f t="shared" si="185"/>
        <v>46089</v>
      </c>
      <c r="I2406" s="5">
        <f t="shared" si="189"/>
        <v>46253</v>
      </c>
      <c r="J2406" s="9" t="str">
        <f t="shared" si="186"/>
        <v>ชำระตรงเวลา</v>
      </c>
      <c r="K2406" s="10">
        <f t="shared" si="187"/>
        <v>0</v>
      </c>
      <c r="L2406" t="str">
        <f t="shared" si="188"/>
        <v>ลูกหนี้ชั้นดี</v>
      </c>
    </row>
    <row r="2407" spans="1:12" x14ac:dyDescent="0.2">
      <c r="A2407" t="s">
        <v>828</v>
      </c>
      <c r="B2407" t="s">
        <v>366</v>
      </c>
      <c r="C2407">
        <v>7</v>
      </c>
      <c r="D2407">
        <v>1126020010177</v>
      </c>
      <c r="E2407" s="1">
        <v>46074</v>
      </c>
      <c r="F2407" s="1">
        <v>46081</v>
      </c>
      <c r="G2407">
        <v>3485</v>
      </c>
      <c r="H2407" s="1">
        <f t="shared" si="185"/>
        <v>46081</v>
      </c>
      <c r="I2407" s="5">
        <f t="shared" si="189"/>
        <v>46253</v>
      </c>
      <c r="J2407" s="9" t="str">
        <f t="shared" si="186"/>
        <v>ชำระตรงเวลา</v>
      </c>
      <c r="K2407" s="10">
        <f t="shared" si="187"/>
        <v>0</v>
      </c>
      <c r="L2407" t="str">
        <f t="shared" si="188"/>
        <v>ลูกหนี้ชั้นดี</v>
      </c>
    </row>
    <row r="2408" spans="1:12" x14ac:dyDescent="0.2">
      <c r="A2408" t="s">
        <v>1405</v>
      </c>
      <c r="B2408" t="s">
        <v>366</v>
      </c>
      <c r="C2408">
        <v>7</v>
      </c>
      <c r="D2408">
        <v>1126020010184</v>
      </c>
      <c r="E2408" s="1">
        <v>46072</v>
      </c>
      <c r="F2408" s="1">
        <v>46078</v>
      </c>
      <c r="G2408">
        <v>3920</v>
      </c>
      <c r="H2408" s="1">
        <f t="shared" si="185"/>
        <v>46079</v>
      </c>
      <c r="I2408" s="5">
        <f t="shared" si="189"/>
        <v>46253</v>
      </c>
      <c r="J2408" s="9" t="str">
        <f t="shared" si="186"/>
        <v>ค้างชำระ 1 - 30 วัน</v>
      </c>
      <c r="K2408" s="10">
        <f t="shared" si="187"/>
        <v>0</v>
      </c>
      <c r="L2408" t="str">
        <f t="shared" si="188"/>
        <v>ลูกหนี้ชั้นดี</v>
      </c>
    </row>
    <row r="2409" spans="1:12" x14ac:dyDescent="0.2">
      <c r="A2409" t="s">
        <v>1533</v>
      </c>
      <c r="B2409" t="s">
        <v>366</v>
      </c>
      <c r="C2409">
        <v>7</v>
      </c>
      <c r="D2409">
        <v>1126020010191</v>
      </c>
      <c r="E2409" s="1">
        <v>46072</v>
      </c>
      <c r="F2409" s="1">
        <v>46087</v>
      </c>
      <c r="G2409">
        <v>910</v>
      </c>
      <c r="H2409" s="1">
        <f t="shared" si="185"/>
        <v>46079</v>
      </c>
      <c r="I2409" s="5">
        <f t="shared" si="189"/>
        <v>46253</v>
      </c>
      <c r="J2409" s="9" t="str">
        <f t="shared" si="186"/>
        <v>ชำระตรงเวลา</v>
      </c>
      <c r="K2409" s="10">
        <f t="shared" si="187"/>
        <v>8</v>
      </c>
      <c r="L2409" t="str">
        <f t="shared" si="188"/>
        <v>ลูกหนี้ชั้นดี</v>
      </c>
    </row>
    <row r="2410" spans="1:12" x14ac:dyDescent="0.2">
      <c r="A2410" t="s">
        <v>961</v>
      </c>
      <c r="B2410" t="s">
        <v>366</v>
      </c>
      <c r="C2410">
        <v>7</v>
      </c>
      <c r="D2410">
        <v>1126020010207</v>
      </c>
      <c r="E2410" s="1">
        <v>46076</v>
      </c>
      <c r="F2410" s="1">
        <v>46080</v>
      </c>
      <c r="G2410">
        <v>5590</v>
      </c>
      <c r="H2410" s="1">
        <f t="shared" si="185"/>
        <v>46083</v>
      </c>
      <c r="I2410" s="5">
        <f t="shared" si="189"/>
        <v>46253</v>
      </c>
      <c r="J2410" s="9" t="str">
        <f t="shared" si="186"/>
        <v>ชำระตรงเวลา</v>
      </c>
      <c r="K2410" s="10">
        <f t="shared" si="187"/>
        <v>0</v>
      </c>
      <c r="L2410" t="str">
        <f t="shared" si="188"/>
        <v>ลูกหนี้ชั้นดี</v>
      </c>
    </row>
    <row r="2411" spans="1:12" x14ac:dyDescent="0.2">
      <c r="A2411" t="s">
        <v>16</v>
      </c>
      <c r="B2411" t="s">
        <v>366</v>
      </c>
      <c r="C2411">
        <v>7</v>
      </c>
      <c r="D2411">
        <v>1126020010214</v>
      </c>
      <c r="E2411" s="1">
        <v>46074</v>
      </c>
      <c r="F2411" s="1">
        <v>46076</v>
      </c>
      <c r="G2411">
        <v>595</v>
      </c>
      <c r="H2411" s="1">
        <f t="shared" si="185"/>
        <v>46081</v>
      </c>
      <c r="I2411" s="5">
        <f t="shared" si="189"/>
        <v>46253</v>
      </c>
      <c r="J2411" s="9" t="str">
        <f t="shared" si="186"/>
        <v>ค้างชำระ 1 - 30 วัน</v>
      </c>
      <c r="K2411" s="10">
        <f t="shared" si="187"/>
        <v>0</v>
      </c>
      <c r="L2411" t="str">
        <f t="shared" si="188"/>
        <v>ลูกหนี้ชั้นดี</v>
      </c>
    </row>
    <row r="2412" spans="1:12" x14ac:dyDescent="0.2">
      <c r="A2412" t="s">
        <v>1534</v>
      </c>
      <c r="B2412" t="s">
        <v>366</v>
      </c>
      <c r="C2412">
        <v>7</v>
      </c>
      <c r="D2412">
        <v>1126020010221</v>
      </c>
      <c r="E2412" s="1">
        <v>46072</v>
      </c>
      <c r="F2412" s="1">
        <v>46080</v>
      </c>
      <c r="G2412">
        <v>5385</v>
      </c>
      <c r="H2412" s="1">
        <f t="shared" si="185"/>
        <v>46079</v>
      </c>
      <c r="I2412" s="5">
        <f t="shared" si="189"/>
        <v>46253</v>
      </c>
      <c r="J2412" s="9" t="str">
        <f t="shared" si="186"/>
        <v>ค้างชำระ 1 - 30 วัน</v>
      </c>
      <c r="K2412" s="10">
        <f t="shared" si="187"/>
        <v>1</v>
      </c>
      <c r="L2412" t="str">
        <f t="shared" si="188"/>
        <v>ลูกหนี้ชั้นดี</v>
      </c>
    </row>
    <row r="2413" spans="1:12" x14ac:dyDescent="0.2">
      <c r="A2413" t="s">
        <v>1535</v>
      </c>
      <c r="B2413" t="s">
        <v>366</v>
      </c>
      <c r="C2413">
        <v>7</v>
      </c>
      <c r="D2413">
        <v>1126020010238</v>
      </c>
      <c r="E2413" s="1">
        <v>46072</v>
      </c>
      <c r="F2413" s="1">
        <v>46081</v>
      </c>
      <c r="G2413">
        <v>4950</v>
      </c>
      <c r="H2413" s="1">
        <f t="shared" si="185"/>
        <v>46079</v>
      </c>
      <c r="I2413" s="5">
        <f t="shared" si="189"/>
        <v>46253</v>
      </c>
      <c r="J2413" s="9" t="str">
        <f t="shared" si="186"/>
        <v>ชำระตรงเวลา</v>
      </c>
      <c r="K2413" s="10">
        <f t="shared" si="187"/>
        <v>2</v>
      </c>
      <c r="L2413" t="str">
        <f t="shared" si="188"/>
        <v>ลูกหนี้ชั้นดี</v>
      </c>
    </row>
    <row r="2414" spans="1:12" x14ac:dyDescent="0.2">
      <c r="A2414" t="s">
        <v>1430</v>
      </c>
      <c r="B2414" t="s">
        <v>366</v>
      </c>
      <c r="C2414">
        <v>7</v>
      </c>
      <c r="D2414">
        <v>1126020010245</v>
      </c>
      <c r="E2414" s="1">
        <v>46076</v>
      </c>
      <c r="F2414" s="1">
        <v>46081</v>
      </c>
      <c r="G2414">
        <v>3285</v>
      </c>
      <c r="H2414" s="1">
        <f t="shared" si="185"/>
        <v>46083</v>
      </c>
      <c r="I2414" s="5">
        <f t="shared" si="189"/>
        <v>46253</v>
      </c>
      <c r="J2414" s="9" t="str">
        <f t="shared" si="186"/>
        <v>ชำระตรงเวลา</v>
      </c>
      <c r="K2414" s="10">
        <f t="shared" si="187"/>
        <v>0</v>
      </c>
      <c r="L2414" t="str">
        <f t="shared" si="188"/>
        <v>ลูกหนี้ชั้นดี</v>
      </c>
    </row>
    <row r="2415" spans="1:12" x14ac:dyDescent="0.2">
      <c r="A2415" t="s">
        <v>1536</v>
      </c>
      <c r="B2415" t="s">
        <v>366</v>
      </c>
      <c r="C2415">
        <v>7</v>
      </c>
      <c r="D2415">
        <v>1126020010252</v>
      </c>
      <c r="E2415" s="1">
        <v>46073</v>
      </c>
      <c r="F2415" s="1">
        <v>46077</v>
      </c>
      <c r="G2415">
        <v>6015</v>
      </c>
      <c r="H2415" s="1">
        <f t="shared" si="185"/>
        <v>46080</v>
      </c>
      <c r="I2415" s="5">
        <f t="shared" si="189"/>
        <v>46253</v>
      </c>
      <c r="J2415" s="9" t="str">
        <f t="shared" si="186"/>
        <v>ชำระตรงเวลา</v>
      </c>
      <c r="K2415" s="10">
        <f t="shared" si="187"/>
        <v>0</v>
      </c>
      <c r="L2415" t="str">
        <f t="shared" si="188"/>
        <v>ลูกหนี้ชั้นดี</v>
      </c>
    </row>
    <row r="2416" spans="1:12" x14ac:dyDescent="0.2">
      <c r="A2416" t="s">
        <v>1413</v>
      </c>
      <c r="B2416" t="s">
        <v>366</v>
      </c>
      <c r="C2416">
        <v>7</v>
      </c>
      <c r="D2416">
        <v>1126020010269</v>
      </c>
      <c r="E2416" s="1">
        <v>46076</v>
      </c>
      <c r="F2416" s="1">
        <v>46081</v>
      </c>
      <c r="G2416">
        <v>2110</v>
      </c>
      <c r="H2416" s="1">
        <f t="shared" si="185"/>
        <v>46083</v>
      </c>
      <c r="I2416" s="5">
        <f t="shared" si="189"/>
        <v>46253</v>
      </c>
      <c r="J2416" s="9" t="str">
        <f t="shared" si="186"/>
        <v>ค้างชำระ 1 - 30 วัน</v>
      </c>
      <c r="K2416" s="10">
        <f t="shared" si="187"/>
        <v>0</v>
      </c>
      <c r="L2416" t="str">
        <f t="shared" si="188"/>
        <v>ลูกหนี้ชั้นดี</v>
      </c>
    </row>
    <row r="2417" spans="1:12" x14ac:dyDescent="0.2">
      <c r="A2417" t="s">
        <v>766</v>
      </c>
      <c r="B2417" t="s">
        <v>366</v>
      </c>
      <c r="C2417">
        <v>7</v>
      </c>
      <c r="D2417">
        <v>1126020010283</v>
      </c>
      <c r="E2417" s="1">
        <v>46073</v>
      </c>
      <c r="F2417" s="1">
        <v>46086</v>
      </c>
      <c r="G2417">
        <v>3232</v>
      </c>
      <c r="H2417" s="1">
        <f t="shared" si="185"/>
        <v>46080</v>
      </c>
      <c r="I2417" s="5">
        <f t="shared" si="189"/>
        <v>46253</v>
      </c>
      <c r="J2417" s="9" t="str">
        <f t="shared" si="186"/>
        <v>ชำระตรงเวลา</v>
      </c>
      <c r="K2417" s="10">
        <f t="shared" si="187"/>
        <v>6</v>
      </c>
      <c r="L2417" t="str">
        <f t="shared" si="188"/>
        <v>ลูกหนี้ชั้นดี</v>
      </c>
    </row>
    <row r="2418" spans="1:12" x14ac:dyDescent="0.2">
      <c r="A2418" t="s">
        <v>762</v>
      </c>
      <c r="B2418" t="s">
        <v>366</v>
      </c>
      <c r="C2418">
        <v>7</v>
      </c>
      <c r="D2418">
        <v>1126020010337</v>
      </c>
      <c r="E2418" s="1">
        <v>46074</v>
      </c>
      <c r="F2418" s="1">
        <v>46076</v>
      </c>
      <c r="G2418">
        <v>2745</v>
      </c>
      <c r="H2418" s="1">
        <f t="shared" si="185"/>
        <v>46081</v>
      </c>
      <c r="I2418" s="5">
        <f t="shared" si="189"/>
        <v>46253</v>
      </c>
      <c r="J2418" s="9" t="str">
        <f t="shared" si="186"/>
        <v>ชำระตรงเวลา</v>
      </c>
      <c r="K2418" s="10">
        <f t="shared" si="187"/>
        <v>0</v>
      </c>
      <c r="L2418" t="str">
        <f t="shared" si="188"/>
        <v>ลูกหนี้ชั้นดี</v>
      </c>
    </row>
    <row r="2419" spans="1:12" x14ac:dyDescent="0.2">
      <c r="A2419" t="s">
        <v>762</v>
      </c>
      <c r="B2419" t="s">
        <v>366</v>
      </c>
      <c r="C2419">
        <v>30</v>
      </c>
      <c r="D2419">
        <v>1126020010344</v>
      </c>
      <c r="E2419" s="1">
        <v>46076</v>
      </c>
      <c r="F2419" s="1">
        <v>46087</v>
      </c>
      <c r="G2419">
        <v>2448</v>
      </c>
      <c r="H2419" s="1">
        <f t="shared" si="185"/>
        <v>46106</v>
      </c>
      <c r="I2419" s="5">
        <f t="shared" si="189"/>
        <v>46253</v>
      </c>
      <c r="J2419" s="9" t="str">
        <f t="shared" si="186"/>
        <v>ชำระตรงเวลา</v>
      </c>
      <c r="K2419" s="10">
        <f t="shared" si="187"/>
        <v>0</v>
      </c>
      <c r="L2419" t="str">
        <f t="shared" si="188"/>
        <v>ลูกหนี้ชั้นดี</v>
      </c>
    </row>
    <row r="2420" spans="1:12" x14ac:dyDescent="0.2">
      <c r="A2420" t="s">
        <v>762</v>
      </c>
      <c r="B2420" t="s">
        <v>366</v>
      </c>
      <c r="C2420">
        <v>30</v>
      </c>
      <c r="D2420">
        <v>1126020010344</v>
      </c>
      <c r="E2420" s="1">
        <v>46076</v>
      </c>
      <c r="F2420" s="1">
        <v>46087</v>
      </c>
      <c r="G2420">
        <v>2448</v>
      </c>
      <c r="H2420" s="1">
        <f t="shared" si="185"/>
        <v>46106</v>
      </c>
      <c r="I2420" s="5">
        <f t="shared" si="189"/>
        <v>46253</v>
      </c>
      <c r="J2420" s="9" t="str">
        <f t="shared" si="186"/>
        <v>ชำระตรงเวลา</v>
      </c>
      <c r="K2420" s="10">
        <f t="shared" si="187"/>
        <v>0</v>
      </c>
      <c r="L2420" t="str">
        <f t="shared" si="188"/>
        <v>ลูกหนี้ชั้นดี</v>
      </c>
    </row>
    <row r="2421" spans="1:12" x14ac:dyDescent="0.2">
      <c r="A2421" t="s">
        <v>762</v>
      </c>
      <c r="B2421" t="s">
        <v>366</v>
      </c>
      <c r="C2421">
        <v>30</v>
      </c>
      <c r="D2421">
        <v>1126020010344</v>
      </c>
      <c r="E2421" s="1">
        <v>46076</v>
      </c>
      <c r="F2421" s="1">
        <v>46087</v>
      </c>
      <c r="G2421">
        <v>2448</v>
      </c>
      <c r="H2421" s="1">
        <f t="shared" si="185"/>
        <v>46106</v>
      </c>
      <c r="I2421" s="5">
        <f t="shared" si="189"/>
        <v>46253</v>
      </c>
      <c r="J2421" s="9" t="str">
        <f t="shared" si="186"/>
        <v>ชำระตรงเวลา</v>
      </c>
      <c r="K2421" s="10">
        <f t="shared" si="187"/>
        <v>0</v>
      </c>
      <c r="L2421" t="str">
        <f t="shared" si="188"/>
        <v>ลูกหนี้ชั้นดี</v>
      </c>
    </row>
    <row r="2422" spans="1:12" x14ac:dyDescent="0.2">
      <c r="A2422" t="s">
        <v>1490</v>
      </c>
      <c r="B2422" t="s">
        <v>366</v>
      </c>
      <c r="C2422">
        <v>7</v>
      </c>
      <c r="D2422">
        <v>1126020010368</v>
      </c>
      <c r="E2422" s="1">
        <v>46072</v>
      </c>
      <c r="F2422" s="1">
        <v>46076</v>
      </c>
      <c r="G2422">
        <v>5310</v>
      </c>
      <c r="H2422" s="1">
        <f t="shared" si="185"/>
        <v>46079</v>
      </c>
      <c r="I2422" s="5">
        <f t="shared" si="189"/>
        <v>46253</v>
      </c>
      <c r="J2422" s="9" t="str">
        <f t="shared" si="186"/>
        <v>ชำระตรงเวลา</v>
      </c>
      <c r="K2422" s="10">
        <f t="shared" si="187"/>
        <v>0</v>
      </c>
      <c r="L2422" t="str">
        <f t="shared" si="188"/>
        <v>ลูกหนี้ชั้นดี</v>
      </c>
    </row>
    <row r="2423" spans="1:12" x14ac:dyDescent="0.2">
      <c r="A2423" t="s">
        <v>484</v>
      </c>
      <c r="B2423" t="s">
        <v>366</v>
      </c>
      <c r="C2423">
        <v>7</v>
      </c>
      <c r="D2423">
        <v>1126020010375</v>
      </c>
      <c r="E2423" s="1">
        <v>46073</v>
      </c>
      <c r="F2423" s="1">
        <v>46078</v>
      </c>
      <c r="G2423">
        <v>830</v>
      </c>
      <c r="H2423" s="1">
        <f t="shared" si="185"/>
        <v>46080</v>
      </c>
      <c r="I2423" s="5">
        <f t="shared" si="189"/>
        <v>46253</v>
      </c>
      <c r="J2423" s="9" t="str">
        <f t="shared" si="186"/>
        <v>ชำระตรงเวลา</v>
      </c>
      <c r="K2423" s="10">
        <f t="shared" si="187"/>
        <v>0</v>
      </c>
      <c r="L2423" t="str">
        <f t="shared" si="188"/>
        <v>ลูกหนี้ชั้นดี</v>
      </c>
    </row>
    <row r="2424" spans="1:12" x14ac:dyDescent="0.2">
      <c r="A2424" t="s">
        <v>607</v>
      </c>
      <c r="B2424" t="s">
        <v>366</v>
      </c>
      <c r="C2424">
        <v>7</v>
      </c>
      <c r="D2424">
        <v>1126020010382</v>
      </c>
      <c r="E2424" s="1">
        <v>46073</v>
      </c>
      <c r="F2424" s="1">
        <v>46077</v>
      </c>
      <c r="G2424">
        <v>2055</v>
      </c>
      <c r="H2424" s="1">
        <f t="shared" si="185"/>
        <v>46080</v>
      </c>
      <c r="I2424" s="5">
        <f t="shared" si="189"/>
        <v>46253</v>
      </c>
      <c r="J2424" s="9" t="str">
        <f t="shared" si="186"/>
        <v>ชำระตรงเวลา</v>
      </c>
      <c r="K2424" s="10">
        <f t="shared" si="187"/>
        <v>0</v>
      </c>
      <c r="L2424" t="str">
        <f t="shared" si="188"/>
        <v>ลูกหนี้ชั้นดี</v>
      </c>
    </row>
    <row r="2425" spans="1:12" x14ac:dyDescent="0.2">
      <c r="A2425" t="s">
        <v>1537</v>
      </c>
      <c r="B2425" t="s">
        <v>366</v>
      </c>
      <c r="C2425">
        <v>7</v>
      </c>
      <c r="D2425">
        <v>1126020010399</v>
      </c>
      <c r="E2425" s="1">
        <v>46073</v>
      </c>
      <c r="F2425" s="1">
        <v>46077</v>
      </c>
      <c r="G2425">
        <v>295</v>
      </c>
      <c r="H2425" s="1">
        <f t="shared" si="185"/>
        <v>46080</v>
      </c>
      <c r="I2425" s="5">
        <f t="shared" si="189"/>
        <v>46253</v>
      </c>
      <c r="J2425" s="9" t="str">
        <f t="shared" si="186"/>
        <v>ค้างชำระ 1 - 30 วัน</v>
      </c>
      <c r="K2425" s="10">
        <f t="shared" si="187"/>
        <v>0</v>
      </c>
      <c r="L2425" t="str">
        <f t="shared" si="188"/>
        <v>ลูกหนี้ชั้นดี</v>
      </c>
    </row>
    <row r="2426" spans="1:12" x14ac:dyDescent="0.2">
      <c r="A2426" t="s">
        <v>1538</v>
      </c>
      <c r="B2426" t="s">
        <v>366</v>
      </c>
      <c r="C2426">
        <v>7</v>
      </c>
      <c r="D2426">
        <v>1126020010405</v>
      </c>
      <c r="E2426" s="1">
        <v>46073</v>
      </c>
      <c r="F2426" s="1">
        <v>46083</v>
      </c>
      <c r="G2426">
        <v>15467</v>
      </c>
      <c r="H2426" s="1">
        <f t="shared" si="185"/>
        <v>46080</v>
      </c>
      <c r="I2426" s="5">
        <f t="shared" si="189"/>
        <v>46253</v>
      </c>
      <c r="J2426" s="9" t="str">
        <f t="shared" si="186"/>
        <v>ชำระตรงเวลา</v>
      </c>
      <c r="K2426" s="10">
        <f t="shared" si="187"/>
        <v>3</v>
      </c>
      <c r="L2426" t="str">
        <f t="shared" si="188"/>
        <v>ลูกหนี้ชั้นดี</v>
      </c>
    </row>
    <row r="2427" spans="1:12" x14ac:dyDescent="0.2">
      <c r="A2427" t="s">
        <v>528</v>
      </c>
      <c r="B2427" t="s">
        <v>366</v>
      </c>
      <c r="C2427">
        <v>7</v>
      </c>
      <c r="D2427">
        <v>1126020010436</v>
      </c>
      <c r="E2427" s="1">
        <v>46076</v>
      </c>
      <c r="F2427" s="1">
        <v>46081</v>
      </c>
      <c r="G2427">
        <v>340</v>
      </c>
      <c r="H2427" s="1">
        <f t="shared" si="185"/>
        <v>46083</v>
      </c>
      <c r="I2427" s="5">
        <f t="shared" si="189"/>
        <v>46253</v>
      </c>
      <c r="J2427" s="9" t="str">
        <f t="shared" si="186"/>
        <v>ค้างชำระ 1 - 30 วัน</v>
      </c>
      <c r="K2427" s="10">
        <f t="shared" si="187"/>
        <v>0</v>
      </c>
      <c r="L2427" t="str">
        <f t="shared" si="188"/>
        <v>ลูกหนี้ชั้นดี</v>
      </c>
    </row>
    <row r="2428" spans="1:12" x14ac:dyDescent="0.2">
      <c r="A2428" t="s">
        <v>1539</v>
      </c>
      <c r="B2428" t="s">
        <v>366</v>
      </c>
      <c r="C2428">
        <v>7</v>
      </c>
      <c r="D2428">
        <v>1126020010443</v>
      </c>
      <c r="E2428" s="1">
        <v>46072</v>
      </c>
      <c r="F2428" s="1">
        <v>46085</v>
      </c>
      <c r="G2428">
        <v>14560</v>
      </c>
      <c r="H2428" s="1">
        <f t="shared" si="185"/>
        <v>46079</v>
      </c>
      <c r="I2428" s="5">
        <f t="shared" si="189"/>
        <v>46253</v>
      </c>
      <c r="J2428" s="9" t="str">
        <f t="shared" si="186"/>
        <v>ชำระตรงเวลา</v>
      </c>
      <c r="K2428" s="10">
        <f t="shared" si="187"/>
        <v>6</v>
      </c>
      <c r="L2428" t="str">
        <f t="shared" si="188"/>
        <v>ลูกหนี้ชั้นดี</v>
      </c>
    </row>
    <row r="2429" spans="1:12" x14ac:dyDescent="0.2">
      <c r="A2429" t="s">
        <v>754</v>
      </c>
      <c r="B2429" t="s">
        <v>366</v>
      </c>
      <c r="C2429">
        <v>15</v>
      </c>
      <c r="D2429">
        <v>1126020010467</v>
      </c>
      <c r="E2429" s="1">
        <v>46074</v>
      </c>
      <c r="F2429" s="1">
        <v>46076</v>
      </c>
      <c r="G2429">
        <v>1500</v>
      </c>
      <c r="H2429" s="1">
        <f t="shared" si="185"/>
        <v>46089</v>
      </c>
      <c r="I2429" s="5">
        <f t="shared" si="189"/>
        <v>46253</v>
      </c>
      <c r="J2429" s="9" t="str">
        <f t="shared" si="186"/>
        <v>ชำระตรงเวลา</v>
      </c>
      <c r="K2429" s="10">
        <f t="shared" si="187"/>
        <v>0</v>
      </c>
      <c r="L2429" t="str">
        <f t="shared" si="188"/>
        <v>ลูกหนี้ชั้นดี</v>
      </c>
    </row>
    <row r="2430" spans="1:12" x14ac:dyDescent="0.2">
      <c r="A2430" t="s">
        <v>1540</v>
      </c>
      <c r="B2430" t="s">
        <v>366</v>
      </c>
      <c r="C2430">
        <v>7</v>
      </c>
      <c r="D2430">
        <v>1126020010498</v>
      </c>
      <c r="E2430" s="1">
        <v>46073</v>
      </c>
      <c r="F2430" s="1">
        <v>46073</v>
      </c>
      <c r="G2430">
        <v>40083</v>
      </c>
      <c r="H2430" s="1">
        <f t="shared" si="185"/>
        <v>46080</v>
      </c>
      <c r="I2430" s="5">
        <f t="shared" si="189"/>
        <v>46253</v>
      </c>
      <c r="J2430" s="9" t="str">
        <f t="shared" si="186"/>
        <v>ชำระตรงเวลา</v>
      </c>
      <c r="K2430" s="10">
        <f t="shared" si="187"/>
        <v>0</v>
      </c>
      <c r="L2430" t="str">
        <f t="shared" si="188"/>
        <v>ลูกหนี้ชั้นดี</v>
      </c>
    </row>
    <row r="2431" spans="1:12" x14ac:dyDescent="0.2">
      <c r="A2431" t="s">
        <v>801</v>
      </c>
      <c r="B2431" t="s">
        <v>366</v>
      </c>
      <c r="C2431">
        <v>7</v>
      </c>
      <c r="D2431">
        <v>1126020010511</v>
      </c>
      <c r="E2431" s="1">
        <v>46073</v>
      </c>
      <c r="F2431" s="1">
        <v>46073</v>
      </c>
      <c r="G2431">
        <v>3075</v>
      </c>
      <c r="H2431" s="1">
        <f t="shared" si="185"/>
        <v>46080</v>
      </c>
      <c r="I2431" s="5">
        <f t="shared" si="189"/>
        <v>46253</v>
      </c>
      <c r="J2431" s="9" t="str">
        <f t="shared" si="186"/>
        <v>ชำระตรงเวลา</v>
      </c>
      <c r="K2431" s="10">
        <f t="shared" si="187"/>
        <v>0</v>
      </c>
      <c r="L2431" t="str">
        <f t="shared" si="188"/>
        <v>ลูกหนี้ชั้นดี</v>
      </c>
    </row>
    <row r="2432" spans="1:12" x14ac:dyDescent="0.2">
      <c r="A2432" t="s">
        <v>1387</v>
      </c>
      <c r="B2432" t="s">
        <v>366</v>
      </c>
      <c r="C2432">
        <v>7</v>
      </c>
      <c r="D2432">
        <v>1126020010535</v>
      </c>
      <c r="E2432" s="1">
        <v>46074</v>
      </c>
      <c r="F2432" s="1">
        <v>46080</v>
      </c>
      <c r="G2432">
        <v>330</v>
      </c>
      <c r="H2432" s="1">
        <f t="shared" si="185"/>
        <v>46081</v>
      </c>
      <c r="I2432" s="5">
        <f t="shared" si="189"/>
        <v>46253</v>
      </c>
      <c r="J2432" s="9" t="str">
        <f t="shared" si="186"/>
        <v>ชำระตรงเวลา</v>
      </c>
      <c r="K2432" s="10">
        <f t="shared" si="187"/>
        <v>0</v>
      </c>
      <c r="L2432" t="str">
        <f t="shared" si="188"/>
        <v>ลูกหนี้ชั้นดี</v>
      </c>
    </row>
    <row r="2433" spans="1:12" x14ac:dyDescent="0.2">
      <c r="A2433" t="s">
        <v>1387</v>
      </c>
      <c r="B2433" t="s">
        <v>366</v>
      </c>
      <c r="C2433">
        <v>7</v>
      </c>
      <c r="D2433">
        <v>1126020010535</v>
      </c>
      <c r="E2433" s="1">
        <v>46074</v>
      </c>
      <c r="F2433" s="1">
        <v>46080</v>
      </c>
      <c r="G2433">
        <v>330</v>
      </c>
      <c r="H2433" s="1">
        <f t="shared" si="185"/>
        <v>46081</v>
      </c>
      <c r="I2433" s="5">
        <f t="shared" si="189"/>
        <v>46253</v>
      </c>
      <c r="J2433" s="9" t="str">
        <f t="shared" si="186"/>
        <v>ชำระตรงเวลา</v>
      </c>
      <c r="K2433" s="10">
        <f t="shared" si="187"/>
        <v>0</v>
      </c>
      <c r="L2433" t="str">
        <f t="shared" si="188"/>
        <v>ลูกหนี้ชั้นดี</v>
      </c>
    </row>
    <row r="2434" spans="1:12" x14ac:dyDescent="0.2">
      <c r="A2434" t="s">
        <v>1541</v>
      </c>
      <c r="B2434" t="s">
        <v>366</v>
      </c>
      <c r="C2434">
        <v>15</v>
      </c>
      <c r="D2434">
        <v>1126020010542</v>
      </c>
      <c r="E2434" s="1">
        <v>46071</v>
      </c>
      <c r="F2434" s="1">
        <v>46071</v>
      </c>
      <c r="G2434">
        <v>330</v>
      </c>
      <c r="H2434" s="1">
        <f t="shared" ref="H2434:H2497" si="190">E2434+C2434</f>
        <v>46086</v>
      </c>
      <c r="I2434" s="5">
        <f t="shared" si="189"/>
        <v>46253</v>
      </c>
      <c r="J2434" s="9" t="str">
        <f t="shared" ref="J2434:J2497" si="191">IF(K2435&lt;=0, "ชำระตรงเวลา", IF(K2435&lt;=30, "ค้างชำระ 1 - 30 วัน", IF(K2435&lt;=60, "ค้างชำระ 31 - 60 วัน", IF(K2435&lt;=90, "ค้างชำระ 61 - 90 วัน", "ค้างชำระเกิน 90 วัน"))))</f>
        <v>ค้างชำระ 1 - 30 วัน</v>
      </c>
      <c r="K2434" s="10">
        <f t="shared" ref="K2434:K2497" si="192">IF(OR(F2434="",F2434="(ว่าง)"), MAX(0,I2433-H2434), MAX(0,F2434-H2434))</f>
        <v>0</v>
      </c>
      <c r="L2434" t="str">
        <f t="shared" ref="L2434:L2497" si="193">IF(K2434&lt;=30, "ลูกหนี้ชั้นดี", IF(K2434&lt;=90, "ลูกหนี้เฝ้าติดตาม", "ลูกหนี้ด้อยคุณภาพ (NPL)"))</f>
        <v>ลูกหนี้ชั้นดี</v>
      </c>
    </row>
    <row r="2435" spans="1:12" x14ac:dyDescent="0.2">
      <c r="A2435" t="s">
        <v>851</v>
      </c>
      <c r="B2435" t="s">
        <v>366</v>
      </c>
      <c r="C2435">
        <v>7</v>
      </c>
      <c r="D2435">
        <v>1126020010672</v>
      </c>
      <c r="E2435" s="1">
        <v>46076</v>
      </c>
      <c r="F2435" s="1">
        <v>46086</v>
      </c>
      <c r="G2435">
        <v>2660</v>
      </c>
      <c r="H2435" s="1">
        <f t="shared" si="190"/>
        <v>46083</v>
      </c>
      <c r="I2435" s="5">
        <f t="shared" si="189"/>
        <v>46253</v>
      </c>
      <c r="J2435" s="9" t="str">
        <f t="shared" si="191"/>
        <v>ค้างชำระ 1 - 30 วัน</v>
      </c>
      <c r="K2435" s="10">
        <f t="shared" si="192"/>
        <v>3</v>
      </c>
      <c r="L2435" t="str">
        <f t="shared" si="193"/>
        <v>ลูกหนี้ชั้นดี</v>
      </c>
    </row>
    <row r="2436" spans="1:12" x14ac:dyDescent="0.2">
      <c r="A2436" t="s">
        <v>491</v>
      </c>
      <c r="B2436" t="s">
        <v>366</v>
      </c>
      <c r="C2436">
        <v>7</v>
      </c>
      <c r="D2436">
        <v>1126020010689</v>
      </c>
      <c r="E2436" s="1">
        <v>46076</v>
      </c>
      <c r="F2436" s="1">
        <v>46091</v>
      </c>
      <c r="G2436">
        <v>3705</v>
      </c>
      <c r="H2436" s="1">
        <f t="shared" si="190"/>
        <v>46083</v>
      </c>
      <c r="I2436" s="5">
        <f t="shared" ref="I2436:I2499" si="194">I2435</f>
        <v>46253</v>
      </c>
      <c r="J2436" s="9" t="str">
        <f t="shared" si="191"/>
        <v>ชำระตรงเวลา</v>
      </c>
      <c r="K2436" s="10">
        <f t="shared" si="192"/>
        <v>8</v>
      </c>
      <c r="L2436" t="str">
        <f t="shared" si="193"/>
        <v>ลูกหนี้ชั้นดี</v>
      </c>
    </row>
    <row r="2437" spans="1:12" x14ac:dyDescent="0.2">
      <c r="A2437" t="s">
        <v>1542</v>
      </c>
      <c r="B2437" t="s">
        <v>366</v>
      </c>
      <c r="C2437">
        <v>7</v>
      </c>
      <c r="D2437">
        <v>1126020010696</v>
      </c>
      <c r="E2437" s="1">
        <v>46076</v>
      </c>
      <c r="F2437" s="1">
        <v>46076</v>
      </c>
      <c r="G2437">
        <v>690</v>
      </c>
      <c r="H2437" s="1">
        <f t="shared" si="190"/>
        <v>46083</v>
      </c>
      <c r="I2437" s="5">
        <f t="shared" si="194"/>
        <v>46253</v>
      </c>
      <c r="J2437" s="9" t="str">
        <f t="shared" si="191"/>
        <v>ชำระตรงเวลา</v>
      </c>
      <c r="K2437" s="10">
        <f t="shared" si="192"/>
        <v>0</v>
      </c>
      <c r="L2437" t="str">
        <f t="shared" si="193"/>
        <v>ลูกหนี้ชั้นดี</v>
      </c>
    </row>
    <row r="2438" spans="1:12" x14ac:dyDescent="0.2">
      <c r="A2438" t="s">
        <v>1388</v>
      </c>
      <c r="B2438" t="s">
        <v>366</v>
      </c>
      <c r="C2438">
        <v>7</v>
      </c>
      <c r="D2438">
        <v>1126020010702</v>
      </c>
      <c r="E2438" s="1">
        <v>46072</v>
      </c>
      <c r="F2438" s="1">
        <v>46072</v>
      </c>
      <c r="G2438">
        <v>208</v>
      </c>
      <c r="H2438" s="1">
        <f t="shared" si="190"/>
        <v>46079</v>
      </c>
      <c r="I2438" s="5">
        <f t="shared" si="194"/>
        <v>46253</v>
      </c>
      <c r="J2438" s="9" t="str">
        <f t="shared" si="191"/>
        <v>ชำระตรงเวลา</v>
      </c>
      <c r="K2438" s="10">
        <f t="shared" si="192"/>
        <v>0</v>
      </c>
      <c r="L2438" t="str">
        <f t="shared" si="193"/>
        <v>ลูกหนี้ชั้นดี</v>
      </c>
    </row>
    <row r="2439" spans="1:12" x14ac:dyDescent="0.2">
      <c r="A2439" t="s">
        <v>1388</v>
      </c>
      <c r="B2439" t="s">
        <v>366</v>
      </c>
      <c r="C2439">
        <v>7</v>
      </c>
      <c r="D2439">
        <v>1126020010702</v>
      </c>
      <c r="E2439" s="1">
        <v>46072</v>
      </c>
      <c r="F2439" s="1">
        <v>46072</v>
      </c>
      <c r="G2439">
        <v>208</v>
      </c>
      <c r="H2439" s="1">
        <f t="shared" si="190"/>
        <v>46079</v>
      </c>
      <c r="I2439" s="5">
        <f t="shared" si="194"/>
        <v>46253</v>
      </c>
      <c r="J2439" s="9" t="str">
        <f t="shared" si="191"/>
        <v>ชำระตรงเวลา</v>
      </c>
      <c r="K2439" s="10">
        <f t="shared" si="192"/>
        <v>0</v>
      </c>
      <c r="L2439" t="str">
        <f t="shared" si="193"/>
        <v>ลูกหนี้ชั้นดี</v>
      </c>
    </row>
    <row r="2440" spans="1:12" x14ac:dyDescent="0.2">
      <c r="A2440" t="s">
        <v>1543</v>
      </c>
      <c r="B2440" t="s">
        <v>366</v>
      </c>
      <c r="C2440">
        <v>7</v>
      </c>
      <c r="D2440">
        <v>1126020010719</v>
      </c>
      <c r="E2440" s="1">
        <v>46072</v>
      </c>
      <c r="F2440" s="1">
        <v>46077</v>
      </c>
      <c r="G2440">
        <v>8340</v>
      </c>
      <c r="H2440" s="1">
        <f t="shared" si="190"/>
        <v>46079</v>
      </c>
      <c r="I2440" s="5">
        <f t="shared" si="194"/>
        <v>46253</v>
      </c>
      <c r="J2440" s="9" t="str">
        <f t="shared" si="191"/>
        <v>ชำระตรงเวลา</v>
      </c>
      <c r="K2440" s="10">
        <f t="shared" si="192"/>
        <v>0</v>
      </c>
      <c r="L2440" t="str">
        <f t="shared" si="193"/>
        <v>ลูกหนี้ชั้นดี</v>
      </c>
    </row>
    <row r="2441" spans="1:12" x14ac:dyDescent="0.2">
      <c r="A2441" t="s">
        <v>1544</v>
      </c>
      <c r="B2441" t="s">
        <v>366</v>
      </c>
      <c r="C2441">
        <v>7</v>
      </c>
      <c r="D2441">
        <v>1126020010726</v>
      </c>
      <c r="E2441" s="1">
        <v>46072</v>
      </c>
      <c r="F2441" s="1">
        <v>46077</v>
      </c>
      <c r="G2441">
        <v>17403</v>
      </c>
      <c r="H2441" s="1">
        <f t="shared" si="190"/>
        <v>46079</v>
      </c>
      <c r="I2441" s="5">
        <f t="shared" si="194"/>
        <v>46253</v>
      </c>
      <c r="J2441" s="9" t="str">
        <f t="shared" si="191"/>
        <v>ชำระตรงเวลา</v>
      </c>
      <c r="K2441" s="10">
        <f t="shared" si="192"/>
        <v>0</v>
      </c>
      <c r="L2441" t="str">
        <f t="shared" si="193"/>
        <v>ลูกหนี้ชั้นดี</v>
      </c>
    </row>
    <row r="2442" spans="1:12" x14ac:dyDescent="0.2">
      <c r="A2442" t="s">
        <v>1544</v>
      </c>
      <c r="B2442" t="s">
        <v>366</v>
      </c>
      <c r="C2442">
        <v>7</v>
      </c>
      <c r="D2442">
        <v>1126020010726</v>
      </c>
      <c r="E2442" s="1">
        <v>46072</v>
      </c>
      <c r="F2442" s="1">
        <v>46077</v>
      </c>
      <c r="G2442">
        <v>17403</v>
      </c>
      <c r="H2442" s="1">
        <f t="shared" si="190"/>
        <v>46079</v>
      </c>
      <c r="I2442" s="5">
        <f t="shared" si="194"/>
        <v>46253</v>
      </c>
      <c r="J2442" s="9" t="str">
        <f t="shared" si="191"/>
        <v>ชำระตรงเวลา</v>
      </c>
      <c r="K2442" s="10">
        <f t="shared" si="192"/>
        <v>0</v>
      </c>
      <c r="L2442" t="str">
        <f t="shared" si="193"/>
        <v>ลูกหนี้ชั้นดี</v>
      </c>
    </row>
    <row r="2443" spans="1:12" x14ac:dyDescent="0.2">
      <c r="A2443" t="s">
        <v>1545</v>
      </c>
      <c r="B2443" t="s">
        <v>366</v>
      </c>
      <c r="C2443">
        <v>7</v>
      </c>
      <c r="D2443">
        <v>1126020010733</v>
      </c>
      <c r="E2443" s="1">
        <v>46072</v>
      </c>
      <c r="F2443" s="1">
        <v>46079</v>
      </c>
      <c r="G2443">
        <v>6070</v>
      </c>
      <c r="H2443" s="1">
        <f t="shared" si="190"/>
        <v>46079</v>
      </c>
      <c r="I2443" s="5">
        <f t="shared" si="194"/>
        <v>46253</v>
      </c>
      <c r="J2443" s="9" t="str">
        <f t="shared" si="191"/>
        <v>ชำระตรงเวลา</v>
      </c>
      <c r="K2443" s="10">
        <f t="shared" si="192"/>
        <v>0</v>
      </c>
      <c r="L2443" t="str">
        <f t="shared" si="193"/>
        <v>ลูกหนี้ชั้นดี</v>
      </c>
    </row>
    <row r="2444" spans="1:12" x14ac:dyDescent="0.2">
      <c r="A2444" t="s">
        <v>853</v>
      </c>
      <c r="B2444" t="s">
        <v>366</v>
      </c>
      <c r="C2444">
        <v>7</v>
      </c>
      <c r="D2444">
        <v>1126020010740</v>
      </c>
      <c r="E2444" s="1">
        <v>46072</v>
      </c>
      <c r="F2444" s="1">
        <v>46072</v>
      </c>
      <c r="G2444">
        <v>3575</v>
      </c>
      <c r="H2444" s="1">
        <f t="shared" si="190"/>
        <v>46079</v>
      </c>
      <c r="I2444" s="5">
        <f t="shared" si="194"/>
        <v>46253</v>
      </c>
      <c r="J2444" s="9" t="str">
        <f t="shared" si="191"/>
        <v>ชำระตรงเวลา</v>
      </c>
      <c r="K2444" s="10">
        <f t="shared" si="192"/>
        <v>0</v>
      </c>
      <c r="L2444" t="str">
        <f t="shared" si="193"/>
        <v>ลูกหนี้ชั้นดี</v>
      </c>
    </row>
    <row r="2445" spans="1:12" x14ac:dyDescent="0.2">
      <c r="A2445" t="s">
        <v>853</v>
      </c>
      <c r="B2445" t="s">
        <v>366</v>
      </c>
      <c r="C2445">
        <v>7</v>
      </c>
      <c r="D2445">
        <v>1126020010740</v>
      </c>
      <c r="E2445" s="1">
        <v>46072</v>
      </c>
      <c r="F2445" s="1">
        <v>46072</v>
      </c>
      <c r="G2445">
        <v>3575</v>
      </c>
      <c r="H2445" s="1">
        <f t="shared" si="190"/>
        <v>46079</v>
      </c>
      <c r="I2445" s="5">
        <f t="shared" si="194"/>
        <v>46253</v>
      </c>
      <c r="J2445" s="9" t="str">
        <f t="shared" si="191"/>
        <v>ชำระตรงเวลา</v>
      </c>
      <c r="K2445" s="10">
        <f t="shared" si="192"/>
        <v>0</v>
      </c>
      <c r="L2445" t="str">
        <f t="shared" si="193"/>
        <v>ลูกหนี้ชั้นดี</v>
      </c>
    </row>
    <row r="2446" spans="1:12" x14ac:dyDescent="0.2">
      <c r="A2446" t="s">
        <v>774</v>
      </c>
      <c r="B2446" t="s">
        <v>366</v>
      </c>
      <c r="C2446">
        <v>0</v>
      </c>
      <c r="D2446">
        <v>1126020010764</v>
      </c>
      <c r="E2446" s="1">
        <v>46072</v>
      </c>
      <c r="F2446" s="1">
        <v>46072</v>
      </c>
      <c r="G2446">
        <v>2648</v>
      </c>
      <c r="H2446" s="1">
        <f t="shared" si="190"/>
        <v>46072</v>
      </c>
      <c r="I2446" s="5">
        <f t="shared" si="194"/>
        <v>46253</v>
      </c>
      <c r="J2446" s="9" t="str">
        <f t="shared" si="191"/>
        <v>ชำระตรงเวลา</v>
      </c>
      <c r="K2446" s="10">
        <f t="shared" si="192"/>
        <v>0</v>
      </c>
      <c r="L2446" t="str">
        <f t="shared" si="193"/>
        <v>ลูกหนี้ชั้นดี</v>
      </c>
    </row>
    <row r="2447" spans="1:12" x14ac:dyDescent="0.2">
      <c r="A2447" t="s">
        <v>1546</v>
      </c>
      <c r="B2447" t="s">
        <v>366</v>
      </c>
      <c r="C2447">
        <v>7</v>
      </c>
      <c r="D2447">
        <v>1126020010788</v>
      </c>
      <c r="E2447" s="1">
        <v>46072</v>
      </c>
      <c r="F2447" s="1">
        <v>46072</v>
      </c>
      <c r="G2447">
        <v>1685</v>
      </c>
      <c r="H2447" s="1">
        <f t="shared" si="190"/>
        <v>46079</v>
      </c>
      <c r="I2447" s="5">
        <f t="shared" si="194"/>
        <v>46253</v>
      </c>
      <c r="J2447" s="9" t="str">
        <f t="shared" si="191"/>
        <v>ชำระตรงเวลา</v>
      </c>
      <c r="K2447" s="10">
        <f t="shared" si="192"/>
        <v>0</v>
      </c>
      <c r="L2447" t="str">
        <f t="shared" si="193"/>
        <v>ลูกหนี้ชั้นดี</v>
      </c>
    </row>
    <row r="2448" spans="1:12" x14ac:dyDescent="0.2">
      <c r="A2448" t="s">
        <v>1546</v>
      </c>
      <c r="B2448" t="s">
        <v>366</v>
      </c>
      <c r="C2448">
        <v>7</v>
      </c>
      <c r="D2448">
        <v>1126020010795</v>
      </c>
      <c r="E2448" s="1">
        <v>46072</v>
      </c>
      <c r="F2448" s="1">
        <v>46072</v>
      </c>
      <c r="G2448">
        <v>1671</v>
      </c>
      <c r="H2448" s="1">
        <f t="shared" si="190"/>
        <v>46079</v>
      </c>
      <c r="I2448" s="5">
        <f t="shared" si="194"/>
        <v>46253</v>
      </c>
      <c r="J2448" s="9" t="str">
        <f t="shared" si="191"/>
        <v>ชำระตรงเวลา</v>
      </c>
      <c r="K2448" s="10">
        <f t="shared" si="192"/>
        <v>0</v>
      </c>
      <c r="L2448" t="str">
        <f t="shared" si="193"/>
        <v>ลูกหนี้ชั้นดี</v>
      </c>
    </row>
    <row r="2449" spans="1:12" x14ac:dyDescent="0.2">
      <c r="A2449" t="s">
        <v>1546</v>
      </c>
      <c r="B2449" t="s">
        <v>366</v>
      </c>
      <c r="C2449">
        <v>7</v>
      </c>
      <c r="D2449">
        <v>1126020010795</v>
      </c>
      <c r="E2449" s="1">
        <v>46072</v>
      </c>
      <c r="F2449" s="1">
        <v>46072</v>
      </c>
      <c r="G2449">
        <v>1671</v>
      </c>
      <c r="H2449" s="1">
        <f t="shared" si="190"/>
        <v>46079</v>
      </c>
      <c r="I2449" s="5">
        <f t="shared" si="194"/>
        <v>46253</v>
      </c>
      <c r="J2449" s="9" t="str">
        <f t="shared" si="191"/>
        <v>ชำระตรงเวลา</v>
      </c>
      <c r="K2449" s="10">
        <f t="shared" si="192"/>
        <v>0</v>
      </c>
      <c r="L2449" t="str">
        <f t="shared" si="193"/>
        <v>ลูกหนี้ชั้นดี</v>
      </c>
    </row>
    <row r="2450" spans="1:12" x14ac:dyDescent="0.2">
      <c r="A2450" t="s">
        <v>1547</v>
      </c>
      <c r="B2450" t="s">
        <v>366</v>
      </c>
      <c r="C2450">
        <v>0</v>
      </c>
      <c r="D2450">
        <v>1126020010801</v>
      </c>
      <c r="E2450" s="1">
        <v>46072</v>
      </c>
      <c r="F2450" s="1">
        <v>46072</v>
      </c>
      <c r="G2450">
        <v>1812</v>
      </c>
      <c r="H2450" s="1">
        <f t="shared" si="190"/>
        <v>46072</v>
      </c>
      <c r="I2450" s="5">
        <f t="shared" si="194"/>
        <v>46253</v>
      </c>
      <c r="J2450" s="9" t="str">
        <f t="shared" si="191"/>
        <v>ชำระตรงเวลา</v>
      </c>
      <c r="K2450" s="10">
        <f t="shared" si="192"/>
        <v>0</v>
      </c>
      <c r="L2450" t="str">
        <f t="shared" si="193"/>
        <v>ลูกหนี้ชั้นดี</v>
      </c>
    </row>
    <row r="2451" spans="1:12" x14ac:dyDescent="0.2">
      <c r="A2451" t="s">
        <v>1548</v>
      </c>
      <c r="B2451" t="s">
        <v>366</v>
      </c>
      <c r="C2451">
        <v>15</v>
      </c>
      <c r="D2451">
        <v>1126020010979</v>
      </c>
      <c r="E2451" s="1">
        <v>46072</v>
      </c>
      <c r="F2451" s="1">
        <v>46073</v>
      </c>
      <c r="G2451">
        <v>4850</v>
      </c>
      <c r="H2451" s="1">
        <f t="shared" si="190"/>
        <v>46087</v>
      </c>
      <c r="I2451" s="5">
        <f t="shared" si="194"/>
        <v>46253</v>
      </c>
      <c r="J2451" s="9" t="str">
        <f t="shared" si="191"/>
        <v>ชำระตรงเวลา</v>
      </c>
      <c r="K2451" s="10">
        <f t="shared" si="192"/>
        <v>0</v>
      </c>
      <c r="L2451" t="str">
        <f t="shared" si="193"/>
        <v>ลูกหนี้ชั้นดี</v>
      </c>
    </row>
    <row r="2452" spans="1:12" x14ac:dyDescent="0.2">
      <c r="A2452" t="s">
        <v>774</v>
      </c>
      <c r="B2452" t="s">
        <v>366</v>
      </c>
      <c r="C2452">
        <v>7</v>
      </c>
      <c r="D2452">
        <v>1126020011006</v>
      </c>
      <c r="E2452" s="1">
        <v>46072</v>
      </c>
      <c r="F2452" s="1">
        <v>46077</v>
      </c>
      <c r="G2452">
        <v>785</v>
      </c>
      <c r="H2452" s="1">
        <f t="shared" si="190"/>
        <v>46079</v>
      </c>
      <c r="I2452" s="5">
        <f t="shared" si="194"/>
        <v>46253</v>
      </c>
      <c r="J2452" s="9" t="str">
        <f t="shared" si="191"/>
        <v>ชำระตรงเวลา</v>
      </c>
      <c r="K2452" s="10">
        <f t="shared" si="192"/>
        <v>0</v>
      </c>
      <c r="L2452" t="str">
        <f t="shared" si="193"/>
        <v>ลูกหนี้ชั้นดี</v>
      </c>
    </row>
    <row r="2453" spans="1:12" x14ac:dyDescent="0.2">
      <c r="A2453" t="s">
        <v>810</v>
      </c>
      <c r="B2453" t="s">
        <v>366</v>
      </c>
      <c r="C2453">
        <v>7</v>
      </c>
      <c r="D2453">
        <v>1126020011013</v>
      </c>
      <c r="E2453" s="1">
        <v>46072</v>
      </c>
      <c r="F2453" s="1">
        <v>46077</v>
      </c>
      <c r="G2453">
        <v>240</v>
      </c>
      <c r="H2453" s="1">
        <f t="shared" si="190"/>
        <v>46079</v>
      </c>
      <c r="I2453" s="5">
        <f t="shared" si="194"/>
        <v>46253</v>
      </c>
      <c r="J2453" s="9" t="str">
        <f t="shared" si="191"/>
        <v>ค้างชำระ 1 - 30 วัน</v>
      </c>
      <c r="K2453" s="10">
        <f t="shared" si="192"/>
        <v>0</v>
      </c>
      <c r="L2453" t="str">
        <f t="shared" si="193"/>
        <v>ลูกหนี้ชั้นดี</v>
      </c>
    </row>
    <row r="2454" spans="1:12" x14ac:dyDescent="0.2">
      <c r="A2454" t="s">
        <v>810</v>
      </c>
      <c r="B2454" t="s">
        <v>366</v>
      </c>
      <c r="C2454">
        <v>7</v>
      </c>
      <c r="D2454">
        <v>1126020011020</v>
      </c>
      <c r="E2454" s="1">
        <v>46072</v>
      </c>
      <c r="F2454" s="1">
        <v>46086</v>
      </c>
      <c r="G2454">
        <v>1010</v>
      </c>
      <c r="H2454" s="1">
        <f t="shared" si="190"/>
        <v>46079</v>
      </c>
      <c r="I2454" s="5">
        <f t="shared" si="194"/>
        <v>46253</v>
      </c>
      <c r="J2454" s="9" t="str">
        <f t="shared" si="191"/>
        <v>ชำระตรงเวลา</v>
      </c>
      <c r="K2454" s="10">
        <f t="shared" si="192"/>
        <v>7</v>
      </c>
      <c r="L2454" t="str">
        <f t="shared" si="193"/>
        <v>ลูกหนี้ชั้นดี</v>
      </c>
    </row>
    <row r="2455" spans="1:12" x14ac:dyDescent="0.2">
      <c r="A2455" t="s">
        <v>1549</v>
      </c>
      <c r="B2455" t="s">
        <v>366</v>
      </c>
      <c r="C2455">
        <v>7</v>
      </c>
      <c r="D2455">
        <v>1126020011037</v>
      </c>
      <c r="E2455" s="1">
        <v>46072</v>
      </c>
      <c r="F2455" s="1">
        <v>46074</v>
      </c>
      <c r="G2455">
        <v>700</v>
      </c>
      <c r="H2455" s="1">
        <f t="shared" si="190"/>
        <v>46079</v>
      </c>
      <c r="I2455" s="5">
        <f t="shared" si="194"/>
        <v>46253</v>
      </c>
      <c r="J2455" s="9" t="str">
        <f t="shared" si="191"/>
        <v>ชำระตรงเวลา</v>
      </c>
      <c r="K2455" s="10">
        <f t="shared" si="192"/>
        <v>0</v>
      </c>
      <c r="L2455" t="str">
        <f t="shared" si="193"/>
        <v>ลูกหนี้ชั้นดี</v>
      </c>
    </row>
    <row r="2456" spans="1:12" x14ac:dyDescent="0.2">
      <c r="A2456" t="s">
        <v>1549</v>
      </c>
      <c r="B2456" t="s">
        <v>366</v>
      </c>
      <c r="C2456">
        <v>7</v>
      </c>
      <c r="D2456">
        <v>1126020011037</v>
      </c>
      <c r="E2456" s="1">
        <v>46072</v>
      </c>
      <c r="F2456" s="1">
        <v>46074</v>
      </c>
      <c r="G2456">
        <v>700</v>
      </c>
      <c r="H2456" s="1">
        <f t="shared" si="190"/>
        <v>46079</v>
      </c>
      <c r="I2456" s="5">
        <f t="shared" si="194"/>
        <v>46253</v>
      </c>
      <c r="J2456" s="9" t="str">
        <f t="shared" si="191"/>
        <v>ชำระตรงเวลา</v>
      </c>
      <c r="K2456" s="10">
        <f t="shared" si="192"/>
        <v>0</v>
      </c>
      <c r="L2456" t="str">
        <f t="shared" si="193"/>
        <v>ลูกหนี้ชั้นดี</v>
      </c>
    </row>
    <row r="2457" spans="1:12" x14ac:dyDescent="0.2">
      <c r="A2457" t="s">
        <v>623</v>
      </c>
      <c r="B2457" t="s">
        <v>366</v>
      </c>
      <c r="C2457">
        <v>7</v>
      </c>
      <c r="D2457">
        <v>1126020011044</v>
      </c>
      <c r="E2457" s="1">
        <v>46072</v>
      </c>
      <c r="F2457" s="1">
        <v>46073</v>
      </c>
      <c r="G2457">
        <v>935</v>
      </c>
      <c r="H2457" s="1">
        <f t="shared" si="190"/>
        <v>46079</v>
      </c>
      <c r="I2457" s="5">
        <f t="shared" si="194"/>
        <v>46253</v>
      </c>
      <c r="J2457" s="9" t="str">
        <f t="shared" si="191"/>
        <v>ชำระตรงเวลา</v>
      </c>
      <c r="K2457" s="10">
        <f t="shared" si="192"/>
        <v>0</v>
      </c>
      <c r="L2457" t="str">
        <f t="shared" si="193"/>
        <v>ลูกหนี้ชั้นดี</v>
      </c>
    </row>
    <row r="2458" spans="1:12" x14ac:dyDescent="0.2">
      <c r="A2458" t="s">
        <v>623</v>
      </c>
      <c r="B2458" t="s">
        <v>366</v>
      </c>
      <c r="C2458">
        <v>7</v>
      </c>
      <c r="D2458">
        <v>1126020011044</v>
      </c>
      <c r="E2458" s="1">
        <v>46072</v>
      </c>
      <c r="F2458" s="1">
        <v>46073</v>
      </c>
      <c r="G2458">
        <v>935</v>
      </c>
      <c r="H2458" s="1">
        <f t="shared" si="190"/>
        <v>46079</v>
      </c>
      <c r="I2458" s="5">
        <f t="shared" si="194"/>
        <v>46253</v>
      </c>
      <c r="J2458" s="9" t="str">
        <f t="shared" si="191"/>
        <v>ชำระตรงเวลา</v>
      </c>
      <c r="K2458" s="10">
        <f t="shared" si="192"/>
        <v>0</v>
      </c>
      <c r="L2458" t="str">
        <f t="shared" si="193"/>
        <v>ลูกหนี้ชั้นดี</v>
      </c>
    </row>
    <row r="2459" spans="1:12" x14ac:dyDescent="0.2">
      <c r="A2459" t="s">
        <v>623</v>
      </c>
      <c r="B2459" t="s">
        <v>366</v>
      </c>
      <c r="C2459">
        <v>7</v>
      </c>
      <c r="D2459">
        <v>1126020011044</v>
      </c>
      <c r="E2459" s="1">
        <v>46072</v>
      </c>
      <c r="F2459" s="1">
        <v>46073</v>
      </c>
      <c r="G2459">
        <v>935</v>
      </c>
      <c r="H2459" s="1">
        <f t="shared" si="190"/>
        <v>46079</v>
      </c>
      <c r="I2459" s="5">
        <f t="shared" si="194"/>
        <v>46253</v>
      </c>
      <c r="J2459" s="9" t="str">
        <f t="shared" si="191"/>
        <v>ชำระตรงเวลา</v>
      </c>
      <c r="K2459" s="10">
        <f t="shared" si="192"/>
        <v>0</v>
      </c>
      <c r="L2459" t="str">
        <f t="shared" si="193"/>
        <v>ลูกหนี้ชั้นดี</v>
      </c>
    </row>
    <row r="2460" spans="1:12" x14ac:dyDescent="0.2">
      <c r="A2460" t="s">
        <v>415</v>
      </c>
      <c r="B2460" t="s">
        <v>366</v>
      </c>
      <c r="C2460">
        <v>7</v>
      </c>
      <c r="D2460">
        <v>1126020011051</v>
      </c>
      <c r="E2460" s="1">
        <v>46072</v>
      </c>
      <c r="F2460" s="1">
        <v>46074</v>
      </c>
      <c r="G2460">
        <v>8245</v>
      </c>
      <c r="H2460" s="1">
        <f t="shared" si="190"/>
        <v>46079</v>
      </c>
      <c r="I2460" s="5">
        <f t="shared" si="194"/>
        <v>46253</v>
      </c>
      <c r="J2460" s="9" t="str">
        <f t="shared" si="191"/>
        <v>ชำระตรงเวลา</v>
      </c>
      <c r="K2460" s="10">
        <f t="shared" si="192"/>
        <v>0</v>
      </c>
      <c r="L2460" t="str">
        <f t="shared" si="193"/>
        <v>ลูกหนี้ชั้นดี</v>
      </c>
    </row>
    <row r="2461" spans="1:12" x14ac:dyDescent="0.2">
      <c r="A2461" t="s">
        <v>623</v>
      </c>
      <c r="B2461" t="s">
        <v>366</v>
      </c>
      <c r="C2461">
        <v>15</v>
      </c>
      <c r="D2461">
        <v>1126020011068</v>
      </c>
      <c r="E2461" s="1">
        <v>46076</v>
      </c>
      <c r="F2461" s="1">
        <v>46085</v>
      </c>
      <c r="G2461">
        <v>15749</v>
      </c>
      <c r="H2461" s="1">
        <f t="shared" si="190"/>
        <v>46091</v>
      </c>
      <c r="I2461" s="5">
        <f t="shared" si="194"/>
        <v>46253</v>
      </c>
      <c r="J2461" s="9" t="str">
        <f t="shared" si="191"/>
        <v>ชำระตรงเวลา</v>
      </c>
      <c r="K2461" s="10">
        <f t="shared" si="192"/>
        <v>0</v>
      </c>
      <c r="L2461" t="str">
        <f t="shared" si="193"/>
        <v>ลูกหนี้ชั้นดี</v>
      </c>
    </row>
    <row r="2462" spans="1:12" x14ac:dyDescent="0.2">
      <c r="A2462" t="s">
        <v>565</v>
      </c>
      <c r="B2462" t="s">
        <v>366</v>
      </c>
      <c r="C2462">
        <v>7</v>
      </c>
      <c r="D2462">
        <v>1126020011235</v>
      </c>
      <c r="E2462" s="1">
        <v>46073</v>
      </c>
      <c r="F2462" s="1">
        <v>46073</v>
      </c>
      <c r="G2462">
        <v>4455</v>
      </c>
      <c r="H2462" s="1">
        <f t="shared" si="190"/>
        <v>46080</v>
      </c>
      <c r="I2462" s="5">
        <f t="shared" si="194"/>
        <v>46253</v>
      </c>
      <c r="J2462" s="9" t="str">
        <f t="shared" si="191"/>
        <v>ชำระตรงเวลา</v>
      </c>
      <c r="K2462" s="10">
        <f t="shared" si="192"/>
        <v>0</v>
      </c>
      <c r="L2462" t="str">
        <f t="shared" si="193"/>
        <v>ลูกหนี้ชั้นดี</v>
      </c>
    </row>
    <row r="2463" spans="1:12" x14ac:dyDescent="0.2">
      <c r="A2463" t="s">
        <v>565</v>
      </c>
      <c r="B2463" t="s">
        <v>366</v>
      </c>
      <c r="C2463">
        <v>7</v>
      </c>
      <c r="D2463">
        <v>1126020011235</v>
      </c>
      <c r="E2463" s="1">
        <v>46073</v>
      </c>
      <c r="F2463" s="1">
        <v>46073</v>
      </c>
      <c r="G2463">
        <v>4455</v>
      </c>
      <c r="H2463" s="1">
        <f t="shared" si="190"/>
        <v>46080</v>
      </c>
      <c r="I2463" s="5">
        <f t="shared" si="194"/>
        <v>46253</v>
      </c>
      <c r="J2463" s="9" t="str">
        <f t="shared" si="191"/>
        <v>ชำระตรงเวลา</v>
      </c>
      <c r="K2463" s="10">
        <f t="shared" si="192"/>
        <v>0</v>
      </c>
      <c r="L2463" t="str">
        <f t="shared" si="193"/>
        <v>ลูกหนี้ชั้นดี</v>
      </c>
    </row>
    <row r="2464" spans="1:12" x14ac:dyDescent="0.2">
      <c r="A2464" t="s">
        <v>565</v>
      </c>
      <c r="B2464" t="s">
        <v>366</v>
      </c>
      <c r="C2464">
        <v>7</v>
      </c>
      <c r="D2464">
        <v>1126020011235</v>
      </c>
      <c r="E2464" s="1">
        <v>46073</v>
      </c>
      <c r="F2464" s="1">
        <v>46073</v>
      </c>
      <c r="G2464">
        <v>4455</v>
      </c>
      <c r="H2464" s="1">
        <f t="shared" si="190"/>
        <v>46080</v>
      </c>
      <c r="I2464" s="5">
        <f t="shared" si="194"/>
        <v>46253</v>
      </c>
      <c r="J2464" s="9" t="str">
        <f t="shared" si="191"/>
        <v>ชำระตรงเวลา</v>
      </c>
      <c r="K2464" s="10">
        <f t="shared" si="192"/>
        <v>0</v>
      </c>
      <c r="L2464" t="str">
        <f t="shared" si="193"/>
        <v>ลูกหนี้ชั้นดี</v>
      </c>
    </row>
    <row r="2465" spans="1:12" x14ac:dyDescent="0.2">
      <c r="A2465" t="s">
        <v>565</v>
      </c>
      <c r="B2465" t="s">
        <v>366</v>
      </c>
      <c r="C2465">
        <v>7</v>
      </c>
      <c r="D2465">
        <v>1126020011235</v>
      </c>
      <c r="E2465" s="1">
        <v>46073</v>
      </c>
      <c r="F2465" s="1">
        <v>46073</v>
      </c>
      <c r="G2465">
        <v>4455</v>
      </c>
      <c r="H2465" s="1">
        <f t="shared" si="190"/>
        <v>46080</v>
      </c>
      <c r="I2465" s="5">
        <f t="shared" si="194"/>
        <v>46253</v>
      </c>
      <c r="J2465" s="9" t="str">
        <f t="shared" si="191"/>
        <v>ชำระตรงเวลา</v>
      </c>
      <c r="K2465" s="10">
        <f t="shared" si="192"/>
        <v>0</v>
      </c>
      <c r="L2465" t="str">
        <f t="shared" si="193"/>
        <v>ลูกหนี้ชั้นดี</v>
      </c>
    </row>
    <row r="2466" spans="1:12" x14ac:dyDescent="0.2">
      <c r="A2466" t="s">
        <v>565</v>
      </c>
      <c r="B2466" t="s">
        <v>366</v>
      </c>
      <c r="C2466">
        <v>7</v>
      </c>
      <c r="D2466">
        <v>1126020011235</v>
      </c>
      <c r="E2466" s="1">
        <v>46073</v>
      </c>
      <c r="F2466" s="1">
        <v>46073</v>
      </c>
      <c r="G2466">
        <v>4455</v>
      </c>
      <c r="H2466" s="1">
        <f t="shared" si="190"/>
        <v>46080</v>
      </c>
      <c r="I2466" s="5">
        <f t="shared" si="194"/>
        <v>46253</v>
      </c>
      <c r="J2466" s="9" t="str">
        <f t="shared" si="191"/>
        <v>ชำระตรงเวลา</v>
      </c>
      <c r="K2466" s="10">
        <f t="shared" si="192"/>
        <v>0</v>
      </c>
      <c r="L2466" t="str">
        <f t="shared" si="193"/>
        <v>ลูกหนี้ชั้นดี</v>
      </c>
    </row>
    <row r="2467" spans="1:12" x14ac:dyDescent="0.2">
      <c r="A2467" t="s">
        <v>1550</v>
      </c>
      <c r="B2467" t="s">
        <v>366</v>
      </c>
      <c r="C2467">
        <v>30</v>
      </c>
      <c r="D2467">
        <v>1126020011242</v>
      </c>
      <c r="E2467" s="1">
        <v>46076</v>
      </c>
      <c r="F2467" s="1">
        <v>46105</v>
      </c>
      <c r="G2467">
        <v>7003</v>
      </c>
      <c r="H2467" s="1">
        <f t="shared" si="190"/>
        <v>46106</v>
      </c>
      <c r="I2467" s="5">
        <f t="shared" si="194"/>
        <v>46253</v>
      </c>
      <c r="J2467" s="9" t="str">
        <f t="shared" si="191"/>
        <v>ชำระตรงเวลา</v>
      </c>
      <c r="K2467" s="10">
        <f t="shared" si="192"/>
        <v>0</v>
      </c>
      <c r="L2467" t="str">
        <f t="shared" si="193"/>
        <v>ลูกหนี้ชั้นดี</v>
      </c>
    </row>
    <row r="2468" spans="1:12" x14ac:dyDescent="0.2">
      <c r="A2468" t="s">
        <v>1550</v>
      </c>
      <c r="B2468" t="s">
        <v>366</v>
      </c>
      <c r="C2468">
        <v>30</v>
      </c>
      <c r="D2468">
        <v>1126020011242</v>
      </c>
      <c r="E2468" s="1">
        <v>46076</v>
      </c>
      <c r="F2468" s="1">
        <v>46105</v>
      </c>
      <c r="G2468">
        <v>7003</v>
      </c>
      <c r="H2468" s="1">
        <f t="shared" si="190"/>
        <v>46106</v>
      </c>
      <c r="I2468" s="5">
        <f t="shared" si="194"/>
        <v>46253</v>
      </c>
      <c r="J2468" s="9" t="str">
        <f t="shared" si="191"/>
        <v>ชำระตรงเวลา</v>
      </c>
      <c r="K2468" s="10">
        <f t="shared" si="192"/>
        <v>0</v>
      </c>
      <c r="L2468" t="str">
        <f t="shared" si="193"/>
        <v>ลูกหนี้ชั้นดี</v>
      </c>
    </row>
    <row r="2469" spans="1:12" x14ac:dyDescent="0.2">
      <c r="A2469" t="s">
        <v>810</v>
      </c>
      <c r="B2469" t="s">
        <v>366</v>
      </c>
      <c r="C2469">
        <v>30</v>
      </c>
      <c r="D2469">
        <v>1126020011259</v>
      </c>
      <c r="E2469" s="1">
        <v>46076</v>
      </c>
      <c r="F2469" s="1">
        <v>46105</v>
      </c>
      <c r="G2469">
        <v>4635</v>
      </c>
      <c r="H2469" s="1">
        <f t="shared" si="190"/>
        <v>46106</v>
      </c>
      <c r="I2469" s="5">
        <f t="shared" si="194"/>
        <v>46253</v>
      </c>
      <c r="J2469" s="9" t="str">
        <f t="shared" si="191"/>
        <v>ชำระตรงเวลา</v>
      </c>
      <c r="K2469" s="10">
        <f t="shared" si="192"/>
        <v>0</v>
      </c>
      <c r="L2469" t="str">
        <f t="shared" si="193"/>
        <v>ลูกหนี้ชั้นดี</v>
      </c>
    </row>
    <row r="2470" spans="1:12" x14ac:dyDescent="0.2">
      <c r="A2470" t="s">
        <v>455</v>
      </c>
      <c r="B2470" t="s">
        <v>366</v>
      </c>
      <c r="C2470">
        <v>30</v>
      </c>
      <c r="D2470">
        <v>1126020011266</v>
      </c>
      <c r="E2470" s="1">
        <v>46076</v>
      </c>
      <c r="F2470" s="1">
        <v>46105</v>
      </c>
      <c r="G2470">
        <v>4960</v>
      </c>
      <c r="H2470" s="1">
        <f t="shared" si="190"/>
        <v>46106</v>
      </c>
      <c r="I2470" s="5">
        <f t="shared" si="194"/>
        <v>46253</v>
      </c>
      <c r="J2470" s="9" t="str">
        <f t="shared" si="191"/>
        <v>ชำระตรงเวลา</v>
      </c>
      <c r="K2470" s="10">
        <f t="shared" si="192"/>
        <v>0</v>
      </c>
      <c r="L2470" t="str">
        <f t="shared" si="193"/>
        <v>ลูกหนี้ชั้นดี</v>
      </c>
    </row>
    <row r="2471" spans="1:12" x14ac:dyDescent="0.2">
      <c r="A2471" t="s">
        <v>766</v>
      </c>
      <c r="B2471" t="s">
        <v>366</v>
      </c>
      <c r="C2471">
        <v>30</v>
      </c>
      <c r="D2471">
        <v>1126020011334</v>
      </c>
      <c r="E2471" s="1">
        <v>46076</v>
      </c>
      <c r="F2471" s="1">
        <v>46105</v>
      </c>
      <c r="G2471">
        <v>5585</v>
      </c>
      <c r="H2471" s="1">
        <f t="shared" si="190"/>
        <v>46106</v>
      </c>
      <c r="I2471" s="5">
        <f t="shared" si="194"/>
        <v>46253</v>
      </c>
      <c r="J2471" s="9" t="str">
        <f t="shared" si="191"/>
        <v>ค้างชำระ 1 - 30 วัน</v>
      </c>
      <c r="K2471" s="10">
        <f t="shared" si="192"/>
        <v>0</v>
      </c>
      <c r="L2471" t="str">
        <f t="shared" si="193"/>
        <v>ลูกหนี้ชั้นดี</v>
      </c>
    </row>
    <row r="2472" spans="1:12" x14ac:dyDescent="0.2">
      <c r="A2472" t="s">
        <v>1552</v>
      </c>
      <c r="B2472" t="s">
        <v>366</v>
      </c>
      <c r="C2472">
        <v>30</v>
      </c>
      <c r="D2472">
        <v>1126020011341</v>
      </c>
      <c r="E2472" s="1">
        <v>46076</v>
      </c>
      <c r="F2472" s="1">
        <v>46133</v>
      </c>
      <c r="G2472">
        <v>145</v>
      </c>
      <c r="H2472" s="1">
        <f t="shared" si="190"/>
        <v>46106</v>
      </c>
      <c r="I2472" s="5">
        <f t="shared" si="194"/>
        <v>46253</v>
      </c>
      <c r="J2472" s="9" t="str">
        <f t="shared" si="191"/>
        <v>ค้างชำระ 1 - 30 วัน</v>
      </c>
      <c r="K2472" s="10">
        <f t="shared" si="192"/>
        <v>27</v>
      </c>
      <c r="L2472" t="str">
        <f t="shared" si="193"/>
        <v>ลูกหนี้ชั้นดี</v>
      </c>
    </row>
    <row r="2473" spans="1:12" x14ac:dyDescent="0.2">
      <c r="A2473" t="s">
        <v>375</v>
      </c>
      <c r="B2473" t="s">
        <v>366</v>
      </c>
      <c r="C2473">
        <v>30</v>
      </c>
      <c r="D2473">
        <v>1126020011426</v>
      </c>
      <c r="E2473" s="1">
        <v>46076</v>
      </c>
      <c r="F2473" s="1">
        <v>46133</v>
      </c>
      <c r="G2473">
        <v>1690</v>
      </c>
      <c r="H2473" s="1">
        <f t="shared" si="190"/>
        <v>46106</v>
      </c>
      <c r="I2473" s="5">
        <f t="shared" si="194"/>
        <v>46253</v>
      </c>
      <c r="J2473" s="9" t="str">
        <f t="shared" si="191"/>
        <v>ชำระตรงเวลา</v>
      </c>
      <c r="K2473" s="10">
        <f t="shared" si="192"/>
        <v>27</v>
      </c>
      <c r="L2473" t="str">
        <f t="shared" si="193"/>
        <v>ลูกหนี้ชั้นดี</v>
      </c>
    </row>
    <row r="2474" spans="1:12" x14ac:dyDescent="0.2">
      <c r="A2474" t="s">
        <v>502</v>
      </c>
      <c r="B2474" t="s">
        <v>366</v>
      </c>
      <c r="C2474">
        <v>30</v>
      </c>
      <c r="D2474">
        <v>1126020011433</v>
      </c>
      <c r="E2474" s="1">
        <v>46076</v>
      </c>
      <c r="F2474" s="1">
        <v>46105</v>
      </c>
      <c r="G2474">
        <v>275</v>
      </c>
      <c r="H2474" s="1">
        <f t="shared" si="190"/>
        <v>46106</v>
      </c>
      <c r="I2474" s="5">
        <f t="shared" si="194"/>
        <v>46253</v>
      </c>
      <c r="J2474" s="9" t="str">
        <f t="shared" si="191"/>
        <v>ชำระตรงเวลา</v>
      </c>
      <c r="K2474" s="10">
        <f t="shared" si="192"/>
        <v>0</v>
      </c>
      <c r="L2474" t="str">
        <f t="shared" si="193"/>
        <v>ลูกหนี้ชั้นดี</v>
      </c>
    </row>
    <row r="2475" spans="1:12" x14ac:dyDescent="0.2">
      <c r="A2475" t="s">
        <v>502</v>
      </c>
      <c r="B2475" t="s">
        <v>366</v>
      </c>
      <c r="C2475">
        <v>30</v>
      </c>
      <c r="D2475">
        <v>1126020011433</v>
      </c>
      <c r="E2475" s="1">
        <v>46076</v>
      </c>
      <c r="F2475" s="1">
        <v>46105</v>
      </c>
      <c r="G2475">
        <v>275</v>
      </c>
      <c r="H2475" s="1">
        <f t="shared" si="190"/>
        <v>46106</v>
      </c>
      <c r="I2475" s="5">
        <f t="shared" si="194"/>
        <v>46253</v>
      </c>
      <c r="J2475" s="9" t="str">
        <f t="shared" si="191"/>
        <v>ชำระตรงเวลา</v>
      </c>
      <c r="K2475" s="10">
        <f t="shared" si="192"/>
        <v>0</v>
      </c>
      <c r="L2475" t="str">
        <f t="shared" si="193"/>
        <v>ลูกหนี้ชั้นดี</v>
      </c>
    </row>
    <row r="2476" spans="1:12" x14ac:dyDescent="0.2">
      <c r="A2476" t="s">
        <v>382</v>
      </c>
      <c r="B2476" t="s">
        <v>366</v>
      </c>
      <c r="C2476">
        <v>30</v>
      </c>
      <c r="D2476">
        <v>1126020011457</v>
      </c>
      <c r="E2476" s="1">
        <v>46076</v>
      </c>
      <c r="F2476" s="1">
        <v>46105</v>
      </c>
      <c r="G2476">
        <v>8858</v>
      </c>
      <c r="H2476" s="1">
        <f t="shared" si="190"/>
        <v>46106</v>
      </c>
      <c r="I2476" s="5">
        <f t="shared" si="194"/>
        <v>46253</v>
      </c>
      <c r="J2476" s="9" t="str">
        <f t="shared" si="191"/>
        <v>ค้างชำระ 1 - 30 วัน</v>
      </c>
      <c r="K2476" s="10">
        <f t="shared" si="192"/>
        <v>0</v>
      </c>
      <c r="L2476" t="str">
        <f t="shared" si="193"/>
        <v>ลูกหนี้ชั้นดี</v>
      </c>
    </row>
    <row r="2477" spans="1:12" x14ac:dyDescent="0.2">
      <c r="A2477" t="s">
        <v>1394</v>
      </c>
      <c r="B2477" t="s">
        <v>366</v>
      </c>
      <c r="C2477">
        <v>7</v>
      </c>
      <c r="D2477">
        <v>1126020011532</v>
      </c>
      <c r="E2477" s="1">
        <v>46074</v>
      </c>
      <c r="F2477" s="1">
        <v>46087</v>
      </c>
      <c r="G2477">
        <v>8980</v>
      </c>
      <c r="H2477" s="1">
        <f t="shared" si="190"/>
        <v>46081</v>
      </c>
      <c r="I2477" s="5">
        <f t="shared" si="194"/>
        <v>46253</v>
      </c>
      <c r="J2477" s="9" t="str">
        <f t="shared" si="191"/>
        <v>ค้างชำระ 1 - 30 วัน</v>
      </c>
      <c r="K2477" s="10">
        <f t="shared" si="192"/>
        <v>6</v>
      </c>
      <c r="L2477" t="str">
        <f t="shared" si="193"/>
        <v>ลูกหนี้ชั้นดี</v>
      </c>
    </row>
    <row r="2478" spans="1:12" x14ac:dyDescent="0.2">
      <c r="A2478" t="s">
        <v>1394</v>
      </c>
      <c r="B2478" t="s">
        <v>366</v>
      </c>
      <c r="C2478">
        <v>7</v>
      </c>
      <c r="D2478">
        <v>1126020011532</v>
      </c>
      <c r="E2478" s="1">
        <v>46074</v>
      </c>
      <c r="F2478" s="1">
        <v>46087</v>
      </c>
      <c r="G2478">
        <v>8980</v>
      </c>
      <c r="H2478" s="1">
        <f t="shared" si="190"/>
        <v>46081</v>
      </c>
      <c r="I2478" s="5">
        <f t="shared" si="194"/>
        <v>46253</v>
      </c>
      <c r="J2478" s="9" t="str">
        <f t="shared" si="191"/>
        <v>ชำระตรงเวลา</v>
      </c>
      <c r="K2478" s="10">
        <f t="shared" si="192"/>
        <v>6</v>
      </c>
      <c r="L2478" t="str">
        <f t="shared" si="193"/>
        <v>ลูกหนี้ชั้นดี</v>
      </c>
    </row>
    <row r="2479" spans="1:12" x14ac:dyDescent="0.2">
      <c r="A2479" t="s">
        <v>851</v>
      </c>
      <c r="B2479" t="s">
        <v>366</v>
      </c>
      <c r="C2479">
        <v>7</v>
      </c>
      <c r="D2479">
        <v>1126020011549</v>
      </c>
      <c r="E2479" s="1">
        <v>46074</v>
      </c>
      <c r="F2479" s="1">
        <v>46079</v>
      </c>
      <c r="G2479">
        <v>4066</v>
      </c>
      <c r="H2479" s="1">
        <f t="shared" si="190"/>
        <v>46081</v>
      </c>
      <c r="I2479" s="5">
        <f t="shared" si="194"/>
        <v>46253</v>
      </c>
      <c r="J2479" s="9" t="str">
        <f t="shared" si="191"/>
        <v>ค้างชำระ 1 - 30 วัน</v>
      </c>
      <c r="K2479" s="10">
        <f t="shared" si="192"/>
        <v>0</v>
      </c>
      <c r="L2479" t="str">
        <f t="shared" si="193"/>
        <v>ลูกหนี้ชั้นดี</v>
      </c>
    </row>
    <row r="2480" spans="1:12" x14ac:dyDescent="0.2">
      <c r="A2480" t="s">
        <v>1554</v>
      </c>
      <c r="B2480" t="s">
        <v>366</v>
      </c>
      <c r="C2480">
        <v>7</v>
      </c>
      <c r="D2480">
        <v>1126020011556</v>
      </c>
      <c r="E2480" s="1">
        <v>46074</v>
      </c>
      <c r="F2480" s="1">
        <v>46085</v>
      </c>
      <c r="G2480">
        <v>540</v>
      </c>
      <c r="H2480" s="1">
        <f t="shared" si="190"/>
        <v>46081</v>
      </c>
      <c r="I2480" s="5">
        <f t="shared" si="194"/>
        <v>46253</v>
      </c>
      <c r="J2480" s="9" t="str">
        <f t="shared" si="191"/>
        <v>ชำระตรงเวลา</v>
      </c>
      <c r="K2480" s="10">
        <f t="shared" si="192"/>
        <v>4</v>
      </c>
      <c r="L2480" t="str">
        <f t="shared" si="193"/>
        <v>ลูกหนี้ชั้นดี</v>
      </c>
    </row>
    <row r="2481" spans="1:12" x14ac:dyDescent="0.2">
      <c r="A2481" t="s">
        <v>504</v>
      </c>
      <c r="B2481" t="s">
        <v>366</v>
      </c>
      <c r="C2481">
        <v>7</v>
      </c>
      <c r="D2481">
        <v>1126020011563</v>
      </c>
      <c r="E2481" s="1">
        <v>46074</v>
      </c>
      <c r="F2481" s="1">
        <v>46074</v>
      </c>
      <c r="G2481">
        <v>260</v>
      </c>
      <c r="H2481" s="1">
        <f t="shared" si="190"/>
        <v>46081</v>
      </c>
      <c r="I2481" s="5">
        <f t="shared" si="194"/>
        <v>46253</v>
      </c>
      <c r="J2481" s="9" t="str">
        <f t="shared" si="191"/>
        <v>ชำระตรงเวลา</v>
      </c>
      <c r="K2481" s="10">
        <f t="shared" si="192"/>
        <v>0</v>
      </c>
      <c r="L2481" t="str">
        <f t="shared" si="193"/>
        <v>ลูกหนี้ชั้นดี</v>
      </c>
    </row>
    <row r="2482" spans="1:12" x14ac:dyDescent="0.2">
      <c r="A2482" t="s">
        <v>1414</v>
      </c>
      <c r="B2482" t="s">
        <v>366</v>
      </c>
      <c r="C2482">
        <v>0</v>
      </c>
      <c r="D2482">
        <v>1126020011570</v>
      </c>
      <c r="E2482" s="1">
        <v>46074</v>
      </c>
      <c r="F2482" s="1">
        <v>46074</v>
      </c>
      <c r="G2482">
        <v>3950</v>
      </c>
      <c r="H2482" s="1">
        <f t="shared" si="190"/>
        <v>46074</v>
      </c>
      <c r="I2482" s="5">
        <f t="shared" si="194"/>
        <v>46253</v>
      </c>
      <c r="J2482" s="9" t="str">
        <f t="shared" si="191"/>
        <v>ค้างชำระ 1 - 30 วัน</v>
      </c>
      <c r="K2482" s="10">
        <f t="shared" si="192"/>
        <v>0</v>
      </c>
      <c r="L2482" t="str">
        <f t="shared" si="193"/>
        <v>ลูกหนี้ชั้นดี</v>
      </c>
    </row>
    <row r="2483" spans="1:12" x14ac:dyDescent="0.2">
      <c r="A2483" t="s">
        <v>538</v>
      </c>
      <c r="B2483" t="s">
        <v>366</v>
      </c>
      <c r="C2483">
        <v>7</v>
      </c>
      <c r="D2483">
        <v>1126020011587</v>
      </c>
      <c r="E2483" s="1">
        <v>46074</v>
      </c>
      <c r="F2483" s="1">
        <v>46100</v>
      </c>
      <c r="G2483">
        <v>4430</v>
      </c>
      <c r="H2483" s="1">
        <f t="shared" si="190"/>
        <v>46081</v>
      </c>
      <c r="I2483" s="5">
        <f t="shared" si="194"/>
        <v>46253</v>
      </c>
      <c r="J2483" s="9" t="str">
        <f t="shared" si="191"/>
        <v>ชำระตรงเวลา</v>
      </c>
      <c r="K2483" s="10">
        <f t="shared" si="192"/>
        <v>19</v>
      </c>
      <c r="L2483" t="str">
        <f t="shared" si="193"/>
        <v>ลูกหนี้ชั้นดี</v>
      </c>
    </row>
    <row r="2484" spans="1:12" x14ac:dyDescent="0.2">
      <c r="A2484" t="s">
        <v>1555</v>
      </c>
      <c r="B2484" t="s">
        <v>366</v>
      </c>
      <c r="C2484">
        <v>15</v>
      </c>
      <c r="D2484">
        <v>1126020012140</v>
      </c>
      <c r="E2484" s="1">
        <v>46077</v>
      </c>
      <c r="F2484" s="1">
        <v>46091</v>
      </c>
      <c r="G2484">
        <v>5652</v>
      </c>
      <c r="H2484" s="1">
        <f t="shared" si="190"/>
        <v>46092</v>
      </c>
      <c r="I2484" s="5">
        <f t="shared" si="194"/>
        <v>46253</v>
      </c>
      <c r="J2484" s="9" t="str">
        <f t="shared" si="191"/>
        <v>ชำระตรงเวลา</v>
      </c>
      <c r="K2484" s="10">
        <f t="shared" si="192"/>
        <v>0</v>
      </c>
      <c r="L2484" t="str">
        <f t="shared" si="193"/>
        <v>ลูกหนี้ชั้นดี</v>
      </c>
    </row>
    <row r="2485" spans="1:12" x14ac:dyDescent="0.2">
      <c r="A2485" t="s">
        <v>1556</v>
      </c>
      <c r="B2485" t="s">
        <v>366</v>
      </c>
      <c r="C2485">
        <v>7</v>
      </c>
      <c r="D2485">
        <v>1126020012157</v>
      </c>
      <c r="E2485" s="1">
        <v>46077</v>
      </c>
      <c r="F2485" s="1">
        <v>46083</v>
      </c>
      <c r="G2485">
        <v>6990</v>
      </c>
      <c r="H2485" s="1">
        <f t="shared" si="190"/>
        <v>46084</v>
      </c>
      <c r="I2485" s="5">
        <f t="shared" si="194"/>
        <v>46253</v>
      </c>
      <c r="J2485" s="9" t="str">
        <f t="shared" si="191"/>
        <v>ชำระตรงเวลา</v>
      </c>
      <c r="K2485" s="10">
        <f t="shared" si="192"/>
        <v>0</v>
      </c>
      <c r="L2485" t="str">
        <f t="shared" si="193"/>
        <v>ลูกหนี้ชั้นดี</v>
      </c>
    </row>
    <row r="2486" spans="1:12" x14ac:dyDescent="0.2">
      <c r="A2486" t="s">
        <v>1556</v>
      </c>
      <c r="B2486" t="s">
        <v>366</v>
      </c>
      <c r="C2486">
        <v>7</v>
      </c>
      <c r="D2486">
        <v>1126020012157</v>
      </c>
      <c r="E2486" s="1">
        <v>46077</v>
      </c>
      <c r="F2486" s="1">
        <v>46083</v>
      </c>
      <c r="G2486">
        <v>6990</v>
      </c>
      <c r="H2486" s="1">
        <f t="shared" si="190"/>
        <v>46084</v>
      </c>
      <c r="I2486" s="5">
        <f t="shared" si="194"/>
        <v>46253</v>
      </c>
      <c r="J2486" s="9" t="str">
        <f t="shared" si="191"/>
        <v>ค้างชำระ 1 - 30 วัน</v>
      </c>
      <c r="K2486" s="10">
        <f t="shared" si="192"/>
        <v>0</v>
      </c>
      <c r="L2486" t="str">
        <f t="shared" si="193"/>
        <v>ลูกหนี้ชั้นดี</v>
      </c>
    </row>
    <row r="2487" spans="1:12" x14ac:dyDescent="0.2">
      <c r="A2487" t="s">
        <v>1557</v>
      </c>
      <c r="B2487" t="s">
        <v>366</v>
      </c>
      <c r="C2487">
        <v>7</v>
      </c>
      <c r="D2487">
        <v>1126020012188</v>
      </c>
      <c r="E2487" s="1">
        <v>46077</v>
      </c>
      <c r="F2487" s="1">
        <v>46098</v>
      </c>
      <c r="G2487">
        <v>158</v>
      </c>
      <c r="H2487" s="1">
        <f t="shared" si="190"/>
        <v>46084</v>
      </c>
      <c r="I2487" s="5">
        <f t="shared" si="194"/>
        <v>46253</v>
      </c>
      <c r="J2487" s="9" t="str">
        <f t="shared" si="191"/>
        <v>ค้างชำระ 1 - 30 วัน</v>
      </c>
      <c r="K2487" s="10">
        <f t="shared" si="192"/>
        <v>14</v>
      </c>
      <c r="L2487" t="str">
        <f t="shared" si="193"/>
        <v>ลูกหนี้ชั้นดี</v>
      </c>
    </row>
    <row r="2488" spans="1:12" x14ac:dyDescent="0.2">
      <c r="A2488" t="s">
        <v>1557</v>
      </c>
      <c r="B2488" t="s">
        <v>366</v>
      </c>
      <c r="C2488">
        <v>7</v>
      </c>
      <c r="D2488">
        <v>1126020012195</v>
      </c>
      <c r="E2488" s="1">
        <v>46077</v>
      </c>
      <c r="F2488" s="1">
        <v>46085</v>
      </c>
      <c r="G2488">
        <v>1352</v>
      </c>
      <c r="H2488" s="1">
        <f t="shared" si="190"/>
        <v>46084</v>
      </c>
      <c r="I2488" s="5">
        <f t="shared" si="194"/>
        <v>46253</v>
      </c>
      <c r="J2488" s="9" t="str">
        <f t="shared" si="191"/>
        <v>ค้างชำระ 1 - 30 วัน</v>
      </c>
      <c r="K2488" s="10">
        <f t="shared" si="192"/>
        <v>1</v>
      </c>
      <c r="L2488" t="str">
        <f t="shared" si="193"/>
        <v>ลูกหนี้ชั้นดี</v>
      </c>
    </row>
    <row r="2489" spans="1:12" x14ac:dyDescent="0.2">
      <c r="A2489" t="s">
        <v>747</v>
      </c>
      <c r="B2489" t="s">
        <v>366</v>
      </c>
      <c r="C2489">
        <v>15</v>
      </c>
      <c r="D2489">
        <v>1126020012201</v>
      </c>
      <c r="E2489" s="1">
        <v>46077</v>
      </c>
      <c r="F2489" s="1">
        <v>46093</v>
      </c>
      <c r="G2489">
        <v>4615</v>
      </c>
      <c r="H2489" s="1">
        <f t="shared" si="190"/>
        <v>46092</v>
      </c>
      <c r="I2489" s="5">
        <f t="shared" si="194"/>
        <v>46253</v>
      </c>
      <c r="J2489" s="9" t="str">
        <f t="shared" si="191"/>
        <v>ชำระตรงเวลา</v>
      </c>
      <c r="K2489" s="10">
        <f t="shared" si="192"/>
        <v>1</v>
      </c>
      <c r="L2489" t="str">
        <f t="shared" si="193"/>
        <v>ลูกหนี้ชั้นดี</v>
      </c>
    </row>
    <row r="2490" spans="1:12" x14ac:dyDescent="0.2">
      <c r="A2490" t="s">
        <v>1557</v>
      </c>
      <c r="B2490" t="s">
        <v>366</v>
      </c>
      <c r="C2490">
        <v>7</v>
      </c>
      <c r="D2490">
        <v>1126020012218</v>
      </c>
      <c r="E2490" s="1">
        <v>46077</v>
      </c>
      <c r="F2490" s="1">
        <v>46077</v>
      </c>
      <c r="G2490">
        <v>300</v>
      </c>
      <c r="H2490" s="1">
        <f t="shared" si="190"/>
        <v>46084</v>
      </c>
      <c r="I2490" s="5">
        <f t="shared" si="194"/>
        <v>46253</v>
      </c>
      <c r="J2490" s="9" t="str">
        <f t="shared" si="191"/>
        <v>ชำระตรงเวลา</v>
      </c>
      <c r="K2490" s="10">
        <f t="shared" si="192"/>
        <v>0</v>
      </c>
      <c r="L2490" t="str">
        <f t="shared" si="193"/>
        <v>ลูกหนี้ชั้นดี</v>
      </c>
    </row>
    <row r="2491" spans="1:12" x14ac:dyDescent="0.2">
      <c r="A2491" t="s">
        <v>1558</v>
      </c>
      <c r="B2491" t="s">
        <v>366</v>
      </c>
      <c r="C2491">
        <v>7</v>
      </c>
      <c r="D2491">
        <v>1126020012225</v>
      </c>
      <c r="E2491" s="1">
        <v>46077</v>
      </c>
      <c r="F2491" s="1">
        <v>46077</v>
      </c>
      <c r="G2491">
        <v>180</v>
      </c>
      <c r="H2491" s="1">
        <f t="shared" si="190"/>
        <v>46084</v>
      </c>
      <c r="I2491" s="5">
        <f t="shared" si="194"/>
        <v>46253</v>
      </c>
      <c r="J2491" s="9" t="str">
        <f t="shared" si="191"/>
        <v>ชำระตรงเวลา</v>
      </c>
      <c r="K2491" s="10">
        <f t="shared" si="192"/>
        <v>0</v>
      </c>
      <c r="L2491" t="str">
        <f t="shared" si="193"/>
        <v>ลูกหนี้ชั้นดี</v>
      </c>
    </row>
    <row r="2492" spans="1:12" x14ac:dyDescent="0.2">
      <c r="A2492" t="s">
        <v>859</v>
      </c>
      <c r="B2492" t="s">
        <v>366</v>
      </c>
      <c r="C2492">
        <v>7</v>
      </c>
      <c r="D2492">
        <v>1126020012393</v>
      </c>
      <c r="E2492" s="1">
        <v>46078</v>
      </c>
      <c r="F2492" s="1">
        <v>46080</v>
      </c>
      <c r="G2492">
        <v>6370</v>
      </c>
      <c r="H2492" s="1">
        <f t="shared" si="190"/>
        <v>46085</v>
      </c>
      <c r="I2492" s="5">
        <f t="shared" si="194"/>
        <v>46253</v>
      </c>
      <c r="J2492" s="9" t="str">
        <f t="shared" si="191"/>
        <v>ค้างชำระ 1 - 30 วัน</v>
      </c>
      <c r="K2492" s="10">
        <f t="shared" si="192"/>
        <v>0</v>
      </c>
      <c r="L2492" t="str">
        <f t="shared" si="193"/>
        <v>ลูกหนี้ชั้นดี</v>
      </c>
    </row>
    <row r="2493" spans="1:12" x14ac:dyDescent="0.2">
      <c r="A2493" t="s">
        <v>1559</v>
      </c>
      <c r="B2493" t="s">
        <v>366</v>
      </c>
      <c r="C2493">
        <v>7</v>
      </c>
      <c r="D2493">
        <v>1126020012409</v>
      </c>
      <c r="E2493" s="1">
        <v>46081</v>
      </c>
      <c r="F2493" s="1">
        <v>46094</v>
      </c>
      <c r="G2493">
        <v>1980</v>
      </c>
      <c r="H2493" s="1">
        <f t="shared" si="190"/>
        <v>46088</v>
      </c>
      <c r="I2493" s="5">
        <f t="shared" si="194"/>
        <v>46253</v>
      </c>
      <c r="J2493" s="9" t="str">
        <f t="shared" si="191"/>
        <v>ชำระตรงเวลา</v>
      </c>
      <c r="K2493" s="10">
        <f t="shared" si="192"/>
        <v>6</v>
      </c>
      <c r="L2493" t="str">
        <f t="shared" si="193"/>
        <v>ลูกหนี้ชั้นดี</v>
      </c>
    </row>
    <row r="2494" spans="1:12" x14ac:dyDescent="0.2">
      <c r="A2494" t="s">
        <v>859</v>
      </c>
      <c r="B2494" t="s">
        <v>366</v>
      </c>
      <c r="C2494">
        <v>7</v>
      </c>
      <c r="D2494">
        <v>1126020012416</v>
      </c>
      <c r="E2494" s="1">
        <v>46081</v>
      </c>
      <c r="F2494" s="1">
        <v>46085</v>
      </c>
      <c r="G2494">
        <v>2618</v>
      </c>
      <c r="H2494" s="1">
        <f t="shared" si="190"/>
        <v>46088</v>
      </c>
      <c r="I2494" s="5">
        <f t="shared" si="194"/>
        <v>46253</v>
      </c>
      <c r="J2494" s="9" t="str">
        <f t="shared" si="191"/>
        <v>ชำระตรงเวลา</v>
      </c>
      <c r="K2494" s="10">
        <f t="shared" si="192"/>
        <v>0</v>
      </c>
      <c r="L2494" t="str">
        <f t="shared" si="193"/>
        <v>ลูกหนี้ชั้นดี</v>
      </c>
    </row>
    <row r="2495" spans="1:12" x14ac:dyDescent="0.2">
      <c r="A2495" t="s">
        <v>859</v>
      </c>
      <c r="B2495" t="s">
        <v>366</v>
      </c>
      <c r="C2495">
        <v>7</v>
      </c>
      <c r="D2495">
        <v>1126020012423</v>
      </c>
      <c r="E2495" s="1">
        <v>46081</v>
      </c>
      <c r="F2495" s="1">
        <v>46085</v>
      </c>
      <c r="G2495">
        <v>1950</v>
      </c>
      <c r="H2495" s="1">
        <f t="shared" si="190"/>
        <v>46088</v>
      </c>
      <c r="I2495" s="5">
        <f t="shared" si="194"/>
        <v>46253</v>
      </c>
      <c r="J2495" s="9" t="str">
        <f t="shared" si="191"/>
        <v>ค้างชำระ 1 - 30 วัน</v>
      </c>
      <c r="K2495" s="10">
        <f t="shared" si="192"/>
        <v>0</v>
      </c>
      <c r="L2495" t="str">
        <f t="shared" si="193"/>
        <v>ลูกหนี้ชั้นดี</v>
      </c>
    </row>
    <row r="2496" spans="1:12" x14ac:dyDescent="0.2">
      <c r="A2496" t="s">
        <v>859</v>
      </c>
      <c r="B2496" t="s">
        <v>366</v>
      </c>
      <c r="C2496">
        <v>7</v>
      </c>
      <c r="D2496">
        <v>1126020012447</v>
      </c>
      <c r="E2496" s="1">
        <v>46079</v>
      </c>
      <c r="F2496" s="1">
        <v>46087</v>
      </c>
      <c r="G2496">
        <v>445</v>
      </c>
      <c r="H2496" s="1">
        <f t="shared" si="190"/>
        <v>46086</v>
      </c>
      <c r="I2496" s="5">
        <f t="shared" si="194"/>
        <v>46253</v>
      </c>
      <c r="J2496" s="9" t="str">
        <f t="shared" si="191"/>
        <v>ค้างชำระ 1 - 30 วัน</v>
      </c>
      <c r="K2496" s="10">
        <f t="shared" si="192"/>
        <v>1</v>
      </c>
      <c r="L2496" t="str">
        <f t="shared" si="193"/>
        <v>ลูกหนี้ชั้นดี</v>
      </c>
    </row>
    <row r="2497" spans="1:12" x14ac:dyDescent="0.2">
      <c r="A2497" t="s">
        <v>859</v>
      </c>
      <c r="B2497" t="s">
        <v>366</v>
      </c>
      <c r="C2497">
        <v>7</v>
      </c>
      <c r="D2497">
        <v>1126020012454</v>
      </c>
      <c r="E2497" s="1">
        <v>46079</v>
      </c>
      <c r="F2497" s="1">
        <v>46087</v>
      </c>
      <c r="G2497">
        <v>5425</v>
      </c>
      <c r="H2497" s="1">
        <f t="shared" si="190"/>
        <v>46086</v>
      </c>
      <c r="I2497" s="5">
        <f t="shared" si="194"/>
        <v>46253</v>
      </c>
      <c r="J2497" s="9" t="str">
        <f t="shared" si="191"/>
        <v>ชำระตรงเวลา</v>
      </c>
      <c r="K2497" s="10">
        <f t="shared" si="192"/>
        <v>1</v>
      </c>
      <c r="L2497" t="str">
        <f t="shared" si="193"/>
        <v>ลูกหนี้ชั้นดี</v>
      </c>
    </row>
    <row r="2498" spans="1:12" x14ac:dyDescent="0.2">
      <c r="A2498" t="s">
        <v>859</v>
      </c>
      <c r="B2498" t="s">
        <v>366</v>
      </c>
      <c r="C2498">
        <v>30</v>
      </c>
      <c r="D2498">
        <v>1126020012461</v>
      </c>
      <c r="E2498" s="1">
        <v>46080</v>
      </c>
      <c r="F2498" s="1">
        <v>46094</v>
      </c>
      <c r="G2498">
        <v>2060</v>
      </c>
      <c r="H2498" s="1">
        <f t="shared" ref="H2498:H2561" si="195">E2498+C2498</f>
        <v>46110</v>
      </c>
      <c r="I2498" s="5">
        <f t="shared" si="194"/>
        <v>46253</v>
      </c>
      <c r="J2498" s="9" t="str">
        <f t="shared" ref="J2498:J2561" si="196">IF(K2499&lt;=0, "ชำระตรงเวลา", IF(K2499&lt;=30, "ค้างชำระ 1 - 30 วัน", IF(K2499&lt;=60, "ค้างชำระ 31 - 60 วัน", IF(K2499&lt;=90, "ค้างชำระ 61 - 90 วัน", "ค้างชำระเกิน 90 วัน"))))</f>
        <v>ค้างชำระ 1 - 30 วัน</v>
      </c>
      <c r="K2498" s="10">
        <f t="shared" ref="K2498:K2561" si="197">IF(OR(F2498="",F2498="(ว่าง)"), MAX(0,I2497-H2498), MAX(0,F2498-H2498))</f>
        <v>0</v>
      </c>
      <c r="L2498" t="str">
        <f t="shared" ref="L2498:L2561" si="198">IF(K2498&lt;=30, "ลูกหนี้ชั้นดี", IF(K2498&lt;=90, "ลูกหนี้เฝ้าติดตาม", "ลูกหนี้ด้อยคุณภาพ (NPL)"))</f>
        <v>ลูกหนี้ชั้นดี</v>
      </c>
    </row>
    <row r="2499" spans="1:12" x14ac:dyDescent="0.2">
      <c r="A2499" t="s">
        <v>859</v>
      </c>
      <c r="B2499" t="s">
        <v>366</v>
      </c>
      <c r="C2499">
        <v>7</v>
      </c>
      <c r="D2499">
        <v>1126020012478</v>
      </c>
      <c r="E2499" s="1">
        <v>46080</v>
      </c>
      <c r="F2499" s="1">
        <v>46097</v>
      </c>
      <c r="G2499">
        <v>80</v>
      </c>
      <c r="H2499" s="1">
        <f t="shared" si="195"/>
        <v>46087</v>
      </c>
      <c r="I2499" s="5">
        <f t="shared" si="194"/>
        <v>46253</v>
      </c>
      <c r="J2499" s="9" t="str">
        <f t="shared" si="196"/>
        <v>ชำระตรงเวลา</v>
      </c>
      <c r="K2499" s="10">
        <f t="shared" si="197"/>
        <v>10</v>
      </c>
      <c r="L2499" t="str">
        <f t="shared" si="198"/>
        <v>ลูกหนี้ชั้นดี</v>
      </c>
    </row>
    <row r="2500" spans="1:12" x14ac:dyDescent="0.2">
      <c r="A2500" t="s">
        <v>823</v>
      </c>
      <c r="B2500" t="s">
        <v>366</v>
      </c>
      <c r="C2500">
        <v>7</v>
      </c>
      <c r="D2500">
        <v>1126020012485</v>
      </c>
      <c r="E2500" s="1">
        <v>46078</v>
      </c>
      <c r="F2500" s="1">
        <v>46080</v>
      </c>
      <c r="G2500">
        <v>680</v>
      </c>
      <c r="H2500" s="1">
        <f t="shared" si="195"/>
        <v>46085</v>
      </c>
      <c r="I2500" s="5">
        <f t="shared" ref="I2500:I2563" si="199">I2499</f>
        <v>46253</v>
      </c>
      <c r="J2500" s="9" t="str">
        <f t="shared" si="196"/>
        <v>ค้างชำระ 1 - 30 วัน</v>
      </c>
      <c r="K2500" s="10">
        <f t="shared" si="197"/>
        <v>0</v>
      </c>
      <c r="L2500" t="str">
        <f t="shared" si="198"/>
        <v>ลูกหนี้ชั้นดี</v>
      </c>
    </row>
    <row r="2501" spans="1:12" x14ac:dyDescent="0.2">
      <c r="A2501" t="s">
        <v>1560</v>
      </c>
      <c r="B2501" t="s">
        <v>366</v>
      </c>
      <c r="C2501">
        <v>15</v>
      </c>
      <c r="D2501">
        <v>1126020012508</v>
      </c>
      <c r="E2501" s="1">
        <v>46080</v>
      </c>
      <c r="F2501" s="1">
        <v>46099</v>
      </c>
      <c r="G2501">
        <v>400</v>
      </c>
      <c r="H2501" s="1">
        <f t="shared" si="195"/>
        <v>46095</v>
      </c>
      <c r="I2501" s="5">
        <f t="shared" si="199"/>
        <v>46253</v>
      </c>
      <c r="J2501" s="9" t="str">
        <f t="shared" si="196"/>
        <v>ค้างชำระ 1 - 30 วัน</v>
      </c>
      <c r="K2501" s="10">
        <f t="shared" si="197"/>
        <v>4</v>
      </c>
      <c r="L2501" t="str">
        <f t="shared" si="198"/>
        <v>ลูกหนี้ชั้นดี</v>
      </c>
    </row>
    <row r="2502" spans="1:12" x14ac:dyDescent="0.2">
      <c r="A2502" t="s">
        <v>1560</v>
      </c>
      <c r="B2502" t="s">
        <v>366</v>
      </c>
      <c r="C2502">
        <v>15</v>
      </c>
      <c r="D2502">
        <v>1126020012508</v>
      </c>
      <c r="E2502" s="1">
        <v>46080</v>
      </c>
      <c r="F2502" s="1">
        <v>46099</v>
      </c>
      <c r="G2502">
        <v>400</v>
      </c>
      <c r="H2502" s="1">
        <f t="shared" si="195"/>
        <v>46095</v>
      </c>
      <c r="I2502" s="5">
        <f t="shared" si="199"/>
        <v>46253</v>
      </c>
      <c r="J2502" s="9" t="str">
        <f t="shared" si="196"/>
        <v>ชำระตรงเวลา</v>
      </c>
      <c r="K2502" s="10">
        <f t="shared" si="197"/>
        <v>4</v>
      </c>
      <c r="L2502" t="str">
        <f t="shared" si="198"/>
        <v>ลูกหนี้ชั้นดี</v>
      </c>
    </row>
    <row r="2503" spans="1:12" x14ac:dyDescent="0.2">
      <c r="A2503" t="s">
        <v>617</v>
      </c>
      <c r="B2503" t="s">
        <v>366</v>
      </c>
      <c r="C2503">
        <v>7</v>
      </c>
      <c r="D2503">
        <v>1126020012539</v>
      </c>
      <c r="E2503" s="1">
        <v>46079</v>
      </c>
      <c r="F2503" s="1">
        <v>46085</v>
      </c>
      <c r="G2503">
        <v>2285</v>
      </c>
      <c r="H2503" s="1">
        <f t="shared" si="195"/>
        <v>46086</v>
      </c>
      <c r="I2503" s="5">
        <f t="shared" si="199"/>
        <v>46253</v>
      </c>
      <c r="J2503" s="9" t="str">
        <f t="shared" si="196"/>
        <v>ชำระตรงเวลา</v>
      </c>
      <c r="K2503" s="10">
        <f t="shared" si="197"/>
        <v>0</v>
      </c>
      <c r="L2503" t="str">
        <f t="shared" si="198"/>
        <v>ลูกหนี้ชั้นดี</v>
      </c>
    </row>
    <row r="2504" spans="1:12" x14ac:dyDescent="0.2">
      <c r="A2504" t="s">
        <v>565</v>
      </c>
      <c r="B2504" t="s">
        <v>366</v>
      </c>
      <c r="C2504">
        <v>7</v>
      </c>
      <c r="D2504">
        <v>1126020012560</v>
      </c>
      <c r="E2504" s="1">
        <v>46080</v>
      </c>
      <c r="F2504" s="1">
        <v>46087</v>
      </c>
      <c r="G2504">
        <v>6890</v>
      </c>
      <c r="H2504" s="1">
        <f t="shared" si="195"/>
        <v>46087</v>
      </c>
      <c r="I2504" s="5">
        <f t="shared" si="199"/>
        <v>46253</v>
      </c>
      <c r="J2504" s="9" t="str">
        <f t="shared" si="196"/>
        <v>ชำระตรงเวลา</v>
      </c>
      <c r="K2504" s="10">
        <f t="shared" si="197"/>
        <v>0</v>
      </c>
      <c r="L2504" t="str">
        <f t="shared" si="198"/>
        <v>ลูกหนี้ชั้นดี</v>
      </c>
    </row>
    <row r="2505" spans="1:12" x14ac:dyDescent="0.2">
      <c r="A2505" t="s">
        <v>478</v>
      </c>
      <c r="B2505" t="s">
        <v>366</v>
      </c>
      <c r="C2505">
        <v>7</v>
      </c>
      <c r="D2505">
        <v>1126020012577</v>
      </c>
      <c r="E2505" s="1">
        <v>46083</v>
      </c>
      <c r="F2505" s="1">
        <v>46085</v>
      </c>
      <c r="G2505">
        <v>1995</v>
      </c>
      <c r="H2505" s="1">
        <f t="shared" si="195"/>
        <v>46090</v>
      </c>
      <c r="I2505" s="5">
        <f t="shared" si="199"/>
        <v>46253</v>
      </c>
      <c r="J2505" s="9" t="str">
        <f t="shared" si="196"/>
        <v>ค้างชำระ 1 - 30 วัน</v>
      </c>
      <c r="K2505" s="10">
        <f t="shared" si="197"/>
        <v>0</v>
      </c>
      <c r="L2505" t="str">
        <f t="shared" si="198"/>
        <v>ลูกหนี้ชั้นดี</v>
      </c>
    </row>
    <row r="2506" spans="1:12" x14ac:dyDescent="0.2">
      <c r="A2506" t="s">
        <v>1497</v>
      </c>
      <c r="B2506" t="s">
        <v>366</v>
      </c>
      <c r="C2506">
        <v>7</v>
      </c>
      <c r="D2506">
        <v>1126020012584</v>
      </c>
      <c r="E2506" s="1">
        <v>46081</v>
      </c>
      <c r="F2506" s="1">
        <v>46090</v>
      </c>
      <c r="G2506">
        <v>240</v>
      </c>
      <c r="H2506" s="1">
        <f t="shared" si="195"/>
        <v>46088</v>
      </c>
      <c r="I2506" s="5">
        <f t="shared" si="199"/>
        <v>46253</v>
      </c>
      <c r="J2506" s="9" t="str">
        <f t="shared" si="196"/>
        <v>ชำระตรงเวลา</v>
      </c>
      <c r="K2506" s="10">
        <f t="shared" si="197"/>
        <v>2</v>
      </c>
      <c r="L2506" t="str">
        <f t="shared" si="198"/>
        <v>ลูกหนี้ชั้นดี</v>
      </c>
    </row>
    <row r="2507" spans="1:12" x14ac:dyDescent="0.2">
      <c r="A2507" t="s">
        <v>778</v>
      </c>
      <c r="B2507" t="s">
        <v>366</v>
      </c>
      <c r="C2507">
        <v>7</v>
      </c>
      <c r="D2507">
        <v>1126020012591</v>
      </c>
      <c r="E2507" s="1">
        <v>46079</v>
      </c>
      <c r="F2507" s="1">
        <v>46085</v>
      </c>
      <c r="G2507">
        <v>570</v>
      </c>
      <c r="H2507" s="1">
        <f t="shared" si="195"/>
        <v>46086</v>
      </c>
      <c r="I2507" s="5">
        <f t="shared" si="199"/>
        <v>46253</v>
      </c>
      <c r="J2507" s="9" t="str">
        <f t="shared" si="196"/>
        <v>ค้างชำระ 1 - 30 วัน</v>
      </c>
      <c r="K2507" s="10">
        <f t="shared" si="197"/>
        <v>0</v>
      </c>
      <c r="L2507" t="str">
        <f t="shared" si="198"/>
        <v>ลูกหนี้ชั้นดี</v>
      </c>
    </row>
    <row r="2508" spans="1:12" x14ac:dyDescent="0.2">
      <c r="A2508" t="s">
        <v>1561</v>
      </c>
      <c r="B2508" t="s">
        <v>366</v>
      </c>
      <c r="C2508">
        <v>7</v>
      </c>
      <c r="D2508">
        <v>1126020012690</v>
      </c>
      <c r="E2508" s="1">
        <v>46080</v>
      </c>
      <c r="F2508" s="1">
        <v>46092</v>
      </c>
      <c r="G2508">
        <v>525</v>
      </c>
      <c r="H2508" s="1">
        <f t="shared" si="195"/>
        <v>46087</v>
      </c>
      <c r="I2508" s="5">
        <f t="shared" si="199"/>
        <v>46253</v>
      </c>
      <c r="J2508" s="9" t="str">
        <f t="shared" si="196"/>
        <v>ชำระตรงเวลา</v>
      </c>
      <c r="K2508" s="10">
        <f t="shared" si="197"/>
        <v>5</v>
      </c>
      <c r="L2508" t="str">
        <f t="shared" si="198"/>
        <v>ลูกหนี้ชั้นดี</v>
      </c>
    </row>
    <row r="2509" spans="1:12" x14ac:dyDescent="0.2">
      <c r="A2509" t="s">
        <v>850</v>
      </c>
      <c r="B2509" t="s">
        <v>366</v>
      </c>
      <c r="C2509">
        <v>7</v>
      </c>
      <c r="D2509">
        <v>1126020012706</v>
      </c>
      <c r="E2509" s="1">
        <v>46086</v>
      </c>
      <c r="F2509" s="1">
        <v>46092</v>
      </c>
      <c r="G2509">
        <v>1170</v>
      </c>
      <c r="H2509" s="1">
        <f t="shared" si="195"/>
        <v>46093</v>
      </c>
      <c r="I2509" s="5">
        <f t="shared" si="199"/>
        <v>46253</v>
      </c>
      <c r="J2509" s="9" t="str">
        <f t="shared" si="196"/>
        <v>ชำระตรงเวลา</v>
      </c>
      <c r="K2509" s="10">
        <f t="shared" si="197"/>
        <v>0</v>
      </c>
      <c r="L2509" t="str">
        <f t="shared" si="198"/>
        <v>ลูกหนี้ชั้นดี</v>
      </c>
    </row>
    <row r="2510" spans="1:12" x14ac:dyDescent="0.2">
      <c r="A2510" t="s">
        <v>850</v>
      </c>
      <c r="B2510" t="s">
        <v>366</v>
      </c>
      <c r="C2510">
        <v>7</v>
      </c>
      <c r="D2510">
        <v>1126020012713</v>
      </c>
      <c r="E2510" s="1">
        <v>46086</v>
      </c>
      <c r="F2510" s="1">
        <v>46090</v>
      </c>
      <c r="G2510">
        <v>260</v>
      </c>
      <c r="H2510" s="1">
        <f t="shared" si="195"/>
        <v>46093</v>
      </c>
      <c r="I2510" s="5">
        <f t="shared" si="199"/>
        <v>46253</v>
      </c>
      <c r="J2510" s="9" t="str">
        <f t="shared" si="196"/>
        <v>ค้างชำระ 1 - 30 วัน</v>
      </c>
      <c r="K2510" s="10">
        <f t="shared" si="197"/>
        <v>0</v>
      </c>
      <c r="L2510" t="str">
        <f t="shared" si="198"/>
        <v>ลูกหนี้ชั้นดี</v>
      </c>
    </row>
    <row r="2511" spans="1:12" x14ac:dyDescent="0.2">
      <c r="A2511" t="s">
        <v>1393</v>
      </c>
      <c r="B2511" t="s">
        <v>366</v>
      </c>
      <c r="C2511">
        <v>7</v>
      </c>
      <c r="D2511">
        <v>1126020012720</v>
      </c>
      <c r="E2511" s="1">
        <v>46081</v>
      </c>
      <c r="F2511" s="1">
        <v>46090</v>
      </c>
      <c r="G2511">
        <v>9105</v>
      </c>
      <c r="H2511" s="1">
        <f t="shared" si="195"/>
        <v>46088</v>
      </c>
      <c r="I2511" s="5">
        <f t="shared" si="199"/>
        <v>46253</v>
      </c>
      <c r="J2511" s="9" t="str">
        <f t="shared" si="196"/>
        <v>ค้างชำระ 1 - 30 วัน</v>
      </c>
      <c r="K2511" s="10">
        <f t="shared" si="197"/>
        <v>2</v>
      </c>
      <c r="L2511" t="str">
        <f t="shared" si="198"/>
        <v>ลูกหนี้ชั้นดี</v>
      </c>
    </row>
    <row r="2512" spans="1:12" x14ac:dyDescent="0.2">
      <c r="A2512" t="s">
        <v>1393</v>
      </c>
      <c r="B2512" t="s">
        <v>366</v>
      </c>
      <c r="C2512">
        <v>7</v>
      </c>
      <c r="D2512">
        <v>1126020012720</v>
      </c>
      <c r="E2512" s="1">
        <v>46081</v>
      </c>
      <c r="F2512" s="1">
        <v>46090</v>
      </c>
      <c r="G2512">
        <v>9105</v>
      </c>
      <c r="H2512" s="1">
        <f t="shared" si="195"/>
        <v>46088</v>
      </c>
      <c r="I2512" s="5">
        <f t="shared" si="199"/>
        <v>46253</v>
      </c>
      <c r="J2512" s="9" t="str">
        <f t="shared" si="196"/>
        <v>ชำระตรงเวลา</v>
      </c>
      <c r="K2512" s="10">
        <f t="shared" si="197"/>
        <v>2</v>
      </c>
      <c r="L2512" t="str">
        <f t="shared" si="198"/>
        <v>ลูกหนี้ชั้นดี</v>
      </c>
    </row>
    <row r="2513" spans="1:12" x14ac:dyDescent="0.2">
      <c r="A2513" t="s">
        <v>479</v>
      </c>
      <c r="B2513" t="s">
        <v>366</v>
      </c>
      <c r="C2513">
        <v>30</v>
      </c>
      <c r="D2513">
        <v>1126020012737</v>
      </c>
      <c r="E2513" s="1">
        <v>46081</v>
      </c>
      <c r="F2513" s="1">
        <v>46107</v>
      </c>
      <c r="G2513">
        <v>2343</v>
      </c>
      <c r="H2513" s="1">
        <f t="shared" si="195"/>
        <v>46111</v>
      </c>
      <c r="I2513" s="5">
        <f t="shared" si="199"/>
        <v>46253</v>
      </c>
      <c r="J2513" s="9" t="str">
        <f t="shared" si="196"/>
        <v>ค้างชำระ 1 - 30 วัน</v>
      </c>
      <c r="K2513" s="10">
        <f t="shared" si="197"/>
        <v>0</v>
      </c>
      <c r="L2513" t="str">
        <f t="shared" si="198"/>
        <v>ลูกหนี้ชั้นดี</v>
      </c>
    </row>
    <row r="2514" spans="1:12" x14ac:dyDescent="0.2">
      <c r="A2514" t="s">
        <v>1562</v>
      </c>
      <c r="B2514" t="s">
        <v>366</v>
      </c>
      <c r="C2514">
        <v>7</v>
      </c>
      <c r="D2514">
        <v>1126020012751</v>
      </c>
      <c r="E2514" s="1">
        <v>46081</v>
      </c>
      <c r="F2514" s="1">
        <v>46098</v>
      </c>
      <c r="G2514">
        <v>3800</v>
      </c>
      <c r="H2514" s="1">
        <f t="shared" si="195"/>
        <v>46088</v>
      </c>
      <c r="I2514" s="5">
        <f t="shared" si="199"/>
        <v>46253</v>
      </c>
      <c r="J2514" s="9" t="str">
        <f t="shared" si="196"/>
        <v>ค้างชำระ 1 - 30 วัน</v>
      </c>
      <c r="K2514" s="10">
        <f t="shared" si="197"/>
        <v>10</v>
      </c>
      <c r="L2514" t="str">
        <f t="shared" si="198"/>
        <v>ลูกหนี้ชั้นดี</v>
      </c>
    </row>
    <row r="2515" spans="1:12" x14ac:dyDescent="0.2">
      <c r="A2515" t="s">
        <v>1562</v>
      </c>
      <c r="B2515" t="s">
        <v>366</v>
      </c>
      <c r="C2515">
        <v>7</v>
      </c>
      <c r="D2515">
        <v>1126020012751</v>
      </c>
      <c r="E2515" s="1">
        <v>46081</v>
      </c>
      <c r="F2515" s="1">
        <v>46098</v>
      </c>
      <c r="G2515">
        <v>3800</v>
      </c>
      <c r="H2515" s="1">
        <f t="shared" si="195"/>
        <v>46088</v>
      </c>
      <c r="I2515" s="5">
        <f t="shared" si="199"/>
        <v>46253</v>
      </c>
      <c r="J2515" s="9" t="str">
        <f t="shared" si="196"/>
        <v>ค้างชำระ 1 - 30 วัน</v>
      </c>
      <c r="K2515" s="10">
        <f t="shared" si="197"/>
        <v>10</v>
      </c>
      <c r="L2515" t="str">
        <f t="shared" si="198"/>
        <v>ลูกหนี้ชั้นดี</v>
      </c>
    </row>
    <row r="2516" spans="1:12" x14ac:dyDescent="0.2">
      <c r="A2516" t="s">
        <v>1563</v>
      </c>
      <c r="B2516" t="s">
        <v>366</v>
      </c>
      <c r="C2516">
        <v>7</v>
      </c>
      <c r="D2516">
        <v>1126020012768</v>
      </c>
      <c r="E2516" s="1">
        <v>46081</v>
      </c>
      <c r="F2516" s="1">
        <v>46098</v>
      </c>
      <c r="G2516">
        <v>8476</v>
      </c>
      <c r="H2516" s="1">
        <f t="shared" si="195"/>
        <v>46088</v>
      </c>
      <c r="I2516" s="5">
        <f t="shared" si="199"/>
        <v>46253</v>
      </c>
      <c r="J2516" s="9" t="str">
        <f t="shared" si="196"/>
        <v>ชำระตรงเวลา</v>
      </c>
      <c r="K2516" s="10">
        <f t="shared" si="197"/>
        <v>10</v>
      </c>
      <c r="L2516" t="str">
        <f t="shared" si="198"/>
        <v>ลูกหนี้ชั้นดี</v>
      </c>
    </row>
    <row r="2517" spans="1:12" x14ac:dyDescent="0.2">
      <c r="A2517" t="s">
        <v>1564</v>
      </c>
      <c r="B2517" t="s">
        <v>366</v>
      </c>
      <c r="C2517">
        <v>7</v>
      </c>
      <c r="D2517">
        <v>1126020012775</v>
      </c>
      <c r="E2517" s="1">
        <v>46086</v>
      </c>
      <c r="F2517" s="1">
        <v>46090</v>
      </c>
      <c r="G2517">
        <v>1920</v>
      </c>
      <c r="H2517" s="1">
        <f t="shared" si="195"/>
        <v>46093</v>
      </c>
      <c r="I2517" s="5">
        <f t="shared" si="199"/>
        <v>46253</v>
      </c>
      <c r="J2517" s="9" t="str">
        <f t="shared" si="196"/>
        <v>ชำระตรงเวลา</v>
      </c>
      <c r="K2517" s="10">
        <f t="shared" si="197"/>
        <v>0</v>
      </c>
      <c r="L2517" t="str">
        <f t="shared" si="198"/>
        <v>ลูกหนี้ชั้นดี</v>
      </c>
    </row>
    <row r="2518" spans="1:12" x14ac:dyDescent="0.2">
      <c r="A2518" t="s">
        <v>1565</v>
      </c>
      <c r="B2518" t="s">
        <v>366</v>
      </c>
      <c r="C2518">
        <v>7</v>
      </c>
      <c r="D2518">
        <v>1126020012782</v>
      </c>
      <c r="E2518" s="1">
        <v>46081</v>
      </c>
      <c r="F2518" s="1">
        <v>46086</v>
      </c>
      <c r="G2518">
        <v>1120</v>
      </c>
      <c r="H2518" s="1">
        <f t="shared" si="195"/>
        <v>46088</v>
      </c>
      <c r="I2518" s="5">
        <f t="shared" si="199"/>
        <v>46253</v>
      </c>
      <c r="J2518" s="9" t="str">
        <f t="shared" si="196"/>
        <v>ชำระตรงเวลา</v>
      </c>
      <c r="K2518" s="10">
        <f t="shared" si="197"/>
        <v>0</v>
      </c>
      <c r="L2518" t="str">
        <f t="shared" si="198"/>
        <v>ลูกหนี้ชั้นดี</v>
      </c>
    </row>
    <row r="2519" spans="1:12" x14ac:dyDescent="0.2">
      <c r="A2519" t="s">
        <v>1565</v>
      </c>
      <c r="B2519" t="s">
        <v>366</v>
      </c>
      <c r="C2519">
        <v>7</v>
      </c>
      <c r="D2519">
        <v>1126020012782</v>
      </c>
      <c r="E2519" s="1">
        <v>46081</v>
      </c>
      <c r="F2519" s="1">
        <v>46086</v>
      </c>
      <c r="G2519">
        <v>1120</v>
      </c>
      <c r="H2519" s="1">
        <f t="shared" si="195"/>
        <v>46088</v>
      </c>
      <c r="I2519" s="5">
        <f t="shared" si="199"/>
        <v>46253</v>
      </c>
      <c r="J2519" s="9" t="str">
        <f t="shared" si="196"/>
        <v>ชำระตรงเวลา</v>
      </c>
      <c r="K2519" s="10">
        <f t="shared" si="197"/>
        <v>0</v>
      </c>
      <c r="L2519" t="str">
        <f t="shared" si="198"/>
        <v>ลูกหนี้ชั้นดี</v>
      </c>
    </row>
    <row r="2520" spans="1:12" x14ac:dyDescent="0.2">
      <c r="A2520" t="s">
        <v>1565</v>
      </c>
      <c r="B2520" t="s">
        <v>366</v>
      </c>
      <c r="C2520">
        <v>7</v>
      </c>
      <c r="D2520">
        <v>1126020012782</v>
      </c>
      <c r="E2520" s="1">
        <v>46081</v>
      </c>
      <c r="F2520" s="1">
        <v>46086</v>
      </c>
      <c r="G2520">
        <v>1120</v>
      </c>
      <c r="H2520" s="1">
        <f t="shared" si="195"/>
        <v>46088</v>
      </c>
      <c r="I2520" s="5">
        <f t="shared" si="199"/>
        <v>46253</v>
      </c>
      <c r="J2520" s="9" t="str">
        <f t="shared" si="196"/>
        <v>ชำระตรงเวลา</v>
      </c>
      <c r="K2520" s="10">
        <f t="shared" si="197"/>
        <v>0</v>
      </c>
      <c r="L2520" t="str">
        <f t="shared" si="198"/>
        <v>ลูกหนี้ชั้นดี</v>
      </c>
    </row>
    <row r="2521" spans="1:12" x14ac:dyDescent="0.2">
      <c r="A2521" t="s">
        <v>1565</v>
      </c>
      <c r="B2521" t="s">
        <v>366</v>
      </c>
      <c r="C2521">
        <v>7</v>
      </c>
      <c r="D2521">
        <v>1126020012782</v>
      </c>
      <c r="E2521" s="1">
        <v>46081</v>
      </c>
      <c r="F2521" s="1">
        <v>46086</v>
      </c>
      <c r="G2521">
        <v>1120</v>
      </c>
      <c r="H2521" s="1">
        <f t="shared" si="195"/>
        <v>46088</v>
      </c>
      <c r="I2521" s="5">
        <f t="shared" si="199"/>
        <v>46253</v>
      </c>
      <c r="J2521" s="9" t="str">
        <f t="shared" si="196"/>
        <v>ชำระตรงเวลา</v>
      </c>
      <c r="K2521" s="10">
        <f t="shared" si="197"/>
        <v>0</v>
      </c>
      <c r="L2521" t="str">
        <f t="shared" si="198"/>
        <v>ลูกหนี้ชั้นดี</v>
      </c>
    </row>
    <row r="2522" spans="1:12" x14ac:dyDescent="0.2">
      <c r="A2522" t="s">
        <v>1565</v>
      </c>
      <c r="B2522" t="s">
        <v>366</v>
      </c>
      <c r="C2522">
        <v>7</v>
      </c>
      <c r="D2522">
        <v>1126020012782</v>
      </c>
      <c r="E2522" s="1">
        <v>46081</v>
      </c>
      <c r="F2522" s="1">
        <v>46086</v>
      </c>
      <c r="G2522">
        <v>1120</v>
      </c>
      <c r="H2522" s="1">
        <f t="shared" si="195"/>
        <v>46088</v>
      </c>
      <c r="I2522" s="5">
        <f t="shared" si="199"/>
        <v>46253</v>
      </c>
      <c r="J2522" s="9" t="str">
        <f t="shared" si="196"/>
        <v>ค้างชำระ 1 - 30 วัน</v>
      </c>
      <c r="K2522" s="10">
        <f t="shared" si="197"/>
        <v>0</v>
      </c>
      <c r="L2522" t="str">
        <f t="shared" si="198"/>
        <v>ลูกหนี้ชั้นดี</v>
      </c>
    </row>
    <row r="2523" spans="1:12" x14ac:dyDescent="0.2">
      <c r="A2523" t="s">
        <v>1411</v>
      </c>
      <c r="B2523" t="s">
        <v>366</v>
      </c>
      <c r="C2523">
        <v>15</v>
      </c>
      <c r="D2523">
        <v>1126020012805</v>
      </c>
      <c r="E2523" s="1">
        <v>46080</v>
      </c>
      <c r="F2523" s="1">
        <v>46100</v>
      </c>
      <c r="G2523">
        <v>1465</v>
      </c>
      <c r="H2523" s="1">
        <f t="shared" si="195"/>
        <v>46095</v>
      </c>
      <c r="I2523" s="5">
        <f t="shared" si="199"/>
        <v>46253</v>
      </c>
      <c r="J2523" s="9" t="str">
        <f t="shared" si="196"/>
        <v>ชำระตรงเวลา</v>
      </c>
      <c r="K2523" s="10">
        <f t="shared" si="197"/>
        <v>5</v>
      </c>
      <c r="L2523" t="str">
        <f t="shared" si="198"/>
        <v>ลูกหนี้ชั้นดี</v>
      </c>
    </row>
    <row r="2524" spans="1:12" x14ac:dyDescent="0.2">
      <c r="A2524" t="s">
        <v>447</v>
      </c>
      <c r="B2524" t="s">
        <v>366</v>
      </c>
      <c r="C2524">
        <v>7</v>
      </c>
      <c r="D2524">
        <v>1126020012829</v>
      </c>
      <c r="E2524" s="1">
        <v>46078</v>
      </c>
      <c r="F2524" s="1">
        <v>46081</v>
      </c>
      <c r="G2524">
        <v>2287</v>
      </c>
      <c r="H2524" s="1">
        <f t="shared" si="195"/>
        <v>46085</v>
      </c>
      <c r="I2524" s="5">
        <f t="shared" si="199"/>
        <v>46253</v>
      </c>
      <c r="J2524" s="9" t="str">
        <f t="shared" si="196"/>
        <v>ชำระตรงเวลา</v>
      </c>
      <c r="K2524" s="10">
        <f t="shared" si="197"/>
        <v>0</v>
      </c>
      <c r="L2524" t="str">
        <f t="shared" si="198"/>
        <v>ลูกหนี้ชั้นดี</v>
      </c>
    </row>
    <row r="2525" spans="1:12" x14ac:dyDescent="0.2">
      <c r="A2525" t="s">
        <v>836</v>
      </c>
      <c r="B2525" t="s">
        <v>366</v>
      </c>
      <c r="C2525">
        <v>7</v>
      </c>
      <c r="D2525">
        <v>1126020012850</v>
      </c>
      <c r="E2525" s="1">
        <v>46083</v>
      </c>
      <c r="F2525" s="1">
        <v>46086</v>
      </c>
      <c r="G2525">
        <v>4225</v>
      </c>
      <c r="H2525" s="1">
        <f t="shared" si="195"/>
        <v>46090</v>
      </c>
      <c r="I2525" s="5">
        <f t="shared" si="199"/>
        <v>46253</v>
      </c>
      <c r="J2525" s="9" t="str">
        <f t="shared" si="196"/>
        <v>ค้างชำระ 1 - 30 วัน</v>
      </c>
      <c r="K2525" s="10">
        <f t="shared" si="197"/>
        <v>0</v>
      </c>
      <c r="L2525" t="str">
        <f t="shared" si="198"/>
        <v>ลูกหนี้ชั้นดี</v>
      </c>
    </row>
    <row r="2526" spans="1:12" x14ac:dyDescent="0.2">
      <c r="A2526" t="s">
        <v>1566</v>
      </c>
      <c r="B2526" t="s">
        <v>366</v>
      </c>
      <c r="C2526">
        <v>7</v>
      </c>
      <c r="D2526">
        <v>1126020012867</v>
      </c>
      <c r="E2526" s="1">
        <v>46086</v>
      </c>
      <c r="F2526" s="1">
        <v>46095</v>
      </c>
      <c r="G2526">
        <v>115</v>
      </c>
      <c r="H2526" s="1">
        <f t="shared" si="195"/>
        <v>46093</v>
      </c>
      <c r="I2526" s="5">
        <f t="shared" si="199"/>
        <v>46253</v>
      </c>
      <c r="J2526" s="9" t="str">
        <f t="shared" si="196"/>
        <v>ค้างชำระ 1 - 30 วัน</v>
      </c>
      <c r="K2526" s="10">
        <f t="shared" si="197"/>
        <v>2</v>
      </c>
      <c r="L2526" t="str">
        <f t="shared" si="198"/>
        <v>ลูกหนี้ชั้นดี</v>
      </c>
    </row>
    <row r="2527" spans="1:12" x14ac:dyDescent="0.2">
      <c r="A2527" t="s">
        <v>1531</v>
      </c>
      <c r="B2527" t="s">
        <v>366</v>
      </c>
      <c r="C2527">
        <v>7</v>
      </c>
      <c r="D2527">
        <v>1126020012874</v>
      </c>
      <c r="E2527" s="1">
        <v>46079</v>
      </c>
      <c r="F2527" s="1">
        <v>46090</v>
      </c>
      <c r="G2527">
        <v>1165</v>
      </c>
      <c r="H2527" s="1">
        <f t="shared" si="195"/>
        <v>46086</v>
      </c>
      <c r="I2527" s="5">
        <f t="shared" si="199"/>
        <v>46253</v>
      </c>
      <c r="J2527" s="9" t="str">
        <f t="shared" si="196"/>
        <v>ค้างชำระ 1 - 30 วัน</v>
      </c>
      <c r="K2527" s="10">
        <f t="shared" si="197"/>
        <v>4</v>
      </c>
      <c r="L2527" t="str">
        <f t="shared" si="198"/>
        <v>ลูกหนี้ชั้นดี</v>
      </c>
    </row>
    <row r="2528" spans="1:12" x14ac:dyDescent="0.2">
      <c r="A2528" t="s">
        <v>643</v>
      </c>
      <c r="B2528" t="s">
        <v>366</v>
      </c>
      <c r="C2528">
        <v>7</v>
      </c>
      <c r="D2528">
        <v>1126020012881</v>
      </c>
      <c r="E2528" s="1">
        <v>46079</v>
      </c>
      <c r="F2528" s="1">
        <v>46090</v>
      </c>
      <c r="G2528">
        <v>360</v>
      </c>
      <c r="H2528" s="1">
        <f t="shared" si="195"/>
        <v>46086</v>
      </c>
      <c r="I2528" s="5">
        <f t="shared" si="199"/>
        <v>46253</v>
      </c>
      <c r="J2528" s="9" t="str">
        <f t="shared" si="196"/>
        <v>ชำระตรงเวลา</v>
      </c>
      <c r="K2528" s="10">
        <f t="shared" si="197"/>
        <v>4</v>
      </c>
      <c r="L2528" t="str">
        <f t="shared" si="198"/>
        <v>ลูกหนี้ชั้นดี</v>
      </c>
    </row>
    <row r="2529" spans="1:12" x14ac:dyDescent="0.2">
      <c r="A2529" t="s">
        <v>920</v>
      </c>
      <c r="B2529" t="s">
        <v>366</v>
      </c>
      <c r="C2529">
        <v>7</v>
      </c>
      <c r="D2529">
        <v>1126020012898</v>
      </c>
      <c r="E2529" s="1">
        <v>46080</v>
      </c>
      <c r="F2529" s="1">
        <v>46085</v>
      </c>
      <c r="G2529">
        <v>3365</v>
      </c>
      <c r="H2529" s="1">
        <f t="shared" si="195"/>
        <v>46087</v>
      </c>
      <c r="I2529" s="5">
        <f t="shared" si="199"/>
        <v>46253</v>
      </c>
      <c r="J2529" s="9" t="str">
        <f t="shared" si="196"/>
        <v>ชำระตรงเวลา</v>
      </c>
      <c r="K2529" s="10">
        <f t="shared" si="197"/>
        <v>0</v>
      </c>
      <c r="L2529" t="str">
        <f t="shared" si="198"/>
        <v>ลูกหนี้ชั้นดี</v>
      </c>
    </row>
    <row r="2530" spans="1:12" x14ac:dyDescent="0.2">
      <c r="A2530" t="s">
        <v>1567</v>
      </c>
      <c r="B2530" t="s">
        <v>366</v>
      </c>
      <c r="C2530">
        <v>7</v>
      </c>
      <c r="D2530">
        <v>1126020012911</v>
      </c>
      <c r="E2530" s="1">
        <v>46078</v>
      </c>
      <c r="F2530" s="1">
        <v>46083</v>
      </c>
      <c r="G2530">
        <v>6460</v>
      </c>
      <c r="H2530" s="1">
        <f t="shared" si="195"/>
        <v>46085</v>
      </c>
      <c r="I2530" s="5">
        <f t="shared" si="199"/>
        <v>46253</v>
      </c>
      <c r="J2530" s="9" t="str">
        <f t="shared" si="196"/>
        <v>ชำระตรงเวลา</v>
      </c>
      <c r="K2530" s="10">
        <f t="shared" si="197"/>
        <v>0</v>
      </c>
      <c r="L2530" t="str">
        <f t="shared" si="198"/>
        <v>ลูกหนี้ชั้นดี</v>
      </c>
    </row>
    <row r="2531" spans="1:12" x14ac:dyDescent="0.2">
      <c r="A2531" t="s">
        <v>757</v>
      </c>
      <c r="B2531" t="s">
        <v>366</v>
      </c>
      <c r="C2531">
        <v>7</v>
      </c>
      <c r="D2531">
        <v>1126020012935</v>
      </c>
      <c r="E2531" s="1">
        <v>46079</v>
      </c>
      <c r="F2531" s="1">
        <v>46086</v>
      </c>
      <c r="G2531">
        <v>9775</v>
      </c>
      <c r="H2531" s="1">
        <f t="shared" si="195"/>
        <v>46086</v>
      </c>
      <c r="I2531" s="5">
        <f t="shared" si="199"/>
        <v>46253</v>
      </c>
      <c r="J2531" s="9" t="str">
        <f t="shared" si="196"/>
        <v>ชำระตรงเวลา</v>
      </c>
      <c r="K2531" s="10">
        <f t="shared" si="197"/>
        <v>0</v>
      </c>
      <c r="L2531" t="str">
        <f t="shared" si="198"/>
        <v>ลูกหนี้ชั้นดี</v>
      </c>
    </row>
    <row r="2532" spans="1:12" x14ac:dyDescent="0.2">
      <c r="A2532" t="s">
        <v>1567</v>
      </c>
      <c r="B2532" t="s">
        <v>366</v>
      </c>
      <c r="C2532">
        <v>7</v>
      </c>
      <c r="D2532">
        <v>1126020012942</v>
      </c>
      <c r="E2532" s="1">
        <v>46078</v>
      </c>
      <c r="F2532" s="1">
        <v>46080</v>
      </c>
      <c r="G2532">
        <v>850</v>
      </c>
      <c r="H2532" s="1">
        <f t="shared" si="195"/>
        <v>46085</v>
      </c>
      <c r="I2532" s="5">
        <f t="shared" si="199"/>
        <v>46253</v>
      </c>
      <c r="J2532" s="9" t="str">
        <f t="shared" si="196"/>
        <v>ค้างชำระ 1 - 30 วัน</v>
      </c>
      <c r="K2532" s="10">
        <f t="shared" si="197"/>
        <v>0</v>
      </c>
      <c r="L2532" t="str">
        <f t="shared" si="198"/>
        <v>ลูกหนี้ชั้นดี</v>
      </c>
    </row>
    <row r="2533" spans="1:12" x14ac:dyDescent="0.2">
      <c r="A2533" t="s">
        <v>1568</v>
      </c>
      <c r="B2533" t="s">
        <v>366</v>
      </c>
      <c r="C2533">
        <v>7</v>
      </c>
      <c r="D2533">
        <v>1126020012959</v>
      </c>
      <c r="E2533" s="1">
        <v>46079</v>
      </c>
      <c r="F2533" s="1">
        <v>46090</v>
      </c>
      <c r="G2533">
        <v>10280</v>
      </c>
      <c r="H2533" s="1">
        <f t="shared" si="195"/>
        <v>46086</v>
      </c>
      <c r="I2533" s="5">
        <f t="shared" si="199"/>
        <v>46253</v>
      </c>
      <c r="J2533" s="9" t="str">
        <f t="shared" si="196"/>
        <v>ชำระตรงเวลา</v>
      </c>
      <c r="K2533" s="10">
        <f t="shared" si="197"/>
        <v>4</v>
      </c>
      <c r="L2533" t="str">
        <f t="shared" si="198"/>
        <v>ลูกหนี้ชั้นดี</v>
      </c>
    </row>
    <row r="2534" spans="1:12" x14ac:dyDescent="0.2">
      <c r="A2534" t="s">
        <v>1567</v>
      </c>
      <c r="B2534" t="s">
        <v>366</v>
      </c>
      <c r="C2534">
        <v>15</v>
      </c>
      <c r="D2534">
        <v>1126020012966</v>
      </c>
      <c r="E2534" s="1">
        <v>46078</v>
      </c>
      <c r="F2534" s="1">
        <v>46090</v>
      </c>
      <c r="G2534">
        <v>695</v>
      </c>
      <c r="H2534" s="1">
        <f t="shared" si="195"/>
        <v>46093</v>
      </c>
      <c r="I2534" s="5">
        <f t="shared" si="199"/>
        <v>46253</v>
      </c>
      <c r="J2534" s="9" t="str">
        <f t="shared" si="196"/>
        <v>ชำระตรงเวลา</v>
      </c>
      <c r="K2534" s="10">
        <f t="shared" si="197"/>
        <v>0</v>
      </c>
      <c r="L2534" t="str">
        <f t="shared" si="198"/>
        <v>ลูกหนี้ชั้นดี</v>
      </c>
    </row>
    <row r="2535" spans="1:12" x14ac:dyDescent="0.2">
      <c r="A2535" t="s">
        <v>1569</v>
      </c>
      <c r="B2535" t="s">
        <v>366</v>
      </c>
      <c r="C2535">
        <v>15</v>
      </c>
      <c r="D2535">
        <v>1126020012973</v>
      </c>
      <c r="E2535" s="1">
        <v>46081</v>
      </c>
      <c r="F2535" s="1">
        <v>46094</v>
      </c>
      <c r="G2535">
        <v>2000</v>
      </c>
      <c r="H2535" s="1">
        <f t="shared" si="195"/>
        <v>46096</v>
      </c>
      <c r="I2535" s="5">
        <f t="shared" si="199"/>
        <v>46253</v>
      </c>
      <c r="J2535" s="9" t="str">
        <f t="shared" si="196"/>
        <v>ชำระตรงเวลา</v>
      </c>
      <c r="K2535" s="10">
        <f t="shared" si="197"/>
        <v>0</v>
      </c>
      <c r="L2535" t="str">
        <f t="shared" si="198"/>
        <v>ลูกหนี้ชั้นดี</v>
      </c>
    </row>
    <row r="2536" spans="1:12" x14ac:dyDescent="0.2">
      <c r="A2536" t="s">
        <v>1569</v>
      </c>
      <c r="B2536" t="s">
        <v>366</v>
      </c>
      <c r="C2536">
        <v>15</v>
      </c>
      <c r="D2536">
        <v>1126020012980</v>
      </c>
      <c r="E2536" s="1">
        <v>46078</v>
      </c>
      <c r="F2536" s="1">
        <v>46086</v>
      </c>
      <c r="G2536">
        <v>1000</v>
      </c>
      <c r="H2536" s="1">
        <f t="shared" si="195"/>
        <v>46093</v>
      </c>
      <c r="I2536" s="5">
        <f t="shared" si="199"/>
        <v>46253</v>
      </c>
      <c r="J2536" s="9" t="str">
        <f t="shared" si="196"/>
        <v>ชำระตรงเวลา</v>
      </c>
      <c r="K2536" s="10">
        <f t="shared" si="197"/>
        <v>0</v>
      </c>
      <c r="L2536" t="str">
        <f t="shared" si="198"/>
        <v>ลูกหนี้ชั้นดี</v>
      </c>
    </row>
    <row r="2537" spans="1:12" x14ac:dyDescent="0.2">
      <c r="A2537" t="s">
        <v>1569</v>
      </c>
      <c r="B2537" t="s">
        <v>366</v>
      </c>
      <c r="C2537">
        <v>15</v>
      </c>
      <c r="D2537">
        <v>1126020012980</v>
      </c>
      <c r="E2537" s="1">
        <v>46078</v>
      </c>
      <c r="F2537" s="1">
        <v>46086</v>
      </c>
      <c r="G2537">
        <v>1000</v>
      </c>
      <c r="H2537" s="1">
        <f t="shared" si="195"/>
        <v>46093</v>
      </c>
      <c r="I2537" s="5">
        <f t="shared" si="199"/>
        <v>46253</v>
      </c>
      <c r="J2537" s="9" t="str">
        <f t="shared" si="196"/>
        <v>ค้างชำระ 1 - 30 วัน</v>
      </c>
      <c r="K2537" s="10">
        <f t="shared" si="197"/>
        <v>0</v>
      </c>
      <c r="L2537" t="str">
        <f t="shared" si="198"/>
        <v>ลูกหนี้ชั้นดี</v>
      </c>
    </row>
    <row r="2538" spans="1:12" x14ac:dyDescent="0.2">
      <c r="A2538" t="s">
        <v>1567</v>
      </c>
      <c r="B2538" t="s">
        <v>366</v>
      </c>
      <c r="C2538">
        <v>7</v>
      </c>
      <c r="D2538">
        <v>1126020012997</v>
      </c>
      <c r="E2538" s="1">
        <v>46081</v>
      </c>
      <c r="F2538" s="1">
        <v>46090</v>
      </c>
      <c r="G2538">
        <v>3100</v>
      </c>
      <c r="H2538" s="1">
        <f t="shared" si="195"/>
        <v>46088</v>
      </c>
      <c r="I2538" s="5">
        <f t="shared" si="199"/>
        <v>46253</v>
      </c>
      <c r="J2538" s="9" t="str">
        <f t="shared" si="196"/>
        <v>ค้างชำระ 1 - 30 วัน</v>
      </c>
      <c r="K2538" s="10">
        <f t="shared" si="197"/>
        <v>2</v>
      </c>
      <c r="L2538" t="str">
        <f t="shared" si="198"/>
        <v>ลูกหนี้ชั้นดี</v>
      </c>
    </row>
    <row r="2539" spans="1:12" x14ac:dyDescent="0.2">
      <c r="A2539" t="s">
        <v>847</v>
      </c>
      <c r="B2539" t="s">
        <v>366</v>
      </c>
      <c r="C2539">
        <v>7</v>
      </c>
      <c r="D2539">
        <v>1126020013000</v>
      </c>
      <c r="E2539" s="1">
        <v>46080</v>
      </c>
      <c r="F2539" s="1">
        <v>46093</v>
      </c>
      <c r="G2539">
        <v>2335</v>
      </c>
      <c r="H2539" s="1">
        <f t="shared" si="195"/>
        <v>46087</v>
      </c>
      <c r="I2539" s="5">
        <f t="shared" si="199"/>
        <v>46253</v>
      </c>
      <c r="J2539" s="9" t="str">
        <f t="shared" si="196"/>
        <v>ชำระตรงเวลา</v>
      </c>
      <c r="K2539" s="10">
        <f t="shared" si="197"/>
        <v>6</v>
      </c>
      <c r="L2539" t="str">
        <f t="shared" si="198"/>
        <v>ลูกหนี้ชั้นดี</v>
      </c>
    </row>
    <row r="2540" spans="1:12" x14ac:dyDescent="0.2">
      <c r="A2540" t="s">
        <v>1567</v>
      </c>
      <c r="B2540" t="s">
        <v>366</v>
      </c>
      <c r="C2540">
        <v>7</v>
      </c>
      <c r="D2540">
        <v>1126020013017</v>
      </c>
      <c r="E2540" s="1">
        <v>46081</v>
      </c>
      <c r="F2540" s="1">
        <v>46087</v>
      </c>
      <c r="G2540">
        <v>490</v>
      </c>
      <c r="H2540" s="1">
        <f t="shared" si="195"/>
        <v>46088</v>
      </c>
      <c r="I2540" s="5">
        <f t="shared" si="199"/>
        <v>46253</v>
      </c>
      <c r="J2540" s="9" t="str">
        <f t="shared" si="196"/>
        <v>ค้างชำระ 1 - 30 วัน</v>
      </c>
      <c r="K2540" s="10">
        <f t="shared" si="197"/>
        <v>0</v>
      </c>
      <c r="L2540" t="str">
        <f t="shared" si="198"/>
        <v>ลูกหนี้ชั้นดี</v>
      </c>
    </row>
    <row r="2541" spans="1:12" x14ac:dyDescent="0.2">
      <c r="A2541" t="s">
        <v>1570</v>
      </c>
      <c r="B2541" t="s">
        <v>366</v>
      </c>
      <c r="C2541">
        <v>15</v>
      </c>
      <c r="D2541">
        <v>1126020013024</v>
      </c>
      <c r="E2541" s="1">
        <v>46078</v>
      </c>
      <c r="F2541" s="1">
        <v>46107</v>
      </c>
      <c r="G2541">
        <v>6000</v>
      </c>
      <c r="H2541" s="1">
        <f t="shared" si="195"/>
        <v>46093</v>
      </c>
      <c r="I2541" s="5">
        <f t="shared" si="199"/>
        <v>46253</v>
      </c>
      <c r="J2541" s="9" t="str">
        <f t="shared" si="196"/>
        <v>ค้างชำระ 1 - 30 วัน</v>
      </c>
      <c r="K2541" s="10">
        <f t="shared" si="197"/>
        <v>14</v>
      </c>
      <c r="L2541" t="str">
        <f t="shared" si="198"/>
        <v>ลูกหนี้ชั้นดี</v>
      </c>
    </row>
    <row r="2542" spans="1:12" x14ac:dyDescent="0.2">
      <c r="A2542" t="s">
        <v>1569</v>
      </c>
      <c r="B2542" t="s">
        <v>366</v>
      </c>
      <c r="C2542">
        <v>7</v>
      </c>
      <c r="D2542">
        <v>1126020013048</v>
      </c>
      <c r="E2542" s="1">
        <v>46078</v>
      </c>
      <c r="F2542" s="1">
        <v>46088</v>
      </c>
      <c r="G2542">
        <v>14798</v>
      </c>
      <c r="H2542" s="1">
        <f t="shared" si="195"/>
        <v>46085</v>
      </c>
      <c r="I2542" s="5">
        <f t="shared" si="199"/>
        <v>46253</v>
      </c>
      <c r="J2542" s="9" t="str">
        <f t="shared" si="196"/>
        <v>ค้างชำระ 1 - 30 วัน</v>
      </c>
      <c r="K2542" s="10">
        <f t="shared" si="197"/>
        <v>3</v>
      </c>
      <c r="L2542" t="str">
        <f t="shared" si="198"/>
        <v>ลูกหนี้ชั้นดี</v>
      </c>
    </row>
    <row r="2543" spans="1:12" x14ac:dyDescent="0.2">
      <c r="A2543" t="s">
        <v>1569</v>
      </c>
      <c r="B2543" t="s">
        <v>366</v>
      </c>
      <c r="C2543">
        <v>7</v>
      </c>
      <c r="D2543">
        <v>1126020013048</v>
      </c>
      <c r="E2543" s="1">
        <v>46078</v>
      </c>
      <c r="F2543" s="1">
        <v>46088</v>
      </c>
      <c r="G2543">
        <v>14798</v>
      </c>
      <c r="H2543" s="1">
        <f t="shared" si="195"/>
        <v>46085</v>
      </c>
      <c r="I2543" s="5">
        <f t="shared" si="199"/>
        <v>46253</v>
      </c>
      <c r="J2543" s="9" t="str">
        <f t="shared" si="196"/>
        <v>ค้างชำระ 1 - 30 วัน</v>
      </c>
      <c r="K2543" s="10">
        <f t="shared" si="197"/>
        <v>3</v>
      </c>
      <c r="L2543" t="str">
        <f t="shared" si="198"/>
        <v>ลูกหนี้ชั้นดี</v>
      </c>
    </row>
    <row r="2544" spans="1:12" x14ac:dyDescent="0.2">
      <c r="A2544" t="s">
        <v>1567</v>
      </c>
      <c r="B2544" t="s">
        <v>366</v>
      </c>
      <c r="C2544">
        <v>7</v>
      </c>
      <c r="D2544">
        <v>1126020013055</v>
      </c>
      <c r="E2544" s="1">
        <v>46085</v>
      </c>
      <c r="F2544" s="1">
        <v>46097</v>
      </c>
      <c r="G2544">
        <v>1360</v>
      </c>
      <c r="H2544" s="1">
        <f t="shared" si="195"/>
        <v>46092</v>
      </c>
      <c r="I2544" s="5">
        <f t="shared" si="199"/>
        <v>46253</v>
      </c>
      <c r="J2544" s="9" t="str">
        <f t="shared" si="196"/>
        <v>ค้างชำระ 1 - 30 วัน</v>
      </c>
      <c r="K2544" s="10">
        <f t="shared" si="197"/>
        <v>5</v>
      </c>
      <c r="L2544" t="str">
        <f t="shared" si="198"/>
        <v>ลูกหนี้ชั้นดี</v>
      </c>
    </row>
    <row r="2545" spans="1:12" x14ac:dyDescent="0.2">
      <c r="A2545" t="s">
        <v>866</v>
      </c>
      <c r="B2545" t="s">
        <v>366</v>
      </c>
      <c r="C2545">
        <v>7</v>
      </c>
      <c r="D2545">
        <v>1126020013062</v>
      </c>
      <c r="E2545" s="1">
        <v>46078</v>
      </c>
      <c r="F2545" s="1">
        <v>46088</v>
      </c>
      <c r="G2545">
        <v>1235</v>
      </c>
      <c r="H2545" s="1">
        <f t="shared" si="195"/>
        <v>46085</v>
      </c>
      <c r="I2545" s="5">
        <f t="shared" si="199"/>
        <v>46253</v>
      </c>
      <c r="J2545" s="9" t="str">
        <f t="shared" si="196"/>
        <v>ค้างชำระ 1 - 30 วัน</v>
      </c>
      <c r="K2545" s="10">
        <f t="shared" si="197"/>
        <v>3</v>
      </c>
      <c r="L2545" t="str">
        <f t="shared" si="198"/>
        <v>ลูกหนี้ชั้นดี</v>
      </c>
    </row>
    <row r="2546" spans="1:12" x14ac:dyDescent="0.2">
      <c r="A2546" t="s">
        <v>1571</v>
      </c>
      <c r="B2546" t="s">
        <v>366</v>
      </c>
      <c r="C2546">
        <v>7</v>
      </c>
      <c r="D2546">
        <v>1126020013079</v>
      </c>
      <c r="E2546" s="1">
        <v>46079</v>
      </c>
      <c r="F2546" s="1">
        <v>46087</v>
      </c>
      <c r="G2546">
        <v>1060</v>
      </c>
      <c r="H2546" s="1">
        <f t="shared" si="195"/>
        <v>46086</v>
      </c>
      <c r="I2546" s="5">
        <f t="shared" si="199"/>
        <v>46253</v>
      </c>
      <c r="J2546" s="9" t="str">
        <f t="shared" si="196"/>
        <v>ชำระตรงเวลา</v>
      </c>
      <c r="K2546" s="10">
        <f t="shared" si="197"/>
        <v>1</v>
      </c>
      <c r="L2546" t="str">
        <f t="shared" si="198"/>
        <v>ลูกหนี้ชั้นดี</v>
      </c>
    </row>
    <row r="2547" spans="1:12" x14ac:dyDescent="0.2">
      <c r="A2547" t="s">
        <v>1572</v>
      </c>
      <c r="B2547" t="s">
        <v>366</v>
      </c>
      <c r="C2547">
        <v>7</v>
      </c>
      <c r="D2547">
        <v>1126020013086</v>
      </c>
      <c r="E2547" s="1">
        <v>46081</v>
      </c>
      <c r="F2547" s="1">
        <v>46086</v>
      </c>
      <c r="G2547">
        <v>2455</v>
      </c>
      <c r="H2547" s="1">
        <f t="shared" si="195"/>
        <v>46088</v>
      </c>
      <c r="I2547" s="5">
        <f t="shared" si="199"/>
        <v>46253</v>
      </c>
      <c r="J2547" s="9" t="str">
        <f t="shared" si="196"/>
        <v>ค้างชำระ 1 - 30 วัน</v>
      </c>
      <c r="K2547" s="10">
        <f t="shared" si="197"/>
        <v>0</v>
      </c>
      <c r="L2547" t="str">
        <f t="shared" si="198"/>
        <v>ลูกหนี้ชั้นดี</v>
      </c>
    </row>
    <row r="2548" spans="1:12" x14ac:dyDescent="0.2">
      <c r="A2548" t="s">
        <v>1569</v>
      </c>
      <c r="B2548" t="s">
        <v>366</v>
      </c>
      <c r="C2548">
        <v>7</v>
      </c>
      <c r="D2548">
        <v>1126020013093</v>
      </c>
      <c r="E2548" s="1">
        <v>46078</v>
      </c>
      <c r="F2548" s="1">
        <v>46086</v>
      </c>
      <c r="G2548">
        <v>1715</v>
      </c>
      <c r="H2548" s="1">
        <f t="shared" si="195"/>
        <v>46085</v>
      </c>
      <c r="I2548" s="5">
        <f t="shared" si="199"/>
        <v>46253</v>
      </c>
      <c r="J2548" s="9" t="str">
        <f t="shared" si="196"/>
        <v>ชำระตรงเวลา</v>
      </c>
      <c r="K2548" s="10">
        <f t="shared" si="197"/>
        <v>1</v>
      </c>
      <c r="L2548" t="str">
        <f t="shared" si="198"/>
        <v>ลูกหนี้ชั้นดี</v>
      </c>
    </row>
    <row r="2549" spans="1:12" x14ac:dyDescent="0.2">
      <c r="A2549" t="s">
        <v>408</v>
      </c>
      <c r="B2549" t="s">
        <v>366</v>
      </c>
      <c r="C2549">
        <v>7</v>
      </c>
      <c r="D2549">
        <v>1126020013109</v>
      </c>
      <c r="E2549" s="1">
        <v>46080</v>
      </c>
      <c r="F2549" s="1">
        <v>46085</v>
      </c>
      <c r="G2549">
        <v>3640</v>
      </c>
      <c r="H2549" s="1">
        <f t="shared" si="195"/>
        <v>46087</v>
      </c>
      <c r="I2549" s="5">
        <f t="shared" si="199"/>
        <v>46253</v>
      </c>
      <c r="J2549" s="9" t="str">
        <f t="shared" si="196"/>
        <v>ชำระตรงเวลา</v>
      </c>
      <c r="K2549" s="10">
        <f t="shared" si="197"/>
        <v>0</v>
      </c>
      <c r="L2549" t="str">
        <f t="shared" si="198"/>
        <v>ลูกหนี้ชั้นดี</v>
      </c>
    </row>
    <row r="2550" spans="1:12" x14ac:dyDescent="0.2">
      <c r="A2550" t="s">
        <v>1567</v>
      </c>
      <c r="B2550" t="s">
        <v>366</v>
      </c>
      <c r="C2550">
        <v>7</v>
      </c>
      <c r="D2550">
        <v>1126020013116</v>
      </c>
      <c r="E2550" s="1">
        <v>46081</v>
      </c>
      <c r="F2550" s="1">
        <v>46086</v>
      </c>
      <c r="G2550">
        <v>1110</v>
      </c>
      <c r="H2550" s="1">
        <f t="shared" si="195"/>
        <v>46088</v>
      </c>
      <c r="I2550" s="5">
        <f t="shared" si="199"/>
        <v>46253</v>
      </c>
      <c r="J2550" s="9" t="str">
        <f t="shared" si="196"/>
        <v>ค้างชำระ 1 - 30 วัน</v>
      </c>
      <c r="K2550" s="10">
        <f t="shared" si="197"/>
        <v>0</v>
      </c>
      <c r="L2550" t="str">
        <f t="shared" si="198"/>
        <v>ลูกหนี้ชั้นดี</v>
      </c>
    </row>
    <row r="2551" spans="1:12" x14ac:dyDescent="0.2">
      <c r="A2551" t="s">
        <v>1567</v>
      </c>
      <c r="B2551" t="s">
        <v>366</v>
      </c>
      <c r="C2551">
        <v>7</v>
      </c>
      <c r="D2551">
        <v>1126020013123</v>
      </c>
      <c r="E2551" s="1">
        <v>46080</v>
      </c>
      <c r="F2551" s="1">
        <v>46099</v>
      </c>
      <c r="G2551">
        <v>6070</v>
      </c>
      <c r="H2551" s="1">
        <f t="shared" si="195"/>
        <v>46087</v>
      </c>
      <c r="I2551" s="5">
        <f t="shared" si="199"/>
        <v>46253</v>
      </c>
      <c r="J2551" s="9" t="str">
        <f t="shared" si="196"/>
        <v>ชำระตรงเวลา</v>
      </c>
      <c r="K2551" s="10">
        <f t="shared" si="197"/>
        <v>12</v>
      </c>
      <c r="L2551" t="str">
        <f t="shared" si="198"/>
        <v>ลูกหนี้ชั้นดี</v>
      </c>
    </row>
    <row r="2552" spans="1:12" x14ac:dyDescent="0.2">
      <c r="A2552" t="s">
        <v>1573</v>
      </c>
      <c r="B2552" t="s">
        <v>366</v>
      </c>
      <c r="C2552">
        <v>7</v>
      </c>
      <c r="D2552">
        <v>1126020013154</v>
      </c>
      <c r="E2552" s="1">
        <v>46081</v>
      </c>
      <c r="F2552" s="1">
        <v>46088</v>
      </c>
      <c r="G2552">
        <v>2845</v>
      </c>
      <c r="H2552" s="1">
        <f t="shared" si="195"/>
        <v>46088</v>
      </c>
      <c r="I2552" s="5">
        <f t="shared" si="199"/>
        <v>46253</v>
      </c>
      <c r="J2552" s="9" t="str">
        <f t="shared" si="196"/>
        <v>ชำระตรงเวลา</v>
      </c>
      <c r="K2552" s="10">
        <f t="shared" si="197"/>
        <v>0</v>
      </c>
      <c r="L2552" t="str">
        <f t="shared" si="198"/>
        <v>ลูกหนี้ชั้นดี</v>
      </c>
    </row>
    <row r="2553" spans="1:12" x14ac:dyDescent="0.2">
      <c r="A2553" t="s">
        <v>810</v>
      </c>
      <c r="B2553" t="s">
        <v>366</v>
      </c>
      <c r="C2553">
        <v>7</v>
      </c>
      <c r="D2553">
        <v>1126020013178</v>
      </c>
      <c r="E2553" s="1">
        <v>46086</v>
      </c>
      <c r="F2553" s="1">
        <v>46090</v>
      </c>
      <c r="G2553">
        <v>2400</v>
      </c>
      <c r="H2553" s="1">
        <f t="shared" si="195"/>
        <v>46093</v>
      </c>
      <c r="I2553" s="5">
        <f t="shared" si="199"/>
        <v>46253</v>
      </c>
      <c r="J2553" s="9" t="str">
        <f t="shared" si="196"/>
        <v>ค้างชำระ 1 - 30 วัน</v>
      </c>
      <c r="K2553" s="10">
        <f t="shared" si="197"/>
        <v>0</v>
      </c>
      <c r="L2553" t="str">
        <f t="shared" si="198"/>
        <v>ลูกหนี้ชั้นดี</v>
      </c>
    </row>
    <row r="2554" spans="1:12" x14ac:dyDescent="0.2">
      <c r="A2554" t="s">
        <v>1574</v>
      </c>
      <c r="B2554" t="s">
        <v>366</v>
      </c>
      <c r="C2554">
        <v>7</v>
      </c>
      <c r="D2554">
        <v>1126020013185</v>
      </c>
      <c r="E2554" s="1">
        <v>46081</v>
      </c>
      <c r="F2554" s="1">
        <v>46090</v>
      </c>
      <c r="G2554">
        <v>170</v>
      </c>
      <c r="H2554" s="1">
        <f t="shared" si="195"/>
        <v>46088</v>
      </c>
      <c r="I2554" s="5">
        <f t="shared" si="199"/>
        <v>46253</v>
      </c>
      <c r="J2554" s="9" t="str">
        <f t="shared" si="196"/>
        <v>ค้างชำระ 1 - 30 วัน</v>
      </c>
      <c r="K2554" s="10">
        <f t="shared" si="197"/>
        <v>2</v>
      </c>
      <c r="L2554" t="str">
        <f t="shared" si="198"/>
        <v>ลูกหนี้ชั้นดี</v>
      </c>
    </row>
    <row r="2555" spans="1:12" x14ac:dyDescent="0.2">
      <c r="A2555" t="s">
        <v>1574</v>
      </c>
      <c r="B2555" t="s">
        <v>366</v>
      </c>
      <c r="C2555">
        <v>7</v>
      </c>
      <c r="D2555">
        <v>1126020013185</v>
      </c>
      <c r="E2555" s="1">
        <v>46081</v>
      </c>
      <c r="F2555" s="1">
        <v>46090</v>
      </c>
      <c r="G2555">
        <v>170</v>
      </c>
      <c r="H2555" s="1">
        <f t="shared" si="195"/>
        <v>46088</v>
      </c>
      <c r="I2555" s="5">
        <f t="shared" si="199"/>
        <v>46253</v>
      </c>
      <c r="J2555" s="9" t="str">
        <f t="shared" si="196"/>
        <v>ค้างชำระ 1 - 30 วัน</v>
      </c>
      <c r="K2555" s="10">
        <f t="shared" si="197"/>
        <v>2</v>
      </c>
      <c r="L2555" t="str">
        <f t="shared" si="198"/>
        <v>ลูกหนี้ชั้นดี</v>
      </c>
    </row>
    <row r="2556" spans="1:12" x14ac:dyDescent="0.2">
      <c r="A2556" t="s">
        <v>1574</v>
      </c>
      <c r="B2556" t="s">
        <v>366</v>
      </c>
      <c r="C2556">
        <v>7</v>
      </c>
      <c r="D2556">
        <v>1126020013185</v>
      </c>
      <c r="E2556" s="1">
        <v>46081</v>
      </c>
      <c r="F2556" s="1">
        <v>46090</v>
      </c>
      <c r="G2556">
        <v>170</v>
      </c>
      <c r="H2556" s="1">
        <f t="shared" si="195"/>
        <v>46088</v>
      </c>
      <c r="I2556" s="5">
        <f t="shared" si="199"/>
        <v>46253</v>
      </c>
      <c r="J2556" s="9" t="str">
        <f t="shared" si="196"/>
        <v>ค้างชำระ 1 - 30 วัน</v>
      </c>
      <c r="K2556" s="10">
        <f t="shared" si="197"/>
        <v>2</v>
      </c>
      <c r="L2556" t="str">
        <f t="shared" si="198"/>
        <v>ลูกหนี้ชั้นดี</v>
      </c>
    </row>
    <row r="2557" spans="1:12" x14ac:dyDescent="0.2">
      <c r="A2557" t="s">
        <v>1574</v>
      </c>
      <c r="B2557" t="s">
        <v>366</v>
      </c>
      <c r="C2557">
        <v>7</v>
      </c>
      <c r="D2557">
        <v>1126020013185</v>
      </c>
      <c r="E2557" s="1">
        <v>46081</v>
      </c>
      <c r="F2557" s="1">
        <v>46090</v>
      </c>
      <c r="G2557">
        <v>170</v>
      </c>
      <c r="H2557" s="1">
        <f t="shared" si="195"/>
        <v>46088</v>
      </c>
      <c r="I2557" s="5">
        <f t="shared" si="199"/>
        <v>46253</v>
      </c>
      <c r="J2557" s="9" t="str">
        <f t="shared" si="196"/>
        <v>ชำระตรงเวลา</v>
      </c>
      <c r="K2557" s="10">
        <f t="shared" si="197"/>
        <v>2</v>
      </c>
      <c r="L2557" t="str">
        <f t="shared" si="198"/>
        <v>ลูกหนี้ชั้นดี</v>
      </c>
    </row>
    <row r="2558" spans="1:12" x14ac:dyDescent="0.2">
      <c r="A2558" t="s">
        <v>912</v>
      </c>
      <c r="B2558" t="s">
        <v>366</v>
      </c>
      <c r="C2558">
        <v>7</v>
      </c>
      <c r="D2558">
        <v>1126020013208</v>
      </c>
      <c r="E2558" s="1">
        <v>46078</v>
      </c>
      <c r="F2558" s="1">
        <v>46079</v>
      </c>
      <c r="G2558">
        <v>320</v>
      </c>
      <c r="H2558" s="1">
        <f t="shared" si="195"/>
        <v>46085</v>
      </c>
      <c r="I2558" s="5">
        <f t="shared" si="199"/>
        <v>46253</v>
      </c>
      <c r="J2558" s="9" t="str">
        <f t="shared" si="196"/>
        <v>ชำระตรงเวลา</v>
      </c>
      <c r="K2558" s="10">
        <f t="shared" si="197"/>
        <v>0</v>
      </c>
      <c r="L2558" t="str">
        <f t="shared" si="198"/>
        <v>ลูกหนี้ชั้นดี</v>
      </c>
    </row>
    <row r="2559" spans="1:12" x14ac:dyDescent="0.2">
      <c r="A2559" t="s">
        <v>607</v>
      </c>
      <c r="B2559" t="s">
        <v>366</v>
      </c>
      <c r="C2559">
        <v>30</v>
      </c>
      <c r="D2559">
        <v>1126020013215</v>
      </c>
      <c r="E2559" s="1">
        <v>46081</v>
      </c>
      <c r="F2559" s="1">
        <v>46107</v>
      </c>
      <c r="G2559">
        <v>3666</v>
      </c>
      <c r="H2559" s="1">
        <f t="shared" si="195"/>
        <v>46111</v>
      </c>
      <c r="I2559" s="5">
        <f t="shared" si="199"/>
        <v>46253</v>
      </c>
      <c r="J2559" s="9" t="str">
        <f t="shared" si="196"/>
        <v>ชำระตรงเวลา</v>
      </c>
      <c r="K2559" s="10">
        <f t="shared" si="197"/>
        <v>0</v>
      </c>
      <c r="L2559" t="str">
        <f t="shared" si="198"/>
        <v>ลูกหนี้ชั้นดี</v>
      </c>
    </row>
    <row r="2560" spans="1:12" x14ac:dyDescent="0.2">
      <c r="A2560" t="s">
        <v>565</v>
      </c>
      <c r="B2560" t="s">
        <v>366</v>
      </c>
      <c r="C2560">
        <v>7</v>
      </c>
      <c r="D2560">
        <v>1126020013222</v>
      </c>
      <c r="E2560" s="1">
        <v>46080</v>
      </c>
      <c r="F2560" s="1">
        <v>46081</v>
      </c>
      <c r="G2560">
        <v>10800</v>
      </c>
      <c r="H2560" s="1">
        <f t="shared" si="195"/>
        <v>46087</v>
      </c>
      <c r="I2560" s="5">
        <f t="shared" si="199"/>
        <v>46253</v>
      </c>
      <c r="J2560" s="9" t="str">
        <f t="shared" si="196"/>
        <v>ชำระตรงเวลา</v>
      </c>
      <c r="K2560" s="10">
        <f t="shared" si="197"/>
        <v>0</v>
      </c>
      <c r="L2560" t="str">
        <f t="shared" si="198"/>
        <v>ลูกหนี้ชั้นดี</v>
      </c>
    </row>
    <row r="2561" spans="1:12" x14ac:dyDescent="0.2">
      <c r="A2561" t="s">
        <v>607</v>
      </c>
      <c r="B2561" t="s">
        <v>366</v>
      </c>
      <c r="C2561">
        <v>30</v>
      </c>
      <c r="D2561">
        <v>1126020013239</v>
      </c>
      <c r="E2561" s="1">
        <v>46081</v>
      </c>
      <c r="F2561" s="1">
        <v>46107</v>
      </c>
      <c r="G2561">
        <v>6670</v>
      </c>
      <c r="H2561" s="1">
        <f t="shared" si="195"/>
        <v>46111</v>
      </c>
      <c r="I2561" s="5">
        <f t="shared" si="199"/>
        <v>46253</v>
      </c>
      <c r="J2561" s="9" t="str">
        <f t="shared" si="196"/>
        <v>ค้างชำระ 1 - 30 วัน</v>
      </c>
      <c r="K2561" s="10">
        <f t="shared" si="197"/>
        <v>0</v>
      </c>
      <c r="L2561" t="str">
        <f t="shared" si="198"/>
        <v>ลูกหนี้ชั้นดี</v>
      </c>
    </row>
    <row r="2562" spans="1:12" x14ac:dyDescent="0.2">
      <c r="A2562" t="s">
        <v>754</v>
      </c>
      <c r="B2562" t="s">
        <v>366</v>
      </c>
      <c r="C2562">
        <v>7</v>
      </c>
      <c r="D2562">
        <v>1126020013246</v>
      </c>
      <c r="E2562" s="1">
        <v>46078</v>
      </c>
      <c r="F2562" s="1">
        <v>46086</v>
      </c>
      <c r="G2562">
        <v>31143</v>
      </c>
      <c r="H2562" s="1">
        <f t="shared" ref="H2562:H2625" si="200">E2562+C2562</f>
        <v>46085</v>
      </c>
      <c r="I2562" s="5">
        <f t="shared" si="199"/>
        <v>46253</v>
      </c>
      <c r="J2562" s="9" t="str">
        <f t="shared" ref="J2562:J2625" si="201">IF(K2563&lt;=0, "ชำระตรงเวลา", IF(K2563&lt;=30, "ค้างชำระ 1 - 30 วัน", IF(K2563&lt;=60, "ค้างชำระ 31 - 60 วัน", IF(K2563&lt;=90, "ค้างชำระ 61 - 90 วัน", "ค้างชำระเกิน 90 วัน"))))</f>
        <v>ชำระตรงเวลา</v>
      </c>
      <c r="K2562" s="10">
        <f t="shared" ref="K2562:K2625" si="202">IF(OR(F2562="",F2562="(ว่าง)"), MAX(0,I2561-H2562), MAX(0,F2562-H2562))</f>
        <v>1</v>
      </c>
      <c r="L2562" t="str">
        <f t="shared" ref="L2562:L2625" si="203">IF(K2562&lt;=30, "ลูกหนี้ชั้นดี", IF(K2562&lt;=90, "ลูกหนี้เฝ้าติดตาม", "ลูกหนี้ด้อยคุณภาพ (NPL)"))</f>
        <v>ลูกหนี้ชั้นดี</v>
      </c>
    </row>
    <row r="2563" spans="1:12" x14ac:dyDescent="0.2">
      <c r="A2563" t="s">
        <v>461</v>
      </c>
      <c r="B2563" t="s">
        <v>366</v>
      </c>
      <c r="C2563">
        <v>7</v>
      </c>
      <c r="D2563">
        <v>1126020013260</v>
      </c>
      <c r="E2563" s="1">
        <v>46078</v>
      </c>
      <c r="F2563" s="1">
        <v>46080</v>
      </c>
      <c r="G2563">
        <v>3385</v>
      </c>
      <c r="H2563" s="1">
        <f t="shared" si="200"/>
        <v>46085</v>
      </c>
      <c r="I2563" s="5">
        <f t="shared" si="199"/>
        <v>46253</v>
      </c>
      <c r="J2563" s="9" t="str">
        <f t="shared" si="201"/>
        <v>ชำระตรงเวลา</v>
      </c>
      <c r="K2563" s="10">
        <f t="shared" si="202"/>
        <v>0</v>
      </c>
      <c r="L2563" t="str">
        <f t="shared" si="203"/>
        <v>ลูกหนี้ชั้นดี</v>
      </c>
    </row>
    <row r="2564" spans="1:12" x14ac:dyDescent="0.2">
      <c r="A2564" t="s">
        <v>1575</v>
      </c>
      <c r="B2564" t="s">
        <v>366</v>
      </c>
      <c r="C2564">
        <v>7</v>
      </c>
      <c r="D2564">
        <v>1126020013307</v>
      </c>
      <c r="E2564" s="1">
        <v>46079</v>
      </c>
      <c r="F2564" s="1">
        <v>46085</v>
      </c>
      <c r="G2564">
        <v>3450</v>
      </c>
      <c r="H2564" s="1">
        <f t="shared" si="200"/>
        <v>46086</v>
      </c>
      <c r="I2564" s="5">
        <f t="shared" ref="I2564:I2627" si="204">I2563</f>
        <v>46253</v>
      </c>
      <c r="J2564" s="9" t="str">
        <f t="shared" si="201"/>
        <v>ค้างชำระ 1 - 30 วัน</v>
      </c>
      <c r="K2564" s="10">
        <f t="shared" si="202"/>
        <v>0</v>
      </c>
      <c r="L2564" t="str">
        <f t="shared" si="203"/>
        <v>ลูกหนี้ชั้นดี</v>
      </c>
    </row>
    <row r="2565" spans="1:12" x14ac:dyDescent="0.2">
      <c r="A2565" t="s">
        <v>1576</v>
      </c>
      <c r="B2565" t="s">
        <v>366</v>
      </c>
      <c r="C2565">
        <v>7</v>
      </c>
      <c r="D2565">
        <v>1126020013314</v>
      </c>
      <c r="E2565" s="1">
        <v>46079</v>
      </c>
      <c r="F2565" s="1">
        <v>46087</v>
      </c>
      <c r="G2565">
        <v>5195</v>
      </c>
      <c r="H2565" s="1">
        <f t="shared" si="200"/>
        <v>46086</v>
      </c>
      <c r="I2565" s="5">
        <f t="shared" si="204"/>
        <v>46253</v>
      </c>
      <c r="J2565" s="9" t="str">
        <f t="shared" si="201"/>
        <v>ค้างชำระ 1 - 30 วัน</v>
      </c>
      <c r="K2565" s="10">
        <f t="shared" si="202"/>
        <v>1</v>
      </c>
      <c r="L2565" t="str">
        <f t="shared" si="203"/>
        <v>ลูกหนี้ชั้นดี</v>
      </c>
    </row>
    <row r="2566" spans="1:12" x14ac:dyDescent="0.2">
      <c r="A2566" t="s">
        <v>621</v>
      </c>
      <c r="B2566" t="s">
        <v>366</v>
      </c>
      <c r="C2566">
        <v>7</v>
      </c>
      <c r="D2566">
        <v>1126020013345</v>
      </c>
      <c r="E2566" s="1">
        <v>46085</v>
      </c>
      <c r="F2566" s="1">
        <v>46093</v>
      </c>
      <c r="G2566">
        <v>4130</v>
      </c>
      <c r="H2566" s="1">
        <f t="shared" si="200"/>
        <v>46092</v>
      </c>
      <c r="I2566" s="5">
        <f t="shared" si="204"/>
        <v>46253</v>
      </c>
      <c r="J2566" s="9" t="str">
        <f t="shared" si="201"/>
        <v>ค้างชำระ 1 - 30 วัน</v>
      </c>
      <c r="K2566" s="10">
        <f t="shared" si="202"/>
        <v>1</v>
      </c>
      <c r="L2566" t="str">
        <f t="shared" si="203"/>
        <v>ลูกหนี้ชั้นดี</v>
      </c>
    </row>
    <row r="2567" spans="1:12" x14ac:dyDescent="0.2">
      <c r="A2567" t="s">
        <v>621</v>
      </c>
      <c r="B2567" t="s">
        <v>366</v>
      </c>
      <c r="C2567">
        <v>7</v>
      </c>
      <c r="D2567">
        <v>1126020013345</v>
      </c>
      <c r="E2567" s="1">
        <v>46085</v>
      </c>
      <c r="F2567" s="1">
        <v>46093</v>
      </c>
      <c r="G2567">
        <v>4130</v>
      </c>
      <c r="H2567" s="1">
        <f t="shared" si="200"/>
        <v>46092</v>
      </c>
      <c r="I2567" s="5">
        <f t="shared" si="204"/>
        <v>46253</v>
      </c>
      <c r="J2567" s="9" t="str">
        <f t="shared" si="201"/>
        <v>ค้างชำระ 1 - 30 วัน</v>
      </c>
      <c r="K2567" s="10">
        <f t="shared" si="202"/>
        <v>1</v>
      </c>
      <c r="L2567" t="str">
        <f t="shared" si="203"/>
        <v>ลูกหนี้ชั้นดี</v>
      </c>
    </row>
    <row r="2568" spans="1:12" x14ac:dyDescent="0.2">
      <c r="A2568" t="s">
        <v>621</v>
      </c>
      <c r="B2568" t="s">
        <v>366</v>
      </c>
      <c r="C2568">
        <v>7</v>
      </c>
      <c r="D2568">
        <v>1126020013345</v>
      </c>
      <c r="E2568" s="1">
        <v>46085</v>
      </c>
      <c r="F2568" s="1">
        <v>46093</v>
      </c>
      <c r="G2568">
        <v>4130</v>
      </c>
      <c r="H2568" s="1">
        <f t="shared" si="200"/>
        <v>46092</v>
      </c>
      <c r="I2568" s="5">
        <f t="shared" si="204"/>
        <v>46253</v>
      </c>
      <c r="J2568" s="9" t="str">
        <f t="shared" si="201"/>
        <v>ค้างชำระ 1 - 30 วัน</v>
      </c>
      <c r="K2568" s="10">
        <f t="shared" si="202"/>
        <v>1</v>
      </c>
      <c r="L2568" t="str">
        <f t="shared" si="203"/>
        <v>ลูกหนี้ชั้นดี</v>
      </c>
    </row>
    <row r="2569" spans="1:12" x14ac:dyDescent="0.2">
      <c r="A2569" t="s">
        <v>621</v>
      </c>
      <c r="B2569" t="s">
        <v>366</v>
      </c>
      <c r="C2569">
        <v>7</v>
      </c>
      <c r="D2569">
        <v>1126020013345</v>
      </c>
      <c r="E2569" s="1">
        <v>46085</v>
      </c>
      <c r="F2569" s="1">
        <v>46093</v>
      </c>
      <c r="G2569">
        <v>4130</v>
      </c>
      <c r="H2569" s="1">
        <f t="shared" si="200"/>
        <v>46092</v>
      </c>
      <c r="I2569" s="5">
        <f t="shared" si="204"/>
        <v>46253</v>
      </c>
      <c r="J2569" s="9" t="str">
        <f t="shared" si="201"/>
        <v>ค้างชำระ 1 - 30 วัน</v>
      </c>
      <c r="K2569" s="10">
        <f t="shared" si="202"/>
        <v>1</v>
      </c>
      <c r="L2569" t="str">
        <f t="shared" si="203"/>
        <v>ลูกหนี้ชั้นดี</v>
      </c>
    </row>
    <row r="2570" spans="1:12" x14ac:dyDescent="0.2">
      <c r="A2570" t="s">
        <v>1577</v>
      </c>
      <c r="B2570" t="s">
        <v>366</v>
      </c>
      <c r="C2570">
        <v>7</v>
      </c>
      <c r="D2570">
        <v>1126020013352</v>
      </c>
      <c r="E2570" s="1">
        <v>46080</v>
      </c>
      <c r="F2570" s="1">
        <v>46095</v>
      </c>
      <c r="G2570">
        <v>815</v>
      </c>
      <c r="H2570" s="1">
        <f t="shared" si="200"/>
        <v>46087</v>
      </c>
      <c r="I2570" s="5">
        <f t="shared" si="204"/>
        <v>46253</v>
      </c>
      <c r="J2570" s="9" t="str">
        <f t="shared" si="201"/>
        <v>ค้างชำระ 1 - 30 วัน</v>
      </c>
      <c r="K2570" s="10">
        <f t="shared" si="202"/>
        <v>8</v>
      </c>
      <c r="L2570" t="str">
        <f t="shared" si="203"/>
        <v>ลูกหนี้ชั้นดี</v>
      </c>
    </row>
    <row r="2571" spans="1:12" x14ac:dyDescent="0.2">
      <c r="A2571" t="s">
        <v>451</v>
      </c>
      <c r="B2571" t="s">
        <v>366</v>
      </c>
      <c r="C2571">
        <v>7</v>
      </c>
      <c r="D2571">
        <v>1126020013369</v>
      </c>
      <c r="E2571" s="1">
        <v>46080</v>
      </c>
      <c r="F2571" s="1">
        <v>46093</v>
      </c>
      <c r="G2571">
        <v>11115</v>
      </c>
      <c r="H2571" s="1">
        <f t="shared" si="200"/>
        <v>46087</v>
      </c>
      <c r="I2571" s="5">
        <f t="shared" si="204"/>
        <v>46253</v>
      </c>
      <c r="J2571" s="9" t="str">
        <f t="shared" si="201"/>
        <v>ชำระตรงเวลา</v>
      </c>
      <c r="K2571" s="10">
        <f t="shared" si="202"/>
        <v>6</v>
      </c>
      <c r="L2571" t="str">
        <f t="shared" si="203"/>
        <v>ลูกหนี้ชั้นดี</v>
      </c>
    </row>
    <row r="2572" spans="1:12" x14ac:dyDescent="0.2">
      <c r="A2572" t="s">
        <v>1578</v>
      </c>
      <c r="B2572" t="s">
        <v>366</v>
      </c>
      <c r="C2572">
        <v>7</v>
      </c>
      <c r="D2572">
        <v>1126020013376</v>
      </c>
      <c r="E2572" s="1">
        <v>46080</v>
      </c>
      <c r="F2572" s="1">
        <v>46081</v>
      </c>
      <c r="G2572">
        <v>36293</v>
      </c>
      <c r="H2572" s="1">
        <f t="shared" si="200"/>
        <v>46087</v>
      </c>
      <c r="I2572" s="5">
        <f t="shared" si="204"/>
        <v>46253</v>
      </c>
      <c r="J2572" s="9" t="str">
        <f t="shared" si="201"/>
        <v>ชำระตรงเวลา</v>
      </c>
      <c r="K2572" s="10">
        <f t="shared" si="202"/>
        <v>0</v>
      </c>
      <c r="L2572" t="str">
        <f t="shared" si="203"/>
        <v>ลูกหนี้ชั้นดี</v>
      </c>
    </row>
    <row r="2573" spans="1:12" x14ac:dyDescent="0.2">
      <c r="A2573" t="s">
        <v>1578</v>
      </c>
      <c r="B2573" t="s">
        <v>366</v>
      </c>
      <c r="C2573">
        <v>7</v>
      </c>
      <c r="D2573">
        <v>1126020013376</v>
      </c>
      <c r="E2573" s="1">
        <v>46080</v>
      </c>
      <c r="F2573" s="1">
        <v>46081</v>
      </c>
      <c r="G2573">
        <v>36293</v>
      </c>
      <c r="H2573" s="1">
        <f t="shared" si="200"/>
        <v>46087</v>
      </c>
      <c r="I2573" s="5">
        <f t="shared" si="204"/>
        <v>46253</v>
      </c>
      <c r="J2573" s="9" t="str">
        <f t="shared" si="201"/>
        <v>ชำระตรงเวลา</v>
      </c>
      <c r="K2573" s="10">
        <f t="shared" si="202"/>
        <v>0</v>
      </c>
      <c r="L2573" t="str">
        <f t="shared" si="203"/>
        <v>ลูกหนี้ชั้นดี</v>
      </c>
    </row>
    <row r="2574" spans="1:12" x14ac:dyDescent="0.2">
      <c r="A2574" t="s">
        <v>1578</v>
      </c>
      <c r="B2574" t="s">
        <v>366</v>
      </c>
      <c r="C2574">
        <v>7</v>
      </c>
      <c r="D2574">
        <v>1126020013376</v>
      </c>
      <c r="E2574" s="1">
        <v>46080</v>
      </c>
      <c r="F2574" s="1">
        <v>46081</v>
      </c>
      <c r="G2574">
        <v>36293</v>
      </c>
      <c r="H2574" s="1">
        <f t="shared" si="200"/>
        <v>46087</v>
      </c>
      <c r="I2574" s="5">
        <f t="shared" si="204"/>
        <v>46253</v>
      </c>
      <c r="J2574" s="9" t="str">
        <f t="shared" si="201"/>
        <v>ชำระตรงเวลา</v>
      </c>
      <c r="K2574" s="10">
        <f t="shared" si="202"/>
        <v>0</v>
      </c>
      <c r="L2574" t="str">
        <f t="shared" si="203"/>
        <v>ลูกหนี้ชั้นดี</v>
      </c>
    </row>
    <row r="2575" spans="1:12" x14ac:dyDescent="0.2">
      <c r="A2575" t="s">
        <v>1578</v>
      </c>
      <c r="B2575" t="s">
        <v>366</v>
      </c>
      <c r="C2575">
        <v>7</v>
      </c>
      <c r="D2575">
        <v>1126020013376</v>
      </c>
      <c r="E2575" s="1">
        <v>46080</v>
      </c>
      <c r="F2575" s="1">
        <v>46081</v>
      </c>
      <c r="G2575">
        <v>36293</v>
      </c>
      <c r="H2575" s="1">
        <f t="shared" si="200"/>
        <v>46087</v>
      </c>
      <c r="I2575" s="5">
        <f t="shared" si="204"/>
        <v>46253</v>
      </c>
      <c r="J2575" s="9" t="str">
        <f t="shared" si="201"/>
        <v>ชำระตรงเวลา</v>
      </c>
      <c r="K2575" s="10">
        <f t="shared" si="202"/>
        <v>0</v>
      </c>
      <c r="L2575" t="str">
        <f t="shared" si="203"/>
        <v>ลูกหนี้ชั้นดี</v>
      </c>
    </row>
    <row r="2576" spans="1:12" x14ac:dyDescent="0.2">
      <c r="A2576" t="s">
        <v>909</v>
      </c>
      <c r="B2576" t="s">
        <v>366</v>
      </c>
      <c r="C2576">
        <v>7</v>
      </c>
      <c r="D2576">
        <v>1126020013413</v>
      </c>
      <c r="E2576" s="1">
        <v>46079</v>
      </c>
      <c r="F2576" s="1">
        <v>46086</v>
      </c>
      <c r="G2576">
        <v>305</v>
      </c>
      <c r="H2576" s="1">
        <f t="shared" si="200"/>
        <v>46086</v>
      </c>
      <c r="I2576" s="5">
        <f t="shared" si="204"/>
        <v>46253</v>
      </c>
      <c r="J2576" s="9" t="str">
        <f t="shared" si="201"/>
        <v>ชำระตรงเวลา</v>
      </c>
      <c r="K2576" s="10">
        <f t="shared" si="202"/>
        <v>0</v>
      </c>
      <c r="L2576" t="str">
        <f t="shared" si="203"/>
        <v>ลูกหนี้ชั้นดี</v>
      </c>
    </row>
    <row r="2577" spans="1:12" x14ac:dyDescent="0.2">
      <c r="A2577" t="s">
        <v>779</v>
      </c>
      <c r="B2577" t="s">
        <v>366</v>
      </c>
      <c r="C2577">
        <v>7</v>
      </c>
      <c r="D2577">
        <v>1126020013420</v>
      </c>
      <c r="E2577" s="1">
        <v>46079</v>
      </c>
      <c r="F2577" s="1">
        <v>46085</v>
      </c>
      <c r="G2577">
        <v>1360</v>
      </c>
      <c r="H2577" s="1">
        <f t="shared" si="200"/>
        <v>46086</v>
      </c>
      <c r="I2577" s="5">
        <f t="shared" si="204"/>
        <v>46253</v>
      </c>
      <c r="J2577" s="9" t="str">
        <f t="shared" si="201"/>
        <v>ชำระตรงเวลา</v>
      </c>
      <c r="K2577" s="10">
        <f t="shared" si="202"/>
        <v>0</v>
      </c>
      <c r="L2577" t="str">
        <f t="shared" si="203"/>
        <v>ลูกหนี้ชั้นดี</v>
      </c>
    </row>
    <row r="2578" spans="1:12" x14ac:dyDescent="0.2">
      <c r="A2578" t="s">
        <v>1579</v>
      </c>
      <c r="B2578" t="s">
        <v>366</v>
      </c>
      <c r="C2578">
        <v>7</v>
      </c>
      <c r="D2578">
        <v>1126020013444</v>
      </c>
      <c r="E2578" s="1">
        <v>46083</v>
      </c>
      <c r="F2578" s="1">
        <v>46087</v>
      </c>
      <c r="G2578">
        <v>442</v>
      </c>
      <c r="H2578" s="1">
        <f t="shared" si="200"/>
        <v>46090</v>
      </c>
      <c r="I2578" s="5">
        <f t="shared" si="204"/>
        <v>46253</v>
      </c>
      <c r="J2578" s="9" t="str">
        <f t="shared" si="201"/>
        <v>ค้างชำระ 1 - 30 วัน</v>
      </c>
      <c r="K2578" s="10">
        <f t="shared" si="202"/>
        <v>0</v>
      </c>
      <c r="L2578" t="str">
        <f t="shared" si="203"/>
        <v>ลูกหนี้ชั้นดี</v>
      </c>
    </row>
    <row r="2579" spans="1:12" x14ac:dyDescent="0.2">
      <c r="A2579" t="s">
        <v>779</v>
      </c>
      <c r="B2579" t="s">
        <v>366</v>
      </c>
      <c r="C2579">
        <v>7</v>
      </c>
      <c r="D2579">
        <v>1126020013451</v>
      </c>
      <c r="E2579" s="1">
        <v>46083</v>
      </c>
      <c r="F2579" s="1">
        <v>46098</v>
      </c>
      <c r="G2579">
        <v>2005</v>
      </c>
      <c r="H2579" s="1">
        <f t="shared" si="200"/>
        <v>46090</v>
      </c>
      <c r="I2579" s="5">
        <f t="shared" si="204"/>
        <v>46253</v>
      </c>
      <c r="J2579" s="9" t="str">
        <f t="shared" si="201"/>
        <v>ชำระตรงเวลา</v>
      </c>
      <c r="K2579" s="10">
        <f t="shared" si="202"/>
        <v>8</v>
      </c>
      <c r="L2579" t="str">
        <f t="shared" si="203"/>
        <v>ลูกหนี้ชั้นดี</v>
      </c>
    </row>
    <row r="2580" spans="1:12" x14ac:dyDescent="0.2">
      <c r="A2580" t="s">
        <v>779</v>
      </c>
      <c r="B2580" t="s">
        <v>366</v>
      </c>
      <c r="C2580">
        <v>15</v>
      </c>
      <c r="D2580">
        <v>1126020013468</v>
      </c>
      <c r="E2580" s="1">
        <v>46081</v>
      </c>
      <c r="F2580" s="1">
        <v>46095</v>
      </c>
      <c r="G2580">
        <v>1275</v>
      </c>
      <c r="H2580" s="1">
        <f t="shared" si="200"/>
        <v>46096</v>
      </c>
      <c r="I2580" s="5">
        <f t="shared" si="204"/>
        <v>46253</v>
      </c>
      <c r="J2580" s="9" t="str">
        <f t="shared" si="201"/>
        <v>ชำระตรงเวลา</v>
      </c>
      <c r="K2580" s="10">
        <f t="shared" si="202"/>
        <v>0</v>
      </c>
      <c r="L2580" t="str">
        <f t="shared" si="203"/>
        <v>ลูกหนี้ชั้นดี</v>
      </c>
    </row>
    <row r="2581" spans="1:12" x14ac:dyDescent="0.2">
      <c r="A2581" t="s">
        <v>595</v>
      </c>
      <c r="B2581" t="s">
        <v>366</v>
      </c>
      <c r="C2581">
        <v>7</v>
      </c>
      <c r="D2581">
        <v>1126020013482</v>
      </c>
      <c r="E2581" s="1">
        <v>46080</v>
      </c>
      <c r="F2581" s="1">
        <v>46086</v>
      </c>
      <c r="G2581">
        <v>852</v>
      </c>
      <c r="H2581" s="1">
        <f t="shared" si="200"/>
        <v>46087</v>
      </c>
      <c r="I2581" s="5">
        <f t="shared" si="204"/>
        <v>46253</v>
      </c>
      <c r="J2581" s="9" t="str">
        <f t="shared" si="201"/>
        <v>ค้างชำระ 1 - 30 วัน</v>
      </c>
      <c r="K2581" s="10">
        <f t="shared" si="202"/>
        <v>0</v>
      </c>
      <c r="L2581" t="str">
        <f t="shared" si="203"/>
        <v>ลูกหนี้ชั้นดี</v>
      </c>
    </row>
    <row r="2582" spans="1:12" x14ac:dyDescent="0.2">
      <c r="A2582" t="s">
        <v>1580</v>
      </c>
      <c r="B2582" t="s">
        <v>366</v>
      </c>
      <c r="C2582">
        <v>15</v>
      </c>
      <c r="D2582">
        <v>1126020013499</v>
      </c>
      <c r="E2582" s="1">
        <v>46079</v>
      </c>
      <c r="F2582" s="1">
        <v>46095</v>
      </c>
      <c r="G2582">
        <v>750</v>
      </c>
      <c r="H2582" s="1">
        <f t="shared" si="200"/>
        <v>46094</v>
      </c>
      <c r="I2582" s="5">
        <f t="shared" si="204"/>
        <v>46253</v>
      </c>
      <c r="J2582" s="9" t="str">
        <f t="shared" si="201"/>
        <v>ชำระตรงเวลา</v>
      </c>
      <c r="K2582" s="10">
        <f t="shared" si="202"/>
        <v>1</v>
      </c>
      <c r="L2582" t="str">
        <f t="shared" si="203"/>
        <v>ลูกหนี้ชั้นดี</v>
      </c>
    </row>
    <row r="2583" spans="1:12" x14ac:dyDescent="0.2">
      <c r="A2583" t="s">
        <v>504</v>
      </c>
      <c r="B2583" t="s">
        <v>366</v>
      </c>
      <c r="C2583">
        <v>7</v>
      </c>
      <c r="D2583">
        <v>1126020013512</v>
      </c>
      <c r="E2583" s="1">
        <v>46079</v>
      </c>
      <c r="F2583" s="1">
        <v>46086</v>
      </c>
      <c r="G2583">
        <v>1000</v>
      </c>
      <c r="H2583" s="1">
        <f t="shared" si="200"/>
        <v>46086</v>
      </c>
      <c r="I2583" s="5">
        <f t="shared" si="204"/>
        <v>46253</v>
      </c>
      <c r="J2583" s="9" t="str">
        <f t="shared" si="201"/>
        <v>ชำระตรงเวลา</v>
      </c>
      <c r="K2583" s="10">
        <f t="shared" si="202"/>
        <v>0</v>
      </c>
      <c r="L2583" t="str">
        <f t="shared" si="203"/>
        <v>ลูกหนี้ชั้นดี</v>
      </c>
    </row>
    <row r="2584" spans="1:12" x14ac:dyDescent="0.2">
      <c r="A2584" t="s">
        <v>1581</v>
      </c>
      <c r="B2584" t="s">
        <v>366</v>
      </c>
      <c r="C2584">
        <v>7</v>
      </c>
      <c r="D2584">
        <v>1126020013536</v>
      </c>
      <c r="E2584" s="1">
        <v>46083</v>
      </c>
      <c r="F2584" s="1">
        <v>46088</v>
      </c>
      <c r="G2584">
        <v>510</v>
      </c>
      <c r="H2584" s="1">
        <f t="shared" si="200"/>
        <v>46090</v>
      </c>
      <c r="I2584" s="5">
        <f t="shared" si="204"/>
        <v>46253</v>
      </c>
      <c r="J2584" s="9" t="str">
        <f t="shared" si="201"/>
        <v>ชำระตรงเวลา</v>
      </c>
      <c r="K2584" s="10">
        <f t="shared" si="202"/>
        <v>0</v>
      </c>
      <c r="L2584" t="str">
        <f t="shared" si="203"/>
        <v>ลูกหนี้ชั้นดี</v>
      </c>
    </row>
    <row r="2585" spans="1:12" x14ac:dyDescent="0.2">
      <c r="A2585" t="s">
        <v>779</v>
      </c>
      <c r="B2585" t="s">
        <v>366</v>
      </c>
      <c r="C2585">
        <v>7</v>
      </c>
      <c r="D2585">
        <v>1126020013543</v>
      </c>
      <c r="E2585" s="1">
        <v>46083</v>
      </c>
      <c r="F2585" s="1">
        <v>46087</v>
      </c>
      <c r="G2585">
        <v>2880</v>
      </c>
      <c r="H2585" s="1">
        <f t="shared" si="200"/>
        <v>46090</v>
      </c>
      <c r="I2585" s="5">
        <f t="shared" si="204"/>
        <v>46253</v>
      </c>
      <c r="J2585" s="9" t="str">
        <f t="shared" si="201"/>
        <v>ชำระตรงเวลา</v>
      </c>
      <c r="K2585" s="10">
        <f t="shared" si="202"/>
        <v>0</v>
      </c>
      <c r="L2585" t="str">
        <f t="shared" si="203"/>
        <v>ลูกหนี้ชั้นดี</v>
      </c>
    </row>
    <row r="2586" spans="1:12" x14ac:dyDescent="0.2">
      <c r="A2586" t="s">
        <v>1580</v>
      </c>
      <c r="B2586" t="s">
        <v>366</v>
      </c>
      <c r="C2586">
        <v>7</v>
      </c>
      <c r="D2586">
        <v>1126020013550</v>
      </c>
      <c r="E2586" s="1">
        <v>46078</v>
      </c>
      <c r="F2586" s="1">
        <v>46080</v>
      </c>
      <c r="G2586">
        <v>1470</v>
      </c>
      <c r="H2586" s="1">
        <f t="shared" si="200"/>
        <v>46085</v>
      </c>
      <c r="I2586" s="5">
        <f t="shared" si="204"/>
        <v>46253</v>
      </c>
      <c r="J2586" s="9" t="str">
        <f t="shared" si="201"/>
        <v>ชำระตรงเวลา</v>
      </c>
      <c r="K2586" s="10">
        <f t="shared" si="202"/>
        <v>0</v>
      </c>
      <c r="L2586" t="str">
        <f t="shared" si="203"/>
        <v>ลูกหนี้ชั้นดี</v>
      </c>
    </row>
    <row r="2587" spans="1:12" x14ac:dyDescent="0.2">
      <c r="A2587" t="s">
        <v>1092</v>
      </c>
      <c r="B2587" t="s">
        <v>366</v>
      </c>
      <c r="C2587">
        <v>7</v>
      </c>
      <c r="D2587">
        <v>1126020013574</v>
      </c>
      <c r="E2587" s="1">
        <v>46078</v>
      </c>
      <c r="F2587" s="1">
        <v>46081</v>
      </c>
      <c r="G2587">
        <v>3834</v>
      </c>
      <c r="H2587" s="1">
        <f t="shared" si="200"/>
        <v>46085</v>
      </c>
      <c r="I2587" s="5">
        <f t="shared" si="204"/>
        <v>46253</v>
      </c>
      <c r="J2587" s="9" t="str">
        <f t="shared" si="201"/>
        <v>ค้างชำระ 1 - 30 วัน</v>
      </c>
      <c r="K2587" s="10">
        <f t="shared" si="202"/>
        <v>0</v>
      </c>
      <c r="L2587" t="str">
        <f t="shared" si="203"/>
        <v>ลูกหนี้ชั้นดี</v>
      </c>
    </row>
    <row r="2588" spans="1:12" x14ac:dyDescent="0.2">
      <c r="A2588" t="s">
        <v>484</v>
      </c>
      <c r="B2588" t="s">
        <v>366</v>
      </c>
      <c r="C2588">
        <v>7</v>
      </c>
      <c r="D2588">
        <v>1126020013581</v>
      </c>
      <c r="E2588" s="1">
        <v>46078</v>
      </c>
      <c r="F2588" s="1">
        <v>46090</v>
      </c>
      <c r="G2588">
        <v>688</v>
      </c>
      <c r="H2588" s="1">
        <f t="shared" si="200"/>
        <v>46085</v>
      </c>
      <c r="I2588" s="5">
        <f t="shared" si="204"/>
        <v>46253</v>
      </c>
      <c r="J2588" s="9" t="str">
        <f t="shared" si="201"/>
        <v>ชำระตรงเวลา</v>
      </c>
      <c r="K2588" s="10">
        <f t="shared" si="202"/>
        <v>5</v>
      </c>
      <c r="L2588" t="str">
        <f t="shared" si="203"/>
        <v>ลูกหนี้ชั้นดี</v>
      </c>
    </row>
    <row r="2589" spans="1:12" x14ac:dyDescent="0.2">
      <c r="A2589" t="s">
        <v>779</v>
      </c>
      <c r="B2589" t="s">
        <v>366</v>
      </c>
      <c r="C2589">
        <v>7</v>
      </c>
      <c r="D2589">
        <v>1126020013598</v>
      </c>
      <c r="E2589" s="1">
        <v>46078</v>
      </c>
      <c r="F2589" s="1">
        <v>46079</v>
      </c>
      <c r="G2589">
        <v>480</v>
      </c>
      <c r="H2589" s="1">
        <f t="shared" si="200"/>
        <v>46085</v>
      </c>
      <c r="I2589" s="5">
        <f t="shared" si="204"/>
        <v>46253</v>
      </c>
      <c r="J2589" s="9" t="str">
        <f t="shared" si="201"/>
        <v>ค้างชำระ 1 - 30 วัน</v>
      </c>
      <c r="K2589" s="10">
        <f t="shared" si="202"/>
        <v>0</v>
      </c>
      <c r="L2589" t="str">
        <f t="shared" si="203"/>
        <v>ลูกหนี้ชั้นดี</v>
      </c>
    </row>
    <row r="2590" spans="1:12" x14ac:dyDescent="0.2">
      <c r="A2590" t="s">
        <v>888</v>
      </c>
      <c r="B2590" t="s">
        <v>366</v>
      </c>
      <c r="C2590">
        <v>7</v>
      </c>
      <c r="D2590">
        <v>1126020013604</v>
      </c>
      <c r="E2590" s="1">
        <v>46081</v>
      </c>
      <c r="F2590" s="1">
        <v>46093</v>
      </c>
      <c r="G2590">
        <v>1200</v>
      </c>
      <c r="H2590" s="1">
        <f t="shared" si="200"/>
        <v>46088</v>
      </c>
      <c r="I2590" s="5">
        <f t="shared" si="204"/>
        <v>46253</v>
      </c>
      <c r="J2590" s="9" t="str">
        <f t="shared" si="201"/>
        <v>ค้างชำระ 1 - 30 วัน</v>
      </c>
      <c r="K2590" s="10">
        <f t="shared" si="202"/>
        <v>5</v>
      </c>
      <c r="L2590" t="str">
        <f t="shared" si="203"/>
        <v>ลูกหนี้ชั้นดี</v>
      </c>
    </row>
    <row r="2591" spans="1:12" x14ac:dyDescent="0.2">
      <c r="A2591" t="s">
        <v>888</v>
      </c>
      <c r="B2591" t="s">
        <v>366</v>
      </c>
      <c r="C2591">
        <v>7</v>
      </c>
      <c r="D2591">
        <v>1126020013604</v>
      </c>
      <c r="E2591" s="1">
        <v>46081</v>
      </c>
      <c r="F2591" s="1">
        <v>46093</v>
      </c>
      <c r="G2591">
        <v>1200</v>
      </c>
      <c r="H2591" s="1">
        <f t="shared" si="200"/>
        <v>46088</v>
      </c>
      <c r="I2591" s="5">
        <f t="shared" si="204"/>
        <v>46253</v>
      </c>
      <c r="J2591" s="9" t="str">
        <f t="shared" si="201"/>
        <v>ค้างชำระ 1 - 30 วัน</v>
      </c>
      <c r="K2591" s="10">
        <f t="shared" si="202"/>
        <v>5</v>
      </c>
      <c r="L2591" t="str">
        <f t="shared" si="203"/>
        <v>ลูกหนี้ชั้นดี</v>
      </c>
    </row>
    <row r="2592" spans="1:12" x14ac:dyDescent="0.2">
      <c r="A2592" t="s">
        <v>888</v>
      </c>
      <c r="B2592" t="s">
        <v>366</v>
      </c>
      <c r="C2592">
        <v>7</v>
      </c>
      <c r="D2592">
        <v>1126020013604</v>
      </c>
      <c r="E2592" s="1">
        <v>46081</v>
      </c>
      <c r="F2592" s="1">
        <v>46093</v>
      </c>
      <c r="G2592">
        <v>1200</v>
      </c>
      <c r="H2592" s="1">
        <f t="shared" si="200"/>
        <v>46088</v>
      </c>
      <c r="I2592" s="5">
        <f t="shared" si="204"/>
        <v>46253</v>
      </c>
      <c r="J2592" s="9" t="str">
        <f t="shared" si="201"/>
        <v>ชำระตรงเวลา</v>
      </c>
      <c r="K2592" s="10">
        <f t="shared" si="202"/>
        <v>5</v>
      </c>
      <c r="L2592" t="str">
        <f t="shared" si="203"/>
        <v>ลูกหนี้ชั้นดี</v>
      </c>
    </row>
    <row r="2593" spans="1:12" x14ac:dyDescent="0.2">
      <c r="A2593" t="s">
        <v>1582</v>
      </c>
      <c r="B2593" t="s">
        <v>366</v>
      </c>
      <c r="C2593">
        <v>15</v>
      </c>
      <c r="D2593">
        <v>1126020013871</v>
      </c>
      <c r="E2593" s="1">
        <v>46086</v>
      </c>
      <c r="F2593" s="1">
        <v>46101</v>
      </c>
      <c r="G2593">
        <v>154301</v>
      </c>
      <c r="H2593" s="1">
        <f t="shared" si="200"/>
        <v>46101</v>
      </c>
      <c r="I2593" s="5">
        <f t="shared" si="204"/>
        <v>46253</v>
      </c>
      <c r="J2593" s="9" t="str">
        <f t="shared" si="201"/>
        <v>ค้างชำระ 1 - 30 วัน</v>
      </c>
      <c r="K2593" s="10">
        <f t="shared" si="202"/>
        <v>0</v>
      </c>
      <c r="L2593" t="str">
        <f t="shared" si="203"/>
        <v>ลูกหนี้ชั้นดี</v>
      </c>
    </row>
    <row r="2594" spans="1:12" x14ac:dyDescent="0.2">
      <c r="A2594" t="s">
        <v>1583</v>
      </c>
      <c r="B2594" t="s">
        <v>366</v>
      </c>
      <c r="C2594">
        <v>7</v>
      </c>
      <c r="D2594">
        <v>1126020013895</v>
      </c>
      <c r="E2594" s="1">
        <v>46083</v>
      </c>
      <c r="F2594" s="1">
        <v>46091</v>
      </c>
      <c r="G2594">
        <v>5290</v>
      </c>
      <c r="H2594" s="1">
        <f t="shared" si="200"/>
        <v>46090</v>
      </c>
      <c r="I2594" s="5">
        <f t="shared" si="204"/>
        <v>46253</v>
      </c>
      <c r="J2594" s="9" t="str">
        <f t="shared" si="201"/>
        <v>ค้างชำระ 1 - 30 วัน</v>
      </c>
      <c r="K2594" s="10">
        <f t="shared" si="202"/>
        <v>1</v>
      </c>
      <c r="L2594" t="str">
        <f t="shared" si="203"/>
        <v>ลูกหนี้ชั้นดี</v>
      </c>
    </row>
    <row r="2595" spans="1:12" x14ac:dyDescent="0.2">
      <c r="A2595" t="s">
        <v>1583</v>
      </c>
      <c r="B2595" t="s">
        <v>366</v>
      </c>
      <c r="C2595">
        <v>7</v>
      </c>
      <c r="D2595">
        <v>1126020013895</v>
      </c>
      <c r="E2595" s="1">
        <v>46083</v>
      </c>
      <c r="F2595" s="1">
        <v>46091</v>
      </c>
      <c r="G2595">
        <v>5290</v>
      </c>
      <c r="H2595" s="1">
        <f t="shared" si="200"/>
        <v>46090</v>
      </c>
      <c r="I2595" s="5">
        <f t="shared" si="204"/>
        <v>46253</v>
      </c>
      <c r="J2595" s="9" t="str">
        <f t="shared" si="201"/>
        <v>ชำระตรงเวลา</v>
      </c>
      <c r="K2595" s="10">
        <f t="shared" si="202"/>
        <v>1</v>
      </c>
      <c r="L2595" t="str">
        <f t="shared" si="203"/>
        <v>ลูกหนี้ชั้นดี</v>
      </c>
    </row>
    <row r="2596" spans="1:12" x14ac:dyDescent="0.2">
      <c r="A2596" t="s">
        <v>1419</v>
      </c>
      <c r="B2596" t="s">
        <v>366</v>
      </c>
      <c r="C2596">
        <v>7</v>
      </c>
      <c r="D2596">
        <v>1126020013918</v>
      </c>
      <c r="E2596" s="1">
        <v>46078</v>
      </c>
      <c r="F2596" s="1">
        <v>46083</v>
      </c>
      <c r="G2596">
        <v>1138</v>
      </c>
      <c r="H2596" s="1">
        <f t="shared" si="200"/>
        <v>46085</v>
      </c>
      <c r="I2596" s="5">
        <f t="shared" si="204"/>
        <v>46253</v>
      </c>
      <c r="J2596" s="9" t="str">
        <f t="shared" si="201"/>
        <v>ชำระตรงเวลา</v>
      </c>
      <c r="K2596" s="10">
        <f t="shared" si="202"/>
        <v>0</v>
      </c>
      <c r="L2596" t="str">
        <f t="shared" si="203"/>
        <v>ลูกหนี้ชั้นดี</v>
      </c>
    </row>
    <row r="2597" spans="1:12" x14ac:dyDescent="0.2">
      <c r="A2597" t="s">
        <v>1584</v>
      </c>
      <c r="B2597" t="s">
        <v>366</v>
      </c>
      <c r="C2597">
        <v>7</v>
      </c>
      <c r="D2597">
        <v>1126020013963</v>
      </c>
      <c r="E2597" s="1">
        <v>46079</v>
      </c>
      <c r="F2597" s="1">
        <v>46086</v>
      </c>
      <c r="G2597">
        <v>5430</v>
      </c>
      <c r="H2597" s="1">
        <f t="shared" si="200"/>
        <v>46086</v>
      </c>
      <c r="I2597" s="5">
        <f t="shared" si="204"/>
        <v>46253</v>
      </c>
      <c r="J2597" s="9" t="str">
        <f t="shared" si="201"/>
        <v>ชำระตรงเวลา</v>
      </c>
      <c r="K2597" s="10">
        <f t="shared" si="202"/>
        <v>0</v>
      </c>
      <c r="L2597" t="str">
        <f t="shared" si="203"/>
        <v>ลูกหนี้ชั้นดี</v>
      </c>
    </row>
    <row r="2598" spans="1:12" x14ac:dyDescent="0.2">
      <c r="A2598" t="s">
        <v>845</v>
      </c>
      <c r="B2598" t="s">
        <v>366</v>
      </c>
      <c r="C2598">
        <v>7</v>
      </c>
      <c r="D2598">
        <v>1126020013970</v>
      </c>
      <c r="E2598" s="1">
        <v>46079</v>
      </c>
      <c r="F2598" s="1">
        <v>46080</v>
      </c>
      <c r="G2598">
        <v>1520</v>
      </c>
      <c r="H2598" s="1">
        <f t="shared" si="200"/>
        <v>46086</v>
      </c>
      <c r="I2598" s="5">
        <f t="shared" si="204"/>
        <v>46253</v>
      </c>
      <c r="J2598" s="9" t="str">
        <f t="shared" si="201"/>
        <v>ชำระตรงเวลา</v>
      </c>
      <c r="K2598" s="10">
        <f t="shared" si="202"/>
        <v>0</v>
      </c>
      <c r="L2598" t="str">
        <f t="shared" si="203"/>
        <v>ลูกหนี้ชั้นดี</v>
      </c>
    </row>
    <row r="2599" spans="1:12" x14ac:dyDescent="0.2">
      <c r="A2599" t="s">
        <v>845</v>
      </c>
      <c r="B2599" t="s">
        <v>366</v>
      </c>
      <c r="C2599">
        <v>7</v>
      </c>
      <c r="D2599">
        <v>1126020013970</v>
      </c>
      <c r="E2599" s="1">
        <v>46079</v>
      </c>
      <c r="F2599" s="1">
        <v>46080</v>
      </c>
      <c r="G2599">
        <v>1520</v>
      </c>
      <c r="H2599" s="1">
        <f t="shared" si="200"/>
        <v>46086</v>
      </c>
      <c r="I2599" s="5">
        <f t="shared" si="204"/>
        <v>46253</v>
      </c>
      <c r="J2599" s="9" t="str">
        <f t="shared" si="201"/>
        <v>ชำระตรงเวลา</v>
      </c>
      <c r="K2599" s="10">
        <f t="shared" si="202"/>
        <v>0</v>
      </c>
      <c r="L2599" t="str">
        <f t="shared" si="203"/>
        <v>ลูกหนี้ชั้นดี</v>
      </c>
    </row>
    <row r="2600" spans="1:12" x14ac:dyDescent="0.2">
      <c r="A2600" t="s">
        <v>845</v>
      </c>
      <c r="B2600" t="s">
        <v>366</v>
      </c>
      <c r="C2600">
        <v>7</v>
      </c>
      <c r="D2600">
        <v>1126020013970</v>
      </c>
      <c r="E2600" s="1">
        <v>46079</v>
      </c>
      <c r="F2600" s="1">
        <v>46080</v>
      </c>
      <c r="G2600">
        <v>1520</v>
      </c>
      <c r="H2600" s="1">
        <f t="shared" si="200"/>
        <v>46086</v>
      </c>
      <c r="I2600" s="5">
        <f t="shared" si="204"/>
        <v>46253</v>
      </c>
      <c r="J2600" s="9" t="str">
        <f t="shared" si="201"/>
        <v>ชำระตรงเวลา</v>
      </c>
      <c r="K2600" s="10">
        <f t="shared" si="202"/>
        <v>0</v>
      </c>
      <c r="L2600" t="str">
        <f t="shared" si="203"/>
        <v>ลูกหนี้ชั้นดี</v>
      </c>
    </row>
    <row r="2601" spans="1:12" x14ac:dyDescent="0.2">
      <c r="A2601" t="s">
        <v>1585</v>
      </c>
      <c r="B2601" t="s">
        <v>366</v>
      </c>
      <c r="C2601">
        <v>7</v>
      </c>
      <c r="D2601">
        <v>1126020013987</v>
      </c>
      <c r="E2601" s="1">
        <v>46079</v>
      </c>
      <c r="F2601" s="1">
        <v>46079</v>
      </c>
      <c r="G2601">
        <v>230</v>
      </c>
      <c r="H2601" s="1">
        <f t="shared" si="200"/>
        <v>46086</v>
      </c>
      <c r="I2601" s="5">
        <f t="shared" si="204"/>
        <v>46253</v>
      </c>
      <c r="J2601" s="9" t="str">
        <f t="shared" si="201"/>
        <v>ชำระตรงเวลา</v>
      </c>
      <c r="K2601" s="10">
        <f t="shared" si="202"/>
        <v>0</v>
      </c>
      <c r="L2601" t="str">
        <f t="shared" si="203"/>
        <v>ลูกหนี้ชั้นดี</v>
      </c>
    </row>
    <row r="2602" spans="1:12" x14ac:dyDescent="0.2">
      <c r="A2602" t="s">
        <v>912</v>
      </c>
      <c r="B2602" t="s">
        <v>366</v>
      </c>
      <c r="C2602">
        <v>7</v>
      </c>
      <c r="D2602">
        <v>1126020013994</v>
      </c>
      <c r="E2602" s="1">
        <v>46079</v>
      </c>
      <c r="F2602" s="1">
        <v>46079</v>
      </c>
      <c r="G2602">
        <v>2955</v>
      </c>
      <c r="H2602" s="1">
        <f t="shared" si="200"/>
        <v>46086</v>
      </c>
      <c r="I2602" s="5">
        <f t="shared" si="204"/>
        <v>46253</v>
      </c>
      <c r="J2602" s="9" t="str">
        <f t="shared" si="201"/>
        <v>ชำระตรงเวลา</v>
      </c>
      <c r="K2602" s="10">
        <f t="shared" si="202"/>
        <v>0</v>
      </c>
      <c r="L2602" t="str">
        <f t="shared" si="203"/>
        <v>ลูกหนี้ชั้นดี</v>
      </c>
    </row>
    <row r="2603" spans="1:12" x14ac:dyDescent="0.2">
      <c r="A2603" t="s">
        <v>803</v>
      </c>
      <c r="B2603" t="s">
        <v>366</v>
      </c>
      <c r="C2603">
        <v>7</v>
      </c>
      <c r="D2603">
        <v>1126020014007</v>
      </c>
      <c r="E2603" s="1">
        <v>46079</v>
      </c>
      <c r="F2603" s="1">
        <v>46079</v>
      </c>
      <c r="G2603">
        <v>2170</v>
      </c>
      <c r="H2603" s="1">
        <f t="shared" si="200"/>
        <v>46086</v>
      </c>
      <c r="I2603" s="5">
        <f t="shared" si="204"/>
        <v>46253</v>
      </c>
      <c r="J2603" s="9" t="str">
        <f t="shared" si="201"/>
        <v>ค้างชำระ 1 - 30 วัน</v>
      </c>
      <c r="K2603" s="10">
        <f t="shared" si="202"/>
        <v>0</v>
      </c>
      <c r="L2603" t="str">
        <f t="shared" si="203"/>
        <v>ลูกหนี้ชั้นดี</v>
      </c>
    </row>
    <row r="2604" spans="1:12" x14ac:dyDescent="0.2">
      <c r="A2604" t="s">
        <v>778</v>
      </c>
      <c r="B2604" t="s">
        <v>366</v>
      </c>
      <c r="C2604">
        <v>0</v>
      </c>
      <c r="D2604">
        <v>1126020014021</v>
      </c>
      <c r="E2604" s="1">
        <v>46079</v>
      </c>
      <c r="F2604" s="1">
        <v>46080</v>
      </c>
      <c r="G2604">
        <v>2178</v>
      </c>
      <c r="H2604" s="1">
        <f t="shared" si="200"/>
        <v>46079</v>
      </c>
      <c r="I2604" s="5">
        <f t="shared" si="204"/>
        <v>46253</v>
      </c>
      <c r="J2604" s="9" t="str">
        <f t="shared" si="201"/>
        <v>ชำระตรงเวลา</v>
      </c>
      <c r="K2604" s="10">
        <f t="shared" si="202"/>
        <v>1</v>
      </c>
      <c r="L2604" t="str">
        <f t="shared" si="203"/>
        <v>ลูกหนี้ชั้นดี</v>
      </c>
    </row>
    <row r="2605" spans="1:12" x14ac:dyDescent="0.2">
      <c r="A2605" t="s">
        <v>662</v>
      </c>
      <c r="B2605" t="s">
        <v>366</v>
      </c>
      <c r="C2605">
        <v>7</v>
      </c>
      <c r="D2605">
        <v>1126020014038</v>
      </c>
      <c r="E2605" s="1">
        <v>46079</v>
      </c>
      <c r="F2605" s="1">
        <v>46086</v>
      </c>
      <c r="G2605">
        <v>3845</v>
      </c>
      <c r="H2605" s="1">
        <f t="shared" si="200"/>
        <v>46086</v>
      </c>
      <c r="I2605" s="5">
        <f t="shared" si="204"/>
        <v>46253</v>
      </c>
      <c r="J2605" s="9" t="str">
        <f t="shared" si="201"/>
        <v>ชำระตรงเวลา</v>
      </c>
      <c r="K2605" s="10">
        <f t="shared" si="202"/>
        <v>0</v>
      </c>
      <c r="L2605" t="str">
        <f t="shared" si="203"/>
        <v>ลูกหนี้ชั้นดี</v>
      </c>
    </row>
    <row r="2606" spans="1:12" x14ac:dyDescent="0.2">
      <c r="A2606" t="s">
        <v>662</v>
      </c>
      <c r="B2606" t="s">
        <v>366</v>
      </c>
      <c r="C2606">
        <v>7</v>
      </c>
      <c r="D2606">
        <v>1126020014038</v>
      </c>
      <c r="E2606" s="1">
        <v>46079</v>
      </c>
      <c r="F2606" s="1">
        <v>46086</v>
      </c>
      <c r="G2606">
        <v>3845</v>
      </c>
      <c r="H2606" s="1">
        <f t="shared" si="200"/>
        <v>46086</v>
      </c>
      <c r="I2606" s="5">
        <f t="shared" si="204"/>
        <v>46253</v>
      </c>
      <c r="J2606" s="9" t="str">
        <f t="shared" si="201"/>
        <v>ชำระตรงเวลา</v>
      </c>
      <c r="K2606" s="10">
        <f t="shared" si="202"/>
        <v>0</v>
      </c>
      <c r="L2606" t="str">
        <f t="shared" si="203"/>
        <v>ลูกหนี้ชั้นดี</v>
      </c>
    </row>
    <row r="2607" spans="1:12" x14ac:dyDescent="0.2">
      <c r="A2607" t="s">
        <v>662</v>
      </c>
      <c r="B2607" t="s">
        <v>366</v>
      </c>
      <c r="C2607">
        <v>7</v>
      </c>
      <c r="D2607">
        <v>1126020014038</v>
      </c>
      <c r="E2607" s="1">
        <v>46079</v>
      </c>
      <c r="F2607" s="1">
        <v>46086</v>
      </c>
      <c r="G2607">
        <v>3845</v>
      </c>
      <c r="H2607" s="1">
        <f t="shared" si="200"/>
        <v>46086</v>
      </c>
      <c r="I2607" s="5">
        <f t="shared" si="204"/>
        <v>46253</v>
      </c>
      <c r="J2607" s="9" t="str">
        <f t="shared" si="201"/>
        <v>ชำระตรงเวลา</v>
      </c>
      <c r="K2607" s="10">
        <f t="shared" si="202"/>
        <v>0</v>
      </c>
      <c r="L2607" t="str">
        <f t="shared" si="203"/>
        <v>ลูกหนี้ชั้นดี</v>
      </c>
    </row>
    <row r="2608" spans="1:12" x14ac:dyDescent="0.2">
      <c r="A2608" t="s">
        <v>662</v>
      </c>
      <c r="B2608" t="s">
        <v>366</v>
      </c>
      <c r="C2608">
        <v>7</v>
      </c>
      <c r="D2608">
        <v>1126020014038</v>
      </c>
      <c r="E2608" s="1">
        <v>46079</v>
      </c>
      <c r="F2608" s="1">
        <v>46086</v>
      </c>
      <c r="G2608">
        <v>3845</v>
      </c>
      <c r="H2608" s="1">
        <f t="shared" si="200"/>
        <v>46086</v>
      </c>
      <c r="I2608" s="5">
        <f t="shared" si="204"/>
        <v>46253</v>
      </c>
      <c r="J2608" s="9" t="str">
        <f t="shared" si="201"/>
        <v>ชำระตรงเวลา</v>
      </c>
      <c r="K2608" s="10">
        <f t="shared" si="202"/>
        <v>0</v>
      </c>
      <c r="L2608" t="str">
        <f t="shared" si="203"/>
        <v>ลูกหนี้ชั้นดี</v>
      </c>
    </row>
    <row r="2609" spans="1:12" x14ac:dyDescent="0.2">
      <c r="A2609" t="s">
        <v>662</v>
      </c>
      <c r="B2609" t="s">
        <v>366</v>
      </c>
      <c r="C2609">
        <v>7</v>
      </c>
      <c r="D2609">
        <v>1126020014038</v>
      </c>
      <c r="E2609" s="1">
        <v>46079</v>
      </c>
      <c r="F2609" s="1">
        <v>46086</v>
      </c>
      <c r="G2609">
        <v>3845</v>
      </c>
      <c r="H2609" s="1">
        <f t="shared" si="200"/>
        <v>46086</v>
      </c>
      <c r="I2609" s="5">
        <f t="shared" si="204"/>
        <v>46253</v>
      </c>
      <c r="J2609" s="9" t="str">
        <f t="shared" si="201"/>
        <v>ชำระตรงเวลา</v>
      </c>
      <c r="K2609" s="10">
        <f t="shared" si="202"/>
        <v>0</v>
      </c>
      <c r="L2609" t="str">
        <f t="shared" si="203"/>
        <v>ลูกหนี้ชั้นดี</v>
      </c>
    </row>
    <row r="2610" spans="1:12" x14ac:dyDescent="0.2">
      <c r="A2610" t="s">
        <v>798</v>
      </c>
      <c r="B2610" t="s">
        <v>366</v>
      </c>
      <c r="C2610">
        <v>0</v>
      </c>
      <c r="D2610">
        <v>1126020014045</v>
      </c>
      <c r="E2610" s="1">
        <v>46079</v>
      </c>
      <c r="F2610" s="1">
        <v>46079</v>
      </c>
      <c r="G2610">
        <v>5969</v>
      </c>
      <c r="H2610" s="1">
        <f t="shared" si="200"/>
        <v>46079</v>
      </c>
      <c r="I2610" s="5">
        <f t="shared" si="204"/>
        <v>46253</v>
      </c>
      <c r="J2610" s="9" t="str">
        <f t="shared" si="201"/>
        <v>ชำระตรงเวลา</v>
      </c>
      <c r="K2610" s="10">
        <f t="shared" si="202"/>
        <v>0</v>
      </c>
      <c r="L2610" t="str">
        <f t="shared" si="203"/>
        <v>ลูกหนี้ชั้นดี</v>
      </c>
    </row>
    <row r="2611" spans="1:12" x14ac:dyDescent="0.2">
      <c r="A2611" t="s">
        <v>587</v>
      </c>
      <c r="B2611" t="s">
        <v>366</v>
      </c>
      <c r="C2611">
        <v>0</v>
      </c>
      <c r="D2611">
        <v>1126020014052</v>
      </c>
      <c r="E2611" s="1">
        <v>46079</v>
      </c>
      <c r="F2611" s="1">
        <v>46079</v>
      </c>
      <c r="G2611">
        <v>1462</v>
      </c>
      <c r="H2611" s="1">
        <f t="shared" si="200"/>
        <v>46079</v>
      </c>
      <c r="I2611" s="5">
        <f t="shared" si="204"/>
        <v>46253</v>
      </c>
      <c r="J2611" s="9" t="str">
        <f t="shared" si="201"/>
        <v>ชำระตรงเวลา</v>
      </c>
      <c r="K2611" s="10">
        <f t="shared" si="202"/>
        <v>0</v>
      </c>
      <c r="L2611" t="str">
        <f t="shared" si="203"/>
        <v>ลูกหนี้ชั้นดี</v>
      </c>
    </row>
    <row r="2612" spans="1:12" x14ac:dyDescent="0.2">
      <c r="A2612" t="s">
        <v>587</v>
      </c>
      <c r="B2612" t="s">
        <v>366</v>
      </c>
      <c r="C2612">
        <v>0</v>
      </c>
      <c r="D2612">
        <v>1126020014052</v>
      </c>
      <c r="E2612" s="1">
        <v>46079</v>
      </c>
      <c r="F2612" s="1">
        <v>46079</v>
      </c>
      <c r="G2612">
        <v>1462</v>
      </c>
      <c r="H2612" s="1">
        <f t="shared" si="200"/>
        <v>46079</v>
      </c>
      <c r="I2612" s="5">
        <f t="shared" si="204"/>
        <v>46253</v>
      </c>
      <c r="J2612" s="9" t="str">
        <f t="shared" si="201"/>
        <v>ชำระตรงเวลา</v>
      </c>
      <c r="K2612" s="10">
        <f t="shared" si="202"/>
        <v>0</v>
      </c>
      <c r="L2612" t="str">
        <f t="shared" si="203"/>
        <v>ลูกหนี้ชั้นดี</v>
      </c>
    </row>
    <row r="2613" spans="1:12" x14ac:dyDescent="0.2">
      <c r="A2613" t="s">
        <v>587</v>
      </c>
      <c r="B2613" t="s">
        <v>366</v>
      </c>
      <c r="C2613">
        <v>0</v>
      </c>
      <c r="D2613">
        <v>1126020014052</v>
      </c>
      <c r="E2613" s="1">
        <v>46079</v>
      </c>
      <c r="F2613" s="1">
        <v>46079</v>
      </c>
      <c r="G2613">
        <v>1462</v>
      </c>
      <c r="H2613" s="1">
        <f t="shared" si="200"/>
        <v>46079</v>
      </c>
      <c r="I2613" s="5">
        <f t="shared" si="204"/>
        <v>46253</v>
      </c>
      <c r="J2613" s="9" t="str">
        <f t="shared" si="201"/>
        <v>ชำระตรงเวลา</v>
      </c>
      <c r="K2613" s="10">
        <f t="shared" si="202"/>
        <v>0</v>
      </c>
      <c r="L2613" t="str">
        <f t="shared" si="203"/>
        <v>ลูกหนี้ชั้นดี</v>
      </c>
    </row>
    <row r="2614" spans="1:12" x14ac:dyDescent="0.2">
      <c r="A2614" t="s">
        <v>587</v>
      </c>
      <c r="B2614" t="s">
        <v>366</v>
      </c>
      <c r="C2614">
        <v>0</v>
      </c>
      <c r="D2614">
        <v>1126020014052</v>
      </c>
      <c r="E2614" s="1">
        <v>46079</v>
      </c>
      <c r="F2614" s="1">
        <v>46079</v>
      </c>
      <c r="G2614">
        <v>1462</v>
      </c>
      <c r="H2614" s="1">
        <f t="shared" si="200"/>
        <v>46079</v>
      </c>
      <c r="I2614" s="5">
        <f t="shared" si="204"/>
        <v>46253</v>
      </c>
      <c r="J2614" s="9" t="str">
        <f t="shared" si="201"/>
        <v>ชำระตรงเวลา</v>
      </c>
      <c r="K2614" s="10">
        <f t="shared" si="202"/>
        <v>0</v>
      </c>
      <c r="L2614" t="str">
        <f t="shared" si="203"/>
        <v>ลูกหนี้ชั้นดี</v>
      </c>
    </row>
    <row r="2615" spans="1:12" x14ac:dyDescent="0.2">
      <c r="A2615" t="s">
        <v>587</v>
      </c>
      <c r="B2615" t="s">
        <v>366</v>
      </c>
      <c r="C2615">
        <v>7</v>
      </c>
      <c r="D2615">
        <v>1126020014090</v>
      </c>
      <c r="E2615" s="1">
        <v>46079</v>
      </c>
      <c r="F2615" s="1">
        <v>46083</v>
      </c>
      <c r="G2615">
        <v>2145</v>
      </c>
      <c r="H2615" s="1">
        <f t="shared" si="200"/>
        <v>46086</v>
      </c>
      <c r="I2615" s="5">
        <f t="shared" si="204"/>
        <v>46253</v>
      </c>
      <c r="J2615" s="9" t="str">
        <f t="shared" si="201"/>
        <v>ชำระตรงเวลา</v>
      </c>
      <c r="K2615" s="10">
        <f t="shared" si="202"/>
        <v>0</v>
      </c>
      <c r="L2615" t="str">
        <f t="shared" si="203"/>
        <v>ลูกหนี้ชั้นดี</v>
      </c>
    </row>
    <row r="2616" spans="1:12" x14ac:dyDescent="0.2">
      <c r="A2616" t="s">
        <v>1586</v>
      </c>
      <c r="B2616" t="s">
        <v>366</v>
      </c>
      <c r="C2616">
        <v>7</v>
      </c>
      <c r="D2616">
        <v>1126020014106</v>
      </c>
      <c r="E2616" s="1">
        <v>46079</v>
      </c>
      <c r="F2616" s="1">
        <v>46080</v>
      </c>
      <c r="G2616">
        <v>1700</v>
      </c>
      <c r="H2616" s="1">
        <f t="shared" si="200"/>
        <v>46086</v>
      </c>
      <c r="I2616" s="5">
        <f t="shared" si="204"/>
        <v>46253</v>
      </c>
      <c r="J2616" s="9" t="str">
        <f t="shared" si="201"/>
        <v>ชำระตรงเวลา</v>
      </c>
      <c r="K2616" s="10">
        <f t="shared" si="202"/>
        <v>0</v>
      </c>
      <c r="L2616" t="str">
        <f t="shared" si="203"/>
        <v>ลูกหนี้ชั้นดี</v>
      </c>
    </row>
    <row r="2617" spans="1:12" x14ac:dyDescent="0.2">
      <c r="A2617" t="s">
        <v>1587</v>
      </c>
      <c r="B2617" t="s">
        <v>366</v>
      </c>
      <c r="C2617">
        <v>7</v>
      </c>
      <c r="D2617">
        <v>1126020014120</v>
      </c>
      <c r="E2617" s="1">
        <v>46079</v>
      </c>
      <c r="F2617" s="1">
        <v>46086</v>
      </c>
      <c r="G2617">
        <v>990</v>
      </c>
      <c r="H2617" s="1">
        <f t="shared" si="200"/>
        <v>46086</v>
      </c>
      <c r="I2617" s="5">
        <f t="shared" si="204"/>
        <v>46253</v>
      </c>
      <c r="J2617" s="9" t="str">
        <f t="shared" si="201"/>
        <v>ชำระตรงเวลา</v>
      </c>
      <c r="K2617" s="10">
        <f t="shared" si="202"/>
        <v>0</v>
      </c>
      <c r="L2617" t="str">
        <f t="shared" si="203"/>
        <v>ลูกหนี้ชั้นดี</v>
      </c>
    </row>
    <row r="2618" spans="1:12" x14ac:dyDescent="0.2">
      <c r="A2618" t="s">
        <v>1587</v>
      </c>
      <c r="B2618" t="s">
        <v>366</v>
      </c>
      <c r="C2618">
        <v>7</v>
      </c>
      <c r="D2618">
        <v>1126020014120</v>
      </c>
      <c r="E2618" s="1">
        <v>46079</v>
      </c>
      <c r="F2618" s="1">
        <v>46086</v>
      </c>
      <c r="G2618">
        <v>990</v>
      </c>
      <c r="H2618" s="1">
        <f t="shared" si="200"/>
        <v>46086</v>
      </c>
      <c r="I2618" s="5">
        <f t="shared" si="204"/>
        <v>46253</v>
      </c>
      <c r="J2618" s="9" t="str">
        <f t="shared" si="201"/>
        <v>ค้างชำระ 1 - 30 วัน</v>
      </c>
      <c r="K2618" s="10">
        <f t="shared" si="202"/>
        <v>0</v>
      </c>
      <c r="L2618" t="str">
        <f t="shared" si="203"/>
        <v>ลูกหนี้ชั้นดี</v>
      </c>
    </row>
    <row r="2619" spans="1:12" x14ac:dyDescent="0.2">
      <c r="A2619" t="s">
        <v>502</v>
      </c>
      <c r="B2619" t="s">
        <v>366</v>
      </c>
      <c r="C2619">
        <v>30</v>
      </c>
      <c r="D2619">
        <v>1126020014311</v>
      </c>
      <c r="E2619" s="1">
        <v>46080</v>
      </c>
      <c r="F2619" s="1">
        <v>46111</v>
      </c>
      <c r="G2619">
        <v>88770</v>
      </c>
      <c r="H2619" s="1">
        <f t="shared" si="200"/>
        <v>46110</v>
      </c>
      <c r="I2619" s="5">
        <f t="shared" si="204"/>
        <v>46253</v>
      </c>
      <c r="J2619" s="9" t="str">
        <f t="shared" si="201"/>
        <v>ชำระตรงเวลา</v>
      </c>
      <c r="K2619" s="10">
        <f t="shared" si="202"/>
        <v>1</v>
      </c>
      <c r="L2619" t="str">
        <f t="shared" si="203"/>
        <v>ลูกหนี้ชั้นดี</v>
      </c>
    </row>
    <row r="2620" spans="1:12" x14ac:dyDescent="0.2">
      <c r="A2620" t="s">
        <v>810</v>
      </c>
      <c r="B2620" t="s">
        <v>366</v>
      </c>
      <c r="C2620">
        <v>30</v>
      </c>
      <c r="D2620">
        <v>1126020014335</v>
      </c>
      <c r="E2620" s="1">
        <v>46081</v>
      </c>
      <c r="F2620" s="1">
        <v>46109</v>
      </c>
      <c r="G2620">
        <v>2220</v>
      </c>
      <c r="H2620" s="1">
        <f t="shared" si="200"/>
        <v>46111</v>
      </c>
      <c r="I2620" s="5">
        <f t="shared" si="204"/>
        <v>46253</v>
      </c>
      <c r="J2620" s="9" t="str">
        <f t="shared" si="201"/>
        <v>ชำระตรงเวลา</v>
      </c>
      <c r="K2620" s="10">
        <f t="shared" si="202"/>
        <v>0</v>
      </c>
      <c r="L2620" t="str">
        <f t="shared" si="203"/>
        <v>ลูกหนี้ชั้นดี</v>
      </c>
    </row>
    <row r="2621" spans="1:12" x14ac:dyDescent="0.2">
      <c r="A2621" t="s">
        <v>947</v>
      </c>
      <c r="B2621" t="s">
        <v>366</v>
      </c>
      <c r="C2621">
        <v>30</v>
      </c>
      <c r="D2621">
        <v>1126020014342</v>
      </c>
      <c r="E2621" s="1">
        <v>46081</v>
      </c>
      <c r="F2621" s="1">
        <v>46109</v>
      </c>
      <c r="G2621">
        <v>24470</v>
      </c>
      <c r="H2621" s="1">
        <f t="shared" si="200"/>
        <v>46111</v>
      </c>
      <c r="I2621" s="5">
        <f t="shared" si="204"/>
        <v>46253</v>
      </c>
      <c r="J2621" s="9" t="str">
        <f t="shared" si="201"/>
        <v>ค้างชำระ 31 - 60 วัน</v>
      </c>
      <c r="K2621" s="10">
        <f t="shared" si="202"/>
        <v>0</v>
      </c>
      <c r="L2621" t="str">
        <f t="shared" si="203"/>
        <v>ลูกหนี้ชั้นดี</v>
      </c>
    </row>
    <row r="2622" spans="1:12" x14ac:dyDescent="0.2">
      <c r="A2622" t="s">
        <v>1408</v>
      </c>
      <c r="B2622" t="s">
        <v>366</v>
      </c>
      <c r="C2622">
        <v>7</v>
      </c>
      <c r="D2622">
        <v>1126020014373</v>
      </c>
      <c r="E2622" s="1">
        <v>46080</v>
      </c>
      <c r="F2622" s="1">
        <v>46132</v>
      </c>
      <c r="G2622">
        <v>3735</v>
      </c>
      <c r="H2622" s="1">
        <f t="shared" si="200"/>
        <v>46087</v>
      </c>
      <c r="I2622" s="5">
        <f t="shared" si="204"/>
        <v>46253</v>
      </c>
      <c r="J2622" s="9" t="str">
        <f t="shared" si="201"/>
        <v>ชำระตรงเวลา</v>
      </c>
      <c r="K2622" s="10">
        <f t="shared" si="202"/>
        <v>45</v>
      </c>
      <c r="L2622" t="str">
        <f t="shared" si="203"/>
        <v>ลูกหนี้เฝ้าติดตาม</v>
      </c>
    </row>
    <row r="2623" spans="1:12" x14ac:dyDescent="0.2">
      <c r="A2623" t="s">
        <v>1588</v>
      </c>
      <c r="B2623" t="s">
        <v>366</v>
      </c>
      <c r="C2623">
        <v>7</v>
      </c>
      <c r="D2623">
        <v>1126020014472</v>
      </c>
      <c r="E2623" s="1">
        <v>46081</v>
      </c>
      <c r="F2623" s="1">
        <v>46087</v>
      </c>
      <c r="G2623">
        <v>118</v>
      </c>
      <c r="H2623" s="1">
        <f t="shared" si="200"/>
        <v>46088</v>
      </c>
      <c r="I2623" s="5">
        <f t="shared" si="204"/>
        <v>46253</v>
      </c>
      <c r="J2623" s="9" t="str">
        <f t="shared" si="201"/>
        <v>ชำระตรงเวลา</v>
      </c>
      <c r="K2623" s="10">
        <f t="shared" si="202"/>
        <v>0</v>
      </c>
      <c r="L2623" t="str">
        <f t="shared" si="203"/>
        <v>ลูกหนี้ชั้นดี</v>
      </c>
    </row>
    <row r="2624" spans="1:12" x14ac:dyDescent="0.2">
      <c r="A2624" t="s">
        <v>643</v>
      </c>
      <c r="B2624" t="s">
        <v>366</v>
      </c>
      <c r="C2624">
        <v>7</v>
      </c>
      <c r="D2624">
        <v>1126020014489</v>
      </c>
      <c r="E2624" s="1">
        <v>46081</v>
      </c>
      <c r="F2624" s="1">
        <v>46081</v>
      </c>
      <c r="G2624">
        <v>460</v>
      </c>
      <c r="H2624" s="1">
        <f t="shared" si="200"/>
        <v>46088</v>
      </c>
      <c r="I2624" s="5">
        <f t="shared" si="204"/>
        <v>46253</v>
      </c>
      <c r="J2624" s="9" t="str">
        <f t="shared" si="201"/>
        <v>ชำระตรงเวลา</v>
      </c>
      <c r="K2624" s="10">
        <f t="shared" si="202"/>
        <v>0</v>
      </c>
      <c r="L2624" t="str">
        <f t="shared" si="203"/>
        <v>ลูกหนี้ชั้นดี</v>
      </c>
    </row>
    <row r="2625" spans="1:12" x14ac:dyDescent="0.2">
      <c r="A2625" t="s">
        <v>1589</v>
      </c>
      <c r="B2625" t="s">
        <v>366</v>
      </c>
      <c r="C2625">
        <v>7</v>
      </c>
      <c r="D2625">
        <v>1126020014502</v>
      </c>
      <c r="E2625" s="1">
        <v>46081</v>
      </c>
      <c r="F2625" s="1">
        <v>46081</v>
      </c>
      <c r="G2625">
        <v>2765</v>
      </c>
      <c r="H2625" s="1">
        <f t="shared" si="200"/>
        <v>46088</v>
      </c>
      <c r="I2625" s="5">
        <f t="shared" si="204"/>
        <v>46253</v>
      </c>
      <c r="J2625" s="9" t="str">
        <f t="shared" si="201"/>
        <v>ชำระตรงเวลา</v>
      </c>
      <c r="K2625" s="10">
        <f t="shared" si="202"/>
        <v>0</v>
      </c>
      <c r="L2625" t="str">
        <f t="shared" si="203"/>
        <v>ลูกหนี้ชั้นดี</v>
      </c>
    </row>
    <row r="2626" spans="1:12" x14ac:dyDescent="0.2">
      <c r="A2626" t="s">
        <v>1589</v>
      </c>
      <c r="B2626" t="s">
        <v>366</v>
      </c>
      <c r="C2626">
        <v>7</v>
      </c>
      <c r="D2626">
        <v>1126020014502</v>
      </c>
      <c r="E2626" s="1">
        <v>46081</v>
      </c>
      <c r="F2626" s="1">
        <v>46081</v>
      </c>
      <c r="G2626">
        <v>2765</v>
      </c>
      <c r="H2626" s="1">
        <f t="shared" ref="H2626:H2689" si="205">E2626+C2626</f>
        <v>46088</v>
      </c>
      <c r="I2626" s="5">
        <f t="shared" si="204"/>
        <v>46253</v>
      </c>
      <c r="J2626" s="9" t="str">
        <f t="shared" ref="J2626:J2689" si="206">IF(K2627&lt;=0, "ชำระตรงเวลา", IF(K2627&lt;=30, "ค้างชำระ 1 - 30 วัน", IF(K2627&lt;=60, "ค้างชำระ 31 - 60 วัน", IF(K2627&lt;=90, "ค้างชำระ 61 - 90 วัน", "ค้างชำระเกิน 90 วัน"))))</f>
        <v>ค้างชำระ 1 - 30 วัน</v>
      </c>
      <c r="K2626" s="10">
        <f t="shared" ref="K2626:K2689" si="207">IF(OR(F2626="",F2626="(ว่าง)"), MAX(0,I2625-H2626), MAX(0,F2626-H2626))</f>
        <v>0</v>
      </c>
      <c r="L2626" t="str">
        <f t="shared" ref="L2626:L2689" si="208">IF(K2626&lt;=30, "ลูกหนี้ชั้นดี", IF(K2626&lt;=90, "ลูกหนี้เฝ้าติดตาม", "ลูกหนี้ด้อยคุณภาพ (NPL)"))</f>
        <v>ลูกหนี้ชั้นดี</v>
      </c>
    </row>
    <row r="2627" spans="1:12" x14ac:dyDescent="0.2">
      <c r="A2627" t="s">
        <v>1590</v>
      </c>
      <c r="B2627" t="s">
        <v>366</v>
      </c>
      <c r="C2627">
        <v>7</v>
      </c>
      <c r="D2627">
        <v>1126020014519</v>
      </c>
      <c r="E2627" s="1">
        <v>46081</v>
      </c>
      <c r="F2627" s="1">
        <v>46090</v>
      </c>
      <c r="G2627">
        <v>2555</v>
      </c>
      <c r="H2627" s="1">
        <f t="shared" si="205"/>
        <v>46088</v>
      </c>
      <c r="I2627" s="5">
        <f t="shared" si="204"/>
        <v>46253</v>
      </c>
      <c r="J2627" s="9" t="str">
        <f t="shared" si="206"/>
        <v>ชำระตรงเวลา</v>
      </c>
      <c r="K2627" s="10">
        <f t="shared" si="207"/>
        <v>2</v>
      </c>
      <c r="L2627" t="str">
        <f t="shared" si="208"/>
        <v>ลูกหนี้ชั้นดี</v>
      </c>
    </row>
    <row r="2628" spans="1:12" x14ac:dyDescent="0.2">
      <c r="A2628" t="s">
        <v>1591</v>
      </c>
      <c r="B2628" t="s">
        <v>366</v>
      </c>
      <c r="C2628">
        <v>0</v>
      </c>
      <c r="D2628">
        <v>1126020014526</v>
      </c>
      <c r="E2628" s="1">
        <v>46081</v>
      </c>
      <c r="F2628" s="1">
        <v>46081</v>
      </c>
      <c r="G2628">
        <v>760</v>
      </c>
      <c r="H2628" s="1">
        <f t="shared" si="205"/>
        <v>46081</v>
      </c>
      <c r="I2628" s="5">
        <f t="shared" ref="I2628:I2691" si="209">I2627</f>
        <v>46253</v>
      </c>
      <c r="J2628" s="9" t="str">
        <f t="shared" si="206"/>
        <v>ชำระตรงเวลา</v>
      </c>
      <c r="K2628" s="10">
        <f t="shared" si="207"/>
        <v>0</v>
      </c>
      <c r="L2628" t="str">
        <f t="shared" si="208"/>
        <v>ลูกหนี้ชั้นดี</v>
      </c>
    </row>
    <row r="2629" spans="1:12" x14ac:dyDescent="0.2">
      <c r="A2629" t="s">
        <v>581</v>
      </c>
      <c r="B2629" t="s">
        <v>366</v>
      </c>
      <c r="C2629">
        <v>30</v>
      </c>
      <c r="D2629">
        <v>1126020014748</v>
      </c>
      <c r="E2629" s="1">
        <v>46086</v>
      </c>
      <c r="F2629" s="1">
        <v>46108</v>
      </c>
      <c r="G2629">
        <v>127360</v>
      </c>
      <c r="H2629" s="1">
        <f t="shared" si="205"/>
        <v>46116</v>
      </c>
      <c r="I2629" s="5">
        <f t="shared" si="209"/>
        <v>46253</v>
      </c>
      <c r="J2629" s="9" t="str">
        <f t="shared" si="206"/>
        <v>ค้างชำระ 1 - 30 วัน</v>
      </c>
      <c r="K2629" s="10">
        <f t="shared" si="207"/>
        <v>0</v>
      </c>
      <c r="L2629" t="str">
        <f t="shared" si="208"/>
        <v>ลูกหนี้ชั้นดี</v>
      </c>
    </row>
    <row r="2630" spans="1:12" x14ac:dyDescent="0.2">
      <c r="A2630" t="s">
        <v>854</v>
      </c>
      <c r="B2630" t="s">
        <v>366</v>
      </c>
      <c r="C2630">
        <v>60</v>
      </c>
      <c r="D2630">
        <v>1126020014762</v>
      </c>
      <c r="E2630" s="1">
        <v>46085</v>
      </c>
      <c r="F2630" s="1">
        <v>46153</v>
      </c>
      <c r="G2630">
        <v>631284</v>
      </c>
      <c r="H2630" s="1">
        <f t="shared" si="205"/>
        <v>46145</v>
      </c>
      <c r="I2630" s="5">
        <f t="shared" si="209"/>
        <v>46253</v>
      </c>
      <c r="J2630" s="9" t="str">
        <f t="shared" si="206"/>
        <v>ชำระตรงเวลา</v>
      </c>
      <c r="K2630" s="10">
        <f t="shared" si="207"/>
        <v>8</v>
      </c>
      <c r="L2630" t="str">
        <f t="shared" si="208"/>
        <v>ลูกหนี้ชั้นดี</v>
      </c>
    </row>
    <row r="2631" spans="1:12" x14ac:dyDescent="0.2">
      <c r="A2631" t="s">
        <v>1592</v>
      </c>
      <c r="B2631" t="s">
        <v>366</v>
      </c>
      <c r="C2631">
        <v>15</v>
      </c>
      <c r="D2631">
        <v>1126020014786</v>
      </c>
      <c r="E2631" s="1">
        <v>46085</v>
      </c>
      <c r="F2631" s="1">
        <v>46098</v>
      </c>
      <c r="G2631">
        <v>3250</v>
      </c>
      <c r="H2631" s="1">
        <f t="shared" si="205"/>
        <v>46100</v>
      </c>
      <c r="I2631" s="5">
        <f t="shared" si="209"/>
        <v>46253</v>
      </c>
      <c r="J2631" s="9" t="str">
        <f t="shared" si="206"/>
        <v>ชำระตรงเวลา</v>
      </c>
      <c r="K2631" s="10">
        <f t="shared" si="207"/>
        <v>0</v>
      </c>
      <c r="L2631" t="str">
        <f t="shared" si="208"/>
        <v>ลูกหนี้ชั้นดี</v>
      </c>
    </row>
    <row r="2632" spans="1:12" x14ac:dyDescent="0.2">
      <c r="A2632" t="s">
        <v>1470</v>
      </c>
      <c r="B2632" t="s">
        <v>366</v>
      </c>
      <c r="C2632">
        <v>15</v>
      </c>
      <c r="D2632">
        <v>1126020014809</v>
      </c>
      <c r="E2632" s="1">
        <v>46085</v>
      </c>
      <c r="F2632" s="1">
        <v>46093</v>
      </c>
      <c r="G2632">
        <v>14410</v>
      </c>
      <c r="H2632" s="1">
        <f t="shared" si="205"/>
        <v>46100</v>
      </c>
      <c r="I2632" s="5">
        <f t="shared" si="209"/>
        <v>46253</v>
      </c>
      <c r="J2632" s="9" t="str">
        <f t="shared" si="206"/>
        <v>ค้างชำระ 1 - 30 วัน</v>
      </c>
      <c r="K2632" s="10">
        <f t="shared" si="207"/>
        <v>0</v>
      </c>
      <c r="L2632" t="str">
        <f t="shared" si="208"/>
        <v>ลูกหนี้ชั้นดี</v>
      </c>
    </row>
    <row r="2633" spans="1:12" x14ac:dyDescent="0.2">
      <c r="A2633" t="s">
        <v>1593</v>
      </c>
      <c r="B2633" t="s">
        <v>366</v>
      </c>
      <c r="C2633">
        <v>15</v>
      </c>
      <c r="D2633">
        <v>1126020014816</v>
      </c>
      <c r="E2633" s="1">
        <v>46085</v>
      </c>
      <c r="F2633" s="1">
        <v>46102</v>
      </c>
      <c r="G2633">
        <v>12150</v>
      </c>
      <c r="H2633" s="1">
        <f t="shared" si="205"/>
        <v>46100</v>
      </c>
      <c r="I2633" s="5">
        <f t="shared" si="209"/>
        <v>46253</v>
      </c>
      <c r="J2633" s="9" t="str">
        <f t="shared" si="206"/>
        <v>ค้างชำระ 1 - 30 วัน</v>
      </c>
      <c r="K2633" s="10">
        <f t="shared" si="207"/>
        <v>2</v>
      </c>
      <c r="L2633" t="str">
        <f t="shared" si="208"/>
        <v>ลูกหนี้ชั้นดี</v>
      </c>
    </row>
    <row r="2634" spans="1:12" x14ac:dyDescent="0.2">
      <c r="A2634" t="s">
        <v>1470</v>
      </c>
      <c r="B2634" t="s">
        <v>366</v>
      </c>
      <c r="C2634">
        <v>60</v>
      </c>
      <c r="D2634">
        <v>1126020014830</v>
      </c>
      <c r="E2634" s="1">
        <v>46085</v>
      </c>
      <c r="F2634" s="1">
        <v>46153</v>
      </c>
      <c r="G2634">
        <v>206500</v>
      </c>
      <c r="H2634" s="1">
        <f t="shared" si="205"/>
        <v>46145</v>
      </c>
      <c r="I2634" s="5">
        <f t="shared" si="209"/>
        <v>46253</v>
      </c>
      <c r="J2634" s="9" t="str">
        <f t="shared" si="206"/>
        <v>ค้างชำระ 1 - 30 วัน</v>
      </c>
      <c r="K2634" s="10">
        <f t="shared" si="207"/>
        <v>8</v>
      </c>
      <c r="L2634" t="str">
        <f t="shared" si="208"/>
        <v>ลูกหนี้ชั้นดี</v>
      </c>
    </row>
    <row r="2635" spans="1:12" x14ac:dyDescent="0.2">
      <c r="A2635" t="s">
        <v>1470</v>
      </c>
      <c r="B2635" t="s">
        <v>366</v>
      </c>
      <c r="C2635">
        <v>60</v>
      </c>
      <c r="D2635">
        <v>1126020014830</v>
      </c>
      <c r="E2635" s="1">
        <v>46085</v>
      </c>
      <c r="F2635" s="1">
        <v>46153</v>
      </c>
      <c r="G2635">
        <v>206500</v>
      </c>
      <c r="H2635" s="1">
        <f t="shared" si="205"/>
        <v>46145</v>
      </c>
      <c r="I2635" s="5">
        <f t="shared" si="209"/>
        <v>46253</v>
      </c>
      <c r="J2635" s="9" t="str">
        <f t="shared" si="206"/>
        <v>ค้างชำระ 1 - 30 วัน</v>
      </c>
      <c r="K2635" s="10">
        <f t="shared" si="207"/>
        <v>8</v>
      </c>
      <c r="L2635" t="str">
        <f t="shared" si="208"/>
        <v>ลูกหนี้ชั้นดี</v>
      </c>
    </row>
    <row r="2636" spans="1:12" x14ac:dyDescent="0.2">
      <c r="A2636" t="s">
        <v>1470</v>
      </c>
      <c r="B2636" t="s">
        <v>366</v>
      </c>
      <c r="C2636">
        <v>60</v>
      </c>
      <c r="D2636">
        <v>1126020014830</v>
      </c>
      <c r="E2636" s="1">
        <v>46085</v>
      </c>
      <c r="F2636" s="1">
        <v>46153</v>
      </c>
      <c r="G2636">
        <v>206500</v>
      </c>
      <c r="H2636" s="1">
        <f t="shared" si="205"/>
        <v>46145</v>
      </c>
      <c r="I2636" s="5">
        <f t="shared" si="209"/>
        <v>46253</v>
      </c>
      <c r="J2636" s="9" t="str">
        <f t="shared" si="206"/>
        <v>ค้างชำระ 1 - 30 วัน</v>
      </c>
      <c r="K2636" s="10">
        <f t="shared" si="207"/>
        <v>8</v>
      </c>
      <c r="L2636" t="str">
        <f t="shared" si="208"/>
        <v>ลูกหนี้ชั้นดี</v>
      </c>
    </row>
    <row r="2637" spans="1:12" x14ac:dyDescent="0.2">
      <c r="A2637" t="s">
        <v>1470</v>
      </c>
      <c r="B2637" t="s">
        <v>366</v>
      </c>
      <c r="C2637">
        <v>60</v>
      </c>
      <c r="D2637">
        <v>1126020014830</v>
      </c>
      <c r="E2637" s="1">
        <v>46085</v>
      </c>
      <c r="F2637" s="1">
        <v>46153</v>
      </c>
      <c r="G2637">
        <v>206500</v>
      </c>
      <c r="H2637" s="1">
        <f t="shared" si="205"/>
        <v>46145</v>
      </c>
      <c r="I2637" s="5">
        <f t="shared" si="209"/>
        <v>46253</v>
      </c>
      <c r="J2637" s="9" t="str">
        <f t="shared" si="206"/>
        <v>ค้างชำระ 1 - 30 วัน</v>
      </c>
      <c r="K2637" s="10">
        <f t="shared" si="207"/>
        <v>8</v>
      </c>
      <c r="L2637" t="str">
        <f t="shared" si="208"/>
        <v>ลูกหนี้ชั้นดี</v>
      </c>
    </row>
    <row r="2638" spans="1:12" x14ac:dyDescent="0.2">
      <c r="A2638" t="s">
        <v>1470</v>
      </c>
      <c r="B2638" t="s">
        <v>366</v>
      </c>
      <c r="C2638">
        <v>7</v>
      </c>
      <c r="D2638">
        <v>1126020014847</v>
      </c>
      <c r="E2638" s="1">
        <v>46086</v>
      </c>
      <c r="F2638" s="1">
        <v>46100</v>
      </c>
      <c r="G2638">
        <v>23940</v>
      </c>
      <c r="H2638" s="1">
        <f t="shared" si="205"/>
        <v>46093</v>
      </c>
      <c r="I2638" s="5">
        <f t="shared" si="209"/>
        <v>46253</v>
      </c>
      <c r="J2638" s="9" t="str">
        <f t="shared" si="206"/>
        <v>ค้างชำระ 1 - 30 วัน</v>
      </c>
      <c r="K2638" s="10">
        <f t="shared" si="207"/>
        <v>7</v>
      </c>
      <c r="L2638" t="str">
        <f t="shared" si="208"/>
        <v>ลูกหนี้ชั้นดี</v>
      </c>
    </row>
    <row r="2639" spans="1:12" x14ac:dyDescent="0.2">
      <c r="A2639" t="s">
        <v>1594</v>
      </c>
      <c r="B2639" t="s">
        <v>366</v>
      </c>
      <c r="C2639">
        <v>15</v>
      </c>
      <c r="D2639">
        <v>1126020014854</v>
      </c>
      <c r="E2639" s="1">
        <v>46086</v>
      </c>
      <c r="F2639" s="1">
        <v>46105</v>
      </c>
      <c r="G2639">
        <v>8960</v>
      </c>
      <c r="H2639" s="1">
        <f t="shared" si="205"/>
        <v>46101</v>
      </c>
      <c r="I2639" s="5">
        <f t="shared" si="209"/>
        <v>46253</v>
      </c>
      <c r="J2639" s="9" t="str">
        <f t="shared" si="206"/>
        <v>ค้างชำระ 1 - 30 วัน</v>
      </c>
      <c r="K2639" s="10">
        <f t="shared" si="207"/>
        <v>4</v>
      </c>
      <c r="L2639" t="str">
        <f t="shared" si="208"/>
        <v>ลูกหนี้ชั้นดี</v>
      </c>
    </row>
    <row r="2640" spans="1:12" x14ac:dyDescent="0.2">
      <c r="A2640" t="s">
        <v>1594</v>
      </c>
      <c r="B2640" t="s">
        <v>366</v>
      </c>
      <c r="C2640">
        <v>15</v>
      </c>
      <c r="D2640">
        <v>1126020014854</v>
      </c>
      <c r="E2640" s="1">
        <v>46086</v>
      </c>
      <c r="F2640" s="1">
        <v>46105</v>
      </c>
      <c r="G2640">
        <v>8960</v>
      </c>
      <c r="H2640" s="1">
        <f t="shared" si="205"/>
        <v>46101</v>
      </c>
      <c r="I2640" s="5">
        <f t="shared" si="209"/>
        <v>46253</v>
      </c>
      <c r="J2640" s="9" t="str">
        <f t="shared" si="206"/>
        <v>ชำระตรงเวลา</v>
      </c>
      <c r="K2640" s="10">
        <f t="shared" si="207"/>
        <v>4</v>
      </c>
      <c r="L2640" t="str">
        <f t="shared" si="208"/>
        <v>ลูกหนี้ชั้นดี</v>
      </c>
    </row>
    <row r="2641" spans="1:12" x14ac:dyDescent="0.2">
      <c r="A2641" t="s">
        <v>484</v>
      </c>
      <c r="B2641" t="s">
        <v>366</v>
      </c>
      <c r="C2641">
        <v>30</v>
      </c>
      <c r="D2641">
        <v>1126020014861</v>
      </c>
      <c r="E2641" s="1">
        <v>46086</v>
      </c>
      <c r="F2641" s="1">
        <v>46106</v>
      </c>
      <c r="G2641">
        <v>15790</v>
      </c>
      <c r="H2641" s="1">
        <f t="shared" si="205"/>
        <v>46116</v>
      </c>
      <c r="I2641" s="5">
        <f t="shared" si="209"/>
        <v>46253</v>
      </c>
      <c r="J2641" s="9" t="str">
        <f t="shared" si="206"/>
        <v>ชำระตรงเวลา</v>
      </c>
      <c r="K2641" s="10">
        <f t="shared" si="207"/>
        <v>0</v>
      </c>
      <c r="L2641" t="str">
        <f t="shared" si="208"/>
        <v>ลูกหนี้ชั้นดี</v>
      </c>
    </row>
    <row r="2642" spans="1:12" x14ac:dyDescent="0.2">
      <c r="A2642" t="s">
        <v>555</v>
      </c>
      <c r="B2642" t="s">
        <v>366</v>
      </c>
      <c r="C2642">
        <v>30</v>
      </c>
      <c r="D2642">
        <v>1126020014878</v>
      </c>
      <c r="E2642" s="1">
        <v>46086</v>
      </c>
      <c r="F2642" s="1">
        <v>46106</v>
      </c>
      <c r="G2642">
        <v>82155</v>
      </c>
      <c r="H2642" s="1">
        <f t="shared" si="205"/>
        <v>46116</v>
      </c>
      <c r="I2642" s="5">
        <f t="shared" si="209"/>
        <v>46253</v>
      </c>
      <c r="J2642" s="9" t="str">
        <f t="shared" si="206"/>
        <v>ค้างชำระ 1 - 30 วัน</v>
      </c>
      <c r="K2642" s="10">
        <f t="shared" si="207"/>
        <v>0</v>
      </c>
      <c r="L2642" t="str">
        <f t="shared" si="208"/>
        <v>ลูกหนี้ชั้นดี</v>
      </c>
    </row>
    <row r="2643" spans="1:12" x14ac:dyDescent="0.2">
      <c r="A2643" t="s">
        <v>581</v>
      </c>
      <c r="B2643" t="s">
        <v>366</v>
      </c>
      <c r="C2643">
        <v>7</v>
      </c>
      <c r="D2643">
        <v>1126020014885</v>
      </c>
      <c r="E2643" s="1">
        <v>46086</v>
      </c>
      <c r="F2643" s="1">
        <v>46101</v>
      </c>
      <c r="G2643">
        <v>44425</v>
      </c>
      <c r="H2643" s="1">
        <f t="shared" si="205"/>
        <v>46093</v>
      </c>
      <c r="I2643" s="5">
        <f t="shared" si="209"/>
        <v>46253</v>
      </c>
      <c r="J2643" s="9" t="str">
        <f t="shared" si="206"/>
        <v>ชำระตรงเวลา</v>
      </c>
      <c r="K2643" s="10">
        <f t="shared" si="207"/>
        <v>8</v>
      </c>
      <c r="L2643" t="str">
        <f t="shared" si="208"/>
        <v>ลูกหนี้ชั้นดี</v>
      </c>
    </row>
    <row r="2644" spans="1:12" x14ac:dyDescent="0.2">
      <c r="A2644" t="s">
        <v>880</v>
      </c>
      <c r="B2644" t="s">
        <v>18</v>
      </c>
      <c r="C2644">
        <v>7</v>
      </c>
      <c r="D2644">
        <v>1226020000182</v>
      </c>
      <c r="E2644" s="1">
        <v>46055</v>
      </c>
      <c r="F2644" s="1">
        <v>46056</v>
      </c>
      <c r="G2644">
        <v>5075</v>
      </c>
      <c r="H2644" s="1">
        <f t="shared" si="205"/>
        <v>46062</v>
      </c>
      <c r="I2644" s="5">
        <f t="shared" si="209"/>
        <v>46253</v>
      </c>
      <c r="J2644" s="9" t="str">
        <f t="shared" si="206"/>
        <v>ชำระตรงเวลา</v>
      </c>
      <c r="K2644" s="10">
        <f t="shared" si="207"/>
        <v>0</v>
      </c>
      <c r="L2644" t="str">
        <f t="shared" si="208"/>
        <v>ลูกหนี้ชั้นดี</v>
      </c>
    </row>
    <row r="2645" spans="1:12" x14ac:dyDescent="0.2">
      <c r="A2645" t="s">
        <v>1595</v>
      </c>
      <c r="B2645" t="s">
        <v>18</v>
      </c>
      <c r="C2645">
        <v>7</v>
      </c>
      <c r="D2645">
        <v>1226020000199</v>
      </c>
      <c r="E2645" s="1">
        <v>46055</v>
      </c>
      <c r="F2645" s="1">
        <v>46062</v>
      </c>
      <c r="G2645">
        <v>5700</v>
      </c>
      <c r="H2645" s="1">
        <f t="shared" si="205"/>
        <v>46062</v>
      </c>
      <c r="I2645" s="5">
        <f t="shared" si="209"/>
        <v>46253</v>
      </c>
      <c r="J2645" s="9" t="str">
        <f t="shared" si="206"/>
        <v>ค้างชำระ 1 - 30 วัน</v>
      </c>
      <c r="K2645" s="10">
        <f t="shared" si="207"/>
        <v>0</v>
      </c>
      <c r="L2645" t="str">
        <f t="shared" si="208"/>
        <v>ลูกหนี้ชั้นดี</v>
      </c>
    </row>
    <row r="2646" spans="1:12" x14ac:dyDescent="0.2">
      <c r="A2646" t="s">
        <v>961</v>
      </c>
      <c r="B2646" t="s">
        <v>18</v>
      </c>
      <c r="C2646">
        <v>7</v>
      </c>
      <c r="D2646">
        <v>1226020000236</v>
      </c>
      <c r="E2646" s="1">
        <v>46055</v>
      </c>
      <c r="F2646" s="1">
        <v>46067</v>
      </c>
      <c r="G2646">
        <v>850</v>
      </c>
      <c r="H2646" s="1">
        <f t="shared" si="205"/>
        <v>46062</v>
      </c>
      <c r="I2646" s="5">
        <f t="shared" si="209"/>
        <v>46253</v>
      </c>
      <c r="J2646" s="9" t="str">
        <f t="shared" si="206"/>
        <v>ชำระตรงเวลา</v>
      </c>
      <c r="K2646" s="10">
        <f t="shared" si="207"/>
        <v>5</v>
      </c>
      <c r="L2646" t="str">
        <f t="shared" si="208"/>
        <v>ลูกหนี้ชั้นดี</v>
      </c>
    </row>
    <row r="2647" spans="1:12" x14ac:dyDescent="0.2">
      <c r="A2647" t="s">
        <v>957</v>
      </c>
      <c r="B2647" t="s">
        <v>18</v>
      </c>
      <c r="C2647">
        <v>7</v>
      </c>
      <c r="D2647">
        <v>1226020000267</v>
      </c>
      <c r="E2647" s="1">
        <v>46055</v>
      </c>
      <c r="F2647" s="1">
        <v>46056</v>
      </c>
      <c r="G2647">
        <v>13520</v>
      </c>
      <c r="H2647" s="1">
        <f t="shared" si="205"/>
        <v>46062</v>
      </c>
      <c r="I2647" s="5">
        <f t="shared" si="209"/>
        <v>46253</v>
      </c>
      <c r="J2647" s="9" t="str">
        <f t="shared" si="206"/>
        <v>ชำระตรงเวลา</v>
      </c>
      <c r="K2647" s="10">
        <f t="shared" si="207"/>
        <v>0</v>
      </c>
      <c r="L2647" t="str">
        <f t="shared" si="208"/>
        <v>ลูกหนี้ชั้นดี</v>
      </c>
    </row>
    <row r="2648" spans="1:12" x14ac:dyDescent="0.2">
      <c r="A2648" t="s">
        <v>957</v>
      </c>
      <c r="B2648" t="s">
        <v>18</v>
      </c>
      <c r="C2648">
        <v>7</v>
      </c>
      <c r="D2648">
        <v>1226020000267</v>
      </c>
      <c r="E2648" s="1">
        <v>46055</v>
      </c>
      <c r="F2648" s="1">
        <v>46056</v>
      </c>
      <c r="G2648">
        <v>13520</v>
      </c>
      <c r="H2648" s="1">
        <f t="shared" si="205"/>
        <v>46062</v>
      </c>
      <c r="I2648" s="5">
        <f t="shared" si="209"/>
        <v>46253</v>
      </c>
      <c r="J2648" s="9" t="str">
        <f t="shared" si="206"/>
        <v>ชำระตรงเวลา</v>
      </c>
      <c r="K2648" s="10">
        <f t="shared" si="207"/>
        <v>0</v>
      </c>
      <c r="L2648" t="str">
        <f t="shared" si="208"/>
        <v>ลูกหนี้ชั้นดี</v>
      </c>
    </row>
    <row r="2649" spans="1:12" x14ac:dyDescent="0.2">
      <c r="A2649" t="s">
        <v>957</v>
      </c>
      <c r="B2649" t="s">
        <v>18</v>
      </c>
      <c r="C2649">
        <v>7</v>
      </c>
      <c r="D2649">
        <v>1226020000267</v>
      </c>
      <c r="E2649" s="1">
        <v>46055</v>
      </c>
      <c r="F2649" s="1">
        <v>46056</v>
      </c>
      <c r="G2649">
        <v>13520</v>
      </c>
      <c r="H2649" s="1">
        <f t="shared" si="205"/>
        <v>46062</v>
      </c>
      <c r="I2649" s="5">
        <f t="shared" si="209"/>
        <v>46253</v>
      </c>
      <c r="J2649" s="9" t="str">
        <f t="shared" si="206"/>
        <v>ชำระตรงเวลา</v>
      </c>
      <c r="K2649" s="10">
        <f t="shared" si="207"/>
        <v>0</v>
      </c>
      <c r="L2649" t="str">
        <f t="shared" si="208"/>
        <v>ลูกหนี้ชั้นดี</v>
      </c>
    </row>
    <row r="2650" spans="1:12" x14ac:dyDescent="0.2">
      <c r="A2650" t="s">
        <v>957</v>
      </c>
      <c r="B2650" t="s">
        <v>18</v>
      </c>
      <c r="C2650">
        <v>7</v>
      </c>
      <c r="D2650">
        <v>1226020000267</v>
      </c>
      <c r="E2650" s="1">
        <v>46055</v>
      </c>
      <c r="F2650" s="1">
        <v>46056</v>
      </c>
      <c r="G2650">
        <v>13520</v>
      </c>
      <c r="H2650" s="1">
        <f t="shared" si="205"/>
        <v>46062</v>
      </c>
      <c r="I2650" s="5">
        <f t="shared" si="209"/>
        <v>46253</v>
      </c>
      <c r="J2650" s="9" t="str">
        <f t="shared" si="206"/>
        <v>ค้างชำระ 1 - 30 วัน</v>
      </c>
      <c r="K2650" s="10">
        <f t="shared" si="207"/>
        <v>0</v>
      </c>
      <c r="L2650" t="str">
        <f t="shared" si="208"/>
        <v>ลูกหนี้ชั้นดี</v>
      </c>
    </row>
    <row r="2651" spans="1:12" x14ac:dyDescent="0.2">
      <c r="A2651" t="s">
        <v>1596</v>
      </c>
      <c r="B2651" t="s">
        <v>18</v>
      </c>
      <c r="C2651">
        <v>7</v>
      </c>
      <c r="D2651">
        <v>1226020000274</v>
      </c>
      <c r="E2651" s="1">
        <v>46055</v>
      </c>
      <c r="F2651" s="1">
        <v>46063</v>
      </c>
      <c r="G2651">
        <v>1620</v>
      </c>
      <c r="H2651" s="1">
        <f t="shared" si="205"/>
        <v>46062</v>
      </c>
      <c r="I2651" s="5">
        <f t="shared" si="209"/>
        <v>46253</v>
      </c>
      <c r="J2651" s="9" t="str">
        <f t="shared" si="206"/>
        <v>ค้างชำระ 1 - 30 วัน</v>
      </c>
      <c r="K2651" s="10">
        <f t="shared" si="207"/>
        <v>1</v>
      </c>
      <c r="L2651" t="str">
        <f t="shared" si="208"/>
        <v>ลูกหนี้ชั้นดี</v>
      </c>
    </row>
    <row r="2652" spans="1:12" x14ac:dyDescent="0.2">
      <c r="A2652" t="s">
        <v>1596</v>
      </c>
      <c r="B2652" t="s">
        <v>18</v>
      </c>
      <c r="C2652">
        <v>7</v>
      </c>
      <c r="D2652">
        <v>1226020000274</v>
      </c>
      <c r="E2652" s="1">
        <v>46055</v>
      </c>
      <c r="F2652" s="1">
        <v>46063</v>
      </c>
      <c r="G2652">
        <v>1620</v>
      </c>
      <c r="H2652" s="1">
        <f t="shared" si="205"/>
        <v>46062</v>
      </c>
      <c r="I2652" s="5">
        <f t="shared" si="209"/>
        <v>46253</v>
      </c>
      <c r="J2652" s="9" t="str">
        <f t="shared" si="206"/>
        <v>ค้างชำระ 1 - 30 วัน</v>
      </c>
      <c r="K2652" s="10">
        <f t="shared" si="207"/>
        <v>1</v>
      </c>
      <c r="L2652" t="str">
        <f t="shared" si="208"/>
        <v>ลูกหนี้ชั้นดี</v>
      </c>
    </row>
    <row r="2653" spans="1:12" x14ac:dyDescent="0.2">
      <c r="A2653" t="s">
        <v>1596</v>
      </c>
      <c r="B2653" t="s">
        <v>18</v>
      </c>
      <c r="C2653">
        <v>7</v>
      </c>
      <c r="D2653">
        <v>1226020000274</v>
      </c>
      <c r="E2653" s="1">
        <v>46055</v>
      </c>
      <c r="F2653" s="1">
        <v>46063</v>
      </c>
      <c r="G2653">
        <v>1620</v>
      </c>
      <c r="H2653" s="1">
        <f t="shared" si="205"/>
        <v>46062</v>
      </c>
      <c r="I2653" s="5">
        <f t="shared" si="209"/>
        <v>46253</v>
      </c>
      <c r="J2653" s="9" t="str">
        <f t="shared" si="206"/>
        <v>ค้างชำระ 1 - 30 วัน</v>
      </c>
      <c r="K2653" s="10">
        <f t="shared" si="207"/>
        <v>1</v>
      </c>
      <c r="L2653" t="str">
        <f t="shared" si="208"/>
        <v>ลูกหนี้ชั้นดี</v>
      </c>
    </row>
    <row r="2654" spans="1:12" x14ac:dyDescent="0.2">
      <c r="A2654" t="s">
        <v>1596</v>
      </c>
      <c r="B2654" t="s">
        <v>18</v>
      </c>
      <c r="C2654">
        <v>7</v>
      </c>
      <c r="D2654">
        <v>1226020000274</v>
      </c>
      <c r="E2654" s="1">
        <v>46055</v>
      </c>
      <c r="F2654" s="1">
        <v>46063</v>
      </c>
      <c r="G2654">
        <v>1620</v>
      </c>
      <c r="H2654" s="1">
        <f t="shared" si="205"/>
        <v>46062</v>
      </c>
      <c r="I2654" s="5">
        <f t="shared" si="209"/>
        <v>46253</v>
      </c>
      <c r="J2654" s="9" t="str">
        <f t="shared" si="206"/>
        <v>ค้างชำระ 1 - 30 วัน</v>
      </c>
      <c r="K2654" s="10">
        <f t="shared" si="207"/>
        <v>1</v>
      </c>
      <c r="L2654" t="str">
        <f t="shared" si="208"/>
        <v>ลูกหนี้ชั้นดี</v>
      </c>
    </row>
    <row r="2655" spans="1:12" x14ac:dyDescent="0.2">
      <c r="A2655" t="s">
        <v>1596</v>
      </c>
      <c r="B2655" t="s">
        <v>18</v>
      </c>
      <c r="C2655">
        <v>7</v>
      </c>
      <c r="D2655">
        <v>1226020000274</v>
      </c>
      <c r="E2655" s="1">
        <v>46055</v>
      </c>
      <c r="F2655" s="1">
        <v>46063</v>
      </c>
      <c r="G2655">
        <v>1620</v>
      </c>
      <c r="H2655" s="1">
        <f t="shared" si="205"/>
        <v>46062</v>
      </c>
      <c r="I2655" s="5">
        <f t="shared" si="209"/>
        <v>46253</v>
      </c>
      <c r="J2655" s="9" t="str">
        <f t="shared" si="206"/>
        <v>ชำระตรงเวลา</v>
      </c>
      <c r="K2655" s="10">
        <f t="shared" si="207"/>
        <v>1</v>
      </c>
      <c r="L2655" t="str">
        <f t="shared" si="208"/>
        <v>ลูกหนี้ชั้นดี</v>
      </c>
    </row>
    <row r="2656" spans="1:12" x14ac:dyDescent="0.2">
      <c r="A2656" t="s">
        <v>1084</v>
      </c>
      <c r="B2656" t="s">
        <v>18</v>
      </c>
      <c r="C2656">
        <v>7</v>
      </c>
      <c r="D2656">
        <v>1226020000281</v>
      </c>
      <c r="E2656" s="1">
        <v>46055</v>
      </c>
      <c r="F2656" s="1">
        <v>46062</v>
      </c>
      <c r="G2656">
        <v>230</v>
      </c>
      <c r="H2656" s="1">
        <f t="shared" si="205"/>
        <v>46062</v>
      </c>
      <c r="I2656" s="5">
        <f t="shared" si="209"/>
        <v>46253</v>
      </c>
      <c r="J2656" s="9" t="str">
        <f t="shared" si="206"/>
        <v>ชำระตรงเวลา</v>
      </c>
      <c r="K2656" s="10">
        <f t="shared" si="207"/>
        <v>0</v>
      </c>
      <c r="L2656" t="str">
        <f t="shared" si="208"/>
        <v>ลูกหนี้ชั้นดี</v>
      </c>
    </row>
    <row r="2657" spans="1:12" x14ac:dyDescent="0.2">
      <c r="A2657" t="s">
        <v>264</v>
      </c>
      <c r="B2657" t="s">
        <v>18</v>
      </c>
      <c r="C2657">
        <v>7</v>
      </c>
      <c r="D2657">
        <v>1226020000328</v>
      </c>
      <c r="E2657" s="1">
        <v>46055</v>
      </c>
      <c r="F2657" s="1">
        <v>46056</v>
      </c>
      <c r="G2657">
        <v>1460</v>
      </c>
      <c r="H2657" s="1">
        <f t="shared" si="205"/>
        <v>46062</v>
      </c>
      <c r="I2657" s="5">
        <f t="shared" si="209"/>
        <v>46253</v>
      </c>
      <c r="J2657" s="9" t="str">
        <f t="shared" si="206"/>
        <v>ชำระตรงเวลา</v>
      </c>
      <c r="K2657" s="10">
        <f t="shared" si="207"/>
        <v>0</v>
      </c>
      <c r="L2657" t="str">
        <f t="shared" si="208"/>
        <v>ลูกหนี้ชั้นดี</v>
      </c>
    </row>
    <row r="2658" spans="1:12" x14ac:dyDescent="0.2">
      <c r="A2658" t="s">
        <v>1597</v>
      </c>
      <c r="B2658" t="s">
        <v>18</v>
      </c>
      <c r="C2658">
        <v>7</v>
      </c>
      <c r="D2658">
        <v>1226020000342</v>
      </c>
      <c r="E2658" s="1">
        <v>46055</v>
      </c>
      <c r="F2658" s="1">
        <v>46055</v>
      </c>
      <c r="G2658">
        <v>160</v>
      </c>
      <c r="H2658" s="1">
        <f t="shared" si="205"/>
        <v>46062</v>
      </c>
      <c r="I2658" s="5">
        <f t="shared" si="209"/>
        <v>46253</v>
      </c>
      <c r="J2658" s="9" t="str">
        <f t="shared" si="206"/>
        <v>ค้างชำระ 1 - 30 วัน</v>
      </c>
      <c r="K2658" s="10">
        <f t="shared" si="207"/>
        <v>0</v>
      </c>
      <c r="L2658" t="str">
        <f t="shared" si="208"/>
        <v>ลูกหนี้ชั้นดี</v>
      </c>
    </row>
    <row r="2659" spans="1:12" x14ac:dyDescent="0.2">
      <c r="A2659" t="s">
        <v>1092</v>
      </c>
      <c r="B2659" t="s">
        <v>18</v>
      </c>
      <c r="C2659">
        <v>7</v>
      </c>
      <c r="D2659">
        <v>1226020000359</v>
      </c>
      <c r="E2659" s="1">
        <v>46055</v>
      </c>
      <c r="F2659" s="1">
        <v>46063</v>
      </c>
      <c r="G2659">
        <v>480</v>
      </c>
      <c r="H2659" s="1">
        <f t="shared" si="205"/>
        <v>46062</v>
      </c>
      <c r="I2659" s="5">
        <f t="shared" si="209"/>
        <v>46253</v>
      </c>
      <c r="J2659" s="9" t="str">
        <f t="shared" si="206"/>
        <v>ค้างชำระ 1 - 30 วัน</v>
      </c>
      <c r="K2659" s="10">
        <f t="shared" si="207"/>
        <v>1</v>
      </c>
      <c r="L2659" t="str">
        <f t="shared" si="208"/>
        <v>ลูกหนี้ชั้นดี</v>
      </c>
    </row>
    <row r="2660" spans="1:12" x14ac:dyDescent="0.2">
      <c r="A2660" t="s">
        <v>1092</v>
      </c>
      <c r="B2660" t="s">
        <v>18</v>
      </c>
      <c r="C2660">
        <v>7</v>
      </c>
      <c r="D2660">
        <v>1226020000359</v>
      </c>
      <c r="E2660" s="1">
        <v>46055</v>
      </c>
      <c r="F2660" s="1">
        <v>46063</v>
      </c>
      <c r="G2660">
        <v>480</v>
      </c>
      <c r="H2660" s="1">
        <f t="shared" si="205"/>
        <v>46062</v>
      </c>
      <c r="I2660" s="5">
        <f t="shared" si="209"/>
        <v>46253</v>
      </c>
      <c r="J2660" s="9" t="str">
        <f t="shared" si="206"/>
        <v>ค้างชำระ 1 - 30 วัน</v>
      </c>
      <c r="K2660" s="10">
        <f t="shared" si="207"/>
        <v>1</v>
      </c>
      <c r="L2660" t="str">
        <f t="shared" si="208"/>
        <v>ลูกหนี้ชั้นดี</v>
      </c>
    </row>
    <row r="2661" spans="1:12" x14ac:dyDescent="0.2">
      <c r="A2661" t="s">
        <v>259</v>
      </c>
      <c r="B2661" t="s">
        <v>18</v>
      </c>
      <c r="C2661">
        <v>7</v>
      </c>
      <c r="D2661">
        <v>1226020000977</v>
      </c>
      <c r="E2661" s="1">
        <v>46055</v>
      </c>
      <c r="F2661" s="1">
        <v>46063</v>
      </c>
      <c r="G2661">
        <v>4114</v>
      </c>
      <c r="H2661" s="1">
        <f t="shared" si="205"/>
        <v>46062</v>
      </c>
      <c r="I2661" s="5">
        <f t="shared" si="209"/>
        <v>46253</v>
      </c>
      <c r="J2661" s="9" t="str">
        <f t="shared" si="206"/>
        <v>ค้างชำระ 1 - 30 วัน</v>
      </c>
      <c r="K2661" s="10">
        <f t="shared" si="207"/>
        <v>1</v>
      </c>
      <c r="L2661" t="str">
        <f t="shared" si="208"/>
        <v>ลูกหนี้ชั้นดี</v>
      </c>
    </row>
    <row r="2662" spans="1:12" x14ac:dyDescent="0.2">
      <c r="A2662" t="s">
        <v>259</v>
      </c>
      <c r="B2662" t="s">
        <v>18</v>
      </c>
      <c r="C2662">
        <v>7</v>
      </c>
      <c r="D2662">
        <v>1226020000977</v>
      </c>
      <c r="E2662" s="1">
        <v>46055</v>
      </c>
      <c r="F2662" s="1">
        <v>46063</v>
      </c>
      <c r="G2662">
        <v>4114</v>
      </c>
      <c r="H2662" s="1">
        <f t="shared" si="205"/>
        <v>46062</v>
      </c>
      <c r="I2662" s="5">
        <f t="shared" si="209"/>
        <v>46253</v>
      </c>
      <c r="J2662" s="9" t="str">
        <f t="shared" si="206"/>
        <v>ค้างชำระ 1 - 30 วัน</v>
      </c>
      <c r="K2662" s="10">
        <f t="shared" si="207"/>
        <v>1</v>
      </c>
      <c r="L2662" t="str">
        <f t="shared" si="208"/>
        <v>ลูกหนี้ชั้นดี</v>
      </c>
    </row>
    <row r="2663" spans="1:12" x14ac:dyDescent="0.2">
      <c r="A2663" t="s">
        <v>259</v>
      </c>
      <c r="B2663" t="s">
        <v>18</v>
      </c>
      <c r="C2663">
        <v>7</v>
      </c>
      <c r="D2663">
        <v>1226020000977</v>
      </c>
      <c r="E2663" s="1">
        <v>46055</v>
      </c>
      <c r="F2663" s="1">
        <v>46063</v>
      </c>
      <c r="G2663">
        <v>4114</v>
      </c>
      <c r="H2663" s="1">
        <f t="shared" si="205"/>
        <v>46062</v>
      </c>
      <c r="I2663" s="5">
        <f t="shared" si="209"/>
        <v>46253</v>
      </c>
      <c r="J2663" s="9" t="str">
        <f t="shared" si="206"/>
        <v>ค้างชำระ 1 - 30 วัน</v>
      </c>
      <c r="K2663" s="10">
        <f t="shared" si="207"/>
        <v>1</v>
      </c>
      <c r="L2663" t="str">
        <f t="shared" si="208"/>
        <v>ลูกหนี้ชั้นดี</v>
      </c>
    </row>
    <row r="2664" spans="1:12" x14ac:dyDescent="0.2">
      <c r="A2664" t="s">
        <v>259</v>
      </c>
      <c r="B2664" t="s">
        <v>18</v>
      </c>
      <c r="C2664">
        <v>7</v>
      </c>
      <c r="D2664">
        <v>1226020000977</v>
      </c>
      <c r="E2664" s="1">
        <v>46055</v>
      </c>
      <c r="F2664" s="1">
        <v>46063</v>
      </c>
      <c r="G2664">
        <v>4114</v>
      </c>
      <c r="H2664" s="1">
        <f t="shared" si="205"/>
        <v>46062</v>
      </c>
      <c r="I2664" s="5">
        <f t="shared" si="209"/>
        <v>46253</v>
      </c>
      <c r="J2664" s="9" t="str">
        <f t="shared" si="206"/>
        <v>ชำระตรงเวลา</v>
      </c>
      <c r="K2664" s="10">
        <f t="shared" si="207"/>
        <v>1</v>
      </c>
      <c r="L2664" t="str">
        <f t="shared" si="208"/>
        <v>ลูกหนี้ชั้นดี</v>
      </c>
    </row>
    <row r="2665" spans="1:12" x14ac:dyDescent="0.2">
      <c r="A2665" t="s">
        <v>127</v>
      </c>
      <c r="B2665" t="s">
        <v>13</v>
      </c>
      <c r="C2665">
        <v>7</v>
      </c>
      <c r="D2665">
        <v>1326020001018</v>
      </c>
      <c r="E2665" s="1">
        <v>46055</v>
      </c>
      <c r="F2665" s="1">
        <v>46056</v>
      </c>
      <c r="G2665">
        <v>11000</v>
      </c>
      <c r="H2665" s="1">
        <f t="shared" si="205"/>
        <v>46062</v>
      </c>
      <c r="I2665" s="5">
        <f t="shared" si="209"/>
        <v>46253</v>
      </c>
      <c r="J2665" s="9" t="str">
        <f t="shared" si="206"/>
        <v>ค้างชำระ 1 - 30 วัน</v>
      </c>
      <c r="K2665" s="10">
        <f t="shared" si="207"/>
        <v>0</v>
      </c>
      <c r="L2665" t="str">
        <f t="shared" si="208"/>
        <v>ลูกหนี้ชั้นดี</v>
      </c>
    </row>
    <row r="2666" spans="1:12" x14ac:dyDescent="0.2">
      <c r="A2666" t="s">
        <v>327</v>
      </c>
      <c r="B2666" t="s">
        <v>311</v>
      </c>
      <c r="C2666">
        <v>7</v>
      </c>
      <c r="D2666">
        <v>1426020000575</v>
      </c>
      <c r="E2666" s="1">
        <v>46055</v>
      </c>
      <c r="F2666" s="1">
        <v>46063</v>
      </c>
      <c r="G2666">
        <v>2400</v>
      </c>
      <c r="H2666" s="1">
        <f t="shared" si="205"/>
        <v>46062</v>
      </c>
      <c r="I2666" s="5">
        <f t="shared" si="209"/>
        <v>46253</v>
      </c>
      <c r="J2666" s="9" t="str">
        <f t="shared" si="206"/>
        <v>ชำระตรงเวลา</v>
      </c>
      <c r="K2666" s="10">
        <f t="shared" si="207"/>
        <v>1</v>
      </c>
      <c r="L2666" t="str">
        <f t="shared" si="208"/>
        <v>ลูกหนี้ชั้นดี</v>
      </c>
    </row>
    <row r="2667" spans="1:12" x14ac:dyDescent="0.2">
      <c r="A2667" t="s">
        <v>1599</v>
      </c>
      <c r="B2667" t="s">
        <v>311</v>
      </c>
      <c r="C2667">
        <v>7</v>
      </c>
      <c r="D2667">
        <v>1426020000612</v>
      </c>
      <c r="E2667" s="1">
        <v>46055</v>
      </c>
      <c r="F2667" s="1">
        <v>46058</v>
      </c>
      <c r="G2667">
        <v>4560</v>
      </c>
      <c r="H2667" s="1">
        <f t="shared" si="205"/>
        <v>46062</v>
      </c>
      <c r="I2667" s="5">
        <f t="shared" si="209"/>
        <v>46253</v>
      </c>
      <c r="J2667" s="9" t="str">
        <f t="shared" si="206"/>
        <v>ชำระตรงเวลา</v>
      </c>
      <c r="K2667" s="10">
        <f t="shared" si="207"/>
        <v>0</v>
      </c>
      <c r="L2667" t="str">
        <f t="shared" si="208"/>
        <v>ลูกหนี้ชั้นดี</v>
      </c>
    </row>
    <row r="2668" spans="1:12" x14ac:dyDescent="0.2">
      <c r="A2668" t="s">
        <v>1599</v>
      </c>
      <c r="B2668" t="s">
        <v>311</v>
      </c>
      <c r="C2668">
        <v>7</v>
      </c>
      <c r="D2668">
        <v>1426020000612</v>
      </c>
      <c r="E2668" s="1">
        <v>46055</v>
      </c>
      <c r="F2668" s="1">
        <v>46058</v>
      </c>
      <c r="G2668">
        <v>4560</v>
      </c>
      <c r="H2668" s="1">
        <f t="shared" si="205"/>
        <v>46062</v>
      </c>
      <c r="I2668" s="5">
        <f t="shared" si="209"/>
        <v>46253</v>
      </c>
      <c r="J2668" s="9" t="str">
        <f t="shared" si="206"/>
        <v>ชำระตรงเวลา</v>
      </c>
      <c r="K2668" s="10">
        <f t="shared" si="207"/>
        <v>0</v>
      </c>
      <c r="L2668" t="str">
        <f t="shared" si="208"/>
        <v>ลูกหนี้ชั้นดี</v>
      </c>
    </row>
    <row r="2669" spans="1:12" x14ac:dyDescent="0.2">
      <c r="A2669" t="s">
        <v>1599</v>
      </c>
      <c r="B2669" t="s">
        <v>311</v>
      </c>
      <c r="C2669">
        <v>7</v>
      </c>
      <c r="D2669">
        <v>1426020000612</v>
      </c>
      <c r="E2669" s="1">
        <v>46055</v>
      </c>
      <c r="F2669" s="1">
        <v>46058</v>
      </c>
      <c r="G2669">
        <v>4560</v>
      </c>
      <c r="H2669" s="1">
        <f t="shared" si="205"/>
        <v>46062</v>
      </c>
      <c r="I2669" s="5">
        <f t="shared" si="209"/>
        <v>46253</v>
      </c>
      <c r="J2669" s="9" t="str">
        <f t="shared" si="206"/>
        <v>ชำระตรงเวลา</v>
      </c>
      <c r="K2669" s="10">
        <f t="shared" si="207"/>
        <v>0</v>
      </c>
      <c r="L2669" t="str">
        <f t="shared" si="208"/>
        <v>ลูกหนี้ชั้นดี</v>
      </c>
    </row>
    <row r="2670" spans="1:12" x14ac:dyDescent="0.2">
      <c r="A2670" t="s">
        <v>1599</v>
      </c>
      <c r="B2670" t="s">
        <v>311</v>
      </c>
      <c r="C2670">
        <v>7</v>
      </c>
      <c r="D2670">
        <v>1426020000612</v>
      </c>
      <c r="E2670" s="1">
        <v>46055</v>
      </c>
      <c r="F2670" s="1">
        <v>46058</v>
      </c>
      <c r="G2670">
        <v>4560</v>
      </c>
      <c r="H2670" s="1">
        <f t="shared" si="205"/>
        <v>46062</v>
      </c>
      <c r="I2670" s="5">
        <f t="shared" si="209"/>
        <v>46253</v>
      </c>
      <c r="J2670" s="9" t="str">
        <f t="shared" si="206"/>
        <v>ชำระตรงเวลา</v>
      </c>
      <c r="K2670" s="10">
        <f t="shared" si="207"/>
        <v>0</v>
      </c>
      <c r="L2670" t="str">
        <f t="shared" si="208"/>
        <v>ลูกหนี้ชั้นดี</v>
      </c>
    </row>
    <row r="2671" spans="1:12" x14ac:dyDescent="0.2">
      <c r="A2671" t="s">
        <v>1599</v>
      </c>
      <c r="B2671" t="s">
        <v>311</v>
      </c>
      <c r="C2671">
        <v>7</v>
      </c>
      <c r="D2671">
        <v>1426020000612</v>
      </c>
      <c r="E2671" s="1">
        <v>46055</v>
      </c>
      <c r="F2671" s="1">
        <v>46058</v>
      </c>
      <c r="G2671">
        <v>4560</v>
      </c>
      <c r="H2671" s="1">
        <f t="shared" si="205"/>
        <v>46062</v>
      </c>
      <c r="I2671" s="5">
        <f t="shared" si="209"/>
        <v>46253</v>
      </c>
      <c r="J2671" s="9" t="str">
        <f t="shared" si="206"/>
        <v>ค้างชำระ 1 - 30 วัน</v>
      </c>
      <c r="K2671" s="10">
        <f t="shared" si="207"/>
        <v>0</v>
      </c>
      <c r="L2671" t="str">
        <f t="shared" si="208"/>
        <v>ลูกหนี้ชั้นดี</v>
      </c>
    </row>
    <row r="2672" spans="1:12" x14ac:dyDescent="0.2">
      <c r="A2672" t="s">
        <v>321</v>
      </c>
      <c r="B2672" t="s">
        <v>311</v>
      </c>
      <c r="C2672">
        <v>7</v>
      </c>
      <c r="D2672">
        <v>1426020000636</v>
      </c>
      <c r="E2672" s="1">
        <v>46055</v>
      </c>
      <c r="F2672" s="1">
        <v>46063</v>
      </c>
      <c r="G2672">
        <v>3497</v>
      </c>
      <c r="H2672" s="1">
        <f t="shared" si="205"/>
        <v>46062</v>
      </c>
      <c r="I2672" s="5">
        <f t="shared" si="209"/>
        <v>46253</v>
      </c>
      <c r="J2672" s="9" t="str">
        <f t="shared" si="206"/>
        <v>ค้างชำระ 1 - 30 วัน</v>
      </c>
      <c r="K2672" s="10">
        <f t="shared" si="207"/>
        <v>1</v>
      </c>
      <c r="L2672" t="str">
        <f t="shared" si="208"/>
        <v>ลูกหนี้ชั้นดี</v>
      </c>
    </row>
    <row r="2673" spans="1:12" x14ac:dyDescent="0.2">
      <c r="A2673" t="s">
        <v>321</v>
      </c>
      <c r="B2673" t="s">
        <v>311</v>
      </c>
      <c r="C2673">
        <v>7</v>
      </c>
      <c r="D2673">
        <v>1426020000636</v>
      </c>
      <c r="E2673" s="1">
        <v>46055</v>
      </c>
      <c r="F2673" s="1">
        <v>46063</v>
      </c>
      <c r="G2673">
        <v>3497</v>
      </c>
      <c r="H2673" s="1">
        <f t="shared" si="205"/>
        <v>46062</v>
      </c>
      <c r="I2673" s="5">
        <f t="shared" si="209"/>
        <v>46253</v>
      </c>
      <c r="J2673" s="9" t="str">
        <f t="shared" si="206"/>
        <v>ชำระตรงเวลา</v>
      </c>
      <c r="K2673" s="10">
        <f t="shared" si="207"/>
        <v>1</v>
      </c>
      <c r="L2673" t="str">
        <f t="shared" si="208"/>
        <v>ลูกหนี้ชั้นดี</v>
      </c>
    </row>
    <row r="2674" spans="1:12" x14ac:dyDescent="0.2">
      <c r="A2674" t="s">
        <v>1601</v>
      </c>
      <c r="B2674" t="s">
        <v>311</v>
      </c>
      <c r="C2674">
        <v>10</v>
      </c>
      <c r="D2674">
        <v>1426020000667</v>
      </c>
      <c r="E2674" s="1">
        <v>46055</v>
      </c>
      <c r="F2674" s="1">
        <v>46063</v>
      </c>
      <c r="G2674">
        <v>12595</v>
      </c>
      <c r="H2674" s="1">
        <f t="shared" si="205"/>
        <v>46065</v>
      </c>
      <c r="I2674" s="5">
        <f t="shared" si="209"/>
        <v>46253</v>
      </c>
      <c r="J2674" s="9" t="str">
        <f t="shared" si="206"/>
        <v>ชำระตรงเวลา</v>
      </c>
      <c r="K2674" s="10">
        <f t="shared" si="207"/>
        <v>0</v>
      </c>
      <c r="L2674" t="str">
        <f t="shared" si="208"/>
        <v>ลูกหนี้ชั้นดี</v>
      </c>
    </row>
    <row r="2675" spans="1:12" x14ac:dyDescent="0.2">
      <c r="A2675" t="s">
        <v>597</v>
      </c>
      <c r="B2675" t="s">
        <v>311</v>
      </c>
      <c r="C2675">
        <v>15</v>
      </c>
      <c r="D2675">
        <v>1426020000681</v>
      </c>
      <c r="E2675" s="1">
        <v>46055</v>
      </c>
      <c r="F2675" s="1">
        <v>46065</v>
      </c>
      <c r="G2675">
        <v>2895</v>
      </c>
      <c r="H2675" s="1">
        <f t="shared" si="205"/>
        <v>46070</v>
      </c>
      <c r="I2675" s="5">
        <f t="shared" si="209"/>
        <v>46253</v>
      </c>
      <c r="J2675" s="9" t="str">
        <f t="shared" si="206"/>
        <v>ชำระตรงเวลา</v>
      </c>
      <c r="K2675" s="10">
        <f t="shared" si="207"/>
        <v>0</v>
      </c>
      <c r="L2675" t="str">
        <f t="shared" si="208"/>
        <v>ลูกหนี้ชั้นดี</v>
      </c>
    </row>
    <row r="2676" spans="1:12" x14ac:dyDescent="0.2">
      <c r="A2676" t="s">
        <v>874</v>
      </c>
      <c r="B2676" t="s">
        <v>311</v>
      </c>
      <c r="C2676">
        <v>15</v>
      </c>
      <c r="D2676">
        <v>1426020000735</v>
      </c>
      <c r="E2676" s="1">
        <v>46055</v>
      </c>
      <c r="F2676" s="1">
        <v>46065</v>
      </c>
      <c r="G2676">
        <v>51200</v>
      </c>
      <c r="H2676" s="1">
        <f t="shared" si="205"/>
        <v>46070</v>
      </c>
      <c r="I2676" s="5">
        <f t="shared" si="209"/>
        <v>46253</v>
      </c>
      <c r="J2676" s="9" t="str">
        <f t="shared" si="206"/>
        <v>ชำระตรงเวลา</v>
      </c>
      <c r="K2676" s="10">
        <f t="shared" si="207"/>
        <v>0</v>
      </c>
      <c r="L2676" t="str">
        <f t="shared" si="208"/>
        <v>ลูกหนี้ชั้นดี</v>
      </c>
    </row>
    <row r="2677" spans="1:12" x14ac:dyDescent="0.2">
      <c r="A2677" t="s">
        <v>1475</v>
      </c>
      <c r="B2677" t="s">
        <v>311</v>
      </c>
      <c r="C2677">
        <v>7</v>
      </c>
      <c r="D2677">
        <v>1426020000797</v>
      </c>
      <c r="E2677" s="1">
        <v>46055</v>
      </c>
      <c r="F2677" s="1">
        <v>46062</v>
      </c>
      <c r="G2677">
        <v>27865</v>
      </c>
      <c r="H2677" s="1">
        <f t="shared" si="205"/>
        <v>46062</v>
      </c>
      <c r="I2677" s="5">
        <f t="shared" si="209"/>
        <v>46253</v>
      </c>
      <c r="J2677" s="9" t="str">
        <f t="shared" si="206"/>
        <v>ค้างชำระ 1 - 30 วัน</v>
      </c>
      <c r="K2677" s="10">
        <f t="shared" si="207"/>
        <v>0</v>
      </c>
      <c r="L2677" t="str">
        <f t="shared" si="208"/>
        <v>ลูกหนี้ชั้นดี</v>
      </c>
    </row>
    <row r="2678" spans="1:12" x14ac:dyDescent="0.2">
      <c r="A2678" t="s">
        <v>866</v>
      </c>
      <c r="B2678" t="s">
        <v>311</v>
      </c>
      <c r="C2678">
        <v>15</v>
      </c>
      <c r="D2678">
        <v>1426020000810</v>
      </c>
      <c r="E2678" s="1">
        <v>46055</v>
      </c>
      <c r="F2678" s="1">
        <v>46073</v>
      </c>
      <c r="G2678">
        <v>6480</v>
      </c>
      <c r="H2678" s="1">
        <f t="shared" si="205"/>
        <v>46070</v>
      </c>
      <c r="I2678" s="5">
        <f t="shared" si="209"/>
        <v>46253</v>
      </c>
      <c r="J2678" s="9" t="str">
        <f t="shared" si="206"/>
        <v>ค้างชำระ 1 - 30 วัน</v>
      </c>
      <c r="K2678" s="10">
        <f t="shared" si="207"/>
        <v>3</v>
      </c>
      <c r="L2678" t="str">
        <f t="shared" si="208"/>
        <v>ลูกหนี้ชั้นดี</v>
      </c>
    </row>
    <row r="2679" spans="1:12" x14ac:dyDescent="0.2">
      <c r="A2679" t="s">
        <v>1602</v>
      </c>
      <c r="B2679" t="s">
        <v>311</v>
      </c>
      <c r="C2679">
        <v>15</v>
      </c>
      <c r="D2679">
        <v>1426020001084</v>
      </c>
      <c r="E2679" s="1">
        <v>46055</v>
      </c>
      <c r="F2679" s="1">
        <v>46071</v>
      </c>
      <c r="G2679">
        <v>58685</v>
      </c>
      <c r="H2679" s="1">
        <f t="shared" si="205"/>
        <v>46070</v>
      </c>
      <c r="I2679" s="5">
        <f t="shared" si="209"/>
        <v>46253</v>
      </c>
      <c r="J2679" s="9" t="str">
        <f t="shared" si="206"/>
        <v>ค้างชำระ 1 - 30 วัน</v>
      </c>
      <c r="K2679" s="10">
        <f t="shared" si="207"/>
        <v>1</v>
      </c>
      <c r="L2679" t="str">
        <f t="shared" si="208"/>
        <v>ลูกหนี้ชั้นดี</v>
      </c>
    </row>
    <row r="2680" spans="1:12" x14ac:dyDescent="0.2">
      <c r="A2680" t="s">
        <v>1602</v>
      </c>
      <c r="B2680" t="s">
        <v>311</v>
      </c>
      <c r="C2680">
        <v>15</v>
      </c>
      <c r="D2680">
        <v>1426020001084</v>
      </c>
      <c r="E2680" s="1">
        <v>46055</v>
      </c>
      <c r="F2680" s="1">
        <v>46071</v>
      </c>
      <c r="G2680">
        <v>58685</v>
      </c>
      <c r="H2680" s="1">
        <f t="shared" si="205"/>
        <v>46070</v>
      </c>
      <c r="I2680" s="5">
        <f t="shared" si="209"/>
        <v>46253</v>
      </c>
      <c r="J2680" s="9" t="str">
        <f t="shared" si="206"/>
        <v>ค้างชำระ 1 - 30 วัน</v>
      </c>
      <c r="K2680" s="10">
        <f t="shared" si="207"/>
        <v>1</v>
      </c>
      <c r="L2680" t="str">
        <f t="shared" si="208"/>
        <v>ลูกหนี้ชั้นดี</v>
      </c>
    </row>
    <row r="2681" spans="1:12" x14ac:dyDescent="0.2">
      <c r="A2681" t="s">
        <v>1603</v>
      </c>
      <c r="B2681" t="s">
        <v>311</v>
      </c>
      <c r="C2681">
        <v>15</v>
      </c>
      <c r="D2681">
        <v>1426020001121</v>
      </c>
      <c r="E2681" s="1">
        <v>46055</v>
      </c>
      <c r="F2681" s="1">
        <v>46072</v>
      </c>
      <c r="G2681">
        <v>345</v>
      </c>
      <c r="H2681" s="1">
        <f t="shared" si="205"/>
        <v>46070</v>
      </c>
      <c r="I2681" s="5">
        <f t="shared" si="209"/>
        <v>46253</v>
      </c>
      <c r="J2681" s="9" t="str">
        <f t="shared" si="206"/>
        <v>ค้างชำระ 1 - 30 วัน</v>
      </c>
      <c r="K2681" s="10">
        <f t="shared" si="207"/>
        <v>2</v>
      </c>
      <c r="L2681" t="str">
        <f t="shared" si="208"/>
        <v>ลูกหนี้ชั้นดี</v>
      </c>
    </row>
    <row r="2682" spans="1:12" x14ac:dyDescent="0.2">
      <c r="A2682" t="s">
        <v>1604</v>
      </c>
      <c r="B2682" t="s">
        <v>311</v>
      </c>
      <c r="C2682">
        <v>7</v>
      </c>
      <c r="D2682">
        <v>1426020001152</v>
      </c>
      <c r="E2682" s="1">
        <v>46055</v>
      </c>
      <c r="F2682" s="1">
        <v>46065</v>
      </c>
      <c r="G2682">
        <v>2370</v>
      </c>
      <c r="H2682" s="1">
        <f t="shared" si="205"/>
        <v>46062</v>
      </c>
      <c r="I2682" s="5">
        <f t="shared" si="209"/>
        <v>46253</v>
      </c>
      <c r="J2682" s="9" t="str">
        <f t="shared" si="206"/>
        <v>ค้างชำระ 1 - 30 วัน</v>
      </c>
      <c r="K2682" s="10">
        <f t="shared" si="207"/>
        <v>3</v>
      </c>
      <c r="L2682" t="str">
        <f t="shared" si="208"/>
        <v>ลูกหนี้ชั้นดี</v>
      </c>
    </row>
    <row r="2683" spans="1:12" x14ac:dyDescent="0.2">
      <c r="A2683" t="s">
        <v>325</v>
      </c>
      <c r="B2683" t="s">
        <v>311</v>
      </c>
      <c r="C2683">
        <v>7</v>
      </c>
      <c r="D2683">
        <v>1426020001237</v>
      </c>
      <c r="E2683" s="1">
        <v>46055</v>
      </c>
      <c r="F2683" s="1">
        <v>46063</v>
      </c>
      <c r="G2683">
        <v>4200</v>
      </c>
      <c r="H2683" s="1">
        <f t="shared" si="205"/>
        <v>46062</v>
      </c>
      <c r="I2683" s="5">
        <f t="shared" si="209"/>
        <v>46253</v>
      </c>
      <c r="J2683" s="9" t="str">
        <f t="shared" si="206"/>
        <v>ค้างชำระ 1 - 30 วัน</v>
      </c>
      <c r="K2683" s="10">
        <f t="shared" si="207"/>
        <v>1</v>
      </c>
      <c r="L2683" t="str">
        <f t="shared" si="208"/>
        <v>ลูกหนี้ชั้นดี</v>
      </c>
    </row>
    <row r="2684" spans="1:12" x14ac:dyDescent="0.2">
      <c r="A2684" t="s">
        <v>1605</v>
      </c>
      <c r="B2684" t="s">
        <v>311</v>
      </c>
      <c r="C2684">
        <v>15</v>
      </c>
      <c r="D2684">
        <v>1426020001251</v>
      </c>
      <c r="E2684" s="1">
        <v>46055</v>
      </c>
      <c r="F2684" s="1">
        <v>46074</v>
      </c>
      <c r="G2684">
        <v>25750</v>
      </c>
      <c r="H2684" s="1">
        <f t="shared" si="205"/>
        <v>46070</v>
      </c>
      <c r="I2684" s="5">
        <f t="shared" si="209"/>
        <v>46253</v>
      </c>
      <c r="J2684" s="9" t="str">
        <f t="shared" si="206"/>
        <v>ชำระตรงเวลา</v>
      </c>
      <c r="K2684" s="10">
        <f t="shared" si="207"/>
        <v>4</v>
      </c>
      <c r="L2684" t="str">
        <f t="shared" si="208"/>
        <v>ลูกหนี้ชั้นดี</v>
      </c>
    </row>
    <row r="2685" spans="1:12" x14ac:dyDescent="0.2">
      <c r="A2685" t="s">
        <v>1606</v>
      </c>
      <c r="B2685" t="s">
        <v>311</v>
      </c>
      <c r="C2685">
        <v>15</v>
      </c>
      <c r="D2685">
        <v>1426020001336</v>
      </c>
      <c r="E2685" s="1">
        <v>46055</v>
      </c>
      <c r="F2685" s="1">
        <v>46070</v>
      </c>
      <c r="G2685">
        <v>6130</v>
      </c>
      <c r="H2685" s="1">
        <f t="shared" si="205"/>
        <v>46070</v>
      </c>
      <c r="I2685" s="5">
        <f t="shared" si="209"/>
        <v>46253</v>
      </c>
      <c r="J2685" s="9" t="str">
        <f t="shared" si="206"/>
        <v>ชำระตรงเวลา</v>
      </c>
      <c r="K2685" s="10">
        <f t="shared" si="207"/>
        <v>0</v>
      </c>
      <c r="L2685" t="str">
        <f t="shared" si="208"/>
        <v>ลูกหนี้ชั้นดี</v>
      </c>
    </row>
    <row r="2686" spans="1:12" x14ac:dyDescent="0.2">
      <c r="A2686" t="s">
        <v>1607</v>
      </c>
      <c r="B2686" t="s">
        <v>311</v>
      </c>
      <c r="C2686">
        <v>15</v>
      </c>
      <c r="D2686">
        <v>1426020001374</v>
      </c>
      <c r="E2686" s="1">
        <v>46055</v>
      </c>
      <c r="F2686" s="1">
        <v>46070</v>
      </c>
      <c r="G2686">
        <v>10498</v>
      </c>
      <c r="H2686" s="1">
        <f t="shared" si="205"/>
        <v>46070</v>
      </c>
      <c r="I2686" s="5">
        <f t="shared" si="209"/>
        <v>46253</v>
      </c>
      <c r="J2686" s="9" t="str">
        <f t="shared" si="206"/>
        <v>ชำระตรงเวลา</v>
      </c>
      <c r="K2686" s="10">
        <f t="shared" si="207"/>
        <v>0</v>
      </c>
      <c r="L2686" t="str">
        <f t="shared" si="208"/>
        <v>ลูกหนี้ชั้นดี</v>
      </c>
    </row>
    <row r="2687" spans="1:12" x14ac:dyDescent="0.2">
      <c r="A2687" t="s">
        <v>1608</v>
      </c>
      <c r="B2687" t="s">
        <v>311</v>
      </c>
      <c r="C2687">
        <v>15</v>
      </c>
      <c r="D2687">
        <v>1426020001442</v>
      </c>
      <c r="E2687" s="1">
        <v>46055</v>
      </c>
      <c r="F2687" s="1">
        <v>46066</v>
      </c>
      <c r="G2687">
        <v>34047</v>
      </c>
      <c r="H2687" s="1">
        <f t="shared" si="205"/>
        <v>46070</v>
      </c>
      <c r="I2687" s="5">
        <f t="shared" si="209"/>
        <v>46253</v>
      </c>
      <c r="J2687" s="9" t="str">
        <f t="shared" si="206"/>
        <v>ชำระตรงเวลา</v>
      </c>
      <c r="K2687" s="10">
        <f t="shared" si="207"/>
        <v>0</v>
      </c>
      <c r="L2687" t="str">
        <f t="shared" si="208"/>
        <v>ลูกหนี้ชั้นดี</v>
      </c>
    </row>
    <row r="2688" spans="1:12" x14ac:dyDescent="0.2">
      <c r="A2688" t="s">
        <v>1608</v>
      </c>
      <c r="B2688" t="s">
        <v>311</v>
      </c>
      <c r="C2688">
        <v>15</v>
      </c>
      <c r="D2688">
        <v>1426020001442</v>
      </c>
      <c r="E2688" s="1">
        <v>46055</v>
      </c>
      <c r="F2688" s="1">
        <v>46066</v>
      </c>
      <c r="G2688">
        <v>34047</v>
      </c>
      <c r="H2688" s="1">
        <f t="shared" si="205"/>
        <v>46070</v>
      </c>
      <c r="I2688" s="5">
        <f t="shared" si="209"/>
        <v>46253</v>
      </c>
      <c r="J2688" s="9" t="str">
        <f t="shared" si="206"/>
        <v>ค้างชำระ 1 - 30 วัน</v>
      </c>
      <c r="K2688" s="10">
        <f t="shared" si="207"/>
        <v>0</v>
      </c>
      <c r="L2688" t="str">
        <f t="shared" si="208"/>
        <v>ลูกหนี้ชั้นดี</v>
      </c>
    </row>
    <row r="2689" spans="1:12" x14ac:dyDescent="0.2">
      <c r="A2689" t="s">
        <v>810</v>
      </c>
      <c r="B2689" t="s">
        <v>311</v>
      </c>
      <c r="C2689">
        <v>15</v>
      </c>
      <c r="D2689">
        <v>1426020001466</v>
      </c>
      <c r="E2689" s="1">
        <v>46055</v>
      </c>
      <c r="F2689" s="1">
        <v>46073</v>
      </c>
      <c r="G2689">
        <v>6200</v>
      </c>
      <c r="H2689" s="1">
        <f t="shared" si="205"/>
        <v>46070</v>
      </c>
      <c r="I2689" s="5">
        <f t="shared" si="209"/>
        <v>46253</v>
      </c>
      <c r="J2689" s="9" t="str">
        <f t="shared" si="206"/>
        <v>ค้างชำระ 1 - 30 วัน</v>
      </c>
      <c r="K2689" s="10">
        <f t="shared" si="207"/>
        <v>3</v>
      </c>
      <c r="L2689" t="str">
        <f t="shared" si="208"/>
        <v>ลูกหนี้ชั้นดี</v>
      </c>
    </row>
    <row r="2690" spans="1:12" x14ac:dyDescent="0.2">
      <c r="A2690" t="s">
        <v>581</v>
      </c>
      <c r="B2690" t="s">
        <v>311</v>
      </c>
      <c r="C2690">
        <v>7</v>
      </c>
      <c r="D2690">
        <v>1426020001473</v>
      </c>
      <c r="E2690" s="1">
        <v>46055</v>
      </c>
      <c r="F2690" s="1">
        <v>46063</v>
      </c>
      <c r="G2690">
        <v>2755</v>
      </c>
      <c r="H2690" s="1">
        <f t="shared" ref="H2690:H2753" si="210">E2690+C2690</f>
        <v>46062</v>
      </c>
      <c r="I2690" s="5">
        <f t="shared" si="209"/>
        <v>46253</v>
      </c>
      <c r="J2690" s="9" t="str">
        <f t="shared" ref="J2690:J2753" si="211">IF(K2691&lt;=0, "ชำระตรงเวลา", IF(K2691&lt;=30, "ค้างชำระ 1 - 30 วัน", IF(K2691&lt;=60, "ค้างชำระ 31 - 60 วัน", IF(K2691&lt;=90, "ค้างชำระ 61 - 90 วัน", "ค้างชำระเกิน 90 วัน"))))</f>
        <v>ค้างชำระ 1 - 30 วัน</v>
      </c>
      <c r="K2690" s="10">
        <f t="shared" ref="K2690:K2753" si="212">IF(OR(F2690="",F2690="(ว่าง)"), MAX(0,I2689-H2690), MAX(0,F2690-H2690))</f>
        <v>1</v>
      </c>
      <c r="L2690" t="str">
        <f t="shared" ref="L2690:L2753" si="213">IF(K2690&lt;=30, "ลูกหนี้ชั้นดี", IF(K2690&lt;=90, "ลูกหนี้เฝ้าติดตาม", "ลูกหนี้ด้อยคุณภาพ (NPL)"))</f>
        <v>ลูกหนี้ชั้นดี</v>
      </c>
    </row>
    <row r="2691" spans="1:12" x14ac:dyDescent="0.2">
      <c r="A2691" t="s">
        <v>232</v>
      </c>
      <c r="B2691" t="s">
        <v>8</v>
      </c>
      <c r="C2691">
        <v>7</v>
      </c>
      <c r="D2691">
        <v>1526020000213</v>
      </c>
      <c r="E2691" s="1">
        <v>46056</v>
      </c>
      <c r="F2691" s="1">
        <v>46064</v>
      </c>
      <c r="G2691">
        <v>4320</v>
      </c>
      <c r="H2691" s="1">
        <f t="shared" si="210"/>
        <v>46063</v>
      </c>
      <c r="I2691" s="5">
        <f t="shared" si="209"/>
        <v>46253</v>
      </c>
      <c r="J2691" s="9" t="str">
        <f t="shared" si="211"/>
        <v>ชำระตรงเวลา</v>
      </c>
      <c r="K2691" s="10">
        <f t="shared" si="212"/>
        <v>1</v>
      </c>
      <c r="L2691" t="str">
        <f t="shared" si="213"/>
        <v>ลูกหนี้ชั้นดี</v>
      </c>
    </row>
    <row r="2692" spans="1:12" x14ac:dyDescent="0.2">
      <c r="A2692" t="s">
        <v>1609</v>
      </c>
      <c r="B2692" t="s">
        <v>8</v>
      </c>
      <c r="C2692">
        <v>7</v>
      </c>
      <c r="D2692">
        <v>1526020000299</v>
      </c>
      <c r="E2692" s="1">
        <v>46057</v>
      </c>
      <c r="F2692" s="1">
        <v>46064</v>
      </c>
      <c r="G2692">
        <v>3990</v>
      </c>
      <c r="H2692" s="1">
        <f t="shared" si="210"/>
        <v>46064</v>
      </c>
      <c r="I2692" s="5">
        <f t="shared" ref="I2692:I2755" si="214">I2691</f>
        <v>46253</v>
      </c>
      <c r="J2692" s="9" t="str">
        <f t="shared" si="211"/>
        <v>ชำระตรงเวลา</v>
      </c>
      <c r="K2692" s="10">
        <f t="shared" si="212"/>
        <v>0</v>
      </c>
      <c r="L2692" t="str">
        <f t="shared" si="213"/>
        <v>ลูกหนี้ชั้นดี</v>
      </c>
    </row>
    <row r="2693" spans="1:12" x14ac:dyDescent="0.2">
      <c r="A2693" t="s">
        <v>1609</v>
      </c>
      <c r="B2693" t="s">
        <v>8</v>
      </c>
      <c r="C2693">
        <v>7</v>
      </c>
      <c r="D2693">
        <v>1526020000299</v>
      </c>
      <c r="E2693" s="1">
        <v>46057</v>
      </c>
      <c r="F2693" s="1">
        <v>46064</v>
      </c>
      <c r="G2693">
        <v>3990</v>
      </c>
      <c r="H2693" s="1">
        <f t="shared" si="210"/>
        <v>46064</v>
      </c>
      <c r="I2693" s="5">
        <f t="shared" si="214"/>
        <v>46253</v>
      </c>
      <c r="J2693" s="9" t="str">
        <f t="shared" si="211"/>
        <v>ชำระตรงเวลา</v>
      </c>
      <c r="K2693" s="10">
        <f t="shared" si="212"/>
        <v>0</v>
      </c>
      <c r="L2693" t="str">
        <f t="shared" si="213"/>
        <v>ลูกหนี้ชั้นดี</v>
      </c>
    </row>
    <row r="2694" spans="1:12" x14ac:dyDescent="0.2">
      <c r="A2694" t="s">
        <v>1610</v>
      </c>
      <c r="B2694" t="s">
        <v>8</v>
      </c>
      <c r="C2694">
        <v>7</v>
      </c>
      <c r="D2694">
        <v>1526020000374</v>
      </c>
      <c r="E2694" s="1">
        <v>46055</v>
      </c>
      <c r="F2694" s="1">
        <v>46056</v>
      </c>
      <c r="G2694">
        <v>4705</v>
      </c>
      <c r="H2694" s="1">
        <f t="shared" si="210"/>
        <v>46062</v>
      </c>
      <c r="I2694" s="5">
        <f t="shared" si="214"/>
        <v>46253</v>
      </c>
      <c r="J2694" s="9" t="str">
        <f t="shared" si="211"/>
        <v>ค้างชำระ 1 - 30 วัน</v>
      </c>
      <c r="K2694" s="10">
        <f t="shared" si="212"/>
        <v>0</v>
      </c>
      <c r="L2694" t="str">
        <f t="shared" si="213"/>
        <v>ลูกหนี้ชั้นดี</v>
      </c>
    </row>
    <row r="2695" spans="1:12" x14ac:dyDescent="0.2">
      <c r="A2695" t="s">
        <v>1611</v>
      </c>
      <c r="B2695" t="s">
        <v>8</v>
      </c>
      <c r="C2695">
        <v>7</v>
      </c>
      <c r="D2695">
        <v>1526020000381</v>
      </c>
      <c r="E2695" s="1">
        <v>46056</v>
      </c>
      <c r="F2695" s="1">
        <v>46064</v>
      </c>
      <c r="G2695">
        <v>1030</v>
      </c>
      <c r="H2695" s="1">
        <f t="shared" si="210"/>
        <v>46063</v>
      </c>
      <c r="I2695" s="5">
        <f t="shared" si="214"/>
        <v>46253</v>
      </c>
      <c r="J2695" s="9" t="str">
        <f t="shared" si="211"/>
        <v>ชำระตรงเวลา</v>
      </c>
      <c r="K2695" s="10">
        <f t="shared" si="212"/>
        <v>1</v>
      </c>
      <c r="L2695" t="str">
        <f t="shared" si="213"/>
        <v>ลูกหนี้ชั้นดี</v>
      </c>
    </row>
    <row r="2696" spans="1:12" x14ac:dyDescent="0.2">
      <c r="A2696" t="s">
        <v>1612</v>
      </c>
      <c r="B2696" t="s">
        <v>8</v>
      </c>
      <c r="C2696">
        <v>7</v>
      </c>
      <c r="D2696">
        <v>1526020000435</v>
      </c>
      <c r="E2696" s="1">
        <v>46056</v>
      </c>
      <c r="F2696" s="1">
        <v>46059</v>
      </c>
      <c r="G2696">
        <v>690</v>
      </c>
      <c r="H2696" s="1">
        <f t="shared" si="210"/>
        <v>46063</v>
      </c>
      <c r="I2696" s="5">
        <f t="shared" si="214"/>
        <v>46253</v>
      </c>
      <c r="J2696" s="9" t="str">
        <f t="shared" si="211"/>
        <v>ชำระตรงเวลา</v>
      </c>
      <c r="K2696" s="10">
        <f t="shared" si="212"/>
        <v>0</v>
      </c>
      <c r="L2696" t="str">
        <f t="shared" si="213"/>
        <v>ลูกหนี้ชั้นดี</v>
      </c>
    </row>
    <row r="2697" spans="1:12" x14ac:dyDescent="0.2">
      <c r="A2697" t="s">
        <v>1612</v>
      </c>
      <c r="B2697" t="s">
        <v>8</v>
      </c>
      <c r="C2697">
        <v>7</v>
      </c>
      <c r="D2697">
        <v>1526020000435</v>
      </c>
      <c r="E2697" s="1">
        <v>46056</v>
      </c>
      <c r="F2697" s="1">
        <v>46059</v>
      </c>
      <c r="G2697">
        <v>690</v>
      </c>
      <c r="H2697" s="1">
        <f t="shared" si="210"/>
        <v>46063</v>
      </c>
      <c r="I2697" s="5">
        <f t="shared" si="214"/>
        <v>46253</v>
      </c>
      <c r="J2697" s="9" t="str">
        <f t="shared" si="211"/>
        <v>ชำระตรงเวลา</v>
      </c>
      <c r="K2697" s="10">
        <f t="shared" si="212"/>
        <v>0</v>
      </c>
      <c r="L2697" t="str">
        <f t="shared" si="213"/>
        <v>ลูกหนี้ชั้นดี</v>
      </c>
    </row>
    <row r="2698" spans="1:12" x14ac:dyDescent="0.2">
      <c r="A2698" t="s">
        <v>1613</v>
      </c>
      <c r="B2698" t="s">
        <v>8</v>
      </c>
      <c r="C2698">
        <v>7</v>
      </c>
      <c r="D2698">
        <v>1526020000459</v>
      </c>
      <c r="E2698" s="1">
        <v>46055</v>
      </c>
      <c r="F2698" s="1">
        <v>46056</v>
      </c>
      <c r="G2698">
        <v>90</v>
      </c>
      <c r="H2698" s="1">
        <f t="shared" si="210"/>
        <v>46062</v>
      </c>
      <c r="I2698" s="5">
        <f t="shared" si="214"/>
        <v>46253</v>
      </c>
      <c r="J2698" s="9" t="str">
        <f t="shared" si="211"/>
        <v>ชำระตรงเวลา</v>
      </c>
      <c r="K2698" s="10">
        <f t="shared" si="212"/>
        <v>0</v>
      </c>
      <c r="L2698" t="str">
        <f t="shared" si="213"/>
        <v>ลูกหนี้ชั้นดี</v>
      </c>
    </row>
    <row r="2699" spans="1:12" x14ac:dyDescent="0.2">
      <c r="A2699" t="s">
        <v>1613</v>
      </c>
      <c r="B2699" t="s">
        <v>8</v>
      </c>
      <c r="C2699">
        <v>7</v>
      </c>
      <c r="D2699">
        <v>1526020000459</v>
      </c>
      <c r="E2699" s="1">
        <v>46055</v>
      </c>
      <c r="F2699" s="1">
        <v>46056</v>
      </c>
      <c r="G2699">
        <v>90</v>
      </c>
      <c r="H2699" s="1">
        <f t="shared" si="210"/>
        <v>46062</v>
      </c>
      <c r="I2699" s="5">
        <f t="shared" si="214"/>
        <v>46253</v>
      </c>
      <c r="J2699" s="9" t="str">
        <f t="shared" si="211"/>
        <v>ชำระตรงเวลา</v>
      </c>
      <c r="K2699" s="10">
        <f t="shared" si="212"/>
        <v>0</v>
      </c>
      <c r="L2699" t="str">
        <f t="shared" si="213"/>
        <v>ลูกหนี้ชั้นดี</v>
      </c>
    </row>
    <row r="2700" spans="1:12" x14ac:dyDescent="0.2">
      <c r="A2700" t="s">
        <v>1613</v>
      </c>
      <c r="B2700" t="s">
        <v>8</v>
      </c>
      <c r="C2700">
        <v>7</v>
      </c>
      <c r="D2700">
        <v>1526020000459</v>
      </c>
      <c r="E2700" s="1">
        <v>46055</v>
      </c>
      <c r="F2700" s="1">
        <v>46056</v>
      </c>
      <c r="G2700">
        <v>90</v>
      </c>
      <c r="H2700" s="1">
        <f t="shared" si="210"/>
        <v>46062</v>
      </c>
      <c r="I2700" s="5">
        <f t="shared" si="214"/>
        <v>46253</v>
      </c>
      <c r="J2700" s="9" t="str">
        <f t="shared" si="211"/>
        <v>ชำระตรงเวลา</v>
      </c>
      <c r="K2700" s="10">
        <f t="shared" si="212"/>
        <v>0</v>
      </c>
      <c r="L2700" t="str">
        <f t="shared" si="213"/>
        <v>ลูกหนี้ชั้นดี</v>
      </c>
    </row>
    <row r="2701" spans="1:12" x14ac:dyDescent="0.2">
      <c r="A2701" t="s">
        <v>1614</v>
      </c>
      <c r="B2701" t="s">
        <v>8</v>
      </c>
      <c r="C2701">
        <v>7</v>
      </c>
      <c r="D2701">
        <v>1526020000503</v>
      </c>
      <c r="E2701" s="1">
        <v>46057</v>
      </c>
      <c r="F2701" s="1">
        <v>46057</v>
      </c>
      <c r="G2701">
        <v>906</v>
      </c>
      <c r="H2701" s="1">
        <f t="shared" si="210"/>
        <v>46064</v>
      </c>
      <c r="I2701" s="5">
        <f t="shared" si="214"/>
        <v>46253</v>
      </c>
      <c r="J2701" s="9" t="str">
        <f t="shared" si="211"/>
        <v>ชำระตรงเวลา</v>
      </c>
      <c r="K2701" s="10">
        <f t="shared" si="212"/>
        <v>0</v>
      </c>
      <c r="L2701" t="str">
        <f t="shared" si="213"/>
        <v>ลูกหนี้ชั้นดี</v>
      </c>
    </row>
    <row r="2702" spans="1:12" x14ac:dyDescent="0.2">
      <c r="A2702" t="s">
        <v>1615</v>
      </c>
      <c r="B2702" t="s">
        <v>8</v>
      </c>
      <c r="C2702">
        <v>7</v>
      </c>
      <c r="D2702">
        <v>1526020000510</v>
      </c>
      <c r="E2702" s="1">
        <v>46057</v>
      </c>
      <c r="F2702" s="1">
        <v>46059</v>
      </c>
      <c r="G2702">
        <v>750</v>
      </c>
      <c r="H2702" s="1">
        <f t="shared" si="210"/>
        <v>46064</v>
      </c>
      <c r="I2702" s="5">
        <f t="shared" si="214"/>
        <v>46253</v>
      </c>
      <c r="J2702" s="9" t="str">
        <f t="shared" si="211"/>
        <v>ชำระตรงเวลา</v>
      </c>
      <c r="K2702" s="10">
        <f t="shared" si="212"/>
        <v>0</v>
      </c>
      <c r="L2702" t="str">
        <f t="shared" si="213"/>
        <v>ลูกหนี้ชั้นดี</v>
      </c>
    </row>
    <row r="2703" spans="1:12" x14ac:dyDescent="0.2">
      <c r="A2703" t="s">
        <v>1616</v>
      </c>
      <c r="B2703" t="s">
        <v>8</v>
      </c>
      <c r="C2703">
        <v>7</v>
      </c>
      <c r="D2703">
        <v>1526020000527</v>
      </c>
      <c r="E2703" s="1">
        <v>46056</v>
      </c>
      <c r="F2703" s="1">
        <v>46057</v>
      </c>
      <c r="G2703">
        <v>6040</v>
      </c>
      <c r="H2703" s="1">
        <f t="shared" si="210"/>
        <v>46063</v>
      </c>
      <c r="I2703" s="5">
        <f t="shared" si="214"/>
        <v>46253</v>
      </c>
      <c r="J2703" s="9" t="str">
        <f t="shared" si="211"/>
        <v>ชำระตรงเวลา</v>
      </c>
      <c r="K2703" s="10">
        <f t="shared" si="212"/>
        <v>0</v>
      </c>
      <c r="L2703" t="str">
        <f t="shared" si="213"/>
        <v>ลูกหนี้ชั้นดี</v>
      </c>
    </row>
    <row r="2704" spans="1:12" x14ac:dyDescent="0.2">
      <c r="A2704" t="s">
        <v>1617</v>
      </c>
      <c r="B2704" t="s">
        <v>8</v>
      </c>
      <c r="C2704">
        <v>7</v>
      </c>
      <c r="D2704">
        <v>1526020000541</v>
      </c>
      <c r="E2704" s="1">
        <v>46055</v>
      </c>
      <c r="F2704" s="1">
        <v>46056</v>
      </c>
      <c r="G2704">
        <v>3680</v>
      </c>
      <c r="H2704" s="1">
        <f t="shared" si="210"/>
        <v>46062</v>
      </c>
      <c r="I2704" s="5">
        <f t="shared" si="214"/>
        <v>46253</v>
      </c>
      <c r="J2704" s="9" t="str">
        <f t="shared" si="211"/>
        <v>ชำระตรงเวลา</v>
      </c>
      <c r="K2704" s="10">
        <f t="shared" si="212"/>
        <v>0</v>
      </c>
      <c r="L2704" t="str">
        <f t="shared" si="213"/>
        <v>ลูกหนี้ชั้นดี</v>
      </c>
    </row>
    <row r="2705" spans="1:12" x14ac:dyDescent="0.2">
      <c r="A2705" t="s">
        <v>349</v>
      </c>
      <c r="B2705" t="s">
        <v>8</v>
      </c>
      <c r="C2705">
        <v>7</v>
      </c>
      <c r="D2705">
        <v>1526020000558</v>
      </c>
      <c r="E2705" s="1">
        <v>46055</v>
      </c>
      <c r="F2705" s="1">
        <v>46056</v>
      </c>
      <c r="G2705">
        <v>2335</v>
      </c>
      <c r="H2705" s="1">
        <f t="shared" si="210"/>
        <v>46062</v>
      </c>
      <c r="I2705" s="5">
        <f t="shared" si="214"/>
        <v>46253</v>
      </c>
      <c r="J2705" s="9" t="str">
        <f t="shared" si="211"/>
        <v>ชำระตรงเวลา</v>
      </c>
      <c r="K2705" s="10">
        <f t="shared" si="212"/>
        <v>0</v>
      </c>
      <c r="L2705" t="str">
        <f t="shared" si="213"/>
        <v>ลูกหนี้ชั้นดี</v>
      </c>
    </row>
    <row r="2706" spans="1:12" x14ac:dyDescent="0.2">
      <c r="A2706" t="s">
        <v>349</v>
      </c>
      <c r="B2706" t="s">
        <v>8</v>
      </c>
      <c r="C2706">
        <v>7</v>
      </c>
      <c r="D2706">
        <v>1526020000558</v>
      </c>
      <c r="E2706" s="1">
        <v>46055</v>
      </c>
      <c r="F2706" s="1">
        <v>46056</v>
      </c>
      <c r="G2706">
        <v>2335</v>
      </c>
      <c r="H2706" s="1">
        <f t="shared" si="210"/>
        <v>46062</v>
      </c>
      <c r="I2706" s="5">
        <f t="shared" si="214"/>
        <v>46253</v>
      </c>
      <c r="J2706" s="9" t="str">
        <f t="shared" si="211"/>
        <v>ค้างชำระ 1 - 30 วัน</v>
      </c>
      <c r="K2706" s="10">
        <f t="shared" si="212"/>
        <v>0</v>
      </c>
      <c r="L2706" t="str">
        <f t="shared" si="213"/>
        <v>ลูกหนี้ชั้นดี</v>
      </c>
    </row>
    <row r="2707" spans="1:12" x14ac:dyDescent="0.2">
      <c r="A2707" t="s">
        <v>1618</v>
      </c>
      <c r="B2707" t="s">
        <v>8</v>
      </c>
      <c r="C2707">
        <v>7</v>
      </c>
      <c r="D2707">
        <v>1526020000589</v>
      </c>
      <c r="E2707" s="1">
        <v>46056</v>
      </c>
      <c r="F2707" s="1">
        <v>46064</v>
      </c>
      <c r="G2707">
        <v>6068</v>
      </c>
      <c r="H2707" s="1">
        <f t="shared" si="210"/>
        <v>46063</v>
      </c>
      <c r="I2707" s="5">
        <f t="shared" si="214"/>
        <v>46253</v>
      </c>
      <c r="J2707" s="9" t="str">
        <f t="shared" si="211"/>
        <v>ชำระตรงเวลา</v>
      </c>
      <c r="K2707" s="10">
        <f t="shared" si="212"/>
        <v>1</v>
      </c>
      <c r="L2707" t="str">
        <f t="shared" si="213"/>
        <v>ลูกหนี้ชั้นดี</v>
      </c>
    </row>
    <row r="2708" spans="1:12" x14ac:dyDescent="0.2">
      <c r="A2708" t="s">
        <v>238</v>
      </c>
      <c r="B2708" t="s">
        <v>8</v>
      </c>
      <c r="C2708">
        <v>7</v>
      </c>
      <c r="D2708">
        <v>1526020000671</v>
      </c>
      <c r="E2708" s="1">
        <v>46055</v>
      </c>
      <c r="F2708" s="1">
        <v>46056</v>
      </c>
      <c r="G2708">
        <v>1860</v>
      </c>
      <c r="H2708" s="1">
        <f t="shared" si="210"/>
        <v>46062</v>
      </c>
      <c r="I2708" s="5">
        <f t="shared" si="214"/>
        <v>46253</v>
      </c>
      <c r="J2708" s="9" t="str">
        <f t="shared" si="211"/>
        <v>ค้างชำระ 1 - 30 วัน</v>
      </c>
      <c r="K2708" s="10">
        <f t="shared" si="212"/>
        <v>0</v>
      </c>
      <c r="L2708" t="str">
        <f t="shared" si="213"/>
        <v>ลูกหนี้ชั้นดี</v>
      </c>
    </row>
    <row r="2709" spans="1:12" x14ac:dyDescent="0.2">
      <c r="A2709" t="s">
        <v>1620</v>
      </c>
      <c r="B2709" t="s">
        <v>8</v>
      </c>
      <c r="C2709">
        <v>30</v>
      </c>
      <c r="D2709">
        <v>1526020000831</v>
      </c>
      <c r="E2709" s="1">
        <v>46057</v>
      </c>
      <c r="F2709" s="1">
        <v>46091</v>
      </c>
      <c r="G2709">
        <v>380000</v>
      </c>
      <c r="H2709" s="1">
        <f t="shared" si="210"/>
        <v>46087</v>
      </c>
      <c r="I2709" s="5">
        <f t="shared" si="214"/>
        <v>46253</v>
      </c>
      <c r="J2709" s="9" t="str">
        <f t="shared" si="211"/>
        <v>ชำระตรงเวลา</v>
      </c>
      <c r="K2709" s="10">
        <f t="shared" si="212"/>
        <v>4</v>
      </c>
      <c r="L2709" t="str">
        <f t="shared" si="213"/>
        <v>ลูกหนี้ชั้นดี</v>
      </c>
    </row>
    <row r="2710" spans="1:12" x14ac:dyDescent="0.2">
      <c r="A2710" t="s">
        <v>1622</v>
      </c>
      <c r="B2710" t="s">
        <v>8</v>
      </c>
      <c r="C2710">
        <v>30</v>
      </c>
      <c r="D2710">
        <v>1526020000923</v>
      </c>
      <c r="E2710" s="1">
        <v>46057</v>
      </c>
      <c r="F2710" s="1">
        <v>46077</v>
      </c>
      <c r="G2710">
        <v>60000</v>
      </c>
      <c r="H2710" s="1">
        <f t="shared" si="210"/>
        <v>46087</v>
      </c>
      <c r="I2710" s="5">
        <f t="shared" si="214"/>
        <v>46253</v>
      </c>
      <c r="J2710" s="9" t="str">
        <f t="shared" si="211"/>
        <v>ชำระตรงเวลา</v>
      </c>
      <c r="K2710" s="10">
        <f t="shared" si="212"/>
        <v>0</v>
      </c>
      <c r="L2710" t="str">
        <f t="shared" si="213"/>
        <v>ลูกหนี้ชั้นดี</v>
      </c>
    </row>
    <row r="2711" spans="1:12" x14ac:dyDescent="0.2">
      <c r="A2711" t="s">
        <v>1622</v>
      </c>
      <c r="B2711" t="s">
        <v>8</v>
      </c>
      <c r="C2711">
        <v>30</v>
      </c>
      <c r="D2711">
        <v>1526020000923</v>
      </c>
      <c r="E2711" s="1">
        <v>46057</v>
      </c>
      <c r="F2711" s="1">
        <v>46077</v>
      </c>
      <c r="G2711">
        <v>60000</v>
      </c>
      <c r="H2711" s="1">
        <f t="shared" si="210"/>
        <v>46087</v>
      </c>
      <c r="I2711" s="5">
        <f t="shared" si="214"/>
        <v>46253</v>
      </c>
      <c r="J2711" s="9" t="str">
        <f t="shared" si="211"/>
        <v>ค้างชำระ 1 - 30 วัน</v>
      </c>
      <c r="K2711" s="10">
        <f t="shared" si="212"/>
        <v>0</v>
      </c>
      <c r="L2711" t="str">
        <f t="shared" si="213"/>
        <v>ลูกหนี้ชั้นดี</v>
      </c>
    </row>
    <row r="2712" spans="1:12" x14ac:dyDescent="0.2">
      <c r="A2712" t="s">
        <v>1624</v>
      </c>
      <c r="B2712" t="s">
        <v>8</v>
      </c>
      <c r="C2712">
        <v>15</v>
      </c>
      <c r="D2712">
        <v>1526020001937</v>
      </c>
      <c r="E2712" s="1">
        <v>46057</v>
      </c>
      <c r="F2712" s="1">
        <v>46081</v>
      </c>
      <c r="G2712">
        <v>8325</v>
      </c>
      <c r="H2712" s="1">
        <f t="shared" si="210"/>
        <v>46072</v>
      </c>
      <c r="I2712" s="5">
        <f t="shared" si="214"/>
        <v>46253</v>
      </c>
      <c r="J2712" s="9" t="str">
        <f t="shared" si="211"/>
        <v>ค้างชำระ 1 - 30 วัน</v>
      </c>
      <c r="K2712" s="10">
        <f t="shared" si="212"/>
        <v>9</v>
      </c>
      <c r="L2712" t="str">
        <f t="shared" si="213"/>
        <v>ลูกหนี้ชั้นดี</v>
      </c>
    </row>
    <row r="2713" spans="1:12" x14ac:dyDescent="0.2">
      <c r="A2713" t="s">
        <v>1216</v>
      </c>
      <c r="B2713" t="s">
        <v>8</v>
      </c>
      <c r="C2713">
        <v>15</v>
      </c>
      <c r="D2713">
        <v>1526020001951</v>
      </c>
      <c r="E2713" s="1">
        <v>46058</v>
      </c>
      <c r="F2713" s="1">
        <v>46077</v>
      </c>
      <c r="G2713">
        <v>6415</v>
      </c>
      <c r="H2713" s="1">
        <f t="shared" si="210"/>
        <v>46073</v>
      </c>
      <c r="I2713" s="5">
        <f t="shared" si="214"/>
        <v>46253</v>
      </c>
      <c r="J2713" s="9" t="str">
        <f t="shared" si="211"/>
        <v>ค้างชำระ 1 - 30 วัน</v>
      </c>
      <c r="K2713" s="10">
        <f t="shared" si="212"/>
        <v>4</v>
      </c>
      <c r="L2713" t="str">
        <f t="shared" si="213"/>
        <v>ลูกหนี้ชั้นดี</v>
      </c>
    </row>
    <row r="2714" spans="1:12" x14ac:dyDescent="0.2">
      <c r="A2714" t="s">
        <v>1216</v>
      </c>
      <c r="B2714" t="s">
        <v>8</v>
      </c>
      <c r="C2714">
        <v>15</v>
      </c>
      <c r="D2714">
        <v>1526020001951</v>
      </c>
      <c r="E2714" s="1">
        <v>46058</v>
      </c>
      <c r="F2714" s="1">
        <v>46077</v>
      </c>
      <c r="G2714">
        <v>6415</v>
      </c>
      <c r="H2714" s="1">
        <f t="shared" si="210"/>
        <v>46073</v>
      </c>
      <c r="I2714" s="5">
        <f t="shared" si="214"/>
        <v>46253</v>
      </c>
      <c r="J2714" s="9" t="str">
        <f t="shared" si="211"/>
        <v>ค้างชำระ 1 - 30 วัน</v>
      </c>
      <c r="K2714" s="10">
        <f t="shared" si="212"/>
        <v>4</v>
      </c>
      <c r="L2714" t="str">
        <f t="shared" si="213"/>
        <v>ลูกหนี้ชั้นดี</v>
      </c>
    </row>
    <row r="2715" spans="1:12" x14ac:dyDescent="0.2">
      <c r="A2715" t="s">
        <v>1625</v>
      </c>
      <c r="B2715" t="s">
        <v>8</v>
      </c>
      <c r="C2715">
        <v>15</v>
      </c>
      <c r="D2715">
        <v>1526020001968</v>
      </c>
      <c r="E2715" s="1">
        <v>46058</v>
      </c>
      <c r="F2715" s="1">
        <v>46077</v>
      </c>
      <c r="G2715">
        <v>3690</v>
      </c>
      <c r="H2715" s="1">
        <f t="shared" si="210"/>
        <v>46073</v>
      </c>
      <c r="I2715" s="5">
        <f t="shared" si="214"/>
        <v>46253</v>
      </c>
      <c r="J2715" s="9" t="str">
        <f t="shared" si="211"/>
        <v>ค้างชำระ 1 - 30 วัน</v>
      </c>
      <c r="K2715" s="10">
        <f t="shared" si="212"/>
        <v>4</v>
      </c>
      <c r="L2715" t="str">
        <f t="shared" si="213"/>
        <v>ลูกหนี้ชั้นดี</v>
      </c>
    </row>
    <row r="2716" spans="1:12" x14ac:dyDescent="0.2">
      <c r="A2716" t="s">
        <v>1625</v>
      </c>
      <c r="B2716" t="s">
        <v>8</v>
      </c>
      <c r="C2716">
        <v>15</v>
      </c>
      <c r="D2716">
        <v>1526020001968</v>
      </c>
      <c r="E2716" s="1">
        <v>46058</v>
      </c>
      <c r="F2716" s="1">
        <v>46077</v>
      </c>
      <c r="G2716">
        <v>3690</v>
      </c>
      <c r="H2716" s="1">
        <f t="shared" si="210"/>
        <v>46073</v>
      </c>
      <c r="I2716" s="5">
        <f t="shared" si="214"/>
        <v>46253</v>
      </c>
      <c r="J2716" s="9" t="str">
        <f t="shared" si="211"/>
        <v>ชำระตรงเวลา</v>
      </c>
      <c r="K2716" s="10">
        <f t="shared" si="212"/>
        <v>4</v>
      </c>
      <c r="L2716" t="str">
        <f t="shared" si="213"/>
        <v>ลูกหนี้ชั้นดี</v>
      </c>
    </row>
    <row r="2717" spans="1:12" x14ac:dyDescent="0.2">
      <c r="A2717" t="s">
        <v>1626</v>
      </c>
      <c r="B2717" t="s">
        <v>8</v>
      </c>
      <c r="C2717">
        <v>7</v>
      </c>
      <c r="D2717">
        <v>1526020001975</v>
      </c>
      <c r="E2717" s="1">
        <v>46057</v>
      </c>
      <c r="F2717" s="1">
        <v>46062</v>
      </c>
      <c r="G2717">
        <v>3780</v>
      </c>
      <c r="H2717" s="1">
        <f t="shared" si="210"/>
        <v>46064</v>
      </c>
      <c r="I2717" s="5">
        <f t="shared" si="214"/>
        <v>46253</v>
      </c>
      <c r="J2717" s="9" t="str">
        <f t="shared" si="211"/>
        <v>ชำระตรงเวลา</v>
      </c>
      <c r="K2717" s="10">
        <f t="shared" si="212"/>
        <v>0</v>
      </c>
      <c r="L2717" t="str">
        <f t="shared" si="213"/>
        <v>ลูกหนี้ชั้นดี</v>
      </c>
    </row>
    <row r="2718" spans="1:12" x14ac:dyDescent="0.2">
      <c r="A2718" t="s">
        <v>351</v>
      </c>
      <c r="B2718" t="s">
        <v>8</v>
      </c>
      <c r="C2718">
        <v>7</v>
      </c>
      <c r="D2718">
        <v>1526020001982</v>
      </c>
      <c r="E2718" s="1">
        <v>46057</v>
      </c>
      <c r="F2718" s="1">
        <v>46064</v>
      </c>
      <c r="G2718">
        <v>15865</v>
      </c>
      <c r="H2718" s="1">
        <f t="shared" si="210"/>
        <v>46064</v>
      </c>
      <c r="I2718" s="5">
        <f t="shared" si="214"/>
        <v>46253</v>
      </c>
      <c r="J2718" s="9" t="str">
        <f t="shared" si="211"/>
        <v>ชำระตรงเวลา</v>
      </c>
      <c r="K2718" s="10">
        <f t="shared" si="212"/>
        <v>0</v>
      </c>
      <c r="L2718" t="str">
        <f t="shared" si="213"/>
        <v>ลูกหนี้ชั้นดี</v>
      </c>
    </row>
    <row r="2719" spans="1:12" x14ac:dyDescent="0.2">
      <c r="A2719" t="s">
        <v>351</v>
      </c>
      <c r="B2719" t="s">
        <v>8</v>
      </c>
      <c r="C2719">
        <v>7</v>
      </c>
      <c r="D2719">
        <v>1526020001982</v>
      </c>
      <c r="E2719" s="1">
        <v>46057</v>
      </c>
      <c r="F2719" s="1">
        <v>46064</v>
      </c>
      <c r="G2719">
        <v>15865</v>
      </c>
      <c r="H2719" s="1">
        <f t="shared" si="210"/>
        <v>46064</v>
      </c>
      <c r="I2719" s="5">
        <f t="shared" si="214"/>
        <v>46253</v>
      </c>
      <c r="J2719" s="9" t="str">
        <f t="shared" si="211"/>
        <v>ชำระตรงเวลา</v>
      </c>
      <c r="K2719" s="10">
        <f t="shared" si="212"/>
        <v>0</v>
      </c>
      <c r="L2719" t="str">
        <f t="shared" si="213"/>
        <v>ลูกหนี้ชั้นดี</v>
      </c>
    </row>
    <row r="2720" spans="1:12" x14ac:dyDescent="0.2">
      <c r="A2720" t="s">
        <v>1627</v>
      </c>
      <c r="B2720" t="s">
        <v>8</v>
      </c>
      <c r="C2720">
        <v>7</v>
      </c>
      <c r="D2720">
        <v>1526020001999</v>
      </c>
      <c r="E2720" s="1">
        <v>46058</v>
      </c>
      <c r="F2720" s="1">
        <v>46058</v>
      </c>
      <c r="G2720">
        <v>18105</v>
      </c>
      <c r="H2720" s="1">
        <f t="shared" si="210"/>
        <v>46065</v>
      </c>
      <c r="I2720" s="5">
        <f t="shared" si="214"/>
        <v>46253</v>
      </c>
      <c r="J2720" s="9" t="str">
        <f t="shared" si="211"/>
        <v>ค้างชำระ 1 - 30 วัน</v>
      </c>
      <c r="K2720" s="10">
        <f t="shared" si="212"/>
        <v>0</v>
      </c>
      <c r="L2720" t="str">
        <f t="shared" si="213"/>
        <v>ลูกหนี้ชั้นดี</v>
      </c>
    </row>
    <row r="2721" spans="1:12" x14ac:dyDescent="0.2">
      <c r="A2721" t="s">
        <v>1628</v>
      </c>
      <c r="B2721" t="s">
        <v>8</v>
      </c>
      <c r="C2721">
        <v>30</v>
      </c>
      <c r="D2721">
        <v>1526020002002</v>
      </c>
      <c r="E2721" s="1">
        <v>46058</v>
      </c>
      <c r="F2721" s="1">
        <v>46091</v>
      </c>
      <c r="G2721">
        <v>5780</v>
      </c>
      <c r="H2721" s="1">
        <f t="shared" si="210"/>
        <v>46088</v>
      </c>
      <c r="I2721" s="5">
        <f t="shared" si="214"/>
        <v>46253</v>
      </c>
      <c r="J2721" s="9" t="str">
        <f t="shared" si="211"/>
        <v>ชำระตรงเวลา</v>
      </c>
      <c r="K2721" s="10">
        <f t="shared" si="212"/>
        <v>3</v>
      </c>
      <c r="L2721" t="str">
        <f t="shared" si="213"/>
        <v>ลูกหนี้ชั้นดี</v>
      </c>
    </row>
    <row r="2722" spans="1:12" x14ac:dyDescent="0.2">
      <c r="A2722" t="s">
        <v>1629</v>
      </c>
      <c r="B2722" t="s">
        <v>8</v>
      </c>
      <c r="C2722">
        <v>15</v>
      </c>
      <c r="D2722">
        <v>1526020002019</v>
      </c>
      <c r="E2722" s="1">
        <v>46057</v>
      </c>
      <c r="F2722" s="1">
        <v>46059</v>
      </c>
      <c r="G2722">
        <v>5138</v>
      </c>
      <c r="H2722" s="1">
        <f t="shared" si="210"/>
        <v>46072</v>
      </c>
      <c r="I2722" s="5">
        <f t="shared" si="214"/>
        <v>46253</v>
      </c>
      <c r="J2722" s="9" t="str">
        <f t="shared" si="211"/>
        <v>ค้างชำระ 1 - 30 วัน</v>
      </c>
      <c r="K2722" s="10">
        <f t="shared" si="212"/>
        <v>0</v>
      </c>
      <c r="L2722" t="str">
        <f t="shared" si="213"/>
        <v>ลูกหนี้ชั้นดี</v>
      </c>
    </row>
    <row r="2723" spans="1:12" x14ac:dyDescent="0.2">
      <c r="A2723" t="s">
        <v>1630</v>
      </c>
      <c r="B2723" t="s">
        <v>8</v>
      </c>
      <c r="C2723">
        <v>30</v>
      </c>
      <c r="D2723">
        <v>1526020002057</v>
      </c>
      <c r="E2723" s="1">
        <v>46057</v>
      </c>
      <c r="F2723" s="1">
        <v>46091</v>
      </c>
      <c r="G2723">
        <v>3450</v>
      </c>
      <c r="H2723" s="1">
        <f t="shared" si="210"/>
        <v>46087</v>
      </c>
      <c r="I2723" s="5">
        <f t="shared" si="214"/>
        <v>46253</v>
      </c>
      <c r="J2723" s="9" t="str">
        <f t="shared" si="211"/>
        <v>ชำระตรงเวลา</v>
      </c>
      <c r="K2723" s="10">
        <f t="shared" si="212"/>
        <v>4</v>
      </c>
      <c r="L2723" t="str">
        <f t="shared" si="213"/>
        <v>ลูกหนี้ชั้นดี</v>
      </c>
    </row>
    <row r="2724" spans="1:12" x14ac:dyDescent="0.2">
      <c r="A2724" t="s">
        <v>1631</v>
      </c>
      <c r="B2724" t="s">
        <v>989</v>
      </c>
      <c r="C2724">
        <v>7</v>
      </c>
      <c r="D2724">
        <v>2126020000641</v>
      </c>
      <c r="E2724" s="1">
        <v>46055</v>
      </c>
      <c r="F2724" s="1">
        <v>46062</v>
      </c>
      <c r="G2724">
        <v>7548</v>
      </c>
      <c r="H2724" s="1">
        <f t="shared" si="210"/>
        <v>46062</v>
      </c>
      <c r="I2724" s="5">
        <f t="shared" si="214"/>
        <v>46253</v>
      </c>
      <c r="J2724" s="9" t="str">
        <f t="shared" si="211"/>
        <v>ค้างชำระ 1 - 30 วัน</v>
      </c>
      <c r="K2724" s="10">
        <f t="shared" si="212"/>
        <v>0</v>
      </c>
      <c r="L2724" t="str">
        <f t="shared" si="213"/>
        <v>ลูกหนี้ชั้นดี</v>
      </c>
    </row>
    <row r="2725" spans="1:12" x14ac:dyDescent="0.2">
      <c r="A2725" t="s">
        <v>1632</v>
      </c>
      <c r="B2725" t="s">
        <v>989</v>
      </c>
      <c r="C2725">
        <v>15</v>
      </c>
      <c r="D2725">
        <v>2126020001594</v>
      </c>
      <c r="E2725" s="1">
        <v>46055</v>
      </c>
      <c r="F2725" s="1">
        <v>46080</v>
      </c>
      <c r="G2725">
        <v>16500</v>
      </c>
      <c r="H2725" s="1">
        <f t="shared" si="210"/>
        <v>46070</v>
      </c>
      <c r="I2725" s="5">
        <f t="shared" si="214"/>
        <v>46253</v>
      </c>
      <c r="J2725" s="9" t="str">
        <f t="shared" si="211"/>
        <v>ค้างชำระ 1 - 30 วัน</v>
      </c>
      <c r="K2725" s="10">
        <f t="shared" si="212"/>
        <v>10</v>
      </c>
      <c r="L2725" t="str">
        <f t="shared" si="213"/>
        <v>ลูกหนี้ชั้นดี</v>
      </c>
    </row>
    <row r="2726" spans="1:12" x14ac:dyDescent="0.2">
      <c r="A2726" t="s">
        <v>1633</v>
      </c>
      <c r="B2726" t="s">
        <v>989</v>
      </c>
      <c r="C2726">
        <v>15</v>
      </c>
      <c r="D2726">
        <v>2126020001624</v>
      </c>
      <c r="E2726" s="1">
        <v>46055</v>
      </c>
      <c r="F2726" s="1">
        <v>46072</v>
      </c>
      <c r="G2726">
        <v>30930</v>
      </c>
      <c r="H2726" s="1">
        <f t="shared" si="210"/>
        <v>46070</v>
      </c>
      <c r="I2726" s="5">
        <f t="shared" si="214"/>
        <v>46253</v>
      </c>
      <c r="J2726" s="9" t="str">
        <f t="shared" si="211"/>
        <v>ค้างชำระ 1 - 30 วัน</v>
      </c>
      <c r="K2726" s="10">
        <f t="shared" si="212"/>
        <v>2</v>
      </c>
      <c r="L2726" t="str">
        <f t="shared" si="213"/>
        <v>ลูกหนี้ชั้นดี</v>
      </c>
    </row>
    <row r="2727" spans="1:12" x14ac:dyDescent="0.2">
      <c r="A2727" t="s">
        <v>1633</v>
      </c>
      <c r="B2727" t="s">
        <v>989</v>
      </c>
      <c r="C2727">
        <v>15</v>
      </c>
      <c r="D2727">
        <v>2126020001624</v>
      </c>
      <c r="E2727" s="1">
        <v>46055</v>
      </c>
      <c r="F2727" s="1">
        <v>46072</v>
      </c>
      <c r="G2727">
        <v>30930</v>
      </c>
      <c r="H2727" s="1">
        <f t="shared" si="210"/>
        <v>46070</v>
      </c>
      <c r="I2727" s="5">
        <f t="shared" si="214"/>
        <v>46253</v>
      </c>
      <c r="J2727" s="9" t="str">
        <f t="shared" si="211"/>
        <v>ค้างชำระ 1 - 30 วัน</v>
      </c>
      <c r="K2727" s="10">
        <f t="shared" si="212"/>
        <v>2</v>
      </c>
      <c r="L2727" t="str">
        <f t="shared" si="213"/>
        <v>ลูกหนี้ชั้นดี</v>
      </c>
    </row>
    <row r="2728" spans="1:12" x14ac:dyDescent="0.2">
      <c r="A2728" t="s">
        <v>1633</v>
      </c>
      <c r="B2728" t="s">
        <v>989</v>
      </c>
      <c r="C2728">
        <v>15</v>
      </c>
      <c r="D2728">
        <v>2126020001624</v>
      </c>
      <c r="E2728" s="1">
        <v>46055</v>
      </c>
      <c r="F2728" s="1">
        <v>46072</v>
      </c>
      <c r="G2728">
        <v>30930</v>
      </c>
      <c r="H2728" s="1">
        <f t="shared" si="210"/>
        <v>46070</v>
      </c>
      <c r="I2728" s="5">
        <f t="shared" si="214"/>
        <v>46253</v>
      </c>
      <c r="J2728" s="9" t="str">
        <f t="shared" si="211"/>
        <v>ชำระตรงเวลา</v>
      </c>
      <c r="K2728" s="10">
        <f t="shared" si="212"/>
        <v>2</v>
      </c>
      <c r="L2728" t="str">
        <f t="shared" si="213"/>
        <v>ลูกหนี้ชั้นดี</v>
      </c>
    </row>
    <row r="2729" spans="1:12" x14ac:dyDescent="0.2">
      <c r="A2729" t="s">
        <v>1634</v>
      </c>
      <c r="B2729" t="s">
        <v>989</v>
      </c>
      <c r="C2729">
        <v>15</v>
      </c>
      <c r="D2729">
        <v>2126020001679</v>
      </c>
      <c r="E2729" s="1">
        <v>46055</v>
      </c>
      <c r="F2729" s="1">
        <v>46062</v>
      </c>
      <c r="G2729">
        <v>14000</v>
      </c>
      <c r="H2729" s="1">
        <f t="shared" si="210"/>
        <v>46070</v>
      </c>
      <c r="I2729" s="5">
        <f t="shared" si="214"/>
        <v>46253</v>
      </c>
      <c r="J2729" s="9" t="str">
        <f t="shared" si="211"/>
        <v>ชำระตรงเวลา</v>
      </c>
      <c r="K2729" s="10">
        <f t="shared" si="212"/>
        <v>0</v>
      </c>
      <c r="L2729" t="str">
        <f t="shared" si="213"/>
        <v>ลูกหนี้ชั้นดี</v>
      </c>
    </row>
    <row r="2730" spans="1:12" x14ac:dyDescent="0.2">
      <c r="A2730" t="s">
        <v>1634</v>
      </c>
      <c r="B2730" t="s">
        <v>989</v>
      </c>
      <c r="C2730">
        <v>15</v>
      </c>
      <c r="D2730">
        <v>2126020001679</v>
      </c>
      <c r="E2730" s="1">
        <v>46055</v>
      </c>
      <c r="F2730" s="1">
        <v>46062</v>
      </c>
      <c r="G2730">
        <v>14000</v>
      </c>
      <c r="H2730" s="1">
        <f t="shared" si="210"/>
        <v>46070</v>
      </c>
      <c r="I2730" s="5">
        <f t="shared" si="214"/>
        <v>46253</v>
      </c>
      <c r="J2730" s="9" t="str">
        <f t="shared" si="211"/>
        <v>ค้างชำระ 1 - 30 วัน</v>
      </c>
      <c r="K2730" s="10">
        <f t="shared" si="212"/>
        <v>0</v>
      </c>
      <c r="L2730" t="str">
        <f t="shared" si="213"/>
        <v>ลูกหนี้ชั้นดี</v>
      </c>
    </row>
    <row r="2731" spans="1:12" x14ac:dyDescent="0.2">
      <c r="A2731" t="s">
        <v>1635</v>
      </c>
      <c r="B2731" t="s">
        <v>989</v>
      </c>
      <c r="C2731">
        <v>15</v>
      </c>
      <c r="D2731">
        <v>2126020001693</v>
      </c>
      <c r="E2731" s="1">
        <v>46055</v>
      </c>
      <c r="F2731" s="1">
        <v>46072</v>
      </c>
      <c r="G2731">
        <v>106260</v>
      </c>
      <c r="H2731" s="1">
        <f t="shared" si="210"/>
        <v>46070</v>
      </c>
      <c r="I2731" s="5">
        <f t="shared" si="214"/>
        <v>46253</v>
      </c>
      <c r="J2731" s="9" t="str">
        <f t="shared" si="211"/>
        <v>ค้างชำระ 1 - 30 วัน</v>
      </c>
      <c r="K2731" s="10">
        <f t="shared" si="212"/>
        <v>2</v>
      </c>
      <c r="L2731" t="str">
        <f t="shared" si="213"/>
        <v>ลูกหนี้ชั้นดี</v>
      </c>
    </row>
    <row r="2732" spans="1:12" x14ac:dyDescent="0.2">
      <c r="A2732" t="s">
        <v>1636</v>
      </c>
      <c r="B2732" t="s">
        <v>989</v>
      </c>
      <c r="C2732">
        <v>15</v>
      </c>
      <c r="D2732">
        <v>2126020004403</v>
      </c>
      <c r="E2732" s="1">
        <v>46058</v>
      </c>
      <c r="F2732" s="1">
        <v>46085</v>
      </c>
      <c r="G2732">
        <v>77082</v>
      </c>
      <c r="H2732" s="1">
        <f t="shared" si="210"/>
        <v>46073</v>
      </c>
      <c r="I2732" s="5">
        <f t="shared" si="214"/>
        <v>46253</v>
      </c>
      <c r="J2732" s="9" t="str">
        <f t="shared" si="211"/>
        <v>ค้างชำระ 1 - 30 วัน</v>
      </c>
      <c r="K2732" s="10">
        <f t="shared" si="212"/>
        <v>12</v>
      </c>
      <c r="L2732" t="str">
        <f t="shared" si="213"/>
        <v>ลูกหนี้ชั้นดี</v>
      </c>
    </row>
    <row r="2733" spans="1:12" x14ac:dyDescent="0.2">
      <c r="A2733" t="s">
        <v>1637</v>
      </c>
      <c r="B2733" t="s">
        <v>989</v>
      </c>
      <c r="C2733">
        <v>15</v>
      </c>
      <c r="D2733">
        <v>2126020008975</v>
      </c>
      <c r="E2733" s="1">
        <v>46069</v>
      </c>
      <c r="F2733" s="1">
        <v>46086</v>
      </c>
      <c r="G2733">
        <v>60995</v>
      </c>
      <c r="H2733" s="1">
        <f t="shared" si="210"/>
        <v>46084</v>
      </c>
      <c r="I2733" s="5">
        <f t="shared" si="214"/>
        <v>46253</v>
      </c>
      <c r="J2733" s="9" t="str">
        <f t="shared" si="211"/>
        <v>ค้างชำระ 1 - 30 วัน</v>
      </c>
      <c r="K2733" s="10">
        <f t="shared" si="212"/>
        <v>2</v>
      </c>
      <c r="L2733" t="str">
        <f t="shared" si="213"/>
        <v>ลูกหนี้ชั้นดี</v>
      </c>
    </row>
    <row r="2734" spans="1:12" x14ac:dyDescent="0.2">
      <c r="A2734" t="s">
        <v>1637</v>
      </c>
      <c r="B2734" t="s">
        <v>989</v>
      </c>
      <c r="C2734">
        <v>15</v>
      </c>
      <c r="D2734">
        <v>2126020008975</v>
      </c>
      <c r="E2734" s="1">
        <v>46069</v>
      </c>
      <c r="F2734" s="1">
        <v>46086</v>
      </c>
      <c r="G2734">
        <v>60995</v>
      </c>
      <c r="H2734" s="1">
        <f t="shared" si="210"/>
        <v>46084</v>
      </c>
      <c r="I2734" s="5">
        <f t="shared" si="214"/>
        <v>46253</v>
      </c>
      <c r="J2734" s="9" t="str">
        <f t="shared" si="211"/>
        <v>ชำระตรงเวลา</v>
      </c>
      <c r="K2734" s="10">
        <f t="shared" si="212"/>
        <v>2</v>
      </c>
      <c r="L2734" t="str">
        <f t="shared" si="213"/>
        <v>ลูกหนี้ชั้นดี</v>
      </c>
    </row>
    <row r="2735" spans="1:12" x14ac:dyDescent="0.2">
      <c r="A2735" t="s">
        <v>1638</v>
      </c>
      <c r="B2735" t="s">
        <v>1000</v>
      </c>
      <c r="C2735">
        <v>15</v>
      </c>
      <c r="D2735">
        <v>5126020000594</v>
      </c>
      <c r="E2735" s="1">
        <v>46055</v>
      </c>
      <c r="F2735" s="1">
        <v>46067</v>
      </c>
      <c r="G2735">
        <v>45040</v>
      </c>
      <c r="H2735" s="1">
        <f t="shared" si="210"/>
        <v>46070</v>
      </c>
      <c r="I2735" s="5">
        <f t="shared" si="214"/>
        <v>46253</v>
      </c>
      <c r="J2735" s="9" t="str">
        <f t="shared" si="211"/>
        <v>ค้างชำระ 1 - 30 วัน</v>
      </c>
      <c r="K2735" s="10">
        <f t="shared" si="212"/>
        <v>0</v>
      </c>
      <c r="L2735" t="str">
        <f t="shared" si="213"/>
        <v>ลูกหนี้ชั้นดี</v>
      </c>
    </row>
    <row r="2736" spans="1:12" x14ac:dyDescent="0.2">
      <c r="A2736" t="s">
        <v>1639</v>
      </c>
      <c r="B2736" t="s">
        <v>1000</v>
      </c>
      <c r="C2736">
        <v>30</v>
      </c>
      <c r="D2736">
        <v>5126020001508</v>
      </c>
      <c r="E2736" s="1">
        <v>46055</v>
      </c>
      <c r="F2736" s="1">
        <v>46093</v>
      </c>
      <c r="G2736">
        <v>57630</v>
      </c>
      <c r="H2736" s="1">
        <f t="shared" si="210"/>
        <v>46085</v>
      </c>
      <c r="I2736" s="5">
        <f t="shared" si="214"/>
        <v>46253</v>
      </c>
      <c r="J2736" s="9" t="str">
        <f t="shared" si="211"/>
        <v>ค้างชำระ 1 - 30 วัน</v>
      </c>
      <c r="K2736" s="10">
        <f t="shared" si="212"/>
        <v>8</v>
      </c>
      <c r="L2736" t="str">
        <f t="shared" si="213"/>
        <v>ลูกหนี้ชั้นดี</v>
      </c>
    </row>
    <row r="2737" spans="1:12" x14ac:dyDescent="0.2">
      <c r="A2737" t="s">
        <v>1640</v>
      </c>
      <c r="B2737" t="s">
        <v>1000</v>
      </c>
      <c r="C2737">
        <v>30</v>
      </c>
      <c r="D2737">
        <v>5126020001515</v>
      </c>
      <c r="E2737" s="1">
        <v>46055</v>
      </c>
      <c r="F2737" s="1">
        <v>46091</v>
      </c>
      <c r="G2737">
        <v>4930</v>
      </c>
      <c r="H2737" s="1">
        <f t="shared" si="210"/>
        <v>46085</v>
      </c>
      <c r="I2737" s="5">
        <f t="shared" si="214"/>
        <v>46253</v>
      </c>
      <c r="J2737" s="9" t="str">
        <f t="shared" si="211"/>
        <v>ค้างชำระ 1 - 30 วัน</v>
      </c>
      <c r="K2737" s="10">
        <f t="shared" si="212"/>
        <v>6</v>
      </c>
      <c r="L2737" t="str">
        <f t="shared" si="213"/>
        <v>ลูกหนี้ชั้นดี</v>
      </c>
    </row>
    <row r="2738" spans="1:12" x14ac:dyDescent="0.2">
      <c r="A2738" t="s">
        <v>1641</v>
      </c>
      <c r="B2738" t="s">
        <v>1000</v>
      </c>
      <c r="C2738">
        <v>15</v>
      </c>
      <c r="D2738">
        <v>5126020001911</v>
      </c>
      <c r="E2738" s="1">
        <v>46056</v>
      </c>
      <c r="F2738" s="1">
        <v>46092</v>
      </c>
      <c r="G2738">
        <v>20420</v>
      </c>
      <c r="H2738" s="1">
        <f t="shared" si="210"/>
        <v>46071</v>
      </c>
      <c r="I2738" s="5">
        <f t="shared" si="214"/>
        <v>46253</v>
      </c>
      <c r="J2738" s="9" t="str">
        <f t="shared" si="211"/>
        <v>ชำระตรงเวลา</v>
      </c>
      <c r="K2738" s="10">
        <f t="shared" si="212"/>
        <v>21</v>
      </c>
      <c r="L2738" t="str">
        <f t="shared" si="213"/>
        <v>ลูกหนี้ชั้นดี</v>
      </c>
    </row>
    <row r="2739" spans="1:12" x14ac:dyDescent="0.2">
      <c r="A2739" t="s">
        <v>1642</v>
      </c>
      <c r="B2739" t="s">
        <v>1000</v>
      </c>
      <c r="C2739">
        <v>15</v>
      </c>
      <c r="D2739">
        <v>5126020002611</v>
      </c>
      <c r="E2739" s="1">
        <v>46057</v>
      </c>
      <c r="F2739" s="1">
        <v>46069</v>
      </c>
      <c r="G2739">
        <v>11421</v>
      </c>
      <c r="H2739" s="1">
        <f t="shared" si="210"/>
        <v>46072</v>
      </c>
      <c r="I2739" s="5">
        <f t="shared" si="214"/>
        <v>46253</v>
      </c>
      <c r="J2739" s="9" t="str">
        <f t="shared" si="211"/>
        <v>ชำระตรงเวลา</v>
      </c>
      <c r="K2739" s="10">
        <f t="shared" si="212"/>
        <v>0</v>
      </c>
      <c r="L2739" t="str">
        <f t="shared" si="213"/>
        <v>ลูกหนี้ชั้นดี</v>
      </c>
    </row>
    <row r="2740" spans="1:12" x14ac:dyDescent="0.2">
      <c r="A2740" t="s">
        <v>1643</v>
      </c>
      <c r="B2740" t="s">
        <v>1000</v>
      </c>
      <c r="C2740">
        <v>15</v>
      </c>
      <c r="D2740">
        <v>5126020002635</v>
      </c>
      <c r="E2740" s="1">
        <v>46057</v>
      </c>
      <c r="F2740" s="1">
        <v>46069</v>
      </c>
      <c r="G2740">
        <v>4800</v>
      </c>
      <c r="H2740" s="1">
        <f t="shared" si="210"/>
        <v>46072</v>
      </c>
      <c r="I2740" s="5">
        <f t="shared" si="214"/>
        <v>46253</v>
      </c>
      <c r="J2740" s="9" t="str">
        <f t="shared" si="211"/>
        <v>ชำระตรงเวลา</v>
      </c>
      <c r="K2740" s="10">
        <f t="shared" si="212"/>
        <v>0</v>
      </c>
      <c r="L2740" t="str">
        <f t="shared" si="213"/>
        <v>ลูกหนี้ชั้นดี</v>
      </c>
    </row>
    <row r="2741" spans="1:12" x14ac:dyDescent="0.2">
      <c r="A2741" t="s">
        <v>1644</v>
      </c>
      <c r="B2741" t="s">
        <v>1000</v>
      </c>
      <c r="C2741">
        <v>15</v>
      </c>
      <c r="D2741">
        <v>5126020002666</v>
      </c>
      <c r="E2741" s="1">
        <v>46057</v>
      </c>
      <c r="F2741" s="1">
        <v>46069</v>
      </c>
      <c r="G2741">
        <v>45611</v>
      </c>
      <c r="H2741" s="1">
        <f t="shared" si="210"/>
        <v>46072</v>
      </c>
      <c r="I2741" s="5">
        <f t="shared" si="214"/>
        <v>46253</v>
      </c>
      <c r="J2741" s="9" t="str">
        <f t="shared" si="211"/>
        <v>ชำระตรงเวลา</v>
      </c>
      <c r="K2741" s="10">
        <f t="shared" si="212"/>
        <v>0</v>
      </c>
      <c r="L2741" t="str">
        <f t="shared" si="213"/>
        <v>ลูกหนี้ชั้นดี</v>
      </c>
    </row>
    <row r="2742" spans="1:12" x14ac:dyDescent="0.2">
      <c r="A2742" t="s">
        <v>1645</v>
      </c>
      <c r="B2742" t="s">
        <v>1000</v>
      </c>
      <c r="C2742">
        <v>15</v>
      </c>
      <c r="D2742">
        <v>5126020007425</v>
      </c>
      <c r="E2742" s="1">
        <v>46067</v>
      </c>
      <c r="F2742" s="1">
        <v>46077</v>
      </c>
      <c r="G2742">
        <v>64998</v>
      </c>
      <c r="H2742" s="1">
        <f t="shared" si="210"/>
        <v>46082</v>
      </c>
      <c r="I2742" s="5">
        <f t="shared" si="214"/>
        <v>46253</v>
      </c>
      <c r="J2742" s="9" t="str">
        <f t="shared" si="211"/>
        <v>ชำระตรงเวลา</v>
      </c>
      <c r="K2742" s="10">
        <f t="shared" si="212"/>
        <v>0</v>
      </c>
      <c r="L2742" t="str">
        <f t="shared" si="213"/>
        <v>ลูกหนี้ชั้นดี</v>
      </c>
    </row>
    <row r="2743" spans="1:12" x14ac:dyDescent="0.2">
      <c r="A2743" t="s">
        <v>1646</v>
      </c>
      <c r="B2743" t="s">
        <v>1000</v>
      </c>
      <c r="C2743">
        <v>15</v>
      </c>
      <c r="D2743">
        <v>5126020008903</v>
      </c>
      <c r="E2743" s="1">
        <v>46069</v>
      </c>
      <c r="F2743" s="1">
        <v>46083</v>
      </c>
      <c r="G2743">
        <v>45602</v>
      </c>
      <c r="H2743" s="1">
        <f t="shared" si="210"/>
        <v>46084</v>
      </c>
      <c r="I2743" s="5">
        <f t="shared" si="214"/>
        <v>46253</v>
      </c>
      <c r="J2743" s="9" t="str">
        <f t="shared" si="211"/>
        <v>ชำระตรงเวลา</v>
      </c>
      <c r="K2743" s="10">
        <f t="shared" si="212"/>
        <v>0</v>
      </c>
      <c r="L2743" t="str">
        <f t="shared" si="213"/>
        <v>ลูกหนี้ชั้นดี</v>
      </c>
    </row>
    <row r="2744" spans="1:12" x14ac:dyDescent="0.2">
      <c r="A2744" t="s">
        <v>1646</v>
      </c>
      <c r="B2744" t="s">
        <v>1000</v>
      </c>
      <c r="C2744">
        <v>15</v>
      </c>
      <c r="D2744">
        <v>5126020008903</v>
      </c>
      <c r="E2744" s="1">
        <v>46069</v>
      </c>
      <c r="F2744" s="1">
        <v>46083</v>
      </c>
      <c r="G2744">
        <v>45602</v>
      </c>
      <c r="H2744" s="1">
        <f t="shared" si="210"/>
        <v>46084</v>
      </c>
      <c r="I2744" s="5">
        <f t="shared" si="214"/>
        <v>46253</v>
      </c>
      <c r="J2744" s="9" t="str">
        <f t="shared" si="211"/>
        <v>ชำระตรงเวลา</v>
      </c>
      <c r="K2744" s="10">
        <f t="shared" si="212"/>
        <v>0</v>
      </c>
      <c r="L2744" t="str">
        <f t="shared" si="213"/>
        <v>ลูกหนี้ชั้นดี</v>
      </c>
    </row>
    <row r="2745" spans="1:12" x14ac:dyDescent="0.2">
      <c r="A2745" t="s">
        <v>1646</v>
      </c>
      <c r="B2745" t="s">
        <v>1000</v>
      </c>
      <c r="C2745">
        <v>15</v>
      </c>
      <c r="D2745">
        <v>5126020008903</v>
      </c>
      <c r="E2745" s="1">
        <v>46069</v>
      </c>
      <c r="F2745" s="1">
        <v>46083</v>
      </c>
      <c r="G2745">
        <v>45602</v>
      </c>
      <c r="H2745" s="1">
        <f t="shared" si="210"/>
        <v>46084</v>
      </c>
      <c r="I2745" s="5">
        <f t="shared" si="214"/>
        <v>46253</v>
      </c>
      <c r="J2745" s="9" t="str">
        <f t="shared" si="211"/>
        <v>ชำระตรงเวลา</v>
      </c>
      <c r="K2745" s="10">
        <f t="shared" si="212"/>
        <v>0</v>
      </c>
      <c r="L2745" t="str">
        <f t="shared" si="213"/>
        <v>ลูกหนี้ชั้นดี</v>
      </c>
    </row>
    <row r="2746" spans="1:12" x14ac:dyDescent="0.2">
      <c r="A2746" t="s">
        <v>1647</v>
      </c>
      <c r="B2746" t="s">
        <v>1000</v>
      </c>
      <c r="C2746">
        <v>15</v>
      </c>
      <c r="D2746">
        <v>5126020008910</v>
      </c>
      <c r="E2746" s="1">
        <v>46069</v>
      </c>
      <c r="F2746" s="1">
        <v>46083</v>
      </c>
      <c r="G2746">
        <v>4800</v>
      </c>
      <c r="H2746" s="1">
        <f t="shared" si="210"/>
        <v>46084</v>
      </c>
      <c r="I2746" s="5">
        <f t="shared" si="214"/>
        <v>46253</v>
      </c>
      <c r="J2746" s="9" t="str">
        <f t="shared" si="211"/>
        <v>ชำระตรงเวลา</v>
      </c>
      <c r="K2746" s="10">
        <f t="shared" si="212"/>
        <v>0</v>
      </c>
      <c r="L2746" t="str">
        <f t="shared" si="213"/>
        <v>ลูกหนี้ชั้นดี</v>
      </c>
    </row>
    <row r="2747" spans="1:12" x14ac:dyDescent="0.2">
      <c r="A2747" t="s">
        <v>1646</v>
      </c>
      <c r="B2747" t="s">
        <v>1000</v>
      </c>
      <c r="C2747">
        <v>15</v>
      </c>
      <c r="D2747">
        <v>5126020008934</v>
      </c>
      <c r="E2747" s="1">
        <v>46069</v>
      </c>
      <c r="F2747" s="1">
        <v>46083</v>
      </c>
      <c r="G2747">
        <v>10251</v>
      </c>
      <c r="H2747" s="1">
        <f t="shared" si="210"/>
        <v>46084</v>
      </c>
      <c r="I2747" s="5">
        <f t="shared" si="214"/>
        <v>46253</v>
      </c>
      <c r="J2747" s="9" t="str">
        <f t="shared" si="211"/>
        <v>ค้างชำระ 1 - 30 วัน</v>
      </c>
      <c r="K2747" s="10">
        <f t="shared" si="212"/>
        <v>0</v>
      </c>
      <c r="L2747" t="str">
        <f t="shared" si="213"/>
        <v>ลูกหนี้ชั้นดี</v>
      </c>
    </row>
    <row r="2748" spans="1:12" x14ac:dyDescent="0.2">
      <c r="A2748" t="s">
        <v>1648</v>
      </c>
      <c r="B2748" t="s">
        <v>1000</v>
      </c>
      <c r="C2748">
        <v>15</v>
      </c>
      <c r="D2748">
        <v>5126020010579</v>
      </c>
      <c r="E2748" s="1">
        <v>46071</v>
      </c>
      <c r="F2748" s="1">
        <v>46092</v>
      </c>
      <c r="G2748">
        <v>23600</v>
      </c>
      <c r="H2748" s="1">
        <f t="shared" si="210"/>
        <v>46086</v>
      </c>
      <c r="I2748" s="5">
        <f t="shared" si="214"/>
        <v>46253</v>
      </c>
      <c r="J2748" s="9" t="str">
        <f t="shared" si="211"/>
        <v>ชำระตรงเวลา</v>
      </c>
      <c r="K2748" s="10">
        <f t="shared" si="212"/>
        <v>6</v>
      </c>
      <c r="L2748" t="str">
        <f t="shared" si="213"/>
        <v>ลูกหนี้ชั้นดี</v>
      </c>
    </row>
    <row r="2749" spans="1:12" x14ac:dyDescent="0.2">
      <c r="A2749" t="s">
        <v>1649</v>
      </c>
      <c r="B2749" t="s">
        <v>1000</v>
      </c>
      <c r="C2749">
        <v>15</v>
      </c>
      <c r="D2749">
        <v>5126020014751</v>
      </c>
      <c r="E2749" s="1">
        <v>46081</v>
      </c>
      <c r="F2749" s="1">
        <v>46095</v>
      </c>
      <c r="G2749">
        <v>31614</v>
      </c>
      <c r="H2749" s="1">
        <f t="shared" si="210"/>
        <v>46096</v>
      </c>
      <c r="I2749" s="5">
        <f t="shared" si="214"/>
        <v>46253</v>
      </c>
      <c r="J2749" s="9" t="str">
        <f t="shared" si="211"/>
        <v>ค้างชำระ 1 - 30 วัน</v>
      </c>
      <c r="K2749" s="10">
        <f t="shared" si="212"/>
        <v>0</v>
      </c>
      <c r="L2749" t="str">
        <f t="shared" si="213"/>
        <v>ลูกหนี้ชั้นดี</v>
      </c>
    </row>
    <row r="2750" spans="1:12" x14ac:dyDescent="0.2">
      <c r="A2750" t="s">
        <v>1650</v>
      </c>
      <c r="B2750" t="s">
        <v>1018</v>
      </c>
      <c r="C2750">
        <v>15</v>
      </c>
      <c r="D2750">
        <v>5226020002069</v>
      </c>
      <c r="E2750" s="1">
        <v>46057</v>
      </c>
      <c r="F2750" s="1">
        <v>46073</v>
      </c>
      <c r="G2750">
        <v>9364</v>
      </c>
      <c r="H2750" s="1">
        <f t="shared" si="210"/>
        <v>46072</v>
      </c>
      <c r="I2750" s="5">
        <f t="shared" si="214"/>
        <v>46253</v>
      </c>
      <c r="J2750" s="9" t="str">
        <f t="shared" si="211"/>
        <v>ค้างชำระ 1 - 30 วัน</v>
      </c>
      <c r="K2750" s="10">
        <f t="shared" si="212"/>
        <v>1</v>
      </c>
      <c r="L2750" t="str">
        <f t="shared" si="213"/>
        <v>ลูกหนี้ชั้นดี</v>
      </c>
    </row>
    <row r="2751" spans="1:12" x14ac:dyDescent="0.2">
      <c r="A2751" t="s">
        <v>1650</v>
      </c>
      <c r="B2751" t="s">
        <v>1018</v>
      </c>
      <c r="C2751">
        <v>15</v>
      </c>
      <c r="D2751">
        <v>5226020002069</v>
      </c>
      <c r="E2751" s="1">
        <v>46057</v>
      </c>
      <c r="F2751" s="1">
        <v>46073</v>
      </c>
      <c r="G2751">
        <v>9364</v>
      </c>
      <c r="H2751" s="1">
        <f t="shared" si="210"/>
        <v>46072</v>
      </c>
      <c r="I2751" s="5">
        <f t="shared" si="214"/>
        <v>46253</v>
      </c>
      <c r="J2751" s="9" t="str">
        <f t="shared" si="211"/>
        <v>ค้างชำระ 1 - 30 วัน</v>
      </c>
      <c r="K2751" s="10">
        <f t="shared" si="212"/>
        <v>1</v>
      </c>
      <c r="L2751" t="str">
        <f t="shared" si="213"/>
        <v>ลูกหนี้ชั้นดี</v>
      </c>
    </row>
    <row r="2752" spans="1:12" x14ac:dyDescent="0.2">
      <c r="A2752" t="s">
        <v>1650</v>
      </c>
      <c r="B2752" t="s">
        <v>1018</v>
      </c>
      <c r="C2752">
        <v>15</v>
      </c>
      <c r="D2752">
        <v>5226020002069</v>
      </c>
      <c r="E2752" s="1">
        <v>46057</v>
      </c>
      <c r="F2752" s="1">
        <v>46073</v>
      </c>
      <c r="G2752">
        <v>9364</v>
      </c>
      <c r="H2752" s="1">
        <f t="shared" si="210"/>
        <v>46072</v>
      </c>
      <c r="I2752" s="5">
        <f t="shared" si="214"/>
        <v>46253</v>
      </c>
      <c r="J2752" s="9" t="str">
        <f t="shared" si="211"/>
        <v>ชำระตรงเวลา</v>
      </c>
      <c r="K2752" s="10">
        <f t="shared" si="212"/>
        <v>1</v>
      </c>
      <c r="L2752" t="str">
        <f t="shared" si="213"/>
        <v>ลูกหนี้ชั้นดี</v>
      </c>
    </row>
    <row r="2753" spans="1:12" x14ac:dyDescent="0.2">
      <c r="A2753" t="s">
        <v>1651</v>
      </c>
      <c r="B2753" t="s">
        <v>1018</v>
      </c>
      <c r="C2753">
        <v>15</v>
      </c>
      <c r="D2753">
        <v>5226020002083</v>
      </c>
      <c r="E2753" s="1">
        <v>46057</v>
      </c>
      <c r="F2753" s="1">
        <v>46071</v>
      </c>
      <c r="G2753">
        <v>3090</v>
      </c>
      <c r="H2753" s="1">
        <f t="shared" si="210"/>
        <v>46072</v>
      </c>
      <c r="I2753" s="5">
        <f t="shared" si="214"/>
        <v>46253</v>
      </c>
      <c r="J2753" s="9" t="str">
        <f t="shared" si="211"/>
        <v>ชำระตรงเวลา</v>
      </c>
      <c r="K2753" s="10">
        <f t="shared" si="212"/>
        <v>0</v>
      </c>
      <c r="L2753" t="str">
        <f t="shared" si="213"/>
        <v>ลูกหนี้ชั้นดี</v>
      </c>
    </row>
    <row r="2754" spans="1:12" x14ac:dyDescent="0.2">
      <c r="A2754" t="s">
        <v>1651</v>
      </c>
      <c r="B2754" t="s">
        <v>1018</v>
      </c>
      <c r="C2754">
        <v>15</v>
      </c>
      <c r="D2754">
        <v>5226020002083</v>
      </c>
      <c r="E2754" s="1">
        <v>46057</v>
      </c>
      <c r="F2754" s="1">
        <v>46071</v>
      </c>
      <c r="G2754">
        <v>3090</v>
      </c>
      <c r="H2754" s="1">
        <f t="shared" ref="H2754:H2817" si="215">E2754+C2754</f>
        <v>46072</v>
      </c>
      <c r="I2754" s="5">
        <f t="shared" si="214"/>
        <v>46253</v>
      </c>
      <c r="J2754" s="9" t="str">
        <f t="shared" ref="J2754:J2817" si="216">IF(K2755&lt;=0, "ชำระตรงเวลา", IF(K2755&lt;=30, "ค้างชำระ 1 - 30 วัน", IF(K2755&lt;=60, "ค้างชำระ 31 - 60 วัน", IF(K2755&lt;=90, "ค้างชำระ 61 - 90 วัน", "ค้างชำระเกิน 90 วัน"))))</f>
        <v>ชำระตรงเวลา</v>
      </c>
      <c r="K2754" s="10">
        <f t="shared" ref="K2754:K2817" si="217">IF(OR(F2754="",F2754="(ว่าง)"), MAX(0,I2753-H2754), MAX(0,F2754-H2754))</f>
        <v>0</v>
      </c>
      <c r="L2754" t="str">
        <f t="shared" ref="L2754:L2817" si="218">IF(K2754&lt;=30, "ลูกหนี้ชั้นดี", IF(K2754&lt;=90, "ลูกหนี้เฝ้าติดตาม", "ลูกหนี้ด้อยคุณภาพ (NPL)"))</f>
        <v>ลูกหนี้ชั้นดี</v>
      </c>
    </row>
    <row r="2755" spans="1:12" x14ac:dyDescent="0.2">
      <c r="A2755" t="s">
        <v>1651</v>
      </c>
      <c r="B2755" t="s">
        <v>1018</v>
      </c>
      <c r="C2755">
        <v>15</v>
      </c>
      <c r="D2755">
        <v>5226020002083</v>
      </c>
      <c r="E2755" s="1">
        <v>46057</v>
      </c>
      <c r="F2755" s="1">
        <v>46071</v>
      </c>
      <c r="G2755">
        <v>3090</v>
      </c>
      <c r="H2755" s="1">
        <f t="shared" si="215"/>
        <v>46072</v>
      </c>
      <c r="I2755" s="5">
        <f t="shared" si="214"/>
        <v>46253</v>
      </c>
      <c r="J2755" s="9" t="str">
        <f t="shared" si="216"/>
        <v>ค้างชำระ 1 - 30 วัน</v>
      </c>
      <c r="K2755" s="10">
        <f t="shared" si="217"/>
        <v>0</v>
      </c>
      <c r="L2755" t="str">
        <f t="shared" si="218"/>
        <v>ลูกหนี้ชั้นดี</v>
      </c>
    </row>
    <row r="2756" spans="1:12" x14ac:dyDescent="0.2">
      <c r="A2756" t="s">
        <v>1652</v>
      </c>
      <c r="B2756" t="s">
        <v>1018</v>
      </c>
      <c r="C2756">
        <v>15</v>
      </c>
      <c r="D2756">
        <v>5226020002458</v>
      </c>
      <c r="E2756" s="1">
        <v>46057</v>
      </c>
      <c r="F2756" s="1">
        <v>46083</v>
      </c>
      <c r="G2756">
        <v>22320</v>
      </c>
      <c r="H2756" s="1">
        <f t="shared" si="215"/>
        <v>46072</v>
      </c>
      <c r="I2756" s="5">
        <f t="shared" ref="I2756:I2819" si="219">I2755</f>
        <v>46253</v>
      </c>
      <c r="J2756" s="9" t="str">
        <f t="shared" si="216"/>
        <v>ชำระตรงเวลา</v>
      </c>
      <c r="K2756" s="10">
        <f t="shared" si="217"/>
        <v>11</v>
      </c>
      <c r="L2756" t="str">
        <f t="shared" si="218"/>
        <v>ลูกหนี้ชั้นดี</v>
      </c>
    </row>
    <row r="2757" spans="1:12" x14ac:dyDescent="0.2">
      <c r="A2757" t="s">
        <v>1653</v>
      </c>
      <c r="B2757" t="s">
        <v>1018</v>
      </c>
      <c r="C2757">
        <v>7</v>
      </c>
      <c r="D2757">
        <v>5226020002465</v>
      </c>
      <c r="E2757" s="1">
        <v>46057</v>
      </c>
      <c r="F2757" s="1">
        <v>46064</v>
      </c>
      <c r="G2757">
        <v>4631</v>
      </c>
      <c r="H2757" s="1">
        <f t="shared" si="215"/>
        <v>46064</v>
      </c>
      <c r="I2757" s="5">
        <f t="shared" si="219"/>
        <v>46253</v>
      </c>
      <c r="J2757" s="9" t="str">
        <f t="shared" si="216"/>
        <v>ค้างชำระ 1 - 30 วัน</v>
      </c>
      <c r="K2757" s="10">
        <f t="shared" si="217"/>
        <v>0</v>
      </c>
      <c r="L2757" t="str">
        <f t="shared" si="218"/>
        <v>ลูกหนี้ชั้นดี</v>
      </c>
    </row>
    <row r="2758" spans="1:12" x14ac:dyDescent="0.2">
      <c r="A2758" t="s">
        <v>1025</v>
      </c>
      <c r="B2758" t="s">
        <v>1018</v>
      </c>
      <c r="C2758">
        <v>15</v>
      </c>
      <c r="D2758">
        <v>5226020003882</v>
      </c>
      <c r="E2758" s="1">
        <v>46058</v>
      </c>
      <c r="F2758" s="1">
        <v>46091</v>
      </c>
      <c r="G2758">
        <v>30000</v>
      </c>
      <c r="H2758" s="1">
        <f t="shared" si="215"/>
        <v>46073</v>
      </c>
      <c r="I2758" s="5">
        <f t="shared" si="219"/>
        <v>46253</v>
      </c>
      <c r="J2758" s="9" t="str">
        <f t="shared" si="216"/>
        <v>ชำระตรงเวลา</v>
      </c>
      <c r="K2758" s="10">
        <f t="shared" si="217"/>
        <v>18</v>
      </c>
      <c r="L2758" t="str">
        <f t="shared" si="218"/>
        <v>ลูกหนี้ชั้นดี</v>
      </c>
    </row>
    <row r="2759" spans="1:12" x14ac:dyDescent="0.2">
      <c r="A2759" t="s">
        <v>351</v>
      </c>
      <c r="B2759" t="s">
        <v>1018</v>
      </c>
      <c r="C2759">
        <v>15</v>
      </c>
      <c r="D2759">
        <v>5226020003899</v>
      </c>
      <c r="E2759" s="1">
        <v>46058</v>
      </c>
      <c r="F2759" s="1">
        <v>46071</v>
      </c>
      <c r="G2759">
        <v>32245</v>
      </c>
      <c r="H2759" s="1">
        <f t="shared" si="215"/>
        <v>46073</v>
      </c>
      <c r="I2759" s="5">
        <f t="shared" si="219"/>
        <v>46253</v>
      </c>
      <c r="J2759" s="9" t="str">
        <f t="shared" si="216"/>
        <v>ค้างชำระ 1 - 30 วัน</v>
      </c>
      <c r="K2759" s="10">
        <f t="shared" si="217"/>
        <v>0</v>
      </c>
      <c r="L2759" t="str">
        <f t="shared" si="218"/>
        <v>ลูกหนี้ชั้นดี</v>
      </c>
    </row>
    <row r="2760" spans="1:12" x14ac:dyDescent="0.2">
      <c r="A2760" t="s">
        <v>1654</v>
      </c>
      <c r="B2760" t="s">
        <v>1018</v>
      </c>
      <c r="C2760">
        <v>15</v>
      </c>
      <c r="D2760">
        <v>5226020003905</v>
      </c>
      <c r="E2760" s="1">
        <v>46058</v>
      </c>
      <c r="F2760" s="1">
        <v>46094</v>
      </c>
      <c r="G2760">
        <v>25352</v>
      </c>
      <c r="H2760" s="1">
        <f t="shared" si="215"/>
        <v>46073</v>
      </c>
      <c r="I2760" s="5">
        <f t="shared" si="219"/>
        <v>46253</v>
      </c>
      <c r="J2760" s="9" t="str">
        <f t="shared" si="216"/>
        <v>ค้างชำระ 1 - 30 วัน</v>
      </c>
      <c r="K2760" s="10">
        <f t="shared" si="217"/>
        <v>21</v>
      </c>
      <c r="L2760" t="str">
        <f t="shared" si="218"/>
        <v>ลูกหนี้ชั้นดี</v>
      </c>
    </row>
    <row r="2761" spans="1:12" x14ac:dyDescent="0.2">
      <c r="A2761" t="s">
        <v>1655</v>
      </c>
      <c r="B2761" t="s">
        <v>1018</v>
      </c>
      <c r="C2761">
        <v>15</v>
      </c>
      <c r="D2761">
        <v>5226020004414</v>
      </c>
      <c r="E2761" s="1">
        <v>46060</v>
      </c>
      <c r="F2761" s="1">
        <v>46080</v>
      </c>
      <c r="G2761">
        <v>25880</v>
      </c>
      <c r="H2761" s="1">
        <f t="shared" si="215"/>
        <v>46075</v>
      </c>
      <c r="I2761" s="5">
        <f t="shared" si="219"/>
        <v>46253</v>
      </c>
      <c r="J2761" s="9" t="str">
        <f t="shared" si="216"/>
        <v>ค้างชำระ 1 - 30 วัน</v>
      </c>
      <c r="K2761" s="10">
        <f t="shared" si="217"/>
        <v>5</v>
      </c>
      <c r="L2761" t="str">
        <f t="shared" si="218"/>
        <v>ลูกหนี้ชั้นดี</v>
      </c>
    </row>
    <row r="2762" spans="1:12" x14ac:dyDescent="0.2">
      <c r="A2762" t="s">
        <v>1656</v>
      </c>
      <c r="B2762" t="s">
        <v>1018</v>
      </c>
      <c r="C2762">
        <v>7</v>
      </c>
      <c r="D2762">
        <v>5226020004759</v>
      </c>
      <c r="E2762" s="1">
        <v>46060</v>
      </c>
      <c r="F2762" s="1">
        <v>46076</v>
      </c>
      <c r="G2762">
        <v>9205</v>
      </c>
      <c r="H2762" s="1">
        <f t="shared" si="215"/>
        <v>46067</v>
      </c>
      <c r="I2762" s="5">
        <f t="shared" si="219"/>
        <v>46253</v>
      </c>
      <c r="J2762" s="9" t="str">
        <f t="shared" si="216"/>
        <v>ค้างชำระ 1 - 30 วัน</v>
      </c>
      <c r="K2762" s="10">
        <f t="shared" si="217"/>
        <v>9</v>
      </c>
      <c r="L2762" t="str">
        <f t="shared" si="218"/>
        <v>ลูกหนี้ชั้นดี</v>
      </c>
    </row>
    <row r="2763" spans="1:12" x14ac:dyDescent="0.2">
      <c r="A2763" t="s">
        <v>1657</v>
      </c>
      <c r="B2763" t="s">
        <v>1018</v>
      </c>
      <c r="C2763">
        <v>7</v>
      </c>
      <c r="D2763">
        <v>5226020007828</v>
      </c>
      <c r="E2763" s="1">
        <v>46069</v>
      </c>
      <c r="F2763" s="1">
        <v>46083</v>
      </c>
      <c r="G2763">
        <v>10850</v>
      </c>
      <c r="H2763" s="1">
        <f t="shared" si="215"/>
        <v>46076</v>
      </c>
      <c r="I2763" s="5">
        <f t="shared" si="219"/>
        <v>46253</v>
      </c>
      <c r="J2763" s="9" t="str">
        <f t="shared" si="216"/>
        <v>ชำระตรงเวลา</v>
      </c>
      <c r="K2763" s="10">
        <f t="shared" si="217"/>
        <v>7</v>
      </c>
      <c r="L2763" t="str">
        <f t="shared" si="218"/>
        <v>ลูกหนี้ชั้นดี</v>
      </c>
    </row>
    <row r="2764" spans="1:12" x14ac:dyDescent="0.2">
      <c r="A2764" t="s">
        <v>1658</v>
      </c>
      <c r="B2764" t="s">
        <v>1018</v>
      </c>
      <c r="C2764">
        <v>15</v>
      </c>
      <c r="D2764">
        <v>5226020010644</v>
      </c>
      <c r="E2764" s="1">
        <v>46073</v>
      </c>
      <c r="F2764" s="1">
        <v>46086</v>
      </c>
      <c r="G2764">
        <v>15165</v>
      </c>
      <c r="H2764" s="1">
        <f t="shared" si="215"/>
        <v>46088</v>
      </c>
      <c r="I2764" s="5">
        <f t="shared" si="219"/>
        <v>46253</v>
      </c>
      <c r="J2764" s="9" t="str">
        <f t="shared" si="216"/>
        <v>ค้างชำระ 1 - 30 วัน</v>
      </c>
      <c r="K2764" s="10">
        <f t="shared" si="217"/>
        <v>0</v>
      </c>
      <c r="L2764" t="str">
        <f t="shared" si="218"/>
        <v>ลูกหนี้ชั้นดี</v>
      </c>
    </row>
    <row r="2765" spans="1:12" x14ac:dyDescent="0.2">
      <c r="A2765" t="s">
        <v>1659</v>
      </c>
      <c r="B2765" t="s">
        <v>1018</v>
      </c>
      <c r="C2765">
        <v>7</v>
      </c>
      <c r="D2765">
        <v>5226020011399</v>
      </c>
      <c r="E2765" s="1">
        <v>46074</v>
      </c>
      <c r="F2765" s="1">
        <v>46092</v>
      </c>
      <c r="G2765">
        <v>5268</v>
      </c>
      <c r="H2765" s="1">
        <f t="shared" si="215"/>
        <v>46081</v>
      </c>
      <c r="I2765" s="5">
        <f t="shared" si="219"/>
        <v>46253</v>
      </c>
      <c r="J2765" s="9" t="str">
        <f t="shared" si="216"/>
        <v>ค้างชำระ 1 - 30 วัน</v>
      </c>
      <c r="K2765" s="10">
        <f t="shared" si="217"/>
        <v>11</v>
      </c>
      <c r="L2765" t="str">
        <f t="shared" si="218"/>
        <v>ลูกหนี้ชั้นดี</v>
      </c>
    </row>
    <row r="2766" spans="1:12" x14ac:dyDescent="0.2">
      <c r="A2766" t="s">
        <v>1660</v>
      </c>
      <c r="B2766" t="s">
        <v>1018</v>
      </c>
      <c r="C2766">
        <v>15</v>
      </c>
      <c r="D2766">
        <v>5226020011467</v>
      </c>
      <c r="E2766" s="1">
        <v>46076</v>
      </c>
      <c r="F2766" s="1">
        <v>46097</v>
      </c>
      <c r="G2766">
        <v>21170</v>
      </c>
      <c r="H2766" s="1">
        <f t="shared" si="215"/>
        <v>46091</v>
      </c>
      <c r="I2766" s="5">
        <f t="shared" si="219"/>
        <v>46253</v>
      </c>
      <c r="J2766" s="9" t="str">
        <f t="shared" si="216"/>
        <v>ชำระตรงเวลา</v>
      </c>
      <c r="K2766" s="10">
        <f t="shared" si="217"/>
        <v>6</v>
      </c>
      <c r="L2766" t="str">
        <f t="shared" si="218"/>
        <v>ลูกหนี้ชั้นดี</v>
      </c>
    </row>
    <row r="2767" spans="1:12" x14ac:dyDescent="0.2">
      <c r="A2767" t="s">
        <v>1661</v>
      </c>
      <c r="B2767" t="s">
        <v>1018</v>
      </c>
      <c r="C2767">
        <v>15</v>
      </c>
      <c r="D2767">
        <v>5226020011481</v>
      </c>
      <c r="E2767" s="1">
        <v>46076</v>
      </c>
      <c r="F2767" s="1">
        <v>46086</v>
      </c>
      <c r="G2767">
        <v>7936</v>
      </c>
      <c r="H2767" s="1">
        <f t="shared" si="215"/>
        <v>46091</v>
      </c>
      <c r="I2767" s="5">
        <f t="shared" si="219"/>
        <v>46253</v>
      </c>
      <c r="J2767" s="9" t="str">
        <f t="shared" si="216"/>
        <v>ค้างชำระ 1 - 30 วัน</v>
      </c>
      <c r="K2767" s="10">
        <f t="shared" si="217"/>
        <v>0</v>
      </c>
      <c r="L2767" t="str">
        <f t="shared" si="218"/>
        <v>ลูกหนี้ชั้นดี</v>
      </c>
    </row>
    <row r="2768" spans="1:12" x14ac:dyDescent="0.2">
      <c r="A2768" t="s">
        <v>1662</v>
      </c>
      <c r="B2768" t="s">
        <v>1018</v>
      </c>
      <c r="C2768">
        <v>7</v>
      </c>
      <c r="D2768">
        <v>5226020011597</v>
      </c>
      <c r="E2768" s="1">
        <v>46076</v>
      </c>
      <c r="F2768" s="1">
        <v>46088</v>
      </c>
      <c r="G2768">
        <v>13440</v>
      </c>
      <c r="H2768" s="1">
        <f t="shared" si="215"/>
        <v>46083</v>
      </c>
      <c r="I2768" s="5">
        <f t="shared" si="219"/>
        <v>46253</v>
      </c>
      <c r="J2768" s="9" t="str">
        <f t="shared" si="216"/>
        <v>ค้างชำระ 1 - 30 วัน</v>
      </c>
      <c r="K2768" s="10">
        <f t="shared" si="217"/>
        <v>5</v>
      </c>
      <c r="L2768" t="str">
        <f t="shared" si="218"/>
        <v>ลูกหนี้ชั้นดี</v>
      </c>
    </row>
    <row r="2769" spans="1:12" x14ac:dyDescent="0.2">
      <c r="A2769" t="s">
        <v>1663</v>
      </c>
      <c r="B2769" t="s">
        <v>1018</v>
      </c>
      <c r="C2769">
        <v>15</v>
      </c>
      <c r="D2769">
        <v>5226020012075</v>
      </c>
      <c r="E2769" s="1">
        <v>46078</v>
      </c>
      <c r="F2769" s="1">
        <v>46097</v>
      </c>
      <c r="G2769">
        <v>26969</v>
      </c>
      <c r="H2769" s="1">
        <f t="shared" si="215"/>
        <v>46093</v>
      </c>
      <c r="I2769" s="5">
        <f t="shared" si="219"/>
        <v>46253</v>
      </c>
      <c r="J2769" s="9" t="str">
        <f t="shared" si="216"/>
        <v>ค้างชำระ 1 - 30 วัน</v>
      </c>
      <c r="K2769" s="10">
        <f t="shared" si="217"/>
        <v>4</v>
      </c>
      <c r="L2769" t="str">
        <f t="shared" si="218"/>
        <v>ลูกหนี้ชั้นดี</v>
      </c>
    </row>
    <row r="2770" spans="1:12" x14ac:dyDescent="0.2">
      <c r="A2770" t="s">
        <v>1664</v>
      </c>
      <c r="B2770" t="s">
        <v>1018</v>
      </c>
      <c r="C2770">
        <v>7</v>
      </c>
      <c r="D2770">
        <v>5226020014710</v>
      </c>
      <c r="E2770" s="1">
        <v>46083</v>
      </c>
      <c r="F2770" s="1">
        <v>46094</v>
      </c>
      <c r="G2770">
        <v>6685</v>
      </c>
      <c r="H2770" s="1">
        <f t="shared" si="215"/>
        <v>46090</v>
      </c>
      <c r="I2770" s="5">
        <f t="shared" si="219"/>
        <v>46253</v>
      </c>
      <c r="J2770" s="9" t="str">
        <f t="shared" si="216"/>
        <v>ค้างชำระ 1 - 30 วัน</v>
      </c>
      <c r="K2770" s="10">
        <f t="shared" si="217"/>
        <v>4</v>
      </c>
      <c r="L2770" t="str">
        <f t="shared" si="218"/>
        <v>ลูกหนี้ชั้นดี</v>
      </c>
    </row>
    <row r="2771" spans="1:12" x14ac:dyDescent="0.2">
      <c r="A2771" t="s">
        <v>1665</v>
      </c>
      <c r="B2771" t="s">
        <v>1045</v>
      </c>
      <c r="C2771">
        <v>15</v>
      </c>
      <c r="D2771">
        <v>5326020000963</v>
      </c>
      <c r="E2771" s="1">
        <v>46058</v>
      </c>
      <c r="F2771" s="1">
        <v>46083</v>
      </c>
      <c r="G2771">
        <v>54790</v>
      </c>
      <c r="H2771" s="1">
        <f t="shared" si="215"/>
        <v>46073</v>
      </c>
      <c r="I2771" s="5">
        <f t="shared" si="219"/>
        <v>46253</v>
      </c>
      <c r="J2771" s="9" t="str">
        <f t="shared" si="216"/>
        <v>ค้างชำระ 1 - 30 วัน</v>
      </c>
      <c r="K2771" s="10">
        <f t="shared" si="217"/>
        <v>10</v>
      </c>
      <c r="L2771" t="str">
        <f t="shared" si="218"/>
        <v>ลูกหนี้ชั้นดี</v>
      </c>
    </row>
    <row r="2772" spans="1:12" x14ac:dyDescent="0.2">
      <c r="A2772" t="s">
        <v>1666</v>
      </c>
      <c r="B2772" t="s">
        <v>1045</v>
      </c>
      <c r="C2772">
        <v>15</v>
      </c>
      <c r="D2772">
        <v>5326020001526</v>
      </c>
      <c r="E2772" s="1">
        <v>46058</v>
      </c>
      <c r="F2772" s="1">
        <v>46079</v>
      </c>
      <c r="G2772">
        <v>223841</v>
      </c>
      <c r="H2772" s="1">
        <f t="shared" si="215"/>
        <v>46073</v>
      </c>
      <c r="I2772" s="5">
        <f t="shared" si="219"/>
        <v>46253</v>
      </c>
      <c r="J2772" s="9" t="str">
        <f t="shared" si="216"/>
        <v>ชำระตรงเวลา</v>
      </c>
      <c r="K2772" s="10">
        <f t="shared" si="217"/>
        <v>6</v>
      </c>
      <c r="L2772" t="str">
        <f t="shared" si="218"/>
        <v>ลูกหนี้ชั้นดี</v>
      </c>
    </row>
    <row r="2773" spans="1:12" x14ac:dyDescent="0.2">
      <c r="A2773" t="s">
        <v>1667</v>
      </c>
      <c r="B2773" t="s">
        <v>1045</v>
      </c>
      <c r="C2773">
        <v>15</v>
      </c>
      <c r="D2773">
        <v>5326020002028</v>
      </c>
      <c r="E2773" s="1">
        <v>46058</v>
      </c>
      <c r="F2773" s="1">
        <v>46066</v>
      </c>
      <c r="G2773">
        <v>62485</v>
      </c>
      <c r="H2773" s="1">
        <f t="shared" si="215"/>
        <v>46073</v>
      </c>
      <c r="I2773" s="5">
        <f t="shared" si="219"/>
        <v>46253</v>
      </c>
      <c r="J2773" s="9" t="str">
        <f t="shared" si="216"/>
        <v>ชำระตรงเวลา</v>
      </c>
      <c r="K2773" s="10">
        <f t="shared" si="217"/>
        <v>0</v>
      </c>
      <c r="L2773" t="str">
        <f t="shared" si="218"/>
        <v>ลูกหนี้ชั้นดี</v>
      </c>
    </row>
    <row r="2774" spans="1:12" x14ac:dyDescent="0.2">
      <c r="A2774" t="s">
        <v>1668</v>
      </c>
      <c r="B2774" t="s">
        <v>1045</v>
      </c>
      <c r="C2774">
        <v>15</v>
      </c>
      <c r="D2774">
        <v>5326020002035</v>
      </c>
      <c r="E2774" s="1">
        <v>46058</v>
      </c>
      <c r="F2774" s="1">
        <v>46072</v>
      </c>
      <c r="G2774">
        <v>20400</v>
      </c>
      <c r="H2774" s="1">
        <f t="shared" si="215"/>
        <v>46073</v>
      </c>
      <c r="I2774" s="5">
        <f t="shared" si="219"/>
        <v>46253</v>
      </c>
      <c r="J2774" s="9" t="str">
        <f t="shared" si="216"/>
        <v>ค้างชำระ 1 - 30 วัน</v>
      </c>
      <c r="K2774" s="10">
        <f t="shared" si="217"/>
        <v>0</v>
      </c>
      <c r="L2774" t="str">
        <f t="shared" si="218"/>
        <v>ลูกหนี้ชั้นดี</v>
      </c>
    </row>
    <row r="2775" spans="1:12" x14ac:dyDescent="0.2">
      <c r="A2775" t="s">
        <v>1669</v>
      </c>
      <c r="B2775" t="s">
        <v>1045</v>
      </c>
      <c r="C2775">
        <v>10</v>
      </c>
      <c r="D2775">
        <v>5326020002042</v>
      </c>
      <c r="E2775" s="1">
        <v>46058</v>
      </c>
      <c r="F2775" s="1">
        <v>46079</v>
      </c>
      <c r="G2775">
        <v>51860</v>
      </c>
      <c r="H2775" s="1">
        <f t="shared" si="215"/>
        <v>46068</v>
      </c>
      <c r="I2775" s="5">
        <f t="shared" si="219"/>
        <v>46253</v>
      </c>
      <c r="J2775" s="9" t="str">
        <f t="shared" si="216"/>
        <v>ค้างชำระ 1 - 30 วัน</v>
      </c>
      <c r="K2775" s="10">
        <f t="shared" si="217"/>
        <v>11</v>
      </c>
      <c r="L2775" t="str">
        <f t="shared" si="218"/>
        <v>ลูกหนี้ชั้นดี</v>
      </c>
    </row>
    <row r="2776" spans="1:12" x14ac:dyDescent="0.2">
      <c r="A2776" t="s">
        <v>1669</v>
      </c>
      <c r="B2776" t="s">
        <v>1045</v>
      </c>
      <c r="C2776">
        <v>10</v>
      </c>
      <c r="D2776">
        <v>5326020002042</v>
      </c>
      <c r="E2776" s="1">
        <v>46058</v>
      </c>
      <c r="F2776" s="1">
        <v>46079</v>
      </c>
      <c r="G2776">
        <v>51860</v>
      </c>
      <c r="H2776" s="1">
        <f t="shared" si="215"/>
        <v>46068</v>
      </c>
      <c r="I2776" s="5">
        <f t="shared" si="219"/>
        <v>46253</v>
      </c>
      <c r="J2776" s="9" t="str">
        <f t="shared" si="216"/>
        <v>ค้างชำระ 1 - 30 วัน</v>
      </c>
      <c r="K2776" s="10">
        <f t="shared" si="217"/>
        <v>11</v>
      </c>
      <c r="L2776" t="str">
        <f t="shared" si="218"/>
        <v>ลูกหนี้ชั้นดี</v>
      </c>
    </row>
    <row r="2777" spans="1:12" x14ac:dyDescent="0.2">
      <c r="A2777" t="s">
        <v>1669</v>
      </c>
      <c r="B2777" t="s">
        <v>1045</v>
      </c>
      <c r="C2777">
        <v>10</v>
      </c>
      <c r="D2777">
        <v>5326020002042</v>
      </c>
      <c r="E2777" s="1">
        <v>46058</v>
      </c>
      <c r="F2777" s="1">
        <v>46079</v>
      </c>
      <c r="G2777">
        <v>51860</v>
      </c>
      <c r="H2777" s="1">
        <f t="shared" si="215"/>
        <v>46068</v>
      </c>
      <c r="I2777" s="5">
        <f t="shared" si="219"/>
        <v>46253</v>
      </c>
      <c r="J2777" s="9" t="str">
        <f t="shared" si="216"/>
        <v>ค้างชำระ 1 - 30 วัน</v>
      </c>
      <c r="K2777" s="10">
        <f t="shared" si="217"/>
        <v>11</v>
      </c>
      <c r="L2777" t="str">
        <f t="shared" si="218"/>
        <v>ลูกหนี้ชั้นดี</v>
      </c>
    </row>
    <row r="2778" spans="1:12" x14ac:dyDescent="0.2">
      <c r="A2778" t="s">
        <v>1669</v>
      </c>
      <c r="B2778" t="s">
        <v>1045</v>
      </c>
      <c r="C2778">
        <v>10</v>
      </c>
      <c r="D2778">
        <v>5326020002042</v>
      </c>
      <c r="E2778" s="1">
        <v>46058</v>
      </c>
      <c r="F2778" s="1">
        <v>46079</v>
      </c>
      <c r="G2778">
        <v>51860</v>
      </c>
      <c r="H2778" s="1">
        <f t="shared" si="215"/>
        <v>46068</v>
      </c>
      <c r="I2778" s="5">
        <f t="shared" si="219"/>
        <v>46253</v>
      </c>
      <c r="J2778" s="9" t="str">
        <f t="shared" si="216"/>
        <v>ค้างชำระ 1 - 30 วัน</v>
      </c>
      <c r="K2778" s="10">
        <f t="shared" si="217"/>
        <v>11</v>
      </c>
      <c r="L2778" t="str">
        <f t="shared" si="218"/>
        <v>ลูกหนี้ชั้นดี</v>
      </c>
    </row>
    <row r="2779" spans="1:12" x14ac:dyDescent="0.2">
      <c r="A2779" t="s">
        <v>1669</v>
      </c>
      <c r="B2779" t="s">
        <v>1045</v>
      </c>
      <c r="C2779">
        <v>10</v>
      </c>
      <c r="D2779">
        <v>5326020002042</v>
      </c>
      <c r="E2779" s="1">
        <v>46058</v>
      </c>
      <c r="F2779" s="1">
        <v>46079</v>
      </c>
      <c r="G2779">
        <v>51860</v>
      </c>
      <c r="H2779" s="1">
        <f t="shared" si="215"/>
        <v>46068</v>
      </c>
      <c r="I2779" s="5">
        <f t="shared" si="219"/>
        <v>46253</v>
      </c>
      <c r="J2779" s="9" t="str">
        <f t="shared" si="216"/>
        <v>ค้างชำระ 1 - 30 วัน</v>
      </c>
      <c r="K2779" s="10">
        <f t="shared" si="217"/>
        <v>11</v>
      </c>
      <c r="L2779" t="str">
        <f t="shared" si="218"/>
        <v>ลูกหนี้ชั้นดี</v>
      </c>
    </row>
    <row r="2780" spans="1:12" x14ac:dyDescent="0.2">
      <c r="A2780" t="s">
        <v>1670</v>
      </c>
      <c r="B2780" t="s">
        <v>1045</v>
      </c>
      <c r="C2780">
        <v>15</v>
      </c>
      <c r="D2780">
        <v>5326020003728</v>
      </c>
      <c r="E2780" s="1">
        <v>46058</v>
      </c>
      <c r="F2780" s="1">
        <v>46079</v>
      </c>
      <c r="G2780">
        <v>68040</v>
      </c>
      <c r="H2780" s="1">
        <f t="shared" si="215"/>
        <v>46073</v>
      </c>
      <c r="I2780" s="5">
        <f t="shared" si="219"/>
        <v>46253</v>
      </c>
      <c r="J2780" s="9" t="str">
        <f t="shared" si="216"/>
        <v>ชำระตรงเวลา</v>
      </c>
      <c r="K2780" s="10">
        <f t="shared" si="217"/>
        <v>6</v>
      </c>
      <c r="L2780" t="str">
        <f t="shared" si="218"/>
        <v>ลูกหนี้ชั้นดี</v>
      </c>
    </row>
    <row r="2781" spans="1:12" x14ac:dyDescent="0.2">
      <c r="A2781" t="s">
        <v>1671</v>
      </c>
      <c r="B2781" t="s">
        <v>1045</v>
      </c>
      <c r="C2781">
        <v>25</v>
      </c>
      <c r="D2781">
        <v>5326020004176</v>
      </c>
      <c r="E2781" s="1">
        <v>46065</v>
      </c>
      <c r="F2781" s="1">
        <v>46080</v>
      </c>
      <c r="G2781">
        <v>69935</v>
      </c>
      <c r="H2781" s="1">
        <f t="shared" si="215"/>
        <v>46090</v>
      </c>
      <c r="I2781" s="5">
        <f t="shared" si="219"/>
        <v>46253</v>
      </c>
      <c r="J2781" s="9" t="str">
        <f t="shared" si="216"/>
        <v>ชำระตรงเวลา</v>
      </c>
      <c r="K2781" s="10">
        <f t="shared" si="217"/>
        <v>0</v>
      </c>
      <c r="L2781" t="str">
        <f t="shared" si="218"/>
        <v>ลูกหนี้ชั้นดี</v>
      </c>
    </row>
    <row r="2782" spans="1:12" x14ac:dyDescent="0.2">
      <c r="A2782" t="s">
        <v>1672</v>
      </c>
      <c r="B2782" t="s">
        <v>1045</v>
      </c>
      <c r="C2782">
        <v>15</v>
      </c>
      <c r="D2782">
        <v>5326020004527</v>
      </c>
      <c r="E2782" s="1">
        <v>46065</v>
      </c>
      <c r="F2782" s="1">
        <v>46080</v>
      </c>
      <c r="G2782">
        <v>28254</v>
      </c>
      <c r="H2782" s="1">
        <f t="shared" si="215"/>
        <v>46080</v>
      </c>
      <c r="I2782" s="5">
        <f t="shared" si="219"/>
        <v>46253</v>
      </c>
      <c r="J2782" s="9" t="str">
        <f t="shared" si="216"/>
        <v>ค้างชำระ 1 - 30 วัน</v>
      </c>
      <c r="K2782" s="10">
        <f t="shared" si="217"/>
        <v>0</v>
      </c>
      <c r="L2782" t="str">
        <f t="shared" si="218"/>
        <v>ลูกหนี้ชั้นดี</v>
      </c>
    </row>
    <row r="2783" spans="1:12" x14ac:dyDescent="0.2">
      <c r="A2783" t="s">
        <v>1673</v>
      </c>
      <c r="B2783" t="s">
        <v>1045</v>
      </c>
      <c r="C2783">
        <v>30</v>
      </c>
      <c r="D2783">
        <v>5326020004541</v>
      </c>
      <c r="E2783" s="1">
        <v>46065</v>
      </c>
      <c r="F2783" s="1">
        <v>46100</v>
      </c>
      <c r="G2783">
        <v>23218</v>
      </c>
      <c r="H2783" s="1">
        <f t="shared" si="215"/>
        <v>46095</v>
      </c>
      <c r="I2783" s="5">
        <f t="shared" si="219"/>
        <v>46253</v>
      </c>
      <c r="J2783" s="9" t="str">
        <f t="shared" si="216"/>
        <v>ค้างชำระ 1 - 30 วัน</v>
      </c>
      <c r="K2783" s="10">
        <f t="shared" si="217"/>
        <v>5</v>
      </c>
      <c r="L2783" t="str">
        <f t="shared" si="218"/>
        <v>ลูกหนี้ชั้นดี</v>
      </c>
    </row>
    <row r="2784" spans="1:12" x14ac:dyDescent="0.2">
      <c r="A2784" t="s">
        <v>1673</v>
      </c>
      <c r="B2784" t="s">
        <v>1045</v>
      </c>
      <c r="C2784">
        <v>30</v>
      </c>
      <c r="D2784">
        <v>5326020004541</v>
      </c>
      <c r="E2784" s="1">
        <v>46065</v>
      </c>
      <c r="F2784" s="1">
        <v>46100</v>
      </c>
      <c r="G2784">
        <v>23218</v>
      </c>
      <c r="H2784" s="1">
        <f t="shared" si="215"/>
        <v>46095</v>
      </c>
      <c r="I2784" s="5">
        <f t="shared" si="219"/>
        <v>46253</v>
      </c>
      <c r="J2784" s="9" t="str">
        <f t="shared" si="216"/>
        <v>ค้างชำระ 1 - 30 วัน</v>
      </c>
      <c r="K2784" s="10">
        <f t="shared" si="217"/>
        <v>5</v>
      </c>
      <c r="L2784" t="str">
        <f t="shared" si="218"/>
        <v>ลูกหนี้ชั้นดี</v>
      </c>
    </row>
    <row r="2785" spans="1:12" x14ac:dyDescent="0.2">
      <c r="A2785" t="s">
        <v>1673</v>
      </c>
      <c r="B2785" t="s">
        <v>1045</v>
      </c>
      <c r="C2785">
        <v>30</v>
      </c>
      <c r="D2785">
        <v>5326020004541</v>
      </c>
      <c r="E2785" s="1">
        <v>46065</v>
      </c>
      <c r="F2785" s="1">
        <v>46100</v>
      </c>
      <c r="G2785">
        <v>23218</v>
      </c>
      <c r="H2785" s="1">
        <f t="shared" si="215"/>
        <v>46095</v>
      </c>
      <c r="I2785" s="5">
        <f t="shared" si="219"/>
        <v>46253</v>
      </c>
      <c r="J2785" s="9" t="str">
        <f t="shared" si="216"/>
        <v>ค้างชำระ 1 - 30 วัน</v>
      </c>
      <c r="K2785" s="10">
        <f t="shared" si="217"/>
        <v>5</v>
      </c>
      <c r="L2785" t="str">
        <f t="shared" si="218"/>
        <v>ลูกหนี้ชั้นดี</v>
      </c>
    </row>
    <row r="2786" spans="1:12" x14ac:dyDescent="0.2">
      <c r="A2786" t="s">
        <v>1674</v>
      </c>
      <c r="B2786" t="s">
        <v>1045</v>
      </c>
      <c r="C2786">
        <v>15</v>
      </c>
      <c r="D2786">
        <v>5326020004572</v>
      </c>
      <c r="E2786" s="1">
        <v>46065</v>
      </c>
      <c r="F2786" s="1">
        <v>46081</v>
      </c>
      <c r="G2786">
        <v>80</v>
      </c>
      <c r="H2786" s="1">
        <f t="shared" si="215"/>
        <v>46080</v>
      </c>
      <c r="I2786" s="5">
        <f t="shared" si="219"/>
        <v>46253</v>
      </c>
      <c r="J2786" s="9" t="str">
        <f t="shared" si="216"/>
        <v>ค้างชำระ 1 - 30 วัน</v>
      </c>
      <c r="K2786" s="10">
        <f t="shared" si="217"/>
        <v>1</v>
      </c>
      <c r="L2786" t="str">
        <f t="shared" si="218"/>
        <v>ลูกหนี้ชั้นดี</v>
      </c>
    </row>
    <row r="2787" spans="1:12" x14ac:dyDescent="0.2">
      <c r="A2787" t="s">
        <v>1674</v>
      </c>
      <c r="B2787" t="s">
        <v>1045</v>
      </c>
      <c r="C2787">
        <v>15</v>
      </c>
      <c r="D2787">
        <v>5326020004572</v>
      </c>
      <c r="E2787" s="1">
        <v>46065</v>
      </c>
      <c r="F2787" s="1">
        <v>46081</v>
      </c>
      <c r="G2787">
        <v>80</v>
      </c>
      <c r="H2787" s="1">
        <f t="shared" si="215"/>
        <v>46080</v>
      </c>
      <c r="I2787" s="5">
        <f t="shared" si="219"/>
        <v>46253</v>
      </c>
      <c r="J2787" s="9" t="str">
        <f t="shared" si="216"/>
        <v>ค้างชำระ 1 - 30 วัน</v>
      </c>
      <c r="K2787" s="10">
        <f t="shared" si="217"/>
        <v>1</v>
      </c>
      <c r="L2787" t="str">
        <f t="shared" si="218"/>
        <v>ลูกหนี้ชั้นดี</v>
      </c>
    </row>
    <row r="2788" spans="1:12" x14ac:dyDescent="0.2">
      <c r="A2788" t="s">
        <v>1675</v>
      </c>
      <c r="B2788" t="s">
        <v>1045</v>
      </c>
      <c r="C2788">
        <v>15</v>
      </c>
      <c r="D2788">
        <v>5326020007436</v>
      </c>
      <c r="E2788" s="1">
        <v>46071</v>
      </c>
      <c r="F2788" s="1">
        <v>46093</v>
      </c>
      <c r="G2788">
        <v>51659</v>
      </c>
      <c r="H2788" s="1">
        <f t="shared" si="215"/>
        <v>46086</v>
      </c>
      <c r="I2788" s="5">
        <f t="shared" si="219"/>
        <v>46253</v>
      </c>
      <c r="J2788" s="9" t="str">
        <f t="shared" si="216"/>
        <v>ค้างชำระ 1 - 30 วัน</v>
      </c>
      <c r="K2788" s="10">
        <f t="shared" si="217"/>
        <v>7</v>
      </c>
      <c r="L2788" t="str">
        <f t="shared" si="218"/>
        <v>ลูกหนี้ชั้นดี</v>
      </c>
    </row>
    <row r="2789" spans="1:12" x14ac:dyDescent="0.2">
      <c r="A2789" t="s">
        <v>1675</v>
      </c>
      <c r="B2789" t="s">
        <v>1045</v>
      </c>
      <c r="C2789">
        <v>15</v>
      </c>
      <c r="D2789">
        <v>5326020007436</v>
      </c>
      <c r="E2789" s="1">
        <v>46071</v>
      </c>
      <c r="F2789" s="1">
        <v>46093</v>
      </c>
      <c r="G2789">
        <v>51659</v>
      </c>
      <c r="H2789" s="1">
        <f t="shared" si="215"/>
        <v>46086</v>
      </c>
      <c r="I2789" s="5">
        <f t="shared" si="219"/>
        <v>46253</v>
      </c>
      <c r="J2789" s="9" t="str">
        <f t="shared" si="216"/>
        <v>ค้างชำระ 1 - 30 วัน</v>
      </c>
      <c r="K2789" s="10">
        <f t="shared" si="217"/>
        <v>7</v>
      </c>
      <c r="L2789" t="str">
        <f t="shared" si="218"/>
        <v>ลูกหนี้ชั้นดี</v>
      </c>
    </row>
    <row r="2790" spans="1:12" x14ac:dyDescent="0.2">
      <c r="A2790" t="s">
        <v>1675</v>
      </c>
      <c r="B2790" t="s">
        <v>1045</v>
      </c>
      <c r="C2790">
        <v>15</v>
      </c>
      <c r="D2790">
        <v>5326020007436</v>
      </c>
      <c r="E2790" s="1">
        <v>46071</v>
      </c>
      <c r="F2790" s="1">
        <v>46093</v>
      </c>
      <c r="G2790">
        <v>51659</v>
      </c>
      <c r="H2790" s="1">
        <f t="shared" si="215"/>
        <v>46086</v>
      </c>
      <c r="I2790" s="5">
        <f t="shared" si="219"/>
        <v>46253</v>
      </c>
      <c r="J2790" s="9" t="str">
        <f t="shared" si="216"/>
        <v>ค้างชำระ 1 - 30 วัน</v>
      </c>
      <c r="K2790" s="10">
        <f t="shared" si="217"/>
        <v>7</v>
      </c>
      <c r="L2790" t="str">
        <f t="shared" si="218"/>
        <v>ลูกหนี้ชั้นดี</v>
      </c>
    </row>
    <row r="2791" spans="1:12" x14ac:dyDescent="0.2">
      <c r="A2791" t="s">
        <v>1676</v>
      </c>
      <c r="B2791" t="s">
        <v>1045</v>
      </c>
      <c r="C2791">
        <v>15</v>
      </c>
      <c r="D2791">
        <v>5326020007450</v>
      </c>
      <c r="E2791" s="1">
        <v>46071</v>
      </c>
      <c r="F2791" s="1">
        <v>46093</v>
      </c>
      <c r="G2791">
        <v>28266</v>
      </c>
      <c r="H2791" s="1">
        <f t="shared" si="215"/>
        <v>46086</v>
      </c>
      <c r="I2791" s="5">
        <f t="shared" si="219"/>
        <v>46253</v>
      </c>
      <c r="J2791" s="9" t="str">
        <f t="shared" si="216"/>
        <v>ค้างชำระ 1 - 30 วัน</v>
      </c>
      <c r="K2791" s="10">
        <f t="shared" si="217"/>
        <v>7</v>
      </c>
      <c r="L2791" t="str">
        <f t="shared" si="218"/>
        <v>ลูกหนี้ชั้นดี</v>
      </c>
    </row>
    <row r="2792" spans="1:12" x14ac:dyDescent="0.2">
      <c r="A2792" t="s">
        <v>1677</v>
      </c>
      <c r="B2792" t="s">
        <v>106</v>
      </c>
      <c r="C2792">
        <v>7</v>
      </c>
      <c r="D2792">
        <v>5726020000695</v>
      </c>
      <c r="E2792" s="1">
        <v>46055</v>
      </c>
      <c r="F2792" s="1">
        <v>46065</v>
      </c>
      <c r="G2792">
        <v>1190</v>
      </c>
      <c r="H2792" s="1">
        <f t="shared" si="215"/>
        <v>46062</v>
      </c>
      <c r="I2792" s="5">
        <f t="shared" si="219"/>
        <v>46253</v>
      </c>
      <c r="J2792" s="9" t="str">
        <f t="shared" si="216"/>
        <v>ชำระตรงเวลา</v>
      </c>
      <c r="K2792" s="10">
        <f t="shared" si="217"/>
        <v>3</v>
      </c>
      <c r="L2792" t="str">
        <f t="shared" si="218"/>
        <v>ลูกหนี้ชั้นดี</v>
      </c>
    </row>
    <row r="2793" spans="1:12" x14ac:dyDescent="0.2">
      <c r="A2793" t="s">
        <v>1678</v>
      </c>
      <c r="B2793" t="s">
        <v>106</v>
      </c>
      <c r="C2793">
        <v>15</v>
      </c>
      <c r="D2793">
        <v>5726020000701</v>
      </c>
      <c r="E2793" s="1">
        <v>46055</v>
      </c>
      <c r="F2793" s="1">
        <v>46065</v>
      </c>
      <c r="G2793">
        <v>22540</v>
      </c>
      <c r="H2793" s="1">
        <f t="shared" si="215"/>
        <v>46070</v>
      </c>
      <c r="I2793" s="5">
        <f t="shared" si="219"/>
        <v>46253</v>
      </c>
      <c r="J2793" s="9" t="str">
        <f t="shared" si="216"/>
        <v>ชำระตรงเวลา</v>
      </c>
      <c r="K2793" s="10">
        <f t="shared" si="217"/>
        <v>0</v>
      </c>
      <c r="L2793" t="str">
        <f t="shared" si="218"/>
        <v>ลูกหนี้ชั้นดี</v>
      </c>
    </row>
    <row r="2794" spans="1:12" x14ac:dyDescent="0.2">
      <c r="A2794" t="s">
        <v>1679</v>
      </c>
      <c r="B2794" t="s">
        <v>106</v>
      </c>
      <c r="C2794">
        <v>15</v>
      </c>
      <c r="D2794">
        <v>5726020000763</v>
      </c>
      <c r="E2794" s="1">
        <v>46055</v>
      </c>
      <c r="F2794" s="1">
        <v>46067</v>
      </c>
      <c r="G2794">
        <v>19490</v>
      </c>
      <c r="H2794" s="1">
        <f t="shared" si="215"/>
        <v>46070</v>
      </c>
      <c r="I2794" s="5">
        <f t="shared" si="219"/>
        <v>46253</v>
      </c>
      <c r="J2794" s="9" t="str">
        <f t="shared" si="216"/>
        <v>ชำระตรงเวลา</v>
      </c>
      <c r="K2794" s="10">
        <f t="shared" si="217"/>
        <v>0</v>
      </c>
      <c r="L2794" t="str">
        <f t="shared" si="218"/>
        <v>ลูกหนี้ชั้นดี</v>
      </c>
    </row>
    <row r="2795" spans="1:12" x14ac:dyDescent="0.2">
      <c r="A2795" t="s">
        <v>1680</v>
      </c>
      <c r="B2795" t="s">
        <v>106</v>
      </c>
      <c r="C2795">
        <v>15</v>
      </c>
      <c r="D2795">
        <v>5726020000947</v>
      </c>
      <c r="E2795" s="1">
        <v>46055</v>
      </c>
      <c r="F2795" s="1">
        <v>46057</v>
      </c>
      <c r="G2795">
        <v>7510</v>
      </c>
      <c r="H2795" s="1">
        <f t="shared" si="215"/>
        <v>46070</v>
      </c>
      <c r="I2795" s="5">
        <f t="shared" si="219"/>
        <v>46253</v>
      </c>
      <c r="J2795" s="9" t="str">
        <f t="shared" si="216"/>
        <v>ค้างชำระ 1 - 30 วัน</v>
      </c>
      <c r="K2795" s="10">
        <f t="shared" si="217"/>
        <v>0</v>
      </c>
      <c r="L2795" t="str">
        <f t="shared" si="218"/>
        <v>ลูกหนี้ชั้นดี</v>
      </c>
    </row>
    <row r="2796" spans="1:12" x14ac:dyDescent="0.2">
      <c r="A2796" t="s">
        <v>1681</v>
      </c>
      <c r="B2796" t="s">
        <v>106</v>
      </c>
      <c r="C2796">
        <v>7</v>
      </c>
      <c r="D2796">
        <v>5726020001098</v>
      </c>
      <c r="E2796" s="1">
        <v>46055</v>
      </c>
      <c r="F2796" s="1">
        <v>46063</v>
      </c>
      <c r="G2796">
        <v>59120</v>
      </c>
      <c r="H2796" s="1">
        <f t="shared" si="215"/>
        <v>46062</v>
      </c>
      <c r="I2796" s="5">
        <f t="shared" si="219"/>
        <v>46253</v>
      </c>
      <c r="J2796" s="9" t="str">
        <f t="shared" si="216"/>
        <v>ชำระตรงเวลา</v>
      </c>
      <c r="K2796" s="10">
        <f t="shared" si="217"/>
        <v>1</v>
      </c>
      <c r="L2796" t="str">
        <f t="shared" si="218"/>
        <v>ลูกหนี้ชั้นดี</v>
      </c>
    </row>
    <row r="2797" spans="1:12" x14ac:dyDescent="0.2">
      <c r="A2797" t="s">
        <v>1682</v>
      </c>
      <c r="B2797" t="s">
        <v>106</v>
      </c>
      <c r="C2797">
        <v>15</v>
      </c>
      <c r="D2797">
        <v>5726020001166</v>
      </c>
      <c r="E2797" s="1">
        <v>46055</v>
      </c>
      <c r="F2797" s="1">
        <v>46056</v>
      </c>
      <c r="G2797">
        <v>42794</v>
      </c>
      <c r="H2797" s="1">
        <f t="shared" si="215"/>
        <v>46070</v>
      </c>
      <c r="I2797" s="5">
        <f t="shared" si="219"/>
        <v>46253</v>
      </c>
      <c r="J2797" s="9" t="str">
        <f t="shared" si="216"/>
        <v>ค้างชำระ 1 - 30 วัน</v>
      </c>
      <c r="K2797" s="10">
        <f t="shared" si="217"/>
        <v>0</v>
      </c>
      <c r="L2797" t="str">
        <f t="shared" si="218"/>
        <v>ลูกหนี้ชั้นดี</v>
      </c>
    </row>
    <row r="2798" spans="1:12" x14ac:dyDescent="0.2">
      <c r="A2798" t="s">
        <v>1683</v>
      </c>
      <c r="B2798" t="s">
        <v>1184</v>
      </c>
      <c r="C2798">
        <v>15</v>
      </c>
      <c r="D2798">
        <v>6426020001119</v>
      </c>
      <c r="E2798" s="1">
        <v>46055</v>
      </c>
      <c r="F2798" s="1">
        <v>46071</v>
      </c>
      <c r="G2798">
        <v>15180</v>
      </c>
      <c r="H2798" s="1">
        <f t="shared" si="215"/>
        <v>46070</v>
      </c>
      <c r="I2798" s="5">
        <f t="shared" si="219"/>
        <v>46253</v>
      </c>
      <c r="J2798" s="9" t="str">
        <f t="shared" si="216"/>
        <v>ชำระตรงเวลา</v>
      </c>
      <c r="K2798" s="10">
        <f t="shared" si="217"/>
        <v>1</v>
      </c>
      <c r="L2798" t="str">
        <f t="shared" si="218"/>
        <v>ลูกหนี้ชั้นดี</v>
      </c>
    </row>
    <row r="2799" spans="1:12" x14ac:dyDescent="0.2">
      <c r="A2799" t="s">
        <v>1684</v>
      </c>
      <c r="B2799" t="s">
        <v>1184</v>
      </c>
      <c r="C2799">
        <v>7</v>
      </c>
      <c r="D2799">
        <v>6426020001201</v>
      </c>
      <c r="E2799" s="1">
        <v>46055</v>
      </c>
      <c r="F2799" s="1">
        <v>46060</v>
      </c>
      <c r="G2799">
        <v>42094</v>
      </c>
      <c r="H2799" s="1">
        <f t="shared" si="215"/>
        <v>46062</v>
      </c>
      <c r="I2799" s="5">
        <f t="shared" si="219"/>
        <v>46253</v>
      </c>
      <c r="J2799" s="9" t="str">
        <f t="shared" si="216"/>
        <v>ชำระตรงเวลา</v>
      </c>
      <c r="K2799" s="10">
        <f t="shared" si="217"/>
        <v>0</v>
      </c>
      <c r="L2799" t="str">
        <f t="shared" si="218"/>
        <v>ลูกหนี้ชั้นดี</v>
      </c>
    </row>
    <row r="2800" spans="1:12" x14ac:dyDescent="0.2">
      <c r="A2800" t="s">
        <v>1685</v>
      </c>
      <c r="B2800" t="s">
        <v>18</v>
      </c>
      <c r="C2800">
        <v>7</v>
      </c>
      <c r="D2800">
        <v>1226020013847</v>
      </c>
      <c r="E2800" s="1">
        <v>46078</v>
      </c>
      <c r="F2800" s="1">
        <v>46080</v>
      </c>
      <c r="G2800">
        <v>2950</v>
      </c>
      <c r="H2800" s="1">
        <f t="shared" si="215"/>
        <v>46085</v>
      </c>
      <c r="I2800" s="5">
        <f t="shared" si="219"/>
        <v>46253</v>
      </c>
      <c r="J2800" s="9" t="str">
        <f t="shared" si="216"/>
        <v>ค้างชำระ 1 - 30 วัน</v>
      </c>
      <c r="K2800" s="10">
        <f t="shared" si="217"/>
        <v>0</v>
      </c>
      <c r="L2800" t="str">
        <f t="shared" si="218"/>
        <v>ลูกหนี้ชั้นดี</v>
      </c>
    </row>
    <row r="2801" spans="1:12" x14ac:dyDescent="0.2">
      <c r="A2801" t="s">
        <v>1686</v>
      </c>
      <c r="B2801" t="s">
        <v>18</v>
      </c>
      <c r="C2801">
        <v>7</v>
      </c>
      <c r="D2801">
        <v>1226020013854</v>
      </c>
      <c r="E2801" s="1">
        <v>46078</v>
      </c>
      <c r="F2801" s="1">
        <v>46092</v>
      </c>
      <c r="G2801">
        <v>1980</v>
      </c>
      <c r="H2801" s="1">
        <f t="shared" si="215"/>
        <v>46085</v>
      </c>
      <c r="I2801" s="5">
        <f t="shared" si="219"/>
        <v>46253</v>
      </c>
      <c r="J2801" s="9" t="str">
        <f t="shared" si="216"/>
        <v>ค้างชำระ 1 - 30 วัน</v>
      </c>
      <c r="K2801" s="10">
        <f t="shared" si="217"/>
        <v>7</v>
      </c>
      <c r="L2801" t="str">
        <f t="shared" si="218"/>
        <v>ลูกหนี้ชั้นดี</v>
      </c>
    </row>
    <row r="2802" spans="1:12" x14ac:dyDescent="0.2">
      <c r="A2802" t="s">
        <v>1687</v>
      </c>
      <c r="B2802" t="s">
        <v>18</v>
      </c>
      <c r="C2802">
        <v>7</v>
      </c>
      <c r="D2802">
        <v>1226020013939</v>
      </c>
      <c r="E2802" s="1">
        <v>46078</v>
      </c>
      <c r="F2802" s="1">
        <v>46090</v>
      </c>
      <c r="G2802">
        <v>1270</v>
      </c>
      <c r="H2802" s="1">
        <f t="shared" si="215"/>
        <v>46085</v>
      </c>
      <c r="I2802" s="5">
        <f t="shared" si="219"/>
        <v>46253</v>
      </c>
      <c r="J2802" s="9" t="str">
        <f t="shared" si="216"/>
        <v>ค้างชำระ 1 - 30 วัน</v>
      </c>
      <c r="K2802" s="10">
        <f t="shared" si="217"/>
        <v>5</v>
      </c>
      <c r="L2802" t="str">
        <f t="shared" si="218"/>
        <v>ลูกหนี้ชั้นดี</v>
      </c>
    </row>
    <row r="2803" spans="1:12" x14ac:dyDescent="0.2">
      <c r="A2803" t="s">
        <v>1688</v>
      </c>
      <c r="B2803" t="s">
        <v>18</v>
      </c>
      <c r="C2803">
        <v>7</v>
      </c>
      <c r="D2803">
        <v>1226020013946</v>
      </c>
      <c r="E2803" s="1">
        <v>46078</v>
      </c>
      <c r="F2803" s="1">
        <v>46087</v>
      </c>
      <c r="G2803">
        <v>3015</v>
      </c>
      <c r="H2803" s="1">
        <f t="shared" si="215"/>
        <v>46085</v>
      </c>
      <c r="I2803" s="5">
        <f t="shared" si="219"/>
        <v>46253</v>
      </c>
      <c r="J2803" s="9" t="str">
        <f t="shared" si="216"/>
        <v>ค้างชำระ 1 - 30 วัน</v>
      </c>
      <c r="K2803" s="10">
        <f t="shared" si="217"/>
        <v>2</v>
      </c>
      <c r="L2803" t="str">
        <f t="shared" si="218"/>
        <v>ลูกหนี้ชั้นดี</v>
      </c>
    </row>
    <row r="2804" spans="1:12" x14ac:dyDescent="0.2">
      <c r="A2804" t="s">
        <v>1689</v>
      </c>
      <c r="B2804" t="s">
        <v>13</v>
      </c>
      <c r="C2804">
        <v>15</v>
      </c>
      <c r="D2804">
        <v>1326020009892</v>
      </c>
      <c r="E2804" s="1">
        <v>46071</v>
      </c>
      <c r="F2804" s="1">
        <v>46087</v>
      </c>
      <c r="G2804">
        <v>2620</v>
      </c>
      <c r="H2804" s="1">
        <f t="shared" si="215"/>
        <v>46086</v>
      </c>
      <c r="I2804" s="5">
        <f t="shared" si="219"/>
        <v>46253</v>
      </c>
      <c r="J2804" s="9" t="str">
        <f t="shared" si="216"/>
        <v>ชำระตรงเวลา</v>
      </c>
      <c r="K2804" s="10">
        <f t="shared" si="217"/>
        <v>1</v>
      </c>
      <c r="L2804" t="str">
        <f t="shared" si="218"/>
        <v>ลูกหนี้ชั้นดี</v>
      </c>
    </row>
    <row r="2805" spans="1:12" x14ac:dyDescent="0.2">
      <c r="A2805" t="s">
        <v>53</v>
      </c>
      <c r="B2805" t="s">
        <v>13</v>
      </c>
      <c r="C2805">
        <v>7</v>
      </c>
      <c r="D2805">
        <v>1326020010652</v>
      </c>
      <c r="E2805" s="1">
        <v>46071</v>
      </c>
      <c r="F2805" s="1">
        <v>46072</v>
      </c>
      <c r="G2805">
        <v>3620</v>
      </c>
      <c r="H2805" s="1">
        <f t="shared" si="215"/>
        <v>46078</v>
      </c>
      <c r="I2805" s="5">
        <f t="shared" si="219"/>
        <v>46253</v>
      </c>
      <c r="J2805" s="9" t="str">
        <f t="shared" si="216"/>
        <v>ชำระตรงเวลา</v>
      </c>
      <c r="K2805" s="10">
        <f t="shared" si="217"/>
        <v>0</v>
      </c>
      <c r="L2805" t="str">
        <f t="shared" si="218"/>
        <v>ลูกหนี้ชั้นดี</v>
      </c>
    </row>
    <row r="2806" spans="1:12" x14ac:dyDescent="0.2">
      <c r="A2806" t="s">
        <v>1690</v>
      </c>
      <c r="B2806" t="s">
        <v>13</v>
      </c>
      <c r="C2806">
        <v>7</v>
      </c>
      <c r="D2806">
        <v>1326020010669</v>
      </c>
      <c r="E2806" s="1">
        <v>46071</v>
      </c>
      <c r="F2806" s="1">
        <v>46072</v>
      </c>
      <c r="G2806">
        <v>180</v>
      </c>
      <c r="H2806" s="1">
        <f t="shared" si="215"/>
        <v>46078</v>
      </c>
      <c r="I2806" s="5">
        <f t="shared" si="219"/>
        <v>46253</v>
      </c>
      <c r="J2806" s="9" t="str">
        <f t="shared" si="216"/>
        <v>ชำระตรงเวลา</v>
      </c>
      <c r="K2806" s="10">
        <f t="shared" si="217"/>
        <v>0</v>
      </c>
      <c r="L2806" t="str">
        <f t="shared" si="218"/>
        <v>ลูกหนี้ชั้นดี</v>
      </c>
    </row>
    <row r="2807" spans="1:12" x14ac:dyDescent="0.2">
      <c r="A2807" t="s">
        <v>1691</v>
      </c>
      <c r="B2807" t="s">
        <v>13</v>
      </c>
      <c r="C2807">
        <v>7</v>
      </c>
      <c r="D2807">
        <v>1326020010935</v>
      </c>
      <c r="E2807" s="1">
        <v>46072</v>
      </c>
      <c r="F2807" s="1">
        <v>46074</v>
      </c>
      <c r="G2807">
        <v>3000</v>
      </c>
      <c r="H2807" s="1">
        <f t="shared" si="215"/>
        <v>46079</v>
      </c>
      <c r="I2807" s="5">
        <f t="shared" si="219"/>
        <v>46253</v>
      </c>
      <c r="J2807" s="9" t="str">
        <f t="shared" si="216"/>
        <v>ชำระตรงเวลา</v>
      </c>
      <c r="K2807" s="10">
        <f t="shared" si="217"/>
        <v>0</v>
      </c>
      <c r="L2807" t="str">
        <f t="shared" si="218"/>
        <v>ลูกหนี้ชั้นดี</v>
      </c>
    </row>
    <row r="2808" spans="1:12" x14ac:dyDescent="0.2">
      <c r="A2808" t="s">
        <v>1692</v>
      </c>
      <c r="B2808" t="s">
        <v>13</v>
      </c>
      <c r="C2808">
        <v>7</v>
      </c>
      <c r="D2808">
        <v>1326020010942</v>
      </c>
      <c r="E2808" s="1">
        <v>46072</v>
      </c>
      <c r="F2808" s="1">
        <v>46078</v>
      </c>
      <c r="G2808">
        <v>3720</v>
      </c>
      <c r="H2808" s="1">
        <f t="shared" si="215"/>
        <v>46079</v>
      </c>
      <c r="I2808" s="5">
        <f t="shared" si="219"/>
        <v>46253</v>
      </c>
      <c r="J2808" s="9" t="str">
        <f t="shared" si="216"/>
        <v>ชำระตรงเวลา</v>
      </c>
      <c r="K2808" s="10">
        <f t="shared" si="217"/>
        <v>0</v>
      </c>
      <c r="L2808" t="str">
        <f t="shared" si="218"/>
        <v>ลูกหนี้ชั้นดี</v>
      </c>
    </row>
    <row r="2809" spans="1:12" x14ac:dyDescent="0.2">
      <c r="A2809" t="s">
        <v>1692</v>
      </c>
      <c r="B2809" t="s">
        <v>13</v>
      </c>
      <c r="C2809">
        <v>7</v>
      </c>
      <c r="D2809">
        <v>1326020010942</v>
      </c>
      <c r="E2809" s="1">
        <v>46072</v>
      </c>
      <c r="F2809" s="1">
        <v>46078</v>
      </c>
      <c r="G2809">
        <v>3720</v>
      </c>
      <c r="H2809" s="1">
        <f t="shared" si="215"/>
        <v>46079</v>
      </c>
      <c r="I2809" s="5">
        <f t="shared" si="219"/>
        <v>46253</v>
      </c>
      <c r="J2809" s="9" t="str">
        <f t="shared" si="216"/>
        <v>ชำระตรงเวลา</v>
      </c>
      <c r="K2809" s="10">
        <f t="shared" si="217"/>
        <v>0</v>
      </c>
      <c r="L2809" t="str">
        <f t="shared" si="218"/>
        <v>ลูกหนี้ชั้นดี</v>
      </c>
    </row>
    <row r="2810" spans="1:12" x14ac:dyDescent="0.2">
      <c r="A2810" t="s">
        <v>192</v>
      </c>
      <c r="B2810" t="s">
        <v>13</v>
      </c>
      <c r="C2810">
        <v>7</v>
      </c>
      <c r="D2810">
        <v>1326020010959</v>
      </c>
      <c r="E2810" s="1">
        <v>46072</v>
      </c>
      <c r="F2810" s="1">
        <v>46078</v>
      </c>
      <c r="G2810">
        <v>6595</v>
      </c>
      <c r="H2810" s="1">
        <f t="shared" si="215"/>
        <v>46079</v>
      </c>
      <c r="I2810" s="5">
        <f t="shared" si="219"/>
        <v>46253</v>
      </c>
      <c r="J2810" s="9" t="str">
        <f t="shared" si="216"/>
        <v>ชำระตรงเวลา</v>
      </c>
      <c r="K2810" s="10">
        <f t="shared" si="217"/>
        <v>0</v>
      </c>
      <c r="L2810" t="str">
        <f t="shared" si="218"/>
        <v>ลูกหนี้ชั้นดี</v>
      </c>
    </row>
    <row r="2811" spans="1:12" x14ac:dyDescent="0.2">
      <c r="A2811" t="s">
        <v>1693</v>
      </c>
      <c r="B2811" t="s">
        <v>13</v>
      </c>
      <c r="C2811">
        <v>7</v>
      </c>
      <c r="D2811">
        <v>1326020010966</v>
      </c>
      <c r="E2811" s="1">
        <v>46072</v>
      </c>
      <c r="F2811" s="1">
        <v>46073</v>
      </c>
      <c r="G2811">
        <v>5863</v>
      </c>
      <c r="H2811" s="1">
        <f t="shared" si="215"/>
        <v>46079</v>
      </c>
      <c r="I2811" s="5">
        <f t="shared" si="219"/>
        <v>46253</v>
      </c>
      <c r="J2811" s="9" t="str">
        <f t="shared" si="216"/>
        <v>ชำระตรงเวลา</v>
      </c>
      <c r="K2811" s="10">
        <f t="shared" si="217"/>
        <v>0</v>
      </c>
      <c r="L2811" t="str">
        <f t="shared" si="218"/>
        <v>ลูกหนี้ชั้นดี</v>
      </c>
    </row>
    <row r="2812" spans="1:12" x14ac:dyDescent="0.2">
      <c r="A2812" t="s">
        <v>1693</v>
      </c>
      <c r="B2812" t="s">
        <v>13</v>
      </c>
      <c r="C2812">
        <v>7</v>
      </c>
      <c r="D2812">
        <v>1326020010966</v>
      </c>
      <c r="E2812" s="1">
        <v>46072</v>
      </c>
      <c r="F2812" s="1">
        <v>46073</v>
      </c>
      <c r="G2812">
        <v>5863</v>
      </c>
      <c r="H2812" s="1">
        <f t="shared" si="215"/>
        <v>46079</v>
      </c>
      <c r="I2812" s="5">
        <f t="shared" si="219"/>
        <v>46253</v>
      </c>
      <c r="J2812" s="9" t="str">
        <f t="shared" si="216"/>
        <v>ชำระตรงเวลา</v>
      </c>
      <c r="K2812" s="10">
        <f t="shared" si="217"/>
        <v>0</v>
      </c>
      <c r="L2812" t="str">
        <f t="shared" si="218"/>
        <v>ลูกหนี้ชั้นดี</v>
      </c>
    </row>
    <row r="2813" spans="1:12" x14ac:dyDescent="0.2">
      <c r="A2813" t="s">
        <v>1694</v>
      </c>
      <c r="B2813" t="s">
        <v>13</v>
      </c>
      <c r="C2813">
        <v>7</v>
      </c>
      <c r="D2813">
        <v>1326020010980</v>
      </c>
      <c r="E2813" s="1">
        <v>46072</v>
      </c>
      <c r="F2813" s="1">
        <v>46073</v>
      </c>
      <c r="G2813">
        <v>4200</v>
      </c>
      <c r="H2813" s="1">
        <f t="shared" si="215"/>
        <v>46079</v>
      </c>
      <c r="I2813" s="5">
        <f t="shared" si="219"/>
        <v>46253</v>
      </c>
      <c r="J2813" s="9" t="str">
        <f t="shared" si="216"/>
        <v>ชำระตรงเวลา</v>
      </c>
      <c r="K2813" s="10">
        <f t="shared" si="217"/>
        <v>0</v>
      </c>
      <c r="L2813" t="str">
        <f t="shared" si="218"/>
        <v>ลูกหนี้ชั้นดี</v>
      </c>
    </row>
    <row r="2814" spans="1:12" x14ac:dyDescent="0.2">
      <c r="A2814" t="s">
        <v>1694</v>
      </c>
      <c r="B2814" t="s">
        <v>13</v>
      </c>
      <c r="C2814">
        <v>7</v>
      </c>
      <c r="D2814">
        <v>1326020010980</v>
      </c>
      <c r="E2814" s="1">
        <v>46072</v>
      </c>
      <c r="F2814" s="1">
        <v>46073</v>
      </c>
      <c r="G2814">
        <v>4200</v>
      </c>
      <c r="H2814" s="1">
        <f t="shared" si="215"/>
        <v>46079</v>
      </c>
      <c r="I2814" s="5">
        <f t="shared" si="219"/>
        <v>46253</v>
      </c>
      <c r="J2814" s="9" t="str">
        <f t="shared" si="216"/>
        <v>ชำระตรงเวลา</v>
      </c>
      <c r="K2814" s="10">
        <f t="shared" si="217"/>
        <v>0</v>
      </c>
      <c r="L2814" t="str">
        <f t="shared" si="218"/>
        <v>ลูกหนี้ชั้นดี</v>
      </c>
    </row>
    <row r="2815" spans="1:12" x14ac:dyDescent="0.2">
      <c r="A2815" t="s">
        <v>1207</v>
      </c>
      <c r="B2815" t="s">
        <v>13</v>
      </c>
      <c r="C2815">
        <v>7</v>
      </c>
      <c r="D2815">
        <v>1326020010997</v>
      </c>
      <c r="E2815" s="1">
        <v>46072</v>
      </c>
      <c r="F2815" s="1">
        <v>46079</v>
      </c>
      <c r="G2815">
        <v>16800</v>
      </c>
      <c r="H2815" s="1">
        <f t="shared" si="215"/>
        <v>46079</v>
      </c>
      <c r="I2815" s="5">
        <f t="shared" si="219"/>
        <v>46253</v>
      </c>
      <c r="J2815" s="9" t="str">
        <f t="shared" si="216"/>
        <v>ค้างชำระ 1 - 30 วัน</v>
      </c>
      <c r="K2815" s="10">
        <f t="shared" si="217"/>
        <v>0</v>
      </c>
      <c r="L2815" t="str">
        <f t="shared" si="218"/>
        <v>ลูกหนี้ชั้นดี</v>
      </c>
    </row>
    <row r="2816" spans="1:12" x14ac:dyDescent="0.2">
      <c r="A2816" t="s">
        <v>1695</v>
      </c>
      <c r="B2816" t="s">
        <v>13</v>
      </c>
      <c r="C2816">
        <v>7</v>
      </c>
      <c r="D2816">
        <v>1326020011185</v>
      </c>
      <c r="E2816" s="1">
        <v>46072</v>
      </c>
      <c r="F2816" s="1">
        <v>46081</v>
      </c>
      <c r="G2816">
        <v>2630</v>
      </c>
      <c r="H2816" s="1">
        <f t="shared" si="215"/>
        <v>46079</v>
      </c>
      <c r="I2816" s="5">
        <f t="shared" si="219"/>
        <v>46253</v>
      </c>
      <c r="J2816" s="9" t="str">
        <f t="shared" si="216"/>
        <v>ชำระตรงเวลา</v>
      </c>
      <c r="K2816" s="10">
        <f t="shared" si="217"/>
        <v>2</v>
      </c>
      <c r="L2816" t="str">
        <f t="shared" si="218"/>
        <v>ลูกหนี้ชั้นดี</v>
      </c>
    </row>
    <row r="2817" spans="1:12" x14ac:dyDescent="0.2">
      <c r="A2817" t="s">
        <v>1696</v>
      </c>
      <c r="B2817" t="s">
        <v>13</v>
      </c>
      <c r="C2817">
        <v>7</v>
      </c>
      <c r="D2817">
        <v>1326020011192</v>
      </c>
      <c r="E2817" s="1">
        <v>46072</v>
      </c>
      <c r="F2817" s="1">
        <v>46077</v>
      </c>
      <c r="G2817">
        <v>2460</v>
      </c>
      <c r="H2817" s="1">
        <f t="shared" si="215"/>
        <v>46079</v>
      </c>
      <c r="I2817" s="5">
        <f t="shared" si="219"/>
        <v>46253</v>
      </c>
      <c r="J2817" s="9" t="str">
        <f t="shared" si="216"/>
        <v>ชำระตรงเวลา</v>
      </c>
      <c r="K2817" s="10">
        <f t="shared" si="217"/>
        <v>0</v>
      </c>
      <c r="L2817" t="str">
        <f t="shared" si="218"/>
        <v>ลูกหนี้ชั้นดี</v>
      </c>
    </row>
    <row r="2818" spans="1:12" x14ac:dyDescent="0.2">
      <c r="A2818" t="s">
        <v>1697</v>
      </c>
      <c r="B2818" t="s">
        <v>13</v>
      </c>
      <c r="C2818">
        <v>7</v>
      </c>
      <c r="D2818">
        <v>1326020011208</v>
      </c>
      <c r="E2818" s="1">
        <v>46073</v>
      </c>
      <c r="F2818" s="1">
        <v>46079</v>
      </c>
      <c r="G2818">
        <v>260</v>
      </c>
      <c r="H2818" s="1">
        <f t="shared" ref="H2818:H2881" si="220">E2818+C2818</f>
        <v>46080</v>
      </c>
      <c r="I2818" s="5">
        <f t="shared" si="219"/>
        <v>46253</v>
      </c>
      <c r="J2818" s="9" t="str">
        <f t="shared" ref="J2818:J2881" si="221">IF(K2819&lt;=0, "ชำระตรงเวลา", IF(K2819&lt;=30, "ค้างชำระ 1 - 30 วัน", IF(K2819&lt;=60, "ค้างชำระ 31 - 60 วัน", IF(K2819&lt;=90, "ค้างชำระ 61 - 90 วัน", "ค้างชำระเกิน 90 วัน"))))</f>
        <v>ชำระตรงเวลา</v>
      </c>
      <c r="K2818" s="10">
        <f t="shared" ref="K2818:K2881" si="222">IF(OR(F2818="",F2818="(ว่าง)"), MAX(0,I2817-H2818), MAX(0,F2818-H2818))</f>
        <v>0</v>
      </c>
      <c r="L2818" t="str">
        <f t="shared" ref="L2818:L2881" si="223">IF(K2818&lt;=30, "ลูกหนี้ชั้นดี", IF(K2818&lt;=90, "ลูกหนี้เฝ้าติดตาม", "ลูกหนี้ด้อยคุณภาพ (NPL)"))</f>
        <v>ลูกหนี้ชั้นดี</v>
      </c>
    </row>
    <row r="2819" spans="1:12" x14ac:dyDescent="0.2">
      <c r="A2819" t="s">
        <v>180</v>
      </c>
      <c r="B2819" t="s">
        <v>13</v>
      </c>
      <c r="C2819">
        <v>15</v>
      </c>
      <c r="D2819">
        <v>1326020011307</v>
      </c>
      <c r="E2819" s="1">
        <v>46073</v>
      </c>
      <c r="F2819" s="1">
        <v>46088</v>
      </c>
      <c r="G2819">
        <v>175</v>
      </c>
      <c r="H2819" s="1">
        <f t="shared" si="220"/>
        <v>46088</v>
      </c>
      <c r="I2819" s="5">
        <f t="shared" si="219"/>
        <v>46253</v>
      </c>
      <c r="J2819" s="9" t="str">
        <f t="shared" si="221"/>
        <v>ชำระตรงเวลา</v>
      </c>
      <c r="K2819" s="10">
        <f t="shared" si="222"/>
        <v>0</v>
      </c>
      <c r="L2819" t="str">
        <f t="shared" si="223"/>
        <v>ลูกหนี้ชั้นดี</v>
      </c>
    </row>
    <row r="2820" spans="1:12" x14ac:dyDescent="0.2">
      <c r="A2820" t="s">
        <v>180</v>
      </c>
      <c r="B2820" t="s">
        <v>13</v>
      </c>
      <c r="C2820">
        <v>15</v>
      </c>
      <c r="D2820">
        <v>1326020011307</v>
      </c>
      <c r="E2820" s="1">
        <v>46073</v>
      </c>
      <c r="F2820" s="1">
        <v>46088</v>
      </c>
      <c r="G2820">
        <v>175</v>
      </c>
      <c r="H2820" s="1">
        <f t="shared" si="220"/>
        <v>46088</v>
      </c>
      <c r="I2820" s="5">
        <f t="shared" ref="I2820:I2883" si="224">I2819</f>
        <v>46253</v>
      </c>
      <c r="J2820" s="9" t="str">
        <f t="shared" si="221"/>
        <v>ชำระตรงเวลา</v>
      </c>
      <c r="K2820" s="10">
        <f t="shared" si="222"/>
        <v>0</v>
      </c>
      <c r="L2820" t="str">
        <f t="shared" si="223"/>
        <v>ลูกหนี้ชั้นดี</v>
      </c>
    </row>
    <row r="2821" spans="1:12" x14ac:dyDescent="0.2">
      <c r="A2821" t="s">
        <v>1698</v>
      </c>
      <c r="B2821" t="s">
        <v>13</v>
      </c>
      <c r="C2821">
        <v>15</v>
      </c>
      <c r="D2821">
        <v>1326020011369</v>
      </c>
      <c r="E2821" s="1">
        <v>46073</v>
      </c>
      <c r="F2821" s="1">
        <v>46087</v>
      </c>
      <c r="G2821">
        <v>2120</v>
      </c>
      <c r="H2821" s="1">
        <f t="shared" si="220"/>
        <v>46088</v>
      </c>
      <c r="I2821" s="5">
        <f t="shared" si="224"/>
        <v>46253</v>
      </c>
      <c r="J2821" s="9" t="str">
        <f t="shared" si="221"/>
        <v>ชำระตรงเวลา</v>
      </c>
      <c r="K2821" s="10">
        <f t="shared" si="222"/>
        <v>0</v>
      </c>
      <c r="L2821" t="str">
        <f t="shared" si="223"/>
        <v>ลูกหนี้ชั้นดี</v>
      </c>
    </row>
    <row r="2822" spans="1:12" x14ac:dyDescent="0.2">
      <c r="A2822" t="s">
        <v>1699</v>
      </c>
      <c r="B2822" t="s">
        <v>8</v>
      </c>
      <c r="C2822">
        <v>7</v>
      </c>
      <c r="D2822">
        <v>1526020013695</v>
      </c>
      <c r="E2822" s="1">
        <v>46080</v>
      </c>
      <c r="F2822" s="1">
        <v>46080</v>
      </c>
      <c r="G2822">
        <v>4414</v>
      </c>
      <c r="H2822" s="1">
        <f t="shared" si="220"/>
        <v>46087</v>
      </c>
      <c r="I2822" s="5">
        <f t="shared" si="224"/>
        <v>46253</v>
      </c>
      <c r="J2822" s="9" t="str">
        <f t="shared" si="221"/>
        <v>ชำระตรงเวลา</v>
      </c>
      <c r="K2822" s="10">
        <f t="shared" si="222"/>
        <v>0</v>
      </c>
      <c r="L2822" t="str">
        <f t="shared" si="223"/>
        <v>ลูกหนี้ชั้นดี</v>
      </c>
    </row>
    <row r="2823" spans="1:12" x14ac:dyDescent="0.2">
      <c r="A2823" t="s">
        <v>1700</v>
      </c>
      <c r="B2823" t="s">
        <v>8</v>
      </c>
      <c r="C2823">
        <v>7</v>
      </c>
      <c r="D2823">
        <v>1526020013718</v>
      </c>
      <c r="E2823" s="1">
        <v>46080</v>
      </c>
      <c r="F2823" s="1">
        <v>46086</v>
      </c>
      <c r="G2823">
        <v>15713</v>
      </c>
      <c r="H2823" s="1">
        <f t="shared" si="220"/>
        <v>46087</v>
      </c>
      <c r="I2823" s="5">
        <f t="shared" si="224"/>
        <v>46253</v>
      </c>
      <c r="J2823" s="9" t="str">
        <f t="shared" si="221"/>
        <v>ชำระตรงเวลา</v>
      </c>
      <c r="K2823" s="10">
        <f t="shared" si="222"/>
        <v>0</v>
      </c>
      <c r="L2823" t="str">
        <f t="shared" si="223"/>
        <v>ลูกหนี้ชั้นดี</v>
      </c>
    </row>
    <row r="2824" spans="1:12" x14ac:dyDescent="0.2">
      <c r="A2824" t="s">
        <v>1700</v>
      </c>
      <c r="B2824" t="s">
        <v>8</v>
      </c>
      <c r="C2824">
        <v>7</v>
      </c>
      <c r="D2824">
        <v>1526020013718</v>
      </c>
      <c r="E2824" s="1">
        <v>46080</v>
      </c>
      <c r="F2824" s="1">
        <v>46086</v>
      </c>
      <c r="G2824">
        <v>15713</v>
      </c>
      <c r="H2824" s="1">
        <f t="shared" si="220"/>
        <v>46087</v>
      </c>
      <c r="I2824" s="5">
        <f t="shared" si="224"/>
        <v>46253</v>
      </c>
      <c r="J2824" s="9" t="str">
        <f t="shared" si="221"/>
        <v>ชำระตรงเวลา</v>
      </c>
      <c r="K2824" s="10">
        <f t="shared" si="222"/>
        <v>0</v>
      </c>
      <c r="L2824" t="str">
        <f t="shared" si="223"/>
        <v>ลูกหนี้ชั้นดี</v>
      </c>
    </row>
    <row r="2825" spans="1:12" x14ac:dyDescent="0.2">
      <c r="A2825" t="s">
        <v>1701</v>
      </c>
      <c r="B2825" t="s">
        <v>8</v>
      </c>
      <c r="C2825">
        <v>7</v>
      </c>
      <c r="D2825">
        <v>1526020013725</v>
      </c>
      <c r="E2825" s="1">
        <v>46080</v>
      </c>
      <c r="F2825" s="1">
        <v>46081</v>
      </c>
      <c r="G2825">
        <v>2410</v>
      </c>
      <c r="H2825" s="1">
        <f t="shared" si="220"/>
        <v>46087</v>
      </c>
      <c r="I2825" s="5">
        <f t="shared" si="224"/>
        <v>46253</v>
      </c>
      <c r="J2825" s="9" t="str">
        <f t="shared" si="221"/>
        <v>ชำระตรงเวลา</v>
      </c>
      <c r="K2825" s="10">
        <f t="shared" si="222"/>
        <v>0</v>
      </c>
      <c r="L2825" t="str">
        <f t="shared" si="223"/>
        <v>ลูกหนี้ชั้นดี</v>
      </c>
    </row>
    <row r="2826" spans="1:12" x14ac:dyDescent="0.2">
      <c r="A2826" t="s">
        <v>1701</v>
      </c>
      <c r="B2826" t="s">
        <v>8</v>
      </c>
      <c r="C2826">
        <v>7</v>
      </c>
      <c r="D2826">
        <v>1526020013725</v>
      </c>
      <c r="E2826" s="1">
        <v>46080</v>
      </c>
      <c r="F2826" s="1">
        <v>46081</v>
      </c>
      <c r="G2826">
        <v>2410</v>
      </c>
      <c r="H2826" s="1">
        <f t="shared" si="220"/>
        <v>46087</v>
      </c>
      <c r="I2826" s="5">
        <f t="shared" si="224"/>
        <v>46253</v>
      </c>
      <c r="J2826" s="9" t="str">
        <f t="shared" si="221"/>
        <v>ชำระตรงเวลา</v>
      </c>
      <c r="K2826" s="10">
        <f t="shared" si="222"/>
        <v>0</v>
      </c>
      <c r="L2826" t="str">
        <f t="shared" si="223"/>
        <v>ลูกหนี้ชั้นดี</v>
      </c>
    </row>
    <row r="2827" spans="1:12" x14ac:dyDescent="0.2">
      <c r="A2827" t="s">
        <v>973</v>
      </c>
      <c r="B2827" t="s">
        <v>8</v>
      </c>
      <c r="C2827">
        <v>7</v>
      </c>
      <c r="D2827">
        <v>1526020013732</v>
      </c>
      <c r="E2827" s="1">
        <v>46079</v>
      </c>
      <c r="F2827" s="1">
        <v>46084</v>
      </c>
      <c r="G2827">
        <v>1485</v>
      </c>
      <c r="H2827" s="1">
        <f t="shared" si="220"/>
        <v>46086</v>
      </c>
      <c r="I2827" s="5">
        <f t="shared" si="224"/>
        <v>46253</v>
      </c>
      <c r="J2827" s="9" t="str">
        <f t="shared" si="221"/>
        <v>ชำระตรงเวลา</v>
      </c>
      <c r="K2827" s="10">
        <f t="shared" si="222"/>
        <v>0</v>
      </c>
      <c r="L2827" t="str">
        <f t="shared" si="223"/>
        <v>ลูกหนี้ชั้นดี</v>
      </c>
    </row>
    <row r="2828" spans="1:12" x14ac:dyDescent="0.2">
      <c r="A2828" t="s">
        <v>206</v>
      </c>
      <c r="B2828" t="s">
        <v>8</v>
      </c>
      <c r="C2828">
        <v>7</v>
      </c>
      <c r="D2828">
        <v>1526020013749</v>
      </c>
      <c r="E2828" s="1">
        <v>46079</v>
      </c>
      <c r="F2828" s="1">
        <v>46086</v>
      </c>
      <c r="G2828">
        <v>1220</v>
      </c>
      <c r="H2828" s="1">
        <f t="shared" si="220"/>
        <v>46086</v>
      </c>
      <c r="I2828" s="5">
        <f t="shared" si="224"/>
        <v>46253</v>
      </c>
      <c r="J2828" s="9" t="str">
        <f t="shared" si="221"/>
        <v>ชำระตรงเวลา</v>
      </c>
      <c r="K2828" s="10">
        <f t="shared" si="222"/>
        <v>0</v>
      </c>
      <c r="L2828" t="str">
        <f t="shared" si="223"/>
        <v>ลูกหนี้ชั้นดี</v>
      </c>
    </row>
    <row r="2829" spans="1:12" x14ac:dyDescent="0.2">
      <c r="A2829" t="s">
        <v>1624</v>
      </c>
      <c r="B2829" t="s">
        <v>8</v>
      </c>
      <c r="C2829">
        <v>7</v>
      </c>
      <c r="D2829">
        <v>1526020013756</v>
      </c>
      <c r="E2829" s="1">
        <v>46080</v>
      </c>
      <c r="F2829" s="1">
        <v>46085</v>
      </c>
      <c r="G2829">
        <v>3010</v>
      </c>
      <c r="H2829" s="1">
        <f t="shared" si="220"/>
        <v>46087</v>
      </c>
      <c r="I2829" s="5">
        <f t="shared" si="224"/>
        <v>46253</v>
      </c>
      <c r="J2829" s="9" t="str">
        <f t="shared" si="221"/>
        <v>ชำระตรงเวลา</v>
      </c>
      <c r="K2829" s="10">
        <f t="shared" si="222"/>
        <v>0</v>
      </c>
      <c r="L2829" t="str">
        <f t="shared" si="223"/>
        <v>ลูกหนี้ชั้นดี</v>
      </c>
    </row>
    <row r="2830" spans="1:12" x14ac:dyDescent="0.2">
      <c r="A2830" t="s">
        <v>71</v>
      </c>
      <c r="B2830" t="s">
        <v>8</v>
      </c>
      <c r="C2830">
        <v>30</v>
      </c>
      <c r="D2830">
        <v>1526020014081</v>
      </c>
      <c r="E2830" s="1">
        <v>46079</v>
      </c>
      <c r="F2830" s="1">
        <v>46079</v>
      </c>
      <c r="G2830">
        <v>275</v>
      </c>
      <c r="H2830" s="1">
        <f t="shared" si="220"/>
        <v>46109</v>
      </c>
      <c r="I2830" s="5">
        <f t="shared" si="224"/>
        <v>46253</v>
      </c>
      <c r="J2830" s="9" t="str">
        <f t="shared" si="221"/>
        <v>ค้างชำระ 1 - 30 วัน</v>
      </c>
      <c r="K2830" s="10">
        <f t="shared" si="222"/>
        <v>0</v>
      </c>
      <c r="L2830" t="str">
        <f t="shared" si="223"/>
        <v>ลูกหนี้ชั้นดี</v>
      </c>
    </row>
    <row r="2831" spans="1:12" x14ac:dyDescent="0.2">
      <c r="A2831" t="s">
        <v>1702</v>
      </c>
      <c r="B2831" t="s">
        <v>8</v>
      </c>
      <c r="C2831">
        <v>7</v>
      </c>
      <c r="D2831">
        <v>1526020014135</v>
      </c>
      <c r="E2831" s="1">
        <v>46081</v>
      </c>
      <c r="F2831" s="1">
        <v>46091</v>
      </c>
      <c r="G2831">
        <v>2100</v>
      </c>
      <c r="H2831" s="1">
        <f t="shared" si="220"/>
        <v>46088</v>
      </c>
      <c r="I2831" s="5">
        <f t="shared" si="224"/>
        <v>46253</v>
      </c>
      <c r="J2831" s="9" t="str">
        <f t="shared" si="221"/>
        <v>ค้างชำระ 1 - 30 วัน</v>
      </c>
      <c r="K2831" s="10">
        <f t="shared" si="222"/>
        <v>3</v>
      </c>
      <c r="L2831" t="str">
        <f t="shared" si="223"/>
        <v>ลูกหนี้ชั้นดี</v>
      </c>
    </row>
    <row r="2832" spans="1:12" x14ac:dyDescent="0.2">
      <c r="A2832" t="s">
        <v>1703</v>
      </c>
      <c r="B2832" t="s">
        <v>8</v>
      </c>
      <c r="C2832">
        <v>7</v>
      </c>
      <c r="D2832">
        <v>1526020014142</v>
      </c>
      <c r="E2832" s="1">
        <v>46081</v>
      </c>
      <c r="F2832" s="1">
        <v>46092</v>
      </c>
      <c r="G2832">
        <v>1955</v>
      </c>
      <c r="H2832" s="1">
        <f t="shared" si="220"/>
        <v>46088</v>
      </c>
      <c r="I2832" s="5">
        <f t="shared" si="224"/>
        <v>46253</v>
      </c>
      <c r="J2832" s="9" t="str">
        <f t="shared" si="221"/>
        <v>ชำระตรงเวลา</v>
      </c>
      <c r="K2832" s="10">
        <f t="shared" si="222"/>
        <v>4</v>
      </c>
      <c r="L2832" t="str">
        <f t="shared" si="223"/>
        <v>ลูกหนี้ชั้นดี</v>
      </c>
    </row>
    <row r="2833" spans="1:12" x14ac:dyDescent="0.2">
      <c r="A2833" t="s">
        <v>1704</v>
      </c>
      <c r="B2833" t="s">
        <v>8</v>
      </c>
      <c r="C2833">
        <v>7</v>
      </c>
      <c r="D2833">
        <v>1526020014159</v>
      </c>
      <c r="E2833" s="1">
        <v>46079</v>
      </c>
      <c r="F2833" s="1">
        <v>46081</v>
      </c>
      <c r="G2833">
        <v>963</v>
      </c>
      <c r="H2833" s="1">
        <f t="shared" si="220"/>
        <v>46086</v>
      </c>
      <c r="I2833" s="5">
        <f t="shared" si="224"/>
        <v>46253</v>
      </c>
      <c r="J2833" s="9" t="str">
        <f t="shared" si="221"/>
        <v>ชำระตรงเวลา</v>
      </c>
      <c r="K2833" s="10">
        <f t="shared" si="222"/>
        <v>0</v>
      </c>
      <c r="L2833" t="str">
        <f t="shared" si="223"/>
        <v>ลูกหนี้ชั้นดี</v>
      </c>
    </row>
    <row r="2834" spans="1:12" x14ac:dyDescent="0.2">
      <c r="A2834" t="s">
        <v>1216</v>
      </c>
      <c r="B2834" t="s">
        <v>8</v>
      </c>
      <c r="C2834">
        <v>7</v>
      </c>
      <c r="D2834">
        <v>1526020014197</v>
      </c>
      <c r="E2834" s="1">
        <v>46081</v>
      </c>
      <c r="F2834" s="1">
        <v>46084</v>
      </c>
      <c r="G2834">
        <v>2980</v>
      </c>
      <c r="H2834" s="1">
        <f t="shared" si="220"/>
        <v>46088</v>
      </c>
      <c r="I2834" s="5">
        <f t="shared" si="224"/>
        <v>46253</v>
      </c>
      <c r="J2834" s="9" t="str">
        <f t="shared" si="221"/>
        <v>ชำระตรงเวลา</v>
      </c>
      <c r="K2834" s="10">
        <f t="shared" si="222"/>
        <v>0</v>
      </c>
      <c r="L2834" t="str">
        <f t="shared" si="223"/>
        <v>ลูกหนี้ชั้นดี</v>
      </c>
    </row>
    <row r="2835" spans="1:12" x14ac:dyDescent="0.2">
      <c r="A2835" t="s">
        <v>1216</v>
      </c>
      <c r="B2835" t="s">
        <v>8</v>
      </c>
      <c r="C2835">
        <v>7</v>
      </c>
      <c r="D2835">
        <v>1526020014197</v>
      </c>
      <c r="E2835" s="1">
        <v>46081</v>
      </c>
      <c r="F2835" s="1">
        <v>46084</v>
      </c>
      <c r="G2835">
        <v>2980</v>
      </c>
      <c r="H2835" s="1">
        <f t="shared" si="220"/>
        <v>46088</v>
      </c>
      <c r="I2835" s="5">
        <f t="shared" si="224"/>
        <v>46253</v>
      </c>
      <c r="J2835" s="9" t="str">
        <f t="shared" si="221"/>
        <v>ค้างชำระ 1 - 30 วัน</v>
      </c>
      <c r="K2835" s="10">
        <f t="shared" si="222"/>
        <v>0</v>
      </c>
      <c r="L2835" t="str">
        <f t="shared" si="223"/>
        <v>ลูกหนี้ชั้นดี</v>
      </c>
    </row>
    <row r="2836" spans="1:12" x14ac:dyDescent="0.2">
      <c r="A2836" t="s">
        <v>1705</v>
      </c>
      <c r="B2836" t="s">
        <v>8</v>
      </c>
      <c r="C2836">
        <v>7</v>
      </c>
      <c r="D2836">
        <v>1526020014203</v>
      </c>
      <c r="E2836" s="1">
        <v>46081</v>
      </c>
      <c r="F2836" s="1">
        <v>46091</v>
      </c>
      <c r="G2836">
        <v>600</v>
      </c>
      <c r="H2836" s="1">
        <f t="shared" si="220"/>
        <v>46088</v>
      </c>
      <c r="I2836" s="5">
        <f t="shared" si="224"/>
        <v>46253</v>
      </c>
      <c r="J2836" s="9" t="str">
        <f t="shared" si="221"/>
        <v>ชำระตรงเวลา</v>
      </c>
      <c r="K2836" s="10">
        <f t="shared" si="222"/>
        <v>3</v>
      </c>
      <c r="L2836" t="str">
        <f t="shared" si="223"/>
        <v>ลูกหนี้ชั้นดี</v>
      </c>
    </row>
    <row r="2837" spans="1:12" x14ac:dyDescent="0.2">
      <c r="A2837" t="s">
        <v>1080</v>
      </c>
      <c r="B2837" t="s">
        <v>8</v>
      </c>
      <c r="C2837">
        <v>7</v>
      </c>
      <c r="D2837">
        <v>1526020014227</v>
      </c>
      <c r="E2837" s="1">
        <v>46081</v>
      </c>
      <c r="F2837" s="1">
        <v>46084</v>
      </c>
      <c r="G2837">
        <v>50</v>
      </c>
      <c r="H2837" s="1">
        <f t="shared" si="220"/>
        <v>46088</v>
      </c>
      <c r="I2837" s="5">
        <f t="shared" si="224"/>
        <v>46253</v>
      </c>
      <c r="J2837" s="9" t="str">
        <f t="shared" si="221"/>
        <v>ค้างชำระ 1 - 30 วัน</v>
      </c>
      <c r="K2837" s="10">
        <f t="shared" si="222"/>
        <v>0</v>
      </c>
      <c r="L2837" t="str">
        <f t="shared" si="223"/>
        <v>ลูกหนี้ชั้นดี</v>
      </c>
    </row>
    <row r="2838" spans="1:12" x14ac:dyDescent="0.2">
      <c r="A2838" t="s">
        <v>1706</v>
      </c>
      <c r="B2838" t="s">
        <v>8</v>
      </c>
      <c r="C2838">
        <v>7</v>
      </c>
      <c r="D2838">
        <v>1526020014234</v>
      </c>
      <c r="E2838" s="1">
        <v>46081</v>
      </c>
      <c r="F2838" s="1">
        <v>46091</v>
      </c>
      <c r="G2838">
        <v>200</v>
      </c>
      <c r="H2838" s="1">
        <f t="shared" si="220"/>
        <v>46088</v>
      </c>
      <c r="I2838" s="5">
        <f t="shared" si="224"/>
        <v>46253</v>
      </c>
      <c r="J2838" s="9" t="str">
        <f t="shared" si="221"/>
        <v>ค้างชำระ 1 - 30 วัน</v>
      </c>
      <c r="K2838" s="10">
        <f t="shared" si="222"/>
        <v>3</v>
      </c>
      <c r="L2838" t="str">
        <f t="shared" si="223"/>
        <v>ลูกหนี้ชั้นดี</v>
      </c>
    </row>
    <row r="2839" spans="1:12" x14ac:dyDescent="0.2">
      <c r="A2839" t="s">
        <v>208</v>
      </c>
      <c r="B2839" t="s">
        <v>8</v>
      </c>
      <c r="C2839">
        <v>20</v>
      </c>
      <c r="D2839">
        <v>1526020014531</v>
      </c>
      <c r="E2839" s="1">
        <v>46081</v>
      </c>
      <c r="F2839" s="1">
        <v>46105</v>
      </c>
      <c r="G2839">
        <v>51275</v>
      </c>
      <c r="H2839" s="1">
        <f t="shared" si="220"/>
        <v>46101</v>
      </c>
      <c r="I2839" s="5">
        <f t="shared" si="224"/>
        <v>46253</v>
      </c>
      <c r="J2839" s="9" t="str">
        <f t="shared" si="221"/>
        <v>ค้างชำระ 1 - 30 วัน</v>
      </c>
      <c r="K2839" s="10">
        <f t="shared" si="222"/>
        <v>4</v>
      </c>
      <c r="L2839" t="str">
        <f t="shared" si="223"/>
        <v>ลูกหนี้ชั้นดี</v>
      </c>
    </row>
    <row r="2840" spans="1:12" x14ac:dyDescent="0.2">
      <c r="A2840" t="s">
        <v>208</v>
      </c>
      <c r="B2840" t="s">
        <v>8</v>
      </c>
      <c r="C2840">
        <v>20</v>
      </c>
      <c r="D2840">
        <v>1526020014531</v>
      </c>
      <c r="E2840" s="1">
        <v>46081</v>
      </c>
      <c r="F2840" s="1">
        <v>46105</v>
      </c>
      <c r="G2840">
        <v>51275</v>
      </c>
      <c r="H2840" s="1">
        <f t="shared" si="220"/>
        <v>46101</v>
      </c>
      <c r="I2840" s="5">
        <f t="shared" si="224"/>
        <v>46253</v>
      </c>
      <c r="J2840" s="9" t="str">
        <f t="shared" si="221"/>
        <v>ชำระตรงเวลา</v>
      </c>
      <c r="K2840" s="10">
        <f t="shared" si="222"/>
        <v>4</v>
      </c>
      <c r="L2840" t="str">
        <f t="shared" si="223"/>
        <v>ลูกหนี้ชั้นดี</v>
      </c>
    </row>
    <row r="2841" spans="1:12" x14ac:dyDescent="0.2">
      <c r="A2841" t="s">
        <v>1707</v>
      </c>
      <c r="B2841" t="s">
        <v>106</v>
      </c>
      <c r="C2841">
        <v>15</v>
      </c>
      <c r="D2841">
        <v>5726020011721</v>
      </c>
      <c r="E2841" s="1">
        <v>46076</v>
      </c>
      <c r="F2841" s="1">
        <v>46076</v>
      </c>
      <c r="G2841">
        <v>200000</v>
      </c>
      <c r="H2841" s="1">
        <f t="shared" si="220"/>
        <v>46091</v>
      </c>
      <c r="I2841" s="5">
        <f t="shared" si="224"/>
        <v>46253</v>
      </c>
      <c r="J2841" s="9" t="str">
        <f t="shared" si="221"/>
        <v>ชำระตรงเวลา</v>
      </c>
      <c r="K2841" s="10">
        <f t="shared" si="222"/>
        <v>0</v>
      </c>
      <c r="L2841" t="str">
        <f t="shared" si="223"/>
        <v>ลูกหนี้ชั้นดี</v>
      </c>
    </row>
    <row r="2842" spans="1:12" x14ac:dyDescent="0.2">
      <c r="A2842" t="s">
        <v>1708</v>
      </c>
      <c r="B2842" t="s">
        <v>106</v>
      </c>
      <c r="C2842">
        <v>7</v>
      </c>
      <c r="D2842">
        <v>5726020011745</v>
      </c>
      <c r="E2842" s="1">
        <v>46076</v>
      </c>
      <c r="F2842" s="1">
        <v>46076</v>
      </c>
      <c r="G2842">
        <v>160</v>
      </c>
      <c r="H2842" s="1">
        <f t="shared" si="220"/>
        <v>46083</v>
      </c>
      <c r="I2842" s="5">
        <f t="shared" si="224"/>
        <v>46253</v>
      </c>
      <c r="J2842" s="9" t="str">
        <f t="shared" si="221"/>
        <v>ค้างชำระ 1 - 30 วัน</v>
      </c>
      <c r="K2842" s="10">
        <f t="shared" si="222"/>
        <v>0</v>
      </c>
      <c r="L2842" t="str">
        <f t="shared" si="223"/>
        <v>ลูกหนี้ชั้นดี</v>
      </c>
    </row>
    <row r="2843" spans="1:12" x14ac:dyDescent="0.2">
      <c r="A2843" t="s">
        <v>1709</v>
      </c>
      <c r="B2843" t="s">
        <v>106</v>
      </c>
      <c r="C2843">
        <v>7</v>
      </c>
      <c r="D2843">
        <v>5726020013299</v>
      </c>
      <c r="E2843" s="1">
        <v>46078</v>
      </c>
      <c r="F2843" s="1">
        <v>46091</v>
      </c>
      <c r="G2843">
        <v>1860</v>
      </c>
      <c r="H2843" s="1">
        <f t="shared" si="220"/>
        <v>46085</v>
      </c>
      <c r="I2843" s="5">
        <f t="shared" si="224"/>
        <v>46253</v>
      </c>
      <c r="J2843" s="9" t="str">
        <f t="shared" si="221"/>
        <v>ชำระตรงเวลา</v>
      </c>
      <c r="K2843" s="10">
        <f t="shared" si="222"/>
        <v>6</v>
      </c>
      <c r="L2843" t="str">
        <f t="shared" si="223"/>
        <v>ลูกหนี้ชั้นดี</v>
      </c>
    </row>
    <row r="2844" spans="1:12" x14ac:dyDescent="0.2">
      <c r="A2844" t="s">
        <v>1710</v>
      </c>
      <c r="B2844" t="s">
        <v>18</v>
      </c>
      <c r="C2844">
        <v>7</v>
      </c>
      <c r="D2844">
        <v>1226020009536</v>
      </c>
      <c r="E2844" s="1">
        <v>46071</v>
      </c>
      <c r="F2844" s="1">
        <v>46072</v>
      </c>
      <c r="G2844">
        <v>1479</v>
      </c>
      <c r="H2844" s="1">
        <f t="shared" si="220"/>
        <v>46078</v>
      </c>
      <c r="I2844" s="5">
        <f t="shared" si="224"/>
        <v>46253</v>
      </c>
      <c r="J2844" s="9" t="str">
        <f t="shared" si="221"/>
        <v>ชำระตรงเวลา</v>
      </c>
      <c r="K2844" s="10">
        <f t="shared" si="222"/>
        <v>0</v>
      </c>
      <c r="L2844" t="str">
        <f t="shared" si="223"/>
        <v>ลูกหนี้ชั้นดี</v>
      </c>
    </row>
    <row r="2845" spans="1:12" x14ac:dyDescent="0.2">
      <c r="A2845" t="s">
        <v>162</v>
      </c>
      <c r="B2845" t="s">
        <v>18</v>
      </c>
      <c r="C2845">
        <v>7</v>
      </c>
      <c r="D2845">
        <v>1226020009543</v>
      </c>
      <c r="E2845" s="1">
        <v>46071</v>
      </c>
      <c r="F2845" s="1">
        <v>46072</v>
      </c>
      <c r="G2845">
        <v>2400</v>
      </c>
      <c r="H2845" s="1">
        <f t="shared" si="220"/>
        <v>46078</v>
      </c>
      <c r="I2845" s="5">
        <f t="shared" si="224"/>
        <v>46253</v>
      </c>
      <c r="J2845" s="9" t="str">
        <f t="shared" si="221"/>
        <v>ค้างชำระ 1 - 30 วัน</v>
      </c>
      <c r="K2845" s="10">
        <f t="shared" si="222"/>
        <v>0</v>
      </c>
      <c r="L2845" t="str">
        <f t="shared" si="223"/>
        <v>ลูกหนี้ชั้นดี</v>
      </c>
    </row>
    <row r="2846" spans="1:12" x14ac:dyDescent="0.2">
      <c r="A2846" t="s">
        <v>164</v>
      </c>
      <c r="B2846" t="s">
        <v>18</v>
      </c>
      <c r="C2846">
        <v>7</v>
      </c>
      <c r="D2846">
        <v>1226020009567</v>
      </c>
      <c r="E2846" s="1">
        <v>46071</v>
      </c>
      <c r="F2846" s="1">
        <v>46080</v>
      </c>
      <c r="G2846">
        <v>930</v>
      </c>
      <c r="H2846" s="1">
        <f t="shared" si="220"/>
        <v>46078</v>
      </c>
      <c r="I2846" s="5">
        <f t="shared" si="224"/>
        <v>46253</v>
      </c>
      <c r="J2846" s="9" t="str">
        <f t="shared" si="221"/>
        <v>ค้างชำระ 1 - 30 วัน</v>
      </c>
      <c r="K2846" s="10">
        <f t="shared" si="222"/>
        <v>2</v>
      </c>
      <c r="L2846" t="str">
        <f t="shared" si="223"/>
        <v>ลูกหนี้ชั้นดี</v>
      </c>
    </row>
    <row r="2847" spans="1:12" x14ac:dyDescent="0.2">
      <c r="A2847" t="s">
        <v>164</v>
      </c>
      <c r="B2847" t="s">
        <v>18</v>
      </c>
      <c r="C2847">
        <v>7</v>
      </c>
      <c r="D2847">
        <v>1226020009567</v>
      </c>
      <c r="E2847" s="1">
        <v>46071</v>
      </c>
      <c r="F2847" s="1">
        <v>46080</v>
      </c>
      <c r="G2847">
        <v>930</v>
      </c>
      <c r="H2847" s="1">
        <f t="shared" si="220"/>
        <v>46078</v>
      </c>
      <c r="I2847" s="5">
        <f t="shared" si="224"/>
        <v>46253</v>
      </c>
      <c r="J2847" s="9" t="str">
        <f t="shared" si="221"/>
        <v>ชำระตรงเวลา</v>
      </c>
      <c r="K2847" s="10">
        <f t="shared" si="222"/>
        <v>2</v>
      </c>
      <c r="L2847" t="str">
        <f t="shared" si="223"/>
        <v>ลูกหนี้ชั้นดี</v>
      </c>
    </row>
    <row r="2848" spans="1:12" x14ac:dyDescent="0.2">
      <c r="A2848" t="s">
        <v>1595</v>
      </c>
      <c r="B2848" t="s">
        <v>18</v>
      </c>
      <c r="C2848">
        <v>7</v>
      </c>
      <c r="D2848">
        <v>1226020009574</v>
      </c>
      <c r="E2848" s="1">
        <v>46071</v>
      </c>
      <c r="F2848" s="1">
        <v>46071</v>
      </c>
      <c r="G2848">
        <v>6385</v>
      </c>
      <c r="H2848" s="1">
        <f t="shared" si="220"/>
        <v>46078</v>
      </c>
      <c r="I2848" s="5">
        <f t="shared" si="224"/>
        <v>46253</v>
      </c>
      <c r="J2848" s="9" t="str">
        <f t="shared" si="221"/>
        <v>ชำระตรงเวลา</v>
      </c>
      <c r="K2848" s="10">
        <f t="shared" si="222"/>
        <v>0</v>
      </c>
      <c r="L2848" t="str">
        <f t="shared" si="223"/>
        <v>ลูกหนี้ชั้นดี</v>
      </c>
    </row>
    <row r="2849" spans="1:12" x14ac:dyDescent="0.2">
      <c r="A2849" t="s">
        <v>258</v>
      </c>
      <c r="B2849" t="s">
        <v>18</v>
      </c>
      <c r="C2849">
        <v>7</v>
      </c>
      <c r="D2849">
        <v>1226020009581</v>
      </c>
      <c r="E2849" s="1">
        <v>46071</v>
      </c>
      <c r="F2849" s="1">
        <v>46078</v>
      </c>
      <c r="G2849">
        <v>935</v>
      </c>
      <c r="H2849" s="1">
        <f t="shared" si="220"/>
        <v>46078</v>
      </c>
      <c r="I2849" s="5">
        <f t="shared" si="224"/>
        <v>46253</v>
      </c>
      <c r="J2849" s="9" t="str">
        <f t="shared" si="221"/>
        <v>ชำระตรงเวลา</v>
      </c>
      <c r="K2849" s="10">
        <f t="shared" si="222"/>
        <v>0</v>
      </c>
      <c r="L2849" t="str">
        <f t="shared" si="223"/>
        <v>ลูกหนี้ชั้นดี</v>
      </c>
    </row>
    <row r="2850" spans="1:12" x14ac:dyDescent="0.2">
      <c r="A2850" t="s">
        <v>258</v>
      </c>
      <c r="B2850" t="s">
        <v>18</v>
      </c>
      <c r="C2850">
        <v>7</v>
      </c>
      <c r="D2850">
        <v>1226020009581</v>
      </c>
      <c r="E2850" s="1">
        <v>46071</v>
      </c>
      <c r="F2850" s="1">
        <v>46078</v>
      </c>
      <c r="G2850">
        <v>935</v>
      </c>
      <c r="H2850" s="1">
        <f t="shared" si="220"/>
        <v>46078</v>
      </c>
      <c r="I2850" s="5">
        <f t="shared" si="224"/>
        <v>46253</v>
      </c>
      <c r="J2850" s="9" t="str">
        <f t="shared" si="221"/>
        <v>ชำระตรงเวลา</v>
      </c>
      <c r="K2850" s="10">
        <f t="shared" si="222"/>
        <v>0</v>
      </c>
      <c r="L2850" t="str">
        <f t="shared" si="223"/>
        <v>ลูกหนี้ชั้นดี</v>
      </c>
    </row>
    <row r="2851" spans="1:12" x14ac:dyDescent="0.2">
      <c r="A2851" t="s">
        <v>259</v>
      </c>
      <c r="B2851" t="s">
        <v>18</v>
      </c>
      <c r="C2851">
        <v>7</v>
      </c>
      <c r="D2851">
        <v>1226020009598</v>
      </c>
      <c r="E2851" s="1">
        <v>46071</v>
      </c>
      <c r="F2851" s="1">
        <v>46071</v>
      </c>
      <c r="G2851">
        <v>10830</v>
      </c>
      <c r="H2851" s="1">
        <f t="shared" si="220"/>
        <v>46078</v>
      </c>
      <c r="I2851" s="5">
        <f t="shared" si="224"/>
        <v>46253</v>
      </c>
      <c r="J2851" s="9" t="str">
        <f t="shared" si="221"/>
        <v>ชำระตรงเวลา</v>
      </c>
      <c r="K2851" s="10">
        <f t="shared" si="222"/>
        <v>0</v>
      </c>
      <c r="L2851" t="str">
        <f t="shared" si="223"/>
        <v>ลูกหนี้ชั้นดี</v>
      </c>
    </row>
    <row r="2852" spans="1:12" x14ac:dyDescent="0.2">
      <c r="A2852" t="s">
        <v>259</v>
      </c>
      <c r="B2852" t="s">
        <v>18</v>
      </c>
      <c r="C2852">
        <v>7</v>
      </c>
      <c r="D2852">
        <v>1226020009598</v>
      </c>
      <c r="E2852" s="1">
        <v>46071</v>
      </c>
      <c r="F2852" s="1">
        <v>46071</v>
      </c>
      <c r="G2852">
        <v>10830</v>
      </c>
      <c r="H2852" s="1">
        <f t="shared" si="220"/>
        <v>46078</v>
      </c>
      <c r="I2852" s="5">
        <f t="shared" si="224"/>
        <v>46253</v>
      </c>
      <c r="J2852" s="9" t="str">
        <f t="shared" si="221"/>
        <v>ชำระตรงเวลา</v>
      </c>
      <c r="K2852" s="10">
        <f t="shared" si="222"/>
        <v>0</v>
      </c>
      <c r="L2852" t="str">
        <f t="shared" si="223"/>
        <v>ลูกหนี้ชั้นดี</v>
      </c>
    </row>
    <row r="2853" spans="1:12" x14ac:dyDescent="0.2">
      <c r="A2853" t="s">
        <v>259</v>
      </c>
      <c r="B2853" t="s">
        <v>18</v>
      </c>
      <c r="C2853">
        <v>7</v>
      </c>
      <c r="D2853">
        <v>1226020009598</v>
      </c>
      <c r="E2853" s="1">
        <v>46071</v>
      </c>
      <c r="F2853" s="1">
        <v>46071</v>
      </c>
      <c r="G2853">
        <v>10830</v>
      </c>
      <c r="H2853" s="1">
        <f t="shared" si="220"/>
        <v>46078</v>
      </c>
      <c r="I2853" s="5">
        <f t="shared" si="224"/>
        <v>46253</v>
      </c>
      <c r="J2853" s="9" t="str">
        <f t="shared" si="221"/>
        <v>ชำระตรงเวลา</v>
      </c>
      <c r="K2853" s="10">
        <f t="shared" si="222"/>
        <v>0</v>
      </c>
      <c r="L2853" t="str">
        <f t="shared" si="223"/>
        <v>ลูกหนี้ชั้นดี</v>
      </c>
    </row>
    <row r="2854" spans="1:12" x14ac:dyDescent="0.2">
      <c r="A2854" t="s">
        <v>259</v>
      </c>
      <c r="B2854" t="s">
        <v>18</v>
      </c>
      <c r="C2854">
        <v>7</v>
      </c>
      <c r="D2854">
        <v>1226020009598</v>
      </c>
      <c r="E2854" s="1">
        <v>46071</v>
      </c>
      <c r="F2854" s="1">
        <v>46071</v>
      </c>
      <c r="G2854">
        <v>10830</v>
      </c>
      <c r="H2854" s="1">
        <f t="shared" si="220"/>
        <v>46078</v>
      </c>
      <c r="I2854" s="5">
        <f t="shared" si="224"/>
        <v>46253</v>
      </c>
      <c r="J2854" s="9" t="str">
        <f t="shared" si="221"/>
        <v>ค้างชำระ 1 - 30 วัน</v>
      </c>
      <c r="K2854" s="10">
        <f t="shared" si="222"/>
        <v>0</v>
      </c>
      <c r="L2854" t="str">
        <f t="shared" si="223"/>
        <v>ลูกหนี้ชั้นดี</v>
      </c>
    </row>
    <row r="2855" spans="1:12" x14ac:dyDescent="0.2">
      <c r="A2855" t="s">
        <v>1381</v>
      </c>
      <c r="B2855" t="s">
        <v>18</v>
      </c>
      <c r="C2855">
        <v>7</v>
      </c>
      <c r="D2855">
        <v>1226020010815</v>
      </c>
      <c r="E2855" s="1">
        <v>46072</v>
      </c>
      <c r="F2855" s="1">
        <v>46080</v>
      </c>
      <c r="G2855">
        <v>800</v>
      </c>
      <c r="H2855" s="1">
        <f t="shared" si="220"/>
        <v>46079</v>
      </c>
      <c r="I2855" s="5">
        <f t="shared" si="224"/>
        <v>46253</v>
      </c>
      <c r="J2855" s="9" t="str">
        <f t="shared" si="221"/>
        <v>ชำระตรงเวลา</v>
      </c>
      <c r="K2855" s="10">
        <f t="shared" si="222"/>
        <v>1</v>
      </c>
      <c r="L2855" t="str">
        <f t="shared" si="223"/>
        <v>ลูกหนี้ชั้นดี</v>
      </c>
    </row>
    <row r="2856" spans="1:12" x14ac:dyDescent="0.2">
      <c r="A2856" t="s">
        <v>1711</v>
      </c>
      <c r="B2856" t="s">
        <v>18</v>
      </c>
      <c r="C2856">
        <v>7</v>
      </c>
      <c r="D2856">
        <v>1226020010822</v>
      </c>
      <c r="E2856" s="1">
        <v>46072</v>
      </c>
      <c r="F2856" s="1">
        <v>46076</v>
      </c>
      <c r="G2856">
        <v>920</v>
      </c>
      <c r="H2856" s="1">
        <f t="shared" si="220"/>
        <v>46079</v>
      </c>
      <c r="I2856" s="5">
        <f t="shared" si="224"/>
        <v>46253</v>
      </c>
      <c r="J2856" s="9" t="str">
        <f t="shared" si="221"/>
        <v>ชำระตรงเวลา</v>
      </c>
      <c r="K2856" s="10">
        <f t="shared" si="222"/>
        <v>0</v>
      </c>
      <c r="L2856" t="str">
        <f t="shared" si="223"/>
        <v>ลูกหนี้ชั้นดี</v>
      </c>
    </row>
    <row r="2857" spans="1:12" x14ac:dyDescent="0.2">
      <c r="A2857" t="s">
        <v>1711</v>
      </c>
      <c r="B2857" t="s">
        <v>18</v>
      </c>
      <c r="C2857">
        <v>7</v>
      </c>
      <c r="D2857">
        <v>1226020010822</v>
      </c>
      <c r="E2857" s="1">
        <v>46072</v>
      </c>
      <c r="F2857" s="1">
        <v>46076</v>
      </c>
      <c r="G2857">
        <v>920</v>
      </c>
      <c r="H2857" s="1">
        <f t="shared" si="220"/>
        <v>46079</v>
      </c>
      <c r="I2857" s="5">
        <f t="shared" si="224"/>
        <v>46253</v>
      </c>
      <c r="J2857" s="9" t="str">
        <f t="shared" si="221"/>
        <v>ค้างชำระ 1 - 30 วัน</v>
      </c>
      <c r="K2857" s="10">
        <f t="shared" si="222"/>
        <v>0</v>
      </c>
      <c r="L2857" t="str">
        <f t="shared" si="223"/>
        <v>ลูกหนี้ชั้นดี</v>
      </c>
    </row>
    <row r="2858" spans="1:12" x14ac:dyDescent="0.2">
      <c r="A2858" t="s">
        <v>149</v>
      </c>
      <c r="B2858" t="s">
        <v>18</v>
      </c>
      <c r="C2858">
        <v>7</v>
      </c>
      <c r="D2858">
        <v>1226020010839</v>
      </c>
      <c r="E2858" s="1">
        <v>46072</v>
      </c>
      <c r="F2858" s="1">
        <v>46080</v>
      </c>
      <c r="G2858">
        <v>2940</v>
      </c>
      <c r="H2858" s="1">
        <f t="shared" si="220"/>
        <v>46079</v>
      </c>
      <c r="I2858" s="5">
        <f t="shared" si="224"/>
        <v>46253</v>
      </c>
      <c r="J2858" s="9" t="str">
        <f t="shared" si="221"/>
        <v>ค้างชำระ 1 - 30 วัน</v>
      </c>
      <c r="K2858" s="10">
        <f t="shared" si="222"/>
        <v>1</v>
      </c>
      <c r="L2858" t="str">
        <f t="shared" si="223"/>
        <v>ลูกหนี้ชั้นดี</v>
      </c>
    </row>
    <row r="2859" spans="1:12" x14ac:dyDescent="0.2">
      <c r="A2859" t="s">
        <v>149</v>
      </c>
      <c r="B2859" t="s">
        <v>18</v>
      </c>
      <c r="C2859">
        <v>7</v>
      </c>
      <c r="D2859">
        <v>1226020010839</v>
      </c>
      <c r="E2859" s="1">
        <v>46072</v>
      </c>
      <c r="F2859" s="1">
        <v>46080</v>
      </c>
      <c r="G2859">
        <v>2940</v>
      </c>
      <c r="H2859" s="1">
        <f t="shared" si="220"/>
        <v>46079</v>
      </c>
      <c r="I2859" s="5">
        <f t="shared" si="224"/>
        <v>46253</v>
      </c>
      <c r="J2859" s="9" t="str">
        <f t="shared" si="221"/>
        <v>ค้างชำระ 1 - 30 วัน</v>
      </c>
      <c r="K2859" s="10">
        <f t="shared" si="222"/>
        <v>1</v>
      </c>
      <c r="L2859" t="str">
        <f t="shared" si="223"/>
        <v>ลูกหนี้ชั้นดี</v>
      </c>
    </row>
    <row r="2860" spans="1:12" x14ac:dyDescent="0.2">
      <c r="A2860" t="s">
        <v>1092</v>
      </c>
      <c r="B2860" t="s">
        <v>18</v>
      </c>
      <c r="C2860">
        <v>7</v>
      </c>
      <c r="D2860">
        <v>1226020010846</v>
      </c>
      <c r="E2860" s="1">
        <v>46072</v>
      </c>
      <c r="F2860" s="1">
        <v>46080</v>
      </c>
      <c r="G2860">
        <v>2165</v>
      </c>
      <c r="H2860" s="1">
        <f t="shared" si="220"/>
        <v>46079</v>
      </c>
      <c r="I2860" s="5">
        <f t="shared" si="224"/>
        <v>46253</v>
      </c>
      <c r="J2860" s="9" t="str">
        <f t="shared" si="221"/>
        <v>ค้างชำระ 1 - 30 วัน</v>
      </c>
      <c r="K2860" s="10">
        <f t="shared" si="222"/>
        <v>1</v>
      </c>
      <c r="L2860" t="str">
        <f t="shared" si="223"/>
        <v>ลูกหนี้ชั้นดี</v>
      </c>
    </row>
    <row r="2861" spans="1:12" x14ac:dyDescent="0.2">
      <c r="A2861" t="s">
        <v>1092</v>
      </c>
      <c r="B2861" t="s">
        <v>18</v>
      </c>
      <c r="C2861">
        <v>7</v>
      </c>
      <c r="D2861">
        <v>1226020010846</v>
      </c>
      <c r="E2861" s="1">
        <v>46072</v>
      </c>
      <c r="F2861" s="1">
        <v>46080</v>
      </c>
      <c r="G2861">
        <v>2165</v>
      </c>
      <c r="H2861" s="1">
        <f t="shared" si="220"/>
        <v>46079</v>
      </c>
      <c r="I2861" s="5">
        <f t="shared" si="224"/>
        <v>46253</v>
      </c>
      <c r="J2861" s="9" t="str">
        <f t="shared" si="221"/>
        <v>ค้างชำระ 1 - 30 วัน</v>
      </c>
      <c r="K2861" s="10">
        <f t="shared" si="222"/>
        <v>1</v>
      </c>
      <c r="L2861" t="str">
        <f t="shared" si="223"/>
        <v>ลูกหนี้ชั้นดี</v>
      </c>
    </row>
    <row r="2862" spans="1:12" x14ac:dyDescent="0.2">
      <c r="A2862" t="s">
        <v>1712</v>
      </c>
      <c r="B2862" t="s">
        <v>18</v>
      </c>
      <c r="C2862">
        <v>7</v>
      </c>
      <c r="D2862">
        <v>1226020010853</v>
      </c>
      <c r="E2862" s="1">
        <v>46072</v>
      </c>
      <c r="F2862" s="1">
        <v>46080</v>
      </c>
      <c r="G2862">
        <v>645</v>
      </c>
      <c r="H2862" s="1">
        <f t="shared" si="220"/>
        <v>46079</v>
      </c>
      <c r="I2862" s="5">
        <f t="shared" si="224"/>
        <v>46253</v>
      </c>
      <c r="J2862" s="9" t="str">
        <f t="shared" si="221"/>
        <v>ค้างชำระ 1 - 30 วัน</v>
      </c>
      <c r="K2862" s="10">
        <f t="shared" si="222"/>
        <v>1</v>
      </c>
      <c r="L2862" t="str">
        <f t="shared" si="223"/>
        <v>ลูกหนี้ชั้นดี</v>
      </c>
    </row>
    <row r="2863" spans="1:12" x14ac:dyDescent="0.2">
      <c r="A2863" t="s">
        <v>1712</v>
      </c>
      <c r="B2863" t="s">
        <v>18</v>
      </c>
      <c r="C2863">
        <v>7</v>
      </c>
      <c r="D2863">
        <v>1226020010853</v>
      </c>
      <c r="E2863" s="1">
        <v>46072</v>
      </c>
      <c r="F2863" s="1">
        <v>46080</v>
      </c>
      <c r="G2863">
        <v>645</v>
      </c>
      <c r="H2863" s="1">
        <f t="shared" si="220"/>
        <v>46079</v>
      </c>
      <c r="I2863" s="5">
        <f t="shared" si="224"/>
        <v>46253</v>
      </c>
      <c r="J2863" s="9" t="str">
        <f t="shared" si="221"/>
        <v>ค้างชำระ 1 - 30 วัน</v>
      </c>
      <c r="K2863" s="10">
        <f t="shared" si="222"/>
        <v>1</v>
      </c>
      <c r="L2863" t="str">
        <f t="shared" si="223"/>
        <v>ลูกหนี้ชั้นดี</v>
      </c>
    </row>
    <row r="2864" spans="1:12" x14ac:dyDescent="0.2">
      <c r="A2864" t="s">
        <v>1712</v>
      </c>
      <c r="B2864" t="s">
        <v>18</v>
      </c>
      <c r="C2864">
        <v>7</v>
      </c>
      <c r="D2864">
        <v>1226020010853</v>
      </c>
      <c r="E2864" s="1">
        <v>46072</v>
      </c>
      <c r="F2864" s="1">
        <v>46080</v>
      </c>
      <c r="G2864">
        <v>645</v>
      </c>
      <c r="H2864" s="1">
        <f t="shared" si="220"/>
        <v>46079</v>
      </c>
      <c r="I2864" s="5">
        <f t="shared" si="224"/>
        <v>46253</v>
      </c>
      <c r="J2864" s="9" t="str">
        <f t="shared" si="221"/>
        <v>ค้างชำระ 1 - 30 วัน</v>
      </c>
      <c r="K2864" s="10">
        <f t="shared" si="222"/>
        <v>1</v>
      </c>
      <c r="L2864" t="str">
        <f t="shared" si="223"/>
        <v>ลูกหนี้ชั้นดี</v>
      </c>
    </row>
    <row r="2865" spans="1:12" x14ac:dyDescent="0.2">
      <c r="A2865" t="s">
        <v>1714</v>
      </c>
      <c r="B2865" t="s">
        <v>18</v>
      </c>
      <c r="C2865">
        <v>7</v>
      </c>
      <c r="D2865">
        <v>1226020010860</v>
      </c>
      <c r="E2865" s="1">
        <v>46072</v>
      </c>
      <c r="F2865" s="1">
        <v>46080</v>
      </c>
      <c r="G2865">
        <v>7248</v>
      </c>
      <c r="H2865" s="1">
        <f t="shared" si="220"/>
        <v>46079</v>
      </c>
      <c r="I2865" s="5">
        <f t="shared" si="224"/>
        <v>46253</v>
      </c>
      <c r="J2865" s="9" t="str">
        <f t="shared" si="221"/>
        <v>ค้างชำระ 1 - 30 วัน</v>
      </c>
      <c r="K2865" s="10">
        <f t="shared" si="222"/>
        <v>1</v>
      </c>
      <c r="L2865" t="str">
        <f t="shared" si="223"/>
        <v>ลูกหนี้ชั้นดี</v>
      </c>
    </row>
    <row r="2866" spans="1:12" x14ac:dyDescent="0.2">
      <c r="A2866" t="s">
        <v>1714</v>
      </c>
      <c r="B2866" t="s">
        <v>18</v>
      </c>
      <c r="C2866">
        <v>7</v>
      </c>
      <c r="D2866">
        <v>1226020010860</v>
      </c>
      <c r="E2866" s="1">
        <v>46072</v>
      </c>
      <c r="F2866" s="1">
        <v>46080</v>
      </c>
      <c r="G2866">
        <v>7248</v>
      </c>
      <c r="H2866" s="1">
        <f t="shared" si="220"/>
        <v>46079</v>
      </c>
      <c r="I2866" s="5">
        <f t="shared" si="224"/>
        <v>46253</v>
      </c>
      <c r="J2866" s="9" t="str">
        <f t="shared" si="221"/>
        <v>ค้างชำระ 1 - 30 วัน</v>
      </c>
      <c r="K2866" s="10">
        <f t="shared" si="222"/>
        <v>1</v>
      </c>
      <c r="L2866" t="str">
        <f t="shared" si="223"/>
        <v>ลูกหนี้ชั้นดี</v>
      </c>
    </row>
    <row r="2867" spans="1:12" x14ac:dyDescent="0.2">
      <c r="A2867" t="s">
        <v>1714</v>
      </c>
      <c r="B2867" t="s">
        <v>18</v>
      </c>
      <c r="C2867">
        <v>7</v>
      </c>
      <c r="D2867">
        <v>1226020010860</v>
      </c>
      <c r="E2867" s="1">
        <v>46072</v>
      </c>
      <c r="F2867" s="1">
        <v>46080</v>
      </c>
      <c r="G2867">
        <v>7248</v>
      </c>
      <c r="H2867" s="1">
        <f t="shared" si="220"/>
        <v>46079</v>
      </c>
      <c r="I2867" s="5">
        <f t="shared" si="224"/>
        <v>46253</v>
      </c>
      <c r="J2867" s="9" t="str">
        <f t="shared" si="221"/>
        <v>ค้างชำระ 1 - 30 วัน</v>
      </c>
      <c r="K2867" s="10">
        <f t="shared" si="222"/>
        <v>1</v>
      </c>
      <c r="L2867" t="str">
        <f t="shared" si="223"/>
        <v>ลูกหนี้ชั้นดี</v>
      </c>
    </row>
    <row r="2868" spans="1:12" x14ac:dyDescent="0.2">
      <c r="A2868" t="s">
        <v>1715</v>
      </c>
      <c r="B2868" t="s">
        <v>18</v>
      </c>
      <c r="C2868">
        <v>7</v>
      </c>
      <c r="D2868">
        <v>1226020010877</v>
      </c>
      <c r="E2868" s="1">
        <v>46072</v>
      </c>
      <c r="F2868" s="1">
        <v>46085</v>
      </c>
      <c r="G2868">
        <v>675</v>
      </c>
      <c r="H2868" s="1">
        <f t="shared" si="220"/>
        <v>46079</v>
      </c>
      <c r="I2868" s="5">
        <f t="shared" si="224"/>
        <v>46253</v>
      </c>
      <c r="J2868" s="9" t="str">
        <f t="shared" si="221"/>
        <v>ค้างชำระ 1 - 30 วัน</v>
      </c>
      <c r="K2868" s="10">
        <f t="shared" si="222"/>
        <v>6</v>
      </c>
      <c r="L2868" t="str">
        <f t="shared" si="223"/>
        <v>ลูกหนี้ชั้นดี</v>
      </c>
    </row>
    <row r="2869" spans="1:12" x14ac:dyDescent="0.2">
      <c r="A2869" t="s">
        <v>1715</v>
      </c>
      <c r="B2869" t="s">
        <v>18</v>
      </c>
      <c r="C2869">
        <v>7</v>
      </c>
      <c r="D2869">
        <v>1226020010877</v>
      </c>
      <c r="E2869" s="1">
        <v>46072</v>
      </c>
      <c r="F2869" s="1">
        <v>46085</v>
      </c>
      <c r="G2869">
        <v>675</v>
      </c>
      <c r="H2869" s="1">
        <f t="shared" si="220"/>
        <v>46079</v>
      </c>
      <c r="I2869" s="5">
        <f t="shared" si="224"/>
        <v>46253</v>
      </c>
      <c r="J2869" s="9" t="str">
        <f t="shared" si="221"/>
        <v>ค้างชำระ 1 - 30 วัน</v>
      </c>
      <c r="K2869" s="10">
        <f t="shared" si="222"/>
        <v>6</v>
      </c>
      <c r="L2869" t="str">
        <f t="shared" si="223"/>
        <v>ลูกหนี้ชั้นดี</v>
      </c>
    </row>
    <row r="2870" spans="1:12" x14ac:dyDescent="0.2">
      <c r="A2870" t="s">
        <v>1715</v>
      </c>
      <c r="B2870" t="s">
        <v>18</v>
      </c>
      <c r="C2870">
        <v>7</v>
      </c>
      <c r="D2870">
        <v>1226020010877</v>
      </c>
      <c r="E2870" s="1">
        <v>46072</v>
      </c>
      <c r="F2870" s="1">
        <v>46085</v>
      </c>
      <c r="G2870">
        <v>675</v>
      </c>
      <c r="H2870" s="1">
        <f t="shared" si="220"/>
        <v>46079</v>
      </c>
      <c r="I2870" s="5">
        <f t="shared" si="224"/>
        <v>46253</v>
      </c>
      <c r="J2870" s="9" t="str">
        <f t="shared" si="221"/>
        <v>ค้างชำระ 1 - 30 วัน</v>
      </c>
      <c r="K2870" s="10">
        <f t="shared" si="222"/>
        <v>6</v>
      </c>
      <c r="L2870" t="str">
        <f t="shared" si="223"/>
        <v>ลูกหนี้ชั้นดี</v>
      </c>
    </row>
    <row r="2871" spans="1:12" x14ac:dyDescent="0.2">
      <c r="A2871" t="s">
        <v>1715</v>
      </c>
      <c r="B2871" t="s">
        <v>18</v>
      </c>
      <c r="C2871">
        <v>7</v>
      </c>
      <c r="D2871">
        <v>1226020010877</v>
      </c>
      <c r="E2871" s="1">
        <v>46072</v>
      </c>
      <c r="F2871" s="1">
        <v>46085</v>
      </c>
      <c r="G2871">
        <v>675</v>
      </c>
      <c r="H2871" s="1">
        <f t="shared" si="220"/>
        <v>46079</v>
      </c>
      <c r="I2871" s="5">
        <f t="shared" si="224"/>
        <v>46253</v>
      </c>
      <c r="J2871" s="9" t="str">
        <f t="shared" si="221"/>
        <v>ค้างชำระ 1 - 30 วัน</v>
      </c>
      <c r="K2871" s="10">
        <f t="shared" si="222"/>
        <v>6</v>
      </c>
      <c r="L2871" t="str">
        <f t="shared" si="223"/>
        <v>ลูกหนี้ชั้นดี</v>
      </c>
    </row>
    <row r="2872" spans="1:12" x14ac:dyDescent="0.2">
      <c r="A2872" t="s">
        <v>169</v>
      </c>
      <c r="B2872" t="s">
        <v>18</v>
      </c>
      <c r="C2872">
        <v>7</v>
      </c>
      <c r="D2872">
        <v>1226020010884</v>
      </c>
      <c r="E2872" s="1">
        <v>46072</v>
      </c>
      <c r="F2872" s="1">
        <v>46080</v>
      </c>
      <c r="G2872">
        <v>2645</v>
      </c>
      <c r="H2872" s="1">
        <f t="shared" si="220"/>
        <v>46079</v>
      </c>
      <c r="I2872" s="5">
        <f t="shared" si="224"/>
        <v>46253</v>
      </c>
      <c r="J2872" s="9" t="str">
        <f t="shared" si="221"/>
        <v>ค้างชำระ 1 - 30 วัน</v>
      </c>
      <c r="K2872" s="10">
        <f t="shared" si="222"/>
        <v>1</v>
      </c>
      <c r="L2872" t="str">
        <f t="shared" si="223"/>
        <v>ลูกหนี้ชั้นดี</v>
      </c>
    </row>
    <row r="2873" spans="1:12" x14ac:dyDescent="0.2">
      <c r="A2873" t="s">
        <v>169</v>
      </c>
      <c r="B2873" t="s">
        <v>18</v>
      </c>
      <c r="C2873">
        <v>7</v>
      </c>
      <c r="D2873">
        <v>1226020010884</v>
      </c>
      <c r="E2873" s="1">
        <v>46072</v>
      </c>
      <c r="F2873" s="1">
        <v>46080</v>
      </c>
      <c r="G2873">
        <v>2645</v>
      </c>
      <c r="H2873" s="1">
        <f t="shared" si="220"/>
        <v>46079</v>
      </c>
      <c r="I2873" s="5">
        <f t="shared" si="224"/>
        <v>46253</v>
      </c>
      <c r="J2873" s="9" t="str">
        <f t="shared" si="221"/>
        <v>ค้างชำระ 1 - 30 วัน</v>
      </c>
      <c r="K2873" s="10">
        <f t="shared" si="222"/>
        <v>1</v>
      </c>
      <c r="L2873" t="str">
        <f t="shared" si="223"/>
        <v>ลูกหนี้ชั้นดี</v>
      </c>
    </row>
    <row r="2874" spans="1:12" x14ac:dyDescent="0.2">
      <c r="A2874" t="s">
        <v>169</v>
      </c>
      <c r="B2874" t="s">
        <v>18</v>
      </c>
      <c r="C2874">
        <v>7</v>
      </c>
      <c r="D2874">
        <v>1226020010884</v>
      </c>
      <c r="E2874" s="1">
        <v>46072</v>
      </c>
      <c r="F2874" s="1">
        <v>46080</v>
      </c>
      <c r="G2874">
        <v>2645</v>
      </c>
      <c r="H2874" s="1">
        <f t="shared" si="220"/>
        <v>46079</v>
      </c>
      <c r="I2874" s="5">
        <f t="shared" si="224"/>
        <v>46253</v>
      </c>
      <c r="J2874" s="9" t="str">
        <f t="shared" si="221"/>
        <v>ค้างชำระ 1 - 30 วัน</v>
      </c>
      <c r="K2874" s="10">
        <f t="shared" si="222"/>
        <v>1</v>
      </c>
      <c r="L2874" t="str">
        <f t="shared" si="223"/>
        <v>ลูกหนี้ชั้นดี</v>
      </c>
    </row>
    <row r="2875" spans="1:12" x14ac:dyDescent="0.2">
      <c r="A2875" t="s">
        <v>740</v>
      </c>
      <c r="B2875" t="s">
        <v>18</v>
      </c>
      <c r="C2875">
        <v>7</v>
      </c>
      <c r="D2875">
        <v>1226020010891</v>
      </c>
      <c r="E2875" s="1">
        <v>46072</v>
      </c>
      <c r="F2875" s="1">
        <v>46085</v>
      </c>
      <c r="G2875">
        <v>370</v>
      </c>
      <c r="H2875" s="1">
        <f t="shared" si="220"/>
        <v>46079</v>
      </c>
      <c r="I2875" s="5">
        <f t="shared" si="224"/>
        <v>46253</v>
      </c>
      <c r="J2875" s="9" t="str">
        <f t="shared" si="221"/>
        <v>ค้างชำระ 1 - 30 วัน</v>
      </c>
      <c r="K2875" s="10">
        <f t="shared" si="222"/>
        <v>6</v>
      </c>
      <c r="L2875" t="str">
        <f t="shared" si="223"/>
        <v>ลูกหนี้ชั้นดี</v>
      </c>
    </row>
    <row r="2876" spans="1:12" x14ac:dyDescent="0.2">
      <c r="A2876" t="s">
        <v>740</v>
      </c>
      <c r="B2876" t="s">
        <v>18</v>
      </c>
      <c r="C2876">
        <v>7</v>
      </c>
      <c r="D2876">
        <v>1226020010891</v>
      </c>
      <c r="E2876" s="1">
        <v>46072</v>
      </c>
      <c r="F2876" s="1">
        <v>46085</v>
      </c>
      <c r="G2876">
        <v>370</v>
      </c>
      <c r="H2876" s="1">
        <f t="shared" si="220"/>
        <v>46079</v>
      </c>
      <c r="I2876" s="5">
        <f t="shared" si="224"/>
        <v>46253</v>
      </c>
      <c r="J2876" s="9" t="str">
        <f t="shared" si="221"/>
        <v>ค้างชำระ 1 - 30 วัน</v>
      </c>
      <c r="K2876" s="10">
        <f t="shared" si="222"/>
        <v>6</v>
      </c>
      <c r="L2876" t="str">
        <f t="shared" si="223"/>
        <v>ลูกหนี้ชั้นดี</v>
      </c>
    </row>
    <row r="2877" spans="1:12" x14ac:dyDescent="0.2">
      <c r="A2877" t="s">
        <v>740</v>
      </c>
      <c r="B2877" t="s">
        <v>18</v>
      </c>
      <c r="C2877">
        <v>7</v>
      </c>
      <c r="D2877">
        <v>1226020010891</v>
      </c>
      <c r="E2877" s="1">
        <v>46072</v>
      </c>
      <c r="F2877" s="1">
        <v>46085</v>
      </c>
      <c r="G2877">
        <v>370</v>
      </c>
      <c r="H2877" s="1">
        <f t="shared" si="220"/>
        <v>46079</v>
      </c>
      <c r="I2877" s="5">
        <f t="shared" si="224"/>
        <v>46253</v>
      </c>
      <c r="J2877" s="9" t="str">
        <f t="shared" si="221"/>
        <v>ชำระตรงเวลา</v>
      </c>
      <c r="K2877" s="10">
        <f t="shared" si="222"/>
        <v>6</v>
      </c>
      <c r="L2877" t="str">
        <f t="shared" si="223"/>
        <v>ลูกหนี้ชั้นดี</v>
      </c>
    </row>
    <row r="2878" spans="1:12" x14ac:dyDescent="0.2">
      <c r="A2878" t="s">
        <v>1289</v>
      </c>
      <c r="B2878" t="s">
        <v>18</v>
      </c>
      <c r="C2878">
        <v>7</v>
      </c>
      <c r="D2878">
        <v>1226020010907</v>
      </c>
      <c r="E2878" s="1">
        <v>46072</v>
      </c>
      <c r="F2878" s="1">
        <v>46072</v>
      </c>
      <c r="G2878">
        <v>3105</v>
      </c>
      <c r="H2878" s="1">
        <f t="shared" si="220"/>
        <v>46079</v>
      </c>
      <c r="I2878" s="5">
        <f t="shared" si="224"/>
        <v>46253</v>
      </c>
      <c r="J2878" s="9" t="str">
        <f t="shared" si="221"/>
        <v>ชำระตรงเวลา</v>
      </c>
      <c r="K2878" s="10">
        <f t="shared" si="222"/>
        <v>0</v>
      </c>
      <c r="L2878" t="str">
        <f t="shared" si="223"/>
        <v>ลูกหนี้ชั้นดี</v>
      </c>
    </row>
    <row r="2879" spans="1:12" x14ac:dyDescent="0.2">
      <c r="A2879" t="s">
        <v>1289</v>
      </c>
      <c r="B2879" t="s">
        <v>18</v>
      </c>
      <c r="C2879">
        <v>7</v>
      </c>
      <c r="D2879">
        <v>1226020010907</v>
      </c>
      <c r="E2879" s="1">
        <v>46072</v>
      </c>
      <c r="F2879" s="1">
        <v>46072</v>
      </c>
      <c r="G2879">
        <v>3105</v>
      </c>
      <c r="H2879" s="1">
        <f t="shared" si="220"/>
        <v>46079</v>
      </c>
      <c r="I2879" s="5">
        <f t="shared" si="224"/>
        <v>46253</v>
      </c>
      <c r="J2879" s="9" t="str">
        <f t="shared" si="221"/>
        <v>ค้างชำระ 1 - 30 วัน</v>
      </c>
      <c r="K2879" s="10">
        <f t="shared" si="222"/>
        <v>0</v>
      </c>
      <c r="L2879" t="str">
        <f t="shared" si="223"/>
        <v>ลูกหนี้ชั้นดี</v>
      </c>
    </row>
    <row r="2880" spans="1:12" x14ac:dyDescent="0.2">
      <c r="A2880" t="s">
        <v>1083</v>
      </c>
      <c r="B2880" t="s">
        <v>18</v>
      </c>
      <c r="C2880">
        <v>7</v>
      </c>
      <c r="D2880">
        <v>1226020010914</v>
      </c>
      <c r="E2880" s="1">
        <v>46072</v>
      </c>
      <c r="F2880" s="1">
        <v>46083</v>
      </c>
      <c r="G2880">
        <v>2720</v>
      </c>
      <c r="H2880" s="1">
        <f t="shared" si="220"/>
        <v>46079</v>
      </c>
      <c r="I2880" s="5">
        <f t="shared" si="224"/>
        <v>46253</v>
      </c>
      <c r="J2880" s="9" t="str">
        <f t="shared" si="221"/>
        <v>ชำระตรงเวลา</v>
      </c>
      <c r="K2880" s="10">
        <f t="shared" si="222"/>
        <v>4</v>
      </c>
      <c r="L2880" t="str">
        <f t="shared" si="223"/>
        <v>ลูกหนี้ชั้นดี</v>
      </c>
    </row>
    <row r="2881" spans="1:12" x14ac:dyDescent="0.2">
      <c r="A2881" t="s">
        <v>273</v>
      </c>
      <c r="B2881" t="s">
        <v>18</v>
      </c>
      <c r="C2881">
        <v>7</v>
      </c>
      <c r="D2881">
        <v>1226020011607</v>
      </c>
      <c r="E2881" s="1">
        <v>46076</v>
      </c>
      <c r="F2881" s="1">
        <v>46076</v>
      </c>
      <c r="G2881">
        <v>4270</v>
      </c>
      <c r="H2881" s="1">
        <f t="shared" si="220"/>
        <v>46083</v>
      </c>
      <c r="I2881" s="5">
        <f t="shared" si="224"/>
        <v>46253</v>
      </c>
      <c r="J2881" s="9" t="str">
        <f t="shared" si="221"/>
        <v>ชำระตรงเวลา</v>
      </c>
      <c r="K2881" s="10">
        <f t="shared" si="222"/>
        <v>0</v>
      </c>
      <c r="L2881" t="str">
        <f t="shared" si="223"/>
        <v>ลูกหนี้ชั้นดี</v>
      </c>
    </row>
    <row r="2882" spans="1:12" x14ac:dyDescent="0.2">
      <c r="A2882" t="s">
        <v>273</v>
      </c>
      <c r="B2882" t="s">
        <v>18</v>
      </c>
      <c r="C2882">
        <v>7</v>
      </c>
      <c r="D2882">
        <v>1226020011607</v>
      </c>
      <c r="E2882" s="1">
        <v>46076</v>
      </c>
      <c r="F2882" s="1">
        <v>46076</v>
      </c>
      <c r="G2882">
        <v>4270</v>
      </c>
      <c r="H2882" s="1">
        <f t="shared" ref="H2882:H2945" si="225">E2882+C2882</f>
        <v>46083</v>
      </c>
      <c r="I2882" s="5">
        <f t="shared" si="224"/>
        <v>46253</v>
      </c>
      <c r="J2882" s="9" t="str">
        <f t="shared" ref="J2882:J2945" si="226">IF(K2883&lt;=0, "ชำระตรงเวลา", IF(K2883&lt;=30, "ค้างชำระ 1 - 30 วัน", IF(K2883&lt;=60, "ค้างชำระ 31 - 60 วัน", IF(K2883&lt;=90, "ค้างชำระ 61 - 90 วัน", "ค้างชำระเกิน 90 วัน"))))</f>
        <v>ชำระตรงเวลา</v>
      </c>
      <c r="K2882" s="10">
        <f t="shared" ref="K2882:K2945" si="227">IF(OR(F2882="",F2882="(ว่าง)"), MAX(0,I2881-H2882), MAX(0,F2882-H2882))</f>
        <v>0</v>
      </c>
      <c r="L2882" t="str">
        <f t="shared" ref="L2882:L2945" si="228">IF(K2882&lt;=30, "ลูกหนี้ชั้นดี", IF(K2882&lt;=90, "ลูกหนี้เฝ้าติดตาม", "ลูกหนี้ด้อยคุณภาพ (NPL)"))</f>
        <v>ลูกหนี้ชั้นดี</v>
      </c>
    </row>
    <row r="2883" spans="1:12" x14ac:dyDescent="0.2">
      <c r="A2883" t="s">
        <v>273</v>
      </c>
      <c r="B2883" t="s">
        <v>18</v>
      </c>
      <c r="C2883">
        <v>7</v>
      </c>
      <c r="D2883">
        <v>1226020011607</v>
      </c>
      <c r="E2883" s="1">
        <v>46076</v>
      </c>
      <c r="F2883" s="1">
        <v>46076</v>
      </c>
      <c r="G2883">
        <v>4270</v>
      </c>
      <c r="H2883" s="1">
        <f t="shared" si="225"/>
        <v>46083</v>
      </c>
      <c r="I2883" s="5">
        <f t="shared" si="224"/>
        <v>46253</v>
      </c>
      <c r="J2883" s="9" t="str">
        <f t="shared" si="226"/>
        <v>ชำระตรงเวลา</v>
      </c>
      <c r="K2883" s="10">
        <f t="shared" si="227"/>
        <v>0</v>
      </c>
      <c r="L2883" t="str">
        <f t="shared" si="228"/>
        <v>ลูกหนี้ชั้นดี</v>
      </c>
    </row>
    <row r="2884" spans="1:12" x14ac:dyDescent="0.2">
      <c r="A2884" t="s">
        <v>273</v>
      </c>
      <c r="B2884" t="s">
        <v>18</v>
      </c>
      <c r="C2884">
        <v>7</v>
      </c>
      <c r="D2884">
        <v>1226020011607</v>
      </c>
      <c r="E2884" s="1">
        <v>46076</v>
      </c>
      <c r="F2884" s="1">
        <v>46076</v>
      </c>
      <c r="G2884">
        <v>4270</v>
      </c>
      <c r="H2884" s="1">
        <f t="shared" si="225"/>
        <v>46083</v>
      </c>
      <c r="I2884" s="5">
        <f t="shared" ref="I2884:I2947" si="229">I2883</f>
        <v>46253</v>
      </c>
      <c r="J2884" s="9" t="str">
        <f t="shared" si="226"/>
        <v>ชำระตรงเวลา</v>
      </c>
      <c r="K2884" s="10">
        <f t="shared" si="227"/>
        <v>0</v>
      </c>
      <c r="L2884" t="str">
        <f t="shared" si="228"/>
        <v>ลูกหนี้ชั้นดี</v>
      </c>
    </row>
    <row r="2885" spans="1:12" x14ac:dyDescent="0.2">
      <c r="A2885" t="s">
        <v>1716</v>
      </c>
      <c r="B2885" t="s">
        <v>18</v>
      </c>
      <c r="C2885">
        <v>7</v>
      </c>
      <c r="D2885">
        <v>1226020011614</v>
      </c>
      <c r="E2885" s="1">
        <v>46076</v>
      </c>
      <c r="F2885" s="1">
        <v>46083</v>
      </c>
      <c r="G2885">
        <v>2805</v>
      </c>
      <c r="H2885" s="1">
        <f t="shared" si="225"/>
        <v>46083</v>
      </c>
      <c r="I2885" s="5">
        <f t="shared" si="229"/>
        <v>46253</v>
      </c>
      <c r="J2885" s="9" t="str">
        <f t="shared" si="226"/>
        <v>ค้างชำระ 1 - 30 วัน</v>
      </c>
      <c r="K2885" s="10">
        <f t="shared" si="227"/>
        <v>0</v>
      </c>
      <c r="L2885" t="str">
        <f t="shared" si="228"/>
        <v>ลูกหนี้ชั้นดี</v>
      </c>
    </row>
    <row r="2886" spans="1:12" x14ac:dyDescent="0.2">
      <c r="A2886" t="s">
        <v>276</v>
      </c>
      <c r="B2886" t="s">
        <v>18</v>
      </c>
      <c r="C2886">
        <v>7</v>
      </c>
      <c r="D2886">
        <v>1226020011621</v>
      </c>
      <c r="E2886" s="1">
        <v>46076</v>
      </c>
      <c r="F2886" s="1">
        <v>46085</v>
      </c>
      <c r="G2886">
        <v>930</v>
      </c>
      <c r="H2886" s="1">
        <f t="shared" si="225"/>
        <v>46083</v>
      </c>
      <c r="I2886" s="5">
        <f t="shared" si="229"/>
        <v>46253</v>
      </c>
      <c r="J2886" s="9" t="str">
        <f t="shared" si="226"/>
        <v>ค้างชำระ 1 - 30 วัน</v>
      </c>
      <c r="K2886" s="10">
        <f t="shared" si="227"/>
        <v>2</v>
      </c>
      <c r="L2886" t="str">
        <f t="shared" si="228"/>
        <v>ลูกหนี้ชั้นดี</v>
      </c>
    </row>
    <row r="2887" spans="1:12" x14ac:dyDescent="0.2">
      <c r="A2887" t="s">
        <v>276</v>
      </c>
      <c r="B2887" t="s">
        <v>18</v>
      </c>
      <c r="C2887">
        <v>7</v>
      </c>
      <c r="D2887">
        <v>1226020011621</v>
      </c>
      <c r="E2887" s="1">
        <v>46076</v>
      </c>
      <c r="F2887" s="1">
        <v>46085</v>
      </c>
      <c r="G2887">
        <v>930</v>
      </c>
      <c r="H2887" s="1">
        <f t="shared" si="225"/>
        <v>46083</v>
      </c>
      <c r="I2887" s="5">
        <f t="shared" si="229"/>
        <v>46253</v>
      </c>
      <c r="J2887" s="9" t="str">
        <f t="shared" si="226"/>
        <v>ค้างชำระ 1 - 30 วัน</v>
      </c>
      <c r="K2887" s="10">
        <f t="shared" si="227"/>
        <v>2</v>
      </c>
      <c r="L2887" t="str">
        <f t="shared" si="228"/>
        <v>ลูกหนี้ชั้นดี</v>
      </c>
    </row>
    <row r="2888" spans="1:12" x14ac:dyDescent="0.2">
      <c r="A2888" t="s">
        <v>276</v>
      </c>
      <c r="B2888" t="s">
        <v>18</v>
      </c>
      <c r="C2888">
        <v>7</v>
      </c>
      <c r="D2888">
        <v>1226020011621</v>
      </c>
      <c r="E2888" s="1">
        <v>46076</v>
      </c>
      <c r="F2888" s="1">
        <v>46085</v>
      </c>
      <c r="G2888">
        <v>930</v>
      </c>
      <c r="H2888" s="1">
        <f t="shared" si="225"/>
        <v>46083</v>
      </c>
      <c r="I2888" s="5">
        <f t="shared" si="229"/>
        <v>46253</v>
      </c>
      <c r="J2888" s="9" t="str">
        <f t="shared" si="226"/>
        <v>ค้างชำระ 1 - 30 วัน</v>
      </c>
      <c r="K2888" s="10">
        <f t="shared" si="227"/>
        <v>2</v>
      </c>
      <c r="L2888" t="str">
        <f t="shared" si="228"/>
        <v>ลูกหนี้ชั้นดี</v>
      </c>
    </row>
    <row r="2889" spans="1:12" x14ac:dyDescent="0.2">
      <c r="A2889" t="s">
        <v>260</v>
      </c>
      <c r="B2889" t="s">
        <v>18</v>
      </c>
      <c r="C2889">
        <v>7</v>
      </c>
      <c r="D2889">
        <v>1226020011638</v>
      </c>
      <c r="E2889" s="1">
        <v>46076</v>
      </c>
      <c r="F2889" s="1">
        <v>46084</v>
      </c>
      <c r="G2889">
        <v>9300</v>
      </c>
      <c r="H2889" s="1">
        <f t="shared" si="225"/>
        <v>46083</v>
      </c>
      <c r="I2889" s="5">
        <f t="shared" si="229"/>
        <v>46253</v>
      </c>
      <c r="J2889" s="9" t="str">
        <f t="shared" si="226"/>
        <v>ค้างชำระ 1 - 30 วัน</v>
      </c>
      <c r="K2889" s="10">
        <f t="shared" si="227"/>
        <v>1</v>
      </c>
      <c r="L2889" t="str">
        <f t="shared" si="228"/>
        <v>ลูกหนี้ชั้นดี</v>
      </c>
    </row>
    <row r="2890" spans="1:12" x14ac:dyDescent="0.2">
      <c r="A2890" t="s">
        <v>260</v>
      </c>
      <c r="B2890" t="s">
        <v>18</v>
      </c>
      <c r="C2890">
        <v>7</v>
      </c>
      <c r="D2890">
        <v>1226020011638</v>
      </c>
      <c r="E2890" s="1">
        <v>46076</v>
      </c>
      <c r="F2890" s="1">
        <v>46084</v>
      </c>
      <c r="G2890">
        <v>9300</v>
      </c>
      <c r="H2890" s="1">
        <f t="shared" si="225"/>
        <v>46083</v>
      </c>
      <c r="I2890" s="5">
        <f t="shared" si="229"/>
        <v>46253</v>
      </c>
      <c r="J2890" s="9" t="str">
        <f t="shared" si="226"/>
        <v>ค้างชำระ 1 - 30 วัน</v>
      </c>
      <c r="K2890" s="10">
        <f t="shared" si="227"/>
        <v>1</v>
      </c>
      <c r="L2890" t="str">
        <f t="shared" si="228"/>
        <v>ลูกหนี้ชั้นดี</v>
      </c>
    </row>
    <row r="2891" spans="1:12" x14ac:dyDescent="0.2">
      <c r="A2891" t="s">
        <v>260</v>
      </c>
      <c r="B2891" t="s">
        <v>18</v>
      </c>
      <c r="C2891">
        <v>7</v>
      </c>
      <c r="D2891">
        <v>1226020011638</v>
      </c>
      <c r="E2891" s="1">
        <v>46076</v>
      </c>
      <c r="F2891" s="1">
        <v>46084</v>
      </c>
      <c r="G2891">
        <v>9300</v>
      </c>
      <c r="H2891" s="1">
        <f t="shared" si="225"/>
        <v>46083</v>
      </c>
      <c r="I2891" s="5">
        <f t="shared" si="229"/>
        <v>46253</v>
      </c>
      <c r="J2891" s="9" t="str">
        <f t="shared" si="226"/>
        <v>ค้างชำระ 1 - 30 วัน</v>
      </c>
      <c r="K2891" s="10">
        <f t="shared" si="227"/>
        <v>1</v>
      </c>
      <c r="L2891" t="str">
        <f t="shared" si="228"/>
        <v>ลูกหนี้ชั้นดี</v>
      </c>
    </row>
    <row r="2892" spans="1:12" x14ac:dyDescent="0.2">
      <c r="A2892" t="s">
        <v>260</v>
      </c>
      <c r="B2892" t="s">
        <v>18</v>
      </c>
      <c r="C2892">
        <v>7</v>
      </c>
      <c r="D2892">
        <v>1226020011638</v>
      </c>
      <c r="E2892" s="1">
        <v>46076</v>
      </c>
      <c r="F2892" s="1">
        <v>46084</v>
      </c>
      <c r="G2892">
        <v>9300</v>
      </c>
      <c r="H2892" s="1">
        <f t="shared" si="225"/>
        <v>46083</v>
      </c>
      <c r="I2892" s="5">
        <f t="shared" si="229"/>
        <v>46253</v>
      </c>
      <c r="J2892" s="9" t="str">
        <f t="shared" si="226"/>
        <v>ค้างชำระ 1 - 30 วัน</v>
      </c>
      <c r="K2892" s="10">
        <f t="shared" si="227"/>
        <v>1</v>
      </c>
      <c r="L2892" t="str">
        <f t="shared" si="228"/>
        <v>ลูกหนี้ชั้นดี</v>
      </c>
    </row>
    <row r="2893" spans="1:12" x14ac:dyDescent="0.2">
      <c r="A2893" t="s">
        <v>260</v>
      </c>
      <c r="B2893" t="s">
        <v>18</v>
      </c>
      <c r="C2893">
        <v>7</v>
      </c>
      <c r="D2893">
        <v>1226020011638</v>
      </c>
      <c r="E2893" s="1">
        <v>46076</v>
      </c>
      <c r="F2893" s="1">
        <v>46084</v>
      </c>
      <c r="G2893">
        <v>9300</v>
      </c>
      <c r="H2893" s="1">
        <f t="shared" si="225"/>
        <v>46083</v>
      </c>
      <c r="I2893" s="5">
        <f t="shared" si="229"/>
        <v>46253</v>
      </c>
      <c r="J2893" s="9" t="str">
        <f t="shared" si="226"/>
        <v>ค้างชำระ 1 - 30 วัน</v>
      </c>
      <c r="K2893" s="10">
        <f t="shared" si="227"/>
        <v>1</v>
      </c>
      <c r="L2893" t="str">
        <f t="shared" si="228"/>
        <v>ลูกหนี้ชั้นดี</v>
      </c>
    </row>
    <row r="2894" spans="1:12" x14ac:dyDescent="0.2">
      <c r="A2894" t="s">
        <v>147</v>
      </c>
      <c r="B2894" t="s">
        <v>18</v>
      </c>
      <c r="C2894">
        <v>7</v>
      </c>
      <c r="D2894">
        <v>1226020011645</v>
      </c>
      <c r="E2894" s="1">
        <v>46076</v>
      </c>
      <c r="F2894" s="1">
        <v>46085</v>
      </c>
      <c r="G2894">
        <v>1470</v>
      </c>
      <c r="H2894" s="1">
        <f t="shared" si="225"/>
        <v>46083</v>
      </c>
      <c r="I2894" s="5">
        <f t="shared" si="229"/>
        <v>46253</v>
      </c>
      <c r="J2894" s="9" t="str">
        <f t="shared" si="226"/>
        <v>ค้างชำระ 1 - 30 วัน</v>
      </c>
      <c r="K2894" s="10">
        <f t="shared" si="227"/>
        <v>2</v>
      </c>
      <c r="L2894" t="str">
        <f t="shared" si="228"/>
        <v>ลูกหนี้ชั้นดี</v>
      </c>
    </row>
    <row r="2895" spans="1:12" x14ac:dyDescent="0.2">
      <c r="A2895" t="s">
        <v>1246</v>
      </c>
      <c r="B2895" t="s">
        <v>18</v>
      </c>
      <c r="C2895">
        <v>7</v>
      </c>
      <c r="D2895">
        <v>1226020011652</v>
      </c>
      <c r="E2895" s="1">
        <v>46076</v>
      </c>
      <c r="F2895" s="1">
        <v>46085</v>
      </c>
      <c r="G2895">
        <v>6215</v>
      </c>
      <c r="H2895" s="1">
        <f t="shared" si="225"/>
        <v>46083</v>
      </c>
      <c r="I2895" s="5">
        <f t="shared" si="229"/>
        <v>46253</v>
      </c>
      <c r="J2895" s="9" t="str">
        <f t="shared" si="226"/>
        <v>ค้างชำระ 1 - 30 วัน</v>
      </c>
      <c r="K2895" s="10">
        <f t="shared" si="227"/>
        <v>2</v>
      </c>
      <c r="L2895" t="str">
        <f t="shared" si="228"/>
        <v>ลูกหนี้ชั้นดี</v>
      </c>
    </row>
    <row r="2896" spans="1:12" x14ac:dyDescent="0.2">
      <c r="A2896" t="s">
        <v>1246</v>
      </c>
      <c r="B2896" t="s">
        <v>18</v>
      </c>
      <c r="C2896">
        <v>7</v>
      </c>
      <c r="D2896">
        <v>1226020011652</v>
      </c>
      <c r="E2896" s="1">
        <v>46076</v>
      </c>
      <c r="F2896" s="1">
        <v>46085</v>
      </c>
      <c r="G2896">
        <v>6215</v>
      </c>
      <c r="H2896" s="1">
        <f t="shared" si="225"/>
        <v>46083</v>
      </c>
      <c r="I2896" s="5">
        <f t="shared" si="229"/>
        <v>46253</v>
      </c>
      <c r="J2896" s="9" t="str">
        <f t="shared" si="226"/>
        <v>ค้างชำระ 1 - 30 วัน</v>
      </c>
      <c r="K2896" s="10">
        <f t="shared" si="227"/>
        <v>2</v>
      </c>
      <c r="L2896" t="str">
        <f t="shared" si="228"/>
        <v>ลูกหนี้ชั้นดี</v>
      </c>
    </row>
    <row r="2897" spans="1:12" x14ac:dyDescent="0.2">
      <c r="A2897" t="s">
        <v>168</v>
      </c>
      <c r="B2897" t="s">
        <v>18</v>
      </c>
      <c r="C2897">
        <v>7</v>
      </c>
      <c r="D2897">
        <v>1226020011669</v>
      </c>
      <c r="E2897" s="1">
        <v>46076</v>
      </c>
      <c r="F2897" s="1">
        <v>46085</v>
      </c>
      <c r="G2897">
        <v>800</v>
      </c>
      <c r="H2897" s="1">
        <f t="shared" si="225"/>
        <v>46083</v>
      </c>
      <c r="I2897" s="5">
        <f t="shared" si="229"/>
        <v>46253</v>
      </c>
      <c r="J2897" s="9" t="str">
        <f t="shared" si="226"/>
        <v>ชำระตรงเวลา</v>
      </c>
      <c r="K2897" s="10">
        <f t="shared" si="227"/>
        <v>2</v>
      </c>
      <c r="L2897" t="str">
        <f t="shared" si="228"/>
        <v>ลูกหนี้ชั้นดี</v>
      </c>
    </row>
    <row r="2898" spans="1:12" x14ac:dyDescent="0.2">
      <c r="A2898" t="s">
        <v>1717</v>
      </c>
      <c r="B2898" t="s">
        <v>18</v>
      </c>
      <c r="C2898">
        <v>7</v>
      </c>
      <c r="D2898">
        <v>1226020011676</v>
      </c>
      <c r="E2898" s="1">
        <v>46076</v>
      </c>
      <c r="F2898" s="1">
        <v>46077</v>
      </c>
      <c r="G2898">
        <v>545</v>
      </c>
      <c r="H2898" s="1">
        <f t="shared" si="225"/>
        <v>46083</v>
      </c>
      <c r="I2898" s="5">
        <f t="shared" si="229"/>
        <v>46253</v>
      </c>
      <c r="J2898" s="9" t="str">
        <f t="shared" si="226"/>
        <v>ชำระตรงเวลา</v>
      </c>
      <c r="K2898" s="10">
        <f t="shared" si="227"/>
        <v>0</v>
      </c>
      <c r="L2898" t="str">
        <f t="shared" si="228"/>
        <v>ลูกหนี้ชั้นดี</v>
      </c>
    </row>
    <row r="2899" spans="1:12" x14ac:dyDescent="0.2">
      <c r="A2899" t="s">
        <v>1717</v>
      </c>
      <c r="B2899" t="s">
        <v>18</v>
      </c>
      <c r="C2899">
        <v>7</v>
      </c>
      <c r="D2899">
        <v>1226020011676</v>
      </c>
      <c r="E2899" s="1">
        <v>46076</v>
      </c>
      <c r="F2899" s="1">
        <v>46077</v>
      </c>
      <c r="G2899">
        <v>545</v>
      </c>
      <c r="H2899" s="1">
        <f t="shared" si="225"/>
        <v>46083</v>
      </c>
      <c r="I2899" s="5">
        <f t="shared" si="229"/>
        <v>46253</v>
      </c>
      <c r="J2899" s="9" t="str">
        <f t="shared" si="226"/>
        <v>ชำระตรงเวลา</v>
      </c>
      <c r="K2899" s="10">
        <f t="shared" si="227"/>
        <v>0</v>
      </c>
      <c r="L2899" t="str">
        <f t="shared" si="228"/>
        <v>ลูกหนี้ชั้นดี</v>
      </c>
    </row>
    <row r="2900" spans="1:12" x14ac:dyDescent="0.2">
      <c r="A2900" t="s">
        <v>1717</v>
      </c>
      <c r="B2900" t="s">
        <v>18</v>
      </c>
      <c r="C2900">
        <v>7</v>
      </c>
      <c r="D2900">
        <v>1226020011676</v>
      </c>
      <c r="E2900" s="1">
        <v>46076</v>
      </c>
      <c r="F2900" s="1">
        <v>46077</v>
      </c>
      <c r="G2900">
        <v>545</v>
      </c>
      <c r="H2900" s="1">
        <f t="shared" si="225"/>
        <v>46083</v>
      </c>
      <c r="I2900" s="5">
        <f t="shared" si="229"/>
        <v>46253</v>
      </c>
      <c r="J2900" s="9" t="str">
        <f t="shared" si="226"/>
        <v>ชำระตรงเวลา</v>
      </c>
      <c r="K2900" s="10">
        <f t="shared" si="227"/>
        <v>0</v>
      </c>
      <c r="L2900" t="str">
        <f t="shared" si="228"/>
        <v>ลูกหนี้ชั้นดี</v>
      </c>
    </row>
    <row r="2901" spans="1:12" x14ac:dyDescent="0.2">
      <c r="A2901" t="s">
        <v>1717</v>
      </c>
      <c r="B2901" t="s">
        <v>18</v>
      </c>
      <c r="C2901">
        <v>7</v>
      </c>
      <c r="D2901">
        <v>1226020011676</v>
      </c>
      <c r="E2901" s="1">
        <v>46076</v>
      </c>
      <c r="F2901" s="1">
        <v>46077</v>
      </c>
      <c r="G2901">
        <v>545</v>
      </c>
      <c r="H2901" s="1">
        <f t="shared" si="225"/>
        <v>46083</v>
      </c>
      <c r="I2901" s="5">
        <f t="shared" si="229"/>
        <v>46253</v>
      </c>
      <c r="J2901" s="9" t="str">
        <f t="shared" si="226"/>
        <v>ชำระตรงเวลา</v>
      </c>
      <c r="K2901" s="10">
        <f t="shared" si="227"/>
        <v>0</v>
      </c>
      <c r="L2901" t="str">
        <f t="shared" si="228"/>
        <v>ลูกหนี้ชั้นดี</v>
      </c>
    </row>
    <row r="2902" spans="1:12" x14ac:dyDescent="0.2">
      <c r="A2902" t="s">
        <v>1717</v>
      </c>
      <c r="B2902" t="s">
        <v>18</v>
      </c>
      <c r="C2902">
        <v>7</v>
      </c>
      <c r="D2902">
        <v>1226020011676</v>
      </c>
      <c r="E2902" s="1">
        <v>46076</v>
      </c>
      <c r="F2902" s="1">
        <v>46077</v>
      </c>
      <c r="G2902">
        <v>545</v>
      </c>
      <c r="H2902" s="1">
        <f t="shared" si="225"/>
        <v>46083</v>
      </c>
      <c r="I2902" s="5">
        <f t="shared" si="229"/>
        <v>46253</v>
      </c>
      <c r="J2902" s="9" t="str">
        <f t="shared" si="226"/>
        <v>ชำระตรงเวลา</v>
      </c>
      <c r="K2902" s="10">
        <f t="shared" si="227"/>
        <v>0</v>
      </c>
      <c r="L2902" t="str">
        <f t="shared" si="228"/>
        <v>ลูกหนี้ชั้นดี</v>
      </c>
    </row>
    <row r="2903" spans="1:12" x14ac:dyDescent="0.2">
      <c r="A2903" t="s">
        <v>1718</v>
      </c>
      <c r="B2903" t="s">
        <v>18</v>
      </c>
      <c r="C2903">
        <v>7</v>
      </c>
      <c r="D2903">
        <v>1226020011683</v>
      </c>
      <c r="E2903" s="1">
        <v>46076</v>
      </c>
      <c r="F2903" s="1">
        <v>46080</v>
      </c>
      <c r="G2903">
        <v>1795</v>
      </c>
      <c r="H2903" s="1">
        <f t="shared" si="225"/>
        <v>46083</v>
      </c>
      <c r="I2903" s="5">
        <f t="shared" si="229"/>
        <v>46253</v>
      </c>
      <c r="J2903" s="9" t="str">
        <f t="shared" si="226"/>
        <v>ชำระตรงเวลา</v>
      </c>
      <c r="K2903" s="10">
        <f t="shared" si="227"/>
        <v>0</v>
      </c>
      <c r="L2903" t="str">
        <f t="shared" si="228"/>
        <v>ลูกหนี้ชั้นดี</v>
      </c>
    </row>
    <row r="2904" spans="1:12" x14ac:dyDescent="0.2">
      <c r="A2904" t="s">
        <v>1718</v>
      </c>
      <c r="B2904" t="s">
        <v>18</v>
      </c>
      <c r="C2904">
        <v>7</v>
      </c>
      <c r="D2904">
        <v>1226020011683</v>
      </c>
      <c r="E2904" s="1">
        <v>46076</v>
      </c>
      <c r="F2904" s="1">
        <v>46080</v>
      </c>
      <c r="G2904">
        <v>1795</v>
      </c>
      <c r="H2904" s="1">
        <f t="shared" si="225"/>
        <v>46083</v>
      </c>
      <c r="I2904" s="5">
        <f t="shared" si="229"/>
        <v>46253</v>
      </c>
      <c r="J2904" s="9" t="str">
        <f t="shared" si="226"/>
        <v>ค้างชำระ 1 - 30 วัน</v>
      </c>
      <c r="K2904" s="10">
        <f t="shared" si="227"/>
        <v>0</v>
      </c>
      <c r="L2904" t="str">
        <f t="shared" si="228"/>
        <v>ลูกหนี้ชั้นดี</v>
      </c>
    </row>
    <row r="2905" spans="1:12" x14ac:dyDescent="0.2">
      <c r="A2905" t="s">
        <v>1086</v>
      </c>
      <c r="B2905" t="s">
        <v>18</v>
      </c>
      <c r="C2905">
        <v>7</v>
      </c>
      <c r="D2905">
        <v>1226020011690</v>
      </c>
      <c r="E2905" s="1">
        <v>46076</v>
      </c>
      <c r="F2905" s="1">
        <v>46085</v>
      </c>
      <c r="G2905">
        <v>280</v>
      </c>
      <c r="H2905" s="1">
        <f t="shared" si="225"/>
        <v>46083</v>
      </c>
      <c r="I2905" s="5">
        <f t="shared" si="229"/>
        <v>46253</v>
      </c>
      <c r="J2905" s="9" t="str">
        <f t="shared" si="226"/>
        <v>ค้างชำระ 1 - 30 วัน</v>
      </c>
      <c r="K2905" s="10">
        <f t="shared" si="227"/>
        <v>2</v>
      </c>
      <c r="L2905" t="str">
        <f t="shared" si="228"/>
        <v>ลูกหนี้ชั้นดี</v>
      </c>
    </row>
    <row r="2906" spans="1:12" x14ac:dyDescent="0.2">
      <c r="A2906" t="s">
        <v>1086</v>
      </c>
      <c r="B2906" t="s">
        <v>18</v>
      </c>
      <c r="C2906">
        <v>7</v>
      </c>
      <c r="D2906">
        <v>1226020011690</v>
      </c>
      <c r="E2906" s="1">
        <v>46076</v>
      </c>
      <c r="F2906" s="1">
        <v>46085</v>
      </c>
      <c r="G2906">
        <v>280</v>
      </c>
      <c r="H2906" s="1">
        <f t="shared" si="225"/>
        <v>46083</v>
      </c>
      <c r="I2906" s="5">
        <f t="shared" si="229"/>
        <v>46253</v>
      </c>
      <c r="J2906" s="9" t="str">
        <f t="shared" si="226"/>
        <v>ค้างชำระ 1 - 30 วัน</v>
      </c>
      <c r="K2906" s="10">
        <f t="shared" si="227"/>
        <v>2</v>
      </c>
      <c r="L2906" t="str">
        <f t="shared" si="228"/>
        <v>ลูกหนี้ชั้นดี</v>
      </c>
    </row>
    <row r="2907" spans="1:12" x14ac:dyDescent="0.2">
      <c r="A2907" t="s">
        <v>1086</v>
      </c>
      <c r="B2907" t="s">
        <v>18</v>
      </c>
      <c r="C2907">
        <v>7</v>
      </c>
      <c r="D2907">
        <v>1226020011690</v>
      </c>
      <c r="E2907" s="1">
        <v>46076</v>
      </c>
      <c r="F2907" s="1">
        <v>46085</v>
      </c>
      <c r="G2907">
        <v>280</v>
      </c>
      <c r="H2907" s="1">
        <f t="shared" si="225"/>
        <v>46083</v>
      </c>
      <c r="I2907" s="5">
        <f t="shared" si="229"/>
        <v>46253</v>
      </c>
      <c r="J2907" s="9" t="str">
        <f t="shared" si="226"/>
        <v>ค้างชำระ 1 - 30 วัน</v>
      </c>
      <c r="K2907" s="10">
        <f t="shared" si="227"/>
        <v>2</v>
      </c>
      <c r="L2907" t="str">
        <f t="shared" si="228"/>
        <v>ลูกหนี้ชั้นดี</v>
      </c>
    </row>
    <row r="2908" spans="1:12" x14ac:dyDescent="0.2">
      <c r="A2908" t="s">
        <v>1086</v>
      </c>
      <c r="B2908" t="s">
        <v>18</v>
      </c>
      <c r="C2908">
        <v>7</v>
      </c>
      <c r="D2908">
        <v>1226020011690</v>
      </c>
      <c r="E2908" s="1">
        <v>46076</v>
      </c>
      <c r="F2908" s="1">
        <v>46085</v>
      </c>
      <c r="G2908">
        <v>280</v>
      </c>
      <c r="H2908" s="1">
        <f t="shared" si="225"/>
        <v>46083</v>
      </c>
      <c r="I2908" s="5">
        <f t="shared" si="229"/>
        <v>46253</v>
      </c>
      <c r="J2908" s="9" t="str">
        <f t="shared" si="226"/>
        <v>ค้างชำระ 1 - 30 วัน</v>
      </c>
      <c r="K2908" s="10">
        <f t="shared" si="227"/>
        <v>2</v>
      </c>
      <c r="L2908" t="str">
        <f t="shared" si="228"/>
        <v>ลูกหนี้ชั้นดี</v>
      </c>
    </row>
    <row r="2909" spans="1:12" x14ac:dyDescent="0.2">
      <c r="A2909" t="s">
        <v>1086</v>
      </c>
      <c r="B2909" t="s">
        <v>18</v>
      </c>
      <c r="C2909">
        <v>7</v>
      </c>
      <c r="D2909">
        <v>1226020011690</v>
      </c>
      <c r="E2909" s="1">
        <v>46076</v>
      </c>
      <c r="F2909" s="1">
        <v>46085</v>
      </c>
      <c r="G2909">
        <v>280</v>
      </c>
      <c r="H2909" s="1">
        <f t="shared" si="225"/>
        <v>46083</v>
      </c>
      <c r="I2909" s="5">
        <f t="shared" si="229"/>
        <v>46253</v>
      </c>
      <c r="J2909" s="9" t="str">
        <f t="shared" si="226"/>
        <v>ชำระตรงเวลา</v>
      </c>
      <c r="K2909" s="10">
        <f t="shared" si="227"/>
        <v>2</v>
      </c>
      <c r="L2909" t="str">
        <f t="shared" si="228"/>
        <v>ลูกหนี้ชั้นดี</v>
      </c>
    </row>
    <row r="2910" spans="1:12" x14ac:dyDescent="0.2">
      <c r="A2910" t="s">
        <v>1245</v>
      </c>
      <c r="B2910" t="s">
        <v>18</v>
      </c>
      <c r="C2910">
        <v>7</v>
      </c>
      <c r="D2910">
        <v>1226020011706</v>
      </c>
      <c r="E2910" s="1">
        <v>46076</v>
      </c>
      <c r="F2910" s="1">
        <v>46077</v>
      </c>
      <c r="G2910">
        <v>2710</v>
      </c>
      <c r="H2910" s="1">
        <f t="shared" si="225"/>
        <v>46083</v>
      </c>
      <c r="I2910" s="5">
        <f t="shared" si="229"/>
        <v>46253</v>
      </c>
      <c r="J2910" s="9" t="str">
        <f t="shared" si="226"/>
        <v>ชำระตรงเวลา</v>
      </c>
      <c r="K2910" s="10">
        <f t="shared" si="227"/>
        <v>0</v>
      </c>
      <c r="L2910" t="str">
        <f t="shared" si="228"/>
        <v>ลูกหนี้ชั้นดี</v>
      </c>
    </row>
    <row r="2911" spans="1:12" x14ac:dyDescent="0.2">
      <c r="A2911" t="s">
        <v>1245</v>
      </c>
      <c r="B2911" t="s">
        <v>18</v>
      </c>
      <c r="C2911">
        <v>7</v>
      </c>
      <c r="D2911">
        <v>1226020011706</v>
      </c>
      <c r="E2911" s="1">
        <v>46076</v>
      </c>
      <c r="F2911" s="1">
        <v>46077</v>
      </c>
      <c r="G2911">
        <v>2710</v>
      </c>
      <c r="H2911" s="1">
        <f t="shared" si="225"/>
        <v>46083</v>
      </c>
      <c r="I2911" s="5">
        <f t="shared" si="229"/>
        <v>46253</v>
      </c>
      <c r="J2911" s="9" t="str">
        <f t="shared" si="226"/>
        <v>ชำระตรงเวลา</v>
      </c>
      <c r="K2911" s="10">
        <f t="shared" si="227"/>
        <v>0</v>
      </c>
      <c r="L2911" t="str">
        <f t="shared" si="228"/>
        <v>ลูกหนี้ชั้นดี</v>
      </c>
    </row>
    <row r="2912" spans="1:12" x14ac:dyDescent="0.2">
      <c r="A2912" t="s">
        <v>1719</v>
      </c>
      <c r="B2912" t="s">
        <v>13</v>
      </c>
      <c r="C2912">
        <v>7</v>
      </c>
      <c r="D2912">
        <v>1326020006631</v>
      </c>
      <c r="E2912" s="1">
        <v>46064</v>
      </c>
      <c r="F2912" s="1">
        <v>46065</v>
      </c>
      <c r="G2912">
        <v>360</v>
      </c>
      <c r="H2912" s="1">
        <f t="shared" si="225"/>
        <v>46071</v>
      </c>
      <c r="I2912" s="5">
        <f t="shared" si="229"/>
        <v>46253</v>
      </c>
      <c r="J2912" s="9" t="str">
        <f t="shared" si="226"/>
        <v>ชำระตรงเวลา</v>
      </c>
      <c r="K2912" s="10">
        <f t="shared" si="227"/>
        <v>0</v>
      </c>
      <c r="L2912" t="str">
        <f t="shared" si="228"/>
        <v>ลูกหนี้ชั้นดี</v>
      </c>
    </row>
    <row r="2913" spans="1:12" x14ac:dyDescent="0.2">
      <c r="A2913" t="s">
        <v>196</v>
      </c>
      <c r="B2913" t="s">
        <v>13</v>
      </c>
      <c r="C2913">
        <v>7</v>
      </c>
      <c r="D2913">
        <v>1326020006648</v>
      </c>
      <c r="E2913" s="1">
        <v>46064</v>
      </c>
      <c r="F2913" s="1">
        <v>46065</v>
      </c>
      <c r="G2913">
        <v>400</v>
      </c>
      <c r="H2913" s="1">
        <f t="shared" si="225"/>
        <v>46071</v>
      </c>
      <c r="I2913" s="5">
        <f t="shared" si="229"/>
        <v>46253</v>
      </c>
      <c r="J2913" s="9" t="str">
        <f t="shared" si="226"/>
        <v>ชำระตรงเวลา</v>
      </c>
      <c r="K2913" s="10">
        <f t="shared" si="227"/>
        <v>0</v>
      </c>
      <c r="L2913" t="str">
        <f t="shared" si="228"/>
        <v>ลูกหนี้ชั้นดี</v>
      </c>
    </row>
    <row r="2914" spans="1:12" x14ac:dyDescent="0.2">
      <c r="A2914" t="s">
        <v>196</v>
      </c>
      <c r="B2914" t="s">
        <v>13</v>
      </c>
      <c r="C2914">
        <v>7</v>
      </c>
      <c r="D2914">
        <v>1326020006655</v>
      </c>
      <c r="E2914" s="1">
        <v>46064</v>
      </c>
      <c r="F2914" s="1">
        <v>46065</v>
      </c>
      <c r="G2914">
        <v>6800</v>
      </c>
      <c r="H2914" s="1">
        <f t="shared" si="225"/>
        <v>46071</v>
      </c>
      <c r="I2914" s="5">
        <f t="shared" si="229"/>
        <v>46253</v>
      </c>
      <c r="J2914" s="9" t="str">
        <f t="shared" si="226"/>
        <v>ชำระตรงเวลา</v>
      </c>
      <c r="K2914" s="10">
        <f t="shared" si="227"/>
        <v>0</v>
      </c>
      <c r="L2914" t="str">
        <f t="shared" si="228"/>
        <v>ลูกหนี้ชั้นดี</v>
      </c>
    </row>
    <row r="2915" spans="1:12" x14ac:dyDescent="0.2">
      <c r="A2915" t="s">
        <v>304</v>
      </c>
      <c r="B2915" t="s">
        <v>13</v>
      </c>
      <c r="C2915">
        <v>7</v>
      </c>
      <c r="D2915">
        <v>1326020006662</v>
      </c>
      <c r="E2915" s="1">
        <v>46064</v>
      </c>
      <c r="F2915" s="1">
        <v>46065</v>
      </c>
      <c r="G2915">
        <v>1000</v>
      </c>
      <c r="H2915" s="1">
        <f t="shared" si="225"/>
        <v>46071</v>
      </c>
      <c r="I2915" s="5">
        <f t="shared" si="229"/>
        <v>46253</v>
      </c>
      <c r="J2915" s="9" t="str">
        <f t="shared" si="226"/>
        <v>ชำระตรงเวลา</v>
      </c>
      <c r="K2915" s="10">
        <f t="shared" si="227"/>
        <v>0</v>
      </c>
      <c r="L2915" t="str">
        <f t="shared" si="228"/>
        <v>ลูกหนี้ชั้นดี</v>
      </c>
    </row>
    <row r="2916" spans="1:12" x14ac:dyDescent="0.2">
      <c r="A2916" t="s">
        <v>304</v>
      </c>
      <c r="B2916" t="s">
        <v>13</v>
      </c>
      <c r="C2916">
        <v>7</v>
      </c>
      <c r="D2916">
        <v>1326020006679</v>
      </c>
      <c r="E2916" s="1">
        <v>46064</v>
      </c>
      <c r="F2916" s="1">
        <v>46065</v>
      </c>
      <c r="G2916">
        <v>3780</v>
      </c>
      <c r="H2916" s="1">
        <f t="shared" si="225"/>
        <v>46071</v>
      </c>
      <c r="I2916" s="5">
        <f t="shared" si="229"/>
        <v>46253</v>
      </c>
      <c r="J2916" s="9" t="str">
        <f t="shared" si="226"/>
        <v>ชำระตรงเวลา</v>
      </c>
      <c r="K2916" s="10">
        <f t="shared" si="227"/>
        <v>0</v>
      </c>
      <c r="L2916" t="str">
        <f t="shared" si="228"/>
        <v>ลูกหนี้ชั้นดี</v>
      </c>
    </row>
    <row r="2917" spans="1:12" x14ac:dyDescent="0.2">
      <c r="A2917" t="s">
        <v>304</v>
      </c>
      <c r="B2917" t="s">
        <v>13</v>
      </c>
      <c r="C2917">
        <v>7</v>
      </c>
      <c r="D2917">
        <v>1326020007072</v>
      </c>
      <c r="E2917" s="1">
        <v>46065</v>
      </c>
      <c r="F2917" s="1">
        <v>46067</v>
      </c>
      <c r="G2917">
        <v>2810</v>
      </c>
      <c r="H2917" s="1">
        <f t="shared" si="225"/>
        <v>46072</v>
      </c>
      <c r="I2917" s="5">
        <f t="shared" si="229"/>
        <v>46253</v>
      </c>
      <c r="J2917" s="9" t="str">
        <f t="shared" si="226"/>
        <v>ชำระตรงเวลา</v>
      </c>
      <c r="K2917" s="10">
        <f t="shared" si="227"/>
        <v>0</v>
      </c>
      <c r="L2917" t="str">
        <f t="shared" si="228"/>
        <v>ลูกหนี้ชั้นดี</v>
      </c>
    </row>
    <row r="2918" spans="1:12" x14ac:dyDescent="0.2">
      <c r="A2918" t="s">
        <v>1275</v>
      </c>
      <c r="B2918" t="s">
        <v>13</v>
      </c>
      <c r="C2918">
        <v>7</v>
      </c>
      <c r="D2918">
        <v>1326020007089</v>
      </c>
      <c r="E2918" s="1">
        <v>46065</v>
      </c>
      <c r="F2918" s="1">
        <v>46066</v>
      </c>
      <c r="G2918">
        <v>2100</v>
      </c>
      <c r="H2918" s="1">
        <f t="shared" si="225"/>
        <v>46072</v>
      </c>
      <c r="I2918" s="5">
        <f t="shared" si="229"/>
        <v>46253</v>
      </c>
      <c r="J2918" s="9" t="str">
        <f t="shared" si="226"/>
        <v>ชำระตรงเวลา</v>
      </c>
      <c r="K2918" s="10">
        <f t="shared" si="227"/>
        <v>0</v>
      </c>
      <c r="L2918" t="str">
        <f t="shared" si="228"/>
        <v>ลูกหนี้ชั้นดี</v>
      </c>
    </row>
    <row r="2919" spans="1:12" x14ac:dyDescent="0.2">
      <c r="A2919" t="s">
        <v>60</v>
      </c>
      <c r="B2919" t="s">
        <v>13</v>
      </c>
      <c r="C2919">
        <v>7</v>
      </c>
      <c r="D2919">
        <v>1326020007096</v>
      </c>
      <c r="E2919" s="1">
        <v>46065</v>
      </c>
      <c r="F2919" s="1">
        <v>46066</v>
      </c>
      <c r="G2919">
        <v>14325</v>
      </c>
      <c r="H2919" s="1">
        <f t="shared" si="225"/>
        <v>46072</v>
      </c>
      <c r="I2919" s="5">
        <f t="shared" si="229"/>
        <v>46253</v>
      </c>
      <c r="J2919" s="9" t="str">
        <f t="shared" si="226"/>
        <v>ชำระตรงเวลา</v>
      </c>
      <c r="K2919" s="10">
        <f t="shared" si="227"/>
        <v>0</v>
      </c>
      <c r="L2919" t="str">
        <f t="shared" si="228"/>
        <v>ลูกหนี้ชั้นดี</v>
      </c>
    </row>
    <row r="2920" spans="1:12" x14ac:dyDescent="0.2">
      <c r="A2920" t="s">
        <v>1720</v>
      </c>
      <c r="B2920" t="s">
        <v>13</v>
      </c>
      <c r="C2920">
        <v>7</v>
      </c>
      <c r="D2920">
        <v>1326020007102</v>
      </c>
      <c r="E2920" s="1">
        <v>46065</v>
      </c>
      <c r="F2920" s="1">
        <v>46069</v>
      </c>
      <c r="G2920">
        <v>1150</v>
      </c>
      <c r="H2920" s="1">
        <f t="shared" si="225"/>
        <v>46072</v>
      </c>
      <c r="I2920" s="5">
        <f t="shared" si="229"/>
        <v>46253</v>
      </c>
      <c r="J2920" s="9" t="str">
        <f t="shared" si="226"/>
        <v>ชำระตรงเวลา</v>
      </c>
      <c r="K2920" s="10">
        <f t="shared" si="227"/>
        <v>0</v>
      </c>
      <c r="L2920" t="str">
        <f t="shared" si="228"/>
        <v>ลูกหนี้ชั้นดี</v>
      </c>
    </row>
    <row r="2921" spans="1:12" x14ac:dyDescent="0.2">
      <c r="A2921" t="s">
        <v>1721</v>
      </c>
      <c r="B2921" t="s">
        <v>13</v>
      </c>
      <c r="C2921">
        <v>7</v>
      </c>
      <c r="D2921">
        <v>1326020007119</v>
      </c>
      <c r="E2921" s="1">
        <v>46065</v>
      </c>
      <c r="F2921" s="1">
        <v>46071</v>
      </c>
      <c r="G2921">
        <v>2960</v>
      </c>
      <c r="H2921" s="1">
        <f t="shared" si="225"/>
        <v>46072</v>
      </c>
      <c r="I2921" s="5">
        <f t="shared" si="229"/>
        <v>46253</v>
      </c>
      <c r="J2921" s="9" t="str">
        <f t="shared" si="226"/>
        <v>ชำระตรงเวลา</v>
      </c>
      <c r="K2921" s="10">
        <f t="shared" si="227"/>
        <v>0</v>
      </c>
      <c r="L2921" t="str">
        <f t="shared" si="228"/>
        <v>ลูกหนี้ชั้นดี</v>
      </c>
    </row>
    <row r="2922" spans="1:12" x14ac:dyDescent="0.2">
      <c r="A2922" t="s">
        <v>1721</v>
      </c>
      <c r="B2922" t="s">
        <v>13</v>
      </c>
      <c r="C2922">
        <v>7</v>
      </c>
      <c r="D2922">
        <v>1326020007119</v>
      </c>
      <c r="E2922" s="1">
        <v>46065</v>
      </c>
      <c r="F2922" s="1">
        <v>46071</v>
      </c>
      <c r="G2922">
        <v>2960</v>
      </c>
      <c r="H2922" s="1">
        <f t="shared" si="225"/>
        <v>46072</v>
      </c>
      <c r="I2922" s="5">
        <f t="shared" si="229"/>
        <v>46253</v>
      </c>
      <c r="J2922" s="9" t="str">
        <f t="shared" si="226"/>
        <v>ชำระตรงเวลา</v>
      </c>
      <c r="K2922" s="10">
        <f t="shared" si="227"/>
        <v>0</v>
      </c>
      <c r="L2922" t="str">
        <f t="shared" si="228"/>
        <v>ลูกหนี้ชั้นดี</v>
      </c>
    </row>
    <row r="2923" spans="1:12" x14ac:dyDescent="0.2">
      <c r="A2923" t="s">
        <v>1262</v>
      </c>
      <c r="B2923" t="s">
        <v>13</v>
      </c>
      <c r="C2923">
        <v>7</v>
      </c>
      <c r="D2923">
        <v>1326020007140</v>
      </c>
      <c r="E2923" s="1">
        <v>46065</v>
      </c>
      <c r="F2923" s="1">
        <v>46069</v>
      </c>
      <c r="G2923">
        <v>1855</v>
      </c>
      <c r="H2923" s="1">
        <f t="shared" si="225"/>
        <v>46072</v>
      </c>
      <c r="I2923" s="5">
        <f t="shared" si="229"/>
        <v>46253</v>
      </c>
      <c r="J2923" s="9" t="str">
        <f t="shared" si="226"/>
        <v>ชำระตรงเวลา</v>
      </c>
      <c r="K2923" s="10">
        <f t="shared" si="227"/>
        <v>0</v>
      </c>
      <c r="L2923" t="str">
        <f t="shared" si="228"/>
        <v>ลูกหนี้ชั้นดี</v>
      </c>
    </row>
    <row r="2924" spans="1:12" x14ac:dyDescent="0.2">
      <c r="A2924" t="s">
        <v>1262</v>
      </c>
      <c r="B2924" t="s">
        <v>13</v>
      </c>
      <c r="C2924">
        <v>7</v>
      </c>
      <c r="D2924">
        <v>1326020007140</v>
      </c>
      <c r="E2924" s="1">
        <v>46065</v>
      </c>
      <c r="F2924" s="1">
        <v>46069</v>
      </c>
      <c r="G2924">
        <v>1855</v>
      </c>
      <c r="H2924" s="1">
        <f t="shared" si="225"/>
        <v>46072</v>
      </c>
      <c r="I2924" s="5">
        <f t="shared" si="229"/>
        <v>46253</v>
      </c>
      <c r="J2924" s="9" t="str">
        <f t="shared" si="226"/>
        <v>ชำระตรงเวลา</v>
      </c>
      <c r="K2924" s="10">
        <f t="shared" si="227"/>
        <v>0</v>
      </c>
      <c r="L2924" t="str">
        <f t="shared" si="228"/>
        <v>ลูกหนี้ชั้นดี</v>
      </c>
    </row>
    <row r="2925" spans="1:12" x14ac:dyDescent="0.2">
      <c r="A2925" t="s">
        <v>1262</v>
      </c>
      <c r="B2925" t="s">
        <v>13</v>
      </c>
      <c r="C2925">
        <v>7</v>
      </c>
      <c r="D2925">
        <v>1326020007140</v>
      </c>
      <c r="E2925" s="1">
        <v>46065</v>
      </c>
      <c r="F2925" s="1">
        <v>46069</v>
      </c>
      <c r="G2925">
        <v>1855</v>
      </c>
      <c r="H2925" s="1">
        <f t="shared" si="225"/>
        <v>46072</v>
      </c>
      <c r="I2925" s="5">
        <f t="shared" si="229"/>
        <v>46253</v>
      </c>
      <c r="J2925" s="9" t="str">
        <f t="shared" si="226"/>
        <v>ชำระตรงเวลา</v>
      </c>
      <c r="K2925" s="10">
        <f t="shared" si="227"/>
        <v>0</v>
      </c>
      <c r="L2925" t="str">
        <f t="shared" si="228"/>
        <v>ลูกหนี้ชั้นดี</v>
      </c>
    </row>
    <row r="2926" spans="1:12" x14ac:dyDescent="0.2">
      <c r="A2926" t="s">
        <v>1722</v>
      </c>
      <c r="B2926" t="s">
        <v>13</v>
      </c>
      <c r="C2926">
        <v>7</v>
      </c>
      <c r="D2926">
        <v>1326020007157</v>
      </c>
      <c r="E2926" s="1">
        <v>46065</v>
      </c>
      <c r="F2926" s="1">
        <v>46071</v>
      </c>
      <c r="G2926">
        <v>9792</v>
      </c>
      <c r="H2926" s="1">
        <f t="shared" si="225"/>
        <v>46072</v>
      </c>
      <c r="I2926" s="5">
        <f t="shared" si="229"/>
        <v>46253</v>
      </c>
      <c r="J2926" s="9" t="str">
        <f t="shared" si="226"/>
        <v>ค้างชำระ 1 - 30 วัน</v>
      </c>
      <c r="K2926" s="10">
        <f t="shared" si="227"/>
        <v>0</v>
      </c>
      <c r="L2926" t="str">
        <f t="shared" si="228"/>
        <v>ลูกหนี้ชั้นดี</v>
      </c>
    </row>
    <row r="2927" spans="1:12" x14ac:dyDescent="0.2">
      <c r="A2927" t="s">
        <v>1257</v>
      </c>
      <c r="B2927" t="s">
        <v>13</v>
      </c>
      <c r="C2927">
        <v>7</v>
      </c>
      <c r="D2927">
        <v>1326020007393</v>
      </c>
      <c r="E2927" s="1">
        <v>46066</v>
      </c>
      <c r="F2927" s="1">
        <v>46074</v>
      </c>
      <c r="G2927">
        <v>2410</v>
      </c>
      <c r="H2927" s="1">
        <f t="shared" si="225"/>
        <v>46073</v>
      </c>
      <c r="I2927" s="5">
        <f t="shared" si="229"/>
        <v>46253</v>
      </c>
      <c r="J2927" s="9" t="str">
        <f t="shared" si="226"/>
        <v>ค้างชำระ 1 - 30 วัน</v>
      </c>
      <c r="K2927" s="10">
        <f t="shared" si="227"/>
        <v>1</v>
      </c>
      <c r="L2927" t="str">
        <f t="shared" si="228"/>
        <v>ลูกหนี้ชั้นดี</v>
      </c>
    </row>
    <row r="2928" spans="1:12" x14ac:dyDescent="0.2">
      <c r="A2928" t="s">
        <v>1257</v>
      </c>
      <c r="B2928" t="s">
        <v>13</v>
      </c>
      <c r="C2928">
        <v>7</v>
      </c>
      <c r="D2928">
        <v>1326020007393</v>
      </c>
      <c r="E2928" s="1">
        <v>46066</v>
      </c>
      <c r="F2928" s="1">
        <v>46074</v>
      </c>
      <c r="G2928">
        <v>2410</v>
      </c>
      <c r="H2928" s="1">
        <f t="shared" si="225"/>
        <v>46073</v>
      </c>
      <c r="I2928" s="5">
        <f t="shared" si="229"/>
        <v>46253</v>
      </c>
      <c r="J2928" s="9" t="str">
        <f t="shared" si="226"/>
        <v>ค้างชำระ 1 - 30 วัน</v>
      </c>
      <c r="K2928" s="10">
        <f t="shared" si="227"/>
        <v>1</v>
      </c>
      <c r="L2928" t="str">
        <f t="shared" si="228"/>
        <v>ลูกหนี้ชั้นดี</v>
      </c>
    </row>
    <row r="2929" spans="1:12" x14ac:dyDescent="0.2">
      <c r="A2929" t="s">
        <v>296</v>
      </c>
      <c r="B2929" t="s">
        <v>13</v>
      </c>
      <c r="C2929">
        <v>7</v>
      </c>
      <c r="D2929">
        <v>1326020007409</v>
      </c>
      <c r="E2929" s="1">
        <v>46066</v>
      </c>
      <c r="F2929" s="1">
        <v>46076</v>
      </c>
      <c r="G2929">
        <v>8330</v>
      </c>
      <c r="H2929" s="1">
        <f t="shared" si="225"/>
        <v>46073</v>
      </c>
      <c r="I2929" s="5">
        <f t="shared" si="229"/>
        <v>46253</v>
      </c>
      <c r="J2929" s="9" t="str">
        <f t="shared" si="226"/>
        <v>ชำระตรงเวลา</v>
      </c>
      <c r="K2929" s="10">
        <f t="shared" si="227"/>
        <v>3</v>
      </c>
      <c r="L2929" t="str">
        <f t="shared" si="228"/>
        <v>ลูกหนี้ชั้นดี</v>
      </c>
    </row>
    <row r="2930" spans="1:12" x14ac:dyDescent="0.2">
      <c r="A2930" t="s">
        <v>196</v>
      </c>
      <c r="B2930" t="s">
        <v>13</v>
      </c>
      <c r="C2930">
        <v>7</v>
      </c>
      <c r="D2930">
        <v>1326020007416</v>
      </c>
      <c r="E2930" s="1">
        <v>46066</v>
      </c>
      <c r="F2930" s="1">
        <v>46066</v>
      </c>
      <c r="G2930">
        <v>360</v>
      </c>
      <c r="H2930" s="1">
        <f t="shared" si="225"/>
        <v>46073</v>
      </c>
      <c r="I2930" s="5">
        <f t="shared" si="229"/>
        <v>46253</v>
      </c>
      <c r="J2930" s="9" t="str">
        <f t="shared" si="226"/>
        <v>ค้างชำระ 1 - 30 วัน</v>
      </c>
      <c r="K2930" s="10">
        <f t="shared" si="227"/>
        <v>0</v>
      </c>
      <c r="L2930" t="str">
        <f t="shared" si="228"/>
        <v>ลูกหนี้ชั้นดี</v>
      </c>
    </row>
    <row r="2931" spans="1:12" x14ac:dyDescent="0.2">
      <c r="A2931" t="s">
        <v>1724</v>
      </c>
      <c r="B2931" t="s">
        <v>13</v>
      </c>
      <c r="C2931">
        <v>15</v>
      </c>
      <c r="D2931">
        <v>1326020007447</v>
      </c>
      <c r="E2931" s="1">
        <v>46067</v>
      </c>
      <c r="F2931" s="1">
        <v>46085</v>
      </c>
      <c r="G2931">
        <v>7740</v>
      </c>
      <c r="H2931" s="1">
        <f t="shared" si="225"/>
        <v>46082</v>
      </c>
      <c r="I2931" s="5">
        <f t="shared" si="229"/>
        <v>46253</v>
      </c>
      <c r="J2931" s="9" t="str">
        <f t="shared" si="226"/>
        <v>ชำระตรงเวลา</v>
      </c>
      <c r="K2931" s="10">
        <f t="shared" si="227"/>
        <v>3</v>
      </c>
      <c r="L2931" t="str">
        <f t="shared" si="228"/>
        <v>ลูกหนี้ชั้นดี</v>
      </c>
    </row>
    <row r="2932" spans="1:12" x14ac:dyDescent="0.2">
      <c r="A2932" t="s">
        <v>1725</v>
      </c>
      <c r="B2932" t="s">
        <v>13</v>
      </c>
      <c r="C2932">
        <v>15</v>
      </c>
      <c r="D2932">
        <v>1326020007485</v>
      </c>
      <c r="E2932" s="1">
        <v>46067</v>
      </c>
      <c r="F2932" s="1">
        <v>46078</v>
      </c>
      <c r="G2932">
        <v>1275</v>
      </c>
      <c r="H2932" s="1">
        <f t="shared" si="225"/>
        <v>46082</v>
      </c>
      <c r="I2932" s="5">
        <f t="shared" si="229"/>
        <v>46253</v>
      </c>
      <c r="J2932" s="9" t="str">
        <f t="shared" si="226"/>
        <v>ค้างชำระ 1 - 30 วัน</v>
      </c>
      <c r="K2932" s="10">
        <f t="shared" si="227"/>
        <v>0</v>
      </c>
      <c r="L2932" t="str">
        <f t="shared" si="228"/>
        <v>ลูกหนี้ชั้นดี</v>
      </c>
    </row>
    <row r="2933" spans="1:12" x14ac:dyDescent="0.2">
      <c r="A2933" t="s">
        <v>60</v>
      </c>
      <c r="B2933" t="s">
        <v>13</v>
      </c>
      <c r="C2933">
        <v>15</v>
      </c>
      <c r="D2933">
        <v>1326020007560</v>
      </c>
      <c r="E2933" s="1">
        <v>46067</v>
      </c>
      <c r="F2933" s="1">
        <v>46087</v>
      </c>
      <c r="G2933">
        <v>17544</v>
      </c>
      <c r="H2933" s="1">
        <f t="shared" si="225"/>
        <v>46082</v>
      </c>
      <c r="I2933" s="5">
        <f t="shared" si="229"/>
        <v>46253</v>
      </c>
      <c r="J2933" s="9" t="str">
        <f t="shared" si="226"/>
        <v>ชำระตรงเวลา</v>
      </c>
      <c r="K2933" s="10">
        <f t="shared" si="227"/>
        <v>5</v>
      </c>
      <c r="L2933" t="str">
        <f t="shared" si="228"/>
        <v>ลูกหนี้ชั้นดี</v>
      </c>
    </row>
    <row r="2934" spans="1:12" x14ac:dyDescent="0.2">
      <c r="A2934" t="s">
        <v>1726</v>
      </c>
      <c r="B2934" t="s">
        <v>8</v>
      </c>
      <c r="C2934">
        <v>7</v>
      </c>
      <c r="D2934">
        <v>1526020009186</v>
      </c>
      <c r="E2934" s="1">
        <v>46071</v>
      </c>
      <c r="F2934" s="1">
        <v>46078</v>
      </c>
      <c r="G2934">
        <v>160</v>
      </c>
      <c r="H2934" s="1">
        <f t="shared" si="225"/>
        <v>46078</v>
      </c>
      <c r="I2934" s="5">
        <f t="shared" si="229"/>
        <v>46253</v>
      </c>
      <c r="J2934" s="9" t="str">
        <f t="shared" si="226"/>
        <v>ค้างชำระ 1 - 30 วัน</v>
      </c>
      <c r="K2934" s="10">
        <f t="shared" si="227"/>
        <v>0</v>
      </c>
      <c r="L2934" t="str">
        <f t="shared" si="228"/>
        <v>ลูกหนี้ชั้นดี</v>
      </c>
    </row>
    <row r="2935" spans="1:12" x14ac:dyDescent="0.2">
      <c r="A2935" t="s">
        <v>1727</v>
      </c>
      <c r="B2935" t="s">
        <v>8</v>
      </c>
      <c r="C2935">
        <v>15</v>
      </c>
      <c r="D2935">
        <v>1526020009209</v>
      </c>
      <c r="E2935" s="1">
        <v>46071</v>
      </c>
      <c r="F2935" s="1">
        <v>46091</v>
      </c>
      <c r="G2935">
        <v>3550</v>
      </c>
      <c r="H2935" s="1">
        <f t="shared" si="225"/>
        <v>46086</v>
      </c>
      <c r="I2935" s="5">
        <f t="shared" si="229"/>
        <v>46253</v>
      </c>
      <c r="J2935" s="9" t="str">
        <f t="shared" si="226"/>
        <v>ชำระตรงเวลา</v>
      </c>
      <c r="K2935" s="10">
        <f t="shared" si="227"/>
        <v>5</v>
      </c>
      <c r="L2935" t="str">
        <f t="shared" si="228"/>
        <v>ลูกหนี้ชั้นดี</v>
      </c>
    </row>
    <row r="2936" spans="1:12" x14ac:dyDescent="0.2">
      <c r="A2936" t="s">
        <v>1728</v>
      </c>
      <c r="B2936" t="s">
        <v>8</v>
      </c>
      <c r="C2936">
        <v>7</v>
      </c>
      <c r="D2936">
        <v>1526020009216</v>
      </c>
      <c r="E2936" s="1">
        <v>46072</v>
      </c>
      <c r="F2936" s="1">
        <v>46073</v>
      </c>
      <c r="G2936">
        <v>720</v>
      </c>
      <c r="H2936" s="1">
        <f t="shared" si="225"/>
        <v>46079</v>
      </c>
      <c r="I2936" s="5">
        <f t="shared" si="229"/>
        <v>46253</v>
      </c>
      <c r="J2936" s="9" t="str">
        <f t="shared" si="226"/>
        <v>ชำระตรงเวลา</v>
      </c>
      <c r="K2936" s="10">
        <f t="shared" si="227"/>
        <v>0</v>
      </c>
      <c r="L2936" t="str">
        <f t="shared" si="228"/>
        <v>ลูกหนี้ชั้นดี</v>
      </c>
    </row>
    <row r="2937" spans="1:12" x14ac:dyDescent="0.2">
      <c r="A2937" t="s">
        <v>1729</v>
      </c>
      <c r="B2937" t="s">
        <v>8</v>
      </c>
      <c r="C2937">
        <v>7</v>
      </c>
      <c r="D2937">
        <v>1526020009223</v>
      </c>
      <c r="E2937" s="1">
        <v>46070</v>
      </c>
      <c r="F2937" s="1">
        <v>46071</v>
      </c>
      <c r="G2937">
        <v>3230</v>
      </c>
      <c r="H2937" s="1">
        <f t="shared" si="225"/>
        <v>46077</v>
      </c>
      <c r="I2937" s="5">
        <f t="shared" si="229"/>
        <v>46253</v>
      </c>
      <c r="J2937" s="9" t="str">
        <f t="shared" si="226"/>
        <v>ค้างชำระ 1 - 30 วัน</v>
      </c>
      <c r="K2937" s="10">
        <f t="shared" si="227"/>
        <v>0</v>
      </c>
      <c r="L2937" t="str">
        <f t="shared" si="228"/>
        <v>ลูกหนี้ชั้นดี</v>
      </c>
    </row>
    <row r="2938" spans="1:12" x14ac:dyDescent="0.2">
      <c r="A2938" t="s">
        <v>230</v>
      </c>
      <c r="B2938" t="s">
        <v>8</v>
      </c>
      <c r="C2938">
        <v>7</v>
      </c>
      <c r="D2938">
        <v>1526020009247</v>
      </c>
      <c r="E2938" s="1">
        <v>46071</v>
      </c>
      <c r="F2938" s="1">
        <v>46080</v>
      </c>
      <c r="G2938">
        <v>2940</v>
      </c>
      <c r="H2938" s="1">
        <f t="shared" si="225"/>
        <v>46078</v>
      </c>
      <c r="I2938" s="5">
        <f t="shared" si="229"/>
        <v>46253</v>
      </c>
      <c r="J2938" s="9" t="str">
        <f t="shared" si="226"/>
        <v>ค้างชำระ 1 - 30 วัน</v>
      </c>
      <c r="K2938" s="10">
        <f t="shared" si="227"/>
        <v>2</v>
      </c>
      <c r="L2938" t="str">
        <f t="shared" si="228"/>
        <v>ลูกหนี้ชั้นดี</v>
      </c>
    </row>
    <row r="2939" spans="1:12" x14ac:dyDescent="0.2">
      <c r="A2939" t="s">
        <v>971</v>
      </c>
      <c r="B2939" t="s">
        <v>8</v>
      </c>
      <c r="C2939">
        <v>30</v>
      </c>
      <c r="D2939">
        <v>1526020009254</v>
      </c>
      <c r="E2939" s="1">
        <v>46071</v>
      </c>
      <c r="F2939" s="1">
        <v>46107</v>
      </c>
      <c r="G2939">
        <v>4416</v>
      </c>
      <c r="H2939" s="1">
        <f t="shared" si="225"/>
        <v>46101</v>
      </c>
      <c r="I2939" s="5">
        <f t="shared" si="229"/>
        <v>46253</v>
      </c>
      <c r="J2939" s="9" t="str">
        <f t="shared" si="226"/>
        <v>ค้างชำระ 1 - 30 วัน</v>
      </c>
      <c r="K2939" s="10">
        <f t="shared" si="227"/>
        <v>6</v>
      </c>
      <c r="L2939" t="str">
        <f t="shared" si="228"/>
        <v>ลูกหนี้ชั้นดี</v>
      </c>
    </row>
    <row r="2940" spans="1:12" x14ac:dyDescent="0.2">
      <c r="A2940" t="s">
        <v>971</v>
      </c>
      <c r="B2940" t="s">
        <v>8</v>
      </c>
      <c r="C2940">
        <v>30</v>
      </c>
      <c r="D2940">
        <v>1526020009254</v>
      </c>
      <c r="E2940" s="1">
        <v>46071</v>
      </c>
      <c r="F2940" s="1">
        <v>46107</v>
      </c>
      <c r="G2940">
        <v>4416</v>
      </c>
      <c r="H2940" s="1">
        <f t="shared" si="225"/>
        <v>46101</v>
      </c>
      <c r="I2940" s="5">
        <f t="shared" si="229"/>
        <v>46253</v>
      </c>
      <c r="J2940" s="9" t="str">
        <f t="shared" si="226"/>
        <v>ชำระตรงเวลา</v>
      </c>
      <c r="K2940" s="10">
        <f t="shared" si="227"/>
        <v>6</v>
      </c>
      <c r="L2940" t="str">
        <f t="shared" si="228"/>
        <v>ลูกหนี้ชั้นดี</v>
      </c>
    </row>
    <row r="2941" spans="1:12" x14ac:dyDescent="0.2">
      <c r="A2941" t="s">
        <v>1730</v>
      </c>
      <c r="B2941" t="s">
        <v>8</v>
      </c>
      <c r="C2941">
        <v>7</v>
      </c>
      <c r="D2941">
        <v>1526020009261</v>
      </c>
      <c r="E2941" s="1">
        <v>46071</v>
      </c>
      <c r="F2941" s="1">
        <v>46073</v>
      </c>
      <c r="G2941">
        <v>730</v>
      </c>
      <c r="H2941" s="1">
        <f t="shared" si="225"/>
        <v>46078</v>
      </c>
      <c r="I2941" s="5">
        <f t="shared" si="229"/>
        <v>46253</v>
      </c>
      <c r="J2941" s="9" t="str">
        <f t="shared" si="226"/>
        <v>ชำระตรงเวลา</v>
      </c>
      <c r="K2941" s="10">
        <f t="shared" si="227"/>
        <v>0</v>
      </c>
      <c r="L2941" t="str">
        <f t="shared" si="228"/>
        <v>ลูกหนี้ชั้นดี</v>
      </c>
    </row>
    <row r="2942" spans="1:12" x14ac:dyDescent="0.2">
      <c r="A2942" t="s">
        <v>1730</v>
      </c>
      <c r="B2942" t="s">
        <v>8</v>
      </c>
      <c r="C2942">
        <v>7</v>
      </c>
      <c r="D2942">
        <v>1526020009261</v>
      </c>
      <c r="E2942" s="1">
        <v>46071</v>
      </c>
      <c r="F2942" s="1">
        <v>46073</v>
      </c>
      <c r="G2942">
        <v>730</v>
      </c>
      <c r="H2942" s="1">
        <f t="shared" si="225"/>
        <v>46078</v>
      </c>
      <c r="I2942" s="5">
        <f t="shared" si="229"/>
        <v>46253</v>
      </c>
      <c r="J2942" s="9" t="str">
        <f t="shared" si="226"/>
        <v>ค้างชำระ 1 - 30 วัน</v>
      </c>
      <c r="K2942" s="10">
        <f t="shared" si="227"/>
        <v>0</v>
      </c>
      <c r="L2942" t="str">
        <f t="shared" si="228"/>
        <v>ลูกหนี้ชั้นดี</v>
      </c>
    </row>
    <row r="2943" spans="1:12" x14ac:dyDescent="0.2">
      <c r="A2943" t="s">
        <v>1731</v>
      </c>
      <c r="B2943" t="s">
        <v>8</v>
      </c>
      <c r="C2943">
        <v>15</v>
      </c>
      <c r="D2943">
        <v>1526020009278</v>
      </c>
      <c r="E2943" s="1">
        <v>46071</v>
      </c>
      <c r="F2943" s="1">
        <v>46091</v>
      </c>
      <c r="G2943">
        <v>1260</v>
      </c>
      <c r="H2943" s="1">
        <f t="shared" si="225"/>
        <v>46086</v>
      </c>
      <c r="I2943" s="5">
        <f t="shared" si="229"/>
        <v>46253</v>
      </c>
      <c r="J2943" s="9" t="str">
        <f t="shared" si="226"/>
        <v>ค้างชำระ 1 - 30 วัน</v>
      </c>
      <c r="K2943" s="10">
        <f t="shared" si="227"/>
        <v>5</v>
      </c>
      <c r="L2943" t="str">
        <f t="shared" si="228"/>
        <v>ลูกหนี้ชั้นดี</v>
      </c>
    </row>
    <row r="2944" spans="1:12" x14ac:dyDescent="0.2">
      <c r="A2944" t="s">
        <v>1731</v>
      </c>
      <c r="B2944" t="s">
        <v>8</v>
      </c>
      <c r="C2944">
        <v>15</v>
      </c>
      <c r="D2944">
        <v>1526020009278</v>
      </c>
      <c r="E2944" s="1">
        <v>46071</v>
      </c>
      <c r="F2944" s="1">
        <v>46091</v>
      </c>
      <c r="G2944">
        <v>1260</v>
      </c>
      <c r="H2944" s="1">
        <f t="shared" si="225"/>
        <v>46086</v>
      </c>
      <c r="I2944" s="5">
        <f t="shared" si="229"/>
        <v>46253</v>
      </c>
      <c r="J2944" s="9" t="str">
        <f t="shared" si="226"/>
        <v>ค้างชำระ 1 - 30 วัน</v>
      </c>
      <c r="K2944" s="10">
        <f t="shared" si="227"/>
        <v>5</v>
      </c>
      <c r="L2944" t="str">
        <f t="shared" si="228"/>
        <v>ลูกหนี้ชั้นดี</v>
      </c>
    </row>
    <row r="2945" spans="1:12" x14ac:dyDescent="0.2">
      <c r="A2945" t="s">
        <v>1732</v>
      </c>
      <c r="B2945" t="s">
        <v>8</v>
      </c>
      <c r="C2945">
        <v>15</v>
      </c>
      <c r="D2945">
        <v>1526020009292</v>
      </c>
      <c r="E2945" s="1">
        <v>46071</v>
      </c>
      <c r="F2945" s="1">
        <v>46091</v>
      </c>
      <c r="G2945">
        <v>5070</v>
      </c>
      <c r="H2945" s="1">
        <f t="shared" si="225"/>
        <v>46086</v>
      </c>
      <c r="I2945" s="5">
        <f t="shared" si="229"/>
        <v>46253</v>
      </c>
      <c r="J2945" s="9" t="str">
        <f t="shared" si="226"/>
        <v>ชำระตรงเวลา</v>
      </c>
      <c r="K2945" s="10">
        <f t="shared" si="227"/>
        <v>5</v>
      </c>
      <c r="L2945" t="str">
        <f t="shared" si="228"/>
        <v>ลูกหนี้ชั้นดี</v>
      </c>
    </row>
    <row r="2946" spans="1:12" x14ac:dyDescent="0.2">
      <c r="A2946" t="s">
        <v>343</v>
      </c>
      <c r="B2946" t="s">
        <v>8</v>
      </c>
      <c r="C2946">
        <v>15</v>
      </c>
      <c r="D2946">
        <v>1526020010564</v>
      </c>
      <c r="E2946" s="1">
        <v>46071</v>
      </c>
      <c r="F2946" s="1">
        <v>46071</v>
      </c>
      <c r="G2946">
        <v>6560</v>
      </c>
      <c r="H2946" s="1">
        <f t="shared" ref="H2946:H3009" si="230">E2946+C2946</f>
        <v>46086</v>
      </c>
      <c r="I2946" s="5">
        <f t="shared" si="229"/>
        <v>46253</v>
      </c>
      <c r="J2946" s="9" t="str">
        <f t="shared" ref="J2946:J3009" si="231">IF(K2947&lt;=0, "ชำระตรงเวลา", IF(K2947&lt;=30, "ค้างชำระ 1 - 30 วัน", IF(K2947&lt;=60, "ค้างชำระ 31 - 60 วัน", IF(K2947&lt;=90, "ค้างชำระ 61 - 90 วัน", "ค้างชำระเกิน 90 วัน"))))</f>
        <v>ชำระตรงเวลา</v>
      </c>
      <c r="K2946" s="10">
        <f t="shared" ref="K2946:K3009" si="232">IF(OR(F2946="",F2946="(ว่าง)"), MAX(0,I2945-H2946), MAX(0,F2946-H2946))</f>
        <v>0</v>
      </c>
      <c r="L2946" t="str">
        <f t="shared" ref="L2946:L3009" si="233">IF(K2946&lt;=30, "ลูกหนี้ชั้นดี", IF(K2946&lt;=90, "ลูกหนี้เฝ้าติดตาม", "ลูกหนี้ด้อยคุณภาพ (NPL)"))</f>
        <v>ลูกหนี้ชั้นดี</v>
      </c>
    </row>
    <row r="2947" spans="1:12" x14ac:dyDescent="0.2">
      <c r="A2947" t="s">
        <v>1733</v>
      </c>
      <c r="B2947" t="s">
        <v>8</v>
      </c>
      <c r="C2947">
        <v>7</v>
      </c>
      <c r="D2947">
        <v>1526020010625</v>
      </c>
      <c r="E2947" s="1">
        <v>46072</v>
      </c>
      <c r="F2947" s="1">
        <v>46077</v>
      </c>
      <c r="G2947">
        <v>11192</v>
      </c>
      <c r="H2947" s="1">
        <f t="shared" si="230"/>
        <v>46079</v>
      </c>
      <c r="I2947" s="5">
        <f t="shared" si="229"/>
        <v>46253</v>
      </c>
      <c r="J2947" s="9" t="str">
        <f t="shared" si="231"/>
        <v>ชำระตรงเวลา</v>
      </c>
      <c r="K2947" s="10">
        <f t="shared" si="232"/>
        <v>0</v>
      </c>
      <c r="L2947" t="str">
        <f t="shared" si="233"/>
        <v>ลูกหนี้ชั้นดี</v>
      </c>
    </row>
    <row r="2948" spans="1:12" x14ac:dyDescent="0.2">
      <c r="A2948" t="s">
        <v>1734</v>
      </c>
      <c r="B2948" t="s">
        <v>356</v>
      </c>
      <c r="C2948">
        <v>7</v>
      </c>
      <c r="D2948">
        <v>1926020002369</v>
      </c>
      <c r="E2948" s="1">
        <v>46057</v>
      </c>
      <c r="F2948" s="1">
        <v>46063</v>
      </c>
      <c r="G2948">
        <v>107</v>
      </c>
      <c r="H2948" s="1">
        <f t="shared" si="230"/>
        <v>46064</v>
      </c>
      <c r="I2948" s="5">
        <f t="shared" ref="I2948:I3011" si="234">I2947</f>
        <v>46253</v>
      </c>
      <c r="J2948" s="9" t="str">
        <f t="shared" si="231"/>
        <v>ชำระตรงเวลา</v>
      </c>
      <c r="K2948" s="10">
        <f t="shared" si="232"/>
        <v>0</v>
      </c>
      <c r="L2948" t="str">
        <f t="shared" si="233"/>
        <v>ลูกหนี้ชั้นดี</v>
      </c>
    </row>
    <row r="2949" spans="1:12" x14ac:dyDescent="0.2">
      <c r="A2949" t="s">
        <v>1734</v>
      </c>
      <c r="B2949" t="s">
        <v>356</v>
      </c>
      <c r="C2949">
        <v>7</v>
      </c>
      <c r="D2949">
        <v>1926020002369</v>
      </c>
      <c r="E2949" s="1">
        <v>46057</v>
      </c>
      <c r="F2949" s="1">
        <v>46063</v>
      </c>
      <c r="G2949">
        <v>107</v>
      </c>
      <c r="H2949" s="1">
        <f t="shared" si="230"/>
        <v>46064</v>
      </c>
      <c r="I2949" s="5">
        <f t="shared" si="234"/>
        <v>46253</v>
      </c>
      <c r="J2949" s="9" t="str">
        <f t="shared" si="231"/>
        <v>ชำระตรงเวลา</v>
      </c>
      <c r="K2949" s="10">
        <f t="shared" si="232"/>
        <v>0</v>
      </c>
      <c r="L2949" t="str">
        <f t="shared" si="233"/>
        <v>ลูกหนี้ชั้นดี</v>
      </c>
    </row>
    <row r="2950" spans="1:12" x14ac:dyDescent="0.2">
      <c r="A2950" t="s">
        <v>1736</v>
      </c>
      <c r="B2950" t="s">
        <v>356</v>
      </c>
      <c r="C2950">
        <v>7</v>
      </c>
      <c r="D2950">
        <v>1926020002376</v>
      </c>
      <c r="E2950" s="1">
        <v>46057</v>
      </c>
      <c r="F2950" s="1">
        <v>46063</v>
      </c>
      <c r="G2950">
        <v>14705</v>
      </c>
      <c r="H2950" s="1">
        <f t="shared" si="230"/>
        <v>46064</v>
      </c>
      <c r="I2950" s="5">
        <f t="shared" si="234"/>
        <v>46253</v>
      </c>
      <c r="J2950" s="9" t="str">
        <f t="shared" si="231"/>
        <v>ชำระตรงเวลา</v>
      </c>
      <c r="K2950" s="10">
        <f t="shared" si="232"/>
        <v>0</v>
      </c>
      <c r="L2950" t="str">
        <f t="shared" si="233"/>
        <v>ลูกหนี้ชั้นดี</v>
      </c>
    </row>
    <row r="2951" spans="1:12" x14ac:dyDescent="0.2">
      <c r="A2951" t="s">
        <v>1230</v>
      </c>
      <c r="B2951" t="s">
        <v>106</v>
      </c>
      <c r="C2951">
        <v>15</v>
      </c>
      <c r="D2951">
        <v>5726020008424</v>
      </c>
      <c r="E2951" s="1">
        <v>46069</v>
      </c>
      <c r="F2951" s="1">
        <v>46071</v>
      </c>
      <c r="G2951">
        <v>57508</v>
      </c>
      <c r="H2951" s="1">
        <f t="shared" si="230"/>
        <v>46084</v>
      </c>
      <c r="I2951" s="5">
        <f t="shared" si="234"/>
        <v>46253</v>
      </c>
      <c r="J2951" s="9" t="str">
        <f t="shared" si="231"/>
        <v>ชำระตรงเวลา</v>
      </c>
      <c r="K2951" s="10">
        <f t="shared" si="232"/>
        <v>0</v>
      </c>
      <c r="L2951" t="str">
        <f t="shared" si="233"/>
        <v>ลูกหนี้ชั้นดี</v>
      </c>
    </row>
    <row r="2952" spans="1:12" x14ac:dyDescent="0.2">
      <c r="A2952" t="s">
        <v>1737</v>
      </c>
      <c r="B2952" t="s">
        <v>106</v>
      </c>
      <c r="C2952">
        <v>15</v>
      </c>
      <c r="D2952">
        <v>5726020008455</v>
      </c>
      <c r="E2952" s="1">
        <v>46069</v>
      </c>
      <c r="F2952" s="1">
        <v>46080</v>
      </c>
      <c r="G2952">
        <v>3800</v>
      </c>
      <c r="H2952" s="1">
        <f t="shared" si="230"/>
        <v>46084</v>
      </c>
      <c r="I2952" s="5">
        <f t="shared" si="234"/>
        <v>46253</v>
      </c>
      <c r="J2952" s="9" t="str">
        <f t="shared" si="231"/>
        <v>ค้างชำระ 1 - 30 วัน</v>
      </c>
      <c r="K2952" s="10">
        <f t="shared" si="232"/>
        <v>0</v>
      </c>
      <c r="L2952" t="str">
        <f t="shared" si="233"/>
        <v>ลูกหนี้ชั้นดี</v>
      </c>
    </row>
    <row r="2953" spans="1:12" x14ac:dyDescent="0.2">
      <c r="A2953" t="s">
        <v>1738</v>
      </c>
      <c r="B2953" t="s">
        <v>106</v>
      </c>
      <c r="C2953">
        <v>7</v>
      </c>
      <c r="D2953">
        <v>5726020008479</v>
      </c>
      <c r="E2953" s="1">
        <v>46069</v>
      </c>
      <c r="F2953" s="1">
        <v>46077</v>
      </c>
      <c r="G2953">
        <v>300</v>
      </c>
      <c r="H2953" s="1">
        <f t="shared" si="230"/>
        <v>46076</v>
      </c>
      <c r="I2953" s="5">
        <f t="shared" si="234"/>
        <v>46253</v>
      </c>
      <c r="J2953" s="9" t="str">
        <f t="shared" si="231"/>
        <v>ค้างชำระ 1 - 30 วัน</v>
      </c>
      <c r="K2953" s="10">
        <f t="shared" si="232"/>
        <v>1</v>
      </c>
      <c r="L2953" t="str">
        <f t="shared" si="233"/>
        <v>ลูกหนี้ชั้นดี</v>
      </c>
    </row>
    <row r="2954" spans="1:12" x14ac:dyDescent="0.2">
      <c r="A2954" t="s">
        <v>1739</v>
      </c>
      <c r="B2954" t="s">
        <v>106</v>
      </c>
      <c r="C2954">
        <v>30</v>
      </c>
      <c r="D2954">
        <v>5726020008837</v>
      </c>
      <c r="E2954" s="1">
        <v>46069</v>
      </c>
      <c r="F2954" s="1">
        <v>46102</v>
      </c>
      <c r="G2954">
        <v>183555</v>
      </c>
      <c r="H2954" s="1">
        <f t="shared" si="230"/>
        <v>46099</v>
      </c>
      <c r="I2954" s="5">
        <f t="shared" si="234"/>
        <v>46253</v>
      </c>
      <c r="J2954" s="9" t="str">
        <f t="shared" si="231"/>
        <v>ชำระตรงเวลา</v>
      </c>
      <c r="K2954" s="10">
        <f t="shared" si="232"/>
        <v>3</v>
      </c>
      <c r="L2954" t="str">
        <f t="shared" si="233"/>
        <v>ลูกหนี้ชั้นดี</v>
      </c>
    </row>
    <row r="2955" spans="1:12" x14ac:dyDescent="0.2">
      <c r="A2955" t="s">
        <v>1740</v>
      </c>
      <c r="B2955" t="s">
        <v>106</v>
      </c>
      <c r="C2955">
        <v>7</v>
      </c>
      <c r="D2955">
        <v>5726020009094</v>
      </c>
      <c r="E2955" s="1">
        <v>46070</v>
      </c>
      <c r="F2955" s="1">
        <v>46077</v>
      </c>
      <c r="G2955">
        <v>1420</v>
      </c>
      <c r="H2955" s="1">
        <f t="shared" si="230"/>
        <v>46077</v>
      </c>
      <c r="I2955" s="5">
        <f t="shared" si="234"/>
        <v>46253</v>
      </c>
      <c r="J2955" s="9" t="str">
        <f t="shared" si="231"/>
        <v>ชำระตรงเวลา</v>
      </c>
      <c r="K2955" s="10">
        <f t="shared" si="232"/>
        <v>0</v>
      </c>
      <c r="L2955" t="str">
        <f t="shared" si="233"/>
        <v>ลูกหนี้ชั้นดี</v>
      </c>
    </row>
    <row r="2956" spans="1:12" x14ac:dyDescent="0.2">
      <c r="A2956" t="s">
        <v>1740</v>
      </c>
      <c r="B2956" t="s">
        <v>106</v>
      </c>
      <c r="C2956">
        <v>7</v>
      </c>
      <c r="D2956">
        <v>5726020009094</v>
      </c>
      <c r="E2956" s="1">
        <v>46070</v>
      </c>
      <c r="F2956" s="1">
        <v>46077</v>
      </c>
      <c r="G2956">
        <v>1420</v>
      </c>
      <c r="H2956" s="1">
        <f t="shared" si="230"/>
        <v>46077</v>
      </c>
      <c r="I2956" s="5">
        <f t="shared" si="234"/>
        <v>46253</v>
      </c>
      <c r="J2956" s="9" t="str">
        <f t="shared" si="231"/>
        <v>ชำระตรงเวลา</v>
      </c>
      <c r="K2956" s="10">
        <f t="shared" si="232"/>
        <v>0</v>
      </c>
      <c r="L2956" t="str">
        <f t="shared" si="233"/>
        <v>ลูกหนี้ชั้นดี</v>
      </c>
    </row>
    <row r="2957" spans="1:12" x14ac:dyDescent="0.2">
      <c r="A2957" t="s">
        <v>1682</v>
      </c>
      <c r="B2957" t="s">
        <v>106</v>
      </c>
      <c r="C2957">
        <v>7</v>
      </c>
      <c r="D2957">
        <v>5726020009339</v>
      </c>
      <c r="E2957" s="1">
        <v>46070</v>
      </c>
      <c r="F2957" s="1">
        <v>46073</v>
      </c>
      <c r="G2957">
        <v>81600</v>
      </c>
      <c r="H2957" s="1">
        <f t="shared" si="230"/>
        <v>46077</v>
      </c>
      <c r="I2957" s="5">
        <f t="shared" si="234"/>
        <v>46253</v>
      </c>
      <c r="J2957" s="9" t="str">
        <f t="shared" si="231"/>
        <v>ชำระตรงเวลา</v>
      </c>
      <c r="K2957" s="10">
        <f t="shared" si="232"/>
        <v>0</v>
      </c>
      <c r="L2957" t="str">
        <f t="shared" si="233"/>
        <v>ลูกหนี้ชั้นดี</v>
      </c>
    </row>
    <row r="2958" spans="1:12" x14ac:dyDescent="0.2">
      <c r="A2958" t="s">
        <v>259</v>
      </c>
      <c r="B2958" t="s">
        <v>18</v>
      </c>
      <c r="C2958">
        <v>45</v>
      </c>
      <c r="D2958">
        <v>1226020001899</v>
      </c>
      <c r="E2958" s="1">
        <v>46056</v>
      </c>
      <c r="F2958" s="1">
        <v>46095</v>
      </c>
      <c r="G2958">
        <v>145000</v>
      </c>
      <c r="H2958" s="1">
        <f t="shared" si="230"/>
        <v>46101</v>
      </c>
      <c r="I2958" s="5">
        <f t="shared" si="234"/>
        <v>46253</v>
      </c>
      <c r="J2958" s="9" t="str">
        <f t="shared" si="231"/>
        <v>ชำระตรงเวลา</v>
      </c>
      <c r="K2958" s="10">
        <f t="shared" si="232"/>
        <v>0</v>
      </c>
      <c r="L2958" t="str">
        <f t="shared" si="233"/>
        <v>ลูกหนี้ชั้นดี</v>
      </c>
    </row>
    <row r="2959" spans="1:12" x14ac:dyDescent="0.2">
      <c r="A2959" t="s">
        <v>155</v>
      </c>
      <c r="B2959" t="s">
        <v>18</v>
      </c>
      <c r="C2959">
        <v>45</v>
      </c>
      <c r="D2959">
        <v>1226020001905</v>
      </c>
      <c r="E2959" s="1">
        <v>46056</v>
      </c>
      <c r="F2959" s="1">
        <v>46095</v>
      </c>
      <c r="G2959">
        <v>14360</v>
      </c>
      <c r="H2959" s="1">
        <f t="shared" si="230"/>
        <v>46101</v>
      </c>
      <c r="I2959" s="5">
        <f t="shared" si="234"/>
        <v>46253</v>
      </c>
      <c r="J2959" s="9" t="str">
        <f t="shared" si="231"/>
        <v>ชำระตรงเวลา</v>
      </c>
      <c r="K2959" s="10">
        <f t="shared" si="232"/>
        <v>0</v>
      </c>
      <c r="L2959" t="str">
        <f t="shared" si="233"/>
        <v>ลูกหนี้ชั้นดี</v>
      </c>
    </row>
    <row r="2960" spans="1:12" x14ac:dyDescent="0.2">
      <c r="A2960" t="s">
        <v>1716</v>
      </c>
      <c r="B2960" t="s">
        <v>18</v>
      </c>
      <c r="C2960">
        <v>7</v>
      </c>
      <c r="D2960">
        <v>1226020002476</v>
      </c>
      <c r="E2960" s="1">
        <v>46057</v>
      </c>
      <c r="F2960" s="1">
        <v>46057</v>
      </c>
      <c r="G2960">
        <v>1275</v>
      </c>
      <c r="H2960" s="1">
        <f t="shared" si="230"/>
        <v>46064</v>
      </c>
      <c r="I2960" s="5">
        <f t="shared" si="234"/>
        <v>46253</v>
      </c>
      <c r="J2960" s="9" t="str">
        <f t="shared" si="231"/>
        <v>ชำระตรงเวลา</v>
      </c>
      <c r="K2960" s="10">
        <f t="shared" si="232"/>
        <v>0</v>
      </c>
      <c r="L2960" t="str">
        <f t="shared" si="233"/>
        <v>ลูกหนี้ชั้นดี</v>
      </c>
    </row>
    <row r="2961" spans="1:12" x14ac:dyDescent="0.2">
      <c r="A2961" t="s">
        <v>1716</v>
      </c>
      <c r="B2961" t="s">
        <v>18</v>
      </c>
      <c r="C2961">
        <v>7</v>
      </c>
      <c r="D2961">
        <v>1226020002476</v>
      </c>
      <c r="E2961" s="1">
        <v>46057</v>
      </c>
      <c r="F2961" s="1">
        <v>46057</v>
      </c>
      <c r="G2961">
        <v>1275</v>
      </c>
      <c r="H2961" s="1">
        <f t="shared" si="230"/>
        <v>46064</v>
      </c>
      <c r="I2961" s="5">
        <f t="shared" si="234"/>
        <v>46253</v>
      </c>
      <c r="J2961" s="9" t="str">
        <f t="shared" si="231"/>
        <v>ชำระตรงเวลา</v>
      </c>
      <c r="K2961" s="10">
        <f t="shared" si="232"/>
        <v>0</v>
      </c>
      <c r="L2961" t="str">
        <f t="shared" si="233"/>
        <v>ลูกหนี้ชั้นดี</v>
      </c>
    </row>
    <row r="2962" spans="1:12" x14ac:dyDescent="0.2">
      <c r="A2962" t="s">
        <v>1741</v>
      </c>
      <c r="B2962" t="s">
        <v>18</v>
      </c>
      <c r="C2962">
        <v>7</v>
      </c>
      <c r="D2962">
        <v>1226020002483</v>
      </c>
      <c r="E2962" s="1">
        <v>46057</v>
      </c>
      <c r="F2962" s="1">
        <v>46059</v>
      </c>
      <c r="G2962">
        <v>525</v>
      </c>
      <c r="H2962" s="1">
        <f t="shared" si="230"/>
        <v>46064</v>
      </c>
      <c r="I2962" s="5">
        <f t="shared" si="234"/>
        <v>46253</v>
      </c>
      <c r="J2962" s="9" t="str">
        <f t="shared" si="231"/>
        <v>ชำระตรงเวลา</v>
      </c>
      <c r="K2962" s="10">
        <f t="shared" si="232"/>
        <v>0</v>
      </c>
      <c r="L2962" t="str">
        <f t="shared" si="233"/>
        <v>ลูกหนี้ชั้นดี</v>
      </c>
    </row>
    <row r="2963" spans="1:12" x14ac:dyDescent="0.2">
      <c r="A2963" t="s">
        <v>1741</v>
      </c>
      <c r="B2963" t="s">
        <v>18</v>
      </c>
      <c r="C2963">
        <v>7</v>
      </c>
      <c r="D2963">
        <v>1226020002483</v>
      </c>
      <c r="E2963" s="1">
        <v>46057</v>
      </c>
      <c r="F2963" s="1">
        <v>46059</v>
      </c>
      <c r="G2963">
        <v>525</v>
      </c>
      <c r="H2963" s="1">
        <f t="shared" si="230"/>
        <v>46064</v>
      </c>
      <c r="I2963" s="5">
        <f t="shared" si="234"/>
        <v>46253</v>
      </c>
      <c r="J2963" s="9" t="str">
        <f t="shared" si="231"/>
        <v>ชำระตรงเวลา</v>
      </c>
      <c r="K2963" s="10">
        <f t="shared" si="232"/>
        <v>0</v>
      </c>
      <c r="L2963" t="str">
        <f t="shared" si="233"/>
        <v>ลูกหนี้ชั้นดี</v>
      </c>
    </row>
    <row r="2964" spans="1:12" x14ac:dyDescent="0.2">
      <c r="A2964" t="s">
        <v>1718</v>
      </c>
      <c r="B2964" t="s">
        <v>18</v>
      </c>
      <c r="C2964">
        <v>7</v>
      </c>
      <c r="D2964">
        <v>1226020002506</v>
      </c>
      <c r="E2964" s="1">
        <v>46057</v>
      </c>
      <c r="F2964" s="1">
        <v>46064</v>
      </c>
      <c r="G2964">
        <v>4200</v>
      </c>
      <c r="H2964" s="1">
        <f t="shared" si="230"/>
        <v>46064</v>
      </c>
      <c r="I2964" s="5">
        <f t="shared" si="234"/>
        <v>46253</v>
      </c>
      <c r="J2964" s="9" t="str">
        <f t="shared" si="231"/>
        <v>ชำระตรงเวลา</v>
      </c>
      <c r="K2964" s="10">
        <f t="shared" si="232"/>
        <v>0</v>
      </c>
      <c r="L2964" t="str">
        <f t="shared" si="233"/>
        <v>ลูกหนี้ชั้นดี</v>
      </c>
    </row>
    <row r="2965" spans="1:12" x14ac:dyDescent="0.2">
      <c r="A2965" t="s">
        <v>1718</v>
      </c>
      <c r="B2965" t="s">
        <v>18</v>
      </c>
      <c r="C2965">
        <v>7</v>
      </c>
      <c r="D2965">
        <v>1226020002506</v>
      </c>
      <c r="E2965" s="1">
        <v>46057</v>
      </c>
      <c r="F2965" s="1">
        <v>46064</v>
      </c>
      <c r="G2965">
        <v>4200</v>
      </c>
      <c r="H2965" s="1">
        <f t="shared" si="230"/>
        <v>46064</v>
      </c>
      <c r="I2965" s="5">
        <f t="shared" si="234"/>
        <v>46253</v>
      </c>
      <c r="J2965" s="9" t="str">
        <f t="shared" si="231"/>
        <v>ชำระตรงเวลา</v>
      </c>
      <c r="K2965" s="10">
        <f t="shared" si="232"/>
        <v>0</v>
      </c>
      <c r="L2965" t="str">
        <f t="shared" si="233"/>
        <v>ลูกหนี้ชั้นดี</v>
      </c>
    </row>
    <row r="2966" spans="1:12" x14ac:dyDescent="0.2">
      <c r="A2966" t="s">
        <v>270</v>
      </c>
      <c r="B2966" t="s">
        <v>18</v>
      </c>
      <c r="C2966">
        <v>7</v>
      </c>
      <c r="D2966">
        <v>1226020002513</v>
      </c>
      <c r="E2966" s="1">
        <v>46057</v>
      </c>
      <c r="F2966" s="1">
        <v>46057</v>
      </c>
      <c r="G2966">
        <v>9795</v>
      </c>
      <c r="H2966" s="1">
        <f t="shared" si="230"/>
        <v>46064</v>
      </c>
      <c r="I2966" s="5">
        <f t="shared" si="234"/>
        <v>46253</v>
      </c>
      <c r="J2966" s="9" t="str">
        <f t="shared" si="231"/>
        <v>ชำระตรงเวลา</v>
      </c>
      <c r="K2966" s="10">
        <f t="shared" si="232"/>
        <v>0</v>
      </c>
      <c r="L2966" t="str">
        <f t="shared" si="233"/>
        <v>ลูกหนี้ชั้นดี</v>
      </c>
    </row>
    <row r="2967" spans="1:12" x14ac:dyDescent="0.2">
      <c r="A2967" t="s">
        <v>272</v>
      </c>
      <c r="B2967" t="s">
        <v>18</v>
      </c>
      <c r="C2967">
        <v>7</v>
      </c>
      <c r="D2967">
        <v>1226020002520</v>
      </c>
      <c r="E2967" s="1">
        <v>46057</v>
      </c>
      <c r="F2967" s="1">
        <v>46064</v>
      </c>
      <c r="G2967">
        <v>1485</v>
      </c>
      <c r="H2967" s="1">
        <f t="shared" si="230"/>
        <v>46064</v>
      </c>
      <c r="I2967" s="5">
        <f t="shared" si="234"/>
        <v>46253</v>
      </c>
      <c r="J2967" s="9" t="str">
        <f t="shared" si="231"/>
        <v>ชำระตรงเวลา</v>
      </c>
      <c r="K2967" s="10">
        <f t="shared" si="232"/>
        <v>0</v>
      </c>
      <c r="L2967" t="str">
        <f t="shared" si="233"/>
        <v>ลูกหนี้ชั้นดี</v>
      </c>
    </row>
    <row r="2968" spans="1:12" x14ac:dyDescent="0.2">
      <c r="A2968" t="s">
        <v>1717</v>
      </c>
      <c r="B2968" t="s">
        <v>18</v>
      </c>
      <c r="C2968">
        <v>7</v>
      </c>
      <c r="D2968">
        <v>1226020002537</v>
      </c>
      <c r="E2968" s="1">
        <v>46057</v>
      </c>
      <c r="F2968" s="1">
        <v>46062</v>
      </c>
      <c r="G2968">
        <v>5168</v>
      </c>
      <c r="H2968" s="1">
        <f t="shared" si="230"/>
        <v>46064</v>
      </c>
      <c r="I2968" s="5">
        <f t="shared" si="234"/>
        <v>46253</v>
      </c>
      <c r="J2968" s="9" t="str">
        <f t="shared" si="231"/>
        <v>ชำระตรงเวลา</v>
      </c>
      <c r="K2968" s="10">
        <f t="shared" si="232"/>
        <v>0</v>
      </c>
      <c r="L2968" t="str">
        <f t="shared" si="233"/>
        <v>ลูกหนี้ชั้นดี</v>
      </c>
    </row>
    <row r="2969" spans="1:12" x14ac:dyDescent="0.2">
      <c r="A2969" t="s">
        <v>1717</v>
      </c>
      <c r="B2969" t="s">
        <v>18</v>
      </c>
      <c r="C2969">
        <v>7</v>
      </c>
      <c r="D2969">
        <v>1226020002537</v>
      </c>
      <c r="E2969" s="1">
        <v>46057</v>
      </c>
      <c r="F2969" s="1">
        <v>46062</v>
      </c>
      <c r="G2969">
        <v>5168</v>
      </c>
      <c r="H2969" s="1">
        <f t="shared" si="230"/>
        <v>46064</v>
      </c>
      <c r="I2969" s="5">
        <f t="shared" si="234"/>
        <v>46253</v>
      </c>
      <c r="J2969" s="9" t="str">
        <f t="shared" si="231"/>
        <v>ค้างชำระ 1 - 30 วัน</v>
      </c>
      <c r="K2969" s="10">
        <f t="shared" si="232"/>
        <v>0</v>
      </c>
      <c r="L2969" t="str">
        <f t="shared" si="233"/>
        <v>ลูกหนี้ชั้นดี</v>
      </c>
    </row>
    <row r="2970" spans="1:12" x14ac:dyDescent="0.2">
      <c r="A2970" t="s">
        <v>1712</v>
      </c>
      <c r="B2970" t="s">
        <v>18</v>
      </c>
      <c r="C2970">
        <v>15</v>
      </c>
      <c r="D2970">
        <v>1226020002544</v>
      </c>
      <c r="E2970" s="1">
        <v>46057</v>
      </c>
      <c r="F2970" s="1">
        <v>46083</v>
      </c>
      <c r="G2970">
        <v>154000</v>
      </c>
      <c r="H2970" s="1">
        <f t="shared" si="230"/>
        <v>46072</v>
      </c>
      <c r="I2970" s="5">
        <f t="shared" si="234"/>
        <v>46253</v>
      </c>
      <c r="J2970" s="9" t="str">
        <f t="shared" si="231"/>
        <v>ค้างชำระ 1 - 30 วัน</v>
      </c>
      <c r="K2970" s="10">
        <f t="shared" si="232"/>
        <v>11</v>
      </c>
      <c r="L2970" t="str">
        <f t="shared" si="233"/>
        <v>ลูกหนี้ชั้นดี</v>
      </c>
    </row>
    <row r="2971" spans="1:12" x14ac:dyDescent="0.2">
      <c r="A2971" t="s">
        <v>1712</v>
      </c>
      <c r="B2971" t="s">
        <v>18</v>
      </c>
      <c r="C2971">
        <v>15</v>
      </c>
      <c r="D2971">
        <v>1226020002544</v>
      </c>
      <c r="E2971" s="1">
        <v>46057</v>
      </c>
      <c r="F2971" s="1">
        <v>46083</v>
      </c>
      <c r="G2971">
        <v>154000</v>
      </c>
      <c r="H2971" s="1">
        <f t="shared" si="230"/>
        <v>46072</v>
      </c>
      <c r="I2971" s="5">
        <f t="shared" si="234"/>
        <v>46253</v>
      </c>
      <c r="J2971" s="9" t="str">
        <f t="shared" si="231"/>
        <v>ค้างชำระ 1 - 30 วัน</v>
      </c>
      <c r="K2971" s="10">
        <f t="shared" si="232"/>
        <v>11</v>
      </c>
      <c r="L2971" t="str">
        <f t="shared" si="233"/>
        <v>ลูกหนี้ชั้นดี</v>
      </c>
    </row>
    <row r="2972" spans="1:12" x14ac:dyDescent="0.2">
      <c r="A2972" t="s">
        <v>1712</v>
      </c>
      <c r="B2972" t="s">
        <v>18</v>
      </c>
      <c r="C2972">
        <v>15</v>
      </c>
      <c r="D2972">
        <v>1226020002544</v>
      </c>
      <c r="E2972" s="1">
        <v>46057</v>
      </c>
      <c r="F2972" s="1">
        <v>46083</v>
      </c>
      <c r="G2972">
        <v>154000</v>
      </c>
      <c r="H2972" s="1">
        <f t="shared" si="230"/>
        <v>46072</v>
      </c>
      <c r="I2972" s="5">
        <f t="shared" si="234"/>
        <v>46253</v>
      </c>
      <c r="J2972" s="9" t="str">
        <f t="shared" si="231"/>
        <v>ชำระตรงเวลา</v>
      </c>
      <c r="K2972" s="10">
        <f t="shared" si="232"/>
        <v>11</v>
      </c>
      <c r="L2972" t="str">
        <f t="shared" si="233"/>
        <v>ลูกหนี้ชั้นดี</v>
      </c>
    </row>
    <row r="2973" spans="1:12" x14ac:dyDescent="0.2">
      <c r="A2973" t="s">
        <v>164</v>
      </c>
      <c r="B2973" t="s">
        <v>18</v>
      </c>
      <c r="C2973">
        <v>7</v>
      </c>
      <c r="D2973">
        <v>1226020004036</v>
      </c>
      <c r="E2973" s="1">
        <v>46058</v>
      </c>
      <c r="F2973" s="1">
        <v>46065</v>
      </c>
      <c r="G2973">
        <v>4710</v>
      </c>
      <c r="H2973" s="1">
        <f t="shared" si="230"/>
        <v>46065</v>
      </c>
      <c r="I2973" s="5">
        <f t="shared" si="234"/>
        <v>46253</v>
      </c>
      <c r="J2973" s="9" t="str">
        <f t="shared" si="231"/>
        <v>ชำระตรงเวลา</v>
      </c>
      <c r="K2973" s="10">
        <f t="shared" si="232"/>
        <v>0</v>
      </c>
      <c r="L2973" t="str">
        <f t="shared" si="233"/>
        <v>ลูกหนี้ชั้นดี</v>
      </c>
    </row>
    <row r="2974" spans="1:12" x14ac:dyDescent="0.2">
      <c r="A2974" t="s">
        <v>1595</v>
      </c>
      <c r="B2974" t="s">
        <v>18</v>
      </c>
      <c r="C2974">
        <v>7</v>
      </c>
      <c r="D2974">
        <v>1226020004043</v>
      </c>
      <c r="E2974" s="1">
        <v>46058</v>
      </c>
      <c r="F2974" s="1">
        <v>46063</v>
      </c>
      <c r="G2974">
        <v>375</v>
      </c>
      <c r="H2974" s="1">
        <f t="shared" si="230"/>
        <v>46065</v>
      </c>
      <c r="I2974" s="5">
        <f t="shared" si="234"/>
        <v>46253</v>
      </c>
      <c r="J2974" s="9" t="str">
        <f t="shared" si="231"/>
        <v>ค้างชำระ 1 - 30 วัน</v>
      </c>
      <c r="K2974" s="10">
        <f t="shared" si="232"/>
        <v>0</v>
      </c>
      <c r="L2974" t="str">
        <f t="shared" si="233"/>
        <v>ลูกหนี้ชั้นดี</v>
      </c>
    </row>
    <row r="2975" spans="1:12" x14ac:dyDescent="0.2">
      <c r="A2975" t="s">
        <v>961</v>
      </c>
      <c r="B2975" t="s">
        <v>18</v>
      </c>
      <c r="C2975">
        <v>7</v>
      </c>
      <c r="D2975">
        <v>1226020004050</v>
      </c>
      <c r="E2975" s="1">
        <v>46058</v>
      </c>
      <c r="F2975" s="1">
        <v>46066</v>
      </c>
      <c r="G2975">
        <v>150</v>
      </c>
      <c r="H2975" s="1">
        <f t="shared" si="230"/>
        <v>46065</v>
      </c>
      <c r="I2975" s="5">
        <f t="shared" si="234"/>
        <v>46253</v>
      </c>
      <c r="J2975" s="9" t="str">
        <f t="shared" si="231"/>
        <v>ค้างชำระ 1 - 30 วัน</v>
      </c>
      <c r="K2975" s="10">
        <f t="shared" si="232"/>
        <v>1</v>
      </c>
      <c r="L2975" t="str">
        <f t="shared" si="233"/>
        <v>ลูกหนี้ชั้นดี</v>
      </c>
    </row>
    <row r="2976" spans="1:12" x14ac:dyDescent="0.2">
      <c r="A2976" t="s">
        <v>1742</v>
      </c>
      <c r="B2976" t="s">
        <v>18</v>
      </c>
      <c r="C2976">
        <v>7</v>
      </c>
      <c r="D2976">
        <v>1226020004067</v>
      </c>
      <c r="E2976" s="1">
        <v>46058</v>
      </c>
      <c r="F2976" s="1">
        <v>46066</v>
      </c>
      <c r="G2976">
        <v>6600</v>
      </c>
      <c r="H2976" s="1">
        <f t="shared" si="230"/>
        <v>46065</v>
      </c>
      <c r="I2976" s="5">
        <f t="shared" si="234"/>
        <v>46253</v>
      </c>
      <c r="J2976" s="9" t="str">
        <f t="shared" si="231"/>
        <v>ชำระตรงเวลา</v>
      </c>
      <c r="K2976" s="10">
        <f t="shared" si="232"/>
        <v>1</v>
      </c>
      <c r="L2976" t="str">
        <f t="shared" si="233"/>
        <v>ลูกหนี้ชั้นดี</v>
      </c>
    </row>
    <row r="2977" spans="1:12" x14ac:dyDescent="0.2">
      <c r="A2977" t="s">
        <v>1743</v>
      </c>
      <c r="B2977" t="s">
        <v>18</v>
      </c>
      <c r="C2977">
        <v>7</v>
      </c>
      <c r="D2977">
        <v>1226020004074</v>
      </c>
      <c r="E2977" s="1">
        <v>46058</v>
      </c>
      <c r="F2977" s="1">
        <v>46065</v>
      </c>
      <c r="G2977">
        <v>965</v>
      </c>
      <c r="H2977" s="1">
        <f t="shared" si="230"/>
        <v>46065</v>
      </c>
      <c r="I2977" s="5">
        <f t="shared" si="234"/>
        <v>46253</v>
      </c>
      <c r="J2977" s="9" t="str">
        <f t="shared" si="231"/>
        <v>ค้างชำระ 1 - 30 วัน</v>
      </c>
      <c r="K2977" s="10">
        <f t="shared" si="232"/>
        <v>0</v>
      </c>
      <c r="L2977" t="str">
        <f t="shared" si="233"/>
        <v>ลูกหนี้ชั้นดี</v>
      </c>
    </row>
    <row r="2978" spans="1:12" x14ac:dyDescent="0.2">
      <c r="A2978" t="s">
        <v>1082</v>
      </c>
      <c r="B2978" t="s">
        <v>18</v>
      </c>
      <c r="C2978">
        <v>7</v>
      </c>
      <c r="D2978">
        <v>1226020004081</v>
      </c>
      <c r="E2978" s="1">
        <v>46058</v>
      </c>
      <c r="F2978" s="1">
        <v>46071</v>
      </c>
      <c r="G2978">
        <v>1390</v>
      </c>
      <c r="H2978" s="1">
        <f t="shared" si="230"/>
        <v>46065</v>
      </c>
      <c r="I2978" s="5">
        <f t="shared" si="234"/>
        <v>46253</v>
      </c>
      <c r="J2978" s="9" t="str">
        <f t="shared" si="231"/>
        <v>ค้างชำระ 1 - 30 วัน</v>
      </c>
      <c r="K2978" s="10">
        <f t="shared" si="232"/>
        <v>6</v>
      </c>
      <c r="L2978" t="str">
        <f t="shared" si="233"/>
        <v>ลูกหนี้ชั้นดี</v>
      </c>
    </row>
    <row r="2979" spans="1:12" x14ac:dyDescent="0.2">
      <c r="A2979" t="s">
        <v>864</v>
      </c>
      <c r="B2979" t="s">
        <v>18</v>
      </c>
      <c r="C2979">
        <v>7</v>
      </c>
      <c r="D2979">
        <v>1226020004098</v>
      </c>
      <c r="E2979" s="1">
        <v>46058</v>
      </c>
      <c r="F2979" s="1">
        <v>46066</v>
      </c>
      <c r="G2979">
        <v>1810</v>
      </c>
      <c r="H2979" s="1">
        <f t="shared" si="230"/>
        <v>46065</v>
      </c>
      <c r="I2979" s="5">
        <f t="shared" si="234"/>
        <v>46253</v>
      </c>
      <c r="J2979" s="9" t="str">
        <f t="shared" si="231"/>
        <v>ค้างชำระ 1 - 30 วัน</v>
      </c>
      <c r="K2979" s="10">
        <f t="shared" si="232"/>
        <v>1</v>
      </c>
      <c r="L2979" t="str">
        <f t="shared" si="233"/>
        <v>ลูกหนี้ชั้นดี</v>
      </c>
    </row>
    <row r="2980" spans="1:12" x14ac:dyDescent="0.2">
      <c r="A2980" t="s">
        <v>864</v>
      </c>
      <c r="B2980" t="s">
        <v>18</v>
      </c>
      <c r="C2980">
        <v>7</v>
      </c>
      <c r="D2980">
        <v>1226020004098</v>
      </c>
      <c r="E2980" s="1">
        <v>46058</v>
      </c>
      <c r="F2980" s="1">
        <v>46066</v>
      </c>
      <c r="G2980">
        <v>1810</v>
      </c>
      <c r="H2980" s="1">
        <f t="shared" si="230"/>
        <v>46065</v>
      </c>
      <c r="I2980" s="5">
        <f t="shared" si="234"/>
        <v>46253</v>
      </c>
      <c r="J2980" s="9" t="str">
        <f t="shared" si="231"/>
        <v>ค้างชำระ 1 - 30 วัน</v>
      </c>
      <c r="K2980" s="10">
        <f t="shared" si="232"/>
        <v>1</v>
      </c>
      <c r="L2980" t="str">
        <f t="shared" si="233"/>
        <v>ลูกหนี้ชั้นดี</v>
      </c>
    </row>
    <row r="2981" spans="1:12" x14ac:dyDescent="0.2">
      <c r="A2981" t="s">
        <v>958</v>
      </c>
      <c r="B2981" t="s">
        <v>18</v>
      </c>
      <c r="C2981">
        <v>7</v>
      </c>
      <c r="D2981">
        <v>1226020004104</v>
      </c>
      <c r="E2981" s="1">
        <v>46058</v>
      </c>
      <c r="F2981" s="1">
        <v>46067</v>
      </c>
      <c r="G2981">
        <v>645</v>
      </c>
      <c r="H2981" s="1">
        <f t="shared" si="230"/>
        <v>46065</v>
      </c>
      <c r="I2981" s="5">
        <f t="shared" si="234"/>
        <v>46253</v>
      </c>
      <c r="J2981" s="9" t="str">
        <f t="shared" si="231"/>
        <v>ค้างชำระ 1 - 30 วัน</v>
      </c>
      <c r="K2981" s="10">
        <f t="shared" si="232"/>
        <v>2</v>
      </c>
      <c r="L2981" t="str">
        <f t="shared" si="233"/>
        <v>ลูกหนี้ชั้นดี</v>
      </c>
    </row>
    <row r="2982" spans="1:12" x14ac:dyDescent="0.2">
      <c r="A2982" t="s">
        <v>958</v>
      </c>
      <c r="B2982" t="s">
        <v>18</v>
      </c>
      <c r="C2982">
        <v>7</v>
      </c>
      <c r="D2982">
        <v>1226020004104</v>
      </c>
      <c r="E2982" s="1">
        <v>46058</v>
      </c>
      <c r="F2982" s="1">
        <v>46067</v>
      </c>
      <c r="G2982">
        <v>645</v>
      </c>
      <c r="H2982" s="1">
        <f t="shared" si="230"/>
        <v>46065</v>
      </c>
      <c r="I2982" s="5">
        <f t="shared" si="234"/>
        <v>46253</v>
      </c>
      <c r="J2982" s="9" t="str">
        <f t="shared" si="231"/>
        <v>ค้างชำระ 1 - 30 วัน</v>
      </c>
      <c r="K2982" s="10">
        <f t="shared" si="232"/>
        <v>2</v>
      </c>
      <c r="L2982" t="str">
        <f t="shared" si="233"/>
        <v>ลูกหนี้ชั้นดี</v>
      </c>
    </row>
    <row r="2983" spans="1:12" x14ac:dyDescent="0.2">
      <c r="A2983" t="s">
        <v>958</v>
      </c>
      <c r="B2983" t="s">
        <v>18</v>
      </c>
      <c r="C2983">
        <v>7</v>
      </c>
      <c r="D2983">
        <v>1226020004104</v>
      </c>
      <c r="E2983" s="1">
        <v>46058</v>
      </c>
      <c r="F2983" s="1">
        <v>46067</v>
      </c>
      <c r="G2983">
        <v>645</v>
      </c>
      <c r="H2983" s="1">
        <f t="shared" si="230"/>
        <v>46065</v>
      </c>
      <c r="I2983" s="5">
        <f t="shared" si="234"/>
        <v>46253</v>
      </c>
      <c r="J2983" s="9" t="str">
        <f t="shared" si="231"/>
        <v>ค้างชำระ 1 - 30 วัน</v>
      </c>
      <c r="K2983" s="10">
        <f t="shared" si="232"/>
        <v>2</v>
      </c>
      <c r="L2983" t="str">
        <f t="shared" si="233"/>
        <v>ลูกหนี้ชั้นดี</v>
      </c>
    </row>
    <row r="2984" spans="1:12" x14ac:dyDescent="0.2">
      <c r="A2984" t="s">
        <v>958</v>
      </c>
      <c r="B2984" t="s">
        <v>18</v>
      </c>
      <c r="C2984">
        <v>7</v>
      </c>
      <c r="D2984">
        <v>1226020004104</v>
      </c>
      <c r="E2984" s="1">
        <v>46058</v>
      </c>
      <c r="F2984" s="1">
        <v>46067</v>
      </c>
      <c r="G2984">
        <v>645</v>
      </c>
      <c r="H2984" s="1">
        <f t="shared" si="230"/>
        <v>46065</v>
      </c>
      <c r="I2984" s="5">
        <f t="shared" si="234"/>
        <v>46253</v>
      </c>
      <c r="J2984" s="9" t="str">
        <f t="shared" si="231"/>
        <v>ชำระตรงเวลา</v>
      </c>
      <c r="K2984" s="10">
        <f t="shared" si="232"/>
        <v>2</v>
      </c>
      <c r="L2984" t="str">
        <f t="shared" si="233"/>
        <v>ลูกหนี้ชั้นดี</v>
      </c>
    </row>
    <row r="2985" spans="1:12" x14ac:dyDescent="0.2">
      <c r="A2985" t="s">
        <v>957</v>
      </c>
      <c r="B2985" t="s">
        <v>18</v>
      </c>
      <c r="C2985">
        <v>7</v>
      </c>
      <c r="D2985">
        <v>1226020004111</v>
      </c>
      <c r="E2985" s="1">
        <v>46058</v>
      </c>
      <c r="F2985" s="1">
        <v>46058</v>
      </c>
      <c r="G2985">
        <v>1385</v>
      </c>
      <c r="H2985" s="1">
        <f t="shared" si="230"/>
        <v>46065</v>
      </c>
      <c r="I2985" s="5">
        <f t="shared" si="234"/>
        <v>46253</v>
      </c>
      <c r="J2985" s="9" t="str">
        <f t="shared" si="231"/>
        <v>ชำระตรงเวลา</v>
      </c>
      <c r="K2985" s="10">
        <f t="shared" si="232"/>
        <v>0</v>
      </c>
      <c r="L2985" t="str">
        <f t="shared" si="233"/>
        <v>ลูกหนี้ชั้นดี</v>
      </c>
    </row>
    <row r="2986" spans="1:12" x14ac:dyDescent="0.2">
      <c r="A2986" t="s">
        <v>957</v>
      </c>
      <c r="B2986" t="s">
        <v>18</v>
      </c>
      <c r="C2986">
        <v>7</v>
      </c>
      <c r="D2986">
        <v>1226020004111</v>
      </c>
      <c r="E2986" s="1">
        <v>46058</v>
      </c>
      <c r="F2986" s="1">
        <v>46058</v>
      </c>
      <c r="G2986">
        <v>1385</v>
      </c>
      <c r="H2986" s="1">
        <f t="shared" si="230"/>
        <v>46065</v>
      </c>
      <c r="I2986" s="5">
        <f t="shared" si="234"/>
        <v>46253</v>
      </c>
      <c r="J2986" s="9" t="str">
        <f t="shared" si="231"/>
        <v>ชำระตรงเวลา</v>
      </c>
      <c r="K2986" s="10">
        <f t="shared" si="232"/>
        <v>0</v>
      </c>
      <c r="L2986" t="str">
        <f t="shared" si="233"/>
        <v>ลูกหนี้ชั้นดี</v>
      </c>
    </row>
    <row r="2987" spans="1:12" x14ac:dyDescent="0.2">
      <c r="A2987" t="s">
        <v>957</v>
      </c>
      <c r="B2987" t="s">
        <v>18</v>
      </c>
      <c r="C2987">
        <v>7</v>
      </c>
      <c r="D2987">
        <v>1226020004111</v>
      </c>
      <c r="E2987" s="1">
        <v>46058</v>
      </c>
      <c r="F2987" s="1">
        <v>46058</v>
      </c>
      <c r="G2987">
        <v>1385</v>
      </c>
      <c r="H2987" s="1">
        <f t="shared" si="230"/>
        <v>46065</v>
      </c>
      <c r="I2987" s="5">
        <f t="shared" si="234"/>
        <v>46253</v>
      </c>
      <c r="J2987" s="9" t="str">
        <f t="shared" si="231"/>
        <v>ชำระตรงเวลา</v>
      </c>
      <c r="K2987" s="10">
        <f t="shared" si="232"/>
        <v>0</v>
      </c>
      <c r="L2987" t="str">
        <f t="shared" si="233"/>
        <v>ลูกหนี้ชั้นดี</v>
      </c>
    </row>
    <row r="2988" spans="1:12" x14ac:dyDescent="0.2">
      <c r="A2988" t="s">
        <v>957</v>
      </c>
      <c r="B2988" t="s">
        <v>18</v>
      </c>
      <c r="C2988">
        <v>7</v>
      </c>
      <c r="D2988">
        <v>1226020004111</v>
      </c>
      <c r="E2988" s="1">
        <v>46058</v>
      </c>
      <c r="F2988" s="1">
        <v>46058</v>
      </c>
      <c r="G2988">
        <v>1385</v>
      </c>
      <c r="H2988" s="1">
        <f t="shared" si="230"/>
        <v>46065</v>
      </c>
      <c r="I2988" s="5">
        <f t="shared" si="234"/>
        <v>46253</v>
      </c>
      <c r="J2988" s="9" t="str">
        <f t="shared" si="231"/>
        <v>ชำระตรงเวลา</v>
      </c>
      <c r="K2988" s="10">
        <f t="shared" si="232"/>
        <v>0</v>
      </c>
      <c r="L2988" t="str">
        <f t="shared" si="233"/>
        <v>ลูกหนี้ชั้นดี</v>
      </c>
    </row>
    <row r="2989" spans="1:12" x14ac:dyDescent="0.2">
      <c r="A2989" t="s">
        <v>957</v>
      </c>
      <c r="B2989" t="s">
        <v>18</v>
      </c>
      <c r="C2989">
        <v>7</v>
      </c>
      <c r="D2989">
        <v>1226020004111</v>
      </c>
      <c r="E2989" s="1">
        <v>46058</v>
      </c>
      <c r="F2989" s="1">
        <v>46058</v>
      </c>
      <c r="G2989">
        <v>1385</v>
      </c>
      <c r="H2989" s="1">
        <f t="shared" si="230"/>
        <v>46065</v>
      </c>
      <c r="I2989" s="5">
        <f t="shared" si="234"/>
        <v>46253</v>
      </c>
      <c r="J2989" s="9" t="str">
        <f t="shared" si="231"/>
        <v>ค้างชำระ 1 - 30 วัน</v>
      </c>
      <c r="K2989" s="10">
        <f t="shared" si="232"/>
        <v>0</v>
      </c>
      <c r="L2989" t="str">
        <f t="shared" si="233"/>
        <v>ลูกหนี้ชั้นดี</v>
      </c>
    </row>
    <row r="2990" spans="1:12" x14ac:dyDescent="0.2">
      <c r="A2990" t="s">
        <v>1596</v>
      </c>
      <c r="B2990" t="s">
        <v>18</v>
      </c>
      <c r="C2990">
        <v>7</v>
      </c>
      <c r="D2990">
        <v>1226020004128</v>
      </c>
      <c r="E2990" s="1">
        <v>46058</v>
      </c>
      <c r="F2990" s="1">
        <v>46067</v>
      </c>
      <c r="G2990">
        <v>2740</v>
      </c>
      <c r="H2990" s="1">
        <f t="shared" si="230"/>
        <v>46065</v>
      </c>
      <c r="I2990" s="5">
        <f t="shared" si="234"/>
        <v>46253</v>
      </c>
      <c r="J2990" s="9" t="str">
        <f t="shared" si="231"/>
        <v>ค้างชำระ 1 - 30 วัน</v>
      </c>
      <c r="K2990" s="10">
        <f t="shared" si="232"/>
        <v>2</v>
      </c>
      <c r="L2990" t="str">
        <f t="shared" si="233"/>
        <v>ลูกหนี้ชั้นดี</v>
      </c>
    </row>
    <row r="2991" spans="1:12" x14ac:dyDescent="0.2">
      <c r="A2991" t="s">
        <v>1596</v>
      </c>
      <c r="B2991" t="s">
        <v>18</v>
      </c>
      <c r="C2991">
        <v>7</v>
      </c>
      <c r="D2991">
        <v>1226020004128</v>
      </c>
      <c r="E2991" s="1">
        <v>46058</v>
      </c>
      <c r="F2991" s="1">
        <v>46067</v>
      </c>
      <c r="G2991">
        <v>2740</v>
      </c>
      <c r="H2991" s="1">
        <f t="shared" si="230"/>
        <v>46065</v>
      </c>
      <c r="I2991" s="5">
        <f t="shared" si="234"/>
        <v>46253</v>
      </c>
      <c r="J2991" s="9" t="str">
        <f t="shared" si="231"/>
        <v>ค้างชำระ 1 - 30 วัน</v>
      </c>
      <c r="K2991" s="10">
        <f t="shared" si="232"/>
        <v>2</v>
      </c>
      <c r="L2991" t="str">
        <f t="shared" si="233"/>
        <v>ลูกหนี้ชั้นดี</v>
      </c>
    </row>
    <row r="2992" spans="1:12" x14ac:dyDescent="0.2">
      <c r="A2992" t="s">
        <v>1596</v>
      </c>
      <c r="B2992" t="s">
        <v>18</v>
      </c>
      <c r="C2992">
        <v>7</v>
      </c>
      <c r="D2992">
        <v>1226020004128</v>
      </c>
      <c r="E2992" s="1">
        <v>46058</v>
      </c>
      <c r="F2992" s="1">
        <v>46067</v>
      </c>
      <c r="G2992">
        <v>2740</v>
      </c>
      <c r="H2992" s="1">
        <f t="shared" si="230"/>
        <v>46065</v>
      </c>
      <c r="I2992" s="5">
        <f t="shared" si="234"/>
        <v>46253</v>
      </c>
      <c r="J2992" s="9" t="str">
        <f t="shared" si="231"/>
        <v>ค้างชำระ 1 - 30 วัน</v>
      </c>
      <c r="K2992" s="10">
        <f t="shared" si="232"/>
        <v>2</v>
      </c>
      <c r="L2992" t="str">
        <f t="shared" si="233"/>
        <v>ลูกหนี้ชั้นดี</v>
      </c>
    </row>
    <row r="2993" spans="1:12" x14ac:dyDescent="0.2">
      <c r="A2993" t="s">
        <v>1596</v>
      </c>
      <c r="B2993" t="s">
        <v>18</v>
      </c>
      <c r="C2993">
        <v>7</v>
      </c>
      <c r="D2993">
        <v>1226020004128</v>
      </c>
      <c r="E2993" s="1">
        <v>46058</v>
      </c>
      <c r="F2993" s="1">
        <v>46067</v>
      </c>
      <c r="G2993">
        <v>2740</v>
      </c>
      <c r="H2993" s="1">
        <f t="shared" si="230"/>
        <v>46065</v>
      </c>
      <c r="I2993" s="5">
        <f t="shared" si="234"/>
        <v>46253</v>
      </c>
      <c r="J2993" s="9" t="str">
        <f t="shared" si="231"/>
        <v>ค้างชำระ 1 - 30 วัน</v>
      </c>
      <c r="K2993" s="10">
        <f t="shared" si="232"/>
        <v>2</v>
      </c>
      <c r="L2993" t="str">
        <f t="shared" si="233"/>
        <v>ลูกหนี้ชั้นดี</v>
      </c>
    </row>
    <row r="2994" spans="1:12" x14ac:dyDescent="0.2">
      <c r="A2994" t="s">
        <v>1744</v>
      </c>
      <c r="B2994" t="s">
        <v>18</v>
      </c>
      <c r="C2994">
        <v>15</v>
      </c>
      <c r="D2994">
        <v>1226020004166</v>
      </c>
      <c r="E2994" s="1">
        <v>46058</v>
      </c>
      <c r="F2994" s="1">
        <v>46077</v>
      </c>
      <c r="G2994">
        <v>277335</v>
      </c>
      <c r="H2994" s="1">
        <f t="shared" si="230"/>
        <v>46073</v>
      </c>
      <c r="I2994" s="5">
        <f t="shared" si="234"/>
        <v>46253</v>
      </c>
      <c r="J2994" s="9" t="str">
        <f t="shared" si="231"/>
        <v>ค้างชำระ 1 - 30 วัน</v>
      </c>
      <c r="K2994" s="10">
        <f t="shared" si="232"/>
        <v>4</v>
      </c>
      <c r="L2994" t="str">
        <f t="shared" si="233"/>
        <v>ลูกหนี้ชั้นดี</v>
      </c>
    </row>
    <row r="2995" spans="1:12" x14ac:dyDescent="0.2">
      <c r="A2995" t="s">
        <v>1744</v>
      </c>
      <c r="B2995" t="s">
        <v>18</v>
      </c>
      <c r="C2995">
        <v>15</v>
      </c>
      <c r="D2995">
        <v>1226020004166</v>
      </c>
      <c r="E2995" s="1">
        <v>46058</v>
      </c>
      <c r="F2995" s="1">
        <v>46077</v>
      </c>
      <c r="G2995">
        <v>277335</v>
      </c>
      <c r="H2995" s="1">
        <f t="shared" si="230"/>
        <v>46073</v>
      </c>
      <c r="I2995" s="5">
        <f t="shared" si="234"/>
        <v>46253</v>
      </c>
      <c r="J2995" s="9" t="str">
        <f t="shared" si="231"/>
        <v>ชำระตรงเวลา</v>
      </c>
      <c r="K2995" s="10">
        <f t="shared" si="232"/>
        <v>4</v>
      </c>
      <c r="L2995" t="str">
        <f t="shared" si="233"/>
        <v>ลูกหนี้ชั้นดี</v>
      </c>
    </row>
    <row r="2996" spans="1:12" x14ac:dyDescent="0.2">
      <c r="A2996" t="s">
        <v>1745</v>
      </c>
      <c r="B2996" t="s">
        <v>18</v>
      </c>
      <c r="C2996">
        <v>15</v>
      </c>
      <c r="D2996">
        <v>1226020004296</v>
      </c>
      <c r="E2996" s="1">
        <v>46058</v>
      </c>
      <c r="F2996" s="1">
        <v>46067</v>
      </c>
      <c r="G2996">
        <v>17100</v>
      </c>
      <c r="H2996" s="1">
        <f t="shared" si="230"/>
        <v>46073</v>
      </c>
      <c r="I2996" s="5">
        <f t="shared" si="234"/>
        <v>46253</v>
      </c>
      <c r="J2996" s="9" t="str">
        <f t="shared" si="231"/>
        <v>ชำระตรงเวลา</v>
      </c>
      <c r="K2996" s="10">
        <f t="shared" si="232"/>
        <v>0</v>
      </c>
      <c r="L2996" t="str">
        <f t="shared" si="233"/>
        <v>ลูกหนี้ชั้นดี</v>
      </c>
    </row>
    <row r="2997" spans="1:12" x14ac:dyDescent="0.2">
      <c r="A2997" t="s">
        <v>953</v>
      </c>
      <c r="B2997" t="s">
        <v>18</v>
      </c>
      <c r="C2997">
        <v>15</v>
      </c>
      <c r="D2997">
        <v>1226020004302</v>
      </c>
      <c r="E2997" s="1">
        <v>46058</v>
      </c>
      <c r="F2997" s="1">
        <v>46067</v>
      </c>
      <c r="G2997">
        <v>13580</v>
      </c>
      <c r="H2997" s="1">
        <f t="shared" si="230"/>
        <v>46073</v>
      </c>
      <c r="I2997" s="5">
        <f t="shared" si="234"/>
        <v>46253</v>
      </c>
      <c r="J2997" s="9" t="str">
        <f t="shared" si="231"/>
        <v>ชำระตรงเวลา</v>
      </c>
      <c r="K2997" s="10">
        <f t="shared" si="232"/>
        <v>0</v>
      </c>
      <c r="L2997" t="str">
        <f t="shared" si="233"/>
        <v>ลูกหนี้ชั้นดี</v>
      </c>
    </row>
    <row r="2998" spans="1:12" x14ac:dyDescent="0.2">
      <c r="A2998" t="s">
        <v>1746</v>
      </c>
      <c r="B2998" t="s">
        <v>13</v>
      </c>
      <c r="C2998">
        <v>7</v>
      </c>
      <c r="D2998">
        <v>1326020001544</v>
      </c>
      <c r="E2998" s="1">
        <v>46055</v>
      </c>
      <c r="F2998" s="1">
        <v>46057</v>
      </c>
      <c r="G2998">
        <v>22720</v>
      </c>
      <c r="H2998" s="1">
        <f t="shared" si="230"/>
        <v>46062</v>
      </c>
      <c r="I2998" s="5">
        <f t="shared" si="234"/>
        <v>46253</v>
      </c>
      <c r="J2998" s="9" t="str">
        <f t="shared" si="231"/>
        <v>ชำระตรงเวลา</v>
      </c>
      <c r="K2998" s="10">
        <f t="shared" si="232"/>
        <v>0</v>
      </c>
      <c r="L2998" t="str">
        <f t="shared" si="233"/>
        <v>ลูกหนี้ชั้นดี</v>
      </c>
    </row>
    <row r="2999" spans="1:12" x14ac:dyDescent="0.2">
      <c r="A2999" t="s">
        <v>1747</v>
      </c>
      <c r="B2999" t="s">
        <v>13</v>
      </c>
      <c r="C2999">
        <v>7</v>
      </c>
      <c r="D2999">
        <v>1326020001551</v>
      </c>
      <c r="E2999" s="1">
        <v>46055</v>
      </c>
      <c r="F2999" s="1">
        <v>46056</v>
      </c>
      <c r="G2999">
        <v>1035</v>
      </c>
      <c r="H2999" s="1">
        <f t="shared" si="230"/>
        <v>46062</v>
      </c>
      <c r="I2999" s="5">
        <f t="shared" si="234"/>
        <v>46253</v>
      </c>
      <c r="J2999" s="9" t="str">
        <f t="shared" si="231"/>
        <v>ชำระตรงเวลา</v>
      </c>
      <c r="K2999" s="10">
        <f t="shared" si="232"/>
        <v>0</v>
      </c>
      <c r="L2999" t="str">
        <f t="shared" si="233"/>
        <v>ลูกหนี้ชั้นดี</v>
      </c>
    </row>
    <row r="3000" spans="1:12" x14ac:dyDescent="0.2">
      <c r="A3000" t="s">
        <v>1748</v>
      </c>
      <c r="B3000" t="s">
        <v>13</v>
      </c>
      <c r="C3000">
        <v>7</v>
      </c>
      <c r="D3000">
        <v>1326020001568</v>
      </c>
      <c r="E3000" s="1">
        <v>46055</v>
      </c>
      <c r="F3000" s="1">
        <v>46056</v>
      </c>
      <c r="G3000">
        <v>45</v>
      </c>
      <c r="H3000" s="1">
        <f t="shared" si="230"/>
        <v>46062</v>
      </c>
      <c r="I3000" s="5">
        <f t="shared" si="234"/>
        <v>46253</v>
      </c>
      <c r="J3000" s="9" t="str">
        <f t="shared" si="231"/>
        <v>ชำระตรงเวลา</v>
      </c>
      <c r="K3000" s="10">
        <f t="shared" si="232"/>
        <v>0</v>
      </c>
      <c r="L3000" t="str">
        <f t="shared" si="233"/>
        <v>ลูกหนี้ชั้นดี</v>
      </c>
    </row>
    <row r="3001" spans="1:12" x14ac:dyDescent="0.2">
      <c r="A3001" t="s">
        <v>1748</v>
      </c>
      <c r="B3001" t="s">
        <v>13</v>
      </c>
      <c r="C3001">
        <v>7</v>
      </c>
      <c r="D3001">
        <v>1326020001568</v>
      </c>
      <c r="E3001" s="1">
        <v>46055</v>
      </c>
      <c r="F3001" s="1">
        <v>46056</v>
      </c>
      <c r="G3001">
        <v>45</v>
      </c>
      <c r="H3001" s="1">
        <f t="shared" si="230"/>
        <v>46062</v>
      </c>
      <c r="I3001" s="5">
        <f t="shared" si="234"/>
        <v>46253</v>
      </c>
      <c r="J3001" s="9" t="str">
        <f t="shared" si="231"/>
        <v>ชำระตรงเวลา</v>
      </c>
      <c r="K3001" s="10">
        <f t="shared" si="232"/>
        <v>0</v>
      </c>
      <c r="L3001" t="str">
        <f t="shared" si="233"/>
        <v>ลูกหนี้ชั้นดี</v>
      </c>
    </row>
    <row r="3002" spans="1:12" x14ac:dyDescent="0.2">
      <c r="A3002" t="s">
        <v>1748</v>
      </c>
      <c r="B3002" t="s">
        <v>13</v>
      </c>
      <c r="C3002">
        <v>7</v>
      </c>
      <c r="D3002">
        <v>1326020001575</v>
      </c>
      <c r="E3002" s="1">
        <v>46055</v>
      </c>
      <c r="F3002" s="1">
        <v>46056</v>
      </c>
      <c r="G3002">
        <v>13000</v>
      </c>
      <c r="H3002" s="1">
        <f t="shared" si="230"/>
        <v>46062</v>
      </c>
      <c r="I3002" s="5">
        <f t="shared" si="234"/>
        <v>46253</v>
      </c>
      <c r="J3002" s="9" t="str">
        <f t="shared" si="231"/>
        <v>ชำระตรงเวลา</v>
      </c>
      <c r="K3002" s="10">
        <f t="shared" si="232"/>
        <v>0</v>
      </c>
      <c r="L3002" t="str">
        <f t="shared" si="233"/>
        <v>ลูกหนี้ชั้นดี</v>
      </c>
    </row>
    <row r="3003" spans="1:12" x14ac:dyDescent="0.2">
      <c r="A3003" t="s">
        <v>1749</v>
      </c>
      <c r="B3003" t="s">
        <v>13</v>
      </c>
      <c r="C3003">
        <v>7</v>
      </c>
      <c r="D3003">
        <v>1326020001582</v>
      </c>
      <c r="E3003" s="1">
        <v>46055</v>
      </c>
      <c r="F3003" s="1">
        <v>46056</v>
      </c>
      <c r="G3003">
        <v>9305</v>
      </c>
      <c r="H3003" s="1">
        <f t="shared" si="230"/>
        <v>46062</v>
      </c>
      <c r="I3003" s="5">
        <f t="shared" si="234"/>
        <v>46253</v>
      </c>
      <c r="J3003" s="9" t="str">
        <f t="shared" si="231"/>
        <v>ชำระตรงเวลา</v>
      </c>
      <c r="K3003" s="10">
        <f t="shared" si="232"/>
        <v>0</v>
      </c>
      <c r="L3003" t="str">
        <f t="shared" si="233"/>
        <v>ลูกหนี้ชั้นดี</v>
      </c>
    </row>
    <row r="3004" spans="1:12" x14ac:dyDescent="0.2">
      <c r="A3004" t="s">
        <v>1750</v>
      </c>
      <c r="B3004" t="s">
        <v>13</v>
      </c>
      <c r="C3004">
        <v>7</v>
      </c>
      <c r="D3004">
        <v>1326020001605</v>
      </c>
      <c r="E3004" s="1">
        <v>46055</v>
      </c>
      <c r="F3004" s="1">
        <v>46057</v>
      </c>
      <c r="G3004">
        <v>2904</v>
      </c>
      <c r="H3004" s="1">
        <f t="shared" si="230"/>
        <v>46062</v>
      </c>
      <c r="I3004" s="5">
        <f t="shared" si="234"/>
        <v>46253</v>
      </c>
      <c r="J3004" s="9" t="str">
        <f t="shared" si="231"/>
        <v>ค้างชำระ 1 - 30 วัน</v>
      </c>
      <c r="K3004" s="10">
        <f t="shared" si="232"/>
        <v>0</v>
      </c>
      <c r="L3004" t="str">
        <f t="shared" si="233"/>
        <v>ลูกหนี้ชั้นดี</v>
      </c>
    </row>
    <row r="3005" spans="1:12" x14ac:dyDescent="0.2">
      <c r="A3005" t="s">
        <v>1751</v>
      </c>
      <c r="B3005" t="s">
        <v>13</v>
      </c>
      <c r="C3005">
        <v>7</v>
      </c>
      <c r="D3005">
        <v>1326020001704</v>
      </c>
      <c r="E3005" s="1">
        <v>46055</v>
      </c>
      <c r="F3005" s="1">
        <v>46063</v>
      </c>
      <c r="G3005">
        <v>2300</v>
      </c>
      <c r="H3005" s="1">
        <f t="shared" si="230"/>
        <v>46062</v>
      </c>
      <c r="I3005" s="5">
        <f t="shared" si="234"/>
        <v>46253</v>
      </c>
      <c r="J3005" s="9" t="str">
        <f t="shared" si="231"/>
        <v>ค้างชำระ 1 - 30 วัน</v>
      </c>
      <c r="K3005" s="10">
        <f t="shared" si="232"/>
        <v>1</v>
      </c>
      <c r="L3005" t="str">
        <f t="shared" si="233"/>
        <v>ลูกหนี้ชั้นดี</v>
      </c>
    </row>
    <row r="3006" spans="1:12" x14ac:dyDescent="0.2">
      <c r="A3006" t="s">
        <v>1752</v>
      </c>
      <c r="B3006" t="s">
        <v>13</v>
      </c>
      <c r="C3006">
        <v>30</v>
      </c>
      <c r="D3006">
        <v>1326020001735</v>
      </c>
      <c r="E3006" s="1">
        <v>46055</v>
      </c>
      <c r="F3006" s="1">
        <v>46100</v>
      </c>
      <c r="G3006">
        <v>1500</v>
      </c>
      <c r="H3006" s="1">
        <f t="shared" si="230"/>
        <v>46085</v>
      </c>
      <c r="I3006" s="5">
        <f t="shared" si="234"/>
        <v>46253</v>
      </c>
      <c r="J3006" s="9" t="str">
        <f t="shared" si="231"/>
        <v>ค้างชำระ 1 - 30 วัน</v>
      </c>
      <c r="K3006" s="10">
        <f t="shared" si="232"/>
        <v>15</v>
      </c>
      <c r="L3006" t="str">
        <f t="shared" si="233"/>
        <v>ลูกหนี้ชั้นดี</v>
      </c>
    </row>
    <row r="3007" spans="1:12" x14ac:dyDescent="0.2">
      <c r="A3007" t="s">
        <v>1093</v>
      </c>
      <c r="B3007" t="s">
        <v>13</v>
      </c>
      <c r="C3007">
        <v>30</v>
      </c>
      <c r="D3007">
        <v>1326020001742</v>
      </c>
      <c r="E3007" s="1">
        <v>46055</v>
      </c>
      <c r="F3007" s="1">
        <v>46100</v>
      </c>
      <c r="G3007">
        <v>230</v>
      </c>
      <c r="H3007" s="1">
        <f t="shared" si="230"/>
        <v>46085</v>
      </c>
      <c r="I3007" s="5">
        <f t="shared" si="234"/>
        <v>46253</v>
      </c>
      <c r="J3007" s="9" t="str">
        <f t="shared" si="231"/>
        <v>ค้างชำระ 1 - 30 วัน</v>
      </c>
      <c r="K3007" s="10">
        <f t="shared" si="232"/>
        <v>15</v>
      </c>
      <c r="L3007" t="str">
        <f t="shared" si="233"/>
        <v>ลูกหนี้ชั้นดี</v>
      </c>
    </row>
    <row r="3008" spans="1:12" x14ac:dyDescent="0.2">
      <c r="A3008" t="s">
        <v>287</v>
      </c>
      <c r="B3008" t="s">
        <v>13</v>
      </c>
      <c r="C3008">
        <v>30</v>
      </c>
      <c r="D3008">
        <v>1326020001766</v>
      </c>
      <c r="E3008" s="1">
        <v>46055</v>
      </c>
      <c r="F3008" s="1">
        <v>46100</v>
      </c>
      <c r="G3008">
        <v>1680</v>
      </c>
      <c r="H3008" s="1">
        <f t="shared" si="230"/>
        <v>46085</v>
      </c>
      <c r="I3008" s="5">
        <f t="shared" si="234"/>
        <v>46253</v>
      </c>
      <c r="J3008" s="9" t="str">
        <f t="shared" si="231"/>
        <v>ค้างชำระ 1 - 30 วัน</v>
      </c>
      <c r="K3008" s="10">
        <f t="shared" si="232"/>
        <v>15</v>
      </c>
      <c r="L3008" t="str">
        <f t="shared" si="233"/>
        <v>ลูกหนี้ชั้นดี</v>
      </c>
    </row>
    <row r="3009" spans="1:12" x14ac:dyDescent="0.2">
      <c r="A3009" t="s">
        <v>1105</v>
      </c>
      <c r="B3009" t="s">
        <v>13</v>
      </c>
      <c r="C3009">
        <v>30</v>
      </c>
      <c r="D3009">
        <v>1326020001780</v>
      </c>
      <c r="E3009" s="1">
        <v>46055</v>
      </c>
      <c r="F3009" s="1">
        <v>46100</v>
      </c>
      <c r="G3009">
        <v>7660</v>
      </c>
      <c r="H3009" s="1">
        <f t="shared" si="230"/>
        <v>46085</v>
      </c>
      <c r="I3009" s="5">
        <f t="shared" si="234"/>
        <v>46253</v>
      </c>
      <c r="J3009" s="9" t="str">
        <f t="shared" si="231"/>
        <v>ค้างชำระ 1 - 30 วัน</v>
      </c>
      <c r="K3009" s="10">
        <f t="shared" si="232"/>
        <v>15</v>
      </c>
      <c r="L3009" t="str">
        <f t="shared" si="233"/>
        <v>ลูกหนี้ชั้นดี</v>
      </c>
    </row>
    <row r="3010" spans="1:12" x14ac:dyDescent="0.2">
      <c r="A3010" t="s">
        <v>1753</v>
      </c>
      <c r="B3010" t="s">
        <v>13</v>
      </c>
      <c r="C3010">
        <v>7</v>
      </c>
      <c r="D3010">
        <v>1326020002114</v>
      </c>
      <c r="E3010" s="1">
        <v>46056</v>
      </c>
      <c r="F3010" s="1">
        <v>46064</v>
      </c>
      <c r="G3010">
        <v>1100</v>
      </c>
      <c r="H3010" s="1">
        <f t="shared" ref="H3010:H3073" si="235">E3010+C3010</f>
        <v>46063</v>
      </c>
      <c r="I3010" s="5">
        <f t="shared" si="234"/>
        <v>46253</v>
      </c>
      <c r="J3010" s="9" t="str">
        <f t="shared" ref="J3010:J3073" si="236">IF(K3011&lt;=0, "ชำระตรงเวลา", IF(K3011&lt;=30, "ค้างชำระ 1 - 30 วัน", IF(K3011&lt;=60, "ค้างชำระ 31 - 60 วัน", IF(K3011&lt;=90, "ค้างชำระ 61 - 90 วัน", "ค้างชำระเกิน 90 วัน"))))</f>
        <v>ชำระตรงเวลา</v>
      </c>
      <c r="K3010" s="10">
        <f t="shared" ref="K3010:K3073" si="237">IF(OR(F3010="",F3010="(ว่าง)"), MAX(0,I3009-H3010), MAX(0,F3010-H3010))</f>
        <v>1</v>
      </c>
      <c r="L3010" t="str">
        <f t="shared" ref="L3010:L3073" si="238">IF(K3010&lt;=30, "ลูกหนี้ชั้นดี", IF(K3010&lt;=90, "ลูกหนี้เฝ้าติดตาม", "ลูกหนี้ด้อยคุณภาพ (NPL)"))</f>
        <v>ลูกหนี้ชั้นดี</v>
      </c>
    </row>
    <row r="3011" spans="1:12" x14ac:dyDescent="0.2">
      <c r="A3011" t="s">
        <v>1754</v>
      </c>
      <c r="B3011" t="s">
        <v>13</v>
      </c>
      <c r="C3011">
        <v>7</v>
      </c>
      <c r="D3011">
        <v>1326020002121</v>
      </c>
      <c r="E3011" s="1">
        <v>46056</v>
      </c>
      <c r="F3011" s="1">
        <v>46058</v>
      </c>
      <c r="G3011">
        <v>2255</v>
      </c>
      <c r="H3011" s="1">
        <f t="shared" si="235"/>
        <v>46063</v>
      </c>
      <c r="I3011" s="5">
        <f t="shared" si="234"/>
        <v>46253</v>
      </c>
      <c r="J3011" s="9" t="str">
        <f t="shared" si="236"/>
        <v>ค้างชำระ 1 - 30 วัน</v>
      </c>
      <c r="K3011" s="10">
        <f t="shared" si="237"/>
        <v>0</v>
      </c>
      <c r="L3011" t="str">
        <f t="shared" si="238"/>
        <v>ลูกหนี้ชั้นดี</v>
      </c>
    </row>
    <row r="3012" spans="1:12" x14ac:dyDescent="0.2">
      <c r="A3012" t="s">
        <v>1755</v>
      </c>
      <c r="B3012" t="s">
        <v>311</v>
      </c>
      <c r="C3012">
        <v>7</v>
      </c>
      <c r="D3012">
        <v>1426020005082</v>
      </c>
      <c r="E3012" s="1">
        <v>46062</v>
      </c>
      <c r="F3012" s="1">
        <v>46073</v>
      </c>
      <c r="G3012">
        <v>25310</v>
      </c>
      <c r="H3012" s="1">
        <f t="shared" si="235"/>
        <v>46069</v>
      </c>
      <c r="I3012" s="5">
        <f t="shared" ref="I3012:I3075" si="239">I3011</f>
        <v>46253</v>
      </c>
      <c r="J3012" s="9" t="str">
        <f t="shared" si="236"/>
        <v>ค้างชำระ 1 - 30 วัน</v>
      </c>
      <c r="K3012" s="10">
        <f t="shared" si="237"/>
        <v>4</v>
      </c>
      <c r="L3012" t="str">
        <f t="shared" si="238"/>
        <v>ลูกหนี้ชั้นดี</v>
      </c>
    </row>
    <row r="3013" spans="1:12" x14ac:dyDescent="0.2">
      <c r="A3013" t="s">
        <v>1755</v>
      </c>
      <c r="B3013" t="s">
        <v>311</v>
      </c>
      <c r="C3013">
        <v>7</v>
      </c>
      <c r="D3013">
        <v>1426020005082</v>
      </c>
      <c r="E3013" s="1">
        <v>46062</v>
      </c>
      <c r="F3013" s="1">
        <v>46073</v>
      </c>
      <c r="G3013">
        <v>25310</v>
      </c>
      <c r="H3013" s="1">
        <f t="shared" si="235"/>
        <v>46069</v>
      </c>
      <c r="I3013" s="5">
        <f t="shared" si="239"/>
        <v>46253</v>
      </c>
      <c r="J3013" s="9" t="str">
        <f t="shared" si="236"/>
        <v>ค้างชำระ 1 - 30 วัน</v>
      </c>
      <c r="K3013" s="10">
        <f t="shared" si="237"/>
        <v>4</v>
      </c>
      <c r="L3013" t="str">
        <f t="shared" si="238"/>
        <v>ลูกหนี้ชั้นดี</v>
      </c>
    </row>
    <row r="3014" spans="1:12" x14ac:dyDescent="0.2">
      <c r="A3014" t="s">
        <v>1755</v>
      </c>
      <c r="B3014" t="s">
        <v>311</v>
      </c>
      <c r="C3014">
        <v>7</v>
      </c>
      <c r="D3014">
        <v>1426020005099</v>
      </c>
      <c r="E3014" s="1">
        <v>46062</v>
      </c>
      <c r="F3014" s="1">
        <v>46070</v>
      </c>
      <c r="G3014">
        <v>3250</v>
      </c>
      <c r="H3014" s="1">
        <f t="shared" si="235"/>
        <v>46069</v>
      </c>
      <c r="I3014" s="5">
        <f t="shared" si="239"/>
        <v>46253</v>
      </c>
      <c r="J3014" s="9" t="str">
        <f t="shared" si="236"/>
        <v>ค้างชำระ 1 - 30 วัน</v>
      </c>
      <c r="K3014" s="10">
        <f t="shared" si="237"/>
        <v>1</v>
      </c>
      <c r="L3014" t="str">
        <f t="shared" si="238"/>
        <v>ลูกหนี้ชั้นดี</v>
      </c>
    </row>
    <row r="3015" spans="1:12" x14ac:dyDescent="0.2">
      <c r="A3015" t="s">
        <v>1755</v>
      </c>
      <c r="B3015" t="s">
        <v>311</v>
      </c>
      <c r="C3015">
        <v>7</v>
      </c>
      <c r="D3015">
        <v>1426020005105</v>
      </c>
      <c r="E3015" s="1">
        <v>46062</v>
      </c>
      <c r="F3015" s="1">
        <v>46070</v>
      </c>
      <c r="G3015">
        <v>1845</v>
      </c>
      <c r="H3015" s="1">
        <f t="shared" si="235"/>
        <v>46069</v>
      </c>
      <c r="I3015" s="5">
        <f t="shared" si="239"/>
        <v>46253</v>
      </c>
      <c r="J3015" s="9" t="str">
        <f t="shared" si="236"/>
        <v>ค้างชำระ 1 - 30 วัน</v>
      </c>
      <c r="K3015" s="10">
        <f t="shared" si="237"/>
        <v>1</v>
      </c>
      <c r="L3015" t="str">
        <f t="shared" si="238"/>
        <v>ลูกหนี้ชั้นดี</v>
      </c>
    </row>
    <row r="3016" spans="1:12" x14ac:dyDescent="0.2">
      <c r="A3016" t="s">
        <v>1756</v>
      </c>
      <c r="B3016" t="s">
        <v>311</v>
      </c>
      <c r="C3016">
        <v>7</v>
      </c>
      <c r="D3016">
        <v>1426020005112</v>
      </c>
      <c r="E3016" s="1">
        <v>46062</v>
      </c>
      <c r="F3016" s="1">
        <v>46072</v>
      </c>
      <c r="G3016">
        <v>2740</v>
      </c>
      <c r="H3016" s="1">
        <f t="shared" si="235"/>
        <v>46069</v>
      </c>
      <c r="I3016" s="5">
        <f t="shared" si="239"/>
        <v>46253</v>
      </c>
      <c r="J3016" s="9" t="str">
        <f t="shared" si="236"/>
        <v>ค้างชำระ 1 - 30 วัน</v>
      </c>
      <c r="K3016" s="10">
        <f t="shared" si="237"/>
        <v>3</v>
      </c>
      <c r="L3016" t="str">
        <f t="shared" si="238"/>
        <v>ลูกหนี้ชั้นดี</v>
      </c>
    </row>
    <row r="3017" spans="1:12" x14ac:dyDescent="0.2">
      <c r="A3017" t="s">
        <v>1281</v>
      </c>
      <c r="B3017" t="s">
        <v>311</v>
      </c>
      <c r="C3017">
        <v>7</v>
      </c>
      <c r="D3017">
        <v>1426020005129</v>
      </c>
      <c r="E3017" s="1">
        <v>46062</v>
      </c>
      <c r="F3017" s="1">
        <v>46072</v>
      </c>
      <c r="G3017">
        <v>13980</v>
      </c>
      <c r="H3017" s="1">
        <f t="shared" si="235"/>
        <v>46069</v>
      </c>
      <c r="I3017" s="5">
        <f t="shared" si="239"/>
        <v>46253</v>
      </c>
      <c r="J3017" s="9" t="str">
        <f t="shared" si="236"/>
        <v>ค้างชำระ 1 - 30 วัน</v>
      </c>
      <c r="K3017" s="10">
        <f t="shared" si="237"/>
        <v>3</v>
      </c>
      <c r="L3017" t="str">
        <f t="shared" si="238"/>
        <v>ลูกหนี้ชั้นดี</v>
      </c>
    </row>
    <row r="3018" spans="1:12" x14ac:dyDescent="0.2">
      <c r="A3018" t="s">
        <v>1758</v>
      </c>
      <c r="B3018" t="s">
        <v>311</v>
      </c>
      <c r="C3018">
        <v>7</v>
      </c>
      <c r="D3018">
        <v>1426020005136</v>
      </c>
      <c r="E3018" s="1">
        <v>46062</v>
      </c>
      <c r="F3018" s="1">
        <v>46070</v>
      </c>
      <c r="G3018">
        <v>1560</v>
      </c>
      <c r="H3018" s="1">
        <f t="shared" si="235"/>
        <v>46069</v>
      </c>
      <c r="I3018" s="5">
        <f t="shared" si="239"/>
        <v>46253</v>
      </c>
      <c r="J3018" s="9" t="str">
        <f t="shared" si="236"/>
        <v>ค้างชำระ 1 - 30 วัน</v>
      </c>
      <c r="K3018" s="10">
        <f t="shared" si="237"/>
        <v>1</v>
      </c>
      <c r="L3018" t="str">
        <f t="shared" si="238"/>
        <v>ลูกหนี้ชั้นดี</v>
      </c>
    </row>
    <row r="3019" spans="1:12" x14ac:dyDescent="0.2">
      <c r="A3019" t="s">
        <v>1758</v>
      </c>
      <c r="B3019" t="s">
        <v>311</v>
      </c>
      <c r="C3019">
        <v>7</v>
      </c>
      <c r="D3019">
        <v>1426020005136</v>
      </c>
      <c r="E3019" s="1">
        <v>46062</v>
      </c>
      <c r="F3019" s="1">
        <v>46070</v>
      </c>
      <c r="G3019">
        <v>1560</v>
      </c>
      <c r="H3019" s="1">
        <f t="shared" si="235"/>
        <v>46069</v>
      </c>
      <c r="I3019" s="5">
        <f t="shared" si="239"/>
        <v>46253</v>
      </c>
      <c r="J3019" s="9" t="str">
        <f t="shared" si="236"/>
        <v>ชำระตรงเวลา</v>
      </c>
      <c r="K3019" s="10">
        <f t="shared" si="237"/>
        <v>1</v>
      </c>
      <c r="L3019" t="str">
        <f t="shared" si="238"/>
        <v>ลูกหนี้ชั้นดี</v>
      </c>
    </row>
    <row r="3020" spans="1:12" x14ac:dyDescent="0.2">
      <c r="A3020" t="s">
        <v>1604</v>
      </c>
      <c r="B3020" t="s">
        <v>311</v>
      </c>
      <c r="C3020">
        <v>7</v>
      </c>
      <c r="D3020">
        <v>1426020005143</v>
      </c>
      <c r="E3020" s="1">
        <v>46066</v>
      </c>
      <c r="F3020" s="1">
        <v>46072</v>
      </c>
      <c r="G3020">
        <v>2795</v>
      </c>
      <c r="H3020" s="1">
        <f t="shared" si="235"/>
        <v>46073</v>
      </c>
      <c r="I3020" s="5">
        <f t="shared" si="239"/>
        <v>46253</v>
      </c>
      <c r="J3020" s="9" t="str">
        <f t="shared" si="236"/>
        <v>ค้างชำระ 1 - 30 วัน</v>
      </c>
      <c r="K3020" s="10">
        <f t="shared" si="237"/>
        <v>0</v>
      </c>
      <c r="L3020" t="str">
        <f t="shared" si="238"/>
        <v>ลูกหนี้ชั้นดี</v>
      </c>
    </row>
    <row r="3021" spans="1:12" x14ac:dyDescent="0.2">
      <c r="A3021" t="s">
        <v>1604</v>
      </c>
      <c r="B3021" t="s">
        <v>311</v>
      </c>
      <c r="C3021">
        <v>7</v>
      </c>
      <c r="D3021">
        <v>1426020005150</v>
      </c>
      <c r="E3021" s="1">
        <v>46062</v>
      </c>
      <c r="F3021" s="1">
        <v>46070</v>
      </c>
      <c r="G3021">
        <v>5300</v>
      </c>
      <c r="H3021" s="1">
        <f t="shared" si="235"/>
        <v>46069</v>
      </c>
      <c r="I3021" s="5">
        <f t="shared" si="239"/>
        <v>46253</v>
      </c>
      <c r="J3021" s="9" t="str">
        <f t="shared" si="236"/>
        <v>ค้างชำระ 1 - 30 วัน</v>
      </c>
      <c r="K3021" s="10">
        <f t="shared" si="237"/>
        <v>1</v>
      </c>
      <c r="L3021" t="str">
        <f t="shared" si="238"/>
        <v>ลูกหนี้ชั้นดี</v>
      </c>
    </row>
    <row r="3022" spans="1:12" x14ac:dyDescent="0.2">
      <c r="A3022" t="s">
        <v>1289</v>
      </c>
      <c r="B3022" t="s">
        <v>311</v>
      </c>
      <c r="C3022">
        <v>7</v>
      </c>
      <c r="D3022">
        <v>1426020008274</v>
      </c>
      <c r="E3022" s="1">
        <v>46069</v>
      </c>
      <c r="F3022" s="1">
        <v>46085</v>
      </c>
      <c r="G3022">
        <v>5520</v>
      </c>
      <c r="H3022" s="1">
        <f t="shared" si="235"/>
        <v>46076</v>
      </c>
      <c r="I3022" s="5">
        <f t="shared" si="239"/>
        <v>46253</v>
      </c>
      <c r="J3022" s="9" t="str">
        <f t="shared" si="236"/>
        <v>ค้างชำระ 1 - 30 วัน</v>
      </c>
      <c r="K3022" s="10">
        <f t="shared" si="237"/>
        <v>9</v>
      </c>
      <c r="L3022" t="str">
        <f t="shared" si="238"/>
        <v>ลูกหนี้ชั้นดี</v>
      </c>
    </row>
    <row r="3023" spans="1:12" x14ac:dyDescent="0.2">
      <c r="A3023" t="s">
        <v>1759</v>
      </c>
      <c r="B3023" t="s">
        <v>311</v>
      </c>
      <c r="C3023">
        <v>7</v>
      </c>
      <c r="D3023">
        <v>1426020008342</v>
      </c>
      <c r="E3023" s="1">
        <v>46069</v>
      </c>
      <c r="F3023" s="1">
        <v>46078</v>
      </c>
      <c r="G3023">
        <v>3965</v>
      </c>
      <c r="H3023" s="1">
        <f t="shared" si="235"/>
        <v>46076</v>
      </c>
      <c r="I3023" s="5">
        <f t="shared" si="239"/>
        <v>46253</v>
      </c>
      <c r="J3023" s="9" t="str">
        <f t="shared" si="236"/>
        <v>ค้างชำระ 1 - 30 วัน</v>
      </c>
      <c r="K3023" s="10">
        <f t="shared" si="237"/>
        <v>2</v>
      </c>
      <c r="L3023" t="str">
        <f t="shared" si="238"/>
        <v>ลูกหนี้ชั้นดี</v>
      </c>
    </row>
    <row r="3024" spans="1:12" x14ac:dyDescent="0.2">
      <c r="A3024" t="s">
        <v>1760</v>
      </c>
      <c r="B3024" t="s">
        <v>311</v>
      </c>
      <c r="C3024">
        <v>7</v>
      </c>
      <c r="D3024">
        <v>1426020008373</v>
      </c>
      <c r="E3024" s="1">
        <v>46069</v>
      </c>
      <c r="F3024" s="1">
        <v>46078</v>
      </c>
      <c r="G3024">
        <v>4560</v>
      </c>
      <c r="H3024" s="1">
        <f t="shared" si="235"/>
        <v>46076</v>
      </c>
      <c r="I3024" s="5">
        <f t="shared" si="239"/>
        <v>46253</v>
      </c>
      <c r="J3024" s="9" t="str">
        <f t="shared" si="236"/>
        <v>ค้างชำระ 1 - 30 วัน</v>
      </c>
      <c r="K3024" s="10">
        <f t="shared" si="237"/>
        <v>2</v>
      </c>
      <c r="L3024" t="str">
        <f t="shared" si="238"/>
        <v>ลูกหนี้ชั้นดี</v>
      </c>
    </row>
    <row r="3025" spans="1:12" x14ac:dyDescent="0.2">
      <c r="A3025" t="s">
        <v>484</v>
      </c>
      <c r="B3025" t="s">
        <v>311</v>
      </c>
      <c r="C3025">
        <v>7</v>
      </c>
      <c r="D3025">
        <v>1426020008380</v>
      </c>
      <c r="E3025" s="1">
        <v>46069</v>
      </c>
      <c r="F3025" s="1">
        <v>46077</v>
      </c>
      <c r="G3025">
        <v>3240</v>
      </c>
      <c r="H3025" s="1">
        <f t="shared" si="235"/>
        <v>46076</v>
      </c>
      <c r="I3025" s="5">
        <f t="shared" si="239"/>
        <v>46253</v>
      </c>
      <c r="J3025" s="9" t="str">
        <f t="shared" si="236"/>
        <v>ชำระตรงเวลา</v>
      </c>
      <c r="K3025" s="10">
        <f t="shared" si="237"/>
        <v>1</v>
      </c>
      <c r="L3025" t="str">
        <f t="shared" si="238"/>
        <v>ลูกหนี้ชั้นดี</v>
      </c>
    </row>
    <row r="3026" spans="1:12" x14ac:dyDescent="0.2">
      <c r="A3026" t="s">
        <v>1287</v>
      </c>
      <c r="B3026" t="s">
        <v>311</v>
      </c>
      <c r="C3026">
        <v>7</v>
      </c>
      <c r="D3026">
        <v>1426020008397</v>
      </c>
      <c r="E3026" s="1">
        <v>46069</v>
      </c>
      <c r="F3026" s="1">
        <v>46074</v>
      </c>
      <c r="G3026">
        <v>15780</v>
      </c>
      <c r="H3026" s="1">
        <f t="shared" si="235"/>
        <v>46076</v>
      </c>
      <c r="I3026" s="5">
        <f t="shared" si="239"/>
        <v>46253</v>
      </c>
      <c r="J3026" s="9" t="str">
        <f t="shared" si="236"/>
        <v>ค้างชำระ 1 - 30 วัน</v>
      </c>
      <c r="K3026" s="10">
        <f t="shared" si="237"/>
        <v>0</v>
      </c>
      <c r="L3026" t="str">
        <f t="shared" si="238"/>
        <v>ลูกหนี้ชั้นดี</v>
      </c>
    </row>
    <row r="3027" spans="1:12" x14ac:dyDescent="0.2">
      <c r="A3027" t="s">
        <v>319</v>
      </c>
      <c r="B3027" t="s">
        <v>311</v>
      </c>
      <c r="C3027">
        <v>7</v>
      </c>
      <c r="D3027">
        <v>1426020008465</v>
      </c>
      <c r="E3027" s="1">
        <v>46069</v>
      </c>
      <c r="F3027" s="1">
        <v>46079</v>
      </c>
      <c r="G3027">
        <v>24000</v>
      </c>
      <c r="H3027" s="1">
        <f t="shared" si="235"/>
        <v>46076</v>
      </c>
      <c r="I3027" s="5">
        <f t="shared" si="239"/>
        <v>46253</v>
      </c>
      <c r="J3027" s="9" t="str">
        <f t="shared" si="236"/>
        <v>ค้างชำระ 1 - 30 วัน</v>
      </c>
      <c r="K3027" s="10">
        <f t="shared" si="237"/>
        <v>3</v>
      </c>
      <c r="L3027" t="str">
        <f t="shared" si="238"/>
        <v>ลูกหนี้ชั้นดี</v>
      </c>
    </row>
    <row r="3028" spans="1:12" x14ac:dyDescent="0.2">
      <c r="A3028" t="s">
        <v>1761</v>
      </c>
      <c r="B3028" t="s">
        <v>311</v>
      </c>
      <c r="C3028">
        <v>7</v>
      </c>
      <c r="D3028">
        <v>1426020008595</v>
      </c>
      <c r="E3028" s="1">
        <v>46069</v>
      </c>
      <c r="F3028" s="1">
        <v>46077</v>
      </c>
      <c r="G3028">
        <v>11262</v>
      </c>
      <c r="H3028" s="1">
        <f t="shared" si="235"/>
        <v>46076</v>
      </c>
      <c r="I3028" s="5">
        <f t="shared" si="239"/>
        <v>46253</v>
      </c>
      <c r="J3028" s="9" t="str">
        <f t="shared" si="236"/>
        <v>ค้างชำระ 1 - 30 วัน</v>
      </c>
      <c r="K3028" s="10">
        <f t="shared" si="237"/>
        <v>1</v>
      </c>
      <c r="L3028" t="str">
        <f t="shared" si="238"/>
        <v>ลูกหนี้ชั้นดี</v>
      </c>
    </row>
    <row r="3029" spans="1:12" x14ac:dyDescent="0.2">
      <c r="A3029" t="s">
        <v>1762</v>
      </c>
      <c r="B3029" t="s">
        <v>311</v>
      </c>
      <c r="C3029">
        <v>15</v>
      </c>
      <c r="D3029">
        <v>1426020008625</v>
      </c>
      <c r="E3029" s="1">
        <v>46069</v>
      </c>
      <c r="F3029" s="1">
        <v>46087</v>
      </c>
      <c r="G3029">
        <v>260</v>
      </c>
      <c r="H3029" s="1">
        <f t="shared" si="235"/>
        <v>46084</v>
      </c>
      <c r="I3029" s="5">
        <f t="shared" si="239"/>
        <v>46253</v>
      </c>
      <c r="J3029" s="9" t="str">
        <f t="shared" si="236"/>
        <v>ค้างชำระ 1 - 30 วัน</v>
      </c>
      <c r="K3029" s="10">
        <f t="shared" si="237"/>
        <v>3</v>
      </c>
      <c r="L3029" t="str">
        <f t="shared" si="238"/>
        <v>ลูกหนี้ชั้นดี</v>
      </c>
    </row>
    <row r="3030" spans="1:12" x14ac:dyDescent="0.2">
      <c r="A3030" t="s">
        <v>1762</v>
      </c>
      <c r="B3030" t="s">
        <v>311</v>
      </c>
      <c r="C3030">
        <v>7</v>
      </c>
      <c r="D3030">
        <v>1426020008632</v>
      </c>
      <c r="E3030" s="1">
        <v>46069</v>
      </c>
      <c r="F3030" s="1">
        <v>46077</v>
      </c>
      <c r="G3030">
        <v>370</v>
      </c>
      <c r="H3030" s="1">
        <f t="shared" si="235"/>
        <v>46076</v>
      </c>
      <c r="I3030" s="5">
        <f t="shared" si="239"/>
        <v>46253</v>
      </c>
      <c r="J3030" s="9" t="str">
        <f t="shared" si="236"/>
        <v>ค้างชำระ 1 - 30 วัน</v>
      </c>
      <c r="K3030" s="10">
        <f t="shared" si="237"/>
        <v>1</v>
      </c>
      <c r="L3030" t="str">
        <f t="shared" si="238"/>
        <v>ลูกหนี้ชั้นดี</v>
      </c>
    </row>
    <row r="3031" spans="1:12" x14ac:dyDescent="0.2">
      <c r="A3031" t="s">
        <v>71</v>
      </c>
      <c r="B3031" t="s">
        <v>8</v>
      </c>
      <c r="C3031">
        <v>7</v>
      </c>
      <c r="D3031">
        <v>1526020002248</v>
      </c>
      <c r="E3031" s="1">
        <v>46057</v>
      </c>
      <c r="F3031" s="1">
        <v>46071</v>
      </c>
      <c r="G3031">
        <v>340</v>
      </c>
      <c r="H3031" s="1">
        <f t="shared" si="235"/>
        <v>46064</v>
      </c>
      <c r="I3031" s="5">
        <f t="shared" si="239"/>
        <v>46253</v>
      </c>
      <c r="J3031" s="9" t="str">
        <f t="shared" si="236"/>
        <v>ชำระตรงเวลา</v>
      </c>
      <c r="K3031" s="10">
        <f t="shared" si="237"/>
        <v>7</v>
      </c>
      <c r="L3031" t="str">
        <f t="shared" si="238"/>
        <v>ลูกหนี้ชั้นดี</v>
      </c>
    </row>
    <row r="3032" spans="1:12" x14ac:dyDescent="0.2">
      <c r="A3032" t="s">
        <v>1763</v>
      </c>
      <c r="B3032" t="s">
        <v>8</v>
      </c>
      <c r="C3032">
        <v>7</v>
      </c>
      <c r="D3032">
        <v>1526020002255</v>
      </c>
      <c r="E3032" s="1">
        <v>46058</v>
      </c>
      <c r="F3032" s="1">
        <v>46059</v>
      </c>
      <c r="G3032">
        <v>460</v>
      </c>
      <c r="H3032" s="1">
        <f t="shared" si="235"/>
        <v>46065</v>
      </c>
      <c r="I3032" s="5">
        <f t="shared" si="239"/>
        <v>46253</v>
      </c>
      <c r="J3032" s="9" t="str">
        <f t="shared" si="236"/>
        <v>ค้างชำระ 1 - 30 วัน</v>
      </c>
      <c r="K3032" s="10">
        <f t="shared" si="237"/>
        <v>0</v>
      </c>
      <c r="L3032" t="str">
        <f t="shared" si="238"/>
        <v>ลูกหนี้ชั้นดี</v>
      </c>
    </row>
    <row r="3033" spans="1:12" x14ac:dyDescent="0.2">
      <c r="A3033" t="s">
        <v>1763</v>
      </c>
      <c r="B3033" t="s">
        <v>8</v>
      </c>
      <c r="C3033">
        <v>7</v>
      </c>
      <c r="D3033">
        <v>1526020002262</v>
      </c>
      <c r="E3033" s="1">
        <v>46057</v>
      </c>
      <c r="F3033" s="1">
        <v>46070</v>
      </c>
      <c r="G3033">
        <v>2930</v>
      </c>
      <c r="H3033" s="1">
        <f t="shared" si="235"/>
        <v>46064</v>
      </c>
      <c r="I3033" s="5">
        <f t="shared" si="239"/>
        <v>46253</v>
      </c>
      <c r="J3033" s="9" t="str">
        <f t="shared" si="236"/>
        <v>ชำระตรงเวลา</v>
      </c>
      <c r="K3033" s="10">
        <f t="shared" si="237"/>
        <v>6</v>
      </c>
      <c r="L3033" t="str">
        <f t="shared" si="238"/>
        <v>ลูกหนี้ชั้นดี</v>
      </c>
    </row>
    <row r="3034" spans="1:12" x14ac:dyDescent="0.2">
      <c r="A3034" t="s">
        <v>1764</v>
      </c>
      <c r="B3034" t="s">
        <v>8</v>
      </c>
      <c r="C3034">
        <v>7</v>
      </c>
      <c r="D3034">
        <v>1526020002279</v>
      </c>
      <c r="E3034" s="1">
        <v>46057</v>
      </c>
      <c r="F3034" s="1">
        <v>46060</v>
      </c>
      <c r="G3034">
        <v>1723</v>
      </c>
      <c r="H3034" s="1">
        <f t="shared" si="235"/>
        <v>46064</v>
      </c>
      <c r="I3034" s="5">
        <f t="shared" si="239"/>
        <v>46253</v>
      </c>
      <c r="J3034" s="9" t="str">
        <f t="shared" si="236"/>
        <v>ค้างชำระ 1 - 30 วัน</v>
      </c>
      <c r="K3034" s="10">
        <f t="shared" si="237"/>
        <v>0</v>
      </c>
      <c r="L3034" t="str">
        <f t="shared" si="238"/>
        <v>ลูกหนี้ชั้นดี</v>
      </c>
    </row>
    <row r="3035" spans="1:12" x14ac:dyDescent="0.2">
      <c r="A3035" t="s">
        <v>1765</v>
      </c>
      <c r="B3035" t="s">
        <v>8</v>
      </c>
      <c r="C3035">
        <v>30</v>
      </c>
      <c r="D3035">
        <v>1526020002286</v>
      </c>
      <c r="E3035" s="1">
        <v>46057</v>
      </c>
      <c r="F3035" s="1">
        <v>46098</v>
      </c>
      <c r="G3035">
        <v>1952</v>
      </c>
      <c r="H3035" s="1">
        <f t="shared" si="235"/>
        <v>46087</v>
      </c>
      <c r="I3035" s="5">
        <f t="shared" si="239"/>
        <v>46253</v>
      </c>
      <c r="J3035" s="9" t="str">
        <f t="shared" si="236"/>
        <v>ชำระตรงเวลา</v>
      </c>
      <c r="K3035" s="10">
        <f t="shared" si="237"/>
        <v>11</v>
      </c>
      <c r="L3035" t="str">
        <f t="shared" si="238"/>
        <v>ลูกหนี้ชั้นดี</v>
      </c>
    </row>
    <row r="3036" spans="1:12" x14ac:dyDescent="0.2">
      <c r="A3036" t="s">
        <v>1766</v>
      </c>
      <c r="B3036" t="s">
        <v>8</v>
      </c>
      <c r="C3036">
        <v>7</v>
      </c>
      <c r="D3036">
        <v>1526020002293</v>
      </c>
      <c r="E3036" s="1">
        <v>46056</v>
      </c>
      <c r="F3036" s="1">
        <v>46057</v>
      </c>
      <c r="G3036">
        <v>3300</v>
      </c>
      <c r="H3036" s="1">
        <f t="shared" si="235"/>
        <v>46063</v>
      </c>
      <c r="I3036" s="5">
        <f t="shared" si="239"/>
        <v>46253</v>
      </c>
      <c r="J3036" s="9" t="str">
        <f t="shared" si="236"/>
        <v>ค้างชำระ 1 - 30 วัน</v>
      </c>
      <c r="K3036" s="10">
        <f t="shared" si="237"/>
        <v>0</v>
      </c>
      <c r="L3036" t="str">
        <f t="shared" si="238"/>
        <v>ลูกหนี้ชั้นดี</v>
      </c>
    </row>
    <row r="3037" spans="1:12" x14ac:dyDescent="0.2">
      <c r="A3037" t="s">
        <v>1767</v>
      </c>
      <c r="B3037" t="s">
        <v>8</v>
      </c>
      <c r="C3037">
        <v>15</v>
      </c>
      <c r="D3037">
        <v>1526020002309</v>
      </c>
      <c r="E3037" s="1">
        <v>46057</v>
      </c>
      <c r="F3037" s="1">
        <v>46078</v>
      </c>
      <c r="G3037">
        <v>6460</v>
      </c>
      <c r="H3037" s="1">
        <f t="shared" si="235"/>
        <v>46072</v>
      </c>
      <c r="I3037" s="5">
        <f t="shared" si="239"/>
        <v>46253</v>
      </c>
      <c r="J3037" s="9" t="str">
        <f t="shared" si="236"/>
        <v>ค้างชำระ 1 - 30 วัน</v>
      </c>
      <c r="K3037" s="10">
        <f t="shared" si="237"/>
        <v>6</v>
      </c>
      <c r="L3037" t="str">
        <f t="shared" si="238"/>
        <v>ลูกหนี้ชั้นดี</v>
      </c>
    </row>
    <row r="3038" spans="1:12" x14ac:dyDescent="0.2">
      <c r="A3038" t="s">
        <v>1767</v>
      </c>
      <c r="B3038" t="s">
        <v>8</v>
      </c>
      <c r="C3038">
        <v>15</v>
      </c>
      <c r="D3038">
        <v>1526020002309</v>
      </c>
      <c r="E3038" s="1">
        <v>46057</v>
      </c>
      <c r="F3038" s="1">
        <v>46078</v>
      </c>
      <c r="G3038">
        <v>6460</v>
      </c>
      <c r="H3038" s="1">
        <f t="shared" si="235"/>
        <v>46072</v>
      </c>
      <c r="I3038" s="5">
        <f t="shared" si="239"/>
        <v>46253</v>
      </c>
      <c r="J3038" s="9" t="str">
        <f t="shared" si="236"/>
        <v>ค้างชำระ 1 - 30 วัน</v>
      </c>
      <c r="K3038" s="10">
        <f t="shared" si="237"/>
        <v>6</v>
      </c>
      <c r="L3038" t="str">
        <f t="shared" si="238"/>
        <v>ลูกหนี้ชั้นดี</v>
      </c>
    </row>
    <row r="3039" spans="1:12" x14ac:dyDescent="0.2">
      <c r="A3039" t="s">
        <v>1768</v>
      </c>
      <c r="B3039" t="s">
        <v>8</v>
      </c>
      <c r="C3039">
        <v>7</v>
      </c>
      <c r="D3039">
        <v>1526020002316</v>
      </c>
      <c r="E3039" s="1">
        <v>46057</v>
      </c>
      <c r="F3039" s="1">
        <v>46066</v>
      </c>
      <c r="G3039">
        <v>50</v>
      </c>
      <c r="H3039" s="1">
        <f t="shared" si="235"/>
        <v>46064</v>
      </c>
      <c r="I3039" s="5">
        <f t="shared" si="239"/>
        <v>46253</v>
      </c>
      <c r="J3039" s="9" t="str">
        <f t="shared" si="236"/>
        <v>ชำระตรงเวลา</v>
      </c>
      <c r="K3039" s="10">
        <f t="shared" si="237"/>
        <v>2</v>
      </c>
      <c r="L3039" t="str">
        <f t="shared" si="238"/>
        <v>ลูกหนี้ชั้นดี</v>
      </c>
    </row>
    <row r="3040" spans="1:12" x14ac:dyDescent="0.2">
      <c r="A3040" t="s">
        <v>1769</v>
      </c>
      <c r="B3040" t="s">
        <v>8</v>
      </c>
      <c r="C3040">
        <v>7</v>
      </c>
      <c r="D3040">
        <v>1526020002323</v>
      </c>
      <c r="E3040" s="1">
        <v>46056</v>
      </c>
      <c r="F3040" s="1">
        <v>46057</v>
      </c>
      <c r="G3040">
        <v>1000</v>
      </c>
      <c r="H3040" s="1">
        <f t="shared" si="235"/>
        <v>46063</v>
      </c>
      <c r="I3040" s="5">
        <f t="shared" si="239"/>
        <v>46253</v>
      </c>
      <c r="J3040" s="9" t="str">
        <f t="shared" si="236"/>
        <v>ชำระตรงเวลา</v>
      </c>
      <c r="K3040" s="10">
        <f t="shared" si="237"/>
        <v>0</v>
      </c>
      <c r="L3040" t="str">
        <f t="shared" si="238"/>
        <v>ลูกหนี้ชั้นดี</v>
      </c>
    </row>
    <row r="3041" spans="1:12" x14ac:dyDescent="0.2">
      <c r="A3041" t="s">
        <v>1770</v>
      </c>
      <c r="B3041" t="s">
        <v>8</v>
      </c>
      <c r="C3041">
        <v>7</v>
      </c>
      <c r="D3041">
        <v>1526020002347</v>
      </c>
      <c r="E3041" s="1">
        <v>46058</v>
      </c>
      <c r="F3041" s="1">
        <v>46058</v>
      </c>
      <c r="G3041">
        <v>230</v>
      </c>
      <c r="H3041" s="1">
        <f t="shared" si="235"/>
        <v>46065</v>
      </c>
      <c r="I3041" s="5">
        <f t="shared" si="239"/>
        <v>46253</v>
      </c>
      <c r="J3041" s="9" t="str">
        <f t="shared" si="236"/>
        <v>ชำระตรงเวลา</v>
      </c>
      <c r="K3041" s="10">
        <f t="shared" si="237"/>
        <v>0</v>
      </c>
      <c r="L3041" t="str">
        <f t="shared" si="238"/>
        <v>ลูกหนี้ชั้นดี</v>
      </c>
    </row>
    <row r="3042" spans="1:12" x14ac:dyDescent="0.2">
      <c r="A3042" t="s">
        <v>1771</v>
      </c>
      <c r="B3042" t="s">
        <v>8</v>
      </c>
      <c r="C3042">
        <v>7</v>
      </c>
      <c r="D3042">
        <v>1526020002354</v>
      </c>
      <c r="E3042" s="1">
        <v>46058</v>
      </c>
      <c r="F3042" s="1">
        <v>46059</v>
      </c>
      <c r="G3042">
        <v>120</v>
      </c>
      <c r="H3042" s="1">
        <f t="shared" si="235"/>
        <v>46065</v>
      </c>
      <c r="I3042" s="5">
        <f t="shared" si="239"/>
        <v>46253</v>
      </c>
      <c r="J3042" s="9" t="str">
        <f t="shared" si="236"/>
        <v>ชำระตรงเวลา</v>
      </c>
      <c r="K3042" s="10">
        <f t="shared" si="237"/>
        <v>0</v>
      </c>
      <c r="L3042" t="str">
        <f t="shared" si="238"/>
        <v>ลูกหนี้ชั้นดี</v>
      </c>
    </row>
    <row r="3043" spans="1:12" x14ac:dyDescent="0.2">
      <c r="A3043" t="s">
        <v>1771</v>
      </c>
      <c r="B3043" t="s">
        <v>8</v>
      </c>
      <c r="C3043">
        <v>7</v>
      </c>
      <c r="D3043">
        <v>1526020002354</v>
      </c>
      <c r="E3043" s="1">
        <v>46058</v>
      </c>
      <c r="F3043" s="1">
        <v>46059</v>
      </c>
      <c r="G3043">
        <v>120</v>
      </c>
      <c r="H3043" s="1">
        <f t="shared" si="235"/>
        <v>46065</v>
      </c>
      <c r="I3043" s="5">
        <f t="shared" si="239"/>
        <v>46253</v>
      </c>
      <c r="J3043" s="9" t="str">
        <f t="shared" si="236"/>
        <v>ชำระตรงเวลา</v>
      </c>
      <c r="K3043" s="10">
        <f t="shared" si="237"/>
        <v>0</v>
      </c>
      <c r="L3043" t="str">
        <f t="shared" si="238"/>
        <v>ลูกหนี้ชั้นดี</v>
      </c>
    </row>
    <row r="3044" spans="1:12" x14ac:dyDescent="0.2">
      <c r="A3044" t="s">
        <v>235</v>
      </c>
      <c r="B3044" t="s">
        <v>8</v>
      </c>
      <c r="C3044">
        <v>7</v>
      </c>
      <c r="D3044">
        <v>1526020003528</v>
      </c>
      <c r="E3044" s="1">
        <v>46057</v>
      </c>
      <c r="F3044" s="1">
        <v>46057</v>
      </c>
      <c r="G3044">
        <v>508</v>
      </c>
      <c r="H3044" s="1">
        <f t="shared" si="235"/>
        <v>46064</v>
      </c>
      <c r="I3044" s="5">
        <f t="shared" si="239"/>
        <v>46253</v>
      </c>
      <c r="J3044" s="9" t="str">
        <f t="shared" si="236"/>
        <v>ชำระตรงเวลา</v>
      </c>
      <c r="K3044" s="10">
        <f t="shared" si="237"/>
        <v>0</v>
      </c>
      <c r="L3044" t="str">
        <f t="shared" si="238"/>
        <v>ลูกหนี้ชั้นดี</v>
      </c>
    </row>
    <row r="3045" spans="1:12" x14ac:dyDescent="0.2">
      <c r="A3045" t="s">
        <v>1772</v>
      </c>
      <c r="B3045" t="s">
        <v>8</v>
      </c>
      <c r="C3045">
        <v>7</v>
      </c>
      <c r="D3045">
        <v>1526020003764</v>
      </c>
      <c r="E3045" s="1">
        <v>46058</v>
      </c>
      <c r="F3045" s="1">
        <v>46060</v>
      </c>
      <c r="G3045">
        <v>2030</v>
      </c>
      <c r="H3045" s="1">
        <f t="shared" si="235"/>
        <v>46065</v>
      </c>
      <c r="I3045" s="5">
        <f t="shared" si="239"/>
        <v>46253</v>
      </c>
      <c r="J3045" s="9" t="str">
        <f t="shared" si="236"/>
        <v>ชำระตรงเวลา</v>
      </c>
      <c r="K3045" s="10">
        <f t="shared" si="237"/>
        <v>0</v>
      </c>
      <c r="L3045" t="str">
        <f t="shared" si="238"/>
        <v>ลูกหนี้ชั้นดี</v>
      </c>
    </row>
    <row r="3046" spans="1:12" x14ac:dyDescent="0.2">
      <c r="A3046" t="s">
        <v>1773</v>
      </c>
      <c r="B3046" t="s">
        <v>8</v>
      </c>
      <c r="C3046">
        <v>7</v>
      </c>
      <c r="D3046">
        <v>1526020003771</v>
      </c>
      <c r="E3046" s="1">
        <v>46058</v>
      </c>
      <c r="F3046" s="1">
        <v>46059</v>
      </c>
      <c r="G3046">
        <v>3010</v>
      </c>
      <c r="H3046" s="1">
        <f t="shared" si="235"/>
        <v>46065</v>
      </c>
      <c r="I3046" s="5">
        <f t="shared" si="239"/>
        <v>46253</v>
      </c>
      <c r="J3046" s="9" t="str">
        <f t="shared" si="236"/>
        <v>ชำระตรงเวลา</v>
      </c>
      <c r="K3046" s="10">
        <f t="shared" si="237"/>
        <v>0</v>
      </c>
      <c r="L3046" t="str">
        <f t="shared" si="238"/>
        <v>ลูกหนี้ชั้นดี</v>
      </c>
    </row>
    <row r="3047" spans="1:12" x14ac:dyDescent="0.2">
      <c r="A3047" t="s">
        <v>1773</v>
      </c>
      <c r="B3047" t="s">
        <v>8</v>
      </c>
      <c r="C3047">
        <v>7</v>
      </c>
      <c r="D3047">
        <v>1526020003788</v>
      </c>
      <c r="E3047" s="1">
        <v>46058</v>
      </c>
      <c r="F3047" s="1">
        <v>46062</v>
      </c>
      <c r="G3047">
        <v>2665</v>
      </c>
      <c r="H3047" s="1">
        <f t="shared" si="235"/>
        <v>46065</v>
      </c>
      <c r="I3047" s="5">
        <f t="shared" si="239"/>
        <v>46253</v>
      </c>
      <c r="J3047" s="9" t="str">
        <f t="shared" si="236"/>
        <v>ชำระตรงเวลา</v>
      </c>
      <c r="K3047" s="10">
        <f t="shared" si="237"/>
        <v>0</v>
      </c>
      <c r="L3047" t="str">
        <f t="shared" si="238"/>
        <v>ลูกหนี้ชั้นดี</v>
      </c>
    </row>
    <row r="3048" spans="1:12" x14ac:dyDescent="0.2">
      <c r="A3048" t="s">
        <v>1773</v>
      </c>
      <c r="B3048" t="s">
        <v>8</v>
      </c>
      <c r="C3048">
        <v>7</v>
      </c>
      <c r="D3048">
        <v>1526020003795</v>
      </c>
      <c r="E3048" s="1">
        <v>46058</v>
      </c>
      <c r="F3048" s="1">
        <v>46064</v>
      </c>
      <c r="G3048">
        <v>12295</v>
      </c>
      <c r="H3048" s="1">
        <f t="shared" si="235"/>
        <v>46065</v>
      </c>
      <c r="I3048" s="5">
        <f t="shared" si="239"/>
        <v>46253</v>
      </c>
      <c r="J3048" s="9" t="str">
        <f t="shared" si="236"/>
        <v>ชำระตรงเวลา</v>
      </c>
      <c r="K3048" s="10">
        <f t="shared" si="237"/>
        <v>0</v>
      </c>
      <c r="L3048" t="str">
        <f t="shared" si="238"/>
        <v>ลูกหนี้ชั้นดี</v>
      </c>
    </row>
    <row r="3049" spans="1:12" x14ac:dyDescent="0.2">
      <c r="A3049" t="s">
        <v>1774</v>
      </c>
      <c r="B3049" t="s">
        <v>8</v>
      </c>
      <c r="C3049">
        <v>7</v>
      </c>
      <c r="D3049">
        <v>1526020003801</v>
      </c>
      <c r="E3049" s="1">
        <v>46057</v>
      </c>
      <c r="F3049" s="1">
        <v>46058</v>
      </c>
      <c r="G3049">
        <v>2120</v>
      </c>
      <c r="H3049" s="1">
        <f t="shared" si="235"/>
        <v>46064</v>
      </c>
      <c r="I3049" s="5">
        <f t="shared" si="239"/>
        <v>46253</v>
      </c>
      <c r="J3049" s="9" t="str">
        <f t="shared" si="236"/>
        <v>ชำระตรงเวลา</v>
      </c>
      <c r="K3049" s="10">
        <f t="shared" si="237"/>
        <v>0</v>
      </c>
      <c r="L3049" t="str">
        <f t="shared" si="238"/>
        <v>ลูกหนี้ชั้นดี</v>
      </c>
    </row>
    <row r="3050" spans="1:12" x14ac:dyDescent="0.2">
      <c r="A3050" t="s">
        <v>1775</v>
      </c>
      <c r="B3050" t="s">
        <v>8</v>
      </c>
      <c r="C3050">
        <v>7</v>
      </c>
      <c r="D3050">
        <v>1526020003818</v>
      </c>
      <c r="E3050" s="1">
        <v>46058</v>
      </c>
      <c r="F3050" s="1">
        <v>46064</v>
      </c>
      <c r="G3050">
        <v>1330</v>
      </c>
      <c r="H3050" s="1">
        <f t="shared" si="235"/>
        <v>46065</v>
      </c>
      <c r="I3050" s="5">
        <f t="shared" si="239"/>
        <v>46253</v>
      </c>
      <c r="J3050" s="9" t="str">
        <f t="shared" si="236"/>
        <v>ค้างชำระ 1 - 30 วัน</v>
      </c>
      <c r="K3050" s="10">
        <f t="shared" si="237"/>
        <v>0</v>
      </c>
      <c r="L3050" t="str">
        <f t="shared" si="238"/>
        <v>ลูกหนี้ชั้นดี</v>
      </c>
    </row>
    <row r="3051" spans="1:12" x14ac:dyDescent="0.2">
      <c r="A3051" t="s">
        <v>1776</v>
      </c>
      <c r="B3051" t="s">
        <v>8</v>
      </c>
      <c r="C3051">
        <v>15</v>
      </c>
      <c r="D3051">
        <v>1526020003825</v>
      </c>
      <c r="E3051" s="1">
        <v>46058</v>
      </c>
      <c r="F3051" s="1">
        <v>46077</v>
      </c>
      <c r="G3051">
        <v>680</v>
      </c>
      <c r="H3051" s="1">
        <f t="shared" si="235"/>
        <v>46073</v>
      </c>
      <c r="I3051" s="5">
        <f t="shared" si="239"/>
        <v>46253</v>
      </c>
      <c r="J3051" s="9" t="str">
        <f t="shared" si="236"/>
        <v>ชำระตรงเวลา</v>
      </c>
      <c r="K3051" s="10">
        <f t="shared" si="237"/>
        <v>4</v>
      </c>
      <c r="L3051" t="str">
        <f t="shared" si="238"/>
        <v>ลูกหนี้ชั้นดี</v>
      </c>
    </row>
    <row r="3052" spans="1:12" x14ac:dyDescent="0.2">
      <c r="A3052" t="s">
        <v>1777</v>
      </c>
      <c r="B3052" t="s">
        <v>8</v>
      </c>
      <c r="C3052">
        <v>15</v>
      </c>
      <c r="D3052">
        <v>1526020003856</v>
      </c>
      <c r="E3052" s="1">
        <v>46057</v>
      </c>
      <c r="F3052" s="1">
        <v>46058</v>
      </c>
      <c r="G3052">
        <v>3360</v>
      </c>
      <c r="H3052" s="1">
        <f t="shared" si="235"/>
        <v>46072</v>
      </c>
      <c r="I3052" s="5">
        <f t="shared" si="239"/>
        <v>46253</v>
      </c>
      <c r="J3052" s="9" t="str">
        <f t="shared" si="236"/>
        <v>ค้างชำระ 1 - 30 วัน</v>
      </c>
      <c r="K3052" s="10">
        <f t="shared" si="237"/>
        <v>0</v>
      </c>
      <c r="L3052" t="str">
        <f t="shared" si="238"/>
        <v>ลูกหนี้ชั้นดี</v>
      </c>
    </row>
    <row r="3053" spans="1:12" x14ac:dyDescent="0.2">
      <c r="A3053" t="s">
        <v>1778</v>
      </c>
      <c r="B3053" t="s">
        <v>8</v>
      </c>
      <c r="C3053">
        <v>10</v>
      </c>
      <c r="D3053">
        <v>1526020004327</v>
      </c>
      <c r="E3053" s="1">
        <v>46059</v>
      </c>
      <c r="F3053" s="1">
        <v>46070</v>
      </c>
      <c r="G3053">
        <v>29000</v>
      </c>
      <c r="H3053" s="1">
        <f t="shared" si="235"/>
        <v>46069</v>
      </c>
      <c r="I3053" s="5">
        <f t="shared" si="239"/>
        <v>46253</v>
      </c>
      <c r="J3053" s="9" t="str">
        <f t="shared" si="236"/>
        <v>ค้างชำระ 1 - 30 วัน</v>
      </c>
      <c r="K3053" s="10">
        <f t="shared" si="237"/>
        <v>1</v>
      </c>
      <c r="L3053" t="str">
        <f t="shared" si="238"/>
        <v>ลูกหนี้ชั้นดี</v>
      </c>
    </row>
    <row r="3054" spans="1:12" x14ac:dyDescent="0.2">
      <c r="A3054" t="s">
        <v>1221</v>
      </c>
      <c r="B3054" t="s">
        <v>8</v>
      </c>
      <c r="C3054">
        <v>10</v>
      </c>
      <c r="D3054">
        <v>1526020004334</v>
      </c>
      <c r="E3054" s="1">
        <v>46059</v>
      </c>
      <c r="F3054" s="1">
        <v>46070</v>
      </c>
      <c r="G3054">
        <v>2480</v>
      </c>
      <c r="H3054" s="1">
        <f t="shared" si="235"/>
        <v>46069</v>
      </c>
      <c r="I3054" s="5">
        <f t="shared" si="239"/>
        <v>46253</v>
      </c>
      <c r="J3054" s="9" t="str">
        <f t="shared" si="236"/>
        <v>ชำระตรงเวลา</v>
      </c>
      <c r="K3054" s="10">
        <f t="shared" si="237"/>
        <v>1</v>
      </c>
      <c r="L3054" t="str">
        <f t="shared" si="238"/>
        <v>ลูกหนี้ชั้นดี</v>
      </c>
    </row>
    <row r="3055" spans="1:12" x14ac:dyDescent="0.2">
      <c r="A3055" t="s">
        <v>1779</v>
      </c>
      <c r="B3055" t="s">
        <v>8</v>
      </c>
      <c r="C3055">
        <v>7</v>
      </c>
      <c r="D3055">
        <v>1526020004341</v>
      </c>
      <c r="E3055" s="1">
        <v>46058</v>
      </c>
      <c r="F3055" s="1">
        <v>46059</v>
      </c>
      <c r="G3055">
        <v>1374</v>
      </c>
      <c r="H3055" s="1">
        <f t="shared" si="235"/>
        <v>46065</v>
      </c>
      <c r="I3055" s="5">
        <f t="shared" si="239"/>
        <v>46253</v>
      </c>
      <c r="J3055" s="9" t="str">
        <f t="shared" si="236"/>
        <v>ชำระตรงเวลา</v>
      </c>
      <c r="K3055" s="10">
        <f t="shared" si="237"/>
        <v>0</v>
      </c>
      <c r="L3055" t="str">
        <f t="shared" si="238"/>
        <v>ลูกหนี้ชั้นดี</v>
      </c>
    </row>
    <row r="3056" spans="1:12" x14ac:dyDescent="0.2">
      <c r="A3056" t="s">
        <v>1780</v>
      </c>
      <c r="B3056" t="s">
        <v>8</v>
      </c>
      <c r="C3056">
        <v>7</v>
      </c>
      <c r="D3056">
        <v>1526020004358</v>
      </c>
      <c r="E3056" s="1">
        <v>46059</v>
      </c>
      <c r="F3056" s="1">
        <v>46066</v>
      </c>
      <c r="G3056">
        <v>270</v>
      </c>
      <c r="H3056" s="1">
        <f t="shared" si="235"/>
        <v>46066</v>
      </c>
      <c r="I3056" s="5">
        <f t="shared" si="239"/>
        <v>46253</v>
      </c>
      <c r="J3056" s="9" t="str">
        <f t="shared" si="236"/>
        <v>ชำระตรงเวลา</v>
      </c>
      <c r="K3056" s="10">
        <f t="shared" si="237"/>
        <v>0</v>
      </c>
      <c r="L3056" t="str">
        <f t="shared" si="238"/>
        <v>ลูกหนี้ชั้นดี</v>
      </c>
    </row>
    <row r="3057" spans="1:12" x14ac:dyDescent="0.2">
      <c r="A3057" t="s">
        <v>928</v>
      </c>
      <c r="B3057" t="s">
        <v>8</v>
      </c>
      <c r="C3057">
        <v>7</v>
      </c>
      <c r="D3057">
        <v>1526020004365</v>
      </c>
      <c r="E3057" s="1">
        <v>46058</v>
      </c>
      <c r="F3057" s="1">
        <v>46060</v>
      </c>
      <c r="G3057">
        <v>4740</v>
      </c>
      <c r="H3057" s="1">
        <f t="shared" si="235"/>
        <v>46065</v>
      </c>
      <c r="I3057" s="5">
        <f t="shared" si="239"/>
        <v>46253</v>
      </c>
      <c r="J3057" s="9" t="str">
        <f t="shared" si="236"/>
        <v>ชำระตรงเวลา</v>
      </c>
      <c r="K3057" s="10">
        <f t="shared" si="237"/>
        <v>0</v>
      </c>
      <c r="L3057" t="str">
        <f t="shared" si="238"/>
        <v>ลูกหนี้ชั้นดี</v>
      </c>
    </row>
    <row r="3058" spans="1:12" x14ac:dyDescent="0.2">
      <c r="A3058" t="s">
        <v>1781</v>
      </c>
      <c r="B3058" t="s">
        <v>8</v>
      </c>
      <c r="C3058">
        <v>7</v>
      </c>
      <c r="D3058">
        <v>1526020004372</v>
      </c>
      <c r="E3058" s="1">
        <v>46058</v>
      </c>
      <c r="F3058" s="1">
        <v>46059</v>
      </c>
      <c r="G3058">
        <v>1990</v>
      </c>
      <c r="H3058" s="1">
        <f t="shared" si="235"/>
        <v>46065</v>
      </c>
      <c r="I3058" s="5">
        <f t="shared" si="239"/>
        <v>46253</v>
      </c>
      <c r="J3058" s="9" t="str">
        <f t="shared" si="236"/>
        <v>ชำระตรงเวลา</v>
      </c>
      <c r="K3058" s="10">
        <f t="shared" si="237"/>
        <v>0</v>
      </c>
      <c r="L3058" t="str">
        <f t="shared" si="238"/>
        <v>ลูกหนี้ชั้นดี</v>
      </c>
    </row>
    <row r="3059" spans="1:12" x14ac:dyDescent="0.2">
      <c r="A3059" t="s">
        <v>1782</v>
      </c>
      <c r="B3059" t="s">
        <v>8</v>
      </c>
      <c r="C3059">
        <v>7</v>
      </c>
      <c r="D3059">
        <v>1526020004389</v>
      </c>
      <c r="E3059" s="1">
        <v>46058</v>
      </c>
      <c r="F3059" s="1">
        <v>46060</v>
      </c>
      <c r="G3059">
        <v>990</v>
      </c>
      <c r="H3059" s="1">
        <f t="shared" si="235"/>
        <v>46065</v>
      </c>
      <c r="I3059" s="5">
        <f t="shared" si="239"/>
        <v>46253</v>
      </c>
      <c r="J3059" s="9" t="str">
        <f t="shared" si="236"/>
        <v>ชำระตรงเวลา</v>
      </c>
      <c r="K3059" s="10">
        <f t="shared" si="237"/>
        <v>0</v>
      </c>
      <c r="L3059" t="str">
        <f t="shared" si="238"/>
        <v>ลูกหนี้ชั้นดี</v>
      </c>
    </row>
    <row r="3060" spans="1:12" x14ac:dyDescent="0.2">
      <c r="A3060" t="s">
        <v>206</v>
      </c>
      <c r="B3060" t="s">
        <v>8</v>
      </c>
      <c r="C3060">
        <v>7</v>
      </c>
      <c r="D3060">
        <v>1526020004396</v>
      </c>
      <c r="E3060" s="1">
        <v>46059</v>
      </c>
      <c r="F3060" s="1">
        <v>46066</v>
      </c>
      <c r="G3060">
        <v>560</v>
      </c>
      <c r="H3060" s="1">
        <f t="shared" si="235"/>
        <v>46066</v>
      </c>
      <c r="I3060" s="5">
        <f t="shared" si="239"/>
        <v>46253</v>
      </c>
      <c r="J3060" s="9" t="str">
        <f t="shared" si="236"/>
        <v>ชำระตรงเวลา</v>
      </c>
      <c r="K3060" s="10">
        <f t="shared" si="237"/>
        <v>0</v>
      </c>
      <c r="L3060" t="str">
        <f t="shared" si="238"/>
        <v>ลูกหนี้ชั้นดี</v>
      </c>
    </row>
    <row r="3061" spans="1:12" x14ac:dyDescent="0.2">
      <c r="A3061" t="s">
        <v>1783</v>
      </c>
      <c r="B3061" t="s">
        <v>8</v>
      </c>
      <c r="C3061">
        <v>7</v>
      </c>
      <c r="D3061">
        <v>1526020004839</v>
      </c>
      <c r="E3061" s="1">
        <v>46064</v>
      </c>
      <c r="F3061" s="1">
        <v>46071</v>
      </c>
      <c r="G3061">
        <v>1250</v>
      </c>
      <c r="H3061" s="1">
        <f t="shared" si="235"/>
        <v>46071</v>
      </c>
      <c r="I3061" s="5">
        <f t="shared" si="239"/>
        <v>46253</v>
      </c>
      <c r="J3061" s="9" t="str">
        <f t="shared" si="236"/>
        <v>ชำระตรงเวลา</v>
      </c>
      <c r="K3061" s="10">
        <f t="shared" si="237"/>
        <v>0</v>
      </c>
      <c r="L3061" t="str">
        <f t="shared" si="238"/>
        <v>ลูกหนี้ชั้นดี</v>
      </c>
    </row>
    <row r="3062" spans="1:12" x14ac:dyDescent="0.2">
      <c r="A3062" t="s">
        <v>97</v>
      </c>
      <c r="B3062" t="s">
        <v>8</v>
      </c>
      <c r="C3062">
        <v>7</v>
      </c>
      <c r="D3062">
        <v>1526020004846</v>
      </c>
      <c r="E3062" s="1">
        <v>46064</v>
      </c>
      <c r="F3062" s="1">
        <v>46064</v>
      </c>
      <c r="G3062">
        <v>2880</v>
      </c>
      <c r="H3062" s="1">
        <f t="shared" si="235"/>
        <v>46071</v>
      </c>
      <c r="I3062" s="5">
        <f t="shared" si="239"/>
        <v>46253</v>
      </c>
      <c r="J3062" s="9" t="str">
        <f t="shared" si="236"/>
        <v>ชำระตรงเวลา</v>
      </c>
      <c r="K3062" s="10">
        <f t="shared" si="237"/>
        <v>0</v>
      </c>
      <c r="L3062" t="str">
        <f t="shared" si="238"/>
        <v>ลูกหนี้ชั้นดี</v>
      </c>
    </row>
    <row r="3063" spans="1:12" x14ac:dyDescent="0.2">
      <c r="A3063" t="s">
        <v>1146</v>
      </c>
      <c r="B3063" t="s">
        <v>8</v>
      </c>
      <c r="C3063">
        <v>7</v>
      </c>
      <c r="D3063">
        <v>1526020004853</v>
      </c>
      <c r="E3063" s="1">
        <v>46062</v>
      </c>
      <c r="F3063" s="1">
        <v>46064</v>
      </c>
      <c r="G3063">
        <v>410</v>
      </c>
      <c r="H3063" s="1">
        <f t="shared" si="235"/>
        <v>46069</v>
      </c>
      <c r="I3063" s="5">
        <f t="shared" si="239"/>
        <v>46253</v>
      </c>
      <c r="J3063" s="9" t="str">
        <f t="shared" si="236"/>
        <v>ชำระตรงเวลา</v>
      </c>
      <c r="K3063" s="10">
        <f t="shared" si="237"/>
        <v>0</v>
      </c>
      <c r="L3063" t="str">
        <f t="shared" si="238"/>
        <v>ลูกหนี้ชั้นดี</v>
      </c>
    </row>
    <row r="3064" spans="1:12" x14ac:dyDescent="0.2">
      <c r="A3064" t="s">
        <v>1227</v>
      </c>
      <c r="B3064" t="s">
        <v>8</v>
      </c>
      <c r="C3064">
        <v>7</v>
      </c>
      <c r="D3064">
        <v>1526020004860</v>
      </c>
      <c r="E3064" s="1">
        <v>46064</v>
      </c>
      <c r="F3064" s="1">
        <v>46064</v>
      </c>
      <c r="G3064">
        <v>2340</v>
      </c>
      <c r="H3064" s="1">
        <f t="shared" si="235"/>
        <v>46071</v>
      </c>
      <c r="I3064" s="5">
        <f t="shared" si="239"/>
        <v>46253</v>
      </c>
      <c r="J3064" s="9" t="str">
        <f t="shared" si="236"/>
        <v>ชำระตรงเวลา</v>
      </c>
      <c r="K3064" s="10">
        <f t="shared" si="237"/>
        <v>0</v>
      </c>
      <c r="L3064" t="str">
        <f t="shared" si="238"/>
        <v>ลูกหนี้ชั้นดี</v>
      </c>
    </row>
    <row r="3065" spans="1:12" x14ac:dyDescent="0.2">
      <c r="A3065" t="s">
        <v>1784</v>
      </c>
      <c r="B3065" t="s">
        <v>8</v>
      </c>
      <c r="C3065">
        <v>7</v>
      </c>
      <c r="D3065">
        <v>1526020004884</v>
      </c>
      <c r="E3065" s="1">
        <v>46062</v>
      </c>
      <c r="F3065" s="1">
        <v>46064</v>
      </c>
      <c r="G3065">
        <v>1200</v>
      </c>
      <c r="H3065" s="1">
        <f t="shared" si="235"/>
        <v>46069</v>
      </c>
      <c r="I3065" s="5">
        <f t="shared" si="239"/>
        <v>46253</v>
      </c>
      <c r="J3065" s="9" t="str">
        <f t="shared" si="236"/>
        <v>ชำระตรงเวลา</v>
      </c>
      <c r="K3065" s="10">
        <f t="shared" si="237"/>
        <v>0</v>
      </c>
      <c r="L3065" t="str">
        <f t="shared" si="238"/>
        <v>ลูกหนี้ชั้นดี</v>
      </c>
    </row>
    <row r="3066" spans="1:12" x14ac:dyDescent="0.2">
      <c r="A3066" t="s">
        <v>351</v>
      </c>
      <c r="B3066" t="s">
        <v>8</v>
      </c>
      <c r="C3066">
        <v>7</v>
      </c>
      <c r="D3066">
        <v>1526020004914</v>
      </c>
      <c r="E3066" s="1">
        <v>46062</v>
      </c>
      <c r="F3066" s="1">
        <v>46064</v>
      </c>
      <c r="G3066">
        <v>1370</v>
      </c>
      <c r="H3066" s="1">
        <f t="shared" si="235"/>
        <v>46069</v>
      </c>
      <c r="I3066" s="5">
        <f t="shared" si="239"/>
        <v>46253</v>
      </c>
      <c r="J3066" s="9" t="str">
        <f t="shared" si="236"/>
        <v>ชำระตรงเวลา</v>
      </c>
      <c r="K3066" s="10">
        <f t="shared" si="237"/>
        <v>0</v>
      </c>
      <c r="L3066" t="str">
        <f t="shared" si="238"/>
        <v>ลูกหนี้ชั้นดี</v>
      </c>
    </row>
    <row r="3067" spans="1:12" x14ac:dyDescent="0.2">
      <c r="A3067" t="s">
        <v>351</v>
      </c>
      <c r="B3067" t="s">
        <v>8</v>
      </c>
      <c r="C3067">
        <v>7</v>
      </c>
      <c r="D3067">
        <v>1526020004914</v>
      </c>
      <c r="E3067" s="1">
        <v>46062</v>
      </c>
      <c r="F3067" s="1">
        <v>46064</v>
      </c>
      <c r="G3067">
        <v>1370</v>
      </c>
      <c r="H3067" s="1">
        <f t="shared" si="235"/>
        <v>46069</v>
      </c>
      <c r="I3067" s="5">
        <f t="shared" si="239"/>
        <v>46253</v>
      </c>
      <c r="J3067" s="9" t="str">
        <f t="shared" si="236"/>
        <v>ชำระตรงเวลา</v>
      </c>
      <c r="K3067" s="10">
        <f t="shared" si="237"/>
        <v>0</v>
      </c>
      <c r="L3067" t="str">
        <f t="shared" si="238"/>
        <v>ลูกหนี้ชั้นดี</v>
      </c>
    </row>
    <row r="3068" spans="1:12" x14ac:dyDescent="0.2">
      <c r="A3068" t="s">
        <v>351</v>
      </c>
      <c r="B3068" t="s">
        <v>8</v>
      </c>
      <c r="C3068">
        <v>7</v>
      </c>
      <c r="D3068">
        <v>1526020004914</v>
      </c>
      <c r="E3068" s="1">
        <v>46062</v>
      </c>
      <c r="F3068" s="1">
        <v>46064</v>
      </c>
      <c r="G3068">
        <v>1370</v>
      </c>
      <c r="H3068" s="1">
        <f t="shared" si="235"/>
        <v>46069</v>
      </c>
      <c r="I3068" s="5">
        <f t="shared" si="239"/>
        <v>46253</v>
      </c>
      <c r="J3068" s="9" t="str">
        <f t="shared" si="236"/>
        <v>ชำระตรงเวลา</v>
      </c>
      <c r="K3068" s="10">
        <f t="shared" si="237"/>
        <v>0</v>
      </c>
      <c r="L3068" t="str">
        <f t="shared" si="238"/>
        <v>ลูกหนี้ชั้นดี</v>
      </c>
    </row>
    <row r="3069" spans="1:12" x14ac:dyDescent="0.2">
      <c r="A3069" t="s">
        <v>1785</v>
      </c>
      <c r="B3069" t="s">
        <v>8</v>
      </c>
      <c r="C3069">
        <v>7</v>
      </c>
      <c r="D3069">
        <v>1526020004938</v>
      </c>
      <c r="E3069" s="1">
        <v>46062</v>
      </c>
      <c r="F3069" s="1">
        <v>46064</v>
      </c>
      <c r="G3069">
        <v>1646</v>
      </c>
      <c r="H3069" s="1">
        <f t="shared" si="235"/>
        <v>46069</v>
      </c>
      <c r="I3069" s="5">
        <f t="shared" si="239"/>
        <v>46253</v>
      </c>
      <c r="J3069" s="9" t="str">
        <f t="shared" si="236"/>
        <v>ชำระตรงเวลา</v>
      </c>
      <c r="K3069" s="10">
        <f t="shared" si="237"/>
        <v>0</v>
      </c>
      <c r="L3069" t="str">
        <f t="shared" si="238"/>
        <v>ลูกหนี้ชั้นดี</v>
      </c>
    </row>
    <row r="3070" spans="1:12" x14ac:dyDescent="0.2">
      <c r="A3070" t="s">
        <v>1785</v>
      </c>
      <c r="B3070" t="s">
        <v>8</v>
      </c>
      <c r="C3070">
        <v>7</v>
      </c>
      <c r="D3070">
        <v>1526020004938</v>
      </c>
      <c r="E3070" s="1">
        <v>46062</v>
      </c>
      <c r="F3070" s="1">
        <v>46064</v>
      </c>
      <c r="G3070">
        <v>1646</v>
      </c>
      <c r="H3070" s="1">
        <f t="shared" si="235"/>
        <v>46069</v>
      </c>
      <c r="I3070" s="5">
        <f t="shared" si="239"/>
        <v>46253</v>
      </c>
      <c r="J3070" s="9" t="str">
        <f t="shared" si="236"/>
        <v>ค้างชำระ 1 - 30 วัน</v>
      </c>
      <c r="K3070" s="10">
        <f t="shared" si="237"/>
        <v>0</v>
      </c>
      <c r="L3070" t="str">
        <f t="shared" si="238"/>
        <v>ลูกหนี้ชั้นดี</v>
      </c>
    </row>
    <row r="3071" spans="1:12" x14ac:dyDescent="0.2">
      <c r="A3071" t="s">
        <v>1786</v>
      </c>
      <c r="B3071" t="s">
        <v>8</v>
      </c>
      <c r="C3071">
        <v>7</v>
      </c>
      <c r="D3071">
        <v>1526020004945</v>
      </c>
      <c r="E3071" s="1">
        <v>46064</v>
      </c>
      <c r="F3071" s="1">
        <v>46078</v>
      </c>
      <c r="G3071">
        <v>5482</v>
      </c>
      <c r="H3071" s="1">
        <f t="shared" si="235"/>
        <v>46071</v>
      </c>
      <c r="I3071" s="5">
        <f t="shared" si="239"/>
        <v>46253</v>
      </c>
      <c r="J3071" s="9" t="str">
        <f t="shared" si="236"/>
        <v>ชำระตรงเวลา</v>
      </c>
      <c r="K3071" s="10">
        <f t="shared" si="237"/>
        <v>7</v>
      </c>
      <c r="L3071" t="str">
        <f t="shared" si="238"/>
        <v>ลูกหนี้ชั้นดี</v>
      </c>
    </row>
    <row r="3072" spans="1:12" x14ac:dyDescent="0.2">
      <c r="A3072" t="s">
        <v>349</v>
      </c>
      <c r="B3072" t="s">
        <v>8</v>
      </c>
      <c r="C3072">
        <v>7</v>
      </c>
      <c r="D3072">
        <v>1526020004952</v>
      </c>
      <c r="E3072" s="1">
        <v>46064</v>
      </c>
      <c r="F3072" s="1">
        <v>46064</v>
      </c>
      <c r="G3072">
        <v>880</v>
      </c>
      <c r="H3072" s="1">
        <f t="shared" si="235"/>
        <v>46071</v>
      </c>
      <c r="I3072" s="5">
        <f t="shared" si="239"/>
        <v>46253</v>
      </c>
      <c r="J3072" s="9" t="str">
        <f t="shared" si="236"/>
        <v>ชำระตรงเวลา</v>
      </c>
      <c r="K3072" s="10">
        <f t="shared" si="237"/>
        <v>0</v>
      </c>
      <c r="L3072" t="str">
        <f t="shared" si="238"/>
        <v>ลูกหนี้ชั้นดี</v>
      </c>
    </row>
    <row r="3073" spans="1:12" x14ac:dyDescent="0.2">
      <c r="A3073" t="s">
        <v>349</v>
      </c>
      <c r="B3073" t="s">
        <v>8</v>
      </c>
      <c r="C3073">
        <v>7</v>
      </c>
      <c r="D3073">
        <v>1526020004952</v>
      </c>
      <c r="E3073" s="1">
        <v>46064</v>
      </c>
      <c r="F3073" s="1">
        <v>46064</v>
      </c>
      <c r="G3073">
        <v>880</v>
      </c>
      <c r="H3073" s="1">
        <f t="shared" si="235"/>
        <v>46071</v>
      </c>
      <c r="I3073" s="5">
        <f t="shared" si="239"/>
        <v>46253</v>
      </c>
      <c r="J3073" s="9" t="str">
        <f t="shared" si="236"/>
        <v>ค้างชำระ 1 - 30 วัน</v>
      </c>
      <c r="K3073" s="10">
        <f t="shared" si="237"/>
        <v>0</v>
      </c>
      <c r="L3073" t="str">
        <f t="shared" si="238"/>
        <v>ลูกหนี้ชั้นดี</v>
      </c>
    </row>
    <row r="3074" spans="1:12" x14ac:dyDescent="0.2">
      <c r="A3074" t="s">
        <v>66</v>
      </c>
      <c r="B3074" t="s">
        <v>8</v>
      </c>
      <c r="C3074">
        <v>7</v>
      </c>
      <c r="D3074">
        <v>1526020004969</v>
      </c>
      <c r="E3074" s="1">
        <v>46064</v>
      </c>
      <c r="F3074" s="1">
        <v>46073</v>
      </c>
      <c r="G3074">
        <v>920</v>
      </c>
      <c r="H3074" s="1">
        <f t="shared" ref="H3074:H3137" si="240">E3074+C3074</f>
        <v>46071</v>
      </c>
      <c r="I3074" s="5">
        <f t="shared" si="239"/>
        <v>46253</v>
      </c>
      <c r="J3074" s="9" t="str">
        <f t="shared" ref="J3074:J3137" si="241">IF(K3075&lt;=0, "ชำระตรงเวลา", IF(K3075&lt;=30, "ค้างชำระ 1 - 30 วัน", IF(K3075&lt;=60, "ค้างชำระ 31 - 60 วัน", IF(K3075&lt;=90, "ค้างชำระ 61 - 90 วัน", "ค้างชำระเกิน 90 วัน"))))</f>
        <v>ชำระตรงเวลา</v>
      </c>
      <c r="K3074" s="10">
        <f t="shared" ref="K3074:K3137" si="242">IF(OR(F3074="",F3074="(ว่าง)"), MAX(0,I3073-H3074), MAX(0,F3074-H3074))</f>
        <v>2</v>
      </c>
      <c r="L3074" t="str">
        <f t="shared" ref="L3074:L3137" si="243">IF(K3074&lt;=30, "ลูกหนี้ชั้นดี", IF(K3074&lt;=90, "ลูกหนี้เฝ้าติดตาม", "ลูกหนี้ด้อยคุณภาพ (NPL)"))</f>
        <v>ลูกหนี้ชั้นดี</v>
      </c>
    </row>
    <row r="3075" spans="1:12" x14ac:dyDescent="0.2">
      <c r="A3075" t="s">
        <v>982</v>
      </c>
      <c r="B3075" t="s">
        <v>8</v>
      </c>
      <c r="C3075">
        <v>7</v>
      </c>
      <c r="D3075">
        <v>1526020004990</v>
      </c>
      <c r="E3075" s="1">
        <v>46062</v>
      </c>
      <c r="F3075" s="1">
        <v>46064</v>
      </c>
      <c r="G3075">
        <v>540</v>
      </c>
      <c r="H3075" s="1">
        <f t="shared" si="240"/>
        <v>46069</v>
      </c>
      <c r="I3075" s="5">
        <f t="shared" si="239"/>
        <v>46253</v>
      </c>
      <c r="J3075" s="9" t="str">
        <f t="shared" si="241"/>
        <v>ชำระตรงเวลา</v>
      </c>
      <c r="K3075" s="10">
        <f t="shared" si="242"/>
        <v>0</v>
      </c>
      <c r="L3075" t="str">
        <f t="shared" si="243"/>
        <v>ลูกหนี้ชั้นดี</v>
      </c>
    </row>
    <row r="3076" spans="1:12" x14ac:dyDescent="0.2">
      <c r="A3076" t="s">
        <v>1787</v>
      </c>
      <c r="B3076" t="s">
        <v>8</v>
      </c>
      <c r="C3076">
        <v>7</v>
      </c>
      <c r="D3076">
        <v>1526020005003</v>
      </c>
      <c r="E3076" s="1">
        <v>46064</v>
      </c>
      <c r="F3076" s="1">
        <v>46064</v>
      </c>
      <c r="G3076">
        <v>3631</v>
      </c>
      <c r="H3076" s="1">
        <f t="shared" si="240"/>
        <v>46071</v>
      </c>
      <c r="I3076" s="5">
        <f t="shared" ref="I3076:I3139" si="244">I3075</f>
        <v>46253</v>
      </c>
      <c r="J3076" s="9" t="str">
        <f t="shared" si="241"/>
        <v>ชำระตรงเวลา</v>
      </c>
      <c r="K3076" s="10">
        <f t="shared" si="242"/>
        <v>0</v>
      </c>
      <c r="L3076" t="str">
        <f t="shared" si="243"/>
        <v>ลูกหนี้ชั้นดี</v>
      </c>
    </row>
    <row r="3077" spans="1:12" x14ac:dyDescent="0.2">
      <c r="A3077" t="s">
        <v>1788</v>
      </c>
      <c r="B3077" t="s">
        <v>8</v>
      </c>
      <c r="C3077">
        <v>7</v>
      </c>
      <c r="D3077">
        <v>1526020005027</v>
      </c>
      <c r="E3077" s="1">
        <v>46064</v>
      </c>
      <c r="F3077" s="1">
        <v>46064</v>
      </c>
      <c r="G3077">
        <v>3850</v>
      </c>
      <c r="H3077" s="1">
        <f t="shared" si="240"/>
        <v>46071</v>
      </c>
      <c r="I3077" s="5">
        <f t="shared" si="244"/>
        <v>46253</v>
      </c>
      <c r="J3077" s="9" t="str">
        <f t="shared" si="241"/>
        <v>ชำระตรงเวลา</v>
      </c>
      <c r="K3077" s="10">
        <f t="shared" si="242"/>
        <v>0</v>
      </c>
      <c r="L3077" t="str">
        <f t="shared" si="243"/>
        <v>ลูกหนี้ชั้นดี</v>
      </c>
    </row>
    <row r="3078" spans="1:12" x14ac:dyDescent="0.2">
      <c r="A3078" t="s">
        <v>983</v>
      </c>
      <c r="B3078" t="s">
        <v>8</v>
      </c>
      <c r="C3078">
        <v>15</v>
      </c>
      <c r="D3078">
        <v>1526020005034</v>
      </c>
      <c r="E3078" s="1">
        <v>46064</v>
      </c>
      <c r="F3078" s="1">
        <v>46067</v>
      </c>
      <c r="G3078">
        <v>150</v>
      </c>
      <c r="H3078" s="1">
        <f t="shared" si="240"/>
        <v>46079</v>
      </c>
      <c r="I3078" s="5">
        <f t="shared" si="244"/>
        <v>46253</v>
      </c>
      <c r="J3078" s="9" t="str">
        <f t="shared" si="241"/>
        <v>ค้างชำระ 1 - 30 วัน</v>
      </c>
      <c r="K3078" s="10">
        <f t="shared" si="242"/>
        <v>0</v>
      </c>
      <c r="L3078" t="str">
        <f t="shared" si="243"/>
        <v>ลูกหนี้ชั้นดี</v>
      </c>
    </row>
    <row r="3079" spans="1:12" x14ac:dyDescent="0.2">
      <c r="A3079" t="s">
        <v>1789</v>
      </c>
      <c r="B3079" t="s">
        <v>989</v>
      </c>
      <c r="C3079">
        <v>7</v>
      </c>
      <c r="D3079">
        <v>2126020012002</v>
      </c>
      <c r="E3079" s="1">
        <v>46076</v>
      </c>
      <c r="F3079" s="1">
        <v>46090</v>
      </c>
      <c r="G3079">
        <v>72510</v>
      </c>
      <c r="H3079" s="1">
        <f t="shared" si="240"/>
        <v>46083</v>
      </c>
      <c r="I3079" s="5">
        <f t="shared" si="244"/>
        <v>46253</v>
      </c>
      <c r="J3079" s="9" t="str">
        <f t="shared" si="241"/>
        <v>ค้างชำระ 1 - 30 วัน</v>
      </c>
      <c r="K3079" s="10">
        <f t="shared" si="242"/>
        <v>7</v>
      </c>
      <c r="L3079" t="str">
        <f t="shared" si="243"/>
        <v>ลูกหนี้ชั้นดี</v>
      </c>
    </row>
    <row r="3080" spans="1:12" x14ac:dyDescent="0.2">
      <c r="A3080" t="s">
        <v>1791</v>
      </c>
      <c r="B3080" t="s">
        <v>989</v>
      </c>
      <c r="C3080">
        <v>30</v>
      </c>
      <c r="D3080">
        <v>2126020013436</v>
      </c>
      <c r="E3080" s="1">
        <v>46078</v>
      </c>
      <c r="F3080" s="1">
        <v>46130</v>
      </c>
      <c r="G3080">
        <v>55171</v>
      </c>
      <c r="H3080" s="1">
        <f t="shared" si="240"/>
        <v>46108</v>
      </c>
      <c r="I3080" s="5">
        <f t="shared" si="244"/>
        <v>46253</v>
      </c>
      <c r="J3080" s="9" t="str">
        <f t="shared" si="241"/>
        <v>ค้างชำระ 1 - 30 วัน</v>
      </c>
      <c r="K3080" s="10">
        <f t="shared" si="242"/>
        <v>22</v>
      </c>
      <c r="L3080" t="str">
        <f t="shared" si="243"/>
        <v>ลูกหนี้ชั้นดี</v>
      </c>
    </row>
    <row r="3081" spans="1:12" x14ac:dyDescent="0.2">
      <c r="A3081" t="s">
        <v>1791</v>
      </c>
      <c r="B3081" t="s">
        <v>989</v>
      </c>
      <c r="C3081">
        <v>30</v>
      </c>
      <c r="D3081">
        <v>2126020013436</v>
      </c>
      <c r="E3081" s="1">
        <v>46078</v>
      </c>
      <c r="F3081" s="1">
        <v>46130</v>
      </c>
      <c r="G3081">
        <v>55171</v>
      </c>
      <c r="H3081" s="1">
        <f t="shared" si="240"/>
        <v>46108</v>
      </c>
      <c r="I3081" s="5">
        <f t="shared" si="244"/>
        <v>46253</v>
      </c>
      <c r="J3081" s="9" t="str">
        <f t="shared" si="241"/>
        <v>ค้างชำระ 1 - 30 วัน</v>
      </c>
      <c r="K3081" s="10">
        <f t="shared" si="242"/>
        <v>22</v>
      </c>
      <c r="L3081" t="str">
        <f t="shared" si="243"/>
        <v>ลูกหนี้ชั้นดี</v>
      </c>
    </row>
    <row r="3082" spans="1:12" x14ac:dyDescent="0.2">
      <c r="A3082" t="s">
        <v>172</v>
      </c>
      <c r="B3082" t="s">
        <v>989</v>
      </c>
      <c r="C3082">
        <v>15</v>
      </c>
      <c r="D3082">
        <v>2126020013634</v>
      </c>
      <c r="E3082" s="1">
        <v>46078</v>
      </c>
      <c r="F3082" s="1">
        <v>46109</v>
      </c>
      <c r="G3082">
        <v>21365</v>
      </c>
      <c r="H3082" s="1">
        <f t="shared" si="240"/>
        <v>46093</v>
      </c>
      <c r="I3082" s="5">
        <f t="shared" si="244"/>
        <v>46253</v>
      </c>
      <c r="J3082" s="9" t="str">
        <f t="shared" si="241"/>
        <v>ค้างชำระ 1 - 30 วัน</v>
      </c>
      <c r="K3082" s="10">
        <f t="shared" si="242"/>
        <v>16</v>
      </c>
      <c r="L3082" t="str">
        <f t="shared" si="243"/>
        <v>ลูกหนี้ชั้นดี</v>
      </c>
    </row>
    <row r="3083" spans="1:12" x14ac:dyDescent="0.2">
      <c r="A3083" t="s">
        <v>1792</v>
      </c>
      <c r="B3083" t="s">
        <v>989</v>
      </c>
      <c r="C3083">
        <v>15</v>
      </c>
      <c r="D3083">
        <v>2126020013641</v>
      </c>
      <c r="E3083" s="1">
        <v>46078</v>
      </c>
      <c r="F3083" s="1">
        <v>46109</v>
      </c>
      <c r="G3083">
        <v>31918</v>
      </c>
      <c r="H3083" s="1">
        <f t="shared" si="240"/>
        <v>46093</v>
      </c>
      <c r="I3083" s="5">
        <f t="shared" si="244"/>
        <v>46253</v>
      </c>
      <c r="J3083" s="9" t="str">
        <f t="shared" si="241"/>
        <v>ค้างชำระ 1 - 30 วัน</v>
      </c>
      <c r="K3083" s="10">
        <f t="shared" si="242"/>
        <v>16</v>
      </c>
      <c r="L3083" t="str">
        <f t="shared" si="243"/>
        <v>ลูกหนี้ชั้นดี</v>
      </c>
    </row>
    <row r="3084" spans="1:12" x14ac:dyDescent="0.2">
      <c r="A3084" t="s">
        <v>1793</v>
      </c>
      <c r="B3084" t="s">
        <v>989</v>
      </c>
      <c r="C3084">
        <v>15</v>
      </c>
      <c r="D3084">
        <v>2126020013658</v>
      </c>
      <c r="E3084" s="1">
        <v>46078</v>
      </c>
      <c r="F3084" s="1">
        <v>46109</v>
      </c>
      <c r="G3084">
        <v>26116</v>
      </c>
      <c r="H3084" s="1">
        <f t="shared" si="240"/>
        <v>46093</v>
      </c>
      <c r="I3084" s="5">
        <f t="shared" si="244"/>
        <v>46253</v>
      </c>
      <c r="J3084" s="9" t="str">
        <f t="shared" si="241"/>
        <v>ค้างชำระ 1 - 30 วัน</v>
      </c>
      <c r="K3084" s="10">
        <f t="shared" si="242"/>
        <v>16</v>
      </c>
      <c r="L3084" t="str">
        <f t="shared" si="243"/>
        <v>ลูกหนี้ชั้นดี</v>
      </c>
    </row>
    <row r="3085" spans="1:12" x14ac:dyDescent="0.2">
      <c r="A3085" t="s">
        <v>1794</v>
      </c>
      <c r="B3085" t="s">
        <v>989</v>
      </c>
      <c r="C3085">
        <v>15</v>
      </c>
      <c r="D3085">
        <v>2126020013665</v>
      </c>
      <c r="E3085" s="1">
        <v>46078</v>
      </c>
      <c r="F3085" s="1">
        <v>46109</v>
      </c>
      <c r="G3085">
        <v>18150</v>
      </c>
      <c r="H3085" s="1">
        <f t="shared" si="240"/>
        <v>46093</v>
      </c>
      <c r="I3085" s="5">
        <f t="shared" si="244"/>
        <v>46253</v>
      </c>
      <c r="J3085" s="9" t="str">
        <f t="shared" si="241"/>
        <v>ค้างชำระ 1 - 30 วัน</v>
      </c>
      <c r="K3085" s="10">
        <f t="shared" si="242"/>
        <v>16</v>
      </c>
      <c r="L3085" t="str">
        <f t="shared" si="243"/>
        <v>ลูกหนี้ชั้นดี</v>
      </c>
    </row>
    <row r="3086" spans="1:12" x14ac:dyDescent="0.2">
      <c r="A3086" t="s">
        <v>1795</v>
      </c>
      <c r="B3086" t="s">
        <v>989</v>
      </c>
      <c r="C3086">
        <v>15</v>
      </c>
      <c r="D3086">
        <v>2126020013672</v>
      </c>
      <c r="E3086" s="1">
        <v>46078</v>
      </c>
      <c r="F3086" s="1">
        <v>46109</v>
      </c>
      <c r="G3086">
        <v>6630</v>
      </c>
      <c r="H3086" s="1">
        <f t="shared" si="240"/>
        <v>46093</v>
      </c>
      <c r="I3086" s="5">
        <f t="shared" si="244"/>
        <v>46253</v>
      </c>
      <c r="J3086" s="9" t="str">
        <f t="shared" si="241"/>
        <v>ค้างชำระ 1 - 30 วัน</v>
      </c>
      <c r="K3086" s="10">
        <f t="shared" si="242"/>
        <v>16</v>
      </c>
      <c r="L3086" t="str">
        <f t="shared" si="243"/>
        <v>ลูกหนี้ชั้นดี</v>
      </c>
    </row>
    <row r="3087" spans="1:12" x14ac:dyDescent="0.2">
      <c r="A3087" t="s">
        <v>1796</v>
      </c>
      <c r="B3087" t="s">
        <v>989</v>
      </c>
      <c r="C3087">
        <v>30</v>
      </c>
      <c r="D3087">
        <v>2126020013771</v>
      </c>
      <c r="E3087" s="1">
        <v>46078</v>
      </c>
      <c r="F3087" s="1">
        <v>46112</v>
      </c>
      <c r="G3087">
        <v>21700</v>
      </c>
      <c r="H3087" s="1">
        <f t="shared" si="240"/>
        <v>46108</v>
      </c>
      <c r="I3087" s="5">
        <f t="shared" si="244"/>
        <v>46253</v>
      </c>
      <c r="J3087" s="9" t="str">
        <f t="shared" si="241"/>
        <v>ค้างชำระ 1 - 30 วัน</v>
      </c>
      <c r="K3087" s="10">
        <f t="shared" si="242"/>
        <v>4</v>
      </c>
      <c r="L3087" t="str">
        <f t="shared" si="243"/>
        <v>ลูกหนี้ชั้นดี</v>
      </c>
    </row>
    <row r="3088" spans="1:12" x14ac:dyDescent="0.2">
      <c r="A3088" t="s">
        <v>1797</v>
      </c>
      <c r="B3088" t="s">
        <v>989</v>
      </c>
      <c r="C3088">
        <v>30</v>
      </c>
      <c r="D3088">
        <v>2126020014730</v>
      </c>
      <c r="E3088" s="1">
        <v>46085</v>
      </c>
      <c r="F3088" s="1">
        <v>46122</v>
      </c>
      <c r="G3088">
        <v>730277</v>
      </c>
      <c r="H3088" s="1">
        <f t="shared" si="240"/>
        <v>46115</v>
      </c>
      <c r="I3088" s="5">
        <f t="shared" si="244"/>
        <v>46253</v>
      </c>
      <c r="J3088" s="9" t="str">
        <f t="shared" si="241"/>
        <v>ชำระตรงเวลา</v>
      </c>
      <c r="K3088" s="10">
        <f t="shared" si="242"/>
        <v>7</v>
      </c>
      <c r="L3088" t="str">
        <f t="shared" si="243"/>
        <v>ลูกหนี้ชั้นดี</v>
      </c>
    </row>
    <row r="3089" spans="1:12" x14ac:dyDescent="0.2">
      <c r="A3089" t="s">
        <v>1799</v>
      </c>
      <c r="B3089" t="s">
        <v>1326</v>
      </c>
      <c r="C3089">
        <v>15</v>
      </c>
      <c r="D3089">
        <v>5526020001414</v>
      </c>
      <c r="E3089" s="1">
        <v>46055</v>
      </c>
      <c r="F3089" s="1">
        <v>46070</v>
      </c>
      <c r="G3089">
        <v>1680</v>
      </c>
      <c r="H3089" s="1">
        <f t="shared" si="240"/>
        <v>46070</v>
      </c>
      <c r="I3089" s="5">
        <f t="shared" si="244"/>
        <v>46253</v>
      </c>
      <c r="J3089" s="9" t="str">
        <f t="shared" si="241"/>
        <v>ชำระตรงเวลา</v>
      </c>
      <c r="K3089" s="10">
        <f t="shared" si="242"/>
        <v>0</v>
      </c>
      <c r="L3089" t="str">
        <f t="shared" si="243"/>
        <v>ลูกหนี้ชั้นดี</v>
      </c>
    </row>
    <row r="3090" spans="1:12" x14ac:dyDescent="0.2">
      <c r="A3090" t="s">
        <v>1800</v>
      </c>
      <c r="B3090" t="s">
        <v>1326</v>
      </c>
      <c r="C3090">
        <v>15</v>
      </c>
      <c r="D3090">
        <v>5526020001438</v>
      </c>
      <c r="E3090" s="1">
        <v>46055</v>
      </c>
      <c r="F3090" s="1">
        <v>46070</v>
      </c>
      <c r="G3090">
        <v>4360</v>
      </c>
      <c r="H3090" s="1">
        <f t="shared" si="240"/>
        <v>46070</v>
      </c>
      <c r="I3090" s="5">
        <f t="shared" si="244"/>
        <v>46253</v>
      </c>
      <c r="J3090" s="9" t="str">
        <f t="shared" si="241"/>
        <v>ค้างชำระ 1 - 30 วัน</v>
      </c>
      <c r="K3090" s="10">
        <f t="shared" si="242"/>
        <v>0</v>
      </c>
      <c r="L3090" t="str">
        <f t="shared" si="243"/>
        <v>ลูกหนี้ชั้นดี</v>
      </c>
    </row>
    <row r="3091" spans="1:12" x14ac:dyDescent="0.2">
      <c r="A3091" t="s">
        <v>1801</v>
      </c>
      <c r="B3091" t="s">
        <v>106</v>
      </c>
      <c r="C3091">
        <v>7</v>
      </c>
      <c r="D3091">
        <v>5726020004136</v>
      </c>
      <c r="E3091" s="1">
        <v>46058</v>
      </c>
      <c r="F3091" s="1">
        <v>46070</v>
      </c>
      <c r="G3091">
        <v>3060</v>
      </c>
      <c r="H3091" s="1">
        <f t="shared" si="240"/>
        <v>46065</v>
      </c>
      <c r="I3091" s="5">
        <f t="shared" si="244"/>
        <v>46253</v>
      </c>
      <c r="J3091" s="9" t="str">
        <f t="shared" si="241"/>
        <v>ค้างชำระ 1 - 30 วัน</v>
      </c>
      <c r="K3091" s="10">
        <f t="shared" si="242"/>
        <v>5</v>
      </c>
      <c r="L3091" t="str">
        <f t="shared" si="243"/>
        <v>ลูกหนี้ชั้นดี</v>
      </c>
    </row>
    <row r="3092" spans="1:12" x14ac:dyDescent="0.2">
      <c r="A3092" t="s">
        <v>1802</v>
      </c>
      <c r="B3092" t="s">
        <v>1189</v>
      </c>
      <c r="C3092">
        <v>15</v>
      </c>
      <c r="D3092">
        <v>7326020007137</v>
      </c>
      <c r="E3092" s="1">
        <v>46065</v>
      </c>
      <c r="F3092" s="1">
        <v>46085</v>
      </c>
      <c r="G3092">
        <v>17210</v>
      </c>
      <c r="H3092" s="1">
        <f t="shared" si="240"/>
        <v>46080</v>
      </c>
      <c r="I3092" s="5">
        <f t="shared" si="244"/>
        <v>46253</v>
      </c>
      <c r="J3092" s="9" t="str">
        <f t="shared" si="241"/>
        <v>ชำระตรงเวลา</v>
      </c>
      <c r="K3092" s="10">
        <f t="shared" si="242"/>
        <v>5</v>
      </c>
      <c r="L3092" t="str">
        <f t="shared" si="243"/>
        <v>ลูกหนี้ชั้นดี</v>
      </c>
    </row>
    <row r="3093" spans="1:12" x14ac:dyDescent="0.2">
      <c r="A3093" t="s">
        <v>1803</v>
      </c>
      <c r="B3093" t="s">
        <v>18</v>
      </c>
      <c r="C3093">
        <v>7</v>
      </c>
      <c r="D3093">
        <v>1226020012611</v>
      </c>
      <c r="E3093" s="1">
        <v>46078</v>
      </c>
      <c r="F3093" s="1">
        <v>46081</v>
      </c>
      <c r="G3093">
        <v>1275</v>
      </c>
      <c r="H3093" s="1">
        <f t="shared" si="240"/>
        <v>46085</v>
      </c>
      <c r="I3093" s="5">
        <f t="shared" si="244"/>
        <v>46253</v>
      </c>
      <c r="J3093" s="9" t="str">
        <f t="shared" si="241"/>
        <v>ชำระตรงเวลา</v>
      </c>
      <c r="K3093" s="10">
        <f t="shared" si="242"/>
        <v>0</v>
      </c>
      <c r="L3093" t="str">
        <f t="shared" si="243"/>
        <v>ลูกหนี้ชั้นดี</v>
      </c>
    </row>
    <row r="3094" spans="1:12" x14ac:dyDescent="0.2">
      <c r="A3094" t="s">
        <v>1195</v>
      </c>
      <c r="B3094" t="s">
        <v>18</v>
      </c>
      <c r="C3094">
        <v>7</v>
      </c>
      <c r="D3094">
        <v>1226020012628</v>
      </c>
      <c r="E3094" s="1">
        <v>46078</v>
      </c>
      <c r="F3094" s="1">
        <v>46080</v>
      </c>
      <c r="G3094">
        <v>200</v>
      </c>
      <c r="H3094" s="1">
        <f t="shared" si="240"/>
        <v>46085</v>
      </c>
      <c r="I3094" s="5">
        <f t="shared" si="244"/>
        <v>46253</v>
      </c>
      <c r="J3094" s="9" t="str">
        <f t="shared" si="241"/>
        <v>ชำระตรงเวลา</v>
      </c>
      <c r="K3094" s="10">
        <f t="shared" si="242"/>
        <v>0</v>
      </c>
      <c r="L3094" t="str">
        <f t="shared" si="243"/>
        <v>ลูกหนี้ชั้นดี</v>
      </c>
    </row>
    <row r="3095" spans="1:12" x14ac:dyDescent="0.2">
      <c r="A3095" t="s">
        <v>1804</v>
      </c>
      <c r="B3095" t="s">
        <v>18</v>
      </c>
      <c r="C3095">
        <v>7</v>
      </c>
      <c r="D3095">
        <v>1226020012642</v>
      </c>
      <c r="E3095" s="1">
        <v>46078</v>
      </c>
      <c r="F3095" s="1">
        <v>46085</v>
      </c>
      <c r="G3095">
        <v>3220</v>
      </c>
      <c r="H3095" s="1">
        <f t="shared" si="240"/>
        <v>46085</v>
      </c>
      <c r="I3095" s="5">
        <f t="shared" si="244"/>
        <v>46253</v>
      </c>
      <c r="J3095" s="9" t="str">
        <f t="shared" si="241"/>
        <v>ชำระตรงเวลา</v>
      </c>
      <c r="K3095" s="10">
        <f t="shared" si="242"/>
        <v>0</v>
      </c>
      <c r="L3095" t="str">
        <f t="shared" si="243"/>
        <v>ลูกหนี้ชั้นดี</v>
      </c>
    </row>
    <row r="3096" spans="1:12" x14ac:dyDescent="0.2">
      <c r="A3096" t="s">
        <v>1804</v>
      </c>
      <c r="B3096" t="s">
        <v>18</v>
      </c>
      <c r="C3096">
        <v>7</v>
      </c>
      <c r="D3096">
        <v>1226020012642</v>
      </c>
      <c r="E3096" s="1">
        <v>46078</v>
      </c>
      <c r="F3096" s="1">
        <v>46085</v>
      </c>
      <c r="G3096">
        <v>3220</v>
      </c>
      <c r="H3096" s="1">
        <f t="shared" si="240"/>
        <v>46085</v>
      </c>
      <c r="I3096" s="5">
        <f t="shared" si="244"/>
        <v>46253</v>
      </c>
      <c r="J3096" s="9" t="str">
        <f t="shared" si="241"/>
        <v>ชำระตรงเวลา</v>
      </c>
      <c r="K3096" s="10">
        <f t="shared" si="242"/>
        <v>0</v>
      </c>
      <c r="L3096" t="str">
        <f t="shared" si="243"/>
        <v>ลูกหนี้ชั้นดี</v>
      </c>
    </row>
    <row r="3097" spans="1:12" x14ac:dyDescent="0.2">
      <c r="A3097" t="s">
        <v>265</v>
      </c>
      <c r="B3097" t="s">
        <v>18</v>
      </c>
      <c r="C3097">
        <v>7</v>
      </c>
      <c r="D3097">
        <v>1226020012659</v>
      </c>
      <c r="E3097" s="1">
        <v>46078</v>
      </c>
      <c r="F3097" s="1">
        <v>46078</v>
      </c>
      <c r="G3097">
        <v>7540</v>
      </c>
      <c r="H3097" s="1">
        <f t="shared" si="240"/>
        <v>46085</v>
      </c>
      <c r="I3097" s="5">
        <f t="shared" si="244"/>
        <v>46253</v>
      </c>
      <c r="J3097" s="9" t="str">
        <f t="shared" si="241"/>
        <v>ชำระตรงเวลา</v>
      </c>
      <c r="K3097" s="10">
        <f t="shared" si="242"/>
        <v>0</v>
      </c>
      <c r="L3097" t="str">
        <f t="shared" si="243"/>
        <v>ลูกหนี้ชั้นดี</v>
      </c>
    </row>
    <row r="3098" spans="1:12" x14ac:dyDescent="0.2">
      <c r="A3098" t="s">
        <v>1381</v>
      </c>
      <c r="B3098" t="s">
        <v>18</v>
      </c>
      <c r="C3098">
        <v>7</v>
      </c>
      <c r="D3098">
        <v>1226020012666</v>
      </c>
      <c r="E3098" s="1">
        <v>46078</v>
      </c>
      <c r="F3098" s="1">
        <v>46085</v>
      </c>
      <c r="G3098">
        <v>990</v>
      </c>
      <c r="H3098" s="1">
        <f t="shared" si="240"/>
        <v>46085</v>
      </c>
      <c r="I3098" s="5">
        <f t="shared" si="244"/>
        <v>46253</v>
      </c>
      <c r="J3098" s="9" t="str">
        <f t="shared" si="241"/>
        <v>ค้างชำระ 1 - 30 วัน</v>
      </c>
      <c r="K3098" s="10">
        <f t="shared" si="242"/>
        <v>0</v>
      </c>
      <c r="L3098" t="str">
        <f t="shared" si="243"/>
        <v>ลูกหนี้ชั้นดี</v>
      </c>
    </row>
    <row r="3099" spans="1:12" x14ac:dyDescent="0.2">
      <c r="A3099" t="s">
        <v>1805</v>
      </c>
      <c r="B3099" t="s">
        <v>18</v>
      </c>
      <c r="C3099">
        <v>7</v>
      </c>
      <c r="D3099">
        <v>1226020012673</v>
      </c>
      <c r="E3099" s="1">
        <v>46078</v>
      </c>
      <c r="F3099" s="1">
        <v>46087</v>
      </c>
      <c r="G3099">
        <v>4731</v>
      </c>
      <c r="H3099" s="1">
        <f t="shared" si="240"/>
        <v>46085</v>
      </c>
      <c r="I3099" s="5">
        <f t="shared" si="244"/>
        <v>46253</v>
      </c>
      <c r="J3099" s="9" t="str">
        <f t="shared" si="241"/>
        <v>ค้างชำระ 1 - 30 วัน</v>
      </c>
      <c r="K3099" s="10">
        <f t="shared" si="242"/>
        <v>2</v>
      </c>
      <c r="L3099" t="str">
        <f t="shared" si="243"/>
        <v>ลูกหนี้ชั้นดี</v>
      </c>
    </row>
    <row r="3100" spans="1:12" x14ac:dyDescent="0.2">
      <c r="A3100" t="s">
        <v>149</v>
      </c>
      <c r="B3100" t="s">
        <v>18</v>
      </c>
      <c r="C3100">
        <v>7</v>
      </c>
      <c r="D3100">
        <v>1226020013786</v>
      </c>
      <c r="E3100" s="1">
        <v>46078</v>
      </c>
      <c r="F3100" s="1">
        <v>46087</v>
      </c>
      <c r="G3100">
        <v>1350</v>
      </c>
      <c r="H3100" s="1">
        <f t="shared" si="240"/>
        <v>46085</v>
      </c>
      <c r="I3100" s="5">
        <f t="shared" si="244"/>
        <v>46253</v>
      </c>
      <c r="J3100" s="9" t="str">
        <f t="shared" si="241"/>
        <v>ค้างชำระ 1 - 30 วัน</v>
      </c>
      <c r="K3100" s="10">
        <f t="shared" si="242"/>
        <v>2</v>
      </c>
      <c r="L3100" t="str">
        <f t="shared" si="243"/>
        <v>ลูกหนี้ชั้นดี</v>
      </c>
    </row>
    <row r="3101" spans="1:12" x14ac:dyDescent="0.2">
      <c r="A3101" t="s">
        <v>149</v>
      </c>
      <c r="B3101" t="s">
        <v>18</v>
      </c>
      <c r="C3101">
        <v>7</v>
      </c>
      <c r="D3101">
        <v>1226020013786</v>
      </c>
      <c r="E3101" s="1">
        <v>46078</v>
      </c>
      <c r="F3101" s="1">
        <v>46087</v>
      </c>
      <c r="G3101">
        <v>1350</v>
      </c>
      <c r="H3101" s="1">
        <f t="shared" si="240"/>
        <v>46085</v>
      </c>
      <c r="I3101" s="5">
        <f t="shared" si="244"/>
        <v>46253</v>
      </c>
      <c r="J3101" s="9" t="str">
        <f t="shared" si="241"/>
        <v>ค้างชำระ 1 - 30 วัน</v>
      </c>
      <c r="K3101" s="10">
        <f t="shared" si="242"/>
        <v>2</v>
      </c>
      <c r="L3101" t="str">
        <f t="shared" si="243"/>
        <v>ลูกหนี้ชั้นดี</v>
      </c>
    </row>
    <row r="3102" spans="1:12" x14ac:dyDescent="0.2">
      <c r="A3102" t="s">
        <v>259</v>
      </c>
      <c r="B3102" t="s">
        <v>18</v>
      </c>
      <c r="C3102">
        <v>7</v>
      </c>
      <c r="D3102">
        <v>1226020013793</v>
      </c>
      <c r="E3102" s="1">
        <v>46078</v>
      </c>
      <c r="F3102" s="1">
        <v>46087</v>
      </c>
      <c r="G3102">
        <v>2590</v>
      </c>
      <c r="H3102" s="1">
        <f t="shared" si="240"/>
        <v>46085</v>
      </c>
      <c r="I3102" s="5">
        <f t="shared" si="244"/>
        <v>46253</v>
      </c>
      <c r="J3102" s="9" t="str">
        <f t="shared" si="241"/>
        <v>ค้างชำระ 1 - 30 วัน</v>
      </c>
      <c r="K3102" s="10">
        <f t="shared" si="242"/>
        <v>2</v>
      </c>
      <c r="L3102" t="str">
        <f t="shared" si="243"/>
        <v>ลูกหนี้ชั้นดี</v>
      </c>
    </row>
    <row r="3103" spans="1:12" x14ac:dyDescent="0.2">
      <c r="A3103" t="s">
        <v>259</v>
      </c>
      <c r="B3103" t="s">
        <v>18</v>
      </c>
      <c r="C3103">
        <v>7</v>
      </c>
      <c r="D3103">
        <v>1226020013793</v>
      </c>
      <c r="E3103" s="1">
        <v>46078</v>
      </c>
      <c r="F3103" s="1">
        <v>46087</v>
      </c>
      <c r="G3103">
        <v>2590</v>
      </c>
      <c r="H3103" s="1">
        <f t="shared" si="240"/>
        <v>46085</v>
      </c>
      <c r="I3103" s="5">
        <f t="shared" si="244"/>
        <v>46253</v>
      </c>
      <c r="J3103" s="9" t="str">
        <f t="shared" si="241"/>
        <v>ค้างชำระ 1 - 30 วัน</v>
      </c>
      <c r="K3103" s="10">
        <f t="shared" si="242"/>
        <v>2</v>
      </c>
      <c r="L3103" t="str">
        <f t="shared" si="243"/>
        <v>ลูกหนี้ชั้นดี</v>
      </c>
    </row>
    <row r="3104" spans="1:12" x14ac:dyDescent="0.2">
      <c r="A3104" t="s">
        <v>259</v>
      </c>
      <c r="B3104" t="s">
        <v>18</v>
      </c>
      <c r="C3104">
        <v>7</v>
      </c>
      <c r="D3104">
        <v>1226020013793</v>
      </c>
      <c r="E3104" s="1">
        <v>46078</v>
      </c>
      <c r="F3104" s="1">
        <v>46087</v>
      </c>
      <c r="G3104">
        <v>2590</v>
      </c>
      <c r="H3104" s="1">
        <f t="shared" si="240"/>
        <v>46085</v>
      </c>
      <c r="I3104" s="5">
        <f t="shared" si="244"/>
        <v>46253</v>
      </c>
      <c r="J3104" s="9" t="str">
        <f t="shared" si="241"/>
        <v>ค้างชำระ 1 - 30 วัน</v>
      </c>
      <c r="K3104" s="10">
        <f t="shared" si="242"/>
        <v>2</v>
      </c>
      <c r="L3104" t="str">
        <f t="shared" si="243"/>
        <v>ลูกหนี้ชั้นดี</v>
      </c>
    </row>
    <row r="3105" spans="1:12" x14ac:dyDescent="0.2">
      <c r="A3105" t="s">
        <v>259</v>
      </c>
      <c r="B3105" t="s">
        <v>18</v>
      </c>
      <c r="C3105">
        <v>7</v>
      </c>
      <c r="D3105">
        <v>1226020013793</v>
      </c>
      <c r="E3105" s="1">
        <v>46078</v>
      </c>
      <c r="F3105" s="1">
        <v>46087</v>
      </c>
      <c r="G3105">
        <v>2590</v>
      </c>
      <c r="H3105" s="1">
        <f t="shared" si="240"/>
        <v>46085</v>
      </c>
      <c r="I3105" s="5">
        <f t="shared" si="244"/>
        <v>46253</v>
      </c>
      <c r="J3105" s="9" t="str">
        <f t="shared" si="241"/>
        <v>ค้างชำระ 1 - 30 วัน</v>
      </c>
      <c r="K3105" s="10">
        <f t="shared" si="242"/>
        <v>2</v>
      </c>
      <c r="L3105" t="str">
        <f t="shared" si="243"/>
        <v>ลูกหนี้ชั้นดี</v>
      </c>
    </row>
    <row r="3106" spans="1:12" x14ac:dyDescent="0.2">
      <c r="A3106" t="s">
        <v>1806</v>
      </c>
      <c r="B3106" t="s">
        <v>18</v>
      </c>
      <c r="C3106">
        <v>7</v>
      </c>
      <c r="D3106">
        <v>1226020013809</v>
      </c>
      <c r="E3106" s="1">
        <v>46078</v>
      </c>
      <c r="F3106" s="1">
        <v>46087</v>
      </c>
      <c r="G3106">
        <v>1805</v>
      </c>
      <c r="H3106" s="1">
        <f t="shared" si="240"/>
        <v>46085</v>
      </c>
      <c r="I3106" s="5">
        <f t="shared" si="244"/>
        <v>46253</v>
      </c>
      <c r="J3106" s="9" t="str">
        <f t="shared" si="241"/>
        <v>ค้างชำระ 1 - 30 วัน</v>
      </c>
      <c r="K3106" s="10">
        <f t="shared" si="242"/>
        <v>2</v>
      </c>
      <c r="L3106" t="str">
        <f t="shared" si="243"/>
        <v>ลูกหนี้ชั้นดี</v>
      </c>
    </row>
    <row r="3107" spans="1:12" x14ac:dyDescent="0.2">
      <c r="A3107" t="s">
        <v>1806</v>
      </c>
      <c r="B3107" t="s">
        <v>18</v>
      </c>
      <c r="C3107">
        <v>7</v>
      </c>
      <c r="D3107">
        <v>1226020013809</v>
      </c>
      <c r="E3107" s="1">
        <v>46078</v>
      </c>
      <c r="F3107" s="1">
        <v>46087</v>
      </c>
      <c r="G3107">
        <v>1805</v>
      </c>
      <c r="H3107" s="1">
        <f t="shared" si="240"/>
        <v>46085</v>
      </c>
      <c r="I3107" s="5">
        <f t="shared" si="244"/>
        <v>46253</v>
      </c>
      <c r="J3107" s="9" t="str">
        <f t="shared" si="241"/>
        <v>ค้างชำระ 1 - 30 วัน</v>
      </c>
      <c r="K3107" s="10">
        <f t="shared" si="242"/>
        <v>2</v>
      </c>
      <c r="L3107" t="str">
        <f t="shared" si="243"/>
        <v>ลูกหนี้ชั้นดี</v>
      </c>
    </row>
    <row r="3108" spans="1:12" x14ac:dyDescent="0.2">
      <c r="A3108" t="s">
        <v>1806</v>
      </c>
      <c r="B3108" t="s">
        <v>18</v>
      </c>
      <c r="C3108">
        <v>7</v>
      </c>
      <c r="D3108">
        <v>1226020013809</v>
      </c>
      <c r="E3108" s="1">
        <v>46078</v>
      </c>
      <c r="F3108" s="1">
        <v>46087</v>
      </c>
      <c r="G3108">
        <v>1805</v>
      </c>
      <c r="H3108" s="1">
        <f t="shared" si="240"/>
        <v>46085</v>
      </c>
      <c r="I3108" s="5">
        <f t="shared" si="244"/>
        <v>46253</v>
      </c>
      <c r="J3108" s="9" t="str">
        <f t="shared" si="241"/>
        <v>ค้างชำระ 1 - 30 วัน</v>
      </c>
      <c r="K3108" s="10">
        <f t="shared" si="242"/>
        <v>2</v>
      </c>
      <c r="L3108" t="str">
        <f t="shared" si="243"/>
        <v>ลูกหนี้ชั้นดี</v>
      </c>
    </row>
    <row r="3109" spans="1:12" x14ac:dyDescent="0.2">
      <c r="A3109" t="s">
        <v>1806</v>
      </c>
      <c r="B3109" t="s">
        <v>18</v>
      </c>
      <c r="C3109">
        <v>7</v>
      </c>
      <c r="D3109">
        <v>1226020013809</v>
      </c>
      <c r="E3109" s="1">
        <v>46078</v>
      </c>
      <c r="F3109" s="1">
        <v>46087</v>
      </c>
      <c r="G3109">
        <v>1805</v>
      </c>
      <c r="H3109" s="1">
        <f t="shared" si="240"/>
        <v>46085</v>
      </c>
      <c r="I3109" s="5">
        <f t="shared" si="244"/>
        <v>46253</v>
      </c>
      <c r="J3109" s="9" t="str">
        <f t="shared" si="241"/>
        <v>ชำระตรงเวลา</v>
      </c>
      <c r="K3109" s="10">
        <f t="shared" si="242"/>
        <v>2</v>
      </c>
      <c r="L3109" t="str">
        <f t="shared" si="243"/>
        <v>ลูกหนี้ชั้นดี</v>
      </c>
    </row>
    <row r="3110" spans="1:12" x14ac:dyDescent="0.2">
      <c r="A3110" t="s">
        <v>1093</v>
      </c>
      <c r="B3110" t="s">
        <v>13</v>
      </c>
      <c r="C3110">
        <v>7</v>
      </c>
      <c r="D3110">
        <v>1326020007713</v>
      </c>
      <c r="E3110" s="1">
        <v>46067</v>
      </c>
      <c r="F3110" s="1">
        <v>46073</v>
      </c>
      <c r="G3110">
        <v>5710</v>
      </c>
      <c r="H3110" s="1">
        <f t="shared" si="240"/>
        <v>46074</v>
      </c>
      <c r="I3110" s="5">
        <f t="shared" si="244"/>
        <v>46253</v>
      </c>
      <c r="J3110" s="9" t="str">
        <f t="shared" si="241"/>
        <v>ชำระตรงเวลา</v>
      </c>
      <c r="K3110" s="10">
        <f t="shared" si="242"/>
        <v>0</v>
      </c>
      <c r="L3110" t="str">
        <f t="shared" si="243"/>
        <v>ลูกหนี้ชั้นดี</v>
      </c>
    </row>
    <row r="3111" spans="1:12" x14ac:dyDescent="0.2">
      <c r="A3111" t="s">
        <v>287</v>
      </c>
      <c r="B3111" t="s">
        <v>13</v>
      </c>
      <c r="C3111">
        <v>7</v>
      </c>
      <c r="D3111">
        <v>1326020007720</v>
      </c>
      <c r="E3111" s="1">
        <v>46067</v>
      </c>
      <c r="F3111" s="1">
        <v>46073</v>
      </c>
      <c r="G3111">
        <v>4140</v>
      </c>
      <c r="H3111" s="1">
        <f t="shared" si="240"/>
        <v>46074</v>
      </c>
      <c r="I3111" s="5">
        <f t="shared" si="244"/>
        <v>46253</v>
      </c>
      <c r="J3111" s="9" t="str">
        <f t="shared" si="241"/>
        <v>ค้างชำระ 1 - 30 วัน</v>
      </c>
      <c r="K3111" s="10">
        <f t="shared" si="242"/>
        <v>0</v>
      </c>
      <c r="L3111" t="str">
        <f t="shared" si="243"/>
        <v>ลูกหนี้ชั้นดี</v>
      </c>
    </row>
    <row r="3112" spans="1:12" x14ac:dyDescent="0.2">
      <c r="A3112" t="s">
        <v>1807</v>
      </c>
      <c r="B3112" t="s">
        <v>13</v>
      </c>
      <c r="C3112">
        <v>15</v>
      </c>
      <c r="D3112">
        <v>1326020007737</v>
      </c>
      <c r="E3112" s="1">
        <v>46067</v>
      </c>
      <c r="F3112" s="1">
        <v>46086</v>
      </c>
      <c r="G3112">
        <v>4137</v>
      </c>
      <c r="H3112" s="1">
        <f t="shared" si="240"/>
        <v>46082</v>
      </c>
      <c r="I3112" s="5">
        <f t="shared" si="244"/>
        <v>46253</v>
      </c>
      <c r="J3112" s="9" t="str">
        <f t="shared" si="241"/>
        <v>ค้างชำระ 1 - 30 วัน</v>
      </c>
      <c r="K3112" s="10">
        <f t="shared" si="242"/>
        <v>4</v>
      </c>
      <c r="L3112" t="str">
        <f t="shared" si="243"/>
        <v>ลูกหนี้ชั้นดี</v>
      </c>
    </row>
    <row r="3113" spans="1:12" x14ac:dyDescent="0.2">
      <c r="A3113" t="s">
        <v>291</v>
      </c>
      <c r="B3113" t="s">
        <v>13</v>
      </c>
      <c r="C3113">
        <v>15</v>
      </c>
      <c r="D3113">
        <v>1326020007782</v>
      </c>
      <c r="E3113" s="1">
        <v>46067</v>
      </c>
      <c r="F3113" s="1">
        <v>46087</v>
      </c>
      <c r="G3113">
        <v>42450</v>
      </c>
      <c r="H3113" s="1">
        <f t="shared" si="240"/>
        <v>46082</v>
      </c>
      <c r="I3113" s="5">
        <f t="shared" si="244"/>
        <v>46253</v>
      </c>
      <c r="J3113" s="9" t="str">
        <f t="shared" si="241"/>
        <v>ค้างชำระ 1 - 30 วัน</v>
      </c>
      <c r="K3113" s="10">
        <f t="shared" si="242"/>
        <v>5</v>
      </c>
      <c r="L3113" t="str">
        <f t="shared" si="243"/>
        <v>ลูกหนี้ชั้นดี</v>
      </c>
    </row>
    <row r="3114" spans="1:12" x14ac:dyDescent="0.2">
      <c r="A3114" t="s">
        <v>291</v>
      </c>
      <c r="B3114" t="s">
        <v>13</v>
      </c>
      <c r="C3114">
        <v>15</v>
      </c>
      <c r="D3114">
        <v>1326020007782</v>
      </c>
      <c r="E3114" s="1">
        <v>46067</v>
      </c>
      <c r="F3114" s="1">
        <v>46087</v>
      </c>
      <c r="G3114">
        <v>42450</v>
      </c>
      <c r="H3114" s="1">
        <f t="shared" si="240"/>
        <v>46082</v>
      </c>
      <c r="I3114" s="5">
        <f t="shared" si="244"/>
        <v>46253</v>
      </c>
      <c r="J3114" s="9" t="str">
        <f t="shared" si="241"/>
        <v>ชำระตรงเวลา</v>
      </c>
      <c r="K3114" s="10">
        <f t="shared" si="242"/>
        <v>5</v>
      </c>
      <c r="L3114" t="str">
        <f t="shared" si="243"/>
        <v>ลูกหนี้ชั้นดี</v>
      </c>
    </row>
    <row r="3115" spans="1:12" x14ac:dyDescent="0.2">
      <c r="A3115" t="s">
        <v>1808</v>
      </c>
      <c r="B3115" t="s">
        <v>13</v>
      </c>
      <c r="C3115">
        <v>30</v>
      </c>
      <c r="D3115">
        <v>1326020007805</v>
      </c>
      <c r="E3115" s="1">
        <v>46067</v>
      </c>
      <c r="F3115" s="1">
        <v>46069</v>
      </c>
      <c r="G3115">
        <v>32164</v>
      </c>
      <c r="H3115" s="1">
        <f t="shared" si="240"/>
        <v>46097</v>
      </c>
      <c r="I3115" s="5">
        <f t="shared" si="244"/>
        <v>46253</v>
      </c>
      <c r="J3115" s="9" t="str">
        <f t="shared" si="241"/>
        <v>ชำระตรงเวลา</v>
      </c>
      <c r="K3115" s="10">
        <f t="shared" si="242"/>
        <v>0</v>
      </c>
      <c r="L3115" t="str">
        <f t="shared" si="243"/>
        <v>ลูกหนี้ชั้นดี</v>
      </c>
    </row>
    <row r="3116" spans="1:12" x14ac:dyDescent="0.2">
      <c r="A3116" t="s">
        <v>1808</v>
      </c>
      <c r="B3116" t="s">
        <v>13</v>
      </c>
      <c r="C3116">
        <v>30</v>
      </c>
      <c r="D3116">
        <v>1326020007805</v>
      </c>
      <c r="E3116" s="1">
        <v>46067</v>
      </c>
      <c r="F3116" s="1">
        <v>46069</v>
      </c>
      <c r="G3116">
        <v>32164</v>
      </c>
      <c r="H3116" s="1">
        <f t="shared" si="240"/>
        <v>46097</v>
      </c>
      <c r="I3116" s="5">
        <f t="shared" si="244"/>
        <v>46253</v>
      </c>
      <c r="J3116" s="9" t="str">
        <f t="shared" si="241"/>
        <v>ชำระตรงเวลา</v>
      </c>
      <c r="K3116" s="10">
        <f t="shared" si="242"/>
        <v>0</v>
      </c>
      <c r="L3116" t="str">
        <f t="shared" si="243"/>
        <v>ลูกหนี้ชั้นดี</v>
      </c>
    </row>
    <row r="3117" spans="1:12" x14ac:dyDescent="0.2">
      <c r="A3117" t="s">
        <v>1807</v>
      </c>
      <c r="B3117" t="s">
        <v>13</v>
      </c>
      <c r="C3117">
        <v>7</v>
      </c>
      <c r="D3117">
        <v>1326020007812</v>
      </c>
      <c r="E3117" s="1">
        <v>46067</v>
      </c>
      <c r="F3117" s="1">
        <v>46073</v>
      </c>
      <c r="G3117">
        <v>260</v>
      </c>
      <c r="H3117" s="1">
        <f t="shared" si="240"/>
        <v>46074</v>
      </c>
      <c r="I3117" s="5">
        <f t="shared" si="244"/>
        <v>46253</v>
      </c>
      <c r="J3117" s="9" t="str">
        <f t="shared" si="241"/>
        <v>ชำระตรงเวลา</v>
      </c>
      <c r="K3117" s="10">
        <f t="shared" si="242"/>
        <v>0</v>
      </c>
      <c r="L3117" t="str">
        <f t="shared" si="243"/>
        <v>ลูกหนี้ชั้นดี</v>
      </c>
    </row>
    <row r="3118" spans="1:12" x14ac:dyDescent="0.2">
      <c r="A3118" t="s">
        <v>1807</v>
      </c>
      <c r="B3118" t="s">
        <v>13</v>
      </c>
      <c r="C3118">
        <v>7</v>
      </c>
      <c r="D3118">
        <v>1326020007812</v>
      </c>
      <c r="E3118" s="1">
        <v>46067</v>
      </c>
      <c r="F3118" s="1">
        <v>46073</v>
      </c>
      <c r="G3118">
        <v>260</v>
      </c>
      <c r="H3118" s="1">
        <f t="shared" si="240"/>
        <v>46074</v>
      </c>
      <c r="I3118" s="5">
        <f t="shared" si="244"/>
        <v>46253</v>
      </c>
      <c r="J3118" s="9" t="str">
        <f t="shared" si="241"/>
        <v>ค้างชำระ 1 - 30 วัน</v>
      </c>
      <c r="K3118" s="10">
        <f t="shared" si="242"/>
        <v>0</v>
      </c>
      <c r="L3118" t="str">
        <f t="shared" si="243"/>
        <v>ลูกหนี้ชั้นดี</v>
      </c>
    </row>
    <row r="3119" spans="1:12" x14ac:dyDescent="0.2">
      <c r="A3119" t="s">
        <v>1809</v>
      </c>
      <c r="B3119" t="s">
        <v>13</v>
      </c>
      <c r="C3119">
        <v>7</v>
      </c>
      <c r="D3119">
        <v>1326020008611</v>
      </c>
      <c r="E3119" s="1">
        <v>46069</v>
      </c>
      <c r="F3119" s="1">
        <v>46080</v>
      </c>
      <c r="G3119">
        <v>380</v>
      </c>
      <c r="H3119" s="1">
        <f t="shared" si="240"/>
        <v>46076</v>
      </c>
      <c r="I3119" s="5">
        <f t="shared" si="244"/>
        <v>46253</v>
      </c>
      <c r="J3119" s="9" t="str">
        <f t="shared" si="241"/>
        <v>ค้างชำระ 1 - 30 วัน</v>
      </c>
      <c r="K3119" s="10">
        <f t="shared" si="242"/>
        <v>4</v>
      </c>
      <c r="L3119" t="str">
        <f t="shared" si="243"/>
        <v>ลูกหนี้ชั้นดี</v>
      </c>
    </row>
    <row r="3120" spans="1:12" x14ac:dyDescent="0.2">
      <c r="A3120" t="s">
        <v>53</v>
      </c>
      <c r="B3120" t="s">
        <v>13</v>
      </c>
      <c r="C3120">
        <v>7</v>
      </c>
      <c r="D3120">
        <v>1326020008642</v>
      </c>
      <c r="E3120" s="1">
        <v>46069</v>
      </c>
      <c r="F3120" s="1">
        <v>46077</v>
      </c>
      <c r="G3120">
        <v>565</v>
      </c>
      <c r="H3120" s="1">
        <f t="shared" si="240"/>
        <v>46076</v>
      </c>
      <c r="I3120" s="5">
        <f t="shared" si="244"/>
        <v>46253</v>
      </c>
      <c r="J3120" s="9" t="str">
        <f t="shared" si="241"/>
        <v>ค้างชำระ 1 - 30 วัน</v>
      </c>
      <c r="K3120" s="10">
        <f t="shared" si="242"/>
        <v>1</v>
      </c>
      <c r="L3120" t="str">
        <f t="shared" si="243"/>
        <v>ลูกหนี้ชั้นดี</v>
      </c>
    </row>
    <row r="3121" spans="1:12" x14ac:dyDescent="0.2">
      <c r="A3121" t="s">
        <v>1810</v>
      </c>
      <c r="B3121" t="s">
        <v>13</v>
      </c>
      <c r="C3121">
        <v>7</v>
      </c>
      <c r="D3121">
        <v>1326020008659</v>
      </c>
      <c r="E3121" s="1">
        <v>46069</v>
      </c>
      <c r="F3121" s="1">
        <v>46077</v>
      </c>
      <c r="G3121">
        <v>820</v>
      </c>
      <c r="H3121" s="1">
        <f t="shared" si="240"/>
        <v>46076</v>
      </c>
      <c r="I3121" s="5">
        <f t="shared" si="244"/>
        <v>46253</v>
      </c>
      <c r="J3121" s="9" t="str">
        <f t="shared" si="241"/>
        <v>ค้างชำระ 1 - 30 วัน</v>
      </c>
      <c r="K3121" s="10">
        <f t="shared" si="242"/>
        <v>1</v>
      </c>
      <c r="L3121" t="str">
        <f t="shared" si="243"/>
        <v>ลูกหนี้ชั้นดี</v>
      </c>
    </row>
    <row r="3122" spans="1:12" x14ac:dyDescent="0.2">
      <c r="A3122" t="s">
        <v>1810</v>
      </c>
      <c r="B3122" t="s">
        <v>13</v>
      </c>
      <c r="C3122">
        <v>7</v>
      </c>
      <c r="D3122">
        <v>1326020008659</v>
      </c>
      <c r="E3122" s="1">
        <v>46069</v>
      </c>
      <c r="F3122" s="1">
        <v>46077</v>
      </c>
      <c r="G3122">
        <v>820</v>
      </c>
      <c r="H3122" s="1">
        <f t="shared" si="240"/>
        <v>46076</v>
      </c>
      <c r="I3122" s="5">
        <f t="shared" si="244"/>
        <v>46253</v>
      </c>
      <c r="J3122" s="9" t="str">
        <f t="shared" si="241"/>
        <v>ค้างชำระ 1 - 30 วัน</v>
      </c>
      <c r="K3122" s="10">
        <f t="shared" si="242"/>
        <v>1</v>
      </c>
      <c r="L3122" t="str">
        <f t="shared" si="243"/>
        <v>ลูกหนี้ชั้นดี</v>
      </c>
    </row>
    <row r="3123" spans="1:12" x14ac:dyDescent="0.2">
      <c r="A3123" t="s">
        <v>1811</v>
      </c>
      <c r="B3123" t="s">
        <v>13</v>
      </c>
      <c r="C3123">
        <v>7</v>
      </c>
      <c r="D3123">
        <v>1326020008925</v>
      </c>
      <c r="E3123" s="1">
        <v>46069</v>
      </c>
      <c r="F3123" s="1">
        <v>46077</v>
      </c>
      <c r="G3123">
        <v>2030</v>
      </c>
      <c r="H3123" s="1">
        <f t="shared" si="240"/>
        <v>46076</v>
      </c>
      <c r="I3123" s="5">
        <f t="shared" si="244"/>
        <v>46253</v>
      </c>
      <c r="J3123" s="9" t="str">
        <f t="shared" si="241"/>
        <v>ชำระตรงเวลา</v>
      </c>
      <c r="K3123" s="10">
        <f t="shared" si="242"/>
        <v>1</v>
      </c>
      <c r="L3123" t="str">
        <f t="shared" si="243"/>
        <v>ลูกหนี้ชั้นดี</v>
      </c>
    </row>
    <row r="3124" spans="1:12" x14ac:dyDescent="0.2">
      <c r="A3124" t="s">
        <v>1696</v>
      </c>
      <c r="B3124" t="s">
        <v>13</v>
      </c>
      <c r="C3124">
        <v>7</v>
      </c>
      <c r="D3124">
        <v>1326020008949</v>
      </c>
      <c r="E3124" s="1">
        <v>46069</v>
      </c>
      <c r="F3124" s="1">
        <v>46070</v>
      </c>
      <c r="G3124">
        <v>3000</v>
      </c>
      <c r="H3124" s="1">
        <f t="shared" si="240"/>
        <v>46076</v>
      </c>
      <c r="I3124" s="5">
        <f t="shared" si="244"/>
        <v>46253</v>
      </c>
      <c r="J3124" s="9" t="str">
        <f t="shared" si="241"/>
        <v>ชำระตรงเวลา</v>
      </c>
      <c r="K3124" s="10">
        <f t="shared" si="242"/>
        <v>0</v>
      </c>
      <c r="L3124" t="str">
        <f t="shared" si="243"/>
        <v>ลูกหนี้ชั้นดี</v>
      </c>
    </row>
    <row r="3125" spans="1:12" x14ac:dyDescent="0.2">
      <c r="A3125" t="s">
        <v>1697</v>
      </c>
      <c r="B3125" t="s">
        <v>13</v>
      </c>
      <c r="C3125">
        <v>7</v>
      </c>
      <c r="D3125">
        <v>1326020008956</v>
      </c>
      <c r="E3125" s="1">
        <v>46069</v>
      </c>
      <c r="F3125" s="1">
        <v>46071</v>
      </c>
      <c r="G3125">
        <v>325</v>
      </c>
      <c r="H3125" s="1">
        <f t="shared" si="240"/>
        <v>46076</v>
      </c>
      <c r="I3125" s="5">
        <f t="shared" si="244"/>
        <v>46253</v>
      </c>
      <c r="J3125" s="9" t="str">
        <f t="shared" si="241"/>
        <v>ชำระตรงเวลา</v>
      </c>
      <c r="K3125" s="10">
        <f t="shared" si="242"/>
        <v>0</v>
      </c>
      <c r="L3125" t="str">
        <f t="shared" si="243"/>
        <v>ลูกหนี้ชั้นดี</v>
      </c>
    </row>
    <row r="3126" spans="1:12" x14ac:dyDescent="0.2">
      <c r="A3126" t="s">
        <v>196</v>
      </c>
      <c r="B3126" t="s">
        <v>13</v>
      </c>
      <c r="C3126">
        <v>7</v>
      </c>
      <c r="D3126">
        <v>1326020008963</v>
      </c>
      <c r="E3126" s="1">
        <v>46069</v>
      </c>
      <c r="F3126" s="1">
        <v>46071</v>
      </c>
      <c r="G3126">
        <v>24440</v>
      </c>
      <c r="H3126" s="1">
        <f t="shared" si="240"/>
        <v>46076</v>
      </c>
      <c r="I3126" s="5">
        <f t="shared" si="244"/>
        <v>46253</v>
      </c>
      <c r="J3126" s="9" t="str">
        <f t="shared" si="241"/>
        <v>ชำระตรงเวลา</v>
      </c>
      <c r="K3126" s="10">
        <f t="shared" si="242"/>
        <v>0</v>
      </c>
      <c r="L3126" t="str">
        <f t="shared" si="243"/>
        <v>ลูกหนี้ชั้นดี</v>
      </c>
    </row>
    <row r="3127" spans="1:12" x14ac:dyDescent="0.2">
      <c r="A3127" t="s">
        <v>1812</v>
      </c>
      <c r="B3127" t="s">
        <v>13</v>
      </c>
      <c r="C3127">
        <v>7</v>
      </c>
      <c r="D3127">
        <v>1326020008994</v>
      </c>
      <c r="E3127" s="1">
        <v>46069</v>
      </c>
      <c r="F3127" s="1">
        <v>46070</v>
      </c>
      <c r="G3127">
        <v>14470</v>
      </c>
      <c r="H3127" s="1">
        <f t="shared" si="240"/>
        <v>46076</v>
      </c>
      <c r="I3127" s="5">
        <f t="shared" si="244"/>
        <v>46253</v>
      </c>
      <c r="J3127" s="9" t="str">
        <f t="shared" si="241"/>
        <v>ชำระตรงเวลา</v>
      </c>
      <c r="K3127" s="10">
        <f t="shared" si="242"/>
        <v>0</v>
      </c>
      <c r="L3127" t="str">
        <f t="shared" si="243"/>
        <v>ลูกหนี้ชั้นดี</v>
      </c>
    </row>
    <row r="3128" spans="1:12" x14ac:dyDescent="0.2">
      <c r="A3128" t="s">
        <v>1198</v>
      </c>
      <c r="B3128" t="s">
        <v>13</v>
      </c>
      <c r="C3128">
        <v>7</v>
      </c>
      <c r="D3128">
        <v>1326020009014</v>
      </c>
      <c r="E3128" s="1">
        <v>46069</v>
      </c>
      <c r="F3128" s="1">
        <v>46070</v>
      </c>
      <c r="G3128">
        <v>45</v>
      </c>
      <c r="H3128" s="1">
        <f t="shared" si="240"/>
        <v>46076</v>
      </c>
      <c r="I3128" s="5">
        <f t="shared" si="244"/>
        <v>46253</v>
      </c>
      <c r="J3128" s="9" t="str">
        <f t="shared" si="241"/>
        <v>ชำระตรงเวลา</v>
      </c>
      <c r="K3128" s="10">
        <f t="shared" si="242"/>
        <v>0</v>
      </c>
      <c r="L3128" t="str">
        <f t="shared" si="243"/>
        <v>ลูกหนี้ชั้นดี</v>
      </c>
    </row>
    <row r="3129" spans="1:12" x14ac:dyDescent="0.2">
      <c r="A3129" t="s">
        <v>1813</v>
      </c>
      <c r="B3129" t="s">
        <v>13</v>
      </c>
      <c r="C3129">
        <v>7</v>
      </c>
      <c r="D3129">
        <v>1326020009311</v>
      </c>
      <c r="E3129" s="1">
        <v>46070</v>
      </c>
      <c r="F3129" s="1">
        <v>46073</v>
      </c>
      <c r="G3129">
        <v>8100</v>
      </c>
      <c r="H3129" s="1">
        <f t="shared" si="240"/>
        <v>46077</v>
      </c>
      <c r="I3129" s="5">
        <f t="shared" si="244"/>
        <v>46253</v>
      </c>
      <c r="J3129" s="9" t="str">
        <f t="shared" si="241"/>
        <v>ชำระตรงเวลา</v>
      </c>
      <c r="K3129" s="10">
        <f t="shared" si="242"/>
        <v>0</v>
      </c>
      <c r="L3129" t="str">
        <f t="shared" si="243"/>
        <v>ลูกหนี้ชั้นดี</v>
      </c>
    </row>
    <row r="3130" spans="1:12" x14ac:dyDescent="0.2">
      <c r="A3130" t="s">
        <v>1813</v>
      </c>
      <c r="B3130" t="s">
        <v>13</v>
      </c>
      <c r="C3130">
        <v>7</v>
      </c>
      <c r="D3130">
        <v>1326020009311</v>
      </c>
      <c r="E3130" s="1">
        <v>46070</v>
      </c>
      <c r="F3130" s="1">
        <v>46073</v>
      </c>
      <c r="G3130">
        <v>8100</v>
      </c>
      <c r="H3130" s="1">
        <f t="shared" si="240"/>
        <v>46077</v>
      </c>
      <c r="I3130" s="5">
        <f t="shared" si="244"/>
        <v>46253</v>
      </c>
      <c r="J3130" s="9" t="str">
        <f t="shared" si="241"/>
        <v>ชำระตรงเวลา</v>
      </c>
      <c r="K3130" s="10">
        <f t="shared" si="242"/>
        <v>0</v>
      </c>
      <c r="L3130" t="str">
        <f t="shared" si="243"/>
        <v>ลูกหนี้ชั้นดี</v>
      </c>
    </row>
    <row r="3131" spans="1:12" x14ac:dyDescent="0.2">
      <c r="A3131" t="s">
        <v>1813</v>
      </c>
      <c r="B3131" t="s">
        <v>13</v>
      </c>
      <c r="C3131">
        <v>7</v>
      </c>
      <c r="D3131">
        <v>1326020009311</v>
      </c>
      <c r="E3131" s="1">
        <v>46070</v>
      </c>
      <c r="F3131" s="1">
        <v>46073</v>
      </c>
      <c r="G3131">
        <v>8100</v>
      </c>
      <c r="H3131" s="1">
        <f t="shared" si="240"/>
        <v>46077</v>
      </c>
      <c r="I3131" s="5">
        <f t="shared" si="244"/>
        <v>46253</v>
      </c>
      <c r="J3131" s="9" t="str">
        <f t="shared" si="241"/>
        <v>ชำระตรงเวลา</v>
      </c>
      <c r="K3131" s="10">
        <f t="shared" si="242"/>
        <v>0</v>
      </c>
      <c r="L3131" t="str">
        <f t="shared" si="243"/>
        <v>ลูกหนี้ชั้นดี</v>
      </c>
    </row>
    <row r="3132" spans="1:12" x14ac:dyDescent="0.2">
      <c r="A3132" t="s">
        <v>1813</v>
      </c>
      <c r="B3132" t="s">
        <v>13</v>
      </c>
      <c r="C3132">
        <v>7</v>
      </c>
      <c r="D3132">
        <v>1326020009311</v>
      </c>
      <c r="E3132" s="1">
        <v>46070</v>
      </c>
      <c r="F3132" s="1">
        <v>46073</v>
      </c>
      <c r="G3132">
        <v>8100</v>
      </c>
      <c r="H3132" s="1">
        <f t="shared" si="240"/>
        <v>46077</v>
      </c>
      <c r="I3132" s="5">
        <f t="shared" si="244"/>
        <v>46253</v>
      </c>
      <c r="J3132" s="9" t="str">
        <f t="shared" si="241"/>
        <v>ชำระตรงเวลา</v>
      </c>
      <c r="K3132" s="10">
        <f t="shared" si="242"/>
        <v>0</v>
      </c>
      <c r="L3132" t="str">
        <f t="shared" si="243"/>
        <v>ลูกหนี้ชั้นดี</v>
      </c>
    </row>
    <row r="3133" spans="1:12" x14ac:dyDescent="0.2">
      <c r="A3133" t="s">
        <v>1813</v>
      </c>
      <c r="B3133" t="s">
        <v>13</v>
      </c>
      <c r="C3133">
        <v>7</v>
      </c>
      <c r="D3133">
        <v>1326020009311</v>
      </c>
      <c r="E3133" s="1">
        <v>46070</v>
      </c>
      <c r="F3133" s="1">
        <v>46073</v>
      </c>
      <c r="G3133">
        <v>8100</v>
      </c>
      <c r="H3133" s="1">
        <f t="shared" si="240"/>
        <v>46077</v>
      </c>
      <c r="I3133" s="5">
        <f t="shared" si="244"/>
        <v>46253</v>
      </c>
      <c r="J3133" s="9" t="str">
        <f t="shared" si="241"/>
        <v>ชำระตรงเวลา</v>
      </c>
      <c r="K3133" s="10">
        <f t="shared" si="242"/>
        <v>0</v>
      </c>
      <c r="L3133" t="str">
        <f t="shared" si="243"/>
        <v>ลูกหนี้ชั้นดี</v>
      </c>
    </row>
    <row r="3134" spans="1:12" x14ac:dyDescent="0.2">
      <c r="A3134" t="s">
        <v>1813</v>
      </c>
      <c r="B3134" t="s">
        <v>13</v>
      </c>
      <c r="C3134">
        <v>7</v>
      </c>
      <c r="D3134">
        <v>1326020009311</v>
      </c>
      <c r="E3134" s="1">
        <v>46070</v>
      </c>
      <c r="F3134" s="1">
        <v>46073</v>
      </c>
      <c r="G3134">
        <v>8100</v>
      </c>
      <c r="H3134" s="1">
        <f t="shared" si="240"/>
        <v>46077</v>
      </c>
      <c r="I3134" s="5">
        <f t="shared" si="244"/>
        <v>46253</v>
      </c>
      <c r="J3134" s="9" t="str">
        <f t="shared" si="241"/>
        <v>ชำระตรงเวลา</v>
      </c>
      <c r="K3134" s="10">
        <f t="shared" si="242"/>
        <v>0</v>
      </c>
      <c r="L3134" t="str">
        <f t="shared" si="243"/>
        <v>ลูกหนี้ชั้นดี</v>
      </c>
    </row>
    <row r="3135" spans="1:12" x14ac:dyDescent="0.2">
      <c r="A3135" t="s">
        <v>1813</v>
      </c>
      <c r="B3135" t="s">
        <v>13</v>
      </c>
      <c r="C3135">
        <v>7</v>
      </c>
      <c r="D3135">
        <v>1326020009311</v>
      </c>
      <c r="E3135" s="1">
        <v>46070</v>
      </c>
      <c r="F3135" s="1">
        <v>46073</v>
      </c>
      <c r="G3135">
        <v>8100</v>
      </c>
      <c r="H3135" s="1">
        <f t="shared" si="240"/>
        <v>46077</v>
      </c>
      <c r="I3135" s="5">
        <f t="shared" si="244"/>
        <v>46253</v>
      </c>
      <c r="J3135" s="9" t="str">
        <f t="shared" si="241"/>
        <v>ชำระตรงเวลา</v>
      </c>
      <c r="K3135" s="10">
        <f t="shared" si="242"/>
        <v>0</v>
      </c>
      <c r="L3135" t="str">
        <f t="shared" si="243"/>
        <v>ลูกหนี้ชั้นดี</v>
      </c>
    </row>
    <row r="3136" spans="1:12" x14ac:dyDescent="0.2">
      <c r="A3136" t="s">
        <v>1813</v>
      </c>
      <c r="B3136" t="s">
        <v>13</v>
      </c>
      <c r="C3136">
        <v>7</v>
      </c>
      <c r="D3136">
        <v>1326020009311</v>
      </c>
      <c r="E3136" s="1">
        <v>46070</v>
      </c>
      <c r="F3136" s="1">
        <v>46073</v>
      </c>
      <c r="G3136">
        <v>8100</v>
      </c>
      <c r="H3136" s="1">
        <f t="shared" si="240"/>
        <v>46077</v>
      </c>
      <c r="I3136" s="5">
        <f t="shared" si="244"/>
        <v>46253</v>
      </c>
      <c r="J3136" s="9" t="str">
        <f t="shared" si="241"/>
        <v>ชำระตรงเวลา</v>
      </c>
      <c r="K3136" s="10">
        <f t="shared" si="242"/>
        <v>0</v>
      </c>
      <c r="L3136" t="str">
        <f t="shared" si="243"/>
        <v>ลูกหนี้ชั้นดี</v>
      </c>
    </row>
    <row r="3137" spans="1:12" x14ac:dyDescent="0.2">
      <c r="A3137" t="s">
        <v>1813</v>
      </c>
      <c r="B3137" t="s">
        <v>13</v>
      </c>
      <c r="C3137">
        <v>7</v>
      </c>
      <c r="D3137">
        <v>1326020009311</v>
      </c>
      <c r="E3137" s="1">
        <v>46070</v>
      </c>
      <c r="F3137" s="1">
        <v>46073</v>
      </c>
      <c r="G3137">
        <v>8100</v>
      </c>
      <c r="H3137" s="1">
        <f t="shared" si="240"/>
        <v>46077</v>
      </c>
      <c r="I3137" s="5">
        <f t="shared" si="244"/>
        <v>46253</v>
      </c>
      <c r="J3137" s="9" t="str">
        <f t="shared" si="241"/>
        <v>ชำระตรงเวลา</v>
      </c>
      <c r="K3137" s="10">
        <f t="shared" si="242"/>
        <v>0</v>
      </c>
      <c r="L3137" t="str">
        <f t="shared" si="243"/>
        <v>ลูกหนี้ชั้นดี</v>
      </c>
    </row>
    <row r="3138" spans="1:12" x14ac:dyDescent="0.2">
      <c r="A3138" t="s">
        <v>1813</v>
      </c>
      <c r="B3138" t="s">
        <v>13</v>
      </c>
      <c r="C3138">
        <v>7</v>
      </c>
      <c r="D3138">
        <v>1326020009311</v>
      </c>
      <c r="E3138" s="1">
        <v>46070</v>
      </c>
      <c r="F3138" s="1">
        <v>46073</v>
      </c>
      <c r="G3138">
        <v>8100</v>
      </c>
      <c r="H3138" s="1">
        <f t="shared" ref="H3138:H3201" si="245">E3138+C3138</f>
        <v>46077</v>
      </c>
      <c r="I3138" s="5">
        <f t="shared" si="244"/>
        <v>46253</v>
      </c>
      <c r="J3138" s="9" t="str">
        <f t="shared" ref="J3138:J3201" si="246">IF(K3139&lt;=0, "ชำระตรงเวลา", IF(K3139&lt;=30, "ค้างชำระ 1 - 30 วัน", IF(K3139&lt;=60, "ค้างชำระ 31 - 60 วัน", IF(K3139&lt;=90, "ค้างชำระ 61 - 90 วัน", "ค้างชำระเกิน 90 วัน"))))</f>
        <v>ชำระตรงเวลา</v>
      </c>
      <c r="K3138" s="10">
        <f t="shared" ref="K3138:K3201" si="247">IF(OR(F3138="",F3138="(ว่าง)"), MAX(0,I3137-H3138), MAX(0,F3138-H3138))</f>
        <v>0</v>
      </c>
      <c r="L3138" t="str">
        <f t="shared" ref="L3138:L3201" si="248">IF(K3138&lt;=30, "ลูกหนี้ชั้นดี", IF(K3138&lt;=90, "ลูกหนี้เฝ้าติดตาม", "ลูกหนี้ด้อยคุณภาพ (NPL)"))</f>
        <v>ลูกหนี้ชั้นดี</v>
      </c>
    </row>
    <row r="3139" spans="1:12" x14ac:dyDescent="0.2">
      <c r="A3139" t="s">
        <v>1813</v>
      </c>
      <c r="B3139" t="s">
        <v>13</v>
      </c>
      <c r="C3139">
        <v>7</v>
      </c>
      <c r="D3139">
        <v>1326020009311</v>
      </c>
      <c r="E3139" s="1">
        <v>46070</v>
      </c>
      <c r="F3139" s="1">
        <v>46073</v>
      </c>
      <c r="G3139">
        <v>8100</v>
      </c>
      <c r="H3139" s="1">
        <f t="shared" si="245"/>
        <v>46077</v>
      </c>
      <c r="I3139" s="5">
        <f t="shared" si="244"/>
        <v>46253</v>
      </c>
      <c r="J3139" s="9" t="str">
        <f t="shared" si="246"/>
        <v>ชำระตรงเวลา</v>
      </c>
      <c r="K3139" s="10">
        <f t="shared" si="247"/>
        <v>0</v>
      </c>
      <c r="L3139" t="str">
        <f t="shared" si="248"/>
        <v>ลูกหนี้ชั้นดี</v>
      </c>
    </row>
    <row r="3140" spans="1:12" x14ac:dyDescent="0.2">
      <c r="A3140" t="s">
        <v>1813</v>
      </c>
      <c r="B3140" t="s">
        <v>13</v>
      </c>
      <c r="C3140">
        <v>7</v>
      </c>
      <c r="D3140">
        <v>1326020009311</v>
      </c>
      <c r="E3140" s="1">
        <v>46070</v>
      </c>
      <c r="F3140" s="1">
        <v>46073</v>
      </c>
      <c r="G3140">
        <v>8100</v>
      </c>
      <c r="H3140" s="1">
        <f t="shared" si="245"/>
        <v>46077</v>
      </c>
      <c r="I3140" s="5">
        <f t="shared" ref="I3140:I3203" si="249">I3139</f>
        <v>46253</v>
      </c>
      <c r="J3140" s="9" t="str">
        <f t="shared" si="246"/>
        <v>ชำระตรงเวลา</v>
      </c>
      <c r="K3140" s="10">
        <f t="shared" si="247"/>
        <v>0</v>
      </c>
      <c r="L3140" t="str">
        <f t="shared" si="248"/>
        <v>ลูกหนี้ชั้นดี</v>
      </c>
    </row>
    <row r="3141" spans="1:12" x14ac:dyDescent="0.2">
      <c r="A3141" t="s">
        <v>1813</v>
      </c>
      <c r="B3141" t="s">
        <v>13</v>
      </c>
      <c r="C3141">
        <v>7</v>
      </c>
      <c r="D3141">
        <v>1326020009311</v>
      </c>
      <c r="E3141" s="1">
        <v>46070</v>
      </c>
      <c r="F3141" s="1">
        <v>46073</v>
      </c>
      <c r="G3141">
        <v>8100</v>
      </c>
      <c r="H3141" s="1">
        <f t="shared" si="245"/>
        <v>46077</v>
      </c>
      <c r="I3141" s="5">
        <f t="shared" si="249"/>
        <v>46253</v>
      </c>
      <c r="J3141" s="9" t="str">
        <f t="shared" si="246"/>
        <v>ชำระตรงเวลา</v>
      </c>
      <c r="K3141" s="10">
        <f t="shared" si="247"/>
        <v>0</v>
      </c>
      <c r="L3141" t="str">
        <f t="shared" si="248"/>
        <v>ลูกหนี้ชั้นดี</v>
      </c>
    </row>
    <row r="3142" spans="1:12" x14ac:dyDescent="0.2">
      <c r="A3142" t="s">
        <v>1813</v>
      </c>
      <c r="B3142" t="s">
        <v>13</v>
      </c>
      <c r="C3142">
        <v>7</v>
      </c>
      <c r="D3142">
        <v>1326020009311</v>
      </c>
      <c r="E3142" s="1">
        <v>46070</v>
      </c>
      <c r="F3142" s="1">
        <v>46073</v>
      </c>
      <c r="G3142">
        <v>8100</v>
      </c>
      <c r="H3142" s="1">
        <f t="shared" si="245"/>
        <v>46077</v>
      </c>
      <c r="I3142" s="5">
        <f t="shared" si="249"/>
        <v>46253</v>
      </c>
      <c r="J3142" s="9" t="str">
        <f t="shared" si="246"/>
        <v>ชำระตรงเวลา</v>
      </c>
      <c r="K3142" s="10">
        <f t="shared" si="247"/>
        <v>0</v>
      </c>
      <c r="L3142" t="str">
        <f t="shared" si="248"/>
        <v>ลูกหนี้ชั้นดี</v>
      </c>
    </row>
    <row r="3143" spans="1:12" x14ac:dyDescent="0.2">
      <c r="A3143" t="s">
        <v>1813</v>
      </c>
      <c r="B3143" t="s">
        <v>13</v>
      </c>
      <c r="C3143">
        <v>7</v>
      </c>
      <c r="D3143">
        <v>1326020009311</v>
      </c>
      <c r="E3143" s="1">
        <v>46070</v>
      </c>
      <c r="F3143" s="1">
        <v>46073</v>
      </c>
      <c r="G3143">
        <v>8100</v>
      </c>
      <c r="H3143" s="1">
        <f t="shared" si="245"/>
        <v>46077</v>
      </c>
      <c r="I3143" s="5">
        <f t="shared" si="249"/>
        <v>46253</v>
      </c>
      <c r="J3143" s="9" t="str">
        <f t="shared" si="246"/>
        <v>ชำระตรงเวลา</v>
      </c>
      <c r="K3143" s="10">
        <f t="shared" si="247"/>
        <v>0</v>
      </c>
      <c r="L3143" t="str">
        <f t="shared" si="248"/>
        <v>ลูกหนี้ชั้นดี</v>
      </c>
    </row>
    <row r="3144" spans="1:12" x14ac:dyDescent="0.2">
      <c r="A3144" t="s">
        <v>1813</v>
      </c>
      <c r="B3144" t="s">
        <v>13</v>
      </c>
      <c r="C3144">
        <v>7</v>
      </c>
      <c r="D3144">
        <v>1326020009311</v>
      </c>
      <c r="E3144" s="1">
        <v>46070</v>
      </c>
      <c r="F3144" s="1">
        <v>46073</v>
      </c>
      <c r="G3144">
        <v>8100</v>
      </c>
      <c r="H3144" s="1">
        <f t="shared" si="245"/>
        <v>46077</v>
      </c>
      <c r="I3144" s="5">
        <f t="shared" si="249"/>
        <v>46253</v>
      </c>
      <c r="J3144" s="9" t="str">
        <f t="shared" si="246"/>
        <v>ชำระตรงเวลา</v>
      </c>
      <c r="K3144" s="10">
        <f t="shared" si="247"/>
        <v>0</v>
      </c>
      <c r="L3144" t="str">
        <f t="shared" si="248"/>
        <v>ลูกหนี้ชั้นดี</v>
      </c>
    </row>
    <row r="3145" spans="1:12" x14ac:dyDescent="0.2">
      <c r="A3145" t="s">
        <v>1813</v>
      </c>
      <c r="B3145" t="s">
        <v>13</v>
      </c>
      <c r="C3145">
        <v>7</v>
      </c>
      <c r="D3145">
        <v>1326020009311</v>
      </c>
      <c r="E3145" s="1">
        <v>46070</v>
      </c>
      <c r="F3145" s="1">
        <v>46073</v>
      </c>
      <c r="G3145">
        <v>8100</v>
      </c>
      <c r="H3145" s="1">
        <f t="shared" si="245"/>
        <v>46077</v>
      </c>
      <c r="I3145" s="5">
        <f t="shared" si="249"/>
        <v>46253</v>
      </c>
      <c r="J3145" s="9" t="str">
        <f t="shared" si="246"/>
        <v>ค้างชำระ 1 - 30 วัน</v>
      </c>
      <c r="K3145" s="10">
        <f t="shared" si="247"/>
        <v>0</v>
      </c>
      <c r="L3145" t="str">
        <f t="shared" si="248"/>
        <v>ลูกหนี้ชั้นดี</v>
      </c>
    </row>
    <row r="3146" spans="1:12" x14ac:dyDescent="0.2">
      <c r="A3146" t="s">
        <v>186</v>
      </c>
      <c r="B3146" t="s">
        <v>13</v>
      </c>
      <c r="C3146">
        <v>7</v>
      </c>
      <c r="D3146">
        <v>1326020009328</v>
      </c>
      <c r="E3146" s="1">
        <v>46070</v>
      </c>
      <c r="F3146" s="1">
        <v>46078</v>
      </c>
      <c r="G3146">
        <v>1650</v>
      </c>
      <c r="H3146" s="1">
        <f t="shared" si="245"/>
        <v>46077</v>
      </c>
      <c r="I3146" s="5">
        <f t="shared" si="249"/>
        <v>46253</v>
      </c>
      <c r="J3146" s="9" t="str">
        <f t="shared" si="246"/>
        <v>ชำระตรงเวลา</v>
      </c>
      <c r="K3146" s="10">
        <f t="shared" si="247"/>
        <v>1</v>
      </c>
      <c r="L3146" t="str">
        <f t="shared" si="248"/>
        <v>ลูกหนี้ชั้นดี</v>
      </c>
    </row>
    <row r="3147" spans="1:12" x14ac:dyDescent="0.2">
      <c r="A3147" t="s">
        <v>1814</v>
      </c>
      <c r="B3147" t="s">
        <v>8</v>
      </c>
      <c r="C3147">
        <v>7</v>
      </c>
      <c r="D3147">
        <v>1526020011073</v>
      </c>
      <c r="E3147" s="1">
        <v>46073</v>
      </c>
      <c r="F3147" s="1">
        <v>46080</v>
      </c>
      <c r="G3147">
        <v>3765</v>
      </c>
      <c r="H3147" s="1">
        <f t="shared" si="245"/>
        <v>46080</v>
      </c>
      <c r="I3147" s="5">
        <f t="shared" si="249"/>
        <v>46253</v>
      </c>
      <c r="J3147" s="9" t="str">
        <f t="shared" si="246"/>
        <v>ชำระตรงเวลา</v>
      </c>
      <c r="K3147" s="10">
        <f t="shared" si="247"/>
        <v>0</v>
      </c>
      <c r="L3147" t="str">
        <f t="shared" si="248"/>
        <v>ลูกหนี้ชั้นดี</v>
      </c>
    </row>
    <row r="3148" spans="1:12" x14ac:dyDescent="0.2">
      <c r="A3148" t="s">
        <v>1815</v>
      </c>
      <c r="B3148" t="s">
        <v>8</v>
      </c>
      <c r="C3148">
        <v>7</v>
      </c>
      <c r="D3148">
        <v>1526020011080</v>
      </c>
      <c r="E3148" s="1">
        <v>46072</v>
      </c>
      <c r="F3148" s="1">
        <v>46073</v>
      </c>
      <c r="G3148">
        <v>380</v>
      </c>
      <c r="H3148" s="1">
        <f t="shared" si="245"/>
        <v>46079</v>
      </c>
      <c r="I3148" s="5">
        <f t="shared" si="249"/>
        <v>46253</v>
      </c>
      <c r="J3148" s="9" t="str">
        <f t="shared" si="246"/>
        <v>ชำระตรงเวลา</v>
      </c>
      <c r="K3148" s="10">
        <f t="shared" si="247"/>
        <v>0</v>
      </c>
      <c r="L3148" t="str">
        <f t="shared" si="248"/>
        <v>ลูกหนี้ชั้นดี</v>
      </c>
    </row>
    <row r="3149" spans="1:12" x14ac:dyDescent="0.2">
      <c r="A3149" t="s">
        <v>1134</v>
      </c>
      <c r="B3149" t="s">
        <v>8</v>
      </c>
      <c r="C3149">
        <v>7</v>
      </c>
      <c r="D3149">
        <v>1526020011097</v>
      </c>
      <c r="E3149" s="1">
        <v>46073</v>
      </c>
      <c r="F3149" s="1">
        <v>46077</v>
      </c>
      <c r="G3149">
        <v>20</v>
      </c>
      <c r="H3149" s="1">
        <f t="shared" si="245"/>
        <v>46080</v>
      </c>
      <c r="I3149" s="5">
        <f t="shared" si="249"/>
        <v>46253</v>
      </c>
      <c r="J3149" s="9" t="str">
        <f t="shared" si="246"/>
        <v>ค้างชำระ 1 - 30 วัน</v>
      </c>
      <c r="K3149" s="10">
        <f t="shared" si="247"/>
        <v>0</v>
      </c>
      <c r="L3149" t="str">
        <f t="shared" si="248"/>
        <v>ลูกหนี้ชั้นดี</v>
      </c>
    </row>
    <row r="3150" spans="1:12" x14ac:dyDescent="0.2">
      <c r="A3150" t="s">
        <v>1816</v>
      </c>
      <c r="B3150" t="s">
        <v>8</v>
      </c>
      <c r="C3150">
        <v>7</v>
      </c>
      <c r="D3150">
        <v>1526020011103</v>
      </c>
      <c r="E3150" s="1">
        <v>46073</v>
      </c>
      <c r="F3150" s="1">
        <v>46084</v>
      </c>
      <c r="G3150">
        <v>300</v>
      </c>
      <c r="H3150" s="1">
        <f t="shared" si="245"/>
        <v>46080</v>
      </c>
      <c r="I3150" s="5">
        <f t="shared" si="249"/>
        <v>46253</v>
      </c>
      <c r="J3150" s="9" t="str">
        <f t="shared" si="246"/>
        <v>ชำระตรงเวลา</v>
      </c>
      <c r="K3150" s="10">
        <f t="shared" si="247"/>
        <v>4</v>
      </c>
      <c r="L3150" t="str">
        <f t="shared" si="248"/>
        <v>ลูกหนี้ชั้นดี</v>
      </c>
    </row>
    <row r="3151" spans="1:12" x14ac:dyDescent="0.2">
      <c r="A3151" t="s">
        <v>1620</v>
      </c>
      <c r="B3151" t="s">
        <v>8</v>
      </c>
      <c r="C3151">
        <v>7</v>
      </c>
      <c r="D3151">
        <v>1526020011110</v>
      </c>
      <c r="E3151" s="1">
        <v>46074</v>
      </c>
      <c r="F3151" s="1">
        <v>46080</v>
      </c>
      <c r="G3151">
        <v>170</v>
      </c>
      <c r="H3151" s="1">
        <f t="shared" si="245"/>
        <v>46081</v>
      </c>
      <c r="I3151" s="5">
        <f t="shared" si="249"/>
        <v>46253</v>
      </c>
      <c r="J3151" s="9" t="str">
        <f t="shared" si="246"/>
        <v>ค้างชำระ 1 - 30 วัน</v>
      </c>
      <c r="K3151" s="10">
        <f t="shared" si="247"/>
        <v>0</v>
      </c>
      <c r="L3151" t="str">
        <f t="shared" si="248"/>
        <v>ลูกหนี้ชั้นดี</v>
      </c>
    </row>
    <row r="3152" spans="1:12" x14ac:dyDescent="0.2">
      <c r="A3152" t="s">
        <v>9</v>
      </c>
      <c r="B3152" t="s">
        <v>8</v>
      </c>
      <c r="C3152">
        <v>7</v>
      </c>
      <c r="D3152">
        <v>1526020011127</v>
      </c>
      <c r="E3152" s="1">
        <v>46073</v>
      </c>
      <c r="F3152" s="1">
        <v>46084</v>
      </c>
      <c r="G3152">
        <v>900</v>
      </c>
      <c r="H3152" s="1">
        <f t="shared" si="245"/>
        <v>46080</v>
      </c>
      <c r="I3152" s="5">
        <f t="shared" si="249"/>
        <v>46253</v>
      </c>
      <c r="J3152" s="9" t="str">
        <f t="shared" si="246"/>
        <v>ชำระตรงเวลา</v>
      </c>
      <c r="K3152" s="10">
        <f t="shared" si="247"/>
        <v>4</v>
      </c>
      <c r="L3152" t="str">
        <f t="shared" si="248"/>
        <v>ลูกหนี้ชั้นดี</v>
      </c>
    </row>
    <row r="3153" spans="1:12" x14ac:dyDescent="0.2">
      <c r="A3153" t="s">
        <v>1817</v>
      </c>
      <c r="B3153" t="s">
        <v>8</v>
      </c>
      <c r="C3153">
        <v>7</v>
      </c>
      <c r="D3153">
        <v>1526020011134</v>
      </c>
      <c r="E3153" s="1">
        <v>46072</v>
      </c>
      <c r="F3153" s="1">
        <v>46073</v>
      </c>
      <c r="G3153">
        <v>795</v>
      </c>
      <c r="H3153" s="1">
        <f t="shared" si="245"/>
        <v>46079</v>
      </c>
      <c r="I3153" s="5">
        <f t="shared" si="249"/>
        <v>46253</v>
      </c>
      <c r="J3153" s="9" t="str">
        <f t="shared" si="246"/>
        <v>ค้างชำระ 1 - 30 วัน</v>
      </c>
      <c r="K3153" s="10">
        <f t="shared" si="247"/>
        <v>0</v>
      </c>
      <c r="L3153" t="str">
        <f t="shared" si="248"/>
        <v>ลูกหนี้ชั้นดี</v>
      </c>
    </row>
    <row r="3154" spans="1:12" x14ac:dyDescent="0.2">
      <c r="A3154" t="s">
        <v>1818</v>
      </c>
      <c r="B3154" t="s">
        <v>8</v>
      </c>
      <c r="C3154">
        <v>10</v>
      </c>
      <c r="D3154">
        <v>1526020011141</v>
      </c>
      <c r="E3154" s="1">
        <v>46073</v>
      </c>
      <c r="F3154" s="1">
        <v>46085</v>
      </c>
      <c r="G3154">
        <v>3070</v>
      </c>
      <c r="H3154" s="1">
        <f t="shared" si="245"/>
        <v>46083</v>
      </c>
      <c r="I3154" s="5">
        <f t="shared" si="249"/>
        <v>46253</v>
      </c>
      <c r="J3154" s="9" t="str">
        <f t="shared" si="246"/>
        <v>ค้างชำระ 1 - 30 วัน</v>
      </c>
      <c r="K3154" s="10">
        <f t="shared" si="247"/>
        <v>2</v>
      </c>
      <c r="L3154" t="str">
        <f t="shared" si="248"/>
        <v>ลูกหนี้ชั้นดี</v>
      </c>
    </row>
    <row r="3155" spans="1:12" x14ac:dyDescent="0.2">
      <c r="A3155" t="s">
        <v>1819</v>
      </c>
      <c r="B3155" t="s">
        <v>8</v>
      </c>
      <c r="C3155">
        <v>30</v>
      </c>
      <c r="D3155">
        <v>1526020011226</v>
      </c>
      <c r="E3155" s="1">
        <v>46074</v>
      </c>
      <c r="F3155" s="1">
        <v>46106</v>
      </c>
      <c r="G3155">
        <v>30000</v>
      </c>
      <c r="H3155" s="1">
        <f t="shared" si="245"/>
        <v>46104</v>
      </c>
      <c r="I3155" s="5">
        <f t="shared" si="249"/>
        <v>46253</v>
      </c>
      <c r="J3155" s="9" t="str">
        <f t="shared" si="246"/>
        <v>ชำระตรงเวลา</v>
      </c>
      <c r="K3155" s="10">
        <f t="shared" si="247"/>
        <v>2</v>
      </c>
      <c r="L3155" t="str">
        <f t="shared" si="248"/>
        <v>ลูกหนี้ชั้นดี</v>
      </c>
    </row>
    <row r="3156" spans="1:12" x14ac:dyDescent="0.2">
      <c r="A3156" t="s">
        <v>971</v>
      </c>
      <c r="B3156" t="s">
        <v>8</v>
      </c>
      <c r="C3156">
        <v>7</v>
      </c>
      <c r="D3156">
        <v>1526020011714</v>
      </c>
      <c r="E3156" s="1">
        <v>46078</v>
      </c>
      <c r="F3156" s="1">
        <v>46079</v>
      </c>
      <c r="G3156">
        <v>5530</v>
      </c>
      <c r="H3156" s="1">
        <f t="shared" si="245"/>
        <v>46085</v>
      </c>
      <c r="I3156" s="5">
        <f t="shared" si="249"/>
        <v>46253</v>
      </c>
      <c r="J3156" s="9" t="str">
        <f t="shared" si="246"/>
        <v>ค้างชำระ 1 - 30 วัน</v>
      </c>
      <c r="K3156" s="10">
        <f t="shared" si="247"/>
        <v>0</v>
      </c>
      <c r="L3156" t="str">
        <f t="shared" si="248"/>
        <v>ลูกหนี้ชั้นดี</v>
      </c>
    </row>
    <row r="3157" spans="1:12" x14ac:dyDescent="0.2">
      <c r="A3157" t="s">
        <v>1820</v>
      </c>
      <c r="B3157" t="s">
        <v>8</v>
      </c>
      <c r="C3157">
        <v>7</v>
      </c>
      <c r="D3157">
        <v>1526020011738</v>
      </c>
      <c r="E3157" s="1">
        <v>46077</v>
      </c>
      <c r="F3157" s="1">
        <v>46086</v>
      </c>
      <c r="G3157">
        <v>3530</v>
      </c>
      <c r="H3157" s="1">
        <f t="shared" si="245"/>
        <v>46084</v>
      </c>
      <c r="I3157" s="5">
        <f t="shared" si="249"/>
        <v>46253</v>
      </c>
      <c r="J3157" s="9" t="str">
        <f t="shared" si="246"/>
        <v>ค้างชำระ 1 - 30 วัน</v>
      </c>
      <c r="K3157" s="10">
        <f t="shared" si="247"/>
        <v>2</v>
      </c>
      <c r="L3157" t="str">
        <f t="shared" si="248"/>
        <v>ลูกหนี้ชั้นดี</v>
      </c>
    </row>
    <row r="3158" spans="1:12" x14ac:dyDescent="0.2">
      <c r="A3158" t="s">
        <v>1821</v>
      </c>
      <c r="B3158" t="s">
        <v>8</v>
      </c>
      <c r="C3158">
        <v>7</v>
      </c>
      <c r="D3158">
        <v>1526020011752</v>
      </c>
      <c r="E3158" s="1">
        <v>46077</v>
      </c>
      <c r="F3158" s="1">
        <v>46086</v>
      </c>
      <c r="G3158">
        <v>1080</v>
      </c>
      <c r="H3158" s="1">
        <f t="shared" si="245"/>
        <v>46084</v>
      </c>
      <c r="I3158" s="5">
        <f t="shared" si="249"/>
        <v>46253</v>
      </c>
      <c r="J3158" s="9" t="str">
        <f t="shared" si="246"/>
        <v>ชำระตรงเวลา</v>
      </c>
      <c r="K3158" s="10">
        <f t="shared" si="247"/>
        <v>2</v>
      </c>
      <c r="L3158" t="str">
        <f t="shared" si="248"/>
        <v>ลูกหนี้ชั้นดี</v>
      </c>
    </row>
    <row r="3159" spans="1:12" x14ac:dyDescent="0.2">
      <c r="A3159" t="s">
        <v>1822</v>
      </c>
      <c r="B3159" t="s">
        <v>8</v>
      </c>
      <c r="C3159">
        <v>7</v>
      </c>
      <c r="D3159">
        <v>1526020011769</v>
      </c>
      <c r="E3159" s="1">
        <v>46076</v>
      </c>
      <c r="F3159" s="1">
        <v>46077</v>
      </c>
      <c r="G3159">
        <v>1660</v>
      </c>
      <c r="H3159" s="1">
        <f t="shared" si="245"/>
        <v>46083</v>
      </c>
      <c r="I3159" s="5">
        <f t="shared" si="249"/>
        <v>46253</v>
      </c>
      <c r="J3159" s="9" t="str">
        <f t="shared" si="246"/>
        <v>ค้างชำระ 1 - 30 วัน</v>
      </c>
      <c r="K3159" s="10">
        <f t="shared" si="247"/>
        <v>0</v>
      </c>
      <c r="L3159" t="str">
        <f t="shared" si="248"/>
        <v>ลูกหนี้ชั้นดี</v>
      </c>
    </row>
    <row r="3160" spans="1:12" x14ac:dyDescent="0.2">
      <c r="A3160" t="s">
        <v>1823</v>
      </c>
      <c r="B3160" t="s">
        <v>8</v>
      </c>
      <c r="C3160">
        <v>7</v>
      </c>
      <c r="D3160">
        <v>1526020011783</v>
      </c>
      <c r="E3160" s="1">
        <v>46077</v>
      </c>
      <c r="F3160" s="1">
        <v>46085</v>
      </c>
      <c r="G3160">
        <v>5300</v>
      </c>
      <c r="H3160" s="1">
        <f t="shared" si="245"/>
        <v>46084</v>
      </c>
      <c r="I3160" s="5">
        <f t="shared" si="249"/>
        <v>46253</v>
      </c>
      <c r="J3160" s="9" t="str">
        <f t="shared" si="246"/>
        <v>ชำระตรงเวลา</v>
      </c>
      <c r="K3160" s="10">
        <f t="shared" si="247"/>
        <v>1</v>
      </c>
      <c r="L3160" t="str">
        <f t="shared" si="248"/>
        <v>ลูกหนี้ชั้นดี</v>
      </c>
    </row>
    <row r="3161" spans="1:12" x14ac:dyDescent="0.2">
      <c r="A3161" t="s">
        <v>1824</v>
      </c>
      <c r="B3161" t="s">
        <v>8</v>
      </c>
      <c r="C3161">
        <v>7</v>
      </c>
      <c r="D3161">
        <v>1526020011790</v>
      </c>
      <c r="E3161" s="1">
        <v>46077</v>
      </c>
      <c r="F3161" s="1">
        <v>46078</v>
      </c>
      <c r="G3161">
        <v>980</v>
      </c>
      <c r="H3161" s="1">
        <f t="shared" si="245"/>
        <v>46084</v>
      </c>
      <c r="I3161" s="5">
        <f t="shared" si="249"/>
        <v>46253</v>
      </c>
      <c r="J3161" s="9" t="str">
        <f t="shared" si="246"/>
        <v>ชำระตรงเวลา</v>
      </c>
      <c r="K3161" s="10">
        <f t="shared" si="247"/>
        <v>0</v>
      </c>
      <c r="L3161" t="str">
        <f t="shared" si="248"/>
        <v>ลูกหนี้ชั้นดี</v>
      </c>
    </row>
    <row r="3162" spans="1:12" x14ac:dyDescent="0.2">
      <c r="A3162" t="s">
        <v>1825</v>
      </c>
      <c r="B3162" t="s">
        <v>8</v>
      </c>
      <c r="C3162">
        <v>7</v>
      </c>
      <c r="D3162">
        <v>1526020011806</v>
      </c>
      <c r="E3162" s="1">
        <v>46078</v>
      </c>
      <c r="F3162" s="1">
        <v>46081</v>
      </c>
      <c r="G3162">
        <v>2370</v>
      </c>
      <c r="H3162" s="1">
        <f t="shared" si="245"/>
        <v>46085</v>
      </c>
      <c r="I3162" s="5">
        <f t="shared" si="249"/>
        <v>46253</v>
      </c>
      <c r="J3162" s="9" t="str">
        <f t="shared" si="246"/>
        <v>ชำระตรงเวลา</v>
      </c>
      <c r="K3162" s="10">
        <f t="shared" si="247"/>
        <v>0</v>
      </c>
      <c r="L3162" t="str">
        <f t="shared" si="248"/>
        <v>ลูกหนี้ชั้นดี</v>
      </c>
    </row>
    <row r="3163" spans="1:12" x14ac:dyDescent="0.2">
      <c r="A3163" t="s">
        <v>351</v>
      </c>
      <c r="B3163" t="s">
        <v>8</v>
      </c>
      <c r="C3163">
        <v>7</v>
      </c>
      <c r="D3163">
        <v>1526020011813</v>
      </c>
      <c r="E3163" s="1">
        <v>46078</v>
      </c>
      <c r="F3163" s="1">
        <v>46080</v>
      </c>
      <c r="G3163">
        <v>2695</v>
      </c>
      <c r="H3163" s="1">
        <f t="shared" si="245"/>
        <v>46085</v>
      </c>
      <c r="I3163" s="5">
        <f t="shared" si="249"/>
        <v>46253</v>
      </c>
      <c r="J3163" s="9" t="str">
        <f t="shared" si="246"/>
        <v>ค้างชำระ 1 - 30 วัน</v>
      </c>
      <c r="K3163" s="10">
        <f t="shared" si="247"/>
        <v>0</v>
      </c>
      <c r="L3163" t="str">
        <f t="shared" si="248"/>
        <v>ลูกหนี้ชั้นดี</v>
      </c>
    </row>
    <row r="3164" spans="1:12" x14ac:dyDescent="0.2">
      <c r="A3164" t="s">
        <v>351</v>
      </c>
      <c r="B3164" t="s">
        <v>8</v>
      </c>
      <c r="C3164">
        <v>7</v>
      </c>
      <c r="D3164">
        <v>1526020011820</v>
      </c>
      <c r="E3164" s="1">
        <v>46077</v>
      </c>
      <c r="F3164" s="1">
        <v>46094</v>
      </c>
      <c r="G3164">
        <v>400</v>
      </c>
      <c r="H3164" s="1">
        <f t="shared" si="245"/>
        <v>46084</v>
      </c>
      <c r="I3164" s="5">
        <f t="shared" si="249"/>
        <v>46253</v>
      </c>
      <c r="J3164" s="9" t="str">
        <f t="shared" si="246"/>
        <v>ชำระตรงเวลา</v>
      </c>
      <c r="K3164" s="10">
        <f t="shared" si="247"/>
        <v>10</v>
      </c>
      <c r="L3164" t="str">
        <f t="shared" si="248"/>
        <v>ลูกหนี้ชั้นดี</v>
      </c>
    </row>
    <row r="3165" spans="1:12" x14ac:dyDescent="0.2">
      <c r="A3165" t="s">
        <v>1781</v>
      </c>
      <c r="B3165" t="s">
        <v>8</v>
      </c>
      <c r="C3165">
        <v>7</v>
      </c>
      <c r="D3165">
        <v>1526020011837</v>
      </c>
      <c r="E3165" s="1">
        <v>46078</v>
      </c>
      <c r="F3165" s="1">
        <v>46080</v>
      </c>
      <c r="G3165">
        <v>90</v>
      </c>
      <c r="H3165" s="1">
        <f t="shared" si="245"/>
        <v>46085</v>
      </c>
      <c r="I3165" s="5">
        <f t="shared" si="249"/>
        <v>46253</v>
      </c>
      <c r="J3165" s="9" t="str">
        <f t="shared" si="246"/>
        <v>ชำระตรงเวลา</v>
      </c>
      <c r="K3165" s="10">
        <f t="shared" si="247"/>
        <v>0</v>
      </c>
      <c r="L3165" t="str">
        <f t="shared" si="248"/>
        <v>ลูกหนี้ชั้นดี</v>
      </c>
    </row>
    <row r="3166" spans="1:12" x14ac:dyDescent="0.2">
      <c r="A3166" t="s">
        <v>1781</v>
      </c>
      <c r="B3166" t="s">
        <v>8</v>
      </c>
      <c r="C3166">
        <v>7</v>
      </c>
      <c r="D3166">
        <v>1526020011837</v>
      </c>
      <c r="E3166" s="1">
        <v>46078</v>
      </c>
      <c r="F3166" s="1">
        <v>46080</v>
      </c>
      <c r="G3166">
        <v>90</v>
      </c>
      <c r="H3166" s="1">
        <f t="shared" si="245"/>
        <v>46085</v>
      </c>
      <c r="I3166" s="5">
        <f t="shared" si="249"/>
        <v>46253</v>
      </c>
      <c r="J3166" s="9" t="str">
        <f t="shared" si="246"/>
        <v>ชำระตรงเวลา</v>
      </c>
      <c r="K3166" s="10">
        <f t="shared" si="247"/>
        <v>0</v>
      </c>
      <c r="L3166" t="str">
        <f t="shared" si="248"/>
        <v>ลูกหนี้ชั้นดี</v>
      </c>
    </row>
    <row r="3167" spans="1:12" x14ac:dyDescent="0.2">
      <c r="A3167" t="s">
        <v>1826</v>
      </c>
      <c r="B3167" t="s">
        <v>8</v>
      </c>
      <c r="C3167">
        <v>7</v>
      </c>
      <c r="D3167">
        <v>1526020011844</v>
      </c>
      <c r="E3167" s="1">
        <v>46077</v>
      </c>
      <c r="F3167" s="1">
        <v>46078</v>
      </c>
      <c r="G3167">
        <v>1020</v>
      </c>
      <c r="H3167" s="1">
        <f t="shared" si="245"/>
        <v>46084</v>
      </c>
      <c r="I3167" s="5">
        <f t="shared" si="249"/>
        <v>46253</v>
      </c>
      <c r="J3167" s="9" t="str">
        <f t="shared" si="246"/>
        <v>ชำระตรงเวลา</v>
      </c>
      <c r="K3167" s="10">
        <f t="shared" si="247"/>
        <v>0</v>
      </c>
      <c r="L3167" t="str">
        <f t="shared" si="248"/>
        <v>ลูกหนี้ชั้นดี</v>
      </c>
    </row>
    <row r="3168" spans="1:12" x14ac:dyDescent="0.2">
      <c r="A3168" t="s">
        <v>1826</v>
      </c>
      <c r="B3168" t="s">
        <v>8</v>
      </c>
      <c r="C3168">
        <v>7</v>
      </c>
      <c r="D3168">
        <v>1526020011844</v>
      </c>
      <c r="E3168" s="1">
        <v>46077</v>
      </c>
      <c r="F3168" s="1">
        <v>46078</v>
      </c>
      <c r="G3168">
        <v>1020</v>
      </c>
      <c r="H3168" s="1">
        <f t="shared" si="245"/>
        <v>46084</v>
      </c>
      <c r="I3168" s="5">
        <f t="shared" si="249"/>
        <v>46253</v>
      </c>
      <c r="J3168" s="9" t="str">
        <f t="shared" si="246"/>
        <v>ชำระตรงเวลา</v>
      </c>
      <c r="K3168" s="10">
        <f t="shared" si="247"/>
        <v>0</v>
      </c>
      <c r="L3168" t="str">
        <f t="shared" si="248"/>
        <v>ลูกหนี้ชั้นดี</v>
      </c>
    </row>
    <row r="3169" spans="1:12" x14ac:dyDescent="0.2">
      <c r="A3169" t="s">
        <v>1827</v>
      </c>
      <c r="B3169" t="s">
        <v>8</v>
      </c>
      <c r="C3169">
        <v>7</v>
      </c>
      <c r="D3169">
        <v>1526020011851</v>
      </c>
      <c r="E3169" s="1">
        <v>46076</v>
      </c>
      <c r="F3169" s="1">
        <v>46077</v>
      </c>
      <c r="G3169">
        <v>520</v>
      </c>
      <c r="H3169" s="1">
        <f t="shared" si="245"/>
        <v>46083</v>
      </c>
      <c r="I3169" s="5">
        <f t="shared" si="249"/>
        <v>46253</v>
      </c>
      <c r="J3169" s="9" t="str">
        <f t="shared" si="246"/>
        <v>ชำระตรงเวลา</v>
      </c>
      <c r="K3169" s="10">
        <f t="shared" si="247"/>
        <v>0</v>
      </c>
      <c r="L3169" t="str">
        <f t="shared" si="248"/>
        <v>ลูกหนี้ชั้นดี</v>
      </c>
    </row>
    <row r="3170" spans="1:12" x14ac:dyDescent="0.2">
      <c r="A3170" t="s">
        <v>95</v>
      </c>
      <c r="B3170" t="s">
        <v>8</v>
      </c>
      <c r="C3170">
        <v>7</v>
      </c>
      <c r="D3170">
        <v>1526020011868</v>
      </c>
      <c r="E3170" s="1">
        <v>46078</v>
      </c>
      <c r="F3170" s="1">
        <v>46078</v>
      </c>
      <c r="G3170">
        <v>80</v>
      </c>
      <c r="H3170" s="1">
        <f t="shared" si="245"/>
        <v>46085</v>
      </c>
      <c r="I3170" s="5">
        <f t="shared" si="249"/>
        <v>46253</v>
      </c>
      <c r="J3170" s="9" t="str">
        <f t="shared" si="246"/>
        <v>ชำระตรงเวลา</v>
      </c>
      <c r="K3170" s="10">
        <f t="shared" si="247"/>
        <v>0</v>
      </c>
      <c r="L3170" t="str">
        <f t="shared" si="248"/>
        <v>ลูกหนี้ชั้นดี</v>
      </c>
    </row>
    <row r="3171" spans="1:12" x14ac:dyDescent="0.2">
      <c r="A3171" t="s">
        <v>1828</v>
      </c>
      <c r="B3171" t="s">
        <v>8</v>
      </c>
      <c r="C3171">
        <v>7</v>
      </c>
      <c r="D3171">
        <v>1526020011875</v>
      </c>
      <c r="E3171" s="1">
        <v>46078</v>
      </c>
      <c r="F3171" s="1">
        <v>46079</v>
      </c>
      <c r="G3171">
        <v>135</v>
      </c>
      <c r="H3171" s="1">
        <f t="shared" si="245"/>
        <v>46085</v>
      </c>
      <c r="I3171" s="5">
        <f t="shared" si="249"/>
        <v>46253</v>
      </c>
      <c r="J3171" s="9" t="str">
        <f t="shared" si="246"/>
        <v>ค้างชำระ 1 - 30 วัน</v>
      </c>
      <c r="K3171" s="10">
        <f t="shared" si="247"/>
        <v>0</v>
      </c>
      <c r="L3171" t="str">
        <f t="shared" si="248"/>
        <v>ลูกหนี้ชั้นดี</v>
      </c>
    </row>
    <row r="3172" spans="1:12" x14ac:dyDescent="0.2">
      <c r="A3172" t="s">
        <v>1829</v>
      </c>
      <c r="B3172" t="s">
        <v>8</v>
      </c>
      <c r="C3172">
        <v>7</v>
      </c>
      <c r="D3172">
        <v>1526020011882</v>
      </c>
      <c r="E3172" s="1">
        <v>46078</v>
      </c>
      <c r="F3172" s="1">
        <v>46086</v>
      </c>
      <c r="G3172">
        <v>70</v>
      </c>
      <c r="H3172" s="1">
        <f t="shared" si="245"/>
        <v>46085</v>
      </c>
      <c r="I3172" s="5">
        <f t="shared" si="249"/>
        <v>46253</v>
      </c>
      <c r="J3172" s="9" t="str">
        <f t="shared" si="246"/>
        <v>ค้างชำระ 1 - 30 วัน</v>
      </c>
      <c r="K3172" s="10">
        <f t="shared" si="247"/>
        <v>1</v>
      </c>
      <c r="L3172" t="str">
        <f t="shared" si="248"/>
        <v>ลูกหนี้ชั้นดี</v>
      </c>
    </row>
    <row r="3173" spans="1:12" x14ac:dyDescent="0.2">
      <c r="A3173" t="s">
        <v>235</v>
      </c>
      <c r="B3173" t="s">
        <v>8</v>
      </c>
      <c r="C3173">
        <v>7</v>
      </c>
      <c r="D3173">
        <v>1526020011905</v>
      </c>
      <c r="E3173" s="1">
        <v>46077</v>
      </c>
      <c r="F3173" s="1">
        <v>46085</v>
      </c>
      <c r="G3173">
        <v>4175</v>
      </c>
      <c r="H3173" s="1">
        <f t="shared" si="245"/>
        <v>46084</v>
      </c>
      <c r="I3173" s="5">
        <f t="shared" si="249"/>
        <v>46253</v>
      </c>
      <c r="J3173" s="9" t="str">
        <f t="shared" si="246"/>
        <v>ชำระตรงเวลา</v>
      </c>
      <c r="K3173" s="10">
        <f t="shared" si="247"/>
        <v>1</v>
      </c>
      <c r="L3173" t="str">
        <f t="shared" si="248"/>
        <v>ลูกหนี้ชั้นดี</v>
      </c>
    </row>
    <row r="3174" spans="1:12" x14ac:dyDescent="0.2">
      <c r="A3174" t="s">
        <v>1830</v>
      </c>
      <c r="B3174" t="s">
        <v>8</v>
      </c>
      <c r="C3174">
        <v>15</v>
      </c>
      <c r="D3174">
        <v>1526020012230</v>
      </c>
      <c r="E3174" s="1">
        <v>46077</v>
      </c>
      <c r="F3174" s="1">
        <v>46077</v>
      </c>
      <c r="G3174">
        <v>1000</v>
      </c>
      <c r="H3174" s="1">
        <f t="shared" si="245"/>
        <v>46092</v>
      </c>
      <c r="I3174" s="5">
        <f t="shared" si="249"/>
        <v>46253</v>
      </c>
      <c r="J3174" s="9" t="str">
        <f t="shared" si="246"/>
        <v>ค้างชำระ 1 - 30 วัน</v>
      </c>
      <c r="K3174" s="10">
        <f t="shared" si="247"/>
        <v>0</v>
      </c>
      <c r="L3174" t="str">
        <f t="shared" si="248"/>
        <v>ลูกหนี้ชั้นดี</v>
      </c>
    </row>
    <row r="3175" spans="1:12" x14ac:dyDescent="0.2">
      <c r="A3175" t="s">
        <v>1309</v>
      </c>
      <c r="B3175" t="s">
        <v>8</v>
      </c>
      <c r="C3175">
        <v>15</v>
      </c>
      <c r="D3175">
        <v>1526020012278</v>
      </c>
      <c r="E3175" s="1">
        <v>46078</v>
      </c>
      <c r="F3175" s="1">
        <v>46106</v>
      </c>
      <c r="G3175">
        <v>280</v>
      </c>
      <c r="H3175" s="1">
        <f t="shared" si="245"/>
        <v>46093</v>
      </c>
      <c r="I3175" s="5">
        <f t="shared" si="249"/>
        <v>46253</v>
      </c>
      <c r="J3175" s="9" t="str">
        <f t="shared" si="246"/>
        <v>ชำระตรงเวลา</v>
      </c>
      <c r="K3175" s="10">
        <f t="shared" si="247"/>
        <v>13</v>
      </c>
      <c r="L3175" t="str">
        <f t="shared" si="248"/>
        <v>ลูกหนี้ชั้นดี</v>
      </c>
    </row>
    <row r="3176" spans="1:12" x14ac:dyDescent="0.2">
      <c r="A3176" t="s">
        <v>1787</v>
      </c>
      <c r="B3176" t="s">
        <v>8</v>
      </c>
      <c r="C3176">
        <v>7</v>
      </c>
      <c r="D3176">
        <v>1526020012285</v>
      </c>
      <c r="E3176" s="1">
        <v>46077</v>
      </c>
      <c r="F3176" s="1">
        <v>46078</v>
      </c>
      <c r="G3176">
        <v>506</v>
      </c>
      <c r="H3176" s="1">
        <f t="shared" si="245"/>
        <v>46084</v>
      </c>
      <c r="I3176" s="5">
        <f t="shared" si="249"/>
        <v>46253</v>
      </c>
      <c r="J3176" s="9" t="str">
        <f t="shared" si="246"/>
        <v>ชำระตรงเวลา</v>
      </c>
      <c r="K3176" s="10">
        <f t="shared" si="247"/>
        <v>0</v>
      </c>
      <c r="L3176" t="str">
        <f t="shared" si="248"/>
        <v>ลูกหนี้ชั้นดี</v>
      </c>
    </row>
    <row r="3177" spans="1:12" x14ac:dyDescent="0.2">
      <c r="A3177" t="s">
        <v>1787</v>
      </c>
      <c r="B3177" t="s">
        <v>8</v>
      </c>
      <c r="C3177">
        <v>7</v>
      </c>
      <c r="D3177">
        <v>1526020012285</v>
      </c>
      <c r="E3177" s="1">
        <v>46077</v>
      </c>
      <c r="F3177" s="1">
        <v>46078</v>
      </c>
      <c r="G3177">
        <v>506</v>
      </c>
      <c r="H3177" s="1">
        <f t="shared" si="245"/>
        <v>46084</v>
      </c>
      <c r="I3177" s="5">
        <f t="shared" si="249"/>
        <v>46253</v>
      </c>
      <c r="J3177" s="9" t="str">
        <f t="shared" si="246"/>
        <v>ชำระตรงเวลา</v>
      </c>
      <c r="K3177" s="10">
        <f t="shared" si="247"/>
        <v>0</v>
      </c>
      <c r="L3177" t="str">
        <f t="shared" si="248"/>
        <v>ลูกหนี้ชั้นดี</v>
      </c>
    </row>
    <row r="3178" spans="1:12" x14ac:dyDescent="0.2">
      <c r="A3178" t="s">
        <v>1628</v>
      </c>
      <c r="B3178" t="s">
        <v>8</v>
      </c>
      <c r="C3178">
        <v>7</v>
      </c>
      <c r="D3178">
        <v>1526020012292</v>
      </c>
      <c r="E3178" s="1">
        <v>46078</v>
      </c>
      <c r="F3178" s="1">
        <v>46084</v>
      </c>
      <c r="G3178">
        <v>2140</v>
      </c>
      <c r="H3178" s="1">
        <f t="shared" si="245"/>
        <v>46085</v>
      </c>
      <c r="I3178" s="5">
        <f t="shared" si="249"/>
        <v>46253</v>
      </c>
      <c r="J3178" s="9" t="str">
        <f t="shared" si="246"/>
        <v>ค้างชำระ 1 - 30 วัน</v>
      </c>
      <c r="K3178" s="10">
        <f t="shared" si="247"/>
        <v>0</v>
      </c>
      <c r="L3178" t="str">
        <f t="shared" si="248"/>
        <v>ลูกหนี้ชั้นดี</v>
      </c>
    </row>
    <row r="3179" spans="1:12" x14ac:dyDescent="0.2">
      <c r="A3179" t="s">
        <v>349</v>
      </c>
      <c r="B3179" t="s">
        <v>8</v>
      </c>
      <c r="C3179">
        <v>7</v>
      </c>
      <c r="D3179">
        <v>1526020012308</v>
      </c>
      <c r="E3179" s="1">
        <v>46078</v>
      </c>
      <c r="F3179" s="1">
        <v>46091</v>
      </c>
      <c r="G3179">
        <v>6640</v>
      </c>
      <c r="H3179" s="1">
        <f t="shared" si="245"/>
        <v>46085</v>
      </c>
      <c r="I3179" s="5">
        <f t="shared" si="249"/>
        <v>46253</v>
      </c>
      <c r="J3179" s="9" t="str">
        <f t="shared" si="246"/>
        <v>ค้างชำระ 1 - 30 วัน</v>
      </c>
      <c r="K3179" s="10">
        <f t="shared" si="247"/>
        <v>6</v>
      </c>
      <c r="L3179" t="str">
        <f t="shared" si="248"/>
        <v>ลูกหนี้ชั้นดี</v>
      </c>
    </row>
    <row r="3180" spans="1:12" x14ac:dyDescent="0.2">
      <c r="A3180" t="s">
        <v>349</v>
      </c>
      <c r="B3180" t="s">
        <v>8</v>
      </c>
      <c r="C3180">
        <v>7</v>
      </c>
      <c r="D3180">
        <v>1526020012308</v>
      </c>
      <c r="E3180" s="1">
        <v>46078</v>
      </c>
      <c r="F3180" s="1">
        <v>46091</v>
      </c>
      <c r="G3180">
        <v>6640</v>
      </c>
      <c r="H3180" s="1">
        <f t="shared" si="245"/>
        <v>46085</v>
      </c>
      <c r="I3180" s="5">
        <f t="shared" si="249"/>
        <v>46253</v>
      </c>
      <c r="J3180" s="9" t="str">
        <f t="shared" si="246"/>
        <v>ชำระตรงเวลา</v>
      </c>
      <c r="K3180" s="10">
        <f t="shared" si="247"/>
        <v>6</v>
      </c>
      <c r="L3180" t="str">
        <f t="shared" si="248"/>
        <v>ลูกหนี้ชั้นดี</v>
      </c>
    </row>
    <row r="3181" spans="1:12" x14ac:dyDescent="0.2">
      <c r="A3181" t="s">
        <v>1222</v>
      </c>
      <c r="B3181" t="s">
        <v>8</v>
      </c>
      <c r="C3181">
        <v>7</v>
      </c>
      <c r="D3181">
        <v>1526020012315</v>
      </c>
      <c r="E3181" s="1">
        <v>46079</v>
      </c>
      <c r="F3181" s="1">
        <v>46080</v>
      </c>
      <c r="G3181">
        <v>830</v>
      </c>
      <c r="H3181" s="1">
        <f t="shared" si="245"/>
        <v>46086</v>
      </c>
      <c r="I3181" s="5">
        <f t="shared" si="249"/>
        <v>46253</v>
      </c>
      <c r="J3181" s="9" t="str">
        <f t="shared" si="246"/>
        <v>ชำระตรงเวลา</v>
      </c>
      <c r="K3181" s="10">
        <f t="shared" si="247"/>
        <v>0</v>
      </c>
      <c r="L3181" t="str">
        <f t="shared" si="248"/>
        <v>ลูกหนี้ชั้นดี</v>
      </c>
    </row>
    <row r="3182" spans="1:12" x14ac:dyDescent="0.2">
      <c r="A3182" t="s">
        <v>1222</v>
      </c>
      <c r="B3182" t="s">
        <v>8</v>
      </c>
      <c r="C3182">
        <v>7</v>
      </c>
      <c r="D3182">
        <v>1526020012315</v>
      </c>
      <c r="E3182" s="1">
        <v>46079</v>
      </c>
      <c r="F3182" s="1">
        <v>46080</v>
      </c>
      <c r="G3182">
        <v>830</v>
      </c>
      <c r="H3182" s="1">
        <f t="shared" si="245"/>
        <v>46086</v>
      </c>
      <c r="I3182" s="5">
        <f t="shared" si="249"/>
        <v>46253</v>
      </c>
      <c r="J3182" s="9" t="str">
        <f t="shared" si="246"/>
        <v>ชำระตรงเวลา</v>
      </c>
      <c r="K3182" s="10">
        <f t="shared" si="247"/>
        <v>0</v>
      </c>
      <c r="L3182" t="str">
        <f t="shared" si="248"/>
        <v>ลูกหนี้ชั้นดี</v>
      </c>
    </row>
    <row r="3183" spans="1:12" x14ac:dyDescent="0.2">
      <c r="A3183" t="s">
        <v>1217</v>
      </c>
      <c r="B3183" t="s">
        <v>8</v>
      </c>
      <c r="C3183">
        <v>30</v>
      </c>
      <c r="D3183">
        <v>1526020012322</v>
      </c>
      <c r="E3183" s="1">
        <v>46078</v>
      </c>
      <c r="F3183" s="1">
        <v>46107</v>
      </c>
      <c r="G3183">
        <v>6787</v>
      </c>
      <c r="H3183" s="1">
        <f t="shared" si="245"/>
        <v>46108</v>
      </c>
      <c r="I3183" s="5">
        <f t="shared" si="249"/>
        <v>46253</v>
      </c>
      <c r="J3183" s="9" t="str">
        <f t="shared" si="246"/>
        <v>ชำระตรงเวลา</v>
      </c>
      <c r="K3183" s="10">
        <f t="shared" si="247"/>
        <v>0</v>
      </c>
      <c r="L3183" t="str">
        <f t="shared" si="248"/>
        <v>ลูกหนี้ชั้นดี</v>
      </c>
    </row>
    <row r="3184" spans="1:12" x14ac:dyDescent="0.2">
      <c r="A3184" t="s">
        <v>1831</v>
      </c>
      <c r="B3184" t="s">
        <v>8</v>
      </c>
      <c r="C3184">
        <v>7</v>
      </c>
      <c r="D3184">
        <v>1526020012339</v>
      </c>
      <c r="E3184" s="1">
        <v>46079</v>
      </c>
      <c r="F3184" s="1">
        <v>46081</v>
      </c>
      <c r="G3184">
        <v>360</v>
      </c>
      <c r="H3184" s="1">
        <f t="shared" si="245"/>
        <v>46086</v>
      </c>
      <c r="I3184" s="5">
        <f t="shared" si="249"/>
        <v>46253</v>
      </c>
      <c r="J3184" s="9" t="str">
        <f t="shared" si="246"/>
        <v>ชำระตรงเวลา</v>
      </c>
      <c r="K3184" s="10">
        <f t="shared" si="247"/>
        <v>0</v>
      </c>
      <c r="L3184" t="str">
        <f t="shared" si="248"/>
        <v>ลูกหนี้ชั้นดี</v>
      </c>
    </row>
    <row r="3185" spans="1:12" x14ac:dyDescent="0.2">
      <c r="A3185" t="s">
        <v>1832</v>
      </c>
      <c r="B3185" t="s">
        <v>8</v>
      </c>
      <c r="C3185">
        <v>7</v>
      </c>
      <c r="D3185">
        <v>1526020012346</v>
      </c>
      <c r="E3185" s="1">
        <v>46077</v>
      </c>
      <c r="F3185" s="1">
        <v>46078</v>
      </c>
      <c r="G3185">
        <v>1600</v>
      </c>
      <c r="H3185" s="1">
        <f t="shared" si="245"/>
        <v>46084</v>
      </c>
      <c r="I3185" s="5">
        <f t="shared" si="249"/>
        <v>46253</v>
      </c>
      <c r="J3185" s="9" t="str">
        <f t="shared" si="246"/>
        <v>ชำระตรงเวลา</v>
      </c>
      <c r="K3185" s="10">
        <f t="shared" si="247"/>
        <v>0</v>
      </c>
      <c r="L3185" t="str">
        <f t="shared" si="248"/>
        <v>ลูกหนี้ชั้นดี</v>
      </c>
    </row>
    <row r="3186" spans="1:12" x14ac:dyDescent="0.2">
      <c r="A3186" t="s">
        <v>1833</v>
      </c>
      <c r="B3186" t="s">
        <v>8</v>
      </c>
      <c r="C3186">
        <v>7</v>
      </c>
      <c r="D3186">
        <v>1526020012353</v>
      </c>
      <c r="E3186" s="1">
        <v>46079</v>
      </c>
      <c r="F3186" s="1">
        <v>46079</v>
      </c>
      <c r="G3186">
        <v>50</v>
      </c>
      <c r="H3186" s="1">
        <f t="shared" si="245"/>
        <v>46086</v>
      </c>
      <c r="I3186" s="5">
        <f t="shared" si="249"/>
        <v>46253</v>
      </c>
      <c r="J3186" s="9" t="str">
        <f t="shared" si="246"/>
        <v>ชำระตรงเวลา</v>
      </c>
      <c r="K3186" s="10">
        <f t="shared" si="247"/>
        <v>0</v>
      </c>
      <c r="L3186" t="str">
        <f t="shared" si="248"/>
        <v>ลูกหนี้ชั้นดี</v>
      </c>
    </row>
    <row r="3187" spans="1:12" x14ac:dyDescent="0.2">
      <c r="A3187" t="s">
        <v>249</v>
      </c>
      <c r="B3187" t="s">
        <v>8</v>
      </c>
      <c r="C3187">
        <v>7</v>
      </c>
      <c r="D3187">
        <v>1526020012360</v>
      </c>
      <c r="E3187" s="1">
        <v>46078</v>
      </c>
      <c r="F3187" s="1">
        <v>46085</v>
      </c>
      <c r="G3187">
        <v>240</v>
      </c>
      <c r="H3187" s="1">
        <f t="shared" si="245"/>
        <v>46085</v>
      </c>
      <c r="I3187" s="5">
        <f t="shared" si="249"/>
        <v>46253</v>
      </c>
      <c r="J3187" s="9" t="str">
        <f t="shared" si="246"/>
        <v>ชำระตรงเวลา</v>
      </c>
      <c r="K3187" s="10">
        <f t="shared" si="247"/>
        <v>0</v>
      </c>
      <c r="L3187" t="str">
        <f t="shared" si="248"/>
        <v>ลูกหนี้ชั้นดี</v>
      </c>
    </row>
    <row r="3188" spans="1:12" x14ac:dyDescent="0.2">
      <c r="A3188" t="s">
        <v>1835</v>
      </c>
      <c r="B3188" t="s">
        <v>8</v>
      </c>
      <c r="C3188">
        <v>15</v>
      </c>
      <c r="D3188">
        <v>1526020012377</v>
      </c>
      <c r="E3188" s="1">
        <v>46077</v>
      </c>
      <c r="F3188" s="1">
        <v>46078</v>
      </c>
      <c r="G3188">
        <v>30</v>
      </c>
      <c r="H3188" s="1">
        <f t="shared" si="245"/>
        <v>46092</v>
      </c>
      <c r="I3188" s="5">
        <f t="shared" si="249"/>
        <v>46253</v>
      </c>
      <c r="J3188" s="9" t="str">
        <f t="shared" si="246"/>
        <v>ชำระตรงเวลา</v>
      </c>
      <c r="K3188" s="10">
        <f t="shared" si="247"/>
        <v>0</v>
      </c>
      <c r="L3188" t="str">
        <f t="shared" si="248"/>
        <v>ลูกหนี้ชั้นดี</v>
      </c>
    </row>
    <row r="3189" spans="1:12" x14ac:dyDescent="0.2">
      <c r="A3189" t="s">
        <v>1835</v>
      </c>
      <c r="B3189" t="s">
        <v>8</v>
      </c>
      <c r="C3189">
        <v>15</v>
      </c>
      <c r="D3189">
        <v>1526020012377</v>
      </c>
      <c r="E3189" s="1">
        <v>46077</v>
      </c>
      <c r="F3189" s="1">
        <v>46078</v>
      </c>
      <c r="G3189">
        <v>30</v>
      </c>
      <c r="H3189" s="1">
        <f t="shared" si="245"/>
        <v>46092</v>
      </c>
      <c r="I3189" s="5">
        <f t="shared" si="249"/>
        <v>46253</v>
      </c>
      <c r="J3189" s="9" t="str">
        <f t="shared" si="246"/>
        <v>ชำระตรงเวลา</v>
      </c>
      <c r="K3189" s="10">
        <f t="shared" si="247"/>
        <v>0</v>
      </c>
      <c r="L3189" t="str">
        <f t="shared" si="248"/>
        <v>ลูกหนี้ชั้นดี</v>
      </c>
    </row>
    <row r="3190" spans="1:12" x14ac:dyDescent="0.2">
      <c r="A3190" t="s">
        <v>1836</v>
      </c>
      <c r="B3190" t="s">
        <v>8</v>
      </c>
      <c r="C3190">
        <v>7</v>
      </c>
      <c r="D3190">
        <v>1526020012384</v>
      </c>
      <c r="E3190" s="1">
        <v>46077</v>
      </c>
      <c r="F3190" s="1">
        <v>46078</v>
      </c>
      <c r="G3190">
        <v>420</v>
      </c>
      <c r="H3190" s="1">
        <f t="shared" si="245"/>
        <v>46084</v>
      </c>
      <c r="I3190" s="5">
        <f t="shared" si="249"/>
        <v>46253</v>
      </c>
      <c r="J3190" s="9" t="str">
        <f t="shared" si="246"/>
        <v>ชำระตรงเวลา</v>
      </c>
      <c r="K3190" s="10">
        <f t="shared" si="247"/>
        <v>0</v>
      </c>
      <c r="L3190" t="str">
        <f t="shared" si="248"/>
        <v>ลูกหนี้ชั้นดี</v>
      </c>
    </row>
    <row r="3191" spans="1:12" x14ac:dyDescent="0.2">
      <c r="A3191" t="s">
        <v>1837</v>
      </c>
      <c r="B3191" t="s">
        <v>1176</v>
      </c>
      <c r="C3191">
        <v>15</v>
      </c>
      <c r="D3191">
        <v>5426020004760</v>
      </c>
      <c r="E3191" s="1">
        <v>46064</v>
      </c>
      <c r="F3191" s="1">
        <v>46070</v>
      </c>
      <c r="G3191">
        <v>47250</v>
      </c>
      <c r="H3191" s="1">
        <f t="shared" si="245"/>
        <v>46079</v>
      </c>
      <c r="I3191" s="5">
        <f t="shared" si="249"/>
        <v>46253</v>
      </c>
      <c r="J3191" s="9" t="str">
        <f t="shared" si="246"/>
        <v>ชำระตรงเวลา</v>
      </c>
      <c r="K3191" s="10">
        <f t="shared" si="247"/>
        <v>0</v>
      </c>
      <c r="L3191" t="str">
        <f t="shared" si="248"/>
        <v>ลูกหนี้ชั้นดี</v>
      </c>
    </row>
    <row r="3192" spans="1:12" x14ac:dyDescent="0.2">
      <c r="A3192" t="s">
        <v>1837</v>
      </c>
      <c r="B3192" t="s">
        <v>1176</v>
      </c>
      <c r="C3192">
        <v>15</v>
      </c>
      <c r="D3192">
        <v>5426020004760</v>
      </c>
      <c r="E3192" s="1">
        <v>46064</v>
      </c>
      <c r="F3192" s="1">
        <v>46070</v>
      </c>
      <c r="G3192">
        <v>47250</v>
      </c>
      <c r="H3192" s="1">
        <f t="shared" si="245"/>
        <v>46079</v>
      </c>
      <c r="I3192" s="5">
        <f t="shared" si="249"/>
        <v>46253</v>
      </c>
      <c r="J3192" s="9" t="str">
        <f t="shared" si="246"/>
        <v>ชำระตรงเวลา</v>
      </c>
      <c r="K3192" s="10">
        <f t="shared" si="247"/>
        <v>0</v>
      </c>
      <c r="L3192" t="str">
        <f t="shared" si="248"/>
        <v>ลูกหนี้ชั้นดี</v>
      </c>
    </row>
    <row r="3193" spans="1:12" x14ac:dyDescent="0.2">
      <c r="A3193" t="s">
        <v>1837</v>
      </c>
      <c r="B3193" t="s">
        <v>1176</v>
      </c>
      <c r="C3193">
        <v>15</v>
      </c>
      <c r="D3193">
        <v>5426020004760</v>
      </c>
      <c r="E3193" s="1">
        <v>46064</v>
      </c>
      <c r="F3193" s="1">
        <v>46070</v>
      </c>
      <c r="G3193">
        <v>47250</v>
      </c>
      <c r="H3193" s="1">
        <f t="shared" si="245"/>
        <v>46079</v>
      </c>
      <c r="I3193" s="5">
        <f t="shared" si="249"/>
        <v>46253</v>
      </c>
      <c r="J3193" s="9" t="str">
        <f t="shared" si="246"/>
        <v>ค้างชำระ 1 - 30 วัน</v>
      </c>
      <c r="K3193" s="10">
        <f t="shared" si="247"/>
        <v>0</v>
      </c>
      <c r="L3193" t="str">
        <f t="shared" si="248"/>
        <v>ลูกหนี้ชั้นดี</v>
      </c>
    </row>
    <row r="3194" spans="1:12" x14ac:dyDescent="0.2">
      <c r="A3194" t="s">
        <v>1838</v>
      </c>
      <c r="B3194" t="s">
        <v>366</v>
      </c>
      <c r="C3194">
        <v>15</v>
      </c>
      <c r="D3194">
        <v>1126030000014</v>
      </c>
      <c r="E3194" s="1">
        <v>46086</v>
      </c>
      <c r="F3194" s="1">
        <v>46107</v>
      </c>
      <c r="G3194">
        <v>17000</v>
      </c>
      <c r="H3194" s="1">
        <f t="shared" si="245"/>
        <v>46101</v>
      </c>
      <c r="I3194" s="5">
        <f t="shared" si="249"/>
        <v>46253</v>
      </c>
      <c r="J3194" s="9" t="str">
        <f t="shared" si="246"/>
        <v>ค้างชำระ 1 - 30 วัน</v>
      </c>
      <c r="K3194" s="10">
        <f t="shared" si="247"/>
        <v>6</v>
      </c>
      <c r="L3194" t="str">
        <f t="shared" si="248"/>
        <v>ลูกหนี้ชั้นดี</v>
      </c>
    </row>
    <row r="3195" spans="1:12" x14ac:dyDescent="0.2">
      <c r="A3195" t="s">
        <v>1838</v>
      </c>
      <c r="B3195" t="s">
        <v>366</v>
      </c>
      <c r="C3195">
        <v>15</v>
      </c>
      <c r="D3195">
        <v>1126030000014</v>
      </c>
      <c r="E3195" s="1">
        <v>46086</v>
      </c>
      <c r="F3195" s="1">
        <v>46107</v>
      </c>
      <c r="G3195">
        <v>17000</v>
      </c>
      <c r="H3195" s="1">
        <f t="shared" si="245"/>
        <v>46101</v>
      </c>
      <c r="I3195" s="5">
        <f t="shared" si="249"/>
        <v>46253</v>
      </c>
      <c r="J3195" s="9" t="str">
        <f t="shared" si="246"/>
        <v>ค้างชำระ 1 - 30 วัน</v>
      </c>
      <c r="K3195" s="10">
        <f t="shared" si="247"/>
        <v>6</v>
      </c>
      <c r="L3195" t="str">
        <f t="shared" si="248"/>
        <v>ลูกหนี้ชั้นดี</v>
      </c>
    </row>
    <row r="3196" spans="1:12" x14ac:dyDescent="0.2">
      <c r="A3196" t="s">
        <v>643</v>
      </c>
      <c r="B3196" t="s">
        <v>366</v>
      </c>
      <c r="C3196">
        <v>15</v>
      </c>
      <c r="D3196">
        <v>1126030000021</v>
      </c>
      <c r="E3196" s="1">
        <v>46086</v>
      </c>
      <c r="F3196" s="1">
        <v>46115</v>
      </c>
      <c r="G3196">
        <v>3350</v>
      </c>
      <c r="H3196" s="1">
        <f t="shared" si="245"/>
        <v>46101</v>
      </c>
      <c r="I3196" s="5">
        <f t="shared" si="249"/>
        <v>46253</v>
      </c>
      <c r="J3196" s="9" t="str">
        <f t="shared" si="246"/>
        <v>ค้างชำระ 1 - 30 วัน</v>
      </c>
      <c r="K3196" s="10">
        <f t="shared" si="247"/>
        <v>14</v>
      </c>
      <c r="L3196" t="str">
        <f t="shared" si="248"/>
        <v>ลูกหนี้ชั้นดี</v>
      </c>
    </row>
    <row r="3197" spans="1:12" x14ac:dyDescent="0.2">
      <c r="A3197" t="s">
        <v>402</v>
      </c>
      <c r="B3197" t="s">
        <v>366</v>
      </c>
      <c r="C3197">
        <v>30</v>
      </c>
      <c r="D3197">
        <v>1126030000038</v>
      </c>
      <c r="E3197" s="1">
        <v>46086</v>
      </c>
      <c r="F3197" s="1">
        <v>46121</v>
      </c>
      <c r="G3197">
        <v>24640</v>
      </c>
      <c r="H3197" s="1">
        <f t="shared" si="245"/>
        <v>46116</v>
      </c>
      <c r="I3197" s="5">
        <f t="shared" si="249"/>
        <v>46253</v>
      </c>
      <c r="J3197" s="9" t="str">
        <f t="shared" si="246"/>
        <v>ค้างชำระ 1 - 30 วัน</v>
      </c>
      <c r="K3197" s="10">
        <f t="shared" si="247"/>
        <v>5</v>
      </c>
      <c r="L3197" t="str">
        <f t="shared" si="248"/>
        <v>ลูกหนี้ชั้นดี</v>
      </c>
    </row>
    <row r="3198" spans="1:12" x14ac:dyDescent="0.2">
      <c r="A3198" t="s">
        <v>643</v>
      </c>
      <c r="B3198" t="s">
        <v>366</v>
      </c>
      <c r="C3198">
        <v>0</v>
      </c>
      <c r="D3198">
        <v>1126030000045</v>
      </c>
      <c r="E3198" s="1">
        <v>46083</v>
      </c>
      <c r="F3198" s="1">
        <v>46085</v>
      </c>
      <c r="G3198">
        <v>4519</v>
      </c>
      <c r="H3198" s="1">
        <f t="shared" si="245"/>
        <v>46083</v>
      </c>
      <c r="I3198" s="5">
        <f t="shared" si="249"/>
        <v>46253</v>
      </c>
      <c r="J3198" s="9" t="str">
        <f t="shared" si="246"/>
        <v>ชำระตรงเวลา</v>
      </c>
      <c r="K3198" s="10">
        <f t="shared" si="247"/>
        <v>2</v>
      </c>
      <c r="L3198" t="str">
        <f t="shared" si="248"/>
        <v>ลูกหนี้ชั้นดี</v>
      </c>
    </row>
    <row r="3199" spans="1:12" x14ac:dyDescent="0.2">
      <c r="A3199" t="s">
        <v>402</v>
      </c>
      <c r="B3199" t="s">
        <v>366</v>
      </c>
      <c r="C3199">
        <v>15</v>
      </c>
      <c r="D3199">
        <v>1126030000052</v>
      </c>
      <c r="E3199" s="1">
        <v>46083</v>
      </c>
      <c r="F3199" s="1">
        <v>46091</v>
      </c>
      <c r="G3199">
        <v>6344</v>
      </c>
      <c r="H3199" s="1">
        <f t="shared" si="245"/>
        <v>46098</v>
      </c>
      <c r="I3199" s="5">
        <f t="shared" si="249"/>
        <v>46253</v>
      </c>
      <c r="J3199" s="9" t="str">
        <f t="shared" si="246"/>
        <v>ชำระตรงเวลา</v>
      </c>
      <c r="K3199" s="10">
        <f t="shared" si="247"/>
        <v>0</v>
      </c>
      <c r="L3199" t="str">
        <f t="shared" si="248"/>
        <v>ลูกหนี้ชั้นดี</v>
      </c>
    </row>
    <row r="3200" spans="1:12" x14ac:dyDescent="0.2">
      <c r="A3200" t="s">
        <v>402</v>
      </c>
      <c r="B3200" t="s">
        <v>366</v>
      </c>
      <c r="C3200">
        <v>15</v>
      </c>
      <c r="D3200">
        <v>1126030000052</v>
      </c>
      <c r="E3200" s="1">
        <v>46083</v>
      </c>
      <c r="F3200" s="1">
        <v>46091</v>
      </c>
      <c r="G3200">
        <v>6344</v>
      </c>
      <c r="H3200" s="1">
        <f t="shared" si="245"/>
        <v>46098</v>
      </c>
      <c r="I3200" s="5">
        <f t="shared" si="249"/>
        <v>46253</v>
      </c>
      <c r="J3200" s="9" t="str">
        <f t="shared" si="246"/>
        <v>ชำระตรงเวลา</v>
      </c>
      <c r="K3200" s="10">
        <f t="shared" si="247"/>
        <v>0</v>
      </c>
      <c r="L3200" t="str">
        <f t="shared" si="248"/>
        <v>ลูกหนี้ชั้นดี</v>
      </c>
    </row>
    <row r="3201" spans="1:12" x14ac:dyDescent="0.2">
      <c r="A3201" t="s">
        <v>1343</v>
      </c>
      <c r="B3201" t="s">
        <v>366</v>
      </c>
      <c r="C3201">
        <v>15</v>
      </c>
      <c r="D3201">
        <v>1126030000069</v>
      </c>
      <c r="E3201" s="1">
        <v>46083</v>
      </c>
      <c r="F3201" s="1">
        <v>46093</v>
      </c>
      <c r="G3201">
        <v>4076</v>
      </c>
      <c r="H3201" s="1">
        <f t="shared" si="245"/>
        <v>46098</v>
      </c>
      <c r="I3201" s="5">
        <f t="shared" si="249"/>
        <v>46253</v>
      </c>
      <c r="J3201" s="9" t="str">
        <f t="shared" si="246"/>
        <v>ค้างชำระ 1 - 30 วัน</v>
      </c>
      <c r="K3201" s="10">
        <f t="shared" si="247"/>
        <v>0</v>
      </c>
      <c r="L3201" t="str">
        <f t="shared" si="248"/>
        <v>ลูกหนี้ชั้นดี</v>
      </c>
    </row>
    <row r="3202" spans="1:12" x14ac:dyDescent="0.2">
      <c r="A3202" t="s">
        <v>1342</v>
      </c>
      <c r="B3202" t="s">
        <v>366</v>
      </c>
      <c r="C3202">
        <v>7</v>
      </c>
      <c r="D3202">
        <v>1126030000076</v>
      </c>
      <c r="E3202" s="1">
        <v>46083</v>
      </c>
      <c r="F3202" s="1">
        <v>46091</v>
      </c>
      <c r="G3202">
        <v>8932</v>
      </c>
      <c r="H3202" s="1">
        <f t="shared" ref="H3202:H3265" si="250">E3202+C3202</f>
        <v>46090</v>
      </c>
      <c r="I3202" s="5">
        <f t="shared" si="249"/>
        <v>46253</v>
      </c>
      <c r="J3202" s="9" t="str">
        <f t="shared" ref="J3202:J3265" si="251">IF(K3203&lt;=0, "ชำระตรงเวลา", IF(K3203&lt;=30, "ค้างชำระ 1 - 30 วัน", IF(K3203&lt;=60, "ค้างชำระ 31 - 60 วัน", IF(K3203&lt;=90, "ค้างชำระ 61 - 90 วัน", "ค้างชำระเกิน 90 วัน"))))</f>
        <v>ค้างชำระ 1 - 30 วัน</v>
      </c>
      <c r="K3202" s="10">
        <f t="shared" ref="K3202:K3265" si="252">IF(OR(F3202="",F3202="(ว่าง)"), MAX(0,I3201-H3202), MAX(0,F3202-H3202))</f>
        <v>1</v>
      </c>
      <c r="L3202" t="str">
        <f t="shared" ref="L3202:L3265" si="253">IF(K3202&lt;=30, "ลูกหนี้ชั้นดี", IF(K3202&lt;=90, "ลูกหนี้เฝ้าติดตาม", "ลูกหนี้ด้อยคุณภาพ (NPL)"))</f>
        <v>ลูกหนี้ชั้นดี</v>
      </c>
    </row>
    <row r="3203" spans="1:12" x14ac:dyDescent="0.2">
      <c r="A3203" t="s">
        <v>1342</v>
      </c>
      <c r="B3203" t="s">
        <v>366</v>
      </c>
      <c r="C3203">
        <v>15</v>
      </c>
      <c r="D3203">
        <v>1126030000083</v>
      </c>
      <c r="E3203" s="1">
        <v>46083</v>
      </c>
      <c r="F3203" s="1">
        <v>46123</v>
      </c>
      <c r="G3203">
        <v>1875</v>
      </c>
      <c r="H3203" s="1">
        <f t="shared" si="250"/>
        <v>46098</v>
      </c>
      <c r="I3203" s="5">
        <f t="shared" si="249"/>
        <v>46253</v>
      </c>
      <c r="J3203" s="9" t="str">
        <f t="shared" si="251"/>
        <v>ค้างชำระ 1 - 30 วัน</v>
      </c>
      <c r="K3203" s="10">
        <f t="shared" si="252"/>
        <v>25</v>
      </c>
      <c r="L3203" t="str">
        <f t="shared" si="253"/>
        <v>ลูกหนี้ชั้นดี</v>
      </c>
    </row>
    <row r="3204" spans="1:12" x14ac:dyDescent="0.2">
      <c r="A3204" t="s">
        <v>678</v>
      </c>
      <c r="B3204" t="s">
        <v>366</v>
      </c>
      <c r="C3204">
        <v>7</v>
      </c>
      <c r="D3204">
        <v>1126030000090</v>
      </c>
      <c r="E3204" s="1">
        <v>46083</v>
      </c>
      <c r="F3204" s="1">
        <v>46098</v>
      </c>
      <c r="G3204">
        <v>120</v>
      </c>
      <c r="H3204" s="1">
        <f t="shared" si="250"/>
        <v>46090</v>
      </c>
      <c r="I3204" s="5">
        <f t="shared" ref="I3204:I3267" si="254">I3203</f>
        <v>46253</v>
      </c>
      <c r="J3204" s="9" t="str">
        <f t="shared" si="251"/>
        <v>ชำระตรงเวลา</v>
      </c>
      <c r="K3204" s="10">
        <f t="shared" si="252"/>
        <v>8</v>
      </c>
      <c r="L3204" t="str">
        <f t="shared" si="253"/>
        <v>ลูกหนี้ชั้นดี</v>
      </c>
    </row>
    <row r="3205" spans="1:12" x14ac:dyDescent="0.2">
      <c r="A3205" t="s">
        <v>1839</v>
      </c>
      <c r="B3205" t="s">
        <v>366</v>
      </c>
      <c r="C3205">
        <v>15</v>
      </c>
      <c r="D3205">
        <v>1126030000106</v>
      </c>
      <c r="E3205" s="1">
        <v>46090</v>
      </c>
      <c r="F3205" s="1">
        <v>46101</v>
      </c>
      <c r="G3205">
        <v>13000</v>
      </c>
      <c r="H3205" s="1">
        <f t="shared" si="250"/>
        <v>46105</v>
      </c>
      <c r="I3205" s="5">
        <f t="shared" si="254"/>
        <v>46253</v>
      </c>
      <c r="J3205" s="9" t="str">
        <f t="shared" si="251"/>
        <v>ค้างชำระ 1 - 30 วัน</v>
      </c>
      <c r="K3205" s="10">
        <f t="shared" si="252"/>
        <v>0</v>
      </c>
      <c r="L3205" t="str">
        <f t="shared" si="253"/>
        <v>ลูกหนี้ชั้นดี</v>
      </c>
    </row>
    <row r="3206" spans="1:12" x14ac:dyDescent="0.2">
      <c r="A3206" t="s">
        <v>1840</v>
      </c>
      <c r="B3206" t="s">
        <v>366</v>
      </c>
      <c r="C3206">
        <v>7</v>
      </c>
      <c r="D3206">
        <v>1126030000113</v>
      </c>
      <c r="E3206" s="1">
        <v>46083</v>
      </c>
      <c r="F3206" s="1">
        <v>46091</v>
      </c>
      <c r="G3206">
        <v>4280</v>
      </c>
      <c r="H3206" s="1">
        <f t="shared" si="250"/>
        <v>46090</v>
      </c>
      <c r="I3206" s="5">
        <f t="shared" si="254"/>
        <v>46253</v>
      </c>
      <c r="J3206" s="9" t="str">
        <f t="shared" si="251"/>
        <v>ชำระตรงเวลา</v>
      </c>
      <c r="K3206" s="10">
        <f t="shared" si="252"/>
        <v>1</v>
      </c>
      <c r="L3206" t="str">
        <f t="shared" si="253"/>
        <v>ลูกหนี้ชั้นดี</v>
      </c>
    </row>
    <row r="3207" spans="1:12" x14ac:dyDescent="0.2">
      <c r="A3207" t="s">
        <v>391</v>
      </c>
      <c r="B3207" t="s">
        <v>366</v>
      </c>
      <c r="C3207">
        <v>30</v>
      </c>
      <c r="D3207">
        <v>1126030000120</v>
      </c>
      <c r="E3207" s="1">
        <v>46085</v>
      </c>
      <c r="F3207" s="1">
        <v>46092</v>
      </c>
      <c r="G3207">
        <v>800</v>
      </c>
      <c r="H3207" s="1">
        <f t="shared" si="250"/>
        <v>46115</v>
      </c>
      <c r="I3207" s="5">
        <f t="shared" si="254"/>
        <v>46253</v>
      </c>
      <c r="J3207" s="9" t="str">
        <f t="shared" si="251"/>
        <v>ชำระตรงเวลา</v>
      </c>
      <c r="K3207" s="10">
        <f t="shared" si="252"/>
        <v>0</v>
      </c>
      <c r="L3207" t="str">
        <f t="shared" si="253"/>
        <v>ลูกหนี้ชั้นดี</v>
      </c>
    </row>
    <row r="3208" spans="1:12" x14ac:dyDescent="0.2">
      <c r="A3208" t="s">
        <v>1841</v>
      </c>
      <c r="B3208" t="s">
        <v>366</v>
      </c>
      <c r="C3208">
        <v>15</v>
      </c>
      <c r="D3208">
        <v>1126030000137</v>
      </c>
      <c r="E3208" s="1">
        <v>46085</v>
      </c>
      <c r="F3208" s="1">
        <v>46094</v>
      </c>
      <c r="G3208">
        <v>1285</v>
      </c>
      <c r="H3208" s="1">
        <f t="shared" si="250"/>
        <v>46100</v>
      </c>
      <c r="I3208" s="5">
        <f t="shared" si="254"/>
        <v>46253</v>
      </c>
      <c r="J3208" s="9" t="str">
        <f t="shared" si="251"/>
        <v>ชำระตรงเวลา</v>
      </c>
      <c r="K3208" s="10">
        <f t="shared" si="252"/>
        <v>0</v>
      </c>
      <c r="L3208" t="str">
        <f t="shared" si="253"/>
        <v>ลูกหนี้ชั้นดี</v>
      </c>
    </row>
    <row r="3209" spans="1:12" x14ac:dyDescent="0.2">
      <c r="A3209" t="s">
        <v>1842</v>
      </c>
      <c r="B3209" t="s">
        <v>366</v>
      </c>
      <c r="C3209">
        <v>15</v>
      </c>
      <c r="D3209">
        <v>1126030000144</v>
      </c>
      <c r="E3209" s="1">
        <v>46086</v>
      </c>
      <c r="F3209" s="1">
        <v>46092</v>
      </c>
      <c r="G3209">
        <v>5555</v>
      </c>
      <c r="H3209" s="1">
        <f t="shared" si="250"/>
        <v>46101</v>
      </c>
      <c r="I3209" s="5">
        <f t="shared" si="254"/>
        <v>46253</v>
      </c>
      <c r="J3209" s="9" t="str">
        <f t="shared" si="251"/>
        <v>ชำระตรงเวลา</v>
      </c>
      <c r="K3209" s="10">
        <f t="shared" si="252"/>
        <v>0</v>
      </c>
      <c r="L3209" t="str">
        <f t="shared" si="253"/>
        <v>ลูกหนี้ชั้นดี</v>
      </c>
    </row>
    <row r="3210" spans="1:12" x14ac:dyDescent="0.2">
      <c r="A3210" t="s">
        <v>1843</v>
      </c>
      <c r="B3210" t="s">
        <v>366</v>
      </c>
      <c r="C3210">
        <v>15</v>
      </c>
      <c r="D3210">
        <v>1126030000151</v>
      </c>
      <c r="E3210" s="1">
        <v>46085</v>
      </c>
      <c r="F3210" s="1">
        <v>46100</v>
      </c>
      <c r="G3210">
        <v>6250</v>
      </c>
      <c r="H3210" s="1">
        <f t="shared" si="250"/>
        <v>46100</v>
      </c>
      <c r="I3210" s="5">
        <f t="shared" si="254"/>
        <v>46253</v>
      </c>
      <c r="J3210" s="9" t="str">
        <f t="shared" si="251"/>
        <v>ชำระตรงเวลา</v>
      </c>
      <c r="K3210" s="10">
        <f t="shared" si="252"/>
        <v>0</v>
      </c>
      <c r="L3210" t="str">
        <f t="shared" si="253"/>
        <v>ลูกหนี้ชั้นดี</v>
      </c>
    </row>
    <row r="3211" spans="1:12" x14ac:dyDescent="0.2">
      <c r="A3211" t="s">
        <v>1844</v>
      </c>
      <c r="B3211" t="s">
        <v>366</v>
      </c>
      <c r="C3211">
        <v>15</v>
      </c>
      <c r="D3211">
        <v>1126030000168</v>
      </c>
      <c r="E3211" s="1">
        <v>46091</v>
      </c>
      <c r="F3211" s="1">
        <v>46100</v>
      </c>
      <c r="G3211">
        <v>3464</v>
      </c>
      <c r="H3211" s="1">
        <f t="shared" si="250"/>
        <v>46106</v>
      </c>
      <c r="I3211" s="5">
        <f t="shared" si="254"/>
        <v>46253</v>
      </c>
      <c r="J3211" s="9" t="str">
        <f t="shared" si="251"/>
        <v>ชำระตรงเวลา</v>
      </c>
      <c r="K3211" s="10">
        <f t="shared" si="252"/>
        <v>0</v>
      </c>
      <c r="L3211" t="str">
        <f t="shared" si="253"/>
        <v>ลูกหนี้ชั้นดี</v>
      </c>
    </row>
    <row r="3212" spans="1:12" x14ac:dyDescent="0.2">
      <c r="A3212" t="s">
        <v>1845</v>
      </c>
      <c r="B3212" t="s">
        <v>366</v>
      </c>
      <c r="C3212">
        <v>15</v>
      </c>
      <c r="D3212">
        <v>1126030000182</v>
      </c>
      <c r="E3212" s="1">
        <v>46094</v>
      </c>
      <c r="F3212" s="1">
        <v>46108</v>
      </c>
      <c r="G3212">
        <v>50760</v>
      </c>
      <c r="H3212" s="1">
        <f t="shared" si="250"/>
        <v>46109</v>
      </c>
      <c r="I3212" s="5">
        <f t="shared" si="254"/>
        <v>46253</v>
      </c>
      <c r="J3212" s="9" t="str">
        <f t="shared" si="251"/>
        <v>ค้างชำระ 1 - 30 วัน</v>
      </c>
      <c r="K3212" s="10">
        <f t="shared" si="252"/>
        <v>0</v>
      </c>
      <c r="L3212" t="str">
        <f t="shared" si="253"/>
        <v>ลูกหนี้ชั้นดี</v>
      </c>
    </row>
    <row r="3213" spans="1:12" x14ac:dyDescent="0.2">
      <c r="A3213" t="s">
        <v>1487</v>
      </c>
      <c r="B3213" t="s">
        <v>366</v>
      </c>
      <c r="C3213">
        <v>15</v>
      </c>
      <c r="D3213">
        <v>1126030000199</v>
      </c>
      <c r="E3213" s="1">
        <v>46093</v>
      </c>
      <c r="F3213" s="1">
        <v>46121</v>
      </c>
      <c r="G3213">
        <v>43119</v>
      </c>
      <c r="H3213" s="1">
        <f t="shared" si="250"/>
        <v>46108</v>
      </c>
      <c r="I3213" s="5">
        <f t="shared" si="254"/>
        <v>46253</v>
      </c>
      <c r="J3213" s="9" t="str">
        <f t="shared" si="251"/>
        <v>ค้างชำระ 1 - 30 วัน</v>
      </c>
      <c r="K3213" s="10">
        <f t="shared" si="252"/>
        <v>13</v>
      </c>
      <c r="L3213" t="str">
        <f t="shared" si="253"/>
        <v>ลูกหนี้ชั้นดี</v>
      </c>
    </row>
    <row r="3214" spans="1:12" x14ac:dyDescent="0.2">
      <c r="A3214" t="s">
        <v>389</v>
      </c>
      <c r="B3214" t="s">
        <v>366</v>
      </c>
      <c r="C3214">
        <v>15</v>
      </c>
      <c r="D3214">
        <v>1126030000205</v>
      </c>
      <c r="E3214" s="1">
        <v>46085</v>
      </c>
      <c r="F3214" s="1">
        <v>46101</v>
      </c>
      <c r="G3214">
        <v>45210</v>
      </c>
      <c r="H3214" s="1">
        <f t="shared" si="250"/>
        <v>46100</v>
      </c>
      <c r="I3214" s="5">
        <f t="shared" si="254"/>
        <v>46253</v>
      </c>
      <c r="J3214" s="9" t="str">
        <f t="shared" si="251"/>
        <v>ชำระตรงเวลา</v>
      </c>
      <c r="K3214" s="10">
        <f t="shared" si="252"/>
        <v>1</v>
      </c>
      <c r="L3214" t="str">
        <f t="shared" si="253"/>
        <v>ลูกหนี้ชั้นดี</v>
      </c>
    </row>
    <row r="3215" spans="1:12" x14ac:dyDescent="0.2">
      <c r="A3215" t="s">
        <v>389</v>
      </c>
      <c r="B3215" t="s">
        <v>366</v>
      </c>
      <c r="C3215">
        <v>15</v>
      </c>
      <c r="D3215">
        <v>1126030000212</v>
      </c>
      <c r="E3215" s="1">
        <v>46083</v>
      </c>
      <c r="F3215" s="1">
        <v>46093</v>
      </c>
      <c r="G3215">
        <v>3182</v>
      </c>
      <c r="H3215" s="1">
        <f t="shared" si="250"/>
        <v>46098</v>
      </c>
      <c r="I3215" s="5">
        <f t="shared" si="254"/>
        <v>46253</v>
      </c>
      <c r="J3215" s="9" t="str">
        <f t="shared" si="251"/>
        <v>ค้างชำระ 1 - 30 วัน</v>
      </c>
      <c r="K3215" s="10">
        <f t="shared" si="252"/>
        <v>0</v>
      </c>
      <c r="L3215" t="str">
        <f t="shared" si="253"/>
        <v>ลูกหนี้ชั้นดี</v>
      </c>
    </row>
    <row r="3216" spans="1:12" x14ac:dyDescent="0.2">
      <c r="A3216" t="s">
        <v>386</v>
      </c>
      <c r="B3216" t="s">
        <v>366</v>
      </c>
      <c r="C3216">
        <v>15</v>
      </c>
      <c r="D3216">
        <v>1126030000243</v>
      </c>
      <c r="E3216" s="1">
        <v>46085</v>
      </c>
      <c r="F3216" s="1">
        <v>46102</v>
      </c>
      <c r="G3216">
        <v>10430</v>
      </c>
      <c r="H3216" s="1">
        <f t="shared" si="250"/>
        <v>46100</v>
      </c>
      <c r="I3216" s="5">
        <f t="shared" si="254"/>
        <v>46253</v>
      </c>
      <c r="J3216" s="9" t="str">
        <f t="shared" si="251"/>
        <v>ค้างชำระ 1 - 30 วัน</v>
      </c>
      <c r="K3216" s="10">
        <f t="shared" si="252"/>
        <v>2</v>
      </c>
      <c r="L3216" t="str">
        <f t="shared" si="253"/>
        <v>ลูกหนี้ชั้นดี</v>
      </c>
    </row>
    <row r="3217" spans="1:12" x14ac:dyDescent="0.2">
      <c r="A3217" t="s">
        <v>386</v>
      </c>
      <c r="B3217" t="s">
        <v>366</v>
      </c>
      <c r="C3217">
        <v>15</v>
      </c>
      <c r="D3217">
        <v>1126030000250</v>
      </c>
      <c r="E3217" s="1">
        <v>46085</v>
      </c>
      <c r="F3217" s="1">
        <v>46119</v>
      </c>
      <c r="G3217">
        <v>10510</v>
      </c>
      <c r="H3217" s="1">
        <f t="shared" si="250"/>
        <v>46100</v>
      </c>
      <c r="I3217" s="5">
        <f t="shared" si="254"/>
        <v>46253</v>
      </c>
      <c r="J3217" s="9" t="str">
        <f t="shared" si="251"/>
        <v>ชำระตรงเวลา</v>
      </c>
      <c r="K3217" s="10">
        <f t="shared" si="252"/>
        <v>19</v>
      </c>
      <c r="L3217" t="str">
        <f t="shared" si="253"/>
        <v>ลูกหนี้ชั้นดี</v>
      </c>
    </row>
    <row r="3218" spans="1:12" x14ac:dyDescent="0.2">
      <c r="A3218" t="s">
        <v>1337</v>
      </c>
      <c r="B3218" t="s">
        <v>366</v>
      </c>
      <c r="C3218">
        <v>7</v>
      </c>
      <c r="D3218">
        <v>1126030000311</v>
      </c>
      <c r="E3218" s="1">
        <v>46085</v>
      </c>
      <c r="F3218" s="1">
        <v>46091</v>
      </c>
      <c r="G3218">
        <v>11585</v>
      </c>
      <c r="H3218" s="1">
        <f t="shared" si="250"/>
        <v>46092</v>
      </c>
      <c r="I3218" s="5">
        <f t="shared" si="254"/>
        <v>46253</v>
      </c>
      <c r="J3218" s="9" t="str">
        <f t="shared" si="251"/>
        <v>ชำระตรงเวลา</v>
      </c>
      <c r="K3218" s="10">
        <f t="shared" si="252"/>
        <v>0</v>
      </c>
      <c r="L3218" t="str">
        <f t="shared" si="253"/>
        <v>ลูกหนี้ชั้นดี</v>
      </c>
    </row>
    <row r="3219" spans="1:12" x14ac:dyDescent="0.2">
      <c r="A3219" t="s">
        <v>1349</v>
      </c>
      <c r="B3219" t="s">
        <v>366</v>
      </c>
      <c r="C3219">
        <v>15</v>
      </c>
      <c r="D3219">
        <v>1126030000328</v>
      </c>
      <c r="E3219" s="1">
        <v>46083</v>
      </c>
      <c r="F3219" s="1">
        <v>46093</v>
      </c>
      <c r="G3219">
        <v>580</v>
      </c>
      <c r="H3219" s="1">
        <f t="shared" si="250"/>
        <v>46098</v>
      </c>
      <c r="I3219" s="5">
        <f t="shared" si="254"/>
        <v>46253</v>
      </c>
      <c r="J3219" s="9" t="str">
        <f t="shared" si="251"/>
        <v>ชำระตรงเวลา</v>
      </c>
      <c r="K3219" s="10">
        <f t="shared" si="252"/>
        <v>0</v>
      </c>
      <c r="L3219" t="str">
        <f t="shared" si="253"/>
        <v>ลูกหนี้ชั้นดี</v>
      </c>
    </row>
    <row r="3220" spans="1:12" x14ac:dyDescent="0.2">
      <c r="A3220" t="s">
        <v>1351</v>
      </c>
      <c r="B3220" t="s">
        <v>366</v>
      </c>
      <c r="C3220">
        <v>15</v>
      </c>
      <c r="D3220">
        <v>1126030000380</v>
      </c>
      <c r="E3220" s="1">
        <v>46085</v>
      </c>
      <c r="F3220" s="1">
        <v>46097</v>
      </c>
      <c r="G3220">
        <v>9145</v>
      </c>
      <c r="H3220" s="1">
        <f t="shared" si="250"/>
        <v>46100</v>
      </c>
      <c r="I3220" s="5">
        <f t="shared" si="254"/>
        <v>46253</v>
      </c>
      <c r="J3220" s="9" t="str">
        <f t="shared" si="251"/>
        <v>ชำระตรงเวลา</v>
      </c>
      <c r="K3220" s="10">
        <f t="shared" si="252"/>
        <v>0</v>
      </c>
      <c r="L3220" t="str">
        <f t="shared" si="253"/>
        <v>ลูกหนี้ชั้นดี</v>
      </c>
    </row>
    <row r="3221" spans="1:12" x14ac:dyDescent="0.2">
      <c r="A3221" t="s">
        <v>765</v>
      </c>
      <c r="B3221" t="s">
        <v>366</v>
      </c>
      <c r="C3221">
        <v>7</v>
      </c>
      <c r="D3221">
        <v>1126030000397</v>
      </c>
      <c r="E3221" s="1">
        <v>46086</v>
      </c>
      <c r="F3221" s="1">
        <v>46092</v>
      </c>
      <c r="G3221">
        <v>7610</v>
      </c>
      <c r="H3221" s="1">
        <f t="shared" si="250"/>
        <v>46093</v>
      </c>
      <c r="I3221" s="5">
        <f t="shared" si="254"/>
        <v>46253</v>
      </c>
      <c r="J3221" s="9" t="str">
        <f t="shared" si="251"/>
        <v>ชำระตรงเวลา</v>
      </c>
      <c r="K3221" s="10">
        <f t="shared" si="252"/>
        <v>0</v>
      </c>
      <c r="L3221" t="str">
        <f t="shared" si="253"/>
        <v>ลูกหนี้ชั้นดี</v>
      </c>
    </row>
    <row r="3222" spans="1:12" x14ac:dyDescent="0.2">
      <c r="A3222" t="s">
        <v>1846</v>
      </c>
      <c r="B3222" t="s">
        <v>366</v>
      </c>
      <c r="C3222">
        <v>15</v>
      </c>
      <c r="D3222">
        <v>1126030000403</v>
      </c>
      <c r="E3222" s="1">
        <v>46086</v>
      </c>
      <c r="F3222" s="1">
        <v>46097</v>
      </c>
      <c r="G3222">
        <v>910</v>
      </c>
      <c r="H3222" s="1">
        <f t="shared" si="250"/>
        <v>46101</v>
      </c>
      <c r="I3222" s="5">
        <f t="shared" si="254"/>
        <v>46253</v>
      </c>
      <c r="J3222" s="9" t="str">
        <f t="shared" si="251"/>
        <v>ชำระตรงเวลา</v>
      </c>
      <c r="K3222" s="10">
        <f t="shared" si="252"/>
        <v>0</v>
      </c>
      <c r="L3222" t="str">
        <f t="shared" si="253"/>
        <v>ลูกหนี้ชั้นดี</v>
      </c>
    </row>
    <row r="3223" spans="1:12" x14ac:dyDescent="0.2">
      <c r="A3223" t="s">
        <v>1350</v>
      </c>
      <c r="B3223" t="s">
        <v>366</v>
      </c>
      <c r="C3223">
        <v>15</v>
      </c>
      <c r="D3223">
        <v>1126030000410</v>
      </c>
      <c r="E3223" s="1">
        <v>46085</v>
      </c>
      <c r="F3223" s="1">
        <v>46100</v>
      </c>
      <c r="G3223">
        <v>13825</v>
      </c>
      <c r="H3223" s="1">
        <f t="shared" si="250"/>
        <v>46100</v>
      </c>
      <c r="I3223" s="5">
        <f t="shared" si="254"/>
        <v>46253</v>
      </c>
      <c r="J3223" s="9" t="str">
        <f t="shared" si="251"/>
        <v>ชำระตรงเวลา</v>
      </c>
      <c r="K3223" s="10">
        <f t="shared" si="252"/>
        <v>0</v>
      </c>
      <c r="L3223" t="str">
        <f t="shared" si="253"/>
        <v>ลูกหนี้ชั้นดี</v>
      </c>
    </row>
    <row r="3224" spans="1:12" x14ac:dyDescent="0.2">
      <c r="A3224" t="s">
        <v>1847</v>
      </c>
      <c r="B3224" t="s">
        <v>366</v>
      </c>
      <c r="C3224">
        <v>15</v>
      </c>
      <c r="D3224">
        <v>1126030000427</v>
      </c>
      <c r="E3224" s="1">
        <v>46093</v>
      </c>
      <c r="F3224" s="1">
        <v>46100</v>
      </c>
      <c r="G3224">
        <v>8045</v>
      </c>
      <c r="H3224" s="1">
        <f t="shared" si="250"/>
        <v>46108</v>
      </c>
      <c r="I3224" s="5">
        <f t="shared" si="254"/>
        <v>46253</v>
      </c>
      <c r="J3224" s="9" t="str">
        <f t="shared" si="251"/>
        <v>ชำระตรงเวลา</v>
      </c>
      <c r="K3224" s="10">
        <f t="shared" si="252"/>
        <v>0</v>
      </c>
      <c r="L3224" t="str">
        <f t="shared" si="253"/>
        <v>ลูกหนี้ชั้นดี</v>
      </c>
    </row>
    <row r="3225" spans="1:12" x14ac:dyDescent="0.2">
      <c r="A3225" t="s">
        <v>1848</v>
      </c>
      <c r="B3225" t="s">
        <v>366</v>
      </c>
      <c r="C3225">
        <v>15</v>
      </c>
      <c r="D3225">
        <v>1126030000441</v>
      </c>
      <c r="E3225" s="1">
        <v>46085</v>
      </c>
      <c r="F3225" s="1">
        <v>46100</v>
      </c>
      <c r="G3225">
        <v>25755</v>
      </c>
      <c r="H3225" s="1">
        <f t="shared" si="250"/>
        <v>46100</v>
      </c>
      <c r="I3225" s="5">
        <f t="shared" si="254"/>
        <v>46253</v>
      </c>
      <c r="J3225" s="9" t="str">
        <f t="shared" si="251"/>
        <v>ค้างชำระ 1 - 30 วัน</v>
      </c>
      <c r="K3225" s="10">
        <f t="shared" si="252"/>
        <v>0</v>
      </c>
      <c r="L3225" t="str">
        <f t="shared" si="253"/>
        <v>ลูกหนี้ชั้นดี</v>
      </c>
    </row>
    <row r="3226" spans="1:12" x14ac:dyDescent="0.2">
      <c r="A3226" t="s">
        <v>1502</v>
      </c>
      <c r="B3226" t="s">
        <v>366</v>
      </c>
      <c r="C3226">
        <v>15</v>
      </c>
      <c r="D3226">
        <v>1126030000458</v>
      </c>
      <c r="E3226" s="1">
        <v>46085</v>
      </c>
      <c r="F3226" s="1">
        <v>46106</v>
      </c>
      <c r="G3226">
        <v>6355</v>
      </c>
      <c r="H3226" s="1">
        <f t="shared" si="250"/>
        <v>46100</v>
      </c>
      <c r="I3226" s="5">
        <f t="shared" si="254"/>
        <v>46253</v>
      </c>
      <c r="J3226" s="9" t="str">
        <f t="shared" si="251"/>
        <v>ค้างชำระ 1 - 30 วัน</v>
      </c>
      <c r="K3226" s="10">
        <f t="shared" si="252"/>
        <v>6</v>
      </c>
      <c r="L3226" t="str">
        <f t="shared" si="253"/>
        <v>ลูกหนี้ชั้นดี</v>
      </c>
    </row>
    <row r="3227" spans="1:12" x14ac:dyDescent="0.2">
      <c r="A3227" t="s">
        <v>1359</v>
      </c>
      <c r="B3227" t="s">
        <v>366</v>
      </c>
      <c r="C3227">
        <v>15</v>
      </c>
      <c r="D3227">
        <v>1126030000465</v>
      </c>
      <c r="E3227" s="1">
        <v>46090</v>
      </c>
      <c r="F3227" s="1">
        <v>46106</v>
      </c>
      <c r="G3227">
        <v>2810</v>
      </c>
      <c r="H3227" s="1">
        <f t="shared" si="250"/>
        <v>46105</v>
      </c>
      <c r="I3227" s="5">
        <f t="shared" si="254"/>
        <v>46253</v>
      </c>
      <c r="J3227" s="9" t="str">
        <f t="shared" si="251"/>
        <v>ค้างชำระ 1 - 30 วัน</v>
      </c>
      <c r="K3227" s="10">
        <f t="shared" si="252"/>
        <v>1</v>
      </c>
      <c r="L3227" t="str">
        <f t="shared" si="253"/>
        <v>ลูกหนี้ชั้นดี</v>
      </c>
    </row>
    <row r="3228" spans="1:12" x14ac:dyDescent="0.2">
      <c r="A3228" t="s">
        <v>1849</v>
      </c>
      <c r="B3228" t="s">
        <v>366</v>
      </c>
      <c r="C3228">
        <v>7</v>
      </c>
      <c r="D3228">
        <v>1126030000472</v>
      </c>
      <c r="E3228" s="1">
        <v>46086</v>
      </c>
      <c r="F3228" s="1">
        <v>46104</v>
      </c>
      <c r="G3228">
        <v>5965</v>
      </c>
      <c r="H3228" s="1">
        <f t="shared" si="250"/>
        <v>46093</v>
      </c>
      <c r="I3228" s="5">
        <f t="shared" si="254"/>
        <v>46253</v>
      </c>
      <c r="J3228" s="9" t="str">
        <f t="shared" si="251"/>
        <v>ชำระตรงเวลา</v>
      </c>
      <c r="K3228" s="10">
        <f t="shared" si="252"/>
        <v>11</v>
      </c>
      <c r="L3228" t="str">
        <f t="shared" si="253"/>
        <v>ลูกหนี้ชั้นดี</v>
      </c>
    </row>
    <row r="3229" spans="1:12" x14ac:dyDescent="0.2">
      <c r="A3229" t="s">
        <v>1359</v>
      </c>
      <c r="B3229" t="s">
        <v>366</v>
      </c>
      <c r="C3229">
        <v>7</v>
      </c>
      <c r="D3229">
        <v>1126030000489</v>
      </c>
      <c r="E3229" s="1">
        <v>46085</v>
      </c>
      <c r="F3229" s="1">
        <v>46087</v>
      </c>
      <c r="G3229">
        <v>16150</v>
      </c>
      <c r="H3229" s="1">
        <f t="shared" si="250"/>
        <v>46092</v>
      </c>
      <c r="I3229" s="5">
        <f t="shared" si="254"/>
        <v>46253</v>
      </c>
      <c r="J3229" s="9" t="str">
        <f t="shared" si="251"/>
        <v>ชำระตรงเวลา</v>
      </c>
      <c r="K3229" s="10">
        <f t="shared" si="252"/>
        <v>0</v>
      </c>
      <c r="L3229" t="str">
        <f t="shared" si="253"/>
        <v>ลูกหนี้ชั้นดี</v>
      </c>
    </row>
    <row r="3230" spans="1:12" x14ac:dyDescent="0.2">
      <c r="A3230" t="s">
        <v>708</v>
      </c>
      <c r="B3230" t="s">
        <v>366</v>
      </c>
      <c r="C3230">
        <v>15</v>
      </c>
      <c r="D3230">
        <v>1126030000496</v>
      </c>
      <c r="E3230" s="1">
        <v>46083</v>
      </c>
      <c r="F3230" s="1">
        <v>46093</v>
      </c>
      <c r="G3230">
        <v>4150</v>
      </c>
      <c r="H3230" s="1">
        <f t="shared" si="250"/>
        <v>46098</v>
      </c>
      <c r="I3230" s="5">
        <f t="shared" si="254"/>
        <v>46253</v>
      </c>
      <c r="J3230" s="9" t="str">
        <f t="shared" si="251"/>
        <v>ค้างชำระ 1 - 30 วัน</v>
      </c>
      <c r="K3230" s="10">
        <f t="shared" si="252"/>
        <v>0</v>
      </c>
      <c r="L3230" t="str">
        <f t="shared" si="253"/>
        <v>ลูกหนี้ชั้นดี</v>
      </c>
    </row>
    <row r="3231" spans="1:12" x14ac:dyDescent="0.2">
      <c r="A3231" t="s">
        <v>1361</v>
      </c>
      <c r="B3231" t="s">
        <v>366</v>
      </c>
      <c r="C3231">
        <v>15</v>
      </c>
      <c r="D3231">
        <v>1126030000502</v>
      </c>
      <c r="E3231" s="1">
        <v>46085</v>
      </c>
      <c r="F3231" s="1">
        <v>46105</v>
      </c>
      <c r="G3231">
        <v>2325</v>
      </c>
      <c r="H3231" s="1">
        <f t="shared" si="250"/>
        <v>46100</v>
      </c>
      <c r="I3231" s="5">
        <f t="shared" si="254"/>
        <v>46253</v>
      </c>
      <c r="J3231" s="9" t="str">
        <f t="shared" si="251"/>
        <v>ค้างชำระ 1 - 30 วัน</v>
      </c>
      <c r="K3231" s="10">
        <f t="shared" si="252"/>
        <v>5</v>
      </c>
      <c r="L3231" t="str">
        <f t="shared" si="253"/>
        <v>ลูกหนี้ชั้นดี</v>
      </c>
    </row>
    <row r="3232" spans="1:12" x14ac:dyDescent="0.2">
      <c r="A3232" t="s">
        <v>792</v>
      </c>
      <c r="B3232" t="s">
        <v>366</v>
      </c>
      <c r="C3232">
        <v>7</v>
      </c>
      <c r="D3232">
        <v>1126030000526</v>
      </c>
      <c r="E3232" s="1">
        <v>46086</v>
      </c>
      <c r="F3232" s="1">
        <v>46097</v>
      </c>
      <c r="G3232">
        <v>15240</v>
      </c>
      <c r="H3232" s="1">
        <f t="shared" si="250"/>
        <v>46093</v>
      </c>
      <c r="I3232" s="5">
        <f t="shared" si="254"/>
        <v>46253</v>
      </c>
      <c r="J3232" s="9" t="str">
        <f t="shared" si="251"/>
        <v>ชำระตรงเวลา</v>
      </c>
      <c r="K3232" s="10">
        <f t="shared" si="252"/>
        <v>4</v>
      </c>
      <c r="L3232" t="str">
        <f t="shared" si="253"/>
        <v>ลูกหนี้ชั้นดี</v>
      </c>
    </row>
    <row r="3233" spans="1:12" x14ac:dyDescent="0.2">
      <c r="A3233" t="s">
        <v>1359</v>
      </c>
      <c r="B3233" t="s">
        <v>366</v>
      </c>
      <c r="C3233">
        <v>7</v>
      </c>
      <c r="D3233">
        <v>1126030000557</v>
      </c>
      <c r="E3233" s="1">
        <v>46085</v>
      </c>
      <c r="F3233" s="1">
        <v>46091</v>
      </c>
      <c r="G3233">
        <v>1233</v>
      </c>
      <c r="H3233" s="1">
        <f t="shared" si="250"/>
        <v>46092</v>
      </c>
      <c r="I3233" s="5">
        <f t="shared" si="254"/>
        <v>46253</v>
      </c>
      <c r="J3233" s="9" t="str">
        <f t="shared" si="251"/>
        <v>ชำระตรงเวลา</v>
      </c>
      <c r="K3233" s="10">
        <f t="shared" si="252"/>
        <v>0</v>
      </c>
      <c r="L3233" t="str">
        <f t="shared" si="253"/>
        <v>ลูกหนี้ชั้นดี</v>
      </c>
    </row>
    <row r="3234" spans="1:12" x14ac:dyDescent="0.2">
      <c r="A3234" t="s">
        <v>1850</v>
      </c>
      <c r="B3234" t="s">
        <v>366</v>
      </c>
      <c r="C3234">
        <v>30</v>
      </c>
      <c r="D3234">
        <v>1126030000601</v>
      </c>
      <c r="E3234" s="1">
        <v>46086</v>
      </c>
      <c r="F3234" s="1">
        <v>46107</v>
      </c>
      <c r="G3234">
        <v>2448</v>
      </c>
      <c r="H3234" s="1">
        <f t="shared" si="250"/>
        <v>46116</v>
      </c>
      <c r="I3234" s="5">
        <f t="shared" si="254"/>
        <v>46253</v>
      </c>
      <c r="J3234" s="9" t="str">
        <f t="shared" si="251"/>
        <v>ชำระตรงเวลา</v>
      </c>
      <c r="K3234" s="10">
        <f t="shared" si="252"/>
        <v>0</v>
      </c>
      <c r="L3234" t="str">
        <f t="shared" si="253"/>
        <v>ลูกหนี้ชั้นดี</v>
      </c>
    </row>
    <row r="3235" spans="1:12" x14ac:dyDescent="0.2">
      <c r="A3235" t="s">
        <v>1851</v>
      </c>
      <c r="B3235" t="s">
        <v>366</v>
      </c>
      <c r="C3235">
        <v>30</v>
      </c>
      <c r="D3235">
        <v>1126030000625</v>
      </c>
      <c r="E3235" s="1">
        <v>46086</v>
      </c>
      <c r="F3235" s="1">
        <v>46107</v>
      </c>
      <c r="G3235">
        <v>6780</v>
      </c>
      <c r="H3235" s="1">
        <f t="shared" si="250"/>
        <v>46116</v>
      </c>
      <c r="I3235" s="5">
        <f t="shared" si="254"/>
        <v>46253</v>
      </c>
      <c r="J3235" s="9" t="str">
        <f t="shared" si="251"/>
        <v>ค้างชำระ 1 - 30 วัน</v>
      </c>
      <c r="K3235" s="10">
        <f t="shared" si="252"/>
        <v>0</v>
      </c>
      <c r="L3235" t="str">
        <f t="shared" si="253"/>
        <v>ลูกหนี้ชั้นดี</v>
      </c>
    </row>
    <row r="3236" spans="1:12" x14ac:dyDescent="0.2">
      <c r="A3236" t="s">
        <v>897</v>
      </c>
      <c r="B3236" t="s">
        <v>366</v>
      </c>
      <c r="C3236">
        <v>15</v>
      </c>
      <c r="D3236">
        <v>1126030000670</v>
      </c>
      <c r="E3236" s="1">
        <v>46085</v>
      </c>
      <c r="F3236" s="1">
        <v>46101</v>
      </c>
      <c r="G3236">
        <v>13745</v>
      </c>
      <c r="H3236" s="1">
        <f t="shared" si="250"/>
        <v>46100</v>
      </c>
      <c r="I3236" s="5">
        <f t="shared" si="254"/>
        <v>46253</v>
      </c>
      <c r="J3236" s="9" t="str">
        <f t="shared" si="251"/>
        <v>ค้างชำระ 1 - 30 วัน</v>
      </c>
      <c r="K3236" s="10">
        <f t="shared" si="252"/>
        <v>1</v>
      </c>
      <c r="L3236" t="str">
        <f t="shared" si="253"/>
        <v>ลูกหนี้ชั้นดี</v>
      </c>
    </row>
    <row r="3237" spans="1:12" x14ac:dyDescent="0.2">
      <c r="A3237" t="s">
        <v>899</v>
      </c>
      <c r="B3237" t="s">
        <v>366</v>
      </c>
      <c r="C3237">
        <v>15</v>
      </c>
      <c r="D3237">
        <v>1126030000694</v>
      </c>
      <c r="E3237" s="1">
        <v>46085</v>
      </c>
      <c r="F3237" s="1">
        <v>46101</v>
      </c>
      <c r="G3237">
        <v>4330</v>
      </c>
      <c r="H3237" s="1">
        <f t="shared" si="250"/>
        <v>46100</v>
      </c>
      <c r="I3237" s="5">
        <f t="shared" si="254"/>
        <v>46253</v>
      </c>
      <c r="J3237" s="9" t="str">
        <f t="shared" si="251"/>
        <v>ค้างชำระ 1 - 30 วัน</v>
      </c>
      <c r="K3237" s="10">
        <f t="shared" si="252"/>
        <v>1</v>
      </c>
      <c r="L3237" t="str">
        <f t="shared" si="253"/>
        <v>ลูกหนี้ชั้นดี</v>
      </c>
    </row>
    <row r="3238" spans="1:12" x14ac:dyDescent="0.2">
      <c r="A3238" t="s">
        <v>702</v>
      </c>
      <c r="B3238" t="s">
        <v>366</v>
      </c>
      <c r="C3238">
        <v>15</v>
      </c>
      <c r="D3238">
        <v>1126030000700</v>
      </c>
      <c r="E3238" s="1">
        <v>46085</v>
      </c>
      <c r="F3238" s="1">
        <v>46101</v>
      </c>
      <c r="G3238">
        <v>1100</v>
      </c>
      <c r="H3238" s="1">
        <f t="shared" si="250"/>
        <v>46100</v>
      </c>
      <c r="I3238" s="5">
        <f t="shared" si="254"/>
        <v>46253</v>
      </c>
      <c r="J3238" s="9" t="str">
        <f t="shared" si="251"/>
        <v>ค้างชำระ 1 - 30 วัน</v>
      </c>
      <c r="K3238" s="10">
        <f t="shared" si="252"/>
        <v>1</v>
      </c>
      <c r="L3238" t="str">
        <f t="shared" si="253"/>
        <v>ลูกหนี้ชั้นดี</v>
      </c>
    </row>
    <row r="3239" spans="1:12" x14ac:dyDescent="0.2">
      <c r="A3239" t="s">
        <v>1852</v>
      </c>
      <c r="B3239" t="s">
        <v>366</v>
      </c>
      <c r="C3239">
        <v>15</v>
      </c>
      <c r="D3239">
        <v>1126030000724</v>
      </c>
      <c r="E3239" s="1">
        <v>46085</v>
      </c>
      <c r="F3239" s="1">
        <v>46101</v>
      </c>
      <c r="G3239">
        <v>220</v>
      </c>
      <c r="H3239" s="1">
        <f t="shared" si="250"/>
        <v>46100</v>
      </c>
      <c r="I3239" s="5">
        <f t="shared" si="254"/>
        <v>46253</v>
      </c>
      <c r="J3239" s="9" t="str">
        <f t="shared" si="251"/>
        <v>ชำระตรงเวลา</v>
      </c>
      <c r="K3239" s="10">
        <f t="shared" si="252"/>
        <v>1</v>
      </c>
      <c r="L3239" t="str">
        <f t="shared" si="253"/>
        <v>ลูกหนี้ชั้นดี</v>
      </c>
    </row>
    <row r="3240" spans="1:12" x14ac:dyDescent="0.2">
      <c r="A3240" t="s">
        <v>1852</v>
      </c>
      <c r="B3240" t="s">
        <v>366</v>
      </c>
      <c r="C3240">
        <v>15</v>
      </c>
      <c r="D3240">
        <v>1126030000731</v>
      </c>
      <c r="E3240" s="1">
        <v>46085</v>
      </c>
      <c r="F3240" s="1">
        <v>46098</v>
      </c>
      <c r="G3240">
        <v>1450</v>
      </c>
      <c r="H3240" s="1">
        <f t="shared" si="250"/>
        <v>46100</v>
      </c>
      <c r="I3240" s="5">
        <f t="shared" si="254"/>
        <v>46253</v>
      </c>
      <c r="J3240" s="9" t="str">
        <f t="shared" si="251"/>
        <v>ชำระตรงเวลา</v>
      </c>
      <c r="K3240" s="10">
        <f t="shared" si="252"/>
        <v>0</v>
      </c>
      <c r="L3240" t="str">
        <f t="shared" si="253"/>
        <v>ลูกหนี้ชั้นดี</v>
      </c>
    </row>
    <row r="3241" spans="1:12" x14ac:dyDescent="0.2">
      <c r="A3241" t="s">
        <v>1853</v>
      </c>
      <c r="B3241" t="s">
        <v>366</v>
      </c>
      <c r="C3241">
        <v>15</v>
      </c>
      <c r="D3241">
        <v>1126030000793</v>
      </c>
      <c r="E3241" s="1">
        <v>46086</v>
      </c>
      <c r="F3241" s="1">
        <v>46094</v>
      </c>
      <c r="G3241">
        <v>4060</v>
      </c>
      <c r="H3241" s="1">
        <f t="shared" si="250"/>
        <v>46101</v>
      </c>
      <c r="I3241" s="5">
        <f t="shared" si="254"/>
        <v>46253</v>
      </c>
      <c r="J3241" s="9" t="str">
        <f t="shared" si="251"/>
        <v>ชำระตรงเวลา</v>
      </c>
      <c r="K3241" s="10">
        <f t="shared" si="252"/>
        <v>0</v>
      </c>
      <c r="L3241" t="str">
        <f t="shared" si="253"/>
        <v>ลูกหนี้ชั้นดี</v>
      </c>
    </row>
    <row r="3242" spans="1:12" x14ac:dyDescent="0.2">
      <c r="A3242" t="s">
        <v>713</v>
      </c>
      <c r="B3242" t="s">
        <v>366</v>
      </c>
      <c r="C3242">
        <v>15</v>
      </c>
      <c r="D3242">
        <v>1126030000816</v>
      </c>
      <c r="E3242" s="1">
        <v>46085</v>
      </c>
      <c r="F3242" s="1">
        <v>46100</v>
      </c>
      <c r="G3242">
        <v>4340</v>
      </c>
      <c r="H3242" s="1">
        <f t="shared" si="250"/>
        <v>46100</v>
      </c>
      <c r="I3242" s="5">
        <f t="shared" si="254"/>
        <v>46253</v>
      </c>
      <c r="J3242" s="9" t="str">
        <f t="shared" si="251"/>
        <v>ชำระตรงเวลา</v>
      </c>
      <c r="K3242" s="10">
        <f t="shared" si="252"/>
        <v>0</v>
      </c>
      <c r="L3242" t="str">
        <f t="shared" si="253"/>
        <v>ลูกหนี้ชั้นดี</v>
      </c>
    </row>
    <row r="3243" spans="1:12" x14ac:dyDescent="0.2">
      <c r="A3243" t="s">
        <v>386</v>
      </c>
      <c r="B3243" t="s">
        <v>366</v>
      </c>
      <c r="C3243">
        <v>15</v>
      </c>
      <c r="D3243">
        <v>1126030000854</v>
      </c>
      <c r="E3243" s="1">
        <v>46086</v>
      </c>
      <c r="F3243" s="1">
        <v>46094</v>
      </c>
      <c r="G3243">
        <v>1740</v>
      </c>
      <c r="H3243" s="1">
        <f t="shared" si="250"/>
        <v>46101</v>
      </c>
      <c r="I3243" s="5">
        <f t="shared" si="254"/>
        <v>46253</v>
      </c>
      <c r="J3243" s="9" t="str">
        <f t="shared" si="251"/>
        <v>ชำระตรงเวลา</v>
      </c>
      <c r="K3243" s="10">
        <f t="shared" si="252"/>
        <v>0</v>
      </c>
      <c r="L3243" t="str">
        <f t="shared" si="253"/>
        <v>ลูกหนี้ชั้นดี</v>
      </c>
    </row>
    <row r="3244" spans="1:12" x14ac:dyDescent="0.2">
      <c r="A3244" t="s">
        <v>386</v>
      </c>
      <c r="B3244" t="s">
        <v>366</v>
      </c>
      <c r="C3244">
        <v>15</v>
      </c>
      <c r="D3244">
        <v>1126030000885</v>
      </c>
      <c r="E3244" s="1">
        <v>46088</v>
      </c>
      <c r="F3244" s="1">
        <v>46098</v>
      </c>
      <c r="G3244">
        <v>14084</v>
      </c>
      <c r="H3244" s="1">
        <f t="shared" si="250"/>
        <v>46103</v>
      </c>
      <c r="I3244" s="5">
        <f t="shared" si="254"/>
        <v>46253</v>
      </c>
      <c r="J3244" s="9" t="str">
        <f t="shared" si="251"/>
        <v>ค้างชำระ 1 - 30 วัน</v>
      </c>
      <c r="K3244" s="10">
        <f t="shared" si="252"/>
        <v>0</v>
      </c>
      <c r="L3244" t="str">
        <f t="shared" si="253"/>
        <v>ลูกหนี้ชั้นดี</v>
      </c>
    </row>
    <row r="3245" spans="1:12" x14ac:dyDescent="0.2">
      <c r="A3245" t="s">
        <v>386</v>
      </c>
      <c r="B3245" t="s">
        <v>366</v>
      </c>
      <c r="C3245">
        <v>15</v>
      </c>
      <c r="D3245">
        <v>1126030000892</v>
      </c>
      <c r="E3245" s="1">
        <v>46085</v>
      </c>
      <c r="F3245" s="1">
        <v>46101</v>
      </c>
      <c r="G3245">
        <v>10675</v>
      </c>
      <c r="H3245" s="1">
        <f t="shared" si="250"/>
        <v>46100</v>
      </c>
      <c r="I3245" s="5">
        <f t="shared" si="254"/>
        <v>46253</v>
      </c>
      <c r="J3245" s="9" t="str">
        <f t="shared" si="251"/>
        <v>ค้างชำระ 1 - 30 วัน</v>
      </c>
      <c r="K3245" s="10">
        <f t="shared" si="252"/>
        <v>1</v>
      </c>
      <c r="L3245" t="str">
        <f t="shared" si="253"/>
        <v>ลูกหนี้ชั้นดี</v>
      </c>
    </row>
    <row r="3246" spans="1:12" x14ac:dyDescent="0.2">
      <c r="A3246" t="s">
        <v>386</v>
      </c>
      <c r="B3246" t="s">
        <v>366</v>
      </c>
      <c r="C3246">
        <v>15</v>
      </c>
      <c r="D3246">
        <v>1126030000908</v>
      </c>
      <c r="E3246" s="1">
        <v>46085</v>
      </c>
      <c r="F3246" s="1">
        <v>46111</v>
      </c>
      <c r="G3246">
        <v>12176</v>
      </c>
      <c r="H3246" s="1">
        <f t="shared" si="250"/>
        <v>46100</v>
      </c>
      <c r="I3246" s="5">
        <f t="shared" si="254"/>
        <v>46253</v>
      </c>
      <c r="J3246" s="9" t="str">
        <f t="shared" si="251"/>
        <v>ชำระตรงเวลา</v>
      </c>
      <c r="K3246" s="10">
        <f t="shared" si="252"/>
        <v>11</v>
      </c>
      <c r="L3246" t="str">
        <f t="shared" si="253"/>
        <v>ลูกหนี้ชั้นดี</v>
      </c>
    </row>
    <row r="3247" spans="1:12" x14ac:dyDescent="0.2">
      <c r="A3247" t="s">
        <v>434</v>
      </c>
      <c r="B3247" t="s">
        <v>366</v>
      </c>
      <c r="C3247">
        <v>15</v>
      </c>
      <c r="D3247">
        <v>1126030000922</v>
      </c>
      <c r="E3247" s="1">
        <v>46085</v>
      </c>
      <c r="F3247" s="1">
        <v>46100</v>
      </c>
      <c r="G3247">
        <v>10825</v>
      </c>
      <c r="H3247" s="1">
        <f t="shared" si="250"/>
        <v>46100</v>
      </c>
      <c r="I3247" s="5">
        <f t="shared" si="254"/>
        <v>46253</v>
      </c>
      <c r="J3247" s="9" t="str">
        <f t="shared" si="251"/>
        <v>ชำระตรงเวลา</v>
      </c>
      <c r="K3247" s="10">
        <f t="shared" si="252"/>
        <v>0</v>
      </c>
      <c r="L3247" t="str">
        <f t="shared" si="253"/>
        <v>ลูกหนี้ชั้นดี</v>
      </c>
    </row>
    <row r="3248" spans="1:12" x14ac:dyDescent="0.2">
      <c r="A3248" t="s">
        <v>434</v>
      </c>
      <c r="B3248" t="s">
        <v>366</v>
      </c>
      <c r="C3248">
        <v>15</v>
      </c>
      <c r="D3248">
        <v>1126030000922</v>
      </c>
      <c r="E3248" s="1">
        <v>46085</v>
      </c>
      <c r="F3248" s="1">
        <v>46100</v>
      </c>
      <c r="G3248">
        <v>10825</v>
      </c>
      <c r="H3248" s="1">
        <f t="shared" si="250"/>
        <v>46100</v>
      </c>
      <c r="I3248" s="5">
        <f t="shared" si="254"/>
        <v>46253</v>
      </c>
      <c r="J3248" s="9" t="str">
        <f t="shared" si="251"/>
        <v>ชำระตรงเวลา</v>
      </c>
      <c r="K3248" s="10">
        <f t="shared" si="252"/>
        <v>0</v>
      </c>
      <c r="L3248" t="str">
        <f t="shared" si="253"/>
        <v>ลูกหนี้ชั้นดี</v>
      </c>
    </row>
    <row r="3249" spans="1:12" x14ac:dyDescent="0.2">
      <c r="A3249" t="s">
        <v>1854</v>
      </c>
      <c r="B3249" t="s">
        <v>366</v>
      </c>
      <c r="C3249">
        <v>15</v>
      </c>
      <c r="D3249">
        <v>1126030000977</v>
      </c>
      <c r="E3249" s="1">
        <v>46088</v>
      </c>
      <c r="F3249" s="1">
        <v>46100</v>
      </c>
      <c r="G3249">
        <v>2600</v>
      </c>
      <c r="H3249" s="1">
        <f t="shared" si="250"/>
        <v>46103</v>
      </c>
      <c r="I3249" s="5">
        <f t="shared" si="254"/>
        <v>46253</v>
      </c>
      <c r="J3249" s="9" t="str">
        <f t="shared" si="251"/>
        <v>ชำระตรงเวลา</v>
      </c>
      <c r="K3249" s="10">
        <f t="shared" si="252"/>
        <v>0</v>
      </c>
      <c r="L3249" t="str">
        <f t="shared" si="253"/>
        <v>ลูกหนี้ชั้นดี</v>
      </c>
    </row>
    <row r="3250" spans="1:12" x14ac:dyDescent="0.2">
      <c r="A3250" t="s">
        <v>714</v>
      </c>
      <c r="B3250" t="s">
        <v>366</v>
      </c>
      <c r="C3250">
        <v>15</v>
      </c>
      <c r="D3250">
        <v>1126030000991</v>
      </c>
      <c r="E3250" s="1">
        <v>46088</v>
      </c>
      <c r="F3250" s="1">
        <v>46098</v>
      </c>
      <c r="G3250">
        <v>1990</v>
      </c>
      <c r="H3250" s="1">
        <f t="shared" si="250"/>
        <v>46103</v>
      </c>
      <c r="I3250" s="5">
        <f t="shared" si="254"/>
        <v>46253</v>
      </c>
      <c r="J3250" s="9" t="str">
        <f t="shared" si="251"/>
        <v>ชำระตรงเวลา</v>
      </c>
      <c r="K3250" s="10">
        <f t="shared" si="252"/>
        <v>0</v>
      </c>
      <c r="L3250" t="str">
        <f t="shared" si="253"/>
        <v>ลูกหนี้ชั้นดี</v>
      </c>
    </row>
    <row r="3251" spans="1:12" x14ac:dyDescent="0.2">
      <c r="A3251" t="s">
        <v>714</v>
      </c>
      <c r="B3251" t="s">
        <v>366</v>
      </c>
      <c r="C3251">
        <v>15</v>
      </c>
      <c r="D3251">
        <v>1126030001004</v>
      </c>
      <c r="E3251" s="1">
        <v>46097</v>
      </c>
      <c r="F3251" s="1">
        <v>46105</v>
      </c>
      <c r="G3251">
        <v>10980</v>
      </c>
      <c r="H3251" s="1">
        <f t="shared" si="250"/>
        <v>46112</v>
      </c>
      <c r="I3251" s="5">
        <f t="shared" si="254"/>
        <v>46253</v>
      </c>
      <c r="J3251" s="9" t="str">
        <f t="shared" si="251"/>
        <v>ชำระตรงเวลา</v>
      </c>
      <c r="K3251" s="10">
        <f t="shared" si="252"/>
        <v>0</v>
      </c>
      <c r="L3251" t="str">
        <f t="shared" si="253"/>
        <v>ลูกหนี้ชั้นดี</v>
      </c>
    </row>
    <row r="3252" spans="1:12" x14ac:dyDescent="0.2">
      <c r="A3252" t="s">
        <v>714</v>
      </c>
      <c r="B3252" t="s">
        <v>366</v>
      </c>
      <c r="C3252">
        <v>15</v>
      </c>
      <c r="D3252">
        <v>1126030001011</v>
      </c>
      <c r="E3252" s="1">
        <v>46083</v>
      </c>
      <c r="F3252" s="1">
        <v>46093</v>
      </c>
      <c r="G3252">
        <v>19494</v>
      </c>
      <c r="H3252" s="1">
        <f t="shared" si="250"/>
        <v>46098</v>
      </c>
      <c r="I3252" s="5">
        <f t="shared" si="254"/>
        <v>46253</v>
      </c>
      <c r="J3252" s="9" t="str">
        <f t="shared" si="251"/>
        <v>ชำระตรงเวลา</v>
      </c>
      <c r="K3252" s="10">
        <f t="shared" si="252"/>
        <v>0</v>
      </c>
      <c r="L3252" t="str">
        <f t="shared" si="253"/>
        <v>ลูกหนี้ชั้นดี</v>
      </c>
    </row>
    <row r="3253" spans="1:12" x14ac:dyDescent="0.2">
      <c r="A3253" t="s">
        <v>1378</v>
      </c>
      <c r="B3253" t="s">
        <v>366</v>
      </c>
      <c r="C3253">
        <v>15</v>
      </c>
      <c r="D3253">
        <v>1126030001028</v>
      </c>
      <c r="E3253" s="1">
        <v>46086</v>
      </c>
      <c r="F3253" s="1">
        <v>46088</v>
      </c>
      <c r="G3253">
        <v>2925</v>
      </c>
      <c r="H3253" s="1">
        <f t="shared" si="250"/>
        <v>46101</v>
      </c>
      <c r="I3253" s="5">
        <f t="shared" si="254"/>
        <v>46253</v>
      </c>
      <c r="J3253" s="9" t="str">
        <f t="shared" si="251"/>
        <v>ค้างชำระ 1 - 30 วัน</v>
      </c>
      <c r="K3253" s="10">
        <f t="shared" si="252"/>
        <v>0</v>
      </c>
      <c r="L3253" t="str">
        <f t="shared" si="253"/>
        <v>ลูกหนี้ชั้นดี</v>
      </c>
    </row>
    <row r="3254" spans="1:12" x14ac:dyDescent="0.2">
      <c r="A3254" t="s">
        <v>1378</v>
      </c>
      <c r="B3254" t="s">
        <v>366</v>
      </c>
      <c r="C3254">
        <v>15</v>
      </c>
      <c r="D3254">
        <v>1126030001035</v>
      </c>
      <c r="E3254" s="1">
        <v>46086</v>
      </c>
      <c r="F3254" s="1">
        <v>46122</v>
      </c>
      <c r="G3254">
        <v>19308</v>
      </c>
      <c r="H3254" s="1">
        <f t="shared" si="250"/>
        <v>46101</v>
      </c>
      <c r="I3254" s="5">
        <f t="shared" si="254"/>
        <v>46253</v>
      </c>
      <c r="J3254" s="9" t="str">
        <f t="shared" si="251"/>
        <v>ค้างชำระ 1 - 30 วัน</v>
      </c>
      <c r="K3254" s="10">
        <f t="shared" si="252"/>
        <v>21</v>
      </c>
      <c r="L3254" t="str">
        <f t="shared" si="253"/>
        <v>ลูกหนี้ชั้นดี</v>
      </c>
    </row>
    <row r="3255" spans="1:12" x14ac:dyDescent="0.2">
      <c r="A3255" t="s">
        <v>1378</v>
      </c>
      <c r="B3255" t="s">
        <v>366</v>
      </c>
      <c r="C3255">
        <v>15</v>
      </c>
      <c r="D3255">
        <v>1126030001035</v>
      </c>
      <c r="E3255" s="1">
        <v>46086</v>
      </c>
      <c r="F3255" s="1">
        <v>46122</v>
      </c>
      <c r="G3255">
        <v>19308</v>
      </c>
      <c r="H3255" s="1">
        <f t="shared" si="250"/>
        <v>46101</v>
      </c>
      <c r="I3255" s="5">
        <f t="shared" si="254"/>
        <v>46253</v>
      </c>
      <c r="J3255" s="9" t="str">
        <f t="shared" si="251"/>
        <v>ค้างชำระ 1 - 30 วัน</v>
      </c>
      <c r="K3255" s="10">
        <f t="shared" si="252"/>
        <v>21</v>
      </c>
      <c r="L3255" t="str">
        <f t="shared" si="253"/>
        <v>ลูกหนี้ชั้นดี</v>
      </c>
    </row>
    <row r="3256" spans="1:12" x14ac:dyDescent="0.2">
      <c r="A3256" t="s">
        <v>377</v>
      </c>
      <c r="B3256" t="s">
        <v>366</v>
      </c>
      <c r="C3256">
        <v>15</v>
      </c>
      <c r="D3256">
        <v>1126030001042</v>
      </c>
      <c r="E3256" s="1">
        <v>46086</v>
      </c>
      <c r="F3256" s="1">
        <v>46102</v>
      </c>
      <c r="G3256">
        <v>5620</v>
      </c>
      <c r="H3256" s="1">
        <f t="shared" si="250"/>
        <v>46101</v>
      </c>
      <c r="I3256" s="5">
        <f t="shared" si="254"/>
        <v>46253</v>
      </c>
      <c r="J3256" s="9" t="str">
        <f t="shared" si="251"/>
        <v>ชำระตรงเวลา</v>
      </c>
      <c r="K3256" s="10">
        <f t="shared" si="252"/>
        <v>1</v>
      </c>
      <c r="L3256" t="str">
        <f t="shared" si="253"/>
        <v>ลูกหนี้ชั้นดี</v>
      </c>
    </row>
    <row r="3257" spans="1:12" x14ac:dyDescent="0.2">
      <c r="A3257" t="s">
        <v>1378</v>
      </c>
      <c r="B3257" t="s">
        <v>366</v>
      </c>
      <c r="C3257">
        <v>15</v>
      </c>
      <c r="D3257">
        <v>1126030001059</v>
      </c>
      <c r="E3257" s="1">
        <v>46086</v>
      </c>
      <c r="F3257" s="1">
        <v>46101</v>
      </c>
      <c r="G3257">
        <v>1804</v>
      </c>
      <c r="H3257" s="1">
        <f t="shared" si="250"/>
        <v>46101</v>
      </c>
      <c r="I3257" s="5">
        <f t="shared" si="254"/>
        <v>46253</v>
      </c>
      <c r="J3257" s="9" t="str">
        <f t="shared" si="251"/>
        <v>ชำระตรงเวลา</v>
      </c>
      <c r="K3257" s="10">
        <f t="shared" si="252"/>
        <v>0</v>
      </c>
      <c r="L3257" t="str">
        <f t="shared" si="253"/>
        <v>ลูกหนี้ชั้นดี</v>
      </c>
    </row>
    <row r="3258" spans="1:12" x14ac:dyDescent="0.2">
      <c r="A3258" t="s">
        <v>377</v>
      </c>
      <c r="B3258" t="s">
        <v>366</v>
      </c>
      <c r="C3258">
        <v>15</v>
      </c>
      <c r="D3258">
        <v>1126030001066</v>
      </c>
      <c r="E3258" s="1">
        <v>46088</v>
      </c>
      <c r="F3258" s="1">
        <v>46093</v>
      </c>
      <c r="G3258">
        <v>2300</v>
      </c>
      <c r="H3258" s="1">
        <f t="shared" si="250"/>
        <v>46103</v>
      </c>
      <c r="I3258" s="5">
        <f t="shared" si="254"/>
        <v>46253</v>
      </c>
      <c r="J3258" s="9" t="str">
        <f t="shared" si="251"/>
        <v>ชำระตรงเวลา</v>
      </c>
      <c r="K3258" s="10">
        <f t="shared" si="252"/>
        <v>0</v>
      </c>
      <c r="L3258" t="str">
        <f t="shared" si="253"/>
        <v>ลูกหนี้ชั้นดี</v>
      </c>
    </row>
    <row r="3259" spans="1:12" x14ac:dyDescent="0.2">
      <c r="A3259" t="s">
        <v>1378</v>
      </c>
      <c r="B3259" t="s">
        <v>366</v>
      </c>
      <c r="C3259">
        <v>7</v>
      </c>
      <c r="D3259">
        <v>1126030001073</v>
      </c>
      <c r="E3259" s="1">
        <v>46085</v>
      </c>
      <c r="F3259" s="1">
        <v>46088</v>
      </c>
      <c r="G3259">
        <v>20075</v>
      </c>
      <c r="H3259" s="1">
        <f t="shared" si="250"/>
        <v>46092</v>
      </c>
      <c r="I3259" s="5">
        <f t="shared" si="254"/>
        <v>46253</v>
      </c>
      <c r="J3259" s="9" t="str">
        <f t="shared" si="251"/>
        <v>ค้างชำระ 1 - 30 วัน</v>
      </c>
      <c r="K3259" s="10">
        <f t="shared" si="252"/>
        <v>0</v>
      </c>
      <c r="L3259" t="str">
        <f t="shared" si="253"/>
        <v>ลูกหนี้ชั้นดี</v>
      </c>
    </row>
    <row r="3260" spans="1:12" x14ac:dyDescent="0.2">
      <c r="A3260" t="s">
        <v>802</v>
      </c>
      <c r="B3260" t="s">
        <v>366</v>
      </c>
      <c r="C3260">
        <v>15</v>
      </c>
      <c r="D3260">
        <v>1126030001080</v>
      </c>
      <c r="E3260" s="1">
        <v>46086</v>
      </c>
      <c r="F3260" s="1">
        <v>46111</v>
      </c>
      <c r="G3260">
        <v>20070</v>
      </c>
      <c r="H3260" s="1">
        <f t="shared" si="250"/>
        <v>46101</v>
      </c>
      <c r="I3260" s="5">
        <f t="shared" si="254"/>
        <v>46253</v>
      </c>
      <c r="J3260" s="9" t="str">
        <f t="shared" si="251"/>
        <v>ค้างชำระ 1 - 30 วัน</v>
      </c>
      <c r="K3260" s="10">
        <f t="shared" si="252"/>
        <v>10</v>
      </c>
      <c r="L3260" t="str">
        <f t="shared" si="253"/>
        <v>ลูกหนี้ชั้นดี</v>
      </c>
    </row>
    <row r="3261" spans="1:12" x14ac:dyDescent="0.2">
      <c r="A3261" t="s">
        <v>802</v>
      </c>
      <c r="B3261" t="s">
        <v>366</v>
      </c>
      <c r="C3261">
        <v>15</v>
      </c>
      <c r="D3261">
        <v>1126030001097</v>
      </c>
      <c r="E3261" s="1">
        <v>46083</v>
      </c>
      <c r="F3261" s="1">
        <v>46105</v>
      </c>
      <c r="G3261">
        <v>17030</v>
      </c>
      <c r="H3261" s="1">
        <f t="shared" si="250"/>
        <v>46098</v>
      </c>
      <c r="I3261" s="5">
        <f t="shared" si="254"/>
        <v>46253</v>
      </c>
      <c r="J3261" s="9" t="str">
        <f t="shared" si="251"/>
        <v>ค้างชำระ 1 - 30 วัน</v>
      </c>
      <c r="K3261" s="10">
        <f t="shared" si="252"/>
        <v>7</v>
      </c>
      <c r="L3261" t="str">
        <f t="shared" si="253"/>
        <v>ลูกหนี้ชั้นดี</v>
      </c>
    </row>
    <row r="3262" spans="1:12" x14ac:dyDescent="0.2">
      <c r="A3262" t="s">
        <v>741</v>
      </c>
      <c r="B3262" t="s">
        <v>366</v>
      </c>
      <c r="C3262">
        <v>15</v>
      </c>
      <c r="D3262">
        <v>1126030001103</v>
      </c>
      <c r="E3262" s="1">
        <v>46086</v>
      </c>
      <c r="F3262" s="1">
        <v>46107</v>
      </c>
      <c r="G3262">
        <v>10376</v>
      </c>
      <c r="H3262" s="1">
        <f t="shared" si="250"/>
        <v>46101</v>
      </c>
      <c r="I3262" s="5">
        <f t="shared" si="254"/>
        <v>46253</v>
      </c>
      <c r="J3262" s="9" t="str">
        <f t="shared" si="251"/>
        <v>ค้างชำระ 1 - 30 วัน</v>
      </c>
      <c r="K3262" s="10">
        <f t="shared" si="252"/>
        <v>6</v>
      </c>
      <c r="L3262" t="str">
        <f t="shared" si="253"/>
        <v>ลูกหนี้ชั้นดี</v>
      </c>
    </row>
    <row r="3263" spans="1:12" x14ac:dyDescent="0.2">
      <c r="A3263" t="s">
        <v>743</v>
      </c>
      <c r="B3263" t="s">
        <v>366</v>
      </c>
      <c r="C3263">
        <v>15</v>
      </c>
      <c r="D3263">
        <v>1126030001110</v>
      </c>
      <c r="E3263" s="1">
        <v>46086</v>
      </c>
      <c r="F3263" s="1">
        <v>46102</v>
      </c>
      <c r="G3263">
        <v>4680</v>
      </c>
      <c r="H3263" s="1">
        <f t="shared" si="250"/>
        <v>46101</v>
      </c>
      <c r="I3263" s="5">
        <f t="shared" si="254"/>
        <v>46253</v>
      </c>
      <c r="J3263" s="9" t="str">
        <f t="shared" si="251"/>
        <v>ค้างชำระ 1 - 30 วัน</v>
      </c>
      <c r="K3263" s="10">
        <f t="shared" si="252"/>
        <v>1</v>
      </c>
      <c r="L3263" t="str">
        <f t="shared" si="253"/>
        <v>ลูกหนี้ชั้นดี</v>
      </c>
    </row>
    <row r="3264" spans="1:12" x14ac:dyDescent="0.2">
      <c r="A3264" t="s">
        <v>743</v>
      </c>
      <c r="B3264" t="s">
        <v>366</v>
      </c>
      <c r="C3264">
        <v>7</v>
      </c>
      <c r="D3264">
        <v>1126030001134</v>
      </c>
      <c r="E3264" s="1">
        <v>46083</v>
      </c>
      <c r="F3264" s="1">
        <v>46091</v>
      </c>
      <c r="G3264">
        <v>45016</v>
      </c>
      <c r="H3264" s="1">
        <f t="shared" si="250"/>
        <v>46090</v>
      </c>
      <c r="I3264" s="5">
        <f t="shared" si="254"/>
        <v>46253</v>
      </c>
      <c r="J3264" s="9" t="str">
        <f t="shared" si="251"/>
        <v>ชำระตรงเวลา</v>
      </c>
      <c r="K3264" s="10">
        <f t="shared" si="252"/>
        <v>1</v>
      </c>
      <c r="L3264" t="str">
        <f t="shared" si="253"/>
        <v>ลูกหนี้ชั้นดี</v>
      </c>
    </row>
    <row r="3265" spans="1:12" x14ac:dyDescent="0.2">
      <c r="A3265" t="s">
        <v>1855</v>
      </c>
      <c r="B3265" t="s">
        <v>366</v>
      </c>
      <c r="C3265">
        <v>15</v>
      </c>
      <c r="D3265">
        <v>1126030001165</v>
      </c>
      <c r="E3265" s="1">
        <v>46085</v>
      </c>
      <c r="F3265" s="1">
        <v>46091</v>
      </c>
      <c r="G3265">
        <v>14005</v>
      </c>
      <c r="H3265" s="1">
        <f t="shared" si="250"/>
        <v>46100</v>
      </c>
      <c r="I3265" s="5">
        <f t="shared" si="254"/>
        <v>46253</v>
      </c>
      <c r="J3265" s="9" t="str">
        <f t="shared" si="251"/>
        <v>ค้างชำระ 1 - 30 วัน</v>
      </c>
      <c r="K3265" s="10">
        <f t="shared" si="252"/>
        <v>0</v>
      </c>
      <c r="L3265" t="str">
        <f t="shared" si="253"/>
        <v>ลูกหนี้ชั้นดี</v>
      </c>
    </row>
    <row r="3266" spans="1:12" x14ac:dyDescent="0.2">
      <c r="A3266" t="s">
        <v>1856</v>
      </c>
      <c r="B3266" t="s">
        <v>366</v>
      </c>
      <c r="C3266">
        <v>15</v>
      </c>
      <c r="D3266">
        <v>1126030001202</v>
      </c>
      <c r="E3266" s="1">
        <v>46088</v>
      </c>
      <c r="F3266" s="1">
        <v>46107</v>
      </c>
      <c r="G3266">
        <v>2485</v>
      </c>
      <c r="H3266" s="1">
        <f t="shared" ref="H3266:H3329" si="255">E3266+C3266</f>
        <v>46103</v>
      </c>
      <c r="I3266" s="5">
        <f t="shared" si="254"/>
        <v>46253</v>
      </c>
      <c r="J3266" s="9" t="str">
        <f t="shared" ref="J3266:J3329" si="256">IF(K3267&lt;=0, "ชำระตรงเวลา", IF(K3267&lt;=30, "ค้างชำระ 1 - 30 วัน", IF(K3267&lt;=60, "ค้างชำระ 31 - 60 วัน", IF(K3267&lt;=90, "ค้างชำระ 61 - 90 วัน", "ค้างชำระเกิน 90 วัน"))))</f>
        <v>ค้างชำระ 1 - 30 วัน</v>
      </c>
      <c r="K3266" s="10">
        <f t="shared" ref="K3266:K3329" si="257">IF(OR(F3266="",F3266="(ว่าง)"), MAX(0,I3265-H3266), MAX(0,F3266-H3266))</f>
        <v>4</v>
      </c>
      <c r="L3266" t="str">
        <f t="shared" ref="L3266:L3329" si="258">IF(K3266&lt;=30, "ลูกหนี้ชั้นดี", IF(K3266&lt;=90, "ลูกหนี้เฝ้าติดตาม", "ลูกหนี้ด้อยคุณภาพ (NPL)"))</f>
        <v>ลูกหนี้ชั้นดี</v>
      </c>
    </row>
    <row r="3267" spans="1:12" x14ac:dyDescent="0.2">
      <c r="A3267" t="s">
        <v>1856</v>
      </c>
      <c r="B3267" t="s">
        <v>366</v>
      </c>
      <c r="C3267">
        <v>15</v>
      </c>
      <c r="D3267">
        <v>1126030001202</v>
      </c>
      <c r="E3267" s="1">
        <v>46088</v>
      </c>
      <c r="F3267" s="1">
        <v>46107</v>
      </c>
      <c r="G3267">
        <v>2485</v>
      </c>
      <c r="H3267" s="1">
        <f t="shared" si="255"/>
        <v>46103</v>
      </c>
      <c r="I3267" s="5">
        <f t="shared" si="254"/>
        <v>46253</v>
      </c>
      <c r="J3267" s="9" t="str">
        <f t="shared" si="256"/>
        <v>ค้างชำระ 1 - 30 วัน</v>
      </c>
      <c r="K3267" s="10">
        <f t="shared" si="257"/>
        <v>4</v>
      </c>
      <c r="L3267" t="str">
        <f t="shared" si="258"/>
        <v>ลูกหนี้ชั้นดี</v>
      </c>
    </row>
    <row r="3268" spans="1:12" x14ac:dyDescent="0.2">
      <c r="A3268" t="s">
        <v>1857</v>
      </c>
      <c r="B3268" t="s">
        <v>366</v>
      </c>
      <c r="C3268">
        <v>7</v>
      </c>
      <c r="D3268">
        <v>1126030001271</v>
      </c>
      <c r="E3268" s="1">
        <v>46083</v>
      </c>
      <c r="F3268" s="1">
        <v>46114</v>
      </c>
      <c r="G3268">
        <v>5780</v>
      </c>
      <c r="H3268" s="1">
        <f t="shared" si="255"/>
        <v>46090</v>
      </c>
      <c r="I3268" s="5">
        <f t="shared" ref="I3268:I3331" si="259">I3267</f>
        <v>46253</v>
      </c>
      <c r="J3268" s="9" t="str">
        <f t="shared" si="256"/>
        <v>ค้างชำระ 1 - 30 วัน</v>
      </c>
      <c r="K3268" s="10">
        <f t="shared" si="257"/>
        <v>24</v>
      </c>
      <c r="L3268" t="str">
        <f t="shared" si="258"/>
        <v>ลูกหนี้ชั้นดี</v>
      </c>
    </row>
    <row r="3269" spans="1:12" x14ac:dyDescent="0.2">
      <c r="A3269" t="s">
        <v>1857</v>
      </c>
      <c r="B3269" t="s">
        <v>366</v>
      </c>
      <c r="C3269">
        <v>15</v>
      </c>
      <c r="D3269">
        <v>1126030001288</v>
      </c>
      <c r="E3269" s="1">
        <v>46083</v>
      </c>
      <c r="F3269" s="1">
        <v>46100</v>
      </c>
      <c r="G3269">
        <v>260</v>
      </c>
      <c r="H3269" s="1">
        <f t="shared" si="255"/>
        <v>46098</v>
      </c>
      <c r="I3269" s="5">
        <f t="shared" si="259"/>
        <v>46253</v>
      </c>
      <c r="J3269" s="9" t="str">
        <f t="shared" si="256"/>
        <v>ค้างชำระ 1 - 30 วัน</v>
      </c>
      <c r="K3269" s="10">
        <f t="shared" si="257"/>
        <v>2</v>
      </c>
      <c r="L3269" t="str">
        <f t="shared" si="258"/>
        <v>ลูกหนี้ชั้นดี</v>
      </c>
    </row>
    <row r="3270" spans="1:12" x14ac:dyDescent="0.2">
      <c r="A3270" t="s">
        <v>932</v>
      </c>
      <c r="B3270" t="s">
        <v>366</v>
      </c>
      <c r="C3270">
        <v>15</v>
      </c>
      <c r="D3270">
        <v>1126030001295</v>
      </c>
      <c r="E3270" s="1">
        <v>46083</v>
      </c>
      <c r="F3270" s="1">
        <v>46100</v>
      </c>
      <c r="G3270">
        <v>1344</v>
      </c>
      <c r="H3270" s="1">
        <f t="shared" si="255"/>
        <v>46098</v>
      </c>
      <c r="I3270" s="5">
        <f t="shared" si="259"/>
        <v>46253</v>
      </c>
      <c r="J3270" s="9" t="str">
        <f t="shared" si="256"/>
        <v>ค้างชำระ 1 - 30 วัน</v>
      </c>
      <c r="K3270" s="10">
        <f t="shared" si="257"/>
        <v>2</v>
      </c>
      <c r="L3270" t="str">
        <f t="shared" si="258"/>
        <v>ลูกหนี้ชั้นดี</v>
      </c>
    </row>
    <row r="3271" spans="1:12" x14ac:dyDescent="0.2">
      <c r="A3271" t="s">
        <v>1858</v>
      </c>
      <c r="B3271" t="s">
        <v>366</v>
      </c>
      <c r="C3271">
        <v>15</v>
      </c>
      <c r="D3271">
        <v>1126030001301</v>
      </c>
      <c r="E3271" s="1">
        <v>46083</v>
      </c>
      <c r="F3271" s="1">
        <v>46101</v>
      </c>
      <c r="G3271">
        <v>3585</v>
      </c>
      <c r="H3271" s="1">
        <f t="shared" si="255"/>
        <v>46098</v>
      </c>
      <c r="I3271" s="5">
        <f t="shared" si="259"/>
        <v>46253</v>
      </c>
      <c r="J3271" s="9" t="str">
        <f t="shared" si="256"/>
        <v>ชำระตรงเวลา</v>
      </c>
      <c r="K3271" s="10">
        <f t="shared" si="257"/>
        <v>3</v>
      </c>
      <c r="L3271" t="str">
        <f t="shared" si="258"/>
        <v>ลูกหนี้ชั้นดี</v>
      </c>
    </row>
    <row r="3272" spans="1:12" x14ac:dyDescent="0.2">
      <c r="A3272" t="s">
        <v>1859</v>
      </c>
      <c r="B3272" t="s">
        <v>366</v>
      </c>
      <c r="C3272">
        <v>15</v>
      </c>
      <c r="D3272">
        <v>1126030001318</v>
      </c>
      <c r="E3272" s="1">
        <v>46083</v>
      </c>
      <c r="F3272" s="1">
        <v>46083</v>
      </c>
      <c r="G3272">
        <v>8620</v>
      </c>
      <c r="H3272" s="1">
        <f t="shared" si="255"/>
        <v>46098</v>
      </c>
      <c r="I3272" s="5">
        <f t="shared" si="259"/>
        <v>46253</v>
      </c>
      <c r="J3272" s="9" t="str">
        <f t="shared" si="256"/>
        <v>ค้างชำระ 1 - 30 วัน</v>
      </c>
      <c r="K3272" s="10">
        <f t="shared" si="257"/>
        <v>0</v>
      </c>
      <c r="L3272" t="str">
        <f t="shared" si="258"/>
        <v>ลูกหนี้ชั้นดี</v>
      </c>
    </row>
    <row r="3273" spans="1:12" x14ac:dyDescent="0.2">
      <c r="A3273" t="s">
        <v>404</v>
      </c>
      <c r="B3273" t="s">
        <v>366</v>
      </c>
      <c r="C3273">
        <v>15</v>
      </c>
      <c r="D3273">
        <v>1126030001325</v>
      </c>
      <c r="E3273" s="1">
        <v>46083</v>
      </c>
      <c r="F3273" s="1">
        <v>46100</v>
      </c>
      <c r="G3273">
        <v>1690</v>
      </c>
      <c r="H3273" s="1">
        <f t="shared" si="255"/>
        <v>46098</v>
      </c>
      <c r="I3273" s="5">
        <f t="shared" si="259"/>
        <v>46253</v>
      </c>
      <c r="J3273" s="9" t="str">
        <f t="shared" si="256"/>
        <v>ชำระตรงเวลา</v>
      </c>
      <c r="K3273" s="10">
        <f t="shared" si="257"/>
        <v>2</v>
      </c>
      <c r="L3273" t="str">
        <f t="shared" si="258"/>
        <v>ลูกหนี้ชั้นดี</v>
      </c>
    </row>
    <row r="3274" spans="1:12" x14ac:dyDescent="0.2">
      <c r="A3274" t="s">
        <v>1397</v>
      </c>
      <c r="B3274" t="s">
        <v>366</v>
      </c>
      <c r="C3274">
        <v>15</v>
      </c>
      <c r="D3274">
        <v>1126030001332</v>
      </c>
      <c r="E3274" s="1">
        <v>46083</v>
      </c>
      <c r="F3274" s="1">
        <v>46098</v>
      </c>
      <c r="G3274">
        <v>2681</v>
      </c>
      <c r="H3274" s="1">
        <f t="shared" si="255"/>
        <v>46098</v>
      </c>
      <c r="I3274" s="5">
        <f t="shared" si="259"/>
        <v>46253</v>
      </c>
      <c r="J3274" s="9" t="str">
        <f t="shared" si="256"/>
        <v>ชำระตรงเวลา</v>
      </c>
      <c r="K3274" s="10">
        <f t="shared" si="257"/>
        <v>0</v>
      </c>
      <c r="L3274" t="str">
        <f t="shared" si="258"/>
        <v>ลูกหนี้ชั้นดี</v>
      </c>
    </row>
    <row r="3275" spans="1:12" x14ac:dyDescent="0.2">
      <c r="A3275" t="s">
        <v>1860</v>
      </c>
      <c r="B3275" t="s">
        <v>366</v>
      </c>
      <c r="C3275">
        <v>15</v>
      </c>
      <c r="D3275">
        <v>1126030001363</v>
      </c>
      <c r="E3275" s="1">
        <v>46083</v>
      </c>
      <c r="F3275" s="1">
        <v>46087</v>
      </c>
      <c r="G3275">
        <v>13057</v>
      </c>
      <c r="H3275" s="1">
        <f t="shared" si="255"/>
        <v>46098</v>
      </c>
      <c r="I3275" s="5">
        <f t="shared" si="259"/>
        <v>46253</v>
      </c>
      <c r="J3275" s="9" t="str">
        <f t="shared" si="256"/>
        <v>ค้างชำระ 1 - 30 วัน</v>
      </c>
      <c r="K3275" s="10">
        <f t="shared" si="257"/>
        <v>0</v>
      </c>
      <c r="L3275" t="str">
        <f t="shared" si="258"/>
        <v>ลูกหนี้ชั้นดี</v>
      </c>
    </row>
    <row r="3276" spans="1:12" x14ac:dyDescent="0.2">
      <c r="A3276" t="s">
        <v>1860</v>
      </c>
      <c r="B3276" t="s">
        <v>366</v>
      </c>
      <c r="C3276">
        <v>7</v>
      </c>
      <c r="D3276">
        <v>1126030001370</v>
      </c>
      <c r="E3276" s="1">
        <v>46083</v>
      </c>
      <c r="F3276" s="1">
        <v>46091</v>
      </c>
      <c r="G3276">
        <v>8220</v>
      </c>
      <c r="H3276" s="1">
        <f t="shared" si="255"/>
        <v>46090</v>
      </c>
      <c r="I3276" s="5">
        <f t="shared" si="259"/>
        <v>46253</v>
      </c>
      <c r="J3276" s="9" t="str">
        <f t="shared" si="256"/>
        <v>ค้างชำระ 1 - 30 วัน</v>
      </c>
      <c r="K3276" s="10">
        <f t="shared" si="257"/>
        <v>1</v>
      </c>
      <c r="L3276" t="str">
        <f t="shared" si="258"/>
        <v>ลูกหนี้ชั้นดี</v>
      </c>
    </row>
    <row r="3277" spans="1:12" x14ac:dyDescent="0.2">
      <c r="A3277" t="s">
        <v>1861</v>
      </c>
      <c r="B3277" t="s">
        <v>366</v>
      </c>
      <c r="C3277">
        <v>7</v>
      </c>
      <c r="D3277">
        <v>1126030001455</v>
      </c>
      <c r="E3277" s="1">
        <v>46083</v>
      </c>
      <c r="F3277" s="1">
        <v>46091</v>
      </c>
      <c r="G3277">
        <v>150</v>
      </c>
      <c r="H3277" s="1">
        <f t="shared" si="255"/>
        <v>46090</v>
      </c>
      <c r="I3277" s="5">
        <f t="shared" si="259"/>
        <v>46253</v>
      </c>
      <c r="J3277" s="9" t="str">
        <f t="shared" si="256"/>
        <v>ค้างชำระ 1 - 30 วัน</v>
      </c>
      <c r="K3277" s="10">
        <f t="shared" si="257"/>
        <v>1</v>
      </c>
      <c r="L3277" t="str">
        <f t="shared" si="258"/>
        <v>ลูกหนี้ชั้นดี</v>
      </c>
    </row>
    <row r="3278" spans="1:12" x14ac:dyDescent="0.2">
      <c r="A3278" t="s">
        <v>1862</v>
      </c>
      <c r="B3278" t="s">
        <v>366</v>
      </c>
      <c r="C3278">
        <v>15</v>
      </c>
      <c r="D3278">
        <v>1126030001523</v>
      </c>
      <c r="E3278" s="1">
        <v>46083</v>
      </c>
      <c r="F3278" s="1">
        <v>46100</v>
      </c>
      <c r="G3278">
        <v>34900</v>
      </c>
      <c r="H3278" s="1">
        <f t="shared" si="255"/>
        <v>46098</v>
      </c>
      <c r="I3278" s="5">
        <f t="shared" si="259"/>
        <v>46253</v>
      </c>
      <c r="J3278" s="9" t="str">
        <f t="shared" si="256"/>
        <v>ค้างชำระ 1 - 30 วัน</v>
      </c>
      <c r="K3278" s="10">
        <f t="shared" si="257"/>
        <v>2</v>
      </c>
      <c r="L3278" t="str">
        <f t="shared" si="258"/>
        <v>ลูกหนี้ชั้นดี</v>
      </c>
    </row>
    <row r="3279" spans="1:12" x14ac:dyDescent="0.2">
      <c r="A3279" t="s">
        <v>1862</v>
      </c>
      <c r="B3279" t="s">
        <v>366</v>
      </c>
      <c r="C3279">
        <v>15</v>
      </c>
      <c r="D3279">
        <v>1126030001523</v>
      </c>
      <c r="E3279" s="1">
        <v>46083</v>
      </c>
      <c r="F3279" s="1">
        <v>46100</v>
      </c>
      <c r="G3279">
        <v>34900</v>
      </c>
      <c r="H3279" s="1">
        <f t="shared" si="255"/>
        <v>46098</v>
      </c>
      <c r="I3279" s="5">
        <f t="shared" si="259"/>
        <v>46253</v>
      </c>
      <c r="J3279" s="9" t="str">
        <f t="shared" si="256"/>
        <v>ชำระตรงเวลา</v>
      </c>
      <c r="K3279" s="10">
        <f t="shared" si="257"/>
        <v>2</v>
      </c>
      <c r="L3279" t="str">
        <f t="shared" si="258"/>
        <v>ลูกหนี้ชั้นดี</v>
      </c>
    </row>
    <row r="3280" spans="1:12" x14ac:dyDescent="0.2">
      <c r="A3280" t="s">
        <v>734</v>
      </c>
      <c r="B3280" t="s">
        <v>366</v>
      </c>
      <c r="C3280">
        <v>15</v>
      </c>
      <c r="D3280">
        <v>1126030001622</v>
      </c>
      <c r="E3280" s="1">
        <v>46093</v>
      </c>
      <c r="F3280" s="1">
        <v>46107</v>
      </c>
      <c r="G3280">
        <v>15788</v>
      </c>
      <c r="H3280" s="1">
        <f t="shared" si="255"/>
        <v>46108</v>
      </c>
      <c r="I3280" s="5">
        <f t="shared" si="259"/>
        <v>46253</v>
      </c>
      <c r="J3280" s="9" t="str">
        <f t="shared" si="256"/>
        <v>ค้างชำระ 1 - 30 วัน</v>
      </c>
      <c r="K3280" s="10">
        <f t="shared" si="257"/>
        <v>0</v>
      </c>
      <c r="L3280" t="str">
        <f t="shared" si="258"/>
        <v>ลูกหนี้ชั้นดี</v>
      </c>
    </row>
    <row r="3281" spans="1:12" x14ac:dyDescent="0.2">
      <c r="A3281" t="s">
        <v>1863</v>
      </c>
      <c r="B3281" t="s">
        <v>366</v>
      </c>
      <c r="C3281">
        <v>15</v>
      </c>
      <c r="D3281">
        <v>1126030001653</v>
      </c>
      <c r="E3281" s="1">
        <v>46083</v>
      </c>
      <c r="F3281" s="1">
        <v>46105</v>
      </c>
      <c r="G3281">
        <v>79362</v>
      </c>
      <c r="H3281" s="1">
        <f t="shared" si="255"/>
        <v>46098</v>
      </c>
      <c r="I3281" s="5">
        <f t="shared" si="259"/>
        <v>46253</v>
      </c>
      <c r="J3281" s="9" t="str">
        <f t="shared" si="256"/>
        <v>ค้างชำระ 1 - 30 วัน</v>
      </c>
      <c r="K3281" s="10">
        <f t="shared" si="257"/>
        <v>7</v>
      </c>
      <c r="L3281" t="str">
        <f t="shared" si="258"/>
        <v>ลูกหนี้ชั้นดี</v>
      </c>
    </row>
    <row r="3282" spans="1:12" x14ac:dyDescent="0.2">
      <c r="A3282" t="s">
        <v>1864</v>
      </c>
      <c r="B3282" t="s">
        <v>366</v>
      </c>
      <c r="C3282">
        <v>15</v>
      </c>
      <c r="D3282">
        <v>1126030001707</v>
      </c>
      <c r="E3282" s="1">
        <v>46083</v>
      </c>
      <c r="F3282" s="1">
        <v>46107</v>
      </c>
      <c r="G3282">
        <v>52777</v>
      </c>
      <c r="H3282" s="1">
        <f t="shared" si="255"/>
        <v>46098</v>
      </c>
      <c r="I3282" s="5">
        <f t="shared" si="259"/>
        <v>46253</v>
      </c>
      <c r="J3282" s="9" t="str">
        <f t="shared" si="256"/>
        <v>ชำระตรงเวลา</v>
      </c>
      <c r="K3282" s="10">
        <f t="shared" si="257"/>
        <v>9</v>
      </c>
      <c r="L3282" t="str">
        <f t="shared" si="258"/>
        <v>ลูกหนี้ชั้นดี</v>
      </c>
    </row>
    <row r="3283" spans="1:12" x14ac:dyDescent="0.2">
      <c r="A3283" t="s">
        <v>763</v>
      </c>
      <c r="B3283" t="s">
        <v>366</v>
      </c>
      <c r="C3283">
        <v>7</v>
      </c>
      <c r="D3283">
        <v>1126030002056</v>
      </c>
      <c r="E3283" s="1">
        <v>46087</v>
      </c>
      <c r="F3283" s="1">
        <v>46094</v>
      </c>
      <c r="G3283">
        <v>6400</v>
      </c>
      <c r="H3283" s="1">
        <f t="shared" si="255"/>
        <v>46094</v>
      </c>
      <c r="I3283" s="5">
        <f t="shared" si="259"/>
        <v>46253</v>
      </c>
      <c r="J3283" s="9" t="str">
        <f t="shared" si="256"/>
        <v>ค้างชำระ 1 - 30 วัน</v>
      </c>
      <c r="K3283" s="10">
        <f t="shared" si="257"/>
        <v>0</v>
      </c>
      <c r="L3283" t="str">
        <f t="shared" si="258"/>
        <v>ลูกหนี้ชั้นดี</v>
      </c>
    </row>
    <row r="3284" spans="1:12" x14ac:dyDescent="0.2">
      <c r="A3284" t="s">
        <v>763</v>
      </c>
      <c r="B3284" t="s">
        <v>366</v>
      </c>
      <c r="C3284">
        <v>7</v>
      </c>
      <c r="D3284">
        <v>1126030002063</v>
      </c>
      <c r="E3284" s="1">
        <v>46087</v>
      </c>
      <c r="F3284" s="1">
        <v>46099</v>
      </c>
      <c r="G3284">
        <v>3220</v>
      </c>
      <c r="H3284" s="1">
        <f t="shared" si="255"/>
        <v>46094</v>
      </c>
      <c r="I3284" s="5">
        <f t="shared" si="259"/>
        <v>46253</v>
      </c>
      <c r="J3284" s="9" t="str">
        <f t="shared" si="256"/>
        <v>ชำระตรงเวลา</v>
      </c>
      <c r="K3284" s="10">
        <f t="shared" si="257"/>
        <v>5</v>
      </c>
      <c r="L3284" t="str">
        <f t="shared" si="258"/>
        <v>ลูกหนี้ชั้นดี</v>
      </c>
    </row>
    <row r="3285" spans="1:12" x14ac:dyDescent="0.2">
      <c r="A3285" t="s">
        <v>406</v>
      </c>
      <c r="B3285" t="s">
        <v>366</v>
      </c>
      <c r="C3285">
        <v>7</v>
      </c>
      <c r="D3285">
        <v>1126030002070</v>
      </c>
      <c r="E3285" s="1">
        <v>46087</v>
      </c>
      <c r="F3285" s="1">
        <v>46087</v>
      </c>
      <c r="G3285">
        <v>3145</v>
      </c>
      <c r="H3285" s="1">
        <f t="shared" si="255"/>
        <v>46094</v>
      </c>
      <c r="I3285" s="5">
        <f t="shared" si="259"/>
        <v>46253</v>
      </c>
      <c r="J3285" s="9" t="str">
        <f t="shared" si="256"/>
        <v>ชำระตรงเวลา</v>
      </c>
      <c r="K3285" s="10">
        <f t="shared" si="257"/>
        <v>0</v>
      </c>
      <c r="L3285" t="str">
        <f t="shared" si="258"/>
        <v>ลูกหนี้ชั้นดี</v>
      </c>
    </row>
    <row r="3286" spans="1:12" x14ac:dyDescent="0.2">
      <c r="A3286" t="s">
        <v>367</v>
      </c>
      <c r="B3286" t="s">
        <v>366</v>
      </c>
      <c r="C3286">
        <v>7</v>
      </c>
      <c r="D3286">
        <v>1126030002087</v>
      </c>
      <c r="E3286" s="1">
        <v>46087</v>
      </c>
      <c r="F3286" s="1">
        <v>46094</v>
      </c>
      <c r="G3286">
        <v>740</v>
      </c>
      <c r="H3286" s="1">
        <f t="shared" si="255"/>
        <v>46094</v>
      </c>
      <c r="I3286" s="5">
        <f t="shared" si="259"/>
        <v>46253</v>
      </c>
      <c r="J3286" s="9" t="str">
        <f t="shared" si="256"/>
        <v>ค้างชำระ 1 - 30 วัน</v>
      </c>
      <c r="K3286" s="10">
        <f t="shared" si="257"/>
        <v>0</v>
      </c>
      <c r="L3286" t="str">
        <f t="shared" si="258"/>
        <v>ลูกหนี้ชั้นดี</v>
      </c>
    </row>
    <row r="3287" spans="1:12" x14ac:dyDescent="0.2">
      <c r="A3287" t="s">
        <v>853</v>
      </c>
      <c r="B3287" t="s">
        <v>366</v>
      </c>
      <c r="C3287">
        <v>7</v>
      </c>
      <c r="D3287">
        <v>1126030002094</v>
      </c>
      <c r="E3287" s="1">
        <v>46086</v>
      </c>
      <c r="F3287" s="1">
        <v>46094</v>
      </c>
      <c r="G3287">
        <v>2665</v>
      </c>
      <c r="H3287" s="1">
        <f t="shared" si="255"/>
        <v>46093</v>
      </c>
      <c r="I3287" s="5">
        <f t="shared" si="259"/>
        <v>46253</v>
      </c>
      <c r="J3287" s="9" t="str">
        <f t="shared" si="256"/>
        <v>ชำระตรงเวลา</v>
      </c>
      <c r="K3287" s="10">
        <f t="shared" si="257"/>
        <v>1</v>
      </c>
      <c r="L3287" t="str">
        <f t="shared" si="258"/>
        <v>ลูกหนี้ชั้นดี</v>
      </c>
    </row>
    <row r="3288" spans="1:12" x14ac:dyDescent="0.2">
      <c r="A3288" t="s">
        <v>426</v>
      </c>
      <c r="B3288" t="s">
        <v>366</v>
      </c>
      <c r="C3288">
        <v>7</v>
      </c>
      <c r="D3288">
        <v>1126030002100</v>
      </c>
      <c r="E3288" s="1">
        <v>46092</v>
      </c>
      <c r="F3288" s="1">
        <v>46097</v>
      </c>
      <c r="G3288">
        <v>2880</v>
      </c>
      <c r="H3288" s="1">
        <f t="shared" si="255"/>
        <v>46099</v>
      </c>
      <c r="I3288" s="5">
        <f t="shared" si="259"/>
        <v>46253</v>
      </c>
      <c r="J3288" s="9" t="str">
        <f t="shared" si="256"/>
        <v>ชำระตรงเวลา</v>
      </c>
      <c r="K3288" s="10">
        <f t="shared" si="257"/>
        <v>0</v>
      </c>
      <c r="L3288" t="str">
        <f t="shared" si="258"/>
        <v>ลูกหนี้ชั้นดี</v>
      </c>
    </row>
    <row r="3289" spans="1:12" x14ac:dyDescent="0.2">
      <c r="A3289" t="s">
        <v>1381</v>
      </c>
      <c r="B3289" t="s">
        <v>366</v>
      </c>
      <c r="C3289">
        <v>7</v>
      </c>
      <c r="D3289">
        <v>1126030002117</v>
      </c>
      <c r="E3289" s="1">
        <v>46085</v>
      </c>
      <c r="F3289" s="1">
        <v>46090</v>
      </c>
      <c r="G3289">
        <v>1050</v>
      </c>
      <c r="H3289" s="1">
        <f t="shared" si="255"/>
        <v>46092</v>
      </c>
      <c r="I3289" s="5">
        <f t="shared" si="259"/>
        <v>46253</v>
      </c>
      <c r="J3289" s="9" t="str">
        <f t="shared" si="256"/>
        <v>ชำระตรงเวลา</v>
      </c>
      <c r="K3289" s="10">
        <f t="shared" si="257"/>
        <v>0</v>
      </c>
      <c r="L3289" t="str">
        <f t="shared" si="258"/>
        <v>ลูกหนี้ชั้นดี</v>
      </c>
    </row>
    <row r="3290" spans="1:12" x14ac:dyDescent="0.2">
      <c r="A3290" t="s">
        <v>1381</v>
      </c>
      <c r="B3290" t="s">
        <v>366</v>
      </c>
      <c r="C3290">
        <v>7</v>
      </c>
      <c r="D3290">
        <v>1126030002117</v>
      </c>
      <c r="E3290" s="1">
        <v>46085</v>
      </c>
      <c r="F3290" s="1">
        <v>46090</v>
      </c>
      <c r="G3290">
        <v>1050</v>
      </c>
      <c r="H3290" s="1">
        <f t="shared" si="255"/>
        <v>46092</v>
      </c>
      <c r="I3290" s="5">
        <f t="shared" si="259"/>
        <v>46253</v>
      </c>
      <c r="J3290" s="9" t="str">
        <f t="shared" si="256"/>
        <v>ชำระตรงเวลา</v>
      </c>
      <c r="K3290" s="10">
        <f t="shared" si="257"/>
        <v>0</v>
      </c>
      <c r="L3290" t="str">
        <f t="shared" si="258"/>
        <v>ลูกหนี้ชั้นดี</v>
      </c>
    </row>
    <row r="3291" spans="1:12" x14ac:dyDescent="0.2">
      <c r="A3291" t="s">
        <v>1381</v>
      </c>
      <c r="B3291" t="s">
        <v>366</v>
      </c>
      <c r="C3291">
        <v>7</v>
      </c>
      <c r="D3291">
        <v>1126030002117</v>
      </c>
      <c r="E3291" s="1">
        <v>46085</v>
      </c>
      <c r="F3291" s="1">
        <v>46090</v>
      </c>
      <c r="G3291">
        <v>1050</v>
      </c>
      <c r="H3291" s="1">
        <f t="shared" si="255"/>
        <v>46092</v>
      </c>
      <c r="I3291" s="5">
        <f t="shared" si="259"/>
        <v>46253</v>
      </c>
      <c r="J3291" s="9" t="str">
        <f t="shared" si="256"/>
        <v>ชำระตรงเวลา</v>
      </c>
      <c r="K3291" s="10">
        <f t="shared" si="257"/>
        <v>0</v>
      </c>
      <c r="L3291" t="str">
        <f t="shared" si="258"/>
        <v>ลูกหนี้ชั้นดี</v>
      </c>
    </row>
    <row r="3292" spans="1:12" x14ac:dyDescent="0.2">
      <c r="A3292" t="s">
        <v>1381</v>
      </c>
      <c r="B3292" t="s">
        <v>366</v>
      </c>
      <c r="C3292">
        <v>7</v>
      </c>
      <c r="D3292">
        <v>1126030002117</v>
      </c>
      <c r="E3292" s="1">
        <v>46085</v>
      </c>
      <c r="F3292" s="1">
        <v>46090</v>
      </c>
      <c r="G3292">
        <v>1050</v>
      </c>
      <c r="H3292" s="1">
        <f t="shared" si="255"/>
        <v>46092</v>
      </c>
      <c r="I3292" s="5">
        <f t="shared" si="259"/>
        <v>46253</v>
      </c>
      <c r="J3292" s="9" t="str">
        <f t="shared" si="256"/>
        <v>ชำระตรงเวลา</v>
      </c>
      <c r="K3292" s="10">
        <f t="shared" si="257"/>
        <v>0</v>
      </c>
      <c r="L3292" t="str">
        <f t="shared" si="258"/>
        <v>ลูกหนี้ชั้นดี</v>
      </c>
    </row>
    <row r="3293" spans="1:12" x14ac:dyDescent="0.2">
      <c r="A3293" t="s">
        <v>1381</v>
      </c>
      <c r="B3293" t="s">
        <v>366</v>
      </c>
      <c r="C3293">
        <v>7</v>
      </c>
      <c r="D3293">
        <v>1126030002117</v>
      </c>
      <c r="E3293" s="1">
        <v>46085</v>
      </c>
      <c r="F3293" s="1">
        <v>46090</v>
      </c>
      <c r="G3293">
        <v>1050</v>
      </c>
      <c r="H3293" s="1">
        <f t="shared" si="255"/>
        <v>46092</v>
      </c>
      <c r="I3293" s="5">
        <f t="shared" si="259"/>
        <v>46253</v>
      </c>
      <c r="J3293" s="9" t="str">
        <f t="shared" si="256"/>
        <v>ชำระตรงเวลา</v>
      </c>
      <c r="K3293" s="10">
        <f t="shared" si="257"/>
        <v>0</v>
      </c>
      <c r="L3293" t="str">
        <f t="shared" si="258"/>
        <v>ลูกหนี้ชั้นดี</v>
      </c>
    </row>
    <row r="3294" spans="1:12" x14ac:dyDescent="0.2">
      <c r="A3294" t="s">
        <v>1381</v>
      </c>
      <c r="B3294" t="s">
        <v>366</v>
      </c>
      <c r="C3294">
        <v>7</v>
      </c>
      <c r="D3294">
        <v>1126030002117</v>
      </c>
      <c r="E3294" s="1">
        <v>46085</v>
      </c>
      <c r="F3294" s="1">
        <v>46090</v>
      </c>
      <c r="G3294">
        <v>1050</v>
      </c>
      <c r="H3294" s="1">
        <f t="shared" si="255"/>
        <v>46092</v>
      </c>
      <c r="I3294" s="5">
        <f t="shared" si="259"/>
        <v>46253</v>
      </c>
      <c r="J3294" s="9" t="str">
        <f t="shared" si="256"/>
        <v>ชำระตรงเวลา</v>
      </c>
      <c r="K3294" s="10">
        <f t="shared" si="257"/>
        <v>0</v>
      </c>
      <c r="L3294" t="str">
        <f t="shared" si="258"/>
        <v>ลูกหนี้ชั้นดี</v>
      </c>
    </row>
    <row r="3295" spans="1:12" x14ac:dyDescent="0.2">
      <c r="A3295" t="s">
        <v>1381</v>
      </c>
      <c r="B3295" t="s">
        <v>366</v>
      </c>
      <c r="C3295">
        <v>7</v>
      </c>
      <c r="D3295">
        <v>1126030002117</v>
      </c>
      <c r="E3295" s="1">
        <v>46085</v>
      </c>
      <c r="F3295" s="1">
        <v>46090</v>
      </c>
      <c r="G3295">
        <v>1050</v>
      </c>
      <c r="H3295" s="1">
        <f t="shared" si="255"/>
        <v>46092</v>
      </c>
      <c r="I3295" s="5">
        <f t="shared" si="259"/>
        <v>46253</v>
      </c>
      <c r="J3295" s="9" t="str">
        <f t="shared" si="256"/>
        <v>ชำระตรงเวลา</v>
      </c>
      <c r="K3295" s="10">
        <f t="shared" si="257"/>
        <v>0</v>
      </c>
      <c r="L3295" t="str">
        <f t="shared" si="258"/>
        <v>ลูกหนี้ชั้นดี</v>
      </c>
    </row>
    <row r="3296" spans="1:12" x14ac:dyDescent="0.2">
      <c r="A3296" t="s">
        <v>1381</v>
      </c>
      <c r="B3296" t="s">
        <v>366</v>
      </c>
      <c r="C3296">
        <v>7</v>
      </c>
      <c r="D3296">
        <v>1126030002117</v>
      </c>
      <c r="E3296" s="1">
        <v>46085</v>
      </c>
      <c r="F3296" s="1">
        <v>46090</v>
      </c>
      <c r="G3296">
        <v>1050</v>
      </c>
      <c r="H3296" s="1">
        <f t="shared" si="255"/>
        <v>46092</v>
      </c>
      <c r="I3296" s="5">
        <f t="shared" si="259"/>
        <v>46253</v>
      </c>
      <c r="J3296" s="9" t="str">
        <f t="shared" si="256"/>
        <v>ชำระตรงเวลา</v>
      </c>
      <c r="K3296" s="10">
        <f t="shared" si="257"/>
        <v>0</v>
      </c>
      <c r="L3296" t="str">
        <f t="shared" si="258"/>
        <v>ลูกหนี้ชั้นดี</v>
      </c>
    </row>
    <row r="3297" spans="1:12" x14ac:dyDescent="0.2">
      <c r="A3297" t="s">
        <v>1865</v>
      </c>
      <c r="B3297" t="s">
        <v>366</v>
      </c>
      <c r="C3297">
        <v>15</v>
      </c>
      <c r="D3297">
        <v>1126030002124</v>
      </c>
      <c r="E3297" s="1">
        <v>46086</v>
      </c>
      <c r="F3297" s="1">
        <v>46099</v>
      </c>
      <c r="G3297">
        <v>3160</v>
      </c>
      <c r="H3297" s="1">
        <f t="shared" si="255"/>
        <v>46101</v>
      </c>
      <c r="I3297" s="5">
        <f t="shared" si="259"/>
        <v>46253</v>
      </c>
      <c r="J3297" s="9" t="str">
        <f t="shared" si="256"/>
        <v>ชำระตรงเวลา</v>
      </c>
      <c r="K3297" s="10">
        <f t="shared" si="257"/>
        <v>0</v>
      </c>
      <c r="L3297" t="str">
        <f t="shared" si="258"/>
        <v>ลูกหนี้ชั้นดี</v>
      </c>
    </row>
    <row r="3298" spans="1:12" x14ac:dyDescent="0.2">
      <c r="A3298" t="s">
        <v>786</v>
      </c>
      <c r="B3298" t="s">
        <v>366</v>
      </c>
      <c r="C3298">
        <v>7</v>
      </c>
      <c r="D3298">
        <v>1126030002131</v>
      </c>
      <c r="E3298" s="1">
        <v>46087</v>
      </c>
      <c r="F3298" s="1">
        <v>46092</v>
      </c>
      <c r="G3298">
        <v>3085</v>
      </c>
      <c r="H3298" s="1">
        <f t="shared" si="255"/>
        <v>46094</v>
      </c>
      <c r="I3298" s="5">
        <f t="shared" si="259"/>
        <v>46253</v>
      </c>
      <c r="J3298" s="9" t="str">
        <f t="shared" si="256"/>
        <v>ชำระตรงเวลา</v>
      </c>
      <c r="K3298" s="10">
        <f t="shared" si="257"/>
        <v>0</v>
      </c>
      <c r="L3298" t="str">
        <f t="shared" si="258"/>
        <v>ลูกหนี้ชั้นดี</v>
      </c>
    </row>
    <row r="3299" spans="1:12" x14ac:dyDescent="0.2">
      <c r="A3299" t="s">
        <v>662</v>
      </c>
      <c r="B3299" t="s">
        <v>366</v>
      </c>
      <c r="C3299">
        <v>7</v>
      </c>
      <c r="D3299">
        <v>1126030002148</v>
      </c>
      <c r="E3299" s="1">
        <v>46086</v>
      </c>
      <c r="F3299" s="1">
        <v>46090</v>
      </c>
      <c r="G3299">
        <v>2690</v>
      </c>
      <c r="H3299" s="1">
        <f t="shared" si="255"/>
        <v>46093</v>
      </c>
      <c r="I3299" s="5">
        <f t="shared" si="259"/>
        <v>46253</v>
      </c>
      <c r="J3299" s="9" t="str">
        <f t="shared" si="256"/>
        <v>ชำระตรงเวลา</v>
      </c>
      <c r="K3299" s="10">
        <f t="shared" si="257"/>
        <v>0</v>
      </c>
      <c r="L3299" t="str">
        <f t="shared" si="258"/>
        <v>ลูกหนี้ชั้นดี</v>
      </c>
    </row>
    <row r="3300" spans="1:12" x14ac:dyDescent="0.2">
      <c r="A3300" t="s">
        <v>1866</v>
      </c>
      <c r="B3300" t="s">
        <v>366</v>
      </c>
      <c r="C3300">
        <v>7</v>
      </c>
      <c r="D3300">
        <v>1126030002155</v>
      </c>
      <c r="E3300" s="1">
        <v>46085</v>
      </c>
      <c r="F3300" s="1">
        <v>46085</v>
      </c>
      <c r="G3300">
        <v>2745</v>
      </c>
      <c r="H3300" s="1">
        <f t="shared" si="255"/>
        <v>46092</v>
      </c>
      <c r="I3300" s="5">
        <f t="shared" si="259"/>
        <v>46253</v>
      </c>
      <c r="J3300" s="9" t="str">
        <f t="shared" si="256"/>
        <v>ชำระตรงเวลา</v>
      </c>
      <c r="K3300" s="10">
        <f t="shared" si="257"/>
        <v>0</v>
      </c>
      <c r="L3300" t="str">
        <f t="shared" si="258"/>
        <v>ลูกหนี้ชั้นดี</v>
      </c>
    </row>
    <row r="3301" spans="1:12" x14ac:dyDescent="0.2">
      <c r="A3301" t="s">
        <v>402</v>
      </c>
      <c r="B3301" t="s">
        <v>366</v>
      </c>
      <c r="C3301">
        <v>7</v>
      </c>
      <c r="D3301">
        <v>1126030002179</v>
      </c>
      <c r="E3301" s="1">
        <v>46087</v>
      </c>
      <c r="F3301" s="1">
        <v>46094</v>
      </c>
      <c r="G3301">
        <v>395</v>
      </c>
      <c r="H3301" s="1">
        <f t="shared" si="255"/>
        <v>46094</v>
      </c>
      <c r="I3301" s="5">
        <f t="shared" si="259"/>
        <v>46253</v>
      </c>
      <c r="J3301" s="9" t="str">
        <f t="shared" si="256"/>
        <v>ชำระตรงเวลา</v>
      </c>
      <c r="K3301" s="10">
        <f t="shared" si="257"/>
        <v>0</v>
      </c>
      <c r="L3301" t="str">
        <f t="shared" si="258"/>
        <v>ลูกหนี้ชั้นดี</v>
      </c>
    </row>
    <row r="3302" spans="1:12" x14ac:dyDescent="0.2">
      <c r="A3302" t="s">
        <v>402</v>
      </c>
      <c r="B3302" t="s">
        <v>366</v>
      </c>
      <c r="C3302">
        <v>7</v>
      </c>
      <c r="D3302">
        <v>1126030002179</v>
      </c>
      <c r="E3302" s="1">
        <v>46087</v>
      </c>
      <c r="F3302" s="1">
        <v>46094</v>
      </c>
      <c r="G3302">
        <v>395</v>
      </c>
      <c r="H3302" s="1">
        <f t="shared" si="255"/>
        <v>46094</v>
      </c>
      <c r="I3302" s="5">
        <f t="shared" si="259"/>
        <v>46253</v>
      </c>
      <c r="J3302" s="9" t="str">
        <f t="shared" si="256"/>
        <v>ค้างชำระ 1 - 30 วัน</v>
      </c>
      <c r="K3302" s="10">
        <f t="shared" si="257"/>
        <v>0</v>
      </c>
      <c r="L3302" t="str">
        <f t="shared" si="258"/>
        <v>ลูกหนี้ชั้นดี</v>
      </c>
    </row>
    <row r="3303" spans="1:12" x14ac:dyDescent="0.2">
      <c r="A3303" t="s">
        <v>810</v>
      </c>
      <c r="B3303" t="s">
        <v>366</v>
      </c>
      <c r="C3303">
        <v>7</v>
      </c>
      <c r="D3303">
        <v>1126030002186</v>
      </c>
      <c r="E3303" s="1">
        <v>46086</v>
      </c>
      <c r="F3303" s="1">
        <v>46094</v>
      </c>
      <c r="G3303">
        <v>1775</v>
      </c>
      <c r="H3303" s="1">
        <f t="shared" si="255"/>
        <v>46093</v>
      </c>
      <c r="I3303" s="5">
        <f t="shared" si="259"/>
        <v>46253</v>
      </c>
      <c r="J3303" s="9" t="str">
        <f t="shared" si="256"/>
        <v>ชำระตรงเวลา</v>
      </c>
      <c r="K3303" s="10">
        <f t="shared" si="257"/>
        <v>1</v>
      </c>
      <c r="L3303" t="str">
        <f t="shared" si="258"/>
        <v>ลูกหนี้ชั้นดี</v>
      </c>
    </row>
    <row r="3304" spans="1:12" x14ac:dyDescent="0.2">
      <c r="A3304" t="s">
        <v>718</v>
      </c>
      <c r="B3304" t="s">
        <v>366</v>
      </c>
      <c r="C3304">
        <v>7</v>
      </c>
      <c r="D3304">
        <v>1126030002193</v>
      </c>
      <c r="E3304" s="1">
        <v>46087</v>
      </c>
      <c r="F3304" s="1">
        <v>46094</v>
      </c>
      <c r="G3304">
        <v>3400</v>
      </c>
      <c r="H3304" s="1">
        <f t="shared" si="255"/>
        <v>46094</v>
      </c>
      <c r="I3304" s="5">
        <f t="shared" si="259"/>
        <v>46253</v>
      </c>
      <c r="J3304" s="9" t="str">
        <f t="shared" si="256"/>
        <v>ค้างชำระ 1 - 30 วัน</v>
      </c>
      <c r="K3304" s="10">
        <f t="shared" si="257"/>
        <v>0</v>
      </c>
      <c r="L3304" t="str">
        <f t="shared" si="258"/>
        <v>ลูกหนี้ชั้นดี</v>
      </c>
    </row>
    <row r="3305" spans="1:12" x14ac:dyDescent="0.2">
      <c r="A3305" t="s">
        <v>718</v>
      </c>
      <c r="B3305" t="s">
        <v>366</v>
      </c>
      <c r="C3305">
        <v>7</v>
      </c>
      <c r="D3305">
        <v>1126030002209</v>
      </c>
      <c r="E3305" s="1">
        <v>46092</v>
      </c>
      <c r="F3305" s="1">
        <v>46104</v>
      </c>
      <c r="G3305">
        <v>320</v>
      </c>
      <c r="H3305" s="1">
        <f t="shared" si="255"/>
        <v>46099</v>
      </c>
      <c r="I3305" s="5">
        <f t="shared" si="259"/>
        <v>46253</v>
      </c>
      <c r="J3305" s="9" t="str">
        <f t="shared" si="256"/>
        <v>ชำระตรงเวลา</v>
      </c>
      <c r="K3305" s="10">
        <f t="shared" si="257"/>
        <v>5</v>
      </c>
      <c r="L3305" t="str">
        <f t="shared" si="258"/>
        <v>ลูกหนี้ชั้นดี</v>
      </c>
    </row>
    <row r="3306" spans="1:12" x14ac:dyDescent="0.2">
      <c r="A3306" t="s">
        <v>718</v>
      </c>
      <c r="B3306" t="s">
        <v>366</v>
      </c>
      <c r="C3306">
        <v>7</v>
      </c>
      <c r="D3306">
        <v>1126030002216</v>
      </c>
      <c r="E3306" s="1">
        <v>46085</v>
      </c>
      <c r="F3306" s="1">
        <v>46087</v>
      </c>
      <c r="G3306">
        <v>24000</v>
      </c>
      <c r="H3306" s="1">
        <f t="shared" si="255"/>
        <v>46092</v>
      </c>
      <c r="I3306" s="5">
        <f t="shared" si="259"/>
        <v>46253</v>
      </c>
      <c r="J3306" s="9" t="str">
        <f t="shared" si="256"/>
        <v>ชำระตรงเวลา</v>
      </c>
      <c r="K3306" s="10">
        <f t="shared" si="257"/>
        <v>0</v>
      </c>
      <c r="L3306" t="str">
        <f t="shared" si="258"/>
        <v>ลูกหนี้ชั้นดี</v>
      </c>
    </row>
    <row r="3307" spans="1:12" x14ac:dyDescent="0.2">
      <c r="A3307" t="s">
        <v>718</v>
      </c>
      <c r="B3307" t="s">
        <v>366</v>
      </c>
      <c r="C3307">
        <v>7</v>
      </c>
      <c r="D3307">
        <v>1126030002223</v>
      </c>
      <c r="E3307" s="1">
        <v>46085</v>
      </c>
      <c r="F3307" s="1">
        <v>46090</v>
      </c>
      <c r="G3307">
        <v>405</v>
      </c>
      <c r="H3307" s="1">
        <f t="shared" si="255"/>
        <v>46092</v>
      </c>
      <c r="I3307" s="5">
        <f t="shared" si="259"/>
        <v>46253</v>
      </c>
      <c r="J3307" s="9" t="str">
        <f t="shared" si="256"/>
        <v>ชำระตรงเวลา</v>
      </c>
      <c r="K3307" s="10">
        <f t="shared" si="257"/>
        <v>0</v>
      </c>
      <c r="L3307" t="str">
        <f t="shared" si="258"/>
        <v>ลูกหนี้ชั้นดี</v>
      </c>
    </row>
    <row r="3308" spans="1:12" x14ac:dyDescent="0.2">
      <c r="A3308" t="s">
        <v>718</v>
      </c>
      <c r="B3308" t="s">
        <v>366</v>
      </c>
      <c r="C3308">
        <v>7</v>
      </c>
      <c r="D3308">
        <v>1126030002230</v>
      </c>
      <c r="E3308" s="1">
        <v>46086</v>
      </c>
      <c r="F3308" s="1">
        <v>46090</v>
      </c>
      <c r="G3308">
        <v>1574</v>
      </c>
      <c r="H3308" s="1">
        <f t="shared" si="255"/>
        <v>46093</v>
      </c>
      <c r="I3308" s="5">
        <f t="shared" si="259"/>
        <v>46253</v>
      </c>
      <c r="J3308" s="9" t="str">
        <f t="shared" si="256"/>
        <v>ค้างชำระ 1 - 30 วัน</v>
      </c>
      <c r="K3308" s="10">
        <f t="shared" si="257"/>
        <v>0</v>
      </c>
      <c r="L3308" t="str">
        <f t="shared" si="258"/>
        <v>ลูกหนี้ชั้นดี</v>
      </c>
    </row>
    <row r="3309" spans="1:12" x14ac:dyDescent="0.2">
      <c r="A3309" t="s">
        <v>718</v>
      </c>
      <c r="B3309" t="s">
        <v>366</v>
      </c>
      <c r="C3309">
        <v>7</v>
      </c>
      <c r="D3309">
        <v>1126030002247</v>
      </c>
      <c r="E3309" s="1">
        <v>46086</v>
      </c>
      <c r="F3309" s="1">
        <v>46097</v>
      </c>
      <c r="G3309">
        <v>4134</v>
      </c>
      <c r="H3309" s="1">
        <f t="shared" si="255"/>
        <v>46093</v>
      </c>
      <c r="I3309" s="5">
        <f t="shared" si="259"/>
        <v>46253</v>
      </c>
      <c r="J3309" s="9" t="str">
        <f t="shared" si="256"/>
        <v>ค้างชำระ 1 - 30 วัน</v>
      </c>
      <c r="K3309" s="10">
        <f t="shared" si="257"/>
        <v>4</v>
      </c>
      <c r="L3309" t="str">
        <f t="shared" si="258"/>
        <v>ลูกหนี้ชั้นดี</v>
      </c>
    </row>
    <row r="3310" spans="1:12" x14ac:dyDescent="0.2">
      <c r="A3310" t="s">
        <v>1388</v>
      </c>
      <c r="B3310" t="s">
        <v>366</v>
      </c>
      <c r="C3310">
        <v>7</v>
      </c>
      <c r="D3310">
        <v>1126030002278</v>
      </c>
      <c r="E3310" s="1">
        <v>46086</v>
      </c>
      <c r="F3310" s="1">
        <v>46098</v>
      </c>
      <c r="G3310">
        <v>615</v>
      </c>
      <c r="H3310" s="1">
        <f t="shared" si="255"/>
        <v>46093</v>
      </c>
      <c r="I3310" s="5">
        <f t="shared" si="259"/>
        <v>46253</v>
      </c>
      <c r="J3310" s="9" t="str">
        <f t="shared" si="256"/>
        <v>ค้างชำระ 1 - 30 วัน</v>
      </c>
      <c r="K3310" s="10">
        <f t="shared" si="257"/>
        <v>5</v>
      </c>
      <c r="L3310" t="str">
        <f t="shared" si="258"/>
        <v>ลูกหนี้ชั้นดี</v>
      </c>
    </row>
    <row r="3311" spans="1:12" x14ac:dyDescent="0.2">
      <c r="A3311" t="s">
        <v>1388</v>
      </c>
      <c r="B3311" t="s">
        <v>366</v>
      </c>
      <c r="C3311">
        <v>7</v>
      </c>
      <c r="D3311">
        <v>1126030002278</v>
      </c>
      <c r="E3311" s="1">
        <v>46086</v>
      </c>
      <c r="F3311" s="1">
        <v>46098</v>
      </c>
      <c r="G3311">
        <v>615</v>
      </c>
      <c r="H3311" s="1">
        <f t="shared" si="255"/>
        <v>46093</v>
      </c>
      <c r="I3311" s="5">
        <f t="shared" si="259"/>
        <v>46253</v>
      </c>
      <c r="J3311" s="9" t="str">
        <f t="shared" si="256"/>
        <v>ชำระตรงเวลา</v>
      </c>
      <c r="K3311" s="10">
        <f t="shared" si="257"/>
        <v>5</v>
      </c>
      <c r="L3311" t="str">
        <f t="shared" si="258"/>
        <v>ลูกหนี้ชั้นดี</v>
      </c>
    </row>
    <row r="3312" spans="1:12" x14ac:dyDescent="0.2">
      <c r="A3312" t="s">
        <v>777</v>
      </c>
      <c r="B3312" t="s">
        <v>366</v>
      </c>
      <c r="C3312">
        <v>7</v>
      </c>
      <c r="D3312">
        <v>1126030002292</v>
      </c>
      <c r="E3312" s="1">
        <v>46085</v>
      </c>
      <c r="F3312" s="1">
        <v>46092</v>
      </c>
      <c r="G3312">
        <v>445</v>
      </c>
      <c r="H3312" s="1">
        <f t="shared" si="255"/>
        <v>46092</v>
      </c>
      <c r="I3312" s="5">
        <f t="shared" si="259"/>
        <v>46253</v>
      </c>
      <c r="J3312" s="9" t="str">
        <f t="shared" si="256"/>
        <v>ชำระตรงเวลา</v>
      </c>
      <c r="K3312" s="10">
        <f t="shared" si="257"/>
        <v>0</v>
      </c>
      <c r="L3312" t="str">
        <f t="shared" si="258"/>
        <v>ลูกหนี้ชั้นดี</v>
      </c>
    </row>
    <row r="3313" spans="1:12" x14ac:dyDescent="0.2">
      <c r="A3313" t="s">
        <v>410</v>
      </c>
      <c r="B3313" t="s">
        <v>366</v>
      </c>
      <c r="C3313">
        <v>7</v>
      </c>
      <c r="D3313">
        <v>1126030002308</v>
      </c>
      <c r="E3313" s="1">
        <v>46093</v>
      </c>
      <c r="F3313" s="1">
        <v>46098</v>
      </c>
      <c r="G3313">
        <v>720</v>
      </c>
      <c r="H3313" s="1">
        <f t="shared" si="255"/>
        <v>46100</v>
      </c>
      <c r="I3313" s="5">
        <f t="shared" si="259"/>
        <v>46253</v>
      </c>
      <c r="J3313" s="9" t="str">
        <f t="shared" si="256"/>
        <v>ค้างชำระ 1 - 30 วัน</v>
      </c>
      <c r="K3313" s="10">
        <f t="shared" si="257"/>
        <v>0</v>
      </c>
      <c r="L3313" t="str">
        <f t="shared" si="258"/>
        <v>ลูกหนี้ชั้นดี</v>
      </c>
    </row>
    <row r="3314" spans="1:12" x14ac:dyDescent="0.2">
      <c r="A3314" t="s">
        <v>415</v>
      </c>
      <c r="B3314" t="s">
        <v>366</v>
      </c>
      <c r="C3314">
        <v>7</v>
      </c>
      <c r="D3314">
        <v>1126030002315</v>
      </c>
      <c r="E3314" s="1">
        <v>46088</v>
      </c>
      <c r="F3314" s="1">
        <v>46100</v>
      </c>
      <c r="G3314">
        <v>6905</v>
      </c>
      <c r="H3314" s="1">
        <f t="shared" si="255"/>
        <v>46095</v>
      </c>
      <c r="I3314" s="5">
        <f t="shared" si="259"/>
        <v>46253</v>
      </c>
      <c r="J3314" s="9" t="str">
        <f t="shared" si="256"/>
        <v>ชำระตรงเวลา</v>
      </c>
      <c r="K3314" s="10">
        <f t="shared" si="257"/>
        <v>5</v>
      </c>
      <c r="L3314" t="str">
        <f t="shared" si="258"/>
        <v>ลูกหนี้ชั้นดี</v>
      </c>
    </row>
    <row r="3315" spans="1:12" x14ac:dyDescent="0.2">
      <c r="A3315" t="s">
        <v>924</v>
      </c>
      <c r="B3315" t="s">
        <v>366</v>
      </c>
      <c r="C3315">
        <v>30</v>
      </c>
      <c r="D3315">
        <v>1126030002322</v>
      </c>
      <c r="E3315" s="1">
        <v>46090</v>
      </c>
      <c r="F3315" s="1">
        <v>46114</v>
      </c>
      <c r="G3315">
        <v>3074</v>
      </c>
      <c r="H3315" s="1">
        <f t="shared" si="255"/>
        <v>46120</v>
      </c>
      <c r="I3315" s="5">
        <f t="shared" si="259"/>
        <v>46253</v>
      </c>
      <c r="J3315" s="9" t="str">
        <f t="shared" si="256"/>
        <v>ชำระตรงเวลา</v>
      </c>
      <c r="K3315" s="10">
        <f t="shared" si="257"/>
        <v>0</v>
      </c>
      <c r="L3315" t="str">
        <f t="shared" si="258"/>
        <v>ลูกหนี้ชั้นดี</v>
      </c>
    </row>
    <row r="3316" spans="1:12" x14ac:dyDescent="0.2">
      <c r="A3316" t="s">
        <v>1867</v>
      </c>
      <c r="B3316" t="s">
        <v>366</v>
      </c>
      <c r="C3316">
        <v>7</v>
      </c>
      <c r="D3316">
        <v>1126030002353</v>
      </c>
      <c r="E3316" s="1">
        <v>46086</v>
      </c>
      <c r="F3316" s="1">
        <v>46091</v>
      </c>
      <c r="G3316">
        <v>2630</v>
      </c>
      <c r="H3316" s="1">
        <f t="shared" si="255"/>
        <v>46093</v>
      </c>
      <c r="I3316" s="5">
        <f t="shared" si="259"/>
        <v>46253</v>
      </c>
      <c r="J3316" s="9" t="str">
        <f t="shared" si="256"/>
        <v>ชำระตรงเวลา</v>
      </c>
      <c r="K3316" s="10">
        <f t="shared" si="257"/>
        <v>0</v>
      </c>
      <c r="L3316" t="str">
        <f t="shared" si="258"/>
        <v>ลูกหนี้ชั้นดี</v>
      </c>
    </row>
    <row r="3317" spans="1:12" x14ac:dyDescent="0.2">
      <c r="A3317" t="s">
        <v>1867</v>
      </c>
      <c r="B3317" t="s">
        <v>366</v>
      </c>
      <c r="C3317">
        <v>7</v>
      </c>
      <c r="D3317">
        <v>1126030002353</v>
      </c>
      <c r="E3317" s="1">
        <v>46086</v>
      </c>
      <c r="F3317" s="1">
        <v>46091</v>
      </c>
      <c r="G3317">
        <v>2630</v>
      </c>
      <c r="H3317" s="1">
        <f t="shared" si="255"/>
        <v>46093</v>
      </c>
      <c r="I3317" s="5">
        <f t="shared" si="259"/>
        <v>46253</v>
      </c>
      <c r="J3317" s="9" t="str">
        <f t="shared" si="256"/>
        <v>ค้างชำระ 1 - 30 วัน</v>
      </c>
      <c r="K3317" s="10">
        <f t="shared" si="257"/>
        <v>0</v>
      </c>
      <c r="L3317" t="str">
        <f t="shared" si="258"/>
        <v>ลูกหนี้ชั้นดี</v>
      </c>
    </row>
    <row r="3318" spans="1:12" x14ac:dyDescent="0.2">
      <c r="A3318" t="s">
        <v>737</v>
      </c>
      <c r="B3318" t="s">
        <v>366</v>
      </c>
      <c r="C3318">
        <v>7</v>
      </c>
      <c r="D3318">
        <v>1126030002360</v>
      </c>
      <c r="E3318" s="1">
        <v>46087</v>
      </c>
      <c r="F3318" s="1">
        <v>46098</v>
      </c>
      <c r="G3318">
        <v>340</v>
      </c>
      <c r="H3318" s="1">
        <f t="shared" si="255"/>
        <v>46094</v>
      </c>
      <c r="I3318" s="5">
        <f t="shared" si="259"/>
        <v>46253</v>
      </c>
      <c r="J3318" s="9" t="str">
        <f t="shared" si="256"/>
        <v>ค้างชำระ 1 - 30 วัน</v>
      </c>
      <c r="K3318" s="10">
        <f t="shared" si="257"/>
        <v>4</v>
      </c>
      <c r="L3318" t="str">
        <f t="shared" si="258"/>
        <v>ลูกหนี้ชั้นดี</v>
      </c>
    </row>
    <row r="3319" spans="1:12" x14ac:dyDescent="0.2">
      <c r="A3319" t="s">
        <v>737</v>
      </c>
      <c r="B3319" t="s">
        <v>366</v>
      </c>
      <c r="C3319">
        <v>7</v>
      </c>
      <c r="D3319">
        <v>1126030002384</v>
      </c>
      <c r="E3319" s="1">
        <v>46087</v>
      </c>
      <c r="F3319" s="1">
        <v>46098</v>
      </c>
      <c r="G3319">
        <v>388</v>
      </c>
      <c r="H3319" s="1">
        <f t="shared" si="255"/>
        <v>46094</v>
      </c>
      <c r="I3319" s="5">
        <f t="shared" si="259"/>
        <v>46253</v>
      </c>
      <c r="J3319" s="9" t="str">
        <f t="shared" si="256"/>
        <v>ชำระตรงเวลา</v>
      </c>
      <c r="K3319" s="10">
        <f t="shared" si="257"/>
        <v>4</v>
      </c>
      <c r="L3319" t="str">
        <f t="shared" si="258"/>
        <v>ลูกหนี้ชั้นดี</v>
      </c>
    </row>
    <row r="3320" spans="1:12" x14ac:dyDescent="0.2">
      <c r="A3320" t="s">
        <v>1868</v>
      </c>
      <c r="B3320" t="s">
        <v>366</v>
      </c>
      <c r="C3320">
        <v>7</v>
      </c>
      <c r="D3320">
        <v>1126030002407</v>
      </c>
      <c r="E3320" s="1">
        <v>46088</v>
      </c>
      <c r="F3320" s="1">
        <v>46093</v>
      </c>
      <c r="G3320">
        <v>400</v>
      </c>
      <c r="H3320" s="1">
        <f t="shared" si="255"/>
        <v>46095</v>
      </c>
      <c r="I3320" s="5">
        <f t="shared" si="259"/>
        <v>46253</v>
      </c>
      <c r="J3320" s="9" t="str">
        <f t="shared" si="256"/>
        <v>ชำระตรงเวลา</v>
      </c>
      <c r="K3320" s="10">
        <f t="shared" si="257"/>
        <v>0</v>
      </c>
      <c r="L3320" t="str">
        <f t="shared" si="258"/>
        <v>ลูกหนี้ชั้นดี</v>
      </c>
    </row>
    <row r="3321" spans="1:12" x14ac:dyDescent="0.2">
      <c r="A3321" t="s">
        <v>948</v>
      </c>
      <c r="B3321" t="s">
        <v>366</v>
      </c>
      <c r="C3321">
        <v>7</v>
      </c>
      <c r="D3321">
        <v>1126030002421</v>
      </c>
      <c r="E3321" s="1">
        <v>46086</v>
      </c>
      <c r="F3321" s="1">
        <v>46090</v>
      </c>
      <c r="G3321">
        <v>970</v>
      </c>
      <c r="H3321" s="1">
        <f t="shared" si="255"/>
        <v>46093</v>
      </c>
      <c r="I3321" s="5">
        <f t="shared" si="259"/>
        <v>46253</v>
      </c>
      <c r="J3321" s="9" t="str">
        <f t="shared" si="256"/>
        <v>ชำระตรงเวลา</v>
      </c>
      <c r="K3321" s="10">
        <f t="shared" si="257"/>
        <v>0</v>
      </c>
      <c r="L3321" t="str">
        <f t="shared" si="258"/>
        <v>ลูกหนี้ชั้นดี</v>
      </c>
    </row>
    <row r="3322" spans="1:12" x14ac:dyDescent="0.2">
      <c r="A3322" t="s">
        <v>810</v>
      </c>
      <c r="B3322" t="s">
        <v>366</v>
      </c>
      <c r="C3322">
        <v>15</v>
      </c>
      <c r="D3322">
        <v>1126030002445</v>
      </c>
      <c r="E3322" s="1">
        <v>46092</v>
      </c>
      <c r="F3322" s="1">
        <v>46100</v>
      </c>
      <c r="G3322">
        <v>840</v>
      </c>
      <c r="H3322" s="1">
        <f t="shared" si="255"/>
        <v>46107</v>
      </c>
      <c r="I3322" s="5">
        <f t="shared" si="259"/>
        <v>46253</v>
      </c>
      <c r="J3322" s="9" t="str">
        <f t="shared" si="256"/>
        <v>ชำระตรงเวลา</v>
      </c>
      <c r="K3322" s="10">
        <f t="shared" si="257"/>
        <v>0</v>
      </c>
      <c r="L3322" t="str">
        <f t="shared" si="258"/>
        <v>ลูกหนี้ชั้นดี</v>
      </c>
    </row>
    <row r="3323" spans="1:12" x14ac:dyDescent="0.2">
      <c r="A3323" t="s">
        <v>810</v>
      </c>
      <c r="B3323" t="s">
        <v>366</v>
      </c>
      <c r="C3323">
        <v>15</v>
      </c>
      <c r="D3323">
        <v>1126030002445</v>
      </c>
      <c r="E3323" s="1">
        <v>46092</v>
      </c>
      <c r="F3323" s="1">
        <v>46100</v>
      </c>
      <c r="G3323">
        <v>840</v>
      </c>
      <c r="H3323" s="1">
        <f t="shared" si="255"/>
        <v>46107</v>
      </c>
      <c r="I3323" s="5">
        <f t="shared" si="259"/>
        <v>46253</v>
      </c>
      <c r="J3323" s="9" t="str">
        <f t="shared" si="256"/>
        <v>ชำระตรงเวลา</v>
      </c>
      <c r="K3323" s="10">
        <f t="shared" si="257"/>
        <v>0</v>
      </c>
      <c r="L3323" t="str">
        <f t="shared" si="258"/>
        <v>ลูกหนี้ชั้นดี</v>
      </c>
    </row>
    <row r="3324" spans="1:12" x14ac:dyDescent="0.2">
      <c r="A3324" t="s">
        <v>747</v>
      </c>
      <c r="B3324" t="s">
        <v>366</v>
      </c>
      <c r="C3324">
        <v>7</v>
      </c>
      <c r="D3324">
        <v>1126030002452</v>
      </c>
      <c r="E3324" s="1">
        <v>46093</v>
      </c>
      <c r="F3324" s="1">
        <v>46095</v>
      </c>
      <c r="G3324">
        <v>854</v>
      </c>
      <c r="H3324" s="1">
        <f t="shared" si="255"/>
        <v>46100</v>
      </c>
      <c r="I3324" s="5">
        <f t="shared" si="259"/>
        <v>46253</v>
      </c>
      <c r="J3324" s="9" t="str">
        <f t="shared" si="256"/>
        <v>ชำระตรงเวลา</v>
      </c>
      <c r="K3324" s="10">
        <f t="shared" si="257"/>
        <v>0</v>
      </c>
      <c r="L3324" t="str">
        <f t="shared" si="258"/>
        <v>ลูกหนี้ชั้นดี</v>
      </c>
    </row>
    <row r="3325" spans="1:12" x14ac:dyDescent="0.2">
      <c r="A3325" t="s">
        <v>747</v>
      </c>
      <c r="B3325" t="s">
        <v>366</v>
      </c>
      <c r="C3325">
        <v>7</v>
      </c>
      <c r="D3325">
        <v>1126030002469</v>
      </c>
      <c r="E3325" s="1">
        <v>46087</v>
      </c>
      <c r="F3325" s="1">
        <v>46091</v>
      </c>
      <c r="G3325">
        <v>30410</v>
      </c>
      <c r="H3325" s="1">
        <f t="shared" si="255"/>
        <v>46094</v>
      </c>
      <c r="I3325" s="5">
        <f t="shared" si="259"/>
        <v>46253</v>
      </c>
      <c r="J3325" s="9" t="str">
        <f t="shared" si="256"/>
        <v>ชำระตรงเวลา</v>
      </c>
      <c r="K3325" s="10">
        <f t="shared" si="257"/>
        <v>0</v>
      </c>
      <c r="L3325" t="str">
        <f t="shared" si="258"/>
        <v>ลูกหนี้ชั้นดี</v>
      </c>
    </row>
    <row r="3326" spans="1:12" x14ac:dyDescent="0.2">
      <c r="A3326" t="s">
        <v>940</v>
      </c>
      <c r="B3326" t="s">
        <v>366</v>
      </c>
      <c r="C3326">
        <v>7</v>
      </c>
      <c r="D3326">
        <v>1126030002476</v>
      </c>
      <c r="E3326" s="1">
        <v>46086</v>
      </c>
      <c r="F3326" s="1">
        <v>46092</v>
      </c>
      <c r="G3326">
        <v>435</v>
      </c>
      <c r="H3326" s="1">
        <f t="shared" si="255"/>
        <v>46093</v>
      </c>
      <c r="I3326" s="5">
        <f t="shared" si="259"/>
        <v>46253</v>
      </c>
      <c r="J3326" s="9" t="str">
        <f t="shared" si="256"/>
        <v>ชำระตรงเวลา</v>
      </c>
      <c r="K3326" s="10">
        <f t="shared" si="257"/>
        <v>0</v>
      </c>
      <c r="L3326" t="str">
        <f t="shared" si="258"/>
        <v>ลูกหนี้ชั้นดี</v>
      </c>
    </row>
    <row r="3327" spans="1:12" x14ac:dyDescent="0.2">
      <c r="A3327" t="s">
        <v>1869</v>
      </c>
      <c r="B3327" t="s">
        <v>366</v>
      </c>
      <c r="C3327">
        <v>7</v>
      </c>
      <c r="D3327">
        <v>1126030002483</v>
      </c>
      <c r="E3327" s="1">
        <v>46086</v>
      </c>
      <c r="F3327" s="1">
        <v>46090</v>
      </c>
      <c r="G3327">
        <v>390</v>
      </c>
      <c r="H3327" s="1">
        <f t="shared" si="255"/>
        <v>46093</v>
      </c>
      <c r="I3327" s="5">
        <f t="shared" si="259"/>
        <v>46253</v>
      </c>
      <c r="J3327" s="9" t="str">
        <f t="shared" si="256"/>
        <v>ชำระตรงเวลา</v>
      </c>
      <c r="K3327" s="10">
        <f t="shared" si="257"/>
        <v>0</v>
      </c>
      <c r="L3327" t="str">
        <f t="shared" si="258"/>
        <v>ลูกหนี้ชั้นดี</v>
      </c>
    </row>
    <row r="3328" spans="1:12" x14ac:dyDescent="0.2">
      <c r="A3328" t="s">
        <v>621</v>
      </c>
      <c r="B3328" t="s">
        <v>366</v>
      </c>
      <c r="C3328">
        <v>7</v>
      </c>
      <c r="D3328">
        <v>1126030002490</v>
      </c>
      <c r="E3328" s="1">
        <v>46093</v>
      </c>
      <c r="F3328" s="1">
        <v>46095</v>
      </c>
      <c r="G3328">
        <v>3635</v>
      </c>
      <c r="H3328" s="1">
        <f t="shared" si="255"/>
        <v>46100</v>
      </c>
      <c r="I3328" s="5">
        <f t="shared" si="259"/>
        <v>46253</v>
      </c>
      <c r="J3328" s="9" t="str">
        <f t="shared" si="256"/>
        <v>ชำระตรงเวลา</v>
      </c>
      <c r="K3328" s="10">
        <f t="shared" si="257"/>
        <v>0</v>
      </c>
      <c r="L3328" t="str">
        <f t="shared" si="258"/>
        <v>ลูกหนี้ชั้นดี</v>
      </c>
    </row>
    <row r="3329" spans="1:12" x14ac:dyDescent="0.2">
      <c r="A3329" t="s">
        <v>621</v>
      </c>
      <c r="B3329" t="s">
        <v>366</v>
      </c>
      <c r="C3329">
        <v>7</v>
      </c>
      <c r="D3329">
        <v>1126030002490</v>
      </c>
      <c r="E3329" s="1">
        <v>46093</v>
      </c>
      <c r="F3329" s="1">
        <v>46095</v>
      </c>
      <c r="G3329">
        <v>3635</v>
      </c>
      <c r="H3329" s="1">
        <f t="shared" si="255"/>
        <v>46100</v>
      </c>
      <c r="I3329" s="5">
        <f t="shared" si="259"/>
        <v>46253</v>
      </c>
      <c r="J3329" s="9" t="str">
        <f t="shared" si="256"/>
        <v>ค้างชำระ 1 - 30 วัน</v>
      </c>
      <c r="K3329" s="10">
        <f t="shared" si="257"/>
        <v>0</v>
      </c>
      <c r="L3329" t="str">
        <f t="shared" si="258"/>
        <v>ลูกหนี้ชั้นดี</v>
      </c>
    </row>
    <row r="3330" spans="1:12" x14ac:dyDescent="0.2">
      <c r="A3330" t="s">
        <v>1870</v>
      </c>
      <c r="B3330" t="s">
        <v>366</v>
      </c>
      <c r="C3330">
        <v>7</v>
      </c>
      <c r="D3330">
        <v>1126030002506</v>
      </c>
      <c r="E3330" s="1">
        <v>46086</v>
      </c>
      <c r="F3330" s="1">
        <v>46095</v>
      </c>
      <c r="G3330">
        <v>810</v>
      </c>
      <c r="H3330" s="1">
        <f t="shared" ref="H3330:H3393" si="260">E3330+C3330</f>
        <v>46093</v>
      </c>
      <c r="I3330" s="5">
        <f t="shared" si="259"/>
        <v>46253</v>
      </c>
      <c r="J3330" s="9" t="str">
        <f t="shared" ref="J3330:J3393" si="261">IF(K3331&lt;=0, "ชำระตรงเวลา", IF(K3331&lt;=30, "ค้างชำระ 1 - 30 วัน", IF(K3331&lt;=60, "ค้างชำระ 31 - 60 วัน", IF(K3331&lt;=90, "ค้างชำระ 61 - 90 วัน", "ค้างชำระเกิน 90 วัน"))))</f>
        <v>ค้างชำระ 1 - 30 วัน</v>
      </c>
      <c r="K3330" s="10">
        <f t="shared" ref="K3330:K3393" si="262">IF(OR(F3330="",F3330="(ว่าง)"), MAX(0,I3329-H3330), MAX(0,F3330-H3330))</f>
        <v>2</v>
      </c>
      <c r="L3330" t="str">
        <f t="shared" ref="L3330:L3393" si="263">IF(K3330&lt;=30, "ลูกหนี้ชั้นดี", IF(K3330&lt;=90, "ลูกหนี้เฝ้าติดตาม", "ลูกหนี้ด้อยคุณภาพ (NPL)"))</f>
        <v>ลูกหนี้ชั้นดี</v>
      </c>
    </row>
    <row r="3331" spans="1:12" x14ac:dyDescent="0.2">
      <c r="A3331" t="s">
        <v>928</v>
      </c>
      <c r="B3331" t="s">
        <v>366</v>
      </c>
      <c r="C3331">
        <v>7</v>
      </c>
      <c r="D3331">
        <v>1126030002513</v>
      </c>
      <c r="E3331" s="1">
        <v>46086</v>
      </c>
      <c r="F3331" s="1">
        <v>46095</v>
      </c>
      <c r="G3331">
        <v>1460</v>
      </c>
      <c r="H3331" s="1">
        <f t="shared" si="260"/>
        <v>46093</v>
      </c>
      <c r="I3331" s="5">
        <f t="shared" si="259"/>
        <v>46253</v>
      </c>
      <c r="J3331" s="9" t="str">
        <f t="shared" si="261"/>
        <v>ชำระตรงเวลา</v>
      </c>
      <c r="K3331" s="10">
        <f t="shared" si="262"/>
        <v>2</v>
      </c>
      <c r="L3331" t="str">
        <f t="shared" si="263"/>
        <v>ลูกหนี้ชั้นดี</v>
      </c>
    </row>
    <row r="3332" spans="1:12" x14ac:dyDescent="0.2">
      <c r="A3332" t="s">
        <v>1871</v>
      </c>
      <c r="B3332" t="s">
        <v>366</v>
      </c>
      <c r="C3332">
        <v>7</v>
      </c>
      <c r="D3332">
        <v>1126030002520</v>
      </c>
      <c r="E3332" s="1">
        <v>46085</v>
      </c>
      <c r="F3332" s="1">
        <v>46091</v>
      </c>
      <c r="G3332">
        <v>450</v>
      </c>
      <c r="H3332" s="1">
        <f t="shared" si="260"/>
        <v>46092</v>
      </c>
      <c r="I3332" s="5">
        <f t="shared" ref="I3332:I3395" si="264">I3331</f>
        <v>46253</v>
      </c>
      <c r="J3332" s="9" t="str">
        <f t="shared" si="261"/>
        <v>ค้างชำระ 1 - 30 วัน</v>
      </c>
      <c r="K3332" s="10">
        <f t="shared" si="262"/>
        <v>0</v>
      </c>
      <c r="L3332" t="str">
        <f t="shared" si="263"/>
        <v>ลูกหนี้ชั้นดี</v>
      </c>
    </row>
    <row r="3333" spans="1:12" x14ac:dyDescent="0.2">
      <c r="A3333" t="s">
        <v>1872</v>
      </c>
      <c r="B3333" t="s">
        <v>366</v>
      </c>
      <c r="C3333">
        <v>7</v>
      </c>
      <c r="D3333">
        <v>1126030002544</v>
      </c>
      <c r="E3333" s="1">
        <v>46086</v>
      </c>
      <c r="F3333" s="1">
        <v>46095</v>
      </c>
      <c r="G3333">
        <v>5460</v>
      </c>
      <c r="H3333" s="1">
        <f t="shared" si="260"/>
        <v>46093</v>
      </c>
      <c r="I3333" s="5">
        <f t="shared" si="264"/>
        <v>46253</v>
      </c>
      <c r="J3333" s="9" t="str">
        <f t="shared" si="261"/>
        <v>ชำระตรงเวลา</v>
      </c>
      <c r="K3333" s="10">
        <f t="shared" si="262"/>
        <v>2</v>
      </c>
      <c r="L3333" t="str">
        <f t="shared" si="263"/>
        <v>ลูกหนี้ชั้นดี</v>
      </c>
    </row>
    <row r="3334" spans="1:12" x14ac:dyDescent="0.2">
      <c r="A3334" t="s">
        <v>743</v>
      </c>
      <c r="B3334" t="s">
        <v>366</v>
      </c>
      <c r="C3334">
        <v>7</v>
      </c>
      <c r="D3334">
        <v>1126030002551</v>
      </c>
      <c r="E3334" s="1">
        <v>46085</v>
      </c>
      <c r="F3334" s="1">
        <v>46087</v>
      </c>
      <c r="G3334">
        <v>1205</v>
      </c>
      <c r="H3334" s="1">
        <f t="shared" si="260"/>
        <v>46092</v>
      </c>
      <c r="I3334" s="5">
        <f t="shared" si="264"/>
        <v>46253</v>
      </c>
      <c r="J3334" s="9" t="str">
        <f t="shared" si="261"/>
        <v>ค้างชำระ 1 - 30 วัน</v>
      </c>
      <c r="K3334" s="10">
        <f t="shared" si="262"/>
        <v>0</v>
      </c>
      <c r="L3334" t="str">
        <f t="shared" si="263"/>
        <v>ลูกหนี้ชั้นดี</v>
      </c>
    </row>
    <row r="3335" spans="1:12" x14ac:dyDescent="0.2">
      <c r="A3335" t="s">
        <v>1873</v>
      </c>
      <c r="B3335" t="s">
        <v>366</v>
      </c>
      <c r="C3335">
        <v>7</v>
      </c>
      <c r="D3335">
        <v>1126030002575</v>
      </c>
      <c r="E3335" s="1">
        <v>46087</v>
      </c>
      <c r="F3335" s="1">
        <v>46101</v>
      </c>
      <c r="G3335">
        <v>770</v>
      </c>
      <c r="H3335" s="1">
        <f t="shared" si="260"/>
        <v>46094</v>
      </c>
      <c r="I3335" s="5">
        <f t="shared" si="264"/>
        <v>46253</v>
      </c>
      <c r="J3335" s="9" t="str">
        <f t="shared" si="261"/>
        <v>ค้างชำระ 1 - 30 วัน</v>
      </c>
      <c r="K3335" s="10">
        <f t="shared" si="262"/>
        <v>7</v>
      </c>
      <c r="L3335" t="str">
        <f t="shared" si="263"/>
        <v>ลูกหนี้ชั้นดี</v>
      </c>
    </row>
    <row r="3336" spans="1:12" x14ac:dyDescent="0.2">
      <c r="A3336" t="s">
        <v>1874</v>
      </c>
      <c r="B3336" t="s">
        <v>366</v>
      </c>
      <c r="C3336">
        <v>15</v>
      </c>
      <c r="D3336">
        <v>1126030002582</v>
      </c>
      <c r="E3336" s="1">
        <v>46086</v>
      </c>
      <c r="F3336" s="1">
        <v>46108</v>
      </c>
      <c r="G3336">
        <v>470</v>
      </c>
      <c r="H3336" s="1">
        <f t="shared" si="260"/>
        <v>46101</v>
      </c>
      <c r="I3336" s="5">
        <f t="shared" si="264"/>
        <v>46253</v>
      </c>
      <c r="J3336" s="9" t="str">
        <f t="shared" si="261"/>
        <v>ค้างชำระ 1 - 30 วัน</v>
      </c>
      <c r="K3336" s="10">
        <f t="shared" si="262"/>
        <v>7</v>
      </c>
      <c r="L3336" t="str">
        <f t="shared" si="263"/>
        <v>ลูกหนี้ชั้นดี</v>
      </c>
    </row>
    <row r="3337" spans="1:12" x14ac:dyDescent="0.2">
      <c r="A3337" t="s">
        <v>1874</v>
      </c>
      <c r="B3337" t="s">
        <v>366</v>
      </c>
      <c r="C3337">
        <v>15</v>
      </c>
      <c r="D3337">
        <v>1126030002582</v>
      </c>
      <c r="E3337" s="1">
        <v>46086</v>
      </c>
      <c r="F3337" s="1">
        <v>46108</v>
      </c>
      <c r="G3337">
        <v>470</v>
      </c>
      <c r="H3337" s="1">
        <f t="shared" si="260"/>
        <v>46101</v>
      </c>
      <c r="I3337" s="5">
        <f t="shared" si="264"/>
        <v>46253</v>
      </c>
      <c r="J3337" s="9" t="str">
        <f t="shared" si="261"/>
        <v>ค้างชำระ 1 - 30 วัน</v>
      </c>
      <c r="K3337" s="10">
        <f t="shared" si="262"/>
        <v>7</v>
      </c>
      <c r="L3337" t="str">
        <f t="shared" si="263"/>
        <v>ลูกหนี้ชั้นดี</v>
      </c>
    </row>
    <row r="3338" spans="1:12" x14ac:dyDescent="0.2">
      <c r="A3338" t="s">
        <v>1875</v>
      </c>
      <c r="B3338" t="s">
        <v>366</v>
      </c>
      <c r="C3338">
        <v>7</v>
      </c>
      <c r="D3338">
        <v>1126030002599</v>
      </c>
      <c r="E3338" s="1">
        <v>46087</v>
      </c>
      <c r="F3338" s="1">
        <v>46097</v>
      </c>
      <c r="G3338">
        <v>7140</v>
      </c>
      <c r="H3338" s="1">
        <f t="shared" si="260"/>
        <v>46094</v>
      </c>
      <c r="I3338" s="5">
        <f t="shared" si="264"/>
        <v>46253</v>
      </c>
      <c r="J3338" s="9" t="str">
        <f t="shared" si="261"/>
        <v>ค้างชำระ 1 - 30 วัน</v>
      </c>
      <c r="K3338" s="10">
        <f t="shared" si="262"/>
        <v>3</v>
      </c>
      <c r="L3338" t="str">
        <f t="shared" si="263"/>
        <v>ลูกหนี้ชั้นดี</v>
      </c>
    </row>
    <row r="3339" spans="1:12" x14ac:dyDescent="0.2">
      <c r="A3339" t="s">
        <v>1876</v>
      </c>
      <c r="B3339" t="s">
        <v>366</v>
      </c>
      <c r="C3339">
        <v>7</v>
      </c>
      <c r="D3339">
        <v>1126030002605</v>
      </c>
      <c r="E3339" s="1">
        <v>46093</v>
      </c>
      <c r="F3339" s="1">
        <v>46116</v>
      </c>
      <c r="G3339">
        <v>3225</v>
      </c>
      <c r="H3339" s="1">
        <f t="shared" si="260"/>
        <v>46100</v>
      </c>
      <c r="I3339" s="5">
        <f t="shared" si="264"/>
        <v>46253</v>
      </c>
      <c r="J3339" s="9" t="str">
        <f t="shared" si="261"/>
        <v>ค้างชำระ 1 - 30 วัน</v>
      </c>
      <c r="K3339" s="10">
        <f t="shared" si="262"/>
        <v>16</v>
      </c>
      <c r="L3339" t="str">
        <f t="shared" si="263"/>
        <v>ลูกหนี้ชั้นดี</v>
      </c>
    </row>
    <row r="3340" spans="1:12" x14ac:dyDescent="0.2">
      <c r="A3340" t="s">
        <v>1877</v>
      </c>
      <c r="B3340" t="s">
        <v>366</v>
      </c>
      <c r="C3340">
        <v>7</v>
      </c>
      <c r="D3340">
        <v>1126030002629</v>
      </c>
      <c r="E3340" s="1">
        <v>46093</v>
      </c>
      <c r="F3340" s="1">
        <v>46116</v>
      </c>
      <c r="G3340">
        <v>1760</v>
      </c>
      <c r="H3340" s="1">
        <f t="shared" si="260"/>
        <v>46100</v>
      </c>
      <c r="I3340" s="5">
        <f t="shared" si="264"/>
        <v>46253</v>
      </c>
      <c r="J3340" s="9" t="str">
        <f t="shared" si="261"/>
        <v>ชำระตรงเวลา</v>
      </c>
      <c r="K3340" s="10">
        <f t="shared" si="262"/>
        <v>16</v>
      </c>
      <c r="L3340" t="str">
        <f t="shared" si="263"/>
        <v>ลูกหนี้ชั้นดี</v>
      </c>
    </row>
    <row r="3341" spans="1:12" x14ac:dyDescent="0.2">
      <c r="A3341" t="s">
        <v>807</v>
      </c>
      <c r="B3341" t="s">
        <v>366</v>
      </c>
      <c r="C3341">
        <v>7</v>
      </c>
      <c r="D3341">
        <v>1126030002636</v>
      </c>
      <c r="E3341" s="1">
        <v>46085</v>
      </c>
      <c r="F3341" s="1">
        <v>46086</v>
      </c>
      <c r="G3341">
        <v>1000</v>
      </c>
      <c r="H3341" s="1">
        <f t="shared" si="260"/>
        <v>46092</v>
      </c>
      <c r="I3341" s="5">
        <f t="shared" si="264"/>
        <v>46253</v>
      </c>
      <c r="J3341" s="9" t="str">
        <f t="shared" si="261"/>
        <v>ชำระตรงเวลา</v>
      </c>
      <c r="K3341" s="10">
        <f t="shared" si="262"/>
        <v>0</v>
      </c>
      <c r="L3341" t="str">
        <f t="shared" si="263"/>
        <v>ลูกหนี้ชั้นดี</v>
      </c>
    </row>
    <row r="3342" spans="1:12" x14ac:dyDescent="0.2">
      <c r="A3342" t="s">
        <v>807</v>
      </c>
      <c r="B3342" t="s">
        <v>366</v>
      </c>
      <c r="C3342">
        <v>7</v>
      </c>
      <c r="D3342">
        <v>1126030002643</v>
      </c>
      <c r="E3342" s="1">
        <v>46093</v>
      </c>
      <c r="F3342" s="1">
        <v>46100</v>
      </c>
      <c r="G3342">
        <v>6780</v>
      </c>
      <c r="H3342" s="1">
        <f t="shared" si="260"/>
        <v>46100</v>
      </c>
      <c r="I3342" s="5">
        <f t="shared" si="264"/>
        <v>46253</v>
      </c>
      <c r="J3342" s="9" t="str">
        <f t="shared" si="261"/>
        <v>ชำระตรงเวลา</v>
      </c>
      <c r="K3342" s="10">
        <f t="shared" si="262"/>
        <v>0</v>
      </c>
      <c r="L3342" t="str">
        <f t="shared" si="263"/>
        <v>ลูกหนี้ชั้นดี</v>
      </c>
    </row>
    <row r="3343" spans="1:12" x14ac:dyDescent="0.2">
      <c r="A3343" t="s">
        <v>807</v>
      </c>
      <c r="B3343" t="s">
        <v>366</v>
      </c>
      <c r="C3343">
        <v>7</v>
      </c>
      <c r="D3343">
        <v>1126030002643</v>
      </c>
      <c r="E3343" s="1">
        <v>46093</v>
      </c>
      <c r="F3343" s="1">
        <v>46100</v>
      </c>
      <c r="G3343">
        <v>6780</v>
      </c>
      <c r="H3343" s="1">
        <f t="shared" si="260"/>
        <v>46100</v>
      </c>
      <c r="I3343" s="5">
        <f t="shared" si="264"/>
        <v>46253</v>
      </c>
      <c r="J3343" s="9" t="str">
        <f t="shared" si="261"/>
        <v>ชำระตรงเวลา</v>
      </c>
      <c r="K3343" s="10">
        <f t="shared" si="262"/>
        <v>0</v>
      </c>
      <c r="L3343" t="str">
        <f t="shared" si="263"/>
        <v>ลูกหนี้ชั้นดี</v>
      </c>
    </row>
    <row r="3344" spans="1:12" x14ac:dyDescent="0.2">
      <c r="A3344" t="s">
        <v>528</v>
      </c>
      <c r="B3344" t="s">
        <v>366</v>
      </c>
      <c r="C3344">
        <v>7</v>
      </c>
      <c r="D3344">
        <v>1126030002650</v>
      </c>
      <c r="E3344" s="1">
        <v>46085</v>
      </c>
      <c r="F3344" s="1">
        <v>46090</v>
      </c>
      <c r="G3344">
        <v>7715</v>
      </c>
      <c r="H3344" s="1">
        <f t="shared" si="260"/>
        <v>46092</v>
      </c>
      <c r="I3344" s="5">
        <f t="shared" si="264"/>
        <v>46253</v>
      </c>
      <c r="J3344" s="9" t="str">
        <f t="shared" si="261"/>
        <v>ชำระตรงเวลา</v>
      </c>
      <c r="K3344" s="10">
        <f t="shared" si="262"/>
        <v>0</v>
      </c>
      <c r="L3344" t="str">
        <f t="shared" si="263"/>
        <v>ลูกหนี้ชั้นดี</v>
      </c>
    </row>
    <row r="3345" spans="1:12" x14ac:dyDescent="0.2">
      <c r="A3345" t="s">
        <v>528</v>
      </c>
      <c r="B3345" t="s">
        <v>366</v>
      </c>
      <c r="C3345">
        <v>7</v>
      </c>
      <c r="D3345">
        <v>1126030002650</v>
      </c>
      <c r="E3345" s="1">
        <v>46085</v>
      </c>
      <c r="F3345" s="1">
        <v>46090</v>
      </c>
      <c r="G3345">
        <v>7715</v>
      </c>
      <c r="H3345" s="1">
        <f t="shared" si="260"/>
        <v>46092</v>
      </c>
      <c r="I3345" s="5">
        <f t="shared" si="264"/>
        <v>46253</v>
      </c>
      <c r="J3345" s="9" t="str">
        <f t="shared" si="261"/>
        <v>ชำระตรงเวลา</v>
      </c>
      <c r="K3345" s="10">
        <f t="shared" si="262"/>
        <v>0</v>
      </c>
      <c r="L3345" t="str">
        <f t="shared" si="263"/>
        <v>ลูกหนี้ชั้นดี</v>
      </c>
    </row>
    <row r="3346" spans="1:12" x14ac:dyDescent="0.2">
      <c r="A3346" t="s">
        <v>528</v>
      </c>
      <c r="B3346" t="s">
        <v>366</v>
      </c>
      <c r="C3346">
        <v>30</v>
      </c>
      <c r="D3346">
        <v>1126030002667</v>
      </c>
      <c r="E3346" s="1">
        <v>46090</v>
      </c>
      <c r="F3346" s="1">
        <v>46111</v>
      </c>
      <c r="G3346">
        <v>19860</v>
      </c>
      <c r="H3346" s="1">
        <f t="shared" si="260"/>
        <v>46120</v>
      </c>
      <c r="I3346" s="5">
        <f t="shared" si="264"/>
        <v>46253</v>
      </c>
      <c r="J3346" s="9" t="str">
        <f t="shared" si="261"/>
        <v>ค้างชำระ 1 - 30 วัน</v>
      </c>
      <c r="K3346" s="10">
        <f t="shared" si="262"/>
        <v>0</v>
      </c>
      <c r="L3346" t="str">
        <f t="shared" si="263"/>
        <v>ลูกหนี้ชั้นดี</v>
      </c>
    </row>
    <row r="3347" spans="1:12" x14ac:dyDescent="0.2">
      <c r="A3347" t="s">
        <v>1878</v>
      </c>
      <c r="B3347" t="s">
        <v>366</v>
      </c>
      <c r="C3347">
        <v>15</v>
      </c>
      <c r="D3347">
        <v>1126030002674</v>
      </c>
      <c r="E3347" s="1">
        <v>46087</v>
      </c>
      <c r="F3347" s="1">
        <v>46106</v>
      </c>
      <c r="G3347">
        <v>3800</v>
      </c>
      <c r="H3347" s="1">
        <f t="shared" si="260"/>
        <v>46102</v>
      </c>
      <c r="I3347" s="5">
        <f t="shared" si="264"/>
        <v>46253</v>
      </c>
      <c r="J3347" s="9" t="str">
        <f t="shared" si="261"/>
        <v>ค้างชำระ 1 - 30 วัน</v>
      </c>
      <c r="K3347" s="10">
        <f t="shared" si="262"/>
        <v>4</v>
      </c>
      <c r="L3347" t="str">
        <f t="shared" si="263"/>
        <v>ลูกหนี้ชั้นดี</v>
      </c>
    </row>
    <row r="3348" spans="1:12" x14ac:dyDescent="0.2">
      <c r="A3348" t="s">
        <v>1391</v>
      </c>
      <c r="B3348" t="s">
        <v>366</v>
      </c>
      <c r="C3348">
        <v>30</v>
      </c>
      <c r="D3348">
        <v>1126030002681</v>
      </c>
      <c r="E3348" s="1">
        <v>46090</v>
      </c>
      <c r="F3348" s="1">
        <v>46142</v>
      </c>
      <c r="G3348">
        <v>325</v>
      </c>
      <c r="H3348" s="1">
        <f t="shared" si="260"/>
        <v>46120</v>
      </c>
      <c r="I3348" s="5">
        <f t="shared" si="264"/>
        <v>46253</v>
      </c>
      <c r="J3348" s="9" t="str">
        <f t="shared" si="261"/>
        <v>ค้างชำระ 1 - 30 วัน</v>
      </c>
      <c r="K3348" s="10">
        <f t="shared" si="262"/>
        <v>22</v>
      </c>
      <c r="L3348" t="str">
        <f t="shared" si="263"/>
        <v>ลูกหนี้ชั้นดี</v>
      </c>
    </row>
    <row r="3349" spans="1:12" x14ac:dyDescent="0.2">
      <c r="A3349" t="s">
        <v>1879</v>
      </c>
      <c r="B3349" t="s">
        <v>366</v>
      </c>
      <c r="C3349">
        <v>7</v>
      </c>
      <c r="D3349">
        <v>1126030002698</v>
      </c>
      <c r="E3349" s="1">
        <v>46087</v>
      </c>
      <c r="F3349" s="1">
        <v>46095</v>
      </c>
      <c r="G3349">
        <v>4070</v>
      </c>
      <c r="H3349" s="1">
        <f t="shared" si="260"/>
        <v>46094</v>
      </c>
      <c r="I3349" s="5">
        <f t="shared" si="264"/>
        <v>46253</v>
      </c>
      <c r="J3349" s="9" t="str">
        <f t="shared" si="261"/>
        <v>ชำระตรงเวลา</v>
      </c>
      <c r="K3349" s="10">
        <f t="shared" si="262"/>
        <v>1</v>
      </c>
      <c r="L3349" t="str">
        <f t="shared" si="263"/>
        <v>ลูกหนี้ชั้นดี</v>
      </c>
    </row>
    <row r="3350" spans="1:12" x14ac:dyDescent="0.2">
      <c r="A3350" t="s">
        <v>1490</v>
      </c>
      <c r="B3350" t="s">
        <v>366</v>
      </c>
      <c r="C3350">
        <v>7</v>
      </c>
      <c r="D3350">
        <v>1126030002704</v>
      </c>
      <c r="E3350" s="1">
        <v>46088</v>
      </c>
      <c r="F3350" s="1">
        <v>46095</v>
      </c>
      <c r="G3350">
        <v>610</v>
      </c>
      <c r="H3350" s="1">
        <f t="shared" si="260"/>
        <v>46095</v>
      </c>
      <c r="I3350" s="5">
        <f t="shared" si="264"/>
        <v>46253</v>
      </c>
      <c r="J3350" s="9" t="str">
        <f t="shared" si="261"/>
        <v>ชำระตรงเวลา</v>
      </c>
      <c r="K3350" s="10">
        <f t="shared" si="262"/>
        <v>0</v>
      </c>
      <c r="L3350" t="str">
        <f t="shared" si="263"/>
        <v>ลูกหนี้ชั้นดี</v>
      </c>
    </row>
    <row r="3351" spans="1:12" x14ac:dyDescent="0.2">
      <c r="A3351" t="s">
        <v>1880</v>
      </c>
      <c r="B3351" t="s">
        <v>366</v>
      </c>
      <c r="C3351">
        <v>7</v>
      </c>
      <c r="D3351">
        <v>1126030002711</v>
      </c>
      <c r="E3351" s="1">
        <v>46085</v>
      </c>
      <c r="F3351" s="1">
        <v>46086</v>
      </c>
      <c r="G3351">
        <v>2358</v>
      </c>
      <c r="H3351" s="1">
        <f t="shared" si="260"/>
        <v>46092</v>
      </c>
      <c r="I3351" s="5">
        <f t="shared" si="264"/>
        <v>46253</v>
      </c>
      <c r="J3351" s="9" t="str">
        <f t="shared" si="261"/>
        <v>ชำระตรงเวลา</v>
      </c>
      <c r="K3351" s="10">
        <f t="shared" si="262"/>
        <v>0</v>
      </c>
      <c r="L3351" t="str">
        <f t="shared" si="263"/>
        <v>ลูกหนี้ชั้นดี</v>
      </c>
    </row>
    <row r="3352" spans="1:12" x14ac:dyDescent="0.2">
      <c r="A3352" t="s">
        <v>1880</v>
      </c>
      <c r="B3352" t="s">
        <v>366</v>
      </c>
      <c r="C3352">
        <v>7</v>
      </c>
      <c r="D3352">
        <v>1126030002711</v>
      </c>
      <c r="E3352" s="1">
        <v>46085</v>
      </c>
      <c r="F3352" s="1">
        <v>46086</v>
      </c>
      <c r="G3352">
        <v>2358</v>
      </c>
      <c r="H3352" s="1">
        <f t="shared" si="260"/>
        <v>46092</v>
      </c>
      <c r="I3352" s="5">
        <f t="shared" si="264"/>
        <v>46253</v>
      </c>
      <c r="J3352" s="9" t="str">
        <f t="shared" si="261"/>
        <v>ชำระตรงเวลา</v>
      </c>
      <c r="K3352" s="10">
        <f t="shared" si="262"/>
        <v>0</v>
      </c>
      <c r="L3352" t="str">
        <f t="shared" si="263"/>
        <v>ลูกหนี้ชั้นดี</v>
      </c>
    </row>
    <row r="3353" spans="1:12" x14ac:dyDescent="0.2">
      <c r="A3353" t="s">
        <v>1388</v>
      </c>
      <c r="B3353" t="s">
        <v>366</v>
      </c>
      <c r="C3353">
        <v>7</v>
      </c>
      <c r="D3353">
        <v>1126030002728</v>
      </c>
      <c r="E3353" s="1">
        <v>46090</v>
      </c>
      <c r="F3353" s="1">
        <v>46093</v>
      </c>
      <c r="G3353">
        <v>1245</v>
      </c>
      <c r="H3353" s="1">
        <f t="shared" si="260"/>
        <v>46097</v>
      </c>
      <c r="I3353" s="5">
        <f t="shared" si="264"/>
        <v>46253</v>
      </c>
      <c r="J3353" s="9" t="str">
        <f t="shared" si="261"/>
        <v>ชำระตรงเวลา</v>
      </c>
      <c r="K3353" s="10">
        <f t="shared" si="262"/>
        <v>0</v>
      </c>
      <c r="L3353" t="str">
        <f t="shared" si="263"/>
        <v>ลูกหนี้ชั้นดี</v>
      </c>
    </row>
    <row r="3354" spans="1:12" x14ac:dyDescent="0.2">
      <c r="A3354" t="s">
        <v>1388</v>
      </c>
      <c r="B3354" t="s">
        <v>366</v>
      </c>
      <c r="C3354">
        <v>7</v>
      </c>
      <c r="D3354">
        <v>1126030002728</v>
      </c>
      <c r="E3354" s="1">
        <v>46090</v>
      </c>
      <c r="F3354" s="1">
        <v>46093</v>
      </c>
      <c r="G3354">
        <v>1245</v>
      </c>
      <c r="H3354" s="1">
        <f t="shared" si="260"/>
        <v>46097</v>
      </c>
      <c r="I3354" s="5">
        <f t="shared" si="264"/>
        <v>46253</v>
      </c>
      <c r="J3354" s="9" t="str">
        <f t="shared" si="261"/>
        <v>ชำระตรงเวลา</v>
      </c>
      <c r="K3354" s="10">
        <f t="shared" si="262"/>
        <v>0</v>
      </c>
      <c r="L3354" t="str">
        <f t="shared" si="263"/>
        <v>ลูกหนี้ชั้นดี</v>
      </c>
    </row>
    <row r="3355" spans="1:12" x14ac:dyDescent="0.2">
      <c r="A3355" t="s">
        <v>1388</v>
      </c>
      <c r="B3355" t="s">
        <v>366</v>
      </c>
      <c r="C3355">
        <v>7</v>
      </c>
      <c r="D3355">
        <v>1126030002728</v>
      </c>
      <c r="E3355" s="1">
        <v>46090</v>
      </c>
      <c r="F3355" s="1">
        <v>46093</v>
      </c>
      <c r="G3355">
        <v>1245</v>
      </c>
      <c r="H3355" s="1">
        <f t="shared" si="260"/>
        <v>46097</v>
      </c>
      <c r="I3355" s="5">
        <f t="shared" si="264"/>
        <v>46253</v>
      </c>
      <c r="J3355" s="9" t="str">
        <f t="shared" si="261"/>
        <v>ชำระตรงเวลา</v>
      </c>
      <c r="K3355" s="10">
        <f t="shared" si="262"/>
        <v>0</v>
      </c>
      <c r="L3355" t="str">
        <f t="shared" si="263"/>
        <v>ลูกหนี้ชั้นดี</v>
      </c>
    </row>
    <row r="3356" spans="1:12" x14ac:dyDescent="0.2">
      <c r="A3356" t="s">
        <v>1388</v>
      </c>
      <c r="B3356" t="s">
        <v>366</v>
      </c>
      <c r="C3356">
        <v>7</v>
      </c>
      <c r="D3356">
        <v>1126030002728</v>
      </c>
      <c r="E3356" s="1">
        <v>46090</v>
      </c>
      <c r="F3356" s="1">
        <v>46093</v>
      </c>
      <c r="G3356">
        <v>1245</v>
      </c>
      <c r="H3356" s="1">
        <f t="shared" si="260"/>
        <v>46097</v>
      </c>
      <c r="I3356" s="5">
        <f t="shared" si="264"/>
        <v>46253</v>
      </c>
      <c r="J3356" s="9" t="str">
        <f t="shared" si="261"/>
        <v>ชำระตรงเวลา</v>
      </c>
      <c r="K3356" s="10">
        <f t="shared" si="262"/>
        <v>0</v>
      </c>
      <c r="L3356" t="str">
        <f t="shared" si="263"/>
        <v>ลูกหนี้ชั้นดี</v>
      </c>
    </row>
    <row r="3357" spans="1:12" x14ac:dyDescent="0.2">
      <c r="A3357" t="s">
        <v>1388</v>
      </c>
      <c r="B3357" t="s">
        <v>366</v>
      </c>
      <c r="C3357">
        <v>7</v>
      </c>
      <c r="D3357">
        <v>1126030002728</v>
      </c>
      <c r="E3357" s="1">
        <v>46090</v>
      </c>
      <c r="F3357" s="1">
        <v>46093</v>
      </c>
      <c r="G3357">
        <v>1245</v>
      </c>
      <c r="H3357" s="1">
        <f t="shared" si="260"/>
        <v>46097</v>
      </c>
      <c r="I3357" s="5">
        <f t="shared" si="264"/>
        <v>46253</v>
      </c>
      <c r="J3357" s="9" t="str">
        <f t="shared" si="261"/>
        <v>ชำระตรงเวลา</v>
      </c>
      <c r="K3357" s="10">
        <f t="shared" si="262"/>
        <v>0</v>
      </c>
      <c r="L3357" t="str">
        <f t="shared" si="263"/>
        <v>ลูกหนี้ชั้นดี</v>
      </c>
    </row>
    <row r="3358" spans="1:12" x14ac:dyDescent="0.2">
      <c r="A3358" t="s">
        <v>1388</v>
      </c>
      <c r="B3358" t="s">
        <v>366</v>
      </c>
      <c r="C3358">
        <v>7</v>
      </c>
      <c r="D3358">
        <v>1126030002728</v>
      </c>
      <c r="E3358" s="1">
        <v>46090</v>
      </c>
      <c r="F3358" s="1">
        <v>46093</v>
      </c>
      <c r="G3358">
        <v>1245</v>
      </c>
      <c r="H3358" s="1">
        <f t="shared" si="260"/>
        <v>46097</v>
      </c>
      <c r="I3358" s="5">
        <f t="shared" si="264"/>
        <v>46253</v>
      </c>
      <c r="J3358" s="9" t="str">
        <f t="shared" si="261"/>
        <v>ชำระตรงเวลา</v>
      </c>
      <c r="K3358" s="10">
        <f t="shared" si="262"/>
        <v>0</v>
      </c>
      <c r="L3358" t="str">
        <f t="shared" si="263"/>
        <v>ลูกหนี้ชั้นดี</v>
      </c>
    </row>
    <row r="3359" spans="1:12" x14ac:dyDescent="0.2">
      <c r="A3359" t="s">
        <v>1388</v>
      </c>
      <c r="B3359" t="s">
        <v>366</v>
      </c>
      <c r="C3359">
        <v>7</v>
      </c>
      <c r="D3359">
        <v>1126030002728</v>
      </c>
      <c r="E3359" s="1">
        <v>46090</v>
      </c>
      <c r="F3359" s="1">
        <v>46093</v>
      </c>
      <c r="G3359">
        <v>1245</v>
      </c>
      <c r="H3359" s="1">
        <f t="shared" si="260"/>
        <v>46097</v>
      </c>
      <c r="I3359" s="5">
        <f t="shared" si="264"/>
        <v>46253</v>
      </c>
      <c r="J3359" s="9" t="str">
        <f t="shared" si="261"/>
        <v>ชำระตรงเวลา</v>
      </c>
      <c r="K3359" s="10">
        <f t="shared" si="262"/>
        <v>0</v>
      </c>
      <c r="L3359" t="str">
        <f t="shared" si="263"/>
        <v>ลูกหนี้ชั้นดี</v>
      </c>
    </row>
    <row r="3360" spans="1:12" x14ac:dyDescent="0.2">
      <c r="A3360" t="s">
        <v>1388</v>
      </c>
      <c r="B3360" t="s">
        <v>366</v>
      </c>
      <c r="C3360">
        <v>7</v>
      </c>
      <c r="D3360">
        <v>1126030002728</v>
      </c>
      <c r="E3360" s="1">
        <v>46090</v>
      </c>
      <c r="F3360" s="1">
        <v>46093</v>
      </c>
      <c r="G3360">
        <v>1245</v>
      </c>
      <c r="H3360" s="1">
        <f t="shared" si="260"/>
        <v>46097</v>
      </c>
      <c r="I3360" s="5">
        <f t="shared" si="264"/>
        <v>46253</v>
      </c>
      <c r="J3360" s="9" t="str">
        <f t="shared" si="261"/>
        <v>ชำระตรงเวลา</v>
      </c>
      <c r="K3360" s="10">
        <f t="shared" si="262"/>
        <v>0</v>
      </c>
      <c r="L3360" t="str">
        <f t="shared" si="263"/>
        <v>ลูกหนี้ชั้นดี</v>
      </c>
    </row>
    <row r="3361" spans="1:12" x14ac:dyDescent="0.2">
      <c r="A3361" t="s">
        <v>884</v>
      </c>
      <c r="B3361" t="s">
        <v>366</v>
      </c>
      <c r="C3361">
        <v>7</v>
      </c>
      <c r="D3361">
        <v>1126030002735</v>
      </c>
      <c r="E3361" s="1">
        <v>46085</v>
      </c>
      <c r="F3361" s="1">
        <v>46086</v>
      </c>
      <c r="G3361">
        <v>2165</v>
      </c>
      <c r="H3361" s="1">
        <f t="shared" si="260"/>
        <v>46092</v>
      </c>
      <c r="I3361" s="5">
        <f t="shared" si="264"/>
        <v>46253</v>
      </c>
      <c r="J3361" s="9" t="str">
        <f t="shared" si="261"/>
        <v>ชำระตรงเวลา</v>
      </c>
      <c r="K3361" s="10">
        <f t="shared" si="262"/>
        <v>0</v>
      </c>
      <c r="L3361" t="str">
        <f t="shared" si="263"/>
        <v>ลูกหนี้ชั้นดี</v>
      </c>
    </row>
    <row r="3362" spans="1:12" x14ac:dyDescent="0.2">
      <c r="A3362" t="s">
        <v>884</v>
      </c>
      <c r="B3362" t="s">
        <v>366</v>
      </c>
      <c r="C3362">
        <v>7</v>
      </c>
      <c r="D3362">
        <v>1126030002735</v>
      </c>
      <c r="E3362" s="1">
        <v>46085</v>
      </c>
      <c r="F3362" s="1">
        <v>46086</v>
      </c>
      <c r="G3362">
        <v>2165</v>
      </c>
      <c r="H3362" s="1">
        <f t="shared" si="260"/>
        <v>46092</v>
      </c>
      <c r="I3362" s="5">
        <f t="shared" si="264"/>
        <v>46253</v>
      </c>
      <c r="J3362" s="9" t="str">
        <f t="shared" si="261"/>
        <v>ชำระตรงเวลา</v>
      </c>
      <c r="K3362" s="10">
        <f t="shared" si="262"/>
        <v>0</v>
      </c>
      <c r="L3362" t="str">
        <f t="shared" si="263"/>
        <v>ลูกหนี้ชั้นดี</v>
      </c>
    </row>
    <row r="3363" spans="1:12" x14ac:dyDescent="0.2">
      <c r="A3363" t="s">
        <v>1881</v>
      </c>
      <c r="B3363" t="s">
        <v>366</v>
      </c>
      <c r="C3363">
        <v>7</v>
      </c>
      <c r="D3363">
        <v>1126030002742</v>
      </c>
      <c r="E3363" s="1">
        <v>46085</v>
      </c>
      <c r="F3363" s="1">
        <v>46088</v>
      </c>
      <c r="G3363">
        <v>718</v>
      </c>
      <c r="H3363" s="1">
        <f t="shared" si="260"/>
        <v>46092</v>
      </c>
      <c r="I3363" s="5">
        <f t="shared" si="264"/>
        <v>46253</v>
      </c>
      <c r="J3363" s="9" t="str">
        <f t="shared" si="261"/>
        <v>ชำระตรงเวลา</v>
      </c>
      <c r="K3363" s="10">
        <f t="shared" si="262"/>
        <v>0</v>
      </c>
      <c r="L3363" t="str">
        <f t="shared" si="263"/>
        <v>ลูกหนี้ชั้นดี</v>
      </c>
    </row>
    <row r="3364" spans="1:12" x14ac:dyDescent="0.2">
      <c r="A3364" t="s">
        <v>1522</v>
      </c>
      <c r="B3364" t="s">
        <v>366</v>
      </c>
      <c r="C3364">
        <v>7</v>
      </c>
      <c r="D3364">
        <v>1126030002759</v>
      </c>
      <c r="E3364" s="1">
        <v>46085</v>
      </c>
      <c r="F3364" s="1">
        <v>46088</v>
      </c>
      <c r="G3364">
        <v>6716</v>
      </c>
      <c r="H3364" s="1">
        <f t="shared" si="260"/>
        <v>46092</v>
      </c>
      <c r="I3364" s="5">
        <f t="shared" si="264"/>
        <v>46253</v>
      </c>
      <c r="J3364" s="9" t="str">
        <f t="shared" si="261"/>
        <v>ค้างชำระ 1 - 30 วัน</v>
      </c>
      <c r="K3364" s="10">
        <f t="shared" si="262"/>
        <v>0</v>
      </c>
      <c r="L3364" t="str">
        <f t="shared" si="263"/>
        <v>ลูกหนี้ชั้นดี</v>
      </c>
    </row>
    <row r="3365" spans="1:12" x14ac:dyDescent="0.2">
      <c r="A3365" t="s">
        <v>1881</v>
      </c>
      <c r="B3365" t="s">
        <v>366</v>
      </c>
      <c r="C3365">
        <v>7</v>
      </c>
      <c r="D3365">
        <v>1126030002766</v>
      </c>
      <c r="E3365" s="1">
        <v>46088</v>
      </c>
      <c r="F3365" s="1">
        <v>46099</v>
      </c>
      <c r="G3365">
        <v>1010</v>
      </c>
      <c r="H3365" s="1">
        <f t="shared" si="260"/>
        <v>46095</v>
      </c>
      <c r="I3365" s="5">
        <f t="shared" si="264"/>
        <v>46253</v>
      </c>
      <c r="J3365" s="9" t="str">
        <f t="shared" si="261"/>
        <v>ชำระตรงเวลา</v>
      </c>
      <c r="K3365" s="10">
        <f t="shared" si="262"/>
        <v>4</v>
      </c>
      <c r="L3365" t="str">
        <f t="shared" si="263"/>
        <v>ลูกหนี้ชั้นดี</v>
      </c>
    </row>
    <row r="3366" spans="1:12" x14ac:dyDescent="0.2">
      <c r="A3366" t="s">
        <v>774</v>
      </c>
      <c r="B3366" t="s">
        <v>366</v>
      </c>
      <c r="C3366">
        <v>30</v>
      </c>
      <c r="D3366">
        <v>1126030002780</v>
      </c>
      <c r="E3366" s="1">
        <v>46087</v>
      </c>
      <c r="F3366" s="1">
        <v>46107</v>
      </c>
      <c r="G3366">
        <v>2230</v>
      </c>
      <c r="H3366" s="1">
        <f t="shared" si="260"/>
        <v>46117</v>
      </c>
      <c r="I3366" s="5">
        <f t="shared" si="264"/>
        <v>46253</v>
      </c>
      <c r="J3366" s="9" t="str">
        <f t="shared" si="261"/>
        <v>ชำระตรงเวลา</v>
      </c>
      <c r="K3366" s="10">
        <f t="shared" si="262"/>
        <v>0</v>
      </c>
      <c r="L3366" t="str">
        <f t="shared" si="263"/>
        <v>ลูกหนี้ชั้นดี</v>
      </c>
    </row>
    <row r="3367" spans="1:12" x14ac:dyDescent="0.2">
      <c r="A3367" t="s">
        <v>1522</v>
      </c>
      <c r="B3367" t="s">
        <v>366</v>
      </c>
      <c r="C3367">
        <v>30</v>
      </c>
      <c r="D3367">
        <v>1126030002797</v>
      </c>
      <c r="E3367" s="1">
        <v>46087</v>
      </c>
      <c r="F3367" s="1">
        <v>46107</v>
      </c>
      <c r="G3367">
        <v>2262</v>
      </c>
      <c r="H3367" s="1">
        <f t="shared" si="260"/>
        <v>46117</v>
      </c>
      <c r="I3367" s="5">
        <f t="shared" si="264"/>
        <v>46253</v>
      </c>
      <c r="J3367" s="9" t="str">
        <f t="shared" si="261"/>
        <v>ชำระตรงเวลา</v>
      </c>
      <c r="K3367" s="10">
        <f t="shared" si="262"/>
        <v>0</v>
      </c>
      <c r="L3367" t="str">
        <f t="shared" si="263"/>
        <v>ลูกหนี้ชั้นดี</v>
      </c>
    </row>
    <row r="3368" spans="1:12" x14ac:dyDescent="0.2">
      <c r="A3368" t="s">
        <v>855</v>
      </c>
      <c r="B3368" t="s">
        <v>366</v>
      </c>
      <c r="C3368">
        <v>7</v>
      </c>
      <c r="D3368">
        <v>1126030002803</v>
      </c>
      <c r="E3368" s="1">
        <v>46087</v>
      </c>
      <c r="F3368" s="1">
        <v>46093</v>
      </c>
      <c r="G3368">
        <v>9213</v>
      </c>
      <c r="H3368" s="1">
        <f t="shared" si="260"/>
        <v>46094</v>
      </c>
      <c r="I3368" s="5">
        <f t="shared" si="264"/>
        <v>46253</v>
      </c>
      <c r="J3368" s="9" t="str">
        <f t="shared" si="261"/>
        <v>ชำระตรงเวลา</v>
      </c>
      <c r="K3368" s="10">
        <f t="shared" si="262"/>
        <v>0</v>
      </c>
      <c r="L3368" t="str">
        <f t="shared" si="263"/>
        <v>ลูกหนี้ชั้นดี</v>
      </c>
    </row>
    <row r="3369" spans="1:12" x14ac:dyDescent="0.2">
      <c r="A3369" t="s">
        <v>854</v>
      </c>
      <c r="B3369" t="s">
        <v>366</v>
      </c>
      <c r="C3369">
        <v>7</v>
      </c>
      <c r="D3369">
        <v>1126030002810</v>
      </c>
      <c r="E3369" s="1">
        <v>46092</v>
      </c>
      <c r="F3369" s="1">
        <v>46095</v>
      </c>
      <c r="G3369">
        <v>4945</v>
      </c>
      <c r="H3369" s="1">
        <f t="shared" si="260"/>
        <v>46099</v>
      </c>
      <c r="I3369" s="5">
        <f t="shared" si="264"/>
        <v>46253</v>
      </c>
      <c r="J3369" s="9" t="str">
        <f t="shared" si="261"/>
        <v>ชำระตรงเวลา</v>
      </c>
      <c r="K3369" s="10">
        <f t="shared" si="262"/>
        <v>0</v>
      </c>
      <c r="L3369" t="str">
        <f t="shared" si="263"/>
        <v>ลูกหนี้ชั้นดี</v>
      </c>
    </row>
    <row r="3370" spans="1:12" x14ac:dyDescent="0.2">
      <c r="A3370" t="s">
        <v>854</v>
      </c>
      <c r="B3370" t="s">
        <v>366</v>
      </c>
      <c r="C3370">
        <v>7</v>
      </c>
      <c r="D3370">
        <v>1126030002827</v>
      </c>
      <c r="E3370" s="1">
        <v>46086</v>
      </c>
      <c r="F3370" s="1">
        <v>46093</v>
      </c>
      <c r="G3370">
        <v>2280</v>
      </c>
      <c r="H3370" s="1">
        <f t="shared" si="260"/>
        <v>46093</v>
      </c>
      <c r="I3370" s="5">
        <f t="shared" si="264"/>
        <v>46253</v>
      </c>
      <c r="J3370" s="9" t="str">
        <f t="shared" si="261"/>
        <v>ค้างชำระ 1 - 30 วัน</v>
      </c>
      <c r="K3370" s="10">
        <f t="shared" si="262"/>
        <v>0</v>
      </c>
      <c r="L3370" t="str">
        <f t="shared" si="263"/>
        <v>ลูกหนี้ชั้นดี</v>
      </c>
    </row>
    <row r="3371" spans="1:12" x14ac:dyDescent="0.2">
      <c r="A3371" t="s">
        <v>1882</v>
      </c>
      <c r="B3371" t="s">
        <v>366</v>
      </c>
      <c r="C3371">
        <v>7</v>
      </c>
      <c r="D3371">
        <v>1126030002834</v>
      </c>
      <c r="E3371" s="1">
        <v>46088</v>
      </c>
      <c r="F3371" s="1">
        <v>46102</v>
      </c>
      <c r="G3371">
        <v>2370</v>
      </c>
      <c r="H3371" s="1">
        <f t="shared" si="260"/>
        <v>46095</v>
      </c>
      <c r="I3371" s="5">
        <f t="shared" si="264"/>
        <v>46253</v>
      </c>
      <c r="J3371" s="9" t="str">
        <f t="shared" si="261"/>
        <v>ชำระตรงเวลา</v>
      </c>
      <c r="K3371" s="10">
        <f t="shared" si="262"/>
        <v>7</v>
      </c>
      <c r="L3371" t="str">
        <f t="shared" si="263"/>
        <v>ลูกหนี้ชั้นดี</v>
      </c>
    </row>
    <row r="3372" spans="1:12" x14ac:dyDescent="0.2">
      <c r="A3372" t="s">
        <v>810</v>
      </c>
      <c r="B3372" t="s">
        <v>366</v>
      </c>
      <c r="C3372">
        <v>7</v>
      </c>
      <c r="D3372">
        <v>1126030002841</v>
      </c>
      <c r="E3372" s="1">
        <v>46085</v>
      </c>
      <c r="F3372" s="1">
        <v>46086</v>
      </c>
      <c r="G3372">
        <v>29599</v>
      </c>
      <c r="H3372" s="1">
        <f t="shared" si="260"/>
        <v>46092</v>
      </c>
      <c r="I3372" s="5">
        <f t="shared" si="264"/>
        <v>46253</v>
      </c>
      <c r="J3372" s="9" t="str">
        <f t="shared" si="261"/>
        <v>ชำระตรงเวลา</v>
      </c>
      <c r="K3372" s="10">
        <f t="shared" si="262"/>
        <v>0</v>
      </c>
      <c r="L3372" t="str">
        <f t="shared" si="263"/>
        <v>ลูกหนี้ชั้นดี</v>
      </c>
    </row>
    <row r="3373" spans="1:12" x14ac:dyDescent="0.2">
      <c r="A3373" t="s">
        <v>801</v>
      </c>
      <c r="B3373" t="s">
        <v>366</v>
      </c>
      <c r="C3373">
        <v>7</v>
      </c>
      <c r="D3373">
        <v>1126030002858</v>
      </c>
      <c r="E3373" s="1">
        <v>46087</v>
      </c>
      <c r="F3373" s="1">
        <v>46094</v>
      </c>
      <c r="G3373">
        <v>10920</v>
      </c>
      <c r="H3373" s="1">
        <f t="shared" si="260"/>
        <v>46094</v>
      </c>
      <c r="I3373" s="5">
        <f t="shared" si="264"/>
        <v>46253</v>
      </c>
      <c r="J3373" s="9" t="str">
        <f t="shared" si="261"/>
        <v>ชำระตรงเวลา</v>
      </c>
      <c r="K3373" s="10">
        <f t="shared" si="262"/>
        <v>0</v>
      </c>
      <c r="L3373" t="str">
        <f t="shared" si="263"/>
        <v>ลูกหนี้ชั้นดี</v>
      </c>
    </row>
    <row r="3374" spans="1:12" x14ac:dyDescent="0.2">
      <c r="A3374" t="s">
        <v>1430</v>
      </c>
      <c r="B3374" t="s">
        <v>366</v>
      </c>
      <c r="C3374">
        <v>7</v>
      </c>
      <c r="D3374">
        <v>1126030002872</v>
      </c>
      <c r="E3374" s="1">
        <v>46086</v>
      </c>
      <c r="F3374" s="1">
        <v>46093</v>
      </c>
      <c r="G3374">
        <v>1310</v>
      </c>
      <c r="H3374" s="1">
        <f t="shared" si="260"/>
        <v>46093</v>
      </c>
      <c r="I3374" s="5">
        <f t="shared" si="264"/>
        <v>46253</v>
      </c>
      <c r="J3374" s="9" t="str">
        <f t="shared" si="261"/>
        <v>ค้างชำระ 1 - 30 วัน</v>
      </c>
      <c r="K3374" s="10">
        <f t="shared" si="262"/>
        <v>0</v>
      </c>
      <c r="L3374" t="str">
        <f t="shared" si="263"/>
        <v>ลูกหนี้ชั้นดี</v>
      </c>
    </row>
    <row r="3375" spans="1:12" x14ac:dyDescent="0.2">
      <c r="A3375" t="s">
        <v>766</v>
      </c>
      <c r="B3375" t="s">
        <v>366</v>
      </c>
      <c r="C3375">
        <v>7</v>
      </c>
      <c r="D3375">
        <v>1126030002889</v>
      </c>
      <c r="E3375" s="1">
        <v>46086</v>
      </c>
      <c r="F3375" s="1">
        <v>46106</v>
      </c>
      <c r="G3375">
        <v>4240</v>
      </c>
      <c r="H3375" s="1">
        <f t="shared" si="260"/>
        <v>46093</v>
      </c>
      <c r="I3375" s="5">
        <f t="shared" si="264"/>
        <v>46253</v>
      </c>
      <c r="J3375" s="9" t="str">
        <f t="shared" si="261"/>
        <v>ชำระตรงเวลา</v>
      </c>
      <c r="K3375" s="10">
        <f t="shared" si="262"/>
        <v>13</v>
      </c>
      <c r="L3375" t="str">
        <f t="shared" si="263"/>
        <v>ลูกหนี้ชั้นดี</v>
      </c>
    </row>
    <row r="3376" spans="1:12" x14ac:dyDescent="0.2">
      <c r="A3376" t="s">
        <v>1430</v>
      </c>
      <c r="B3376" t="s">
        <v>366</v>
      </c>
      <c r="C3376">
        <v>7</v>
      </c>
      <c r="D3376">
        <v>1126030002896</v>
      </c>
      <c r="E3376" s="1">
        <v>46087</v>
      </c>
      <c r="F3376" s="1">
        <v>46093</v>
      </c>
      <c r="G3376">
        <v>2055</v>
      </c>
      <c r="H3376" s="1">
        <f t="shared" si="260"/>
        <v>46094</v>
      </c>
      <c r="I3376" s="5">
        <f t="shared" si="264"/>
        <v>46253</v>
      </c>
      <c r="J3376" s="9" t="str">
        <f t="shared" si="261"/>
        <v>ค้างชำระ 1 - 30 วัน</v>
      </c>
      <c r="K3376" s="10">
        <f t="shared" si="262"/>
        <v>0</v>
      </c>
      <c r="L3376" t="str">
        <f t="shared" si="263"/>
        <v>ลูกหนี้ชั้นดี</v>
      </c>
    </row>
    <row r="3377" spans="1:12" x14ac:dyDescent="0.2">
      <c r="A3377" t="s">
        <v>948</v>
      </c>
      <c r="B3377" t="s">
        <v>366</v>
      </c>
      <c r="C3377">
        <v>7</v>
      </c>
      <c r="D3377">
        <v>1126030002902</v>
      </c>
      <c r="E3377" s="1">
        <v>46085</v>
      </c>
      <c r="F3377" s="1">
        <v>46093</v>
      </c>
      <c r="G3377">
        <v>620</v>
      </c>
      <c r="H3377" s="1">
        <f t="shared" si="260"/>
        <v>46092</v>
      </c>
      <c r="I3377" s="5">
        <f t="shared" si="264"/>
        <v>46253</v>
      </c>
      <c r="J3377" s="9" t="str">
        <f t="shared" si="261"/>
        <v>ชำระตรงเวลา</v>
      </c>
      <c r="K3377" s="10">
        <f t="shared" si="262"/>
        <v>1</v>
      </c>
      <c r="L3377" t="str">
        <f t="shared" si="263"/>
        <v>ลูกหนี้ชั้นดี</v>
      </c>
    </row>
    <row r="3378" spans="1:12" x14ac:dyDescent="0.2">
      <c r="A3378" t="s">
        <v>1883</v>
      </c>
      <c r="B3378" t="s">
        <v>366</v>
      </c>
      <c r="C3378">
        <v>7</v>
      </c>
      <c r="D3378">
        <v>1126030002919</v>
      </c>
      <c r="E3378" s="1">
        <v>46090</v>
      </c>
      <c r="F3378" s="1">
        <v>46093</v>
      </c>
      <c r="G3378">
        <v>2300</v>
      </c>
      <c r="H3378" s="1">
        <f t="shared" si="260"/>
        <v>46097</v>
      </c>
      <c r="I3378" s="5">
        <f t="shared" si="264"/>
        <v>46253</v>
      </c>
      <c r="J3378" s="9" t="str">
        <f t="shared" si="261"/>
        <v>ชำระตรงเวลา</v>
      </c>
      <c r="K3378" s="10">
        <f t="shared" si="262"/>
        <v>0</v>
      </c>
      <c r="L3378" t="str">
        <f t="shared" si="263"/>
        <v>ลูกหนี้ชั้นดี</v>
      </c>
    </row>
    <row r="3379" spans="1:12" x14ac:dyDescent="0.2">
      <c r="A3379" t="s">
        <v>530</v>
      </c>
      <c r="B3379" t="s">
        <v>366</v>
      </c>
      <c r="C3379">
        <v>7</v>
      </c>
      <c r="D3379">
        <v>1126030002926</v>
      </c>
      <c r="E3379" s="1">
        <v>46088</v>
      </c>
      <c r="F3379" s="1">
        <v>46093</v>
      </c>
      <c r="G3379">
        <v>645</v>
      </c>
      <c r="H3379" s="1">
        <f t="shared" si="260"/>
        <v>46095</v>
      </c>
      <c r="I3379" s="5">
        <f t="shared" si="264"/>
        <v>46253</v>
      </c>
      <c r="J3379" s="9" t="str">
        <f t="shared" si="261"/>
        <v>ชำระตรงเวลา</v>
      </c>
      <c r="K3379" s="10">
        <f t="shared" si="262"/>
        <v>0</v>
      </c>
      <c r="L3379" t="str">
        <f t="shared" si="263"/>
        <v>ลูกหนี้ชั้นดี</v>
      </c>
    </row>
    <row r="3380" spans="1:12" x14ac:dyDescent="0.2">
      <c r="A3380" t="s">
        <v>530</v>
      </c>
      <c r="B3380" t="s">
        <v>366</v>
      </c>
      <c r="C3380">
        <v>7</v>
      </c>
      <c r="D3380">
        <v>1126030002926</v>
      </c>
      <c r="E3380" s="1">
        <v>46088</v>
      </c>
      <c r="F3380" s="1">
        <v>46093</v>
      </c>
      <c r="G3380">
        <v>645</v>
      </c>
      <c r="H3380" s="1">
        <f t="shared" si="260"/>
        <v>46095</v>
      </c>
      <c r="I3380" s="5">
        <f t="shared" si="264"/>
        <v>46253</v>
      </c>
      <c r="J3380" s="9" t="str">
        <f t="shared" si="261"/>
        <v>ชำระตรงเวลา</v>
      </c>
      <c r="K3380" s="10">
        <f t="shared" si="262"/>
        <v>0</v>
      </c>
      <c r="L3380" t="str">
        <f t="shared" si="263"/>
        <v>ลูกหนี้ชั้นดี</v>
      </c>
    </row>
    <row r="3381" spans="1:12" x14ac:dyDescent="0.2">
      <c r="A3381" t="s">
        <v>700</v>
      </c>
      <c r="B3381" t="s">
        <v>366</v>
      </c>
      <c r="C3381">
        <v>7</v>
      </c>
      <c r="D3381">
        <v>1126030002933</v>
      </c>
      <c r="E3381" s="1">
        <v>46088</v>
      </c>
      <c r="F3381" s="1">
        <v>46093</v>
      </c>
      <c r="G3381">
        <v>50</v>
      </c>
      <c r="H3381" s="1">
        <f t="shared" si="260"/>
        <v>46095</v>
      </c>
      <c r="I3381" s="5">
        <f t="shared" si="264"/>
        <v>46253</v>
      </c>
      <c r="J3381" s="9" t="str">
        <f t="shared" si="261"/>
        <v>ชำระตรงเวลา</v>
      </c>
      <c r="K3381" s="10">
        <f t="shared" si="262"/>
        <v>0</v>
      </c>
      <c r="L3381" t="str">
        <f t="shared" si="263"/>
        <v>ลูกหนี้ชั้นดี</v>
      </c>
    </row>
    <row r="3382" spans="1:12" x14ac:dyDescent="0.2">
      <c r="A3382" t="s">
        <v>538</v>
      </c>
      <c r="B3382" t="s">
        <v>366</v>
      </c>
      <c r="C3382">
        <v>7</v>
      </c>
      <c r="D3382">
        <v>1126030002940</v>
      </c>
      <c r="E3382" s="1">
        <v>46086</v>
      </c>
      <c r="F3382" s="1">
        <v>46093</v>
      </c>
      <c r="G3382">
        <v>4885</v>
      </c>
      <c r="H3382" s="1">
        <f t="shared" si="260"/>
        <v>46093</v>
      </c>
      <c r="I3382" s="5">
        <f t="shared" si="264"/>
        <v>46253</v>
      </c>
      <c r="J3382" s="9" t="str">
        <f t="shared" si="261"/>
        <v>ชำระตรงเวลา</v>
      </c>
      <c r="K3382" s="10">
        <f t="shared" si="262"/>
        <v>0</v>
      </c>
      <c r="L3382" t="str">
        <f t="shared" si="263"/>
        <v>ลูกหนี้ชั้นดี</v>
      </c>
    </row>
    <row r="3383" spans="1:12" x14ac:dyDescent="0.2">
      <c r="A3383" t="s">
        <v>577</v>
      </c>
      <c r="B3383" t="s">
        <v>366</v>
      </c>
      <c r="C3383">
        <v>15</v>
      </c>
      <c r="D3383">
        <v>1126030002957</v>
      </c>
      <c r="E3383" s="1">
        <v>46088</v>
      </c>
      <c r="F3383" s="1">
        <v>46095</v>
      </c>
      <c r="G3383">
        <v>15528</v>
      </c>
      <c r="H3383" s="1">
        <f t="shared" si="260"/>
        <v>46103</v>
      </c>
      <c r="I3383" s="5">
        <f t="shared" si="264"/>
        <v>46253</v>
      </c>
      <c r="J3383" s="9" t="str">
        <f t="shared" si="261"/>
        <v>ค้างชำระ 1 - 30 วัน</v>
      </c>
      <c r="K3383" s="10">
        <f t="shared" si="262"/>
        <v>0</v>
      </c>
      <c r="L3383" t="str">
        <f t="shared" si="263"/>
        <v>ลูกหนี้ชั้นดี</v>
      </c>
    </row>
    <row r="3384" spans="1:12" x14ac:dyDescent="0.2">
      <c r="A3384" t="s">
        <v>1884</v>
      </c>
      <c r="B3384" t="s">
        <v>366</v>
      </c>
      <c r="C3384">
        <v>7</v>
      </c>
      <c r="D3384">
        <v>1126030002964</v>
      </c>
      <c r="E3384" s="1">
        <v>46088</v>
      </c>
      <c r="F3384" s="1">
        <v>46098</v>
      </c>
      <c r="G3384">
        <v>1575</v>
      </c>
      <c r="H3384" s="1">
        <f t="shared" si="260"/>
        <v>46095</v>
      </c>
      <c r="I3384" s="5">
        <f t="shared" si="264"/>
        <v>46253</v>
      </c>
      <c r="J3384" s="9" t="str">
        <f t="shared" si="261"/>
        <v>ค้างชำระ 1 - 30 วัน</v>
      </c>
      <c r="K3384" s="10">
        <f t="shared" si="262"/>
        <v>3</v>
      </c>
      <c r="L3384" t="str">
        <f t="shared" si="263"/>
        <v>ลูกหนี้ชั้นดี</v>
      </c>
    </row>
    <row r="3385" spans="1:12" x14ac:dyDescent="0.2">
      <c r="A3385" t="s">
        <v>1884</v>
      </c>
      <c r="B3385" t="s">
        <v>366</v>
      </c>
      <c r="C3385">
        <v>7</v>
      </c>
      <c r="D3385">
        <v>1126030002964</v>
      </c>
      <c r="E3385" s="1">
        <v>46088</v>
      </c>
      <c r="F3385" s="1">
        <v>46098</v>
      </c>
      <c r="G3385">
        <v>1575</v>
      </c>
      <c r="H3385" s="1">
        <f t="shared" si="260"/>
        <v>46095</v>
      </c>
      <c r="I3385" s="5">
        <f t="shared" si="264"/>
        <v>46253</v>
      </c>
      <c r="J3385" s="9" t="str">
        <f t="shared" si="261"/>
        <v>ค้างชำระ 1 - 30 วัน</v>
      </c>
      <c r="K3385" s="10">
        <f t="shared" si="262"/>
        <v>3</v>
      </c>
      <c r="L3385" t="str">
        <f t="shared" si="263"/>
        <v>ลูกหนี้ชั้นดี</v>
      </c>
    </row>
    <row r="3386" spans="1:12" x14ac:dyDescent="0.2">
      <c r="A3386" t="s">
        <v>1884</v>
      </c>
      <c r="B3386" t="s">
        <v>366</v>
      </c>
      <c r="C3386">
        <v>7</v>
      </c>
      <c r="D3386">
        <v>1126030002964</v>
      </c>
      <c r="E3386" s="1">
        <v>46088</v>
      </c>
      <c r="F3386" s="1">
        <v>46098</v>
      </c>
      <c r="G3386">
        <v>1575</v>
      </c>
      <c r="H3386" s="1">
        <f t="shared" si="260"/>
        <v>46095</v>
      </c>
      <c r="I3386" s="5">
        <f t="shared" si="264"/>
        <v>46253</v>
      </c>
      <c r="J3386" s="9" t="str">
        <f t="shared" si="261"/>
        <v>ค้างชำระ 1 - 30 วัน</v>
      </c>
      <c r="K3386" s="10">
        <f t="shared" si="262"/>
        <v>3</v>
      </c>
      <c r="L3386" t="str">
        <f t="shared" si="263"/>
        <v>ลูกหนี้ชั้นดี</v>
      </c>
    </row>
    <row r="3387" spans="1:12" x14ac:dyDescent="0.2">
      <c r="A3387" t="s">
        <v>1550</v>
      </c>
      <c r="B3387" t="s">
        <v>366</v>
      </c>
      <c r="C3387">
        <v>7</v>
      </c>
      <c r="D3387">
        <v>1126030002971</v>
      </c>
      <c r="E3387" s="1">
        <v>46086</v>
      </c>
      <c r="F3387" s="1">
        <v>46094</v>
      </c>
      <c r="G3387">
        <v>205</v>
      </c>
      <c r="H3387" s="1">
        <f t="shared" si="260"/>
        <v>46093</v>
      </c>
      <c r="I3387" s="5">
        <f t="shared" si="264"/>
        <v>46253</v>
      </c>
      <c r="J3387" s="9" t="str">
        <f t="shared" si="261"/>
        <v>ค้างชำระ 1 - 30 วัน</v>
      </c>
      <c r="K3387" s="10">
        <f t="shared" si="262"/>
        <v>1</v>
      </c>
      <c r="L3387" t="str">
        <f t="shared" si="263"/>
        <v>ลูกหนี้ชั้นดี</v>
      </c>
    </row>
    <row r="3388" spans="1:12" x14ac:dyDescent="0.2">
      <c r="A3388" t="s">
        <v>417</v>
      </c>
      <c r="B3388" t="s">
        <v>366</v>
      </c>
      <c r="C3388">
        <v>7</v>
      </c>
      <c r="D3388">
        <v>1126030002988</v>
      </c>
      <c r="E3388" s="1">
        <v>46086</v>
      </c>
      <c r="F3388" s="1">
        <v>46101</v>
      </c>
      <c r="G3388">
        <v>15037</v>
      </c>
      <c r="H3388" s="1">
        <f t="shared" si="260"/>
        <v>46093</v>
      </c>
      <c r="I3388" s="5">
        <f t="shared" si="264"/>
        <v>46253</v>
      </c>
      <c r="J3388" s="9" t="str">
        <f t="shared" si="261"/>
        <v>ชำระตรงเวลา</v>
      </c>
      <c r="K3388" s="10">
        <f t="shared" si="262"/>
        <v>8</v>
      </c>
      <c r="L3388" t="str">
        <f t="shared" si="263"/>
        <v>ลูกหนี้ชั้นดี</v>
      </c>
    </row>
    <row r="3389" spans="1:12" x14ac:dyDescent="0.2">
      <c r="A3389" t="s">
        <v>1550</v>
      </c>
      <c r="B3389" t="s">
        <v>366</v>
      </c>
      <c r="C3389">
        <v>7</v>
      </c>
      <c r="D3389">
        <v>1126030002995</v>
      </c>
      <c r="E3389" s="1">
        <v>46085</v>
      </c>
      <c r="F3389" s="1">
        <v>46088</v>
      </c>
      <c r="G3389">
        <v>400</v>
      </c>
      <c r="H3389" s="1">
        <f t="shared" si="260"/>
        <v>46092</v>
      </c>
      <c r="I3389" s="5">
        <f t="shared" si="264"/>
        <v>46253</v>
      </c>
      <c r="J3389" s="9" t="str">
        <f t="shared" si="261"/>
        <v>ชำระตรงเวลา</v>
      </c>
      <c r="K3389" s="10">
        <f t="shared" si="262"/>
        <v>0</v>
      </c>
      <c r="L3389" t="str">
        <f t="shared" si="263"/>
        <v>ลูกหนี้ชั้นดี</v>
      </c>
    </row>
    <row r="3390" spans="1:12" x14ac:dyDescent="0.2">
      <c r="A3390" t="s">
        <v>417</v>
      </c>
      <c r="B3390" t="s">
        <v>366</v>
      </c>
      <c r="C3390">
        <v>7</v>
      </c>
      <c r="D3390">
        <v>1126030003008</v>
      </c>
      <c r="E3390" s="1">
        <v>46086</v>
      </c>
      <c r="F3390" s="1">
        <v>46088</v>
      </c>
      <c r="G3390">
        <v>1340</v>
      </c>
      <c r="H3390" s="1">
        <f t="shared" si="260"/>
        <v>46093</v>
      </c>
      <c r="I3390" s="5">
        <f t="shared" si="264"/>
        <v>46253</v>
      </c>
      <c r="J3390" s="9" t="str">
        <f t="shared" si="261"/>
        <v>ชำระตรงเวลา</v>
      </c>
      <c r="K3390" s="10">
        <f t="shared" si="262"/>
        <v>0</v>
      </c>
      <c r="L3390" t="str">
        <f t="shared" si="263"/>
        <v>ลูกหนี้ชั้นดี</v>
      </c>
    </row>
    <row r="3391" spans="1:12" x14ac:dyDescent="0.2">
      <c r="A3391" t="s">
        <v>417</v>
      </c>
      <c r="B3391" t="s">
        <v>366</v>
      </c>
      <c r="C3391">
        <v>7</v>
      </c>
      <c r="D3391">
        <v>1126030003008</v>
      </c>
      <c r="E3391" s="1">
        <v>46086</v>
      </c>
      <c r="F3391" s="1">
        <v>46088</v>
      </c>
      <c r="G3391">
        <v>1340</v>
      </c>
      <c r="H3391" s="1">
        <f t="shared" si="260"/>
        <v>46093</v>
      </c>
      <c r="I3391" s="5">
        <f t="shared" si="264"/>
        <v>46253</v>
      </c>
      <c r="J3391" s="9" t="str">
        <f t="shared" si="261"/>
        <v>ค้างชำระ 1 - 30 วัน</v>
      </c>
      <c r="K3391" s="10">
        <f t="shared" si="262"/>
        <v>0</v>
      </c>
      <c r="L3391" t="str">
        <f t="shared" si="263"/>
        <v>ลูกหนี้ชั้นดี</v>
      </c>
    </row>
    <row r="3392" spans="1:12" x14ac:dyDescent="0.2">
      <c r="A3392" t="s">
        <v>607</v>
      </c>
      <c r="B3392" t="s">
        <v>366</v>
      </c>
      <c r="C3392">
        <v>7</v>
      </c>
      <c r="D3392">
        <v>1126030003022</v>
      </c>
      <c r="E3392" s="1">
        <v>46090</v>
      </c>
      <c r="F3392" s="1">
        <v>46098</v>
      </c>
      <c r="G3392">
        <v>2020</v>
      </c>
      <c r="H3392" s="1">
        <f t="shared" si="260"/>
        <v>46097</v>
      </c>
      <c r="I3392" s="5">
        <f t="shared" si="264"/>
        <v>46253</v>
      </c>
      <c r="J3392" s="9" t="str">
        <f t="shared" si="261"/>
        <v>ค้างชำระ 1 - 30 วัน</v>
      </c>
      <c r="K3392" s="10">
        <f t="shared" si="262"/>
        <v>1</v>
      </c>
      <c r="L3392" t="str">
        <f t="shared" si="263"/>
        <v>ลูกหนี้ชั้นดี</v>
      </c>
    </row>
    <row r="3393" spans="1:12" x14ac:dyDescent="0.2">
      <c r="A3393" t="s">
        <v>1885</v>
      </c>
      <c r="B3393" t="s">
        <v>366</v>
      </c>
      <c r="C3393">
        <v>7</v>
      </c>
      <c r="D3393">
        <v>1126030003039</v>
      </c>
      <c r="E3393" s="1">
        <v>46087</v>
      </c>
      <c r="F3393" s="1">
        <v>46098</v>
      </c>
      <c r="G3393">
        <v>1605</v>
      </c>
      <c r="H3393" s="1">
        <f t="shared" si="260"/>
        <v>46094</v>
      </c>
      <c r="I3393" s="5">
        <f t="shared" si="264"/>
        <v>46253</v>
      </c>
      <c r="J3393" s="9" t="str">
        <f t="shared" si="261"/>
        <v>ค้างชำระ 1 - 30 วัน</v>
      </c>
      <c r="K3393" s="10">
        <f t="shared" si="262"/>
        <v>4</v>
      </c>
      <c r="L3393" t="str">
        <f t="shared" si="263"/>
        <v>ลูกหนี้ชั้นดี</v>
      </c>
    </row>
    <row r="3394" spans="1:12" x14ac:dyDescent="0.2">
      <c r="A3394" t="s">
        <v>1885</v>
      </c>
      <c r="B3394" t="s">
        <v>366</v>
      </c>
      <c r="C3394">
        <v>7</v>
      </c>
      <c r="D3394">
        <v>1126030003046</v>
      </c>
      <c r="E3394" s="1">
        <v>46086</v>
      </c>
      <c r="F3394" s="1">
        <v>46099</v>
      </c>
      <c r="G3394">
        <v>3285</v>
      </c>
      <c r="H3394" s="1">
        <f t="shared" ref="H3394:H3457" si="265">E3394+C3394</f>
        <v>46093</v>
      </c>
      <c r="I3394" s="5">
        <f t="shared" si="264"/>
        <v>46253</v>
      </c>
      <c r="J3394" s="9" t="str">
        <f t="shared" ref="J3394:J3457" si="266">IF(K3395&lt;=0, "ชำระตรงเวลา", IF(K3395&lt;=30, "ค้างชำระ 1 - 30 วัน", IF(K3395&lt;=60, "ค้างชำระ 31 - 60 วัน", IF(K3395&lt;=90, "ค้างชำระ 61 - 90 วัน", "ค้างชำระเกิน 90 วัน"))))</f>
        <v>ค้างชำระ 1 - 30 วัน</v>
      </c>
      <c r="K3394" s="10">
        <f t="shared" ref="K3394:K3457" si="267">IF(OR(F3394="",F3394="(ว่าง)"), MAX(0,I3393-H3394), MAX(0,F3394-H3394))</f>
        <v>6</v>
      </c>
      <c r="L3394" t="str">
        <f t="shared" ref="L3394:L3457" si="268">IF(K3394&lt;=30, "ลูกหนี้ชั้นดี", IF(K3394&lt;=90, "ลูกหนี้เฝ้าติดตาม", "ลูกหนี้ด้อยคุณภาพ (NPL)"))</f>
        <v>ลูกหนี้ชั้นดี</v>
      </c>
    </row>
    <row r="3395" spans="1:12" x14ac:dyDescent="0.2">
      <c r="A3395" t="s">
        <v>1886</v>
      </c>
      <c r="B3395" t="s">
        <v>366</v>
      </c>
      <c r="C3395">
        <v>7</v>
      </c>
      <c r="D3395">
        <v>1126030003053</v>
      </c>
      <c r="E3395" s="1">
        <v>46087</v>
      </c>
      <c r="F3395" s="1">
        <v>46095</v>
      </c>
      <c r="G3395">
        <v>2190</v>
      </c>
      <c r="H3395" s="1">
        <f t="shared" si="265"/>
        <v>46094</v>
      </c>
      <c r="I3395" s="5">
        <f t="shared" si="264"/>
        <v>46253</v>
      </c>
      <c r="J3395" s="9" t="str">
        <f t="shared" si="266"/>
        <v>ชำระตรงเวลา</v>
      </c>
      <c r="K3395" s="10">
        <f t="shared" si="267"/>
        <v>1</v>
      </c>
      <c r="L3395" t="str">
        <f t="shared" si="268"/>
        <v>ลูกหนี้ชั้นดี</v>
      </c>
    </row>
    <row r="3396" spans="1:12" x14ac:dyDescent="0.2">
      <c r="A3396" t="s">
        <v>1887</v>
      </c>
      <c r="B3396" t="s">
        <v>366</v>
      </c>
      <c r="C3396">
        <v>7</v>
      </c>
      <c r="D3396">
        <v>1126030003060</v>
      </c>
      <c r="E3396" s="1">
        <v>46086</v>
      </c>
      <c r="F3396" s="1">
        <v>46093</v>
      </c>
      <c r="G3396">
        <v>10040</v>
      </c>
      <c r="H3396" s="1">
        <f t="shared" si="265"/>
        <v>46093</v>
      </c>
      <c r="I3396" s="5">
        <f t="shared" ref="I3396:I3459" si="269">I3395</f>
        <v>46253</v>
      </c>
      <c r="J3396" s="9" t="str">
        <f t="shared" si="266"/>
        <v>ชำระตรงเวลา</v>
      </c>
      <c r="K3396" s="10">
        <f t="shared" si="267"/>
        <v>0</v>
      </c>
      <c r="L3396" t="str">
        <f t="shared" si="268"/>
        <v>ลูกหนี้ชั้นดี</v>
      </c>
    </row>
    <row r="3397" spans="1:12" x14ac:dyDescent="0.2">
      <c r="A3397" t="s">
        <v>1467</v>
      </c>
      <c r="B3397" t="s">
        <v>366</v>
      </c>
      <c r="C3397">
        <v>7</v>
      </c>
      <c r="D3397">
        <v>1126030003077</v>
      </c>
      <c r="E3397" s="1">
        <v>46087</v>
      </c>
      <c r="F3397" s="1">
        <v>46093</v>
      </c>
      <c r="G3397">
        <v>2021</v>
      </c>
      <c r="H3397" s="1">
        <f t="shared" si="265"/>
        <v>46094</v>
      </c>
      <c r="I3397" s="5">
        <f t="shared" si="269"/>
        <v>46253</v>
      </c>
      <c r="J3397" s="9" t="str">
        <f t="shared" si="266"/>
        <v>ค้างชำระ 1 - 30 วัน</v>
      </c>
      <c r="K3397" s="10">
        <f t="shared" si="267"/>
        <v>0</v>
      </c>
      <c r="L3397" t="str">
        <f t="shared" si="268"/>
        <v>ลูกหนี้ชั้นดี</v>
      </c>
    </row>
    <row r="3398" spans="1:12" x14ac:dyDescent="0.2">
      <c r="A3398" t="s">
        <v>1888</v>
      </c>
      <c r="B3398" t="s">
        <v>366</v>
      </c>
      <c r="C3398">
        <v>7</v>
      </c>
      <c r="D3398">
        <v>1126030003084</v>
      </c>
      <c r="E3398" s="1">
        <v>46086</v>
      </c>
      <c r="F3398" s="1">
        <v>46095</v>
      </c>
      <c r="G3398">
        <v>2450</v>
      </c>
      <c r="H3398" s="1">
        <f t="shared" si="265"/>
        <v>46093</v>
      </c>
      <c r="I3398" s="5">
        <f t="shared" si="269"/>
        <v>46253</v>
      </c>
      <c r="J3398" s="9" t="str">
        <f t="shared" si="266"/>
        <v>ค้างชำระ 1 - 30 วัน</v>
      </c>
      <c r="K3398" s="10">
        <f t="shared" si="267"/>
        <v>2</v>
      </c>
      <c r="L3398" t="str">
        <f t="shared" si="268"/>
        <v>ลูกหนี้ชั้นดี</v>
      </c>
    </row>
    <row r="3399" spans="1:12" x14ac:dyDescent="0.2">
      <c r="A3399" t="s">
        <v>1888</v>
      </c>
      <c r="B3399" t="s">
        <v>366</v>
      </c>
      <c r="C3399">
        <v>7</v>
      </c>
      <c r="D3399">
        <v>1126030003084</v>
      </c>
      <c r="E3399" s="1">
        <v>46086</v>
      </c>
      <c r="F3399" s="1">
        <v>46095</v>
      </c>
      <c r="G3399">
        <v>2450</v>
      </c>
      <c r="H3399" s="1">
        <f t="shared" si="265"/>
        <v>46093</v>
      </c>
      <c r="I3399" s="5">
        <f t="shared" si="269"/>
        <v>46253</v>
      </c>
      <c r="J3399" s="9" t="str">
        <f t="shared" si="266"/>
        <v>ชำระตรงเวลา</v>
      </c>
      <c r="K3399" s="10">
        <f t="shared" si="267"/>
        <v>2</v>
      </c>
      <c r="L3399" t="str">
        <f t="shared" si="268"/>
        <v>ลูกหนี้ชั้นดี</v>
      </c>
    </row>
    <row r="3400" spans="1:12" x14ac:dyDescent="0.2">
      <c r="A3400" t="s">
        <v>434</v>
      </c>
      <c r="B3400" t="s">
        <v>366</v>
      </c>
      <c r="C3400">
        <v>7</v>
      </c>
      <c r="D3400">
        <v>1126030003091</v>
      </c>
      <c r="E3400" s="1">
        <v>46086</v>
      </c>
      <c r="F3400" s="1">
        <v>46091</v>
      </c>
      <c r="G3400">
        <v>3930</v>
      </c>
      <c r="H3400" s="1">
        <f t="shared" si="265"/>
        <v>46093</v>
      </c>
      <c r="I3400" s="5">
        <f t="shared" si="269"/>
        <v>46253</v>
      </c>
      <c r="J3400" s="9" t="str">
        <f t="shared" si="266"/>
        <v>ชำระตรงเวลา</v>
      </c>
      <c r="K3400" s="10">
        <f t="shared" si="267"/>
        <v>0</v>
      </c>
      <c r="L3400" t="str">
        <f t="shared" si="268"/>
        <v>ลูกหนี้ชั้นดี</v>
      </c>
    </row>
    <row r="3401" spans="1:12" x14ac:dyDescent="0.2">
      <c r="A3401" t="s">
        <v>607</v>
      </c>
      <c r="B3401" t="s">
        <v>366</v>
      </c>
      <c r="C3401">
        <v>7</v>
      </c>
      <c r="D3401">
        <v>1126030003107</v>
      </c>
      <c r="E3401" s="1">
        <v>46086</v>
      </c>
      <c r="F3401" s="1">
        <v>46090</v>
      </c>
      <c r="G3401">
        <v>785</v>
      </c>
      <c r="H3401" s="1">
        <f t="shared" si="265"/>
        <v>46093</v>
      </c>
      <c r="I3401" s="5">
        <f t="shared" si="269"/>
        <v>46253</v>
      </c>
      <c r="J3401" s="9" t="str">
        <f t="shared" si="266"/>
        <v>ชำระตรงเวลา</v>
      </c>
      <c r="K3401" s="10">
        <f t="shared" si="267"/>
        <v>0</v>
      </c>
      <c r="L3401" t="str">
        <f t="shared" si="268"/>
        <v>ลูกหนี้ชั้นดี</v>
      </c>
    </row>
    <row r="3402" spans="1:12" x14ac:dyDescent="0.2">
      <c r="A3402" t="s">
        <v>890</v>
      </c>
      <c r="B3402" t="s">
        <v>366</v>
      </c>
      <c r="C3402">
        <v>15</v>
      </c>
      <c r="D3402">
        <v>1126030003145</v>
      </c>
      <c r="E3402" s="1">
        <v>46088</v>
      </c>
      <c r="F3402" s="1">
        <v>46091</v>
      </c>
      <c r="G3402">
        <v>5825</v>
      </c>
      <c r="H3402" s="1">
        <f t="shared" si="265"/>
        <v>46103</v>
      </c>
      <c r="I3402" s="5">
        <f t="shared" si="269"/>
        <v>46253</v>
      </c>
      <c r="J3402" s="9" t="str">
        <f t="shared" si="266"/>
        <v>ชำระตรงเวลา</v>
      </c>
      <c r="K3402" s="10">
        <f t="shared" si="267"/>
        <v>0</v>
      </c>
      <c r="L3402" t="str">
        <f t="shared" si="268"/>
        <v>ลูกหนี้ชั้นดี</v>
      </c>
    </row>
    <row r="3403" spans="1:12" x14ac:dyDescent="0.2">
      <c r="A3403" t="s">
        <v>1445</v>
      </c>
      <c r="B3403" t="s">
        <v>366</v>
      </c>
      <c r="C3403">
        <v>7</v>
      </c>
      <c r="D3403">
        <v>1126030003152</v>
      </c>
      <c r="E3403" s="1">
        <v>46086</v>
      </c>
      <c r="F3403" s="1">
        <v>46093</v>
      </c>
      <c r="G3403">
        <v>7815</v>
      </c>
      <c r="H3403" s="1">
        <f t="shared" si="265"/>
        <v>46093</v>
      </c>
      <c r="I3403" s="5">
        <f t="shared" si="269"/>
        <v>46253</v>
      </c>
      <c r="J3403" s="9" t="str">
        <f t="shared" si="266"/>
        <v>ชำระตรงเวลา</v>
      </c>
      <c r="K3403" s="10">
        <f t="shared" si="267"/>
        <v>0</v>
      </c>
      <c r="L3403" t="str">
        <f t="shared" si="268"/>
        <v>ลูกหนี้ชั้นดี</v>
      </c>
    </row>
    <row r="3404" spans="1:12" x14ac:dyDescent="0.2">
      <c r="A3404" t="s">
        <v>1445</v>
      </c>
      <c r="B3404" t="s">
        <v>366</v>
      </c>
      <c r="C3404">
        <v>7</v>
      </c>
      <c r="D3404">
        <v>1126030003152</v>
      </c>
      <c r="E3404" s="1">
        <v>46086</v>
      </c>
      <c r="F3404" s="1">
        <v>46093</v>
      </c>
      <c r="G3404">
        <v>7815</v>
      </c>
      <c r="H3404" s="1">
        <f t="shared" si="265"/>
        <v>46093</v>
      </c>
      <c r="I3404" s="5">
        <f t="shared" si="269"/>
        <v>46253</v>
      </c>
      <c r="J3404" s="9" t="str">
        <f t="shared" si="266"/>
        <v>ชำระตรงเวลา</v>
      </c>
      <c r="K3404" s="10">
        <f t="shared" si="267"/>
        <v>0</v>
      </c>
      <c r="L3404" t="str">
        <f t="shared" si="268"/>
        <v>ลูกหนี้ชั้นดี</v>
      </c>
    </row>
    <row r="3405" spans="1:12" x14ac:dyDescent="0.2">
      <c r="A3405" t="s">
        <v>371</v>
      </c>
      <c r="B3405" t="s">
        <v>366</v>
      </c>
      <c r="C3405">
        <v>7</v>
      </c>
      <c r="D3405">
        <v>1126030003169</v>
      </c>
      <c r="E3405" s="1">
        <v>46085</v>
      </c>
      <c r="F3405" s="1">
        <v>46087</v>
      </c>
      <c r="G3405">
        <v>5945</v>
      </c>
      <c r="H3405" s="1">
        <f t="shared" si="265"/>
        <v>46092</v>
      </c>
      <c r="I3405" s="5">
        <f t="shared" si="269"/>
        <v>46253</v>
      </c>
      <c r="J3405" s="9" t="str">
        <f t="shared" si="266"/>
        <v>ชำระตรงเวลา</v>
      </c>
      <c r="K3405" s="10">
        <f t="shared" si="267"/>
        <v>0</v>
      </c>
      <c r="L3405" t="str">
        <f t="shared" si="268"/>
        <v>ลูกหนี้ชั้นดี</v>
      </c>
    </row>
    <row r="3406" spans="1:12" x14ac:dyDescent="0.2">
      <c r="A3406" t="s">
        <v>909</v>
      </c>
      <c r="B3406" t="s">
        <v>366</v>
      </c>
      <c r="C3406">
        <v>7</v>
      </c>
      <c r="D3406">
        <v>1126030003176</v>
      </c>
      <c r="E3406" s="1">
        <v>46085</v>
      </c>
      <c r="F3406" s="1">
        <v>46086</v>
      </c>
      <c r="G3406">
        <v>1360</v>
      </c>
      <c r="H3406" s="1">
        <f t="shared" si="265"/>
        <v>46092</v>
      </c>
      <c r="I3406" s="5">
        <f t="shared" si="269"/>
        <v>46253</v>
      </c>
      <c r="J3406" s="9" t="str">
        <f t="shared" si="266"/>
        <v>ชำระตรงเวลา</v>
      </c>
      <c r="K3406" s="10">
        <f t="shared" si="267"/>
        <v>0</v>
      </c>
      <c r="L3406" t="str">
        <f t="shared" si="268"/>
        <v>ลูกหนี้ชั้นดี</v>
      </c>
    </row>
    <row r="3407" spans="1:12" x14ac:dyDescent="0.2">
      <c r="A3407" t="s">
        <v>1446</v>
      </c>
      <c r="B3407" t="s">
        <v>366</v>
      </c>
      <c r="C3407">
        <v>7</v>
      </c>
      <c r="D3407">
        <v>1126030003183</v>
      </c>
      <c r="E3407" s="1">
        <v>46090</v>
      </c>
      <c r="F3407" s="1">
        <v>46093</v>
      </c>
      <c r="G3407">
        <v>525</v>
      </c>
      <c r="H3407" s="1">
        <f t="shared" si="265"/>
        <v>46097</v>
      </c>
      <c r="I3407" s="5">
        <f t="shared" si="269"/>
        <v>46253</v>
      </c>
      <c r="J3407" s="9" t="str">
        <f t="shared" si="266"/>
        <v>ชำระตรงเวลา</v>
      </c>
      <c r="K3407" s="10">
        <f t="shared" si="267"/>
        <v>0</v>
      </c>
      <c r="L3407" t="str">
        <f t="shared" si="268"/>
        <v>ลูกหนี้ชั้นดี</v>
      </c>
    </row>
    <row r="3408" spans="1:12" x14ac:dyDescent="0.2">
      <c r="A3408" t="s">
        <v>1446</v>
      </c>
      <c r="B3408" t="s">
        <v>366</v>
      </c>
      <c r="C3408">
        <v>7</v>
      </c>
      <c r="D3408">
        <v>1126030003183</v>
      </c>
      <c r="E3408" s="1">
        <v>46090</v>
      </c>
      <c r="F3408" s="1">
        <v>46093</v>
      </c>
      <c r="G3408">
        <v>525</v>
      </c>
      <c r="H3408" s="1">
        <f t="shared" si="265"/>
        <v>46097</v>
      </c>
      <c r="I3408" s="5">
        <f t="shared" si="269"/>
        <v>46253</v>
      </c>
      <c r="J3408" s="9" t="str">
        <f t="shared" si="266"/>
        <v>ชำระตรงเวลา</v>
      </c>
      <c r="K3408" s="10">
        <f t="shared" si="267"/>
        <v>0</v>
      </c>
      <c r="L3408" t="str">
        <f t="shared" si="268"/>
        <v>ลูกหนี้ชั้นดี</v>
      </c>
    </row>
    <row r="3409" spans="1:12" x14ac:dyDescent="0.2">
      <c r="A3409" t="s">
        <v>890</v>
      </c>
      <c r="B3409" t="s">
        <v>366</v>
      </c>
      <c r="C3409">
        <v>7</v>
      </c>
      <c r="D3409">
        <v>1126030003190</v>
      </c>
      <c r="E3409" s="1">
        <v>46085</v>
      </c>
      <c r="F3409" s="1">
        <v>46090</v>
      </c>
      <c r="G3409">
        <v>1981</v>
      </c>
      <c r="H3409" s="1">
        <f t="shared" si="265"/>
        <v>46092</v>
      </c>
      <c r="I3409" s="5">
        <f t="shared" si="269"/>
        <v>46253</v>
      </c>
      <c r="J3409" s="9" t="str">
        <f t="shared" si="266"/>
        <v>ชำระตรงเวลา</v>
      </c>
      <c r="K3409" s="10">
        <f t="shared" si="267"/>
        <v>0</v>
      </c>
      <c r="L3409" t="str">
        <f t="shared" si="268"/>
        <v>ลูกหนี้ชั้นดี</v>
      </c>
    </row>
    <row r="3410" spans="1:12" x14ac:dyDescent="0.2">
      <c r="A3410" t="s">
        <v>623</v>
      </c>
      <c r="B3410" t="s">
        <v>366</v>
      </c>
      <c r="C3410">
        <v>7</v>
      </c>
      <c r="D3410">
        <v>1126030003206</v>
      </c>
      <c r="E3410" s="1">
        <v>46085</v>
      </c>
      <c r="F3410" s="1">
        <v>46086</v>
      </c>
      <c r="G3410">
        <v>3590</v>
      </c>
      <c r="H3410" s="1">
        <f t="shared" si="265"/>
        <v>46092</v>
      </c>
      <c r="I3410" s="5">
        <f t="shared" si="269"/>
        <v>46253</v>
      </c>
      <c r="J3410" s="9" t="str">
        <f t="shared" si="266"/>
        <v>ชำระตรงเวลา</v>
      </c>
      <c r="K3410" s="10">
        <f t="shared" si="267"/>
        <v>0</v>
      </c>
      <c r="L3410" t="str">
        <f t="shared" si="268"/>
        <v>ลูกหนี้ชั้นดี</v>
      </c>
    </row>
    <row r="3411" spans="1:12" x14ac:dyDescent="0.2">
      <c r="A3411" t="s">
        <v>890</v>
      </c>
      <c r="B3411" t="s">
        <v>366</v>
      </c>
      <c r="C3411">
        <v>15</v>
      </c>
      <c r="D3411">
        <v>1126030003213</v>
      </c>
      <c r="E3411" s="1">
        <v>46085</v>
      </c>
      <c r="F3411" s="1">
        <v>46085</v>
      </c>
      <c r="G3411">
        <v>220</v>
      </c>
      <c r="H3411" s="1">
        <f t="shared" si="265"/>
        <v>46100</v>
      </c>
      <c r="I3411" s="5">
        <f t="shared" si="269"/>
        <v>46253</v>
      </c>
      <c r="J3411" s="9" t="str">
        <f t="shared" si="266"/>
        <v>ค้างชำระ 1 - 30 วัน</v>
      </c>
      <c r="K3411" s="10">
        <f t="shared" si="267"/>
        <v>0</v>
      </c>
      <c r="L3411" t="str">
        <f t="shared" si="268"/>
        <v>ลูกหนี้ชั้นดี</v>
      </c>
    </row>
    <row r="3412" spans="1:12" x14ac:dyDescent="0.2">
      <c r="A3412" t="s">
        <v>1391</v>
      </c>
      <c r="B3412" t="s">
        <v>366</v>
      </c>
      <c r="C3412">
        <v>7</v>
      </c>
      <c r="D3412">
        <v>1126030003220</v>
      </c>
      <c r="E3412" s="1">
        <v>46090</v>
      </c>
      <c r="F3412" s="1">
        <v>46111</v>
      </c>
      <c r="G3412">
        <v>1565</v>
      </c>
      <c r="H3412" s="1">
        <f t="shared" si="265"/>
        <v>46097</v>
      </c>
      <c r="I3412" s="5">
        <f t="shared" si="269"/>
        <v>46253</v>
      </c>
      <c r="J3412" s="9" t="str">
        <f t="shared" si="266"/>
        <v>ชำระตรงเวลา</v>
      </c>
      <c r="K3412" s="10">
        <f t="shared" si="267"/>
        <v>14</v>
      </c>
      <c r="L3412" t="str">
        <f t="shared" si="268"/>
        <v>ลูกหนี้ชั้นดี</v>
      </c>
    </row>
    <row r="3413" spans="1:12" x14ac:dyDescent="0.2">
      <c r="A3413" t="s">
        <v>623</v>
      </c>
      <c r="B3413" t="s">
        <v>366</v>
      </c>
      <c r="C3413">
        <v>7</v>
      </c>
      <c r="D3413">
        <v>1126030003237</v>
      </c>
      <c r="E3413" s="1">
        <v>46090</v>
      </c>
      <c r="F3413" s="1">
        <v>46097</v>
      </c>
      <c r="G3413">
        <v>2820</v>
      </c>
      <c r="H3413" s="1">
        <f t="shared" si="265"/>
        <v>46097</v>
      </c>
      <c r="I3413" s="5">
        <f t="shared" si="269"/>
        <v>46253</v>
      </c>
      <c r="J3413" s="9" t="str">
        <f t="shared" si="266"/>
        <v>ค้างชำระ 1 - 30 วัน</v>
      </c>
      <c r="K3413" s="10">
        <f t="shared" si="267"/>
        <v>0</v>
      </c>
      <c r="L3413" t="str">
        <f t="shared" si="268"/>
        <v>ลูกหนี้ชั้นดี</v>
      </c>
    </row>
    <row r="3414" spans="1:12" x14ac:dyDescent="0.2">
      <c r="A3414" t="s">
        <v>1391</v>
      </c>
      <c r="B3414" t="s">
        <v>366</v>
      </c>
      <c r="C3414">
        <v>15</v>
      </c>
      <c r="D3414">
        <v>1126030003244</v>
      </c>
      <c r="E3414" s="1">
        <v>46088</v>
      </c>
      <c r="F3414" s="1">
        <v>46130</v>
      </c>
      <c r="G3414">
        <v>3745</v>
      </c>
      <c r="H3414" s="1">
        <f t="shared" si="265"/>
        <v>46103</v>
      </c>
      <c r="I3414" s="5">
        <f t="shared" si="269"/>
        <v>46253</v>
      </c>
      <c r="J3414" s="9" t="str">
        <f t="shared" si="266"/>
        <v>ชำระตรงเวลา</v>
      </c>
      <c r="K3414" s="10">
        <f t="shared" si="267"/>
        <v>27</v>
      </c>
      <c r="L3414" t="str">
        <f t="shared" si="268"/>
        <v>ลูกหนี้ชั้นดี</v>
      </c>
    </row>
    <row r="3415" spans="1:12" x14ac:dyDescent="0.2">
      <c r="A3415" t="s">
        <v>888</v>
      </c>
      <c r="B3415" t="s">
        <v>366</v>
      </c>
      <c r="C3415">
        <v>7</v>
      </c>
      <c r="D3415">
        <v>1126030003343</v>
      </c>
      <c r="E3415" s="1">
        <v>46085</v>
      </c>
      <c r="F3415" s="1">
        <v>46086</v>
      </c>
      <c r="G3415">
        <v>240</v>
      </c>
      <c r="H3415" s="1">
        <f t="shared" si="265"/>
        <v>46092</v>
      </c>
      <c r="I3415" s="5">
        <f t="shared" si="269"/>
        <v>46253</v>
      </c>
      <c r="J3415" s="9" t="str">
        <f t="shared" si="266"/>
        <v>ค้างชำระ 1 - 30 วัน</v>
      </c>
      <c r="K3415" s="10">
        <f t="shared" si="267"/>
        <v>0</v>
      </c>
      <c r="L3415" t="str">
        <f t="shared" si="268"/>
        <v>ลูกหนี้ชั้นดี</v>
      </c>
    </row>
    <row r="3416" spans="1:12" x14ac:dyDescent="0.2">
      <c r="A3416" t="s">
        <v>1889</v>
      </c>
      <c r="B3416" t="s">
        <v>366</v>
      </c>
      <c r="C3416">
        <v>7</v>
      </c>
      <c r="D3416">
        <v>1126030003503</v>
      </c>
      <c r="E3416" s="1">
        <v>46090</v>
      </c>
      <c r="F3416" s="1">
        <v>46098</v>
      </c>
      <c r="G3416">
        <v>2110</v>
      </c>
      <c r="H3416" s="1">
        <f t="shared" si="265"/>
        <v>46097</v>
      </c>
      <c r="I3416" s="5">
        <f t="shared" si="269"/>
        <v>46253</v>
      </c>
      <c r="J3416" s="9" t="str">
        <f t="shared" si="266"/>
        <v>ค้างชำระ 1 - 30 วัน</v>
      </c>
      <c r="K3416" s="10">
        <f t="shared" si="267"/>
        <v>1</v>
      </c>
      <c r="L3416" t="str">
        <f t="shared" si="268"/>
        <v>ลูกหนี้ชั้นดี</v>
      </c>
    </row>
    <row r="3417" spans="1:12" x14ac:dyDescent="0.2">
      <c r="A3417" t="s">
        <v>1889</v>
      </c>
      <c r="B3417" t="s">
        <v>366</v>
      </c>
      <c r="C3417">
        <v>7</v>
      </c>
      <c r="D3417">
        <v>1126030003503</v>
      </c>
      <c r="E3417" s="1">
        <v>46090</v>
      </c>
      <c r="F3417" s="1">
        <v>46098</v>
      </c>
      <c r="G3417">
        <v>2110</v>
      </c>
      <c r="H3417" s="1">
        <f t="shared" si="265"/>
        <v>46097</v>
      </c>
      <c r="I3417" s="5">
        <f t="shared" si="269"/>
        <v>46253</v>
      </c>
      <c r="J3417" s="9" t="str">
        <f t="shared" si="266"/>
        <v>ค้างชำระ 1 - 30 วัน</v>
      </c>
      <c r="K3417" s="10">
        <f t="shared" si="267"/>
        <v>1</v>
      </c>
      <c r="L3417" t="str">
        <f t="shared" si="268"/>
        <v>ลูกหนี้ชั้นดี</v>
      </c>
    </row>
    <row r="3418" spans="1:12" x14ac:dyDescent="0.2">
      <c r="A3418" t="s">
        <v>1889</v>
      </c>
      <c r="B3418" t="s">
        <v>366</v>
      </c>
      <c r="C3418">
        <v>7</v>
      </c>
      <c r="D3418">
        <v>1126030003503</v>
      </c>
      <c r="E3418" s="1">
        <v>46090</v>
      </c>
      <c r="F3418" s="1">
        <v>46098</v>
      </c>
      <c r="G3418">
        <v>2110</v>
      </c>
      <c r="H3418" s="1">
        <f t="shared" si="265"/>
        <v>46097</v>
      </c>
      <c r="I3418" s="5">
        <f t="shared" si="269"/>
        <v>46253</v>
      </c>
      <c r="J3418" s="9" t="str">
        <f t="shared" si="266"/>
        <v>ค้างชำระ 1 - 30 วัน</v>
      </c>
      <c r="K3418" s="10">
        <f t="shared" si="267"/>
        <v>1</v>
      </c>
      <c r="L3418" t="str">
        <f t="shared" si="268"/>
        <v>ลูกหนี้ชั้นดี</v>
      </c>
    </row>
    <row r="3419" spans="1:12" x14ac:dyDescent="0.2">
      <c r="A3419" t="s">
        <v>779</v>
      </c>
      <c r="B3419" t="s">
        <v>366</v>
      </c>
      <c r="C3419">
        <v>7</v>
      </c>
      <c r="D3419">
        <v>1126030003534</v>
      </c>
      <c r="E3419" s="1">
        <v>46090</v>
      </c>
      <c r="F3419" s="1">
        <v>46112</v>
      </c>
      <c r="G3419">
        <v>7404</v>
      </c>
      <c r="H3419" s="1">
        <f t="shared" si="265"/>
        <v>46097</v>
      </c>
      <c r="I3419" s="5">
        <f t="shared" si="269"/>
        <v>46253</v>
      </c>
      <c r="J3419" s="9" t="str">
        <f t="shared" si="266"/>
        <v>ค้างชำระ 1 - 30 วัน</v>
      </c>
      <c r="K3419" s="10">
        <f t="shared" si="267"/>
        <v>15</v>
      </c>
      <c r="L3419" t="str">
        <f t="shared" si="268"/>
        <v>ลูกหนี้ชั้นดี</v>
      </c>
    </row>
    <row r="3420" spans="1:12" x14ac:dyDescent="0.2">
      <c r="A3420" t="s">
        <v>779</v>
      </c>
      <c r="B3420" t="s">
        <v>366</v>
      </c>
      <c r="C3420">
        <v>7</v>
      </c>
      <c r="D3420">
        <v>1126030003541</v>
      </c>
      <c r="E3420" s="1">
        <v>46090</v>
      </c>
      <c r="F3420" s="1">
        <v>46098</v>
      </c>
      <c r="G3420">
        <v>470</v>
      </c>
      <c r="H3420" s="1">
        <f t="shared" si="265"/>
        <v>46097</v>
      </c>
      <c r="I3420" s="5">
        <f t="shared" si="269"/>
        <v>46253</v>
      </c>
      <c r="J3420" s="9" t="str">
        <f t="shared" si="266"/>
        <v>ค้างชำระ 1 - 30 วัน</v>
      </c>
      <c r="K3420" s="10">
        <f t="shared" si="267"/>
        <v>1</v>
      </c>
      <c r="L3420" t="str">
        <f t="shared" si="268"/>
        <v>ลูกหนี้ชั้นดี</v>
      </c>
    </row>
    <row r="3421" spans="1:12" x14ac:dyDescent="0.2">
      <c r="A3421" t="s">
        <v>502</v>
      </c>
      <c r="B3421" t="s">
        <v>366</v>
      </c>
      <c r="C3421">
        <v>7</v>
      </c>
      <c r="D3421">
        <v>1126030003558</v>
      </c>
      <c r="E3421" s="1">
        <v>46090</v>
      </c>
      <c r="F3421" s="1">
        <v>46100</v>
      </c>
      <c r="G3421">
        <v>960</v>
      </c>
      <c r="H3421" s="1">
        <f t="shared" si="265"/>
        <v>46097</v>
      </c>
      <c r="I3421" s="5">
        <f t="shared" si="269"/>
        <v>46253</v>
      </c>
      <c r="J3421" s="9" t="str">
        <f t="shared" si="266"/>
        <v>ชำระตรงเวลา</v>
      </c>
      <c r="K3421" s="10">
        <f t="shared" si="267"/>
        <v>3</v>
      </c>
      <c r="L3421" t="str">
        <f t="shared" si="268"/>
        <v>ลูกหนี้ชั้นดี</v>
      </c>
    </row>
    <row r="3422" spans="1:12" x14ac:dyDescent="0.2">
      <c r="A3422" t="s">
        <v>1408</v>
      </c>
      <c r="B3422" t="s">
        <v>366</v>
      </c>
      <c r="C3422">
        <v>7</v>
      </c>
      <c r="D3422">
        <v>1126030003619</v>
      </c>
      <c r="E3422" s="1">
        <v>46086</v>
      </c>
      <c r="F3422" s="1">
        <v>46093</v>
      </c>
      <c r="G3422">
        <v>4640</v>
      </c>
      <c r="H3422" s="1">
        <f t="shared" si="265"/>
        <v>46093</v>
      </c>
      <c r="I3422" s="5">
        <f t="shared" si="269"/>
        <v>46253</v>
      </c>
      <c r="J3422" s="9" t="str">
        <f t="shared" si="266"/>
        <v>ชำระตรงเวลา</v>
      </c>
      <c r="K3422" s="10">
        <f t="shared" si="267"/>
        <v>0</v>
      </c>
      <c r="L3422" t="str">
        <f t="shared" si="268"/>
        <v>ลูกหนี้ชั้นดี</v>
      </c>
    </row>
    <row r="3423" spans="1:12" x14ac:dyDescent="0.2">
      <c r="A3423" t="s">
        <v>1438</v>
      </c>
      <c r="B3423" t="s">
        <v>366</v>
      </c>
      <c r="C3423">
        <v>30</v>
      </c>
      <c r="D3423">
        <v>1126030003626</v>
      </c>
      <c r="E3423" s="1">
        <v>46086</v>
      </c>
      <c r="F3423" s="1">
        <v>46090</v>
      </c>
      <c r="G3423">
        <v>125</v>
      </c>
      <c r="H3423" s="1">
        <f t="shared" si="265"/>
        <v>46116</v>
      </c>
      <c r="I3423" s="5">
        <f t="shared" si="269"/>
        <v>46253</v>
      </c>
      <c r="J3423" s="9" t="str">
        <f t="shared" si="266"/>
        <v>ชำระตรงเวลา</v>
      </c>
      <c r="K3423" s="10">
        <f t="shared" si="267"/>
        <v>0</v>
      </c>
      <c r="L3423" t="str">
        <f t="shared" si="268"/>
        <v>ลูกหนี้ชั้นดี</v>
      </c>
    </row>
    <row r="3424" spans="1:12" x14ac:dyDescent="0.2">
      <c r="A3424" t="s">
        <v>1438</v>
      </c>
      <c r="B3424" t="s">
        <v>366</v>
      </c>
      <c r="C3424">
        <v>30</v>
      </c>
      <c r="D3424">
        <v>1126030003626</v>
      </c>
      <c r="E3424" s="1">
        <v>46086</v>
      </c>
      <c r="F3424" s="1">
        <v>46090</v>
      </c>
      <c r="G3424">
        <v>125</v>
      </c>
      <c r="H3424" s="1">
        <f t="shared" si="265"/>
        <v>46116</v>
      </c>
      <c r="I3424" s="5">
        <f t="shared" si="269"/>
        <v>46253</v>
      </c>
      <c r="J3424" s="9" t="str">
        <f t="shared" si="266"/>
        <v>ชำระตรงเวลา</v>
      </c>
      <c r="K3424" s="10">
        <f t="shared" si="267"/>
        <v>0</v>
      </c>
      <c r="L3424" t="str">
        <f t="shared" si="268"/>
        <v>ลูกหนี้ชั้นดี</v>
      </c>
    </row>
    <row r="3425" spans="1:12" x14ac:dyDescent="0.2">
      <c r="A3425" t="s">
        <v>798</v>
      </c>
      <c r="B3425" t="s">
        <v>366</v>
      </c>
      <c r="C3425">
        <v>30</v>
      </c>
      <c r="D3425">
        <v>1126030003633</v>
      </c>
      <c r="E3425" s="1">
        <v>46086</v>
      </c>
      <c r="F3425" s="1">
        <v>46092</v>
      </c>
      <c r="G3425">
        <v>10546</v>
      </c>
      <c r="H3425" s="1">
        <f t="shared" si="265"/>
        <v>46116</v>
      </c>
      <c r="I3425" s="5">
        <f t="shared" si="269"/>
        <v>46253</v>
      </c>
      <c r="J3425" s="9" t="str">
        <f t="shared" si="266"/>
        <v>ชำระตรงเวลา</v>
      </c>
      <c r="K3425" s="10">
        <f t="shared" si="267"/>
        <v>0</v>
      </c>
      <c r="L3425" t="str">
        <f t="shared" si="268"/>
        <v>ลูกหนี้ชั้นดี</v>
      </c>
    </row>
    <row r="3426" spans="1:12" x14ac:dyDescent="0.2">
      <c r="A3426" t="s">
        <v>451</v>
      </c>
      <c r="B3426" t="s">
        <v>366</v>
      </c>
      <c r="C3426">
        <v>7</v>
      </c>
      <c r="D3426">
        <v>1126030003640</v>
      </c>
      <c r="E3426" s="1">
        <v>46086</v>
      </c>
      <c r="F3426" s="1">
        <v>46093</v>
      </c>
      <c r="G3426">
        <v>6710</v>
      </c>
      <c r="H3426" s="1">
        <f t="shared" si="265"/>
        <v>46093</v>
      </c>
      <c r="I3426" s="5">
        <f t="shared" si="269"/>
        <v>46253</v>
      </c>
      <c r="J3426" s="9" t="str">
        <f t="shared" si="266"/>
        <v>ค้างชำระ 1 - 30 วัน</v>
      </c>
      <c r="K3426" s="10">
        <f t="shared" si="267"/>
        <v>0</v>
      </c>
      <c r="L3426" t="str">
        <f t="shared" si="268"/>
        <v>ลูกหนี้ชั้นดี</v>
      </c>
    </row>
    <row r="3427" spans="1:12" x14ac:dyDescent="0.2">
      <c r="A3427" t="s">
        <v>1441</v>
      </c>
      <c r="B3427" t="s">
        <v>366</v>
      </c>
      <c r="C3427">
        <v>7</v>
      </c>
      <c r="D3427">
        <v>1126030003657</v>
      </c>
      <c r="E3427" s="1">
        <v>46086</v>
      </c>
      <c r="F3427" s="1">
        <v>46095</v>
      </c>
      <c r="G3427">
        <v>16273</v>
      </c>
      <c r="H3427" s="1">
        <f t="shared" si="265"/>
        <v>46093</v>
      </c>
      <c r="I3427" s="5">
        <f t="shared" si="269"/>
        <v>46253</v>
      </c>
      <c r="J3427" s="9" t="str">
        <f t="shared" si="266"/>
        <v>ค้างชำระ 1 - 30 วัน</v>
      </c>
      <c r="K3427" s="10">
        <f t="shared" si="267"/>
        <v>2</v>
      </c>
      <c r="L3427" t="str">
        <f t="shared" si="268"/>
        <v>ลูกหนี้ชั้นดี</v>
      </c>
    </row>
    <row r="3428" spans="1:12" x14ac:dyDescent="0.2">
      <c r="A3428" t="s">
        <v>1441</v>
      </c>
      <c r="B3428" t="s">
        <v>366</v>
      </c>
      <c r="C3428">
        <v>7</v>
      </c>
      <c r="D3428">
        <v>1126030003657</v>
      </c>
      <c r="E3428" s="1">
        <v>46086</v>
      </c>
      <c r="F3428" s="1">
        <v>46095</v>
      </c>
      <c r="G3428">
        <v>16273</v>
      </c>
      <c r="H3428" s="1">
        <f t="shared" si="265"/>
        <v>46093</v>
      </c>
      <c r="I3428" s="5">
        <f t="shared" si="269"/>
        <v>46253</v>
      </c>
      <c r="J3428" s="9" t="str">
        <f t="shared" si="266"/>
        <v>ชำระตรงเวลา</v>
      </c>
      <c r="K3428" s="10">
        <f t="shared" si="267"/>
        <v>2</v>
      </c>
      <c r="L3428" t="str">
        <f t="shared" si="268"/>
        <v>ลูกหนี้ชั้นดี</v>
      </c>
    </row>
    <row r="3429" spans="1:12" x14ac:dyDescent="0.2">
      <c r="A3429" t="s">
        <v>1890</v>
      </c>
      <c r="B3429" t="s">
        <v>366</v>
      </c>
      <c r="C3429">
        <v>7</v>
      </c>
      <c r="D3429">
        <v>1126030003664</v>
      </c>
      <c r="E3429" s="1">
        <v>46086</v>
      </c>
      <c r="F3429" s="1">
        <v>46093</v>
      </c>
      <c r="G3429">
        <v>1140</v>
      </c>
      <c r="H3429" s="1">
        <f t="shared" si="265"/>
        <v>46093</v>
      </c>
      <c r="I3429" s="5">
        <f t="shared" si="269"/>
        <v>46253</v>
      </c>
      <c r="J3429" s="9" t="str">
        <f t="shared" si="266"/>
        <v>ชำระตรงเวลา</v>
      </c>
      <c r="K3429" s="10">
        <f t="shared" si="267"/>
        <v>0</v>
      </c>
      <c r="L3429" t="str">
        <f t="shared" si="268"/>
        <v>ลูกหนี้ชั้นดี</v>
      </c>
    </row>
    <row r="3430" spans="1:12" x14ac:dyDescent="0.2">
      <c r="A3430" t="s">
        <v>1891</v>
      </c>
      <c r="B3430" t="s">
        <v>366</v>
      </c>
      <c r="C3430">
        <v>7</v>
      </c>
      <c r="D3430">
        <v>1126030003671</v>
      </c>
      <c r="E3430" s="1">
        <v>46086</v>
      </c>
      <c r="F3430" s="1">
        <v>46093</v>
      </c>
      <c r="G3430">
        <v>3445</v>
      </c>
      <c r="H3430" s="1">
        <f t="shared" si="265"/>
        <v>46093</v>
      </c>
      <c r="I3430" s="5">
        <f t="shared" si="269"/>
        <v>46253</v>
      </c>
      <c r="J3430" s="9" t="str">
        <f t="shared" si="266"/>
        <v>ชำระตรงเวลา</v>
      </c>
      <c r="K3430" s="10">
        <f t="shared" si="267"/>
        <v>0</v>
      </c>
      <c r="L3430" t="str">
        <f t="shared" si="268"/>
        <v>ลูกหนี้ชั้นดี</v>
      </c>
    </row>
    <row r="3431" spans="1:12" x14ac:dyDescent="0.2">
      <c r="A3431" t="s">
        <v>1442</v>
      </c>
      <c r="B3431" t="s">
        <v>366</v>
      </c>
      <c r="C3431">
        <v>0</v>
      </c>
      <c r="D3431">
        <v>1126030003688</v>
      </c>
      <c r="E3431" s="1">
        <v>46086</v>
      </c>
      <c r="F3431" s="1">
        <v>46086</v>
      </c>
      <c r="G3431">
        <v>2980</v>
      </c>
      <c r="H3431" s="1">
        <f t="shared" si="265"/>
        <v>46086</v>
      </c>
      <c r="I3431" s="5">
        <f t="shared" si="269"/>
        <v>46253</v>
      </c>
      <c r="J3431" s="9" t="str">
        <f t="shared" si="266"/>
        <v>ชำระตรงเวลา</v>
      </c>
      <c r="K3431" s="10">
        <f t="shared" si="267"/>
        <v>0</v>
      </c>
      <c r="L3431" t="str">
        <f t="shared" si="268"/>
        <v>ลูกหนี้ชั้นดี</v>
      </c>
    </row>
    <row r="3432" spans="1:12" x14ac:dyDescent="0.2">
      <c r="A3432" t="s">
        <v>1367</v>
      </c>
      <c r="B3432" t="s">
        <v>366</v>
      </c>
      <c r="C3432">
        <v>7</v>
      </c>
      <c r="D3432">
        <v>1126030003695</v>
      </c>
      <c r="E3432" s="1">
        <v>46086</v>
      </c>
      <c r="F3432" s="1">
        <v>46086</v>
      </c>
      <c r="G3432">
        <v>3973</v>
      </c>
      <c r="H3432" s="1">
        <f t="shared" si="265"/>
        <v>46093</v>
      </c>
      <c r="I3432" s="5">
        <f t="shared" si="269"/>
        <v>46253</v>
      </c>
      <c r="J3432" s="9" t="str">
        <f t="shared" si="266"/>
        <v>ชำระตรงเวลา</v>
      </c>
      <c r="K3432" s="10">
        <f t="shared" si="267"/>
        <v>0</v>
      </c>
      <c r="L3432" t="str">
        <f t="shared" si="268"/>
        <v>ลูกหนี้ชั้นดี</v>
      </c>
    </row>
    <row r="3433" spans="1:12" x14ac:dyDescent="0.2">
      <c r="A3433" t="s">
        <v>1892</v>
      </c>
      <c r="B3433" t="s">
        <v>366</v>
      </c>
      <c r="C3433">
        <v>7</v>
      </c>
      <c r="D3433">
        <v>1126030003701</v>
      </c>
      <c r="E3433" s="1">
        <v>46086</v>
      </c>
      <c r="F3433" s="1">
        <v>46086</v>
      </c>
      <c r="G3433">
        <v>2616</v>
      </c>
      <c r="H3433" s="1">
        <f t="shared" si="265"/>
        <v>46093</v>
      </c>
      <c r="I3433" s="5">
        <f t="shared" si="269"/>
        <v>46253</v>
      </c>
      <c r="J3433" s="9" t="str">
        <f t="shared" si="266"/>
        <v>ชำระตรงเวลา</v>
      </c>
      <c r="K3433" s="10">
        <f t="shared" si="267"/>
        <v>0</v>
      </c>
      <c r="L3433" t="str">
        <f t="shared" si="268"/>
        <v>ลูกหนี้ชั้นดี</v>
      </c>
    </row>
    <row r="3434" spans="1:12" x14ac:dyDescent="0.2">
      <c r="A3434" t="s">
        <v>257</v>
      </c>
      <c r="B3434" t="s">
        <v>366</v>
      </c>
      <c r="C3434">
        <v>7</v>
      </c>
      <c r="D3434">
        <v>1126030003718</v>
      </c>
      <c r="E3434" s="1">
        <v>46086</v>
      </c>
      <c r="F3434" s="1">
        <v>46086</v>
      </c>
      <c r="G3434">
        <v>1994</v>
      </c>
      <c r="H3434" s="1">
        <f t="shared" si="265"/>
        <v>46093</v>
      </c>
      <c r="I3434" s="5">
        <f t="shared" si="269"/>
        <v>46253</v>
      </c>
      <c r="J3434" s="9" t="str">
        <f t="shared" si="266"/>
        <v>ชำระตรงเวลา</v>
      </c>
      <c r="K3434" s="10">
        <f t="shared" si="267"/>
        <v>0</v>
      </c>
      <c r="L3434" t="str">
        <f t="shared" si="268"/>
        <v>ลูกหนี้ชั้นดี</v>
      </c>
    </row>
    <row r="3435" spans="1:12" x14ac:dyDescent="0.2">
      <c r="A3435" t="s">
        <v>1893</v>
      </c>
      <c r="B3435" t="s">
        <v>366</v>
      </c>
      <c r="C3435">
        <v>0</v>
      </c>
      <c r="D3435">
        <v>1126030003725</v>
      </c>
      <c r="E3435" s="1">
        <v>46086</v>
      </c>
      <c r="F3435" s="1">
        <v>46086</v>
      </c>
      <c r="G3435">
        <v>2552</v>
      </c>
      <c r="H3435" s="1">
        <f t="shared" si="265"/>
        <v>46086</v>
      </c>
      <c r="I3435" s="5">
        <f t="shared" si="269"/>
        <v>46253</v>
      </c>
      <c r="J3435" s="9" t="str">
        <f t="shared" si="266"/>
        <v>ชำระตรงเวลา</v>
      </c>
      <c r="K3435" s="10">
        <f t="shared" si="267"/>
        <v>0</v>
      </c>
      <c r="L3435" t="str">
        <f t="shared" si="268"/>
        <v>ลูกหนี้ชั้นดี</v>
      </c>
    </row>
    <row r="3436" spans="1:12" x14ac:dyDescent="0.2">
      <c r="A3436" t="s">
        <v>1367</v>
      </c>
      <c r="B3436" t="s">
        <v>366</v>
      </c>
      <c r="C3436">
        <v>0</v>
      </c>
      <c r="D3436">
        <v>1126030003732</v>
      </c>
      <c r="E3436" s="1">
        <v>46086</v>
      </c>
      <c r="F3436" s="1">
        <v>46086</v>
      </c>
      <c r="G3436">
        <v>7050</v>
      </c>
      <c r="H3436" s="1">
        <f t="shared" si="265"/>
        <v>46086</v>
      </c>
      <c r="I3436" s="5">
        <f t="shared" si="269"/>
        <v>46253</v>
      </c>
      <c r="J3436" s="9" t="str">
        <f t="shared" si="266"/>
        <v>ชำระตรงเวลา</v>
      </c>
      <c r="K3436" s="10">
        <f t="shared" si="267"/>
        <v>0</v>
      </c>
      <c r="L3436" t="str">
        <f t="shared" si="268"/>
        <v>ลูกหนี้ชั้นดี</v>
      </c>
    </row>
    <row r="3437" spans="1:12" x14ac:dyDescent="0.2">
      <c r="A3437" t="s">
        <v>1476</v>
      </c>
      <c r="B3437" t="s">
        <v>366</v>
      </c>
      <c r="C3437">
        <v>7</v>
      </c>
      <c r="D3437">
        <v>1126030003749</v>
      </c>
      <c r="E3437" s="1">
        <v>46086</v>
      </c>
      <c r="F3437" s="1">
        <v>46093</v>
      </c>
      <c r="G3437">
        <v>1680</v>
      </c>
      <c r="H3437" s="1">
        <f t="shared" si="265"/>
        <v>46093</v>
      </c>
      <c r="I3437" s="5">
        <f t="shared" si="269"/>
        <v>46253</v>
      </c>
      <c r="J3437" s="9" t="str">
        <f t="shared" si="266"/>
        <v>ชำระตรงเวลา</v>
      </c>
      <c r="K3437" s="10">
        <f t="shared" si="267"/>
        <v>0</v>
      </c>
      <c r="L3437" t="str">
        <f t="shared" si="268"/>
        <v>ลูกหนี้ชั้นดี</v>
      </c>
    </row>
    <row r="3438" spans="1:12" x14ac:dyDescent="0.2">
      <c r="A3438" t="s">
        <v>1894</v>
      </c>
      <c r="B3438" t="s">
        <v>366</v>
      </c>
      <c r="C3438">
        <v>15</v>
      </c>
      <c r="D3438">
        <v>1126030003930</v>
      </c>
      <c r="E3438" s="1">
        <v>46086</v>
      </c>
      <c r="F3438" s="1">
        <v>46086</v>
      </c>
      <c r="G3438">
        <v>130</v>
      </c>
      <c r="H3438" s="1">
        <f t="shared" si="265"/>
        <v>46101</v>
      </c>
      <c r="I3438" s="5">
        <f t="shared" si="269"/>
        <v>46253</v>
      </c>
      <c r="J3438" s="9" t="str">
        <f t="shared" si="266"/>
        <v>ชำระตรงเวลา</v>
      </c>
      <c r="K3438" s="10">
        <f t="shared" si="267"/>
        <v>0</v>
      </c>
      <c r="L3438" t="str">
        <f t="shared" si="268"/>
        <v>ลูกหนี้ชั้นดี</v>
      </c>
    </row>
    <row r="3439" spans="1:12" x14ac:dyDescent="0.2">
      <c r="A3439" t="s">
        <v>457</v>
      </c>
      <c r="B3439" t="s">
        <v>366</v>
      </c>
      <c r="C3439">
        <v>15</v>
      </c>
      <c r="D3439">
        <v>1126030003947</v>
      </c>
      <c r="E3439" s="1">
        <v>46086</v>
      </c>
      <c r="F3439" s="1">
        <v>46086</v>
      </c>
      <c r="G3439">
        <v>320</v>
      </c>
      <c r="H3439" s="1">
        <f t="shared" si="265"/>
        <v>46101</v>
      </c>
      <c r="I3439" s="5">
        <f t="shared" si="269"/>
        <v>46253</v>
      </c>
      <c r="J3439" s="9" t="str">
        <f t="shared" si="266"/>
        <v>ชำระตรงเวลา</v>
      </c>
      <c r="K3439" s="10">
        <f t="shared" si="267"/>
        <v>0</v>
      </c>
      <c r="L3439" t="str">
        <f t="shared" si="268"/>
        <v>ลูกหนี้ชั้นดี</v>
      </c>
    </row>
    <row r="3440" spans="1:12" x14ac:dyDescent="0.2">
      <c r="A3440" t="s">
        <v>774</v>
      </c>
      <c r="B3440" t="s">
        <v>366</v>
      </c>
      <c r="C3440">
        <v>15</v>
      </c>
      <c r="D3440">
        <v>1126030003954</v>
      </c>
      <c r="E3440" s="1">
        <v>46093</v>
      </c>
      <c r="F3440" s="1">
        <v>46100</v>
      </c>
      <c r="G3440">
        <v>33896</v>
      </c>
      <c r="H3440" s="1">
        <f t="shared" si="265"/>
        <v>46108</v>
      </c>
      <c r="I3440" s="5">
        <f t="shared" si="269"/>
        <v>46253</v>
      </c>
      <c r="J3440" s="9" t="str">
        <f t="shared" si="266"/>
        <v>ชำระตรงเวลา</v>
      </c>
      <c r="K3440" s="10">
        <f t="shared" si="267"/>
        <v>0</v>
      </c>
      <c r="L3440" t="str">
        <f t="shared" si="268"/>
        <v>ลูกหนี้ชั้นดี</v>
      </c>
    </row>
    <row r="3441" spans="1:12" x14ac:dyDescent="0.2">
      <c r="A3441" t="s">
        <v>453</v>
      </c>
      <c r="B3441" t="s">
        <v>366</v>
      </c>
      <c r="C3441">
        <v>15</v>
      </c>
      <c r="D3441">
        <v>1126030003961</v>
      </c>
      <c r="E3441" s="1">
        <v>46087</v>
      </c>
      <c r="F3441" s="1">
        <v>46101</v>
      </c>
      <c r="G3441">
        <v>33318</v>
      </c>
      <c r="H3441" s="1">
        <f t="shared" si="265"/>
        <v>46102</v>
      </c>
      <c r="I3441" s="5">
        <f t="shared" si="269"/>
        <v>46253</v>
      </c>
      <c r="J3441" s="9" t="str">
        <f t="shared" si="266"/>
        <v>ชำระตรงเวลา</v>
      </c>
      <c r="K3441" s="10">
        <f t="shared" si="267"/>
        <v>0</v>
      </c>
      <c r="L3441" t="str">
        <f t="shared" si="268"/>
        <v>ลูกหนี้ชั้นดี</v>
      </c>
    </row>
    <row r="3442" spans="1:12" x14ac:dyDescent="0.2">
      <c r="A3442" t="s">
        <v>512</v>
      </c>
      <c r="B3442" t="s">
        <v>366</v>
      </c>
      <c r="C3442">
        <v>7</v>
      </c>
      <c r="D3442">
        <v>1126030003978</v>
      </c>
      <c r="E3442" s="1">
        <v>46086</v>
      </c>
      <c r="F3442" s="1">
        <v>46093</v>
      </c>
      <c r="G3442">
        <v>990</v>
      </c>
      <c r="H3442" s="1">
        <f t="shared" si="265"/>
        <v>46093</v>
      </c>
      <c r="I3442" s="5">
        <f t="shared" si="269"/>
        <v>46253</v>
      </c>
      <c r="J3442" s="9" t="str">
        <f t="shared" si="266"/>
        <v>ค้างชำระ 1 - 30 วัน</v>
      </c>
      <c r="K3442" s="10">
        <f t="shared" si="267"/>
        <v>0</v>
      </c>
      <c r="L3442" t="str">
        <f t="shared" si="268"/>
        <v>ลูกหนี้ชั้นดี</v>
      </c>
    </row>
    <row r="3443" spans="1:12" x14ac:dyDescent="0.2">
      <c r="A3443" t="s">
        <v>512</v>
      </c>
      <c r="B3443" t="s">
        <v>366</v>
      </c>
      <c r="C3443">
        <v>7</v>
      </c>
      <c r="D3443">
        <v>1126030003985</v>
      </c>
      <c r="E3443" s="1">
        <v>46086</v>
      </c>
      <c r="F3443" s="1">
        <v>46098</v>
      </c>
      <c r="G3443">
        <v>6840</v>
      </c>
      <c r="H3443" s="1">
        <f t="shared" si="265"/>
        <v>46093</v>
      </c>
      <c r="I3443" s="5">
        <f t="shared" si="269"/>
        <v>46253</v>
      </c>
      <c r="J3443" s="9" t="str">
        <f t="shared" si="266"/>
        <v>ชำระตรงเวลา</v>
      </c>
      <c r="K3443" s="10">
        <f t="shared" si="267"/>
        <v>5</v>
      </c>
      <c r="L3443" t="str">
        <f t="shared" si="268"/>
        <v>ลูกหนี้ชั้นดี</v>
      </c>
    </row>
    <row r="3444" spans="1:12" x14ac:dyDescent="0.2">
      <c r="A3444" t="s">
        <v>767</v>
      </c>
      <c r="B3444" t="s">
        <v>366</v>
      </c>
      <c r="C3444">
        <v>7</v>
      </c>
      <c r="D3444">
        <v>1126030003992</v>
      </c>
      <c r="E3444" s="1">
        <v>46086</v>
      </c>
      <c r="F3444" s="1">
        <v>46087</v>
      </c>
      <c r="G3444">
        <v>205</v>
      </c>
      <c r="H3444" s="1">
        <f t="shared" si="265"/>
        <v>46093</v>
      </c>
      <c r="I3444" s="5">
        <f t="shared" si="269"/>
        <v>46253</v>
      </c>
      <c r="J3444" s="9" t="str">
        <f t="shared" si="266"/>
        <v>ชำระตรงเวลา</v>
      </c>
      <c r="K3444" s="10">
        <f t="shared" si="267"/>
        <v>0</v>
      </c>
      <c r="L3444" t="str">
        <f t="shared" si="268"/>
        <v>ลูกหนี้ชั้นดี</v>
      </c>
    </row>
    <row r="3445" spans="1:12" x14ac:dyDescent="0.2">
      <c r="A3445" t="s">
        <v>1440</v>
      </c>
      <c r="B3445" t="s">
        <v>366</v>
      </c>
      <c r="C3445">
        <v>7</v>
      </c>
      <c r="D3445">
        <v>1126030004005</v>
      </c>
      <c r="E3445" s="1">
        <v>46086</v>
      </c>
      <c r="F3445" s="1">
        <v>46087</v>
      </c>
      <c r="G3445">
        <v>4650</v>
      </c>
      <c r="H3445" s="1">
        <f t="shared" si="265"/>
        <v>46093</v>
      </c>
      <c r="I3445" s="5">
        <f t="shared" si="269"/>
        <v>46253</v>
      </c>
      <c r="J3445" s="9" t="str">
        <f t="shared" si="266"/>
        <v>ชำระตรงเวลา</v>
      </c>
      <c r="K3445" s="10">
        <f t="shared" si="267"/>
        <v>0</v>
      </c>
      <c r="L3445" t="str">
        <f t="shared" si="268"/>
        <v>ลูกหนี้ชั้นดี</v>
      </c>
    </row>
    <row r="3446" spans="1:12" x14ac:dyDescent="0.2">
      <c r="A3446" t="s">
        <v>1895</v>
      </c>
      <c r="B3446" t="s">
        <v>366</v>
      </c>
      <c r="C3446">
        <v>7</v>
      </c>
      <c r="D3446">
        <v>1126030004012</v>
      </c>
      <c r="E3446" s="1">
        <v>46086</v>
      </c>
      <c r="F3446" s="1">
        <v>46087</v>
      </c>
      <c r="G3446">
        <v>680</v>
      </c>
      <c r="H3446" s="1">
        <f t="shared" si="265"/>
        <v>46093</v>
      </c>
      <c r="I3446" s="5">
        <f t="shared" si="269"/>
        <v>46253</v>
      </c>
      <c r="J3446" s="9" t="str">
        <f t="shared" si="266"/>
        <v>ค้างชำระ 1 - 30 วัน</v>
      </c>
      <c r="K3446" s="10">
        <f t="shared" si="267"/>
        <v>0</v>
      </c>
      <c r="L3446" t="str">
        <f t="shared" si="268"/>
        <v>ลูกหนี้ชั้นดี</v>
      </c>
    </row>
    <row r="3447" spans="1:12" x14ac:dyDescent="0.2">
      <c r="A3447" t="s">
        <v>607</v>
      </c>
      <c r="B3447" t="s">
        <v>366</v>
      </c>
      <c r="C3447">
        <v>7</v>
      </c>
      <c r="D3447">
        <v>1126030004029</v>
      </c>
      <c r="E3447" s="1">
        <v>46086</v>
      </c>
      <c r="F3447" s="1">
        <v>46106</v>
      </c>
      <c r="G3447">
        <v>520</v>
      </c>
      <c r="H3447" s="1">
        <f t="shared" si="265"/>
        <v>46093</v>
      </c>
      <c r="I3447" s="5">
        <f t="shared" si="269"/>
        <v>46253</v>
      </c>
      <c r="J3447" s="9" t="str">
        <f t="shared" si="266"/>
        <v>ชำระตรงเวลา</v>
      </c>
      <c r="K3447" s="10">
        <f t="shared" si="267"/>
        <v>13</v>
      </c>
      <c r="L3447" t="str">
        <f t="shared" si="268"/>
        <v>ลูกหนี้ชั้นดี</v>
      </c>
    </row>
    <row r="3448" spans="1:12" x14ac:dyDescent="0.2">
      <c r="A3448" t="s">
        <v>779</v>
      </c>
      <c r="B3448" t="s">
        <v>366</v>
      </c>
      <c r="C3448">
        <v>7</v>
      </c>
      <c r="D3448">
        <v>1126030004234</v>
      </c>
      <c r="E3448" s="1">
        <v>46086</v>
      </c>
      <c r="F3448" s="1">
        <v>46087</v>
      </c>
      <c r="G3448">
        <v>860</v>
      </c>
      <c r="H3448" s="1">
        <f t="shared" si="265"/>
        <v>46093</v>
      </c>
      <c r="I3448" s="5">
        <f t="shared" si="269"/>
        <v>46253</v>
      </c>
      <c r="J3448" s="9" t="str">
        <f t="shared" si="266"/>
        <v>ชำระตรงเวลา</v>
      </c>
      <c r="K3448" s="10">
        <f t="shared" si="267"/>
        <v>0</v>
      </c>
      <c r="L3448" t="str">
        <f t="shared" si="268"/>
        <v>ลูกหนี้ชั้นดี</v>
      </c>
    </row>
    <row r="3449" spans="1:12" x14ac:dyDescent="0.2">
      <c r="A3449" t="s">
        <v>810</v>
      </c>
      <c r="B3449" t="s">
        <v>366</v>
      </c>
      <c r="C3449">
        <v>30</v>
      </c>
      <c r="D3449">
        <v>1126030004241</v>
      </c>
      <c r="E3449" s="1">
        <v>46086</v>
      </c>
      <c r="F3449" s="1">
        <v>46107</v>
      </c>
      <c r="G3449">
        <v>72000</v>
      </c>
      <c r="H3449" s="1">
        <f t="shared" si="265"/>
        <v>46116</v>
      </c>
      <c r="I3449" s="5">
        <f t="shared" si="269"/>
        <v>46253</v>
      </c>
      <c r="J3449" s="9" t="str">
        <f t="shared" si="266"/>
        <v>ชำระตรงเวลา</v>
      </c>
      <c r="K3449" s="10">
        <f t="shared" si="267"/>
        <v>0</v>
      </c>
      <c r="L3449" t="str">
        <f t="shared" si="268"/>
        <v>ลูกหนี้ชั้นดี</v>
      </c>
    </row>
    <row r="3450" spans="1:12" x14ac:dyDescent="0.2">
      <c r="A3450" t="s">
        <v>1896</v>
      </c>
      <c r="B3450" t="s">
        <v>366</v>
      </c>
      <c r="C3450">
        <v>15</v>
      </c>
      <c r="D3450">
        <v>1126030004395</v>
      </c>
      <c r="E3450" s="1">
        <v>46091</v>
      </c>
      <c r="F3450" s="1">
        <v>46101</v>
      </c>
      <c r="G3450">
        <v>16624</v>
      </c>
      <c r="H3450" s="1">
        <f t="shared" si="265"/>
        <v>46106</v>
      </c>
      <c r="I3450" s="5">
        <f t="shared" si="269"/>
        <v>46253</v>
      </c>
      <c r="J3450" s="9" t="str">
        <f t="shared" si="266"/>
        <v>ชำระตรงเวลา</v>
      </c>
      <c r="K3450" s="10">
        <f t="shared" si="267"/>
        <v>0</v>
      </c>
      <c r="L3450" t="str">
        <f t="shared" si="268"/>
        <v>ลูกหนี้ชั้นดี</v>
      </c>
    </row>
    <row r="3451" spans="1:12" x14ac:dyDescent="0.2">
      <c r="A3451" t="s">
        <v>648</v>
      </c>
      <c r="B3451" t="s">
        <v>366</v>
      </c>
      <c r="C3451">
        <v>7</v>
      </c>
      <c r="D3451">
        <v>1126030004401</v>
      </c>
      <c r="E3451" s="1">
        <v>46091</v>
      </c>
      <c r="F3451" s="1">
        <v>46093</v>
      </c>
      <c r="G3451">
        <v>6020</v>
      </c>
      <c r="H3451" s="1">
        <f t="shared" si="265"/>
        <v>46098</v>
      </c>
      <c r="I3451" s="5">
        <f t="shared" si="269"/>
        <v>46253</v>
      </c>
      <c r="J3451" s="9" t="str">
        <f t="shared" si="266"/>
        <v>ชำระตรงเวลา</v>
      </c>
      <c r="K3451" s="10">
        <f t="shared" si="267"/>
        <v>0</v>
      </c>
      <c r="L3451" t="str">
        <f t="shared" si="268"/>
        <v>ลูกหนี้ชั้นดี</v>
      </c>
    </row>
    <row r="3452" spans="1:12" x14ac:dyDescent="0.2">
      <c r="A3452" t="s">
        <v>1450</v>
      </c>
      <c r="B3452" t="s">
        <v>366</v>
      </c>
      <c r="C3452">
        <v>15</v>
      </c>
      <c r="D3452">
        <v>1126030004463</v>
      </c>
      <c r="E3452" s="1">
        <v>46088</v>
      </c>
      <c r="F3452" s="1">
        <v>46102</v>
      </c>
      <c r="G3452">
        <v>2287</v>
      </c>
      <c r="H3452" s="1">
        <f t="shared" si="265"/>
        <v>46103</v>
      </c>
      <c r="I3452" s="5">
        <f t="shared" si="269"/>
        <v>46253</v>
      </c>
      <c r="J3452" s="9" t="str">
        <f t="shared" si="266"/>
        <v>ชำระตรงเวลา</v>
      </c>
      <c r="K3452" s="10">
        <f t="shared" si="267"/>
        <v>0</v>
      </c>
      <c r="L3452" t="str">
        <f t="shared" si="268"/>
        <v>ลูกหนี้ชั้นดี</v>
      </c>
    </row>
    <row r="3453" spans="1:12" x14ac:dyDescent="0.2">
      <c r="A3453" t="s">
        <v>1450</v>
      </c>
      <c r="B3453" t="s">
        <v>366</v>
      </c>
      <c r="C3453">
        <v>15</v>
      </c>
      <c r="D3453">
        <v>1126030004463</v>
      </c>
      <c r="E3453" s="1">
        <v>46088</v>
      </c>
      <c r="F3453" s="1">
        <v>46102</v>
      </c>
      <c r="G3453">
        <v>2287</v>
      </c>
      <c r="H3453" s="1">
        <f t="shared" si="265"/>
        <v>46103</v>
      </c>
      <c r="I3453" s="5">
        <f t="shared" si="269"/>
        <v>46253</v>
      </c>
      <c r="J3453" s="9" t="str">
        <f t="shared" si="266"/>
        <v>ชำระตรงเวลา</v>
      </c>
      <c r="K3453" s="10">
        <f t="shared" si="267"/>
        <v>0</v>
      </c>
      <c r="L3453" t="str">
        <f t="shared" si="268"/>
        <v>ลูกหนี้ชั้นดี</v>
      </c>
    </row>
    <row r="3454" spans="1:12" x14ac:dyDescent="0.2">
      <c r="A3454" t="s">
        <v>1450</v>
      </c>
      <c r="B3454" t="s">
        <v>366</v>
      </c>
      <c r="C3454">
        <v>15</v>
      </c>
      <c r="D3454">
        <v>1126030004463</v>
      </c>
      <c r="E3454" s="1">
        <v>46088</v>
      </c>
      <c r="F3454" s="1">
        <v>46102</v>
      </c>
      <c r="G3454">
        <v>2287</v>
      </c>
      <c r="H3454" s="1">
        <f t="shared" si="265"/>
        <v>46103</v>
      </c>
      <c r="I3454" s="5">
        <f t="shared" si="269"/>
        <v>46253</v>
      </c>
      <c r="J3454" s="9" t="str">
        <f t="shared" si="266"/>
        <v>ชำระตรงเวลา</v>
      </c>
      <c r="K3454" s="10">
        <f t="shared" si="267"/>
        <v>0</v>
      </c>
      <c r="L3454" t="str">
        <f t="shared" si="268"/>
        <v>ลูกหนี้ชั้นดี</v>
      </c>
    </row>
    <row r="3455" spans="1:12" x14ac:dyDescent="0.2">
      <c r="A3455" t="s">
        <v>1586</v>
      </c>
      <c r="B3455" t="s">
        <v>366</v>
      </c>
      <c r="C3455">
        <v>15</v>
      </c>
      <c r="D3455">
        <v>1126030004470</v>
      </c>
      <c r="E3455" s="1">
        <v>46088</v>
      </c>
      <c r="F3455" s="1">
        <v>46102</v>
      </c>
      <c r="G3455">
        <v>19656</v>
      </c>
      <c r="H3455" s="1">
        <f t="shared" si="265"/>
        <v>46103</v>
      </c>
      <c r="I3455" s="5">
        <f t="shared" si="269"/>
        <v>46253</v>
      </c>
      <c r="J3455" s="9" t="str">
        <f t="shared" si="266"/>
        <v>ค้างชำระ 1 - 30 วัน</v>
      </c>
      <c r="K3455" s="10">
        <f t="shared" si="267"/>
        <v>0</v>
      </c>
      <c r="L3455" t="str">
        <f t="shared" si="268"/>
        <v>ลูกหนี้ชั้นดี</v>
      </c>
    </row>
    <row r="3456" spans="1:12" x14ac:dyDescent="0.2">
      <c r="A3456" t="s">
        <v>1897</v>
      </c>
      <c r="B3456" t="s">
        <v>366</v>
      </c>
      <c r="C3456">
        <v>7</v>
      </c>
      <c r="D3456">
        <v>1126030004487</v>
      </c>
      <c r="E3456" s="1">
        <v>46088</v>
      </c>
      <c r="F3456" s="1">
        <v>46099</v>
      </c>
      <c r="G3456">
        <v>1200</v>
      </c>
      <c r="H3456" s="1">
        <f t="shared" si="265"/>
        <v>46095</v>
      </c>
      <c r="I3456" s="5">
        <f t="shared" si="269"/>
        <v>46253</v>
      </c>
      <c r="J3456" s="9" t="str">
        <f t="shared" si="266"/>
        <v>ชำระตรงเวลา</v>
      </c>
      <c r="K3456" s="10">
        <f t="shared" si="267"/>
        <v>4</v>
      </c>
      <c r="L3456" t="str">
        <f t="shared" si="268"/>
        <v>ลูกหนี้ชั้นดี</v>
      </c>
    </row>
    <row r="3457" spans="1:12" x14ac:dyDescent="0.2">
      <c r="A3457" t="s">
        <v>538</v>
      </c>
      <c r="B3457" t="s">
        <v>366</v>
      </c>
      <c r="C3457">
        <v>7</v>
      </c>
      <c r="D3457">
        <v>1126030004494</v>
      </c>
      <c r="E3457" s="1">
        <v>46088</v>
      </c>
      <c r="F3457" s="1">
        <v>46088</v>
      </c>
      <c r="G3457">
        <v>728</v>
      </c>
      <c r="H3457" s="1">
        <f t="shared" si="265"/>
        <v>46095</v>
      </c>
      <c r="I3457" s="5">
        <f t="shared" si="269"/>
        <v>46253</v>
      </c>
      <c r="J3457" s="9" t="str">
        <f t="shared" si="266"/>
        <v>ชำระตรงเวลา</v>
      </c>
      <c r="K3457" s="10">
        <f t="shared" si="267"/>
        <v>0</v>
      </c>
      <c r="L3457" t="str">
        <f t="shared" si="268"/>
        <v>ลูกหนี้ชั้นดี</v>
      </c>
    </row>
    <row r="3458" spans="1:12" x14ac:dyDescent="0.2">
      <c r="A3458" t="s">
        <v>538</v>
      </c>
      <c r="B3458" t="s">
        <v>366</v>
      </c>
      <c r="C3458">
        <v>7</v>
      </c>
      <c r="D3458">
        <v>1126030004494</v>
      </c>
      <c r="E3458" s="1">
        <v>46088</v>
      </c>
      <c r="F3458" s="1">
        <v>46088</v>
      </c>
      <c r="G3458">
        <v>728</v>
      </c>
      <c r="H3458" s="1">
        <f t="shared" ref="H3458:H3521" si="270">E3458+C3458</f>
        <v>46095</v>
      </c>
      <c r="I3458" s="5">
        <f t="shared" si="269"/>
        <v>46253</v>
      </c>
      <c r="J3458" s="9" t="str">
        <f t="shared" ref="J3458:J3521" si="271">IF(K3459&lt;=0, "ชำระตรงเวลา", IF(K3459&lt;=30, "ค้างชำระ 1 - 30 วัน", IF(K3459&lt;=60, "ค้างชำระ 31 - 60 วัน", IF(K3459&lt;=90, "ค้างชำระ 61 - 90 วัน", "ค้างชำระเกิน 90 วัน"))))</f>
        <v>ชำระตรงเวลา</v>
      </c>
      <c r="K3458" s="10">
        <f t="shared" ref="K3458:K3521" si="272">IF(OR(F3458="",F3458="(ว่าง)"), MAX(0,I3457-H3458), MAX(0,F3458-H3458))</f>
        <v>0</v>
      </c>
      <c r="L3458" t="str">
        <f t="shared" ref="L3458:L3521" si="273">IF(K3458&lt;=30, "ลูกหนี้ชั้นดี", IF(K3458&lt;=90, "ลูกหนี้เฝ้าติดตาม", "ลูกหนี้ด้อยคุณภาพ (NPL)"))</f>
        <v>ลูกหนี้ชั้นดี</v>
      </c>
    </row>
    <row r="3459" spans="1:12" x14ac:dyDescent="0.2">
      <c r="A3459" t="s">
        <v>1569</v>
      </c>
      <c r="B3459" t="s">
        <v>366</v>
      </c>
      <c r="C3459">
        <v>7</v>
      </c>
      <c r="D3459">
        <v>1126030004500</v>
      </c>
      <c r="E3459" s="1">
        <v>46088</v>
      </c>
      <c r="F3459" s="1">
        <v>46088</v>
      </c>
      <c r="G3459">
        <v>889</v>
      </c>
      <c r="H3459" s="1">
        <f t="shared" si="270"/>
        <v>46095</v>
      </c>
      <c r="I3459" s="5">
        <f t="shared" si="269"/>
        <v>46253</v>
      </c>
      <c r="J3459" s="9" t="str">
        <f t="shared" si="271"/>
        <v>ชำระตรงเวลา</v>
      </c>
      <c r="K3459" s="10">
        <f t="shared" si="272"/>
        <v>0</v>
      </c>
      <c r="L3459" t="str">
        <f t="shared" si="273"/>
        <v>ลูกหนี้ชั้นดี</v>
      </c>
    </row>
    <row r="3460" spans="1:12" x14ac:dyDescent="0.2">
      <c r="A3460" t="s">
        <v>1569</v>
      </c>
      <c r="B3460" t="s">
        <v>366</v>
      </c>
      <c r="C3460">
        <v>7</v>
      </c>
      <c r="D3460">
        <v>1126030004500</v>
      </c>
      <c r="E3460" s="1">
        <v>46088</v>
      </c>
      <c r="F3460" s="1">
        <v>46088</v>
      </c>
      <c r="G3460">
        <v>889</v>
      </c>
      <c r="H3460" s="1">
        <f t="shared" si="270"/>
        <v>46095</v>
      </c>
      <c r="I3460" s="5">
        <f t="shared" ref="I3460:I3523" si="274">I3459</f>
        <v>46253</v>
      </c>
      <c r="J3460" s="9" t="str">
        <f t="shared" si="271"/>
        <v>ชำระตรงเวลา</v>
      </c>
      <c r="K3460" s="10">
        <f t="shared" si="272"/>
        <v>0</v>
      </c>
      <c r="L3460" t="str">
        <f t="shared" si="273"/>
        <v>ลูกหนี้ชั้นดี</v>
      </c>
    </row>
    <row r="3461" spans="1:12" x14ac:dyDescent="0.2">
      <c r="A3461" t="s">
        <v>1569</v>
      </c>
      <c r="B3461" t="s">
        <v>366</v>
      </c>
      <c r="C3461">
        <v>0</v>
      </c>
      <c r="D3461">
        <v>1126030004517</v>
      </c>
      <c r="E3461" s="1">
        <v>46088</v>
      </c>
      <c r="F3461" s="1">
        <v>46088</v>
      </c>
      <c r="G3461">
        <v>1240</v>
      </c>
      <c r="H3461" s="1">
        <f t="shared" si="270"/>
        <v>46088</v>
      </c>
      <c r="I3461" s="5">
        <f t="shared" si="274"/>
        <v>46253</v>
      </c>
      <c r="J3461" s="9" t="str">
        <f t="shared" si="271"/>
        <v>ชำระตรงเวลา</v>
      </c>
      <c r="K3461" s="10">
        <f t="shared" si="272"/>
        <v>0</v>
      </c>
      <c r="L3461" t="str">
        <f t="shared" si="273"/>
        <v>ลูกหนี้ชั้นดี</v>
      </c>
    </row>
    <row r="3462" spans="1:12" x14ac:dyDescent="0.2">
      <c r="A3462" t="s">
        <v>1411</v>
      </c>
      <c r="B3462" t="s">
        <v>366</v>
      </c>
      <c r="C3462">
        <v>7</v>
      </c>
      <c r="D3462">
        <v>1126030004524</v>
      </c>
      <c r="E3462" s="1">
        <v>46088</v>
      </c>
      <c r="F3462" s="1">
        <v>46094</v>
      </c>
      <c r="G3462">
        <v>4143</v>
      </c>
      <c r="H3462" s="1">
        <f t="shared" si="270"/>
        <v>46095</v>
      </c>
      <c r="I3462" s="5">
        <f t="shared" si="274"/>
        <v>46253</v>
      </c>
      <c r="J3462" s="9" t="str">
        <f t="shared" si="271"/>
        <v>ชำระตรงเวลา</v>
      </c>
      <c r="K3462" s="10">
        <f t="shared" si="272"/>
        <v>0</v>
      </c>
      <c r="L3462" t="str">
        <f t="shared" si="273"/>
        <v>ลูกหนี้ชั้นดี</v>
      </c>
    </row>
    <row r="3463" spans="1:12" x14ac:dyDescent="0.2">
      <c r="A3463" t="s">
        <v>1569</v>
      </c>
      <c r="B3463" t="s">
        <v>366</v>
      </c>
      <c r="C3463">
        <v>7</v>
      </c>
      <c r="D3463">
        <v>1126030004531</v>
      </c>
      <c r="E3463" s="1">
        <v>46088</v>
      </c>
      <c r="F3463" s="1">
        <v>46092</v>
      </c>
      <c r="G3463">
        <v>3854</v>
      </c>
      <c r="H3463" s="1">
        <f t="shared" si="270"/>
        <v>46095</v>
      </c>
      <c r="I3463" s="5">
        <f t="shared" si="274"/>
        <v>46253</v>
      </c>
      <c r="J3463" s="9" t="str">
        <f t="shared" si="271"/>
        <v>ชำระตรงเวลา</v>
      </c>
      <c r="K3463" s="10">
        <f t="shared" si="272"/>
        <v>0</v>
      </c>
      <c r="L3463" t="str">
        <f t="shared" si="273"/>
        <v>ลูกหนี้ชั้นดี</v>
      </c>
    </row>
    <row r="3464" spans="1:12" x14ac:dyDescent="0.2">
      <c r="A3464" t="s">
        <v>1411</v>
      </c>
      <c r="B3464" t="s">
        <v>366</v>
      </c>
      <c r="C3464">
        <v>7</v>
      </c>
      <c r="D3464">
        <v>1126030004548</v>
      </c>
      <c r="E3464" s="1">
        <v>46088</v>
      </c>
      <c r="F3464" s="1">
        <v>46088</v>
      </c>
      <c r="G3464">
        <v>720</v>
      </c>
      <c r="H3464" s="1">
        <f t="shared" si="270"/>
        <v>46095</v>
      </c>
      <c r="I3464" s="5">
        <f t="shared" si="274"/>
        <v>46253</v>
      </c>
      <c r="J3464" s="9" t="str">
        <f t="shared" si="271"/>
        <v>ชำระตรงเวลา</v>
      </c>
      <c r="K3464" s="10">
        <f t="shared" si="272"/>
        <v>0</v>
      </c>
      <c r="L3464" t="str">
        <f t="shared" si="273"/>
        <v>ลูกหนี้ชั้นดี</v>
      </c>
    </row>
    <row r="3465" spans="1:12" x14ac:dyDescent="0.2">
      <c r="A3465" t="s">
        <v>1411</v>
      </c>
      <c r="B3465" t="s">
        <v>366</v>
      </c>
      <c r="C3465">
        <v>7</v>
      </c>
      <c r="D3465">
        <v>1126030004548</v>
      </c>
      <c r="E3465" s="1">
        <v>46088</v>
      </c>
      <c r="F3465" s="1">
        <v>46088</v>
      </c>
      <c r="G3465">
        <v>720</v>
      </c>
      <c r="H3465" s="1">
        <f t="shared" si="270"/>
        <v>46095</v>
      </c>
      <c r="I3465" s="5">
        <f t="shared" si="274"/>
        <v>46253</v>
      </c>
      <c r="J3465" s="9" t="str">
        <f t="shared" si="271"/>
        <v>ค้างชำระ 1 - 30 วัน</v>
      </c>
      <c r="K3465" s="10">
        <f t="shared" si="272"/>
        <v>0</v>
      </c>
      <c r="L3465" t="str">
        <f t="shared" si="273"/>
        <v>ลูกหนี้ชั้นดี</v>
      </c>
    </row>
    <row r="3466" spans="1:12" x14ac:dyDescent="0.2">
      <c r="A3466" t="s">
        <v>1411</v>
      </c>
      <c r="B3466" t="s">
        <v>366</v>
      </c>
      <c r="C3466">
        <v>7</v>
      </c>
      <c r="D3466">
        <v>1126030004555</v>
      </c>
      <c r="E3466" s="1">
        <v>46088</v>
      </c>
      <c r="F3466" s="1">
        <v>46099</v>
      </c>
      <c r="G3466">
        <v>2420</v>
      </c>
      <c r="H3466" s="1">
        <f t="shared" si="270"/>
        <v>46095</v>
      </c>
      <c r="I3466" s="5">
        <f t="shared" si="274"/>
        <v>46253</v>
      </c>
      <c r="J3466" s="9" t="str">
        <f t="shared" si="271"/>
        <v>ชำระตรงเวลา</v>
      </c>
      <c r="K3466" s="10">
        <f t="shared" si="272"/>
        <v>4</v>
      </c>
      <c r="L3466" t="str">
        <f t="shared" si="273"/>
        <v>ลูกหนี้ชั้นดี</v>
      </c>
    </row>
    <row r="3467" spans="1:12" x14ac:dyDescent="0.2">
      <c r="A3467" t="s">
        <v>665</v>
      </c>
      <c r="B3467" t="s">
        <v>366</v>
      </c>
      <c r="C3467">
        <v>30</v>
      </c>
      <c r="D3467">
        <v>1126030004593</v>
      </c>
      <c r="E3467" s="1">
        <v>46088</v>
      </c>
      <c r="F3467" s="1">
        <v>46090</v>
      </c>
      <c r="G3467">
        <v>55</v>
      </c>
      <c r="H3467" s="1">
        <f t="shared" si="270"/>
        <v>46118</v>
      </c>
      <c r="I3467" s="5">
        <f t="shared" si="274"/>
        <v>46253</v>
      </c>
      <c r="J3467" s="9" t="str">
        <f t="shared" si="271"/>
        <v>ค้างชำระ 1 - 30 วัน</v>
      </c>
      <c r="K3467" s="10">
        <f t="shared" si="272"/>
        <v>0</v>
      </c>
      <c r="L3467" t="str">
        <f t="shared" si="273"/>
        <v>ลูกหนี้ชั้นดี</v>
      </c>
    </row>
    <row r="3468" spans="1:12" x14ac:dyDescent="0.2">
      <c r="A3468" t="s">
        <v>1898</v>
      </c>
      <c r="B3468" t="s">
        <v>366</v>
      </c>
      <c r="C3468">
        <v>15</v>
      </c>
      <c r="D3468">
        <v>1126030005118</v>
      </c>
      <c r="E3468" s="1">
        <v>46093</v>
      </c>
      <c r="F3468" s="1">
        <v>46119</v>
      </c>
      <c r="G3468">
        <v>71360</v>
      </c>
      <c r="H3468" s="1">
        <f t="shared" si="270"/>
        <v>46108</v>
      </c>
      <c r="I3468" s="5">
        <f t="shared" si="274"/>
        <v>46253</v>
      </c>
      <c r="J3468" s="9" t="str">
        <f t="shared" si="271"/>
        <v>ค้างชำระ 1 - 30 วัน</v>
      </c>
      <c r="K3468" s="10">
        <f t="shared" si="272"/>
        <v>11</v>
      </c>
      <c r="L3468" t="str">
        <f t="shared" si="273"/>
        <v>ลูกหนี้ชั้นดี</v>
      </c>
    </row>
    <row r="3469" spans="1:12" x14ac:dyDescent="0.2">
      <c r="A3469" t="s">
        <v>1898</v>
      </c>
      <c r="B3469" t="s">
        <v>366</v>
      </c>
      <c r="C3469">
        <v>15</v>
      </c>
      <c r="D3469">
        <v>1126030005118</v>
      </c>
      <c r="E3469" s="1">
        <v>46093</v>
      </c>
      <c r="F3469" s="1">
        <v>46119</v>
      </c>
      <c r="G3469">
        <v>71360</v>
      </c>
      <c r="H3469" s="1">
        <f t="shared" si="270"/>
        <v>46108</v>
      </c>
      <c r="I3469" s="5">
        <f t="shared" si="274"/>
        <v>46253</v>
      </c>
      <c r="J3469" s="9" t="str">
        <f t="shared" si="271"/>
        <v>ค้างชำระ 1 - 30 วัน</v>
      </c>
      <c r="K3469" s="10">
        <f t="shared" si="272"/>
        <v>11</v>
      </c>
      <c r="L3469" t="str">
        <f t="shared" si="273"/>
        <v>ลูกหนี้ชั้นดี</v>
      </c>
    </row>
    <row r="3470" spans="1:12" x14ac:dyDescent="0.2">
      <c r="A3470" t="s">
        <v>1898</v>
      </c>
      <c r="B3470" t="s">
        <v>366</v>
      </c>
      <c r="C3470">
        <v>15</v>
      </c>
      <c r="D3470">
        <v>1126030005118</v>
      </c>
      <c r="E3470" s="1">
        <v>46093</v>
      </c>
      <c r="F3470" s="1">
        <v>46119</v>
      </c>
      <c r="G3470">
        <v>71360</v>
      </c>
      <c r="H3470" s="1">
        <f t="shared" si="270"/>
        <v>46108</v>
      </c>
      <c r="I3470" s="5">
        <f t="shared" si="274"/>
        <v>46253</v>
      </c>
      <c r="J3470" s="9" t="str">
        <f t="shared" si="271"/>
        <v>ชำระตรงเวลา</v>
      </c>
      <c r="K3470" s="10">
        <f t="shared" si="272"/>
        <v>11</v>
      </c>
      <c r="L3470" t="str">
        <f t="shared" si="273"/>
        <v>ลูกหนี้ชั้นดี</v>
      </c>
    </row>
    <row r="3471" spans="1:12" x14ac:dyDescent="0.2">
      <c r="A3471" t="s">
        <v>621</v>
      </c>
      <c r="B3471" t="s">
        <v>366</v>
      </c>
      <c r="C3471">
        <v>7</v>
      </c>
      <c r="D3471">
        <v>1126030005149</v>
      </c>
      <c r="E3471" s="1">
        <v>46091</v>
      </c>
      <c r="F3471" s="1">
        <v>46098</v>
      </c>
      <c r="G3471">
        <v>5595</v>
      </c>
      <c r="H3471" s="1">
        <f t="shared" si="270"/>
        <v>46098</v>
      </c>
      <c r="I3471" s="5">
        <f t="shared" si="274"/>
        <v>46253</v>
      </c>
      <c r="J3471" s="9" t="str">
        <f t="shared" si="271"/>
        <v>ชำระตรงเวลา</v>
      </c>
      <c r="K3471" s="10">
        <f t="shared" si="272"/>
        <v>0</v>
      </c>
      <c r="L3471" t="str">
        <f t="shared" si="273"/>
        <v>ลูกหนี้ชั้นดี</v>
      </c>
    </row>
    <row r="3472" spans="1:12" x14ac:dyDescent="0.2">
      <c r="A3472" t="s">
        <v>621</v>
      </c>
      <c r="B3472" t="s">
        <v>366</v>
      </c>
      <c r="C3472">
        <v>7</v>
      </c>
      <c r="D3472">
        <v>1126030005149</v>
      </c>
      <c r="E3472" s="1">
        <v>46091</v>
      </c>
      <c r="F3472" s="1">
        <v>46098</v>
      </c>
      <c r="G3472">
        <v>5595</v>
      </c>
      <c r="H3472" s="1">
        <f t="shared" si="270"/>
        <v>46098</v>
      </c>
      <c r="I3472" s="5">
        <f t="shared" si="274"/>
        <v>46253</v>
      </c>
      <c r="J3472" s="9" t="str">
        <f t="shared" si="271"/>
        <v>ค้างชำระ 1 - 30 วัน</v>
      </c>
      <c r="K3472" s="10">
        <f t="shared" si="272"/>
        <v>0</v>
      </c>
      <c r="L3472" t="str">
        <f t="shared" si="273"/>
        <v>ลูกหนี้ชั้นดี</v>
      </c>
    </row>
    <row r="3473" spans="1:12" x14ac:dyDescent="0.2">
      <c r="A3473" t="s">
        <v>476</v>
      </c>
      <c r="B3473" t="s">
        <v>366</v>
      </c>
      <c r="C3473">
        <v>15</v>
      </c>
      <c r="D3473">
        <v>1126030005156</v>
      </c>
      <c r="E3473" s="1">
        <v>46091</v>
      </c>
      <c r="F3473" s="1">
        <v>46123</v>
      </c>
      <c r="G3473">
        <v>8476</v>
      </c>
      <c r="H3473" s="1">
        <f t="shared" si="270"/>
        <v>46106</v>
      </c>
      <c r="I3473" s="5">
        <f t="shared" si="274"/>
        <v>46253</v>
      </c>
      <c r="J3473" s="9" t="str">
        <f t="shared" si="271"/>
        <v>ชำระตรงเวลา</v>
      </c>
      <c r="K3473" s="10">
        <f t="shared" si="272"/>
        <v>17</v>
      </c>
      <c r="L3473" t="str">
        <f t="shared" si="273"/>
        <v>ลูกหนี้ชั้นดี</v>
      </c>
    </row>
    <row r="3474" spans="1:12" x14ac:dyDescent="0.2">
      <c r="A3474" t="s">
        <v>469</v>
      </c>
      <c r="B3474" t="s">
        <v>366</v>
      </c>
      <c r="C3474">
        <v>7</v>
      </c>
      <c r="D3474">
        <v>1126030005163</v>
      </c>
      <c r="E3474" s="1">
        <v>46091</v>
      </c>
      <c r="F3474" s="1">
        <v>46098</v>
      </c>
      <c r="G3474">
        <v>1859</v>
      </c>
      <c r="H3474" s="1">
        <f t="shared" si="270"/>
        <v>46098</v>
      </c>
      <c r="I3474" s="5">
        <f t="shared" si="274"/>
        <v>46253</v>
      </c>
      <c r="J3474" s="9" t="str">
        <f t="shared" si="271"/>
        <v>ชำระตรงเวลา</v>
      </c>
      <c r="K3474" s="10">
        <f t="shared" si="272"/>
        <v>0</v>
      </c>
      <c r="L3474" t="str">
        <f t="shared" si="273"/>
        <v>ลูกหนี้ชั้นดี</v>
      </c>
    </row>
    <row r="3475" spans="1:12" x14ac:dyDescent="0.2">
      <c r="A3475" t="s">
        <v>1899</v>
      </c>
      <c r="B3475" t="s">
        <v>366</v>
      </c>
      <c r="C3475">
        <v>7</v>
      </c>
      <c r="D3475">
        <v>1126030005170</v>
      </c>
      <c r="E3475" s="1">
        <v>46091</v>
      </c>
      <c r="F3475" s="1">
        <v>46098</v>
      </c>
      <c r="G3475">
        <v>8570</v>
      </c>
      <c r="H3475" s="1">
        <f t="shared" si="270"/>
        <v>46098</v>
      </c>
      <c r="I3475" s="5">
        <f t="shared" si="274"/>
        <v>46253</v>
      </c>
      <c r="J3475" s="9" t="str">
        <f t="shared" si="271"/>
        <v>ชำระตรงเวลา</v>
      </c>
      <c r="K3475" s="10">
        <f t="shared" si="272"/>
        <v>0</v>
      </c>
      <c r="L3475" t="str">
        <f t="shared" si="273"/>
        <v>ลูกหนี้ชั้นดี</v>
      </c>
    </row>
    <row r="3476" spans="1:12" x14ac:dyDescent="0.2">
      <c r="A3476" t="s">
        <v>1899</v>
      </c>
      <c r="B3476" t="s">
        <v>366</v>
      </c>
      <c r="C3476">
        <v>7</v>
      </c>
      <c r="D3476">
        <v>1126030005170</v>
      </c>
      <c r="E3476" s="1">
        <v>46091</v>
      </c>
      <c r="F3476" s="1">
        <v>46098</v>
      </c>
      <c r="G3476">
        <v>8570</v>
      </c>
      <c r="H3476" s="1">
        <f t="shared" si="270"/>
        <v>46098</v>
      </c>
      <c r="I3476" s="5">
        <f t="shared" si="274"/>
        <v>46253</v>
      </c>
      <c r="J3476" s="9" t="str">
        <f t="shared" si="271"/>
        <v>ชำระตรงเวลา</v>
      </c>
      <c r="K3476" s="10">
        <f t="shared" si="272"/>
        <v>0</v>
      </c>
      <c r="L3476" t="str">
        <f t="shared" si="273"/>
        <v>ลูกหนี้ชั้นดี</v>
      </c>
    </row>
    <row r="3477" spans="1:12" x14ac:dyDescent="0.2">
      <c r="A3477" t="s">
        <v>469</v>
      </c>
      <c r="B3477" t="s">
        <v>366</v>
      </c>
      <c r="C3477">
        <v>15</v>
      </c>
      <c r="D3477">
        <v>1126030005187</v>
      </c>
      <c r="E3477" s="1">
        <v>46091</v>
      </c>
      <c r="F3477" s="1">
        <v>46105</v>
      </c>
      <c r="G3477">
        <v>8574</v>
      </c>
      <c r="H3477" s="1">
        <f t="shared" si="270"/>
        <v>46106</v>
      </c>
      <c r="I3477" s="5">
        <f t="shared" si="274"/>
        <v>46253</v>
      </c>
      <c r="J3477" s="9" t="str">
        <f t="shared" si="271"/>
        <v>ชำระตรงเวลา</v>
      </c>
      <c r="K3477" s="10">
        <f t="shared" si="272"/>
        <v>0</v>
      </c>
      <c r="L3477" t="str">
        <f t="shared" si="273"/>
        <v>ลูกหนี้ชั้นดี</v>
      </c>
    </row>
    <row r="3478" spans="1:12" x14ac:dyDescent="0.2">
      <c r="A3478" t="s">
        <v>1414</v>
      </c>
      <c r="B3478" t="s">
        <v>366</v>
      </c>
      <c r="C3478">
        <v>15</v>
      </c>
      <c r="D3478">
        <v>1126030005194</v>
      </c>
      <c r="E3478" s="1">
        <v>46091</v>
      </c>
      <c r="F3478" s="1">
        <v>46093</v>
      </c>
      <c r="G3478">
        <v>4209</v>
      </c>
      <c r="H3478" s="1">
        <f t="shared" si="270"/>
        <v>46106</v>
      </c>
      <c r="I3478" s="5">
        <f t="shared" si="274"/>
        <v>46253</v>
      </c>
      <c r="J3478" s="9" t="str">
        <f t="shared" si="271"/>
        <v>ค้างชำระ 1 - 30 วัน</v>
      </c>
      <c r="K3478" s="10">
        <f t="shared" si="272"/>
        <v>0</v>
      </c>
      <c r="L3478" t="str">
        <f t="shared" si="273"/>
        <v>ลูกหนี้ชั้นดี</v>
      </c>
    </row>
    <row r="3479" spans="1:12" x14ac:dyDescent="0.2">
      <c r="A3479" t="s">
        <v>1583</v>
      </c>
      <c r="B3479" t="s">
        <v>366</v>
      </c>
      <c r="C3479">
        <v>0</v>
      </c>
      <c r="D3479">
        <v>1126030005200</v>
      </c>
      <c r="E3479" s="1">
        <v>46091</v>
      </c>
      <c r="F3479" s="1">
        <v>46092</v>
      </c>
      <c r="G3479">
        <v>5547</v>
      </c>
      <c r="H3479" s="1">
        <f t="shared" si="270"/>
        <v>46091</v>
      </c>
      <c r="I3479" s="5">
        <f t="shared" si="274"/>
        <v>46253</v>
      </c>
      <c r="J3479" s="9" t="str">
        <f t="shared" si="271"/>
        <v>ค้างชำระ 1 - 30 วัน</v>
      </c>
      <c r="K3479" s="10">
        <f t="shared" si="272"/>
        <v>1</v>
      </c>
      <c r="L3479" t="str">
        <f t="shared" si="273"/>
        <v>ลูกหนี้ชั้นดี</v>
      </c>
    </row>
    <row r="3480" spans="1:12" x14ac:dyDescent="0.2">
      <c r="A3480" t="s">
        <v>1583</v>
      </c>
      <c r="B3480" t="s">
        <v>366</v>
      </c>
      <c r="C3480">
        <v>0</v>
      </c>
      <c r="D3480">
        <v>1126030005200</v>
      </c>
      <c r="E3480" s="1">
        <v>46091</v>
      </c>
      <c r="F3480" s="1">
        <v>46092</v>
      </c>
      <c r="G3480">
        <v>5547</v>
      </c>
      <c r="H3480" s="1">
        <f t="shared" si="270"/>
        <v>46091</v>
      </c>
      <c r="I3480" s="5">
        <f t="shared" si="274"/>
        <v>46253</v>
      </c>
      <c r="J3480" s="9" t="str">
        <f t="shared" si="271"/>
        <v>ค้างชำระ 1 - 30 วัน</v>
      </c>
      <c r="K3480" s="10">
        <f t="shared" si="272"/>
        <v>1</v>
      </c>
      <c r="L3480" t="str">
        <f t="shared" si="273"/>
        <v>ลูกหนี้ชั้นดี</v>
      </c>
    </row>
    <row r="3481" spans="1:12" x14ac:dyDescent="0.2">
      <c r="A3481" t="s">
        <v>581</v>
      </c>
      <c r="B3481" t="s">
        <v>366</v>
      </c>
      <c r="C3481">
        <v>7</v>
      </c>
      <c r="D3481">
        <v>1126030005231</v>
      </c>
      <c r="E3481" s="1">
        <v>46097</v>
      </c>
      <c r="F3481" s="1">
        <v>46122</v>
      </c>
      <c r="G3481">
        <v>570</v>
      </c>
      <c r="H3481" s="1">
        <f t="shared" si="270"/>
        <v>46104</v>
      </c>
      <c r="I3481" s="5">
        <f t="shared" si="274"/>
        <v>46253</v>
      </c>
      <c r="J3481" s="9" t="str">
        <f t="shared" si="271"/>
        <v>ชำระตรงเวลา</v>
      </c>
      <c r="K3481" s="10">
        <f t="shared" si="272"/>
        <v>18</v>
      </c>
      <c r="L3481" t="str">
        <f t="shared" si="273"/>
        <v>ลูกหนี้ชั้นดี</v>
      </c>
    </row>
    <row r="3482" spans="1:12" x14ac:dyDescent="0.2">
      <c r="A3482" t="s">
        <v>476</v>
      </c>
      <c r="B3482" t="s">
        <v>366</v>
      </c>
      <c r="C3482">
        <v>7</v>
      </c>
      <c r="D3482">
        <v>1126030005248</v>
      </c>
      <c r="E3482" s="1">
        <v>46097</v>
      </c>
      <c r="F3482" s="1">
        <v>46104</v>
      </c>
      <c r="G3482">
        <v>660</v>
      </c>
      <c r="H3482" s="1">
        <f t="shared" si="270"/>
        <v>46104</v>
      </c>
      <c r="I3482" s="5">
        <f t="shared" si="274"/>
        <v>46253</v>
      </c>
      <c r="J3482" s="9" t="str">
        <f t="shared" si="271"/>
        <v>ค้างชำระ 1 - 30 วัน</v>
      </c>
      <c r="K3482" s="10">
        <f t="shared" si="272"/>
        <v>0</v>
      </c>
      <c r="L3482" t="str">
        <f t="shared" si="273"/>
        <v>ลูกหนี้ชั้นดี</v>
      </c>
    </row>
    <row r="3483" spans="1:12" x14ac:dyDescent="0.2">
      <c r="A3483" t="s">
        <v>1900</v>
      </c>
      <c r="B3483" t="s">
        <v>366</v>
      </c>
      <c r="C3483">
        <v>7</v>
      </c>
      <c r="D3483">
        <v>1126030005255</v>
      </c>
      <c r="E3483" s="1">
        <v>46094</v>
      </c>
      <c r="F3483" s="1">
        <v>46105</v>
      </c>
      <c r="G3483">
        <v>760</v>
      </c>
      <c r="H3483" s="1">
        <f t="shared" si="270"/>
        <v>46101</v>
      </c>
      <c r="I3483" s="5">
        <f t="shared" si="274"/>
        <v>46253</v>
      </c>
      <c r="J3483" s="9" t="str">
        <f t="shared" si="271"/>
        <v>ชำระตรงเวลา</v>
      </c>
      <c r="K3483" s="10">
        <f t="shared" si="272"/>
        <v>4</v>
      </c>
      <c r="L3483" t="str">
        <f t="shared" si="273"/>
        <v>ลูกหนี้ชั้นดี</v>
      </c>
    </row>
    <row r="3484" spans="1:12" x14ac:dyDescent="0.2">
      <c r="A3484" t="s">
        <v>1901</v>
      </c>
      <c r="B3484" t="s">
        <v>366</v>
      </c>
      <c r="C3484">
        <v>15</v>
      </c>
      <c r="D3484">
        <v>1126030005262</v>
      </c>
      <c r="E3484" s="1">
        <v>46094</v>
      </c>
      <c r="F3484" s="1">
        <v>46106</v>
      </c>
      <c r="G3484">
        <v>9414</v>
      </c>
      <c r="H3484" s="1">
        <f t="shared" si="270"/>
        <v>46109</v>
      </c>
      <c r="I3484" s="5">
        <f t="shared" si="274"/>
        <v>46253</v>
      </c>
      <c r="J3484" s="9" t="str">
        <f t="shared" si="271"/>
        <v>ค้างชำระ 1 - 30 วัน</v>
      </c>
      <c r="K3484" s="10">
        <f t="shared" si="272"/>
        <v>0</v>
      </c>
      <c r="L3484" t="str">
        <f t="shared" si="273"/>
        <v>ลูกหนี้ชั้นดี</v>
      </c>
    </row>
    <row r="3485" spans="1:12" x14ac:dyDescent="0.2">
      <c r="A3485" t="s">
        <v>1902</v>
      </c>
      <c r="B3485" t="s">
        <v>366</v>
      </c>
      <c r="C3485">
        <v>7</v>
      </c>
      <c r="D3485">
        <v>1126030005279</v>
      </c>
      <c r="E3485" s="1">
        <v>46093</v>
      </c>
      <c r="F3485" s="1">
        <v>46105</v>
      </c>
      <c r="G3485">
        <v>28398</v>
      </c>
      <c r="H3485" s="1">
        <f t="shared" si="270"/>
        <v>46100</v>
      </c>
      <c r="I3485" s="5">
        <f t="shared" si="274"/>
        <v>46253</v>
      </c>
      <c r="J3485" s="9" t="str">
        <f t="shared" si="271"/>
        <v>ชำระตรงเวลา</v>
      </c>
      <c r="K3485" s="10">
        <f t="shared" si="272"/>
        <v>5</v>
      </c>
      <c r="L3485" t="str">
        <f t="shared" si="273"/>
        <v>ลูกหนี้ชั้นดี</v>
      </c>
    </row>
    <row r="3486" spans="1:12" x14ac:dyDescent="0.2">
      <c r="A3486" t="s">
        <v>1415</v>
      </c>
      <c r="B3486" t="s">
        <v>366</v>
      </c>
      <c r="C3486">
        <v>7</v>
      </c>
      <c r="D3486">
        <v>1126030005286</v>
      </c>
      <c r="E3486" s="1">
        <v>46097</v>
      </c>
      <c r="F3486" s="1">
        <v>46104</v>
      </c>
      <c r="G3486">
        <v>355</v>
      </c>
      <c r="H3486" s="1">
        <f t="shared" si="270"/>
        <v>46104</v>
      </c>
      <c r="I3486" s="5">
        <f t="shared" si="274"/>
        <v>46253</v>
      </c>
      <c r="J3486" s="9" t="str">
        <f t="shared" si="271"/>
        <v>ค้างชำระ 1 - 30 วัน</v>
      </c>
      <c r="K3486" s="10">
        <f t="shared" si="272"/>
        <v>0</v>
      </c>
      <c r="L3486" t="str">
        <f t="shared" si="273"/>
        <v>ลูกหนี้ชั้นดี</v>
      </c>
    </row>
    <row r="3487" spans="1:12" x14ac:dyDescent="0.2">
      <c r="A3487" t="s">
        <v>810</v>
      </c>
      <c r="B3487" t="s">
        <v>366</v>
      </c>
      <c r="C3487">
        <v>7</v>
      </c>
      <c r="D3487">
        <v>1126030005293</v>
      </c>
      <c r="E3487" s="1">
        <v>46093</v>
      </c>
      <c r="F3487" s="1">
        <v>46104</v>
      </c>
      <c r="G3487">
        <v>2820</v>
      </c>
      <c r="H3487" s="1">
        <f t="shared" si="270"/>
        <v>46100</v>
      </c>
      <c r="I3487" s="5">
        <f t="shared" si="274"/>
        <v>46253</v>
      </c>
      <c r="J3487" s="9" t="str">
        <f t="shared" si="271"/>
        <v>ค้างชำระ 1 - 30 วัน</v>
      </c>
      <c r="K3487" s="10">
        <f t="shared" si="272"/>
        <v>4</v>
      </c>
      <c r="L3487" t="str">
        <f t="shared" si="273"/>
        <v>ลูกหนี้ชั้นดี</v>
      </c>
    </row>
    <row r="3488" spans="1:12" x14ac:dyDescent="0.2">
      <c r="A3488" t="s">
        <v>1903</v>
      </c>
      <c r="B3488" t="s">
        <v>366</v>
      </c>
      <c r="C3488">
        <v>7</v>
      </c>
      <c r="D3488">
        <v>1126030005309</v>
      </c>
      <c r="E3488" s="1">
        <v>46094</v>
      </c>
      <c r="F3488" s="1">
        <v>46104</v>
      </c>
      <c r="G3488">
        <v>1295</v>
      </c>
      <c r="H3488" s="1">
        <f t="shared" si="270"/>
        <v>46101</v>
      </c>
      <c r="I3488" s="5">
        <f t="shared" si="274"/>
        <v>46253</v>
      </c>
      <c r="J3488" s="9" t="str">
        <f t="shared" si="271"/>
        <v>ชำระตรงเวลา</v>
      </c>
      <c r="K3488" s="10">
        <f t="shared" si="272"/>
        <v>3</v>
      </c>
      <c r="L3488" t="str">
        <f t="shared" si="273"/>
        <v>ลูกหนี้ชั้นดี</v>
      </c>
    </row>
    <row r="3489" spans="1:12" x14ac:dyDescent="0.2">
      <c r="A3489" t="s">
        <v>597</v>
      </c>
      <c r="B3489" t="s">
        <v>366</v>
      </c>
      <c r="C3489">
        <v>7</v>
      </c>
      <c r="D3489">
        <v>1126030005316</v>
      </c>
      <c r="E3489" s="1">
        <v>46094</v>
      </c>
      <c r="F3489" s="1">
        <v>46098</v>
      </c>
      <c r="G3489">
        <v>3663</v>
      </c>
      <c r="H3489" s="1">
        <f t="shared" si="270"/>
        <v>46101</v>
      </c>
      <c r="I3489" s="5">
        <f t="shared" si="274"/>
        <v>46253</v>
      </c>
      <c r="J3489" s="9" t="str">
        <f t="shared" si="271"/>
        <v>ชำระตรงเวลา</v>
      </c>
      <c r="K3489" s="10">
        <f t="shared" si="272"/>
        <v>0</v>
      </c>
      <c r="L3489" t="str">
        <f t="shared" si="273"/>
        <v>ลูกหนี้ชั้นดี</v>
      </c>
    </row>
    <row r="3490" spans="1:12" x14ac:dyDescent="0.2">
      <c r="A3490" t="s">
        <v>1904</v>
      </c>
      <c r="B3490" t="s">
        <v>366</v>
      </c>
      <c r="C3490">
        <v>7</v>
      </c>
      <c r="D3490">
        <v>1126030005323</v>
      </c>
      <c r="E3490" s="1">
        <v>46094</v>
      </c>
      <c r="F3490" s="1">
        <v>46098</v>
      </c>
      <c r="G3490">
        <v>195</v>
      </c>
      <c r="H3490" s="1">
        <f t="shared" si="270"/>
        <v>46101</v>
      </c>
      <c r="I3490" s="5">
        <f t="shared" si="274"/>
        <v>46253</v>
      </c>
      <c r="J3490" s="9" t="str">
        <f t="shared" si="271"/>
        <v>ค้างชำระ 1 - 30 วัน</v>
      </c>
      <c r="K3490" s="10">
        <f t="shared" si="272"/>
        <v>0</v>
      </c>
      <c r="L3490" t="str">
        <f t="shared" si="273"/>
        <v>ลูกหนี้ชั้นดี</v>
      </c>
    </row>
    <row r="3491" spans="1:12" x14ac:dyDescent="0.2">
      <c r="A3491" t="s">
        <v>1905</v>
      </c>
      <c r="B3491" t="s">
        <v>366</v>
      </c>
      <c r="C3491">
        <v>7</v>
      </c>
      <c r="D3491">
        <v>1126030005330</v>
      </c>
      <c r="E3491" s="1">
        <v>46094</v>
      </c>
      <c r="F3491" s="1">
        <v>46105</v>
      </c>
      <c r="G3491">
        <v>7315</v>
      </c>
      <c r="H3491" s="1">
        <f t="shared" si="270"/>
        <v>46101</v>
      </c>
      <c r="I3491" s="5">
        <f t="shared" si="274"/>
        <v>46253</v>
      </c>
      <c r="J3491" s="9" t="str">
        <f t="shared" si="271"/>
        <v>ชำระตรงเวลา</v>
      </c>
      <c r="K3491" s="10">
        <f t="shared" si="272"/>
        <v>4</v>
      </c>
      <c r="L3491" t="str">
        <f t="shared" si="273"/>
        <v>ลูกหนี้ชั้นดี</v>
      </c>
    </row>
    <row r="3492" spans="1:12" x14ac:dyDescent="0.2">
      <c r="A3492" t="s">
        <v>757</v>
      </c>
      <c r="B3492" t="s">
        <v>366</v>
      </c>
      <c r="C3492">
        <v>7</v>
      </c>
      <c r="D3492">
        <v>1126030005347</v>
      </c>
      <c r="E3492" s="1">
        <v>46093</v>
      </c>
      <c r="F3492" s="1">
        <v>46094</v>
      </c>
      <c r="G3492">
        <v>225</v>
      </c>
      <c r="H3492" s="1">
        <f t="shared" si="270"/>
        <v>46100</v>
      </c>
      <c r="I3492" s="5">
        <f t="shared" si="274"/>
        <v>46253</v>
      </c>
      <c r="J3492" s="9" t="str">
        <f t="shared" si="271"/>
        <v>ชำระตรงเวลา</v>
      </c>
      <c r="K3492" s="10">
        <f t="shared" si="272"/>
        <v>0</v>
      </c>
      <c r="L3492" t="str">
        <f t="shared" si="273"/>
        <v>ลูกหนี้ชั้นดี</v>
      </c>
    </row>
    <row r="3493" spans="1:12" x14ac:dyDescent="0.2">
      <c r="A3493" t="s">
        <v>1906</v>
      </c>
      <c r="B3493" t="s">
        <v>366</v>
      </c>
      <c r="C3493">
        <v>15</v>
      </c>
      <c r="D3493">
        <v>1126030005354</v>
      </c>
      <c r="E3493" s="1">
        <v>46094</v>
      </c>
      <c r="F3493" s="1">
        <v>46108</v>
      </c>
      <c r="G3493">
        <v>955</v>
      </c>
      <c r="H3493" s="1">
        <f t="shared" si="270"/>
        <v>46109</v>
      </c>
      <c r="I3493" s="5">
        <f t="shared" si="274"/>
        <v>46253</v>
      </c>
      <c r="J3493" s="9" t="str">
        <f t="shared" si="271"/>
        <v>ชำระตรงเวลา</v>
      </c>
      <c r="K3493" s="10">
        <f t="shared" si="272"/>
        <v>0</v>
      </c>
      <c r="L3493" t="str">
        <f t="shared" si="273"/>
        <v>ลูกหนี้ชั้นดี</v>
      </c>
    </row>
    <row r="3494" spans="1:12" x14ac:dyDescent="0.2">
      <c r="A3494" t="s">
        <v>1907</v>
      </c>
      <c r="B3494" t="s">
        <v>366</v>
      </c>
      <c r="C3494">
        <v>7</v>
      </c>
      <c r="D3494">
        <v>1126030005361</v>
      </c>
      <c r="E3494" s="1">
        <v>46094</v>
      </c>
      <c r="F3494" s="1">
        <v>46098</v>
      </c>
      <c r="G3494">
        <v>638</v>
      </c>
      <c r="H3494" s="1">
        <f t="shared" si="270"/>
        <v>46101</v>
      </c>
      <c r="I3494" s="5">
        <f t="shared" si="274"/>
        <v>46253</v>
      </c>
      <c r="J3494" s="9" t="str">
        <f t="shared" si="271"/>
        <v>ชำระตรงเวลา</v>
      </c>
      <c r="K3494" s="10">
        <f t="shared" si="272"/>
        <v>0</v>
      </c>
      <c r="L3494" t="str">
        <f t="shared" si="273"/>
        <v>ลูกหนี้ชั้นดี</v>
      </c>
    </row>
    <row r="3495" spans="1:12" x14ac:dyDescent="0.2">
      <c r="A3495" t="s">
        <v>888</v>
      </c>
      <c r="B3495" t="s">
        <v>366</v>
      </c>
      <c r="C3495">
        <v>7</v>
      </c>
      <c r="D3495">
        <v>1126030005378</v>
      </c>
      <c r="E3495" s="1">
        <v>46094</v>
      </c>
      <c r="F3495" s="1">
        <v>46099</v>
      </c>
      <c r="G3495">
        <v>4395</v>
      </c>
      <c r="H3495" s="1">
        <f t="shared" si="270"/>
        <v>46101</v>
      </c>
      <c r="I3495" s="5">
        <f t="shared" si="274"/>
        <v>46253</v>
      </c>
      <c r="J3495" s="9" t="str">
        <f t="shared" si="271"/>
        <v>ชำระตรงเวลา</v>
      </c>
      <c r="K3495" s="10">
        <f t="shared" si="272"/>
        <v>0</v>
      </c>
      <c r="L3495" t="str">
        <f t="shared" si="273"/>
        <v>ลูกหนี้ชั้นดี</v>
      </c>
    </row>
    <row r="3496" spans="1:12" x14ac:dyDescent="0.2">
      <c r="A3496" t="s">
        <v>654</v>
      </c>
      <c r="B3496" t="s">
        <v>366</v>
      </c>
      <c r="C3496">
        <v>7</v>
      </c>
      <c r="D3496">
        <v>1126030005385</v>
      </c>
      <c r="E3496" s="1">
        <v>46093</v>
      </c>
      <c r="F3496" s="1">
        <v>46100</v>
      </c>
      <c r="G3496">
        <v>3080</v>
      </c>
      <c r="H3496" s="1">
        <f t="shared" si="270"/>
        <v>46100</v>
      </c>
      <c r="I3496" s="5">
        <f t="shared" si="274"/>
        <v>46253</v>
      </c>
      <c r="J3496" s="9" t="str">
        <f t="shared" si="271"/>
        <v>ชำระตรงเวลา</v>
      </c>
      <c r="K3496" s="10">
        <f t="shared" si="272"/>
        <v>0</v>
      </c>
      <c r="L3496" t="str">
        <f t="shared" si="273"/>
        <v>ลูกหนี้ชั้นดี</v>
      </c>
    </row>
    <row r="3497" spans="1:12" x14ac:dyDescent="0.2">
      <c r="A3497" t="s">
        <v>654</v>
      </c>
      <c r="B3497" t="s">
        <v>366</v>
      </c>
      <c r="C3497">
        <v>7</v>
      </c>
      <c r="D3497">
        <v>1126030005392</v>
      </c>
      <c r="E3497" s="1">
        <v>46098</v>
      </c>
      <c r="F3497" s="1">
        <v>46100</v>
      </c>
      <c r="G3497">
        <v>890</v>
      </c>
      <c r="H3497" s="1">
        <f t="shared" si="270"/>
        <v>46105</v>
      </c>
      <c r="I3497" s="5">
        <f t="shared" si="274"/>
        <v>46253</v>
      </c>
      <c r="J3497" s="9" t="str">
        <f t="shared" si="271"/>
        <v>ค้างชำระ 1 - 30 วัน</v>
      </c>
      <c r="K3497" s="10">
        <f t="shared" si="272"/>
        <v>0</v>
      </c>
      <c r="L3497" t="str">
        <f t="shared" si="273"/>
        <v>ลูกหนี้ชั้นดี</v>
      </c>
    </row>
    <row r="3498" spans="1:12" x14ac:dyDescent="0.2">
      <c r="A3498" t="s">
        <v>1482</v>
      </c>
      <c r="B3498" t="s">
        <v>366</v>
      </c>
      <c r="C3498">
        <v>7</v>
      </c>
      <c r="D3498">
        <v>1126030005408</v>
      </c>
      <c r="E3498" s="1">
        <v>46094</v>
      </c>
      <c r="F3498" s="1">
        <v>46102</v>
      </c>
      <c r="G3498">
        <v>3780</v>
      </c>
      <c r="H3498" s="1">
        <f t="shared" si="270"/>
        <v>46101</v>
      </c>
      <c r="I3498" s="5">
        <f t="shared" si="274"/>
        <v>46253</v>
      </c>
      <c r="J3498" s="9" t="str">
        <f t="shared" si="271"/>
        <v>ค้างชำระ 1 - 30 วัน</v>
      </c>
      <c r="K3498" s="10">
        <f t="shared" si="272"/>
        <v>1</v>
      </c>
      <c r="L3498" t="str">
        <f t="shared" si="273"/>
        <v>ลูกหนี้ชั้นดี</v>
      </c>
    </row>
    <row r="3499" spans="1:12" x14ac:dyDescent="0.2">
      <c r="A3499" t="s">
        <v>635</v>
      </c>
      <c r="B3499" t="s">
        <v>366</v>
      </c>
      <c r="C3499">
        <v>7</v>
      </c>
      <c r="D3499">
        <v>1126030005415</v>
      </c>
      <c r="E3499" s="1">
        <v>46091</v>
      </c>
      <c r="F3499" s="1">
        <v>46113</v>
      </c>
      <c r="G3499">
        <v>120</v>
      </c>
      <c r="H3499" s="1">
        <f t="shared" si="270"/>
        <v>46098</v>
      </c>
      <c r="I3499" s="5">
        <f t="shared" si="274"/>
        <v>46253</v>
      </c>
      <c r="J3499" s="9" t="str">
        <f t="shared" si="271"/>
        <v>ชำระตรงเวลา</v>
      </c>
      <c r="K3499" s="10">
        <f t="shared" si="272"/>
        <v>15</v>
      </c>
      <c r="L3499" t="str">
        <f t="shared" si="273"/>
        <v>ลูกหนี้ชั้นดี</v>
      </c>
    </row>
    <row r="3500" spans="1:12" x14ac:dyDescent="0.2">
      <c r="A3500" t="s">
        <v>445</v>
      </c>
      <c r="B3500" t="s">
        <v>366</v>
      </c>
      <c r="C3500">
        <v>7</v>
      </c>
      <c r="D3500">
        <v>1126030005422</v>
      </c>
      <c r="E3500" s="1">
        <v>46094</v>
      </c>
      <c r="F3500" s="1">
        <v>46098</v>
      </c>
      <c r="G3500">
        <v>1680</v>
      </c>
      <c r="H3500" s="1">
        <f t="shared" si="270"/>
        <v>46101</v>
      </c>
      <c r="I3500" s="5">
        <f t="shared" si="274"/>
        <v>46253</v>
      </c>
      <c r="J3500" s="9" t="str">
        <f t="shared" si="271"/>
        <v>ชำระตรงเวลา</v>
      </c>
      <c r="K3500" s="10">
        <f t="shared" si="272"/>
        <v>0</v>
      </c>
      <c r="L3500" t="str">
        <f t="shared" si="273"/>
        <v>ลูกหนี้ชั้นดี</v>
      </c>
    </row>
    <row r="3501" spans="1:12" x14ac:dyDescent="0.2">
      <c r="A3501" t="s">
        <v>854</v>
      </c>
      <c r="B3501" t="s">
        <v>366</v>
      </c>
      <c r="C3501">
        <v>7</v>
      </c>
      <c r="D3501">
        <v>1126030005439</v>
      </c>
      <c r="E3501" s="1">
        <v>46094</v>
      </c>
      <c r="F3501" s="1">
        <v>46099</v>
      </c>
      <c r="G3501">
        <v>1500</v>
      </c>
      <c r="H3501" s="1">
        <f t="shared" si="270"/>
        <v>46101</v>
      </c>
      <c r="I3501" s="5">
        <f t="shared" si="274"/>
        <v>46253</v>
      </c>
      <c r="J3501" s="9" t="str">
        <f t="shared" si="271"/>
        <v>ชำระตรงเวลา</v>
      </c>
      <c r="K3501" s="10">
        <f t="shared" si="272"/>
        <v>0</v>
      </c>
      <c r="L3501" t="str">
        <f t="shared" si="273"/>
        <v>ลูกหนี้ชั้นดี</v>
      </c>
    </row>
    <row r="3502" spans="1:12" x14ac:dyDescent="0.2">
      <c r="A3502" t="s">
        <v>607</v>
      </c>
      <c r="B3502" t="s">
        <v>366</v>
      </c>
      <c r="C3502">
        <v>7</v>
      </c>
      <c r="D3502">
        <v>1126030005446</v>
      </c>
      <c r="E3502" s="1">
        <v>46093</v>
      </c>
      <c r="F3502" s="1">
        <v>46099</v>
      </c>
      <c r="G3502">
        <v>9135</v>
      </c>
      <c r="H3502" s="1">
        <f t="shared" si="270"/>
        <v>46100</v>
      </c>
      <c r="I3502" s="5">
        <f t="shared" si="274"/>
        <v>46253</v>
      </c>
      <c r="J3502" s="9" t="str">
        <f t="shared" si="271"/>
        <v>ชำระตรงเวลา</v>
      </c>
      <c r="K3502" s="10">
        <f t="shared" si="272"/>
        <v>0</v>
      </c>
      <c r="L3502" t="str">
        <f t="shared" si="273"/>
        <v>ลูกหนี้ชั้นดี</v>
      </c>
    </row>
    <row r="3503" spans="1:12" x14ac:dyDescent="0.2">
      <c r="A3503" t="s">
        <v>1908</v>
      </c>
      <c r="B3503" t="s">
        <v>366</v>
      </c>
      <c r="C3503">
        <v>15</v>
      </c>
      <c r="D3503">
        <v>1126030005460</v>
      </c>
      <c r="E3503" s="1">
        <v>46091</v>
      </c>
      <c r="F3503" s="1">
        <v>46091</v>
      </c>
      <c r="G3503">
        <v>1375</v>
      </c>
      <c r="H3503" s="1">
        <f t="shared" si="270"/>
        <v>46106</v>
      </c>
      <c r="I3503" s="5">
        <f t="shared" si="274"/>
        <v>46253</v>
      </c>
      <c r="J3503" s="9" t="str">
        <f t="shared" si="271"/>
        <v>ค้างชำระ 1 - 30 วัน</v>
      </c>
      <c r="K3503" s="10">
        <f t="shared" si="272"/>
        <v>0</v>
      </c>
      <c r="L3503" t="str">
        <f t="shared" si="273"/>
        <v>ลูกหนี้ชั้นดี</v>
      </c>
    </row>
    <row r="3504" spans="1:12" x14ac:dyDescent="0.2">
      <c r="A3504" t="s">
        <v>1364</v>
      </c>
      <c r="B3504" t="s">
        <v>366</v>
      </c>
      <c r="C3504">
        <v>7</v>
      </c>
      <c r="D3504">
        <v>1126030005477</v>
      </c>
      <c r="E3504" s="1">
        <v>46094</v>
      </c>
      <c r="F3504" s="1">
        <v>46106</v>
      </c>
      <c r="G3504">
        <v>650</v>
      </c>
      <c r="H3504" s="1">
        <f t="shared" si="270"/>
        <v>46101</v>
      </c>
      <c r="I3504" s="5">
        <f t="shared" si="274"/>
        <v>46253</v>
      </c>
      <c r="J3504" s="9" t="str">
        <f t="shared" si="271"/>
        <v>ชำระตรงเวลา</v>
      </c>
      <c r="K3504" s="10">
        <f t="shared" si="272"/>
        <v>5</v>
      </c>
      <c r="L3504" t="str">
        <f t="shared" si="273"/>
        <v>ลูกหนี้ชั้นดี</v>
      </c>
    </row>
    <row r="3505" spans="1:12" x14ac:dyDescent="0.2">
      <c r="A3505" t="s">
        <v>417</v>
      </c>
      <c r="B3505" t="s">
        <v>366</v>
      </c>
      <c r="C3505">
        <v>7</v>
      </c>
      <c r="D3505">
        <v>1126030005484</v>
      </c>
      <c r="E3505" s="1">
        <v>46093</v>
      </c>
      <c r="F3505" s="1">
        <v>46094</v>
      </c>
      <c r="G3505">
        <v>7358</v>
      </c>
      <c r="H3505" s="1">
        <f t="shared" si="270"/>
        <v>46100</v>
      </c>
      <c r="I3505" s="5">
        <f t="shared" si="274"/>
        <v>46253</v>
      </c>
      <c r="J3505" s="9" t="str">
        <f t="shared" si="271"/>
        <v>ชำระตรงเวลา</v>
      </c>
      <c r="K3505" s="10">
        <f t="shared" si="272"/>
        <v>0</v>
      </c>
      <c r="L3505" t="str">
        <f t="shared" si="273"/>
        <v>ลูกหนี้ชั้นดี</v>
      </c>
    </row>
    <row r="3506" spans="1:12" x14ac:dyDescent="0.2">
      <c r="A3506" t="s">
        <v>604</v>
      </c>
      <c r="B3506" t="s">
        <v>366</v>
      </c>
      <c r="C3506">
        <v>7</v>
      </c>
      <c r="D3506">
        <v>1126030005491</v>
      </c>
      <c r="E3506" s="1">
        <v>46091</v>
      </c>
      <c r="F3506" s="1">
        <v>46093</v>
      </c>
      <c r="G3506">
        <v>1259</v>
      </c>
      <c r="H3506" s="1">
        <f t="shared" si="270"/>
        <v>46098</v>
      </c>
      <c r="I3506" s="5">
        <f t="shared" si="274"/>
        <v>46253</v>
      </c>
      <c r="J3506" s="9" t="str">
        <f t="shared" si="271"/>
        <v>ชำระตรงเวลา</v>
      </c>
      <c r="K3506" s="10">
        <f t="shared" si="272"/>
        <v>0</v>
      </c>
      <c r="L3506" t="str">
        <f t="shared" si="273"/>
        <v>ลูกหนี้ชั้นดี</v>
      </c>
    </row>
    <row r="3507" spans="1:12" x14ac:dyDescent="0.2">
      <c r="A3507" t="s">
        <v>904</v>
      </c>
      <c r="B3507" t="s">
        <v>366</v>
      </c>
      <c r="C3507">
        <v>7</v>
      </c>
      <c r="D3507">
        <v>1126030005507</v>
      </c>
      <c r="E3507" s="1">
        <v>46091</v>
      </c>
      <c r="F3507" s="1">
        <v>46093</v>
      </c>
      <c r="G3507">
        <v>2190</v>
      </c>
      <c r="H3507" s="1">
        <f t="shared" si="270"/>
        <v>46098</v>
      </c>
      <c r="I3507" s="5">
        <f t="shared" si="274"/>
        <v>46253</v>
      </c>
      <c r="J3507" s="9" t="str">
        <f t="shared" si="271"/>
        <v>ค้างชำระ 1 - 30 วัน</v>
      </c>
      <c r="K3507" s="10">
        <f t="shared" si="272"/>
        <v>0</v>
      </c>
      <c r="L3507" t="str">
        <f t="shared" si="273"/>
        <v>ลูกหนี้ชั้นดี</v>
      </c>
    </row>
    <row r="3508" spans="1:12" x14ac:dyDescent="0.2">
      <c r="A3508" t="s">
        <v>904</v>
      </c>
      <c r="B3508" t="s">
        <v>366</v>
      </c>
      <c r="C3508">
        <v>30</v>
      </c>
      <c r="D3508">
        <v>1126030005514</v>
      </c>
      <c r="E3508" s="1">
        <v>46092</v>
      </c>
      <c r="F3508" s="1">
        <v>46136</v>
      </c>
      <c r="G3508">
        <v>3915</v>
      </c>
      <c r="H3508" s="1">
        <f t="shared" si="270"/>
        <v>46122</v>
      </c>
      <c r="I3508" s="5">
        <f t="shared" si="274"/>
        <v>46253</v>
      </c>
      <c r="J3508" s="9" t="str">
        <f t="shared" si="271"/>
        <v>ค้างชำระ 1 - 30 วัน</v>
      </c>
      <c r="K3508" s="10">
        <f t="shared" si="272"/>
        <v>14</v>
      </c>
      <c r="L3508" t="str">
        <f t="shared" si="273"/>
        <v>ลูกหนี้ชั้นดี</v>
      </c>
    </row>
    <row r="3509" spans="1:12" x14ac:dyDescent="0.2">
      <c r="A3509" t="s">
        <v>904</v>
      </c>
      <c r="B3509" t="s">
        <v>366</v>
      </c>
      <c r="C3509">
        <v>30</v>
      </c>
      <c r="D3509">
        <v>1126030005514</v>
      </c>
      <c r="E3509" s="1">
        <v>46092</v>
      </c>
      <c r="F3509" s="1">
        <v>46136</v>
      </c>
      <c r="G3509">
        <v>3915</v>
      </c>
      <c r="H3509" s="1">
        <f t="shared" si="270"/>
        <v>46122</v>
      </c>
      <c r="I3509" s="5">
        <f t="shared" si="274"/>
        <v>46253</v>
      </c>
      <c r="J3509" s="9" t="str">
        <f t="shared" si="271"/>
        <v>ชำระตรงเวลา</v>
      </c>
      <c r="K3509" s="10">
        <f t="shared" si="272"/>
        <v>14</v>
      </c>
      <c r="L3509" t="str">
        <f t="shared" si="273"/>
        <v>ลูกหนี้ชั้นดี</v>
      </c>
    </row>
    <row r="3510" spans="1:12" x14ac:dyDescent="0.2">
      <c r="A3510" t="s">
        <v>1909</v>
      </c>
      <c r="B3510" t="s">
        <v>366</v>
      </c>
      <c r="C3510">
        <v>7</v>
      </c>
      <c r="D3510">
        <v>1126030005521</v>
      </c>
      <c r="E3510" s="1">
        <v>46095</v>
      </c>
      <c r="F3510" s="1">
        <v>46100</v>
      </c>
      <c r="G3510">
        <v>660</v>
      </c>
      <c r="H3510" s="1">
        <f t="shared" si="270"/>
        <v>46102</v>
      </c>
      <c r="I3510" s="5">
        <f t="shared" si="274"/>
        <v>46253</v>
      </c>
      <c r="J3510" s="9" t="str">
        <f t="shared" si="271"/>
        <v>ชำระตรงเวลา</v>
      </c>
      <c r="K3510" s="10">
        <f t="shared" si="272"/>
        <v>0</v>
      </c>
      <c r="L3510" t="str">
        <f t="shared" si="273"/>
        <v>ลูกหนี้ชั้นดี</v>
      </c>
    </row>
    <row r="3511" spans="1:12" x14ac:dyDescent="0.2">
      <c r="A3511" t="s">
        <v>779</v>
      </c>
      <c r="B3511" t="s">
        <v>366</v>
      </c>
      <c r="C3511">
        <v>7</v>
      </c>
      <c r="D3511">
        <v>1126030005538</v>
      </c>
      <c r="E3511" s="1">
        <v>46095</v>
      </c>
      <c r="F3511" s="1">
        <v>46100</v>
      </c>
      <c r="G3511">
        <v>600</v>
      </c>
      <c r="H3511" s="1">
        <f t="shared" si="270"/>
        <v>46102</v>
      </c>
      <c r="I3511" s="5">
        <f t="shared" si="274"/>
        <v>46253</v>
      </c>
      <c r="J3511" s="9" t="str">
        <f t="shared" si="271"/>
        <v>ชำระตรงเวลา</v>
      </c>
      <c r="K3511" s="10">
        <f t="shared" si="272"/>
        <v>0</v>
      </c>
      <c r="L3511" t="str">
        <f t="shared" si="273"/>
        <v>ลูกหนี้ชั้นดี</v>
      </c>
    </row>
    <row r="3512" spans="1:12" x14ac:dyDescent="0.2">
      <c r="A3512" t="s">
        <v>1910</v>
      </c>
      <c r="B3512" t="s">
        <v>366</v>
      </c>
      <c r="C3512">
        <v>15</v>
      </c>
      <c r="D3512">
        <v>1126030005545</v>
      </c>
      <c r="E3512" s="1">
        <v>46091</v>
      </c>
      <c r="F3512" s="1">
        <v>46091</v>
      </c>
      <c r="G3512">
        <v>1600</v>
      </c>
      <c r="H3512" s="1">
        <f t="shared" si="270"/>
        <v>46106</v>
      </c>
      <c r="I3512" s="5">
        <f t="shared" si="274"/>
        <v>46253</v>
      </c>
      <c r="J3512" s="9" t="str">
        <f t="shared" si="271"/>
        <v>ชำระตรงเวลา</v>
      </c>
      <c r="K3512" s="10">
        <f t="shared" si="272"/>
        <v>0</v>
      </c>
      <c r="L3512" t="str">
        <f t="shared" si="273"/>
        <v>ลูกหนี้ชั้นดี</v>
      </c>
    </row>
    <row r="3513" spans="1:12" x14ac:dyDescent="0.2">
      <c r="A3513" t="s">
        <v>587</v>
      </c>
      <c r="B3513" t="s">
        <v>366</v>
      </c>
      <c r="C3513">
        <v>7</v>
      </c>
      <c r="D3513">
        <v>1126030005682</v>
      </c>
      <c r="E3513" s="1">
        <v>46097</v>
      </c>
      <c r="F3513" s="1">
        <v>46104</v>
      </c>
      <c r="G3513">
        <v>2420</v>
      </c>
      <c r="H3513" s="1">
        <f t="shared" si="270"/>
        <v>46104</v>
      </c>
      <c r="I3513" s="5">
        <f t="shared" si="274"/>
        <v>46253</v>
      </c>
      <c r="J3513" s="9" t="str">
        <f t="shared" si="271"/>
        <v>ชำระตรงเวลา</v>
      </c>
      <c r="K3513" s="10">
        <f t="shared" si="272"/>
        <v>0</v>
      </c>
      <c r="L3513" t="str">
        <f t="shared" si="273"/>
        <v>ลูกหนี้ชั้นดี</v>
      </c>
    </row>
    <row r="3514" spans="1:12" x14ac:dyDescent="0.2">
      <c r="A3514" t="s">
        <v>587</v>
      </c>
      <c r="B3514" t="s">
        <v>366</v>
      </c>
      <c r="C3514">
        <v>7</v>
      </c>
      <c r="D3514">
        <v>1126030005682</v>
      </c>
      <c r="E3514" s="1">
        <v>46097</v>
      </c>
      <c r="F3514" s="1">
        <v>46104</v>
      </c>
      <c r="G3514">
        <v>2420</v>
      </c>
      <c r="H3514" s="1">
        <f t="shared" si="270"/>
        <v>46104</v>
      </c>
      <c r="I3514" s="5">
        <f t="shared" si="274"/>
        <v>46253</v>
      </c>
      <c r="J3514" s="9" t="str">
        <f t="shared" si="271"/>
        <v>ชำระตรงเวลา</v>
      </c>
      <c r="K3514" s="10">
        <f t="shared" si="272"/>
        <v>0</v>
      </c>
      <c r="L3514" t="str">
        <f t="shared" si="273"/>
        <v>ลูกหนี้ชั้นดี</v>
      </c>
    </row>
    <row r="3515" spans="1:12" x14ac:dyDescent="0.2">
      <c r="A3515" t="s">
        <v>587</v>
      </c>
      <c r="B3515" t="s">
        <v>366</v>
      </c>
      <c r="C3515">
        <v>7</v>
      </c>
      <c r="D3515">
        <v>1126030005682</v>
      </c>
      <c r="E3515" s="1">
        <v>46097</v>
      </c>
      <c r="F3515" s="1">
        <v>46104</v>
      </c>
      <c r="G3515">
        <v>2420</v>
      </c>
      <c r="H3515" s="1">
        <f t="shared" si="270"/>
        <v>46104</v>
      </c>
      <c r="I3515" s="5">
        <f t="shared" si="274"/>
        <v>46253</v>
      </c>
      <c r="J3515" s="9" t="str">
        <f t="shared" si="271"/>
        <v>ชำระตรงเวลา</v>
      </c>
      <c r="K3515" s="10">
        <f t="shared" si="272"/>
        <v>0</v>
      </c>
      <c r="L3515" t="str">
        <f t="shared" si="273"/>
        <v>ลูกหนี้ชั้นดี</v>
      </c>
    </row>
    <row r="3516" spans="1:12" x14ac:dyDescent="0.2">
      <c r="A3516" t="s">
        <v>587</v>
      </c>
      <c r="B3516" t="s">
        <v>366</v>
      </c>
      <c r="C3516">
        <v>7</v>
      </c>
      <c r="D3516">
        <v>1126030005699</v>
      </c>
      <c r="E3516" s="1">
        <v>46097</v>
      </c>
      <c r="F3516" s="1">
        <v>46098</v>
      </c>
      <c r="G3516">
        <v>426</v>
      </c>
      <c r="H3516" s="1">
        <f t="shared" si="270"/>
        <v>46104</v>
      </c>
      <c r="I3516" s="5">
        <f t="shared" si="274"/>
        <v>46253</v>
      </c>
      <c r="J3516" s="9" t="str">
        <f t="shared" si="271"/>
        <v>ค้างชำระ 1 - 30 วัน</v>
      </c>
      <c r="K3516" s="10">
        <f t="shared" si="272"/>
        <v>0</v>
      </c>
      <c r="L3516" t="str">
        <f t="shared" si="273"/>
        <v>ลูกหนี้ชั้นดี</v>
      </c>
    </row>
    <row r="3517" spans="1:12" x14ac:dyDescent="0.2">
      <c r="A3517" t="s">
        <v>845</v>
      </c>
      <c r="B3517" t="s">
        <v>366</v>
      </c>
      <c r="C3517">
        <v>7</v>
      </c>
      <c r="D3517">
        <v>1126030005705</v>
      </c>
      <c r="E3517" s="1">
        <v>46097</v>
      </c>
      <c r="F3517" s="1">
        <v>46112</v>
      </c>
      <c r="G3517">
        <v>5400</v>
      </c>
      <c r="H3517" s="1">
        <f t="shared" si="270"/>
        <v>46104</v>
      </c>
      <c r="I3517" s="5">
        <f t="shared" si="274"/>
        <v>46253</v>
      </c>
      <c r="J3517" s="9" t="str">
        <f t="shared" si="271"/>
        <v>ชำระตรงเวลา</v>
      </c>
      <c r="K3517" s="10">
        <f t="shared" si="272"/>
        <v>8</v>
      </c>
      <c r="L3517" t="str">
        <f t="shared" si="273"/>
        <v>ลูกหนี้ชั้นดี</v>
      </c>
    </row>
    <row r="3518" spans="1:12" x14ac:dyDescent="0.2">
      <c r="A3518" t="s">
        <v>504</v>
      </c>
      <c r="B3518" t="s">
        <v>366</v>
      </c>
      <c r="C3518">
        <v>15</v>
      </c>
      <c r="D3518">
        <v>1126030005712</v>
      </c>
      <c r="E3518" s="1">
        <v>46091</v>
      </c>
      <c r="F3518" s="1">
        <v>46102</v>
      </c>
      <c r="G3518">
        <v>53632</v>
      </c>
      <c r="H3518" s="1">
        <f t="shared" si="270"/>
        <v>46106</v>
      </c>
      <c r="I3518" s="5">
        <f t="shared" si="274"/>
        <v>46253</v>
      </c>
      <c r="J3518" s="9" t="str">
        <f t="shared" si="271"/>
        <v>ชำระตรงเวลา</v>
      </c>
      <c r="K3518" s="10">
        <f t="shared" si="272"/>
        <v>0</v>
      </c>
      <c r="L3518" t="str">
        <f t="shared" si="273"/>
        <v>ลูกหนี้ชั้นดี</v>
      </c>
    </row>
    <row r="3519" spans="1:12" x14ac:dyDescent="0.2">
      <c r="A3519" t="s">
        <v>506</v>
      </c>
      <c r="B3519" t="s">
        <v>366</v>
      </c>
      <c r="C3519">
        <v>7</v>
      </c>
      <c r="D3519">
        <v>1126030005729</v>
      </c>
      <c r="E3519" s="1">
        <v>46093</v>
      </c>
      <c r="F3519" s="1">
        <v>46094</v>
      </c>
      <c r="G3519">
        <v>8540</v>
      </c>
      <c r="H3519" s="1">
        <f t="shared" si="270"/>
        <v>46100</v>
      </c>
      <c r="I3519" s="5">
        <f t="shared" si="274"/>
        <v>46253</v>
      </c>
      <c r="J3519" s="9" t="str">
        <f t="shared" si="271"/>
        <v>ชำระตรงเวลา</v>
      </c>
      <c r="K3519" s="10">
        <f t="shared" si="272"/>
        <v>0</v>
      </c>
      <c r="L3519" t="str">
        <f t="shared" si="273"/>
        <v>ลูกหนี้ชั้นดี</v>
      </c>
    </row>
    <row r="3520" spans="1:12" x14ac:dyDescent="0.2">
      <c r="A3520" t="s">
        <v>1470</v>
      </c>
      <c r="B3520" t="s">
        <v>366</v>
      </c>
      <c r="C3520">
        <v>7</v>
      </c>
      <c r="D3520">
        <v>1126030005736</v>
      </c>
      <c r="E3520" s="1">
        <v>46095</v>
      </c>
      <c r="F3520" s="1">
        <v>46097</v>
      </c>
      <c r="G3520">
        <v>3246</v>
      </c>
      <c r="H3520" s="1">
        <f t="shared" si="270"/>
        <v>46102</v>
      </c>
      <c r="I3520" s="5">
        <f t="shared" si="274"/>
        <v>46253</v>
      </c>
      <c r="J3520" s="9" t="str">
        <f t="shared" si="271"/>
        <v>ชำระตรงเวลา</v>
      </c>
      <c r="K3520" s="10">
        <f t="shared" si="272"/>
        <v>0</v>
      </c>
      <c r="L3520" t="str">
        <f t="shared" si="273"/>
        <v>ลูกหนี้ชั้นดี</v>
      </c>
    </row>
    <row r="3521" spans="1:12" x14ac:dyDescent="0.2">
      <c r="A3521" t="s">
        <v>502</v>
      </c>
      <c r="B3521" t="s">
        <v>366</v>
      </c>
      <c r="C3521">
        <v>7</v>
      </c>
      <c r="D3521">
        <v>1126030005743</v>
      </c>
      <c r="E3521" s="1">
        <v>46095</v>
      </c>
      <c r="F3521" s="1">
        <v>46099</v>
      </c>
      <c r="G3521">
        <v>3705</v>
      </c>
      <c r="H3521" s="1">
        <f t="shared" si="270"/>
        <v>46102</v>
      </c>
      <c r="I3521" s="5">
        <f t="shared" si="274"/>
        <v>46253</v>
      </c>
      <c r="J3521" s="9" t="str">
        <f t="shared" si="271"/>
        <v>ชำระตรงเวลา</v>
      </c>
      <c r="K3521" s="10">
        <f t="shared" si="272"/>
        <v>0</v>
      </c>
      <c r="L3521" t="str">
        <f t="shared" si="273"/>
        <v>ลูกหนี้ชั้นดี</v>
      </c>
    </row>
    <row r="3522" spans="1:12" x14ac:dyDescent="0.2">
      <c r="A3522" t="s">
        <v>790</v>
      </c>
      <c r="B3522" t="s">
        <v>366</v>
      </c>
      <c r="C3522">
        <v>7</v>
      </c>
      <c r="D3522">
        <v>1126030005750</v>
      </c>
      <c r="E3522" s="1">
        <v>46095</v>
      </c>
      <c r="F3522" s="1">
        <v>46099</v>
      </c>
      <c r="G3522">
        <v>6290</v>
      </c>
      <c r="H3522" s="1">
        <f t="shared" ref="H3522:H3585" si="275">E3522+C3522</f>
        <v>46102</v>
      </c>
      <c r="I3522" s="5">
        <f t="shared" si="274"/>
        <v>46253</v>
      </c>
      <c r="J3522" s="9" t="str">
        <f t="shared" ref="J3522:J3585" si="276">IF(K3523&lt;=0, "ชำระตรงเวลา", IF(K3523&lt;=30, "ค้างชำระ 1 - 30 วัน", IF(K3523&lt;=60, "ค้างชำระ 31 - 60 วัน", IF(K3523&lt;=90, "ค้างชำระ 61 - 90 วัน", "ค้างชำระเกิน 90 วัน"))))</f>
        <v>ชำระตรงเวลา</v>
      </c>
      <c r="K3522" s="10">
        <f t="shared" ref="K3522:K3585" si="277">IF(OR(F3522="",F3522="(ว่าง)"), MAX(0,I3521-H3522), MAX(0,F3522-H3522))</f>
        <v>0</v>
      </c>
      <c r="L3522" t="str">
        <f t="shared" ref="L3522:L3585" si="278">IF(K3522&lt;=30, "ลูกหนี้ชั้นดี", IF(K3522&lt;=90, "ลูกหนี้เฝ้าติดตาม", "ลูกหนี้ด้อยคุณภาพ (NPL)"))</f>
        <v>ลูกหนี้ชั้นดี</v>
      </c>
    </row>
    <row r="3523" spans="1:12" x14ac:dyDescent="0.2">
      <c r="A3523" t="s">
        <v>790</v>
      </c>
      <c r="B3523" t="s">
        <v>366</v>
      </c>
      <c r="C3523">
        <v>7</v>
      </c>
      <c r="D3523">
        <v>1126030005750</v>
      </c>
      <c r="E3523" s="1">
        <v>46095</v>
      </c>
      <c r="F3523" s="1">
        <v>46099</v>
      </c>
      <c r="G3523">
        <v>6290</v>
      </c>
      <c r="H3523" s="1">
        <f t="shared" si="275"/>
        <v>46102</v>
      </c>
      <c r="I3523" s="5">
        <f t="shared" si="274"/>
        <v>46253</v>
      </c>
      <c r="J3523" s="9" t="str">
        <f t="shared" si="276"/>
        <v>ชำระตรงเวลา</v>
      </c>
      <c r="K3523" s="10">
        <f t="shared" si="277"/>
        <v>0</v>
      </c>
      <c r="L3523" t="str">
        <f t="shared" si="278"/>
        <v>ลูกหนี้ชั้นดี</v>
      </c>
    </row>
    <row r="3524" spans="1:12" x14ac:dyDescent="0.2">
      <c r="A3524" t="s">
        <v>1470</v>
      </c>
      <c r="B3524" t="s">
        <v>366</v>
      </c>
      <c r="C3524">
        <v>7</v>
      </c>
      <c r="D3524">
        <v>1126030005767</v>
      </c>
      <c r="E3524" s="1">
        <v>46094</v>
      </c>
      <c r="F3524" s="1">
        <v>46099</v>
      </c>
      <c r="G3524">
        <v>1480</v>
      </c>
      <c r="H3524" s="1">
        <f t="shared" si="275"/>
        <v>46101</v>
      </c>
      <c r="I3524" s="5">
        <f t="shared" ref="I3524:I3587" si="279">I3523</f>
        <v>46253</v>
      </c>
      <c r="J3524" s="9" t="str">
        <f t="shared" si="276"/>
        <v>ชำระตรงเวลา</v>
      </c>
      <c r="K3524" s="10">
        <f t="shared" si="277"/>
        <v>0</v>
      </c>
      <c r="L3524" t="str">
        <f t="shared" si="278"/>
        <v>ลูกหนี้ชั้นดี</v>
      </c>
    </row>
    <row r="3525" spans="1:12" x14ac:dyDescent="0.2">
      <c r="A3525" t="s">
        <v>1470</v>
      </c>
      <c r="B3525" t="s">
        <v>366</v>
      </c>
      <c r="C3525">
        <v>7</v>
      </c>
      <c r="D3525">
        <v>1126030005767</v>
      </c>
      <c r="E3525" s="1">
        <v>46094</v>
      </c>
      <c r="F3525" s="1">
        <v>46099</v>
      </c>
      <c r="G3525">
        <v>1480</v>
      </c>
      <c r="H3525" s="1">
        <f t="shared" si="275"/>
        <v>46101</v>
      </c>
      <c r="I3525" s="5">
        <f t="shared" si="279"/>
        <v>46253</v>
      </c>
      <c r="J3525" s="9" t="str">
        <f t="shared" si="276"/>
        <v>ชำระตรงเวลา</v>
      </c>
      <c r="K3525" s="10">
        <f t="shared" si="277"/>
        <v>0</v>
      </c>
      <c r="L3525" t="str">
        <f t="shared" si="278"/>
        <v>ลูกหนี้ชั้นดี</v>
      </c>
    </row>
    <row r="3526" spans="1:12" x14ac:dyDescent="0.2">
      <c r="A3526" t="s">
        <v>459</v>
      </c>
      <c r="B3526" t="s">
        <v>366</v>
      </c>
      <c r="C3526">
        <v>7</v>
      </c>
      <c r="D3526">
        <v>1126030005774</v>
      </c>
      <c r="E3526" s="1">
        <v>46094</v>
      </c>
      <c r="F3526" s="1">
        <v>46099</v>
      </c>
      <c r="G3526">
        <v>2355</v>
      </c>
      <c r="H3526" s="1">
        <f t="shared" si="275"/>
        <v>46101</v>
      </c>
      <c r="I3526" s="5">
        <f t="shared" si="279"/>
        <v>46253</v>
      </c>
      <c r="J3526" s="9" t="str">
        <f t="shared" si="276"/>
        <v>ค้างชำระ 1 - 30 วัน</v>
      </c>
      <c r="K3526" s="10">
        <f t="shared" si="277"/>
        <v>0</v>
      </c>
      <c r="L3526" t="str">
        <f t="shared" si="278"/>
        <v>ลูกหนี้ชั้นดี</v>
      </c>
    </row>
    <row r="3527" spans="1:12" x14ac:dyDescent="0.2">
      <c r="A3527" t="s">
        <v>1868</v>
      </c>
      <c r="B3527" t="s">
        <v>366</v>
      </c>
      <c r="C3527">
        <v>30</v>
      </c>
      <c r="D3527">
        <v>1126030005781</v>
      </c>
      <c r="E3527" s="1">
        <v>46097</v>
      </c>
      <c r="F3527" s="1">
        <v>46141</v>
      </c>
      <c r="G3527">
        <v>825</v>
      </c>
      <c r="H3527" s="1">
        <f t="shared" si="275"/>
        <v>46127</v>
      </c>
      <c r="I3527" s="5">
        <f t="shared" si="279"/>
        <v>46253</v>
      </c>
      <c r="J3527" s="9" t="str">
        <f t="shared" si="276"/>
        <v>ชำระตรงเวลา</v>
      </c>
      <c r="K3527" s="10">
        <f t="shared" si="277"/>
        <v>14</v>
      </c>
      <c r="L3527" t="str">
        <f t="shared" si="278"/>
        <v>ลูกหนี้ชั้นดี</v>
      </c>
    </row>
    <row r="3528" spans="1:12" x14ac:dyDescent="0.2">
      <c r="A3528" t="s">
        <v>810</v>
      </c>
      <c r="B3528" t="s">
        <v>366</v>
      </c>
      <c r="C3528">
        <v>7</v>
      </c>
      <c r="D3528">
        <v>1126030005798</v>
      </c>
      <c r="E3528" s="1">
        <v>46092</v>
      </c>
      <c r="F3528" s="1">
        <v>46097</v>
      </c>
      <c r="G3528">
        <v>1740</v>
      </c>
      <c r="H3528" s="1">
        <f t="shared" si="275"/>
        <v>46099</v>
      </c>
      <c r="I3528" s="5">
        <f t="shared" si="279"/>
        <v>46253</v>
      </c>
      <c r="J3528" s="9" t="str">
        <f t="shared" si="276"/>
        <v>ชำระตรงเวลา</v>
      </c>
      <c r="K3528" s="10">
        <f t="shared" si="277"/>
        <v>0</v>
      </c>
      <c r="L3528" t="str">
        <f t="shared" si="278"/>
        <v>ลูกหนี้ชั้นดี</v>
      </c>
    </row>
    <row r="3529" spans="1:12" x14ac:dyDescent="0.2">
      <c r="A3529" t="s">
        <v>829</v>
      </c>
      <c r="B3529" t="s">
        <v>366</v>
      </c>
      <c r="C3529">
        <v>7</v>
      </c>
      <c r="D3529">
        <v>1126030005804</v>
      </c>
      <c r="E3529" s="1">
        <v>46097</v>
      </c>
      <c r="F3529" s="1">
        <v>46099</v>
      </c>
      <c r="G3529">
        <v>4850</v>
      </c>
      <c r="H3529" s="1">
        <f t="shared" si="275"/>
        <v>46104</v>
      </c>
      <c r="I3529" s="5">
        <f t="shared" si="279"/>
        <v>46253</v>
      </c>
      <c r="J3529" s="9" t="str">
        <f t="shared" si="276"/>
        <v>ชำระตรงเวลา</v>
      </c>
      <c r="K3529" s="10">
        <f t="shared" si="277"/>
        <v>0</v>
      </c>
      <c r="L3529" t="str">
        <f t="shared" si="278"/>
        <v>ลูกหนี้ชั้นดี</v>
      </c>
    </row>
    <row r="3530" spans="1:12" x14ac:dyDescent="0.2">
      <c r="A3530" t="s">
        <v>949</v>
      </c>
      <c r="B3530" t="s">
        <v>366</v>
      </c>
      <c r="C3530">
        <v>7</v>
      </c>
      <c r="D3530">
        <v>1126030005811</v>
      </c>
      <c r="E3530" s="1">
        <v>46093</v>
      </c>
      <c r="F3530" s="1">
        <v>46094</v>
      </c>
      <c r="G3530">
        <v>2625</v>
      </c>
      <c r="H3530" s="1">
        <f t="shared" si="275"/>
        <v>46100</v>
      </c>
      <c r="I3530" s="5">
        <f t="shared" si="279"/>
        <v>46253</v>
      </c>
      <c r="J3530" s="9" t="str">
        <f t="shared" si="276"/>
        <v>ชำระตรงเวลา</v>
      </c>
      <c r="K3530" s="10">
        <f t="shared" si="277"/>
        <v>0</v>
      </c>
      <c r="L3530" t="str">
        <f t="shared" si="278"/>
        <v>ลูกหนี้ชั้นดี</v>
      </c>
    </row>
    <row r="3531" spans="1:12" x14ac:dyDescent="0.2">
      <c r="A3531" t="s">
        <v>949</v>
      </c>
      <c r="B3531" t="s">
        <v>366</v>
      </c>
      <c r="C3531">
        <v>7</v>
      </c>
      <c r="D3531">
        <v>1126030005811</v>
      </c>
      <c r="E3531" s="1">
        <v>46093</v>
      </c>
      <c r="F3531" s="1">
        <v>46094</v>
      </c>
      <c r="G3531">
        <v>2625</v>
      </c>
      <c r="H3531" s="1">
        <f t="shared" si="275"/>
        <v>46100</v>
      </c>
      <c r="I3531" s="5">
        <f t="shared" si="279"/>
        <v>46253</v>
      </c>
      <c r="J3531" s="9" t="str">
        <f t="shared" si="276"/>
        <v>ชำระตรงเวลา</v>
      </c>
      <c r="K3531" s="10">
        <f t="shared" si="277"/>
        <v>0</v>
      </c>
      <c r="L3531" t="str">
        <f t="shared" si="278"/>
        <v>ลูกหนี้ชั้นดี</v>
      </c>
    </row>
    <row r="3532" spans="1:12" x14ac:dyDescent="0.2">
      <c r="A3532" t="s">
        <v>1911</v>
      </c>
      <c r="B3532" t="s">
        <v>366</v>
      </c>
      <c r="C3532">
        <v>15</v>
      </c>
      <c r="D3532">
        <v>1126030005828</v>
      </c>
      <c r="E3532" s="1">
        <v>46093</v>
      </c>
      <c r="F3532" s="1">
        <v>46099</v>
      </c>
      <c r="G3532">
        <v>1000</v>
      </c>
      <c r="H3532" s="1">
        <f t="shared" si="275"/>
        <v>46108</v>
      </c>
      <c r="I3532" s="5">
        <f t="shared" si="279"/>
        <v>46253</v>
      </c>
      <c r="J3532" s="9" t="str">
        <f t="shared" si="276"/>
        <v>ชำระตรงเวลา</v>
      </c>
      <c r="K3532" s="10">
        <f t="shared" si="277"/>
        <v>0</v>
      </c>
      <c r="L3532" t="str">
        <f t="shared" si="278"/>
        <v>ลูกหนี้ชั้นดี</v>
      </c>
    </row>
    <row r="3533" spans="1:12" x14ac:dyDescent="0.2">
      <c r="A3533" t="s">
        <v>637</v>
      </c>
      <c r="B3533" t="s">
        <v>366</v>
      </c>
      <c r="C3533">
        <v>7</v>
      </c>
      <c r="D3533">
        <v>1126030005842</v>
      </c>
      <c r="E3533" s="1">
        <v>46094</v>
      </c>
      <c r="F3533" s="1">
        <v>46097</v>
      </c>
      <c r="G3533">
        <v>815</v>
      </c>
      <c r="H3533" s="1">
        <f t="shared" si="275"/>
        <v>46101</v>
      </c>
      <c r="I3533" s="5">
        <f t="shared" si="279"/>
        <v>46253</v>
      </c>
      <c r="J3533" s="9" t="str">
        <f t="shared" si="276"/>
        <v>ชำระตรงเวลา</v>
      </c>
      <c r="K3533" s="10">
        <f t="shared" si="277"/>
        <v>0</v>
      </c>
      <c r="L3533" t="str">
        <f t="shared" si="278"/>
        <v>ลูกหนี้ชั้นดี</v>
      </c>
    </row>
    <row r="3534" spans="1:12" x14ac:dyDescent="0.2">
      <c r="A3534" t="s">
        <v>637</v>
      </c>
      <c r="B3534" t="s">
        <v>366</v>
      </c>
      <c r="C3534">
        <v>7</v>
      </c>
      <c r="D3534">
        <v>1126030005842</v>
      </c>
      <c r="E3534" s="1">
        <v>46094</v>
      </c>
      <c r="F3534" s="1">
        <v>46097</v>
      </c>
      <c r="G3534">
        <v>815</v>
      </c>
      <c r="H3534" s="1">
        <f t="shared" si="275"/>
        <v>46101</v>
      </c>
      <c r="I3534" s="5">
        <f t="shared" si="279"/>
        <v>46253</v>
      </c>
      <c r="J3534" s="9" t="str">
        <f t="shared" si="276"/>
        <v>ชำระตรงเวลา</v>
      </c>
      <c r="K3534" s="10">
        <f t="shared" si="277"/>
        <v>0</v>
      </c>
      <c r="L3534" t="str">
        <f t="shared" si="278"/>
        <v>ลูกหนี้ชั้นดี</v>
      </c>
    </row>
    <row r="3535" spans="1:12" x14ac:dyDescent="0.2">
      <c r="A3535" t="s">
        <v>637</v>
      </c>
      <c r="B3535" t="s">
        <v>366</v>
      </c>
      <c r="C3535">
        <v>7</v>
      </c>
      <c r="D3535">
        <v>1126030005842</v>
      </c>
      <c r="E3535" s="1">
        <v>46094</v>
      </c>
      <c r="F3535" s="1">
        <v>46097</v>
      </c>
      <c r="G3535">
        <v>815</v>
      </c>
      <c r="H3535" s="1">
        <f t="shared" si="275"/>
        <v>46101</v>
      </c>
      <c r="I3535" s="5">
        <f t="shared" si="279"/>
        <v>46253</v>
      </c>
      <c r="J3535" s="9" t="str">
        <f t="shared" si="276"/>
        <v>ชำระตรงเวลา</v>
      </c>
      <c r="K3535" s="10">
        <f t="shared" si="277"/>
        <v>0</v>
      </c>
      <c r="L3535" t="str">
        <f t="shared" si="278"/>
        <v>ลูกหนี้ชั้นดี</v>
      </c>
    </row>
    <row r="3536" spans="1:12" x14ac:dyDescent="0.2">
      <c r="A3536" t="s">
        <v>637</v>
      </c>
      <c r="B3536" t="s">
        <v>366</v>
      </c>
      <c r="C3536">
        <v>7</v>
      </c>
      <c r="D3536">
        <v>1126030005842</v>
      </c>
      <c r="E3536" s="1">
        <v>46094</v>
      </c>
      <c r="F3536" s="1">
        <v>46097</v>
      </c>
      <c r="G3536">
        <v>815</v>
      </c>
      <c r="H3536" s="1">
        <f t="shared" si="275"/>
        <v>46101</v>
      </c>
      <c r="I3536" s="5">
        <f t="shared" si="279"/>
        <v>46253</v>
      </c>
      <c r="J3536" s="9" t="str">
        <f t="shared" si="276"/>
        <v>ชำระตรงเวลา</v>
      </c>
      <c r="K3536" s="10">
        <f t="shared" si="277"/>
        <v>0</v>
      </c>
      <c r="L3536" t="str">
        <f t="shared" si="278"/>
        <v>ลูกหนี้ชั้นดี</v>
      </c>
    </row>
    <row r="3537" spans="1:12" x14ac:dyDescent="0.2">
      <c r="A3537" t="s">
        <v>637</v>
      </c>
      <c r="B3537" t="s">
        <v>366</v>
      </c>
      <c r="C3537">
        <v>7</v>
      </c>
      <c r="D3537">
        <v>1126030005842</v>
      </c>
      <c r="E3537" s="1">
        <v>46094</v>
      </c>
      <c r="F3537" s="1">
        <v>46097</v>
      </c>
      <c r="G3537">
        <v>815</v>
      </c>
      <c r="H3537" s="1">
        <f t="shared" si="275"/>
        <v>46101</v>
      </c>
      <c r="I3537" s="5">
        <f t="shared" si="279"/>
        <v>46253</v>
      </c>
      <c r="J3537" s="9" t="str">
        <f t="shared" si="276"/>
        <v>ชำระตรงเวลา</v>
      </c>
      <c r="K3537" s="10">
        <f t="shared" si="277"/>
        <v>0</v>
      </c>
      <c r="L3537" t="str">
        <f t="shared" si="278"/>
        <v>ลูกหนี้ชั้นดี</v>
      </c>
    </row>
    <row r="3538" spans="1:12" x14ac:dyDescent="0.2">
      <c r="A3538" t="s">
        <v>791</v>
      </c>
      <c r="B3538" t="s">
        <v>366</v>
      </c>
      <c r="C3538">
        <v>7</v>
      </c>
      <c r="D3538">
        <v>1126030005859</v>
      </c>
      <c r="E3538" s="1">
        <v>46095</v>
      </c>
      <c r="F3538" s="1">
        <v>46097</v>
      </c>
      <c r="G3538">
        <v>7555</v>
      </c>
      <c r="H3538" s="1">
        <f t="shared" si="275"/>
        <v>46102</v>
      </c>
      <c r="I3538" s="5">
        <f t="shared" si="279"/>
        <v>46253</v>
      </c>
      <c r="J3538" s="9" t="str">
        <f t="shared" si="276"/>
        <v>ค้างชำระ 1 - 30 วัน</v>
      </c>
      <c r="K3538" s="10">
        <f t="shared" si="277"/>
        <v>0</v>
      </c>
      <c r="L3538" t="str">
        <f t="shared" si="278"/>
        <v>ลูกหนี้ชั้นดี</v>
      </c>
    </row>
    <row r="3539" spans="1:12" x14ac:dyDescent="0.2">
      <c r="A3539" t="s">
        <v>773</v>
      </c>
      <c r="B3539" t="s">
        <v>366</v>
      </c>
      <c r="C3539">
        <v>7</v>
      </c>
      <c r="D3539">
        <v>1126030005866</v>
      </c>
      <c r="E3539" s="1">
        <v>46095</v>
      </c>
      <c r="F3539" s="1">
        <v>46105</v>
      </c>
      <c r="G3539">
        <v>1570</v>
      </c>
      <c r="H3539" s="1">
        <f t="shared" si="275"/>
        <v>46102</v>
      </c>
      <c r="I3539" s="5">
        <f t="shared" si="279"/>
        <v>46253</v>
      </c>
      <c r="J3539" s="9" t="str">
        <f t="shared" si="276"/>
        <v>ค้างชำระ 1 - 30 วัน</v>
      </c>
      <c r="K3539" s="10">
        <f t="shared" si="277"/>
        <v>3</v>
      </c>
      <c r="L3539" t="str">
        <f t="shared" si="278"/>
        <v>ลูกหนี้ชั้นดี</v>
      </c>
    </row>
    <row r="3540" spans="1:12" x14ac:dyDescent="0.2">
      <c r="A3540" t="s">
        <v>773</v>
      </c>
      <c r="B3540" t="s">
        <v>366</v>
      </c>
      <c r="C3540">
        <v>7</v>
      </c>
      <c r="D3540">
        <v>1126030005866</v>
      </c>
      <c r="E3540" s="1">
        <v>46095</v>
      </c>
      <c r="F3540" s="1">
        <v>46105</v>
      </c>
      <c r="G3540">
        <v>1570</v>
      </c>
      <c r="H3540" s="1">
        <f t="shared" si="275"/>
        <v>46102</v>
      </c>
      <c r="I3540" s="5">
        <f t="shared" si="279"/>
        <v>46253</v>
      </c>
      <c r="J3540" s="9" t="str">
        <f t="shared" si="276"/>
        <v>ชำระตรงเวลา</v>
      </c>
      <c r="K3540" s="10">
        <f t="shared" si="277"/>
        <v>3</v>
      </c>
      <c r="L3540" t="str">
        <f t="shared" si="278"/>
        <v>ลูกหนี้ชั้นดี</v>
      </c>
    </row>
    <row r="3541" spans="1:12" x14ac:dyDescent="0.2">
      <c r="A3541" t="s">
        <v>1912</v>
      </c>
      <c r="B3541" t="s">
        <v>366</v>
      </c>
      <c r="C3541">
        <v>7</v>
      </c>
      <c r="D3541">
        <v>1126030005873</v>
      </c>
      <c r="E3541" s="1">
        <v>46092</v>
      </c>
      <c r="F3541" s="1">
        <v>46094</v>
      </c>
      <c r="G3541">
        <v>2570</v>
      </c>
      <c r="H3541" s="1">
        <f t="shared" si="275"/>
        <v>46099</v>
      </c>
      <c r="I3541" s="5">
        <f t="shared" si="279"/>
        <v>46253</v>
      </c>
      <c r="J3541" s="9" t="str">
        <f t="shared" si="276"/>
        <v>ชำระตรงเวลา</v>
      </c>
      <c r="K3541" s="10">
        <f t="shared" si="277"/>
        <v>0</v>
      </c>
      <c r="L3541" t="str">
        <f t="shared" si="278"/>
        <v>ลูกหนี้ชั้นดี</v>
      </c>
    </row>
    <row r="3542" spans="1:12" x14ac:dyDescent="0.2">
      <c r="A3542" t="s">
        <v>1912</v>
      </c>
      <c r="B3542" t="s">
        <v>366</v>
      </c>
      <c r="C3542">
        <v>7</v>
      </c>
      <c r="D3542">
        <v>1126030005873</v>
      </c>
      <c r="E3542" s="1">
        <v>46092</v>
      </c>
      <c r="F3542" s="1">
        <v>46094</v>
      </c>
      <c r="G3542">
        <v>2570</v>
      </c>
      <c r="H3542" s="1">
        <f t="shared" si="275"/>
        <v>46099</v>
      </c>
      <c r="I3542" s="5">
        <f t="shared" si="279"/>
        <v>46253</v>
      </c>
      <c r="J3542" s="9" t="str">
        <f t="shared" si="276"/>
        <v>ชำระตรงเวลา</v>
      </c>
      <c r="K3542" s="10">
        <f t="shared" si="277"/>
        <v>0</v>
      </c>
      <c r="L3542" t="str">
        <f t="shared" si="278"/>
        <v>ลูกหนี้ชั้นดี</v>
      </c>
    </row>
    <row r="3543" spans="1:12" x14ac:dyDescent="0.2">
      <c r="A3543" t="s">
        <v>866</v>
      </c>
      <c r="B3543" t="s">
        <v>366</v>
      </c>
      <c r="C3543">
        <v>7</v>
      </c>
      <c r="D3543">
        <v>1126030005880</v>
      </c>
      <c r="E3543" s="1">
        <v>46098</v>
      </c>
      <c r="F3543" s="1">
        <v>46102</v>
      </c>
      <c r="G3543">
        <v>1105</v>
      </c>
      <c r="H3543" s="1">
        <f t="shared" si="275"/>
        <v>46105</v>
      </c>
      <c r="I3543" s="5">
        <f t="shared" si="279"/>
        <v>46253</v>
      </c>
      <c r="J3543" s="9" t="str">
        <f t="shared" si="276"/>
        <v>ชำระตรงเวลา</v>
      </c>
      <c r="K3543" s="10">
        <f t="shared" si="277"/>
        <v>0</v>
      </c>
      <c r="L3543" t="str">
        <f t="shared" si="278"/>
        <v>ลูกหนี้ชั้นดี</v>
      </c>
    </row>
    <row r="3544" spans="1:12" x14ac:dyDescent="0.2">
      <c r="A3544" t="s">
        <v>1913</v>
      </c>
      <c r="B3544" t="s">
        <v>366</v>
      </c>
      <c r="C3544">
        <v>7</v>
      </c>
      <c r="D3544">
        <v>1126030005897</v>
      </c>
      <c r="E3544" s="1">
        <v>46094</v>
      </c>
      <c r="F3544" s="1">
        <v>46101</v>
      </c>
      <c r="G3544">
        <v>10700</v>
      </c>
      <c r="H3544" s="1">
        <f t="shared" si="275"/>
        <v>46101</v>
      </c>
      <c r="I3544" s="5">
        <f t="shared" si="279"/>
        <v>46253</v>
      </c>
      <c r="J3544" s="9" t="str">
        <f t="shared" si="276"/>
        <v>ชำระตรงเวลา</v>
      </c>
      <c r="K3544" s="10">
        <f t="shared" si="277"/>
        <v>0</v>
      </c>
      <c r="L3544" t="str">
        <f t="shared" si="278"/>
        <v>ลูกหนี้ชั้นดี</v>
      </c>
    </row>
    <row r="3545" spans="1:12" x14ac:dyDescent="0.2">
      <c r="A3545" t="s">
        <v>581</v>
      </c>
      <c r="B3545" t="s">
        <v>366</v>
      </c>
      <c r="C3545">
        <v>7</v>
      </c>
      <c r="D3545">
        <v>1126030005903</v>
      </c>
      <c r="E3545" s="1">
        <v>46094</v>
      </c>
      <c r="F3545" s="1">
        <v>46100</v>
      </c>
      <c r="G3545">
        <v>325</v>
      </c>
      <c r="H3545" s="1">
        <f t="shared" si="275"/>
        <v>46101</v>
      </c>
      <c r="I3545" s="5">
        <f t="shared" si="279"/>
        <v>46253</v>
      </c>
      <c r="J3545" s="9" t="str">
        <f t="shared" si="276"/>
        <v>ชำระตรงเวลา</v>
      </c>
      <c r="K3545" s="10">
        <f t="shared" si="277"/>
        <v>0</v>
      </c>
      <c r="L3545" t="str">
        <f t="shared" si="278"/>
        <v>ลูกหนี้ชั้นดี</v>
      </c>
    </row>
    <row r="3546" spans="1:12" x14ac:dyDescent="0.2">
      <c r="A3546" t="s">
        <v>1915</v>
      </c>
      <c r="B3546" t="s">
        <v>366</v>
      </c>
      <c r="C3546">
        <v>30</v>
      </c>
      <c r="D3546">
        <v>1126030005910</v>
      </c>
      <c r="E3546" s="1">
        <v>46094</v>
      </c>
      <c r="F3546" s="1">
        <v>46120</v>
      </c>
      <c r="G3546">
        <v>960</v>
      </c>
      <c r="H3546" s="1">
        <f t="shared" si="275"/>
        <v>46124</v>
      </c>
      <c r="I3546" s="5">
        <f t="shared" si="279"/>
        <v>46253</v>
      </c>
      <c r="J3546" s="9" t="str">
        <f t="shared" si="276"/>
        <v>ชำระตรงเวลา</v>
      </c>
      <c r="K3546" s="10">
        <f t="shared" si="277"/>
        <v>0</v>
      </c>
      <c r="L3546" t="str">
        <f t="shared" si="278"/>
        <v>ลูกหนี้ชั้นดี</v>
      </c>
    </row>
    <row r="3547" spans="1:12" x14ac:dyDescent="0.2">
      <c r="A3547" t="s">
        <v>1916</v>
      </c>
      <c r="B3547" t="s">
        <v>366</v>
      </c>
      <c r="C3547">
        <v>7</v>
      </c>
      <c r="D3547">
        <v>1126030005934</v>
      </c>
      <c r="E3547" s="1">
        <v>46092</v>
      </c>
      <c r="F3547" s="1">
        <v>46095</v>
      </c>
      <c r="G3547">
        <v>1865</v>
      </c>
      <c r="H3547" s="1">
        <f t="shared" si="275"/>
        <v>46099</v>
      </c>
      <c r="I3547" s="5">
        <f t="shared" si="279"/>
        <v>46253</v>
      </c>
      <c r="J3547" s="9" t="str">
        <f t="shared" si="276"/>
        <v>ชำระตรงเวลา</v>
      </c>
      <c r="K3547" s="10">
        <f t="shared" si="277"/>
        <v>0</v>
      </c>
      <c r="L3547" t="str">
        <f t="shared" si="278"/>
        <v>ลูกหนี้ชั้นดี</v>
      </c>
    </row>
    <row r="3548" spans="1:12" x14ac:dyDescent="0.2">
      <c r="A3548" t="s">
        <v>443</v>
      </c>
      <c r="B3548" t="s">
        <v>366</v>
      </c>
      <c r="C3548">
        <v>7</v>
      </c>
      <c r="D3548">
        <v>1126030005941</v>
      </c>
      <c r="E3548" s="1">
        <v>46095</v>
      </c>
      <c r="F3548" s="1">
        <v>46098</v>
      </c>
      <c r="G3548">
        <v>1234</v>
      </c>
      <c r="H3548" s="1">
        <f t="shared" si="275"/>
        <v>46102</v>
      </c>
      <c r="I3548" s="5">
        <f t="shared" si="279"/>
        <v>46253</v>
      </c>
      <c r="J3548" s="9" t="str">
        <f t="shared" si="276"/>
        <v>ค้างชำระ 1 - 30 วัน</v>
      </c>
      <c r="K3548" s="10">
        <f t="shared" si="277"/>
        <v>0</v>
      </c>
      <c r="L3548" t="str">
        <f t="shared" si="278"/>
        <v>ลูกหนี้ชั้นดี</v>
      </c>
    </row>
    <row r="3549" spans="1:12" x14ac:dyDescent="0.2">
      <c r="A3549" t="s">
        <v>459</v>
      </c>
      <c r="B3549" t="s">
        <v>366</v>
      </c>
      <c r="C3549">
        <v>7</v>
      </c>
      <c r="D3549">
        <v>1126030005958</v>
      </c>
      <c r="E3549" s="1">
        <v>46093</v>
      </c>
      <c r="F3549" s="1">
        <v>46101</v>
      </c>
      <c r="G3549">
        <v>6160</v>
      </c>
      <c r="H3549" s="1">
        <f t="shared" si="275"/>
        <v>46100</v>
      </c>
      <c r="I3549" s="5">
        <f t="shared" si="279"/>
        <v>46253</v>
      </c>
      <c r="J3549" s="9" t="str">
        <f t="shared" si="276"/>
        <v>ค้างชำระ 1 - 30 วัน</v>
      </c>
      <c r="K3549" s="10">
        <f t="shared" si="277"/>
        <v>1</v>
      </c>
      <c r="L3549" t="str">
        <f t="shared" si="278"/>
        <v>ลูกหนี้ชั้นดี</v>
      </c>
    </row>
    <row r="3550" spans="1:12" x14ac:dyDescent="0.2">
      <c r="A3550" t="s">
        <v>459</v>
      </c>
      <c r="B3550" t="s">
        <v>366</v>
      </c>
      <c r="C3550">
        <v>7</v>
      </c>
      <c r="D3550">
        <v>1126030005958</v>
      </c>
      <c r="E3550" s="1">
        <v>46093</v>
      </c>
      <c r="F3550" s="1">
        <v>46101</v>
      </c>
      <c r="G3550">
        <v>6160</v>
      </c>
      <c r="H3550" s="1">
        <f t="shared" si="275"/>
        <v>46100</v>
      </c>
      <c r="I3550" s="5">
        <f t="shared" si="279"/>
        <v>46253</v>
      </c>
      <c r="J3550" s="9" t="str">
        <f t="shared" si="276"/>
        <v>ชำระตรงเวลา</v>
      </c>
      <c r="K3550" s="10">
        <f t="shared" si="277"/>
        <v>1</v>
      </c>
      <c r="L3550" t="str">
        <f t="shared" si="278"/>
        <v>ลูกหนี้ชั้นดี</v>
      </c>
    </row>
    <row r="3551" spans="1:12" x14ac:dyDescent="0.2">
      <c r="A3551" t="s">
        <v>463</v>
      </c>
      <c r="B3551" t="s">
        <v>366</v>
      </c>
      <c r="C3551">
        <v>7</v>
      </c>
      <c r="D3551">
        <v>1126030005972</v>
      </c>
      <c r="E3551" s="1">
        <v>46095</v>
      </c>
      <c r="F3551" s="1">
        <v>46098</v>
      </c>
      <c r="G3551">
        <v>3216</v>
      </c>
      <c r="H3551" s="1">
        <f t="shared" si="275"/>
        <v>46102</v>
      </c>
      <c r="I3551" s="5">
        <f t="shared" si="279"/>
        <v>46253</v>
      </c>
      <c r="J3551" s="9" t="str">
        <f t="shared" si="276"/>
        <v>ชำระตรงเวลา</v>
      </c>
      <c r="K3551" s="10">
        <f t="shared" si="277"/>
        <v>0</v>
      </c>
      <c r="L3551" t="str">
        <f t="shared" si="278"/>
        <v>ลูกหนี้ชั้นดี</v>
      </c>
    </row>
    <row r="3552" spans="1:12" x14ac:dyDescent="0.2">
      <c r="A3552" t="s">
        <v>463</v>
      </c>
      <c r="B3552" t="s">
        <v>366</v>
      </c>
      <c r="C3552">
        <v>7</v>
      </c>
      <c r="D3552">
        <v>1126030005972</v>
      </c>
      <c r="E3552" s="1">
        <v>46095</v>
      </c>
      <c r="F3552" s="1">
        <v>46098</v>
      </c>
      <c r="G3552">
        <v>3216</v>
      </c>
      <c r="H3552" s="1">
        <f t="shared" si="275"/>
        <v>46102</v>
      </c>
      <c r="I3552" s="5">
        <f t="shared" si="279"/>
        <v>46253</v>
      </c>
      <c r="J3552" s="9" t="str">
        <f t="shared" si="276"/>
        <v>ค้างชำระ 1 - 30 วัน</v>
      </c>
      <c r="K3552" s="10">
        <f t="shared" si="277"/>
        <v>0</v>
      </c>
      <c r="L3552" t="str">
        <f t="shared" si="278"/>
        <v>ลูกหนี้ชั้นดี</v>
      </c>
    </row>
    <row r="3553" spans="1:12" x14ac:dyDescent="0.2">
      <c r="A3553" t="s">
        <v>443</v>
      </c>
      <c r="B3553" t="s">
        <v>366</v>
      </c>
      <c r="C3553">
        <v>7</v>
      </c>
      <c r="D3553">
        <v>1126030005989</v>
      </c>
      <c r="E3553" s="1">
        <v>46095</v>
      </c>
      <c r="F3553" s="1">
        <v>46104</v>
      </c>
      <c r="G3553">
        <v>5140</v>
      </c>
      <c r="H3553" s="1">
        <f t="shared" si="275"/>
        <v>46102</v>
      </c>
      <c r="I3553" s="5">
        <f t="shared" si="279"/>
        <v>46253</v>
      </c>
      <c r="J3553" s="9" t="str">
        <f t="shared" si="276"/>
        <v>ชำระตรงเวลา</v>
      </c>
      <c r="K3553" s="10">
        <f t="shared" si="277"/>
        <v>2</v>
      </c>
      <c r="L3553" t="str">
        <f t="shared" si="278"/>
        <v>ลูกหนี้ชั้นดี</v>
      </c>
    </row>
    <row r="3554" spans="1:12" x14ac:dyDescent="0.2">
      <c r="A3554" t="s">
        <v>803</v>
      </c>
      <c r="B3554" t="s">
        <v>366</v>
      </c>
      <c r="C3554">
        <v>7</v>
      </c>
      <c r="D3554">
        <v>1126030006009</v>
      </c>
      <c r="E3554" s="1">
        <v>46093</v>
      </c>
      <c r="F3554" s="1">
        <v>46097</v>
      </c>
      <c r="G3554">
        <v>660</v>
      </c>
      <c r="H3554" s="1">
        <f t="shared" si="275"/>
        <v>46100</v>
      </c>
      <c r="I3554" s="5">
        <f t="shared" si="279"/>
        <v>46253</v>
      </c>
      <c r="J3554" s="9" t="str">
        <f t="shared" si="276"/>
        <v>ชำระตรงเวลา</v>
      </c>
      <c r="K3554" s="10">
        <f t="shared" si="277"/>
        <v>0</v>
      </c>
      <c r="L3554" t="str">
        <f t="shared" si="278"/>
        <v>ลูกหนี้ชั้นดี</v>
      </c>
    </row>
    <row r="3555" spans="1:12" x14ac:dyDescent="0.2">
      <c r="A3555" t="s">
        <v>1917</v>
      </c>
      <c r="B3555" t="s">
        <v>366</v>
      </c>
      <c r="C3555">
        <v>7</v>
      </c>
      <c r="D3555">
        <v>1126030006016</v>
      </c>
      <c r="E3555" s="1">
        <v>46094</v>
      </c>
      <c r="F3555" s="1">
        <v>46095</v>
      </c>
      <c r="G3555">
        <v>680</v>
      </c>
      <c r="H3555" s="1">
        <f t="shared" si="275"/>
        <v>46101</v>
      </c>
      <c r="I3555" s="5">
        <f t="shared" si="279"/>
        <v>46253</v>
      </c>
      <c r="J3555" s="9" t="str">
        <f t="shared" si="276"/>
        <v>ชำระตรงเวลา</v>
      </c>
      <c r="K3555" s="10">
        <f t="shared" si="277"/>
        <v>0</v>
      </c>
      <c r="L3555" t="str">
        <f t="shared" si="278"/>
        <v>ลูกหนี้ชั้นดี</v>
      </c>
    </row>
    <row r="3556" spans="1:12" x14ac:dyDescent="0.2">
      <c r="A3556" t="s">
        <v>851</v>
      </c>
      <c r="B3556" t="s">
        <v>366</v>
      </c>
      <c r="C3556">
        <v>7</v>
      </c>
      <c r="D3556">
        <v>1126030006023</v>
      </c>
      <c r="E3556" s="1">
        <v>46098</v>
      </c>
      <c r="F3556" s="1">
        <v>46105</v>
      </c>
      <c r="G3556">
        <v>3175</v>
      </c>
      <c r="H3556" s="1">
        <f t="shared" si="275"/>
        <v>46105</v>
      </c>
      <c r="I3556" s="5">
        <f t="shared" si="279"/>
        <v>46253</v>
      </c>
      <c r="J3556" s="9" t="str">
        <f t="shared" si="276"/>
        <v>ชำระตรงเวลา</v>
      </c>
      <c r="K3556" s="10">
        <f t="shared" si="277"/>
        <v>0</v>
      </c>
      <c r="L3556" t="str">
        <f t="shared" si="278"/>
        <v>ลูกหนี้ชั้นดี</v>
      </c>
    </row>
    <row r="3557" spans="1:12" x14ac:dyDescent="0.2">
      <c r="A3557" t="s">
        <v>810</v>
      </c>
      <c r="B3557" t="s">
        <v>366</v>
      </c>
      <c r="C3557">
        <v>7</v>
      </c>
      <c r="D3557">
        <v>1126030006047</v>
      </c>
      <c r="E3557" s="1">
        <v>46093</v>
      </c>
      <c r="F3557" s="1">
        <v>46097</v>
      </c>
      <c r="G3557">
        <v>2646</v>
      </c>
      <c r="H3557" s="1">
        <f t="shared" si="275"/>
        <v>46100</v>
      </c>
      <c r="I3557" s="5">
        <f t="shared" si="279"/>
        <v>46253</v>
      </c>
      <c r="J3557" s="9" t="str">
        <f t="shared" si="276"/>
        <v>ชำระตรงเวลา</v>
      </c>
      <c r="K3557" s="10">
        <f t="shared" si="277"/>
        <v>0</v>
      </c>
      <c r="L3557" t="str">
        <f t="shared" si="278"/>
        <v>ลูกหนี้ชั้นดี</v>
      </c>
    </row>
    <row r="3558" spans="1:12" x14ac:dyDescent="0.2">
      <c r="A3558" t="s">
        <v>1918</v>
      </c>
      <c r="B3558" t="s">
        <v>366</v>
      </c>
      <c r="C3558">
        <v>7</v>
      </c>
      <c r="D3558">
        <v>1126030006054</v>
      </c>
      <c r="E3558" s="1">
        <v>46092</v>
      </c>
      <c r="F3558" s="1">
        <v>46095</v>
      </c>
      <c r="G3558">
        <v>2297</v>
      </c>
      <c r="H3558" s="1">
        <f t="shared" si="275"/>
        <v>46099</v>
      </c>
      <c r="I3558" s="5">
        <f t="shared" si="279"/>
        <v>46253</v>
      </c>
      <c r="J3558" s="9" t="str">
        <f t="shared" si="276"/>
        <v>ชำระตรงเวลา</v>
      </c>
      <c r="K3558" s="10">
        <f t="shared" si="277"/>
        <v>0</v>
      </c>
      <c r="L3558" t="str">
        <f t="shared" si="278"/>
        <v>ลูกหนี้ชั้นดี</v>
      </c>
    </row>
    <row r="3559" spans="1:12" x14ac:dyDescent="0.2">
      <c r="A3559" t="s">
        <v>617</v>
      </c>
      <c r="B3559" t="s">
        <v>366</v>
      </c>
      <c r="C3559">
        <v>7</v>
      </c>
      <c r="D3559">
        <v>1126030006078</v>
      </c>
      <c r="E3559" s="1">
        <v>46098</v>
      </c>
      <c r="F3559" s="1">
        <v>46102</v>
      </c>
      <c r="G3559">
        <v>780</v>
      </c>
      <c r="H3559" s="1">
        <f t="shared" si="275"/>
        <v>46105</v>
      </c>
      <c r="I3559" s="5">
        <f t="shared" si="279"/>
        <v>46253</v>
      </c>
      <c r="J3559" s="9" t="str">
        <f t="shared" si="276"/>
        <v>ชำระตรงเวลา</v>
      </c>
      <c r="K3559" s="10">
        <f t="shared" si="277"/>
        <v>0</v>
      </c>
      <c r="L3559" t="str">
        <f t="shared" si="278"/>
        <v>ลูกหนี้ชั้นดี</v>
      </c>
    </row>
    <row r="3560" spans="1:12" x14ac:dyDescent="0.2">
      <c r="A3560" t="s">
        <v>617</v>
      </c>
      <c r="B3560" t="s">
        <v>366</v>
      </c>
      <c r="C3560">
        <v>7</v>
      </c>
      <c r="D3560">
        <v>1126030006085</v>
      </c>
      <c r="E3560" s="1">
        <v>46095</v>
      </c>
      <c r="F3560" s="1">
        <v>46097</v>
      </c>
      <c r="G3560">
        <v>835</v>
      </c>
      <c r="H3560" s="1">
        <f t="shared" si="275"/>
        <v>46102</v>
      </c>
      <c r="I3560" s="5">
        <f t="shared" si="279"/>
        <v>46253</v>
      </c>
      <c r="J3560" s="9" t="str">
        <f t="shared" si="276"/>
        <v>ชำระตรงเวลา</v>
      </c>
      <c r="K3560" s="10">
        <f t="shared" si="277"/>
        <v>0</v>
      </c>
      <c r="L3560" t="str">
        <f t="shared" si="278"/>
        <v>ลูกหนี้ชั้นดี</v>
      </c>
    </row>
    <row r="3561" spans="1:12" x14ac:dyDescent="0.2">
      <c r="A3561" t="s">
        <v>1470</v>
      </c>
      <c r="B3561" t="s">
        <v>366</v>
      </c>
      <c r="C3561">
        <v>7</v>
      </c>
      <c r="D3561">
        <v>1126030006092</v>
      </c>
      <c r="E3561" s="1">
        <v>46098</v>
      </c>
      <c r="F3561" s="1">
        <v>46101</v>
      </c>
      <c r="G3561">
        <v>7465</v>
      </c>
      <c r="H3561" s="1">
        <f t="shared" si="275"/>
        <v>46105</v>
      </c>
      <c r="I3561" s="5">
        <f t="shared" si="279"/>
        <v>46253</v>
      </c>
      <c r="J3561" s="9" t="str">
        <f t="shared" si="276"/>
        <v>ชำระตรงเวลา</v>
      </c>
      <c r="K3561" s="10">
        <f t="shared" si="277"/>
        <v>0</v>
      </c>
      <c r="L3561" t="str">
        <f t="shared" si="278"/>
        <v>ลูกหนี้ชั้นดี</v>
      </c>
    </row>
    <row r="3562" spans="1:12" x14ac:dyDescent="0.2">
      <c r="A3562" t="s">
        <v>1470</v>
      </c>
      <c r="B3562" t="s">
        <v>366</v>
      </c>
      <c r="C3562">
        <v>7</v>
      </c>
      <c r="D3562">
        <v>1126030006108</v>
      </c>
      <c r="E3562" s="1">
        <v>46098</v>
      </c>
      <c r="F3562" s="1">
        <v>46100</v>
      </c>
      <c r="G3562">
        <v>2730</v>
      </c>
      <c r="H3562" s="1">
        <f t="shared" si="275"/>
        <v>46105</v>
      </c>
      <c r="I3562" s="5">
        <f t="shared" si="279"/>
        <v>46253</v>
      </c>
      <c r="J3562" s="9" t="str">
        <f t="shared" si="276"/>
        <v>ชำระตรงเวลา</v>
      </c>
      <c r="K3562" s="10">
        <f t="shared" si="277"/>
        <v>0</v>
      </c>
      <c r="L3562" t="str">
        <f t="shared" si="278"/>
        <v>ลูกหนี้ชั้นดี</v>
      </c>
    </row>
    <row r="3563" spans="1:12" x14ac:dyDescent="0.2">
      <c r="A3563" t="s">
        <v>1470</v>
      </c>
      <c r="B3563" t="s">
        <v>366</v>
      </c>
      <c r="C3563">
        <v>7</v>
      </c>
      <c r="D3563">
        <v>1126030006108</v>
      </c>
      <c r="E3563" s="1">
        <v>46098</v>
      </c>
      <c r="F3563" s="1">
        <v>46100</v>
      </c>
      <c r="G3563">
        <v>2730</v>
      </c>
      <c r="H3563" s="1">
        <f t="shared" si="275"/>
        <v>46105</v>
      </c>
      <c r="I3563" s="5">
        <f t="shared" si="279"/>
        <v>46253</v>
      </c>
      <c r="J3563" s="9" t="str">
        <f t="shared" si="276"/>
        <v>ชำระตรงเวลา</v>
      </c>
      <c r="K3563" s="10">
        <f t="shared" si="277"/>
        <v>0</v>
      </c>
      <c r="L3563" t="str">
        <f t="shared" si="278"/>
        <v>ลูกหนี้ชั้นดี</v>
      </c>
    </row>
    <row r="3564" spans="1:12" x14ac:dyDescent="0.2">
      <c r="A3564" t="s">
        <v>1470</v>
      </c>
      <c r="B3564" t="s">
        <v>366</v>
      </c>
      <c r="C3564">
        <v>7</v>
      </c>
      <c r="D3564">
        <v>1126030006108</v>
      </c>
      <c r="E3564" s="1">
        <v>46098</v>
      </c>
      <c r="F3564" s="1">
        <v>46100</v>
      </c>
      <c r="G3564">
        <v>2730</v>
      </c>
      <c r="H3564" s="1">
        <f t="shared" si="275"/>
        <v>46105</v>
      </c>
      <c r="I3564" s="5">
        <f t="shared" si="279"/>
        <v>46253</v>
      </c>
      <c r="J3564" s="9" t="str">
        <f t="shared" si="276"/>
        <v>ชำระตรงเวลา</v>
      </c>
      <c r="K3564" s="10">
        <f t="shared" si="277"/>
        <v>0</v>
      </c>
      <c r="L3564" t="str">
        <f t="shared" si="278"/>
        <v>ลูกหนี้ชั้นดี</v>
      </c>
    </row>
    <row r="3565" spans="1:12" x14ac:dyDescent="0.2">
      <c r="A3565" t="s">
        <v>1470</v>
      </c>
      <c r="B3565" t="s">
        <v>366</v>
      </c>
      <c r="C3565">
        <v>7</v>
      </c>
      <c r="D3565">
        <v>1126030006108</v>
      </c>
      <c r="E3565" s="1">
        <v>46098</v>
      </c>
      <c r="F3565" s="1">
        <v>46100</v>
      </c>
      <c r="G3565">
        <v>2730</v>
      </c>
      <c r="H3565" s="1">
        <f t="shared" si="275"/>
        <v>46105</v>
      </c>
      <c r="I3565" s="5">
        <f t="shared" si="279"/>
        <v>46253</v>
      </c>
      <c r="J3565" s="9" t="str">
        <f t="shared" si="276"/>
        <v>ชำระตรงเวลา</v>
      </c>
      <c r="K3565" s="10">
        <f t="shared" si="277"/>
        <v>0</v>
      </c>
      <c r="L3565" t="str">
        <f t="shared" si="278"/>
        <v>ลูกหนี้ชั้นดี</v>
      </c>
    </row>
    <row r="3566" spans="1:12" x14ac:dyDescent="0.2">
      <c r="A3566" t="s">
        <v>1470</v>
      </c>
      <c r="B3566" t="s">
        <v>366</v>
      </c>
      <c r="C3566">
        <v>7</v>
      </c>
      <c r="D3566">
        <v>1126030006108</v>
      </c>
      <c r="E3566" s="1">
        <v>46098</v>
      </c>
      <c r="F3566" s="1">
        <v>46100</v>
      </c>
      <c r="G3566">
        <v>2730</v>
      </c>
      <c r="H3566" s="1">
        <f t="shared" si="275"/>
        <v>46105</v>
      </c>
      <c r="I3566" s="5">
        <f t="shared" si="279"/>
        <v>46253</v>
      </c>
      <c r="J3566" s="9" t="str">
        <f t="shared" si="276"/>
        <v>ชำระตรงเวลา</v>
      </c>
      <c r="K3566" s="10">
        <f t="shared" si="277"/>
        <v>0</v>
      </c>
      <c r="L3566" t="str">
        <f t="shared" si="278"/>
        <v>ลูกหนี้ชั้นดี</v>
      </c>
    </row>
    <row r="3567" spans="1:12" x14ac:dyDescent="0.2">
      <c r="A3567" t="s">
        <v>1919</v>
      </c>
      <c r="B3567" t="s">
        <v>366</v>
      </c>
      <c r="C3567">
        <v>7</v>
      </c>
      <c r="D3567">
        <v>1126030006115</v>
      </c>
      <c r="E3567" s="1">
        <v>46098</v>
      </c>
      <c r="F3567" s="1">
        <v>46100</v>
      </c>
      <c r="G3567">
        <v>5750</v>
      </c>
      <c r="H3567" s="1">
        <f t="shared" si="275"/>
        <v>46105</v>
      </c>
      <c r="I3567" s="5">
        <f t="shared" si="279"/>
        <v>46253</v>
      </c>
      <c r="J3567" s="9" t="str">
        <f t="shared" si="276"/>
        <v>ชำระตรงเวลา</v>
      </c>
      <c r="K3567" s="10">
        <f t="shared" si="277"/>
        <v>0</v>
      </c>
      <c r="L3567" t="str">
        <f t="shared" si="278"/>
        <v>ลูกหนี้ชั้นดี</v>
      </c>
    </row>
    <row r="3568" spans="1:12" x14ac:dyDescent="0.2">
      <c r="A3568" t="s">
        <v>1470</v>
      </c>
      <c r="B3568" t="s">
        <v>366</v>
      </c>
      <c r="C3568">
        <v>7</v>
      </c>
      <c r="D3568">
        <v>1126030006122</v>
      </c>
      <c r="E3568" s="1">
        <v>46094</v>
      </c>
      <c r="F3568" s="1">
        <v>46097</v>
      </c>
      <c r="G3568">
        <v>3725</v>
      </c>
      <c r="H3568" s="1">
        <f t="shared" si="275"/>
        <v>46101</v>
      </c>
      <c r="I3568" s="5">
        <f t="shared" si="279"/>
        <v>46253</v>
      </c>
      <c r="J3568" s="9" t="str">
        <f t="shared" si="276"/>
        <v>ค้างชำระ 1 - 30 วัน</v>
      </c>
      <c r="K3568" s="10">
        <f t="shared" si="277"/>
        <v>0</v>
      </c>
      <c r="L3568" t="str">
        <f t="shared" si="278"/>
        <v>ลูกหนี้ชั้นดี</v>
      </c>
    </row>
    <row r="3569" spans="1:12" x14ac:dyDescent="0.2">
      <c r="A3569" t="s">
        <v>1920</v>
      </c>
      <c r="B3569" t="s">
        <v>366</v>
      </c>
      <c r="C3569">
        <v>7</v>
      </c>
      <c r="D3569">
        <v>1126030006153</v>
      </c>
      <c r="E3569" s="1">
        <v>46098</v>
      </c>
      <c r="F3569" s="1">
        <v>46109</v>
      </c>
      <c r="G3569">
        <v>1250</v>
      </c>
      <c r="H3569" s="1">
        <f t="shared" si="275"/>
        <v>46105</v>
      </c>
      <c r="I3569" s="5">
        <f t="shared" si="279"/>
        <v>46253</v>
      </c>
      <c r="J3569" s="9" t="str">
        <f t="shared" si="276"/>
        <v>ค้างชำระ 1 - 30 วัน</v>
      </c>
      <c r="K3569" s="10">
        <f t="shared" si="277"/>
        <v>4</v>
      </c>
      <c r="L3569" t="str">
        <f t="shared" si="278"/>
        <v>ลูกหนี้ชั้นดี</v>
      </c>
    </row>
    <row r="3570" spans="1:12" x14ac:dyDescent="0.2">
      <c r="A3570" t="s">
        <v>1473</v>
      </c>
      <c r="B3570" t="s">
        <v>366</v>
      </c>
      <c r="C3570">
        <v>7</v>
      </c>
      <c r="D3570">
        <v>1126030006177</v>
      </c>
      <c r="E3570" s="1">
        <v>46095</v>
      </c>
      <c r="F3570" s="1">
        <v>46105</v>
      </c>
      <c r="G3570">
        <v>4200</v>
      </c>
      <c r="H3570" s="1">
        <f t="shared" si="275"/>
        <v>46102</v>
      </c>
      <c r="I3570" s="5">
        <f t="shared" si="279"/>
        <v>46253</v>
      </c>
      <c r="J3570" s="9" t="str">
        <f t="shared" si="276"/>
        <v>ชำระตรงเวลา</v>
      </c>
      <c r="K3570" s="10">
        <f t="shared" si="277"/>
        <v>3</v>
      </c>
      <c r="L3570" t="str">
        <f t="shared" si="278"/>
        <v>ลูกหนี้ชั้นดี</v>
      </c>
    </row>
    <row r="3571" spans="1:12" x14ac:dyDescent="0.2">
      <c r="A3571" t="s">
        <v>1921</v>
      </c>
      <c r="B3571" t="s">
        <v>366</v>
      </c>
      <c r="C3571">
        <v>15</v>
      </c>
      <c r="D3571">
        <v>1126030006184</v>
      </c>
      <c r="E3571" s="1">
        <v>46097</v>
      </c>
      <c r="F3571" s="1">
        <v>46108</v>
      </c>
      <c r="G3571">
        <v>1170</v>
      </c>
      <c r="H3571" s="1">
        <f t="shared" si="275"/>
        <v>46112</v>
      </c>
      <c r="I3571" s="5">
        <f t="shared" si="279"/>
        <v>46253</v>
      </c>
      <c r="J3571" s="9" t="str">
        <f t="shared" si="276"/>
        <v>ค้างชำระ 1 - 30 วัน</v>
      </c>
      <c r="K3571" s="10">
        <f t="shared" si="277"/>
        <v>0</v>
      </c>
      <c r="L3571" t="str">
        <f t="shared" si="278"/>
        <v>ลูกหนี้ชั้นดี</v>
      </c>
    </row>
    <row r="3572" spans="1:12" x14ac:dyDescent="0.2">
      <c r="A3572" t="s">
        <v>600</v>
      </c>
      <c r="B3572" t="s">
        <v>366</v>
      </c>
      <c r="C3572">
        <v>7</v>
      </c>
      <c r="D3572">
        <v>1126030006191</v>
      </c>
      <c r="E3572" s="1">
        <v>46094</v>
      </c>
      <c r="F3572" s="1">
        <v>46102</v>
      </c>
      <c r="G3572">
        <v>28635</v>
      </c>
      <c r="H3572" s="1">
        <f t="shared" si="275"/>
        <v>46101</v>
      </c>
      <c r="I3572" s="5">
        <f t="shared" si="279"/>
        <v>46253</v>
      </c>
      <c r="J3572" s="9" t="str">
        <f t="shared" si="276"/>
        <v>ชำระตรงเวลา</v>
      </c>
      <c r="K3572" s="10">
        <f t="shared" si="277"/>
        <v>1</v>
      </c>
      <c r="L3572" t="str">
        <f t="shared" si="278"/>
        <v>ลูกหนี้ชั้นดี</v>
      </c>
    </row>
    <row r="3573" spans="1:12" x14ac:dyDescent="0.2">
      <c r="A3573" t="s">
        <v>607</v>
      </c>
      <c r="B3573" t="s">
        <v>366</v>
      </c>
      <c r="C3573">
        <v>7</v>
      </c>
      <c r="D3573">
        <v>1126030006207</v>
      </c>
      <c r="E3573" s="1">
        <v>46094</v>
      </c>
      <c r="F3573" s="1">
        <v>46098</v>
      </c>
      <c r="G3573">
        <v>850</v>
      </c>
      <c r="H3573" s="1">
        <f t="shared" si="275"/>
        <v>46101</v>
      </c>
      <c r="I3573" s="5">
        <f t="shared" si="279"/>
        <v>46253</v>
      </c>
      <c r="J3573" s="9" t="str">
        <f t="shared" si="276"/>
        <v>ชำระตรงเวลา</v>
      </c>
      <c r="K3573" s="10">
        <f t="shared" si="277"/>
        <v>0</v>
      </c>
      <c r="L3573" t="str">
        <f t="shared" si="278"/>
        <v>ลูกหนี้ชั้นดี</v>
      </c>
    </row>
    <row r="3574" spans="1:12" x14ac:dyDescent="0.2">
      <c r="A3574" t="s">
        <v>607</v>
      </c>
      <c r="B3574" t="s">
        <v>366</v>
      </c>
      <c r="C3574">
        <v>7</v>
      </c>
      <c r="D3574">
        <v>1126030006207</v>
      </c>
      <c r="E3574" s="1">
        <v>46094</v>
      </c>
      <c r="F3574" s="1">
        <v>46098</v>
      </c>
      <c r="G3574">
        <v>850</v>
      </c>
      <c r="H3574" s="1">
        <f t="shared" si="275"/>
        <v>46101</v>
      </c>
      <c r="I3574" s="5">
        <f t="shared" si="279"/>
        <v>46253</v>
      </c>
      <c r="J3574" s="9" t="str">
        <f t="shared" si="276"/>
        <v>ค้างชำระ 1 - 30 วัน</v>
      </c>
      <c r="K3574" s="10">
        <f t="shared" si="277"/>
        <v>0</v>
      </c>
      <c r="L3574" t="str">
        <f t="shared" si="278"/>
        <v>ลูกหนี้ชั้นดี</v>
      </c>
    </row>
    <row r="3575" spans="1:12" x14ac:dyDescent="0.2">
      <c r="A3575" t="s">
        <v>1896</v>
      </c>
      <c r="B3575" t="s">
        <v>366</v>
      </c>
      <c r="C3575">
        <v>7</v>
      </c>
      <c r="D3575">
        <v>1126030006214</v>
      </c>
      <c r="E3575" s="1">
        <v>46094</v>
      </c>
      <c r="F3575" s="1">
        <v>46106</v>
      </c>
      <c r="G3575">
        <v>20365</v>
      </c>
      <c r="H3575" s="1">
        <f t="shared" si="275"/>
        <v>46101</v>
      </c>
      <c r="I3575" s="5">
        <f t="shared" si="279"/>
        <v>46253</v>
      </c>
      <c r="J3575" s="9" t="str">
        <f t="shared" si="276"/>
        <v>ค้างชำระ 1 - 30 วัน</v>
      </c>
      <c r="K3575" s="10">
        <f t="shared" si="277"/>
        <v>5</v>
      </c>
      <c r="L3575" t="str">
        <f t="shared" si="278"/>
        <v>ลูกหนี้ชั้นดี</v>
      </c>
    </row>
    <row r="3576" spans="1:12" x14ac:dyDescent="0.2">
      <c r="A3576" t="s">
        <v>1896</v>
      </c>
      <c r="B3576" t="s">
        <v>366</v>
      </c>
      <c r="C3576">
        <v>7</v>
      </c>
      <c r="D3576">
        <v>1126030006221</v>
      </c>
      <c r="E3576" s="1">
        <v>46098</v>
      </c>
      <c r="F3576" s="1">
        <v>46108</v>
      </c>
      <c r="G3576">
        <v>360</v>
      </c>
      <c r="H3576" s="1">
        <f t="shared" si="275"/>
        <v>46105</v>
      </c>
      <c r="I3576" s="5">
        <f t="shared" si="279"/>
        <v>46253</v>
      </c>
      <c r="J3576" s="9" t="str">
        <f t="shared" si="276"/>
        <v>ค้างชำระ 1 - 30 วัน</v>
      </c>
      <c r="K3576" s="10">
        <f t="shared" si="277"/>
        <v>3</v>
      </c>
      <c r="L3576" t="str">
        <f t="shared" si="278"/>
        <v>ลูกหนี้ชั้นดี</v>
      </c>
    </row>
    <row r="3577" spans="1:12" x14ac:dyDescent="0.2">
      <c r="A3577" t="s">
        <v>577</v>
      </c>
      <c r="B3577" t="s">
        <v>366</v>
      </c>
      <c r="C3577">
        <v>7</v>
      </c>
      <c r="D3577">
        <v>1126030006238</v>
      </c>
      <c r="E3577" s="1">
        <v>46095</v>
      </c>
      <c r="F3577" s="1">
        <v>46104</v>
      </c>
      <c r="G3577">
        <v>2595</v>
      </c>
      <c r="H3577" s="1">
        <f t="shared" si="275"/>
        <v>46102</v>
      </c>
      <c r="I3577" s="5">
        <f t="shared" si="279"/>
        <v>46253</v>
      </c>
      <c r="J3577" s="9" t="str">
        <f t="shared" si="276"/>
        <v>ค้างชำระ 1 - 30 วัน</v>
      </c>
      <c r="K3577" s="10">
        <f t="shared" si="277"/>
        <v>2</v>
      </c>
      <c r="L3577" t="str">
        <f t="shared" si="278"/>
        <v>ลูกหนี้ชั้นดี</v>
      </c>
    </row>
    <row r="3578" spans="1:12" x14ac:dyDescent="0.2">
      <c r="A3578" t="s">
        <v>1571</v>
      </c>
      <c r="B3578" t="s">
        <v>366</v>
      </c>
      <c r="C3578">
        <v>7</v>
      </c>
      <c r="D3578">
        <v>1126030006245</v>
      </c>
      <c r="E3578" s="1">
        <v>46094</v>
      </c>
      <c r="F3578" s="1">
        <v>46105</v>
      </c>
      <c r="G3578">
        <v>2113</v>
      </c>
      <c r="H3578" s="1">
        <f t="shared" si="275"/>
        <v>46101</v>
      </c>
      <c r="I3578" s="5">
        <f t="shared" si="279"/>
        <v>46253</v>
      </c>
      <c r="J3578" s="9" t="str">
        <f t="shared" si="276"/>
        <v>ชำระตรงเวลา</v>
      </c>
      <c r="K3578" s="10">
        <f t="shared" si="277"/>
        <v>4</v>
      </c>
      <c r="L3578" t="str">
        <f t="shared" si="278"/>
        <v>ลูกหนี้ชั้นดี</v>
      </c>
    </row>
    <row r="3579" spans="1:12" x14ac:dyDescent="0.2">
      <c r="A3579" t="s">
        <v>623</v>
      </c>
      <c r="B3579" t="s">
        <v>366</v>
      </c>
      <c r="C3579">
        <v>7</v>
      </c>
      <c r="D3579">
        <v>1126030006252</v>
      </c>
      <c r="E3579" s="1">
        <v>46095</v>
      </c>
      <c r="F3579" s="1">
        <v>46101</v>
      </c>
      <c r="G3579">
        <v>980</v>
      </c>
      <c r="H3579" s="1">
        <f t="shared" si="275"/>
        <v>46102</v>
      </c>
      <c r="I3579" s="5">
        <f t="shared" si="279"/>
        <v>46253</v>
      </c>
      <c r="J3579" s="9" t="str">
        <f t="shared" si="276"/>
        <v>ชำระตรงเวลา</v>
      </c>
      <c r="K3579" s="10">
        <f t="shared" si="277"/>
        <v>0</v>
      </c>
      <c r="L3579" t="str">
        <f t="shared" si="278"/>
        <v>ลูกหนี้ชั้นดี</v>
      </c>
    </row>
    <row r="3580" spans="1:12" x14ac:dyDescent="0.2">
      <c r="A3580" t="s">
        <v>518</v>
      </c>
      <c r="B3580" t="s">
        <v>366</v>
      </c>
      <c r="C3580">
        <v>7</v>
      </c>
      <c r="D3580">
        <v>1126030006269</v>
      </c>
      <c r="E3580" s="1">
        <v>46093</v>
      </c>
      <c r="F3580" s="1">
        <v>46097</v>
      </c>
      <c r="G3580">
        <v>255</v>
      </c>
      <c r="H3580" s="1">
        <f t="shared" si="275"/>
        <v>46100</v>
      </c>
      <c r="I3580" s="5">
        <f t="shared" si="279"/>
        <v>46253</v>
      </c>
      <c r="J3580" s="9" t="str">
        <f t="shared" si="276"/>
        <v>ค้างชำระ 1 - 30 วัน</v>
      </c>
      <c r="K3580" s="10">
        <f t="shared" si="277"/>
        <v>0</v>
      </c>
      <c r="L3580" t="str">
        <f t="shared" si="278"/>
        <v>ลูกหนี้ชั้นดี</v>
      </c>
    </row>
    <row r="3581" spans="1:12" x14ac:dyDescent="0.2">
      <c r="A3581" t="s">
        <v>1922</v>
      </c>
      <c r="B3581" t="s">
        <v>366</v>
      </c>
      <c r="C3581">
        <v>7</v>
      </c>
      <c r="D3581">
        <v>1126030006276</v>
      </c>
      <c r="E3581" s="1">
        <v>46093</v>
      </c>
      <c r="F3581" s="1">
        <v>46104</v>
      </c>
      <c r="G3581">
        <v>21570</v>
      </c>
      <c r="H3581" s="1">
        <f t="shared" si="275"/>
        <v>46100</v>
      </c>
      <c r="I3581" s="5">
        <f t="shared" si="279"/>
        <v>46253</v>
      </c>
      <c r="J3581" s="9" t="str">
        <f t="shared" si="276"/>
        <v>ค้างชำระ 1 - 30 วัน</v>
      </c>
      <c r="K3581" s="10">
        <f t="shared" si="277"/>
        <v>4</v>
      </c>
      <c r="L3581" t="str">
        <f t="shared" si="278"/>
        <v>ลูกหนี้ชั้นดี</v>
      </c>
    </row>
    <row r="3582" spans="1:12" x14ac:dyDescent="0.2">
      <c r="A3582" t="s">
        <v>491</v>
      </c>
      <c r="B3582" t="s">
        <v>366</v>
      </c>
      <c r="C3582">
        <v>7</v>
      </c>
      <c r="D3582">
        <v>1126030006283</v>
      </c>
      <c r="E3582" s="1">
        <v>46098</v>
      </c>
      <c r="F3582" s="1">
        <v>46109</v>
      </c>
      <c r="G3582">
        <v>1080</v>
      </c>
      <c r="H3582" s="1">
        <f t="shared" si="275"/>
        <v>46105</v>
      </c>
      <c r="I3582" s="5">
        <f t="shared" si="279"/>
        <v>46253</v>
      </c>
      <c r="J3582" s="9" t="str">
        <f t="shared" si="276"/>
        <v>ค้างชำระ 1 - 30 วัน</v>
      </c>
      <c r="K3582" s="10">
        <f t="shared" si="277"/>
        <v>4</v>
      </c>
      <c r="L3582" t="str">
        <f t="shared" si="278"/>
        <v>ลูกหนี้ชั้นดี</v>
      </c>
    </row>
    <row r="3583" spans="1:12" x14ac:dyDescent="0.2">
      <c r="A3583" t="s">
        <v>810</v>
      </c>
      <c r="B3583" t="s">
        <v>366</v>
      </c>
      <c r="C3583">
        <v>7</v>
      </c>
      <c r="D3583">
        <v>1126030006290</v>
      </c>
      <c r="E3583" s="1">
        <v>46098</v>
      </c>
      <c r="F3583" s="1">
        <v>46109</v>
      </c>
      <c r="G3583">
        <v>2130</v>
      </c>
      <c r="H3583" s="1">
        <f t="shared" si="275"/>
        <v>46105</v>
      </c>
      <c r="I3583" s="5">
        <f t="shared" si="279"/>
        <v>46253</v>
      </c>
      <c r="J3583" s="9" t="str">
        <f t="shared" si="276"/>
        <v>ค้างชำระ 1 - 30 วัน</v>
      </c>
      <c r="K3583" s="10">
        <f t="shared" si="277"/>
        <v>4</v>
      </c>
      <c r="L3583" t="str">
        <f t="shared" si="278"/>
        <v>ลูกหนี้ชั้นดี</v>
      </c>
    </row>
    <row r="3584" spans="1:12" x14ac:dyDescent="0.2">
      <c r="A3584" t="s">
        <v>810</v>
      </c>
      <c r="B3584" t="s">
        <v>366</v>
      </c>
      <c r="C3584">
        <v>7</v>
      </c>
      <c r="D3584">
        <v>1126030006306</v>
      </c>
      <c r="E3584" s="1">
        <v>46093</v>
      </c>
      <c r="F3584" s="1">
        <v>46104</v>
      </c>
      <c r="G3584">
        <v>975</v>
      </c>
      <c r="H3584" s="1">
        <f t="shared" si="275"/>
        <v>46100</v>
      </c>
      <c r="I3584" s="5">
        <f t="shared" si="279"/>
        <v>46253</v>
      </c>
      <c r="J3584" s="9" t="str">
        <f t="shared" si="276"/>
        <v>ชำระตรงเวลา</v>
      </c>
      <c r="K3584" s="10">
        <f t="shared" si="277"/>
        <v>4</v>
      </c>
      <c r="L3584" t="str">
        <f t="shared" si="278"/>
        <v>ลูกหนี้ชั้นดี</v>
      </c>
    </row>
    <row r="3585" spans="1:12" x14ac:dyDescent="0.2">
      <c r="A3585" t="s">
        <v>571</v>
      </c>
      <c r="B3585" t="s">
        <v>366</v>
      </c>
      <c r="C3585">
        <v>7</v>
      </c>
      <c r="D3585">
        <v>1126030006313</v>
      </c>
      <c r="E3585" s="1">
        <v>46092</v>
      </c>
      <c r="F3585" s="1">
        <v>46092</v>
      </c>
      <c r="G3585">
        <v>80</v>
      </c>
      <c r="H3585" s="1">
        <f t="shared" si="275"/>
        <v>46099</v>
      </c>
      <c r="I3585" s="5">
        <f t="shared" si="279"/>
        <v>46253</v>
      </c>
      <c r="J3585" s="9" t="str">
        <f t="shared" si="276"/>
        <v>ชำระตรงเวลา</v>
      </c>
      <c r="K3585" s="10">
        <f t="shared" si="277"/>
        <v>0</v>
      </c>
      <c r="L3585" t="str">
        <f t="shared" si="278"/>
        <v>ลูกหนี้ชั้นดี</v>
      </c>
    </row>
    <row r="3586" spans="1:12" x14ac:dyDescent="0.2">
      <c r="A3586" t="s">
        <v>571</v>
      </c>
      <c r="B3586" t="s">
        <v>366</v>
      </c>
      <c r="C3586">
        <v>7</v>
      </c>
      <c r="D3586">
        <v>1126030006313</v>
      </c>
      <c r="E3586" s="1">
        <v>46092</v>
      </c>
      <c r="F3586" s="1">
        <v>46092</v>
      </c>
      <c r="G3586">
        <v>80</v>
      </c>
      <c r="H3586" s="1">
        <f t="shared" ref="H3586:H3649" si="280">E3586+C3586</f>
        <v>46099</v>
      </c>
      <c r="I3586" s="5">
        <f t="shared" si="279"/>
        <v>46253</v>
      </c>
      <c r="J3586" s="9" t="str">
        <f t="shared" ref="J3586:J3649" si="281">IF(K3587&lt;=0, "ชำระตรงเวลา", IF(K3587&lt;=30, "ค้างชำระ 1 - 30 วัน", IF(K3587&lt;=60, "ค้างชำระ 31 - 60 วัน", IF(K3587&lt;=90, "ค้างชำระ 61 - 90 วัน", "ค้างชำระเกิน 90 วัน"))))</f>
        <v>ชำระตรงเวลา</v>
      </c>
      <c r="K3586" s="10">
        <f t="shared" ref="K3586:K3649" si="282">IF(OR(F3586="",F3586="(ว่าง)"), MAX(0,I3585-H3586), MAX(0,F3586-H3586))</f>
        <v>0</v>
      </c>
      <c r="L3586" t="str">
        <f t="shared" ref="L3586:L3649" si="283">IF(K3586&lt;=30, "ลูกหนี้ชั้นดี", IF(K3586&lt;=90, "ลูกหนี้เฝ้าติดตาม", "ลูกหนี้ด้อยคุณภาพ (NPL)"))</f>
        <v>ลูกหนี้ชั้นดี</v>
      </c>
    </row>
    <row r="3587" spans="1:12" x14ac:dyDescent="0.2">
      <c r="A3587" t="s">
        <v>571</v>
      </c>
      <c r="B3587" t="s">
        <v>366</v>
      </c>
      <c r="C3587">
        <v>7</v>
      </c>
      <c r="D3587">
        <v>1126030006313</v>
      </c>
      <c r="E3587" s="1">
        <v>46092</v>
      </c>
      <c r="F3587" s="1">
        <v>46092</v>
      </c>
      <c r="G3587">
        <v>80</v>
      </c>
      <c r="H3587" s="1">
        <f t="shared" si="280"/>
        <v>46099</v>
      </c>
      <c r="I3587" s="5">
        <f t="shared" si="279"/>
        <v>46253</v>
      </c>
      <c r="J3587" s="9" t="str">
        <f t="shared" si="281"/>
        <v>ชำระตรงเวลา</v>
      </c>
      <c r="K3587" s="10">
        <f t="shared" si="282"/>
        <v>0</v>
      </c>
      <c r="L3587" t="str">
        <f t="shared" si="283"/>
        <v>ลูกหนี้ชั้นดี</v>
      </c>
    </row>
    <row r="3588" spans="1:12" x14ac:dyDescent="0.2">
      <c r="A3588" t="s">
        <v>571</v>
      </c>
      <c r="B3588" t="s">
        <v>366</v>
      </c>
      <c r="C3588">
        <v>7</v>
      </c>
      <c r="D3588">
        <v>1126030006313</v>
      </c>
      <c r="E3588" s="1">
        <v>46092</v>
      </c>
      <c r="F3588" s="1">
        <v>46092</v>
      </c>
      <c r="G3588">
        <v>80</v>
      </c>
      <c r="H3588" s="1">
        <f t="shared" si="280"/>
        <v>46099</v>
      </c>
      <c r="I3588" s="5">
        <f t="shared" ref="I3588:I3651" si="284">I3587</f>
        <v>46253</v>
      </c>
      <c r="J3588" s="9" t="str">
        <f t="shared" si="281"/>
        <v>ชำระตรงเวลา</v>
      </c>
      <c r="K3588" s="10">
        <f t="shared" si="282"/>
        <v>0</v>
      </c>
      <c r="L3588" t="str">
        <f t="shared" si="283"/>
        <v>ลูกหนี้ชั้นดี</v>
      </c>
    </row>
    <row r="3589" spans="1:12" x14ac:dyDescent="0.2">
      <c r="A3589" t="s">
        <v>534</v>
      </c>
      <c r="B3589" t="s">
        <v>366</v>
      </c>
      <c r="C3589">
        <v>7</v>
      </c>
      <c r="D3589">
        <v>1126030006320</v>
      </c>
      <c r="E3589" s="1">
        <v>46093</v>
      </c>
      <c r="F3589" s="1">
        <v>46100</v>
      </c>
      <c r="G3589">
        <v>7920</v>
      </c>
      <c r="H3589" s="1">
        <f t="shared" si="280"/>
        <v>46100</v>
      </c>
      <c r="I3589" s="5">
        <f t="shared" si="284"/>
        <v>46253</v>
      </c>
      <c r="J3589" s="9" t="str">
        <f t="shared" si="281"/>
        <v>ชำระตรงเวลา</v>
      </c>
      <c r="K3589" s="10">
        <f t="shared" si="282"/>
        <v>0</v>
      </c>
      <c r="L3589" t="str">
        <f t="shared" si="283"/>
        <v>ลูกหนี้ชั้นดี</v>
      </c>
    </row>
    <row r="3590" spans="1:12" x14ac:dyDescent="0.2">
      <c r="A3590" t="s">
        <v>534</v>
      </c>
      <c r="B3590" t="s">
        <v>366</v>
      </c>
      <c r="C3590">
        <v>7</v>
      </c>
      <c r="D3590">
        <v>1126030006320</v>
      </c>
      <c r="E3590" s="1">
        <v>46093</v>
      </c>
      <c r="F3590" s="1">
        <v>46100</v>
      </c>
      <c r="G3590">
        <v>7920</v>
      </c>
      <c r="H3590" s="1">
        <f t="shared" si="280"/>
        <v>46100</v>
      </c>
      <c r="I3590" s="5">
        <f t="shared" si="284"/>
        <v>46253</v>
      </c>
      <c r="J3590" s="9" t="str">
        <f t="shared" si="281"/>
        <v>ชำระตรงเวลา</v>
      </c>
      <c r="K3590" s="10">
        <f t="shared" si="282"/>
        <v>0</v>
      </c>
      <c r="L3590" t="str">
        <f t="shared" si="283"/>
        <v>ลูกหนี้ชั้นดี</v>
      </c>
    </row>
    <row r="3591" spans="1:12" x14ac:dyDescent="0.2">
      <c r="A3591" t="s">
        <v>534</v>
      </c>
      <c r="B3591" t="s">
        <v>366</v>
      </c>
      <c r="C3591">
        <v>7</v>
      </c>
      <c r="D3591">
        <v>1126030006320</v>
      </c>
      <c r="E3591" s="1">
        <v>46093</v>
      </c>
      <c r="F3591" s="1">
        <v>46100</v>
      </c>
      <c r="G3591">
        <v>7920</v>
      </c>
      <c r="H3591" s="1">
        <f t="shared" si="280"/>
        <v>46100</v>
      </c>
      <c r="I3591" s="5">
        <f t="shared" si="284"/>
        <v>46253</v>
      </c>
      <c r="J3591" s="9" t="str">
        <f t="shared" si="281"/>
        <v>ค้างชำระ 1 - 30 วัน</v>
      </c>
      <c r="K3591" s="10">
        <f t="shared" si="282"/>
        <v>0</v>
      </c>
      <c r="L3591" t="str">
        <f t="shared" si="283"/>
        <v>ลูกหนี้ชั้นดี</v>
      </c>
    </row>
    <row r="3592" spans="1:12" x14ac:dyDescent="0.2">
      <c r="A3592" t="s">
        <v>595</v>
      </c>
      <c r="B3592" t="s">
        <v>366</v>
      </c>
      <c r="C3592">
        <v>7</v>
      </c>
      <c r="D3592">
        <v>1126030006337</v>
      </c>
      <c r="E3592" s="1">
        <v>46095</v>
      </c>
      <c r="F3592" s="1">
        <v>46115</v>
      </c>
      <c r="G3592">
        <v>4520</v>
      </c>
      <c r="H3592" s="1">
        <f t="shared" si="280"/>
        <v>46102</v>
      </c>
      <c r="I3592" s="5">
        <f t="shared" si="284"/>
        <v>46253</v>
      </c>
      <c r="J3592" s="9" t="str">
        <f t="shared" si="281"/>
        <v>ค้างชำระ 1 - 30 วัน</v>
      </c>
      <c r="K3592" s="10">
        <f t="shared" si="282"/>
        <v>13</v>
      </c>
      <c r="L3592" t="str">
        <f t="shared" si="283"/>
        <v>ลูกหนี้ชั้นดี</v>
      </c>
    </row>
    <row r="3593" spans="1:12" x14ac:dyDescent="0.2">
      <c r="A3593" t="s">
        <v>648</v>
      </c>
      <c r="B3593" t="s">
        <v>366</v>
      </c>
      <c r="C3593">
        <v>7</v>
      </c>
      <c r="D3593">
        <v>1126030006344</v>
      </c>
      <c r="E3593" s="1">
        <v>46094</v>
      </c>
      <c r="F3593" s="1">
        <v>46106</v>
      </c>
      <c r="G3593">
        <v>11050</v>
      </c>
      <c r="H3593" s="1">
        <f t="shared" si="280"/>
        <v>46101</v>
      </c>
      <c r="I3593" s="5">
        <f t="shared" si="284"/>
        <v>46253</v>
      </c>
      <c r="J3593" s="9" t="str">
        <f t="shared" si="281"/>
        <v>ค้างชำระ 1 - 30 วัน</v>
      </c>
      <c r="K3593" s="10">
        <f t="shared" si="282"/>
        <v>5</v>
      </c>
      <c r="L3593" t="str">
        <f t="shared" si="283"/>
        <v>ลูกหนี้ชั้นดี</v>
      </c>
    </row>
    <row r="3594" spans="1:12" x14ac:dyDescent="0.2">
      <c r="A3594" t="s">
        <v>648</v>
      </c>
      <c r="B3594" t="s">
        <v>366</v>
      </c>
      <c r="C3594">
        <v>7</v>
      </c>
      <c r="D3594">
        <v>1126030006344</v>
      </c>
      <c r="E3594" s="1">
        <v>46094</v>
      </c>
      <c r="F3594" s="1">
        <v>46106</v>
      </c>
      <c r="G3594">
        <v>11050</v>
      </c>
      <c r="H3594" s="1">
        <f t="shared" si="280"/>
        <v>46101</v>
      </c>
      <c r="I3594" s="5">
        <f t="shared" si="284"/>
        <v>46253</v>
      </c>
      <c r="J3594" s="9" t="str">
        <f t="shared" si="281"/>
        <v>ชำระตรงเวลา</v>
      </c>
      <c r="K3594" s="10">
        <f t="shared" si="282"/>
        <v>5</v>
      </c>
      <c r="L3594" t="str">
        <f t="shared" si="283"/>
        <v>ลูกหนี้ชั้นดี</v>
      </c>
    </row>
    <row r="3595" spans="1:12" x14ac:dyDescent="0.2">
      <c r="A3595" t="s">
        <v>538</v>
      </c>
      <c r="B3595" t="s">
        <v>366</v>
      </c>
      <c r="C3595">
        <v>15</v>
      </c>
      <c r="D3595">
        <v>1126030006351</v>
      </c>
      <c r="E3595" s="1">
        <v>46098</v>
      </c>
      <c r="F3595" s="1">
        <v>46108</v>
      </c>
      <c r="G3595">
        <v>2450</v>
      </c>
      <c r="H3595" s="1">
        <f t="shared" si="280"/>
        <v>46113</v>
      </c>
      <c r="I3595" s="5">
        <f t="shared" si="284"/>
        <v>46253</v>
      </c>
      <c r="J3595" s="9" t="str">
        <f t="shared" si="281"/>
        <v>ชำระตรงเวลา</v>
      </c>
      <c r="K3595" s="10">
        <f t="shared" si="282"/>
        <v>0</v>
      </c>
      <c r="L3595" t="str">
        <f t="shared" si="283"/>
        <v>ลูกหนี้ชั้นดี</v>
      </c>
    </row>
    <row r="3596" spans="1:12" x14ac:dyDescent="0.2">
      <c r="A3596" t="s">
        <v>538</v>
      </c>
      <c r="B3596" t="s">
        <v>366</v>
      </c>
      <c r="C3596">
        <v>15</v>
      </c>
      <c r="D3596">
        <v>1126030006351</v>
      </c>
      <c r="E3596" s="1">
        <v>46098</v>
      </c>
      <c r="F3596" s="1">
        <v>46108</v>
      </c>
      <c r="G3596">
        <v>2450</v>
      </c>
      <c r="H3596" s="1">
        <f t="shared" si="280"/>
        <v>46113</v>
      </c>
      <c r="I3596" s="5">
        <f t="shared" si="284"/>
        <v>46253</v>
      </c>
      <c r="J3596" s="9" t="str">
        <f t="shared" si="281"/>
        <v>ชำระตรงเวลา</v>
      </c>
      <c r="K3596" s="10">
        <f t="shared" si="282"/>
        <v>0</v>
      </c>
      <c r="L3596" t="str">
        <f t="shared" si="283"/>
        <v>ลูกหนี้ชั้นดี</v>
      </c>
    </row>
    <row r="3597" spans="1:12" x14ac:dyDescent="0.2">
      <c r="A3597" t="s">
        <v>597</v>
      </c>
      <c r="B3597" t="s">
        <v>366</v>
      </c>
      <c r="C3597">
        <v>30</v>
      </c>
      <c r="D3597">
        <v>1126030006368</v>
      </c>
      <c r="E3597" s="1">
        <v>46097</v>
      </c>
      <c r="F3597" s="1">
        <v>46112</v>
      </c>
      <c r="G3597">
        <v>60000</v>
      </c>
      <c r="H3597" s="1">
        <f t="shared" si="280"/>
        <v>46127</v>
      </c>
      <c r="I3597" s="5">
        <f t="shared" si="284"/>
        <v>46253</v>
      </c>
      <c r="J3597" s="9" t="str">
        <f t="shared" si="281"/>
        <v>ค้างชำระ 1 - 30 วัน</v>
      </c>
      <c r="K3597" s="10">
        <f t="shared" si="282"/>
        <v>0</v>
      </c>
      <c r="L3597" t="str">
        <f t="shared" si="283"/>
        <v>ลูกหนี้ชั้นดี</v>
      </c>
    </row>
    <row r="3598" spans="1:12" x14ac:dyDescent="0.2">
      <c r="A3598" t="s">
        <v>617</v>
      </c>
      <c r="B3598" t="s">
        <v>366</v>
      </c>
      <c r="C3598">
        <v>15</v>
      </c>
      <c r="D3598">
        <v>1126030006375</v>
      </c>
      <c r="E3598" s="1">
        <v>46093</v>
      </c>
      <c r="F3598" s="1">
        <v>46121</v>
      </c>
      <c r="G3598">
        <v>12000</v>
      </c>
      <c r="H3598" s="1">
        <f t="shared" si="280"/>
        <v>46108</v>
      </c>
      <c r="I3598" s="5">
        <f t="shared" si="284"/>
        <v>46253</v>
      </c>
      <c r="J3598" s="9" t="str">
        <f t="shared" si="281"/>
        <v>ค้างชำระ 1 - 30 วัน</v>
      </c>
      <c r="K3598" s="10">
        <f t="shared" si="282"/>
        <v>13</v>
      </c>
      <c r="L3598" t="str">
        <f t="shared" si="283"/>
        <v>ลูกหนี้ชั้นดี</v>
      </c>
    </row>
    <row r="3599" spans="1:12" x14ac:dyDescent="0.2">
      <c r="A3599" t="s">
        <v>949</v>
      </c>
      <c r="B3599" t="s">
        <v>366</v>
      </c>
      <c r="C3599">
        <v>15</v>
      </c>
      <c r="D3599">
        <v>1126030006382</v>
      </c>
      <c r="E3599" s="1">
        <v>46093</v>
      </c>
      <c r="F3599" s="1">
        <v>46121</v>
      </c>
      <c r="G3599">
        <v>2649</v>
      </c>
      <c r="H3599" s="1">
        <f t="shared" si="280"/>
        <v>46108</v>
      </c>
      <c r="I3599" s="5">
        <f t="shared" si="284"/>
        <v>46253</v>
      </c>
      <c r="J3599" s="9" t="str">
        <f t="shared" si="281"/>
        <v>ค้างชำระ 1 - 30 วัน</v>
      </c>
      <c r="K3599" s="10">
        <f t="shared" si="282"/>
        <v>13</v>
      </c>
      <c r="L3599" t="str">
        <f t="shared" si="283"/>
        <v>ลูกหนี้ชั้นดี</v>
      </c>
    </row>
    <row r="3600" spans="1:12" x14ac:dyDescent="0.2">
      <c r="A3600" t="s">
        <v>949</v>
      </c>
      <c r="B3600" t="s">
        <v>366</v>
      </c>
      <c r="C3600">
        <v>15</v>
      </c>
      <c r="D3600">
        <v>1126030006382</v>
      </c>
      <c r="E3600" s="1">
        <v>46093</v>
      </c>
      <c r="F3600" s="1">
        <v>46121</v>
      </c>
      <c r="G3600">
        <v>2649</v>
      </c>
      <c r="H3600" s="1">
        <f t="shared" si="280"/>
        <v>46108</v>
      </c>
      <c r="I3600" s="5">
        <f t="shared" si="284"/>
        <v>46253</v>
      </c>
      <c r="J3600" s="9" t="str">
        <f t="shared" si="281"/>
        <v>ชำระตรงเวลา</v>
      </c>
      <c r="K3600" s="10">
        <f t="shared" si="282"/>
        <v>13</v>
      </c>
      <c r="L3600" t="str">
        <f t="shared" si="283"/>
        <v>ลูกหนี้ชั้นดี</v>
      </c>
    </row>
    <row r="3601" spans="1:12" x14ac:dyDescent="0.2">
      <c r="A3601" t="s">
        <v>518</v>
      </c>
      <c r="B3601" t="s">
        <v>366</v>
      </c>
      <c r="C3601">
        <v>7</v>
      </c>
      <c r="D3601">
        <v>1126030006399</v>
      </c>
      <c r="E3601" s="1">
        <v>46093</v>
      </c>
      <c r="F3601" s="1">
        <v>46100</v>
      </c>
      <c r="G3601">
        <v>1427</v>
      </c>
      <c r="H3601" s="1">
        <f t="shared" si="280"/>
        <v>46100</v>
      </c>
      <c r="I3601" s="5">
        <f t="shared" si="284"/>
        <v>46253</v>
      </c>
      <c r="J3601" s="9" t="str">
        <f t="shared" si="281"/>
        <v>ค้างชำระ 1 - 30 วัน</v>
      </c>
      <c r="K3601" s="10">
        <f t="shared" si="282"/>
        <v>0</v>
      </c>
      <c r="L3601" t="str">
        <f t="shared" si="283"/>
        <v>ลูกหนี้ชั้นดี</v>
      </c>
    </row>
    <row r="3602" spans="1:12" x14ac:dyDescent="0.2">
      <c r="A3602" t="s">
        <v>810</v>
      </c>
      <c r="B3602" t="s">
        <v>366</v>
      </c>
      <c r="C3602">
        <v>7</v>
      </c>
      <c r="D3602">
        <v>1126030006405</v>
      </c>
      <c r="E3602" s="1">
        <v>46095</v>
      </c>
      <c r="F3602" s="1">
        <v>46112</v>
      </c>
      <c r="G3602">
        <v>4310</v>
      </c>
      <c r="H3602" s="1">
        <f t="shared" si="280"/>
        <v>46102</v>
      </c>
      <c r="I3602" s="5">
        <f t="shared" si="284"/>
        <v>46253</v>
      </c>
      <c r="J3602" s="9" t="str">
        <f t="shared" si="281"/>
        <v>ชำระตรงเวลา</v>
      </c>
      <c r="K3602" s="10">
        <f t="shared" si="282"/>
        <v>10</v>
      </c>
      <c r="L3602" t="str">
        <f t="shared" si="283"/>
        <v>ลูกหนี้ชั้นดี</v>
      </c>
    </row>
    <row r="3603" spans="1:12" x14ac:dyDescent="0.2">
      <c r="A3603" t="s">
        <v>257</v>
      </c>
      <c r="B3603" t="s">
        <v>366</v>
      </c>
      <c r="C3603">
        <v>7</v>
      </c>
      <c r="D3603">
        <v>1126030006412</v>
      </c>
      <c r="E3603" s="1">
        <v>46093</v>
      </c>
      <c r="F3603" s="1">
        <v>46100</v>
      </c>
      <c r="G3603">
        <v>14560</v>
      </c>
      <c r="H3603" s="1">
        <f t="shared" si="280"/>
        <v>46100</v>
      </c>
      <c r="I3603" s="5">
        <f t="shared" si="284"/>
        <v>46253</v>
      </c>
      <c r="J3603" s="9" t="str">
        <f t="shared" si="281"/>
        <v>ชำระตรงเวลา</v>
      </c>
      <c r="K3603" s="10">
        <f t="shared" si="282"/>
        <v>0</v>
      </c>
      <c r="L3603" t="str">
        <f t="shared" si="283"/>
        <v>ลูกหนี้ชั้นดี</v>
      </c>
    </row>
    <row r="3604" spans="1:12" x14ac:dyDescent="0.2">
      <c r="A3604" t="s">
        <v>1430</v>
      </c>
      <c r="B3604" t="s">
        <v>366</v>
      </c>
      <c r="C3604">
        <v>7</v>
      </c>
      <c r="D3604">
        <v>1126030006429</v>
      </c>
      <c r="E3604" s="1">
        <v>46093</v>
      </c>
      <c r="F3604" s="1">
        <v>46100</v>
      </c>
      <c r="G3604">
        <v>1581</v>
      </c>
      <c r="H3604" s="1">
        <f t="shared" si="280"/>
        <v>46100</v>
      </c>
      <c r="I3604" s="5">
        <f t="shared" si="284"/>
        <v>46253</v>
      </c>
      <c r="J3604" s="9" t="str">
        <f t="shared" si="281"/>
        <v>ค้างชำระ 1 - 30 วัน</v>
      </c>
      <c r="K3604" s="10">
        <f t="shared" si="282"/>
        <v>0</v>
      </c>
      <c r="L3604" t="str">
        <f t="shared" si="283"/>
        <v>ลูกหนี้ชั้นดี</v>
      </c>
    </row>
    <row r="3605" spans="1:12" x14ac:dyDescent="0.2">
      <c r="A3605" t="s">
        <v>1430</v>
      </c>
      <c r="B3605" t="s">
        <v>366</v>
      </c>
      <c r="C3605">
        <v>30</v>
      </c>
      <c r="D3605">
        <v>1126030006436</v>
      </c>
      <c r="E3605" s="1">
        <v>46097</v>
      </c>
      <c r="F3605" s="1">
        <v>46136</v>
      </c>
      <c r="G3605">
        <v>5010</v>
      </c>
      <c r="H3605" s="1">
        <f t="shared" si="280"/>
        <v>46127</v>
      </c>
      <c r="I3605" s="5">
        <f t="shared" si="284"/>
        <v>46253</v>
      </c>
      <c r="J3605" s="9" t="str">
        <f t="shared" si="281"/>
        <v>ค้างชำระ 1 - 30 วัน</v>
      </c>
      <c r="K3605" s="10">
        <f t="shared" si="282"/>
        <v>9</v>
      </c>
      <c r="L3605" t="str">
        <f t="shared" si="283"/>
        <v>ลูกหนี้ชั้นดี</v>
      </c>
    </row>
    <row r="3606" spans="1:12" x14ac:dyDescent="0.2">
      <c r="A3606" t="s">
        <v>648</v>
      </c>
      <c r="B3606" t="s">
        <v>366</v>
      </c>
      <c r="C3606">
        <v>30</v>
      </c>
      <c r="D3606">
        <v>1126030006443</v>
      </c>
      <c r="E3606" s="1">
        <v>46097</v>
      </c>
      <c r="F3606" s="1">
        <v>46136</v>
      </c>
      <c r="G3606">
        <v>12090</v>
      </c>
      <c r="H3606" s="1">
        <f t="shared" si="280"/>
        <v>46127</v>
      </c>
      <c r="I3606" s="5">
        <f t="shared" si="284"/>
        <v>46253</v>
      </c>
      <c r="J3606" s="9" t="str">
        <f t="shared" si="281"/>
        <v>ชำระตรงเวลา</v>
      </c>
      <c r="K3606" s="10">
        <f t="shared" si="282"/>
        <v>9</v>
      </c>
      <c r="L3606" t="str">
        <f t="shared" si="283"/>
        <v>ลูกหนี้ชั้นดี</v>
      </c>
    </row>
    <row r="3607" spans="1:12" x14ac:dyDescent="0.2">
      <c r="A3607" t="s">
        <v>1430</v>
      </c>
      <c r="B3607" t="s">
        <v>366</v>
      </c>
      <c r="C3607">
        <v>7</v>
      </c>
      <c r="D3607">
        <v>1126030006450</v>
      </c>
      <c r="E3607" s="1">
        <v>46097</v>
      </c>
      <c r="F3607" s="1">
        <v>46101</v>
      </c>
      <c r="G3607">
        <v>1865</v>
      </c>
      <c r="H3607" s="1">
        <f t="shared" si="280"/>
        <v>46104</v>
      </c>
      <c r="I3607" s="5">
        <f t="shared" si="284"/>
        <v>46253</v>
      </c>
      <c r="J3607" s="9" t="str">
        <f t="shared" si="281"/>
        <v>ชำระตรงเวลา</v>
      </c>
      <c r="K3607" s="10">
        <f t="shared" si="282"/>
        <v>0</v>
      </c>
      <c r="L3607" t="str">
        <f t="shared" si="283"/>
        <v>ลูกหนี้ชั้นดี</v>
      </c>
    </row>
    <row r="3608" spans="1:12" x14ac:dyDescent="0.2">
      <c r="A3608" t="s">
        <v>855</v>
      </c>
      <c r="B3608" t="s">
        <v>366</v>
      </c>
      <c r="C3608">
        <v>7</v>
      </c>
      <c r="D3608">
        <v>1126030006467</v>
      </c>
      <c r="E3608" s="1">
        <v>46097</v>
      </c>
      <c r="F3608" s="1">
        <v>46101</v>
      </c>
      <c r="G3608">
        <v>13782</v>
      </c>
      <c r="H3608" s="1">
        <f t="shared" si="280"/>
        <v>46104</v>
      </c>
      <c r="I3608" s="5">
        <f t="shared" si="284"/>
        <v>46253</v>
      </c>
      <c r="J3608" s="9" t="str">
        <f t="shared" si="281"/>
        <v>ชำระตรงเวลา</v>
      </c>
      <c r="K3608" s="10">
        <f t="shared" si="282"/>
        <v>0</v>
      </c>
      <c r="L3608" t="str">
        <f t="shared" si="283"/>
        <v>ลูกหนี้ชั้นดี</v>
      </c>
    </row>
    <row r="3609" spans="1:12" x14ac:dyDescent="0.2">
      <c r="A3609" t="s">
        <v>451</v>
      </c>
      <c r="B3609" t="s">
        <v>366</v>
      </c>
      <c r="C3609">
        <v>7</v>
      </c>
      <c r="D3609">
        <v>1126030006474</v>
      </c>
      <c r="E3609" s="1">
        <v>46094</v>
      </c>
      <c r="F3609" s="1">
        <v>46098</v>
      </c>
      <c r="G3609">
        <v>960</v>
      </c>
      <c r="H3609" s="1">
        <f t="shared" si="280"/>
        <v>46101</v>
      </c>
      <c r="I3609" s="5">
        <f t="shared" si="284"/>
        <v>46253</v>
      </c>
      <c r="J3609" s="9" t="str">
        <f t="shared" si="281"/>
        <v>ชำระตรงเวลา</v>
      </c>
      <c r="K3609" s="10">
        <f t="shared" si="282"/>
        <v>0</v>
      </c>
      <c r="L3609" t="str">
        <f t="shared" si="283"/>
        <v>ลูกหนี้ชั้นดี</v>
      </c>
    </row>
    <row r="3610" spans="1:12" x14ac:dyDescent="0.2">
      <c r="A3610" t="s">
        <v>1580</v>
      </c>
      <c r="B3610" t="s">
        <v>366</v>
      </c>
      <c r="C3610">
        <v>7</v>
      </c>
      <c r="D3610">
        <v>1126030006481</v>
      </c>
      <c r="E3610" s="1">
        <v>46094</v>
      </c>
      <c r="F3610" s="1">
        <v>46101</v>
      </c>
      <c r="G3610">
        <v>1540</v>
      </c>
      <c r="H3610" s="1">
        <f t="shared" si="280"/>
        <v>46101</v>
      </c>
      <c r="I3610" s="5">
        <f t="shared" si="284"/>
        <v>46253</v>
      </c>
      <c r="J3610" s="9" t="str">
        <f t="shared" si="281"/>
        <v>ชำระตรงเวลา</v>
      </c>
      <c r="K3610" s="10">
        <f t="shared" si="282"/>
        <v>0</v>
      </c>
      <c r="L3610" t="str">
        <f t="shared" si="283"/>
        <v>ลูกหนี้ชั้นดี</v>
      </c>
    </row>
    <row r="3611" spans="1:12" x14ac:dyDescent="0.2">
      <c r="A3611" t="s">
        <v>593</v>
      </c>
      <c r="B3611" t="s">
        <v>366</v>
      </c>
      <c r="C3611">
        <v>7</v>
      </c>
      <c r="D3611">
        <v>1126030006498</v>
      </c>
      <c r="E3611" s="1">
        <v>46093</v>
      </c>
      <c r="F3611" s="1">
        <v>46095</v>
      </c>
      <c r="G3611">
        <v>9460</v>
      </c>
      <c r="H3611" s="1">
        <f t="shared" si="280"/>
        <v>46100</v>
      </c>
      <c r="I3611" s="5">
        <f t="shared" si="284"/>
        <v>46253</v>
      </c>
      <c r="J3611" s="9" t="str">
        <f t="shared" si="281"/>
        <v>ค้างชำระ 1 - 30 วัน</v>
      </c>
      <c r="K3611" s="10">
        <f t="shared" si="282"/>
        <v>0</v>
      </c>
      <c r="L3611" t="str">
        <f t="shared" si="283"/>
        <v>ลูกหนี้ชั้นดี</v>
      </c>
    </row>
    <row r="3612" spans="1:12" x14ac:dyDescent="0.2">
      <c r="A3612" t="s">
        <v>791</v>
      </c>
      <c r="B3612" t="s">
        <v>366</v>
      </c>
      <c r="C3612">
        <v>7</v>
      </c>
      <c r="D3612">
        <v>1126030006504</v>
      </c>
      <c r="E3612" s="1">
        <v>46094</v>
      </c>
      <c r="F3612" s="1">
        <v>46102</v>
      </c>
      <c r="G3612">
        <v>550</v>
      </c>
      <c r="H3612" s="1">
        <f t="shared" si="280"/>
        <v>46101</v>
      </c>
      <c r="I3612" s="5">
        <f t="shared" si="284"/>
        <v>46253</v>
      </c>
      <c r="J3612" s="9" t="str">
        <f t="shared" si="281"/>
        <v>ชำระตรงเวลา</v>
      </c>
      <c r="K3612" s="10">
        <f t="shared" si="282"/>
        <v>1</v>
      </c>
      <c r="L3612" t="str">
        <f t="shared" si="283"/>
        <v>ลูกหนี้ชั้นดี</v>
      </c>
    </row>
    <row r="3613" spans="1:12" x14ac:dyDescent="0.2">
      <c r="A3613" t="s">
        <v>637</v>
      </c>
      <c r="B3613" t="s">
        <v>366</v>
      </c>
      <c r="C3613">
        <v>7</v>
      </c>
      <c r="D3613">
        <v>1126030006511</v>
      </c>
      <c r="E3613" s="1">
        <v>46093</v>
      </c>
      <c r="F3613" s="1">
        <v>46093</v>
      </c>
      <c r="G3613">
        <v>4935</v>
      </c>
      <c r="H3613" s="1">
        <f t="shared" si="280"/>
        <v>46100</v>
      </c>
      <c r="I3613" s="5">
        <f t="shared" si="284"/>
        <v>46253</v>
      </c>
      <c r="J3613" s="9" t="str">
        <f t="shared" si="281"/>
        <v>ชำระตรงเวลา</v>
      </c>
      <c r="K3613" s="10">
        <f t="shared" si="282"/>
        <v>0</v>
      </c>
      <c r="L3613" t="str">
        <f t="shared" si="283"/>
        <v>ลูกหนี้ชั้นดี</v>
      </c>
    </row>
    <row r="3614" spans="1:12" x14ac:dyDescent="0.2">
      <c r="A3614" t="s">
        <v>1471</v>
      </c>
      <c r="B3614" t="s">
        <v>366</v>
      </c>
      <c r="C3614">
        <v>7</v>
      </c>
      <c r="D3614">
        <v>1126030006528</v>
      </c>
      <c r="E3614" s="1">
        <v>46094</v>
      </c>
      <c r="F3614" s="1">
        <v>46098</v>
      </c>
      <c r="G3614">
        <v>15995</v>
      </c>
      <c r="H3614" s="1">
        <f t="shared" si="280"/>
        <v>46101</v>
      </c>
      <c r="I3614" s="5">
        <f t="shared" si="284"/>
        <v>46253</v>
      </c>
      <c r="J3614" s="9" t="str">
        <f t="shared" si="281"/>
        <v>ชำระตรงเวลา</v>
      </c>
      <c r="K3614" s="10">
        <f t="shared" si="282"/>
        <v>0</v>
      </c>
      <c r="L3614" t="str">
        <f t="shared" si="283"/>
        <v>ลูกหนี้ชั้นดี</v>
      </c>
    </row>
    <row r="3615" spans="1:12" x14ac:dyDescent="0.2">
      <c r="A3615" t="s">
        <v>555</v>
      </c>
      <c r="B3615" t="s">
        <v>366</v>
      </c>
      <c r="C3615">
        <v>7</v>
      </c>
      <c r="D3615">
        <v>1126030006535</v>
      </c>
      <c r="E3615" s="1">
        <v>46093</v>
      </c>
      <c r="F3615" s="1">
        <v>46093</v>
      </c>
      <c r="G3615">
        <v>41775</v>
      </c>
      <c r="H3615" s="1">
        <f t="shared" si="280"/>
        <v>46100</v>
      </c>
      <c r="I3615" s="5">
        <f t="shared" si="284"/>
        <v>46253</v>
      </c>
      <c r="J3615" s="9" t="str">
        <f t="shared" si="281"/>
        <v>ค้างชำระ 1 - 30 วัน</v>
      </c>
      <c r="K3615" s="10">
        <f t="shared" si="282"/>
        <v>0</v>
      </c>
      <c r="L3615" t="str">
        <f t="shared" si="283"/>
        <v>ลูกหนี้ชั้นดี</v>
      </c>
    </row>
    <row r="3616" spans="1:12" x14ac:dyDescent="0.2">
      <c r="A3616" t="s">
        <v>555</v>
      </c>
      <c r="B3616" t="s">
        <v>366</v>
      </c>
      <c r="C3616">
        <v>7</v>
      </c>
      <c r="D3616">
        <v>1126030006542</v>
      </c>
      <c r="E3616" s="1">
        <v>46097</v>
      </c>
      <c r="F3616" s="1">
        <v>46109</v>
      </c>
      <c r="G3616">
        <v>2565</v>
      </c>
      <c r="H3616" s="1">
        <f t="shared" si="280"/>
        <v>46104</v>
      </c>
      <c r="I3616" s="5">
        <f t="shared" si="284"/>
        <v>46253</v>
      </c>
      <c r="J3616" s="9" t="str">
        <f t="shared" si="281"/>
        <v>ค้างชำระ 1 - 30 วัน</v>
      </c>
      <c r="K3616" s="10">
        <f t="shared" si="282"/>
        <v>5</v>
      </c>
      <c r="L3616" t="str">
        <f t="shared" si="283"/>
        <v>ลูกหนี้ชั้นดี</v>
      </c>
    </row>
    <row r="3617" spans="1:12" x14ac:dyDescent="0.2">
      <c r="A3617" t="s">
        <v>555</v>
      </c>
      <c r="B3617" t="s">
        <v>366</v>
      </c>
      <c r="C3617">
        <v>7</v>
      </c>
      <c r="D3617">
        <v>1126030006542</v>
      </c>
      <c r="E3617" s="1">
        <v>46097</v>
      </c>
      <c r="F3617" s="1">
        <v>46109</v>
      </c>
      <c r="G3617">
        <v>2565</v>
      </c>
      <c r="H3617" s="1">
        <f t="shared" si="280"/>
        <v>46104</v>
      </c>
      <c r="I3617" s="5">
        <f t="shared" si="284"/>
        <v>46253</v>
      </c>
      <c r="J3617" s="9" t="str">
        <f t="shared" si="281"/>
        <v>ค้างชำระ 1 - 30 วัน</v>
      </c>
      <c r="K3617" s="10">
        <f t="shared" si="282"/>
        <v>5</v>
      </c>
      <c r="L3617" t="str">
        <f t="shared" si="283"/>
        <v>ลูกหนี้ชั้นดี</v>
      </c>
    </row>
    <row r="3618" spans="1:12" x14ac:dyDescent="0.2">
      <c r="A3618" t="s">
        <v>555</v>
      </c>
      <c r="B3618" t="s">
        <v>366</v>
      </c>
      <c r="C3618">
        <v>7</v>
      </c>
      <c r="D3618">
        <v>1126030006542</v>
      </c>
      <c r="E3618" s="1">
        <v>46097</v>
      </c>
      <c r="F3618" s="1">
        <v>46109</v>
      </c>
      <c r="G3618">
        <v>2565</v>
      </c>
      <c r="H3618" s="1">
        <f t="shared" si="280"/>
        <v>46104</v>
      </c>
      <c r="I3618" s="5">
        <f t="shared" si="284"/>
        <v>46253</v>
      </c>
      <c r="J3618" s="9" t="str">
        <f t="shared" si="281"/>
        <v>ค้างชำระ 1 - 30 วัน</v>
      </c>
      <c r="K3618" s="10">
        <f t="shared" si="282"/>
        <v>5</v>
      </c>
      <c r="L3618" t="str">
        <f t="shared" si="283"/>
        <v>ลูกหนี้ชั้นดี</v>
      </c>
    </row>
    <row r="3619" spans="1:12" x14ac:dyDescent="0.2">
      <c r="A3619" t="s">
        <v>555</v>
      </c>
      <c r="B3619" t="s">
        <v>366</v>
      </c>
      <c r="C3619">
        <v>7</v>
      </c>
      <c r="D3619">
        <v>1126030006542</v>
      </c>
      <c r="E3619" s="1">
        <v>46097</v>
      </c>
      <c r="F3619" s="1">
        <v>46109</v>
      </c>
      <c r="G3619">
        <v>2565</v>
      </c>
      <c r="H3619" s="1">
        <f t="shared" si="280"/>
        <v>46104</v>
      </c>
      <c r="I3619" s="5">
        <f t="shared" si="284"/>
        <v>46253</v>
      </c>
      <c r="J3619" s="9" t="str">
        <f t="shared" si="281"/>
        <v>ค้างชำระ 1 - 30 วัน</v>
      </c>
      <c r="K3619" s="10">
        <f t="shared" si="282"/>
        <v>5</v>
      </c>
      <c r="L3619" t="str">
        <f t="shared" si="283"/>
        <v>ลูกหนี้ชั้นดี</v>
      </c>
    </row>
    <row r="3620" spans="1:12" x14ac:dyDescent="0.2">
      <c r="A3620" t="s">
        <v>555</v>
      </c>
      <c r="B3620" t="s">
        <v>366</v>
      </c>
      <c r="C3620">
        <v>7</v>
      </c>
      <c r="D3620">
        <v>1126030006542</v>
      </c>
      <c r="E3620" s="1">
        <v>46097</v>
      </c>
      <c r="F3620" s="1">
        <v>46109</v>
      </c>
      <c r="G3620">
        <v>2565</v>
      </c>
      <c r="H3620" s="1">
        <f t="shared" si="280"/>
        <v>46104</v>
      </c>
      <c r="I3620" s="5">
        <f t="shared" si="284"/>
        <v>46253</v>
      </c>
      <c r="J3620" s="9" t="str">
        <f t="shared" si="281"/>
        <v>ค้างชำระ 1 - 30 วัน</v>
      </c>
      <c r="K3620" s="10">
        <f t="shared" si="282"/>
        <v>5</v>
      </c>
      <c r="L3620" t="str">
        <f t="shared" si="283"/>
        <v>ลูกหนี้ชั้นดี</v>
      </c>
    </row>
    <row r="3621" spans="1:12" x14ac:dyDescent="0.2">
      <c r="A3621" t="s">
        <v>486</v>
      </c>
      <c r="B3621" t="s">
        <v>366</v>
      </c>
      <c r="C3621">
        <v>30</v>
      </c>
      <c r="D3621">
        <v>1126030006573</v>
      </c>
      <c r="E3621" s="1">
        <v>46097</v>
      </c>
      <c r="F3621" s="1">
        <v>46139</v>
      </c>
      <c r="G3621">
        <v>102200</v>
      </c>
      <c r="H3621" s="1">
        <f t="shared" si="280"/>
        <v>46127</v>
      </c>
      <c r="I3621" s="5">
        <f t="shared" si="284"/>
        <v>46253</v>
      </c>
      <c r="J3621" s="9" t="str">
        <f t="shared" si="281"/>
        <v>ชำระตรงเวลา</v>
      </c>
      <c r="K3621" s="10">
        <f t="shared" si="282"/>
        <v>12</v>
      </c>
      <c r="L3621" t="str">
        <f t="shared" si="283"/>
        <v>ลูกหนี้ชั้นดี</v>
      </c>
    </row>
    <row r="3622" spans="1:12" x14ac:dyDescent="0.2">
      <c r="A3622" t="s">
        <v>1923</v>
      </c>
      <c r="B3622" t="s">
        <v>366</v>
      </c>
      <c r="C3622">
        <v>7</v>
      </c>
      <c r="D3622">
        <v>1126030006702</v>
      </c>
      <c r="E3622" s="1">
        <v>46093</v>
      </c>
      <c r="F3622" s="1">
        <v>46093</v>
      </c>
      <c r="G3622">
        <v>2599</v>
      </c>
      <c r="H3622" s="1">
        <f t="shared" si="280"/>
        <v>46100</v>
      </c>
      <c r="I3622" s="5">
        <f t="shared" si="284"/>
        <v>46253</v>
      </c>
      <c r="J3622" s="9" t="str">
        <f t="shared" si="281"/>
        <v>ชำระตรงเวลา</v>
      </c>
      <c r="K3622" s="10">
        <f t="shared" si="282"/>
        <v>0</v>
      </c>
      <c r="L3622" t="str">
        <f t="shared" si="283"/>
        <v>ลูกหนี้ชั้นดี</v>
      </c>
    </row>
    <row r="3623" spans="1:12" x14ac:dyDescent="0.2">
      <c r="A3623" t="s">
        <v>502</v>
      </c>
      <c r="B3623" t="s">
        <v>366</v>
      </c>
      <c r="C3623">
        <v>7</v>
      </c>
      <c r="D3623">
        <v>1126030006719</v>
      </c>
      <c r="E3623" s="1">
        <v>46093</v>
      </c>
      <c r="F3623" s="1">
        <v>46093</v>
      </c>
      <c r="G3623">
        <v>1074</v>
      </c>
      <c r="H3623" s="1">
        <f t="shared" si="280"/>
        <v>46100</v>
      </c>
      <c r="I3623" s="5">
        <f t="shared" si="284"/>
        <v>46253</v>
      </c>
      <c r="J3623" s="9" t="str">
        <f t="shared" si="281"/>
        <v>ชำระตรงเวลา</v>
      </c>
      <c r="K3623" s="10">
        <f t="shared" si="282"/>
        <v>0</v>
      </c>
      <c r="L3623" t="str">
        <f t="shared" si="283"/>
        <v>ลูกหนี้ชั้นดี</v>
      </c>
    </row>
    <row r="3624" spans="1:12" x14ac:dyDescent="0.2">
      <c r="A3624" t="s">
        <v>502</v>
      </c>
      <c r="B3624" t="s">
        <v>366</v>
      </c>
      <c r="C3624">
        <v>7</v>
      </c>
      <c r="D3624">
        <v>1126030006719</v>
      </c>
      <c r="E3624" s="1">
        <v>46093</v>
      </c>
      <c r="F3624" s="1">
        <v>46093</v>
      </c>
      <c r="G3624">
        <v>1074</v>
      </c>
      <c r="H3624" s="1">
        <f t="shared" si="280"/>
        <v>46100</v>
      </c>
      <c r="I3624" s="5">
        <f t="shared" si="284"/>
        <v>46253</v>
      </c>
      <c r="J3624" s="9" t="str">
        <f t="shared" si="281"/>
        <v>ชำระตรงเวลา</v>
      </c>
      <c r="K3624" s="10">
        <f t="shared" si="282"/>
        <v>0</v>
      </c>
      <c r="L3624" t="str">
        <f t="shared" si="283"/>
        <v>ลูกหนี้ชั้นดี</v>
      </c>
    </row>
    <row r="3625" spans="1:12" x14ac:dyDescent="0.2">
      <c r="A3625" t="s">
        <v>1924</v>
      </c>
      <c r="B3625" t="s">
        <v>366</v>
      </c>
      <c r="C3625">
        <v>7</v>
      </c>
      <c r="D3625">
        <v>1126030006726</v>
      </c>
      <c r="E3625" s="1">
        <v>46093</v>
      </c>
      <c r="F3625" s="1">
        <v>46093</v>
      </c>
      <c r="G3625">
        <v>864</v>
      </c>
      <c r="H3625" s="1">
        <f t="shared" si="280"/>
        <v>46100</v>
      </c>
      <c r="I3625" s="5">
        <f t="shared" si="284"/>
        <v>46253</v>
      </c>
      <c r="J3625" s="9" t="str">
        <f t="shared" si="281"/>
        <v>ชำระตรงเวลา</v>
      </c>
      <c r="K3625" s="10">
        <f t="shared" si="282"/>
        <v>0</v>
      </c>
      <c r="L3625" t="str">
        <f t="shared" si="283"/>
        <v>ลูกหนี้ชั้นดี</v>
      </c>
    </row>
    <row r="3626" spans="1:12" x14ac:dyDescent="0.2">
      <c r="A3626" t="s">
        <v>1925</v>
      </c>
      <c r="B3626" t="s">
        <v>366</v>
      </c>
      <c r="C3626">
        <v>0</v>
      </c>
      <c r="D3626">
        <v>1126030006733</v>
      </c>
      <c r="E3626" s="1">
        <v>46093</v>
      </c>
      <c r="F3626" s="1">
        <v>46093</v>
      </c>
      <c r="G3626">
        <v>1456</v>
      </c>
      <c r="H3626" s="1">
        <f t="shared" si="280"/>
        <v>46093</v>
      </c>
      <c r="I3626" s="5">
        <f t="shared" si="284"/>
        <v>46253</v>
      </c>
      <c r="J3626" s="9" t="str">
        <f t="shared" si="281"/>
        <v>ค้างชำระ 1 - 30 วัน</v>
      </c>
      <c r="K3626" s="10">
        <f t="shared" si="282"/>
        <v>0</v>
      </c>
      <c r="L3626" t="str">
        <f t="shared" si="283"/>
        <v>ลูกหนี้ชั้นดี</v>
      </c>
    </row>
    <row r="3627" spans="1:12" x14ac:dyDescent="0.2">
      <c r="A3627" t="s">
        <v>810</v>
      </c>
      <c r="B3627" t="s">
        <v>366</v>
      </c>
      <c r="C3627">
        <v>0</v>
      </c>
      <c r="D3627">
        <v>1126030006740</v>
      </c>
      <c r="E3627" s="1">
        <v>46093</v>
      </c>
      <c r="F3627" s="1">
        <v>46094</v>
      </c>
      <c r="G3627">
        <v>2462</v>
      </c>
      <c r="H3627" s="1">
        <f t="shared" si="280"/>
        <v>46093</v>
      </c>
      <c r="I3627" s="5">
        <f t="shared" si="284"/>
        <v>46253</v>
      </c>
      <c r="J3627" s="9" t="str">
        <f t="shared" si="281"/>
        <v>ชำระตรงเวลา</v>
      </c>
      <c r="K3627" s="10">
        <f t="shared" si="282"/>
        <v>1</v>
      </c>
      <c r="L3627" t="str">
        <f t="shared" si="283"/>
        <v>ลูกหนี้ชั้นดี</v>
      </c>
    </row>
    <row r="3628" spans="1:12" x14ac:dyDescent="0.2">
      <c r="A3628" t="s">
        <v>1923</v>
      </c>
      <c r="B3628" t="s">
        <v>366</v>
      </c>
      <c r="C3628">
        <v>0</v>
      </c>
      <c r="D3628">
        <v>1126030006757</v>
      </c>
      <c r="E3628" s="1">
        <v>46093</v>
      </c>
      <c r="F3628" s="1">
        <v>46093</v>
      </c>
      <c r="G3628">
        <v>5065</v>
      </c>
      <c r="H3628" s="1">
        <f t="shared" si="280"/>
        <v>46093</v>
      </c>
      <c r="I3628" s="5">
        <f t="shared" si="284"/>
        <v>46253</v>
      </c>
      <c r="J3628" s="9" t="str">
        <f t="shared" si="281"/>
        <v>ค้างชำระ 1 - 30 วัน</v>
      </c>
      <c r="K3628" s="10">
        <f t="shared" si="282"/>
        <v>0</v>
      </c>
      <c r="L3628" t="str">
        <f t="shared" si="283"/>
        <v>ลูกหนี้ชั้นดี</v>
      </c>
    </row>
    <row r="3629" spans="1:12" x14ac:dyDescent="0.2">
      <c r="A3629" t="s">
        <v>1408</v>
      </c>
      <c r="B3629" t="s">
        <v>366</v>
      </c>
      <c r="C3629">
        <v>7</v>
      </c>
      <c r="D3629">
        <v>1126030006764</v>
      </c>
      <c r="E3629" s="1">
        <v>46093</v>
      </c>
      <c r="F3629" s="1">
        <v>46107</v>
      </c>
      <c r="G3629">
        <v>6225</v>
      </c>
      <c r="H3629" s="1">
        <f t="shared" si="280"/>
        <v>46100</v>
      </c>
      <c r="I3629" s="5">
        <f t="shared" si="284"/>
        <v>46253</v>
      </c>
      <c r="J3629" s="9" t="str">
        <f t="shared" si="281"/>
        <v>ชำระตรงเวลา</v>
      </c>
      <c r="K3629" s="10">
        <f t="shared" si="282"/>
        <v>7</v>
      </c>
      <c r="L3629" t="str">
        <f t="shared" si="283"/>
        <v>ลูกหนี้ชั้นดี</v>
      </c>
    </row>
    <row r="3630" spans="1:12" x14ac:dyDescent="0.2">
      <c r="A3630" t="s">
        <v>1403</v>
      </c>
      <c r="B3630" t="s">
        <v>366</v>
      </c>
      <c r="C3630">
        <v>7</v>
      </c>
      <c r="D3630">
        <v>1126030006771</v>
      </c>
      <c r="E3630" s="1">
        <v>46093</v>
      </c>
      <c r="F3630" s="1">
        <v>46094</v>
      </c>
      <c r="G3630">
        <v>2480</v>
      </c>
      <c r="H3630" s="1">
        <f t="shared" si="280"/>
        <v>46100</v>
      </c>
      <c r="I3630" s="5">
        <f t="shared" si="284"/>
        <v>46253</v>
      </c>
      <c r="J3630" s="9" t="str">
        <f t="shared" si="281"/>
        <v>ชำระตรงเวลา</v>
      </c>
      <c r="K3630" s="10">
        <f t="shared" si="282"/>
        <v>0</v>
      </c>
      <c r="L3630" t="str">
        <f t="shared" si="283"/>
        <v>ลูกหนี้ชั้นดี</v>
      </c>
    </row>
    <row r="3631" spans="1:12" x14ac:dyDescent="0.2">
      <c r="A3631" t="s">
        <v>1405</v>
      </c>
      <c r="B3631" t="s">
        <v>366</v>
      </c>
      <c r="C3631">
        <v>7</v>
      </c>
      <c r="D3631">
        <v>1126030006788</v>
      </c>
      <c r="E3631" s="1">
        <v>46093</v>
      </c>
      <c r="F3631" s="1">
        <v>46100</v>
      </c>
      <c r="G3631">
        <v>6180</v>
      </c>
      <c r="H3631" s="1">
        <f t="shared" si="280"/>
        <v>46100</v>
      </c>
      <c r="I3631" s="5">
        <f t="shared" si="284"/>
        <v>46253</v>
      </c>
      <c r="J3631" s="9" t="str">
        <f t="shared" si="281"/>
        <v>ชำระตรงเวลา</v>
      </c>
      <c r="K3631" s="10">
        <f t="shared" si="282"/>
        <v>0</v>
      </c>
      <c r="L3631" t="str">
        <f t="shared" si="283"/>
        <v>ลูกหนี้ชั้นดี</v>
      </c>
    </row>
    <row r="3632" spans="1:12" x14ac:dyDescent="0.2">
      <c r="A3632" t="s">
        <v>1405</v>
      </c>
      <c r="B3632" t="s">
        <v>366</v>
      </c>
      <c r="C3632">
        <v>7</v>
      </c>
      <c r="D3632">
        <v>1126030006795</v>
      </c>
      <c r="E3632" s="1">
        <v>46093</v>
      </c>
      <c r="F3632" s="1">
        <v>46095</v>
      </c>
      <c r="G3632">
        <v>16492</v>
      </c>
      <c r="H3632" s="1">
        <f t="shared" si="280"/>
        <v>46100</v>
      </c>
      <c r="I3632" s="5">
        <f t="shared" si="284"/>
        <v>46253</v>
      </c>
      <c r="J3632" s="9" t="str">
        <f t="shared" si="281"/>
        <v>ชำระตรงเวลา</v>
      </c>
      <c r="K3632" s="10">
        <f t="shared" si="282"/>
        <v>0</v>
      </c>
      <c r="L3632" t="str">
        <f t="shared" si="283"/>
        <v>ลูกหนี้ชั้นดี</v>
      </c>
    </row>
    <row r="3633" spans="1:12" x14ac:dyDescent="0.2">
      <c r="A3633" t="s">
        <v>1595</v>
      </c>
      <c r="B3633" t="s">
        <v>18</v>
      </c>
      <c r="C3633">
        <v>7</v>
      </c>
      <c r="D3633">
        <v>1226030000226</v>
      </c>
      <c r="E3633" s="1">
        <v>46083</v>
      </c>
      <c r="F3633" s="1">
        <v>46085</v>
      </c>
      <c r="G3633">
        <v>3775</v>
      </c>
      <c r="H3633" s="1">
        <f t="shared" si="280"/>
        <v>46090</v>
      </c>
      <c r="I3633" s="5">
        <f t="shared" si="284"/>
        <v>46253</v>
      </c>
      <c r="J3633" s="9" t="str">
        <f t="shared" si="281"/>
        <v>ค้างชำระ 1 - 30 วัน</v>
      </c>
      <c r="K3633" s="10">
        <f t="shared" si="282"/>
        <v>0</v>
      </c>
      <c r="L3633" t="str">
        <f t="shared" si="283"/>
        <v>ลูกหนี้ชั้นดี</v>
      </c>
    </row>
    <row r="3634" spans="1:12" x14ac:dyDescent="0.2">
      <c r="A3634" t="s">
        <v>1381</v>
      </c>
      <c r="B3634" t="s">
        <v>18</v>
      </c>
      <c r="C3634">
        <v>7</v>
      </c>
      <c r="D3634">
        <v>1226030000233</v>
      </c>
      <c r="E3634" s="1">
        <v>46083</v>
      </c>
      <c r="F3634" s="1">
        <v>46091</v>
      </c>
      <c r="G3634">
        <v>8555</v>
      </c>
      <c r="H3634" s="1">
        <f t="shared" si="280"/>
        <v>46090</v>
      </c>
      <c r="I3634" s="5">
        <f t="shared" si="284"/>
        <v>46253</v>
      </c>
      <c r="J3634" s="9" t="str">
        <f t="shared" si="281"/>
        <v>ชำระตรงเวลา</v>
      </c>
      <c r="K3634" s="10">
        <f t="shared" si="282"/>
        <v>1</v>
      </c>
      <c r="L3634" t="str">
        <f t="shared" si="283"/>
        <v>ลูกหนี้ชั้นดี</v>
      </c>
    </row>
    <row r="3635" spans="1:12" x14ac:dyDescent="0.2">
      <c r="A3635" t="s">
        <v>874</v>
      </c>
      <c r="B3635" t="s">
        <v>18</v>
      </c>
      <c r="C3635">
        <v>7</v>
      </c>
      <c r="D3635">
        <v>1226030000264</v>
      </c>
      <c r="E3635" s="1">
        <v>46083</v>
      </c>
      <c r="F3635" s="1">
        <v>46090</v>
      </c>
      <c r="G3635">
        <v>790</v>
      </c>
      <c r="H3635" s="1">
        <f t="shared" si="280"/>
        <v>46090</v>
      </c>
      <c r="I3635" s="5">
        <f t="shared" si="284"/>
        <v>46253</v>
      </c>
      <c r="J3635" s="9" t="str">
        <f t="shared" si="281"/>
        <v>ชำระตรงเวลา</v>
      </c>
      <c r="K3635" s="10">
        <f t="shared" si="282"/>
        <v>0</v>
      </c>
      <c r="L3635" t="str">
        <f t="shared" si="283"/>
        <v>ลูกหนี้ชั้นดี</v>
      </c>
    </row>
    <row r="3636" spans="1:12" x14ac:dyDescent="0.2">
      <c r="A3636" t="s">
        <v>1082</v>
      </c>
      <c r="B3636" t="s">
        <v>18</v>
      </c>
      <c r="C3636">
        <v>7</v>
      </c>
      <c r="D3636">
        <v>1226030000271</v>
      </c>
      <c r="E3636" s="1">
        <v>46083</v>
      </c>
      <c r="F3636" s="1">
        <v>46084</v>
      </c>
      <c r="G3636">
        <v>2225</v>
      </c>
      <c r="H3636" s="1">
        <f t="shared" si="280"/>
        <v>46090</v>
      </c>
      <c r="I3636" s="5">
        <f t="shared" si="284"/>
        <v>46253</v>
      </c>
      <c r="J3636" s="9" t="str">
        <f t="shared" si="281"/>
        <v>ค้างชำระ 1 - 30 วัน</v>
      </c>
      <c r="K3636" s="10">
        <f t="shared" si="282"/>
        <v>0</v>
      </c>
      <c r="L3636" t="str">
        <f t="shared" si="283"/>
        <v>ลูกหนี้ชั้นดี</v>
      </c>
    </row>
    <row r="3637" spans="1:12" x14ac:dyDescent="0.2">
      <c r="A3637" t="s">
        <v>958</v>
      </c>
      <c r="B3637" t="s">
        <v>18</v>
      </c>
      <c r="C3637">
        <v>7</v>
      </c>
      <c r="D3637">
        <v>1226030000288</v>
      </c>
      <c r="E3637" s="1">
        <v>46083</v>
      </c>
      <c r="F3637" s="1">
        <v>46092</v>
      </c>
      <c r="G3637">
        <v>1960</v>
      </c>
      <c r="H3637" s="1">
        <f t="shared" si="280"/>
        <v>46090</v>
      </c>
      <c r="I3637" s="5">
        <f t="shared" si="284"/>
        <v>46253</v>
      </c>
      <c r="J3637" s="9" t="str">
        <f t="shared" si="281"/>
        <v>ค้างชำระ 1 - 30 วัน</v>
      </c>
      <c r="K3637" s="10">
        <f t="shared" si="282"/>
        <v>2</v>
      </c>
      <c r="L3637" t="str">
        <f t="shared" si="283"/>
        <v>ลูกหนี้ชั้นดี</v>
      </c>
    </row>
    <row r="3638" spans="1:12" x14ac:dyDescent="0.2">
      <c r="A3638" t="s">
        <v>958</v>
      </c>
      <c r="B3638" t="s">
        <v>18</v>
      </c>
      <c r="C3638">
        <v>7</v>
      </c>
      <c r="D3638">
        <v>1226030000288</v>
      </c>
      <c r="E3638" s="1">
        <v>46083</v>
      </c>
      <c r="F3638" s="1">
        <v>46092</v>
      </c>
      <c r="G3638">
        <v>1960</v>
      </c>
      <c r="H3638" s="1">
        <f t="shared" si="280"/>
        <v>46090</v>
      </c>
      <c r="I3638" s="5">
        <f t="shared" si="284"/>
        <v>46253</v>
      </c>
      <c r="J3638" s="9" t="str">
        <f t="shared" si="281"/>
        <v>ค้างชำระ 1 - 30 วัน</v>
      </c>
      <c r="K3638" s="10">
        <f t="shared" si="282"/>
        <v>2</v>
      </c>
      <c r="L3638" t="str">
        <f t="shared" si="283"/>
        <v>ลูกหนี้ชั้นดี</v>
      </c>
    </row>
    <row r="3639" spans="1:12" x14ac:dyDescent="0.2">
      <c r="A3639" t="s">
        <v>958</v>
      </c>
      <c r="B3639" t="s">
        <v>18</v>
      </c>
      <c r="C3639">
        <v>7</v>
      </c>
      <c r="D3639">
        <v>1226030000288</v>
      </c>
      <c r="E3639" s="1">
        <v>46083</v>
      </c>
      <c r="F3639" s="1">
        <v>46092</v>
      </c>
      <c r="G3639">
        <v>1960</v>
      </c>
      <c r="H3639" s="1">
        <f t="shared" si="280"/>
        <v>46090</v>
      </c>
      <c r="I3639" s="5">
        <f t="shared" si="284"/>
        <v>46253</v>
      </c>
      <c r="J3639" s="9" t="str">
        <f t="shared" si="281"/>
        <v>ค้างชำระ 1 - 30 วัน</v>
      </c>
      <c r="K3639" s="10">
        <f t="shared" si="282"/>
        <v>2</v>
      </c>
      <c r="L3639" t="str">
        <f t="shared" si="283"/>
        <v>ลูกหนี้ชั้นดี</v>
      </c>
    </row>
    <row r="3640" spans="1:12" x14ac:dyDescent="0.2">
      <c r="A3640" t="s">
        <v>958</v>
      </c>
      <c r="B3640" t="s">
        <v>18</v>
      </c>
      <c r="C3640">
        <v>7</v>
      </c>
      <c r="D3640">
        <v>1226030000288</v>
      </c>
      <c r="E3640" s="1">
        <v>46083</v>
      </c>
      <c r="F3640" s="1">
        <v>46092</v>
      </c>
      <c r="G3640">
        <v>1960</v>
      </c>
      <c r="H3640" s="1">
        <f t="shared" si="280"/>
        <v>46090</v>
      </c>
      <c r="I3640" s="5">
        <f t="shared" si="284"/>
        <v>46253</v>
      </c>
      <c r="J3640" s="9" t="str">
        <f t="shared" si="281"/>
        <v>ค้างชำระ 1 - 30 วัน</v>
      </c>
      <c r="K3640" s="10">
        <f t="shared" si="282"/>
        <v>2</v>
      </c>
      <c r="L3640" t="str">
        <f t="shared" si="283"/>
        <v>ลูกหนี้ชั้นดี</v>
      </c>
    </row>
    <row r="3641" spans="1:12" x14ac:dyDescent="0.2">
      <c r="A3641" t="s">
        <v>958</v>
      </c>
      <c r="B3641" t="s">
        <v>18</v>
      </c>
      <c r="C3641">
        <v>7</v>
      </c>
      <c r="D3641">
        <v>1226030000288</v>
      </c>
      <c r="E3641" s="1">
        <v>46083</v>
      </c>
      <c r="F3641" s="1">
        <v>46092</v>
      </c>
      <c r="G3641">
        <v>1960</v>
      </c>
      <c r="H3641" s="1">
        <f t="shared" si="280"/>
        <v>46090</v>
      </c>
      <c r="I3641" s="5">
        <f t="shared" si="284"/>
        <v>46253</v>
      </c>
      <c r="J3641" s="9" t="str">
        <f t="shared" si="281"/>
        <v>ค้างชำระ 1 - 30 วัน</v>
      </c>
      <c r="K3641" s="10">
        <f t="shared" si="282"/>
        <v>2</v>
      </c>
      <c r="L3641" t="str">
        <f t="shared" si="283"/>
        <v>ลูกหนี้ชั้นดี</v>
      </c>
    </row>
    <row r="3642" spans="1:12" x14ac:dyDescent="0.2">
      <c r="A3642" t="s">
        <v>958</v>
      </c>
      <c r="B3642" t="s">
        <v>18</v>
      </c>
      <c r="C3642">
        <v>7</v>
      </c>
      <c r="D3642">
        <v>1226030000288</v>
      </c>
      <c r="E3642" s="1">
        <v>46083</v>
      </c>
      <c r="F3642" s="1">
        <v>46092</v>
      </c>
      <c r="G3642">
        <v>1960</v>
      </c>
      <c r="H3642" s="1">
        <f t="shared" si="280"/>
        <v>46090</v>
      </c>
      <c r="I3642" s="5">
        <f t="shared" si="284"/>
        <v>46253</v>
      </c>
      <c r="J3642" s="9" t="str">
        <f t="shared" si="281"/>
        <v>ค้างชำระ 1 - 30 วัน</v>
      </c>
      <c r="K3642" s="10">
        <f t="shared" si="282"/>
        <v>2</v>
      </c>
      <c r="L3642" t="str">
        <f t="shared" si="283"/>
        <v>ลูกหนี้ชั้นดี</v>
      </c>
    </row>
    <row r="3643" spans="1:12" x14ac:dyDescent="0.2">
      <c r="A3643" t="s">
        <v>958</v>
      </c>
      <c r="B3643" t="s">
        <v>18</v>
      </c>
      <c r="C3643">
        <v>7</v>
      </c>
      <c r="D3643">
        <v>1226030000288</v>
      </c>
      <c r="E3643" s="1">
        <v>46083</v>
      </c>
      <c r="F3643" s="1">
        <v>46092</v>
      </c>
      <c r="G3643">
        <v>1960</v>
      </c>
      <c r="H3643" s="1">
        <f t="shared" si="280"/>
        <v>46090</v>
      </c>
      <c r="I3643" s="5">
        <f t="shared" si="284"/>
        <v>46253</v>
      </c>
      <c r="J3643" s="9" t="str">
        <f t="shared" si="281"/>
        <v>ค้างชำระ 1 - 30 วัน</v>
      </c>
      <c r="K3643" s="10">
        <f t="shared" si="282"/>
        <v>2</v>
      </c>
      <c r="L3643" t="str">
        <f t="shared" si="283"/>
        <v>ลูกหนี้ชั้นดี</v>
      </c>
    </row>
    <row r="3644" spans="1:12" x14ac:dyDescent="0.2">
      <c r="A3644" t="s">
        <v>1289</v>
      </c>
      <c r="B3644" t="s">
        <v>18</v>
      </c>
      <c r="C3644">
        <v>7</v>
      </c>
      <c r="D3644">
        <v>1226030000301</v>
      </c>
      <c r="E3644" s="1">
        <v>46083</v>
      </c>
      <c r="F3644" s="1">
        <v>46091</v>
      </c>
      <c r="G3644">
        <v>1611</v>
      </c>
      <c r="H3644" s="1">
        <f t="shared" si="280"/>
        <v>46090</v>
      </c>
      <c r="I3644" s="5">
        <f t="shared" si="284"/>
        <v>46253</v>
      </c>
      <c r="J3644" s="9" t="str">
        <f t="shared" si="281"/>
        <v>ค้างชำระ 1 - 30 วัน</v>
      </c>
      <c r="K3644" s="10">
        <f t="shared" si="282"/>
        <v>1</v>
      </c>
      <c r="L3644" t="str">
        <f t="shared" si="283"/>
        <v>ลูกหนี้ชั้นดี</v>
      </c>
    </row>
    <row r="3645" spans="1:12" x14ac:dyDescent="0.2">
      <c r="A3645" t="s">
        <v>1289</v>
      </c>
      <c r="B3645" t="s">
        <v>18</v>
      </c>
      <c r="C3645">
        <v>7</v>
      </c>
      <c r="D3645">
        <v>1226030000301</v>
      </c>
      <c r="E3645" s="1">
        <v>46083</v>
      </c>
      <c r="F3645" s="1">
        <v>46091</v>
      </c>
      <c r="G3645">
        <v>1611</v>
      </c>
      <c r="H3645" s="1">
        <f t="shared" si="280"/>
        <v>46090</v>
      </c>
      <c r="I3645" s="5">
        <f t="shared" si="284"/>
        <v>46253</v>
      </c>
      <c r="J3645" s="9" t="str">
        <f t="shared" si="281"/>
        <v>ค้างชำระ 1 - 30 วัน</v>
      </c>
      <c r="K3645" s="10">
        <f t="shared" si="282"/>
        <v>1</v>
      </c>
      <c r="L3645" t="str">
        <f t="shared" si="283"/>
        <v>ลูกหนี้ชั้นดี</v>
      </c>
    </row>
    <row r="3646" spans="1:12" x14ac:dyDescent="0.2">
      <c r="A3646" t="s">
        <v>1289</v>
      </c>
      <c r="B3646" t="s">
        <v>18</v>
      </c>
      <c r="C3646">
        <v>7</v>
      </c>
      <c r="D3646">
        <v>1226030000301</v>
      </c>
      <c r="E3646" s="1">
        <v>46083</v>
      </c>
      <c r="F3646" s="1">
        <v>46091</v>
      </c>
      <c r="G3646">
        <v>1611</v>
      </c>
      <c r="H3646" s="1">
        <f t="shared" si="280"/>
        <v>46090</v>
      </c>
      <c r="I3646" s="5">
        <f t="shared" si="284"/>
        <v>46253</v>
      </c>
      <c r="J3646" s="9" t="str">
        <f t="shared" si="281"/>
        <v>ชำระตรงเวลา</v>
      </c>
      <c r="K3646" s="10">
        <f t="shared" si="282"/>
        <v>1</v>
      </c>
      <c r="L3646" t="str">
        <f t="shared" si="283"/>
        <v>ลูกหนี้ชั้นดี</v>
      </c>
    </row>
    <row r="3647" spans="1:12" x14ac:dyDescent="0.2">
      <c r="A3647" t="s">
        <v>1285</v>
      </c>
      <c r="B3647" t="s">
        <v>311</v>
      </c>
      <c r="C3647">
        <v>15</v>
      </c>
      <c r="D3647">
        <v>1426030000824</v>
      </c>
      <c r="E3647" s="1">
        <v>46083</v>
      </c>
      <c r="F3647" s="1">
        <v>46098</v>
      </c>
      <c r="G3647">
        <v>29581</v>
      </c>
      <c r="H3647" s="1">
        <f t="shared" si="280"/>
        <v>46098</v>
      </c>
      <c r="I3647" s="5">
        <f t="shared" si="284"/>
        <v>46253</v>
      </c>
      <c r="J3647" s="9" t="str">
        <f t="shared" si="281"/>
        <v>ค้างชำระ 1 - 30 วัน</v>
      </c>
      <c r="K3647" s="10">
        <f t="shared" si="282"/>
        <v>0</v>
      </c>
      <c r="L3647" t="str">
        <f t="shared" si="283"/>
        <v>ลูกหนี้ชั้นดี</v>
      </c>
    </row>
    <row r="3648" spans="1:12" x14ac:dyDescent="0.2">
      <c r="A3648" t="s">
        <v>1808</v>
      </c>
      <c r="B3648" t="s">
        <v>13</v>
      </c>
      <c r="C3648">
        <v>7</v>
      </c>
      <c r="D3648">
        <v>1326030011588</v>
      </c>
      <c r="E3648" s="1">
        <v>46104</v>
      </c>
      <c r="F3648" s="1">
        <v>46115</v>
      </c>
      <c r="G3648">
        <v>9780</v>
      </c>
      <c r="H3648" s="1">
        <f t="shared" si="280"/>
        <v>46111</v>
      </c>
      <c r="I3648" s="5">
        <f t="shared" si="284"/>
        <v>46253</v>
      </c>
      <c r="J3648" s="9" t="str">
        <f t="shared" si="281"/>
        <v>ค้างชำระ 1 - 30 วัน</v>
      </c>
      <c r="K3648" s="10">
        <f t="shared" si="282"/>
        <v>4</v>
      </c>
      <c r="L3648" t="str">
        <f t="shared" si="283"/>
        <v>ลูกหนี้ชั้นดี</v>
      </c>
    </row>
    <row r="3649" spans="1:12" x14ac:dyDescent="0.2">
      <c r="A3649" t="s">
        <v>1808</v>
      </c>
      <c r="B3649" t="s">
        <v>13</v>
      </c>
      <c r="C3649">
        <v>7</v>
      </c>
      <c r="D3649">
        <v>1326030011588</v>
      </c>
      <c r="E3649" s="1">
        <v>46104</v>
      </c>
      <c r="F3649" s="1">
        <v>46115</v>
      </c>
      <c r="G3649">
        <v>9780</v>
      </c>
      <c r="H3649" s="1">
        <f t="shared" si="280"/>
        <v>46111</v>
      </c>
      <c r="I3649" s="5">
        <f t="shared" si="284"/>
        <v>46253</v>
      </c>
      <c r="J3649" s="9" t="str">
        <f t="shared" si="281"/>
        <v>ชำระตรงเวลา</v>
      </c>
      <c r="K3649" s="10">
        <f t="shared" si="282"/>
        <v>4</v>
      </c>
      <c r="L3649" t="str">
        <f t="shared" si="283"/>
        <v>ลูกหนี้ชั้นดี</v>
      </c>
    </row>
    <row r="3650" spans="1:12" x14ac:dyDescent="0.2">
      <c r="A3650" t="s">
        <v>1926</v>
      </c>
      <c r="B3650" t="s">
        <v>13</v>
      </c>
      <c r="C3650">
        <v>7</v>
      </c>
      <c r="D3650">
        <v>1326030011595</v>
      </c>
      <c r="E3650" s="1">
        <v>46104</v>
      </c>
      <c r="F3650" s="1">
        <v>46105</v>
      </c>
      <c r="G3650">
        <v>3640</v>
      </c>
      <c r="H3650" s="1">
        <f t="shared" ref="H3650:H3713" si="285">E3650+C3650</f>
        <v>46111</v>
      </c>
      <c r="I3650" s="5">
        <f t="shared" si="284"/>
        <v>46253</v>
      </c>
      <c r="J3650" s="9" t="str">
        <f t="shared" ref="J3650:J3713" si="286">IF(K3651&lt;=0, "ชำระตรงเวลา", IF(K3651&lt;=30, "ค้างชำระ 1 - 30 วัน", IF(K3651&lt;=60, "ค้างชำระ 31 - 60 วัน", IF(K3651&lt;=90, "ค้างชำระ 61 - 90 วัน", "ค้างชำระเกิน 90 วัน"))))</f>
        <v>ชำระตรงเวลา</v>
      </c>
      <c r="K3650" s="10">
        <f t="shared" ref="K3650:K3713" si="287">IF(OR(F3650="",F3650="(ว่าง)"), MAX(0,I3649-H3650), MAX(0,F3650-H3650))</f>
        <v>0</v>
      </c>
      <c r="L3650" t="str">
        <f t="shared" ref="L3650:L3713" si="288">IF(K3650&lt;=30, "ลูกหนี้ชั้นดี", IF(K3650&lt;=90, "ลูกหนี้เฝ้าติดตาม", "ลูกหนี้ด้อยคุณภาพ (NPL)"))</f>
        <v>ลูกหนี้ชั้นดี</v>
      </c>
    </row>
    <row r="3651" spans="1:12" x14ac:dyDescent="0.2">
      <c r="A3651" t="s">
        <v>1926</v>
      </c>
      <c r="B3651" t="s">
        <v>13</v>
      </c>
      <c r="C3651">
        <v>7</v>
      </c>
      <c r="D3651">
        <v>1326030011595</v>
      </c>
      <c r="E3651" s="1">
        <v>46104</v>
      </c>
      <c r="F3651" s="1">
        <v>46105</v>
      </c>
      <c r="G3651">
        <v>3640</v>
      </c>
      <c r="H3651" s="1">
        <f t="shared" si="285"/>
        <v>46111</v>
      </c>
      <c r="I3651" s="5">
        <f t="shared" si="284"/>
        <v>46253</v>
      </c>
      <c r="J3651" s="9" t="str">
        <f t="shared" si="286"/>
        <v>ชำระตรงเวลา</v>
      </c>
      <c r="K3651" s="10">
        <f t="shared" si="287"/>
        <v>0</v>
      </c>
      <c r="L3651" t="str">
        <f t="shared" si="288"/>
        <v>ลูกหนี้ชั้นดี</v>
      </c>
    </row>
    <row r="3652" spans="1:12" x14ac:dyDescent="0.2">
      <c r="A3652" t="s">
        <v>1927</v>
      </c>
      <c r="B3652" t="s">
        <v>13</v>
      </c>
      <c r="C3652">
        <v>7</v>
      </c>
      <c r="D3652">
        <v>1326030011601</v>
      </c>
      <c r="E3652" s="1">
        <v>46104</v>
      </c>
      <c r="F3652" s="1">
        <v>46105</v>
      </c>
      <c r="G3652">
        <v>465</v>
      </c>
      <c r="H3652" s="1">
        <f t="shared" si="285"/>
        <v>46111</v>
      </c>
      <c r="I3652" s="5">
        <f t="shared" ref="I3652:I3715" si="289">I3651</f>
        <v>46253</v>
      </c>
      <c r="J3652" s="9" t="str">
        <f t="shared" si="286"/>
        <v>ชำระตรงเวลา</v>
      </c>
      <c r="K3652" s="10">
        <f t="shared" si="287"/>
        <v>0</v>
      </c>
      <c r="L3652" t="str">
        <f t="shared" si="288"/>
        <v>ลูกหนี้ชั้นดี</v>
      </c>
    </row>
    <row r="3653" spans="1:12" x14ac:dyDescent="0.2">
      <c r="A3653" t="s">
        <v>1927</v>
      </c>
      <c r="B3653" t="s">
        <v>13</v>
      </c>
      <c r="C3653">
        <v>7</v>
      </c>
      <c r="D3653">
        <v>1326030011601</v>
      </c>
      <c r="E3653" s="1">
        <v>46104</v>
      </c>
      <c r="F3653" s="1">
        <v>46105</v>
      </c>
      <c r="G3653">
        <v>465</v>
      </c>
      <c r="H3653" s="1">
        <f t="shared" si="285"/>
        <v>46111</v>
      </c>
      <c r="I3653" s="5">
        <f t="shared" si="289"/>
        <v>46253</v>
      </c>
      <c r="J3653" s="9" t="str">
        <f t="shared" si="286"/>
        <v>ชำระตรงเวลา</v>
      </c>
      <c r="K3653" s="10">
        <f t="shared" si="287"/>
        <v>0</v>
      </c>
      <c r="L3653" t="str">
        <f t="shared" si="288"/>
        <v>ลูกหนี้ชั้นดี</v>
      </c>
    </row>
    <row r="3654" spans="1:12" x14ac:dyDescent="0.2">
      <c r="A3654" t="s">
        <v>1928</v>
      </c>
      <c r="B3654" t="s">
        <v>13</v>
      </c>
      <c r="C3654">
        <v>7</v>
      </c>
      <c r="D3654">
        <v>1326030011977</v>
      </c>
      <c r="E3654" s="1">
        <v>46104</v>
      </c>
      <c r="F3654" s="1">
        <v>46105</v>
      </c>
      <c r="G3654">
        <v>5080</v>
      </c>
      <c r="H3654" s="1">
        <f t="shared" si="285"/>
        <v>46111</v>
      </c>
      <c r="I3654" s="5">
        <f t="shared" si="289"/>
        <v>46253</v>
      </c>
      <c r="J3654" s="9" t="str">
        <f t="shared" si="286"/>
        <v>ค้างชำระ 1 - 30 วัน</v>
      </c>
      <c r="K3654" s="10">
        <f t="shared" si="287"/>
        <v>0</v>
      </c>
      <c r="L3654" t="str">
        <f t="shared" si="288"/>
        <v>ลูกหนี้ชั้นดี</v>
      </c>
    </row>
    <row r="3655" spans="1:12" x14ac:dyDescent="0.2">
      <c r="A3655" t="s">
        <v>1093</v>
      </c>
      <c r="B3655" t="s">
        <v>13</v>
      </c>
      <c r="C3655">
        <v>7</v>
      </c>
      <c r="D3655">
        <v>1326030011984</v>
      </c>
      <c r="E3655" s="1">
        <v>46104</v>
      </c>
      <c r="F3655" s="1">
        <v>46112</v>
      </c>
      <c r="G3655">
        <v>940</v>
      </c>
      <c r="H3655" s="1">
        <f t="shared" si="285"/>
        <v>46111</v>
      </c>
      <c r="I3655" s="5">
        <f t="shared" si="289"/>
        <v>46253</v>
      </c>
      <c r="J3655" s="9" t="str">
        <f t="shared" si="286"/>
        <v>ค้างชำระ 1 - 30 วัน</v>
      </c>
      <c r="K3655" s="10">
        <f t="shared" si="287"/>
        <v>1</v>
      </c>
      <c r="L3655" t="str">
        <f t="shared" si="288"/>
        <v>ลูกหนี้ชั้นดี</v>
      </c>
    </row>
    <row r="3656" spans="1:12" x14ac:dyDescent="0.2">
      <c r="A3656" t="s">
        <v>1093</v>
      </c>
      <c r="B3656" t="s">
        <v>13</v>
      </c>
      <c r="C3656">
        <v>7</v>
      </c>
      <c r="D3656">
        <v>1326030011984</v>
      </c>
      <c r="E3656" s="1">
        <v>46104</v>
      </c>
      <c r="F3656" s="1">
        <v>46112</v>
      </c>
      <c r="G3656">
        <v>940</v>
      </c>
      <c r="H3656" s="1">
        <f t="shared" si="285"/>
        <v>46111</v>
      </c>
      <c r="I3656" s="5">
        <f t="shared" si="289"/>
        <v>46253</v>
      </c>
      <c r="J3656" s="9" t="str">
        <f t="shared" si="286"/>
        <v>ค้างชำระ 1 - 30 วัน</v>
      </c>
      <c r="K3656" s="10">
        <f t="shared" si="287"/>
        <v>1</v>
      </c>
      <c r="L3656" t="str">
        <f t="shared" si="288"/>
        <v>ลูกหนี้ชั้นดี</v>
      </c>
    </row>
    <row r="3657" spans="1:12" x14ac:dyDescent="0.2">
      <c r="A3657" t="s">
        <v>1093</v>
      </c>
      <c r="B3657" t="s">
        <v>13</v>
      </c>
      <c r="C3657">
        <v>7</v>
      </c>
      <c r="D3657">
        <v>1326030011984</v>
      </c>
      <c r="E3657" s="1">
        <v>46104</v>
      </c>
      <c r="F3657" s="1">
        <v>46112</v>
      </c>
      <c r="G3657">
        <v>940</v>
      </c>
      <c r="H3657" s="1">
        <f t="shared" si="285"/>
        <v>46111</v>
      </c>
      <c r="I3657" s="5">
        <f t="shared" si="289"/>
        <v>46253</v>
      </c>
      <c r="J3657" s="9" t="str">
        <f t="shared" si="286"/>
        <v>ค้างชำระ 1 - 30 วัน</v>
      </c>
      <c r="K3657" s="10">
        <f t="shared" si="287"/>
        <v>1</v>
      </c>
      <c r="L3657" t="str">
        <f t="shared" si="288"/>
        <v>ลูกหนี้ชั้นดี</v>
      </c>
    </row>
    <row r="3658" spans="1:12" x14ac:dyDescent="0.2">
      <c r="A3658" t="s">
        <v>1257</v>
      </c>
      <c r="B3658" t="s">
        <v>13</v>
      </c>
      <c r="C3658">
        <v>7</v>
      </c>
      <c r="D3658">
        <v>1326030012097</v>
      </c>
      <c r="E3658" s="1">
        <v>46105</v>
      </c>
      <c r="F3658" s="1">
        <v>46113</v>
      </c>
      <c r="G3658">
        <v>1650</v>
      </c>
      <c r="H3658" s="1">
        <f t="shared" si="285"/>
        <v>46112</v>
      </c>
      <c r="I3658" s="5">
        <f t="shared" si="289"/>
        <v>46253</v>
      </c>
      <c r="J3658" s="9" t="str">
        <f t="shared" si="286"/>
        <v>ค้างชำระ 1 - 30 วัน</v>
      </c>
      <c r="K3658" s="10">
        <f t="shared" si="287"/>
        <v>1</v>
      </c>
      <c r="L3658" t="str">
        <f t="shared" si="288"/>
        <v>ลูกหนี้ชั้นดี</v>
      </c>
    </row>
    <row r="3659" spans="1:12" x14ac:dyDescent="0.2">
      <c r="A3659" t="s">
        <v>1257</v>
      </c>
      <c r="B3659" t="s">
        <v>13</v>
      </c>
      <c r="C3659">
        <v>7</v>
      </c>
      <c r="D3659">
        <v>1326030012097</v>
      </c>
      <c r="E3659" s="1">
        <v>46105</v>
      </c>
      <c r="F3659" s="1">
        <v>46113</v>
      </c>
      <c r="G3659">
        <v>1650</v>
      </c>
      <c r="H3659" s="1">
        <f t="shared" si="285"/>
        <v>46112</v>
      </c>
      <c r="I3659" s="5">
        <f t="shared" si="289"/>
        <v>46253</v>
      </c>
      <c r="J3659" s="9" t="str">
        <f t="shared" si="286"/>
        <v>ชำระตรงเวลา</v>
      </c>
      <c r="K3659" s="10">
        <f t="shared" si="287"/>
        <v>1</v>
      </c>
      <c r="L3659" t="str">
        <f t="shared" si="288"/>
        <v>ลูกหนี้ชั้นดี</v>
      </c>
    </row>
    <row r="3660" spans="1:12" x14ac:dyDescent="0.2">
      <c r="A3660" t="s">
        <v>1929</v>
      </c>
      <c r="B3660" t="s">
        <v>13</v>
      </c>
      <c r="C3660">
        <v>7</v>
      </c>
      <c r="D3660">
        <v>1326030012103</v>
      </c>
      <c r="E3660" s="1">
        <v>46105</v>
      </c>
      <c r="F3660" s="1">
        <v>46106</v>
      </c>
      <c r="G3660">
        <v>4510</v>
      </c>
      <c r="H3660" s="1">
        <f t="shared" si="285"/>
        <v>46112</v>
      </c>
      <c r="I3660" s="5">
        <f t="shared" si="289"/>
        <v>46253</v>
      </c>
      <c r="J3660" s="9" t="str">
        <f t="shared" si="286"/>
        <v>ชำระตรงเวลา</v>
      </c>
      <c r="K3660" s="10">
        <f t="shared" si="287"/>
        <v>0</v>
      </c>
      <c r="L3660" t="str">
        <f t="shared" si="288"/>
        <v>ลูกหนี้ชั้นดี</v>
      </c>
    </row>
    <row r="3661" spans="1:12" x14ac:dyDescent="0.2">
      <c r="A3661" t="s">
        <v>1930</v>
      </c>
      <c r="B3661" t="s">
        <v>8</v>
      </c>
      <c r="C3661">
        <v>7</v>
      </c>
      <c r="D3661">
        <v>1526030014880</v>
      </c>
      <c r="E3661" s="1">
        <v>46112</v>
      </c>
      <c r="F3661" s="1">
        <v>46119</v>
      </c>
      <c r="G3661">
        <v>3967</v>
      </c>
      <c r="H3661" s="1">
        <f t="shared" si="285"/>
        <v>46119</v>
      </c>
      <c r="I3661" s="5">
        <f t="shared" si="289"/>
        <v>46253</v>
      </c>
      <c r="J3661" s="9" t="str">
        <f t="shared" si="286"/>
        <v>ค้างชำระ 1 - 30 วัน</v>
      </c>
      <c r="K3661" s="10">
        <f t="shared" si="287"/>
        <v>0</v>
      </c>
      <c r="L3661" t="str">
        <f t="shared" si="288"/>
        <v>ลูกหนี้ชั้นดี</v>
      </c>
    </row>
    <row r="3662" spans="1:12" x14ac:dyDescent="0.2">
      <c r="A3662" t="s">
        <v>1618</v>
      </c>
      <c r="B3662" t="s">
        <v>8</v>
      </c>
      <c r="C3662">
        <v>20</v>
      </c>
      <c r="D3662">
        <v>1526030015801</v>
      </c>
      <c r="E3662" s="1">
        <v>46112</v>
      </c>
      <c r="F3662" s="1">
        <v>46134</v>
      </c>
      <c r="G3662">
        <v>34810</v>
      </c>
      <c r="H3662" s="1">
        <f t="shared" si="285"/>
        <v>46132</v>
      </c>
      <c r="I3662" s="5">
        <f t="shared" si="289"/>
        <v>46253</v>
      </c>
      <c r="J3662" s="9" t="str">
        <f t="shared" si="286"/>
        <v>ชำระตรงเวลา</v>
      </c>
      <c r="K3662" s="10">
        <f t="shared" si="287"/>
        <v>2</v>
      </c>
      <c r="L3662" t="str">
        <f t="shared" si="288"/>
        <v>ลูกหนี้ชั้นดี</v>
      </c>
    </row>
    <row r="3663" spans="1:12" x14ac:dyDescent="0.2">
      <c r="A3663" t="s">
        <v>349</v>
      </c>
      <c r="B3663" t="s">
        <v>8</v>
      </c>
      <c r="C3663">
        <v>7</v>
      </c>
      <c r="D3663">
        <v>1526030015955</v>
      </c>
      <c r="E3663" s="1">
        <v>46112</v>
      </c>
      <c r="F3663" s="1">
        <v>46113</v>
      </c>
      <c r="G3663">
        <v>3317</v>
      </c>
      <c r="H3663" s="1">
        <f t="shared" si="285"/>
        <v>46119</v>
      </c>
      <c r="I3663" s="5">
        <f t="shared" si="289"/>
        <v>46253</v>
      </c>
      <c r="J3663" s="9" t="str">
        <f t="shared" si="286"/>
        <v>ชำระตรงเวลา</v>
      </c>
      <c r="K3663" s="10">
        <f t="shared" si="287"/>
        <v>0</v>
      </c>
      <c r="L3663" t="str">
        <f t="shared" si="288"/>
        <v>ลูกหนี้ชั้นดี</v>
      </c>
    </row>
    <row r="3664" spans="1:12" x14ac:dyDescent="0.2">
      <c r="A3664" t="s">
        <v>349</v>
      </c>
      <c r="B3664" t="s">
        <v>8</v>
      </c>
      <c r="C3664">
        <v>7</v>
      </c>
      <c r="D3664">
        <v>1526030015955</v>
      </c>
      <c r="E3664" s="1">
        <v>46112</v>
      </c>
      <c r="F3664" s="1">
        <v>46113</v>
      </c>
      <c r="G3664">
        <v>3317</v>
      </c>
      <c r="H3664" s="1">
        <f t="shared" si="285"/>
        <v>46119</v>
      </c>
      <c r="I3664" s="5">
        <f t="shared" si="289"/>
        <v>46253</v>
      </c>
      <c r="J3664" s="9" t="str">
        <f t="shared" si="286"/>
        <v>ชำระตรงเวลา</v>
      </c>
      <c r="K3664" s="10">
        <f t="shared" si="287"/>
        <v>0</v>
      </c>
      <c r="L3664" t="str">
        <f t="shared" si="288"/>
        <v>ลูกหนี้ชั้นดี</v>
      </c>
    </row>
    <row r="3665" spans="1:12" x14ac:dyDescent="0.2">
      <c r="A3665" t="s">
        <v>1931</v>
      </c>
      <c r="B3665" t="s">
        <v>8</v>
      </c>
      <c r="C3665">
        <v>7</v>
      </c>
      <c r="D3665">
        <v>1526030015962</v>
      </c>
      <c r="E3665" s="1">
        <v>46114</v>
      </c>
      <c r="F3665" s="1">
        <v>46120</v>
      </c>
      <c r="G3665">
        <v>1098</v>
      </c>
      <c r="H3665" s="1">
        <f t="shared" si="285"/>
        <v>46121</v>
      </c>
      <c r="I3665" s="5">
        <f t="shared" si="289"/>
        <v>46253</v>
      </c>
      <c r="J3665" s="9" t="str">
        <f t="shared" si="286"/>
        <v>ชำระตรงเวลา</v>
      </c>
      <c r="K3665" s="10">
        <f t="shared" si="287"/>
        <v>0</v>
      </c>
      <c r="L3665" t="str">
        <f t="shared" si="288"/>
        <v>ลูกหนี้ชั้นดี</v>
      </c>
    </row>
    <row r="3666" spans="1:12" x14ac:dyDescent="0.2">
      <c r="A3666" t="s">
        <v>1931</v>
      </c>
      <c r="B3666" t="s">
        <v>8</v>
      </c>
      <c r="C3666">
        <v>7</v>
      </c>
      <c r="D3666">
        <v>1526030015962</v>
      </c>
      <c r="E3666" s="1">
        <v>46114</v>
      </c>
      <c r="F3666" s="1">
        <v>46120</v>
      </c>
      <c r="G3666">
        <v>1098</v>
      </c>
      <c r="H3666" s="1">
        <f t="shared" si="285"/>
        <v>46121</v>
      </c>
      <c r="I3666" s="5">
        <f t="shared" si="289"/>
        <v>46253</v>
      </c>
      <c r="J3666" s="9" t="str">
        <f t="shared" si="286"/>
        <v>ค้างชำระ 1 - 30 วัน</v>
      </c>
      <c r="K3666" s="10">
        <f t="shared" si="287"/>
        <v>0</v>
      </c>
      <c r="L3666" t="str">
        <f t="shared" si="288"/>
        <v>ลูกหนี้ชั้นดี</v>
      </c>
    </row>
    <row r="3667" spans="1:12" x14ac:dyDescent="0.2">
      <c r="A3667" t="s">
        <v>1931</v>
      </c>
      <c r="B3667" t="s">
        <v>8</v>
      </c>
      <c r="C3667">
        <v>15</v>
      </c>
      <c r="D3667">
        <v>1526030015979</v>
      </c>
      <c r="E3667" s="1">
        <v>46114</v>
      </c>
      <c r="F3667" s="1">
        <v>46134</v>
      </c>
      <c r="G3667">
        <v>580</v>
      </c>
      <c r="H3667" s="1">
        <f t="shared" si="285"/>
        <v>46129</v>
      </c>
      <c r="I3667" s="5">
        <f t="shared" si="289"/>
        <v>46253</v>
      </c>
      <c r="J3667" s="9" t="str">
        <f t="shared" si="286"/>
        <v>ชำระตรงเวลา</v>
      </c>
      <c r="K3667" s="10">
        <f t="shared" si="287"/>
        <v>5</v>
      </c>
      <c r="L3667" t="str">
        <f t="shared" si="288"/>
        <v>ลูกหนี้ชั้นดี</v>
      </c>
    </row>
    <row r="3668" spans="1:12" x14ac:dyDescent="0.2">
      <c r="A3668" t="s">
        <v>1932</v>
      </c>
      <c r="B3668" t="s">
        <v>8</v>
      </c>
      <c r="C3668">
        <v>7</v>
      </c>
      <c r="D3668">
        <v>1526030015993</v>
      </c>
      <c r="E3668" s="1">
        <v>46112</v>
      </c>
      <c r="F3668" s="1">
        <v>46113</v>
      </c>
      <c r="G3668">
        <v>725</v>
      </c>
      <c r="H3668" s="1">
        <f t="shared" si="285"/>
        <v>46119</v>
      </c>
      <c r="I3668" s="5">
        <f t="shared" si="289"/>
        <v>46253</v>
      </c>
      <c r="J3668" s="9" t="str">
        <f t="shared" si="286"/>
        <v>ชำระตรงเวลา</v>
      </c>
      <c r="K3668" s="10">
        <f t="shared" si="287"/>
        <v>0</v>
      </c>
      <c r="L3668" t="str">
        <f t="shared" si="288"/>
        <v>ลูกหนี้ชั้นดี</v>
      </c>
    </row>
    <row r="3669" spans="1:12" x14ac:dyDescent="0.2">
      <c r="A3669" t="s">
        <v>1224</v>
      </c>
      <c r="B3669" t="s">
        <v>8</v>
      </c>
      <c r="C3669">
        <v>7</v>
      </c>
      <c r="D3669">
        <v>1526030016006</v>
      </c>
      <c r="E3669" s="1">
        <v>46113</v>
      </c>
      <c r="F3669" s="1">
        <v>46116</v>
      </c>
      <c r="G3669">
        <v>440</v>
      </c>
      <c r="H3669" s="1">
        <f t="shared" si="285"/>
        <v>46120</v>
      </c>
      <c r="I3669" s="5">
        <f t="shared" si="289"/>
        <v>46253</v>
      </c>
      <c r="J3669" s="9" t="str">
        <f t="shared" si="286"/>
        <v>ค้างชำระ 1 - 30 วัน</v>
      </c>
      <c r="K3669" s="10">
        <f t="shared" si="287"/>
        <v>0</v>
      </c>
      <c r="L3669" t="str">
        <f t="shared" si="288"/>
        <v>ลูกหนี้ชั้นดี</v>
      </c>
    </row>
    <row r="3670" spans="1:12" x14ac:dyDescent="0.2">
      <c r="A3670" t="s">
        <v>1828</v>
      </c>
      <c r="B3670" t="s">
        <v>8</v>
      </c>
      <c r="C3670">
        <v>7</v>
      </c>
      <c r="D3670">
        <v>1526030016013</v>
      </c>
      <c r="E3670" s="1">
        <v>46114</v>
      </c>
      <c r="F3670" s="1">
        <v>46122</v>
      </c>
      <c r="G3670">
        <v>2608</v>
      </c>
      <c r="H3670" s="1">
        <f t="shared" si="285"/>
        <v>46121</v>
      </c>
      <c r="I3670" s="5">
        <f t="shared" si="289"/>
        <v>46253</v>
      </c>
      <c r="J3670" s="9" t="str">
        <f t="shared" si="286"/>
        <v>ค้างชำระ 1 - 30 วัน</v>
      </c>
      <c r="K3670" s="10">
        <f t="shared" si="287"/>
        <v>1</v>
      </c>
      <c r="L3670" t="str">
        <f t="shared" si="288"/>
        <v>ลูกหนี้ชั้นดี</v>
      </c>
    </row>
    <row r="3671" spans="1:12" x14ac:dyDescent="0.2">
      <c r="A3671" t="s">
        <v>343</v>
      </c>
      <c r="B3671" t="s">
        <v>8</v>
      </c>
      <c r="C3671">
        <v>7</v>
      </c>
      <c r="D3671">
        <v>1526030016037</v>
      </c>
      <c r="E3671" s="1">
        <v>46113</v>
      </c>
      <c r="F3671" s="1">
        <v>46122</v>
      </c>
      <c r="G3671">
        <v>265</v>
      </c>
      <c r="H3671" s="1">
        <f t="shared" si="285"/>
        <v>46120</v>
      </c>
      <c r="I3671" s="5">
        <f t="shared" si="289"/>
        <v>46253</v>
      </c>
      <c r="J3671" s="9" t="str">
        <f t="shared" si="286"/>
        <v>ชำระตรงเวลา</v>
      </c>
      <c r="K3671" s="10">
        <f t="shared" si="287"/>
        <v>2</v>
      </c>
      <c r="L3671" t="str">
        <f t="shared" si="288"/>
        <v>ลูกหนี้ชั้นดี</v>
      </c>
    </row>
    <row r="3672" spans="1:12" x14ac:dyDescent="0.2">
      <c r="A3672" t="s">
        <v>1933</v>
      </c>
      <c r="B3672" t="s">
        <v>8</v>
      </c>
      <c r="C3672">
        <v>7</v>
      </c>
      <c r="D3672">
        <v>1526030016068</v>
      </c>
      <c r="E3672" s="1">
        <v>46114</v>
      </c>
      <c r="F3672" s="1">
        <v>46116</v>
      </c>
      <c r="G3672">
        <v>1592</v>
      </c>
      <c r="H3672" s="1">
        <f t="shared" si="285"/>
        <v>46121</v>
      </c>
      <c r="I3672" s="5">
        <f t="shared" si="289"/>
        <v>46253</v>
      </c>
      <c r="J3672" s="9" t="str">
        <f t="shared" si="286"/>
        <v>ค้างชำระ 1 - 30 วัน</v>
      </c>
      <c r="K3672" s="10">
        <f t="shared" si="287"/>
        <v>0</v>
      </c>
      <c r="L3672" t="str">
        <f t="shared" si="288"/>
        <v>ลูกหนี้ชั้นดี</v>
      </c>
    </row>
    <row r="3673" spans="1:12" x14ac:dyDescent="0.2">
      <c r="A3673" t="s">
        <v>1934</v>
      </c>
      <c r="B3673" t="s">
        <v>8</v>
      </c>
      <c r="C3673">
        <v>30</v>
      </c>
      <c r="D3673">
        <v>1526030016099</v>
      </c>
      <c r="E3673" s="1">
        <v>46113</v>
      </c>
      <c r="F3673" s="1">
        <v>46147</v>
      </c>
      <c r="G3673">
        <v>15123</v>
      </c>
      <c r="H3673" s="1">
        <f t="shared" si="285"/>
        <v>46143</v>
      </c>
      <c r="I3673" s="5">
        <f t="shared" si="289"/>
        <v>46253</v>
      </c>
      <c r="J3673" s="9" t="str">
        <f t="shared" si="286"/>
        <v>ค้างชำระ 1 - 30 วัน</v>
      </c>
      <c r="K3673" s="10">
        <f t="shared" si="287"/>
        <v>4</v>
      </c>
      <c r="L3673" t="str">
        <f t="shared" si="288"/>
        <v>ลูกหนี้ชั้นดี</v>
      </c>
    </row>
    <row r="3674" spans="1:12" x14ac:dyDescent="0.2">
      <c r="A3674" t="s">
        <v>1936</v>
      </c>
      <c r="B3674" t="s">
        <v>1326</v>
      </c>
      <c r="C3674">
        <v>7</v>
      </c>
      <c r="D3674">
        <v>5526030004429</v>
      </c>
      <c r="E3674" s="1">
        <v>46087</v>
      </c>
      <c r="F3674" s="1">
        <v>46095</v>
      </c>
      <c r="G3674">
        <v>17043</v>
      </c>
      <c r="H3674" s="1">
        <f t="shared" si="285"/>
        <v>46094</v>
      </c>
      <c r="I3674" s="5">
        <f t="shared" si="289"/>
        <v>46253</v>
      </c>
      <c r="J3674" s="9" t="str">
        <f t="shared" si="286"/>
        <v>ค้างชำระ 1 - 30 วัน</v>
      </c>
      <c r="K3674" s="10">
        <f t="shared" si="287"/>
        <v>1</v>
      </c>
      <c r="L3674" t="str">
        <f t="shared" si="288"/>
        <v>ลูกหนี้ชั้นดี</v>
      </c>
    </row>
    <row r="3675" spans="1:12" x14ac:dyDescent="0.2">
      <c r="A3675" t="s">
        <v>1937</v>
      </c>
      <c r="B3675" t="s">
        <v>106</v>
      </c>
      <c r="C3675">
        <v>15</v>
      </c>
      <c r="D3675">
        <v>5726030013883</v>
      </c>
      <c r="E3675" s="1">
        <v>46107</v>
      </c>
      <c r="F3675" s="1">
        <v>46139</v>
      </c>
      <c r="G3675">
        <v>32450</v>
      </c>
      <c r="H3675" s="1">
        <f t="shared" si="285"/>
        <v>46122</v>
      </c>
      <c r="I3675" s="5">
        <f t="shared" si="289"/>
        <v>46253</v>
      </c>
      <c r="J3675" s="9" t="str">
        <f t="shared" si="286"/>
        <v>ชำระตรงเวลา</v>
      </c>
      <c r="K3675" s="10">
        <f t="shared" si="287"/>
        <v>17</v>
      </c>
      <c r="L3675" t="str">
        <f t="shared" si="288"/>
        <v>ลูกหนี้ชั้นดี</v>
      </c>
    </row>
    <row r="3676" spans="1:12" x14ac:dyDescent="0.2">
      <c r="A3676" t="s">
        <v>1938</v>
      </c>
      <c r="B3676" t="s">
        <v>18</v>
      </c>
      <c r="C3676">
        <v>7</v>
      </c>
      <c r="D3676">
        <v>1226030003753</v>
      </c>
      <c r="E3676" s="1">
        <v>46086</v>
      </c>
      <c r="F3676" s="1">
        <v>46093</v>
      </c>
      <c r="G3676">
        <v>1625</v>
      </c>
      <c r="H3676" s="1">
        <f t="shared" si="285"/>
        <v>46093</v>
      </c>
      <c r="I3676" s="5">
        <f t="shared" si="289"/>
        <v>46253</v>
      </c>
      <c r="J3676" s="9" t="str">
        <f t="shared" si="286"/>
        <v>ชำระตรงเวลา</v>
      </c>
      <c r="K3676" s="10">
        <f t="shared" si="287"/>
        <v>0</v>
      </c>
      <c r="L3676" t="str">
        <f t="shared" si="288"/>
        <v>ลูกหนี้ชั้นดี</v>
      </c>
    </row>
    <row r="3677" spans="1:12" x14ac:dyDescent="0.2">
      <c r="A3677" t="s">
        <v>1939</v>
      </c>
      <c r="B3677" t="s">
        <v>18</v>
      </c>
      <c r="C3677">
        <v>7</v>
      </c>
      <c r="D3677">
        <v>1226030003760</v>
      </c>
      <c r="E3677" s="1">
        <v>46086</v>
      </c>
      <c r="F3677" s="1">
        <v>46090</v>
      </c>
      <c r="G3677">
        <v>1300</v>
      </c>
      <c r="H3677" s="1">
        <f t="shared" si="285"/>
        <v>46093</v>
      </c>
      <c r="I3677" s="5">
        <f t="shared" si="289"/>
        <v>46253</v>
      </c>
      <c r="J3677" s="9" t="str">
        <f t="shared" si="286"/>
        <v>ค้างชำระ 1 - 30 วัน</v>
      </c>
      <c r="K3677" s="10">
        <f t="shared" si="287"/>
        <v>0</v>
      </c>
      <c r="L3677" t="str">
        <f t="shared" si="288"/>
        <v>ลูกหนี้ชั้นดี</v>
      </c>
    </row>
    <row r="3678" spans="1:12" x14ac:dyDescent="0.2">
      <c r="A3678" t="s">
        <v>1940</v>
      </c>
      <c r="B3678" t="s">
        <v>18</v>
      </c>
      <c r="C3678">
        <v>7</v>
      </c>
      <c r="D3678">
        <v>1226030003777</v>
      </c>
      <c r="E3678" s="1">
        <v>46086</v>
      </c>
      <c r="F3678" s="1">
        <v>46094</v>
      </c>
      <c r="G3678">
        <v>1990</v>
      </c>
      <c r="H3678" s="1">
        <f t="shared" si="285"/>
        <v>46093</v>
      </c>
      <c r="I3678" s="5">
        <f t="shared" si="289"/>
        <v>46253</v>
      </c>
      <c r="J3678" s="9" t="str">
        <f t="shared" si="286"/>
        <v>ค้างชำระ 1 - 30 วัน</v>
      </c>
      <c r="K3678" s="10">
        <f t="shared" si="287"/>
        <v>1</v>
      </c>
      <c r="L3678" t="str">
        <f t="shared" si="288"/>
        <v>ลูกหนี้ชั้นดี</v>
      </c>
    </row>
    <row r="3679" spans="1:12" x14ac:dyDescent="0.2">
      <c r="A3679" t="s">
        <v>1941</v>
      </c>
      <c r="B3679" t="s">
        <v>18</v>
      </c>
      <c r="C3679">
        <v>7</v>
      </c>
      <c r="D3679">
        <v>1226030003784</v>
      </c>
      <c r="E3679" s="1">
        <v>46086</v>
      </c>
      <c r="F3679" s="1">
        <v>46094</v>
      </c>
      <c r="G3679">
        <v>3395</v>
      </c>
      <c r="H3679" s="1">
        <f t="shared" si="285"/>
        <v>46093</v>
      </c>
      <c r="I3679" s="5">
        <f t="shared" si="289"/>
        <v>46253</v>
      </c>
      <c r="J3679" s="9" t="str">
        <f t="shared" si="286"/>
        <v>ค้างชำระ 1 - 30 วัน</v>
      </c>
      <c r="K3679" s="10">
        <f t="shared" si="287"/>
        <v>1</v>
      </c>
      <c r="L3679" t="str">
        <f t="shared" si="288"/>
        <v>ลูกหนี้ชั้นดี</v>
      </c>
    </row>
    <row r="3680" spans="1:12" x14ac:dyDescent="0.2">
      <c r="A3680" t="s">
        <v>1941</v>
      </c>
      <c r="B3680" t="s">
        <v>18</v>
      </c>
      <c r="C3680">
        <v>7</v>
      </c>
      <c r="D3680">
        <v>1226030003784</v>
      </c>
      <c r="E3680" s="1">
        <v>46086</v>
      </c>
      <c r="F3680" s="1">
        <v>46094</v>
      </c>
      <c r="G3680">
        <v>3395</v>
      </c>
      <c r="H3680" s="1">
        <f t="shared" si="285"/>
        <v>46093</v>
      </c>
      <c r="I3680" s="5">
        <f t="shared" si="289"/>
        <v>46253</v>
      </c>
      <c r="J3680" s="9" t="str">
        <f t="shared" si="286"/>
        <v>ค้างชำระ 1 - 30 วัน</v>
      </c>
      <c r="K3680" s="10">
        <f t="shared" si="287"/>
        <v>1</v>
      </c>
      <c r="L3680" t="str">
        <f t="shared" si="288"/>
        <v>ลูกหนี้ชั้นดี</v>
      </c>
    </row>
    <row r="3681" spans="1:12" x14ac:dyDescent="0.2">
      <c r="A3681" t="s">
        <v>953</v>
      </c>
      <c r="B3681" t="s">
        <v>18</v>
      </c>
      <c r="C3681">
        <v>7</v>
      </c>
      <c r="D3681">
        <v>1226030003791</v>
      </c>
      <c r="E3681" s="1">
        <v>46086</v>
      </c>
      <c r="F3681" s="1">
        <v>46098</v>
      </c>
      <c r="G3681">
        <v>825</v>
      </c>
      <c r="H3681" s="1">
        <f t="shared" si="285"/>
        <v>46093</v>
      </c>
      <c r="I3681" s="5">
        <f t="shared" si="289"/>
        <v>46253</v>
      </c>
      <c r="J3681" s="9" t="str">
        <f t="shared" si="286"/>
        <v>ค้างชำระ 1 - 30 วัน</v>
      </c>
      <c r="K3681" s="10">
        <f t="shared" si="287"/>
        <v>5</v>
      </c>
      <c r="L3681" t="str">
        <f t="shared" si="288"/>
        <v>ลูกหนี้ชั้นดี</v>
      </c>
    </row>
    <row r="3682" spans="1:12" x14ac:dyDescent="0.2">
      <c r="A3682" t="s">
        <v>1239</v>
      </c>
      <c r="B3682" t="s">
        <v>18</v>
      </c>
      <c r="C3682">
        <v>7</v>
      </c>
      <c r="D3682">
        <v>1226030003807</v>
      </c>
      <c r="E3682" s="1">
        <v>46086</v>
      </c>
      <c r="F3682" s="1">
        <v>46094</v>
      </c>
      <c r="G3682">
        <v>47920</v>
      </c>
      <c r="H3682" s="1">
        <f t="shared" si="285"/>
        <v>46093</v>
      </c>
      <c r="I3682" s="5">
        <f t="shared" si="289"/>
        <v>46253</v>
      </c>
      <c r="J3682" s="9" t="str">
        <f t="shared" si="286"/>
        <v>ค้างชำระ 1 - 30 วัน</v>
      </c>
      <c r="K3682" s="10">
        <f t="shared" si="287"/>
        <v>1</v>
      </c>
      <c r="L3682" t="str">
        <f t="shared" si="288"/>
        <v>ลูกหนี้ชั้นดี</v>
      </c>
    </row>
    <row r="3683" spans="1:12" x14ac:dyDescent="0.2">
      <c r="A3683" t="s">
        <v>257</v>
      </c>
      <c r="B3683" t="s">
        <v>18</v>
      </c>
      <c r="C3683">
        <v>7</v>
      </c>
      <c r="D3683">
        <v>1226030003814</v>
      </c>
      <c r="E3683" s="1">
        <v>46086</v>
      </c>
      <c r="F3683" s="1">
        <v>46099</v>
      </c>
      <c r="G3683">
        <v>295</v>
      </c>
      <c r="H3683" s="1">
        <f t="shared" si="285"/>
        <v>46093</v>
      </c>
      <c r="I3683" s="5">
        <f t="shared" si="289"/>
        <v>46253</v>
      </c>
      <c r="J3683" s="9" t="str">
        <f t="shared" si="286"/>
        <v>ค้างชำระ 1 - 30 วัน</v>
      </c>
      <c r="K3683" s="10">
        <f t="shared" si="287"/>
        <v>6</v>
      </c>
      <c r="L3683" t="str">
        <f t="shared" si="288"/>
        <v>ลูกหนี้ชั้นดี</v>
      </c>
    </row>
    <row r="3684" spans="1:12" x14ac:dyDescent="0.2">
      <c r="A3684" t="s">
        <v>1082</v>
      </c>
      <c r="B3684" t="s">
        <v>18</v>
      </c>
      <c r="C3684">
        <v>7</v>
      </c>
      <c r="D3684">
        <v>1226030003821</v>
      </c>
      <c r="E3684" s="1">
        <v>46086</v>
      </c>
      <c r="F3684" s="1">
        <v>46094</v>
      </c>
      <c r="G3684">
        <v>2995</v>
      </c>
      <c r="H3684" s="1">
        <f t="shared" si="285"/>
        <v>46093</v>
      </c>
      <c r="I3684" s="5">
        <f t="shared" si="289"/>
        <v>46253</v>
      </c>
      <c r="J3684" s="9" t="str">
        <f t="shared" si="286"/>
        <v>ค้างชำระ 1 - 30 วัน</v>
      </c>
      <c r="K3684" s="10">
        <f t="shared" si="287"/>
        <v>1</v>
      </c>
      <c r="L3684" t="str">
        <f t="shared" si="288"/>
        <v>ลูกหนี้ชั้นดี</v>
      </c>
    </row>
    <row r="3685" spans="1:12" x14ac:dyDescent="0.2">
      <c r="A3685" t="s">
        <v>1381</v>
      </c>
      <c r="B3685" t="s">
        <v>18</v>
      </c>
      <c r="C3685">
        <v>7</v>
      </c>
      <c r="D3685">
        <v>1226030003838</v>
      </c>
      <c r="E3685" s="1">
        <v>46086</v>
      </c>
      <c r="F3685" s="1">
        <v>46098</v>
      </c>
      <c r="G3685">
        <v>815</v>
      </c>
      <c r="H3685" s="1">
        <f t="shared" si="285"/>
        <v>46093</v>
      </c>
      <c r="I3685" s="5">
        <f t="shared" si="289"/>
        <v>46253</v>
      </c>
      <c r="J3685" s="9" t="str">
        <f t="shared" si="286"/>
        <v>ชำระตรงเวลา</v>
      </c>
      <c r="K3685" s="10">
        <f t="shared" si="287"/>
        <v>5</v>
      </c>
      <c r="L3685" t="str">
        <f t="shared" si="288"/>
        <v>ลูกหนี้ชั้นดี</v>
      </c>
    </row>
    <row r="3686" spans="1:12" x14ac:dyDescent="0.2">
      <c r="A3686" t="s">
        <v>1381</v>
      </c>
      <c r="B3686" t="s">
        <v>18</v>
      </c>
      <c r="C3686">
        <v>7</v>
      </c>
      <c r="D3686">
        <v>1226030003845</v>
      </c>
      <c r="E3686" s="1">
        <v>46086</v>
      </c>
      <c r="F3686" s="1">
        <v>46086</v>
      </c>
      <c r="G3686">
        <v>2230</v>
      </c>
      <c r="H3686" s="1">
        <f t="shared" si="285"/>
        <v>46093</v>
      </c>
      <c r="I3686" s="5">
        <f t="shared" si="289"/>
        <v>46253</v>
      </c>
      <c r="J3686" s="9" t="str">
        <f t="shared" si="286"/>
        <v>ชำระตรงเวลา</v>
      </c>
      <c r="K3686" s="10">
        <f t="shared" si="287"/>
        <v>0</v>
      </c>
      <c r="L3686" t="str">
        <f t="shared" si="288"/>
        <v>ลูกหนี้ชั้นดี</v>
      </c>
    </row>
    <row r="3687" spans="1:12" x14ac:dyDescent="0.2">
      <c r="A3687" t="s">
        <v>1381</v>
      </c>
      <c r="B3687" t="s">
        <v>18</v>
      </c>
      <c r="C3687">
        <v>7</v>
      </c>
      <c r="D3687">
        <v>1226030003845</v>
      </c>
      <c r="E3687" s="1">
        <v>46086</v>
      </c>
      <c r="F3687" s="1">
        <v>46086</v>
      </c>
      <c r="G3687">
        <v>2230</v>
      </c>
      <c r="H3687" s="1">
        <f t="shared" si="285"/>
        <v>46093</v>
      </c>
      <c r="I3687" s="5">
        <f t="shared" si="289"/>
        <v>46253</v>
      </c>
      <c r="J3687" s="9" t="str">
        <f t="shared" si="286"/>
        <v>ค้างชำระ 1 - 30 วัน</v>
      </c>
      <c r="K3687" s="10">
        <f t="shared" si="287"/>
        <v>0</v>
      </c>
      <c r="L3687" t="str">
        <f t="shared" si="288"/>
        <v>ลูกหนี้ชั้นดี</v>
      </c>
    </row>
    <row r="3688" spans="1:12" x14ac:dyDescent="0.2">
      <c r="A3688" t="s">
        <v>1381</v>
      </c>
      <c r="B3688" t="s">
        <v>18</v>
      </c>
      <c r="C3688">
        <v>7</v>
      </c>
      <c r="D3688">
        <v>1226030003852</v>
      </c>
      <c r="E3688" s="1">
        <v>46086</v>
      </c>
      <c r="F3688" s="1">
        <v>46098</v>
      </c>
      <c r="G3688">
        <v>5360</v>
      </c>
      <c r="H3688" s="1">
        <f t="shared" si="285"/>
        <v>46093</v>
      </c>
      <c r="I3688" s="5">
        <f t="shared" si="289"/>
        <v>46253</v>
      </c>
      <c r="J3688" s="9" t="str">
        <f t="shared" si="286"/>
        <v>ชำระตรงเวลา</v>
      </c>
      <c r="K3688" s="10">
        <f t="shared" si="287"/>
        <v>5</v>
      </c>
      <c r="L3688" t="str">
        <f t="shared" si="288"/>
        <v>ลูกหนี้ชั้นดี</v>
      </c>
    </row>
    <row r="3689" spans="1:12" x14ac:dyDescent="0.2">
      <c r="A3689" t="s">
        <v>162</v>
      </c>
      <c r="B3689" t="s">
        <v>18</v>
      </c>
      <c r="C3689">
        <v>15</v>
      </c>
      <c r="D3689">
        <v>1226030003869</v>
      </c>
      <c r="E3689" s="1">
        <v>46086</v>
      </c>
      <c r="F3689" s="1">
        <v>46100</v>
      </c>
      <c r="G3689">
        <v>340060</v>
      </c>
      <c r="H3689" s="1">
        <f t="shared" si="285"/>
        <v>46101</v>
      </c>
      <c r="I3689" s="5">
        <f t="shared" si="289"/>
        <v>46253</v>
      </c>
      <c r="J3689" s="9" t="str">
        <f t="shared" si="286"/>
        <v>ชำระตรงเวลา</v>
      </c>
      <c r="K3689" s="10">
        <f t="shared" si="287"/>
        <v>0</v>
      </c>
      <c r="L3689" t="str">
        <f t="shared" si="288"/>
        <v>ลูกหนี้ชั้นดี</v>
      </c>
    </row>
    <row r="3690" spans="1:12" x14ac:dyDescent="0.2">
      <c r="A3690" t="s">
        <v>1942</v>
      </c>
      <c r="B3690" t="s">
        <v>18</v>
      </c>
      <c r="C3690">
        <v>7</v>
      </c>
      <c r="D3690">
        <v>1226030004613</v>
      </c>
      <c r="E3690" s="1">
        <v>46090</v>
      </c>
      <c r="F3690" s="1">
        <v>46090</v>
      </c>
      <c r="G3690">
        <v>5370</v>
      </c>
      <c r="H3690" s="1">
        <f t="shared" si="285"/>
        <v>46097</v>
      </c>
      <c r="I3690" s="5">
        <f t="shared" si="289"/>
        <v>46253</v>
      </c>
      <c r="J3690" s="9" t="str">
        <f t="shared" si="286"/>
        <v>ค้างชำระ 1 - 30 วัน</v>
      </c>
      <c r="K3690" s="10">
        <f t="shared" si="287"/>
        <v>0</v>
      </c>
      <c r="L3690" t="str">
        <f t="shared" si="288"/>
        <v>ลูกหนี้ชั้นดี</v>
      </c>
    </row>
    <row r="3691" spans="1:12" x14ac:dyDescent="0.2">
      <c r="A3691" t="s">
        <v>1943</v>
      </c>
      <c r="B3691" t="s">
        <v>18</v>
      </c>
      <c r="C3691">
        <v>7</v>
      </c>
      <c r="D3691">
        <v>1226030004620</v>
      </c>
      <c r="E3691" s="1">
        <v>46090</v>
      </c>
      <c r="F3691" s="1">
        <v>46105</v>
      </c>
      <c r="G3691">
        <v>1180</v>
      </c>
      <c r="H3691" s="1">
        <f t="shared" si="285"/>
        <v>46097</v>
      </c>
      <c r="I3691" s="5">
        <f t="shared" si="289"/>
        <v>46253</v>
      </c>
      <c r="J3691" s="9" t="str">
        <f t="shared" si="286"/>
        <v>ชำระตรงเวลา</v>
      </c>
      <c r="K3691" s="10">
        <f t="shared" si="287"/>
        <v>8</v>
      </c>
      <c r="L3691" t="str">
        <f t="shared" si="288"/>
        <v>ลูกหนี้ชั้นดี</v>
      </c>
    </row>
    <row r="3692" spans="1:12" x14ac:dyDescent="0.2">
      <c r="A3692" t="s">
        <v>1381</v>
      </c>
      <c r="B3692" t="s">
        <v>18</v>
      </c>
      <c r="C3692">
        <v>7</v>
      </c>
      <c r="D3692">
        <v>1226030004637</v>
      </c>
      <c r="E3692" s="1">
        <v>46090</v>
      </c>
      <c r="F3692" s="1">
        <v>46090</v>
      </c>
      <c r="G3692">
        <v>70</v>
      </c>
      <c r="H3692" s="1">
        <f t="shared" si="285"/>
        <v>46097</v>
      </c>
      <c r="I3692" s="5">
        <f t="shared" si="289"/>
        <v>46253</v>
      </c>
      <c r="J3692" s="9" t="str">
        <f t="shared" si="286"/>
        <v>ค้างชำระ 1 - 30 วัน</v>
      </c>
      <c r="K3692" s="10">
        <f t="shared" si="287"/>
        <v>0</v>
      </c>
      <c r="L3692" t="str">
        <f t="shared" si="288"/>
        <v>ลูกหนี้ชั้นดี</v>
      </c>
    </row>
    <row r="3693" spans="1:12" x14ac:dyDescent="0.2">
      <c r="A3693" t="s">
        <v>1381</v>
      </c>
      <c r="B3693" t="s">
        <v>18</v>
      </c>
      <c r="C3693">
        <v>7</v>
      </c>
      <c r="D3693">
        <v>1226030004644</v>
      </c>
      <c r="E3693" s="1">
        <v>46090</v>
      </c>
      <c r="F3693" s="1">
        <v>46098</v>
      </c>
      <c r="G3693">
        <v>16290</v>
      </c>
      <c r="H3693" s="1">
        <f t="shared" si="285"/>
        <v>46097</v>
      </c>
      <c r="I3693" s="5">
        <f t="shared" si="289"/>
        <v>46253</v>
      </c>
      <c r="J3693" s="9" t="str">
        <f t="shared" si="286"/>
        <v>ค้างชำระ 1 - 30 วัน</v>
      </c>
      <c r="K3693" s="10">
        <f t="shared" si="287"/>
        <v>1</v>
      </c>
      <c r="L3693" t="str">
        <f t="shared" si="288"/>
        <v>ลูกหนี้ชั้นดี</v>
      </c>
    </row>
    <row r="3694" spans="1:12" x14ac:dyDescent="0.2">
      <c r="A3694" t="s">
        <v>1944</v>
      </c>
      <c r="B3694" t="s">
        <v>18</v>
      </c>
      <c r="C3694">
        <v>7</v>
      </c>
      <c r="D3694">
        <v>1226030004651</v>
      </c>
      <c r="E3694" s="1">
        <v>46090</v>
      </c>
      <c r="F3694" s="1">
        <v>46098</v>
      </c>
      <c r="G3694">
        <v>2450</v>
      </c>
      <c r="H3694" s="1">
        <f t="shared" si="285"/>
        <v>46097</v>
      </c>
      <c r="I3694" s="5">
        <f t="shared" si="289"/>
        <v>46253</v>
      </c>
      <c r="J3694" s="9" t="str">
        <f t="shared" si="286"/>
        <v>ค้างชำระ 1 - 30 วัน</v>
      </c>
      <c r="K3694" s="10">
        <f t="shared" si="287"/>
        <v>1</v>
      </c>
      <c r="L3694" t="str">
        <f t="shared" si="288"/>
        <v>ลูกหนี้ชั้นดี</v>
      </c>
    </row>
    <row r="3695" spans="1:12" x14ac:dyDescent="0.2">
      <c r="A3695" t="s">
        <v>1800</v>
      </c>
      <c r="B3695" t="s">
        <v>18</v>
      </c>
      <c r="C3695">
        <v>7</v>
      </c>
      <c r="D3695">
        <v>1226030004668</v>
      </c>
      <c r="E3695" s="1">
        <v>46090</v>
      </c>
      <c r="F3695" s="1">
        <v>46098</v>
      </c>
      <c r="G3695">
        <v>8030</v>
      </c>
      <c r="H3695" s="1">
        <f t="shared" si="285"/>
        <v>46097</v>
      </c>
      <c r="I3695" s="5">
        <f t="shared" si="289"/>
        <v>46253</v>
      </c>
      <c r="J3695" s="9" t="str">
        <f t="shared" si="286"/>
        <v>ค้างชำระ 1 - 30 วัน</v>
      </c>
      <c r="K3695" s="10">
        <f t="shared" si="287"/>
        <v>1</v>
      </c>
      <c r="L3695" t="str">
        <f t="shared" si="288"/>
        <v>ลูกหนี้ชั้นดี</v>
      </c>
    </row>
    <row r="3696" spans="1:12" x14ac:dyDescent="0.2">
      <c r="A3696" t="s">
        <v>1941</v>
      </c>
      <c r="B3696" t="s">
        <v>18</v>
      </c>
      <c r="C3696">
        <v>7</v>
      </c>
      <c r="D3696">
        <v>1226030004675</v>
      </c>
      <c r="E3696" s="1">
        <v>46090</v>
      </c>
      <c r="F3696" s="1">
        <v>46098</v>
      </c>
      <c r="G3696">
        <v>1055</v>
      </c>
      <c r="H3696" s="1">
        <f t="shared" si="285"/>
        <v>46097</v>
      </c>
      <c r="I3696" s="5">
        <f t="shared" si="289"/>
        <v>46253</v>
      </c>
      <c r="J3696" s="9" t="str">
        <f t="shared" si="286"/>
        <v>ค้างชำระ 1 - 30 วัน</v>
      </c>
      <c r="K3696" s="10">
        <f t="shared" si="287"/>
        <v>1</v>
      </c>
      <c r="L3696" t="str">
        <f t="shared" si="288"/>
        <v>ลูกหนี้ชั้นดี</v>
      </c>
    </row>
    <row r="3697" spans="1:12" x14ac:dyDescent="0.2">
      <c r="A3697" t="s">
        <v>1941</v>
      </c>
      <c r="B3697" t="s">
        <v>18</v>
      </c>
      <c r="C3697">
        <v>7</v>
      </c>
      <c r="D3697">
        <v>1226030004675</v>
      </c>
      <c r="E3697" s="1">
        <v>46090</v>
      </c>
      <c r="F3697" s="1">
        <v>46098</v>
      </c>
      <c r="G3697">
        <v>1055</v>
      </c>
      <c r="H3697" s="1">
        <f t="shared" si="285"/>
        <v>46097</v>
      </c>
      <c r="I3697" s="5">
        <f t="shared" si="289"/>
        <v>46253</v>
      </c>
      <c r="J3697" s="9" t="str">
        <f t="shared" si="286"/>
        <v>ชำระตรงเวลา</v>
      </c>
      <c r="K3697" s="10">
        <f t="shared" si="287"/>
        <v>1</v>
      </c>
      <c r="L3697" t="str">
        <f t="shared" si="288"/>
        <v>ลูกหนี้ชั้นดี</v>
      </c>
    </row>
    <row r="3698" spans="1:12" x14ac:dyDescent="0.2">
      <c r="A3698" t="s">
        <v>159</v>
      </c>
      <c r="B3698" t="s">
        <v>18</v>
      </c>
      <c r="C3698">
        <v>7</v>
      </c>
      <c r="D3698">
        <v>1226030004682</v>
      </c>
      <c r="E3698" s="1">
        <v>46090</v>
      </c>
      <c r="F3698" s="1">
        <v>46090</v>
      </c>
      <c r="G3698">
        <v>810</v>
      </c>
      <c r="H3698" s="1">
        <f t="shared" si="285"/>
        <v>46097</v>
      </c>
      <c r="I3698" s="5">
        <f t="shared" si="289"/>
        <v>46253</v>
      </c>
      <c r="J3698" s="9" t="str">
        <f t="shared" si="286"/>
        <v>ชำระตรงเวลา</v>
      </c>
      <c r="K3698" s="10">
        <f t="shared" si="287"/>
        <v>0</v>
      </c>
      <c r="L3698" t="str">
        <f t="shared" si="288"/>
        <v>ลูกหนี้ชั้นดี</v>
      </c>
    </row>
    <row r="3699" spans="1:12" x14ac:dyDescent="0.2">
      <c r="A3699" t="s">
        <v>1945</v>
      </c>
      <c r="B3699" t="s">
        <v>18</v>
      </c>
      <c r="C3699">
        <v>7</v>
      </c>
      <c r="D3699">
        <v>1226030004699</v>
      </c>
      <c r="E3699" s="1">
        <v>46090</v>
      </c>
      <c r="F3699" s="1">
        <v>46091</v>
      </c>
      <c r="G3699">
        <v>275</v>
      </c>
      <c r="H3699" s="1">
        <f t="shared" si="285"/>
        <v>46097</v>
      </c>
      <c r="I3699" s="5">
        <f t="shared" si="289"/>
        <v>46253</v>
      </c>
      <c r="J3699" s="9" t="str">
        <f t="shared" si="286"/>
        <v>ค้างชำระ 1 - 30 วัน</v>
      </c>
      <c r="K3699" s="10">
        <f t="shared" si="287"/>
        <v>0</v>
      </c>
      <c r="L3699" t="str">
        <f t="shared" si="288"/>
        <v>ลูกหนี้ชั้นดี</v>
      </c>
    </row>
    <row r="3700" spans="1:12" x14ac:dyDescent="0.2">
      <c r="A3700" t="s">
        <v>1089</v>
      </c>
      <c r="B3700" t="s">
        <v>18</v>
      </c>
      <c r="C3700">
        <v>7</v>
      </c>
      <c r="D3700">
        <v>1226030004705</v>
      </c>
      <c r="E3700" s="1">
        <v>46090</v>
      </c>
      <c r="F3700" s="1">
        <v>46099</v>
      </c>
      <c r="G3700">
        <v>1240</v>
      </c>
      <c r="H3700" s="1">
        <f t="shared" si="285"/>
        <v>46097</v>
      </c>
      <c r="I3700" s="5">
        <f t="shared" si="289"/>
        <v>46253</v>
      </c>
      <c r="J3700" s="9" t="str">
        <f t="shared" si="286"/>
        <v>ชำระตรงเวลา</v>
      </c>
      <c r="K3700" s="10">
        <f t="shared" si="287"/>
        <v>2</v>
      </c>
      <c r="L3700" t="str">
        <f t="shared" si="288"/>
        <v>ลูกหนี้ชั้นดี</v>
      </c>
    </row>
    <row r="3701" spans="1:12" x14ac:dyDescent="0.2">
      <c r="A3701" t="s">
        <v>604</v>
      </c>
      <c r="B3701" t="s">
        <v>18</v>
      </c>
      <c r="C3701">
        <v>7</v>
      </c>
      <c r="D3701">
        <v>1226030004712</v>
      </c>
      <c r="E3701" s="1">
        <v>46090</v>
      </c>
      <c r="F3701" s="1">
        <v>46091</v>
      </c>
      <c r="G3701">
        <v>3840</v>
      </c>
      <c r="H3701" s="1">
        <f t="shared" si="285"/>
        <v>46097</v>
      </c>
      <c r="I3701" s="5">
        <f t="shared" si="289"/>
        <v>46253</v>
      </c>
      <c r="J3701" s="9" t="str">
        <f t="shared" si="286"/>
        <v>ชำระตรงเวลา</v>
      </c>
      <c r="K3701" s="10">
        <f t="shared" si="287"/>
        <v>0</v>
      </c>
      <c r="L3701" t="str">
        <f t="shared" si="288"/>
        <v>ลูกหนี้ชั้นดี</v>
      </c>
    </row>
    <row r="3702" spans="1:12" x14ac:dyDescent="0.2">
      <c r="A3702" t="s">
        <v>1946</v>
      </c>
      <c r="B3702" t="s">
        <v>13</v>
      </c>
      <c r="C3702">
        <v>7</v>
      </c>
      <c r="D3702">
        <v>1326030002616</v>
      </c>
      <c r="E3702" s="1">
        <v>46085</v>
      </c>
      <c r="F3702" s="1">
        <v>46085</v>
      </c>
      <c r="G3702">
        <v>14080</v>
      </c>
      <c r="H3702" s="1">
        <f t="shared" si="285"/>
        <v>46092</v>
      </c>
      <c r="I3702" s="5">
        <f t="shared" si="289"/>
        <v>46253</v>
      </c>
      <c r="J3702" s="9" t="str">
        <f t="shared" si="286"/>
        <v>ชำระตรงเวลา</v>
      </c>
      <c r="K3702" s="10">
        <f t="shared" si="287"/>
        <v>0</v>
      </c>
      <c r="L3702" t="str">
        <f t="shared" si="288"/>
        <v>ลูกหนี้ชั้นดี</v>
      </c>
    </row>
    <row r="3703" spans="1:12" x14ac:dyDescent="0.2">
      <c r="A3703" t="s">
        <v>1947</v>
      </c>
      <c r="B3703" t="s">
        <v>13</v>
      </c>
      <c r="C3703">
        <v>30</v>
      </c>
      <c r="D3703">
        <v>1326030002777</v>
      </c>
      <c r="E3703" s="1">
        <v>46085</v>
      </c>
      <c r="F3703" s="1">
        <v>46101</v>
      </c>
      <c r="G3703">
        <v>10200</v>
      </c>
      <c r="H3703" s="1">
        <f t="shared" si="285"/>
        <v>46115</v>
      </c>
      <c r="I3703" s="5">
        <f t="shared" si="289"/>
        <v>46253</v>
      </c>
      <c r="J3703" s="9" t="str">
        <f t="shared" si="286"/>
        <v>ชำระตรงเวลา</v>
      </c>
      <c r="K3703" s="10">
        <f t="shared" si="287"/>
        <v>0</v>
      </c>
      <c r="L3703" t="str">
        <f t="shared" si="288"/>
        <v>ลูกหนี้ชั้นดี</v>
      </c>
    </row>
    <row r="3704" spans="1:12" x14ac:dyDescent="0.2">
      <c r="A3704" t="s">
        <v>1947</v>
      </c>
      <c r="B3704" t="s">
        <v>13</v>
      </c>
      <c r="C3704">
        <v>30</v>
      </c>
      <c r="D3704">
        <v>1326030002777</v>
      </c>
      <c r="E3704" s="1">
        <v>46085</v>
      </c>
      <c r="F3704" s="1">
        <v>46101</v>
      </c>
      <c r="G3704">
        <v>10200</v>
      </c>
      <c r="H3704" s="1">
        <f t="shared" si="285"/>
        <v>46115</v>
      </c>
      <c r="I3704" s="5">
        <f t="shared" si="289"/>
        <v>46253</v>
      </c>
      <c r="J3704" s="9" t="str">
        <f t="shared" si="286"/>
        <v>ชำระตรงเวลา</v>
      </c>
      <c r="K3704" s="10">
        <f t="shared" si="287"/>
        <v>0</v>
      </c>
      <c r="L3704" t="str">
        <f t="shared" si="288"/>
        <v>ลูกหนี้ชั้นดี</v>
      </c>
    </row>
    <row r="3705" spans="1:12" x14ac:dyDescent="0.2">
      <c r="A3705" t="s">
        <v>1947</v>
      </c>
      <c r="B3705" t="s">
        <v>13</v>
      </c>
      <c r="C3705">
        <v>30</v>
      </c>
      <c r="D3705">
        <v>1326030002777</v>
      </c>
      <c r="E3705" s="1">
        <v>46085</v>
      </c>
      <c r="F3705" s="1">
        <v>46101</v>
      </c>
      <c r="G3705">
        <v>10200</v>
      </c>
      <c r="H3705" s="1">
        <f t="shared" si="285"/>
        <v>46115</v>
      </c>
      <c r="I3705" s="5">
        <f t="shared" si="289"/>
        <v>46253</v>
      </c>
      <c r="J3705" s="9" t="str">
        <f t="shared" si="286"/>
        <v>ชำระตรงเวลา</v>
      </c>
      <c r="K3705" s="10">
        <f t="shared" si="287"/>
        <v>0</v>
      </c>
      <c r="L3705" t="str">
        <f t="shared" si="288"/>
        <v>ลูกหนี้ชั้นดี</v>
      </c>
    </row>
    <row r="3706" spans="1:12" x14ac:dyDescent="0.2">
      <c r="A3706" t="s">
        <v>1947</v>
      </c>
      <c r="B3706" t="s">
        <v>13</v>
      </c>
      <c r="C3706">
        <v>30</v>
      </c>
      <c r="D3706">
        <v>1326030002777</v>
      </c>
      <c r="E3706" s="1">
        <v>46085</v>
      </c>
      <c r="F3706" s="1">
        <v>46101</v>
      </c>
      <c r="G3706">
        <v>10200</v>
      </c>
      <c r="H3706" s="1">
        <f t="shared" si="285"/>
        <v>46115</v>
      </c>
      <c r="I3706" s="5">
        <f t="shared" si="289"/>
        <v>46253</v>
      </c>
      <c r="J3706" s="9" t="str">
        <f t="shared" si="286"/>
        <v>ชำระตรงเวลา</v>
      </c>
      <c r="K3706" s="10">
        <f t="shared" si="287"/>
        <v>0</v>
      </c>
      <c r="L3706" t="str">
        <f t="shared" si="288"/>
        <v>ลูกหนี้ชั้นดี</v>
      </c>
    </row>
    <row r="3707" spans="1:12" x14ac:dyDescent="0.2">
      <c r="A3707" t="s">
        <v>1947</v>
      </c>
      <c r="B3707" t="s">
        <v>13</v>
      </c>
      <c r="C3707">
        <v>30</v>
      </c>
      <c r="D3707">
        <v>1326030002777</v>
      </c>
      <c r="E3707" s="1">
        <v>46085</v>
      </c>
      <c r="F3707" s="1">
        <v>46101</v>
      </c>
      <c r="G3707">
        <v>10200</v>
      </c>
      <c r="H3707" s="1">
        <f t="shared" si="285"/>
        <v>46115</v>
      </c>
      <c r="I3707" s="5">
        <f t="shared" si="289"/>
        <v>46253</v>
      </c>
      <c r="J3707" s="9" t="str">
        <f t="shared" si="286"/>
        <v>ชำระตรงเวลา</v>
      </c>
      <c r="K3707" s="10">
        <f t="shared" si="287"/>
        <v>0</v>
      </c>
      <c r="L3707" t="str">
        <f t="shared" si="288"/>
        <v>ลูกหนี้ชั้นดี</v>
      </c>
    </row>
    <row r="3708" spans="1:12" x14ac:dyDescent="0.2">
      <c r="A3708" t="s">
        <v>127</v>
      </c>
      <c r="B3708" t="s">
        <v>13</v>
      </c>
      <c r="C3708">
        <v>7</v>
      </c>
      <c r="D3708">
        <v>1326030002869</v>
      </c>
      <c r="E3708" s="1">
        <v>46085</v>
      </c>
      <c r="F3708" s="1">
        <v>46088</v>
      </c>
      <c r="G3708">
        <v>315</v>
      </c>
      <c r="H3708" s="1">
        <f t="shared" si="285"/>
        <v>46092</v>
      </c>
      <c r="I3708" s="5">
        <f t="shared" si="289"/>
        <v>46253</v>
      </c>
      <c r="J3708" s="9" t="str">
        <f t="shared" si="286"/>
        <v>ชำระตรงเวลา</v>
      </c>
      <c r="K3708" s="10">
        <f t="shared" si="287"/>
        <v>0</v>
      </c>
      <c r="L3708" t="str">
        <f t="shared" si="288"/>
        <v>ลูกหนี้ชั้นดี</v>
      </c>
    </row>
    <row r="3709" spans="1:12" x14ac:dyDescent="0.2">
      <c r="A3709" t="s">
        <v>1946</v>
      </c>
      <c r="B3709" t="s">
        <v>13</v>
      </c>
      <c r="C3709">
        <v>7</v>
      </c>
      <c r="D3709">
        <v>1326030003286</v>
      </c>
      <c r="E3709" s="1">
        <v>46085</v>
      </c>
      <c r="F3709" s="1">
        <v>46085</v>
      </c>
      <c r="G3709">
        <v>140</v>
      </c>
      <c r="H3709" s="1">
        <f t="shared" si="285"/>
        <v>46092</v>
      </c>
      <c r="I3709" s="5">
        <f t="shared" si="289"/>
        <v>46253</v>
      </c>
      <c r="J3709" s="9" t="str">
        <f t="shared" si="286"/>
        <v>ชำระตรงเวลา</v>
      </c>
      <c r="K3709" s="10">
        <f t="shared" si="287"/>
        <v>0</v>
      </c>
      <c r="L3709" t="str">
        <f t="shared" si="288"/>
        <v>ลูกหนี้ชั้นดี</v>
      </c>
    </row>
    <row r="3710" spans="1:12" x14ac:dyDescent="0.2">
      <c r="A3710" t="s">
        <v>1948</v>
      </c>
      <c r="B3710" t="s">
        <v>13</v>
      </c>
      <c r="C3710">
        <v>7</v>
      </c>
      <c r="D3710">
        <v>1326030003354</v>
      </c>
      <c r="E3710" s="1">
        <v>46085</v>
      </c>
      <c r="F3710" s="1">
        <v>46086</v>
      </c>
      <c r="G3710">
        <v>1480</v>
      </c>
      <c r="H3710" s="1">
        <f t="shared" si="285"/>
        <v>46092</v>
      </c>
      <c r="I3710" s="5">
        <f t="shared" si="289"/>
        <v>46253</v>
      </c>
      <c r="J3710" s="9" t="str">
        <f t="shared" si="286"/>
        <v>ค้างชำระ 1 - 30 วัน</v>
      </c>
      <c r="K3710" s="10">
        <f t="shared" si="287"/>
        <v>0</v>
      </c>
      <c r="L3710" t="str">
        <f t="shared" si="288"/>
        <v>ลูกหนี้ชั้นดี</v>
      </c>
    </row>
    <row r="3711" spans="1:12" x14ac:dyDescent="0.2">
      <c r="A3711" t="s">
        <v>186</v>
      </c>
      <c r="B3711" t="s">
        <v>13</v>
      </c>
      <c r="C3711">
        <v>30</v>
      </c>
      <c r="D3711">
        <v>1326030003873</v>
      </c>
      <c r="E3711" s="1">
        <v>46086</v>
      </c>
      <c r="F3711" s="1">
        <v>46121</v>
      </c>
      <c r="G3711">
        <v>16540</v>
      </c>
      <c r="H3711" s="1">
        <f t="shared" si="285"/>
        <v>46116</v>
      </c>
      <c r="I3711" s="5">
        <f t="shared" si="289"/>
        <v>46253</v>
      </c>
      <c r="J3711" s="9" t="str">
        <f t="shared" si="286"/>
        <v>ค้างชำระ 1 - 30 วัน</v>
      </c>
      <c r="K3711" s="10">
        <f t="shared" si="287"/>
        <v>5</v>
      </c>
      <c r="L3711" t="str">
        <f t="shared" si="288"/>
        <v>ลูกหนี้ชั้นดี</v>
      </c>
    </row>
    <row r="3712" spans="1:12" x14ac:dyDescent="0.2">
      <c r="A3712" t="s">
        <v>1949</v>
      </c>
      <c r="B3712" t="s">
        <v>13</v>
      </c>
      <c r="C3712">
        <v>30</v>
      </c>
      <c r="D3712">
        <v>1326030003880</v>
      </c>
      <c r="E3712" s="1">
        <v>46086</v>
      </c>
      <c r="F3712" s="1">
        <v>46119</v>
      </c>
      <c r="G3712">
        <v>1945</v>
      </c>
      <c r="H3712" s="1">
        <f t="shared" si="285"/>
        <v>46116</v>
      </c>
      <c r="I3712" s="5">
        <f t="shared" si="289"/>
        <v>46253</v>
      </c>
      <c r="J3712" s="9" t="str">
        <f t="shared" si="286"/>
        <v>ชำระตรงเวลา</v>
      </c>
      <c r="K3712" s="10">
        <f t="shared" si="287"/>
        <v>3</v>
      </c>
      <c r="L3712" t="str">
        <f t="shared" si="288"/>
        <v>ลูกหนี้ชั้นดี</v>
      </c>
    </row>
    <row r="3713" spans="1:12" x14ac:dyDescent="0.2">
      <c r="A3713" t="s">
        <v>1950</v>
      </c>
      <c r="B3713" t="s">
        <v>13</v>
      </c>
      <c r="C3713">
        <v>7</v>
      </c>
      <c r="D3713">
        <v>1326030003897</v>
      </c>
      <c r="E3713" s="1">
        <v>46086</v>
      </c>
      <c r="F3713" s="1">
        <v>46088</v>
      </c>
      <c r="G3713">
        <v>550</v>
      </c>
      <c r="H3713" s="1">
        <f t="shared" si="285"/>
        <v>46093</v>
      </c>
      <c r="I3713" s="5">
        <f t="shared" si="289"/>
        <v>46253</v>
      </c>
      <c r="J3713" s="9" t="str">
        <f t="shared" si="286"/>
        <v>ชำระตรงเวลา</v>
      </c>
      <c r="K3713" s="10">
        <f t="shared" si="287"/>
        <v>0</v>
      </c>
      <c r="L3713" t="str">
        <f t="shared" si="288"/>
        <v>ลูกหนี้ชั้นดี</v>
      </c>
    </row>
    <row r="3714" spans="1:12" x14ac:dyDescent="0.2">
      <c r="A3714" t="s">
        <v>298</v>
      </c>
      <c r="B3714" t="s">
        <v>13</v>
      </c>
      <c r="C3714">
        <v>7</v>
      </c>
      <c r="D3714">
        <v>1326030003903</v>
      </c>
      <c r="E3714" s="1">
        <v>46086</v>
      </c>
      <c r="F3714" s="1">
        <v>46091</v>
      </c>
      <c r="G3714">
        <v>5600</v>
      </c>
      <c r="H3714" s="1">
        <f t="shared" ref="H3714:H3777" si="290">E3714+C3714</f>
        <v>46093</v>
      </c>
      <c r="I3714" s="5">
        <f t="shared" si="289"/>
        <v>46253</v>
      </c>
      <c r="J3714" s="9" t="str">
        <f t="shared" ref="J3714:J3777" si="291">IF(K3715&lt;=0, "ชำระตรงเวลา", IF(K3715&lt;=30, "ค้างชำระ 1 - 30 วัน", IF(K3715&lt;=60, "ค้างชำระ 31 - 60 วัน", IF(K3715&lt;=90, "ค้างชำระ 61 - 90 วัน", "ค้างชำระเกิน 90 วัน"))))</f>
        <v>ชำระตรงเวลา</v>
      </c>
      <c r="K3714" s="10">
        <f t="shared" ref="K3714:K3777" si="292">IF(OR(F3714="",F3714="(ว่าง)"), MAX(0,I3713-H3714), MAX(0,F3714-H3714))</f>
        <v>0</v>
      </c>
      <c r="L3714" t="str">
        <f t="shared" ref="L3714:L3777" si="293">IF(K3714&lt;=30, "ลูกหนี้ชั้นดี", IF(K3714&lt;=90, "ลูกหนี้เฝ้าติดตาม", "ลูกหนี้ด้อยคุณภาพ (NPL)"))</f>
        <v>ลูกหนี้ชั้นดี</v>
      </c>
    </row>
    <row r="3715" spans="1:12" x14ac:dyDescent="0.2">
      <c r="A3715" t="s">
        <v>1812</v>
      </c>
      <c r="B3715" t="s">
        <v>13</v>
      </c>
      <c r="C3715">
        <v>7</v>
      </c>
      <c r="D3715">
        <v>1326030003927</v>
      </c>
      <c r="E3715" s="1">
        <v>46086</v>
      </c>
      <c r="F3715" s="1">
        <v>46087</v>
      </c>
      <c r="G3715">
        <v>850</v>
      </c>
      <c r="H3715" s="1">
        <f t="shared" si="290"/>
        <v>46093</v>
      </c>
      <c r="I3715" s="5">
        <f t="shared" si="289"/>
        <v>46253</v>
      </c>
      <c r="J3715" s="9" t="str">
        <f t="shared" si="291"/>
        <v>ชำระตรงเวลา</v>
      </c>
      <c r="K3715" s="10">
        <f t="shared" si="292"/>
        <v>0</v>
      </c>
      <c r="L3715" t="str">
        <f t="shared" si="293"/>
        <v>ลูกหนี้ชั้นดี</v>
      </c>
    </row>
    <row r="3716" spans="1:12" x14ac:dyDescent="0.2">
      <c r="A3716" t="s">
        <v>1951</v>
      </c>
      <c r="B3716" t="s">
        <v>13</v>
      </c>
      <c r="C3716">
        <v>15</v>
      </c>
      <c r="D3716">
        <v>1326030004030</v>
      </c>
      <c r="E3716" s="1">
        <v>46086</v>
      </c>
      <c r="F3716" s="1">
        <v>46088</v>
      </c>
      <c r="G3716">
        <v>900</v>
      </c>
      <c r="H3716" s="1">
        <f t="shared" si="290"/>
        <v>46101</v>
      </c>
      <c r="I3716" s="5">
        <f t="shared" ref="I3716:I3779" si="294">I3715</f>
        <v>46253</v>
      </c>
      <c r="J3716" s="9" t="str">
        <f t="shared" si="291"/>
        <v>ชำระตรงเวลา</v>
      </c>
      <c r="K3716" s="10">
        <f t="shared" si="292"/>
        <v>0</v>
      </c>
      <c r="L3716" t="str">
        <f t="shared" si="293"/>
        <v>ลูกหนี้ชั้นดี</v>
      </c>
    </row>
    <row r="3717" spans="1:12" x14ac:dyDescent="0.2">
      <c r="A3717" t="s">
        <v>1951</v>
      </c>
      <c r="B3717" t="s">
        <v>13</v>
      </c>
      <c r="C3717">
        <v>15</v>
      </c>
      <c r="D3717">
        <v>1326030004030</v>
      </c>
      <c r="E3717" s="1">
        <v>46086</v>
      </c>
      <c r="F3717" s="1">
        <v>46088</v>
      </c>
      <c r="G3717">
        <v>900</v>
      </c>
      <c r="H3717" s="1">
        <f t="shared" si="290"/>
        <v>46101</v>
      </c>
      <c r="I3717" s="5">
        <f t="shared" si="294"/>
        <v>46253</v>
      </c>
      <c r="J3717" s="9" t="str">
        <f t="shared" si="291"/>
        <v>ชำระตรงเวลา</v>
      </c>
      <c r="K3717" s="10">
        <f t="shared" si="292"/>
        <v>0</v>
      </c>
      <c r="L3717" t="str">
        <f t="shared" si="293"/>
        <v>ลูกหนี้ชั้นดี</v>
      </c>
    </row>
    <row r="3718" spans="1:12" x14ac:dyDescent="0.2">
      <c r="A3718" t="s">
        <v>1951</v>
      </c>
      <c r="B3718" t="s">
        <v>13</v>
      </c>
      <c r="C3718">
        <v>15</v>
      </c>
      <c r="D3718">
        <v>1326030004030</v>
      </c>
      <c r="E3718" s="1">
        <v>46086</v>
      </c>
      <c r="F3718" s="1">
        <v>46088</v>
      </c>
      <c r="G3718">
        <v>900</v>
      </c>
      <c r="H3718" s="1">
        <f t="shared" si="290"/>
        <v>46101</v>
      </c>
      <c r="I3718" s="5">
        <f t="shared" si="294"/>
        <v>46253</v>
      </c>
      <c r="J3718" s="9" t="str">
        <f t="shared" si="291"/>
        <v>ชำระตรงเวลา</v>
      </c>
      <c r="K3718" s="10">
        <f t="shared" si="292"/>
        <v>0</v>
      </c>
      <c r="L3718" t="str">
        <f t="shared" si="293"/>
        <v>ลูกหนี้ชั้นดี</v>
      </c>
    </row>
    <row r="3719" spans="1:12" x14ac:dyDescent="0.2">
      <c r="A3719" t="s">
        <v>1951</v>
      </c>
      <c r="B3719" t="s">
        <v>13</v>
      </c>
      <c r="C3719">
        <v>15</v>
      </c>
      <c r="D3719">
        <v>1326030004030</v>
      </c>
      <c r="E3719" s="1">
        <v>46086</v>
      </c>
      <c r="F3719" s="1">
        <v>46088</v>
      </c>
      <c r="G3719">
        <v>900</v>
      </c>
      <c r="H3719" s="1">
        <f t="shared" si="290"/>
        <v>46101</v>
      </c>
      <c r="I3719" s="5">
        <f t="shared" si="294"/>
        <v>46253</v>
      </c>
      <c r="J3719" s="9" t="str">
        <f t="shared" si="291"/>
        <v>ชำระตรงเวลา</v>
      </c>
      <c r="K3719" s="10">
        <f t="shared" si="292"/>
        <v>0</v>
      </c>
      <c r="L3719" t="str">
        <f t="shared" si="293"/>
        <v>ลูกหนี้ชั้นดี</v>
      </c>
    </row>
    <row r="3720" spans="1:12" x14ac:dyDescent="0.2">
      <c r="A3720" t="s">
        <v>1951</v>
      </c>
      <c r="B3720" t="s">
        <v>13</v>
      </c>
      <c r="C3720">
        <v>15</v>
      </c>
      <c r="D3720">
        <v>1326030004030</v>
      </c>
      <c r="E3720" s="1">
        <v>46086</v>
      </c>
      <c r="F3720" s="1">
        <v>46088</v>
      </c>
      <c r="G3720">
        <v>900</v>
      </c>
      <c r="H3720" s="1">
        <f t="shared" si="290"/>
        <v>46101</v>
      </c>
      <c r="I3720" s="5">
        <f t="shared" si="294"/>
        <v>46253</v>
      </c>
      <c r="J3720" s="9" t="str">
        <f t="shared" si="291"/>
        <v>ค้างชำระ 1 - 30 วัน</v>
      </c>
      <c r="K3720" s="10">
        <f t="shared" si="292"/>
        <v>0</v>
      </c>
      <c r="L3720" t="str">
        <f t="shared" si="293"/>
        <v>ลูกหนี้ชั้นดี</v>
      </c>
    </row>
    <row r="3721" spans="1:12" x14ac:dyDescent="0.2">
      <c r="A3721" t="s">
        <v>1952</v>
      </c>
      <c r="B3721" t="s">
        <v>13</v>
      </c>
      <c r="C3721">
        <v>7</v>
      </c>
      <c r="D3721">
        <v>1326030004054</v>
      </c>
      <c r="E3721" s="1">
        <v>46086</v>
      </c>
      <c r="F3721" s="1">
        <v>46094</v>
      </c>
      <c r="G3721">
        <v>390</v>
      </c>
      <c r="H3721" s="1">
        <f t="shared" si="290"/>
        <v>46093</v>
      </c>
      <c r="I3721" s="5">
        <f t="shared" si="294"/>
        <v>46253</v>
      </c>
      <c r="J3721" s="9" t="str">
        <f t="shared" si="291"/>
        <v>ชำระตรงเวลา</v>
      </c>
      <c r="K3721" s="10">
        <f t="shared" si="292"/>
        <v>1</v>
      </c>
      <c r="L3721" t="str">
        <f t="shared" si="293"/>
        <v>ลูกหนี้ชั้นดี</v>
      </c>
    </row>
    <row r="3722" spans="1:12" x14ac:dyDescent="0.2">
      <c r="A3722" t="s">
        <v>1807</v>
      </c>
      <c r="B3722" t="s">
        <v>13</v>
      </c>
      <c r="C3722">
        <v>7</v>
      </c>
      <c r="D3722">
        <v>1326030004160</v>
      </c>
      <c r="E3722" s="1">
        <v>46086</v>
      </c>
      <c r="F3722" s="1">
        <v>46091</v>
      </c>
      <c r="G3722">
        <v>2080</v>
      </c>
      <c r="H3722" s="1">
        <f t="shared" si="290"/>
        <v>46093</v>
      </c>
      <c r="I3722" s="5">
        <f t="shared" si="294"/>
        <v>46253</v>
      </c>
      <c r="J3722" s="9" t="str">
        <f t="shared" si="291"/>
        <v>ชำระตรงเวลา</v>
      </c>
      <c r="K3722" s="10">
        <f t="shared" si="292"/>
        <v>0</v>
      </c>
      <c r="L3722" t="str">
        <f t="shared" si="293"/>
        <v>ลูกหนี้ชั้นดี</v>
      </c>
    </row>
    <row r="3723" spans="1:12" x14ac:dyDescent="0.2">
      <c r="A3723" t="s">
        <v>1807</v>
      </c>
      <c r="B3723" t="s">
        <v>13</v>
      </c>
      <c r="C3723">
        <v>7</v>
      </c>
      <c r="D3723">
        <v>1326030004160</v>
      </c>
      <c r="E3723" s="1">
        <v>46086</v>
      </c>
      <c r="F3723" s="1">
        <v>46091</v>
      </c>
      <c r="G3723">
        <v>2080</v>
      </c>
      <c r="H3723" s="1">
        <f t="shared" si="290"/>
        <v>46093</v>
      </c>
      <c r="I3723" s="5">
        <f t="shared" si="294"/>
        <v>46253</v>
      </c>
      <c r="J3723" s="9" t="str">
        <f t="shared" si="291"/>
        <v>ชำระตรงเวลา</v>
      </c>
      <c r="K3723" s="10">
        <f t="shared" si="292"/>
        <v>0</v>
      </c>
      <c r="L3723" t="str">
        <f t="shared" si="293"/>
        <v>ลูกหนี้ชั้นดี</v>
      </c>
    </row>
    <row r="3724" spans="1:12" x14ac:dyDescent="0.2">
      <c r="A3724" t="s">
        <v>1807</v>
      </c>
      <c r="B3724" t="s">
        <v>13</v>
      </c>
      <c r="C3724">
        <v>7</v>
      </c>
      <c r="D3724">
        <v>1326030004160</v>
      </c>
      <c r="E3724" s="1">
        <v>46086</v>
      </c>
      <c r="F3724" s="1">
        <v>46091</v>
      </c>
      <c r="G3724">
        <v>2080</v>
      </c>
      <c r="H3724" s="1">
        <f t="shared" si="290"/>
        <v>46093</v>
      </c>
      <c r="I3724" s="5">
        <f t="shared" si="294"/>
        <v>46253</v>
      </c>
      <c r="J3724" s="9" t="str">
        <f t="shared" si="291"/>
        <v>ชำระตรงเวลา</v>
      </c>
      <c r="K3724" s="10">
        <f t="shared" si="292"/>
        <v>0</v>
      </c>
      <c r="L3724" t="str">
        <f t="shared" si="293"/>
        <v>ลูกหนี้ชั้นดี</v>
      </c>
    </row>
    <row r="3725" spans="1:12" x14ac:dyDescent="0.2">
      <c r="A3725" t="s">
        <v>1807</v>
      </c>
      <c r="B3725" t="s">
        <v>13</v>
      </c>
      <c r="C3725">
        <v>7</v>
      </c>
      <c r="D3725">
        <v>1326030004177</v>
      </c>
      <c r="E3725" s="1">
        <v>46086</v>
      </c>
      <c r="F3725" s="1">
        <v>46087</v>
      </c>
      <c r="G3725">
        <v>7390</v>
      </c>
      <c r="H3725" s="1">
        <f t="shared" si="290"/>
        <v>46093</v>
      </c>
      <c r="I3725" s="5">
        <f t="shared" si="294"/>
        <v>46253</v>
      </c>
      <c r="J3725" s="9" t="str">
        <f t="shared" si="291"/>
        <v>ชำระตรงเวลา</v>
      </c>
      <c r="K3725" s="10">
        <f t="shared" si="292"/>
        <v>0</v>
      </c>
      <c r="L3725" t="str">
        <f t="shared" si="293"/>
        <v>ลูกหนี้ชั้นดี</v>
      </c>
    </row>
    <row r="3726" spans="1:12" x14ac:dyDescent="0.2">
      <c r="A3726" t="s">
        <v>1807</v>
      </c>
      <c r="B3726" t="s">
        <v>13</v>
      </c>
      <c r="C3726">
        <v>7</v>
      </c>
      <c r="D3726">
        <v>1326030004177</v>
      </c>
      <c r="E3726" s="1">
        <v>46086</v>
      </c>
      <c r="F3726" s="1">
        <v>46087</v>
      </c>
      <c r="G3726">
        <v>7390</v>
      </c>
      <c r="H3726" s="1">
        <f t="shared" si="290"/>
        <v>46093</v>
      </c>
      <c r="I3726" s="5">
        <f t="shared" si="294"/>
        <v>46253</v>
      </c>
      <c r="J3726" s="9" t="str">
        <f t="shared" si="291"/>
        <v>ค้างชำระ 1 - 30 วัน</v>
      </c>
      <c r="K3726" s="10">
        <f t="shared" si="292"/>
        <v>0</v>
      </c>
      <c r="L3726" t="str">
        <f t="shared" si="293"/>
        <v>ลูกหนี้ชั้นดี</v>
      </c>
    </row>
    <row r="3727" spans="1:12" x14ac:dyDescent="0.2">
      <c r="A3727" t="s">
        <v>1953</v>
      </c>
      <c r="B3727" t="s">
        <v>13</v>
      </c>
      <c r="C3727">
        <v>7</v>
      </c>
      <c r="D3727">
        <v>1326030004207</v>
      </c>
      <c r="E3727" s="1">
        <v>46086</v>
      </c>
      <c r="F3727" s="1">
        <v>46098</v>
      </c>
      <c r="G3727">
        <v>2935</v>
      </c>
      <c r="H3727" s="1">
        <f t="shared" si="290"/>
        <v>46093</v>
      </c>
      <c r="I3727" s="5">
        <f t="shared" si="294"/>
        <v>46253</v>
      </c>
      <c r="J3727" s="9" t="str">
        <f t="shared" si="291"/>
        <v>ชำระตรงเวลา</v>
      </c>
      <c r="K3727" s="10">
        <f t="shared" si="292"/>
        <v>5</v>
      </c>
      <c r="L3727" t="str">
        <f t="shared" si="293"/>
        <v>ลูกหนี้ชั้นดี</v>
      </c>
    </row>
    <row r="3728" spans="1:12" x14ac:dyDescent="0.2">
      <c r="A3728" t="s">
        <v>1954</v>
      </c>
      <c r="B3728" t="s">
        <v>13</v>
      </c>
      <c r="C3728">
        <v>7</v>
      </c>
      <c r="D3728">
        <v>1326030004214</v>
      </c>
      <c r="E3728" s="1">
        <v>46086</v>
      </c>
      <c r="F3728" s="1">
        <v>46091</v>
      </c>
      <c r="G3728">
        <v>2730</v>
      </c>
      <c r="H3728" s="1">
        <f t="shared" si="290"/>
        <v>46093</v>
      </c>
      <c r="I3728" s="5">
        <f t="shared" si="294"/>
        <v>46253</v>
      </c>
      <c r="J3728" s="9" t="str">
        <f t="shared" si="291"/>
        <v>ชำระตรงเวลา</v>
      </c>
      <c r="K3728" s="10">
        <f t="shared" si="292"/>
        <v>0</v>
      </c>
      <c r="L3728" t="str">
        <f t="shared" si="293"/>
        <v>ลูกหนี้ชั้นดี</v>
      </c>
    </row>
    <row r="3729" spans="1:12" x14ac:dyDescent="0.2">
      <c r="A3729" t="s">
        <v>1808</v>
      </c>
      <c r="B3729" t="s">
        <v>13</v>
      </c>
      <c r="C3729">
        <v>15</v>
      </c>
      <c r="D3729">
        <v>1326030004221</v>
      </c>
      <c r="E3729" s="1">
        <v>46086</v>
      </c>
      <c r="F3729" s="1">
        <v>46101</v>
      </c>
      <c r="G3729">
        <v>1510</v>
      </c>
      <c r="H3729" s="1">
        <f t="shared" si="290"/>
        <v>46101</v>
      </c>
      <c r="I3729" s="5">
        <f t="shared" si="294"/>
        <v>46253</v>
      </c>
      <c r="J3729" s="9" t="str">
        <f t="shared" si="291"/>
        <v>ชำระตรงเวลา</v>
      </c>
      <c r="K3729" s="10">
        <f t="shared" si="292"/>
        <v>0</v>
      </c>
      <c r="L3729" t="str">
        <f t="shared" si="293"/>
        <v>ลูกหนี้ชั้นดี</v>
      </c>
    </row>
    <row r="3730" spans="1:12" x14ac:dyDescent="0.2">
      <c r="A3730" t="s">
        <v>1808</v>
      </c>
      <c r="B3730" t="s">
        <v>13</v>
      </c>
      <c r="C3730">
        <v>15</v>
      </c>
      <c r="D3730">
        <v>1326030004221</v>
      </c>
      <c r="E3730" s="1">
        <v>46086</v>
      </c>
      <c r="F3730" s="1">
        <v>46101</v>
      </c>
      <c r="G3730">
        <v>1510</v>
      </c>
      <c r="H3730" s="1">
        <f t="shared" si="290"/>
        <v>46101</v>
      </c>
      <c r="I3730" s="5">
        <f t="shared" si="294"/>
        <v>46253</v>
      </c>
      <c r="J3730" s="9" t="str">
        <f t="shared" si="291"/>
        <v>ชำระตรงเวลา</v>
      </c>
      <c r="K3730" s="10">
        <f t="shared" si="292"/>
        <v>0</v>
      </c>
      <c r="L3730" t="str">
        <f t="shared" si="293"/>
        <v>ลูกหนี้ชั้นดี</v>
      </c>
    </row>
    <row r="3731" spans="1:12" x14ac:dyDescent="0.2">
      <c r="A3731" t="s">
        <v>1955</v>
      </c>
      <c r="B3731" t="s">
        <v>13</v>
      </c>
      <c r="C3731">
        <v>15</v>
      </c>
      <c r="D3731">
        <v>1326030004276</v>
      </c>
      <c r="E3731" s="1">
        <v>46087</v>
      </c>
      <c r="F3731" s="1">
        <v>46102</v>
      </c>
      <c r="G3731">
        <v>1190</v>
      </c>
      <c r="H3731" s="1">
        <f t="shared" si="290"/>
        <v>46102</v>
      </c>
      <c r="I3731" s="5">
        <f t="shared" si="294"/>
        <v>46253</v>
      </c>
      <c r="J3731" s="9" t="str">
        <f t="shared" si="291"/>
        <v>ชำระตรงเวลา</v>
      </c>
      <c r="K3731" s="10">
        <f t="shared" si="292"/>
        <v>0</v>
      </c>
      <c r="L3731" t="str">
        <f t="shared" si="293"/>
        <v>ลูกหนี้ชั้นดี</v>
      </c>
    </row>
    <row r="3732" spans="1:12" x14ac:dyDescent="0.2">
      <c r="A3732" t="s">
        <v>1955</v>
      </c>
      <c r="B3732" t="s">
        <v>13</v>
      </c>
      <c r="C3732">
        <v>15</v>
      </c>
      <c r="D3732">
        <v>1326030004276</v>
      </c>
      <c r="E3732" s="1">
        <v>46087</v>
      </c>
      <c r="F3732" s="1">
        <v>46102</v>
      </c>
      <c r="G3732">
        <v>1190</v>
      </c>
      <c r="H3732" s="1">
        <f t="shared" si="290"/>
        <v>46102</v>
      </c>
      <c r="I3732" s="5">
        <f t="shared" si="294"/>
        <v>46253</v>
      </c>
      <c r="J3732" s="9" t="str">
        <f t="shared" si="291"/>
        <v>ชำระตรงเวลา</v>
      </c>
      <c r="K3732" s="10">
        <f t="shared" si="292"/>
        <v>0</v>
      </c>
      <c r="L3732" t="str">
        <f t="shared" si="293"/>
        <v>ลูกหนี้ชั้นดี</v>
      </c>
    </row>
    <row r="3733" spans="1:12" x14ac:dyDescent="0.2">
      <c r="A3733" t="s">
        <v>1956</v>
      </c>
      <c r="B3733" t="s">
        <v>13</v>
      </c>
      <c r="C3733">
        <v>15</v>
      </c>
      <c r="D3733">
        <v>1326030004283</v>
      </c>
      <c r="E3733" s="1">
        <v>46087</v>
      </c>
      <c r="F3733" s="1">
        <v>46102</v>
      </c>
      <c r="G3733">
        <v>2760</v>
      </c>
      <c r="H3733" s="1">
        <f t="shared" si="290"/>
        <v>46102</v>
      </c>
      <c r="I3733" s="5">
        <f t="shared" si="294"/>
        <v>46253</v>
      </c>
      <c r="J3733" s="9" t="str">
        <f t="shared" si="291"/>
        <v>ค้างชำระ 1 - 30 วัน</v>
      </c>
      <c r="K3733" s="10">
        <f t="shared" si="292"/>
        <v>0</v>
      </c>
      <c r="L3733" t="str">
        <f t="shared" si="293"/>
        <v>ลูกหนี้ชั้นดี</v>
      </c>
    </row>
    <row r="3734" spans="1:12" x14ac:dyDescent="0.2">
      <c r="A3734" t="s">
        <v>1957</v>
      </c>
      <c r="B3734" t="s">
        <v>13</v>
      </c>
      <c r="C3734">
        <v>7</v>
      </c>
      <c r="D3734">
        <v>1326030004306</v>
      </c>
      <c r="E3734" s="1">
        <v>46087</v>
      </c>
      <c r="F3734" s="1">
        <v>46111</v>
      </c>
      <c r="G3734">
        <v>5115</v>
      </c>
      <c r="H3734" s="1">
        <f t="shared" si="290"/>
        <v>46094</v>
      </c>
      <c r="I3734" s="5">
        <f t="shared" si="294"/>
        <v>46253</v>
      </c>
      <c r="J3734" s="9" t="str">
        <f t="shared" si="291"/>
        <v>ค้างชำระ 1 - 30 วัน</v>
      </c>
      <c r="K3734" s="10">
        <f t="shared" si="292"/>
        <v>17</v>
      </c>
      <c r="L3734" t="str">
        <f t="shared" si="293"/>
        <v>ลูกหนี้ชั้นดี</v>
      </c>
    </row>
    <row r="3735" spans="1:12" x14ac:dyDescent="0.2">
      <c r="A3735" t="s">
        <v>294</v>
      </c>
      <c r="B3735" t="s">
        <v>13</v>
      </c>
      <c r="C3735">
        <v>30</v>
      </c>
      <c r="D3735">
        <v>1326030004313</v>
      </c>
      <c r="E3735" s="1">
        <v>46087</v>
      </c>
      <c r="F3735" s="1">
        <v>46133</v>
      </c>
      <c r="G3735">
        <v>1200</v>
      </c>
      <c r="H3735" s="1">
        <f t="shared" si="290"/>
        <v>46117</v>
      </c>
      <c r="I3735" s="5">
        <f t="shared" si="294"/>
        <v>46253</v>
      </c>
      <c r="J3735" s="9" t="str">
        <f t="shared" si="291"/>
        <v>ค้างชำระ 1 - 30 วัน</v>
      </c>
      <c r="K3735" s="10">
        <f t="shared" si="292"/>
        <v>16</v>
      </c>
      <c r="L3735" t="str">
        <f t="shared" si="293"/>
        <v>ลูกหนี้ชั้นดี</v>
      </c>
    </row>
    <row r="3736" spans="1:12" x14ac:dyDescent="0.2">
      <c r="A3736" t="s">
        <v>292</v>
      </c>
      <c r="B3736" t="s">
        <v>13</v>
      </c>
      <c r="C3736">
        <v>30</v>
      </c>
      <c r="D3736">
        <v>1326030004337</v>
      </c>
      <c r="E3736" s="1">
        <v>46087</v>
      </c>
      <c r="F3736" s="1">
        <v>46133</v>
      </c>
      <c r="G3736">
        <v>480</v>
      </c>
      <c r="H3736" s="1">
        <f t="shared" si="290"/>
        <v>46117</v>
      </c>
      <c r="I3736" s="5">
        <f t="shared" si="294"/>
        <v>46253</v>
      </c>
      <c r="J3736" s="9" t="str">
        <f t="shared" si="291"/>
        <v>ค้างชำระ 1 - 30 วัน</v>
      </c>
      <c r="K3736" s="10">
        <f t="shared" si="292"/>
        <v>16</v>
      </c>
      <c r="L3736" t="str">
        <f t="shared" si="293"/>
        <v>ลูกหนี้ชั้นดี</v>
      </c>
    </row>
    <row r="3737" spans="1:12" x14ac:dyDescent="0.2">
      <c r="A3737" t="s">
        <v>1958</v>
      </c>
      <c r="B3737" t="s">
        <v>13</v>
      </c>
      <c r="C3737">
        <v>30</v>
      </c>
      <c r="D3737">
        <v>1326030004344</v>
      </c>
      <c r="E3737" s="1">
        <v>46087</v>
      </c>
      <c r="F3737" s="1">
        <v>46133</v>
      </c>
      <c r="G3737">
        <v>65</v>
      </c>
      <c r="H3737" s="1">
        <f t="shared" si="290"/>
        <v>46117</v>
      </c>
      <c r="I3737" s="5">
        <f t="shared" si="294"/>
        <v>46253</v>
      </c>
      <c r="J3737" s="9" t="str">
        <f t="shared" si="291"/>
        <v>ค้างชำระ 1 - 30 วัน</v>
      </c>
      <c r="K3737" s="10">
        <f t="shared" si="292"/>
        <v>16</v>
      </c>
      <c r="L3737" t="str">
        <f t="shared" si="293"/>
        <v>ลูกหนี้ชั้นดี</v>
      </c>
    </row>
    <row r="3738" spans="1:12" x14ac:dyDescent="0.2">
      <c r="A3738" t="s">
        <v>1094</v>
      </c>
      <c r="B3738" t="s">
        <v>13</v>
      </c>
      <c r="C3738">
        <v>30</v>
      </c>
      <c r="D3738">
        <v>1326030004368</v>
      </c>
      <c r="E3738" s="1">
        <v>46087</v>
      </c>
      <c r="F3738" s="1">
        <v>46133</v>
      </c>
      <c r="G3738">
        <v>2080</v>
      </c>
      <c r="H3738" s="1">
        <f t="shared" si="290"/>
        <v>46117</v>
      </c>
      <c r="I3738" s="5">
        <f t="shared" si="294"/>
        <v>46253</v>
      </c>
      <c r="J3738" s="9" t="str">
        <f t="shared" si="291"/>
        <v>ค้างชำระ 1 - 30 วัน</v>
      </c>
      <c r="K3738" s="10">
        <f t="shared" si="292"/>
        <v>16</v>
      </c>
      <c r="L3738" t="str">
        <f t="shared" si="293"/>
        <v>ลูกหนี้ชั้นดี</v>
      </c>
    </row>
    <row r="3739" spans="1:12" x14ac:dyDescent="0.2">
      <c r="A3739" t="s">
        <v>1959</v>
      </c>
      <c r="B3739" t="s">
        <v>13</v>
      </c>
      <c r="C3739">
        <v>30</v>
      </c>
      <c r="D3739">
        <v>1326030004375</v>
      </c>
      <c r="E3739" s="1">
        <v>46087</v>
      </c>
      <c r="F3739" s="1">
        <v>46133</v>
      </c>
      <c r="G3739">
        <v>10710</v>
      </c>
      <c r="H3739" s="1">
        <f t="shared" si="290"/>
        <v>46117</v>
      </c>
      <c r="I3739" s="5">
        <f t="shared" si="294"/>
        <v>46253</v>
      </c>
      <c r="J3739" s="9" t="str">
        <f t="shared" si="291"/>
        <v>ค้างชำระ 1 - 30 วัน</v>
      </c>
      <c r="K3739" s="10">
        <f t="shared" si="292"/>
        <v>16</v>
      </c>
      <c r="L3739" t="str">
        <f t="shared" si="293"/>
        <v>ลูกหนี้ชั้นดี</v>
      </c>
    </row>
    <row r="3740" spans="1:12" x14ac:dyDescent="0.2">
      <c r="A3740" t="s">
        <v>1959</v>
      </c>
      <c r="B3740" t="s">
        <v>13</v>
      </c>
      <c r="C3740">
        <v>30</v>
      </c>
      <c r="D3740">
        <v>1326030004375</v>
      </c>
      <c r="E3740" s="1">
        <v>46087</v>
      </c>
      <c r="F3740" s="1">
        <v>46133</v>
      </c>
      <c r="G3740">
        <v>10710</v>
      </c>
      <c r="H3740" s="1">
        <f t="shared" si="290"/>
        <v>46117</v>
      </c>
      <c r="I3740" s="5">
        <f t="shared" si="294"/>
        <v>46253</v>
      </c>
      <c r="J3740" s="9" t="str">
        <f t="shared" si="291"/>
        <v>ชำระตรงเวลา</v>
      </c>
      <c r="K3740" s="10">
        <f t="shared" si="292"/>
        <v>16</v>
      </c>
      <c r="L3740" t="str">
        <f t="shared" si="293"/>
        <v>ลูกหนี้ชั้นดี</v>
      </c>
    </row>
    <row r="3741" spans="1:12" x14ac:dyDescent="0.2">
      <c r="A3741" t="s">
        <v>1960</v>
      </c>
      <c r="B3741" t="s">
        <v>13</v>
      </c>
      <c r="C3741">
        <v>7</v>
      </c>
      <c r="D3741">
        <v>1326030004382</v>
      </c>
      <c r="E3741" s="1">
        <v>46087</v>
      </c>
      <c r="F3741" s="1">
        <v>46092</v>
      </c>
      <c r="G3741">
        <v>10440</v>
      </c>
      <c r="H3741" s="1">
        <f t="shared" si="290"/>
        <v>46094</v>
      </c>
      <c r="I3741" s="5">
        <f t="shared" si="294"/>
        <v>46253</v>
      </c>
      <c r="J3741" s="9" t="str">
        <f t="shared" si="291"/>
        <v>ชำระตรงเวลา</v>
      </c>
      <c r="K3741" s="10">
        <f t="shared" si="292"/>
        <v>0</v>
      </c>
      <c r="L3741" t="str">
        <f t="shared" si="293"/>
        <v>ลูกหนี้ชั้นดี</v>
      </c>
    </row>
    <row r="3742" spans="1:12" x14ac:dyDescent="0.2">
      <c r="A3742" t="s">
        <v>304</v>
      </c>
      <c r="B3742" t="s">
        <v>13</v>
      </c>
      <c r="C3742">
        <v>7</v>
      </c>
      <c r="D3742">
        <v>1326030004412</v>
      </c>
      <c r="E3742" s="1">
        <v>46087</v>
      </c>
      <c r="F3742" s="1">
        <v>46090</v>
      </c>
      <c r="G3742">
        <v>1120</v>
      </c>
      <c r="H3742" s="1">
        <f t="shared" si="290"/>
        <v>46094</v>
      </c>
      <c r="I3742" s="5">
        <f t="shared" si="294"/>
        <v>46253</v>
      </c>
      <c r="J3742" s="9" t="str">
        <f t="shared" si="291"/>
        <v>ชำระตรงเวลา</v>
      </c>
      <c r="K3742" s="10">
        <f t="shared" si="292"/>
        <v>0</v>
      </c>
      <c r="L3742" t="str">
        <f t="shared" si="293"/>
        <v>ลูกหนี้ชั้นดี</v>
      </c>
    </row>
    <row r="3743" spans="1:12" x14ac:dyDescent="0.2">
      <c r="A3743" t="s">
        <v>319</v>
      </c>
      <c r="B3743" t="s">
        <v>13</v>
      </c>
      <c r="C3743">
        <v>15</v>
      </c>
      <c r="D3743">
        <v>1326030004436</v>
      </c>
      <c r="E3743" s="1">
        <v>46093</v>
      </c>
      <c r="F3743" s="1">
        <v>46106</v>
      </c>
      <c r="G3743">
        <v>2300</v>
      </c>
      <c r="H3743" s="1">
        <f t="shared" si="290"/>
        <v>46108</v>
      </c>
      <c r="I3743" s="5">
        <f t="shared" si="294"/>
        <v>46253</v>
      </c>
      <c r="J3743" s="9" t="str">
        <f t="shared" si="291"/>
        <v>ค้างชำระ 1 - 30 วัน</v>
      </c>
      <c r="K3743" s="10">
        <f t="shared" si="292"/>
        <v>0</v>
      </c>
      <c r="L3743" t="str">
        <f t="shared" si="293"/>
        <v>ลูกหนี้ชั้นดี</v>
      </c>
    </row>
    <row r="3744" spans="1:12" x14ac:dyDescent="0.2">
      <c r="A3744" t="s">
        <v>774</v>
      </c>
      <c r="B3744" t="s">
        <v>311</v>
      </c>
      <c r="C3744">
        <v>7</v>
      </c>
      <c r="D3744">
        <v>1426030008196</v>
      </c>
      <c r="E3744" s="1">
        <v>46097</v>
      </c>
      <c r="F3744" s="1">
        <v>46105</v>
      </c>
      <c r="G3744">
        <v>2270</v>
      </c>
      <c r="H3744" s="1">
        <f t="shared" si="290"/>
        <v>46104</v>
      </c>
      <c r="I3744" s="5">
        <f t="shared" si="294"/>
        <v>46253</v>
      </c>
      <c r="J3744" s="9" t="str">
        <f t="shared" si="291"/>
        <v>ค้างชำระ 1 - 30 วัน</v>
      </c>
      <c r="K3744" s="10">
        <f t="shared" si="292"/>
        <v>1</v>
      </c>
      <c r="L3744" t="str">
        <f t="shared" si="293"/>
        <v>ลูกหนี้ชั้นดี</v>
      </c>
    </row>
    <row r="3745" spans="1:12" x14ac:dyDescent="0.2">
      <c r="A3745" t="s">
        <v>1961</v>
      </c>
      <c r="B3745" t="s">
        <v>311</v>
      </c>
      <c r="C3745">
        <v>15</v>
      </c>
      <c r="D3745">
        <v>1426030008257</v>
      </c>
      <c r="E3745" s="1">
        <v>46097</v>
      </c>
      <c r="F3745" s="1">
        <v>46115</v>
      </c>
      <c r="G3745">
        <v>3940</v>
      </c>
      <c r="H3745" s="1">
        <f t="shared" si="290"/>
        <v>46112</v>
      </c>
      <c r="I3745" s="5">
        <f t="shared" si="294"/>
        <v>46253</v>
      </c>
      <c r="J3745" s="9" t="str">
        <f t="shared" si="291"/>
        <v>ชำระตรงเวลา</v>
      </c>
      <c r="K3745" s="10">
        <f t="shared" si="292"/>
        <v>3</v>
      </c>
      <c r="L3745" t="str">
        <f t="shared" si="293"/>
        <v>ลูกหนี้ชั้นดี</v>
      </c>
    </row>
    <row r="3746" spans="1:12" x14ac:dyDescent="0.2">
      <c r="A3746" t="s">
        <v>1962</v>
      </c>
      <c r="B3746" t="s">
        <v>311</v>
      </c>
      <c r="C3746">
        <v>15</v>
      </c>
      <c r="D3746">
        <v>1426030008264</v>
      </c>
      <c r="E3746" s="1">
        <v>46097</v>
      </c>
      <c r="F3746" s="1">
        <v>46112</v>
      </c>
      <c r="G3746">
        <v>28577</v>
      </c>
      <c r="H3746" s="1">
        <f t="shared" si="290"/>
        <v>46112</v>
      </c>
      <c r="I3746" s="5">
        <f t="shared" si="294"/>
        <v>46253</v>
      </c>
      <c r="J3746" s="9" t="str">
        <f t="shared" si="291"/>
        <v>ชำระตรงเวลา</v>
      </c>
      <c r="K3746" s="10">
        <f t="shared" si="292"/>
        <v>0</v>
      </c>
      <c r="L3746" t="str">
        <f t="shared" si="293"/>
        <v>ลูกหนี้ชั้นดี</v>
      </c>
    </row>
    <row r="3747" spans="1:12" x14ac:dyDescent="0.2">
      <c r="A3747" t="s">
        <v>1962</v>
      </c>
      <c r="B3747" t="s">
        <v>311</v>
      </c>
      <c r="C3747">
        <v>15</v>
      </c>
      <c r="D3747">
        <v>1426030008264</v>
      </c>
      <c r="E3747" s="1">
        <v>46097</v>
      </c>
      <c r="F3747" s="1">
        <v>46112</v>
      </c>
      <c r="G3747">
        <v>28577</v>
      </c>
      <c r="H3747" s="1">
        <f t="shared" si="290"/>
        <v>46112</v>
      </c>
      <c r="I3747" s="5">
        <f t="shared" si="294"/>
        <v>46253</v>
      </c>
      <c r="J3747" s="9" t="str">
        <f t="shared" si="291"/>
        <v>ชำระตรงเวลา</v>
      </c>
      <c r="K3747" s="10">
        <f t="shared" si="292"/>
        <v>0</v>
      </c>
      <c r="L3747" t="str">
        <f t="shared" si="293"/>
        <v>ลูกหนี้ชั้นดี</v>
      </c>
    </row>
    <row r="3748" spans="1:12" x14ac:dyDescent="0.2">
      <c r="A3748" t="s">
        <v>1963</v>
      </c>
      <c r="B3748" t="s">
        <v>311</v>
      </c>
      <c r="C3748">
        <v>15</v>
      </c>
      <c r="D3748">
        <v>1426030008387</v>
      </c>
      <c r="E3748" s="1">
        <v>46097</v>
      </c>
      <c r="F3748" s="1">
        <v>46107</v>
      </c>
      <c r="G3748">
        <v>1900</v>
      </c>
      <c r="H3748" s="1">
        <f t="shared" si="290"/>
        <v>46112</v>
      </c>
      <c r="I3748" s="5">
        <f t="shared" si="294"/>
        <v>46253</v>
      </c>
      <c r="J3748" s="9" t="str">
        <f t="shared" si="291"/>
        <v>ชำระตรงเวลา</v>
      </c>
      <c r="K3748" s="10">
        <f t="shared" si="292"/>
        <v>0</v>
      </c>
      <c r="L3748" t="str">
        <f t="shared" si="293"/>
        <v>ลูกหนี้ชั้นดี</v>
      </c>
    </row>
    <row r="3749" spans="1:12" x14ac:dyDescent="0.2">
      <c r="A3749" t="s">
        <v>1964</v>
      </c>
      <c r="B3749" t="s">
        <v>311</v>
      </c>
      <c r="C3749">
        <v>7</v>
      </c>
      <c r="D3749">
        <v>1426030008462</v>
      </c>
      <c r="E3749" s="1">
        <v>46097</v>
      </c>
      <c r="F3749" s="1">
        <v>46104</v>
      </c>
      <c r="G3749">
        <v>2400</v>
      </c>
      <c r="H3749" s="1">
        <f t="shared" si="290"/>
        <v>46104</v>
      </c>
      <c r="I3749" s="5">
        <f t="shared" si="294"/>
        <v>46253</v>
      </c>
      <c r="J3749" s="9" t="str">
        <f t="shared" si="291"/>
        <v>ค้างชำระ 1 - 30 วัน</v>
      </c>
      <c r="K3749" s="10">
        <f t="shared" si="292"/>
        <v>0</v>
      </c>
      <c r="L3749" t="str">
        <f t="shared" si="293"/>
        <v>ลูกหนี้ชั้นดี</v>
      </c>
    </row>
    <row r="3750" spans="1:12" x14ac:dyDescent="0.2">
      <c r="A3750" t="s">
        <v>1965</v>
      </c>
      <c r="B3750" t="s">
        <v>311</v>
      </c>
      <c r="C3750">
        <v>15</v>
      </c>
      <c r="D3750">
        <v>1426030008509</v>
      </c>
      <c r="E3750" s="1">
        <v>46097</v>
      </c>
      <c r="F3750" s="1">
        <v>46119</v>
      </c>
      <c r="G3750">
        <v>17950</v>
      </c>
      <c r="H3750" s="1">
        <f t="shared" si="290"/>
        <v>46112</v>
      </c>
      <c r="I3750" s="5">
        <f t="shared" si="294"/>
        <v>46253</v>
      </c>
      <c r="J3750" s="9" t="str">
        <f t="shared" si="291"/>
        <v>ชำระตรงเวลา</v>
      </c>
      <c r="K3750" s="10">
        <f t="shared" si="292"/>
        <v>7</v>
      </c>
      <c r="L3750" t="str">
        <f t="shared" si="293"/>
        <v>ลูกหนี้ชั้นดี</v>
      </c>
    </row>
    <row r="3751" spans="1:12" x14ac:dyDescent="0.2">
      <c r="A3751" t="s">
        <v>1601</v>
      </c>
      <c r="B3751" t="s">
        <v>311</v>
      </c>
      <c r="C3751">
        <v>15</v>
      </c>
      <c r="D3751">
        <v>1426030008516</v>
      </c>
      <c r="E3751" s="1">
        <v>46097</v>
      </c>
      <c r="F3751" s="1">
        <v>46111</v>
      </c>
      <c r="G3751">
        <v>20060</v>
      </c>
      <c r="H3751" s="1">
        <f t="shared" si="290"/>
        <v>46112</v>
      </c>
      <c r="I3751" s="5">
        <f t="shared" si="294"/>
        <v>46253</v>
      </c>
      <c r="J3751" s="9" t="str">
        <f t="shared" si="291"/>
        <v>ค้างชำระ 1 - 30 วัน</v>
      </c>
      <c r="K3751" s="10">
        <f t="shared" si="292"/>
        <v>0</v>
      </c>
      <c r="L3751" t="str">
        <f t="shared" si="293"/>
        <v>ลูกหนี้ชั้นดี</v>
      </c>
    </row>
    <row r="3752" spans="1:12" x14ac:dyDescent="0.2">
      <c r="A3752" t="s">
        <v>1966</v>
      </c>
      <c r="B3752" t="s">
        <v>311</v>
      </c>
      <c r="C3752">
        <v>15</v>
      </c>
      <c r="D3752">
        <v>1426030008523</v>
      </c>
      <c r="E3752" s="1">
        <v>46097</v>
      </c>
      <c r="F3752" s="1">
        <v>46118</v>
      </c>
      <c r="G3752">
        <v>4200</v>
      </c>
      <c r="H3752" s="1">
        <f t="shared" si="290"/>
        <v>46112</v>
      </c>
      <c r="I3752" s="5">
        <f t="shared" si="294"/>
        <v>46253</v>
      </c>
      <c r="J3752" s="9" t="str">
        <f t="shared" si="291"/>
        <v>ชำระตรงเวลา</v>
      </c>
      <c r="K3752" s="10">
        <f t="shared" si="292"/>
        <v>6</v>
      </c>
      <c r="L3752" t="str">
        <f t="shared" si="293"/>
        <v>ลูกหนี้ชั้นดี</v>
      </c>
    </row>
    <row r="3753" spans="1:12" x14ac:dyDescent="0.2">
      <c r="A3753" t="s">
        <v>1696</v>
      </c>
      <c r="B3753" t="s">
        <v>311</v>
      </c>
      <c r="C3753">
        <v>7</v>
      </c>
      <c r="D3753">
        <v>1426030008530</v>
      </c>
      <c r="E3753" s="1">
        <v>46097</v>
      </c>
      <c r="F3753" s="1">
        <v>46102</v>
      </c>
      <c r="G3753">
        <v>4315</v>
      </c>
      <c r="H3753" s="1">
        <f t="shared" si="290"/>
        <v>46104</v>
      </c>
      <c r="I3753" s="5">
        <f t="shared" si="294"/>
        <v>46253</v>
      </c>
      <c r="J3753" s="9" t="str">
        <f t="shared" si="291"/>
        <v>ชำระตรงเวลา</v>
      </c>
      <c r="K3753" s="10">
        <f t="shared" si="292"/>
        <v>0</v>
      </c>
      <c r="L3753" t="str">
        <f t="shared" si="293"/>
        <v>ลูกหนี้ชั้นดี</v>
      </c>
    </row>
    <row r="3754" spans="1:12" x14ac:dyDescent="0.2">
      <c r="A3754" t="s">
        <v>1696</v>
      </c>
      <c r="B3754" t="s">
        <v>311</v>
      </c>
      <c r="C3754">
        <v>7</v>
      </c>
      <c r="D3754">
        <v>1426030008530</v>
      </c>
      <c r="E3754" s="1">
        <v>46097</v>
      </c>
      <c r="F3754" s="1">
        <v>46102</v>
      </c>
      <c r="G3754">
        <v>4315</v>
      </c>
      <c r="H3754" s="1">
        <f t="shared" si="290"/>
        <v>46104</v>
      </c>
      <c r="I3754" s="5">
        <f t="shared" si="294"/>
        <v>46253</v>
      </c>
      <c r="J3754" s="9" t="str">
        <f t="shared" si="291"/>
        <v>ค้างชำระ 1 - 30 วัน</v>
      </c>
      <c r="K3754" s="10">
        <f t="shared" si="292"/>
        <v>0</v>
      </c>
      <c r="L3754" t="str">
        <f t="shared" si="293"/>
        <v>ลูกหนี้ชั้นดี</v>
      </c>
    </row>
    <row r="3755" spans="1:12" x14ac:dyDescent="0.2">
      <c r="A3755" t="s">
        <v>1289</v>
      </c>
      <c r="B3755" t="s">
        <v>311</v>
      </c>
      <c r="C3755">
        <v>15</v>
      </c>
      <c r="D3755">
        <v>1426030008547</v>
      </c>
      <c r="E3755" s="1">
        <v>46097</v>
      </c>
      <c r="F3755" s="1">
        <v>46114</v>
      </c>
      <c r="G3755">
        <v>745</v>
      </c>
      <c r="H3755" s="1">
        <f t="shared" si="290"/>
        <v>46112</v>
      </c>
      <c r="I3755" s="5">
        <f t="shared" si="294"/>
        <v>46253</v>
      </c>
      <c r="J3755" s="9" t="str">
        <f t="shared" si="291"/>
        <v>ค้างชำระ 1 - 30 วัน</v>
      </c>
      <c r="K3755" s="10">
        <f t="shared" si="292"/>
        <v>2</v>
      </c>
      <c r="L3755" t="str">
        <f t="shared" si="293"/>
        <v>ลูกหนี้ชั้นดี</v>
      </c>
    </row>
    <row r="3756" spans="1:12" x14ac:dyDescent="0.2">
      <c r="A3756" t="s">
        <v>1289</v>
      </c>
      <c r="B3756" t="s">
        <v>311</v>
      </c>
      <c r="C3756">
        <v>7</v>
      </c>
      <c r="D3756">
        <v>1426030008554</v>
      </c>
      <c r="E3756" s="1">
        <v>46097</v>
      </c>
      <c r="F3756" s="1">
        <v>46105</v>
      </c>
      <c r="G3756">
        <v>8120</v>
      </c>
      <c r="H3756" s="1">
        <f t="shared" si="290"/>
        <v>46104</v>
      </c>
      <c r="I3756" s="5">
        <f t="shared" si="294"/>
        <v>46253</v>
      </c>
      <c r="J3756" s="9" t="str">
        <f t="shared" si="291"/>
        <v>ชำระตรงเวลา</v>
      </c>
      <c r="K3756" s="10">
        <f t="shared" si="292"/>
        <v>1</v>
      </c>
      <c r="L3756" t="str">
        <f t="shared" si="293"/>
        <v>ลูกหนี้ชั้นดี</v>
      </c>
    </row>
    <row r="3757" spans="1:12" x14ac:dyDescent="0.2">
      <c r="A3757" t="s">
        <v>1967</v>
      </c>
      <c r="B3757" t="s">
        <v>311</v>
      </c>
      <c r="C3757">
        <v>15</v>
      </c>
      <c r="D3757">
        <v>1426030008561</v>
      </c>
      <c r="E3757" s="1">
        <v>46097</v>
      </c>
      <c r="F3757" s="1">
        <v>46112</v>
      </c>
      <c r="G3757">
        <v>9523</v>
      </c>
      <c r="H3757" s="1">
        <f t="shared" si="290"/>
        <v>46112</v>
      </c>
      <c r="I3757" s="5">
        <f t="shared" si="294"/>
        <v>46253</v>
      </c>
      <c r="J3757" s="9" t="str">
        <f t="shared" si="291"/>
        <v>ค้างชำระ 1 - 30 วัน</v>
      </c>
      <c r="K3757" s="10">
        <f t="shared" si="292"/>
        <v>0</v>
      </c>
      <c r="L3757" t="str">
        <f t="shared" si="293"/>
        <v>ลูกหนี้ชั้นดี</v>
      </c>
    </row>
    <row r="3758" spans="1:12" x14ac:dyDescent="0.2">
      <c r="A3758" t="s">
        <v>1093</v>
      </c>
      <c r="B3758" t="s">
        <v>311</v>
      </c>
      <c r="C3758">
        <v>7</v>
      </c>
      <c r="D3758">
        <v>1426030008585</v>
      </c>
      <c r="E3758" s="1">
        <v>46097</v>
      </c>
      <c r="F3758" s="1">
        <v>46106</v>
      </c>
      <c r="G3758">
        <v>36600</v>
      </c>
      <c r="H3758" s="1">
        <f t="shared" si="290"/>
        <v>46104</v>
      </c>
      <c r="I3758" s="5">
        <f t="shared" si="294"/>
        <v>46253</v>
      </c>
      <c r="J3758" s="9" t="str">
        <f t="shared" si="291"/>
        <v>ชำระตรงเวลา</v>
      </c>
      <c r="K3758" s="10">
        <f t="shared" si="292"/>
        <v>2</v>
      </c>
      <c r="L3758" t="str">
        <f t="shared" si="293"/>
        <v>ลูกหนี้ชั้นดี</v>
      </c>
    </row>
    <row r="3759" spans="1:12" x14ac:dyDescent="0.2">
      <c r="A3759" t="s">
        <v>327</v>
      </c>
      <c r="B3759" t="s">
        <v>311</v>
      </c>
      <c r="C3759">
        <v>7</v>
      </c>
      <c r="D3759">
        <v>1426030008592</v>
      </c>
      <c r="E3759" s="1">
        <v>46097</v>
      </c>
      <c r="F3759" s="1">
        <v>46100</v>
      </c>
      <c r="G3759">
        <v>8880</v>
      </c>
      <c r="H3759" s="1">
        <f t="shared" si="290"/>
        <v>46104</v>
      </c>
      <c r="I3759" s="5">
        <f t="shared" si="294"/>
        <v>46253</v>
      </c>
      <c r="J3759" s="9" t="str">
        <f t="shared" si="291"/>
        <v>ค้างชำระ 1 - 30 วัน</v>
      </c>
      <c r="K3759" s="10">
        <f t="shared" si="292"/>
        <v>0</v>
      </c>
      <c r="L3759" t="str">
        <f t="shared" si="293"/>
        <v>ลูกหนี้ชั้นดี</v>
      </c>
    </row>
    <row r="3760" spans="1:12" x14ac:dyDescent="0.2">
      <c r="A3760" t="s">
        <v>1608</v>
      </c>
      <c r="B3760" t="s">
        <v>311</v>
      </c>
      <c r="C3760">
        <v>7</v>
      </c>
      <c r="D3760">
        <v>1426030008608</v>
      </c>
      <c r="E3760" s="1">
        <v>46097</v>
      </c>
      <c r="F3760" s="1">
        <v>46114</v>
      </c>
      <c r="G3760">
        <v>73788</v>
      </c>
      <c r="H3760" s="1">
        <f t="shared" si="290"/>
        <v>46104</v>
      </c>
      <c r="I3760" s="5">
        <f t="shared" si="294"/>
        <v>46253</v>
      </c>
      <c r="J3760" s="9" t="str">
        <f t="shared" si="291"/>
        <v>ค้างชำระ 1 - 30 วัน</v>
      </c>
      <c r="K3760" s="10">
        <f t="shared" si="292"/>
        <v>10</v>
      </c>
      <c r="L3760" t="str">
        <f t="shared" si="293"/>
        <v>ลูกหนี้ชั้นดี</v>
      </c>
    </row>
    <row r="3761" spans="1:12" x14ac:dyDescent="0.2">
      <c r="A3761" t="s">
        <v>1968</v>
      </c>
      <c r="B3761" t="s">
        <v>311</v>
      </c>
      <c r="C3761">
        <v>7</v>
      </c>
      <c r="D3761">
        <v>1426030008615</v>
      </c>
      <c r="E3761" s="1">
        <v>46097</v>
      </c>
      <c r="F3761" s="1">
        <v>46106</v>
      </c>
      <c r="G3761">
        <v>3780</v>
      </c>
      <c r="H3761" s="1">
        <f t="shared" si="290"/>
        <v>46104</v>
      </c>
      <c r="I3761" s="5">
        <f t="shared" si="294"/>
        <v>46253</v>
      </c>
      <c r="J3761" s="9" t="str">
        <f t="shared" si="291"/>
        <v>ค้างชำระ 1 - 30 วัน</v>
      </c>
      <c r="K3761" s="10">
        <f t="shared" si="292"/>
        <v>2</v>
      </c>
      <c r="L3761" t="str">
        <f t="shared" si="293"/>
        <v>ลูกหนี้ชั้นดี</v>
      </c>
    </row>
    <row r="3762" spans="1:12" x14ac:dyDescent="0.2">
      <c r="A3762" t="s">
        <v>1968</v>
      </c>
      <c r="B3762" t="s">
        <v>311</v>
      </c>
      <c r="C3762">
        <v>7</v>
      </c>
      <c r="D3762">
        <v>1426030008615</v>
      </c>
      <c r="E3762" s="1">
        <v>46097</v>
      </c>
      <c r="F3762" s="1">
        <v>46106</v>
      </c>
      <c r="G3762">
        <v>3780</v>
      </c>
      <c r="H3762" s="1">
        <f t="shared" si="290"/>
        <v>46104</v>
      </c>
      <c r="I3762" s="5">
        <f t="shared" si="294"/>
        <v>46253</v>
      </c>
      <c r="J3762" s="9" t="str">
        <f t="shared" si="291"/>
        <v>ค้างชำระ 1 - 30 วัน</v>
      </c>
      <c r="K3762" s="10">
        <f t="shared" si="292"/>
        <v>2</v>
      </c>
      <c r="L3762" t="str">
        <f t="shared" si="293"/>
        <v>ลูกหนี้ชั้นดี</v>
      </c>
    </row>
    <row r="3763" spans="1:12" x14ac:dyDescent="0.2">
      <c r="A3763" t="s">
        <v>1969</v>
      </c>
      <c r="B3763" t="s">
        <v>311</v>
      </c>
      <c r="C3763">
        <v>7</v>
      </c>
      <c r="D3763">
        <v>1426030008639</v>
      </c>
      <c r="E3763" s="1">
        <v>46097</v>
      </c>
      <c r="F3763" s="1">
        <v>46108</v>
      </c>
      <c r="G3763">
        <v>30180</v>
      </c>
      <c r="H3763" s="1">
        <f t="shared" si="290"/>
        <v>46104</v>
      </c>
      <c r="I3763" s="5">
        <f t="shared" si="294"/>
        <v>46253</v>
      </c>
      <c r="J3763" s="9" t="str">
        <f t="shared" si="291"/>
        <v>ค้างชำระ 1 - 30 วัน</v>
      </c>
      <c r="K3763" s="10">
        <f t="shared" si="292"/>
        <v>4</v>
      </c>
      <c r="L3763" t="str">
        <f t="shared" si="293"/>
        <v>ลูกหนี้ชั้นดี</v>
      </c>
    </row>
    <row r="3764" spans="1:12" x14ac:dyDescent="0.2">
      <c r="A3764" t="s">
        <v>581</v>
      </c>
      <c r="B3764" t="s">
        <v>311</v>
      </c>
      <c r="C3764">
        <v>7</v>
      </c>
      <c r="D3764">
        <v>1426030008660</v>
      </c>
      <c r="E3764" s="1">
        <v>46097</v>
      </c>
      <c r="F3764" s="1">
        <v>46106</v>
      </c>
      <c r="G3764">
        <v>1480</v>
      </c>
      <c r="H3764" s="1">
        <f t="shared" si="290"/>
        <v>46104</v>
      </c>
      <c r="I3764" s="5">
        <f t="shared" si="294"/>
        <v>46253</v>
      </c>
      <c r="J3764" s="9" t="str">
        <f t="shared" si="291"/>
        <v>ค้างชำระ 1 - 30 วัน</v>
      </c>
      <c r="K3764" s="10">
        <f t="shared" si="292"/>
        <v>2</v>
      </c>
      <c r="L3764" t="str">
        <f t="shared" si="293"/>
        <v>ลูกหนี้ชั้นดี</v>
      </c>
    </row>
    <row r="3765" spans="1:12" x14ac:dyDescent="0.2">
      <c r="A3765" t="s">
        <v>451</v>
      </c>
      <c r="B3765" t="s">
        <v>311</v>
      </c>
      <c r="C3765">
        <v>7</v>
      </c>
      <c r="D3765">
        <v>1426030008677</v>
      </c>
      <c r="E3765" s="1">
        <v>46097</v>
      </c>
      <c r="F3765" s="1">
        <v>46106</v>
      </c>
      <c r="G3765">
        <v>6175</v>
      </c>
      <c r="H3765" s="1">
        <f t="shared" si="290"/>
        <v>46104</v>
      </c>
      <c r="I3765" s="5">
        <f t="shared" si="294"/>
        <v>46253</v>
      </c>
      <c r="J3765" s="9" t="str">
        <f t="shared" si="291"/>
        <v>ค้างชำระ 1 - 30 วัน</v>
      </c>
      <c r="K3765" s="10">
        <f t="shared" si="292"/>
        <v>2</v>
      </c>
      <c r="L3765" t="str">
        <f t="shared" si="293"/>
        <v>ลูกหนี้ชั้นดี</v>
      </c>
    </row>
    <row r="3766" spans="1:12" x14ac:dyDescent="0.2">
      <c r="A3766" t="s">
        <v>810</v>
      </c>
      <c r="B3766" t="s">
        <v>311</v>
      </c>
      <c r="C3766">
        <v>7</v>
      </c>
      <c r="D3766">
        <v>1426030008684</v>
      </c>
      <c r="E3766" s="1">
        <v>46097</v>
      </c>
      <c r="F3766" s="1">
        <v>46105</v>
      </c>
      <c r="G3766">
        <v>23880</v>
      </c>
      <c r="H3766" s="1">
        <f t="shared" si="290"/>
        <v>46104</v>
      </c>
      <c r="I3766" s="5">
        <f t="shared" si="294"/>
        <v>46253</v>
      </c>
      <c r="J3766" s="9" t="str">
        <f t="shared" si="291"/>
        <v>ค้างชำระ 1 - 30 วัน</v>
      </c>
      <c r="K3766" s="10">
        <f t="shared" si="292"/>
        <v>1</v>
      </c>
      <c r="L3766" t="str">
        <f t="shared" si="293"/>
        <v>ลูกหนี้ชั้นดี</v>
      </c>
    </row>
    <row r="3767" spans="1:12" x14ac:dyDescent="0.2">
      <c r="A3767" t="s">
        <v>1970</v>
      </c>
      <c r="B3767" t="s">
        <v>311</v>
      </c>
      <c r="C3767">
        <v>7</v>
      </c>
      <c r="D3767">
        <v>1426030011615</v>
      </c>
      <c r="E3767" s="1">
        <v>46104</v>
      </c>
      <c r="F3767" s="1">
        <v>46112</v>
      </c>
      <c r="G3767">
        <v>4000</v>
      </c>
      <c r="H3767" s="1">
        <f t="shared" si="290"/>
        <v>46111</v>
      </c>
      <c r="I3767" s="5">
        <f t="shared" si="294"/>
        <v>46253</v>
      </c>
      <c r="J3767" s="9" t="str">
        <f t="shared" si="291"/>
        <v>ชำระตรงเวลา</v>
      </c>
      <c r="K3767" s="10">
        <f t="shared" si="292"/>
        <v>1</v>
      </c>
      <c r="L3767" t="str">
        <f t="shared" si="293"/>
        <v>ลูกหนี้ชั้นดี</v>
      </c>
    </row>
    <row r="3768" spans="1:12" x14ac:dyDescent="0.2">
      <c r="A3768" t="s">
        <v>1971</v>
      </c>
      <c r="B3768" t="s">
        <v>311</v>
      </c>
      <c r="C3768">
        <v>7</v>
      </c>
      <c r="D3768">
        <v>1426030011677</v>
      </c>
      <c r="E3768" s="1">
        <v>46104</v>
      </c>
      <c r="F3768" s="1">
        <v>46111</v>
      </c>
      <c r="G3768">
        <v>940</v>
      </c>
      <c r="H3768" s="1">
        <f t="shared" si="290"/>
        <v>46111</v>
      </c>
      <c r="I3768" s="5">
        <f t="shared" si="294"/>
        <v>46253</v>
      </c>
      <c r="J3768" s="9" t="str">
        <f t="shared" si="291"/>
        <v>ค้างชำระ 1 - 30 วัน</v>
      </c>
      <c r="K3768" s="10">
        <f t="shared" si="292"/>
        <v>0</v>
      </c>
      <c r="L3768" t="str">
        <f t="shared" si="293"/>
        <v>ลูกหนี้ชั้นดี</v>
      </c>
    </row>
    <row r="3769" spans="1:12" x14ac:dyDescent="0.2">
      <c r="A3769" t="s">
        <v>1972</v>
      </c>
      <c r="B3769" t="s">
        <v>311</v>
      </c>
      <c r="C3769">
        <v>7</v>
      </c>
      <c r="D3769">
        <v>1426030011684</v>
      </c>
      <c r="E3769" s="1">
        <v>46104</v>
      </c>
      <c r="F3769" s="1">
        <v>46121</v>
      </c>
      <c r="G3769">
        <v>3910</v>
      </c>
      <c r="H3769" s="1">
        <f t="shared" si="290"/>
        <v>46111</v>
      </c>
      <c r="I3769" s="5">
        <f t="shared" si="294"/>
        <v>46253</v>
      </c>
      <c r="J3769" s="9" t="str">
        <f t="shared" si="291"/>
        <v>ชำระตรงเวลา</v>
      </c>
      <c r="K3769" s="10">
        <f t="shared" si="292"/>
        <v>10</v>
      </c>
      <c r="L3769" t="str">
        <f t="shared" si="293"/>
        <v>ลูกหนี้ชั้นดี</v>
      </c>
    </row>
    <row r="3770" spans="1:12" x14ac:dyDescent="0.2">
      <c r="A3770" t="s">
        <v>1973</v>
      </c>
      <c r="B3770" t="s">
        <v>311</v>
      </c>
      <c r="C3770">
        <v>7</v>
      </c>
      <c r="D3770">
        <v>1426030011776</v>
      </c>
      <c r="E3770" s="1">
        <v>46104</v>
      </c>
      <c r="F3770" s="1">
        <v>46108</v>
      </c>
      <c r="G3770">
        <v>11710</v>
      </c>
      <c r="H3770" s="1">
        <f t="shared" si="290"/>
        <v>46111</v>
      </c>
      <c r="I3770" s="5">
        <f t="shared" si="294"/>
        <v>46253</v>
      </c>
      <c r="J3770" s="9" t="str">
        <f t="shared" si="291"/>
        <v>ค้างชำระ 1 - 30 วัน</v>
      </c>
      <c r="K3770" s="10">
        <f t="shared" si="292"/>
        <v>0</v>
      </c>
      <c r="L3770" t="str">
        <f t="shared" si="293"/>
        <v>ลูกหนี้ชั้นดี</v>
      </c>
    </row>
    <row r="3771" spans="1:12" x14ac:dyDescent="0.2">
      <c r="A3771" t="s">
        <v>966</v>
      </c>
      <c r="B3771" t="s">
        <v>311</v>
      </c>
      <c r="C3771">
        <v>7</v>
      </c>
      <c r="D3771">
        <v>1426030011837</v>
      </c>
      <c r="E3771" s="1">
        <v>46104</v>
      </c>
      <c r="F3771" s="1">
        <v>46113</v>
      </c>
      <c r="G3771">
        <v>22800</v>
      </c>
      <c r="H3771" s="1">
        <f t="shared" si="290"/>
        <v>46111</v>
      </c>
      <c r="I3771" s="5">
        <f t="shared" si="294"/>
        <v>46253</v>
      </c>
      <c r="J3771" s="9" t="str">
        <f t="shared" si="291"/>
        <v>ค้างชำระ 1 - 30 วัน</v>
      </c>
      <c r="K3771" s="10">
        <f t="shared" si="292"/>
        <v>2</v>
      </c>
      <c r="L3771" t="str">
        <f t="shared" si="293"/>
        <v>ลูกหนี้ชั้นดี</v>
      </c>
    </row>
    <row r="3772" spans="1:12" x14ac:dyDescent="0.2">
      <c r="A3772" t="s">
        <v>966</v>
      </c>
      <c r="B3772" t="s">
        <v>311</v>
      </c>
      <c r="C3772">
        <v>7</v>
      </c>
      <c r="D3772">
        <v>1426030011837</v>
      </c>
      <c r="E3772" s="1">
        <v>46104</v>
      </c>
      <c r="F3772" s="1">
        <v>46113</v>
      </c>
      <c r="G3772">
        <v>22800</v>
      </c>
      <c r="H3772" s="1">
        <f t="shared" si="290"/>
        <v>46111</v>
      </c>
      <c r="I3772" s="5">
        <f t="shared" si="294"/>
        <v>46253</v>
      </c>
      <c r="J3772" s="9" t="str">
        <f t="shared" si="291"/>
        <v>ค้างชำระ 1 - 30 วัน</v>
      </c>
      <c r="K3772" s="10">
        <f t="shared" si="292"/>
        <v>2</v>
      </c>
      <c r="L3772" t="str">
        <f t="shared" si="293"/>
        <v>ลูกหนี้ชั้นดี</v>
      </c>
    </row>
    <row r="3773" spans="1:12" x14ac:dyDescent="0.2">
      <c r="A3773" t="s">
        <v>1974</v>
      </c>
      <c r="B3773" t="s">
        <v>311</v>
      </c>
      <c r="C3773">
        <v>7</v>
      </c>
      <c r="D3773">
        <v>1426030011851</v>
      </c>
      <c r="E3773" s="1">
        <v>46104</v>
      </c>
      <c r="F3773" s="1">
        <v>46114</v>
      </c>
      <c r="G3773">
        <v>7440</v>
      </c>
      <c r="H3773" s="1">
        <f t="shared" si="290"/>
        <v>46111</v>
      </c>
      <c r="I3773" s="5">
        <f t="shared" si="294"/>
        <v>46253</v>
      </c>
      <c r="J3773" s="9" t="str">
        <f t="shared" si="291"/>
        <v>ค้างชำระ 1 - 30 วัน</v>
      </c>
      <c r="K3773" s="10">
        <f t="shared" si="292"/>
        <v>3</v>
      </c>
      <c r="L3773" t="str">
        <f t="shared" si="293"/>
        <v>ลูกหนี้ชั้นดี</v>
      </c>
    </row>
    <row r="3774" spans="1:12" x14ac:dyDescent="0.2">
      <c r="A3774" t="s">
        <v>1975</v>
      </c>
      <c r="B3774" t="s">
        <v>311</v>
      </c>
      <c r="C3774">
        <v>7</v>
      </c>
      <c r="D3774">
        <v>1426030011868</v>
      </c>
      <c r="E3774" s="1">
        <v>46104</v>
      </c>
      <c r="F3774" s="1">
        <v>46121</v>
      </c>
      <c r="G3774">
        <v>99120</v>
      </c>
      <c r="H3774" s="1">
        <f t="shared" si="290"/>
        <v>46111</v>
      </c>
      <c r="I3774" s="5">
        <f t="shared" si="294"/>
        <v>46253</v>
      </c>
      <c r="J3774" s="9" t="str">
        <f t="shared" si="291"/>
        <v>ค้างชำระ 1 - 30 วัน</v>
      </c>
      <c r="K3774" s="10">
        <f t="shared" si="292"/>
        <v>10</v>
      </c>
      <c r="L3774" t="str">
        <f t="shared" si="293"/>
        <v>ลูกหนี้ชั้นดี</v>
      </c>
    </row>
    <row r="3775" spans="1:12" x14ac:dyDescent="0.2">
      <c r="A3775" t="s">
        <v>1976</v>
      </c>
      <c r="B3775" t="s">
        <v>311</v>
      </c>
      <c r="C3775">
        <v>7</v>
      </c>
      <c r="D3775">
        <v>1426030011875</v>
      </c>
      <c r="E3775" s="1">
        <v>46104</v>
      </c>
      <c r="F3775" s="1">
        <v>46121</v>
      </c>
      <c r="G3775">
        <v>2160</v>
      </c>
      <c r="H3775" s="1">
        <f t="shared" si="290"/>
        <v>46111</v>
      </c>
      <c r="I3775" s="5">
        <f t="shared" si="294"/>
        <v>46253</v>
      </c>
      <c r="J3775" s="9" t="str">
        <f t="shared" si="291"/>
        <v>ค้างชำระ 1 - 30 วัน</v>
      </c>
      <c r="K3775" s="10">
        <f t="shared" si="292"/>
        <v>10</v>
      </c>
      <c r="L3775" t="str">
        <f t="shared" si="293"/>
        <v>ลูกหนี้ชั้นดี</v>
      </c>
    </row>
    <row r="3776" spans="1:12" x14ac:dyDescent="0.2">
      <c r="A3776" t="s">
        <v>1977</v>
      </c>
      <c r="B3776" t="s">
        <v>311</v>
      </c>
      <c r="C3776">
        <v>7</v>
      </c>
      <c r="D3776">
        <v>1426030011882</v>
      </c>
      <c r="E3776" s="1">
        <v>46104</v>
      </c>
      <c r="F3776" s="1">
        <v>46118</v>
      </c>
      <c r="G3776">
        <v>22440</v>
      </c>
      <c r="H3776" s="1">
        <f t="shared" si="290"/>
        <v>46111</v>
      </c>
      <c r="I3776" s="5">
        <f t="shared" si="294"/>
        <v>46253</v>
      </c>
      <c r="J3776" s="9" t="str">
        <f t="shared" si="291"/>
        <v>ค้างชำระ 1 - 30 วัน</v>
      </c>
      <c r="K3776" s="10">
        <f t="shared" si="292"/>
        <v>7</v>
      </c>
      <c r="L3776" t="str">
        <f t="shared" si="293"/>
        <v>ลูกหนี้ชั้นดี</v>
      </c>
    </row>
    <row r="3777" spans="1:12" x14ac:dyDescent="0.2">
      <c r="A3777" t="s">
        <v>1977</v>
      </c>
      <c r="B3777" t="s">
        <v>311</v>
      </c>
      <c r="C3777">
        <v>7</v>
      </c>
      <c r="D3777">
        <v>1426030011882</v>
      </c>
      <c r="E3777" s="1">
        <v>46104</v>
      </c>
      <c r="F3777" s="1">
        <v>46118</v>
      </c>
      <c r="G3777">
        <v>22440</v>
      </c>
      <c r="H3777" s="1">
        <f t="shared" si="290"/>
        <v>46111</v>
      </c>
      <c r="I3777" s="5">
        <f t="shared" si="294"/>
        <v>46253</v>
      </c>
      <c r="J3777" s="9" t="str">
        <f t="shared" si="291"/>
        <v>ค้างชำระ 1 - 30 วัน</v>
      </c>
      <c r="K3777" s="10">
        <f t="shared" si="292"/>
        <v>7</v>
      </c>
      <c r="L3777" t="str">
        <f t="shared" si="293"/>
        <v>ลูกหนี้ชั้นดี</v>
      </c>
    </row>
    <row r="3778" spans="1:12" x14ac:dyDescent="0.2">
      <c r="A3778" t="s">
        <v>1604</v>
      </c>
      <c r="B3778" t="s">
        <v>311</v>
      </c>
      <c r="C3778">
        <v>7</v>
      </c>
      <c r="D3778">
        <v>1426030011899</v>
      </c>
      <c r="E3778" s="1">
        <v>46104</v>
      </c>
      <c r="F3778" s="1">
        <v>46115</v>
      </c>
      <c r="G3778">
        <v>4485</v>
      </c>
      <c r="H3778" s="1">
        <f t="shared" ref="H3778:H3841" si="295">E3778+C3778</f>
        <v>46111</v>
      </c>
      <c r="I3778" s="5">
        <f t="shared" si="294"/>
        <v>46253</v>
      </c>
      <c r="J3778" s="9" t="str">
        <f t="shared" ref="J3778:J3841" si="296">IF(K3779&lt;=0, "ชำระตรงเวลา", IF(K3779&lt;=30, "ค้างชำระ 1 - 30 วัน", IF(K3779&lt;=60, "ค้างชำระ 31 - 60 วัน", IF(K3779&lt;=90, "ค้างชำระ 61 - 90 วัน", "ค้างชำระเกิน 90 วัน"))))</f>
        <v>ชำระตรงเวลา</v>
      </c>
      <c r="K3778" s="10">
        <f t="shared" ref="K3778:K3841" si="297">IF(OR(F3778="",F3778="(ว่าง)"), MAX(0,I3777-H3778), MAX(0,F3778-H3778))</f>
        <v>4</v>
      </c>
      <c r="L3778" t="str">
        <f t="shared" ref="L3778:L3841" si="298">IF(K3778&lt;=30, "ลูกหนี้ชั้นดี", IF(K3778&lt;=90, "ลูกหนี้เฝ้าติดตาม", "ลูกหนี้ด้อยคุณภาพ (NPL)"))</f>
        <v>ลูกหนี้ชั้นดี</v>
      </c>
    </row>
    <row r="3779" spans="1:12" x14ac:dyDescent="0.2">
      <c r="A3779" t="s">
        <v>1978</v>
      </c>
      <c r="B3779" t="s">
        <v>311</v>
      </c>
      <c r="C3779">
        <v>7</v>
      </c>
      <c r="D3779">
        <v>1426030011905</v>
      </c>
      <c r="E3779" s="1">
        <v>46104</v>
      </c>
      <c r="F3779" s="1">
        <v>46111</v>
      </c>
      <c r="G3779">
        <v>21960</v>
      </c>
      <c r="H3779" s="1">
        <f t="shared" si="295"/>
        <v>46111</v>
      </c>
      <c r="I3779" s="5">
        <f t="shared" si="294"/>
        <v>46253</v>
      </c>
      <c r="J3779" s="9" t="str">
        <f t="shared" si="296"/>
        <v>ค้างชำระ 1 - 30 วัน</v>
      </c>
      <c r="K3779" s="10">
        <f t="shared" si="297"/>
        <v>0</v>
      </c>
      <c r="L3779" t="str">
        <f t="shared" si="298"/>
        <v>ลูกหนี้ชั้นดี</v>
      </c>
    </row>
    <row r="3780" spans="1:12" x14ac:dyDescent="0.2">
      <c r="A3780" t="s">
        <v>1978</v>
      </c>
      <c r="B3780" t="s">
        <v>311</v>
      </c>
      <c r="C3780">
        <v>7</v>
      </c>
      <c r="D3780">
        <v>1426030011912</v>
      </c>
      <c r="E3780" s="1">
        <v>46104</v>
      </c>
      <c r="F3780" s="1">
        <v>46112</v>
      </c>
      <c r="G3780">
        <v>2110</v>
      </c>
      <c r="H3780" s="1">
        <f t="shared" si="295"/>
        <v>46111</v>
      </c>
      <c r="I3780" s="5">
        <f t="shared" ref="I3780:I3843" si="299">I3779</f>
        <v>46253</v>
      </c>
      <c r="J3780" s="9" t="str">
        <f t="shared" si="296"/>
        <v>ชำระตรงเวลา</v>
      </c>
      <c r="K3780" s="10">
        <f t="shared" si="297"/>
        <v>1</v>
      </c>
      <c r="L3780" t="str">
        <f t="shared" si="298"/>
        <v>ลูกหนี้ชั้นดี</v>
      </c>
    </row>
    <row r="3781" spans="1:12" x14ac:dyDescent="0.2">
      <c r="A3781" t="s">
        <v>343</v>
      </c>
      <c r="B3781" t="s">
        <v>8</v>
      </c>
      <c r="C3781">
        <v>7</v>
      </c>
      <c r="D3781">
        <v>1526030003396</v>
      </c>
      <c r="E3781" s="1">
        <v>46085</v>
      </c>
      <c r="F3781" s="1">
        <v>46086</v>
      </c>
      <c r="G3781">
        <v>7293</v>
      </c>
      <c r="H3781" s="1">
        <f t="shared" si="295"/>
        <v>46092</v>
      </c>
      <c r="I3781" s="5">
        <f t="shared" si="299"/>
        <v>46253</v>
      </c>
      <c r="J3781" s="9" t="str">
        <f t="shared" si="296"/>
        <v>ชำระตรงเวลา</v>
      </c>
      <c r="K3781" s="10">
        <f t="shared" si="297"/>
        <v>0</v>
      </c>
      <c r="L3781" t="str">
        <f t="shared" si="298"/>
        <v>ลูกหนี้ชั้นดี</v>
      </c>
    </row>
    <row r="3782" spans="1:12" x14ac:dyDescent="0.2">
      <c r="A3782" t="s">
        <v>1979</v>
      </c>
      <c r="B3782" t="s">
        <v>8</v>
      </c>
      <c r="C3782">
        <v>7</v>
      </c>
      <c r="D3782">
        <v>1526030003402</v>
      </c>
      <c r="E3782" s="1">
        <v>46086</v>
      </c>
      <c r="F3782" s="1">
        <v>46091</v>
      </c>
      <c r="G3782">
        <v>12285</v>
      </c>
      <c r="H3782" s="1">
        <f t="shared" si="295"/>
        <v>46093</v>
      </c>
      <c r="I3782" s="5">
        <f t="shared" si="299"/>
        <v>46253</v>
      </c>
      <c r="J3782" s="9" t="str">
        <f t="shared" si="296"/>
        <v>ชำระตรงเวลา</v>
      </c>
      <c r="K3782" s="10">
        <f t="shared" si="297"/>
        <v>0</v>
      </c>
      <c r="L3782" t="str">
        <f t="shared" si="298"/>
        <v>ลูกหนี้ชั้นดี</v>
      </c>
    </row>
    <row r="3783" spans="1:12" x14ac:dyDescent="0.2">
      <c r="A3783" t="s">
        <v>64</v>
      </c>
      <c r="B3783" t="s">
        <v>8</v>
      </c>
      <c r="C3783">
        <v>7</v>
      </c>
      <c r="D3783">
        <v>1526030003419</v>
      </c>
      <c r="E3783" s="1">
        <v>46090</v>
      </c>
      <c r="F3783" s="1">
        <v>46093</v>
      </c>
      <c r="G3783">
        <v>3135</v>
      </c>
      <c r="H3783" s="1">
        <f t="shared" si="295"/>
        <v>46097</v>
      </c>
      <c r="I3783" s="5">
        <f t="shared" si="299"/>
        <v>46253</v>
      </c>
      <c r="J3783" s="9" t="str">
        <f t="shared" si="296"/>
        <v>ชำระตรงเวลา</v>
      </c>
      <c r="K3783" s="10">
        <f t="shared" si="297"/>
        <v>0</v>
      </c>
      <c r="L3783" t="str">
        <f t="shared" si="298"/>
        <v>ลูกหนี้ชั้นดี</v>
      </c>
    </row>
    <row r="3784" spans="1:12" x14ac:dyDescent="0.2">
      <c r="A3784" t="s">
        <v>1980</v>
      </c>
      <c r="B3784" t="s">
        <v>8</v>
      </c>
      <c r="C3784">
        <v>15</v>
      </c>
      <c r="D3784">
        <v>1526030003488</v>
      </c>
      <c r="E3784" s="1">
        <v>46086</v>
      </c>
      <c r="F3784" s="1">
        <v>46098</v>
      </c>
      <c r="G3784">
        <v>1310</v>
      </c>
      <c r="H3784" s="1">
        <f t="shared" si="295"/>
        <v>46101</v>
      </c>
      <c r="I3784" s="5">
        <f t="shared" si="299"/>
        <v>46253</v>
      </c>
      <c r="J3784" s="9" t="str">
        <f t="shared" si="296"/>
        <v>ชำระตรงเวลา</v>
      </c>
      <c r="K3784" s="10">
        <f t="shared" si="297"/>
        <v>0</v>
      </c>
      <c r="L3784" t="str">
        <f t="shared" si="298"/>
        <v>ลูกหนี้ชั้นดี</v>
      </c>
    </row>
    <row r="3785" spans="1:12" x14ac:dyDescent="0.2">
      <c r="A3785" t="s">
        <v>1981</v>
      </c>
      <c r="B3785" t="s">
        <v>8</v>
      </c>
      <c r="C3785">
        <v>15</v>
      </c>
      <c r="D3785">
        <v>1526030003495</v>
      </c>
      <c r="E3785" s="1">
        <v>46086</v>
      </c>
      <c r="F3785" s="1">
        <v>46099</v>
      </c>
      <c r="G3785">
        <v>1685</v>
      </c>
      <c r="H3785" s="1">
        <f t="shared" si="295"/>
        <v>46101</v>
      </c>
      <c r="I3785" s="5">
        <f t="shared" si="299"/>
        <v>46253</v>
      </c>
      <c r="J3785" s="9" t="str">
        <f t="shared" si="296"/>
        <v>ค้างชำระ 1 - 30 วัน</v>
      </c>
      <c r="K3785" s="10">
        <f t="shared" si="297"/>
        <v>0</v>
      </c>
      <c r="L3785" t="str">
        <f t="shared" si="298"/>
        <v>ลูกหนี้ชั้นดี</v>
      </c>
    </row>
    <row r="3786" spans="1:12" x14ac:dyDescent="0.2">
      <c r="A3786" t="s">
        <v>1982</v>
      </c>
      <c r="B3786" t="s">
        <v>8</v>
      </c>
      <c r="C3786">
        <v>30</v>
      </c>
      <c r="D3786">
        <v>1526030003563</v>
      </c>
      <c r="E3786" s="1">
        <v>46086</v>
      </c>
      <c r="F3786" s="1">
        <v>46119</v>
      </c>
      <c r="G3786">
        <v>36000</v>
      </c>
      <c r="H3786" s="1">
        <f t="shared" si="295"/>
        <v>46116</v>
      </c>
      <c r="I3786" s="5">
        <f t="shared" si="299"/>
        <v>46253</v>
      </c>
      <c r="J3786" s="9" t="str">
        <f t="shared" si="296"/>
        <v>ค้างชำระ 1 - 30 วัน</v>
      </c>
      <c r="K3786" s="10">
        <f t="shared" si="297"/>
        <v>3</v>
      </c>
      <c r="L3786" t="str">
        <f t="shared" si="298"/>
        <v>ลูกหนี้ชั้นดี</v>
      </c>
    </row>
    <row r="3787" spans="1:12" x14ac:dyDescent="0.2">
      <c r="A3787" t="s">
        <v>1983</v>
      </c>
      <c r="B3787" t="s">
        <v>8</v>
      </c>
      <c r="C3787">
        <v>30</v>
      </c>
      <c r="D3787">
        <v>1526030003570</v>
      </c>
      <c r="E3787" s="1">
        <v>46086</v>
      </c>
      <c r="F3787" s="1">
        <v>46119</v>
      </c>
      <c r="G3787">
        <v>7190</v>
      </c>
      <c r="H3787" s="1">
        <f t="shared" si="295"/>
        <v>46116</v>
      </c>
      <c r="I3787" s="5">
        <f t="shared" si="299"/>
        <v>46253</v>
      </c>
      <c r="J3787" s="9" t="str">
        <f t="shared" si="296"/>
        <v>ค้างชำระ 1 - 30 วัน</v>
      </c>
      <c r="K3787" s="10">
        <f t="shared" si="297"/>
        <v>3</v>
      </c>
      <c r="L3787" t="str">
        <f t="shared" si="298"/>
        <v>ลูกหนี้ชั้นดี</v>
      </c>
    </row>
    <row r="3788" spans="1:12" x14ac:dyDescent="0.2">
      <c r="A3788" t="s">
        <v>1983</v>
      </c>
      <c r="B3788" t="s">
        <v>8</v>
      </c>
      <c r="C3788">
        <v>30</v>
      </c>
      <c r="D3788">
        <v>1526030003570</v>
      </c>
      <c r="E3788" s="1">
        <v>46086</v>
      </c>
      <c r="F3788" s="1">
        <v>46119</v>
      </c>
      <c r="G3788">
        <v>7190</v>
      </c>
      <c r="H3788" s="1">
        <f t="shared" si="295"/>
        <v>46116</v>
      </c>
      <c r="I3788" s="5">
        <f t="shared" si="299"/>
        <v>46253</v>
      </c>
      <c r="J3788" s="9" t="str">
        <f t="shared" si="296"/>
        <v>ชำระตรงเวลา</v>
      </c>
      <c r="K3788" s="10">
        <f t="shared" si="297"/>
        <v>3</v>
      </c>
      <c r="L3788" t="str">
        <f t="shared" si="298"/>
        <v>ลูกหนี้ชั้นดี</v>
      </c>
    </row>
    <row r="3789" spans="1:12" x14ac:dyDescent="0.2">
      <c r="A3789" t="s">
        <v>1984</v>
      </c>
      <c r="B3789" t="s">
        <v>8</v>
      </c>
      <c r="C3789">
        <v>7</v>
      </c>
      <c r="D3789">
        <v>1526030004065</v>
      </c>
      <c r="E3789" s="1">
        <v>46090</v>
      </c>
      <c r="F3789" s="1">
        <v>46091</v>
      </c>
      <c r="G3789">
        <v>4540</v>
      </c>
      <c r="H3789" s="1">
        <f t="shared" si="295"/>
        <v>46097</v>
      </c>
      <c r="I3789" s="5">
        <f t="shared" si="299"/>
        <v>46253</v>
      </c>
      <c r="J3789" s="9" t="str">
        <f t="shared" si="296"/>
        <v>ชำระตรงเวลา</v>
      </c>
      <c r="K3789" s="10">
        <f t="shared" si="297"/>
        <v>0</v>
      </c>
      <c r="L3789" t="str">
        <f t="shared" si="298"/>
        <v>ลูกหนี้ชั้นดี</v>
      </c>
    </row>
    <row r="3790" spans="1:12" x14ac:dyDescent="0.2">
      <c r="A3790" t="s">
        <v>1985</v>
      </c>
      <c r="B3790" t="s">
        <v>8</v>
      </c>
      <c r="C3790">
        <v>10</v>
      </c>
      <c r="D3790">
        <v>1526030004072</v>
      </c>
      <c r="E3790" s="1">
        <v>46090</v>
      </c>
      <c r="F3790" s="1">
        <v>46098</v>
      </c>
      <c r="G3790">
        <v>4600</v>
      </c>
      <c r="H3790" s="1">
        <f t="shared" si="295"/>
        <v>46100</v>
      </c>
      <c r="I3790" s="5">
        <f t="shared" si="299"/>
        <v>46253</v>
      </c>
      <c r="J3790" s="9" t="str">
        <f t="shared" si="296"/>
        <v>ชำระตรงเวลา</v>
      </c>
      <c r="K3790" s="10">
        <f t="shared" si="297"/>
        <v>0</v>
      </c>
      <c r="L3790" t="str">
        <f t="shared" si="298"/>
        <v>ลูกหนี้ชั้นดี</v>
      </c>
    </row>
    <row r="3791" spans="1:12" x14ac:dyDescent="0.2">
      <c r="A3791" t="s">
        <v>1986</v>
      </c>
      <c r="B3791" t="s">
        <v>8</v>
      </c>
      <c r="C3791">
        <v>7</v>
      </c>
      <c r="D3791">
        <v>1526030004089</v>
      </c>
      <c r="E3791" s="1">
        <v>46090</v>
      </c>
      <c r="F3791" s="1">
        <v>46091</v>
      </c>
      <c r="G3791">
        <v>3491</v>
      </c>
      <c r="H3791" s="1">
        <f t="shared" si="295"/>
        <v>46097</v>
      </c>
      <c r="I3791" s="5">
        <f t="shared" si="299"/>
        <v>46253</v>
      </c>
      <c r="J3791" s="9" t="str">
        <f t="shared" si="296"/>
        <v>ชำระตรงเวลา</v>
      </c>
      <c r="K3791" s="10">
        <f t="shared" si="297"/>
        <v>0</v>
      </c>
      <c r="L3791" t="str">
        <f t="shared" si="298"/>
        <v>ลูกหนี้ชั้นดี</v>
      </c>
    </row>
    <row r="3792" spans="1:12" x14ac:dyDescent="0.2">
      <c r="A3792" t="s">
        <v>1986</v>
      </c>
      <c r="B3792" t="s">
        <v>8</v>
      </c>
      <c r="C3792">
        <v>7</v>
      </c>
      <c r="D3792">
        <v>1526030004089</v>
      </c>
      <c r="E3792" s="1">
        <v>46090</v>
      </c>
      <c r="F3792" s="1">
        <v>46091</v>
      </c>
      <c r="G3792">
        <v>3491</v>
      </c>
      <c r="H3792" s="1">
        <f t="shared" si="295"/>
        <v>46097</v>
      </c>
      <c r="I3792" s="5">
        <f t="shared" si="299"/>
        <v>46253</v>
      </c>
      <c r="J3792" s="9" t="str">
        <f t="shared" si="296"/>
        <v>ชำระตรงเวลา</v>
      </c>
      <c r="K3792" s="10">
        <f t="shared" si="297"/>
        <v>0</v>
      </c>
      <c r="L3792" t="str">
        <f t="shared" si="298"/>
        <v>ลูกหนี้ชั้นดี</v>
      </c>
    </row>
    <row r="3793" spans="1:12" x14ac:dyDescent="0.2">
      <c r="A3793" t="s">
        <v>1987</v>
      </c>
      <c r="B3793" t="s">
        <v>8</v>
      </c>
      <c r="C3793">
        <v>7</v>
      </c>
      <c r="D3793">
        <v>1526030004096</v>
      </c>
      <c r="E3793" s="1">
        <v>46090</v>
      </c>
      <c r="F3793" s="1">
        <v>46095</v>
      </c>
      <c r="G3793">
        <v>280</v>
      </c>
      <c r="H3793" s="1">
        <f t="shared" si="295"/>
        <v>46097</v>
      </c>
      <c r="I3793" s="5">
        <f t="shared" si="299"/>
        <v>46253</v>
      </c>
      <c r="J3793" s="9" t="str">
        <f t="shared" si="296"/>
        <v>ชำระตรงเวลา</v>
      </c>
      <c r="K3793" s="10">
        <f t="shared" si="297"/>
        <v>0</v>
      </c>
      <c r="L3793" t="str">
        <f t="shared" si="298"/>
        <v>ลูกหนี้ชั้นดี</v>
      </c>
    </row>
    <row r="3794" spans="1:12" x14ac:dyDescent="0.2">
      <c r="A3794" t="s">
        <v>1988</v>
      </c>
      <c r="B3794" t="s">
        <v>8</v>
      </c>
      <c r="C3794">
        <v>7</v>
      </c>
      <c r="D3794">
        <v>1526030004102</v>
      </c>
      <c r="E3794" s="1">
        <v>46090</v>
      </c>
      <c r="F3794" s="1">
        <v>46091</v>
      </c>
      <c r="G3794">
        <v>400</v>
      </c>
      <c r="H3794" s="1">
        <f t="shared" si="295"/>
        <v>46097</v>
      </c>
      <c r="I3794" s="5">
        <f t="shared" si="299"/>
        <v>46253</v>
      </c>
      <c r="J3794" s="9" t="str">
        <f t="shared" si="296"/>
        <v>ชำระตรงเวลา</v>
      </c>
      <c r="K3794" s="10">
        <f t="shared" si="297"/>
        <v>0</v>
      </c>
      <c r="L3794" t="str">
        <f t="shared" si="298"/>
        <v>ลูกหนี้ชั้นดี</v>
      </c>
    </row>
    <row r="3795" spans="1:12" x14ac:dyDescent="0.2">
      <c r="A3795" t="s">
        <v>1989</v>
      </c>
      <c r="B3795" t="s">
        <v>8</v>
      </c>
      <c r="C3795">
        <v>7</v>
      </c>
      <c r="D3795">
        <v>1526030004119</v>
      </c>
      <c r="E3795" s="1">
        <v>46090</v>
      </c>
      <c r="F3795" s="1">
        <v>46095</v>
      </c>
      <c r="G3795">
        <v>90</v>
      </c>
      <c r="H3795" s="1">
        <f t="shared" si="295"/>
        <v>46097</v>
      </c>
      <c r="I3795" s="5">
        <f t="shared" si="299"/>
        <v>46253</v>
      </c>
      <c r="J3795" s="9" t="str">
        <f t="shared" si="296"/>
        <v>ชำระตรงเวลา</v>
      </c>
      <c r="K3795" s="10">
        <f t="shared" si="297"/>
        <v>0</v>
      </c>
      <c r="L3795" t="str">
        <f t="shared" si="298"/>
        <v>ลูกหนี้ชั้นดี</v>
      </c>
    </row>
    <row r="3796" spans="1:12" x14ac:dyDescent="0.2">
      <c r="A3796" t="s">
        <v>1990</v>
      </c>
      <c r="B3796" t="s">
        <v>8</v>
      </c>
      <c r="C3796">
        <v>7</v>
      </c>
      <c r="D3796">
        <v>1526030004126</v>
      </c>
      <c r="E3796" s="1">
        <v>46090</v>
      </c>
      <c r="F3796" s="1">
        <v>46095</v>
      </c>
      <c r="G3796">
        <v>1482</v>
      </c>
      <c r="H3796" s="1">
        <f t="shared" si="295"/>
        <v>46097</v>
      </c>
      <c r="I3796" s="5">
        <f t="shared" si="299"/>
        <v>46253</v>
      </c>
      <c r="J3796" s="9" t="str">
        <f t="shared" si="296"/>
        <v>ชำระตรงเวลา</v>
      </c>
      <c r="K3796" s="10">
        <f t="shared" si="297"/>
        <v>0</v>
      </c>
      <c r="L3796" t="str">
        <f t="shared" si="298"/>
        <v>ลูกหนี้ชั้นดี</v>
      </c>
    </row>
    <row r="3797" spans="1:12" x14ac:dyDescent="0.2">
      <c r="A3797" t="s">
        <v>1990</v>
      </c>
      <c r="B3797" t="s">
        <v>8</v>
      </c>
      <c r="C3797">
        <v>7</v>
      </c>
      <c r="D3797">
        <v>1526030004126</v>
      </c>
      <c r="E3797" s="1">
        <v>46090</v>
      </c>
      <c r="F3797" s="1">
        <v>46095</v>
      </c>
      <c r="G3797">
        <v>1482</v>
      </c>
      <c r="H3797" s="1">
        <f t="shared" si="295"/>
        <v>46097</v>
      </c>
      <c r="I3797" s="5">
        <f t="shared" si="299"/>
        <v>46253</v>
      </c>
      <c r="J3797" s="9" t="str">
        <f t="shared" si="296"/>
        <v>ชำระตรงเวลา</v>
      </c>
      <c r="K3797" s="10">
        <f t="shared" si="297"/>
        <v>0</v>
      </c>
      <c r="L3797" t="str">
        <f t="shared" si="298"/>
        <v>ลูกหนี้ชั้นดี</v>
      </c>
    </row>
    <row r="3798" spans="1:12" x14ac:dyDescent="0.2">
      <c r="A3798" t="s">
        <v>338</v>
      </c>
      <c r="B3798" t="s">
        <v>8</v>
      </c>
      <c r="C3798">
        <v>7</v>
      </c>
      <c r="D3798">
        <v>1526030004812</v>
      </c>
      <c r="E3798" s="1">
        <v>46091</v>
      </c>
      <c r="F3798" s="1">
        <v>46094</v>
      </c>
      <c r="G3798">
        <v>60</v>
      </c>
      <c r="H3798" s="1">
        <f t="shared" si="295"/>
        <v>46098</v>
      </c>
      <c r="I3798" s="5">
        <f t="shared" si="299"/>
        <v>46253</v>
      </c>
      <c r="J3798" s="9" t="str">
        <f t="shared" si="296"/>
        <v>ชำระตรงเวลา</v>
      </c>
      <c r="K3798" s="10">
        <f t="shared" si="297"/>
        <v>0</v>
      </c>
      <c r="L3798" t="str">
        <f t="shared" si="298"/>
        <v>ลูกหนี้ชั้นดี</v>
      </c>
    </row>
    <row r="3799" spans="1:12" x14ac:dyDescent="0.2">
      <c r="A3799" t="s">
        <v>1991</v>
      </c>
      <c r="B3799" t="s">
        <v>8</v>
      </c>
      <c r="C3799">
        <v>7</v>
      </c>
      <c r="D3799">
        <v>1526030004836</v>
      </c>
      <c r="E3799" s="1">
        <v>46091</v>
      </c>
      <c r="F3799" s="1">
        <v>46094</v>
      </c>
      <c r="G3799">
        <v>710</v>
      </c>
      <c r="H3799" s="1">
        <f t="shared" si="295"/>
        <v>46098</v>
      </c>
      <c r="I3799" s="5">
        <f t="shared" si="299"/>
        <v>46253</v>
      </c>
      <c r="J3799" s="9" t="str">
        <f t="shared" si="296"/>
        <v>ชำระตรงเวลา</v>
      </c>
      <c r="K3799" s="10">
        <f t="shared" si="297"/>
        <v>0</v>
      </c>
      <c r="L3799" t="str">
        <f t="shared" si="298"/>
        <v>ลูกหนี้ชั้นดี</v>
      </c>
    </row>
    <row r="3800" spans="1:12" x14ac:dyDescent="0.2">
      <c r="A3800" t="s">
        <v>1701</v>
      </c>
      <c r="B3800" t="s">
        <v>8</v>
      </c>
      <c r="C3800">
        <v>7</v>
      </c>
      <c r="D3800">
        <v>1526030004843</v>
      </c>
      <c r="E3800" s="1">
        <v>46092</v>
      </c>
      <c r="F3800" s="1">
        <v>46094</v>
      </c>
      <c r="G3800">
        <v>4975</v>
      </c>
      <c r="H3800" s="1">
        <f t="shared" si="295"/>
        <v>46099</v>
      </c>
      <c r="I3800" s="5">
        <f t="shared" si="299"/>
        <v>46253</v>
      </c>
      <c r="J3800" s="9" t="str">
        <f t="shared" si="296"/>
        <v>ค้างชำระ 1 - 30 วัน</v>
      </c>
      <c r="K3800" s="10">
        <f t="shared" si="297"/>
        <v>0</v>
      </c>
      <c r="L3800" t="str">
        <f t="shared" si="298"/>
        <v>ลูกหนี้ชั้นดี</v>
      </c>
    </row>
    <row r="3801" spans="1:12" x14ac:dyDescent="0.2">
      <c r="A3801" t="s">
        <v>1992</v>
      </c>
      <c r="B3801" t="s">
        <v>8</v>
      </c>
      <c r="C3801">
        <v>7</v>
      </c>
      <c r="D3801">
        <v>1526030004874</v>
      </c>
      <c r="E3801" s="1">
        <v>46091</v>
      </c>
      <c r="F3801" s="1">
        <v>46099</v>
      </c>
      <c r="G3801">
        <v>3657</v>
      </c>
      <c r="H3801" s="1">
        <f t="shared" si="295"/>
        <v>46098</v>
      </c>
      <c r="I3801" s="5">
        <f t="shared" si="299"/>
        <v>46253</v>
      </c>
      <c r="J3801" s="9" t="str">
        <f t="shared" si="296"/>
        <v>ค้างชำระ 1 - 30 วัน</v>
      </c>
      <c r="K3801" s="10">
        <f t="shared" si="297"/>
        <v>1</v>
      </c>
      <c r="L3801" t="str">
        <f t="shared" si="298"/>
        <v>ลูกหนี้ชั้นดี</v>
      </c>
    </row>
    <row r="3802" spans="1:12" x14ac:dyDescent="0.2">
      <c r="A3802" t="s">
        <v>1814</v>
      </c>
      <c r="B3802" t="s">
        <v>8</v>
      </c>
      <c r="C3802">
        <v>7</v>
      </c>
      <c r="D3802">
        <v>1526030004881</v>
      </c>
      <c r="E3802" s="1">
        <v>46091</v>
      </c>
      <c r="F3802" s="1">
        <v>46099</v>
      </c>
      <c r="G3802">
        <v>2440</v>
      </c>
      <c r="H3802" s="1">
        <f t="shared" si="295"/>
        <v>46098</v>
      </c>
      <c r="I3802" s="5">
        <f t="shared" si="299"/>
        <v>46253</v>
      </c>
      <c r="J3802" s="9" t="str">
        <f t="shared" si="296"/>
        <v>ค้างชำระ 1 - 30 วัน</v>
      </c>
      <c r="K3802" s="10">
        <f t="shared" si="297"/>
        <v>1</v>
      </c>
      <c r="L3802" t="str">
        <f t="shared" si="298"/>
        <v>ลูกหนี้ชั้นดี</v>
      </c>
    </row>
    <row r="3803" spans="1:12" x14ac:dyDescent="0.2">
      <c r="A3803" t="s">
        <v>1814</v>
      </c>
      <c r="B3803" t="s">
        <v>8</v>
      </c>
      <c r="C3803">
        <v>7</v>
      </c>
      <c r="D3803">
        <v>1526030004881</v>
      </c>
      <c r="E3803" s="1">
        <v>46091</v>
      </c>
      <c r="F3803" s="1">
        <v>46099</v>
      </c>
      <c r="G3803">
        <v>2440</v>
      </c>
      <c r="H3803" s="1">
        <f t="shared" si="295"/>
        <v>46098</v>
      </c>
      <c r="I3803" s="5">
        <f t="shared" si="299"/>
        <v>46253</v>
      </c>
      <c r="J3803" s="9" t="str">
        <f t="shared" si="296"/>
        <v>ชำระตรงเวลา</v>
      </c>
      <c r="K3803" s="10">
        <f t="shared" si="297"/>
        <v>1</v>
      </c>
      <c r="L3803" t="str">
        <f t="shared" si="298"/>
        <v>ลูกหนี้ชั้นดี</v>
      </c>
    </row>
    <row r="3804" spans="1:12" x14ac:dyDescent="0.2">
      <c r="A3804" t="s">
        <v>232</v>
      </c>
      <c r="B3804" t="s">
        <v>8</v>
      </c>
      <c r="C3804">
        <v>7</v>
      </c>
      <c r="D3804">
        <v>1526030004904</v>
      </c>
      <c r="E3804" s="1">
        <v>46091</v>
      </c>
      <c r="F3804" s="1">
        <v>46092</v>
      </c>
      <c r="G3804">
        <v>4021</v>
      </c>
      <c r="H3804" s="1">
        <f t="shared" si="295"/>
        <v>46098</v>
      </c>
      <c r="I3804" s="5">
        <f t="shared" si="299"/>
        <v>46253</v>
      </c>
      <c r="J3804" s="9" t="str">
        <f t="shared" si="296"/>
        <v>ชำระตรงเวลา</v>
      </c>
      <c r="K3804" s="10">
        <f t="shared" si="297"/>
        <v>0</v>
      </c>
      <c r="L3804" t="str">
        <f t="shared" si="298"/>
        <v>ลูกหนี้ชั้นดี</v>
      </c>
    </row>
    <row r="3805" spans="1:12" x14ac:dyDescent="0.2">
      <c r="A3805" t="s">
        <v>343</v>
      </c>
      <c r="B3805" t="s">
        <v>8</v>
      </c>
      <c r="C3805">
        <v>7</v>
      </c>
      <c r="D3805">
        <v>1526030004911</v>
      </c>
      <c r="E3805" s="1">
        <v>46090</v>
      </c>
      <c r="F3805" s="1">
        <v>46091</v>
      </c>
      <c r="G3805">
        <v>6870</v>
      </c>
      <c r="H3805" s="1">
        <f t="shared" si="295"/>
        <v>46097</v>
      </c>
      <c r="I3805" s="5">
        <f t="shared" si="299"/>
        <v>46253</v>
      </c>
      <c r="J3805" s="9" t="str">
        <f t="shared" si="296"/>
        <v>ชำระตรงเวลา</v>
      </c>
      <c r="K3805" s="10">
        <f t="shared" si="297"/>
        <v>0</v>
      </c>
      <c r="L3805" t="str">
        <f t="shared" si="298"/>
        <v>ลูกหนี้ชั้นดี</v>
      </c>
    </row>
    <row r="3806" spans="1:12" x14ac:dyDescent="0.2">
      <c r="A3806" t="s">
        <v>1300</v>
      </c>
      <c r="B3806" t="s">
        <v>8</v>
      </c>
      <c r="C3806">
        <v>7</v>
      </c>
      <c r="D3806">
        <v>1526030004928</v>
      </c>
      <c r="E3806" s="1">
        <v>46090</v>
      </c>
      <c r="F3806" s="1">
        <v>46091</v>
      </c>
      <c r="G3806">
        <v>1430</v>
      </c>
      <c r="H3806" s="1">
        <f t="shared" si="295"/>
        <v>46097</v>
      </c>
      <c r="I3806" s="5">
        <f t="shared" si="299"/>
        <v>46253</v>
      </c>
      <c r="J3806" s="9" t="str">
        <f t="shared" si="296"/>
        <v>ชำระตรงเวลา</v>
      </c>
      <c r="K3806" s="10">
        <f t="shared" si="297"/>
        <v>0</v>
      </c>
      <c r="L3806" t="str">
        <f t="shared" si="298"/>
        <v>ลูกหนี้ชั้นดี</v>
      </c>
    </row>
    <row r="3807" spans="1:12" x14ac:dyDescent="0.2">
      <c r="A3807" t="s">
        <v>1300</v>
      </c>
      <c r="B3807" t="s">
        <v>8</v>
      </c>
      <c r="C3807">
        <v>7</v>
      </c>
      <c r="D3807">
        <v>1526030004928</v>
      </c>
      <c r="E3807" s="1">
        <v>46090</v>
      </c>
      <c r="F3807" s="1">
        <v>46091</v>
      </c>
      <c r="G3807">
        <v>1430</v>
      </c>
      <c r="H3807" s="1">
        <f t="shared" si="295"/>
        <v>46097</v>
      </c>
      <c r="I3807" s="5">
        <f t="shared" si="299"/>
        <v>46253</v>
      </c>
      <c r="J3807" s="9" t="str">
        <f t="shared" si="296"/>
        <v>ชำระตรงเวลา</v>
      </c>
      <c r="K3807" s="10">
        <f t="shared" si="297"/>
        <v>0</v>
      </c>
      <c r="L3807" t="str">
        <f t="shared" si="298"/>
        <v>ลูกหนี้ชั้นดี</v>
      </c>
    </row>
    <row r="3808" spans="1:12" x14ac:dyDescent="0.2">
      <c r="A3808" t="s">
        <v>1993</v>
      </c>
      <c r="B3808" t="s">
        <v>8</v>
      </c>
      <c r="C3808">
        <v>7</v>
      </c>
      <c r="D3808">
        <v>1526030004935</v>
      </c>
      <c r="E3808" s="1">
        <v>46090</v>
      </c>
      <c r="F3808" s="1">
        <v>46091</v>
      </c>
      <c r="G3808">
        <v>1764</v>
      </c>
      <c r="H3808" s="1">
        <f t="shared" si="295"/>
        <v>46097</v>
      </c>
      <c r="I3808" s="5">
        <f t="shared" si="299"/>
        <v>46253</v>
      </c>
      <c r="J3808" s="9" t="str">
        <f t="shared" si="296"/>
        <v>ชำระตรงเวลา</v>
      </c>
      <c r="K3808" s="10">
        <f t="shared" si="297"/>
        <v>0</v>
      </c>
      <c r="L3808" t="str">
        <f t="shared" si="298"/>
        <v>ลูกหนี้ชั้นดี</v>
      </c>
    </row>
    <row r="3809" spans="1:12" x14ac:dyDescent="0.2">
      <c r="A3809" t="s">
        <v>1993</v>
      </c>
      <c r="B3809" t="s">
        <v>8</v>
      </c>
      <c r="C3809">
        <v>7</v>
      </c>
      <c r="D3809">
        <v>1526030004935</v>
      </c>
      <c r="E3809" s="1">
        <v>46090</v>
      </c>
      <c r="F3809" s="1">
        <v>46091</v>
      </c>
      <c r="G3809">
        <v>1764</v>
      </c>
      <c r="H3809" s="1">
        <f t="shared" si="295"/>
        <v>46097</v>
      </c>
      <c r="I3809" s="5">
        <f t="shared" si="299"/>
        <v>46253</v>
      </c>
      <c r="J3809" s="9" t="str">
        <f t="shared" si="296"/>
        <v>ชำระตรงเวลา</v>
      </c>
      <c r="K3809" s="10">
        <f t="shared" si="297"/>
        <v>0</v>
      </c>
      <c r="L3809" t="str">
        <f t="shared" si="298"/>
        <v>ลูกหนี้ชั้นดี</v>
      </c>
    </row>
    <row r="3810" spans="1:12" x14ac:dyDescent="0.2">
      <c r="A3810" t="s">
        <v>1994</v>
      </c>
      <c r="B3810" t="s">
        <v>8</v>
      </c>
      <c r="C3810">
        <v>7</v>
      </c>
      <c r="D3810">
        <v>1526030004942</v>
      </c>
      <c r="E3810" s="1">
        <v>46090</v>
      </c>
      <c r="F3810" s="1">
        <v>46091</v>
      </c>
      <c r="G3810">
        <v>900</v>
      </c>
      <c r="H3810" s="1">
        <f t="shared" si="295"/>
        <v>46097</v>
      </c>
      <c r="I3810" s="5">
        <f t="shared" si="299"/>
        <v>46253</v>
      </c>
      <c r="J3810" s="9" t="str">
        <f t="shared" si="296"/>
        <v>ชำระตรงเวลา</v>
      </c>
      <c r="K3810" s="10">
        <f t="shared" si="297"/>
        <v>0</v>
      </c>
      <c r="L3810" t="str">
        <f t="shared" si="298"/>
        <v>ลูกหนี้ชั้นดี</v>
      </c>
    </row>
    <row r="3811" spans="1:12" x14ac:dyDescent="0.2">
      <c r="A3811" t="s">
        <v>1995</v>
      </c>
      <c r="B3811" t="s">
        <v>8</v>
      </c>
      <c r="C3811">
        <v>7</v>
      </c>
      <c r="D3811">
        <v>1526030004966</v>
      </c>
      <c r="E3811" s="1">
        <v>46090</v>
      </c>
      <c r="F3811" s="1">
        <v>46091</v>
      </c>
      <c r="G3811">
        <v>550</v>
      </c>
      <c r="H3811" s="1">
        <f t="shared" si="295"/>
        <v>46097</v>
      </c>
      <c r="I3811" s="5">
        <f t="shared" si="299"/>
        <v>46253</v>
      </c>
      <c r="J3811" s="9" t="str">
        <f t="shared" si="296"/>
        <v>ชำระตรงเวลา</v>
      </c>
      <c r="K3811" s="10">
        <f t="shared" si="297"/>
        <v>0</v>
      </c>
      <c r="L3811" t="str">
        <f t="shared" si="298"/>
        <v>ลูกหนี้ชั้นดี</v>
      </c>
    </row>
    <row r="3812" spans="1:12" x14ac:dyDescent="0.2">
      <c r="A3812" t="s">
        <v>235</v>
      </c>
      <c r="B3812" t="s">
        <v>8</v>
      </c>
      <c r="C3812">
        <v>7</v>
      </c>
      <c r="D3812">
        <v>1526030005000</v>
      </c>
      <c r="E3812" s="1">
        <v>46090</v>
      </c>
      <c r="F3812" s="1">
        <v>46092</v>
      </c>
      <c r="G3812">
        <v>1100</v>
      </c>
      <c r="H3812" s="1">
        <f t="shared" si="295"/>
        <v>46097</v>
      </c>
      <c r="I3812" s="5">
        <f t="shared" si="299"/>
        <v>46253</v>
      </c>
      <c r="J3812" s="9" t="str">
        <f t="shared" si="296"/>
        <v>ค้างชำระ 1 - 30 วัน</v>
      </c>
      <c r="K3812" s="10">
        <f t="shared" si="297"/>
        <v>0</v>
      </c>
      <c r="L3812" t="str">
        <f t="shared" si="298"/>
        <v>ลูกหนี้ชั้นดี</v>
      </c>
    </row>
    <row r="3813" spans="1:12" x14ac:dyDescent="0.2">
      <c r="A3813" t="s">
        <v>97</v>
      </c>
      <c r="B3813" t="s">
        <v>8</v>
      </c>
      <c r="C3813">
        <v>7</v>
      </c>
      <c r="D3813">
        <v>1526030005017</v>
      </c>
      <c r="E3813" s="1">
        <v>46091</v>
      </c>
      <c r="F3813" s="1">
        <v>46099</v>
      </c>
      <c r="G3813">
        <v>3116</v>
      </c>
      <c r="H3813" s="1">
        <f t="shared" si="295"/>
        <v>46098</v>
      </c>
      <c r="I3813" s="5">
        <f t="shared" si="299"/>
        <v>46253</v>
      </c>
      <c r="J3813" s="9" t="str">
        <f t="shared" si="296"/>
        <v>ค้างชำระ 1 - 30 วัน</v>
      </c>
      <c r="K3813" s="10">
        <f t="shared" si="297"/>
        <v>1</v>
      </c>
      <c r="L3813" t="str">
        <f t="shared" si="298"/>
        <v>ลูกหนี้ชั้นดี</v>
      </c>
    </row>
    <row r="3814" spans="1:12" x14ac:dyDescent="0.2">
      <c r="A3814" t="s">
        <v>97</v>
      </c>
      <c r="B3814" t="s">
        <v>8</v>
      </c>
      <c r="C3814">
        <v>7</v>
      </c>
      <c r="D3814">
        <v>1526030005017</v>
      </c>
      <c r="E3814" s="1">
        <v>46091</v>
      </c>
      <c r="F3814" s="1">
        <v>46099</v>
      </c>
      <c r="G3814">
        <v>3116</v>
      </c>
      <c r="H3814" s="1">
        <f t="shared" si="295"/>
        <v>46098</v>
      </c>
      <c r="I3814" s="5">
        <f t="shared" si="299"/>
        <v>46253</v>
      </c>
      <c r="J3814" s="9" t="str">
        <f t="shared" si="296"/>
        <v>ชำระตรงเวลา</v>
      </c>
      <c r="K3814" s="10">
        <f t="shared" si="297"/>
        <v>1</v>
      </c>
      <c r="L3814" t="str">
        <f t="shared" si="298"/>
        <v>ลูกหนี้ชั้นดี</v>
      </c>
    </row>
    <row r="3815" spans="1:12" x14ac:dyDescent="0.2">
      <c r="A3815" t="s">
        <v>1996</v>
      </c>
      <c r="B3815" t="s">
        <v>8</v>
      </c>
      <c r="C3815">
        <v>7</v>
      </c>
      <c r="D3815">
        <v>1526030005024</v>
      </c>
      <c r="E3815" s="1">
        <v>46091</v>
      </c>
      <c r="F3815" s="1">
        <v>46092</v>
      </c>
      <c r="G3815">
        <v>1380</v>
      </c>
      <c r="H3815" s="1">
        <f t="shared" si="295"/>
        <v>46098</v>
      </c>
      <c r="I3815" s="5">
        <f t="shared" si="299"/>
        <v>46253</v>
      </c>
      <c r="J3815" s="9" t="str">
        <f t="shared" si="296"/>
        <v>ชำระตรงเวลา</v>
      </c>
      <c r="K3815" s="10">
        <f t="shared" si="297"/>
        <v>0</v>
      </c>
      <c r="L3815" t="str">
        <f t="shared" si="298"/>
        <v>ลูกหนี้ชั้นดี</v>
      </c>
    </row>
    <row r="3816" spans="1:12" x14ac:dyDescent="0.2">
      <c r="A3816" t="s">
        <v>1997</v>
      </c>
      <c r="B3816" t="s">
        <v>8</v>
      </c>
      <c r="C3816">
        <v>7</v>
      </c>
      <c r="D3816">
        <v>1526030005031</v>
      </c>
      <c r="E3816" s="1">
        <v>46090</v>
      </c>
      <c r="F3816" s="1">
        <v>46091</v>
      </c>
      <c r="G3816">
        <v>1545</v>
      </c>
      <c r="H3816" s="1">
        <f t="shared" si="295"/>
        <v>46097</v>
      </c>
      <c r="I3816" s="5">
        <f t="shared" si="299"/>
        <v>46253</v>
      </c>
      <c r="J3816" s="9" t="str">
        <f t="shared" si="296"/>
        <v>ชำระตรงเวลา</v>
      </c>
      <c r="K3816" s="10">
        <f t="shared" si="297"/>
        <v>0</v>
      </c>
      <c r="L3816" t="str">
        <f t="shared" si="298"/>
        <v>ลูกหนี้ชั้นดี</v>
      </c>
    </row>
    <row r="3817" spans="1:12" x14ac:dyDescent="0.2">
      <c r="A3817" t="s">
        <v>1998</v>
      </c>
      <c r="B3817" t="s">
        <v>8</v>
      </c>
      <c r="C3817">
        <v>7</v>
      </c>
      <c r="D3817">
        <v>1526030005550</v>
      </c>
      <c r="E3817" s="1">
        <v>46093</v>
      </c>
      <c r="F3817" s="1">
        <v>46093</v>
      </c>
      <c r="G3817">
        <v>1060</v>
      </c>
      <c r="H3817" s="1">
        <f t="shared" si="295"/>
        <v>46100</v>
      </c>
      <c r="I3817" s="5">
        <f t="shared" si="299"/>
        <v>46253</v>
      </c>
      <c r="J3817" s="9" t="str">
        <f t="shared" si="296"/>
        <v>ค้างชำระ 1 - 30 วัน</v>
      </c>
      <c r="K3817" s="10">
        <f t="shared" si="297"/>
        <v>0</v>
      </c>
      <c r="L3817" t="str">
        <f t="shared" si="298"/>
        <v>ลูกหนี้ชั้นดี</v>
      </c>
    </row>
    <row r="3818" spans="1:12" x14ac:dyDescent="0.2">
      <c r="A3818" t="s">
        <v>1999</v>
      </c>
      <c r="B3818" t="s">
        <v>8</v>
      </c>
      <c r="C3818">
        <v>7</v>
      </c>
      <c r="D3818">
        <v>1526030005567</v>
      </c>
      <c r="E3818" s="1">
        <v>46092</v>
      </c>
      <c r="F3818" s="1">
        <v>46105</v>
      </c>
      <c r="G3818">
        <v>3340</v>
      </c>
      <c r="H3818" s="1">
        <f t="shared" si="295"/>
        <v>46099</v>
      </c>
      <c r="I3818" s="5">
        <f t="shared" si="299"/>
        <v>46253</v>
      </c>
      <c r="J3818" s="9" t="str">
        <f t="shared" si="296"/>
        <v>ค้างชำระ 1 - 30 วัน</v>
      </c>
      <c r="K3818" s="10">
        <f t="shared" si="297"/>
        <v>6</v>
      </c>
      <c r="L3818" t="str">
        <f t="shared" si="298"/>
        <v>ลูกหนี้ชั้นดี</v>
      </c>
    </row>
    <row r="3819" spans="1:12" x14ac:dyDescent="0.2">
      <c r="A3819" t="s">
        <v>238</v>
      </c>
      <c r="B3819" t="s">
        <v>8</v>
      </c>
      <c r="C3819">
        <v>30</v>
      </c>
      <c r="D3819">
        <v>1526030005574</v>
      </c>
      <c r="E3819" s="1">
        <v>46092</v>
      </c>
      <c r="F3819" s="1">
        <v>46139</v>
      </c>
      <c r="G3819">
        <v>15148</v>
      </c>
      <c r="H3819" s="1">
        <f t="shared" si="295"/>
        <v>46122</v>
      </c>
      <c r="I3819" s="5">
        <f t="shared" si="299"/>
        <v>46253</v>
      </c>
      <c r="J3819" s="9" t="str">
        <f t="shared" si="296"/>
        <v>ชำระตรงเวลา</v>
      </c>
      <c r="K3819" s="10">
        <f t="shared" si="297"/>
        <v>17</v>
      </c>
      <c r="L3819" t="str">
        <f t="shared" si="298"/>
        <v>ลูกหนี้ชั้นดี</v>
      </c>
    </row>
    <row r="3820" spans="1:12" x14ac:dyDescent="0.2">
      <c r="A3820" t="s">
        <v>978</v>
      </c>
      <c r="B3820" t="s">
        <v>8</v>
      </c>
      <c r="C3820">
        <v>7</v>
      </c>
      <c r="D3820">
        <v>1526030005581</v>
      </c>
      <c r="E3820" s="1">
        <v>46092</v>
      </c>
      <c r="F3820" s="1">
        <v>46094</v>
      </c>
      <c r="G3820">
        <v>2230</v>
      </c>
      <c r="H3820" s="1">
        <f t="shared" si="295"/>
        <v>46099</v>
      </c>
      <c r="I3820" s="5">
        <f t="shared" si="299"/>
        <v>46253</v>
      </c>
      <c r="J3820" s="9" t="str">
        <f t="shared" si="296"/>
        <v>ค้างชำระ 1 - 30 วัน</v>
      </c>
      <c r="K3820" s="10">
        <f t="shared" si="297"/>
        <v>0</v>
      </c>
      <c r="L3820" t="str">
        <f t="shared" si="298"/>
        <v>ลูกหนี้ชั้นดี</v>
      </c>
    </row>
    <row r="3821" spans="1:12" x14ac:dyDescent="0.2">
      <c r="A3821" t="s">
        <v>216</v>
      </c>
      <c r="B3821" t="s">
        <v>8</v>
      </c>
      <c r="C3821">
        <v>7</v>
      </c>
      <c r="D3821">
        <v>1526030005598</v>
      </c>
      <c r="E3821" s="1">
        <v>46093</v>
      </c>
      <c r="F3821" s="1">
        <v>46105</v>
      </c>
      <c r="G3821">
        <v>1050</v>
      </c>
      <c r="H3821" s="1">
        <f t="shared" si="295"/>
        <v>46100</v>
      </c>
      <c r="I3821" s="5">
        <f t="shared" si="299"/>
        <v>46253</v>
      </c>
      <c r="J3821" s="9" t="str">
        <f t="shared" si="296"/>
        <v>ชำระตรงเวลา</v>
      </c>
      <c r="K3821" s="10">
        <f t="shared" si="297"/>
        <v>5</v>
      </c>
      <c r="L3821" t="str">
        <f t="shared" si="298"/>
        <v>ลูกหนี้ชั้นดี</v>
      </c>
    </row>
    <row r="3822" spans="1:12" x14ac:dyDescent="0.2">
      <c r="A3822" t="s">
        <v>2000</v>
      </c>
      <c r="B3822" t="s">
        <v>8</v>
      </c>
      <c r="C3822">
        <v>7</v>
      </c>
      <c r="D3822">
        <v>1526030005604</v>
      </c>
      <c r="E3822" s="1">
        <v>46091</v>
      </c>
      <c r="F3822" s="1">
        <v>46092</v>
      </c>
      <c r="G3822">
        <v>1880</v>
      </c>
      <c r="H3822" s="1">
        <f t="shared" si="295"/>
        <v>46098</v>
      </c>
      <c r="I3822" s="5">
        <f t="shared" si="299"/>
        <v>46253</v>
      </c>
      <c r="J3822" s="9" t="str">
        <f t="shared" si="296"/>
        <v>ชำระตรงเวลา</v>
      </c>
      <c r="K3822" s="10">
        <f t="shared" si="297"/>
        <v>0</v>
      </c>
      <c r="L3822" t="str">
        <f t="shared" si="298"/>
        <v>ลูกหนี้ชั้นดี</v>
      </c>
    </row>
    <row r="3823" spans="1:12" x14ac:dyDescent="0.2">
      <c r="A3823" t="s">
        <v>1298</v>
      </c>
      <c r="B3823" t="s">
        <v>8</v>
      </c>
      <c r="C3823">
        <v>15</v>
      </c>
      <c r="D3823">
        <v>1526030005611</v>
      </c>
      <c r="E3823" s="1">
        <v>46093</v>
      </c>
      <c r="F3823" s="1">
        <v>46106</v>
      </c>
      <c r="G3823">
        <v>2420</v>
      </c>
      <c r="H3823" s="1">
        <f t="shared" si="295"/>
        <v>46108</v>
      </c>
      <c r="I3823" s="5">
        <f t="shared" si="299"/>
        <v>46253</v>
      </c>
      <c r="J3823" s="9" t="str">
        <f t="shared" si="296"/>
        <v>ชำระตรงเวลา</v>
      </c>
      <c r="K3823" s="10">
        <f t="shared" si="297"/>
        <v>0</v>
      </c>
      <c r="L3823" t="str">
        <f t="shared" si="298"/>
        <v>ลูกหนี้ชั้นดี</v>
      </c>
    </row>
    <row r="3824" spans="1:12" x14ac:dyDescent="0.2">
      <c r="A3824" t="s">
        <v>2001</v>
      </c>
      <c r="B3824" t="s">
        <v>8</v>
      </c>
      <c r="C3824">
        <v>7</v>
      </c>
      <c r="D3824">
        <v>1526030005628</v>
      </c>
      <c r="E3824" s="1">
        <v>46091</v>
      </c>
      <c r="F3824" s="1">
        <v>46093</v>
      </c>
      <c r="G3824">
        <v>680</v>
      </c>
      <c r="H3824" s="1">
        <f t="shared" si="295"/>
        <v>46098</v>
      </c>
      <c r="I3824" s="5">
        <f t="shared" si="299"/>
        <v>46253</v>
      </c>
      <c r="J3824" s="9" t="str">
        <f t="shared" si="296"/>
        <v>ชำระตรงเวลา</v>
      </c>
      <c r="K3824" s="10">
        <f t="shared" si="297"/>
        <v>0</v>
      </c>
      <c r="L3824" t="str">
        <f t="shared" si="298"/>
        <v>ลูกหนี้ชั้นดี</v>
      </c>
    </row>
    <row r="3825" spans="1:12" x14ac:dyDescent="0.2">
      <c r="A3825" t="s">
        <v>2002</v>
      </c>
      <c r="B3825" t="s">
        <v>8</v>
      </c>
      <c r="C3825">
        <v>7</v>
      </c>
      <c r="D3825">
        <v>1526030005635</v>
      </c>
      <c r="E3825" s="1">
        <v>46092</v>
      </c>
      <c r="F3825" s="1">
        <v>46094</v>
      </c>
      <c r="G3825">
        <v>1196</v>
      </c>
      <c r="H3825" s="1">
        <f t="shared" si="295"/>
        <v>46099</v>
      </c>
      <c r="I3825" s="5">
        <f t="shared" si="299"/>
        <v>46253</v>
      </c>
      <c r="J3825" s="9" t="str">
        <f t="shared" si="296"/>
        <v>ชำระตรงเวลา</v>
      </c>
      <c r="K3825" s="10">
        <f t="shared" si="297"/>
        <v>0</v>
      </c>
      <c r="L3825" t="str">
        <f t="shared" si="298"/>
        <v>ลูกหนี้ชั้นดี</v>
      </c>
    </row>
    <row r="3826" spans="1:12" x14ac:dyDescent="0.2">
      <c r="A3826" t="s">
        <v>1703</v>
      </c>
      <c r="B3826" t="s">
        <v>8</v>
      </c>
      <c r="C3826">
        <v>7</v>
      </c>
      <c r="D3826">
        <v>1526030005642</v>
      </c>
      <c r="E3826" s="1">
        <v>46093</v>
      </c>
      <c r="F3826" s="1">
        <v>46099</v>
      </c>
      <c r="G3826">
        <v>530</v>
      </c>
      <c r="H3826" s="1">
        <f t="shared" si="295"/>
        <v>46100</v>
      </c>
      <c r="I3826" s="5">
        <f t="shared" si="299"/>
        <v>46253</v>
      </c>
      <c r="J3826" s="9" t="str">
        <f t="shared" si="296"/>
        <v>ค้างชำระ 1 - 30 วัน</v>
      </c>
      <c r="K3826" s="10">
        <f t="shared" si="297"/>
        <v>0</v>
      </c>
      <c r="L3826" t="str">
        <f t="shared" si="298"/>
        <v>ลูกหนี้ชั้นดี</v>
      </c>
    </row>
    <row r="3827" spans="1:12" x14ac:dyDescent="0.2">
      <c r="A3827" t="s">
        <v>330</v>
      </c>
      <c r="B3827" t="s">
        <v>8</v>
      </c>
      <c r="C3827">
        <v>7</v>
      </c>
      <c r="D3827">
        <v>1526030005659</v>
      </c>
      <c r="E3827" s="1">
        <v>46092</v>
      </c>
      <c r="F3827" s="1">
        <v>46102</v>
      </c>
      <c r="G3827">
        <v>50</v>
      </c>
      <c r="H3827" s="1">
        <f t="shared" si="295"/>
        <v>46099</v>
      </c>
      <c r="I3827" s="5">
        <f t="shared" si="299"/>
        <v>46253</v>
      </c>
      <c r="J3827" s="9" t="str">
        <f t="shared" si="296"/>
        <v>ค้างชำระ 1 - 30 วัน</v>
      </c>
      <c r="K3827" s="10">
        <f t="shared" si="297"/>
        <v>3</v>
      </c>
      <c r="L3827" t="str">
        <f t="shared" si="298"/>
        <v>ลูกหนี้ชั้นดี</v>
      </c>
    </row>
    <row r="3828" spans="1:12" x14ac:dyDescent="0.2">
      <c r="A3828" t="s">
        <v>330</v>
      </c>
      <c r="B3828" t="s">
        <v>8</v>
      </c>
      <c r="C3828">
        <v>7</v>
      </c>
      <c r="D3828">
        <v>1526030005659</v>
      </c>
      <c r="E3828" s="1">
        <v>46092</v>
      </c>
      <c r="F3828" s="1">
        <v>46102</v>
      </c>
      <c r="G3828">
        <v>50</v>
      </c>
      <c r="H3828" s="1">
        <f t="shared" si="295"/>
        <v>46099</v>
      </c>
      <c r="I3828" s="5">
        <f t="shared" si="299"/>
        <v>46253</v>
      </c>
      <c r="J3828" s="9" t="str">
        <f t="shared" si="296"/>
        <v>ค้างชำระ 1 - 30 วัน</v>
      </c>
      <c r="K3828" s="10">
        <f t="shared" si="297"/>
        <v>3</v>
      </c>
      <c r="L3828" t="str">
        <f t="shared" si="298"/>
        <v>ลูกหนี้ชั้นดี</v>
      </c>
    </row>
    <row r="3829" spans="1:12" x14ac:dyDescent="0.2">
      <c r="A3829" t="s">
        <v>330</v>
      </c>
      <c r="B3829" t="s">
        <v>8</v>
      </c>
      <c r="C3829">
        <v>7</v>
      </c>
      <c r="D3829">
        <v>1526030005659</v>
      </c>
      <c r="E3829" s="1">
        <v>46092</v>
      </c>
      <c r="F3829" s="1">
        <v>46102</v>
      </c>
      <c r="G3829">
        <v>50</v>
      </c>
      <c r="H3829" s="1">
        <f t="shared" si="295"/>
        <v>46099</v>
      </c>
      <c r="I3829" s="5">
        <f t="shared" si="299"/>
        <v>46253</v>
      </c>
      <c r="J3829" s="9" t="str">
        <f t="shared" si="296"/>
        <v>ชำระตรงเวลา</v>
      </c>
      <c r="K3829" s="10">
        <f t="shared" si="297"/>
        <v>3</v>
      </c>
      <c r="L3829" t="str">
        <f t="shared" si="298"/>
        <v>ลูกหนี้ชั้นดี</v>
      </c>
    </row>
    <row r="3830" spans="1:12" x14ac:dyDescent="0.2">
      <c r="A3830" t="s">
        <v>2003</v>
      </c>
      <c r="B3830" t="s">
        <v>989</v>
      </c>
      <c r="C3830">
        <v>15</v>
      </c>
      <c r="D3830">
        <v>2126030015895</v>
      </c>
      <c r="E3830" s="1">
        <v>46122</v>
      </c>
      <c r="F3830" s="1">
        <v>46133</v>
      </c>
      <c r="G3830">
        <v>19500</v>
      </c>
      <c r="H3830" s="1">
        <f t="shared" si="295"/>
        <v>46137</v>
      </c>
      <c r="I3830" s="5">
        <f t="shared" si="299"/>
        <v>46253</v>
      </c>
      <c r="J3830" s="9" t="str">
        <f t="shared" si="296"/>
        <v>ชำระตรงเวลา</v>
      </c>
      <c r="K3830" s="10">
        <f t="shared" si="297"/>
        <v>0</v>
      </c>
      <c r="L3830" t="str">
        <f t="shared" si="298"/>
        <v>ลูกหนี้ชั้นดี</v>
      </c>
    </row>
    <row r="3831" spans="1:12" x14ac:dyDescent="0.2">
      <c r="A3831" t="s">
        <v>2004</v>
      </c>
      <c r="B3831" t="s">
        <v>1326</v>
      </c>
      <c r="C3831">
        <v>15</v>
      </c>
      <c r="D3831">
        <v>5526030001572</v>
      </c>
      <c r="E3831" s="1">
        <v>46083</v>
      </c>
      <c r="F3831" s="1">
        <v>46098</v>
      </c>
      <c r="G3831">
        <v>440</v>
      </c>
      <c r="H3831" s="1">
        <f t="shared" si="295"/>
        <v>46098</v>
      </c>
      <c r="I3831" s="5">
        <f t="shared" si="299"/>
        <v>46253</v>
      </c>
      <c r="J3831" s="9" t="str">
        <f t="shared" si="296"/>
        <v>ชำระตรงเวลา</v>
      </c>
      <c r="K3831" s="10">
        <f t="shared" si="297"/>
        <v>0</v>
      </c>
      <c r="L3831" t="str">
        <f t="shared" si="298"/>
        <v>ลูกหนี้ชั้นดี</v>
      </c>
    </row>
    <row r="3832" spans="1:12" x14ac:dyDescent="0.2">
      <c r="A3832" t="s">
        <v>2004</v>
      </c>
      <c r="B3832" t="s">
        <v>1326</v>
      </c>
      <c r="C3832">
        <v>15</v>
      </c>
      <c r="D3832">
        <v>5526030001589</v>
      </c>
      <c r="E3832" s="1">
        <v>46083</v>
      </c>
      <c r="F3832" s="1">
        <v>46098</v>
      </c>
      <c r="G3832">
        <v>3960</v>
      </c>
      <c r="H3832" s="1">
        <f t="shared" si="295"/>
        <v>46098</v>
      </c>
      <c r="I3832" s="5">
        <f t="shared" si="299"/>
        <v>46253</v>
      </c>
      <c r="J3832" s="9" t="str">
        <f t="shared" si="296"/>
        <v>ค้างชำระ 1 - 30 วัน</v>
      </c>
      <c r="K3832" s="10">
        <f t="shared" si="297"/>
        <v>0</v>
      </c>
      <c r="L3832" t="str">
        <f t="shared" si="298"/>
        <v>ลูกหนี้ชั้นดี</v>
      </c>
    </row>
    <row r="3833" spans="1:12" x14ac:dyDescent="0.2">
      <c r="A3833" t="s">
        <v>113</v>
      </c>
      <c r="B3833" t="s">
        <v>106</v>
      </c>
      <c r="C3833">
        <v>7</v>
      </c>
      <c r="D3833">
        <v>5726030003372</v>
      </c>
      <c r="E3833" s="1">
        <v>46085</v>
      </c>
      <c r="F3833" s="1">
        <v>46098</v>
      </c>
      <c r="G3833">
        <v>1540</v>
      </c>
      <c r="H3833" s="1">
        <f t="shared" si="295"/>
        <v>46092</v>
      </c>
      <c r="I3833" s="5">
        <f t="shared" si="299"/>
        <v>46253</v>
      </c>
      <c r="J3833" s="9" t="str">
        <f t="shared" si="296"/>
        <v>ค้างชำระ 1 - 30 วัน</v>
      </c>
      <c r="K3833" s="10">
        <f t="shared" si="297"/>
        <v>6</v>
      </c>
      <c r="L3833" t="str">
        <f t="shared" si="298"/>
        <v>ลูกหนี้ชั้นดี</v>
      </c>
    </row>
    <row r="3834" spans="1:12" x14ac:dyDescent="0.2">
      <c r="A3834" t="s">
        <v>2005</v>
      </c>
      <c r="B3834" t="s">
        <v>1189</v>
      </c>
      <c r="C3834">
        <v>15</v>
      </c>
      <c r="D3834">
        <v>7326030007394</v>
      </c>
      <c r="E3834" s="1">
        <v>46095</v>
      </c>
      <c r="F3834" s="1">
        <v>46121</v>
      </c>
      <c r="G3834">
        <v>26880</v>
      </c>
      <c r="H3834" s="1">
        <f t="shared" si="295"/>
        <v>46110</v>
      </c>
      <c r="I3834" s="5">
        <f t="shared" si="299"/>
        <v>46253</v>
      </c>
      <c r="J3834" s="9" t="str">
        <f t="shared" si="296"/>
        <v>ค้างชำระ 1 - 30 วัน</v>
      </c>
      <c r="K3834" s="10">
        <f t="shared" si="297"/>
        <v>11</v>
      </c>
      <c r="L3834" t="str">
        <f t="shared" si="298"/>
        <v>ลูกหนี้ชั้นดี</v>
      </c>
    </row>
    <row r="3835" spans="1:12" x14ac:dyDescent="0.2">
      <c r="A3835" t="s">
        <v>957</v>
      </c>
      <c r="B3835" t="s">
        <v>18</v>
      </c>
      <c r="C3835">
        <v>7</v>
      </c>
      <c r="D3835">
        <v>1226030005962</v>
      </c>
      <c r="E3835" s="1">
        <v>46092</v>
      </c>
      <c r="F3835" s="1">
        <v>46100</v>
      </c>
      <c r="G3835">
        <v>1071</v>
      </c>
      <c r="H3835" s="1">
        <f t="shared" si="295"/>
        <v>46099</v>
      </c>
      <c r="I3835" s="5">
        <f t="shared" si="299"/>
        <v>46253</v>
      </c>
      <c r="J3835" s="9" t="str">
        <f t="shared" si="296"/>
        <v>ค้างชำระ 1 - 30 วัน</v>
      </c>
      <c r="K3835" s="10">
        <f t="shared" si="297"/>
        <v>1</v>
      </c>
      <c r="L3835" t="str">
        <f t="shared" si="298"/>
        <v>ลูกหนี้ชั้นดี</v>
      </c>
    </row>
    <row r="3836" spans="1:12" x14ac:dyDescent="0.2">
      <c r="A3836" t="s">
        <v>957</v>
      </c>
      <c r="B3836" t="s">
        <v>18</v>
      </c>
      <c r="C3836">
        <v>7</v>
      </c>
      <c r="D3836">
        <v>1226030005962</v>
      </c>
      <c r="E3836" s="1">
        <v>46092</v>
      </c>
      <c r="F3836" s="1">
        <v>46100</v>
      </c>
      <c r="G3836">
        <v>1071</v>
      </c>
      <c r="H3836" s="1">
        <f t="shared" si="295"/>
        <v>46099</v>
      </c>
      <c r="I3836" s="5">
        <f t="shared" si="299"/>
        <v>46253</v>
      </c>
      <c r="J3836" s="9" t="str">
        <f t="shared" si="296"/>
        <v>ค้างชำระ 1 - 30 วัน</v>
      </c>
      <c r="K3836" s="10">
        <f t="shared" si="297"/>
        <v>1</v>
      </c>
      <c r="L3836" t="str">
        <f t="shared" si="298"/>
        <v>ลูกหนี้ชั้นดี</v>
      </c>
    </row>
    <row r="3837" spans="1:12" x14ac:dyDescent="0.2">
      <c r="A3837" t="s">
        <v>957</v>
      </c>
      <c r="B3837" t="s">
        <v>18</v>
      </c>
      <c r="C3837">
        <v>7</v>
      </c>
      <c r="D3837">
        <v>1226030005962</v>
      </c>
      <c r="E3837" s="1">
        <v>46092</v>
      </c>
      <c r="F3837" s="1">
        <v>46100</v>
      </c>
      <c r="G3837">
        <v>1071</v>
      </c>
      <c r="H3837" s="1">
        <f t="shared" si="295"/>
        <v>46099</v>
      </c>
      <c r="I3837" s="5">
        <f t="shared" si="299"/>
        <v>46253</v>
      </c>
      <c r="J3837" s="9" t="str">
        <f t="shared" si="296"/>
        <v>ค้างชำระ 1 - 30 วัน</v>
      </c>
      <c r="K3837" s="10">
        <f t="shared" si="297"/>
        <v>1</v>
      </c>
      <c r="L3837" t="str">
        <f t="shared" si="298"/>
        <v>ลูกหนี้ชั้นดี</v>
      </c>
    </row>
    <row r="3838" spans="1:12" x14ac:dyDescent="0.2">
      <c r="A3838" t="s">
        <v>957</v>
      </c>
      <c r="B3838" t="s">
        <v>18</v>
      </c>
      <c r="C3838">
        <v>7</v>
      </c>
      <c r="D3838">
        <v>1226030005962</v>
      </c>
      <c r="E3838" s="1">
        <v>46092</v>
      </c>
      <c r="F3838" s="1">
        <v>46100</v>
      </c>
      <c r="G3838">
        <v>1071</v>
      </c>
      <c r="H3838" s="1">
        <f t="shared" si="295"/>
        <v>46099</v>
      </c>
      <c r="I3838" s="5">
        <f t="shared" si="299"/>
        <v>46253</v>
      </c>
      <c r="J3838" s="9" t="str">
        <f t="shared" si="296"/>
        <v>ชำระตรงเวลา</v>
      </c>
      <c r="K3838" s="10">
        <f t="shared" si="297"/>
        <v>1</v>
      </c>
      <c r="L3838" t="str">
        <f t="shared" si="298"/>
        <v>ลูกหนี้ชั้นดี</v>
      </c>
    </row>
    <row r="3839" spans="1:12" x14ac:dyDescent="0.2">
      <c r="A3839" t="s">
        <v>1083</v>
      </c>
      <c r="B3839" t="s">
        <v>18</v>
      </c>
      <c r="C3839">
        <v>7</v>
      </c>
      <c r="D3839">
        <v>1226030006037</v>
      </c>
      <c r="E3839" s="1">
        <v>46092</v>
      </c>
      <c r="F3839" s="1">
        <v>46099</v>
      </c>
      <c r="G3839">
        <v>930</v>
      </c>
      <c r="H3839" s="1">
        <f t="shared" si="295"/>
        <v>46099</v>
      </c>
      <c r="I3839" s="5">
        <f t="shared" si="299"/>
        <v>46253</v>
      </c>
      <c r="J3839" s="9" t="str">
        <f t="shared" si="296"/>
        <v>ชำระตรงเวลา</v>
      </c>
      <c r="K3839" s="10">
        <f t="shared" si="297"/>
        <v>0</v>
      </c>
      <c r="L3839" t="str">
        <f t="shared" si="298"/>
        <v>ลูกหนี้ชั้นดี</v>
      </c>
    </row>
    <row r="3840" spans="1:12" x14ac:dyDescent="0.2">
      <c r="A3840" t="s">
        <v>1083</v>
      </c>
      <c r="B3840" t="s">
        <v>18</v>
      </c>
      <c r="C3840">
        <v>7</v>
      </c>
      <c r="D3840">
        <v>1226030006037</v>
      </c>
      <c r="E3840" s="1">
        <v>46092</v>
      </c>
      <c r="F3840" s="1">
        <v>46099</v>
      </c>
      <c r="G3840">
        <v>930</v>
      </c>
      <c r="H3840" s="1">
        <f t="shared" si="295"/>
        <v>46099</v>
      </c>
      <c r="I3840" s="5">
        <f t="shared" si="299"/>
        <v>46253</v>
      </c>
      <c r="J3840" s="9" t="str">
        <f t="shared" si="296"/>
        <v>ชำระตรงเวลา</v>
      </c>
      <c r="K3840" s="10">
        <f t="shared" si="297"/>
        <v>0</v>
      </c>
      <c r="L3840" t="str">
        <f t="shared" si="298"/>
        <v>ลูกหนี้ชั้นดี</v>
      </c>
    </row>
    <row r="3841" spans="1:12" x14ac:dyDescent="0.2">
      <c r="A3841" t="s">
        <v>1083</v>
      </c>
      <c r="B3841" t="s">
        <v>18</v>
      </c>
      <c r="C3841">
        <v>7</v>
      </c>
      <c r="D3841">
        <v>1226030006037</v>
      </c>
      <c r="E3841" s="1">
        <v>46092</v>
      </c>
      <c r="F3841" s="1">
        <v>46099</v>
      </c>
      <c r="G3841">
        <v>930</v>
      </c>
      <c r="H3841" s="1">
        <f t="shared" si="295"/>
        <v>46099</v>
      </c>
      <c r="I3841" s="5">
        <f t="shared" si="299"/>
        <v>46253</v>
      </c>
      <c r="J3841" s="9" t="str">
        <f t="shared" si="296"/>
        <v>ชำระตรงเวลา</v>
      </c>
      <c r="K3841" s="10">
        <f t="shared" si="297"/>
        <v>0</v>
      </c>
      <c r="L3841" t="str">
        <f t="shared" si="298"/>
        <v>ลูกหนี้ชั้นดี</v>
      </c>
    </row>
    <row r="3842" spans="1:12" x14ac:dyDescent="0.2">
      <c r="A3842" t="s">
        <v>270</v>
      </c>
      <c r="B3842" t="s">
        <v>18</v>
      </c>
      <c r="C3842">
        <v>7</v>
      </c>
      <c r="D3842">
        <v>1226030006068</v>
      </c>
      <c r="E3842" s="1">
        <v>46092</v>
      </c>
      <c r="F3842" s="1">
        <v>46092</v>
      </c>
      <c r="G3842">
        <v>220</v>
      </c>
      <c r="H3842" s="1">
        <f t="shared" ref="H3842:H3905" si="300">E3842+C3842</f>
        <v>46099</v>
      </c>
      <c r="I3842" s="5">
        <f t="shared" si="299"/>
        <v>46253</v>
      </c>
      <c r="J3842" s="9" t="str">
        <f t="shared" ref="J3842:J3905" si="301">IF(K3843&lt;=0, "ชำระตรงเวลา", IF(K3843&lt;=30, "ค้างชำระ 1 - 30 วัน", IF(K3843&lt;=60, "ค้างชำระ 31 - 60 วัน", IF(K3843&lt;=90, "ค้างชำระ 61 - 90 วัน", "ค้างชำระเกิน 90 วัน"))))</f>
        <v>ชำระตรงเวลา</v>
      </c>
      <c r="K3842" s="10">
        <f t="shared" ref="K3842:K3905" si="302">IF(OR(F3842="",F3842="(ว่าง)"), MAX(0,I3841-H3842), MAX(0,F3842-H3842))</f>
        <v>0</v>
      </c>
      <c r="L3842" t="str">
        <f t="shared" ref="L3842:L3905" si="303">IF(K3842&lt;=30, "ลูกหนี้ชั้นดี", IF(K3842&lt;=90, "ลูกหนี้เฝ้าติดตาม", "ลูกหนี้ด้อยคุณภาพ (NPL)"))</f>
        <v>ลูกหนี้ชั้นดี</v>
      </c>
    </row>
    <row r="3843" spans="1:12" x14ac:dyDescent="0.2">
      <c r="A3843" t="s">
        <v>147</v>
      </c>
      <c r="B3843" t="s">
        <v>18</v>
      </c>
      <c r="C3843">
        <v>7</v>
      </c>
      <c r="D3843">
        <v>1226030006136</v>
      </c>
      <c r="E3843" s="1">
        <v>46092</v>
      </c>
      <c r="F3843" s="1">
        <v>46099</v>
      </c>
      <c r="G3843">
        <v>1210</v>
      </c>
      <c r="H3843" s="1">
        <f t="shared" si="300"/>
        <v>46099</v>
      </c>
      <c r="I3843" s="5">
        <f t="shared" si="299"/>
        <v>46253</v>
      </c>
      <c r="J3843" s="9" t="str">
        <f t="shared" si="301"/>
        <v>ชำระตรงเวลา</v>
      </c>
      <c r="K3843" s="10">
        <f t="shared" si="302"/>
        <v>0</v>
      </c>
      <c r="L3843" t="str">
        <f t="shared" si="303"/>
        <v>ลูกหนี้ชั้นดี</v>
      </c>
    </row>
    <row r="3844" spans="1:12" x14ac:dyDescent="0.2">
      <c r="A3844" t="s">
        <v>2006</v>
      </c>
      <c r="B3844" t="s">
        <v>18</v>
      </c>
      <c r="C3844">
        <v>7</v>
      </c>
      <c r="D3844">
        <v>1226030006167</v>
      </c>
      <c r="E3844" s="1">
        <v>46092</v>
      </c>
      <c r="F3844" s="1">
        <v>46098</v>
      </c>
      <c r="G3844">
        <v>8398</v>
      </c>
      <c r="H3844" s="1">
        <f t="shared" si="300"/>
        <v>46099</v>
      </c>
      <c r="I3844" s="5">
        <f t="shared" ref="I3844:I3907" si="304">I3843</f>
        <v>46253</v>
      </c>
      <c r="J3844" s="9" t="str">
        <f t="shared" si="301"/>
        <v>ค้างชำระ 1 - 30 วัน</v>
      </c>
      <c r="K3844" s="10">
        <f t="shared" si="302"/>
        <v>0</v>
      </c>
      <c r="L3844" t="str">
        <f t="shared" si="303"/>
        <v>ลูกหนี้ชั้นดี</v>
      </c>
    </row>
    <row r="3845" spans="1:12" x14ac:dyDescent="0.2">
      <c r="A3845" t="s">
        <v>1085</v>
      </c>
      <c r="B3845" t="s">
        <v>18</v>
      </c>
      <c r="C3845">
        <v>7</v>
      </c>
      <c r="D3845">
        <v>1226030006808</v>
      </c>
      <c r="E3845" s="1">
        <v>46093</v>
      </c>
      <c r="F3845" s="1">
        <v>46104</v>
      </c>
      <c r="G3845">
        <v>3435</v>
      </c>
      <c r="H3845" s="1">
        <f t="shared" si="300"/>
        <v>46100</v>
      </c>
      <c r="I3845" s="5">
        <f t="shared" si="304"/>
        <v>46253</v>
      </c>
      <c r="J3845" s="9" t="str">
        <f t="shared" si="301"/>
        <v>ค้างชำระ 1 - 30 วัน</v>
      </c>
      <c r="K3845" s="10">
        <f t="shared" si="302"/>
        <v>4</v>
      </c>
      <c r="L3845" t="str">
        <f t="shared" si="303"/>
        <v>ลูกหนี้ชั้นดี</v>
      </c>
    </row>
    <row r="3846" spans="1:12" x14ac:dyDescent="0.2">
      <c r="A3846" t="s">
        <v>1085</v>
      </c>
      <c r="B3846" t="s">
        <v>18</v>
      </c>
      <c r="C3846">
        <v>7</v>
      </c>
      <c r="D3846">
        <v>1226030006808</v>
      </c>
      <c r="E3846" s="1">
        <v>46093</v>
      </c>
      <c r="F3846" s="1">
        <v>46104</v>
      </c>
      <c r="G3846">
        <v>3435</v>
      </c>
      <c r="H3846" s="1">
        <f t="shared" si="300"/>
        <v>46100</v>
      </c>
      <c r="I3846" s="5">
        <f t="shared" si="304"/>
        <v>46253</v>
      </c>
      <c r="J3846" s="9" t="str">
        <f t="shared" si="301"/>
        <v>ชำระตรงเวลา</v>
      </c>
      <c r="K3846" s="10">
        <f t="shared" si="302"/>
        <v>4</v>
      </c>
      <c r="L3846" t="str">
        <f t="shared" si="303"/>
        <v>ลูกหนี้ชั้นดี</v>
      </c>
    </row>
    <row r="3847" spans="1:12" x14ac:dyDescent="0.2">
      <c r="A3847" t="s">
        <v>274</v>
      </c>
      <c r="B3847" t="s">
        <v>18</v>
      </c>
      <c r="C3847">
        <v>7</v>
      </c>
      <c r="D3847">
        <v>1226030006815</v>
      </c>
      <c r="E3847" s="1">
        <v>46093</v>
      </c>
      <c r="F3847" s="1">
        <v>46098</v>
      </c>
      <c r="G3847">
        <v>100</v>
      </c>
      <c r="H3847" s="1">
        <f t="shared" si="300"/>
        <v>46100</v>
      </c>
      <c r="I3847" s="5">
        <f t="shared" si="304"/>
        <v>46253</v>
      </c>
      <c r="J3847" s="9" t="str">
        <f t="shared" si="301"/>
        <v>ค้างชำระ 1 - 30 วัน</v>
      </c>
      <c r="K3847" s="10">
        <f t="shared" si="302"/>
        <v>0</v>
      </c>
      <c r="L3847" t="str">
        <f t="shared" si="303"/>
        <v>ลูกหนี้ชั้นดี</v>
      </c>
    </row>
    <row r="3848" spans="1:12" x14ac:dyDescent="0.2">
      <c r="A3848" t="s">
        <v>275</v>
      </c>
      <c r="B3848" t="s">
        <v>18</v>
      </c>
      <c r="C3848">
        <v>7</v>
      </c>
      <c r="D3848">
        <v>1226030006822</v>
      </c>
      <c r="E3848" s="1">
        <v>46093</v>
      </c>
      <c r="F3848" s="1">
        <v>46101</v>
      </c>
      <c r="G3848">
        <v>1370</v>
      </c>
      <c r="H3848" s="1">
        <f t="shared" si="300"/>
        <v>46100</v>
      </c>
      <c r="I3848" s="5">
        <f t="shared" si="304"/>
        <v>46253</v>
      </c>
      <c r="J3848" s="9" t="str">
        <f t="shared" si="301"/>
        <v>ค้างชำระ 1 - 30 วัน</v>
      </c>
      <c r="K3848" s="10">
        <f t="shared" si="302"/>
        <v>1</v>
      </c>
      <c r="L3848" t="str">
        <f t="shared" si="303"/>
        <v>ลูกหนี้ชั้นดี</v>
      </c>
    </row>
    <row r="3849" spans="1:12" x14ac:dyDescent="0.2">
      <c r="A3849" t="s">
        <v>275</v>
      </c>
      <c r="B3849" t="s">
        <v>18</v>
      </c>
      <c r="C3849">
        <v>7</v>
      </c>
      <c r="D3849">
        <v>1226030006822</v>
      </c>
      <c r="E3849" s="1">
        <v>46093</v>
      </c>
      <c r="F3849" s="1">
        <v>46101</v>
      </c>
      <c r="G3849">
        <v>1370</v>
      </c>
      <c r="H3849" s="1">
        <f t="shared" si="300"/>
        <v>46100</v>
      </c>
      <c r="I3849" s="5">
        <f t="shared" si="304"/>
        <v>46253</v>
      </c>
      <c r="J3849" s="9" t="str">
        <f t="shared" si="301"/>
        <v>ค้างชำระ 1 - 30 วัน</v>
      </c>
      <c r="K3849" s="10">
        <f t="shared" si="302"/>
        <v>1</v>
      </c>
      <c r="L3849" t="str">
        <f t="shared" si="303"/>
        <v>ลูกหนี้ชั้นดี</v>
      </c>
    </row>
    <row r="3850" spans="1:12" x14ac:dyDescent="0.2">
      <c r="A3850" t="s">
        <v>275</v>
      </c>
      <c r="B3850" t="s">
        <v>18</v>
      </c>
      <c r="C3850">
        <v>7</v>
      </c>
      <c r="D3850">
        <v>1226030006822</v>
      </c>
      <c r="E3850" s="1">
        <v>46093</v>
      </c>
      <c r="F3850" s="1">
        <v>46101</v>
      </c>
      <c r="G3850">
        <v>1370</v>
      </c>
      <c r="H3850" s="1">
        <f t="shared" si="300"/>
        <v>46100</v>
      </c>
      <c r="I3850" s="5">
        <f t="shared" si="304"/>
        <v>46253</v>
      </c>
      <c r="J3850" s="9" t="str">
        <f t="shared" si="301"/>
        <v>ค้างชำระ 1 - 30 วัน</v>
      </c>
      <c r="K3850" s="10">
        <f t="shared" si="302"/>
        <v>1</v>
      </c>
      <c r="L3850" t="str">
        <f t="shared" si="303"/>
        <v>ลูกหนี้ชั้นดี</v>
      </c>
    </row>
    <row r="3851" spans="1:12" x14ac:dyDescent="0.2">
      <c r="A3851" t="s">
        <v>275</v>
      </c>
      <c r="B3851" t="s">
        <v>18</v>
      </c>
      <c r="C3851">
        <v>7</v>
      </c>
      <c r="D3851">
        <v>1226030006822</v>
      </c>
      <c r="E3851" s="1">
        <v>46093</v>
      </c>
      <c r="F3851" s="1">
        <v>46101</v>
      </c>
      <c r="G3851">
        <v>1370</v>
      </c>
      <c r="H3851" s="1">
        <f t="shared" si="300"/>
        <v>46100</v>
      </c>
      <c r="I3851" s="5">
        <f t="shared" si="304"/>
        <v>46253</v>
      </c>
      <c r="J3851" s="9" t="str">
        <f t="shared" si="301"/>
        <v>ค้างชำระ 1 - 30 วัน</v>
      </c>
      <c r="K3851" s="10">
        <f t="shared" si="302"/>
        <v>1</v>
      </c>
      <c r="L3851" t="str">
        <f t="shared" si="303"/>
        <v>ลูกหนี้ชั้นดี</v>
      </c>
    </row>
    <row r="3852" spans="1:12" x14ac:dyDescent="0.2">
      <c r="A3852" t="s">
        <v>275</v>
      </c>
      <c r="B3852" t="s">
        <v>18</v>
      </c>
      <c r="C3852">
        <v>7</v>
      </c>
      <c r="D3852">
        <v>1226030006822</v>
      </c>
      <c r="E3852" s="1">
        <v>46093</v>
      </c>
      <c r="F3852" s="1">
        <v>46101</v>
      </c>
      <c r="G3852">
        <v>1370</v>
      </c>
      <c r="H3852" s="1">
        <f t="shared" si="300"/>
        <v>46100</v>
      </c>
      <c r="I3852" s="5">
        <f t="shared" si="304"/>
        <v>46253</v>
      </c>
      <c r="J3852" s="9" t="str">
        <f t="shared" si="301"/>
        <v>ค้างชำระ 1 - 30 วัน</v>
      </c>
      <c r="K3852" s="10">
        <f t="shared" si="302"/>
        <v>1</v>
      </c>
      <c r="L3852" t="str">
        <f t="shared" si="303"/>
        <v>ลูกหนี้ชั้นดี</v>
      </c>
    </row>
    <row r="3853" spans="1:12" x14ac:dyDescent="0.2">
      <c r="A3853" t="s">
        <v>275</v>
      </c>
      <c r="B3853" t="s">
        <v>18</v>
      </c>
      <c r="C3853">
        <v>7</v>
      </c>
      <c r="D3853">
        <v>1226030006822</v>
      </c>
      <c r="E3853" s="1">
        <v>46093</v>
      </c>
      <c r="F3853" s="1">
        <v>46101</v>
      </c>
      <c r="G3853">
        <v>1370</v>
      </c>
      <c r="H3853" s="1">
        <f t="shared" si="300"/>
        <v>46100</v>
      </c>
      <c r="I3853" s="5">
        <f t="shared" si="304"/>
        <v>46253</v>
      </c>
      <c r="J3853" s="9" t="str">
        <f t="shared" si="301"/>
        <v>ค้างชำระ 1 - 30 วัน</v>
      </c>
      <c r="K3853" s="10">
        <f t="shared" si="302"/>
        <v>1</v>
      </c>
      <c r="L3853" t="str">
        <f t="shared" si="303"/>
        <v>ลูกหนี้ชั้นดี</v>
      </c>
    </row>
    <row r="3854" spans="1:12" x14ac:dyDescent="0.2">
      <c r="A3854" t="s">
        <v>1086</v>
      </c>
      <c r="B3854" t="s">
        <v>18</v>
      </c>
      <c r="C3854">
        <v>7</v>
      </c>
      <c r="D3854">
        <v>1226030006839</v>
      </c>
      <c r="E3854" s="1">
        <v>46093</v>
      </c>
      <c r="F3854" s="1">
        <v>46101</v>
      </c>
      <c r="G3854">
        <v>1590</v>
      </c>
      <c r="H3854" s="1">
        <f t="shared" si="300"/>
        <v>46100</v>
      </c>
      <c r="I3854" s="5">
        <f t="shared" si="304"/>
        <v>46253</v>
      </c>
      <c r="J3854" s="9" t="str">
        <f t="shared" si="301"/>
        <v>ค้างชำระ 1 - 30 วัน</v>
      </c>
      <c r="K3854" s="10">
        <f t="shared" si="302"/>
        <v>1</v>
      </c>
      <c r="L3854" t="str">
        <f t="shared" si="303"/>
        <v>ลูกหนี้ชั้นดี</v>
      </c>
    </row>
    <row r="3855" spans="1:12" x14ac:dyDescent="0.2">
      <c r="A3855" t="s">
        <v>1086</v>
      </c>
      <c r="B3855" t="s">
        <v>18</v>
      </c>
      <c r="C3855">
        <v>7</v>
      </c>
      <c r="D3855">
        <v>1226030006839</v>
      </c>
      <c r="E3855" s="1">
        <v>46093</v>
      </c>
      <c r="F3855" s="1">
        <v>46101</v>
      </c>
      <c r="G3855">
        <v>1590</v>
      </c>
      <c r="H3855" s="1">
        <f t="shared" si="300"/>
        <v>46100</v>
      </c>
      <c r="I3855" s="5">
        <f t="shared" si="304"/>
        <v>46253</v>
      </c>
      <c r="J3855" s="9" t="str">
        <f t="shared" si="301"/>
        <v>ค้างชำระ 1 - 30 วัน</v>
      </c>
      <c r="K3855" s="10">
        <f t="shared" si="302"/>
        <v>1</v>
      </c>
      <c r="L3855" t="str">
        <f t="shared" si="303"/>
        <v>ลูกหนี้ชั้นดี</v>
      </c>
    </row>
    <row r="3856" spans="1:12" x14ac:dyDescent="0.2">
      <c r="A3856" t="s">
        <v>1086</v>
      </c>
      <c r="B3856" t="s">
        <v>18</v>
      </c>
      <c r="C3856">
        <v>7</v>
      </c>
      <c r="D3856">
        <v>1226030006839</v>
      </c>
      <c r="E3856" s="1">
        <v>46093</v>
      </c>
      <c r="F3856" s="1">
        <v>46101</v>
      </c>
      <c r="G3856">
        <v>1590</v>
      </c>
      <c r="H3856" s="1">
        <f t="shared" si="300"/>
        <v>46100</v>
      </c>
      <c r="I3856" s="5">
        <f t="shared" si="304"/>
        <v>46253</v>
      </c>
      <c r="J3856" s="9" t="str">
        <f t="shared" si="301"/>
        <v>ค้างชำระ 1 - 30 วัน</v>
      </c>
      <c r="K3856" s="10">
        <f t="shared" si="302"/>
        <v>1</v>
      </c>
      <c r="L3856" t="str">
        <f t="shared" si="303"/>
        <v>ลูกหนี้ชั้นดี</v>
      </c>
    </row>
    <row r="3857" spans="1:12" x14ac:dyDescent="0.2">
      <c r="A3857" t="s">
        <v>1086</v>
      </c>
      <c r="B3857" t="s">
        <v>18</v>
      </c>
      <c r="C3857">
        <v>7</v>
      </c>
      <c r="D3857">
        <v>1226030006839</v>
      </c>
      <c r="E3857" s="1">
        <v>46093</v>
      </c>
      <c r="F3857" s="1">
        <v>46101</v>
      </c>
      <c r="G3857">
        <v>1590</v>
      </c>
      <c r="H3857" s="1">
        <f t="shared" si="300"/>
        <v>46100</v>
      </c>
      <c r="I3857" s="5">
        <f t="shared" si="304"/>
        <v>46253</v>
      </c>
      <c r="J3857" s="9" t="str">
        <f t="shared" si="301"/>
        <v>ชำระตรงเวลา</v>
      </c>
      <c r="K3857" s="10">
        <f t="shared" si="302"/>
        <v>1</v>
      </c>
      <c r="L3857" t="str">
        <f t="shared" si="303"/>
        <v>ลูกหนี้ชั้นดี</v>
      </c>
    </row>
    <row r="3858" spans="1:12" x14ac:dyDescent="0.2">
      <c r="A3858" t="s">
        <v>2007</v>
      </c>
      <c r="B3858" t="s">
        <v>18</v>
      </c>
      <c r="C3858">
        <v>7</v>
      </c>
      <c r="D3858">
        <v>1226030006877</v>
      </c>
      <c r="E3858" s="1">
        <v>46093</v>
      </c>
      <c r="F3858" s="1">
        <v>46094</v>
      </c>
      <c r="G3858">
        <v>1555</v>
      </c>
      <c r="H3858" s="1">
        <f t="shared" si="300"/>
        <v>46100</v>
      </c>
      <c r="I3858" s="5">
        <f t="shared" si="304"/>
        <v>46253</v>
      </c>
      <c r="J3858" s="9" t="str">
        <f t="shared" si="301"/>
        <v>ค้างชำระ 1 - 30 วัน</v>
      </c>
      <c r="K3858" s="10">
        <f t="shared" si="302"/>
        <v>0</v>
      </c>
      <c r="L3858" t="str">
        <f t="shared" si="303"/>
        <v>ลูกหนี้ชั้นดี</v>
      </c>
    </row>
    <row r="3859" spans="1:12" x14ac:dyDescent="0.2">
      <c r="A3859" t="s">
        <v>2008</v>
      </c>
      <c r="B3859" t="s">
        <v>18</v>
      </c>
      <c r="C3859">
        <v>7</v>
      </c>
      <c r="D3859">
        <v>1226030006884</v>
      </c>
      <c r="E3859" s="1">
        <v>46093</v>
      </c>
      <c r="F3859" s="1">
        <v>46105</v>
      </c>
      <c r="G3859">
        <v>40</v>
      </c>
      <c r="H3859" s="1">
        <f t="shared" si="300"/>
        <v>46100</v>
      </c>
      <c r="I3859" s="5">
        <f t="shared" si="304"/>
        <v>46253</v>
      </c>
      <c r="J3859" s="9" t="str">
        <f t="shared" si="301"/>
        <v>ชำระตรงเวลา</v>
      </c>
      <c r="K3859" s="10">
        <f t="shared" si="302"/>
        <v>5</v>
      </c>
      <c r="L3859" t="str">
        <f t="shared" si="303"/>
        <v>ลูกหนี้ชั้นดี</v>
      </c>
    </row>
    <row r="3860" spans="1:12" x14ac:dyDescent="0.2">
      <c r="A3860" t="s">
        <v>1195</v>
      </c>
      <c r="B3860" t="s">
        <v>18</v>
      </c>
      <c r="C3860">
        <v>7</v>
      </c>
      <c r="D3860">
        <v>1226030006891</v>
      </c>
      <c r="E3860" s="1">
        <v>46093</v>
      </c>
      <c r="F3860" s="1">
        <v>46093</v>
      </c>
      <c r="G3860">
        <v>600</v>
      </c>
      <c r="H3860" s="1">
        <f t="shared" si="300"/>
        <v>46100</v>
      </c>
      <c r="I3860" s="5">
        <f t="shared" si="304"/>
        <v>46253</v>
      </c>
      <c r="J3860" s="9" t="str">
        <f t="shared" si="301"/>
        <v>ชำระตรงเวลา</v>
      </c>
      <c r="K3860" s="10">
        <f t="shared" si="302"/>
        <v>0</v>
      </c>
      <c r="L3860" t="str">
        <f t="shared" si="303"/>
        <v>ลูกหนี้ชั้นดี</v>
      </c>
    </row>
    <row r="3861" spans="1:12" x14ac:dyDescent="0.2">
      <c r="A3861" t="s">
        <v>2009</v>
      </c>
      <c r="B3861" t="s">
        <v>18</v>
      </c>
      <c r="C3861">
        <v>7</v>
      </c>
      <c r="D3861">
        <v>1226030006907</v>
      </c>
      <c r="E3861" s="1">
        <v>46093</v>
      </c>
      <c r="F3861" s="1">
        <v>46098</v>
      </c>
      <c r="G3861">
        <v>3410</v>
      </c>
      <c r="H3861" s="1">
        <f t="shared" si="300"/>
        <v>46100</v>
      </c>
      <c r="I3861" s="5">
        <f t="shared" si="304"/>
        <v>46253</v>
      </c>
      <c r="J3861" s="9" t="str">
        <f t="shared" si="301"/>
        <v>ชำระตรงเวลา</v>
      </c>
      <c r="K3861" s="10">
        <f t="shared" si="302"/>
        <v>0</v>
      </c>
      <c r="L3861" t="str">
        <f t="shared" si="303"/>
        <v>ลูกหนี้ชั้นดี</v>
      </c>
    </row>
    <row r="3862" spans="1:12" x14ac:dyDescent="0.2">
      <c r="A3862" t="s">
        <v>2010</v>
      </c>
      <c r="B3862" t="s">
        <v>13</v>
      </c>
      <c r="C3862">
        <v>7</v>
      </c>
      <c r="D3862">
        <v>1326030004726</v>
      </c>
      <c r="E3862" s="1">
        <v>46090</v>
      </c>
      <c r="F3862" s="1">
        <v>46091</v>
      </c>
      <c r="G3862">
        <v>1795</v>
      </c>
      <c r="H3862" s="1">
        <f t="shared" si="300"/>
        <v>46097</v>
      </c>
      <c r="I3862" s="5">
        <f t="shared" si="304"/>
        <v>46253</v>
      </c>
      <c r="J3862" s="9" t="str">
        <f t="shared" si="301"/>
        <v>ชำระตรงเวลา</v>
      </c>
      <c r="K3862" s="10">
        <f t="shared" si="302"/>
        <v>0</v>
      </c>
      <c r="L3862" t="str">
        <f t="shared" si="303"/>
        <v>ลูกหนี้ชั้นดี</v>
      </c>
    </row>
    <row r="3863" spans="1:12" x14ac:dyDescent="0.2">
      <c r="A3863" t="s">
        <v>2010</v>
      </c>
      <c r="B3863" t="s">
        <v>13</v>
      </c>
      <c r="C3863">
        <v>7</v>
      </c>
      <c r="D3863">
        <v>1326030004726</v>
      </c>
      <c r="E3863" s="1">
        <v>46090</v>
      </c>
      <c r="F3863" s="1">
        <v>46091</v>
      </c>
      <c r="G3863">
        <v>1795</v>
      </c>
      <c r="H3863" s="1">
        <f t="shared" si="300"/>
        <v>46097</v>
      </c>
      <c r="I3863" s="5">
        <f t="shared" si="304"/>
        <v>46253</v>
      </c>
      <c r="J3863" s="9" t="str">
        <f t="shared" si="301"/>
        <v>ชำระตรงเวลา</v>
      </c>
      <c r="K3863" s="10">
        <f t="shared" si="302"/>
        <v>0</v>
      </c>
      <c r="L3863" t="str">
        <f t="shared" si="303"/>
        <v>ลูกหนี้ชั้นดี</v>
      </c>
    </row>
    <row r="3864" spans="1:12" x14ac:dyDescent="0.2">
      <c r="A3864" t="s">
        <v>2011</v>
      </c>
      <c r="B3864" t="s">
        <v>13</v>
      </c>
      <c r="C3864">
        <v>7</v>
      </c>
      <c r="D3864">
        <v>1326030004733</v>
      </c>
      <c r="E3864" s="1">
        <v>46090</v>
      </c>
      <c r="F3864" s="1">
        <v>46091</v>
      </c>
      <c r="G3864">
        <v>1535</v>
      </c>
      <c r="H3864" s="1">
        <f t="shared" si="300"/>
        <v>46097</v>
      </c>
      <c r="I3864" s="5">
        <f t="shared" si="304"/>
        <v>46253</v>
      </c>
      <c r="J3864" s="9" t="str">
        <f t="shared" si="301"/>
        <v>ชำระตรงเวลา</v>
      </c>
      <c r="K3864" s="10">
        <f t="shared" si="302"/>
        <v>0</v>
      </c>
      <c r="L3864" t="str">
        <f t="shared" si="303"/>
        <v>ลูกหนี้ชั้นดี</v>
      </c>
    </row>
    <row r="3865" spans="1:12" x14ac:dyDescent="0.2">
      <c r="A3865" t="s">
        <v>2012</v>
      </c>
      <c r="B3865" t="s">
        <v>13</v>
      </c>
      <c r="C3865">
        <v>15</v>
      </c>
      <c r="D3865">
        <v>1326030004740</v>
      </c>
      <c r="E3865" s="1">
        <v>46090</v>
      </c>
      <c r="F3865" s="1">
        <v>46104</v>
      </c>
      <c r="G3865">
        <v>1683</v>
      </c>
      <c r="H3865" s="1">
        <f t="shared" si="300"/>
        <v>46105</v>
      </c>
      <c r="I3865" s="5">
        <f t="shared" si="304"/>
        <v>46253</v>
      </c>
      <c r="J3865" s="9" t="str">
        <f t="shared" si="301"/>
        <v>ชำระตรงเวลา</v>
      </c>
      <c r="K3865" s="10">
        <f t="shared" si="302"/>
        <v>0</v>
      </c>
      <c r="L3865" t="str">
        <f t="shared" si="303"/>
        <v>ลูกหนี้ชั้นดี</v>
      </c>
    </row>
    <row r="3866" spans="1:12" x14ac:dyDescent="0.2">
      <c r="A3866" t="s">
        <v>2012</v>
      </c>
      <c r="B3866" t="s">
        <v>13</v>
      </c>
      <c r="C3866">
        <v>15</v>
      </c>
      <c r="D3866">
        <v>1326030004740</v>
      </c>
      <c r="E3866" s="1">
        <v>46090</v>
      </c>
      <c r="F3866" s="1">
        <v>46104</v>
      </c>
      <c r="G3866">
        <v>1683</v>
      </c>
      <c r="H3866" s="1">
        <f t="shared" si="300"/>
        <v>46105</v>
      </c>
      <c r="I3866" s="5">
        <f t="shared" si="304"/>
        <v>46253</v>
      </c>
      <c r="J3866" s="9" t="str">
        <f t="shared" si="301"/>
        <v>ชำระตรงเวลา</v>
      </c>
      <c r="K3866" s="10">
        <f t="shared" si="302"/>
        <v>0</v>
      </c>
      <c r="L3866" t="str">
        <f t="shared" si="303"/>
        <v>ลูกหนี้ชั้นดี</v>
      </c>
    </row>
    <row r="3867" spans="1:12" x14ac:dyDescent="0.2">
      <c r="A3867" t="s">
        <v>2013</v>
      </c>
      <c r="B3867" t="s">
        <v>13</v>
      </c>
      <c r="C3867">
        <v>7</v>
      </c>
      <c r="D3867">
        <v>1326030005044</v>
      </c>
      <c r="E3867" s="1">
        <v>46090</v>
      </c>
      <c r="F3867" s="1">
        <v>46092</v>
      </c>
      <c r="G3867">
        <v>24020</v>
      </c>
      <c r="H3867" s="1">
        <f t="shared" si="300"/>
        <v>46097</v>
      </c>
      <c r="I3867" s="5">
        <f t="shared" si="304"/>
        <v>46253</v>
      </c>
      <c r="J3867" s="9" t="str">
        <f t="shared" si="301"/>
        <v>ชำระตรงเวลา</v>
      </c>
      <c r="K3867" s="10">
        <f t="shared" si="302"/>
        <v>0</v>
      </c>
      <c r="L3867" t="str">
        <f t="shared" si="303"/>
        <v>ลูกหนี้ชั้นดี</v>
      </c>
    </row>
    <row r="3868" spans="1:12" x14ac:dyDescent="0.2">
      <c r="A3868" t="s">
        <v>2013</v>
      </c>
      <c r="B3868" t="s">
        <v>13</v>
      </c>
      <c r="C3868">
        <v>7</v>
      </c>
      <c r="D3868">
        <v>1326030005044</v>
      </c>
      <c r="E3868" s="1">
        <v>46090</v>
      </c>
      <c r="F3868" s="1">
        <v>46092</v>
      </c>
      <c r="G3868">
        <v>24020</v>
      </c>
      <c r="H3868" s="1">
        <f t="shared" si="300"/>
        <v>46097</v>
      </c>
      <c r="I3868" s="5">
        <f t="shared" si="304"/>
        <v>46253</v>
      </c>
      <c r="J3868" s="9" t="str">
        <f t="shared" si="301"/>
        <v>ชำระตรงเวลา</v>
      </c>
      <c r="K3868" s="10">
        <f t="shared" si="302"/>
        <v>0</v>
      </c>
      <c r="L3868" t="str">
        <f t="shared" si="303"/>
        <v>ลูกหนี้ชั้นดี</v>
      </c>
    </row>
    <row r="3869" spans="1:12" x14ac:dyDescent="0.2">
      <c r="A3869" t="s">
        <v>2014</v>
      </c>
      <c r="B3869" t="s">
        <v>13</v>
      </c>
      <c r="C3869">
        <v>7</v>
      </c>
      <c r="D3869">
        <v>1326030005051</v>
      </c>
      <c r="E3869" s="1">
        <v>46090</v>
      </c>
      <c r="F3869" s="1">
        <v>46091</v>
      </c>
      <c r="G3869">
        <v>1170</v>
      </c>
      <c r="H3869" s="1">
        <f t="shared" si="300"/>
        <v>46097</v>
      </c>
      <c r="I3869" s="5">
        <f t="shared" si="304"/>
        <v>46253</v>
      </c>
      <c r="J3869" s="9" t="str">
        <f t="shared" si="301"/>
        <v>ชำระตรงเวลา</v>
      </c>
      <c r="K3869" s="10">
        <f t="shared" si="302"/>
        <v>0</v>
      </c>
      <c r="L3869" t="str">
        <f t="shared" si="303"/>
        <v>ลูกหนี้ชั้นดี</v>
      </c>
    </row>
    <row r="3870" spans="1:12" x14ac:dyDescent="0.2">
      <c r="A3870" t="s">
        <v>2014</v>
      </c>
      <c r="B3870" t="s">
        <v>13</v>
      </c>
      <c r="C3870">
        <v>7</v>
      </c>
      <c r="D3870">
        <v>1326030005051</v>
      </c>
      <c r="E3870" s="1">
        <v>46090</v>
      </c>
      <c r="F3870" s="1">
        <v>46091</v>
      </c>
      <c r="G3870">
        <v>1170</v>
      </c>
      <c r="H3870" s="1">
        <f t="shared" si="300"/>
        <v>46097</v>
      </c>
      <c r="I3870" s="5">
        <f t="shared" si="304"/>
        <v>46253</v>
      </c>
      <c r="J3870" s="9" t="str">
        <f t="shared" si="301"/>
        <v>ชำระตรงเวลา</v>
      </c>
      <c r="K3870" s="10">
        <f t="shared" si="302"/>
        <v>0</v>
      </c>
      <c r="L3870" t="str">
        <f t="shared" si="303"/>
        <v>ลูกหนี้ชั้นดี</v>
      </c>
    </row>
    <row r="3871" spans="1:12" x14ac:dyDescent="0.2">
      <c r="A3871" t="s">
        <v>2014</v>
      </c>
      <c r="B3871" t="s">
        <v>13</v>
      </c>
      <c r="C3871">
        <v>7</v>
      </c>
      <c r="D3871">
        <v>1326030005051</v>
      </c>
      <c r="E3871" s="1">
        <v>46090</v>
      </c>
      <c r="F3871" s="1">
        <v>46091</v>
      </c>
      <c r="G3871">
        <v>1170</v>
      </c>
      <c r="H3871" s="1">
        <f t="shared" si="300"/>
        <v>46097</v>
      </c>
      <c r="I3871" s="5">
        <f t="shared" si="304"/>
        <v>46253</v>
      </c>
      <c r="J3871" s="9" t="str">
        <f t="shared" si="301"/>
        <v>ชำระตรงเวลา</v>
      </c>
      <c r="K3871" s="10">
        <f t="shared" si="302"/>
        <v>0</v>
      </c>
      <c r="L3871" t="str">
        <f t="shared" si="303"/>
        <v>ลูกหนี้ชั้นดี</v>
      </c>
    </row>
    <row r="3872" spans="1:12" x14ac:dyDescent="0.2">
      <c r="A3872" t="s">
        <v>60</v>
      </c>
      <c r="B3872" t="s">
        <v>13</v>
      </c>
      <c r="C3872">
        <v>7</v>
      </c>
      <c r="D3872">
        <v>1326030005068</v>
      </c>
      <c r="E3872" s="1">
        <v>46090</v>
      </c>
      <c r="F3872" s="1">
        <v>46091</v>
      </c>
      <c r="G3872">
        <v>90</v>
      </c>
      <c r="H3872" s="1">
        <f t="shared" si="300"/>
        <v>46097</v>
      </c>
      <c r="I3872" s="5">
        <f t="shared" si="304"/>
        <v>46253</v>
      </c>
      <c r="J3872" s="9" t="str">
        <f t="shared" si="301"/>
        <v>ชำระตรงเวลา</v>
      </c>
      <c r="K3872" s="10">
        <f t="shared" si="302"/>
        <v>0</v>
      </c>
      <c r="L3872" t="str">
        <f t="shared" si="303"/>
        <v>ลูกหนี้ชั้นดี</v>
      </c>
    </row>
    <row r="3873" spans="1:12" x14ac:dyDescent="0.2">
      <c r="A3873" t="s">
        <v>60</v>
      </c>
      <c r="B3873" t="s">
        <v>13</v>
      </c>
      <c r="C3873">
        <v>7</v>
      </c>
      <c r="D3873">
        <v>1326030005068</v>
      </c>
      <c r="E3873" s="1">
        <v>46090</v>
      </c>
      <c r="F3873" s="1">
        <v>46091</v>
      </c>
      <c r="G3873">
        <v>90</v>
      </c>
      <c r="H3873" s="1">
        <f t="shared" si="300"/>
        <v>46097</v>
      </c>
      <c r="I3873" s="5">
        <f t="shared" si="304"/>
        <v>46253</v>
      </c>
      <c r="J3873" s="9" t="str">
        <f t="shared" si="301"/>
        <v>ชำระตรงเวลา</v>
      </c>
      <c r="K3873" s="10">
        <f t="shared" si="302"/>
        <v>0</v>
      </c>
      <c r="L3873" t="str">
        <f t="shared" si="303"/>
        <v>ลูกหนี้ชั้นดี</v>
      </c>
    </row>
    <row r="3874" spans="1:12" x14ac:dyDescent="0.2">
      <c r="A3874" t="s">
        <v>2015</v>
      </c>
      <c r="B3874" t="s">
        <v>13</v>
      </c>
      <c r="C3874">
        <v>7</v>
      </c>
      <c r="D3874">
        <v>1326030005075</v>
      </c>
      <c r="E3874" s="1">
        <v>46090</v>
      </c>
      <c r="F3874" s="1">
        <v>46091</v>
      </c>
      <c r="G3874">
        <v>4260</v>
      </c>
      <c r="H3874" s="1">
        <f t="shared" si="300"/>
        <v>46097</v>
      </c>
      <c r="I3874" s="5">
        <f t="shared" si="304"/>
        <v>46253</v>
      </c>
      <c r="J3874" s="9" t="str">
        <f t="shared" si="301"/>
        <v>ชำระตรงเวลา</v>
      </c>
      <c r="K3874" s="10">
        <f t="shared" si="302"/>
        <v>0</v>
      </c>
      <c r="L3874" t="str">
        <f t="shared" si="303"/>
        <v>ลูกหนี้ชั้นดี</v>
      </c>
    </row>
    <row r="3875" spans="1:12" x14ac:dyDescent="0.2">
      <c r="A3875" t="s">
        <v>2015</v>
      </c>
      <c r="B3875" t="s">
        <v>13</v>
      </c>
      <c r="C3875">
        <v>7</v>
      </c>
      <c r="D3875">
        <v>1326030005082</v>
      </c>
      <c r="E3875" s="1">
        <v>46090</v>
      </c>
      <c r="F3875" s="1">
        <v>46091</v>
      </c>
      <c r="G3875">
        <v>5600</v>
      </c>
      <c r="H3875" s="1">
        <f t="shared" si="300"/>
        <v>46097</v>
      </c>
      <c r="I3875" s="5">
        <f t="shared" si="304"/>
        <v>46253</v>
      </c>
      <c r="J3875" s="9" t="str">
        <f t="shared" si="301"/>
        <v>ค้างชำระ 1 - 30 วัน</v>
      </c>
      <c r="K3875" s="10">
        <f t="shared" si="302"/>
        <v>0</v>
      </c>
      <c r="L3875" t="str">
        <f t="shared" si="303"/>
        <v>ลูกหนี้ชั้นดี</v>
      </c>
    </row>
    <row r="3876" spans="1:12" x14ac:dyDescent="0.2">
      <c r="A3876" t="s">
        <v>279</v>
      </c>
      <c r="B3876" t="s">
        <v>13</v>
      </c>
      <c r="C3876">
        <v>7</v>
      </c>
      <c r="D3876">
        <v>1326030005099</v>
      </c>
      <c r="E3876" s="1">
        <v>46090</v>
      </c>
      <c r="F3876" s="1">
        <v>46098</v>
      </c>
      <c r="G3876">
        <v>580</v>
      </c>
      <c r="H3876" s="1">
        <f t="shared" si="300"/>
        <v>46097</v>
      </c>
      <c r="I3876" s="5">
        <f t="shared" si="304"/>
        <v>46253</v>
      </c>
      <c r="J3876" s="9" t="str">
        <f t="shared" si="301"/>
        <v>ชำระตรงเวลา</v>
      </c>
      <c r="K3876" s="10">
        <f t="shared" si="302"/>
        <v>1</v>
      </c>
      <c r="L3876" t="str">
        <f t="shared" si="303"/>
        <v>ลูกหนี้ชั้นดี</v>
      </c>
    </row>
    <row r="3877" spans="1:12" x14ac:dyDescent="0.2">
      <c r="A3877" t="s">
        <v>127</v>
      </c>
      <c r="B3877" t="s">
        <v>13</v>
      </c>
      <c r="C3877">
        <v>7</v>
      </c>
      <c r="D3877">
        <v>1326030005662</v>
      </c>
      <c r="E3877" s="1">
        <v>46091</v>
      </c>
      <c r="F3877" s="1">
        <v>46093</v>
      </c>
      <c r="G3877">
        <v>4415</v>
      </c>
      <c r="H3877" s="1">
        <f t="shared" si="300"/>
        <v>46098</v>
      </c>
      <c r="I3877" s="5">
        <f t="shared" si="304"/>
        <v>46253</v>
      </c>
      <c r="J3877" s="9" t="str">
        <f t="shared" si="301"/>
        <v>ค้างชำระ 1 - 30 วัน</v>
      </c>
      <c r="K3877" s="10">
        <f t="shared" si="302"/>
        <v>0</v>
      </c>
      <c r="L3877" t="str">
        <f t="shared" si="303"/>
        <v>ลูกหนี้ชั้นดี</v>
      </c>
    </row>
    <row r="3878" spans="1:12" x14ac:dyDescent="0.2">
      <c r="A3878" t="s">
        <v>2016</v>
      </c>
      <c r="B3878" t="s">
        <v>13</v>
      </c>
      <c r="C3878">
        <v>7</v>
      </c>
      <c r="D3878">
        <v>1326030005679</v>
      </c>
      <c r="E3878" s="1">
        <v>46091</v>
      </c>
      <c r="F3878" s="1">
        <v>46099</v>
      </c>
      <c r="G3878">
        <v>2410</v>
      </c>
      <c r="H3878" s="1">
        <f t="shared" si="300"/>
        <v>46098</v>
      </c>
      <c r="I3878" s="5">
        <f t="shared" si="304"/>
        <v>46253</v>
      </c>
      <c r="J3878" s="9" t="str">
        <f t="shared" si="301"/>
        <v>ชำระตรงเวลา</v>
      </c>
      <c r="K3878" s="10">
        <f t="shared" si="302"/>
        <v>1</v>
      </c>
      <c r="L3878" t="str">
        <f t="shared" si="303"/>
        <v>ลูกหนี้ชั้นดี</v>
      </c>
    </row>
    <row r="3879" spans="1:12" x14ac:dyDescent="0.2">
      <c r="A3879" t="s">
        <v>1946</v>
      </c>
      <c r="B3879" t="s">
        <v>13</v>
      </c>
      <c r="C3879">
        <v>7</v>
      </c>
      <c r="D3879">
        <v>1326030006652</v>
      </c>
      <c r="E3879" s="1">
        <v>46092</v>
      </c>
      <c r="F3879" s="1">
        <v>46093</v>
      </c>
      <c r="G3879">
        <v>8500</v>
      </c>
      <c r="H3879" s="1">
        <f t="shared" si="300"/>
        <v>46099</v>
      </c>
      <c r="I3879" s="5">
        <f t="shared" si="304"/>
        <v>46253</v>
      </c>
      <c r="J3879" s="9" t="str">
        <f t="shared" si="301"/>
        <v>ชำระตรงเวลา</v>
      </c>
      <c r="K3879" s="10">
        <f t="shared" si="302"/>
        <v>0</v>
      </c>
      <c r="L3879" t="str">
        <f t="shared" si="303"/>
        <v>ลูกหนี้ชั้นดี</v>
      </c>
    </row>
    <row r="3880" spans="1:12" x14ac:dyDescent="0.2">
      <c r="A3880" t="s">
        <v>2017</v>
      </c>
      <c r="B3880" t="s">
        <v>13</v>
      </c>
      <c r="C3880">
        <v>7</v>
      </c>
      <c r="D3880">
        <v>1326030006669</v>
      </c>
      <c r="E3880" s="1">
        <v>46092</v>
      </c>
      <c r="F3880" s="1">
        <v>46093</v>
      </c>
      <c r="G3880">
        <v>3720</v>
      </c>
      <c r="H3880" s="1">
        <f t="shared" si="300"/>
        <v>46099</v>
      </c>
      <c r="I3880" s="5">
        <f t="shared" si="304"/>
        <v>46253</v>
      </c>
      <c r="J3880" s="9" t="str">
        <f t="shared" si="301"/>
        <v>ชำระตรงเวลา</v>
      </c>
      <c r="K3880" s="10">
        <f t="shared" si="302"/>
        <v>0</v>
      </c>
      <c r="L3880" t="str">
        <f t="shared" si="303"/>
        <v>ลูกหนี้ชั้นดี</v>
      </c>
    </row>
    <row r="3881" spans="1:12" x14ac:dyDescent="0.2">
      <c r="A3881" t="s">
        <v>1272</v>
      </c>
      <c r="B3881" t="s">
        <v>13</v>
      </c>
      <c r="C3881">
        <v>7</v>
      </c>
      <c r="D3881">
        <v>1326030006676</v>
      </c>
      <c r="E3881" s="1">
        <v>46092</v>
      </c>
      <c r="F3881" s="1">
        <v>46093</v>
      </c>
      <c r="G3881">
        <v>60</v>
      </c>
      <c r="H3881" s="1">
        <f t="shared" si="300"/>
        <v>46099</v>
      </c>
      <c r="I3881" s="5">
        <f t="shared" si="304"/>
        <v>46253</v>
      </c>
      <c r="J3881" s="9" t="str">
        <f t="shared" si="301"/>
        <v>ค้างชำระ 1 - 30 วัน</v>
      </c>
      <c r="K3881" s="10">
        <f t="shared" si="302"/>
        <v>0</v>
      </c>
      <c r="L3881" t="str">
        <f t="shared" si="303"/>
        <v>ลูกหนี้ชั้นดี</v>
      </c>
    </row>
    <row r="3882" spans="1:12" x14ac:dyDescent="0.2">
      <c r="A3882" t="s">
        <v>2018</v>
      </c>
      <c r="B3882" t="s">
        <v>311</v>
      </c>
      <c r="C3882">
        <v>7</v>
      </c>
      <c r="D3882">
        <v>1426030014449</v>
      </c>
      <c r="E3882" s="1">
        <v>46111</v>
      </c>
      <c r="F3882" s="1">
        <v>46119</v>
      </c>
      <c r="G3882">
        <v>1150</v>
      </c>
      <c r="H3882" s="1">
        <f t="shared" si="300"/>
        <v>46118</v>
      </c>
      <c r="I3882" s="5">
        <f t="shared" si="304"/>
        <v>46253</v>
      </c>
      <c r="J3882" s="9" t="str">
        <f t="shared" si="301"/>
        <v>ค้างชำระ 1 - 30 วัน</v>
      </c>
      <c r="K3882" s="10">
        <f t="shared" si="302"/>
        <v>1</v>
      </c>
      <c r="L3882" t="str">
        <f t="shared" si="303"/>
        <v>ลูกหนี้ชั้นดี</v>
      </c>
    </row>
    <row r="3883" spans="1:12" x14ac:dyDescent="0.2">
      <c r="A3883" t="s">
        <v>2019</v>
      </c>
      <c r="B3883" t="s">
        <v>311</v>
      </c>
      <c r="C3883">
        <v>7</v>
      </c>
      <c r="D3883">
        <v>1426030014494</v>
      </c>
      <c r="E3883" s="1">
        <v>46111</v>
      </c>
      <c r="F3883" s="1">
        <v>46119</v>
      </c>
      <c r="G3883">
        <v>2220</v>
      </c>
      <c r="H3883" s="1">
        <f t="shared" si="300"/>
        <v>46118</v>
      </c>
      <c r="I3883" s="5">
        <f t="shared" si="304"/>
        <v>46253</v>
      </c>
      <c r="J3883" s="9" t="str">
        <f t="shared" si="301"/>
        <v>ค้างชำระ 1 - 30 วัน</v>
      </c>
      <c r="K3883" s="10">
        <f t="shared" si="302"/>
        <v>1</v>
      </c>
      <c r="L3883" t="str">
        <f t="shared" si="303"/>
        <v>ลูกหนี้ชั้นดี</v>
      </c>
    </row>
    <row r="3884" spans="1:12" x14ac:dyDescent="0.2">
      <c r="A3884" t="s">
        <v>2020</v>
      </c>
      <c r="B3884" t="s">
        <v>311</v>
      </c>
      <c r="C3884">
        <v>7</v>
      </c>
      <c r="D3884">
        <v>1426030014609</v>
      </c>
      <c r="E3884" s="1">
        <v>46111</v>
      </c>
      <c r="F3884" s="1">
        <v>46119</v>
      </c>
      <c r="G3884">
        <v>30850</v>
      </c>
      <c r="H3884" s="1">
        <f t="shared" si="300"/>
        <v>46118</v>
      </c>
      <c r="I3884" s="5">
        <f t="shared" si="304"/>
        <v>46253</v>
      </c>
      <c r="J3884" s="9" t="str">
        <f t="shared" si="301"/>
        <v>ค้างชำระ 1 - 30 วัน</v>
      </c>
      <c r="K3884" s="10">
        <f t="shared" si="302"/>
        <v>1</v>
      </c>
      <c r="L3884" t="str">
        <f t="shared" si="303"/>
        <v>ลูกหนี้ชั้นดี</v>
      </c>
    </row>
    <row r="3885" spans="1:12" x14ac:dyDescent="0.2">
      <c r="A3885" t="s">
        <v>1968</v>
      </c>
      <c r="B3885" t="s">
        <v>311</v>
      </c>
      <c r="C3885">
        <v>7</v>
      </c>
      <c r="D3885">
        <v>1426030014630</v>
      </c>
      <c r="E3885" s="1">
        <v>46111</v>
      </c>
      <c r="F3885" s="1">
        <v>46136</v>
      </c>
      <c r="G3885">
        <v>107500</v>
      </c>
      <c r="H3885" s="1">
        <f t="shared" si="300"/>
        <v>46118</v>
      </c>
      <c r="I3885" s="5">
        <f t="shared" si="304"/>
        <v>46253</v>
      </c>
      <c r="J3885" s="9" t="str">
        <f t="shared" si="301"/>
        <v>ค้างชำระ 1 - 30 วัน</v>
      </c>
      <c r="K3885" s="10">
        <f t="shared" si="302"/>
        <v>18</v>
      </c>
      <c r="L3885" t="str">
        <f t="shared" si="303"/>
        <v>ลูกหนี้ชั้นดี</v>
      </c>
    </row>
    <row r="3886" spans="1:12" x14ac:dyDescent="0.2">
      <c r="A3886" t="s">
        <v>1968</v>
      </c>
      <c r="B3886" t="s">
        <v>311</v>
      </c>
      <c r="C3886">
        <v>7</v>
      </c>
      <c r="D3886">
        <v>1426030014630</v>
      </c>
      <c r="E3886" s="1">
        <v>46111</v>
      </c>
      <c r="F3886" s="1">
        <v>46136</v>
      </c>
      <c r="G3886">
        <v>107500</v>
      </c>
      <c r="H3886" s="1">
        <f t="shared" si="300"/>
        <v>46118</v>
      </c>
      <c r="I3886" s="5">
        <f t="shared" si="304"/>
        <v>46253</v>
      </c>
      <c r="J3886" s="9" t="str">
        <f t="shared" si="301"/>
        <v>ค้างชำระ 1 - 30 วัน</v>
      </c>
      <c r="K3886" s="10">
        <f t="shared" si="302"/>
        <v>18</v>
      </c>
      <c r="L3886" t="str">
        <f t="shared" si="303"/>
        <v>ลูกหนี้ชั้นดี</v>
      </c>
    </row>
    <row r="3887" spans="1:12" x14ac:dyDescent="0.2">
      <c r="A3887" t="s">
        <v>810</v>
      </c>
      <c r="B3887" t="s">
        <v>311</v>
      </c>
      <c r="C3887">
        <v>7</v>
      </c>
      <c r="D3887">
        <v>1426030014685</v>
      </c>
      <c r="E3887" s="1">
        <v>46111</v>
      </c>
      <c r="F3887" s="1">
        <v>46121</v>
      </c>
      <c r="G3887">
        <v>7460</v>
      </c>
      <c r="H3887" s="1">
        <f t="shared" si="300"/>
        <v>46118</v>
      </c>
      <c r="I3887" s="5">
        <f t="shared" si="304"/>
        <v>46253</v>
      </c>
      <c r="J3887" s="9" t="str">
        <f t="shared" si="301"/>
        <v>ค้างชำระ 1 - 30 วัน</v>
      </c>
      <c r="K3887" s="10">
        <f t="shared" si="302"/>
        <v>3</v>
      </c>
      <c r="L3887" t="str">
        <f t="shared" si="303"/>
        <v>ลูกหนี้ชั้นดี</v>
      </c>
    </row>
    <row r="3888" spans="1:12" x14ac:dyDescent="0.2">
      <c r="A3888" t="s">
        <v>1285</v>
      </c>
      <c r="B3888" t="s">
        <v>311</v>
      </c>
      <c r="C3888">
        <v>7</v>
      </c>
      <c r="D3888">
        <v>1426030014746</v>
      </c>
      <c r="E3888" s="1">
        <v>46111</v>
      </c>
      <c r="F3888" s="1">
        <v>46123</v>
      </c>
      <c r="G3888">
        <v>19380</v>
      </c>
      <c r="H3888" s="1">
        <f t="shared" si="300"/>
        <v>46118</v>
      </c>
      <c r="I3888" s="5">
        <f t="shared" si="304"/>
        <v>46253</v>
      </c>
      <c r="J3888" s="9" t="str">
        <f t="shared" si="301"/>
        <v>ค้างชำระ 1 - 30 วัน</v>
      </c>
      <c r="K3888" s="10">
        <f t="shared" si="302"/>
        <v>5</v>
      </c>
      <c r="L3888" t="str">
        <f t="shared" si="303"/>
        <v>ลูกหนี้ชั้นดี</v>
      </c>
    </row>
    <row r="3889" spans="1:12" x14ac:dyDescent="0.2">
      <c r="A3889" t="s">
        <v>1601</v>
      </c>
      <c r="B3889" t="s">
        <v>311</v>
      </c>
      <c r="C3889">
        <v>7</v>
      </c>
      <c r="D3889">
        <v>1426030014753</v>
      </c>
      <c r="E3889" s="1">
        <v>46111</v>
      </c>
      <c r="F3889" s="1">
        <v>46121</v>
      </c>
      <c r="G3889">
        <v>8340</v>
      </c>
      <c r="H3889" s="1">
        <f t="shared" si="300"/>
        <v>46118</v>
      </c>
      <c r="I3889" s="5">
        <f t="shared" si="304"/>
        <v>46253</v>
      </c>
      <c r="J3889" s="9" t="str">
        <f t="shared" si="301"/>
        <v>ค้างชำระ 1 - 30 วัน</v>
      </c>
      <c r="K3889" s="10">
        <f t="shared" si="302"/>
        <v>3</v>
      </c>
      <c r="L3889" t="str">
        <f t="shared" si="303"/>
        <v>ลูกหนี้ชั้นดี</v>
      </c>
    </row>
    <row r="3890" spans="1:12" x14ac:dyDescent="0.2">
      <c r="A3890" t="s">
        <v>2021</v>
      </c>
      <c r="B3890" t="s">
        <v>311</v>
      </c>
      <c r="C3890">
        <v>7</v>
      </c>
      <c r="D3890">
        <v>1426030014760</v>
      </c>
      <c r="E3890" s="1">
        <v>46111</v>
      </c>
      <c r="F3890" s="1">
        <v>46129</v>
      </c>
      <c r="G3890">
        <v>24570</v>
      </c>
      <c r="H3890" s="1">
        <f t="shared" si="300"/>
        <v>46118</v>
      </c>
      <c r="I3890" s="5">
        <f t="shared" si="304"/>
        <v>46253</v>
      </c>
      <c r="J3890" s="9" t="str">
        <f t="shared" si="301"/>
        <v>ค้างชำระ 1 - 30 วัน</v>
      </c>
      <c r="K3890" s="10">
        <f t="shared" si="302"/>
        <v>11</v>
      </c>
      <c r="L3890" t="str">
        <f t="shared" si="303"/>
        <v>ลูกหนี้ชั้นดี</v>
      </c>
    </row>
    <row r="3891" spans="1:12" x14ac:dyDescent="0.2">
      <c r="A3891" t="s">
        <v>2021</v>
      </c>
      <c r="B3891" t="s">
        <v>311</v>
      </c>
      <c r="C3891">
        <v>7</v>
      </c>
      <c r="D3891">
        <v>1426030014760</v>
      </c>
      <c r="E3891" s="1">
        <v>46111</v>
      </c>
      <c r="F3891" s="1">
        <v>46129</v>
      </c>
      <c r="G3891">
        <v>24570</v>
      </c>
      <c r="H3891" s="1">
        <f t="shared" si="300"/>
        <v>46118</v>
      </c>
      <c r="I3891" s="5">
        <f t="shared" si="304"/>
        <v>46253</v>
      </c>
      <c r="J3891" s="9" t="str">
        <f t="shared" si="301"/>
        <v>ค้างชำระ 1 - 30 วัน</v>
      </c>
      <c r="K3891" s="10">
        <f t="shared" si="302"/>
        <v>11</v>
      </c>
      <c r="L3891" t="str">
        <f t="shared" si="303"/>
        <v>ลูกหนี้ชั้นดี</v>
      </c>
    </row>
    <row r="3892" spans="1:12" x14ac:dyDescent="0.2">
      <c r="A3892" t="s">
        <v>1580</v>
      </c>
      <c r="B3892" t="s">
        <v>311</v>
      </c>
      <c r="C3892">
        <v>7</v>
      </c>
      <c r="D3892">
        <v>1426030014777</v>
      </c>
      <c r="E3892" s="1">
        <v>46111</v>
      </c>
      <c r="F3892" s="1">
        <v>46121</v>
      </c>
      <c r="G3892">
        <v>15980</v>
      </c>
      <c r="H3892" s="1">
        <f t="shared" si="300"/>
        <v>46118</v>
      </c>
      <c r="I3892" s="5">
        <f t="shared" si="304"/>
        <v>46253</v>
      </c>
      <c r="J3892" s="9" t="str">
        <f t="shared" si="301"/>
        <v>ค้างชำระ 1 - 30 วัน</v>
      </c>
      <c r="K3892" s="10">
        <f t="shared" si="302"/>
        <v>3</v>
      </c>
      <c r="L3892" t="str">
        <f t="shared" si="303"/>
        <v>ลูกหนี้ชั้นดี</v>
      </c>
    </row>
    <row r="3893" spans="1:12" x14ac:dyDescent="0.2">
      <c r="A3893" t="s">
        <v>2022</v>
      </c>
      <c r="B3893" t="s">
        <v>311</v>
      </c>
      <c r="C3893">
        <v>7</v>
      </c>
      <c r="D3893">
        <v>1426030014814</v>
      </c>
      <c r="E3893" s="1">
        <v>46111</v>
      </c>
      <c r="F3893" s="1">
        <v>46122</v>
      </c>
      <c r="G3893">
        <v>4795</v>
      </c>
      <c r="H3893" s="1">
        <f t="shared" si="300"/>
        <v>46118</v>
      </c>
      <c r="I3893" s="5">
        <f t="shared" si="304"/>
        <v>46253</v>
      </c>
      <c r="J3893" s="9" t="str">
        <f t="shared" si="301"/>
        <v>ค้างชำระ 1 - 30 วัน</v>
      </c>
      <c r="K3893" s="10">
        <f t="shared" si="302"/>
        <v>4</v>
      </c>
      <c r="L3893" t="str">
        <f t="shared" si="303"/>
        <v>ลูกหนี้ชั้นดี</v>
      </c>
    </row>
    <row r="3894" spans="1:12" x14ac:dyDescent="0.2">
      <c r="A3894" t="s">
        <v>1279</v>
      </c>
      <c r="B3894" t="s">
        <v>311</v>
      </c>
      <c r="C3894">
        <v>7</v>
      </c>
      <c r="D3894">
        <v>1426030014821</v>
      </c>
      <c r="E3894" s="1">
        <v>46111</v>
      </c>
      <c r="F3894" s="1">
        <v>46121</v>
      </c>
      <c r="G3894">
        <v>670</v>
      </c>
      <c r="H3894" s="1">
        <f t="shared" si="300"/>
        <v>46118</v>
      </c>
      <c r="I3894" s="5">
        <f t="shared" si="304"/>
        <v>46253</v>
      </c>
      <c r="J3894" s="9" t="str">
        <f t="shared" si="301"/>
        <v>ค้างชำระ 1 - 30 วัน</v>
      </c>
      <c r="K3894" s="10">
        <f t="shared" si="302"/>
        <v>3</v>
      </c>
      <c r="L3894" t="str">
        <f t="shared" si="303"/>
        <v>ลูกหนี้ชั้นดี</v>
      </c>
    </row>
    <row r="3895" spans="1:12" x14ac:dyDescent="0.2">
      <c r="A3895" t="s">
        <v>1762</v>
      </c>
      <c r="B3895" t="s">
        <v>311</v>
      </c>
      <c r="C3895">
        <v>7</v>
      </c>
      <c r="D3895">
        <v>1426030014975</v>
      </c>
      <c r="E3895" s="1">
        <v>46111</v>
      </c>
      <c r="F3895" s="1">
        <v>46133</v>
      </c>
      <c r="G3895">
        <v>700</v>
      </c>
      <c r="H3895" s="1">
        <f t="shared" si="300"/>
        <v>46118</v>
      </c>
      <c r="I3895" s="5">
        <f t="shared" si="304"/>
        <v>46253</v>
      </c>
      <c r="J3895" s="9" t="str">
        <f t="shared" si="301"/>
        <v>ค้างชำระ 1 - 30 วัน</v>
      </c>
      <c r="K3895" s="10">
        <f t="shared" si="302"/>
        <v>15</v>
      </c>
      <c r="L3895" t="str">
        <f t="shared" si="303"/>
        <v>ลูกหนี้ชั้นดี</v>
      </c>
    </row>
    <row r="3896" spans="1:12" x14ac:dyDescent="0.2">
      <c r="A3896" t="s">
        <v>966</v>
      </c>
      <c r="B3896" t="s">
        <v>311</v>
      </c>
      <c r="C3896">
        <v>15</v>
      </c>
      <c r="D3896">
        <v>1426030015248</v>
      </c>
      <c r="E3896" s="1">
        <v>46112</v>
      </c>
      <c r="F3896" s="1">
        <v>46135</v>
      </c>
      <c r="G3896">
        <v>24645</v>
      </c>
      <c r="H3896" s="1">
        <f t="shared" si="300"/>
        <v>46127</v>
      </c>
      <c r="I3896" s="5">
        <f t="shared" si="304"/>
        <v>46253</v>
      </c>
      <c r="J3896" s="9" t="str">
        <f t="shared" si="301"/>
        <v>ค้างชำระ 1 - 30 วัน</v>
      </c>
      <c r="K3896" s="10">
        <f t="shared" si="302"/>
        <v>8</v>
      </c>
      <c r="L3896" t="str">
        <f t="shared" si="303"/>
        <v>ลูกหนี้ชั้นดี</v>
      </c>
    </row>
    <row r="3897" spans="1:12" x14ac:dyDescent="0.2">
      <c r="A3897" t="s">
        <v>966</v>
      </c>
      <c r="B3897" t="s">
        <v>311</v>
      </c>
      <c r="C3897">
        <v>15</v>
      </c>
      <c r="D3897">
        <v>1426030015248</v>
      </c>
      <c r="E3897" s="1">
        <v>46112</v>
      </c>
      <c r="F3897" s="1">
        <v>46135</v>
      </c>
      <c r="G3897">
        <v>24645</v>
      </c>
      <c r="H3897" s="1">
        <f t="shared" si="300"/>
        <v>46127</v>
      </c>
      <c r="I3897" s="5">
        <f t="shared" si="304"/>
        <v>46253</v>
      </c>
      <c r="J3897" s="9" t="str">
        <f t="shared" si="301"/>
        <v>ค้างชำระ 1 - 30 วัน</v>
      </c>
      <c r="K3897" s="10">
        <f t="shared" si="302"/>
        <v>8</v>
      </c>
      <c r="L3897" t="str">
        <f t="shared" si="303"/>
        <v>ลูกหนี้ชั้นดี</v>
      </c>
    </row>
    <row r="3898" spans="1:12" x14ac:dyDescent="0.2">
      <c r="A3898" t="s">
        <v>2023</v>
      </c>
      <c r="B3898" t="s">
        <v>311</v>
      </c>
      <c r="C3898">
        <v>15</v>
      </c>
      <c r="D3898">
        <v>1426030015255</v>
      </c>
      <c r="E3898" s="1">
        <v>46112</v>
      </c>
      <c r="F3898" s="1">
        <v>46146</v>
      </c>
      <c r="G3898">
        <v>5105</v>
      </c>
      <c r="H3898" s="1">
        <f t="shared" si="300"/>
        <v>46127</v>
      </c>
      <c r="I3898" s="5">
        <f t="shared" si="304"/>
        <v>46253</v>
      </c>
      <c r="J3898" s="9" t="str">
        <f t="shared" si="301"/>
        <v>ค้างชำระ 1 - 30 วัน</v>
      </c>
      <c r="K3898" s="10">
        <f t="shared" si="302"/>
        <v>19</v>
      </c>
      <c r="L3898" t="str">
        <f t="shared" si="303"/>
        <v>ลูกหนี้ชั้นดี</v>
      </c>
    </row>
    <row r="3899" spans="1:12" x14ac:dyDescent="0.2">
      <c r="A3899" t="s">
        <v>2023</v>
      </c>
      <c r="B3899" t="s">
        <v>311</v>
      </c>
      <c r="C3899">
        <v>15</v>
      </c>
      <c r="D3899">
        <v>1426030015255</v>
      </c>
      <c r="E3899" s="1">
        <v>46112</v>
      </c>
      <c r="F3899" s="1">
        <v>46146</v>
      </c>
      <c r="G3899">
        <v>5105</v>
      </c>
      <c r="H3899" s="1">
        <f t="shared" si="300"/>
        <v>46127</v>
      </c>
      <c r="I3899" s="5">
        <f t="shared" si="304"/>
        <v>46253</v>
      </c>
      <c r="J3899" s="9" t="str">
        <f t="shared" si="301"/>
        <v>ชำระตรงเวลา</v>
      </c>
      <c r="K3899" s="10">
        <f t="shared" si="302"/>
        <v>19</v>
      </c>
      <c r="L3899" t="str">
        <f t="shared" si="303"/>
        <v>ลูกหนี้ชั้นดี</v>
      </c>
    </row>
    <row r="3900" spans="1:12" x14ac:dyDescent="0.2">
      <c r="A3900" t="s">
        <v>937</v>
      </c>
      <c r="B3900" t="s">
        <v>311</v>
      </c>
      <c r="C3900">
        <v>15</v>
      </c>
      <c r="D3900">
        <v>1426030015262</v>
      </c>
      <c r="E3900" s="1">
        <v>46112</v>
      </c>
      <c r="F3900" s="1">
        <v>46121</v>
      </c>
      <c r="G3900">
        <v>2220</v>
      </c>
      <c r="H3900" s="1">
        <f t="shared" si="300"/>
        <v>46127</v>
      </c>
      <c r="I3900" s="5">
        <f t="shared" si="304"/>
        <v>46253</v>
      </c>
      <c r="J3900" s="9" t="str">
        <f t="shared" si="301"/>
        <v>ชำระตรงเวลา</v>
      </c>
      <c r="K3900" s="10">
        <f t="shared" si="302"/>
        <v>0</v>
      </c>
      <c r="L3900" t="str">
        <f t="shared" si="303"/>
        <v>ลูกหนี้ชั้นดี</v>
      </c>
    </row>
    <row r="3901" spans="1:12" x14ac:dyDescent="0.2">
      <c r="A3901" t="s">
        <v>937</v>
      </c>
      <c r="B3901" t="s">
        <v>311</v>
      </c>
      <c r="C3901">
        <v>15</v>
      </c>
      <c r="D3901">
        <v>1426030015262</v>
      </c>
      <c r="E3901" s="1">
        <v>46112</v>
      </c>
      <c r="F3901" s="1">
        <v>46121</v>
      </c>
      <c r="G3901">
        <v>2220</v>
      </c>
      <c r="H3901" s="1">
        <f t="shared" si="300"/>
        <v>46127</v>
      </c>
      <c r="I3901" s="5">
        <f t="shared" si="304"/>
        <v>46253</v>
      </c>
      <c r="J3901" s="9" t="str">
        <f t="shared" si="301"/>
        <v>ค้างชำระ 1 - 30 วัน</v>
      </c>
      <c r="K3901" s="10">
        <f t="shared" si="302"/>
        <v>0</v>
      </c>
      <c r="L3901" t="str">
        <f t="shared" si="303"/>
        <v>ลูกหนี้ชั้นดี</v>
      </c>
    </row>
    <row r="3902" spans="1:12" x14ac:dyDescent="0.2">
      <c r="A3902" t="s">
        <v>2024</v>
      </c>
      <c r="B3902" t="s">
        <v>311</v>
      </c>
      <c r="C3902">
        <v>15</v>
      </c>
      <c r="D3902">
        <v>1426030015828</v>
      </c>
      <c r="E3902" s="1">
        <v>46112</v>
      </c>
      <c r="F3902" s="1">
        <v>46129</v>
      </c>
      <c r="G3902">
        <v>21293</v>
      </c>
      <c r="H3902" s="1">
        <f t="shared" si="300"/>
        <v>46127</v>
      </c>
      <c r="I3902" s="5">
        <f t="shared" si="304"/>
        <v>46253</v>
      </c>
      <c r="J3902" s="9" t="str">
        <f t="shared" si="301"/>
        <v>ค้างชำระ 1 - 30 วัน</v>
      </c>
      <c r="K3902" s="10">
        <f t="shared" si="302"/>
        <v>2</v>
      </c>
      <c r="L3902" t="str">
        <f t="shared" si="303"/>
        <v>ลูกหนี้ชั้นดี</v>
      </c>
    </row>
    <row r="3903" spans="1:12" x14ac:dyDescent="0.2">
      <c r="A3903" t="s">
        <v>2025</v>
      </c>
      <c r="B3903" t="s">
        <v>311</v>
      </c>
      <c r="C3903">
        <v>15</v>
      </c>
      <c r="D3903">
        <v>1426030015866</v>
      </c>
      <c r="E3903" s="1">
        <v>46112</v>
      </c>
      <c r="F3903" s="1">
        <v>46129</v>
      </c>
      <c r="G3903">
        <v>12482</v>
      </c>
      <c r="H3903" s="1">
        <f t="shared" si="300"/>
        <v>46127</v>
      </c>
      <c r="I3903" s="5">
        <f t="shared" si="304"/>
        <v>46253</v>
      </c>
      <c r="J3903" s="9" t="str">
        <f t="shared" si="301"/>
        <v>ชำระตรงเวลา</v>
      </c>
      <c r="K3903" s="10">
        <f t="shared" si="302"/>
        <v>2</v>
      </c>
      <c r="L3903" t="str">
        <f t="shared" si="303"/>
        <v>ลูกหนี้ชั้นดี</v>
      </c>
    </row>
    <row r="3904" spans="1:12" x14ac:dyDescent="0.2">
      <c r="A3904" t="s">
        <v>1285</v>
      </c>
      <c r="B3904" t="s">
        <v>311</v>
      </c>
      <c r="C3904">
        <v>15</v>
      </c>
      <c r="D3904">
        <v>1426030015880</v>
      </c>
      <c r="E3904" s="1">
        <v>46112</v>
      </c>
      <c r="F3904" s="1">
        <v>46119</v>
      </c>
      <c r="G3904">
        <v>16880</v>
      </c>
      <c r="H3904" s="1">
        <f t="shared" si="300"/>
        <v>46127</v>
      </c>
      <c r="I3904" s="5">
        <f t="shared" si="304"/>
        <v>46253</v>
      </c>
      <c r="J3904" s="9" t="str">
        <f t="shared" si="301"/>
        <v>ค้างชำระ 1 - 30 วัน</v>
      </c>
      <c r="K3904" s="10">
        <f t="shared" si="302"/>
        <v>0</v>
      </c>
      <c r="L3904" t="str">
        <f t="shared" si="303"/>
        <v>ลูกหนี้ชั้นดี</v>
      </c>
    </row>
    <row r="3905" spans="1:12" x14ac:dyDescent="0.2">
      <c r="A3905" t="s">
        <v>1966</v>
      </c>
      <c r="B3905" t="s">
        <v>311</v>
      </c>
      <c r="C3905">
        <v>15</v>
      </c>
      <c r="D3905">
        <v>1426030015903</v>
      </c>
      <c r="E3905" s="1">
        <v>46112</v>
      </c>
      <c r="F3905" s="1">
        <v>46134</v>
      </c>
      <c r="G3905">
        <v>4020</v>
      </c>
      <c r="H3905" s="1">
        <f t="shared" si="300"/>
        <v>46127</v>
      </c>
      <c r="I3905" s="5">
        <f t="shared" si="304"/>
        <v>46253</v>
      </c>
      <c r="J3905" s="9" t="str">
        <f t="shared" si="301"/>
        <v>ชำระตรงเวลา</v>
      </c>
      <c r="K3905" s="10">
        <f t="shared" si="302"/>
        <v>7</v>
      </c>
      <c r="L3905" t="str">
        <f t="shared" si="303"/>
        <v>ลูกหนี้ชั้นดี</v>
      </c>
    </row>
    <row r="3906" spans="1:12" x14ac:dyDescent="0.2">
      <c r="A3906" t="s">
        <v>1080</v>
      </c>
      <c r="B3906" t="s">
        <v>8</v>
      </c>
      <c r="C3906">
        <v>7</v>
      </c>
      <c r="D3906">
        <v>1526030006595</v>
      </c>
      <c r="E3906" s="1">
        <v>46093</v>
      </c>
      <c r="F3906" s="1">
        <v>46098</v>
      </c>
      <c r="G3906">
        <v>4765</v>
      </c>
      <c r="H3906" s="1">
        <f t="shared" ref="H3906:H3969" si="305">E3906+C3906</f>
        <v>46100</v>
      </c>
      <c r="I3906" s="5">
        <f t="shared" si="304"/>
        <v>46253</v>
      </c>
      <c r="J3906" s="9" t="str">
        <f t="shared" ref="J3906:J3969" si="306">IF(K3907&lt;=0, "ชำระตรงเวลา", IF(K3907&lt;=30, "ค้างชำระ 1 - 30 วัน", IF(K3907&lt;=60, "ค้างชำระ 31 - 60 วัน", IF(K3907&lt;=90, "ค้างชำระ 61 - 90 วัน", "ค้างชำระเกิน 90 วัน"))))</f>
        <v>ชำระตรงเวลา</v>
      </c>
      <c r="K3906" s="10">
        <f t="shared" ref="K3906:K3969" si="307">IF(OR(F3906="",F3906="(ว่าง)"), MAX(0,I3905-H3906), MAX(0,F3906-H3906))</f>
        <v>0</v>
      </c>
      <c r="L3906" t="str">
        <f t="shared" ref="L3906:L3969" si="308">IF(K3906&lt;=30, "ลูกหนี้ชั้นดี", IF(K3906&lt;=90, "ลูกหนี้เฝ้าติดตาม", "ลูกหนี้ด้อยคุณภาพ (NPL)"))</f>
        <v>ลูกหนี้ชั้นดี</v>
      </c>
    </row>
    <row r="3907" spans="1:12" x14ac:dyDescent="0.2">
      <c r="A3907" t="s">
        <v>2026</v>
      </c>
      <c r="B3907" t="s">
        <v>8</v>
      </c>
      <c r="C3907">
        <v>7</v>
      </c>
      <c r="D3907">
        <v>1526030006601</v>
      </c>
      <c r="E3907" s="1">
        <v>46092</v>
      </c>
      <c r="F3907" s="1">
        <v>46093</v>
      </c>
      <c r="G3907">
        <v>1320</v>
      </c>
      <c r="H3907" s="1">
        <f t="shared" si="305"/>
        <v>46099</v>
      </c>
      <c r="I3907" s="5">
        <f t="shared" si="304"/>
        <v>46253</v>
      </c>
      <c r="J3907" s="9" t="str">
        <f t="shared" si="306"/>
        <v>ชำระตรงเวลา</v>
      </c>
      <c r="K3907" s="10">
        <f t="shared" si="307"/>
        <v>0</v>
      </c>
      <c r="L3907" t="str">
        <f t="shared" si="308"/>
        <v>ลูกหนี้ชั้นดี</v>
      </c>
    </row>
    <row r="3908" spans="1:12" x14ac:dyDescent="0.2">
      <c r="A3908" t="s">
        <v>2027</v>
      </c>
      <c r="B3908" t="s">
        <v>8</v>
      </c>
      <c r="C3908">
        <v>7</v>
      </c>
      <c r="D3908">
        <v>1526030006618</v>
      </c>
      <c r="E3908" s="1">
        <v>46093</v>
      </c>
      <c r="F3908" s="1">
        <v>46099</v>
      </c>
      <c r="G3908">
        <v>2220</v>
      </c>
      <c r="H3908" s="1">
        <f t="shared" si="305"/>
        <v>46100</v>
      </c>
      <c r="I3908" s="5">
        <f t="shared" ref="I3908:I3971" si="309">I3907</f>
        <v>46253</v>
      </c>
      <c r="J3908" s="9" t="str">
        <f t="shared" si="306"/>
        <v>ชำระตรงเวลา</v>
      </c>
      <c r="K3908" s="10">
        <f t="shared" si="307"/>
        <v>0</v>
      </c>
      <c r="L3908" t="str">
        <f t="shared" si="308"/>
        <v>ลูกหนี้ชั้นดี</v>
      </c>
    </row>
    <row r="3909" spans="1:12" x14ac:dyDescent="0.2">
      <c r="A3909" t="s">
        <v>2028</v>
      </c>
      <c r="B3909" t="s">
        <v>8</v>
      </c>
      <c r="C3909">
        <v>7</v>
      </c>
      <c r="D3909">
        <v>1526030006625</v>
      </c>
      <c r="E3909" s="1">
        <v>46093</v>
      </c>
      <c r="F3909" s="1">
        <v>46095</v>
      </c>
      <c r="G3909">
        <v>2380</v>
      </c>
      <c r="H3909" s="1">
        <f t="shared" si="305"/>
        <v>46100</v>
      </c>
      <c r="I3909" s="5">
        <f t="shared" si="309"/>
        <v>46253</v>
      </c>
      <c r="J3909" s="9" t="str">
        <f t="shared" si="306"/>
        <v>ชำระตรงเวลา</v>
      </c>
      <c r="K3909" s="10">
        <f t="shared" si="307"/>
        <v>0</v>
      </c>
      <c r="L3909" t="str">
        <f t="shared" si="308"/>
        <v>ลูกหนี้ชั้นดี</v>
      </c>
    </row>
    <row r="3910" spans="1:12" x14ac:dyDescent="0.2">
      <c r="A3910" t="s">
        <v>2028</v>
      </c>
      <c r="B3910" t="s">
        <v>8</v>
      </c>
      <c r="C3910">
        <v>7</v>
      </c>
      <c r="D3910">
        <v>1526030006625</v>
      </c>
      <c r="E3910" s="1">
        <v>46093</v>
      </c>
      <c r="F3910" s="1">
        <v>46095</v>
      </c>
      <c r="G3910">
        <v>2380</v>
      </c>
      <c r="H3910" s="1">
        <f t="shared" si="305"/>
        <v>46100</v>
      </c>
      <c r="I3910" s="5">
        <f t="shared" si="309"/>
        <v>46253</v>
      </c>
      <c r="J3910" s="9" t="str">
        <f t="shared" si="306"/>
        <v>ชำระตรงเวลา</v>
      </c>
      <c r="K3910" s="10">
        <f t="shared" si="307"/>
        <v>0</v>
      </c>
      <c r="L3910" t="str">
        <f t="shared" si="308"/>
        <v>ลูกหนี้ชั้นดี</v>
      </c>
    </row>
    <row r="3911" spans="1:12" x14ac:dyDescent="0.2">
      <c r="A3911" t="s">
        <v>2028</v>
      </c>
      <c r="B3911" t="s">
        <v>8</v>
      </c>
      <c r="C3911">
        <v>7</v>
      </c>
      <c r="D3911">
        <v>1526030006625</v>
      </c>
      <c r="E3911" s="1">
        <v>46093</v>
      </c>
      <c r="F3911" s="1">
        <v>46095</v>
      </c>
      <c r="G3911">
        <v>2380</v>
      </c>
      <c r="H3911" s="1">
        <f t="shared" si="305"/>
        <v>46100</v>
      </c>
      <c r="I3911" s="5">
        <f t="shared" si="309"/>
        <v>46253</v>
      </c>
      <c r="J3911" s="9" t="str">
        <f t="shared" si="306"/>
        <v>ชำระตรงเวลา</v>
      </c>
      <c r="K3911" s="10">
        <f t="shared" si="307"/>
        <v>0</v>
      </c>
      <c r="L3911" t="str">
        <f t="shared" si="308"/>
        <v>ลูกหนี้ชั้นดี</v>
      </c>
    </row>
    <row r="3912" spans="1:12" x14ac:dyDescent="0.2">
      <c r="A3912" t="s">
        <v>1227</v>
      </c>
      <c r="B3912" t="s">
        <v>8</v>
      </c>
      <c r="C3912">
        <v>7</v>
      </c>
      <c r="D3912">
        <v>1526030006632</v>
      </c>
      <c r="E3912" s="1">
        <v>46093</v>
      </c>
      <c r="F3912" s="1">
        <v>46095</v>
      </c>
      <c r="G3912">
        <v>1510</v>
      </c>
      <c r="H3912" s="1">
        <f t="shared" si="305"/>
        <v>46100</v>
      </c>
      <c r="I3912" s="5">
        <f t="shared" si="309"/>
        <v>46253</v>
      </c>
      <c r="J3912" s="9" t="str">
        <f t="shared" si="306"/>
        <v>ชำระตรงเวลา</v>
      </c>
      <c r="K3912" s="10">
        <f t="shared" si="307"/>
        <v>0</v>
      </c>
      <c r="L3912" t="str">
        <f t="shared" si="308"/>
        <v>ลูกหนี้ชั้นดี</v>
      </c>
    </row>
    <row r="3913" spans="1:12" x14ac:dyDescent="0.2">
      <c r="A3913" t="s">
        <v>2029</v>
      </c>
      <c r="B3913" t="s">
        <v>8</v>
      </c>
      <c r="C3913">
        <v>7</v>
      </c>
      <c r="D3913">
        <v>1526030006649</v>
      </c>
      <c r="E3913" s="1">
        <v>46093</v>
      </c>
      <c r="F3913" s="1">
        <v>46099</v>
      </c>
      <c r="G3913">
        <v>2640</v>
      </c>
      <c r="H3913" s="1">
        <f t="shared" si="305"/>
        <v>46100</v>
      </c>
      <c r="I3913" s="5">
        <f t="shared" si="309"/>
        <v>46253</v>
      </c>
      <c r="J3913" s="9" t="str">
        <f t="shared" si="306"/>
        <v>ชำระตรงเวลา</v>
      </c>
      <c r="K3913" s="10">
        <f t="shared" si="307"/>
        <v>0</v>
      </c>
      <c r="L3913" t="str">
        <f t="shared" si="308"/>
        <v>ลูกหนี้ชั้นดี</v>
      </c>
    </row>
    <row r="3914" spans="1:12" x14ac:dyDescent="0.2">
      <c r="A3914" t="s">
        <v>349</v>
      </c>
      <c r="B3914" t="s">
        <v>8</v>
      </c>
      <c r="C3914">
        <v>7</v>
      </c>
      <c r="D3914">
        <v>1526030006687</v>
      </c>
      <c r="E3914" s="1">
        <v>46092</v>
      </c>
      <c r="F3914" s="1">
        <v>46092</v>
      </c>
      <c r="G3914">
        <v>500</v>
      </c>
      <c r="H3914" s="1">
        <f t="shared" si="305"/>
        <v>46099</v>
      </c>
      <c r="I3914" s="5">
        <f t="shared" si="309"/>
        <v>46253</v>
      </c>
      <c r="J3914" s="9" t="str">
        <f t="shared" si="306"/>
        <v>ชำระตรงเวลา</v>
      </c>
      <c r="K3914" s="10">
        <f t="shared" si="307"/>
        <v>0</v>
      </c>
      <c r="L3914" t="str">
        <f t="shared" si="308"/>
        <v>ลูกหนี้ชั้นดี</v>
      </c>
    </row>
    <row r="3915" spans="1:12" x14ac:dyDescent="0.2">
      <c r="A3915" t="s">
        <v>2030</v>
      </c>
      <c r="B3915" t="s">
        <v>8</v>
      </c>
      <c r="C3915">
        <v>15</v>
      </c>
      <c r="D3915">
        <v>1526030006694</v>
      </c>
      <c r="E3915" s="1">
        <v>46092</v>
      </c>
      <c r="F3915" s="1">
        <v>46093</v>
      </c>
      <c r="G3915">
        <v>9200</v>
      </c>
      <c r="H3915" s="1">
        <f t="shared" si="305"/>
        <v>46107</v>
      </c>
      <c r="I3915" s="5">
        <f t="shared" si="309"/>
        <v>46253</v>
      </c>
      <c r="J3915" s="9" t="str">
        <f t="shared" si="306"/>
        <v>ค้างชำระ 1 - 30 วัน</v>
      </c>
      <c r="K3915" s="10">
        <f t="shared" si="307"/>
        <v>0</v>
      </c>
      <c r="L3915" t="str">
        <f t="shared" si="308"/>
        <v>ลูกหนี้ชั้นดี</v>
      </c>
    </row>
    <row r="3916" spans="1:12" x14ac:dyDescent="0.2">
      <c r="A3916" t="s">
        <v>1627</v>
      </c>
      <c r="B3916" t="s">
        <v>8</v>
      </c>
      <c r="C3916">
        <v>7</v>
      </c>
      <c r="D3916">
        <v>1526030007073</v>
      </c>
      <c r="E3916" s="1">
        <v>46094</v>
      </c>
      <c r="F3916" s="1">
        <v>46105</v>
      </c>
      <c r="G3916">
        <v>1070</v>
      </c>
      <c r="H3916" s="1">
        <f t="shared" si="305"/>
        <v>46101</v>
      </c>
      <c r="I3916" s="5">
        <f t="shared" si="309"/>
        <v>46253</v>
      </c>
      <c r="J3916" s="9" t="str">
        <f t="shared" si="306"/>
        <v>ชำระตรงเวลา</v>
      </c>
      <c r="K3916" s="10">
        <f t="shared" si="307"/>
        <v>4</v>
      </c>
      <c r="L3916" t="str">
        <f t="shared" si="308"/>
        <v>ลูกหนี้ชั้นดี</v>
      </c>
    </row>
    <row r="3917" spans="1:12" x14ac:dyDescent="0.2">
      <c r="A3917" t="s">
        <v>338</v>
      </c>
      <c r="B3917" t="s">
        <v>8</v>
      </c>
      <c r="C3917">
        <v>7</v>
      </c>
      <c r="D3917">
        <v>1526030007080</v>
      </c>
      <c r="E3917" s="1">
        <v>46094</v>
      </c>
      <c r="F3917" s="1">
        <v>46095</v>
      </c>
      <c r="G3917">
        <v>2200</v>
      </c>
      <c r="H3917" s="1">
        <f t="shared" si="305"/>
        <v>46101</v>
      </c>
      <c r="I3917" s="5">
        <f t="shared" si="309"/>
        <v>46253</v>
      </c>
      <c r="J3917" s="9" t="str">
        <f t="shared" si="306"/>
        <v>ค้างชำระ 1 - 30 วัน</v>
      </c>
      <c r="K3917" s="10">
        <f t="shared" si="307"/>
        <v>0</v>
      </c>
      <c r="L3917" t="str">
        <f t="shared" si="308"/>
        <v>ลูกหนี้ชั้นดี</v>
      </c>
    </row>
    <row r="3918" spans="1:12" x14ac:dyDescent="0.2">
      <c r="A3918" t="s">
        <v>232</v>
      </c>
      <c r="B3918" t="s">
        <v>8</v>
      </c>
      <c r="C3918">
        <v>7</v>
      </c>
      <c r="D3918">
        <v>1526030007097</v>
      </c>
      <c r="E3918" s="1">
        <v>46094</v>
      </c>
      <c r="F3918" s="1">
        <v>46105</v>
      </c>
      <c r="G3918">
        <v>6670</v>
      </c>
      <c r="H3918" s="1">
        <f t="shared" si="305"/>
        <v>46101</v>
      </c>
      <c r="I3918" s="5">
        <f t="shared" si="309"/>
        <v>46253</v>
      </c>
      <c r="J3918" s="9" t="str">
        <f t="shared" si="306"/>
        <v>ชำระตรงเวลา</v>
      </c>
      <c r="K3918" s="10">
        <f t="shared" si="307"/>
        <v>4</v>
      </c>
      <c r="L3918" t="str">
        <f t="shared" si="308"/>
        <v>ลูกหนี้ชั้นดี</v>
      </c>
    </row>
    <row r="3919" spans="1:12" x14ac:dyDescent="0.2">
      <c r="A3919" t="s">
        <v>331</v>
      </c>
      <c r="B3919" t="s">
        <v>8</v>
      </c>
      <c r="C3919">
        <v>7</v>
      </c>
      <c r="D3919">
        <v>1526030007103</v>
      </c>
      <c r="E3919" s="1">
        <v>46093</v>
      </c>
      <c r="F3919" s="1">
        <v>46095</v>
      </c>
      <c r="G3919">
        <v>30</v>
      </c>
      <c r="H3919" s="1">
        <f t="shared" si="305"/>
        <v>46100</v>
      </c>
      <c r="I3919" s="5">
        <f t="shared" si="309"/>
        <v>46253</v>
      </c>
      <c r="J3919" s="9" t="str">
        <f t="shared" si="306"/>
        <v>ชำระตรงเวลา</v>
      </c>
      <c r="K3919" s="10">
        <f t="shared" si="307"/>
        <v>0</v>
      </c>
      <c r="L3919" t="str">
        <f t="shared" si="308"/>
        <v>ลูกหนี้ชั้นดี</v>
      </c>
    </row>
    <row r="3920" spans="1:12" x14ac:dyDescent="0.2">
      <c r="A3920" t="s">
        <v>2031</v>
      </c>
      <c r="B3920" t="s">
        <v>8</v>
      </c>
      <c r="C3920">
        <v>7</v>
      </c>
      <c r="D3920">
        <v>1526030007110</v>
      </c>
      <c r="E3920" s="1">
        <v>46095</v>
      </c>
      <c r="F3920" s="1">
        <v>46102</v>
      </c>
      <c r="G3920">
        <v>150</v>
      </c>
      <c r="H3920" s="1">
        <f t="shared" si="305"/>
        <v>46102</v>
      </c>
      <c r="I3920" s="5">
        <f t="shared" si="309"/>
        <v>46253</v>
      </c>
      <c r="J3920" s="9" t="str">
        <f t="shared" si="306"/>
        <v>ชำระตรงเวลา</v>
      </c>
      <c r="K3920" s="10">
        <f t="shared" si="307"/>
        <v>0</v>
      </c>
      <c r="L3920" t="str">
        <f t="shared" si="308"/>
        <v>ลูกหนี้ชั้นดี</v>
      </c>
    </row>
    <row r="3921" spans="1:12" x14ac:dyDescent="0.2">
      <c r="A3921" t="s">
        <v>2032</v>
      </c>
      <c r="B3921" t="s">
        <v>8</v>
      </c>
      <c r="C3921">
        <v>7</v>
      </c>
      <c r="D3921">
        <v>1526030007127</v>
      </c>
      <c r="E3921" s="1">
        <v>46095</v>
      </c>
      <c r="F3921" s="1">
        <v>46095</v>
      </c>
      <c r="G3921">
        <v>240</v>
      </c>
      <c r="H3921" s="1">
        <f t="shared" si="305"/>
        <v>46102</v>
      </c>
      <c r="I3921" s="5">
        <f t="shared" si="309"/>
        <v>46253</v>
      </c>
      <c r="J3921" s="9" t="str">
        <f t="shared" si="306"/>
        <v>ค้างชำระ 1 - 30 วัน</v>
      </c>
      <c r="K3921" s="10">
        <f t="shared" si="307"/>
        <v>0</v>
      </c>
      <c r="L3921" t="str">
        <f t="shared" si="308"/>
        <v>ลูกหนี้ชั้นดี</v>
      </c>
    </row>
    <row r="3922" spans="1:12" x14ac:dyDescent="0.2">
      <c r="A3922" t="s">
        <v>2033</v>
      </c>
      <c r="B3922" t="s">
        <v>8</v>
      </c>
      <c r="C3922">
        <v>7</v>
      </c>
      <c r="D3922">
        <v>1526030007134</v>
      </c>
      <c r="E3922" s="1">
        <v>46094</v>
      </c>
      <c r="F3922" s="1">
        <v>46105</v>
      </c>
      <c r="G3922">
        <v>170</v>
      </c>
      <c r="H3922" s="1">
        <f t="shared" si="305"/>
        <v>46101</v>
      </c>
      <c r="I3922" s="5">
        <f t="shared" si="309"/>
        <v>46253</v>
      </c>
      <c r="J3922" s="9" t="str">
        <f t="shared" si="306"/>
        <v>ค้างชำระ 1 - 30 วัน</v>
      </c>
      <c r="K3922" s="10">
        <f t="shared" si="307"/>
        <v>4</v>
      </c>
      <c r="L3922" t="str">
        <f t="shared" si="308"/>
        <v>ลูกหนี้ชั้นดี</v>
      </c>
    </row>
    <row r="3923" spans="1:12" x14ac:dyDescent="0.2">
      <c r="A3923" t="s">
        <v>2034</v>
      </c>
      <c r="B3923" t="s">
        <v>8</v>
      </c>
      <c r="C3923">
        <v>7</v>
      </c>
      <c r="D3923">
        <v>1526030007622</v>
      </c>
      <c r="E3923" s="1">
        <v>46098</v>
      </c>
      <c r="F3923" s="1">
        <v>46106</v>
      </c>
      <c r="G3923">
        <v>4586</v>
      </c>
      <c r="H3923" s="1">
        <f t="shared" si="305"/>
        <v>46105</v>
      </c>
      <c r="I3923" s="5">
        <f t="shared" si="309"/>
        <v>46253</v>
      </c>
      <c r="J3923" s="9" t="str">
        <f t="shared" si="306"/>
        <v>ค้างชำระ 1 - 30 วัน</v>
      </c>
      <c r="K3923" s="10">
        <f t="shared" si="307"/>
        <v>1</v>
      </c>
      <c r="L3923" t="str">
        <f t="shared" si="308"/>
        <v>ลูกหนี้ชั้นดี</v>
      </c>
    </row>
    <row r="3924" spans="1:12" x14ac:dyDescent="0.2">
      <c r="A3924" t="s">
        <v>339</v>
      </c>
      <c r="B3924" t="s">
        <v>8</v>
      </c>
      <c r="C3924">
        <v>7</v>
      </c>
      <c r="D3924">
        <v>1526030007639</v>
      </c>
      <c r="E3924" s="1">
        <v>46098</v>
      </c>
      <c r="F3924" s="1">
        <v>46108</v>
      </c>
      <c r="G3924">
        <v>1630</v>
      </c>
      <c r="H3924" s="1">
        <f t="shared" si="305"/>
        <v>46105</v>
      </c>
      <c r="I3924" s="5">
        <f t="shared" si="309"/>
        <v>46253</v>
      </c>
      <c r="J3924" s="9" t="str">
        <f t="shared" si="306"/>
        <v>ชำระตรงเวลา</v>
      </c>
      <c r="K3924" s="10">
        <f t="shared" si="307"/>
        <v>3</v>
      </c>
      <c r="L3924" t="str">
        <f t="shared" si="308"/>
        <v>ลูกหนี้ชั้นดี</v>
      </c>
    </row>
    <row r="3925" spans="1:12" x14ac:dyDescent="0.2">
      <c r="A3925" t="s">
        <v>1299</v>
      </c>
      <c r="B3925" t="s">
        <v>8</v>
      </c>
      <c r="C3925">
        <v>7</v>
      </c>
      <c r="D3925">
        <v>1526030007646</v>
      </c>
      <c r="E3925" s="1">
        <v>46098</v>
      </c>
      <c r="F3925" s="1">
        <v>46099</v>
      </c>
      <c r="G3925">
        <v>3850</v>
      </c>
      <c r="H3925" s="1">
        <f t="shared" si="305"/>
        <v>46105</v>
      </c>
      <c r="I3925" s="5">
        <f t="shared" si="309"/>
        <v>46253</v>
      </c>
      <c r="J3925" s="9" t="str">
        <f t="shared" si="306"/>
        <v>ชำระตรงเวลา</v>
      </c>
      <c r="K3925" s="10">
        <f t="shared" si="307"/>
        <v>0</v>
      </c>
      <c r="L3925" t="str">
        <f t="shared" si="308"/>
        <v>ลูกหนี้ชั้นดี</v>
      </c>
    </row>
    <row r="3926" spans="1:12" x14ac:dyDescent="0.2">
      <c r="A3926" t="s">
        <v>1213</v>
      </c>
      <c r="B3926" t="s">
        <v>8</v>
      </c>
      <c r="C3926">
        <v>7</v>
      </c>
      <c r="D3926">
        <v>1526030007660</v>
      </c>
      <c r="E3926" s="1">
        <v>46098</v>
      </c>
      <c r="F3926" s="1">
        <v>46099</v>
      </c>
      <c r="G3926">
        <v>2952</v>
      </c>
      <c r="H3926" s="1">
        <f t="shared" si="305"/>
        <v>46105</v>
      </c>
      <c r="I3926" s="5">
        <f t="shared" si="309"/>
        <v>46253</v>
      </c>
      <c r="J3926" s="9" t="str">
        <f t="shared" si="306"/>
        <v>ชำระตรงเวลา</v>
      </c>
      <c r="K3926" s="10">
        <f t="shared" si="307"/>
        <v>0</v>
      </c>
      <c r="L3926" t="str">
        <f t="shared" si="308"/>
        <v>ลูกหนี้ชั้นดี</v>
      </c>
    </row>
    <row r="3927" spans="1:12" x14ac:dyDescent="0.2">
      <c r="A3927" t="s">
        <v>330</v>
      </c>
      <c r="B3927" t="s">
        <v>8</v>
      </c>
      <c r="C3927">
        <v>7</v>
      </c>
      <c r="D3927">
        <v>1526030007691</v>
      </c>
      <c r="E3927" s="1">
        <v>46097</v>
      </c>
      <c r="F3927" s="1">
        <v>46099</v>
      </c>
      <c r="G3927">
        <v>2715</v>
      </c>
      <c r="H3927" s="1">
        <f t="shared" si="305"/>
        <v>46104</v>
      </c>
      <c r="I3927" s="5">
        <f t="shared" si="309"/>
        <v>46253</v>
      </c>
      <c r="J3927" s="9" t="str">
        <f t="shared" si="306"/>
        <v>ชำระตรงเวลา</v>
      </c>
      <c r="K3927" s="10">
        <f t="shared" si="307"/>
        <v>0</v>
      </c>
      <c r="L3927" t="str">
        <f t="shared" si="308"/>
        <v>ลูกหนี้ชั้นดี</v>
      </c>
    </row>
    <row r="3928" spans="1:12" x14ac:dyDescent="0.2">
      <c r="A3928" t="s">
        <v>2035</v>
      </c>
      <c r="B3928" t="s">
        <v>8</v>
      </c>
      <c r="C3928">
        <v>7</v>
      </c>
      <c r="D3928">
        <v>1526030007752</v>
      </c>
      <c r="E3928" s="1">
        <v>46097</v>
      </c>
      <c r="F3928" s="1">
        <v>46098</v>
      </c>
      <c r="G3928">
        <v>2440</v>
      </c>
      <c r="H3928" s="1">
        <f t="shared" si="305"/>
        <v>46104</v>
      </c>
      <c r="I3928" s="5">
        <f t="shared" si="309"/>
        <v>46253</v>
      </c>
      <c r="J3928" s="9" t="str">
        <f t="shared" si="306"/>
        <v>ชำระตรงเวลา</v>
      </c>
      <c r="K3928" s="10">
        <f t="shared" si="307"/>
        <v>0</v>
      </c>
      <c r="L3928" t="str">
        <f t="shared" si="308"/>
        <v>ลูกหนี้ชั้นดี</v>
      </c>
    </row>
    <row r="3929" spans="1:12" x14ac:dyDescent="0.2">
      <c r="A3929" t="s">
        <v>1995</v>
      </c>
      <c r="B3929" t="s">
        <v>8</v>
      </c>
      <c r="C3929">
        <v>7</v>
      </c>
      <c r="D3929">
        <v>1526030007769</v>
      </c>
      <c r="E3929" s="1">
        <v>46097</v>
      </c>
      <c r="F3929" s="1">
        <v>46098</v>
      </c>
      <c r="G3929">
        <v>753</v>
      </c>
      <c r="H3929" s="1">
        <f t="shared" si="305"/>
        <v>46104</v>
      </c>
      <c r="I3929" s="5">
        <f t="shared" si="309"/>
        <v>46253</v>
      </c>
      <c r="J3929" s="9" t="str">
        <f t="shared" si="306"/>
        <v>ชำระตรงเวลา</v>
      </c>
      <c r="K3929" s="10">
        <f t="shared" si="307"/>
        <v>0</v>
      </c>
      <c r="L3929" t="str">
        <f t="shared" si="308"/>
        <v>ลูกหนี้ชั้นดี</v>
      </c>
    </row>
    <row r="3930" spans="1:12" x14ac:dyDescent="0.2">
      <c r="A3930" t="s">
        <v>1995</v>
      </c>
      <c r="B3930" t="s">
        <v>8</v>
      </c>
      <c r="C3930">
        <v>7</v>
      </c>
      <c r="D3930">
        <v>1526030007769</v>
      </c>
      <c r="E3930" s="1">
        <v>46097</v>
      </c>
      <c r="F3930" s="1">
        <v>46098</v>
      </c>
      <c r="G3930">
        <v>753</v>
      </c>
      <c r="H3930" s="1">
        <f t="shared" si="305"/>
        <v>46104</v>
      </c>
      <c r="I3930" s="5">
        <f t="shared" si="309"/>
        <v>46253</v>
      </c>
      <c r="J3930" s="9" t="str">
        <f t="shared" si="306"/>
        <v>ชำระตรงเวลา</v>
      </c>
      <c r="K3930" s="10">
        <f t="shared" si="307"/>
        <v>0</v>
      </c>
      <c r="L3930" t="str">
        <f t="shared" si="308"/>
        <v>ลูกหนี้ชั้นดี</v>
      </c>
    </row>
    <row r="3931" spans="1:12" x14ac:dyDescent="0.2">
      <c r="A3931" t="s">
        <v>2036</v>
      </c>
      <c r="B3931" t="s">
        <v>8</v>
      </c>
      <c r="C3931">
        <v>7</v>
      </c>
      <c r="D3931">
        <v>1526030007783</v>
      </c>
      <c r="E3931" s="1">
        <v>46097</v>
      </c>
      <c r="F3931" s="1">
        <v>46099</v>
      </c>
      <c r="G3931">
        <v>1710</v>
      </c>
      <c r="H3931" s="1">
        <f t="shared" si="305"/>
        <v>46104</v>
      </c>
      <c r="I3931" s="5">
        <f t="shared" si="309"/>
        <v>46253</v>
      </c>
      <c r="J3931" s="9" t="str">
        <f t="shared" si="306"/>
        <v>ชำระตรงเวลา</v>
      </c>
      <c r="K3931" s="10">
        <f t="shared" si="307"/>
        <v>0</v>
      </c>
      <c r="L3931" t="str">
        <f t="shared" si="308"/>
        <v>ลูกหนี้ชั้นดี</v>
      </c>
    </row>
    <row r="3932" spans="1:12" x14ac:dyDescent="0.2">
      <c r="A3932" t="s">
        <v>978</v>
      </c>
      <c r="B3932" t="s">
        <v>8</v>
      </c>
      <c r="C3932">
        <v>7</v>
      </c>
      <c r="D3932">
        <v>1526030007790</v>
      </c>
      <c r="E3932" s="1">
        <v>46097</v>
      </c>
      <c r="F3932" s="1">
        <v>46098</v>
      </c>
      <c r="G3932">
        <v>990</v>
      </c>
      <c r="H3932" s="1">
        <f t="shared" si="305"/>
        <v>46104</v>
      </c>
      <c r="I3932" s="5">
        <f t="shared" si="309"/>
        <v>46253</v>
      </c>
      <c r="J3932" s="9" t="str">
        <f t="shared" si="306"/>
        <v>ชำระตรงเวลา</v>
      </c>
      <c r="K3932" s="10">
        <f t="shared" si="307"/>
        <v>0</v>
      </c>
      <c r="L3932" t="str">
        <f t="shared" si="308"/>
        <v>ลูกหนี้ชั้นดี</v>
      </c>
    </row>
    <row r="3933" spans="1:12" x14ac:dyDescent="0.2">
      <c r="A3933" t="s">
        <v>2026</v>
      </c>
      <c r="B3933" t="s">
        <v>8</v>
      </c>
      <c r="C3933">
        <v>7</v>
      </c>
      <c r="D3933">
        <v>1526030007806</v>
      </c>
      <c r="E3933" s="1">
        <v>46098</v>
      </c>
      <c r="F3933" s="1">
        <v>46099</v>
      </c>
      <c r="G3933">
        <v>70</v>
      </c>
      <c r="H3933" s="1">
        <f t="shared" si="305"/>
        <v>46105</v>
      </c>
      <c r="I3933" s="5">
        <f t="shared" si="309"/>
        <v>46253</v>
      </c>
      <c r="J3933" s="9" t="str">
        <f t="shared" si="306"/>
        <v>ค้างชำระ 1 - 30 วัน</v>
      </c>
      <c r="K3933" s="10">
        <f t="shared" si="307"/>
        <v>0</v>
      </c>
      <c r="L3933" t="str">
        <f t="shared" si="308"/>
        <v>ลูกหนี้ชั้นดี</v>
      </c>
    </row>
    <row r="3934" spans="1:12" x14ac:dyDescent="0.2">
      <c r="A3934" t="s">
        <v>251</v>
      </c>
      <c r="B3934" t="s">
        <v>8</v>
      </c>
      <c r="C3934">
        <v>7</v>
      </c>
      <c r="D3934">
        <v>1526030007813</v>
      </c>
      <c r="E3934" s="1">
        <v>46098</v>
      </c>
      <c r="F3934" s="1">
        <v>46106</v>
      </c>
      <c r="G3934">
        <v>5990</v>
      </c>
      <c r="H3934" s="1">
        <f t="shared" si="305"/>
        <v>46105</v>
      </c>
      <c r="I3934" s="5">
        <f t="shared" si="309"/>
        <v>46253</v>
      </c>
      <c r="J3934" s="9" t="str">
        <f t="shared" si="306"/>
        <v>ชำระตรงเวลา</v>
      </c>
      <c r="K3934" s="10">
        <f t="shared" si="307"/>
        <v>1</v>
      </c>
      <c r="L3934" t="str">
        <f t="shared" si="308"/>
        <v>ลูกหนี้ชั้นดี</v>
      </c>
    </row>
    <row r="3935" spans="1:12" x14ac:dyDescent="0.2">
      <c r="A3935" t="s">
        <v>1136</v>
      </c>
      <c r="B3935" t="s">
        <v>8</v>
      </c>
      <c r="C3935">
        <v>7</v>
      </c>
      <c r="D3935">
        <v>1526030007844</v>
      </c>
      <c r="E3935" s="1">
        <v>46097</v>
      </c>
      <c r="F3935" s="1">
        <v>46098</v>
      </c>
      <c r="G3935">
        <v>330</v>
      </c>
      <c r="H3935" s="1">
        <f t="shared" si="305"/>
        <v>46104</v>
      </c>
      <c r="I3935" s="5">
        <f t="shared" si="309"/>
        <v>46253</v>
      </c>
      <c r="J3935" s="9" t="str">
        <f t="shared" si="306"/>
        <v>ชำระตรงเวลา</v>
      </c>
      <c r="K3935" s="10">
        <f t="shared" si="307"/>
        <v>0</v>
      </c>
      <c r="L3935" t="str">
        <f t="shared" si="308"/>
        <v>ลูกหนี้ชั้นดี</v>
      </c>
    </row>
    <row r="3936" spans="1:12" x14ac:dyDescent="0.2">
      <c r="A3936" t="s">
        <v>1783</v>
      </c>
      <c r="B3936" t="s">
        <v>8</v>
      </c>
      <c r="C3936">
        <v>7</v>
      </c>
      <c r="D3936">
        <v>1526030007851</v>
      </c>
      <c r="E3936" s="1">
        <v>46097</v>
      </c>
      <c r="F3936" s="1">
        <v>46098</v>
      </c>
      <c r="G3936">
        <v>910</v>
      </c>
      <c r="H3936" s="1">
        <f t="shared" si="305"/>
        <v>46104</v>
      </c>
      <c r="I3936" s="5">
        <f t="shared" si="309"/>
        <v>46253</v>
      </c>
      <c r="J3936" s="9" t="str">
        <f t="shared" si="306"/>
        <v>ชำระตรงเวลา</v>
      </c>
      <c r="K3936" s="10">
        <f t="shared" si="307"/>
        <v>0</v>
      </c>
      <c r="L3936" t="str">
        <f t="shared" si="308"/>
        <v>ลูกหนี้ชั้นดี</v>
      </c>
    </row>
    <row r="3937" spans="1:12" x14ac:dyDescent="0.2">
      <c r="A3937" t="s">
        <v>2037</v>
      </c>
      <c r="B3937" t="s">
        <v>1326</v>
      </c>
      <c r="C3937">
        <v>15</v>
      </c>
      <c r="D3937">
        <v>5526030001817</v>
      </c>
      <c r="E3937" s="1">
        <v>46084</v>
      </c>
      <c r="F3937" s="1">
        <v>46091</v>
      </c>
      <c r="G3937">
        <v>6720</v>
      </c>
      <c r="H3937" s="1">
        <f t="shared" si="305"/>
        <v>46099</v>
      </c>
      <c r="I3937" s="5">
        <f t="shared" si="309"/>
        <v>46253</v>
      </c>
      <c r="J3937" s="9" t="str">
        <f t="shared" si="306"/>
        <v>ค้างชำระ 1 - 30 วัน</v>
      </c>
      <c r="K3937" s="10">
        <f t="shared" si="307"/>
        <v>0</v>
      </c>
      <c r="L3937" t="str">
        <f t="shared" si="308"/>
        <v>ลูกหนี้ชั้นดี</v>
      </c>
    </row>
    <row r="3938" spans="1:12" x14ac:dyDescent="0.2">
      <c r="A3938" t="s">
        <v>2038</v>
      </c>
      <c r="B3938" t="s">
        <v>106</v>
      </c>
      <c r="C3938">
        <v>7</v>
      </c>
      <c r="D3938">
        <v>5726030006564</v>
      </c>
      <c r="E3938" s="1">
        <v>46092</v>
      </c>
      <c r="F3938" s="1">
        <v>46100</v>
      </c>
      <c r="G3938">
        <v>1060</v>
      </c>
      <c r="H3938" s="1">
        <f t="shared" si="305"/>
        <v>46099</v>
      </c>
      <c r="I3938" s="5">
        <f t="shared" si="309"/>
        <v>46253</v>
      </c>
      <c r="J3938" s="9" t="str">
        <f t="shared" si="306"/>
        <v>ค้างชำระ 1 - 30 วัน</v>
      </c>
      <c r="K3938" s="10">
        <f t="shared" si="307"/>
        <v>1</v>
      </c>
      <c r="L3938" t="str">
        <f t="shared" si="308"/>
        <v>ลูกหนี้ชั้นดี</v>
      </c>
    </row>
    <row r="3939" spans="1:12" x14ac:dyDescent="0.2">
      <c r="A3939" t="s">
        <v>2038</v>
      </c>
      <c r="B3939" t="s">
        <v>106</v>
      </c>
      <c r="C3939">
        <v>7</v>
      </c>
      <c r="D3939">
        <v>5726030006564</v>
      </c>
      <c r="E3939" s="1">
        <v>46092</v>
      </c>
      <c r="F3939" s="1">
        <v>46100</v>
      </c>
      <c r="G3939">
        <v>1060</v>
      </c>
      <c r="H3939" s="1">
        <f t="shared" si="305"/>
        <v>46099</v>
      </c>
      <c r="I3939" s="5">
        <f t="shared" si="309"/>
        <v>46253</v>
      </c>
      <c r="J3939" s="9" t="str">
        <f t="shared" si="306"/>
        <v>ชำระตรงเวลา</v>
      </c>
      <c r="K3939" s="10">
        <f t="shared" si="307"/>
        <v>1</v>
      </c>
      <c r="L3939" t="str">
        <f t="shared" si="308"/>
        <v>ลูกหนี้ชั้นดี</v>
      </c>
    </row>
    <row r="3940" spans="1:12" x14ac:dyDescent="0.2">
      <c r="A3940" t="s">
        <v>2041</v>
      </c>
      <c r="B3940" t="s">
        <v>2040</v>
      </c>
      <c r="C3940">
        <v>30</v>
      </c>
      <c r="D3940">
        <v>5826030006585</v>
      </c>
      <c r="E3940" s="1">
        <v>46092</v>
      </c>
      <c r="F3940" s="1">
        <v>46122</v>
      </c>
      <c r="G3940">
        <v>280</v>
      </c>
      <c r="H3940" s="1">
        <f t="shared" si="305"/>
        <v>46122</v>
      </c>
      <c r="I3940" s="5">
        <f t="shared" si="309"/>
        <v>46253</v>
      </c>
      <c r="J3940" s="9" t="str">
        <f t="shared" si="306"/>
        <v>ชำระตรงเวลา</v>
      </c>
      <c r="K3940" s="10">
        <f t="shared" si="307"/>
        <v>0</v>
      </c>
      <c r="L3940" t="str">
        <f t="shared" si="308"/>
        <v>ลูกหนี้ชั้นดี</v>
      </c>
    </row>
    <row r="3941" spans="1:12" x14ac:dyDescent="0.2">
      <c r="A3941" t="s">
        <v>2041</v>
      </c>
      <c r="B3941" t="s">
        <v>2040</v>
      </c>
      <c r="C3941">
        <v>30</v>
      </c>
      <c r="D3941">
        <v>5826030006585</v>
      </c>
      <c r="E3941" s="1">
        <v>46092</v>
      </c>
      <c r="F3941" s="1">
        <v>46122</v>
      </c>
      <c r="G3941">
        <v>280</v>
      </c>
      <c r="H3941" s="1">
        <f t="shared" si="305"/>
        <v>46122</v>
      </c>
      <c r="I3941" s="5">
        <f t="shared" si="309"/>
        <v>46253</v>
      </c>
      <c r="J3941" s="9" t="str">
        <f t="shared" si="306"/>
        <v>ชำระตรงเวลา</v>
      </c>
      <c r="K3941" s="10">
        <f t="shared" si="307"/>
        <v>0</v>
      </c>
      <c r="L3941" t="str">
        <f t="shared" si="308"/>
        <v>ลูกหนี้ชั้นดี</v>
      </c>
    </row>
    <row r="3942" spans="1:12" x14ac:dyDescent="0.2">
      <c r="A3942" t="s">
        <v>1342</v>
      </c>
      <c r="B3942" t="s">
        <v>366</v>
      </c>
      <c r="C3942">
        <v>7</v>
      </c>
      <c r="D3942">
        <v>1126030006917</v>
      </c>
      <c r="E3942" s="1">
        <v>46093</v>
      </c>
      <c r="F3942" s="1">
        <v>46099</v>
      </c>
      <c r="G3942">
        <v>70</v>
      </c>
      <c r="H3942" s="1">
        <f t="shared" si="305"/>
        <v>46100</v>
      </c>
      <c r="I3942" s="5">
        <f t="shared" si="309"/>
        <v>46253</v>
      </c>
      <c r="J3942" s="9" t="str">
        <f t="shared" si="306"/>
        <v>ชำระตรงเวลา</v>
      </c>
      <c r="K3942" s="10">
        <f t="shared" si="307"/>
        <v>0</v>
      </c>
      <c r="L3942" t="str">
        <f t="shared" si="308"/>
        <v>ลูกหนี้ชั้นดี</v>
      </c>
    </row>
    <row r="3943" spans="1:12" x14ac:dyDescent="0.2">
      <c r="A3943" t="s">
        <v>2042</v>
      </c>
      <c r="B3943" t="s">
        <v>366</v>
      </c>
      <c r="C3943">
        <v>7</v>
      </c>
      <c r="D3943">
        <v>1126030006979</v>
      </c>
      <c r="E3943" s="1">
        <v>46093</v>
      </c>
      <c r="F3943" s="1">
        <v>46100</v>
      </c>
      <c r="G3943">
        <v>630</v>
      </c>
      <c r="H3943" s="1">
        <f t="shared" si="305"/>
        <v>46100</v>
      </c>
      <c r="I3943" s="5">
        <f t="shared" si="309"/>
        <v>46253</v>
      </c>
      <c r="J3943" s="9" t="str">
        <f t="shared" si="306"/>
        <v>ชำระตรงเวลา</v>
      </c>
      <c r="K3943" s="10">
        <f t="shared" si="307"/>
        <v>0</v>
      </c>
      <c r="L3943" t="str">
        <f t="shared" si="308"/>
        <v>ลูกหนี้ชั้นดี</v>
      </c>
    </row>
    <row r="3944" spans="1:12" x14ac:dyDescent="0.2">
      <c r="A3944" t="s">
        <v>2042</v>
      </c>
      <c r="B3944" t="s">
        <v>366</v>
      </c>
      <c r="C3944">
        <v>7</v>
      </c>
      <c r="D3944">
        <v>1126030006979</v>
      </c>
      <c r="E3944" s="1">
        <v>46093</v>
      </c>
      <c r="F3944" s="1">
        <v>46100</v>
      </c>
      <c r="G3944">
        <v>630</v>
      </c>
      <c r="H3944" s="1">
        <f t="shared" si="305"/>
        <v>46100</v>
      </c>
      <c r="I3944" s="5">
        <f t="shared" si="309"/>
        <v>46253</v>
      </c>
      <c r="J3944" s="9" t="str">
        <f t="shared" si="306"/>
        <v>ชำระตรงเวลา</v>
      </c>
      <c r="K3944" s="10">
        <f t="shared" si="307"/>
        <v>0</v>
      </c>
      <c r="L3944" t="str">
        <f t="shared" si="308"/>
        <v>ลูกหนี้ชั้นดี</v>
      </c>
    </row>
    <row r="3945" spans="1:12" x14ac:dyDescent="0.2">
      <c r="A3945" t="s">
        <v>461</v>
      </c>
      <c r="B3945" t="s">
        <v>366</v>
      </c>
      <c r="C3945">
        <v>7</v>
      </c>
      <c r="D3945">
        <v>1126030006986</v>
      </c>
      <c r="E3945" s="1">
        <v>46093</v>
      </c>
      <c r="F3945" s="1">
        <v>46094</v>
      </c>
      <c r="G3945">
        <v>220</v>
      </c>
      <c r="H3945" s="1">
        <f t="shared" si="305"/>
        <v>46100</v>
      </c>
      <c r="I3945" s="5">
        <f t="shared" si="309"/>
        <v>46253</v>
      </c>
      <c r="J3945" s="9" t="str">
        <f t="shared" si="306"/>
        <v>ชำระตรงเวลา</v>
      </c>
      <c r="K3945" s="10">
        <f t="shared" si="307"/>
        <v>0</v>
      </c>
      <c r="L3945" t="str">
        <f t="shared" si="308"/>
        <v>ลูกหนี้ชั้นดี</v>
      </c>
    </row>
    <row r="3946" spans="1:12" x14ac:dyDescent="0.2">
      <c r="A3946" t="s">
        <v>402</v>
      </c>
      <c r="B3946" t="s">
        <v>366</v>
      </c>
      <c r="C3946">
        <v>7</v>
      </c>
      <c r="D3946">
        <v>1126030007006</v>
      </c>
      <c r="E3946" s="1">
        <v>46093</v>
      </c>
      <c r="F3946" s="1">
        <v>46094</v>
      </c>
      <c r="G3946">
        <v>595</v>
      </c>
      <c r="H3946" s="1">
        <f t="shared" si="305"/>
        <v>46100</v>
      </c>
      <c r="I3946" s="5">
        <f t="shared" si="309"/>
        <v>46253</v>
      </c>
      <c r="J3946" s="9" t="str">
        <f t="shared" si="306"/>
        <v>ชำระตรงเวลา</v>
      </c>
      <c r="K3946" s="10">
        <f t="shared" si="307"/>
        <v>0</v>
      </c>
      <c r="L3946" t="str">
        <f t="shared" si="308"/>
        <v>ลูกหนี้ชั้นดี</v>
      </c>
    </row>
    <row r="3947" spans="1:12" x14ac:dyDescent="0.2">
      <c r="A3947" t="s">
        <v>2043</v>
      </c>
      <c r="B3947" t="s">
        <v>366</v>
      </c>
      <c r="C3947">
        <v>7</v>
      </c>
      <c r="D3947">
        <v>1126030007013</v>
      </c>
      <c r="E3947" s="1">
        <v>46093</v>
      </c>
      <c r="F3947" s="1">
        <v>46094</v>
      </c>
      <c r="G3947">
        <v>4270</v>
      </c>
      <c r="H3947" s="1">
        <f t="shared" si="305"/>
        <v>46100</v>
      </c>
      <c r="I3947" s="5">
        <f t="shared" si="309"/>
        <v>46253</v>
      </c>
      <c r="J3947" s="9" t="str">
        <f t="shared" si="306"/>
        <v>ชำระตรงเวลา</v>
      </c>
      <c r="K3947" s="10">
        <f t="shared" si="307"/>
        <v>0</v>
      </c>
      <c r="L3947" t="str">
        <f t="shared" si="308"/>
        <v>ลูกหนี้ชั้นดี</v>
      </c>
    </row>
    <row r="3948" spans="1:12" x14ac:dyDescent="0.2">
      <c r="A3948" t="s">
        <v>2043</v>
      </c>
      <c r="B3948" t="s">
        <v>366</v>
      </c>
      <c r="C3948">
        <v>7</v>
      </c>
      <c r="D3948">
        <v>1126030007013</v>
      </c>
      <c r="E3948" s="1">
        <v>46093</v>
      </c>
      <c r="F3948" s="1">
        <v>46094</v>
      </c>
      <c r="G3948">
        <v>4270</v>
      </c>
      <c r="H3948" s="1">
        <f t="shared" si="305"/>
        <v>46100</v>
      </c>
      <c r="I3948" s="5">
        <f t="shared" si="309"/>
        <v>46253</v>
      </c>
      <c r="J3948" s="9" t="str">
        <f t="shared" si="306"/>
        <v>ค้างชำระ 1 - 30 วัน</v>
      </c>
      <c r="K3948" s="10">
        <f t="shared" si="307"/>
        <v>0</v>
      </c>
      <c r="L3948" t="str">
        <f t="shared" si="308"/>
        <v>ลูกหนี้ชั้นดี</v>
      </c>
    </row>
    <row r="3949" spans="1:12" x14ac:dyDescent="0.2">
      <c r="A3949" t="s">
        <v>1886</v>
      </c>
      <c r="B3949" t="s">
        <v>366</v>
      </c>
      <c r="C3949">
        <v>30</v>
      </c>
      <c r="D3949">
        <v>1126030007167</v>
      </c>
      <c r="E3949" s="1">
        <v>46095</v>
      </c>
      <c r="F3949" s="1">
        <v>46134</v>
      </c>
      <c r="G3949">
        <v>75595</v>
      </c>
      <c r="H3949" s="1">
        <f t="shared" si="305"/>
        <v>46125</v>
      </c>
      <c r="I3949" s="5">
        <f t="shared" si="309"/>
        <v>46253</v>
      </c>
      <c r="J3949" s="9" t="str">
        <f t="shared" si="306"/>
        <v>ค้างชำระ 31 - 60 วัน</v>
      </c>
      <c r="K3949" s="10">
        <f t="shared" si="307"/>
        <v>9</v>
      </c>
      <c r="L3949" t="str">
        <f t="shared" si="308"/>
        <v>ลูกหนี้ชั้นดี</v>
      </c>
    </row>
    <row r="3950" spans="1:12" x14ac:dyDescent="0.2">
      <c r="A3950" t="s">
        <v>488</v>
      </c>
      <c r="B3950" t="s">
        <v>366</v>
      </c>
      <c r="C3950">
        <v>7</v>
      </c>
      <c r="D3950">
        <v>1126030007174</v>
      </c>
      <c r="E3950" s="1">
        <v>46094</v>
      </c>
      <c r="F3950" s="1">
        <v>46132</v>
      </c>
      <c r="G3950">
        <v>3080</v>
      </c>
      <c r="H3950" s="1">
        <f t="shared" si="305"/>
        <v>46101</v>
      </c>
      <c r="I3950" s="5">
        <f t="shared" si="309"/>
        <v>46253</v>
      </c>
      <c r="J3950" s="9" t="str">
        <f t="shared" si="306"/>
        <v>ชำระตรงเวลา</v>
      </c>
      <c r="K3950" s="10">
        <f t="shared" si="307"/>
        <v>31</v>
      </c>
      <c r="L3950" t="str">
        <f t="shared" si="308"/>
        <v>ลูกหนี้เฝ้าติดตาม</v>
      </c>
    </row>
    <row r="3951" spans="1:12" x14ac:dyDescent="0.2">
      <c r="A3951" t="s">
        <v>1491</v>
      </c>
      <c r="B3951" t="s">
        <v>366</v>
      </c>
      <c r="C3951">
        <v>7</v>
      </c>
      <c r="D3951">
        <v>1126030007211</v>
      </c>
      <c r="E3951" s="1">
        <v>46095</v>
      </c>
      <c r="F3951" s="1">
        <v>46100</v>
      </c>
      <c r="G3951">
        <v>4694</v>
      </c>
      <c r="H3951" s="1">
        <f t="shared" si="305"/>
        <v>46102</v>
      </c>
      <c r="I3951" s="5">
        <f t="shared" si="309"/>
        <v>46253</v>
      </c>
      <c r="J3951" s="9" t="str">
        <f t="shared" si="306"/>
        <v>ชำระตรงเวลา</v>
      </c>
      <c r="K3951" s="10">
        <f t="shared" si="307"/>
        <v>0</v>
      </c>
      <c r="L3951" t="str">
        <f t="shared" si="308"/>
        <v>ลูกหนี้ชั้นดี</v>
      </c>
    </row>
    <row r="3952" spans="1:12" x14ac:dyDescent="0.2">
      <c r="A3952" t="s">
        <v>1491</v>
      </c>
      <c r="B3952" t="s">
        <v>366</v>
      </c>
      <c r="C3952">
        <v>7</v>
      </c>
      <c r="D3952">
        <v>1126030007211</v>
      </c>
      <c r="E3952" s="1">
        <v>46095</v>
      </c>
      <c r="F3952" s="1">
        <v>46100</v>
      </c>
      <c r="G3952">
        <v>4694</v>
      </c>
      <c r="H3952" s="1">
        <f t="shared" si="305"/>
        <v>46102</v>
      </c>
      <c r="I3952" s="5">
        <f t="shared" si="309"/>
        <v>46253</v>
      </c>
      <c r="J3952" s="9" t="str">
        <f t="shared" si="306"/>
        <v>ชำระตรงเวลา</v>
      </c>
      <c r="K3952" s="10">
        <f t="shared" si="307"/>
        <v>0</v>
      </c>
      <c r="L3952" t="str">
        <f t="shared" si="308"/>
        <v>ลูกหนี้ชั้นดี</v>
      </c>
    </row>
    <row r="3953" spans="1:12" x14ac:dyDescent="0.2">
      <c r="A3953" t="s">
        <v>1491</v>
      </c>
      <c r="B3953" t="s">
        <v>366</v>
      </c>
      <c r="C3953">
        <v>0</v>
      </c>
      <c r="D3953">
        <v>1126030007228</v>
      </c>
      <c r="E3953" s="1">
        <v>46095</v>
      </c>
      <c r="F3953" s="1">
        <v>46095</v>
      </c>
      <c r="G3953">
        <v>2650</v>
      </c>
      <c r="H3953" s="1">
        <f t="shared" si="305"/>
        <v>46095</v>
      </c>
      <c r="I3953" s="5">
        <f t="shared" si="309"/>
        <v>46253</v>
      </c>
      <c r="J3953" s="9" t="str">
        <f t="shared" si="306"/>
        <v>ชำระตรงเวลา</v>
      </c>
      <c r="K3953" s="10">
        <f t="shared" si="307"/>
        <v>0</v>
      </c>
      <c r="L3953" t="str">
        <f t="shared" si="308"/>
        <v>ลูกหนี้ชั้นดี</v>
      </c>
    </row>
    <row r="3954" spans="1:12" x14ac:dyDescent="0.2">
      <c r="A3954" t="s">
        <v>2044</v>
      </c>
      <c r="B3954" t="s">
        <v>366</v>
      </c>
      <c r="C3954">
        <v>7</v>
      </c>
      <c r="D3954">
        <v>1126030007235</v>
      </c>
      <c r="E3954" s="1">
        <v>46095</v>
      </c>
      <c r="F3954" s="1">
        <v>46095</v>
      </c>
      <c r="G3954">
        <v>1260</v>
      </c>
      <c r="H3954" s="1">
        <f t="shared" si="305"/>
        <v>46102</v>
      </c>
      <c r="I3954" s="5">
        <f t="shared" si="309"/>
        <v>46253</v>
      </c>
      <c r="J3954" s="9" t="str">
        <f t="shared" si="306"/>
        <v>ชำระตรงเวลา</v>
      </c>
      <c r="K3954" s="10">
        <f t="shared" si="307"/>
        <v>0</v>
      </c>
      <c r="L3954" t="str">
        <f t="shared" si="308"/>
        <v>ลูกหนี้ชั้นดี</v>
      </c>
    </row>
    <row r="3955" spans="1:12" x14ac:dyDescent="0.2">
      <c r="A3955" t="s">
        <v>1489</v>
      </c>
      <c r="B3955" t="s">
        <v>366</v>
      </c>
      <c r="C3955">
        <v>7</v>
      </c>
      <c r="D3955">
        <v>1126030007242</v>
      </c>
      <c r="E3955" s="1">
        <v>46095</v>
      </c>
      <c r="F3955" s="1">
        <v>46095</v>
      </c>
      <c r="G3955">
        <v>700</v>
      </c>
      <c r="H3955" s="1">
        <f t="shared" si="305"/>
        <v>46102</v>
      </c>
      <c r="I3955" s="5">
        <f t="shared" si="309"/>
        <v>46253</v>
      </c>
      <c r="J3955" s="9" t="str">
        <f t="shared" si="306"/>
        <v>ชำระตรงเวลา</v>
      </c>
      <c r="K3955" s="10">
        <f t="shared" si="307"/>
        <v>0</v>
      </c>
      <c r="L3955" t="str">
        <f t="shared" si="308"/>
        <v>ลูกหนี้ชั้นดี</v>
      </c>
    </row>
    <row r="3956" spans="1:12" x14ac:dyDescent="0.2">
      <c r="A3956" t="s">
        <v>921</v>
      </c>
      <c r="B3956" t="s">
        <v>366</v>
      </c>
      <c r="C3956">
        <v>7</v>
      </c>
      <c r="D3956">
        <v>1126030007259</v>
      </c>
      <c r="E3956" s="1">
        <v>46095</v>
      </c>
      <c r="F3956" s="1">
        <v>46095</v>
      </c>
      <c r="G3956">
        <v>1974</v>
      </c>
      <c r="H3956" s="1">
        <f t="shared" si="305"/>
        <v>46102</v>
      </c>
      <c r="I3956" s="5">
        <f t="shared" si="309"/>
        <v>46253</v>
      </c>
      <c r="J3956" s="9" t="str">
        <f t="shared" si="306"/>
        <v>ค้างชำระ 1 - 30 วัน</v>
      </c>
      <c r="K3956" s="10">
        <f t="shared" si="307"/>
        <v>0</v>
      </c>
      <c r="L3956" t="str">
        <f t="shared" si="308"/>
        <v>ลูกหนี้ชั้นดี</v>
      </c>
    </row>
    <row r="3957" spans="1:12" x14ac:dyDescent="0.2">
      <c r="A3957" t="s">
        <v>1496</v>
      </c>
      <c r="B3957" t="s">
        <v>366</v>
      </c>
      <c r="C3957">
        <v>7</v>
      </c>
      <c r="D3957">
        <v>1126030007266</v>
      </c>
      <c r="E3957" s="1">
        <v>46095</v>
      </c>
      <c r="F3957" s="1">
        <v>46104</v>
      </c>
      <c r="G3957">
        <v>3745</v>
      </c>
      <c r="H3957" s="1">
        <f t="shared" si="305"/>
        <v>46102</v>
      </c>
      <c r="I3957" s="5">
        <f t="shared" si="309"/>
        <v>46253</v>
      </c>
      <c r="J3957" s="9" t="str">
        <f t="shared" si="306"/>
        <v>ชำระตรงเวลา</v>
      </c>
      <c r="K3957" s="10">
        <f t="shared" si="307"/>
        <v>2</v>
      </c>
      <c r="L3957" t="str">
        <f t="shared" si="308"/>
        <v>ลูกหนี้ชั้นดี</v>
      </c>
    </row>
    <row r="3958" spans="1:12" x14ac:dyDescent="0.2">
      <c r="A3958" t="s">
        <v>1353</v>
      </c>
      <c r="B3958" t="s">
        <v>366</v>
      </c>
      <c r="C3958">
        <v>15</v>
      </c>
      <c r="D3958">
        <v>1126030007273</v>
      </c>
      <c r="E3958" s="1">
        <v>46095</v>
      </c>
      <c r="F3958" s="1">
        <v>46102</v>
      </c>
      <c r="G3958">
        <v>24409</v>
      </c>
      <c r="H3958" s="1">
        <f t="shared" si="305"/>
        <v>46110</v>
      </c>
      <c r="I3958" s="5">
        <f t="shared" si="309"/>
        <v>46253</v>
      </c>
      <c r="J3958" s="9" t="str">
        <f t="shared" si="306"/>
        <v>ชำระตรงเวลา</v>
      </c>
      <c r="K3958" s="10">
        <f t="shared" si="307"/>
        <v>0</v>
      </c>
      <c r="L3958" t="str">
        <f t="shared" si="308"/>
        <v>ลูกหนี้ชั้นดี</v>
      </c>
    </row>
    <row r="3959" spans="1:12" x14ac:dyDescent="0.2">
      <c r="A3959" t="s">
        <v>389</v>
      </c>
      <c r="B3959" t="s">
        <v>366</v>
      </c>
      <c r="C3959">
        <v>15</v>
      </c>
      <c r="D3959">
        <v>1126030007280</v>
      </c>
      <c r="E3959" s="1">
        <v>46095</v>
      </c>
      <c r="F3959" s="1">
        <v>46102</v>
      </c>
      <c r="G3959">
        <v>1970</v>
      </c>
      <c r="H3959" s="1">
        <f t="shared" si="305"/>
        <v>46110</v>
      </c>
      <c r="I3959" s="5">
        <f t="shared" si="309"/>
        <v>46253</v>
      </c>
      <c r="J3959" s="9" t="str">
        <f t="shared" si="306"/>
        <v>ชำระตรงเวลา</v>
      </c>
      <c r="K3959" s="10">
        <f t="shared" si="307"/>
        <v>0</v>
      </c>
      <c r="L3959" t="str">
        <f t="shared" si="308"/>
        <v>ลูกหนี้ชั้นดี</v>
      </c>
    </row>
    <row r="3960" spans="1:12" x14ac:dyDescent="0.2">
      <c r="A3960" t="s">
        <v>871</v>
      </c>
      <c r="B3960" t="s">
        <v>366</v>
      </c>
      <c r="C3960">
        <v>7</v>
      </c>
      <c r="D3960">
        <v>1126030007419</v>
      </c>
      <c r="E3960" s="1">
        <v>46107</v>
      </c>
      <c r="F3960" s="1">
        <v>46113</v>
      </c>
      <c r="G3960">
        <v>5760</v>
      </c>
      <c r="H3960" s="1">
        <f t="shared" si="305"/>
        <v>46114</v>
      </c>
      <c r="I3960" s="5">
        <f t="shared" si="309"/>
        <v>46253</v>
      </c>
      <c r="J3960" s="9" t="str">
        <f t="shared" si="306"/>
        <v>ชำระตรงเวลา</v>
      </c>
      <c r="K3960" s="10">
        <f t="shared" si="307"/>
        <v>0</v>
      </c>
      <c r="L3960" t="str">
        <f t="shared" si="308"/>
        <v>ลูกหนี้ชั้นดี</v>
      </c>
    </row>
    <row r="3961" spans="1:12" x14ac:dyDescent="0.2">
      <c r="A3961" t="s">
        <v>871</v>
      </c>
      <c r="B3961" t="s">
        <v>366</v>
      </c>
      <c r="C3961">
        <v>15</v>
      </c>
      <c r="D3961">
        <v>1126030007426</v>
      </c>
      <c r="E3961" s="1">
        <v>46100</v>
      </c>
      <c r="F3961" s="1">
        <v>46115</v>
      </c>
      <c r="G3961">
        <v>1350</v>
      </c>
      <c r="H3961" s="1">
        <f t="shared" si="305"/>
        <v>46115</v>
      </c>
      <c r="I3961" s="5">
        <f t="shared" si="309"/>
        <v>46253</v>
      </c>
      <c r="J3961" s="9" t="str">
        <f t="shared" si="306"/>
        <v>ชำระตรงเวลา</v>
      </c>
      <c r="K3961" s="10">
        <f t="shared" si="307"/>
        <v>0</v>
      </c>
      <c r="L3961" t="str">
        <f t="shared" si="308"/>
        <v>ลูกหนี้ชั้นดี</v>
      </c>
    </row>
    <row r="3962" spans="1:12" x14ac:dyDescent="0.2">
      <c r="A3962" t="s">
        <v>871</v>
      </c>
      <c r="B3962" t="s">
        <v>366</v>
      </c>
      <c r="C3962">
        <v>15</v>
      </c>
      <c r="D3962">
        <v>1126030007433</v>
      </c>
      <c r="E3962" s="1">
        <v>46100</v>
      </c>
      <c r="F3962" s="1">
        <v>46105</v>
      </c>
      <c r="G3962">
        <v>1200</v>
      </c>
      <c r="H3962" s="1">
        <f t="shared" si="305"/>
        <v>46115</v>
      </c>
      <c r="I3962" s="5">
        <f t="shared" si="309"/>
        <v>46253</v>
      </c>
      <c r="J3962" s="9" t="str">
        <f t="shared" si="306"/>
        <v>ชำระตรงเวลา</v>
      </c>
      <c r="K3962" s="10">
        <f t="shared" si="307"/>
        <v>0</v>
      </c>
      <c r="L3962" t="str">
        <f t="shared" si="308"/>
        <v>ลูกหนี้ชั้นดี</v>
      </c>
    </row>
    <row r="3963" spans="1:12" x14ac:dyDescent="0.2">
      <c r="A3963" t="s">
        <v>1539</v>
      </c>
      <c r="B3963" t="s">
        <v>366</v>
      </c>
      <c r="C3963">
        <v>15</v>
      </c>
      <c r="D3963">
        <v>1126030007440</v>
      </c>
      <c r="E3963" s="1">
        <v>46101</v>
      </c>
      <c r="F3963" s="1">
        <v>46109</v>
      </c>
      <c r="G3963">
        <v>5790</v>
      </c>
      <c r="H3963" s="1">
        <f t="shared" si="305"/>
        <v>46116</v>
      </c>
      <c r="I3963" s="5">
        <f t="shared" si="309"/>
        <v>46253</v>
      </c>
      <c r="J3963" s="9" t="str">
        <f t="shared" si="306"/>
        <v>ค้างชำระ 1 - 30 วัน</v>
      </c>
      <c r="K3963" s="10">
        <f t="shared" si="307"/>
        <v>0</v>
      </c>
      <c r="L3963" t="str">
        <f t="shared" si="308"/>
        <v>ลูกหนี้ชั้นดี</v>
      </c>
    </row>
    <row r="3964" spans="1:12" x14ac:dyDescent="0.2">
      <c r="A3964" t="s">
        <v>737</v>
      </c>
      <c r="B3964" t="s">
        <v>366</v>
      </c>
      <c r="C3964">
        <v>15</v>
      </c>
      <c r="D3964">
        <v>1126030007457</v>
      </c>
      <c r="E3964" s="1">
        <v>46101</v>
      </c>
      <c r="F3964" s="1">
        <v>46135</v>
      </c>
      <c r="G3964">
        <v>8488</v>
      </c>
      <c r="H3964" s="1">
        <f t="shared" si="305"/>
        <v>46116</v>
      </c>
      <c r="I3964" s="5">
        <f t="shared" si="309"/>
        <v>46253</v>
      </c>
      <c r="J3964" s="9" t="str">
        <f t="shared" si="306"/>
        <v>ชำระตรงเวลา</v>
      </c>
      <c r="K3964" s="10">
        <f t="shared" si="307"/>
        <v>19</v>
      </c>
      <c r="L3964" t="str">
        <f t="shared" si="308"/>
        <v>ลูกหนี้ชั้นดี</v>
      </c>
    </row>
    <row r="3965" spans="1:12" x14ac:dyDescent="0.2">
      <c r="A3965" t="s">
        <v>792</v>
      </c>
      <c r="B3965" t="s">
        <v>366</v>
      </c>
      <c r="C3965">
        <v>7</v>
      </c>
      <c r="D3965">
        <v>1126030007464</v>
      </c>
      <c r="E3965" s="1">
        <v>46101</v>
      </c>
      <c r="F3965" s="1">
        <v>46106</v>
      </c>
      <c r="G3965">
        <v>5785</v>
      </c>
      <c r="H3965" s="1">
        <f t="shared" si="305"/>
        <v>46108</v>
      </c>
      <c r="I3965" s="5">
        <f t="shared" si="309"/>
        <v>46253</v>
      </c>
      <c r="J3965" s="9" t="str">
        <f t="shared" si="306"/>
        <v>ชำระตรงเวลา</v>
      </c>
      <c r="K3965" s="10">
        <f t="shared" si="307"/>
        <v>0</v>
      </c>
      <c r="L3965" t="str">
        <f t="shared" si="308"/>
        <v>ลูกหนี้ชั้นดี</v>
      </c>
    </row>
    <row r="3966" spans="1:12" x14ac:dyDescent="0.2">
      <c r="A3966" t="s">
        <v>792</v>
      </c>
      <c r="B3966" t="s">
        <v>366</v>
      </c>
      <c r="C3966">
        <v>15</v>
      </c>
      <c r="D3966">
        <v>1126030007471</v>
      </c>
      <c r="E3966" s="1">
        <v>46102</v>
      </c>
      <c r="F3966" s="1">
        <v>46112</v>
      </c>
      <c r="G3966">
        <v>745</v>
      </c>
      <c r="H3966" s="1">
        <f t="shared" si="305"/>
        <v>46117</v>
      </c>
      <c r="I3966" s="5">
        <f t="shared" si="309"/>
        <v>46253</v>
      </c>
      <c r="J3966" s="9" t="str">
        <f t="shared" si="306"/>
        <v>ชำระตรงเวลา</v>
      </c>
      <c r="K3966" s="10">
        <f t="shared" si="307"/>
        <v>0</v>
      </c>
      <c r="L3966" t="str">
        <f t="shared" si="308"/>
        <v>ลูกหนี้ชั้นดี</v>
      </c>
    </row>
    <row r="3967" spans="1:12" x14ac:dyDescent="0.2">
      <c r="A3967" t="s">
        <v>792</v>
      </c>
      <c r="B3967" t="s">
        <v>366</v>
      </c>
      <c r="C3967">
        <v>15</v>
      </c>
      <c r="D3967">
        <v>1126030007488</v>
      </c>
      <c r="E3967" s="1">
        <v>46107</v>
      </c>
      <c r="F3967" s="1">
        <v>46115</v>
      </c>
      <c r="G3967">
        <v>11286</v>
      </c>
      <c r="H3967" s="1">
        <f t="shared" si="305"/>
        <v>46122</v>
      </c>
      <c r="I3967" s="5">
        <f t="shared" si="309"/>
        <v>46253</v>
      </c>
      <c r="J3967" s="9" t="str">
        <f t="shared" si="306"/>
        <v>ชำระตรงเวลา</v>
      </c>
      <c r="K3967" s="10">
        <f t="shared" si="307"/>
        <v>0</v>
      </c>
      <c r="L3967" t="str">
        <f t="shared" si="308"/>
        <v>ลูกหนี้ชั้นดี</v>
      </c>
    </row>
    <row r="3968" spans="1:12" x14ac:dyDescent="0.2">
      <c r="A3968" t="s">
        <v>792</v>
      </c>
      <c r="B3968" t="s">
        <v>366</v>
      </c>
      <c r="C3968">
        <v>15</v>
      </c>
      <c r="D3968">
        <v>1126030007495</v>
      </c>
      <c r="E3968" s="1">
        <v>46101</v>
      </c>
      <c r="F3968" s="1">
        <v>46112</v>
      </c>
      <c r="G3968">
        <v>12500</v>
      </c>
      <c r="H3968" s="1">
        <f t="shared" si="305"/>
        <v>46116</v>
      </c>
      <c r="I3968" s="5">
        <f t="shared" si="309"/>
        <v>46253</v>
      </c>
      <c r="J3968" s="9" t="str">
        <f t="shared" si="306"/>
        <v>ชำระตรงเวลา</v>
      </c>
      <c r="K3968" s="10">
        <f t="shared" si="307"/>
        <v>0</v>
      </c>
      <c r="L3968" t="str">
        <f t="shared" si="308"/>
        <v>ลูกหนี้ชั้นดี</v>
      </c>
    </row>
    <row r="3969" spans="1:12" x14ac:dyDescent="0.2">
      <c r="A3969" t="s">
        <v>794</v>
      </c>
      <c r="B3969" t="s">
        <v>366</v>
      </c>
      <c r="C3969">
        <v>15</v>
      </c>
      <c r="D3969">
        <v>1126030007518</v>
      </c>
      <c r="E3969" s="1">
        <v>46101</v>
      </c>
      <c r="F3969" s="1">
        <v>46108</v>
      </c>
      <c r="G3969">
        <v>37602</v>
      </c>
      <c r="H3969" s="1">
        <f t="shared" si="305"/>
        <v>46116</v>
      </c>
      <c r="I3969" s="5">
        <f t="shared" si="309"/>
        <v>46253</v>
      </c>
      <c r="J3969" s="9" t="str">
        <f t="shared" si="306"/>
        <v>ค้างชำระ 1 - 30 วัน</v>
      </c>
      <c r="K3969" s="10">
        <f t="shared" si="307"/>
        <v>0</v>
      </c>
      <c r="L3969" t="str">
        <f t="shared" si="308"/>
        <v>ลูกหนี้ชั้นดี</v>
      </c>
    </row>
    <row r="3970" spans="1:12" x14ac:dyDescent="0.2">
      <c r="A3970" t="s">
        <v>406</v>
      </c>
      <c r="B3970" t="s">
        <v>366</v>
      </c>
      <c r="C3970">
        <v>15</v>
      </c>
      <c r="D3970">
        <v>1126030007525</v>
      </c>
      <c r="E3970" s="1">
        <v>46098</v>
      </c>
      <c r="F3970" s="1">
        <v>46114</v>
      </c>
      <c r="G3970">
        <v>27990</v>
      </c>
      <c r="H3970" s="1">
        <f t="shared" ref="H3970:H4033" si="310">E3970+C3970</f>
        <v>46113</v>
      </c>
      <c r="I3970" s="5">
        <f t="shared" si="309"/>
        <v>46253</v>
      </c>
      <c r="J3970" s="9" t="str">
        <f t="shared" ref="J3970:J4033" si="311">IF(K3971&lt;=0, "ชำระตรงเวลา", IF(K3971&lt;=30, "ค้างชำระ 1 - 30 วัน", IF(K3971&lt;=60, "ค้างชำระ 31 - 60 วัน", IF(K3971&lt;=90, "ค้างชำระ 61 - 90 วัน", "ค้างชำระเกิน 90 วัน"))))</f>
        <v>ค้างชำระ 1 - 30 วัน</v>
      </c>
      <c r="K3970" s="10">
        <f t="shared" ref="K3970:K4033" si="312">IF(OR(F3970="",F3970="(ว่าง)"), MAX(0,I3969-H3970), MAX(0,F3970-H3970))</f>
        <v>1</v>
      </c>
      <c r="L3970" t="str">
        <f t="shared" ref="L3970:L4033" si="313">IF(K3970&lt;=30, "ลูกหนี้ชั้นดี", IF(K3970&lt;=90, "ลูกหนี้เฝ้าติดตาม", "ลูกหนี้ด้อยคุณภาพ (NPL)"))</f>
        <v>ลูกหนี้ชั้นดี</v>
      </c>
    </row>
    <row r="3971" spans="1:12" x14ac:dyDescent="0.2">
      <c r="A3971" t="s">
        <v>932</v>
      </c>
      <c r="B3971" t="s">
        <v>366</v>
      </c>
      <c r="C3971">
        <v>15</v>
      </c>
      <c r="D3971">
        <v>1126030007532</v>
      </c>
      <c r="E3971" s="1">
        <v>46098</v>
      </c>
      <c r="F3971" s="1">
        <v>46114</v>
      </c>
      <c r="G3971">
        <v>5530</v>
      </c>
      <c r="H3971" s="1">
        <f t="shared" si="310"/>
        <v>46113</v>
      </c>
      <c r="I3971" s="5">
        <f t="shared" si="309"/>
        <v>46253</v>
      </c>
      <c r="J3971" s="9" t="str">
        <f t="shared" si="311"/>
        <v>ค้างชำระ 1 - 30 วัน</v>
      </c>
      <c r="K3971" s="10">
        <f t="shared" si="312"/>
        <v>1</v>
      </c>
      <c r="L3971" t="str">
        <f t="shared" si="313"/>
        <v>ลูกหนี้ชั้นดี</v>
      </c>
    </row>
    <row r="3972" spans="1:12" x14ac:dyDescent="0.2">
      <c r="A3972" t="s">
        <v>931</v>
      </c>
      <c r="B3972" t="s">
        <v>366</v>
      </c>
      <c r="C3972">
        <v>15</v>
      </c>
      <c r="D3972">
        <v>1126030007549</v>
      </c>
      <c r="E3972" s="1">
        <v>46098</v>
      </c>
      <c r="F3972" s="1">
        <v>46114</v>
      </c>
      <c r="G3972">
        <v>13545</v>
      </c>
      <c r="H3972" s="1">
        <f t="shared" si="310"/>
        <v>46113</v>
      </c>
      <c r="I3972" s="5">
        <f t="shared" ref="I3972:I4035" si="314">I3971</f>
        <v>46253</v>
      </c>
      <c r="J3972" s="9" t="str">
        <f t="shared" si="311"/>
        <v>ค้างชำระ 1 - 30 วัน</v>
      </c>
      <c r="K3972" s="10">
        <f t="shared" si="312"/>
        <v>1</v>
      </c>
      <c r="L3972" t="str">
        <f t="shared" si="313"/>
        <v>ลูกหนี้ชั้นดี</v>
      </c>
    </row>
    <row r="3973" spans="1:12" x14ac:dyDescent="0.2">
      <c r="A3973" t="s">
        <v>899</v>
      </c>
      <c r="B3973" t="s">
        <v>366</v>
      </c>
      <c r="C3973">
        <v>15</v>
      </c>
      <c r="D3973">
        <v>1126030007556</v>
      </c>
      <c r="E3973" s="1">
        <v>46098</v>
      </c>
      <c r="F3973" s="1">
        <v>46114</v>
      </c>
      <c r="G3973">
        <v>28515</v>
      </c>
      <c r="H3973" s="1">
        <f t="shared" si="310"/>
        <v>46113</v>
      </c>
      <c r="I3973" s="5">
        <f t="shared" si="314"/>
        <v>46253</v>
      </c>
      <c r="J3973" s="9" t="str">
        <f t="shared" si="311"/>
        <v>ค้างชำระ 1 - 30 วัน</v>
      </c>
      <c r="K3973" s="10">
        <f t="shared" si="312"/>
        <v>1</v>
      </c>
      <c r="L3973" t="str">
        <f t="shared" si="313"/>
        <v>ลูกหนี้ชั้นดี</v>
      </c>
    </row>
    <row r="3974" spans="1:12" x14ac:dyDescent="0.2">
      <c r="A3974" t="s">
        <v>2045</v>
      </c>
      <c r="B3974" t="s">
        <v>366</v>
      </c>
      <c r="C3974">
        <v>15</v>
      </c>
      <c r="D3974">
        <v>1126030007563</v>
      </c>
      <c r="E3974" s="1">
        <v>46098</v>
      </c>
      <c r="F3974" s="1">
        <v>46123</v>
      </c>
      <c r="G3974">
        <v>53780</v>
      </c>
      <c r="H3974" s="1">
        <f t="shared" si="310"/>
        <v>46113</v>
      </c>
      <c r="I3974" s="5">
        <f t="shared" si="314"/>
        <v>46253</v>
      </c>
      <c r="J3974" s="9" t="str">
        <f t="shared" si="311"/>
        <v>ชำระตรงเวลา</v>
      </c>
      <c r="K3974" s="10">
        <f t="shared" si="312"/>
        <v>10</v>
      </c>
      <c r="L3974" t="str">
        <f t="shared" si="313"/>
        <v>ลูกหนี้ชั้นดี</v>
      </c>
    </row>
    <row r="3975" spans="1:12" x14ac:dyDescent="0.2">
      <c r="A3975" t="s">
        <v>853</v>
      </c>
      <c r="B3975" t="s">
        <v>366</v>
      </c>
      <c r="C3975">
        <v>15</v>
      </c>
      <c r="D3975">
        <v>1126030007570</v>
      </c>
      <c r="E3975" s="1">
        <v>46102</v>
      </c>
      <c r="F3975" s="1">
        <v>46107</v>
      </c>
      <c r="G3975">
        <v>960</v>
      </c>
      <c r="H3975" s="1">
        <f t="shared" si="310"/>
        <v>46117</v>
      </c>
      <c r="I3975" s="5">
        <f t="shared" si="314"/>
        <v>46253</v>
      </c>
      <c r="J3975" s="9" t="str">
        <f t="shared" si="311"/>
        <v>ชำระตรงเวลา</v>
      </c>
      <c r="K3975" s="10">
        <f t="shared" si="312"/>
        <v>0</v>
      </c>
      <c r="L3975" t="str">
        <f t="shared" si="313"/>
        <v>ลูกหนี้ชั้นดี</v>
      </c>
    </row>
    <row r="3976" spans="1:12" x14ac:dyDescent="0.2">
      <c r="A3976" t="s">
        <v>853</v>
      </c>
      <c r="B3976" t="s">
        <v>366</v>
      </c>
      <c r="C3976">
        <v>7</v>
      </c>
      <c r="D3976">
        <v>1126030007587</v>
      </c>
      <c r="E3976" s="1">
        <v>46099</v>
      </c>
      <c r="F3976" s="1">
        <v>46101</v>
      </c>
      <c r="G3976">
        <v>5765</v>
      </c>
      <c r="H3976" s="1">
        <f t="shared" si="310"/>
        <v>46106</v>
      </c>
      <c r="I3976" s="5">
        <f t="shared" si="314"/>
        <v>46253</v>
      </c>
      <c r="J3976" s="9" t="str">
        <f t="shared" si="311"/>
        <v>ค้างชำระ 1 - 30 วัน</v>
      </c>
      <c r="K3976" s="10">
        <f t="shared" si="312"/>
        <v>0</v>
      </c>
      <c r="L3976" t="str">
        <f t="shared" si="313"/>
        <v>ลูกหนี้ชั้นดี</v>
      </c>
    </row>
    <row r="3977" spans="1:12" x14ac:dyDescent="0.2">
      <c r="A3977" t="s">
        <v>1498</v>
      </c>
      <c r="B3977" t="s">
        <v>366</v>
      </c>
      <c r="C3977">
        <v>15</v>
      </c>
      <c r="D3977">
        <v>1126030007594</v>
      </c>
      <c r="E3977" s="1">
        <v>46098</v>
      </c>
      <c r="F3977" s="1">
        <v>46129</v>
      </c>
      <c r="G3977">
        <v>3053</v>
      </c>
      <c r="H3977" s="1">
        <f t="shared" si="310"/>
        <v>46113</v>
      </c>
      <c r="I3977" s="5">
        <f t="shared" si="314"/>
        <v>46253</v>
      </c>
      <c r="J3977" s="9" t="str">
        <f t="shared" si="311"/>
        <v>ชำระตรงเวลา</v>
      </c>
      <c r="K3977" s="10">
        <f t="shared" si="312"/>
        <v>16</v>
      </c>
      <c r="L3977" t="str">
        <f t="shared" si="313"/>
        <v>ลูกหนี้ชั้นดี</v>
      </c>
    </row>
    <row r="3978" spans="1:12" x14ac:dyDescent="0.2">
      <c r="A3978" t="s">
        <v>702</v>
      </c>
      <c r="B3978" t="s">
        <v>366</v>
      </c>
      <c r="C3978">
        <v>15</v>
      </c>
      <c r="D3978">
        <v>1126030007617</v>
      </c>
      <c r="E3978" s="1">
        <v>46099</v>
      </c>
      <c r="F3978" s="1">
        <v>46106</v>
      </c>
      <c r="G3978">
        <v>6722</v>
      </c>
      <c r="H3978" s="1">
        <f t="shared" si="310"/>
        <v>46114</v>
      </c>
      <c r="I3978" s="5">
        <f t="shared" si="314"/>
        <v>46253</v>
      </c>
      <c r="J3978" s="9" t="str">
        <f t="shared" si="311"/>
        <v>ชำระตรงเวลา</v>
      </c>
      <c r="K3978" s="10">
        <f t="shared" si="312"/>
        <v>0</v>
      </c>
      <c r="L3978" t="str">
        <f t="shared" si="313"/>
        <v>ลูกหนี้ชั้นดี</v>
      </c>
    </row>
    <row r="3979" spans="1:12" x14ac:dyDescent="0.2">
      <c r="A3979" t="s">
        <v>1372</v>
      </c>
      <c r="B3979" t="s">
        <v>366</v>
      </c>
      <c r="C3979">
        <v>15</v>
      </c>
      <c r="D3979">
        <v>1126030007655</v>
      </c>
      <c r="E3979" s="1">
        <v>46104</v>
      </c>
      <c r="F3979" s="1">
        <v>46114</v>
      </c>
      <c r="G3979">
        <v>479</v>
      </c>
      <c r="H3979" s="1">
        <f t="shared" si="310"/>
        <v>46119</v>
      </c>
      <c r="I3979" s="5">
        <f t="shared" si="314"/>
        <v>46253</v>
      </c>
      <c r="J3979" s="9" t="str">
        <f t="shared" si="311"/>
        <v>ค้างชำระ 1 - 30 วัน</v>
      </c>
      <c r="K3979" s="10">
        <f t="shared" si="312"/>
        <v>0</v>
      </c>
      <c r="L3979" t="str">
        <f t="shared" si="313"/>
        <v>ลูกหนี้ชั้นดี</v>
      </c>
    </row>
    <row r="3980" spans="1:12" x14ac:dyDescent="0.2">
      <c r="A3980" t="s">
        <v>386</v>
      </c>
      <c r="B3980" t="s">
        <v>366</v>
      </c>
      <c r="C3980">
        <v>15</v>
      </c>
      <c r="D3980">
        <v>1126030007679</v>
      </c>
      <c r="E3980" s="1">
        <v>46099</v>
      </c>
      <c r="F3980" s="1">
        <v>46135</v>
      </c>
      <c r="G3980">
        <v>20938</v>
      </c>
      <c r="H3980" s="1">
        <f t="shared" si="310"/>
        <v>46114</v>
      </c>
      <c r="I3980" s="5">
        <f t="shared" si="314"/>
        <v>46253</v>
      </c>
      <c r="J3980" s="9" t="str">
        <f t="shared" si="311"/>
        <v>ค้างชำระ 1 - 30 วัน</v>
      </c>
      <c r="K3980" s="10">
        <f t="shared" si="312"/>
        <v>21</v>
      </c>
      <c r="L3980" t="str">
        <f t="shared" si="313"/>
        <v>ลูกหนี้ชั้นดี</v>
      </c>
    </row>
    <row r="3981" spans="1:12" x14ac:dyDescent="0.2">
      <c r="A3981" t="s">
        <v>386</v>
      </c>
      <c r="B3981" t="s">
        <v>366</v>
      </c>
      <c r="C3981">
        <v>15</v>
      </c>
      <c r="D3981">
        <v>1126030007686</v>
      </c>
      <c r="E3981" s="1">
        <v>46102</v>
      </c>
      <c r="F3981" s="1">
        <v>46121</v>
      </c>
      <c r="G3981">
        <v>35980</v>
      </c>
      <c r="H3981" s="1">
        <f t="shared" si="310"/>
        <v>46117</v>
      </c>
      <c r="I3981" s="5">
        <f t="shared" si="314"/>
        <v>46253</v>
      </c>
      <c r="J3981" s="9" t="str">
        <f t="shared" si="311"/>
        <v>ค้างชำระ 1 - 30 วัน</v>
      </c>
      <c r="K3981" s="10">
        <f t="shared" si="312"/>
        <v>4</v>
      </c>
      <c r="L3981" t="str">
        <f t="shared" si="313"/>
        <v>ลูกหนี้ชั้นดี</v>
      </c>
    </row>
    <row r="3982" spans="1:12" x14ac:dyDescent="0.2">
      <c r="A3982" t="s">
        <v>1854</v>
      </c>
      <c r="B3982" t="s">
        <v>366</v>
      </c>
      <c r="C3982">
        <v>15</v>
      </c>
      <c r="D3982">
        <v>1126030007723</v>
      </c>
      <c r="E3982" s="1">
        <v>46099</v>
      </c>
      <c r="F3982" s="1">
        <v>46119</v>
      </c>
      <c r="G3982">
        <v>7968</v>
      </c>
      <c r="H3982" s="1">
        <f t="shared" si="310"/>
        <v>46114</v>
      </c>
      <c r="I3982" s="5">
        <f t="shared" si="314"/>
        <v>46253</v>
      </c>
      <c r="J3982" s="9" t="str">
        <f t="shared" si="311"/>
        <v>ชำระตรงเวลา</v>
      </c>
      <c r="K3982" s="10">
        <f t="shared" si="312"/>
        <v>5</v>
      </c>
      <c r="L3982" t="str">
        <f t="shared" si="313"/>
        <v>ลูกหนี้ชั้นดี</v>
      </c>
    </row>
    <row r="3983" spans="1:12" x14ac:dyDescent="0.2">
      <c r="A3983" t="s">
        <v>2046</v>
      </c>
      <c r="B3983" t="s">
        <v>366</v>
      </c>
      <c r="C3983">
        <v>15</v>
      </c>
      <c r="D3983">
        <v>1126030007778</v>
      </c>
      <c r="E3983" s="1">
        <v>46098</v>
      </c>
      <c r="F3983" s="1">
        <v>46104</v>
      </c>
      <c r="G3983">
        <v>12385</v>
      </c>
      <c r="H3983" s="1">
        <f t="shared" si="310"/>
        <v>46113</v>
      </c>
      <c r="I3983" s="5">
        <f t="shared" si="314"/>
        <v>46253</v>
      </c>
      <c r="J3983" s="9" t="str">
        <f t="shared" si="311"/>
        <v>ค้างชำระ 1 - 30 วัน</v>
      </c>
      <c r="K3983" s="10">
        <f t="shared" si="312"/>
        <v>0</v>
      </c>
      <c r="L3983" t="str">
        <f t="shared" si="313"/>
        <v>ลูกหนี้ชั้นดี</v>
      </c>
    </row>
    <row r="3984" spans="1:12" x14ac:dyDescent="0.2">
      <c r="A3984" t="s">
        <v>621</v>
      </c>
      <c r="B3984" t="s">
        <v>366</v>
      </c>
      <c r="C3984">
        <v>15</v>
      </c>
      <c r="D3984">
        <v>1126030007907</v>
      </c>
      <c r="E3984" s="1">
        <v>46098</v>
      </c>
      <c r="F3984" s="1">
        <v>46121</v>
      </c>
      <c r="G3984">
        <v>10815</v>
      </c>
      <c r="H3984" s="1">
        <f t="shared" si="310"/>
        <v>46113</v>
      </c>
      <c r="I3984" s="5">
        <f t="shared" si="314"/>
        <v>46253</v>
      </c>
      <c r="J3984" s="9" t="str">
        <f t="shared" si="311"/>
        <v>ค้างชำระ 1 - 30 วัน</v>
      </c>
      <c r="K3984" s="10">
        <f t="shared" si="312"/>
        <v>8</v>
      </c>
      <c r="L3984" t="str">
        <f t="shared" si="313"/>
        <v>ลูกหนี้ชั้นดี</v>
      </c>
    </row>
    <row r="3985" spans="1:12" x14ac:dyDescent="0.2">
      <c r="A3985" t="s">
        <v>621</v>
      </c>
      <c r="B3985" t="s">
        <v>366</v>
      </c>
      <c r="C3985">
        <v>15</v>
      </c>
      <c r="D3985">
        <v>1126030007907</v>
      </c>
      <c r="E3985" s="1">
        <v>46098</v>
      </c>
      <c r="F3985" s="1">
        <v>46121</v>
      </c>
      <c r="G3985">
        <v>10815</v>
      </c>
      <c r="H3985" s="1">
        <f t="shared" si="310"/>
        <v>46113</v>
      </c>
      <c r="I3985" s="5">
        <f t="shared" si="314"/>
        <v>46253</v>
      </c>
      <c r="J3985" s="9" t="str">
        <f t="shared" si="311"/>
        <v>ชำระตรงเวลา</v>
      </c>
      <c r="K3985" s="10">
        <f t="shared" si="312"/>
        <v>8</v>
      </c>
      <c r="L3985" t="str">
        <f t="shared" si="313"/>
        <v>ลูกหนี้ชั้นดี</v>
      </c>
    </row>
    <row r="3986" spans="1:12" x14ac:dyDescent="0.2">
      <c r="A3986" t="s">
        <v>1863</v>
      </c>
      <c r="B3986" t="s">
        <v>366</v>
      </c>
      <c r="C3986">
        <v>15</v>
      </c>
      <c r="D3986">
        <v>1126030007921</v>
      </c>
      <c r="E3986" s="1">
        <v>46100</v>
      </c>
      <c r="F3986" s="1">
        <v>46114</v>
      </c>
      <c r="G3986">
        <v>11290</v>
      </c>
      <c r="H3986" s="1">
        <f t="shared" si="310"/>
        <v>46115</v>
      </c>
      <c r="I3986" s="5">
        <f t="shared" si="314"/>
        <v>46253</v>
      </c>
      <c r="J3986" s="9" t="str">
        <f t="shared" si="311"/>
        <v>ค้างชำระ 1 - 30 วัน</v>
      </c>
      <c r="K3986" s="10">
        <f t="shared" si="312"/>
        <v>0</v>
      </c>
      <c r="L3986" t="str">
        <f t="shared" si="313"/>
        <v>ลูกหนี้ชั้นดี</v>
      </c>
    </row>
    <row r="3987" spans="1:12" x14ac:dyDescent="0.2">
      <c r="A3987" t="s">
        <v>2047</v>
      </c>
      <c r="B3987" t="s">
        <v>366</v>
      </c>
      <c r="C3987">
        <v>15</v>
      </c>
      <c r="D3987">
        <v>1126030007945</v>
      </c>
      <c r="E3987" s="1">
        <v>46099</v>
      </c>
      <c r="F3987" s="1">
        <v>46133</v>
      </c>
      <c r="G3987">
        <v>152719</v>
      </c>
      <c r="H3987" s="1">
        <f t="shared" si="310"/>
        <v>46114</v>
      </c>
      <c r="I3987" s="5">
        <f t="shared" si="314"/>
        <v>46253</v>
      </c>
      <c r="J3987" s="9" t="str">
        <f t="shared" si="311"/>
        <v>ชำระตรงเวลา</v>
      </c>
      <c r="K3987" s="10">
        <f t="shared" si="312"/>
        <v>19</v>
      </c>
      <c r="L3987" t="str">
        <f t="shared" si="313"/>
        <v>ลูกหนี้ชั้นดี</v>
      </c>
    </row>
    <row r="3988" spans="1:12" x14ac:dyDescent="0.2">
      <c r="A3988" t="s">
        <v>1863</v>
      </c>
      <c r="B3988" t="s">
        <v>366</v>
      </c>
      <c r="C3988">
        <v>15</v>
      </c>
      <c r="D3988">
        <v>1126030007952</v>
      </c>
      <c r="E3988" s="1">
        <v>46099</v>
      </c>
      <c r="F3988" s="1">
        <v>46107</v>
      </c>
      <c r="G3988">
        <v>7280</v>
      </c>
      <c r="H3988" s="1">
        <f t="shared" si="310"/>
        <v>46114</v>
      </c>
      <c r="I3988" s="5">
        <f t="shared" si="314"/>
        <v>46253</v>
      </c>
      <c r="J3988" s="9" t="str">
        <f t="shared" si="311"/>
        <v>ชำระตรงเวลา</v>
      </c>
      <c r="K3988" s="10">
        <f t="shared" si="312"/>
        <v>0</v>
      </c>
      <c r="L3988" t="str">
        <f t="shared" si="313"/>
        <v>ลูกหนี้ชั้นดี</v>
      </c>
    </row>
    <row r="3989" spans="1:12" x14ac:dyDescent="0.2">
      <c r="A3989" t="s">
        <v>2048</v>
      </c>
      <c r="B3989" t="s">
        <v>366</v>
      </c>
      <c r="C3989">
        <v>7</v>
      </c>
      <c r="D3989">
        <v>1126030007976</v>
      </c>
      <c r="E3989" s="1">
        <v>46099</v>
      </c>
      <c r="F3989" s="1">
        <v>46104</v>
      </c>
      <c r="G3989">
        <v>4045</v>
      </c>
      <c r="H3989" s="1">
        <f t="shared" si="310"/>
        <v>46106</v>
      </c>
      <c r="I3989" s="5">
        <f t="shared" si="314"/>
        <v>46253</v>
      </c>
      <c r="J3989" s="9" t="str">
        <f t="shared" si="311"/>
        <v>ค้างชำระ 31 - 60 วัน</v>
      </c>
      <c r="K3989" s="10">
        <f t="shared" si="312"/>
        <v>0</v>
      </c>
      <c r="L3989" t="str">
        <f t="shared" si="313"/>
        <v>ลูกหนี้ชั้นดี</v>
      </c>
    </row>
    <row r="3990" spans="1:12" x14ac:dyDescent="0.2">
      <c r="A3990" t="s">
        <v>426</v>
      </c>
      <c r="B3990" t="s">
        <v>366</v>
      </c>
      <c r="C3990">
        <v>15</v>
      </c>
      <c r="D3990">
        <v>1126030008027</v>
      </c>
      <c r="E3990" s="1">
        <v>46102</v>
      </c>
      <c r="F3990" s="1">
        <v>46156</v>
      </c>
      <c r="G3990">
        <v>10213</v>
      </c>
      <c r="H3990" s="1">
        <f t="shared" si="310"/>
        <v>46117</v>
      </c>
      <c r="I3990" s="5">
        <f t="shared" si="314"/>
        <v>46253</v>
      </c>
      <c r="J3990" s="9" t="str">
        <f t="shared" si="311"/>
        <v>ชำระตรงเวลา</v>
      </c>
      <c r="K3990" s="10">
        <f t="shared" si="312"/>
        <v>39</v>
      </c>
      <c r="L3990" t="str">
        <f t="shared" si="313"/>
        <v>ลูกหนี้เฝ้าติดตาม</v>
      </c>
    </row>
    <row r="3991" spans="1:12" x14ac:dyDescent="0.2">
      <c r="A3991" t="s">
        <v>426</v>
      </c>
      <c r="B3991" t="s">
        <v>366</v>
      </c>
      <c r="C3991">
        <v>15</v>
      </c>
      <c r="D3991">
        <v>1126030008034</v>
      </c>
      <c r="E3991" s="1">
        <v>46097</v>
      </c>
      <c r="F3991" s="1">
        <v>46100</v>
      </c>
      <c r="G3991">
        <v>3430</v>
      </c>
      <c r="H3991" s="1">
        <f t="shared" si="310"/>
        <v>46112</v>
      </c>
      <c r="I3991" s="5">
        <f t="shared" si="314"/>
        <v>46253</v>
      </c>
      <c r="J3991" s="9" t="str">
        <f t="shared" si="311"/>
        <v>ชำระตรงเวลา</v>
      </c>
      <c r="K3991" s="10">
        <f t="shared" si="312"/>
        <v>0</v>
      </c>
      <c r="L3991" t="str">
        <f t="shared" si="313"/>
        <v>ลูกหนี้ชั้นดี</v>
      </c>
    </row>
    <row r="3992" spans="1:12" x14ac:dyDescent="0.2">
      <c r="A3992" t="s">
        <v>426</v>
      </c>
      <c r="B3992" t="s">
        <v>366</v>
      </c>
      <c r="C3992">
        <v>15</v>
      </c>
      <c r="D3992">
        <v>1126030008041</v>
      </c>
      <c r="E3992" s="1">
        <v>46100</v>
      </c>
      <c r="F3992" s="1">
        <v>46102</v>
      </c>
      <c r="G3992">
        <v>2720</v>
      </c>
      <c r="H3992" s="1">
        <f t="shared" si="310"/>
        <v>46115</v>
      </c>
      <c r="I3992" s="5">
        <f t="shared" si="314"/>
        <v>46253</v>
      </c>
      <c r="J3992" s="9" t="str">
        <f t="shared" si="311"/>
        <v>ชำระตรงเวลา</v>
      </c>
      <c r="K3992" s="10">
        <f t="shared" si="312"/>
        <v>0</v>
      </c>
      <c r="L3992" t="str">
        <f t="shared" si="313"/>
        <v>ลูกหนี้ชั้นดี</v>
      </c>
    </row>
    <row r="3993" spans="1:12" x14ac:dyDescent="0.2">
      <c r="A3993" t="s">
        <v>426</v>
      </c>
      <c r="B3993" t="s">
        <v>366</v>
      </c>
      <c r="C3993">
        <v>15</v>
      </c>
      <c r="D3993">
        <v>1126030008058</v>
      </c>
      <c r="E3993" s="1">
        <v>46099</v>
      </c>
      <c r="F3993" s="1">
        <v>46102</v>
      </c>
      <c r="G3993">
        <v>6372</v>
      </c>
      <c r="H3993" s="1">
        <f t="shared" si="310"/>
        <v>46114</v>
      </c>
      <c r="I3993" s="5">
        <f t="shared" si="314"/>
        <v>46253</v>
      </c>
      <c r="J3993" s="9" t="str">
        <f t="shared" si="311"/>
        <v>ชำระตรงเวลา</v>
      </c>
      <c r="K3993" s="10">
        <f t="shared" si="312"/>
        <v>0</v>
      </c>
      <c r="L3993" t="str">
        <f t="shared" si="313"/>
        <v>ลูกหนี้ชั้นดี</v>
      </c>
    </row>
    <row r="3994" spans="1:12" x14ac:dyDescent="0.2">
      <c r="A3994" t="s">
        <v>1502</v>
      </c>
      <c r="B3994" t="s">
        <v>366</v>
      </c>
      <c r="C3994">
        <v>15</v>
      </c>
      <c r="D3994">
        <v>1126030008065</v>
      </c>
      <c r="E3994" s="1">
        <v>46100</v>
      </c>
      <c r="F3994" s="1">
        <v>46113</v>
      </c>
      <c r="G3994">
        <v>2020</v>
      </c>
      <c r="H3994" s="1">
        <f t="shared" si="310"/>
        <v>46115</v>
      </c>
      <c r="I3994" s="5">
        <f t="shared" si="314"/>
        <v>46253</v>
      </c>
      <c r="J3994" s="9" t="str">
        <f t="shared" si="311"/>
        <v>ชำระตรงเวลา</v>
      </c>
      <c r="K3994" s="10">
        <f t="shared" si="312"/>
        <v>0</v>
      </c>
      <c r="L3994" t="str">
        <f t="shared" si="313"/>
        <v>ลูกหนี้ชั้นดี</v>
      </c>
    </row>
    <row r="3995" spans="1:12" x14ac:dyDescent="0.2">
      <c r="A3995" t="s">
        <v>2049</v>
      </c>
      <c r="B3995" t="s">
        <v>366</v>
      </c>
      <c r="C3995">
        <v>15</v>
      </c>
      <c r="D3995">
        <v>1126030008089</v>
      </c>
      <c r="E3995" s="1">
        <v>46099</v>
      </c>
      <c r="F3995" s="1">
        <v>46109</v>
      </c>
      <c r="G3995">
        <v>3750</v>
      </c>
      <c r="H3995" s="1">
        <f t="shared" si="310"/>
        <v>46114</v>
      </c>
      <c r="I3995" s="5">
        <f t="shared" si="314"/>
        <v>46253</v>
      </c>
      <c r="J3995" s="9" t="str">
        <f t="shared" si="311"/>
        <v>ค้างชำระ 1 - 30 วัน</v>
      </c>
      <c r="K3995" s="10">
        <f t="shared" si="312"/>
        <v>0</v>
      </c>
      <c r="L3995" t="str">
        <f t="shared" si="313"/>
        <v>ลูกหนี้ชั้นดี</v>
      </c>
    </row>
    <row r="3996" spans="1:12" x14ac:dyDescent="0.2">
      <c r="A3996" t="s">
        <v>1378</v>
      </c>
      <c r="B3996" t="s">
        <v>366</v>
      </c>
      <c r="C3996">
        <v>15</v>
      </c>
      <c r="D3996">
        <v>1126030008102</v>
      </c>
      <c r="E3996" s="1">
        <v>46099</v>
      </c>
      <c r="F3996" s="1">
        <v>46119</v>
      </c>
      <c r="G3996">
        <v>20150</v>
      </c>
      <c r="H3996" s="1">
        <f t="shared" si="310"/>
        <v>46114</v>
      </c>
      <c r="I3996" s="5">
        <f t="shared" si="314"/>
        <v>46253</v>
      </c>
      <c r="J3996" s="9" t="str">
        <f t="shared" si="311"/>
        <v>ค้างชำระ 1 - 30 วัน</v>
      </c>
      <c r="K3996" s="10">
        <f t="shared" si="312"/>
        <v>5</v>
      </c>
      <c r="L3996" t="str">
        <f t="shared" si="313"/>
        <v>ลูกหนี้ชั้นดี</v>
      </c>
    </row>
    <row r="3997" spans="1:12" x14ac:dyDescent="0.2">
      <c r="A3997" t="s">
        <v>1378</v>
      </c>
      <c r="B3997" t="s">
        <v>366</v>
      </c>
      <c r="C3997">
        <v>15</v>
      </c>
      <c r="D3997">
        <v>1126030008126</v>
      </c>
      <c r="E3997" s="1">
        <v>46099</v>
      </c>
      <c r="F3997" s="1">
        <v>46120</v>
      </c>
      <c r="G3997">
        <v>9983</v>
      </c>
      <c r="H3997" s="1">
        <f t="shared" si="310"/>
        <v>46114</v>
      </c>
      <c r="I3997" s="5">
        <f t="shared" si="314"/>
        <v>46253</v>
      </c>
      <c r="J3997" s="9" t="str">
        <f t="shared" si="311"/>
        <v>ค้างชำระ 1 - 30 วัน</v>
      </c>
      <c r="K3997" s="10">
        <f t="shared" si="312"/>
        <v>6</v>
      </c>
      <c r="L3997" t="str">
        <f t="shared" si="313"/>
        <v>ลูกหนี้ชั้นดี</v>
      </c>
    </row>
    <row r="3998" spans="1:12" x14ac:dyDescent="0.2">
      <c r="A3998" t="s">
        <v>1445</v>
      </c>
      <c r="B3998" t="s">
        <v>366</v>
      </c>
      <c r="C3998">
        <v>15</v>
      </c>
      <c r="D3998">
        <v>1126030008133</v>
      </c>
      <c r="E3998" s="1">
        <v>46099</v>
      </c>
      <c r="F3998" s="1">
        <v>46116</v>
      </c>
      <c r="G3998">
        <v>4820</v>
      </c>
      <c r="H3998" s="1">
        <f t="shared" si="310"/>
        <v>46114</v>
      </c>
      <c r="I3998" s="5">
        <f t="shared" si="314"/>
        <v>46253</v>
      </c>
      <c r="J3998" s="9" t="str">
        <f t="shared" si="311"/>
        <v>ค้างชำระ 1 - 30 วัน</v>
      </c>
      <c r="K3998" s="10">
        <f t="shared" si="312"/>
        <v>2</v>
      </c>
      <c r="L3998" t="str">
        <f t="shared" si="313"/>
        <v>ลูกหนี้ชั้นดี</v>
      </c>
    </row>
    <row r="3999" spans="1:12" x14ac:dyDescent="0.2">
      <c r="A3999" t="s">
        <v>515</v>
      </c>
      <c r="B3999" t="s">
        <v>366</v>
      </c>
      <c r="C3999">
        <v>15</v>
      </c>
      <c r="D3999">
        <v>1126030008157</v>
      </c>
      <c r="E3999" s="1">
        <v>46099</v>
      </c>
      <c r="F3999" s="1">
        <v>46120</v>
      </c>
      <c r="G3999">
        <v>5036</v>
      </c>
      <c r="H3999" s="1">
        <f t="shared" si="310"/>
        <v>46114</v>
      </c>
      <c r="I3999" s="5">
        <f t="shared" si="314"/>
        <v>46253</v>
      </c>
      <c r="J3999" s="9" t="str">
        <f t="shared" si="311"/>
        <v>ค้างชำระ 1 - 30 วัน</v>
      </c>
      <c r="K3999" s="10">
        <f t="shared" si="312"/>
        <v>6</v>
      </c>
      <c r="L3999" t="str">
        <f t="shared" si="313"/>
        <v>ลูกหนี้ชั้นดี</v>
      </c>
    </row>
    <row r="4000" spans="1:12" x14ac:dyDescent="0.2">
      <c r="A4000" t="s">
        <v>515</v>
      </c>
      <c r="B4000" t="s">
        <v>366</v>
      </c>
      <c r="C4000">
        <v>15</v>
      </c>
      <c r="D4000">
        <v>1126030008157</v>
      </c>
      <c r="E4000" s="1">
        <v>46099</v>
      </c>
      <c r="F4000" s="1">
        <v>46120</v>
      </c>
      <c r="G4000">
        <v>5036</v>
      </c>
      <c r="H4000" s="1">
        <f t="shared" si="310"/>
        <v>46114</v>
      </c>
      <c r="I4000" s="5">
        <f t="shared" si="314"/>
        <v>46253</v>
      </c>
      <c r="J4000" s="9" t="str">
        <f t="shared" si="311"/>
        <v>ชำระตรงเวลา</v>
      </c>
      <c r="K4000" s="10">
        <f t="shared" si="312"/>
        <v>6</v>
      </c>
      <c r="L4000" t="str">
        <f t="shared" si="313"/>
        <v>ลูกหนี้ชั้นดี</v>
      </c>
    </row>
    <row r="4001" spans="1:12" x14ac:dyDescent="0.2">
      <c r="A4001" t="s">
        <v>726</v>
      </c>
      <c r="B4001" t="s">
        <v>366</v>
      </c>
      <c r="C4001">
        <v>15</v>
      </c>
      <c r="D4001">
        <v>1126030008164</v>
      </c>
      <c r="E4001" s="1">
        <v>46098</v>
      </c>
      <c r="F4001" s="1">
        <v>46113</v>
      </c>
      <c r="G4001">
        <v>7410</v>
      </c>
      <c r="H4001" s="1">
        <f t="shared" si="310"/>
        <v>46113</v>
      </c>
      <c r="I4001" s="5">
        <f t="shared" si="314"/>
        <v>46253</v>
      </c>
      <c r="J4001" s="9" t="str">
        <f t="shared" si="311"/>
        <v>ชำระตรงเวลา</v>
      </c>
      <c r="K4001" s="10">
        <f t="shared" si="312"/>
        <v>0</v>
      </c>
      <c r="L4001" t="str">
        <f t="shared" si="313"/>
        <v>ลูกหนี้ชั้นดี</v>
      </c>
    </row>
    <row r="4002" spans="1:12" x14ac:dyDescent="0.2">
      <c r="A4002" t="s">
        <v>1501</v>
      </c>
      <c r="B4002" t="s">
        <v>366</v>
      </c>
      <c r="C4002">
        <v>7</v>
      </c>
      <c r="D4002">
        <v>1126030008171</v>
      </c>
      <c r="E4002" s="1">
        <v>46099</v>
      </c>
      <c r="F4002" s="1">
        <v>46105</v>
      </c>
      <c r="G4002">
        <v>64691</v>
      </c>
      <c r="H4002" s="1">
        <f t="shared" si="310"/>
        <v>46106</v>
      </c>
      <c r="I4002" s="5">
        <f t="shared" si="314"/>
        <v>46253</v>
      </c>
      <c r="J4002" s="9" t="str">
        <f t="shared" si="311"/>
        <v>ชำระตรงเวลา</v>
      </c>
      <c r="K4002" s="10">
        <f t="shared" si="312"/>
        <v>0</v>
      </c>
      <c r="L4002" t="str">
        <f t="shared" si="313"/>
        <v>ลูกหนี้ชั้นดี</v>
      </c>
    </row>
    <row r="4003" spans="1:12" x14ac:dyDescent="0.2">
      <c r="A4003" t="s">
        <v>901</v>
      </c>
      <c r="B4003" t="s">
        <v>366</v>
      </c>
      <c r="C4003">
        <v>30</v>
      </c>
      <c r="D4003">
        <v>1126030008188</v>
      </c>
      <c r="E4003" s="1">
        <v>46104</v>
      </c>
      <c r="F4003" s="1">
        <v>46132</v>
      </c>
      <c r="G4003">
        <v>144455</v>
      </c>
      <c r="H4003" s="1">
        <f t="shared" si="310"/>
        <v>46134</v>
      </c>
      <c r="I4003" s="5">
        <f t="shared" si="314"/>
        <v>46253</v>
      </c>
      <c r="J4003" s="9" t="str">
        <f t="shared" si="311"/>
        <v>ค้างชำระ 1 - 30 วัน</v>
      </c>
      <c r="K4003" s="10">
        <f t="shared" si="312"/>
        <v>0</v>
      </c>
      <c r="L4003" t="str">
        <f t="shared" si="313"/>
        <v>ลูกหนี้ชั้นดี</v>
      </c>
    </row>
    <row r="4004" spans="1:12" x14ac:dyDescent="0.2">
      <c r="A4004" t="s">
        <v>1495</v>
      </c>
      <c r="B4004" t="s">
        <v>366</v>
      </c>
      <c r="C4004">
        <v>15</v>
      </c>
      <c r="D4004">
        <v>1126030008201</v>
      </c>
      <c r="E4004" s="1">
        <v>46099</v>
      </c>
      <c r="F4004" s="1">
        <v>46142</v>
      </c>
      <c r="G4004">
        <v>9820</v>
      </c>
      <c r="H4004" s="1">
        <f t="shared" si="310"/>
        <v>46114</v>
      </c>
      <c r="I4004" s="5">
        <f t="shared" si="314"/>
        <v>46253</v>
      </c>
      <c r="J4004" s="9" t="str">
        <f t="shared" si="311"/>
        <v>ค้างชำระ 1 - 30 วัน</v>
      </c>
      <c r="K4004" s="10">
        <f t="shared" si="312"/>
        <v>28</v>
      </c>
      <c r="L4004" t="str">
        <f t="shared" si="313"/>
        <v>ลูกหนี้ชั้นดี</v>
      </c>
    </row>
    <row r="4005" spans="1:12" x14ac:dyDescent="0.2">
      <c r="A4005" t="s">
        <v>1495</v>
      </c>
      <c r="B4005" t="s">
        <v>366</v>
      </c>
      <c r="C4005">
        <v>15</v>
      </c>
      <c r="D4005">
        <v>1126030008218</v>
      </c>
      <c r="E4005" s="1">
        <v>46099</v>
      </c>
      <c r="F4005" s="1">
        <v>46120</v>
      </c>
      <c r="G4005">
        <v>38667</v>
      </c>
      <c r="H4005" s="1">
        <f t="shared" si="310"/>
        <v>46114</v>
      </c>
      <c r="I4005" s="5">
        <f t="shared" si="314"/>
        <v>46253</v>
      </c>
      <c r="J4005" s="9" t="str">
        <f t="shared" si="311"/>
        <v>ค้างชำระ 1 - 30 วัน</v>
      </c>
      <c r="K4005" s="10">
        <f t="shared" si="312"/>
        <v>6</v>
      </c>
      <c r="L4005" t="str">
        <f t="shared" si="313"/>
        <v>ลูกหนี้ชั้นดี</v>
      </c>
    </row>
    <row r="4006" spans="1:12" x14ac:dyDescent="0.2">
      <c r="A4006" t="s">
        <v>957</v>
      </c>
      <c r="B4006" t="s">
        <v>366</v>
      </c>
      <c r="C4006">
        <v>15</v>
      </c>
      <c r="D4006">
        <v>1126030008225</v>
      </c>
      <c r="E4006" s="1">
        <v>46098</v>
      </c>
      <c r="F4006" s="1">
        <v>46114</v>
      </c>
      <c r="G4006">
        <v>16990</v>
      </c>
      <c r="H4006" s="1">
        <f t="shared" si="310"/>
        <v>46113</v>
      </c>
      <c r="I4006" s="5">
        <f t="shared" si="314"/>
        <v>46253</v>
      </c>
      <c r="J4006" s="9" t="str">
        <f t="shared" si="311"/>
        <v>ค้างชำระ 1 - 30 วัน</v>
      </c>
      <c r="K4006" s="10">
        <f t="shared" si="312"/>
        <v>1</v>
      </c>
      <c r="L4006" t="str">
        <f t="shared" si="313"/>
        <v>ลูกหนี้ชั้นดี</v>
      </c>
    </row>
    <row r="4007" spans="1:12" x14ac:dyDescent="0.2">
      <c r="A4007" t="s">
        <v>957</v>
      </c>
      <c r="B4007" t="s">
        <v>366</v>
      </c>
      <c r="C4007">
        <v>15</v>
      </c>
      <c r="D4007">
        <v>1126030008232</v>
      </c>
      <c r="E4007" s="1">
        <v>46098</v>
      </c>
      <c r="F4007" s="1">
        <v>46114</v>
      </c>
      <c r="G4007">
        <v>1410</v>
      </c>
      <c r="H4007" s="1">
        <f t="shared" si="310"/>
        <v>46113</v>
      </c>
      <c r="I4007" s="5">
        <f t="shared" si="314"/>
        <v>46253</v>
      </c>
      <c r="J4007" s="9" t="str">
        <f t="shared" si="311"/>
        <v>ค้างชำระ 1 - 30 วัน</v>
      </c>
      <c r="K4007" s="10">
        <f t="shared" si="312"/>
        <v>1</v>
      </c>
      <c r="L4007" t="str">
        <f t="shared" si="313"/>
        <v>ลูกหนี้ชั้นดี</v>
      </c>
    </row>
    <row r="4008" spans="1:12" x14ac:dyDescent="0.2">
      <c r="A4008" t="s">
        <v>948</v>
      </c>
      <c r="B4008" t="s">
        <v>366</v>
      </c>
      <c r="C4008">
        <v>15</v>
      </c>
      <c r="D4008">
        <v>1126030008249</v>
      </c>
      <c r="E4008" s="1">
        <v>46098</v>
      </c>
      <c r="F4008" s="1">
        <v>46114</v>
      </c>
      <c r="G4008">
        <v>55</v>
      </c>
      <c r="H4008" s="1">
        <f t="shared" si="310"/>
        <v>46113</v>
      </c>
      <c r="I4008" s="5">
        <f t="shared" si="314"/>
        <v>46253</v>
      </c>
      <c r="J4008" s="9" t="str">
        <f t="shared" si="311"/>
        <v>ค้างชำระ 1 - 30 วัน</v>
      </c>
      <c r="K4008" s="10">
        <f t="shared" si="312"/>
        <v>1</v>
      </c>
      <c r="L4008" t="str">
        <f t="shared" si="313"/>
        <v>ลูกหนี้ชั้นดี</v>
      </c>
    </row>
    <row r="4009" spans="1:12" x14ac:dyDescent="0.2">
      <c r="A4009" t="s">
        <v>948</v>
      </c>
      <c r="B4009" t="s">
        <v>366</v>
      </c>
      <c r="C4009">
        <v>15</v>
      </c>
      <c r="D4009">
        <v>1126030008249</v>
      </c>
      <c r="E4009" s="1">
        <v>46098</v>
      </c>
      <c r="F4009" s="1">
        <v>46114</v>
      </c>
      <c r="G4009">
        <v>55</v>
      </c>
      <c r="H4009" s="1">
        <f t="shared" si="310"/>
        <v>46113</v>
      </c>
      <c r="I4009" s="5">
        <f t="shared" si="314"/>
        <v>46253</v>
      </c>
      <c r="J4009" s="9" t="str">
        <f t="shared" si="311"/>
        <v>ค้างชำระ 1 - 30 วัน</v>
      </c>
      <c r="K4009" s="10">
        <f t="shared" si="312"/>
        <v>1</v>
      </c>
      <c r="L4009" t="str">
        <f t="shared" si="313"/>
        <v>ลูกหนี้ชั้นดี</v>
      </c>
    </row>
    <row r="4010" spans="1:12" x14ac:dyDescent="0.2">
      <c r="A4010" t="s">
        <v>2050</v>
      </c>
      <c r="B4010" t="s">
        <v>366</v>
      </c>
      <c r="C4010">
        <v>15</v>
      </c>
      <c r="D4010">
        <v>1126030008287</v>
      </c>
      <c r="E4010" s="1">
        <v>46097</v>
      </c>
      <c r="F4010" s="1">
        <v>46114</v>
      </c>
      <c r="G4010">
        <v>130</v>
      </c>
      <c r="H4010" s="1">
        <f t="shared" si="310"/>
        <v>46112</v>
      </c>
      <c r="I4010" s="5">
        <f t="shared" si="314"/>
        <v>46253</v>
      </c>
      <c r="J4010" s="9" t="str">
        <f t="shared" si="311"/>
        <v>ค้างชำระ 1 - 30 วัน</v>
      </c>
      <c r="K4010" s="10">
        <f t="shared" si="312"/>
        <v>2</v>
      </c>
      <c r="L4010" t="str">
        <f t="shared" si="313"/>
        <v>ลูกหนี้ชั้นดี</v>
      </c>
    </row>
    <row r="4011" spans="1:12" x14ac:dyDescent="0.2">
      <c r="A4011" t="s">
        <v>2050</v>
      </c>
      <c r="B4011" t="s">
        <v>366</v>
      </c>
      <c r="C4011">
        <v>7</v>
      </c>
      <c r="D4011">
        <v>1126030008294</v>
      </c>
      <c r="E4011" s="1">
        <v>46097</v>
      </c>
      <c r="F4011" s="1">
        <v>46111</v>
      </c>
      <c r="G4011">
        <v>780</v>
      </c>
      <c r="H4011" s="1">
        <f t="shared" si="310"/>
        <v>46104</v>
      </c>
      <c r="I4011" s="5">
        <f t="shared" si="314"/>
        <v>46253</v>
      </c>
      <c r="J4011" s="9" t="str">
        <f t="shared" si="311"/>
        <v>ค้างชำระ 1 - 30 วัน</v>
      </c>
      <c r="K4011" s="10">
        <f t="shared" si="312"/>
        <v>7</v>
      </c>
      <c r="L4011" t="str">
        <f t="shared" si="313"/>
        <v>ลูกหนี้ชั้นดี</v>
      </c>
    </row>
    <row r="4012" spans="1:12" x14ac:dyDescent="0.2">
      <c r="A4012" t="s">
        <v>434</v>
      </c>
      <c r="B4012" t="s">
        <v>366</v>
      </c>
      <c r="C4012">
        <v>15</v>
      </c>
      <c r="D4012">
        <v>1126030008300</v>
      </c>
      <c r="E4012" s="1">
        <v>46097</v>
      </c>
      <c r="F4012" s="1">
        <v>46122</v>
      </c>
      <c r="G4012">
        <v>1902</v>
      </c>
      <c r="H4012" s="1">
        <f t="shared" si="310"/>
        <v>46112</v>
      </c>
      <c r="I4012" s="5">
        <f t="shared" si="314"/>
        <v>46253</v>
      </c>
      <c r="J4012" s="9" t="str">
        <f t="shared" si="311"/>
        <v>ค้างชำระ 1 - 30 วัน</v>
      </c>
      <c r="K4012" s="10">
        <f t="shared" si="312"/>
        <v>10</v>
      </c>
      <c r="L4012" t="str">
        <f t="shared" si="313"/>
        <v>ลูกหนี้ชั้นดี</v>
      </c>
    </row>
    <row r="4013" spans="1:12" x14ac:dyDescent="0.2">
      <c r="A4013" t="s">
        <v>434</v>
      </c>
      <c r="B4013" t="s">
        <v>366</v>
      </c>
      <c r="C4013">
        <v>15</v>
      </c>
      <c r="D4013">
        <v>1126030008317</v>
      </c>
      <c r="E4013" s="1">
        <v>46097</v>
      </c>
      <c r="F4013" s="1">
        <v>46116</v>
      </c>
      <c r="G4013">
        <v>7700</v>
      </c>
      <c r="H4013" s="1">
        <f t="shared" si="310"/>
        <v>46112</v>
      </c>
      <c r="I4013" s="5">
        <f t="shared" si="314"/>
        <v>46253</v>
      </c>
      <c r="J4013" s="9" t="str">
        <f t="shared" si="311"/>
        <v>ค้างชำระ 1 - 30 วัน</v>
      </c>
      <c r="K4013" s="10">
        <f t="shared" si="312"/>
        <v>4</v>
      </c>
      <c r="L4013" t="str">
        <f t="shared" si="313"/>
        <v>ลูกหนี้ชั้นดี</v>
      </c>
    </row>
    <row r="4014" spans="1:12" x14ac:dyDescent="0.2">
      <c r="A4014" t="s">
        <v>434</v>
      </c>
      <c r="B4014" t="s">
        <v>366</v>
      </c>
      <c r="C4014">
        <v>15</v>
      </c>
      <c r="D4014">
        <v>1126030008317</v>
      </c>
      <c r="E4014" s="1">
        <v>46097</v>
      </c>
      <c r="F4014" s="1">
        <v>46116</v>
      </c>
      <c r="G4014">
        <v>7700</v>
      </c>
      <c r="H4014" s="1">
        <f t="shared" si="310"/>
        <v>46112</v>
      </c>
      <c r="I4014" s="5">
        <f t="shared" si="314"/>
        <v>46253</v>
      </c>
      <c r="J4014" s="9" t="str">
        <f t="shared" si="311"/>
        <v>ค้างชำระ 1 - 30 วัน</v>
      </c>
      <c r="K4014" s="10">
        <f t="shared" si="312"/>
        <v>4</v>
      </c>
      <c r="L4014" t="str">
        <f t="shared" si="313"/>
        <v>ลูกหนี้ชั้นดี</v>
      </c>
    </row>
    <row r="4015" spans="1:12" x14ac:dyDescent="0.2">
      <c r="A4015" t="s">
        <v>802</v>
      </c>
      <c r="B4015" t="s">
        <v>366</v>
      </c>
      <c r="C4015">
        <v>15</v>
      </c>
      <c r="D4015">
        <v>1126030008331</v>
      </c>
      <c r="E4015" s="1">
        <v>46097</v>
      </c>
      <c r="F4015" s="1">
        <v>46115</v>
      </c>
      <c r="G4015">
        <v>2130</v>
      </c>
      <c r="H4015" s="1">
        <f t="shared" si="310"/>
        <v>46112</v>
      </c>
      <c r="I4015" s="5">
        <f t="shared" si="314"/>
        <v>46253</v>
      </c>
      <c r="J4015" s="9" t="str">
        <f t="shared" si="311"/>
        <v>ชำระตรงเวลา</v>
      </c>
      <c r="K4015" s="10">
        <f t="shared" si="312"/>
        <v>3</v>
      </c>
      <c r="L4015" t="str">
        <f t="shared" si="313"/>
        <v>ลูกหนี้ชั้นดี</v>
      </c>
    </row>
    <row r="4016" spans="1:12" x14ac:dyDescent="0.2">
      <c r="A4016" t="s">
        <v>802</v>
      </c>
      <c r="B4016" t="s">
        <v>366</v>
      </c>
      <c r="C4016">
        <v>15</v>
      </c>
      <c r="D4016">
        <v>1126030008355</v>
      </c>
      <c r="E4016" s="1">
        <v>46097</v>
      </c>
      <c r="F4016" s="1">
        <v>46104</v>
      </c>
      <c r="G4016">
        <v>13513</v>
      </c>
      <c r="H4016" s="1">
        <f t="shared" si="310"/>
        <v>46112</v>
      </c>
      <c r="I4016" s="5">
        <f t="shared" si="314"/>
        <v>46253</v>
      </c>
      <c r="J4016" s="9" t="str">
        <f t="shared" si="311"/>
        <v>ค้างชำระ 1 - 30 วัน</v>
      </c>
      <c r="K4016" s="10">
        <f t="shared" si="312"/>
        <v>0</v>
      </c>
      <c r="L4016" t="str">
        <f t="shared" si="313"/>
        <v>ลูกหนี้ชั้นดี</v>
      </c>
    </row>
    <row r="4017" spans="1:12" x14ac:dyDescent="0.2">
      <c r="A4017" t="s">
        <v>1507</v>
      </c>
      <c r="B4017" t="s">
        <v>366</v>
      </c>
      <c r="C4017">
        <v>7</v>
      </c>
      <c r="D4017">
        <v>1126030008362</v>
      </c>
      <c r="E4017" s="1">
        <v>46097</v>
      </c>
      <c r="F4017" s="1">
        <v>46105</v>
      </c>
      <c r="G4017">
        <v>6000</v>
      </c>
      <c r="H4017" s="1">
        <f t="shared" si="310"/>
        <v>46104</v>
      </c>
      <c r="I4017" s="5">
        <f t="shared" si="314"/>
        <v>46253</v>
      </c>
      <c r="J4017" s="9" t="str">
        <f t="shared" si="311"/>
        <v>ค้างชำระ 1 - 30 วัน</v>
      </c>
      <c r="K4017" s="10">
        <f t="shared" si="312"/>
        <v>1</v>
      </c>
      <c r="L4017" t="str">
        <f t="shared" si="313"/>
        <v>ลูกหนี้ชั้นดี</v>
      </c>
    </row>
    <row r="4018" spans="1:12" x14ac:dyDescent="0.2">
      <c r="A4018" t="s">
        <v>395</v>
      </c>
      <c r="B4018" t="s">
        <v>366</v>
      </c>
      <c r="C4018">
        <v>30</v>
      </c>
      <c r="D4018">
        <v>1126030008744</v>
      </c>
      <c r="E4018" s="1">
        <v>46101</v>
      </c>
      <c r="F4018" s="1">
        <v>46151</v>
      </c>
      <c r="G4018">
        <v>36960</v>
      </c>
      <c r="H4018" s="1">
        <f t="shared" si="310"/>
        <v>46131</v>
      </c>
      <c r="I4018" s="5">
        <f t="shared" si="314"/>
        <v>46253</v>
      </c>
      <c r="J4018" s="9" t="str">
        <f t="shared" si="311"/>
        <v>ค้างชำระ 1 - 30 วัน</v>
      </c>
      <c r="K4018" s="10">
        <f t="shared" si="312"/>
        <v>20</v>
      </c>
      <c r="L4018" t="str">
        <f t="shared" si="313"/>
        <v>ลูกหนี้ชั้นดี</v>
      </c>
    </row>
    <row r="4019" spans="1:12" x14ac:dyDescent="0.2">
      <c r="A4019" t="s">
        <v>917</v>
      </c>
      <c r="B4019" t="s">
        <v>366</v>
      </c>
      <c r="C4019">
        <v>15</v>
      </c>
      <c r="D4019">
        <v>1126030008751</v>
      </c>
      <c r="E4019" s="1">
        <v>46098</v>
      </c>
      <c r="F4019" s="1">
        <v>46114</v>
      </c>
      <c r="G4019">
        <v>6297</v>
      </c>
      <c r="H4019" s="1">
        <f t="shared" si="310"/>
        <v>46113</v>
      </c>
      <c r="I4019" s="5">
        <f t="shared" si="314"/>
        <v>46253</v>
      </c>
      <c r="J4019" s="9" t="str">
        <f t="shared" si="311"/>
        <v>ชำระตรงเวลา</v>
      </c>
      <c r="K4019" s="10">
        <f t="shared" si="312"/>
        <v>1</v>
      </c>
      <c r="L4019" t="str">
        <f t="shared" si="313"/>
        <v>ลูกหนี้ชั้นดี</v>
      </c>
    </row>
    <row r="4020" spans="1:12" x14ac:dyDescent="0.2">
      <c r="A4020" t="s">
        <v>751</v>
      </c>
      <c r="B4020" t="s">
        <v>366</v>
      </c>
      <c r="C4020">
        <v>15</v>
      </c>
      <c r="D4020">
        <v>1126030008768</v>
      </c>
      <c r="E4020" s="1">
        <v>46098</v>
      </c>
      <c r="F4020" s="1">
        <v>46112</v>
      </c>
      <c r="G4020">
        <v>12955</v>
      </c>
      <c r="H4020" s="1">
        <f t="shared" si="310"/>
        <v>46113</v>
      </c>
      <c r="I4020" s="5">
        <f t="shared" si="314"/>
        <v>46253</v>
      </c>
      <c r="J4020" s="9" t="str">
        <f t="shared" si="311"/>
        <v>ค้างชำระ 1 - 30 วัน</v>
      </c>
      <c r="K4020" s="10">
        <f t="shared" si="312"/>
        <v>0</v>
      </c>
      <c r="L4020" t="str">
        <f t="shared" si="313"/>
        <v>ลูกหนี้ชั้นดี</v>
      </c>
    </row>
    <row r="4021" spans="1:12" x14ac:dyDescent="0.2">
      <c r="A4021" t="s">
        <v>1804</v>
      </c>
      <c r="B4021" t="s">
        <v>366</v>
      </c>
      <c r="C4021">
        <v>0</v>
      </c>
      <c r="D4021">
        <v>1126030008775</v>
      </c>
      <c r="E4021" s="1">
        <v>46098</v>
      </c>
      <c r="F4021" s="1">
        <v>46099</v>
      </c>
      <c r="G4021">
        <v>5460</v>
      </c>
      <c r="H4021" s="1">
        <f t="shared" si="310"/>
        <v>46098</v>
      </c>
      <c r="I4021" s="5">
        <f t="shared" si="314"/>
        <v>46253</v>
      </c>
      <c r="J4021" s="9" t="str">
        <f t="shared" si="311"/>
        <v>ค้างชำระ 1 - 30 วัน</v>
      </c>
      <c r="K4021" s="10">
        <f t="shared" si="312"/>
        <v>1</v>
      </c>
      <c r="L4021" t="str">
        <f t="shared" si="313"/>
        <v>ลูกหนี้ชั้นดี</v>
      </c>
    </row>
    <row r="4022" spans="1:12" x14ac:dyDescent="0.2">
      <c r="A4022" t="s">
        <v>2051</v>
      </c>
      <c r="B4022" t="s">
        <v>366</v>
      </c>
      <c r="C4022">
        <v>7</v>
      </c>
      <c r="D4022">
        <v>1126030008782</v>
      </c>
      <c r="E4022" s="1">
        <v>46098</v>
      </c>
      <c r="F4022" s="1">
        <v>46106</v>
      </c>
      <c r="G4022">
        <v>12855</v>
      </c>
      <c r="H4022" s="1">
        <f t="shared" si="310"/>
        <v>46105</v>
      </c>
      <c r="I4022" s="5">
        <f t="shared" si="314"/>
        <v>46253</v>
      </c>
      <c r="J4022" s="9" t="str">
        <f t="shared" si="311"/>
        <v>ชำระตรงเวลา</v>
      </c>
      <c r="K4022" s="10">
        <f t="shared" si="312"/>
        <v>1</v>
      </c>
      <c r="L4022" t="str">
        <f t="shared" si="313"/>
        <v>ลูกหนี้ชั้นดี</v>
      </c>
    </row>
    <row r="4023" spans="1:12" x14ac:dyDescent="0.2">
      <c r="A4023" t="s">
        <v>397</v>
      </c>
      <c r="B4023" t="s">
        <v>366</v>
      </c>
      <c r="C4023">
        <v>7</v>
      </c>
      <c r="D4023">
        <v>1126030008799</v>
      </c>
      <c r="E4023" s="1">
        <v>46098</v>
      </c>
      <c r="F4023" s="1">
        <v>46105</v>
      </c>
      <c r="G4023">
        <v>2825</v>
      </c>
      <c r="H4023" s="1">
        <f t="shared" si="310"/>
        <v>46105</v>
      </c>
      <c r="I4023" s="5">
        <f t="shared" si="314"/>
        <v>46253</v>
      </c>
      <c r="J4023" s="9" t="str">
        <f t="shared" si="311"/>
        <v>ชำระตรงเวลา</v>
      </c>
      <c r="K4023" s="10">
        <f t="shared" si="312"/>
        <v>0</v>
      </c>
      <c r="L4023" t="str">
        <f t="shared" si="313"/>
        <v>ลูกหนี้ชั้นดี</v>
      </c>
    </row>
    <row r="4024" spans="1:12" x14ac:dyDescent="0.2">
      <c r="A4024" t="s">
        <v>1375</v>
      </c>
      <c r="B4024" t="s">
        <v>366</v>
      </c>
      <c r="C4024">
        <v>7</v>
      </c>
      <c r="D4024">
        <v>1126030008805</v>
      </c>
      <c r="E4024" s="1">
        <v>46098</v>
      </c>
      <c r="F4024" s="1">
        <v>46105</v>
      </c>
      <c r="G4024">
        <v>276</v>
      </c>
      <c r="H4024" s="1">
        <f t="shared" si="310"/>
        <v>46105</v>
      </c>
      <c r="I4024" s="5">
        <f t="shared" si="314"/>
        <v>46253</v>
      </c>
      <c r="J4024" s="9" t="str">
        <f t="shared" si="311"/>
        <v>ค้างชำระ 1 - 30 วัน</v>
      </c>
      <c r="K4024" s="10">
        <f t="shared" si="312"/>
        <v>0</v>
      </c>
      <c r="L4024" t="str">
        <f t="shared" si="313"/>
        <v>ลูกหนี้ชั้นดี</v>
      </c>
    </row>
    <row r="4025" spans="1:12" x14ac:dyDescent="0.2">
      <c r="A4025" t="s">
        <v>937</v>
      </c>
      <c r="B4025" t="s">
        <v>366</v>
      </c>
      <c r="C4025">
        <v>15</v>
      </c>
      <c r="D4025">
        <v>1126030008812</v>
      </c>
      <c r="E4025" s="1">
        <v>46098</v>
      </c>
      <c r="F4025" s="1">
        <v>46123</v>
      </c>
      <c r="G4025">
        <v>4440</v>
      </c>
      <c r="H4025" s="1">
        <f t="shared" si="310"/>
        <v>46113</v>
      </c>
      <c r="I4025" s="5">
        <f t="shared" si="314"/>
        <v>46253</v>
      </c>
      <c r="J4025" s="9" t="str">
        <f t="shared" si="311"/>
        <v>ชำระตรงเวลา</v>
      </c>
      <c r="K4025" s="10">
        <f t="shared" si="312"/>
        <v>10</v>
      </c>
      <c r="L4025" t="str">
        <f t="shared" si="313"/>
        <v>ลูกหนี้ชั้นดี</v>
      </c>
    </row>
    <row r="4026" spans="1:12" x14ac:dyDescent="0.2">
      <c r="A4026" t="s">
        <v>853</v>
      </c>
      <c r="B4026" t="s">
        <v>366</v>
      </c>
      <c r="C4026">
        <v>15</v>
      </c>
      <c r="D4026">
        <v>1126030009178</v>
      </c>
      <c r="E4026" s="1">
        <v>46098</v>
      </c>
      <c r="F4026" s="1">
        <v>46098</v>
      </c>
      <c r="G4026">
        <v>240</v>
      </c>
      <c r="H4026" s="1">
        <f t="shared" si="310"/>
        <v>46113</v>
      </c>
      <c r="I4026" s="5">
        <f t="shared" si="314"/>
        <v>46253</v>
      </c>
      <c r="J4026" s="9" t="str">
        <f t="shared" si="311"/>
        <v>ค้างชำระ 1 - 30 วัน</v>
      </c>
      <c r="K4026" s="10">
        <f t="shared" si="312"/>
        <v>0</v>
      </c>
      <c r="L4026" t="str">
        <f t="shared" si="313"/>
        <v>ลูกหนี้ชั้นดี</v>
      </c>
    </row>
    <row r="4027" spans="1:12" x14ac:dyDescent="0.2">
      <c r="A4027" t="s">
        <v>853</v>
      </c>
      <c r="B4027" t="s">
        <v>366</v>
      </c>
      <c r="C4027">
        <v>15</v>
      </c>
      <c r="D4027">
        <v>1126030009192</v>
      </c>
      <c r="E4027" s="1">
        <v>46098</v>
      </c>
      <c r="F4027" s="1">
        <v>46114</v>
      </c>
      <c r="G4027">
        <v>37643</v>
      </c>
      <c r="H4027" s="1">
        <f t="shared" si="310"/>
        <v>46113</v>
      </c>
      <c r="I4027" s="5">
        <f t="shared" si="314"/>
        <v>46253</v>
      </c>
      <c r="J4027" s="9" t="str">
        <f t="shared" si="311"/>
        <v>ค้างชำระ 1 - 30 วัน</v>
      </c>
      <c r="K4027" s="10">
        <f t="shared" si="312"/>
        <v>1</v>
      </c>
      <c r="L4027" t="str">
        <f t="shared" si="313"/>
        <v>ลูกหนี้ชั้นดี</v>
      </c>
    </row>
    <row r="4028" spans="1:12" x14ac:dyDescent="0.2">
      <c r="A4028" t="s">
        <v>455</v>
      </c>
      <c r="B4028" t="s">
        <v>366</v>
      </c>
      <c r="C4028">
        <v>7</v>
      </c>
      <c r="D4028">
        <v>1126030009215</v>
      </c>
      <c r="E4028" s="1">
        <v>46102</v>
      </c>
      <c r="F4028" s="1">
        <v>46116</v>
      </c>
      <c r="G4028">
        <v>2360</v>
      </c>
      <c r="H4028" s="1">
        <f t="shared" si="310"/>
        <v>46109</v>
      </c>
      <c r="I4028" s="5">
        <f t="shared" si="314"/>
        <v>46253</v>
      </c>
      <c r="J4028" s="9" t="str">
        <f t="shared" si="311"/>
        <v>ค้างชำระ 1 - 30 วัน</v>
      </c>
      <c r="K4028" s="10">
        <f t="shared" si="312"/>
        <v>7</v>
      </c>
      <c r="L4028" t="str">
        <f t="shared" si="313"/>
        <v>ลูกหนี้ชั้นดี</v>
      </c>
    </row>
    <row r="4029" spans="1:12" x14ac:dyDescent="0.2">
      <c r="A4029" t="s">
        <v>455</v>
      </c>
      <c r="B4029" t="s">
        <v>366</v>
      </c>
      <c r="C4029">
        <v>7</v>
      </c>
      <c r="D4029">
        <v>1126030009215</v>
      </c>
      <c r="E4029" s="1">
        <v>46102</v>
      </c>
      <c r="F4029" s="1">
        <v>46116</v>
      </c>
      <c r="G4029">
        <v>2360</v>
      </c>
      <c r="H4029" s="1">
        <f t="shared" si="310"/>
        <v>46109</v>
      </c>
      <c r="I4029" s="5">
        <f t="shared" si="314"/>
        <v>46253</v>
      </c>
      <c r="J4029" s="9" t="str">
        <f t="shared" si="311"/>
        <v>ค้างชำระ 1 - 30 วัน</v>
      </c>
      <c r="K4029" s="10">
        <f t="shared" si="312"/>
        <v>7</v>
      </c>
      <c r="L4029" t="str">
        <f t="shared" si="313"/>
        <v>ลูกหนี้ชั้นดี</v>
      </c>
    </row>
    <row r="4030" spans="1:12" x14ac:dyDescent="0.2">
      <c r="A4030" t="s">
        <v>455</v>
      </c>
      <c r="B4030" t="s">
        <v>366</v>
      </c>
      <c r="C4030">
        <v>7</v>
      </c>
      <c r="D4030">
        <v>1126030009215</v>
      </c>
      <c r="E4030" s="1">
        <v>46102</v>
      </c>
      <c r="F4030" s="1">
        <v>46116</v>
      </c>
      <c r="G4030">
        <v>2360</v>
      </c>
      <c r="H4030" s="1">
        <f t="shared" si="310"/>
        <v>46109</v>
      </c>
      <c r="I4030" s="5">
        <f t="shared" si="314"/>
        <v>46253</v>
      </c>
      <c r="J4030" s="9" t="str">
        <f t="shared" si="311"/>
        <v>ชำระตรงเวลา</v>
      </c>
      <c r="K4030" s="10">
        <f t="shared" si="312"/>
        <v>7</v>
      </c>
      <c r="L4030" t="str">
        <f t="shared" si="313"/>
        <v>ลูกหนี้ชั้นดี</v>
      </c>
    </row>
    <row r="4031" spans="1:12" x14ac:dyDescent="0.2">
      <c r="A4031" t="s">
        <v>402</v>
      </c>
      <c r="B4031" t="s">
        <v>366</v>
      </c>
      <c r="C4031">
        <v>7</v>
      </c>
      <c r="D4031">
        <v>1126030009222</v>
      </c>
      <c r="E4031" s="1">
        <v>46102</v>
      </c>
      <c r="F4031" s="1">
        <v>46106</v>
      </c>
      <c r="G4031">
        <v>1316</v>
      </c>
      <c r="H4031" s="1">
        <f t="shared" si="310"/>
        <v>46109</v>
      </c>
      <c r="I4031" s="5">
        <f t="shared" si="314"/>
        <v>46253</v>
      </c>
      <c r="J4031" s="9" t="str">
        <f t="shared" si="311"/>
        <v>ชำระตรงเวลา</v>
      </c>
      <c r="K4031" s="10">
        <f t="shared" si="312"/>
        <v>0</v>
      </c>
      <c r="L4031" t="str">
        <f t="shared" si="313"/>
        <v>ลูกหนี้ชั้นดี</v>
      </c>
    </row>
    <row r="4032" spans="1:12" x14ac:dyDescent="0.2">
      <c r="A4032" t="s">
        <v>402</v>
      </c>
      <c r="B4032" t="s">
        <v>366</v>
      </c>
      <c r="C4032">
        <v>7</v>
      </c>
      <c r="D4032">
        <v>1126030009222</v>
      </c>
      <c r="E4032" s="1">
        <v>46102</v>
      </c>
      <c r="F4032" s="1">
        <v>46106</v>
      </c>
      <c r="G4032">
        <v>1316</v>
      </c>
      <c r="H4032" s="1">
        <f t="shared" si="310"/>
        <v>46109</v>
      </c>
      <c r="I4032" s="5">
        <f t="shared" si="314"/>
        <v>46253</v>
      </c>
      <c r="J4032" s="9" t="str">
        <f t="shared" si="311"/>
        <v>ชำระตรงเวลา</v>
      </c>
      <c r="K4032" s="10">
        <f t="shared" si="312"/>
        <v>0</v>
      </c>
      <c r="L4032" t="str">
        <f t="shared" si="313"/>
        <v>ลูกหนี้ชั้นดี</v>
      </c>
    </row>
    <row r="4033" spans="1:12" x14ac:dyDescent="0.2">
      <c r="A4033" t="s">
        <v>2052</v>
      </c>
      <c r="B4033" t="s">
        <v>366</v>
      </c>
      <c r="C4033">
        <v>7</v>
      </c>
      <c r="D4033">
        <v>1126030009239</v>
      </c>
      <c r="E4033" s="1">
        <v>46099</v>
      </c>
      <c r="F4033" s="1">
        <v>46101</v>
      </c>
      <c r="G4033">
        <v>3745</v>
      </c>
      <c r="H4033" s="1">
        <f t="shared" si="310"/>
        <v>46106</v>
      </c>
      <c r="I4033" s="5">
        <f t="shared" si="314"/>
        <v>46253</v>
      </c>
      <c r="J4033" s="9" t="str">
        <f t="shared" si="311"/>
        <v>ชำระตรงเวลา</v>
      </c>
      <c r="K4033" s="10">
        <f t="shared" si="312"/>
        <v>0</v>
      </c>
      <c r="L4033" t="str">
        <f t="shared" si="313"/>
        <v>ลูกหนี้ชั้นดี</v>
      </c>
    </row>
    <row r="4034" spans="1:12" x14ac:dyDescent="0.2">
      <c r="A4034" t="s">
        <v>2052</v>
      </c>
      <c r="B4034" t="s">
        <v>366</v>
      </c>
      <c r="C4034">
        <v>7</v>
      </c>
      <c r="D4034">
        <v>1126030009246</v>
      </c>
      <c r="E4034" s="1">
        <v>46102</v>
      </c>
      <c r="F4034" s="1">
        <v>46106</v>
      </c>
      <c r="G4034">
        <v>4250</v>
      </c>
      <c r="H4034" s="1">
        <f t="shared" ref="H4034:H4097" si="315">E4034+C4034</f>
        <v>46109</v>
      </c>
      <c r="I4034" s="5">
        <f t="shared" si="314"/>
        <v>46253</v>
      </c>
      <c r="J4034" s="9" t="str">
        <f t="shared" ref="J4034:J4097" si="316">IF(K4035&lt;=0, "ชำระตรงเวลา", IF(K4035&lt;=30, "ค้างชำระ 1 - 30 วัน", IF(K4035&lt;=60, "ค้างชำระ 31 - 60 วัน", IF(K4035&lt;=90, "ค้างชำระ 61 - 90 วัน", "ค้างชำระเกิน 90 วัน"))))</f>
        <v>ชำระตรงเวลา</v>
      </c>
      <c r="K4034" s="10">
        <f t="shared" ref="K4034:K4097" si="317">IF(OR(F4034="",F4034="(ว่าง)"), MAX(0,I4033-H4034), MAX(0,F4034-H4034))</f>
        <v>0</v>
      </c>
      <c r="L4034" t="str">
        <f t="shared" ref="L4034:L4097" si="318">IF(K4034&lt;=30, "ลูกหนี้ชั้นดี", IF(K4034&lt;=90, "ลูกหนี้เฝ้าติดตาม", "ลูกหนี้ด้อยคุณภาพ (NPL)"))</f>
        <v>ลูกหนี้ชั้นดี</v>
      </c>
    </row>
    <row r="4035" spans="1:12" x14ac:dyDescent="0.2">
      <c r="A4035" t="s">
        <v>399</v>
      </c>
      <c r="B4035" t="s">
        <v>366</v>
      </c>
      <c r="C4035">
        <v>7</v>
      </c>
      <c r="D4035">
        <v>1126030009253</v>
      </c>
      <c r="E4035" s="1">
        <v>46101</v>
      </c>
      <c r="F4035" s="1">
        <v>46106</v>
      </c>
      <c r="G4035">
        <v>2270</v>
      </c>
      <c r="H4035" s="1">
        <f t="shared" si="315"/>
        <v>46108</v>
      </c>
      <c r="I4035" s="5">
        <f t="shared" si="314"/>
        <v>46253</v>
      </c>
      <c r="J4035" s="9" t="str">
        <f t="shared" si="316"/>
        <v>ชำระตรงเวลา</v>
      </c>
      <c r="K4035" s="10">
        <f t="shared" si="317"/>
        <v>0</v>
      </c>
      <c r="L4035" t="str">
        <f t="shared" si="318"/>
        <v>ลูกหนี้ชั้นดี</v>
      </c>
    </row>
    <row r="4036" spans="1:12" x14ac:dyDescent="0.2">
      <c r="A4036" t="s">
        <v>399</v>
      </c>
      <c r="B4036" t="s">
        <v>366</v>
      </c>
      <c r="C4036">
        <v>7</v>
      </c>
      <c r="D4036">
        <v>1126030009253</v>
      </c>
      <c r="E4036" s="1">
        <v>46101</v>
      </c>
      <c r="F4036" s="1">
        <v>46106</v>
      </c>
      <c r="G4036">
        <v>2270</v>
      </c>
      <c r="H4036" s="1">
        <f t="shared" si="315"/>
        <v>46108</v>
      </c>
      <c r="I4036" s="5">
        <f t="shared" ref="I4036:I4099" si="319">I4035</f>
        <v>46253</v>
      </c>
      <c r="J4036" s="9" t="str">
        <f t="shared" si="316"/>
        <v>ชำระตรงเวลา</v>
      </c>
      <c r="K4036" s="10">
        <f t="shared" si="317"/>
        <v>0</v>
      </c>
      <c r="L4036" t="str">
        <f t="shared" si="318"/>
        <v>ลูกหนี้ชั้นดี</v>
      </c>
    </row>
    <row r="4037" spans="1:12" x14ac:dyDescent="0.2">
      <c r="A4037" t="s">
        <v>810</v>
      </c>
      <c r="B4037" t="s">
        <v>366</v>
      </c>
      <c r="C4037">
        <v>7</v>
      </c>
      <c r="D4037">
        <v>1126030009260</v>
      </c>
      <c r="E4037" s="1">
        <v>46100</v>
      </c>
      <c r="F4037" s="1">
        <v>46106</v>
      </c>
      <c r="G4037">
        <v>10790</v>
      </c>
      <c r="H4037" s="1">
        <f t="shared" si="315"/>
        <v>46107</v>
      </c>
      <c r="I4037" s="5">
        <f t="shared" si="319"/>
        <v>46253</v>
      </c>
      <c r="J4037" s="9" t="str">
        <f t="shared" si="316"/>
        <v>ค้างชำระ 1 - 30 วัน</v>
      </c>
      <c r="K4037" s="10">
        <f t="shared" si="317"/>
        <v>0</v>
      </c>
      <c r="L4037" t="str">
        <f t="shared" si="318"/>
        <v>ลูกหนี้ชั้นดี</v>
      </c>
    </row>
    <row r="4038" spans="1:12" x14ac:dyDescent="0.2">
      <c r="A4038" t="s">
        <v>718</v>
      </c>
      <c r="B4038" t="s">
        <v>366</v>
      </c>
      <c r="C4038">
        <v>30</v>
      </c>
      <c r="D4038">
        <v>1126030009277</v>
      </c>
      <c r="E4038" s="1">
        <v>46101</v>
      </c>
      <c r="F4038" s="1">
        <v>46141</v>
      </c>
      <c r="G4038">
        <v>3055</v>
      </c>
      <c r="H4038" s="1">
        <f t="shared" si="315"/>
        <v>46131</v>
      </c>
      <c r="I4038" s="5">
        <f t="shared" si="319"/>
        <v>46253</v>
      </c>
      <c r="J4038" s="9" t="str">
        <f t="shared" si="316"/>
        <v>ค้างชำระ 1 - 30 วัน</v>
      </c>
      <c r="K4038" s="10">
        <f t="shared" si="317"/>
        <v>10</v>
      </c>
      <c r="L4038" t="str">
        <f t="shared" si="318"/>
        <v>ลูกหนี้ชั้นดี</v>
      </c>
    </row>
    <row r="4039" spans="1:12" x14ac:dyDescent="0.2">
      <c r="A4039" t="s">
        <v>718</v>
      </c>
      <c r="B4039" t="s">
        <v>366</v>
      </c>
      <c r="C4039">
        <v>7</v>
      </c>
      <c r="D4039">
        <v>1126030009284</v>
      </c>
      <c r="E4039" s="1">
        <v>46101</v>
      </c>
      <c r="F4039" s="1">
        <v>46116</v>
      </c>
      <c r="G4039">
        <v>2080</v>
      </c>
      <c r="H4039" s="1">
        <f t="shared" si="315"/>
        <v>46108</v>
      </c>
      <c r="I4039" s="5">
        <f t="shared" si="319"/>
        <v>46253</v>
      </c>
      <c r="J4039" s="9" t="str">
        <f t="shared" si="316"/>
        <v>ชำระตรงเวลา</v>
      </c>
      <c r="K4039" s="10">
        <f t="shared" si="317"/>
        <v>8</v>
      </c>
      <c r="L4039" t="str">
        <f t="shared" si="318"/>
        <v>ลูกหนี้ชั้นดี</v>
      </c>
    </row>
    <row r="4040" spans="1:12" x14ac:dyDescent="0.2">
      <c r="A4040" t="s">
        <v>718</v>
      </c>
      <c r="B4040" t="s">
        <v>366</v>
      </c>
      <c r="C4040">
        <v>7</v>
      </c>
      <c r="D4040">
        <v>1126030009307</v>
      </c>
      <c r="E4040" s="1">
        <v>46100</v>
      </c>
      <c r="F4040" s="1">
        <v>46101</v>
      </c>
      <c r="G4040">
        <v>440</v>
      </c>
      <c r="H4040" s="1">
        <f t="shared" si="315"/>
        <v>46107</v>
      </c>
      <c r="I4040" s="5">
        <f t="shared" si="319"/>
        <v>46253</v>
      </c>
      <c r="J4040" s="9" t="str">
        <f t="shared" si="316"/>
        <v>ค้างชำระ 1 - 30 วัน</v>
      </c>
      <c r="K4040" s="10">
        <f t="shared" si="317"/>
        <v>0</v>
      </c>
      <c r="L4040" t="str">
        <f t="shared" si="318"/>
        <v>ลูกหนี้ชั้นดี</v>
      </c>
    </row>
    <row r="4041" spans="1:12" x14ac:dyDescent="0.2">
      <c r="A4041" t="s">
        <v>718</v>
      </c>
      <c r="B4041" t="s">
        <v>366</v>
      </c>
      <c r="C4041">
        <v>15</v>
      </c>
      <c r="D4041">
        <v>1126030009314</v>
      </c>
      <c r="E4041" s="1">
        <v>46100</v>
      </c>
      <c r="F4041" s="1">
        <v>46122</v>
      </c>
      <c r="G4041">
        <v>2640</v>
      </c>
      <c r="H4041" s="1">
        <f t="shared" si="315"/>
        <v>46115</v>
      </c>
      <c r="I4041" s="5">
        <f t="shared" si="319"/>
        <v>46253</v>
      </c>
      <c r="J4041" s="9" t="str">
        <f t="shared" si="316"/>
        <v>ชำระตรงเวลา</v>
      </c>
      <c r="K4041" s="10">
        <f t="shared" si="317"/>
        <v>7</v>
      </c>
      <c r="L4041" t="str">
        <f t="shared" si="318"/>
        <v>ลูกหนี้ชั้นดี</v>
      </c>
    </row>
    <row r="4042" spans="1:12" x14ac:dyDescent="0.2">
      <c r="A4042" t="s">
        <v>718</v>
      </c>
      <c r="B4042" t="s">
        <v>366</v>
      </c>
      <c r="C4042">
        <v>7</v>
      </c>
      <c r="D4042">
        <v>1126030009321</v>
      </c>
      <c r="E4042" s="1">
        <v>46102</v>
      </c>
      <c r="F4042" s="1">
        <v>46104</v>
      </c>
      <c r="G4042">
        <v>1725</v>
      </c>
      <c r="H4042" s="1">
        <f t="shared" si="315"/>
        <v>46109</v>
      </c>
      <c r="I4042" s="5">
        <f t="shared" si="319"/>
        <v>46253</v>
      </c>
      <c r="J4042" s="9" t="str">
        <f t="shared" si="316"/>
        <v>ชำระตรงเวลา</v>
      </c>
      <c r="K4042" s="10">
        <f t="shared" si="317"/>
        <v>0</v>
      </c>
      <c r="L4042" t="str">
        <f t="shared" si="318"/>
        <v>ลูกหนี้ชั้นดี</v>
      </c>
    </row>
    <row r="4043" spans="1:12" x14ac:dyDescent="0.2">
      <c r="A4043" t="s">
        <v>718</v>
      </c>
      <c r="B4043" t="s">
        <v>366</v>
      </c>
      <c r="C4043">
        <v>7</v>
      </c>
      <c r="D4043">
        <v>1126030009338</v>
      </c>
      <c r="E4043" s="1">
        <v>46101</v>
      </c>
      <c r="F4043" s="1">
        <v>46104</v>
      </c>
      <c r="G4043">
        <v>8220</v>
      </c>
      <c r="H4043" s="1">
        <f t="shared" si="315"/>
        <v>46108</v>
      </c>
      <c r="I4043" s="5">
        <f t="shared" si="319"/>
        <v>46253</v>
      </c>
      <c r="J4043" s="9" t="str">
        <f t="shared" si="316"/>
        <v>ชำระตรงเวลา</v>
      </c>
      <c r="K4043" s="10">
        <f t="shared" si="317"/>
        <v>0</v>
      </c>
      <c r="L4043" t="str">
        <f t="shared" si="318"/>
        <v>ลูกหนี้ชั้นดี</v>
      </c>
    </row>
    <row r="4044" spans="1:12" x14ac:dyDescent="0.2">
      <c r="A4044" t="s">
        <v>2053</v>
      </c>
      <c r="B4044" t="s">
        <v>366</v>
      </c>
      <c r="C4044">
        <v>7</v>
      </c>
      <c r="D4044">
        <v>1126030009376</v>
      </c>
      <c r="E4044" s="1">
        <v>46102</v>
      </c>
      <c r="F4044" s="1">
        <v>46104</v>
      </c>
      <c r="G4044">
        <v>495</v>
      </c>
      <c r="H4044" s="1">
        <f t="shared" si="315"/>
        <v>46109</v>
      </c>
      <c r="I4044" s="5">
        <f t="shared" si="319"/>
        <v>46253</v>
      </c>
      <c r="J4044" s="9" t="str">
        <f t="shared" si="316"/>
        <v>ชำระตรงเวลา</v>
      </c>
      <c r="K4044" s="10">
        <f t="shared" si="317"/>
        <v>0</v>
      </c>
      <c r="L4044" t="str">
        <f t="shared" si="318"/>
        <v>ลูกหนี้ชั้นดี</v>
      </c>
    </row>
    <row r="4045" spans="1:12" x14ac:dyDescent="0.2">
      <c r="A4045" t="s">
        <v>710</v>
      </c>
      <c r="B4045" t="s">
        <v>366</v>
      </c>
      <c r="C4045">
        <v>7</v>
      </c>
      <c r="D4045">
        <v>1126030009383</v>
      </c>
      <c r="E4045" s="1">
        <v>46101</v>
      </c>
      <c r="F4045" s="1">
        <v>46108</v>
      </c>
      <c r="G4045">
        <v>1690</v>
      </c>
      <c r="H4045" s="1">
        <f t="shared" si="315"/>
        <v>46108</v>
      </c>
      <c r="I4045" s="5">
        <f t="shared" si="319"/>
        <v>46253</v>
      </c>
      <c r="J4045" s="9" t="str">
        <f t="shared" si="316"/>
        <v>ชำระตรงเวลา</v>
      </c>
      <c r="K4045" s="10">
        <f t="shared" si="317"/>
        <v>0</v>
      </c>
      <c r="L4045" t="str">
        <f t="shared" si="318"/>
        <v>ลูกหนี้ชั้นดี</v>
      </c>
    </row>
    <row r="4046" spans="1:12" x14ac:dyDescent="0.2">
      <c r="A4046" t="s">
        <v>512</v>
      </c>
      <c r="B4046" t="s">
        <v>366</v>
      </c>
      <c r="C4046">
        <v>7</v>
      </c>
      <c r="D4046">
        <v>1126030009406</v>
      </c>
      <c r="E4046" s="1">
        <v>46109</v>
      </c>
      <c r="F4046" s="1">
        <v>46111</v>
      </c>
      <c r="G4046">
        <v>840</v>
      </c>
      <c r="H4046" s="1">
        <f t="shared" si="315"/>
        <v>46116</v>
      </c>
      <c r="I4046" s="5">
        <f t="shared" si="319"/>
        <v>46253</v>
      </c>
      <c r="J4046" s="9" t="str">
        <f t="shared" si="316"/>
        <v>ชำระตรงเวลา</v>
      </c>
      <c r="K4046" s="10">
        <f t="shared" si="317"/>
        <v>0</v>
      </c>
      <c r="L4046" t="str">
        <f t="shared" si="318"/>
        <v>ลูกหนี้ชั้นดี</v>
      </c>
    </row>
    <row r="4047" spans="1:12" x14ac:dyDescent="0.2">
      <c r="A4047" t="s">
        <v>426</v>
      </c>
      <c r="B4047" t="s">
        <v>366</v>
      </c>
      <c r="C4047">
        <v>7</v>
      </c>
      <c r="D4047">
        <v>1126030009413</v>
      </c>
      <c r="E4047" s="1">
        <v>46100</v>
      </c>
      <c r="F4047" s="1">
        <v>46104</v>
      </c>
      <c r="G4047">
        <v>270</v>
      </c>
      <c r="H4047" s="1">
        <f t="shared" si="315"/>
        <v>46107</v>
      </c>
      <c r="I4047" s="5">
        <f t="shared" si="319"/>
        <v>46253</v>
      </c>
      <c r="J4047" s="9" t="str">
        <f t="shared" si="316"/>
        <v>ค้างชำระ 1 - 30 วัน</v>
      </c>
      <c r="K4047" s="10">
        <f t="shared" si="317"/>
        <v>0</v>
      </c>
      <c r="L4047" t="str">
        <f t="shared" si="318"/>
        <v>ลูกหนี้ชั้นดี</v>
      </c>
    </row>
    <row r="4048" spans="1:12" x14ac:dyDescent="0.2">
      <c r="A4048" t="s">
        <v>512</v>
      </c>
      <c r="B4048" t="s">
        <v>366</v>
      </c>
      <c r="C4048">
        <v>7</v>
      </c>
      <c r="D4048">
        <v>1126030009420</v>
      </c>
      <c r="E4048" s="1">
        <v>46100</v>
      </c>
      <c r="F4048" s="1">
        <v>46111</v>
      </c>
      <c r="G4048">
        <v>1729</v>
      </c>
      <c r="H4048" s="1">
        <f t="shared" si="315"/>
        <v>46107</v>
      </c>
      <c r="I4048" s="5">
        <f t="shared" si="319"/>
        <v>46253</v>
      </c>
      <c r="J4048" s="9" t="str">
        <f t="shared" si="316"/>
        <v>ค้างชำระ 1 - 30 วัน</v>
      </c>
      <c r="K4048" s="10">
        <f t="shared" si="317"/>
        <v>4</v>
      </c>
      <c r="L4048" t="str">
        <f t="shared" si="318"/>
        <v>ลูกหนี้ชั้นดี</v>
      </c>
    </row>
    <row r="4049" spans="1:12" x14ac:dyDescent="0.2">
      <c r="A4049" t="s">
        <v>512</v>
      </c>
      <c r="B4049" t="s">
        <v>366</v>
      </c>
      <c r="C4049">
        <v>7</v>
      </c>
      <c r="D4049">
        <v>1126030009420</v>
      </c>
      <c r="E4049" s="1">
        <v>46100</v>
      </c>
      <c r="F4049" s="1">
        <v>46111</v>
      </c>
      <c r="G4049">
        <v>1729</v>
      </c>
      <c r="H4049" s="1">
        <f t="shared" si="315"/>
        <v>46107</v>
      </c>
      <c r="I4049" s="5">
        <f t="shared" si="319"/>
        <v>46253</v>
      </c>
      <c r="J4049" s="9" t="str">
        <f t="shared" si="316"/>
        <v>ชำระตรงเวลา</v>
      </c>
      <c r="K4049" s="10">
        <f t="shared" si="317"/>
        <v>4</v>
      </c>
      <c r="L4049" t="str">
        <f t="shared" si="318"/>
        <v>ลูกหนี้ชั้นดี</v>
      </c>
    </row>
    <row r="4050" spans="1:12" x14ac:dyDescent="0.2">
      <c r="A4050" t="s">
        <v>753</v>
      </c>
      <c r="B4050" t="s">
        <v>366</v>
      </c>
      <c r="C4050">
        <v>15</v>
      </c>
      <c r="D4050">
        <v>1126030009444</v>
      </c>
      <c r="E4050" s="1">
        <v>46102</v>
      </c>
      <c r="F4050" s="1">
        <v>46112</v>
      </c>
      <c r="G4050">
        <v>22653</v>
      </c>
      <c r="H4050" s="1">
        <f t="shared" si="315"/>
        <v>46117</v>
      </c>
      <c r="I4050" s="5">
        <f t="shared" si="319"/>
        <v>46253</v>
      </c>
      <c r="J4050" s="9" t="str">
        <f t="shared" si="316"/>
        <v>ชำระตรงเวลา</v>
      </c>
      <c r="K4050" s="10">
        <f t="shared" si="317"/>
        <v>0</v>
      </c>
      <c r="L4050" t="str">
        <f t="shared" si="318"/>
        <v>ลูกหนี้ชั้นดี</v>
      </c>
    </row>
    <row r="4051" spans="1:12" x14ac:dyDescent="0.2">
      <c r="A4051" t="s">
        <v>753</v>
      </c>
      <c r="B4051" t="s">
        <v>366</v>
      </c>
      <c r="C4051">
        <v>15</v>
      </c>
      <c r="D4051">
        <v>1126030009444</v>
      </c>
      <c r="E4051" s="1">
        <v>46102</v>
      </c>
      <c r="F4051" s="1">
        <v>46112</v>
      </c>
      <c r="G4051">
        <v>22653</v>
      </c>
      <c r="H4051" s="1">
        <f t="shared" si="315"/>
        <v>46117</v>
      </c>
      <c r="I4051" s="5">
        <f t="shared" si="319"/>
        <v>46253</v>
      </c>
      <c r="J4051" s="9" t="str">
        <f t="shared" si="316"/>
        <v>ค้างชำระ 1 - 30 วัน</v>
      </c>
      <c r="K4051" s="10">
        <f t="shared" si="317"/>
        <v>0</v>
      </c>
      <c r="L4051" t="str">
        <f t="shared" si="318"/>
        <v>ลูกหนี้ชั้นดี</v>
      </c>
    </row>
    <row r="4052" spans="1:12" x14ac:dyDescent="0.2">
      <c r="A4052" t="s">
        <v>512</v>
      </c>
      <c r="B4052" t="s">
        <v>366</v>
      </c>
      <c r="C4052">
        <v>7</v>
      </c>
      <c r="D4052">
        <v>1126030009482</v>
      </c>
      <c r="E4052" s="1">
        <v>46100</v>
      </c>
      <c r="F4052" s="1">
        <v>46111</v>
      </c>
      <c r="G4052">
        <v>415</v>
      </c>
      <c r="H4052" s="1">
        <f t="shared" si="315"/>
        <v>46107</v>
      </c>
      <c r="I4052" s="5">
        <f t="shared" si="319"/>
        <v>46253</v>
      </c>
      <c r="J4052" s="9" t="str">
        <f t="shared" si="316"/>
        <v>ค้างชำระ 1 - 30 วัน</v>
      </c>
      <c r="K4052" s="10">
        <f t="shared" si="317"/>
        <v>4</v>
      </c>
      <c r="L4052" t="str">
        <f t="shared" si="318"/>
        <v>ลูกหนี้ชั้นดี</v>
      </c>
    </row>
    <row r="4053" spans="1:12" x14ac:dyDescent="0.2">
      <c r="A4053" t="s">
        <v>512</v>
      </c>
      <c r="B4053" t="s">
        <v>366</v>
      </c>
      <c r="C4053">
        <v>7</v>
      </c>
      <c r="D4053">
        <v>1126030009499</v>
      </c>
      <c r="E4053" s="1">
        <v>46099</v>
      </c>
      <c r="F4053" s="1">
        <v>46107</v>
      </c>
      <c r="G4053">
        <v>790</v>
      </c>
      <c r="H4053" s="1">
        <f t="shared" si="315"/>
        <v>46106</v>
      </c>
      <c r="I4053" s="5">
        <f t="shared" si="319"/>
        <v>46253</v>
      </c>
      <c r="J4053" s="9" t="str">
        <f t="shared" si="316"/>
        <v>ชำระตรงเวลา</v>
      </c>
      <c r="K4053" s="10">
        <f t="shared" si="317"/>
        <v>1</v>
      </c>
      <c r="L4053" t="str">
        <f t="shared" si="318"/>
        <v>ลูกหนี้ชั้นดี</v>
      </c>
    </row>
    <row r="4054" spans="1:12" x14ac:dyDescent="0.2">
      <c r="A4054" t="s">
        <v>1397</v>
      </c>
      <c r="B4054" t="s">
        <v>366</v>
      </c>
      <c r="C4054">
        <v>7</v>
      </c>
      <c r="D4054">
        <v>1126030009512</v>
      </c>
      <c r="E4054" s="1">
        <v>46107</v>
      </c>
      <c r="F4054" s="1">
        <v>46114</v>
      </c>
      <c r="G4054">
        <v>5420</v>
      </c>
      <c r="H4054" s="1">
        <f t="shared" si="315"/>
        <v>46114</v>
      </c>
      <c r="I4054" s="5">
        <f t="shared" si="319"/>
        <v>46253</v>
      </c>
      <c r="J4054" s="9" t="str">
        <f t="shared" si="316"/>
        <v>ชำระตรงเวลา</v>
      </c>
      <c r="K4054" s="10">
        <f t="shared" si="317"/>
        <v>0</v>
      </c>
      <c r="L4054" t="str">
        <f t="shared" si="318"/>
        <v>ลูกหนี้ชั้นดี</v>
      </c>
    </row>
    <row r="4055" spans="1:12" x14ac:dyDescent="0.2">
      <c r="A4055" t="s">
        <v>807</v>
      </c>
      <c r="B4055" t="s">
        <v>366</v>
      </c>
      <c r="C4055">
        <v>7</v>
      </c>
      <c r="D4055">
        <v>1126030009536</v>
      </c>
      <c r="E4055" s="1">
        <v>46104</v>
      </c>
      <c r="F4055" s="1">
        <v>46109</v>
      </c>
      <c r="G4055">
        <v>1365</v>
      </c>
      <c r="H4055" s="1">
        <f t="shared" si="315"/>
        <v>46111</v>
      </c>
      <c r="I4055" s="5">
        <f t="shared" si="319"/>
        <v>46253</v>
      </c>
      <c r="J4055" s="9" t="str">
        <f t="shared" si="316"/>
        <v>ค้างชำระ 1 - 30 วัน</v>
      </c>
      <c r="K4055" s="10">
        <f t="shared" si="317"/>
        <v>0</v>
      </c>
      <c r="L4055" t="str">
        <f t="shared" si="318"/>
        <v>ลูกหนี้ชั้นดี</v>
      </c>
    </row>
    <row r="4056" spans="1:12" x14ac:dyDescent="0.2">
      <c r="A4056" t="s">
        <v>940</v>
      </c>
      <c r="B4056" t="s">
        <v>366</v>
      </c>
      <c r="C4056">
        <v>30</v>
      </c>
      <c r="D4056">
        <v>1126030009543</v>
      </c>
      <c r="E4056" s="1">
        <v>46104</v>
      </c>
      <c r="F4056" s="1">
        <v>46136</v>
      </c>
      <c r="G4056">
        <v>7598</v>
      </c>
      <c r="H4056" s="1">
        <f t="shared" si="315"/>
        <v>46134</v>
      </c>
      <c r="I4056" s="5">
        <f t="shared" si="319"/>
        <v>46253</v>
      </c>
      <c r="J4056" s="9" t="str">
        <f t="shared" si="316"/>
        <v>ชำระตรงเวลา</v>
      </c>
      <c r="K4056" s="10">
        <f t="shared" si="317"/>
        <v>2</v>
      </c>
      <c r="L4056" t="str">
        <f t="shared" si="318"/>
        <v>ลูกหนี้ชั้นดี</v>
      </c>
    </row>
    <row r="4057" spans="1:12" x14ac:dyDescent="0.2">
      <c r="A4057" t="s">
        <v>479</v>
      </c>
      <c r="B4057" t="s">
        <v>366</v>
      </c>
      <c r="C4057">
        <v>7</v>
      </c>
      <c r="D4057">
        <v>1126030009567</v>
      </c>
      <c r="E4057" s="1">
        <v>46101</v>
      </c>
      <c r="F4057" s="1">
        <v>46102</v>
      </c>
      <c r="G4057">
        <v>7770</v>
      </c>
      <c r="H4057" s="1">
        <f t="shared" si="315"/>
        <v>46108</v>
      </c>
      <c r="I4057" s="5">
        <f t="shared" si="319"/>
        <v>46253</v>
      </c>
      <c r="J4057" s="9" t="str">
        <f t="shared" si="316"/>
        <v>ชำระตรงเวลา</v>
      </c>
      <c r="K4057" s="10">
        <f t="shared" si="317"/>
        <v>0</v>
      </c>
      <c r="L4057" t="str">
        <f t="shared" si="318"/>
        <v>ลูกหนี้ชั้นดี</v>
      </c>
    </row>
    <row r="4058" spans="1:12" x14ac:dyDescent="0.2">
      <c r="A4058" t="s">
        <v>850</v>
      </c>
      <c r="B4058" t="s">
        <v>366</v>
      </c>
      <c r="C4058">
        <v>7</v>
      </c>
      <c r="D4058">
        <v>1126030009581</v>
      </c>
      <c r="E4058" s="1">
        <v>46102</v>
      </c>
      <c r="F4058" s="1">
        <v>46107</v>
      </c>
      <c r="G4058">
        <v>2192</v>
      </c>
      <c r="H4058" s="1">
        <f t="shared" si="315"/>
        <v>46109</v>
      </c>
      <c r="I4058" s="5">
        <f t="shared" si="319"/>
        <v>46253</v>
      </c>
      <c r="J4058" s="9" t="str">
        <f t="shared" si="316"/>
        <v>ชำระตรงเวลา</v>
      </c>
      <c r="K4058" s="10">
        <f t="shared" si="317"/>
        <v>0</v>
      </c>
      <c r="L4058" t="str">
        <f t="shared" si="318"/>
        <v>ลูกหนี้ชั้นดี</v>
      </c>
    </row>
    <row r="4059" spans="1:12" x14ac:dyDescent="0.2">
      <c r="A4059" t="s">
        <v>595</v>
      </c>
      <c r="B4059" t="s">
        <v>366</v>
      </c>
      <c r="C4059">
        <v>7</v>
      </c>
      <c r="D4059">
        <v>1126030009628</v>
      </c>
      <c r="E4059" s="1">
        <v>46104</v>
      </c>
      <c r="F4059" s="1">
        <v>46105</v>
      </c>
      <c r="G4059">
        <v>840</v>
      </c>
      <c r="H4059" s="1">
        <f t="shared" si="315"/>
        <v>46111</v>
      </c>
      <c r="I4059" s="5">
        <f t="shared" si="319"/>
        <v>46253</v>
      </c>
      <c r="J4059" s="9" t="str">
        <f t="shared" si="316"/>
        <v>ค้างชำระ 1 - 30 วัน</v>
      </c>
      <c r="K4059" s="10">
        <f t="shared" si="317"/>
        <v>0</v>
      </c>
      <c r="L4059" t="str">
        <f t="shared" si="318"/>
        <v>ลูกหนี้ชั้นดี</v>
      </c>
    </row>
    <row r="4060" spans="1:12" x14ac:dyDescent="0.2">
      <c r="A4060" t="s">
        <v>2054</v>
      </c>
      <c r="B4060" t="s">
        <v>366</v>
      </c>
      <c r="C4060">
        <v>7</v>
      </c>
      <c r="D4060">
        <v>1126030009666</v>
      </c>
      <c r="E4060" s="1">
        <v>46099</v>
      </c>
      <c r="F4060" s="1">
        <v>46107</v>
      </c>
      <c r="G4060">
        <v>2282</v>
      </c>
      <c r="H4060" s="1">
        <f t="shared" si="315"/>
        <v>46106</v>
      </c>
      <c r="I4060" s="5">
        <f t="shared" si="319"/>
        <v>46253</v>
      </c>
      <c r="J4060" s="9" t="str">
        <f t="shared" si="316"/>
        <v>ชำระตรงเวลา</v>
      </c>
      <c r="K4060" s="10">
        <f t="shared" si="317"/>
        <v>1</v>
      </c>
      <c r="L4060" t="str">
        <f t="shared" si="318"/>
        <v>ลูกหนี้ชั้นดี</v>
      </c>
    </row>
    <row r="4061" spans="1:12" x14ac:dyDescent="0.2">
      <c r="A4061" t="s">
        <v>777</v>
      </c>
      <c r="B4061" t="s">
        <v>366</v>
      </c>
      <c r="C4061">
        <v>7</v>
      </c>
      <c r="D4061">
        <v>1126030009680</v>
      </c>
      <c r="E4061" s="1">
        <v>46101</v>
      </c>
      <c r="F4061" s="1">
        <v>46107</v>
      </c>
      <c r="G4061">
        <v>1720</v>
      </c>
      <c r="H4061" s="1">
        <f t="shared" si="315"/>
        <v>46108</v>
      </c>
      <c r="I4061" s="5">
        <f t="shared" si="319"/>
        <v>46253</v>
      </c>
      <c r="J4061" s="9" t="str">
        <f t="shared" si="316"/>
        <v>ชำระตรงเวลา</v>
      </c>
      <c r="K4061" s="10">
        <f t="shared" si="317"/>
        <v>0</v>
      </c>
      <c r="L4061" t="str">
        <f t="shared" si="318"/>
        <v>ลูกหนี้ชั้นดี</v>
      </c>
    </row>
    <row r="4062" spans="1:12" x14ac:dyDescent="0.2">
      <c r="A4062" t="s">
        <v>776</v>
      </c>
      <c r="B4062" t="s">
        <v>366</v>
      </c>
      <c r="C4062">
        <v>7</v>
      </c>
      <c r="D4062">
        <v>1126030009697</v>
      </c>
      <c r="E4062" s="1">
        <v>46101</v>
      </c>
      <c r="F4062" s="1">
        <v>46104</v>
      </c>
      <c r="G4062">
        <v>2200</v>
      </c>
      <c r="H4062" s="1">
        <f t="shared" si="315"/>
        <v>46108</v>
      </c>
      <c r="I4062" s="5">
        <f t="shared" si="319"/>
        <v>46253</v>
      </c>
      <c r="J4062" s="9" t="str">
        <f t="shared" si="316"/>
        <v>ชำระตรงเวลา</v>
      </c>
      <c r="K4062" s="10">
        <f t="shared" si="317"/>
        <v>0</v>
      </c>
      <c r="L4062" t="str">
        <f t="shared" si="318"/>
        <v>ลูกหนี้ชั้นดี</v>
      </c>
    </row>
    <row r="4063" spans="1:12" x14ac:dyDescent="0.2">
      <c r="A4063" t="s">
        <v>528</v>
      </c>
      <c r="B4063" t="s">
        <v>366</v>
      </c>
      <c r="C4063">
        <v>7</v>
      </c>
      <c r="D4063">
        <v>1126030009703</v>
      </c>
      <c r="E4063" s="1">
        <v>46107</v>
      </c>
      <c r="F4063" s="1">
        <v>46109</v>
      </c>
      <c r="G4063">
        <v>7850</v>
      </c>
      <c r="H4063" s="1">
        <f t="shared" si="315"/>
        <v>46114</v>
      </c>
      <c r="I4063" s="5">
        <f t="shared" si="319"/>
        <v>46253</v>
      </c>
      <c r="J4063" s="9" t="str">
        <f t="shared" si="316"/>
        <v>ค้างชำระ 1 - 30 วัน</v>
      </c>
      <c r="K4063" s="10">
        <f t="shared" si="317"/>
        <v>0</v>
      </c>
      <c r="L4063" t="str">
        <f t="shared" si="318"/>
        <v>ลูกหนี้ชั้นดี</v>
      </c>
    </row>
    <row r="4064" spans="1:12" x14ac:dyDescent="0.2">
      <c r="A4064" t="s">
        <v>2055</v>
      </c>
      <c r="B4064" t="s">
        <v>366</v>
      </c>
      <c r="C4064">
        <v>7</v>
      </c>
      <c r="D4064">
        <v>1126030009710</v>
      </c>
      <c r="E4064" s="1">
        <v>46101</v>
      </c>
      <c r="F4064" s="1">
        <v>46109</v>
      </c>
      <c r="G4064">
        <v>1660</v>
      </c>
      <c r="H4064" s="1">
        <f t="shared" si="315"/>
        <v>46108</v>
      </c>
      <c r="I4064" s="5">
        <f t="shared" si="319"/>
        <v>46253</v>
      </c>
      <c r="J4064" s="9" t="str">
        <f t="shared" si="316"/>
        <v>ชำระตรงเวลา</v>
      </c>
      <c r="K4064" s="10">
        <f t="shared" si="317"/>
        <v>1</v>
      </c>
      <c r="L4064" t="str">
        <f t="shared" si="318"/>
        <v>ลูกหนี้ชั้นดี</v>
      </c>
    </row>
    <row r="4065" spans="1:12" x14ac:dyDescent="0.2">
      <c r="A4065" t="s">
        <v>1850</v>
      </c>
      <c r="B4065" t="s">
        <v>366</v>
      </c>
      <c r="C4065">
        <v>7</v>
      </c>
      <c r="D4065">
        <v>1126030009734</v>
      </c>
      <c r="E4065" s="1">
        <v>46102</v>
      </c>
      <c r="F4065" s="1">
        <v>46105</v>
      </c>
      <c r="G4065">
        <v>195</v>
      </c>
      <c r="H4065" s="1">
        <f t="shared" si="315"/>
        <v>46109</v>
      </c>
      <c r="I4065" s="5">
        <f t="shared" si="319"/>
        <v>46253</v>
      </c>
      <c r="J4065" s="9" t="str">
        <f t="shared" si="316"/>
        <v>ค้างชำระ 1 - 30 วัน</v>
      </c>
      <c r="K4065" s="10">
        <f t="shared" si="317"/>
        <v>0</v>
      </c>
      <c r="L4065" t="str">
        <f t="shared" si="318"/>
        <v>ลูกหนี้ชั้นดี</v>
      </c>
    </row>
    <row r="4066" spans="1:12" x14ac:dyDescent="0.2">
      <c r="A4066" t="s">
        <v>2056</v>
      </c>
      <c r="B4066" t="s">
        <v>366</v>
      </c>
      <c r="C4066">
        <v>15</v>
      </c>
      <c r="D4066">
        <v>1126030009741</v>
      </c>
      <c r="E4066" s="1">
        <v>46099</v>
      </c>
      <c r="F4066" s="1">
        <v>46142</v>
      </c>
      <c r="G4066">
        <v>15349</v>
      </c>
      <c r="H4066" s="1">
        <f t="shared" si="315"/>
        <v>46114</v>
      </c>
      <c r="I4066" s="5">
        <f t="shared" si="319"/>
        <v>46253</v>
      </c>
      <c r="J4066" s="9" t="str">
        <f t="shared" si="316"/>
        <v>ค้างชำระ 1 - 30 วัน</v>
      </c>
      <c r="K4066" s="10">
        <f t="shared" si="317"/>
        <v>28</v>
      </c>
      <c r="L4066" t="str">
        <f t="shared" si="318"/>
        <v>ลูกหนี้ชั้นดี</v>
      </c>
    </row>
    <row r="4067" spans="1:12" x14ac:dyDescent="0.2">
      <c r="A4067" t="s">
        <v>2057</v>
      </c>
      <c r="B4067" t="s">
        <v>366</v>
      </c>
      <c r="C4067">
        <v>15</v>
      </c>
      <c r="D4067">
        <v>1126030009765</v>
      </c>
      <c r="E4067" s="1">
        <v>46099</v>
      </c>
      <c r="F4067" s="1">
        <v>46132</v>
      </c>
      <c r="G4067">
        <v>6000</v>
      </c>
      <c r="H4067" s="1">
        <f t="shared" si="315"/>
        <v>46114</v>
      </c>
      <c r="I4067" s="5">
        <f t="shared" si="319"/>
        <v>46253</v>
      </c>
      <c r="J4067" s="9" t="str">
        <f t="shared" si="316"/>
        <v>ชำระตรงเวลา</v>
      </c>
      <c r="K4067" s="10">
        <f t="shared" si="317"/>
        <v>18</v>
      </c>
      <c r="L4067" t="str">
        <f t="shared" si="318"/>
        <v>ลูกหนี้ชั้นดี</v>
      </c>
    </row>
    <row r="4068" spans="1:12" x14ac:dyDescent="0.2">
      <c r="A4068" t="s">
        <v>491</v>
      </c>
      <c r="B4068" t="s">
        <v>366</v>
      </c>
      <c r="C4068">
        <v>7</v>
      </c>
      <c r="D4068">
        <v>1126030009772</v>
      </c>
      <c r="E4068" s="1">
        <v>46107</v>
      </c>
      <c r="F4068" s="1">
        <v>46109</v>
      </c>
      <c r="G4068">
        <v>9375</v>
      </c>
      <c r="H4068" s="1">
        <f t="shared" si="315"/>
        <v>46114</v>
      </c>
      <c r="I4068" s="5">
        <f t="shared" si="319"/>
        <v>46253</v>
      </c>
      <c r="J4068" s="9" t="str">
        <f t="shared" si="316"/>
        <v>ชำระตรงเวลา</v>
      </c>
      <c r="K4068" s="10">
        <f t="shared" si="317"/>
        <v>0</v>
      </c>
      <c r="L4068" t="str">
        <f t="shared" si="318"/>
        <v>ลูกหนี้ชั้นดี</v>
      </c>
    </row>
    <row r="4069" spans="1:12" x14ac:dyDescent="0.2">
      <c r="A4069" t="s">
        <v>1547</v>
      </c>
      <c r="B4069" t="s">
        <v>366</v>
      </c>
      <c r="C4069">
        <v>7</v>
      </c>
      <c r="D4069">
        <v>1126030009789</v>
      </c>
      <c r="E4069" s="1">
        <v>46101</v>
      </c>
      <c r="F4069" s="1">
        <v>46106</v>
      </c>
      <c r="G4069">
        <v>2320</v>
      </c>
      <c r="H4069" s="1">
        <f t="shared" si="315"/>
        <v>46108</v>
      </c>
      <c r="I4069" s="5">
        <f t="shared" si="319"/>
        <v>46253</v>
      </c>
      <c r="J4069" s="9" t="str">
        <f t="shared" si="316"/>
        <v>ชำระตรงเวลา</v>
      </c>
      <c r="K4069" s="10">
        <f t="shared" si="317"/>
        <v>0</v>
      </c>
      <c r="L4069" t="str">
        <f t="shared" si="318"/>
        <v>ลูกหนี้ชั้นดี</v>
      </c>
    </row>
    <row r="4070" spans="1:12" x14ac:dyDescent="0.2">
      <c r="A4070" t="s">
        <v>1547</v>
      </c>
      <c r="B4070" t="s">
        <v>366</v>
      </c>
      <c r="C4070">
        <v>7</v>
      </c>
      <c r="D4070">
        <v>1126030009796</v>
      </c>
      <c r="E4070" s="1">
        <v>46099</v>
      </c>
      <c r="F4070" s="1">
        <v>46100</v>
      </c>
      <c r="G4070">
        <v>3105</v>
      </c>
      <c r="H4070" s="1">
        <f t="shared" si="315"/>
        <v>46106</v>
      </c>
      <c r="I4070" s="5">
        <f t="shared" si="319"/>
        <v>46253</v>
      </c>
      <c r="J4070" s="9" t="str">
        <f t="shared" si="316"/>
        <v>ชำระตรงเวลา</v>
      </c>
      <c r="K4070" s="10">
        <f t="shared" si="317"/>
        <v>0</v>
      </c>
      <c r="L4070" t="str">
        <f t="shared" si="318"/>
        <v>ลูกหนี้ชั้นดี</v>
      </c>
    </row>
    <row r="4071" spans="1:12" x14ac:dyDescent="0.2">
      <c r="A4071" t="s">
        <v>1547</v>
      </c>
      <c r="B4071" t="s">
        <v>366</v>
      </c>
      <c r="C4071">
        <v>7</v>
      </c>
      <c r="D4071">
        <v>1126030009802</v>
      </c>
      <c r="E4071" s="1">
        <v>46099</v>
      </c>
      <c r="F4071" s="1">
        <v>46106</v>
      </c>
      <c r="G4071">
        <v>3500</v>
      </c>
      <c r="H4071" s="1">
        <f t="shared" si="315"/>
        <v>46106</v>
      </c>
      <c r="I4071" s="5">
        <f t="shared" si="319"/>
        <v>46253</v>
      </c>
      <c r="J4071" s="9" t="str">
        <f t="shared" si="316"/>
        <v>ชำระตรงเวลา</v>
      </c>
      <c r="K4071" s="10">
        <f t="shared" si="317"/>
        <v>0</v>
      </c>
      <c r="L4071" t="str">
        <f t="shared" si="318"/>
        <v>ลูกหนี้ชั้นดี</v>
      </c>
    </row>
    <row r="4072" spans="1:12" x14ac:dyDescent="0.2">
      <c r="A4072" t="s">
        <v>1547</v>
      </c>
      <c r="B4072" t="s">
        <v>366</v>
      </c>
      <c r="C4072">
        <v>7</v>
      </c>
      <c r="D4072">
        <v>1126030009819</v>
      </c>
      <c r="E4072" s="1">
        <v>46100</v>
      </c>
      <c r="F4072" s="1">
        <v>46106</v>
      </c>
      <c r="G4072">
        <v>12585</v>
      </c>
      <c r="H4072" s="1">
        <f t="shared" si="315"/>
        <v>46107</v>
      </c>
      <c r="I4072" s="5">
        <f t="shared" si="319"/>
        <v>46253</v>
      </c>
      <c r="J4072" s="9" t="str">
        <f t="shared" si="316"/>
        <v>ค้างชำระ 1 - 30 วัน</v>
      </c>
      <c r="K4072" s="10">
        <f t="shared" si="317"/>
        <v>0</v>
      </c>
      <c r="L4072" t="str">
        <f t="shared" si="318"/>
        <v>ลูกหนี้ชั้นดี</v>
      </c>
    </row>
    <row r="4073" spans="1:12" x14ac:dyDescent="0.2">
      <c r="A4073" t="s">
        <v>828</v>
      </c>
      <c r="B4073" t="s">
        <v>366</v>
      </c>
      <c r="C4073">
        <v>7</v>
      </c>
      <c r="D4073">
        <v>1126030009826</v>
      </c>
      <c r="E4073" s="1">
        <v>46101</v>
      </c>
      <c r="F4073" s="1">
        <v>46111</v>
      </c>
      <c r="G4073">
        <v>2035</v>
      </c>
      <c r="H4073" s="1">
        <f t="shared" si="315"/>
        <v>46108</v>
      </c>
      <c r="I4073" s="5">
        <f t="shared" si="319"/>
        <v>46253</v>
      </c>
      <c r="J4073" s="9" t="str">
        <f t="shared" si="316"/>
        <v>ชำระตรงเวลา</v>
      </c>
      <c r="K4073" s="10">
        <f t="shared" si="317"/>
        <v>3</v>
      </c>
      <c r="L4073" t="str">
        <f t="shared" si="318"/>
        <v>ลูกหนี้ชั้นดี</v>
      </c>
    </row>
    <row r="4074" spans="1:12" x14ac:dyDescent="0.2">
      <c r="A4074" t="s">
        <v>1547</v>
      </c>
      <c r="B4074" t="s">
        <v>366</v>
      </c>
      <c r="C4074">
        <v>7</v>
      </c>
      <c r="D4074">
        <v>1126030009833</v>
      </c>
      <c r="E4074" s="1">
        <v>46102</v>
      </c>
      <c r="F4074" s="1">
        <v>46107</v>
      </c>
      <c r="G4074">
        <v>1094</v>
      </c>
      <c r="H4074" s="1">
        <f t="shared" si="315"/>
        <v>46109</v>
      </c>
      <c r="I4074" s="5">
        <f t="shared" si="319"/>
        <v>46253</v>
      </c>
      <c r="J4074" s="9" t="str">
        <f t="shared" si="316"/>
        <v>ค้างชำระ 1 - 30 วัน</v>
      </c>
      <c r="K4074" s="10">
        <f t="shared" si="317"/>
        <v>0</v>
      </c>
      <c r="L4074" t="str">
        <f t="shared" si="318"/>
        <v>ลูกหนี้ชั้นดี</v>
      </c>
    </row>
    <row r="4075" spans="1:12" x14ac:dyDescent="0.2">
      <c r="A4075" t="s">
        <v>1547</v>
      </c>
      <c r="B4075" t="s">
        <v>366</v>
      </c>
      <c r="C4075">
        <v>7</v>
      </c>
      <c r="D4075">
        <v>1126030009840</v>
      </c>
      <c r="E4075" s="1">
        <v>46102</v>
      </c>
      <c r="F4075" s="1">
        <v>46114</v>
      </c>
      <c r="G4075">
        <v>1250</v>
      </c>
      <c r="H4075" s="1">
        <f t="shared" si="315"/>
        <v>46109</v>
      </c>
      <c r="I4075" s="5">
        <f t="shared" si="319"/>
        <v>46253</v>
      </c>
      <c r="J4075" s="9" t="str">
        <f t="shared" si="316"/>
        <v>ชำระตรงเวลา</v>
      </c>
      <c r="K4075" s="10">
        <f t="shared" si="317"/>
        <v>5</v>
      </c>
      <c r="L4075" t="str">
        <f t="shared" si="318"/>
        <v>ลูกหนี้ชั้นดี</v>
      </c>
    </row>
    <row r="4076" spans="1:12" x14ac:dyDescent="0.2">
      <c r="A4076" t="s">
        <v>2058</v>
      </c>
      <c r="B4076" t="s">
        <v>366</v>
      </c>
      <c r="C4076">
        <v>15</v>
      </c>
      <c r="D4076">
        <v>1126030009857</v>
      </c>
      <c r="E4076" s="1">
        <v>46101</v>
      </c>
      <c r="F4076" s="1">
        <v>46116</v>
      </c>
      <c r="G4076">
        <v>4140</v>
      </c>
      <c r="H4076" s="1">
        <f t="shared" si="315"/>
        <v>46116</v>
      </c>
      <c r="I4076" s="5">
        <f t="shared" si="319"/>
        <v>46253</v>
      </c>
      <c r="J4076" s="9" t="str">
        <f t="shared" si="316"/>
        <v>ชำระตรงเวลา</v>
      </c>
      <c r="K4076" s="10">
        <f t="shared" si="317"/>
        <v>0</v>
      </c>
      <c r="L4076" t="str">
        <f t="shared" si="318"/>
        <v>ลูกหนี้ชั้นดี</v>
      </c>
    </row>
    <row r="4077" spans="1:12" x14ac:dyDescent="0.2">
      <c r="A4077" t="s">
        <v>2059</v>
      </c>
      <c r="B4077" t="s">
        <v>366</v>
      </c>
      <c r="C4077">
        <v>7</v>
      </c>
      <c r="D4077">
        <v>1126030009864</v>
      </c>
      <c r="E4077" s="1">
        <v>46104</v>
      </c>
      <c r="F4077" s="1">
        <v>46111</v>
      </c>
      <c r="G4077">
        <v>810</v>
      </c>
      <c r="H4077" s="1">
        <f t="shared" si="315"/>
        <v>46111</v>
      </c>
      <c r="I4077" s="5">
        <f t="shared" si="319"/>
        <v>46253</v>
      </c>
      <c r="J4077" s="9" t="str">
        <f t="shared" si="316"/>
        <v>ชำระตรงเวลา</v>
      </c>
      <c r="K4077" s="10">
        <f t="shared" si="317"/>
        <v>0</v>
      </c>
      <c r="L4077" t="str">
        <f t="shared" si="318"/>
        <v>ลูกหนี้ชั้นดี</v>
      </c>
    </row>
    <row r="4078" spans="1:12" x14ac:dyDescent="0.2">
      <c r="A4078" t="s">
        <v>1541</v>
      </c>
      <c r="B4078" t="s">
        <v>366</v>
      </c>
      <c r="C4078">
        <v>7</v>
      </c>
      <c r="D4078">
        <v>1126030009871</v>
      </c>
      <c r="E4078" s="1">
        <v>46101</v>
      </c>
      <c r="F4078" s="1">
        <v>46106</v>
      </c>
      <c r="G4078">
        <v>8210</v>
      </c>
      <c r="H4078" s="1">
        <f t="shared" si="315"/>
        <v>46108</v>
      </c>
      <c r="I4078" s="5">
        <f t="shared" si="319"/>
        <v>46253</v>
      </c>
      <c r="J4078" s="9" t="str">
        <f t="shared" si="316"/>
        <v>ชำระตรงเวลา</v>
      </c>
      <c r="K4078" s="10">
        <f t="shared" si="317"/>
        <v>0</v>
      </c>
      <c r="L4078" t="str">
        <f t="shared" si="318"/>
        <v>ลูกหนี้ชั้นดี</v>
      </c>
    </row>
    <row r="4079" spans="1:12" x14ac:dyDescent="0.2">
      <c r="A4079" t="s">
        <v>1562</v>
      </c>
      <c r="B4079" t="s">
        <v>366</v>
      </c>
      <c r="C4079">
        <v>7</v>
      </c>
      <c r="D4079">
        <v>1126030009888</v>
      </c>
      <c r="E4079" s="1">
        <v>46107</v>
      </c>
      <c r="F4079" s="1">
        <v>46109</v>
      </c>
      <c r="G4079">
        <v>1390</v>
      </c>
      <c r="H4079" s="1">
        <f t="shared" si="315"/>
        <v>46114</v>
      </c>
      <c r="I4079" s="5">
        <f t="shared" si="319"/>
        <v>46253</v>
      </c>
      <c r="J4079" s="9" t="str">
        <f t="shared" si="316"/>
        <v>ชำระตรงเวลา</v>
      </c>
      <c r="K4079" s="10">
        <f t="shared" si="317"/>
        <v>0</v>
      </c>
      <c r="L4079" t="str">
        <f t="shared" si="318"/>
        <v>ลูกหนี้ชั้นดี</v>
      </c>
    </row>
    <row r="4080" spans="1:12" x14ac:dyDescent="0.2">
      <c r="A4080" t="s">
        <v>2060</v>
      </c>
      <c r="B4080" t="s">
        <v>366</v>
      </c>
      <c r="C4080">
        <v>7</v>
      </c>
      <c r="D4080">
        <v>1126030009895</v>
      </c>
      <c r="E4080" s="1">
        <v>46107</v>
      </c>
      <c r="F4080" s="1">
        <v>46109</v>
      </c>
      <c r="G4080">
        <v>4400</v>
      </c>
      <c r="H4080" s="1">
        <f t="shared" si="315"/>
        <v>46114</v>
      </c>
      <c r="I4080" s="5">
        <f t="shared" si="319"/>
        <v>46253</v>
      </c>
      <c r="J4080" s="9" t="str">
        <f t="shared" si="316"/>
        <v>ค้างชำระ 1 - 30 วัน</v>
      </c>
      <c r="K4080" s="10">
        <f t="shared" si="317"/>
        <v>0</v>
      </c>
      <c r="L4080" t="str">
        <f t="shared" si="318"/>
        <v>ลูกหนี้ชั้นดี</v>
      </c>
    </row>
    <row r="4081" spans="1:12" x14ac:dyDescent="0.2">
      <c r="A4081" t="s">
        <v>534</v>
      </c>
      <c r="B4081" t="s">
        <v>366</v>
      </c>
      <c r="C4081">
        <v>7</v>
      </c>
      <c r="D4081">
        <v>1126030009901</v>
      </c>
      <c r="E4081" s="1">
        <v>46101</v>
      </c>
      <c r="F4081" s="1">
        <v>46109</v>
      </c>
      <c r="G4081">
        <v>850</v>
      </c>
      <c r="H4081" s="1">
        <f t="shared" si="315"/>
        <v>46108</v>
      </c>
      <c r="I4081" s="5">
        <f t="shared" si="319"/>
        <v>46253</v>
      </c>
      <c r="J4081" s="9" t="str">
        <f t="shared" si="316"/>
        <v>ค้างชำระ 1 - 30 วัน</v>
      </c>
      <c r="K4081" s="10">
        <f t="shared" si="317"/>
        <v>1</v>
      </c>
      <c r="L4081" t="str">
        <f t="shared" si="318"/>
        <v>ลูกหนี้ชั้นดี</v>
      </c>
    </row>
    <row r="4082" spans="1:12" x14ac:dyDescent="0.2">
      <c r="A4082" t="s">
        <v>538</v>
      </c>
      <c r="B4082" t="s">
        <v>366</v>
      </c>
      <c r="C4082">
        <v>7</v>
      </c>
      <c r="D4082">
        <v>1126030009918</v>
      </c>
      <c r="E4082" s="1">
        <v>46102</v>
      </c>
      <c r="F4082" s="1">
        <v>46119</v>
      </c>
      <c r="G4082">
        <v>14347</v>
      </c>
      <c r="H4082" s="1">
        <f t="shared" si="315"/>
        <v>46109</v>
      </c>
      <c r="I4082" s="5">
        <f t="shared" si="319"/>
        <v>46253</v>
      </c>
      <c r="J4082" s="9" t="str">
        <f t="shared" si="316"/>
        <v>ค้างชำระ 1 - 30 วัน</v>
      </c>
      <c r="K4082" s="10">
        <f t="shared" si="317"/>
        <v>10</v>
      </c>
      <c r="L4082" t="str">
        <f t="shared" si="318"/>
        <v>ลูกหนี้ชั้นดี</v>
      </c>
    </row>
    <row r="4083" spans="1:12" x14ac:dyDescent="0.2">
      <c r="A4083" t="s">
        <v>540</v>
      </c>
      <c r="B4083" t="s">
        <v>366</v>
      </c>
      <c r="C4083">
        <v>7</v>
      </c>
      <c r="D4083">
        <v>1126030009949</v>
      </c>
      <c r="E4083" s="1">
        <v>46102</v>
      </c>
      <c r="F4083" s="1">
        <v>46114</v>
      </c>
      <c r="G4083">
        <v>180</v>
      </c>
      <c r="H4083" s="1">
        <f t="shared" si="315"/>
        <v>46109</v>
      </c>
      <c r="I4083" s="5">
        <f t="shared" si="319"/>
        <v>46253</v>
      </c>
      <c r="J4083" s="9" t="str">
        <f t="shared" si="316"/>
        <v>ค้างชำระ 1 - 30 วัน</v>
      </c>
      <c r="K4083" s="10">
        <f t="shared" si="317"/>
        <v>5</v>
      </c>
      <c r="L4083" t="str">
        <f t="shared" si="318"/>
        <v>ลูกหนี้ชั้นดี</v>
      </c>
    </row>
    <row r="4084" spans="1:12" x14ac:dyDescent="0.2">
      <c r="A4084" t="s">
        <v>540</v>
      </c>
      <c r="B4084" t="s">
        <v>366</v>
      </c>
      <c r="C4084">
        <v>7</v>
      </c>
      <c r="D4084">
        <v>1126030009956</v>
      </c>
      <c r="E4084" s="1">
        <v>46102</v>
      </c>
      <c r="F4084" s="1">
        <v>46114</v>
      </c>
      <c r="G4084">
        <v>3615</v>
      </c>
      <c r="H4084" s="1">
        <f t="shared" si="315"/>
        <v>46109</v>
      </c>
      <c r="I4084" s="5">
        <f t="shared" si="319"/>
        <v>46253</v>
      </c>
      <c r="J4084" s="9" t="str">
        <f t="shared" si="316"/>
        <v>ชำระตรงเวลา</v>
      </c>
      <c r="K4084" s="10">
        <f t="shared" si="317"/>
        <v>5</v>
      </c>
      <c r="L4084" t="str">
        <f t="shared" si="318"/>
        <v>ลูกหนี้ชั้นดี</v>
      </c>
    </row>
    <row r="4085" spans="1:12" x14ac:dyDescent="0.2">
      <c r="A4085" t="s">
        <v>540</v>
      </c>
      <c r="B4085" t="s">
        <v>366</v>
      </c>
      <c r="C4085">
        <v>7</v>
      </c>
      <c r="D4085">
        <v>1126030009970</v>
      </c>
      <c r="E4085" s="1">
        <v>46101</v>
      </c>
      <c r="F4085" s="1">
        <v>46107</v>
      </c>
      <c r="G4085">
        <v>1850</v>
      </c>
      <c r="H4085" s="1">
        <f t="shared" si="315"/>
        <v>46108</v>
      </c>
      <c r="I4085" s="5">
        <f t="shared" si="319"/>
        <v>46253</v>
      </c>
      <c r="J4085" s="9" t="str">
        <f t="shared" si="316"/>
        <v>ชำระตรงเวลา</v>
      </c>
      <c r="K4085" s="10">
        <f t="shared" si="317"/>
        <v>0</v>
      </c>
      <c r="L4085" t="str">
        <f t="shared" si="318"/>
        <v>ลูกหนี้ชั้นดี</v>
      </c>
    </row>
    <row r="4086" spans="1:12" x14ac:dyDescent="0.2">
      <c r="A4086" t="s">
        <v>1385</v>
      </c>
      <c r="B4086" t="s">
        <v>366</v>
      </c>
      <c r="C4086">
        <v>7</v>
      </c>
      <c r="D4086">
        <v>1126030009987</v>
      </c>
      <c r="E4086" s="1">
        <v>46105</v>
      </c>
      <c r="F4086" s="1">
        <v>46111</v>
      </c>
      <c r="G4086">
        <v>4550</v>
      </c>
      <c r="H4086" s="1">
        <f t="shared" si="315"/>
        <v>46112</v>
      </c>
      <c r="I4086" s="5">
        <f t="shared" si="319"/>
        <v>46253</v>
      </c>
      <c r="J4086" s="9" t="str">
        <f t="shared" si="316"/>
        <v>ค้างชำระ 1 - 30 วัน</v>
      </c>
      <c r="K4086" s="10">
        <f t="shared" si="317"/>
        <v>0</v>
      </c>
      <c r="L4086" t="str">
        <f t="shared" si="318"/>
        <v>ลูกหนี้ชั้นดี</v>
      </c>
    </row>
    <row r="4087" spans="1:12" x14ac:dyDescent="0.2">
      <c r="A4087" t="s">
        <v>2061</v>
      </c>
      <c r="B4087" t="s">
        <v>366</v>
      </c>
      <c r="C4087">
        <v>7</v>
      </c>
      <c r="D4087">
        <v>1126030010013</v>
      </c>
      <c r="E4087" s="1">
        <v>46100</v>
      </c>
      <c r="F4087" s="1">
        <v>46116</v>
      </c>
      <c r="G4087">
        <v>1830</v>
      </c>
      <c r="H4087" s="1">
        <f t="shared" si="315"/>
        <v>46107</v>
      </c>
      <c r="I4087" s="5">
        <f t="shared" si="319"/>
        <v>46253</v>
      </c>
      <c r="J4087" s="9" t="str">
        <f t="shared" si="316"/>
        <v>ค้างชำระ 1 - 30 วัน</v>
      </c>
      <c r="K4087" s="10">
        <f t="shared" si="317"/>
        <v>9</v>
      </c>
      <c r="L4087" t="str">
        <f t="shared" si="318"/>
        <v>ลูกหนี้ชั้นดี</v>
      </c>
    </row>
    <row r="4088" spans="1:12" x14ac:dyDescent="0.2">
      <c r="A4088" t="s">
        <v>940</v>
      </c>
      <c r="B4088" t="s">
        <v>366</v>
      </c>
      <c r="C4088">
        <v>7</v>
      </c>
      <c r="D4088">
        <v>1126030010020</v>
      </c>
      <c r="E4088" s="1">
        <v>46105</v>
      </c>
      <c r="F4088" s="1">
        <v>46121</v>
      </c>
      <c r="G4088">
        <v>45000</v>
      </c>
      <c r="H4088" s="1">
        <f t="shared" si="315"/>
        <v>46112</v>
      </c>
      <c r="I4088" s="5">
        <f t="shared" si="319"/>
        <v>46253</v>
      </c>
      <c r="J4088" s="9" t="str">
        <f t="shared" si="316"/>
        <v>ค้างชำระ 1 - 30 วัน</v>
      </c>
      <c r="K4088" s="10">
        <f t="shared" si="317"/>
        <v>9</v>
      </c>
      <c r="L4088" t="str">
        <f t="shared" si="318"/>
        <v>ลูกหนี้ชั้นดี</v>
      </c>
    </row>
    <row r="4089" spans="1:12" x14ac:dyDescent="0.2">
      <c r="A4089" t="s">
        <v>2063</v>
      </c>
      <c r="B4089" t="s">
        <v>366</v>
      </c>
      <c r="C4089">
        <v>7</v>
      </c>
      <c r="D4089">
        <v>1126030010037</v>
      </c>
      <c r="E4089" s="1">
        <v>46104</v>
      </c>
      <c r="F4089" s="1">
        <v>46118</v>
      </c>
      <c r="G4089">
        <v>245</v>
      </c>
      <c r="H4089" s="1">
        <f t="shared" si="315"/>
        <v>46111</v>
      </c>
      <c r="I4089" s="5">
        <f t="shared" si="319"/>
        <v>46253</v>
      </c>
      <c r="J4089" s="9" t="str">
        <f t="shared" si="316"/>
        <v>ชำระตรงเวลา</v>
      </c>
      <c r="K4089" s="10">
        <f t="shared" si="317"/>
        <v>7</v>
      </c>
      <c r="L4089" t="str">
        <f t="shared" si="318"/>
        <v>ลูกหนี้ชั้นดี</v>
      </c>
    </row>
    <row r="4090" spans="1:12" x14ac:dyDescent="0.2">
      <c r="A4090" t="s">
        <v>2064</v>
      </c>
      <c r="B4090" t="s">
        <v>366</v>
      </c>
      <c r="C4090">
        <v>7</v>
      </c>
      <c r="D4090">
        <v>1126030010044</v>
      </c>
      <c r="E4090" s="1">
        <v>46100</v>
      </c>
      <c r="F4090" s="1">
        <v>46105</v>
      </c>
      <c r="G4090">
        <v>3150</v>
      </c>
      <c r="H4090" s="1">
        <f t="shared" si="315"/>
        <v>46107</v>
      </c>
      <c r="I4090" s="5">
        <f t="shared" si="319"/>
        <v>46253</v>
      </c>
      <c r="J4090" s="9" t="str">
        <f t="shared" si="316"/>
        <v>ชำระตรงเวลา</v>
      </c>
      <c r="K4090" s="10">
        <f t="shared" si="317"/>
        <v>0</v>
      </c>
      <c r="L4090" t="str">
        <f t="shared" si="318"/>
        <v>ลูกหนี้ชั้นดี</v>
      </c>
    </row>
    <row r="4091" spans="1:12" x14ac:dyDescent="0.2">
      <c r="A4091" t="s">
        <v>801</v>
      </c>
      <c r="B4091" t="s">
        <v>366</v>
      </c>
      <c r="C4091">
        <v>7</v>
      </c>
      <c r="D4091">
        <v>1126030010051</v>
      </c>
      <c r="E4091" s="1">
        <v>46104</v>
      </c>
      <c r="F4091" s="1">
        <v>46104</v>
      </c>
      <c r="G4091">
        <v>870</v>
      </c>
      <c r="H4091" s="1">
        <f t="shared" si="315"/>
        <v>46111</v>
      </c>
      <c r="I4091" s="5">
        <f t="shared" si="319"/>
        <v>46253</v>
      </c>
      <c r="J4091" s="9" t="str">
        <f t="shared" si="316"/>
        <v>ชำระตรงเวลา</v>
      </c>
      <c r="K4091" s="10">
        <f t="shared" si="317"/>
        <v>0</v>
      </c>
      <c r="L4091" t="str">
        <f t="shared" si="318"/>
        <v>ลูกหนี้ชั้นดี</v>
      </c>
    </row>
    <row r="4092" spans="1:12" x14ac:dyDescent="0.2">
      <c r="A4092" t="s">
        <v>565</v>
      </c>
      <c r="B4092" t="s">
        <v>366</v>
      </c>
      <c r="C4092">
        <v>7</v>
      </c>
      <c r="D4092">
        <v>1126030010068</v>
      </c>
      <c r="E4092" s="1">
        <v>46105</v>
      </c>
      <c r="F4092" s="1">
        <v>46109</v>
      </c>
      <c r="G4092">
        <v>2200</v>
      </c>
      <c r="H4092" s="1">
        <f t="shared" si="315"/>
        <v>46112</v>
      </c>
      <c r="I4092" s="5">
        <f t="shared" si="319"/>
        <v>46253</v>
      </c>
      <c r="J4092" s="9" t="str">
        <f t="shared" si="316"/>
        <v>ชำระตรงเวลา</v>
      </c>
      <c r="K4092" s="10">
        <f t="shared" si="317"/>
        <v>0</v>
      </c>
      <c r="L4092" t="str">
        <f t="shared" si="318"/>
        <v>ลูกหนี้ชั้นดี</v>
      </c>
    </row>
    <row r="4093" spans="1:12" x14ac:dyDescent="0.2">
      <c r="A4093" t="s">
        <v>1534</v>
      </c>
      <c r="B4093" t="s">
        <v>366</v>
      </c>
      <c r="C4093">
        <v>7</v>
      </c>
      <c r="D4093">
        <v>1126030010075</v>
      </c>
      <c r="E4093" s="1">
        <v>46104</v>
      </c>
      <c r="F4093" s="1">
        <v>46107</v>
      </c>
      <c r="G4093">
        <v>500</v>
      </c>
      <c r="H4093" s="1">
        <f t="shared" si="315"/>
        <v>46111</v>
      </c>
      <c r="I4093" s="5">
        <f t="shared" si="319"/>
        <v>46253</v>
      </c>
      <c r="J4093" s="9" t="str">
        <f t="shared" si="316"/>
        <v>ชำระตรงเวลา</v>
      </c>
      <c r="K4093" s="10">
        <f t="shared" si="317"/>
        <v>0</v>
      </c>
      <c r="L4093" t="str">
        <f t="shared" si="318"/>
        <v>ลูกหนี้ชั้นดี</v>
      </c>
    </row>
    <row r="4094" spans="1:12" x14ac:dyDescent="0.2">
      <c r="A4094" t="s">
        <v>1534</v>
      </c>
      <c r="B4094" t="s">
        <v>366</v>
      </c>
      <c r="C4094">
        <v>7</v>
      </c>
      <c r="D4094">
        <v>1126030010075</v>
      </c>
      <c r="E4094" s="1">
        <v>46104</v>
      </c>
      <c r="F4094" s="1">
        <v>46107</v>
      </c>
      <c r="G4094">
        <v>500</v>
      </c>
      <c r="H4094" s="1">
        <f t="shared" si="315"/>
        <v>46111</v>
      </c>
      <c r="I4094" s="5">
        <f t="shared" si="319"/>
        <v>46253</v>
      </c>
      <c r="J4094" s="9" t="str">
        <f t="shared" si="316"/>
        <v>ชำระตรงเวลา</v>
      </c>
      <c r="K4094" s="10">
        <f t="shared" si="317"/>
        <v>0</v>
      </c>
      <c r="L4094" t="str">
        <f t="shared" si="318"/>
        <v>ลูกหนี้ชั้นดี</v>
      </c>
    </row>
    <row r="4095" spans="1:12" x14ac:dyDescent="0.2">
      <c r="A4095" t="s">
        <v>1534</v>
      </c>
      <c r="B4095" t="s">
        <v>366</v>
      </c>
      <c r="C4095">
        <v>7</v>
      </c>
      <c r="D4095">
        <v>1126030010075</v>
      </c>
      <c r="E4095" s="1">
        <v>46104</v>
      </c>
      <c r="F4095" s="1">
        <v>46107</v>
      </c>
      <c r="G4095">
        <v>500</v>
      </c>
      <c r="H4095" s="1">
        <f t="shared" si="315"/>
        <v>46111</v>
      </c>
      <c r="I4095" s="5">
        <f t="shared" si="319"/>
        <v>46253</v>
      </c>
      <c r="J4095" s="9" t="str">
        <f t="shared" si="316"/>
        <v>ชำระตรงเวลา</v>
      </c>
      <c r="K4095" s="10">
        <f t="shared" si="317"/>
        <v>0</v>
      </c>
      <c r="L4095" t="str">
        <f t="shared" si="318"/>
        <v>ลูกหนี้ชั้นดี</v>
      </c>
    </row>
    <row r="4096" spans="1:12" x14ac:dyDescent="0.2">
      <c r="A4096" t="s">
        <v>1534</v>
      </c>
      <c r="B4096" t="s">
        <v>366</v>
      </c>
      <c r="C4096">
        <v>7</v>
      </c>
      <c r="D4096">
        <v>1126030010075</v>
      </c>
      <c r="E4096" s="1">
        <v>46104</v>
      </c>
      <c r="F4096" s="1">
        <v>46107</v>
      </c>
      <c r="G4096">
        <v>500</v>
      </c>
      <c r="H4096" s="1">
        <f t="shared" si="315"/>
        <v>46111</v>
      </c>
      <c r="I4096" s="5">
        <f t="shared" si="319"/>
        <v>46253</v>
      </c>
      <c r="J4096" s="9" t="str">
        <f t="shared" si="316"/>
        <v>ค้างชำระ 1 - 30 วัน</v>
      </c>
      <c r="K4096" s="10">
        <f t="shared" si="317"/>
        <v>0</v>
      </c>
      <c r="L4096" t="str">
        <f t="shared" si="318"/>
        <v>ลูกหนี้ชั้นดี</v>
      </c>
    </row>
    <row r="4097" spans="1:12" x14ac:dyDescent="0.2">
      <c r="A4097" t="s">
        <v>478</v>
      </c>
      <c r="B4097" t="s">
        <v>366</v>
      </c>
      <c r="C4097">
        <v>30</v>
      </c>
      <c r="D4097">
        <v>1126030010082</v>
      </c>
      <c r="E4097" s="1">
        <v>46104</v>
      </c>
      <c r="F4097" s="1">
        <v>46142</v>
      </c>
      <c r="G4097">
        <v>2330</v>
      </c>
      <c r="H4097" s="1">
        <f t="shared" si="315"/>
        <v>46134</v>
      </c>
      <c r="I4097" s="5">
        <f t="shared" si="319"/>
        <v>46253</v>
      </c>
      <c r="J4097" s="9" t="str">
        <f t="shared" si="316"/>
        <v>ชำระตรงเวลา</v>
      </c>
      <c r="K4097" s="10">
        <f t="shared" si="317"/>
        <v>8</v>
      </c>
      <c r="L4097" t="str">
        <f t="shared" si="318"/>
        <v>ลูกหนี้ชั้นดี</v>
      </c>
    </row>
    <row r="4098" spans="1:12" x14ac:dyDescent="0.2">
      <c r="A4098" t="s">
        <v>771</v>
      </c>
      <c r="B4098" t="s">
        <v>366</v>
      </c>
      <c r="C4098">
        <v>7</v>
      </c>
      <c r="D4098">
        <v>1126030010099</v>
      </c>
      <c r="E4098" s="1">
        <v>46099</v>
      </c>
      <c r="F4098" s="1">
        <v>46100</v>
      </c>
      <c r="G4098">
        <v>1149</v>
      </c>
      <c r="H4098" s="1">
        <f t="shared" ref="H4098:H4161" si="320">E4098+C4098</f>
        <v>46106</v>
      </c>
      <c r="I4098" s="5">
        <f t="shared" si="319"/>
        <v>46253</v>
      </c>
      <c r="J4098" s="9" t="str">
        <f t="shared" ref="J4098:J4161" si="321">IF(K4099&lt;=0, "ชำระตรงเวลา", IF(K4099&lt;=30, "ค้างชำระ 1 - 30 วัน", IF(K4099&lt;=60, "ค้างชำระ 31 - 60 วัน", IF(K4099&lt;=90, "ค้างชำระ 61 - 90 วัน", "ค้างชำระเกิน 90 วัน"))))</f>
        <v>ชำระตรงเวลา</v>
      </c>
      <c r="K4098" s="10">
        <f t="shared" ref="K4098:K4161" si="322">IF(OR(F4098="",F4098="(ว่าง)"), MAX(0,I4097-H4098), MAX(0,F4098-H4098))</f>
        <v>0</v>
      </c>
      <c r="L4098" t="str">
        <f t="shared" ref="L4098:L4161" si="323">IF(K4098&lt;=30, "ลูกหนี้ชั้นดี", IF(K4098&lt;=90, "ลูกหนี้เฝ้าติดตาม", "ลูกหนี้ด้อยคุณภาพ (NPL)"))</f>
        <v>ลูกหนี้ชั้นดี</v>
      </c>
    </row>
    <row r="4099" spans="1:12" x14ac:dyDescent="0.2">
      <c r="A4099" t="s">
        <v>771</v>
      </c>
      <c r="B4099" t="s">
        <v>366</v>
      </c>
      <c r="C4099">
        <v>7</v>
      </c>
      <c r="D4099">
        <v>1126030010099</v>
      </c>
      <c r="E4099" s="1">
        <v>46099</v>
      </c>
      <c r="F4099" s="1">
        <v>46100</v>
      </c>
      <c r="G4099">
        <v>1149</v>
      </c>
      <c r="H4099" s="1">
        <f t="shared" si="320"/>
        <v>46106</v>
      </c>
      <c r="I4099" s="5">
        <f t="shared" si="319"/>
        <v>46253</v>
      </c>
      <c r="J4099" s="9" t="str">
        <f t="shared" si="321"/>
        <v>ชำระตรงเวลา</v>
      </c>
      <c r="K4099" s="10">
        <f t="shared" si="322"/>
        <v>0</v>
      </c>
      <c r="L4099" t="str">
        <f t="shared" si="323"/>
        <v>ลูกหนี้ชั้นดี</v>
      </c>
    </row>
    <row r="4100" spans="1:12" x14ac:dyDescent="0.2">
      <c r="A4100" t="s">
        <v>771</v>
      </c>
      <c r="B4100" t="s">
        <v>366</v>
      </c>
      <c r="C4100">
        <v>7</v>
      </c>
      <c r="D4100">
        <v>1126030010099</v>
      </c>
      <c r="E4100" s="1">
        <v>46099</v>
      </c>
      <c r="F4100" s="1">
        <v>46100</v>
      </c>
      <c r="G4100">
        <v>1149</v>
      </c>
      <c r="H4100" s="1">
        <f t="shared" si="320"/>
        <v>46106</v>
      </c>
      <c r="I4100" s="5">
        <f t="shared" ref="I4100:I4163" si="324">I4099</f>
        <v>46253</v>
      </c>
      <c r="J4100" s="9" t="str">
        <f t="shared" si="321"/>
        <v>ค้างชำระ 1 - 30 วัน</v>
      </c>
      <c r="K4100" s="10">
        <f t="shared" si="322"/>
        <v>0</v>
      </c>
      <c r="L4100" t="str">
        <f t="shared" si="323"/>
        <v>ลูกหนี้ชั้นดี</v>
      </c>
    </row>
    <row r="4101" spans="1:12" x14ac:dyDescent="0.2">
      <c r="A4101" t="s">
        <v>577</v>
      </c>
      <c r="B4101" t="s">
        <v>366</v>
      </c>
      <c r="C4101">
        <v>7</v>
      </c>
      <c r="D4101">
        <v>1126030010105</v>
      </c>
      <c r="E4101" s="1">
        <v>46100</v>
      </c>
      <c r="F4101" s="1">
        <v>46111</v>
      </c>
      <c r="G4101">
        <v>19997</v>
      </c>
      <c r="H4101" s="1">
        <f t="shared" si="320"/>
        <v>46107</v>
      </c>
      <c r="I4101" s="5">
        <f t="shared" si="324"/>
        <v>46253</v>
      </c>
      <c r="J4101" s="9" t="str">
        <f t="shared" si="321"/>
        <v>ชำระตรงเวลา</v>
      </c>
      <c r="K4101" s="10">
        <f t="shared" si="322"/>
        <v>4</v>
      </c>
      <c r="L4101" t="str">
        <f t="shared" si="323"/>
        <v>ลูกหนี้ชั้นดี</v>
      </c>
    </row>
    <row r="4102" spans="1:12" x14ac:dyDescent="0.2">
      <c r="A4102" t="s">
        <v>577</v>
      </c>
      <c r="B4102" t="s">
        <v>366</v>
      </c>
      <c r="C4102">
        <v>7</v>
      </c>
      <c r="D4102">
        <v>1126030010112</v>
      </c>
      <c r="E4102" s="1">
        <v>46105</v>
      </c>
      <c r="F4102" s="1">
        <v>46107</v>
      </c>
      <c r="G4102">
        <v>5027</v>
      </c>
      <c r="H4102" s="1">
        <f t="shared" si="320"/>
        <v>46112</v>
      </c>
      <c r="I4102" s="5">
        <f t="shared" si="324"/>
        <v>46253</v>
      </c>
      <c r="J4102" s="9" t="str">
        <f t="shared" si="321"/>
        <v>ค้างชำระ 1 - 30 วัน</v>
      </c>
      <c r="K4102" s="10">
        <f t="shared" si="322"/>
        <v>0</v>
      </c>
      <c r="L4102" t="str">
        <f t="shared" si="323"/>
        <v>ลูกหนี้ชั้นดี</v>
      </c>
    </row>
    <row r="4103" spans="1:12" x14ac:dyDescent="0.2">
      <c r="A4103" t="s">
        <v>2065</v>
      </c>
      <c r="B4103" t="s">
        <v>366</v>
      </c>
      <c r="C4103">
        <v>30</v>
      </c>
      <c r="D4103">
        <v>1126030010129</v>
      </c>
      <c r="E4103" s="1">
        <v>46105</v>
      </c>
      <c r="F4103" s="1">
        <v>46136</v>
      </c>
      <c r="G4103">
        <v>4602</v>
      </c>
      <c r="H4103" s="1">
        <f t="shared" si="320"/>
        <v>46135</v>
      </c>
      <c r="I4103" s="5">
        <f t="shared" si="324"/>
        <v>46253</v>
      </c>
      <c r="J4103" s="9" t="str">
        <f t="shared" si="321"/>
        <v>ค้างชำระ 1 - 30 วัน</v>
      </c>
      <c r="K4103" s="10">
        <f t="shared" si="322"/>
        <v>1</v>
      </c>
      <c r="L4103" t="str">
        <f t="shared" si="323"/>
        <v>ลูกหนี้ชั้นดี</v>
      </c>
    </row>
    <row r="4104" spans="1:12" x14ac:dyDescent="0.2">
      <c r="A4104" t="s">
        <v>2065</v>
      </c>
      <c r="B4104" t="s">
        <v>366</v>
      </c>
      <c r="C4104">
        <v>30</v>
      </c>
      <c r="D4104">
        <v>1126030010129</v>
      </c>
      <c r="E4104" s="1">
        <v>46105</v>
      </c>
      <c r="F4104" s="1">
        <v>46136</v>
      </c>
      <c r="G4104">
        <v>4602</v>
      </c>
      <c r="H4104" s="1">
        <f t="shared" si="320"/>
        <v>46135</v>
      </c>
      <c r="I4104" s="5">
        <f t="shared" si="324"/>
        <v>46253</v>
      </c>
      <c r="J4104" s="9" t="str">
        <f t="shared" si="321"/>
        <v>ค้างชำระ 1 - 30 วัน</v>
      </c>
      <c r="K4104" s="10">
        <f t="shared" si="322"/>
        <v>1</v>
      </c>
      <c r="L4104" t="str">
        <f t="shared" si="323"/>
        <v>ลูกหนี้ชั้นดี</v>
      </c>
    </row>
    <row r="4105" spans="1:12" x14ac:dyDescent="0.2">
      <c r="A4105" t="s">
        <v>455</v>
      </c>
      <c r="B4105" t="s">
        <v>366</v>
      </c>
      <c r="C4105">
        <v>30</v>
      </c>
      <c r="D4105">
        <v>1126030010136</v>
      </c>
      <c r="E4105" s="1">
        <v>46105</v>
      </c>
      <c r="F4105" s="1">
        <v>46136</v>
      </c>
      <c r="G4105">
        <v>2700</v>
      </c>
      <c r="H4105" s="1">
        <f t="shared" si="320"/>
        <v>46135</v>
      </c>
      <c r="I4105" s="5">
        <f t="shared" si="324"/>
        <v>46253</v>
      </c>
      <c r="J4105" s="9" t="str">
        <f t="shared" si="321"/>
        <v>ชำระตรงเวลา</v>
      </c>
      <c r="K4105" s="10">
        <f t="shared" si="322"/>
        <v>1</v>
      </c>
      <c r="L4105" t="str">
        <f t="shared" si="323"/>
        <v>ลูกหนี้ชั้นดี</v>
      </c>
    </row>
    <row r="4106" spans="1:12" x14ac:dyDescent="0.2">
      <c r="A4106" t="s">
        <v>565</v>
      </c>
      <c r="B4106" t="s">
        <v>366</v>
      </c>
      <c r="C4106">
        <v>7</v>
      </c>
      <c r="D4106">
        <v>1126030010150</v>
      </c>
      <c r="E4106" s="1">
        <v>46105</v>
      </c>
      <c r="F4106" s="1">
        <v>46111</v>
      </c>
      <c r="G4106">
        <v>18000</v>
      </c>
      <c r="H4106" s="1">
        <f t="shared" si="320"/>
        <v>46112</v>
      </c>
      <c r="I4106" s="5">
        <f t="shared" si="324"/>
        <v>46253</v>
      </c>
      <c r="J4106" s="9" t="str">
        <f t="shared" si="321"/>
        <v>ชำระตรงเวลา</v>
      </c>
      <c r="K4106" s="10">
        <f t="shared" si="322"/>
        <v>0</v>
      </c>
      <c r="L4106" t="str">
        <f t="shared" si="323"/>
        <v>ลูกหนี้ชั้นดี</v>
      </c>
    </row>
    <row r="4107" spans="1:12" x14ac:dyDescent="0.2">
      <c r="A4107" t="s">
        <v>565</v>
      </c>
      <c r="B4107" t="s">
        <v>366</v>
      </c>
      <c r="C4107">
        <v>7</v>
      </c>
      <c r="D4107">
        <v>1126030010150</v>
      </c>
      <c r="E4107" s="1">
        <v>46105</v>
      </c>
      <c r="F4107" s="1">
        <v>46111</v>
      </c>
      <c r="G4107">
        <v>18000</v>
      </c>
      <c r="H4107" s="1">
        <f t="shared" si="320"/>
        <v>46112</v>
      </c>
      <c r="I4107" s="5">
        <f t="shared" si="324"/>
        <v>46253</v>
      </c>
      <c r="J4107" s="9" t="str">
        <f t="shared" si="321"/>
        <v>ค้างชำระ 1 - 30 วัน</v>
      </c>
      <c r="K4107" s="10">
        <f t="shared" si="322"/>
        <v>0</v>
      </c>
      <c r="L4107" t="str">
        <f t="shared" si="323"/>
        <v>ลูกหนี้ชั้นดี</v>
      </c>
    </row>
    <row r="4108" spans="1:12" x14ac:dyDescent="0.2">
      <c r="A4108" t="s">
        <v>2066</v>
      </c>
      <c r="B4108" t="s">
        <v>366</v>
      </c>
      <c r="C4108">
        <v>7</v>
      </c>
      <c r="D4108">
        <v>1126030010181</v>
      </c>
      <c r="E4108" s="1">
        <v>46106</v>
      </c>
      <c r="F4108" s="1">
        <v>46118</v>
      </c>
      <c r="G4108">
        <v>510</v>
      </c>
      <c r="H4108" s="1">
        <f t="shared" si="320"/>
        <v>46113</v>
      </c>
      <c r="I4108" s="5">
        <f t="shared" si="324"/>
        <v>46253</v>
      </c>
      <c r="J4108" s="9" t="str">
        <f t="shared" si="321"/>
        <v>ค้างชำระ 1 - 30 วัน</v>
      </c>
      <c r="K4108" s="10">
        <f t="shared" si="322"/>
        <v>5</v>
      </c>
      <c r="L4108" t="str">
        <f t="shared" si="323"/>
        <v>ลูกหนี้ชั้นดี</v>
      </c>
    </row>
    <row r="4109" spans="1:12" x14ac:dyDescent="0.2">
      <c r="A4109" t="s">
        <v>2066</v>
      </c>
      <c r="B4109" t="s">
        <v>366</v>
      </c>
      <c r="C4109">
        <v>7</v>
      </c>
      <c r="D4109">
        <v>1126030010181</v>
      </c>
      <c r="E4109" s="1">
        <v>46106</v>
      </c>
      <c r="F4109" s="1">
        <v>46118</v>
      </c>
      <c r="G4109">
        <v>510</v>
      </c>
      <c r="H4109" s="1">
        <f t="shared" si="320"/>
        <v>46113</v>
      </c>
      <c r="I4109" s="5">
        <f t="shared" si="324"/>
        <v>46253</v>
      </c>
      <c r="J4109" s="9" t="str">
        <f t="shared" si="321"/>
        <v>ค้างชำระ 1 - 30 วัน</v>
      </c>
      <c r="K4109" s="10">
        <f t="shared" si="322"/>
        <v>5</v>
      </c>
      <c r="L4109" t="str">
        <f t="shared" si="323"/>
        <v>ลูกหนี้ชั้นดี</v>
      </c>
    </row>
    <row r="4110" spans="1:12" x14ac:dyDescent="0.2">
      <c r="A4110" t="s">
        <v>766</v>
      </c>
      <c r="B4110" t="s">
        <v>366</v>
      </c>
      <c r="C4110">
        <v>7</v>
      </c>
      <c r="D4110">
        <v>1126030010198</v>
      </c>
      <c r="E4110" s="1">
        <v>46101</v>
      </c>
      <c r="F4110" s="1">
        <v>46115</v>
      </c>
      <c r="G4110">
        <v>1195</v>
      </c>
      <c r="H4110" s="1">
        <f t="shared" si="320"/>
        <v>46108</v>
      </c>
      <c r="I4110" s="5">
        <f t="shared" si="324"/>
        <v>46253</v>
      </c>
      <c r="J4110" s="9" t="str">
        <f t="shared" si="321"/>
        <v>ชำระตรงเวลา</v>
      </c>
      <c r="K4110" s="10">
        <f t="shared" si="322"/>
        <v>7</v>
      </c>
      <c r="L4110" t="str">
        <f t="shared" si="323"/>
        <v>ลูกหนี้ชั้นดี</v>
      </c>
    </row>
    <row r="4111" spans="1:12" x14ac:dyDescent="0.2">
      <c r="A4111" t="s">
        <v>766</v>
      </c>
      <c r="B4111" t="s">
        <v>366</v>
      </c>
      <c r="C4111">
        <v>7</v>
      </c>
      <c r="D4111">
        <v>1126030010211</v>
      </c>
      <c r="E4111" s="1">
        <v>46101</v>
      </c>
      <c r="F4111" s="1">
        <v>46105</v>
      </c>
      <c r="G4111">
        <v>2020</v>
      </c>
      <c r="H4111" s="1">
        <f t="shared" si="320"/>
        <v>46108</v>
      </c>
      <c r="I4111" s="5">
        <f t="shared" si="324"/>
        <v>46253</v>
      </c>
      <c r="J4111" s="9" t="str">
        <f t="shared" si="321"/>
        <v>ชำระตรงเวลา</v>
      </c>
      <c r="K4111" s="10">
        <f t="shared" si="322"/>
        <v>0</v>
      </c>
      <c r="L4111" t="str">
        <f t="shared" si="323"/>
        <v>ลูกหนี้ชั้นดี</v>
      </c>
    </row>
    <row r="4112" spans="1:12" x14ac:dyDescent="0.2">
      <c r="A4112" t="s">
        <v>1526</v>
      </c>
      <c r="B4112" t="s">
        <v>366</v>
      </c>
      <c r="C4112">
        <v>7</v>
      </c>
      <c r="D4112">
        <v>1126030010228</v>
      </c>
      <c r="E4112" s="1">
        <v>46101</v>
      </c>
      <c r="F4112" s="1">
        <v>46104</v>
      </c>
      <c r="G4112">
        <v>800</v>
      </c>
      <c r="H4112" s="1">
        <f t="shared" si="320"/>
        <v>46108</v>
      </c>
      <c r="I4112" s="5">
        <f t="shared" si="324"/>
        <v>46253</v>
      </c>
      <c r="J4112" s="9" t="str">
        <f t="shared" si="321"/>
        <v>ค้างชำระ 1 - 30 วัน</v>
      </c>
      <c r="K4112" s="10">
        <f t="shared" si="322"/>
        <v>0</v>
      </c>
      <c r="L4112" t="str">
        <f t="shared" si="323"/>
        <v>ลูกหนี้ชั้นดี</v>
      </c>
    </row>
    <row r="4113" spans="1:12" x14ac:dyDescent="0.2">
      <c r="A4113" t="s">
        <v>1526</v>
      </c>
      <c r="B4113" t="s">
        <v>366</v>
      </c>
      <c r="C4113">
        <v>7</v>
      </c>
      <c r="D4113">
        <v>1126030010235</v>
      </c>
      <c r="E4113" s="1">
        <v>46101</v>
      </c>
      <c r="F4113" s="1">
        <v>46109</v>
      </c>
      <c r="G4113">
        <v>9905</v>
      </c>
      <c r="H4113" s="1">
        <f t="shared" si="320"/>
        <v>46108</v>
      </c>
      <c r="I4113" s="5">
        <f t="shared" si="324"/>
        <v>46253</v>
      </c>
      <c r="J4113" s="9" t="str">
        <f t="shared" si="321"/>
        <v>ชำระตรงเวลา</v>
      </c>
      <c r="K4113" s="10">
        <f t="shared" si="322"/>
        <v>1</v>
      </c>
      <c r="L4113" t="str">
        <f t="shared" si="323"/>
        <v>ลูกหนี้ชั้นดี</v>
      </c>
    </row>
    <row r="4114" spans="1:12" x14ac:dyDescent="0.2">
      <c r="A4114" t="s">
        <v>1526</v>
      </c>
      <c r="B4114" t="s">
        <v>366</v>
      </c>
      <c r="C4114">
        <v>7</v>
      </c>
      <c r="D4114">
        <v>1126030010242</v>
      </c>
      <c r="E4114" s="1">
        <v>46100</v>
      </c>
      <c r="F4114" s="1">
        <v>46105</v>
      </c>
      <c r="G4114">
        <v>35128</v>
      </c>
      <c r="H4114" s="1">
        <f t="shared" si="320"/>
        <v>46107</v>
      </c>
      <c r="I4114" s="5">
        <f t="shared" si="324"/>
        <v>46253</v>
      </c>
      <c r="J4114" s="9" t="str">
        <f t="shared" si="321"/>
        <v>ชำระตรงเวลา</v>
      </c>
      <c r="K4114" s="10">
        <f t="shared" si="322"/>
        <v>0</v>
      </c>
      <c r="L4114" t="str">
        <f t="shared" si="323"/>
        <v>ลูกหนี้ชั้นดี</v>
      </c>
    </row>
    <row r="4115" spans="1:12" x14ac:dyDescent="0.2">
      <c r="A4115" t="s">
        <v>1526</v>
      </c>
      <c r="B4115" t="s">
        <v>366</v>
      </c>
      <c r="C4115">
        <v>7</v>
      </c>
      <c r="D4115">
        <v>1126030010259</v>
      </c>
      <c r="E4115" s="1">
        <v>46100</v>
      </c>
      <c r="F4115" s="1">
        <v>46107</v>
      </c>
      <c r="G4115">
        <v>4555</v>
      </c>
      <c r="H4115" s="1">
        <f t="shared" si="320"/>
        <v>46107</v>
      </c>
      <c r="I4115" s="5">
        <f t="shared" si="324"/>
        <v>46253</v>
      </c>
      <c r="J4115" s="9" t="str">
        <f t="shared" si="321"/>
        <v>ชำระตรงเวลา</v>
      </c>
      <c r="K4115" s="10">
        <f t="shared" si="322"/>
        <v>0</v>
      </c>
      <c r="L4115" t="str">
        <f t="shared" si="323"/>
        <v>ลูกหนี้ชั้นดี</v>
      </c>
    </row>
    <row r="4116" spans="1:12" x14ac:dyDescent="0.2">
      <c r="A4116" t="s">
        <v>2067</v>
      </c>
      <c r="B4116" t="s">
        <v>366</v>
      </c>
      <c r="C4116">
        <v>7</v>
      </c>
      <c r="D4116">
        <v>1126030010266</v>
      </c>
      <c r="E4116" s="1">
        <v>46102</v>
      </c>
      <c r="F4116" s="1">
        <v>46107</v>
      </c>
      <c r="G4116">
        <v>2785</v>
      </c>
      <c r="H4116" s="1">
        <f t="shared" si="320"/>
        <v>46109</v>
      </c>
      <c r="I4116" s="5">
        <f t="shared" si="324"/>
        <v>46253</v>
      </c>
      <c r="J4116" s="9" t="str">
        <f t="shared" si="321"/>
        <v>ชำระตรงเวลา</v>
      </c>
      <c r="K4116" s="10">
        <f t="shared" si="322"/>
        <v>0</v>
      </c>
      <c r="L4116" t="str">
        <f t="shared" si="323"/>
        <v>ลูกหนี้ชั้นดี</v>
      </c>
    </row>
    <row r="4117" spans="1:12" x14ac:dyDescent="0.2">
      <c r="A4117" t="s">
        <v>2067</v>
      </c>
      <c r="B4117" t="s">
        <v>366</v>
      </c>
      <c r="C4117">
        <v>7</v>
      </c>
      <c r="D4117">
        <v>1126030010266</v>
      </c>
      <c r="E4117" s="1">
        <v>46102</v>
      </c>
      <c r="F4117" s="1">
        <v>46107</v>
      </c>
      <c r="G4117">
        <v>2785</v>
      </c>
      <c r="H4117" s="1">
        <f t="shared" si="320"/>
        <v>46109</v>
      </c>
      <c r="I4117" s="5">
        <f t="shared" si="324"/>
        <v>46253</v>
      </c>
      <c r="J4117" s="9" t="str">
        <f t="shared" si="321"/>
        <v>ค้างชำระ 1 - 30 วัน</v>
      </c>
      <c r="K4117" s="10">
        <f t="shared" si="322"/>
        <v>0</v>
      </c>
      <c r="L4117" t="str">
        <f t="shared" si="323"/>
        <v>ลูกหนี้ชั้นดี</v>
      </c>
    </row>
    <row r="4118" spans="1:12" x14ac:dyDescent="0.2">
      <c r="A4118" t="s">
        <v>1590</v>
      </c>
      <c r="B4118" t="s">
        <v>366</v>
      </c>
      <c r="C4118">
        <v>7</v>
      </c>
      <c r="D4118">
        <v>1126030010280</v>
      </c>
      <c r="E4118" s="1">
        <v>46102</v>
      </c>
      <c r="F4118" s="1">
        <v>46112</v>
      </c>
      <c r="G4118">
        <v>691</v>
      </c>
      <c r="H4118" s="1">
        <f t="shared" si="320"/>
        <v>46109</v>
      </c>
      <c r="I4118" s="5">
        <f t="shared" si="324"/>
        <v>46253</v>
      </c>
      <c r="J4118" s="9" t="str">
        <f t="shared" si="321"/>
        <v>ชำระตรงเวลา</v>
      </c>
      <c r="K4118" s="10">
        <f t="shared" si="322"/>
        <v>3</v>
      </c>
      <c r="L4118" t="str">
        <f t="shared" si="323"/>
        <v>ลูกหนี้ชั้นดี</v>
      </c>
    </row>
    <row r="4119" spans="1:12" x14ac:dyDescent="0.2">
      <c r="A4119" t="s">
        <v>843</v>
      </c>
      <c r="B4119" t="s">
        <v>366</v>
      </c>
      <c r="C4119">
        <v>7</v>
      </c>
      <c r="D4119">
        <v>1126030010303</v>
      </c>
      <c r="E4119" s="1">
        <v>46101</v>
      </c>
      <c r="F4119" s="1">
        <v>46105</v>
      </c>
      <c r="G4119">
        <v>55012</v>
      </c>
      <c r="H4119" s="1">
        <f t="shared" si="320"/>
        <v>46108</v>
      </c>
      <c r="I4119" s="5">
        <f t="shared" si="324"/>
        <v>46253</v>
      </c>
      <c r="J4119" s="9" t="str">
        <f t="shared" si="321"/>
        <v>ชำระตรงเวลา</v>
      </c>
      <c r="K4119" s="10">
        <f t="shared" si="322"/>
        <v>0</v>
      </c>
      <c r="L4119" t="str">
        <f t="shared" si="323"/>
        <v>ลูกหนี้ชั้นดี</v>
      </c>
    </row>
    <row r="4120" spans="1:12" x14ac:dyDescent="0.2">
      <c r="A4120" t="s">
        <v>843</v>
      </c>
      <c r="B4120" t="s">
        <v>366</v>
      </c>
      <c r="C4120">
        <v>15</v>
      </c>
      <c r="D4120">
        <v>1126030010310</v>
      </c>
      <c r="E4120" s="1">
        <v>46104</v>
      </c>
      <c r="F4120" s="1">
        <v>46112</v>
      </c>
      <c r="G4120">
        <v>32725</v>
      </c>
      <c r="H4120" s="1">
        <f t="shared" si="320"/>
        <v>46119</v>
      </c>
      <c r="I4120" s="5">
        <f t="shared" si="324"/>
        <v>46253</v>
      </c>
      <c r="J4120" s="9" t="str">
        <f t="shared" si="321"/>
        <v>ชำระตรงเวลา</v>
      </c>
      <c r="K4120" s="10">
        <f t="shared" si="322"/>
        <v>0</v>
      </c>
      <c r="L4120" t="str">
        <f t="shared" si="323"/>
        <v>ลูกหนี้ชั้นดี</v>
      </c>
    </row>
    <row r="4121" spans="1:12" x14ac:dyDescent="0.2">
      <c r="A4121" t="s">
        <v>2068</v>
      </c>
      <c r="B4121" t="s">
        <v>366</v>
      </c>
      <c r="C4121">
        <v>7</v>
      </c>
      <c r="D4121">
        <v>1126030010327</v>
      </c>
      <c r="E4121" s="1">
        <v>46104</v>
      </c>
      <c r="F4121" s="1">
        <v>46107</v>
      </c>
      <c r="G4121">
        <v>1320</v>
      </c>
      <c r="H4121" s="1">
        <f t="shared" si="320"/>
        <v>46111</v>
      </c>
      <c r="I4121" s="5">
        <f t="shared" si="324"/>
        <v>46253</v>
      </c>
      <c r="J4121" s="9" t="str">
        <f t="shared" si="321"/>
        <v>ชำระตรงเวลา</v>
      </c>
      <c r="K4121" s="10">
        <f t="shared" si="322"/>
        <v>0</v>
      </c>
      <c r="L4121" t="str">
        <f t="shared" si="323"/>
        <v>ลูกหนี้ชั้นดี</v>
      </c>
    </row>
    <row r="4122" spans="1:12" x14ac:dyDescent="0.2">
      <c r="A4122" t="s">
        <v>2069</v>
      </c>
      <c r="B4122" t="s">
        <v>366</v>
      </c>
      <c r="C4122">
        <v>7</v>
      </c>
      <c r="D4122">
        <v>1126030010334</v>
      </c>
      <c r="E4122" s="1">
        <v>46104</v>
      </c>
      <c r="F4122" s="1">
        <v>46111</v>
      </c>
      <c r="G4122">
        <v>510</v>
      </c>
      <c r="H4122" s="1">
        <f t="shared" si="320"/>
        <v>46111</v>
      </c>
      <c r="I4122" s="5">
        <f t="shared" si="324"/>
        <v>46253</v>
      </c>
      <c r="J4122" s="9" t="str">
        <f t="shared" si="321"/>
        <v>ชำระตรงเวลา</v>
      </c>
      <c r="K4122" s="10">
        <f t="shared" si="322"/>
        <v>0</v>
      </c>
      <c r="L4122" t="str">
        <f t="shared" si="323"/>
        <v>ลูกหนี้ชั้นดี</v>
      </c>
    </row>
    <row r="4123" spans="1:12" x14ac:dyDescent="0.2">
      <c r="A4123" t="s">
        <v>2069</v>
      </c>
      <c r="B4123" t="s">
        <v>366</v>
      </c>
      <c r="C4123">
        <v>7</v>
      </c>
      <c r="D4123">
        <v>1126030010334</v>
      </c>
      <c r="E4123" s="1">
        <v>46104</v>
      </c>
      <c r="F4123" s="1">
        <v>46111</v>
      </c>
      <c r="G4123">
        <v>510</v>
      </c>
      <c r="H4123" s="1">
        <f t="shared" si="320"/>
        <v>46111</v>
      </c>
      <c r="I4123" s="5">
        <f t="shared" si="324"/>
        <v>46253</v>
      </c>
      <c r="J4123" s="9" t="str">
        <f t="shared" si="321"/>
        <v>ชำระตรงเวลา</v>
      </c>
      <c r="K4123" s="10">
        <f t="shared" si="322"/>
        <v>0</v>
      </c>
      <c r="L4123" t="str">
        <f t="shared" si="323"/>
        <v>ลูกหนี้ชั้นดี</v>
      </c>
    </row>
    <row r="4124" spans="1:12" x14ac:dyDescent="0.2">
      <c r="A4124" t="s">
        <v>2069</v>
      </c>
      <c r="B4124" t="s">
        <v>366</v>
      </c>
      <c r="C4124">
        <v>7</v>
      </c>
      <c r="D4124">
        <v>1126030010334</v>
      </c>
      <c r="E4124" s="1">
        <v>46104</v>
      </c>
      <c r="F4124" s="1">
        <v>46111</v>
      </c>
      <c r="G4124">
        <v>510</v>
      </c>
      <c r="H4124" s="1">
        <f t="shared" si="320"/>
        <v>46111</v>
      </c>
      <c r="I4124" s="5">
        <f t="shared" si="324"/>
        <v>46253</v>
      </c>
      <c r="J4124" s="9" t="str">
        <f t="shared" si="321"/>
        <v>ชำระตรงเวลา</v>
      </c>
      <c r="K4124" s="10">
        <f t="shared" si="322"/>
        <v>0</v>
      </c>
      <c r="L4124" t="str">
        <f t="shared" si="323"/>
        <v>ลูกหนี้ชั้นดี</v>
      </c>
    </row>
    <row r="4125" spans="1:12" x14ac:dyDescent="0.2">
      <c r="A4125" t="s">
        <v>2069</v>
      </c>
      <c r="B4125" t="s">
        <v>366</v>
      </c>
      <c r="C4125">
        <v>7</v>
      </c>
      <c r="D4125">
        <v>1126030010334</v>
      </c>
      <c r="E4125" s="1">
        <v>46104</v>
      </c>
      <c r="F4125" s="1">
        <v>46111</v>
      </c>
      <c r="G4125">
        <v>510</v>
      </c>
      <c r="H4125" s="1">
        <f t="shared" si="320"/>
        <v>46111</v>
      </c>
      <c r="I4125" s="5">
        <f t="shared" si="324"/>
        <v>46253</v>
      </c>
      <c r="J4125" s="9" t="str">
        <f t="shared" si="321"/>
        <v>ชำระตรงเวลา</v>
      </c>
      <c r="K4125" s="10">
        <f t="shared" si="322"/>
        <v>0</v>
      </c>
      <c r="L4125" t="str">
        <f t="shared" si="323"/>
        <v>ลูกหนี้ชั้นดี</v>
      </c>
    </row>
    <row r="4126" spans="1:12" x14ac:dyDescent="0.2">
      <c r="A4126" t="s">
        <v>2069</v>
      </c>
      <c r="B4126" t="s">
        <v>366</v>
      </c>
      <c r="C4126">
        <v>7</v>
      </c>
      <c r="D4126">
        <v>1126030010334</v>
      </c>
      <c r="E4126" s="1">
        <v>46104</v>
      </c>
      <c r="F4126" s="1">
        <v>46111</v>
      </c>
      <c r="G4126">
        <v>510</v>
      </c>
      <c r="H4126" s="1">
        <f t="shared" si="320"/>
        <v>46111</v>
      </c>
      <c r="I4126" s="5">
        <f t="shared" si="324"/>
        <v>46253</v>
      </c>
      <c r="J4126" s="9" t="str">
        <f t="shared" si="321"/>
        <v>ชำระตรงเวลา</v>
      </c>
      <c r="K4126" s="10">
        <f t="shared" si="322"/>
        <v>0</v>
      </c>
      <c r="L4126" t="str">
        <f t="shared" si="323"/>
        <v>ลูกหนี้ชั้นดี</v>
      </c>
    </row>
    <row r="4127" spans="1:12" x14ac:dyDescent="0.2">
      <c r="A4127" t="s">
        <v>2069</v>
      </c>
      <c r="B4127" t="s">
        <v>366</v>
      </c>
      <c r="C4127">
        <v>7</v>
      </c>
      <c r="D4127">
        <v>1126030010334</v>
      </c>
      <c r="E4127" s="1">
        <v>46104</v>
      </c>
      <c r="F4127" s="1">
        <v>46111</v>
      </c>
      <c r="G4127">
        <v>510</v>
      </c>
      <c r="H4127" s="1">
        <f t="shared" si="320"/>
        <v>46111</v>
      </c>
      <c r="I4127" s="5">
        <f t="shared" si="324"/>
        <v>46253</v>
      </c>
      <c r="J4127" s="9" t="str">
        <f t="shared" si="321"/>
        <v>ชำระตรงเวลา</v>
      </c>
      <c r="K4127" s="10">
        <f t="shared" si="322"/>
        <v>0</v>
      </c>
      <c r="L4127" t="str">
        <f t="shared" si="323"/>
        <v>ลูกหนี้ชั้นดี</v>
      </c>
    </row>
    <row r="4128" spans="1:12" x14ac:dyDescent="0.2">
      <c r="A4128" t="s">
        <v>2069</v>
      </c>
      <c r="B4128" t="s">
        <v>366</v>
      </c>
      <c r="C4128">
        <v>7</v>
      </c>
      <c r="D4128">
        <v>1126030010334</v>
      </c>
      <c r="E4128" s="1">
        <v>46104</v>
      </c>
      <c r="F4128" s="1">
        <v>46111</v>
      </c>
      <c r="G4128">
        <v>510</v>
      </c>
      <c r="H4128" s="1">
        <f t="shared" si="320"/>
        <v>46111</v>
      </c>
      <c r="I4128" s="5">
        <f t="shared" si="324"/>
        <v>46253</v>
      </c>
      <c r="J4128" s="9" t="str">
        <f t="shared" si="321"/>
        <v>ชำระตรงเวลา</v>
      </c>
      <c r="K4128" s="10">
        <f t="shared" si="322"/>
        <v>0</v>
      </c>
      <c r="L4128" t="str">
        <f t="shared" si="323"/>
        <v>ลูกหนี้ชั้นดี</v>
      </c>
    </row>
    <row r="4129" spans="1:12" x14ac:dyDescent="0.2">
      <c r="A4129" t="s">
        <v>2069</v>
      </c>
      <c r="B4129" t="s">
        <v>366</v>
      </c>
      <c r="C4129">
        <v>7</v>
      </c>
      <c r="D4129">
        <v>1126030010334</v>
      </c>
      <c r="E4129" s="1">
        <v>46104</v>
      </c>
      <c r="F4129" s="1">
        <v>46111</v>
      </c>
      <c r="G4129">
        <v>510</v>
      </c>
      <c r="H4129" s="1">
        <f t="shared" si="320"/>
        <v>46111</v>
      </c>
      <c r="I4129" s="5">
        <f t="shared" si="324"/>
        <v>46253</v>
      </c>
      <c r="J4129" s="9" t="str">
        <f t="shared" si="321"/>
        <v>ค้างชำระ 1 - 30 วัน</v>
      </c>
      <c r="K4129" s="10">
        <f t="shared" si="322"/>
        <v>0</v>
      </c>
      <c r="L4129" t="str">
        <f t="shared" si="323"/>
        <v>ลูกหนี้ชั้นดี</v>
      </c>
    </row>
    <row r="4130" spans="1:12" x14ac:dyDescent="0.2">
      <c r="A4130" t="s">
        <v>1348</v>
      </c>
      <c r="B4130" t="s">
        <v>366</v>
      </c>
      <c r="C4130">
        <v>7</v>
      </c>
      <c r="D4130">
        <v>1126030010341</v>
      </c>
      <c r="E4130" s="1">
        <v>46106</v>
      </c>
      <c r="F4130" s="1">
        <v>46121</v>
      </c>
      <c r="G4130">
        <v>730</v>
      </c>
      <c r="H4130" s="1">
        <f t="shared" si="320"/>
        <v>46113</v>
      </c>
      <c r="I4130" s="5">
        <f t="shared" si="324"/>
        <v>46253</v>
      </c>
      <c r="J4130" s="9" t="str">
        <f t="shared" si="321"/>
        <v>ชำระตรงเวลา</v>
      </c>
      <c r="K4130" s="10">
        <f t="shared" si="322"/>
        <v>8</v>
      </c>
      <c r="L4130" t="str">
        <f t="shared" si="323"/>
        <v>ลูกหนี้ชั้นดี</v>
      </c>
    </row>
    <row r="4131" spans="1:12" x14ac:dyDescent="0.2">
      <c r="A4131" t="s">
        <v>1348</v>
      </c>
      <c r="B4131" t="s">
        <v>366</v>
      </c>
      <c r="C4131">
        <v>7</v>
      </c>
      <c r="D4131">
        <v>1126030010358</v>
      </c>
      <c r="E4131" s="1">
        <v>46099</v>
      </c>
      <c r="F4131" s="1">
        <v>46100</v>
      </c>
      <c r="G4131">
        <v>1650</v>
      </c>
      <c r="H4131" s="1">
        <f t="shared" si="320"/>
        <v>46106</v>
      </c>
      <c r="I4131" s="5">
        <f t="shared" si="324"/>
        <v>46253</v>
      </c>
      <c r="J4131" s="9" t="str">
        <f t="shared" si="321"/>
        <v>ชำระตรงเวลา</v>
      </c>
      <c r="K4131" s="10">
        <f t="shared" si="322"/>
        <v>0</v>
      </c>
      <c r="L4131" t="str">
        <f t="shared" si="323"/>
        <v>ลูกหนี้ชั้นดี</v>
      </c>
    </row>
    <row r="4132" spans="1:12" x14ac:dyDescent="0.2">
      <c r="A4132" t="s">
        <v>1379</v>
      </c>
      <c r="B4132" t="s">
        <v>366</v>
      </c>
      <c r="C4132">
        <v>7</v>
      </c>
      <c r="D4132">
        <v>1126030010389</v>
      </c>
      <c r="E4132" s="1">
        <v>46099</v>
      </c>
      <c r="F4132" s="1">
        <v>46100</v>
      </c>
      <c r="G4132">
        <v>792</v>
      </c>
      <c r="H4132" s="1">
        <f t="shared" si="320"/>
        <v>46106</v>
      </c>
      <c r="I4132" s="5">
        <f t="shared" si="324"/>
        <v>46253</v>
      </c>
      <c r="J4132" s="9" t="str">
        <f t="shared" si="321"/>
        <v>ชำระตรงเวลา</v>
      </c>
      <c r="K4132" s="10">
        <f t="shared" si="322"/>
        <v>0</v>
      </c>
      <c r="L4132" t="str">
        <f t="shared" si="323"/>
        <v>ลูกหนี้ชั้นดี</v>
      </c>
    </row>
    <row r="4133" spans="1:12" x14ac:dyDescent="0.2">
      <c r="A4133" t="s">
        <v>1379</v>
      </c>
      <c r="B4133" t="s">
        <v>366</v>
      </c>
      <c r="C4133">
        <v>7</v>
      </c>
      <c r="D4133">
        <v>1126030010396</v>
      </c>
      <c r="E4133" s="1">
        <v>46099</v>
      </c>
      <c r="F4133" s="1">
        <v>46100</v>
      </c>
      <c r="G4133">
        <v>7928</v>
      </c>
      <c r="H4133" s="1">
        <f t="shared" si="320"/>
        <v>46106</v>
      </c>
      <c r="I4133" s="5">
        <f t="shared" si="324"/>
        <v>46253</v>
      </c>
      <c r="J4133" s="9" t="str">
        <f t="shared" si="321"/>
        <v>ชำระตรงเวลา</v>
      </c>
      <c r="K4133" s="10">
        <f t="shared" si="322"/>
        <v>0</v>
      </c>
      <c r="L4133" t="str">
        <f t="shared" si="323"/>
        <v>ลูกหนี้ชั้นดี</v>
      </c>
    </row>
    <row r="4134" spans="1:12" x14ac:dyDescent="0.2">
      <c r="A4134" t="s">
        <v>924</v>
      </c>
      <c r="B4134" t="s">
        <v>366</v>
      </c>
      <c r="C4134">
        <v>7</v>
      </c>
      <c r="D4134">
        <v>1126030010440</v>
      </c>
      <c r="E4134" s="1">
        <v>46102</v>
      </c>
      <c r="F4134" s="1">
        <v>46108</v>
      </c>
      <c r="G4134">
        <v>3000</v>
      </c>
      <c r="H4134" s="1">
        <f t="shared" si="320"/>
        <v>46109</v>
      </c>
      <c r="I4134" s="5">
        <f t="shared" si="324"/>
        <v>46253</v>
      </c>
      <c r="J4134" s="9" t="str">
        <f t="shared" si="321"/>
        <v>ค้างชำระ 1 - 30 วัน</v>
      </c>
      <c r="K4134" s="10">
        <f t="shared" si="322"/>
        <v>0</v>
      </c>
      <c r="L4134" t="str">
        <f t="shared" si="323"/>
        <v>ลูกหนี้ชั้นดี</v>
      </c>
    </row>
    <row r="4135" spans="1:12" x14ac:dyDescent="0.2">
      <c r="A4135" t="s">
        <v>2070</v>
      </c>
      <c r="B4135" t="s">
        <v>366</v>
      </c>
      <c r="C4135">
        <v>7</v>
      </c>
      <c r="D4135">
        <v>1126030010679</v>
      </c>
      <c r="E4135" s="1">
        <v>46104</v>
      </c>
      <c r="F4135" s="1">
        <v>46112</v>
      </c>
      <c r="G4135">
        <v>2320</v>
      </c>
      <c r="H4135" s="1">
        <f t="shared" si="320"/>
        <v>46111</v>
      </c>
      <c r="I4135" s="5">
        <f t="shared" si="324"/>
        <v>46253</v>
      </c>
      <c r="J4135" s="9" t="str">
        <f t="shared" si="321"/>
        <v>ชำระตรงเวลา</v>
      </c>
      <c r="K4135" s="10">
        <f t="shared" si="322"/>
        <v>1</v>
      </c>
      <c r="L4135" t="str">
        <f t="shared" si="323"/>
        <v>ลูกหนี้ชั้นดี</v>
      </c>
    </row>
    <row r="4136" spans="1:12" x14ac:dyDescent="0.2">
      <c r="A4136" t="s">
        <v>718</v>
      </c>
      <c r="B4136" t="s">
        <v>366</v>
      </c>
      <c r="C4136">
        <v>7</v>
      </c>
      <c r="D4136">
        <v>1126030010693</v>
      </c>
      <c r="E4136" s="1">
        <v>46104</v>
      </c>
      <c r="F4136" s="1">
        <v>46111</v>
      </c>
      <c r="G4136">
        <v>6190</v>
      </c>
      <c r="H4136" s="1">
        <f t="shared" si="320"/>
        <v>46111</v>
      </c>
      <c r="I4136" s="5">
        <f t="shared" si="324"/>
        <v>46253</v>
      </c>
      <c r="J4136" s="9" t="str">
        <f t="shared" si="321"/>
        <v>ชำระตรงเวลา</v>
      </c>
      <c r="K4136" s="10">
        <f t="shared" si="322"/>
        <v>0</v>
      </c>
      <c r="L4136" t="str">
        <f t="shared" si="323"/>
        <v>ลูกหนี้ชั้นดี</v>
      </c>
    </row>
    <row r="4137" spans="1:12" x14ac:dyDescent="0.2">
      <c r="A4137" t="s">
        <v>2071</v>
      </c>
      <c r="B4137" t="s">
        <v>366</v>
      </c>
      <c r="C4137">
        <v>0</v>
      </c>
      <c r="D4137">
        <v>1126030010716</v>
      </c>
      <c r="E4137" s="1">
        <v>46100</v>
      </c>
      <c r="F4137" s="1">
        <v>46100</v>
      </c>
      <c r="G4137">
        <v>1637</v>
      </c>
      <c r="H4137" s="1">
        <f t="shared" si="320"/>
        <v>46100</v>
      </c>
      <c r="I4137" s="5">
        <f t="shared" si="324"/>
        <v>46253</v>
      </c>
      <c r="J4137" s="9" t="str">
        <f t="shared" si="321"/>
        <v>ชำระตรงเวลา</v>
      </c>
      <c r="K4137" s="10">
        <f t="shared" si="322"/>
        <v>0</v>
      </c>
      <c r="L4137" t="str">
        <f t="shared" si="323"/>
        <v>ลูกหนี้ชั้นดี</v>
      </c>
    </row>
    <row r="4138" spans="1:12" x14ac:dyDescent="0.2">
      <c r="A4138" t="s">
        <v>2071</v>
      </c>
      <c r="B4138" t="s">
        <v>366</v>
      </c>
      <c r="C4138">
        <v>7</v>
      </c>
      <c r="D4138">
        <v>1126030010723</v>
      </c>
      <c r="E4138" s="1">
        <v>46100</v>
      </c>
      <c r="F4138" s="1">
        <v>46100</v>
      </c>
      <c r="G4138">
        <v>1184</v>
      </c>
      <c r="H4138" s="1">
        <f t="shared" si="320"/>
        <v>46107</v>
      </c>
      <c r="I4138" s="5">
        <f t="shared" si="324"/>
        <v>46253</v>
      </c>
      <c r="J4138" s="9" t="str">
        <f t="shared" si="321"/>
        <v>ชำระตรงเวลา</v>
      </c>
      <c r="K4138" s="10">
        <f t="shared" si="322"/>
        <v>0</v>
      </c>
      <c r="L4138" t="str">
        <f t="shared" si="323"/>
        <v>ลูกหนี้ชั้นดี</v>
      </c>
    </row>
    <row r="4139" spans="1:12" x14ac:dyDescent="0.2">
      <c r="A4139" t="s">
        <v>2072</v>
      </c>
      <c r="B4139" t="s">
        <v>366</v>
      </c>
      <c r="C4139">
        <v>7</v>
      </c>
      <c r="D4139">
        <v>1126030010730</v>
      </c>
      <c r="E4139" s="1">
        <v>46100</v>
      </c>
      <c r="F4139" s="1">
        <v>46100</v>
      </c>
      <c r="G4139">
        <v>2185</v>
      </c>
      <c r="H4139" s="1">
        <f t="shared" si="320"/>
        <v>46107</v>
      </c>
      <c r="I4139" s="5">
        <f t="shared" si="324"/>
        <v>46253</v>
      </c>
      <c r="J4139" s="9" t="str">
        <f t="shared" si="321"/>
        <v>ชำระตรงเวลา</v>
      </c>
      <c r="K4139" s="10">
        <f t="shared" si="322"/>
        <v>0</v>
      </c>
      <c r="L4139" t="str">
        <f t="shared" si="323"/>
        <v>ลูกหนี้ชั้นดี</v>
      </c>
    </row>
    <row r="4140" spans="1:12" x14ac:dyDescent="0.2">
      <c r="A4140" t="s">
        <v>2072</v>
      </c>
      <c r="B4140" t="s">
        <v>366</v>
      </c>
      <c r="C4140">
        <v>7</v>
      </c>
      <c r="D4140">
        <v>1126030010747</v>
      </c>
      <c r="E4140" s="1">
        <v>46100</v>
      </c>
      <c r="F4140" s="1">
        <v>46100</v>
      </c>
      <c r="G4140">
        <v>2845</v>
      </c>
      <c r="H4140" s="1">
        <f t="shared" si="320"/>
        <v>46107</v>
      </c>
      <c r="I4140" s="5">
        <f t="shared" si="324"/>
        <v>46253</v>
      </c>
      <c r="J4140" s="9" t="str">
        <f t="shared" si="321"/>
        <v>ชำระตรงเวลา</v>
      </c>
      <c r="K4140" s="10">
        <f t="shared" si="322"/>
        <v>0</v>
      </c>
      <c r="L4140" t="str">
        <f t="shared" si="323"/>
        <v>ลูกหนี้ชั้นดี</v>
      </c>
    </row>
    <row r="4141" spans="1:12" x14ac:dyDescent="0.2">
      <c r="A4141" t="s">
        <v>2073</v>
      </c>
      <c r="B4141" t="s">
        <v>366</v>
      </c>
      <c r="C4141">
        <v>7</v>
      </c>
      <c r="D4141">
        <v>1126030010761</v>
      </c>
      <c r="E4141" s="1">
        <v>46100</v>
      </c>
      <c r="F4141" s="1">
        <v>46107</v>
      </c>
      <c r="G4141">
        <v>4205</v>
      </c>
      <c r="H4141" s="1">
        <f t="shared" si="320"/>
        <v>46107</v>
      </c>
      <c r="I4141" s="5">
        <f t="shared" si="324"/>
        <v>46253</v>
      </c>
      <c r="J4141" s="9" t="str">
        <f t="shared" si="321"/>
        <v>ชำระตรงเวลา</v>
      </c>
      <c r="K4141" s="10">
        <f t="shared" si="322"/>
        <v>0</v>
      </c>
      <c r="L4141" t="str">
        <f t="shared" si="323"/>
        <v>ลูกหนี้ชั้นดี</v>
      </c>
    </row>
    <row r="4142" spans="1:12" x14ac:dyDescent="0.2">
      <c r="A4142" t="s">
        <v>2074</v>
      </c>
      <c r="B4142" t="s">
        <v>366</v>
      </c>
      <c r="C4142">
        <v>0</v>
      </c>
      <c r="D4142">
        <v>1126030010778</v>
      </c>
      <c r="E4142" s="1">
        <v>46100</v>
      </c>
      <c r="F4142" s="1">
        <v>46100</v>
      </c>
      <c r="G4142">
        <v>6743</v>
      </c>
      <c r="H4142" s="1">
        <f t="shared" si="320"/>
        <v>46100</v>
      </c>
      <c r="I4142" s="5">
        <f t="shared" si="324"/>
        <v>46253</v>
      </c>
      <c r="J4142" s="9" t="str">
        <f t="shared" si="321"/>
        <v>ค้างชำระ 1 - 30 วัน</v>
      </c>
      <c r="K4142" s="10">
        <f t="shared" si="322"/>
        <v>0</v>
      </c>
      <c r="L4142" t="str">
        <f t="shared" si="323"/>
        <v>ลูกหนี้ชั้นดี</v>
      </c>
    </row>
    <row r="4143" spans="1:12" x14ac:dyDescent="0.2">
      <c r="A4143" t="s">
        <v>117</v>
      </c>
      <c r="B4143" t="s">
        <v>366</v>
      </c>
      <c r="C4143">
        <v>7</v>
      </c>
      <c r="D4143">
        <v>1126030010785</v>
      </c>
      <c r="E4143" s="1">
        <v>46100</v>
      </c>
      <c r="F4143" s="1">
        <v>46121</v>
      </c>
      <c r="G4143">
        <v>37303</v>
      </c>
      <c r="H4143" s="1">
        <f t="shared" si="320"/>
        <v>46107</v>
      </c>
      <c r="I4143" s="5">
        <f t="shared" si="324"/>
        <v>46253</v>
      </c>
      <c r="J4143" s="9" t="str">
        <f t="shared" si="321"/>
        <v>ชำระตรงเวลา</v>
      </c>
      <c r="K4143" s="10">
        <f t="shared" si="322"/>
        <v>14</v>
      </c>
      <c r="L4143" t="str">
        <f t="shared" si="323"/>
        <v>ลูกหนี้ชั้นดี</v>
      </c>
    </row>
    <row r="4144" spans="1:12" x14ac:dyDescent="0.2">
      <c r="A4144" t="s">
        <v>951</v>
      </c>
      <c r="B4144" t="s">
        <v>366</v>
      </c>
      <c r="C4144">
        <v>7</v>
      </c>
      <c r="D4144">
        <v>1126030010792</v>
      </c>
      <c r="E4144" s="1">
        <v>46100</v>
      </c>
      <c r="F4144" s="1">
        <v>46102</v>
      </c>
      <c r="G4144">
        <v>1250</v>
      </c>
      <c r="H4144" s="1">
        <f t="shared" si="320"/>
        <v>46107</v>
      </c>
      <c r="I4144" s="5">
        <f t="shared" si="324"/>
        <v>46253</v>
      </c>
      <c r="J4144" s="9" t="str">
        <f t="shared" si="321"/>
        <v>ชำระตรงเวลา</v>
      </c>
      <c r="K4144" s="10">
        <f t="shared" si="322"/>
        <v>0</v>
      </c>
      <c r="L4144" t="str">
        <f t="shared" si="323"/>
        <v>ลูกหนี้ชั้นดี</v>
      </c>
    </row>
    <row r="4145" spans="1:12" x14ac:dyDescent="0.2">
      <c r="A4145" t="s">
        <v>848</v>
      </c>
      <c r="B4145" t="s">
        <v>366</v>
      </c>
      <c r="C4145">
        <v>7</v>
      </c>
      <c r="D4145">
        <v>1126030010808</v>
      </c>
      <c r="E4145" s="1">
        <v>46100</v>
      </c>
      <c r="F4145" s="1">
        <v>46107</v>
      </c>
      <c r="G4145">
        <v>6250</v>
      </c>
      <c r="H4145" s="1">
        <f t="shared" si="320"/>
        <v>46107</v>
      </c>
      <c r="I4145" s="5">
        <f t="shared" si="324"/>
        <v>46253</v>
      </c>
      <c r="J4145" s="9" t="str">
        <f t="shared" si="321"/>
        <v>ชำระตรงเวลา</v>
      </c>
      <c r="K4145" s="10">
        <f t="shared" si="322"/>
        <v>0</v>
      </c>
      <c r="L4145" t="str">
        <f t="shared" si="323"/>
        <v>ลูกหนี้ชั้นดี</v>
      </c>
    </row>
    <row r="4146" spans="1:12" x14ac:dyDescent="0.2">
      <c r="A4146" t="s">
        <v>2075</v>
      </c>
      <c r="B4146" t="s">
        <v>366</v>
      </c>
      <c r="C4146">
        <v>7</v>
      </c>
      <c r="D4146">
        <v>1126030010952</v>
      </c>
      <c r="E4146" s="1">
        <v>46100</v>
      </c>
      <c r="F4146" s="1">
        <v>46107</v>
      </c>
      <c r="G4146">
        <v>1890</v>
      </c>
      <c r="H4146" s="1">
        <f t="shared" si="320"/>
        <v>46107</v>
      </c>
      <c r="I4146" s="5">
        <f t="shared" si="324"/>
        <v>46253</v>
      </c>
      <c r="J4146" s="9" t="str">
        <f t="shared" si="321"/>
        <v>ชำระตรงเวลา</v>
      </c>
      <c r="K4146" s="10">
        <f t="shared" si="322"/>
        <v>0</v>
      </c>
      <c r="L4146" t="str">
        <f t="shared" si="323"/>
        <v>ลูกหนี้ชั้นดี</v>
      </c>
    </row>
    <row r="4147" spans="1:12" x14ac:dyDescent="0.2">
      <c r="A4147" t="s">
        <v>1430</v>
      </c>
      <c r="B4147" t="s">
        <v>366</v>
      </c>
      <c r="C4147">
        <v>7</v>
      </c>
      <c r="D4147">
        <v>1126030010969</v>
      </c>
      <c r="E4147" s="1">
        <v>46100</v>
      </c>
      <c r="F4147" s="1">
        <v>46101</v>
      </c>
      <c r="G4147">
        <v>3355</v>
      </c>
      <c r="H4147" s="1">
        <f t="shared" si="320"/>
        <v>46107</v>
      </c>
      <c r="I4147" s="5">
        <f t="shared" si="324"/>
        <v>46253</v>
      </c>
      <c r="J4147" s="9" t="str">
        <f t="shared" si="321"/>
        <v>ชำระตรงเวลา</v>
      </c>
      <c r="K4147" s="10">
        <f t="shared" si="322"/>
        <v>0</v>
      </c>
      <c r="L4147" t="str">
        <f t="shared" si="323"/>
        <v>ลูกหนี้ชั้นดี</v>
      </c>
    </row>
    <row r="4148" spans="1:12" x14ac:dyDescent="0.2">
      <c r="A4148" t="s">
        <v>763</v>
      </c>
      <c r="B4148" t="s">
        <v>366</v>
      </c>
      <c r="C4148">
        <v>15</v>
      </c>
      <c r="D4148">
        <v>1126030010990</v>
      </c>
      <c r="E4148" s="1">
        <v>46100</v>
      </c>
      <c r="F4148" s="1">
        <v>46100</v>
      </c>
      <c r="G4148">
        <v>430</v>
      </c>
      <c r="H4148" s="1">
        <f t="shared" si="320"/>
        <v>46115</v>
      </c>
      <c r="I4148" s="5">
        <f t="shared" si="324"/>
        <v>46253</v>
      </c>
      <c r="J4148" s="9" t="str">
        <f t="shared" si="321"/>
        <v>ชำระตรงเวลา</v>
      </c>
      <c r="K4148" s="10">
        <f t="shared" si="322"/>
        <v>0</v>
      </c>
      <c r="L4148" t="str">
        <f t="shared" si="323"/>
        <v>ลูกหนี้ชั้นดี</v>
      </c>
    </row>
    <row r="4149" spans="1:12" x14ac:dyDescent="0.2">
      <c r="A4149" t="s">
        <v>445</v>
      </c>
      <c r="B4149" t="s">
        <v>366</v>
      </c>
      <c r="C4149">
        <v>15</v>
      </c>
      <c r="D4149">
        <v>1126030011003</v>
      </c>
      <c r="E4149" s="1">
        <v>46100</v>
      </c>
      <c r="F4149" s="1">
        <v>46100</v>
      </c>
      <c r="G4149">
        <v>383</v>
      </c>
      <c r="H4149" s="1">
        <f t="shared" si="320"/>
        <v>46115</v>
      </c>
      <c r="I4149" s="5">
        <f t="shared" si="324"/>
        <v>46253</v>
      </c>
      <c r="J4149" s="9" t="str">
        <f t="shared" si="321"/>
        <v>ชำระตรงเวลา</v>
      </c>
      <c r="K4149" s="10">
        <f t="shared" si="322"/>
        <v>0</v>
      </c>
      <c r="L4149" t="str">
        <f t="shared" si="323"/>
        <v>ลูกหนี้ชั้นดี</v>
      </c>
    </row>
    <row r="4150" spans="1:12" x14ac:dyDescent="0.2">
      <c r="A4150" t="s">
        <v>2076</v>
      </c>
      <c r="B4150" t="s">
        <v>366</v>
      </c>
      <c r="C4150">
        <v>15</v>
      </c>
      <c r="D4150">
        <v>1126030011096</v>
      </c>
      <c r="E4150" s="1">
        <v>46105</v>
      </c>
      <c r="F4150" s="1">
        <v>46112</v>
      </c>
      <c r="G4150">
        <v>11135</v>
      </c>
      <c r="H4150" s="1">
        <f t="shared" si="320"/>
        <v>46120</v>
      </c>
      <c r="I4150" s="5">
        <f t="shared" si="324"/>
        <v>46253</v>
      </c>
      <c r="J4150" s="9" t="str">
        <f t="shared" si="321"/>
        <v>ชำระตรงเวลา</v>
      </c>
      <c r="K4150" s="10">
        <f t="shared" si="322"/>
        <v>0</v>
      </c>
      <c r="L4150" t="str">
        <f t="shared" si="323"/>
        <v>ลูกหนี้ชั้นดี</v>
      </c>
    </row>
    <row r="4151" spans="1:12" x14ac:dyDescent="0.2">
      <c r="A4151" t="s">
        <v>2077</v>
      </c>
      <c r="B4151" t="s">
        <v>366</v>
      </c>
      <c r="C4151">
        <v>7</v>
      </c>
      <c r="D4151">
        <v>1126030011119</v>
      </c>
      <c r="E4151" s="1">
        <v>46100</v>
      </c>
      <c r="F4151" s="1">
        <v>46100</v>
      </c>
      <c r="G4151">
        <v>236</v>
      </c>
      <c r="H4151" s="1">
        <f t="shared" si="320"/>
        <v>46107</v>
      </c>
      <c r="I4151" s="5">
        <f t="shared" si="324"/>
        <v>46253</v>
      </c>
      <c r="J4151" s="9" t="str">
        <f t="shared" si="321"/>
        <v>ค้างชำระ 31 - 60 วัน</v>
      </c>
      <c r="K4151" s="10">
        <f t="shared" si="322"/>
        <v>0</v>
      </c>
      <c r="L4151" t="str">
        <f t="shared" si="323"/>
        <v>ลูกหนี้ชั้นดี</v>
      </c>
    </row>
    <row r="4152" spans="1:12" x14ac:dyDescent="0.2">
      <c r="A4152" t="s">
        <v>1804</v>
      </c>
      <c r="B4152" t="s">
        <v>366</v>
      </c>
      <c r="C4152">
        <v>7</v>
      </c>
      <c r="D4152">
        <v>1126030011157</v>
      </c>
      <c r="E4152" s="1">
        <v>46101</v>
      </c>
      <c r="F4152" s="1">
        <v>46155</v>
      </c>
      <c r="G4152">
        <v>2850</v>
      </c>
      <c r="H4152" s="1">
        <f t="shared" si="320"/>
        <v>46108</v>
      </c>
      <c r="I4152" s="5">
        <f t="shared" si="324"/>
        <v>46253</v>
      </c>
      <c r="J4152" s="9" t="str">
        <f t="shared" si="321"/>
        <v>ชำระตรงเวลา</v>
      </c>
      <c r="K4152" s="10">
        <f t="shared" si="322"/>
        <v>47</v>
      </c>
      <c r="L4152" t="str">
        <f t="shared" si="323"/>
        <v>ลูกหนี้เฝ้าติดตาม</v>
      </c>
    </row>
    <row r="4153" spans="1:12" x14ac:dyDescent="0.2">
      <c r="A4153" t="s">
        <v>907</v>
      </c>
      <c r="B4153" t="s">
        <v>366</v>
      </c>
      <c r="C4153">
        <v>30</v>
      </c>
      <c r="D4153">
        <v>1126030011270</v>
      </c>
      <c r="E4153" s="1">
        <v>46105</v>
      </c>
      <c r="F4153" s="1">
        <v>46133</v>
      </c>
      <c r="G4153">
        <v>4771</v>
      </c>
      <c r="H4153" s="1">
        <f t="shared" si="320"/>
        <v>46135</v>
      </c>
      <c r="I4153" s="5">
        <f t="shared" si="324"/>
        <v>46253</v>
      </c>
      <c r="J4153" s="9" t="str">
        <f t="shared" si="321"/>
        <v>ชำระตรงเวลา</v>
      </c>
      <c r="K4153" s="10">
        <f t="shared" si="322"/>
        <v>0</v>
      </c>
      <c r="L4153" t="str">
        <f t="shared" si="323"/>
        <v>ลูกหนี้ชั้นดี</v>
      </c>
    </row>
    <row r="4154" spans="1:12" x14ac:dyDescent="0.2">
      <c r="A4154" t="s">
        <v>2078</v>
      </c>
      <c r="B4154" t="s">
        <v>366</v>
      </c>
      <c r="C4154">
        <v>30</v>
      </c>
      <c r="D4154">
        <v>1126030011287</v>
      </c>
      <c r="E4154" s="1">
        <v>46105</v>
      </c>
      <c r="F4154" s="1">
        <v>46133</v>
      </c>
      <c r="G4154">
        <v>3555</v>
      </c>
      <c r="H4154" s="1">
        <f t="shared" si="320"/>
        <v>46135</v>
      </c>
      <c r="I4154" s="5">
        <f t="shared" si="324"/>
        <v>46253</v>
      </c>
      <c r="J4154" s="9" t="str">
        <f t="shared" si="321"/>
        <v>ชำระตรงเวลา</v>
      </c>
      <c r="K4154" s="10">
        <f t="shared" si="322"/>
        <v>0</v>
      </c>
      <c r="L4154" t="str">
        <f t="shared" si="323"/>
        <v>ลูกหนี้ชั้นดี</v>
      </c>
    </row>
    <row r="4155" spans="1:12" x14ac:dyDescent="0.2">
      <c r="A4155" t="s">
        <v>1448</v>
      </c>
      <c r="B4155" t="s">
        <v>366</v>
      </c>
      <c r="C4155">
        <v>30</v>
      </c>
      <c r="D4155">
        <v>1126030011294</v>
      </c>
      <c r="E4155" s="1">
        <v>46105</v>
      </c>
      <c r="F4155" s="1">
        <v>46133</v>
      </c>
      <c r="G4155">
        <v>600</v>
      </c>
      <c r="H4155" s="1">
        <f t="shared" si="320"/>
        <v>46135</v>
      </c>
      <c r="I4155" s="5">
        <f t="shared" si="324"/>
        <v>46253</v>
      </c>
      <c r="J4155" s="9" t="str">
        <f t="shared" si="321"/>
        <v>ชำระตรงเวลา</v>
      </c>
      <c r="K4155" s="10">
        <f t="shared" si="322"/>
        <v>0</v>
      </c>
      <c r="L4155" t="str">
        <f t="shared" si="323"/>
        <v>ลูกหนี้ชั้นดี</v>
      </c>
    </row>
    <row r="4156" spans="1:12" x14ac:dyDescent="0.2">
      <c r="A4156" t="s">
        <v>2079</v>
      </c>
      <c r="B4156" t="s">
        <v>366</v>
      </c>
      <c r="C4156">
        <v>30</v>
      </c>
      <c r="D4156">
        <v>1126030011300</v>
      </c>
      <c r="E4156" s="1">
        <v>46105</v>
      </c>
      <c r="F4156" s="1">
        <v>46133</v>
      </c>
      <c r="G4156">
        <v>6300</v>
      </c>
      <c r="H4156" s="1">
        <f t="shared" si="320"/>
        <v>46135</v>
      </c>
      <c r="I4156" s="5">
        <f t="shared" si="324"/>
        <v>46253</v>
      </c>
      <c r="J4156" s="9" t="str">
        <f t="shared" si="321"/>
        <v>ชำระตรงเวลา</v>
      </c>
      <c r="K4156" s="10">
        <f t="shared" si="322"/>
        <v>0</v>
      </c>
      <c r="L4156" t="str">
        <f t="shared" si="323"/>
        <v>ลูกหนี้ชั้นดี</v>
      </c>
    </row>
    <row r="4157" spans="1:12" x14ac:dyDescent="0.2">
      <c r="A4157" t="s">
        <v>766</v>
      </c>
      <c r="B4157" t="s">
        <v>366</v>
      </c>
      <c r="C4157">
        <v>30</v>
      </c>
      <c r="D4157">
        <v>1126030011317</v>
      </c>
      <c r="E4157" s="1">
        <v>46105</v>
      </c>
      <c r="F4157" s="1">
        <v>46133</v>
      </c>
      <c r="G4157">
        <v>240</v>
      </c>
      <c r="H4157" s="1">
        <f t="shared" si="320"/>
        <v>46135</v>
      </c>
      <c r="I4157" s="5">
        <f t="shared" si="324"/>
        <v>46253</v>
      </c>
      <c r="J4157" s="9" t="str">
        <f t="shared" si="321"/>
        <v>ชำระตรงเวลา</v>
      </c>
      <c r="K4157" s="10">
        <f t="shared" si="322"/>
        <v>0</v>
      </c>
      <c r="L4157" t="str">
        <f t="shared" si="323"/>
        <v>ลูกหนี้ชั้นดี</v>
      </c>
    </row>
    <row r="4158" spans="1:12" x14ac:dyDescent="0.2">
      <c r="A4158" t="s">
        <v>595</v>
      </c>
      <c r="B4158" t="s">
        <v>366</v>
      </c>
      <c r="C4158">
        <v>30</v>
      </c>
      <c r="D4158">
        <v>1126030011324</v>
      </c>
      <c r="E4158" s="1">
        <v>46105</v>
      </c>
      <c r="F4158" s="1">
        <v>46133</v>
      </c>
      <c r="G4158">
        <v>9865</v>
      </c>
      <c r="H4158" s="1">
        <f t="shared" si="320"/>
        <v>46135</v>
      </c>
      <c r="I4158" s="5">
        <f t="shared" si="324"/>
        <v>46253</v>
      </c>
      <c r="J4158" s="9" t="str">
        <f t="shared" si="321"/>
        <v>ชำระตรงเวลา</v>
      </c>
      <c r="K4158" s="10">
        <f t="shared" si="322"/>
        <v>0</v>
      </c>
      <c r="L4158" t="str">
        <f t="shared" si="323"/>
        <v>ลูกหนี้ชั้นดี</v>
      </c>
    </row>
    <row r="4159" spans="1:12" x14ac:dyDescent="0.2">
      <c r="A4159" t="s">
        <v>1552</v>
      </c>
      <c r="B4159" t="s">
        <v>366</v>
      </c>
      <c r="C4159">
        <v>30</v>
      </c>
      <c r="D4159">
        <v>1126030011331</v>
      </c>
      <c r="E4159" s="1">
        <v>46105</v>
      </c>
      <c r="F4159" s="1">
        <v>46133</v>
      </c>
      <c r="G4159">
        <v>4225</v>
      </c>
      <c r="H4159" s="1">
        <f t="shared" si="320"/>
        <v>46135</v>
      </c>
      <c r="I4159" s="5">
        <f t="shared" si="324"/>
        <v>46253</v>
      </c>
      <c r="J4159" s="9" t="str">
        <f t="shared" si="321"/>
        <v>ชำระตรงเวลา</v>
      </c>
      <c r="K4159" s="10">
        <f t="shared" si="322"/>
        <v>0</v>
      </c>
      <c r="L4159" t="str">
        <f t="shared" si="323"/>
        <v>ลูกหนี้ชั้นดี</v>
      </c>
    </row>
    <row r="4160" spans="1:12" x14ac:dyDescent="0.2">
      <c r="A4160" t="s">
        <v>1448</v>
      </c>
      <c r="B4160" t="s">
        <v>366</v>
      </c>
      <c r="C4160">
        <v>7</v>
      </c>
      <c r="D4160">
        <v>1126030011348</v>
      </c>
      <c r="E4160" s="1">
        <v>46102</v>
      </c>
      <c r="F4160" s="1">
        <v>46106</v>
      </c>
      <c r="G4160">
        <v>1401</v>
      </c>
      <c r="H4160" s="1">
        <f t="shared" si="320"/>
        <v>46109</v>
      </c>
      <c r="I4160" s="5">
        <f t="shared" si="324"/>
        <v>46253</v>
      </c>
      <c r="J4160" s="9" t="str">
        <f t="shared" si="321"/>
        <v>ค้างชำระ 1 - 30 วัน</v>
      </c>
      <c r="K4160" s="10">
        <f t="shared" si="322"/>
        <v>0</v>
      </c>
      <c r="L4160" t="str">
        <f t="shared" si="323"/>
        <v>ลูกหนี้ชั้นดี</v>
      </c>
    </row>
    <row r="4161" spans="1:12" x14ac:dyDescent="0.2">
      <c r="A4161" t="s">
        <v>774</v>
      </c>
      <c r="B4161" t="s">
        <v>366</v>
      </c>
      <c r="C4161">
        <v>7</v>
      </c>
      <c r="D4161">
        <v>1126030011355</v>
      </c>
      <c r="E4161" s="1">
        <v>46102</v>
      </c>
      <c r="F4161" s="1">
        <v>46116</v>
      </c>
      <c r="G4161">
        <v>1100</v>
      </c>
      <c r="H4161" s="1">
        <f t="shared" si="320"/>
        <v>46109</v>
      </c>
      <c r="I4161" s="5">
        <f t="shared" si="324"/>
        <v>46253</v>
      </c>
      <c r="J4161" s="9" t="str">
        <f t="shared" si="321"/>
        <v>ชำระตรงเวลา</v>
      </c>
      <c r="K4161" s="10">
        <f t="shared" si="322"/>
        <v>7</v>
      </c>
      <c r="L4161" t="str">
        <f t="shared" si="323"/>
        <v>ลูกหนี้ชั้นดี</v>
      </c>
    </row>
    <row r="4162" spans="1:12" x14ac:dyDescent="0.2">
      <c r="A4162" t="s">
        <v>1476</v>
      </c>
      <c r="B4162" t="s">
        <v>366</v>
      </c>
      <c r="C4162">
        <v>7</v>
      </c>
      <c r="D4162">
        <v>1126030011362</v>
      </c>
      <c r="E4162" s="1">
        <v>46102</v>
      </c>
      <c r="F4162" s="1">
        <v>46102</v>
      </c>
      <c r="G4162">
        <v>470</v>
      </c>
      <c r="H4162" s="1">
        <f t="shared" ref="H4162:H4225" si="325">E4162+C4162</f>
        <v>46109</v>
      </c>
      <c r="I4162" s="5">
        <f t="shared" si="324"/>
        <v>46253</v>
      </c>
      <c r="J4162" s="9" t="str">
        <f t="shared" ref="J4162:J4225" si="326">IF(K4163&lt;=0, "ชำระตรงเวลา", IF(K4163&lt;=30, "ค้างชำระ 1 - 30 วัน", IF(K4163&lt;=60, "ค้างชำระ 31 - 60 วัน", IF(K4163&lt;=90, "ค้างชำระ 61 - 90 วัน", "ค้างชำระเกิน 90 วัน"))))</f>
        <v>ชำระตรงเวลา</v>
      </c>
      <c r="K4162" s="10">
        <f t="shared" ref="K4162:K4225" si="327">IF(OR(F4162="",F4162="(ว่าง)"), MAX(0,I4161-H4162), MAX(0,F4162-H4162))</f>
        <v>0</v>
      </c>
      <c r="L4162" t="str">
        <f t="shared" ref="L4162:L4225" si="328">IF(K4162&lt;=30, "ลูกหนี้ชั้นดี", IF(K4162&lt;=90, "ลูกหนี้เฝ้าติดตาม", "ลูกหนี้ด้อยคุณภาพ (NPL)"))</f>
        <v>ลูกหนี้ชั้นดี</v>
      </c>
    </row>
    <row r="4163" spans="1:12" x14ac:dyDescent="0.2">
      <c r="A4163" t="s">
        <v>1367</v>
      </c>
      <c r="B4163" t="s">
        <v>366</v>
      </c>
      <c r="C4163">
        <v>7</v>
      </c>
      <c r="D4163">
        <v>1126030011386</v>
      </c>
      <c r="E4163" s="1">
        <v>46102</v>
      </c>
      <c r="F4163" s="1">
        <v>46107</v>
      </c>
      <c r="G4163">
        <v>2367</v>
      </c>
      <c r="H4163" s="1">
        <f t="shared" si="325"/>
        <v>46109</v>
      </c>
      <c r="I4163" s="5">
        <f t="shared" si="324"/>
        <v>46253</v>
      </c>
      <c r="J4163" s="9" t="str">
        <f t="shared" si="326"/>
        <v>ชำระตรงเวลา</v>
      </c>
      <c r="K4163" s="10">
        <f t="shared" si="327"/>
        <v>0</v>
      </c>
      <c r="L4163" t="str">
        <f t="shared" si="328"/>
        <v>ลูกหนี้ชั้นดี</v>
      </c>
    </row>
    <row r="4164" spans="1:12" x14ac:dyDescent="0.2">
      <c r="A4164" t="s">
        <v>2080</v>
      </c>
      <c r="B4164" t="s">
        <v>366</v>
      </c>
      <c r="C4164">
        <v>7</v>
      </c>
      <c r="D4164">
        <v>1126030011409</v>
      </c>
      <c r="E4164" s="1">
        <v>46102</v>
      </c>
      <c r="F4164" s="1">
        <v>46102</v>
      </c>
      <c r="G4164">
        <v>3070</v>
      </c>
      <c r="H4164" s="1">
        <f t="shared" si="325"/>
        <v>46109</v>
      </c>
      <c r="I4164" s="5">
        <f t="shared" ref="I4164:I4227" si="329">I4163</f>
        <v>46253</v>
      </c>
      <c r="J4164" s="9" t="str">
        <f t="shared" si="326"/>
        <v>ชำระตรงเวลา</v>
      </c>
      <c r="K4164" s="10">
        <f t="shared" si="327"/>
        <v>0</v>
      </c>
      <c r="L4164" t="str">
        <f t="shared" si="328"/>
        <v>ลูกหนี้ชั้นดี</v>
      </c>
    </row>
    <row r="4165" spans="1:12" x14ac:dyDescent="0.2">
      <c r="A4165" t="s">
        <v>2080</v>
      </c>
      <c r="B4165" t="s">
        <v>366</v>
      </c>
      <c r="C4165">
        <v>7</v>
      </c>
      <c r="D4165">
        <v>1126030011409</v>
      </c>
      <c r="E4165" s="1">
        <v>46102</v>
      </c>
      <c r="F4165" s="1">
        <v>46102</v>
      </c>
      <c r="G4165">
        <v>3070</v>
      </c>
      <c r="H4165" s="1">
        <f t="shared" si="325"/>
        <v>46109</v>
      </c>
      <c r="I4165" s="5">
        <f t="shared" si="329"/>
        <v>46253</v>
      </c>
      <c r="J4165" s="9" t="str">
        <f t="shared" si="326"/>
        <v>ค้างชำระ 1 - 30 วัน</v>
      </c>
      <c r="K4165" s="10">
        <f t="shared" si="327"/>
        <v>0</v>
      </c>
      <c r="L4165" t="str">
        <f t="shared" si="328"/>
        <v>ลูกหนี้ชั้นดี</v>
      </c>
    </row>
    <row r="4166" spans="1:12" x14ac:dyDescent="0.2">
      <c r="A4166" t="s">
        <v>2081</v>
      </c>
      <c r="B4166" t="s">
        <v>366</v>
      </c>
      <c r="C4166">
        <v>15</v>
      </c>
      <c r="D4166">
        <v>1126030011423</v>
      </c>
      <c r="E4166" s="1">
        <v>46102</v>
      </c>
      <c r="F4166" s="1">
        <v>46123</v>
      </c>
      <c r="G4166">
        <v>38657</v>
      </c>
      <c r="H4166" s="1">
        <f t="shared" si="325"/>
        <v>46117</v>
      </c>
      <c r="I4166" s="5">
        <f t="shared" si="329"/>
        <v>46253</v>
      </c>
      <c r="J4166" s="9" t="str">
        <f t="shared" si="326"/>
        <v>ชำระตรงเวลา</v>
      </c>
      <c r="K4166" s="10">
        <f t="shared" si="327"/>
        <v>6</v>
      </c>
      <c r="L4166" t="str">
        <f t="shared" si="328"/>
        <v>ลูกหนี้ชั้นดี</v>
      </c>
    </row>
    <row r="4167" spans="1:12" x14ac:dyDescent="0.2">
      <c r="A4167" t="s">
        <v>1482</v>
      </c>
      <c r="B4167" t="s">
        <v>366</v>
      </c>
      <c r="C4167">
        <v>30</v>
      </c>
      <c r="D4167">
        <v>1126030011928</v>
      </c>
      <c r="E4167" s="1">
        <v>46104</v>
      </c>
      <c r="F4167" s="1">
        <v>46107</v>
      </c>
      <c r="G4167">
        <v>72000</v>
      </c>
      <c r="H4167" s="1">
        <f t="shared" si="325"/>
        <v>46134</v>
      </c>
      <c r="I4167" s="5">
        <f t="shared" si="329"/>
        <v>46253</v>
      </c>
      <c r="J4167" s="9" t="str">
        <f t="shared" si="326"/>
        <v>ค้างชำระ 1 - 30 วัน</v>
      </c>
      <c r="K4167" s="10">
        <f t="shared" si="327"/>
        <v>0</v>
      </c>
      <c r="L4167" t="str">
        <f t="shared" si="328"/>
        <v>ลูกหนี้ชั้นดี</v>
      </c>
    </row>
    <row r="4168" spans="1:12" x14ac:dyDescent="0.2">
      <c r="A4168" t="s">
        <v>2082</v>
      </c>
      <c r="B4168" t="s">
        <v>366</v>
      </c>
      <c r="C4168">
        <v>0</v>
      </c>
      <c r="D4168">
        <v>1126030012031</v>
      </c>
      <c r="E4168" s="1">
        <v>46105</v>
      </c>
      <c r="F4168" s="1">
        <v>46106</v>
      </c>
      <c r="G4168">
        <v>5161</v>
      </c>
      <c r="H4168" s="1">
        <f t="shared" si="325"/>
        <v>46105</v>
      </c>
      <c r="I4168" s="5">
        <f t="shared" si="329"/>
        <v>46253</v>
      </c>
      <c r="J4168" s="9" t="str">
        <f t="shared" si="326"/>
        <v>ชำระตรงเวลา</v>
      </c>
      <c r="K4168" s="10">
        <f t="shared" si="327"/>
        <v>1</v>
      </c>
      <c r="L4168" t="str">
        <f t="shared" si="328"/>
        <v>ลูกหนี้ชั้นดี</v>
      </c>
    </row>
    <row r="4169" spans="1:12" x14ac:dyDescent="0.2">
      <c r="A4169" t="s">
        <v>2083</v>
      </c>
      <c r="B4169" t="s">
        <v>366</v>
      </c>
      <c r="C4169">
        <v>15</v>
      </c>
      <c r="D4169">
        <v>1126030012048</v>
      </c>
      <c r="E4169" s="1">
        <v>46105</v>
      </c>
      <c r="F4169" s="1">
        <v>46114</v>
      </c>
      <c r="G4169">
        <v>7778</v>
      </c>
      <c r="H4169" s="1">
        <f t="shared" si="325"/>
        <v>46120</v>
      </c>
      <c r="I4169" s="5">
        <f t="shared" si="329"/>
        <v>46253</v>
      </c>
      <c r="J4169" s="9" t="str">
        <f t="shared" si="326"/>
        <v>ชำระตรงเวลา</v>
      </c>
      <c r="K4169" s="10">
        <f t="shared" si="327"/>
        <v>0</v>
      </c>
      <c r="L4169" t="str">
        <f t="shared" si="328"/>
        <v>ลูกหนี้ชั้นดี</v>
      </c>
    </row>
    <row r="4170" spans="1:12" x14ac:dyDescent="0.2">
      <c r="A4170" t="s">
        <v>2084</v>
      </c>
      <c r="B4170" t="s">
        <v>366</v>
      </c>
      <c r="C4170">
        <v>15</v>
      </c>
      <c r="D4170">
        <v>1126030012055</v>
      </c>
      <c r="E4170" s="1">
        <v>46105</v>
      </c>
      <c r="F4170" s="1">
        <v>46112</v>
      </c>
      <c r="G4170">
        <v>10136</v>
      </c>
      <c r="H4170" s="1">
        <f t="shared" si="325"/>
        <v>46120</v>
      </c>
      <c r="I4170" s="5">
        <f t="shared" si="329"/>
        <v>46253</v>
      </c>
      <c r="J4170" s="9" t="str">
        <f t="shared" si="326"/>
        <v>ชำระตรงเวลา</v>
      </c>
      <c r="K4170" s="10">
        <f t="shared" si="327"/>
        <v>0</v>
      </c>
      <c r="L4170" t="str">
        <f t="shared" si="328"/>
        <v>ลูกหนี้ชั้นดี</v>
      </c>
    </row>
    <row r="4171" spans="1:12" x14ac:dyDescent="0.2">
      <c r="A4171" t="s">
        <v>534</v>
      </c>
      <c r="B4171" t="s">
        <v>366</v>
      </c>
      <c r="C4171">
        <v>15</v>
      </c>
      <c r="D4171">
        <v>1126030012222</v>
      </c>
      <c r="E4171" s="1">
        <v>46105</v>
      </c>
      <c r="F4171" s="1">
        <v>46105</v>
      </c>
      <c r="G4171">
        <v>1440</v>
      </c>
      <c r="H4171" s="1">
        <f t="shared" si="325"/>
        <v>46120</v>
      </c>
      <c r="I4171" s="5">
        <f t="shared" si="329"/>
        <v>46253</v>
      </c>
      <c r="J4171" s="9" t="str">
        <f t="shared" si="326"/>
        <v>ชำระตรงเวลา</v>
      </c>
      <c r="K4171" s="10">
        <f t="shared" si="327"/>
        <v>0</v>
      </c>
      <c r="L4171" t="str">
        <f t="shared" si="328"/>
        <v>ลูกหนี้ชั้นดี</v>
      </c>
    </row>
    <row r="4172" spans="1:12" x14ac:dyDescent="0.2">
      <c r="A4172" t="s">
        <v>1411</v>
      </c>
      <c r="B4172" t="s">
        <v>366</v>
      </c>
      <c r="C4172">
        <v>7</v>
      </c>
      <c r="D4172">
        <v>1126030012307</v>
      </c>
      <c r="E4172" s="1">
        <v>46108</v>
      </c>
      <c r="F4172" s="1">
        <v>46111</v>
      </c>
      <c r="G4172">
        <v>6480</v>
      </c>
      <c r="H4172" s="1">
        <f t="shared" si="325"/>
        <v>46115</v>
      </c>
      <c r="I4172" s="5">
        <f t="shared" si="329"/>
        <v>46253</v>
      </c>
      <c r="J4172" s="9" t="str">
        <f t="shared" si="326"/>
        <v>ค้างชำระ 1 - 30 วัน</v>
      </c>
      <c r="K4172" s="10">
        <f t="shared" si="327"/>
        <v>0</v>
      </c>
      <c r="L4172" t="str">
        <f t="shared" si="328"/>
        <v>ลูกหนี้ชั้นดี</v>
      </c>
    </row>
    <row r="4173" spans="1:12" x14ac:dyDescent="0.2">
      <c r="A4173" t="s">
        <v>1411</v>
      </c>
      <c r="B4173" t="s">
        <v>366</v>
      </c>
      <c r="C4173">
        <v>7</v>
      </c>
      <c r="D4173">
        <v>1126030012321</v>
      </c>
      <c r="E4173" s="1">
        <v>46111</v>
      </c>
      <c r="F4173" s="1">
        <v>46122</v>
      </c>
      <c r="G4173">
        <v>2460</v>
      </c>
      <c r="H4173" s="1">
        <f t="shared" si="325"/>
        <v>46118</v>
      </c>
      <c r="I4173" s="5">
        <f t="shared" si="329"/>
        <v>46253</v>
      </c>
      <c r="J4173" s="9" t="str">
        <f t="shared" si="326"/>
        <v>ชำระตรงเวลา</v>
      </c>
      <c r="K4173" s="10">
        <f t="shared" si="327"/>
        <v>4</v>
      </c>
      <c r="L4173" t="str">
        <f t="shared" si="328"/>
        <v>ลูกหนี้ชั้นดี</v>
      </c>
    </row>
    <row r="4174" spans="1:12" x14ac:dyDescent="0.2">
      <c r="A4174" t="s">
        <v>1411</v>
      </c>
      <c r="B4174" t="s">
        <v>366</v>
      </c>
      <c r="C4174">
        <v>7</v>
      </c>
      <c r="D4174">
        <v>1126030012352</v>
      </c>
      <c r="E4174" s="1">
        <v>46106</v>
      </c>
      <c r="F4174" s="1">
        <v>46111</v>
      </c>
      <c r="G4174">
        <v>1715</v>
      </c>
      <c r="H4174" s="1">
        <f t="shared" si="325"/>
        <v>46113</v>
      </c>
      <c r="I4174" s="5">
        <f t="shared" si="329"/>
        <v>46253</v>
      </c>
      <c r="J4174" s="9" t="str">
        <f t="shared" si="326"/>
        <v>ชำระตรงเวลา</v>
      </c>
      <c r="K4174" s="10">
        <f t="shared" si="327"/>
        <v>0</v>
      </c>
      <c r="L4174" t="str">
        <f t="shared" si="328"/>
        <v>ลูกหนี้ชั้นดี</v>
      </c>
    </row>
    <row r="4175" spans="1:12" x14ac:dyDescent="0.2">
      <c r="A4175" t="s">
        <v>471</v>
      </c>
      <c r="B4175" t="s">
        <v>366</v>
      </c>
      <c r="C4175">
        <v>7</v>
      </c>
      <c r="D4175">
        <v>1126030012369</v>
      </c>
      <c r="E4175" s="1">
        <v>46111</v>
      </c>
      <c r="F4175" s="1">
        <v>46113</v>
      </c>
      <c r="G4175">
        <v>470</v>
      </c>
      <c r="H4175" s="1">
        <f t="shared" si="325"/>
        <v>46118</v>
      </c>
      <c r="I4175" s="5">
        <f t="shared" si="329"/>
        <v>46253</v>
      </c>
      <c r="J4175" s="9" t="str">
        <f t="shared" si="326"/>
        <v>ค้างชำระ 1 - 30 วัน</v>
      </c>
      <c r="K4175" s="10">
        <f t="shared" si="327"/>
        <v>0</v>
      </c>
      <c r="L4175" t="str">
        <f t="shared" si="328"/>
        <v>ลูกหนี้ชั้นดี</v>
      </c>
    </row>
    <row r="4176" spans="1:12" x14ac:dyDescent="0.2">
      <c r="A4176" t="s">
        <v>2085</v>
      </c>
      <c r="B4176" t="s">
        <v>366</v>
      </c>
      <c r="C4176">
        <v>7</v>
      </c>
      <c r="D4176">
        <v>1126030012390</v>
      </c>
      <c r="E4176" s="1">
        <v>46108</v>
      </c>
      <c r="F4176" s="1">
        <v>46116</v>
      </c>
      <c r="G4176">
        <v>860</v>
      </c>
      <c r="H4176" s="1">
        <f t="shared" si="325"/>
        <v>46115</v>
      </c>
      <c r="I4176" s="5">
        <f t="shared" si="329"/>
        <v>46253</v>
      </c>
      <c r="J4176" s="9" t="str">
        <f t="shared" si="326"/>
        <v>ชำระตรงเวลา</v>
      </c>
      <c r="K4176" s="10">
        <f t="shared" si="327"/>
        <v>1</v>
      </c>
      <c r="L4176" t="str">
        <f t="shared" si="328"/>
        <v>ลูกหนี้ชั้นดี</v>
      </c>
    </row>
    <row r="4177" spans="1:12" x14ac:dyDescent="0.2">
      <c r="A4177" t="s">
        <v>1559</v>
      </c>
      <c r="B4177" t="s">
        <v>366</v>
      </c>
      <c r="C4177">
        <v>7</v>
      </c>
      <c r="D4177">
        <v>1126030012413</v>
      </c>
      <c r="E4177" s="1">
        <v>46106</v>
      </c>
      <c r="F4177" s="1">
        <v>46106</v>
      </c>
      <c r="G4177">
        <v>760</v>
      </c>
      <c r="H4177" s="1">
        <f t="shared" si="325"/>
        <v>46113</v>
      </c>
      <c r="I4177" s="5">
        <f t="shared" si="329"/>
        <v>46253</v>
      </c>
      <c r="J4177" s="9" t="str">
        <f t="shared" si="326"/>
        <v>ชำระตรงเวลา</v>
      </c>
      <c r="K4177" s="10">
        <f t="shared" si="327"/>
        <v>0</v>
      </c>
      <c r="L4177" t="str">
        <f t="shared" si="328"/>
        <v>ลูกหนี้ชั้นดี</v>
      </c>
    </row>
    <row r="4178" spans="1:12" x14ac:dyDescent="0.2">
      <c r="A4178" t="s">
        <v>1559</v>
      </c>
      <c r="B4178" t="s">
        <v>366</v>
      </c>
      <c r="C4178">
        <v>7</v>
      </c>
      <c r="D4178">
        <v>1126030012413</v>
      </c>
      <c r="E4178" s="1">
        <v>46106</v>
      </c>
      <c r="F4178" s="1">
        <v>46106</v>
      </c>
      <c r="G4178">
        <v>760</v>
      </c>
      <c r="H4178" s="1">
        <f t="shared" si="325"/>
        <v>46113</v>
      </c>
      <c r="I4178" s="5">
        <f t="shared" si="329"/>
        <v>46253</v>
      </c>
      <c r="J4178" s="9" t="str">
        <f t="shared" si="326"/>
        <v>ชำระตรงเวลา</v>
      </c>
      <c r="K4178" s="10">
        <f t="shared" si="327"/>
        <v>0</v>
      </c>
      <c r="L4178" t="str">
        <f t="shared" si="328"/>
        <v>ลูกหนี้ชั้นดี</v>
      </c>
    </row>
    <row r="4179" spans="1:12" x14ac:dyDescent="0.2">
      <c r="A4179" t="s">
        <v>1583</v>
      </c>
      <c r="B4179" t="s">
        <v>366</v>
      </c>
      <c r="C4179">
        <v>15</v>
      </c>
      <c r="D4179">
        <v>1126030012420</v>
      </c>
      <c r="E4179" s="1">
        <v>46108</v>
      </c>
      <c r="F4179" s="1">
        <v>46122</v>
      </c>
      <c r="G4179">
        <v>320</v>
      </c>
      <c r="H4179" s="1">
        <f t="shared" si="325"/>
        <v>46123</v>
      </c>
      <c r="I4179" s="5">
        <f t="shared" si="329"/>
        <v>46253</v>
      </c>
      <c r="J4179" s="9" t="str">
        <f t="shared" si="326"/>
        <v>ชำระตรงเวลา</v>
      </c>
      <c r="K4179" s="10">
        <f t="shared" si="327"/>
        <v>0</v>
      </c>
      <c r="L4179" t="str">
        <f t="shared" si="328"/>
        <v>ลูกหนี้ชั้นดี</v>
      </c>
    </row>
    <row r="4180" spans="1:12" x14ac:dyDescent="0.2">
      <c r="A4180" t="s">
        <v>1583</v>
      </c>
      <c r="B4180" t="s">
        <v>366</v>
      </c>
      <c r="C4180">
        <v>15</v>
      </c>
      <c r="D4180">
        <v>1126030012420</v>
      </c>
      <c r="E4180" s="1">
        <v>46108</v>
      </c>
      <c r="F4180" s="1">
        <v>46122</v>
      </c>
      <c r="G4180">
        <v>320</v>
      </c>
      <c r="H4180" s="1">
        <f t="shared" si="325"/>
        <v>46123</v>
      </c>
      <c r="I4180" s="5">
        <f t="shared" si="329"/>
        <v>46253</v>
      </c>
      <c r="J4180" s="9" t="str">
        <f t="shared" si="326"/>
        <v>ชำระตรงเวลา</v>
      </c>
      <c r="K4180" s="10">
        <f t="shared" si="327"/>
        <v>0</v>
      </c>
      <c r="L4180" t="str">
        <f t="shared" si="328"/>
        <v>ลูกหนี้ชั้นดี</v>
      </c>
    </row>
    <row r="4181" spans="1:12" x14ac:dyDescent="0.2">
      <c r="A4181" t="s">
        <v>2086</v>
      </c>
      <c r="B4181" t="s">
        <v>366</v>
      </c>
      <c r="C4181">
        <v>7</v>
      </c>
      <c r="D4181">
        <v>1126030012437</v>
      </c>
      <c r="E4181" s="1">
        <v>46112</v>
      </c>
      <c r="F4181" s="1">
        <v>46115</v>
      </c>
      <c r="G4181">
        <v>3600</v>
      </c>
      <c r="H4181" s="1">
        <f t="shared" si="325"/>
        <v>46119</v>
      </c>
      <c r="I4181" s="5">
        <f t="shared" si="329"/>
        <v>46253</v>
      </c>
      <c r="J4181" s="9" t="str">
        <f t="shared" si="326"/>
        <v>ชำระตรงเวลา</v>
      </c>
      <c r="K4181" s="10">
        <f t="shared" si="327"/>
        <v>0</v>
      </c>
      <c r="L4181" t="str">
        <f t="shared" si="328"/>
        <v>ลูกหนี้ชั้นดี</v>
      </c>
    </row>
    <row r="4182" spans="1:12" x14ac:dyDescent="0.2">
      <c r="A4182" t="s">
        <v>2087</v>
      </c>
      <c r="B4182" t="s">
        <v>366</v>
      </c>
      <c r="C4182">
        <v>7</v>
      </c>
      <c r="D4182">
        <v>1126030012444</v>
      </c>
      <c r="E4182" s="1">
        <v>46112</v>
      </c>
      <c r="F4182" s="1">
        <v>46113</v>
      </c>
      <c r="G4182">
        <v>1950</v>
      </c>
      <c r="H4182" s="1">
        <f t="shared" si="325"/>
        <v>46119</v>
      </c>
      <c r="I4182" s="5">
        <f t="shared" si="329"/>
        <v>46253</v>
      </c>
      <c r="J4182" s="9" t="str">
        <f t="shared" si="326"/>
        <v>ค้างชำระ 1 - 30 วัน</v>
      </c>
      <c r="K4182" s="10">
        <f t="shared" si="327"/>
        <v>0</v>
      </c>
      <c r="L4182" t="str">
        <f t="shared" si="328"/>
        <v>ลูกหนี้ชั้นดี</v>
      </c>
    </row>
    <row r="4183" spans="1:12" x14ac:dyDescent="0.2">
      <c r="A4183" t="s">
        <v>2087</v>
      </c>
      <c r="B4183" t="s">
        <v>366</v>
      </c>
      <c r="C4183">
        <v>7</v>
      </c>
      <c r="D4183">
        <v>1126030012451</v>
      </c>
      <c r="E4183" s="1">
        <v>46108</v>
      </c>
      <c r="F4183" s="1">
        <v>46119</v>
      </c>
      <c r="G4183">
        <v>330</v>
      </c>
      <c r="H4183" s="1">
        <f t="shared" si="325"/>
        <v>46115</v>
      </c>
      <c r="I4183" s="5">
        <f t="shared" si="329"/>
        <v>46253</v>
      </c>
      <c r="J4183" s="9" t="str">
        <f t="shared" si="326"/>
        <v>ชำระตรงเวลา</v>
      </c>
      <c r="K4183" s="10">
        <f t="shared" si="327"/>
        <v>4</v>
      </c>
      <c r="L4183" t="str">
        <f t="shared" si="328"/>
        <v>ลูกหนี้ชั้นดี</v>
      </c>
    </row>
    <row r="4184" spans="1:12" x14ac:dyDescent="0.2">
      <c r="A4184" t="s">
        <v>2088</v>
      </c>
      <c r="B4184" t="s">
        <v>366</v>
      </c>
      <c r="C4184">
        <v>7</v>
      </c>
      <c r="D4184">
        <v>1126030012475</v>
      </c>
      <c r="E4184" s="1">
        <v>46106</v>
      </c>
      <c r="F4184" s="1">
        <v>46106</v>
      </c>
      <c r="G4184">
        <v>3610</v>
      </c>
      <c r="H4184" s="1">
        <f t="shared" si="325"/>
        <v>46113</v>
      </c>
      <c r="I4184" s="5">
        <f t="shared" si="329"/>
        <v>46253</v>
      </c>
      <c r="J4184" s="9" t="str">
        <f t="shared" si="326"/>
        <v>ค้างชำระ 1 - 30 วัน</v>
      </c>
      <c r="K4184" s="10">
        <f t="shared" si="327"/>
        <v>0</v>
      </c>
      <c r="L4184" t="str">
        <f t="shared" si="328"/>
        <v>ลูกหนี้ชั้นดี</v>
      </c>
    </row>
    <row r="4185" spans="1:12" x14ac:dyDescent="0.2">
      <c r="A4185" t="s">
        <v>1574</v>
      </c>
      <c r="B4185" t="s">
        <v>366</v>
      </c>
      <c r="C4185">
        <v>7</v>
      </c>
      <c r="D4185">
        <v>1126030012482</v>
      </c>
      <c r="E4185" s="1">
        <v>46109</v>
      </c>
      <c r="F4185" s="1">
        <v>46118</v>
      </c>
      <c r="G4185">
        <v>10990</v>
      </c>
      <c r="H4185" s="1">
        <f t="shared" si="325"/>
        <v>46116</v>
      </c>
      <c r="I4185" s="5">
        <f t="shared" si="329"/>
        <v>46253</v>
      </c>
      <c r="J4185" s="9" t="str">
        <f t="shared" si="326"/>
        <v>ค้างชำระ 1 - 30 วัน</v>
      </c>
      <c r="K4185" s="10">
        <f t="shared" si="327"/>
        <v>2</v>
      </c>
      <c r="L4185" t="str">
        <f t="shared" si="328"/>
        <v>ลูกหนี้ชั้นดี</v>
      </c>
    </row>
    <row r="4186" spans="1:12" x14ac:dyDescent="0.2">
      <c r="A4186" t="s">
        <v>1574</v>
      </c>
      <c r="B4186" t="s">
        <v>366</v>
      </c>
      <c r="C4186">
        <v>7</v>
      </c>
      <c r="D4186">
        <v>1126030012482</v>
      </c>
      <c r="E4186" s="1">
        <v>46109</v>
      </c>
      <c r="F4186" s="1">
        <v>46118</v>
      </c>
      <c r="G4186">
        <v>10990</v>
      </c>
      <c r="H4186" s="1">
        <f t="shared" si="325"/>
        <v>46116</v>
      </c>
      <c r="I4186" s="5">
        <f t="shared" si="329"/>
        <v>46253</v>
      </c>
      <c r="J4186" s="9" t="str">
        <f t="shared" si="326"/>
        <v>ชำระตรงเวลา</v>
      </c>
      <c r="K4186" s="10">
        <f t="shared" si="327"/>
        <v>2</v>
      </c>
      <c r="L4186" t="str">
        <f t="shared" si="328"/>
        <v>ลูกหนี้ชั้นดี</v>
      </c>
    </row>
    <row r="4187" spans="1:12" x14ac:dyDescent="0.2">
      <c r="A4187" t="s">
        <v>623</v>
      </c>
      <c r="B4187" t="s">
        <v>366</v>
      </c>
      <c r="C4187">
        <v>30</v>
      </c>
      <c r="D4187">
        <v>1126030012505</v>
      </c>
      <c r="E4187" s="1">
        <v>46108</v>
      </c>
      <c r="F4187" s="1">
        <v>46122</v>
      </c>
      <c r="G4187">
        <v>4945</v>
      </c>
      <c r="H4187" s="1">
        <f t="shared" si="325"/>
        <v>46138</v>
      </c>
      <c r="I4187" s="5">
        <f t="shared" si="329"/>
        <v>46253</v>
      </c>
      <c r="J4187" s="9" t="str">
        <f t="shared" si="326"/>
        <v>ชำระตรงเวลา</v>
      </c>
      <c r="K4187" s="10">
        <f t="shared" si="327"/>
        <v>0</v>
      </c>
      <c r="L4187" t="str">
        <f t="shared" si="328"/>
        <v>ลูกหนี้ชั้นดี</v>
      </c>
    </row>
    <row r="4188" spans="1:12" x14ac:dyDescent="0.2">
      <c r="A4188" t="s">
        <v>1557</v>
      </c>
      <c r="B4188" t="s">
        <v>366</v>
      </c>
      <c r="C4188">
        <v>7</v>
      </c>
      <c r="D4188">
        <v>1126030012512</v>
      </c>
      <c r="E4188" s="1">
        <v>46112</v>
      </c>
      <c r="F4188" s="1">
        <v>46113</v>
      </c>
      <c r="G4188">
        <v>590</v>
      </c>
      <c r="H4188" s="1">
        <f t="shared" si="325"/>
        <v>46119</v>
      </c>
      <c r="I4188" s="5">
        <f t="shared" si="329"/>
        <v>46253</v>
      </c>
      <c r="J4188" s="9" t="str">
        <f t="shared" si="326"/>
        <v>ชำระตรงเวลา</v>
      </c>
      <c r="K4188" s="10">
        <f t="shared" si="327"/>
        <v>0</v>
      </c>
      <c r="L4188" t="str">
        <f t="shared" si="328"/>
        <v>ลูกหนี้ชั้นดี</v>
      </c>
    </row>
    <row r="4189" spans="1:12" x14ac:dyDescent="0.2">
      <c r="A4189" t="s">
        <v>581</v>
      </c>
      <c r="B4189" t="s">
        <v>366</v>
      </c>
      <c r="C4189">
        <v>7</v>
      </c>
      <c r="D4189">
        <v>1126030012529</v>
      </c>
      <c r="E4189" s="1">
        <v>46108</v>
      </c>
      <c r="F4189" s="1">
        <v>46109</v>
      </c>
      <c r="G4189">
        <v>3580</v>
      </c>
      <c r="H4189" s="1">
        <f t="shared" si="325"/>
        <v>46115</v>
      </c>
      <c r="I4189" s="5">
        <f t="shared" si="329"/>
        <v>46253</v>
      </c>
      <c r="J4189" s="9" t="str">
        <f t="shared" si="326"/>
        <v>ชำระตรงเวลา</v>
      </c>
      <c r="K4189" s="10">
        <f t="shared" si="327"/>
        <v>0</v>
      </c>
      <c r="L4189" t="str">
        <f t="shared" si="328"/>
        <v>ลูกหนี้ชั้นดี</v>
      </c>
    </row>
    <row r="4190" spans="1:12" x14ac:dyDescent="0.2">
      <c r="A4190" t="s">
        <v>1557</v>
      </c>
      <c r="B4190" t="s">
        <v>366</v>
      </c>
      <c r="C4190">
        <v>7</v>
      </c>
      <c r="D4190">
        <v>1126030012536</v>
      </c>
      <c r="E4190" s="1">
        <v>46108</v>
      </c>
      <c r="F4190" s="1">
        <v>46111</v>
      </c>
      <c r="G4190">
        <v>200</v>
      </c>
      <c r="H4190" s="1">
        <f t="shared" si="325"/>
        <v>46115</v>
      </c>
      <c r="I4190" s="5">
        <f t="shared" si="329"/>
        <v>46253</v>
      </c>
      <c r="J4190" s="9" t="str">
        <f t="shared" si="326"/>
        <v>ค้างชำระ 1 - 30 วัน</v>
      </c>
      <c r="K4190" s="10">
        <f t="shared" si="327"/>
        <v>0</v>
      </c>
      <c r="L4190" t="str">
        <f t="shared" si="328"/>
        <v>ลูกหนี้ชั้นดี</v>
      </c>
    </row>
    <row r="4191" spans="1:12" x14ac:dyDescent="0.2">
      <c r="A4191" t="s">
        <v>2089</v>
      </c>
      <c r="B4191" t="s">
        <v>366</v>
      </c>
      <c r="C4191">
        <v>7</v>
      </c>
      <c r="D4191">
        <v>1126030012543</v>
      </c>
      <c r="E4191" s="1">
        <v>46107</v>
      </c>
      <c r="F4191" s="1">
        <v>46121</v>
      </c>
      <c r="G4191">
        <v>1625</v>
      </c>
      <c r="H4191" s="1">
        <f t="shared" si="325"/>
        <v>46114</v>
      </c>
      <c r="I4191" s="5">
        <f t="shared" si="329"/>
        <v>46253</v>
      </c>
      <c r="J4191" s="9" t="str">
        <f t="shared" si="326"/>
        <v>ชำระตรงเวลา</v>
      </c>
      <c r="K4191" s="10">
        <f t="shared" si="327"/>
        <v>7</v>
      </c>
      <c r="L4191" t="str">
        <f t="shared" si="328"/>
        <v>ลูกหนี้ชั้นดี</v>
      </c>
    </row>
    <row r="4192" spans="1:12" x14ac:dyDescent="0.2">
      <c r="A4192" t="s">
        <v>2088</v>
      </c>
      <c r="B4192" t="s">
        <v>366</v>
      </c>
      <c r="C4192">
        <v>7</v>
      </c>
      <c r="D4192">
        <v>1126030012550</v>
      </c>
      <c r="E4192" s="1">
        <v>46108</v>
      </c>
      <c r="F4192" s="1">
        <v>46115</v>
      </c>
      <c r="G4192">
        <v>4830</v>
      </c>
      <c r="H4192" s="1">
        <f t="shared" si="325"/>
        <v>46115</v>
      </c>
      <c r="I4192" s="5">
        <f t="shared" si="329"/>
        <v>46253</v>
      </c>
      <c r="J4192" s="9" t="str">
        <f t="shared" si="326"/>
        <v>ค้างชำระ 1 - 30 วัน</v>
      </c>
      <c r="K4192" s="10">
        <f t="shared" si="327"/>
        <v>0</v>
      </c>
      <c r="L4192" t="str">
        <f t="shared" si="328"/>
        <v>ลูกหนี้ชั้นดี</v>
      </c>
    </row>
    <row r="4193" spans="1:12" x14ac:dyDescent="0.2">
      <c r="A4193" t="s">
        <v>2089</v>
      </c>
      <c r="B4193" t="s">
        <v>366</v>
      </c>
      <c r="C4193">
        <v>7</v>
      </c>
      <c r="D4193">
        <v>1126030012567</v>
      </c>
      <c r="E4193" s="1">
        <v>46107</v>
      </c>
      <c r="F4193" s="1">
        <v>46121</v>
      </c>
      <c r="G4193">
        <v>1126</v>
      </c>
      <c r="H4193" s="1">
        <f t="shared" si="325"/>
        <v>46114</v>
      </c>
      <c r="I4193" s="5">
        <f t="shared" si="329"/>
        <v>46253</v>
      </c>
      <c r="J4193" s="9" t="str">
        <f t="shared" si="326"/>
        <v>ชำระตรงเวลา</v>
      </c>
      <c r="K4193" s="10">
        <f t="shared" si="327"/>
        <v>7</v>
      </c>
      <c r="L4193" t="str">
        <f t="shared" si="328"/>
        <v>ลูกหนี้ชั้นดี</v>
      </c>
    </row>
    <row r="4194" spans="1:12" x14ac:dyDescent="0.2">
      <c r="A4194" t="s">
        <v>1557</v>
      </c>
      <c r="B4194" t="s">
        <v>366</v>
      </c>
      <c r="C4194">
        <v>7</v>
      </c>
      <c r="D4194">
        <v>1126030012574</v>
      </c>
      <c r="E4194" s="1">
        <v>46108</v>
      </c>
      <c r="F4194" s="1">
        <v>46115</v>
      </c>
      <c r="G4194">
        <v>1945</v>
      </c>
      <c r="H4194" s="1">
        <f t="shared" si="325"/>
        <v>46115</v>
      </c>
      <c r="I4194" s="5">
        <f t="shared" si="329"/>
        <v>46253</v>
      </c>
      <c r="J4194" s="9" t="str">
        <f t="shared" si="326"/>
        <v>ชำระตรงเวลา</v>
      </c>
      <c r="K4194" s="10">
        <f t="shared" si="327"/>
        <v>0</v>
      </c>
      <c r="L4194" t="str">
        <f t="shared" si="328"/>
        <v>ลูกหนี้ชั้นดี</v>
      </c>
    </row>
    <row r="4195" spans="1:12" x14ac:dyDescent="0.2">
      <c r="A4195" t="s">
        <v>802</v>
      </c>
      <c r="B4195" t="s">
        <v>366</v>
      </c>
      <c r="C4195">
        <v>7</v>
      </c>
      <c r="D4195">
        <v>1126030012581</v>
      </c>
      <c r="E4195" s="1">
        <v>46107</v>
      </c>
      <c r="F4195" s="1">
        <v>46108</v>
      </c>
      <c r="G4195">
        <v>2170</v>
      </c>
      <c r="H4195" s="1">
        <f t="shared" si="325"/>
        <v>46114</v>
      </c>
      <c r="I4195" s="5">
        <f t="shared" si="329"/>
        <v>46253</v>
      </c>
      <c r="J4195" s="9" t="str">
        <f t="shared" si="326"/>
        <v>ชำระตรงเวลา</v>
      </c>
      <c r="K4195" s="10">
        <f t="shared" si="327"/>
        <v>0</v>
      </c>
      <c r="L4195" t="str">
        <f t="shared" si="328"/>
        <v>ลูกหนี้ชั้นดี</v>
      </c>
    </row>
    <row r="4196" spans="1:12" x14ac:dyDescent="0.2">
      <c r="A4196" t="s">
        <v>2088</v>
      </c>
      <c r="B4196" t="s">
        <v>366</v>
      </c>
      <c r="C4196">
        <v>7</v>
      </c>
      <c r="D4196">
        <v>1126030012598</v>
      </c>
      <c r="E4196" s="1">
        <v>46109</v>
      </c>
      <c r="F4196" s="1">
        <v>46116</v>
      </c>
      <c r="G4196">
        <v>420</v>
      </c>
      <c r="H4196" s="1">
        <f t="shared" si="325"/>
        <v>46116</v>
      </c>
      <c r="I4196" s="5">
        <f t="shared" si="329"/>
        <v>46253</v>
      </c>
      <c r="J4196" s="9" t="str">
        <f t="shared" si="326"/>
        <v>ชำระตรงเวลา</v>
      </c>
      <c r="K4196" s="10">
        <f t="shared" si="327"/>
        <v>0</v>
      </c>
      <c r="L4196" t="str">
        <f t="shared" si="328"/>
        <v>ลูกหนี้ชั้นดี</v>
      </c>
    </row>
    <row r="4197" spans="1:12" x14ac:dyDescent="0.2">
      <c r="A4197" t="s">
        <v>1557</v>
      </c>
      <c r="B4197" t="s">
        <v>366</v>
      </c>
      <c r="C4197">
        <v>7</v>
      </c>
      <c r="D4197">
        <v>1126030012604</v>
      </c>
      <c r="E4197" s="1">
        <v>46108</v>
      </c>
      <c r="F4197" s="1">
        <v>46111</v>
      </c>
      <c r="G4197">
        <v>715</v>
      </c>
      <c r="H4197" s="1">
        <f t="shared" si="325"/>
        <v>46115</v>
      </c>
      <c r="I4197" s="5">
        <f t="shared" si="329"/>
        <v>46253</v>
      </c>
      <c r="J4197" s="9" t="str">
        <f t="shared" si="326"/>
        <v>ชำระตรงเวลา</v>
      </c>
      <c r="K4197" s="10">
        <f t="shared" si="327"/>
        <v>0</v>
      </c>
      <c r="L4197" t="str">
        <f t="shared" si="328"/>
        <v>ลูกหนี้ชั้นดี</v>
      </c>
    </row>
    <row r="4198" spans="1:12" x14ac:dyDescent="0.2">
      <c r="A4198" t="s">
        <v>1557</v>
      </c>
      <c r="B4198" t="s">
        <v>366</v>
      </c>
      <c r="C4198">
        <v>15</v>
      </c>
      <c r="D4198">
        <v>1126030012611</v>
      </c>
      <c r="E4198" s="1">
        <v>46108</v>
      </c>
      <c r="F4198" s="1">
        <v>46122</v>
      </c>
      <c r="G4198">
        <v>815</v>
      </c>
      <c r="H4198" s="1">
        <f t="shared" si="325"/>
        <v>46123</v>
      </c>
      <c r="I4198" s="5">
        <f t="shared" si="329"/>
        <v>46253</v>
      </c>
      <c r="J4198" s="9" t="str">
        <f t="shared" si="326"/>
        <v>ชำระตรงเวลา</v>
      </c>
      <c r="K4198" s="10">
        <f t="shared" si="327"/>
        <v>0</v>
      </c>
      <c r="L4198" t="str">
        <f t="shared" si="328"/>
        <v>ลูกหนี้ชั้นดี</v>
      </c>
    </row>
    <row r="4199" spans="1:12" x14ac:dyDescent="0.2">
      <c r="A4199" t="s">
        <v>607</v>
      </c>
      <c r="B4199" t="s">
        <v>366</v>
      </c>
      <c r="C4199">
        <v>7</v>
      </c>
      <c r="D4199">
        <v>1126030012628</v>
      </c>
      <c r="E4199" s="1">
        <v>46107</v>
      </c>
      <c r="F4199" s="1">
        <v>46113</v>
      </c>
      <c r="G4199">
        <v>225</v>
      </c>
      <c r="H4199" s="1">
        <f t="shared" si="325"/>
        <v>46114</v>
      </c>
      <c r="I4199" s="5">
        <f t="shared" si="329"/>
        <v>46253</v>
      </c>
      <c r="J4199" s="9" t="str">
        <f t="shared" si="326"/>
        <v>ชำระตรงเวลา</v>
      </c>
      <c r="K4199" s="10">
        <f t="shared" si="327"/>
        <v>0</v>
      </c>
      <c r="L4199" t="str">
        <f t="shared" si="328"/>
        <v>ลูกหนี้ชั้นดี</v>
      </c>
    </row>
    <row r="4200" spans="1:12" x14ac:dyDescent="0.2">
      <c r="A4200" t="s">
        <v>1557</v>
      </c>
      <c r="B4200" t="s">
        <v>366</v>
      </c>
      <c r="C4200">
        <v>7</v>
      </c>
      <c r="D4200">
        <v>1126030012635</v>
      </c>
      <c r="E4200" s="1">
        <v>46112</v>
      </c>
      <c r="F4200" s="1">
        <v>46114</v>
      </c>
      <c r="G4200">
        <v>3467</v>
      </c>
      <c r="H4200" s="1">
        <f t="shared" si="325"/>
        <v>46119</v>
      </c>
      <c r="I4200" s="5">
        <f t="shared" si="329"/>
        <v>46253</v>
      </c>
      <c r="J4200" s="9" t="str">
        <f t="shared" si="326"/>
        <v>ชำระตรงเวลา</v>
      </c>
      <c r="K4200" s="10">
        <f t="shared" si="327"/>
        <v>0</v>
      </c>
      <c r="L4200" t="str">
        <f t="shared" si="328"/>
        <v>ลูกหนี้ชั้นดี</v>
      </c>
    </row>
    <row r="4201" spans="1:12" x14ac:dyDescent="0.2">
      <c r="A4201" t="s">
        <v>1557</v>
      </c>
      <c r="B4201" t="s">
        <v>366</v>
      </c>
      <c r="C4201">
        <v>7</v>
      </c>
      <c r="D4201">
        <v>1126030012642</v>
      </c>
      <c r="E4201" s="1">
        <v>46107</v>
      </c>
      <c r="F4201" s="1">
        <v>46111</v>
      </c>
      <c r="G4201">
        <v>1988</v>
      </c>
      <c r="H4201" s="1">
        <f t="shared" si="325"/>
        <v>46114</v>
      </c>
      <c r="I4201" s="5">
        <f t="shared" si="329"/>
        <v>46253</v>
      </c>
      <c r="J4201" s="9" t="str">
        <f t="shared" si="326"/>
        <v>ค้างชำระ 1 - 30 วัน</v>
      </c>
      <c r="K4201" s="10">
        <f t="shared" si="327"/>
        <v>0</v>
      </c>
      <c r="L4201" t="str">
        <f t="shared" si="328"/>
        <v>ลูกหนี้ชั้นดี</v>
      </c>
    </row>
    <row r="4202" spans="1:12" x14ac:dyDescent="0.2">
      <c r="A4202" t="s">
        <v>417</v>
      </c>
      <c r="B4202" t="s">
        <v>366</v>
      </c>
      <c r="C4202">
        <v>7</v>
      </c>
      <c r="D4202">
        <v>1126030012659</v>
      </c>
      <c r="E4202" s="1">
        <v>46107</v>
      </c>
      <c r="F4202" s="1">
        <v>46121</v>
      </c>
      <c r="G4202">
        <v>42710</v>
      </c>
      <c r="H4202" s="1">
        <f t="shared" si="325"/>
        <v>46114</v>
      </c>
      <c r="I4202" s="5">
        <f t="shared" si="329"/>
        <v>46253</v>
      </c>
      <c r="J4202" s="9" t="str">
        <f t="shared" si="326"/>
        <v>ค้างชำระ 1 - 30 วัน</v>
      </c>
      <c r="K4202" s="10">
        <f t="shared" si="327"/>
        <v>7</v>
      </c>
      <c r="L4202" t="str">
        <f t="shared" si="328"/>
        <v>ลูกหนี้ชั้นดี</v>
      </c>
    </row>
    <row r="4203" spans="1:12" x14ac:dyDescent="0.2">
      <c r="A4203" t="s">
        <v>417</v>
      </c>
      <c r="B4203" t="s">
        <v>366</v>
      </c>
      <c r="C4203">
        <v>7</v>
      </c>
      <c r="D4203">
        <v>1126030012659</v>
      </c>
      <c r="E4203" s="1">
        <v>46107</v>
      </c>
      <c r="F4203" s="1">
        <v>46121</v>
      </c>
      <c r="G4203">
        <v>42710</v>
      </c>
      <c r="H4203" s="1">
        <f t="shared" si="325"/>
        <v>46114</v>
      </c>
      <c r="I4203" s="5">
        <f t="shared" si="329"/>
        <v>46253</v>
      </c>
      <c r="J4203" s="9" t="str">
        <f t="shared" si="326"/>
        <v>ค้างชำระ 1 - 30 วัน</v>
      </c>
      <c r="K4203" s="10">
        <f t="shared" si="327"/>
        <v>7</v>
      </c>
      <c r="L4203" t="str">
        <f t="shared" si="328"/>
        <v>ลูกหนี้ชั้นดี</v>
      </c>
    </row>
    <row r="4204" spans="1:12" x14ac:dyDescent="0.2">
      <c r="A4204" t="s">
        <v>417</v>
      </c>
      <c r="B4204" t="s">
        <v>366</v>
      </c>
      <c r="C4204">
        <v>7</v>
      </c>
      <c r="D4204">
        <v>1126030012666</v>
      </c>
      <c r="E4204" s="1">
        <v>46108</v>
      </c>
      <c r="F4204" s="1">
        <v>46118</v>
      </c>
      <c r="G4204">
        <v>600</v>
      </c>
      <c r="H4204" s="1">
        <f t="shared" si="325"/>
        <v>46115</v>
      </c>
      <c r="I4204" s="5">
        <f t="shared" si="329"/>
        <v>46253</v>
      </c>
      <c r="J4204" s="9" t="str">
        <f t="shared" si="326"/>
        <v>ชำระตรงเวลา</v>
      </c>
      <c r="K4204" s="10">
        <f t="shared" si="327"/>
        <v>3</v>
      </c>
      <c r="L4204" t="str">
        <f t="shared" si="328"/>
        <v>ลูกหนี้ชั้นดี</v>
      </c>
    </row>
    <row r="4205" spans="1:12" x14ac:dyDescent="0.2">
      <c r="A4205" t="s">
        <v>1557</v>
      </c>
      <c r="B4205" t="s">
        <v>366</v>
      </c>
      <c r="C4205">
        <v>7</v>
      </c>
      <c r="D4205">
        <v>1126030012673</v>
      </c>
      <c r="E4205" s="1">
        <v>46108</v>
      </c>
      <c r="F4205" s="1">
        <v>46112</v>
      </c>
      <c r="G4205">
        <v>650</v>
      </c>
      <c r="H4205" s="1">
        <f t="shared" si="325"/>
        <v>46115</v>
      </c>
      <c r="I4205" s="5">
        <f t="shared" si="329"/>
        <v>46253</v>
      </c>
      <c r="J4205" s="9" t="str">
        <f t="shared" si="326"/>
        <v>ชำระตรงเวลา</v>
      </c>
      <c r="K4205" s="10">
        <f t="shared" si="327"/>
        <v>0</v>
      </c>
      <c r="L4205" t="str">
        <f t="shared" si="328"/>
        <v>ลูกหนี้ชั้นดี</v>
      </c>
    </row>
    <row r="4206" spans="1:12" x14ac:dyDescent="0.2">
      <c r="A4206" t="s">
        <v>782</v>
      </c>
      <c r="B4206" t="s">
        <v>366</v>
      </c>
      <c r="C4206">
        <v>7</v>
      </c>
      <c r="D4206">
        <v>1126030012680</v>
      </c>
      <c r="E4206" s="1">
        <v>46108</v>
      </c>
      <c r="F4206" s="1">
        <v>46115</v>
      </c>
      <c r="G4206">
        <v>1150</v>
      </c>
      <c r="H4206" s="1">
        <f t="shared" si="325"/>
        <v>46115</v>
      </c>
      <c r="I4206" s="5">
        <f t="shared" si="329"/>
        <v>46253</v>
      </c>
      <c r="J4206" s="9" t="str">
        <f t="shared" si="326"/>
        <v>ชำระตรงเวลา</v>
      </c>
      <c r="K4206" s="10">
        <f t="shared" si="327"/>
        <v>0</v>
      </c>
      <c r="L4206" t="str">
        <f t="shared" si="328"/>
        <v>ลูกหนี้ชั้นดี</v>
      </c>
    </row>
    <row r="4207" spans="1:12" x14ac:dyDescent="0.2">
      <c r="A4207" t="s">
        <v>461</v>
      </c>
      <c r="B4207" t="s">
        <v>366</v>
      </c>
      <c r="C4207">
        <v>7</v>
      </c>
      <c r="D4207">
        <v>1126030012703</v>
      </c>
      <c r="E4207" s="1">
        <v>46112</v>
      </c>
      <c r="F4207" s="1">
        <v>46113</v>
      </c>
      <c r="G4207">
        <v>1080</v>
      </c>
      <c r="H4207" s="1">
        <f t="shared" si="325"/>
        <v>46119</v>
      </c>
      <c r="I4207" s="5">
        <f t="shared" si="329"/>
        <v>46253</v>
      </c>
      <c r="J4207" s="9" t="str">
        <f t="shared" si="326"/>
        <v>ค้างชำระ 1 - 30 วัน</v>
      </c>
      <c r="K4207" s="10">
        <f t="shared" si="327"/>
        <v>0</v>
      </c>
      <c r="L4207" t="str">
        <f t="shared" si="328"/>
        <v>ลูกหนี้ชั้นดี</v>
      </c>
    </row>
    <row r="4208" spans="1:12" x14ac:dyDescent="0.2">
      <c r="A4208" t="s">
        <v>2090</v>
      </c>
      <c r="B4208" t="s">
        <v>366</v>
      </c>
      <c r="C4208">
        <v>7</v>
      </c>
      <c r="D4208">
        <v>1126030012727</v>
      </c>
      <c r="E4208" s="1">
        <v>46107</v>
      </c>
      <c r="F4208" s="1">
        <v>46120</v>
      </c>
      <c r="G4208">
        <v>1600</v>
      </c>
      <c r="H4208" s="1">
        <f t="shared" si="325"/>
        <v>46114</v>
      </c>
      <c r="I4208" s="5">
        <f t="shared" si="329"/>
        <v>46253</v>
      </c>
      <c r="J4208" s="9" t="str">
        <f t="shared" si="326"/>
        <v>ค้างชำระ 1 - 30 วัน</v>
      </c>
      <c r="K4208" s="10">
        <f t="shared" si="327"/>
        <v>6</v>
      </c>
      <c r="L4208" t="str">
        <f t="shared" si="328"/>
        <v>ลูกหนี้ชั้นดี</v>
      </c>
    </row>
    <row r="4209" spans="1:12" x14ac:dyDescent="0.2">
      <c r="A4209" t="s">
        <v>2090</v>
      </c>
      <c r="B4209" t="s">
        <v>366</v>
      </c>
      <c r="C4209">
        <v>7</v>
      </c>
      <c r="D4209">
        <v>1126030012727</v>
      </c>
      <c r="E4209" s="1">
        <v>46107</v>
      </c>
      <c r="F4209" s="1">
        <v>46120</v>
      </c>
      <c r="G4209">
        <v>1600</v>
      </c>
      <c r="H4209" s="1">
        <f t="shared" si="325"/>
        <v>46114</v>
      </c>
      <c r="I4209" s="5">
        <f t="shared" si="329"/>
        <v>46253</v>
      </c>
      <c r="J4209" s="9" t="str">
        <f t="shared" si="326"/>
        <v>ชำระตรงเวลา</v>
      </c>
      <c r="K4209" s="10">
        <f t="shared" si="327"/>
        <v>6</v>
      </c>
      <c r="L4209" t="str">
        <f t="shared" si="328"/>
        <v>ลูกหนี้ชั้นดี</v>
      </c>
    </row>
    <row r="4210" spans="1:12" x14ac:dyDescent="0.2">
      <c r="A4210" t="s">
        <v>859</v>
      </c>
      <c r="B4210" t="s">
        <v>366</v>
      </c>
      <c r="C4210">
        <v>7</v>
      </c>
      <c r="D4210">
        <v>1126030012741</v>
      </c>
      <c r="E4210" s="1">
        <v>46106</v>
      </c>
      <c r="F4210" s="1">
        <v>46111</v>
      </c>
      <c r="G4210">
        <v>1550</v>
      </c>
      <c r="H4210" s="1">
        <f t="shared" si="325"/>
        <v>46113</v>
      </c>
      <c r="I4210" s="5">
        <f t="shared" si="329"/>
        <v>46253</v>
      </c>
      <c r="J4210" s="9" t="str">
        <f t="shared" si="326"/>
        <v>ค้างชำระ 1 - 30 วัน</v>
      </c>
      <c r="K4210" s="10">
        <f t="shared" si="327"/>
        <v>0</v>
      </c>
      <c r="L4210" t="str">
        <f t="shared" si="328"/>
        <v>ลูกหนี้ชั้นดี</v>
      </c>
    </row>
    <row r="4211" spans="1:12" x14ac:dyDescent="0.2">
      <c r="A4211" t="s">
        <v>2091</v>
      </c>
      <c r="B4211" t="s">
        <v>366</v>
      </c>
      <c r="C4211">
        <v>7</v>
      </c>
      <c r="D4211">
        <v>1126030012758</v>
      </c>
      <c r="E4211" s="1">
        <v>46107</v>
      </c>
      <c r="F4211" s="1">
        <v>46123</v>
      </c>
      <c r="G4211">
        <v>23520</v>
      </c>
      <c r="H4211" s="1">
        <f t="shared" si="325"/>
        <v>46114</v>
      </c>
      <c r="I4211" s="5">
        <f t="shared" si="329"/>
        <v>46253</v>
      </c>
      <c r="J4211" s="9" t="str">
        <f t="shared" si="326"/>
        <v>ค้างชำระ 1 - 30 วัน</v>
      </c>
      <c r="K4211" s="10">
        <f t="shared" si="327"/>
        <v>9</v>
      </c>
      <c r="L4211" t="str">
        <f t="shared" si="328"/>
        <v>ลูกหนี้ชั้นดี</v>
      </c>
    </row>
    <row r="4212" spans="1:12" x14ac:dyDescent="0.2">
      <c r="A4212" t="s">
        <v>2091</v>
      </c>
      <c r="B4212" t="s">
        <v>366</v>
      </c>
      <c r="C4212">
        <v>7</v>
      </c>
      <c r="D4212">
        <v>1126030012758</v>
      </c>
      <c r="E4212" s="1">
        <v>46107</v>
      </c>
      <c r="F4212" s="1">
        <v>46123</v>
      </c>
      <c r="G4212">
        <v>23520</v>
      </c>
      <c r="H4212" s="1">
        <f t="shared" si="325"/>
        <v>46114</v>
      </c>
      <c r="I4212" s="5">
        <f t="shared" si="329"/>
        <v>46253</v>
      </c>
      <c r="J4212" s="9" t="str">
        <f t="shared" si="326"/>
        <v>ค้างชำระ 1 - 30 วัน</v>
      </c>
      <c r="K4212" s="10">
        <f t="shared" si="327"/>
        <v>9</v>
      </c>
      <c r="L4212" t="str">
        <f t="shared" si="328"/>
        <v>ลูกหนี้ชั้นดี</v>
      </c>
    </row>
    <row r="4213" spans="1:12" x14ac:dyDescent="0.2">
      <c r="A4213" t="s">
        <v>2091</v>
      </c>
      <c r="B4213" t="s">
        <v>366</v>
      </c>
      <c r="C4213">
        <v>7</v>
      </c>
      <c r="D4213">
        <v>1126030012758</v>
      </c>
      <c r="E4213" s="1">
        <v>46107</v>
      </c>
      <c r="F4213" s="1">
        <v>46123</v>
      </c>
      <c r="G4213">
        <v>23520</v>
      </c>
      <c r="H4213" s="1">
        <f t="shared" si="325"/>
        <v>46114</v>
      </c>
      <c r="I4213" s="5">
        <f t="shared" si="329"/>
        <v>46253</v>
      </c>
      <c r="J4213" s="9" t="str">
        <f t="shared" si="326"/>
        <v>ชำระตรงเวลา</v>
      </c>
      <c r="K4213" s="10">
        <f t="shared" si="327"/>
        <v>9</v>
      </c>
      <c r="L4213" t="str">
        <f t="shared" si="328"/>
        <v>ลูกหนี้ชั้นดี</v>
      </c>
    </row>
    <row r="4214" spans="1:12" x14ac:dyDescent="0.2">
      <c r="A4214" t="s">
        <v>817</v>
      </c>
      <c r="B4214" t="s">
        <v>366</v>
      </c>
      <c r="C4214">
        <v>7</v>
      </c>
      <c r="D4214">
        <v>1126030012772</v>
      </c>
      <c r="E4214" s="1">
        <v>46111</v>
      </c>
      <c r="F4214" s="1">
        <v>46114</v>
      </c>
      <c r="G4214">
        <v>1310</v>
      </c>
      <c r="H4214" s="1">
        <f t="shared" si="325"/>
        <v>46118</v>
      </c>
      <c r="I4214" s="5">
        <f t="shared" si="329"/>
        <v>46253</v>
      </c>
      <c r="J4214" s="9" t="str">
        <f t="shared" si="326"/>
        <v>ชำระตรงเวลา</v>
      </c>
      <c r="K4214" s="10">
        <f t="shared" si="327"/>
        <v>0</v>
      </c>
      <c r="L4214" t="str">
        <f t="shared" si="328"/>
        <v>ลูกหนี้ชั้นดี</v>
      </c>
    </row>
    <row r="4215" spans="1:12" x14ac:dyDescent="0.2">
      <c r="A4215" t="s">
        <v>859</v>
      </c>
      <c r="B4215" t="s">
        <v>366</v>
      </c>
      <c r="C4215">
        <v>15</v>
      </c>
      <c r="D4215">
        <v>1126030012789</v>
      </c>
      <c r="E4215" s="1">
        <v>46108</v>
      </c>
      <c r="F4215" s="1">
        <v>46116</v>
      </c>
      <c r="G4215">
        <v>580</v>
      </c>
      <c r="H4215" s="1">
        <f t="shared" si="325"/>
        <v>46123</v>
      </c>
      <c r="I4215" s="5">
        <f t="shared" si="329"/>
        <v>46253</v>
      </c>
      <c r="J4215" s="9" t="str">
        <f t="shared" si="326"/>
        <v>ชำระตรงเวลา</v>
      </c>
      <c r="K4215" s="10">
        <f t="shared" si="327"/>
        <v>0</v>
      </c>
      <c r="L4215" t="str">
        <f t="shared" si="328"/>
        <v>ลูกหนี้ชั้นดี</v>
      </c>
    </row>
    <row r="4216" spans="1:12" x14ac:dyDescent="0.2">
      <c r="A4216" t="s">
        <v>2092</v>
      </c>
      <c r="B4216" t="s">
        <v>366</v>
      </c>
      <c r="C4216">
        <v>7</v>
      </c>
      <c r="D4216">
        <v>1126030012796</v>
      </c>
      <c r="E4216" s="1">
        <v>46112</v>
      </c>
      <c r="F4216" s="1">
        <v>46114</v>
      </c>
      <c r="G4216">
        <v>690</v>
      </c>
      <c r="H4216" s="1">
        <f t="shared" si="325"/>
        <v>46119</v>
      </c>
      <c r="I4216" s="5">
        <f t="shared" si="329"/>
        <v>46253</v>
      </c>
      <c r="J4216" s="9" t="str">
        <f t="shared" si="326"/>
        <v>ชำระตรงเวลา</v>
      </c>
      <c r="K4216" s="10">
        <f t="shared" si="327"/>
        <v>0</v>
      </c>
      <c r="L4216" t="str">
        <f t="shared" si="328"/>
        <v>ลูกหนี้ชั้นดี</v>
      </c>
    </row>
    <row r="4217" spans="1:12" x14ac:dyDescent="0.2">
      <c r="A4217" t="s">
        <v>859</v>
      </c>
      <c r="B4217" t="s">
        <v>366</v>
      </c>
      <c r="C4217">
        <v>7</v>
      </c>
      <c r="D4217">
        <v>1126030012819</v>
      </c>
      <c r="E4217" s="1">
        <v>46112</v>
      </c>
      <c r="F4217" s="1">
        <v>46116</v>
      </c>
      <c r="G4217">
        <v>4990</v>
      </c>
      <c r="H4217" s="1">
        <f t="shared" si="325"/>
        <v>46119</v>
      </c>
      <c r="I4217" s="5">
        <f t="shared" si="329"/>
        <v>46253</v>
      </c>
      <c r="J4217" s="9" t="str">
        <f t="shared" si="326"/>
        <v>ค้างชำระ 1 - 30 วัน</v>
      </c>
      <c r="K4217" s="10">
        <f t="shared" si="327"/>
        <v>0</v>
      </c>
      <c r="L4217" t="str">
        <f t="shared" si="328"/>
        <v>ลูกหนี้ชั้นดี</v>
      </c>
    </row>
    <row r="4218" spans="1:12" x14ac:dyDescent="0.2">
      <c r="A4218" t="s">
        <v>1369</v>
      </c>
      <c r="B4218" t="s">
        <v>366</v>
      </c>
      <c r="C4218">
        <v>7</v>
      </c>
      <c r="D4218">
        <v>1126030012826</v>
      </c>
      <c r="E4218" s="1">
        <v>46112</v>
      </c>
      <c r="F4218" s="1">
        <v>46128</v>
      </c>
      <c r="G4218">
        <v>3010</v>
      </c>
      <c r="H4218" s="1">
        <f t="shared" si="325"/>
        <v>46119</v>
      </c>
      <c r="I4218" s="5">
        <f t="shared" si="329"/>
        <v>46253</v>
      </c>
      <c r="J4218" s="9" t="str">
        <f t="shared" si="326"/>
        <v>ค้างชำระ 1 - 30 วัน</v>
      </c>
      <c r="K4218" s="10">
        <f t="shared" si="327"/>
        <v>9</v>
      </c>
      <c r="L4218" t="str">
        <f t="shared" si="328"/>
        <v>ลูกหนี้ชั้นดี</v>
      </c>
    </row>
    <row r="4219" spans="1:12" x14ac:dyDescent="0.2">
      <c r="A4219" t="s">
        <v>859</v>
      </c>
      <c r="B4219" t="s">
        <v>366</v>
      </c>
      <c r="C4219">
        <v>7</v>
      </c>
      <c r="D4219">
        <v>1126030012833</v>
      </c>
      <c r="E4219" s="1">
        <v>46109</v>
      </c>
      <c r="F4219" s="1">
        <v>46120</v>
      </c>
      <c r="G4219">
        <v>540</v>
      </c>
      <c r="H4219" s="1">
        <f t="shared" si="325"/>
        <v>46116</v>
      </c>
      <c r="I4219" s="5">
        <f t="shared" si="329"/>
        <v>46253</v>
      </c>
      <c r="J4219" s="9" t="str">
        <f t="shared" si="326"/>
        <v>ชำระตรงเวลา</v>
      </c>
      <c r="K4219" s="10">
        <f t="shared" si="327"/>
        <v>4</v>
      </c>
      <c r="L4219" t="str">
        <f t="shared" si="328"/>
        <v>ลูกหนี้ชั้นดี</v>
      </c>
    </row>
    <row r="4220" spans="1:12" x14ac:dyDescent="0.2">
      <c r="A4220" t="s">
        <v>859</v>
      </c>
      <c r="B4220" t="s">
        <v>366</v>
      </c>
      <c r="C4220">
        <v>7</v>
      </c>
      <c r="D4220">
        <v>1126030012840</v>
      </c>
      <c r="E4220" s="1">
        <v>46106</v>
      </c>
      <c r="F4220" s="1">
        <v>46106</v>
      </c>
      <c r="G4220">
        <v>50</v>
      </c>
      <c r="H4220" s="1">
        <f t="shared" si="325"/>
        <v>46113</v>
      </c>
      <c r="I4220" s="5">
        <f t="shared" si="329"/>
        <v>46253</v>
      </c>
      <c r="J4220" s="9" t="str">
        <f t="shared" si="326"/>
        <v>ค้างชำระ 1 - 30 วัน</v>
      </c>
      <c r="K4220" s="10">
        <f t="shared" si="327"/>
        <v>0</v>
      </c>
      <c r="L4220" t="str">
        <f t="shared" si="328"/>
        <v>ลูกหนี้ชั้นดี</v>
      </c>
    </row>
    <row r="4221" spans="1:12" x14ac:dyDescent="0.2">
      <c r="A4221" t="s">
        <v>859</v>
      </c>
      <c r="B4221" t="s">
        <v>366</v>
      </c>
      <c r="C4221">
        <v>7</v>
      </c>
      <c r="D4221">
        <v>1126030012857</v>
      </c>
      <c r="E4221" s="1">
        <v>46107</v>
      </c>
      <c r="F4221" s="1">
        <v>46119</v>
      </c>
      <c r="G4221">
        <v>31461</v>
      </c>
      <c r="H4221" s="1">
        <f t="shared" si="325"/>
        <v>46114</v>
      </c>
      <c r="I4221" s="5">
        <f t="shared" si="329"/>
        <v>46253</v>
      </c>
      <c r="J4221" s="9" t="str">
        <f t="shared" si="326"/>
        <v>ค้างชำระ 1 - 30 วัน</v>
      </c>
      <c r="K4221" s="10">
        <f t="shared" si="327"/>
        <v>5</v>
      </c>
      <c r="L4221" t="str">
        <f t="shared" si="328"/>
        <v>ลูกหนี้ชั้นดี</v>
      </c>
    </row>
    <row r="4222" spans="1:12" x14ac:dyDescent="0.2">
      <c r="A4222" t="s">
        <v>2093</v>
      </c>
      <c r="B4222" t="s">
        <v>366</v>
      </c>
      <c r="C4222">
        <v>7</v>
      </c>
      <c r="D4222">
        <v>1126030012864</v>
      </c>
      <c r="E4222" s="1">
        <v>46108</v>
      </c>
      <c r="F4222" s="1">
        <v>46119</v>
      </c>
      <c r="G4222">
        <v>440</v>
      </c>
      <c r="H4222" s="1">
        <f t="shared" si="325"/>
        <v>46115</v>
      </c>
      <c r="I4222" s="5">
        <f t="shared" si="329"/>
        <v>46253</v>
      </c>
      <c r="J4222" s="9" t="str">
        <f t="shared" si="326"/>
        <v>ชำระตรงเวลา</v>
      </c>
      <c r="K4222" s="10">
        <f t="shared" si="327"/>
        <v>4</v>
      </c>
      <c r="L4222" t="str">
        <f t="shared" si="328"/>
        <v>ลูกหนี้ชั้นดี</v>
      </c>
    </row>
    <row r="4223" spans="1:12" x14ac:dyDescent="0.2">
      <c r="A4223" t="s">
        <v>2094</v>
      </c>
      <c r="B4223" t="s">
        <v>366</v>
      </c>
      <c r="C4223">
        <v>7</v>
      </c>
      <c r="D4223">
        <v>1126030012888</v>
      </c>
      <c r="E4223" s="1">
        <v>46109</v>
      </c>
      <c r="F4223" s="1">
        <v>46114</v>
      </c>
      <c r="G4223">
        <v>165</v>
      </c>
      <c r="H4223" s="1">
        <f t="shared" si="325"/>
        <v>46116</v>
      </c>
      <c r="I4223" s="5">
        <f t="shared" si="329"/>
        <v>46253</v>
      </c>
      <c r="J4223" s="9" t="str">
        <f t="shared" si="326"/>
        <v>ค้างชำระ 1 - 30 วัน</v>
      </c>
      <c r="K4223" s="10">
        <f t="shared" si="327"/>
        <v>0</v>
      </c>
      <c r="L4223" t="str">
        <f t="shared" si="328"/>
        <v>ลูกหนี้ชั้นดี</v>
      </c>
    </row>
    <row r="4224" spans="1:12" x14ac:dyDescent="0.2">
      <c r="A4224" t="s">
        <v>859</v>
      </c>
      <c r="B4224" t="s">
        <v>366</v>
      </c>
      <c r="C4224">
        <v>30</v>
      </c>
      <c r="D4224">
        <v>1126030012895</v>
      </c>
      <c r="E4224" s="1">
        <v>46107</v>
      </c>
      <c r="F4224" s="1">
        <v>46142</v>
      </c>
      <c r="G4224">
        <v>2500</v>
      </c>
      <c r="H4224" s="1">
        <f t="shared" si="325"/>
        <v>46137</v>
      </c>
      <c r="I4224" s="5">
        <f t="shared" si="329"/>
        <v>46253</v>
      </c>
      <c r="J4224" s="9" t="str">
        <f t="shared" si="326"/>
        <v>ชำระตรงเวลา</v>
      </c>
      <c r="K4224" s="10">
        <f t="shared" si="327"/>
        <v>5</v>
      </c>
      <c r="L4224" t="str">
        <f t="shared" si="328"/>
        <v>ลูกหนี้ชั้นดี</v>
      </c>
    </row>
    <row r="4225" spans="1:12" x14ac:dyDescent="0.2">
      <c r="A4225" t="s">
        <v>382</v>
      </c>
      <c r="B4225" t="s">
        <v>366</v>
      </c>
      <c r="C4225">
        <v>7</v>
      </c>
      <c r="D4225">
        <v>1126030012918</v>
      </c>
      <c r="E4225" s="1">
        <v>46108</v>
      </c>
      <c r="F4225" s="1">
        <v>46115</v>
      </c>
      <c r="G4225">
        <v>1700</v>
      </c>
      <c r="H4225" s="1">
        <f t="shared" si="325"/>
        <v>46115</v>
      </c>
      <c r="I4225" s="5">
        <f t="shared" si="329"/>
        <v>46253</v>
      </c>
      <c r="J4225" s="9" t="str">
        <f t="shared" si="326"/>
        <v>ชำระตรงเวลา</v>
      </c>
      <c r="K4225" s="10">
        <f t="shared" si="327"/>
        <v>0</v>
      </c>
      <c r="L4225" t="str">
        <f t="shared" si="328"/>
        <v>ลูกหนี้ชั้นดี</v>
      </c>
    </row>
    <row r="4226" spans="1:12" x14ac:dyDescent="0.2">
      <c r="A4226" t="s">
        <v>2094</v>
      </c>
      <c r="B4226" t="s">
        <v>366</v>
      </c>
      <c r="C4226">
        <v>7</v>
      </c>
      <c r="D4226">
        <v>1126030012925</v>
      </c>
      <c r="E4226" s="1">
        <v>46111</v>
      </c>
      <c r="F4226" s="1">
        <v>46115</v>
      </c>
      <c r="G4226">
        <v>5075</v>
      </c>
      <c r="H4226" s="1">
        <f t="shared" ref="H4226:H4289" si="330">E4226+C4226</f>
        <v>46118</v>
      </c>
      <c r="I4226" s="5">
        <f t="shared" si="329"/>
        <v>46253</v>
      </c>
      <c r="J4226" s="9" t="str">
        <f t="shared" ref="J4226:J4289" si="331">IF(K4227&lt;=0, "ชำระตรงเวลา", IF(K4227&lt;=30, "ค้างชำระ 1 - 30 วัน", IF(K4227&lt;=60, "ค้างชำระ 31 - 60 วัน", IF(K4227&lt;=90, "ค้างชำระ 61 - 90 วัน", "ค้างชำระเกิน 90 วัน"))))</f>
        <v>ชำระตรงเวลา</v>
      </c>
      <c r="K4226" s="10">
        <f t="shared" ref="K4226:K4289" si="332">IF(OR(F4226="",F4226="(ว่าง)"), MAX(0,I4225-H4226), MAX(0,F4226-H4226))</f>
        <v>0</v>
      </c>
      <c r="L4226" t="str">
        <f t="shared" ref="L4226:L4289" si="333">IF(K4226&lt;=30, "ลูกหนี้ชั้นดี", IF(K4226&lt;=90, "ลูกหนี้เฝ้าติดตาม", "ลูกหนี้ด้อยคุณภาพ (NPL)"))</f>
        <v>ลูกหนี้ชั้นดี</v>
      </c>
    </row>
    <row r="4227" spans="1:12" x14ac:dyDescent="0.2">
      <c r="A4227" t="s">
        <v>382</v>
      </c>
      <c r="B4227" t="s">
        <v>366</v>
      </c>
      <c r="C4227">
        <v>7</v>
      </c>
      <c r="D4227">
        <v>1126030012932</v>
      </c>
      <c r="E4227" s="1">
        <v>46106</v>
      </c>
      <c r="F4227" s="1">
        <v>46107</v>
      </c>
      <c r="G4227">
        <v>2060</v>
      </c>
      <c r="H4227" s="1">
        <f t="shared" si="330"/>
        <v>46113</v>
      </c>
      <c r="I4227" s="5">
        <f t="shared" si="329"/>
        <v>46253</v>
      </c>
      <c r="J4227" s="9" t="str">
        <f t="shared" si="331"/>
        <v>ค้างชำระ 1 - 30 วัน</v>
      </c>
      <c r="K4227" s="10">
        <f t="shared" si="332"/>
        <v>0</v>
      </c>
      <c r="L4227" t="str">
        <f t="shared" si="333"/>
        <v>ลูกหนี้ชั้นดี</v>
      </c>
    </row>
    <row r="4228" spans="1:12" x14ac:dyDescent="0.2">
      <c r="A4228" t="s">
        <v>2095</v>
      </c>
      <c r="B4228" t="s">
        <v>366</v>
      </c>
      <c r="C4228">
        <v>7</v>
      </c>
      <c r="D4228">
        <v>1126030012949</v>
      </c>
      <c r="E4228" s="1">
        <v>46106</v>
      </c>
      <c r="F4228" s="1">
        <v>46118</v>
      </c>
      <c r="G4228">
        <v>1585</v>
      </c>
      <c r="H4228" s="1">
        <f t="shared" si="330"/>
        <v>46113</v>
      </c>
      <c r="I4228" s="5">
        <f t="shared" ref="I4228:I4291" si="334">I4227</f>
        <v>46253</v>
      </c>
      <c r="J4228" s="9" t="str">
        <f t="shared" si="331"/>
        <v>ค้างชำระ 1 - 30 วัน</v>
      </c>
      <c r="K4228" s="10">
        <f t="shared" si="332"/>
        <v>5</v>
      </c>
      <c r="L4228" t="str">
        <f t="shared" si="333"/>
        <v>ลูกหนี้ชั้นดี</v>
      </c>
    </row>
    <row r="4229" spans="1:12" x14ac:dyDescent="0.2">
      <c r="A4229" t="s">
        <v>2096</v>
      </c>
      <c r="B4229" t="s">
        <v>366</v>
      </c>
      <c r="C4229">
        <v>7</v>
      </c>
      <c r="D4229">
        <v>1126030012956</v>
      </c>
      <c r="E4229" s="1">
        <v>46107</v>
      </c>
      <c r="F4229" s="1">
        <v>46118</v>
      </c>
      <c r="G4229">
        <v>1510</v>
      </c>
      <c r="H4229" s="1">
        <f t="shared" si="330"/>
        <v>46114</v>
      </c>
      <c r="I4229" s="5">
        <f t="shared" si="334"/>
        <v>46253</v>
      </c>
      <c r="J4229" s="9" t="str">
        <f t="shared" si="331"/>
        <v>ชำระตรงเวลา</v>
      </c>
      <c r="K4229" s="10">
        <f t="shared" si="332"/>
        <v>4</v>
      </c>
      <c r="L4229" t="str">
        <f t="shared" si="333"/>
        <v>ลูกหนี้ชั้นดี</v>
      </c>
    </row>
    <row r="4230" spans="1:12" x14ac:dyDescent="0.2">
      <c r="A4230" t="s">
        <v>2097</v>
      </c>
      <c r="B4230" t="s">
        <v>366</v>
      </c>
      <c r="C4230">
        <v>7</v>
      </c>
      <c r="D4230">
        <v>1126030012963</v>
      </c>
      <c r="E4230" s="1">
        <v>46109</v>
      </c>
      <c r="F4230" s="1">
        <v>46114</v>
      </c>
      <c r="G4230">
        <v>6499</v>
      </c>
      <c r="H4230" s="1">
        <f t="shared" si="330"/>
        <v>46116</v>
      </c>
      <c r="I4230" s="5">
        <f t="shared" si="334"/>
        <v>46253</v>
      </c>
      <c r="J4230" s="9" t="str">
        <f t="shared" si="331"/>
        <v>ชำระตรงเวลา</v>
      </c>
      <c r="K4230" s="10">
        <f t="shared" si="332"/>
        <v>0</v>
      </c>
      <c r="L4230" t="str">
        <f t="shared" si="333"/>
        <v>ลูกหนี้ชั้นดี</v>
      </c>
    </row>
    <row r="4231" spans="1:12" x14ac:dyDescent="0.2">
      <c r="A4231" t="s">
        <v>2097</v>
      </c>
      <c r="B4231" t="s">
        <v>366</v>
      </c>
      <c r="C4231">
        <v>7</v>
      </c>
      <c r="D4231">
        <v>1126030012963</v>
      </c>
      <c r="E4231" s="1">
        <v>46109</v>
      </c>
      <c r="F4231" s="1">
        <v>46114</v>
      </c>
      <c r="G4231">
        <v>6499</v>
      </c>
      <c r="H4231" s="1">
        <f t="shared" si="330"/>
        <v>46116</v>
      </c>
      <c r="I4231" s="5">
        <f t="shared" si="334"/>
        <v>46253</v>
      </c>
      <c r="J4231" s="9" t="str">
        <f t="shared" si="331"/>
        <v>ค้างชำระ 1 - 30 วัน</v>
      </c>
      <c r="K4231" s="10">
        <f t="shared" si="332"/>
        <v>0</v>
      </c>
      <c r="L4231" t="str">
        <f t="shared" si="333"/>
        <v>ลูกหนี้ชั้นดี</v>
      </c>
    </row>
    <row r="4232" spans="1:12" x14ac:dyDescent="0.2">
      <c r="A4232" t="s">
        <v>2098</v>
      </c>
      <c r="B4232" t="s">
        <v>366</v>
      </c>
      <c r="C4232">
        <v>15</v>
      </c>
      <c r="D4232">
        <v>1126030012970</v>
      </c>
      <c r="E4232" s="1">
        <v>46106</v>
      </c>
      <c r="F4232" s="1">
        <v>46132</v>
      </c>
      <c r="G4232">
        <v>6000</v>
      </c>
      <c r="H4232" s="1">
        <f t="shared" si="330"/>
        <v>46121</v>
      </c>
      <c r="I4232" s="5">
        <f t="shared" si="334"/>
        <v>46253</v>
      </c>
      <c r="J4232" s="9" t="str">
        <f t="shared" si="331"/>
        <v>ชำระตรงเวลา</v>
      </c>
      <c r="K4232" s="10">
        <f t="shared" si="332"/>
        <v>11</v>
      </c>
      <c r="L4232" t="str">
        <f t="shared" si="333"/>
        <v>ลูกหนี้ชั้นดี</v>
      </c>
    </row>
    <row r="4233" spans="1:12" x14ac:dyDescent="0.2">
      <c r="A4233" t="s">
        <v>2099</v>
      </c>
      <c r="B4233" t="s">
        <v>366</v>
      </c>
      <c r="C4233">
        <v>30</v>
      </c>
      <c r="D4233">
        <v>1126030012987</v>
      </c>
      <c r="E4233" s="1">
        <v>46109</v>
      </c>
      <c r="F4233" s="1">
        <v>46136</v>
      </c>
      <c r="G4233">
        <v>4990</v>
      </c>
      <c r="H4233" s="1">
        <f t="shared" si="330"/>
        <v>46139</v>
      </c>
      <c r="I4233" s="5">
        <f t="shared" si="334"/>
        <v>46253</v>
      </c>
      <c r="J4233" s="9" t="str">
        <f t="shared" si="331"/>
        <v>ชำระตรงเวลา</v>
      </c>
      <c r="K4233" s="10">
        <f t="shared" si="332"/>
        <v>0</v>
      </c>
      <c r="L4233" t="str">
        <f t="shared" si="333"/>
        <v>ลูกหนี้ชั้นดี</v>
      </c>
    </row>
    <row r="4234" spans="1:12" x14ac:dyDescent="0.2">
      <c r="A4234" t="s">
        <v>2099</v>
      </c>
      <c r="B4234" t="s">
        <v>366</v>
      </c>
      <c r="C4234">
        <v>30</v>
      </c>
      <c r="D4234">
        <v>1126030012987</v>
      </c>
      <c r="E4234" s="1">
        <v>46109</v>
      </c>
      <c r="F4234" s="1">
        <v>46136</v>
      </c>
      <c r="G4234">
        <v>4990</v>
      </c>
      <c r="H4234" s="1">
        <f t="shared" si="330"/>
        <v>46139</v>
      </c>
      <c r="I4234" s="5">
        <f t="shared" si="334"/>
        <v>46253</v>
      </c>
      <c r="J4234" s="9" t="str">
        <f t="shared" si="331"/>
        <v>ชำระตรงเวลา</v>
      </c>
      <c r="K4234" s="10">
        <f t="shared" si="332"/>
        <v>0</v>
      </c>
      <c r="L4234" t="str">
        <f t="shared" si="333"/>
        <v>ลูกหนี้ชั้นดี</v>
      </c>
    </row>
    <row r="4235" spans="1:12" x14ac:dyDescent="0.2">
      <c r="A4235" t="s">
        <v>451</v>
      </c>
      <c r="B4235" t="s">
        <v>366</v>
      </c>
      <c r="C4235">
        <v>7</v>
      </c>
      <c r="D4235">
        <v>1126030012994</v>
      </c>
      <c r="E4235" s="1">
        <v>46108</v>
      </c>
      <c r="F4235" s="1">
        <v>46112</v>
      </c>
      <c r="G4235">
        <v>3540</v>
      </c>
      <c r="H4235" s="1">
        <f t="shared" si="330"/>
        <v>46115</v>
      </c>
      <c r="I4235" s="5">
        <f t="shared" si="334"/>
        <v>46253</v>
      </c>
      <c r="J4235" s="9" t="str">
        <f t="shared" si="331"/>
        <v>ค้างชำระ 1 - 30 วัน</v>
      </c>
      <c r="K4235" s="10">
        <f t="shared" si="332"/>
        <v>0</v>
      </c>
      <c r="L4235" t="str">
        <f t="shared" si="333"/>
        <v>ลูกหนี้ชั้นดี</v>
      </c>
    </row>
    <row r="4236" spans="1:12" x14ac:dyDescent="0.2">
      <c r="A4236" t="s">
        <v>504</v>
      </c>
      <c r="B4236" t="s">
        <v>366</v>
      </c>
      <c r="C4236">
        <v>7</v>
      </c>
      <c r="D4236">
        <v>1126030013007</v>
      </c>
      <c r="E4236" s="1">
        <v>46106</v>
      </c>
      <c r="F4236" s="1">
        <v>46120</v>
      </c>
      <c r="G4236">
        <v>1067</v>
      </c>
      <c r="H4236" s="1">
        <f t="shared" si="330"/>
        <v>46113</v>
      </c>
      <c r="I4236" s="5">
        <f t="shared" si="334"/>
        <v>46253</v>
      </c>
      <c r="J4236" s="9" t="str">
        <f t="shared" si="331"/>
        <v>ค้างชำระ 1 - 30 วัน</v>
      </c>
      <c r="K4236" s="10">
        <f t="shared" si="332"/>
        <v>7</v>
      </c>
      <c r="L4236" t="str">
        <f t="shared" si="333"/>
        <v>ลูกหนี้ชั้นดี</v>
      </c>
    </row>
    <row r="4237" spans="1:12" x14ac:dyDescent="0.2">
      <c r="A4237" t="s">
        <v>595</v>
      </c>
      <c r="B4237" t="s">
        <v>366</v>
      </c>
      <c r="C4237">
        <v>7</v>
      </c>
      <c r="D4237">
        <v>1126030013014</v>
      </c>
      <c r="E4237" s="1">
        <v>46112</v>
      </c>
      <c r="F4237" s="1">
        <v>46136</v>
      </c>
      <c r="G4237">
        <v>2094</v>
      </c>
      <c r="H4237" s="1">
        <f t="shared" si="330"/>
        <v>46119</v>
      </c>
      <c r="I4237" s="5">
        <f t="shared" si="334"/>
        <v>46253</v>
      </c>
      <c r="J4237" s="9" t="str">
        <f t="shared" si="331"/>
        <v>ชำระตรงเวลา</v>
      </c>
      <c r="K4237" s="10">
        <f t="shared" si="332"/>
        <v>17</v>
      </c>
      <c r="L4237" t="str">
        <f t="shared" si="333"/>
        <v>ลูกหนี้ชั้นดี</v>
      </c>
    </row>
    <row r="4238" spans="1:12" x14ac:dyDescent="0.2">
      <c r="A4238" t="s">
        <v>451</v>
      </c>
      <c r="B4238" t="s">
        <v>366</v>
      </c>
      <c r="C4238">
        <v>7</v>
      </c>
      <c r="D4238">
        <v>1126030013021</v>
      </c>
      <c r="E4238" s="1">
        <v>46108</v>
      </c>
      <c r="F4238" s="1">
        <v>46114</v>
      </c>
      <c r="G4238">
        <v>1450</v>
      </c>
      <c r="H4238" s="1">
        <f t="shared" si="330"/>
        <v>46115</v>
      </c>
      <c r="I4238" s="5">
        <f t="shared" si="334"/>
        <v>46253</v>
      </c>
      <c r="J4238" s="9" t="str">
        <f t="shared" si="331"/>
        <v>ค้างชำระ 1 - 30 วัน</v>
      </c>
      <c r="K4238" s="10">
        <f t="shared" si="332"/>
        <v>0</v>
      </c>
      <c r="L4238" t="str">
        <f t="shared" si="333"/>
        <v>ลูกหนี้ชั้นดี</v>
      </c>
    </row>
    <row r="4239" spans="1:12" x14ac:dyDescent="0.2">
      <c r="A4239" t="s">
        <v>757</v>
      </c>
      <c r="B4239" t="s">
        <v>366</v>
      </c>
      <c r="C4239">
        <v>7</v>
      </c>
      <c r="D4239">
        <v>1126030013038</v>
      </c>
      <c r="E4239" s="1">
        <v>46106</v>
      </c>
      <c r="F4239" s="1">
        <v>46120</v>
      </c>
      <c r="G4239">
        <v>14302</v>
      </c>
      <c r="H4239" s="1">
        <f t="shared" si="330"/>
        <v>46113</v>
      </c>
      <c r="I4239" s="5">
        <f t="shared" si="334"/>
        <v>46253</v>
      </c>
      <c r="J4239" s="9" t="str">
        <f t="shared" si="331"/>
        <v>ชำระตรงเวลา</v>
      </c>
      <c r="K4239" s="10">
        <f t="shared" si="332"/>
        <v>7</v>
      </c>
      <c r="L4239" t="str">
        <f t="shared" si="333"/>
        <v>ลูกหนี้ชั้นดี</v>
      </c>
    </row>
    <row r="4240" spans="1:12" x14ac:dyDescent="0.2">
      <c r="A4240" t="s">
        <v>581</v>
      </c>
      <c r="B4240" t="s">
        <v>366</v>
      </c>
      <c r="C4240">
        <v>7</v>
      </c>
      <c r="D4240">
        <v>1126030013045</v>
      </c>
      <c r="E4240" s="1">
        <v>46111</v>
      </c>
      <c r="F4240" s="1">
        <v>46116</v>
      </c>
      <c r="G4240">
        <v>20195</v>
      </c>
      <c r="H4240" s="1">
        <f t="shared" si="330"/>
        <v>46118</v>
      </c>
      <c r="I4240" s="5">
        <f t="shared" si="334"/>
        <v>46253</v>
      </c>
      <c r="J4240" s="9" t="str">
        <f t="shared" si="331"/>
        <v>ชำระตรงเวลา</v>
      </c>
      <c r="K4240" s="10">
        <f t="shared" si="332"/>
        <v>0</v>
      </c>
      <c r="L4240" t="str">
        <f t="shared" si="333"/>
        <v>ลูกหนี้ชั้นดี</v>
      </c>
    </row>
    <row r="4241" spans="1:12" x14ac:dyDescent="0.2">
      <c r="A4241" t="s">
        <v>581</v>
      </c>
      <c r="B4241" t="s">
        <v>366</v>
      </c>
      <c r="C4241">
        <v>7</v>
      </c>
      <c r="D4241">
        <v>1126030013069</v>
      </c>
      <c r="E4241" s="1">
        <v>46107</v>
      </c>
      <c r="F4241" s="1">
        <v>46114</v>
      </c>
      <c r="G4241">
        <v>3200</v>
      </c>
      <c r="H4241" s="1">
        <f t="shared" si="330"/>
        <v>46114</v>
      </c>
      <c r="I4241" s="5">
        <f t="shared" si="334"/>
        <v>46253</v>
      </c>
      <c r="J4241" s="9" t="str">
        <f t="shared" si="331"/>
        <v>ชำระตรงเวลา</v>
      </c>
      <c r="K4241" s="10">
        <f t="shared" si="332"/>
        <v>0</v>
      </c>
      <c r="L4241" t="str">
        <f t="shared" si="333"/>
        <v>ลูกหนี้ชั้นดี</v>
      </c>
    </row>
    <row r="4242" spans="1:12" x14ac:dyDescent="0.2">
      <c r="A4242" t="s">
        <v>1506</v>
      </c>
      <c r="B4242" t="s">
        <v>366</v>
      </c>
      <c r="C4242">
        <v>7</v>
      </c>
      <c r="D4242">
        <v>1126030013076</v>
      </c>
      <c r="E4242" s="1">
        <v>46107</v>
      </c>
      <c r="F4242" s="1">
        <v>46114</v>
      </c>
      <c r="G4242">
        <v>740</v>
      </c>
      <c r="H4242" s="1">
        <f t="shared" si="330"/>
        <v>46114</v>
      </c>
      <c r="I4242" s="5">
        <f t="shared" si="334"/>
        <v>46253</v>
      </c>
      <c r="J4242" s="9" t="str">
        <f t="shared" si="331"/>
        <v>ชำระตรงเวลา</v>
      </c>
      <c r="K4242" s="10">
        <f t="shared" si="332"/>
        <v>0</v>
      </c>
      <c r="L4242" t="str">
        <f t="shared" si="333"/>
        <v>ลูกหนี้ชั้นดี</v>
      </c>
    </row>
    <row r="4243" spans="1:12" x14ac:dyDescent="0.2">
      <c r="A4243" t="s">
        <v>457</v>
      </c>
      <c r="B4243" t="s">
        <v>366</v>
      </c>
      <c r="C4243">
        <v>15</v>
      </c>
      <c r="D4243">
        <v>1126030013083</v>
      </c>
      <c r="E4243" s="1">
        <v>46111</v>
      </c>
      <c r="F4243" s="1">
        <v>46122</v>
      </c>
      <c r="G4243">
        <v>11130</v>
      </c>
      <c r="H4243" s="1">
        <f t="shared" si="330"/>
        <v>46126</v>
      </c>
      <c r="I4243" s="5">
        <f t="shared" si="334"/>
        <v>46253</v>
      </c>
      <c r="J4243" s="9" t="str">
        <f t="shared" si="331"/>
        <v>ค้างชำระ 1 - 30 วัน</v>
      </c>
      <c r="K4243" s="10">
        <f t="shared" si="332"/>
        <v>0</v>
      </c>
      <c r="L4243" t="str">
        <f t="shared" si="333"/>
        <v>ลูกหนี้ชั้นดี</v>
      </c>
    </row>
    <row r="4244" spans="1:12" x14ac:dyDescent="0.2">
      <c r="A4244" t="s">
        <v>774</v>
      </c>
      <c r="B4244" t="s">
        <v>366</v>
      </c>
      <c r="C4244">
        <v>7</v>
      </c>
      <c r="D4244">
        <v>1126030013090</v>
      </c>
      <c r="E4244" s="1">
        <v>46112</v>
      </c>
      <c r="F4244" s="1">
        <v>46122</v>
      </c>
      <c r="G4244">
        <v>530</v>
      </c>
      <c r="H4244" s="1">
        <f t="shared" si="330"/>
        <v>46119</v>
      </c>
      <c r="I4244" s="5">
        <f t="shared" si="334"/>
        <v>46253</v>
      </c>
      <c r="J4244" s="9" t="str">
        <f t="shared" si="331"/>
        <v>ชำระตรงเวลา</v>
      </c>
      <c r="K4244" s="10">
        <f t="shared" si="332"/>
        <v>3</v>
      </c>
      <c r="L4244" t="str">
        <f t="shared" si="333"/>
        <v>ลูกหนี้ชั้นดี</v>
      </c>
    </row>
    <row r="4245" spans="1:12" x14ac:dyDescent="0.2">
      <c r="A4245" t="s">
        <v>1591</v>
      </c>
      <c r="B4245" t="s">
        <v>366</v>
      </c>
      <c r="C4245">
        <v>7</v>
      </c>
      <c r="D4245">
        <v>1126030013113</v>
      </c>
      <c r="E4245" s="1">
        <v>46108</v>
      </c>
      <c r="F4245" s="1">
        <v>46113</v>
      </c>
      <c r="G4245">
        <v>25896</v>
      </c>
      <c r="H4245" s="1">
        <f t="shared" si="330"/>
        <v>46115</v>
      </c>
      <c r="I4245" s="5">
        <f t="shared" si="334"/>
        <v>46253</v>
      </c>
      <c r="J4245" s="9" t="str">
        <f t="shared" si="331"/>
        <v>ค้างชำระ 1 - 30 วัน</v>
      </c>
      <c r="K4245" s="10">
        <f t="shared" si="332"/>
        <v>0</v>
      </c>
      <c r="L4245" t="str">
        <f t="shared" si="333"/>
        <v>ลูกหนี้ชั้นดี</v>
      </c>
    </row>
    <row r="4246" spans="1:12" x14ac:dyDescent="0.2">
      <c r="A4246" t="s">
        <v>2100</v>
      </c>
      <c r="B4246" t="s">
        <v>366</v>
      </c>
      <c r="C4246">
        <v>7</v>
      </c>
      <c r="D4246">
        <v>1126030013137</v>
      </c>
      <c r="E4246" s="1">
        <v>46109</v>
      </c>
      <c r="F4246" s="1">
        <v>46123</v>
      </c>
      <c r="G4246">
        <v>3500</v>
      </c>
      <c r="H4246" s="1">
        <f t="shared" si="330"/>
        <v>46116</v>
      </c>
      <c r="I4246" s="5">
        <f t="shared" si="334"/>
        <v>46253</v>
      </c>
      <c r="J4246" s="9" t="str">
        <f t="shared" si="331"/>
        <v>ชำระตรงเวลา</v>
      </c>
      <c r="K4246" s="10">
        <f t="shared" si="332"/>
        <v>7</v>
      </c>
      <c r="L4246" t="str">
        <f t="shared" si="333"/>
        <v>ลูกหนี้ชั้นดี</v>
      </c>
    </row>
    <row r="4247" spans="1:12" x14ac:dyDescent="0.2">
      <c r="A4247" t="s">
        <v>538</v>
      </c>
      <c r="B4247" t="s">
        <v>366</v>
      </c>
      <c r="C4247">
        <v>7</v>
      </c>
      <c r="D4247">
        <v>1126030013144</v>
      </c>
      <c r="E4247" s="1">
        <v>46112</v>
      </c>
      <c r="F4247" s="1">
        <v>46118</v>
      </c>
      <c r="G4247">
        <v>620</v>
      </c>
      <c r="H4247" s="1">
        <f t="shared" si="330"/>
        <v>46119</v>
      </c>
      <c r="I4247" s="5">
        <f t="shared" si="334"/>
        <v>46253</v>
      </c>
      <c r="J4247" s="9" t="str">
        <f t="shared" si="331"/>
        <v>ชำระตรงเวลา</v>
      </c>
      <c r="K4247" s="10">
        <f t="shared" si="332"/>
        <v>0</v>
      </c>
      <c r="L4247" t="str">
        <f t="shared" si="333"/>
        <v>ลูกหนี้ชั้นดี</v>
      </c>
    </row>
    <row r="4248" spans="1:12" x14ac:dyDescent="0.2">
      <c r="A4248" t="s">
        <v>567</v>
      </c>
      <c r="B4248" t="s">
        <v>366</v>
      </c>
      <c r="C4248">
        <v>7</v>
      </c>
      <c r="D4248">
        <v>1126030013151</v>
      </c>
      <c r="E4248" s="1">
        <v>46106</v>
      </c>
      <c r="F4248" s="1">
        <v>46112</v>
      </c>
      <c r="G4248">
        <v>1200</v>
      </c>
      <c r="H4248" s="1">
        <f t="shared" si="330"/>
        <v>46113</v>
      </c>
      <c r="I4248" s="5">
        <f t="shared" si="334"/>
        <v>46253</v>
      </c>
      <c r="J4248" s="9" t="str">
        <f t="shared" si="331"/>
        <v>ชำระตรงเวลา</v>
      </c>
      <c r="K4248" s="10">
        <f t="shared" si="332"/>
        <v>0</v>
      </c>
      <c r="L4248" t="str">
        <f t="shared" si="333"/>
        <v>ลูกหนี้ชั้นดี</v>
      </c>
    </row>
    <row r="4249" spans="1:12" x14ac:dyDescent="0.2">
      <c r="A4249" t="s">
        <v>2101</v>
      </c>
      <c r="B4249" t="s">
        <v>366</v>
      </c>
      <c r="C4249">
        <v>7</v>
      </c>
      <c r="D4249">
        <v>1126030013175</v>
      </c>
      <c r="E4249" s="1">
        <v>46106</v>
      </c>
      <c r="F4249" s="1">
        <v>46112</v>
      </c>
      <c r="G4249">
        <v>2270</v>
      </c>
      <c r="H4249" s="1">
        <f t="shared" si="330"/>
        <v>46113</v>
      </c>
      <c r="I4249" s="5">
        <f t="shared" si="334"/>
        <v>46253</v>
      </c>
      <c r="J4249" s="9" t="str">
        <f t="shared" si="331"/>
        <v>ชำระตรงเวลา</v>
      </c>
      <c r="K4249" s="10">
        <f t="shared" si="332"/>
        <v>0</v>
      </c>
      <c r="L4249" t="str">
        <f t="shared" si="333"/>
        <v>ลูกหนี้ชั้นดี</v>
      </c>
    </row>
    <row r="4250" spans="1:12" x14ac:dyDescent="0.2">
      <c r="A4250" t="s">
        <v>2063</v>
      </c>
      <c r="B4250" t="s">
        <v>366</v>
      </c>
      <c r="C4250">
        <v>7</v>
      </c>
      <c r="D4250">
        <v>1126030013182</v>
      </c>
      <c r="E4250" s="1">
        <v>46107</v>
      </c>
      <c r="F4250" s="1">
        <v>46113</v>
      </c>
      <c r="G4250">
        <v>11465</v>
      </c>
      <c r="H4250" s="1">
        <f t="shared" si="330"/>
        <v>46114</v>
      </c>
      <c r="I4250" s="5">
        <f t="shared" si="334"/>
        <v>46253</v>
      </c>
      <c r="J4250" s="9" t="str">
        <f t="shared" si="331"/>
        <v>ชำระตรงเวลา</v>
      </c>
      <c r="K4250" s="10">
        <f t="shared" si="332"/>
        <v>0</v>
      </c>
      <c r="L4250" t="str">
        <f t="shared" si="333"/>
        <v>ลูกหนี้ชั้นดี</v>
      </c>
    </row>
    <row r="4251" spans="1:12" x14ac:dyDescent="0.2">
      <c r="A4251" t="s">
        <v>2102</v>
      </c>
      <c r="B4251" t="s">
        <v>366</v>
      </c>
      <c r="C4251">
        <v>7</v>
      </c>
      <c r="D4251">
        <v>1126030013212</v>
      </c>
      <c r="E4251" s="1">
        <v>46108</v>
      </c>
      <c r="F4251" s="1">
        <v>46114</v>
      </c>
      <c r="G4251">
        <v>55</v>
      </c>
      <c r="H4251" s="1">
        <f t="shared" si="330"/>
        <v>46115</v>
      </c>
      <c r="I4251" s="5">
        <f t="shared" si="334"/>
        <v>46253</v>
      </c>
      <c r="J4251" s="9" t="str">
        <f t="shared" si="331"/>
        <v>ชำระตรงเวลา</v>
      </c>
      <c r="K4251" s="10">
        <f t="shared" si="332"/>
        <v>0</v>
      </c>
      <c r="L4251" t="str">
        <f t="shared" si="333"/>
        <v>ลูกหนี้ชั้นดี</v>
      </c>
    </row>
    <row r="4252" spans="1:12" x14ac:dyDescent="0.2">
      <c r="A4252" t="s">
        <v>2102</v>
      </c>
      <c r="B4252" t="s">
        <v>366</v>
      </c>
      <c r="C4252">
        <v>7</v>
      </c>
      <c r="D4252">
        <v>1126030013212</v>
      </c>
      <c r="E4252" s="1">
        <v>46108</v>
      </c>
      <c r="F4252" s="1">
        <v>46114</v>
      </c>
      <c r="G4252">
        <v>55</v>
      </c>
      <c r="H4252" s="1">
        <f t="shared" si="330"/>
        <v>46115</v>
      </c>
      <c r="I4252" s="5">
        <f t="shared" si="334"/>
        <v>46253</v>
      </c>
      <c r="J4252" s="9" t="str">
        <f t="shared" si="331"/>
        <v>ชำระตรงเวลา</v>
      </c>
      <c r="K4252" s="10">
        <f t="shared" si="332"/>
        <v>0</v>
      </c>
      <c r="L4252" t="str">
        <f t="shared" si="333"/>
        <v>ลูกหนี้ชั้นดี</v>
      </c>
    </row>
    <row r="4253" spans="1:12" x14ac:dyDescent="0.2">
      <c r="A4253" t="s">
        <v>2102</v>
      </c>
      <c r="B4253" t="s">
        <v>366</v>
      </c>
      <c r="C4253">
        <v>7</v>
      </c>
      <c r="D4253">
        <v>1126030013212</v>
      </c>
      <c r="E4253" s="1">
        <v>46108</v>
      </c>
      <c r="F4253" s="1">
        <v>46114</v>
      </c>
      <c r="G4253">
        <v>55</v>
      </c>
      <c r="H4253" s="1">
        <f t="shared" si="330"/>
        <v>46115</v>
      </c>
      <c r="I4253" s="5">
        <f t="shared" si="334"/>
        <v>46253</v>
      </c>
      <c r="J4253" s="9" t="str">
        <f t="shared" si="331"/>
        <v>ชำระตรงเวลา</v>
      </c>
      <c r="K4253" s="10">
        <f t="shared" si="332"/>
        <v>0</v>
      </c>
      <c r="L4253" t="str">
        <f t="shared" si="333"/>
        <v>ลูกหนี้ชั้นดี</v>
      </c>
    </row>
    <row r="4254" spans="1:12" x14ac:dyDescent="0.2">
      <c r="A4254" t="s">
        <v>2102</v>
      </c>
      <c r="B4254" t="s">
        <v>366</v>
      </c>
      <c r="C4254">
        <v>7</v>
      </c>
      <c r="D4254">
        <v>1126030013212</v>
      </c>
      <c r="E4254" s="1">
        <v>46108</v>
      </c>
      <c r="F4254" s="1">
        <v>46114</v>
      </c>
      <c r="G4254">
        <v>55</v>
      </c>
      <c r="H4254" s="1">
        <f t="shared" si="330"/>
        <v>46115</v>
      </c>
      <c r="I4254" s="5">
        <f t="shared" si="334"/>
        <v>46253</v>
      </c>
      <c r="J4254" s="9" t="str">
        <f t="shared" si="331"/>
        <v>ชำระตรงเวลา</v>
      </c>
      <c r="K4254" s="10">
        <f t="shared" si="332"/>
        <v>0</v>
      </c>
      <c r="L4254" t="str">
        <f t="shared" si="333"/>
        <v>ลูกหนี้ชั้นดี</v>
      </c>
    </row>
    <row r="4255" spans="1:12" x14ac:dyDescent="0.2">
      <c r="A4255" t="s">
        <v>2102</v>
      </c>
      <c r="B4255" t="s">
        <v>366</v>
      </c>
      <c r="C4255">
        <v>7</v>
      </c>
      <c r="D4255">
        <v>1126030013212</v>
      </c>
      <c r="E4255" s="1">
        <v>46108</v>
      </c>
      <c r="F4255" s="1">
        <v>46114</v>
      </c>
      <c r="G4255">
        <v>55</v>
      </c>
      <c r="H4255" s="1">
        <f t="shared" si="330"/>
        <v>46115</v>
      </c>
      <c r="I4255" s="5">
        <f t="shared" si="334"/>
        <v>46253</v>
      </c>
      <c r="J4255" s="9" t="str">
        <f t="shared" si="331"/>
        <v>ชำระตรงเวลา</v>
      </c>
      <c r="K4255" s="10">
        <f t="shared" si="332"/>
        <v>0</v>
      </c>
      <c r="L4255" t="str">
        <f t="shared" si="333"/>
        <v>ลูกหนี้ชั้นดี</v>
      </c>
    </row>
    <row r="4256" spans="1:12" x14ac:dyDescent="0.2">
      <c r="A4256" t="s">
        <v>2102</v>
      </c>
      <c r="B4256" t="s">
        <v>366</v>
      </c>
      <c r="C4256">
        <v>7</v>
      </c>
      <c r="D4256">
        <v>1126030013212</v>
      </c>
      <c r="E4256" s="1">
        <v>46108</v>
      </c>
      <c r="F4256" s="1">
        <v>46114</v>
      </c>
      <c r="G4256">
        <v>55</v>
      </c>
      <c r="H4256" s="1">
        <f t="shared" si="330"/>
        <v>46115</v>
      </c>
      <c r="I4256" s="5">
        <f t="shared" si="334"/>
        <v>46253</v>
      </c>
      <c r="J4256" s="9" t="str">
        <f t="shared" si="331"/>
        <v>ชำระตรงเวลา</v>
      </c>
      <c r="K4256" s="10">
        <f t="shared" si="332"/>
        <v>0</v>
      </c>
      <c r="L4256" t="str">
        <f t="shared" si="333"/>
        <v>ลูกหนี้ชั้นดี</v>
      </c>
    </row>
    <row r="4257" spans="1:12" x14ac:dyDescent="0.2">
      <c r="A4257" t="s">
        <v>2102</v>
      </c>
      <c r="B4257" t="s">
        <v>366</v>
      </c>
      <c r="C4257">
        <v>7</v>
      </c>
      <c r="D4257">
        <v>1126030013212</v>
      </c>
      <c r="E4257" s="1">
        <v>46108</v>
      </c>
      <c r="F4257" s="1">
        <v>46114</v>
      </c>
      <c r="G4257">
        <v>55</v>
      </c>
      <c r="H4257" s="1">
        <f t="shared" si="330"/>
        <v>46115</v>
      </c>
      <c r="I4257" s="5">
        <f t="shared" si="334"/>
        <v>46253</v>
      </c>
      <c r="J4257" s="9" t="str">
        <f t="shared" si="331"/>
        <v>ชำระตรงเวลา</v>
      </c>
      <c r="K4257" s="10">
        <f t="shared" si="332"/>
        <v>0</v>
      </c>
      <c r="L4257" t="str">
        <f t="shared" si="333"/>
        <v>ลูกหนี้ชั้นดี</v>
      </c>
    </row>
    <row r="4258" spans="1:12" x14ac:dyDescent="0.2">
      <c r="A4258" t="s">
        <v>402</v>
      </c>
      <c r="B4258" t="s">
        <v>366</v>
      </c>
      <c r="C4258">
        <v>7</v>
      </c>
      <c r="D4258">
        <v>1126030013229</v>
      </c>
      <c r="E4258" s="1">
        <v>46107</v>
      </c>
      <c r="F4258" s="1">
        <v>46114</v>
      </c>
      <c r="G4258">
        <v>4685</v>
      </c>
      <c r="H4258" s="1">
        <f t="shared" si="330"/>
        <v>46114</v>
      </c>
      <c r="I4258" s="5">
        <f t="shared" si="334"/>
        <v>46253</v>
      </c>
      <c r="J4258" s="9" t="str">
        <f t="shared" si="331"/>
        <v>ชำระตรงเวลา</v>
      </c>
      <c r="K4258" s="10">
        <f t="shared" si="332"/>
        <v>0</v>
      </c>
      <c r="L4258" t="str">
        <f t="shared" si="333"/>
        <v>ลูกหนี้ชั้นดี</v>
      </c>
    </row>
    <row r="4259" spans="1:12" x14ac:dyDescent="0.2">
      <c r="A4259" t="s">
        <v>2100</v>
      </c>
      <c r="B4259" t="s">
        <v>366</v>
      </c>
      <c r="C4259">
        <v>7</v>
      </c>
      <c r="D4259">
        <v>1126030013250</v>
      </c>
      <c r="E4259" s="1">
        <v>46108</v>
      </c>
      <c r="F4259" s="1">
        <v>46115</v>
      </c>
      <c r="G4259">
        <v>2500</v>
      </c>
      <c r="H4259" s="1">
        <f t="shared" si="330"/>
        <v>46115</v>
      </c>
      <c r="I4259" s="5">
        <f t="shared" si="334"/>
        <v>46253</v>
      </c>
      <c r="J4259" s="9" t="str">
        <f t="shared" si="331"/>
        <v>ชำระตรงเวลา</v>
      </c>
      <c r="K4259" s="10">
        <f t="shared" si="332"/>
        <v>0</v>
      </c>
      <c r="L4259" t="str">
        <f t="shared" si="333"/>
        <v>ลูกหนี้ชั้นดี</v>
      </c>
    </row>
    <row r="4260" spans="1:12" x14ac:dyDescent="0.2">
      <c r="A4260" t="s">
        <v>408</v>
      </c>
      <c r="B4260" t="s">
        <v>366</v>
      </c>
      <c r="C4260">
        <v>7</v>
      </c>
      <c r="D4260">
        <v>1126030013267</v>
      </c>
      <c r="E4260" s="1">
        <v>46108</v>
      </c>
      <c r="F4260" s="1">
        <v>46115</v>
      </c>
      <c r="G4260">
        <v>4980</v>
      </c>
      <c r="H4260" s="1">
        <f t="shared" si="330"/>
        <v>46115</v>
      </c>
      <c r="I4260" s="5">
        <f t="shared" si="334"/>
        <v>46253</v>
      </c>
      <c r="J4260" s="9" t="str">
        <f t="shared" si="331"/>
        <v>ชำระตรงเวลา</v>
      </c>
      <c r="K4260" s="10">
        <f t="shared" si="332"/>
        <v>0</v>
      </c>
      <c r="L4260" t="str">
        <f t="shared" si="333"/>
        <v>ลูกหนี้ชั้นดี</v>
      </c>
    </row>
    <row r="4261" spans="1:12" x14ac:dyDescent="0.2">
      <c r="A4261" t="s">
        <v>408</v>
      </c>
      <c r="B4261" t="s">
        <v>366</v>
      </c>
      <c r="C4261">
        <v>30</v>
      </c>
      <c r="D4261">
        <v>1126030013274</v>
      </c>
      <c r="E4261" s="1">
        <v>46109</v>
      </c>
      <c r="F4261" s="1">
        <v>46136</v>
      </c>
      <c r="G4261">
        <v>5460</v>
      </c>
      <c r="H4261" s="1">
        <f t="shared" si="330"/>
        <v>46139</v>
      </c>
      <c r="I4261" s="5">
        <f t="shared" si="334"/>
        <v>46253</v>
      </c>
      <c r="J4261" s="9" t="str">
        <f t="shared" si="331"/>
        <v>ชำระตรงเวลา</v>
      </c>
      <c r="K4261" s="10">
        <f t="shared" si="332"/>
        <v>0</v>
      </c>
      <c r="L4261" t="str">
        <f t="shared" si="333"/>
        <v>ลูกหนี้ชั้นดี</v>
      </c>
    </row>
    <row r="4262" spans="1:12" x14ac:dyDescent="0.2">
      <c r="A4262" t="s">
        <v>2103</v>
      </c>
      <c r="B4262" t="s">
        <v>366</v>
      </c>
      <c r="C4262">
        <v>7</v>
      </c>
      <c r="D4262">
        <v>1126030013281</v>
      </c>
      <c r="E4262" s="1">
        <v>46108</v>
      </c>
      <c r="F4262" s="1">
        <v>46114</v>
      </c>
      <c r="G4262">
        <v>730</v>
      </c>
      <c r="H4262" s="1">
        <f t="shared" si="330"/>
        <v>46115</v>
      </c>
      <c r="I4262" s="5">
        <f t="shared" si="334"/>
        <v>46253</v>
      </c>
      <c r="J4262" s="9" t="str">
        <f t="shared" si="331"/>
        <v>ชำระตรงเวลา</v>
      </c>
      <c r="K4262" s="10">
        <f t="shared" si="332"/>
        <v>0</v>
      </c>
      <c r="L4262" t="str">
        <f t="shared" si="333"/>
        <v>ลูกหนี้ชั้นดี</v>
      </c>
    </row>
    <row r="4263" spans="1:12" x14ac:dyDescent="0.2">
      <c r="A4263" t="s">
        <v>2103</v>
      </c>
      <c r="B4263" t="s">
        <v>366</v>
      </c>
      <c r="C4263">
        <v>7</v>
      </c>
      <c r="D4263">
        <v>1126030013281</v>
      </c>
      <c r="E4263" s="1">
        <v>46108</v>
      </c>
      <c r="F4263" s="1">
        <v>46114</v>
      </c>
      <c r="G4263">
        <v>730</v>
      </c>
      <c r="H4263" s="1">
        <f t="shared" si="330"/>
        <v>46115</v>
      </c>
      <c r="I4263" s="5">
        <f t="shared" si="334"/>
        <v>46253</v>
      </c>
      <c r="J4263" s="9" t="str">
        <f t="shared" si="331"/>
        <v>ชำระตรงเวลา</v>
      </c>
      <c r="K4263" s="10">
        <f t="shared" si="332"/>
        <v>0</v>
      </c>
      <c r="L4263" t="str">
        <f t="shared" si="333"/>
        <v>ลูกหนี้ชั้นดี</v>
      </c>
    </row>
    <row r="4264" spans="1:12" x14ac:dyDescent="0.2">
      <c r="A4264" t="s">
        <v>2103</v>
      </c>
      <c r="B4264" t="s">
        <v>366</v>
      </c>
      <c r="C4264">
        <v>7</v>
      </c>
      <c r="D4264">
        <v>1126030013281</v>
      </c>
      <c r="E4264" s="1">
        <v>46108</v>
      </c>
      <c r="F4264" s="1">
        <v>46114</v>
      </c>
      <c r="G4264">
        <v>730</v>
      </c>
      <c r="H4264" s="1">
        <f t="shared" si="330"/>
        <v>46115</v>
      </c>
      <c r="I4264" s="5">
        <f t="shared" si="334"/>
        <v>46253</v>
      </c>
      <c r="J4264" s="9" t="str">
        <f t="shared" si="331"/>
        <v>ค้างชำระ 1 - 30 วัน</v>
      </c>
      <c r="K4264" s="10">
        <f t="shared" si="332"/>
        <v>0</v>
      </c>
      <c r="L4264" t="str">
        <f t="shared" si="333"/>
        <v>ลูกหนี้ชั้นดี</v>
      </c>
    </row>
    <row r="4265" spans="1:12" x14ac:dyDescent="0.2">
      <c r="A4265" t="s">
        <v>2104</v>
      </c>
      <c r="B4265" t="s">
        <v>366</v>
      </c>
      <c r="C4265">
        <v>7</v>
      </c>
      <c r="D4265">
        <v>1126030013342</v>
      </c>
      <c r="E4265" s="1">
        <v>46108</v>
      </c>
      <c r="F4265" s="1">
        <v>46132</v>
      </c>
      <c r="G4265">
        <v>750</v>
      </c>
      <c r="H4265" s="1">
        <f t="shared" si="330"/>
        <v>46115</v>
      </c>
      <c r="I4265" s="5">
        <f t="shared" si="334"/>
        <v>46253</v>
      </c>
      <c r="J4265" s="9" t="str">
        <f t="shared" si="331"/>
        <v>ชำระตรงเวลา</v>
      </c>
      <c r="K4265" s="10">
        <f t="shared" si="332"/>
        <v>17</v>
      </c>
      <c r="L4265" t="str">
        <f t="shared" si="333"/>
        <v>ลูกหนี้ชั้นดี</v>
      </c>
    </row>
    <row r="4266" spans="1:12" x14ac:dyDescent="0.2">
      <c r="A4266" t="s">
        <v>621</v>
      </c>
      <c r="B4266" t="s">
        <v>366</v>
      </c>
      <c r="C4266">
        <v>7</v>
      </c>
      <c r="D4266">
        <v>1126030013359</v>
      </c>
      <c r="E4266" s="1">
        <v>46106</v>
      </c>
      <c r="F4266" s="1">
        <v>46107</v>
      </c>
      <c r="G4266">
        <v>880</v>
      </c>
      <c r="H4266" s="1">
        <f t="shared" si="330"/>
        <v>46113</v>
      </c>
      <c r="I4266" s="5">
        <f t="shared" si="334"/>
        <v>46253</v>
      </c>
      <c r="J4266" s="9" t="str">
        <f t="shared" si="331"/>
        <v>ชำระตรงเวลา</v>
      </c>
      <c r="K4266" s="10">
        <f t="shared" si="332"/>
        <v>0</v>
      </c>
      <c r="L4266" t="str">
        <f t="shared" si="333"/>
        <v>ลูกหนี้ชั้นดี</v>
      </c>
    </row>
    <row r="4267" spans="1:12" x14ac:dyDescent="0.2">
      <c r="A4267" t="s">
        <v>621</v>
      </c>
      <c r="B4267" t="s">
        <v>366</v>
      </c>
      <c r="C4267">
        <v>7</v>
      </c>
      <c r="D4267">
        <v>1126030013359</v>
      </c>
      <c r="E4267" s="1">
        <v>46106</v>
      </c>
      <c r="F4267" s="1">
        <v>46107</v>
      </c>
      <c r="G4267">
        <v>880</v>
      </c>
      <c r="H4267" s="1">
        <f t="shared" si="330"/>
        <v>46113</v>
      </c>
      <c r="I4267" s="5">
        <f t="shared" si="334"/>
        <v>46253</v>
      </c>
      <c r="J4267" s="9" t="str">
        <f t="shared" si="331"/>
        <v>ชำระตรงเวลา</v>
      </c>
      <c r="K4267" s="10">
        <f t="shared" si="332"/>
        <v>0</v>
      </c>
      <c r="L4267" t="str">
        <f t="shared" si="333"/>
        <v>ลูกหนี้ชั้นดี</v>
      </c>
    </row>
    <row r="4268" spans="1:12" x14ac:dyDescent="0.2">
      <c r="A4268" t="s">
        <v>621</v>
      </c>
      <c r="B4268" t="s">
        <v>366</v>
      </c>
      <c r="C4268">
        <v>7</v>
      </c>
      <c r="D4268">
        <v>1126030013359</v>
      </c>
      <c r="E4268" s="1">
        <v>46106</v>
      </c>
      <c r="F4268" s="1">
        <v>46107</v>
      </c>
      <c r="G4268">
        <v>880</v>
      </c>
      <c r="H4268" s="1">
        <f t="shared" si="330"/>
        <v>46113</v>
      </c>
      <c r="I4268" s="5">
        <f t="shared" si="334"/>
        <v>46253</v>
      </c>
      <c r="J4268" s="9" t="str">
        <f t="shared" si="331"/>
        <v>ชำระตรงเวลา</v>
      </c>
      <c r="K4268" s="10">
        <f t="shared" si="332"/>
        <v>0</v>
      </c>
      <c r="L4268" t="str">
        <f t="shared" si="333"/>
        <v>ลูกหนี้ชั้นดี</v>
      </c>
    </row>
    <row r="4269" spans="1:12" x14ac:dyDescent="0.2">
      <c r="A4269" t="s">
        <v>810</v>
      </c>
      <c r="B4269" t="s">
        <v>366</v>
      </c>
      <c r="C4269">
        <v>7</v>
      </c>
      <c r="D4269">
        <v>1126030013366</v>
      </c>
      <c r="E4269" s="1">
        <v>46106</v>
      </c>
      <c r="F4269" s="1">
        <v>46108</v>
      </c>
      <c r="G4269">
        <v>7350</v>
      </c>
      <c r="H4269" s="1">
        <f t="shared" si="330"/>
        <v>46113</v>
      </c>
      <c r="I4269" s="5">
        <f t="shared" si="334"/>
        <v>46253</v>
      </c>
      <c r="J4269" s="9" t="str">
        <f t="shared" si="331"/>
        <v>ชำระตรงเวลา</v>
      </c>
      <c r="K4269" s="10">
        <f t="shared" si="332"/>
        <v>0</v>
      </c>
      <c r="L4269" t="str">
        <f t="shared" si="333"/>
        <v>ลูกหนี้ชั้นดี</v>
      </c>
    </row>
    <row r="4270" spans="1:12" x14ac:dyDescent="0.2">
      <c r="A4270" t="s">
        <v>810</v>
      </c>
      <c r="B4270" t="s">
        <v>366</v>
      </c>
      <c r="C4270">
        <v>7</v>
      </c>
      <c r="D4270">
        <v>1126030013366</v>
      </c>
      <c r="E4270" s="1">
        <v>46106</v>
      </c>
      <c r="F4270" s="1">
        <v>46108</v>
      </c>
      <c r="G4270">
        <v>7350</v>
      </c>
      <c r="H4270" s="1">
        <f t="shared" si="330"/>
        <v>46113</v>
      </c>
      <c r="I4270" s="5">
        <f t="shared" si="334"/>
        <v>46253</v>
      </c>
      <c r="J4270" s="9" t="str">
        <f t="shared" si="331"/>
        <v>ชำระตรงเวลา</v>
      </c>
      <c r="K4270" s="10">
        <f t="shared" si="332"/>
        <v>0</v>
      </c>
      <c r="L4270" t="str">
        <f t="shared" si="333"/>
        <v>ลูกหนี้ชั้นดี</v>
      </c>
    </row>
    <row r="4271" spans="1:12" x14ac:dyDescent="0.2">
      <c r="A4271" t="s">
        <v>810</v>
      </c>
      <c r="B4271" t="s">
        <v>366</v>
      </c>
      <c r="C4271">
        <v>7</v>
      </c>
      <c r="D4271">
        <v>1126030013380</v>
      </c>
      <c r="E4271" s="1">
        <v>46106</v>
      </c>
      <c r="F4271" s="1">
        <v>46108</v>
      </c>
      <c r="G4271">
        <v>3390</v>
      </c>
      <c r="H4271" s="1">
        <f t="shared" si="330"/>
        <v>46113</v>
      </c>
      <c r="I4271" s="5">
        <f t="shared" si="334"/>
        <v>46253</v>
      </c>
      <c r="J4271" s="9" t="str">
        <f t="shared" si="331"/>
        <v>ค้างชำระ 1 - 30 วัน</v>
      </c>
      <c r="K4271" s="10">
        <f t="shared" si="332"/>
        <v>0</v>
      </c>
      <c r="L4271" t="str">
        <f t="shared" si="333"/>
        <v>ลูกหนี้ชั้นดี</v>
      </c>
    </row>
    <row r="4272" spans="1:12" x14ac:dyDescent="0.2">
      <c r="A4272" t="s">
        <v>1547</v>
      </c>
      <c r="B4272" t="s">
        <v>366</v>
      </c>
      <c r="C4272">
        <v>7</v>
      </c>
      <c r="D4272">
        <v>1126030013397</v>
      </c>
      <c r="E4272" s="1">
        <v>46112</v>
      </c>
      <c r="F4272" s="1">
        <v>46121</v>
      </c>
      <c r="G4272">
        <v>1630</v>
      </c>
      <c r="H4272" s="1">
        <f t="shared" si="330"/>
        <v>46119</v>
      </c>
      <c r="I4272" s="5">
        <f t="shared" si="334"/>
        <v>46253</v>
      </c>
      <c r="J4272" s="9" t="str">
        <f t="shared" si="331"/>
        <v>ชำระตรงเวลา</v>
      </c>
      <c r="K4272" s="10">
        <f t="shared" si="332"/>
        <v>2</v>
      </c>
      <c r="L4272" t="str">
        <f t="shared" si="333"/>
        <v>ลูกหนี้ชั้นดี</v>
      </c>
    </row>
    <row r="4273" spans="1:12" x14ac:dyDescent="0.2">
      <c r="A4273" t="s">
        <v>2105</v>
      </c>
      <c r="B4273" t="s">
        <v>366</v>
      </c>
      <c r="C4273">
        <v>15</v>
      </c>
      <c r="D4273">
        <v>1126030013526</v>
      </c>
      <c r="E4273" s="1">
        <v>46109</v>
      </c>
      <c r="F4273" s="1">
        <v>46122</v>
      </c>
      <c r="G4273">
        <v>25239</v>
      </c>
      <c r="H4273" s="1">
        <f t="shared" si="330"/>
        <v>46124</v>
      </c>
      <c r="I4273" s="5">
        <f t="shared" si="334"/>
        <v>46253</v>
      </c>
      <c r="J4273" s="9" t="str">
        <f t="shared" si="331"/>
        <v>ชำระตรงเวลา</v>
      </c>
      <c r="K4273" s="10">
        <f t="shared" si="332"/>
        <v>0</v>
      </c>
      <c r="L4273" t="str">
        <f t="shared" si="333"/>
        <v>ลูกหนี้ชั้นดี</v>
      </c>
    </row>
    <row r="4274" spans="1:12" x14ac:dyDescent="0.2">
      <c r="A4274" t="s">
        <v>1465</v>
      </c>
      <c r="B4274" t="s">
        <v>366</v>
      </c>
      <c r="C4274">
        <v>7</v>
      </c>
      <c r="D4274">
        <v>1126030013601</v>
      </c>
      <c r="E4274" s="1">
        <v>46111</v>
      </c>
      <c r="F4274" s="1">
        <v>46112</v>
      </c>
      <c r="G4274">
        <v>2280</v>
      </c>
      <c r="H4274" s="1">
        <f t="shared" si="330"/>
        <v>46118</v>
      </c>
      <c r="I4274" s="5">
        <f t="shared" si="334"/>
        <v>46253</v>
      </c>
      <c r="J4274" s="9" t="str">
        <f t="shared" si="331"/>
        <v>ชำระตรงเวลา</v>
      </c>
      <c r="K4274" s="10">
        <f t="shared" si="332"/>
        <v>0</v>
      </c>
      <c r="L4274" t="str">
        <f t="shared" si="333"/>
        <v>ลูกหนี้ชั้นดี</v>
      </c>
    </row>
    <row r="4275" spans="1:12" x14ac:dyDescent="0.2">
      <c r="A4275" t="s">
        <v>1567</v>
      </c>
      <c r="B4275" t="s">
        <v>366</v>
      </c>
      <c r="C4275">
        <v>7</v>
      </c>
      <c r="D4275">
        <v>1126030013618</v>
      </c>
      <c r="E4275" s="1">
        <v>46106</v>
      </c>
      <c r="F4275" s="1">
        <v>46111</v>
      </c>
      <c r="G4275">
        <v>1488</v>
      </c>
      <c r="H4275" s="1">
        <f t="shared" si="330"/>
        <v>46113</v>
      </c>
      <c r="I4275" s="5">
        <f t="shared" si="334"/>
        <v>46253</v>
      </c>
      <c r="J4275" s="9" t="str">
        <f t="shared" si="331"/>
        <v>ชำระตรงเวลา</v>
      </c>
      <c r="K4275" s="10">
        <f t="shared" si="332"/>
        <v>0</v>
      </c>
      <c r="L4275" t="str">
        <f t="shared" si="333"/>
        <v>ลูกหนี้ชั้นดี</v>
      </c>
    </row>
    <row r="4276" spans="1:12" x14ac:dyDescent="0.2">
      <c r="A4276" t="s">
        <v>1567</v>
      </c>
      <c r="B4276" t="s">
        <v>366</v>
      </c>
      <c r="C4276">
        <v>7</v>
      </c>
      <c r="D4276">
        <v>1126030013625</v>
      </c>
      <c r="E4276" s="1">
        <v>46111</v>
      </c>
      <c r="F4276" s="1">
        <v>46115</v>
      </c>
      <c r="G4276">
        <v>360</v>
      </c>
      <c r="H4276" s="1">
        <f t="shared" si="330"/>
        <v>46118</v>
      </c>
      <c r="I4276" s="5">
        <f t="shared" si="334"/>
        <v>46253</v>
      </c>
      <c r="J4276" s="9" t="str">
        <f t="shared" si="331"/>
        <v>ค้างชำระ 1 - 30 วัน</v>
      </c>
      <c r="K4276" s="10">
        <f t="shared" si="332"/>
        <v>0</v>
      </c>
      <c r="L4276" t="str">
        <f t="shared" si="333"/>
        <v>ลูกหนี้ชั้นดี</v>
      </c>
    </row>
    <row r="4277" spans="1:12" x14ac:dyDescent="0.2">
      <c r="A4277" t="s">
        <v>1465</v>
      </c>
      <c r="B4277" t="s">
        <v>366</v>
      </c>
      <c r="C4277">
        <v>15</v>
      </c>
      <c r="D4277">
        <v>1126030013632</v>
      </c>
      <c r="E4277" s="1">
        <v>46112</v>
      </c>
      <c r="F4277" s="1">
        <v>46133</v>
      </c>
      <c r="G4277">
        <v>186735</v>
      </c>
      <c r="H4277" s="1">
        <f t="shared" si="330"/>
        <v>46127</v>
      </c>
      <c r="I4277" s="5">
        <f t="shared" si="334"/>
        <v>46253</v>
      </c>
      <c r="J4277" s="9" t="str">
        <f t="shared" si="331"/>
        <v>ชำระตรงเวลา</v>
      </c>
      <c r="K4277" s="10">
        <f t="shared" si="332"/>
        <v>6</v>
      </c>
      <c r="L4277" t="str">
        <f t="shared" si="333"/>
        <v>ลูกหนี้ชั้นดี</v>
      </c>
    </row>
    <row r="4278" spans="1:12" x14ac:dyDescent="0.2">
      <c r="A4278" t="s">
        <v>1567</v>
      </c>
      <c r="B4278" t="s">
        <v>366</v>
      </c>
      <c r="C4278">
        <v>7</v>
      </c>
      <c r="D4278">
        <v>1126030013649</v>
      </c>
      <c r="E4278" s="1">
        <v>46107</v>
      </c>
      <c r="F4278" s="1">
        <v>46114</v>
      </c>
      <c r="G4278">
        <v>8204</v>
      </c>
      <c r="H4278" s="1">
        <f t="shared" si="330"/>
        <v>46114</v>
      </c>
      <c r="I4278" s="5">
        <f t="shared" si="334"/>
        <v>46253</v>
      </c>
      <c r="J4278" s="9" t="str">
        <f t="shared" si="331"/>
        <v>ชำระตรงเวลา</v>
      </c>
      <c r="K4278" s="10">
        <f t="shared" si="332"/>
        <v>0</v>
      </c>
      <c r="L4278" t="str">
        <f t="shared" si="333"/>
        <v>ลูกหนี้ชั้นดี</v>
      </c>
    </row>
    <row r="4279" spans="1:12" x14ac:dyDescent="0.2">
      <c r="A4279" t="s">
        <v>2106</v>
      </c>
      <c r="B4279" t="s">
        <v>366</v>
      </c>
      <c r="C4279">
        <v>0</v>
      </c>
      <c r="D4279">
        <v>1126030013656</v>
      </c>
      <c r="E4279" s="1">
        <v>46107</v>
      </c>
      <c r="F4279" s="1">
        <v>46107</v>
      </c>
      <c r="G4279">
        <v>6241</v>
      </c>
      <c r="H4279" s="1">
        <f t="shared" si="330"/>
        <v>46107</v>
      </c>
      <c r="I4279" s="5">
        <f t="shared" si="334"/>
        <v>46253</v>
      </c>
      <c r="J4279" s="9" t="str">
        <f t="shared" si="331"/>
        <v>ชำระตรงเวลา</v>
      </c>
      <c r="K4279" s="10">
        <f t="shared" si="332"/>
        <v>0</v>
      </c>
      <c r="L4279" t="str">
        <f t="shared" si="333"/>
        <v>ลูกหนี้ชั้นดี</v>
      </c>
    </row>
    <row r="4280" spans="1:12" x14ac:dyDescent="0.2">
      <c r="A4280" t="s">
        <v>1567</v>
      </c>
      <c r="B4280" t="s">
        <v>366</v>
      </c>
      <c r="C4280">
        <v>0</v>
      </c>
      <c r="D4280">
        <v>1126030013663</v>
      </c>
      <c r="E4280" s="1">
        <v>46107</v>
      </c>
      <c r="F4280" s="1">
        <v>46107</v>
      </c>
      <c r="G4280">
        <v>1872</v>
      </c>
      <c r="H4280" s="1">
        <f t="shared" si="330"/>
        <v>46107</v>
      </c>
      <c r="I4280" s="5">
        <f t="shared" si="334"/>
        <v>46253</v>
      </c>
      <c r="J4280" s="9" t="str">
        <f t="shared" si="331"/>
        <v>ชำระตรงเวลา</v>
      </c>
      <c r="K4280" s="10">
        <f t="shared" si="332"/>
        <v>0</v>
      </c>
      <c r="L4280" t="str">
        <f t="shared" si="333"/>
        <v>ลูกหนี้ชั้นดี</v>
      </c>
    </row>
    <row r="4281" spans="1:12" x14ac:dyDescent="0.2">
      <c r="A4281" t="s">
        <v>1359</v>
      </c>
      <c r="B4281" t="s">
        <v>366</v>
      </c>
      <c r="C4281">
        <v>0</v>
      </c>
      <c r="D4281">
        <v>1126030013670</v>
      </c>
      <c r="E4281" s="1">
        <v>46107</v>
      </c>
      <c r="F4281" s="1">
        <v>46107</v>
      </c>
      <c r="G4281">
        <v>2904</v>
      </c>
      <c r="H4281" s="1">
        <f t="shared" si="330"/>
        <v>46107</v>
      </c>
      <c r="I4281" s="5">
        <f t="shared" si="334"/>
        <v>46253</v>
      </c>
      <c r="J4281" s="9" t="str">
        <f t="shared" si="331"/>
        <v>ชำระตรงเวลา</v>
      </c>
      <c r="K4281" s="10">
        <f t="shared" si="332"/>
        <v>0</v>
      </c>
      <c r="L4281" t="str">
        <f t="shared" si="333"/>
        <v>ลูกหนี้ชั้นดี</v>
      </c>
    </row>
    <row r="4282" spans="1:12" x14ac:dyDescent="0.2">
      <c r="A4282" t="s">
        <v>1567</v>
      </c>
      <c r="B4282" t="s">
        <v>366</v>
      </c>
      <c r="C4282">
        <v>7</v>
      </c>
      <c r="D4282">
        <v>1126030013694</v>
      </c>
      <c r="E4282" s="1">
        <v>46107</v>
      </c>
      <c r="F4282" s="1">
        <v>46107</v>
      </c>
      <c r="G4282">
        <v>1819</v>
      </c>
      <c r="H4282" s="1">
        <f t="shared" si="330"/>
        <v>46114</v>
      </c>
      <c r="I4282" s="5">
        <f t="shared" si="334"/>
        <v>46253</v>
      </c>
      <c r="J4282" s="9" t="str">
        <f t="shared" si="331"/>
        <v>ชำระตรงเวลา</v>
      </c>
      <c r="K4282" s="10">
        <f t="shared" si="332"/>
        <v>0</v>
      </c>
      <c r="L4282" t="str">
        <f t="shared" si="333"/>
        <v>ลูกหนี้ชั้นดี</v>
      </c>
    </row>
    <row r="4283" spans="1:12" x14ac:dyDescent="0.2">
      <c r="A4283" t="s">
        <v>1567</v>
      </c>
      <c r="B4283" t="s">
        <v>366</v>
      </c>
      <c r="C4283">
        <v>7</v>
      </c>
      <c r="D4283">
        <v>1126030013700</v>
      </c>
      <c r="E4283" s="1">
        <v>46107</v>
      </c>
      <c r="F4283" s="1">
        <v>46107</v>
      </c>
      <c r="G4283">
        <v>3345</v>
      </c>
      <c r="H4283" s="1">
        <f t="shared" si="330"/>
        <v>46114</v>
      </c>
      <c r="I4283" s="5">
        <f t="shared" si="334"/>
        <v>46253</v>
      </c>
      <c r="J4283" s="9" t="str">
        <f t="shared" si="331"/>
        <v>ชำระตรงเวลา</v>
      </c>
      <c r="K4283" s="10">
        <f t="shared" si="332"/>
        <v>0</v>
      </c>
      <c r="L4283" t="str">
        <f t="shared" si="333"/>
        <v>ลูกหนี้ชั้นดี</v>
      </c>
    </row>
    <row r="4284" spans="1:12" x14ac:dyDescent="0.2">
      <c r="A4284" t="s">
        <v>2107</v>
      </c>
      <c r="B4284" t="s">
        <v>366</v>
      </c>
      <c r="C4284">
        <v>7</v>
      </c>
      <c r="D4284">
        <v>1126030013717</v>
      </c>
      <c r="E4284" s="1">
        <v>46107</v>
      </c>
      <c r="F4284" s="1">
        <v>46114</v>
      </c>
      <c r="G4284">
        <v>5690</v>
      </c>
      <c r="H4284" s="1">
        <f t="shared" si="330"/>
        <v>46114</v>
      </c>
      <c r="I4284" s="5">
        <f t="shared" si="334"/>
        <v>46253</v>
      </c>
      <c r="J4284" s="9" t="str">
        <f t="shared" si="331"/>
        <v>ชำระตรงเวลา</v>
      </c>
      <c r="K4284" s="10">
        <f t="shared" si="332"/>
        <v>0</v>
      </c>
      <c r="L4284" t="str">
        <f t="shared" si="333"/>
        <v>ลูกหนี้ชั้นดี</v>
      </c>
    </row>
    <row r="4285" spans="1:12" x14ac:dyDescent="0.2">
      <c r="A4285" t="s">
        <v>2107</v>
      </c>
      <c r="B4285" t="s">
        <v>366</v>
      </c>
      <c r="C4285">
        <v>7</v>
      </c>
      <c r="D4285">
        <v>1126030013717</v>
      </c>
      <c r="E4285" s="1">
        <v>46107</v>
      </c>
      <c r="F4285" s="1">
        <v>46114</v>
      </c>
      <c r="G4285">
        <v>5690</v>
      </c>
      <c r="H4285" s="1">
        <f t="shared" si="330"/>
        <v>46114</v>
      </c>
      <c r="I4285" s="5">
        <f t="shared" si="334"/>
        <v>46253</v>
      </c>
      <c r="J4285" s="9" t="str">
        <f t="shared" si="331"/>
        <v>ค้างชำระ 1 - 30 วัน</v>
      </c>
      <c r="K4285" s="10">
        <f t="shared" si="332"/>
        <v>0</v>
      </c>
      <c r="L4285" t="str">
        <f t="shared" si="333"/>
        <v>ลูกหนี้ชั้นดี</v>
      </c>
    </row>
    <row r="4286" spans="1:12" x14ac:dyDescent="0.2">
      <c r="A4286" t="s">
        <v>2107</v>
      </c>
      <c r="B4286" t="s">
        <v>366</v>
      </c>
      <c r="C4286">
        <v>7</v>
      </c>
      <c r="D4286">
        <v>1126030013724</v>
      </c>
      <c r="E4286" s="1">
        <v>46107</v>
      </c>
      <c r="F4286" s="1">
        <v>46121</v>
      </c>
      <c r="G4286">
        <v>15065</v>
      </c>
      <c r="H4286" s="1">
        <f t="shared" si="330"/>
        <v>46114</v>
      </c>
      <c r="I4286" s="5">
        <f t="shared" si="334"/>
        <v>46253</v>
      </c>
      <c r="J4286" s="9" t="str">
        <f t="shared" si="331"/>
        <v>ชำระตรงเวลา</v>
      </c>
      <c r="K4286" s="10">
        <f t="shared" si="332"/>
        <v>7</v>
      </c>
      <c r="L4286" t="str">
        <f t="shared" si="333"/>
        <v>ลูกหนี้ชั้นดี</v>
      </c>
    </row>
    <row r="4287" spans="1:12" x14ac:dyDescent="0.2">
      <c r="A4287" t="s">
        <v>648</v>
      </c>
      <c r="B4287" t="s">
        <v>366</v>
      </c>
      <c r="C4287">
        <v>7</v>
      </c>
      <c r="D4287">
        <v>1126030013755</v>
      </c>
      <c r="E4287" s="1">
        <v>46107</v>
      </c>
      <c r="F4287" s="1">
        <v>46107</v>
      </c>
      <c r="G4287">
        <v>173</v>
      </c>
      <c r="H4287" s="1">
        <f t="shared" si="330"/>
        <v>46114</v>
      </c>
      <c r="I4287" s="5">
        <f t="shared" si="334"/>
        <v>46253</v>
      </c>
      <c r="J4287" s="9" t="str">
        <f t="shared" si="331"/>
        <v>ชำระตรงเวลา</v>
      </c>
      <c r="K4287" s="10">
        <f t="shared" si="332"/>
        <v>0</v>
      </c>
      <c r="L4287" t="str">
        <f t="shared" si="333"/>
        <v>ลูกหนี้ชั้นดี</v>
      </c>
    </row>
    <row r="4288" spans="1:12" x14ac:dyDescent="0.2">
      <c r="A4288" t="s">
        <v>888</v>
      </c>
      <c r="B4288" t="s">
        <v>366</v>
      </c>
      <c r="C4288">
        <v>7</v>
      </c>
      <c r="D4288">
        <v>1126030013892</v>
      </c>
      <c r="E4288" s="1">
        <v>46107</v>
      </c>
      <c r="F4288" s="1">
        <v>46111</v>
      </c>
      <c r="G4288">
        <v>85</v>
      </c>
      <c r="H4288" s="1">
        <f t="shared" si="330"/>
        <v>46114</v>
      </c>
      <c r="I4288" s="5">
        <f t="shared" si="334"/>
        <v>46253</v>
      </c>
      <c r="J4288" s="9" t="str">
        <f t="shared" si="331"/>
        <v>ชำระตรงเวลา</v>
      </c>
      <c r="K4288" s="10">
        <f t="shared" si="332"/>
        <v>0</v>
      </c>
      <c r="L4288" t="str">
        <f t="shared" si="333"/>
        <v>ลูกหนี้ชั้นดี</v>
      </c>
    </row>
    <row r="4289" spans="1:12" x14ac:dyDescent="0.2">
      <c r="A4289" t="s">
        <v>2108</v>
      </c>
      <c r="B4289" t="s">
        <v>366</v>
      </c>
      <c r="C4289">
        <v>7</v>
      </c>
      <c r="D4289">
        <v>1126030013908</v>
      </c>
      <c r="E4289" s="1">
        <v>46107</v>
      </c>
      <c r="F4289" s="1">
        <v>46108</v>
      </c>
      <c r="G4289">
        <v>275</v>
      </c>
      <c r="H4289" s="1">
        <f t="shared" si="330"/>
        <v>46114</v>
      </c>
      <c r="I4289" s="5">
        <f t="shared" si="334"/>
        <v>46253</v>
      </c>
      <c r="J4289" s="9" t="str">
        <f t="shared" si="331"/>
        <v>ชำระตรงเวลา</v>
      </c>
      <c r="K4289" s="10">
        <f t="shared" si="332"/>
        <v>0</v>
      </c>
      <c r="L4289" t="str">
        <f t="shared" si="333"/>
        <v>ลูกหนี้ชั้นดี</v>
      </c>
    </row>
    <row r="4290" spans="1:12" x14ac:dyDescent="0.2">
      <c r="A4290" t="s">
        <v>2108</v>
      </c>
      <c r="B4290" t="s">
        <v>366</v>
      </c>
      <c r="C4290">
        <v>7</v>
      </c>
      <c r="D4290">
        <v>1126030013908</v>
      </c>
      <c r="E4290" s="1">
        <v>46107</v>
      </c>
      <c r="F4290" s="1">
        <v>46108</v>
      </c>
      <c r="G4290">
        <v>275</v>
      </c>
      <c r="H4290" s="1">
        <f t="shared" ref="H4290:H4353" si="335">E4290+C4290</f>
        <v>46114</v>
      </c>
      <c r="I4290" s="5">
        <f t="shared" si="334"/>
        <v>46253</v>
      </c>
      <c r="J4290" s="9" t="str">
        <f t="shared" ref="J4290:J4353" si="336">IF(K4291&lt;=0, "ชำระตรงเวลา", IF(K4291&lt;=30, "ค้างชำระ 1 - 30 วัน", IF(K4291&lt;=60, "ค้างชำระ 31 - 60 วัน", IF(K4291&lt;=90, "ค้างชำระ 61 - 90 วัน", "ค้างชำระเกิน 90 วัน"))))</f>
        <v>ค้างชำระ 1 - 30 วัน</v>
      </c>
      <c r="K4290" s="10">
        <f t="shared" ref="K4290:K4353" si="337">IF(OR(F4290="",F4290="(ว่าง)"), MAX(0,I4289-H4290), MAX(0,F4290-H4290))</f>
        <v>0</v>
      </c>
      <c r="L4290" t="str">
        <f t="shared" ref="L4290:L4353" si="338">IF(K4290&lt;=30, "ลูกหนี้ชั้นดี", IF(K4290&lt;=90, "ลูกหนี้เฝ้าติดตาม", "ลูกหนี้ด้อยคุณภาพ (NPL)"))</f>
        <v>ลูกหนี้ชั้นดี</v>
      </c>
    </row>
    <row r="4291" spans="1:12" x14ac:dyDescent="0.2">
      <c r="A4291" t="s">
        <v>2109</v>
      </c>
      <c r="B4291" t="s">
        <v>366</v>
      </c>
      <c r="C4291">
        <v>30</v>
      </c>
      <c r="D4291">
        <v>1126030014103</v>
      </c>
      <c r="E4291" s="1">
        <v>46108</v>
      </c>
      <c r="F4291" s="1">
        <v>46142</v>
      </c>
      <c r="G4291">
        <v>85006</v>
      </c>
      <c r="H4291" s="1">
        <f t="shared" si="335"/>
        <v>46138</v>
      </c>
      <c r="I4291" s="5">
        <f t="shared" si="334"/>
        <v>46253</v>
      </c>
      <c r="J4291" s="9" t="str">
        <f t="shared" si="336"/>
        <v>ค้างชำระ 1 - 30 วัน</v>
      </c>
      <c r="K4291" s="10">
        <f t="shared" si="337"/>
        <v>4</v>
      </c>
      <c r="L4291" t="str">
        <f t="shared" si="338"/>
        <v>ลูกหนี้ชั้นดี</v>
      </c>
    </row>
    <row r="4292" spans="1:12" x14ac:dyDescent="0.2">
      <c r="A4292" t="s">
        <v>2109</v>
      </c>
      <c r="B4292" t="s">
        <v>366</v>
      </c>
      <c r="C4292">
        <v>30</v>
      </c>
      <c r="D4292">
        <v>1126030014103</v>
      </c>
      <c r="E4292" s="1">
        <v>46108</v>
      </c>
      <c r="F4292" s="1">
        <v>46142</v>
      </c>
      <c r="G4292">
        <v>85006</v>
      </c>
      <c r="H4292" s="1">
        <f t="shared" si="335"/>
        <v>46138</v>
      </c>
      <c r="I4292" s="5">
        <f t="shared" ref="I4292:I4355" si="339">I4291</f>
        <v>46253</v>
      </c>
      <c r="J4292" s="9" t="str">
        <f t="shared" si="336"/>
        <v>ค้างชำระ 1 - 30 วัน</v>
      </c>
      <c r="K4292" s="10">
        <f t="shared" si="337"/>
        <v>4</v>
      </c>
      <c r="L4292" t="str">
        <f t="shared" si="338"/>
        <v>ลูกหนี้ชั้นดี</v>
      </c>
    </row>
    <row r="4293" spans="1:12" x14ac:dyDescent="0.2">
      <c r="A4293" t="s">
        <v>1569</v>
      </c>
      <c r="B4293" t="s">
        <v>366</v>
      </c>
      <c r="C4293">
        <v>7</v>
      </c>
      <c r="D4293">
        <v>1126030014134</v>
      </c>
      <c r="E4293" s="1">
        <v>46108</v>
      </c>
      <c r="F4293" s="1">
        <v>46132</v>
      </c>
      <c r="G4293">
        <v>4725</v>
      </c>
      <c r="H4293" s="1">
        <f t="shared" si="335"/>
        <v>46115</v>
      </c>
      <c r="I4293" s="5">
        <f t="shared" si="339"/>
        <v>46253</v>
      </c>
      <c r="J4293" s="9" t="str">
        <f t="shared" si="336"/>
        <v>ค้างชำระ 1 - 30 วัน</v>
      </c>
      <c r="K4293" s="10">
        <f t="shared" si="337"/>
        <v>17</v>
      </c>
      <c r="L4293" t="str">
        <f t="shared" si="338"/>
        <v>ลูกหนี้ชั้นดี</v>
      </c>
    </row>
    <row r="4294" spans="1:12" x14ac:dyDescent="0.2">
      <c r="A4294" t="s">
        <v>1569</v>
      </c>
      <c r="B4294" t="s">
        <v>366</v>
      </c>
      <c r="C4294">
        <v>7</v>
      </c>
      <c r="D4294">
        <v>1126030014134</v>
      </c>
      <c r="E4294" s="1">
        <v>46108</v>
      </c>
      <c r="F4294" s="1">
        <v>46132</v>
      </c>
      <c r="G4294">
        <v>4725</v>
      </c>
      <c r="H4294" s="1">
        <f t="shared" si="335"/>
        <v>46115</v>
      </c>
      <c r="I4294" s="5">
        <f t="shared" si="339"/>
        <v>46253</v>
      </c>
      <c r="J4294" s="9" t="str">
        <f t="shared" si="336"/>
        <v>ชำระตรงเวลา</v>
      </c>
      <c r="K4294" s="10">
        <f t="shared" si="337"/>
        <v>17</v>
      </c>
      <c r="L4294" t="str">
        <f t="shared" si="338"/>
        <v>ลูกหนี้ชั้นดี</v>
      </c>
    </row>
    <row r="4295" spans="1:12" x14ac:dyDescent="0.2">
      <c r="A4295" t="s">
        <v>907</v>
      </c>
      <c r="B4295" t="s">
        <v>366</v>
      </c>
      <c r="C4295">
        <v>7</v>
      </c>
      <c r="D4295">
        <v>1126030014189</v>
      </c>
      <c r="E4295" s="1">
        <v>46108</v>
      </c>
      <c r="F4295" s="1">
        <v>46109</v>
      </c>
      <c r="G4295">
        <v>150</v>
      </c>
      <c r="H4295" s="1">
        <f t="shared" si="335"/>
        <v>46115</v>
      </c>
      <c r="I4295" s="5">
        <f t="shared" si="339"/>
        <v>46253</v>
      </c>
      <c r="J4295" s="9" t="str">
        <f t="shared" si="336"/>
        <v>ชำระตรงเวลา</v>
      </c>
      <c r="K4295" s="10">
        <f t="shared" si="337"/>
        <v>0</v>
      </c>
      <c r="L4295" t="str">
        <f t="shared" si="338"/>
        <v>ลูกหนี้ชั้นดี</v>
      </c>
    </row>
    <row r="4296" spans="1:12" x14ac:dyDescent="0.2">
      <c r="A4296" t="s">
        <v>907</v>
      </c>
      <c r="B4296" t="s">
        <v>366</v>
      </c>
      <c r="C4296">
        <v>7</v>
      </c>
      <c r="D4296">
        <v>1126030014189</v>
      </c>
      <c r="E4296" s="1">
        <v>46108</v>
      </c>
      <c r="F4296" s="1">
        <v>46109</v>
      </c>
      <c r="G4296">
        <v>150</v>
      </c>
      <c r="H4296" s="1">
        <f t="shared" si="335"/>
        <v>46115</v>
      </c>
      <c r="I4296" s="5">
        <f t="shared" si="339"/>
        <v>46253</v>
      </c>
      <c r="J4296" s="9" t="str">
        <f t="shared" si="336"/>
        <v>ชำระตรงเวลา</v>
      </c>
      <c r="K4296" s="10">
        <f t="shared" si="337"/>
        <v>0</v>
      </c>
      <c r="L4296" t="str">
        <f t="shared" si="338"/>
        <v>ลูกหนี้ชั้นดี</v>
      </c>
    </row>
    <row r="4297" spans="1:12" x14ac:dyDescent="0.2">
      <c r="A4297" t="s">
        <v>866</v>
      </c>
      <c r="B4297" t="s">
        <v>366</v>
      </c>
      <c r="C4297">
        <v>0</v>
      </c>
      <c r="D4297">
        <v>1126030014196</v>
      </c>
      <c r="E4297" s="1">
        <v>46109</v>
      </c>
      <c r="F4297" s="1">
        <v>46109</v>
      </c>
      <c r="G4297">
        <v>1860</v>
      </c>
      <c r="H4297" s="1">
        <f t="shared" si="335"/>
        <v>46109</v>
      </c>
      <c r="I4297" s="5">
        <f t="shared" si="339"/>
        <v>46253</v>
      </c>
      <c r="J4297" s="9" t="str">
        <f t="shared" si="336"/>
        <v>ชำระตรงเวลา</v>
      </c>
      <c r="K4297" s="10">
        <f t="shared" si="337"/>
        <v>0</v>
      </c>
      <c r="L4297" t="str">
        <f t="shared" si="338"/>
        <v>ลูกหนี้ชั้นดี</v>
      </c>
    </row>
    <row r="4298" spans="1:12" x14ac:dyDescent="0.2">
      <c r="A4298" t="s">
        <v>1569</v>
      </c>
      <c r="B4298" t="s">
        <v>366</v>
      </c>
      <c r="C4298">
        <v>15</v>
      </c>
      <c r="D4298">
        <v>1126030014202</v>
      </c>
      <c r="E4298" s="1">
        <v>46109</v>
      </c>
      <c r="F4298" s="1">
        <v>46123</v>
      </c>
      <c r="G4298">
        <v>7965</v>
      </c>
      <c r="H4298" s="1">
        <f t="shared" si="335"/>
        <v>46124</v>
      </c>
      <c r="I4298" s="5">
        <f t="shared" si="339"/>
        <v>46253</v>
      </c>
      <c r="J4298" s="9" t="str">
        <f t="shared" si="336"/>
        <v>ค้างชำระ 1 - 30 วัน</v>
      </c>
      <c r="K4298" s="10">
        <f t="shared" si="337"/>
        <v>0</v>
      </c>
      <c r="L4298" t="str">
        <f t="shared" si="338"/>
        <v>ลูกหนี้ชั้นดี</v>
      </c>
    </row>
    <row r="4299" spans="1:12" x14ac:dyDescent="0.2">
      <c r="A4299" t="s">
        <v>1414</v>
      </c>
      <c r="B4299" t="s">
        <v>366</v>
      </c>
      <c r="C4299">
        <v>7</v>
      </c>
      <c r="D4299">
        <v>1126030014226</v>
      </c>
      <c r="E4299" s="1">
        <v>46109</v>
      </c>
      <c r="F4299" s="1">
        <v>46120</v>
      </c>
      <c r="G4299">
        <v>2640</v>
      </c>
      <c r="H4299" s="1">
        <f t="shared" si="335"/>
        <v>46116</v>
      </c>
      <c r="I4299" s="5">
        <f t="shared" si="339"/>
        <v>46253</v>
      </c>
      <c r="J4299" s="9" t="str">
        <f t="shared" si="336"/>
        <v>ชำระตรงเวลา</v>
      </c>
      <c r="K4299" s="10">
        <f t="shared" si="337"/>
        <v>4</v>
      </c>
      <c r="L4299" t="str">
        <f t="shared" si="338"/>
        <v>ลูกหนี้ชั้นดี</v>
      </c>
    </row>
    <row r="4300" spans="1:12" x14ac:dyDescent="0.2">
      <c r="A4300" t="s">
        <v>1388</v>
      </c>
      <c r="B4300" t="s">
        <v>366</v>
      </c>
      <c r="C4300">
        <v>7</v>
      </c>
      <c r="D4300">
        <v>1126030014240</v>
      </c>
      <c r="E4300" s="1">
        <v>46109</v>
      </c>
      <c r="F4300" s="1">
        <v>46109</v>
      </c>
      <c r="G4300">
        <v>4460</v>
      </c>
      <c r="H4300" s="1">
        <f t="shared" si="335"/>
        <v>46116</v>
      </c>
      <c r="I4300" s="5">
        <f t="shared" si="339"/>
        <v>46253</v>
      </c>
      <c r="J4300" s="9" t="str">
        <f t="shared" si="336"/>
        <v>ชำระตรงเวลา</v>
      </c>
      <c r="K4300" s="10">
        <f t="shared" si="337"/>
        <v>0</v>
      </c>
      <c r="L4300" t="str">
        <f t="shared" si="338"/>
        <v>ลูกหนี้ชั้นดี</v>
      </c>
    </row>
    <row r="4301" spans="1:12" x14ac:dyDescent="0.2">
      <c r="A4301" t="s">
        <v>1580</v>
      </c>
      <c r="B4301" t="s">
        <v>366</v>
      </c>
      <c r="C4301">
        <v>7</v>
      </c>
      <c r="D4301">
        <v>1126030014257</v>
      </c>
      <c r="E4301" s="1">
        <v>46109</v>
      </c>
      <c r="F4301" s="1">
        <v>46109</v>
      </c>
      <c r="G4301">
        <v>802</v>
      </c>
      <c r="H4301" s="1">
        <f t="shared" si="335"/>
        <v>46116</v>
      </c>
      <c r="I4301" s="5">
        <f t="shared" si="339"/>
        <v>46253</v>
      </c>
      <c r="J4301" s="9" t="str">
        <f t="shared" si="336"/>
        <v>ชำระตรงเวลา</v>
      </c>
      <c r="K4301" s="10">
        <f t="shared" si="337"/>
        <v>0</v>
      </c>
      <c r="L4301" t="str">
        <f t="shared" si="338"/>
        <v>ลูกหนี้ชั้นดี</v>
      </c>
    </row>
    <row r="4302" spans="1:12" x14ac:dyDescent="0.2">
      <c r="A4302" t="s">
        <v>633</v>
      </c>
      <c r="B4302" t="s">
        <v>366</v>
      </c>
      <c r="C4302">
        <v>7</v>
      </c>
      <c r="D4302">
        <v>1126030014264</v>
      </c>
      <c r="E4302" s="1">
        <v>46109</v>
      </c>
      <c r="F4302" s="1">
        <v>46115</v>
      </c>
      <c r="G4302">
        <v>4460</v>
      </c>
      <c r="H4302" s="1">
        <f t="shared" si="335"/>
        <v>46116</v>
      </c>
      <c r="I4302" s="5">
        <f t="shared" si="339"/>
        <v>46253</v>
      </c>
      <c r="J4302" s="9" t="str">
        <f t="shared" si="336"/>
        <v>ชำระตรงเวลา</v>
      </c>
      <c r="K4302" s="10">
        <f t="shared" si="337"/>
        <v>0</v>
      </c>
      <c r="L4302" t="str">
        <f t="shared" si="338"/>
        <v>ลูกหนี้ชั้นดี</v>
      </c>
    </row>
    <row r="4303" spans="1:12" x14ac:dyDescent="0.2">
      <c r="A4303" t="s">
        <v>486</v>
      </c>
      <c r="B4303" t="s">
        <v>366</v>
      </c>
      <c r="C4303">
        <v>30</v>
      </c>
      <c r="D4303">
        <v>1126030014271</v>
      </c>
      <c r="E4303" s="1">
        <v>46112</v>
      </c>
      <c r="F4303" s="1">
        <v>46142</v>
      </c>
      <c r="G4303">
        <v>2050</v>
      </c>
      <c r="H4303" s="1">
        <f t="shared" si="335"/>
        <v>46142</v>
      </c>
      <c r="I4303" s="5">
        <f t="shared" si="339"/>
        <v>46253</v>
      </c>
      <c r="J4303" s="9" t="str">
        <f t="shared" si="336"/>
        <v>ชำระตรงเวลา</v>
      </c>
      <c r="K4303" s="10">
        <f t="shared" si="337"/>
        <v>0</v>
      </c>
      <c r="L4303" t="str">
        <f t="shared" si="338"/>
        <v>ลูกหนี้ชั้นดี</v>
      </c>
    </row>
    <row r="4304" spans="1:12" x14ac:dyDescent="0.2">
      <c r="A4304" t="s">
        <v>665</v>
      </c>
      <c r="B4304" t="s">
        <v>366</v>
      </c>
      <c r="C4304">
        <v>30</v>
      </c>
      <c r="D4304">
        <v>1126030014288</v>
      </c>
      <c r="E4304" s="1">
        <v>46112</v>
      </c>
      <c r="F4304" s="1">
        <v>46142</v>
      </c>
      <c r="G4304">
        <v>39724</v>
      </c>
      <c r="H4304" s="1">
        <f t="shared" si="335"/>
        <v>46142</v>
      </c>
      <c r="I4304" s="5">
        <f t="shared" si="339"/>
        <v>46253</v>
      </c>
      <c r="J4304" s="9" t="str">
        <f t="shared" si="336"/>
        <v>ชำระตรงเวลา</v>
      </c>
      <c r="K4304" s="10">
        <f t="shared" si="337"/>
        <v>0</v>
      </c>
      <c r="L4304" t="str">
        <f t="shared" si="338"/>
        <v>ลูกหนี้ชั้นดี</v>
      </c>
    </row>
    <row r="4305" spans="1:12" x14ac:dyDescent="0.2">
      <c r="A4305" t="s">
        <v>604</v>
      </c>
      <c r="B4305" t="s">
        <v>366</v>
      </c>
      <c r="C4305">
        <v>30</v>
      </c>
      <c r="D4305">
        <v>1126030015094</v>
      </c>
      <c r="E4305" s="1">
        <v>46129</v>
      </c>
      <c r="F4305" s="1">
        <v>46139</v>
      </c>
      <c r="G4305">
        <v>4595</v>
      </c>
      <c r="H4305" s="1">
        <f t="shared" si="335"/>
        <v>46159</v>
      </c>
      <c r="I4305" s="5">
        <f t="shared" si="339"/>
        <v>46253</v>
      </c>
      <c r="J4305" s="9" t="str">
        <f t="shared" si="336"/>
        <v>ชำระตรงเวลา</v>
      </c>
      <c r="K4305" s="10">
        <f t="shared" si="337"/>
        <v>0</v>
      </c>
      <c r="L4305" t="str">
        <f t="shared" si="338"/>
        <v>ลูกหนี้ชั้นดี</v>
      </c>
    </row>
    <row r="4306" spans="1:12" x14ac:dyDescent="0.2">
      <c r="A4306" t="s">
        <v>874</v>
      </c>
      <c r="B4306" t="s">
        <v>366</v>
      </c>
      <c r="C4306">
        <v>30</v>
      </c>
      <c r="D4306">
        <v>1126030015117</v>
      </c>
      <c r="E4306" s="1">
        <v>46129</v>
      </c>
      <c r="F4306" s="1">
        <v>46139</v>
      </c>
      <c r="G4306">
        <v>91982</v>
      </c>
      <c r="H4306" s="1">
        <f t="shared" si="335"/>
        <v>46159</v>
      </c>
      <c r="I4306" s="5">
        <f t="shared" si="339"/>
        <v>46253</v>
      </c>
      <c r="J4306" s="9" t="str">
        <f t="shared" si="336"/>
        <v>ชำระตรงเวลา</v>
      </c>
      <c r="K4306" s="10">
        <f t="shared" si="337"/>
        <v>0</v>
      </c>
      <c r="L4306" t="str">
        <f t="shared" si="338"/>
        <v>ลูกหนี้ชั้นดี</v>
      </c>
    </row>
    <row r="4307" spans="1:12" x14ac:dyDescent="0.2">
      <c r="A4307" t="s">
        <v>845</v>
      </c>
      <c r="B4307" t="s">
        <v>366</v>
      </c>
      <c r="C4307">
        <v>15</v>
      </c>
      <c r="D4307">
        <v>1126030015131</v>
      </c>
      <c r="E4307" s="1">
        <v>46112</v>
      </c>
      <c r="F4307" s="1">
        <v>46119</v>
      </c>
      <c r="G4307">
        <v>12290</v>
      </c>
      <c r="H4307" s="1">
        <f t="shared" si="335"/>
        <v>46127</v>
      </c>
      <c r="I4307" s="5">
        <f t="shared" si="339"/>
        <v>46253</v>
      </c>
      <c r="J4307" s="9" t="str">
        <f t="shared" si="336"/>
        <v>ชำระตรงเวลา</v>
      </c>
      <c r="K4307" s="10">
        <f t="shared" si="337"/>
        <v>0</v>
      </c>
      <c r="L4307" t="str">
        <f t="shared" si="338"/>
        <v>ลูกหนี้ชั้นดี</v>
      </c>
    </row>
    <row r="4308" spans="1:12" x14ac:dyDescent="0.2">
      <c r="A4308" t="s">
        <v>453</v>
      </c>
      <c r="B4308" t="s">
        <v>366</v>
      </c>
      <c r="C4308">
        <v>7</v>
      </c>
      <c r="D4308">
        <v>1126030015148</v>
      </c>
      <c r="E4308" s="1">
        <v>46112</v>
      </c>
      <c r="F4308" s="1">
        <v>46119</v>
      </c>
      <c r="G4308">
        <v>912</v>
      </c>
      <c r="H4308" s="1">
        <f t="shared" si="335"/>
        <v>46119</v>
      </c>
      <c r="I4308" s="5">
        <f t="shared" si="339"/>
        <v>46253</v>
      </c>
      <c r="J4308" s="9" t="str">
        <f t="shared" si="336"/>
        <v>ชำระตรงเวลา</v>
      </c>
      <c r="K4308" s="10">
        <f t="shared" si="337"/>
        <v>0</v>
      </c>
      <c r="L4308" t="str">
        <f t="shared" si="338"/>
        <v>ลูกหนี้ชั้นดี</v>
      </c>
    </row>
    <row r="4309" spans="1:12" x14ac:dyDescent="0.2">
      <c r="A4309" t="s">
        <v>2110</v>
      </c>
      <c r="B4309" t="s">
        <v>366</v>
      </c>
      <c r="C4309">
        <v>7</v>
      </c>
      <c r="D4309">
        <v>1126030015162</v>
      </c>
      <c r="E4309" s="1">
        <v>46112</v>
      </c>
      <c r="F4309" s="1">
        <v>46119</v>
      </c>
      <c r="G4309">
        <v>1147</v>
      </c>
      <c r="H4309" s="1">
        <f t="shared" si="335"/>
        <v>46119</v>
      </c>
      <c r="I4309" s="5">
        <f t="shared" si="339"/>
        <v>46253</v>
      </c>
      <c r="J4309" s="9" t="str">
        <f t="shared" si="336"/>
        <v>ชำระตรงเวลา</v>
      </c>
      <c r="K4309" s="10">
        <f t="shared" si="337"/>
        <v>0</v>
      </c>
      <c r="L4309" t="str">
        <f t="shared" si="338"/>
        <v>ลูกหนี้ชั้นดี</v>
      </c>
    </row>
    <row r="4310" spans="1:12" x14ac:dyDescent="0.2">
      <c r="A4310" t="s">
        <v>1280</v>
      </c>
      <c r="B4310" t="s">
        <v>366</v>
      </c>
      <c r="C4310">
        <v>7</v>
      </c>
      <c r="D4310">
        <v>1126030015179</v>
      </c>
      <c r="E4310" s="1">
        <v>46112</v>
      </c>
      <c r="F4310" s="1">
        <v>46119</v>
      </c>
      <c r="G4310">
        <v>7098</v>
      </c>
      <c r="H4310" s="1">
        <f t="shared" si="335"/>
        <v>46119</v>
      </c>
      <c r="I4310" s="5">
        <f t="shared" si="339"/>
        <v>46253</v>
      </c>
      <c r="J4310" s="9" t="str">
        <f t="shared" si="336"/>
        <v>ค้างชำระ 1 - 30 วัน</v>
      </c>
      <c r="K4310" s="10">
        <f t="shared" si="337"/>
        <v>0</v>
      </c>
      <c r="L4310" t="str">
        <f t="shared" si="338"/>
        <v>ลูกหนี้ชั้นดี</v>
      </c>
    </row>
    <row r="4311" spans="1:12" x14ac:dyDescent="0.2">
      <c r="A4311" t="s">
        <v>855</v>
      </c>
      <c r="B4311" t="s">
        <v>366</v>
      </c>
      <c r="C4311">
        <v>0</v>
      </c>
      <c r="D4311">
        <v>1126030015186</v>
      </c>
      <c r="E4311" s="1">
        <v>46112</v>
      </c>
      <c r="F4311" s="1">
        <v>46116</v>
      </c>
      <c r="G4311">
        <v>5163</v>
      </c>
      <c r="H4311" s="1">
        <f t="shared" si="335"/>
        <v>46112</v>
      </c>
      <c r="I4311" s="5">
        <f t="shared" si="339"/>
        <v>46253</v>
      </c>
      <c r="J4311" s="9" t="str">
        <f t="shared" si="336"/>
        <v>ค้างชำระ 1 - 30 วัน</v>
      </c>
      <c r="K4311" s="10">
        <f t="shared" si="337"/>
        <v>4</v>
      </c>
      <c r="L4311" t="str">
        <f t="shared" si="338"/>
        <v>ลูกหนี้ชั้นดี</v>
      </c>
    </row>
    <row r="4312" spans="1:12" x14ac:dyDescent="0.2">
      <c r="A4312" t="s">
        <v>581</v>
      </c>
      <c r="B4312" t="s">
        <v>366</v>
      </c>
      <c r="C4312">
        <v>15</v>
      </c>
      <c r="D4312">
        <v>1126030015193</v>
      </c>
      <c r="E4312" s="1">
        <v>46112</v>
      </c>
      <c r="F4312" s="1">
        <v>46147</v>
      </c>
      <c r="G4312">
        <v>6830</v>
      </c>
      <c r="H4312" s="1">
        <f t="shared" si="335"/>
        <v>46127</v>
      </c>
      <c r="I4312" s="5">
        <f t="shared" si="339"/>
        <v>46253</v>
      </c>
      <c r="J4312" s="9" t="str">
        <f t="shared" si="336"/>
        <v>ชำระตรงเวลา</v>
      </c>
      <c r="K4312" s="10">
        <f t="shared" si="337"/>
        <v>20</v>
      </c>
      <c r="L4312" t="str">
        <f t="shared" si="338"/>
        <v>ลูกหนี้ชั้นดี</v>
      </c>
    </row>
    <row r="4313" spans="1:12" x14ac:dyDescent="0.2">
      <c r="A4313" t="s">
        <v>579</v>
      </c>
      <c r="B4313" t="s">
        <v>366</v>
      </c>
      <c r="C4313">
        <v>7</v>
      </c>
      <c r="D4313">
        <v>1126030015223</v>
      </c>
      <c r="E4313" s="1">
        <v>46112</v>
      </c>
      <c r="F4313" s="1">
        <v>46112</v>
      </c>
      <c r="G4313">
        <v>280</v>
      </c>
      <c r="H4313" s="1">
        <f t="shared" si="335"/>
        <v>46119</v>
      </c>
      <c r="I4313" s="5">
        <f t="shared" si="339"/>
        <v>46253</v>
      </c>
      <c r="J4313" s="9" t="str">
        <f t="shared" si="336"/>
        <v>ชำระตรงเวลา</v>
      </c>
      <c r="K4313" s="10">
        <f t="shared" si="337"/>
        <v>0</v>
      </c>
      <c r="L4313" t="str">
        <f t="shared" si="338"/>
        <v>ลูกหนี้ชั้นดี</v>
      </c>
    </row>
    <row r="4314" spans="1:12" x14ac:dyDescent="0.2">
      <c r="A4314" t="s">
        <v>2110</v>
      </c>
      <c r="B4314" t="s">
        <v>366</v>
      </c>
      <c r="C4314">
        <v>7</v>
      </c>
      <c r="D4314">
        <v>1126030015230</v>
      </c>
      <c r="E4314" s="1">
        <v>46112</v>
      </c>
      <c r="F4314" s="1">
        <v>46112</v>
      </c>
      <c r="G4314">
        <v>300</v>
      </c>
      <c r="H4314" s="1">
        <f t="shared" si="335"/>
        <v>46119</v>
      </c>
      <c r="I4314" s="5">
        <f t="shared" si="339"/>
        <v>46253</v>
      </c>
      <c r="J4314" s="9" t="str">
        <f t="shared" si="336"/>
        <v>ชำระตรงเวลา</v>
      </c>
      <c r="K4314" s="10">
        <f t="shared" si="337"/>
        <v>0</v>
      </c>
      <c r="L4314" t="str">
        <f t="shared" si="338"/>
        <v>ลูกหนี้ชั้นดี</v>
      </c>
    </row>
    <row r="4315" spans="1:12" x14ac:dyDescent="0.2">
      <c r="A4315" t="s">
        <v>726</v>
      </c>
      <c r="B4315" t="s">
        <v>366</v>
      </c>
      <c r="C4315">
        <v>7</v>
      </c>
      <c r="D4315">
        <v>1126030015285</v>
      </c>
      <c r="E4315" s="1">
        <v>46115</v>
      </c>
      <c r="F4315" s="1">
        <v>46120</v>
      </c>
      <c r="G4315">
        <v>1610</v>
      </c>
      <c r="H4315" s="1">
        <f t="shared" si="335"/>
        <v>46122</v>
      </c>
      <c r="I4315" s="5">
        <f t="shared" si="339"/>
        <v>46253</v>
      </c>
      <c r="J4315" s="9" t="str">
        <f t="shared" si="336"/>
        <v>ชำระตรงเวลา</v>
      </c>
      <c r="K4315" s="10">
        <f t="shared" si="337"/>
        <v>0</v>
      </c>
      <c r="L4315" t="str">
        <f t="shared" si="338"/>
        <v>ลูกหนี้ชั้นดี</v>
      </c>
    </row>
    <row r="4316" spans="1:12" x14ac:dyDescent="0.2">
      <c r="A4316" t="s">
        <v>726</v>
      </c>
      <c r="B4316" t="s">
        <v>366</v>
      </c>
      <c r="C4316">
        <v>7</v>
      </c>
      <c r="D4316">
        <v>1126030015285</v>
      </c>
      <c r="E4316" s="1">
        <v>46115</v>
      </c>
      <c r="F4316" s="1">
        <v>46120</v>
      </c>
      <c r="G4316">
        <v>1610</v>
      </c>
      <c r="H4316" s="1">
        <f t="shared" si="335"/>
        <v>46122</v>
      </c>
      <c r="I4316" s="5">
        <f t="shared" si="339"/>
        <v>46253</v>
      </c>
      <c r="J4316" s="9" t="str">
        <f t="shared" si="336"/>
        <v>ค้างชำระ 1 - 30 วัน</v>
      </c>
      <c r="K4316" s="10">
        <f t="shared" si="337"/>
        <v>0</v>
      </c>
      <c r="L4316" t="str">
        <f t="shared" si="338"/>
        <v>ลูกหนี้ชั้นดี</v>
      </c>
    </row>
    <row r="4317" spans="1:12" x14ac:dyDescent="0.2">
      <c r="A4317" t="s">
        <v>1472</v>
      </c>
      <c r="B4317" t="s">
        <v>366</v>
      </c>
      <c r="C4317">
        <v>7</v>
      </c>
      <c r="D4317">
        <v>1126030015292</v>
      </c>
      <c r="E4317" s="1">
        <v>46115</v>
      </c>
      <c r="F4317" s="1">
        <v>46123</v>
      </c>
      <c r="G4317">
        <v>1940</v>
      </c>
      <c r="H4317" s="1">
        <f t="shared" si="335"/>
        <v>46122</v>
      </c>
      <c r="I4317" s="5">
        <f t="shared" si="339"/>
        <v>46253</v>
      </c>
      <c r="J4317" s="9" t="str">
        <f t="shared" si="336"/>
        <v>ชำระตรงเวลา</v>
      </c>
      <c r="K4317" s="10">
        <f t="shared" si="337"/>
        <v>1</v>
      </c>
      <c r="L4317" t="str">
        <f t="shared" si="338"/>
        <v>ลูกหนี้ชั้นดี</v>
      </c>
    </row>
    <row r="4318" spans="1:12" x14ac:dyDescent="0.2">
      <c r="A4318" t="s">
        <v>1472</v>
      </c>
      <c r="B4318" t="s">
        <v>366</v>
      </c>
      <c r="C4318">
        <v>7</v>
      </c>
      <c r="D4318">
        <v>1126030015315</v>
      </c>
      <c r="E4318" s="1">
        <v>46119</v>
      </c>
      <c r="F4318" s="1">
        <v>46121</v>
      </c>
      <c r="G4318">
        <v>4063</v>
      </c>
      <c r="H4318" s="1">
        <f t="shared" si="335"/>
        <v>46126</v>
      </c>
      <c r="I4318" s="5">
        <f t="shared" si="339"/>
        <v>46253</v>
      </c>
      <c r="J4318" s="9" t="str">
        <f t="shared" si="336"/>
        <v>ค้างชำระ 1 - 30 วัน</v>
      </c>
      <c r="K4318" s="10">
        <f t="shared" si="337"/>
        <v>0</v>
      </c>
      <c r="L4318" t="str">
        <f t="shared" si="338"/>
        <v>ลูกหนี้ชั้นดี</v>
      </c>
    </row>
    <row r="4319" spans="1:12" x14ac:dyDescent="0.2">
      <c r="A4319" t="s">
        <v>453</v>
      </c>
      <c r="B4319" t="s">
        <v>366</v>
      </c>
      <c r="C4319">
        <v>7</v>
      </c>
      <c r="D4319">
        <v>1126030015322</v>
      </c>
      <c r="E4319" s="1">
        <v>46114</v>
      </c>
      <c r="F4319" s="1">
        <v>46135</v>
      </c>
      <c r="G4319">
        <v>1848</v>
      </c>
      <c r="H4319" s="1">
        <f t="shared" si="335"/>
        <v>46121</v>
      </c>
      <c r="I4319" s="5">
        <f t="shared" si="339"/>
        <v>46253</v>
      </c>
      <c r="J4319" s="9" t="str">
        <f t="shared" si="336"/>
        <v>ชำระตรงเวลา</v>
      </c>
      <c r="K4319" s="10">
        <f t="shared" si="337"/>
        <v>14</v>
      </c>
      <c r="L4319" t="str">
        <f t="shared" si="338"/>
        <v>ลูกหนี้ชั้นดี</v>
      </c>
    </row>
    <row r="4320" spans="1:12" x14ac:dyDescent="0.2">
      <c r="A4320" t="s">
        <v>845</v>
      </c>
      <c r="B4320" t="s">
        <v>366</v>
      </c>
      <c r="C4320">
        <v>7</v>
      </c>
      <c r="D4320">
        <v>1126030015339</v>
      </c>
      <c r="E4320" s="1">
        <v>46118</v>
      </c>
      <c r="F4320" s="1">
        <v>46121</v>
      </c>
      <c r="G4320">
        <v>5774</v>
      </c>
      <c r="H4320" s="1">
        <f t="shared" si="335"/>
        <v>46125</v>
      </c>
      <c r="I4320" s="5">
        <f t="shared" si="339"/>
        <v>46253</v>
      </c>
      <c r="J4320" s="9" t="str">
        <f t="shared" si="336"/>
        <v>ชำระตรงเวลา</v>
      </c>
      <c r="K4320" s="10">
        <f t="shared" si="337"/>
        <v>0</v>
      </c>
      <c r="L4320" t="str">
        <f t="shared" si="338"/>
        <v>ลูกหนี้ชั้นดี</v>
      </c>
    </row>
    <row r="4321" spans="1:12" x14ac:dyDescent="0.2">
      <c r="A4321" t="s">
        <v>555</v>
      </c>
      <c r="B4321" t="s">
        <v>366</v>
      </c>
      <c r="C4321">
        <v>30</v>
      </c>
      <c r="D4321">
        <v>1126030015346</v>
      </c>
      <c r="E4321" s="1">
        <v>46118</v>
      </c>
      <c r="F4321" s="1">
        <v>46146</v>
      </c>
      <c r="G4321">
        <v>6108</v>
      </c>
      <c r="H4321" s="1">
        <f t="shared" si="335"/>
        <v>46148</v>
      </c>
      <c r="I4321" s="5">
        <f t="shared" si="339"/>
        <v>46253</v>
      </c>
      <c r="J4321" s="9" t="str">
        <f t="shared" si="336"/>
        <v>ค้างชำระ 1 - 30 วัน</v>
      </c>
      <c r="K4321" s="10">
        <f t="shared" si="337"/>
        <v>0</v>
      </c>
      <c r="L4321" t="str">
        <f t="shared" si="338"/>
        <v>ลูกหนี้ชั้นดี</v>
      </c>
    </row>
    <row r="4322" spans="1:12" x14ac:dyDescent="0.2">
      <c r="A4322" t="s">
        <v>555</v>
      </c>
      <c r="B4322" t="s">
        <v>366</v>
      </c>
      <c r="C4322">
        <v>7</v>
      </c>
      <c r="D4322">
        <v>1126030015353</v>
      </c>
      <c r="E4322" s="1">
        <v>46119</v>
      </c>
      <c r="F4322" s="1">
        <v>46132</v>
      </c>
      <c r="G4322">
        <v>695</v>
      </c>
      <c r="H4322" s="1">
        <f t="shared" si="335"/>
        <v>46126</v>
      </c>
      <c r="I4322" s="5">
        <f t="shared" si="339"/>
        <v>46253</v>
      </c>
      <c r="J4322" s="9" t="str">
        <f t="shared" si="336"/>
        <v>ชำระตรงเวลา</v>
      </c>
      <c r="K4322" s="10">
        <f t="shared" si="337"/>
        <v>6</v>
      </c>
      <c r="L4322" t="str">
        <f t="shared" si="338"/>
        <v>ลูกหนี้ชั้นดี</v>
      </c>
    </row>
    <row r="4323" spans="1:12" x14ac:dyDescent="0.2">
      <c r="A4323" t="s">
        <v>538</v>
      </c>
      <c r="B4323" t="s">
        <v>366</v>
      </c>
      <c r="C4323">
        <v>7</v>
      </c>
      <c r="D4323">
        <v>1126030015360</v>
      </c>
      <c r="E4323" s="1">
        <v>46116</v>
      </c>
      <c r="F4323" s="1">
        <v>46118</v>
      </c>
      <c r="G4323">
        <v>2395</v>
      </c>
      <c r="H4323" s="1">
        <f t="shared" si="335"/>
        <v>46123</v>
      </c>
      <c r="I4323" s="5">
        <f t="shared" si="339"/>
        <v>46253</v>
      </c>
      <c r="J4323" s="9" t="str">
        <f t="shared" si="336"/>
        <v>ชำระตรงเวลา</v>
      </c>
      <c r="K4323" s="10">
        <f t="shared" si="337"/>
        <v>0</v>
      </c>
      <c r="L4323" t="str">
        <f t="shared" si="338"/>
        <v>ลูกหนี้ชั้นดี</v>
      </c>
    </row>
    <row r="4324" spans="1:12" x14ac:dyDescent="0.2">
      <c r="A4324" t="s">
        <v>538</v>
      </c>
      <c r="B4324" t="s">
        <v>366</v>
      </c>
      <c r="C4324">
        <v>7</v>
      </c>
      <c r="D4324">
        <v>1126030015360</v>
      </c>
      <c r="E4324" s="1">
        <v>46116</v>
      </c>
      <c r="F4324" s="1">
        <v>46118</v>
      </c>
      <c r="G4324">
        <v>2395</v>
      </c>
      <c r="H4324" s="1">
        <f t="shared" si="335"/>
        <v>46123</v>
      </c>
      <c r="I4324" s="5">
        <f t="shared" si="339"/>
        <v>46253</v>
      </c>
      <c r="J4324" s="9" t="str">
        <f t="shared" si="336"/>
        <v>ค้างชำระ 1 - 30 วัน</v>
      </c>
      <c r="K4324" s="10">
        <f t="shared" si="337"/>
        <v>0</v>
      </c>
      <c r="L4324" t="str">
        <f t="shared" si="338"/>
        <v>ลูกหนี้ชั้นดี</v>
      </c>
    </row>
    <row r="4325" spans="1:12" x14ac:dyDescent="0.2">
      <c r="A4325" t="s">
        <v>555</v>
      </c>
      <c r="B4325" t="s">
        <v>366</v>
      </c>
      <c r="C4325">
        <v>7</v>
      </c>
      <c r="D4325">
        <v>1126030015377</v>
      </c>
      <c r="E4325" s="1">
        <v>46115</v>
      </c>
      <c r="F4325" s="1">
        <v>46139</v>
      </c>
      <c r="G4325">
        <v>1095</v>
      </c>
      <c r="H4325" s="1">
        <f t="shared" si="335"/>
        <v>46122</v>
      </c>
      <c r="I4325" s="5">
        <f t="shared" si="339"/>
        <v>46253</v>
      </c>
      <c r="J4325" s="9" t="str">
        <f t="shared" si="336"/>
        <v>ค้างชำระ 1 - 30 วัน</v>
      </c>
      <c r="K4325" s="10">
        <f t="shared" si="337"/>
        <v>17</v>
      </c>
      <c r="L4325" t="str">
        <f t="shared" si="338"/>
        <v>ลูกหนี้ชั้นดี</v>
      </c>
    </row>
    <row r="4326" spans="1:12" x14ac:dyDescent="0.2">
      <c r="A4326" t="s">
        <v>1408</v>
      </c>
      <c r="B4326" t="s">
        <v>366</v>
      </c>
      <c r="C4326">
        <v>7</v>
      </c>
      <c r="D4326">
        <v>1126030015384</v>
      </c>
      <c r="E4326" s="1">
        <v>46115</v>
      </c>
      <c r="F4326" s="1">
        <v>46139</v>
      </c>
      <c r="G4326">
        <v>4153</v>
      </c>
      <c r="H4326" s="1">
        <f t="shared" si="335"/>
        <v>46122</v>
      </c>
      <c r="I4326" s="5">
        <f t="shared" si="339"/>
        <v>46253</v>
      </c>
      <c r="J4326" s="9" t="str">
        <f t="shared" si="336"/>
        <v>ชำระตรงเวลา</v>
      </c>
      <c r="K4326" s="10">
        <f t="shared" si="337"/>
        <v>17</v>
      </c>
      <c r="L4326" t="str">
        <f t="shared" si="338"/>
        <v>ลูกหนี้ชั้นดี</v>
      </c>
    </row>
    <row r="4327" spans="1:12" x14ac:dyDescent="0.2">
      <c r="A4327" t="s">
        <v>1470</v>
      </c>
      <c r="B4327" t="s">
        <v>366</v>
      </c>
      <c r="C4327">
        <v>7</v>
      </c>
      <c r="D4327">
        <v>1126030015391</v>
      </c>
      <c r="E4327" s="1">
        <v>46115</v>
      </c>
      <c r="F4327" s="1">
        <v>46120</v>
      </c>
      <c r="G4327">
        <v>1272</v>
      </c>
      <c r="H4327" s="1">
        <f t="shared" si="335"/>
        <v>46122</v>
      </c>
      <c r="I4327" s="5">
        <f t="shared" si="339"/>
        <v>46253</v>
      </c>
      <c r="J4327" s="9" t="str">
        <f t="shared" si="336"/>
        <v>ชำระตรงเวลา</v>
      </c>
      <c r="K4327" s="10">
        <f t="shared" si="337"/>
        <v>0</v>
      </c>
      <c r="L4327" t="str">
        <f t="shared" si="338"/>
        <v>ลูกหนี้ชั้นดี</v>
      </c>
    </row>
    <row r="4328" spans="1:12" x14ac:dyDescent="0.2">
      <c r="A4328" t="s">
        <v>1470</v>
      </c>
      <c r="B4328" t="s">
        <v>366</v>
      </c>
      <c r="C4328">
        <v>7</v>
      </c>
      <c r="D4328">
        <v>1126030015391</v>
      </c>
      <c r="E4328" s="1">
        <v>46115</v>
      </c>
      <c r="F4328" s="1">
        <v>46120</v>
      </c>
      <c r="G4328">
        <v>1272</v>
      </c>
      <c r="H4328" s="1">
        <f t="shared" si="335"/>
        <v>46122</v>
      </c>
      <c r="I4328" s="5">
        <f t="shared" si="339"/>
        <v>46253</v>
      </c>
      <c r="J4328" s="9" t="str">
        <f t="shared" si="336"/>
        <v>ชำระตรงเวลา</v>
      </c>
      <c r="K4328" s="10">
        <f t="shared" si="337"/>
        <v>0</v>
      </c>
      <c r="L4328" t="str">
        <f t="shared" si="338"/>
        <v>ลูกหนี้ชั้นดี</v>
      </c>
    </row>
    <row r="4329" spans="1:12" x14ac:dyDescent="0.2">
      <c r="A4329" t="s">
        <v>1470</v>
      </c>
      <c r="B4329" t="s">
        <v>366</v>
      </c>
      <c r="C4329">
        <v>7</v>
      </c>
      <c r="D4329">
        <v>1126030015391</v>
      </c>
      <c r="E4329" s="1">
        <v>46115</v>
      </c>
      <c r="F4329" s="1">
        <v>46120</v>
      </c>
      <c r="G4329">
        <v>1272</v>
      </c>
      <c r="H4329" s="1">
        <f t="shared" si="335"/>
        <v>46122</v>
      </c>
      <c r="I4329" s="5">
        <f t="shared" si="339"/>
        <v>46253</v>
      </c>
      <c r="J4329" s="9" t="str">
        <f t="shared" si="336"/>
        <v>ชำระตรงเวลา</v>
      </c>
      <c r="K4329" s="10">
        <f t="shared" si="337"/>
        <v>0</v>
      </c>
      <c r="L4329" t="str">
        <f t="shared" si="338"/>
        <v>ลูกหนี้ชั้นดี</v>
      </c>
    </row>
    <row r="4330" spans="1:12" x14ac:dyDescent="0.2">
      <c r="A4330" t="s">
        <v>1470</v>
      </c>
      <c r="B4330" t="s">
        <v>366</v>
      </c>
      <c r="C4330">
        <v>7</v>
      </c>
      <c r="D4330">
        <v>1126030015391</v>
      </c>
      <c r="E4330" s="1">
        <v>46115</v>
      </c>
      <c r="F4330" s="1">
        <v>46120</v>
      </c>
      <c r="G4330">
        <v>1272</v>
      </c>
      <c r="H4330" s="1">
        <f t="shared" si="335"/>
        <v>46122</v>
      </c>
      <c r="I4330" s="5">
        <f t="shared" si="339"/>
        <v>46253</v>
      </c>
      <c r="J4330" s="9" t="str">
        <f t="shared" si="336"/>
        <v>ชำระตรงเวลา</v>
      </c>
      <c r="K4330" s="10">
        <f t="shared" si="337"/>
        <v>0</v>
      </c>
      <c r="L4330" t="str">
        <f t="shared" si="338"/>
        <v>ลูกหนี้ชั้นดี</v>
      </c>
    </row>
    <row r="4331" spans="1:12" x14ac:dyDescent="0.2">
      <c r="A4331" t="s">
        <v>1470</v>
      </c>
      <c r="B4331" t="s">
        <v>366</v>
      </c>
      <c r="C4331">
        <v>7</v>
      </c>
      <c r="D4331">
        <v>1126030015391</v>
      </c>
      <c r="E4331" s="1">
        <v>46115</v>
      </c>
      <c r="F4331" s="1">
        <v>46120</v>
      </c>
      <c r="G4331">
        <v>1272</v>
      </c>
      <c r="H4331" s="1">
        <f t="shared" si="335"/>
        <v>46122</v>
      </c>
      <c r="I4331" s="5">
        <f t="shared" si="339"/>
        <v>46253</v>
      </c>
      <c r="J4331" s="9" t="str">
        <f t="shared" si="336"/>
        <v>ค้างชำระ 1 - 30 วัน</v>
      </c>
      <c r="K4331" s="10">
        <f t="shared" si="337"/>
        <v>0</v>
      </c>
      <c r="L4331" t="str">
        <f t="shared" si="338"/>
        <v>ลูกหนี้ชั้นดี</v>
      </c>
    </row>
    <row r="4332" spans="1:12" x14ac:dyDescent="0.2">
      <c r="A4332" t="s">
        <v>1470</v>
      </c>
      <c r="B4332" t="s">
        <v>366</v>
      </c>
      <c r="C4332">
        <v>7</v>
      </c>
      <c r="D4332">
        <v>1126030015407</v>
      </c>
      <c r="E4332" s="1">
        <v>46115</v>
      </c>
      <c r="F4332" s="1">
        <v>46123</v>
      </c>
      <c r="G4332">
        <v>2854</v>
      </c>
      <c r="H4332" s="1">
        <f t="shared" si="335"/>
        <v>46122</v>
      </c>
      <c r="I4332" s="5">
        <f t="shared" si="339"/>
        <v>46253</v>
      </c>
      <c r="J4332" s="9" t="str">
        <f t="shared" si="336"/>
        <v>ชำระตรงเวลา</v>
      </c>
      <c r="K4332" s="10">
        <f t="shared" si="337"/>
        <v>1</v>
      </c>
      <c r="L4332" t="str">
        <f t="shared" si="338"/>
        <v>ลูกหนี้ชั้นดี</v>
      </c>
    </row>
    <row r="4333" spans="1:12" x14ac:dyDescent="0.2">
      <c r="A4333" t="s">
        <v>555</v>
      </c>
      <c r="B4333" t="s">
        <v>366</v>
      </c>
      <c r="C4333">
        <v>7</v>
      </c>
      <c r="D4333">
        <v>1126030015414</v>
      </c>
      <c r="E4333" s="1">
        <v>46115</v>
      </c>
      <c r="F4333" s="1">
        <v>46120</v>
      </c>
      <c r="G4333">
        <v>842</v>
      </c>
      <c r="H4333" s="1">
        <f t="shared" si="335"/>
        <v>46122</v>
      </c>
      <c r="I4333" s="5">
        <f t="shared" si="339"/>
        <v>46253</v>
      </c>
      <c r="J4333" s="9" t="str">
        <f t="shared" si="336"/>
        <v>ชำระตรงเวลา</v>
      </c>
      <c r="K4333" s="10">
        <f t="shared" si="337"/>
        <v>0</v>
      </c>
      <c r="L4333" t="str">
        <f t="shared" si="338"/>
        <v>ลูกหนี้ชั้นดี</v>
      </c>
    </row>
    <row r="4334" spans="1:12" x14ac:dyDescent="0.2">
      <c r="A4334" t="s">
        <v>457</v>
      </c>
      <c r="B4334" t="s">
        <v>366</v>
      </c>
      <c r="C4334">
        <v>7</v>
      </c>
      <c r="D4334">
        <v>1126030015421</v>
      </c>
      <c r="E4334" s="1">
        <v>46116</v>
      </c>
      <c r="F4334" s="1">
        <v>46123</v>
      </c>
      <c r="G4334">
        <v>446</v>
      </c>
      <c r="H4334" s="1">
        <f t="shared" si="335"/>
        <v>46123</v>
      </c>
      <c r="I4334" s="5">
        <f t="shared" si="339"/>
        <v>46253</v>
      </c>
      <c r="J4334" s="9" t="str">
        <f t="shared" si="336"/>
        <v>ชำระตรงเวลา</v>
      </c>
      <c r="K4334" s="10">
        <f t="shared" si="337"/>
        <v>0</v>
      </c>
      <c r="L4334" t="str">
        <f t="shared" si="338"/>
        <v>ลูกหนี้ชั้นดี</v>
      </c>
    </row>
    <row r="4335" spans="1:12" x14ac:dyDescent="0.2">
      <c r="A4335" t="s">
        <v>534</v>
      </c>
      <c r="B4335" t="s">
        <v>366</v>
      </c>
      <c r="C4335">
        <v>15</v>
      </c>
      <c r="D4335">
        <v>1126030015438</v>
      </c>
      <c r="E4335" s="1">
        <v>46115</v>
      </c>
      <c r="F4335" s="1">
        <v>46122</v>
      </c>
      <c r="G4335">
        <v>810</v>
      </c>
      <c r="H4335" s="1">
        <f t="shared" si="335"/>
        <v>46130</v>
      </c>
      <c r="I4335" s="5">
        <f t="shared" si="339"/>
        <v>46253</v>
      </c>
      <c r="J4335" s="9" t="str">
        <f t="shared" si="336"/>
        <v>ค้างชำระ 1 - 30 วัน</v>
      </c>
      <c r="K4335" s="10">
        <f t="shared" si="337"/>
        <v>0</v>
      </c>
      <c r="L4335" t="str">
        <f t="shared" si="338"/>
        <v>ลูกหนี้ชั้นดี</v>
      </c>
    </row>
    <row r="4336" spans="1:12" x14ac:dyDescent="0.2">
      <c r="A4336" t="s">
        <v>2111</v>
      </c>
      <c r="B4336" t="s">
        <v>366</v>
      </c>
      <c r="C4336">
        <v>7</v>
      </c>
      <c r="D4336">
        <v>1126030015445</v>
      </c>
      <c r="E4336" s="1">
        <v>46112</v>
      </c>
      <c r="F4336" s="1">
        <v>46120</v>
      </c>
      <c r="G4336">
        <v>1791</v>
      </c>
      <c r="H4336" s="1">
        <f t="shared" si="335"/>
        <v>46119</v>
      </c>
      <c r="I4336" s="5">
        <f t="shared" si="339"/>
        <v>46253</v>
      </c>
      <c r="J4336" s="9" t="str">
        <f t="shared" si="336"/>
        <v>ชำระตรงเวลา</v>
      </c>
      <c r="K4336" s="10">
        <f t="shared" si="337"/>
        <v>1</v>
      </c>
      <c r="L4336" t="str">
        <f t="shared" si="338"/>
        <v>ลูกหนี้ชั้นดี</v>
      </c>
    </row>
    <row r="4337" spans="1:12" x14ac:dyDescent="0.2">
      <c r="A4337" t="s">
        <v>1456</v>
      </c>
      <c r="B4337" t="s">
        <v>366</v>
      </c>
      <c r="C4337">
        <v>7</v>
      </c>
      <c r="D4337">
        <v>1126030015452</v>
      </c>
      <c r="E4337" s="1">
        <v>46114</v>
      </c>
      <c r="F4337" s="1">
        <v>46121</v>
      </c>
      <c r="G4337">
        <v>27230</v>
      </c>
      <c r="H4337" s="1">
        <f t="shared" si="335"/>
        <v>46121</v>
      </c>
      <c r="I4337" s="5">
        <f t="shared" si="339"/>
        <v>46253</v>
      </c>
      <c r="J4337" s="9" t="str">
        <f t="shared" si="336"/>
        <v>ชำระตรงเวลา</v>
      </c>
      <c r="K4337" s="10">
        <f t="shared" si="337"/>
        <v>0</v>
      </c>
      <c r="L4337" t="str">
        <f t="shared" si="338"/>
        <v>ลูกหนี้ชั้นดี</v>
      </c>
    </row>
    <row r="4338" spans="1:12" x14ac:dyDescent="0.2">
      <c r="A4338" t="s">
        <v>637</v>
      </c>
      <c r="B4338" t="s">
        <v>366</v>
      </c>
      <c r="C4338">
        <v>7</v>
      </c>
      <c r="D4338">
        <v>1126030015469</v>
      </c>
      <c r="E4338" s="1">
        <v>46115</v>
      </c>
      <c r="F4338" s="1">
        <v>46122</v>
      </c>
      <c r="G4338">
        <v>1596</v>
      </c>
      <c r="H4338" s="1">
        <f t="shared" si="335"/>
        <v>46122</v>
      </c>
      <c r="I4338" s="5">
        <f t="shared" si="339"/>
        <v>46253</v>
      </c>
      <c r="J4338" s="9" t="str">
        <f t="shared" si="336"/>
        <v>ชำระตรงเวลา</v>
      </c>
      <c r="K4338" s="10">
        <f t="shared" si="337"/>
        <v>0</v>
      </c>
      <c r="L4338" t="str">
        <f t="shared" si="338"/>
        <v>ลูกหนี้ชั้นดี</v>
      </c>
    </row>
    <row r="4339" spans="1:12" x14ac:dyDescent="0.2">
      <c r="A4339" t="s">
        <v>637</v>
      </c>
      <c r="B4339" t="s">
        <v>366</v>
      </c>
      <c r="C4339">
        <v>7</v>
      </c>
      <c r="D4339">
        <v>1126030015469</v>
      </c>
      <c r="E4339" s="1">
        <v>46115</v>
      </c>
      <c r="F4339" s="1">
        <v>46122</v>
      </c>
      <c r="G4339">
        <v>1596</v>
      </c>
      <c r="H4339" s="1">
        <f t="shared" si="335"/>
        <v>46122</v>
      </c>
      <c r="I4339" s="5">
        <f t="shared" si="339"/>
        <v>46253</v>
      </c>
      <c r="J4339" s="9" t="str">
        <f t="shared" si="336"/>
        <v>ชำระตรงเวลา</v>
      </c>
      <c r="K4339" s="10">
        <f t="shared" si="337"/>
        <v>0</v>
      </c>
      <c r="L4339" t="str">
        <f t="shared" si="338"/>
        <v>ลูกหนี้ชั้นดี</v>
      </c>
    </row>
    <row r="4340" spans="1:12" x14ac:dyDescent="0.2">
      <c r="A4340" t="s">
        <v>637</v>
      </c>
      <c r="B4340" t="s">
        <v>366</v>
      </c>
      <c r="C4340">
        <v>7</v>
      </c>
      <c r="D4340">
        <v>1126030015469</v>
      </c>
      <c r="E4340" s="1">
        <v>46115</v>
      </c>
      <c r="F4340" s="1">
        <v>46122</v>
      </c>
      <c r="G4340">
        <v>1596</v>
      </c>
      <c r="H4340" s="1">
        <f t="shared" si="335"/>
        <v>46122</v>
      </c>
      <c r="I4340" s="5">
        <f t="shared" si="339"/>
        <v>46253</v>
      </c>
      <c r="J4340" s="9" t="str">
        <f t="shared" si="336"/>
        <v>ชำระตรงเวลา</v>
      </c>
      <c r="K4340" s="10">
        <f t="shared" si="337"/>
        <v>0</v>
      </c>
      <c r="L4340" t="str">
        <f t="shared" si="338"/>
        <v>ลูกหนี้ชั้นดี</v>
      </c>
    </row>
    <row r="4341" spans="1:12" x14ac:dyDescent="0.2">
      <c r="A4341" t="s">
        <v>1382</v>
      </c>
      <c r="B4341" t="s">
        <v>366</v>
      </c>
      <c r="C4341">
        <v>7</v>
      </c>
      <c r="D4341">
        <v>1126030015476</v>
      </c>
      <c r="E4341" s="1">
        <v>46116</v>
      </c>
      <c r="F4341" s="1">
        <v>46120</v>
      </c>
      <c r="G4341">
        <v>1197</v>
      </c>
      <c r="H4341" s="1">
        <f t="shared" si="335"/>
        <v>46123</v>
      </c>
      <c r="I4341" s="5">
        <f t="shared" si="339"/>
        <v>46253</v>
      </c>
      <c r="J4341" s="9" t="str">
        <f t="shared" si="336"/>
        <v>ชำระตรงเวลา</v>
      </c>
      <c r="K4341" s="10">
        <f t="shared" si="337"/>
        <v>0</v>
      </c>
      <c r="L4341" t="str">
        <f t="shared" si="338"/>
        <v>ลูกหนี้ชั้นดี</v>
      </c>
    </row>
    <row r="4342" spans="1:12" x14ac:dyDescent="0.2">
      <c r="A4342" t="s">
        <v>791</v>
      </c>
      <c r="B4342" t="s">
        <v>366</v>
      </c>
      <c r="C4342">
        <v>15</v>
      </c>
      <c r="D4342">
        <v>1126030015483</v>
      </c>
      <c r="E4342" s="1">
        <v>46115</v>
      </c>
      <c r="F4342" s="1">
        <v>46129</v>
      </c>
      <c r="G4342">
        <v>340</v>
      </c>
      <c r="H4342" s="1">
        <f t="shared" si="335"/>
        <v>46130</v>
      </c>
      <c r="I4342" s="5">
        <f t="shared" si="339"/>
        <v>46253</v>
      </c>
      <c r="J4342" s="9" t="str">
        <f t="shared" si="336"/>
        <v>ชำระตรงเวลา</v>
      </c>
      <c r="K4342" s="10">
        <f t="shared" si="337"/>
        <v>0</v>
      </c>
      <c r="L4342" t="str">
        <f t="shared" si="338"/>
        <v>ลูกหนี้ชั้นดี</v>
      </c>
    </row>
    <row r="4343" spans="1:12" x14ac:dyDescent="0.2">
      <c r="A4343" t="s">
        <v>2112</v>
      </c>
      <c r="B4343" t="s">
        <v>366</v>
      </c>
      <c r="C4343">
        <v>7</v>
      </c>
      <c r="D4343">
        <v>1126030015490</v>
      </c>
      <c r="E4343" s="1">
        <v>46116</v>
      </c>
      <c r="F4343" s="1">
        <v>46118</v>
      </c>
      <c r="G4343">
        <v>575</v>
      </c>
      <c r="H4343" s="1">
        <f t="shared" si="335"/>
        <v>46123</v>
      </c>
      <c r="I4343" s="5">
        <f t="shared" si="339"/>
        <v>46253</v>
      </c>
      <c r="J4343" s="9" t="str">
        <f t="shared" si="336"/>
        <v>ชำระตรงเวลา</v>
      </c>
      <c r="K4343" s="10">
        <f t="shared" si="337"/>
        <v>0</v>
      </c>
      <c r="L4343" t="str">
        <f t="shared" si="338"/>
        <v>ลูกหนี้ชั้นดี</v>
      </c>
    </row>
    <row r="4344" spans="1:12" x14ac:dyDescent="0.2">
      <c r="A4344" t="s">
        <v>2113</v>
      </c>
      <c r="B4344" t="s">
        <v>366</v>
      </c>
      <c r="C4344">
        <v>7</v>
      </c>
      <c r="D4344">
        <v>1126030015506</v>
      </c>
      <c r="E4344" s="1">
        <v>46115</v>
      </c>
      <c r="F4344" s="1">
        <v>46118</v>
      </c>
      <c r="G4344">
        <v>225</v>
      </c>
      <c r="H4344" s="1">
        <f t="shared" si="335"/>
        <v>46122</v>
      </c>
      <c r="I4344" s="5">
        <f t="shared" si="339"/>
        <v>46253</v>
      </c>
      <c r="J4344" s="9" t="str">
        <f t="shared" si="336"/>
        <v>ชำระตรงเวลา</v>
      </c>
      <c r="K4344" s="10">
        <f t="shared" si="337"/>
        <v>0</v>
      </c>
      <c r="L4344" t="str">
        <f t="shared" si="338"/>
        <v>ลูกหนี้ชั้นดี</v>
      </c>
    </row>
    <row r="4345" spans="1:12" x14ac:dyDescent="0.2">
      <c r="A4345" t="s">
        <v>382</v>
      </c>
      <c r="B4345" t="s">
        <v>366</v>
      </c>
      <c r="C4345">
        <v>7</v>
      </c>
      <c r="D4345">
        <v>1126030015513</v>
      </c>
      <c r="E4345" s="1">
        <v>46121</v>
      </c>
      <c r="F4345" s="1">
        <v>46123</v>
      </c>
      <c r="G4345">
        <v>5289</v>
      </c>
      <c r="H4345" s="1">
        <f t="shared" si="335"/>
        <v>46128</v>
      </c>
      <c r="I4345" s="5">
        <f t="shared" si="339"/>
        <v>46253</v>
      </c>
      <c r="J4345" s="9" t="str">
        <f t="shared" si="336"/>
        <v>ชำระตรงเวลา</v>
      </c>
      <c r="K4345" s="10">
        <f t="shared" si="337"/>
        <v>0</v>
      </c>
      <c r="L4345" t="str">
        <f t="shared" si="338"/>
        <v>ลูกหนี้ชั้นดี</v>
      </c>
    </row>
    <row r="4346" spans="1:12" x14ac:dyDescent="0.2">
      <c r="A4346" t="s">
        <v>854</v>
      </c>
      <c r="B4346" t="s">
        <v>366</v>
      </c>
      <c r="C4346">
        <v>7</v>
      </c>
      <c r="D4346">
        <v>1126030015520</v>
      </c>
      <c r="E4346" s="1">
        <v>46116</v>
      </c>
      <c r="F4346" s="1">
        <v>46120</v>
      </c>
      <c r="G4346">
        <v>1915</v>
      </c>
      <c r="H4346" s="1">
        <f t="shared" si="335"/>
        <v>46123</v>
      </c>
      <c r="I4346" s="5">
        <f t="shared" si="339"/>
        <v>46253</v>
      </c>
      <c r="J4346" s="9" t="str">
        <f t="shared" si="336"/>
        <v>ชำระตรงเวลา</v>
      </c>
      <c r="K4346" s="10">
        <f t="shared" si="337"/>
        <v>0</v>
      </c>
      <c r="L4346" t="str">
        <f t="shared" si="338"/>
        <v>ลูกหนี้ชั้นดี</v>
      </c>
    </row>
    <row r="4347" spans="1:12" x14ac:dyDescent="0.2">
      <c r="A4347" t="s">
        <v>854</v>
      </c>
      <c r="B4347" t="s">
        <v>366</v>
      </c>
      <c r="C4347">
        <v>7</v>
      </c>
      <c r="D4347">
        <v>1126030015520</v>
      </c>
      <c r="E4347" s="1">
        <v>46116</v>
      </c>
      <c r="F4347" s="1">
        <v>46120</v>
      </c>
      <c r="G4347">
        <v>1915</v>
      </c>
      <c r="H4347" s="1">
        <f t="shared" si="335"/>
        <v>46123</v>
      </c>
      <c r="I4347" s="5">
        <f t="shared" si="339"/>
        <v>46253</v>
      </c>
      <c r="J4347" s="9" t="str">
        <f t="shared" si="336"/>
        <v>ชำระตรงเวลา</v>
      </c>
      <c r="K4347" s="10">
        <f t="shared" si="337"/>
        <v>0</v>
      </c>
      <c r="L4347" t="str">
        <f t="shared" si="338"/>
        <v>ลูกหนี้ชั้นดี</v>
      </c>
    </row>
    <row r="4348" spans="1:12" x14ac:dyDescent="0.2">
      <c r="A4348" t="s">
        <v>854</v>
      </c>
      <c r="B4348" t="s">
        <v>366</v>
      </c>
      <c r="C4348">
        <v>7</v>
      </c>
      <c r="D4348">
        <v>1126030015520</v>
      </c>
      <c r="E4348" s="1">
        <v>46116</v>
      </c>
      <c r="F4348" s="1">
        <v>46120</v>
      </c>
      <c r="G4348">
        <v>1915</v>
      </c>
      <c r="H4348" s="1">
        <f t="shared" si="335"/>
        <v>46123</v>
      </c>
      <c r="I4348" s="5">
        <f t="shared" si="339"/>
        <v>46253</v>
      </c>
      <c r="J4348" s="9" t="str">
        <f t="shared" si="336"/>
        <v>ชำระตรงเวลา</v>
      </c>
      <c r="K4348" s="10">
        <f t="shared" si="337"/>
        <v>0</v>
      </c>
      <c r="L4348" t="str">
        <f t="shared" si="338"/>
        <v>ลูกหนี้ชั้นดี</v>
      </c>
    </row>
    <row r="4349" spans="1:12" x14ac:dyDescent="0.2">
      <c r="A4349" t="s">
        <v>854</v>
      </c>
      <c r="B4349" t="s">
        <v>366</v>
      </c>
      <c r="C4349">
        <v>7</v>
      </c>
      <c r="D4349">
        <v>1126030015537</v>
      </c>
      <c r="E4349" s="1">
        <v>46116</v>
      </c>
      <c r="F4349" s="1">
        <v>46120</v>
      </c>
      <c r="G4349">
        <v>3342</v>
      </c>
      <c r="H4349" s="1">
        <f t="shared" si="335"/>
        <v>46123</v>
      </c>
      <c r="I4349" s="5">
        <f t="shared" si="339"/>
        <v>46253</v>
      </c>
      <c r="J4349" s="9" t="str">
        <f t="shared" si="336"/>
        <v>ชำระตรงเวลา</v>
      </c>
      <c r="K4349" s="10">
        <f t="shared" si="337"/>
        <v>0</v>
      </c>
      <c r="L4349" t="str">
        <f t="shared" si="338"/>
        <v>ลูกหนี้ชั้นดี</v>
      </c>
    </row>
    <row r="4350" spans="1:12" x14ac:dyDescent="0.2">
      <c r="A4350" t="s">
        <v>854</v>
      </c>
      <c r="B4350" t="s">
        <v>366</v>
      </c>
      <c r="C4350">
        <v>7</v>
      </c>
      <c r="D4350">
        <v>1126030015544</v>
      </c>
      <c r="E4350" s="1">
        <v>46115</v>
      </c>
      <c r="F4350" s="1">
        <v>46122</v>
      </c>
      <c r="G4350">
        <v>2925</v>
      </c>
      <c r="H4350" s="1">
        <f t="shared" si="335"/>
        <v>46122</v>
      </c>
      <c r="I4350" s="5">
        <f t="shared" si="339"/>
        <v>46253</v>
      </c>
      <c r="J4350" s="9" t="str">
        <f t="shared" si="336"/>
        <v>ชำระตรงเวลา</v>
      </c>
      <c r="K4350" s="10">
        <f t="shared" si="337"/>
        <v>0</v>
      </c>
      <c r="L4350" t="str">
        <f t="shared" si="338"/>
        <v>ลูกหนี้ชั้นดี</v>
      </c>
    </row>
    <row r="4351" spans="1:12" x14ac:dyDescent="0.2">
      <c r="A4351" t="s">
        <v>854</v>
      </c>
      <c r="B4351" t="s">
        <v>366</v>
      </c>
      <c r="C4351">
        <v>7</v>
      </c>
      <c r="D4351">
        <v>1126030015551</v>
      </c>
      <c r="E4351" s="1">
        <v>46112</v>
      </c>
      <c r="F4351" s="1">
        <v>46119</v>
      </c>
      <c r="G4351">
        <v>6350</v>
      </c>
      <c r="H4351" s="1">
        <f t="shared" si="335"/>
        <v>46119</v>
      </c>
      <c r="I4351" s="5">
        <f t="shared" si="339"/>
        <v>46253</v>
      </c>
      <c r="J4351" s="9" t="str">
        <f t="shared" si="336"/>
        <v>ชำระตรงเวลา</v>
      </c>
      <c r="K4351" s="10">
        <f t="shared" si="337"/>
        <v>0</v>
      </c>
      <c r="L4351" t="str">
        <f t="shared" si="338"/>
        <v>ลูกหนี้ชั้นดี</v>
      </c>
    </row>
    <row r="4352" spans="1:12" x14ac:dyDescent="0.2">
      <c r="A4352" t="s">
        <v>577</v>
      </c>
      <c r="B4352" t="s">
        <v>366</v>
      </c>
      <c r="C4352">
        <v>7</v>
      </c>
      <c r="D4352">
        <v>1126030015582</v>
      </c>
      <c r="E4352" s="1">
        <v>46115</v>
      </c>
      <c r="F4352" s="1">
        <v>46122</v>
      </c>
      <c r="G4352">
        <v>3707</v>
      </c>
      <c r="H4352" s="1">
        <f t="shared" si="335"/>
        <v>46122</v>
      </c>
      <c r="I4352" s="5">
        <f t="shared" si="339"/>
        <v>46253</v>
      </c>
      <c r="J4352" s="9" t="str">
        <f t="shared" si="336"/>
        <v>ชำระตรงเวลา</v>
      </c>
      <c r="K4352" s="10">
        <f t="shared" si="337"/>
        <v>0</v>
      </c>
      <c r="L4352" t="str">
        <f t="shared" si="338"/>
        <v>ลูกหนี้ชั้นดี</v>
      </c>
    </row>
    <row r="4353" spans="1:12" x14ac:dyDescent="0.2">
      <c r="A4353" t="s">
        <v>571</v>
      </c>
      <c r="B4353" t="s">
        <v>366</v>
      </c>
      <c r="C4353">
        <v>7</v>
      </c>
      <c r="D4353">
        <v>1126030015599</v>
      </c>
      <c r="E4353" s="1">
        <v>46112</v>
      </c>
      <c r="F4353" s="1">
        <v>46114</v>
      </c>
      <c r="G4353">
        <v>255</v>
      </c>
      <c r="H4353" s="1">
        <f t="shared" si="335"/>
        <v>46119</v>
      </c>
      <c r="I4353" s="5">
        <f t="shared" si="339"/>
        <v>46253</v>
      </c>
      <c r="J4353" s="9" t="str">
        <f t="shared" si="336"/>
        <v>ค้างชำระ 1 - 30 วัน</v>
      </c>
      <c r="K4353" s="10">
        <f t="shared" si="337"/>
        <v>0</v>
      </c>
      <c r="L4353" t="str">
        <f t="shared" si="338"/>
        <v>ลูกหนี้ชั้นดี</v>
      </c>
    </row>
    <row r="4354" spans="1:12" x14ac:dyDescent="0.2">
      <c r="A4354" t="s">
        <v>2114</v>
      </c>
      <c r="B4354" t="s">
        <v>366</v>
      </c>
      <c r="C4354">
        <v>7</v>
      </c>
      <c r="D4354">
        <v>1126030015605</v>
      </c>
      <c r="E4354" s="1">
        <v>46114</v>
      </c>
      <c r="F4354" s="1">
        <v>46123</v>
      </c>
      <c r="G4354">
        <v>8950</v>
      </c>
      <c r="H4354" s="1">
        <f t="shared" ref="H4354:H4417" si="340">E4354+C4354</f>
        <v>46121</v>
      </c>
      <c r="I4354" s="5">
        <f t="shared" si="339"/>
        <v>46253</v>
      </c>
      <c r="J4354" s="9" t="str">
        <f t="shared" ref="J4354:J4417" si="341">IF(K4355&lt;=0, "ชำระตรงเวลา", IF(K4355&lt;=30, "ค้างชำระ 1 - 30 วัน", IF(K4355&lt;=60, "ค้างชำระ 31 - 60 วัน", IF(K4355&lt;=90, "ค้างชำระ 61 - 90 วัน", "ค้างชำระเกิน 90 วัน"))))</f>
        <v>ชำระตรงเวลา</v>
      </c>
      <c r="K4354" s="10">
        <f t="shared" ref="K4354:K4417" si="342">IF(OR(F4354="",F4354="(ว่าง)"), MAX(0,I4353-H4354), MAX(0,F4354-H4354))</f>
        <v>2</v>
      </c>
      <c r="L4354" t="str">
        <f t="shared" ref="L4354:L4417" si="343">IF(K4354&lt;=30, "ลูกหนี้ชั้นดี", IF(K4354&lt;=90, "ลูกหนี้เฝ้าติดตาม", "ลูกหนี้ด้อยคุณภาพ (NPL)"))</f>
        <v>ลูกหนี้ชั้นดี</v>
      </c>
    </row>
    <row r="4355" spans="1:12" x14ac:dyDescent="0.2">
      <c r="A4355" t="s">
        <v>2114</v>
      </c>
      <c r="B4355" t="s">
        <v>366</v>
      </c>
      <c r="C4355">
        <v>7</v>
      </c>
      <c r="D4355">
        <v>1126030015612</v>
      </c>
      <c r="E4355" s="1">
        <v>46118</v>
      </c>
      <c r="F4355" s="1">
        <v>46120</v>
      </c>
      <c r="G4355">
        <v>4783</v>
      </c>
      <c r="H4355" s="1">
        <f t="shared" si="340"/>
        <v>46125</v>
      </c>
      <c r="I4355" s="5">
        <f t="shared" si="339"/>
        <v>46253</v>
      </c>
      <c r="J4355" s="9" t="str">
        <f t="shared" si="341"/>
        <v>ชำระตรงเวลา</v>
      </c>
      <c r="K4355" s="10">
        <f t="shared" si="342"/>
        <v>0</v>
      </c>
      <c r="L4355" t="str">
        <f t="shared" si="343"/>
        <v>ลูกหนี้ชั้นดี</v>
      </c>
    </row>
    <row r="4356" spans="1:12" x14ac:dyDescent="0.2">
      <c r="A4356" t="s">
        <v>2114</v>
      </c>
      <c r="B4356" t="s">
        <v>366</v>
      </c>
      <c r="C4356">
        <v>7</v>
      </c>
      <c r="D4356">
        <v>1126030015629</v>
      </c>
      <c r="E4356" s="1">
        <v>46115</v>
      </c>
      <c r="F4356" s="1">
        <v>46122</v>
      </c>
      <c r="G4356">
        <v>1515</v>
      </c>
      <c r="H4356" s="1">
        <f t="shared" si="340"/>
        <v>46122</v>
      </c>
      <c r="I4356" s="5">
        <f t="shared" ref="I4356:I4419" si="344">I4355</f>
        <v>46253</v>
      </c>
      <c r="J4356" s="9" t="str">
        <f t="shared" si="341"/>
        <v>ชำระตรงเวลา</v>
      </c>
      <c r="K4356" s="10">
        <f t="shared" si="342"/>
        <v>0</v>
      </c>
      <c r="L4356" t="str">
        <f t="shared" si="343"/>
        <v>ลูกหนี้ชั้นดี</v>
      </c>
    </row>
    <row r="4357" spans="1:12" x14ac:dyDescent="0.2">
      <c r="A4357" t="s">
        <v>866</v>
      </c>
      <c r="B4357" t="s">
        <v>366</v>
      </c>
      <c r="C4357">
        <v>7</v>
      </c>
      <c r="D4357">
        <v>1126030015636</v>
      </c>
      <c r="E4357" s="1">
        <v>46116</v>
      </c>
      <c r="F4357" s="1">
        <v>46120</v>
      </c>
      <c r="G4357">
        <v>766</v>
      </c>
      <c r="H4357" s="1">
        <f t="shared" si="340"/>
        <v>46123</v>
      </c>
      <c r="I4357" s="5">
        <f t="shared" si="344"/>
        <v>46253</v>
      </c>
      <c r="J4357" s="9" t="str">
        <f t="shared" si="341"/>
        <v>ชำระตรงเวลา</v>
      </c>
      <c r="K4357" s="10">
        <f t="shared" si="342"/>
        <v>0</v>
      </c>
      <c r="L4357" t="str">
        <f t="shared" si="343"/>
        <v>ลูกหนี้ชั้นดี</v>
      </c>
    </row>
    <row r="4358" spans="1:12" x14ac:dyDescent="0.2">
      <c r="A4358" t="s">
        <v>918</v>
      </c>
      <c r="B4358" t="s">
        <v>366</v>
      </c>
      <c r="C4358">
        <v>7</v>
      </c>
      <c r="D4358">
        <v>1126030015643</v>
      </c>
      <c r="E4358" s="1">
        <v>46119</v>
      </c>
      <c r="F4358" s="1">
        <v>46122</v>
      </c>
      <c r="G4358">
        <v>325</v>
      </c>
      <c r="H4358" s="1">
        <f t="shared" si="340"/>
        <v>46126</v>
      </c>
      <c r="I4358" s="5">
        <f t="shared" si="344"/>
        <v>46253</v>
      </c>
      <c r="J4358" s="9" t="str">
        <f t="shared" si="341"/>
        <v>ชำระตรงเวลา</v>
      </c>
      <c r="K4358" s="10">
        <f t="shared" si="342"/>
        <v>0</v>
      </c>
      <c r="L4358" t="str">
        <f t="shared" si="343"/>
        <v>ลูกหนี้ชั้นดี</v>
      </c>
    </row>
    <row r="4359" spans="1:12" x14ac:dyDescent="0.2">
      <c r="A4359" t="s">
        <v>907</v>
      </c>
      <c r="B4359" t="s">
        <v>366</v>
      </c>
      <c r="C4359">
        <v>15</v>
      </c>
      <c r="D4359">
        <v>1126030015650</v>
      </c>
      <c r="E4359" s="1">
        <v>46116</v>
      </c>
      <c r="F4359" s="1">
        <v>46130</v>
      </c>
      <c r="G4359">
        <v>1170</v>
      </c>
      <c r="H4359" s="1">
        <f t="shared" si="340"/>
        <v>46131</v>
      </c>
      <c r="I4359" s="5">
        <f t="shared" si="344"/>
        <v>46253</v>
      </c>
      <c r="J4359" s="9" t="str">
        <f t="shared" si="341"/>
        <v>ชำระตรงเวลา</v>
      </c>
      <c r="K4359" s="10">
        <f t="shared" si="342"/>
        <v>0</v>
      </c>
      <c r="L4359" t="str">
        <f t="shared" si="343"/>
        <v>ลูกหนี้ชั้นดี</v>
      </c>
    </row>
    <row r="4360" spans="1:12" x14ac:dyDescent="0.2">
      <c r="A4360" t="s">
        <v>455</v>
      </c>
      <c r="B4360" t="s">
        <v>366</v>
      </c>
      <c r="C4360">
        <v>7</v>
      </c>
      <c r="D4360">
        <v>1126030015667</v>
      </c>
      <c r="E4360" s="1">
        <v>46115</v>
      </c>
      <c r="F4360" s="1">
        <v>46116</v>
      </c>
      <c r="G4360">
        <v>230</v>
      </c>
      <c r="H4360" s="1">
        <f t="shared" si="340"/>
        <v>46122</v>
      </c>
      <c r="I4360" s="5">
        <f t="shared" si="344"/>
        <v>46253</v>
      </c>
      <c r="J4360" s="9" t="str">
        <f t="shared" si="341"/>
        <v>ค้างชำระ 1 - 30 วัน</v>
      </c>
      <c r="K4360" s="10">
        <f t="shared" si="342"/>
        <v>0</v>
      </c>
      <c r="L4360" t="str">
        <f t="shared" si="343"/>
        <v>ลูกหนี้ชั้นดี</v>
      </c>
    </row>
    <row r="4361" spans="1:12" x14ac:dyDescent="0.2">
      <c r="A4361" t="s">
        <v>402</v>
      </c>
      <c r="B4361" t="s">
        <v>366</v>
      </c>
      <c r="C4361">
        <v>7</v>
      </c>
      <c r="D4361">
        <v>1126030015674</v>
      </c>
      <c r="E4361" s="1">
        <v>46115</v>
      </c>
      <c r="F4361" s="1">
        <v>46123</v>
      </c>
      <c r="G4361">
        <v>415</v>
      </c>
      <c r="H4361" s="1">
        <f t="shared" si="340"/>
        <v>46122</v>
      </c>
      <c r="I4361" s="5">
        <f t="shared" si="344"/>
        <v>46253</v>
      </c>
      <c r="J4361" s="9" t="str">
        <f t="shared" si="341"/>
        <v>ชำระตรงเวลา</v>
      </c>
      <c r="K4361" s="10">
        <f t="shared" si="342"/>
        <v>1</v>
      </c>
      <c r="L4361" t="str">
        <f t="shared" si="343"/>
        <v>ลูกหนี้ชั้นดี</v>
      </c>
    </row>
    <row r="4362" spans="1:12" x14ac:dyDescent="0.2">
      <c r="A4362" t="s">
        <v>408</v>
      </c>
      <c r="B4362" t="s">
        <v>366</v>
      </c>
      <c r="C4362">
        <v>7</v>
      </c>
      <c r="D4362">
        <v>1126030015681</v>
      </c>
      <c r="E4362" s="1">
        <v>46115</v>
      </c>
      <c r="F4362" s="1">
        <v>46122</v>
      </c>
      <c r="G4362">
        <v>7130</v>
      </c>
      <c r="H4362" s="1">
        <f t="shared" si="340"/>
        <v>46122</v>
      </c>
      <c r="I4362" s="5">
        <f t="shared" si="344"/>
        <v>46253</v>
      </c>
      <c r="J4362" s="9" t="str">
        <f t="shared" si="341"/>
        <v>ค้างชำระ 1 - 30 วัน</v>
      </c>
      <c r="K4362" s="10">
        <f t="shared" si="342"/>
        <v>0</v>
      </c>
      <c r="L4362" t="str">
        <f t="shared" si="343"/>
        <v>ลูกหนี้ชั้นดี</v>
      </c>
    </row>
    <row r="4363" spans="1:12" x14ac:dyDescent="0.2">
      <c r="A4363" t="s">
        <v>2115</v>
      </c>
      <c r="B4363" t="s">
        <v>366</v>
      </c>
      <c r="C4363">
        <v>7</v>
      </c>
      <c r="D4363">
        <v>1126030015698</v>
      </c>
      <c r="E4363" s="1">
        <v>46121</v>
      </c>
      <c r="F4363" s="1">
        <v>46137</v>
      </c>
      <c r="G4363">
        <v>276</v>
      </c>
      <c r="H4363" s="1">
        <f t="shared" si="340"/>
        <v>46128</v>
      </c>
      <c r="I4363" s="5">
        <f t="shared" si="344"/>
        <v>46253</v>
      </c>
      <c r="J4363" s="9" t="str">
        <f t="shared" si="341"/>
        <v>ชำระตรงเวลา</v>
      </c>
      <c r="K4363" s="10">
        <f t="shared" si="342"/>
        <v>9</v>
      </c>
      <c r="L4363" t="str">
        <f t="shared" si="343"/>
        <v>ลูกหนี้ชั้นดี</v>
      </c>
    </row>
    <row r="4364" spans="1:12" x14ac:dyDescent="0.2">
      <c r="A4364" t="s">
        <v>646</v>
      </c>
      <c r="B4364" t="s">
        <v>366</v>
      </c>
      <c r="C4364">
        <v>7</v>
      </c>
      <c r="D4364">
        <v>1126030015704</v>
      </c>
      <c r="E4364" s="1">
        <v>46121</v>
      </c>
      <c r="F4364" s="1">
        <v>46123</v>
      </c>
      <c r="G4364">
        <v>464</v>
      </c>
      <c r="H4364" s="1">
        <f t="shared" si="340"/>
        <v>46128</v>
      </c>
      <c r="I4364" s="5">
        <f t="shared" si="344"/>
        <v>46253</v>
      </c>
      <c r="J4364" s="9" t="str">
        <f t="shared" si="341"/>
        <v>ค้างชำระ 1 - 30 วัน</v>
      </c>
      <c r="K4364" s="10">
        <f t="shared" si="342"/>
        <v>0</v>
      </c>
      <c r="L4364" t="str">
        <f t="shared" si="343"/>
        <v>ลูกหนี้ชั้นดี</v>
      </c>
    </row>
    <row r="4365" spans="1:12" x14ac:dyDescent="0.2">
      <c r="A4365" t="s">
        <v>408</v>
      </c>
      <c r="B4365" t="s">
        <v>366</v>
      </c>
      <c r="C4365">
        <v>7</v>
      </c>
      <c r="D4365">
        <v>1126030015711</v>
      </c>
      <c r="E4365" s="1">
        <v>46115</v>
      </c>
      <c r="F4365" s="1">
        <v>46130</v>
      </c>
      <c r="G4365">
        <v>3750</v>
      </c>
      <c r="H4365" s="1">
        <f t="shared" si="340"/>
        <v>46122</v>
      </c>
      <c r="I4365" s="5">
        <f t="shared" si="344"/>
        <v>46253</v>
      </c>
      <c r="J4365" s="9" t="str">
        <f t="shared" si="341"/>
        <v>ชำระตรงเวลา</v>
      </c>
      <c r="K4365" s="10">
        <f t="shared" si="342"/>
        <v>8</v>
      </c>
      <c r="L4365" t="str">
        <f t="shared" si="343"/>
        <v>ลูกหนี้ชั้นดี</v>
      </c>
    </row>
    <row r="4366" spans="1:12" x14ac:dyDescent="0.2">
      <c r="A4366" t="s">
        <v>2116</v>
      </c>
      <c r="B4366" t="s">
        <v>366</v>
      </c>
      <c r="C4366">
        <v>7</v>
      </c>
      <c r="D4366">
        <v>1126030015728</v>
      </c>
      <c r="E4366" s="1">
        <v>46112</v>
      </c>
      <c r="F4366" s="1">
        <v>46114</v>
      </c>
      <c r="G4366">
        <v>1080</v>
      </c>
      <c r="H4366" s="1">
        <f t="shared" si="340"/>
        <v>46119</v>
      </c>
      <c r="I4366" s="5">
        <f t="shared" si="344"/>
        <v>46253</v>
      </c>
      <c r="J4366" s="9" t="str">
        <f t="shared" si="341"/>
        <v>ชำระตรงเวลา</v>
      </c>
      <c r="K4366" s="10">
        <f t="shared" si="342"/>
        <v>0</v>
      </c>
      <c r="L4366" t="str">
        <f t="shared" si="343"/>
        <v>ลูกหนี้ชั้นดี</v>
      </c>
    </row>
    <row r="4367" spans="1:12" x14ac:dyDescent="0.2">
      <c r="A4367" t="s">
        <v>1071</v>
      </c>
      <c r="B4367" t="s">
        <v>366</v>
      </c>
      <c r="C4367">
        <v>7</v>
      </c>
      <c r="D4367">
        <v>1126030015735</v>
      </c>
      <c r="E4367" s="1">
        <v>46114</v>
      </c>
      <c r="F4367" s="1">
        <v>46121</v>
      </c>
      <c r="G4367">
        <v>375</v>
      </c>
      <c r="H4367" s="1">
        <f t="shared" si="340"/>
        <v>46121</v>
      </c>
      <c r="I4367" s="5">
        <f t="shared" si="344"/>
        <v>46253</v>
      </c>
      <c r="J4367" s="9" t="str">
        <f t="shared" si="341"/>
        <v>ชำระตรงเวลา</v>
      </c>
      <c r="K4367" s="10">
        <f t="shared" si="342"/>
        <v>0</v>
      </c>
      <c r="L4367" t="str">
        <f t="shared" si="343"/>
        <v>ลูกหนี้ชั้นดี</v>
      </c>
    </row>
    <row r="4368" spans="1:12" x14ac:dyDescent="0.2">
      <c r="A4368" t="s">
        <v>1071</v>
      </c>
      <c r="B4368" t="s">
        <v>366</v>
      </c>
      <c r="C4368">
        <v>7</v>
      </c>
      <c r="D4368">
        <v>1126030015735</v>
      </c>
      <c r="E4368" s="1">
        <v>46114</v>
      </c>
      <c r="F4368" s="1">
        <v>46121</v>
      </c>
      <c r="G4368">
        <v>375</v>
      </c>
      <c r="H4368" s="1">
        <f t="shared" si="340"/>
        <v>46121</v>
      </c>
      <c r="I4368" s="5">
        <f t="shared" si="344"/>
        <v>46253</v>
      </c>
      <c r="J4368" s="9" t="str">
        <f t="shared" si="341"/>
        <v>ค้างชำระ 1 - 30 วัน</v>
      </c>
      <c r="K4368" s="10">
        <f t="shared" si="342"/>
        <v>0</v>
      </c>
      <c r="L4368" t="str">
        <f t="shared" si="343"/>
        <v>ลูกหนี้ชั้นดี</v>
      </c>
    </row>
    <row r="4369" spans="1:12" x14ac:dyDescent="0.2">
      <c r="A4369" t="s">
        <v>885</v>
      </c>
      <c r="B4369" t="s">
        <v>366</v>
      </c>
      <c r="C4369">
        <v>7</v>
      </c>
      <c r="D4369">
        <v>1126030015742</v>
      </c>
      <c r="E4369" s="1">
        <v>46112</v>
      </c>
      <c r="F4369" s="1">
        <v>46128</v>
      </c>
      <c r="G4369">
        <v>11638</v>
      </c>
      <c r="H4369" s="1">
        <f t="shared" si="340"/>
        <v>46119</v>
      </c>
      <c r="I4369" s="5">
        <f t="shared" si="344"/>
        <v>46253</v>
      </c>
      <c r="J4369" s="9" t="str">
        <f t="shared" si="341"/>
        <v>ชำระตรงเวลา</v>
      </c>
      <c r="K4369" s="10">
        <f t="shared" si="342"/>
        <v>9</v>
      </c>
      <c r="L4369" t="str">
        <f t="shared" si="343"/>
        <v>ลูกหนี้ชั้นดี</v>
      </c>
    </row>
    <row r="4370" spans="1:12" x14ac:dyDescent="0.2">
      <c r="A4370" t="s">
        <v>408</v>
      </c>
      <c r="B4370" t="s">
        <v>366</v>
      </c>
      <c r="C4370">
        <v>7</v>
      </c>
      <c r="D4370">
        <v>1126030015759</v>
      </c>
      <c r="E4370" s="1">
        <v>46112</v>
      </c>
      <c r="F4370" s="1">
        <v>46115</v>
      </c>
      <c r="G4370">
        <v>4982</v>
      </c>
      <c r="H4370" s="1">
        <f t="shared" si="340"/>
        <v>46119</v>
      </c>
      <c r="I4370" s="5">
        <f t="shared" si="344"/>
        <v>46253</v>
      </c>
      <c r="J4370" s="9" t="str">
        <f t="shared" si="341"/>
        <v>ชำระตรงเวลา</v>
      </c>
      <c r="K4370" s="10">
        <f t="shared" si="342"/>
        <v>0</v>
      </c>
      <c r="L4370" t="str">
        <f t="shared" si="343"/>
        <v>ลูกหนี้ชั้นดี</v>
      </c>
    </row>
    <row r="4371" spans="1:12" x14ac:dyDescent="0.2">
      <c r="A4371" t="s">
        <v>408</v>
      </c>
      <c r="B4371" t="s">
        <v>366</v>
      </c>
      <c r="C4371">
        <v>7</v>
      </c>
      <c r="D4371">
        <v>1126030015773</v>
      </c>
      <c r="E4371" s="1">
        <v>46112</v>
      </c>
      <c r="F4371" s="1">
        <v>46114</v>
      </c>
      <c r="G4371">
        <v>9126</v>
      </c>
      <c r="H4371" s="1">
        <f t="shared" si="340"/>
        <v>46119</v>
      </c>
      <c r="I4371" s="5">
        <f t="shared" si="344"/>
        <v>46253</v>
      </c>
      <c r="J4371" s="9" t="str">
        <f t="shared" si="341"/>
        <v>ชำระตรงเวลา</v>
      </c>
      <c r="K4371" s="10">
        <f t="shared" si="342"/>
        <v>0</v>
      </c>
      <c r="L4371" t="str">
        <f t="shared" si="343"/>
        <v>ลูกหนี้ชั้นดี</v>
      </c>
    </row>
    <row r="4372" spans="1:12" x14ac:dyDescent="0.2">
      <c r="A4372" t="s">
        <v>408</v>
      </c>
      <c r="B4372" t="s">
        <v>366</v>
      </c>
      <c r="C4372">
        <v>7</v>
      </c>
      <c r="D4372">
        <v>1126030015780</v>
      </c>
      <c r="E4372" s="1">
        <v>46112</v>
      </c>
      <c r="F4372" s="1">
        <v>46114</v>
      </c>
      <c r="G4372">
        <v>7985</v>
      </c>
      <c r="H4372" s="1">
        <f t="shared" si="340"/>
        <v>46119</v>
      </c>
      <c r="I4372" s="5">
        <f t="shared" si="344"/>
        <v>46253</v>
      </c>
      <c r="J4372" s="9" t="str">
        <f t="shared" si="341"/>
        <v>ชำระตรงเวลา</v>
      </c>
      <c r="K4372" s="10">
        <f t="shared" si="342"/>
        <v>0</v>
      </c>
      <c r="L4372" t="str">
        <f t="shared" si="343"/>
        <v>ลูกหนี้ชั้นดี</v>
      </c>
    </row>
    <row r="4373" spans="1:12" x14ac:dyDescent="0.2">
      <c r="A4373" t="s">
        <v>534</v>
      </c>
      <c r="B4373" t="s">
        <v>366</v>
      </c>
      <c r="C4373">
        <v>7</v>
      </c>
      <c r="D4373">
        <v>1126030015834</v>
      </c>
      <c r="E4373" s="1">
        <v>46114</v>
      </c>
      <c r="F4373" s="1">
        <v>46120</v>
      </c>
      <c r="G4373">
        <v>3448</v>
      </c>
      <c r="H4373" s="1">
        <f t="shared" si="340"/>
        <v>46121</v>
      </c>
      <c r="I4373" s="5">
        <f t="shared" si="344"/>
        <v>46253</v>
      </c>
      <c r="J4373" s="9" t="str">
        <f t="shared" si="341"/>
        <v>ค้างชำระ 1 - 30 วัน</v>
      </c>
      <c r="K4373" s="10">
        <f t="shared" si="342"/>
        <v>0</v>
      </c>
      <c r="L4373" t="str">
        <f t="shared" si="343"/>
        <v>ลูกหนี้ชั้นดี</v>
      </c>
    </row>
    <row r="4374" spans="1:12" x14ac:dyDescent="0.2">
      <c r="A4374" t="s">
        <v>669</v>
      </c>
      <c r="B4374" t="s">
        <v>366</v>
      </c>
      <c r="C4374">
        <v>7</v>
      </c>
      <c r="D4374">
        <v>1126030015841</v>
      </c>
      <c r="E4374" s="1">
        <v>46114</v>
      </c>
      <c r="F4374" s="1">
        <v>46129</v>
      </c>
      <c r="G4374">
        <v>12403</v>
      </c>
      <c r="H4374" s="1">
        <f t="shared" si="340"/>
        <v>46121</v>
      </c>
      <c r="I4374" s="5">
        <f t="shared" si="344"/>
        <v>46253</v>
      </c>
      <c r="J4374" s="9" t="str">
        <f t="shared" si="341"/>
        <v>ค้างชำระ 1 - 30 วัน</v>
      </c>
      <c r="K4374" s="10">
        <f t="shared" si="342"/>
        <v>8</v>
      </c>
      <c r="L4374" t="str">
        <f t="shared" si="343"/>
        <v>ลูกหนี้ชั้นดี</v>
      </c>
    </row>
    <row r="4375" spans="1:12" x14ac:dyDescent="0.2">
      <c r="A4375" t="s">
        <v>577</v>
      </c>
      <c r="B4375" t="s">
        <v>366</v>
      </c>
      <c r="C4375">
        <v>7</v>
      </c>
      <c r="D4375">
        <v>1126030015858</v>
      </c>
      <c r="E4375" s="1">
        <v>46114</v>
      </c>
      <c r="F4375" s="1">
        <v>46122</v>
      </c>
      <c r="G4375">
        <v>2017</v>
      </c>
      <c r="H4375" s="1">
        <f t="shared" si="340"/>
        <v>46121</v>
      </c>
      <c r="I4375" s="5">
        <f t="shared" si="344"/>
        <v>46253</v>
      </c>
      <c r="J4375" s="9" t="str">
        <f t="shared" si="341"/>
        <v>ค้างชำระ 1 - 30 วัน</v>
      </c>
      <c r="K4375" s="10">
        <f t="shared" si="342"/>
        <v>1</v>
      </c>
      <c r="L4375" t="str">
        <f t="shared" si="343"/>
        <v>ลูกหนี้ชั้นดี</v>
      </c>
    </row>
    <row r="4376" spans="1:12" x14ac:dyDescent="0.2">
      <c r="A4376" t="s">
        <v>2117</v>
      </c>
      <c r="B4376" t="s">
        <v>366</v>
      </c>
      <c r="C4376">
        <v>7</v>
      </c>
      <c r="D4376">
        <v>1126030015872</v>
      </c>
      <c r="E4376" s="1">
        <v>46121</v>
      </c>
      <c r="F4376" s="1">
        <v>46134</v>
      </c>
      <c r="G4376">
        <v>3515</v>
      </c>
      <c r="H4376" s="1">
        <f t="shared" si="340"/>
        <v>46128</v>
      </c>
      <c r="I4376" s="5">
        <f t="shared" si="344"/>
        <v>46253</v>
      </c>
      <c r="J4376" s="9" t="str">
        <f t="shared" si="341"/>
        <v>ค้างชำระ 1 - 30 วัน</v>
      </c>
      <c r="K4376" s="10">
        <f t="shared" si="342"/>
        <v>6</v>
      </c>
      <c r="L4376" t="str">
        <f t="shared" si="343"/>
        <v>ลูกหนี้ชั้นดี</v>
      </c>
    </row>
    <row r="4377" spans="1:12" x14ac:dyDescent="0.2">
      <c r="A4377" t="s">
        <v>2117</v>
      </c>
      <c r="B4377" t="s">
        <v>366</v>
      </c>
      <c r="C4377">
        <v>7</v>
      </c>
      <c r="D4377">
        <v>1126030015872</v>
      </c>
      <c r="E4377" s="1">
        <v>46121</v>
      </c>
      <c r="F4377" s="1">
        <v>46134</v>
      </c>
      <c r="G4377">
        <v>3515</v>
      </c>
      <c r="H4377" s="1">
        <f t="shared" si="340"/>
        <v>46128</v>
      </c>
      <c r="I4377" s="5">
        <f t="shared" si="344"/>
        <v>46253</v>
      </c>
      <c r="J4377" s="9" t="str">
        <f t="shared" si="341"/>
        <v>ค้างชำระ 1 - 30 วัน</v>
      </c>
      <c r="K4377" s="10">
        <f t="shared" si="342"/>
        <v>6</v>
      </c>
      <c r="L4377" t="str">
        <f t="shared" si="343"/>
        <v>ลูกหนี้ชั้นดี</v>
      </c>
    </row>
    <row r="4378" spans="1:12" x14ac:dyDescent="0.2">
      <c r="A4378" t="s">
        <v>2117</v>
      </c>
      <c r="B4378" t="s">
        <v>366</v>
      </c>
      <c r="C4378">
        <v>7</v>
      </c>
      <c r="D4378">
        <v>1126030015872</v>
      </c>
      <c r="E4378" s="1">
        <v>46121</v>
      </c>
      <c r="F4378" s="1">
        <v>46134</v>
      </c>
      <c r="G4378">
        <v>3515</v>
      </c>
      <c r="H4378" s="1">
        <f t="shared" si="340"/>
        <v>46128</v>
      </c>
      <c r="I4378" s="5">
        <f t="shared" si="344"/>
        <v>46253</v>
      </c>
      <c r="J4378" s="9" t="str">
        <f t="shared" si="341"/>
        <v>ค้างชำระ 1 - 30 วัน</v>
      </c>
      <c r="K4378" s="10">
        <f t="shared" si="342"/>
        <v>6</v>
      </c>
      <c r="L4378" t="str">
        <f t="shared" si="343"/>
        <v>ลูกหนี้ชั้นดี</v>
      </c>
    </row>
    <row r="4379" spans="1:12" x14ac:dyDescent="0.2">
      <c r="A4379" t="s">
        <v>2117</v>
      </c>
      <c r="B4379" t="s">
        <v>366</v>
      </c>
      <c r="C4379">
        <v>7</v>
      </c>
      <c r="D4379">
        <v>1126030015872</v>
      </c>
      <c r="E4379" s="1">
        <v>46121</v>
      </c>
      <c r="F4379" s="1">
        <v>46134</v>
      </c>
      <c r="G4379">
        <v>3515</v>
      </c>
      <c r="H4379" s="1">
        <f t="shared" si="340"/>
        <v>46128</v>
      </c>
      <c r="I4379" s="5">
        <f t="shared" si="344"/>
        <v>46253</v>
      </c>
      <c r="J4379" s="9" t="str">
        <f t="shared" si="341"/>
        <v>ชำระตรงเวลา</v>
      </c>
      <c r="K4379" s="10">
        <f t="shared" si="342"/>
        <v>6</v>
      </c>
      <c r="L4379" t="str">
        <f t="shared" si="343"/>
        <v>ลูกหนี้ชั้นดี</v>
      </c>
    </row>
    <row r="4380" spans="1:12" x14ac:dyDescent="0.2">
      <c r="A4380" t="s">
        <v>617</v>
      </c>
      <c r="B4380" t="s">
        <v>366</v>
      </c>
      <c r="C4380">
        <v>7</v>
      </c>
      <c r="D4380">
        <v>1126030015933</v>
      </c>
      <c r="E4380" s="1">
        <v>46116</v>
      </c>
      <c r="F4380" s="1">
        <v>46122</v>
      </c>
      <c r="G4380">
        <v>43833</v>
      </c>
      <c r="H4380" s="1">
        <f t="shared" si="340"/>
        <v>46123</v>
      </c>
      <c r="I4380" s="5">
        <f t="shared" si="344"/>
        <v>46253</v>
      </c>
      <c r="J4380" s="9" t="str">
        <f t="shared" si="341"/>
        <v>ค้างชำระ 1 - 30 วัน</v>
      </c>
      <c r="K4380" s="10">
        <f t="shared" si="342"/>
        <v>0</v>
      </c>
      <c r="L4380" t="str">
        <f t="shared" si="343"/>
        <v>ลูกหนี้ชั้นดี</v>
      </c>
    </row>
    <row r="4381" spans="1:12" x14ac:dyDescent="0.2">
      <c r="A4381" t="s">
        <v>413</v>
      </c>
      <c r="B4381" t="s">
        <v>366</v>
      </c>
      <c r="C4381">
        <v>7</v>
      </c>
      <c r="D4381">
        <v>1126030015940</v>
      </c>
      <c r="E4381" s="1">
        <v>46119</v>
      </c>
      <c r="F4381" s="1">
        <v>46129</v>
      </c>
      <c r="G4381">
        <v>1393</v>
      </c>
      <c r="H4381" s="1">
        <f t="shared" si="340"/>
        <v>46126</v>
      </c>
      <c r="I4381" s="5">
        <f t="shared" si="344"/>
        <v>46253</v>
      </c>
      <c r="J4381" s="9" t="str">
        <f t="shared" si="341"/>
        <v>ชำระตรงเวลา</v>
      </c>
      <c r="K4381" s="10">
        <f t="shared" si="342"/>
        <v>3</v>
      </c>
      <c r="L4381" t="str">
        <f t="shared" si="343"/>
        <v>ลูกหนี้ชั้นดี</v>
      </c>
    </row>
    <row r="4382" spans="1:12" x14ac:dyDescent="0.2">
      <c r="A4382" t="s">
        <v>607</v>
      </c>
      <c r="B4382" t="s">
        <v>366</v>
      </c>
      <c r="C4382">
        <v>7</v>
      </c>
      <c r="D4382">
        <v>1126030015988</v>
      </c>
      <c r="E4382" s="1">
        <v>46120</v>
      </c>
      <c r="F4382" s="1">
        <v>46123</v>
      </c>
      <c r="G4382">
        <v>6033</v>
      </c>
      <c r="H4382" s="1">
        <f t="shared" si="340"/>
        <v>46127</v>
      </c>
      <c r="I4382" s="5">
        <f t="shared" si="344"/>
        <v>46253</v>
      </c>
      <c r="J4382" s="9" t="str">
        <f t="shared" si="341"/>
        <v>ชำระตรงเวลา</v>
      </c>
      <c r="K4382" s="10">
        <f t="shared" si="342"/>
        <v>0</v>
      </c>
      <c r="L4382" t="str">
        <f t="shared" si="343"/>
        <v>ลูกหนี้ชั้นดี</v>
      </c>
    </row>
    <row r="4383" spans="1:12" x14ac:dyDescent="0.2">
      <c r="A4383" t="s">
        <v>607</v>
      </c>
      <c r="B4383" t="s">
        <v>366</v>
      </c>
      <c r="C4383">
        <v>7</v>
      </c>
      <c r="D4383">
        <v>1126030015988</v>
      </c>
      <c r="E4383" s="1">
        <v>46120</v>
      </c>
      <c r="F4383" s="1">
        <v>46123</v>
      </c>
      <c r="G4383">
        <v>6033</v>
      </c>
      <c r="H4383" s="1">
        <f t="shared" si="340"/>
        <v>46127</v>
      </c>
      <c r="I4383" s="5">
        <f t="shared" si="344"/>
        <v>46253</v>
      </c>
      <c r="J4383" s="9" t="str">
        <f t="shared" si="341"/>
        <v>ชำระตรงเวลา</v>
      </c>
      <c r="K4383" s="10">
        <f t="shared" si="342"/>
        <v>0</v>
      </c>
      <c r="L4383" t="str">
        <f t="shared" si="343"/>
        <v>ลูกหนี้ชั้นดี</v>
      </c>
    </row>
    <row r="4384" spans="1:12" x14ac:dyDescent="0.2">
      <c r="A4384" t="s">
        <v>595</v>
      </c>
      <c r="B4384" t="s">
        <v>366</v>
      </c>
      <c r="C4384">
        <v>7</v>
      </c>
      <c r="D4384">
        <v>1126030016046</v>
      </c>
      <c r="E4384" s="1">
        <v>46119</v>
      </c>
      <c r="F4384" s="1">
        <v>46122</v>
      </c>
      <c r="G4384">
        <v>4339</v>
      </c>
      <c r="H4384" s="1">
        <f t="shared" si="340"/>
        <v>46126</v>
      </c>
      <c r="I4384" s="5">
        <f t="shared" si="344"/>
        <v>46253</v>
      </c>
      <c r="J4384" s="9" t="str">
        <f t="shared" si="341"/>
        <v>ชำระตรงเวลา</v>
      </c>
      <c r="K4384" s="10">
        <f t="shared" si="342"/>
        <v>0</v>
      </c>
      <c r="L4384" t="str">
        <f t="shared" si="343"/>
        <v>ลูกหนี้ชั้นดี</v>
      </c>
    </row>
    <row r="4385" spans="1:12" x14ac:dyDescent="0.2">
      <c r="A4385" t="s">
        <v>534</v>
      </c>
      <c r="B4385" t="s">
        <v>366</v>
      </c>
      <c r="C4385">
        <v>7</v>
      </c>
      <c r="D4385">
        <v>1126030016053</v>
      </c>
      <c r="E4385" s="1">
        <v>46119</v>
      </c>
      <c r="F4385" s="1">
        <v>46122</v>
      </c>
      <c r="G4385">
        <v>2238</v>
      </c>
      <c r="H4385" s="1">
        <f t="shared" si="340"/>
        <v>46126</v>
      </c>
      <c r="I4385" s="5">
        <f t="shared" si="344"/>
        <v>46253</v>
      </c>
      <c r="J4385" s="9" t="str">
        <f t="shared" si="341"/>
        <v>ชำระตรงเวลา</v>
      </c>
      <c r="K4385" s="10">
        <f t="shared" si="342"/>
        <v>0</v>
      </c>
      <c r="L4385" t="str">
        <f t="shared" si="343"/>
        <v>ลูกหนี้ชั้นดี</v>
      </c>
    </row>
    <row r="4386" spans="1:12" x14ac:dyDescent="0.2">
      <c r="A4386" t="s">
        <v>534</v>
      </c>
      <c r="B4386" t="s">
        <v>366</v>
      </c>
      <c r="C4386">
        <v>7</v>
      </c>
      <c r="D4386">
        <v>1126030016053</v>
      </c>
      <c r="E4386" s="1">
        <v>46119</v>
      </c>
      <c r="F4386" s="1">
        <v>46122</v>
      </c>
      <c r="G4386">
        <v>2238</v>
      </c>
      <c r="H4386" s="1">
        <f t="shared" si="340"/>
        <v>46126</v>
      </c>
      <c r="I4386" s="5">
        <f t="shared" si="344"/>
        <v>46253</v>
      </c>
      <c r="J4386" s="9" t="str">
        <f t="shared" si="341"/>
        <v>ชำระตรงเวลา</v>
      </c>
      <c r="K4386" s="10">
        <f t="shared" si="342"/>
        <v>0</v>
      </c>
      <c r="L4386" t="str">
        <f t="shared" si="343"/>
        <v>ลูกหนี้ชั้นดี</v>
      </c>
    </row>
    <row r="4387" spans="1:12" x14ac:dyDescent="0.2">
      <c r="A4387" t="s">
        <v>534</v>
      </c>
      <c r="B4387" t="s">
        <v>366</v>
      </c>
      <c r="C4387">
        <v>7</v>
      </c>
      <c r="D4387">
        <v>1126030016053</v>
      </c>
      <c r="E4387" s="1">
        <v>46119</v>
      </c>
      <c r="F4387" s="1">
        <v>46122</v>
      </c>
      <c r="G4387">
        <v>2238</v>
      </c>
      <c r="H4387" s="1">
        <f t="shared" si="340"/>
        <v>46126</v>
      </c>
      <c r="I4387" s="5">
        <f t="shared" si="344"/>
        <v>46253</v>
      </c>
      <c r="J4387" s="9" t="str">
        <f t="shared" si="341"/>
        <v>ค้างชำระ 1 - 30 วัน</v>
      </c>
      <c r="K4387" s="10">
        <f t="shared" si="342"/>
        <v>0</v>
      </c>
      <c r="L4387" t="str">
        <f t="shared" si="343"/>
        <v>ลูกหนี้ชั้นดี</v>
      </c>
    </row>
    <row r="4388" spans="1:12" x14ac:dyDescent="0.2">
      <c r="A4388" t="s">
        <v>648</v>
      </c>
      <c r="B4388" t="s">
        <v>366</v>
      </c>
      <c r="C4388">
        <v>7</v>
      </c>
      <c r="D4388">
        <v>1126030016077</v>
      </c>
      <c r="E4388" s="1">
        <v>46113</v>
      </c>
      <c r="F4388" s="1">
        <v>46121</v>
      </c>
      <c r="G4388">
        <v>1145</v>
      </c>
      <c r="H4388" s="1">
        <f t="shared" si="340"/>
        <v>46120</v>
      </c>
      <c r="I4388" s="5">
        <f t="shared" si="344"/>
        <v>46253</v>
      </c>
      <c r="J4388" s="9" t="str">
        <f t="shared" si="341"/>
        <v>ชำระตรงเวลา</v>
      </c>
      <c r="K4388" s="10">
        <f t="shared" si="342"/>
        <v>1</v>
      </c>
      <c r="L4388" t="str">
        <f t="shared" si="343"/>
        <v>ลูกหนี้ชั้นดี</v>
      </c>
    </row>
    <row r="4389" spans="1:12" x14ac:dyDescent="0.2">
      <c r="A4389" t="s">
        <v>459</v>
      </c>
      <c r="B4389" t="s">
        <v>366</v>
      </c>
      <c r="C4389">
        <v>7</v>
      </c>
      <c r="D4389">
        <v>1126030016084</v>
      </c>
      <c r="E4389" s="1">
        <v>46113</v>
      </c>
      <c r="F4389" s="1">
        <v>46114</v>
      </c>
      <c r="G4389">
        <v>12515</v>
      </c>
      <c r="H4389" s="1">
        <f t="shared" si="340"/>
        <v>46120</v>
      </c>
      <c r="I4389" s="5">
        <f t="shared" si="344"/>
        <v>46253</v>
      </c>
      <c r="J4389" s="9" t="str">
        <f t="shared" si="341"/>
        <v>ชำระตรงเวลา</v>
      </c>
      <c r="K4389" s="10">
        <f t="shared" si="342"/>
        <v>0</v>
      </c>
      <c r="L4389" t="str">
        <f t="shared" si="343"/>
        <v>ลูกหนี้ชั้นดี</v>
      </c>
    </row>
    <row r="4390" spans="1:12" x14ac:dyDescent="0.2">
      <c r="A4390" t="s">
        <v>451</v>
      </c>
      <c r="B4390" t="s">
        <v>366</v>
      </c>
      <c r="C4390">
        <v>30</v>
      </c>
      <c r="D4390">
        <v>1126030016114</v>
      </c>
      <c r="E4390" s="1">
        <v>46118</v>
      </c>
      <c r="F4390" s="1">
        <v>46136</v>
      </c>
      <c r="G4390">
        <v>108730</v>
      </c>
      <c r="H4390" s="1">
        <f t="shared" si="340"/>
        <v>46148</v>
      </c>
      <c r="I4390" s="5">
        <f t="shared" si="344"/>
        <v>46253</v>
      </c>
      <c r="J4390" s="9" t="str">
        <f t="shared" si="341"/>
        <v>ค้างชำระ 1 - 30 วัน</v>
      </c>
      <c r="K4390" s="10">
        <f t="shared" si="342"/>
        <v>0</v>
      </c>
      <c r="L4390" t="str">
        <f t="shared" si="343"/>
        <v>ลูกหนี้ชั้นดี</v>
      </c>
    </row>
    <row r="4391" spans="1:12" x14ac:dyDescent="0.2">
      <c r="A4391" t="s">
        <v>1580</v>
      </c>
      <c r="B4391" t="s">
        <v>366</v>
      </c>
      <c r="C4391">
        <v>60</v>
      </c>
      <c r="D4391">
        <v>1126030016121</v>
      </c>
      <c r="E4391" s="1">
        <v>46119</v>
      </c>
      <c r="F4391" s="1">
        <v>46184</v>
      </c>
      <c r="G4391">
        <v>742078</v>
      </c>
      <c r="H4391" s="1">
        <f t="shared" si="340"/>
        <v>46179</v>
      </c>
      <c r="I4391" s="5">
        <f t="shared" si="344"/>
        <v>46253</v>
      </c>
      <c r="J4391" s="9" t="str">
        <f t="shared" si="341"/>
        <v>ชำระตรงเวลา</v>
      </c>
      <c r="K4391" s="10">
        <f t="shared" si="342"/>
        <v>5</v>
      </c>
      <c r="L4391" t="str">
        <f t="shared" si="343"/>
        <v>ลูกหนี้ชั้นดี</v>
      </c>
    </row>
    <row r="4392" spans="1:12" x14ac:dyDescent="0.2">
      <c r="A4392" t="s">
        <v>2118</v>
      </c>
      <c r="B4392" t="s">
        <v>18</v>
      </c>
      <c r="C4392">
        <v>7</v>
      </c>
      <c r="D4392">
        <v>1226030000332</v>
      </c>
      <c r="E4392" s="1">
        <v>46083</v>
      </c>
      <c r="F4392" s="1">
        <v>46090</v>
      </c>
      <c r="G4392">
        <v>465</v>
      </c>
      <c r="H4392" s="1">
        <f t="shared" si="340"/>
        <v>46090</v>
      </c>
      <c r="I4392" s="5">
        <f t="shared" si="344"/>
        <v>46253</v>
      </c>
      <c r="J4392" s="9" t="str">
        <f t="shared" si="341"/>
        <v>ชำระตรงเวลา</v>
      </c>
      <c r="K4392" s="10">
        <f t="shared" si="342"/>
        <v>0</v>
      </c>
      <c r="L4392" t="str">
        <f t="shared" si="343"/>
        <v>ลูกหนี้ชั้นดี</v>
      </c>
    </row>
    <row r="4393" spans="1:12" x14ac:dyDescent="0.2">
      <c r="A4393" t="s">
        <v>2119</v>
      </c>
      <c r="B4393" t="s">
        <v>18</v>
      </c>
      <c r="C4393">
        <v>7</v>
      </c>
      <c r="D4393">
        <v>1226030000349</v>
      </c>
      <c r="E4393" s="1">
        <v>46083</v>
      </c>
      <c r="F4393" s="1">
        <v>46083</v>
      </c>
      <c r="G4393">
        <v>1660</v>
      </c>
      <c r="H4393" s="1">
        <f t="shared" si="340"/>
        <v>46090</v>
      </c>
      <c r="I4393" s="5">
        <f t="shared" si="344"/>
        <v>46253</v>
      </c>
      <c r="J4393" s="9" t="str">
        <f t="shared" si="341"/>
        <v>ชำระตรงเวลา</v>
      </c>
      <c r="K4393" s="10">
        <f t="shared" si="342"/>
        <v>0</v>
      </c>
      <c r="L4393" t="str">
        <f t="shared" si="343"/>
        <v>ลูกหนี้ชั้นดี</v>
      </c>
    </row>
    <row r="4394" spans="1:12" x14ac:dyDescent="0.2">
      <c r="A4394" t="s">
        <v>2120</v>
      </c>
      <c r="B4394" t="s">
        <v>18</v>
      </c>
      <c r="C4394">
        <v>7</v>
      </c>
      <c r="D4394">
        <v>1226030000363</v>
      </c>
      <c r="E4394" s="1">
        <v>46083</v>
      </c>
      <c r="F4394" s="1">
        <v>46088</v>
      </c>
      <c r="G4394">
        <v>1060</v>
      </c>
      <c r="H4394" s="1">
        <f t="shared" si="340"/>
        <v>46090</v>
      </c>
      <c r="I4394" s="5">
        <f t="shared" si="344"/>
        <v>46253</v>
      </c>
      <c r="J4394" s="9" t="str">
        <f t="shared" si="341"/>
        <v>ชำระตรงเวลา</v>
      </c>
      <c r="K4394" s="10">
        <f t="shared" si="342"/>
        <v>0</v>
      </c>
      <c r="L4394" t="str">
        <f t="shared" si="343"/>
        <v>ลูกหนี้ชั้นดี</v>
      </c>
    </row>
    <row r="4395" spans="1:12" x14ac:dyDescent="0.2">
      <c r="A4395" t="s">
        <v>2121</v>
      </c>
      <c r="B4395" t="s">
        <v>18</v>
      </c>
      <c r="C4395">
        <v>7</v>
      </c>
      <c r="D4395">
        <v>1226030000370</v>
      </c>
      <c r="E4395" s="1">
        <v>46083</v>
      </c>
      <c r="F4395" s="1">
        <v>46083</v>
      </c>
      <c r="G4395">
        <v>3690</v>
      </c>
      <c r="H4395" s="1">
        <f t="shared" si="340"/>
        <v>46090</v>
      </c>
      <c r="I4395" s="5">
        <f t="shared" si="344"/>
        <v>46253</v>
      </c>
      <c r="J4395" s="9" t="str">
        <f t="shared" si="341"/>
        <v>ชำระตรงเวลา</v>
      </c>
      <c r="K4395" s="10">
        <f t="shared" si="342"/>
        <v>0</v>
      </c>
      <c r="L4395" t="str">
        <f t="shared" si="343"/>
        <v>ลูกหนี้ชั้นดี</v>
      </c>
    </row>
    <row r="4396" spans="1:12" x14ac:dyDescent="0.2">
      <c r="A4396" t="s">
        <v>2121</v>
      </c>
      <c r="B4396" t="s">
        <v>18</v>
      </c>
      <c r="C4396">
        <v>7</v>
      </c>
      <c r="D4396">
        <v>1226030000370</v>
      </c>
      <c r="E4396" s="1">
        <v>46083</v>
      </c>
      <c r="F4396" s="1">
        <v>46083</v>
      </c>
      <c r="G4396">
        <v>3690</v>
      </c>
      <c r="H4396" s="1">
        <f t="shared" si="340"/>
        <v>46090</v>
      </c>
      <c r="I4396" s="5">
        <f t="shared" si="344"/>
        <v>46253</v>
      </c>
      <c r="J4396" s="9" t="str">
        <f t="shared" si="341"/>
        <v>ค้างชำระ 1 - 30 วัน</v>
      </c>
      <c r="K4396" s="10">
        <f t="shared" si="342"/>
        <v>0</v>
      </c>
      <c r="L4396" t="str">
        <f t="shared" si="343"/>
        <v>ลูกหนี้ชั้นดี</v>
      </c>
    </row>
    <row r="4397" spans="1:12" x14ac:dyDescent="0.2">
      <c r="A4397" t="s">
        <v>2122</v>
      </c>
      <c r="B4397" t="s">
        <v>18</v>
      </c>
      <c r="C4397">
        <v>7</v>
      </c>
      <c r="D4397">
        <v>1226030001643</v>
      </c>
      <c r="E4397" s="1">
        <v>46083</v>
      </c>
      <c r="F4397" s="1">
        <v>46092</v>
      </c>
      <c r="G4397">
        <v>60</v>
      </c>
      <c r="H4397" s="1">
        <f t="shared" si="340"/>
        <v>46090</v>
      </c>
      <c r="I4397" s="5">
        <f t="shared" si="344"/>
        <v>46253</v>
      </c>
      <c r="J4397" s="9" t="str">
        <f t="shared" si="341"/>
        <v>ค้างชำระ 1 - 30 วัน</v>
      </c>
      <c r="K4397" s="10">
        <f t="shared" si="342"/>
        <v>2</v>
      </c>
      <c r="L4397" t="str">
        <f t="shared" si="343"/>
        <v>ลูกหนี้ชั้นดี</v>
      </c>
    </row>
    <row r="4398" spans="1:12" x14ac:dyDescent="0.2">
      <c r="A4398" t="s">
        <v>147</v>
      </c>
      <c r="B4398" t="s">
        <v>18</v>
      </c>
      <c r="C4398">
        <v>15</v>
      </c>
      <c r="D4398">
        <v>1226030001827</v>
      </c>
      <c r="E4398" s="1">
        <v>46084</v>
      </c>
      <c r="F4398" s="1">
        <v>46107</v>
      </c>
      <c r="G4398">
        <v>88000</v>
      </c>
      <c r="H4398" s="1">
        <f t="shared" si="340"/>
        <v>46099</v>
      </c>
      <c r="I4398" s="5">
        <f t="shared" si="344"/>
        <v>46253</v>
      </c>
      <c r="J4398" s="9" t="str">
        <f t="shared" si="341"/>
        <v>ชำระตรงเวลา</v>
      </c>
      <c r="K4398" s="10">
        <f t="shared" si="342"/>
        <v>8</v>
      </c>
      <c r="L4398" t="str">
        <f t="shared" si="343"/>
        <v>ลูกหนี้ชั้นดี</v>
      </c>
    </row>
    <row r="4399" spans="1:12" x14ac:dyDescent="0.2">
      <c r="A4399" t="s">
        <v>1245</v>
      </c>
      <c r="B4399" t="s">
        <v>18</v>
      </c>
      <c r="C4399">
        <v>45</v>
      </c>
      <c r="D4399">
        <v>1226030001834</v>
      </c>
      <c r="E4399" s="1">
        <v>46084</v>
      </c>
      <c r="F4399" s="1">
        <v>46095</v>
      </c>
      <c r="G4399">
        <v>163000</v>
      </c>
      <c r="H4399" s="1">
        <f t="shared" si="340"/>
        <v>46129</v>
      </c>
      <c r="I4399" s="5">
        <f t="shared" si="344"/>
        <v>46253</v>
      </c>
      <c r="J4399" s="9" t="str">
        <f t="shared" si="341"/>
        <v>ชำระตรงเวลา</v>
      </c>
      <c r="K4399" s="10">
        <f t="shared" si="342"/>
        <v>0</v>
      </c>
      <c r="L4399" t="str">
        <f t="shared" si="343"/>
        <v>ลูกหนี้ชั้นดี</v>
      </c>
    </row>
    <row r="4400" spans="1:12" x14ac:dyDescent="0.2">
      <c r="A4400" t="s">
        <v>1245</v>
      </c>
      <c r="B4400" t="s">
        <v>18</v>
      </c>
      <c r="C4400">
        <v>45</v>
      </c>
      <c r="D4400">
        <v>1226030001834</v>
      </c>
      <c r="E4400" s="1">
        <v>46084</v>
      </c>
      <c r="F4400" s="1">
        <v>46095</v>
      </c>
      <c r="G4400">
        <v>163000</v>
      </c>
      <c r="H4400" s="1">
        <f t="shared" si="340"/>
        <v>46129</v>
      </c>
      <c r="I4400" s="5">
        <f t="shared" si="344"/>
        <v>46253</v>
      </c>
      <c r="J4400" s="9" t="str">
        <f t="shared" si="341"/>
        <v>ชำระตรงเวลา</v>
      </c>
      <c r="K4400" s="10">
        <f t="shared" si="342"/>
        <v>0</v>
      </c>
      <c r="L4400" t="str">
        <f t="shared" si="343"/>
        <v>ลูกหนี้ชั้นดี</v>
      </c>
    </row>
    <row r="4401" spans="1:12" x14ac:dyDescent="0.2">
      <c r="A4401" t="s">
        <v>1716</v>
      </c>
      <c r="B4401" t="s">
        <v>18</v>
      </c>
      <c r="C4401">
        <v>45</v>
      </c>
      <c r="D4401">
        <v>1226030001841</v>
      </c>
      <c r="E4401" s="1">
        <v>46084</v>
      </c>
      <c r="F4401" s="1">
        <v>46095</v>
      </c>
      <c r="G4401">
        <v>19545</v>
      </c>
      <c r="H4401" s="1">
        <f t="shared" si="340"/>
        <v>46129</v>
      </c>
      <c r="I4401" s="5">
        <f t="shared" si="344"/>
        <v>46253</v>
      </c>
      <c r="J4401" s="9" t="str">
        <f t="shared" si="341"/>
        <v>ชำระตรงเวลา</v>
      </c>
      <c r="K4401" s="10">
        <f t="shared" si="342"/>
        <v>0</v>
      </c>
      <c r="L4401" t="str">
        <f t="shared" si="343"/>
        <v>ลูกหนี้ชั้นดี</v>
      </c>
    </row>
    <row r="4402" spans="1:12" x14ac:dyDescent="0.2">
      <c r="A4402" t="s">
        <v>1716</v>
      </c>
      <c r="B4402" t="s">
        <v>18</v>
      </c>
      <c r="C4402">
        <v>45</v>
      </c>
      <c r="D4402">
        <v>1226030001841</v>
      </c>
      <c r="E4402" s="1">
        <v>46084</v>
      </c>
      <c r="F4402" s="1">
        <v>46095</v>
      </c>
      <c r="G4402">
        <v>19545</v>
      </c>
      <c r="H4402" s="1">
        <f t="shared" si="340"/>
        <v>46129</v>
      </c>
      <c r="I4402" s="5">
        <f t="shared" si="344"/>
        <v>46253</v>
      </c>
      <c r="J4402" s="9" t="str">
        <f t="shared" si="341"/>
        <v>ชำระตรงเวลา</v>
      </c>
      <c r="K4402" s="10">
        <f t="shared" si="342"/>
        <v>0</v>
      </c>
      <c r="L4402" t="str">
        <f t="shared" si="343"/>
        <v>ลูกหนี้ชั้นดี</v>
      </c>
    </row>
    <row r="4403" spans="1:12" x14ac:dyDescent="0.2">
      <c r="A4403" t="s">
        <v>2123</v>
      </c>
      <c r="B4403" t="s">
        <v>18</v>
      </c>
      <c r="C4403">
        <v>15</v>
      </c>
      <c r="D4403">
        <v>1226030001858</v>
      </c>
      <c r="E4403" s="1">
        <v>46084</v>
      </c>
      <c r="F4403" s="1">
        <v>46095</v>
      </c>
      <c r="G4403">
        <v>17100</v>
      </c>
      <c r="H4403" s="1">
        <f t="shared" si="340"/>
        <v>46099</v>
      </c>
      <c r="I4403" s="5">
        <f t="shared" si="344"/>
        <v>46253</v>
      </c>
      <c r="J4403" s="9" t="str">
        <f t="shared" si="341"/>
        <v>ชำระตรงเวลา</v>
      </c>
      <c r="K4403" s="10">
        <f t="shared" si="342"/>
        <v>0</v>
      </c>
      <c r="L4403" t="str">
        <f t="shared" si="343"/>
        <v>ลูกหนี้ชั้นดี</v>
      </c>
    </row>
    <row r="4404" spans="1:12" x14ac:dyDescent="0.2">
      <c r="A4404" t="s">
        <v>2123</v>
      </c>
      <c r="B4404" t="s">
        <v>18</v>
      </c>
      <c r="C4404">
        <v>15</v>
      </c>
      <c r="D4404">
        <v>1226030001858</v>
      </c>
      <c r="E4404" s="1">
        <v>46084</v>
      </c>
      <c r="F4404" s="1">
        <v>46095</v>
      </c>
      <c r="G4404">
        <v>17100</v>
      </c>
      <c r="H4404" s="1">
        <f t="shared" si="340"/>
        <v>46099</v>
      </c>
      <c r="I4404" s="5">
        <f t="shared" si="344"/>
        <v>46253</v>
      </c>
      <c r="J4404" s="9" t="str">
        <f t="shared" si="341"/>
        <v>ชำระตรงเวลา</v>
      </c>
      <c r="K4404" s="10">
        <f t="shared" si="342"/>
        <v>0</v>
      </c>
      <c r="L4404" t="str">
        <f t="shared" si="343"/>
        <v>ลูกหนี้ชั้นดี</v>
      </c>
    </row>
    <row r="4405" spans="1:12" x14ac:dyDescent="0.2">
      <c r="A4405" t="s">
        <v>2124</v>
      </c>
      <c r="B4405" t="s">
        <v>18</v>
      </c>
      <c r="C4405">
        <v>15</v>
      </c>
      <c r="D4405">
        <v>1226030001865</v>
      </c>
      <c r="E4405" s="1">
        <v>46084</v>
      </c>
      <c r="F4405" s="1">
        <v>46095</v>
      </c>
      <c r="G4405">
        <v>34518</v>
      </c>
      <c r="H4405" s="1">
        <f t="shared" si="340"/>
        <v>46099</v>
      </c>
      <c r="I4405" s="5">
        <f t="shared" si="344"/>
        <v>46253</v>
      </c>
      <c r="J4405" s="9" t="str">
        <f t="shared" si="341"/>
        <v>ค้างชำระ 1 - 30 วัน</v>
      </c>
      <c r="K4405" s="10">
        <f t="shared" si="342"/>
        <v>0</v>
      </c>
      <c r="L4405" t="str">
        <f t="shared" si="343"/>
        <v>ลูกหนี้ชั้นดี</v>
      </c>
    </row>
    <row r="4406" spans="1:12" x14ac:dyDescent="0.2">
      <c r="A4406" t="s">
        <v>604</v>
      </c>
      <c r="B4406" t="s">
        <v>18</v>
      </c>
      <c r="C4406">
        <v>7</v>
      </c>
      <c r="D4406">
        <v>1226030002268</v>
      </c>
      <c r="E4406" s="1">
        <v>46085</v>
      </c>
      <c r="F4406" s="1">
        <v>46100</v>
      </c>
      <c r="G4406">
        <v>2040</v>
      </c>
      <c r="H4406" s="1">
        <f t="shared" si="340"/>
        <v>46092</v>
      </c>
      <c r="I4406" s="5">
        <f t="shared" si="344"/>
        <v>46253</v>
      </c>
      <c r="J4406" s="9" t="str">
        <f t="shared" si="341"/>
        <v>ค้างชำระ 1 - 30 วัน</v>
      </c>
      <c r="K4406" s="10">
        <f t="shared" si="342"/>
        <v>8</v>
      </c>
      <c r="L4406" t="str">
        <f t="shared" si="343"/>
        <v>ลูกหนี้ชั้นดี</v>
      </c>
    </row>
    <row r="4407" spans="1:12" x14ac:dyDescent="0.2">
      <c r="A4407" t="s">
        <v>874</v>
      </c>
      <c r="B4407" t="s">
        <v>18</v>
      </c>
      <c r="C4407">
        <v>7</v>
      </c>
      <c r="D4407">
        <v>1226030002282</v>
      </c>
      <c r="E4407" s="1">
        <v>46085</v>
      </c>
      <c r="F4407" s="1">
        <v>46093</v>
      </c>
      <c r="G4407">
        <v>300</v>
      </c>
      <c r="H4407" s="1">
        <f t="shared" si="340"/>
        <v>46092</v>
      </c>
      <c r="I4407" s="5">
        <f t="shared" si="344"/>
        <v>46253</v>
      </c>
      <c r="J4407" s="9" t="str">
        <f t="shared" si="341"/>
        <v>ชำระตรงเวลา</v>
      </c>
      <c r="K4407" s="10">
        <f t="shared" si="342"/>
        <v>1</v>
      </c>
      <c r="L4407" t="str">
        <f t="shared" si="343"/>
        <v>ลูกหนี้ชั้นดี</v>
      </c>
    </row>
    <row r="4408" spans="1:12" x14ac:dyDescent="0.2">
      <c r="A4408" t="s">
        <v>1092</v>
      </c>
      <c r="B4408" t="s">
        <v>18</v>
      </c>
      <c r="C4408">
        <v>7</v>
      </c>
      <c r="D4408">
        <v>1226030002343</v>
      </c>
      <c r="E4408" s="1">
        <v>46085</v>
      </c>
      <c r="F4408" s="1">
        <v>46092</v>
      </c>
      <c r="G4408">
        <v>2840</v>
      </c>
      <c r="H4408" s="1">
        <f t="shared" si="340"/>
        <v>46092</v>
      </c>
      <c r="I4408" s="5">
        <f t="shared" si="344"/>
        <v>46253</v>
      </c>
      <c r="J4408" s="9" t="str">
        <f t="shared" si="341"/>
        <v>ชำระตรงเวลา</v>
      </c>
      <c r="K4408" s="10">
        <f t="shared" si="342"/>
        <v>0</v>
      </c>
      <c r="L4408" t="str">
        <f t="shared" si="343"/>
        <v>ลูกหนี้ชั้นดี</v>
      </c>
    </row>
    <row r="4409" spans="1:12" x14ac:dyDescent="0.2">
      <c r="A4409" t="s">
        <v>1092</v>
      </c>
      <c r="B4409" t="s">
        <v>18</v>
      </c>
      <c r="C4409">
        <v>7</v>
      </c>
      <c r="D4409">
        <v>1226030002343</v>
      </c>
      <c r="E4409" s="1">
        <v>46085</v>
      </c>
      <c r="F4409" s="1">
        <v>46092</v>
      </c>
      <c r="G4409">
        <v>2840</v>
      </c>
      <c r="H4409" s="1">
        <f t="shared" si="340"/>
        <v>46092</v>
      </c>
      <c r="I4409" s="5">
        <f t="shared" si="344"/>
        <v>46253</v>
      </c>
      <c r="J4409" s="9" t="str">
        <f t="shared" si="341"/>
        <v>ชำระตรงเวลา</v>
      </c>
      <c r="K4409" s="10">
        <f t="shared" si="342"/>
        <v>0</v>
      </c>
      <c r="L4409" t="str">
        <f t="shared" si="343"/>
        <v>ลูกหนี้ชั้นดี</v>
      </c>
    </row>
    <row r="4410" spans="1:12" x14ac:dyDescent="0.2">
      <c r="A4410" t="s">
        <v>1714</v>
      </c>
      <c r="B4410" t="s">
        <v>18</v>
      </c>
      <c r="C4410">
        <v>7</v>
      </c>
      <c r="D4410">
        <v>1226030002374</v>
      </c>
      <c r="E4410" s="1">
        <v>46085</v>
      </c>
      <c r="F4410" s="1">
        <v>46085</v>
      </c>
      <c r="G4410">
        <v>2595</v>
      </c>
      <c r="H4410" s="1">
        <f t="shared" si="340"/>
        <v>46092</v>
      </c>
      <c r="I4410" s="5">
        <f t="shared" si="344"/>
        <v>46253</v>
      </c>
      <c r="J4410" s="9" t="str">
        <f t="shared" si="341"/>
        <v>ชำระตรงเวลา</v>
      </c>
      <c r="K4410" s="10">
        <f t="shared" si="342"/>
        <v>0</v>
      </c>
      <c r="L4410" t="str">
        <f t="shared" si="343"/>
        <v>ลูกหนี้ชั้นดี</v>
      </c>
    </row>
    <row r="4411" spans="1:12" x14ac:dyDescent="0.2">
      <c r="A4411" t="s">
        <v>1714</v>
      </c>
      <c r="B4411" t="s">
        <v>18</v>
      </c>
      <c r="C4411">
        <v>7</v>
      </c>
      <c r="D4411">
        <v>1226030002374</v>
      </c>
      <c r="E4411" s="1">
        <v>46085</v>
      </c>
      <c r="F4411" s="1">
        <v>46085</v>
      </c>
      <c r="G4411">
        <v>2595</v>
      </c>
      <c r="H4411" s="1">
        <f t="shared" si="340"/>
        <v>46092</v>
      </c>
      <c r="I4411" s="5">
        <f t="shared" si="344"/>
        <v>46253</v>
      </c>
      <c r="J4411" s="9" t="str">
        <f t="shared" si="341"/>
        <v>ชำระตรงเวลา</v>
      </c>
      <c r="K4411" s="10">
        <f t="shared" si="342"/>
        <v>0</v>
      </c>
      <c r="L4411" t="str">
        <f t="shared" si="343"/>
        <v>ลูกหนี้ชั้นดี</v>
      </c>
    </row>
    <row r="4412" spans="1:12" x14ac:dyDescent="0.2">
      <c r="A4412" t="s">
        <v>1714</v>
      </c>
      <c r="B4412" t="s">
        <v>18</v>
      </c>
      <c r="C4412">
        <v>7</v>
      </c>
      <c r="D4412">
        <v>1226030002374</v>
      </c>
      <c r="E4412" s="1">
        <v>46085</v>
      </c>
      <c r="F4412" s="1">
        <v>46085</v>
      </c>
      <c r="G4412">
        <v>2595</v>
      </c>
      <c r="H4412" s="1">
        <f t="shared" si="340"/>
        <v>46092</v>
      </c>
      <c r="I4412" s="5">
        <f t="shared" si="344"/>
        <v>46253</v>
      </c>
      <c r="J4412" s="9" t="str">
        <f t="shared" si="341"/>
        <v>ชำระตรงเวลา</v>
      </c>
      <c r="K4412" s="10">
        <f t="shared" si="342"/>
        <v>0</v>
      </c>
      <c r="L4412" t="str">
        <f t="shared" si="343"/>
        <v>ลูกหนี้ชั้นดี</v>
      </c>
    </row>
    <row r="4413" spans="1:12" x14ac:dyDescent="0.2">
      <c r="A4413" t="s">
        <v>864</v>
      </c>
      <c r="B4413" t="s">
        <v>18</v>
      </c>
      <c r="C4413">
        <v>7</v>
      </c>
      <c r="D4413">
        <v>1226030002411</v>
      </c>
      <c r="E4413" s="1">
        <v>46085</v>
      </c>
      <c r="F4413" s="1">
        <v>46092</v>
      </c>
      <c r="G4413">
        <v>1320</v>
      </c>
      <c r="H4413" s="1">
        <f t="shared" si="340"/>
        <v>46092</v>
      </c>
      <c r="I4413" s="5">
        <f t="shared" si="344"/>
        <v>46253</v>
      </c>
      <c r="J4413" s="9" t="str">
        <f t="shared" si="341"/>
        <v>ชำระตรงเวลา</v>
      </c>
      <c r="K4413" s="10">
        <f t="shared" si="342"/>
        <v>0</v>
      </c>
      <c r="L4413" t="str">
        <f t="shared" si="343"/>
        <v>ลูกหนี้ชั้นดี</v>
      </c>
    </row>
    <row r="4414" spans="1:12" x14ac:dyDescent="0.2">
      <c r="A4414" t="s">
        <v>864</v>
      </c>
      <c r="B4414" t="s">
        <v>18</v>
      </c>
      <c r="C4414">
        <v>7</v>
      </c>
      <c r="D4414">
        <v>1226030002411</v>
      </c>
      <c r="E4414" s="1">
        <v>46085</v>
      </c>
      <c r="F4414" s="1">
        <v>46092</v>
      </c>
      <c r="G4414">
        <v>1320</v>
      </c>
      <c r="H4414" s="1">
        <f t="shared" si="340"/>
        <v>46092</v>
      </c>
      <c r="I4414" s="5">
        <f t="shared" si="344"/>
        <v>46253</v>
      </c>
      <c r="J4414" s="9" t="str">
        <f t="shared" si="341"/>
        <v>ชำระตรงเวลา</v>
      </c>
      <c r="K4414" s="10">
        <f t="shared" si="342"/>
        <v>0</v>
      </c>
      <c r="L4414" t="str">
        <f t="shared" si="343"/>
        <v>ลูกหนี้ชั้นดี</v>
      </c>
    </row>
    <row r="4415" spans="1:12" x14ac:dyDescent="0.2">
      <c r="A4415" t="s">
        <v>864</v>
      </c>
      <c r="B4415" t="s">
        <v>18</v>
      </c>
      <c r="C4415">
        <v>7</v>
      </c>
      <c r="D4415">
        <v>1226030002411</v>
      </c>
      <c r="E4415" s="1">
        <v>46085</v>
      </c>
      <c r="F4415" s="1">
        <v>46092</v>
      </c>
      <c r="G4415">
        <v>1320</v>
      </c>
      <c r="H4415" s="1">
        <f t="shared" si="340"/>
        <v>46092</v>
      </c>
      <c r="I4415" s="5">
        <f t="shared" si="344"/>
        <v>46253</v>
      </c>
      <c r="J4415" s="9" t="str">
        <f t="shared" si="341"/>
        <v>ชำระตรงเวลา</v>
      </c>
      <c r="K4415" s="10">
        <f t="shared" si="342"/>
        <v>0</v>
      </c>
      <c r="L4415" t="str">
        <f t="shared" si="343"/>
        <v>ลูกหนี้ชั้นดี</v>
      </c>
    </row>
    <row r="4416" spans="1:12" x14ac:dyDescent="0.2">
      <c r="A4416" t="s">
        <v>2125</v>
      </c>
      <c r="B4416" t="s">
        <v>18</v>
      </c>
      <c r="C4416">
        <v>7</v>
      </c>
      <c r="D4416">
        <v>1226030002435</v>
      </c>
      <c r="E4416" s="1">
        <v>46085</v>
      </c>
      <c r="F4416" s="1">
        <v>46087</v>
      </c>
      <c r="G4416">
        <v>7866</v>
      </c>
      <c r="H4416" s="1">
        <f t="shared" si="340"/>
        <v>46092</v>
      </c>
      <c r="I4416" s="5">
        <f t="shared" si="344"/>
        <v>46253</v>
      </c>
      <c r="J4416" s="9" t="str">
        <f t="shared" si="341"/>
        <v>ชำระตรงเวลา</v>
      </c>
      <c r="K4416" s="10">
        <f t="shared" si="342"/>
        <v>0</v>
      </c>
      <c r="L4416" t="str">
        <f t="shared" si="343"/>
        <v>ลูกหนี้ชั้นดี</v>
      </c>
    </row>
    <row r="4417" spans="1:12" x14ac:dyDescent="0.2">
      <c r="A4417" t="s">
        <v>2125</v>
      </c>
      <c r="B4417" t="s">
        <v>18</v>
      </c>
      <c r="C4417">
        <v>7</v>
      </c>
      <c r="D4417">
        <v>1226030002435</v>
      </c>
      <c r="E4417" s="1">
        <v>46085</v>
      </c>
      <c r="F4417" s="1">
        <v>46087</v>
      </c>
      <c r="G4417">
        <v>7866</v>
      </c>
      <c r="H4417" s="1">
        <f t="shared" si="340"/>
        <v>46092</v>
      </c>
      <c r="I4417" s="5">
        <f t="shared" si="344"/>
        <v>46253</v>
      </c>
      <c r="J4417" s="9" t="str">
        <f t="shared" si="341"/>
        <v>ค้างชำระ 1 - 30 วัน</v>
      </c>
      <c r="K4417" s="10">
        <f t="shared" si="342"/>
        <v>0</v>
      </c>
      <c r="L4417" t="str">
        <f t="shared" si="343"/>
        <v>ลูกหนี้ชั้นดี</v>
      </c>
    </row>
    <row r="4418" spans="1:12" x14ac:dyDescent="0.2">
      <c r="A4418" t="s">
        <v>1807</v>
      </c>
      <c r="B4418" t="s">
        <v>13</v>
      </c>
      <c r="C4418">
        <v>15</v>
      </c>
      <c r="D4418">
        <v>1326030000940</v>
      </c>
      <c r="E4418" s="1">
        <v>46083</v>
      </c>
      <c r="F4418" s="1">
        <v>46107</v>
      </c>
      <c r="G4418">
        <v>16038</v>
      </c>
      <c r="H4418" s="1">
        <f t="shared" ref="H4418:H4481" si="345">E4418+C4418</f>
        <v>46098</v>
      </c>
      <c r="I4418" s="5">
        <f t="shared" si="344"/>
        <v>46253</v>
      </c>
      <c r="J4418" s="9" t="str">
        <f t="shared" ref="J4418:J4481" si="346">IF(K4419&lt;=0, "ชำระตรงเวลา", IF(K4419&lt;=30, "ค้างชำระ 1 - 30 วัน", IF(K4419&lt;=60, "ค้างชำระ 31 - 60 วัน", IF(K4419&lt;=90, "ค้างชำระ 61 - 90 วัน", "ค้างชำระเกิน 90 วัน"))))</f>
        <v>ค้างชำระ 1 - 30 วัน</v>
      </c>
      <c r="K4418" s="10">
        <f t="shared" ref="K4418:K4481" si="347">IF(OR(F4418="",F4418="(ว่าง)"), MAX(0,I4417-H4418), MAX(0,F4418-H4418))</f>
        <v>9</v>
      </c>
      <c r="L4418" t="str">
        <f t="shared" ref="L4418:L4481" si="348">IF(K4418&lt;=30, "ลูกหนี้ชั้นดี", IF(K4418&lt;=90, "ลูกหนี้เฝ้าติดตาม", "ลูกหนี้ด้อยคุณภาพ (NPL)"))</f>
        <v>ลูกหนี้ชั้นดี</v>
      </c>
    </row>
    <row r="4419" spans="1:12" x14ac:dyDescent="0.2">
      <c r="A4419" t="s">
        <v>2126</v>
      </c>
      <c r="B4419" t="s">
        <v>13</v>
      </c>
      <c r="C4419">
        <v>7</v>
      </c>
      <c r="D4419">
        <v>1326030001121</v>
      </c>
      <c r="E4419" s="1">
        <v>46083</v>
      </c>
      <c r="F4419" s="1">
        <v>46094</v>
      </c>
      <c r="G4419">
        <v>750</v>
      </c>
      <c r="H4419" s="1">
        <f t="shared" si="345"/>
        <v>46090</v>
      </c>
      <c r="I4419" s="5">
        <f t="shared" si="344"/>
        <v>46253</v>
      </c>
      <c r="J4419" s="9" t="str">
        <f t="shared" si="346"/>
        <v>ชำระตรงเวลา</v>
      </c>
      <c r="K4419" s="10">
        <f t="shared" si="347"/>
        <v>4</v>
      </c>
      <c r="L4419" t="str">
        <f t="shared" si="348"/>
        <v>ลูกหนี้ชั้นดี</v>
      </c>
    </row>
    <row r="4420" spans="1:12" x14ac:dyDescent="0.2">
      <c r="A4420" t="s">
        <v>2127</v>
      </c>
      <c r="B4420" t="s">
        <v>13</v>
      </c>
      <c r="C4420">
        <v>7</v>
      </c>
      <c r="D4420">
        <v>1326030001190</v>
      </c>
      <c r="E4420" s="1">
        <v>46083</v>
      </c>
      <c r="F4420" s="1">
        <v>46086</v>
      </c>
      <c r="G4420">
        <v>1795</v>
      </c>
      <c r="H4420" s="1">
        <f t="shared" si="345"/>
        <v>46090</v>
      </c>
      <c r="I4420" s="5">
        <f t="shared" ref="I4420:I4483" si="349">I4419</f>
        <v>46253</v>
      </c>
      <c r="J4420" s="9" t="str">
        <f t="shared" si="346"/>
        <v>ชำระตรงเวลา</v>
      </c>
      <c r="K4420" s="10">
        <f t="shared" si="347"/>
        <v>0</v>
      </c>
      <c r="L4420" t="str">
        <f t="shared" si="348"/>
        <v>ลูกหนี้ชั้นดี</v>
      </c>
    </row>
    <row r="4421" spans="1:12" x14ac:dyDescent="0.2">
      <c r="A4421" t="s">
        <v>2127</v>
      </c>
      <c r="B4421" t="s">
        <v>13</v>
      </c>
      <c r="C4421">
        <v>7</v>
      </c>
      <c r="D4421">
        <v>1326030001190</v>
      </c>
      <c r="E4421" s="1">
        <v>46083</v>
      </c>
      <c r="F4421" s="1">
        <v>46086</v>
      </c>
      <c r="G4421">
        <v>1795</v>
      </c>
      <c r="H4421" s="1">
        <f t="shared" si="345"/>
        <v>46090</v>
      </c>
      <c r="I4421" s="5">
        <f t="shared" si="349"/>
        <v>46253</v>
      </c>
      <c r="J4421" s="9" t="str">
        <f t="shared" si="346"/>
        <v>ชำระตรงเวลา</v>
      </c>
      <c r="K4421" s="10">
        <f t="shared" si="347"/>
        <v>0</v>
      </c>
      <c r="L4421" t="str">
        <f t="shared" si="348"/>
        <v>ลูกหนี้ชั้นดี</v>
      </c>
    </row>
    <row r="4422" spans="1:12" x14ac:dyDescent="0.2">
      <c r="A4422" t="s">
        <v>2127</v>
      </c>
      <c r="B4422" t="s">
        <v>13</v>
      </c>
      <c r="C4422">
        <v>7</v>
      </c>
      <c r="D4422">
        <v>1326030001190</v>
      </c>
      <c r="E4422" s="1">
        <v>46083</v>
      </c>
      <c r="F4422" s="1">
        <v>46086</v>
      </c>
      <c r="G4422">
        <v>1795</v>
      </c>
      <c r="H4422" s="1">
        <f t="shared" si="345"/>
        <v>46090</v>
      </c>
      <c r="I4422" s="5">
        <f t="shared" si="349"/>
        <v>46253</v>
      </c>
      <c r="J4422" s="9" t="str">
        <f t="shared" si="346"/>
        <v>ชำระตรงเวลา</v>
      </c>
      <c r="K4422" s="10">
        <f t="shared" si="347"/>
        <v>0</v>
      </c>
      <c r="L4422" t="str">
        <f t="shared" si="348"/>
        <v>ลูกหนี้ชั้นดี</v>
      </c>
    </row>
    <row r="4423" spans="1:12" x14ac:dyDescent="0.2">
      <c r="A4423" t="s">
        <v>2128</v>
      </c>
      <c r="B4423" t="s">
        <v>13</v>
      </c>
      <c r="C4423">
        <v>7</v>
      </c>
      <c r="D4423">
        <v>1326030001992</v>
      </c>
      <c r="E4423" s="1">
        <v>46084</v>
      </c>
      <c r="F4423" s="1">
        <v>46085</v>
      </c>
      <c r="G4423">
        <v>45</v>
      </c>
      <c r="H4423" s="1">
        <f t="shared" si="345"/>
        <v>46091</v>
      </c>
      <c r="I4423" s="5">
        <f t="shared" si="349"/>
        <v>46253</v>
      </c>
      <c r="J4423" s="9" t="str">
        <f t="shared" si="346"/>
        <v>ชำระตรงเวลา</v>
      </c>
      <c r="K4423" s="10">
        <f t="shared" si="347"/>
        <v>0</v>
      </c>
      <c r="L4423" t="str">
        <f t="shared" si="348"/>
        <v>ลูกหนี้ชั้นดี</v>
      </c>
    </row>
    <row r="4424" spans="1:12" x14ac:dyDescent="0.2">
      <c r="A4424" t="s">
        <v>2129</v>
      </c>
      <c r="B4424" t="s">
        <v>13</v>
      </c>
      <c r="C4424">
        <v>7</v>
      </c>
      <c r="D4424">
        <v>1326030002012</v>
      </c>
      <c r="E4424" s="1">
        <v>46084</v>
      </c>
      <c r="F4424" s="1">
        <v>46085</v>
      </c>
      <c r="G4424">
        <v>675</v>
      </c>
      <c r="H4424" s="1">
        <f t="shared" si="345"/>
        <v>46091</v>
      </c>
      <c r="I4424" s="5">
        <f t="shared" si="349"/>
        <v>46253</v>
      </c>
      <c r="J4424" s="9" t="str">
        <f t="shared" si="346"/>
        <v>ชำระตรงเวลา</v>
      </c>
      <c r="K4424" s="10">
        <f t="shared" si="347"/>
        <v>0</v>
      </c>
      <c r="L4424" t="str">
        <f t="shared" si="348"/>
        <v>ลูกหนี้ชั้นดี</v>
      </c>
    </row>
    <row r="4425" spans="1:12" x14ac:dyDescent="0.2">
      <c r="A4425" t="s">
        <v>2130</v>
      </c>
      <c r="B4425" t="s">
        <v>13</v>
      </c>
      <c r="C4425">
        <v>7</v>
      </c>
      <c r="D4425">
        <v>1326030002029</v>
      </c>
      <c r="E4425" s="1">
        <v>46084</v>
      </c>
      <c r="F4425" s="1">
        <v>46085</v>
      </c>
      <c r="G4425">
        <v>11550</v>
      </c>
      <c r="H4425" s="1">
        <f t="shared" si="345"/>
        <v>46091</v>
      </c>
      <c r="I4425" s="5">
        <f t="shared" si="349"/>
        <v>46253</v>
      </c>
      <c r="J4425" s="9" t="str">
        <f t="shared" si="346"/>
        <v>ชำระตรงเวลา</v>
      </c>
      <c r="K4425" s="10">
        <f t="shared" si="347"/>
        <v>0</v>
      </c>
      <c r="L4425" t="str">
        <f t="shared" si="348"/>
        <v>ลูกหนี้ชั้นดี</v>
      </c>
    </row>
    <row r="4426" spans="1:12" x14ac:dyDescent="0.2">
      <c r="A4426" t="s">
        <v>2131</v>
      </c>
      <c r="B4426" t="s">
        <v>13</v>
      </c>
      <c r="C4426">
        <v>7</v>
      </c>
      <c r="D4426">
        <v>1326030002036</v>
      </c>
      <c r="E4426" s="1">
        <v>46084</v>
      </c>
      <c r="F4426" s="1">
        <v>46091</v>
      </c>
      <c r="G4426">
        <v>2040</v>
      </c>
      <c r="H4426" s="1">
        <f t="shared" si="345"/>
        <v>46091</v>
      </c>
      <c r="I4426" s="5">
        <f t="shared" si="349"/>
        <v>46253</v>
      </c>
      <c r="J4426" s="9" t="str">
        <f t="shared" si="346"/>
        <v>ค้างชำระ 1 - 30 วัน</v>
      </c>
      <c r="K4426" s="10">
        <f t="shared" si="347"/>
        <v>0</v>
      </c>
      <c r="L4426" t="str">
        <f t="shared" si="348"/>
        <v>ลูกหนี้ชั้นดี</v>
      </c>
    </row>
    <row r="4427" spans="1:12" x14ac:dyDescent="0.2">
      <c r="A4427" t="s">
        <v>2132</v>
      </c>
      <c r="B4427" t="s">
        <v>311</v>
      </c>
      <c r="C4427">
        <v>15</v>
      </c>
      <c r="D4427">
        <v>1426030001234</v>
      </c>
      <c r="E4427" s="1">
        <v>46083</v>
      </c>
      <c r="F4427" s="1">
        <v>46099</v>
      </c>
      <c r="G4427">
        <v>4028</v>
      </c>
      <c r="H4427" s="1">
        <f t="shared" si="345"/>
        <v>46098</v>
      </c>
      <c r="I4427" s="5">
        <f t="shared" si="349"/>
        <v>46253</v>
      </c>
      <c r="J4427" s="9" t="str">
        <f t="shared" si="346"/>
        <v>ชำระตรงเวลา</v>
      </c>
      <c r="K4427" s="10">
        <f t="shared" si="347"/>
        <v>1</v>
      </c>
      <c r="L4427" t="str">
        <f t="shared" si="348"/>
        <v>ลูกหนี้ชั้นดี</v>
      </c>
    </row>
    <row r="4428" spans="1:12" x14ac:dyDescent="0.2">
      <c r="A4428" t="s">
        <v>1281</v>
      </c>
      <c r="B4428" t="s">
        <v>311</v>
      </c>
      <c r="C4428">
        <v>15</v>
      </c>
      <c r="D4428">
        <v>1426030001241</v>
      </c>
      <c r="E4428" s="1">
        <v>46083</v>
      </c>
      <c r="F4428" s="1">
        <v>46091</v>
      </c>
      <c r="G4428">
        <v>5690</v>
      </c>
      <c r="H4428" s="1">
        <f t="shared" si="345"/>
        <v>46098</v>
      </c>
      <c r="I4428" s="5">
        <f t="shared" si="349"/>
        <v>46253</v>
      </c>
      <c r="J4428" s="9" t="str">
        <f t="shared" si="346"/>
        <v>ค้างชำระ 1 - 30 วัน</v>
      </c>
      <c r="K4428" s="10">
        <f t="shared" si="347"/>
        <v>0</v>
      </c>
      <c r="L4428" t="str">
        <f t="shared" si="348"/>
        <v>ลูกหนี้ชั้นดี</v>
      </c>
    </row>
    <row r="4429" spans="1:12" x14ac:dyDescent="0.2">
      <c r="A4429" t="s">
        <v>966</v>
      </c>
      <c r="B4429" t="s">
        <v>311</v>
      </c>
      <c r="C4429">
        <v>7</v>
      </c>
      <c r="D4429">
        <v>1426030001265</v>
      </c>
      <c r="E4429" s="1">
        <v>46083</v>
      </c>
      <c r="F4429" s="1">
        <v>46091</v>
      </c>
      <c r="G4429">
        <v>2100</v>
      </c>
      <c r="H4429" s="1">
        <f t="shared" si="345"/>
        <v>46090</v>
      </c>
      <c r="I4429" s="5">
        <f t="shared" si="349"/>
        <v>46253</v>
      </c>
      <c r="J4429" s="9" t="str">
        <f t="shared" si="346"/>
        <v>ค้างชำระ 1 - 30 วัน</v>
      </c>
      <c r="K4429" s="10">
        <f t="shared" si="347"/>
        <v>1</v>
      </c>
      <c r="L4429" t="str">
        <f t="shared" si="348"/>
        <v>ลูกหนี้ชั้นดี</v>
      </c>
    </row>
    <row r="4430" spans="1:12" x14ac:dyDescent="0.2">
      <c r="A4430" t="s">
        <v>2133</v>
      </c>
      <c r="B4430" t="s">
        <v>311</v>
      </c>
      <c r="C4430">
        <v>15</v>
      </c>
      <c r="D4430">
        <v>1426030001357</v>
      </c>
      <c r="E4430" s="1">
        <v>46083</v>
      </c>
      <c r="F4430" s="1">
        <v>46101</v>
      </c>
      <c r="G4430">
        <v>2090</v>
      </c>
      <c r="H4430" s="1">
        <f t="shared" si="345"/>
        <v>46098</v>
      </c>
      <c r="I4430" s="5">
        <f t="shared" si="349"/>
        <v>46253</v>
      </c>
      <c r="J4430" s="9" t="str">
        <f t="shared" si="346"/>
        <v>ค้างชำระ 1 - 30 วัน</v>
      </c>
      <c r="K4430" s="10">
        <f t="shared" si="347"/>
        <v>3</v>
      </c>
      <c r="L4430" t="str">
        <f t="shared" si="348"/>
        <v>ลูกหนี้ชั้นดี</v>
      </c>
    </row>
    <row r="4431" spans="1:12" x14ac:dyDescent="0.2">
      <c r="A4431" t="s">
        <v>322</v>
      </c>
      <c r="B4431" t="s">
        <v>311</v>
      </c>
      <c r="C4431">
        <v>7</v>
      </c>
      <c r="D4431">
        <v>1426030001395</v>
      </c>
      <c r="E4431" s="1">
        <v>46083</v>
      </c>
      <c r="F4431" s="1">
        <v>46091</v>
      </c>
      <c r="G4431">
        <v>1690</v>
      </c>
      <c r="H4431" s="1">
        <f t="shared" si="345"/>
        <v>46090</v>
      </c>
      <c r="I4431" s="5">
        <f t="shared" si="349"/>
        <v>46253</v>
      </c>
      <c r="J4431" s="9" t="str">
        <f t="shared" si="346"/>
        <v>ค้างชำระ 1 - 30 วัน</v>
      </c>
      <c r="K4431" s="10">
        <f t="shared" si="347"/>
        <v>1</v>
      </c>
      <c r="L4431" t="str">
        <f t="shared" si="348"/>
        <v>ลูกหนี้ชั้นดี</v>
      </c>
    </row>
    <row r="4432" spans="1:12" x14ac:dyDescent="0.2">
      <c r="A4432" t="s">
        <v>1121</v>
      </c>
      <c r="B4432" t="s">
        <v>311</v>
      </c>
      <c r="C4432">
        <v>15</v>
      </c>
      <c r="D4432">
        <v>1426030001401</v>
      </c>
      <c r="E4432" s="1">
        <v>46083</v>
      </c>
      <c r="F4432" s="1">
        <v>46100</v>
      </c>
      <c r="G4432">
        <v>17050</v>
      </c>
      <c r="H4432" s="1">
        <f t="shared" si="345"/>
        <v>46098</v>
      </c>
      <c r="I4432" s="5">
        <f t="shared" si="349"/>
        <v>46253</v>
      </c>
      <c r="J4432" s="9" t="str">
        <f t="shared" si="346"/>
        <v>ค้างชำระ 1 - 30 วัน</v>
      </c>
      <c r="K4432" s="10">
        <f t="shared" si="347"/>
        <v>2</v>
      </c>
      <c r="L4432" t="str">
        <f t="shared" si="348"/>
        <v>ลูกหนี้ชั้นดี</v>
      </c>
    </row>
    <row r="4433" spans="1:12" x14ac:dyDescent="0.2">
      <c r="A4433" t="s">
        <v>2134</v>
      </c>
      <c r="B4433" t="s">
        <v>311</v>
      </c>
      <c r="C4433">
        <v>7</v>
      </c>
      <c r="D4433">
        <v>1426030001418</v>
      </c>
      <c r="E4433" s="1">
        <v>46083</v>
      </c>
      <c r="F4433" s="1">
        <v>46091</v>
      </c>
      <c r="G4433">
        <v>1680</v>
      </c>
      <c r="H4433" s="1">
        <f t="shared" si="345"/>
        <v>46090</v>
      </c>
      <c r="I4433" s="5">
        <f t="shared" si="349"/>
        <v>46253</v>
      </c>
      <c r="J4433" s="9" t="str">
        <f t="shared" si="346"/>
        <v>ค้างชำระ 1 - 30 วัน</v>
      </c>
      <c r="K4433" s="10">
        <f t="shared" si="347"/>
        <v>1</v>
      </c>
      <c r="L4433" t="str">
        <f t="shared" si="348"/>
        <v>ลูกหนี้ชั้นดี</v>
      </c>
    </row>
    <row r="4434" spans="1:12" x14ac:dyDescent="0.2">
      <c r="A4434" t="s">
        <v>2135</v>
      </c>
      <c r="B4434" t="s">
        <v>311</v>
      </c>
      <c r="C4434">
        <v>15</v>
      </c>
      <c r="D4434">
        <v>1426030001425</v>
      </c>
      <c r="E4434" s="1">
        <v>46083</v>
      </c>
      <c r="F4434" s="1">
        <v>46099</v>
      </c>
      <c r="G4434">
        <v>14145</v>
      </c>
      <c r="H4434" s="1">
        <f t="shared" si="345"/>
        <v>46098</v>
      </c>
      <c r="I4434" s="5">
        <f t="shared" si="349"/>
        <v>46253</v>
      </c>
      <c r="J4434" s="9" t="str">
        <f t="shared" si="346"/>
        <v>ค้างชำระ 1 - 30 วัน</v>
      </c>
      <c r="K4434" s="10">
        <f t="shared" si="347"/>
        <v>1</v>
      </c>
      <c r="L4434" t="str">
        <f t="shared" si="348"/>
        <v>ลูกหนี้ชั้นดี</v>
      </c>
    </row>
    <row r="4435" spans="1:12" x14ac:dyDescent="0.2">
      <c r="A4435" t="s">
        <v>1755</v>
      </c>
      <c r="B4435" t="s">
        <v>311</v>
      </c>
      <c r="C4435">
        <v>7</v>
      </c>
      <c r="D4435">
        <v>1426030001432</v>
      </c>
      <c r="E4435" s="1">
        <v>46083</v>
      </c>
      <c r="F4435" s="1">
        <v>46091</v>
      </c>
      <c r="G4435">
        <v>1800</v>
      </c>
      <c r="H4435" s="1">
        <f t="shared" si="345"/>
        <v>46090</v>
      </c>
      <c r="I4435" s="5">
        <f t="shared" si="349"/>
        <v>46253</v>
      </c>
      <c r="J4435" s="9" t="str">
        <f t="shared" si="346"/>
        <v>ชำระตรงเวลา</v>
      </c>
      <c r="K4435" s="10">
        <f t="shared" si="347"/>
        <v>1</v>
      </c>
      <c r="L4435" t="str">
        <f t="shared" si="348"/>
        <v>ลูกหนี้ชั้นดี</v>
      </c>
    </row>
    <row r="4436" spans="1:12" x14ac:dyDescent="0.2">
      <c r="A4436" t="s">
        <v>1717</v>
      </c>
      <c r="B4436" t="s">
        <v>311</v>
      </c>
      <c r="C4436">
        <v>15</v>
      </c>
      <c r="D4436">
        <v>1426030001449</v>
      </c>
      <c r="E4436" s="1">
        <v>46083</v>
      </c>
      <c r="F4436" s="1">
        <v>46093</v>
      </c>
      <c r="G4436">
        <v>480</v>
      </c>
      <c r="H4436" s="1">
        <f t="shared" si="345"/>
        <v>46098</v>
      </c>
      <c r="I4436" s="5">
        <f t="shared" si="349"/>
        <v>46253</v>
      </c>
      <c r="J4436" s="9" t="str">
        <f t="shared" si="346"/>
        <v>ค้างชำระ 1 - 30 วัน</v>
      </c>
      <c r="K4436" s="10">
        <f t="shared" si="347"/>
        <v>0</v>
      </c>
      <c r="L4436" t="str">
        <f t="shared" si="348"/>
        <v>ลูกหนี้ชั้นดี</v>
      </c>
    </row>
    <row r="4437" spans="1:12" x14ac:dyDescent="0.2">
      <c r="A4437" t="s">
        <v>1755</v>
      </c>
      <c r="B4437" t="s">
        <v>311</v>
      </c>
      <c r="C4437">
        <v>7</v>
      </c>
      <c r="D4437">
        <v>1426030001463</v>
      </c>
      <c r="E4437" s="1">
        <v>46083</v>
      </c>
      <c r="F4437" s="1">
        <v>46091</v>
      </c>
      <c r="G4437">
        <v>10330</v>
      </c>
      <c r="H4437" s="1">
        <f t="shared" si="345"/>
        <v>46090</v>
      </c>
      <c r="I4437" s="5">
        <f t="shared" si="349"/>
        <v>46253</v>
      </c>
      <c r="J4437" s="9" t="str">
        <f t="shared" si="346"/>
        <v>ค้างชำระ 1 - 30 วัน</v>
      </c>
      <c r="K4437" s="10">
        <f t="shared" si="347"/>
        <v>1</v>
      </c>
      <c r="L4437" t="str">
        <f t="shared" si="348"/>
        <v>ลูกหนี้ชั้นดี</v>
      </c>
    </row>
    <row r="4438" spans="1:12" x14ac:dyDescent="0.2">
      <c r="A4438" t="s">
        <v>1755</v>
      </c>
      <c r="B4438" t="s">
        <v>311</v>
      </c>
      <c r="C4438">
        <v>7</v>
      </c>
      <c r="D4438">
        <v>1426030001463</v>
      </c>
      <c r="E4438" s="1">
        <v>46083</v>
      </c>
      <c r="F4438" s="1">
        <v>46091</v>
      </c>
      <c r="G4438">
        <v>10330</v>
      </c>
      <c r="H4438" s="1">
        <f t="shared" si="345"/>
        <v>46090</v>
      </c>
      <c r="I4438" s="5">
        <f t="shared" si="349"/>
        <v>46253</v>
      </c>
      <c r="J4438" s="9" t="str">
        <f t="shared" si="346"/>
        <v>ค้างชำระ 1 - 30 วัน</v>
      </c>
      <c r="K4438" s="10">
        <f t="shared" si="347"/>
        <v>1</v>
      </c>
      <c r="L4438" t="str">
        <f t="shared" si="348"/>
        <v>ลูกหนี้ชั้นดี</v>
      </c>
    </row>
    <row r="4439" spans="1:12" x14ac:dyDescent="0.2">
      <c r="A4439" t="s">
        <v>1755</v>
      </c>
      <c r="B4439" t="s">
        <v>311</v>
      </c>
      <c r="C4439">
        <v>7</v>
      </c>
      <c r="D4439">
        <v>1426030001487</v>
      </c>
      <c r="E4439" s="1">
        <v>46083</v>
      </c>
      <c r="F4439" s="1">
        <v>46091</v>
      </c>
      <c r="G4439">
        <v>4030</v>
      </c>
      <c r="H4439" s="1">
        <f t="shared" si="345"/>
        <v>46090</v>
      </c>
      <c r="I4439" s="5">
        <f t="shared" si="349"/>
        <v>46253</v>
      </c>
      <c r="J4439" s="9" t="str">
        <f t="shared" si="346"/>
        <v>ค้างชำระ 1 - 30 วัน</v>
      </c>
      <c r="K4439" s="10">
        <f t="shared" si="347"/>
        <v>1</v>
      </c>
      <c r="L4439" t="str">
        <f t="shared" si="348"/>
        <v>ลูกหนี้ชั้นดี</v>
      </c>
    </row>
    <row r="4440" spans="1:12" x14ac:dyDescent="0.2">
      <c r="A4440" t="s">
        <v>1756</v>
      </c>
      <c r="B4440" t="s">
        <v>311</v>
      </c>
      <c r="C4440">
        <v>7</v>
      </c>
      <c r="D4440">
        <v>1426030001494</v>
      </c>
      <c r="E4440" s="1">
        <v>46083</v>
      </c>
      <c r="F4440" s="1">
        <v>46091</v>
      </c>
      <c r="G4440">
        <v>33840</v>
      </c>
      <c r="H4440" s="1">
        <f t="shared" si="345"/>
        <v>46090</v>
      </c>
      <c r="I4440" s="5">
        <f t="shared" si="349"/>
        <v>46253</v>
      </c>
      <c r="J4440" s="9" t="str">
        <f t="shared" si="346"/>
        <v>ค้างชำระ 1 - 30 วัน</v>
      </c>
      <c r="K4440" s="10">
        <f t="shared" si="347"/>
        <v>1</v>
      </c>
      <c r="L4440" t="str">
        <f t="shared" si="348"/>
        <v>ลูกหนี้ชั้นดี</v>
      </c>
    </row>
    <row r="4441" spans="1:12" x14ac:dyDescent="0.2">
      <c r="A4441" t="s">
        <v>2136</v>
      </c>
      <c r="B4441" t="s">
        <v>311</v>
      </c>
      <c r="C4441">
        <v>7</v>
      </c>
      <c r="D4441">
        <v>1426030001500</v>
      </c>
      <c r="E4441" s="1">
        <v>46083</v>
      </c>
      <c r="F4441" s="1">
        <v>46091</v>
      </c>
      <c r="G4441">
        <v>5400</v>
      </c>
      <c r="H4441" s="1">
        <f t="shared" si="345"/>
        <v>46090</v>
      </c>
      <c r="I4441" s="5">
        <f t="shared" si="349"/>
        <v>46253</v>
      </c>
      <c r="J4441" s="9" t="str">
        <f t="shared" si="346"/>
        <v>ค้างชำระ 1 - 30 วัน</v>
      </c>
      <c r="K4441" s="10">
        <f t="shared" si="347"/>
        <v>1</v>
      </c>
      <c r="L4441" t="str">
        <f t="shared" si="348"/>
        <v>ลูกหนี้ชั้นดี</v>
      </c>
    </row>
    <row r="4442" spans="1:12" x14ac:dyDescent="0.2">
      <c r="A4442" t="s">
        <v>665</v>
      </c>
      <c r="B4442" t="s">
        <v>311</v>
      </c>
      <c r="C4442">
        <v>7</v>
      </c>
      <c r="D4442">
        <v>1426030001531</v>
      </c>
      <c r="E4442" s="1">
        <v>46083</v>
      </c>
      <c r="F4442" s="1">
        <v>46092</v>
      </c>
      <c r="G4442">
        <v>59808</v>
      </c>
      <c r="H4442" s="1">
        <f t="shared" si="345"/>
        <v>46090</v>
      </c>
      <c r="I4442" s="5">
        <f t="shared" si="349"/>
        <v>46253</v>
      </c>
      <c r="J4442" s="9" t="str">
        <f t="shared" si="346"/>
        <v>ค้างชำระ 1 - 30 วัน</v>
      </c>
      <c r="K4442" s="10">
        <f t="shared" si="347"/>
        <v>2</v>
      </c>
      <c r="L4442" t="str">
        <f t="shared" si="348"/>
        <v>ลูกหนี้ชั้นดี</v>
      </c>
    </row>
    <row r="4443" spans="1:12" x14ac:dyDescent="0.2">
      <c r="A4443" t="s">
        <v>2137</v>
      </c>
      <c r="B4443" t="s">
        <v>311</v>
      </c>
      <c r="C4443">
        <v>7</v>
      </c>
      <c r="D4443">
        <v>1426030001548</v>
      </c>
      <c r="E4443" s="1">
        <v>46083</v>
      </c>
      <c r="F4443" s="1">
        <v>46091</v>
      </c>
      <c r="G4443">
        <v>3240</v>
      </c>
      <c r="H4443" s="1">
        <f t="shared" si="345"/>
        <v>46090</v>
      </c>
      <c r="I4443" s="5">
        <f t="shared" si="349"/>
        <v>46253</v>
      </c>
      <c r="J4443" s="9" t="str">
        <f t="shared" si="346"/>
        <v>ค้างชำระ 1 - 30 วัน</v>
      </c>
      <c r="K4443" s="10">
        <f t="shared" si="347"/>
        <v>1</v>
      </c>
      <c r="L4443" t="str">
        <f t="shared" si="348"/>
        <v>ลูกหนี้ชั้นดี</v>
      </c>
    </row>
    <row r="4444" spans="1:12" x14ac:dyDescent="0.2">
      <c r="A4444" t="s">
        <v>2138</v>
      </c>
      <c r="B4444" t="s">
        <v>311</v>
      </c>
      <c r="C4444">
        <v>7</v>
      </c>
      <c r="D4444">
        <v>1426030001555</v>
      </c>
      <c r="E4444" s="1">
        <v>46083</v>
      </c>
      <c r="F4444" s="1">
        <v>46092</v>
      </c>
      <c r="G4444">
        <v>9600</v>
      </c>
      <c r="H4444" s="1">
        <f t="shared" si="345"/>
        <v>46090</v>
      </c>
      <c r="I4444" s="5">
        <f t="shared" si="349"/>
        <v>46253</v>
      </c>
      <c r="J4444" s="9" t="str">
        <f t="shared" si="346"/>
        <v>ค้างชำระ 1 - 30 วัน</v>
      </c>
      <c r="K4444" s="10">
        <f t="shared" si="347"/>
        <v>2</v>
      </c>
      <c r="L4444" t="str">
        <f t="shared" si="348"/>
        <v>ลูกหนี้ชั้นดี</v>
      </c>
    </row>
    <row r="4445" spans="1:12" x14ac:dyDescent="0.2">
      <c r="A4445" t="s">
        <v>2138</v>
      </c>
      <c r="B4445" t="s">
        <v>311</v>
      </c>
      <c r="C4445">
        <v>7</v>
      </c>
      <c r="D4445">
        <v>1426030001555</v>
      </c>
      <c r="E4445" s="1">
        <v>46083</v>
      </c>
      <c r="F4445" s="1">
        <v>46092</v>
      </c>
      <c r="G4445">
        <v>9600</v>
      </c>
      <c r="H4445" s="1">
        <f t="shared" si="345"/>
        <v>46090</v>
      </c>
      <c r="I4445" s="5">
        <f t="shared" si="349"/>
        <v>46253</v>
      </c>
      <c r="J4445" s="9" t="str">
        <f t="shared" si="346"/>
        <v>ชำระตรงเวลา</v>
      </c>
      <c r="K4445" s="10">
        <f t="shared" si="347"/>
        <v>2</v>
      </c>
      <c r="L4445" t="str">
        <f t="shared" si="348"/>
        <v>ลูกหนี้ชั้นดี</v>
      </c>
    </row>
    <row r="4446" spans="1:12" x14ac:dyDescent="0.2">
      <c r="A4446" t="s">
        <v>2086</v>
      </c>
      <c r="B4446" t="s">
        <v>311</v>
      </c>
      <c r="C4446">
        <v>10</v>
      </c>
      <c r="D4446">
        <v>1426030001562</v>
      </c>
      <c r="E4446" s="1">
        <v>46083</v>
      </c>
      <c r="F4446" s="1">
        <v>46091</v>
      </c>
      <c r="G4446">
        <v>16845</v>
      </c>
      <c r="H4446" s="1">
        <f t="shared" si="345"/>
        <v>46093</v>
      </c>
      <c r="I4446" s="5">
        <f t="shared" si="349"/>
        <v>46253</v>
      </c>
      <c r="J4446" s="9" t="str">
        <f t="shared" si="346"/>
        <v>ค้างชำระ 1 - 30 วัน</v>
      </c>
      <c r="K4446" s="10">
        <f t="shared" si="347"/>
        <v>0</v>
      </c>
      <c r="L4446" t="str">
        <f t="shared" si="348"/>
        <v>ลูกหนี้ชั้นดี</v>
      </c>
    </row>
    <row r="4447" spans="1:12" x14ac:dyDescent="0.2">
      <c r="A4447" t="s">
        <v>1968</v>
      </c>
      <c r="B4447" t="s">
        <v>311</v>
      </c>
      <c r="C4447">
        <v>7</v>
      </c>
      <c r="D4447">
        <v>1426030001609</v>
      </c>
      <c r="E4447" s="1">
        <v>46083</v>
      </c>
      <c r="F4447" s="1">
        <v>46097</v>
      </c>
      <c r="G4447">
        <v>50280</v>
      </c>
      <c r="H4447" s="1">
        <f t="shared" si="345"/>
        <v>46090</v>
      </c>
      <c r="I4447" s="5">
        <f t="shared" si="349"/>
        <v>46253</v>
      </c>
      <c r="J4447" s="9" t="str">
        <f t="shared" si="346"/>
        <v>ค้างชำระ 1 - 30 วัน</v>
      </c>
      <c r="K4447" s="10">
        <f t="shared" si="347"/>
        <v>7</v>
      </c>
      <c r="L4447" t="str">
        <f t="shared" si="348"/>
        <v>ลูกหนี้ชั้นดี</v>
      </c>
    </row>
    <row r="4448" spans="1:12" x14ac:dyDescent="0.2">
      <c r="A4448" t="s">
        <v>1291</v>
      </c>
      <c r="B4448" t="s">
        <v>311</v>
      </c>
      <c r="C4448">
        <v>7</v>
      </c>
      <c r="D4448">
        <v>1426030004754</v>
      </c>
      <c r="E4448" s="1">
        <v>46090</v>
      </c>
      <c r="F4448" s="1">
        <v>46098</v>
      </c>
      <c r="G4448">
        <v>1220</v>
      </c>
      <c r="H4448" s="1">
        <f t="shared" si="345"/>
        <v>46097</v>
      </c>
      <c r="I4448" s="5">
        <f t="shared" si="349"/>
        <v>46253</v>
      </c>
      <c r="J4448" s="9" t="str">
        <f t="shared" si="346"/>
        <v>ชำระตรงเวลา</v>
      </c>
      <c r="K4448" s="10">
        <f t="shared" si="347"/>
        <v>1</v>
      </c>
      <c r="L4448" t="str">
        <f t="shared" si="348"/>
        <v>ลูกหนี้ชั้นดี</v>
      </c>
    </row>
    <row r="4449" spans="1:12" x14ac:dyDescent="0.2">
      <c r="A4449" t="s">
        <v>648</v>
      </c>
      <c r="B4449" t="s">
        <v>311</v>
      </c>
      <c r="C4449">
        <v>7</v>
      </c>
      <c r="D4449">
        <v>1426030004761</v>
      </c>
      <c r="E4449" s="1">
        <v>46090</v>
      </c>
      <c r="F4449" s="1">
        <v>46097</v>
      </c>
      <c r="G4449">
        <v>2580</v>
      </c>
      <c r="H4449" s="1">
        <f t="shared" si="345"/>
        <v>46097</v>
      </c>
      <c r="I4449" s="5">
        <f t="shared" si="349"/>
        <v>46253</v>
      </c>
      <c r="J4449" s="9" t="str">
        <f t="shared" si="346"/>
        <v>ค้างชำระ 1 - 30 วัน</v>
      </c>
      <c r="K4449" s="10">
        <f t="shared" si="347"/>
        <v>0</v>
      </c>
      <c r="L4449" t="str">
        <f t="shared" si="348"/>
        <v>ลูกหนี้ชั้นดี</v>
      </c>
    </row>
    <row r="4450" spans="1:12" x14ac:dyDescent="0.2">
      <c r="A4450" t="s">
        <v>2139</v>
      </c>
      <c r="B4450" t="s">
        <v>311</v>
      </c>
      <c r="C4450">
        <v>7</v>
      </c>
      <c r="D4450">
        <v>1426030004778</v>
      </c>
      <c r="E4450" s="1">
        <v>46090</v>
      </c>
      <c r="F4450" s="1">
        <v>46099</v>
      </c>
      <c r="G4450">
        <v>1090</v>
      </c>
      <c r="H4450" s="1">
        <f t="shared" si="345"/>
        <v>46097</v>
      </c>
      <c r="I4450" s="5">
        <f t="shared" si="349"/>
        <v>46253</v>
      </c>
      <c r="J4450" s="9" t="str">
        <f t="shared" si="346"/>
        <v>ค้างชำระ 1 - 30 วัน</v>
      </c>
      <c r="K4450" s="10">
        <f t="shared" si="347"/>
        <v>2</v>
      </c>
      <c r="L4450" t="str">
        <f t="shared" si="348"/>
        <v>ลูกหนี้ชั้นดี</v>
      </c>
    </row>
    <row r="4451" spans="1:12" x14ac:dyDescent="0.2">
      <c r="A4451" t="s">
        <v>2139</v>
      </c>
      <c r="B4451" t="s">
        <v>311</v>
      </c>
      <c r="C4451">
        <v>7</v>
      </c>
      <c r="D4451">
        <v>1426030004785</v>
      </c>
      <c r="E4451" s="1">
        <v>46090</v>
      </c>
      <c r="F4451" s="1">
        <v>46100</v>
      </c>
      <c r="G4451">
        <v>8080</v>
      </c>
      <c r="H4451" s="1">
        <f t="shared" si="345"/>
        <v>46097</v>
      </c>
      <c r="I4451" s="5">
        <f t="shared" si="349"/>
        <v>46253</v>
      </c>
      <c r="J4451" s="9" t="str">
        <f t="shared" si="346"/>
        <v>ค้างชำระ 1 - 30 วัน</v>
      </c>
      <c r="K4451" s="10">
        <f t="shared" si="347"/>
        <v>3</v>
      </c>
      <c r="L4451" t="str">
        <f t="shared" si="348"/>
        <v>ลูกหนี้ชั้นดี</v>
      </c>
    </row>
    <row r="4452" spans="1:12" x14ac:dyDescent="0.2">
      <c r="A4452" t="s">
        <v>1439</v>
      </c>
      <c r="B4452" t="s">
        <v>311</v>
      </c>
      <c r="C4452">
        <v>7</v>
      </c>
      <c r="D4452">
        <v>1426030004792</v>
      </c>
      <c r="E4452" s="1">
        <v>46090</v>
      </c>
      <c r="F4452" s="1">
        <v>46099</v>
      </c>
      <c r="G4452">
        <v>3705</v>
      </c>
      <c r="H4452" s="1">
        <f t="shared" si="345"/>
        <v>46097</v>
      </c>
      <c r="I4452" s="5">
        <f t="shared" si="349"/>
        <v>46253</v>
      </c>
      <c r="J4452" s="9" t="str">
        <f t="shared" si="346"/>
        <v>ค้างชำระ 1 - 30 วัน</v>
      </c>
      <c r="K4452" s="10">
        <f t="shared" si="347"/>
        <v>2</v>
      </c>
      <c r="L4452" t="str">
        <f t="shared" si="348"/>
        <v>ลูกหนี้ชั้นดี</v>
      </c>
    </row>
    <row r="4453" spans="1:12" x14ac:dyDescent="0.2">
      <c r="A4453" t="s">
        <v>2140</v>
      </c>
      <c r="B4453" t="s">
        <v>311</v>
      </c>
      <c r="C4453">
        <v>7</v>
      </c>
      <c r="D4453">
        <v>1426030004808</v>
      </c>
      <c r="E4453" s="1">
        <v>46090</v>
      </c>
      <c r="F4453" s="1">
        <v>46098</v>
      </c>
      <c r="G4453">
        <v>25800</v>
      </c>
      <c r="H4453" s="1">
        <f t="shared" si="345"/>
        <v>46097</v>
      </c>
      <c r="I4453" s="5">
        <f t="shared" si="349"/>
        <v>46253</v>
      </c>
      <c r="J4453" s="9" t="str">
        <f t="shared" si="346"/>
        <v>ชำระตรงเวลา</v>
      </c>
      <c r="K4453" s="10">
        <f t="shared" si="347"/>
        <v>1</v>
      </c>
      <c r="L4453" t="str">
        <f t="shared" si="348"/>
        <v>ลูกหนี้ชั้นดี</v>
      </c>
    </row>
    <row r="4454" spans="1:12" x14ac:dyDescent="0.2">
      <c r="A4454" t="s">
        <v>1756</v>
      </c>
      <c r="B4454" t="s">
        <v>311</v>
      </c>
      <c r="C4454">
        <v>7</v>
      </c>
      <c r="D4454">
        <v>1426030004822</v>
      </c>
      <c r="E4454" s="1">
        <v>46090</v>
      </c>
      <c r="F4454" s="1">
        <v>46097</v>
      </c>
      <c r="G4454">
        <v>30132</v>
      </c>
      <c r="H4454" s="1">
        <f t="shared" si="345"/>
        <v>46097</v>
      </c>
      <c r="I4454" s="5">
        <f t="shared" si="349"/>
        <v>46253</v>
      </c>
      <c r="J4454" s="9" t="str">
        <f t="shared" si="346"/>
        <v>ชำระตรงเวลา</v>
      </c>
      <c r="K4454" s="10">
        <f t="shared" si="347"/>
        <v>0</v>
      </c>
      <c r="L4454" t="str">
        <f t="shared" si="348"/>
        <v>ลูกหนี้ชั้นดี</v>
      </c>
    </row>
    <row r="4455" spans="1:12" x14ac:dyDescent="0.2">
      <c r="A4455" t="s">
        <v>2141</v>
      </c>
      <c r="B4455" t="s">
        <v>311</v>
      </c>
      <c r="C4455">
        <v>7</v>
      </c>
      <c r="D4455">
        <v>1426030004860</v>
      </c>
      <c r="E4455" s="1">
        <v>46090</v>
      </c>
      <c r="F4455" s="1">
        <v>46092</v>
      </c>
      <c r="G4455">
        <v>5760</v>
      </c>
      <c r="H4455" s="1">
        <f t="shared" si="345"/>
        <v>46097</v>
      </c>
      <c r="I4455" s="5">
        <f t="shared" si="349"/>
        <v>46253</v>
      </c>
      <c r="J4455" s="9" t="str">
        <f t="shared" si="346"/>
        <v>ค้างชำระ 1 - 30 วัน</v>
      </c>
      <c r="K4455" s="10">
        <f t="shared" si="347"/>
        <v>0</v>
      </c>
      <c r="L4455" t="str">
        <f t="shared" si="348"/>
        <v>ลูกหนี้ชั้นดี</v>
      </c>
    </row>
    <row r="4456" spans="1:12" x14ac:dyDescent="0.2">
      <c r="A4456" t="s">
        <v>2142</v>
      </c>
      <c r="B4456" t="s">
        <v>311</v>
      </c>
      <c r="C4456">
        <v>7</v>
      </c>
      <c r="D4456">
        <v>1426030004891</v>
      </c>
      <c r="E4456" s="1">
        <v>46090</v>
      </c>
      <c r="F4456" s="1">
        <v>46107</v>
      </c>
      <c r="G4456">
        <v>59892</v>
      </c>
      <c r="H4456" s="1">
        <f t="shared" si="345"/>
        <v>46097</v>
      </c>
      <c r="I4456" s="5">
        <f t="shared" si="349"/>
        <v>46253</v>
      </c>
      <c r="J4456" s="9" t="str">
        <f t="shared" si="346"/>
        <v>ค้างชำระ 1 - 30 วัน</v>
      </c>
      <c r="K4456" s="10">
        <f t="shared" si="347"/>
        <v>10</v>
      </c>
      <c r="L4456" t="str">
        <f t="shared" si="348"/>
        <v>ลูกหนี้ชั้นดี</v>
      </c>
    </row>
    <row r="4457" spans="1:12" x14ac:dyDescent="0.2">
      <c r="A4457" t="s">
        <v>2143</v>
      </c>
      <c r="B4457" t="s">
        <v>311</v>
      </c>
      <c r="C4457">
        <v>7</v>
      </c>
      <c r="D4457">
        <v>1426030004952</v>
      </c>
      <c r="E4457" s="1">
        <v>46090</v>
      </c>
      <c r="F4457" s="1">
        <v>46100</v>
      </c>
      <c r="G4457">
        <v>4080</v>
      </c>
      <c r="H4457" s="1">
        <f t="shared" si="345"/>
        <v>46097</v>
      </c>
      <c r="I4457" s="5">
        <f t="shared" si="349"/>
        <v>46253</v>
      </c>
      <c r="J4457" s="9" t="str">
        <f t="shared" si="346"/>
        <v>ค้างชำระ 1 - 30 วัน</v>
      </c>
      <c r="K4457" s="10">
        <f t="shared" si="347"/>
        <v>3</v>
      </c>
      <c r="L4457" t="str">
        <f t="shared" si="348"/>
        <v>ลูกหนี้ชั้นดี</v>
      </c>
    </row>
    <row r="4458" spans="1:12" x14ac:dyDescent="0.2">
      <c r="A4458" t="s">
        <v>321</v>
      </c>
      <c r="B4458" t="s">
        <v>311</v>
      </c>
      <c r="C4458">
        <v>7</v>
      </c>
      <c r="D4458">
        <v>1426030004976</v>
      </c>
      <c r="E4458" s="1">
        <v>46090</v>
      </c>
      <c r="F4458" s="1">
        <v>46100</v>
      </c>
      <c r="G4458">
        <v>22560</v>
      </c>
      <c r="H4458" s="1">
        <f t="shared" si="345"/>
        <v>46097</v>
      </c>
      <c r="I4458" s="5">
        <f t="shared" si="349"/>
        <v>46253</v>
      </c>
      <c r="J4458" s="9" t="str">
        <f t="shared" si="346"/>
        <v>ชำระตรงเวลา</v>
      </c>
      <c r="K4458" s="10">
        <f t="shared" si="347"/>
        <v>3</v>
      </c>
      <c r="L4458" t="str">
        <f t="shared" si="348"/>
        <v>ลูกหนี้ชั้นดี</v>
      </c>
    </row>
    <row r="4459" spans="1:12" x14ac:dyDescent="0.2">
      <c r="A4459" t="s">
        <v>1961</v>
      </c>
      <c r="B4459" t="s">
        <v>311</v>
      </c>
      <c r="C4459">
        <v>7</v>
      </c>
      <c r="D4459">
        <v>1426030004983</v>
      </c>
      <c r="E4459" s="1">
        <v>46090</v>
      </c>
      <c r="F4459" s="1">
        <v>46094</v>
      </c>
      <c r="G4459">
        <v>875</v>
      </c>
      <c r="H4459" s="1">
        <f t="shared" si="345"/>
        <v>46097</v>
      </c>
      <c r="I4459" s="5">
        <f t="shared" si="349"/>
        <v>46253</v>
      </c>
      <c r="J4459" s="9" t="str">
        <f t="shared" si="346"/>
        <v>ค้างชำระ 1 - 30 วัน</v>
      </c>
      <c r="K4459" s="10">
        <f t="shared" si="347"/>
        <v>0</v>
      </c>
      <c r="L4459" t="str">
        <f t="shared" si="348"/>
        <v>ลูกหนี้ชั้นดี</v>
      </c>
    </row>
    <row r="4460" spans="1:12" x14ac:dyDescent="0.2">
      <c r="A4460" t="s">
        <v>2144</v>
      </c>
      <c r="B4460" t="s">
        <v>8</v>
      </c>
      <c r="C4460">
        <v>7</v>
      </c>
      <c r="D4460">
        <v>1526030000548</v>
      </c>
      <c r="E4460" s="1">
        <v>46085</v>
      </c>
      <c r="F4460" s="1">
        <v>46093</v>
      </c>
      <c r="G4460">
        <v>150</v>
      </c>
      <c r="H4460" s="1">
        <f t="shared" si="345"/>
        <v>46092</v>
      </c>
      <c r="I4460" s="5">
        <f t="shared" si="349"/>
        <v>46253</v>
      </c>
      <c r="J4460" s="9" t="str">
        <f t="shared" si="346"/>
        <v>ชำระตรงเวลา</v>
      </c>
      <c r="K4460" s="10">
        <f t="shared" si="347"/>
        <v>1</v>
      </c>
      <c r="L4460" t="str">
        <f t="shared" si="348"/>
        <v>ลูกหนี้ชั้นดี</v>
      </c>
    </row>
    <row r="4461" spans="1:12" x14ac:dyDescent="0.2">
      <c r="A4461" t="s">
        <v>349</v>
      </c>
      <c r="B4461" t="s">
        <v>8</v>
      </c>
      <c r="C4461">
        <v>7</v>
      </c>
      <c r="D4461">
        <v>1526030000586</v>
      </c>
      <c r="E4461" s="1">
        <v>46085</v>
      </c>
      <c r="F4461" s="1">
        <v>46085</v>
      </c>
      <c r="G4461">
        <v>1610</v>
      </c>
      <c r="H4461" s="1">
        <f t="shared" si="345"/>
        <v>46092</v>
      </c>
      <c r="I4461" s="5">
        <f t="shared" si="349"/>
        <v>46253</v>
      </c>
      <c r="J4461" s="9" t="str">
        <f t="shared" si="346"/>
        <v>ชำระตรงเวลา</v>
      </c>
      <c r="K4461" s="10">
        <f t="shared" si="347"/>
        <v>0</v>
      </c>
      <c r="L4461" t="str">
        <f t="shared" si="348"/>
        <v>ลูกหนี้ชั้นดี</v>
      </c>
    </row>
    <row r="4462" spans="1:12" x14ac:dyDescent="0.2">
      <c r="A4462" t="s">
        <v>978</v>
      </c>
      <c r="B4462" t="s">
        <v>8</v>
      </c>
      <c r="C4462">
        <v>7</v>
      </c>
      <c r="D4462">
        <v>1526030000593</v>
      </c>
      <c r="E4462" s="1">
        <v>46085</v>
      </c>
      <c r="F4462" s="1">
        <v>46085</v>
      </c>
      <c r="G4462">
        <v>3635</v>
      </c>
      <c r="H4462" s="1">
        <f t="shared" si="345"/>
        <v>46092</v>
      </c>
      <c r="I4462" s="5">
        <f t="shared" si="349"/>
        <v>46253</v>
      </c>
      <c r="J4462" s="9" t="str">
        <f t="shared" si="346"/>
        <v>ชำระตรงเวลา</v>
      </c>
      <c r="K4462" s="10">
        <f t="shared" si="347"/>
        <v>0</v>
      </c>
      <c r="L4462" t="str">
        <f t="shared" si="348"/>
        <v>ลูกหนี้ชั้นดี</v>
      </c>
    </row>
    <row r="4463" spans="1:12" x14ac:dyDescent="0.2">
      <c r="A4463" t="s">
        <v>1612</v>
      </c>
      <c r="B4463" t="s">
        <v>8</v>
      </c>
      <c r="C4463">
        <v>7</v>
      </c>
      <c r="D4463">
        <v>1526030000616</v>
      </c>
      <c r="E4463" s="1">
        <v>46085</v>
      </c>
      <c r="F4463" s="1">
        <v>46085</v>
      </c>
      <c r="G4463">
        <v>2620</v>
      </c>
      <c r="H4463" s="1">
        <f t="shared" si="345"/>
        <v>46092</v>
      </c>
      <c r="I4463" s="5">
        <f t="shared" si="349"/>
        <v>46253</v>
      </c>
      <c r="J4463" s="9" t="str">
        <f t="shared" si="346"/>
        <v>ชำระตรงเวลา</v>
      </c>
      <c r="K4463" s="10">
        <f t="shared" si="347"/>
        <v>0</v>
      </c>
      <c r="L4463" t="str">
        <f t="shared" si="348"/>
        <v>ลูกหนี้ชั้นดี</v>
      </c>
    </row>
    <row r="4464" spans="1:12" x14ac:dyDescent="0.2">
      <c r="A4464" t="s">
        <v>2145</v>
      </c>
      <c r="B4464" t="s">
        <v>8</v>
      </c>
      <c r="C4464">
        <v>7</v>
      </c>
      <c r="D4464">
        <v>1526030000630</v>
      </c>
      <c r="E4464" s="1">
        <v>46085</v>
      </c>
      <c r="F4464" s="1">
        <v>46085</v>
      </c>
      <c r="G4464">
        <v>1427</v>
      </c>
      <c r="H4464" s="1">
        <f t="shared" si="345"/>
        <v>46092</v>
      </c>
      <c r="I4464" s="5">
        <f t="shared" si="349"/>
        <v>46253</v>
      </c>
      <c r="J4464" s="9" t="str">
        <f t="shared" si="346"/>
        <v>ชำระตรงเวลา</v>
      </c>
      <c r="K4464" s="10">
        <f t="shared" si="347"/>
        <v>0</v>
      </c>
      <c r="L4464" t="str">
        <f t="shared" si="348"/>
        <v>ลูกหนี้ชั้นดี</v>
      </c>
    </row>
    <row r="4465" spans="1:12" x14ac:dyDescent="0.2">
      <c r="A4465" t="s">
        <v>351</v>
      </c>
      <c r="B4465" t="s">
        <v>8</v>
      </c>
      <c r="C4465">
        <v>7</v>
      </c>
      <c r="D4465">
        <v>1526030000647</v>
      </c>
      <c r="E4465" s="1">
        <v>46084</v>
      </c>
      <c r="F4465" s="1">
        <v>46085</v>
      </c>
      <c r="G4465">
        <v>3180</v>
      </c>
      <c r="H4465" s="1">
        <f t="shared" si="345"/>
        <v>46091</v>
      </c>
      <c r="I4465" s="5">
        <f t="shared" si="349"/>
        <v>46253</v>
      </c>
      <c r="J4465" s="9" t="str">
        <f t="shared" si="346"/>
        <v>ชำระตรงเวลา</v>
      </c>
      <c r="K4465" s="10">
        <f t="shared" si="347"/>
        <v>0</v>
      </c>
      <c r="L4465" t="str">
        <f t="shared" si="348"/>
        <v>ลูกหนี้ชั้นดี</v>
      </c>
    </row>
    <row r="4466" spans="1:12" x14ac:dyDescent="0.2">
      <c r="A4466" t="s">
        <v>2146</v>
      </c>
      <c r="B4466" t="s">
        <v>8</v>
      </c>
      <c r="C4466">
        <v>7</v>
      </c>
      <c r="D4466">
        <v>1526030000661</v>
      </c>
      <c r="E4466" s="1">
        <v>46084</v>
      </c>
      <c r="F4466" s="1">
        <v>46091</v>
      </c>
      <c r="G4466">
        <v>1553</v>
      </c>
      <c r="H4466" s="1">
        <f t="shared" si="345"/>
        <v>46091</v>
      </c>
      <c r="I4466" s="5">
        <f t="shared" si="349"/>
        <v>46253</v>
      </c>
      <c r="J4466" s="9" t="str">
        <f t="shared" si="346"/>
        <v>ชำระตรงเวลา</v>
      </c>
      <c r="K4466" s="10">
        <f t="shared" si="347"/>
        <v>0</v>
      </c>
      <c r="L4466" t="str">
        <f t="shared" si="348"/>
        <v>ลูกหนี้ชั้นดี</v>
      </c>
    </row>
    <row r="4467" spans="1:12" x14ac:dyDescent="0.2">
      <c r="A4467" t="s">
        <v>1832</v>
      </c>
      <c r="B4467" t="s">
        <v>8</v>
      </c>
      <c r="C4467">
        <v>7</v>
      </c>
      <c r="D4467">
        <v>1526030000685</v>
      </c>
      <c r="E4467" s="1">
        <v>46085</v>
      </c>
      <c r="F4467" s="1">
        <v>46092</v>
      </c>
      <c r="G4467">
        <v>5721</v>
      </c>
      <c r="H4467" s="1">
        <f t="shared" si="345"/>
        <v>46092</v>
      </c>
      <c r="I4467" s="5">
        <f t="shared" si="349"/>
        <v>46253</v>
      </c>
      <c r="J4467" s="9" t="str">
        <f t="shared" si="346"/>
        <v>ค้างชำระ 1 - 30 วัน</v>
      </c>
      <c r="K4467" s="10">
        <f t="shared" si="347"/>
        <v>0</v>
      </c>
      <c r="L4467" t="str">
        <f t="shared" si="348"/>
        <v>ลูกหนี้ชั้นดี</v>
      </c>
    </row>
    <row r="4468" spans="1:12" x14ac:dyDescent="0.2">
      <c r="A4468" t="s">
        <v>2147</v>
      </c>
      <c r="B4468" t="s">
        <v>8</v>
      </c>
      <c r="C4468">
        <v>7</v>
      </c>
      <c r="D4468">
        <v>1526030000715</v>
      </c>
      <c r="E4468" s="1">
        <v>46084</v>
      </c>
      <c r="F4468" s="1">
        <v>46092</v>
      </c>
      <c r="G4468">
        <v>10905</v>
      </c>
      <c r="H4468" s="1">
        <f t="shared" si="345"/>
        <v>46091</v>
      </c>
      <c r="I4468" s="5">
        <f t="shared" si="349"/>
        <v>46253</v>
      </c>
      <c r="J4468" s="9" t="str">
        <f t="shared" si="346"/>
        <v>ค้างชำระ 1 - 30 วัน</v>
      </c>
      <c r="K4468" s="10">
        <f t="shared" si="347"/>
        <v>1</v>
      </c>
      <c r="L4468" t="str">
        <f t="shared" si="348"/>
        <v>ลูกหนี้ชั้นดี</v>
      </c>
    </row>
    <row r="4469" spans="1:12" x14ac:dyDescent="0.2">
      <c r="A4469" t="s">
        <v>2148</v>
      </c>
      <c r="B4469" t="s">
        <v>8</v>
      </c>
      <c r="C4469">
        <v>7</v>
      </c>
      <c r="D4469">
        <v>1526030000746</v>
      </c>
      <c r="E4469" s="1">
        <v>46084</v>
      </c>
      <c r="F4469" s="1">
        <v>46092</v>
      </c>
      <c r="G4469">
        <v>3150</v>
      </c>
      <c r="H4469" s="1">
        <f t="shared" si="345"/>
        <v>46091</v>
      </c>
      <c r="I4469" s="5">
        <f t="shared" si="349"/>
        <v>46253</v>
      </c>
      <c r="J4469" s="9" t="str">
        <f t="shared" si="346"/>
        <v>ชำระตรงเวลา</v>
      </c>
      <c r="K4469" s="10">
        <f t="shared" si="347"/>
        <v>1</v>
      </c>
      <c r="L4469" t="str">
        <f t="shared" si="348"/>
        <v>ลูกหนี้ชั้นดี</v>
      </c>
    </row>
    <row r="4470" spans="1:12" x14ac:dyDescent="0.2">
      <c r="A4470" t="s">
        <v>2149</v>
      </c>
      <c r="B4470" t="s">
        <v>8</v>
      </c>
      <c r="C4470">
        <v>7</v>
      </c>
      <c r="D4470">
        <v>1526030000777</v>
      </c>
      <c r="E4470" s="1">
        <v>46084</v>
      </c>
      <c r="F4470" s="1">
        <v>46085</v>
      </c>
      <c r="G4470">
        <v>4970</v>
      </c>
      <c r="H4470" s="1">
        <f t="shared" si="345"/>
        <v>46091</v>
      </c>
      <c r="I4470" s="5">
        <f t="shared" si="349"/>
        <v>46253</v>
      </c>
      <c r="J4470" s="9" t="str">
        <f t="shared" si="346"/>
        <v>ชำระตรงเวลา</v>
      </c>
      <c r="K4470" s="10">
        <f t="shared" si="347"/>
        <v>0</v>
      </c>
      <c r="L4470" t="str">
        <f t="shared" si="348"/>
        <v>ลูกหนี้ชั้นดี</v>
      </c>
    </row>
    <row r="4471" spans="1:12" x14ac:dyDescent="0.2">
      <c r="A4471" t="s">
        <v>2150</v>
      </c>
      <c r="B4471" t="s">
        <v>8</v>
      </c>
      <c r="C4471">
        <v>7</v>
      </c>
      <c r="D4471">
        <v>1526030000807</v>
      </c>
      <c r="E4471" s="1">
        <v>46085</v>
      </c>
      <c r="F4471" s="1">
        <v>46085</v>
      </c>
      <c r="G4471">
        <v>4460</v>
      </c>
      <c r="H4471" s="1">
        <f t="shared" si="345"/>
        <v>46092</v>
      </c>
      <c r="I4471" s="5">
        <f t="shared" si="349"/>
        <v>46253</v>
      </c>
      <c r="J4471" s="9" t="str">
        <f t="shared" si="346"/>
        <v>ชำระตรงเวลา</v>
      </c>
      <c r="K4471" s="10">
        <f t="shared" si="347"/>
        <v>0</v>
      </c>
      <c r="L4471" t="str">
        <f t="shared" si="348"/>
        <v>ลูกหนี้ชั้นดี</v>
      </c>
    </row>
    <row r="4472" spans="1:12" x14ac:dyDescent="0.2">
      <c r="A4472" t="s">
        <v>2151</v>
      </c>
      <c r="B4472" t="s">
        <v>8</v>
      </c>
      <c r="C4472">
        <v>7</v>
      </c>
      <c r="D4472">
        <v>1526030000838</v>
      </c>
      <c r="E4472" s="1">
        <v>46084</v>
      </c>
      <c r="F4472" s="1">
        <v>46085</v>
      </c>
      <c r="G4472">
        <v>5764</v>
      </c>
      <c r="H4472" s="1">
        <f t="shared" si="345"/>
        <v>46091</v>
      </c>
      <c r="I4472" s="5">
        <f t="shared" si="349"/>
        <v>46253</v>
      </c>
      <c r="J4472" s="9" t="str">
        <f t="shared" si="346"/>
        <v>ชำระตรงเวลา</v>
      </c>
      <c r="K4472" s="10">
        <f t="shared" si="347"/>
        <v>0</v>
      </c>
      <c r="L4472" t="str">
        <f t="shared" si="348"/>
        <v>ลูกหนี้ชั้นดี</v>
      </c>
    </row>
    <row r="4473" spans="1:12" x14ac:dyDescent="0.2">
      <c r="A4473" t="s">
        <v>2151</v>
      </c>
      <c r="B4473" t="s">
        <v>8</v>
      </c>
      <c r="C4473">
        <v>7</v>
      </c>
      <c r="D4473">
        <v>1526030000838</v>
      </c>
      <c r="E4473" s="1">
        <v>46084</v>
      </c>
      <c r="F4473" s="1">
        <v>46085</v>
      </c>
      <c r="G4473">
        <v>5764</v>
      </c>
      <c r="H4473" s="1">
        <f t="shared" si="345"/>
        <v>46091</v>
      </c>
      <c r="I4473" s="5">
        <f t="shared" si="349"/>
        <v>46253</v>
      </c>
      <c r="J4473" s="9" t="str">
        <f t="shared" si="346"/>
        <v>ชำระตรงเวลา</v>
      </c>
      <c r="K4473" s="10">
        <f t="shared" si="347"/>
        <v>0</v>
      </c>
      <c r="L4473" t="str">
        <f t="shared" si="348"/>
        <v>ลูกหนี้ชั้นดี</v>
      </c>
    </row>
    <row r="4474" spans="1:12" x14ac:dyDescent="0.2">
      <c r="A4474" t="s">
        <v>2152</v>
      </c>
      <c r="B4474" t="s">
        <v>8</v>
      </c>
      <c r="C4474">
        <v>7</v>
      </c>
      <c r="D4474">
        <v>1526030000937</v>
      </c>
      <c r="E4474" s="1">
        <v>46084</v>
      </c>
      <c r="F4474" s="1">
        <v>46085</v>
      </c>
      <c r="G4474">
        <v>1940</v>
      </c>
      <c r="H4474" s="1">
        <f t="shared" si="345"/>
        <v>46091</v>
      </c>
      <c r="I4474" s="5">
        <f t="shared" si="349"/>
        <v>46253</v>
      </c>
      <c r="J4474" s="9" t="str">
        <f t="shared" si="346"/>
        <v>ชำระตรงเวลา</v>
      </c>
      <c r="K4474" s="10">
        <f t="shared" si="347"/>
        <v>0</v>
      </c>
      <c r="L4474" t="str">
        <f t="shared" si="348"/>
        <v>ลูกหนี้ชั้นดี</v>
      </c>
    </row>
    <row r="4475" spans="1:12" x14ac:dyDescent="0.2">
      <c r="A4475" t="s">
        <v>246</v>
      </c>
      <c r="B4475" t="s">
        <v>8</v>
      </c>
      <c r="C4475">
        <v>7</v>
      </c>
      <c r="D4475">
        <v>1526030000968</v>
      </c>
      <c r="E4475" s="1">
        <v>46084</v>
      </c>
      <c r="F4475" s="1">
        <v>46086</v>
      </c>
      <c r="G4475">
        <v>2300</v>
      </c>
      <c r="H4475" s="1">
        <f t="shared" si="345"/>
        <v>46091</v>
      </c>
      <c r="I4475" s="5">
        <f t="shared" si="349"/>
        <v>46253</v>
      </c>
      <c r="J4475" s="9" t="str">
        <f t="shared" si="346"/>
        <v>ค้างชำระ 1 - 30 วัน</v>
      </c>
      <c r="K4475" s="10">
        <f t="shared" si="347"/>
        <v>0</v>
      </c>
      <c r="L4475" t="str">
        <f t="shared" si="348"/>
        <v>ลูกหนี้ชั้นดี</v>
      </c>
    </row>
    <row r="4476" spans="1:12" x14ac:dyDescent="0.2">
      <c r="A4476" t="s">
        <v>238</v>
      </c>
      <c r="B4476" t="s">
        <v>8</v>
      </c>
      <c r="C4476">
        <v>7</v>
      </c>
      <c r="D4476">
        <v>1526030000982</v>
      </c>
      <c r="E4476" s="1">
        <v>46085</v>
      </c>
      <c r="F4476" s="1">
        <v>46094</v>
      </c>
      <c r="G4476">
        <v>1620</v>
      </c>
      <c r="H4476" s="1">
        <f t="shared" si="345"/>
        <v>46092</v>
      </c>
      <c r="I4476" s="5">
        <f t="shared" si="349"/>
        <v>46253</v>
      </c>
      <c r="J4476" s="9" t="str">
        <f t="shared" si="346"/>
        <v>ชำระตรงเวลา</v>
      </c>
      <c r="K4476" s="10">
        <f t="shared" si="347"/>
        <v>2</v>
      </c>
      <c r="L4476" t="str">
        <f t="shared" si="348"/>
        <v>ลูกหนี้ชั้นดี</v>
      </c>
    </row>
    <row r="4477" spans="1:12" x14ac:dyDescent="0.2">
      <c r="A4477" t="s">
        <v>2153</v>
      </c>
      <c r="B4477" t="s">
        <v>8</v>
      </c>
      <c r="C4477">
        <v>7</v>
      </c>
      <c r="D4477">
        <v>1526030001149</v>
      </c>
      <c r="E4477" s="1">
        <v>46085</v>
      </c>
      <c r="F4477" s="1">
        <v>46086</v>
      </c>
      <c r="G4477">
        <v>2730</v>
      </c>
      <c r="H4477" s="1">
        <f t="shared" si="345"/>
        <v>46092</v>
      </c>
      <c r="I4477" s="5">
        <f t="shared" si="349"/>
        <v>46253</v>
      </c>
      <c r="J4477" s="9" t="str">
        <f t="shared" si="346"/>
        <v>ชำระตรงเวลา</v>
      </c>
      <c r="K4477" s="10">
        <f t="shared" si="347"/>
        <v>0</v>
      </c>
      <c r="L4477" t="str">
        <f t="shared" si="348"/>
        <v>ลูกหนี้ชั้นดี</v>
      </c>
    </row>
    <row r="4478" spans="1:12" x14ac:dyDescent="0.2">
      <c r="A4478" t="s">
        <v>238</v>
      </c>
      <c r="B4478" t="s">
        <v>8</v>
      </c>
      <c r="C4478">
        <v>7</v>
      </c>
      <c r="D4478">
        <v>1526030001156</v>
      </c>
      <c r="E4478" s="1">
        <v>46084</v>
      </c>
      <c r="F4478" s="1">
        <v>46085</v>
      </c>
      <c r="G4478">
        <v>9790</v>
      </c>
      <c r="H4478" s="1">
        <f t="shared" si="345"/>
        <v>46091</v>
      </c>
      <c r="I4478" s="5">
        <f t="shared" si="349"/>
        <v>46253</v>
      </c>
      <c r="J4478" s="9" t="str">
        <f t="shared" si="346"/>
        <v>ค้างชำระ 1 - 30 วัน</v>
      </c>
      <c r="K4478" s="10">
        <f t="shared" si="347"/>
        <v>0</v>
      </c>
      <c r="L4478" t="str">
        <f t="shared" si="348"/>
        <v>ลูกหนี้ชั้นดี</v>
      </c>
    </row>
    <row r="4479" spans="1:12" x14ac:dyDescent="0.2">
      <c r="A4479" t="s">
        <v>351</v>
      </c>
      <c r="B4479" t="s">
        <v>8</v>
      </c>
      <c r="C4479">
        <v>15</v>
      </c>
      <c r="D4479">
        <v>1526030001187</v>
      </c>
      <c r="E4479" s="1">
        <v>46084</v>
      </c>
      <c r="F4479" s="1">
        <v>46105</v>
      </c>
      <c r="G4479">
        <v>3410</v>
      </c>
      <c r="H4479" s="1">
        <f t="shared" si="345"/>
        <v>46099</v>
      </c>
      <c r="I4479" s="5">
        <f t="shared" si="349"/>
        <v>46253</v>
      </c>
      <c r="J4479" s="9" t="str">
        <f t="shared" si="346"/>
        <v>ค้างชำระ 1 - 30 วัน</v>
      </c>
      <c r="K4479" s="10">
        <f t="shared" si="347"/>
        <v>6</v>
      </c>
      <c r="L4479" t="str">
        <f t="shared" si="348"/>
        <v>ลูกหนี้ชั้นดี</v>
      </c>
    </row>
    <row r="4480" spans="1:12" x14ac:dyDescent="0.2">
      <c r="A4480" t="s">
        <v>2154</v>
      </c>
      <c r="B4480" t="s">
        <v>8</v>
      </c>
      <c r="C4480">
        <v>15</v>
      </c>
      <c r="D4480">
        <v>1526030001217</v>
      </c>
      <c r="E4480" s="1">
        <v>46084</v>
      </c>
      <c r="F4480" s="1">
        <v>46105</v>
      </c>
      <c r="G4480">
        <v>5540</v>
      </c>
      <c r="H4480" s="1">
        <f t="shared" si="345"/>
        <v>46099</v>
      </c>
      <c r="I4480" s="5">
        <f t="shared" si="349"/>
        <v>46253</v>
      </c>
      <c r="J4480" s="9" t="str">
        <f t="shared" si="346"/>
        <v>ชำระตรงเวลา</v>
      </c>
      <c r="K4480" s="10">
        <f t="shared" si="347"/>
        <v>6</v>
      </c>
      <c r="L4480" t="str">
        <f t="shared" si="348"/>
        <v>ลูกหนี้ชั้นดี</v>
      </c>
    </row>
    <row r="4481" spans="1:12" x14ac:dyDescent="0.2">
      <c r="A4481" t="s">
        <v>1146</v>
      </c>
      <c r="B4481" t="s">
        <v>8</v>
      </c>
      <c r="C4481">
        <v>15</v>
      </c>
      <c r="D4481">
        <v>1526030001224</v>
      </c>
      <c r="E4481" s="1">
        <v>46085</v>
      </c>
      <c r="F4481" s="1">
        <v>46091</v>
      </c>
      <c r="G4481">
        <v>2165</v>
      </c>
      <c r="H4481" s="1">
        <f t="shared" si="345"/>
        <v>46100</v>
      </c>
      <c r="I4481" s="5">
        <f t="shared" si="349"/>
        <v>46253</v>
      </c>
      <c r="J4481" s="9" t="str">
        <f t="shared" si="346"/>
        <v>ค้างชำระ 1 - 30 วัน</v>
      </c>
      <c r="K4481" s="10">
        <f t="shared" si="347"/>
        <v>0</v>
      </c>
      <c r="L4481" t="str">
        <f t="shared" si="348"/>
        <v>ลูกหนี้ชั้นดี</v>
      </c>
    </row>
    <row r="4482" spans="1:12" x14ac:dyDescent="0.2">
      <c r="A4482" t="s">
        <v>2155</v>
      </c>
      <c r="B4482" t="s">
        <v>8</v>
      </c>
      <c r="C4482">
        <v>15</v>
      </c>
      <c r="D4482">
        <v>1526030001781</v>
      </c>
      <c r="E4482" s="1">
        <v>46085</v>
      </c>
      <c r="F4482" s="1">
        <v>46114</v>
      </c>
      <c r="G4482">
        <v>20230</v>
      </c>
      <c r="H4482" s="1">
        <f t="shared" ref="H4482:H4545" si="350">E4482+C4482</f>
        <v>46100</v>
      </c>
      <c r="I4482" s="5">
        <f t="shared" si="349"/>
        <v>46253</v>
      </c>
      <c r="J4482" s="9" t="str">
        <f t="shared" ref="J4482:J4545" si="351">IF(K4483&lt;=0, "ชำระตรงเวลา", IF(K4483&lt;=30, "ค้างชำระ 1 - 30 วัน", IF(K4483&lt;=60, "ค้างชำระ 31 - 60 วัน", IF(K4483&lt;=90, "ค้างชำระ 61 - 90 วัน", "ค้างชำระเกิน 90 วัน"))))</f>
        <v>ค้างชำระ 1 - 30 วัน</v>
      </c>
      <c r="K4482" s="10">
        <f t="shared" ref="K4482:K4545" si="352">IF(OR(F4482="",F4482="(ว่าง)"), MAX(0,I4481-H4482), MAX(0,F4482-H4482))</f>
        <v>14</v>
      </c>
      <c r="L4482" t="str">
        <f t="shared" ref="L4482:L4545" si="353">IF(K4482&lt;=30, "ลูกหนี้ชั้นดี", IF(K4482&lt;=90, "ลูกหนี้เฝ้าติดตาม", "ลูกหนี้ด้อยคุณภาพ (NPL)"))</f>
        <v>ลูกหนี้ชั้นดี</v>
      </c>
    </row>
    <row r="4483" spans="1:12" x14ac:dyDescent="0.2">
      <c r="A4483" t="s">
        <v>2155</v>
      </c>
      <c r="B4483" t="s">
        <v>8</v>
      </c>
      <c r="C4483">
        <v>15</v>
      </c>
      <c r="D4483">
        <v>1526030001781</v>
      </c>
      <c r="E4483" s="1">
        <v>46085</v>
      </c>
      <c r="F4483" s="1">
        <v>46114</v>
      </c>
      <c r="G4483">
        <v>20230</v>
      </c>
      <c r="H4483" s="1">
        <f t="shared" si="350"/>
        <v>46100</v>
      </c>
      <c r="I4483" s="5">
        <f t="shared" si="349"/>
        <v>46253</v>
      </c>
      <c r="J4483" s="9" t="str">
        <f t="shared" si="351"/>
        <v>ค้างชำระ 1 - 30 วัน</v>
      </c>
      <c r="K4483" s="10">
        <f t="shared" si="352"/>
        <v>14</v>
      </c>
      <c r="L4483" t="str">
        <f t="shared" si="353"/>
        <v>ลูกหนี้ชั้นดี</v>
      </c>
    </row>
    <row r="4484" spans="1:12" x14ac:dyDescent="0.2">
      <c r="A4484" t="s">
        <v>2155</v>
      </c>
      <c r="B4484" t="s">
        <v>8</v>
      </c>
      <c r="C4484">
        <v>15</v>
      </c>
      <c r="D4484">
        <v>1526030001781</v>
      </c>
      <c r="E4484" s="1">
        <v>46085</v>
      </c>
      <c r="F4484" s="1">
        <v>46114</v>
      </c>
      <c r="G4484">
        <v>20230</v>
      </c>
      <c r="H4484" s="1">
        <f t="shared" si="350"/>
        <v>46100</v>
      </c>
      <c r="I4484" s="5">
        <f t="shared" ref="I4484:I4547" si="354">I4483</f>
        <v>46253</v>
      </c>
      <c r="J4484" s="9" t="str">
        <f t="shared" si="351"/>
        <v>ค้างชำระ 1 - 30 วัน</v>
      </c>
      <c r="K4484" s="10">
        <f t="shared" si="352"/>
        <v>14</v>
      </c>
      <c r="L4484" t="str">
        <f t="shared" si="353"/>
        <v>ลูกหนี้ชั้นดี</v>
      </c>
    </row>
    <row r="4485" spans="1:12" x14ac:dyDescent="0.2">
      <c r="A4485" t="s">
        <v>2156</v>
      </c>
      <c r="B4485" t="s">
        <v>8</v>
      </c>
      <c r="C4485">
        <v>7</v>
      </c>
      <c r="D4485">
        <v>1526030001798</v>
      </c>
      <c r="E4485" s="1">
        <v>46085</v>
      </c>
      <c r="F4485" s="1">
        <v>46095</v>
      </c>
      <c r="G4485">
        <v>19240</v>
      </c>
      <c r="H4485" s="1">
        <f t="shared" si="350"/>
        <v>46092</v>
      </c>
      <c r="I4485" s="5">
        <f t="shared" si="354"/>
        <v>46253</v>
      </c>
      <c r="J4485" s="9" t="str">
        <f t="shared" si="351"/>
        <v>ชำระตรงเวลา</v>
      </c>
      <c r="K4485" s="10">
        <f t="shared" si="352"/>
        <v>3</v>
      </c>
      <c r="L4485" t="str">
        <f t="shared" si="353"/>
        <v>ลูกหนี้ชั้นดี</v>
      </c>
    </row>
    <row r="4486" spans="1:12" x14ac:dyDescent="0.2">
      <c r="A4486" t="s">
        <v>2157</v>
      </c>
      <c r="B4486" t="s">
        <v>8</v>
      </c>
      <c r="C4486">
        <v>7</v>
      </c>
      <c r="D4486">
        <v>1526030001880</v>
      </c>
      <c r="E4486" s="1">
        <v>46086</v>
      </c>
      <c r="F4486" s="1">
        <v>46091</v>
      </c>
      <c r="G4486">
        <v>590</v>
      </c>
      <c r="H4486" s="1">
        <f t="shared" si="350"/>
        <v>46093</v>
      </c>
      <c r="I4486" s="5">
        <f t="shared" si="354"/>
        <v>46253</v>
      </c>
      <c r="J4486" s="9" t="str">
        <f t="shared" si="351"/>
        <v>ชำระตรงเวลา</v>
      </c>
      <c r="K4486" s="10">
        <f t="shared" si="352"/>
        <v>0</v>
      </c>
      <c r="L4486" t="str">
        <f t="shared" si="353"/>
        <v>ลูกหนี้ชั้นดี</v>
      </c>
    </row>
    <row r="4487" spans="1:12" x14ac:dyDescent="0.2">
      <c r="A4487" t="s">
        <v>351</v>
      </c>
      <c r="B4487" t="s">
        <v>8</v>
      </c>
      <c r="C4487">
        <v>7</v>
      </c>
      <c r="D4487">
        <v>1526030001897</v>
      </c>
      <c r="E4487" s="1">
        <v>46085</v>
      </c>
      <c r="F4487" s="1">
        <v>46091</v>
      </c>
      <c r="G4487">
        <v>680</v>
      </c>
      <c r="H4487" s="1">
        <f t="shared" si="350"/>
        <v>46092</v>
      </c>
      <c r="I4487" s="5">
        <f t="shared" si="354"/>
        <v>46253</v>
      </c>
      <c r="J4487" s="9" t="str">
        <f t="shared" si="351"/>
        <v>ค้างชำระ 1 - 30 วัน</v>
      </c>
      <c r="K4487" s="10">
        <f t="shared" si="352"/>
        <v>0</v>
      </c>
      <c r="L4487" t="str">
        <f t="shared" si="353"/>
        <v>ลูกหนี้ชั้นดี</v>
      </c>
    </row>
    <row r="4488" spans="1:12" x14ac:dyDescent="0.2">
      <c r="A4488" t="s">
        <v>351</v>
      </c>
      <c r="B4488" t="s">
        <v>8</v>
      </c>
      <c r="C4488">
        <v>7</v>
      </c>
      <c r="D4488">
        <v>1526030001903</v>
      </c>
      <c r="E4488" s="1">
        <v>46085</v>
      </c>
      <c r="F4488" s="1">
        <v>46093</v>
      </c>
      <c r="G4488">
        <v>590</v>
      </c>
      <c r="H4488" s="1">
        <f t="shared" si="350"/>
        <v>46092</v>
      </c>
      <c r="I4488" s="5">
        <f t="shared" si="354"/>
        <v>46253</v>
      </c>
      <c r="J4488" s="9" t="str">
        <f t="shared" si="351"/>
        <v>ค้างชำระ 1 - 30 วัน</v>
      </c>
      <c r="K4488" s="10">
        <f t="shared" si="352"/>
        <v>1</v>
      </c>
      <c r="L4488" t="str">
        <f t="shared" si="353"/>
        <v>ลูกหนี้ชั้นดี</v>
      </c>
    </row>
    <row r="4489" spans="1:12" x14ac:dyDescent="0.2">
      <c r="A4489" t="s">
        <v>2158</v>
      </c>
      <c r="B4489" t="s">
        <v>8</v>
      </c>
      <c r="C4489">
        <v>15</v>
      </c>
      <c r="D4489">
        <v>1526030001910</v>
      </c>
      <c r="E4489" s="1">
        <v>46086</v>
      </c>
      <c r="F4489" s="1">
        <v>46106</v>
      </c>
      <c r="G4489">
        <v>4740</v>
      </c>
      <c r="H4489" s="1">
        <f t="shared" si="350"/>
        <v>46101</v>
      </c>
      <c r="I4489" s="5">
        <f t="shared" si="354"/>
        <v>46253</v>
      </c>
      <c r="J4489" s="9" t="str">
        <f t="shared" si="351"/>
        <v>ค้างชำระ 1 - 30 วัน</v>
      </c>
      <c r="K4489" s="10">
        <f t="shared" si="352"/>
        <v>5</v>
      </c>
      <c r="L4489" t="str">
        <f t="shared" si="353"/>
        <v>ลูกหนี้ชั้นดี</v>
      </c>
    </row>
    <row r="4490" spans="1:12" x14ac:dyDescent="0.2">
      <c r="A4490" t="s">
        <v>2158</v>
      </c>
      <c r="B4490" t="s">
        <v>8</v>
      </c>
      <c r="C4490">
        <v>15</v>
      </c>
      <c r="D4490">
        <v>1526030001910</v>
      </c>
      <c r="E4490" s="1">
        <v>46086</v>
      </c>
      <c r="F4490" s="1">
        <v>46106</v>
      </c>
      <c r="G4490">
        <v>4740</v>
      </c>
      <c r="H4490" s="1">
        <f t="shared" si="350"/>
        <v>46101</v>
      </c>
      <c r="I4490" s="5">
        <f t="shared" si="354"/>
        <v>46253</v>
      </c>
      <c r="J4490" s="9" t="str">
        <f t="shared" si="351"/>
        <v>ชำระตรงเวลา</v>
      </c>
      <c r="K4490" s="10">
        <f t="shared" si="352"/>
        <v>5</v>
      </c>
      <c r="L4490" t="str">
        <f t="shared" si="353"/>
        <v>ลูกหนี้ชั้นดี</v>
      </c>
    </row>
    <row r="4491" spans="1:12" x14ac:dyDescent="0.2">
      <c r="A4491" t="s">
        <v>2159</v>
      </c>
      <c r="B4491" t="s">
        <v>8</v>
      </c>
      <c r="C4491">
        <v>7</v>
      </c>
      <c r="D4491">
        <v>1526030001927</v>
      </c>
      <c r="E4491" s="1">
        <v>46085</v>
      </c>
      <c r="F4491" s="1">
        <v>46091</v>
      </c>
      <c r="G4491">
        <v>1180</v>
      </c>
      <c r="H4491" s="1">
        <f t="shared" si="350"/>
        <v>46092</v>
      </c>
      <c r="I4491" s="5">
        <f t="shared" si="354"/>
        <v>46253</v>
      </c>
      <c r="J4491" s="9" t="str">
        <f t="shared" si="351"/>
        <v>ค้างชำระ 1 - 30 วัน</v>
      </c>
      <c r="K4491" s="10">
        <f t="shared" si="352"/>
        <v>0</v>
      </c>
      <c r="L4491" t="str">
        <f t="shared" si="353"/>
        <v>ลูกหนี้ชั้นดี</v>
      </c>
    </row>
    <row r="4492" spans="1:12" x14ac:dyDescent="0.2">
      <c r="A4492" t="s">
        <v>2160</v>
      </c>
      <c r="B4492" t="s">
        <v>8</v>
      </c>
      <c r="C4492">
        <v>30</v>
      </c>
      <c r="D4492">
        <v>1526030001934</v>
      </c>
      <c r="E4492" s="1">
        <v>46086</v>
      </c>
      <c r="F4492" s="1">
        <v>46139</v>
      </c>
      <c r="G4492">
        <v>4218</v>
      </c>
      <c r="H4492" s="1">
        <f t="shared" si="350"/>
        <v>46116</v>
      </c>
      <c r="I4492" s="5">
        <f t="shared" si="354"/>
        <v>46253</v>
      </c>
      <c r="J4492" s="9" t="str">
        <f t="shared" si="351"/>
        <v>ค้างชำระ 1 - 30 วัน</v>
      </c>
      <c r="K4492" s="10">
        <f t="shared" si="352"/>
        <v>23</v>
      </c>
      <c r="L4492" t="str">
        <f t="shared" si="353"/>
        <v>ลูกหนี้ชั้นดี</v>
      </c>
    </row>
    <row r="4493" spans="1:12" x14ac:dyDescent="0.2">
      <c r="A4493" t="s">
        <v>1143</v>
      </c>
      <c r="B4493" t="s">
        <v>8</v>
      </c>
      <c r="C4493">
        <v>7</v>
      </c>
      <c r="D4493">
        <v>1526030001941</v>
      </c>
      <c r="E4493" s="1">
        <v>46085</v>
      </c>
      <c r="F4493" s="1">
        <v>46095</v>
      </c>
      <c r="G4493">
        <v>2010</v>
      </c>
      <c r="H4493" s="1">
        <f t="shared" si="350"/>
        <v>46092</v>
      </c>
      <c r="I4493" s="5">
        <f t="shared" si="354"/>
        <v>46253</v>
      </c>
      <c r="J4493" s="9" t="str">
        <f t="shared" si="351"/>
        <v>ชำระตรงเวลา</v>
      </c>
      <c r="K4493" s="10">
        <f t="shared" si="352"/>
        <v>3</v>
      </c>
      <c r="L4493" t="str">
        <f t="shared" si="353"/>
        <v>ลูกหนี้ชั้นดี</v>
      </c>
    </row>
    <row r="4494" spans="1:12" x14ac:dyDescent="0.2">
      <c r="A4494" t="s">
        <v>2156</v>
      </c>
      <c r="B4494" t="s">
        <v>8</v>
      </c>
      <c r="C4494">
        <v>7</v>
      </c>
      <c r="D4494">
        <v>1526030001958</v>
      </c>
      <c r="E4494" s="1">
        <v>46086</v>
      </c>
      <c r="F4494" s="1">
        <v>46093</v>
      </c>
      <c r="G4494">
        <v>1334</v>
      </c>
      <c r="H4494" s="1">
        <f t="shared" si="350"/>
        <v>46093</v>
      </c>
      <c r="I4494" s="5">
        <f t="shared" si="354"/>
        <v>46253</v>
      </c>
      <c r="J4494" s="9" t="str">
        <f t="shared" si="351"/>
        <v>ชำระตรงเวลา</v>
      </c>
      <c r="K4494" s="10">
        <f t="shared" si="352"/>
        <v>0</v>
      </c>
      <c r="L4494" t="str">
        <f t="shared" si="353"/>
        <v>ลูกหนี้ชั้นดี</v>
      </c>
    </row>
    <row r="4495" spans="1:12" x14ac:dyDescent="0.2">
      <c r="A4495" t="s">
        <v>1136</v>
      </c>
      <c r="B4495" t="s">
        <v>8</v>
      </c>
      <c r="C4495">
        <v>7</v>
      </c>
      <c r="D4495">
        <v>1526030001965</v>
      </c>
      <c r="E4495" s="1">
        <v>46086</v>
      </c>
      <c r="F4495" s="1">
        <v>46091</v>
      </c>
      <c r="G4495">
        <v>4430</v>
      </c>
      <c r="H4495" s="1">
        <f t="shared" si="350"/>
        <v>46093</v>
      </c>
      <c r="I4495" s="5">
        <f t="shared" si="354"/>
        <v>46253</v>
      </c>
      <c r="J4495" s="9" t="str">
        <f t="shared" si="351"/>
        <v>ชำระตรงเวลา</v>
      </c>
      <c r="K4495" s="10">
        <f t="shared" si="352"/>
        <v>0</v>
      </c>
      <c r="L4495" t="str">
        <f t="shared" si="353"/>
        <v>ลูกหนี้ชั้นดี</v>
      </c>
    </row>
    <row r="4496" spans="1:12" x14ac:dyDescent="0.2">
      <c r="A4496" t="s">
        <v>1136</v>
      </c>
      <c r="B4496" t="s">
        <v>8</v>
      </c>
      <c r="C4496">
        <v>7</v>
      </c>
      <c r="D4496">
        <v>1526030001965</v>
      </c>
      <c r="E4496" s="1">
        <v>46086</v>
      </c>
      <c r="F4496" s="1">
        <v>46091</v>
      </c>
      <c r="G4496">
        <v>4430</v>
      </c>
      <c r="H4496" s="1">
        <f t="shared" si="350"/>
        <v>46093</v>
      </c>
      <c r="I4496" s="5">
        <f t="shared" si="354"/>
        <v>46253</v>
      </c>
      <c r="J4496" s="9" t="str">
        <f t="shared" si="351"/>
        <v>ชำระตรงเวลา</v>
      </c>
      <c r="K4496" s="10">
        <f t="shared" si="352"/>
        <v>0</v>
      </c>
      <c r="L4496" t="str">
        <f t="shared" si="353"/>
        <v>ลูกหนี้ชั้นดี</v>
      </c>
    </row>
    <row r="4497" spans="1:12" x14ac:dyDescent="0.2">
      <c r="A4497" t="s">
        <v>2161</v>
      </c>
      <c r="B4497" t="s">
        <v>8</v>
      </c>
      <c r="C4497">
        <v>7</v>
      </c>
      <c r="D4497">
        <v>1526030001972</v>
      </c>
      <c r="E4497" s="1">
        <v>46086</v>
      </c>
      <c r="F4497" s="1">
        <v>46093</v>
      </c>
      <c r="G4497">
        <v>3670</v>
      </c>
      <c r="H4497" s="1">
        <f t="shared" si="350"/>
        <v>46093</v>
      </c>
      <c r="I4497" s="5">
        <f t="shared" si="354"/>
        <v>46253</v>
      </c>
      <c r="J4497" s="9" t="str">
        <f t="shared" si="351"/>
        <v>ชำระตรงเวลา</v>
      </c>
      <c r="K4497" s="10">
        <f t="shared" si="352"/>
        <v>0</v>
      </c>
      <c r="L4497" t="str">
        <f t="shared" si="353"/>
        <v>ลูกหนี้ชั้นดี</v>
      </c>
    </row>
    <row r="4498" spans="1:12" x14ac:dyDescent="0.2">
      <c r="A4498" t="s">
        <v>1225</v>
      </c>
      <c r="B4498" t="s">
        <v>8</v>
      </c>
      <c r="C4498">
        <v>7</v>
      </c>
      <c r="D4498">
        <v>1526030001989</v>
      </c>
      <c r="E4498" s="1">
        <v>46084</v>
      </c>
      <c r="F4498" s="1">
        <v>46085</v>
      </c>
      <c r="G4498">
        <v>2300</v>
      </c>
      <c r="H4498" s="1">
        <f t="shared" si="350"/>
        <v>46091</v>
      </c>
      <c r="I4498" s="5">
        <f t="shared" si="354"/>
        <v>46253</v>
      </c>
      <c r="J4498" s="9" t="str">
        <f t="shared" si="351"/>
        <v>ชำระตรงเวลา</v>
      </c>
      <c r="K4498" s="10">
        <f t="shared" si="352"/>
        <v>0</v>
      </c>
      <c r="L4498" t="str">
        <f t="shared" si="353"/>
        <v>ลูกหนี้ชั้นดี</v>
      </c>
    </row>
    <row r="4499" spans="1:12" x14ac:dyDescent="0.2">
      <c r="A4499" t="s">
        <v>2162</v>
      </c>
      <c r="B4499" t="s">
        <v>8</v>
      </c>
      <c r="C4499">
        <v>7</v>
      </c>
      <c r="D4499">
        <v>1526030003389</v>
      </c>
      <c r="E4499" s="1">
        <v>46086</v>
      </c>
      <c r="F4499" s="1">
        <v>46092</v>
      </c>
      <c r="G4499">
        <v>2685</v>
      </c>
      <c r="H4499" s="1">
        <f t="shared" si="350"/>
        <v>46093</v>
      </c>
      <c r="I4499" s="5">
        <f t="shared" si="354"/>
        <v>46253</v>
      </c>
      <c r="J4499" s="9" t="str">
        <f t="shared" si="351"/>
        <v>ชำระตรงเวลา</v>
      </c>
      <c r="K4499" s="10">
        <f t="shared" si="352"/>
        <v>0</v>
      </c>
      <c r="L4499" t="str">
        <f t="shared" si="353"/>
        <v>ลูกหนี้ชั้นดี</v>
      </c>
    </row>
    <row r="4500" spans="1:12" x14ac:dyDescent="0.2">
      <c r="A4500" t="s">
        <v>2162</v>
      </c>
      <c r="B4500" t="s">
        <v>8</v>
      </c>
      <c r="C4500">
        <v>7</v>
      </c>
      <c r="D4500">
        <v>1526030003389</v>
      </c>
      <c r="E4500" s="1">
        <v>46086</v>
      </c>
      <c r="F4500" s="1">
        <v>46092</v>
      </c>
      <c r="G4500">
        <v>2685</v>
      </c>
      <c r="H4500" s="1">
        <f t="shared" si="350"/>
        <v>46093</v>
      </c>
      <c r="I4500" s="5">
        <f t="shared" si="354"/>
        <v>46253</v>
      </c>
      <c r="J4500" s="9" t="str">
        <f t="shared" si="351"/>
        <v>ชำระตรงเวลา</v>
      </c>
      <c r="K4500" s="10">
        <f t="shared" si="352"/>
        <v>0</v>
      </c>
      <c r="L4500" t="str">
        <f t="shared" si="353"/>
        <v>ลูกหนี้ชั้นดี</v>
      </c>
    </row>
    <row r="4501" spans="1:12" x14ac:dyDescent="0.2">
      <c r="A4501" t="s">
        <v>2163</v>
      </c>
      <c r="B4501" t="s">
        <v>989</v>
      </c>
      <c r="C4501">
        <v>15</v>
      </c>
      <c r="D4501">
        <v>2126030000433</v>
      </c>
      <c r="E4501" s="1">
        <v>46083</v>
      </c>
      <c r="F4501" s="1">
        <v>46090</v>
      </c>
      <c r="G4501">
        <v>14000</v>
      </c>
      <c r="H4501" s="1">
        <f t="shared" si="350"/>
        <v>46098</v>
      </c>
      <c r="I4501" s="5">
        <f t="shared" si="354"/>
        <v>46253</v>
      </c>
      <c r="J4501" s="9" t="str">
        <f t="shared" si="351"/>
        <v>ชำระตรงเวลา</v>
      </c>
      <c r="K4501" s="10">
        <f t="shared" si="352"/>
        <v>0</v>
      </c>
      <c r="L4501" t="str">
        <f t="shared" si="353"/>
        <v>ลูกหนี้ชั้นดี</v>
      </c>
    </row>
    <row r="4502" spans="1:12" x14ac:dyDescent="0.2">
      <c r="A4502" t="s">
        <v>669</v>
      </c>
      <c r="B4502" t="s">
        <v>989</v>
      </c>
      <c r="C4502">
        <v>15</v>
      </c>
      <c r="D4502">
        <v>2126030000518</v>
      </c>
      <c r="E4502" s="1">
        <v>46085</v>
      </c>
      <c r="F4502" s="1">
        <v>46098</v>
      </c>
      <c r="G4502">
        <v>29475</v>
      </c>
      <c r="H4502" s="1">
        <f t="shared" si="350"/>
        <v>46100</v>
      </c>
      <c r="I4502" s="5">
        <f t="shared" si="354"/>
        <v>46253</v>
      </c>
      <c r="J4502" s="9" t="str">
        <f t="shared" si="351"/>
        <v>ชำระตรงเวลา</v>
      </c>
      <c r="K4502" s="10">
        <f t="shared" si="352"/>
        <v>0</v>
      </c>
      <c r="L4502" t="str">
        <f t="shared" si="353"/>
        <v>ลูกหนี้ชั้นดี</v>
      </c>
    </row>
    <row r="4503" spans="1:12" x14ac:dyDescent="0.2">
      <c r="A4503" t="s">
        <v>2164</v>
      </c>
      <c r="B4503" t="s">
        <v>989</v>
      </c>
      <c r="C4503">
        <v>15</v>
      </c>
      <c r="D4503">
        <v>2126030001690</v>
      </c>
      <c r="E4503" s="1">
        <v>46083</v>
      </c>
      <c r="F4503" s="1">
        <v>46098</v>
      </c>
      <c r="G4503">
        <v>51940</v>
      </c>
      <c r="H4503" s="1">
        <f t="shared" si="350"/>
        <v>46098</v>
      </c>
      <c r="I4503" s="5">
        <f t="shared" si="354"/>
        <v>46253</v>
      </c>
      <c r="J4503" s="9" t="str">
        <f t="shared" si="351"/>
        <v>ค้างชำระ 1 - 30 วัน</v>
      </c>
      <c r="K4503" s="10">
        <f t="shared" si="352"/>
        <v>0</v>
      </c>
      <c r="L4503" t="str">
        <f t="shared" si="353"/>
        <v>ลูกหนี้ชั้นดี</v>
      </c>
    </row>
    <row r="4504" spans="1:12" x14ac:dyDescent="0.2">
      <c r="A4504" t="s">
        <v>2165</v>
      </c>
      <c r="B4504" t="s">
        <v>989</v>
      </c>
      <c r="C4504">
        <v>15</v>
      </c>
      <c r="D4504">
        <v>2126030002048</v>
      </c>
      <c r="E4504" s="1">
        <v>46087</v>
      </c>
      <c r="F4504" s="1">
        <v>46104</v>
      </c>
      <c r="G4504">
        <v>23200</v>
      </c>
      <c r="H4504" s="1">
        <f t="shared" si="350"/>
        <v>46102</v>
      </c>
      <c r="I4504" s="5">
        <f t="shared" si="354"/>
        <v>46253</v>
      </c>
      <c r="J4504" s="9" t="str">
        <f t="shared" si="351"/>
        <v>ค้างชำระ 1 - 30 วัน</v>
      </c>
      <c r="K4504" s="10">
        <f t="shared" si="352"/>
        <v>2</v>
      </c>
      <c r="L4504" t="str">
        <f t="shared" si="353"/>
        <v>ลูกหนี้ชั้นดี</v>
      </c>
    </row>
    <row r="4505" spans="1:12" x14ac:dyDescent="0.2">
      <c r="A4505" t="s">
        <v>2165</v>
      </c>
      <c r="B4505" t="s">
        <v>989</v>
      </c>
      <c r="C4505">
        <v>15</v>
      </c>
      <c r="D4505">
        <v>2126030002048</v>
      </c>
      <c r="E4505" s="1">
        <v>46087</v>
      </c>
      <c r="F4505" s="1">
        <v>46104</v>
      </c>
      <c r="G4505">
        <v>23200</v>
      </c>
      <c r="H4505" s="1">
        <f t="shared" si="350"/>
        <v>46102</v>
      </c>
      <c r="I4505" s="5">
        <f t="shared" si="354"/>
        <v>46253</v>
      </c>
      <c r="J4505" s="9" t="str">
        <f t="shared" si="351"/>
        <v>ชำระตรงเวลา</v>
      </c>
      <c r="K4505" s="10">
        <f t="shared" si="352"/>
        <v>2</v>
      </c>
      <c r="L4505" t="str">
        <f t="shared" si="353"/>
        <v>ลูกหนี้ชั้นดี</v>
      </c>
    </row>
    <row r="4506" spans="1:12" x14ac:dyDescent="0.2">
      <c r="A4506" t="s">
        <v>2166</v>
      </c>
      <c r="B4506" t="s">
        <v>989</v>
      </c>
      <c r="C4506">
        <v>15</v>
      </c>
      <c r="D4506">
        <v>2126030004257</v>
      </c>
      <c r="E4506" s="1">
        <v>46090</v>
      </c>
      <c r="F4506" s="1">
        <v>46104</v>
      </c>
      <c r="G4506">
        <v>36175</v>
      </c>
      <c r="H4506" s="1">
        <f t="shared" si="350"/>
        <v>46105</v>
      </c>
      <c r="I4506" s="5">
        <f t="shared" si="354"/>
        <v>46253</v>
      </c>
      <c r="J4506" s="9" t="str">
        <f t="shared" si="351"/>
        <v>ชำระตรงเวลา</v>
      </c>
      <c r="K4506" s="10">
        <f t="shared" si="352"/>
        <v>0</v>
      </c>
      <c r="L4506" t="str">
        <f t="shared" si="353"/>
        <v>ลูกหนี้ชั้นดี</v>
      </c>
    </row>
    <row r="4507" spans="1:12" x14ac:dyDescent="0.2">
      <c r="A4507" t="s">
        <v>2166</v>
      </c>
      <c r="B4507" t="s">
        <v>989</v>
      </c>
      <c r="C4507">
        <v>15</v>
      </c>
      <c r="D4507">
        <v>2126030004257</v>
      </c>
      <c r="E4507" s="1">
        <v>46090</v>
      </c>
      <c r="F4507" s="1">
        <v>46104</v>
      </c>
      <c r="G4507">
        <v>36175</v>
      </c>
      <c r="H4507" s="1">
        <f t="shared" si="350"/>
        <v>46105</v>
      </c>
      <c r="I4507" s="5">
        <f t="shared" si="354"/>
        <v>46253</v>
      </c>
      <c r="J4507" s="9" t="str">
        <f t="shared" si="351"/>
        <v>ค้างชำระ 1 - 30 วัน</v>
      </c>
      <c r="K4507" s="10">
        <f t="shared" si="352"/>
        <v>0</v>
      </c>
      <c r="L4507" t="str">
        <f t="shared" si="353"/>
        <v>ลูกหนี้ชั้นดี</v>
      </c>
    </row>
    <row r="4508" spans="1:12" x14ac:dyDescent="0.2">
      <c r="A4508" t="s">
        <v>2167</v>
      </c>
      <c r="B4508" t="s">
        <v>989</v>
      </c>
      <c r="C4508">
        <v>7</v>
      </c>
      <c r="D4508">
        <v>2126030005131</v>
      </c>
      <c r="E4508" s="1">
        <v>46091</v>
      </c>
      <c r="F4508" s="1">
        <v>46112</v>
      </c>
      <c r="G4508">
        <v>78586</v>
      </c>
      <c r="H4508" s="1">
        <f t="shared" si="350"/>
        <v>46098</v>
      </c>
      <c r="I4508" s="5">
        <f t="shared" si="354"/>
        <v>46253</v>
      </c>
      <c r="J4508" s="9" t="str">
        <f t="shared" si="351"/>
        <v>ค้างชำระ 1 - 30 วัน</v>
      </c>
      <c r="K4508" s="10">
        <f t="shared" si="352"/>
        <v>14</v>
      </c>
      <c r="L4508" t="str">
        <f t="shared" si="353"/>
        <v>ลูกหนี้ชั้นดี</v>
      </c>
    </row>
    <row r="4509" spans="1:12" x14ac:dyDescent="0.2">
      <c r="A4509" t="s">
        <v>2168</v>
      </c>
      <c r="B4509" t="s">
        <v>989</v>
      </c>
      <c r="C4509">
        <v>7</v>
      </c>
      <c r="D4509">
        <v>2126030007609</v>
      </c>
      <c r="E4509" s="1">
        <v>46097</v>
      </c>
      <c r="F4509" s="1">
        <v>46130</v>
      </c>
      <c r="G4509">
        <v>21644</v>
      </c>
      <c r="H4509" s="1">
        <f t="shared" si="350"/>
        <v>46104</v>
      </c>
      <c r="I4509" s="5">
        <f t="shared" si="354"/>
        <v>46253</v>
      </c>
      <c r="J4509" s="9" t="str">
        <f t="shared" si="351"/>
        <v>ชำระตรงเวลา</v>
      </c>
      <c r="K4509" s="10">
        <f t="shared" si="352"/>
        <v>26</v>
      </c>
      <c r="L4509" t="str">
        <f t="shared" si="353"/>
        <v>ลูกหนี้ชั้นดี</v>
      </c>
    </row>
    <row r="4510" spans="1:12" x14ac:dyDescent="0.2">
      <c r="A4510" t="s">
        <v>2169</v>
      </c>
      <c r="B4510" t="s">
        <v>989</v>
      </c>
      <c r="C4510">
        <v>15</v>
      </c>
      <c r="D4510">
        <v>2126030008620</v>
      </c>
      <c r="E4510" s="1">
        <v>46097</v>
      </c>
      <c r="F4510" s="1">
        <v>46112</v>
      </c>
      <c r="G4510">
        <v>64725</v>
      </c>
      <c r="H4510" s="1">
        <f t="shared" si="350"/>
        <v>46112</v>
      </c>
      <c r="I4510" s="5">
        <f t="shared" si="354"/>
        <v>46253</v>
      </c>
      <c r="J4510" s="9" t="str">
        <f t="shared" si="351"/>
        <v>ชำระตรงเวลา</v>
      </c>
      <c r="K4510" s="10">
        <f t="shared" si="352"/>
        <v>0</v>
      </c>
      <c r="L4510" t="str">
        <f t="shared" si="353"/>
        <v>ลูกหนี้ชั้นดี</v>
      </c>
    </row>
    <row r="4511" spans="1:12" x14ac:dyDescent="0.2">
      <c r="A4511" t="s">
        <v>2169</v>
      </c>
      <c r="B4511" t="s">
        <v>989</v>
      </c>
      <c r="C4511">
        <v>15</v>
      </c>
      <c r="D4511">
        <v>2126030008620</v>
      </c>
      <c r="E4511" s="1">
        <v>46097</v>
      </c>
      <c r="F4511" s="1">
        <v>46112</v>
      </c>
      <c r="G4511">
        <v>64725</v>
      </c>
      <c r="H4511" s="1">
        <f t="shared" si="350"/>
        <v>46112</v>
      </c>
      <c r="I4511" s="5">
        <f t="shared" si="354"/>
        <v>46253</v>
      </c>
      <c r="J4511" s="9" t="str">
        <f t="shared" si="351"/>
        <v>ค้างชำระ 1 - 30 วัน</v>
      </c>
      <c r="K4511" s="10">
        <f t="shared" si="352"/>
        <v>0</v>
      </c>
      <c r="L4511" t="str">
        <f t="shared" si="353"/>
        <v>ลูกหนี้ชั้นดี</v>
      </c>
    </row>
    <row r="4512" spans="1:12" x14ac:dyDescent="0.2">
      <c r="A4512" t="s">
        <v>2170</v>
      </c>
      <c r="B4512" t="s">
        <v>989</v>
      </c>
      <c r="C4512">
        <v>30</v>
      </c>
      <c r="D4512">
        <v>2126030008859</v>
      </c>
      <c r="E4512" s="1">
        <v>46098</v>
      </c>
      <c r="F4512" s="1">
        <v>46133</v>
      </c>
      <c r="G4512">
        <v>47800</v>
      </c>
      <c r="H4512" s="1">
        <f t="shared" si="350"/>
        <v>46128</v>
      </c>
      <c r="I4512" s="5">
        <f t="shared" si="354"/>
        <v>46253</v>
      </c>
      <c r="J4512" s="9" t="str">
        <f t="shared" si="351"/>
        <v>ชำระตรงเวลา</v>
      </c>
      <c r="K4512" s="10">
        <f t="shared" si="352"/>
        <v>5</v>
      </c>
      <c r="L4512" t="str">
        <f t="shared" si="353"/>
        <v>ลูกหนี้ชั้นดี</v>
      </c>
    </row>
    <row r="4513" spans="1:12" x14ac:dyDescent="0.2">
      <c r="A4513" t="s">
        <v>2171</v>
      </c>
      <c r="B4513" t="s">
        <v>989</v>
      </c>
      <c r="C4513">
        <v>15</v>
      </c>
      <c r="D4513">
        <v>2126030011248</v>
      </c>
      <c r="E4513" s="1">
        <v>46101</v>
      </c>
      <c r="F4513" s="1">
        <v>46104</v>
      </c>
      <c r="G4513">
        <v>900</v>
      </c>
      <c r="H4513" s="1">
        <f t="shared" si="350"/>
        <v>46116</v>
      </c>
      <c r="I4513" s="5">
        <f t="shared" si="354"/>
        <v>46253</v>
      </c>
      <c r="J4513" s="9" t="str">
        <f t="shared" si="351"/>
        <v>ค้างชำระ 1 - 30 วัน</v>
      </c>
      <c r="K4513" s="10">
        <f t="shared" si="352"/>
        <v>0</v>
      </c>
      <c r="L4513" t="str">
        <f t="shared" si="353"/>
        <v>ลูกหนี้ชั้นดี</v>
      </c>
    </row>
    <row r="4514" spans="1:12" x14ac:dyDescent="0.2">
      <c r="A4514" t="s">
        <v>2170</v>
      </c>
      <c r="B4514" t="s">
        <v>989</v>
      </c>
      <c r="C4514">
        <v>15</v>
      </c>
      <c r="D4514">
        <v>2126030013570</v>
      </c>
      <c r="E4514" s="1">
        <v>46107</v>
      </c>
      <c r="F4514" s="1">
        <v>46130</v>
      </c>
      <c r="G4514">
        <v>10495</v>
      </c>
      <c r="H4514" s="1">
        <f t="shared" si="350"/>
        <v>46122</v>
      </c>
      <c r="I4514" s="5">
        <f t="shared" si="354"/>
        <v>46253</v>
      </c>
      <c r="J4514" s="9" t="str">
        <f t="shared" si="351"/>
        <v>ชำระตรงเวลา</v>
      </c>
      <c r="K4514" s="10">
        <f t="shared" si="352"/>
        <v>8</v>
      </c>
      <c r="L4514" t="str">
        <f t="shared" si="353"/>
        <v>ลูกหนี้ชั้นดี</v>
      </c>
    </row>
    <row r="4515" spans="1:12" x14ac:dyDescent="0.2">
      <c r="A4515" t="s">
        <v>2170</v>
      </c>
      <c r="B4515" t="s">
        <v>989</v>
      </c>
      <c r="C4515">
        <v>15</v>
      </c>
      <c r="D4515">
        <v>2126030013594</v>
      </c>
      <c r="E4515" s="1">
        <v>46107</v>
      </c>
      <c r="F4515" s="1">
        <v>46122</v>
      </c>
      <c r="G4515">
        <v>150</v>
      </c>
      <c r="H4515" s="1">
        <f t="shared" si="350"/>
        <v>46122</v>
      </c>
      <c r="I4515" s="5">
        <f t="shared" si="354"/>
        <v>46253</v>
      </c>
      <c r="J4515" s="9" t="str">
        <f t="shared" si="351"/>
        <v>ค้างชำระ 1 - 30 วัน</v>
      </c>
      <c r="K4515" s="10">
        <f t="shared" si="352"/>
        <v>0</v>
      </c>
      <c r="L4515" t="str">
        <f t="shared" si="353"/>
        <v>ลูกหนี้ชั้นดี</v>
      </c>
    </row>
    <row r="4516" spans="1:12" x14ac:dyDescent="0.2">
      <c r="A4516" t="s">
        <v>2172</v>
      </c>
      <c r="B4516" t="s">
        <v>989</v>
      </c>
      <c r="C4516">
        <v>7</v>
      </c>
      <c r="D4516">
        <v>2126030014119</v>
      </c>
      <c r="E4516" s="1">
        <v>46108</v>
      </c>
      <c r="F4516" s="1">
        <v>46130</v>
      </c>
      <c r="G4516">
        <v>124661</v>
      </c>
      <c r="H4516" s="1">
        <f t="shared" si="350"/>
        <v>46115</v>
      </c>
      <c r="I4516" s="5">
        <f t="shared" si="354"/>
        <v>46253</v>
      </c>
      <c r="J4516" s="9" t="str">
        <f t="shared" si="351"/>
        <v>ค้างชำระ 1 - 30 วัน</v>
      </c>
      <c r="K4516" s="10">
        <f t="shared" si="352"/>
        <v>15</v>
      </c>
      <c r="L4516" t="str">
        <f t="shared" si="353"/>
        <v>ลูกหนี้ชั้นดี</v>
      </c>
    </row>
    <row r="4517" spans="1:12" x14ac:dyDescent="0.2">
      <c r="A4517" t="s">
        <v>2173</v>
      </c>
      <c r="B4517" t="s">
        <v>989</v>
      </c>
      <c r="C4517">
        <v>30</v>
      </c>
      <c r="D4517">
        <v>2126030015024</v>
      </c>
      <c r="E4517" s="1">
        <v>46112</v>
      </c>
      <c r="F4517" s="1">
        <v>46158</v>
      </c>
      <c r="G4517">
        <v>152130</v>
      </c>
      <c r="H4517" s="1">
        <f t="shared" si="350"/>
        <v>46142</v>
      </c>
      <c r="I4517" s="5">
        <f t="shared" si="354"/>
        <v>46253</v>
      </c>
      <c r="J4517" s="9" t="str">
        <f t="shared" si="351"/>
        <v>ค้างชำระ 1 - 30 วัน</v>
      </c>
      <c r="K4517" s="10">
        <f t="shared" si="352"/>
        <v>16</v>
      </c>
      <c r="L4517" t="str">
        <f t="shared" si="353"/>
        <v>ลูกหนี้ชั้นดี</v>
      </c>
    </row>
    <row r="4518" spans="1:12" x14ac:dyDescent="0.2">
      <c r="A4518" t="s">
        <v>2174</v>
      </c>
      <c r="B4518" t="s">
        <v>989</v>
      </c>
      <c r="C4518">
        <v>30</v>
      </c>
      <c r="D4518">
        <v>2126030015109</v>
      </c>
      <c r="E4518" s="1">
        <v>46111</v>
      </c>
      <c r="F4518" s="1">
        <v>46146</v>
      </c>
      <c r="G4518">
        <v>589064</v>
      </c>
      <c r="H4518" s="1">
        <f t="shared" si="350"/>
        <v>46141</v>
      </c>
      <c r="I4518" s="5">
        <f t="shared" si="354"/>
        <v>46253</v>
      </c>
      <c r="J4518" s="9" t="str">
        <f t="shared" si="351"/>
        <v>ค้างชำระ 1 - 30 วัน</v>
      </c>
      <c r="K4518" s="10">
        <f t="shared" si="352"/>
        <v>5</v>
      </c>
      <c r="L4518" t="str">
        <f t="shared" si="353"/>
        <v>ลูกหนี้ชั้นดี</v>
      </c>
    </row>
    <row r="4519" spans="1:12" x14ac:dyDescent="0.2">
      <c r="A4519" t="s">
        <v>2175</v>
      </c>
      <c r="B4519" t="s">
        <v>1000</v>
      </c>
      <c r="C4519">
        <v>15</v>
      </c>
      <c r="D4519">
        <v>5126030000294</v>
      </c>
      <c r="E4519" s="1">
        <v>46083</v>
      </c>
      <c r="F4519" s="1">
        <v>46109</v>
      </c>
      <c r="G4519">
        <v>20650</v>
      </c>
      <c r="H4519" s="1">
        <f t="shared" si="350"/>
        <v>46098</v>
      </c>
      <c r="I4519" s="5">
        <f t="shared" si="354"/>
        <v>46253</v>
      </c>
      <c r="J4519" s="9" t="str">
        <f t="shared" si="351"/>
        <v>ชำระตรงเวลา</v>
      </c>
      <c r="K4519" s="10">
        <f t="shared" si="352"/>
        <v>11</v>
      </c>
      <c r="L4519" t="str">
        <f t="shared" si="353"/>
        <v>ลูกหนี้ชั้นดี</v>
      </c>
    </row>
    <row r="4520" spans="1:12" x14ac:dyDescent="0.2">
      <c r="A4520" t="s">
        <v>2176</v>
      </c>
      <c r="B4520" t="s">
        <v>1000</v>
      </c>
      <c r="C4520">
        <v>15</v>
      </c>
      <c r="D4520">
        <v>5126030001734</v>
      </c>
      <c r="E4520" s="1">
        <v>46084</v>
      </c>
      <c r="F4520" s="1">
        <v>46097</v>
      </c>
      <c r="G4520">
        <v>39061</v>
      </c>
      <c r="H4520" s="1">
        <f t="shared" si="350"/>
        <v>46099</v>
      </c>
      <c r="I4520" s="5">
        <f t="shared" si="354"/>
        <v>46253</v>
      </c>
      <c r="J4520" s="9" t="str">
        <f t="shared" si="351"/>
        <v>ชำระตรงเวลา</v>
      </c>
      <c r="K4520" s="10">
        <f t="shared" si="352"/>
        <v>0</v>
      </c>
      <c r="L4520" t="str">
        <f t="shared" si="353"/>
        <v>ลูกหนี้ชั้นดี</v>
      </c>
    </row>
    <row r="4521" spans="1:12" x14ac:dyDescent="0.2">
      <c r="A4521" t="s">
        <v>2177</v>
      </c>
      <c r="B4521" t="s">
        <v>1000</v>
      </c>
      <c r="C4521">
        <v>15</v>
      </c>
      <c r="D4521">
        <v>5126030001758</v>
      </c>
      <c r="E4521" s="1">
        <v>46084</v>
      </c>
      <c r="F4521" s="1">
        <v>46097</v>
      </c>
      <c r="G4521">
        <v>9450</v>
      </c>
      <c r="H4521" s="1">
        <f t="shared" si="350"/>
        <v>46099</v>
      </c>
      <c r="I4521" s="5">
        <f t="shared" si="354"/>
        <v>46253</v>
      </c>
      <c r="J4521" s="9" t="str">
        <f t="shared" si="351"/>
        <v>ชำระตรงเวลา</v>
      </c>
      <c r="K4521" s="10">
        <f t="shared" si="352"/>
        <v>0</v>
      </c>
      <c r="L4521" t="str">
        <f t="shared" si="353"/>
        <v>ลูกหนี้ชั้นดี</v>
      </c>
    </row>
    <row r="4522" spans="1:12" x14ac:dyDescent="0.2">
      <c r="A4522" t="s">
        <v>2178</v>
      </c>
      <c r="B4522" t="s">
        <v>1000</v>
      </c>
      <c r="C4522">
        <v>15</v>
      </c>
      <c r="D4522">
        <v>5126030001765</v>
      </c>
      <c r="E4522" s="1">
        <v>46084</v>
      </c>
      <c r="F4522" s="1">
        <v>46097</v>
      </c>
      <c r="G4522">
        <v>4200</v>
      </c>
      <c r="H4522" s="1">
        <f t="shared" si="350"/>
        <v>46099</v>
      </c>
      <c r="I4522" s="5">
        <f t="shared" si="354"/>
        <v>46253</v>
      </c>
      <c r="J4522" s="9" t="str">
        <f t="shared" si="351"/>
        <v>ชำระตรงเวลา</v>
      </c>
      <c r="K4522" s="10">
        <f t="shared" si="352"/>
        <v>0</v>
      </c>
      <c r="L4522" t="str">
        <f t="shared" si="353"/>
        <v>ลูกหนี้ชั้นดี</v>
      </c>
    </row>
    <row r="4523" spans="1:12" x14ac:dyDescent="0.2">
      <c r="A4523" t="s">
        <v>2179</v>
      </c>
      <c r="B4523" t="s">
        <v>1000</v>
      </c>
      <c r="C4523">
        <v>15</v>
      </c>
      <c r="D4523">
        <v>5126030001772</v>
      </c>
      <c r="E4523" s="1">
        <v>46084</v>
      </c>
      <c r="F4523" s="1">
        <v>46097</v>
      </c>
      <c r="G4523">
        <v>32275</v>
      </c>
      <c r="H4523" s="1">
        <f t="shared" si="350"/>
        <v>46099</v>
      </c>
      <c r="I4523" s="5">
        <f t="shared" si="354"/>
        <v>46253</v>
      </c>
      <c r="J4523" s="9" t="str">
        <f t="shared" si="351"/>
        <v>ชำระตรงเวลา</v>
      </c>
      <c r="K4523" s="10">
        <f t="shared" si="352"/>
        <v>0</v>
      </c>
      <c r="L4523" t="str">
        <f t="shared" si="353"/>
        <v>ลูกหนี้ชั้นดี</v>
      </c>
    </row>
    <row r="4524" spans="1:12" x14ac:dyDescent="0.2">
      <c r="A4524" t="s">
        <v>2180</v>
      </c>
      <c r="B4524" t="s">
        <v>1000</v>
      </c>
      <c r="C4524">
        <v>30</v>
      </c>
      <c r="D4524">
        <v>5126030005213</v>
      </c>
      <c r="E4524" s="1">
        <v>46091</v>
      </c>
      <c r="F4524" s="1">
        <v>46121</v>
      </c>
      <c r="G4524">
        <v>4290</v>
      </c>
      <c r="H4524" s="1">
        <f t="shared" si="350"/>
        <v>46121</v>
      </c>
      <c r="I4524" s="5">
        <f t="shared" si="354"/>
        <v>46253</v>
      </c>
      <c r="J4524" s="9" t="str">
        <f t="shared" si="351"/>
        <v>ค้างชำระ 1 - 30 วัน</v>
      </c>
      <c r="K4524" s="10">
        <f t="shared" si="352"/>
        <v>0</v>
      </c>
      <c r="L4524" t="str">
        <f t="shared" si="353"/>
        <v>ลูกหนี้ชั้นดี</v>
      </c>
    </row>
    <row r="4525" spans="1:12" x14ac:dyDescent="0.2">
      <c r="A4525" t="s">
        <v>2181</v>
      </c>
      <c r="B4525" t="s">
        <v>1000</v>
      </c>
      <c r="C4525">
        <v>30</v>
      </c>
      <c r="D4525">
        <v>5126030005220</v>
      </c>
      <c r="E4525" s="1">
        <v>46091</v>
      </c>
      <c r="F4525" s="1">
        <v>46128</v>
      </c>
      <c r="G4525">
        <v>47760</v>
      </c>
      <c r="H4525" s="1">
        <f t="shared" si="350"/>
        <v>46121</v>
      </c>
      <c r="I4525" s="5">
        <f t="shared" si="354"/>
        <v>46253</v>
      </c>
      <c r="J4525" s="9" t="str">
        <f t="shared" si="351"/>
        <v>ชำระตรงเวลา</v>
      </c>
      <c r="K4525" s="10">
        <f t="shared" si="352"/>
        <v>7</v>
      </c>
      <c r="L4525" t="str">
        <f t="shared" si="353"/>
        <v>ลูกหนี้ชั้นดี</v>
      </c>
    </row>
    <row r="4526" spans="1:12" x14ac:dyDescent="0.2">
      <c r="A4526" t="s">
        <v>2182</v>
      </c>
      <c r="B4526" t="s">
        <v>1000</v>
      </c>
      <c r="C4526">
        <v>15</v>
      </c>
      <c r="D4526">
        <v>5126030007361</v>
      </c>
      <c r="E4526" s="1">
        <v>46095</v>
      </c>
      <c r="F4526" s="1">
        <v>46109</v>
      </c>
      <c r="G4526">
        <v>25472</v>
      </c>
      <c r="H4526" s="1">
        <f t="shared" si="350"/>
        <v>46110</v>
      </c>
      <c r="I4526" s="5">
        <f t="shared" si="354"/>
        <v>46253</v>
      </c>
      <c r="J4526" s="9" t="str">
        <f t="shared" si="351"/>
        <v>ค้างชำระ 1 - 30 วัน</v>
      </c>
      <c r="K4526" s="10">
        <f t="shared" si="352"/>
        <v>0</v>
      </c>
      <c r="L4526" t="str">
        <f t="shared" si="353"/>
        <v>ลูกหนี้ชั้นดี</v>
      </c>
    </row>
    <row r="4527" spans="1:12" x14ac:dyDescent="0.2">
      <c r="A4527" t="s">
        <v>2183</v>
      </c>
      <c r="B4527" t="s">
        <v>1000</v>
      </c>
      <c r="C4527">
        <v>15</v>
      </c>
      <c r="D4527">
        <v>5126030008696</v>
      </c>
      <c r="E4527" s="1">
        <v>46097</v>
      </c>
      <c r="F4527" s="1">
        <v>46116</v>
      </c>
      <c r="G4527">
        <v>11544</v>
      </c>
      <c r="H4527" s="1">
        <f t="shared" si="350"/>
        <v>46112</v>
      </c>
      <c r="I4527" s="5">
        <f t="shared" si="354"/>
        <v>46253</v>
      </c>
      <c r="J4527" s="9" t="str">
        <f t="shared" si="351"/>
        <v>ค้างชำระ 1 - 30 วัน</v>
      </c>
      <c r="K4527" s="10">
        <f t="shared" si="352"/>
        <v>4</v>
      </c>
      <c r="L4527" t="str">
        <f t="shared" si="353"/>
        <v>ลูกหนี้ชั้นดี</v>
      </c>
    </row>
    <row r="4528" spans="1:12" x14ac:dyDescent="0.2">
      <c r="A4528" t="s">
        <v>1062</v>
      </c>
      <c r="B4528" t="s">
        <v>1000</v>
      </c>
      <c r="C4528">
        <v>15</v>
      </c>
      <c r="D4528">
        <v>5126030008702</v>
      </c>
      <c r="E4528" s="1">
        <v>46097</v>
      </c>
      <c r="F4528" s="1">
        <v>46116</v>
      </c>
      <c r="G4528">
        <v>48747</v>
      </c>
      <c r="H4528" s="1">
        <f t="shared" si="350"/>
        <v>46112</v>
      </c>
      <c r="I4528" s="5">
        <f t="shared" si="354"/>
        <v>46253</v>
      </c>
      <c r="J4528" s="9" t="str">
        <f t="shared" si="351"/>
        <v>ค้างชำระ 1 - 30 วัน</v>
      </c>
      <c r="K4528" s="10">
        <f t="shared" si="352"/>
        <v>4</v>
      </c>
      <c r="L4528" t="str">
        <f t="shared" si="353"/>
        <v>ลูกหนี้ชั้นดี</v>
      </c>
    </row>
    <row r="4529" spans="1:12" x14ac:dyDescent="0.2">
      <c r="A4529" t="s">
        <v>1062</v>
      </c>
      <c r="B4529" t="s">
        <v>1000</v>
      </c>
      <c r="C4529">
        <v>15</v>
      </c>
      <c r="D4529">
        <v>5126030008702</v>
      </c>
      <c r="E4529" s="1">
        <v>46097</v>
      </c>
      <c r="F4529" s="1">
        <v>46116</v>
      </c>
      <c r="G4529">
        <v>48747</v>
      </c>
      <c r="H4529" s="1">
        <f t="shared" si="350"/>
        <v>46112</v>
      </c>
      <c r="I4529" s="5">
        <f t="shared" si="354"/>
        <v>46253</v>
      </c>
      <c r="J4529" s="9" t="str">
        <f t="shared" si="351"/>
        <v>ค้างชำระ 1 - 30 วัน</v>
      </c>
      <c r="K4529" s="10">
        <f t="shared" si="352"/>
        <v>4</v>
      </c>
      <c r="L4529" t="str">
        <f t="shared" si="353"/>
        <v>ลูกหนี้ชั้นดี</v>
      </c>
    </row>
    <row r="4530" spans="1:12" x14ac:dyDescent="0.2">
      <c r="A4530" t="s">
        <v>1062</v>
      </c>
      <c r="B4530" t="s">
        <v>1000</v>
      </c>
      <c r="C4530">
        <v>15</v>
      </c>
      <c r="D4530">
        <v>5126030008702</v>
      </c>
      <c r="E4530" s="1">
        <v>46097</v>
      </c>
      <c r="F4530" s="1">
        <v>46116</v>
      </c>
      <c r="G4530">
        <v>48747</v>
      </c>
      <c r="H4530" s="1">
        <f t="shared" si="350"/>
        <v>46112</v>
      </c>
      <c r="I4530" s="5">
        <f t="shared" si="354"/>
        <v>46253</v>
      </c>
      <c r="J4530" s="9" t="str">
        <f t="shared" si="351"/>
        <v>ค้างชำระ 1 - 30 วัน</v>
      </c>
      <c r="K4530" s="10">
        <f t="shared" si="352"/>
        <v>4</v>
      </c>
      <c r="L4530" t="str">
        <f t="shared" si="353"/>
        <v>ลูกหนี้ชั้นดี</v>
      </c>
    </row>
    <row r="4531" spans="1:12" x14ac:dyDescent="0.2">
      <c r="A4531" t="s">
        <v>2184</v>
      </c>
      <c r="B4531" t="s">
        <v>1000</v>
      </c>
      <c r="C4531">
        <v>15</v>
      </c>
      <c r="D4531">
        <v>5126030008719</v>
      </c>
      <c r="E4531" s="1">
        <v>46097</v>
      </c>
      <c r="F4531" s="1">
        <v>46116</v>
      </c>
      <c r="G4531">
        <v>5400</v>
      </c>
      <c r="H4531" s="1">
        <f t="shared" si="350"/>
        <v>46112</v>
      </c>
      <c r="I4531" s="5">
        <f t="shared" si="354"/>
        <v>46253</v>
      </c>
      <c r="J4531" s="9" t="str">
        <f t="shared" si="351"/>
        <v>ค้างชำระ 1 - 30 วัน</v>
      </c>
      <c r="K4531" s="10">
        <f t="shared" si="352"/>
        <v>4</v>
      </c>
      <c r="L4531" t="str">
        <f t="shared" si="353"/>
        <v>ลูกหนี้ชั้นดี</v>
      </c>
    </row>
    <row r="4532" spans="1:12" x14ac:dyDescent="0.2">
      <c r="A4532" t="s">
        <v>2185</v>
      </c>
      <c r="B4532" t="s">
        <v>1000</v>
      </c>
      <c r="C4532">
        <v>15</v>
      </c>
      <c r="D4532">
        <v>5126030009655</v>
      </c>
      <c r="E4532" s="1">
        <v>46099</v>
      </c>
      <c r="F4532" s="1">
        <v>46135</v>
      </c>
      <c r="G4532">
        <v>19425</v>
      </c>
      <c r="H4532" s="1">
        <f t="shared" si="350"/>
        <v>46114</v>
      </c>
      <c r="I4532" s="5">
        <f t="shared" si="354"/>
        <v>46253</v>
      </c>
      <c r="J4532" s="9" t="str">
        <f t="shared" si="351"/>
        <v>ค้างชำระ 1 - 30 วัน</v>
      </c>
      <c r="K4532" s="10">
        <f t="shared" si="352"/>
        <v>21</v>
      </c>
      <c r="L4532" t="str">
        <f t="shared" si="353"/>
        <v>ลูกหนี้ชั้นดี</v>
      </c>
    </row>
    <row r="4533" spans="1:12" x14ac:dyDescent="0.2">
      <c r="A4533" t="s">
        <v>2186</v>
      </c>
      <c r="B4533" t="s">
        <v>1000</v>
      </c>
      <c r="C4533">
        <v>15</v>
      </c>
      <c r="D4533">
        <v>5126030015212</v>
      </c>
      <c r="E4533" s="1">
        <v>46112</v>
      </c>
      <c r="F4533" s="1">
        <v>46128</v>
      </c>
      <c r="G4533">
        <v>25434</v>
      </c>
      <c r="H4533" s="1">
        <f t="shared" si="350"/>
        <v>46127</v>
      </c>
      <c r="I4533" s="5">
        <f t="shared" si="354"/>
        <v>46253</v>
      </c>
      <c r="J4533" s="9" t="str">
        <f t="shared" si="351"/>
        <v>ชำระตรงเวลา</v>
      </c>
      <c r="K4533" s="10">
        <f t="shared" si="352"/>
        <v>1</v>
      </c>
      <c r="L4533" t="str">
        <f t="shared" si="353"/>
        <v>ลูกหนี้ชั้นดี</v>
      </c>
    </row>
    <row r="4534" spans="1:12" x14ac:dyDescent="0.2">
      <c r="A4534" t="s">
        <v>2187</v>
      </c>
      <c r="B4534" t="s">
        <v>1018</v>
      </c>
      <c r="C4534">
        <v>15</v>
      </c>
      <c r="D4534">
        <v>5226030001717</v>
      </c>
      <c r="E4534" s="1">
        <v>46085</v>
      </c>
      <c r="F4534" s="1">
        <v>46100</v>
      </c>
      <c r="G4534">
        <v>17395</v>
      </c>
      <c r="H4534" s="1">
        <f t="shared" si="350"/>
        <v>46100</v>
      </c>
      <c r="I4534" s="5">
        <f t="shared" si="354"/>
        <v>46253</v>
      </c>
      <c r="J4534" s="9" t="str">
        <f t="shared" si="351"/>
        <v>ชำระตรงเวลา</v>
      </c>
      <c r="K4534" s="10">
        <f t="shared" si="352"/>
        <v>0</v>
      </c>
      <c r="L4534" t="str">
        <f t="shared" si="353"/>
        <v>ลูกหนี้ชั้นดี</v>
      </c>
    </row>
    <row r="4535" spans="1:12" x14ac:dyDescent="0.2">
      <c r="A4535" t="s">
        <v>2188</v>
      </c>
      <c r="B4535" t="s">
        <v>1018</v>
      </c>
      <c r="C4535">
        <v>15</v>
      </c>
      <c r="D4535">
        <v>5226030003520</v>
      </c>
      <c r="E4535" s="1">
        <v>46088</v>
      </c>
      <c r="F4535" s="1">
        <v>46101</v>
      </c>
      <c r="G4535">
        <v>9180</v>
      </c>
      <c r="H4535" s="1">
        <f t="shared" si="350"/>
        <v>46103</v>
      </c>
      <c r="I4535" s="5">
        <f t="shared" si="354"/>
        <v>46253</v>
      </c>
      <c r="J4535" s="9" t="str">
        <f t="shared" si="351"/>
        <v>ค้างชำระ 1 - 30 วัน</v>
      </c>
      <c r="K4535" s="10">
        <f t="shared" si="352"/>
        <v>0</v>
      </c>
      <c r="L4535" t="str">
        <f t="shared" si="353"/>
        <v>ลูกหนี้ชั้นดี</v>
      </c>
    </row>
    <row r="4536" spans="1:12" x14ac:dyDescent="0.2">
      <c r="A4536" t="s">
        <v>2189</v>
      </c>
      <c r="B4536" t="s">
        <v>1018</v>
      </c>
      <c r="C4536">
        <v>15</v>
      </c>
      <c r="D4536">
        <v>5226030003582</v>
      </c>
      <c r="E4536" s="1">
        <v>46088</v>
      </c>
      <c r="F4536" s="1">
        <v>46107</v>
      </c>
      <c r="G4536">
        <v>23955</v>
      </c>
      <c r="H4536" s="1">
        <f t="shared" si="350"/>
        <v>46103</v>
      </c>
      <c r="I4536" s="5">
        <f t="shared" si="354"/>
        <v>46253</v>
      </c>
      <c r="J4536" s="9" t="str">
        <f t="shared" si="351"/>
        <v>ค้างชำระ 1 - 30 วัน</v>
      </c>
      <c r="K4536" s="10">
        <f t="shared" si="352"/>
        <v>4</v>
      </c>
      <c r="L4536" t="str">
        <f t="shared" si="353"/>
        <v>ลูกหนี้ชั้นดี</v>
      </c>
    </row>
    <row r="4537" spans="1:12" x14ac:dyDescent="0.2">
      <c r="A4537" t="s">
        <v>2190</v>
      </c>
      <c r="B4537" t="s">
        <v>1018</v>
      </c>
      <c r="C4537">
        <v>15</v>
      </c>
      <c r="D4537">
        <v>5226030003599</v>
      </c>
      <c r="E4537" s="1">
        <v>46086</v>
      </c>
      <c r="F4537" s="1">
        <v>46114</v>
      </c>
      <c r="G4537">
        <v>15000</v>
      </c>
      <c r="H4537" s="1">
        <f t="shared" si="350"/>
        <v>46101</v>
      </c>
      <c r="I4537" s="5">
        <f t="shared" si="354"/>
        <v>46253</v>
      </c>
      <c r="J4537" s="9" t="str">
        <f t="shared" si="351"/>
        <v>ค้างชำระ 1 - 30 วัน</v>
      </c>
      <c r="K4537" s="10">
        <f t="shared" si="352"/>
        <v>13</v>
      </c>
      <c r="L4537" t="str">
        <f t="shared" si="353"/>
        <v>ลูกหนี้ชั้นดี</v>
      </c>
    </row>
    <row r="4538" spans="1:12" x14ac:dyDescent="0.2">
      <c r="A4538" t="s">
        <v>2191</v>
      </c>
      <c r="B4538" t="s">
        <v>1018</v>
      </c>
      <c r="C4538">
        <v>7</v>
      </c>
      <c r="D4538">
        <v>5226030003605</v>
      </c>
      <c r="E4538" s="1">
        <v>46086</v>
      </c>
      <c r="F4538" s="1">
        <v>46107</v>
      </c>
      <c r="G4538">
        <v>262</v>
      </c>
      <c r="H4538" s="1">
        <f t="shared" si="350"/>
        <v>46093</v>
      </c>
      <c r="I4538" s="5">
        <f t="shared" si="354"/>
        <v>46253</v>
      </c>
      <c r="J4538" s="9" t="str">
        <f t="shared" si="351"/>
        <v>ค้างชำระ 1 - 30 วัน</v>
      </c>
      <c r="K4538" s="10">
        <f t="shared" si="352"/>
        <v>14</v>
      </c>
      <c r="L4538" t="str">
        <f t="shared" si="353"/>
        <v>ลูกหนี้ชั้นดี</v>
      </c>
    </row>
    <row r="4539" spans="1:12" x14ac:dyDescent="0.2">
      <c r="A4539" t="s">
        <v>2192</v>
      </c>
      <c r="B4539" t="s">
        <v>1018</v>
      </c>
      <c r="C4539">
        <v>15</v>
      </c>
      <c r="D4539">
        <v>5226030004299</v>
      </c>
      <c r="E4539" s="1">
        <v>46088</v>
      </c>
      <c r="F4539" s="1">
        <v>46107</v>
      </c>
      <c r="G4539">
        <v>25463</v>
      </c>
      <c r="H4539" s="1">
        <f t="shared" si="350"/>
        <v>46103</v>
      </c>
      <c r="I4539" s="5">
        <f t="shared" si="354"/>
        <v>46253</v>
      </c>
      <c r="J4539" s="9" t="str">
        <f t="shared" si="351"/>
        <v>ค้างชำระ 1 - 30 วัน</v>
      </c>
      <c r="K4539" s="10">
        <f t="shared" si="352"/>
        <v>4</v>
      </c>
      <c r="L4539" t="str">
        <f t="shared" si="353"/>
        <v>ลูกหนี้ชั้นดี</v>
      </c>
    </row>
    <row r="4540" spans="1:12" x14ac:dyDescent="0.2">
      <c r="A4540" t="s">
        <v>2193</v>
      </c>
      <c r="B4540" t="s">
        <v>1018</v>
      </c>
      <c r="C4540">
        <v>7</v>
      </c>
      <c r="D4540">
        <v>5226030004350</v>
      </c>
      <c r="E4540" s="1">
        <v>46088</v>
      </c>
      <c r="F4540" s="1">
        <v>46100</v>
      </c>
      <c r="G4540">
        <v>9240</v>
      </c>
      <c r="H4540" s="1">
        <f t="shared" si="350"/>
        <v>46095</v>
      </c>
      <c r="I4540" s="5">
        <f t="shared" si="354"/>
        <v>46253</v>
      </c>
      <c r="J4540" s="9" t="str">
        <f t="shared" si="351"/>
        <v>ค้างชำระ 1 - 30 วัน</v>
      </c>
      <c r="K4540" s="10">
        <f t="shared" si="352"/>
        <v>5</v>
      </c>
      <c r="L4540" t="str">
        <f t="shared" si="353"/>
        <v>ลูกหนี้ชั้นดี</v>
      </c>
    </row>
    <row r="4541" spans="1:12" x14ac:dyDescent="0.2">
      <c r="A4541" t="s">
        <v>2193</v>
      </c>
      <c r="B4541" t="s">
        <v>1018</v>
      </c>
      <c r="C4541">
        <v>7</v>
      </c>
      <c r="D4541">
        <v>5226030004350</v>
      </c>
      <c r="E4541" s="1">
        <v>46088</v>
      </c>
      <c r="F4541" s="1">
        <v>46100</v>
      </c>
      <c r="G4541">
        <v>9240</v>
      </c>
      <c r="H4541" s="1">
        <f t="shared" si="350"/>
        <v>46095</v>
      </c>
      <c r="I4541" s="5">
        <f t="shared" si="354"/>
        <v>46253</v>
      </c>
      <c r="J4541" s="9" t="str">
        <f t="shared" si="351"/>
        <v>ชำระตรงเวลา</v>
      </c>
      <c r="K4541" s="10">
        <f t="shared" si="352"/>
        <v>5</v>
      </c>
      <c r="L4541" t="str">
        <f t="shared" si="353"/>
        <v>ลูกหนี้ชั้นดี</v>
      </c>
    </row>
    <row r="4542" spans="1:12" x14ac:dyDescent="0.2">
      <c r="A4542" t="s">
        <v>2194</v>
      </c>
      <c r="B4542" t="s">
        <v>1018</v>
      </c>
      <c r="C4542">
        <v>15</v>
      </c>
      <c r="D4542">
        <v>5226030004572</v>
      </c>
      <c r="E4542" s="1">
        <v>46090</v>
      </c>
      <c r="F4542" s="1">
        <v>46097</v>
      </c>
      <c r="G4542">
        <v>27380</v>
      </c>
      <c r="H4542" s="1">
        <f t="shared" si="350"/>
        <v>46105</v>
      </c>
      <c r="I4542" s="5">
        <f t="shared" si="354"/>
        <v>46253</v>
      </c>
      <c r="J4542" s="9" t="str">
        <f t="shared" si="351"/>
        <v>ค้างชำระ 1 - 30 วัน</v>
      </c>
      <c r="K4542" s="10">
        <f t="shared" si="352"/>
        <v>0</v>
      </c>
      <c r="L4542" t="str">
        <f t="shared" si="353"/>
        <v>ลูกหนี้ชั้นดี</v>
      </c>
    </row>
    <row r="4543" spans="1:12" x14ac:dyDescent="0.2">
      <c r="A4543" t="s">
        <v>2195</v>
      </c>
      <c r="B4543" t="s">
        <v>1018</v>
      </c>
      <c r="C4543">
        <v>15</v>
      </c>
      <c r="D4543">
        <v>5226030005104</v>
      </c>
      <c r="E4543" s="1">
        <v>46092</v>
      </c>
      <c r="F4543" s="1">
        <v>46111</v>
      </c>
      <c r="G4543">
        <v>40177</v>
      </c>
      <c r="H4543" s="1">
        <f t="shared" si="350"/>
        <v>46107</v>
      </c>
      <c r="I4543" s="5">
        <f t="shared" si="354"/>
        <v>46253</v>
      </c>
      <c r="J4543" s="9" t="str">
        <f t="shared" si="351"/>
        <v>ค้างชำระ 1 - 30 วัน</v>
      </c>
      <c r="K4543" s="10">
        <f t="shared" si="352"/>
        <v>4</v>
      </c>
      <c r="L4543" t="str">
        <f t="shared" si="353"/>
        <v>ลูกหนี้ชั้นดี</v>
      </c>
    </row>
    <row r="4544" spans="1:12" x14ac:dyDescent="0.2">
      <c r="A4544" t="s">
        <v>2196</v>
      </c>
      <c r="B4544" t="s">
        <v>1018</v>
      </c>
      <c r="C4544">
        <v>7</v>
      </c>
      <c r="D4544">
        <v>5226030007207</v>
      </c>
      <c r="E4544" s="1">
        <v>46095</v>
      </c>
      <c r="F4544" s="1">
        <v>46106</v>
      </c>
      <c r="G4544">
        <v>22085</v>
      </c>
      <c r="H4544" s="1">
        <f t="shared" si="350"/>
        <v>46102</v>
      </c>
      <c r="I4544" s="5">
        <f t="shared" si="354"/>
        <v>46253</v>
      </c>
      <c r="J4544" s="9" t="str">
        <f t="shared" si="351"/>
        <v>ชำระตรงเวลา</v>
      </c>
      <c r="K4544" s="10">
        <f t="shared" si="352"/>
        <v>4</v>
      </c>
      <c r="L4544" t="str">
        <f t="shared" si="353"/>
        <v>ลูกหนี้ชั้นดี</v>
      </c>
    </row>
    <row r="4545" spans="1:12" x14ac:dyDescent="0.2">
      <c r="A4545" t="s">
        <v>2197</v>
      </c>
      <c r="B4545" t="s">
        <v>1018</v>
      </c>
      <c r="C4545">
        <v>15</v>
      </c>
      <c r="D4545">
        <v>5226030008570</v>
      </c>
      <c r="E4545" s="1">
        <v>46102</v>
      </c>
      <c r="F4545" s="1">
        <v>46115</v>
      </c>
      <c r="G4545">
        <v>8840</v>
      </c>
      <c r="H4545" s="1">
        <f t="shared" si="350"/>
        <v>46117</v>
      </c>
      <c r="I4545" s="5">
        <f t="shared" si="354"/>
        <v>46253</v>
      </c>
      <c r="J4545" s="9" t="str">
        <f t="shared" si="351"/>
        <v>ค้างชำระ 1 - 30 วัน</v>
      </c>
      <c r="K4545" s="10">
        <f t="shared" si="352"/>
        <v>0</v>
      </c>
      <c r="L4545" t="str">
        <f t="shared" si="353"/>
        <v>ลูกหนี้ชั้นดี</v>
      </c>
    </row>
    <row r="4546" spans="1:12" x14ac:dyDescent="0.2">
      <c r="A4546" t="s">
        <v>2198</v>
      </c>
      <c r="B4546" t="s">
        <v>1018</v>
      </c>
      <c r="C4546">
        <v>15</v>
      </c>
      <c r="D4546">
        <v>5226030010641</v>
      </c>
      <c r="E4546" s="1">
        <v>46100</v>
      </c>
      <c r="F4546" s="1">
        <v>46122</v>
      </c>
      <c r="G4546">
        <v>19120</v>
      </c>
      <c r="H4546" s="1">
        <f t="shared" ref="H4546:H4609" si="355">E4546+C4546</f>
        <v>46115</v>
      </c>
      <c r="I4546" s="5">
        <f t="shared" si="354"/>
        <v>46253</v>
      </c>
      <c r="J4546" s="9" t="str">
        <f t="shared" ref="J4546:J4609" si="356">IF(K4547&lt;=0, "ชำระตรงเวลา", IF(K4547&lt;=30, "ค้างชำระ 1 - 30 วัน", IF(K4547&lt;=60, "ค้างชำระ 31 - 60 วัน", IF(K4547&lt;=90, "ค้างชำระ 61 - 90 วัน", "ค้างชำระเกิน 90 วัน"))))</f>
        <v>ค้างชำระ 1 - 30 วัน</v>
      </c>
      <c r="K4546" s="10">
        <f t="shared" ref="K4546:K4609" si="357">IF(OR(F4546="",F4546="(ว่าง)"), MAX(0,I4545-H4546), MAX(0,F4546-H4546))</f>
        <v>7</v>
      </c>
      <c r="L4546" t="str">
        <f t="shared" ref="L4546:L4609" si="358">IF(K4546&lt;=30, "ลูกหนี้ชั้นดี", IF(K4546&lt;=90, "ลูกหนี้เฝ้าติดตาม", "ลูกหนี้ด้อยคุณภาพ (NPL)"))</f>
        <v>ลูกหนี้ชั้นดี</v>
      </c>
    </row>
    <row r="4547" spans="1:12" x14ac:dyDescent="0.2">
      <c r="A4547" t="s">
        <v>2199</v>
      </c>
      <c r="B4547" t="s">
        <v>1018</v>
      </c>
      <c r="C4547">
        <v>15</v>
      </c>
      <c r="D4547">
        <v>5226030010658</v>
      </c>
      <c r="E4547" s="1">
        <v>46105</v>
      </c>
      <c r="F4547" s="1">
        <v>46121</v>
      </c>
      <c r="G4547">
        <v>5472</v>
      </c>
      <c r="H4547" s="1">
        <f t="shared" si="355"/>
        <v>46120</v>
      </c>
      <c r="I4547" s="5">
        <f t="shared" si="354"/>
        <v>46253</v>
      </c>
      <c r="J4547" s="9" t="str">
        <f t="shared" si="356"/>
        <v>ค้างชำระ 1 - 30 วัน</v>
      </c>
      <c r="K4547" s="10">
        <f t="shared" si="357"/>
        <v>1</v>
      </c>
      <c r="L4547" t="str">
        <f t="shared" si="358"/>
        <v>ลูกหนี้ชั้นดี</v>
      </c>
    </row>
    <row r="4548" spans="1:12" x14ac:dyDescent="0.2">
      <c r="A4548" t="s">
        <v>2199</v>
      </c>
      <c r="B4548" t="s">
        <v>1018</v>
      </c>
      <c r="C4548">
        <v>15</v>
      </c>
      <c r="D4548">
        <v>5226030010658</v>
      </c>
      <c r="E4548" s="1">
        <v>46105</v>
      </c>
      <c r="F4548" s="1">
        <v>46121</v>
      </c>
      <c r="G4548">
        <v>5472</v>
      </c>
      <c r="H4548" s="1">
        <f t="shared" si="355"/>
        <v>46120</v>
      </c>
      <c r="I4548" s="5">
        <f t="shared" ref="I4548:I4611" si="359">I4547</f>
        <v>46253</v>
      </c>
      <c r="J4548" s="9" t="str">
        <f t="shared" si="356"/>
        <v>ชำระตรงเวลา</v>
      </c>
      <c r="K4548" s="10">
        <f t="shared" si="357"/>
        <v>1</v>
      </c>
      <c r="L4548" t="str">
        <f t="shared" si="358"/>
        <v>ลูกหนี้ชั้นดี</v>
      </c>
    </row>
    <row r="4549" spans="1:12" x14ac:dyDescent="0.2">
      <c r="A4549" t="s">
        <v>2200</v>
      </c>
      <c r="B4549" t="s">
        <v>1018</v>
      </c>
      <c r="C4549">
        <v>7</v>
      </c>
      <c r="D4549">
        <v>5226030010702</v>
      </c>
      <c r="E4549" s="1">
        <v>46100</v>
      </c>
      <c r="F4549" s="1">
        <v>46107</v>
      </c>
      <c r="G4549">
        <v>1844</v>
      </c>
      <c r="H4549" s="1">
        <f t="shared" si="355"/>
        <v>46107</v>
      </c>
      <c r="I4549" s="5">
        <f t="shared" si="359"/>
        <v>46253</v>
      </c>
      <c r="J4549" s="9" t="str">
        <f t="shared" si="356"/>
        <v>ชำระตรงเวลา</v>
      </c>
      <c r="K4549" s="10">
        <f t="shared" si="357"/>
        <v>0</v>
      </c>
      <c r="L4549" t="str">
        <f t="shared" si="358"/>
        <v>ลูกหนี้ชั้นดี</v>
      </c>
    </row>
    <row r="4550" spans="1:12" x14ac:dyDescent="0.2">
      <c r="A4550" t="s">
        <v>2200</v>
      </c>
      <c r="B4550" t="s">
        <v>1018</v>
      </c>
      <c r="C4550">
        <v>7</v>
      </c>
      <c r="D4550">
        <v>5226030010702</v>
      </c>
      <c r="E4550" s="1">
        <v>46100</v>
      </c>
      <c r="F4550" s="1">
        <v>46107</v>
      </c>
      <c r="G4550">
        <v>1844</v>
      </c>
      <c r="H4550" s="1">
        <f t="shared" si="355"/>
        <v>46107</v>
      </c>
      <c r="I4550" s="5">
        <f t="shared" si="359"/>
        <v>46253</v>
      </c>
      <c r="J4550" s="9" t="str">
        <f t="shared" si="356"/>
        <v>ค้างชำระ 1 - 30 วัน</v>
      </c>
      <c r="K4550" s="10">
        <f t="shared" si="357"/>
        <v>0</v>
      </c>
      <c r="L4550" t="str">
        <f t="shared" si="358"/>
        <v>ลูกหนี้ชั้นดี</v>
      </c>
    </row>
    <row r="4551" spans="1:12" x14ac:dyDescent="0.2">
      <c r="A4551" t="s">
        <v>2201</v>
      </c>
      <c r="B4551" t="s">
        <v>1018</v>
      </c>
      <c r="C4551">
        <v>15</v>
      </c>
      <c r="D4551">
        <v>5226030012089</v>
      </c>
      <c r="E4551" s="1">
        <v>46106</v>
      </c>
      <c r="F4551" s="1">
        <v>46129</v>
      </c>
      <c r="G4551">
        <v>20011</v>
      </c>
      <c r="H4551" s="1">
        <f t="shared" si="355"/>
        <v>46121</v>
      </c>
      <c r="I4551" s="5">
        <f t="shared" si="359"/>
        <v>46253</v>
      </c>
      <c r="J4551" s="9" t="str">
        <f t="shared" si="356"/>
        <v>ค้างชำระ 1 - 30 วัน</v>
      </c>
      <c r="K4551" s="10">
        <f t="shared" si="357"/>
        <v>8</v>
      </c>
      <c r="L4551" t="str">
        <f t="shared" si="358"/>
        <v>ลูกหนี้ชั้นดี</v>
      </c>
    </row>
    <row r="4552" spans="1:12" x14ac:dyDescent="0.2">
      <c r="A4552" t="s">
        <v>2202</v>
      </c>
      <c r="B4552" t="s">
        <v>1018</v>
      </c>
      <c r="C4552">
        <v>7</v>
      </c>
      <c r="D4552">
        <v>5226030014120</v>
      </c>
      <c r="E4552" s="1">
        <v>46113</v>
      </c>
      <c r="F4552" s="1">
        <v>46123</v>
      </c>
      <c r="G4552">
        <v>16485</v>
      </c>
      <c r="H4552" s="1">
        <f t="shared" si="355"/>
        <v>46120</v>
      </c>
      <c r="I4552" s="5">
        <f t="shared" si="359"/>
        <v>46253</v>
      </c>
      <c r="J4552" s="9" t="str">
        <f t="shared" si="356"/>
        <v>ค้างชำระ 1 - 30 วัน</v>
      </c>
      <c r="K4552" s="10">
        <f t="shared" si="357"/>
        <v>3</v>
      </c>
      <c r="L4552" t="str">
        <f t="shared" si="358"/>
        <v>ลูกหนี้ชั้นดี</v>
      </c>
    </row>
    <row r="4553" spans="1:12" x14ac:dyDescent="0.2">
      <c r="A4553" t="s">
        <v>2203</v>
      </c>
      <c r="B4553" t="s">
        <v>1045</v>
      </c>
      <c r="C4553">
        <v>15</v>
      </c>
      <c r="D4553">
        <v>5326030001257</v>
      </c>
      <c r="E4553" s="1">
        <v>46093</v>
      </c>
      <c r="F4553" s="1">
        <v>46111</v>
      </c>
      <c r="G4553">
        <v>49805</v>
      </c>
      <c r="H4553" s="1">
        <f t="shared" si="355"/>
        <v>46108</v>
      </c>
      <c r="I4553" s="5">
        <f t="shared" si="359"/>
        <v>46253</v>
      </c>
      <c r="J4553" s="9" t="str">
        <f t="shared" si="356"/>
        <v>ค้างชำระ 1 - 30 วัน</v>
      </c>
      <c r="K4553" s="10">
        <f t="shared" si="357"/>
        <v>3</v>
      </c>
      <c r="L4553" t="str">
        <f t="shared" si="358"/>
        <v>ลูกหนี้ชั้นดี</v>
      </c>
    </row>
    <row r="4554" spans="1:12" x14ac:dyDescent="0.2">
      <c r="A4554" t="s">
        <v>2203</v>
      </c>
      <c r="B4554" t="s">
        <v>1045</v>
      </c>
      <c r="C4554">
        <v>15</v>
      </c>
      <c r="D4554">
        <v>5326030001257</v>
      </c>
      <c r="E4554" s="1">
        <v>46093</v>
      </c>
      <c r="F4554" s="1">
        <v>46111</v>
      </c>
      <c r="G4554">
        <v>49805</v>
      </c>
      <c r="H4554" s="1">
        <f t="shared" si="355"/>
        <v>46108</v>
      </c>
      <c r="I4554" s="5">
        <f t="shared" si="359"/>
        <v>46253</v>
      </c>
      <c r="J4554" s="9" t="str">
        <f t="shared" si="356"/>
        <v>ค้างชำระ 1 - 30 วัน</v>
      </c>
      <c r="K4554" s="10">
        <f t="shared" si="357"/>
        <v>3</v>
      </c>
      <c r="L4554" t="str">
        <f t="shared" si="358"/>
        <v>ลูกหนี้ชั้นดี</v>
      </c>
    </row>
    <row r="4555" spans="1:12" x14ac:dyDescent="0.2">
      <c r="A4555" t="s">
        <v>2204</v>
      </c>
      <c r="B4555" t="s">
        <v>1045</v>
      </c>
      <c r="C4555">
        <v>15</v>
      </c>
      <c r="D4555">
        <v>5326030001349</v>
      </c>
      <c r="E4555" s="1">
        <v>46093</v>
      </c>
      <c r="F4555" s="1">
        <v>46111</v>
      </c>
      <c r="G4555">
        <v>36764</v>
      </c>
      <c r="H4555" s="1">
        <f t="shared" si="355"/>
        <v>46108</v>
      </c>
      <c r="I4555" s="5">
        <f t="shared" si="359"/>
        <v>46253</v>
      </c>
      <c r="J4555" s="9" t="str">
        <f t="shared" si="356"/>
        <v>ค้างชำระ 1 - 30 วัน</v>
      </c>
      <c r="K4555" s="10">
        <f t="shared" si="357"/>
        <v>3</v>
      </c>
      <c r="L4555" t="str">
        <f t="shared" si="358"/>
        <v>ลูกหนี้ชั้นดี</v>
      </c>
    </row>
    <row r="4556" spans="1:12" x14ac:dyDescent="0.2">
      <c r="A4556" t="s">
        <v>2205</v>
      </c>
      <c r="B4556" t="s">
        <v>1045</v>
      </c>
      <c r="C4556">
        <v>15</v>
      </c>
      <c r="D4556">
        <v>5326030001387</v>
      </c>
      <c r="E4556" s="1">
        <v>46093</v>
      </c>
      <c r="F4556" s="1">
        <v>46111</v>
      </c>
      <c r="G4556">
        <v>53430</v>
      </c>
      <c r="H4556" s="1">
        <f t="shared" si="355"/>
        <v>46108</v>
      </c>
      <c r="I4556" s="5">
        <f t="shared" si="359"/>
        <v>46253</v>
      </c>
      <c r="J4556" s="9" t="str">
        <f t="shared" si="356"/>
        <v>ชำระตรงเวลา</v>
      </c>
      <c r="K4556" s="10">
        <f t="shared" si="357"/>
        <v>3</v>
      </c>
      <c r="L4556" t="str">
        <f t="shared" si="358"/>
        <v>ลูกหนี้ชั้นดี</v>
      </c>
    </row>
    <row r="4557" spans="1:12" x14ac:dyDescent="0.2">
      <c r="A4557" t="s">
        <v>2206</v>
      </c>
      <c r="B4557" t="s">
        <v>1045</v>
      </c>
      <c r="C4557">
        <v>15</v>
      </c>
      <c r="D4557">
        <v>5326030003367</v>
      </c>
      <c r="E4557" s="1">
        <v>46093</v>
      </c>
      <c r="F4557" s="1">
        <v>46101</v>
      </c>
      <c r="G4557">
        <v>232186</v>
      </c>
      <c r="H4557" s="1">
        <f t="shared" si="355"/>
        <v>46108</v>
      </c>
      <c r="I4557" s="5">
        <f t="shared" si="359"/>
        <v>46253</v>
      </c>
      <c r="J4557" s="9" t="str">
        <f t="shared" si="356"/>
        <v>ชำระตรงเวลา</v>
      </c>
      <c r="K4557" s="10">
        <f t="shared" si="357"/>
        <v>0</v>
      </c>
      <c r="L4557" t="str">
        <f t="shared" si="358"/>
        <v>ลูกหนี้ชั้นดี</v>
      </c>
    </row>
    <row r="4558" spans="1:12" x14ac:dyDescent="0.2">
      <c r="A4558" t="s">
        <v>2207</v>
      </c>
      <c r="B4558" t="s">
        <v>1045</v>
      </c>
      <c r="C4558">
        <v>15</v>
      </c>
      <c r="D4558">
        <v>5326030003435</v>
      </c>
      <c r="E4558" s="1">
        <v>46093</v>
      </c>
      <c r="F4558" s="1">
        <v>46108</v>
      </c>
      <c r="G4558">
        <v>41580</v>
      </c>
      <c r="H4558" s="1">
        <f t="shared" si="355"/>
        <v>46108</v>
      </c>
      <c r="I4558" s="5">
        <f t="shared" si="359"/>
        <v>46253</v>
      </c>
      <c r="J4558" s="9" t="str">
        <f t="shared" si="356"/>
        <v>ค้างชำระ 1 - 30 วัน</v>
      </c>
      <c r="K4558" s="10">
        <f t="shared" si="357"/>
        <v>0</v>
      </c>
      <c r="L4558" t="str">
        <f t="shared" si="358"/>
        <v>ลูกหนี้ชั้นดี</v>
      </c>
    </row>
    <row r="4559" spans="1:12" x14ac:dyDescent="0.2">
      <c r="A4559" t="s">
        <v>2208</v>
      </c>
      <c r="B4559" t="s">
        <v>1045</v>
      </c>
      <c r="C4559">
        <v>10</v>
      </c>
      <c r="D4559">
        <v>5326030003442</v>
      </c>
      <c r="E4559" s="1">
        <v>46093</v>
      </c>
      <c r="F4559" s="1">
        <v>46108</v>
      </c>
      <c r="G4559">
        <v>40484</v>
      </c>
      <c r="H4559" s="1">
        <f t="shared" si="355"/>
        <v>46103</v>
      </c>
      <c r="I4559" s="5">
        <f t="shared" si="359"/>
        <v>46253</v>
      </c>
      <c r="J4559" s="9" t="str">
        <f t="shared" si="356"/>
        <v>ชำระตรงเวลา</v>
      </c>
      <c r="K4559" s="10">
        <f t="shared" si="357"/>
        <v>5</v>
      </c>
      <c r="L4559" t="str">
        <f t="shared" si="358"/>
        <v>ลูกหนี้ชั้นดี</v>
      </c>
    </row>
    <row r="4560" spans="1:12" x14ac:dyDescent="0.2">
      <c r="A4560" t="s">
        <v>2209</v>
      </c>
      <c r="B4560" t="s">
        <v>1045</v>
      </c>
      <c r="C4560">
        <v>15</v>
      </c>
      <c r="D4560">
        <v>5326030003459</v>
      </c>
      <c r="E4560" s="1">
        <v>46093</v>
      </c>
      <c r="F4560" s="1">
        <v>46108</v>
      </c>
      <c r="G4560">
        <v>19514</v>
      </c>
      <c r="H4560" s="1">
        <f t="shared" si="355"/>
        <v>46108</v>
      </c>
      <c r="I4560" s="5">
        <f t="shared" si="359"/>
        <v>46253</v>
      </c>
      <c r="J4560" s="9" t="str">
        <f t="shared" si="356"/>
        <v>ชำระตรงเวลา</v>
      </c>
      <c r="K4560" s="10">
        <f t="shared" si="357"/>
        <v>0</v>
      </c>
      <c r="L4560" t="str">
        <f t="shared" si="358"/>
        <v>ลูกหนี้ชั้นดี</v>
      </c>
    </row>
    <row r="4561" spans="1:12" x14ac:dyDescent="0.2">
      <c r="A4561" t="s">
        <v>2210</v>
      </c>
      <c r="B4561" t="s">
        <v>1045</v>
      </c>
      <c r="C4561">
        <v>15</v>
      </c>
      <c r="D4561">
        <v>5326030004180</v>
      </c>
      <c r="E4561" s="1">
        <v>46093</v>
      </c>
      <c r="F4561" s="1">
        <v>46104</v>
      </c>
      <c r="G4561">
        <v>31405</v>
      </c>
      <c r="H4561" s="1">
        <f t="shared" si="355"/>
        <v>46108</v>
      </c>
      <c r="I4561" s="5">
        <f t="shared" si="359"/>
        <v>46253</v>
      </c>
      <c r="J4561" s="9" t="str">
        <f t="shared" si="356"/>
        <v>ค้างชำระ 1 - 30 วัน</v>
      </c>
      <c r="K4561" s="10">
        <f t="shared" si="357"/>
        <v>0</v>
      </c>
      <c r="L4561" t="str">
        <f t="shared" si="358"/>
        <v>ลูกหนี้ชั้นดี</v>
      </c>
    </row>
    <row r="4562" spans="1:12" x14ac:dyDescent="0.2">
      <c r="A4562" t="s">
        <v>2211</v>
      </c>
      <c r="B4562" t="s">
        <v>1045</v>
      </c>
      <c r="C4562">
        <v>7</v>
      </c>
      <c r="D4562">
        <v>5326030004449</v>
      </c>
      <c r="E4562" s="1">
        <v>46093</v>
      </c>
      <c r="F4562" s="1">
        <v>46123</v>
      </c>
      <c r="G4562">
        <v>36252</v>
      </c>
      <c r="H4562" s="1">
        <f t="shared" si="355"/>
        <v>46100</v>
      </c>
      <c r="I4562" s="5">
        <f t="shared" si="359"/>
        <v>46253</v>
      </c>
      <c r="J4562" s="9" t="str">
        <f t="shared" si="356"/>
        <v>ชำระตรงเวลา</v>
      </c>
      <c r="K4562" s="10">
        <f t="shared" si="357"/>
        <v>23</v>
      </c>
      <c r="L4562" t="str">
        <f t="shared" si="358"/>
        <v>ลูกหนี้ชั้นดี</v>
      </c>
    </row>
    <row r="4563" spans="1:12" x14ac:dyDescent="0.2">
      <c r="A4563" t="s">
        <v>2212</v>
      </c>
      <c r="B4563" t="s">
        <v>1045</v>
      </c>
      <c r="C4563">
        <v>15</v>
      </c>
      <c r="D4563">
        <v>5326030004562</v>
      </c>
      <c r="E4563" s="1">
        <v>46093</v>
      </c>
      <c r="F4563" s="1">
        <v>46108</v>
      </c>
      <c r="G4563">
        <v>42579</v>
      </c>
      <c r="H4563" s="1">
        <f t="shared" si="355"/>
        <v>46108</v>
      </c>
      <c r="I4563" s="5">
        <f t="shared" si="359"/>
        <v>46253</v>
      </c>
      <c r="J4563" s="9" t="str">
        <f t="shared" si="356"/>
        <v>ชำระตรงเวลา</v>
      </c>
      <c r="K4563" s="10">
        <f t="shared" si="357"/>
        <v>0</v>
      </c>
      <c r="L4563" t="str">
        <f t="shared" si="358"/>
        <v>ลูกหนี้ชั้นดี</v>
      </c>
    </row>
    <row r="4564" spans="1:12" x14ac:dyDescent="0.2">
      <c r="A4564" t="s">
        <v>2213</v>
      </c>
      <c r="B4564" t="s">
        <v>1045</v>
      </c>
      <c r="C4564">
        <v>25</v>
      </c>
      <c r="D4564">
        <v>5326030004586</v>
      </c>
      <c r="E4564" s="1">
        <v>46093</v>
      </c>
      <c r="F4564" s="1">
        <v>46114</v>
      </c>
      <c r="G4564">
        <v>62665</v>
      </c>
      <c r="H4564" s="1">
        <f t="shared" si="355"/>
        <v>46118</v>
      </c>
      <c r="I4564" s="5">
        <f t="shared" si="359"/>
        <v>46253</v>
      </c>
      <c r="J4564" s="9" t="str">
        <f t="shared" si="356"/>
        <v>ชำระตรงเวลา</v>
      </c>
      <c r="K4564" s="10">
        <f t="shared" si="357"/>
        <v>0</v>
      </c>
      <c r="L4564" t="str">
        <f t="shared" si="358"/>
        <v>ลูกหนี้ชั้นดี</v>
      </c>
    </row>
    <row r="4565" spans="1:12" x14ac:dyDescent="0.2">
      <c r="A4565" t="s">
        <v>2213</v>
      </c>
      <c r="B4565" t="s">
        <v>1045</v>
      </c>
      <c r="C4565">
        <v>25</v>
      </c>
      <c r="D4565">
        <v>5326030004586</v>
      </c>
      <c r="E4565" s="1">
        <v>46093</v>
      </c>
      <c r="F4565" s="1">
        <v>46114</v>
      </c>
      <c r="G4565">
        <v>62665</v>
      </c>
      <c r="H4565" s="1">
        <f t="shared" si="355"/>
        <v>46118</v>
      </c>
      <c r="I4565" s="5">
        <f t="shared" si="359"/>
        <v>46253</v>
      </c>
      <c r="J4565" s="9" t="str">
        <f t="shared" si="356"/>
        <v>ค้างชำระ 1 - 30 วัน</v>
      </c>
      <c r="K4565" s="10">
        <f t="shared" si="357"/>
        <v>0</v>
      </c>
      <c r="L4565" t="str">
        <f t="shared" si="358"/>
        <v>ลูกหนี้ชั้นดี</v>
      </c>
    </row>
    <row r="4566" spans="1:12" x14ac:dyDescent="0.2">
      <c r="A4566" t="s">
        <v>2214</v>
      </c>
      <c r="B4566" t="s">
        <v>1045</v>
      </c>
      <c r="C4566">
        <v>30</v>
      </c>
      <c r="D4566">
        <v>5326030004609</v>
      </c>
      <c r="E4566" s="1">
        <v>46093</v>
      </c>
      <c r="F4566" s="1">
        <v>46135</v>
      </c>
      <c r="G4566">
        <v>38574</v>
      </c>
      <c r="H4566" s="1">
        <f t="shared" si="355"/>
        <v>46123</v>
      </c>
      <c r="I4566" s="5">
        <f t="shared" si="359"/>
        <v>46253</v>
      </c>
      <c r="J4566" s="9" t="str">
        <f t="shared" si="356"/>
        <v>ค้างชำระ 1 - 30 วัน</v>
      </c>
      <c r="K4566" s="10">
        <f t="shared" si="357"/>
        <v>12</v>
      </c>
      <c r="L4566" t="str">
        <f t="shared" si="358"/>
        <v>ลูกหนี้ชั้นดี</v>
      </c>
    </row>
    <row r="4567" spans="1:12" x14ac:dyDescent="0.2">
      <c r="A4567" t="s">
        <v>2216</v>
      </c>
      <c r="B4567" t="s">
        <v>1045</v>
      </c>
      <c r="C4567">
        <v>7</v>
      </c>
      <c r="D4567">
        <v>5326030007389</v>
      </c>
      <c r="E4567" s="1">
        <v>46104</v>
      </c>
      <c r="F4567" s="1">
        <v>46120</v>
      </c>
      <c r="G4567">
        <v>199000</v>
      </c>
      <c r="H4567" s="1">
        <f t="shared" si="355"/>
        <v>46111</v>
      </c>
      <c r="I4567" s="5">
        <f t="shared" si="359"/>
        <v>46253</v>
      </c>
      <c r="J4567" s="9" t="str">
        <f t="shared" si="356"/>
        <v>ค้างชำระ 1 - 30 วัน</v>
      </c>
      <c r="K4567" s="10">
        <f t="shared" si="357"/>
        <v>9</v>
      </c>
      <c r="L4567" t="str">
        <f t="shared" si="358"/>
        <v>ลูกหนี้ชั้นดี</v>
      </c>
    </row>
    <row r="4568" spans="1:12" x14ac:dyDescent="0.2">
      <c r="A4568" t="s">
        <v>2217</v>
      </c>
      <c r="B4568" t="s">
        <v>1045</v>
      </c>
      <c r="C4568">
        <v>15</v>
      </c>
      <c r="D4568">
        <v>5326030008096</v>
      </c>
      <c r="E4568" s="1">
        <v>46104</v>
      </c>
      <c r="F4568" s="1">
        <v>46133</v>
      </c>
      <c r="G4568">
        <v>26636</v>
      </c>
      <c r="H4568" s="1">
        <f t="shared" si="355"/>
        <v>46119</v>
      </c>
      <c r="I4568" s="5">
        <f t="shared" si="359"/>
        <v>46253</v>
      </c>
      <c r="J4568" s="9" t="str">
        <f t="shared" si="356"/>
        <v>ค้างชำระ 1 - 30 วัน</v>
      </c>
      <c r="K4568" s="10">
        <f t="shared" si="357"/>
        <v>14</v>
      </c>
      <c r="L4568" t="str">
        <f t="shared" si="358"/>
        <v>ลูกหนี้ชั้นดี</v>
      </c>
    </row>
    <row r="4569" spans="1:12" x14ac:dyDescent="0.2">
      <c r="A4569" t="s">
        <v>2218</v>
      </c>
      <c r="B4569" t="s">
        <v>1045</v>
      </c>
      <c r="C4569">
        <v>15</v>
      </c>
      <c r="D4569">
        <v>5326030008140</v>
      </c>
      <c r="E4569" s="1">
        <v>46104</v>
      </c>
      <c r="F4569" s="1">
        <v>46133</v>
      </c>
      <c r="G4569">
        <v>76167</v>
      </c>
      <c r="H4569" s="1">
        <f t="shared" si="355"/>
        <v>46119</v>
      </c>
      <c r="I4569" s="5">
        <f t="shared" si="359"/>
        <v>46253</v>
      </c>
      <c r="J4569" s="9" t="str">
        <f t="shared" si="356"/>
        <v>ค้างชำระ 1 - 30 วัน</v>
      </c>
      <c r="K4569" s="10">
        <f t="shared" si="357"/>
        <v>14</v>
      </c>
      <c r="L4569" t="str">
        <f t="shared" si="358"/>
        <v>ลูกหนี้ชั้นดี</v>
      </c>
    </row>
    <row r="4570" spans="1:12" x14ac:dyDescent="0.2">
      <c r="A4570" t="s">
        <v>1042</v>
      </c>
      <c r="B4570" t="s">
        <v>1045</v>
      </c>
      <c r="C4570">
        <v>7</v>
      </c>
      <c r="D4570">
        <v>5326030014332</v>
      </c>
      <c r="E4570" s="1">
        <v>46112</v>
      </c>
      <c r="F4570" s="1">
        <v>46120</v>
      </c>
      <c r="G4570">
        <v>22000</v>
      </c>
      <c r="H4570" s="1">
        <f t="shared" si="355"/>
        <v>46119</v>
      </c>
      <c r="I4570" s="5">
        <f t="shared" si="359"/>
        <v>46253</v>
      </c>
      <c r="J4570" s="9" t="str">
        <f t="shared" si="356"/>
        <v>ค้างชำระ 31 - 60 วัน</v>
      </c>
      <c r="K4570" s="10">
        <f t="shared" si="357"/>
        <v>1</v>
      </c>
      <c r="L4570" t="str">
        <f t="shared" si="358"/>
        <v>ลูกหนี้ชั้นดี</v>
      </c>
    </row>
    <row r="4571" spans="1:12" x14ac:dyDescent="0.2">
      <c r="A4571" t="s">
        <v>2220</v>
      </c>
      <c r="B4571" t="s">
        <v>1045</v>
      </c>
      <c r="C4571">
        <v>15</v>
      </c>
      <c r="D4571">
        <v>5326030014981</v>
      </c>
      <c r="E4571" s="1">
        <v>46112</v>
      </c>
      <c r="F4571" s="1">
        <v>46177</v>
      </c>
      <c r="G4571">
        <v>1900</v>
      </c>
      <c r="H4571" s="1">
        <f t="shared" si="355"/>
        <v>46127</v>
      </c>
      <c r="I4571" s="5">
        <f t="shared" si="359"/>
        <v>46253</v>
      </c>
      <c r="J4571" s="9" t="str">
        <f t="shared" si="356"/>
        <v>ค้างชำระ 1 - 30 วัน</v>
      </c>
      <c r="K4571" s="10">
        <f t="shared" si="357"/>
        <v>50</v>
      </c>
      <c r="L4571" t="str">
        <f t="shared" si="358"/>
        <v>ลูกหนี้เฝ้าติดตาม</v>
      </c>
    </row>
    <row r="4572" spans="1:12" x14ac:dyDescent="0.2">
      <c r="A4572" t="s">
        <v>2221</v>
      </c>
      <c r="B4572" t="s">
        <v>1045</v>
      </c>
      <c r="C4572">
        <v>15</v>
      </c>
      <c r="D4572">
        <v>5326030014998</v>
      </c>
      <c r="E4572" s="1">
        <v>46112</v>
      </c>
      <c r="F4572" s="1">
        <v>46142</v>
      </c>
      <c r="G4572">
        <v>150</v>
      </c>
      <c r="H4572" s="1">
        <f t="shared" si="355"/>
        <v>46127</v>
      </c>
      <c r="I4572" s="5">
        <f t="shared" si="359"/>
        <v>46253</v>
      </c>
      <c r="J4572" s="9" t="str">
        <f t="shared" si="356"/>
        <v>ค้างชำระ 1 - 30 วัน</v>
      </c>
      <c r="K4572" s="10">
        <f t="shared" si="357"/>
        <v>15</v>
      </c>
      <c r="L4572" t="str">
        <f t="shared" si="358"/>
        <v>ลูกหนี้ชั้นดี</v>
      </c>
    </row>
    <row r="4573" spans="1:12" x14ac:dyDescent="0.2">
      <c r="A4573" t="s">
        <v>2223</v>
      </c>
      <c r="B4573" t="s">
        <v>1045</v>
      </c>
      <c r="C4573">
        <v>15</v>
      </c>
      <c r="D4573">
        <v>5326030015001</v>
      </c>
      <c r="E4573" s="1">
        <v>46119</v>
      </c>
      <c r="F4573" s="1">
        <v>46163</v>
      </c>
      <c r="G4573">
        <v>900</v>
      </c>
      <c r="H4573" s="1">
        <f t="shared" si="355"/>
        <v>46134</v>
      </c>
      <c r="I4573" s="5">
        <f t="shared" si="359"/>
        <v>46253</v>
      </c>
      <c r="J4573" s="9" t="str">
        <f t="shared" si="356"/>
        <v>ค้างชำระ 1 - 30 วัน</v>
      </c>
      <c r="K4573" s="10">
        <f t="shared" si="357"/>
        <v>29</v>
      </c>
      <c r="L4573" t="str">
        <f t="shared" si="358"/>
        <v>ลูกหนี้ชั้นดี</v>
      </c>
    </row>
    <row r="4574" spans="1:12" x14ac:dyDescent="0.2">
      <c r="A4574" t="s">
        <v>2223</v>
      </c>
      <c r="B4574" t="s">
        <v>1045</v>
      </c>
      <c r="C4574">
        <v>15</v>
      </c>
      <c r="D4574">
        <v>5326030015001</v>
      </c>
      <c r="E4574" s="1">
        <v>46119</v>
      </c>
      <c r="F4574" s="1">
        <v>46163</v>
      </c>
      <c r="G4574">
        <v>900</v>
      </c>
      <c r="H4574" s="1">
        <f t="shared" si="355"/>
        <v>46134</v>
      </c>
      <c r="I4574" s="5">
        <f t="shared" si="359"/>
        <v>46253</v>
      </c>
      <c r="J4574" s="9" t="str">
        <f t="shared" si="356"/>
        <v>ค้างชำระ 1 - 30 วัน</v>
      </c>
      <c r="K4574" s="10">
        <f t="shared" si="357"/>
        <v>29</v>
      </c>
      <c r="L4574" t="str">
        <f t="shared" si="358"/>
        <v>ลูกหนี้ชั้นดี</v>
      </c>
    </row>
    <row r="4575" spans="1:12" x14ac:dyDescent="0.2">
      <c r="A4575" t="s">
        <v>2224</v>
      </c>
      <c r="B4575" t="s">
        <v>1045</v>
      </c>
      <c r="C4575">
        <v>15</v>
      </c>
      <c r="D4575">
        <v>5326030015124</v>
      </c>
      <c r="E4575" s="1">
        <v>46112</v>
      </c>
      <c r="F4575" s="1">
        <v>46142</v>
      </c>
      <c r="G4575">
        <v>450</v>
      </c>
      <c r="H4575" s="1">
        <f t="shared" si="355"/>
        <v>46127</v>
      </c>
      <c r="I4575" s="5">
        <f t="shared" si="359"/>
        <v>46253</v>
      </c>
      <c r="J4575" s="9" t="str">
        <f t="shared" si="356"/>
        <v>ค้างชำระ 1 - 30 วัน</v>
      </c>
      <c r="K4575" s="10">
        <f t="shared" si="357"/>
        <v>15</v>
      </c>
      <c r="L4575" t="str">
        <f t="shared" si="358"/>
        <v>ลูกหนี้ชั้นดี</v>
      </c>
    </row>
    <row r="4576" spans="1:12" x14ac:dyDescent="0.2">
      <c r="A4576" t="s">
        <v>2225</v>
      </c>
      <c r="B4576" t="s">
        <v>106</v>
      </c>
      <c r="C4576">
        <v>15</v>
      </c>
      <c r="D4576">
        <v>5726030000654</v>
      </c>
      <c r="E4576" s="1">
        <v>46083</v>
      </c>
      <c r="F4576" s="1">
        <v>46106</v>
      </c>
      <c r="G4576">
        <v>417540</v>
      </c>
      <c r="H4576" s="1">
        <f t="shared" si="355"/>
        <v>46098</v>
      </c>
      <c r="I4576" s="5">
        <f t="shared" si="359"/>
        <v>46253</v>
      </c>
      <c r="J4576" s="9" t="str">
        <f t="shared" si="356"/>
        <v>ชำระตรงเวลา</v>
      </c>
      <c r="K4576" s="10">
        <f t="shared" si="357"/>
        <v>8</v>
      </c>
      <c r="L4576" t="str">
        <f t="shared" si="358"/>
        <v>ลูกหนี้ชั้นดี</v>
      </c>
    </row>
    <row r="4577" spans="1:12" x14ac:dyDescent="0.2">
      <c r="A4577" t="s">
        <v>2226</v>
      </c>
      <c r="B4577" t="s">
        <v>106</v>
      </c>
      <c r="C4577">
        <v>7</v>
      </c>
      <c r="D4577">
        <v>5726030000753</v>
      </c>
      <c r="E4577" s="1">
        <v>46083</v>
      </c>
      <c r="F4577" s="1">
        <v>46090</v>
      </c>
      <c r="G4577">
        <v>1210</v>
      </c>
      <c r="H4577" s="1">
        <f t="shared" si="355"/>
        <v>46090</v>
      </c>
      <c r="I4577" s="5">
        <f t="shared" si="359"/>
        <v>46253</v>
      </c>
      <c r="J4577" s="9" t="str">
        <f t="shared" si="356"/>
        <v>ชำระตรงเวลา</v>
      </c>
      <c r="K4577" s="10">
        <f t="shared" si="357"/>
        <v>0</v>
      </c>
      <c r="L4577" t="str">
        <f t="shared" si="358"/>
        <v>ลูกหนี้ชั้นดี</v>
      </c>
    </row>
    <row r="4578" spans="1:12" x14ac:dyDescent="0.2">
      <c r="A4578" t="s">
        <v>2227</v>
      </c>
      <c r="B4578" t="s">
        <v>106</v>
      </c>
      <c r="C4578">
        <v>15</v>
      </c>
      <c r="D4578">
        <v>5726030000760</v>
      </c>
      <c r="E4578" s="1">
        <v>46083</v>
      </c>
      <c r="F4578" s="1">
        <v>46094</v>
      </c>
      <c r="G4578">
        <v>1200</v>
      </c>
      <c r="H4578" s="1">
        <f t="shared" si="355"/>
        <v>46098</v>
      </c>
      <c r="I4578" s="5">
        <f t="shared" si="359"/>
        <v>46253</v>
      </c>
      <c r="J4578" s="9" t="str">
        <f t="shared" si="356"/>
        <v>ค้างชำระ 1 - 30 วัน</v>
      </c>
      <c r="K4578" s="10">
        <f t="shared" si="357"/>
        <v>0</v>
      </c>
      <c r="L4578" t="str">
        <f t="shared" si="358"/>
        <v>ลูกหนี้ชั้นดี</v>
      </c>
    </row>
    <row r="4579" spans="1:12" x14ac:dyDescent="0.2">
      <c r="A4579" t="s">
        <v>117</v>
      </c>
      <c r="B4579" t="s">
        <v>106</v>
      </c>
      <c r="C4579">
        <v>7</v>
      </c>
      <c r="D4579">
        <v>5726030000784</v>
      </c>
      <c r="E4579" s="1">
        <v>46083</v>
      </c>
      <c r="F4579" s="1">
        <v>46093</v>
      </c>
      <c r="G4579">
        <v>12254</v>
      </c>
      <c r="H4579" s="1">
        <f t="shared" si="355"/>
        <v>46090</v>
      </c>
      <c r="I4579" s="5">
        <f t="shared" si="359"/>
        <v>46253</v>
      </c>
      <c r="J4579" s="9" t="str">
        <f t="shared" si="356"/>
        <v>ค้างชำระ 1 - 30 วัน</v>
      </c>
      <c r="K4579" s="10">
        <f t="shared" si="357"/>
        <v>3</v>
      </c>
      <c r="L4579" t="str">
        <f t="shared" si="358"/>
        <v>ลูกหนี้ชั้นดี</v>
      </c>
    </row>
    <row r="4580" spans="1:12" x14ac:dyDescent="0.2">
      <c r="A4580" t="s">
        <v>2228</v>
      </c>
      <c r="B4580" t="s">
        <v>106</v>
      </c>
      <c r="C4580">
        <v>30</v>
      </c>
      <c r="D4580">
        <v>5726030000869</v>
      </c>
      <c r="E4580" s="1">
        <v>46083</v>
      </c>
      <c r="F4580" s="1">
        <v>46118</v>
      </c>
      <c r="G4580">
        <v>148470</v>
      </c>
      <c r="H4580" s="1">
        <f t="shared" si="355"/>
        <v>46113</v>
      </c>
      <c r="I4580" s="5">
        <f t="shared" si="359"/>
        <v>46253</v>
      </c>
      <c r="J4580" s="9" t="str">
        <f t="shared" si="356"/>
        <v>ชำระตรงเวลา</v>
      </c>
      <c r="K4580" s="10">
        <f t="shared" si="357"/>
        <v>5</v>
      </c>
      <c r="L4580" t="str">
        <f t="shared" si="358"/>
        <v>ลูกหนี้ชั้นดี</v>
      </c>
    </row>
    <row r="4581" spans="1:12" x14ac:dyDescent="0.2">
      <c r="A4581" t="s">
        <v>2229</v>
      </c>
      <c r="B4581" t="s">
        <v>1184</v>
      </c>
      <c r="C4581">
        <v>15</v>
      </c>
      <c r="D4581">
        <v>6426030001475</v>
      </c>
      <c r="E4581" s="1">
        <v>46083</v>
      </c>
      <c r="F4581" s="1">
        <v>46097</v>
      </c>
      <c r="G4581">
        <v>21780</v>
      </c>
      <c r="H4581" s="1">
        <f t="shared" si="355"/>
        <v>46098</v>
      </c>
      <c r="I4581" s="5">
        <f t="shared" si="359"/>
        <v>46253</v>
      </c>
      <c r="J4581" s="9" t="str">
        <f t="shared" si="356"/>
        <v>ค้างชำระ 1 - 30 วัน</v>
      </c>
      <c r="K4581" s="10">
        <f t="shared" si="357"/>
        <v>0</v>
      </c>
      <c r="L4581" t="str">
        <f t="shared" si="358"/>
        <v>ลูกหนี้ชั้นดี</v>
      </c>
    </row>
    <row r="4582" spans="1:12" x14ac:dyDescent="0.2">
      <c r="A4582" t="s">
        <v>2230</v>
      </c>
      <c r="B4582" t="s">
        <v>1184</v>
      </c>
      <c r="C4582">
        <v>7</v>
      </c>
      <c r="D4582">
        <v>6426030001598</v>
      </c>
      <c r="E4582" s="1">
        <v>46083</v>
      </c>
      <c r="F4582" s="1">
        <v>46092</v>
      </c>
      <c r="G4582">
        <v>26452</v>
      </c>
      <c r="H4582" s="1">
        <f t="shared" si="355"/>
        <v>46090</v>
      </c>
      <c r="I4582" s="5">
        <f t="shared" si="359"/>
        <v>46253</v>
      </c>
      <c r="J4582" s="9" t="str">
        <f t="shared" si="356"/>
        <v>ค้างชำระ 1 - 30 วัน</v>
      </c>
      <c r="K4582" s="10">
        <f t="shared" si="357"/>
        <v>2</v>
      </c>
      <c r="L4582" t="str">
        <f t="shared" si="358"/>
        <v>ลูกหนี้ชั้นดี</v>
      </c>
    </row>
    <row r="4583" spans="1:12" x14ac:dyDescent="0.2">
      <c r="A4583" t="s">
        <v>2230</v>
      </c>
      <c r="B4583" t="s">
        <v>1184</v>
      </c>
      <c r="C4583">
        <v>7</v>
      </c>
      <c r="D4583">
        <v>6426030001598</v>
      </c>
      <c r="E4583" s="1">
        <v>46083</v>
      </c>
      <c r="F4583" s="1">
        <v>46092</v>
      </c>
      <c r="G4583">
        <v>26452</v>
      </c>
      <c r="H4583" s="1">
        <f t="shared" si="355"/>
        <v>46090</v>
      </c>
      <c r="I4583" s="5">
        <f t="shared" si="359"/>
        <v>46253</v>
      </c>
      <c r="J4583" s="9" t="str">
        <f t="shared" si="356"/>
        <v>ค้างชำระ 1 - 30 วัน</v>
      </c>
      <c r="K4583" s="10">
        <f t="shared" si="357"/>
        <v>2</v>
      </c>
      <c r="L4583" t="str">
        <f t="shared" si="358"/>
        <v>ลูกหนี้ชั้นดี</v>
      </c>
    </row>
    <row r="4584" spans="1:12" x14ac:dyDescent="0.2">
      <c r="A4584" t="s">
        <v>2230</v>
      </c>
      <c r="B4584" t="s">
        <v>1184</v>
      </c>
      <c r="C4584">
        <v>7</v>
      </c>
      <c r="D4584">
        <v>6426030001598</v>
      </c>
      <c r="E4584" s="1">
        <v>46083</v>
      </c>
      <c r="F4584" s="1">
        <v>46092</v>
      </c>
      <c r="G4584">
        <v>26452</v>
      </c>
      <c r="H4584" s="1">
        <f t="shared" si="355"/>
        <v>46090</v>
      </c>
      <c r="I4584" s="5">
        <f t="shared" si="359"/>
        <v>46253</v>
      </c>
      <c r="J4584" s="9" t="str">
        <f t="shared" si="356"/>
        <v>ชำระตรงเวลา</v>
      </c>
      <c r="K4584" s="10">
        <f t="shared" si="357"/>
        <v>2</v>
      </c>
      <c r="L4584" t="str">
        <f t="shared" si="358"/>
        <v>ลูกหนี้ชั้นดี</v>
      </c>
    </row>
    <row r="4585" spans="1:12" x14ac:dyDescent="0.2">
      <c r="A4585" t="s">
        <v>958</v>
      </c>
      <c r="B4585" t="s">
        <v>18</v>
      </c>
      <c r="C4585">
        <v>7</v>
      </c>
      <c r="D4585">
        <v>1226030008826</v>
      </c>
      <c r="E4585" s="1">
        <v>46098</v>
      </c>
      <c r="F4585" s="1">
        <v>46098</v>
      </c>
      <c r="G4585">
        <v>3250</v>
      </c>
      <c r="H4585" s="1">
        <f t="shared" si="355"/>
        <v>46105</v>
      </c>
      <c r="I4585" s="5">
        <f t="shared" si="359"/>
        <v>46253</v>
      </c>
      <c r="J4585" s="9" t="str">
        <f t="shared" si="356"/>
        <v>ชำระตรงเวลา</v>
      </c>
      <c r="K4585" s="10">
        <f t="shared" si="357"/>
        <v>0</v>
      </c>
      <c r="L4585" t="str">
        <f t="shared" si="358"/>
        <v>ลูกหนี้ชั้นดี</v>
      </c>
    </row>
    <row r="4586" spans="1:12" x14ac:dyDescent="0.2">
      <c r="A4586" t="s">
        <v>958</v>
      </c>
      <c r="B4586" t="s">
        <v>18</v>
      </c>
      <c r="C4586">
        <v>7</v>
      </c>
      <c r="D4586">
        <v>1226030008826</v>
      </c>
      <c r="E4586" s="1">
        <v>46098</v>
      </c>
      <c r="F4586" s="1">
        <v>46098</v>
      </c>
      <c r="G4586">
        <v>3250</v>
      </c>
      <c r="H4586" s="1">
        <f t="shared" si="355"/>
        <v>46105</v>
      </c>
      <c r="I4586" s="5">
        <f t="shared" si="359"/>
        <v>46253</v>
      </c>
      <c r="J4586" s="9" t="str">
        <f t="shared" si="356"/>
        <v>ชำระตรงเวลา</v>
      </c>
      <c r="K4586" s="10">
        <f t="shared" si="357"/>
        <v>0</v>
      </c>
      <c r="L4586" t="str">
        <f t="shared" si="358"/>
        <v>ลูกหนี้ชั้นดี</v>
      </c>
    </row>
    <row r="4587" spans="1:12" x14ac:dyDescent="0.2">
      <c r="A4587" t="s">
        <v>958</v>
      </c>
      <c r="B4587" t="s">
        <v>18</v>
      </c>
      <c r="C4587">
        <v>7</v>
      </c>
      <c r="D4587">
        <v>1226030008826</v>
      </c>
      <c r="E4587" s="1">
        <v>46098</v>
      </c>
      <c r="F4587" s="1">
        <v>46098</v>
      </c>
      <c r="G4587">
        <v>3250</v>
      </c>
      <c r="H4587" s="1">
        <f t="shared" si="355"/>
        <v>46105</v>
      </c>
      <c r="I4587" s="5">
        <f t="shared" si="359"/>
        <v>46253</v>
      </c>
      <c r="J4587" s="9" t="str">
        <f t="shared" si="356"/>
        <v>ชำระตรงเวลา</v>
      </c>
      <c r="K4587" s="10">
        <f t="shared" si="357"/>
        <v>0</v>
      </c>
      <c r="L4587" t="str">
        <f t="shared" si="358"/>
        <v>ลูกหนี้ชั้นดี</v>
      </c>
    </row>
    <row r="4588" spans="1:12" x14ac:dyDescent="0.2">
      <c r="A4588" t="s">
        <v>958</v>
      </c>
      <c r="B4588" t="s">
        <v>18</v>
      </c>
      <c r="C4588">
        <v>7</v>
      </c>
      <c r="D4588">
        <v>1226030008826</v>
      </c>
      <c r="E4588" s="1">
        <v>46098</v>
      </c>
      <c r="F4588" s="1">
        <v>46098</v>
      </c>
      <c r="G4588">
        <v>3250</v>
      </c>
      <c r="H4588" s="1">
        <f t="shared" si="355"/>
        <v>46105</v>
      </c>
      <c r="I4588" s="5">
        <f t="shared" si="359"/>
        <v>46253</v>
      </c>
      <c r="J4588" s="9" t="str">
        <f t="shared" si="356"/>
        <v>ชำระตรงเวลา</v>
      </c>
      <c r="K4588" s="10">
        <f t="shared" si="357"/>
        <v>0</v>
      </c>
      <c r="L4588" t="str">
        <f t="shared" si="358"/>
        <v>ลูกหนี้ชั้นดี</v>
      </c>
    </row>
    <row r="4589" spans="1:12" x14ac:dyDescent="0.2">
      <c r="A4589" t="s">
        <v>958</v>
      </c>
      <c r="B4589" t="s">
        <v>18</v>
      </c>
      <c r="C4589">
        <v>7</v>
      </c>
      <c r="D4589">
        <v>1226030008826</v>
      </c>
      <c r="E4589" s="1">
        <v>46098</v>
      </c>
      <c r="F4589" s="1">
        <v>46098</v>
      </c>
      <c r="G4589">
        <v>3250</v>
      </c>
      <c r="H4589" s="1">
        <f t="shared" si="355"/>
        <v>46105</v>
      </c>
      <c r="I4589" s="5">
        <f t="shared" si="359"/>
        <v>46253</v>
      </c>
      <c r="J4589" s="9" t="str">
        <f t="shared" si="356"/>
        <v>ชำระตรงเวลา</v>
      </c>
      <c r="K4589" s="10">
        <f t="shared" si="357"/>
        <v>0</v>
      </c>
      <c r="L4589" t="str">
        <f t="shared" si="358"/>
        <v>ลูกหนี้ชั้นดี</v>
      </c>
    </row>
    <row r="4590" spans="1:12" x14ac:dyDescent="0.2">
      <c r="A4590" t="s">
        <v>958</v>
      </c>
      <c r="B4590" t="s">
        <v>18</v>
      </c>
      <c r="C4590">
        <v>7</v>
      </c>
      <c r="D4590">
        <v>1226030008826</v>
      </c>
      <c r="E4590" s="1">
        <v>46098</v>
      </c>
      <c r="F4590" s="1">
        <v>46098</v>
      </c>
      <c r="G4590">
        <v>3250</v>
      </c>
      <c r="H4590" s="1">
        <f t="shared" si="355"/>
        <v>46105</v>
      </c>
      <c r="I4590" s="5">
        <f t="shared" si="359"/>
        <v>46253</v>
      </c>
      <c r="J4590" s="9" t="str">
        <f t="shared" si="356"/>
        <v>ชำระตรงเวลา</v>
      </c>
      <c r="K4590" s="10">
        <f t="shared" si="357"/>
        <v>0</v>
      </c>
      <c r="L4590" t="str">
        <f t="shared" si="358"/>
        <v>ลูกหนี้ชั้นดี</v>
      </c>
    </row>
    <row r="4591" spans="1:12" x14ac:dyDescent="0.2">
      <c r="A4591" t="s">
        <v>958</v>
      </c>
      <c r="B4591" t="s">
        <v>18</v>
      </c>
      <c r="C4591">
        <v>7</v>
      </c>
      <c r="D4591">
        <v>1226030008826</v>
      </c>
      <c r="E4591" s="1">
        <v>46098</v>
      </c>
      <c r="F4591" s="1">
        <v>46098</v>
      </c>
      <c r="G4591">
        <v>3250</v>
      </c>
      <c r="H4591" s="1">
        <f t="shared" si="355"/>
        <v>46105</v>
      </c>
      <c r="I4591" s="5">
        <f t="shared" si="359"/>
        <v>46253</v>
      </c>
      <c r="J4591" s="9" t="str">
        <f t="shared" si="356"/>
        <v>ชำระตรงเวลา</v>
      </c>
      <c r="K4591" s="10">
        <f t="shared" si="357"/>
        <v>0</v>
      </c>
      <c r="L4591" t="str">
        <f t="shared" si="358"/>
        <v>ลูกหนี้ชั้นดี</v>
      </c>
    </row>
    <row r="4592" spans="1:12" x14ac:dyDescent="0.2">
      <c r="A4592" t="s">
        <v>149</v>
      </c>
      <c r="B4592" t="s">
        <v>18</v>
      </c>
      <c r="C4592">
        <v>7</v>
      </c>
      <c r="D4592">
        <v>1226030008833</v>
      </c>
      <c r="E4592" s="1">
        <v>46098</v>
      </c>
      <c r="F4592" s="1">
        <v>46105</v>
      </c>
      <c r="G4592">
        <v>11230</v>
      </c>
      <c r="H4592" s="1">
        <f t="shared" si="355"/>
        <v>46105</v>
      </c>
      <c r="I4592" s="5">
        <f t="shared" si="359"/>
        <v>46253</v>
      </c>
      <c r="J4592" s="9" t="str">
        <f t="shared" si="356"/>
        <v>ชำระตรงเวลา</v>
      </c>
      <c r="K4592" s="10">
        <f t="shared" si="357"/>
        <v>0</v>
      </c>
      <c r="L4592" t="str">
        <f t="shared" si="358"/>
        <v>ลูกหนี้ชั้นดี</v>
      </c>
    </row>
    <row r="4593" spans="1:12" x14ac:dyDescent="0.2">
      <c r="A4593" t="s">
        <v>149</v>
      </c>
      <c r="B4593" t="s">
        <v>18</v>
      </c>
      <c r="C4593">
        <v>7</v>
      </c>
      <c r="D4593">
        <v>1226030008833</v>
      </c>
      <c r="E4593" s="1">
        <v>46098</v>
      </c>
      <c r="F4593" s="1">
        <v>46105</v>
      </c>
      <c r="G4593">
        <v>11230</v>
      </c>
      <c r="H4593" s="1">
        <f t="shared" si="355"/>
        <v>46105</v>
      </c>
      <c r="I4593" s="5">
        <f t="shared" si="359"/>
        <v>46253</v>
      </c>
      <c r="J4593" s="9" t="str">
        <f t="shared" si="356"/>
        <v>ชำระตรงเวลา</v>
      </c>
      <c r="K4593" s="10">
        <f t="shared" si="357"/>
        <v>0</v>
      </c>
      <c r="L4593" t="str">
        <f t="shared" si="358"/>
        <v>ลูกหนี้ชั้นดี</v>
      </c>
    </row>
    <row r="4594" spans="1:12" x14ac:dyDescent="0.2">
      <c r="A4594" t="s">
        <v>155</v>
      </c>
      <c r="B4594" t="s">
        <v>18</v>
      </c>
      <c r="C4594">
        <v>7</v>
      </c>
      <c r="D4594">
        <v>1226030008840</v>
      </c>
      <c r="E4594" s="1">
        <v>46098</v>
      </c>
      <c r="F4594" s="1">
        <v>46099</v>
      </c>
      <c r="G4594">
        <v>1490</v>
      </c>
      <c r="H4594" s="1">
        <f t="shared" si="355"/>
        <v>46105</v>
      </c>
      <c r="I4594" s="5">
        <f t="shared" si="359"/>
        <v>46253</v>
      </c>
      <c r="J4594" s="9" t="str">
        <f t="shared" si="356"/>
        <v>ชำระตรงเวลา</v>
      </c>
      <c r="K4594" s="10">
        <f t="shared" si="357"/>
        <v>0</v>
      </c>
      <c r="L4594" t="str">
        <f t="shared" si="358"/>
        <v>ลูกหนี้ชั้นดี</v>
      </c>
    </row>
    <row r="4595" spans="1:12" x14ac:dyDescent="0.2">
      <c r="A4595" t="s">
        <v>155</v>
      </c>
      <c r="B4595" t="s">
        <v>18</v>
      </c>
      <c r="C4595">
        <v>7</v>
      </c>
      <c r="D4595">
        <v>1226030008840</v>
      </c>
      <c r="E4595" s="1">
        <v>46098</v>
      </c>
      <c r="F4595" s="1">
        <v>46099</v>
      </c>
      <c r="G4595">
        <v>1490</v>
      </c>
      <c r="H4595" s="1">
        <f t="shared" si="355"/>
        <v>46105</v>
      </c>
      <c r="I4595" s="5">
        <f t="shared" si="359"/>
        <v>46253</v>
      </c>
      <c r="J4595" s="9" t="str">
        <f t="shared" si="356"/>
        <v>ชำระตรงเวลา</v>
      </c>
      <c r="K4595" s="10">
        <f t="shared" si="357"/>
        <v>0</v>
      </c>
      <c r="L4595" t="str">
        <f t="shared" si="358"/>
        <v>ลูกหนี้ชั้นดี</v>
      </c>
    </row>
    <row r="4596" spans="1:12" x14ac:dyDescent="0.2">
      <c r="A4596" t="s">
        <v>155</v>
      </c>
      <c r="B4596" t="s">
        <v>18</v>
      </c>
      <c r="C4596">
        <v>7</v>
      </c>
      <c r="D4596">
        <v>1226030008840</v>
      </c>
      <c r="E4596" s="1">
        <v>46098</v>
      </c>
      <c r="F4596" s="1">
        <v>46099</v>
      </c>
      <c r="G4596">
        <v>1490</v>
      </c>
      <c r="H4596" s="1">
        <f t="shared" si="355"/>
        <v>46105</v>
      </c>
      <c r="I4596" s="5">
        <f t="shared" si="359"/>
        <v>46253</v>
      </c>
      <c r="J4596" s="9" t="str">
        <f t="shared" si="356"/>
        <v>ชำระตรงเวลา</v>
      </c>
      <c r="K4596" s="10">
        <f t="shared" si="357"/>
        <v>0</v>
      </c>
      <c r="L4596" t="str">
        <f t="shared" si="358"/>
        <v>ลูกหนี้ชั้นดี</v>
      </c>
    </row>
    <row r="4597" spans="1:12" x14ac:dyDescent="0.2">
      <c r="A4597" t="s">
        <v>149</v>
      </c>
      <c r="B4597" t="s">
        <v>18</v>
      </c>
      <c r="C4597">
        <v>7</v>
      </c>
      <c r="D4597">
        <v>1226030008864</v>
      </c>
      <c r="E4597" s="1">
        <v>46098</v>
      </c>
      <c r="F4597" s="1">
        <v>46098</v>
      </c>
      <c r="G4597">
        <v>16140</v>
      </c>
      <c r="H4597" s="1">
        <f t="shared" si="355"/>
        <v>46105</v>
      </c>
      <c r="I4597" s="5">
        <f t="shared" si="359"/>
        <v>46253</v>
      </c>
      <c r="J4597" s="9" t="str">
        <f t="shared" si="356"/>
        <v>ชำระตรงเวลา</v>
      </c>
      <c r="K4597" s="10">
        <f t="shared" si="357"/>
        <v>0</v>
      </c>
      <c r="L4597" t="str">
        <f t="shared" si="358"/>
        <v>ลูกหนี้ชั้นดี</v>
      </c>
    </row>
    <row r="4598" spans="1:12" x14ac:dyDescent="0.2">
      <c r="A4598" t="s">
        <v>149</v>
      </c>
      <c r="B4598" t="s">
        <v>18</v>
      </c>
      <c r="C4598">
        <v>7</v>
      </c>
      <c r="D4598">
        <v>1226030008864</v>
      </c>
      <c r="E4598" s="1">
        <v>46098</v>
      </c>
      <c r="F4598" s="1">
        <v>46098</v>
      </c>
      <c r="G4598">
        <v>16140</v>
      </c>
      <c r="H4598" s="1">
        <f t="shared" si="355"/>
        <v>46105</v>
      </c>
      <c r="I4598" s="5">
        <f t="shared" si="359"/>
        <v>46253</v>
      </c>
      <c r="J4598" s="9" t="str">
        <f t="shared" si="356"/>
        <v>ค้างชำระ 1 - 30 วัน</v>
      </c>
      <c r="K4598" s="10">
        <f t="shared" si="357"/>
        <v>0</v>
      </c>
      <c r="L4598" t="str">
        <f t="shared" si="358"/>
        <v>ลูกหนี้ชั้นดี</v>
      </c>
    </row>
    <row r="4599" spans="1:12" x14ac:dyDescent="0.2">
      <c r="A4599" t="s">
        <v>1248</v>
      </c>
      <c r="B4599" t="s">
        <v>18</v>
      </c>
      <c r="C4599">
        <v>7</v>
      </c>
      <c r="D4599">
        <v>1226030008871</v>
      </c>
      <c r="E4599" s="1">
        <v>46098</v>
      </c>
      <c r="F4599" s="1">
        <v>46106</v>
      </c>
      <c r="G4599">
        <v>4020</v>
      </c>
      <c r="H4599" s="1">
        <f t="shared" si="355"/>
        <v>46105</v>
      </c>
      <c r="I4599" s="5">
        <f t="shared" si="359"/>
        <v>46253</v>
      </c>
      <c r="J4599" s="9" t="str">
        <f t="shared" si="356"/>
        <v>ค้างชำระ 1 - 30 วัน</v>
      </c>
      <c r="K4599" s="10">
        <f t="shared" si="357"/>
        <v>1</v>
      </c>
      <c r="L4599" t="str">
        <f t="shared" si="358"/>
        <v>ลูกหนี้ชั้นดี</v>
      </c>
    </row>
    <row r="4600" spans="1:12" x14ac:dyDescent="0.2">
      <c r="A4600" t="s">
        <v>1248</v>
      </c>
      <c r="B4600" t="s">
        <v>18</v>
      </c>
      <c r="C4600">
        <v>7</v>
      </c>
      <c r="D4600">
        <v>1226030008871</v>
      </c>
      <c r="E4600" s="1">
        <v>46098</v>
      </c>
      <c r="F4600" s="1">
        <v>46106</v>
      </c>
      <c r="G4600">
        <v>4020</v>
      </c>
      <c r="H4600" s="1">
        <f t="shared" si="355"/>
        <v>46105</v>
      </c>
      <c r="I4600" s="5">
        <f t="shared" si="359"/>
        <v>46253</v>
      </c>
      <c r="J4600" s="9" t="str">
        <f t="shared" si="356"/>
        <v>ค้างชำระ 1 - 30 วัน</v>
      </c>
      <c r="K4600" s="10">
        <f t="shared" si="357"/>
        <v>1</v>
      </c>
      <c r="L4600" t="str">
        <f t="shared" si="358"/>
        <v>ลูกหนี้ชั้นดี</v>
      </c>
    </row>
    <row r="4601" spans="1:12" x14ac:dyDescent="0.2">
      <c r="A4601" t="s">
        <v>1248</v>
      </c>
      <c r="B4601" t="s">
        <v>18</v>
      </c>
      <c r="C4601">
        <v>7</v>
      </c>
      <c r="D4601">
        <v>1226030008871</v>
      </c>
      <c r="E4601" s="1">
        <v>46098</v>
      </c>
      <c r="F4601" s="1">
        <v>46106</v>
      </c>
      <c r="G4601">
        <v>4020</v>
      </c>
      <c r="H4601" s="1">
        <f t="shared" si="355"/>
        <v>46105</v>
      </c>
      <c r="I4601" s="5">
        <f t="shared" si="359"/>
        <v>46253</v>
      </c>
      <c r="J4601" s="9" t="str">
        <f t="shared" si="356"/>
        <v>ชำระตรงเวลา</v>
      </c>
      <c r="K4601" s="10">
        <f t="shared" si="357"/>
        <v>1</v>
      </c>
      <c r="L4601" t="str">
        <f t="shared" si="358"/>
        <v>ลูกหนี้ชั้นดี</v>
      </c>
    </row>
    <row r="4602" spans="1:12" x14ac:dyDescent="0.2">
      <c r="A4602" t="s">
        <v>259</v>
      </c>
      <c r="B4602" t="s">
        <v>18</v>
      </c>
      <c r="C4602">
        <v>7</v>
      </c>
      <c r="D4602">
        <v>1226030008888</v>
      </c>
      <c r="E4602" s="1">
        <v>46098</v>
      </c>
      <c r="F4602" s="1">
        <v>46105</v>
      </c>
      <c r="G4602">
        <v>3890</v>
      </c>
      <c r="H4602" s="1">
        <f t="shared" si="355"/>
        <v>46105</v>
      </c>
      <c r="I4602" s="5">
        <f t="shared" si="359"/>
        <v>46253</v>
      </c>
      <c r="J4602" s="9" t="str">
        <f t="shared" si="356"/>
        <v>ชำระตรงเวลา</v>
      </c>
      <c r="K4602" s="10">
        <f t="shared" si="357"/>
        <v>0</v>
      </c>
      <c r="L4602" t="str">
        <f t="shared" si="358"/>
        <v>ลูกหนี้ชั้นดี</v>
      </c>
    </row>
    <row r="4603" spans="1:12" x14ac:dyDescent="0.2">
      <c r="A4603" t="s">
        <v>1806</v>
      </c>
      <c r="B4603" t="s">
        <v>18</v>
      </c>
      <c r="C4603">
        <v>7</v>
      </c>
      <c r="D4603">
        <v>1226030008895</v>
      </c>
      <c r="E4603" s="1">
        <v>46098</v>
      </c>
      <c r="F4603" s="1">
        <v>46104</v>
      </c>
      <c r="G4603">
        <v>150</v>
      </c>
      <c r="H4603" s="1">
        <f t="shared" si="355"/>
        <v>46105</v>
      </c>
      <c r="I4603" s="5">
        <f t="shared" si="359"/>
        <v>46253</v>
      </c>
      <c r="J4603" s="9" t="str">
        <f t="shared" si="356"/>
        <v>ชำระตรงเวลา</v>
      </c>
      <c r="K4603" s="10">
        <f t="shared" si="357"/>
        <v>0</v>
      </c>
      <c r="L4603" t="str">
        <f t="shared" si="358"/>
        <v>ลูกหนี้ชั้นดี</v>
      </c>
    </row>
    <row r="4604" spans="1:12" x14ac:dyDescent="0.2">
      <c r="A4604" t="s">
        <v>1806</v>
      </c>
      <c r="B4604" t="s">
        <v>18</v>
      </c>
      <c r="C4604">
        <v>7</v>
      </c>
      <c r="D4604">
        <v>1226030008895</v>
      </c>
      <c r="E4604" s="1">
        <v>46098</v>
      </c>
      <c r="F4604" s="1">
        <v>46104</v>
      </c>
      <c r="G4604">
        <v>150</v>
      </c>
      <c r="H4604" s="1">
        <f t="shared" si="355"/>
        <v>46105</v>
      </c>
      <c r="I4604" s="5">
        <f t="shared" si="359"/>
        <v>46253</v>
      </c>
      <c r="J4604" s="9" t="str">
        <f t="shared" si="356"/>
        <v>ชำระตรงเวลา</v>
      </c>
      <c r="K4604" s="10">
        <f t="shared" si="357"/>
        <v>0</v>
      </c>
      <c r="L4604" t="str">
        <f t="shared" si="358"/>
        <v>ลูกหนี้ชั้นดี</v>
      </c>
    </row>
    <row r="4605" spans="1:12" x14ac:dyDescent="0.2">
      <c r="A4605" t="s">
        <v>1806</v>
      </c>
      <c r="B4605" t="s">
        <v>18</v>
      </c>
      <c r="C4605">
        <v>7</v>
      </c>
      <c r="D4605">
        <v>1226030008895</v>
      </c>
      <c r="E4605" s="1">
        <v>46098</v>
      </c>
      <c r="F4605" s="1">
        <v>46104</v>
      </c>
      <c r="G4605">
        <v>150</v>
      </c>
      <c r="H4605" s="1">
        <f t="shared" si="355"/>
        <v>46105</v>
      </c>
      <c r="I4605" s="5">
        <f t="shared" si="359"/>
        <v>46253</v>
      </c>
      <c r="J4605" s="9" t="str">
        <f t="shared" si="356"/>
        <v>ชำระตรงเวลา</v>
      </c>
      <c r="K4605" s="10">
        <f t="shared" si="357"/>
        <v>0</v>
      </c>
      <c r="L4605" t="str">
        <f t="shared" si="358"/>
        <v>ลูกหนี้ชั้นดี</v>
      </c>
    </row>
    <row r="4606" spans="1:12" x14ac:dyDescent="0.2">
      <c r="A4606" t="s">
        <v>169</v>
      </c>
      <c r="B4606" t="s">
        <v>18</v>
      </c>
      <c r="C4606">
        <v>7</v>
      </c>
      <c r="D4606">
        <v>1226030008901</v>
      </c>
      <c r="E4606" s="1">
        <v>46098</v>
      </c>
      <c r="F4606" s="1">
        <v>46104</v>
      </c>
      <c r="G4606">
        <v>1940</v>
      </c>
      <c r="H4606" s="1">
        <f t="shared" si="355"/>
        <v>46105</v>
      </c>
      <c r="I4606" s="5">
        <f t="shared" si="359"/>
        <v>46253</v>
      </c>
      <c r="J4606" s="9" t="str">
        <f t="shared" si="356"/>
        <v>ชำระตรงเวลา</v>
      </c>
      <c r="K4606" s="10">
        <f t="shared" si="357"/>
        <v>0</v>
      </c>
      <c r="L4606" t="str">
        <f t="shared" si="358"/>
        <v>ลูกหนี้ชั้นดี</v>
      </c>
    </row>
    <row r="4607" spans="1:12" x14ac:dyDescent="0.2">
      <c r="A4607" t="s">
        <v>169</v>
      </c>
      <c r="B4607" t="s">
        <v>18</v>
      </c>
      <c r="C4607">
        <v>7</v>
      </c>
      <c r="D4607">
        <v>1226030008901</v>
      </c>
      <c r="E4607" s="1">
        <v>46098</v>
      </c>
      <c r="F4607" s="1">
        <v>46104</v>
      </c>
      <c r="G4607">
        <v>1940</v>
      </c>
      <c r="H4607" s="1">
        <f t="shared" si="355"/>
        <v>46105</v>
      </c>
      <c r="I4607" s="5">
        <f t="shared" si="359"/>
        <v>46253</v>
      </c>
      <c r="J4607" s="9" t="str">
        <f t="shared" si="356"/>
        <v>ชำระตรงเวลา</v>
      </c>
      <c r="K4607" s="10">
        <f t="shared" si="357"/>
        <v>0</v>
      </c>
      <c r="L4607" t="str">
        <f t="shared" si="358"/>
        <v>ลูกหนี้ชั้นดี</v>
      </c>
    </row>
    <row r="4608" spans="1:12" x14ac:dyDescent="0.2">
      <c r="A4608" t="s">
        <v>157</v>
      </c>
      <c r="B4608" t="s">
        <v>18</v>
      </c>
      <c r="C4608">
        <v>7</v>
      </c>
      <c r="D4608">
        <v>1226030008918</v>
      </c>
      <c r="E4608" s="1">
        <v>46098</v>
      </c>
      <c r="F4608" s="1">
        <v>46104</v>
      </c>
      <c r="G4608">
        <v>1455</v>
      </c>
      <c r="H4608" s="1">
        <f t="shared" si="355"/>
        <v>46105</v>
      </c>
      <c r="I4608" s="5">
        <f t="shared" si="359"/>
        <v>46253</v>
      </c>
      <c r="J4608" s="9" t="str">
        <f t="shared" si="356"/>
        <v>ชำระตรงเวลา</v>
      </c>
      <c r="K4608" s="10">
        <f t="shared" si="357"/>
        <v>0</v>
      </c>
      <c r="L4608" t="str">
        <f t="shared" si="358"/>
        <v>ลูกหนี้ชั้นดี</v>
      </c>
    </row>
    <row r="4609" spans="1:12" x14ac:dyDescent="0.2">
      <c r="A4609" t="s">
        <v>157</v>
      </c>
      <c r="B4609" t="s">
        <v>18</v>
      </c>
      <c r="C4609">
        <v>7</v>
      </c>
      <c r="D4609">
        <v>1226030008918</v>
      </c>
      <c r="E4609" s="1">
        <v>46098</v>
      </c>
      <c r="F4609" s="1">
        <v>46104</v>
      </c>
      <c r="G4609">
        <v>1455</v>
      </c>
      <c r="H4609" s="1">
        <f t="shared" si="355"/>
        <v>46105</v>
      </c>
      <c r="I4609" s="5">
        <f t="shared" si="359"/>
        <v>46253</v>
      </c>
      <c r="J4609" s="9" t="str">
        <f t="shared" si="356"/>
        <v>ชำระตรงเวลา</v>
      </c>
      <c r="K4609" s="10">
        <f t="shared" si="357"/>
        <v>0</v>
      </c>
      <c r="L4609" t="str">
        <f t="shared" si="358"/>
        <v>ลูกหนี้ชั้นดี</v>
      </c>
    </row>
    <row r="4610" spans="1:12" x14ac:dyDescent="0.2">
      <c r="A4610" t="s">
        <v>157</v>
      </c>
      <c r="B4610" t="s">
        <v>18</v>
      </c>
      <c r="C4610">
        <v>7</v>
      </c>
      <c r="D4610">
        <v>1226030008918</v>
      </c>
      <c r="E4610" s="1">
        <v>46098</v>
      </c>
      <c r="F4610" s="1">
        <v>46104</v>
      </c>
      <c r="G4610">
        <v>1455</v>
      </c>
      <c r="H4610" s="1">
        <f t="shared" ref="H4610:H4673" si="360">E4610+C4610</f>
        <v>46105</v>
      </c>
      <c r="I4610" s="5">
        <f t="shared" si="359"/>
        <v>46253</v>
      </c>
      <c r="J4610" s="9" t="str">
        <f t="shared" ref="J4610:J4673" si="361">IF(K4611&lt;=0, "ชำระตรงเวลา", IF(K4611&lt;=30, "ค้างชำระ 1 - 30 วัน", IF(K4611&lt;=60, "ค้างชำระ 31 - 60 วัน", IF(K4611&lt;=90, "ค้างชำระ 61 - 90 วัน", "ค้างชำระเกิน 90 วัน"))))</f>
        <v>ชำระตรงเวลา</v>
      </c>
      <c r="K4610" s="10">
        <f t="shared" ref="K4610:K4673" si="362">IF(OR(F4610="",F4610="(ว่าง)"), MAX(0,I4609-H4610), MAX(0,F4610-H4610))</f>
        <v>0</v>
      </c>
      <c r="L4610" t="str">
        <f t="shared" ref="L4610:L4673" si="363">IF(K4610&lt;=30, "ลูกหนี้ชั้นดี", IF(K4610&lt;=90, "ลูกหนี้เฝ้าติดตาม", "ลูกหนี้ด้อยคุณภาพ (NPL)"))</f>
        <v>ลูกหนี้ชั้นดี</v>
      </c>
    </row>
    <row r="4611" spans="1:12" x14ac:dyDescent="0.2">
      <c r="A4611" t="s">
        <v>2231</v>
      </c>
      <c r="B4611" t="s">
        <v>18</v>
      </c>
      <c r="C4611">
        <v>7</v>
      </c>
      <c r="D4611">
        <v>1226030008932</v>
      </c>
      <c r="E4611" s="1">
        <v>46098</v>
      </c>
      <c r="F4611" s="1">
        <v>46098</v>
      </c>
      <c r="G4611">
        <v>4870</v>
      </c>
      <c r="H4611" s="1">
        <f t="shared" si="360"/>
        <v>46105</v>
      </c>
      <c r="I4611" s="5">
        <f t="shared" si="359"/>
        <v>46253</v>
      </c>
      <c r="J4611" s="9" t="str">
        <f t="shared" si="361"/>
        <v>ค้างชำระ 1 - 30 วัน</v>
      </c>
      <c r="K4611" s="10">
        <f t="shared" si="362"/>
        <v>0</v>
      </c>
      <c r="L4611" t="str">
        <f t="shared" si="363"/>
        <v>ลูกหนี้ชั้นดี</v>
      </c>
    </row>
    <row r="4612" spans="1:12" x14ac:dyDescent="0.2">
      <c r="A4612" t="s">
        <v>2232</v>
      </c>
      <c r="B4612" t="s">
        <v>18</v>
      </c>
      <c r="C4612">
        <v>7</v>
      </c>
      <c r="D4612">
        <v>1226030009014</v>
      </c>
      <c r="E4612" s="1">
        <v>46098</v>
      </c>
      <c r="F4612" s="1">
        <v>46106</v>
      </c>
      <c r="G4612">
        <v>690</v>
      </c>
      <c r="H4612" s="1">
        <f t="shared" si="360"/>
        <v>46105</v>
      </c>
      <c r="I4612" s="5">
        <f t="shared" ref="I4612:I4675" si="364">I4611</f>
        <v>46253</v>
      </c>
      <c r="J4612" s="9" t="str">
        <f t="shared" si="361"/>
        <v>ชำระตรงเวลา</v>
      </c>
      <c r="K4612" s="10">
        <f t="shared" si="362"/>
        <v>1</v>
      </c>
      <c r="L4612" t="str">
        <f t="shared" si="363"/>
        <v>ลูกหนี้ชั้นดี</v>
      </c>
    </row>
    <row r="4613" spans="1:12" x14ac:dyDescent="0.2">
      <c r="A4613" t="s">
        <v>2233</v>
      </c>
      <c r="B4613" t="s">
        <v>18</v>
      </c>
      <c r="C4613">
        <v>7</v>
      </c>
      <c r="D4613">
        <v>1226030009458</v>
      </c>
      <c r="E4613" s="1">
        <v>46099</v>
      </c>
      <c r="F4613" s="1">
        <v>46100</v>
      </c>
      <c r="G4613">
        <v>1173</v>
      </c>
      <c r="H4613" s="1">
        <f t="shared" si="360"/>
        <v>46106</v>
      </c>
      <c r="I4613" s="5">
        <f t="shared" si="364"/>
        <v>46253</v>
      </c>
      <c r="J4613" s="9" t="str">
        <f t="shared" si="361"/>
        <v>ชำระตรงเวลา</v>
      </c>
      <c r="K4613" s="10">
        <f t="shared" si="362"/>
        <v>0</v>
      </c>
      <c r="L4613" t="str">
        <f t="shared" si="363"/>
        <v>ลูกหนี้ชั้นดี</v>
      </c>
    </row>
    <row r="4614" spans="1:12" x14ac:dyDescent="0.2">
      <c r="A4614" t="s">
        <v>2234</v>
      </c>
      <c r="B4614" t="s">
        <v>18</v>
      </c>
      <c r="C4614">
        <v>7</v>
      </c>
      <c r="D4614">
        <v>1226030009472</v>
      </c>
      <c r="E4614" s="1">
        <v>46099</v>
      </c>
      <c r="F4614" s="1">
        <v>46106</v>
      </c>
      <c r="G4614">
        <v>5600</v>
      </c>
      <c r="H4614" s="1">
        <f t="shared" si="360"/>
        <v>46106</v>
      </c>
      <c r="I4614" s="5">
        <f t="shared" si="364"/>
        <v>46253</v>
      </c>
      <c r="J4614" s="9" t="str">
        <f t="shared" si="361"/>
        <v>ชำระตรงเวลา</v>
      </c>
      <c r="K4614" s="10">
        <f t="shared" si="362"/>
        <v>0</v>
      </c>
      <c r="L4614" t="str">
        <f t="shared" si="363"/>
        <v>ลูกหนี้ชั้นดี</v>
      </c>
    </row>
    <row r="4615" spans="1:12" x14ac:dyDescent="0.2">
      <c r="A4615" t="s">
        <v>2234</v>
      </c>
      <c r="B4615" t="s">
        <v>18</v>
      </c>
      <c r="C4615">
        <v>7</v>
      </c>
      <c r="D4615">
        <v>1226030009472</v>
      </c>
      <c r="E4615" s="1">
        <v>46099</v>
      </c>
      <c r="F4615" s="1">
        <v>46106</v>
      </c>
      <c r="G4615">
        <v>5600</v>
      </c>
      <c r="H4615" s="1">
        <f t="shared" si="360"/>
        <v>46106</v>
      </c>
      <c r="I4615" s="5">
        <f t="shared" si="364"/>
        <v>46253</v>
      </c>
      <c r="J4615" s="9" t="str">
        <f t="shared" si="361"/>
        <v>ชำระตรงเวลา</v>
      </c>
      <c r="K4615" s="10">
        <f t="shared" si="362"/>
        <v>0</v>
      </c>
      <c r="L4615" t="str">
        <f t="shared" si="363"/>
        <v>ลูกหนี้ชั้นดี</v>
      </c>
    </row>
    <row r="4616" spans="1:12" x14ac:dyDescent="0.2">
      <c r="A4616" t="s">
        <v>1745</v>
      </c>
      <c r="B4616" t="s">
        <v>18</v>
      </c>
      <c r="C4616">
        <v>7</v>
      </c>
      <c r="D4616">
        <v>1226030009526</v>
      </c>
      <c r="E4616" s="1">
        <v>46099</v>
      </c>
      <c r="F4616" s="1">
        <v>46106</v>
      </c>
      <c r="G4616">
        <v>8210</v>
      </c>
      <c r="H4616" s="1">
        <f t="shared" si="360"/>
        <v>46106</v>
      </c>
      <c r="I4616" s="5">
        <f t="shared" si="364"/>
        <v>46253</v>
      </c>
      <c r="J4616" s="9" t="str">
        <f t="shared" si="361"/>
        <v>ชำระตรงเวลา</v>
      </c>
      <c r="K4616" s="10">
        <f t="shared" si="362"/>
        <v>0</v>
      </c>
      <c r="L4616" t="str">
        <f t="shared" si="363"/>
        <v>ลูกหนี้ชั้นดี</v>
      </c>
    </row>
    <row r="4617" spans="1:12" x14ac:dyDescent="0.2">
      <c r="A4617" t="s">
        <v>272</v>
      </c>
      <c r="B4617" t="s">
        <v>18</v>
      </c>
      <c r="C4617">
        <v>7</v>
      </c>
      <c r="D4617">
        <v>1226030009557</v>
      </c>
      <c r="E4617" s="1">
        <v>46099</v>
      </c>
      <c r="F4617" s="1">
        <v>46099</v>
      </c>
      <c r="G4617">
        <v>10090</v>
      </c>
      <c r="H4617" s="1">
        <f t="shared" si="360"/>
        <v>46106</v>
      </c>
      <c r="I4617" s="5">
        <f t="shared" si="364"/>
        <v>46253</v>
      </c>
      <c r="J4617" s="9" t="str">
        <f t="shared" si="361"/>
        <v>ชำระตรงเวลา</v>
      </c>
      <c r="K4617" s="10">
        <f t="shared" si="362"/>
        <v>0</v>
      </c>
      <c r="L4617" t="str">
        <f t="shared" si="363"/>
        <v>ลูกหนี้ชั้นดี</v>
      </c>
    </row>
    <row r="4618" spans="1:12" x14ac:dyDescent="0.2">
      <c r="A4618" t="s">
        <v>954</v>
      </c>
      <c r="B4618" t="s">
        <v>18</v>
      </c>
      <c r="C4618">
        <v>7</v>
      </c>
      <c r="D4618">
        <v>1226030009571</v>
      </c>
      <c r="E4618" s="1">
        <v>46099</v>
      </c>
      <c r="F4618" s="1">
        <v>46106</v>
      </c>
      <c r="G4618">
        <v>1980</v>
      </c>
      <c r="H4618" s="1">
        <f t="shared" si="360"/>
        <v>46106</v>
      </c>
      <c r="I4618" s="5">
        <f t="shared" si="364"/>
        <v>46253</v>
      </c>
      <c r="J4618" s="9" t="str">
        <f t="shared" si="361"/>
        <v>ชำระตรงเวลา</v>
      </c>
      <c r="K4618" s="10">
        <f t="shared" si="362"/>
        <v>0</v>
      </c>
      <c r="L4618" t="str">
        <f t="shared" si="363"/>
        <v>ลูกหนี้ชั้นดี</v>
      </c>
    </row>
    <row r="4619" spans="1:12" x14ac:dyDescent="0.2">
      <c r="A4619" t="s">
        <v>2235</v>
      </c>
      <c r="B4619" t="s">
        <v>18</v>
      </c>
      <c r="C4619">
        <v>7</v>
      </c>
      <c r="D4619">
        <v>1226030009595</v>
      </c>
      <c r="E4619" s="1">
        <v>46099</v>
      </c>
      <c r="F4619" s="1">
        <v>46100</v>
      </c>
      <c r="G4619">
        <v>6137</v>
      </c>
      <c r="H4619" s="1">
        <f t="shared" si="360"/>
        <v>46106</v>
      </c>
      <c r="I4619" s="5">
        <f t="shared" si="364"/>
        <v>46253</v>
      </c>
      <c r="J4619" s="9" t="str">
        <f t="shared" si="361"/>
        <v>ชำระตรงเวลา</v>
      </c>
      <c r="K4619" s="10">
        <f t="shared" si="362"/>
        <v>0</v>
      </c>
      <c r="L4619" t="str">
        <f t="shared" si="363"/>
        <v>ลูกหนี้ชั้นดี</v>
      </c>
    </row>
    <row r="4620" spans="1:12" x14ac:dyDescent="0.2">
      <c r="A4620" t="s">
        <v>2236</v>
      </c>
      <c r="B4620" t="s">
        <v>18</v>
      </c>
      <c r="C4620">
        <v>7</v>
      </c>
      <c r="D4620">
        <v>1226030010829</v>
      </c>
      <c r="E4620" s="1">
        <v>46100</v>
      </c>
      <c r="F4620" s="1">
        <v>46104</v>
      </c>
      <c r="G4620">
        <v>950</v>
      </c>
      <c r="H4620" s="1">
        <f t="shared" si="360"/>
        <v>46107</v>
      </c>
      <c r="I4620" s="5">
        <f t="shared" si="364"/>
        <v>46253</v>
      </c>
      <c r="J4620" s="9" t="str">
        <f t="shared" si="361"/>
        <v>ค้างชำระ 1 - 30 วัน</v>
      </c>
      <c r="K4620" s="10">
        <f t="shared" si="362"/>
        <v>0</v>
      </c>
      <c r="L4620" t="str">
        <f t="shared" si="363"/>
        <v>ลูกหนี้ชั้นดี</v>
      </c>
    </row>
    <row r="4621" spans="1:12" x14ac:dyDescent="0.2">
      <c r="A4621" t="s">
        <v>143</v>
      </c>
      <c r="B4621" t="s">
        <v>18</v>
      </c>
      <c r="C4621">
        <v>7</v>
      </c>
      <c r="D4621">
        <v>1226030010836</v>
      </c>
      <c r="E4621" s="1">
        <v>46100</v>
      </c>
      <c r="F4621" s="1">
        <v>46109</v>
      </c>
      <c r="G4621">
        <v>4580</v>
      </c>
      <c r="H4621" s="1">
        <f t="shared" si="360"/>
        <v>46107</v>
      </c>
      <c r="I4621" s="5">
        <f t="shared" si="364"/>
        <v>46253</v>
      </c>
      <c r="J4621" s="9" t="str">
        <f t="shared" si="361"/>
        <v>ค้างชำระ 1 - 30 วัน</v>
      </c>
      <c r="K4621" s="10">
        <f t="shared" si="362"/>
        <v>2</v>
      </c>
      <c r="L4621" t="str">
        <f t="shared" si="363"/>
        <v>ลูกหนี้ชั้นดี</v>
      </c>
    </row>
    <row r="4622" spans="1:12" x14ac:dyDescent="0.2">
      <c r="A4622" t="s">
        <v>2237</v>
      </c>
      <c r="B4622" t="s">
        <v>18</v>
      </c>
      <c r="C4622">
        <v>7</v>
      </c>
      <c r="D4622">
        <v>1226030010843</v>
      </c>
      <c r="E4622" s="1">
        <v>46100</v>
      </c>
      <c r="F4622" s="1">
        <v>46109</v>
      </c>
      <c r="G4622">
        <v>2425</v>
      </c>
      <c r="H4622" s="1">
        <f t="shared" si="360"/>
        <v>46107</v>
      </c>
      <c r="I4622" s="5">
        <f t="shared" si="364"/>
        <v>46253</v>
      </c>
      <c r="J4622" s="9" t="str">
        <f t="shared" si="361"/>
        <v>ค้างชำระ 1 - 30 วัน</v>
      </c>
      <c r="K4622" s="10">
        <f t="shared" si="362"/>
        <v>2</v>
      </c>
      <c r="L4622" t="str">
        <f t="shared" si="363"/>
        <v>ลูกหนี้ชั้นดี</v>
      </c>
    </row>
    <row r="4623" spans="1:12" x14ac:dyDescent="0.2">
      <c r="A4623" t="s">
        <v>2238</v>
      </c>
      <c r="B4623" t="s">
        <v>18</v>
      </c>
      <c r="C4623">
        <v>7</v>
      </c>
      <c r="D4623">
        <v>1226030010850</v>
      </c>
      <c r="E4623" s="1">
        <v>46100</v>
      </c>
      <c r="F4623" s="1">
        <v>46111</v>
      </c>
      <c r="G4623">
        <v>1700</v>
      </c>
      <c r="H4623" s="1">
        <f t="shared" si="360"/>
        <v>46107</v>
      </c>
      <c r="I4623" s="5">
        <f t="shared" si="364"/>
        <v>46253</v>
      </c>
      <c r="J4623" s="9" t="str">
        <f t="shared" si="361"/>
        <v>ชำระตรงเวลา</v>
      </c>
      <c r="K4623" s="10">
        <f t="shared" si="362"/>
        <v>4</v>
      </c>
      <c r="L4623" t="str">
        <f t="shared" si="363"/>
        <v>ลูกหนี้ชั้นดี</v>
      </c>
    </row>
    <row r="4624" spans="1:12" x14ac:dyDescent="0.2">
      <c r="A4624" t="s">
        <v>263</v>
      </c>
      <c r="B4624" t="s">
        <v>18</v>
      </c>
      <c r="C4624">
        <v>7</v>
      </c>
      <c r="D4624">
        <v>1226030010867</v>
      </c>
      <c r="E4624" s="1">
        <v>46100</v>
      </c>
      <c r="F4624" s="1">
        <v>46107</v>
      </c>
      <c r="G4624">
        <v>4560</v>
      </c>
      <c r="H4624" s="1">
        <f t="shared" si="360"/>
        <v>46107</v>
      </c>
      <c r="I4624" s="5">
        <f t="shared" si="364"/>
        <v>46253</v>
      </c>
      <c r="J4624" s="9" t="str">
        <f t="shared" si="361"/>
        <v>ชำระตรงเวลา</v>
      </c>
      <c r="K4624" s="10">
        <f t="shared" si="362"/>
        <v>0</v>
      </c>
      <c r="L4624" t="str">
        <f t="shared" si="363"/>
        <v>ลูกหนี้ชั้นดี</v>
      </c>
    </row>
    <row r="4625" spans="1:12" x14ac:dyDescent="0.2">
      <c r="A4625" t="s">
        <v>263</v>
      </c>
      <c r="B4625" t="s">
        <v>18</v>
      </c>
      <c r="C4625">
        <v>7</v>
      </c>
      <c r="D4625">
        <v>1226030010874</v>
      </c>
      <c r="E4625" s="1">
        <v>46100</v>
      </c>
      <c r="F4625" s="1">
        <v>46106</v>
      </c>
      <c r="G4625">
        <v>2075</v>
      </c>
      <c r="H4625" s="1">
        <f t="shared" si="360"/>
        <v>46107</v>
      </c>
      <c r="I4625" s="5">
        <f t="shared" si="364"/>
        <v>46253</v>
      </c>
      <c r="J4625" s="9" t="str">
        <f t="shared" si="361"/>
        <v>ชำระตรงเวลา</v>
      </c>
      <c r="K4625" s="10">
        <f t="shared" si="362"/>
        <v>0</v>
      </c>
      <c r="L4625" t="str">
        <f t="shared" si="363"/>
        <v>ลูกหนี้ชั้นดี</v>
      </c>
    </row>
    <row r="4626" spans="1:12" x14ac:dyDescent="0.2">
      <c r="A4626" t="s">
        <v>874</v>
      </c>
      <c r="B4626" t="s">
        <v>18</v>
      </c>
      <c r="C4626">
        <v>7</v>
      </c>
      <c r="D4626">
        <v>1226030010881</v>
      </c>
      <c r="E4626" s="1">
        <v>46100</v>
      </c>
      <c r="F4626" s="1">
        <v>46107</v>
      </c>
      <c r="G4626">
        <v>2250</v>
      </c>
      <c r="H4626" s="1">
        <f t="shared" si="360"/>
        <v>46107</v>
      </c>
      <c r="I4626" s="5">
        <f t="shared" si="364"/>
        <v>46253</v>
      </c>
      <c r="J4626" s="9" t="str">
        <f t="shared" si="361"/>
        <v>ค้างชำระ 1 - 30 วัน</v>
      </c>
      <c r="K4626" s="10">
        <f t="shared" si="362"/>
        <v>0</v>
      </c>
      <c r="L4626" t="str">
        <f t="shared" si="363"/>
        <v>ลูกหนี้ชั้นดี</v>
      </c>
    </row>
    <row r="4627" spans="1:12" x14ac:dyDescent="0.2">
      <c r="A4627" t="s">
        <v>2239</v>
      </c>
      <c r="B4627" t="s">
        <v>18</v>
      </c>
      <c r="C4627">
        <v>7</v>
      </c>
      <c r="D4627">
        <v>1226030010898</v>
      </c>
      <c r="E4627" s="1">
        <v>46100</v>
      </c>
      <c r="F4627" s="1">
        <v>46111</v>
      </c>
      <c r="G4627">
        <v>970</v>
      </c>
      <c r="H4627" s="1">
        <f t="shared" si="360"/>
        <v>46107</v>
      </c>
      <c r="I4627" s="5">
        <f t="shared" si="364"/>
        <v>46253</v>
      </c>
      <c r="J4627" s="9" t="str">
        <f t="shared" si="361"/>
        <v>ชำระตรงเวลา</v>
      </c>
      <c r="K4627" s="10">
        <f t="shared" si="362"/>
        <v>4</v>
      </c>
      <c r="L4627" t="str">
        <f t="shared" si="363"/>
        <v>ลูกหนี้ชั้นดี</v>
      </c>
    </row>
    <row r="4628" spans="1:12" x14ac:dyDescent="0.2">
      <c r="A4628" t="s">
        <v>2240</v>
      </c>
      <c r="B4628" t="s">
        <v>18</v>
      </c>
      <c r="C4628">
        <v>7</v>
      </c>
      <c r="D4628">
        <v>1226030010904</v>
      </c>
      <c r="E4628" s="1">
        <v>46100</v>
      </c>
      <c r="F4628" s="1">
        <v>46100</v>
      </c>
      <c r="G4628">
        <v>3135</v>
      </c>
      <c r="H4628" s="1">
        <f t="shared" si="360"/>
        <v>46107</v>
      </c>
      <c r="I4628" s="5">
        <f t="shared" si="364"/>
        <v>46253</v>
      </c>
      <c r="J4628" s="9" t="str">
        <f t="shared" si="361"/>
        <v>ค้างชำระ 1 - 30 วัน</v>
      </c>
      <c r="K4628" s="10">
        <f t="shared" si="362"/>
        <v>0</v>
      </c>
      <c r="L4628" t="str">
        <f t="shared" si="363"/>
        <v>ลูกหนี้ชั้นดี</v>
      </c>
    </row>
    <row r="4629" spans="1:12" x14ac:dyDescent="0.2">
      <c r="A4629" t="s">
        <v>1237</v>
      </c>
      <c r="B4629" t="s">
        <v>18</v>
      </c>
      <c r="C4629">
        <v>7</v>
      </c>
      <c r="D4629">
        <v>1226030010911</v>
      </c>
      <c r="E4629" s="1">
        <v>46100</v>
      </c>
      <c r="F4629" s="1">
        <v>46116</v>
      </c>
      <c r="G4629">
        <v>1360</v>
      </c>
      <c r="H4629" s="1">
        <f t="shared" si="360"/>
        <v>46107</v>
      </c>
      <c r="I4629" s="5">
        <f t="shared" si="364"/>
        <v>46253</v>
      </c>
      <c r="J4629" s="9" t="str">
        <f t="shared" si="361"/>
        <v>ค้างชำระ 1 - 30 วัน</v>
      </c>
      <c r="K4629" s="10">
        <f t="shared" si="362"/>
        <v>9</v>
      </c>
      <c r="L4629" t="str">
        <f t="shared" si="363"/>
        <v>ลูกหนี้ชั้นดี</v>
      </c>
    </row>
    <row r="4630" spans="1:12" x14ac:dyDescent="0.2">
      <c r="A4630" t="s">
        <v>1237</v>
      </c>
      <c r="B4630" t="s">
        <v>18</v>
      </c>
      <c r="C4630">
        <v>7</v>
      </c>
      <c r="D4630">
        <v>1226030010911</v>
      </c>
      <c r="E4630" s="1">
        <v>46100</v>
      </c>
      <c r="F4630" s="1">
        <v>46116</v>
      </c>
      <c r="G4630">
        <v>1360</v>
      </c>
      <c r="H4630" s="1">
        <f t="shared" si="360"/>
        <v>46107</v>
      </c>
      <c r="I4630" s="5">
        <f t="shared" si="364"/>
        <v>46253</v>
      </c>
      <c r="J4630" s="9" t="str">
        <f t="shared" si="361"/>
        <v>ชำระตรงเวลา</v>
      </c>
      <c r="K4630" s="10">
        <f t="shared" si="362"/>
        <v>9</v>
      </c>
      <c r="L4630" t="str">
        <f t="shared" si="363"/>
        <v>ลูกหนี้ชั้นดี</v>
      </c>
    </row>
    <row r="4631" spans="1:12" x14ac:dyDescent="0.2">
      <c r="A4631" t="s">
        <v>957</v>
      </c>
      <c r="B4631" t="s">
        <v>18</v>
      </c>
      <c r="C4631">
        <v>7</v>
      </c>
      <c r="D4631">
        <v>1226030011475</v>
      </c>
      <c r="E4631" s="1">
        <v>46104</v>
      </c>
      <c r="F4631" s="1">
        <v>46105</v>
      </c>
      <c r="G4631">
        <v>2085</v>
      </c>
      <c r="H4631" s="1">
        <f t="shared" si="360"/>
        <v>46111</v>
      </c>
      <c r="I4631" s="5">
        <f t="shared" si="364"/>
        <v>46253</v>
      </c>
      <c r="J4631" s="9" t="str">
        <f t="shared" si="361"/>
        <v>ชำระตรงเวลา</v>
      </c>
      <c r="K4631" s="10">
        <f t="shared" si="362"/>
        <v>0</v>
      </c>
      <c r="L4631" t="str">
        <f t="shared" si="363"/>
        <v>ลูกหนี้ชั้นดี</v>
      </c>
    </row>
    <row r="4632" spans="1:12" x14ac:dyDescent="0.2">
      <c r="A4632" t="s">
        <v>957</v>
      </c>
      <c r="B4632" t="s">
        <v>18</v>
      </c>
      <c r="C4632">
        <v>7</v>
      </c>
      <c r="D4632">
        <v>1226030011475</v>
      </c>
      <c r="E4632" s="1">
        <v>46104</v>
      </c>
      <c r="F4632" s="1">
        <v>46105</v>
      </c>
      <c r="G4632">
        <v>2085</v>
      </c>
      <c r="H4632" s="1">
        <f t="shared" si="360"/>
        <v>46111</v>
      </c>
      <c r="I4632" s="5">
        <f t="shared" si="364"/>
        <v>46253</v>
      </c>
      <c r="J4632" s="9" t="str">
        <f t="shared" si="361"/>
        <v>ชำระตรงเวลา</v>
      </c>
      <c r="K4632" s="10">
        <f t="shared" si="362"/>
        <v>0</v>
      </c>
      <c r="L4632" t="str">
        <f t="shared" si="363"/>
        <v>ลูกหนี้ชั้นดี</v>
      </c>
    </row>
    <row r="4633" spans="1:12" x14ac:dyDescent="0.2">
      <c r="A4633" t="s">
        <v>957</v>
      </c>
      <c r="B4633" t="s">
        <v>18</v>
      </c>
      <c r="C4633">
        <v>7</v>
      </c>
      <c r="D4633">
        <v>1226030011475</v>
      </c>
      <c r="E4633" s="1">
        <v>46104</v>
      </c>
      <c r="F4633" s="1">
        <v>46105</v>
      </c>
      <c r="G4633">
        <v>2085</v>
      </c>
      <c r="H4633" s="1">
        <f t="shared" si="360"/>
        <v>46111</v>
      </c>
      <c r="I4633" s="5">
        <f t="shared" si="364"/>
        <v>46253</v>
      </c>
      <c r="J4633" s="9" t="str">
        <f t="shared" si="361"/>
        <v>ค้างชำระ 1 - 30 วัน</v>
      </c>
      <c r="K4633" s="10">
        <f t="shared" si="362"/>
        <v>0</v>
      </c>
      <c r="L4633" t="str">
        <f t="shared" si="363"/>
        <v>ลูกหนี้ชั้นดี</v>
      </c>
    </row>
    <row r="4634" spans="1:12" x14ac:dyDescent="0.2">
      <c r="A4634" t="s">
        <v>961</v>
      </c>
      <c r="B4634" t="s">
        <v>18</v>
      </c>
      <c r="C4634">
        <v>7</v>
      </c>
      <c r="D4634">
        <v>1226030011482</v>
      </c>
      <c r="E4634" s="1">
        <v>46104</v>
      </c>
      <c r="F4634" s="1">
        <v>46112</v>
      </c>
      <c r="G4634">
        <v>7185</v>
      </c>
      <c r="H4634" s="1">
        <f t="shared" si="360"/>
        <v>46111</v>
      </c>
      <c r="I4634" s="5">
        <f t="shared" si="364"/>
        <v>46253</v>
      </c>
      <c r="J4634" s="9" t="str">
        <f t="shared" si="361"/>
        <v>ชำระตรงเวลา</v>
      </c>
      <c r="K4634" s="10">
        <f t="shared" si="362"/>
        <v>1</v>
      </c>
      <c r="L4634" t="str">
        <f t="shared" si="363"/>
        <v>ลูกหนี้ชั้นดี</v>
      </c>
    </row>
    <row r="4635" spans="1:12" x14ac:dyDescent="0.2">
      <c r="A4635" t="s">
        <v>874</v>
      </c>
      <c r="B4635" t="s">
        <v>18</v>
      </c>
      <c r="C4635">
        <v>7</v>
      </c>
      <c r="D4635">
        <v>1226030011499</v>
      </c>
      <c r="E4635" s="1">
        <v>46104</v>
      </c>
      <c r="F4635" s="1">
        <v>46105</v>
      </c>
      <c r="G4635">
        <v>450</v>
      </c>
      <c r="H4635" s="1">
        <f t="shared" si="360"/>
        <v>46111</v>
      </c>
      <c r="I4635" s="5">
        <f t="shared" si="364"/>
        <v>46253</v>
      </c>
      <c r="J4635" s="9" t="str">
        <f t="shared" si="361"/>
        <v>ค้างชำระ 1 - 30 วัน</v>
      </c>
      <c r="K4635" s="10">
        <f t="shared" si="362"/>
        <v>0</v>
      </c>
      <c r="L4635" t="str">
        <f t="shared" si="363"/>
        <v>ลูกหนี้ชั้นดี</v>
      </c>
    </row>
    <row r="4636" spans="1:12" x14ac:dyDescent="0.2">
      <c r="A4636" t="s">
        <v>604</v>
      </c>
      <c r="B4636" t="s">
        <v>18</v>
      </c>
      <c r="C4636">
        <v>7</v>
      </c>
      <c r="D4636">
        <v>1226030011505</v>
      </c>
      <c r="E4636" s="1">
        <v>46104</v>
      </c>
      <c r="F4636" s="1">
        <v>46112</v>
      </c>
      <c r="G4636">
        <v>7460</v>
      </c>
      <c r="H4636" s="1">
        <f t="shared" si="360"/>
        <v>46111</v>
      </c>
      <c r="I4636" s="5">
        <f t="shared" si="364"/>
        <v>46253</v>
      </c>
      <c r="J4636" s="9" t="str">
        <f t="shared" si="361"/>
        <v>ค้างชำระ 1 - 30 วัน</v>
      </c>
      <c r="K4636" s="10">
        <f t="shared" si="362"/>
        <v>1</v>
      </c>
      <c r="L4636" t="str">
        <f t="shared" si="363"/>
        <v>ลูกหนี้ชั้นดี</v>
      </c>
    </row>
    <row r="4637" spans="1:12" x14ac:dyDescent="0.2">
      <c r="A4637" t="s">
        <v>2241</v>
      </c>
      <c r="B4637" t="s">
        <v>13</v>
      </c>
      <c r="C4637">
        <v>7</v>
      </c>
      <c r="D4637">
        <v>1326030006935</v>
      </c>
      <c r="E4637" s="1">
        <v>46093</v>
      </c>
      <c r="F4637" s="1">
        <v>46101</v>
      </c>
      <c r="G4637">
        <v>1612</v>
      </c>
      <c r="H4637" s="1">
        <f t="shared" si="360"/>
        <v>46100</v>
      </c>
      <c r="I4637" s="5">
        <f t="shared" si="364"/>
        <v>46253</v>
      </c>
      <c r="J4637" s="9" t="str">
        <f t="shared" si="361"/>
        <v>ชำระตรงเวลา</v>
      </c>
      <c r="K4637" s="10">
        <f t="shared" si="362"/>
        <v>1</v>
      </c>
      <c r="L4637" t="str">
        <f t="shared" si="363"/>
        <v>ลูกหนี้ชั้นดี</v>
      </c>
    </row>
    <row r="4638" spans="1:12" x14ac:dyDescent="0.2">
      <c r="A4638" t="s">
        <v>127</v>
      </c>
      <c r="B4638" t="s">
        <v>13</v>
      </c>
      <c r="C4638">
        <v>7</v>
      </c>
      <c r="D4638">
        <v>1326030006959</v>
      </c>
      <c r="E4638" s="1">
        <v>46093</v>
      </c>
      <c r="F4638" s="1">
        <v>46098</v>
      </c>
      <c r="G4638">
        <v>9760</v>
      </c>
      <c r="H4638" s="1">
        <f t="shared" si="360"/>
        <v>46100</v>
      </c>
      <c r="I4638" s="5">
        <f t="shared" si="364"/>
        <v>46253</v>
      </c>
      <c r="J4638" s="9" t="str">
        <f t="shared" si="361"/>
        <v>ค้างชำระ 1 - 30 วัน</v>
      </c>
      <c r="K4638" s="10">
        <f t="shared" si="362"/>
        <v>0</v>
      </c>
      <c r="L4638" t="str">
        <f t="shared" si="363"/>
        <v>ลูกหนี้ชั้นดี</v>
      </c>
    </row>
    <row r="4639" spans="1:12" x14ac:dyDescent="0.2">
      <c r="A4639" t="s">
        <v>2242</v>
      </c>
      <c r="B4639" t="s">
        <v>13</v>
      </c>
      <c r="C4639">
        <v>7</v>
      </c>
      <c r="D4639">
        <v>1326030006997</v>
      </c>
      <c r="E4639" s="1">
        <v>46093</v>
      </c>
      <c r="F4639" s="1">
        <v>46101</v>
      </c>
      <c r="G4639">
        <v>4349</v>
      </c>
      <c r="H4639" s="1">
        <f t="shared" si="360"/>
        <v>46100</v>
      </c>
      <c r="I4639" s="5">
        <f t="shared" si="364"/>
        <v>46253</v>
      </c>
      <c r="J4639" s="9" t="str">
        <f t="shared" si="361"/>
        <v>ชำระตรงเวลา</v>
      </c>
      <c r="K4639" s="10">
        <f t="shared" si="362"/>
        <v>1</v>
      </c>
      <c r="L4639" t="str">
        <f t="shared" si="363"/>
        <v>ลูกหนี้ชั้นดี</v>
      </c>
    </row>
    <row r="4640" spans="1:12" x14ac:dyDescent="0.2">
      <c r="A4640" t="s">
        <v>2243</v>
      </c>
      <c r="B4640" t="s">
        <v>13</v>
      </c>
      <c r="C4640">
        <v>7</v>
      </c>
      <c r="D4640">
        <v>1326030007024</v>
      </c>
      <c r="E4640" s="1">
        <v>46093</v>
      </c>
      <c r="F4640" s="1">
        <v>46094</v>
      </c>
      <c r="G4640">
        <v>2300</v>
      </c>
      <c r="H4640" s="1">
        <f t="shared" si="360"/>
        <v>46100</v>
      </c>
      <c r="I4640" s="5">
        <f t="shared" si="364"/>
        <v>46253</v>
      </c>
      <c r="J4640" s="9" t="str">
        <f t="shared" si="361"/>
        <v>ชำระตรงเวลา</v>
      </c>
      <c r="K4640" s="10">
        <f t="shared" si="362"/>
        <v>0</v>
      </c>
      <c r="L4640" t="str">
        <f t="shared" si="363"/>
        <v>ลูกหนี้ชั้นดี</v>
      </c>
    </row>
    <row r="4641" spans="1:12" x14ac:dyDescent="0.2">
      <c r="A4641" t="s">
        <v>182</v>
      </c>
      <c r="B4641" t="s">
        <v>13</v>
      </c>
      <c r="C4641">
        <v>7</v>
      </c>
      <c r="D4641">
        <v>1326030007055</v>
      </c>
      <c r="E4641" s="1">
        <v>46093</v>
      </c>
      <c r="F4641" s="1">
        <v>46098</v>
      </c>
      <c r="G4641">
        <v>555</v>
      </c>
      <c r="H4641" s="1">
        <f t="shared" si="360"/>
        <v>46100</v>
      </c>
      <c r="I4641" s="5">
        <f t="shared" si="364"/>
        <v>46253</v>
      </c>
      <c r="J4641" s="9" t="str">
        <f t="shared" si="361"/>
        <v>ค้างชำระ 1 - 30 วัน</v>
      </c>
      <c r="K4641" s="10">
        <f t="shared" si="362"/>
        <v>0</v>
      </c>
      <c r="L4641" t="str">
        <f t="shared" si="363"/>
        <v>ลูกหนี้ชั้นดี</v>
      </c>
    </row>
    <row r="4642" spans="1:12" x14ac:dyDescent="0.2">
      <c r="A4642" t="s">
        <v>304</v>
      </c>
      <c r="B4642" t="s">
        <v>13</v>
      </c>
      <c r="C4642">
        <v>7</v>
      </c>
      <c r="D4642">
        <v>1326030007185</v>
      </c>
      <c r="E4642" s="1">
        <v>46094</v>
      </c>
      <c r="F4642" s="1">
        <v>46106</v>
      </c>
      <c r="G4642">
        <v>300</v>
      </c>
      <c r="H4642" s="1">
        <f t="shared" si="360"/>
        <v>46101</v>
      </c>
      <c r="I4642" s="5">
        <f t="shared" si="364"/>
        <v>46253</v>
      </c>
      <c r="J4642" s="9" t="str">
        <f t="shared" si="361"/>
        <v>ค้างชำระ 1 - 30 วัน</v>
      </c>
      <c r="K4642" s="10">
        <f t="shared" si="362"/>
        <v>5</v>
      </c>
      <c r="L4642" t="str">
        <f t="shared" si="363"/>
        <v>ลูกหนี้ชั้นดี</v>
      </c>
    </row>
    <row r="4643" spans="1:12" x14ac:dyDescent="0.2">
      <c r="A4643" t="s">
        <v>304</v>
      </c>
      <c r="B4643" t="s">
        <v>13</v>
      </c>
      <c r="C4643">
        <v>7</v>
      </c>
      <c r="D4643">
        <v>1326030007192</v>
      </c>
      <c r="E4643" s="1">
        <v>46094</v>
      </c>
      <c r="F4643" s="1">
        <v>46111</v>
      </c>
      <c r="G4643">
        <v>5435</v>
      </c>
      <c r="H4643" s="1">
        <f t="shared" si="360"/>
        <v>46101</v>
      </c>
      <c r="I4643" s="5">
        <f t="shared" si="364"/>
        <v>46253</v>
      </c>
      <c r="J4643" s="9" t="str">
        <f t="shared" si="361"/>
        <v>ค้างชำระ 1 - 30 วัน</v>
      </c>
      <c r="K4643" s="10">
        <f t="shared" si="362"/>
        <v>10</v>
      </c>
      <c r="L4643" t="str">
        <f t="shared" si="363"/>
        <v>ลูกหนี้ชั้นดี</v>
      </c>
    </row>
    <row r="4644" spans="1:12" x14ac:dyDescent="0.2">
      <c r="A4644" t="s">
        <v>1093</v>
      </c>
      <c r="B4644" t="s">
        <v>13</v>
      </c>
      <c r="C4644">
        <v>15</v>
      </c>
      <c r="D4644">
        <v>1326030007291</v>
      </c>
      <c r="E4644" s="1">
        <v>46095</v>
      </c>
      <c r="F4644" s="1">
        <v>46113</v>
      </c>
      <c r="G4644">
        <v>1365</v>
      </c>
      <c r="H4644" s="1">
        <f t="shared" si="360"/>
        <v>46110</v>
      </c>
      <c r="I4644" s="5">
        <f t="shared" si="364"/>
        <v>46253</v>
      </c>
      <c r="J4644" s="9" t="str">
        <f t="shared" si="361"/>
        <v>ค้างชำระ 1 - 30 วัน</v>
      </c>
      <c r="K4644" s="10">
        <f t="shared" si="362"/>
        <v>3</v>
      </c>
      <c r="L4644" t="str">
        <f t="shared" si="363"/>
        <v>ลูกหนี้ชั้นดี</v>
      </c>
    </row>
    <row r="4645" spans="1:12" x14ac:dyDescent="0.2">
      <c r="A4645" t="s">
        <v>1200</v>
      </c>
      <c r="B4645" t="s">
        <v>13</v>
      </c>
      <c r="C4645">
        <v>15</v>
      </c>
      <c r="D4645">
        <v>1326030007307</v>
      </c>
      <c r="E4645" s="1">
        <v>46095</v>
      </c>
      <c r="F4645" s="1">
        <v>46120</v>
      </c>
      <c r="G4645">
        <v>6114</v>
      </c>
      <c r="H4645" s="1">
        <f t="shared" si="360"/>
        <v>46110</v>
      </c>
      <c r="I4645" s="5">
        <f t="shared" si="364"/>
        <v>46253</v>
      </c>
      <c r="J4645" s="9" t="str">
        <f t="shared" si="361"/>
        <v>ค้างชำระ 1 - 30 วัน</v>
      </c>
      <c r="K4645" s="10">
        <f t="shared" si="362"/>
        <v>10</v>
      </c>
      <c r="L4645" t="str">
        <f t="shared" si="363"/>
        <v>ลูกหนี้ชั้นดี</v>
      </c>
    </row>
    <row r="4646" spans="1:12" x14ac:dyDescent="0.2">
      <c r="A4646" t="s">
        <v>2244</v>
      </c>
      <c r="B4646" t="s">
        <v>13</v>
      </c>
      <c r="C4646">
        <v>7</v>
      </c>
      <c r="D4646">
        <v>1326030007314</v>
      </c>
      <c r="E4646" s="1">
        <v>46095</v>
      </c>
      <c r="F4646" s="1">
        <v>46105</v>
      </c>
      <c r="G4646">
        <v>2740</v>
      </c>
      <c r="H4646" s="1">
        <f t="shared" si="360"/>
        <v>46102</v>
      </c>
      <c r="I4646" s="5">
        <f t="shared" si="364"/>
        <v>46253</v>
      </c>
      <c r="J4646" s="9" t="str">
        <f t="shared" si="361"/>
        <v>ชำระตรงเวลา</v>
      </c>
      <c r="K4646" s="10">
        <f t="shared" si="362"/>
        <v>3</v>
      </c>
      <c r="L4646" t="str">
        <f t="shared" si="363"/>
        <v>ลูกหนี้ชั้นดี</v>
      </c>
    </row>
    <row r="4647" spans="1:12" x14ac:dyDescent="0.2">
      <c r="A4647" t="s">
        <v>2245</v>
      </c>
      <c r="B4647" t="s">
        <v>13</v>
      </c>
      <c r="C4647">
        <v>7</v>
      </c>
      <c r="D4647">
        <v>1326030007321</v>
      </c>
      <c r="E4647" s="1">
        <v>46095</v>
      </c>
      <c r="F4647" s="1">
        <v>46102</v>
      </c>
      <c r="G4647">
        <v>440</v>
      </c>
      <c r="H4647" s="1">
        <f t="shared" si="360"/>
        <v>46102</v>
      </c>
      <c r="I4647" s="5">
        <f t="shared" si="364"/>
        <v>46253</v>
      </c>
      <c r="J4647" s="9" t="str">
        <f t="shared" si="361"/>
        <v>ชำระตรงเวลา</v>
      </c>
      <c r="K4647" s="10">
        <f t="shared" si="362"/>
        <v>0</v>
      </c>
      <c r="L4647" t="str">
        <f t="shared" si="363"/>
        <v>ลูกหนี้ชั้นดี</v>
      </c>
    </row>
    <row r="4648" spans="1:12" x14ac:dyDescent="0.2">
      <c r="A4648" t="s">
        <v>2245</v>
      </c>
      <c r="B4648" t="s">
        <v>13</v>
      </c>
      <c r="C4648">
        <v>7</v>
      </c>
      <c r="D4648">
        <v>1326030007321</v>
      </c>
      <c r="E4648" s="1">
        <v>46095</v>
      </c>
      <c r="F4648" s="1">
        <v>46102</v>
      </c>
      <c r="G4648">
        <v>440</v>
      </c>
      <c r="H4648" s="1">
        <f t="shared" si="360"/>
        <v>46102</v>
      </c>
      <c r="I4648" s="5">
        <f t="shared" si="364"/>
        <v>46253</v>
      </c>
      <c r="J4648" s="9" t="str">
        <f t="shared" si="361"/>
        <v>ค้างชำระ 1 - 30 วัน</v>
      </c>
      <c r="K4648" s="10">
        <f t="shared" si="362"/>
        <v>0</v>
      </c>
      <c r="L4648" t="str">
        <f t="shared" si="363"/>
        <v>ลูกหนี้ชั้นดี</v>
      </c>
    </row>
    <row r="4649" spans="1:12" x14ac:dyDescent="0.2">
      <c r="A4649" t="s">
        <v>1198</v>
      </c>
      <c r="B4649" t="s">
        <v>13</v>
      </c>
      <c r="C4649">
        <v>15</v>
      </c>
      <c r="D4649">
        <v>1326030007338</v>
      </c>
      <c r="E4649" s="1">
        <v>46095</v>
      </c>
      <c r="F4649" s="1">
        <v>46116</v>
      </c>
      <c r="G4649">
        <v>4625</v>
      </c>
      <c r="H4649" s="1">
        <f t="shared" si="360"/>
        <v>46110</v>
      </c>
      <c r="I4649" s="5">
        <f t="shared" si="364"/>
        <v>46253</v>
      </c>
      <c r="J4649" s="9" t="str">
        <f t="shared" si="361"/>
        <v>ค้างชำระ 1 - 30 วัน</v>
      </c>
      <c r="K4649" s="10">
        <f t="shared" si="362"/>
        <v>6</v>
      </c>
      <c r="L4649" t="str">
        <f t="shared" si="363"/>
        <v>ลูกหนี้ชั้นดี</v>
      </c>
    </row>
    <row r="4650" spans="1:12" x14ac:dyDescent="0.2">
      <c r="A4650" t="s">
        <v>1198</v>
      </c>
      <c r="B4650" t="s">
        <v>13</v>
      </c>
      <c r="C4650">
        <v>15</v>
      </c>
      <c r="D4650">
        <v>1326030007338</v>
      </c>
      <c r="E4650" s="1">
        <v>46095</v>
      </c>
      <c r="F4650" s="1">
        <v>46116</v>
      </c>
      <c r="G4650">
        <v>4625</v>
      </c>
      <c r="H4650" s="1">
        <f t="shared" si="360"/>
        <v>46110</v>
      </c>
      <c r="I4650" s="5">
        <f t="shared" si="364"/>
        <v>46253</v>
      </c>
      <c r="J4650" s="9" t="str">
        <f t="shared" si="361"/>
        <v>ชำระตรงเวลา</v>
      </c>
      <c r="K4650" s="10">
        <f t="shared" si="362"/>
        <v>6</v>
      </c>
      <c r="L4650" t="str">
        <f t="shared" si="363"/>
        <v>ลูกหนี้ชั้นดี</v>
      </c>
    </row>
    <row r="4651" spans="1:12" x14ac:dyDescent="0.2">
      <c r="A4651" t="s">
        <v>1198</v>
      </c>
      <c r="B4651" t="s">
        <v>13</v>
      </c>
      <c r="C4651">
        <v>7</v>
      </c>
      <c r="D4651">
        <v>1326030007345</v>
      </c>
      <c r="E4651" s="1">
        <v>46095</v>
      </c>
      <c r="F4651" s="1">
        <v>46101</v>
      </c>
      <c r="G4651">
        <v>761</v>
      </c>
      <c r="H4651" s="1">
        <f t="shared" si="360"/>
        <v>46102</v>
      </c>
      <c r="I4651" s="5">
        <f t="shared" si="364"/>
        <v>46253</v>
      </c>
      <c r="J4651" s="9" t="str">
        <f t="shared" si="361"/>
        <v>ค้างชำระ 1 - 30 วัน</v>
      </c>
      <c r="K4651" s="10">
        <f t="shared" si="362"/>
        <v>0</v>
      </c>
      <c r="L4651" t="str">
        <f t="shared" si="363"/>
        <v>ลูกหนี้ชั้นดี</v>
      </c>
    </row>
    <row r="4652" spans="1:12" x14ac:dyDescent="0.2">
      <c r="A4652" t="s">
        <v>186</v>
      </c>
      <c r="B4652" t="s">
        <v>13</v>
      </c>
      <c r="C4652">
        <v>15</v>
      </c>
      <c r="D4652">
        <v>1326030007352</v>
      </c>
      <c r="E4652" s="1">
        <v>46095</v>
      </c>
      <c r="F4652" s="1">
        <v>46112</v>
      </c>
      <c r="G4652">
        <v>20763</v>
      </c>
      <c r="H4652" s="1">
        <f t="shared" si="360"/>
        <v>46110</v>
      </c>
      <c r="I4652" s="5">
        <f t="shared" si="364"/>
        <v>46253</v>
      </c>
      <c r="J4652" s="9" t="str">
        <f t="shared" si="361"/>
        <v>ชำระตรงเวลา</v>
      </c>
      <c r="K4652" s="10">
        <f t="shared" si="362"/>
        <v>2</v>
      </c>
      <c r="L4652" t="str">
        <f t="shared" si="363"/>
        <v>ลูกหนี้ชั้นดี</v>
      </c>
    </row>
    <row r="4653" spans="1:12" x14ac:dyDescent="0.2">
      <c r="A4653" t="s">
        <v>1950</v>
      </c>
      <c r="B4653" t="s">
        <v>13</v>
      </c>
      <c r="C4653">
        <v>30</v>
      </c>
      <c r="D4653">
        <v>1326030007406</v>
      </c>
      <c r="E4653" s="1">
        <v>46095</v>
      </c>
      <c r="F4653" s="1">
        <v>46098</v>
      </c>
      <c r="G4653">
        <v>5535</v>
      </c>
      <c r="H4653" s="1">
        <f t="shared" si="360"/>
        <v>46125</v>
      </c>
      <c r="I4653" s="5">
        <f t="shared" si="364"/>
        <v>46253</v>
      </c>
      <c r="J4653" s="9" t="str">
        <f t="shared" si="361"/>
        <v>ค้างชำระ 1 - 30 วัน</v>
      </c>
      <c r="K4653" s="10">
        <f t="shared" si="362"/>
        <v>0</v>
      </c>
      <c r="L4653" t="str">
        <f t="shared" si="363"/>
        <v>ลูกหนี้ชั้นดี</v>
      </c>
    </row>
    <row r="4654" spans="1:12" x14ac:dyDescent="0.2">
      <c r="A4654" t="s">
        <v>2246</v>
      </c>
      <c r="B4654" t="s">
        <v>13</v>
      </c>
      <c r="C4654">
        <v>7</v>
      </c>
      <c r="D4654">
        <v>1326030008274</v>
      </c>
      <c r="E4654" s="1">
        <v>46097</v>
      </c>
      <c r="F4654" s="1">
        <v>46108</v>
      </c>
      <c r="G4654">
        <v>3635</v>
      </c>
      <c r="H4654" s="1">
        <f t="shared" si="360"/>
        <v>46104</v>
      </c>
      <c r="I4654" s="5">
        <f t="shared" si="364"/>
        <v>46253</v>
      </c>
      <c r="J4654" s="9" t="str">
        <f t="shared" si="361"/>
        <v>ชำระตรงเวลา</v>
      </c>
      <c r="K4654" s="10">
        <f t="shared" si="362"/>
        <v>4</v>
      </c>
      <c r="L4654" t="str">
        <f t="shared" si="363"/>
        <v>ลูกหนี้ชั้นดี</v>
      </c>
    </row>
    <row r="4655" spans="1:12" x14ac:dyDescent="0.2">
      <c r="A4655" t="s">
        <v>53</v>
      </c>
      <c r="B4655" t="s">
        <v>13</v>
      </c>
      <c r="C4655">
        <v>7</v>
      </c>
      <c r="D4655">
        <v>1326030008427</v>
      </c>
      <c r="E4655" s="1">
        <v>46097</v>
      </c>
      <c r="F4655" s="1">
        <v>46098</v>
      </c>
      <c r="G4655">
        <v>45</v>
      </c>
      <c r="H4655" s="1">
        <f t="shared" si="360"/>
        <v>46104</v>
      </c>
      <c r="I4655" s="5">
        <f t="shared" si="364"/>
        <v>46253</v>
      </c>
      <c r="J4655" s="9" t="str">
        <f t="shared" si="361"/>
        <v>ชำระตรงเวลา</v>
      </c>
      <c r="K4655" s="10">
        <f t="shared" si="362"/>
        <v>0</v>
      </c>
      <c r="L4655" t="str">
        <f t="shared" si="363"/>
        <v>ลูกหนี้ชั้นดี</v>
      </c>
    </row>
    <row r="4656" spans="1:12" x14ac:dyDescent="0.2">
      <c r="A4656" t="s">
        <v>2247</v>
      </c>
      <c r="B4656" t="s">
        <v>13</v>
      </c>
      <c r="C4656">
        <v>7</v>
      </c>
      <c r="D4656">
        <v>1326030008441</v>
      </c>
      <c r="E4656" s="1">
        <v>46097</v>
      </c>
      <c r="F4656" s="1">
        <v>46098</v>
      </c>
      <c r="G4656">
        <v>7850</v>
      </c>
      <c r="H4656" s="1">
        <f t="shared" si="360"/>
        <v>46104</v>
      </c>
      <c r="I4656" s="5">
        <f t="shared" si="364"/>
        <v>46253</v>
      </c>
      <c r="J4656" s="9" t="str">
        <f t="shared" si="361"/>
        <v>ชำระตรงเวลา</v>
      </c>
      <c r="K4656" s="10">
        <f t="shared" si="362"/>
        <v>0</v>
      </c>
      <c r="L4656" t="str">
        <f t="shared" si="363"/>
        <v>ลูกหนี้ชั้นดี</v>
      </c>
    </row>
    <row r="4657" spans="1:12" x14ac:dyDescent="0.2">
      <c r="A4657" t="s">
        <v>2248</v>
      </c>
      <c r="B4657" t="s">
        <v>13</v>
      </c>
      <c r="C4657">
        <v>7</v>
      </c>
      <c r="D4657">
        <v>1326030008472</v>
      </c>
      <c r="E4657" s="1">
        <v>46097</v>
      </c>
      <c r="F4657" s="1">
        <v>46098</v>
      </c>
      <c r="G4657">
        <v>1845</v>
      </c>
      <c r="H4657" s="1">
        <f t="shared" si="360"/>
        <v>46104</v>
      </c>
      <c r="I4657" s="5">
        <f t="shared" si="364"/>
        <v>46253</v>
      </c>
      <c r="J4657" s="9" t="str">
        <f t="shared" si="361"/>
        <v>ค้างชำระ 1 - 30 วัน</v>
      </c>
      <c r="K4657" s="10">
        <f t="shared" si="362"/>
        <v>0</v>
      </c>
      <c r="L4657" t="str">
        <f t="shared" si="363"/>
        <v>ลูกหนี้ชั้นดี</v>
      </c>
    </row>
    <row r="4658" spans="1:12" x14ac:dyDescent="0.2">
      <c r="A4658" t="s">
        <v>293</v>
      </c>
      <c r="B4658" t="s">
        <v>13</v>
      </c>
      <c r="C4658">
        <v>7</v>
      </c>
      <c r="D4658">
        <v>1326030008649</v>
      </c>
      <c r="E4658" s="1">
        <v>46097</v>
      </c>
      <c r="F4658" s="1">
        <v>46105</v>
      </c>
      <c r="G4658">
        <v>3375</v>
      </c>
      <c r="H4658" s="1">
        <f t="shared" si="360"/>
        <v>46104</v>
      </c>
      <c r="I4658" s="5">
        <f t="shared" si="364"/>
        <v>46253</v>
      </c>
      <c r="J4658" s="9" t="str">
        <f t="shared" si="361"/>
        <v>ชำระตรงเวลา</v>
      </c>
      <c r="K4658" s="10">
        <f t="shared" si="362"/>
        <v>1</v>
      </c>
      <c r="L4658" t="str">
        <f t="shared" si="363"/>
        <v>ลูกหนี้ชั้นดี</v>
      </c>
    </row>
    <row r="4659" spans="1:12" x14ac:dyDescent="0.2">
      <c r="A4659" t="s">
        <v>1926</v>
      </c>
      <c r="B4659" t="s">
        <v>13</v>
      </c>
      <c r="C4659">
        <v>7</v>
      </c>
      <c r="D4659">
        <v>1326030008656</v>
      </c>
      <c r="E4659" s="1">
        <v>46097</v>
      </c>
      <c r="F4659" s="1">
        <v>46098</v>
      </c>
      <c r="G4659">
        <v>2480</v>
      </c>
      <c r="H4659" s="1">
        <f t="shared" si="360"/>
        <v>46104</v>
      </c>
      <c r="I4659" s="5">
        <f t="shared" si="364"/>
        <v>46253</v>
      </c>
      <c r="J4659" s="9" t="str">
        <f t="shared" si="361"/>
        <v>ชำระตรงเวลา</v>
      </c>
      <c r="K4659" s="10">
        <f t="shared" si="362"/>
        <v>0</v>
      </c>
      <c r="L4659" t="str">
        <f t="shared" si="363"/>
        <v>ลูกหนี้ชั้นดี</v>
      </c>
    </row>
    <row r="4660" spans="1:12" x14ac:dyDescent="0.2">
      <c r="A4660" t="s">
        <v>1926</v>
      </c>
      <c r="B4660" t="s">
        <v>13</v>
      </c>
      <c r="C4660">
        <v>7</v>
      </c>
      <c r="D4660">
        <v>1326030008656</v>
      </c>
      <c r="E4660" s="1">
        <v>46097</v>
      </c>
      <c r="F4660" s="1">
        <v>46098</v>
      </c>
      <c r="G4660">
        <v>2480</v>
      </c>
      <c r="H4660" s="1">
        <f t="shared" si="360"/>
        <v>46104</v>
      </c>
      <c r="I4660" s="5">
        <f t="shared" si="364"/>
        <v>46253</v>
      </c>
      <c r="J4660" s="9" t="str">
        <f t="shared" si="361"/>
        <v>ชำระตรงเวลา</v>
      </c>
      <c r="K4660" s="10">
        <f t="shared" si="362"/>
        <v>0</v>
      </c>
      <c r="L4660" t="str">
        <f t="shared" si="363"/>
        <v>ลูกหนี้ชั้นดี</v>
      </c>
    </row>
    <row r="4661" spans="1:12" x14ac:dyDescent="0.2">
      <c r="A4661" t="s">
        <v>304</v>
      </c>
      <c r="B4661" t="s">
        <v>13</v>
      </c>
      <c r="C4661">
        <v>7</v>
      </c>
      <c r="D4661">
        <v>1326030009165</v>
      </c>
      <c r="E4661" s="1">
        <v>46098</v>
      </c>
      <c r="F4661" s="1">
        <v>46100</v>
      </c>
      <c r="G4661">
        <v>2965</v>
      </c>
      <c r="H4661" s="1">
        <f t="shared" si="360"/>
        <v>46105</v>
      </c>
      <c r="I4661" s="5">
        <f t="shared" si="364"/>
        <v>46253</v>
      </c>
      <c r="J4661" s="9" t="str">
        <f t="shared" si="361"/>
        <v>ค้างชำระ 1 - 30 วัน</v>
      </c>
      <c r="K4661" s="10">
        <f t="shared" si="362"/>
        <v>0</v>
      </c>
      <c r="L4661" t="str">
        <f t="shared" si="363"/>
        <v>ลูกหนี้ชั้นดี</v>
      </c>
    </row>
    <row r="4662" spans="1:12" x14ac:dyDescent="0.2">
      <c r="A4662" t="s">
        <v>196</v>
      </c>
      <c r="B4662" t="s">
        <v>13</v>
      </c>
      <c r="C4662">
        <v>7</v>
      </c>
      <c r="D4662">
        <v>1326030009189</v>
      </c>
      <c r="E4662" s="1">
        <v>46098</v>
      </c>
      <c r="F4662" s="1">
        <v>46106</v>
      </c>
      <c r="G4662">
        <v>1265</v>
      </c>
      <c r="H4662" s="1">
        <f t="shared" si="360"/>
        <v>46105</v>
      </c>
      <c r="I4662" s="5">
        <f t="shared" si="364"/>
        <v>46253</v>
      </c>
      <c r="J4662" s="9" t="str">
        <f t="shared" si="361"/>
        <v>ชำระตรงเวลา</v>
      </c>
      <c r="K4662" s="10">
        <f t="shared" si="362"/>
        <v>1</v>
      </c>
      <c r="L4662" t="str">
        <f t="shared" si="363"/>
        <v>ลูกหนี้ชั้นดี</v>
      </c>
    </row>
    <row r="4663" spans="1:12" x14ac:dyDescent="0.2">
      <c r="A4663" t="s">
        <v>1132</v>
      </c>
      <c r="B4663" t="s">
        <v>8</v>
      </c>
      <c r="C4663">
        <v>7</v>
      </c>
      <c r="D4663">
        <v>1526030009022</v>
      </c>
      <c r="E4663" s="1">
        <v>46102</v>
      </c>
      <c r="F4663" s="1">
        <v>46102</v>
      </c>
      <c r="G4663">
        <v>368</v>
      </c>
      <c r="H4663" s="1">
        <f t="shared" si="360"/>
        <v>46109</v>
      </c>
      <c r="I4663" s="5">
        <f t="shared" si="364"/>
        <v>46253</v>
      </c>
      <c r="J4663" s="9" t="str">
        <f t="shared" si="361"/>
        <v>ชำระตรงเวลา</v>
      </c>
      <c r="K4663" s="10">
        <f t="shared" si="362"/>
        <v>0</v>
      </c>
      <c r="L4663" t="str">
        <f t="shared" si="363"/>
        <v>ลูกหนี้ชั้นดี</v>
      </c>
    </row>
    <row r="4664" spans="1:12" x14ac:dyDescent="0.2">
      <c r="A4664" t="s">
        <v>232</v>
      </c>
      <c r="B4664" t="s">
        <v>8</v>
      </c>
      <c r="C4664">
        <v>15</v>
      </c>
      <c r="D4664">
        <v>1526030009039</v>
      </c>
      <c r="E4664" s="1">
        <v>46102</v>
      </c>
      <c r="F4664" s="1">
        <v>46112</v>
      </c>
      <c r="G4664">
        <v>360</v>
      </c>
      <c r="H4664" s="1">
        <f t="shared" si="360"/>
        <v>46117</v>
      </c>
      <c r="I4664" s="5">
        <f t="shared" si="364"/>
        <v>46253</v>
      </c>
      <c r="J4664" s="9" t="str">
        <f t="shared" si="361"/>
        <v>ชำระตรงเวลา</v>
      </c>
      <c r="K4664" s="10">
        <f t="shared" si="362"/>
        <v>0</v>
      </c>
      <c r="L4664" t="str">
        <f t="shared" si="363"/>
        <v>ลูกหนี้ชั้นดี</v>
      </c>
    </row>
    <row r="4665" spans="1:12" x14ac:dyDescent="0.2">
      <c r="A4665" t="s">
        <v>2249</v>
      </c>
      <c r="B4665" t="s">
        <v>8</v>
      </c>
      <c r="C4665">
        <v>7</v>
      </c>
      <c r="D4665">
        <v>1526030009046</v>
      </c>
      <c r="E4665" s="1">
        <v>46098</v>
      </c>
      <c r="F4665" s="1">
        <v>46099</v>
      </c>
      <c r="G4665">
        <v>2529</v>
      </c>
      <c r="H4665" s="1">
        <f t="shared" si="360"/>
        <v>46105</v>
      </c>
      <c r="I4665" s="5">
        <f t="shared" si="364"/>
        <v>46253</v>
      </c>
      <c r="J4665" s="9" t="str">
        <f t="shared" si="361"/>
        <v>ชำระตรงเวลา</v>
      </c>
      <c r="K4665" s="10">
        <f t="shared" si="362"/>
        <v>0</v>
      </c>
      <c r="L4665" t="str">
        <f t="shared" si="363"/>
        <v>ลูกหนี้ชั้นดี</v>
      </c>
    </row>
    <row r="4666" spans="1:12" x14ac:dyDescent="0.2">
      <c r="A4666" t="s">
        <v>2250</v>
      </c>
      <c r="B4666" t="s">
        <v>8</v>
      </c>
      <c r="C4666">
        <v>7</v>
      </c>
      <c r="D4666">
        <v>1526030009077</v>
      </c>
      <c r="E4666" s="1">
        <v>46099</v>
      </c>
      <c r="F4666" s="1">
        <v>46105</v>
      </c>
      <c r="G4666">
        <v>100</v>
      </c>
      <c r="H4666" s="1">
        <f t="shared" si="360"/>
        <v>46106</v>
      </c>
      <c r="I4666" s="5">
        <f t="shared" si="364"/>
        <v>46253</v>
      </c>
      <c r="J4666" s="9" t="str">
        <f t="shared" si="361"/>
        <v>ชำระตรงเวลา</v>
      </c>
      <c r="K4666" s="10">
        <f t="shared" si="362"/>
        <v>0</v>
      </c>
      <c r="L4666" t="str">
        <f t="shared" si="363"/>
        <v>ลูกหนี้ชั้นดี</v>
      </c>
    </row>
    <row r="4667" spans="1:12" x14ac:dyDescent="0.2">
      <c r="A4667" t="s">
        <v>2251</v>
      </c>
      <c r="B4667" t="s">
        <v>8</v>
      </c>
      <c r="C4667">
        <v>7</v>
      </c>
      <c r="D4667">
        <v>1526030009084</v>
      </c>
      <c r="E4667" s="1">
        <v>46102</v>
      </c>
      <c r="F4667" s="1">
        <v>46102</v>
      </c>
      <c r="G4667">
        <v>1530</v>
      </c>
      <c r="H4667" s="1">
        <f t="shared" si="360"/>
        <v>46109</v>
      </c>
      <c r="I4667" s="5">
        <f t="shared" si="364"/>
        <v>46253</v>
      </c>
      <c r="J4667" s="9" t="str">
        <f t="shared" si="361"/>
        <v>ค้างชำระ 1 - 30 วัน</v>
      </c>
      <c r="K4667" s="10">
        <f t="shared" si="362"/>
        <v>0</v>
      </c>
      <c r="L4667" t="str">
        <f t="shared" si="363"/>
        <v>ลูกหนี้ชั้นดี</v>
      </c>
    </row>
    <row r="4668" spans="1:12" x14ac:dyDescent="0.2">
      <c r="A4668" t="s">
        <v>246</v>
      </c>
      <c r="B4668" t="s">
        <v>8</v>
      </c>
      <c r="C4668">
        <v>7</v>
      </c>
      <c r="D4668">
        <v>1526030009091</v>
      </c>
      <c r="E4668" s="1">
        <v>46099</v>
      </c>
      <c r="F4668" s="1">
        <v>46114</v>
      </c>
      <c r="G4668">
        <v>110</v>
      </c>
      <c r="H4668" s="1">
        <f t="shared" si="360"/>
        <v>46106</v>
      </c>
      <c r="I4668" s="5">
        <f t="shared" si="364"/>
        <v>46253</v>
      </c>
      <c r="J4668" s="9" t="str">
        <f t="shared" si="361"/>
        <v>ค้างชำระ 1 - 30 วัน</v>
      </c>
      <c r="K4668" s="10">
        <f t="shared" si="362"/>
        <v>8</v>
      </c>
      <c r="L4668" t="str">
        <f t="shared" si="363"/>
        <v>ลูกหนี้ชั้นดี</v>
      </c>
    </row>
    <row r="4669" spans="1:12" x14ac:dyDescent="0.2">
      <c r="A4669" t="s">
        <v>2252</v>
      </c>
      <c r="B4669" t="s">
        <v>8</v>
      </c>
      <c r="C4669">
        <v>7</v>
      </c>
      <c r="D4669">
        <v>1526030009107</v>
      </c>
      <c r="E4669" s="1">
        <v>46099</v>
      </c>
      <c r="F4669" s="1">
        <v>46108</v>
      </c>
      <c r="G4669">
        <v>1900</v>
      </c>
      <c r="H4669" s="1">
        <f t="shared" si="360"/>
        <v>46106</v>
      </c>
      <c r="I4669" s="5">
        <f t="shared" si="364"/>
        <v>46253</v>
      </c>
      <c r="J4669" s="9" t="str">
        <f t="shared" si="361"/>
        <v>ค้างชำระ 1 - 30 วัน</v>
      </c>
      <c r="K4669" s="10">
        <f t="shared" si="362"/>
        <v>2</v>
      </c>
      <c r="L4669" t="str">
        <f t="shared" si="363"/>
        <v>ลูกหนี้ชั้นดี</v>
      </c>
    </row>
    <row r="4670" spans="1:12" x14ac:dyDescent="0.2">
      <c r="A4670" t="s">
        <v>2253</v>
      </c>
      <c r="B4670" t="s">
        <v>8</v>
      </c>
      <c r="C4670">
        <v>7</v>
      </c>
      <c r="D4670">
        <v>1526030009114</v>
      </c>
      <c r="E4670" s="1">
        <v>46099</v>
      </c>
      <c r="F4670" s="1">
        <v>46107</v>
      </c>
      <c r="G4670">
        <v>860</v>
      </c>
      <c r="H4670" s="1">
        <f t="shared" si="360"/>
        <v>46106</v>
      </c>
      <c r="I4670" s="5">
        <f t="shared" si="364"/>
        <v>46253</v>
      </c>
      <c r="J4670" s="9" t="str">
        <f t="shared" si="361"/>
        <v>ค้างชำระ 1 - 30 วัน</v>
      </c>
      <c r="K4670" s="10">
        <f t="shared" si="362"/>
        <v>1</v>
      </c>
      <c r="L4670" t="str">
        <f t="shared" si="363"/>
        <v>ลูกหนี้ชั้นดี</v>
      </c>
    </row>
    <row r="4671" spans="1:12" x14ac:dyDescent="0.2">
      <c r="A4671" t="s">
        <v>2254</v>
      </c>
      <c r="B4671" t="s">
        <v>8</v>
      </c>
      <c r="C4671">
        <v>30</v>
      </c>
      <c r="D4671">
        <v>1526030009121</v>
      </c>
      <c r="E4671" s="1">
        <v>46102</v>
      </c>
      <c r="F4671" s="1">
        <v>46139</v>
      </c>
      <c r="G4671">
        <v>10586</v>
      </c>
      <c r="H4671" s="1">
        <f t="shared" si="360"/>
        <v>46132</v>
      </c>
      <c r="I4671" s="5">
        <f t="shared" si="364"/>
        <v>46253</v>
      </c>
      <c r="J4671" s="9" t="str">
        <f t="shared" si="361"/>
        <v>ค้างชำระ 1 - 30 วัน</v>
      </c>
      <c r="K4671" s="10">
        <f t="shared" si="362"/>
        <v>7</v>
      </c>
      <c r="L4671" t="str">
        <f t="shared" si="363"/>
        <v>ลูกหนี้ชั้นดี</v>
      </c>
    </row>
    <row r="4672" spans="1:12" x14ac:dyDescent="0.2">
      <c r="A4672" t="s">
        <v>235</v>
      </c>
      <c r="B4672" t="s">
        <v>8</v>
      </c>
      <c r="C4672">
        <v>15</v>
      </c>
      <c r="D4672">
        <v>1526030009138</v>
      </c>
      <c r="E4672" s="1">
        <v>46102</v>
      </c>
      <c r="F4672" s="1">
        <v>46120</v>
      </c>
      <c r="G4672">
        <v>24780</v>
      </c>
      <c r="H4672" s="1">
        <f t="shared" si="360"/>
        <v>46117</v>
      </c>
      <c r="I4672" s="5">
        <f t="shared" si="364"/>
        <v>46253</v>
      </c>
      <c r="J4672" s="9" t="str">
        <f t="shared" si="361"/>
        <v>ค้างชำระ 1 - 30 วัน</v>
      </c>
      <c r="K4672" s="10">
        <f t="shared" si="362"/>
        <v>3</v>
      </c>
      <c r="L4672" t="str">
        <f t="shared" si="363"/>
        <v>ลูกหนี้ชั้นดี</v>
      </c>
    </row>
    <row r="4673" spans="1:12" x14ac:dyDescent="0.2">
      <c r="A4673" t="s">
        <v>2255</v>
      </c>
      <c r="B4673" t="s">
        <v>8</v>
      </c>
      <c r="C4673">
        <v>15</v>
      </c>
      <c r="D4673">
        <v>1526030009145</v>
      </c>
      <c r="E4673" s="1">
        <v>46102</v>
      </c>
      <c r="F4673" s="1">
        <v>46120</v>
      </c>
      <c r="G4673">
        <v>4335</v>
      </c>
      <c r="H4673" s="1">
        <f t="shared" si="360"/>
        <v>46117</v>
      </c>
      <c r="I4673" s="5">
        <f t="shared" si="364"/>
        <v>46253</v>
      </c>
      <c r="J4673" s="9" t="str">
        <f t="shared" si="361"/>
        <v>ชำระตรงเวลา</v>
      </c>
      <c r="K4673" s="10">
        <f t="shared" si="362"/>
        <v>3</v>
      </c>
      <c r="L4673" t="str">
        <f t="shared" si="363"/>
        <v>ลูกหนี้ชั้นดี</v>
      </c>
    </row>
    <row r="4674" spans="1:12" x14ac:dyDescent="0.2">
      <c r="A4674" t="s">
        <v>2256</v>
      </c>
      <c r="B4674" t="s">
        <v>8</v>
      </c>
      <c r="C4674">
        <v>7</v>
      </c>
      <c r="D4674">
        <v>1526030009152</v>
      </c>
      <c r="E4674" s="1">
        <v>46098</v>
      </c>
      <c r="F4674" s="1">
        <v>46099</v>
      </c>
      <c r="G4674">
        <v>1180</v>
      </c>
      <c r="H4674" s="1">
        <f t="shared" ref="H4674:H4737" si="365">E4674+C4674</f>
        <v>46105</v>
      </c>
      <c r="I4674" s="5">
        <f t="shared" si="364"/>
        <v>46253</v>
      </c>
      <c r="J4674" s="9" t="str">
        <f t="shared" ref="J4674:J4737" si="366">IF(K4675&lt;=0, "ชำระตรงเวลา", IF(K4675&lt;=30, "ค้างชำระ 1 - 30 วัน", IF(K4675&lt;=60, "ค้างชำระ 31 - 60 วัน", IF(K4675&lt;=90, "ค้างชำระ 61 - 90 วัน", "ค้างชำระเกิน 90 วัน"))))</f>
        <v>ชำระตรงเวลา</v>
      </c>
      <c r="K4674" s="10">
        <f t="shared" ref="K4674:K4737" si="367">IF(OR(F4674="",F4674="(ว่าง)"), MAX(0,I4673-H4674), MAX(0,F4674-H4674))</f>
        <v>0</v>
      </c>
      <c r="L4674" t="str">
        <f t="shared" ref="L4674:L4737" si="368">IF(K4674&lt;=30, "ลูกหนี้ชั้นดี", IF(K4674&lt;=90, "ลูกหนี้เฝ้าติดตาม", "ลูกหนี้ด้อยคุณภาพ (NPL)"))</f>
        <v>ลูกหนี้ชั้นดี</v>
      </c>
    </row>
    <row r="4675" spans="1:12" x14ac:dyDescent="0.2">
      <c r="A4675" t="s">
        <v>349</v>
      </c>
      <c r="B4675" t="s">
        <v>8</v>
      </c>
      <c r="C4675">
        <v>7</v>
      </c>
      <c r="D4675">
        <v>1526030009930</v>
      </c>
      <c r="E4675" s="1">
        <v>46099</v>
      </c>
      <c r="F4675" s="1">
        <v>46099</v>
      </c>
      <c r="G4675">
        <v>450</v>
      </c>
      <c r="H4675" s="1">
        <f t="shared" si="365"/>
        <v>46106</v>
      </c>
      <c r="I4675" s="5">
        <f t="shared" si="364"/>
        <v>46253</v>
      </c>
      <c r="J4675" s="9" t="str">
        <f t="shared" si="366"/>
        <v>ชำระตรงเวลา</v>
      </c>
      <c r="K4675" s="10">
        <f t="shared" si="367"/>
        <v>0</v>
      </c>
      <c r="L4675" t="str">
        <f t="shared" si="368"/>
        <v>ลูกหนี้ชั้นดี</v>
      </c>
    </row>
    <row r="4676" spans="1:12" x14ac:dyDescent="0.2">
      <c r="A4676" t="s">
        <v>2257</v>
      </c>
      <c r="B4676" t="s">
        <v>8</v>
      </c>
      <c r="C4676">
        <v>15</v>
      </c>
      <c r="D4676">
        <v>1526030010455</v>
      </c>
      <c r="E4676" s="1">
        <v>46102</v>
      </c>
      <c r="F4676" s="1">
        <v>46108</v>
      </c>
      <c r="G4676">
        <v>4929</v>
      </c>
      <c r="H4676" s="1">
        <f t="shared" si="365"/>
        <v>46117</v>
      </c>
      <c r="I4676" s="5">
        <f t="shared" ref="I4676:I4739" si="369">I4675</f>
        <v>46253</v>
      </c>
      <c r="J4676" s="9" t="str">
        <f t="shared" si="366"/>
        <v>ชำระตรงเวลา</v>
      </c>
      <c r="K4676" s="10">
        <f t="shared" si="367"/>
        <v>0</v>
      </c>
      <c r="L4676" t="str">
        <f t="shared" si="368"/>
        <v>ลูกหนี้ชั้นดี</v>
      </c>
    </row>
    <row r="4677" spans="1:12" x14ac:dyDescent="0.2">
      <c r="A4677" t="s">
        <v>978</v>
      </c>
      <c r="B4677" t="s">
        <v>8</v>
      </c>
      <c r="C4677">
        <v>15</v>
      </c>
      <c r="D4677">
        <v>1526030010462</v>
      </c>
      <c r="E4677" s="1">
        <v>46102</v>
      </c>
      <c r="F4677" s="1">
        <v>46114</v>
      </c>
      <c r="G4677">
        <v>355</v>
      </c>
      <c r="H4677" s="1">
        <f t="shared" si="365"/>
        <v>46117</v>
      </c>
      <c r="I4677" s="5">
        <f t="shared" si="369"/>
        <v>46253</v>
      </c>
      <c r="J4677" s="9" t="str">
        <f t="shared" si="366"/>
        <v>ชำระตรงเวลา</v>
      </c>
      <c r="K4677" s="10">
        <f t="shared" si="367"/>
        <v>0</v>
      </c>
      <c r="L4677" t="str">
        <f t="shared" si="368"/>
        <v>ลูกหนี้ชั้นดี</v>
      </c>
    </row>
    <row r="4678" spans="1:12" x14ac:dyDescent="0.2">
      <c r="A4678" t="s">
        <v>2258</v>
      </c>
      <c r="B4678" t="s">
        <v>8</v>
      </c>
      <c r="C4678">
        <v>7</v>
      </c>
      <c r="D4678">
        <v>1526030010479</v>
      </c>
      <c r="E4678" s="1">
        <v>46102</v>
      </c>
      <c r="F4678" s="1">
        <v>46107</v>
      </c>
      <c r="G4678">
        <v>2050</v>
      </c>
      <c r="H4678" s="1">
        <f t="shared" si="365"/>
        <v>46109</v>
      </c>
      <c r="I4678" s="5">
        <f t="shared" si="369"/>
        <v>46253</v>
      </c>
      <c r="J4678" s="9" t="str">
        <f t="shared" si="366"/>
        <v>ชำระตรงเวลา</v>
      </c>
      <c r="K4678" s="10">
        <f t="shared" si="367"/>
        <v>0</v>
      </c>
      <c r="L4678" t="str">
        <f t="shared" si="368"/>
        <v>ลูกหนี้ชั้นดี</v>
      </c>
    </row>
    <row r="4679" spans="1:12" x14ac:dyDescent="0.2">
      <c r="A4679" t="s">
        <v>2259</v>
      </c>
      <c r="B4679" t="s">
        <v>8</v>
      </c>
      <c r="C4679">
        <v>7</v>
      </c>
      <c r="D4679">
        <v>1526030010486</v>
      </c>
      <c r="E4679" s="1">
        <v>46102</v>
      </c>
      <c r="F4679" s="1">
        <v>46107</v>
      </c>
      <c r="G4679">
        <v>1311</v>
      </c>
      <c r="H4679" s="1">
        <f t="shared" si="365"/>
        <v>46109</v>
      </c>
      <c r="I4679" s="5">
        <f t="shared" si="369"/>
        <v>46253</v>
      </c>
      <c r="J4679" s="9" t="str">
        <f t="shared" si="366"/>
        <v>ชำระตรงเวลา</v>
      </c>
      <c r="K4679" s="10">
        <f t="shared" si="367"/>
        <v>0</v>
      </c>
      <c r="L4679" t="str">
        <f t="shared" si="368"/>
        <v>ลูกหนี้ชั้นดี</v>
      </c>
    </row>
    <row r="4680" spans="1:12" x14ac:dyDescent="0.2">
      <c r="A4680" t="s">
        <v>2260</v>
      </c>
      <c r="B4680" t="s">
        <v>8</v>
      </c>
      <c r="C4680">
        <v>7</v>
      </c>
      <c r="D4680">
        <v>1526030010493</v>
      </c>
      <c r="E4680" s="1">
        <v>46102</v>
      </c>
      <c r="F4680" s="1">
        <v>46106</v>
      </c>
      <c r="G4680">
        <v>4420</v>
      </c>
      <c r="H4680" s="1">
        <f t="shared" si="365"/>
        <v>46109</v>
      </c>
      <c r="I4680" s="5">
        <f t="shared" si="369"/>
        <v>46253</v>
      </c>
      <c r="J4680" s="9" t="str">
        <f t="shared" si="366"/>
        <v>ชำระตรงเวลา</v>
      </c>
      <c r="K4680" s="10">
        <f t="shared" si="367"/>
        <v>0</v>
      </c>
      <c r="L4680" t="str">
        <f t="shared" si="368"/>
        <v>ลูกหนี้ชั้นดี</v>
      </c>
    </row>
    <row r="4681" spans="1:12" x14ac:dyDescent="0.2">
      <c r="A4681" t="s">
        <v>338</v>
      </c>
      <c r="B4681" t="s">
        <v>8</v>
      </c>
      <c r="C4681">
        <v>7</v>
      </c>
      <c r="D4681">
        <v>1526030010516</v>
      </c>
      <c r="E4681" s="1">
        <v>46102</v>
      </c>
      <c r="F4681" s="1">
        <v>46107</v>
      </c>
      <c r="G4681">
        <v>7525</v>
      </c>
      <c r="H4681" s="1">
        <f t="shared" si="365"/>
        <v>46109</v>
      </c>
      <c r="I4681" s="5">
        <f t="shared" si="369"/>
        <v>46253</v>
      </c>
      <c r="J4681" s="9" t="str">
        <f t="shared" si="366"/>
        <v>ชำระตรงเวลา</v>
      </c>
      <c r="K4681" s="10">
        <f t="shared" si="367"/>
        <v>0</v>
      </c>
      <c r="L4681" t="str">
        <f t="shared" si="368"/>
        <v>ลูกหนี้ชั้นดี</v>
      </c>
    </row>
    <row r="4682" spans="1:12" x14ac:dyDescent="0.2">
      <c r="A4682" t="s">
        <v>338</v>
      </c>
      <c r="B4682" t="s">
        <v>8</v>
      </c>
      <c r="C4682">
        <v>7</v>
      </c>
      <c r="D4682">
        <v>1526030010523</v>
      </c>
      <c r="E4682" s="1">
        <v>46102</v>
      </c>
      <c r="F4682" s="1">
        <v>46102</v>
      </c>
      <c r="G4682">
        <v>8278</v>
      </c>
      <c r="H4682" s="1">
        <f t="shared" si="365"/>
        <v>46109</v>
      </c>
      <c r="I4682" s="5">
        <f t="shared" si="369"/>
        <v>46253</v>
      </c>
      <c r="J4682" s="9" t="str">
        <f t="shared" si="366"/>
        <v>ชำระตรงเวลา</v>
      </c>
      <c r="K4682" s="10">
        <f t="shared" si="367"/>
        <v>0</v>
      </c>
      <c r="L4682" t="str">
        <f t="shared" si="368"/>
        <v>ลูกหนี้ชั้นดี</v>
      </c>
    </row>
    <row r="4683" spans="1:12" x14ac:dyDescent="0.2">
      <c r="A4683" t="s">
        <v>224</v>
      </c>
      <c r="B4683" t="s">
        <v>8</v>
      </c>
      <c r="C4683">
        <v>7</v>
      </c>
      <c r="D4683">
        <v>1526030010530</v>
      </c>
      <c r="E4683" s="1">
        <v>46102</v>
      </c>
      <c r="F4683" s="1">
        <v>46107</v>
      </c>
      <c r="G4683">
        <v>12895</v>
      </c>
      <c r="H4683" s="1">
        <f t="shared" si="365"/>
        <v>46109</v>
      </c>
      <c r="I4683" s="5">
        <f t="shared" si="369"/>
        <v>46253</v>
      </c>
      <c r="J4683" s="9" t="str">
        <f t="shared" si="366"/>
        <v>ชำระตรงเวลา</v>
      </c>
      <c r="K4683" s="10">
        <f t="shared" si="367"/>
        <v>0</v>
      </c>
      <c r="L4683" t="str">
        <f t="shared" si="368"/>
        <v>ลูกหนี้ชั้นดี</v>
      </c>
    </row>
    <row r="4684" spans="1:12" x14ac:dyDescent="0.2">
      <c r="A4684" t="s">
        <v>2261</v>
      </c>
      <c r="B4684" t="s">
        <v>8</v>
      </c>
      <c r="C4684">
        <v>7</v>
      </c>
      <c r="D4684">
        <v>1526030010547</v>
      </c>
      <c r="E4684" s="1">
        <v>46102</v>
      </c>
      <c r="F4684" s="1">
        <v>46105</v>
      </c>
      <c r="G4684">
        <v>261</v>
      </c>
      <c r="H4684" s="1">
        <f t="shared" si="365"/>
        <v>46109</v>
      </c>
      <c r="I4684" s="5">
        <f t="shared" si="369"/>
        <v>46253</v>
      </c>
      <c r="J4684" s="9" t="str">
        <f t="shared" si="366"/>
        <v>ชำระตรงเวลา</v>
      </c>
      <c r="K4684" s="10">
        <f t="shared" si="367"/>
        <v>0</v>
      </c>
      <c r="L4684" t="str">
        <f t="shared" si="368"/>
        <v>ลูกหนี้ชั้นดี</v>
      </c>
    </row>
    <row r="4685" spans="1:12" x14ac:dyDescent="0.2">
      <c r="A4685" t="s">
        <v>346</v>
      </c>
      <c r="B4685" t="s">
        <v>8</v>
      </c>
      <c r="C4685">
        <v>7</v>
      </c>
      <c r="D4685">
        <v>1526030010554</v>
      </c>
      <c r="E4685" s="1">
        <v>46102</v>
      </c>
      <c r="F4685" s="1">
        <v>46105</v>
      </c>
      <c r="G4685">
        <v>160</v>
      </c>
      <c r="H4685" s="1">
        <f t="shared" si="365"/>
        <v>46109</v>
      </c>
      <c r="I4685" s="5">
        <f t="shared" si="369"/>
        <v>46253</v>
      </c>
      <c r="J4685" s="9" t="str">
        <f t="shared" si="366"/>
        <v>ชำระตรงเวลา</v>
      </c>
      <c r="K4685" s="10">
        <f t="shared" si="367"/>
        <v>0</v>
      </c>
      <c r="L4685" t="str">
        <f t="shared" si="368"/>
        <v>ลูกหนี้ชั้นดี</v>
      </c>
    </row>
    <row r="4686" spans="1:12" x14ac:dyDescent="0.2">
      <c r="A4686" t="s">
        <v>2035</v>
      </c>
      <c r="B4686" t="s">
        <v>8</v>
      </c>
      <c r="C4686">
        <v>7</v>
      </c>
      <c r="D4686">
        <v>1526030010561</v>
      </c>
      <c r="E4686" s="1">
        <v>46102</v>
      </c>
      <c r="F4686" s="1">
        <v>46108</v>
      </c>
      <c r="G4686">
        <v>300</v>
      </c>
      <c r="H4686" s="1">
        <f t="shared" si="365"/>
        <v>46109</v>
      </c>
      <c r="I4686" s="5">
        <f t="shared" si="369"/>
        <v>46253</v>
      </c>
      <c r="J4686" s="9" t="str">
        <f t="shared" si="366"/>
        <v>ชำระตรงเวลา</v>
      </c>
      <c r="K4686" s="10">
        <f t="shared" si="367"/>
        <v>0</v>
      </c>
      <c r="L4686" t="str">
        <f t="shared" si="368"/>
        <v>ลูกหนี้ชั้นดี</v>
      </c>
    </row>
    <row r="4687" spans="1:12" x14ac:dyDescent="0.2">
      <c r="A4687" t="s">
        <v>2262</v>
      </c>
      <c r="B4687" t="s">
        <v>8</v>
      </c>
      <c r="C4687">
        <v>7</v>
      </c>
      <c r="D4687">
        <v>1526030010578</v>
      </c>
      <c r="E4687" s="1">
        <v>46102</v>
      </c>
      <c r="F4687" s="1">
        <v>46105</v>
      </c>
      <c r="G4687">
        <v>40</v>
      </c>
      <c r="H4687" s="1">
        <f t="shared" si="365"/>
        <v>46109</v>
      </c>
      <c r="I4687" s="5">
        <f t="shared" si="369"/>
        <v>46253</v>
      </c>
      <c r="J4687" s="9" t="str">
        <f t="shared" si="366"/>
        <v>ชำระตรงเวลา</v>
      </c>
      <c r="K4687" s="10">
        <f t="shared" si="367"/>
        <v>0</v>
      </c>
      <c r="L4687" t="str">
        <f t="shared" si="368"/>
        <v>ลูกหนี้ชั้นดี</v>
      </c>
    </row>
    <row r="4688" spans="1:12" x14ac:dyDescent="0.2">
      <c r="A4688" t="s">
        <v>2263</v>
      </c>
      <c r="B4688" t="s">
        <v>8</v>
      </c>
      <c r="C4688">
        <v>7</v>
      </c>
      <c r="D4688">
        <v>1526030010585</v>
      </c>
      <c r="E4688" s="1">
        <v>46102</v>
      </c>
      <c r="F4688" s="1">
        <v>46109</v>
      </c>
      <c r="G4688">
        <v>240</v>
      </c>
      <c r="H4688" s="1">
        <f t="shared" si="365"/>
        <v>46109</v>
      </c>
      <c r="I4688" s="5">
        <f t="shared" si="369"/>
        <v>46253</v>
      </c>
      <c r="J4688" s="9" t="str">
        <f t="shared" si="366"/>
        <v>ชำระตรงเวลา</v>
      </c>
      <c r="K4688" s="10">
        <f t="shared" si="367"/>
        <v>0</v>
      </c>
      <c r="L4688" t="str">
        <f t="shared" si="368"/>
        <v>ลูกหนี้ชั้นดี</v>
      </c>
    </row>
    <row r="4689" spans="1:12" x14ac:dyDescent="0.2">
      <c r="A4689" t="s">
        <v>2263</v>
      </c>
      <c r="B4689" t="s">
        <v>8</v>
      </c>
      <c r="C4689">
        <v>7</v>
      </c>
      <c r="D4689">
        <v>1526030010585</v>
      </c>
      <c r="E4689" s="1">
        <v>46102</v>
      </c>
      <c r="F4689" s="1">
        <v>46109</v>
      </c>
      <c r="G4689">
        <v>240</v>
      </c>
      <c r="H4689" s="1">
        <f t="shared" si="365"/>
        <v>46109</v>
      </c>
      <c r="I4689" s="5">
        <f t="shared" si="369"/>
        <v>46253</v>
      </c>
      <c r="J4689" s="9" t="str">
        <f t="shared" si="366"/>
        <v>ชำระตรงเวลา</v>
      </c>
      <c r="K4689" s="10">
        <f t="shared" si="367"/>
        <v>0</v>
      </c>
      <c r="L4689" t="str">
        <f t="shared" si="368"/>
        <v>ลูกหนี้ชั้นดี</v>
      </c>
    </row>
    <row r="4690" spans="1:12" x14ac:dyDescent="0.2">
      <c r="A4690" t="s">
        <v>2264</v>
      </c>
      <c r="B4690" t="s">
        <v>8</v>
      </c>
      <c r="C4690">
        <v>10</v>
      </c>
      <c r="D4690">
        <v>1526030010592</v>
      </c>
      <c r="E4690" s="1">
        <v>46102</v>
      </c>
      <c r="F4690" s="1">
        <v>46112</v>
      </c>
      <c r="G4690">
        <v>16500</v>
      </c>
      <c r="H4690" s="1">
        <f t="shared" si="365"/>
        <v>46112</v>
      </c>
      <c r="I4690" s="5">
        <f t="shared" si="369"/>
        <v>46253</v>
      </c>
      <c r="J4690" s="9" t="str">
        <f t="shared" si="366"/>
        <v>ค้างชำระ 1 - 30 วัน</v>
      </c>
      <c r="K4690" s="10">
        <f t="shared" si="367"/>
        <v>0</v>
      </c>
      <c r="L4690" t="str">
        <f t="shared" si="368"/>
        <v>ลูกหนี้ชั้นดี</v>
      </c>
    </row>
    <row r="4691" spans="1:12" x14ac:dyDescent="0.2">
      <c r="A4691" t="s">
        <v>1148</v>
      </c>
      <c r="B4691" t="s">
        <v>8</v>
      </c>
      <c r="C4691">
        <v>10</v>
      </c>
      <c r="D4691">
        <v>1526030010608</v>
      </c>
      <c r="E4691" s="1">
        <v>46102</v>
      </c>
      <c r="F4691" s="1">
        <v>46119</v>
      </c>
      <c r="G4691">
        <v>3420</v>
      </c>
      <c r="H4691" s="1">
        <f t="shared" si="365"/>
        <v>46112</v>
      </c>
      <c r="I4691" s="5">
        <f t="shared" si="369"/>
        <v>46253</v>
      </c>
      <c r="J4691" s="9" t="str">
        <f t="shared" si="366"/>
        <v>ค้างชำระ 1 - 30 วัน</v>
      </c>
      <c r="K4691" s="10">
        <f t="shared" si="367"/>
        <v>7</v>
      </c>
      <c r="L4691" t="str">
        <f t="shared" si="368"/>
        <v>ลูกหนี้ชั้นดี</v>
      </c>
    </row>
    <row r="4692" spans="1:12" x14ac:dyDescent="0.2">
      <c r="A4692" t="s">
        <v>1148</v>
      </c>
      <c r="B4692" t="s">
        <v>8</v>
      </c>
      <c r="C4692">
        <v>10</v>
      </c>
      <c r="D4692">
        <v>1526030010608</v>
      </c>
      <c r="E4692" s="1">
        <v>46102</v>
      </c>
      <c r="F4692" s="1">
        <v>46119</v>
      </c>
      <c r="G4692">
        <v>3420</v>
      </c>
      <c r="H4692" s="1">
        <f t="shared" si="365"/>
        <v>46112</v>
      </c>
      <c r="I4692" s="5">
        <f t="shared" si="369"/>
        <v>46253</v>
      </c>
      <c r="J4692" s="9" t="str">
        <f t="shared" si="366"/>
        <v>ค้างชำระ 1 - 30 วัน</v>
      </c>
      <c r="K4692" s="10">
        <f t="shared" si="367"/>
        <v>7</v>
      </c>
      <c r="L4692" t="str">
        <f t="shared" si="368"/>
        <v>ลูกหนี้ชั้นดี</v>
      </c>
    </row>
    <row r="4693" spans="1:12" x14ac:dyDescent="0.2">
      <c r="A4693" t="s">
        <v>2265</v>
      </c>
      <c r="B4693" t="s">
        <v>8</v>
      </c>
      <c r="C4693">
        <v>7</v>
      </c>
      <c r="D4693">
        <v>1526030010615</v>
      </c>
      <c r="E4693" s="1">
        <v>46102</v>
      </c>
      <c r="F4693" s="1">
        <v>46112</v>
      </c>
      <c r="G4693">
        <v>2020</v>
      </c>
      <c r="H4693" s="1">
        <f t="shared" si="365"/>
        <v>46109</v>
      </c>
      <c r="I4693" s="5">
        <f t="shared" si="369"/>
        <v>46253</v>
      </c>
      <c r="J4693" s="9" t="str">
        <f t="shared" si="366"/>
        <v>ชำระตรงเวลา</v>
      </c>
      <c r="K4693" s="10">
        <f t="shared" si="367"/>
        <v>3</v>
      </c>
      <c r="L4693" t="str">
        <f t="shared" si="368"/>
        <v>ลูกหนี้ชั้นดี</v>
      </c>
    </row>
    <row r="4694" spans="1:12" x14ac:dyDescent="0.2">
      <c r="A4694" t="s">
        <v>249</v>
      </c>
      <c r="B4694" t="s">
        <v>8</v>
      </c>
      <c r="C4694">
        <v>7</v>
      </c>
      <c r="D4694">
        <v>1526030010622</v>
      </c>
      <c r="E4694" s="1">
        <v>46102</v>
      </c>
      <c r="F4694" s="1">
        <v>46102</v>
      </c>
      <c r="G4694">
        <v>3080</v>
      </c>
      <c r="H4694" s="1">
        <f t="shared" si="365"/>
        <v>46109</v>
      </c>
      <c r="I4694" s="5">
        <f t="shared" si="369"/>
        <v>46253</v>
      </c>
      <c r="J4694" s="9" t="str">
        <f t="shared" si="366"/>
        <v>ชำระตรงเวลา</v>
      </c>
      <c r="K4694" s="10">
        <f t="shared" si="367"/>
        <v>0</v>
      </c>
      <c r="L4694" t="str">
        <f t="shared" si="368"/>
        <v>ลูกหนี้ชั้นดี</v>
      </c>
    </row>
    <row r="4695" spans="1:12" x14ac:dyDescent="0.2">
      <c r="A4695" t="s">
        <v>2266</v>
      </c>
      <c r="B4695" t="s">
        <v>8</v>
      </c>
      <c r="C4695">
        <v>7</v>
      </c>
      <c r="D4695">
        <v>1526030010639</v>
      </c>
      <c r="E4695" s="1">
        <v>46102</v>
      </c>
      <c r="F4695" s="1">
        <v>46102</v>
      </c>
      <c r="G4695">
        <v>580</v>
      </c>
      <c r="H4695" s="1">
        <f t="shared" si="365"/>
        <v>46109</v>
      </c>
      <c r="I4695" s="5">
        <f t="shared" si="369"/>
        <v>46253</v>
      </c>
      <c r="J4695" s="9" t="str">
        <f t="shared" si="366"/>
        <v>ชำระตรงเวลา</v>
      </c>
      <c r="K4695" s="10">
        <f t="shared" si="367"/>
        <v>0</v>
      </c>
      <c r="L4695" t="str">
        <f t="shared" si="368"/>
        <v>ลูกหนี้ชั้นดี</v>
      </c>
    </row>
    <row r="4696" spans="1:12" x14ac:dyDescent="0.2">
      <c r="A4696" t="s">
        <v>2267</v>
      </c>
      <c r="B4696" t="s">
        <v>8</v>
      </c>
      <c r="C4696">
        <v>7</v>
      </c>
      <c r="D4696">
        <v>1526030011629</v>
      </c>
      <c r="E4696" s="1">
        <v>46105</v>
      </c>
      <c r="F4696" s="1">
        <v>46106</v>
      </c>
      <c r="G4696">
        <v>200</v>
      </c>
      <c r="H4696" s="1">
        <f t="shared" si="365"/>
        <v>46112</v>
      </c>
      <c r="I4696" s="5">
        <f t="shared" si="369"/>
        <v>46253</v>
      </c>
      <c r="J4696" s="9" t="str">
        <f t="shared" si="366"/>
        <v>ชำระตรงเวลา</v>
      </c>
      <c r="K4696" s="10">
        <f t="shared" si="367"/>
        <v>0</v>
      </c>
      <c r="L4696" t="str">
        <f t="shared" si="368"/>
        <v>ลูกหนี้ชั้นดี</v>
      </c>
    </row>
    <row r="4697" spans="1:12" x14ac:dyDescent="0.2">
      <c r="A4697" t="s">
        <v>2268</v>
      </c>
      <c r="B4697" t="s">
        <v>8</v>
      </c>
      <c r="C4697">
        <v>7</v>
      </c>
      <c r="D4697">
        <v>1526030011636</v>
      </c>
      <c r="E4697" s="1">
        <v>46105</v>
      </c>
      <c r="F4697" s="1">
        <v>46106</v>
      </c>
      <c r="G4697">
        <v>2580</v>
      </c>
      <c r="H4697" s="1">
        <f t="shared" si="365"/>
        <v>46112</v>
      </c>
      <c r="I4697" s="5">
        <f t="shared" si="369"/>
        <v>46253</v>
      </c>
      <c r="J4697" s="9" t="str">
        <f t="shared" si="366"/>
        <v>ชำระตรงเวลา</v>
      </c>
      <c r="K4697" s="10">
        <f t="shared" si="367"/>
        <v>0</v>
      </c>
      <c r="L4697" t="str">
        <f t="shared" si="368"/>
        <v>ลูกหนี้ชั้นดี</v>
      </c>
    </row>
    <row r="4698" spans="1:12" x14ac:dyDescent="0.2">
      <c r="A4698" t="s">
        <v>1822</v>
      </c>
      <c r="B4698" t="s">
        <v>8</v>
      </c>
      <c r="C4698">
        <v>7</v>
      </c>
      <c r="D4698">
        <v>1526030011643</v>
      </c>
      <c r="E4698" s="1">
        <v>46105</v>
      </c>
      <c r="F4698" s="1">
        <v>46108</v>
      </c>
      <c r="G4698">
        <v>490</v>
      </c>
      <c r="H4698" s="1">
        <f t="shared" si="365"/>
        <v>46112</v>
      </c>
      <c r="I4698" s="5">
        <f t="shared" si="369"/>
        <v>46253</v>
      </c>
      <c r="J4698" s="9" t="str">
        <f t="shared" si="366"/>
        <v>ชำระตรงเวลา</v>
      </c>
      <c r="K4698" s="10">
        <f t="shared" si="367"/>
        <v>0</v>
      </c>
      <c r="L4698" t="str">
        <f t="shared" si="368"/>
        <v>ลูกหนี้ชั้นดี</v>
      </c>
    </row>
    <row r="4699" spans="1:12" x14ac:dyDescent="0.2">
      <c r="A4699" t="s">
        <v>2262</v>
      </c>
      <c r="B4699" t="s">
        <v>8</v>
      </c>
      <c r="C4699">
        <v>7</v>
      </c>
      <c r="D4699">
        <v>1526030011650</v>
      </c>
      <c r="E4699" s="1">
        <v>46105</v>
      </c>
      <c r="F4699" s="1">
        <v>46107</v>
      </c>
      <c r="G4699">
        <v>7385</v>
      </c>
      <c r="H4699" s="1">
        <f t="shared" si="365"/>
        <v>46112</v>
      </c>
      <c r="I4699" s="5">
        <f t="shared" si="369"/>
        <v>46253</v>
      </c>
      <c r="J4699" s="9" t="str">
        <f t="shared" si="366"/>
        <v>ชำระตรงเวลา</v>
      </c>
      <c r="K4699" s="10">
        <f t="shared" si="367"/>
        <v>0</v>
      </c>
      <c r="L4699" t="str">
        <f t="shared" si="368"/>
        <v>ลูกหนี้ชั้นดี</v>
      </c>
    </row>
    <row r="4700" spans="1:12" x14ac:dyDescent="0.2">
      <c r="A4700" t="s">
        <v>2262</v>
      </c>
      <c r="B4700" t="s">
        <v>8</v>
      </c>
      <c r="C4700">
        <v>7</v>
      </c>
      <c r="D4700">
        <v>1526030011650</v>
      </c>
      <c r="E4700" s="1">
        <v>46105</v>
      </c>
      <c r="F4700" s="1">
        <v>46107</v>
      </c>
      <c r="G4700">
        <v>7385</v>
      </c>
      <c r="H4700" s="1">
        <f t="shared" si="365"/>
        <v>46112</v>
      </c>
      <c r="I4700" s="5">
        <f t="shared" si="369"/>
        <v>46253</v>
      </c>
      <c r="J4700" s="9" t="str">
        <f t="shared" si="366"/>
        <v>ชำระตรงเวลา</v>
      </c>
      <c r="K4700" s="10">
        <f t="shared" si="367"/>
        <v>0</v>
      </c>
      <c r="L4700" t="str">
        <f t="shared" si="368"/>
        <v>ลูกหนี้ชั้นดี</v>
      </c>
    </row>
    <row r="4701" spans="1:12" x14ac:dyDescent="0.2">
      <c r="A4701" t="s">
        <v>2269</v>
      </c>
      <c r="B4701" t="s">
        <v>8</v>
      </c>
      <c r="C4701">
        <v>7</v>
      </c>
      <c r="D4701">
        <v>1526030011704</v>
      </c>
      <c r="E4701" s="1">
        <v>46104</v>
      </c>
      <c r="F4701" s="1">
        <v>46105</v>
      </c>
      <c r="G4701">
        <v>3480</v>
      </c>
      <c r="H4701" s="1">
        <f t="shared" si="365"/>
        <v>46111</v>
      </c>
      <c r="I4701" s="5">
        <f t="shared" si="369"/>
        <v>46253</v>
      </c>
      <c r="J4701" s="9" t="str">
        <f t="shared" si="366"/>
        <v>ชำระตรงเวลา</v>
      </c>
      <c r="K4701" s="10">
        <f t="shared" si="367"/>
        <v>0</v>
      </c>
      <c r="L4701" t="str">
        <f t="shared" si="368"/>
        <v>ลูกหนี้ชั้นดี</v>
      </c>
    </row>
    <row r="4702" spans="1:12" x14ac:dyDescent="0.2">
      <c r="A4702" t="s">
        <v>2269</v>
      </c>
      <c r="B4702" t="s">
        <v>8</v>
      </c>
      <c r="C4702">
        <v>7</v>
      </c>
      <c r="D4702">
        <v>1526030011704</v>
      </c>
      <c r="E4702" s="1">
        <v>46104</v>
      </c>
      <c r="F4702" s="1">
        <v>46105</v>
      </c>
      <c r="G4702">
        <v>3480</v>
      </c>
      <c r="H4702" s="1">
        <f t="shared" si="365"/>
        <v>46111</v>
      </c>
      <c r="I4702" s="5">
        <f t="shared" si="369"/>
        <v>46253</v>
      </c>
      <c r="J4702" s="9" t="str">
        <f t="shared" si="366"/>
        <v>ชำระตรงเวลา</v>
      </c>
      <c r="K4702" s="10">
        <f t="shared" si="367"/>
        <v>0</v>
      </c>
      <c r="L4702" t="str">
        <f t="shared" si="368"/>
        <v>ลูกหนี้ชั้นดี</v>
      </c>
    </row>
    <row r="4703" spans="1:12" x14ac:dyDescent="0.2">
      <c r="A4703" t="s">
        <v>2270</v>
      </c>
      <c r="B4703" t="s">
        <v>8</v>
      </c>
      <c r="C4703">
        <v>7</v>
      </c>
      <c r="D4703">
        <v>1526030011711</v>
      </c>
      <c r="E4703" s="1">
        <v>46104</v>
      </c>
      <c r="F4703" s="1">
        <v>46105</v>
      </c>
      <c r="G4703">
        <v>953</v>
      </c>
      <c r="H4703" s="1">
        <f t="shared" si="365"/>
        <v>46111</v>
      </c>
      <c r="I4703" s="5">
        <f t="shared" si="369"/>
        <v>46253</v>
      </c>
      <c r="J4703" s="9" t="str">
        <f t="shared" si="366"/>
        <v>ชำระตรงเวลา</v>
      </c>
      <c r="K4703" s="10">
        <f t="shared" si="367"/>
        <v>0</v>
      </c>
      <c r="L4703" t="str">
        <f t="shared" si="368"/>
        <v>ลูกหนี้ชั้นดี</v>
      </c>
    </row>
    <row r="4704" spans="1:12" x14ac:dyDescent="0.2">
      <c r="A4704" t="s">
        <v>1729</v>
      </c>
      <c r="B4704" t="s">
        <v>8</v>
      </c>
      <c r="C4704">
        <v>7</v>
      </c>
      <c r="D4704">
        <v>1526030011728</v>
      </c>
      <c r="E4704" s="1">
        <v>46104</v>
      </c>
      <c r="F4704" s="1">
        <v>46105</v>
      </c>
      <c r="G4704">
        <v>6650</v>
      </c>
      <c r="H4704" s="1">
        <f t="shared" si="365"/>
        <v>46111</v>
      </c>
      <c r="I4704" s="5">
        <f t="shared" si="369"/>
        <v>46253</v>
      </c>
      <c r="J4704" s="9" t="str">
        <f t="shared" si="366"/>
        <v>ชำระตรงเวลา</v>
      </c>
      <c r="K4704" s="10">
        <f t="shared" si="367"/>
        <v>0</v>
      </c>
      <c r="L4704" t="str">
        <f t="shared" si="368"/>
        <v>ลูกหนี้ชั้นดี</v>
      </c>
    </row>
    <row r="4705" spans="1:12" x14ac:dyDescent="0.2">
      <c r="A4705" t="s">
        <v>1132</v>
      </c>
      <c r="B4705" t="s">
        <v>8</v>
      </c>
      <c r="C4705">
        <v>7</v>
      </c>
      <c r="D4705">
        <v>1526030011735</v>
      </c>
      <c r="E4705" s="1">
        <v>46105</v>
      </c>
      <c r="F4705" s="1">
        <v>46107</v>
      </c>
      <c r="G4705">
        <v>3540</v>
      </c>
      <c r="H4705" s="1">
        <f t="shared" si="365"/>
        <v>46112</v>
      </c>
      <c r="I4705" s="5">
        <f t="shared" si="369"/>
        <v>46253</v>
      </c>
      <c r="J4705" s="9" t="str">
        <f t="shared" si="366"/>
        <v>ชำระตรงเวลา</v>
      </c>
      <c r="K4705" s="10">
        <f t="shared" si="367"/>
        <v>0</v>
      </c>
      <c r="L4705" t="str">
        <f t="shared" si="368"/>
        <v>ลูกหนี้ชั้นดี</v>
      </c>
    </row>
    <row r="4706" spans="1:12" x14ac:dyDescent="0.2">
      <c r="A4706" t="s">
        <v>1821</v>
      </c>
      <c r="B4706" t="s">
        <v>8</v>
      </c>
      <c r="C4706">
        <v>7</v>
      </c>
      <c r="D4706">
        <v>1526030011742</v>
      </c>
      <c r="E4706" s="1">
        <v>46105</v>
      </c>
      <c r="F4706" s="1">
        <v>46112</v>
      </c>
      <c r="G4706">
        <v>920</v>
      </c>
      <c r="H4706" s="1">
        <f t="shared" si="365"/>
        <v>46112</v>
      </c>
      <c r="I4706" s="5">
        <f t="shared" si="369"/>
        <v>46253</v>
      </c>
      <c r="J4706" s="9" t="str">
        <f t="shared" si="366"/>
        <v>ชำระตรงเวลา</v>
      </c>
      <c r="K4706" s="10">
        <f t="shared" si="367"/>
        <v>0</v>
      </c>
      <c r="L4706" t="str">
        <f t="shared" si="368"/>
        <v>ลูกหนี้ชั้นดี</v>
      </c>
    </row>
    <row r="4707" spans="1:12" x14ac:dyDescent="0.2">
      <c r="A4707" t="s">
        <v>2271</v>
      </c>
      <c r="B4707" t="s">
        <v>8</v>
      </c>
      <c r="C4707">
        <v>7</v>
      </c>
      <c r="D4707">
        <v>1526030011759</v>
      </c>
      <c r="E4707" s="1">
        <v>46105</v>
      </c>
      <c r="F4707" s="1">
        <v>46106</v>
      </c>
      <c r="G4707">
        <v>820</v>
      </c>
      <c r="H4707" s="1">
        <f t="shared" si="365"/>
        <v>46112</v>
      </c>
      <c r="I4707" s="5">
        <f t="shared" si="369"/>
        <v>46253</v>
      </c>
      <c r="J4707" s="9" t="str">
        <f t="shared" si="366"/>
        <v>ชำระตรงเวลา</v>
      </c>
      <c r="K4707" s="10">
        <f t="shared" si="367"/>
        <v>0</v>
      </c>
      <c r="L4707" t="str">
        <f t="shared" si="368"/>
        <v>ลูกหนี้ชั้นดี</v>
      </c>
    </row>
    <row r="4708" spans="1:12" x14ac:dyDescent="0.2">
      <c r="A4708" t="s">
        <v>740</v>
      </c>
      <c r="B4708" t="s">
        <v>8</v>
      </c>
      <c r="C4708">
        <v>7</v>
      </c>
      <c r="D4708">
        <v>1526030011766</v>
      </c>
      <c r="E4708" s="1">
        <v>46106</v>
      </c>
      <c r="F4708" s="1">
        <v>46113</v>
      </c>
      <c r="G4708">
        <v>940</v>
      </c>
      <c r="H4708" s="1">
        <f t="shared" si="365"/>
        <v>46113</v>
      </c>
      <c r="I4708" s="5">
        <f t="shared" si="369"/>
        <v>46253</v>
      </c>
      <c r="J4708" s="9" t="str">
        <f t="shared" si="366"/>
        <v>ค้างชำระ 1 - 30 วัน</v>
      </c>
      <c r="K4708" s="10">
        <f t="shared" si="367"/>
        <v>0</v>
      </c>
      <c r="L4708" t="str">
        <f t="shared" si="368"/>
        <v>ลูกหนี้ชั้นดี</v>
      </c>
    </row>
    <row r="4709" spans="1:12" x14ac:dyDescent="0.2">
      <c r="A4709" t="s">
        <v>2272</v>
      </c>
      <c r="B4709" t="s">
        <v>8</v>
      </c>
      <c r="C4709">
        <v>7</v>
      </c>
      <c r="D4709">
        <v>1526030011780</v>
      </c>
      <c r="E4709" s="1">
        <v>46105</v>
      </c>
      <c r="F4709" s="1">
        <v>46113</v>
      </c>
      <c r="G4709">
        <v>3088</v>
      </c>
      <c r="H4709" s="1">
        <f t="shared" si="365"/>
        <v>46112</v>
      </c>
      <c r="I4709" s="5">
        <f t="shared" si="369"/>
        <v>46253</v>
      </c>
      <c r="J4709" s="9" t="str">
        <f t="shared" si="366"/>
        <v>ชำระตรงเวลา</v>
      </c>
      <c r="K4709" s="10">
        <f t="shared" si="367"/>
        <v>1</v>
      </c>
      <c r="L4709" t="str">
        <f t="shared" si="368"/>
        <v>ลูกหนี้ชั้นดี</v>
      </c>
    </row>
    <row r="4710" spans="1:12" x14ac:dyDescent="0.2">
      <c r="A4710" t="s">
        <v>971</v>
      </c>
      <c r="B4710" t="s">
        <v>8</v>
      </c>
      <c r="C4710">
        <v>7</v>
      </c>
      <c r="D4710">
        <v>1526030011797</v>
      </c>
      <c r="E4710" s="1">
        <v>46104</v>
      </c>
      <c r="F4710" s="1">
        <v>46105</v>
      </c>
      <c r="G4710">
        <v>700</v>
      </c>
      <c r="H4710" s="1">
        <f t="shared" si="365"/>
        <v>46111</v>
      </c>
      <c r="I4710" s="5">
        <f t="shared" si="369"/>
        <v>46253</v>
      </c>
      <c r="J4710" s="9" t="str">
        <f t="shared" si="366"/>
        <v>ชำระตรงเวลา</v>
      </c>
      <c r="K4710" s="10">
        <f t="shared" si="367"/>
        <v>0</v>
      </c>
      <c r="L4710" t="str">
        <f t="shared" si="368"/>
        <v>ลูกหนี้ชั้นดี</v>
      </c>
    </row>
    <row r="4711" spans="1:12" x14ac:dyDescent="0.2">
      <c r="A4711" t="s">
        <v>977</v>
      </c>
      <c r="B4711" t="s">
        <v>8</v>
      </c>
      <c r="C4711">
        <v>7</v>
      </c>
      <c r="D4711">
        <v>1526030011803</v>
      </c>
      <c r="E4711" s="1">
        <v>46106</v>
      </c>
      <c r="F4711" s="1">
        <v>46106</v>
      </c>
      <c r="G4711">
        <v>2894</v>
      </c>
      <c r="H4711" s="1">
        <f t="shared" si="365"/>
        <v>46113</v>
      </c>
      <c r="I4711" s="5">
        <f t="shared" si="369"/>
        <v>46253</v>
      </c>
      <c r="J4711" s="9" t="str">
        <f t="shared" si="366"/>
        <v>ชำระตรงเวลา</v>
      </c>
      <c r="K4711" s="10">
        <f t="shared" si="367"/>
        <v>0</v>
      </c>
      <c r="L4711" t="str">
        <f t="shared" si="368"/>
        <v>ลูกหนี้ชั้นดี</v>
      </c>
    </row>
    <row r="4712" spans="1:12" x14ac:dyDescent="0.2">
      <c r="A4712" t="s">
        <v>977</v>
      </c>
      <c r="B4712" t="s">
        <v>8</v>
      </c>
      <c r="C4712">
        <v>7</v>
      </c>
      <c r="D4712">
        <v>1526030011803</v>
      </c>
      <c r="E4712" s="1">
        <v>46106</v>
      </c>
      <c r="F4712" s="1">
        <v>46106</v>
      </c>
      <c r="G4712">
        <v>2894</v>
      </c>
      <c r="H4712" s="1">
        <f t="shared" si="365"/>
        <v>46113</v>
      </c>
      <c r="I4712" s="5">
        <f t="shared" si="369"/>
        <v>46253</v>
      </c>
      <c r="J4712" s="9" t="str">
        <f t="shared" si="366"/>
        <v>ชำระตรงเวลา</v>
      </c>
      <c r="K4712" s="10">
        <f t="shared" si="367"/>
        <v>0</v>
      </c>
      <c r="L4712" t="str">
        <f t="shared" si="368"/>
        <v>ลูกหนี้ชั้นดี</v>
      </c>
    </row>
    <row r="4713" spans="1:12" x14ac:dyDescent="0.2">
      <c r="A4713" t="s">
        <v>978</v>
      </c>
      <c r="B4713" t="s">
        <v>8</v>
      </c>
      <c r="C4713">
        <v>7</v>
      </c>
      <c r="D4713">
        <v>1526030011810</v>
      </c>
      <c r="E4713" s="1">
        <v>46105</v>
      </c>
      <c r="F4713" s="1">
        <v>46112</v>
      </c>
      <c r="G4713">
        <v>4360</v>
      </c>
      <c r="H4713" s="1">
        <f t="shared" si="365"/>
        <v>46112</v>
      </c>
      <c r="I4713" s="5">
        <f t="shared" si="369"/>
        <v>46253</v>
      </c>
      <c r="J4713" s="9" t="str">
        <f t="shared" si="366"/>
        <v>ชำระตรงเวลา</v>
      </c>
      <c r="K4713" s="10">
        <f t="shared" si="367"/>
        <v>0</v>
      </c>
      <c r="L4713" t="str">
        <f t="shared" si="368"/>
        <v>ลูกหนี้ชั้นดี</v>
      </c>
    </row>
    <row r="4714" spans="1:12" x14ac:dyDescent="0.2">
      <c r="A4714" t="s">
        <v>330</v>
      </c>
      <c r="B4714" t="s">
        <v>8</v>
      </c>
      <c r="C4714">
        <v>7</v>
      </c>
      <c r="D4714">
        <v>1526030011827</v>
      </c>
      <c r="E4714" s="1">
        <v>46104</v>
      </c>
      <c r="F4714" s="1">
        <v>46105</v>
      </c>
      <c r="G4714">
        <v>9360</v>
      </c>
      <c r="H4714" s="1">
        <f t="shared" si="365"/>
        <v>46111</v>
      </c>
      <c r="I4714" s="5">
        <f t="shared" si="369"/>
        <v>46253</v>
      </c>
      <c r="J4714" s="9" t="str">
        <f t="shared" si="366"/>
        <v>ค้างชำระ 1 - 30 วัน</v>
      </c>
      <c r="K4714" s="10">
        <f t="shared" si="367"/>
        <v>0</v>
      </c>
      <c r="L4714" t="str">
        <f t="shared" si="368"/>
        <v>ลูกหนี้ชั้นดี</v>
      </c>
    </row>
    <row r="4715" spans="1:12" x14ac:dyDescent="0.2">
      <c r="A4715" t="s">
        <v>2273</v>
      </c>
      <c r="B4715" t="s">
        <v>8</v>
      </c>
      <c r="C4715">
        <v>7</v>
      </c>
      <c r="D4715">
        <v>1526030011841</v>
      </c>
      <c r="E4715" s="1">
        <v>46105</v>
      </c>
      <c r="F4715" s="1">
        <v>46113</v>
      </c>
      <c r="G4715">
        <v>5303</v>
      </c>
      <c r="H4715" s="1">
        <f t="shared" si="365"/>
        <v>46112</v>
      </c>
      <c r="I4715" s="5">
        <f t="shared" si="369"/>
        <v>46253</v>
      </c>
      <c r="J4715" s="9" t="str">
        <f t="shared" si="366"/>
        <v>ชำระตรงเวลา</v>
      </c>
      <c r="K4715" s="10">
        <f t="shared" si="367"/>
        <v>1</v>
      </c>
      <c r="L4715" t="str">
        <f t="shared" si="368"/>
        <v>ลูกหนี้ชั้นดี</v>
      </c>
    </row>
    <row r="4716" spans="1:12" x14ac:dyDescent="0.2">
      <c r="A4716" t="s">
        <v>1148</v>
      </c>
      <c r="B4716" t="s">
        <v>8</v>
      </c>
      <c r="C4716">
        <v>15</v>
      </c>
      <c r="D4716">
        <v>1526030012114</v>
      </c>
      <c r="E4716" s="1">
        <v>46107</v>
      </c>
      <c r="F4716" s="1">
        <v>46107</v>
      </c>
      <c r="G4716">
        <v>140</v>
      </c>
      <c r="H4716" s="1">
        <f t="shared" si="365"/>
        <v>46122</v>
      </c>
      <c r="I4716" s="5">
        <f t="shared" si="369"/>
        <v>46253</v>
      </c>
      <c r="J4716" s="9" t="str">
        <f t="shared" si="366"/>
        <v>ค้างชำระ 1 - 30 วัน</v>
      </c>
      <c r="K4716" s="10">
        <f t="shared" si="367"/>
        <v>0</v>
      </c>
      <c r="L4716" t="str">
        <f t="shared" si="368"/>
        <v>ลูกหนี้ชั้นดี</v>
      </c>
    </row>
    <row r="4717" spans="1:12" x14ac:dyDescent="0.2">
      <c r="A4717" t="s">
        <v>2274</v>
      </c>
      <c r="B4717" t="s">
        <v>8</v>
      </c>
      <c r="C4717">
        <v>7</v>
      </c>
      <c r="D4717">
        <v>1526030012121</v>
      </c>
      <c r="E4717" s="1">
        <v>46107</v>
      </c>
      <c r="F4717" s="1">
        <v>46119</v>
      </c>
      <c r="G4717">
        <v>1960</v>
      </c>
      <c r="H4717" s="1">
        <f t="shared" si="365"/>
        <v>46114</v>
      </c>
      <c r="I4717" s="5">
        <f t="shared" si="369"/>
        <v>46253</v>
      </c>
      <c r="J4717" s="9" t="str">
        <f t="shared" si="366"/>
        <v>ชำระตรงเวลา</v>
      </c>
      <c r="K4717" s="10">
        <f t="shared" si="367"/>
        <v>5</v>
      </c>
      <c r="L4717" t="str">
        <f t="shared" si="368"/>
        <v>ลูกหนี้ชั้นดี</v>
      </c>
    </row>
    <row r="4718" spans="1:12" x14ac:dyDescent="0.2">
      <c r="A4718" t="s">
        <v>1306</v>
      </c>
      <c r="B4718" t="s">
        <v>8</v>
      </c>
      <c r="C4718">
        <v>7</v>
      </c>
      <c r="D4718">
        <v>1526030012138</v>
      </c>
      <c r="E4718" s="1">
        <v>46107</v>
      </c>
      <c r="F4718" s="1">
        <v>46112</v>
      </c>
      <c r="G4718">
        <v>5888</v>
      </c>
      <c r="H4718" s="1">
        <f t="shared" si="365"/>
        <v>46114</v>
      </c>
      <c r="I4718" s="5">
        <f t="shared" si="369"/>
        <v>46253</v>
      </c>
      <c r="J4718" s="9" t="str">
        <f t="shared" si="366"/>
        <v>ชำระตรงเวลา</v>
      </c>
      <c r="K4718" s="10">
        <f t="shared" si="367"/>
        <v>0</v>
      </c>
      <c r="L4718" t="str">
        <f t="shared" si="368"/>
        <v>ลูกหนี้ชั้นดี</v>
      </c>
    </row>
    <row r="4719" spans="1:12" x14ac:dyDescent="0.2">
      <c r="A4719" t="s">
        <v>1306</v>
      </c>
      <c r="B4719" t="s">
        <v>8</v>
      </c>
      <c r="C4719">
        <v>7</v>
      </c>
      <c r="D4719">
        <v>1526030012145</v>
      </c>
      <c r="E4719" s="1">
        <v>46107</v>
      </c>
      <c r="F4719" s="1">
        <v>46112</v>
      </c>
      <c r="G4719">
        <v>630</v>
      </c>
      <c r="H4719" s="1">
        <f t="shared" si="365"/>
        <v>46114</v>
      </c>
      <c r="I4719" s="5">
        <f t="shared" si="369"/>
        <v>46253</v>
      </c>
      <c r="J4719" s="9" t="str">
        <f t="shared" si="366"/>
        <v>ค้างชำระ 1 - 30 วัน</v>
      </c>
      <c r="K4719" s="10">
        <f t="shared" si="367"/>
        <v>0</v>
      </c>
      <c r="L4719" t="str">
        <f t="shared" si="368"/>
        <v>ลูกหนี้ชั้นดี</v>
      </c>
    </row>
    <row r="4720" spans="1:12" x14ac:dyDescent="0.2">
      <c r="A4720" t="s">
        <v>1985</v>
      </c>
      <c r="B4720" t="s">
        <v>8</v>
      </c>
      <c r="C4720">
        <v>7</v>
      </c>
      <c r="D4720">
        <v>1526030012152</v>
      </c>
      <c r="E4720" s="1">
        <v>46106</v>
      </c>
      <c r="F4720" s="1">
        <v>46115</v>
      </c>
      <c r="G4720">
        <v>5900</v>
      </c>
      <c r="H4720" s="1">
        <f t="shared" si="365"/>
        <v>46113</v>
      </c>
      <c r="I4720" s="5">
        <f t="shared" si="369"/>
        <v>46253</v>
      </c>
      <c r="J4720" s="9" t="str">
        <f t="shared" si="366"/>
        <v>ค้างชำระ 1 - 30 วัน</v>
      </c>
      <c r="K4720" s="10">
        <f t="shared" si="367"/>
        <v>2</v>
      </c>
      <c r="L4720" t="str">
        <f t="shared" si="368"/>
        <v>ลูกหนี้ชั้นดี</v>
      </c>
    </row>
    <row r="4721" spans="1:12" x14ac:dyDescent="0.2">
      <c r="A4721" t="s">
        <v>349</v>
      </c>
      <c r="B4721" t="s">
        <v>8</v>
      </c>
      <c r="C4721">
        <v>30</v>
      </c>
      <c r="D4721">
        <v>1526030012169</v>
      </c>
      <c r="E4721" s="1">
        <v>46107</v>
      </c>
      <c r="F4721" s="1">
        <v>46147</v>
      </c>
      <c r="G4721">
        <v>5296</v>
      </c>
      <c r="H4721" s="1">
        <f t="shared" si="365"/>
        <v>46137</v>
      </c>
      <c r="I4721" s="5">
        <f t="shared" si="369"/>
        <v>46253</v>
      </c>
      <c r="J4721" s="9" t="str">
        <f t="shared" si="366"/>
        <v>ค้างชำระ 1 - 30 วัน</v>
      </c>
      <c r="K4721" s="10">
        <f t="shared" si="367"/>
        <v>10</v>
      </c>
      <c r="L4721" t="str">
        <f t="shared" si="368"/>
        <v>ลูกหนี้ชั้นดี</v>
      </c>
    </row>
    <row r="4722" spans="1:12" x14ac:dyDescent="0.2">
      <c r="A4722" t="s">
        <v>349</v>
      </c>
      <c r="B4722" t="s">
        <v>8</v>
      </c>
      <c r="C4722">
        <v>30</v>
      </c>
      <c r="D4722">
        <v>1526030012169</v>
      </c>
      <c r="E4722" s="1">
        <v>46107</v>
      </c>
      <c r="F4722" s="1">
        <v>46147</v>
      </c>
      <c r="G4722">
        <v>5296</v>
      </c>
      <c r="H4722" s="1">
        <f t="shared" si="365"/>
        <v>46137</v>
      </c>
      <c r="I4722" s="5">
        <f t="shared" si="369"/>
        <v>46253</v>
      </c>
      <c r="J4722" s="9" t="str">
        <f t="shared" si="366"/>
        <v>ชำระตรงเวลา</v>
      </c>
      <c r="K4722" s="10">
        <f t="shared" si="367"/>
        <v>10</v>
      </c>
      <c r="L4722" t="str">
        <f t="shared" si="368"/>
        <v>ลูกหนี้ชั้นดี</v>
      </c>
    </row>
    <row r="4723" spans="1:12" x14ac:dyDescent="0.2">
      <c r="A4723" t="s">
        <v>2157</v>
      </c>
      <c r="B4723" t="s">
        <v>8</v>
      </c>
      <c r="C4723">
        <v>7</v>
      </c>
      <c r="D4723">
        <v>1526030012176</v>
      </c>
      <c r="E4723" s="1">
        <v>46105</v>
      </c>
      <c r="F4723" s="1">
        <v>46106</v>
      </c>
      <c r="G4723">
        <v>850</v>
      </c>
      <c r="H4723" s="1">
        <f t="shared" si="365"/>
        <v>46112</v>
      </c>
      <c r="I4723" s="5">
        <f t="shared" si="369"/>
        <v>46253</v>
      </c>
      <c r="J4723" s="9" t="str">
        <f t="shared" si="366"/>
        <v>ชำระตรงเวลา</v>
      </c>
      <c r="K4723" s="10">
        <f t="shared" si="367"/>
        <v>0</v>
      </c>
      <c r="L4723" t="str">
        <f t="shared" si="368"/>
        <v>ลูกหนี้ชั้นดี</v>
      </c>
    </row>
    <row r="4724" spans="1:12" x14ac:dyDescent="0.2">
      <c r="A4724" t="s">
        <v>2157</v>
      </c>
      <c r="B4724" t="s">
        <v>8</v>
      </c>
      <c r="C4724">
        <v>7</v>
      </c>
      <c r="D4724">
        <v>1526030012176</v>
      </c>
      <c r="E4724" s="1">
        <v>46105</v>
      </c>
      <c r="F4724" s="1">
        <v>46106</v>
      </c>
      <c r="G4724">
        <v>850</v>
      </c>
      <c r="H4724" s="1">
        <f t="shared" si="365"/>
        <v>46112</v>
      </c>
      <c r="I4724" s="5">
        <f t="shared" si="369"/>
        <v>46253</v>
      </c>
      <c r="J4724" s="9" t="str">
        <f t="shared" si="366"/>
        <v>ชำระตรงเวลา</v>
      </c>
      <c r="K4724" s="10">
        <f t="shared" si="367"/>
        <v>0</v>
      </c>
      <c r="L4724" t="str">
        <f t="shared" si="368"/>
        <v>ลูกหนี้ชั้นดี</v>
      </c>
    </row>
    <row r="4725" spans="1:12" x14ac:dyDescent="0.2">
      <c r="A4725" t="s">
        <v>2275</v>
      </c>
      <c r="B4725" t="s">
        <v>8</v>
      </c>
      <c r="C4725">
        <v>7</v>
      </c>
      <c r="D4725">
        <v>1526030012183</v>
      </c>
      <c r="E4725" s="1">
        <v>46105</v>
      </c>
      <c r="F4725" s="1">
        <v>46106</v>
      </c>
      <c r="G4725">
        <v>390</v>
      </c>
      <c r="H4725" s="1">
        <f t="shared" si="365"/>
        <v>46112</v>
      </c>
      <c r="I4725" s="5">
        <f t="shared" si="369"/>
        <v>46253</v>
      </c>
      <c r="J4725" s="9" t="str">
        <f t="shared" si="366"/>
        <v>ชำระตรงเวลา</v>
      </c>
      <c r="K4725" s="10">
        <f t="shared" si="367"/>
        <v>0</v>
      </c>
      <c r="L4725" t="str">
        <f t="shared" si="368"/>
        <v>ลูกหนี้ชั้นดี</v>
      </c>
    </row>
    <row r="4726" spans="1:12" x14ac:dyDescent="0.2">
      <c r="A4726" t="s">
        <v>2276</v>
      </c>
      <c r="B4726" t="s">
        <v>8</v>
      </c>
      <c r="C4726">
        <v>7</v>
      </c>
      <c r="D4726">
        <v>1526030012206</v>
      </c>
      <c r="E4726" s="1">
        <v>46105</v>
      </c>
      <c r="F4726" s="1">
        <v>46106</v>
      </c>
      <c r="G4726">
        <v>3090</v>
      </c>
      <c r="H4726" s="1">
        <f t="shared" si="365"/>
        <v>46112</v>
      </c>
      <c r="I4726" s="5">
        <f t="shared" si="369"/>
        <v>46253</v>
      </c>
      <c r="J4726" s="9" t="str">
        <f t="shared" si="366"/>
        <v>ชำระตรงเวลา</v>
      </c>
      <c r="K4726" s="10">
        <f t="shared" si="367"/>
        <v>0</v>
      </c>
      <c r="L4726" t="str">
        <f t="shared" si="368"/>
        <v>ลูกหนี้ชั้นดี</v>
      </c>
    </row>
    <row r="4727" spans="1:12" x14ac:dyDescent="0.2">
      <c r="A4727" t="s">
        <v>973</v>
      </c>
      <c r="B4727" t="s">
        <v>8</v>
      </c>
      <c r="C4727">
        <v>7</v>
      </c>
      <c r="D4727">
        <v>1526030012213</v>
      </c>
      <c r="E4727" s="1">
        <v>46106</v>
      </c>
      <c r="F4727" s="1">
        <v>46112</v>
      </c>
      <c r="G4727">
        <v>4155</v>
      </c>
      <c r="H4727" s="1">
        <f t="shared" si="365"/>
        <v>46113</v>
      </c>
      <c r="I4727" s="5">
        <f t="shared" si="369"/>
        <v>46253</v>
      </c>
      <c r="J4727" s="9" t="str">
        <f t="shared" si="366"/>
        <v>ชำระตรงเวลา</v>
      </c>
      <c r="K4727" s="10">
        <f t="shared" si="367"/>
        <v>0</v>
      </c>
      <c r="L4727" t="str">
        <f t="shared" si="368"/>
        <v>ลูกหนี้ชั้นดี</v>
      </c>
    </row>
    <row r="4728" spans="1:12" x14ac:dyDescent="0.2">
      <c r="A4728" t="s">
        <v>2277</v>
      </c>
      <c r="B4728" t="s">
        <v>356</v>
      </c>
      <c r="C4728">
        <v>7</v>
      </c>
      <c r="D4728">
        <v>1926030003301</v>
      </c>
      <c r="E4728" s="1">
        <v>46086</v>
      </c>
      <c r="F4728" s="1">
        <v>46092</v>
      </c>
      <c r="G4728">
        <v>640</v>
      </c>
      <c r="H4728" s="1">
        <f t="shared" si="365"/>
        <v>46093</v>
      </c>
      <c r="I4728" s="5">
        <f t="shared" si="369"/>
        <v>46253</v>
      </c>
      <c r="J4728" s="9" t="str">
        <f t="shared" si="366"/>
        <v>ชำระตรงเวลา</v>
      </c>
      <c r="K4728" s="10">
        <f t="shared" si="367"/>
        <v>0</v>
      </c>
      <c r="L4728" t="str">
        <f t="shared" si="368"/>
        <v>ลูกหนี้ชั้นดี</v>
      </c>
    </row>
    <row r="4729" spans="1:12" x14ac:dyDescent="0.2">
      <c r="A4729" t="s">
        <v>95</v>
      </c>
      <c r="B4729" t="s">
        <v>356</v>
      </c>
      <c r="C4729">
        <v>7</v>
      </c>
      <c r="D4729">
        <v>1926030003318</v>
      </c>
      <c r="E4729" s="1">
        <v>46086</v>
      </c>
      <c r="F4729" s="1">
        <v>46092</v>
      </c>
      <c r="G4729">
        <v>3870</v>
      </c>
      <c r="H4729" s="1">
        <f t="shared" si="365"/>
        <v>46093</v>
      </c>
      <c r="I4729" s="5">
        <f t="shared" si="369"/>
        <v>46253</v>
      </c>
      <c r="J4729" s="9" t="str">
        <f t="shared" si="366"/>
        <v>ชำระตรงเวลา</v>
      </c>
      <c r="K4729" s="10">
        <f t="shared" si="367"/>
        <v>0</v>
      </c>
      <c r="L4729" t="str">
        <f t="shared" si="368"/>
        <v>ลูกหนี้ชั้นดี</v>
      </c>
    </row>
    <row r="4730" spans="1:12" x14ac:dyDescent="0.2">
      <c r="A4730" t="s">
        <v>2279</v>
      </c>
      <c r="B4730" t="s">
        <v>356</v>
      </c>
      <c r="C4730">
        <v>7</v>
      </c>
      <c r="D4730">
        <v>1926030003325</v>
      </c>
      <c r="E4730" s="1">
        <v>46086</v>
      </c>
      <c r="F4730" s="1">
        <v>46092</v>
      </c>
      <c r="G4730">
        <v>10098</v>
      </c>
      <c r="H4730" s="1">
        <f t="shared" si="365"/>
        <v>46093</v>
      </c>
      <c r="I4730" s="5">
        <f t="shared" si="369"/>
        <v>46253</v>
      </c>
      <c r="J4730" s="9" t="str">
        <f t="shared" si="366"/>
        <v>ค้างชำระ 1 - 30 วัน</v>
      </c>
      <c r="K4730" s="10">
        <f t="shared" si="367"/>
        <v>0</v>
      </c>
      <c r="L4730" t="str">
        <f t="shared" si="368"/>
        <v>ลูกหนี้ชั้นดี</v>
      </c>
    </row>
    <row r="4731" spans="1:12" x14ac:dyDescent="0.2">
      <c r="A4731" t="s">
        <v>2280</v>
      </c>
      <c r="B4731" t="s">
        <v>1176</v>
      </c>
      <c r="C4731">
        <v>15</v>
      </c>
      <c r="D4731">
        <v>5426030004132</v>
      </c>
      <c r="E4731" s="1">
        <v>46087</v>
      </c>
      <c r="F4731" s="1">
        <v>46108</v>
      </c>
      <c r="G4731">
        <v>4015</v>
      </c>
      <c r="H4731" s="1">
        <f t="shared" si="365"/>
        <v>46102</v>
      </c>
      <c r="I4731" s="5">
        <f t="shared" si="369"/>
        <v>46253</v>
      </c>
      <c r="J4731" s="9" t="str">
        <f t="shared" si="366"/>
        <v>ค้างชำระ 1 - 30 วัน</v>
      </c>
      <c r="K4731" s="10">
        <f t="shared" si="367"/>
        <v>6</v>
      </c>
      <c r="L4731" t="str">
        <f t="shared" si="368"/>
        <v>ลูกหนี้ชั้นดี</v>
      </c>
    </row>
    <row r="4732" spans="1:12" x14ac:dyDescent="0.2">
      <c r="A4732" t="s">
        <v>2281</v>
      </c>
      <c r="B4732" t="s">
        <v>1176</v>
      </c>
      <c r="C4732">
        <v>30</v>
      </c>
      <c r="D4732">
        <v>5426030004149</v>
      </c>
      <c r="E4732" s="1">
        <v>46087</v>
      </c>
      <c r="F4732" s="1">
        <v>46140</v>
      </c>
      <c r="G4732">
        <v>1910</v>
      </c>
      <c r="H4732" s="1">
        <f t="shared" si="365"/>
        <v>46117</v>
      </c>
      <c r="I4732" s="5">
        <f t="shared" si="369"/>
        <v>46253</v>
      </c>
      <c r="J4732" s="9" t="str">
        <f t="shared" si="366"/>
        <v>ค้างชำระ 1 - 30 วัน</v>
      </c>
      <c r="K4732" s="10">
        <f t="shared" si="367"/>
        <v>23</v>
      </c>
      <c r="L4732" t="str">
        <f t="shared" si="368"/>
        <v>ลูกหนี้ชั้นดี</v>
      </c>
    </row>
    <row r="4733" spans="1:12" x14ac:dyDescent="0.2">
      <c r="A4733" t="s">
        <v>2282</v>
      </c>
      <c r="B4733" t="s">
        <v>1176</v>
      </c>
      <c r="C4733">
        <v>30</v>
      </c>
      <c r="D4733">
        <v>5426030004156</v>
      </c>
      <c r="E4733" s="1">
        <v>46087</v>
      </c>
      <c r="F4733" s="1">
        <v>46122</v>
      </c>
      <c r="G4733">
        <v>26000</v>
      </c>
      <c r="H4733" s="1">
        <f t="shared" si="365"/>
        <v>46117</v>
      </c>
      <c r="I4733" s="5">
        <f t="shared" si="369"/>
        <v>46253</v>
      </c>
      <c r="J4733" s="9" t="str">
        <f t="shared" si="366"/>
        <v>ค้างชำระ 1 - 30 วัน</v>
      </c>
      <c r="K4733" s="10">
        <f t="shared" si="367"/>
        <v>5</v>
      </c>
      <c r="L4733" t="str">
        <f t="shared" si="368"/>
        <v>ลูกหนี้ชั้นดี</v>
      </c>
    </row>
    <row r="4734" spans="1:12" x14ac:dyDescent="0.2">
      <c r="A4734" t="s">
        <v>2283</v>
      </c>
      <c r="B4734" t="s">
        <v>106</v>
      </c>
      <c r="C4734">
        <v>7</v>
      </c>
      <c r="D4734">
        <v>5726030008377</v>
      </c>
      <c r="E4734" s="1">
        <v>46097</v>
      </c>
      <c r="F4734" s="1">
        <v>46107</v>
      </c>
      <c r="G4734">
        <v>18780</v>
      </c>
      <c r="H4734" s="1">
        <f t="shared" si="365"/>
        <v>46104</v>
      </c>
      <c r="I4734" s="5">
        <f t="shared" si="369"/>
        <v>46253</v>
      </c>
      <c r="J4734" s="9" t="str">
        <f t="shared" si="366"/>
        <v>ชำระตรงเวลา</v>
      </c>
      <c r="K4734" s="10">
        <f t="shared" si="367"/>
        <v>3</v>
      </c>
      <c r="L4734" t="str">
        <f t="shared" si="368"/>
        <v>ลูกหนี้ชั้นดี</v>
      </c>
    </row>
    <row r="4735" spans="1:12" x14ac:dyDescent="0.2">
      <c r="A4735" t="s">
        <v>2284</v>
      </c>
      <c r="B4735" t="s">
        <v>106</v>
      </c>
      <c r="C4735">
        <v>15</v>
      </c>
      <c r="D4735">
        <v>5726030008407</v>
      </c>
      <c r="E4735" s="1">
        <v>46097</v>
      </c>
      <c r="F4735" s="1">
        <v>46102</v>
      </c>
      <c r="G4735">
        <v>940</v>
      </c>
      <c r="H4735" s="1">
        <f t="shared" si="365"/>
        <v>46112</v>
      </c>
      <c r="I4735" s="5">
        <f t="shared" si="369"/>
        <v>46253</v>
      </c>
      <c r="J4735" s="9" t="str">
        <f t="shared" si="366"/>
        <v>ค้างชำระ 1 - 30 วัน</v>
      </c>
      <c r="K4735" s="10">
        <f t="shared" si="367"/>
        <v>0</v>
      </c>
      <c r="L4735" t="str">
        <f t="shared" si="368"/>
        <v>ลูกหนี้ชั้นดี</v>
      </c>
    </row>
    <row r="4736" spans="1:12" x14ac:dyDescent="0.2">
      <c r="A4736" t="s">
        <v>256</v>
      </c>
      <c r="B4736" t="s">
        <v>106</v>
      </c>
      <c r="C4736">
        <v>15</v>
      </c>
      <c r="D4736">
        <v>5726030008414</v>
      </c>
      <c r="E4736" s="1">
        <v>46097</v>
      </c>
      <c r="F4736" s="1">
        <v>46122</v>
      </c>
      <c r="G4736">
        <v>93630</v>
      </c>
      <c r="H4736" s="1">
        <f t="shared" si="365"/>
        <v>46112</v>
      </c>
      <c r="I4736" s="5">
        <f t="shared" si="369"/>
        <v>46253</v>
      </c>
      <c r="J4736" s="9" t="str">
        <f t="shared" si="366"/>
        <v>ชำระตรงเวลา</v>
      </c>
      <c r="K4736" s="10">
        <f t="shared" si="367"/>
        <v>10</v>
      </c>
      <c r="L4736" t="str">
        <f t="shared" si="368"/>
        <v>ลูกหนี้ชั้นดี</v>
      </c>
    </row>
    <row r="4737" spans="1:12" x14ac:dyDescent="0.2">
      <c r="A4737" t="s">
        <v>2285</v>
      </c>
      <c r="B4737" t="s">
        <v>106</v>
      </c>
      <c r="C4737">
        <v>15</v>
      </c>
      <c r="D4737">
        <v>5726030008438</v>
      </c>
      <c r="E4737" s="1">
        <v>46097</v>
      </c>
      <c r="F4737" s="1">
        <v>46105</v>
      </c>
      <c r="G4737">
        <v>6000</v>
      </c>
      <c r="H4737" s="1">
        <f t="shared" si="365"/>
        <v>46112</v>
      </c>
      <c r="I4737" s="5">
        <f t="shared" si="369"/>
        <v>46253</v>
      </c>
      <c r="J4737" s="9" t="str">
        <f t="shared" si="366"/>
        <v>ชำระตรงเวลา</v>
      </c>
      <c r="K4737" s="10">
        <f t="shared" si="367"/>
        <v>0</v>
      </c>
      <c r="L4737" t="str">
        <f t="shared" si="368"/>
        <v>ลูกหนี้ชั้นดี</v>
      </c>
    </row>
    <row r="4738" spans="1:12" x14ac:dyDescent="0.2">
      <c r="A4738" t="s">
        <v>2286</v>
      </c>
      <c r="B4738" t="s">
        <v>106</v>
      </c>
      <c r="C4738">
        <v>15</v>
      </c>
      <c r="D4738">
        <v>5726030008483</v>
      </c>
      <c r="E4738" s="1">
        <v>46097</v>
      </c>
      <c r="F4738" s="1">
        <v>46098</v>
      </c>
      <c r="G4738">
        <v>37950</v>
      </c>
      <c r="H4738" s="1">
        <f t="shared" ref="H4738:H4801" si="370">E4738+C4738</f>
        <v>46112</v>
      </c>
      <c r="I4738" s="5">
        <f t="shared" si="369"/>
        <v>46253</v>
      </c>
      <c r="J4738" s="9" t="str">
        <f t="shared" ref="J4738:J4801" si="371">IF(K4739&lt;=0, "ชำระตรงเวลา", IF(K4739&lt;=30, "ค้างชำระ 1 - 30 วัน", IF(K4739&lt;=60, "ค้างชำระ 31 - 60 วัน", IF(K4739&lt;=90, "ค้างชำระ 61 - 90 วัน", "ค้างชำระเกิน 90 วัน"))))</f>
        <v>ชำระตรงเวลา</v>
      </c>
      <c r="K4738" s="10">
        <f t="shared" ref="K4738:K4801" si="372">IF(OR(F4738="",F4738="(ว่าง)"), MAX(0,I4737-H4738), MAX(0,F4738-H4738))</f>
        <v>0</v>
      </c>
      <c r="L4738" t="str">
        <f t="shared" ref="L4738:L4801" si="373">IF(K4738&lt;=30, "ลูกหนี้ชั้นดี", IF(K4738&lt;=90, "ลูกหนี้เฝ้าติดตาม", "ลูกหนี้ด้อยคุณภาพ (NPL)"))</f>
        <v>ลูกหนี้ชั้นดี</v>
      </c>
    </row>
    <row r="4739" spans="1:12" x14ac:dyDescent="0.2">
      <c r="A4739" t="s">
        <v>2287</v>
      </c>
      <c r="B4739" t="s">
        <v>106</v>
      </c>
      <c r="C4739">
        <v>7</v>
      </c>
      <c r="D4739">
        <v>5726030008940</v>
      </c>
      <c r="E4739" s="1">
        <v>46098</v>
      </c>
      <c r="F4739" s="1">
        <v>46105</v>
      </c>
      <c r="G4739">
        <v>1700</v>
      </c>
      <c r="H4739" s="1">
        <f t="shared" si="370"/>
        <v>46105</v>
      </c>
      <c r="I4739" s="5">
        <f t="shared" si="369"/>
        <v>46253</v>
      </c>
      <c r="J4739" s="9" t="str">
        <f t="shared" si="371"/>
        <v>ค้างชำระ 1 - 30 วัน</v>
      </c>
      <c r="K4739" s="10">
        <f t="shared" si="372"/>
        <v>0</v>
      </c>
      <c r="L4739" t="str">
        <f t="shared" si="373"/>
        <v>ลูกหนี้ชั้นดี</v>
      </c>
    </row>
    <row r="4740" spans="1:12" x14ac:dyDescent="0.2">
      <c r="A4740" t="s">
        <v>1685</v>
      </c>
      <c r="B4740" t="s">
        <v>18</v>
      </c>
      <c r="C4740">
        <v>7</v>
      </c>
      <c r="D4740">
        <v>1226030011512</v>
      </c>
      <c r="E4740" s="1">
        <v>46104</v>
      </c>
      <c r="F4740" s="1">
        <v>46112</v>
      </c>
      <c r="G4740">
        <v>1860</v>
      </c>
      <c r="H4740" s="1">
        <f t="shared" si="370"/>
        <v>46111</v>
      </c>
      <c r="I4740" s="5">
        <f t="shared" ref="I4740:I4803" si="374">I4739</f>
        <v>46253</v>
      </c>
      <c r="J4740" s="9" t="str">
        <f t="shared" si="371"/>
        <v>ชำระตรงเวลา</v>
      </c>
      <c r="K4740" s="10">
        <f t="shared" si="372"/>
        <v>1</v>
      </c>
      <c r="L4740" t="str">
        <f t="shared" si="373"/>
        <v>ลูกหนี้ชั้นดี</v>
      </c>
    </row>
    <row r="4741" spans="1:12" x14ac:dyDescent="0.2">
      <c r="A4741" t="s">
        <v>263</v>
      </c>
      <c r="B4741" t="s">
        <v>18</v>
      </c>
      <c r="C4741">
        <v>7</v>
      </c>
      <c r="D4741">
        <v>1226030011536</v>
      </c>
      <c r="E4741" s="1">
        <v>46104</v>
      </c>
      <c r="F4741" s="1">
        <v>46111</v>
      </c>
      <c r="G4741">
        <v>5415</v>
      </c>
      <c r="H4741" s="1">
        <f t="shared" si="370"/>
        <v>46111</v>
      </c>
      <c r="I4741" s="5">
        <f t="shared" si="374"/>
        <v>46253</v>
      </c>
      <c r="J4741" s="9" t="str">
        <f t="shared" si="371"/>
        <v>ชำระตรงเวลา</v>
      </c>
      <c r="K4741" s="10">
        <f t="shared" si="372"/>
        <v>0</v>
      </c>
      <c r="L4741" t="str">
        <f t="shared" si="373"/>
        <v>ลูกหนี้ชั้นดี</v>
      </c>
    </row>
    <row r="4742" spans="1:12" x14ac:dyDescent="0.2">
      <c r="A4742" t="s">
        <v>2288</v>
      </c>
      <c r="B4742" t="s">
        <v>18</v>
      </c>
      <c r="C4742">
        <v>7</v>
      </c>
      <c r="D4742">
        <v>1226030011543</v>
      </c>
      <c r="E4742" s="1">
        <v>46104</v>
      </c>
      <c r="F4742" s="1">
        <v>46104</v>
      </c>
      <c r="G4742">
        <v>230</v>
      </c>
      <c r="H4742" s="1">
        <f t="shared" si="370"/>
        <v>46111</v>
      </c>
      <c r="I4742" s="5">
        <f t="shared" si="374"/>
        <v>46253</v>
      </c>
      <c r="J4742" s="9" t="str">
        <f t="shared" si="371"/>
        <v>ชำระตรงเวลา</v>
      </c>
      <c r="K4742" s="10">
        <f t="shared" si="372"/>
        <v>0</v>
      </c>
      <c r="L4742" t="str">
        <f t="shared" si="373"/>
        <v>ลูกหนี้ชั้นดี</v>
      </c>
    </row>
    <row r="4743" spans="1:12" x14ac:dyDescent="0.2">
      <c r="A4743" t="s">
        <v>2289</v>
      </c>
      <c r="B4743" t="s">
        <v>18</v>
      </c>
      <c r="C4743">
        <v>7</v>
      </c>
      <c r="D4743">
        <v>1226030011550</v>
      </c>
      <c r="E4743" s="1">
        <v>46104</v>
      </c>
      <c r="F4743" s="1">
        <v>46109</v>
      </c>
      <c r="G4743">
        <v>550</v>
      </c>
      <c r="H4743" s="1">
        <f t="shared" si="370"/>
        <v>46111</v>
      </c>
      <c r="I4743" s="5">
        <f t="shared" si="374"/>
        <v>46253</v>
      </c>
      <c r="J4743" s="9" t="str">
        <f t="shared" si="371"/>
        <v>ค้างชำระ 1 - 30 วัน</v>
      </c>
      <c r="K4743" s="10">
        <f t="shared" si="372"/>
        <v>0</v>
      </c>
      <c r="L4743" t="str">
        <f t="shared" si="373"/>
        <v>ลูกหนี้ชั้นดี</v>
      </c>
    </row>
    <row r="4744" spans="1:12" x14ac:dyDescent="0.2">
      <c r="A4744" t="s">
        <v>1087</v>
      </c>
      <c r="B4744" t="s">
        <v>18</v>
      </c>
      <c r="C4744">
        <v>7</v>
      </c>
      <c r="D4744">
        <v>1226030011567</v>
      </c>
      <c r="E4744" s="1">
        <v>46104</v>
      </c>
      <c r="F4744" s="1">
        <v>46112</v>
      </c>
      <c r="G4744">
        <v>485</v>
      </c>
      <c r="H4744" s="1">
        <f t="shared" si="370"/>
        <v>46111</v>
      </c>
      <c r="I4744" s="5">
        <f t="shared" si="374"/>
        <v>46253</v>
      </c>
      <c r="J4744" s="9" t="str">
        <f t="shared" si="371"/>
        <v>ค้างชำระ 1 - 30 วัน</v>
      </c>
      <c r="K4744" s="10">
        <f t="shared" si="372"/>
        <v>1</v>
      </c>
      <c r="L4744" t="str">
        <f t="shared" si="373"/>
        <v>ลูกหนี้ชั้นดี</v>
      </c>
    </row>
    <row r="4745" spans="1:12" x14ac:dyDescent="0.2">
      <c r="A4745" t="s">
        <v>1087</v>
      </c>
      <c r="B4745" t="s">
        <v>18</v>
      </c>
      <c r="C4745">
        <v>7</v>
      </c>
      <c r="D4745">
        <v>1226030011567</v>
      </c>
      <c r="E4745" s="1">
        <v>46104</v>
      </c>
      <c r="F4745" s="1">
        <v>46112</v>
      </c>
      <c r="G4745">
        <v>485</v>
      </c>
      <c r="H4745" s="1">
        <f t="shared" si="370"/>
        <v>46111</v>
      </c>
      <c r="I4745" s="5">
        <f t="shared" si="374"/>
        <v>46253</v>
      </c>
      <c r="J4745" s="9" t="str">
        <f t="shared" si="371"/>
        <v>ชำระตรงเวลา</v>
      </c>
      <c r="K4745" s="10">
        <f t="shared" si="372"/>
        <v>1</v>
      </c>
      <c r="L4745" t="str">
        <f t="shared" si="373"/>
        <v>ลูกหนี้ชั้นดี</v>
      </c>
    </row>
    <row r="4746" spans="1:12" x14ac:dyDescent="0.2">
      <c r="A4746" t="s">
        <v>2290</v>
      </c>
      <c r="B4746" t="s">
        <v>18</v>
      </c>
      <c r="C4746">
        <v>7</v>
      </c>
      <c r="D4746">
        <v>1226030011574</v>
      </c>
      <c r="E4746" s="1">
        <v>46104</v>
      </c>
      <c r="F4746" s="1">
        <v>46105</v>
      </c>
      <c r="G4746">
        <v>1360</v>
      </c>
      <c r="H4746" s="1">
        <f t="shared" si="370"/>
        <v>46111</v>
      </c>
      <c r="I4746" s="5">
        <f t="shared" si="374"/>
        <v>46253</v>
      </c>
      <c r="J4746" s="9" t="str">
        <f t="shared" si="371"/>
        <v>ชำระตรงเวลา</v>
      </c>
      <c r="K4746" s="10">
        <f t="shared" si="372"/>
        <v>0</v>
      </c>
      <c r="L4746" t="str">
        <f t="shared" si="373"/>
        <v>ลูกหนี้ชั้นดี</v>
      </c>
    </row>
    <row r="4747" spans="1:12" x14ac:dyDescent="0.2">
      <c r="A4747" t="s">
        <v>45</v>
      </c>
      <c r="B4747" t="s">
        <v>18</v>
      </c>
      <c r="C4747">
        <v>7</v>
      </c>
      <c r="D4747">
        <v>1226030012250</v>
      </c>
      <c r="E4747" s="1">
        <v>46106</v>
      </c>
      <c r="F4747" s="1">
        <v>46107</v>
      </c>
      <c r="G4747">
        <v>1734</v>
      </c>
      <c r="H4747" s="1">
        <f t="shared" si="370"/>
        <v>46113</v>
      </c>
      <c r="I4747" s="5">
        <f t="shared" si="374"/>
        <v>46253</v>
      </c>
      <c r="J4747" s="9" t="str">
        <f t="shared" si="371"/>
        <v>ชำระตรงเวลา</v>
      </c>
      <c r="K4747" s="10">
        <f t="shared" si="372"/>
        <v>0</v>
      </c>
      <c r="L4747" t="str">
        <f t="shared" si="373"/>
        <v>ลูกหนี้ชั้นดี</v>
      </c>
    </row>
    <row r="4748" spans="1:12" x14ac:dyDescent="0.2">
      <c r="A4748" t="s">
        <v>604</v>
      </c>
      <c r="B4748" t="s">
        <v>18</v>
      </c>
      <c r="C4748">
        <v>7</v>
      </c>
      <c r="D4748">
        <v>1226030012267</v>
      </c>
      <c r="E4748" s="1">
        <v>46106</v>
      </c>
      <c r="F4748" s="1">
        <v>46106</v>
      </c>
      <c r="G4748">
        <v>600</v>
      </c>
      <c r="H4748" s="1">
        <f t="shared" si="370"/>
        <v>46113</v>
      </c>
      <c r="I4748" s="5">
        <f t="shared" si="374"/>
        <v>46253</v>
      </c>
      <c r="J4748" s="9" t="str">
        <f t="shared" si="371"/>
        <v>ชำระตรงเวลา</v>
      </c>
      <c r="K4748" s="10">
        <f t="shared" si="372"/>
        <v>0</v>
      </c>
      <c r="L4748" t="str">
        <f t="shared" si="373"/>
        <v>ลูกหนี้ชั้นดี</v>
      </c>
    </row>
    <row r="4749" spans="1:12" x14ac:dyDescent="0.2">
      <c r="A4749" t="s">
        <v>604</v>
      </c>
      <c r="B4749" t="s">
        <v>18</v>
      </c>
      <c r="C4749">
        <v>7</v>
      </c>
      <c r="D4749">
        <v>1226030012267</v>
      </c>
      <c r="E4749" s="1">
        <v>46106</v>
      </c>
      <c r="F4749" s="1">
        <v>46106</v>
      </c>
      <c r="G4749">
        <v>600</v>
      </c>
      <c r="H4749" s="1">
        <f t="shared" si="370"/>
        <v>46113</v>
      </c>
      <c r="I4749" s="5">
        <f t="shared" si="374"/>
        <v>46253</v>
      </c>
      <c r="J4749" s="9" t="str">
        <f t="shared" si="371"/>
        <v>ชำระตรงเวลา</v>
      </c>
      <c r="K4749" s="10">
        <f t="shared" si="372"/>
        <v>0</v>
      </c>
      <c r="L4749" t="str">
        <f t="shared" si="373"/>
        <v>ลูกหนี้ชั้นดี</v>
      </c>
    </row>
    <row r="4750" spans="1:12" x14ac:dyDescent="0.2">
      <c r="A4750" t="s">
        <v>961</v>
      </c>
      <c r="B4750" t="s">
        <v>18</v>
      </c>
      <c r="C4750">
        <v>7</v>
      </c>
      <c r="D4750">
        <v>1226030012281</v>
      </c>
      <c r="E4750" s="1">
        <v>46106</v>
      </c>
      <c r="F4750" s="1">
        <v>46113</v>
      </c>
      <c r="G4750">
        <v>2690</v>
      </c>
      <c r="H4750" s="1">
        <f t="shared" si="370"/>
        <v>46113</v>
      </c>
      <c r="I4750" s="5">
        <f t="shared" si="374"/>
        <v>46253</v>
      </c>
      <c r="J4750" s="9" t="str">
        <f t="shared" si="371"/>
        <v>ชำระตรงเวลา</v>
      </c>
      <c r="K4750" s="10">
        <f t="shared" si="372"/>
        <v>0</v>
      </c>
      <c r="L4750" t="str">
        <f t="shared" si="373"/>
        <v>ลูกหนี้ชั้นดี</v>
      </c>
    </row>
    <row r="4751" spans="1:12" x14ac:dyDescent="0.2">
      <c r="A4751" t="s">
        <v>961</v>
      </c>
      <c r="B4751" t="s">
        <v>18</v>
      </c>
      <c r="C4751">
        <v>7</v>
      </c>
      <c r="D4751">
        <v>1226030012281</v>
      </c>
      <c r="E4751" s="1">
        <v>46106</v>
      </c>
      <c r="F4751" s="1">
        <v>46113</v>
      </c>
      <c r="G4751">
        <v>2690</v>
      </c>
      <c r="H4751" s="1">
        <f t="shared" si="370"/>
        <v>46113</v>
      </c>
      <c r="I4751" s="5">
        <f t="shared" si="374"/>
        <v>46253</v>
      </c>
      <c r="J4751" s="9" t="str">
        <f t="shared" si="371"/>
        <v>ชำระตรงเวลา</v>
      </c>
      <c r="K4751" s="10">
        <f t="shared" si="372"/>
        <v>0</v>
      </c>
      <c r="L4751" t="str">
        <f t="shared" si="373"/>
        <v>ลูกหนี้ชั้นดี</v>
      </c>
    </row>
    <row r="4752" spans="1:12" x14ac:dyDescent="0.2">
      <c r="A4752" t="s">
        <v>957</v>
      </c>
      <c r="B4752" t="s">
        <v>18</v>
      </c>
      <c r="C4752">
        <v>7</v>
      </c>
      <c r="D4752">
        <v>1226030012298</v>
      </c>
      <c r="E4752" s="1">
        <v>46106</v>
      </c>
      <c r="F4752" s="1">
        <v>46106</v>
      </c>
      <c r="G4752">
        <v>11145</v>
      </c>
      <c r="H4752" s="1">
        <f t="shared" si="370"/>
        <v>46113</v>
      </c>
      <c r="I4752" s="5">
        <f t="shared" si="374"/>
        <v>46253</v>
      </c>
      <c r="J4752" s="9" t="str">
        <f t="shared" si="371"/>
        <v>ชำระตรงเวลา</v>
      </c>
      <c r="K4752" s="10">
        <f t="shared" si="372"/>
        <v>0</v>
      </c>
      <c r="L4752" t="str">
        <f t="shared" si="373"/>
        <v>ลูกหนี้ชั้นดี</v>
      </c>
    </row>
    <row r="4753" spans="1:12" x14ac:dyDescent="0.2">
      <c r="A4753" t="s">
        <v>957</v>
      </c>
      <c r="B4753" t="s">
        <v>18</v>
      </c>
      <c r="C4753">
        <v>7</v>
      </c>
      <c r="D4753">
        <v>1226030012298</v>
      </c>
      <c r="E4753" s="1">
        <v>46106</v>
      </c>
      <c r="F4753" s="1">
        <v>46106</v>
      </c>
      <c r="G4753">
        <v>11145</v>
      </c>
      <c r="H4753" s="1">
        <f t="shared" si="370"/>
        <v>46113</v>
      </c>
      <c r="I4753" s="5">
        <f t="shared" si="374"/>
        <v>46253</v>
      </c>
      <c r="J4753" s="9" t="str">
        <f t="shared" si="371"/>
        <v>ชำระตรงเวลา</v>
      </c>
      <c r="K4753" s="10">
        <f t="shared" si="372"/>
        <v>0</v>
      </c>
      <c r="L4753" t="str">
        <f t="shared" si="373"/>
        <v>ลูกหนี้ชั้นดี</v>
      </c>
    </row>
    <row r="4754" spans="1:12" x14ac:dyDescent="0.2">
      <c r="A4754" t="s">
        <v>1289</v>
      </c>
      <c r="B4754" t="s">
        <v>18</v>
      </c>
      <c r="C4754">
        <v>7</v>
      </c>
      <c r="D4754">
        <v>1226030012311</v>
      </c>
      <c r="E4754" s="1">
        <v>46106</v>
      </c>
      <c r="F4754" s="1">
        <v>46113</v>
      </c>
      <c r="G4754">
        <v>1320</v>
      </c>
      <c r="H4754" s="1">
        <f t="shared" si="370"/>
        <v>46113</v>
      </c>
      <c r="I4754" s="5">
        <f t="shared" si="374"/>
        <v>46253</v>
      </c>
      <c r="J4754" s="9" t="str">
        <f t="shared" si="371"/>
        <v>ชำระตรงเวลา</v>
      </c>
      <c r="K4754" s="10">
        <f t="shared" si="372"/>
        <v>0</v>
      </c>
      <c r="L4754" t="str">
        <f t="shared" si="373"/>
        <v>ลูกหนี้ชั้นดี</v>
      </c>
    </row>
    <row r="4755" spans="1:12" x14ac:dyDescent="0.2">
      <c r="A4755" t="s">
        <v>1289</v>
      </c>
      <c r="B4755" t="s">
        <v>18</v>
      </c>
      <c r="C4755">
        <v>7</v>
      </c>
      <c r="D4755">
        <v>1226030012311</v>
      </c>
      <c r="E4755" s="1">
        <v>46106</v>
      </c>
      <c r="F4755" s="1">
        <v>46113</v>
      </c>
      <c r="G4755">
        <v>1320</v>
      </c>
      <c r="H4755" s="1">
        <f t="shared" si="370"/>
        <v>46113</v>
      </c>
      <c r="I4755" s="5">
        <f t="shared" si="374"/>
        <v>46253</v>
      </c>
      <c r="J4755" s="9" t="str">
        <f t="shared" si="371"/>
        <v>ชำระตรงเวลา</v>
      </c>
      <c r="K4755" s="10">
        <f t="shared" si="372"/>
        <v>0</v>
      </c>
      <c r="L4755" t="str">
        <f t="shared" si="373"/>
        <v>ลูกหนี้ชั้นดี</v>
      </c>
    </row>
    <row r="4756" spans="1:12" x14ac:dyDescent="0.2">
      <c r="A4756" t="s">
        <v>1245</v>
      </c>
      <c r="B4756" t="s">
        <v>18</v>
      </c>
      <c r="C4756">
        <v>7</v>
      </c>
      <c r="D4756">
        <v>1226030012342</v>
      </c>
      <c r="E4756" s="1">
        <v>46106</v>
      </c>
      <c r="F4756" s="1">
        <v>46107</v>
      </c>
      <c r="G4756">
        <v>3230</v>
      </c>
      <c r="H4756" s="1">
        <f t="shared" si="370"/>
        <v>46113</v>
      </c>
      <c r="I4756" s="5">
        <f t="shared" si="374"/>
        <v>46253</v>
      </c>
      <c r="J4756" s="9" t="str">
        <f t="shared" si="371"/>
        <v>ชำระตรงเวลา</v>
      </c>
      <c r="K4756" s="10">
        <f t="shared" si="372"/>
        <v>0</v>
      </c>
      <c r="L4756" t="str">
        <f t="shared" si="373"/>
        <v>ลูกหนี้ชั้นดี</v>
      </c>
    </row>
    <row r="4757" spans="1:12" x14ac:dyDescent="0.2">
      <c r="A4757" t="s">
        <v>2291</v>
      </c>
      <c r="B4757" t="s">
        <v>18</v>
      </c>
      <c r="C4757">
        <v>7</v>
      </c>
      <c r="D4757">
        <v>1226030013769</v>
      </c>
      <c r="E4757" s="1">
        <v>46107</v>
      </c>
      <c r="F4757" s="1">
        <v>46111</v>
      </c>
      <c r="G4757">
        <v>4340</v>
      </c>
      <c r="H4757" s="1">
        <f t="shared" si="370"/>
        <v>46114</v>
      </c>
      <c r="I4757" s="5">
        <f t="shared" si="374"/>
        <v>46253</v>
      </c>
      <c r="J4757" s="9" t="str">
        <f t="shared" si="371"/>
        <v>ชำระตรงเวลา</v>
      </c>
      <c r="K4757" s="10">
        <f t="shared" si="372"/>
        <v>0</v>
      </c>
      <c r="L4757" t="str">
        <f t="shared" si="373"/>
        <v>ลูกหนี้ชั้นดี</v>
      </c>
    </row>
    <row r="4758" spans="1:12" x14ac:dyDescent="0.2">
      <c r="A4758" t="s">
        <v>2291</v>
      </c>
      <c r="B4758" t="s">
        <v>18</v>
      </c>
      <c r="C4758">
        <v>7</v>
      </c>
      <c r="D4758">
        <v>1226030013769</v>
      </c>
      <c r="E4758" s="1">
        <v>46107</v>
      </c>
      <c r="F4758" s="1">
        <v>46111</v>
      </c>
      <c r="G4758">
        <v>4340</v>
      </c>
      <c r="H4758" s="1">
        <f t="shared" si="370"/>
        <v>46114</v>
      </c>
      <c r="I4758" s="5">
        <f t="shared" si="374"/>
        <v>46253</v>
      </c>
      <c r="J4758" s="9" t="str">
        <f t="shared" si="371"/>
        <v>ชำระตรงเวลา</v>
      </c>
      <c r="K4758" s="10">
        <f t="shared" si="372"/>
        <v>0</v>
      </c>
      <c r="L4758" t="str">
        <f t="shared" si="373"/>
        <v>ลูกหนี้ชั้นดี</v>
      </c>
    </row>
    <row r="4759" spans="1:12" x14ac:dyDescent="0.2">
      <c r="A4759" t="s">
        <v>2291</v>
      </c>
      <c r="B4759" t="s">
        <v>18</v>
      </c>
      <c r="C4759">
        <v>7</v>
      </c>
      <c r="D4759">
        <v>1226030013769</v>
      </c>
      <c r="E4759" s="1">
        <v>46107</v>
      </c>
      <c r="F4759" s="1">
        <v>46111</v>
      </c>
      <c r="G4759">
        <v>4340</v>
      </c>
      <c r="H4759" s="1">
        <f t="shared" si="370"/>
        <v>46114</v>
      </c>
      <c r="I4759" s="5">
        <f t="shared" si="374"/>
        <v>46253</v>
      </c>
      <c r="J4759" s="9" t="str">
        <f t="shared" si="371"/>
        <v>ค้างชำระ 1 - 30 วัน</v>
      </c>
      <c r="K4759" s="10">
        <f t="shared" si="372"/>
        <v>0</v>
      </c>
      <c r="L4759" t="str">
        <f t="shared" si="373"/>
        <v>ลูกหนี้ชั้นดี</v>
      </c>
    </row>
    <row r="4760" spans="1:12" x14ac:dyDescent="0.2">
      <c r="A4760" t="s">
        <v>153</v>
      </c>
      <c r="B4760" t="s">
        <v>18</v>
      </c>
      <c r="C4760">
        <v>7</v>
      </c>
      <c r="D4760">
        <v>1226030013776</v>
      </c>
      <c r="E4760" s="1">
        <v>46107</v>
      </c>
      <c r="F4760" s="1">
        <v>46115</v>
      </c>
      <c r="G4760">
        <v>1015</v>
      </c>
      <c r="H4760" s="1">
        <f t="shared" si="370"/>
        <v>46114</v>
      </c>
      <c r="I4760" s="5">
        <f t="shared" si="374"/>
        <v>46253</v>
      </c>
      <c r="J4760" s="9" t="str">
        <f t="shared" si="371"/>
        <v>ค้างชำระ 1 - 30 วัน</v>
      </c>
      <c r="K4760" s="10">
        <f t="shared" si="372"/>
        <v>1</v>
      </c>
      <c r="L4760" t="str">
        <f t="shared" si="373"/>
        <v>ลูกหนี้ชั้นดี</v>
      </c>
    </row>
    <row r="4761" spans="1:12" x14ac:dyDescent="0.2">
      <c r="A4761" t="s">
        <v>153</v>
      </c>
      <c r="B4761" t="s">
        <v>18</v>
      </c>
      <c r="C4761">
        <v>7</v>
      </c>
      <c r="D4761">
        <v>1226030013776</v>
      </c>
      <c r="E4761" s="1">
        <v>46107</v>
      </c>
      <c r="F4761" s="1">
        <v>46115</v>
      </c>
      <c r="G4761">
        <v>1015</v>
      </c>
      <c r="H4761" s="1">
        <f t="shared" si="370"/>
        <v>46114</v>
      </c>
      <c r="I4761" s="5">
        <f t="shared" si="374"/>
        <v>46253</v>
      </c>
      <c r="J4761" s="9" t="str">
        <f t="shared" si="371"/>
        <v>ค้างชำระ 1 - 30 วัน</v>
      </c>
      <c r="K4761" s="10">
        <f t="shared" si="372"/>
        <v>1</v>
      </c>
      <c r="L4761" t="str">
        <f t="shared" si="373"/>
        <v>ลูกหนี้ชั้นดี</v>
      </c>
    </row>
    <row r="4762" spans="1:12" x14ac:dyDescent="0.2">
      <c r="A4762" t="s">
        <v>153</v>
      </c>
      <c r="B4762" t="s">
        <v>18</v>
      </c>
      <c r="C4762">
        <v>7</v>
      </c>
      <c r="D4762">
        <v>1226030013776</v>
      </c>
      <c r="E4762" s="1">
        <v>46107</v>
      </c>
      <c r="F4762" s="1">
        <v>46115</v>
      </c>
      <c r="G4762">
        <v>1015</v>
      </c>
      <c r="H4762" s="1">
        <f t="shared" si="370"/>
        <v>46114</v>
      </c>
      <c r="I4762" s="5">
        <f t="shared" si="374"/>
        <v>46253</v>
      </c>
      <c r="J4762" s="9" t="str">
        <f t="shared" si="371"/>
        <v>ค้างชำระ 1 - 30 วัน</v>
      </c>
      <c r="K4762" s="10">
        <f t="shared" si="372"/>
        <v>1</v>
      </c>
      <c r="L4762" t="str">
        <f t="shared" si="373"/>
        <v>ลูกหนี้ชั้นดี</v>
      </c>
    </row>
    <row r="4763" spans="1:12" x14ac:dyDescent="0.2">
      <c r="A4763" t="s">
        <v>149</v>
      </c>
      <c r="B4763" t="s">
        <v>18</v>
      </c>
      <c r="C4763">
        <v>7</v>
      </c>
      <c r="D4763">
        <v>1226030013783</v>
      </c>
      <c r="E4763" s="1">
        <v>46107</v>
      </c>
      <c r="F4763" s="1">
        <v>46115</v>
      </c>
      <c r="G4763">
        <v>915</v>
      </c>
      <c r="H4763" s="1">
        <f t="shared" si="370"/>
        <v>46114</v>
      </c>
      <c r="I4763" s="5">
        <f t="shared" si="374"/>
        <v>46253</v>
      </c>
      <c r="J4763" s="9" t="str">
        <f t="shared" si="371"/>
        <v>ค้างชำระ 1 - 30 วัน</v>
      </c>
      <c r="K4763" s="10">
        <f t="shared" si="372"/>
        <v>1</v>
      </c>
      <c r="L4763" t="str">
        <f t="shared" si="373"/>
        <v>ลูกหนี้ชั้นดี</v>
      </c>
    </row>
    <row r="4764" spans="1:12" x14ac:dyDescent="0.2">
      <c r="A4764" t="s">
        <v>149</v>
      </c>
      <c r="B4764" t="s">
        <v>18</v>
      </c>
      <c r="C4764">
        <v>7</v>
      </c>
      <c r="D4764">
        <v>1226030013783</v>
      </c>
      <c r="E4764" s="1">
        <v>46107</v>
      </c>
      <c r="F4764" s="1">
        <v>46115</v>
      </c>
      <c r="G4764">
        <v>915</v>
      </c>
      <c r="H4764" s="1">
        <f t="shared" si="370"/>
        <v>46114</v>
      </c>
      <c r="I4764" s="5">
        <f t="shared" si="374"/>
        <v>46253</v>
      </c>
      <c r="J4764" s="9" t="str">
        <f t="shared" si="371"/>
        <v>ชำระตรงเวลา</v>
      </c>
      <c r="K4764" s="10">
        <f t="shared" si="372"/>
        <v>1</v>
      </c>
      <c r="L4764" t="str">
        <f t="shared" si="373"/>
        <v>ลูกหนี้ชั้นดี</v>
      </c>
    </row>
    <row r="4765" spans="1:12" x14ac:dyDescent="0.2">
      <c r="A4765" t="s">
        <v>169</v>
      </c>
      <c r="B4765" t="s">
        <v>18</v>
      </c>
      <c r="C4765">
        <v>7</v>
      </c>
      <c r="D4765">
        <v>1226030013790</v>
      </c>
      <c r="E4765" s="1">
        <v>46107</v>
      </c>
      <c r="F4765" s="1">
        <v>46114</v>
      </c>
      <c r="G4765">
        <v>5055</v>
      </c>
      <c r="H4765" s="1">
        <f t="shared" si="370"/>
        <v>46114</v>
      </c>
      <c r="I4765" s="5">
        <f t="shared" si="374"/>
        <v>46253</v>
      </c>
      <c r="J4765" s="9" t="str">
        <f t="shared" si="371"/>
        <v>ค้างชำระ 1 - 30 วัน</v>
      </c>
      <c r="K4765" s="10">
        <f t="shared" si="372"/>
        <v>0</v>
      </c>
      <c r="L4765" t="str">
        <f t="shared" si="373"/>
        <v>ลูกหนี้ชั้นดี</v>
      </c>
    </row>
    <row r="4766" spans="1:12" x14ac:dyDescent="0.2">
      <c r="A4766" t="s">
        <v>964</v>
      </c>
      <c r="B4766" t="s">
        <v>18</v>
      </c>
      <c r="C4766">
        <v>7</v>
      </c>
      <c r="D4766">
        <v>1226030013806</v>
      </c>
      <c r="E4766" s="1">
        <v>46107</v>
      </c>
      <c r="F4766" s="1">
        <v>46115</v>
      </c>
      <c r="G4766">
        <v>26772</v>
      </c>
      <c r="H4766" s="1">
        <f t="shared" si="370"/>
        <v>46114</v>
      </c>
      <c r="I4766" s="5">
        <f t="shared" si="374"/>
        <v>46253</v>
      </c>
      <c r="J4766" s="9" t="str">
        <f t="shared" si="371"/>
        <v>ค้างชำระ 1 - 30 วัน</v>
      </c>
      <c r="K4766" s="10">
        <f t="shared" si="372"/>
        <v>1</v>
      </c>
      <c r="L4766" t="str">
        <f t="shared" si="373"/>
        <v>ลูกหนี้ชั้นดี</v>
      </c>
    </row>
    <row r="4767" spans="1:12" x14ac:dyDescent="0.2">
      <c r="A4767" t="s">
        <v>2292</v>
      </c>
      <c r="B4767" t="s">
        <v>18</v>
      </c>
      <c r="C4767">
        <v>7</v>
      </c>
      <c r="D4767">
        <v>1226030013813</v>
      </c>
      <c r="E4767" s="1">
        <v>46107</v>
      </c>
      <c r="F4767" s="1">
        <v>46120</v>
      </c>
      <c r="G4767">
        <v>3920</v>
      </c>
      <c r="H4767" s="1">
        <f t="shared" si="370"/>
        <v>46114</v>
      </c>
      <c r="I4767" s="5">
        <f t="shared" si="374"/>
        <v>46253</v>
      </c>
      <c r="J4767" s="9" t="str">
        <f t="shared" si="371"/>
        <v>ค้างชำระ 1 - 30 วัน</v>
      </c>
      <c r="K4767" s="10">
        <f t="shared" si="372"/>
        <v>6</v>
      </c>
      <c r="L4767" t="str">
        <f t="shared" si="373"/>
        <v>ลูกหนี้ชั้นดี</v>
      </c>
    </row>
    <row r="4768" spans="1:12" x14ac:dyDescent="0.2">
      <c r="A4768" t="s">
        <v>2292</v>
      </c>
      <c r="B4768" t="s">
        <v>18</v>
      </c>
      <c r="C4768">
        <v>7</v>
      </c>
      <c r="D4768">
        <v>1226030013813</v>
      </c>
      <c r="E4768" s="1">
        <v>46107</v>
      </c>
      <c r="F4768" s="1">
        <v>46120</v>
      </c>
      <c r="G4768">
        <v>3920</v>
      </c>
      <c r="H4768" s="1">
        <f t="shared" si="370"/>
        <v>46114</v>
      </c>
      <c r="I4768" s="5">
        <f t="shared" si="374"/>
        <v>46253</v>
      </c>
      <c r="J4768" s="9" t="str">
        <f t="shared" si="371"/>
        <v>ชำระตรงเวลา</v>
      </c>
      <c r="K4768" s="10">
        <f t="shared" si="372"/>
        <v>6</v>
      </c>
      <c r="L4768" t="str">
        <f t="shared" si="373"/>
        <v>ลูกหนี้ชั้นดี</v>
      </c>
    </row>
    <row r="4769" spans="1:12" x14ac:dyDescent="0.2">
      <c r="A4769" t="s">
        <v>270</v>
      </c>
      <c r="B4769" t="s">
        <v>18</v>
      </c>
      <c r="C4769">
        <v>7</v>
      </c>
      <c r="D4769">
        <v>1226030013820</v>
      </c>
      <c r="E4769" s="1">
        <v>46107</v>
      </c>
      <c r="F4769" s="1">
        <v>46107</v>
      </c>
      <c r="G4769">
        <v>250</v>
      </c>
      <c r="H4769" s="1">
        <f t="shared" si="370"/>
        <v>46114</v>
      </c>
      <c r="I4769" s="5">
        <f t="shared" si="374"/>
        <v>46253</v>
      </c>
      <c r="J4769" s="9" t="str">
        <f t="shared" si="371"/>
        <v>ชำระตรงเวลา</v>
      </c>
      <c r="K4769" s="10">
        <f t="shared" si="372"/>
        <v>0</v>
      </c>
      <c r="L4769" t="str">
        <f t="shared" si="373"/>
        <v>ลูกหนี้ชั้นดี</v>
      </c>
    </row>
    <row r="4770" spans="1:12" x14ac:dyDescent="0.2">
      <c r="A4770" t="s">
        <v>270</v>
      </c>
      <c r="B4770" t="s">
        <v>18</v>
      </c>
      <c r="C4770">
        <v>7</v>
      </c>
      <c r="D4770">
        <v>1226030013820</v>
      </c>
      <c r="E4770" s="1">
        <v>46107</v>
      </c>
      <c r="F4770" s="1">
        <v>46107</v>
      </c>
      <c r="G4770">
        <v>250</v>
      </c>
      <c r="H4770" s="1">
        <f t="shared" si="370"/>
        <v>46114</v>
      </c>
      <c r="I4770" s="5">
        <f t="shared" si="374"/>
        <v>46253</v>
      </c>
      <c r="J4770" s="9" t="str">
        <f t="shared" si="371"/>
        <v>ค้างชำระ 1 - 30 วัน</v>
      </c>
      <c r="K4770" s="10">
        <f t="shared" si="372"/>
        <v>0</v>
      </c>
      <c r="L4770" t="str">
        <f t="shared" si="373"/>
        <v>ลูกหนี้ชั้นดี</v>
      </c>
    </row>
    <row r="4771" spans="1:12" x14ac:dyDescent="0.2">
      <c r="A4771" t="s">
        <v>272</v>
      </c>
      <c r="B4771" t="s">
        <v>18</v>
      </c>
      <c r="C4771">
        <v>7</v>
      </c>
      <c r="D4771">
        <v>1226030013837</v>
      </c>
      <c r="E4771" s="1">
        <v>46107</v>
      </c>
      <c r="F4771" s="1">
        <v>46118</v>
      </c>
      <c r="G4771">
        <v>600</v>
      </c>
      <c r="H4771" s="1">
        <f t="shared" si="370"/>
        <v>46114</v>
      </c>
      <c r="I4771" s="5">
        <f t="shared" si="374"/>
        <v>46253</v>
      </c>
      <c r="J4771" s="9" t="str">
        <f t="shared" si="371"/>
        <v>ค้างชำระ 1 - 30 วัน</v>
      </c>
      <c r="K4771" s="10">
        <f t="shared" si="372"/>
        <v>4</v>
      </c>
      <c r="L4771" t="str">
        <f t="shared" si="373"/>
        <v>ลูกหนี้ชั้นดี</v>
      </c>
    </row>
    <row r="4772" spans="1:12" x14ac:dyDescent="0.2">
      <c r="A4772" t="s">
        <v>272</v>
      </c>
      <c r="B4772" t="s">
        <v>18</v>
      </c>
      <c r="C4772">
        <v>7</v>
      </c>
      <c r="D4772">
        <v>1226030013837</v>
      </c>
      <c r="E4772" s="1">
        <v>46107</v>
      </c>
      <c r="F4772" s="1">
        <v>46118</v>
      </c>
      <c r="G4772">
        <v>600</v>
      </c>
      <c r="H4772" s="1">
        <f t="shared" si="370"/>
        <v>46114</v>
      </c>
      <c r="I4772" s="5">
        <f t="shared" si="374"/>
        <v>46253</v>
      </c>
      <c r="J4772" s="9" t="str">
        <f t="shared" si="371"/>
        <v>ชำระตรงเวลา</v>
      </c>
      <c r="K4772" s="10">
        <f t="shared" si="372"/>
        <v>4</v>
      </c>
      <c r="L4772" t="str">
        <f t="shared" si="373"/>
        <v>ลูกหนี้ชั้นดี</v>
      </c>
    </row>
    <row r="4773" spans="1:12" x14ac:dyDescent="0.2">
      <c r="A4773" t="s">
        <v>1717</v>
      </c>
      <c r="B4773" t="s">
        <v>18</v>
      </c>
      <c r="C4773">
        <v>7</v>
      </c>
      <c r="D4773">
        <v>1226030013844</v>
      </c>
      <c r="E4773" s="1">
        <v>46107</v>
      </c>
      <c r="F4773" s="1">
        <v>46107</v>
      </c>
      <c r="G4773">
        <v>4870</v>
      </c>
      <c r="H4773" s="1">
        <f t="shared" si="370"/>
        <v>46114</v>
      </c>
      <c r="I4773" s="5">
        <f t="shared" si="374"/>
        <v>46253</v>
      </c>
      <c r="J4773" s="9" t="str">
        <f t="shared" si="371"/>
        <v>ชำระตรงเวลา</v>
      </c>
      <c r="K4773" s="10">
        <f t="shared" si="372"/>
        <v>0</v>
      </c>
      <c r="L4773" t="str">
        <f t="shared" si="373"/>
        <v>ลูกหนี้ชั้นดี</v>
      </c>
    </row>
    <row r="4774" spans="1:12" x14ac:dyDescent="0.2">
      <c r="A4774" t="s">
        <v>1717</v>
      </c>
      <c r="B4774" t="s">
        <v>18</v>
      </c>
      <c r="C4774">
        <v>7</v>
      </c>
      <c r="D4774">
        <v>1226030013844</v>
      </c>
      <c r="E4774" s="1">
        <v>46107</v>
      </c>
      <c r="F4774" s="1">
        <v>46107</v>
      </c>
      <c r="G4774">
        <v>4870</v>
      </c>
      <c r="H4774" s="1">
        <f t="shared" si="370"/>
        <v>46114</v>
      </c>
      <c r="I4774" s="5">
        <f t="shared" si="374"/>
        <v>46253</v>
      </c>
      <c r="J4774" s="9" t="str">
        <f t="shared" si="371"/>
        <v>ชำระตรงเวลา</v>
      </c>
      <c r="K4774" s="10">
        <f t="shared" si="372"/>
        <v>0</v>
      </c>
      <c r="L4774" t="str">
        <f t="shared" si="373"/>
        <v>ลูกหนี้ชั้นดี</v>
      </c>
    </row>
    <row r="4775" spans="1:12" x14ac:dyDescent="0.2">
      <c r="A4775" t="s">
        <v>1717</v>
      </c>
      <c r="B4775" t="s">
        <v>18</v>
      </c>
      <c r="C4775">
        <v>7</v>
      </c>
      <c r="D4775">
        <v>1226030013844</v>
      </c>
      <c r="E4775" s="1">
        <v>46107</v>
      </c>
      <c r="F4775" s="1">
        <v>46107</v>
      </c>
      <c r="G4775">
        <v>4870</v>
      </c>
      <c r="H4775" s="1">
        <f t="shared" si="370"/>
        <v>46114</v>
      </c>
      <c r="I4775" s="5">
        <f t="shared" si="374"/>
        <v>46253</v>
      </c>
      <c r="J4775" s="9" t="str">
        <f t="shared" si="371"/>
        <v>ชำระตรงเวลา</v>
      </c>
      <c r="K4775" s="10">
        <f t="shared" si="372"/>
        <v>0</v>
      </c>
      <c r="L4775" t="str">
        <f t="shared" si="373"/>
        <v>ลูกหนี้ชั้นดี</v>
      </c>
    </row>
    <row r="4776" spans="1:12" x14ac:dyDescent="0.2">
      <c r="A4776" t="s">
        <v>1717</v>
      </c>
      <c r="B4776" t="s">
        <v>18</v>
      </c>
      <c r="C4776">
        <v>7</v>
      </c>
      <c r="D4776">
        <v>1226030013844</v>
      </c>
      <c r="E4776" s="1">
        <v>46107</v>
      </c>
      <c r="F4776" s="1">
        <v>46107</v>
      </c>
      <c r="G4776">
        <v>4870</v>
      </c>
      <c r="H4776" s="1">
        <f t="shared" si="370"/>
        <v>46114</v>
      </c>
      <c r="I4776" s="5">
        <f t="shared" si="374"/>
        <v>46253</v>
      </c>
      <c r="J4776" s="9" t="str">
        <f t="shared" si="371"/>
        <v>ชำระตรงเวลา</v>
      </c>
      <c r="K4776" s="10">
        <f t="shared" si="372"/>
        <v>0</v>
      </c>
      <c r="L4776" t="str">
        <f t="shared" si="373"/>
        <v>ลูกหนี้ชั้นดี</v>
      </c>
    </row>
    <row r="4777" spans="1:12" x14ac:dyDescent="0.2">
      <c r="A4777" t="s">
        <v>1717</v>
      </c>
      <c r="B4777" t="s">
        <v>18</v>
      </c>
      <c r="C4777">
        <v>7</v>
      </c>
      <c r="D4777">
        <v>1226030013844</v>
      </c>
      <c r="E4777" s="1">
        <v>46107</v>
      </c>
      <c r="F4777" s="1">
        <v>46107</v>
      </c>
      <c r="G4777">
        <v>4870</v>
      </c>
      <c r="H4777" s="1">
        <f t="shared" si="370"/>
        <v>46114</v>
      </c>
      <c r="I4777" s="5">
        <f t="shared" si="374"/>
        <v>46253</v>
      </c>
      <c r="J4777" s="9" t="str">
        <f t="shared" si="371"/>
        <v>ชำระตรงเวลา</v>
      </c>
      <c r="K4777" s="10">
        <f t="shared" si="372"/>
        <v>0</v>
      </c>
      <c r="L4777" t="str">
        <f t="shared" si="373"/>
        <v>ลูกหนี้ชั้นดี</v>
      </c>
    </row>
    <row r="4778" spans="1:12" x14ac:dyDescent="0.2">
      <c r="A4778" t="s">
        <v>957</v>
      </c>
      <c r="B4778" t="s">
        <v>18</v>
      </c>
      <c r="C4778">
        <v>7</v>
      </c>
      <c r="D4778">
        <v>1226030014346</v>
      </c>
      <c r="E4778" s="1">
        <v>46111</v>
      </c>
      <c r="F4778" s="1">
        <v>46111</v>
      </c>
      <c r="G4778">
        <v>7610</v>
      </c>
      <c r="H4778" s="1">
        <f t="shared" si="370"/>
        <v>46118</v>
      </c>
      <c r="I4778" s="5">
        <f t="shared" si="374"/>
        <v>46253</v>
      </c>
      <c r="J4778" s="9" t="str">
        <f t="shared" si="371"/>
        <v>ชำระตรงเวลา</v>
      </c>
      <c r="K4778" s="10">
        <f t="shared" si="372"/>
        <v>0</v>
      </c>
      <c r="L4778" t="str">
        <f t="shared" si="373"/>
        <v>ลูกหนี้ชั้นดี</v>
      </c>
    </row>
    <row r="4779" spans="1:12" x14ac:dyDescent="0.2">
      <c r="A4779" t="s">
        <v>957</v>
      </c>
      <c r="B4779" t="s">
        <v>18</v>
      </c>
      <c r="C4779">
        <v>7</v>
      </c>
      <c r="D4779">
        <v>1226030014346</v>
      </c>
      <c r="E4779" s="1">
        <v>46111</v>
      </c>
      <c r="F4779" s="1">
        <v>46111</v>
      </c>
      <c r="G4779">
        <v>7610</v>
      </c>
      <c r="H4779" s="1">
        <f t="shared" si="370"/>
        <v>46118</v>
      </c>
      <c r="I4779" s="5">
        <f t="shared" si="374"/>
        <v>46253</v>
      </c>
      <c r="J4779" s="9" t="str">
        <f t="shared" si="371"/>
        <v>ค้างชำระ 1 - 30 วัน</v>
      </c>
      <c r="K4779" s="10">
        <f t="shared" si="372"/>
        <v>0</v>
      </c>
      <c r="L4779" t="str">
        <f t="shared" si="373"/>
        <v>ลูกหนี้ชั้นดี</v>
      </c>
    </row>
    <row r="4780" spans="1:12" x14ac:dyDescent="0.2">
      <c r="A4780" t="s">
        <v>169</v>
      </c>
      <c r="B4780" t="s">
        <v>18</v>
      </c>
      <c r="C4780">
        <v>7</v>
      </c>
      <c r="D4780">
        <v>1226030014353</v>
      </c>
      <c r="E4780" s="1">
        <v>46111</v>
      </c>
      <c r="F4780" s="1">
        <v>46119</v>
      </c>
      <c r="G4780">
        <v>10045</v>
      </c>
      <c r="H4780" s="1">
        <f t="shared" si="370"/>
        <v>46118</v>
      </c>
      <c r="I4780" s="5">
        <f t="shared" si="374"/>
        <v>46253</v>
      </c>
      <c r="J4780" s="9" t="str">
        <f t="shared" si="371"/>
        <v>ค้างชำระ 1 - 30 วัน</v>
      </c>
      <c r="K4780" s="10">
        <f t="shared" si="372"/>
        <v>1</v>
      </c>
      <c r="L4780" t="str">
        <f t="shared" si="373"/>
        <v>ลูกหนี้ชั้นดี</v>
      </c>
    </row>
    <row r="4781" spans="1:12" x14ac:dyDescent="0.2">
      <c r="A4781" t="s">
        <v>169</v>
      </c>
      <c r="B4781" t="s">
        <v>18</v>
      </c>
      <c r="C4781">
        <v>7</v>
      </c>
      <c r="D4781">
        <v>1226030014353</v>
      </c>
      <c r="E4781" s="1">
        <v>46111</v>
      </c>
      <c r="F4781" s="1">
        <v>46119</v>
      </c>
      <c r="G4781">
        <v>10045</v>
      </c>
      <c r="H4781" s="1">
        <f t="shared" si="370"/>
        <v>46118</v>
      </c>
      <c r="I4781" s="5">
        <f t="shared" si="374"/>
        <v>46253</v>
      </c>
      <c r="J4781" s="9" t="str">
        <f t="shared" si="371"/>
        <v>ค้างชำระ 1 - 30 วัน</v>
      </c>
      <c r="K4781" s="10">
        <f t="shared" si="372"/>
        <v>1</v>
      </c>
      <c r="L4781" t="str">
        <f t="shared" si="373"/>
        <v>ลูกหนี้ชั้นดี</v>
      </c>
    </row>
    <row r="4782" spans="1:12" x14ac:dyDescent="0.2">
      <c r="A4782" t="s">
        <v>169</v>
      </c>
      <c r="B4782" t="s">
        <v>18</v>
      </c>
      <c r="C4782">
        <v>7</v>
      </c>
      <c r="D4782">
        <v>1226030014353</v>
      </c>
      <c r="E4782" s="1">
        <v>46111</v>
      </c>
      <c r="F4782" s="1">
        <v>46119</v>
      </c>
      <c r="G4782">
        <v>10045</v>
      </c>
      <c r="H4782" s="1">
        <f t="shared" si="370"/>
        <v>46118</v>
      </c>
      <c r="I4782" s="5">
        <f t="shared" si="374"/>
        <v>46253</v>
      </c>
      <c r="J4782" s="9" t="str">
        <f t="shared" si="371"/>
        <v>ชำระตรงเวลา</v>
      </c>
      <c r="K4782" s="10">
        <f t="shared" si="372"/>
        <v>1</v>
      </c>
      <c r="L4782" t="str">
        <f t="shared" si="373"/>
        <v>ลูกหนี้ชั้นดี</v>
      </c>
    </row>
    <row r="4783" spans="1:12" x14ac:dyDescent="0.2">
      <c r="A4783" t="s">
        <v>1715</v>
      </c>
      <c r="B4783" t="s">
        <v>18</v>
      </c>
      <c r="C4783">
        <v>7</v>
      </c>
      <c r="D4783">
        <v>1226030014360</v>
      </c>
      <c r="E4783" s="1">
        <v>46111</v>
      </c>
      <c r="F4783" s="1">
        <v>46113</v>
      </c>
      <c r="G4783">
        <v>790</v>
      </c>
      <c r="H4783" s="1">
        <f t="shared" si="370"/>
        <v>46118</v>
      </c>
      <c r="I4783" s="5">
        <f t="shared" si="374"/>
        <v>46253</v>
      </c>
      <c r="J4783" s="9" t="str">
        <f t="shared" si="371"/>
        <v>ชำระตรงเวลา</v>
      </c>
      <c r="K4783" s="10">
        <f t="shared" si="372"/>
        <v>0</v>
      </c>
      <c r="L4783" t="str">
        <f t="shared" si="373"/>
        <v>ลูกหนี้ชั้นดี</v>
      </c>
    </row>
    <row r="4784" spans="1:12" x14ac:dyDescent="0.2">
      <c r="A4784" t="s">
        <v>1715</v>
      </c>
      <c r="B4784" t="s">
        <v>18</v>
      </c>
      <c r="C4784">
        <v>7</v>
      </c>
      <c r="D4784">
        <v>1226030014360</v>
      </c>
      <c r="E4784" s="1">
        <v>46111</v>
      </c>
      <c r="F4784" s="1">
        <v>46113</v>
      </c>
      <c r="G4784">
        <v>790</v>
      </c>
      <c r="H4784" s="1">
        <f t="shared" si="370"/>
        <v>46118</v>
      </c>
      <c r="I4784" s="5">
        <f t="shared" si="374"/>
        <v>46253</v>
      </c>
      <c r="J4784" s="9" t="str">
        <f t="shared" si="371"/>
        <v>ชำระตรงเวลา</v>
      </c>
      <c r="K4784" s="10">
        <f t="shared" si="372"/>
        <v>0</v>
      </c>
      <c r="L4784" t="str">
        <f t="shared" si="373"/>
        <v>ลูกหนี้ชั้นดี</v>
      </c>
    </row>
    <row r="4785" spans="1:12" x14ac:dyDescent="0.2">
      <c r="A4785" t="s">
        <v>1289</v>
      </c>
      <c r="B4785" t="s">
        <v>18</v>
      </c>
      <c r="C4785">
        <v>7</v>
      </c>
      <c r="D4785">
        <v>1226030014377</v>
      </c>
      <c r="E4785" s="1">
        <v>46111</v>
      </c>
      <c r="F4785" s="1">
        <v>46112</v>
      </c>
      <c r="G4785">
        <v>3120</v>
      </c>
      <c r="H4785" s="1">
        <f t="shared" si="370"/>
        <v>46118</v>
      </c>
      <c r="I4785" s="5">
        <f t="shared" si="374"/>
        <v>46253</v>
      </c>
      <c r="J4785" s="9" t="str">
        <f t="shared" si="371"/>
        <v>ค้างชำระ 1 - 30 วัน</v>
      </c>
      <c r="K4785" s="10">
        <f t="shared" si="372"/>
        <v>0</v>
      </c>
      <c r="L4785" t="str">
        <f t="shared" si="373"/>
        <v>ลูกหนี้ชั้นดี</v>
      </c>
    </row>
    <row r="4786" spans="1:12" x14ac:dyDescent="0.2">
      <c r="A4786" t="s">
        <v>1078</v>
      </c>
      <c r="B4786" t="s">
        <v>18</v>
      </c>
      <c r="C4786">
        <v>7</v>
      </c>
      <c r="D4786">
        <v>1226030014384</v>
      </c>
      <c r="E4786" s="1">
        <v>46111</v>
      </c>
      <c r="F4786" s="1">
        <v>46119</v>
      </c>
      <c r="G4786">
        <v>4960</v>
      </c>
      <c r="H4786" s="1">
        <f t="shared" si="370"/>
        <v>46118</v>
      </c>
      <c r="I4786" s="5">
        <f t="shared" si="374"/>
        <v>46253</v>
      </c>
      <c r="J4786" s="9" t="str">
        <f t="shared" si="371"/>
        <v>ค้างชำระ 1 - 30 วัน</v>
      </c>
      <c r="K4786" s="10">
        <f t="shared" si="372"/>
        <v>1</v>
      </c>
      <c r="L4786" t="str">
        <f t="shared" si="373"/>
        <v>ลูกหนี้ชั้นดี</v>
      </c>
    </row>
    <row r="4787" spans="1:12" x14ac:dyDescent="0.2">
      <c r="A4787" t="s">
        <v>2125</v>
      </c>
      <c r="B4787" t="s">
        <v>18</v>
      </c>
      <c r="C4787">
        <v>7</v>
      </c>
      <c r="D4787">
        <v>1226030014391</v>
      </c>
      <c r="E4787" s="1">
        <v>46111</v>
      </c>
      <c r="F4787" s="1">
        <v>46119</v>
      </c>
      <c r="G4787">
        <v>6605</v>
      </c>
      <c r="H4787" s="1">
        <f t="shared" si="370"/>
        <v>46118</v>
      </c>
      <c r="I4787" s="5">
        <f t="shared" si="374"/>
        <v>46253</v>
      </c>
      <c r="J4787" s="9" t="str">
        <f t="shared" si="371"/>
        <v>ค้างชำระ 1 - 30 วัน</v>
      </c>
      <c r="K4787" s="10">
        <f t="shared" si="372"/>
        <v>1</v>
      </c>
      <c r="L4787" t="str">
        <f t="shared" si="373"/>
        <v>ลูกหนี้ชั้นดี</v>
      </c>
    </row>
    <row r="4788" spans="1:12" x14ac:dyDescent="0.2">
      <c r="A4788" t="s">
        <v>2125</v>
      </c>
      <c r="B4788" t="s">
        <v>18</v>
      </c>
      <c r="C4788">
        <v>7</v>
      </c>
      <c r="D4788">
        <v>1226030014391</v>
      </c>
      <c r="E4788" s="1">
        <v>46111</v>
      </c>
      <c r="F4788" s="1">
        <v>46119</v>
      </c>
      <c r="G4788">
        <v>6605</v>
      </c>
      <c r="H4788" s="1">
        <f t="shared" si="370"/>
        <v>46118</v>
      </c>
      <c r="I4788" s="5">
        <f t="shared" si="374"/>
        <v>46253</v>
      </c>
      <c r="J4788" s="9" t="str">
        <f t="shared" si="371"/>
        <v>ชำระตรงเวลา</v>
      </c>
      <c r="K4788" s="10">
        <f t="shared" si="372"/>
        <v>1</v>
      </c>
      <c r="L4788" t="str">
        <f t="shared" si="373"/>
        <v>ลูกหนี้ชั้นดี</v>
      </c>
    </row>
    <row r="4789" spans="1:12" x14ac:dyDescent="0.2">
      <c r="A4789" t="s">
        <v>1083</v>
      </c>
      <c r="B4789" t="s">
        <v>18</v>
      </c>
      <c r="C4789">
        <v>7</v>
      </c>
      <c r="D4789">
        <v>1226030014407</v>
      </c>
      <c r="E4789" s="1">
        <v>46111</v>
      </c>
      <c r="F4789" s="1">
        <v>46118</v>
      </c>
      <c r="G4789">
        <v>30</v>
      </c>
      <c r="H4789" s="1">
        <f t="shared" si="370"/>
        <v>46118</v>
      </c>
      <c r="I4789" s="5">
        <f t="shared" si="374"/>
        <v>46253</v>
      </c>
      <c r="J4789" s="9" t="str">
        <f t="shared" si="371"/>
        <v>ชำระตรงเวลา</v>
      </c>
      <c r="K4789" s="10">
        <f t="shared" si="372"/>
        <v>0</v>
      </c>
      <c r="L4789" t="str">
        <f t="shared" si="373"/>
        <v>ลูกหนี้ชั้นดี</v>
      </c>
    </row>
    <row r="4790" spans="1:12" x14ac:dyDescent="0.2">
      <c r="A4790" t="s">
        <v>2293</v>
      </c>
      <c r="B4790" t="s">
        <v>18</v>
      </c>
      <c r="C4790">
        <v>7</v>
      </c>
      <c r="D4790">
        <v>1226030014414</v>
      </c>
      <c r="E4790" s="1">
        <v>46111</v>
      </c>
      <c r="F4790" s="1">
        <v>46112</v>
      </c>
      <c r="G4790">
        <v>140</v>
      </c>
      <c r="H4790" s="1">
        <f t="shared" si="370"/>
        <v>46118</v>
      </c>
      <c r="I4790" s="5">
        <f t="shared" si="374"/>
        <v>46253</v>
      </c>
      <c r="J4790" s="9" t="str">
        <f t="shared" si="371"/>
        <v>ค้างชำระ 1 - 30 วัน</v>
      </c>
      <c r="K4790" s="10">
        <f t="shared" si="372"/>
        <v>0</v>
      </c>
      <c r="L4790" t="str">
        <f t="shared" si="373"/>
        <v>ลูกหนี้ชั้นดี</v>
      </c>
    </row>
    <row r="4791" spans="1:12" x14ac:dyDescent="0.2">
      <c r="A4791" t="s">
        <v>2294</v>
      </c>
      <c r="B4791" t="s">
        <v>18</v>
      </c>
      <c r="C4791">
        <v>7</v>
      </c>
      <c r="D4791">
        <v>1226030014421</v>
      </c>
      <c r="E4791" s="1">
        <v>46111</v>
      </c>
      <c r="F4791" s="1">
        <v>46119</v>
      </c>
      <c r="G4791">
        <v>1400</v>
      </c>
      <c r="H4791" s="1">
        <f t="shared" si="370"/>
        <v>46118</v>
      </c>
      <c r="I4791" s="5">
        <f t="shared" si="374"/>
        <v>46253</v>
      </c>
      <c r="J4791" s="9" t="str">
        <f t="shared" si="371"/>
        <v>ค้างชำระ 1 - 30 วัน</v>
      </c>
      <c r="K4791" s="10">
        <f t="shared" si="372"/>
        <v>1</v>
      </c>
      <c r="L4791" t="str">
        <f t="shared" si="373"/>
        <v>ลูกหนี้ชั้นดี</v>
      </c>
    </row>
    <row r="4792" spans="1:12" x14ac:dyDescent="0.2">
      <c r="A4792" t="s">
        <v>2294</v>
      </c>
      <c r="B4792" t="s">
        <v>18</v>
      </c>
      <c r="C4792">
        <v>7</v>
      </c>
      <c r="D4792">
        <v>1226030014421</v>
      </c>
      <c r="E4792" s="1">
        <v>46111</v>
      </c>
      <c r="F4792" s="1">
        <v>46119</v>
      </c>
      <c r="G4792">
        <v>1400</v>
      </c>
      <c r="H4792" s="1">
        <f t="shared" si="370"/>
        <v>46118</v>
      </c>
      <c r="I4792" s="5">
        <f t="shared" si="374"/>
        <v>46253</v>
      </c>
      <c r="J4792" s="9" t="str">
        <f t="shared" si="371"/>
        <v>ชำระตรงเวลา</v>
      </c>
      <c r="K4792" s="10">
        <f t="shared" si="372"/>
        <v>1</v>
      </c>
      <c r="L4792" t="str">
        <f t="shared" si="373"/>
        <v>ลูกหนี้ชั้นดี</v>
      </c>
    </row>
    <row r="4793" spans="1:12" x14ac:dyDescent="0.2">
      <c r="A4793" t="s">
        <v>167</v>
      </c>
      <c r="B4793" t="s">
        <v>18</v>
      </c>
      <c r="C4793">
        <v>7</v>
      </c>
      <c r="D4793">
        <v>1226030014438</v>
      </c>
      <c r="E4793" s="1">
        <v>46111</v>
      </c>
      <c r="F4793" s="1">
        <v>46112</v>
      </c>
      <c r="G4793">
        <v>3490</v>
      </c>
      <c r="H4793" s="1">
        <f t="shared" si="370"/>
        <v>46118</v>
      </c>
      <c r="I4793" s="5">
        <f t="shared" si="374"/>
        <v>46253</v>
      </c>
      <c r="J4793" s="9" t="str">
        <f t="shared" si="371"/>
        <v>ชำระตรงเวลา</v>
      </c>
      <c r="K4793" s="10">
        <f t="shared" si="372"/>
        <v>0</v>
      </c>
      <c r="L4793" t="str">
        <f t="shared" si="373"/>
        <v>ลูกหนี้ชั้นดี</v>
      </c>
    </row>
    <row r="4794" spans="1:12" x14ac:dyDescent="0.2">
      <c r="A4794" t="s">
        <v>167</v>
      </c>
      <c r="B4794" t="s">
        <v>18</v>
      </c>
      <c r="C4794">
        <v>7</v>
      </c>
      <c r="D4794">
        <v>1226030014438</v>
      </c>
      <c r="E4794" s="1">
        <v>46111</v>
      </c>
      <c r="F4794" s="1">
        <v>46112</v>
      </c>
      <c r="G4794">
        <v>3490</v>
      </c>
      <c r="H4794" s="1">
        <f t="shared" si="370"/>
        <v>46118</v>
      </c>
      <c r="I4794" s="5">
        <f t="shared" si="374"/>
        <v>46253</v>
      </c>
      <c r="J4794" s="9" t="str">
        <f t="shared" si="371"/>
        <v>ชำระตรงเวลา</v>
      </c>
      <c r="K4794" s="10">
        <f t="shared" si="372"/>
        <v>0</v>
      </c>
      <c r="L4794" t="str">
        <f t="shared" si="373"/>
        <v>ลูกหนี้ชั้นดี</v>
      </c>
    </row>
    <row r="4795" spans="1:12" x14ac:dyDescent="0.2">
      <c r="A4795" t="s">
        <v>167</v>
      </c>
      <c r="B4795" t="s">
        <v>18</v>
      </c>
      <c r="C4795">
        <v>7</v>
      </c>
      <c r="D4795">
        <v>1226030014438</v>
      </c>
      <c r="E4795" s="1">
        <v>46111</v>
      </c>
      <c r="F4795" s="1">
        <v>46112</v>
      </c>
      <c r="G4795">
        <v>3490</v>
      </c>
      <c r="H4795" s="1">
        <f t="shared" si="370"/>
        <v>46118</v>
      </c>
      <c r="I4795" s="5">
        <f t="shared" si="374"/>
        <v>46253</v>
      </c>
      <c r="J4795" s="9" t="str">
        <f t="shared" si="371"/>
        <v>ชำระตรงเวลา</v>
      </c>
      <c r="K4795" s="10">
        <f t="shared" si="372"/>
        <v>0</v>
      </c>
      <c r="L4795" t="str">
        <f t="shared" si="373"/>
        <v>ลูกหนี้ชั้นดี</v>
      </c>
    </row>
    <row r="4796" spans="1:12" x14ac:dyDescent="0.2">
      <c r="A4796" t="s">
        <v>186</v>
      </c>
      <c r="B4796" t="s">
        <v>13</v>
      </c>
      <c r="C4796">
        <v>7</v>
      </c>
      <c r="D4796">
        <v>1326030010420</v>
      </c>
      <c r="E4796" s="1">
        <v>46099</v>
      </c>
      <c r="F4796" s="1">
        <v>46100</v>
      </c>
      <c r="G4796">
        <v>5830</v>
      </c>
      <c r="H4796" s="1">
        <f t="shared" si="370"/>
        <v>46106</v>
      </c>
      <c r="I4796" s="5">
        <f t="shared" si="374"/>
        <v>46253</v>
      </c>
      <c r="J4796" s="9" t="str">
        <f t="shared" si="371"/>
        <v>ชำระตรงเวลา</v>
      </c>
      <c r="K4796" s="10">
        <f t="shared" si="372"/>
        <v>0</v>
      </c>
      <c r="L4796" t="str">
        <f t="shared" si="373"/>
        <v>ลูกหนี้ชั้นดี</v>
      </c>
    </row>
    <row r="4797" spans="1:12" x14ac:dyDescent="0.2">
      <c r="A4797" t="s">
        <v>2295</v>
      </c>
      <c r="B4797" t="s">
        <v>13</v>
      </c>
      <c r="C4797">
        <v>7</v>
      </c>
      <c r="D4797">
        <v>1326030010437</v>
      </c>
      <c r="E4797" s="1">
        <v>46099</v>
      </c>
      <c r="F4797" s="1">
        <v>46102</v>
      </c>
      <c r="G4797">
        <v>15000</v>
      </c>
      <c r="H4797" s="1">
        <f t="shared" si="370"/>
        <v>46106</v>
      </c>
      <c r="I4797" s="5">
        <f t="shared" si="374"/>
        <v>46253</v>
      </c>
      <c r="J4797" s="9" t="str">
        <f t="shared" si="371"/>
        <v>ชำระตรงเวลา</v>
      </c>
      <c r="K4797" s="10">
        <f t="shared" si="372"/>
        <v>0</v>
      </c>
      <c r="L4797" t="str">
        <f t="shared" si="373"/>
        <v>ลูกหนี้ชั้นดี</v>
      </c>
    </row>
    <row r="4798" spans="1:12" x14ac:dyDescent="0.2">
      <c r="A4798" t="s">
        <v>1750</v>
      </c>
      <c r="B4798" t="s">
        <v>13</v>
      </c>
      <c r="C4798">
        <v>7</v>
      </c>
      <c r="D4798">
        <v>1326030010932</v>
      </c>
      <c r="E4798" s="1">
        <v>46100</v>
      </c>
      <c r="F4798" s="1">
        <v>46102</v>
      </c>
      <c r="G4798">
        <v>2760</v>
      </c>
      <c r="H4798" s="1">
        <f t="shared" si="370"/>
        <v>46107</v>
      </c>
      <c r="I4798" s="5">
        <f t="shared" si="374"/>
        <v>46253</v>
      </c>
      <c r="J4798" s="9" t="str">
        <f t="shared" si="371"/>
        <v>ชำระตรงเวลา</v>
      </c>
      <c r="K4798" s="10">
        <f t="shared" si="372"/>
        <v>0</v>
      </c>
      <c r="L4798" t="str">
        <f t="shared" si="373"/>
        <v>ลูกหนี้ชั้นดี</v>
      </c>
    </row>
    <row r="4799" spans="1:12" x14ac:dyDescent="0.2">
      <c r="A4799" t="s">
        <v>1750</v>
      </c>
      <c r="B4799" t="s">
        <v>13</v>
      </c>
      <c r="C4799">
        <v>7</v>
      </c>
      <c r="D4799">
        <v>1326030010932</v>
      </c>
      <c r="E4799" s="1">
        <v>46100</v>
      </c>
      <c r="F4799" s="1">
        <v>46102</v>
      </c>
      <c r="G4799">
        <v>2760</v>
      </c>
      <c r="H4799" s="1">
        <f t="shared" si="370"/>
        <v>46107</v>
      </c>
      <c r="I4799" s="5">
        <f t="shared" si="374"/>
        <v>46253</v>
      </c>
      <c r="J4799" s="9" t="str">
        <f t="shared" si="371"/>
        <v>ค้างชำระ 1 - 30 วัน</v>
      </c>
      <c r="K4799" s="10">
        <f t="shared" si="372"/>
        <v>0</v>
      </c>
      <c r="L4799" t="str">
        <f t="shared" si="373"/>
        <v>ลูกหนี้ชั้นดี</v>
      </c>
    </row>
    <row r="4800" spans="1:12" x14ac:dyDescent="0.2">
      <c r="A4800" t="s">
        <v>2296</v>
      </c>
      <c r="B4800" t="s">
        <v>13</v>
      </c>
      <c r="C4800">
        <v>7</v>
      </c>
      <c r="D4800">
        <v>1326030011014</v>
      </c>
      <c r="E4800" s="1">
        <v>46100</v>
      </c>
      <c r="F4800" s="1">
        <v>46111</v>
      </c>
      <c r="G4800">
        <v>2880</v>
      </c>
      <c r="H4800" s="1">
        <f t="shared" si="370"/>
        <v>46107</v>
      </c>
      <c r="I4800" s="5">
        <f t="shared" si="374"/>
        <v>46253</v>
      </c>
      <c r="J4800" s="9" t="str">
        <f t="shared" si="371"/>
        <v>ชำระตรงเวลา</v>
      </c>
      <c r="K4800" s="10">
        <f t="shared" si="372"/>
        <v>4</v>
      </c>
      <c r="L4800" t="str">
        <f t="shared" si="373"/>
        <v>ลูกหนี้ชั้นดี</v>
      </c>
    </row>
    <row r="4801" spans="1:12" x14ac:dyDescent="0.2">
      <c r="A4801" t="s">
        <v>319</v>
      </c>
      <c r="B4801" t="s">
        <v>13</v>
      </c>
      <c r="C4801">
        <v>7</v>
      </c>
      <c r="D4801">
        <v>1326030011021</v>
      </c>
      <c r="E4801" s="1">
        <v>46100</v>
      </c>
      <c r="F4801" s="1">
        <v>46101</v>
      </c>
      <c r="G4801">
        <v>1190</v>
      </c>
      <c r="H4801" s="1">
        <f t="shared" si="370"/>
        <v>46107</v>
      </c>
      <c r="I4801" s="5">
        <f t="shared" si="374"/>
        <v>46253</v>
      </c>
      <c r="J4801" s="9" t="str">
        <f t="shared" si="371"/>
        <v>ชำระตรงเวลา</v>
      </c>
      <c r="K4801" s="10">
        <f t="shared" si="372"/>
        <v>0</v>
      </c>
      <c r="L4801" t="str">
        <f t="shared" si="373"/>
        <v>ลูกหนี้ชั้นดี</v>
      </c>
    </row>
    <row r="4802" spans="1:12" x14ac:dyDescent="0.2">
      <c r="A4802" t="s">
        <v>319</v>
      </c>
      <c r="B4802" t="s">
        <v>13</v>
      </c>
      <c r="C4802">
        <v>7</v>
      </c>
      <c r="D4802">
        <v>1326030011021</v>
      </c>
      <c r="E4802" s="1">
        <v>46100</v>
      </c>
      <c r="F4802" s="1">
        <v>46101</v>
      </c>
      <c r="G4802">
        <v>1190</v>
      </c>
      <c r="H4802" s="1">
        <f t="shared" ref="H4802:H4865" si="375">E4802+C4802</f>
        <v>46107</v>
      </c>
      <c r="I4802" s="5">
        <f t="shared" si="374"/>
        <v>46253</v>
      </c>
      <c r="J4802" s="9" t="str">
        <f t="shared" ref="J4802:J4865" si="376">IF(K4803&lt;=0, "ชำระตรงเวลา", IF(K4803&lt;=30, "ค้างชำระ 1 - 30 วัน", IF(K4803&lt;=60, "ค้างชำระ 31 - 60 วัน", IF(K4803&lt;=90, "ค้างชำระ 61 - 90 วัน", "ค้างชำระเกิน 90 วัน"))))</f>
        <v>ชำระตรงเวลา</v>
      </c>
      <c r="K4802" s="10">
        <f t="shared" ref="K4802:K4865" si="377">IF(OR(F4802="",F4802="(ว่าง)"), MAX(0,I4801-H4802), MAX(0,F4802-H4802))</f>
        <v>0</v>
      </c>
      <c r="L4802" t="str">
        <f t="shared" ref="L4802:L4865" si="378">IF(K4802&lt;=30, "ลูกหนี้ชั้นดี", IF(K4802&lt;=90, "ลูกหนี้เฝ้าติดตาม", "ลูกหนี้ด้อยคุณภาพ (NPL)"))</f>
        <v>ลูกหนี้ชั้นดี</v>
      </c>
    </row>
    <row r="4803" spans="1:12" x14ac:dyDescent="0.2">
      <c r="A4803" t="s">
        <v>1257</v>
      </c>
      <c r="B4803" t="s">
        <v>13</v>
      </c>
      <c r="C4803">
        <v>7</v>
      </c>
      <c r="D4803">
        <v>1326030011038</v>
      </c>
      <c r="E4803" s="1">
        <v>46100</v>
      </c>
      <c r="F4803" s="1">
        <v>46105</v>
      </c>
      <c r="G4803">
        <v>2705</v>
      </c>
      <c r="H4803" s="1">
        <f t="shared" si="375"/>
        <v>46107</v>
      </c>
      <c r="I4803" s="5">
        <f t="shared" si="374"/>
        <v>46253</v>
      </c>
      <c r="J4803" s="9" t="str">
        <f t="shared" si="376"/>
        <v>ชำระตรงเวลา</v>
      </c>
      <c r="K4803" s="10">
        <f t="shared" si="377"/>
        <v>0</v>
      </c>
      <c r="L4803" t="str">
        <f t="shared" si="378"/>
        <v>ลูกหนี้ชั้นดี</v>
      </c>
    </row>
    <row r="4804" spans="1:12" x14ac:dyDescent="0.2">
      <c r="A4804" t="s">
        <v>131</v>
      </c>
      <c r="B4804" t="s">
        <v>13</v>
      </c>
      <c r="C4804">
        <v>7</v>
      </c>
      <c r="D4804">
        <v>1326030011045</v>
      </c>
      <c r="E4804" s="1">
        <v>46100</v>
      </c>
      <c r="F4804" s="1">
        <v>46101</v>
      </c>
      <c r="G4804">
        <v>160</v>
      </c>
      <c r="H4804" s="1">
        <f t="shared" si="375"/>
        <v>46107</v>
      </c>
      <c r="I4804" s="5">
        <f t="shared" ref="I4804:I4867" si="379">I4803</f>
        <v>46253</v>
      </c>
      <c r="J4804" s="9" t="str">
        <f t="shared" si="376"/>
        <v>ชำระตรงเวลา</v>
      </c>
      <c r="K4804" s="10">
        <f t="shared" si="377"/>
        <v>0</v>
      </c>
      <c r="L4804" t="str">
        <f t="shared" si="378"/>
        <v>ลูกหนี้ชั้นดี</v>
      </c>
    </row>
    <row r="4805" spans="1:12" x14ac:dyDescent="0.2">
      <c r="A4805" t="s">
        <v>2297</v>
      </c>
      <c r="B4805" t="s">
        <v>13</v>
      </c>
      <c r="C4805">
        <v>7</v>
      </c>
      <c r="D4805">
        <v>1326030011052</v>
      </c>
      <c r="E4805" s="1">
        <v>46100</v>
      </c>
      <c r="F4805" s="1">
        <v>46101</v>
      </c>
      <c r="G4805">
        <v>13860</v>
      </c>
      <c r="H4805" s="1">
        <f t="shared" si="375"/>
        <v>46107</v>
      </c>
      <c r="I4805" s="5">
        <f t="shared" si="379"/>
        <v>46253</v>
      </c>
      <c r="J4805" s="9" t="str">
        <f t="shared" si="376"/>
        <v>ชำระตรงเวลา</v>
      </c>
      <c r="K4805" s="10">
        <f t="shared" si="377"/>
        <v>0</v>
      </c>
      <c r="L4805" t="str">
        <f t="shared" si="378"/>
        <v>ลูกหนี้ชั้นดี</v>
      </c>
    </row>
    <row r="4806" spans="1:12" x14ac:dyDescent="0.2">
      <c r="A4806" t="s">
        <v>2298</v>
      </c>
      <c r="B4806" t="s">
        <v>13</v>
      </c>
      <c r="C4806">
        <v>7</v>
      </c>
      <c r="D4806">
        <v>1326030011069</v>
      </c>
      <c r="E4806" s="1">
        <v>46100</v>
      </c>
      <c r="F4806" s="1">
        <v>46105</v>
      </c>
      <c r="G4806">
        <v>10130</v>
      </c>
      <c r="H4806" s="1">
        <f t="shared" si="375"/>
        <v>46107</v>
      </c>
      <c r="I4806" s="5">
        <f t="shared" si="379"/>
        <v>46253</v>
      </c>
      <c r="J4806" s="9" t="str">
        <f t="shared" si="376"/>
        <v>ชำระตรงเวลา</v>
      </c>
      <c r="K4806" s="10">
        <f t="shared" si="377"/>
        <v>0</v>
      </c>
      <c r="L4806" t="str">
        <f t="shared" si="378"/>
        <v>ลูกหนี้ชั้นดี</v>
      </c>
    </row>
    <row r="4807" spans="1:12" x14ac:dyDescent="0.2">
      <c r="A4807" t="s">
        <v>2299</v>
      </c>
      <c r="B4807" t="s">
        <v>13</v>
      </c>
      <c r="C4807">
        <v>7</v>
      </c>
      <c r="D4807">
        <v>1326030011076</v>
      </c>
      <c r="E4807" s="1">
        <v>46100</v>
      </c>
      <c r="F4807" s="1">
        <v>46101</v>
      </c>
      <c r="G4807">
        <v>560</v>
      </c>
      <c r="H4807" s="1">
        <f t="shared" si="375"/>
        <v>46107</v>
      </c>
      <c r="I4807" s="5">
        <f t="shared" si="379"/>
        <v>46253</v>
      </c>
      <c r="J4807" s="9" t="str">
        <f t="shared" si="376"/>
        <v>ชำระตรงเวลา</v>
      </c>
      <c r="K4807" s="10">
        <f t="shared" si="377"/>
        <v>0</v>
      </c>
      <c r="L4807" t="str">
        <f t="shared" si="378"/>
        <v>ลูกหนี้ชั้นดี</v>
      </c>
    </row>
    <row r="4808" spans="1:12" x14ac:dyDescent="0.2">
      <c r="A4808" t="s">
        <v>2299</v>
      </c>
      <c r="B4808" t="s">
        <v>13</v>
      </c>
      <c r="C4808">
        <v>7</v>
      </c>
      <c r="D4808">
        <v>1326030011076</v>
      </c>
      <c r="E4808" s="1">
        <v>46100</v>
      </c>
      <c r="F4808" s="1">
        <v>46101</v>
      </c>
      <c r="G4808">
        <v>560</v>
      </c>
      <c r="H4808" s="1">
        <f t="shared" si="375"/>
        <v>46107</v>
      </c>
      <c r="I4808" s="5">
        <f t="shared" si="379"/>
        <v>46253</v>
      </c>
      <c r="J4808" s="9" t="str">
        <f t="shared" si="376"/>
        <v>ชำระตรงเวลา</v>
      </c>
      <c r="K4808" s="10">
        <f t="shared" si="377"/>
        <v>0</v>
      </c>
      <c r="L4808" t="str">
        <f t="shared" si="378"/>
        <v>ลูกหนี้ชั้นดี</v>
      </c>
    </row>
    <row r="4809" spans="1:12" x14ac:dyDescent="0.2">
      <c r="A4809" t="s">
        <v>2300</v>
      </c>
      <c r="B4809" t="s">
        <v>13</v>
      </c>
      <c r="C4809">
        <v>7</v>
      </c>
      <c r="D4809">
        <v>1326030011106</v>
      </c>
      <c r="E4809" s="1">
        <v>46100</v>
      </c>
      <c r="F4809" s="1">
        <v>46106</v>
      </c>
      <c r="G4809">
        <v>1815</v>
      </c>
      <c r="H4809" s="1">
        <f t="shared" si="375"/>
        <v>46107</v>
      </c>
      <c r="I4809" s="5">
        <f t="shared" si="379"/>
        <v>46253</v>
      </c>
      <c r="J4809" s="9" t="str">
        <f t="shared" si="376"/>
        <v>ชำระตรงเวลา</v>
      </c>
      <c r="K4809" s="10">
        <f t="shared" si="377"/>
        <v>0</v>
      </c>
      <c r="L4809" t="str">
        <f t="shared" si="378"/>
        <v>ลูกหนี้ชั้นดี</v>
      </c>
    </row>
    <row r="4810" spans="1:12" x14ac:dyDescent="0.2">
      <c r="A4810" t="s">
        <v>304</v>
      </c>
      <c r="B4810" t="s">
        <v>13</v>
      </c>
      <c r="C4810">
        <v>15</v>
      </c>
      <c r="D4810">
        <v>1326030011120</v>
      </c>
      <c r="E4810" s="1">
        <v>46101</v>
      </c>
      <c r="F4810" s="1">
        <v>46113</v>
      </c>
      <c r="G4810">
        <v>300</v>
      </c>
      <c r="H4810" s="1">
        <f t="shared" si="375"/>
        <v>46116</v>
      </c>
      <c r="I4810" s="5">
        <f t="shared" si="379"/>
        <v>46253</v>
      </c>
      <c r="J4810" s="9" t="str">
        <f t="shared" si="376"/>
        <v>ชำระตรงเวลา</v>
      </c>
      <c r="K4810" s="10">
        <f t="shared" si="377"/>
        <v>0</v>
      </c>
      <c r="L4810" t="str">
        <f t="shared" si="378"/>
        <v>ลูกหนี้ชั้นดี</v>
      </c>
    </row>
    <row r="4811" spans="1:12" x14ac:dyDescent="0.2">
      <c r="A4811" t="s">
        <v>304</v>
      </c>
      <c r="B4811" t="s">
        <v>13</v>
      </c>
      <c r="C4811">
        <v>7</v>
      </c>
      <c r="D4811">
        <v>1326030011137</v>
      </c>
      <c r="E4811" s="1">
        <v>46101</v>
      </c>
      <c r="F4811" s="1">
        <v>46106</v>
      </c>
      <c r="G4811">
        <v>1702</v>
      </c>
      <c r="H4811" s="1">
        <f t="shared" si="375"/>
        <v>46108</v>
      </c>
      <c r="I4811" s="5">
        <f t="shared" si="379"/>
        <v>46253</v>
      </c>
      <c r="J4811" s="9" t="str">
        <f t="shared" si="376"/>
        <v>ค้างชำระ 1 - 30 วัน</v>
      </c>
      <c r="K4811" s="10">
        <f t="shared" si="377"/>
        <v>0</v>
      </c>
      <c r="L4811" t="str">
        <f t="shared" si="378"/>
        <v>ลูกหนี้ชั้นดี</v>
      </c>
    </row>
    <row r="4812" spans="1:12" x14ac:dyDescent="0.2">
      <c r="A4812" t="s">
        <v>2301</v>
      </c>
      <c r="B4812" t="s">
        <v>13</v>
      </c>
      <c r="C4812">
        <v>7</v>
      </c>
      <c r="D4812">
        <v>1326030011144</v>
      </c>
      <c r="E4812" s="1">
        <v>46101</v>
      </c>
      <c r="F4812" s="1">
        <v>46111</v>
      </c>
      <c r="G4812">
        <v>9335</v>
      </c>
      <c r="H4812" s="1">
        <f t="shared" si="375"/>
        <v>46108</v>
      </c>
      <c r="I4812" s="5">
        <f t="shared" si="379"/>
        <v>46253</v>
      </c>
      <c r="J4812" s="9" t="str">
        <f t="shared" si="376"/>
        <v>ชำระตรงเวลา</v>
      </c>
      <c r="K4812" s="10">
        <f t="shared" si="377"/>
        <v>3</v>
      </c>
      <c r="L4812" t="str">
        <f t="shared" si="378"/>
        <v>ลูกหนี้ชั้นดี</v>
      </c>
    </row>
    <row r="4813" spans="1:12" x14ac:dyDescent="0.2">
      <c r="A4813" t="s">
        <v>2302</v>
      </c>
      <c r="B4813" t="s">
        <v>13</v>
      </c>
      <c r="C4813">
        <v>15</v>
      </c>
      <c r="D4813">
        <v>1326030011168</v>
      </c>
      <c r="E4813" s="1">
        <v>46101</v>
      </c>
      <c r="F4813" s="1">
        <v>46102</v>
      </c>
      <c r="G4813">
        <v>750</v>
      </c>
      <c r="H4813" s="1">
        <f t="shared" si="375"/>
        <v>46116</v>
      </c>
      <c r="I4813" s="5">
        <f t="shared" si="379"/>
        <v>46253</v>
      </c>
      <c r="J4813" s="9" t="str">
        <f t="shared" si="376"/>
        <v>ชำระตรงเวลา</v>
      </c>
      <c r="K4813" s="10">
        <f t="shared" si="377"/>
        <v>0</v>
      </c>
      <c r="L4813" t="str">
        <f t="shared" si="378"/>
        <v>ลูกหนี้ชั้นดี</v>
      </c>
    </row>
    <row r="4814" spans="1:12" x14ac:dyDescent="0.2">
      <c r="A4814" t="s">
        <v>60</v>
      </c>
      <c r="B4814" t="s">
        <v>13</v>
      </c>
      <c r="C4814">
        <v>15</v>
      </c>
      <c r="D4814">
        <v>1326030011182</v>
      </c>
      <c r="E4814" s="1">
        <v>46101</v>
      </c>
      <c r="F4814" s="1">
        <v>46115</v>
      </c>
      <c r="G4814">
        <v>280</v>
      </c>
      <c r="H4814" s="1">
        <f t="shared" si="375"/>
        <v>46116</v>
      </c>
      <c r="I4814" s="5">
        <f t="shared" si="379"/>
        <v>46253</v>
      </c>
      <c r="J4814" s="9" t="str">
        <f t="shared" si="376"/>
        <v>ชำระตรงเวลา</v>
      </c>
      <c r="K4814" s="10">
        <f t="shared" si="377"/>
        <v>0</v>
      </c>
      <c r="L4814" t="str">
        <f t="shared" si="378"/>
        <v>ลูกหนี้ชั้นดี</v>
      </c>
    </row>
    <row r="4815" spans="1:12" x14ac:dyDescent="0.2">
      <c r="A4815" t="s">
        <v>60</v>
      </c>
      <c r="B4815" t="s">
        <v>13</v>
      </c>
      <c r="C4815">
        <v>15</v>
      </c>
      <c r="D4815">
        <v>1326030011182</v>
      </c>
      <c r="E4815" s="1">
        <v>46101</v>
      </c>
      <c r="F4815" s="1">
        <v>46115</v>
      </c>
      <c r="G4815">
        <v>280</v>
      </c>
      <c r="H4815" s="1">
        <f t="shared" si="375"/>
        <v>46116</v>
      </c>
      <c r="I4815" s="5">
        <f t="shared" si="379"/>
        <v>46253</v>
      </c>
      <c r="J4815" s="9" t="str">
        <f t="shared" si="376"/>
        <v>ชำระตรงเวลา</v>
      </c>
      <c r="K4815" s="10">
        <f t="shared" si="377"/>
        <v>0</v>
      </c>
      <c r="L4815" t="str">
        <f t="shared" si="378"/>
        <v>ลูกหนี้ชั้นดี</v>
      </c>
    </row>
    <row r="4816" spans="1:12" x14ac:dyDescent="0.2">
      <c r="A4816" t="s">
        <v>186</v>
      </c>
      <c r="B4816" t="s">
        <v>13</v>
      </c>
      <c r="C4816">
        <v>15</v>
      </c>
      <c r="D4816">
        <v>1326030011199</v>
      </c>
      <c r="E4816" s="1">
        <v>46101</v>
      </c>
      <c r="F4816" s="1">
        <v>46115</v>
      </c>
      <c r="G4816">
        <v>4665</v>
      </c>
      <c r="H4816" s="1">
        <f t="shared" si="375"/>
        <v>46116</v>
      </c>
      <c r="I4816" s="5">
        <f t="shared" si="379"/>
        <v>46253</v>
      </c>
      <c r="J4816" s="9" t="str">
        <f t="shared" si="376"/>
        <v>ชำระตรงเวลา</v>
      </c>
      <c r="K4816" s="10">
        <f t="shared" si="377"/>
        <v>0</v>
      </c>
      <c r="L4816" t="str">
        <f t="shared" si="378"/>
        <v>ลูกหนี้ชั้นดี</v>
      </c>
    </row>
    <row r="4817" spans="1:12" x14ac:dyDescent="0.2">
      <c r="A4817" t="s">
        <v>2303</v>
      </c>
      <c r="B4817" t="s">
        <v>13</v>
      </c>
      <c r="C4817">
        <v>15</v>
      </c>
      <c r="D4817">
        <v>1326030011205</v>
      </c>
      <c r="E4817" s="1">
        <v>46101</v>
      </c>
      <c r="F4817" s="1">
        <v>46115</v>
      </c>
      <c r="G4817">
        <v>17190</v>
      </c>
      <c r="H4817" s="1">
        <f t="shared" si="375"/>
        <v>46116</v>
      </c>
      <c r="I4817" s="5">
        <f t="shared" si="379"/>
        <v>46253</v>
      </c>
      <c r="J4817" s="9" t="str">
        <f t="shared" si="376"/>
        <v>ชำระตรงเวลา</v>
      </c>
      <c r="K4817" s="10">
        <f t="shared" si="377"/>
        <v>0</v>
      </c>
      <c r="L4817" t="str">
        <f t="shared" si="378"/>
        <v>ลูกหนี้ชั้นดี</v>
      </c>
    </row>
    <row r="4818" spans="1:12" x14ac:dyDescent="0.2">
      <c r="A4818" t="s">
        <v>2303</v>
      </c>
      <c r="B4818" t="s">
        <v>13</v>
      </c>
      <c r="C4818">
        <v>15</v>
      </c>
      <c r="D4818">
        <v>1326030011205</v>
      </c>
      <c r="E4818" s="1">
        <v>46101</v>
      </c>
      <c r="F4818" s="1">
        <v>46115</v>
      </c>
      <c r="G4818">
        <v>17190</v>
      </c>
      <c r="H4818" s="1">
        <f t="shared" si="375"/>
        <v>46116</v>
      </c>
      <c r="I4818" s="5">
        <f t="shared" si="379"/>
        <v>46253</v>
      </c>
      <c r="J4818" s="9" t="str">
        <f t="shared" si="376"/>
        <v>ชำระตรงเวลา</v>
      </c>
      <c r="K4818" s="10">
        <f t="shared" si="377"/>
        <v>0</v>
      </c>
      <c r="L4818" t="str">
        <f t="shared" si="378"/>
        <v>ลูกหนี้ชั้นดี</v>
      </c>
    </row>
    <row r="4819" spans="1:12" x14ac:dyDescent="0.2">
      <c r="A4819" t="s">
        <v>2304</v>
      </c>
      <c r="B4819" t="s">
        <v>8</v>
      </c>
      <c r="C4819">
        <v>7</v>
      </c>
      <c r="D4819">
        <v>1526030013456</v>
      </c>
      <c r="E4819" s="1">
        <v>46107</v>
      </c>
      <c r="F4819" s="1">
        <v>46114</v>
      </c>
      <c r="G4819">
        <v>3070</v>
      </c>
      <c r="H4819" s="1">
        <f t="shared" si="375"/>
        <v>46114</v>
      </c>
      <c r="I4819" s="5">
        <f t="shared" si="379"/>
        <v>46253</v>
      </c>
      <c r="J4819" s="9" t="str">
        <f t="shared" si="376"/>
        <v>ค้างชำระ 1 - 30 วัน</v>
      </c>
      <c r="K4819" s="10">
        <f t="shared" si="377"/>
        <v>0</v>
      </c>
      <c r="L4819" t="str">
        <f t="shared" si="378"/>
        <v>ลูกหนี้ชั้นดี</v>
      </c>
    </row>
    <row r="4820" spans="1:12" x14ac:dyDescent="0.2">
      <c r="A4820" t="s">
        <v>2305</v>
      </c>
      <c r="B4820" t="s">
        <v>8</v>
      </c>
      <c r="C4820">
        <v>7</v>
      </c>
      <c r="D4820">
        <v>1526030013463</v>
      </c>
      <c r="E4820" s="1">
        <v>46108</v>
      </c>
      <c r="F4820" s="1">
        <v>46120</v>
      </c>
      <c r="G4820">
        <v>5695</v>
      </c>
      <c r="H4820" s="1">
        <f t="shared" si="375"/>
        <v>46115</v>
      </c>
      <c r="I4820" s="5">
        <f t="shared" si="379"/>
        <v>46253</v>
      </c>
      <c r="J4820" s="9" t="str">
        <f t="shared" si="376"/>
        <v>ชำระตรงเวลา</v>
      </c>
      <c r="K4820" s="10">
        <f t="shared" si="377"/>
        <v>5</v>
      </c>
      <c r="L4820" t="str">
        <f t="shared" si="378"/>
        <v>ลูกหนี้ชั้นดี</v>
      </c>
    </row>
    <row r="4821" spans="1:12" x14ac:dyDescent="0.2">
      <c r="A4821" t="s">
        <v>231</v>
      </c>
      <c r="B4821" t="s">
        <v>8</v>
      </c>
      <c r="C4821">
        <v>7</v>
      </c>
      <c r="D4821">
        <v>1526030013487</v>
      </c>
      <c r="E4821" s="1">
        <v>46108</v>
      </c>
      <c r="F4821" s="1">
        <v>46109</v>
      </c>
      <c r="G4821">
        <v>6910</v>
      </c>
      <c r="H4821" s="1">
        <f t="shared" si="375"/>
        <v>46115</v>
      </c>
      <c r="I4821" s="5">
        <f t="shared" si="379"/>
        <v>46253</v>
      </c>
      <c r="J4821" s="9" t="str">
        <f t="shared" si="376"/>
        <v>ชำระตรงเวลา</v>
      </c>
      <c r="K4821" s="10">
        <f t="shared" si="377"/>
        <v>0</v>
      </c>
      <c r="L4821" t="str">
        <f t="shared" si="378"/>
        <v>ลูกหนี้ชั้นดี</v>
      </c>
    </row>
    <row r="4822" spans="1:12" x14ac:dyDescent="0.2">
      <c r="A4822" t="s">
        <v>231</v>
      </c>
      <c r="B4822" t="s">
        <v>8</v>
      </c>
      <c r="C4822">
        <v>7</v>
      </c>
      <c r="D4822">
        <v>1526030013487</v>
      </c>
      <c r="E4822" s="1">
        <v>46108</v>
      </c>
      <c r="F4822" s="1">
        <v>46109</v>
      </c>
      <c r="G4822">
        <v>6910</v>
      </c>
      <c r="H4822" s="1">
        <f t="shared" si="375"/>
        <v>46115</v>
      </c>
      <c r="I4822" s="5">
        <f t="shared" si="379"/>
        <v>46253</v>
      </c>
      <c r="J4822" s="9" t="str">
        <f t="shared" si="376"/>
        <v>ชำระตรงเวลา</v>
      </c>
      <c r="K4822" s="10">
        <f t="shared" si="377"/>
        <v>0</v>
      </c>
      <c r="L4822" t="str">
        <f t="shared" si="378"/>
        <v>ลูกหนี้ชั้นดี</v>
      </c>
    </row>
    <row r="4823" spans="1:12" x14ac:dyDescent="0.2">
      <c r="A4823" t="s">
        <v>2306</v>
      </c>
      <c r="B4823" t="s">
        <v>8</v>
      </c>
      <c r="C4823">
        <v>7</v>
      </c>
      <c r="D4823">
        <v>1526030013500</v>
      </c>
      <c r="E4823" s="1">
        <v>46108</v>
      </c>
      <c r="F4823" s="1">
        <v>46112</v>
      </c>
      <c r="G4823">
        <v>4500</v>
      </c>
      <c r="H4823" s="1">
        <f t="shared" si="375"/>
        <v>46115</v>
      </c>
      <c r="I4823" s="5">
        <f t="shared" si="379"/>
        <v>46253</v>
      </c>
      <c r="J4823" s="9" t="str">
        <f t="shared" si="376"/>
        <v>ชำระตรงเวลา</v>
      </c>
      <c r="K4823" s="10">
        <f t="shared" si="377"/>
        <v>0</v>
      </c>
      <c r="L4823" t="str">
        <f t="shared" si="378"/>
        <v>ลูกหนี้ชั้นดี</v>
      </c>
    </row>
    <row r="4824" spans="1:12" x14ac:dyDescent="0.2">
      <c r="A4824" t="s">
        <v>2307</v>
      </c>
      <c r="B4824" t="s">
        <v>8</v>
      </c>
      <c r="C4824">
        <v>15</v>
      </c>
      <c r="D4824">
        <v>1526030013517</v>
      </c>
      <c r="E4824" s="1">
        <v>46106</v>
      </c>
      <c r="F4824" s="1">
        <v>46106</v>
      </c>
      <c r="G4824">
        <v>7240</v>
      </c>
      <c r="H4824" s="1">
        <f t="shared" si="375"/>
        <v>46121</v>
      </c>
      <c r="I4824" s="5">
        <f t="shared" si="379"/>
        <v>46253</v>
      </c>
      <c r="J4824" s="9" t="str">
        <f t="shared" si="376"/>
        <v>ค้างชำระ 1 - 30 วัน</v>
      </c>
      <c r="K4824" s="10">
        <f t="shared" si="377"/>
        <v>0</v>
      </c>
      <c r="L4824" t="str">
        <f t="shared" si="378"/>
        <v>ลูกหนี้ชั้นดี</v>
      </c>
    </row>
    <row r="4825" spans="1:12" x14ac:dyDescent="0.2">
      <c r="A4825" t="s">
        <v>1999</v>
      </c>
      <c r="B4825" t="s">
        <v>8</v>
      </c>
      <c r="C4825">
        <v>7</v>
      </c>
      <c r="D4825">
        <v>1526030014019</v>
      </c>
      <c r="E4825" s="1">
        <v>46108</v>
      </c>
      <c r="F4825" s="1">
        <v>46116</v>
      </c>
      <c r="G4825">
        <v>490</v>
      </c>
      <c r="H4825" s="1">
        <f t="shared" si="375"/>
        <v>46115</v>
      </c>
      <c r="I4825" s="5">
        <f t="shared" si="379"/>
        <v>46253</v>
      </c>
      <c r="J4825" s="9" t="str">
        <f t="shared" si="376"/>
        <v>ชำระตรงเวลา</v>
      </c>
      <c r="K4825" s="10">
        <f t="shared" si="377"/>
        <v>1</v>
      </c>
      <c r="L4825" t="str">
        <f t="shared" si="378"/>
        <v>ลูกหนี้ชั้นดี</v>
      </c>
    </row>
    <row r="4826" spans="1:12" x14ac:dyDescent="0.2">
      <c r="A4826" t="s">
        <v>338</v>
      </c>
      <c r="B4826" t="s">
        <v>8</v>
      </c>
      <c r="C4826">
        <v>7</v>
      </c>
      <c r="D4826">
        <v>1526030014026</v>
      </c>
      <c r="E4826" s="1">
        <v>46107</v>
      </c>
      <c r="F4826" s="1">
        <v>46109</v>
      </c>
      <c r="G4826">
        <v>1916</v>
      </c>
      <c r="H4826" s="1">
        <f t="shared" si="375"/>
        <v>46114</v>
      </c>
      <c r="I4826" s="5">
        <f t="shared" si="379"/>
        <v>46253</v>
      </c>
      <c r="J4826" s="9" t="str">
        <f t="shared" si="376"/>
        <v>ค้างชำระ 1 - 30 วัน</v>
      </c>
      <c r="K4826" s="10">
        <f t="shared" si="377"/>
        <v>0</v>
      </c>
      <c r="L4826" t="str">
        <f t="shared" si="378"/>
        <v>ลูกหนี้ชั้นดี</v>
      </c>
    </row>
    <row r="4827" spans="1:12" x14ac:dyDescent="0.2">
      <c r="A4827" t="s">
        <v>224</v>
      </c>
      <c r="B4827" t="s">
        <v>8</v>
      </c>
      <c r="C4827">
        <v>10</v>
      </c>
      <c r="D4827">
        <v>1526030014071</v>
      </c>
      <c r="E4827" s="1">
        <v>46108</v>
      </c>
      <c r="F4827" s="1">
        <v>46119</v>
      </c>
      <c r="G4827">
        <v>5020</v>
      </c>
      <c r="H4827" s="1">
        <f t="shared" si="375"/>
        <v>46118</v>
      </c>
      <c r="I4827" s="5">
        <f t="shared" si="379"/>
        <v>46253</v>
      </c>
      <c r="J4827" s="9" t="str">
        <f t="shared" si="376"/>
        <v>ชำระตรงเวลา</v>
      </c>
      <c r="K4827" s="10">
        <f t="shared" si="377"/>
        <v>1</v>
      </c>
      <c r="L4827" t="str">
        <f t="shared" si="378"/>
        <v>ลูกหนี้ชั้นดี</v>
      </c>
    </row>
    <row r="4828" spans="1:12" x14ac:dyDescent="0.2">
      <c r="A4828" t="s">
        <v>2271</v>
      </c>
      <c r="B4828" t="s">
        <v>8</v>
      </c>
      <c r="C4828">
        <v>7</v>
      </c>
      <c r="D4828">
        <v>1526030014088</v>
      </c>
      <c r="E4828" s="1">
        <v>46107</v>
      </c>
      <c r="F4828" s="1">
        <v>46108</v>
      </c>
      <c r="G4828">
        <v>2950</v>
      </c>
      <c r="H4828" s="1">
        <f t="shared" si="375"/>
        <v>46114</v>
      </c>
      <c r="I4828" s="5">
        <f t="shared" si="379"/>
        <v>46253</v>
      </c>
      <c r="J4828" s="9" t="str">
        <f t="shared" si="376"/>
        <v>ค้างชำระ 1 - 30 วัน</v>
      </c>
      <c r="K4828" s="10">
        <f t="shared" si="377"/>
        <v>0</v>
      </c>
      <c r="L4828" t="str">
        <f t="shared" si="378"/>
        <v>ลูกหนี้ชั้นดี</v>
      </c>
    </row>
    <row r="4829" spans="1:12" x14ac:dyDescent="0.2">
      <c r="A4829" t="s">
        <v>2308</v>
      </c>
      <c r="B4829" t="s">
        <v>8</v>
      </c>
      <c r="C4829">
        <v>30</v>
      </c>
      <c r="D4829">
        <v>1526030014149</v>
      </c>
      <c r="E4829" s="1">
        <v>46108</v>
      </c>
      <c r="F4829" s="1">
        <v>46139</v>
      </c>
      <c r="G4829">
        <v>280000</v>
      </c>
      <c r="H4829" s="1">
        <f t="shared" si="375"/>
        <v>46138</v>
      </c>
      <c r="I4829" s="5">
        <f t="shared" si="379"/>
        <v>46253</v>
      </c>
      <c r="J4829" s="9" t="str">
        <f t="shared" si="376"/>
        <v>ค้างชำระ 1 - 30 วัน</v>
      </c>
      <c r="K4829" s="10">
        <f t="shared" si="377"/>
        <v>1</v>
      </c>
      <c r="L4829" t="str">
        <f t="shared" si="378"/>
        <v>ลูกหนี้ชั้นดี</v>
      </c>
    </row>
    <row r="4830" spans="1:12" x14ac:dyDescent="0.2">
      <c r="A4830" t="s">
        <v>1299</v>
      </c>
      <c r="B4830" t="s">
        <v>8</v>
      </c>
      <c r="C4830">
        <v>30</v>
      </c>
      <c r="D4830">
        <v>1526030014156</v>
      </c>
      <c r="E4830" s="1">
        <v>46108</v>
      </c>
      <c r="F4830" s="1">
        <v>46139</v>
      </c>
      <c r="G4830">
        <v>120000</v>
      </c>
      <c r="H4830" s="1">
        <f t="shared" si="375"/>
        <v>46138</v>
      </c>
      <c r="I4830" s="5">
        <f t="shared" si="379"/>
        <v>46253</v>
      </c>
      <c r="J4830" s="9" t="str">
        <f t="shared" si="376"/>
        <v>ค้างชำระ 1 - 30 วัน</v>
      </c>
      <c r="K4830" s="10">
        <f t="shared" si="377"/>
        <v>1</v>
      </c>
      <c r="L4830" t="str">
        <f t="shared" si="378"/>
        <v>ลูกหนี้ชั้นดี</v>
      </c>
    </row>
    <row r="4831" spans="1:12" x14ac:dyDescent="0.2">
      <c r="A4831" t="s">
        <v>1299</v>
      </c>
      <c r="B4831" t="s">
        <v>8</v>
      </c>
      <c r="C4831">
        <v>30</v>
      </c>
      <c r="D4831">
        <v>1526030014156</v>
      </c>
      <c r="E4831" s="1">
        <v>46108</v>
      </c>
      <c r="F4831" s="1">
        <v>46139</v>
      </c>
      <c r="G4831">
        <v>120000</v>
      </c>
      <c r="H4831" s="1">
        <f t="shared" si="375"/>
        <v>46138</v>
      </c>
      <c r="I4831" s="5">
        <f t="shared" si="379"/>
        <v>46253</v>
      </c>
      <c r="J4831" s="9" t="str">
        <f t="shared" si="376"/>
        <v>ชำระตรงเวลา</v>
      </c>
      <c r="K4831" s="10">
        <f t="shared" si="377"/>
        <v>1</v>
      </c>
      <c r="L4831" t="str">
        <f t="shared" si="378"/>
        <v>ลูกหนี้ชั้นดี</v>
      </c>
    </row>
    <row r="4832" spans="1:12" x14ac:dyDescent="0.2">
      <c r="A4832" t="s">
        <v>2309</v>
      </c>
      <c r="B4832" t="s">
        <v>8</v>
      </c>
      <c r="C4832">
        <v>7</v>
      </c>
      <c r="D4832">
        <v>1526030014453</v>
      </c>
      <c r="E4832" s="1">
        <v>46111</v>
      </c>
      <c r="F4832" s="1">
        <v>46112</v>
      </c>
      <c r="G4832">
        <v>10674</v>
      </c>
      <c r="H4832" s="1">
        <f t="shared" si="375"/>
        <v>46118</v>
      </c>
      <c r="I4832" s="5">
        <f t="shared" si="379"/>
        <v>46253</v>
      </c>
      <c r="J4832" s="9" t="str">
        <f t="shared" si="376"/>
        <v>ชำระตรงเวลา</v>
      </c>
      <c r="K4832" s="10">
        <f t="shared" si="377"/>
        <v>0</v>
      </c>
      <c r="L4832" t="str">
        <f t="shared" si="378"/>
        <v>ลูกหนี้ชั้นดี</v>
      </c>
    </row>
    <row r="4833" spans="1:12" x14ac:dyDescent="0.2">
      <c r="A4833" t="s">
        <v>238</v>
      </c>
      <c r="B4833" t="s">
        <v>8</v>
      </c>
      <c r="C4833">
        <v>7</v>
      </c>
      <c r="D4833">
        <v>1526030014460</v>
      </c>
      <c r="E4833" s="1">
        <v>46111</v>
      </c>
      <c r="F4833" s="1">
        <v>46112</v>
      </c>
      <c r="G4833">
        <v>1766</v>
      </c>
      <c r="H4833" s="1">
        <f t="shared" si="375"/>
        <v>46118</v>
      </c>
      <c r="I4833" s="5">
        <f t="shared" si="379"/>
        <v>46253</v>
      </c>
      <c r="J4833" s="9" t="str">
        <f t="shared" si="376"/>
        <v>ค้างชำระ 1 - 30 วัน</v>
      </c>
      <c r="K4833" s="10">
        <f t="shared" si="377"/>
        <v>0</v>
      </c>
      <c r="L4833" t="str">
        <f t="shared" si="378"/>
        <v>ลูกหนี้ชั้นดี</v>
      </c>
    </row>
    <row r="4834" spans="1:12" x14ac:dyDescent="0.2">
      <c r="A4834" t="s">
        <v>2310</v>
      </c>
      <c r="B4834" t="s">
        <v>8</v>
      </c>
      <c r="C4834">
        <v>7</v>
      </c>
      <c r="D4834">
        <v>1526030014484</v>
      </c>
      <c r="E4834" s="1">
        <v>46113</v>
      </c>
      <c r="F4834" s="1">
        <v>46122</v>
      </c>
      <c r="G4834">
        <v>3155</v>
      </c>
      <c r="H4834" s="1">
        <f t="shared" si="375"/>
        <v>46120</v>
      </c>
      <c r="I4834" s="5">
        <f t="shared" si="379"/>
        <v>46253</v>
      </c>
      <c r="J4834" s="9" t="str">
        <f t="shared" si="376"/>
        <v>ค้างชำระ 1 - 30 วัน</v>
      </c>
      <c r="K4834" s="10">
        <f t="shared" si="377"/>
        <v>2</v>
      </c>
      <c r="L4834" t="str">
        <f t="shared" si="378"/>
        <v>ลูกหนี้ชั้นดี</v>
      </c>
    </row>
    <row r="4835" spans="1:12" x14ac:dyDescent="0.2">
      <c r="A4835" t="s">
        <v>223</v>
      </c>
      <c r="B4835" t="s">
        <v>8</v>
      </c>
      <c r="C4835">
        <v>7</v>
      </c>
      <c r="D4835">
        <v>1526030014514</v>
      </c>
      <c r="E4835" s="1">
        <v>46112</v>
      </c>
      <c r="F4835" s="1">
        <v>46121</v>
      </c>
      <c r="G4835">
        <v>6727</v>
      </c>
      <c r="H4835" s="1">
        <f t="shared" si="375"/>
        <v>46119</v>
      </c>
      <c r="I4835" s="5">
        <f t="shared" si="379"/>
        <v>46253</v>
      </c>
      <c r="J4835" s="9" t="str">
        <f t="shared" si="376"/>
        <v>ชำระตรงเวลา</v>
      </c>
      <c r="K4835" s="10">
        <f t="shared" si="377"/>
        <v>2</v>
      </c>
      <c r="L4835" t="str">
        <f t="shared" si="378"/>
        <v>ลูกหนี้ชั้นดี</v>
      </c>
    </row>
    <row r="4836" spans="1:12" x14ac:dyDescent="0.2">
      <c r="A4836" t="s">
        <v>235</v>
      </c>
      <c r="B4836" t="s">
        <v>8</v>
      </c>
      <c r="C4836">
        <v>7</v>
      </c>
      <c r="D4836">
        <v>1526030014521</v>
      </c>
      <c r="E4836" s="1">
        <v>46111</v>
      </c>
      <c r="F4836" s="1">
        <v>46112</v>
      </c>
      <c r="G4836">
        <v>3854</v>
      </c>
      <c r="H4836" s="1">
        <f t="shared" si="375"/>
        <v>46118</v>
      </c>
      <c r="I4836" s="5">
        <f t="shared" si="379"/>
        <v>46253</v>
      </c>
      <c r="J4836" s="9" t="str">
        <f t="shared" si="376"/>
        <v>ชำระตรงเวลา</v>
      </c>
      <c r="K4836" s="10">
        <f t="shared" si="377"/>
        <v>0</v>
      </c>
      <c r="L4836" t="str">
        <f t="shared" si="378"/>
        <v>ลูกหนี้ชั้นดี</v>
      </c>
    </row>
    <row r="4837" spans="1:12" x14ac:dyDescent="0.2">
      <c r="A4837" t="s">
        <v>2311</v>
      </c>
      <c r="B4837" t="s">
        <v>8</v>
      </c>
      <c r="C4837">
        <v>7</v>
      </c>
      <c r="D4837">
        <v>1526030014538</v>
      </c>
      <c r="E4837" s="1">
        <v>46113</v>
      </c>
      <c r="F4837" s="1">
        <v>46116</v>
      </c>
      <c r="G4837">
        <v>5415</v>
      </c>
      <c r="H4837" s="1">
        <f t="shared" si="375"/>
        <v>46120</v>
      </c>
      <c r="I4837" s="5">
        <f t="shared" si="379"/>
        <v>46253</v>
      </c>
      <c r="J4837" s="9" t="str">
        <f t="shared" si="376"/>
        <v>ชำระตรงเวลา</v>
      </c>
      <c r="K4837" s="10">
        <f t="shared" si="377"/>
        <v>0</v>
      </c>
      <c r="L4837" t="str">
        <f t="shared" si="378"/>
        <v>ลูกหนี้ชั้นดี</v>
      </c>
    </row>
    <row r="4838" spans="1:12" x14ac:dyDescent="0.2">
      <c r="A4838" t="s">
        <v>2311</v>
      </c>
      <c r="B4838" t="s">
        <v>8</v>
      </c>
      <c r="C4838">
        <v>7</v>
      </c>
      <c r="D4838">
        <v>1526030014538</v>
      </c>
      <c r="E4838" s="1">
        <v>46113</v>
      </c>
      <c r="F4838" s="1">
        <v>46116</v>
      </c>
      <c r="G4838">
        <v>5415</v>
      </c>
      <c r="H4838" s="1">
        <f t="shared" si="375"/>
        <v>46120</v>
      </c>
      <c r="I4838" s="5">
        <f t="shared" si="379"/>
        <v>46253</v>
      </c>
      <c r="J4838" s="9" t="str">
        <f t="shared" si="376"/>
        <v>ค้างชำระ 1 - 30 วัน</v>
      </c>
      <c r="K4838" s="10">
        <f t="shared" si="377"/>
        <v>0</v>
      </c>
      <c r="L4838" t="str">
        <f t="shared" si="378"/>
        <v>ลูกหนี้ชั้นดี</v>
      </c>
    </row>
    <row r="4839" spans="1:12" x14ac:dyDescent="0.2">
      <c r="A4839" t="s">
        <v>221</v>
      </c>
      <c r="B4839" t="s">
        <v>8</v>
      </c>
      <c r="C4839">
        <v>7</v>
      </c>
      <c r="D4839">
        <v>1526030014613</v>
      </c>
      <c r="E4839" s="1">
        <v>46112</v>
      </c>
      <c r="F4839" s="1">
        <v>46120</v>
      </c>
      <c r="G4839">
        <v>180</v>
      </c>
      <c r="H4839" s="1">
        <f t="shared" si="375"/>
        <v>46119</v>
      </c>
      <c r="I4839" s="5">
        <f t="shared" si="379"/>
        <v>46253</v>
      </c>
      <c r="J4839" s="9" t="str">
        <f t="shared" si="376"/>
        <v>ชำระตรงเวลา</v>
      </c>
      <c r="K4839" s="10">
        <f t="shared" si="377"/>
        <v>1</v>
      </c>
      <c r="L4839" t="str">
        <f t="shared" si="378"/>
        <v>ลูกหนี้ชั้นดี</v>
      </c>
    </row>
    <row r="4840" spans="1:12" x14ac:dyDescent="0.2">
      <c r="A4840" t="s">
        <v>1987</v>
      </c>
      <c r="B4840" t="s">
        <v>8</v>
      </c>
      <c r="C4840">
        <v>7</v>
      </c>
      <c r="D4840">
        <v>1526030014651</v>
      </c>
      <c r="E4840" s="1">
        <v>46111</v>
      </c>
      <c r="F4840" s="1">
        <v>46112</v>
      </c>
      <c r="G4840">
        <v>60</v>
      </c>
      <c r="H4840" s="1">
        <f t="shared" si="375"/>
        <v>46118</v>
      </c>
      <c r="I4840" s="5">
        <f t="shared" si="379"/>
        <v>46253</v>
      </c>
      <c r="J4840" s="9" t="str">
        <f t="shared" si="376"/>
        <v>ชำระตรงเวลา</v>
      </c>
      <c r="K4840" s="10">
        <f t="shared" si="377"/>
        <v>0</v>
      </c>
      <c r="L4840" t="str">
        <f t="shared" si="378"/>
        <v>ลูกหนี้ชั้นดี</v>
      </c>
    </row>
    <row r="4841" spans="1:12" x14ac:dyDescent="0.2">
      <c r="A4841" t="s">
        <v>226</v>
      </c>
      <c r="B4841" t="s">
        <v>8</v>
      </c>
      <c r="C4841">
        <v>7</v>
      </c>
      <c r="D4841">
        <v>1526030014668</v>
      </c>
      <c r="E4841" s="1">
        <v>46112</v>
      </c>
      <c r="F4841" s="1">
        <v>46113</v>
      </c>
      <c r="G4841">
        <v>800</v>
      </c>
      <c r="H4841" s="1">
        <f t="shared" si="375"/>
        <v>46119</v>
      </c>
      <c r="I4841" s="5">
        <f t="shared" si="379"/>
        <v>46253</v>
      </c>
      <c r="J4841" s="9" t="str">
        <f t="shared" si="376"/>
        <v>ชำระตรงเวลา</v>
      </c>
      <c r="K4841" s="10">
        <f t="shared" si="377"/>
        <v>0</v>
      </c>
      <c r="L4841" t="str">
        <f t="shared" si="378"/>
        <v>ลูกหนี้ชั้นดี</v>
      </c>
    </row>
    <row r="4842" spans="1:12" x14ac:dyDescent="0.2">
      <c r="A4842" t="s">
        <v>226</v>
      </c>
      <c r="B4842" t="s">
        <v>8</v>
      </c>
      <c r="C4842">
        <v>7</v>
      </c>
      <c r="D4842">
        <v>1526030014668</v>
      </c>
      <c r="E4842" s="1">
        <v>46112</v>
      </c>
      <c r="F4842" s="1">
        <v>46113</v>
      </c>
      <c r="G4842">
        <v>800</v>
      </c>
      <c r="H4842" s="1">
        <f t="shared" si="375"/>
        <v>46119</v>
      </c>
      <c r="I4842" s="5">
        <f t="shared" si="379"/>
        <v>46253</v>
      </c>
      <c r="J4842" s="9" t="str">
        <f t="shared" si="376"/>
        <v>ค้างชำระ 1 - 30 วัน</v>
      </c>
      <c r="K4842" s="10">
        <f t="shared" si="377"/>
        <v>0</v>
      </c>
      <c r="L4842" t="str">
        <f t="shared" si="378"/>
        <v>ลูกหนี้ชั้นดี</v>
      </c>
    </row>
    <row r="4843" spans="1:12" x14ac:dyDescent="0.2">
      <c r="A4843" t="s">
        <v>2264</v>
      </c>
      <c r="B4843" t="s">
        <v>8</v>
      </c>
      <c r="C4843">
        <v>7</v>
      </c>
      <c r="D4843">
        <v>1526030014675</v>
      </c>
      <c r="E4843" s="1">
        <v>46112</v>
      </c>
      <c r="F4843" s="1">
        <v>46121</v>
      </c>
      <c r="G4843">
        <v>92</v>
      </c>
      <c r="H4843" s="1">
        <f t="shared" si="375"/>
        <v>46119</v>
      </c>
      <c r="I4843" s="5">
        <f t="shared" si="379"/>
        <v>46253</v>
      </c>
      <c r="J4843" s="9" t="str">
        <f t="shared" si="376"/>
        <v>ชำระตรงเวลา</v>
      </c>
      <c r="K4843" s="10">
        <f t="shared" si="377"/>
        <v>2</v>
      </c>
      <c r="L4843" t="str">
        <f t="shared" si="378"/>
        <v>ลูกหนี้ชั้นดี</v>
      </c>
    </row>
    <row r="4844" spans="1:12" x14ac:dyDescent="0.2">
      <c r="A4844" t="s">
        <v>2312</v>
      </c>
      <c r="B4844" t="s">
        <v>8</v>
      </c>
      <c r="C4844">
        <v>7</v>
      </c>
      <c r="D4844">
        <v>1526030014712</v>
      </c>
      <c r="E4844" s="1">
        <v>46113</v>
      </c>
      <c r="F4844" s="1">
        <v>46116</v>
      </c>
      <c r="G4844">
        <v>1840</v>
      </c>
      <c r="H4844" s="1">
        <f t="shared" si="375"/>
        <v>46120</v>
      </c>
      <c r="I4844" s="5">
        <f t="shared" si="379"/>
        <v>46253</v>
      </c>
      <c r="J4844" s="9" t="str">
        <f t="shared" si="376"/>
        <v>ชำระตรงเวลา</v>
      </c>
      <c r="K4844" s="10">
        <f t="shared" si="377"/>
        <v>0</v>
      </c>
      <c r="L4844" t="str">
        <f t="shared" si="378"/>
        <v>ลูกหนี้ชั้นดี</v>
      </c>
    </row>
    <row r="4845" spans="1:12" x14ac:dyDescent="0.2">
      <c r="A4845" t="s">
        <v>2314</v>
      </c>
      <c r="B4845" t="s">
        <v>1326</v>
      </c>
      <c r="C4845">
        <v>0</v>
      </c>
      <c r="D4845">
        <v>5526030004047</v>
      </c>
      <c r="E4845" s="1">
        <v>46086</v>
      </c>
      <c r="F4845" s="1">
        <v>46086</v>
      </c>
      <c r="G4845">
        <v>16250</v>
      </c>
      <c r="H4845" s="1">
        <f t="shared" si="375"/>
        <v>46086</v>
      </c>
      <c r="I4845" s="5">
        <f t="shared" si="379"/>
        <v>46253</v>
      </c>
      <c r="J4845" s="9" t="str">
        <f t="shared" si="376"/>
        <v>ชำระตรงเวลา</v>
      </c>
      <c r="K4845" s="10">
        <f t="shared" si="377"/>
        <v>0</v>
      </c>
      <c r="L4845" t="str">
        <f t="shared" si="378"/>
        <v>ลูกหนี้ชั้นดี</v>
      </c>
    </row>
    <row r="4846" spans="1:12" x14ac:dyDescent="0.2">
      <c r="A4846" t="s">
        <v>1331</v>
      </c>
      <c r="B4846" t="s">
        <v>106</v>
      </c>
      <c r="C4846">
        <v>7</v>
      </c>
      <c r="D4846">
        <v>5726030010929</v>
      </c>
      <c r="E4846" s="1">
        <v>46106</v>
      </c>
      <c r="F4846" s="1">
        <v>46108</v>
      </c>
      <c r="G4846">
        <v>10630</v>
      </c>
      <c r="H4846" s="1">
        <f t="shared" si="375"/>
        <v>46113</v>
      </c>
      <c r="I4846" s="5">
        <f t="shared" si="379"/>
        <v>46253</v>
      </c>
      <c r="J4846" s="9" t="str">
        <f t="shared" si="376"/>
        <v>ค้างชำระ 1 - 30 วัน</v>
      </c>
      <c r="K4846" s="10">
        <f t="shared" si="377"/>
        <v>0</v>
      </c>
      <c r="L4846" t="str">
        <f t="shared" si="378"/>
        <v>ลูกหนี้ชั้นดี</v>
      </c>
    </row>
    <row r="4847" spans="1:12" x14ac:dyDescent="0.2">
      <c r="A4847" t="s">
        <v>2315</v>
      </c>
      <c r="B4847" t="s">
        <v>106</v>
      </c>
      <c r="C4847">
        <v>7</v>
      </c>
      <c r="D4847">
        <v>5726030012077</v>
      </c>
      <c r="E4847" s="1">
        <v>46105</v>
      </c>
      <c r="F4847" s="1">
        <v>46113</v>
      </c>
      <c r="G4847">
        <v>9650</v>
      </c>
      <c r="H4847" s="1">
        <f t="shared" si="375"/>
        <v>46112</v>
      </c>
      <c r="I4847" s="5">
        <f t="shared" si="379"/>
        <v>46253</v>
      </c>
      <c r="J4847" s="9" t="str">
        <f t="shared" si="376"/>
        <v>ชำระตรงเวลา</v>
      </c>
      <c r="K4847" s="10">
        <f t="shared" si="377"/>
        <v>1</v>
      </c>
      <c r="L4847" t="str">
        <f t="shared" si="378"/>
        <v>ลูกหนี้ชั้นดี</v>
      </c>
    </row>
    <row r="4848" spans="1:12" x14ac:dyDescent="0.2">
      <c r="A4848" t="s">
        <v>1838</v>
      </c>
      <c r="B4848" t="s">
        <v>366</v>
      </c>
      <c r="C4848">
        <v>7</v>
      </c>
      <c r="D4848">
        <v>1126040000011</v>
      </c>
      <c r="E4848" s="1">
        <v>46113</v>
      </c>
      <c r="F4848" s="1">
        <v>46116</v>
      </c>
      <c r="G4848">
        <v>6256</v>
      </c>
      <c r="H4848" s="1">
        <f t="shared" si="375"/>
        <v>46120</v>
      </c>
      <c r="I4848" s="5">
        <f t="shared" si="379"/>
        <v>46253</v>
      </c>
      <c r="J4848" s="9" t="str">
        <f t="shared" si="376"/>
        <v>ค้างชำระ 1 - 30 วัน</v>
      </c>
      <c r="K4848" s="10">
        <f t="shared" si="377"/>
        <v>0</v>
      </c>
      <c r="L4848" t="str">
        <f t="shared" si="378"/>
        <v>ลูกหนี้ชั้นดี</v>
      </c>
    </row>
    <row r="4849" spans="1:12" x14ac:dyDescent="0.2">
      <c r="A4849" t="s">
        <v>1873</v>
      </c>
      <c r="B4849" t="s">
        <v>366</v>
      </c>
      <c r="C4849">
        <v>7</v>
      </c>
      <c r="D4849">
        <v>1126040000028</v>
      </c>
      <c r="E4849" s="1">
        <v>46116</v>
      </c>
      <c r="F4849" s="1">
        <v>46134</v>
      </c>
      <c r="G4849">
        <v>620</v>
      </c>
      <c r="H4849" s="1">
        <f t="shared" si="375"/>
        <v>46123</v>
      </c>
      <c r="I4849" s="5">
        <f t="shared" si="379"/>
        <v>46253</v>
      </c>
      <c r="J4849" s="9" t="str">
        <f t="shared" si="376"/>
        <v>ชำระตรงเวลา</v>
      </c>
      <c r="K4849" s="10">
        <f t="shared" si="377"/>
        <v>11</v>
      </c>
      <c r="L4849" t="str">
        <f t="shared" si="378"/>
        <v>ลูกหนี้ชั้นดี</v>
      </c>
    </row>
    <row r="4850" spans="1:12" x14ac:dyDescent="0.2">
      <c r="A4850" t="s">
        <v>2316</v>
      </c>
      <c r="B4850" t="s">
        <v>366</v>
      </c>
      <c r="C4850">
        <v>7</v>
      </c>
      <c r="D4850">
        <v>1126040000035</v>
      </c>
      <c r="E4850" s="1">
        <v>46116</v>
      </c>
      <c r="F4850" s="1">
        <v>46120</v>
      </c>
      <c r="G4850">
        <v>739</v>
      </c>
      <c r="H4850" s="1">
        <f t="shared" si="375"/>
        <v>46123</v>
      </c>
      <c r="I4850" s="5">
        <f t="shared" si="379"/>
        <v>46253</v>
      </c>
      <c r="J4850" s="9" t="str">
        <f t="shared" si="376"/>
        <v>ชำระตรงเวลา</v>
      </c>
      <c r="K4850" s="10">
        <f t="shared" si="377"/>
        <v>0</v>
      </c>
      <c r="L4850" t="str">
        <f t="shared" si="378"/>
        <v>ลูกหนี้ชั้นดี</v>
      </c>
    </row>
    <row r="4851" spans="1:12" x14ac:dyDescent="0.2">
      <c r="A4851" t="s">
        <v>2317</v>
      </c>
      <c r="B4851" t="s">
        <v>366</v>
      </c>
      <c r="C4851">
        <v>7</v>
      </c>
      <c r="D4851">
        <v>1126040000042</v>
      </c>
      <c r="E4851" s="1">
        <v>46113</v>
      </c>
      <c r="F4851" s="1">
        <v>46115</v>
      </c>
      <c r="G4851">
        <v>2953</v>
      </c>
      <c r="H4851" s="1">
        <f t="shared" si="375"/>
        <v>46120</v>
      </c>
      <c r="I4851" s="5">
        <f t="shared" si="379"/>
        <v>46253</v>
      </c>
      <c r="J4851" s="9" t="str">
        <f t="shared" si="376"/>
        <v>ชำระตรงเวลา</v>
      </c>
      <c r="K4851" s="10">
        <f t="shared" si="377"/>
        <v>0</v>
      </c>
      <c r="L4851" t="str">
        <f t="shared" si="378"/>
        <v>ลูกหนี้ชั้นดี</v>
      </c>
    </row>
    <row r="4852" spans="1:12" x14ac:dyDescent="0.2">
      <c r="A4852" t="s">
        <v>2318</v>
      </c>
      <c r="B4852" t="s">
        <v>366</v>
      </c>
      <c r="C4852">
        <v>7</v>
      </c>
      <c r="D4852">
        <v>1126040000059</v>
      </c>
      <c r="E4852" s="1">
        <v>46116</v>
      </c>
      <c r="F4852" s="1">
        <v>46122</v>
      </c>
      <c r="G4852">
        <v>3808</v>
      </c>
      <c r="H4852" s="1">
        <f t="shared" si="375"/>
        <v>46123</v>
      </c>
      <c r="I4852" s="5">
        <f t="shared" si="379"/>
        <v>46253</v>
      </c>
      <c r="J4852" s="9" t="str">
        <f t="shared" si="376"/>
        <v>ค้างชำระ 1 - 30 วัน</v>
      </c>
      <c r="K4852" s="10">
        <f t="shared" si="377"/>
        <v>0</v>
      </c>
      <c r="L4852" t="str">
        <f t="shared" si="378"/>
        <v>ลูกหนี้ชั้นดี</v>
      </c>
    </row>
    <row r="4853" spans="1:12" x14ac:dyDescent="0.2">
      <c r="A4853" t="s">
        <v>1342</v>
      </c>
      <c r="B4853" t="s">
        <v>366</v>
      </c>
      <c r="C4853">
        <v>7</v>
      </c>
      <c r="D4853">
        <v>1126040000066</v>
      </c>
      <c r="E4853" s="1">
        <v>46114</v>
      </c>
      <c r="F4853" s="1">
        <v>46129</v>
      </c>
      <c r="G4853">
        <v>2813</v>
      </c>
      <c r="H4853" s="1">
        <f t="shared" si="375"/>
        <v>46121</v>
      </c>
      <c r="I4853" s="5">
        <f t="shared" si="379"/>
        <v>46253</v>
      </c>
      <c r="J4853" s="9" t="str">
        <f t="shared" si="376"/>
        <v>ค้างชำระ 1 - 30 วัน</v>
      </c>
      <c r="K4853" s="10">
        <f t="shared" si="377"/>
        <v>8</v>
      </c>
      <c r="L4853" t="str">
        <f t="shared" si="378"/>
        <v>ลูกหนี้ชั้นดี</v>
      </c>
    </row>
    <row r="4854" spans="1:12" x14ac:dyDescent="0.2">
      <c r="A4854" t="s">
        <v>2319</v>
      </c>
      <c r="B4854" t="s">
        <v>366</v>
      </c>
      <c r="C4854">
        <v>7</v>
      </c>
      <c r="D4854">
        <v>1126040000073</v>
      </c>
      <c r="E4854" s="1">
        <v>46114</v>
      </c>
      <c r="F4854" s="1">
        <v>46122</v>
      </c>
      <c r="G4854">
        <v>4701</v>
      </c>
      <c r="H4854" s="1">
        <f t="shared" si="375"/>
        <v>46121</v>
      </c>
      <c r="I4854" s="5">
        <f t="shared" si="379"/>
        <v>46253</v>
      </c>
      <c r="J4854" s="9" t="str">
        <f t="shared" si="376"/>
        <v>ชำระตรงเวลา</v>
      </c>
      <c r="K4854" s="10">
        <f t="shared" si="377"/>
        <v>1</v>
      </c>
      <c r="L4854" t="str">
        <f t="shared" si="378"/>
        <v>ลูกหนี้ชั้นดี</v>
      </c>
    </row>
    <row r="4855" spans="1:12" x14ac:dyDescent="0.2">
      <c r="A4855" t="s">
        <v>1539</v>
      </c>
      <c r="B4855" t="s">
        <v>366</v>
      </c>
      <c r="C4855">
        <v>30</v>
      </c>
      <c r="D4855">
        <v>1126040000080</v>
      </c>
      <c r="E4855" s="1">
        <v>46122</v>
      </c>
      <c r="F4855" s="1">
        <v>46141</v>
      </c>
      <c r="G4855">
        <v>1155</v>
      </c>
      <c r="H4855" s="1">
        <f t="shared" si="375"/>
        <v>46152</v>
      </c>
      <c r="I4855" s="5">
        <f t="shared" si="379"/>
        <v>46253</v>
      </c>
      <c r="J4855" s="9" t="str">
        <f t="shared" si="376"/>
        <v>ชำระตรงเวลา</v>
      </c>
      <c r="K4855" s="10">
        <f t="shared" si="377"/>
        <v>0</v>
      </c>
      <c r="L4855" t="str">
        <f t="shared" si="378"/>
        <v>ลูกหนี้ชั้นดี</v>
      </c>
    </row>
    <row r="4856" spans="1:12" x14ac:dyDescent="0.2">
      <c r="A4856" t="s">
        <v>1539</v>
      </c>
      <c r="B4856" t="s">
        <v>366</v>
      </c>
      <c r="C4856">
        <v>7</v>
      </c>
      <c r="D4856">
        <v>1126040000097</v>
      </c>
      <c r="E4856" s="1">
        <v>46122</v>
      </c>
      <c r="F4856" s="1">
        <v>46122</v>
      </c>
      <c r="G4856">
        <v>1280</v>
      </c>
      <c r="H4856" s="1">
        <f t="shared" si="375"/>
        <v>46129</v>
      </c>
      <c r="I4856" s="5">
        <f t="shared" si="379"/>
        <v>46253</v>
      </c>
      <c r="J4856" s="9" t="str">
        <f t="shared" si="376"/>
        <v>ชำระตรงเวลา</v>
      </c>
      <c r="K4856" s="10">
        <f t="shared" si="377"/>
        <v>0</v>
      </c>
      <c r="L4856" t="str">
        <f t="shared" si="378"/>
        <v>ลูกหนี้ชั้นดี</v>
      </c>
    </row>
    <row r="4857" spans="1:12" x14ac:dyDescent="0.2">
      <c r="A4857" t="s">
        <v>1539</v>
      </c>
      <c r="B4857" t="s">
        <v>366</v>
      </c>
      <c r="C4857">
        <v>7</v>
      </c>
      <c r="D4857">
        <v>1126040000103</v>
      </c>
      <c r="E4857" s="1">
        <v>46114</v>
      </c>
      <c r="F4857" s="1">
        <v>46115</v>
      </c>
      <c r="G4857">
        <v>690</v>
      </c>
      <c r="H4857" s="1">
        <f t="shared" si="375"/>
        <v>46121</v>
      </c>
      <c r="I4857" s="5">
        <f t="shared" si="379"/>
        <v>46253</v>
      </c>
      <c r="J4857" s="9" t="str">
        <f t="shared" si="376"/>
        <v>ชำระตรงเวลา</v>
      </c>
      <c r="K4857" s="10">
        <f t="shared" si="377"/>
        <v>0</v>
      </c>
      <c r="L4857" t="str">
        <f t="shared" si="378"/>
        <v>ลูกหนี้ชั้นดี</v>
      </c>
    </row>
    <row r="4858" spans="1:12" x14ac:dyDescent="0.2">
      <c r="A4858" t="s">
        <v>725</v>
      </c>
      <c r="B4858" t="s">
        <v>366</v>
      </c>
      <c r="C4858">
        <v>7</v>
      </c>
      <c r="D4858">
        <v>1126040000110</v>
      </c>
      <c r="E4858" s="1">
        <v>46116</v>
      </c>
      <c r="F4858" s="1">
        <v>46120</v>
      </c>
      <c r="G4858">
        <v>2680</v>
      </c>
      <c r="H4858" s="1">
        <f t="shared" si="375"/>
        <v>46123</v>
      </c>
      <c r="I4858" s="5">
        <f t="shared" si="379"/>
        <v>46253</v>
      </c>
      <c r="J4858" s="9" t="str">
        <f t="shared" si="376"/>
        <v>ชำระตรงเวลา</v>
      </c>
      <c r="K4858" s="10">
        <f t="shared" si="377"/>
        <v>0</v>
      </c>
      <c r="L4858" t="str">
        <f t="shared" si="378"/>
        <v>ลูกหนี้ชั้นดี</v>
      </c>
    </row>
    <row r="4859" spans="1:12" x14ac:dyDescent="0.2">
      <c r="A4859" t="s">
        <v>725</v>
      </c>
      <c r="B4859" t="s">
        <v>366</v>
      </c>
      <c r="C4859">
        <v>7</v>
      </c>
      <c r="D4859">
        <v>1126040000110</v>
      </c>
      <c r="E4859" s="1">
        <v>46116</v>
      </c>
      <c r="F4859" s="1">
        <v>46120</v>
      </c>
      <c r="G4859">
        <v>2680</v>
      </c>
      <c r="H4859" s="1">
        <f t="shared" si="375"/>
        <v>46123</v>
      </c>
      <c r="I4859" s="5">
        <f t="shared" si="379"/>
        <v>46253</v>
      </c>
      <c r="J4859" s="9" t="str">
        <f t="shared" si="376"/>
        <v>ชำระตรงเวลา</v>
      </c>
      <c r="K4859" s="10">
        <f t="shared" si="377"/>
        <v>0</v>
      </c>
      <c r="L4859" t="str">
        <f t="shared" si="378"/>
        <v>ลูกหนี้ชั้นดี</v>
      </c>
    </row>
    <row r="4860" spans="1:12" x14ac:dyDescent="0.2">
      <c r="A4860" t="s">
        <v>1339</v>
      </c>
      <c r="B4860" t="s">
        <v>366</v>
      </c>
      <c r="C4860">
        <v>15</v>
      </c>
      <c r="D4860">
        <v>1126040000127</v>
      </c>
      <c r="E4860" s="1">
        <v>46129</v>
      </c>
      <c r="F4860" s="1">
        <v>46129</v>
      </c>
      <c r="G4860">
        <v>6482</v>
      </c>
      <c r="H4860" s="1">
        <f t="shared" si="375"/>
        <v>46144</v>
      </c>
      <c r="I4860" s="5">
        <f t="shared" si="379"/>
        <v>46253</v>
      </c>
      <c r="J4860" s="9" t="str">
        <f t="shared" si="376"/>
        <v>ชำระตรงเวลา</v>
      </c>
      <c r="K4860" s="10">
        <f t="shared" si="377"/>
        <v>0</v>
      </c>
      <c r="L4860" t="str">
        <f t="shared" si="378"/>
        <v>ลูกหนี้ชั้นดี</v>
      </c>
    </row>
    <row r="4861" spans="1:12" x14ac:dyDescent="0.2">
      <c r="A4861" t="s">
        <v>1339</v>
      </c>
      <c r="B4861" t="s">
        <v>366</v>
      </c>
      <c r="C4861">
        <v>7</v>
      </c>
      <c r="D4861">
        <v>1126040000134</v>
      </c>
      <c r="E4861" s="1">
        <v>46115</v>
      </c>
      <c r="F4861" s="1">
        <v>46120</v>
      </c>
      <c r="G4861">
        <v>4068</v>
      </c>
      <c r="H4861" s="1">
        <f t="shared" si="375"/>
        <v>46122</v>
      </c>
      <c r="I4861" s="5">
        <f t="shared" si="379"/>
        <v>46253</v>
      </c>
      <c r="J4861" s="9" t="str">
        <f t="shared" si="376"/>
        <v>ชำระตรงเวลา</v>
      </c>
      <c r="K4861" s="10">
        <f t="shared" si="377"/>
        <v>0</v>
      </c>
      <c r="L4861" t="str">
        <f t="shared" si="378"/>
        <v>ลูกหนี้ชั้นดี</v>
      </c>
    </row>
    <row r="4862" spans="1:12" x14ac:dyDescent="0.2">
      <c r="A4862" t="s">
        <v>2320</v>
      </c>
      <c r="B4862" t="s">
        <v>366</v>
      </c>
      <c r="C4862">
        <v>7</v>
      </c>
      <c r="D4862">
        <v>1126040000141</v>
      </c>
      <c r="E4862" s="1">
        <v>46113</v>
      </c>
      <c r="F4862" s="1">
        <v>46113</v>
      </c>
      <c r="G4862">
        <v>60</v>
      </c>
      <c r="H4862" s="1">
        <f t="shared" si="375"/>
        <v>46120</v>
      </c>
      <c r="I4862" s="5">
        <f t="shared" si="379"/>
        <v>46253</v>
      </c>
      <c r="J4862" s="9" t="str">
        <f t="shared" si="376"/>
        <v>ชำระตรงเวลา</v>
      </c>
      <c r="K4862" s="10">
        <f t="shared" si="377"/>
        <v>0</v>
      </c>
      <c r="L4862" t="str">
        <f t="shared" si="378"/>
        <v>ลูกหนี้ชั้นดี</v>
      </c>
    </row>
    <row r="4863" spans="1:12" x14ac:dyDescent="0.2">
      <c r="A4863" t="s">
        <v>2042</v>
      </c>
      <c r="B4863" t="s">
        <v>366</v>
      </c>
      <c r="C4863">
        <v>7</v>
      </c>
      <c r="D4863">
        <v>1126040000158</v>
      </c>
      <c r="E4863" s="1">
        <v>46116</v>
      </c>
      <c r="F4863" s="1">
        <v>46121</v>
      </c>
      <c r="G4863">
        <v>4989</v>
      </c>
      <c r="H4863" s="1">
        <f t="shared" si="375"/>
        <v>46123</v>
      </c>
      <c r="I4863" s="5">
        <f t="shared" si="379"/>
        <v>46253</v>
      </c>
      <c r="J4863" s="9" t="str">
        <f t="shared" si="376"/>
        <v>ค้างชำระ 1 - 30 วัน</v>
      </c>
      <c r="K4863" s="10">
        <f t="shared" si="377"/>
        <v>0</v>
      </c>
      <c r="L4863" t="str">
        <f t="shared" si="378"/>
        <v>ลูกหนี้ชั้นดี</v>
      </c>
    </row>
    <row r="4864" spans="1:12" x14ac:dyDescent="0.2">
      <c r="A4864" t="s">
        <v>1341</v>
      </c>
      <c r="B4864" t="s">
        <v>366</v>
      </c>
      <c r="C4864">
        <v>7</v>
      </c>
      <c r="D4864">
        <v>1126040000165</v>
      </c>
      <c r="E4864" s="1">
        <v>46121</v>
      </c>
      <c r="F4864" s="1">
        <v>46137</v>
      </c>
      <c r="G4864">
        <v>8026</v>
      </c>
      <c r="H4864" s="1">
        <f t="shared" si="375"/>
        <v>46128</v>
      </c>
      <c r="I4864" s="5">
        <f t="shared" si="379"/>
        <v>46253</v>
      </c>
      <c r="J4864" s="9" t="str">
        <f t="shared" si="376"/>
        <v>ค้างชำระ 1 - 30 วัน</v>
      </c>
      <c r="K4864" s="10">
        <f t="shared" si="377"/>
        <v>9</v>
      </c>
      <c r="L4864" t="str">
        <f t="shared" si="378"/>
        <v>ลูกหนี้ชั้นดี</v>
      </c>
    </row>
    <row r="4865" spans="1:12" x14ac:dyDescent="0.2">
      <c r="A4865" t="s">
        <v>455</v>
      </c>
      <c r="B4865" t="s">
        <v>366</v>
      </c>
      <c r="C4865">
        <v>15</v>
      </c>
      <c r="D4865">
        <v>1126040000189</v>
      </c>
      <c r="E4865" s="1">
        <v>46132</v>
      </c>
      <c r="F4865" s="1">
        <v>46148</v>
      </c>
      <c r="G4865">
        <v>9220</v>
      </c>
      <c r="H4865" s="1">
        <f t="shared" si="375"/>
        <v>46147</v>
      </c>
      <c r="I4865" s="5">
        <f t="shared" si="379"/>
        <v>46253</v>
      </c>
      <c r="J4865" s="9" t="str">
        <f t="shared" si="376"/>
        <v>ชำระตรงเวลา</v>
      </c>
      <c r="K4865" s="10">
        <f t="shared" si="377"/>
        <v>1</v>
      </c>
      <c r="L4865" t="str">
        <f t="shared" si="378"/>
        <v>ลูกหนี้ชั้นดี</v>
      </c>
    </row>
    <row r="4866" spans="1:12" x14ac:dyDescent="0.2">
      <c r="A4866" t="s">
        <v>948</v>
      </c>
      <c r="B4866" t="s">
        <v>366</v>
      </c>
      <c r="C4866">
        <v>7</v>
      </c>
      <c r="D4866">
        <v>1126040000196</v>
      </c>
      <c r="E4866" s="1">
        <v>46115</v>
      </c>
      <c r="F4866" s="1">
        <v>46122</v>
      </c>
      <c r="G4866">
        <v>3440</v>
      </c>
      <c r="H4866" s="1">
        <f t="shared" ref="H4866:H4929" si="380">E4866+C4866</f>
        <v>46122</v>
      </c>
      <c r="I4866" s="5">
        <f t="shared" si="379"/>
        <v>46253</v>
      </c>
      <c r="J4866" s="9" t="str">
        <f t="shared" ref="J4866:J4929" si="381">IF(K4867&lt;=0, "ชำระตรงเวลา", IF(K4867&lt;=30, "ค้างชำระ 1 - 30 วัน", IF(K4867&lt;=60, "ค้างชำระ 31 - 60 วัน", IF(K4867&lt;=90, "ค้างชำระ 61 - 90 วัน", "ค้างชำระเกิน 90 วัน"))))</f>
        <v>ค้างชำระ 1 - 30 วัน</v>
      </c>
      <c r="K4866" s="10">
        <f t="shared" ref="K4866:K4929" si="382">IF(OR(F4866="",F4866="(ว่าง)"), MAX(0,I4865-H4866), MAX(0,F4866-H4866))</f>
        <v>0</v>
      </c>
      <c r="L4866" t="str">
        <f t="shared" ref="L4866:L4929" si="383">IF(K4866&lt;=30, "ลูกหนี้ชั้นดี", IF(K4866&lt;=90, "ลูกหนี้เฝ้าติดตาม", "ลูกหนี้ด้อยคุณภาพ (NPL)"))</f>
        <v>ลูกหนี้ชั้นดี</v>
      </c>
    </row>
    <row r="4867" spans="1:12" x14ac:dyDescent="0.2">
      <c r="A4867" t="s">
        <v>2321</v>
      </c>
      <c r="B4867" t="s">
        <v>366</v>
      </c>
      <c r="C4867">
        <v>7</v>
      </c>
      <c r="D4867">
        <v>1126040000240</v>
      </c>
      <c r="E4867" s="1">
        <v>46118</v>
      </c>
      <c r="F4867" s="1">
        <v>46132</v>
      </c>
      <c r="G4867">
        <v>2932</v>
      </c>
      <c r="H4867" s="1">
        <f t="shared" si="380"/>
        <v>46125</v>
      </c>
      <c r="I4867" s="5">
        <f t="shared" si="379"/>
        <v>46253</v>
      </c>
      <c r="J4867" s="9" t="str">
        <f t="shared" si="381"/>
        <v>ค้างชำระ 1 - 30 วัน</v>
      </c>
      <c r="K4867" s="10">
        <f t="shared" si="382"/>
        <v>7</v>
      </c>
      <c r="L4867" t="str">
        <f t="shared" si="383"/>
        <v>ลูกหนี้ชั้นดี</v>
      </c>
    </row>
    <row r="4868" spans="1:12" x14ac:dyDescent="0.2">
      <c r="A4868" t="s">
        <v>685</v>
      </c>
      <c r="B4868" t="s">
        <v>366</v>
      </c>
      <c r="C4868">
        <v>7</v>
      </c>
      <c r="D4868">
        <v>1126040000257</v>
      </c>
      <c r="E4868" s="1">
        <v>46118</v>
      </c>
      <c r="F4868" s="1">
        <v>46129</v>
      </c>
      <c r="G4868">
        <v>320</v>
      </c>
      <c r="H4868" s="1">
        <f t="shared" si="380"/>
        <v>46125</v>
      </c>
      <c r="I4868" s="5">
        <f t="shared" ref="I4868:I4931" si="384">I4867</f>
        <v>46253</v>
      </c>
      <c r="J4868" s="9" t="str">
        <f t="shared" si="381"/>
        <v>ชำระตรงเวลา</v>
      </c>
      <c r="K4868" s="10">
        <f t="shared" si="382"/>
        <v>4</v>
      </c>
      <c r="L4868" t="str">
        <f t="shared" si="383"/>
        <v>ลูกหนี้ชั้นดี</v>
      </c>
    </row>
    <row r="4869" spans="1:12" x14ac:dyDescent="0.2">
      <c r="A4869" t="s">
        <v>2322</v>
      </c>
      <c r="B4869" t="s">
        <v>366</v>
      </c>
      <c r="C4869">
        <v>7</v>
      </c>
      <c r="D4869">
        <v>1126040000264</v>
      </c>
      <c r="E4869" s="1">
        <v>46114</v>
      </c>
      <c r="F4869" s="1">
        <v>46116</v>
      </c>
      <c r="G4869">
        <v>529</v>
      </c>
      <c r="H4869" s="1">
        <f t="shared" si="380"/>
        <v>46121</v>
      </c>
      <c r="I4869" s="5">
        <f t="shared" si="384"/>
        <v>46253</v>
      </c>
      <c r="J4869" s="9" t="str">
        <f t="shared" si="381"/>
        <v>ชำระตรงเวลา</v>
      </c>
      <c r="K4869" s="10">
        <f t="shared" si="382"/>
        <v>0</v>
      </c>
      <c r="L4869" t="str">
        <f t="shared" si="383"/>
        <v>ลูกหนี้ชั้นดี</v>
      </c>
    </row>
    <row r="4870" spans="1:12" x14ac:dyDescent="0.2">
      <c r="A4870" t="s">
        <v>685</v>
      </c>
      <c r="B4870" t="s">
        <v>366</v>
      </c>
      <c r="C4870">
        <v>15</v>
      </c>
      <c r="D4870">
        <v>1126040000271</v>
      </c>
      <c r="E4870" s="1">
        <v>46118</v>
      </c>
      <c r="F4870" s="1">
        <v>46118</v>
      </c>
      <c r="G4870">
        <v>2830</v>
      </c>
      <c r="H4870" s="1">
        <f t="shared" si="380"/>
        <v>46133</v>
      </c>
      <c r="I4870" s="5">
        <f t="shared" si="384"/>
        <v>46253</v>
      </c>
      <c r="J4870" s="9" t="str">
        <f t="shared" si="381"/>
        <v>ค้างชำระ 1 - 30 วัน</v>
      </c>
      <c r="K4870" s="10">
        <f t="shared" si="382"/>
        <v>0</v>
      </c>
      <c r="L4870" t="str">
        <f t="shared" si="383"/>
        <v>ลูกหนี้ชั้นดี</v>
      </c>
    </row>
    <row r="4871" spans="1:12" x14ac:dyDescent="0.2">
      <c r="A4871" t="s">
        <v>709</v>
      </c>
      <c r="B4871" t="s">
        <v>366</v>
      </c>
      <c r="C4871">
        <v>15</v>
      </c>
      <c r="D4871">
        <v>1126040000295</v>
      </c>
      <c r="E4871" s="1">
        <v>46114</v>
      </c>
      <c r="F4871" s="1">
        <v>46139</v>
      </c>
      <c r="G4871">
        <v>5845</v>
      </c>
      <c r="H4871" s="1">
        <f t="shared" si="380"/>
        <v>46129</v>
      </c>
      <c r="I4871" s="5">
        <f t="shared" si="384"/>
        <v>46253</v>
      </c>
      <c r="J4871" s="9" t="str">
        <f t="shared" si="381"/>
        <v>ชำระตรงเวลา</v>
      </c>
      <c r="K4871" s="10">
        <f t="shared" si="382"/>
        <v>10</v>
      </c>
      <c r="L4871" t="str">
        <f t="shared" si="383"/>
        <v>ลูกหนี้ชั้นดี</v>
      </c>
    </row>
    <row r="4872" spans="1:12" x14ac:dyDescent="0.2">
      <c r="A4872" t="s">
        <v>1373</v>
      </c>
      <c r="B4872" t="s">
        <v>366</v>
      </c>
      <c r="C4872">
        <v>7</v>
      </c>
      <c r="D4872">
        <v>1126040000301</v>
      </c>
      <c r="E4872" s="1">
        <v>46118</v>
      </c>
      <c r="F4872" s="1">
        <v>46122</v>
      </c>
      <c r="G4872">
        <v>3825</v>
      </c>
      <c r="H4872" s="1">
        <f t="shared" si="380"/>
        <v>46125</v>
      </c>
      <c r="I4872" s="5">
        <f t="shared" si="384"/>
        <v>46253</v>
      </c>
      <c r="J4872" s="9" t="str">
        <f t="shared" si="381"/>
        <v>ชำระตรงเวลา</v>
      </c>
      <c r="K4872" s="10">
        <f t="shared" si="382"/>
        <v>0</v>
      </c>
      <c r="L4872" t="str">
        <f t="shared" si="383"/>
        <v>ลูกหนี้ชั้นดี</v>
      </c>
    </row>
    <row r="4873" spans="1:12" x14ac:dyDescent="0.2">
      <c r="A4873" t="s">
        <v>1373</v>
      </c>
      <c r="B4873" t="s">
        <v>366</v>
      </c>
      <c r="C4873">
        <v>7</v>
      </c>
      <c r="D4873">
        <v>1126040000301</v>
      </c>
      <c r="E4873" s="1">
        <v>46118</v>
      </c>
      <c r="F4873" s="1">
        <v>46122</v>
      </c>
      <c r="G4873">
        <v>3825</v>
      </c>
      <c r="H4873" s="1">
        <f t="shared" si="380"/>
        <v>46125</v>
      </c>
      <c r="I4873" s="5">
        <f t="shared" si="384"/>
        <v>46253</v>
      </c>
      <c r="J4873" s="9" t="str">
        <f t="shared" si="381"/>
        <v>ชำระตรงเวลา</v>
      </c>
      <c r="K4873" s="10">
        <f t="shared" si="382"/>
        <v>0</v>
      </c>
      <c r="L4873" t="str">
        <f t="shared" si="383"/>
        <v>ลูกหนี้ชั้นดี</v>
      </c>
    </row>
    <row r="4874" spans="1:12" x14ac:dyDescent="0.2">
      <c r="A4874" t="s">
        <v>709</v>
      </c>
      <c r="B4874" t="s">
        <v>366</v>
      </c>
      <c r="C4874">
        <v>7</v>
      </c>
      <c r="D4874">
        <v>1126040000318</v>
      </c>
      <c r="E4874" s="1">
        <v>46114</v>
      </c>
      <c r="F4874" s="1">
        <v>46120</v>
      </c>
      <c r="G4874">
        <v>2393</v>
      </c>
      <c r="H4874" s="1">
        <f t="shared" si="380"/>
        <v>46121</v>
      </c>
      <c r="I4874" s="5">
        <f t="shared" si="384"/>
        <v>46253</v>
      </c>
      <c r="J4874" s="9" t="str">
        <f t="shared" si="381"/>
        <v>ค้างชำระ 1 - 30 วัน</v>
      </c>
      <c r="K4874" s="10">
        <f t="shared" si="382"/>
        <v>0</v>
      </c>
      <c r="L4874" t="str">
        <f t="shared" si="383"/>
        <v>ลูกหนี้ชั้นดี</v>
      </c>
    </row>
    <row r="4875" spans="1:12" x14ac:dyDescent="0.2">
      <c r="A4875" t="s">
        <v>1491</v>
      </c>
      <c r="B4875" t="s">
        <v>366</v>
      </c>
      <c r="C4875">
        <v>15</v>
      </c>
      <c r="D4875">
        <v>1126040000332</v>
      </c>
      <c r="E4875" s="1">
        <v>46114</v>
      </c>
      <c r="F4875" s="1">
        <v>46142</v>
      </c>
      <c r="G4875">
        <v>31200</v>
      </c>
      <c r="H4875" s="1">
        <f t="shared" si="380"/>
        <v>46129</v>
      </c>
      <c r="I4875" s="5">
        <f t="shared" si="384"/>
        <v>46253</v>
      </c>
      <c r="J4875" s="9" t="str">
        <f t="shared" si="381"/>
        <v>ค้างชำระ 1 - 30 วัน</v>
      </c>
      <c r="K4875" s="10">
        <f t="shared" si="382"/>
        <v>13</v>
      </c>
      <c r="L4875" t="str">
        <f t="shared" si="383"/>
        <v>ลูกหนี้ชั้นดี</v>
      </c>
    </row>
    <row r="4876" spans="1:12" x14ac:dyDescent="0.2">
      <c r="A4876" t="s">
        <v>1491</v>
      </c>
      <c r="B4876" t="s">
        <v>366</v>
      </c>
      <c r="C4876">
        <v>15</v>
      </c>
      <c r="D4876">
        <v>1126040000349</v>
      </c>
      <c r="E4876" s="1">
        <v>46114</v>
      </c>
      <c r="F4876" s="1">
        <v>46142</v>
      </c>
      <c r="G4876">
        <v>6000</v>
      </c>
      <c r="H4876" s="1">
        <f t="shared" si="380"/>
        <v>46129</v>
      </c>
      <c r="I4876" s="5">
        <f t="shared" si="384"/>
        <v>46253</v>
      </c>
      <c r="J4876" s="9" t="str">
        <f t="shared" si="381"/>
        <v>ค้างชำระ 1 - 30 วัน</v>
      </c>
      <c r="K4876" s="10">
        <f t="shared" si="382"/>
        <v>13</v>
      </c>
      <c r="L4876" t="str">
        <f t="shared" si="383"/>
        <v>ลูกหนี้ชั้นดี</v>
      </c>
    </row>
    <row r="4877" spans="1:12" x14ac:dyDescent="0.2">
      <c r="A4877" t="s">
        <v>957</v>
      </c>
      <c r="B4877" t="s">
        <v>366</v>
      </c>
      <c r="C4877">
        <v>15</v>
      </c>
      <c r="D4877">
        <v>1126040000363</v>
      </c>
      <c r="E4877" s="1">
        <v>46114</v>
      </c>
      <c r="F4877" s="1">
        <v>46135</v>
      </c>
      <c r="G4877">
        <v>29086</v>
      </c>
      <c r="H4877" s="1">
        <f t="shared" si="380"/>
        <v>46129</v>
      </c>
      <c r="I4877" s="5">
        <f t="shared" si="384"/>
        <v>46253</v>
      </c>
      <c r="J4877" s="9" t="str">
        <f t="shared" si="381"/>
        <v>ชำระตรงเวลา</v>
      </c>
      <c r="K4877" s="10">
        <f t="shared" si="382"/>
        <v>6</v>
      </c>
      <c r="L4877" t="str">
        <f t="shared" si="383"/>
        <v>ลูกหนี้ชั้นดี</v>
      </c>
    </row>
    <row r="4878" spans="1:12" x14ac:dyDescent="0.2">
      <c r="A4878" t="s">
        <v>2323</v>
      </c>
      <c r="B4878" t="s">
        <v>366</v>
      </c>
      <c r="C4878">
        <v>15</v>
      </c>
      <c r="D4878">
        <v>1126040000370</v>
      </c>
      <c r="E4878" s="1">
        <v>46114</v>
      </c>
      <c r="F4878" s="1">
        <v>46129</v>
      </c>
      <c r="G4878">
        <v>7158</v>
      </c>
      <c r="H4878" s="1">
        <f t="shared" si="380"/>
        <v>46129</v>
      </c>
      <c r="I4878" s="5">
        <f t="shared" si="384"/>
        <v>46253</v>
      </c>
      <c r="J4878" s="9" t="str">
        <f t="shared" si="381"/>
        <v>ชำระตรงเวลา</v>
      </c>
      <c r="K4878" s="10">
        <f t="shared" si="382"/>
        <v>0</v>
      </c>
      <c r="L4878" t="str">
        <f t="shared" si="383"/>
        <v>ลูกหนี้ชั้นดี</v>
      </c>
    </row>
    <row r="4879" spans="1:12" x14ac:dyDescent="0.2">
      <c r="A4879" t="s">
        <v>2324</v>
      </c>
      <c r="B4879" t="s">
        <v>366</v>
      </c>
      <c r="C4879">
        <v>15</v>
      </c>
      <c r="D4879">
        <v>1126040000400</v>
      </c>
      <c r="E4879" s="1">
        <v>46129</v>
      </c>
      <c r="F4879" s="1">
        <v>46129</v>
      </c>
      <c r="G4879">
        <v>14978</v>
      </c>
      <c r="H4879" s="1">
        <f t="shared" si="380"/>
        <v>46144</v>
      </c>
      <c r="I4879" s="5">
        <f t="shared" si="384"/>
        <v>46253</v>
      </c>
      <c r="J4879" s="9" t="str">
        <f t="shared" si="381"/>
        <v>ค้างชำระ 1 - 30 วัน</v>
      </c>
      <c r="K4879" s="10">
        <f t="shared" si="382"/>
        <v>0</v>
      </c>
      <c r="L4879" t="str">
        <f t="shared" si="383"/>
        <v>ลูกหนี้ชั้นดี</v>
      </c>
    </row>
    <row r="4880" spans="1:12" x14ac:dyDescent="0.2">
      <c r="A4880" t="s">
        <v>706</v>
      </c>
      <c r="B4880" t="s">
        <v>366</v>
      </c>
      <c r="C4880">
        <v>15</v>
      </c>
      <c r="D4880">
        <v>1126040000424</v>
      </c>
      <c r="E4880" s="1">
        <v>46118</v>
      </c>
      <c r="F4880" s="1">
        <v>46148</v>
      </c>
      <c r="G4880">
        <v>4922</v>
      </c>
      <c r="H4880" s="1">
        <f t="shared" si="380"/>
        <v>46133</v>
      </c>
      <c r="I4880" s="5">
        <f t="shared" si="384"/>
        <v>46253</v>
      </c>
      <c r="J4880" s="9" t="str">
        <f t="shared" si="381"/>
        <v>ค้างชำระ 1 - 30 วัน</v>
      </c>
      <c r="K4880" s="10">
        <f t="shared" si="382"/>
        <v>15</v>
      </c>
      <c r="L4880" t="str">
        <f t="shared" si="383"/>
        <v>ลูกหนี้ชั้นดี</v>
      </c>
    </row>
    <row r="4881" spans="1:12" x14ac:dyDescent="0.2">
      <c r="A4881" t="s">
        <v>706</v>
      </c>
      <c r="B4881" t="s">
        <v>366</v>
      </c>
      <c r="C4881">
        <v>15</v>
      </c>
      <c r="D4881">
        <v>1126040000424</v>
      </c>
      <c r="E4881" s="1">
        <v>46118</v>
      </c>
      <c r="F4881" s="1">
        <v>46148</v>
      </c>
      <c r="G4881">
        <v>4922</v>
      </c>
      <c r="H4881" s="1">
        <f t="shared" si="380"/>
        <v>46133</v>
      </c>
      <c r="I4881" s="5">
        <f t="shared" si="384"/>
        <v>46253</v>
      </c>
      <c r="J4881" s="9" t="str">
        <f t="shared" si="381"/>
        <v>ค้างชำระ 1 - 30 วัน</v>
      </c>
      <c r="K4881" s="10">
        <f t="shared" si="382"/>
        <v>15</v>
      </c>
      <c r="L4881" t="str">
        <f t="shared" si="383"/>
        <v>ลูกหนี้ชั้นดี</v>
      </c>
    </row>
    <row r="4882" spans="1:12" x14ac:dyDescent="0.2">
      <c r="A4882" t="s">
        <v>1350</v>
      </c>
      <c r="B4882" t="s">
        <v>366</v>
      </c>
      <c r="C4882">
        <v>7</v>
      </c>
      <c r="D4882">
        <v>1126040000431</v>
      </c>
      <c r="E4882" s="1">
        <v>46116</v>
      </c>
      <c r="F4882" s="1">
        <v>46129</v>
      </c>
      <c r="G4882">
        <v>8177</v>
      </c>
      <c r="H4882" s="1">
        <f t="shared" si="380"/>
        <v>46123</v>
      </c>
      <c r="I4882" s="5">
        <f t="shared" si="384"/>
        <v>46253</v>
      </c>
      <c r="J4882" s="9" t="str">
        <f t="shared" si="381"/>
        <v>ชำระตรงเวลา</v>
      </c>
      <c r="K4882" s="10">
        <f t="shared" si="382"/>
        <v>6</v>
      </c>
      <c r="L4882" t="str">
        <f t="shared" si="383"/>
        <v>ลูกหนี้ชั้นดี</v>
      </c>
    </row>
    <row r="4883" spans="1:12" x14ac:dyDescent="0.2">
      <c r="A4883" t="s">
        <v>1353</v>
      </c>
      <c r="B4883" t="s">
        <v>366</v>
      </c>
      <c r="C4883">
        <v>15</v>
      </c>
      <c r="D4883">
        <v>1126040000448</v>
      </c>
      <c r="E4883" s="1">
        <v>46118</v>
      </c>
      <c r="F4883" s="1">
        <v>46129</v>
      </c>
      <c r="G4883">
        <v>29376</v>
      </c>
      <c r="H4883" s="1">
        <f t="shared" si="380"/>
        <v>46133</v>
      </c>
      <c r="I4883" s="5">
        <f t="shared" si="384"/>
        <v>46253</v>
      </c>
      <c r="J4883" s="9" t="str">
        <f t="shared" si="381"/>
        <v>ชำระตรงเวลา</v>
      </c>
      <c r="K4883" s="10">
        <f t="shared" si="382"/>
        <v>0</v>
      </c>
      <c r="L4883" t="str">
        <f t="shared" si="383"/>
        <v>ลูกหนี้ชั้นดี</v>
      </c>
    </row>
    <row r="4884" spans="1:12" x14ac:dyDescent="0.2">
      <c r="A4884" t="s">
        <v>1354</v>
      </c>
      <c r="B4884" t="s">
        <v>366</v>
      </c>
      <c r="C4884">
        <v>15</v>
      </c>
      <c r="D4884">
        <v>1126040000455</v>
      </c>
      <c r="E4884" s="1">
        <v>46121</v>
      </c>
      <c r="F4884" s="1">
        <v>46133</v>
      </c>
      <c r="G4884">
        <v>13998</v>
      </c>
      <c r="H4884" s="1">
        <f t="shared" si="380"/>
        <v>46136</v>
      </c>
      <c r="I4884" s="5">
        <f t="shared" si="384"/>
        <v>46253</v>
      </c>
      <c r="J4884" s="9" t="str">
        <f t="shared" si="381"/>
        <v>ชำระตรงเวลา</v>
      </c>
      <c r="K4884" s="10">
        <f t="shared" si="382"/>
        <v>0</v>
      </c>
      <c r="L4884" t="str">
        <f t="shared" si="383"/>
        <v>ลูกหนี้ชั้นดี</v>
      </c>
    </row>
    <row r="4885" spans="1:12" x14ac:dyDescent="0.2">
      <c r="A4885" t="s">
        <v>1491</v>
      </c>
      <c r="B4885" t="s">
        <v>366</v>
      </c>
      <c r="C4885">
        <v>15</v>
      </c>
      <c r="D4885">
        <v>1126040000462</v>
      </c>
      <c r="E4885" s="1">
        <v>46121</v>
      </c>
      <c r="F4885" s="1">
        <v>46132</v>
      </c>
      <c r="G4885">
        <v>515</v>
      </c>
      <c r="H4885" s="1">
        <f t="shared" si="380"/>
        <v>46136</v>
      </c>
      <c r="I4885" s="5">
        <f t="shared" si="384"/>
        <v>46253</v>
      </c>
      <c r="J4885" s="9" t="str">
        <f t="shared" si="381"/>
        <v>ชำระตรงเวลา</v>
      </c>
      <c r="K4885" s="10">
        <f t="shared" si="382"/>
        <v>0</v>
      </c>
      <c r="L4885" t="str">
        <f t="shared" si="383"/>
        <v>ลูกหนี้ชั้นดี</v>
      </c>
    </row>
    <row r="4886" spans="1:12" x14ac:dyDescent="0.2">
      <c r="A4886" t="s">
        <v>2325</v>
      </c>
      <c r="B4886" t="s">
        <v>366</v>
      </c>
      <c r="C4886">
        <v>7</v>
      </c>
      <c r="D4886">
        <v>1126040000479</v>
      </c>
      <c r="E4886" s="1">
        <v>46118</v>
      </c>
      <c r="F4886" s="1">
        <v>46121</v>
      </c>
      <c r="G4886">
        <v>6986</v>
      </c>
      <c r="H4886" s="1">
        <f t="shared" si="380"/>
        <v>46125</v>
      </c>
      <c r="I4886" s="5">
        <f t="shared" si="384"/>
        <v>46253</v>
      </c>
      <c r="J4886" s="9" t="str">
        <f t="shared" si="381"/>
        <v>ค้างชำระ 1 - 30 วัน</v>
      </c>
      <c r="K4886" s="10">
        <f t="shared" si="382"/>
        <v>0</v>
      </c>
      <c r="L4886" t="str">
        <f t="shared" si="383"/>
        <v>ลูกหนี้ชั้นดี</v>
      </c>
    </row>
    <row r="4887" spans="1:12" x14ac:dyDescent="0.2">
      <c r="A4887" t="s">
        <v>1337</v>
      </c>
      <c r="B4887" t="s">
        <v>366</v>
      </c>
      <c r="C4887">
        <v>15</v>
      </c>
      <c r="D4887">
        <v>1126040000486</v>
      </c>
      <c r="E4887" s="1">
        <v>46118</v>
      </c>
      <c r="F4887" s="1">
        <v>46140</v>
      </c>
      <c r="G4887">
        <v>10471</v>
      </c>
      <c r="H4887" s="1">
        <f t="shared" si="380"/>
        <v>46133</v>
      </c>
      <c r="I4887" s="5">
        <f t="shared" si="384"/>
        <v>46253</v>
      </c>
      <c r="J4887" s="9" t="str">
        <f t="shared" si="381"/>
        <v>ค้างชำระ 1 - 30 วัน</v>
      </c>
      <c r="K4887" s="10">
        <f t="shared" si="382"/>
        <v>7</v>
      </c>
      <c r="L4887" t="str">
        <f t="shared" si="383"/>
        <v>ลูกหนี้ชั้นดี</v>
      </c>
    </row>
    <row r="4888" spans="1:12" x14ac:dyDescent="0.2">
      <c r="A4888" t="s">
        <v>1337</v>
      </c>
      <c r="B4888" t="s">
        <v>366</v>
      </c>
      <c r="C4888">
        <v>15</v>
      </c>
      <c r="D4888">
        <v>1126040000493</v>
      </c>
      <c r="E4888" s="1">
        <v>46118</v>
      </c>
      <c r="F4888" s="1">
        <v>46136</v>
      </c>
      <c r="G4888">
        <v>23335</v>
      </c>
      <c r="H4888" s="1">
        <f t="shared" si="380"/>
        <v>46133</v>
      </c>
      <c r="I4888" s="5">
        <f t="shared" si="384"/>
        <v>46253</v>
      </c>
      <c r="J4888" s="9" t="str">
        <f t="shared" si="381"/>
        <v>ค้างชำระ 1 - 30 วัน</v>
      </c>
      <c r="K4888" s="10">
        <f t="shared" si="382"/>
        <v>3</v>
      </c>
      <c r="L4888" t="str">
        <f t="shared" si="383"/>
        <v>ลูกหนี้ชั้นดี</v>
      </c>
    </row>
    <row r="4889" spans="1:12" x14ac:dyDescent="0.2">
      <c r="A4889" t="s">
        <v>1337</v>
      </c>
      <c r="B4889" t="s">
        <v>366</v>
      </c>
      <c r="C4889">
        <v>15</v>
      </c>
      <c r="D4889">
        <v>1126040000509</v>
      </c>
      <c r="E4889" s="1">
        <v>46115</v>
      </c>
      <c r="F4889" s="1">
        <v>46134</v>
      </c>
      <c r="G4889">
        <v>15200</v>
      </c>
      <c r="H4889" s="1">
        <f t="shared" si="380"/>
        <v>46130</v>
      </c>
      <c r="I4889" s="5">
        <f t="shared" si="384"/>
        <v>46253</v>
      </c>
      <c r="J4889" s="9" t="str">
        <f t="shared" si="381"/>
        <v>ชำระตรงเวลา</v>
      </c>
      <c r="K4889" s="10">
        <f t="shared" si="382"/>
        <v>4</v>
      </c>
      <c r="L4889" t="str">
        <f t="shared" si="383"/>
        <v>ลูกหนี้ชั้นดี</v>
      </c>
    </row>
    <row r="4890" spans="1:12" x14ac:dyDescent="0.2">
      <c r="A4890" t="s">
        <v>1337</v>
      </c>
      <c r="B4890" t="s">
        <v>366</v>
      </c>
      <c r="C4890">
        <v>30</v>
      </c>
      <c r="D4890">
        <v>1126040000516</v>
      </c>
      <c r="E4890" s="1">
        <v>46118</v>
      </c>
      <c r="F4890" s="1">
        <v>46142</v>
      </c>
      <c r="G4890">
        <v>17192</v>
      </c>
      <c r="H4890" s="1">
        <f t="shared" si="380"/>
        <v>46148</v>
      </c>
      <c r="I4890" s="5">
        <f t="shared" si="384"/>
        <v>46253</v>
      </c>
      <c r="J4890" s="9" t="str">
        <f t="shared" si="381"/>
        <v>ชำระตรงเวลา</v>
      </c>
      <c r="K4890" s="10">
        <f t="shared" si="382"/>
        <v>0</v>
      </c>
      <c r="L4890" t="str">
        <f t="shared" si="383"/>
        <v>ลูกหนี้ชั้นดี</v>
      </c>
    </row>
    <row r="4891" spans="1:12" x14ac:dyDescent="0.2">
      <c r="A4891" t="s">
        <v>794</v>
      </c>
      <c r="B4891" t="s">
        <v>366</v>
      </c>
      <c r="C4891">
        <v>15</v>
      </c>
      <c r="D4891">
        <v>1126040000523</v>
      </c>
      <c r="E4891" s="1">
        <v>46121</v>
      </c>
      <c r="F4891" s="1">
        <v>46128</v>
      </c>
      <c r="G4891">
        <v>32255</v>
      </c>
      <c r="H4891" s="1">
        <f t="shared" si="380"/>
        <v>46136</v>
      </c>
      <c r="I4891" s="5">
        <f t="shared" si="384"/>
        <v>46253</v>
      </c>
      <c r="J4891" s="9" t="str">
        <f t="shared" si="381"/>
        <v>ค้างชำระ 1 - 30 วัน</v>
      </c>
      <c r="K4891" s="10">
        <f t="shared" si="382"/>
        <v>0</v>
      </c>
      <c r="L4891" t="str">
        <f t="shared" si="383"/>
        <v>ลูกหนี้ชั้นดี</v>
      </c>
    </row>
    <row r="4892" spans="1:12" x14ac:dyDescent="0.2">
      <c r="A4892" t="s">
        <v>2326</v>
      </c>
      <c r="B4892" t="s">
        <v>366</v>
      </c>
      <c r="C4892">
        <v>15</v>
      </c>
      <c r="D4892">
        <v>1126040000554</v>
      </c>
      <c r="E4892" s="1">
        <v>46121</v>
      </c>
      <c r="F4892" s="1">
        <v>46142</v>
      </c>
      <c r="G4892">
        <v>42046</v>
      </c>
      <c r="H4892" s="1">
        <f t="shared" si="380"/>
        <v>46136</v>
      </c>
      <c r="I4892" s="5">
        <f t="shared" si="384"/>
        <v>46253</v>
      </c>
      <c r="J4892" s="9" t="str">
        <f t="shared" si="381"/>
        <v>ค้างชำระ 1 - 30 วัน</v>
      </c>
      <c r="K4892" s="10">
        <f t="shared" si="382"/>
        <v>6</v>
      </c>
      <c r="L4892" t="str">
        <f t="shared" si="383"/>
        <v>ลูกหนี้ชั้นดี</v>
      </c>
    </row>
    <row r="4893" spans="1:12" x14ac:dyDescent="0.2">
      <c r="A4893" t="s">
        <v>2326</v>
      </c>
      <c r="B4893" t="s">
        <v>366</v>
      </c>
      <c r="C4893">
        <v>15</v>
      </c>
      <c r="D4893">
        <v>1126040000561</v>
      </c>
      <c r="E4893" s="1">
        <v>46119</v>
      </c>
      <c r="F4893" s="1">
        <v>46146</v>
      </c>
      <c r="G4893">
        <v>67782</v>
      </c>
      <c r="H4893" s="1">
        <f t="shared" si="380"/>
        <v>46134</v>
      </c>
      <c r="I4893" s="5">
        <f t="shared" si="384"/>
        <v>46253</v>
      </c>
      <c r="J4893" s="9" t="str">
        <f t="shared" si="381"/>
        <v>ค้างชำระ 1 - 30 วัน</v>
      </c>
      <c r="K4893" s="10">
        <f t="shared" si="382"/>
        <v>12</v>
      </c>
      <c r="L4893" t="str">
        <f t="shared" si="383"/>
        <v>ลูกหนี้ชั้นดี</v>
      </c>
    </row>
    <row r="4894" spans="1:12" x14ac:dyDescent="0.2">
      <c r="A4894" t="s">
        <v>913</v>
      </c>
      <c r="B4894" t="s">
        <v>366</v>
      </c>
      <c r="C4894">
        <v>15</v>
      </c>
      <c r="D4894">
        <v>1126040000585</v>
      </c>
      <c r="E4894" s="1">
        <v>46116</v>
      </c>
      <c r="F4894" s="1">
        <v>46135</v>
      </c>
      <c r="G4894">
        <v>21034</v>
      </c>
      <c r="H4894" s="1">
        <f t="shared" si="380"/>
        <v>46131</v>
      </c>
      <c r="I4894" s="5">
        <f t="shared" si="384"/>
        <v>46253</v>
      </c>
      <c r="J4894" s="9" t="str">
        <f t="shared" si="381"/>
        <v>ชำระตรงเวลา</v>
      </c>
      <c r="K4894" s="10">
        <f t="shared" si="382"/>
        <v>4</v>
      </c>
      <c r="L4894" t="str">
        <f t="shared" si="383"/>
        <v>ลูกหนี้ชั้นดี</v>
      </c>
    </row>
    <row r="4895" spans="1:12" x14ac:dyDescent="0.2">
      <c r="A4895" t="s">
        <v>912</v>
      </c>
      <c r="B4895" t="s">
        <v>366</v>
      </c>
      <c r="C4895">
        <v>15</v>
      </c>
      <c r="D4895">
        <v>1126040000592</v>
      </c>
      <c r="E4895" s="1">
        <v>46119</v>
      </c>
      <c r="F4895" s="1">
        <v>46133</v>
      </c>
      <c r="G4895">
        <v>2369</v>
      </c>
      <c r="H4895" s="1">
        <f t="shared" si="380"/>
        <v>46134</v>
      </c>
      <c r="I4895" s="5">
        <f t="shared" si="384"/>
        <v>46253</v>
      </c>
      <c r="J4895" s="9" t="str">
        <f t="shared" si="381"/>
        <v>ชำระตรงเวลา</v>
      </c>
      <c r="K4895" s="10">
        <f t="shared" si="382"/>
        <v>0</v>
      </c>
      <c r="L4895" t="str">
        <f t="shared" si="383"/>
        <v>ลูกหนี้ชั้นดี</v>
      </c>
    </row>
    <row r="4896" spans="1:12" x14ac:dyDescent="0.2">
      <c r="A4896" t="s">
        <v>912</v>
      </c>
      <c r="B4896" t="s">
        <v>366</v>
      </c>
      <c r="C4896">
        <v>15</v>
      </c>
      <c r="D4896">
        <v>1126040000608</v>
      </c>
      <c r="E4896" s="1">
        <v>46116</v>
      </c>
      <c r="F4896" s="1">
        <v>46130</v>
      </c>
      <c r="G4896">
        <v>7517</v>
      </c>
      <c r="H4896" s="1">
        <f t="shared" si="380"/>
        <v>46131</v>
      </c>
      <c r="I4896" s="5">
        <f t="shared" si="384"/>
        <v>46253</v>
      </c>
      <c r="J4896" s="9" t="str">
        <f t="shared" si="381"/>
        <v>ชำระตรงเวลา</v>
      </c>
      <c r="K4896" s="10">
        <f t="shared" si="382"/>
        <v>0</v>
      </c>
      <c r="L4896" t="str">
        <f t="shared" si="383"/>
        <v>ลูกหนี้ชั้นดี</v>
      </c>
    </row>
    <row r="4897" spans="1:12" x14ac:dyDescent="0.2">
      <c r="A4897" t="s">
        <v>406</v>
      </c>
      <c r="B4897" t="s">
        <v>366</v>
      </c>
      <c r="C4897">
        <v>15</v>
      </c>
      <c r="D4897">
        <v>1126040000615</v>
      </c>
      <c r="E4897" s="1">
        <v>46118</v>
      </c>
      <c r="F4897" s="1">
        <v>46120</v>
      </c>
      <c r="G4897">
        <v>9643</v>
      </c>
      <c r="H4897" s="1">
        <f t="shared" si="380"/>
        <v>46133</v>
      </c>
      <c r="I4897" s="5">
        <f t="shared" si="384"/>
        <v>46253</v>
      </c>
      <c r="J4897" s="9" t="str">
        <f t="shared" si="381"/>
        <v>ค้างชำระ 1 - 30 วัน</v>
      </c>
      <c r="K4897" s="10">
        <f t="shared" si="382"/>
        <v>0</v>
      </c>
      <c r="L4897" t="str">
        <f t="shared" si="383"/>
        <v>ลูกหนี้ชั้นดี</v>
      </c>
    </row>
    <row r="4898" spans="1:12" x14ac:dyDescent="0.2">
      <c r="A4898" t="s">
        <v>406</v>
      </c>
      <c r="B4898" t="s">
        <v>366</v>
      </c>
      <c r="C4898">
        <v>30</v>
      </c>
      <c r="D4898">
        <v>1126040000622</v>
      </c>
      <c r="E4898" s="1">
        <v>46116</v>
      </c>
      <c r="F4898" s="1">
        <v>46147</v>
      </c>
      <c r="G4898">
        <v>22833</v>
      </c>
      <c r="H4898" s="1">
        <f t="shared" si="380"/>
        <v>46146</v>
      </c>
      <c r="I4898" s="5">
        <f t="shared" si="384"/>
        <v>46253</v>
      </c>
      <c r="J4898" s="9" t="str">
        <f t="shared" si="381"/>
        <v>ค้างชำระ 1 - 30 วัน</v>
      </c>
      <c r="K4898" s="10">
        <f t="shared" si="382"/>
        <v>1</v>
      </c>
      <c r="L4898" t="str">
        <f t="shared" si="383"/>
        <v>ลูกหนี้ชั้นดี</v>
      </c>
    </row>
    <row r="4899" spans="1:12" x14ac:dyDescent="0.2">
      <c r="A4899" t="s">
        <v>2327</v>
      </c>
      <c r="B4899" t="s">
        <v>366</v>
      </c>
      <c r="C4899">
        <v>15</v>
      </c>
      <c r="D4899">
        <v>1126040000646</v>
      </c>
      <c r="E4899" s="1">
        <v>46115</v>
      </c>
      <c r="F4899" s="1">
        <v>46148</v>
      </c>
      <c r="G4899">
        <v>400</v>
      </c>
      <c r="H4899" s="1">
        <f t="shared" si="380"/>
        <v>46130</v>
      </c>
      <c r="I4899" s="5">
        <f t="shared" si="384"/>
        <v>46253</v>
      </c>
      <c r="J4899" s="9" t="str">
        <f t="shared" si="381"/>
        <v>ชำระตรงเวลา</v>
      </c>
      <c r="K4899" s="10">
        <f t="shared" si="382"/>
        <v>18</v>
      </c>
      <c r="L4899" t="str">
        <f t="shared" si="383"/>
        <v>ลูกหนี้ชั้นดี</v>
      </c>
    </row>
    <row r="4900" spans="1:12" x14ac:dyDescent="0.2">
      <c r="A4900" t="s">
        <v>2328</v>
      </c>
      <c r="B4900" t="s">
        <v>366</v>
      </c>
      <c r="C4900">
        <v>30</v>
      </c>
      <c r="D4900">
        <v>1126040000653</v>
      </c>
      <c r="E4900" s="1">
        <v>46118</v>
      </c>
      <c r="F4900" s="1">
        <v>46122</v>
      </c>
      <c r="G4900">
        <v>55</v>
      </c>
      <c r="H4900" s="1">
        <f t="shared" si="380"/>
        <v>46148</v>
      </c>
      <c r="I4900" s="5">
        <f t="shared" si="384"/>
        <v>46253</v>
      </c>
      <c r="J4900" s="9" t="str">
        <f t="shared" si="381"/>
        <v>ชำระตรงเวลา</v>
      </c>
      <c r="K4900" s="10">
        <f t="shared" si="382"/>
        <v>0</v>
      </c>
      <c r="L4900" t="str">
        <f t="shared" si="383"/>
        <v>ลูกหนี้ชั้นดี</v>
      </c>
    </row>
    <row r="4901" spans="1:12" x14ac:dyDescent="0.2">
      <c r="A4901" t="s">
        <v>897</v>
      </c>
      <c r="B4901" t="s">
        <v>366</v>
      </c>
      <c r="C4901">
        <v>15</v>
      </c>
      <c r="D4901">
        <v>1126040000677</v>
      </c>
      <c r="E4901" s="1">
        <v>46118</v>
      </c>
      <c r="F4901" s="1">
        <v>46128</v>
      </c>
      <c r="G4901">
        <v>2466</v>
      </c>
      <c r="H4901" s="1">
        <f t="shared" si="380"/>
        <v>46133</v>
      </c>
      <c r="I4901" s="5">
        <f t="shared" si="384"/>
        <v>46253</v>
      </c>
      <c r="J4901" s="9" t="str">
        <f t="shared" si="381"/>
        <v>ชำระตรงเวลา</v>
      </c>
      <c r="K4901" s="10">
        <f t="shared" si="382"/>
        <v>0</v>
      </c>
      <c r="L4901" t="str">
        <f t="shared" si="383"/>
        <v>ลูกหนี้ชั้นดี</v>
      </c>
    </row>
    <row r="4902" spans="1:12" x14ac:dyDescent="0.2">
      <c r="A4902" t="s">
        <v>905</v>
      </c>
      <c r="B4902" t="s">
        <v>366</v>
      </c>
      <c r="C4902">
        <v>15</v>
      </c>
      <c r="D4902">
        <v>1126040000684</v>
      </c>
      <c r="E4902" s="1">
        <v>46114</v>
      </c>
      <c r="F4902" s="1">
        <v>46122</v>
      </c>
      <c r="G4902">
        <v>720</v>
      </c>
      <c r="H4902" s="1">
        <f t="shared" si="380"/>
        <v>46129</v>
      </c>
      <c r="I4902" s="5">
        <f t="shared" si="384"/>
        <v>46253</v>
      </c>
      <c r="J4902" s="9" t="str">
        <f t="shared" si="381"/>
        <v>ค้างชำระ 1 - 30 วัน</v>
      </c>
      <c r="K4902" s="10">
        <f t="shared" si="382"/>
        <v>0</v>
      </c>
      <c r="L4902" t="str">
        <f t="shared" si="383"/>
        <v>ลูกหนี้ชั้นดี</v>
      </c>
    </row>
    <row r="4903" spans="1:12" x14ac:dyDescent="0.2">
      <c r="A4903" t="s">
        <v>2329</v>
      </c>
      <c r="B4903" t="s">
        <v>366</v>
      </c>
      <c r="C4903">
        <v>7</v>
      </c>
      <c r="D4903">
        <v>1126040000714</v>
      </c>
      <c r="E4903" s="1">
        <v>46119</v>
      </c>
      <c r="F4903" s="1">
        <v>46136</v>
      </c>
      <c r="G4903">
        <v>3536</v>
      </c>
      <c r="H4903" s="1">
        <f t="shared" si="380"/>
        <v>46126</v>
      </c>
      <c r="I4903" s="5">
        <f t="shared" si="384"/>
        <v>46253</v>
      </c>
      <c r="J4903" s="9" t="str">
        <f t="shared" si="381"/>
        <v>ค้างชำระ 1 - 30 วัน</v>
      </c>
      <c r="K4903" s="10">
        <f t="shared" si="382"/>
        <v>10</v>
      </c>
      <c r="L4903" t="str">
        <f t="shared" si="383"/>
        <v>ลูกหนี้ชั้นดี</v>
      </c>
    </row>
    <row r="4904" spans="1:12" x14ac:dyDescent="0.2">
      <c r="A4904" t="s">
        <v>700</v>
      </c>
      <c r="B4904" t="s">
        <v>366</v>
      </c>
      <c r="C4904">
        <v>7</v>
      </c>
      <c r="D4904">
        <v>1126040000721</v>
      </c>
      <c r="E4904" s="1">
        <v>46118</v>
      </c>
      <c r="F4904" s="1">
        <v>46128</v>
      </c>
      <c r="G4904">
        <v>954</v>
      </c>
      <c r="H4904" s="1">
        <f t="shared" si="380"/>
        <v>46125</v>
      </c>
      <c r="I4904" s="5">
        <f t="shared" si="384"/>
        <v>46253</v>
      </c>
      <c r="J4904" s="9" t="str">
        <f t="shared" si="381"/>
        <v>ค้างชำระ 1 - 30 วัน</v>
      </c>
      <c r="K4904" s="10">
        <f t="shared" si="382"/>
        <v>3</v>
      </c>
      <c r="L4904" t="str">
        <f t="shared" si="383"/>
        <v>ลูกหนี้ชั้นดี</v>
      </c>
    </row>
    <row r="4905" spans="1:12" x14ac:dyDescent="0.2">
      <c r="A4905" t="s">
        <v>702</v>
      </c>
      <c r="B4905" t="s">
        <v>366</v>
      </c>
      <c r="C4905">
        <v>7</v>
      </c>
      <c r="D4905">
        <v>1126040000738</v>
      </c>
      <c r="E4905" s="1">
        <v>46118</v>
      </c>
      <c r="F4905" s="1">
        <v>46128</v>
      </c>
      <c r="G4905">
        <v>450</v>
      </c>
      <c r="H4905" s="1">
        <f t="shared" si="380"/>
        <v>46125</v>
      </c>
      <c r="I4905" s="5">
        <f t="shared" si="384"/>
        <v>46253</v>
      </c>
      <c r="J4905" s="9" t="str">
        <f t="shared" si="381"/>
        <v>ค้างชำระ 1 - 30 วัน</v>
      </c>
      <c r="K4905" s="10">
        <f t="shared" si="382"/>
        <v>3</v>
      </c>
      <c r="L4905" t="str">
        <f t="shared" si="383"/>
        <v>ลูกหนี้ชั้นดี</v>
      </c>
    </row>
    <row r="4906" spans="1:12" x14ac:dyDescent="0.2">
      <c r="A4906" t="s">
        <v>702</v>
      </c>
      <c r="B4906" t="s">
        <v>366</v>
      </c>
      <c r="C4906">
        <v>15</v>
      </c>
      <c r="D4906">
        <v>1126040000745</v>
      </c>
      <c r="E4906" s="1">
        <v>46119</v>
      </c>
      <c r="F4906" s="1">
        <v>46141</v>
      </c>
      <c r="G4906">
        <v>400</v>
      </c>
      <c r="H4906" s="1">
        <f t="shared" si="380"/>
        <v>46134</v>
      </c>
      <c r="I4906" s="5">
        <f t="shared" si="384"/>
        <v>46253</v>
      </c>
      <c r="J4906" s="9" t="str">
        <f t="shared" si="381"/>
        <v>ชำระตรงเวลา</v>
      </c>
      <c r="K4906" s="10">
        <f t="shared" si="382"/>
        <v>7</v>
      </c>
      <c r="L4906" t="str">
        <f t="shared" si="383"/>
        <v>ลูกหนี้ชั้นดี</v>
      </c>
    </row>
    <row r="4907" spans="1:12" x14ac:dyDescent="0.2">
      <c r="A4907" t="s">
        <v>1377</v>
      </c>
      <c r="B4907" t="s">
        <v>366</v>
      </c>
      <c r="C4907">
        <v>15</v>
      </c>
      <c r="D4907">
        <v>1126040000752</v>
      </c>
      <c r="E4907" s="1">
        <v>46119</v>
      </c>
      <c r="F4907" s="1">
        <v>46129</v>
      </c>
      <c r="G4907">
        <v>2400</v>
      </c>
      <c r="H4907" s="1">
        <f t="shared" si="380"/>
        <v>46134</v>
      </c>
      <c r="I4907" s="5">
        <f t="shared" si="384"/>
        <v>46253</v>
      </c>
      <c r="J4907" s="9" t="str">
        <f t="shared" si="381"/>
        <v>ค้างชำระ 1 - 30 วัน</v>
      </c>
      <c r="K4907" s="10">
        <f t="shared" si="382"/>
        <v>0</v>
      </c>
      <c r="L4907" t="str">
        <f t="shared" si="383"/>
        <v>ลูกหนี้ชั้นดี</v>
      </c>
    </row>
    <row r="4908" spans="1:12" x14ac:dyDescent="0.2">
      <c r="A4908" t="s">
        <v>426</v>
      </c>
      <c r="B4908" t="s">
        <v>366</v>
      </c>
      <c r="C4908">
        <v>7</v>
      </c>
      <c r="D4908">
        <v>1126040000769</v>
      </c>
      <c r="E4908" s="1">
        <v>46115</v>
      </c>
      <c r="F4908" s="1">
        <v>46135</v>
      </c>
      <c r="G4908">
        <v>5690</v>
      </c>
      <c r="H4908" s="1">
        <f t="shared" si="380"/>
        <v>46122</v>
      </c>
      <c r="I4908" s="5">
        <f t="shared" si="384"/>
        <v>46253</v>
      </c>
      <c r="J4908" s="9" t="str">
        <f t="shared" si="381"/>
        <v>ค้างชำระ 31 - 60 วัน</v>
      </c>
      <c r="K4908" s="10">
        <f t="shared" si="382"/>
        <v>13</v>
      </c>
      <c r="L4908" t="str">
        <f t="shared" si="383"/>
        <v>ลูกหนี้ชั้นดี</v>
      </c>
    </row>
    <row r="4909" spans="1:12" x14ac:dyDescent="0.2">
      <c r="A4909" t="s">
        <v>426</v>
      </c>
      <c r="B4909" t="s">
        <v>366</v>
      </c>
      <c r="C4909">
        <v>30</v>
      </c>
      <c r="D4909">
        <v>1126040000783</v>
      </c>
      <c r="E4909" s="1">
        <v>46115</v>
      </c>
      <c r="F4909" s="1">
        <v>46181</v>
      </c>
      <c r="G4909">
        <v>954</v>
      </c>
      <c r="H4909" s="1">
        <f t="shared" si="380"/>
        <v>46145</v>
      </c>
      <c r="I4909" s="5">
        <f t="shared" si="384"/>
        <v>46253</v>
      </c>
      <c r="J4909" s="9" t="str">
        <f t="shared" si="381"/>
        <v>ค้างชำระ 1 - 30 วัน</v>
      </c>
      <c r="K4909" s="10">
        <f t="shared" si="382"/>
        <v>36</v>
      </c>
      <c r="L4909" t="str">
        <f t="shared" si="383"/>
        <v>ลูกหนี้เฝ้าติดตาม</v>
      </c>
    </row>
    <row r="4910" spans="1:12" x14ac:dyDescent="0.2">
      <c r="A4910" t="s">
        <v>386</v>
      </c>
      <c r="B4910" t="s">
        <v>366</v>
      </c>
      <c r="C4910">
        <v>7</v>
      </c>
      <c r="D4910">
        <v>1126040000813</v>
      </c>
      <c r="E4910" s="1">
        <v>46114</v>
      </c>
      <c r="F4910" s="1">
        <v>46129</v>
      </c>
      <c r="G4910">
        <v>14980</v>
      </c>
      <c r="H4910" s="1">
        <f t="shared" si="380"/>
        <v>46121</v>
      </c>
      <c r="I4910" s="5">
        <f t="shared" si="384"/>
        <v>46253</v>
      </c>
      <c r="J4910" s="9" t="str">
        <f t="shared" si="381"/>
        <v>ชำระตรงเวลา</v>
      </c>
      <c r="K4910" s="10">
        <f t="shared" si="382"/>
        <v>8</v>
      </c>
      <c r="L4910" t="str">
        <f t="shared" si="383"/>
        <v>ลูกหนี้ชั้นดี</v>
      </c>
    </row>
    <row r="4911" spans="1:12" x14ac:dyDescent="0.2">
      <c r="A4911" t="s">
        <v>718</v>
      </c>
      <c r="B4911" t="s">
        <v>366</v>
      </c>
      <c r="C4911">
        <v>30</v>
      </c>
      <c r="D4911">
        <v>1126040000820</v>
      </c>
      <c r="E4911" s="1">
        <v>46119</v>
      </c>
      <c r="F4911" s="1">
        <v>46136</v>
      </c>
      <c r="G4911">
        <v>3617</v>
      </c>
      <c r="H4911" s="1">
        <f t="shared" si="380"/>
        <v>46149</v>
      </c>
      <c r="I4911" s="5">
        <f t="shared" si="384"/>
        <v>46253</v>
      </c>
      <c r="J4911" s="9" t="str">
        <f t="shared" si="381"/>
        <v>ชำระตรงเวลา</v>
      </c>
      <c r="K4911" s="10">
        <f t="shared" si="382"/>
        <v>0</v>
      </c>
      <c r="L4911" t="str">
        <f t="shared" si="383"/>
        <v>ลูกหนี้ชั้นดี</v>
      </c>
    </row>
    <row r="4912" spans="1:12" x14ac:dyDescent="0.2">
      <c r="A4912" t="s">
        <v>386</v>
      </c>
      <c r="B4912" t="s">
        <v>366</v>
      </c>
      <c r="C4912">
        <v>30</v>
      </c>
      <c r="D4912">
        <v>1126040000837</v>
      </c>
      <c r="E4912" s="1">
        <v>46119</v>
      </c>
      <c r="F4912" s="1">
        <v>46136</v>
      </c>
      <c r="G4912">
        <v>4836</v>
      </c>
      <c r="H4912" s="1">
        <f t="shared" si="380"/>
        <v>46149</v>
      </c>
      <c r="I4912" s="5">
        <f t="shared" si="384"/>
        <v>46253</v>
      </c>
      <c r="J4912" s="9" t="str">
        <f t="shared" si="381"/>
        <v>ชำระตรงเวลา</v>
      </c>
      <c r="K4912" s="10">
        <f t="shared" si="382"/>
        <v>0</v>
      </c>
      <c r="L4912" t="str">
        <f t="shared" si="383"/>
        <v>ลูกหนี้ชั้นดี</v>
      </c>
    </row>
    <row r="4913" spans="1:12" x14ac:dyDescent="0.2">
      <c r="A4913" t="s">
        <v>386</v>
      </c>
      <c r="B4913" t="s">
        <v>366</v>
      </c>
      <c r="C4913">
        <v>7</v>
      </c>
      <c r="D4913">
        <v>1126040000844</v>
      </c>
      <c r="E4913" s="1">
        <v>46114</v>
      </c>
      <c r="F4913" s="1">
        <v>46118</v>
      </c>
      <c r="G4913">
        <v>1429</v>
      </c>
      <c r="H4913" s="1">
        <f t="shared" si="380"/>
        <v>46121</v>
      </c>
      <c r="I4913" s="5">
        <f t="shared" si="384"/>
        <v>46253</v>
      </c>
      <c r="J4913" s="9" t="str">
        <f t="shared" si="381"/>
        <v>ชำระตรงเวลา</v>
      </c>
      <c r="K4913" s="10">
        <f t="shared" si="382"/>
        <v>0</v>
      </c>
      <c r="L4913" t="str">
        <f t="shared" si="383"/>
        <v>ลูกหนี้ชั้นดี</v>
      </c>
    </row>
    <row r="4914" spans="1:12" x14ac:dyDescent="0.2">
      <c r="A4914" t="s">
        <v>386</v>
      </c>
      <c r="B4914" t="s">
        <v>366</v>
      </c>
      <c r="C4914">
        <v>7</v>
      </c>
      <c r="D4914">
        <v>1126040000851</v>
      </c>
      <c r="E4914" s="1">
        <v>46119</v>
      </c>
      <c r="F4914" s="1">
        <v>46121</v>
      </c>
      <c r="G4914">
        <v>3973</v>
      </c>
      <c r="H4914" s="1">
        <f t="shared" si="380"/>
        <v>46126</v>
      </c>
      <c r="I4914" s="5">
        <f t="shared" si="384"/>
        <v>46253</v>
      </c>
      <c r="J4914" s="9" t="str">
        <f t="shared" si="381"/>
        <v>ชำระตรงเวลา</v>
      </c>
      <c r="K4914" s="10">
        <f t="shared" si="382"/>
        <v>0</v>
      </c>
      <c r="L4914" t="str">
        <f t="shared" si="383"/>
        <v>ลูกหนี้ชั้นดี</v>
      </c>
    </row>
    <row r="4915" spans="1:12" x14ac:dyDescent="0.2">
      <c r="A4915" t="s">
        <v>386</v>
      </c>
      <c r="B4915" t="s">
        <v>366</v>
      </c>
      <c r="C4915">
        <v>7</v>
      </c>
      <c r="D4915">
        <v>1126040000868</v>
      </c>
      <c r="E4915" s="1">
        <v>46114</v>
      </c>
      <c r="F4915" s="1">
        <v>46118</v>
      </c>
      <c r="G4915">
        <v>8530</v>
      </c>
      <c r="H4915" s="1">
        <f t="shared" si="380"/>
        <v>46121</v>
      </c>
      <c r="I4915" s="5">
        <f t="shared" si="384"/>
        <v>46253</v>
      </c>
      <c r="J4915" s="9" t="str">
        <f t="shared" si="381"/>
        <v>ชำระตรงเวลา</v>
      </c>
      <c r="K4915" s="10">
        <f t="shared" si="382"/>
        <v>0</v>
      </c>
      <c r="L4915" t="str">
        <f t="shared" si="383"/>
        <v>ลูกหนี้ชั้นดี</v>
      </c>
    </row>
    <row r="4916" spans="1:12" x14ac:dyDescent="0.2">
      <c r="A4916" t="s">
        <v>2330</v>
      </c>
      <c r="B4916" t="s">
        <v>366</v>
      </c>
      <c r="C4916">
        <v>7</v>
      </c>
      <c r="D4916">
        <v>1126040000875</v>
      </c>
      <c r="E4916" s="1">
        <v>46114</v>
      </c>
      <c r="F4916" s="1">
        <v>46115</v>
      </c>
      <c r="G4916">
        <v>26686</v>
      </c>
      <c r="H4916" s="1">
        <f t="shared" si="380"/>
        <v>46121</v>
      </c>
      <c r="I4916" s="5">
        <f t="shared" si="384"/>
        <v>46253</v>
      </c>
      <c r="J4916" s="9" t="str">
        <f t="shared" si="381"/>
        <v>ชำระตรงเวลา</v>
      </c>
      <c r="K4916" s="10">
        <f t="shared" si="382"/>
        <v>0</v>
      </c>
      <c r="L4916" t="str">
        <f t="shared" si="383"/>
        <v>ลูกหนี้ชั้นดี</v>
      </c>
    </row>
    <row r="4917" spans="1:12" x14ac:dyDescent="0.2">
      <c r="A4917" t="s">
        <v>1389</v>
      </c>
      <c r="B4917" t="s">
        <v>366</v>
      </c>
      <c r="C4917">
        <v>7</v>
      </c>
      <c r="D4917">
        <v>1126040000882</v>
      </c>
      <c r="E4917" s="1">
        <v>46114</v>
      </c>
      <c r="F4917" s="1">
        <v>46114</v>
      </c>
      <c r="G4917">
        <v>3508</v>
      </c>
      <c r="H4917" s="1">
        <f t="shared" si="380"/>
        <v>46121</v>
      </c>
      <c r="I4917" s="5">
        <f t="shared" si="384"/>
        <v>46253</v>
      </c>
      <c r="J4917" s="9" t="str">
        <f t="shared" si="381"/>
        <v>ชำระตรงเวลา</v>
      </c>
      <c r="K4917" s="10">
        <f t="shared" si="382"/>
        <v>0</v>
      </c>
      <c r="L4917" t="str">
        <f t="shared" si="383"/>
        <v>ลูกหนี้ชั้นดี</v>
      </c>
    </row>
    <row r="4918" spans="1:12" x14ac:dyDescent="0.2">
      <c r="A4918" t="s">
        <v>386</v>
      </c>
      <c r="B4918" t="s">
        <v>366</v>
      </c>
      <c r="C4918">
        <v>7</v>
      </c>
      <c r="D4918">
        <v>1126040000899</v>
      </c>
      <c r="E4918" s="1">
        <v>46116</v>
      </c>
      <c r="F4918" s="1">
        <v>46123</v>
      </c>
      <c r="G4918">
        <v>17330</v>
      </c>
      <c r="H4918" s="1">
        <f t="shared" si="380"/>
        <v>46123</v>
      </c>
      <c r="I4918" s="5">
        <f t="shared" si="384"/>
        <v>46253</v>
      </c>
      <c r="J4918" s="9" t="str">
        <f t="shared" si="381"/>
        <v>ชำระตรงเวลา</v>
      </c>
      <c r="K4918" s="10">
        <f t="shared" si="382"/>
        <v>0</v>
      </c>
      <c r="L4918" t="str">
        <f t="shared" si="383"/>
        <v>ลูกหนี้ชั้นดี</v>
      </c>
    </row>
    <row r="4919" spans="1:12" x14ac:dyDescent="0.2">
      <c r="A4919" t="s">
        <v>807</v>
      </c>
      <c r="B4919" t="s">
        <v>366</v>
      </c>
      <c r="C4919">
        <v>15</v>
      </c>
      <c r="D4919">
        <v>1126040000905</v>
      </c>
      <c r="E4919" s="1">
        <v>46119</v>
      </c>
      <c r="F4919" s="1">
        <v>46133</v>
      </c>
      <c r="G4919">
        <v>538</v>
      </c>
      <c r="H4919" s="1">
        <f t="shared" si="380"/>
        <v>46134</v>
      </c>
      <c r="I4919" s="5">
        <f t="shared" si="384"/>
        <v>46253</v>
      </c>
      <c r="J4919" s="9" t="str">
        <f t="shared" si="381"/>
        <v>ชำระตรงเวลา</v>
      </c>
      <c r="K4919" s="10">
        <f t="shared" si="382"/>
        <v>0</v>
      </c>
      <c r="L4919" t="str">
        <f t="shared" si="383"/>
        <v>ลูกหนี้ชั้นดี</v>
      </c>
    </row>
    <row r="4920" spans="1:12" x14ac:dyDescent="0.2">
      <c r="A4920" t="s">
        <v>899</v>
      </c>
      <c r="B4920" t="s">
        <v>366</v>
      </c>
      <c r="C4920">
        <v>15</v>
      </c>
      <c r="D4920">
        <v>1126040000912</v>
      </c>
      <c r="E4920" s="1">
        <v>46119</v>
      </c>
      <c r="F4920" s="1">
        <v>46133</v>
      </c>
      <c r="G4920">
        <v>22571</v>
      </c>
      <c r="H4920" s="1">
        <f t="shared" si="380"/>
        <v>46134</v>
      </c>
      <c r="I4920" s="5">
        <f t="shared" si="384"/>
        <v>46253</v>
      </c>
      <c r="J4920" s="9" t="str">
        <f t="shared" si="381"/>
        <v>ชำระตรงเวลา</v>
      </c>
      <c r="K4920" s="10">
        <f t="shared" si="382"/>
        <v>0</v>
      </c>
      <c r="L4920" t="str">
        <f t="shared" si="383"/>
        <v>ลูกหนี้ชั้นดี</v>
      </c>
    </row>
    <row r="4921" spans="1:12" x14ac:dyDescent="0.2">
      <c r="A4921" t="s">
        <v>1501</v>
      </c>
      <c r="B4921" t="s">
        <v>366</v>
      </c>
      <c r="C4921">
        <v>15</v>
      </c>
      <c r="D4921">
        <v>1126040000936</v>
      </c>
      <c r="E4921" s="1">
        <v>46115</v>
      </c>
      <c r="F4921" s="1">
        <v>46129</v>
      </c>
      <c r="G4921">
        <v>2400</v>
      </c>
      <c r="H4921" s="1">
        <f t="shared" si="380"/>
        <v>46130</v>
      </c>
      <c r="I4921" s="5">
        <f t="shared" si="384"/>
        <v>46253</v>
      </c>
      <c r="J4921" s="9" t="str">
        <f t="shared" si="381"/>
        <v>ค้างชำระ 1 - 30 วัน</v>
      </c>
      <c r="K4921" s="10">
        <f t="shared" si="382"/>
        <v>0</v>
      </c>
      <c r="L4921" t="str">
        <f t="shared" si="383"/>
        <v>ลูกหนี้ชั้นดี</v>
      </c>
    </row>
    <row r="4922" spans="1:12" x14ac:dyDescent="0.2">
      <c r="A4922" t="s">
        <v>406</v>
      </c>
      <c r="B4922" t="s">
        <v>366</v>
      </c>
      <c r="C4922">
        <v>15</v>
      </c>
      <c r="D4922">
        <v>1126040000950</v>
      </c>
      <c r="E4922" s="1">
        <v>46119</v>
      </c>
      <c r="F4922" s="1">
        <v>46156</v>
      </c>
      <c r="G4922">
        <v>14218</v>
      </c>
      <c r="H4922" s="1">
        <f t="shared" si="380"/>
        <v>46134</v>
      </c>
      <c r="I4922" s="5">
        <f t="shared" si="384"/>
        <v>46253</v>
      </c>
      <c r="J4922" s="9" t="str">
        <f t="shared" si="381"/>
        <v>ชำระตรงเวลา</v>
      </c>
      <c r="K4922" s="10">
        <f t="shared" si="382"/>
        <v>22</v>
      </c>
      <c r="L4922" t="str">
        <f t="shared" si="383"/>
        <v>ลูกหนี้ชั้นดี</v>
      </c>
    </row>
    <row r="4923" spans="1:12" x14ac:dyDescent="0.2">
      <c r="A4923" t="s">
        <v>406</v>
      </c>
      <c r="B4923" t="s">
        <v>366</v>
      </c>
      <c r="C4923">
        <v>15</v>
      </c>
      <c r="D4923">
        <v>1126040000967</v>
      </c>
      <c r="E4923" s="1">
        <v>46119</v>
      </c>
      <c r="F4923" s="1">
        <v>46120</v>
      </c>
      <c r="G4923">
        <v>8844</v>
      </c>
      <c r="H4923" s="1">
        <f t="shared" si="380"/>
        <v>46134</v>
      </c>
      <c r="I4923" s="5">
        <f t="shared" si="384"/>
        <v>46253</v>
      </c>
      <c r="J4923" s="9" t="str">
        <f t="shared" si="381"/>
        <v>ค้างชำระ 1 - 30 วัน</v>
      </c>
      <c r="K4923" s="10">
        <f t="shared" si="382"/>
        <v>0</v>
      </c>
      <c r="L4923" t="str">
        <f t="shared" si="383"/>
        <v>ลูกหนี้ชั้นดี</v>
      </c>
    </row>
    <row r="4924" spans="1:12" x14ac:dyDescent="0.2">
      <c r="A4924" t="s">
        <v>2331</v>
      </c>
      <c r="B4924" t="s">
        <v>366</v>
      </c>
      <c r="C4924">
        <v>15</v>
      </c>
      <c r="D4924">
        <v>1126040000974</v>
      </c>
      <c r="E4924" s="1">
        <v>46119</v>
      </c>
      <c r="F4924" s="1">
        <v>46135</v>
      </c>
      <c r="G4924">
        <v>11465</v>
      </c>
      <c r="H4924" s="1">
        <f t="shared" si="380"/>
        <v>46134</v>
      </c>
      <c r="I4924" s="5">
        <f t="shared" si="384"/>
        <v>46253</v>
      </c>
      <c r="J4924" s="9" t="str">
        <f t="shared" si="381"/>
        <v>ชำระตรงเวลา</v>
      </c>
      <c r="K4924" s="10">
        <f t="shared" si="382"/>
        <v>1</v>
      </c>
      <c r="L4924" t="str">
        <f t="shared" si="383"/>
        <v>ลูกหนี้ชั้นดี</v>
      </c>
    </row>
    <row r="4925" spans="1:12" x14ac:dyDescent="0.2">
      <c r="A4925" t="s">
        <v>2332</v>
      </c>
      <c r="B4925" t="s">
        <v>366</v>
      </c>
      <c r="C4925">
        <v>15</v>
      </c>
      <c r="D4925">
        <v>1126040000981</v>
      </c>
      <c r="E4925" s="1">
        <v>46118</v>
      </c>
      <c r="F4925" s="1">
        <v>46123</v>
      </c>
      <c r="G4925">
        <v>3046</v>
      </c>
      <c r="H4925" s="1">
        <f t="shared" si="380"/>
        <v>46133</v>
      </c>
      <c r="I4925" s="5">
        <f t="shared" si="384"/>
        <v>46253</v>
      </c>
      <c r="J4925" s="9" t="str">
        <f t="shared" si="381"/>
        <v>ชำระตรงเวลา</v>
      </c>
      <c r="K4925" s="10">
        <f t="shared" si="382"/>
        <v>0</v>
      </c>
      <c r="L4925" t="str">
        <f t="shared" si="383"/>
        <v>ลูกหนี้ชั้นดี</v>
      </c>
    </row>
    <row r="4926" spans="1:12" x14ac:dyDescent="0.2">
      <c r="A4926" t="s">
        <v>1379</v>
      </c>
      <c r="B4926" t="s">
        <v>366</v>
      </c>
      <c r="C4926">
        <v>15</v>
      </c>
      <c r="D4926">
        <v>1126040000998</v>
      </c>
      <c r="E4926" s="1">
        <v>46116</v>
      </c>
      <c r="F4926" s="1">
        <v>46120</v>
      </c>
      <c r="G4926">
        <v>3121</v>
      </c>
      <c r="H4926" s="1">
        <f t="shared" si="380"/>
        <v>46131</v>
      </c>
      <c r="I4926" s="5">
        <f t="shared" si="384"/>
        <v>46253</v>
      </c>
      <c r="J4926" s="9" t="str">
        <f t="shared" si="381"/>
        <v>ชำระตรงเวลา</v>
      </c>
      <c r="K4926" s="10">
        <f t="shared" si="382"/>
        <v>0</v>
      </c>
      <c r="L4926" t="str">
        <f t="shared" si="383"/>
        <v>ลูกหนี้ชั้นดี</v>
      </c>
    </row>
    <row r="4927" spans="1:12" x14ac:dyDescent="0.2">
      <c r="A4927" t="s">
        <v>2333</v>
      </c>
      <c r="B4927" t="s">
        <v>366</v>
      </c>
      <c r="C4927">
        <v>15</v>
      </c>
      <c r="D4927">
        <v>1126040001001</v>
      </c>
      <c r="E4927" s="1">
        <v>46115</v>
      </c>
      <c r="F4927" s="1">
        <v>46122</v>
      </c>
      <c r="G4927">
        <v>11480</v>
      </c>
      <c r="H4927" s="1">
        <f t="shared" si="380"/>
        <v>46130</v>
      </c>
      <c r="I4927" s="5">
        <f t="shared" si="384"/>
        <v>46253</v>
      </c>
      <c r="J4927" s="9" t="str">
        <f t="shared" si="381"/>
        <v>ชำระตรงเวลา</v>
      </c>
      <c r="K4927" s="10">
        <f t="shared" si="382"/>
        <v>0</v>
      </c>
      <c r="L4927" t="str">
        <f t="shared" si="383"/>
        <v>ลูกหนี้ชั้นดี</v>
      </c>
    </row>
    <row r="4928" spans="1:12" x14ac:dyDescent="0.2">
      <c r="A4928" t="s">
        <v>2333</v>
      </c>
      <c r="B4928" t="s">
        <v>366</v>
      </c>
      <c r="C4928">
        <v>15</v>
      </c>
      <c r="D4928">
        <v>1126040001001</v>
      </c>
      <c r="E4928" s="1">
        <v>46115</v>
      </c>
      <c r="F4928" s="1">
        <v>46122</v>
      </c>
      <c r="G4928">
        <v>11480</v>
      </c>
      <c r="H4928" s="1">
        <f t="shared" si="380"/>
        <v>46130</v>
      </c>
      <c r="I4928" s="5">
        <f t="shared" si="384"/>
        <v>46253</v>
      </c>
      <c r="J4928" s="9" t="str">
        <f t="shared" si="381"/>
        <v>ชำระตรงเวลา</v>
      </c>
      <c r="K4928" s="10">
        <f t="shared" si="382"/>
        <v>0</v>
      </c>
      <c r="L4928" t="str">
        <f t="shared" si="383"/>
        <v>ลูกหนี้ชั้นดี</v>
      </c>
    </row>
    <row r="4929" spans="1:12" x14ac:dyDescent="0.2">
      <c r="A4929" t="s">
        <v>1379</v>
      </c>
      <c r="B4929" t="s">
        <v>366</v>
      </c>
      <c r="C4929">
        <v>15</v>
      </c>
      <c r="D4929">
        <v>1126040001018</v>
      </c>
      <c r="E4929" s="1">
        <v>46118</v>
      </c>
      <c r="F4929" s="1">
        <v>46133</v>
      </c>
      <c r="G4929">
        <v>3936</v>
      </c>
      <c r="H4929" s="1">
        <f t="shared" si="380"/>
        <v>46133</v>
      </c>
      <c r="I4929" s="5">
        <f t="shared" si="384"/>
        <v>46253</v>
      </c>
      <c r="J4929" s="9" t="str">
        <f t="shared" si="381"/>
        <v>ค้างชำระ 1 - 30 วัน</v>
      </c>
      <c r="K4929" s="10">
        <f t="shared" si="382"/>
        <v>0</v>
      </c>
      <c r="L4929" t="str">
        <f t="shared" si="383"/>
        <v>ลูกหนี้ชั้นดี</v>
      </c>
    </row>
    <row r="4930" spans="1:12" x14ac:dyDescent="0.2">
      <c r="A4930" t="s">
        <v>2334</v>
      </c>
      <c r="B4930" t="s">
        <v>366</v>
      </c>
      <c r="C4930">
        <v>15</v>
      </c>
      <c r="D4930">
        <v>1126040001025</v>
      </c>
      <c r="E4930" s="1">
        <v>46116</v>
      </c>
      <c r="F4930" s="1">
        <v>46135</v>
      </c>
      <c r="G4930">
        <v>18909</v>
      </c>
      <c r="H4930" s="1">
        <f t="shared" ref="H4930:H4993" si="385">E4930+C4930</f>
        <v>46131</v>
      </c>
      <c r="I4930" s="5">
        <f t="shared" si="384"/>
        <v>46253</v>
      </c>
      <c r="J4930" s="9" t="str">
        <f t="shared" ref="J4930:J4993" si="386">IF(K4931&lt;=0, "ชำระตรงเวลา", IF(K4931&lt;=30, "ค้างชำระ 1 - 30 วัน", IF(K4931&lt;=60, "ค้างชำระ 31 - 60 วัน", IF(K4931&lt;=90, "ค้างชำระ 61 - 90 วัน", "ค้างชำระเกิน 90 วัน"))))</f>
        <v>ค้างชำระ 1 - 30 วัน</v>
      </c>
      <c r="K4930" s="10">
        <f t="shared" ref="K4930:K4993" si="387">IF(OR(F4930="",F4930="(ว่าง)"), MAX(0,I4929-H4930), MAX(0,F4930-H4930))</f>
        <v>4</v>
      </c>
      <c r="L4930" t="str">
        <f t="shared" ref="L4930:L4993" si="388">IF(K4930&lt;=30, "ลูกหนี้ชั้นดี", IF(K4930&lt;=90, "ลูกหนี้เฝ้าติดตาม", "ลูกหนี้ด้อยคุณภาพ (NPL)"))</f>
        <v>ลูกหนี้ชั้นดี</v>
      </c>
    </row>
    <row r="4931" spans="1:12" x14ac:dyDescent="0.2">
      <c r="A4931" t="s">
        <v>928</v>
      </c>
      <c r="B4931" t="s">
        <v>366</v>
      </c>
      <c r="C4931">
        <v>15</v>
      </c>
      <c r="D4931">
        <v>1126040001032</v>
      </c>
      <c r="E4931" s="1">
        <v>46118</v>
      </c>
      <c r="F4931" s="1">
        <v>46160</v>
      </c>
      <c r="G4931">
        <v>3110</v>
      </c>
      <c r="H4931" s="1">
        <f t="shared" si="385"/>
        <v>46133</v>
      </c>
      <c r="I4931" s="5">
        <f t="shared" si="384"/>
        <v>46253</v>
      </c>
      <c r="J4931" s="9" t="str">
        <f t="shared" si="386"/>
        <v>ชำระตรงเวลา</v>
      </c>
      <c r="K4931" s="10">
        <f t="shared" si="387"/>
        <v>27</v>
      </c>
      <c r="L4931" t="str">
        <f t="shared" si="388"/>
        <v>ลูกหนี้ชั้นดี</v>
      </c>
    </row>
    <row r="4932" spans="1:12" x14ac:dyDescent="0.2">
      <c r="A4932" t="s">
        <v>928</v>
      </c>
      <c r="B4932" t="s">
        <v>366</v>
      </c>
      <c r="C4932">
        <v>15</v>
      </c>
      <c r="D4932">
        <v>1126040001049</v>
      </c>
      <c r="E4932" s="1">
        <v>46114</v>
      </c>
      <c r="F4932" s="1">
        <v>46114</v>
      </c>
      <c r="G4932">
        <v>11531</v>
      </c>
      <c r="H4932" s="1">
        <f t="shared" si="385"/>
        <v>46129</v>
      </c>
      <c r="I4932" s="5">
        <f t="shared" ref="I4932:I4995" si="389">I4931</f>
        <v>46253</v>
      </c>
      <c r="J4932" s="9" t="str">
        <f t="shared" si="386"/>
        <v>ค้างชำระ 1 - 30 วัน</v>
      </c>
      <c r="K4932" s="10">
        <f t="shared" si="387"/>
        <v>0</v>
      </c>
      <c r="L4932" t="str">
        <f t="shared" si="388"/>
        <v>ลูกหนี้ชั้นดี</v>
      </c>
    </row>
    <row r="4933" spans="1:12" x14ac:dyDescent="0.2">
      <c r="A4933" t="s">
        <v>928</v>
      </c>
      <c r="B4933" t="s">
        <v>366</v>
      </c>
      <c r="C4933">
        <v>15</v>
      </c>
      <c r="D4933">
        <v>1126040001056</v>
      </c>
      <c r="E4933" s="1">
        <v>46119</v>
      </c>
      <c r="F4933" s="1">
        <v>46137</v>
      </c>
      <c r="G4933">
        <v>7916</v>
      </c>
      <c r="H4933" s="1">
        <f t="shared" si="385"/>
        <v>46134</v>
      </c>
      <c r="I4933" s="5">
        <f t="shared" si="389"/>
        <v>46253</v>
      </c>
      <c r="J4933" s="9" t="str">
        <f t="shared" si="386"/>
        <v>ค้างชำระ 1 - 30 วัน</v>
      </c>
      <c r="K4933" s="10">
        <f t="shared" si="387"/>
        <v>3</v>
      </c>
      <c r="L4933" t="str">
        <f t="shared" si="388"/>
        <v>ลูกหนี้ชั้นดี</v>
      </c>
    </row>
    <row r="4934" spans="1:12" x14ac:dyDescent="0.2">
      <c r="A4934" t="s">
        <v>765</v>
      </c>
      <c r="B4934" t="s">
        <v>366</v>
      </c>
      <c r="C4934">
        <v>15</v>
      </c>
      <c r="D4934">
        <v>1126040001070</v>
      </c>
      <c r="E4934" s="1">
        <v>46115</v>
      </c>
      <c r="F4934" s="1">
        <v>46133</v>
      </c>
      <c r="G4934">
        <v>5614</v>
      </c>
      <c r="H4934" s="1">
        <f t="shared" si="385"/>
        <v>46130</v>
      </c>
      <c r="I4934" s="5">
        <f t="shared" si="389"/>
        <v>46253</v>
      </c>
      <c r="J4934" s="9" t="str">
        <f t="shared" si="386"/>
        <v>ค้างชำระ 1 - 30 วัน</v>
      </c>
      <c r="K4934" s="10">
        <f t="shared" si="387"/>
        <v>3</v>
      </c>
      <c r="L4934" t="str">
        <f t="shared" si="388"/>
        <v>ลูกหนี้ชั้นดี</v>
      </c>
    </row>
    <row r="4935" spans="1:12" x14ac:dyDescent="0.2">
      <c r="A4935" t="s">
        <v>743</v>
      </c>
      <c r="B4935" t="s">
        <v>366</v>
      </c>
      <c r="C4935">
        <v>15</v>
      </c>
      <c r="D4935">
        <v>1126040001087</v>
      </c>
      <c r="E4935" s="1">
        <v>46115</v>
      </c>
      <c r="F4935" s="1">
        <v>46132</v>
      </c>
      <c r="G4935">
        <v>7704</v>
      </c>
      <c r="H4935" s="1">
        <f t="shared" si="385"/>
        <v>46130</v>
      </c>
      <c r="I4935" s="5">
        <f t="shared" si="389"/>
        <v>46253</v>
      </c>
      <c r="J4935" s="9" t="str">
        <f t="shared" si="386"/>
        <v>ค้างชำระ 1 - 30 วัน</v>
      </c>
      <c r="K4935" s="10">
        <f t="shared" si="387"/>
        <v>2</v>
      </c>
      <c r="L4935" t="str">
        <f t="shared" si="388"/>
        <v>ลูกหนี้ชั้นดี</v>
      </c>
    </row>
    <row r="4936" spans="1:12" x14ac:dyDescent="0.2">
      <c r="A4936" t="s">
        <v>2335</v>
      </c>
      <c r="B4936" t="s">
        <v>366</v>
      </c>
      <c r="C4936">
        <v>15</v>
      </c>
      <c r="D4936">
        <v>1126040001094</v>
      </c>
      <c r="E4936" s="1">
        <v>46119</v>
      </c>
      <c r="F4936" s="1">
        <v>46137</v>
      </c>
      <c r="G4936">
        <v>14768</v>
      </c>
      <c r="H4936" s="1">
        <f t="shared" si="385"/>
        <v>46134</v>
      </c>
      <c r="I4936" s="5">
        <f t="shared" si="389"/>
        <v>46253</v>
      </c>
      <c r="J4936" s="9" t="str">
        <f t="shared" si="386"/>
        <v>ชำระตรงเวลา</v>
      </c>
      <c r="K4936" s="10">
        <f t="shared" si="387"/>
        <v>3</v>
      </c>
      <c r="L4936" t="str">
        <f t="shared" si="388"/>
        <v>ลูกหนี้ชั้นดี</v>
      </c>
    </row>
    <row r="4937" spans="1:12" x14ac:dyDescent="0.2">
      <c r="A4937" t="s">
        <v>1337</v>
      </c>
      <c r="B4937" t="s">
        <v>366</v>
      </c>
      <c r="C4937">
        <v>15</v>
      </c>
      <c r="D4937">
        <v>1126040001100</v>
      </c>
      <c r="E4937" s="1">
        <v>46114</v>
      </c>
      <c r="F4937" s="1">
        <v>46129</v>
      </c>
      <c r="G4937">
        <v>70013</v>
      </c>
      <c r="H4937" s="1">
        <f t="shared" si="385"/>
        <v>46129</v>
      </c>
      <c r="I4937" s="5">
        <f t="shared" si="389"/>
        <v>46253</v>
      </c>
      <c r="J4937" s="9" t="str">
        <f t="shared" si="386"/>
        <v>ชำระตรงเวลา</v>
      </c>
      <c r="K4937" s="10">
        <f t="shared" si="387"/>
        <v>0</v>
      </c>
      <c r="L4937" t="str">
        <f t="shared" si="388"/>
        <v>ลูกหนี้ชั้นดี</v>
      </c>
    </row>
    <row r="4938" spans="1:12" x14ac:dyDescent="0.2">
      <c r="A4938" t="s">
        <v>853</v>
      </c>
      <c r="B4938" t="s">
        <v>366</v>
      </c>
      <c r="C4938">
        <v>15</v>
      </c>
      <c r="D4938">
        <v>1126040001117</v>
      </c>
      <c r="E4938" s="1">
        <v>46115</v>
      </c>
      <c r="F4938" s="1">
        <v>46130</v>
      </c>
      <c r="G4938">
        <v>6705</v>
      </c>
      <c r="H4938" s="1">
        <f t="shared" si="385"/>
        <v>46130</v>
      </c>
      <c r="I4938" s="5">
        <f t="shared" si="389"/>
        <v>46253</v>
      </c>
      <c r="J4938" s="9" t="str">
        <f t="shared" si="386"/>
        <v>ชำระตรงเวลา</v>
      </c>
      <c r="K4938" s="10">
        <f t="shared" si="387"/>
        <v>0</v>
      </c>
      <c r="L4938" t="str">
        <f t="shared" si="388"/>
        <v>ลูกหนี้ชั้นดี</v>
      </c>
    </row>
    <row r="4939" spans="1:12" x14ac:dyDescent="0.2">
      <c r="A4939" t="s">
        <v>743</v>
      </c>
      <c r="B4939" t="s">
        <v>366</v>
      </c>
      <c r="C4939">
        <v>15</v>
      </c>
      <c r="D4939">
        <v>1126040001124</v>
      </c>
      <c r="E4939" s="1">
        <v>46118</v>
      </c>
      <c r="F4939" s="1">
        <v>46130</v>
      </c>
      <c r="G4939">
        <v>3712</v>
      </c>
      <c r="H4939" s="1">
        <f t="shared" si="385"/>
        <v>46133</v>
      </c>
      <c r="I4939" s="5">
        <f t="shared" si="389"/>
        <v>46253</v>
      </c>
      <c r="J4939" s="9" t="str">
        <f t="shared" si="386"/>
        <v>ค้างชำระ 1 - 30 วัน</v>
      </c>
      <c r="K4939" s="10">
        <f t="shared" si="387"/>
        <v>0</v>
      </c>
      <c r="L4939" t="str">
        <f t="shared" si="388"/>
        <v>ลูกหนี้ชั้นดี</v>
      </c>
    </row>
    <row r="4940" spans="1:12" x14ac:dyDescent="0.2">
      <c r="A4940" t="s">
        <v>743</v>
      </c>
      <c r="B4940" t="s">
        <v>366</v>
      </c>
      <c r="C4940">
        <v>15</v>
      </c>
      <c r="D4940">
        <v>1126040001131</v>
      </c>
      <c r="E4940" s="1">
        <v>46114</v>
      </c>
      <c r="F4940" s="1">
        <v>46140</v>
      </c>
      <c r="G4940">
        <v>32580</v>
      </c>
      <c r="H4940" s="1">
        <f t="shared" si="385"/>
        <v>46129</v>
      </c>
      <c r="I4940" s="5">
        <f t="shared" si="389"/>
        <v>46253</v>
      </c>
      <c r="J4940" s="9" t="str">
        <f t="shared" si="386"/>
        <v>ชำระตรงเวลา</v>
      </c>
      <c r="K4940" s="10">
        <f t="shared" si="387"/>
        <v>11</v>
      </c>
      <c r="L4940" t="str">
        <f t="shared" si="388"/>
        <v>ลูกหนี้ชั้นดี</v>
      </c>
    </row>
    <row r="4941" spans="1:12" x14ac:dyDescent="0.2">
      <c r="A4941" t="s">
        <v>2336</v>
      </c>
      <c r="B4941" t="s">
        <v>366</v>
      </c>
      <c r="C4941">
        <v>15</v>
      </c>
      <c r="D4941">
        <v>1126040001155</v>
      </c>
      <c r="E4941" s="1">
        <v>46115</v>
      </c>
      <c r="F4941" s="1">
        <v>46130</v>
      </c>
      <c r="G4941">
        <v>5779</v>
      </c>
      <c r="H4941" s="1">
        <f t="shared" si="385"/>
        <v>46130</v>
      </c>
      <c r="I4941" s="5">
        <f t="shared" si="389"/>
        <v>46253</v>
      </c>
      <c r="J4941" s="9" t="str">
        <f t="shared" si="386"/>
        <v>ชำระตรงเวลา</v>
      </c>
      <c r="K4941" s="10">
        <f t="shared" si="387"/>
        <v>0</v>
      </c>
      <c r="L4941" t="str">
        <f t="shared" si="388"/>
        <v>ลูกหนี้ชั้นดี</v>
      </c>
    </row>
    <row r="4942" spans="1:12" x14ac:dyDescent="0.2">
      <c r="A4942" t="s">
        <v>2077</v>
      </c>
      <c r="B4942" t="s">
        <v>366</v>
      </c>
      <c r="C4942">
        <v>7</v>
      </c>
      <c r="D4942">
        <v>1126040001162</v>
      </c>
      <c r="E4942" s="1">
        <v>46114</v>
      </c>
      <c r="F4942" s="1">
        <v>46120</v>
      </c>
      <c r="G4942">
        <v>54275</v>
      </c>
      <c r="H4942" s="1">
        <f t="shared" si="385"/>
        <v>46121</v>
      </c>
      <c r="I4942" s="5">
        <f t="shared" si="389"/>
        <v>46253</v>
      </c>
      <c r="J4942" s="9" t="str">
        <f t="shared" si="386"/>
        <v>ค้างชำระ 1 - 30 วัน</v>
      </c>
      <c r="K4942" s="10">
        <f t="shared" si="387"/>
        <v>0</v>
      </c>
      <c r="L4942" t="str">
        <f t="shared" si="388"/>
        <v>ลูกหนี้ชั้นดี</v>
      </c>
    </row>
    <row r="4943" spans="1:12" x14ac:dyDescent="0.2">
      <c r="A4943" t="s">
        <v>2337</v>
      </c>
      <c r="B4943" t="s">
        <v>366</v>
      </c>
      <c r="C4943">
        <v>15</v>
      </c>
      <c r="D4943">
        <v>1126040001179</v>
      </c>
      <c r="E4943" s="1">
        <v>46119</v>
      </c>
      <c r="F4943" s="1">
        <v>46136</v>
      </c>
      <c r="G4943">
        <v>8666</v>
      </c>
      <c r="H4943" s="1">
        <f t="shared" si="385"/>
        <v>46134</v>
      </c>
      <c r="I4943" s="5">
        <f t="shared" si="389"/>
        <v>46253</v>
      </c>
      <c r="J4943" s="9" t="str">
        <f t="shared" si="386"/>
        <v>ค้างชำระ 1 - 30 วัน</v>
      </c>
      <c r="K4943" s="10">
        <f t="shared" si="387"/>
        <v>2</v>
      </c>
      <c r="L4943" t="str">
        <f t="shared" si="388"/>
        <v>ลูกหนี้ชั้นดี</v>
      </c>
    </row>
    <row r="4944" spans="1:12" x14ac:dyDescent="0.2">
      <c r="A4944" t="s">
        <v>921</v>
      </c>
      <c r="B4944" t="s">
        <v>366</v>
      </c>
      <c r="C4944">
        <v>15</v>
      </c>
      <c r="D4944">
        <v>1126040001193</v>
      </c>
      <c r="E4944" s="1">
        <v>46114</v>
      </c>
      <c r="F4944" s="1">
        <v>46136</v>
      </c>
      <c r="G4944">
        <v>86325</v>
      </c>
      <c r="H4944" s="1">
        <f t="shared" si="385"/>
        <v>46129</v>
      </c>
      <c r="I4944" s="5">
        <f t="shared" si="389"/>
        <v>46253</v>
      </c>
      <c r="J4944" s="9" t="str">
        <f t="shared" si="386"/>
        <v>ค้างชำระ 1 - 30 วัน</v>
      </c>
      <c r="K4944" s="10">
        <f t="shared" si="387"/>
        <v>7</v>
      </c>
      <c r="L4944" t="str">
        <f t="shared" si="388"/>
        <v>ลูกหนี้ชั้นดี</v>
      </c>
    </row>
    <row r="4945" spans="1:12" x14ac:dyDescent="0.2">
      <c r="A4945" t="s">
        <v>2338</v>
      </c>
      <c r="B4945" t="s">
        <v>366</v>
      </c>
      <c r="C4945">
        <v>15</v>
      </c>
      <c r="D4945">
        <v>1126040001209</v>
      </c>
      <c r="E4945" s="1">
        <v>46114</v>
      </c>
      <c r="F4945" s="1">
        <v>46133</v>
      </c>
      <c r="G4945">
        <v>10990</v>
      </c>
      <c r="H4945" s="1">
        <f t="shared" si="385"/>
        <v>46129</v>
      </c>
      <c r="I4945" s="5">
        <f t="shared" si="389"/>
        <v>46253</v>
      </c>
      <c r="J4945" s="9" t="str">
        <f t="shared" si="386"/>
        <v>ชำระตรงเวลา</v>
      </c>
      <c r="K4945" s="10">
        <f t="shared" si="387"/>
        <v>4</v>
      </c>
      <c r="L4945" t="str">
        <f t="shared" si="388"/>
        <v>ลูกหนี้ชั้นดี</v>
      </c>
    </row>
    <row r="4946" spans="1:12" x14ac:dyDescent="0.2">
      <c r="A4946" t="s">
        <v>434</v>
      </c>
      <c r="B4946" t="s">
        <v>366</v>
      </c>
      <c r="C4946">
        <v>15</v>
      </c>
      <c r="D4946">
        <v>1126040001216</v>
      </c>
      <c r="E4946" s="1">
        <v>46118</v>
      </c>
      <c r="F4946" s="1">
        <v>46121</v>
      </c>
      <c r="G4946">
        <v>12690</v>
      </c>
      <c r="H4946" s="1">
        <f t="shared" si="385"/>
        <v>46133</v>
      </c>
      <c r="I4946" s="5">
        <f t="shared" si="389"/>
        <v>46253</v>
      </c>
      <c r="J4946" s="9" t="str">
        <f t="shared" si="386"/>
        <v>ชำระตรงเวลา</v>
      </c>
      <c r="K4946" s="10">
        <f t="shared" si="387"/>
        <v>0</v>
      </c>
      <c r="L4946" t="str">
        <f t="shared" si="388"/>
        <v>ลูกหนี้ชั้นดี</v>
      </c>
    </row>
    <row r="4947" spans="1:12" x14ac:dyDescent="0.2">
      <c r="A4947" t="s">
        <v>434</v>
      </c>
      <c r="B4947" t="s">
        <v>366</v>
      </c>
      <c r="C4947">
        <v>15</v>
      </c>
      <c r="D4947">
        <v>1126040001216</v>
      </c>
      <c r="E4947" s="1">
        <v>46118</v>
      </c>
      <c r="F4947" s="1">
        <v>46121</v>
      </c>
      <c r="G4947">
        <v>12690</v>
      </c>
      <c r="H4947" s="1">
        <f t="shared" si="385"/>
        <v>46133</v>
      </c>
      <c r="I4947" s="5">
        <f t="shared" si="389"/>
        <v>46253</v>
      </c>
      <c r="J4947" s="9" t="str">
        <f t="shared" si="386"/>
        <v>ค้างชำระ 1 - 30 วัน</v>
      </c>
      <c r="K4947" s="10">
        <f t="shared" si="387"/>
        <v>0</v>
      </c>
      <c r="L4947" t="str">
        <f t="shared" si="388"/>
        <v>ลูกหนี้ชั้นดี</v>
      </c>
    </row>
    <row r="4948" spans="1:12" x14ac:dyDescent="0.2">
      <c r="A4948" t="s">
        <v>434</v>
      </c>
      <c r="B4948" t="s">
        <v>366</v>
      </c>
      <c r="C4948">
        <v>7</v>
      </c>
      <c r="D4948">
        <v>1126040001223</v>
      </c>
      <c r="E4948" s="1">
        <v>46115</v>
      </c>
      <c r="F4948" s="1">
        <v>46123</v>
      </c>
      <c r="G4948">
        <v>6271</v>
      </c>
      <c r="H4948" s="1">
        <f t="shared" si="385"/>
        <v>46122</v>
      </c>
      <c r="I4948" s="5">
        <f t="shared" si="389"/>
        <v>46253</v>
      </c>
      <c r="J4948" s="9" t="str">
        <f t="shared" si="386"/>
        <v>ค้างชำระ 1 - 30 วัน</v>
      </c>
      <c r="K4948" s="10">
        <f t="shared" si="387"/>
        <v>1</v>
      </c>
      <c r="L4948" t="str">
        <f t="shared" si="388"/>
        <v>ลูกหนี้ชั้นดี</v>
      </c>
    </row>
    <row r="4949" spans="1:12" x14ac:dyDescent="0.2">
      <c r="A4949" t="s">
        <v>903</v>
      </c>
      <c r="B4949" t="s">
        <v>366</v>
      </c>
      <c r="C4949">
        <v>15</v>
      </c>
      <c r="D4949">
        <v>1126040001247</v>
      </c>
      <c r="E4949" s="1">
        <v>46114</v>
      </c>
      <c r="F4949" s="1">
        <v>46133</v>
      </c>
      <c r="G4949">
        <v>22981</v>
      </c>
      <c r="H4949" s="1">
        <f t="shared" si="385"/>
        <v>46129</v>
      </c>
      <c r="I4949" s="5">
        <f t="shared" si="389"/>
        <v>46253</v>
      </c>
      <c r="J4949" s="9" t="str">
        <f t="shared" si="386"/>
        <v>ค้างชำระ 1 - 30 วัน</v>
      </c>
      <c r="K4949" s="10">
        <f t="shared" si="387"/>
        <v>4</v>
      </c>
      <c r="L4949" t="str">
        <f t="shared" si="388"/>
        <v>ลูกหนี้ชั้นดี</v>
      </c>
    </row>
    <row r="4950" spans="1:12" x14ac:dyDescent="0.2">
      <c r="A4950" t="s">
        <v>711</v>
      </c>
      <c r="B4950" t="s">
        <v>366</v>
      </c>
      <c r="C4950">
        <v>15</v>
      </c>
      <c r="D4950">
        <v>1126040001254</v>
      </c>
      <c r="E4950" s="1">
        <v>46114</v>
      </c>
      <c r="F4950" s="1">
        <v>46133</v>
      </c>
      <c r="G4950">
        <v>215</v>
      </c>
      <c r="H4950" s="1">
        <f t="shared" si="385"/>
        <v>46129</v>
      </c>
      <c r="I4950" s="5">
        <f t="shared" si="389"/>
        <v>46253</v>
      </c>
      <c r="J4950" s="9" t="str">
        <f t="shared" si="386"/>
        <v>ค้างชำระ 1 - 30 วัน</v>
      </c>
      <c r="K4950" s="10">
        <f t="shared" si="387"/>
        <v>4</v>
      </c>
      <c r="L4950" t="str">
        <f t="shared" si="388"/>
        <v>ลูกหนี้ชั้นดี</v>
      </c>
    </row>
    <row r="4951" spans="1:12" x14ac:dyDescent="0.2">
      <c r="A4951" t="s">
        <v>711</v>
      </c>
      <c r="B4951" t="s">
        <v>366</v>
      </c>
      <c r="C4951">
        <v>15</v>
      </c>
      <c r="D4951">
        <v>1126040001261</v>
      </c>
      <c r="E4951" s="1">
        <v>46114</v>
      </c>
      <c r="F4951" s="1">
        <v>46133</v>
      </c>
      <c r="G4951">
        <v>63</v>
      </c>
      <c r="H4951" s="1">
        <f t="shared" si="385"/>
        <v>46129</v>
      </c>
      <c r="I4951" s="5">
        <f t="shared" si="389"/>
        <v>46253</v>
      </c>
      <c r="J4951" s="9" t="str">
        <f t="shared" si="386"/>
        <v>ชำระตรงเวลา</v>
      </c>
      <c r="K4951" s="10">
        <f t="shared" si="387"/>
        <v>4</v>
      </c>
      <c r="L4951" t="str">
        <f t="shared" si="388"/>
        <v>ลูกหนี้ชั้นดี</v>
      </c>
    </row>
    <row r="4952" spans="1:12" x14ac:dyDescent="0.2">
      <c r="A4952" t="s">
        <v>2339</v>
      </c>
      <c r="B4952" t="s">
        <v>366</v>
      </c>
      <c r="C4952">
        <v>15</v>
      </c>
      <c r="D4952">
        <v>1126040001278</v>
      </c>
      <c r="E4952" s="1">
        <v>46115</v>
      </c>
      <c r="F4952" s="1">
        <v>46129</v>
      </c>
      <c r="G4952">
        <v>521</v>
      </c>
      <c r="H4952" s="1">
        <f t="shared" si="385"/>
        <v>46130</v>
      </c>
      <c r="I4952" s="5">
        <f t="shared" si="389"/>
        <v>46253</v>
      </c>
      <c r="J4952" s="9" t="str">
        <f t="shared" si="386"/>
        <v>ชำระตรงเวลา</v>
      </c>
      <c r="K4952" s="10">
        <f t="shared" si="387"/>
        <v>0</v>
      </c>
      <c r="L4952" t="str">
        <f t="shared" si="388"/>
        <v>ลูกหนี้ชั้นดี</v>
      </c>
    </row>
    <row r="4953" spans="1:12" x14ac:dyDescent="0.2">
      <c r="A4953" t="s">
        <v>794</v>
      </c>
      <c r="B4953" t="s">
        <v>366</v>
      </c>
      <c r="C4953">
        <v>15</v>
      </c>
      <c r="D4953">
        <v>1126040001285</v>
      </c>
      <c r="E4953" s="1">
        <v>46119</v>
      </c>
      <c r="F4953" s="1">
        <v>46132</v>
      </c>
      <c r="G4953">
        <v>6068</v>
      </c>
      <c r="H4953" s="1">
        <f t="shared" si="385"/>
        <v>46134</v>
      </c>
      <c r="I4953" s="5">
        <f t="shared" si="389"/>
        <v>46253</v>
      </c>
      <c r="J4953" s="9" t="str">
        <f t="shared" si="386"/>
        <v>ชำระตรงเวลา</v>
      </c>
      <c r="K4953" s="10">
        <f t="shared" si="387"/>
        <v>0</v>
      </c>
      <c r="L4953" t="str">
        <f t="shared" si="388"/>
        <v>ลูกหนี้ชั้นดี</v>
      </c>
    </row>
    <row r="4954" spans="1:12" x14ac:dyDescent="0.2">
      <c r="A4954" t="s">
        <v>389</v>
      </c>
      <c r="B4954" t="s">
        <v>366</v>
      </c>
      <c r="C4954">
        <v>7</v>
      </c>
      <c r="D4954">
        <v>1126040001292</v>
      </c>
      <c r="E4954" s="1">
        <v>46116</v>
      </c>
      <c r="F4954" s="1">
        <v>46118</v>
      </c>
      <c r="G4954">
        <v>19858</v>
      </c>
      <c r="H4954" s="1">
        <f t="shared" si="385"/>
        <v>46123</v>
      </c>
      <c r="I4954" s="5">
        <f t="shared" si="389"/>
        <v>46253</v>
      </c>
      <c r="J4954" s="9" t="str">
        <f t="shared" si="386"/>
        <v>ค้างชำระ 1 - 30 วัน</v>
      </c>
      <c r="K4954" s="10">
        <f t="shared" si="387"/>
        <v>0</v>
      </c>
      <c r="L4954" t="str">
        <f t="shared" si="388"/>
        <v>ลูกหนี้ชั้นดี</v>
      </c>
    </row>
    <row r="4955" spans="1:12" x14ac:dyDescent="0.2">
      <c r="A4955" t="s">
        <v>389</v>
      </c>
      <c r="B4955" t="s">
        <v>366</v>
      </c>
      <c r="C4955">
        <v>15</v>
      </c>
      <c r="D4955">
        <v>1126040001308</v>
      </c>
      <c r="E4955" s="1">
        <v>46113</v>
      </c>
      <c r="F4955" s="1">
        <v>46129</v>
      </c>
      <c r="G4955">
        <v>225</v>
      </c>
      <c r="H4955" s="1">
        <f t="shared" si="385"/>
        <v>46128</v>
      </c>
      <c r="I4955" s="5">
        <f t="shared" si="389"/>
        <v>46253</v>
      </c>
      <c r="J4955" s="9" t="str">
        <f t="shared" si="386"/>
        <v>ค้างชำระ 1 - 30 วัน</v>
      </c>
      <c r="K4955" s="10">
        <f t="shared" si="387"/>
        <v>1</v>
      </c>
      <c r="L4955" t="str">
        <f t="shared" si="388"/>
        <v>ลูกหนี้ชั้นดี</v>
      </c>
    </row>
    <row r="4956" spans="1:12" x14ac:dyDescent="0.2">
      <c r="A4956" t="s">
        <v>389</v>
      </c>
      <c r="B4956" t="s">
        <v>366</v>
      </c>
      <c r="C4956">
        <v>15</v>
      </c>
      <c r="D4956">
        <v>1126040001315</v>
      </c>
      <c r="E4956" s="1">
        <v>46113</v>
      </c>
      <c r="F4956" s="1">
        <v>46132</v>
      </c>
      <c r="G4956">
        <v>3330</v>
      </c>
      <c r="H4956" s="1">
        <f t="shared" si="385"/>
        <v>46128</v>
      </c>
      <c r="I4956" s="5">
        <f t="shared" si="389"/>
        <v>46253</v>
      </c>
      <c r="J4956" s="9" t="str">
        <f t="shared" si="386"/>
        <v>ค้างชำระ 1 - 30 วัน</v>
      </c>
      <c r="K4956" s="10">
        <f t="shared" si="387"/>
        <v>4</v>
      </c>
      <c r="L4956" t="str">
        <f t="shared" si="388"/>
        <v>ลูกหนี้ชั้นดี</v>
      </c>
    </row>
    <row r="4957" spans="1:12" x14ac:dyDescent="0.2">
      <c r="A4957" t="s">
        <v>393</v>
      </c>
      <c r="B4957" t="s">
        <v>366</v>
      </c>
      <c r="C4957">
        <v>15</v>
      </c>
      <c r="D4957">
        <v>1126040001322</v>
      </c>
      <c r="E4957" s="1">
        <v>46113</v>
      </c>
      <c r="F4957" s="1">
        <v>46132</v>
      </c>
      <c r="G4957">
        <v>980</v>
      </c>
      <c r="H4957" s="1">
        <f t="shared" si="385"/>
        <v>46128</v>
      </c>
      <c r="I4957" s="5">
        <f t="shared" si="389"/>
        <v>46253</v>
      </c>
      <c r="J4957" s="9" t="str">
        <f t="shared" si="386"/>
        <v>ค้างชำระ 1 - 30 วัน</v>
      </c>
      <c r="K4957" s="10">
        <f t="shared" si="387"/>
        <v>4</v>
      </c>
      <c r="L4957" t="str">
        <f t="shared" si="388"/>
        <v>ลูกหนี้ชั้นดี</v>
      </c>
    </row>
    <row r="4958" spans="1:12" x14ac:dyDescent="0.2">
      <c r="A4958" t="s">
        <v>1378</v>
      </c>
      <c r="B4958" t="s">
        <v>366</v>
      </c>
      <c r="C4958">
        <v>7</v>
      </c>
      <c r="D4958">
        <v>1126040001339</v>
      </c>
      <c r="E4958" s="1">
        <v>46113</v>
      </c>
      <c r="F4958" s="1">
        <v>46135</v>
      </c>
      <c r="G4958">
        <v>8610</v>
      </c>
      <c r="H4958" s="1">
        <f t="shared" si="385"/>
        <v>46120</v>
      </c>
      <c r="I4958" s="5">
        <f t="shared" si="389"/>
        <v>46253</v>
      </c>
      <c r="J4958" s="9" t="str">
        <f t="shared" si="386"/>
        <v>ค้างชำระ 1 - 30 วัน</v>
      </c>
      <c r="K4958" s="10">
        <f t="shared" si="387"/>
        <v>15</v>
      </c>
      <c r="L4958" t="str">
        <f t="shared" si="388"/>
        <v>ลูกหนี้ชั้นดี</v>
      </c>
    </row>
    <row r="4959" spans="1:12" x14ac:dyDescent="0.2">
      <c r="A4959" t="s">
        <v>1378</v>
      </c>
      <c r="B4959" t="s">
        <v>366</v>
      </c>
      <c r="C4959">
        <v>15</v>
      </c>
      <c r="D4959">
        <v>1126040001346</v>
      </c>
      <c r="E4959" s="1">
        <v>46113</v>
      </c>
      <c r="F4959" s="1">
        <v>46129</v>
      </c>
      <c r="G4959">
        <v>513</v>
      </c>
      <c r="H4959" s="1">
        <f t="shared" si="385"/>
        <v>46128</v>
      </c>
      <c r="I4959" s="5">
        <f t="shared" si="389"/>
        <v>46253</v>
      </c>
      <c r="J4959" s="9" t="str">
        <f t="shared" si="386"/>
        <v>ค้างชำระ 1 - 30 วัน</v>
      </c>
      <c r="K4959" s="10">
        <f t="shared" si="387"/>
        <v>1</v>
      </c>
      <c r="L4959" t="str">
        <f t="shared" si="388"/>
        <v>ลูกหนี้ชั้นดี</v>
      </c>
    </row>
    <row r="4960" spans="1:12" x14ac:dyDescent="0.2">
      <c r="A4960" t="s">
        <v>1378</v>
      </c>
      <c r="B4960" t="s">
        <v>366</v>
      </c>
      <c r="C4960">
        <v>15</v>
      </c>
      <c r="D4960">
        <v>1126040001353</v>
      </c>
      <c r="E4960" s="1">
        <v>46113</v>
      </c>
      <c r="F4960" s="1">
        <v>46129</v>
      </c>
      <c r="G4960">
        <v>2004</v>
      </c>
      <c r="H4960" s="1">
        <f t="shared" si="385"/>
        <v>46128</v>
      </c>
      <c r="I4960" s="5">
        <f t="shared" si="389"/>
        <v>46253</v>
      </c>
      <c r="J4960" s="9" t="str">
        <f t="shared" si="386"/>
        <v>ค้างชำระ 1 - 30 วัน</v>
      </c>
      <c r="K4960" s="10">
        <f t="shared" si="387"/>
        <v>1</v>
      </c>
      <c r="L4960" t="str">
        <f t="shared" si="388"/>
        <v>ลูกหนี้ชั้นดี</v>
      </c>
    </row>
    <row r="4961" spans="1:12" x14ac:dyDescent="0.2">
      <c r="A4961" t="s">
        <v>714</v>
      </c>
      <c r="B4961" t="s">
        <v>366</v>
      </c>
      <c r="C4961">
        <v>7</v>
      </c>
      <c r="D4961">
        <v>1126040001360</v>
      </c>
      <c r="E4961" s="1">
        <v>46113</v>
      </c>
      <c r="F4961" s="1">
        <v>46121</v>
      </c>
      <c r="G4961">
        <v>12975</v>
      </c>
      <c r="H4961" s="1">
        <f t="shared" si="385"/>
        <v>46120</v>
      </c>
      <c r="I4961" s="5">
        <f t="shared" si="389"/>
        <v>46253</v>
      </c>
      <c r="J4961" s="9" t="str">
        <f t="shared" si="386"/>
        <v>ชำระตรงเวลา</v>
      </c>
      <c r="K4961" s="10">
        <f t="shared" si="387"/>
        <v>1</v>
      </c>
      <c r="L4961" t="str">
        <f t="shared" si="388"/>
        <v>ลูกหนี้ชั้นดี</v>
      </c>
    </row>
    <row r="4962" spans="1:12" x14ac:dyDescent="0.2">
      <c r="A4962" t="s">
        <v>377</v>
      </c>
      <c r="B4962" t="s">
        <v>366</v>
      </c>
      <c r="C4962">
        <v>15</v>
      </c>
      <c r="D4962">
        <v>1126040001377</v>
      </c>
      <c r="E4962" s="1">
        <v>46113</v>
      </c>
      <c r="F4962" s="1">
        <v>46116</v>
      </c>
      <c r="G4962">
        <v>26185</v>
      </c>
      <c r="H4962" s="1">
        <f t="shared" si="385"/>
        <v>46128</v>
      </c>
      <c r="I4962" s="5">
        <f t="shared" si="389"/>
        <v>46253</v>
      </c>
      <c r="J4962" s="9" t="str">
        <f t="shared" si="386"/>
        <v>ชำระตรงเวลา</v>
      </c>
      <c r="K4962" s="10">
        <f t="shared" si="387"/>
        <v>0</v>
      </c>
      <c r="L4962" t="str">
        <f t="shared" si="388"/>
        <v>ลูกหนี้ชั้นดี</v>
      </c>
    </row>
    <row r="4963" spans="1:12" x14ac:dyDescent="0.2">
      <c r="A4963" t="s">
        <v>714</v>
      </c>
      <c r="B4963" t="s">
        <v>366</v>
      </c>
      <c r="C4963">
        <v>15</v>
      </c>
      <c r="D4963">
        <v>1126040001384</v>
      </c>
      <c r="E4963" s="1">
        <v>46113</v>
      </c>
      <c r="F4963" s="1">
        <v>46115</v>
      </c>
      <c r="G4963">
        <v>15334</v>
      </c>
      <c r="H4963" s="1">
        <f t="shared" si="385"/>
        <v>46128</v>
      </c>
      <c r="I4963" s="5">
        <f t="shared" si="389"/>
        <v>46253</v>
      </c>
      <c r="J4963" s="9" t="str">
        <f t="shared" si="386"/>
        <v>ชำระตรงเวลา</v>
      </c>
      <c r="K4963" s="10">
        <f t="shared" si="387"/>
        <v>0</v>
      </c>
      <c r="L4963" t="str">
        <f t="shared" si="388"/>
        <v>ลูกหนี้ชั้นดี</v>
      </c>
    </row>
    <row r="4964" spans="1:12" x14ac:dyDescent="0.2">
      <c r="A4964" t="s">
        <v>1854</v>
      </c>
      <c r="B4964" t="s">
        <v>366</v>
      </c>
      <c r="C4964">
        <v>30</v>
      </c>
      <c r="D4964">
        <v>1126040001391</v>
      </c>
      <c r="E4964" s="1">
        <v>46116</v>
      </c>
      <c r="F4964" s="1">
        <v>46139</v>
      </c>
      <c r="G4964">
        <v>4320</v>
      </c>
      <c r="H4964" s="1">
        <f t="shared" si="385"/>
        <v>46146</v>
      </c>
      <c r="I4964" s="5">
        <f t="shared" si="389"/>
        <v>46253</v>
      </c>
      <c r="J4964" s="9" t="str">
        <f t="shared" si="386"/>
        <v>ชำระตรงเวลา</v>
      </c>
      <c r="K4964" s="10">
        <f t="shared" si="387"/>
        <v>0</v>
      </c>
      <c r="L4964" t="str">
        <f t="shared" si="388"/>
        <v>ลูกหนี้ชั้นดี</v>
      </c>
    </row>
    <row r="4965" spans="1:12" x14ac:dyDescent="0.2">
      <c r="A4965" t="s">
        <v>377</v>
      </c>
      <c r="B4965" t="s">
        <v>366</v>
      </c>
      <c r="C4965">
        <v>15</v>
      </c>
      <c r="D4965">
        <v>1126040001414</v>
      </c>
      <c r="E4965" s="1">
        <v>46118</v>
      </c>
      <c r="F4965" s="1">
        <v>46119</v>
      </c>
      <c r="G4965">
        <v>34795</v>
      </c>
      <c r="H4965" s="1">
        <f t="shared" si="385"/>
        <v>46133</v>
      </c>
      <c r="I4965" s="5">
        <f t="shared" si="389"/>
        <v>46253</v>
      </c>
      <c r="J4965" s="9" t="str">
        <f t="shared" si="386"/>
        <v>ค้างชำระ 1 - 30 วัน</v>
      </c>
      <c r="K4965" s="10">
        <f t="shared" si="387"/>
        <v>0</v>
      </c>
      <c r="L4965" t="str">
        <f t="shared" si="388"/>
        <v>ลูกหนี้ชั้นดี</v>
      </c>
    </row>
    <row r="4966" spans="1:12" x14ac:dyDescent="0.2">
      <c r="A4966" t="s">
        <v>2340</v>
      </c>
      <c r="B4966" t="s">
        <v>366</v>
      </c>
      <c r="C4966">
        <v>15</v>
      </c>
      <c r="D4966">
        <v>1126040001445</v>
      </c>
      <c r="E4966" s="1">
        <v>46113</v>
      </c>
      <c r="F4966" s="1">
        <v>46132</v>
      </c>
      <c r="G4966">
        <v>20900</v>
      </c>
      <c r="H4966" s="1">
        <f t="shared" si="385"/>
        <v>46128</v>
      </c>
      <c r="I4966" s="5">
        <f t="shared" si="389"/>
        <v>46253</v>
      </c>
      <c r="J4966" s="9" t="str">
        <f t="shared" si="386"/>
        <v>ค้างชำระ 1 - 30 วัน</v>
      </c>
      <c r="K4966" s="10">
        <f t="shared" si="387"/>
        <v>4</v>
      </c>
      <c r="L4966" t="str">
        <f t="shared" si="388"/>
        <v>ลูกหนี้ชั้นดี</v>
      </c>
    </row>
    <row r="4967" spans="1:12" x14ac:dyDescent="0.2">
      <c r="A4967" t="s">
        <v>2341</v>
      </c>
      <c r="B4967" t="s">
        <v>366</v>
      </c>
      <c r="C4967">
        <v>7</v>
      </c>
      <c r="D4967">
        <v>1126040001513</v>
      </c>
      <c r="E4967" s="1">
        <v>46113</v>
      </c>
      <c r="F4967" s="1">
        <v>46121</v>
      </c>
      <c r="G4967">
        <v>18403</v>
      </c>
      <c r="H4967" s="1">
        <f t="shared" si="385"/>
        <v>46120</v>
      </c>
      <c r="I4967" s="5">
        <f t="shared" si="389"/>
        <v>46253</v>
      </c>
      <c r="J4967" s="9" t="str">
        <f t="shared" si="386"/>
        <v>ค้างชำระ 1 - 30 วัน</v>
      </c>
      <c r="K4967" s="10">
        <f t="shared" si="387"/>
        <v>1</v>
      </c>
      <c r="L4967" t="str">
        <f t="shared" si="388"/>
        <v>ลูกหนี้ชั้นดี</v>
      </c>
    </row>
    <row r="4968" spans="1:12" x14ac:dyDescent="0.2">
      <c r="A4968" t="s">
        <v>2342</v>
      </c>
      <c r="B4968" t="s">
        <v>366</v>
      </c>
      <c r="C4968">
        <v>7</v>
      </c>
      <c r="D4968">
        <v>1126040001636</v>
      </c>
      <c r="E4968" s="1">
        <v>46118</v>
      </c>
      <c r="F4968" s="1">
        <v>46130</v>
      </c>
      <c r="G4968">
        <v>1170</v>
      </c>
      <c r="H4968" s="1">
        <f t="shared" si="385"/>
        <v>46125</v>
      </c>
      <c r="I4968" s="5">
        <f t="shared" si="389"/>
        <v>46253</v>
      </c>
      <c r="J4968" s="9" t="str">
        <f t="shared" si="386"/>
        <v>ค้างชำระ 1 - 30 วัน</v>
      </c>
      <c r="K4968" s="10">
        <f t="shared" si="387"/>
        <v>5</v>
      </c>
      <c r="L4968" t="str">
        <f t="shared" si="388"/>
        <v>ลูกหนี้ชั้นดี</v>
      </c>
    </row>
    <row r="4969" spans="1:12" x14ac:dyDescent="0.2">
      <c r="A4969" t="s">
        <v>931</v>
      </c>
      <c r="B4969" t="s">
        <v>366</v>
      </c>
      <c r="C4969">
        <v>7</v>
      </c>
      <c r="D4969">
        <v>1126040001643</v>
      </c>
      <c r="E4969" s="1">
        <v>46118</v>
      </c>
      <c r="F4969" s="1">
        <v>46139</v>
      </c>
      <c r="G4969">
        <v>2790</v>
      </c>
      <c r="H4969" s="1">
        <f t="shared" si="385"/>
        <v>46125</v>
      </c>
      <c r="I4969" s="5">
        <f t="shared" si="389"/>
        <v>46253</v>
      </c>
      <c r="J4969" s="9" t="str">
        <f t="shared" si="386"/>
        <v>ชำระตรงเวลา</v>
      </c>
      <c r="K4969" s="10">
        <f t="shared" si="387"/>
        <v>14</v>
      </c>
      <c r="L4969" t="str">
        <f t="shared" si="388"/>
        <v>ลูกหนี้ชั้นดี</v>
      </c>
    </row>
    <row r="4970" spans="1:12" x14ac:dyDescent="0.2">
      <c r="A4970" t="s">
        <v>917</v>
      </c>
      <c r="B4970" t="s">
        <v>366</v>
      </c>
      <c r="C4970">
        <v>7</v>
      </c>
      <c r="D4970">
        <v>1126040001667</v>
      </c>
      <c r="E4970" s="1">
        <v>46113</v>
      </c>
      <c r="F4970" s="1">
        <v>46116</v>
      </c>
      <c r="G4970">
        <v>1080</v>
      </c>
      <c r="H4970" s="1">
        <f t="shared" si="385"/>
        <v>46120</v>
      </c>
      <c r="I4970" s="5">
        <f t="shared" si="389"/>
        <v>46253</v>
      </c>
      <c r="J4970" s="9" t="str">
        <f t="shared" si="386"/>
        <v>ชำระตรงเวลา</v>
      </c>
      <c r="K4970" s="10">
        <f t="shared" si="387"/>
        <v>0</v>
      </c>
      <c r="L4970" t="str">
        <f t="shared" si="388"/>
        <v>ลูกหนี้ชั้นดี</v>
      </c>
    </row>
    <row r="4971" spans="1:12" x14ac:dyDescent="0.2">
      <c r="A4971" t="s">
        <v>725</v>
      </c>
      <c r="B4971" t="s">
        <v>366</v>
      </c>
      <c r="C4971">
        <v>7</v>
      </c>
      <c r="D4971">
        <v>1126040001674</v>
      </c>
      <c r="E4971" s="1">
        <v>46118</v>
      </c>
      <c r="F4971" s="1">
        <v>46121</v>
      </c>
      <c r="G4971">
        <v>566</v>
      </c>
      <c r="H4971" s="1">
        <f t="shared" si="385"/>
        <v>46125</v>
      </c>
      <c r="I4971" s="5">
        <f t="shared" si="389"/>
        <v>46253</v>
      </c>
      <c r="J4971" s="9" t="str">
        <f t="shared" si="386"/>
        <v>ชำระตรงเวลา</v>
      </c>
      <c r="K4971" s="10">
        <f t="shared" si="387"/>
        <v>0</v>
      </c>
      <c r="L4971" t="str">
        <f t="shared" si="388"/>
        <v>ลูกหนี้ชั้นดี</v>
      </c>
    </row>
    <row r="4972" spans="1:12" x14ac:dyDescent="0.2">
      <c r="A4972" t="s">
        <v>725</v>
      </c>
      <c r="B4972" t="s">
        <v>366</v>
      </c>
      <c r="C4972">
        <v>7</v>
      </c>
      <c r="D4972">
        <v>1126040001674</v>
      </c>
      <c r="E4972" s="1">
        <v>46118</v>
      </c>
      <c r="F4972" s="1">
        <v>46121</v>
      </c>
      <c r="G4972">
        <v>566</v>
      </c>
      <c r="H4972" s="1">
        <f t="shared" si="385"/>
        <v>46125</v>
      </c>
      <c r="I4972" s="5">
        <f t="shared" si="389"/>
        <v>46253</v>
      </c>
      <c r="J4972" s="9" t="str">
        <f t="shared" si="386"/>
        <v>ชำระตรงเวลา</v>
      </c>
      <c r="K4972" s="10">
        <f t="shared" si="387"/>
        <v>0</v>
      </c>
      <c r="L4972" t="str">
        <f t="shared" si="388"/>
        <v>ลูกหนี้ชั้นดี</v>
      </c>
    </row>
    <row r="4973" spans="1:12" x14ac:dyDescent="0.2">
      <c r="A4973" t="s">
        <v>515</v>
      </c>
      <c r="B4973" t="s">
        <v>366</v>
      </c>
      <c r="C4973">
        <v>15</v>
      </c>
      <c r="D4973">
        <v>1126040001681</v>
      </c>
      <c r="E4973" s="1">
        <v>46118</v>
      </c>
      <c r="F4973" s="1">
        <v>46121</v>
      </c>
      <c r="G4973">
        <v>800</v>
      </c>
      <c r="H4973" s="1">
        <f t="shared" si="385"/>
        <v>46133</v>
      </c>
      <c r="I4973" s="5">
        <f t="shared" si="389"/>
        <v>46253</v>
      </c>
      <c r="J4973" s="9" t="str">
        <f t="shared" si="386"/>
        <v>ชำระตรงเวลา</v>
      </c>
      <c r="K4973" s="10">
        <f t="shared" si="387"/>
        <v>0</v>
      </c>
      <c r="L4973" t="str">
        <f t="shared" si="388"/>
        <v>ลูกหนี้ชั้นดี</v>
      </c>
    </row>
    <row r="4974" spans="1:12" x14ac:dyDescent="0.2">
      <c r="A4974" t="s">
        <v>515</v>
      </c>
      <c r="B4974" t="s">
        <v>366</v>
      </c>
      <c r="C4974">
        <v>15</v>
      </c>
      <c r="D4974">
        <v>1126040001681</v>
      </c>
      <c r="E4974" s="1">
        <v>46118</v>
      </c>
      <c r="F4974" s="1">
        <v>46121</v>
      </c>
      <c r="G4974">
        <v>800</v>
      </c>
      <c r="H4974" s="1">
        <f t="shared" si="385"/>
        <v>46133</v>
      </c>
      <c r="I4974" s="5">
        <f t="shared" si="389"/>
        <v>46253</v>
      </c>
      <c r="J4974" s="9" t="str">
        <f t="shared" si="386"/>
        <v>ชำระตรงเวลา</v>
      </c>
      <c r="K4974" s="10">
        <f t="shared" si="387"/>
        <v>0</v>
      </c>
      <c r="L4974" t="str">
        <f t="shared" si="388"/>
        <v>ลูกหนี้ชั้นดี</v>
      </c>
    </row>
    <row r="4975" spans="1:12" x14ac:dyDescent="0.2">
      <c r="A4975" t="s">
        <v>515</v>
      </c>
      <c r="B4975" t="s">
        <v>366</v>
      </c>
      <c r="C4975">
        <v>15</v>
      </c>
      <c r="D4975">
        <v>1126040001681</v>
      </c>
      <c r="E4975" s="1">
        <v>46118</v>
      </c>
      <c r="F4975" s="1">
        <v>46121</v>
      </c>
      <c r="G4975">
        <v>800</v>
      </c>
      <c r="H4975" s="1">
        <f t="shared" si="385"/>
        <v>46133</v>
      </c>
      <c r="I4975" s="5">
        <f t="shared" si="389"/>
        <v>46253</v>
      </c>
      <c r="J4975" s="9" t="str">
        <f t="shared" si="386"/>
        <v>ค้างชำระ 1 - 30 วัน</v>
      </c>
      <c r="K4975" s="10">
        <f t="shared" si="387"/>
        <v>0</v>
      </c>
      <c r="L4975" t="str">
        <f t="shared" si="388"/>
        <v>ลูกหนี้ชั้นดี</v>
      </c>
    </row>
    <row r="4976" spans="1:12" x14ac:dyDescent="0.2">
      <c r="A4976" t="s">
        <v>2343</v>
      </c>
      <c r="B4976" t="s">
        <v>366</v>
      </c>
      <c r="C4976">
        <v>15</v>
      </c>
      <c r="D4976">
        <v>1126040001698</v>
      </c>
      <c r="E4976" s="1">
        <v>46119</v>
      </c>
      <c r="F4976" s="1">
        <v>46142</v>
      </c>
      <c r="G4976">
        <v>23773</v>
      </c>
      <c r="H4976" s="1">
        <f t="shared" si="385"/>
        <v>46134</v>
      </c>
      <c r="I4976" s="5">
        <f t="shared" si="389"/>
        <v>46253</v>
      </c>
      <c r="J4976" s="9" t="str">
        <f t="shared" si="386"/>
        <v>ค้างชำระ 1 - 30 วัน</v>
      </c>
      <c r="K4976" s="10">
        <f t="shared" si="387"/>
        <v>8</v>
      </c>
      <c r="L4976" t="str">
        <f t="shared" si="388"/>
        <v>ลูกหนี้ชั้นดี</v>
      </c>
    </row>
    <row r="4977" spans="1:12" x14ac:dyDescent="0.2">
      <c r="A4977" t="s">
        <v>1371</v>
      </c>
      <c r="B4977" t="s">
        <v>366</v>
      </c>
      <c r="C4977">
        <v>30</v>
      </c>
      <c r="D4977">
        <v>1126040001704</v>
      </c>
      <c r="E4977" s="1">
        <v>46118</v>
      </c>
      <c r="F4977" s="1">
        <v>46151</v>
      </c>
      <c r="G4977">
        <v>51776</v>
      </c>
      <c r="H4977" s="1">
        <f t="shared" si="385"/>
        <v>46148</v>
      </c>
      <c r="I4977" s="5">
        <f t="shared" si="389"/>
        <v>46253</v>
      </c>
      <c r="J4977" s="9" t="str">
        <f t="shared" si="386"/>
        <v>ค้างชำระ 1 - 30 วัน</v>
      </c>
      <c r="K4977" s="10">
        <f t="shared" si="387"/>
        <v>3</v>
      </c>
      <c r="L4977" t="str">
        <f t="shared" si="388"/>
        <v>ลูกหนี้ชั้นดี</v>
      </c>
    </row>
    <row r="4978" spans="1:12" x14ac:dyDescent="0.2">
      <c r="A4978" t="s">
        <v>2344</v>
      </c>
      <c r="B4978" t="s">
        <v>366</v>
      </c>
      <c r="C4978">
        <v>15</v>
      </c>
      <c r="D4978">
        <v>1126040001711</v>
      </c>
      <c r="E4978" s="1">
        <v>46118</v>
      </c>
      <c r="F4978" s="1">
        <v>46139</v>
      </c>
      <c r="G4978">
        <v>136000</v>
      </c>
      <c r="H4978" s="1">
        <f t="shared" si="385"/>
        <v>46133</v>
      </c>
      <c r="I4978" s="5">
        <f t="shared" si="389"/>
        <v>46253</v>
      </c>
      <c r="J4978" s="9" t="str">
        <f t="shared" si="386"/>
        <v>ชำระตรงเวลา</v>
      </c>
      <c r="K4978" s="10">
        <f t="shared" si="387"/>
        <v>6</v>
      </c>
      <c r="L4978" t="str">
        <f t="shared" si="388"/>
        <v>ลูกหนี้ชั้นดี</v>
      </c>
    </row>
    <row r="4979" spans="1:12" x14ac:dyDescent="0.2">
      <c r="A4979" t="s">
        <v>2345</v>
      </c>
      <c r="B4979" t="s">
        <v>366</v>
      </c>
      <c r="C4979">
        <v>30</v>
      </c>
      <c r="D4979">
        <v>1126040001759</v>
      </c>
      <c r="E4979" s="1">
        <v>46114</v>
      </c>
      <c r="F4979" s="1">
        <v>46115</v>
      </c>
      <c r="G4979">
        <v>300</v>
      </c>
      <c r="H4979" s="1">
        <f t="shared" si="385"/>
        <v>46144</v>
      </c>
      <c r="I4979" s="5">
        <f t="shared" si="389"/>
        <v>46253</v>
      </c>
      <c r="J4979" s="9" t="str">
        <f t="shared" si="386"/>
        <v>ชำระตรงเวลา</v>
      </c>
      <c r="K4979" s="10">
        <f t="shared" si="387"/>
        <v>0</v>
      </c>
      <c r="L4979" t="str">
        <f t="shared" si="388"/>
        <v>ลูกหนี้ชั้นดี</v>
      </c>
    </row>
    <row r="4980" spans="1:12" x14ac:dyDescent="0.2">
      <c r="A4980" t="s">
        <v>528</v>
      </c>
      <c r="B4980" t="s">
        <v>366</v>
      </c>
      <c r="C4980">
        <v>7</v>
      </c>
      <c r="D4980">
        <v>1126040001766</v>
      </c>
      <c r="E4980" s="1">
        <v>46114</v>
      </c>
      <c r="F4980" s="1">
        <v>46114</v>
      </c>
      <c r="G4980">
        <v>346</v>
      </c>
      <c r="H4980" s="1">
        <f t="shared" si="385"/>
        <v>46121</v>
      </c>
      <c r="I4980" s="5">
        <f t="shared" si="389"/>
        <v>46253</v>
      </c>
      <c r="J4980" s="9" t="str">
        <f t="shared" si="386"/>
        <v>ชำระตรงเวลา</v>
      </c>
      <c r="K4980" s="10">
        <f t="shared" si="387"/>
        <v>0</v>
      </c>
      <c r="L4980" t="str">
        <f t="shared" si="388"/>
        <v>ลูกหนี้ชั้นดี</v>
      </c>
    </row>
    <row r="4981" spans="1:12" x14ac:dyDescent="0.2">
      <c r="A4981" t="s">
        <v>870</v>
      </c>
      <c r="B4981" t="s">
        <v>366</v>
      </c>
      <c r="C4981">
        <v>7</v>
      </c>
      <c r="D4981">
        <v>1126040001773</v>
      </c>
      <c r="E4981" s="1">
        <v>46114</v>
      </c>
      <c r="F4981" s="1">
        <v>46114</v>
      </c>
      <c r="G4981">
        <v>1292</v>
      </c>
      <c r="H4981" s="1">
        <f t="shared" si="385"/>
        <v>46121</v>
      </c>
      <c r="I4981" s="5">
        <f t="shared" si="389"/>
        <v>46253</v>
      </c>
      <c r="J4981" s="9" t="str">
        <f t="shared" si="386"/>
        <v>ชำระตรงเวลา</v>
      </c>
      <c r="K4981" s="10">
        <f t="shared" si="387"/>
        <v>0</v>
      </c>
      <c r="L4981" t="str">
        <f t="shared" si="388"/>
        <v>ลูกหนี้ชั้นดี</v>
      </c>
    </row>
    <row r="4982" spans="1:12" x14ac:dyDescent="0.2">
      <c r="A4982" t="s">
        <v>717</v>
      </c>
      <c r="B4982" t="s">
        <v>366</v>
      </c>
      <c r="C4982">
        <v>7</v>
      </c>
      <c r="D4982">
        <v>1126040001780</v>
      </c>
      <c r="E4982" s="1">
        <v>46114</v>
      </c>
      <c r="F4982" s="1">
        <v>46114</v>
      </c>
      <c r="G4982">
        <v>3000</v>
      </c>
      <c r="H4982" s="1">
        <f t="shared" si="385"/>
        <v>46121</v>
      </c>
      <c r="I4982" s="5">
        <f t="shared" si="389"/>
        <v>46253</v>
      </c>
      <c r="J4982" s="9" t="str">
        <f t="shared" si="386"/>
        <v>ชำระตรงเวลา</v>
      </c>
      <c r="K4982" s="10">
        <f t="shared" si="387"/>
        <v>0</v>
      </c>
      <c r="L4982" t="str">
        <f t="shared" si="388"/>
        <v>ลูกหนี้ชั้นดี</v>
      </c>
    </row>
    <row r="4983" spans="1:12" x14ac:dyDescent="0.2">
      <c r="A4983" t="s">
        <v>719</v>
      </c>
      <c r="B4983" t="s">
        <v>366</v>
      </c>
      <c r="C4983">
        <v>0</v>
      </c>
      <c r="D4983">
        <v>1126040001797</v>
      </c>
      <c r="E4983" s="1">
        <v>46114</v>
      </c>
      <c r="F4983" s="1">
        <v>46114</v>
      </c>
      <c r="G4983">
        <v>1845</v>
      </c>
      <c r="H4983" s="1">
        <f t="shared" si="385"/>
        <v>46114</v>
      </c>
      <c r="I4983" s="5">
        <f t="shared" si="389"/>
        <v>46253</v>
      </c>
      <c r="J4983" s="9" t="str">
        <f t="shared" si="386"/>
        <v>ชำระตรงเวลา</v>
      </c>
      <c r="K4983" s="10">
        <f t="shared" si="387"/>
        <v>0</v>
      </c>
      <c r="L4983" t="str">
        <f t="shared" si="388"/>
        <v>ลูกหนี้ชั้นดี</v>
      </c>
    </row>
    <row r="4984" spans="1:12" x14ac:dyDescent="0.2">
      <c r="A4984" t="s">
        <v>369</v>
      </c>
      <c r="B4984" t="s">
        <v>366</v>
      </c>
      <c r="C4984">
        <v>0</v>
      </c>
      <c r="D4984">
        <v>1126040001803</v>
      </c>
      <c r="E4984" s="1">
        <v>46114</v>
      </c>
      <c r="F4984" s="1">
        <v>46114</v>
      </c>
      <c r="G4984">
        <v>2427</v>
      </c>
      <c r="H4984" s="1">
        <f t="shared" si="385"/>
        <v>46114</v>
      </c>
      <c r="I4984" s="5">
        <f t="shared" si="389"/>
        <v>46253</v>
      </c>
      <c r="J4984" s="9" t="str">
        <f t="shared" si="386"/>
        <v>ค้างชำระ 1 - 30 วัน</v>
      </c>
      <c r="K4984" s="10">
        <f t="shared" si="387"/>
        <v>0</v>
      </c>
      <c r="L4984" t="str">
        <f t="shared" si="388"/>
        <v>ลูกหนี้ชั้นดี</v>
      </c>
    </row>
    <row r="4985" spans="1:12" x14ac:dyDescent="0.2">
      <c r="A4985" t="s">
        <v>367</v>
      </c>
      <c r="B4985" t="s">
        <v>366</v>
      </c>
      <c r="C4985">
        <v>7</v>
      </c>
      <c r="D4985">
        <v>1126040001810</v>
      </c>
      <c r="E4985" s="1">
        <v>46114</v>
      </c>
      <c r="F4985" s="1">
        <v>46123</v>
      </c>
      <c r="G4985">
        <v>18656</v>
      </c>
      <c r="H4985" s="1">
        <f t="shared" si="385"/>
        <v>46121</v>
      </c>
      <c r="I4985" s="5">
        <f t="shared" si="389"/>
        <v>46253</v>
      </c>
      <c r="J4985" s="9" t="str">
        <f t="shared" si="386"/>
        <v>ค้างชำระ 1 - 30 วัน</v>
      </c>
      <c r="K4985" s="10">
        <f t="shared" si="387"/>
        <v>2</v>
      </c>
      <c r="L4985" t="str">
        <f t="shared" si="388"/>
        <v>ลูกหนี้ชั้นดี</v>
      </c>
    </row>
    <row r="4986" spans="1:12" x14ac:dyDescent="0.2">
      <c r="A4986" t="s">
        <v>369</v>
      </c>
      <c r="B4986" t="s">
        <v>366</v>
      </c>
      <c r="C4986">
        <v>0</v>
      </c>
      <c r="D4986">
        <v>1126040001827</v>
      </c>
      <c r="E4986" s="1">
        <v>46114</v>
      </c>
      <c r="F4986" s="1">
        <v>46115</v>
      </c>
      <c r="G4986">
        <v>7083</v>
      </c>
      <c r="H4986" s="1">
        <f t="shared" si="385"/>
        <v>46114</v>
      </c>
      <c r="I4986" s="5">
        <f t="shared" si="389"/>
        <v>46253</v>
      </c>
      <c r="J4986" s="9" t="str">
        <f t="shared" si="386"/>
        <v>ค้างชำระ 1 - 30 วัน</v>
      </c>
      <c r="K4986" s="10">
        <f t="shared" si="387"/>
        <v>1</v>
      </c>
      <c r="L4986" t="str">
        <f t="shared" si="388"/>
        <v>ลูกหนี้ชั้นดี</v>
      </c>
    </row>
    <row r="4987" spans="1:12" x14ac:dyDescent="0.2">
      <c r="A4987" t="s">
        <v>2346</v>
      </c>
      <c r="B4987" t="s">
        <v>366</v>
      </c>
      <c r="C4987">
        <v>7</v>
      </c>
      <c r="D4987">
        <v>1126040001834</v>
      </c>
      <c r="E4987" s="1">
        <v>46114</v>
      </c>
      <c r="F4987" s="1">
        <v>46123</v>
      </c>
      <c r="G4987">
        <v>700</v>
      </c>
      <c r="H4987" s="1">
        <f t="shared" si="385"/>
        <v>46121</v>
      </c>
      <c r="I4987" s="5">
        <f t="shared" si="389"/>
        <v>46253</v>
      </c>
      <c r="J4987" s="9" t="str">
        <f t="shared" si="386"/>
        <v>ชำระตรงเวลา</v>
      </c>
      <c r="K4987" s="10">
        <f t="shared" si="387"/>
        <v>2</v>
      </c>
      <c r="L4987" t="str">
        <f t="shared" si="388"/>
        <v>ลูกหนี้ชั้นดี</v>
      </c>
    </row>
    <row r="4988" spans="1:12" x14ac:dyDescent="0.2">
      <c r="A4988" t="s">
        <v>757</v>
      </c>
      <c r="B4988" t="s">
        <v>366</v>
      </c>
      <c r="C4988">
        <v>7</v>
      </c>
      <c r="D4988">
        <v>1126040001988</v>
      </c>
      <c r="E4988" s="1">
        <v>46114</v>
      </c>
      <c r="F4988" s="1">
        <v>46114</v>
      </c>
      <c r="G4988">
        <v>595</v>
      </c>
      <c r="H4988" s="1">
        <f t="shared" si="385"/>
        <v>46121</v>
      </c>
      <c r="I4988" s="5">
        <f t="shared" si="389"/>
        <v>46253</v>
      </c>
      <c r="J4988" s="9" t="str">
        <f t="shared" si="386"/>
        <v>ชำระตรงเวลา</v>
      </c>
      <c r="K4988" s="10">
        <f t="shared" si="387"/>
        <v>0</v>
      </c>
      <c r="L4988" t="str">
        <f t="shared" si="388"/>
        <v>ลูกหนี้ชั้นดี</v>
      </c>
    </row>
    <row r="4989" spans="1:12" x14ac:dyDescent="0.2">
      <c r="A4989" t="s">
        <v>782</v>
      </c>
      <c r="B4989" t="s">
        <v>366</v>
      </c>
      <c r="C4989">
        <v>7</v>
      </c>
      <c r="D4989">
        <v>1126040002145</v>
      </c>
      <c r="E4989" s="1">
        <v>46114</v>
      </c>
      <c r="F4989" s="1">
        <v>46121</v>
      </c>
      <c r="G4989">
        <v>5740</v>
      </c>
      <c r="H4989" s="1">
        <f t="shared" si="385"/>
        <v>46121</v>
      </c>
      <c r="I4989" s="5">
        <f t="shared" si="389"/>
        <v>46253</v>
      </c>
      <c r="J4989" s="9" t="str">
        <f t="shared" si="386"/>
        <v>ชำระตรงเวลา</v>
      </c>
      <c r="K4989" s="10">
        <f t="shared" si="387"/>
        <v>0</v>
      </c>
      <c r="L4989" t="str">
        <f t="shared" si="388"/>
        <v>ลูกหนี้ชั้นดี</v>
      </c>
    </row>
    <row r="4990" spans="1:12" x14ac:dyDescent="0.2">
      <c r="A4990" t="s">
        <v>782</v>
      </c>
      <c r="B4990" t="s">
        <v>366</v>
      </c>
      <c r="C4990">
        <v>7</v>
      </c>
      <c r="D4990">
        <v>1126040002145</v>
      </c>
      <c r="E4990" s="1">
        <v>46114</v>
      </c>
      <c r="F4990" s="1">
        <v>46121</v>
      </c>
      <c r="G4990">
        <v>5740</v>
      </c>
      <c r="H4990" s="1">
        <f t="shared" si="385"/>
        <v>46121</v>
      </c>
      <c r="I4990" s="5">
        <f t="shared" si="389"/>
        <v>46253</v>
      </c>
      <c r="J4990" s="9" t="str">
        <f t="shared" si="386"/>
        <v>ชำระตรงเวลา</v>
      </c>
      <c r="K4990" s="10">
        <f t="shared" si="387"/>
        <v>0</v>
      </c>
      <c r="L4990" t="str">
        <f t="shared" si="388"/>
        <v>ลูกหนี้ชั้นดี</v>
      </c>
    </row>
    <row r="4991" spans="1:12" x14ac:dyDescent="0.2">
      <c r="A4991" t="s">
        <v>726</v>
      </c>
      <c r="B4991" t="s">
        <v>366</v>
      </c>
      <c r="C4991">
        <v>7</v>
      </c>
      <c r="D4991">
        <v>1126040002152</v>
      </c>
      <c r="E4991" s="1">
        <v>46114</v>
      </c>
      <c r="F4991" s="1">
        <v>46116</v>
      </c>
      <c r="G4991">
        <v>744</v>
      </c>
      <c r="H4991" s="1">
        <f t="shared" si="385"/>
        <v>46121</v>
      </c>
      <c r="I4991" s="5">
        <f t="shared" si="389"/>
        <v>46253</v>
      </c>
      <c r="J4991" s="9" t="str">
        <f t="shared" si="386"/>
        <v>ชำระตรงเวลา</v>
      </c>
      <c r="K4991" s="10">
        <f t="shared" si="387"/>
        <v>0</v>
      </c>
      <c r="L4991" t="str">
        <f t="shared" si="388"/>
        <v>ลูกหนี้ชั้นดี</v>
      </c>
    </row>
    <row r="4992" spans="1:12" x14ac:dyDescent="0.2">
      <c r="A4992" t="s">
        <v>2347</v>
      </c>
      <c r="B4992" t="s">
        <v>366</v>
      </c>
      <c r="C4992">
        <v>7</v>
      </c>
      <c r="D4992">
        <v>1126040002169</v>
      </c>
      <c r="E4992" s="1">
        <v>46114</v>
      </c>
      <c r="F4992" s="1">
        <v>46115</v>
      </c>
      <c r="G4992">
        <v>686</v>
      </c>
      <c r="H4992" s="1">
        <f t="shared" si="385"/>
        <v>46121</v>
      </c>
      <c r="I4992" s="5">
        <f t="shared" si="389"/>
        <v>46253</v>
      </c>
      <c r="J4992" s="9" t="str">
        <f t="shared" si="386"/>
        <v>ชำระตรงเวลา</v>
      </c>
      <c r="K4992" s="10">
        <f t="shared" si="387"/>
        <v>0</v>
      </c>
      <c r="L4992" t="str">
        <f t="shared" si="388"/>
        <v>ลูกหนี้ชั้นดี</v>
      </c>
    </row>
    <row r="4993" spans="1:12" x14ac:dyDescent="0.2">
      <c r="A4993" t="s">
        <v>2348</v>
      </c>
      <c r="B4993" t="s">
        <v>366</v>
      </c>
      <c r="C4993">
        <v>15</v>
      </c>
      <c r="D4993">
        <v>1126040002633</v>
      </c>
      <c r="E4993" s="1">
        <v>46115</v>
      </c>
      <c r="F4993" s="1">
        <v>46115</v>
      </c>
      <c r="G4993">
        <v>90</v>
      </c>
      <c r="H4993" s="1">
        <f t="shared" si="385"/>
        <v>46130</v>
      </c>
      <c r="I4993" s="5">
        <f t="shared" si="389"/>
        <v>46253</v>
      </c>
      <c r="J4993" s="9" t="str">
        <f t="shared" si="386"/>
        <v>ชำระตรงเวลา</v>
      </c>
      <c r="K4993" s="10">
        <f t="shared" si="387"/>
        <v>0</v>
      </c>
      <c r="L4993" t="str">
        <f t="shared" si="388"/>
        <v>ลูกหนี้ชั้นดี</v>
      </c>
    </row>
    <row r="4994" spans="1:12" x14ac:dyDescent="0.2">
      <c r="A4994" t="s">
        <v>565</v>
      </c>
      <c r="B4994" t="s">
        <v>366</v>
      </c>
      <c r="C4994">
        <v>7</v>
      </c>
      <c r="D4994">
        <v>1126040002640</v>
      </c>
      <c r="E4994" s="1">
        <v>46115</v>
      </c>
      <c r="F4994" s="1">
        <v>46122</v>
      </c>
      <c r="G4994">
        <v>6745</v>
      </c>
      <c r="H4994" s="1">
        <f t="shared" ref="H4994:H5057" si="390">E4994+C4994</f>
        <v>46122</v>
      </c>
      <c r="I4994" s="5">
        <f t="shared" si="389"/>
        <v>46253</v>
      </c>
      <c r="J4994" s="9" t="str">
        <f t="shared" ref="J4994:J5057" si="391">IF(K4995&lt;=0, "ชำระตรงเวลา", IF(K4995&lt;=30, "ค้างชำระ 1 - 30 วัน", IF(K4995&lt;=60, "ค้างชำระ 31 - 60 วัน", IF(K4995&lt;=90, "ค้างชำระ 61 - 90 วัน", "ค้างชำระเกิน 90 วัน"))))</f>
        <v>ชำระตรงเวลา</v>
      </c>
      <c r="K4994" s="10">
        <f t="shared" ref="K4994:K5057" si="392">IF(OR(F4994="",F4994="(ว่าง)"), MAX(0,I4993-H4994), MAX(0,F4994-H4994))</f>
        <v>0</v>
      </c>
      <c r="L4994" t="str">
        <f t="shared" ref="L4994:L5057" si="393">IF(K4994&lt;=30, "ลูกหนี้ชั้นดี", IF(K4994&lt;=90, "ลูกหนี้เฝ้าติดตาม", "ลูกหนี้ด้อยคุณภาพ (NPL)"))</f>
        <v>ลูกหนี้ชั้นดี</v>
      </c>
    </row>
    <row r="4995" spans="1:12" x14ac:dyDescent="0.2">
      <c r="A4995" t="s">
        <v>565</v>
      </c>
      <c r="B4995" t="s">
        <v>366</v>
      </c>
      <c r="C4995">
        <v>7</v>
      </c>
      <c r="D4995">
        <v>1126040002640</v>
      </c>
      <c r="E4995" s="1">
        <v>46115</v>
      </c>
      <c r="F4995" s="1">
        <v>46122</v>
      </c>
      <c r="G4995">
        <v>6745</v>
      </c>
      <c r="H4995" s="1">
        <f t="shared" si="390"/>
        <v>46122</v>
      </c>
      <c r="I4995" s="5">
        <f t="shared" si="389"/>
        <v>46253</v>
      </c>
      <c r="J4995" s="9" t="str">
        <f t="shared" si="391"/>
        <v>ชำระตรงเวลา</v>
      </c>
      <c r="K4995" s="10">
        <f t="shared" si="392"/>
        <v>0</v>
      </c>
      <c r="L4995" t="str">
        <f t="shared" si="393"/>
        <v>ลูกหนี้ชั้นดี</v>
      </c>
    </row>
    <row r="4996" spans="1:12" x14ac:dyDescent="0.2">
      <c r="A4996" t="s">
        <v>479</v>
      </c>
      <c r="B4996" t="s">
        <v>366</v>
      </c>
      <c r="C4996">
        <v>15</v>
      </c>
      <c r="D4996">
        <v>1126040002657</v>
      </c>
      <c r="E4996" s="1">
        <v>46115</v>
      </c>
      <c r="F4996" s="1">
        <v>46115</v>
      </c>
      <c r="G4996">
        <v>435</v>
      </c>
      <c r="H4996" s="1">
        <f t="shared" si="390"/>
        <v>46130</v>
      </c>
      <c r="I4996" s="5">
        <f t="shared" ref="I4996:I5059" si="394">I4995</f>
        <v>46253</v>
      </c>
      <c r="J4996" s="9" t="str">
        <f t="shared" si="391"/>
        <v>ชำระตรงเวลา</v>
      </c>
      <c r="K4996" s="10">
        <f t="shared" si="392"/>
        <v>0</v>
      </c>
      <c r="L4996" t="str">
        <f t="shared" si="393"/>
        <v>ลูกหนี้ชั้นดี</v>
      </c>
    </row>
    <row r="4997" spans="1:12" x14ac:dyDescent="0.2">
      <c r="A4997" t="s">
        <v>2086</v>
      </c>
      <c r="B4997" t="s">
        <v>366</v>
      </c>
      <c r="C4997">
        <v>15</v>
      </c>
      <c r="D4997">
        <v>1126040002664</v>
      </c>
      <c r="E4997" s="1">
        <v>46115</v>
      </c>
      <c r="F4997" s="1">
        <v>46115</v>
      </c>
      <c r="G4997">
        <v>585</v>
      </c>
      <c r="H4997" s="1">
        <f t="shared" si="390"/>
        <v>46130</v>
      </c>
      <c r="I4997" s="5">
        <f t="shared" si="394"/>
        <v>46253</v>
      </c>
      <c r="J4997" s="9" t="str">
        <f t="shared" si="391"/>
        <v>ชำระตรงเวลา</v>
      </c>
      <c r="K4997" s="10">
        <f t="shared" si="392"/>
        <v>0</v>
      </c>
      <c r="L4997" t="str">
        <f t="shared" si="393"/>
        <v>ลูกหนี้ชั้นดี</v>
      </c>
    </row>
    <row r="4998" spans="1:12" x14ac:dyDescent="0.2">
      <c r="A4998" t="s">
        <v>461</v>
      </c>
      <c r="B4998" t="s">
        <v>366</v>
      </c>
      <c r="C4998">
        <v>15</v>
      </c>
      <c r="D4998">
        <v>1126040002671</v>
      </c>
      <c r="E4998" s="1">
        <v>46121</v>
      </c>
      <c r="F4998" s="1">
        <v>46135</v>
      </c>
      <c r="G4998">
        <v>5472</v>
      </c>
      <c r="H4998" s="1">
        <f t="shared" si="390"/>
        <v>46136</v>
      </c>
      <c r="I4998" s="5">
        <f t="shared" si="394"/>
        <v>46253</v>
      </c>
      <c r="J4998" s="9" t="str">
        <f t="shared" si="391"/>
        <v>ค้างชำระ 31 - 60 วัน</v>
      </c>
      <c r="K4998" s="10">
        <f t="shared" si="392"/>
        <v>0</v>
      </c>
      <c r="L4998" t="str">
        <f t="shared" si="393"/>
        <v>ลูกหนี้ชั้นดี</v>
      </c>
    </row>
    <row r="4999" spans="1:12" x14ac:dyDescent="0.2">
      <c r="A4999" t="s">
        <v>2349</v>
      </c>
      <c r="B4999" t="s">
        <v>366</v>
      </c>
      <c r="C4999">
        <v>7</v>
      </c>
      <c r="D4999">
        <v>1126040002749</v>
      </c>
      <c r="E4999" s="1">
        <v>46115</v>
      </c>
      <c r="F4999" s="1">
        <v>46155</v>
      </c>
      <c r="G4999">
        <v>3194</v>
      </c>
      <c r="H4999" s="1">
        <f t="shared" si="390"/>
        <v>46122</v>
      </c>
      <c r="I4999" s="5">
        <f t="shared" si="394"/>
        <v>46253</v>
      </c>
      <c r="J4999" s="9" t="str">
        <f t="shared" si="391"/>
        <v>ค้างชำระ 1 - 30 วัน</v>
      </c>
      <c r="K4999" s="10">
        <f t="shared" si="392"/>
        <v>33</v>
      </c>
      <c r="L4999" t="str">
        <f t="shared" si="393"/>
        <v>ลูกหนี้เฝ้าติดตาม</v>
      </c>
    </row>
    <row r="5000" spans="1:12" x14ac:dyDescent="0.2">
      <c r="A5000" t="s">
        <v>734</v>
      </c>
      <c r="B5000" t="s">
        <v>366</v>
      </c>
      <c r="C5000">
        <v>15</v>
      </c>
      <c r="D5000">
        <v>1126040002800</v>
      </c>
      <c r="E5000" s="1">
        <v>46119</v>
      </c>
      <c r="F5000" s="1">
        <v>46163</v>
      </c>
      <c r="G5000">
        <v>7875</v>
      </c>
      <c r="H5000" s="1">
        <f t="shared" si="390"/>
        <v>46134</v>
      </c>
      <c r="I5000" s="5">
        <f t="shared" si="394"/>
        <v>46253</v>
      </c>
      <c r="J5000" s="9" t="str">
        <f t="shared" si="391"/>
        <v>ค้างชำระ 1 - 30 วัน</v>
      </c>
      <c r="K5000" s="10">
        <f t="shared" si="392"/>
        <v>29</v>
      </c>
      <c r="L5000" t="str">
        <f t="shared" si="393"/>
        <v>ลูกหนี้ชั้นดี</v>
      </c>
    </row>
    <row r="5001" spans="1:12" x14ac:dyDescent="0.2">
      <c r="A5001" t="s">
        <v>734</v>
      </c>
      <c r="B5001" t="s">
        <v>366</v>
      </c>
      <c r="C5001">
        <v>7</v>
      </c>
      <c r="D5001">
        <v>1126040002824</v>
      </c>
      <c r="E5001" s="1">
        <v>46119</v>
      </c>
      <c r="F5001" s="1">
        <v>46129</v>
      </c>
      <c r="G5001">
        <v>6836</v>
      </c>
      <c r="H5001" s="1">
        <f t="shared" si="390"/>
        <v>46126</v>
      </c>
      <c r="I5001" s="5">
        <f t="shared" si="394"/>
        <v>46253</v>
      </c>
      <c r="J5001" s="9" t="str">
        <f t="shared" si="391"/>
        <v>ค้างชำระ 1 - 30 วัน</v>
      </c>
      <c r="K5001" s="10">
        <f t="shared" si="392"/>
        <v>3</v>
      </c>
      <c r="L5001" t="str">
        <f t="shared" si="393"/>
        <v>ลูกหนี้ชั้นดี</v>
      </c>
    </row>
    <row r="5002" spans="1:12" x14ac:dyDescent="0.2">
      <c r="A5002" t="s">
        <v>2350</v>
      </c>
      <c r="B5002" t="s">
        <v>366</v>
      </c>
      <c r="C5002">
        <v>0</v>
      </c>
      <c r="D5002">
        <v>1126040003630</v>
      </c>
      <c r="E5002" s="1">
        <v>46119</v>
      </c>
      <c r="F5002" s="1">
        <v>46120</v>
      </c>
      <c r="G5002">
        <v>6952</v>
      </c>
      <c r="H5002" s="1">
        <f t="shared" si="390"/>
        <v>46119</v>
      </c>
      <c r="I5002" s="5">
        <f t="shared" si="394"/>
        <v>46253</v>
      </c>
      <c r="J5002" s="9" t="str">
        <f t="shared" si="391"/>
        <v>ค้างชำระ 1 - 30 วัน</v>
      </c>
      <c r="K5002" s="10">
        <f t="shared" si="392"/>
        <v>1</v>
      </c>
      <c r="L5002" t="str">
        <f t="shared" si="393"/>
        <v>ลูกหนี้ชั้นดี</v>
      </c>
    </row>
    <row r="5003" spans="1:12" x14ac:dyDescent="0.2">
      <c r="A5003" t="s">
        <v>2350</v>
      </c>
      <c r="B5003" t="s">
        <v>366</v>
      </c>
      <c r="C5003">
        <v>0</v>
      </c>
      <c r="D5003">
        <v>1126040003630</v>
      </c>
      <c r="E5003" s="1">
        <v>46119</v>
      </c>
      <c r="F5003" s="1">
        <v>46120</v>
      </c>
      <c r="G5003">
        <v>6952</v>
      </c>
      <c r="H5003" s="1">
        <f t="shared" si="390"/>
        <v>46119</v>
      </c>
      <c r="I5003" s="5">
        <f t="shared" si="394"/>
        <v>46253</v>
      </c>
      <c r="J5003" s="9" t="str">
        <f t="shared" si="391"/>
        <v>ชำระตรงเวลา</v>
      </c>
      <c r="K5003" s="10">
        <f t="shared" si="392"/>
        <v>1</v>
      </c>
      <c r="L5003" t="str">
        <f t="shared" si="393"/>
        <v>ลูกหนี้ชั้นดี</v>
      </c>
    </row>
    <row r="5004" spans="1:12" x14ac:dyDescent="0.2">
      <c r="A5004" t="s">
        <v>581</v>
      </c>
      <c r="B5004" t="s">
        <v>366</v>
      </c>
      <c r="C5004">
        <v>15</v>
      </c>
      <c r="D5004">
        <v>1126040003654</v>
      </c>
      <c r="E5004" s="1">
        <v>46119</v>
      </c>
      <c r="F5004" s="1">
        <v>46133</v>
      </c>
      <c r="G5004">
        <v>28503</v>
      </c>
      <c r="H5004" s="1">
        <f t="shared" si="390"/>
        <v>46134</v>
      </c>
      <c r="I5004" s="5">
        <f t="shared" si="394"/>
        <v>46253</v>
      </c>
      <c r="J5004" s="9" t="str">
        <f t="shared" si="391"/>
        <v>ค้างชำระ 1 - 30 วัน</v>
      </c>
      <c r="K5004" s="10">
        <f t="shared" si="392"/>
        <v>0</v>
      </c>
      <c r="L5004" t="str">
        <f t="shared" si="393"/>
        <v>ลูกหนี้ชั้นดี</v>
      </c>
    </row>
    <row r="5005" spans="1:12" x14ac:dyDescent="0.2">
      <c r="A5005" t="s">
        <v>2333</v>
      </c>
      <c r="B5005" t="s">
        <v>366</v>
      </c>
      <c r="C5005">
        <v>15</v>
      </c>
      <c r="D5005">
        <v>1126040003661</v>
      </c>
      <c r="E5005" s="1">
        <v>46119</v>
      </c>
      <c r="F5005" s="1">
        <v>46142</v>
      </c>
      <c r="G5005">
        <v>6116</v>
      </c>
      <c r="H5005" s="1">
        <f t="shared" si="390"/>
        <v>46134</v>
      </c>
      <c r="I5005" s="5">
        <f t="shared" si="394"/>
        <v>46253</v>
      </c>
      <c r="J5005" s="9" t="str">
        <f t="shared" si="391"/>
        <v>ค้างชำระ 1 - 30 วัน</v>
      </c>
      <c r="K5005" s="10">
        <f t="shared" si="392"/>
        <v>8</v>
      </c>
      <c r="L5005" t="str">
        <f t="shared" si="393"/>
        <v>ลูกหนี้ชั้นดี</v>
      </c>
    </row>
    <row r="5006" spans="1:12" x14ac:dyDescent="0.2">
      <c r="A5006" t="s">
        <v>1386</v>
      </c>
      <c r="B5006" t="s">
        <v>366</v>
      </c>
      <c r="C5006">
        <v>7</v>
      </c>
      <c r="D5006">
        <v>1126040003678</v>
      </c>
      <c r="E5006" s="1">
        <v>46119</v>
      </c>
      <c r="F5006" s="1">
        <v>46133</v>
      </c>
      <c r="G5006">
        <v>3582</v>
      </c>
      <c r="H5006" s="1">
        <f t="shared" si="390"/>
        <v>46126</v>
      </c>
      <c r="I5006" s="5">
        <f t="shared" si="394"/>
        <v>46253</v>
      </c>
      <c r="J5006" s="9" t="str">
        <f t="shared" si="391"/>
        <v>ค้างชำระ 1 - 30 วัน</v>
      </c>
      <c r="K5006" s="10">
        <f t="shared" si="392"/>
        <v>7</v>
      </c>
      <c r="L5006" t="str">
        <f t="shared" si="393"/>
        <v>ลูกหนี้ชั้นดี</v>
      </c>
    </row>
    <row r="5007" spans="1:12" x14ac:dyDescent="0.2">
      <c r="A5007" t="s">
        <v>2332</v>
      </c>
      <c r="B5007" t="s">
        <v>366</v>
      </c>
      <c r="C5007">
        <v>7</v>
      </c>
      <c r="D5007">
        <v>1126040003692</v>
      </c>
      <c r="E5007" s="1">
        <v>46119</v>
      </c>
      <c r="F5007" s="1">
        <v>46134</v>
      </c>
      <c r="G5007">
        <v>9655</v>
      </c>
      <c r="H5007" s="1">
        <f t="shared" si="390"/>
        <v>46126</v>
      </c>
      <c r="I5007" s="5">
        <f t="shared" si="394"/>
        <v>46253</v>
      </c>
      <c r="J5007" s="9" t="str">
        <f t="shared" si="391"/>
        <v>ค้างชำระ 1 - 30 วัน</v>
      </c>
      <c r="K5007" s="10">
        <f t="shared" si="392"/>
        <v>8</v>
      </c>
      <c r="L5007" t="str">
        <f t="shared" si="393"/>
        <v>ลูกหนี้ชั้นดี</v>
      </c>
    </row>
    <row r="5008" spans="1:12" x14ac:dyDescent="0.2">
      <c r="A5008" t="s">
        <v>2332</v>
      </c>
      <c r="B5008" t="s">
        <v>366</v>
      </c>
      <c r="C5008">
        <v>7</v>
      </c>
      <c r="D5008">
        <v>1126040003692</v>
      </c>
      <c r="E5008" s="1">
        <v>46119</v>
      </c>
      <c r="F5008" s="1">
        <v>46134</v>
      </c>
      <c r="G5008">
        <v>9655</v>
      </c>
      <c r="H5008" s="1">
        <f t="shared" si="390"/>
        <v>46126</v>
      </c>
      <c r="I5008" s="5">
        <f t="shared" si="394"/>
        <v>46253</v>
      </c>
      <c r="J5008" s="9" t="str">
        <f t="shared" si="391"/>
        <v>ชำระตรงเวลา</v>
      </c>
      <c r="K5008" s="10">
        <f t="shared" si="392"/>
        <v>8</v>
      </c>
      <c r="L5008" t="str">
        <f t="shared" si="393"/>
        <v>ลูกหนี้ชั้นดี</v>
      </c>
    </row>
    <row r="5009" spans="1:12" x14ac:dyDescent="0.2">
      <c r="A5009" t="s">
        <v>2351</v>
      </c>
      <c r="B5009" t="s">
        <v>366</v>
      </c>
      <c r="C5009">
        <v>7</v>
      </c>
      <c r="D5009">
        <v>1126040003722</v>
      </c>
      <c r="E5009" s="1">
        <v>46119</v>
      </c>
      <c r="F5009" s="1">
        <v>46119</v>
      </c>
      <c r="G5009">
        <v>2538</v>
      </c>
      <c r="H5009" s="1">
        <f t="shared" si="390"/>
        <v>46126</v>
      </c>
      <c r="I5009" s="5">
        <f t="shared" si="394"/>
        <v>46253</v>
      </c>
      <c r="J5009" s="9" t="str">
        <f t="shared" si="391"/>
        <v>ชำระตรงเวลา</v>
      </c>
      <c r="K5009" s="10">
        <f t="shared" si="392"/>
        <v>0</v>
      </c>
      <c r="L5009" t="str">
        <f t="shared" si="393"/>
        <v>ลูกหนี้ชั้นดี</v>
      </c>
    </row>
    <row r="5010" spans="1:12" x14ac:dyDescent="0.2">
      <c r="A5010" t="s">
        <v>721</v>
      </c>
      <c r="B5010" t="s">
        <v>366</v>
      </c>
      <c r="C5010">
        <v>30</v>
      </c>
      <c r="D5010">
        <v>1126040003739</v>
      </c>
      <c r="E5010" s="1">
        <v>46119</v>
      </c>
      <c r="F5010" s="1">
        <v>46119</v>
      </c>
      <c r="G5010">
        <v>72000</v>
      </c>
      <c r="H5010" s="1">
        <f t="shared" si="390"/>
        <v>46149</v>
      </c>
      <c r="I5010" s="5">
        <f t="shared" si="394"/>
        <v>46253</v>
      </c>
      <c r="J5010" s="9" t="str">
        <f t="shared" si="391"/>
        <v>ชำระตรงเวลา</v>
      </c>
      <c r="K5010" s="10">
        <f t="shared" si="392"/>
        <v>0</v>
      </c>
      <c r="L5010" t="str">
        <f t="shared" si="393"/>
        <v>ลูกหนี้ชั้นดี</v>
      </c>
    </row>
    <row r="5011" spans="1:12" x14ac:dyDescent="0.2">
      <c r="A5011" t="s">
        <v>2352</v>
      </c>
      <c r="B5011" t="s">
        <v>366</v>
      </c>
      <c r="C5011">
        <v>15</v>
      </c>
      <c r="D5011">
        <v>1126040003760</v>
      </c>
      <c r="E5011" s="1">
        <v>46122</v>
      </c>
      <c r="F5011" s="1">
        <v>46133</v>
      </c>
      <c r="G5011">
        <v>17886</v>
      </c>
      <c r="H5011" s="1">
        <f t="shared" si="390"/>
        <v>46137</v>
      </c>
      <c r="I5011" s="5">
        <f t="shared" si="394"/>
        <v>46253</v>
      </c>
      <c r="J5011" s="9" t="str">
        <f t="shared" si="391"/>
        <v>ชำระตรงเวลา</v>
      </c>
      <c r="K5011" s="10">
        <f t="shared" si="392"/>
        <v>0</v>
      </c>
      <c r="L5011" t="str">
        <f t="shared" si="393"/>
        <v>ลูกหนี้ชั้นดี</v>
      </c>
    </row>
    <row r="5012" spans="1:12" x14ac:dyDescent="0.2">
      <c r="A5012" t="s">
        <v>810</v>
      </c>
      <c r="B5012" t="s">
        <v>366</v>
      </c>
      <c r="C5012">
        <v>30</v>
      </c>
      <c r="D5012">
        <v>1126040003807</v>
      </c>
      <c r="E5012" s="1">
        <v>46119</v>
      </c>
      <c r="F5012" s="1">
        <v>46119</v>
      </c>
      <c r="G5012">
        <v>90</v>
      </c>
      <c r="H5012" s="1">
        <f t="shared" si="390"/>
        <v>46149</v>
      </c>
      <c r="I5012" s="5">
        <f t="shared" si="394"/>
        <v>46253</v>
      </c>
      <c r="J5012" s="9" t="str">
        <f t="shared" si="391"/>
        <v>ชำระตรงเวลา</v>
      </c>
      <c r="K5012" s="10">
        <f t="shared" si="392"/>
        <v>0</v>
      </c>
      <c r="L5012" t="str">
        <f t="shared" si="393"/>
        <v>ลูกหนี้ชั้นดี</v>
      </c>
    </row>
    <row r="5013" spans="1:12" x14ac:dyDescent="0.2">
      <c r="A5013" t="s">
        <v>1547</v>
      </c>
      <c r="B5013" t="s">
        <v>366</v>
      </c>
      <c r="C5013">
        <v>7</v>
      </c>
      <c r="D5013">
        <v>1126040004026</v>
      </c>
      <c r="E5013" s="1">
        <v>46121</v>
      </c>
      <c r="F5013" s="1">
        <v>46122</v>
      </c>
      <c r="G5013">
        <v>31779</v>
      </c>
      <c r="H5013" s="1">
        <f t="shared" si="390"/>
        <v>46128</v>
      </c>
      <c r="I5013" s="5">
        <f t="shared" si="394"/>
        <v>46253</v>
      </c>
      <c r="J5013" s="9" t="str">
        <f t="shared" si="391"/>
        <v>ค้างชำระ 1 - 30 วัน</v>
      </c>
      <c r="K5013" s="10">
        <f t="shared" si="392"/>
        <v>0</v>
      </c>
      <c r="L5013" t="str">
        <f t="shared" si="393"/>
        <v>ลูกหนี้ชั้นดี</v>
      </c>
    </row>
    <row r="5014" spans="1:12" x14ac:dyDescent="0.2">
      <c r="A5014" t="s">
        <v>810</v>
      </c>
      <c r="B5014" t="s">
        <v>366</v>
      </c>
      <c r="C5014">
        <v>7</v>
      </c>
      <c r="D5014">
        <v>1126040004033</v>
      </c>
      <c r="E5014" s="1">
        <v>46122</v>
      </c>
      <c r="F5014" s="1">
        <v>46141</v>
      </c>
      <c r="G5014">
        <v>3996</v>
      </c>
      <c r="H5014" s="1">
        <f t="shared" si="390"/>
        <v>46129</v>
      </c>
      <c r="I5014" s="5">
        <f t="shared" si="394"/>
        <v>46253</v>
      </c>
      <c r="J5014" s="9" t="str">
        <f t="shared" si="391"/>
        <v>ค้างชำระ 1 - 30 วัน</v>
      </c>
      <c r="K5014" s="10">
        <f t="shared" si="392"/>
        <v>12</v>
      </c>
      <c r="L5014" t="str">
        <f t="shared" si="393"/>
        <v>ลูกหนี้ชั้นดี</v>
      </c>
    </row>
    <row r="5015" spans="1:12" x14ac:dyDescent="0.2">
      <c r="A5015" t="s">
        <v>1547</v>
      </c>
      <c r="B5015" t="s">
        <v>366</v>
      </c>
      <c r="C5015">
        <v>7</v>
      </c>
      <c r="D5015">
        <v>1126040004040</v>
      </c>
      <c r="E5015" s="1">
        <v>46122</v>
      </c>
      <c r="F5015" s="1">
        <v>46134</v>
      </c>
      <c r="G5015">
        <v>1096</v>
      </c>
      <c r="H5015" s="1">
        <f t="shared" si="390"/>
        <v>46129</v>
      </c>
      <c r="I5015" s="5">
        <f t="shared" si="394"/>
        <v>46253</v>
      </c>
      <c r="J5015" s="9" t="str">
        <f t="shared" si="391"/>
        <v>ชำระตรงเวลา</v>
      </c>
      <c r="K5015" s="10">
        <f t="shared" si="392"/>
        <v>5</v>
      </c>
      <c r="L5015" t="str">
        <f t="shared" si="393"/>
        <v>ลูกหนี้ชั้นดี</v>
      </c>
    </row>
    <row r="5016" spans="1:12" x14ac:dyDescent="0.2">
      <c r="A5016" t="s">
        <v>2353</v>
      </c>
      <c r="B5016" t="s">
        <v>366</v>
      </c>
      <c r="C5016">
        <v>7</v>
      </c>
      <c r="D5016">
        <v>1126040004057</v>
      </c>
      <c r="E5016" s="1">
        <v>46122</v>
      </c>
      <c r="F5016" s="1">
        <v>46122</v>
      </c>
      <c r="G5016">
        <v>1267</v>
      </c>
      <c r="H5016" s="1">
        <f t="shared" si="390"/>
        <v>46129</v>
      </c>
      <c r="I5016" s="5">
        <f t="shared" si="394"/>
        <v>46253</v>
      </c>
      <c r="J5016" s="9" t="str">
        <f t="shared" si="391"/>
        <v>ชำระตรงเวลา</v>
      </c>
      <c r="K5016" s="10">
        <f t="shared" si="392"/>
        <v>0</v>
      </c>
      <c r="L5016" t="str">
        <f t="shared" si="393"/>
        <v>ลูกหนี้ชั้นดี</v>
      </c>
    </row>
    <row r="5017" spans="1:12" x14ac:dyDescent="0.2">
      <c r="A5017" t="s">
        <v>810</v>
      </c>
      <c r="B5017" t="s">
        <v>366</v>
      </c>
      <c r="C5017">
        <v>7</v>
      </c>
      <c r="D5017">
        <v>1126040004064</v>
      </c>
      <c r="E5017" s="1">
        <v>46122</v>
      </c>
      <c r="F5017" s="1">
        <v>46129</v>
      </c>
      <c r="G5017">
        <v>2828</v>
      </c>
      <c r="H5017" s="1">
        <f t="shared" si="390"/>
        <v>46129</v>
      </c>
      <c r="I5017" s="5">
        <f t="shared" si="394"/>
        <v>46253</v>
      </c>
      <c r="J5017" s="9" t="str">
        <f t="shared" si="391"/>
        <v>ค้างชำระ 1 - 30 วัน</v>
      </c>
      <c r="K5017" s="10">
        <f t="shared" si="392"/>
        <v>0</v>
      </c>
      <c r="L5017" t="str">
        <f t="shared" si="393"/>
        <v>ลูกหนี้ชั้นดี</v>
      </c>
    </row>
    <row r="5018" spans="1:12" x14ac:dyDescent="0.2">
      <c r="A5018" t="s">
        <v>526</v>
      </c>
      <c r="B5018" t="s">
        <v>366</v>
      </c>
      <c r="C5018">
        <v>7</v>
      </c>
      <c r="D5018">
        <v>1126040004071</v>
      </c>
      <c r="E5018" s="1">
        <v>46121</v>
      </c>
      <c r="F5018" s="1">
        <v>46134</v>
      </c>
      <c r="G5018">
        <v>1754</v>
      </c>
      <c r="H5018" s="1">
        <f t="shared" si="390"/>
        <v>46128</v>
      </c>
      <c r="I5018" s="5">
        <f t="shared" si="394"/>
        <v>46253</v>
      </c>
      <c r="J5018" s="9" t="str">
        <f t="shared" si="391"/>
        <v>ค้างชำระ 1 - 30 วัน</v>
      </c>
      <c r="K5018" s="10">
        <f t="shared" si="392"/>
        <v>6</v>
      </c>
      <c r="L5018" t="str">
        <f t="shared" si="393"/>
        <v>ลูกหนี้ชั้นดี</v>
      </c>
    </row>
    <row r="5019" spans="1:12" x14ac:dyDescent="0.2">
      <c r="A5019" t="s">
        <v>2059</v>
      </c>
      <c r="B5019" t="s">
        <v>366</v>
      </c>
      <c r="C5019">
        <v>7</v>
      </c>
      <c r="D5019">
        <v>1126040004088</v>
      </c>
      <c r="E5019" s="1">
        <v>46121</v>
      </c>
      <c r="F5019" s="1">
        <v>46129</v>
      </c>
      <c r="G5019">
        <v>3937</v>
      </c>
      <c r="H5019" s="1">
        <f t="shared" si="390"/>
        <v>46128</v>
      </c>
      <c r="I5019" s="5">
        <f t="shared" si="394"/>
        <v>46253</v>
      </c>
      <c r="J5019" s="9" t="str">
        <f t="shared" si="391"/>
        <v>ชำระตรงเวลา</v>
      </c>
      <c r="K5019" s="10">
        <f t="shared" si="392"/>
        <v>1</v>
      </c>
      <c r="L5019" t="str">
        <f t="shared" si="393"/>
        <v>ลูกหนี้ชั้นดี</v>
      </c>
    </row>
    <row r="5020" spans="1:12" x14ac:dyDescent="0.2">
      <c r="A5020" t="s">
        <v>1917</v>
      </c>
      <c r="B5020" t="s">
        <v>366</v>
      </c>
      <c r="C5020">
        <v>30</v>
      </c>
      <c r="D5020">
        <v>1126040004095</v>
      </c>
      <c r="E5020" s="1">
        <v>46122</v>
      </c>
      <c r="F5020" s="1">
        <v>46141</v>
      </c>
      <c r="G5020">
        <v>2333</v>
      </c>
      <c r="H5020" s="1">
        <f t="shared" si="390"/>
        <v>46152</v>
      </c>
      <c r="I5020" s="5">
        <f t="shared" si="394"/>
        <v>46253</v>
      </c>
      <c r="J5020" s="9" t="str">
        <f t="shared" si="391"/>
        <v>ค้างชำระ 1 - 30 วัน</v>
      </c>
      <c r="K5020" s="10">
        <f t="shared" si="392"/>
        <v>0</v>
      </c>
      <c r="L5020" t="str">
        <f t="shared" si="393"/>
        <v>ลูกหนี้ชั้นดี</v>
      </c>
    </row>
    <row r="5021" spans="1:12" x14ac:dyDescent="0.2">
      <c r="A5021" t="s">
        <v>526</v>
      </c>
      <c r="B5021" t="s">
        <v>366</v>
      </c>
      <c r="C5021">
        <v>7</v>
      </c>
      <c r="D5021">
        <v>1126040004101</v>
      </c>
      <c r="E5021" s="1">
        <v>46122</v>
      </c>
      <c r="F5021" s="1">
        <v>46141</v>
      </c>
      <c r="G5021">
        <v>5140</v>
      </c>
      <c r="H5021" s="1">
        <f t="shared" si="390"/>
        <v>46129</v>
      </c>
      <c r="I5021" s="5">
        <f t="shared" si="394"/>
        <v>46253</v>
      </c>
      <c r="J5021" s="9" t="str">
        <f t="shared" si="391"/>
        <v>ค้างชำระ 1 - 30 วัน</v>
      </c>
      <c r="K5021" s="10">
        <f t="shared" si="392"/>
        <v>12</v>
      </c>
      <c r="L5021" t="str">
        <f t="shared" si="393"/>
        <v>ลูกหนี้ชั้นดี</v>
      </c>
    </row>
    <row r="5022" spans="1:12" x14ac:dyDescent="0.2">
      <c r="A5022" t="s">
        <v>526</v>
      </c>
      <c r="B5022" t="s">
        <v>366</v>
      </c>
      <c r="C5022">
        <v>7</v>
      </c>
      <c r="D5022">
        <v>1126040004101</v>
      </c>
      <c r="E5022" s="1">
        <v>46122</v>
      </c>
      <c r="F5022" s="1">
        <v>46141</v>
      </c>
      <c r="G5022">
        <v>5140</v>
      </c>
      <c r="H5022" s="1">
        <f t="shared" si="390"/>
        <v>46129</v>
      </c>
      <c r="I5022" s="5">
        <f t="shared" si="394"/>
        <v>46253</v>
      </c>
      <c r="J5022" s="9" t="str">
        <f t="shared" si="391"/>
        <v>ค้างชำระ 1 - 30 วัน</v>
      </c>
      <c r="K5022" s="10">
        <f t="shared" si="392"/>
        <v>12</v>
      </c>
      <c r="L5022" t="str">
        <f t="shared" si="393"/>
        <v>ลูกหนี้ชั้นดี</v>
      </c>
    </row>
    <row r="5023" spans="1:12" x14ac:dyDescent="0.2">
      <c r="A5023" t="s">
        <v>526</v>
      </c>
      <c r="B5023" t="s">
        <v>366</v>
      </c>
      <c r="C5023">
        <v>7</v>
      </c>
      <c r="D5023">
        <v>1126040004101</v>
      </c>
      <c r="E5023" s="1">
        <v>46122</v>
      </c>
      <c r="F5023" s="1">
        <v>46141</v>
      </c>
      <c r="G5023">
        <v>5140</v>
      </c>
      <c r="H5023" s="1">
        <f t="shared" si="390"/>
        <v>46129</v>
      </c>
      <c r="I5023" s="5">
        <f t="shared" si="394"/>
        <v>46253</v>
      </c>
      <c r="J5023" s="9" t="str">
        <f t="shared" si="391"/>
        <v>ค้างชำระ 1 - 30 วัน</v>
      </c>
      <c r="K5023" s="10">
        <f t="shared" si="392"/>
        <v>12</v>
      </c>
      <c r="L5023" t="str">
        <f t="shared" si="393"/>
        <v>ลูกหนี้ชั้นดี</v>
      </c>
    </row>
    <row r="5024" spans="1:12" x14ac:dyDescent="0.2">
      <c r="A5024" t="s">
        <v>526</v>
      </c>
      <c r="B5024" t="s">
        <v>366</v>
      </c>
      <c r="C5024">
        <v>7</v>
      </c>
      <c r="D5024">
        <v>1126040004101</v>
      </c>
      <c r="E5024" s="1">
        <v>46122</v>
      </c>
      <c r="F5024" s="1">
        <v>46141</v>
      </c>
      <c r="G5024">
        <v>5140</v>
      </c>
      <c r="H5024" s="1">
        <f t="shared" si="390"/>
        <v>46129</v>
      </c>
      <c r="I5024" s="5">
        <f t="shared" si="394"/>
        <v>46253</v>
      </c>
      <c r="J5024" s="9" t="str">
        <f t="shared" si="391"/>
        <v>ค้างชำระ 1 - 30 วัน</v>
      </c>
      <c r="K5024" s="10">
        <f t="shared" si="392"/>
        <v>12</v>
      </c>
      <c r="L5024" t="str">
        <f t="shared" si="393"/>
        <v>ลูกหนี้ชั้นดี</v>
      </c>
    </row>
    <row r="5025" spans="1:12" x14ac:dyDescent="0.2">
      <c r="A5025" t="s">
        <v>526</v>
      </c>
      <c r="B5025" t="s">
        <v>366</v>
      </c>
      <c r="C5025">
        <v>7</v>
      </c>
      <c r="D5025">
        <v>1126040004101</v>
      </c>
      <c r="E5025" s="1">
        <v>46122</v>
      </c>
      <c r="F5025" s="1">
        <v>46141</v>
      </c>
      <c r="G5025">
        <v>5140</v>
      </c>
      <c r="H5025" s="1">
        <f t="shared" si="390"/>
        <v>46129</v>
      </c>
      <c r="I5025" s="5">
        <f t="shared" si="394"/>
        <v>46253</v>
      </c>
      <c r="J5025" s="9" t="str">
        <f t="shared" si="391"/>
        <v>ชำระตรงเวลา</v>
      </c>
      <c r="K5025" s="10">
        <f t="shared" si="392"/>
        <v>12</v>
      </c>
      <c r="L5025" t="str">
        <f t="shared" si="393"/>
        <v>ลูกหนี้ชั้นดี</v>
      </c>
    </row>
    <row r="5026" spans="1:12" x14ac:dyDescent="0.2">
      <c r="A5026" t="s">
        <v>779</v>
      </c>
      <c r="B5026" t="s">
        <v>366</v>
      </c>
      <c r="C5026">
        <v>7</v>
      </c>
      <c r="D5026">
        <v>1126040004118</v>
      </c>
      <c r="E5026" s="1">
        <v>46122</v>
      </c>
      <c r="F5026" s="1">
        <v>46122</v>
      </c>
      <c r="G5026">
        <v>2675</v>
      </c>
      <c r="H5026" s="1">
        <f t="shared" si="390"/>
        <v>46129</v>
      </c>
      <c r="I5026" s="5">
        <f t="shared" si="394"/>
        <v>46253</v>
      </c>
      <c r="J5026" s="9" t="str">
        <f t="shared" si="391"/>
        <v>ชำระตรงเวลา</v>
      </c>
      <c r="K5026" s="10">
        <f t="shared" si="392"/>
        <v>0</v>
      </c>
      <c r="L5026" t="str">
        <f t="shared" si="393"/>
        <v>ลูกหนี้ชั้นดี</v>
      </c>
    </row>
    <row r="5027" spans="1:12" x14ac:dyDescent="0.2">
      <c r="A5027" t="s">
        <v>2354</v>
      </c>
      <c r="B5027" t="s">
        <v>366</v>
      </c>
      <c r="C5027">
        <v>7</v>
      </c>
      <c r="D5027">
        <v>1126040004125</v>
      </c>
      <c r="E5027" s="1">
        <v>46120</v>
      </c>
      <c r="F5027" s="1">
        <v>46122</v>
      </c>
      <c r="G5027">
        <v>145</v>
      </c>
      <c r="H5027" s="1">
        <f t="shared" si="390"/>
        <v>46127</v>
      </c>
      <c r="I5027" s="5">
        <f t="shared" si="394"/>
        <v>46253</v>
      </c>
      <c r="J5027" s="9" t="str">
        <f t="shared" si="391"/>
        <v>ค้างชำระ 1 - 30 วัน</v>
      </c>
      <c r="K5027" s="10">
        <f t="shared" si="392"/>
        <v>0</v>
      </c>
      <c r="L5027" t="str">
        <f t="shared" si="393"/>
        <v>ลูกหนี้ชั้นดี</v>
      </c>
    </row>
    <row r="5028" spans="1:12" x14ac:dyDescent="0.2">
      <c r="A5028" t="s">
        <v>757</v>
      </c>
      <c r="B5028" t="s">
        <v>366</v>
      </c>
      <c r="C5028">
        <v>15</v>
      </c>
      <c r="D5028">
        <v>1126040004132</v>
      </c>
      <c r="E5028" s="1">
        <v>46122</v>
      </c>
      <c r="F5028" s="1">
        <v>46141</v>
      </c>
      <c r="G5028">
        <v>638</v>
      </c>
      <c r="H5028" s="1">
        <f t="shared" si="390"/>
        <v>46137</v>
      </c>
      <c r="I5028" s="5">
        <f t="shared" si="394"/>
        <v>46253</v>
      </c>
      <c r="J5028" s="9" t="str">
        <f t="shared" si="391"/>
        <v>ชำระตรงเวลา</v>
      </c>
      <c r="K5028" s="10">
        <f t="shared" si="392"/>
        <v>4</v>
      </c>
      <c r="L5028" t="str">
        <f t="shared" si="393"/>
        <v>ลูกหนี้ชั้นดี</v>
      </c>
    </row>
    <row r="5029" spans="1:12" x14ac:dyDescent="0.2">
      <c r="A5029" t="s">
        <v>757</v>
      </c>
      <c r="B5029" t="s">
        <v>366</v>
      </c>
      <c r="C5029">
        <v>7</v>
      </c>
      <c r="D5029">
        <v>1126040004149</v>
      </c>
      <c r="E5029" s="1">
        <v>46122</v>
      </c>
      <c r="F5029" s="1">
        <v>46129</v>
      </c>
      <c r="G5029">
        <v>1877</v>
      </c>
      <c r="H5029" s="1">
        <f t="shared" si="390"/>
        <v>46129</v>
      </c>
      <c r="I5029" s="5">
        <f t="shared" si="394"/>
        <v>46253</v>
      </c>
      <c r="J5029" s="9" t="str">
        <f t="shared" si="391"/>
        <v>ชำระตรงเวลา</v>
      </c>
      <c r="K5029" s="10">
        <f t="shared" si="392"/>
        <v>0</v>
      </c>
      <c r="L5029" t="str">
        <f t="shared" si="393"/>
        <v>ลูกหนี้ชั้นดี</v>
      </c>
    </row>
    <row r="5030" spans="1:12" x14ac:dyDescent="0.2">
      <c r="A5030" t="s">
        <v>434</v>
      </c>
      <c r="B5030" t="s">
        <v>366</v>
      </c>
      <c r="C5030">
        <v>7</v>
      </c>
      <c r="D5030">
        <v>1126040004156</v>
      </c>
      <c r="E5030" s="1">
        <v>46122</v>
      </c>
      <c r="F5030" s="1">
        <v>46129</v>
      </c>
      <c r="G5030">
        <v>9692</v>
      </c>
      <c r="H5030" s="1">
        <f t="shared" si="390"/>
        <v>46129</v>
      </c>
      <c r="I5030" s="5">
        <f t="shared" si="394"/>
        <v>46253</v>
      </c>
      <c r="J5030" s="9" t="str">
        <f t="shared" si="391"/>
        <v>ชำระตรงเวลา</v>
      </c>
      <c r="K5030" s="10">
        <f t="shared" si="392"/>
        <v>0</v>
      </c>
      <c r="L5030" t="str">
        <f t="shared" si="393"/>
        <v>ลูกหนี้ชั้นดี</v>
      </c>
    </row>
    <row r="5031" spans="1:12" x14ac:dyDescent="0.2">
      <c r="A5031" t="s">
        <v>434</v>
      </c>
      <c r="B5031" t="s">
        <v>366</v>
      </c>
      <c r="C5031">
        <v>7</v>
      </c>
      <c r="D5031">
        <v>1126040004156</v>
      </c>
      <c r="E5031" s="1">
        <v>46122</v>
      </c>
      <c r="F5031" s="1">
        <v>46129</v>
      </c>
      <c r="G5031">
        <v>9692</v>
      </c>
      <c r="H5031" s="1">
        <f t="shared" si="390"/>
        <v>46129</v>
      </c>
      <c r="I5031" s="5">
        <f t="shared" si="394"/>
        <v>46253</v>
      </c>
      <c r="J5031" s="9" t="str">
        <f t="shared" si="391"/>
        <v>ชำระตรงเวลา</v>
      </c>
      <c r="K5031" s="10">
        <f t="shared" si="392"/>
        <v>0</v>
      </c>
      <c r="L5031" t="str">
        <f t="shared" si="393"/>
        <v>ลูกหนี้ชั้นดี</v>
      </c>
    </row>
    <row r="5032" spans="1:12" x14ac:dyDescent="0.2">
      <c r="A5032" t="s">
        <v>585</v>
      </c>
      <c r="B5032" t="s">
        <v>366</v>
      </c>
      <c r="C5032">
        <v>7</v>
      </c>
      <c r="D5032">
        <v>1126040004163</v>
      </c>
      <c r="E5032" s="1">
        <v>46120</v>
      </c>
      <c r="F5032" s="1">
        <v>46120</v>
      </c>
      <c r="G5032">
        <v>3768</v>
      </c>
      <c r="H5032" s="1">
        <f t="shared" si="390"/>
        <v>46127</v>
      </c>
      <c r="I5032" s="5">
        <f t="shared" si="394"/>
        <v>46253</v>
      </c>
      <c r="J5032" s="9" t="str">
        <f t="shared" si="391"/>
        <v>ชำระตรงเวลา</v>
      </c>
      <c r="K5032" s="10">
        <f t="shared" si="392"/>
        <v>0</v>
      </c>
      <c r="L5032" t="str">
        <f t="shared" si="393"/>
        <v>ลูกหนี้ชั้นดี</v>
      </c>
    </row>
    <row r="5033" spans="1:12" x14ac:dyDescent="0.2">
      <c r="A5033" t="s">
        <v>434</v>
      </c>
      <c r="B5033" t="s">
        <v>366</v>
      </c>
      <c r="C5033">
        <v>7</v>
      </c>
      <c r="D5033">
        <v>1126040004187</v>
      </c>
      <c r="E5033" s="1">
        <v>46122</v>
      </c>
      <c r="F5033" s="1">
        <v>46129</v>
      </c>
      <c r="G5033">
        <v>1480</v>
      </c>
      <c r="H5033" s="1">
        <f t="shared" si="390"/>
        <v>46129</v>
      </c>
      <c r="I5033" s="5">
        <f t="shared" si="394"/>
        <v>46253</v>
      </c>
      <c r="J5033" s="9" t="str">
        <f t="shared" si="391"/>
        <v>ค้างชำระ 1 - 30 วัน</v>
      </c>
      <c r="K5033" s="10">
        <f t="shared" si="392"/>
        <v>0</v>
      </c>
      <c r="L5033" t="str">
        <f t="shared" si="393"/>
        <v>ลูกหนี้ชั้นดี</v>
      </c>
    </row>
    <row r="5034" spans="1:12" x14ac:dyDescent="0.2">
      <c r="A5034" t="s">
        <v>774</v>
      </c>
      <c r="B5034" t="s">
        <v>366</v>
      </c>
      <c r="C5034">
        <v>7</v>
      </c>
      <c r="D5034">
        <v>1126040004194</v>
      </c>
      <c r="E5034" s="1">
        <v>46122</v>
      </c>
      <c r="F5034" s="1">
        <v>46132</v>
      </c>
      <c r="G5034">
        <v>3482</v>
      </c>
      <c r="H5034" s="1">
        <f t="shared" si="390"/>
        <v>46129</v>
      </c>
      <c r="I5034" s="5">
        <f t="shared" si="394"/>
        <v>46253</v>
      </c>
      <c r="J5034" s="9" t="str">
        <f t="shared" si="391"/>
        <v>ค้างชำระ 1 - 30 วัน</v>
      </c>
      <c r="K5034" s="10">
        <f t="shared" si="392"/>
        <v>3</v>
      </c>
      <c r="L5034" t="str">
        <f t="shared" si="393"/>
        <v>ลูกหนี้ชั้นดี</v>
      </c>
    </row>
    <row r="5035" spans="1:12" x14ac:dyDescent="0.2">
      <c r="A5035" t="s">
        <v>1425</v>
      </c>
      <c r="B5035" t="s">
        <v>366</v>
      </c>
      <c r="C5035">
        <v>7</v>
      </c>
      <c r="D5035">
        <v>1126040004200</v>
      </c>
      <c r="E5035" s="1">
        <v>46123</v>
      </c>
      <c r="F5035" s="1">
        <v>46136</v>
      </c>
      <c r="G5035">
        <v>1764</v>
      </c>
      <c r="H5035" s="1">
        <f t="shared" si="390"/>
        <v>46130</v>
      </c>
      <c r="I5035" s="5">
        <f t="shared" si="394"/>
        <v>46253</v>
      </c>
      <c r="J5035" s="9" t="str">
        <f t="shared" si="391"/>
        <v>ค้างชำระ 1 - 30 วัน</v>
      </c>
      <c r="K5035" s="10">
        <f t="shared" si="392"/>
        <v>6</v>
      </c>
      <c r="L5035" t="str">
        <f t="shared" si="393"/>
        <v>ลูกหนี้ชั้นดี</v>
      </c>
    </row>
    <row r="5036" spans="1:12" x14ac:dyDescent="0.2">
      <c r="A5036" t="s">
        <v>1425</v>
      </c>
      <c r="B5036" t="s">
        <v>366</v>
      </c>
      <c r="C5036">
        <v>7</v>
      </c>
      <c r="D5036">
        <v>1126040004200</v>
      </c>
      <c r="E5036" s="1">
        <v>46123</v>
      </c>
      <c r="F5036" s="1">
        <v>46136</v>
      </c>
      <c r="G5036">
        <v>1764</v>
      </c>
      <c r="H5036" s="1">
        <f t="shared" si="390"/>
        <v>46130</v>
      </c>
      <c r="I5036" s="5">
        <f t="shared" si="394"/>
        <v>46253</v>
      </c>
      <c r="J5036" s="9" t="str">
        <f t="shared" si="391"/>
        <v>ชำระตรงเวลา</v>
      </c>
      <c r="K5036" s="10">
        <f t="shared" si="392"/>
        <v>6</v>
      </c>
      <c r="L5036" t="str">
        <f t="shared" si="393"/>
        <v>ลูกหนี้ชั้นดี</v>
      </c>
    </row>
    <row r="5037" spans="1:12" x14ac:dyDescent="0.2">
      <c r="A5037" t="s">
        <v>2107</v>
      </c>
      <c r="B5037" t="s">
        <v>366</v>
      </c>
      <c r="C5037">
        <v>7</v>
      </c>
      <c r="D5037">
        <v>1126040004217</v>
      </c>
      <c r="E5037" s="1">
        <v>46123</v>
      </c>
      <c r="F5037" s="1">
        <v>46129</v>
      </c>
      <c r="G5037">
        <v>154</v>
      </c>
      <c r="H5037" s="1">
        <f t="shared" si="390"/>
        <v>46130</v>
      </c>
      <c r="I5037" s="5">
        <f t="shared" si="394"/>
        <v>46253</v>
      </c>
      <c r="J5037" s="9" t="str">
        <f t="shared" si="391"/>
        <v>ชำระตรงเวลา</v>
      </c>
      <c r="K5037" s="10">
        <f t="shared" si="392"/>
        <v>0</v>
      </c>
      <c r="L5037" t="str">
        <f t="shared" si="393"/>
        <v>ลูกหนี้ชั้นดี</v>
      </c>
    </row>
    <row r="5038" spans="1:12" x14ac:dyDescent="0.2">
      <c r="A5038" t="s">
        <v>2355</v>
      </c>
      <c r="B5038" t="s">
        <v>366</v>
      </c>
      <c r="C5038">
        <v>7</v>
      </c>
      <c r="D5038">
        <v>1126040004224</v>
      </c>
      <c r="E5038" s="1">
        <v>46121</v>
      </c>
      <c r="F5038" s="1">
        <v>46122</v>
      </c>
      <c r="G5038">
        <v>416</v>
      </c>
      <c r="H5038" s="1">
        <f t="shared" si="390"/>
        <v>46128</v>
      </c>
      <c r="I5038" s="5">
        <f t="shared" si="394"/>
        <v>46253</v>
      </c>
      <c r="J5038" s="9" t="str">
        <f t="shared" si="391"/>
        <v>ค้างชำระ 1 - 30 วัน</v>
      </c>
      <c r="K5038" s="10">
        <f t="shared" si="392"/>
        <v>0</v>
      </c>
      <c r="L5038" t="str">
        <f t="shared" si="393"/>
        <v>ลูกหนี้ชั้นดี</v>
      </c>
    </row>
    <row r="5039" spans="1:12" x14ac:dyDescent="0.2">
      <c r="A5039" t="s">
        <v>2087</v>
      </c>
      <c r="B5039" t="s">
        <v>366</v>
      </c>
      <c r="C5039">
        <v>7</v>
      </c>
      <c r="D5039">
        <v>1126040004231</v>
      </c>
      <c r="E5039" s="1">
        <v>46121</v>
      </c>
      <c r="F5039" s="1">
        <v>46139</v>
      </c>
      <c r="G5039">
        <v>4427</v>
      </c>
      <c r="H5039" s="1">
        <f t="shared" si="390"/>
        <v>46128</v>
      </c>
      <c r="I5039" s="5">
        <f t="shared" si="394"/>
        <v>46253</v>
      </c>
      <c r="J5039" s="9" t="str">
        <f t="shared" si="391"/>
        <v>ชำระตรงเวลา</v>
      </c>
      <c r="K5039" s="10">
        <f t="shared" si="392"/>
        <v>11</v>
      </c>
      <c r="L5039" t="str">
        <f t="shared" si="393"/>
        <v>ลูกหนี้ชั้นดี</v>
      </c>
    </row>
    <row r="5040" spans="1:12" x14ac:dyDescent="0.2">
      <c r="A5040" t="s">
        <v>2356</v>
      </c>
      <c r="B5040" t="s">
        <v>366</v>
      </c>
      <c r="C5040">
        <v>7</v>
      </c>
      <c r="D5040">
        <v>1126040004248</v>
      </c>
      <c r="E5040" s="1">
        <v>46121</v>
      </c>
      <c r="F5040" s="1">
        <v>46122</v>
      </c>
      <c r="G5040">
        <v>94</v>
      </c>
      <c r="H5040" s="1">
        <f t="shared" si="390"/>
        <v>46128</v>
      </c>
      <c r="I5040" s="5">
        <f t="shared" si="394"/>
        <v>46253</v>
      </c>
      <c r="J5040" s="9" t="str">
        <f t="shared" si="391"/>
        <v>ชำระตรงเวลา</v>
      </c>
      <c r="K5040" s="10">
        <f t="shared" si="392"/>
        <v>0</v>
      </c>
      <c r="L5040" t="str">
        <f t="shared" si="393"/>
        <v>ลูกหนี้ชั้นดี</v>
      </c>
    </row>
    <row r="5041" spans="1:12" x14ac:dyDescent="0.2">
      <c r="A5041" t="s">
        <v>2356</v>
      </c>
      <c r="B5041" t="s">
        <v>366</v>
      </c>
      <c r="C5041">
        <v>7</v>
      </c>
      <c r="D5041">
        <v>1126040004248</v>
      </c>
      <c r="E5041" s="1">
        <v>46121</v>
      </c>
      <c r="F5041" s="1">
        <v>46122</v>
      </c>
      <c r="G5041">
        <v>94</v>
      </c>
      <c r="H5041" s="1">
        <f t="shared" si="390"/>
        <v>46128</v>
      </c>
      <c r="I5041" s="5">
        <f t="shared" si="394"/>
        <v>46253</v>
      </c>
      <c r="J5041" s="9" t="str">
        <f t="shared" si="391"/>
        <v>ค้างชำระ 1 - 30 วัน</v>
      </c>
      <c r="K5041" s="10">
        <f t="shared" si="392"/>
        <v>0</v>
      </c>
      <c r="L5041" t="str">
        <f t="shared" si="393"/>
        <v>ลูกหนี้ชั้นดี</v>
      </c>
    </row>
    <row r="5042" spans="1:12" x14ac:dyDescent="0.2">
      <c r="A5042" t="s">
        <v>538</v>
      </c>
      <c r="B5042" t="s">
        <v>366</v>
      </c>
      <c r="C5042">
        <v>7</v>
      </c>
      <c r="D5042">
        <v>1126040004255</v>
      </c>
      <c r="E5042" s="1">
        <v>46122</v>
      </c>
      <c r="F5042" s="1">
        <v>46135</v>
      </c>
      <c r="G5042">
        <v>1880</v>
      </c>
      <c r="H5042" s="1">
        <f t="shared" si="390"/>
        <v>46129</v>
      </c>
      <c r="I5042" s="5">
        <f t="shared" si="394"/>
        <v>46253</v>
      </c>
      <c r="J5042" s="9" t="str">
        <f t="shared" si="391"/>
        <v>ชำระตรงเวลา</v>
      </c>
      <c r="K5042" s="10">
        <f t="shared" si="392"/>
        <v>6</v>
      </c>
      <c r="L5042" t="str">
        <f t="shared" si="393"/>
        <v>ลูกหนี้ชั้นดี</v>
      </c>
    </row>
    <row r="5043" spans="1:12" x14ac:dyDescent="0.2">
      <c r="A5043" t="s">
        <v>2357</v>
      </c>
      <c r="B5043" t="s">
        <v>366</v>
      </c>
      <c r="C5043">
        <v>7</v>
      </c>
      <c r="D5043">
        <v>1126040004293</v>
      </c>
      <c r="E5043" s="1">
        <v>46122</v>
      </c>
      <c r="F5043" s="1">
        <v>46129</v>
      </c>
      <c r="G5043">
        <v>2479</v>
      </c>
      <c r="H5043" s="1">
        <f t="shared" si="390"/>
        <v>46129</v>
      </c>
      <c r="I5043" s="5">
        <f t="shared" si="394"/>
        <v>46253</v>
      </c>
      <c r="J5043" s="9" t="str">
        <f t="shared" si="391"/>
        <v>ค้างชำระ 1 - 30 วัน</v>
      </c>
      <c r="K5043" s="10">
        <f t="shared" si="392"/>
        <v>0</v>
      </c>
      <c r="L5043" t="str">
        <f t="shared" si="393"/>
        <v>ลูกหนี้ชั้นดี</v>
      </c>
    </row>
    <row r="5044" spans="1:12" x14ac:dyDescent="0.2">
      <c r="A5044" t="s">
        <v>2358</v>
      </c>
      <c r="B5044" t="s">
        <v>366</v>
      </c>
      <c r="C5044">
        <v>7</v>
      </c>
      <c r="D5044">
        <v>1126040004309</v>
      </c>
      <c r="E5044" s="1">
        <v>46121</v>
      </c>
      <c r="F5044" s="1">
        <v>46139</v>
      </c>
      <c r="G5044">
        <v>2919</v>
      </c>
      <c r="H5044" s="1">
        <f t="shared" si="390"/>
        <v>46128</v>
      </c>
      <c r="I5044" s="5">
        <f t="shared" si="394"/>
        <v>46253</v>
      </c>
      <c r="J5044" s="9" t="str">
        <f t="shared" si="391"/>
        <v>ค้างชำระ 1 - 30 วัน</v>
      </c>
      <c r="K5044" s="10">
        <f t="shared" si="392"/>
        <v>11</v>
      </c>
      <c r="L5044" t="str">
        <f t="shared" si="393"/>
        <v>ลูกหนี้ชั้นดี</v>
      </c>
    </row>
    <row r="5045" spans="1:12" x14ac:dyDescent="0.2">
      <c r="A5045" t="s">
        <v>1506</v>
      </c>
      <c r="B5045" t="s">
        <v>366</v>
      </c>
      <c r="C5045">
        <v>7</v>
      </c>
      <c r="D5045">
        <v>1126040004330</v>
      </c>
      <c r="E5045" s="1">
        <v>46122</v>
      </c>
      <c r="F5045" s="1">
        <v>46133</v>
      </c>
      <c r="G5045">
        <v>325</v>
      </c>
      <c r="H5045" s="1">
        <f t="shared" si="390"/>
        <v>46129</v>
      </c>
      <c r="I5045" s="5">
        <f t="shared" si="394"/>
        <v>46253</v>
      </c>
      <c r="J5045" s="9" t="str">
        <f t="shared" si="391"/>
        <v>ค้างชำระ 1 - 30 วัน</v>
      </c>
      <c r="K5045" s="10">
        <f t="shared" si="392"/>
        <v>4</v>
      </c>
      <c r="L5045" t="str">
        <f t="shared" si="393"/>
        <v>ลูกหนี้ชั้นดี</v>
      </c>
    </row>
    <row r="5046" spans="1:12" x14ac:dyDescent="0.2">
      <c r="A5046" t="s">
        <v>1506</v>
      </c>
      <c r="B5046" t="s">
        <v>366</v>
      </c>
      <c r="C5046">
        <v>7</v>
      </c>
      <c r="D5046">
        <v>1126040004330</v>
      </c>
      <c r="E5046" s="1">
        <v>46122</v>
      </c>
      <c r="F5046" s="1">
        <v>46133</v>
      </c>
      <c r="G5046">
        <v>325</v>
      </c>
      <c r="H5046" s="1">
        <f t="shared" si="390"/>
        <v>46129</v>
      </c>
      <c r="I5046" s="5">
        <f t="shared" si="394"/>
        <v>46253</v>
      </c>
      <c r="J5046" s="9" t="str">
        <f t="shared" si="391"/>
        <v>ค้างชำระ 1 - 30 วัน</v>
      </c>
      <c r="K5046" s="10">
        <f t="shared" si="392"/>
        <v>4</v>
      </c>
      <c r="L5046" t="str">
        <f t="shared" si="393"/>
        <v>ลูกหนี้ชั้นดี</v>
      </c>
    </row>
    <row r="5047" spans="1:12" x14ac:dyDescent="0.2">
      <c r="A5047" t="s">
        <v>2072</v>
      </c>
      <c r="B5047" t="s">
        <v>366</v>
      </c>
      <c r="C5047">
        <v>7</v>
      </c>
      <c r="D5047">
        <v>1126040004347</v>
      </c>
      <c r="E5047" s="1">
        <v>46122</v>
      </c>
      <c r="F5047" s="1">
        <v>46133</v>
      </c>
      <c r="G5047">
        <v>1024</v>
      </c>
      <c r="H5047" s="1">
        <f t="shared" si="390"/>
        <v>46129</v>
      </c>
      <c r="I5047" s="5">
        <f t="shared" si="394"/>
        <v>46253</v>
      </c>
      <c r="J5047" s="9" t="str">
        <f t="shared" si="391"/>
        <v>ชำระตรงเวลา</v>
      </c>
      <c r="K5047" s="10">
        <f t="shared" si="392"/>
        <v>4</v>
      </c>
      <c r="L5047" t="str">
        <f t="shared" si="393"/>
        <v>ลูกหนี้ชั้นดี</v>
      </c>
    </row>
    <row r="5048" spans="1:12" x14ac:dyDescent="0.2">
      <c r="A5048" t="s">
        <v>2359</v>
      </c>
      <c r="B5048" t="s">
        <v>366</v>
      </c>
      <c r="C5048">
        <v>7</v>
      </c>
      <c r="D5048">
        <v>1126040004361</v>
      </c>
      <c r="E5048" s="1">
        <v>46129</v>
      </c>
      <c r="F5048" s="1">
        <v>46135</v>
      </c>
      <c r="G5048">
        <v>760</v>
      </c>
      <c r="H5048" s="1">
        <f t="shared" si="390"/>
        <v>46136</v>
      </c>
      <c r="I5048" s="5">
        <f t="shared" si="394"/>
        <v>46253</v>
      </c>
      <c r="J5048" s="9" t="str">
        <f t="shared" si="391"/>
        <v>ค้างชำระ 1 - 30 วัน</v>
      </c>
      <c r="K5048" s="10">
        <f t="shared" si="392"/>
        <v>0</v>
      </c>
      <c r="L5048" t="str">
        <f t="shared" si="393"/>
        <v>ลูกหนี้ชั้นดี</v>
      </c>
    </row>
    <row r="5049" spans="1:12" x14ac:dyDescent="0.2">
      <c r="A5049" t="s">
        <v>2360</v>
      </c>
      <c r="B5049" t="s">
        <v>366</v>
      </c>
      <c r="C5049">
        <v>7</v>
      </c>
      <c r="D5049">
        <v>1126040004378</v>
      </c>
      <c r="E5049" s="1">
        <v>46121</v>
      </c>
      <c r="F5049" s="1">
        <v>46135</v>
      </c>
      <c r="G5049">
        <v>34043</v>
      </c>
      <c r="H5049" s="1">
        <f t="shared" si="390"/>
        <v>46128</v>
      </c>
      <c r="I5049" s="5">
        <f t="shared" si="394"/>
        <v>46253</v>
      </c>
      <c r="J5049" s="9" t="str">
        <f t="shared" si="391"/>
        <v>ค้างชำระ 1 - 30 วัน</v>
      </c>
      <c r="K5049" s="10">
        <f t="shared" si="392"/>
        <v>7</v>
      </c>
      <c r="L5049" t="str">
        <f t="shared" si="393"/>
        <v>ลูกหนี้ชั้นดี</v>
      </c>
    </row>
    <row r="5050" spans="1:12" x14ac:dyDescent="0.2">
      <c r="A5050" t="s">
        <v>1397</v>
      </c>
      <c r="B5050" t="s">
        <v>366</v>
      </c>
      <c r="C5050">
        <v>7</v>
      </c>
      <c r="D5050">
        <v>1126040004385</v>
      </c>
      <c r="E5050" s="1">
        <v>46122</v>
      </c>
      <c r="F5050" s="1">
        <v>46133</v>
      </c>
      <c r="G5050">
        <v>1122</v>
      </c>
      <c r="H5050" s="1">
        <f t="shared" si="390"/>
        <v>46129</v>
      </c>
      <c r="I5050" s="5">
        <f t="shared" si="394"/>
        <v>46253</v>
      </c>
      <c r="J5050" s="9" t="str">
        <f t="shared" si="391"/>
        <v>ชำระตรงเวลา</v>
      </c>
      <c r="K5050" s="10">
        <f t="shared" si="392"/>
        <v>4</v>
      </c>
      <c r="L5050" t="str">
        <f t="shared" si="393"/>
        <v>ลูกหนี้ชั้นดี</v>
      </c>
    </row>
    <row r="5051" spans="1:12" x14ac:dyDescent="0.2">
      <c r="A5051" t="s">
        <v>1411</v>
      </c>
      <c r="B5051" t="s">
        <v>366</v>
      </c>
      <c r="C5051">
        <v>7</v>
      </c>
      <c r="D5051">
        <v>1126040004392</v>
      </c>
      <c r="E5051" s="1">
        <v>46128</v>
      </c>
      <c r="F5051" s="1">
        <v>46128</v>
      </c>
      <c r="G5051">
        <v>12329</v>
      </c>
      <c r="H5051" s="1">
        <f t="shared" si="390"/>
        <v>46135</v>
      </c>
      <c r="I5051" s="5">
        <f t="shared" si="394"/>
        <v>46253</v>
      </c>
      <c r="J5051" s="9" t="str">
        <f t="shared" si="391"/>
        <v>ชำระตรงเวลา</v>
      </c>
      <c r="K5051" s="10">
        <f t="shared" si="392"/>
        <v>0</v>
      </c>
      <c r="L5051" t="str">
        <f t="shared" si="393"/>
        <v>ลูกหนี้ชั้นดี</v>
      </c>
    </row>
    <row r="5052" spans="1:12" x14ac:dyDescent="0.2">
      <c r="A5052" t="s">
        <v>447</v>
      </c>
      <c r="B5052" t="s">
        <v>366</v>
      </c>
      <c r="C5052">
        <v>7</v>
      </c>
      <c r="D5052">
        <v>1126040004408</v>
      </c>
      <c r="E5052" s="1">
        <v>46129</v>
      </c>
      <c r="F5052" s="1">
        <v>46133</v>
      </c>
      <c r="G5052">
        <v>1995</v>
      </c>
      <c r="H5052" s="1">
        <f t="shared" si="390"/>
        <v>46136</v>
      </c>
      <c r="I5052" s="5">
        <f t="shared" si="394"/>
        <v>46253</v>
      </c>
      <c r="J5052" s="9" t="str">
        <f t="shared" si="391"/>
        <v>ชำระตรงเวลา</v>
      </c>
      <c r="K5052" s="10">
        <f t="shared" si="392"/>
        <v>0</v>
      </c>
      <c r="L5052" t="str">
        <f t="shared" si="393"/>
        <v>ลูกหนี้ชั้นดี</v>
      </c>
    </row>
    <row r="5053" spans="1:12" x14ac:dyDescent="0.2">
      <c r="A5053" t="s">
        <v>447</v>
      </c>
      <c r="B5053" t="s">
        <v>366</v>
      </c>
      <c r="C5053">
        <v>7</v>
      </c>
      <c r="D5053">
        <v>1126040004408</v>
      </c>
      <c r="E5053" s="1">
        <v>46129</v>
      </c>
      <c r="F5053" s="1">
        <v>46133</v>
      </c>
      <c r="G5053">
        <v>1995</v>
      </c>
      <c r="H5053" s="1">
        <f t="shared" si="390"/>
        <v>46136</v>
      </c>
      <c r="I5053" s="5">
        <f t="shared" si="394"/>
        <v>46253</v>
      </c>
      <c r="J5053" s="9" t="str">
        <f t="shared" si="391"/>
        <v>ค้างชำระ 1 - 30 วัน</v>
      </c>
      <c r="K5053" s="10">
        <f t="shared" si="392"/>
        <v>0</v>
      </c>
      <c r="L5053" t="str">
        <f t="shared" si="393"/>
        <v>ลูกหนี้ชั้นดี</v>
      </c>
    </row>
    <row r="5054" spans="1:12" x14ac:dyDescent="0.2">
      <c r="A5054" t="s">
        <v>2361</v>
      </c>
      <c r="B5054" t="s">
        <v>366</v>
      </c>
      <c r="C5054">
        <v>7</v>
      </c>
      <c r="D5054">
        <v>1126040004415</v>
      </c>
      <c r="E5054" s="1">
        <v>46122</v>
      </c>
      <c r="F5054" s="1">
        <v>46130</v>
      </c>
      <c r="G5054">
        <v>1876</v>
      </c>
      <c r="H5054" s="1">
        <f t="shared" si="390"/>
        <v>46129</v>
      </c>
      <c r="I5054" s="5">
        <f t="shared" si="394"/>
        <v>46253</v>
      </c>
      <c r="J5054" s="9" t="str">
        <f t="shared" si="391"/>
        <v>ค้างชำระ 1 - 30 วัน</v>
      </c>
      <c r="K5054" s="10">
        <f t="shared" si="392"/>
        <v>1</v>
      </c>
      <c r="L5054" t="str">
        <f t="shared" si="393"/>
        <v>ลูกหนี้ชั้นดี</v>
      </c>
    </row>
    <row r="5055" spans="1:12" x14ac:dyDescent="0.2">
      <c r="A5055" t="s">
        <v>2361</v>
      </c>
      <c r="B5055" t="s">
        <v>366</v>
      </c>
      <c r="C5055">
        <v>7</v>
      </c>
      <c r="D5055">
        <v>1126040004415</v>
      </c>
      <c r="E5055" s="1">
        <v>46122</v>
      </c>
      <c r="F5055" s="1">
        <v>46130</v>
      </c>
      <c r="G5055">
        <v>1876</v>
      </c>
      <c r="H5055" s="1">
        <f t="shared" si="390"/>
        <v>46129</v>
      </c>
      <c r="I5055" s="5">
        <f t="shared" si="394"/>
        <v>46253</v>
      </c>
      <c r="J5055" s="9" t="str">
        <f t="shared" si="391"/>
        <v>ค้างชำระ 1 - 30 วัน</v>
      </c>
      <c r="K5055" s="10">
        <f t="shared" si="392"/>
        <v>1</v>
      </c>
      <c r="L5055" t="str">
        <f t="shared" si="393"/>
        <v>ลูกหนี้ชั้นดี</v>
      </c>
    </row>
    <row r="5056" spans="1:12" x14ac:dyDescent="0.2">
      <c r="A5056" t="s">
        <v>2361</v>
      </c>
      <c r="B5056" t="s">
        <v>366</v>
      </c>
      <c r="C5056">
        <v>7</v>
      </c>
      <c r="D5056">
        <v>1126040004415</v>
      </c>
      <c r="E5056" s="1">
        <v>46122</v>
      </c>
      <c r="F5056" s="1">
        <v>46130</v>
      </c>
      <c r="G5056">
        <v>1876</v>
      </c>
      <c r="H5056" s="1">
        <f t="shared" si="390"/>
        <v>46129</v>
      </c>
      <c r="I5056" s="5">
        <f t="shared" si="394"/>
        <v>46253</v>
      </c>
      <c r="J5056" s="9" t="str">
        <f t="shared" si="391"/>
        <v>ค้างชำระ 1 - 30 วัน</v>
      </c>
      <c r="K5056" s="10">
        <f t="shared" si="392"/>
        <v>1</v>
      </c>
      <c r="L5056" t="str">
        <f t="shared" si="393"/>
        <v>ลูกหนี้ชั้นดี</v>
      </c>
    </row>
    <row r="5057" spans="1:12" x14ac:dyDescent="0.2">
      <c r="A5057" t="s">
        <v>2362</v>
      </c>
      <c r="B5057" t="s">
        <v>366</v>
      </c>
      <c r="C5057">
        <v>7</v>
      </c>
      <c r="D5057">
        <v>1126040004422</v>
      </c>
      <c r="E5057" s="1">
        <v>46122</v>
      </c>
      <c r="F5057" s="1">
        <v>46130</v>
      </c>
      <c r="G5057">
        <v>1965</v>
      </c>
      <c r="H5057" s="1">
        <f t="shared" si="390"/>
        <v>46129</v>
      </c>
      <c r="I5057" s="5">
        <f t="shared" si="394"/>
        <v>46253</v>
      </c>
      <c r="J5057" s="9" t="str">
        <f t="shared" si="391"/>
        <v>ชำระตรงเวลา</v>
      </c>
      <c r="K5057" s="10">
        <f t="shared" si="392"/>
        <v>1</v>
      </c>
      <c r="L5057" t="str">
        <f t="shared" si="393"/>
        <v>ลูกหนี้ชั้นดี</v>
      </c>
    </row>
    <row r="5058" spans="1:12" x14ac:dyDescent="0.2">
      <c r="A5058" t="s">
        <v>1557</v>
      </c>
      <c r="B5058" t="s">
        <v>366</v>
      </c>
      <c r="C5058">
        <v>7</v>
      </c>
      <c r="D5058">
        <v>1126040004439</v>
      </c>
      <c r="E5058" s="1">
        <v>46129</v>
      </c>
      <c r="F5058" s="1">
        <v>46130</v>
      </c>
      <c r="G5058">
        <v>5208</v>
      </c>
      <c r="H5058" s="1">
        <f t="shared" ref="H5058:H5121" si="395">E5058+C5058</f>
        <v>46136</v>
      </c>
      <c r="I5058" s="5">
        <f t="shared" si="394"/>
        <v>46253</v>
      </c>
      <c r="J5058" s="9" t="str">
        <f t="shared" ref="J5058:J5121" si="396">IF(K5059&lt;=0, "ชำระตรงเวลา", IF(K5059&lt;=30, "ค้างชำระ 1 - 30 วัน", IF(K5059&lt;=60, "ค้างชำระ 31 - 60 วัน", IF(K5059&lt;=90, "ค้างชำระ 61 - 90 วัน", "ค้างชำระเกิน 90 วัน"))))</f>
        <v>ค้างชำระ 1 - 30 วัน</v>
      </c>
      <c r="K5058" s="10">
        <f t="shared" ref="K5058:K5121" si="397">IF(OR(F5058="",F5058="(ว่าง)"), MAX(0,I5057-H5058), MAX(0,F5058-H5058))</f>
        <v>0</v>
      </c>
      <c r="L5058" t="str">
        <f t="shared" ref="L5058:L5121" si="398">IF(K5058&lt;=30, "ลูกหนี้ชั้นดี", IF(K5058&lt;=90, "ลูกหนี้เฝ้าติดตาม", "ลูกหนี้ด้อยคุณภาพ (NPL)"))</f>
        <v>ลูกหนี้ชั้นดี</v>
      </c>
    </row>
    <row r="5059" spans="1:12" x14ac:dyDescent="0.2">
      <c r="A5059" t="s">
        <v>1557</v>
      </c>
      <c r="B5059" t="s">
        <v>366</v>
      </c>
      <c r="C5059">
        <v>7</v>
      </c>
      <c r="D5059">
        <v>1126040004453</v>
      </c>
      <c r="E5059" s="1">
        <v>46121</v>
      </c>
      <c r="F5059" s="1">
        <v>46133</v>
      </c>
      <c r="G5059">
        <v>6024</v>
      </c>
      <c r="H5059" s="1">
        <f t="shared" si="395"/>
        <v>46128</v>
      </c>
      <c r="I5059" s="5">
        <f t="shared" si="394"/>
        <v>46253</v>
      </c>
      <c r="J5059" s="9" t="str">
        <f t="shared" si="396"/>
        <v>ค้างชำระ 1 - 30 วัน</v>
      </c>
      <c r="K5059" s="10">
        <f t="shared" si="397"/>
        <v>5</v>
      </c>
      <c r="L5059" t="str">
        <f t="shared" si="398"/>
        <v>ลูกหนี้ชั้นดี</v>
      </c>
    </row>
    <row r="5060" spans="1:12" x14ac:dyDescent="0.2">
      <c r="A5060" t="s">
        <v>1557</v>
      </c>
      <c r="B5060" t="s">
        <v>366</v>
      </c>
      <c r="C5060">
        <v>7</v>
      </c>
      <c r="D5060">
        <v>1126040004460</v>
      </c>
      <c r="E5060" s="1">
        <v>46121</v>
      </c>
      <c r="F5060" s="1">
        <v>46135</v>
      </c>
      <c r="G5060">
        <v>14950</v>
      </c>
      <c r="H5060" s="1">
        <f t="shared" si="395"/>
        <v>46128</v>
      </c>
      <c r="I5060" s="5">
        <f t="shared" ref="I5060:I5123" si="399">I5059</f>
        <v>46253</v>
      </c>
      <c r="J5060" s="9" t="str">
        <f t="shared" si="396"/>
        <v>ค้างชำระ 1 - 30 วัน</v>
      </c>
      <c r="K5060" s="10">
        <f t="shared" si="397"/>
        <v>7</v>
      </c>
      <c r="L5060" t="str">
        <f t="shared" si="398"/>
        <v>ลูกหนี้ชั้นดี</v>
      </c>
    </row>
    <row r="5061" spans="1:12" x14ac:dyDescent="0.2">
      <c r="A5061" t="s">
        <v>2363</v>
      </c>
      <c r="B5061" t="s">
        <v>366</v>
      </c>
      <c r="C5061">
        <v>7</v>
      </c>
      <c r="D5061">
        <v>1126040004477</v>
      </c>
      <c r="E5061" s="1">
        <v>46123</v>
      </c>
      <c r="F5061" s="1">
        <v>46136</v>
      </c>
      <c r="G5061">
        <v>8612</v>
      </c>
      <c r="H5061" s="1">
        <f t="shared" si="395"/>
        <v>46130</v>
      </c>
      <c r="I5061" s="5">
        <f t="shared" si="399"/>
        <v>46253</v>
      </c>
      <c r="J5061" s="9" t="str">
        <f t="shared" si="396"/>
        <v>ค้างชำระ 1 - 30 วัน</v>
      </c>
      <c r="K5061" s="10">
        <f t="shared" si="397"/>
        <v>6</v>
      </c>
      <c r="L5061" t="str">
        <f t="shared" si="398"/>
        <v>ลูกหนี้ชั้นดี</v>
      </c>
    </row>
    <row r="5062" spans="1:12" x14ac:dyDescent="0.2">
      <c r="A5062" t="s">
        <v>1557</v>
      </c>
      <c r="B5062" t="s">
        <v>366</v>
      </c>
      <c r="C5062">
        <v>7</v>
      </c>
      <c r="D5062">
        <v>1126040004484</v>
      </c>
      <c r="E5062" s="1">
        <v>46121</v>
      </c>
      <c r="F5062" s="1">
        <v>46133</v>
      </c>
      <c r="G5062">
        <v>12869</v>
      </c>
      <c r="H5062" s="1">
        <f t="shared" si="395"/>
        <v>46128</v>
      </c>
      <c r="I5062" s="5">
        <f t="shared" si="399"/>
        <v>46253</v>
      </c>
      <c r="J5062" s="9" t="str">
        <f t="shared" si="396"/>
        <v>ชำระตรงเวลา</v>
      </c>
      <c r="K5062" s="10">
        <f t="shared" si="397"/>
        <v>5</v>
      </c>
      <c r="L5062" t="str">
        <f t="shared" si="398"/>
        <v>ลูกหนี้ชั้นดี</v>
      </c>
    </row>
    <row r="5063" spans="1:12" x14ac:dyDescent="0.2">
      <c r="A5063" t="s">
        <v>1557</v>
      </c>
      <c r="B5063" t="s">
        <v>366</v>
      </c>
      <c r="C5063">
        <v>7</v>
      </c>
      <c r="D5063">
        <v>1126040004507</v>
      </c>
      <c r="E5063" s="1">
        <v>46122</v>
      </c>
      <c r="F5063" s="1">
        <v>46129</v>
      </c>
      <c r="G5063">
        <v>4858</v>
      </c>
      <c r="H5063" s="1">
        <f t="shared" si="395"/>
        <v>46129</v>
      </c>
      <c r="I5063" s="5">
        <f t="shared" si="399"/>
        <v>46253</v>
      </c>
      <c r="J5063" s="9" t="str">
        <f t="shared" si="396"/>
        <v>ชำระตรงเวลา</v>
      </c>
      <c r="K5063" s="10">
        <f t="shared" si="397"/>
        <v>0</v>
      </c>
      <c r="L5063" t="str">
        <f t="shared" si="398"/>
        <v>ลูกหนี้ชั้นดี</v>
      </c>
    </row>
    <row r="5064" spans="1:12" x14ac:dyDescent="0.2">
      <c r="A5064" t="s">
        <v>798</v>
      </c>
      <c r="B5064" t="s">
        <v>366</v>
      </c>
      <c r="C5064">
        <v>7</v>
      </c>
      <c r="D5064">
        <v>1126040004514</v>
      </c>
      <c r="E5064" s="1">
        <v>46122</v>
      </c>
      <c r="F5064" s="1">
        <v>46128</v>
      </c>
      <c r="G5064">
        <v>1969</v>
      </c>
      <c r="H5064" s="1">
        <f t="shared" si="395"/>
        <v>46129</v>
      </c>
      <c r="I5064" s="5">
        <f t="shared" si="399"/>
        <v>46253</v>
      </c>
      <c r="J5064" s="9" t="str">
        <f t="shared" si="396"/>
        <v>ค้างชำระ 1 - 30 วัน</v>
      </c>
      <c r="K5064" s="10">
        <f t="shared" si="397"/>
        <v>0</v>
      </c>
      <c r="L5064" t="str">
        <f t="shared" si="398"/>
        <v>ลูกหนี้ชั้นดี</v>
      </c>
    </row>
    <row r="5065" spans="1:12" x14ac:dyDescent="0.2">
      <c r="A5065" t="s">
        <v>1557</v>
      </c>
      <c r="B5065" t="s">
        <v>366</v>
      </c>
      <c r="C5065">
        <v>7</v>
      </c>
      <c r="D5065">
        <v>1126040004521</v>
      </c>
      <c r="E5065" s="1">
        <v>46122</v>
      </c>
      <c r="F5065" s="1">
        <v>46137</v>
      </c>
      <c r="G5065">
        <v>980</v>
      </c>
      <c r="H5065" s="1">
        <f t="shared" si="395"/>
        <v>46129</v>
      </c>
      <c r="I5065" s="5">
        <f t="shared" si="399"/>
        <v>46253</v>
      </c>
      <c r="J5065" s="9" t="str">
        <f t="shared" si="396"/>
        <v>ค้างชำระ 1 - 30 วัน</v>
      </c>
      <c r="K5065" s="10">
        <f t="shared" si="397"/>
        <v>8</v>
      </c>
      <c r="L5065" t="str">
        <f t="shared" si="398"/>
        <v>ลูกหนี้ชั้นดี</v>
      </c>
    </row>
    <row r="5066" spans="1:12" x14ac:dyDescent="0.2">
      <c r="A5066" t="s">
        <v>771</v>
      </c>
      <c r="B5066" t="s">
        <v>366</v>
      </c>
      <c r="C5066">
        <v>15</v>
      </c>
      <c r="D5066">
        <v>1126040004538</v>
      </c>
      <c r="E5066" s="1">
        <v>46122</v>
      </c>
      <c r="F5066" s="1">
        <v>46146</v>
      </c>
      <c r="G5066">
        <v>2197</v>
      </c>
      <c r="H5066" s="1">
        <f t="shared" si="395"/>
        <v>46137</v>
      </c>
      <c r="I5066" s="5">
        <f t="shared" si="399"/>
        <v>46253</v>
      </c>
      <c r="J5066" s="9" t="str">
        <f t="shared" si="396"/>
        <v>ค้างชำระ 1 - 30 วัน</v>
      </c>
      <c r="K5066" s="10">
        <f t="shared" si="397"/>
        <v>9</v>
      </c>
      <c r="L5066" t="str">
        <f t="shared" si="398"/>
        <v>ลูกหนี้ชั้นดี</v>
      </c>
    </row>
    <row r="5067" spans="1:12" x14ac:dyDescent="0.2">
      <c r="A5067" t="s">
        <v>1557</v>
      </c>
      <c r="B5067" t="s">
        <v>366</v>
      </c>
      <c r="C5067">
        <v>7</v>
      </c>
      <c r="D5067">
        <v>1126040004545</v>
      </c>
      <c r="E5067" s="1">
        <v>46120</v>
      </c>
      <c r="F5067" s="1">
        <v>46129</v>
      </c>
      <c r="G5067">
        <v>2590</v>
      </c>
      <c r="H5067" s="1">
        <f t="shared" si="395"/>
        <v>46127</v>
      </c>
      <c r="I5067" s="5">
        <f t="shared" si="399"/>
        <v>46253</v>
      </c>
      <c r="J5067" s="9" t="str">
        <f t="shared" si="396"/>
        <v>ค้างชำระ 1 - 30 วัน</v>
      </c>
      <c r="K5067" s="10">
        <f t="shared" si="397"/>
        <v>2</v>
      </c>
      <c r="L5067" t="str">
        <f t="shared" si="398"/>
        <v>ลูกหนี้ชั้นดี</v>
      </c>
    </row>
    <row r="5068" spans="1:12" x14ac:dyDescent="0.2">
      <c r="A5068" t="s">
        <v>417</v>
      </c>
      <c r="B5068" t="s">
        <v>366</v>
      </c>
      <c r="C5068">
        <v>7</v>
      </c>
      <c r="D5068">
        <v>1126040004552</v>
      </c>
      <c r="E5068" s="1">
        <v>46129</v>
      </c>
      <c r="F5068" s="1">
        <v>46141</v>
      </c>
      <c r="G5068">
        <v>19201</v>
      </c>
      <c r="H5068" s="1">
        <f t="shared" si="395"/>
        <v>46136</v>
      </c>
      <c r="I5068" s="5">
        <f t="shared" si="399"/>
        <v>46253</v>
      </c>
      <c r="J5068" s="9" t="str">
        <f t="shared" si="396"/>
        <v>ค้างชำระ 1 - 30 วัน</v>
      </c>
      <c r="K5068" s="10">
        <f t="shared" si="397"/>
        <v>5</v>
      </c>
      <c r="L5068" t="str">
        <f t="shared" si="398"/>
        <v>ลูกหนี้ชั้นดี</v>
      </c>
    </row>
    <row r="5069" spans="1:12" x14ac:dyDescent="0.2">
      <c r="A5069" t="s">
        <v>445</v>
      </c>
      <c r="B5069" t="s">
        <v>366</v>
      </c>
      <c r="C5069">
        <v>7</v>
      </c>
      <c r="D5069">
        <v>1126040004576</v>
      </c>
      <c r="E5069" s="1">
        <v>46123</v>
      </c>
      <c r="F5069" s="1">
        <v>46136</v>
      </c>
      <c r="G5069">
        <v>602</v>
      </c>
      <c r="H5069" s="1">
        <f t="shared" si="395"/>
        <v>46130</v>
      </c>
      <c r="I5069" s="5">
        <f t="shared" si="399"/>
        <v>46253</v>
      </c>
      <c r="J5069" s="9" t="str">
        <f t="shared" si="396"/>
        <v>ค้างชำระ 1 - 30 วัน</v>
      </c>
      <c r="K5069" s="10">
        <f t="shared" si="397"/>
        <v>6</v>
      </c>
      <c r="L5069" t="str">
        <f t="shared" si="398"/>
        <v>ลูกหนี้ชั้นดี</v>
      </c>
    </row>
    <row r="5070" spans="1:12" x14ac:dyDescent="0.2">
      <c r="A5070" t="s">
        <v>445</v>
      </c>
      <c r="B5070" t="s">
        <v>366</v>
      </c>
      <c r="C5070">
        <v>7</v>
      </c>
      <c r="D5070">
        <v>1126040004576</v>
      </c>
      <c r="E5070" s="1">
        <v>46123</v>
      </c>
      <c r="F5070" s="1">
        <v>46136</v>
      </c>
      <c r="G5070">
        <v>602</v>
      </c>
      <c r="H5070" s="1">
        <f t="shared" si="395"/>
        <v>46130</v>
      </c>
      <c r="I5070" s="5">
        <f t="shared" si="399"/>
        <v>46253</v>
      </c>
      <c r="J5070" s="9" t="str">
        <f t="shared" si="396"/>
        <v>ค้างชำระ 1 - 30 วัน</v>
      </c>
      <c r="K5070" s="10">
        <f t="shared" si="397"/>
        <v>6</v>
      </c>
      <c r="L5070" t="str">
        <f t="shared" si="398"/>
        <v>ลูกหนี้ชั้นดี</v>
      </c>
    </row>
    <row r="5071" spans="1:12" x14ac:dyDescent="0.2">
      <c r="A5071" t="s">
        <v>534</v>
      </c>
      <c r="B5071" t="s">
        <v>366</v>
      </c>
      <c r="C5071">
        <v>7</v>
      </c>
      <c r="D5071">
        <v>1126040004583</v>
      </c>
      <c r="E5071" s="1">
        <v>46129</v>
      </c>
      <c r="F5071" s="1">
        <v>46137</v>
      </c>
      <c r="G5071">
        <v>1190</v>
      </c>
      <c r="H5071" s="1">
        <f t="shared" si="395"/>
        <v>46136</v>
      </c>
      <c r="I5071" s="5">
        <f t="shared" si="399"/>
        <v>46253</v>
      </c>
      <c r="J5071" s="9" t="str">
        <f t="shared" si="396"/>
        <v>ค้างชำระ 1 - 30 วัน</v>
      </c>
      <c r="K5071" s="10">
        <f t="shared" si="397"/>
        <v>1</v>
      </c>
      <c r="L5071" t="str">
        <f t="shared" si="398"/>
        <v>ลูกหนี้ชั้นดี</v>
      </c>
    </row>
    <row r="5072" spans="1:12" x14ac:dyDescent="0.2">
      <c r="A5072" t="s">
        <v>919</v>
      </c>
      <c r="B5072" t="s">
        <v>366</v>
      </c>
      <c r="C5072">
        <v>7</v>
      </c>
      <c r="D5072">
        <v>1126040004590</v>
      </c>
      <c r="E5072" s="1">
        <v>46129</v>
      </c>
      <c r="F5072" s="1">
        <v>46139</v>
      </c>
      <c r="G5072">
        <v>2952</v>
      </c>
      <c r="H5072" s="1">
        <f t="shared" si="395"/>
        <v>46136</v>
      </c>
      <c r="I5072" s="5">
        <f t="shared" si="399"/>
        <v>46253</v>
      </c>
      <c r="J5072" s="9" t="str">
        <f t="shared" si="396"/>
        <v>ค้างชำระ 1 - 30 วัน</v>
      </c>
      <c r="K5072" s="10">
        <f t="shared" si="397"/>
        <v>3</v>
      </c>
      <c r="L5072" t="str">
        <f t="shared" si="398"/>
        <v>ลูกหนี้ชั้นดี</v>
      </c>
    </row>
    <row r="5073" spans="1:12" x14ac:dyDescent="0.2">
      <c r="A5073" t="s">
        <v>2364</v>
      </c>
      <c r="B5073" t="s">
        <v>366</v>
      </c>
      <c r="C5073">
        <v>7</v>
      </c>
      <c r="D5073">
        <v>1126040004606</v>
      </c>
      <c r="E5073" s="1">
        <v>46123</v>
      </c>
      <c r="F5073" s="1">
        <v>46136</v>
      </c>
      <c r="G5073">
        <v>1856</v>
      </c>
      <c r="H5073" s="1">
        <f t="shared" si="395"/>
        <v>46130</v>
      </c>
      <c r="I5073" s="5">
        <f t="shared" si="399"/>
        <v>46253</v>
      </c>
      <c r="J5073" s="9" t="str">
        <f t="shared" si="396"/>
        <v>ชำระตรงเวลา</v>
      </c>
      <c r="K5073" s="10">
        <f t="shared" si="397"/>
        <v>6</v>
      </c>
      <c r="L5073" t="str">
        <f t="shared" si="398"/>
        <v>ลูกหนี้ชั้นดี</v>
      </c>
    </row>
    <row r="5074" spans="1:12" x14ac:dyDescent="0.2">
      <c r="A5074" t="s">
        <v>790</v>
      </c>
      <c r="B5074" t="s">
        <v>366</v>
      </c>
      <c r="C5074">
        <v>7</v>
      </c>
      <c r="D5074">
        <v>1126040004613</v>
      </c>
      <c r="E5074" s="1">
        <v>46129</v>
      </c>
      <c r="F5074" s="1">
        <v>46135</v>
      </c>
      <c r="G5074">
        <v>230</v>
      </c>
      <c r="H5074" s="1">
        <f t="shared" si="395"/>
        <v>46136</v>
      </c>
      <c r="I5074" s="5">
        <f t="shared" si="399"/>
        <v>46253</v>
      </c>
      <c r="J5074" s="9" t="str">
        <f t="shared" si="396"/>
        <v>ค้างชำระ 1 - 30 วัน</v>
      </c>
      <c r="K5074" s="10">
        <f t="shared" si="397"/>
        <v>0</v>
      </c>
      <c r="L5074" t="str">
        <f t="shared" si="398"/>
        <v>ลูกหนี้ชั้นดี</v>
      </c>
    </row>
    <row r="5075" spans="1:12" x14ac:dyDescent="0.2">
      <c r="A5075" t="s">
        <v>1580</v>
      </c>
      <c r="B5075" t="s">
        <v>366</v>
      </c>
      <c r="C5075">
        <v>30</v>
      </c>
      <c r="D5075">
        <v>1126040004637</v>
      </c>
      <c r="E5075" s="1">
        <v>46122</v>
      </c>
      <c r="F5075" s="1">
        <v>46162</v>
      </c>
      <c r="G5075">
        <v>120000</v>
      </c>
      <c r="H5075" s="1">
        <f t="shared" si="395"/>
        <v>46152</v>
      </c>
      <c r="I5075" s="5">
        <f t="shared" si="399"/>
        <v>46253</v>
      </c>
      <c r="J5075" s="9" t="str">
        <f t="shared" si="396"/>
        <v>ค้างชำระ 1 - 30 วัน</v>
      </c>
      <c r="K5075" s="10">
        <f t="shared" si="397"/>
        <v>10</v>
      </c>
      <c r="L5075" t="str">
        <f t="shared" si="398"/>
        <v>ลูกหนี้ชั้นดี</v>
      </c>
    </row>
    <row r="5076" spans="1:12" x14ac:dyDescent="0.2">
      <c r="A5076" t="s">
        <v>1461</v>
      </c>
      <c r="B5076" t="s">
        <v>366</v>
      </c>
      <c r="C5076">
        <v>7</v>
      </c>
      <c r="D5076">
        <v>1126040004644</v>
      </c>
      <c r="E5076" s="1">
        <v>46122</v>
      </c>
      <c r="F5076" s="1">
        <v>46135</v>
      </c>
      <c r="G5076">
        <v>75</v>
      </c>
      <c r="H5076" s="1">
        <f t="shared" si="395"/>
        <v>46129</v>
      </c>
      <c r="I5076" s="5">
        <f t="shared" si="399"/>
        <v>46253</v>
      </c>
      <c r="J5076" s="9" t="str">
        <f t="shared" si="396"/>
        <v>ค้างชำระ 1 - 30 วัน</v>
      </c>
      <c r="K5076" s="10">
        <f t="shared" si="397"/>
        <v>6</v>
      </c>
      <c r="L5076" t="str">
        <f t="shared" si="398"/>
        <v>ลูกหนี้ชั้นดี</v>
      </c>
    </row>
    <row r="5077" spans="1:12" x14ac:dyDescent="0.2">
      <c r="A5077" t="s">
        <v>836</v>
      </c>
      <c r="B5077" t="s">
        <v>366</v>
      </c>
      <c r="C5077">
        <v>30</v>
      </c>
      <c r="D5077">
        <v>1126040004675</v>
      </c>
      <c r="E5077" s="1">
        <v>46122</v>
      </c>
      <c r="F5077" s="1">
        <v>46168</v>
      </c>
      <c r="G5077">
        <v>6279</v>
      </c>
      <c r="H5077" s="1">
        <f t="shared" si="395"/>
        <v>46152</v>
      </c>
      <c r="I5077" s="5">
        <f t="shared" si="399"/>
        <v>46253</v>
      </c>
      <c r="J5077" s="9" t="str">
        <f t="shared" si="396"/>
        <v>ค้างชำระ 1 - 30 วัน</v>
      </c>
      <c r="K5077" s="10">
        <f t="shared" si="397"/>
        <v>16</v>
      </c>
      <c r="L5077" t="str">
        <f t="shared" si="398"/>
        <v>ลูกหนี้ชั้นดี</v>
      </c>
    </row>
    <row r="5078" spans="1:12" x14ac:dyDescent="0.2">
      <c r="A5078" t="s">
        <v>836</v>
      </c>
      <c r="B5078" t="s">
        <v>366</v>
      </c>
      <c r="C5078">
        <v>30</v>
      </c>
      <c r="D5078">
        <v>1126040004675</v>
      </c>
      <c r="E5078" s="1">
        <v>46122</v>
      </c>
      <c r="F5078" s="1">
        <v>46168</v>
      </c>
      <c r="G5078">
        <v>6279</v>
      </c>
      <c r="H5078" s="1">
        <f t="shared" si="395"/>
        <v>46152</v>
      </c>
      <c r="I5078" s="5">
        <f t="shared" si="399"/>
        <v>46253</v>
      </c>
      <c r="J5078" s="9" t="str">
        <f t="shared" si="396"/>
        <v>ค้างชำระ 1 - 30 วัน</v>
      </c>
      <c r="K5078" s="10">
        <f t="shared" si="397"/>
        <v>16</v>
      </c>
      <c r="L5078" t="str">
        <f t="shared" si="398"/>
        <v>ลูกหนี้ชั้นดี</v>
      </c>
    </row>
    <row r="5079" spans="1:12" x14ac:dyDescent="0.2">
      <c r="A5079" t="s">
        <v>2080</v>
      </c>
      <c r="B5079" t="s">
        <v>366</v>
      </c>
      <c r="C5079">
        <v>7</v>
      </c>
      <c r="D5079">
        <v>1126040004705</v>
      </c>
      <c r="E5079" s="1">
        <v>46120</v>
      </c>
      <c r="F5079" s="1">
        <v>46128</v>
      </c>
      <c r="G5079">
        <v>22450</v>
      </c>
      <c r="H5079" s="1">
        <f t="shared" si="395"/>
        <v>46127</v>
      </c>
      <c r="I5079" s="5">
        <f t="shared" si="399"/>
        <v>46253</v>
      </c>
      <c r="J5079" s="9" t="str">
        <f t="shared" si="396"/>
        <v>ค้างชำระ 1 - 30 วัน</v>
      </c>
      <c r="K5079" s="10">
        <f t="shared" si="397"/>
        <v>1</v>
      </c>
      <c r="L5079" t="str">
        <f t="shared" si="398"/>
        <v>ลูกหนี้ชั้นดี</v>
      </c>
    </row>
    <row r="5080" spans="1:12" x14ac:dyDescent="0.2">
      <c r="A5080" t="s">
        <v>2080</v>
      </c>
      <c r="B5080" t="s">
        <v>366</v>
      </c>
      <c r="C5080">
        <v>7</v>
      </c>
      <c r="D5080">
        <v>1126040004705</v>
      </c>
      <c r="E5080" s="1">
        <v>46120</v>
      </c>
      <c r="F5080" s="1">
        <v>46128</v>
      </c>
      <c r="G5080">
        <v>22450</v>
      </c>
      <c r="H5080" s="1">
        <f t="shared" si="395"/>
        <v>46127</v>
      </c>
      <c r="I5080" s="5">
        <f t="shared" si="399"/>
        <v>46253</v>
      </c>
      <c r="J5080" s="9" t="str">
        <f t="shared" si="396"/>
        <v>ค้างชำระ 1 - 30 วัน</v>
      </c>
      <c r="K5080" s="10">
        <f t="shared" si="397"/>
        <v>1</v>
      </c>
      <c r="L5080" t="str">
        <f t="shared" si="398"/>
        <v>ลูกหนี้ชั้นดี</v>
      </c>
    </row>
    <row r="5081" spans="1:12" x14ac:dyDescent="0.2">
      <c r="A5081" t="s">
        <v>1442</v>
      </c>
      <c r="B5081" t="s">
        <v>366</v>
      </c>
      <c r="C5081">
        <v>7</v>
      </c>
      <c r="D5081">
        <v>1126040004767</v>
      </c>
      <c r="E5081" s="1">
        <v>46121</v>
      </c>
      <c r="F5081" s="1">
        <v>46133</v>
      </c>
      <c r="G5081">
        <v>42165</v>
      </c>
      <c r="H5081" s="1">
        <f t="shared" si="395"/>
        <v>46128</v>
      </c>
      <c r="I5081" s="5">
        <f t="shared" si="399"/>
        <v>46253</v>
      </c>
      <c r="J5081" s="9" t="str">
        <f t="shared" si="396"/>
        <v>ชำระตรงเวลา</v>
      </c>
      <c r="K5081" s="10">
        <f t="shared" si="397"/>
        <v>5</v>
      </c>
      <c r="L5081" t="str">
        <f t="shared" si="398"/>
        <v>ลูกหนี้ชั้นดี</v>
      </c>
    </row>
    <row r="5082" spans="1:12" x14ac:dyDescent="0.2">
      <c r="A5082" t="s">
        <v>621</v>
      </c>
      <c r="B5082" t="s">
        <v>366</v>
      </c>
      <c r="C5082">
        <v>7</v>
      </c>
      <c r="D5082">
        <v>1126040004774</v>
      </c>
      <c r="E5082" s="1">
        <v>46123</v>
      </c>
      <c r="F5082" s="1">
        <v>46130</v>
      </c>
      <c r="G5082">
        <v>3423</v>
      </c>
      <c r="H5082" s="1">
        <f t="shared" si="395"/>
        <v>46130</v>
      </c>
      <c r="I5082" s="5">
        <f t="shared" si="399"/>
        <v>46253</v>
      </c>
      <c r="J5082" s="9" t="str">
        <f t="shared" si="396"/>
        <v>ชำระตรงเวลา</v>
      </c>
      <c r="K5082" s="10">
        <f t="shared" si="397"/>
        <v>0</v>
      </c>
      <c r="L5082" t="str">
        <f t="shared" si="398"/>
        <v>ลูกหนี้ชั้นดี</v>
      </c>
    </row>
    <row r="5083" spans="1:12" x14ac:dyDescent="0.2">
      <c r="A5083" t="s">
        <v>621</v>
      </c>
      <c r="B5083" t="s">
        <v>366</v>
      </c>
      <c r="C5083">
        <v>7</v>
      </c>
      <c r="D5083">
        <v>1126040004774</v>
      </c>
      <c r="E5083" s="1">
        <v>46123</v>
      </c>
      <c r="F5083" s="1">
        <v>46130</v>
      </c>
      <c r="G5083">
        <v>3423</v>
      </c>
      <c r="H5083" s="1">
        <f t="shared" si="395"/>
        <v>46130</v>
      </c>
      <c r="I5083" s="5">
        <f t="shared" si="399"/>
        <v>46253</v>
      </c>
      <c r="J5083" s="9" t="str">
        <f t="shared" si="396"/>
        <v>ชำระตรงเวลา</v>
      </c>
      <c r="K5083" s="10">
        <f t="shared" si="397"/>
        <v>0</v>
      </c>
      <c r="L5083" t="str">
        <f t="shared" si="398"/>
        <v>ลูกหนี้ชั้นดี</v>
      </c>
    </row>
    <row r="5084" spans="1:12" x14ac:dyDescent="0.2">
      <c r="A5084" t="s">
        <v>621</v>
      </c>
      <c r="B5084" t="s">
        <v>366</v>
      </c>
      <c r="C5084">
        <v>7</v>
      </c>
      <c r="D5084">
        <v>1126040004774</v>
      </c>
      <c r="E5084" s="1">
        <v>46123</v>
      </c>
      <c r="F5084" s="1">
        <v>46130</v>
      </c>
      <c r="G5084">
        <v>3423</v>
      </c>
      <c r="H5084" s="1">
        <f t="shared" si="395"/>
        <v>46130</v>
      </c>
      <c r="I5084" s="5">
        <f t="shared" si="399"/>
        <v>46253</v>
      </c>
      <c r="J5084" s="9" t="str">
        <f t="shared" si="396"/>
        <v>ค้างชำระ 1 - 30 วัน</v>
      </c>
      <c r="K5084" s="10">
        <f t="shared" si="397"/>
        <v>0</v>
      </c>
      <c r="L5084" t="str">
        <f t="shared" si="398"/>
        <v>ลูกหนี้ชั้นดี</v>
      </c>
    </row>
    <row r="5085" spans="1:12" x14ac:dyDescent="0.2">
      <c r="A5085" t="s">
        <v>879</v>
      </c>
      <c r="B5085" t="s">
        <v>366</v>
      </c>
      <c r="C5085">
        <v>7</v>
      </c>
      <c r="D5085">
        <v>1126040004781</v>
      </c>
      <c r="E5085" s="1">
        <v>46122</v>
      </c>
      <c r="F5085" s="1">
        <v>46135</v>
      </c>
      <c r="G5085">
        <v>704</v>
      </c>
      <c r="H5085" s="1">
        <f t="shared" si="395"/>
        <v>46129</v>
      </c>
      <c r="I5085" s="5">
        <f t="shared" si="399"/>
        <v>46253</v>
      </c>
      <c r="J5085" s="9" t="str">
        <f t="shared" si="396"/>
        <v>ค้างชำระ 1 - 30 วัน</v>
      </c>
      <c r="K5085" s="10">
        <f t="shared" si="397"/>
        <v>6</v>
      </c>
      <c r="L5085" t="str">
        <f t="shared" si="398"/>
        <v>ลูกหนี้ชั้นดี</v>
      </c>
    </row>
    <row r="5086" spans="1:12" x14ac:dyDescent="0.2">
      <c r="A5086" t="s">
        <v>839</v>
      </c>
      <c r="B5086" t="s">
        <v>366</v>
      </c>
      <c r="C5086">
        <v>7</v>
      </c>
      <c r="D5086">
        <v>1126040004798</v>
      </c>
      <c r="E5086" s="1">
        <v>46123</v>
      </c>
      <c r="F5086" s="1">
        <v>46133</v>
      </c>
      <c r="G5086">
        <v>4497</v>
      </c>
      <c r="H5086" s="1">
        <f t="shared" si="395"/>
        <v>46130</v>
      </c>
      <c r="I5086" s="5">
        <f t="shared" si="399"/>
        <v>46253</v>
      </c>
      <c r="J5086" s="9" t="str">
        <f t="shared" si="396"/>
        <v>ค้างชำระ 1 - 30 วัน</v>
      </c>
      <c r="K5086" s="10">
        <f t="shared" si="397"/>
        <v>3</v>
      </c>
      <c r="L5086" t="str">
        <f t="shared" si="398"/>
        <v>ลูกหนี้ชั้นดี</v>
      </c>
    </row>
    <row r="5087" spans="1:12" x14ac:dyDescent="0.2">
      <c r="A5087" t="s">
        <v>839</v>
      </c>
      <c r="B5087" t="s">
        <v>366</v>
      </c>
      <c r="C5087">
        <v>7</v>
      </c>
      <c r="D5087">
        <v>1126040004798</v>
      </c>
      <c r="E5087" s="1">
        <v>46123</v>
      </c>
      <c r="F5087" s="1">
        <v>46133</v>
      </c>
      <c r="G5087">
        <v>4497</v>
      </c>
      <c r="H5087" s="1">
        <f t="shared" si="395"/>
        <v>46130</v>
      </c>
      <c r="I5087" s="5">
        <f t="shared" si="399"/>
        <v>46253</v>
      </c>
      <c r="J5087" s="9" t="str">
        <f t="shared" si="396"/>
        <v>ชำระตรงเวลา</v>
      </c>
      <c r="K5087" s="10">
        <f t="shared" si="397"/>
        <v>3</v>
      </c>
      <c r="L5087" t="str">
        <f t="shared" si="398"/>
        <v>ลูกหนี้ชั้นดี</v>
      </c>
    </row>
    <row r="5088" spans="1:12" x14ac:dyDescent="0.2">
      <c r="A5088" t="s">
        <v>2365</v>
      </c>
      <c r="B5088" t="s">
        <v>366</v>
      </c>
      <c r="C5088">
        <v>7</v>
      </c>
      <c r="D5088">
        <v>1126040004811</v>
      </c>
      <c r="E5088" s="1">
        <v>46123</v>
      </c>
      <c r="F5088" s="1">
        <v>46129</v>
      </c>
      <c r="G5088">
        <v>273</v>
      </c>
      <c r="H5088" s="1">
        <f t="shared" si="395"/>
        <v>46130</v>
      </c>
      <c r="I5088" s="5">
        <f t="shared" si="399"/>
        <v>46253</v>
      </c>
      <c r="J5088" s="9" t="str">
        <f t="shared" si="396"/>
        <v>ชำระตรงเวลา</v>
      </c>
      <c r="K5088" s="10">
        <f t="shared" si="397"/>
        <v>0</v>
      </c>
      <c r="L5088" t="str">
        <f t="shared" si="398"/>
        <v>ลูกหนี้ชั้นดี</v>
      </c>
    </row>
    <row r="5089" spans="1:12" x14ac:dyDescent="0.2">
      <c r="A5089" t="s">
        <v>1430</v>
      </c>
      <c r="B5089" t="s">
        <v>366</v>
      </c>
      <c r="C5089">
        <v>7</v>
      </c>
      <c r="D5089">
        <v>1126040004828</v>
      </c>
      <c r="E5089" s="1">
        <v>46122</v>
      </c>
      <c r="F5089" s="1">
        <v>46128</v>
      </c>
      <c r="G5089">
        <v>2577</v>
      </c>
      <c r="H5089" s="1">
        <f t="shared" si="395"/>
        <v>46129</v>
      </c>
      <c r="I5089" s="5">
        <f t="shared" si="399"/>
        <v>46253</v>
      </c>
      <c r="J5089" s="9" t="str">
        <f t="shared" si="396"/>
        <v>ค้างชำระ 1 - 30 วัน</v>
      </c>
      <c r="K5089" s="10">
        <f t="shared" si="397"/>
        <v>0</v>
      </c>
      <c r="L5089" t="str">
        <f t="shared" si="398"/>
        <v>ลูกหนี้ชั้นดี</v>
      </c>
    </row>
    <row r="5090" spans="1:12" x14ac:dyDescent="0.2">
      <c r="A5090" t="s">
        <v>2366</v>
      </c>
      <c r="B5090" t="s">
        <v>366</v>
      </c>
      <c r="C5090">
        <v>7</v>
      </c>
      <c r="D5090">
        <v>1126040004842</v>
      </c>
      <c r="E5090" s="1">
        <v>46123</v>
      </c>
      <c r="F5090" s="1">
        <v>46133</v>
      </c>
      <c r="G5090">
        <v>2831</v>
      </c>
      <c r="H5090" s="1">
        <f t="shared" si="395"/>
        <v>46130</v>
      </c>
      <c r="I5090" s="5">
        <f t="shared" si="399"/>
        <v>46253</v>
      </c>
      <c r="J5090" s="9" t="str">
        <f t="shared" si="396"/>
        <v>ค้างชำระ 1 - 30 วัน</v>
      </c>
      <c r="K5090" s="10">
        <f t="shared" si="397"/>
        <v>3</v>
      </c>
      <c r="L5090" t="str">
        <f t="shared" si="398"/>
        <v>ลูกหนี้ชั้นดี</v>
      </c>
    </row>
    <row r="5091" spans="1:12" x14ac:dyDescent="0.2">
      <c r="A5091" t="s">
        <v>481</v>
      </c>
      <c r="B5091" t="s">
        <v>366</v>
      </c>
      <c r="C5091">
        <v>7</v>
      </c>
      <c r="D5091">
        <v>1126040004859</v>
      </c>
      <c r="E5091" s="1">
        <v>46122</v>
      </c>
      <c r="F5091" s="1">
        <v>46135</v>
      </c>
      <c r="G5091">
        <v>15342</v>
      </c>
      <c r="H5091" s="1">
        <f t="shared" si="395"/>
        <v>46129</v>
      </c>
      <c r="I5091" s="5">
        <f t="shared" si="399"/>
        <v>46253</v>
      </c>
      <c r="J5091" s="9" t="str">
        <f t="shared" si="396"/>
        <v>ค้างชำระ 1 - 30 วัน</v>
      </c>
      <c r="K5091" s="10">
        <f t="shared" si="397"/>
        <v>6</v>
      </c>
      <c r="L5091" t="str">
        <f t="shared" si="398"/>
        <v>ลูกหนี้ชั้นดี</v>
      </c>
    </row>
    <row r="5092" spans="1:12" x14ac:dyDescent="0.2">
      <c r="A5092" t="s">
        <v>481</v>
      </c>
      <c r="B5092" t="s">
        <v>366</v>
      </c>
      <c r="C5092">
        <v>7</v>
      </c>
      <c r="D5092">
        <v>1126040004859</v>
      </c>
      <c r="E5092" s="1">
        <v>46122</v>
      </c>
      <c r="F5092" s="1">
        <v>46135</v>
      </c>
      <c r="G5092">
        <v>15342</v>
      </c>
      <c r="H5092" s="1">
        <f t="shared" si="395"/>
        <v>46129</v>
      </c>
      <c r="I5092" s="5">
        <f t="shared" si="399"/>
        <v>46253</v>
      </c>
      <c r="J5092" s="9" t="str">
        <f t="shared" si="396"/>
        <v>ค้างชำระ 1 - 30 วัน</v>
      </c>
      <c r="K5092" s="10">
        <f t="shared" si="397"/>
        <v>6</v>
      </c>
      <c r="L5092" t="str">
        <f t="shared" si="398"/>
        <v>ลูกหนี้ชั้นดี</v>
      </c>
    </row>
    <row r="5093" spans="1:12" x14ac:dyDescent="0.2">
      <c r="A5093" t="s">
        <v>451</v>
      </c>
      <c r="B5093" t="s">
        <v>366</v>
      </c>
      <c r="C5093">
        <v>7</v>
      </c>
      <c r="D5093">
        <v>1126040004866</v>
      </c>
      <c r="E5093" s="1">
        <v>46122</v>
      </c>
      <c r="F5093" s="1">
        <v>46135</v>
      </c>
      <c r="G5093">
        <v>2368</v>
      </c>
      <c r="H5093" s="1">
        <f t="shared" si="395"/>
        <v>46129</v>
      </c>
      <c r="I5093" s="5">
        <f t="shared" si="399"/>
        <v>46253</v>
      </c>
      <c r="J5093" s="9" t="str">
        <f t="shared" si="396"/>
        <v>ค้างชำระ 1 - 30 วัน</v>
      </c>
      <c r="K5093" s="10">
        <f t="shared" si="397"/>
        <v>6</v>
      </c>
      <c r="L5093" t="str">
        <f t="shared" si="398"/>
        <v>ลูกหนี้ชั้นดี</v>
      </c>
    </row>
    <row r="5094" spans="1:12" x14ac:dyDescent="0.2">
      <c r="A5094" t="s">
        <v>459</v>
      </c>
      <c r="B5094" t="s">
        <v>366</v>
      </c>
      <c r="C5094">
        <v>7</v>
      </c>
      <c r="D5094">
        <v>1126040004873</v>
      </c>
      <c r="E5094" s="1">
        <v>46121</v>
      </c>
      <c r="F5094" s="1">
        <v>46132</v>
      </c>
      <c r="G5094">
        <v>2572</v>
      </c>
      <c r="H5094" s="1">
        <f t="shared" si="395"/>
        <v>46128</v>
      </c>
      <c r="I5094" s="5">
        <f t="shared" si="399"/>
        <v>46253</v>
      </c>
      <c r="J5094" s="9" t="str">
        <f t="shared" si="396"/>
        <v>ค้างชำระ 1 - 30 วัน</v>
      </c>
      <c r="K5094" s="10">
        <f t="shared" si="397"/>
        <v>4</v>
      </c>
      <c r="L5094" t="str">
        <f t="shared" si="398"/>
        <v>ลูกหนี้ชั้นดี</v>
      </c>
    </row>
    <row r="5095" spans="1:12" x14ac:dyDescent="0.2">
      <c r="A5095" t="s">
        <v>587</v>
      </c>
      <c r="B5095" t="s">
        <v>366</v>
      </c>
      <c r="C5095">
        <v>15</v>
      </c>
      <c r="D5095">
        <v>1126040004880</v>
      </c>
      <c r="E5095" s="1">
        <v>46123</v>
      </c>
      <c r="F5095" s="1">
        <v>46147</v>
      </c>
      <c r="G5095">
        <v>300</v>
      </c>
      <c r="H5095" s="1">
        <f t="shared" si="395"/>
        <v>46138</v>
      </c>
      <c r="I5095" s="5">
        <f t="shared" si="399"/>
        <v>46253</v>
      </c>
      <c r="J5095" s="9" t="str">
        <f t="shared" si="396"/>
        <v>ค้างชำระ 1 - 30 วัน</v>
      </c>
      <c r="K5095" s="10">
        <f t="shared" si="397"/>
        <v>9</v>
      </c>
      <c r="L5095" t="str">
        <f t="shared" si="398"/>
        <v>ลูกหนี้ชั้นดี</v>
      </c>
    </row>
    <row r="5096" spans="1:12" x14ac:dyDescent="0.2">
      <c r="A5096" t="s">
        <v>2254</v>
      </c>
      <c r="B5096" t="s">
        <v>366</v>
      </c>
      <c r="C5096">
        <v>7</v>
      </c>
      <c r="D5096">
        <v>1126040004903</v>
      </c>
      <c r="E5096" s="1">
        <v>46123</v>
      </c>
      <c r="F5096" s="1">
        <v>46133</v>
      </c>
      <c r="G5096">
        <v>4145</v>
      </c>
      <c r="H5096" s="1">
        <f t="shared" si="395"/>
        <v>46130</v>
      </c>
      <c r="I5096" s="5">
        <f t="shared" si="399"/>
        <v>46253</v>
      </c>
      <c r="J5096" s="9" t="str">
        <f t="shared" si="396"/>
        <v>ค้างชำระ 1 - 30 วัน</v>
      </c>
      <c r="K5096" s="10">
        <f t="shared" si="397"/>
        <v>3</v>
      </c>
      <c r="L5096" t="str">
        <f t="shared" si="398"/>
        <v>ลูกหนี้ชั้นดี</v>
      </c>
    </row>
    <row r="5097" spans="1:12" x14ac:dyDescent="0.2">
      <c r="A5097" t="s">
        <v>2367</v>
      </c>
      <c r="B5097" t="s">
        <v>366</v>
      </c>
      <c r="C5097">
        <v>7</v>
      </c>
      <c r="D5097">
        <v>1126040004910</v>
      </c>
      <c r="E5097" s="1">
        <v>46123</v>
      </c>
      <c r="F5097" s="1">
        <v>46133</v>
      </c>
      <c r="G5097">
        <v>2196</v>
      </c>
      <c r="H5097" s="1">
        <f t="shared" si="395"/>
        <v>46130</v>
      </c>
      <c r="I5097" s="5">
        <f t="shared" si="399"/>
        <v>46253</v>
      </c>
      <c r="J5097" s="9" t="str">
        <f t="shared" si="396"/>
        <v>ค้างชำระ 1 - 30 วัน</v>
      </c>
      <c r="K5097" s="10">
        <f t="shared" si="397"/>
        <v>3</v>
      </c>
      <c r="L5097" t="str">
        <f t="shared" si="398"/>
        <v>ลูกหนี้ชั้นดี</v>
      </c>
    </row>
    <row r="5098" spans="1:12" x14ac:dyDescent="0.2">
      <c r="A5098" t="s">
        <v>587</v>
      </c>
      <c r="B5098" t="s">
        <v>366</v>
      </c>
      <c r="C5098">
        <v>7</v>
      </c>
      <c r="D5098">
        <v>1126040004927</v>
      </c>
      <c r="E5098" s="1">
        <v>46122</v>
      </c>
      <c r="F5098" s="1">
        <v>46135</v>
      </c>
      <c r="G5098">
        <v>1669</v>
      </c>
      <c r="H5098" s="1">
        <f t="shared" si="395"/>
        <v>46129</v>
      </c>
      <c r="I5098" s="5">
        <f t="shared" si="399"/>
        <v>46253</v>
      </c>
      <c r="J5098" s="9" t="str">
        <f t="shared" si="396"/>
        <v>ชำระตรงเวลา</v>
      </c>
      <c r="K5098" s="10">
        <f t="shared" si="397"/>
        <v>6</v>
      </c>
      <c r="L5098" t="str">
        <f t="shared" si="398"/>
        <v>ลูกหนี้ชั้นดี</v>
      </c>
    </row>
    <row r="5099" spans="1:12" x14ac:dyDescent="0.2">
      <c r="A5099" t="s">
        <v>1433</v>
      </c>
      <c r="B5099" t="s">
        <v>366</v>
      </c>
      <c r="C5099">
        <v>7</v>
      </c>
      <c r="D5099">
        <v>1126040004934</v>
      </c>
      <c r="E5099" s="1">
        <v>46123</v>
      </c>
      <c r="F5099" s="1">
        <v>46130</v>
      </c>
      <c r="G5099">
        <v>1254</v>
      </c>
      <c r="H5099" s="1">
        <f t="shared" si="395"/>
        <v>46130</v>
      </c>
      <c r="I5099" s="5">
        <f t="shared" si="399"/>
        <v>46253</v>
      </c>
      <c r="J5099" s="9" t="str">
        <f t="shared" si="396"/>
        <v>ชำระตรงเวลา</v>
      </c>
      <c r="K5099" s="10">
        <f t="shared" si="397"/>
        <v>0</v>
      </c>
      <c r="L5099" t="str">
        <f t="shared" si="398"/>
        <v>ลูกหนี้ชั้นดี</v>
      </c>
    </row>
    <row r="5100" spans="1:12" x14ac:dyDescent="0.2">
      <c r="A5100" t="s">
        <v>1433</v>
      </c>
      <c r="B5100" t="s">
        <v>366</v>
      </c>
      <c r="C5100">
        <v>7</v>
      </c>
      <c r="D5100">
        <v>1126040004934</v>
      </c>
      <c r="E5100" s="1">
        <v>46123</v>
      </c>
      <c r="F5100" s="1">
        <v>46130</v>
      </c>
      <c r="G5100">
        <v>1254</v>
      </c>
      <c r="H5100" s="1">
        <f t="shared" si="395"/>
        <v>46130</v>
      </c>
      <c r="I5100" s="5">
        <f t="shared" si="399"/>
        <v>46253</v>
      </c>
      <c r="J5100" s="9" t="str">
        <f t="shared" si="396"/>
        <v>ชำระตรงเวลา</v>
      </c>
      <c r="K5100" s="10">
        <f t="shared" si="397"/>
        <v>0</v>
      </c>
      <c r="L5100" t="str">
        <f t="shared" si="398"/>
        <v>ลูกหนี้ชั้นดี</v>
      </c>
    </row>
    <row r="5101" spans="1:12" x14ac:dyDescent="0.2">
      <c r="A5101" t="s">
        <v>1433</v>
      </c>
      <c r="B5101" t="s">
        <v>366</v>
      </c>
      <c r="C5101">
        <v>7</v>
      </c>
      <c r="D5101">
        <v>1126040004934</v>
      </c>
      <c r="E5101" s="1">
        <v>46123</v>
      </c>
      <c r="F5101" s="1">
        <v>46130</v>
      </c>
      <c r="G5101">
        <v>1254</v>
      </c>
      <c r="H5101" s="1">
        <f t="shared" si="395"/>
        <v>46130</v>
      </c>
      <c r="I5101" s="5">
        <f t="shared" si="399"/>
        <v>46253</v>
      </c>
      <c r="J5101" s="9" t="str">
        <f t="shared" si="396"/>
        <v>ชำระตรงเวลา</v>
      </c>
      <c r="K5101" s="10">
        <f t="shared" si="397"/>
        <v>0</v>
      </c>
      <c r="L5101" t="str">
        <f t="shared" si="398"/>
        <v>ลูกหนี้ชั้นดี</v>
      </c>
    </row>
    <row r="5102" spans="1:12" x14ac:dyDescent="0.2">
      <c r="A5102" t="s">
        <v>1433</v>
      </c>
      <c r="B5102" t="s">
        <v>366</v>
      </c>
      <c r="C5102">
        <v>7</v>
      </c>
      <c r="D5102">
        <v>1126040004934</v>
      </c>
      <c r="E5102" s="1">
        <v>46123</v>
      </c>
      <c r="F5102" s="1">
        <v>46130</v>
      </c>
      <c r="G5102">
        <v>1254</v>
      </c>
      <c r="H5102" s="1">
        <f t="shared" si="395"/>
        <v>46130</v>
      </c>
      <c r="I5102" s="5">
        <f t="shared" si="399"/>
        <v>46253</v>
      </c>
      <c r="J5102" s="9" t="str">
        <f t="shared" si="396"/>
        <v>ชำระตรงเวลา</v>
      </c>
      <c r="K5102" s="10">
        <f t="shared" si="397"/>
        <v>0</v>
      </c>
      <c r="L5102" t="str">
        <f t="shared" si="398"/>
        <v>ลูกหนี้ชั้นดี</v>
      </c>
    </row>
    <row r="5103" spans="1:12" x14ac:dyDescent="0.2">
      <c r="A5103" t="s">
        <v>587</v>
      </c>
      <c r="B5103" t="s">
        <v>366</v>
      </c>
      <c r="C5103">
        <v>7</v>
      </c>
      <c r="D5103">
        <v>1126040004958</v>
      </c>
      <c r="E5103" s="1">
        <v>46122</v>
      </c>
      <c r="F5103" s="1">
        <v>46123</v>
      </c>
      <c r="G5103">
        <v>429</v>
      </c>
      <c r="H5103" s="1">
        <f t="shared" si="395"/>
        <v>46129</v>
      </c>
      <c r="I5103" s="5">
        <f t="shared" si="399"/>
        <v>46253</v>
      </c>
      <c r="J5103" s="9" t="str">
        <f t="shared" si="396"/>
        <v>ชำระตรงเวลา</v>
      </c>
      <c r="K5103" s="10">
        <f t="shared" si="397"/>
        <v>0</v>
      </c>
      <c r="L5103" t="str">
        <f t="shared" si="398"/>
        <v>ลูกหนี้ชั้นดี</v>
      </c>
    </row>
    <row r="5104" spans="1:12" x14ac:dyDescent="0.2">
      <c r="A5104" t="s">
        <v>2368</v>
      </c>
      <c r="B5104" t="s">
        <v>366</v>
      </c>
      <c r="C5104">
        <v>7</v>
      </c>
      <c r="D5104">
        <v>1126040004965</v>
      </c>
      <c r="E5104" s="1">
        <v>46122</v>
      </c>
      <c r="F5104" s="1">
        <v>46129</v>
      </c>
      <c r="G5104">
        <v>7605</v>
      </c>
      <c r="H5104" s="1">
        <f t="shared" si="395"/>
        <v>46129</v>
      </c>
      <c r="I5104" s="5">
        <f t="shared" si="399"/>
        <v>46253</v>
      </c>
      <c r="J5104" s="9" t="str">
        <f t="shared" si="396"/>
        <v>ชำระตรงเวลา</v>
      </c>
      <c r="K5104" s="10">
        <f t="shared" si="397"/>
        <v>0</v>
      </c>
      <c r="L5104" t="str">
        <f t="shared" si="398"/>
        <v>ลูกหนี้ชั้นดี</v>
      </c>
    </row>
    <row r="5105" spans="1:12" x14ac:dyDescent="0.2">
      <c r="A5105" t="s">
        <v>617</v>
      </c>
      <c r="B5105" t="s">
        <v>366</v>
      </c>
      <c r="C5105">
        <v>15</v>
      </c>
      <c r="D5105">
        <v>1126040004972</v>
      </c>
      <c r="E5105" s="1">
        <v>46122</v>
      </c>
      <c r="F5105" s="1">
        <v>46136</v>
      </c>
      <c r="G5105">
        <v>40276</v>
      </c>
      <c r="H5105" s="1">
        <f t="shared" si="395"/>
        <v>46137</v>
      </c>
      <c r="I5105" s="5">
        <f t="shared" si="399"/>
        <v>46253</v>
      </c>
      <c r="J5105" s="9" t="str">
        <f t="shared" si="396"/>
        <v>ชำระตรงเวลา</v>
      </c>
      <c r="K5105" s="10">
        <f t="shared" si="397"/>
        <v>0</v>
      </c>
      <c r="L5105" t="str">
        <f t="shared" si="398"/>
        <v>ลูกหนี้ชั้นดี</v>
      </c>
    </row>
    <row r="5106" spans="1:12" x14ac:dyDescent="0.2">
      <c r="A5106" t="s">
        <v>830</v>
      </c>
      <c r="B5106" t="s">
        <v>366</v>
      </c>
      <c r="C5106">
        <v>7</v>
      </c>
      <c r="D5106">
        <v>1126040004989</v>
      </c>
      <c r="E5106" s="1">
        <v>46122</v>
      </c>
      <c r="F5106" s="1">
        <v>46128</v>
      </c>
      <c r="G5106">
        <v>1697</v>
      </c>
      <c r="H5106" s="1">
        <f t="shared" si="395"/>
        <v>46129</v>
      </c>
      <c r="I5106" s="5">
        <f t="shared" si="399"/>
        <v>46253</v>
      </c>
      <c r="J5106" s="9" t="str">
        <f t="shared" si="396"/>
        <v>ค้างชำระ 1 - 30 วัน</v>
      </c>
      <c r="K5106" s="10">
        <f t="shared" si="397"/>
        <v>0</v>
      </c>
      <c r="L5106" t="str">
        <f t="shared" si="398"/>
        <v>ลูกหนี้ชั้นดี</v>
      </c>
    </row>
    <row r="5107" spans="1:12" x14ac:dyDescent="0.2">
      <c r="A5107" t="s">
        <v>1436</v>
      </c>
      <c r="B5107" t="s">
        <v>366</v>
      </c>
      <c r="C5107">
        <v>7</v>
      </c>
      <c r="D5107">
        <v>1126040004996</v>
      </c>
      <c r="E5107" s="1">
        <v>46121</v>
      </c>
      <c r="F5107" s="1">
        <v>46129</v>
      </c>
      <c r="G5107">
        <v>4699</v>
      </c>
      <c r="H5107" s="1">
        <f t="shared" si="395"/>
        <v>46128</v>
      </c>
      <c r="I5107" s="5">
        <f t="shared" si="399"/>
        <v>46253</v>
      </c>
      <c r="J5107" s="9" t="str">
        <f t="shared" si="396"/>
        <v>ค้างชำระ 1 - 30 วัน</v>
      </c>
      <c r="K5107" s="10">
        <f t="shared" si="397"/>
        <v>1</v>
      </c>
      <c r="L5107" t="str">
        <f t="shared" si="398"/>
        <v>ลูกหนี้ชั้นดี</v>
      </c>
    </row>
    <row r="5108" spans="1:12" x14ac:dyDescent="0.2">
      <c r="A5108" t="s">
        <v>1436</v>
      </c>
      <c r="B5108" t="s">
        <v>366</v>
      </c>
      <c r="C5108">
        <v>7</v>
      </c>
      <c r="D5108">
        <v>1126040004996</v>
      </c>
      <c r="E5108" s="1">
        <v>46121</v>
      </c>
      <c r="F5108" s="1">
        <v>46129</v>
      </c>
      <c r="G5108">
        <v>4699</v>
      </c>
      <c r="H5108" s="1">
        <f t="shared" si="395"/>
        <v>46128</v>
      </c>
      <c r="I5108" s="5">
        <f t="shared" si="399"/>
        <v>46253</v>
      </c>
      <c r="J5108" s="9" t="str">
        <f t="shared" si="396"/>
        <v>ค้างชำระ 1 - 30 วัน</v>
      </c>
      <c r="K5108" s="10">
        <f t="shared" si="397"/>
        <v>1</v>
      </c>
      <c r="L5108" t="str">
        <f t="shared" si="398"/>
        <v>ลูกหนี้ชั้นดี</v>
      </c>
    </row>
    <row r="5109" spans="1:12" x14ac:dyDescent="0.2">
      <c r="A5109" t="s">
        <v>587</v>
      </c>
      <c r="B5109" t="s">
        <v>366</v>
      </c>
      <c r="C5109">
        <v>7</v>
      </c>
      <c r="D5109">
        <v>1126040005016</v>
      </c>
      <c r="E5109" s="1">
        <v>46129</v>
      </c>
      <c r="F5109" s="1">
        <v>46139</v>
      </c>
      <c r="G5109">
        <v>16510</v>
      </c>
      <c r="H5109" s="1">
        <f t="shared" si="395"/>
        <v>46136</v>
      </c>
      <c r="I5109" s="5">
        <f t="shared" si="399"/>
        <v>46253</v>
      </c>
      <c r="J5109" s="9" t="str">
        <f t="shared" si="396"/>
        <v>ค้างชำระ 1 - 30 วัน</v>
      </c>
      <c r="K5109" s="10">
        <f t="shared" si="397"/>
        <v>3</v>
      </c>
      <c r="L5109" t="str">
        <f t="shared" si="398"/>
        <v>ลูกหนี้ชั้นดี</v>
      </c>
    </row>
    <row r="5110" spans="1:12" x14ac:dyDescent="0.2">
      <c r="A5110" t="s">
        <v>117</v>
      </c>
      <c r="B5110" t="s">
        <v>366</v>
      </c>
      <c r="C5110">
        <v>7</v>
      </c>
      <c r="D5110">
        <v>1126040005047</v>
      </c>
      <c r="E5110" s="1">
        <v>46122</v>
      </c>
      <c r="F5110" s="1">
        <v>46148</v>
      </c>
      <c r="G5110">
        <v>1763</v>
      </c>
      <c r="H5110" s="1">
        <f t="shared" si="395"/>
        <v>46129</v>
      </c>
      <c r="I5110" s="5">
        <f t="shared" si="399"/>
        <v>46253</v>
      </c>
      <c r="J5110" s="9" t="str">
        <f t="shared" si="396"/>
        <v>ชำระตรงเวลา</v>
      </c>
      <c r="K5110" s="10">
        <f t="shared" si="397"/>
        <v>19</v>
      </c>
      <c r="L5110" t="str">
        <f t="shared" si="398"/>
        <v>ลูกหนี้ชั้นดี</v>
      </c>
    </row>
    <row r="5111" spans="1:12" x14ac:dyDescent="0.2">
      <c r="A5111" t="s">
        <v>530</v>
      </c>
      <c r="B5111" t="s">
        <v>366</v>
      </c>
      <c r="C5111">
        <v>7</v>
      </c>
      <c r="D5111">
        <v>1126040005078</v>
      </c>
      <c r="E5111" s="1">
        <v>46129</v>
      </c>
      <c r="F5111" s="1">
        <v>46134</v>
      </c>
      <c r="G5111">
        <v>1320</v>
      </c>
      <c r="H5111" s="1">
        <f t="shared" si="395"/>
        <v>46136</v>
      </c>
      <c r="I5111" s="5">
        <f t="shared" si="399"/>
        <v>46253</v>
      </c>
      <c r="J5111" s="9" t="str">
        <f t="shared" si="396"/>
        <v>ชำระตรงเวลา</v>
      </c>
      <c r="K5111" s="10">
        <f t="shared" si="397"/>
        <v>0</v>
      </c>
      <c r="L5111" t="str">
        <f t="shared" si="398"/>
        <v>ลูกหนี้ชั้นดี</v>
      </c>
    </row>
    <row r="5112" spans="1:12" x14ac:dyDescent="0.2">
      <c r="A5112" t="s">
        <v>2369</v>
      </c>
      <c r="B5112" t="s">
        <v>366</v>
      </c>
      <c r="C5112">
        <v>7</v>
      </c>
      <c r="D5112">
        <v>1126040005115</v>
      </c>
      <c r="E5112" s="1">
        <v>46120</v>
      </c>
      <c r="F5112" s="1">
        <v>46121</v>
      </c>
      <c r="G5112">
        <v>2346</v>
      </c>
      <c r="H5112" s="1">
        <f t="shared" si="395"/>
        <v>46127</v>
      </c>
      <c r="I5112" s="5">
        <f t="shared" si="399"/>
        <v>46253</v>
      </c>
      <c r="J5112" s="9" t="str">
        <f t="shared" si="396"/>
        <v>ค้างชำระ 1 - 30 วัน</v>
      </c>
      <c r="K5112" s="10">
        <f t="shared" si="397"/>
        <v>0</v>
      </c>
      <c r="L5112" t="str">
        <f t="shared" si="398"/>
        <v>ลูกหนี้ชั้นดี</v>
      </c>
    </row>
    <row r="5113" spans="1:12" x14ac:dyDescent="0.2">
      <c r="A5113" t="s">
        <v>790</v>
      </c>
      <c r="B5113" t="s">
        <v>366</v>
      </c>
      <c r="C5113">
        <v>7</v>
      </c>
      <c r="D5113">
        <v>1126040005139</v>
      </c>
      <c r="E5113" s="1">
        <v>46121</v>
      </c>
      <c r="F5113" s="1">
        <v>46130</v>
      </c>
      <c r="G5113">
        <v>5531</v>
      </c>
      <c r="H5113" s="1">
        <f t="shared" si="395"/>
        <v>46128</v>
      </c>
      <c r="I5113" s="5">
        <f t="shared" si="399"/>
        <v>46253</v>
      </c>
      <c r="J5113" s="9" t="str">
        <f t="shared" si="396"/>
        <v>ค้างชำระ 31 - 60 วัน</v>
      </c>
      <c r="K5113" s="10">
        <f t="shared" si="397"/>
        <v>2</v>
      </c>
      <c r="L5113" t="str">
        <f t="shared" si="398"/>
        <v>ลูกหนี้ชั้นดี</v>
      </c>
    </row>
    <row r="5114" spans="1:12" x14ac:dyDescent="0.2">
      <c r="A5114" t="s">
        <v>466</v>
      </c>
      <c r="B5114" t="s">
        <v>366</v>
      </c>
      <c r="C5114">
        <v>15</v>
      </c>
      <c r="D5114">
        <v>1126040005153</v>
      </c>
      <c r="E5114" s="1">
        <v>46121</v>
      </c>
      <c r="F5114" s="1">
        <v>46171</v>
      </c>
      <c r="G5114">
        <v>11795</v>
      </c>
      <c r="H5114" s="1">
        <f t="shared" si="395"/>
        <v>46136</v>
      </c>
      <c r="I5114" s="5">
        <f t="shared" si="399"/>
        <v>46253</v>
      </c>
      <c r="J5114" s="9" t="str">
        <f t="shared" si="396"/>
        <v>ชำระตรงเวลา</v>
      </c>
      <c r="K5114" s="10">
        <f t="shared" si="397"/>
        <v>35</v>
      </c>
      <c r="L5114" t="str">
        <f t="shared" si="398"/>
        <v>ลูกหนี้เฝ้าติดตาม</v>
      </c>
    </row>
    <row r="5115" spans="1:12" x14ac:dyDescent="0.2">
      <c r="A5115" t="s">
        <v>858</v>
      </c>
      <c r="B5115" t="s">
        <v>366</v>
      </c>
      <c r="C5115">
        <v>15</v>
      </c>
      <c r="D5115">
        <v>1126040005191</v>
      </c>
      <c r="E5115" s="1">
        <v>46122</v>
      </c>
      <c r="F5115" s="1">
        <v>46129</v>
      </c>
      <c r="G5115">
        <v>800</v>
      </c>
      <c r="H5115" s="1">
        <f t="shared" si="395"/>
        <v>46137</v>
      </c>
      <c r="I5115" s="5">
        <f t="shared" si="399"/>
        <v>46253</v>
      </c>
      <c r="J5115" s="9" t="str">
        <f t="shared" si="396"/>
        <v>ชำระตรงเวลา</v>
      </c>
      <c r="K5115" s="10">
        <f t="shared" si="397"/>
        <v>0</v>
      </c>
      <c r="L5115" t="str">
        <f t="shared" si="398"/>
        <v>ลูกหนี้ชั้นดี</v>
      </c>
    </row>
    <row r="5116" spans="1:12" x14ac:dyDescent="0.2">
      <c r="A5116" t="s">
        <v>859</v>
      </c>
      <c r="B5116" t="s">
        <v>366</v>
      </c>
      <c r="C5116">
        <v>7</v>
      </c>
      <c r="D5116">
        <v>1126040005276</v>
      </c>
      <c r="E5116" s="1">
        <v>46129</v>
      </c>
      <c r="F5116" s="1">
        <v>46136</v>
      </c>
      <c r="G5116">
        <v>3400</v>
      </c>
      <c r="H5116" s="1">
        <f t="shared" si="395"/>
        <v>46136</v>
      </c>
      <c r="I5116" s="5">
        <f t="shared" si="399"/>
        <v>46253</v>
      </c>
      <c r="J5116" s="9" t="str">
        <f t="shared" si="396"/>
        <v>ชำระตรงเวลา</v>
      </c>
      <c r="K5116" s="10">
        <f t="shared" si="397"/>
        <v>0</v>
      </c>
      <c r="L5116" t="str">
        <f t="shared" si="398"/>
        <v>ลูกหนี้ชั้นดี</v>
      </c>
    </row>
    <row r="5117" spans="1:12" x14ac:dyDescent="0.2">
      <c r="A5117" t="s">
        <v>2370</v>
      </c>
      <c r="B5117" t="s">
        <v>366</v>
      </c>
      <c r="C5117">
        <v>7</v>
      </c>
      <c r="D5117">
        <v>1126040005290</v>
      </c>
      <c r="E5117" s="1">
        <v>46129</v>
      </c>
      <c r="F5117" s="1">
        <v>46135</v>
      </c>
      <c r="G5117">
        <v>623</v>
      </c>
      <c r="H5117" s="1">
        <f t="shared" si="395"/>
        <v>46136</v>
      </c>
      <c r="I5117" s="5">
        <f t="shared" si="399"/>
        <v>46253</v>
      </c>
      <c r="J5117" s="9" t="str">
        <f t="shared" si="396"/>
        <v>ชำระตรงเวลา</v>
      </c>
      <c r="K5117" s="10">
        <f t="shared" si="397"/>
        <v>0</v>
      </c>
      <c r="L5117" t="str">
        <f t="shared" si="398"/>
        <v>ลูกหนี้ชั้นดี</v>
      </c>
    </row>
    <row r="5118" spans="1:12" x14ac:dyDescent="0.2">
      <c r="A5118" t="s">
        <v>2370</v>
      </c>
      <c r="B5118" t="s">
        <v>366</v>
      </c>
      <c r="C5118">
        <v>7</v>
      </c>
      <c r="D5118">
        <v>1126040005290</v>
      </c>
      <c r="E5118" s="1">
        <v>46129</v>
      </c>
      <c r="F5118" s="1">
        <v>46135</v>
      </c>
      <c r="G5118">
        <v>623</v>
      </c>
      <c r="H5118" s="1">
        <f t="shared" si="395"/>
        <v>46136</v>
      </c>
      <c r="I5118" s="5">
        <f t="shared" si="399"/>
        <v>46253</v>
      </c>
      <c r="J5118" s="9" t="str">
        <f t="shared" si="396"/>
        <v>ชำระตรงเวลา</v>
      </c>
      <c r="K5118" s="10">
        <f t="shared" si="397"/>
        <v>0</v>
      </c>
      <c r="L5118" t="str">
        <f t="shared" si="398"/>
        <v>ลูกหนี้ชั้นดี</v>
      </c>
    </row>
    <row r="5119" spans="1:12" x14ac:dyDescent="0.2">
      <c r="A5119" t="s">
        <v>2371</v>
      </c>
      <c r="B5119" t="s">
        <v>366</v>
      </c>
      <c r="C5119">
        <v>0</v>
      </c>
      <c r="D5119">
        <v>1126040005313</v>
      </c>
      <c r="E5119" s="1">
        <v>46121</v>
      </c>
      <c r="F5119" s="1">
        <v>46121</v>
      </c>
      <c r="G5119">
        <v>7368</v>
      </c>
      <c r="H5119" s="1">
        <f t="shared" si="395"/>
        <v>46121</v>
      </c>
      <c r="I5119" s="5">
        <f t="shared" si="399"/>
        <v>46253</v>
      </c>
      <c r="J5119" s="9" t="str">
        <f t="shared" si="396"/>
        <v>ชำระตรงเวลา</v>
      </c>
      <c r="K5119" s="10">
        <f t="shared" si="397"/>
        <v>0</v>
      </c>
      <c r="L5119" t="str">
        <f t="shared" si="398"/>
        <v>ลูกหนี้ชั้นดี</v>
      </c>
    </row>
    <row r="5120" spans="1:12" x14ac:dyDescent="0.2">
      <c r="A5120" t="s">
        <v>727</v>
      </c>
      <c r="B5120" t="s">
        <v>366</v>
      </c>
      <c r="C5120">
        <v>0</v>
      </c>
      <c r="D5120">
        <v>1126040005320</v>
      </c>
      <c r="E5120" s="1">
        <v>46121</v>
      </c>
      <c r="F5120" s="1">
        <v>46121</v>
      </c>
      <c r="G5120">
        <v>2231</v>
      </c>
      <c r="H5120" s="1">
        <f t="shared" si="395"/>
        <v>46121</v>
      </c>
      <c r="I5120" s="5">
        <f t="shared" si="399"/>
        <v>46253</v>
      </c>
      <c r="J5120" s="9" t="str">
        <f t="shared" si="396"/>
        <v>ชำระตรงเวลา</v>
      </c>
      <c r="K5120" s="10">
        <f t="shared" si="397"/>
        <v>0</v>
      </c>
      <c r="L5120" t="str">
        <f t="shared" si="398"/>
        <v>ลูกหนี้ชั้นดี</v>
      </c>
    </row>
    <row r="5121" spans="1:12" x14ac:dyDescent="0.2">
      <c r="A5121" t="s">
        <v>2372</v>
      </c>
      <c r="B5121" t="s">
        <v>366</v>
      </c>
      <c r="C5121">
        <v>7</v>
      </c>
      <c r="D5121">
        <v>1126040005337</v>
      </c>
      <c r="E5121" s="1">
        <v>46121</v>
      </c>
      <c r="F5121" s="1">
        <v>46121</v>
      </c>
      <c r="G5121">
        <v>3927</v>
      </c>
      <c r="H5121" s="1">
        <f t="shared" si="395"/>
        <v>46128</v>
      </c>
      <c r="I5121" s="5">
        <f t="shared" si="399"/>
        <v>46253</v>
      </c>
      <c r="J5121" s="9" t="str">
        <f t="shared" si="396"/>
        <v>ชำระตรงเวลา</v>
      </c>
      <c r="K5121" s="10">
        <f t="shared" si="397"/>
        <v>0</v>
      </c>
      <c r="L5121" t="str">
        <f t="shared" si="398"/>
        <v>ลูกหนี้ชั้นดี</v>
      </c>
    </row>
    <row r="5122" spans="1:12" x14ac:dyDescent="0.2">
      <c r="A5122" t="s">
        <v>469</v>
      </c>
      <c r="B5122" t="s">
        <v>366</v>
      </c>
      <c r="C5122">
        <v>7</v>
      </c>
      <c r="D5122">
        <v>1126040005344</v>
      </c>
      <c r="E5122" s="1">
        <v>46121</v>
      </c>
      <c r="F5122" s="1">
        <v>46121</v>
      </c>
      <c r="G5122">
        <v>681</v>
      </c>
      <c r="H5122" s="1">
        <f t="shared" ref="H5122:H5185" si="400">E5122+C5122</f>
        <v>46128</v>
      </c>
      <c r="I5122" s="5">
        <f t="shared" si="399"/>
        <v>46253</v>
      </c>
      <c r="J5122" s="9" t="str">
        <f t="shared" ref="J5122:J5185" si="401">IF(K5123&lt;=0, "ชำระตรงเวลา", IF(K5123&lt;=30, "ค้างชำระ 1 - 30 วัน", IF(K5123&lt;=60, "ค้างชำระ 31 - 60 วัน", IF(K5123&lt;=90, "ค้างชำระ 61 - 90 วัน", "ค้างชำระเกิน 90 วัน"))))</f>
        <v>ชำระตรงเวลา</v>
      </c>
      <c r="K5122" s="10">
        <f t="shared" ref="K5122:K5185" si="402">IF(OR(F5122="",F5122="(ว่าง)"), MAX(0,I5121-H5122), MAX(0,F5122-H5122))</f>
        <v>0</v>
      </c>
      <c r="L5122" t="str">
        <f t="shared" ref="L5122:L5185" si="403">IF(K5122&lt;=30, "ลูกหนี้ชั้นดี", IF(K5122&lt;=90, "ลูกหนี้เฝ้าติดตาม", "ลูกหนี้ด้อยคุณภาพ (NPL)"))</f>
        <v>ลูกหนี้ชั้นดี</v>
      </c>
    </row>
    <row r="5123" spans="1:12" x14ac:dyDescent="0.2">
      <c r="A5123" t="s">
        <v>2372</v>
      </c>
      <c r="B5123" t="s">
        <v>366</v>
      </c>
      <c r="C5123">
        <v>7</v>
      </c>
      <c r="D5123">
        <v>1126040005351</v>
      </c>
      <c r="E5123" s="1">
        <v>46121</v>
      </c>
      <c r="F5123" s="1">
        <v>46121</v>
      </c>
      <c r="G5123">
        <v>696</v>
      </c>
      <c r="H5123" s="1">
        <f t="shared" si="400"/>
        <v>46128</v>
      </c>
      <c r="I5123" s="5">
        <f t="shared" si="399"/>
        <v>46253</v>
      </c>
      <c r="J5123" s="9" t="str">
        <f t="shared" si="401"/>
        <v>ชำระตรงเวลา</v>
      </c>
      <c r="K5123" s="10">
        <f t="shared" si="402"/>
        <v>0</v>
      </c>
      <c r="L5123" t="str">
        <f t="shared" si="403"/>
        <v>ลูกหนี้ชั้นดี</v>
      </c>
    </row>
    <row r="5124" spans="1:12" x14ac:dyDescent="0.2">
      <c r="A5124" t="s">
        <v>476</v>
      </c>
      <c r="B5124" t="s">
        <v>366</v>
      </c>
      <c r="C5124">
        <v>0</v>
      </c>
      <c r="D5124">
        <v>1126040005368</v>
      </c>
      <c r="E5124" s="1">
        <v>46121</v>
      </c>
      <c r="F5124" s="1">
        <v>46121</v>
      </c>
      <c r="G5124">
        <v>1611</v>
      </c>
      <c r="H5124" s="1">
        <f t="shared" si="400"/>
        <v>46121</v>
      </c>
      <c r="I5124" s="5">
        <f t="shared" ref="I5124:I5187" si="404">I5123</f>
        <v>46253</v>
      </c>
      <c r="J5124" s="9" t="str">
        <f t="shared" si="401"/>
        <v>ชำระตรงเวลา</v>
      </c>
      <c r="K5124" s="10">
        <f t="shared" si="402"/>
        <v>0</v>
      </c>
      <c r="L5124" t="str">
        <f t="shared" si="403"/>
        <v>ลูกหนี้ชั้นดี</v>
      </c>
    </row>
    <row r="5125" spans="1:12" x14ac:dyDescent="0.2">
      <c r="A5125" t="s">
        <v>476</v>
      </c>
      <c r="B5125" t="s">
        <v>366</v>
      </c>
      <c r="C5125">
        <v>7</v>
      </c>
      <c r="D5125">
        <v>1126040005375</v>
      </c>
      <c r="E5125" s="1">
        <v>46121</v>
      </c>
      <c r="F5125" s="1">
        <v>46123</v>
      </c>
      <c r="G5125">
        <v>5066</v>
      </c>
      <c r="H5125" s="1">
        <f t="shared" si="400"/>
        <v>46128</v>
      </c>
      <c r="I5125" s="5">
        <f t="shared" si="404"/>
        <v>46253</v>
      </c>
      <c r="J5125" s="9" t="str">
        <f t="shared" si="401"/>
        <v>ชำระตรงเวลา</v>
      </c>
      <c r="K5125" s="10">
        <f t="shared" si="402"/>
        <v>0</v>
      </c>
      <c r="L5125" t="str">
        <f t="shared" si="403"/>
        <v>ลูกหนี้ชั้นดี</v>
      </c>
    </row>
    <row r="5126" spans="1:12" x14ac:dyDescent="0.2">
      <c r="A5126" t="s">
        <v>953</v>
      </c>
      <c r="B5126" t="s">
        <v>366</v>
      </c>
      <c r="C5126">
        <v>30</v>
      </c>
      <c r="D5126">
        <v>1126040005382</v>
      </c>
      <c r="E5126" s="1">
        <v>46121</v>
      </c>
      <c r="F5126" s="1">
        <v>46151</v>
      </c>
      <c r="G5126">
        <v>15714</v>
      </c>
      <c r="H5126" s="1">
        <f t="shared" si="400"/>
        <v>46151</v>
      </c>
      <c r="I5126" s="5">
        <f t="shared" si="404"/>
        <v>46253</v>
      </c>
      <c r="J5126" s="9" t="str">
        <f t="shared" si="401"/>
        <v>ค้างชำระ 1 - 30 วัน</v>
      </c>
      <c r="K5126" s="10">
        <f t="shared" si="402"/>
        <v>0</v>
      </c>
      <c r="L5126" t="str">
        <f t="shared" si="403"/>
        <v>ลูกหนี้ชั้นดี</v>
      </c>
    </row>
    <row r="5127" spans="1:12" x14ac:dyDescent="0.2">
      <c r="A5127" t="s">
        <v>476</v>
      </c>
      <c r="B5127" t="s">
        <v>366</v>
      </c>
      <c r="C5127">
        <v>7</v>
      </c>
      <c r="D5127">
        <v>1126040005399</v>
      </c>
      <c r="E5127" s="1">
        <v>46121</v>
      </c>
      <c r="F5127" s="1">
        <v>46137</v>
      </c>
      <c r="G5127">
        <v>16687</v>
      </c>
      <c r="H5127" s="1">
        <f t="shared" si="400"/>
        <v>46128</v>
      </c>
      <c r="I5127" s="5">
        <f t="shared" si="404"/>
        <v>46253</v>
      </c>
      <c r="J5127" s="9" t="str">
        <f t="shared" si="401"/>
        <v>ค้างชำระ 1 - 30 วัน</v>
      </c>
      <c r="K5127" s="10">
        <f t="shared" si="402"/>
        <v>9</v>
      </c>
      <c r="L5127" t="str">
        <f t="shared" si="403"/>
        <v>ลูกหนี้ชั้นดี</v>
      </c>
    </row>
    <row r="5128" spans="1:12" x14ac:dyDescent="0.2">
      <c r="A5128" t="s">
        <v>785</v>
      </c>
      <c r="B5128" t="s">
        <v>366</v>
      </c>
      <c r="C5128">
        <v>7</v>
      </c>
      <c r="D5128">
        <v>1126040005405</v>
      </c>
      <c r="E5128" s="1">
        <v>46121</v>
      </c>
      <c r="F5128" s="1">
        <v>46129</v>
      </c>
      <c r="G5128">
        <v>3651</v>
      </c>
      <c r="H5128" s="1">
        <f t="shared" si="400"/>
        <v>46128</v>
      </c>
      <c r="I5128" s="5">
        <f t="shared" si="404"/>
        <v>46253</v>
      </c>
      <c r="J5128" s="9" t="str">
        <f t="shared" si="401"/>
        <v>ค้างชำระ 1 - 30 วัน</v>
      </c>
      <c r="K5128" s="10">
        <f t="shared" si="402"/>
        <v>1</v>
      </c>
      <c r="L5128" t="str">
        <f t="shared" si="403"/>
        <v>ลูกหนี้ชั้นดี</v>
      </c>
    </row>
    <row r="5129" spans="1:12" x14ac:dyDescent="0.2">
      <c r="A5129" t="s">
        <v>2373</v>
      </c>
      <c r="B5129" t="s">
        <v>366</v>
      </c>
      <c r="C5129">
        <v>15</v>
      </c>
      <c r="D5129">
        <v>1126040005412</v>
      </c>
      <c r="E5129" s="1">
        <v>46129</v>
      </c>
      <c r="F5129" s="1">
        <v>46154</v>
      </c>
      <c r="G5129">
        <v>87778</v>
      </c>
      <c r="H5129" s="1">
        <f t="shared" si="400"/>
        <v>46144</v>
      </c>
      <c r="I5129" s="5">
        <f t="shared" si="404"/>
        <v>46253</v>
      </c>
      <c r="J5129" s="9" t="str">
        <f t="shared" si="401"/>
        <v>ชำระตรงเวลา</v>
      </c>
      <c r="K5129" s="10">
        <f t="shared" si="402"/>
        <v>10</v>
      </c>
      <c r="L5129" t="str">
        <f t="shared" si="403"/>
        <v>ลูกหนี้ชั้นดี</v>
      </c>
    </row>
    <row r="5130" spans="1:12" x14ac:dyDescent="0.2">
      <c r="A5130" t="s">
        <v>643</v>
      </c>
      <c r="B5130" t="s">
        <v>366</v>
      </c>
      <c r="C5130">
        <v>7</v>
      </c>
      <c r="D5130">
        <v>1126040005603</v>
      </c>
      <c r="E5130" s="1">
        <v>46121</v>
      </c>
      <c r="F5130" s="1">
        <v>46122</v>
      </c>
      <c r="G5130">
        <v>4081</v>
      </c>
      <c r="H5130" s="1">
        <f t="shared" si="400"/>
        <v>46128</v>
      </c>
      <c r="I5130" s="5">
        <f t="shared" si="404"/>
        <v>46253</v>
      </c>
      <c r="J5130" s="9" t="str">
        <f t="shared" si="401"/>
        <v>ชำระตรงเวลา</v>
      </c>
      <c r="K5130" s="10">
        <f t="shared" si="402"/>
        <v>0</v>
      </c>
      <c r="L5130" t="str">
        <f t="shared" si="403"/>
        <v>ลูกหนี้ชั้นดี</v>
      </c>
    </row>
    <row r="5131" spans="1:12" x14ac:dyDescent="0.2">
      <c r="A5131" t="s">
        <v>643</v>
      </c>
      <c r="B5131" t="s">
        <v>366</v>
      </c>
      <c r="C5131">
        <v>7</v>
      </c>
      <c r="D5131">
        <v>1126040005603</v>
      </c>
      <c r="E5131" s="1">
        <v>46121</v>
      </c>
      <c r="F5131" s="1">
        <v>46122</v>
      </c>
      <c r="G5131">
        <v>4081</v>
      </c>
      <c r="H5131" s="1">
        <f t="shared" si="400"/>
        <v>46128</v>
      </c>
      <c r="I5131" s="5">
        <f t="shared" si="404"/>
        <v>46253</v>
      </c>
      <c r="J5131" s="9" t="str">
        <f t="shared" si="401"/>
        <v>ชำระตรงเวลา</v>
      </c>
      <c r="K5131" s="10">
        <f t="shared" si="402"/>
        <v>0</v>
      </c>
      <c r="L5131" t="str">
        <f t="shared" si="403"/>
        <v>ลูกหนี้ชั้นดี</v>
      </c>
    </row>
    <row r="5132" spans="1:12" x14ac:dyDescent="0.2">
      <c r="A5132" t="s">
        <v>1092</v>
      </c>
      <c r="B5132" t="s">
        <v>366</v>
      </c>
      <c r="C5132">
        <v>7</v>
      </c>
      <c r="D5132">
        <v>1126040005610</v>
      </c>
      <c r="E5132" s="1">
        <v>46121</v>
      </c>
      <c r="F5132" s="1">
        <v>46123</v>
      </c>
      <c r="G5132">
        <v>388</v>
      </c>
      <c r="H5132" s="1">
        <f t="shared" si="400"/>
        <v>46128</v>
      </c>
      <c r="I5132" s="5">
        <f t="shared" si="404"/>
        <v>46253</v>
      </c>
      <c r="J5132" s="9" t="str">
        <f t="shared" si="401"/>
        <v>ชำระตรงเวลา</v>
      </c>
      <c r="K5132" s="10">
        <f t="shared" si="402"/>
        <v>0</v>
      </c>
      <c r="L5132" t="str">
        <f t="shared" si="403"/>
        <v>ลูกหนี้ชั้นดี</v>
      </c>
    </row>
    <row r="5133" spans="1:12" x14ac:dyDescent="0.2">
      <c r="A5133" t="s">
        <v>1092</v>
      </c>
      <c r="B5133" t="s">
        <v>366</v>
      </c>
      <c r="C5133">
        <v>7</v>
      </c>
      <c r="D5133">
        <v>1126040005610</v>
      </c>
      <c r="E5133" s="1">
        <v>46121</v>
      </c>
      <c r="F5133" s="1">
        <v>46123</v>
      </c>
      <c r="G5133">
        <v>388</v>
      </c>
      <c r="H5133" s="1">
        <f t="shared" si="400"/>
        <v>46128</v>
      </c>
      <c r="I5133" s="5">
        <f t="shared" si="404"/>
        <v>46253</v>
      </c>
      <c r="J5133" s="9" t="str">
        <f t="shared" si="401"/>
        <v>ค้างชำระ 1 - 30 วัน</v>
      </c>
      <c r="K5133" s="10">
        <f t="shared" si="402"/>
        <v>0</v>
      </c>
      <c r="L5133" t="str">
        <f t="shared" si="403"/>
        <v>ลูกหนี้ชั้นดี</v>
      </c>
    </row>
    <row r="5134" spans="1:12" x14ac:dyDescent="0.2">
      <c r="A5134" t="s">
        <v>600</v>
      </c>
      <c r="B5134" t="s">
        <v>366</v>
      </c>
      <c r="C5134">
        <v>7</v>
      </c>
      <c r="D5134">
        <v>1126040005627</v>
      </c>
      <c r="E5134" s="1">
        <v>46121</v>
      </c>
      <c r="F5134" s="1">
        <v>46134</v>
      </c>
      <c r="G5134">
        <v>300</v>
      </c>
      <c r="H5134" s="1">
        <f t="shared" si="400"/>
        <v>46128</v>
      </c>
      <c r="I5134" s="5">
        <f t="shared" si="404"/>
        <v>46253</v>
      </c>
      <c r="J5134" s="9" t="str">
        <f t="shared" si="401"/>
        <v>ค้างชำระ 1 - 30 วัน</v>
      </c>
      <c r="K5134" s="10">
        <f t="shared" si="402"/>
        <v>6</v>
      </c>
      <c r="L5134" t="str">
        <f t="shared" si="403"/>
        <v>ลูกหนี้ชั้นดี</v>
      </c>
    </row>
    <row r="5135" spans="1:12" x14ac:dyDescent="0.2">
      <c r="A5135" t="s">
        <v>479</v>
      </c>
      <c r="B5135" t="s">
        <v>366</v>
      </c>
      <c r="C5135">
        <v>7</v>
      </c>
      <c r="D5135">
        <v>1126040005641</v>
      </c>
      <c r="E5135" s="1">
        <v>46121</v>
      </c>
      <c r="F5135" s="1">
        <v>46130</v>
      </c>
      <c r="G5135">
        <v>2785</v>
      </c>
      <c r="H5135" s="1">
        <f t="shared" si="400"/>
        <v>46128</v>
      </c>
      <c r="I5135" s="5">
        <f t="shared" si="404"/>
        <v>46253</v>
      </c>
      <c r="J5135" s="9" t="str">
        <f t="shared" si="401"/>
        <v>ชำระตรงเวลา</v>
      </c>
      <c r="K5135" s="10">
        <f t="shared" si="402"/>
        <v>2</v>
      </c>
      <c r="L5135" t="str">
        <f t="shared" si="403"/>
        <v>ลูกหนี้ชั้นดี</v>
      </c>
    </row>
    <row r="5136" spans="1:12" x14ac:dyDescent="0.2">
      <c r="A5136" t="s">
        <v>2374</v>
      </c>
      <c r="B5136" t="s">
        <v>366</v>
      </c>
      <c r="C5136">
        <v>60</v>
      </c>
      <c r="D5136">
        <v>1126040005788</v>
      </c>
      <c r="E5136" s="1">
        <v>46129</v>
      </c>
      <c r="F5136" s="1">
        <v>46184</v>
      </c>
      <c r="G5136">
        <v>186800</v>
      </c>
      <c r="H5136" s="1">
        <f t="shared" si="400"/>
        <v>46189</v>
      </c>
      <c r="I5136" s="5">
        <f t="shared" si="404"/>
        <v>46253</v>
      </c>
      <c r="J5136" s="9" t="str">
        <f t="shared" si="401"/>
        <v>ค้างชำระ 1 - 30 วัน</v>
      </c>
      <c r="K5136" s="10">
        <f t="shared" si="402"/>
        <v>0</v>
      </c>
      <c r="L5136" t="str">
        <f t="shared" si="403"/>
        <v>ลูกหนี้ชั้นดี</v>
      </c>
    </row>
    <row r="5137" spans="1:12" x14ac:dyDescent="0.2">
      <c r="A5137" t="s">
        <v>595</v>
      </c>
      <c r="B5137" t="s">
        <v>366</v>
      </c>
      <c r="C5137">
        <v>30</v>
      </c>
      <c r="D5137">
        <v>1126040005801</v>
      </c>
      <c r="E5137" s="1">
        <v>46123</v>
      </c>
      <c r="F5137" s="1">
        <v>46154</v>
      </c>
      <c r="G5137">
        <v>79508</v>
      </c>
      <c r="H5137" s="1">
        <f t="shared" si="400"/>
        <v>46153</v>
      </c>
      <c r="I5137" s="5">
        <f t="shared" si="404"/>
        <v>46253</v>
      </c>
      <c r="J5137" s="9" t="str">
        <f t="shared" si="401"/>
        <v>ค้างชำระ 31 - 60 วัน</v>
      </c>
      <c r="K5137" s="10">
        <f t="shared" si="402"/>
        <v>1</v>
      </c>
      <c r="L5137" t="str">
        <f t="shared" si="403"/>
        <v>ลูกหนี้ชั้นดี</v>
      </c>
    </row>
    <row r="5138" spans="1:12" x14ac:dyDescent="0.2">
      <c r="A5138" t="s">
        <v>1569</v>
      </c>
      <c r="B5138" t="s">
        <v>366</v>
      </c>
      <c r="C5138">
        <v>30</v>
      </c>
      <c r="D5138">
        <v>1126040005818</v>
      </c>
      <c r="E5138" s="1">
        <v>46132</v>
      </c>
      <c r="F5138" s="1">
        <v>46195</v>
      </c>
      <c r="G5138">
        <v>9970</v>
      </c>
      <c r="H5138" s="1">
        <f t="shared" si="400"/>
        <v>46162</v>
      </c>
      <c r="I5138" s="5">
        <f t="shared" si="404"/>
        <v>46253</v>
      </c>
      <c r="J5138" s="9" t="str">
        <f t="shared" si="401"/>
        <v>ค้างชำระ 31 - 60 วัน</v>
      </c>
      <c r="K5138" s="10">
        <f t="shared" si="402"/>
        <v>33</v>
      </c>
      <c r="L5138" t="str">
        <f t="shared" si="403"/>
        <v>ลูกหนี้เฝ้าติดตาม</v>
      </c>
    </row>
    <row r="5139" spans="1:12" x14ac:dyDescent="0.2">
      <c r="A5139" t="s">
        <v>1569</v>
      </c>
      <c r="B5139" t="s">
        <v>366</v>
      </c>
      <c r="C5139">
        <v>30</v>
      </c>
      <c r="D5139">
        <v>1126040005818</v>
      </c>
      <c r="E5139" s="1">
        <v>46132</v>
      </c>
      <c r="F5139" s="1">
        <v>46195</v>
      </c>
      <c r="G5139">
        <v>9970</v>
      </c>
      <c r="H5139" s="1">
        <f t="shared" si="400"/>
        <v>46162</v>
      </c>
      <c r="I5139" s="5">
        <f t="shared" si="404"/>
        <v>46253</v>
      </c>
      <c r="J5139" s="9" t="str">
        <f t="shared" si="401"/>
        <v>ค้างชำระ 1 - 30 วัน</v>
      </c>
      <c r="K5139" s="10">
        <f t="shared" si="402"/>
        <v>33</v>
      </c>
      <c r="L5139" t="str">
        <f t="shared" si="403"/>
        <v>ลูกหนี้เฝ้าติดตาม</v>
      </c>
    </row>
    <row r="5140" spans="1:12" x14ac:dyDescent="0.2">
      <c r="A5140" t="s">
        <v>1580</v>
      </c>
      <c r="B5140" t="s">
        <v>366</v>
      </c>
      <c r="C5140">
        <v>7</v>
      </c>
      <c r="D5140">
        <v>1126040005900</v>
      </c>
      <c r="E5140" s="1">
        <v>46122</v>
      </c>
      <c r="F5140" s="1">
        <v>46155</v>
      </c>
      <c r="G5140">
        <v>4128</v>
      </c>
      <c r="H5140" s="1">
        <f t="shared" si="400"/>
        <v>46129</v>
      </c>
      <c r="I5140" s="5">
        <f t="shared" si="404"/>
        <v>46253</v>
      </c>
      <c r="J5140" s="9" t="str">
        <f t="shared" si="401"/>
        <v>ชำระตรงเวลา</v>
      </c>
      <c r="K5140" s="10">
        <f t="shared" si="402"/>
        <v>26</v>
      </c>
      <c r="L5140" t="str">
        <f t="shared" si="403"/>
        <v>ลูกหนี้ชั้นดี</v>
      </c>
    </row>
    <row r="5141" spans="1:12" x14ac:dyDescent="0.2">
      <c r="A5141" t="s">
        <v>1544</v>
      </c>
      <c r="B5141" t="s">
        <v>366</v>
      </c>
      <c r="C5141">
        <v>15</v>
      </c>
      <c r="D5141">
        <v>1126040005955</v>
      </c>
      <c r="E5141" s="1">
        <v>46123</v>
      </c>
      <c r="F5141" s="1">
        <v>46137</v>
      </c>
      <c r="G5141">
        <v>20721</v>
      </c>
      <c r="H5141" s="1">
        <f t="shared" si="400"/>
        <v>46138</v>
      </c>
      <c r="I5141" s="5">
        <f t="shared" si="404"/>
        <v>46253</v>
      </c>
      <c r="J5141" s="9" t="str">
        <f t="shared" si="401"/>
        <v>ชำระตรงเวลา</v>
      </c>
      <c r="K5141" s="10">
        <f t="shared" si="402"/>
        <v>0</v>
      </c>
      <c r="L5141" t="str">
        <f t="shared" si="403"/>
        <v>ลูกหนี้ชั้นดี</v>
      </c>
    </row>
    <row r="5142" spans="1:12" x14ac:dyDescent="0.2">
      <c r="A5142" t="s">
        <v>484</v>
      </c>
      <c r="B5142" t="s">
        <v>366</v>
      </c>
      <c r="C5142">
        <v>0</v>
      </c>
      <c r="D5142">
        <v>1126040005962</v>
      </c>
      <c r="E5142" s="1">
        <v>46123</v>
      </c>
      <c r="F5142" s="1">
        <v>46123</v>
      </c>
      <c r="G5142">
        <v>6019</v>
      </c>
      <c r="H5142" s="1">
        <f t="shared" si="400"/>
        <v>46123</v>
      </c>
      <c r="I5142" s="5">
        <f t="shared" si="404"/>
        <v>46253</v>
      </c>
      <c r="J5142" s="9" t="str">
        <f t="shared" si="401"/>
        <v>ชำระตรงเวลา</v>
      </c>
      <c r="K5142" s="10">
        <f t="shared" si="402"/>
        <v>0</v>
      </c>
      <c r="L5142" t="str">
        <f t="shared" si="403"/>
        <v>ลูกหนี้ชั้นดี</v>
      </c>
    </row>
    <row r="5143" spans="1:12" x14ac:dyDescent="0.2">
      <c r="A5143" t="s">
        <v>585</v>
      </c>
      <c r="B5143" t="s">
        <v>366</v>
      </c>
      <c r="C5143">
        <v>7</v>
      </c>
      <c r="D5143">
        <v>1126040005979</v>
      </c>
      <c r="E5143" s="1">
        <v>46123</v>
      </c>
      <c r="F5143" s="1">
        <v>46123</v>
      </c>
      <c r="G5143">
        <v>4021</v>
      </c>
      <c r="H5143" s="1">
        <f t="shared" si="400"/>
        <v>46130</v>
      </c>
      <c r="I5143" s="5">
        <f t="shared" si="404"/>
        <v>46253</v>
      </c>
      <c r="J5143" s="9" t="str">
        <f t="shared" si="401"/>
        <v>ค้างชำระ 1 - 30 วัน</v>
      </c>
      <c r="K5143" s="10">
        <f t="shared" si="402"/>
        <v>0</v>
      </c>
      <c r="L5143" t="str">
        <f t="shared" si="403"/>
        <v>ลูกหนี้ชั้นดี</v>
      </c>
    </row>
    <row r="5144" spans="1:12" x14ac:dyDescent="0.2">
      <c r="A5144" t="s">
        <v>548</v>
      </c>
      <c r="B5144" t="s">
        <v>366</v>
      </c>
      <c r="C5144">
        <v>7</v>
      </c>
      <c r="D5144">
        <v>1126040005986</v>
      </c>
      <c r="E5144" s="1">
        <v>46123</v>
      </c>
      <c r="F5144" s="1">
        <v>46132</v>
      </c>
      <c r="G5144">
        <v>4035</v>
      </c>
      <c r="H5144" s="1">
        <f t="shared" si="400"/>
        <v>46130</v>
      </c>
      <c r="I5144" s="5">
        <f t="shared" si="404"/>
        <v>46253</v>
      </c>
      <c r="J5144" s="9" t="str">
        <f t="shared" si="401"/>
        <v>ค้างชำระ 1 - 30 วัน</v>
      </c>
      <c r="K5144" s="10">
        <f t="shared" si="402"/>
        <v>2</v>
      </c>
      <c r="L5144" t="str">
        <f t="shared" si="403"/>
        <v>ลูกหนี้ชั้นดี</v>
      </c>
    </row>
    <row r="5145" spans="1:12" x14ac:dyDescent="0.2">
      <c r="A5145" t="s">
        <v>1569</v>
      </c>
      <c r="B5145" t="s">
        <v>366</v>
      </c>
      <c r="C5145">
        <v>7</v>
      </c>
      <c r="D5145">
        <v>1126040005993</v>
      </c>
      <c r="E5145" s="1">
        <v>46123</v>
      </c>
      <c r="F5145" s="1">
        <v>46141</v>
      </c>
      <c r="G5145">
        <v>7080</v>
      </c>
      <c r="H5145" s="1">
        <f t="shared" si="400"/>
        <v>46130</v>
      </c>
      <c r="I5145" s="5">
        <f t="shared" si="404"/>
        <v>46253</v>
      </c>
      <c r="J5145" s="9" t="str">
        <f t="shared" si="401"/>
        <v>ค้างชำระ 1 - 30 วัน</v>
      </c>
      <c r="K5145" s="10">
        <f t="shared" si="402"/>
        <v>11</v>
      </c>
      <c r="L5145" t="str">
        <f t="shared" si="403"/>
        <v>ลูกหนี้ชั้นดี</v>
      </c>
    </row>
    <row r="5146" spans="1:12" x14ac:dyDescent="0.2">
      <c r="A5146" t="s">
        <v>1569</v>
      </c>
      <c r="B5146" t="s">
        <v>366</v>
      </c>
      <c r="C5146">
        <v>7</v>
      </c>
      <c r="D5146">
        <v>1126040005993</v>
      </c>
      <c r="E5146" s="1">
        <v>46123</v>
      </c>
      <c r="F5146" s="1">
        <v>46141</v>
      </c>
      <c r="G5146">
        <v>7080</v>
      </c>
      <c r="H5146" s="1">
        <f t="shared" si="400"/>
        <v>46130</v>
      </c>
      <c r="I5146" s="5">
        <f t="shared" si="404"/>
        <v>46253</v>
      </c>
      <c r="J5146" s="9" t="str">
        <f t="shared" si="401"/>
        <v>ค้างชำระ 1 - 30 วัน</v>
      </c>
      <c r="K5146" s="10">
        <f t="shared" si="402"/>
        <v>11</v>
      </c>
      <c r="L5146" t="str">
        <f t="shared" si="403"/>
        <v>ลูกหนี้ชั้นดี</v>
      </c>
    </row>
    <row r="5147" spans="1:12" x14ac:dyDescent="0.2">
      <c r="A5147" t="s">
        <v>585</v>
      </c>
      <c r="B5147" t="s">
        <v>366</v>
      </c>
      <c r="C5147">
        <v>7</v>
      </c>
      <c r="D5147">
        <v>1126040006013</v>
      </c>
      <c r="E5147" s="1">
        <v>46123</v>
      </c>
      <c r="F5147" s="1">
        <v>46132</v>
      </c>
      <c r="G5147">
        <v>2466</v>
      </c>
      <c r="H5147" s="1">
        <f t="shared" si="400"/>
        <v>46130</v>
      </c>
      <c r="I5147" s="5">
        <f t="shared" si="404"/>
        <v>46253</v>
      </c>
      <c r="J5147" s="9" t="str">
        <f t="shared" si="401"/>
        <v>ชำระตรงเวลา</v>
      </c>
      <c r="K5147" s="10">
        <f t="shared" si="402"/>
        <v>2</v>
      </c>
      <c r="L5147" t="str">
        <f t="shared" si="403"/>
        <v>ลูกหนี้ชั้นดี</v>
      </c>
    </row>
    <row r="5148" spans="1:12" x14ac:dyDescent="0.2">
      <c r="A5148" t="s">
        <v>665</v>
      </c>
      <c r="B5148" t="s">
        <v>366</v>
      </c>
      <c r="C5148">
        <v>7</v>
      </c>
      <c r="D5148">
        <v>1126040006020</v>
      </c>
      <c r="E5148" s="1">
        <v>46123</v>
      </c>
      <c r="F5148" s="1">
        <v>46123</v>
      </c>
      <c r="G5148">
        <v>2830</v>
      </c>
      <c r="H5148" s="1">
        <f t="shared" si="400"/>
        <v>46130</v>
      </c>
      <c r="I5148" s="5">
        <f t="shared" si="404"/>
        <v>46253</v>
      </c>
      <c r="J5148" s="9" t="str">
        <f t="shared" si="401"/>
        <v>ชำระตรงเวลา</v>
      </c>
      <c r="K5148" s="10">
        <f t="shared" si="402"/>
        <v>0</v>
      </c>
      <c r="L5148" t="str">
        <f t="shared" si="403"/>
        <v>ลูกหนี้ชั้นดี</v>
      </c>
    </row>
    <row r="5149" spans="1:12" x14ac:dyDescent="0.2">
      <c r="A5149" t="s">
        <v>665</v>
      </c>
      <c r="B5149" t="s">
        <v>366</v>
      </c>
      <c r="C5149">
        <v>7</v>
      </c>
      <c r="D5149">
        <v>1126040006020</v>
      </c>
      <c r="E5149" s="1">
        <v>46123</v>
      </c>
      <c r="F5149" s="1">
        <v>46123</v>
      </c>
      <c r="G5149">
        <v>2830</v>
      </c>
      <c r="H5149" s="1">
        <f t="shared" si="400"/>
        <v>46130</v>
      </c>
      <c r="I5149" s="5">
        <f t="shared" si="404"/>
        <v>46253</v>
      </c>
      <c r="J5149" s="9" t="str">
        <f t="shared" si="401"/>
        <v>ค้างชำระ 1 - 30 วัน</v>
      </c>
      <c r="K5149" s="10">
        <f t="shared" si="402"/>
        <v>0</v>
      </c>
      <c r="L5149" t="str">
        <f t="shared" si="403"/>
        <v>ลูกหนี้ชั้นดี</v>
      </c>
    </row>
    <row r="5150" spans="1:12" x14ac:dyDescent="0.2">
      <c r="A5150" t="s">
        <v>912</v>
      </c>
      <c r="B5150" t="s">
        <v>366</v>
      </c>
      <c r="C5150">
        <v>7</v>
      </c>
      <c r="D5150">
        <v>1126040006037</v>
      </c>
      <c r="E5150" s="1">
        <v>46123</v>
      </c>
      <c r="F5150" s="1">
        <v>46139</v>
      </c>
      <c r="G5150">
        <v>7360</v>
      </c>
      <c r="H5150" s="1">
        <f t="shared" si="400"/>
        <v>46130</v>
      </c>
      <c r="I5150" s="5">
        <f t="shared" si="404"/>
        <v>46253</v>
      </c>
      <c r="J5150" s="9" t="str">
        <f t="shared" si="401"/>
        <v>ค้างชำระ 1 - 30 วัน</v>
      </c>
      <c r="K5150" s="10">
        <f t="shared" si="402"/>
        <v>9</v>
      </c>
      <c r="L5150" t="str">
        <f t="shared" si="403"/>
        <v>ลูกหนี้ชั้นดี</v>
      </c>
    </row>
    <row r="5151" spans="1:12" x14ac:dyDescent="0.2">
      <c r="A5151" t="s">
        <v>2376</v>
      </c>
      <c r="B5151" t="s">
        <v>366</v>
      </c>
      <c r="C5151">
        <v>7</v>
      </c>
      <c r="D5151">
        <v>1126040006068</v>
      </c>
      <c r="E5151" s="1">
        <v>46129</v>
      </c>
      <c r="F5151" s="1">
        <v>46161</v>
      </c>
      <c r="G5151">
        <v>24505</v>
      </c>
      <c r="H5151" s="1">
        <f t="shared" si="400"/>
        <v>46136</v>
      </c>
      <c r="I5151" s="5">
        <f t="shared" si="404"/>
        <v>46253</v>
      </c>
      <c r="J5151" s="9" t="str">
        <f t="shared" si="401"/>
        <v>ชำระตรงเวลา</v>
      </c>
      <c r="K5151" s="10">
        <f t="shared" si="402"/>
        <v>25</v>
      </c>
      <c r="L5151" t="str">
        <f t="shared" si="403"/>
        <v>ลูกหนี้ชั้นดี</v>
      </c>
    </row>
    <row r="5152" spans="1:12" x14ac:dyDescent="0.2">
      <c r="A5152" t="s">
        <v>855</v>
      </c>
      <c r="B5152" t="s">
        <v>366</v>
      </c>
      <c r="C5152">
        <v>7</v>
      </c>
      <c r="D5152">
        <v>1126040006105</v>
      </c>
      <c r="E5152" s="1">
        <v>46135</v>
      </c>
      <c r="F5152" s="1">
        <v>46141</v>
      </c>
      <c r="G5152">
        <v>1375</v>
      </c>
      <c r="H5152" s="1">
        <f t="shared" si="400"/>
        <v>46142</v>
      </c>
      <c r="I5152" s="5">
        <f t="shared" si="404"/>
        <v>46253</v>
      </c>
      <c r="J5152" s="9" t="str">
        <f t="shared" si="401"/>
        <v>ชำระตรงเวลา</v>
      </c>
      <c r="K5152" s="10">
        <f t="shared" si="402"/>
        <v>0</v>
      </c>
      <c r="L5152" t="str">
        <f t="shared" si="403"/>
        <v>ลูกหนี้ชั้นดี</v>
      </c>
    </row>
    <row r="5153" spans="1:12" x14ac:dyDescent="0.2">
      <c r="A5153" t="s">
        <v>854</v>
      </c>
      <c r="B5153" t="s">
        <v>366</v>
      </c>
      <c r="C5153">
        <v>30</v>
      </c>
      <c r="D5153">
        <v>1126040006112</v>
      </c>
      <c r="E5153" s="1">
        <v>46134</v>
      </c>
      <c r="F5153" s="1">
        <v>46157</v>
      </c>
      <c r="G5153">
        <v>3537</v>
      </c>
      <c r="H5153" s="1">
        <f t="shared" si="400"/>
        <v>46164</v>
      </c>
      <c r="I5153" s="5">
        <f t="shared" si="404"/>
        <v>46253</v>
      </c>
      <c r="J5153" s="9" t="str">
        <f t="shared" si="401"/>
        <v>ชำระตรงเวลา</v>
      </c>
      <c r="K5153" s="10">
        <f t="shared" si="402"/>
        <v>0</v>
      </c>
      <c r="L5153" t="str">
        <f t="shared" si="403"/>
        <v>ลูกหนี้ชั้นดี</v>
      </c>
    </row>
    <row r="5154" spans="1:12" x14ac:dyDescent="0.2">
      <c r="A5154" t="s">
        <v>854</v>
      </c>
      <c r="B5154" t="s">
        <v>366</v>
      </c>
      <c r="C5154">
        <v>30</v>
      </c>
      <c r="D5154">
        <v>1126040006112</v>
      </c>
      <c r="E5154" s="1">
        <v>46134</v>
      </c>
      <c r="F5154" s="1">
        <v>46157</v>
      </c>
      <c r="G5154">
        <v>3537</v>
      </c>
      <c r="H5154" s="1">
        <f t="shared" si="400"/>
        <v>46164</v>
      </c>
      <c r="I5154" s="5">
        <f t="shared" si="404"/>
        <v>46253</v>
      </c>
      <c r="J5154" s="9" t="str">
        <f t="shared" si="401"/>
        <v>ชำระตรงเวลา</v>
      </c>
      <c r="K5154" s="10">
        <f t="shared" si="402"/>
        <v>0</v>
      </c>
      <c r="L5154" t="str">
        <f t="shared" si="403"/>
        <v>ลูกหนี้ชั้นดี</v>
      </c>
    </row>
    <row r="5155" spans="1:12" x14ac:dyDescent="0.2">
      <c r="A5155" t="s">
        <v>2377</v>
      </c>
      <c r="B5155" t="s">
        <v>366</v>
      </c>
      <c r="C5155">
        <v>7</v>
      </c>
      <c r="D5155">
        <v>1126040006129</v>
      </c>
      <c r="E5155" s="1">
        <v>46128</v>
      </c>
      <c r="F5155" s="1">
        <v>46132</v>
      </c>
      <c r="G5155">
        <v>1132</v>
      </c>
      <c r="H5155" s="1">
        <f t="shared" si="400"/>
        <v>46135</v>
      </c>
      <c r="I5155" s="5">
        <f t="shared" si="404"/>
        <v>46253</v>
      </c>
      <c r="J5155" s="9" t="str">
        <f t="shared" si="401"/>
        <v>ชำระตรงเวลา</v>
      </c>
      <c r="K5155" s="10">
        <f t="shared" si="402"/>
        <v>0</v>
      </c>
      <c r="L5155" t="str">
        <f t="shared" si="403"/>
        <v>ลูกหนี้ชั้นดี</v>
      </c>
    </row>
    <row r="5156" spans="1:12" x14ac:dyDescent="0.2">
      <c r="A5156" t="s">
        <v>2378</v>
      </c>
      <c r="B5156" t="s">
        <v>366</v>
      </c>
      <c r="C5156">
        <v>7</v>
      </c>
      <c r="D5156">
        <v>1126040006136</v>
      </c>
      <c r="E5156" s="1">
        <v>46132</v>
      </c>
      <c r="F5156" s="1">
        <v>46139</v>
      </c>
      <c r="G5156">
        <v>1244</v>
      </c>
      <c r="H5156" s="1">
        <f t="shared" si="400"/>
        <v>46139</v>
      </c>
      <c r="I5156" s="5">
        <f t="shared" si="404"/>
        <v>46253</v>
      </c>
      <c r="J5156" s="9" t="str">
        <f t="shared" si="401"/>
        <v>ชำระตรงเวลา</v>
      </c>
      <c r="K5156" s="10">
        <f t="shared" si="402"/>
        <v>0</v>
      </c>
      <c r="L5156" t="str">
        <f t="shared" si="403"/>
        <v>ลูกหนี้ชั้นดี</v>
      </c>
    </row>
    <row r="5157" spans="1:12" x14ac:dyDescent="0.2">
      <c r="A5157" t="s">
        <v>854</v>
      </c>
      <c r="B5157" t="s">
        <v>366</v>
      </c>
      <c r="C5157">
        <v>7</v>
      </c>
      <c r="D5157">
        <v>1126040006143</v>
      </c>
      <c r="E5157" s="1">
        <v>46132</v>
      </c>
      <c r="F5157" s="1">
        <v>46137</v>
      </c>
      <c r="G5157">
        <v>578</v>
      </c>
      <c r="H5157" s="1">
        <f t="shared" si="400"/>
        <v>46139</v>
      </c>
      <c r="I5157" s="5">
        <f t="shared" si="404"/>
        <v>46253</v>
      </c>
      <c r="J5157" s="9" t="str">
        <f t="shared" si="401"/>
        <v>ค้างชำระ 1 - 30 วัน</v>
      </c>
      <c r="K5157" s="10">
        <f t="shared" si="402"/>
        <v>0</v>
      </c>
      <c r="L5157" t="str">
        <f t="shared" si="403"/>
        <v>ลูกหนี้ชั้นดี</v>
      </c>
    </row>
    <row r="5158" spans="1:12" x14ac:dyDescent="0.2">
      <c r="A5158" t="s">
        <v>2377</v>
      </c>
      <c r="B5158" t="s">
        <v>366</v>
      </c>
      <c r="C5158">
        <v>7</v>
      </c>
      <c r="D5158">
        <v>1126040006150</v>
      </c>
      <c r="E5158" s="1">
        <v>46132</v>
      </c>
      <c r="F5158" s="1">
        <v>46146</v>
      </c>
      <c r="G5158">
        <v>1741</v>
      </c>
      <c r="H5158" s="1">
        <f t="shared" si="400"/>
        <v>46139</v>
      </c>
      <c r="I5158" s="5">
        <f t="shared" si="404"/>
        <v>46253</v>
      </c>
      <c r="J5158" s="9" t="str">
        <f t="shared" si="401"/>
        <v>ชำระตรงเวลา</v>
      </c>
      <c r="K5158" s="10">
        <f t="shared" si="402"/>
        <v>7</v>
      </c>
      <c r="L5158" t="str">
        <f t="shared" si="403"/>
        <v>ลูกหนี้ชั้นดี</v>
      </c>
    </row>
    <row r="5159" spans="1:12" x14ac:dyDescent="0.2">
      <c r="A5159" t="s">
        <v>459</v>
      </c>
      <c r="B5159" t="s">
        <v>366</v>
      </c>
      <c r="C5159">
        <v>7</v>
      </c>
      <c r="D5159">
        <v>1126040006174</v>
      </c>
      <c r="E5159" s="1">
        <v>46133</v>
      </c>
      <c r="F5159" s="1">
        <v>46137</v>
      </c>
      <c r="G5159">
        <v>727</v>
      </c>
      <c r="H5159" s="1">
        <f t="shared" si="400"/>
        <v>46140</v>
      </c>
      <c r="I5159" s="5">
        <f t="shared" si="404"/>
        <v>46253</v>
      </c>
      <c r="J5159" s="9" t="str">
        <f t="shared" si="401"/>
        <v>ค้างชำระ 1 - 30 วัน</v>
      </c>
      <c r="K5159" s="10">
        <f t="shared" si="402"/>
        <v>0</v>
      </c>
      <c r="L5159" t="str">
        <f t="shared" si="403"/>
        <v>ลูกหนี้ชั้นดี</v>
      </c>
    </row>
    <row r="5160" spans="1:12" x14ac:dyDescent="0.2">
      <c r="A5160" t="s">
        <v>790</v>
      </c>
      <c r="B5160" t="s">
        <v>366</v>
      </c>
      <c r="C5160">
        <v>15</v>
      </c>
      <c r="D5160">
        <v>1126040006181</v>
      </c>
      <c r="E5160" s="1">
        <v>46130</v>
      </c>
      <c r="F5160" s="1">
        <v>46149</v>
      </c>
      <c r="G5160">
        <v>1379</v>
      </c>
      <c r="H5160" s="1">
        <f t="shared" si="400"/>
        <v>46145</v>
      </c>
      <c r="I5160" s="5">
        <f t="shared" si="404"/>
        <v>46253</v>
      </c>
      <c r="J5160" s="9" t="str">
        <f t="shared" si="401"/>
        <v>ชำระตรงเวลา</v>
      </c>
      <c r="K5160" s="10">
        <f t="shared" si="402"/>
        <v>4</v>
      </c>
      <c r="L5160" t="str">
        <f t="shared" si="403"/>
        <v>ลูกหนี้ชั้นดี</v>
      </c>
    </row>
    <row r="5161" spans="1:12" x14ac:dyDescent="0.2">
      <c r="A5161" t="s">
        <v>2379</v>
      </c>
      <c r="B5161" t="s">
        <v>366</v>
      </c>
      <c r="C5161">
        <v>7</v>
      </c>
      <c r="D5161">
        <v>1126040006198</v>
      </c>
      <c r="E5161" s="1">
        <v>46128</v>
      </c>
      <c r="F5161" s="1">
        <v>46135</v>
      </c>
      <c r="G5161">
        <v>3320</v>
      </c>
      <c r="H5161" s="1">
        <f t="shared" si="400"/>
        <v>46135</v>
      </c>
      <c r="I5161" s="5">
        <f t="shared" si="404"/>
        <v>46253</v>
      </c>
      <c r="J5161" s="9" t="str">
        <f t="shared" si="401"/>
        <v>ชำระตรงเวลา</v>
      </c>
      <c r="K5161" s="10">
        <f t="shared" si="402"/>
        <v>0</v>
      </c>
      <c r="L5161" t="str">
        <f t="shared" si="403"/>
        <v>ลูกหนี้ชั้นดี</v>
      </c>
    </row>
    <row r="5162" spans="1:12" x14ac:dyDescent="0.2">
      <c r="A5162" t="s">
        <v>504</v>
      </c>
      <c r="B5162" t="s">
        <v>366</v>
      </c>
      <c r="C5162">
        <v>7</v>
      </c>
      <c r="D5162">
        <v>1126040006204</v>
      </c>
      <c r="E5162" s="1">
        <v>46130</v>
      </c>
      <c r="F5162" s="1">
        <v>46136</v>
      </c>
      <c r="G5162">
        <v>36481</v>
      </c>
      <c r="H5162" s="1">
        <f t="shared" si="400"/>
        <v>46137</v>
      </c>
      <c r="I5162" s="5">
        <f t="shared" si="404"/>
        <v>46253</v>
      </c>
      <c r="J5162" s="9" t="str">
        <f t="shared" si="401"/>
        <v>ชำระตรงเวลา</v>
      </c>
      <c r="K5162" s="10">
        <f t="shared" si="402"/>
        <v>0</v>
      </c>
      <c r="L5162" t="str">
        <f t="shared" si="403"/>
        <v>ลูกหนี้ชั้นดี</v>
      </c>
    </row>
    <row r="5163" spans="1:12" x14ac:dyDescent="0.2">
      <c r="A5163" t="s">
        <v>1847</v>
      </c>
      <c r="B5163" t="s">
        <v>366</v>
      </c>
      <c r="C5163">
        <v>7</v>
      </c>
      <c r="D5163">
        <v>1126040006211</v>
      </c>
      <c r="E5163" s="1">
        <v>46133</v>
      </c>
      <c r="F5163" s="1">
        <v>46133</v>
      </c>
      <c r="G5163">
        <v>603</v>
      </c>
      <c r="H5163" s="1">
        <f t="shared" si="400"/>
        <v>46140</v>
      </c>
      <c r="I5163" s="5">
        <f t="shared" si="404"/>
        <v>46253</v>
      </c>
      <c r="J5163" s="9" t="str">
        <f t="shared" si="401"/>
        <v>ชำระตรงเวลา</v>
      </c>
      <c r="K5163" s="10">
        <f t="shared" si="402"/>
        <v>0</v>
      </c>
      <c r="L5163" t="str">
        <f t="shared" si="403"/>
        <v>ลูกหนี้ชั้นดี</v>
      </c>
    </row>
    <row r="5164" spans="1:12" x14ac:dyDescent="0.2">
      <c r="A5164" t="s">
        <v>506</v>
      </c>
      <c r="B5164" t="s">
        <v>366</v>
      </c>
      <c r="C5164">
        <v>7</v>
      </c>
      <c r="D5164">
        <v>1126040006228</v>
      </c>
      <c r="E5164" s="1">
        <v>46129</v>
      </c>
      <c r="F5164" s="1">
        <v>46134</v>
      </c>
      <c r="G5164">
        <v>9588</v>
      </c>
      <c r="H5164" s="1">
        <f t="shared" si="400"/>
        <v>46136</v>
      </c>
      <c r="I5164" s="5">
        <f t="shared" si="404"/>
        <v>46253</v>
      </c>
      <c r="J5164" s="9" t="str">
        <f t="shared" si="401"/>
        <v>ชำระตรงเวลา</v>
      </c>
      <c r="K5164" s="10">
        <f t="shared" si="402"/>
        <v>0</v>
      </c>
      <c r="L5164" t="str">
        <f t="shared" si="403"/>
        <v>ลูกหนี้ชั้นดี</v>
      </c>
    </row>
    <row r="5165" spans="1:12" x14ac:dyDescent="0.2">
      <c r="A5165" t="s">
        <v>2380</v>
      </c>
      <c r="B5165" t="s">
        <v>366</v>
      </c>
      <c r="C5165">
        <v>7</v>
      </c>
      <c r="D5165">
        <v>1126040006235</v>
      </c>
      <c r="E5165" s="1">
        <v>46133</v>
      </c>
      <c r="F5165" s="1">
        <v>46136</v>
      </c>
      <c r="G5165">
        <v>1327</v>
      </c>
      <c r="H5165" s="1">
        <f t="shared" si="400"/>
        <v>46140</v>
      </c>
      <c r="I5165" s="5">
        <f t="shared" si="404"/>
        <v>46253</v>
      </c>
      <c r="J5165" s="9" t="str">
        <f t="shared" si="401"/>
        <v>ชำระตรงเวลา</v>
      </c>
      <c r="K5165" s="10">
        <f t="shared" si="402"/>
        <v>0</v>
      </c>
      <c r="L5165" t="str">
        <f t="shared" si="403"/>
        <v>ลูกหนี้ชั้นดี</v>
      </c>
    </row>
    <row r="5166" spans="1:12" x14ac:dyDescent="0.2">
      <c r="A5166" t="s">
        <v>621</v>
      </c>
      <c r="B5166" t="s">
        <v>366</v>
      </c>
      <c r="C5166">
        <v>7</v>
      </c>
      <c r="D5166">
        <v>1126040006273</v>
      </c>
      <c r="E5166" s="1">
        <v>46128</v>
      </c>
      <c r="F5166" s="1">
        <v>46135</v>
      </c>
      <c r="G5166">
        <v>11740</v>
      </c>
      <c r="H5166" s="1">
        <f t="shared" si="400"/>
        <v>46135</v>
      </c>
      <c r="I5166" s="5">
        <f t="shared" si="404"/>
        <v>46253</v>
      </c>
      <c r="J5166" s="9" t="str">
        <f t="shared" si="401"/>
        <v>ชำระตรงเวลา</v>
      </c>
      <c r="K5166" s="10">
        <f t="shared" si="402"/>
        <v>0</v>
      </c>
      <c r="L5166" t="str">
        <f t="shared" si="403"/>
        <v>ลูกหนี้ชั้นดี</v>
      </c>
    </row>
    <row r="5167" spans="1:12" x14ac:dyDescent="0.2">
      <c r="A5167" t="s">
        <v>621</v>
      </c>
      <c r="B5167" t="s">
        <v>366</v>
      </c>
      <c r="C5167">
        <v>7</v>
      </c>
      <c r="D5167">
        <v>1126040006273</v>
      </c>
      <c r="E5167" s="1">
        <v>46128</v>
      </c>
      <c r="F5167" s="1">
        <v>46135</v>
      </c>
      <c r="G5167">
        <v>11740</v>
      </c>
      <c r="H5167" s="1">
        <f t="shared" si="400"/>
        <v>46135</v>
      </c>
      <c r="I5167" s="5">
        <f t="shared" si="404"/>
        <v>46253</v>
      </c>
      <c r="J5167" s="9" t="str">
        <f t="shared" si="401"/>
        <v>ชำระตรงเวลา</v>
      </c>
      <c r="K5167" s="10">
        <f t="shared" si="402"/>
        <v>0</v>
      </c>
      <c r="L5167" t="str">
        <f t="shared" si="403"/>
        <v>ลูกหนี้ชั้นดี</v>
      </c>
    </row>
    <row r="5168" spans="1:12" x14ac:dyDescent="0.2">
      <c r="A5168" t="s">
        <v>621</v>
      </c>
      <c r="B5168" t="s">
        <v>366</v>
      </c>
      <c r="C5168">
        <v>7</v>
      </c>
      <c r="D5168">
        <v>1126040006273</v>
      </c>
      <c r="E5168" s="1">
        <v>46128</v>
      </c>
      <c r="F5168" s="1">
        <v>46135</v>
      </c>
      <c r="G5168">
        <v>11740</v>
      </c>
      <c r="H5168" s="1">
        <f t="shared" si="400"/>
        <v>46135</v>
      </c>
      <c r="I5168" s="5">
        <f t="shared" si="404"/>
        <v>46253</v>
      </c>
      <c r="J5168" s="9" t="str">
        <f t="shared" si="401"/>
        <v>ชำระตรงเวลา</v>
      </c>
      <c r="K5168" s="10">
        <f t="shared" si="402"/>
        <v>0</v>
      </c>
      <c r="L5168" t="str">
        <f t="shared" si="403"/>
        <v>ลูกหนี้ชั้นดี</v>
      </c>
    </row>
    <row r="5169" spans="1:12" x14ac:dyDescent="0.2">
      <c r="A5169" t="s">
        <v>2381</v>
      </c>
      <c r="B5169" t="s">
        <v>366</v>
      </c>
      <c r="C5169">
        <v>7</v>
      </c>
      <c r="D5169">
        <v>1126040006280</v>
      </c>
      <c r="E5169" s="1">
        <v>46129</v>
      </c>
      <c r="F5169" s="1">
        <v>46136</v>
      </c>
      <c r="G5169">
        <v>2047</v>
      </c>
      <c r="H5169" s="1">
        <f t="shared" si="400"/>
        <v>46136</v>
      </c>
      <c r="I5169" s="5">
        <f t="shared" si="404"/>
        <v>46253</v>
      </c>
      <c r="J5169" s="9" t="str">
        <f t="shared" si="401"/>
        <v>ค้างชำระ 1 - 30 วัน</v>
      </c>
      <c r="K5169" s="10">
        <f t="shared" si="402"/>
        <v>0</v>
      </c>
      <c r="L5169" t="str">
        <f t="shared" si="403"/>
        <v>ลูกหนี้ชั้นดี</v>
      </c>
    </row>
    <row r="5170" spans="1:12" x14ac:dyDescent="0.2">
      <c r="A5170" t="s">
        <v>2382</v>
      </c>
      <c r="B5170" t="s">
        <v>366</v>
      </c>
      <c r="C5170">
        <v>7</v>
      </c>
      <c r="D5170">
        <v>1126040006303</v>
      </c>
      <c r="E5170" s="1">
        <v>46129</v>
      </c>
      <c r="F5170" s="1">
        <v>46137</v>
      </c>
      <c r="G5170">
        <v>2557</v>
      </c>
      <c r="H5170" s="1">
        <f t="shared" si="400"/>
        <v>46136</v>
      </c>
      <c r="I5170" s="5">
        <f t="shared" si="404"/>
        <v>46253</v>
      </c>
      <c r="J5170" s="9" t="str">
        <f t="shared" si="401"/>
        <v>ชำระตรงเวลา</v>
      </c>
      <c r="K5170" s="10">
        <f t="shared" si="402"/>
        <v>1</v>
      </c>
      <c r="L5170" t="str">
        <f t="shared" si="403"/>
        <v>ลูกหนี้ชั้นดี</v>
      </c>
    </row>
    <row r="5171" spans="1:12" x14ac:dyDescent="0.2">
      <c r="A5171" t="s">
        <v>2383</v>
      </c>
      <c r="B5171" t="s">
        <v>366</v>
      </c>
      <c r="C5171">
        <v>7</v>
      </c>
      <c r="D5171">
        <v>1126040006310</v>
      </c>
      <c r="E5171" s="1">
        <v>46129</v>
      </c>
      <c r="F5171" s="1">
        <v>46136</v>
      </c>
      <c r="G5171">
        <v>2394</v>
      </c>
      <c r="H5171" s="1">
        <f t="shared" si="400"/>
        <v>46136</v>
      </c>
      <c r="I5171" s="5">
        <f t="shared" si="404"/>
        <v>46253</v>
      </c>
      <c r="J5171" s="9" t="str">
        <f t="shared" si="401"/>
        <v>ชำระตรงเวลา</v>
      </c>
      <c r="K5171" s="10">
        <f t="shared" si="402"/>
        <v>0</v>
      </c>
      <c r="L5171" t="str">
        <f t="shared" si="403"/>
        <v>ลูกหนี้ชั้นดี</v>
      </c>
    </row>
    <row r="5172" spans="1:12" x14ac:dyDescent="0.2">
      <c r="A5172" t="s">
        <v>2384</v>
      </c>
      <c r="B5172" t="s">
        <v>366</v>
      </c>
      <c r="C5172">
        <v>7</v>
      </c>
      <c r="D5172">
        <v>1126040006327</v>
      </c>
      <c r="E5172" s="1">
        <v>46134</v>
      </c>
      <c r="F5172" s="1">
        <v>46139</v>
      </c>
      <c r="G5172">
        <v>140</v>
      </c>
      <c r="H5172" s="1">
        <f t="shared" si="400"/>
        <v>46141</v>
      </c>
      <c r="I5172" s="5">
        <f t="shared" si="404"/>
        <v>46253</v>
      </c>
      <c r="J5172" s="9" t="str">
        <f t="shared" si="401"/>
        <v>ชำระตรงเวลา</v>
      </c>
      <c r="K5172" s="10">
        <f t="shared" si="402"/>
        <v>0</v>
      </c>
      <c r="L5172" t="str">
        <f t="shared" si="403"/>
        <v>ลูกหนี้ชั้นดี</v>
      </c>
    </row>
    <row r="5173" spans="1:12" x14ac:dyDescent="0.2">
      <c r="A5173" t="s">
        <v>2385</v>
      </c>
      <c r="B5173" t="s">
        <v>366</v>
      </c>
      <c r="C5173">
        <v>7</v>
      </c>
      <c r="D5173">
        <v>1126040006334</v>
      </c>
      <c r="E5173" s="1">
        <v>46132</v>
      </c>
      <c r="F5173" s="1">
        <v>46133</v>
      </c>
      <c r="G5173">
        <v>1200</v>
      </c>
      <c r="H5173" s="1">
        <f t="shared" si="400"/>
        <v>46139</v>
      </c>
      <c r="I5173" s="5">
        <f t="shared" si="404"/>
        <v>46253</v>
      </c>
      <c r="J5173" s="9" t="str">
        <f t="shared" si="401"/>
        <v>ค้างชำระ 1 - 30 วัน</v>
      </c>
      <c r="K5173" s="10">
        <f t="shared" si="402"/>
        <v>0</v>
      </c>
      <c r="L5173" t="str">
        <f t="shared" si="403"/>
        <v>ลูกหนี้ชั้นดี</v>
      </c>
    </row>
    <row r="5174" spans="1:12" x14ac:dyDescent="0.2">
      <c r="A5174" t="s">
        <v>1456</v>
      </c>
      <c r="B5174" t="s">
        <v>366</v>
      </c>
      <c r="C5174">
        <v>0</v>
      </c>
      <c r="D5174">
        <v>1126040006358</v>
      </c>
      <c r="E5174" s="1">
        <v>46128</v>
      </c>
      <c r="F5174" s="1">
        <v>46130</v>
      </c>
      <c r="G5174">
        <v>3757</v>
      </c>
      <c r="H5174" s="1">
        <f t="shared" si="400"/>
        <v>46128</v>
      </c>
      <c r="I5174" s="5">
        <f t="shared" si="404"/>
        <v>46253</v>
      </c>
      <c r="J5174" s="9" t="str">
        <f t="shared" si="401"/>
        <v>ชำระตรงเวลา</v>
      </c>
      <c r="K5174" s="10">
        <f t="shared" si="402"/>
        <v>2</v>
      </c>
      <c r="L5174" t="str">
        <f t="shared" si="403"/>
        <v>ลูกหนี้ชั้นดี</v>
      </c>
    </row>
    <row r="5175" spans="1:12" x14ac:dyDescent="0.2">
      <c r="A5175" t="s">
        <v>457</v>
      </c>
      <c r="B5175" t="s">
        <v>366</v>
      </c>
      <c r="C5175">
        <v>7</v>
      </c>
      <c r="D5175">
        <v>1126040006365</v>
      </c>
      <c r="E5175" s="1">
        <v>46135</v>
      </c>
      <c r="F5175" s="1">
        <v>46137</v>
      </c>
      <c r="G5175">
        <v>1192</v>
      </c>
      <c r="H5175" s="1">
        <f t="shared" si="400"/>
        <v>46142</v>
      </c>
      <c r="I5175" s="5">
        <f t="shared" si="404"/>
        <v>46253</v>
      </c>
      <c r="J5175" s="9" t="str">
        <f t="shared" si="401"/>
        <v>ชำระตรงเวลา</v>
      </c>
      <c r="K5175" s="10">
        <f t="shared" si="402"/>
        <v>0</v>
      </c>
      <c r="L5175" t="str">
        <f t="shared" si="403"/>
        <v>ลูกหนี้ชั้นดี</v>
      </c>
    </row>
    <row r="5176" spans="1:12" x14ac:dyDescent="0.2">
      <c r="A5176" t="s">
        <v>457</v>
      </c>
      <c r="B5176" t="s">
        <v>366</v>
      </c>
      <c r="C5176">
        <v>7</v>
      </c>
      <c r="D5176">
        <v>1126040006365</v>
      </c>
      <c r="E5176" s="1">
        <v>46135</v>
      </c>
      <c r="F5176" s="1">
        <v>46137</v>
      </c>
      <c r="G5176">
        <v>1192</v>
      </c>
      <c r="H5176" s="1">
        <f t="shared" si="400"/>
        <v>46142</v>
      </c>
      <c r="I5176" s="5">
        <f t="shared" si="404"/>
        <v>46253</v>
      </c>
      <c r="J5176" s="9" t="str">
        <f t="shared" si="401"/>
        <v>ชำระตรงเวลา</v>
      </c>
      <c r="K5176" s="10">
        <f t="shared" si="402"/>
        <v>0</v>
      </c>
      <c r="L5176" t="str">
        <f t="shared" si="403"/>
        <v>ลูกหนี้ชั้นดี</v>
      </c>
    </row>
    <row r="5177" spans="1:12" x14ac:dyDescent="0.2">
      <c r="A5177" t="s">
        <v>607</v>
      </c>
      <c r="B5177" t="s">
        <v>366</v>
      </c>
      <c r="C5177">
        <v>7</v>
      </c>
      <c r="D5177">
        <v>1126040006389</v>
      </c>
      <c r="E5177" s="1">
        <v>46135</v>
      </c>
      <c r="F5177" s="1">
        <v>46139</v>
      </c>
      <c r="G5177">
        <v>2552</v>
      </c>
      <c r="H5177" s="1">
        <f t="shared" si="400"/>
        <v>46142</v>
      </c>
      <c r="I5177" s="5">
        <f t="shared" si="404"/>
        <v>46253</v>
      </c>
      <c r="J5177" s="9" t="str">
        <f t="shared" si="401"/>
        <v>ชำระตรงเวลา</v>
      </c>
      <c r="K5177" s="10">
        <f t="shared" si="402"/>
        <v>0</v>
      </c>
      <c r="L5177" t="str">
        <f t="shared" si="403"/>
        <v>ลูกหนี้ชั้นดี</v>
      </c>
    </row>
    <row r="5178" spans="1:12" x14ac:dyDescent="0.2">
      <c r="A5178" t="s">
        <v>2386</v>
      </c>
      <c r="B5178" t="s">
        <v>366</v>
      </c>
      <c r="C5178">
        <v>7</v>
      </c>
      <c r="D5178">
        <v>1126040006402</v>
      </c>
      <c r="E5178" s="1">
        <v>46129</v>
      </c>
      <c r="F5178" s="1">
        <v>46135</v>
      </c>
      <c r="G5178">
        <v>218</v>
      </c>
      <c r="H5178" s="1">
        <f t="shared" si="400"/>
        <v>46136</v>
      </c>
      <c r="I5178" s="5">
        <f t="shared" si="404"/>
        <v>46253</v>
      </c>
      <c r="J5178" s="9" t="str">
        <f t="shared" si="401"/>
        <v>ชำระตรงเวลา</v>
      </c>
      <c r="K5178" s="10">
        <f t="shared" si="402"/>
        <v>0</v>
      </c>
      <c r="L5178" t="str">
        <f t="shared" si="403"/>
        <v>ลูกหนี้ชั้นดี</v>
      </c>
    </row>
    <row r="5179" spans="1:12" x14ac:dyDescent="0.2">
      <c r="A5179" t="s">
        <v>2387</v>
      </c>
      <c r="B5179" t="s">
        <v>366</v>
      </c>
      <c r="C5179">
        <v>7</v>
      </c>
      <c r="D5179">
        <v>1126040006426</v>
      </c>
      <c r="E5179" s="1">
        <v>46128</v>
      </c>
      <c r="F5179" s="1">
        <v>46128</v>
      </c>
      <c r="G5179">
        <v>1587</v>
      </c>
      <c r="H5179" s="1">
        <f t="shared" si="400"/>
        <v>46135</v>
      </c>
      <c r="I5179" s="5">
        <f t="shared" si="404"/>
        <v>46253</v>
      </c>
      <c r="J5179" s="9" t="str">
        <f t="shared" si="401"/>
        <v>ชำระตรงเวลา</v>
      </c>
      <c r="K5179" s="10">
        <f t="shared" si="402"/>
        <v>0</v>
      </c>
      <c r="L5179" t="str">
        <f t="shared" si="403"/>
        <v>ลูกหนี้ชั้นดี</v>
      </c>
    </row>
    <row r="5180" spans="1:12" x14ac:dyDescent="0.2">
      <c r="A5180" t="s">
        <v>2387</v>
      </c>
      <c r="B5180" t="s">
        <v>366</v>
      </c>
      <c r="C5180">
        <v>7</v>
      </c>
      <c r="D5180">
        <v>1126040006426</v>
      </c>
      <c r="E5180" s="1">
        <v>46128</v>
      </c>
      <c r="F5180" s="1">
        <v>46128</v>
      </c>
      <c r="G5180">
        <v>1587</v>
      </c>
      <c r="H5180" s="1">
        <f t="shared" si="400"/>
        <v>46135</v>
      </c>
      <c r="I5180" s="5">
        <f t="shared" si="404"/>
        <v>46253</v>
      </c>
      <c r="J5180" s="9" t="str">
        <f t="shared" si="401"/>
        <v>ชำระตรงเวลา</v>
      </c>
      <c r="K5180" s="10">
        <f t="shared" si="402"/>
        <v>0</v>
      </c>
      <c r="L5180" t="str">
        <f t="shared" si="403"/>
        <v>ลูกหนี้ชั้นดี</v>
      </c>
    </row>
    <row r="5181" spans="1:12" x14ac:dyDescent="0.2">
      <c r="A5181" t="s">
        <v>443</v>
      </c>
      <c r="B5181" t="s">
        <v>366</v>
      </c>
      <c r="C5181">
        <v>7</v>
      </c>
      <c r="D5181">
        <v>1126040006440</v>
      </c>
      <c r="E5181" s="1">
        <v>46132</v>
      </c>
      <c r="F5181" s="1">
        <v>46134</v>
      </c>
      <c r="G5181">
        <v>26350</v>
      </c>
      <c r="H5181" s="1">
        <f t="shared" si="400"/>
        <v>46139</v>
      </c>
      <c r="I5181" s="5">
        <f t="shared" si="404"/>
        <v>46253</v>
      </c>
      <c r="J5181" s="9" t="str">
        <f t="shared" si="401"/>
        <v>ชำระตรงเวลา</v>
      </c>
      <c r="K5181" s="10">
        <f t="shared" si="402"/>
        <v>0</v>
      </c>
      <c r="L5181" t="str">
        <f t="shared" si="403"/>
        <v>ลูกหนี้ชั้นดี</v>
      </c>
    </row>
    <row r="5182" spans="1:12" x14ac:dyDescent="0.2">
      <c r="A5182" t="s">
        <v>2388</v>
      </c>
      <c r="B5182" t="s">
        <v>366</v>
      </c>
      <c r="C5182">
        <v>7</v>
      </c>
      <c r="D5182">
        <v>1126040006457</v>
      </c>
      <c r="E5182" s="1">
        <v>46128</v>
      </c>
      <c r="F5182" s="1">
        <v>46128</v>
      </c>
      <c r="G5182">
        <v>1813</v>
      </c>
      <c r="H5182" s="1">
        <f t="shared" si="400"/>
        <v>46135</v>
      </c>
      <c r="I5182" s="5">
        <f t="shared" si="404"/>
        <v>46253</v>
      </c>
      <c r="J5182" s="9" t="str">
        <f t="shared" si="401"/>
        <v>ชำระตรงเวลา</v>
      </c>
      <c r="K5182" s="10">
        <f t="shared" si="402"/>
        <v>0</v>
      </c>
      <c r="L5182" t="str">
        <f t="shared" si="403"/>
        <v>ลูกหนี้ชั้นดี</v>
      </c>
    </row>
    <row r="5183" spans="1:12" x14ac:dyDescent="0.2">
      <c r="A5183" t="s">
        <v>2388</v>
      </c>
      <c r="B5183" t="s">
        <v>366</v>
      </c>
      <c r="C5183">
        <v>7</v>
      </c>
      <c r="D5183">
        <v>1126040006457</v>
      </c>
      <c r="E5183" s="1">
        <v>46128</v>
      </c>
      <c r="F5183" s="1">
        <v>46128</v>
      </c>
      <c r="G5183">
        <v>1813</v>
      </c>
      <c r="H5183" s="1">
        <f t="shared" si="400"/>
        <v>46135</v>
      </c>
      <c r="I5183" s="5">
        <f t="shared" si="404"/>
        <v>46253</v>
      </c>
      <c r="J5183" s="9" t="str">
        <f t="shared" si="401"/>
        <v>ค้างชำระ 1 - 30 วัน</v>
      </c>
      <c r="K5183" s="10">
        <f t="shared" si="402"/>
        <v>0</v>
      </c>
      <c r="L5183" t="str">
        <f t="shared" si="403"/>
        <v>ลูกหนี้ชั้นดี</v>
      </c>
    </row>
    <row r="5184" spans="1:12" x14ac:dyDescent="0.2">
      <c r="A5184" t="s">
        <v>459</v>
      </c>
      <c r="B5184" t="s">
        <v>366</v>
      </c>
      <c r="C5184">
        <v>0</v>
      </c>
      <c r="D5184">
        <v>1126040006471</v>
      </c>
      <c r="E5184" s="1">
        <v>46128</v>
      </c>
      <c r="F5184" s="1">
        <v>46135</v>
      </c>
      <c r="G5184">
        <v>2703</v>
      </c>
      <c r="H5184" s="1">
        <f t="shared" si="400"/>
        <v>46128</v>
      </c>
      <c r="I5184" s="5">
        <f t="shared" si="404"/>
        <v>46253</v>
      </c>
      <c r="J5184" s="9" t="str">
        <f t="shared" si="401"/>
        <v>ค้างชำระ 1 - 30 วัน</v>
      </c>
      <c r="K5184" s="10">
        <f t="shared" si="402"/>
        <v>7</v>
      </c>
      <c r="L5184" t="str">
        <f t="shared" si="403"/>
        <v>ลูกหนี้ชั้นดี</v>
      </c>
    </row>
    <row r="5185" spans="1:12" x14ac:dyDescent="0.2">
      <c r="A5185" t="s">
        <v>463</v>
      </c>
      <c r="B5185" t="s">
        <v>366</v>
      </c>
      <c r="C5185">
        <v>7</v>
      </c>
      <c r="D5185">
        <v>1126040006495</v>
      </c>
      <c r="E5185" s="1">
        <v>46128</v>
      </c>
      <c r="F5185" s="1">
        <v>46139</v>
      </c>
      <c r="G5185">
        <v>2106</v>
      </c>
      <c r="H5185" s="1">
        <f t="shared" si="400"/>
        <v>46135</v>
      </c>
      <c r="I5185" s="5">
        <f t="shared" si="404"/>
        <v>46253</v>
      </c>
      <c r="J5185" s="9" t="str">
        <f t="shared" si="401"/>
        <v>ชำระตรงเวลา</v>
      </c>
      <c r="K5185" s="10">
        <f t="shared" si="402"/>
        <v>4</v>
      </c>
      <c r="L5185" t="str">
        <f t="shared" si="403"/>
        <v>ลูกหนี้ชั้นดี</v>
      </c>
    </row>
    <row r="5186" spans="1:12" x14ac:dyDescent="0.2">
      <c r="A5186" t="s">
        <v>2389</v>
      </c>
      <c r="B5186" t="s">
        <v>366</v>
      </c>
      <c r="C5186">
        <v>7</v>
      </c>
      <c r="D5186">
        <v>1126040006501</v>
      </c>
      <c r="E5186" s="1">
        <v>46128</v>
      </c>
      <c r="F5186" s="1">
        <v>46132</v>
      </c>
      <c r="G5186">
        <v>4497</v>
      </c>
      <c r="H5186" s="1">
        <f t="shared" ref="H5186:H5249" si="405">E5186+C5186</f>
        <v>46135</v>
      </c>
      <c r="I5186" s="5">
        <f t="shared" si="404"/>
        <v>46253</v>
      </c>
      <c r="J5186" s="9" t="str">
        <f t="shared" ref="J5186:J5249" si="406">IF(K5187&lt;=0, "ชำระตรงเวลา", IF(K5187&lt;=30, "ค้างชำระ 1 - 30 วัน", IF(K5187&lt;=60, "ค้างชำระ 31 - 60 วัน", IF(K5187&lt;=90, "ค้างชำระ 61 - 90 วัน", "ค้างชำระเกิน 90 วัน"))))</f>
        <v>ค้างชำระ 1 - 30 วัน</v>
      </c>
      <c r="K5186" s="10">
        <f t="shared" ref="K5186:K5249" si="407">IF(OR(F5186="",F5186="(ว่าง)"), MAX(0,I5185-H5186), MAX(0,F5186-H5186))</f>
        <v>0</v>
      </c>
      <c r="L5186" t="str">
        <f t="shared" ref="L5186:L5249" si="408">IF(K5186&lt;=30, "ลูกหนี้ชั้นดี", IF(K5186&lt;=90, "ลูกหนี้เฝ้าติดตาม", "ลูกหนี้ด้อยคุณภาพ (NPL)"))</f>
        <v>ลูกหนี้ชั้นดี</v>
      </c>
    </row>
    <row r="5187" spans="1:12" x14ac:dyDescent="0.2">
      <c r="A5187" t="s">
        <v>810</v>
      </c>
      <c r="B5187" t="s">
        <v>366</v>
      </c>
      <c r="C5187">
        <v>7</v>
      </c>
      <c r="D5187">
        <v>1126040006570</v>
      </c>
      <c r="E5187" s="1">
        <v>46128</v>
      </c>
      <c r="F5187" s="1">
        <v>46137</v>
      </c>
      <c r="G5187">
        <v>6079</v>
      </c>
      <c r="H5187" s="1">
        <f t="shared" si="405"/>
        <v>46135</v>
      </c>
      <c r="I5187" s="5">
        <f t="shared" si="404"/>
        <v>46253</v>
      </c>
      <c r="J5187" s="9" t="str">
        <f t="shared" si="406"/>
        <v>ชำระตรงเวลา</v>
      </c>
      <c r="K5187" s="10">
        <f t="shared" si="407"/>
        <v>2</v>
      </c>
      <c r="L5187" t="str">
        <f t="shared" si="408"/>
        <v>ลูกหนี้ชั้นดี</v>
      </c>
    </row>
    <row r="5188" spans="1:12" x14ac:dyDescent="0.2">
      <c r="A5188" t="s">
        <v>571</v>
      </c>
      <c r="B5188" t="s">
        <v>366</v>
      </c>
      <c r="C5188">
        <v>7</v>
      </c>
      <c r="D5188">
        <v>1126040006587</v>
      </c>
      <c r="E5188" s="1">
        <v>46132</v>
      </c>
      <c r="F5188" s="1">
        <v>46135</v>
      </c>
      <c r="G5188">
        <v>87</v>
      </c>
      <c r="H5188" s="1">
        <f t="shared" si="405"/>
        <v>46139</v>
      </c>
      <c r="I5188" s="5">
        <f t="shared" ref="I5188:I5251" si="409">I5187</f>
        <v>46253</v>
      </c>
      <c r="J5188" s="9" t="str">
        <f t="shared" si="406"/>
        <v>ชำระตรงเวลา</v>
      </c>
      <c r="K5188" s="10">
        <f t="shared" si="407"/>
        <v>0</v>
      </c>
      <c r="L5188" t="str">
        <f t="shared" si="408"/>
        <v>ลูกหนี้ชั้นดี</v>
      </c>
    </row>
    <row r="5189" spans="1:12" x14ac:dyDescent="0.2">
      <c r="A5189" t="s">
        <v>571</v>
      </c>
      <c r="B5189" t="s">
        <v>366</v>
      </c>
      <c r="C5189">
        <v>7</v>
      </c>
      <c r="D5189">
        <v>1126040006587</v>
      </c>
      <c r="E5189" s="1">
        <v>46132</v>
      </c>
      <c r="F5189" s="1">
        <v>46135</v>
      </c>
      <c r="G5189">
        <v>87</v>
      </c>
      <c r="H5189" s="1">
        <f t="shared" si="405"/>
        <v>46139</v>
      </c>
      <c r="I5189" s="5">
        <f t="shared" si="409"/>
        <v>46253</v>
      </c>
      <c r="J5189" s="9" t="str">
        <f t="shared" si="406"/>
        <v>ค้างชำระ 1 - 30 วัน</v>
      </c>
      <c r="K5189" s="10">
        <f t="shared" si="407"/>
        <v>0</v>
      </c>
      <c r="L5189" t="str">
        <f t="shared" si="408"/>
        <v>ลูกหนี้ชั้นดี</v>
      </c>
    </row>
    <row r="5190" spans="1:12" x14ac:dyDescent="0.2">
      <c r="A5190" t="s">
        <v>518</v>
      </c>
      <c r="B5190" t="s">
        <v>366</v>
      </c>
      <c r="C5190">
        <v>7</v>
      </c>
      <c r="D5190">
        <v>1126040006600</v>
      </c>
      <c r="E5190" s="1">
        <v>46135</v>
      </c>
      <c r="F5190" s="1">
        <v>46144</v>
      </c>
      <c r="G5190">
        <v>2465</v>
      </c>
      <c r="H5190" s="1">
        <f t="shared" si="405"/>
        <v>46142</v>
      </c>
      <c r="I5190" s="5">
        <f t="shared" si="409"/>
        <v>46253</v>
      </c>
      <c r="J5190" s="9" t="str">
        <f t="shared" si="406"/>
        <v>ชำระตรงเวลา</v>
      </c>
      <c r="K5190" s="10">
        <f t="shared" si="407"/>
        <v>2</v>
      </c>
      <c r="L5190" t="str">
        <f t="shared" si="408"/>
        <v>ลูกหนี้ชั้นดี</v>
      </c>
    </row>
    <row r="5191" spans="1:12" x14ac:dyDescent="0.2">
      <c r="A5191" t="s">
        <v>779</v>
      </c>
      <c r="B5191" t="s">
        <v>366</v>
      </c>
      <c r="C5191">
        <v>7</v>
      </c>
      <c r="D5191">
        <v>1126040006617</v>
      </c>
      <c r="E5191" s="1">
        <v>46136</v>
      </c>
      <c r="F5191" s="1">
        <v>46141</v>
      </c>
      <c r="G5191">
        <v>2078</v>
      </c>
      <c r="H5191" s="1">
        <f t="shared" si="405"/>
        <v>46143</v>
      </c>
      <c r="I5191" s="5">
        <f t="shared" si="409"/>
        <v>46253</v>
      </c>
      <c r="J5191" s="9" t="str">
        <f t="shared" si="406"/>
        <v>ชำระตรงเวลา</v>
      </c>
      <c r="K5191" s="10">
        <f t="shared" si="407"/>
        <v>0</v>
      </c>
      <c r="L5191" t="str">
        <f t="shared" si="408"/>
        <v>ลูกหนี้ชั้นดี</v>
      </c>
    </row>
    <row r="5192" spans="1:12" x14ac:dyDescent="0.2">
      <c r="A5192" t="s">
        <v>779</v>
      </c>
      <c r="B5192" t="s">
        <v>366</v>
      </c>
      <c r="C5192">
        <v>7</v>
      </c>
      <c r="D5192">
        <v>1126040006624</v>
      </c>
      <c r="E5192" s="1">
        <v>46128</v>
      </c>
      <c r="F5192" s="1">
        <v>46129</v>
      </c>
      <c r="G5192">
        <v>414</v>
      </c>
      <c r="H5192" s="1">
        <f t="shared" si="405"/>
        <v>46135</v>
      </c>
      <c r="I5192" s="5">
        <f t="shared" si="409"/>
        <v>46253</v>
      </c>
      <c r="J5192" s="9" t="str">
        <f t="shared" si="406"/>
        <v>ชำระตรงเวลา</v>
      </c>
      <c r="K5192" s="10">
        <f t="shared" si="407"/>
        <v>0</v>
      </c>
      <c r="L5192" t="str">
        <f t="shared" si="408"/>
        <v>ลูกหนี้ชั้นดี</v>
      </c>
    </row>
    <row r="5193" spans="1:12" x14ac:dyDescent="0.2">
      <c r="A5193" t="s">
        <v>445</v>
      </c>
      <c r="B5193" t="s">
        <v>366</v>
      </c>
      <c r="C5193">
        <v>7</v>
      </c>
      <c r="D5193">
        <v>1126040006631</v>
      </c>
      <c r="E5193" s="1">
        <v>46128</v>
      </c>
      <c r="F5193" s="1">
        <v>46129</v>
      </c>
      <c r="G5193">
        <v>268</v>
      </c>
      <c r="H5193" s="1">
        <f t="shared" si="405"/>
        <v>46135</v>
      </c>
      <c r="I5193" s="5">
        <f t="shared" si="409"/>
        <v>46253</v>
      </c>
      <c r="J5193" s="9" t="str">
        <f t="shared" si="406"/>
        <v>ชำระตรงเวลา</v>
      </c>
      <c r="K5193" s="10">
        <f t="shared" si="407"/>
        <v>0</v>
      </c>
      <c r="L5193" t="str">
        <f t="shared" si="408"/>
        <v>ลูกหนี้ชั้นดี</v>
      </c>
    </row>
    <row r="5194" spans="1:12" x14ac:dyDescent="0.2">
      <c r="A5194" t="s">
        <v>804</v>
      </c>
      <c r="B5194" t="s">
        <v>366</v>
      </c>
      <c r="C5194">
        <v>7</v>
      </c>
      <c r="D5194">
        <v>1126040006648</v>
      </c>
      <c r="E5194" s="1">
        <v>46130</v>
      </c>
      <c r="F5194" s="1">
        <v>46133</v>
      </c>
      <c r="G5194">
        <v>39742</v>
      </c>
      <c r="H5194" s="1">
        <f t="shared" si="405"/>
        <v>46137</v>
      </c>
      <c r="I5194" s="5">
        <f t="shared" si="409"/>
        <v>46253</v>
      </c>
      <c r="J5194" s="9" t="str">
        <f t="shared" si="406"/>
        <v>ชำระตรงเวลา</v>
      </c>
      <c r="K5194" s="10">
        <f t="shared" si="407"/>
        <v>0</v>
      </c>
      <c r="L5194" t="str">
        <f t="shared" si="408"/>
        <v>ลูกหนี้ชั้นดี</v>
      </c>
    </row>
    <row r="5195" spans="1:12" x14ac:dyDescent="0.2">
      <c r="A5195" t="s">
        <v>804</v>
      </c>
      <c r="B5195" t="s">
        <v>366</v>
      </c>
      <c r="C5195">
        <v>7</v>
      </c>
      <c r="D5195">
        <v>1126040006648</v>
      </c>
      <c r="E5195" s="1">
        <v>46130</v>
      </c>
      <c r="F5195" s="1">
        <v>46133</v>
      </c>
      <c r="G5195">
        <v>39742</v>
      </c>
      <c r="H5195" s="1">
        <f t="shared" si="405"/>
        <v>46137</v>
      </c>
      <c r="I5195" s="5">
        <f t="shared" si="409"/>
        <v>46253</v>
      </c>
      <c r="J5195" s="9" t="str">
        <f t="shared" si="406"/>
        <v>ชำระตรงเวลา</v>
      </c>
      <c r="K5195" s="10">
        <f t="shared" si="407"/>
        <v>0</v>
      </c>
      <c r="L5195" t="str">
        <f t="shared" si="408"/>
        <v>ลูกหนี้ชั้นดี</v>
      </c>
    </row>
    <row r="5196" spans="1:12" x14ac:dyDescent="0.2">
      <c r="A5196" t="s">
        <v>847</v>
      </c>
      <c r="B5196" t="s">
        <v>366</v>
      </c>
      <c r="C5196">
        <v>15</v>
      </c>
      <c r="D5196">
        <v>1126040006655</v>
      </c>
      <c r="E5196" s="1">
        <v>46132</v>
      </c>
      <c r="F5196" s="1">
        <v>46141</v>
      </c>
      <c r="G5196">
        <v>1199</v>
      </c>
      <c r="H5196" s="1">
        <f t="shared" si="405"/>
        <v>46147</v>
      </c>
      <c r="I5196" s="5">
        <f t="shared" si="409"/>
        <v>46253</v>
      </c>
      <c r="J5196" s="9" t="str">
        <f t="shared" si="406"/>
        <v>ค้างชำระ 1 - 30 วัน</v>
      </c>
      <c r="K5196" s="10">
        <f t="shared" si="407"/>
        <v>0</v>
      </c>
      <c r="L5196" t="str">
        <f t="shared" si="408"/>
        <v>ลูกหนี้ชั้นดี</v>
      </c>
    </row>
    <row r="5197" spans="1:12" x14ac:dyDescent="0.2">
      <c r="A5197" t="s">
        <v>866</v>
      </c>
      <c r="B5197" t="s">
        <v>366</v>
      </c>
      <c r="C5197">
        <v>15</v>
      </c>
      <c r="D5197">
        <v>1126040006679</v>
      </c>
      <c r="E5197" s="1">
        <v>46134</v>
      </c>
      <c r="F5197" s="1">
        <v>46153</v>
      </c>
      <c r="G5197">
        <v>8377</v>
      </c>
      <c r="H5197" s="1">
        <f t="shared" si="405"/>
        <v>46149</v>
      </c>
      <c r="I5197" s="5">
        <f t="shared" si="409"/>
        <v>46253</v>
      </c>
      <c r="J5197" s="9" t="str">
        <f t="shared" si="406"/>
        <v>ชำระตรงเวลา</v>
      </c>
      <c r="K5197" s="10">
        <f t="shared" si="407"/>
        <v>4</v>
      </c>
      <c r="L5197" t="str">
        <f t="shared" si="408"/>
        <v>ลูกหนี้ชั้นดี</v>
      </c>
    </row>
    <row r="5198" spans="1:12" x14ac:dyDescent="0.2">
      <c r="A5198" t="s">
        <v>1567</v>
      </c>
      <c r="B5198" t="s">
        <v>366</v>
      </c>
      <c r="C5198">
        <v>7</v>
      </c>
      <c r="D5198">
        <v>1126040006686</v>
      </c>
      <c r="E5198" s="1">
        <v>46128</v>
      </c>
      <c r="F5198" s="1">
        <v>46135</v>
      </c>
      <c r="G5198">
        <v>232</v>
      </c>
      <c r="H5198" s="1">
        <f t="shared" si="405"/>
        <v>46135</v>
      </c>
      <c r="I5198" s="5">
        <f t="shared" si="409"/>
        <v>46253</v>
      </c>
      <c r="J5198" s="9" t="str">
        <f t="shared" si="406"/>
        <v>ชำระตรงเวลา</v>
      </c>
      <c r="K5198" s="10">
        <f t="shared" si="407"/>
        <v>0</v>
      </c>
      <c r="L5198" t="str">
        <f t="shared" si="408"/>
        <v>ลูกหนี้ชั้นดี</v>
      </c>
    </row>
    <row r="5199" spans="1:12" x14ac:dyDescent="0.2">
      <c r="A5199" t="s">
        <v>779</v>
      </c>
      <c r="B5199" t="s">
        <v>366</v>
      </c>
      <c r="C5199">
        <v>7</v>
      </c>
      <c r="D5199">
        <v>1126040006693</v>
      </c>
      <c r="E5199" s="1">
        <v>46134</v>
      </c>
      <c r="F5199" s="1">
        <v>46135</v>
      </c>
      <c r="G5199">
        <v>4349</v>
      </c>
      <c r="H5199" s="1">
        <f t="shared" si="405"/>
        <v>46141</v>
      </c>
      <c r="I5199" s="5">
        <f t="shared" si="409"/>
        <v>46253</v>
      </c>
      <c r="J5199" s="9" t="str">
        <f t="shared" si="406"/>
        <v>ชำระตรงเวลา</v>
      </c>
      <c r="K5199" s="10">
        <f t="shared" si="407"/>
        <v>0</v>
      </c>
      <c r="L5199" t="str">
        <f t="shared" si="408"/>
        <v>ลูกหนี้ชั้นดี</v>
      </c>
    </row>
    <row r="5200" spans="1:12" x14ac:dyDescent="0.2">
      <c r="A5200" t="s">
        <v>1567</v>
      </c>
      <c r="B5200" t="s">
        <v>366</v>
      </c>
      <c r="C5200">
        <v>15</v>
      </c>
      <c r="D5200">
        <v>1126040006716</v>
      </c>
      <c r="E5200" s="1">
        <v>46134</v>
      </c>
      <c r="F5200" s="1">
        <v>46147</v>
      </c>
      <c r="G5200">
        <v>38419</v>
      </c>
      <c r="H5200" s="1">
        <f t="shared" si="405"/>
        <v>46149</v>
      </c>
      <c r="I5200" s="5">
        <f t="shared" si="409"/>
        <v>46253</v>
      </c>
      <c r="J5200" s="9" t="str">
        <f t="shared" si="406"/>
        <v>ชำระตรงเวลา</v>
      </c>
      <c r="K5200" s="10">
        <f t="shared" si="407"/>
        <v>0</v>
      </c>
      <c r="L5200" t="str">
        <f t="shared" si="408"/>
        <v>ลูกหนี้ชั้นดี</v>
      </c>
    </row>
    <row r="5201" spans="1:12" x14ac:dyDescent="0.2">
      <c r="A5201" t="s">
        <v>1567</v>
      </c>
      <c r="B5201" t="s">
        <v>366</v>
      </c>
      <c r="C5201">
        <v>15</v>
      </c>
      <c r="D5201">
        <v>1126040006730</v>
      </c>
      <c r="E5201" s="1">
        <v>46134</v>
      </c>
      <c r="F5201" s="1">
        <v>46146</v>
      </c>
      <c r="G5201">
        <v>34806</v>
      </c>
      <c r="H5201" s="1">
        <f t="shared" si="405"/>
        <v>46149</v>
      </c>
      <c r="I5201" s="5">
        <f t="shared" si="409"/>
        <v>46253</v>
      </c>
      <c r="J5201" s="9" t="str">
        <f t="shared" si="406"/>
        <v>ค้างชำระ 1 - 30 วัน</v>
      </c>
      <c r="K5201" s="10">
        <f t="shared" si="407"/>
        <v>0</v>
      </c>
      <c r="L5201" t="str">
        <f t="shared" si="408"/>
        <v>ลูกหนี้ชั้นดี</v>
      </c>
    </row>
    <row r="5202" spans="1:12" x14ac:dyDescent="0.2">
      <c r="A5202" t="s">
        <v>1567</v>
      </c>
      <c r="B5202" t="s">
        <v>366</v>
      </c>
      <c r="C5202">
        <v>15</v>
      </c>
      <c r="D5202">
        <v>1126040006747</v>
      </c>
      <c r="E5202" s="1">
        <v>46132</v>
      </c>
      <c r="F5202" s="1">
        <v>46148</v>
      </c>
      <c r="G5202">
        <v>1253</v>
      </c>
      <c r="H5202" s="1">
        <f t="shared" si="405"/>
        <v>46147</v>
      </c>
      <c r="I5202" s="5">
        <f t="shared" si="409"/>
        <v>46253</v>
      </c>
      <c r="J5202" s="9" t="str">
        <f t="shared" si="406"/>
        <v>ชำระตรงเวลา</v>
      </c>
      <c r="K5202" s="10">
        <f t="shared" si="407"/>
        <v>1</v>
      </c>
      <c r="L5202" t="str">
        <f t="shared" si="408"/>
        <v>ลูกหนี้ชั้นดี</v>
      </c>
    </row>
    <row r="5203" spans="1:12" x14ac:dyDescent="0.2">
      <c r="A5203" t="s">
        <v>2390</v>
      </c>
      <c r="B5203" t="s">
        <v>366</v>
      </c>
      <c r="C5203">
        <v>7</v>
      </c>
      <c r="D5203">
        <v>1126040006754</v>
      </c>
      <c r="E5203" s="1">
        <v>46129</v>
      </c>
      <c r="F5203" s="1">
        <v>46133</v>
      </c>
      <c r="G5203">
        <v>2400</v>
      </c>
      <c r="H5203" s="1">
        <f t="shared" si="405"/>
        <v>46136</v>
      </c>
      <c r="I5203" s="5">
        <f t="shared" si="409"/>
        <v>46253</v>
      </c>
      <c r="J5203" s="9" t="str">
        <f t="shared" si="406"/>
        <v>ชำระตรงเวลา</v>
      </c>
      <c r="K5203" s="10">
        <f t="shared" si="407"/>
        <v>0</v>
      </c>
      <c r="L5203" t="str">
        <f t="shared" si="408"/>
        <v>ลูกหนี้ชั้นดี</v>
      </c>
    </row>
    <row r="5204" spans="1:12" x14ac:dyDescent="0.2">
      <c r="A5204" t="s">
        <v>528</v>
      </c>
      <c r="B5204" t="s">
        <v>366</v>
      </c>
      <c r="C5204">
        <v>15</v>
      </c>
      <c r="D5204">
        <v>1126040006761</v>
      </c>
      <c r="E5204" s="1">
        <v>46132</v>
      </c>
      <c r="F5204" s="1">
        <v>46146</v>
      </c>
      <c r="G5204">
        <v>6417</v>
      </c>
      <c r="H5204" s="1">
        <f t="shared" si="405"/>
        <v>46147</v>
      </c>
      <c r="I5204" s="5">
        <f t="shared" si="409"/>
        <v>46253</v>
      </c>
      <c r="J5204" s="9" t="str">
        <f t="shared" si="406"/>
        <v>ชำระตรงเวลา</v>
      </c>
      <c r="K5204" s="10">
        <f t="shared" si="407"/>
        <v>0</v>
      </c>
      <c r="L5204" t="str">
        <f t="shared" si="408"/>
        <v>ลูกหนี้ชั้นดี</v>
      </c>
    </row>
    <row r="5205" spans="1:12" x14ac:dyDescent="0.2">
      <c r="A5205" t="s">
        <v>417</v>
      </c>
      <c r="B5205" t="s">
        <v>366</v>
      </c>
      <c r="C5205">
        <v>15</v>
      </c>
      <c r="D5205">
        <v>1126040006778</v>
      </c>
      <c r="E5205" s="1">
        <v>46135</v>
      </c>
      <c r="F5205" s="1">
        <v>46146</v>
      </c>
      <c r="G5205">
        <v>3640</v>
      </c>
      <c r="H5205" s="1">
        <f t="shared" si="405"/>
        <v>46150</v>
      </c>
      <c r="I5205" s="5">
        <f t="shared" si="409"/>
        <v>46253</v>
      </c>
      <c r="J5205" s="9" t="str">
        <f t="shared" si="406"/>
        <v>ชำระตรงเวลา</v>
      </c>
      <c r="K5205" s="10">
        <f t="shared" si="407"/>
        <v>0</v>
      </c>
      <c r="L5205" t="str">
        <f t="shared" si="408"/>
        <v>ลูกหนี้ชั้นดี</v>
      </c>
    </row>
    <row r="5206" spans="1:12" x14ac:dyDescent="0.2">
      <c r="A5206" t="s">
        <v>417</v>
      </c>
      <c r="B5206" t="s">
        <v>366</v>
      </c>
      <c r="C5206">
        <v>7</v>
      </c>
      <c r="D5206">
        <v>1126040006785</v>
      </c>
      <c r="E5206" s="1">
        <v>46132</v>
      </c>
      <c r="F5206" s="1">
        <v>46136</v>
      </c>
      <c r="G5206">
        <v>2538</v>
      </c>
      <c r="H5206" s="1">
        <f t="shared" si="405"/>
        <v>46139</v>
      </c>
      <c r="I5206" s="5">
        <f t="shared" si="409"/>
        <v>46253</v>
      </c>
      <c r="J5206" s="9" t="str">
        <f t="shared" si="406"/>
        <v>ชำระตรงเวลา</v>
      </c>
      <c r="K5206" s="10">
        <f t="shared" si="407"/>
        <v>0</v>
      </c>
      <c r="L5206" t="str">
        <f t="shared" si="408"/>
        <v>ลูกหนี้ชั้นดี</v>
      </c>
    </row>
    <row r="5207" spans="1:12" x14ac:dyDescent="0.2">
      <c r="A5207" t="s">
        <v>417</v>
      </c>
      <c r="B5207" t="s">
        <v>366</v>
      </c>
      <c r="C5207">
        <v>7</v>
      </c>
      <c r="D5207">
        <v>1126040006785</v>
      </c>
      <c r="E5207" s="1">
        <v>46132</v>
      </c>
      <c r="F5207" s="1">
        <v>46136</v>
      </c>
      <c r="G5207">
        <v>2538</v>
      </c>
      <c r="H5207" s="1">
        <f t="shared" si="405"/>
        <v>46139</v>
      </c>
      <c r="I5207" s="5">
        <f t="shared" si="409"/>
        <v>46253</v>
      </c>
      <c r="J5207" s="9" t="str">
        <f t="shared" si="406"/>
        <v>ชำระตรงเวลา</v>
      </c>
      <c r="K5207" s="10">
        <f t="shared" si="407"/>
        <v>0</v>
      </c>
      <c r="L5207" t="str">
        <f t="shared" si="408"/>
        <v>ลูกหนี้ชั้นดี</v>
      </c>
    </row>
    <row r="5208" spans="1:12" x14ac:dyDescent="0.2">
      <c r="A5208" t="s">
        <v>1569</v>
      </c>
      <c r="B5208" t="s">
        <v>366</v>
      </c>
      <c r="C5208">
        <v>7</v>
      </c>
      <c r="D5208">
        <v>1126040006792</v>
      </c>
      <c r="E5208" s="1">
        <v>46135</v>
      </c>
      <c r="F5208" s="1">
        <v>46140</v>
      </c>
      <c r="G5208">
        <v>900</v>
      </c>
      <c r="H5208" s="1">
        <f t="shared" si="405"/>
        <v>46142</v>
      </c>
      <c r="I5208" s="5">
        <f t="shared" si="409"/>
        <v>46253</v>
      </c>
      <c r="J5208" s="9" t="str">
        <f t="shared" si="406"/>
        <v>ชำระตรงเวลา</v>
      </c>
      <c r="K5208" s="10">
        <f t="shared" si="407"/>
        <v>0</v>
      </c>
      <c r="L5208" t="str">
        <f t="shared" si="408"/>
        <v>ลูกหนี้ชั้นดี</v>
      </c>
    </row>
    <row r="5209" spans="1:12" x14ac:dyDescent="0.2">
      <c r="A5209" t="s">
        <v>2145</v>
      </c>
      <c r="B5209" t="s">
        <v>366</v>
      </c>
      <c r="C5209">
        <v>7</v>
      </c>
      <c r="D5209">
        <v>1126040006815</v>
      </c>
      <c r="E5209" s="1">
        <v>46132</v>
      </c>
      <c r="F5209" s="1">
        <v>46135</v>
      </c>
      <c r="G5209">
        <v>4945</v>
      </c>
      <c r="H5209" s="1">
        <f t="shared" si="405"/>
        <v>46139</v>
      </c>
      <c r="I5209" s="5">
        <f t="shared" si="409"/>
        <v>46253</v>
      </c>
      <c r="J5209" s="9" t="str">
        <f t="shared" si="406"/>
        <v>ค้างชำระ 1 - 30 วัน</v>
      </c>
      <c r="K5209" s="10">
        <f t="shared" si="407"/>
        <v>0</v>
      </c>
      <c r="L5209" t="str">
        <f t="shared" si="408"/>
        <v>ลูกหนี้ชั้นดี</v>
      </c>
    </row>
    <row r="5210" spans="1:12" x14ac:dyDescent="0.2">
      <c r="A5210" t="s">
        <v>918</v>
      </c>
      <c r="B5210" t="s">
        <v>366</v>
      </c>
      <c r="C5210">
        <v>7</v>
      </c>
      <c r="D5210">
        <v>1126040006822</v>
      </c>
      <c r="E5210" s="1">
        <v>46135</v>
      </c>
      <c r="F5210" s="1">
        <v>46144</v>
      </c>
      <c r="G5210">
        <v>341</v>
      </c>
      <c r="H5210" s="1">
        <f t="shared" si="405"/>
        <v>46142</v>
      </c>
      <c r="I5210" s="5">
        <f t="shared" si="409"/>
        <v>46253</v>
      </c>
      <c r="J5210" s="9" t="str">
        <f t="shared" si="406"/>
        <v>ค้างชำระ 1 - 30 วัน</v>
      </c>
      <c r="K5210" s="10">
        <f t="shared" si="407"/>
        <v>2</v>
      </c>
      <c r="L5210" t="str">
        <f t="shared" si="408"/>
        <v>ลูกหนี้ชั้นดี</v>
      </c>
    </row>
    <row r="5211" spans="1:12" x14ac:dyDescent="0.2">
      <c r="A5211" t="s">
        <v>866</v>
      </c>
      <c r="B5211" t="s">
        <v>366</v>
      </c>
      <c r="C5211">
        <v>15</v>
      </c>
      <c r="D5211">
        <v>1126040006839</v>
      </c>
      <c r="E5211" s="1">
        <v>46130</v>
      </c>
      <c r="F5211" s="1">
        <v>46146</v>
      </c>
      <c r="G5211">
        <v>12109</v>
      </c>
      <c r="H5211" s="1">
        <f t="shared" si="405"/>
        <v>46145</v>
      </c>
      <c r="I5211" s="5">
        <f t="shared" si="409"/>
        <v>46253</v>
      </c>
      <c r="J5211" s="9" t="str">
        <f t="shared" si="406"/>
        <v>ค้างชำระ 1 - 30 วัน</v>
      </c>
      <c r="K5211" s="10">
        <f t="shared" si="407"/>
        <v>1</v>
      </c>
      <c r="L5211" t="str">
        <f t="shared" si="408"/>
        <v>ลูกหนี้ชั้นดี</v>
      </c>
    </row>
    <row r="5212" spans="1:12" x14ac:dyDescent="0.2">
      <c r="A5212" t="s">
        <v>2063</v>
      </c>
      <c r="B5212" t="s">
        <v>366</v>
      </c>
      <c r="C5212">
        <v>7</v>
      </c>
      <c r="D5212">
        <v>1126040006846</v>
      </c>
      <c r="E5212" s="1">
        <v>46129</v>
      </c>
      <c r="F5212" s="1">
        <v>46150</v>
      </c>
      <c r="G5212">
        <v>225</v>
      </c>
      <c r="H5212" s="1">
        <f t="shared" si="405"/>
        <v>46136</v>
      </c>
      <c r="I5212" s="5">
        <f t="shared" si="409"/>
        <v>46253</v>
      </c>
      <c r="J5212" s="9" t="str">
        <f t="shared" si="406"/>
        <v>ค้างชำระ 1 - 30 วัน</v>
      </c>
      <c r="K5212" s="10">
        <f t="shared" si="407"/>
        <v>14</v>
      </c>
      <c r="L5212" t="str">
        <f t="shared" si="408"/>
        <v>ลูกหนี้ชั้นดี</v>
      </c>
    </row>
    <row r="5213" spans="1:12" x14ac:dyDescent="0.2">
      <c r="A5213" t="s">
        <v>2063</v>
      </c>
      <c r="B5213" t="s">
        <v>366</v>
      </c>
      <c r="C5213">
        <v>15</v>
      </c>
      <c r="D5213">
        <v>1126040006853</v>
      </c>
      <c r="E5213" s="1">
        <v>46132</v>
      </c>
      <c r="F5213" s="1">
        <v>46158</v>
      </c>
      <c r="G5213">
        <v>5984</v>
      </c>
      <c r="H5213" s="1">
        <f t="shared" si="405"/>
        <v>46147</v>
      </c>
      <c r="I5213" s="5">
        <f t="shared" si="409"/>
        <v>46253</v>
      </c>
      <c r="J5213" s="9" t="str">
        <f t="shared" si="406"/>
        <v>ชำระตรงเวลา</v>
      </c>
      <c r="K5213" s="10">
        <f t="shared" si="407"/>
        <v>11</v>
      </c>
      <c r="L5213" t="str">
        <f t="shared" si="408"/>
        <v>ลูกหนี้ชั้นดี</v>
      </c>
    </row>
    <row r="5214" spans="1:12" x14ac:dyDescent="0.2">
      <c r="A5214" t="s">
        <v>577</v>
      </c>
      <c r="B5214" t="s">
        <v>366</v>
      </c>
      <c r="C5214">
        <v>15</v>
      </c>
      <c r="D5214">
        <v>1126040006877</v>
      </c>
      <c r="E5214" s="1">
        <v>46132</v>
      </c>
      <c r="F5214" s="1">
        <v>46133</v>
      </c>
      <c r="G5214">
        <v>560</v>
      </c>
      <c r="H5214" s="1">
        <f t="shared" si="405"/>
        <v>46147</v>
      </c>
      <c r="I5214" s="5">
        <f t="shared" si="409"/>
        <v>46253</v>
      </c>
      <c r="J5214" s="9" t="str">
        <f t="shared" si="406"/>
        <v>ชำระตรงเวลา</v>
      </c>
      <c r="K5214" s="10">
        <f t="shared" si="407"/>
        <v>0</v>
      </c>
      <c r="L5214" t="str">
        <f t="shared" si="408"/>
        <v>ลูกหนี้ชั้นดี</v>
      </c>
    </row>
    <row r="5215" spans="1:12" x14ac:dyDescent="0.2">
      <c r="A5215" t="s">
        <v>577</v>
      </c>
      <c r="B5215" t="s">
        <v>366</v>
      </c>
      <c r="C5215">
        <v>15</v>
      </c>
      <c r="D5215">
        <v>1126040006877</v>
      </c>
      <c r="E5215" s="1">
        <v>46132</v>
      </c>
      <c r="F5215" s="1">
        <v>46133</v>
      </c>
      <c r="G5215">
        <v>560</v>
      </c>
      <c r="H5215" s="1">
        <f t="shared" si="405"/>
        <v>46147</v>
      </c>
      <c r="I5215" s="5">
        <f t="shared" si="409"/>
        <v>46253</v>
      </c>
      <c r="J5215" s="9" t="str">
        <f t="shared" si="406"/>
        <v>ชำระตรงเวลา</v>
      </c>
      <c r="K5215" s="10">
        <f t="shared" si="407"/>
        <v>0</v>
      </c>
      <c r="L5215" t="str">
        <f t="shared" si="408"/>
        <v>ลูกหนี้ชั้นดี</v>
      </c>
    </row>
    <row r="5216" spans="1:12" x14ac:dyDescent="0.2">
      <c r="A5216" t="s">
        <v>2391</v>
      </c>
      <c r="B5216" t="s">
        <v>366</v>
      </c>
      <c r="C5216">
        <v>7</v>
      </c>
      <c r="D5216">
        <v>1126040006884</v>
      </c>
      <c r="E5216" s="1">
        <v>46129</v>
      </c>
      <c r="F5216" s="1">
        <v>46133</v>
      </c>
      <c r="G5216">
        <v>2432</v>
      </c>
      <c r="H5216" s="1">
        <f t="shared" si="405"/>
        <v>46136</v>
      </c>
      <c r="I5216" s="5">
        <f t="shared" si="409"/>
        <v>46253</v>
      </c>
      <c r="J5216" s="9" t="str">
        <f t="shared" si="406"/>
        <v>ชำระตรงเวลา</v>
      </c>
      <c r="K5216" s="10">
        <f t="shared" si="407"/>
        <v>0</v>
      </c>
      <c r="L5216" t="str">
        <f t="shared" si="408"/>
        <v>ลูกหนี้ชั้นดี</v>
      </c>
    </row>
    <row r="5217" spans="1:12" x14ac:dyDescent="0.2">
      <c r="A5217" t="s">
        <v>174</v>
      </c>
      <c r="B5217" t="s">
        <v>366</v>
      </c>
      <c r="C5217">
        <v>7</v>
      </c>
      <c r="D5217">
        <v>1126040006891</v>
      </c>
      <c r="E5217" s="1">
        <v>46130</v>
      </c>
      <c r="F5217" s="1">
        <v>46134</v>
      </c>
      <c r="G5217">
        <v>4677</v>
      </c>
      <c r="H5217" s="1">
        <f t="shared" si="405"/>
        <v>46137</v>
      </c>
      <c r="I5217" s="5">
        <f t="shared" si="409"/>
        <v>46253</v>
      </c>
      <c r="J5217" s="9" t="str">
        <f t="shared" si="406"/>
        <v>ชำระตรงเวลา</v>
      </c>
      <c r="K5217" s="10">
        <f t="shared" si="407"/>
        <v>0</v>
      </c>
      <c r="L5217" t="str">
        <f t="shared" si="408"/>
        <v>ลูกหนี้ชั้นดี</v>
      </c>
    </row>
    <row r="5218" spans="1:12" x14ac:dyDescent="0.2">
      <c r="A5218" t="s">
        <v>174</v>
      </c>
      <c r="B5218" t="s">
        <v>366</v>
      </c>
      <c r="C5218">
        <v>7</v>
      </c>
      <c r="D5218">
        <v>1126040006891</v>
      </c>
      <c r="E5218" s="1">
        <v>46130</v>
      </c>
      <c r="F5218" s="1">
        <v>46134</v>
      </c>
      <c r="G5218">
        <v>4677</v>
      </c>
      <c r="H5218" s="1">
        <f t="shared" si="405"/>
        <v>46137</v>
      </c>
      <c r="I5218" s="5">
        <f t="shared" si="409"/>
        <v>46253</v>
      </c>
      <c r="J5218" s="9" t="str">
        <f t="shared" si="406"/>
        <v>ชำระตรงเวลา</v>
      </c>
      <c r="K5218" s="10">
        <f t="shared" si="407"/>
        <v>0</v>
      </c>
      <c r="L5218" t="str">
        <f t="shared" si="408"/>
        <v>ลูกหนี้ชั้นดี</v>
      </c>
    </row>
    <row r="5219" spans="1:12" x14ac:dyDescent="0.2">
      <c r="A5219" t="s">
        <v>2392</v>
      </c>
      <c r="B5219" t="s">
        <v>366</v>
      </c>
      <c r="C5219">
        <v>15</v>
      </c>
      <c r="D5219">
        <v>1126040006907</v>
      </c>
      <c r="E5219" s="1">
        <v>46129</v>
      </c>
      <c r="F5219" s="1">
        <v>46129</v>
      </c>
      <c r="G5219">
        <v>2340</v>
      </c>
      <c r="H5219" s="1">
        <f t="shared" si="405"/>
        <v>46144</v>
      </c>
      <c r="I5219" s="5">
        <f t="shared" si="409"/>
        <v>46253</v>
      </c>
      <c r="J5219" s="9" t="str">
        <f t="shared" si="406"/>
        <v>ชำระตรงเวลา</v>
      </c>
      <c r="K5219" s="10">
        <f t="shared" si="407"/>
        <v>0</v>
      </c>
      <c r="L5219" t="str">
        <f t="shared" si="408"/>
        <v>ลูกหนี้ชั้นดี</v>
      </c>
    </row>
    <row r="5220" spans="1:12" x14ac:dyDescent="0.2">
      <c r="A5220" t="s">
        <v>2392</v>
      </c>
      <c r="B5220" t="s">
        <v>366</v>
      </c>
      <c r="C5220">
        <v>15</v>
      </c>
      <c r="D5220">
        <v>1126040006907</v>
      </c>
      <c r="E5220" s="1">
        <v>46129</v>
      </c>
      <c r="F5220" s="1">
        <v>46129</v>
      </c>
      <c r="G5220">
        <v>2340</v>
      </c>
      <c r="H5220" s="1">
        <f t="shared" si="405"/>
        <v>46144</v>
      </c>
      <c r="I5220" s="5">
        <f t="shared" si="409"/>
        <v>46253</v>
      </c>
      <c r="J5220" s="9" t="str">
        <f t="shared" si="406"/>
        <v>ค้างชำระ 1 - 30 วัน</v>
      </c>
      <c r="K5220" s="10">
        <f t="shared" si="407"/>
        <v>0</v>
      </c>
      <c r="L5220" t="str">
        <f t="shared" si="408"/>
        <v>ลูกหนี้ชั้นดี</v>
      </c>
    </row>
    <row r="5221" spans="1:12" x14ac:dyDescent="0.2">
      <c r="A5221" t="s">
        <v>2393</v>
      </c>
      <c r="B5221" t="s">
        <v>366</v>
      </c>
      <c r="C5221">
        <v>7</v>
      </c>
      <c r="D5221">
        <v>1126040006914</v>
      </c>
      <c r="E5221" s="1">
        <v>46129</v>
      </c>
      <c r="F5221" s="1">
        <v>46141</v>
      </c>
      <c r="G5221">
        <v>8043</v>
      </c>
      <c r="H5221" s="1">
        <f t="shared" si="405"/>
        <v>46136</v>
      </c>
      <c r="I5221" s="5">
        <f t="shared" si="409"/>
        <v>46253</v>
      </c>
      <c r="J5221" s="9" t="str">
        <f t="shared" si="406"/>
        <v>ค้างชำระ 1 - 30 วัน</v>
      </c>
      <c r="K5221" s="10">
        <f t="shared" si="407"/>
        <v>5</v>
      </c>
      <c r="L5221" t="str">
        <f t="shared" si="408"/>
        <v>ลูกหนี้ชั้นดี</v>
      </c>
    </row>
    <row r="5222" spans="1:12" x14ac:dyDescent="0.2">
      <c r="A5222" t="s">
        <v>2394</v>
      </c>
      <c r="B5222" t="s">
        <v>366</v>
      </c>
      <c r="C5222">
        <v>7</v>
      </c>
      <c r="D5222">
        <v>1126040006938</v>
      </c>
      <c r="E5222" s="1">
        <v>46129</v>
      </c>
      <c r="F5222" s="1">
        <v>46141</v>
      </c>
      <c r="G5222">
        <v>2038</v>
      </c>
      <c r="H5222" s="1">
        <f t="shared" si="405"/>
        <v>46136</v>
      </c>
      <c r="I5222" s="5">
        <f t="shared" si="409"/>
        <v>46253</v>
      </c>
      <c r="J5222" s="9" t="str">
        <f t="shared" si="406"/>
        <v>ชำระตรงเวลา</v>
      </c>
      <c r="K5222" s="10">
        <f t="shared" si="407"/>
        <v>5</v>
      </c>
      <c r="L5222" t="str">
        <f t="shared" si="408"/>
        <v>ลูกหนี้ชั้นดี</v>
      </c>
    </row>
    <row r="5223" spans="1:12" x14ac:dyDescent="0.2">
      <c r="A5223" t="s">
        <v>824</v>
      </c>
      <c r="B5223" t="s">
        <v>366</v>
      </c>
      <c r="C5223">
        <v>7</v>
      </c>
      <c r="D5223">
        <v>1126040006945</v>
      </c>
      <c r="E5223" s="1">
        <v>46132</v>
      </c>
      <c r="F5223" s="1">
        <v>46139</v>
      </c>
      <c r="G5223">
        <v>2678</v>
      </c>
      <c r="H5223" s="1">
        <f t="shared" si="405"/>
        <v>46139</v>
      </c>
      <c r="I5223" s="5">
        <f t="shared" si="409"/>
        <v>46253</v>
      </c>
      <c r="J5223" s="9" t="str">
        <f t="shared" si="406"/>
        <v>ค้างชำระ 1 - 30 วัน</v>
      </c>
      <c r="K5223" s="10">
        <f t="shared" si="407"/>
        <v>0</v>
      </c>
      <c r="L5223" t="str">
        <f t="shared" si="408"/>
        <v>ลูกหนี้ชั้นดี</v>
      </c>
    </row>
    <row r="5224" spans="1:12" x14ac:dyDescent="0.2">
      <c r="A5224" t="s">
        <v>2395</v>
      </c>
      <c r="B5224" t="s">
        <v>366</v>
      </c>
      <c r="C5224">
        <v>7</v>
      </c>
      <c r="D5224">
        <v>1126040006952</v>
      </c>
      <c r="E5224" s="1">
        <v>46130</v>
      </c>
      <c r="F5224" s="1">
        <v>46140</v>
      </c>
      <c r="G5224">
        <v>3265</v>
      </c>
      <c r="H5224" s="1">
        <f t="shared" si="405"/>
        <v>46137</v>
      </c>
      <c r="I5224" s="5">
        <f t="shared" si="409"/>
        <v>46253</v>
      </c>
      <c r="J5224" s="9" t="str">
        <f t="shared" si="406"/>
        <v>ชำระตรงเวลา</v>
      </c>
      <c r="K5224" s="10">
        <f t="shared" si="407"/>
        <v>3</v>
      </c>
      <c r="L5224" t="str">
        <f t="shared" si="408"/>
        <v>ลูกหนี้ชั้นดี</v>
      </c>
    </row>
    <row r="5225" spans="1:12" x14ac:dyDescent="0.2">
      <c r="A5225" t="s">
        <v>866</v>
      </c>
      <c r="B5225" t="s">
        <v>366</v>
      </c>
      <c r="C5225">
        <v>15</v>
      </c>
      <c r="D5225">
        <v>1126040006969</v>
      </c>
      <c r="E5225" s="1">
        <v>46132</v>
      </c>
      <c r="F5225" s="1">
        <v>46142</v>
      </c>
      <c r="G5225">
        <v>9524</v>
      </c>
      <c r="H5225" s="1">
        <f t="shared" si="405"/>
        <v>46147</v>
      </c>
      <c r="I5225" s="5">
        <f t="shared" si="409"/>
        <v>46253</v>
      </c>
      <c r="J5225" s="9" t="str">
        <f t="shared" si="406"/>
        <v>ค้างชำระ 1 - 30 วัน</v>
      </c>
      <c r="K5225" s="10">
        <f t="shared" si="407"/>
        <v>0</v>
      </c>
      <c r="L5225" t="str">
        <f t="shared" si="408"/>
        <v>ลูกหนี้ชั้นดี</v>
      </c>
    </row>
    <row r="5226" spans="1:12" x14ac:dyDescent="0.2">
      <c r="A5226" t="s">
        <v>1466</v>
      </c>
      <c r="B5226" t="s">
        <v>366</v>
      </c>
      <c r="C5226">
        <v>7</v>
      </c>
      <c r="D5226">
        <v>1126040006976</v>
      </c>
      <c r="E5226" s="1">
        <v>46132</v>
      </c>
      <c r="F5226" s="1">
        <v>46151</v>
      </c>
      <c r="G5226">
        <v>6322</v>
      </c>
      <c r="H5226" s="1">
        <f t="shared" si="405"/>
        <v>46139</v>
      </c>
      <c r="I5226" s="5">
        <f t="shared" si="409"/>
        <v>46253</v>
      </c>
      <c r="J5226" s="9" t="str">
        <f t="shared" si="406"/>
        <v>ชำระตรงเวลา</v>
      </c>
      <c r="K5226" s="10">
        <f t="shared" si="407"/>
        <v>12</v>
      </c>
      <c r="L5226" t="str">
        <f t="shared" si="408"/>
        <v>ลูกหนี้ชั้นดี</v>
      </c>
    </row>
    <row r="5227" spans="1:12" x14ac:dyDescent="0.2">
      <c r="A5227" t="s">
        <v>648</v>
      </c>
      <c r="B5227" t="s">
        <v>366</v>
      </c>
      <c r="C5227">
        <v>7</v>
      </c>
      <c r="D5227">
        <v>1126040006983</v>
      </c>
      <c r="E5227" s="1">
        <v>46134</v>
      </c>
      <c r="F5227" s="1">
        <v>46135</v>
      </c>
      <c r="G5227">
        <v>1012</v>
      </c>
      <c r="H5227" s="1">
        <f t="shared" si="405"/>
        <v>46141</v>
      </c>
      <c r="I5227" s="5">
        <f t="shared" si="409"/>
        <v>46253</v>
      </c>
      <c r="J5227" s="9" t="str">
        <f t="shared" si="406"/>
        <v>ค้างชำระ 1 - 30 วัน</v>
      </c>
      <c r="K5227" s="10">
        <f t="shared" si="407"/>
        <v>0</v>
      </c>
      <c r="L5227" t="str">
        <f t="shared" si="408"/>
        <v>ลูกหนี้ชั้นดี</v>
      </c>
    </row>
    <row r="5228" spans="1:12" x14ac:dyDescent="0.2">
      <c r="A5228" t="s">
        <v>2396</v>
      </c>
      <c r="B5228" t="s">
        <v>366</v>
      </c>
      <c r="C5228">
        <v>15</v>
      </c>
      <c r="D5228">
        <v>1126040006990</v>
      </c>
      <c r="E5228" s="1">
        <v>46130</v>
      </c>
      <c r="F5228" s="1">
        <v>46146</v>
      </c>
      <c r="G5228">
        <v>7749</v>
      </c>
      <c r="H5228" s="1">
        <f t="shared" si="405"/>
        <v>46145</v>
      </c>
      <c r="I5228" s="5">
        <f t="shared" si="409"/>
        <v>46253</v>
      </c>
      <c r="J5228" s="9" t="str">
        <f t="shared" si="406"/>
        <v>ชำระตรงเวลา</v>
      </c>
      <c r="K5228" s="10">
        <f t="shared" si="407"/>
        <v>1</v>
      </c>
      <c r="L5228" t="str">
        <f t="shared" si="408"/>
        <v>ลูกหนี้ชั้นดี</v>
      </c>
    </row>
    <row r="5229" spans="1:12" x14ac:dyDescent="0.2">
      <c r="A5229" t="s">
        <v>595</v>
      </c>
      <c r="B5229" t="s">
        <v>366</v>
      </c>
      <c r="C5229">
        <v>15</v>
      </c>
      <c r="D5229">
        <v>1126040007003</v>
      </c>
      <c r="E5229" s="1">
        <v>46135</v>
      </c>
      <c r="F5229" s="1">
        <v>46148</v>
      </c>
      <c r="G5229">
        <v>1853</v>
      </c>
      <c r="H5229" s="1">
        <f t="shared" si="405"/>
        <v>46150</v>
      </c>
      <c r="I5229" s="5">
        <f t="shared" si="409"/>
        <v>46253</v>
      </c>
      <c r="J5229" s="9" t="str">
        <f t="shared" si="406"/>
        <v>ชำระตรงเวลา</v>
      </c>
      <c r="K5229" s="10">
        <f t="shared" si="407"/>
        <v>0</v>
      </c>
      <c r="L5229" t="str">
        <f t="shared" si="408"/>
        <v>ลูกหนี้ชั้นดี</v>
      </c>
    </row>
    <row r="5230" spans="1:12" x14ac:dyDescent="0.2">
      <c r="A5230" t="s">
        <v>2397</v>
      </c>
      <c r="B5230" t="s">
        <v>366</v>
      </c>
      <c r="C5230">
        <v>7</v>
      </c>
      <c r="D5230">
        <v>1126040007034</v>
      </c>
      <c r="E5230" s="1">
        <v>46134</v>
      </c>
      <c r="F5230" s="1">
        <v>46139</v>
      </c>
      <c r="G5230">
        <v>1280</v>
      </c>
      <c r="H5230" s="1">
        <f t="shared" si="405"/>
        <v>46141</v>
      </c>
      <c r="I5230" s="5">
        <f t="shared" si="409"/>
        <v>46253</v>
      </c>
      <c r="J5230" s="9" t="str">
        <f t="shared" si="406"/>
        <v>ค้างชำระ 1 - 30 วัน</v>
      </c>
      <c r="K5230" s="10">
        <f t="shared" si="407"/>
        <v>0</v>
      </c>
      <c r="L5230" t="str">
        <f t="shared" si="408"/>
        <v>ลูกหนี้ชั้นดี</v>
      </c>
    </row>
    <row r="5231" spans="1:12" x14ac:dyDescent="0.2">
      <c r="A5231" t="s">
        <v>1968</v>
      </c>
      <c r="B5231" t="s">
        <v>366</v>
      </c>
      <c r="C5231">
        <v>15</v>
      </c>
      <c r="D5231">
        <v>1126040007041</v>
      </c>
      <c r="E5231" s="1">
        <v>46130</v>
      </c>
      <c r="F5231" s="1">
        <v>46153</v>
      </c>
      <c r="G5231">
        <v>30835</v>
      </c>
      <c r="H5231" s="1">
        <f t="shared" si="405"/>
        <v>46145</v>
      </c>
      <c r="I5231" s="5">
        <f t="shared" si="409"/>
        <v>46253</v>
      </c>
      <c r="J5231" s="9" t="str">
        <f t="shared" si="406"/>
        <v>ชำระตรงเวลา</v>
      </c>
      <c r="K5231" s="10">
        <f t="shared" si="407"/>
        <v>8</v>
      </c>
      <c r="L5231" t="str">
        <f t="shared" si="408"/>
        <v>ลูกหนี้ชั้นดี</v>
      </c>
    </row>
    <row r="5232" spans="1:12" x14ac:dyDescent="0.2">
      <c r="A5232" t="s">
        <v>2245</v>
      </c>
      <c r="B5232" t="s">
        <v>366</v>
      </c>
      <c r="C5232">
        <v>15</v>
      </c>
      <c r="D5232">
        <v>1126040007058</v>
      </c>
      <c r="E5232" s="1">
        <v>46134</v>
      </c>
      <c r="F5232" s="1">
        <v>46147</v>
      </c>
      <c r="G5232">
        <v>43250</v>
      </c>
      <c r="H5232" s="1">
        <f t="shared" si="405"/>
        <v>46149</v>
      </c>
      <c r="I5232" s="5">
        <f t="shared" si="409"/>
        <v>46253</v>
      </c>
      <c r="J5232" s="9" t="str">
        <f t="shared" si="406"/>
        <v>ค้างชำระ 1 - 30 วัน</v>
      </c>
      <c r="K5232" s="10">
        <f t="shared" si="407"/>
        <v>0</v>
      </c>
      <c r="L5232" t="str">
        <f t="shared" si="408"/>
        <v>ลูกหนี้ชั้นดี</v>
      </c>
    </row>
    <row r="5233" spans="1:12" x14ac:dyDescent="0.2">
      <c r="A5233" t="s">
        <v>455</v>
      </c>
      <c r="B5233" t="s">
        <v>366</v>
      </c>
      <c r="C5233">
        <v>15</v>
      </c>
      <c r="D5233">
        <v>1126040007065</v>
      </c>
      <c r="E5233" s="1">
        <v>46129</v>
      </c>
      <c r="F5233" s="1">
        <v>46146</v>
      </c>
      <c r="G5233">
        <v>1268</v>
      </c>
      <c r="H5233" s="1">
        <f t="shared" si="405"/>
        <v>46144</v>
      </c>
      <c r="I5233" s="5">
        <f t="shared" si="409"/>
        <v>46253</v>
      </c>
      <c r="J5233" s="9" t="str">
        <f t="shared" si="406"/>
        <v>ชำระตรงเวลา</v>
      </c>
      <c r="K5233" s="10">
        <f t="shared" si="407"/>
        <v>2</v>
      </c>
      <c r="L5233" t="str">
        <f t="shared" si="408"/>
        <v>ลูกหนี้ชั้นดี</v>
      </c>
    </row>
    <row r="5234" spans="1:12" x14ac:dyDescent="0.2">
      <c r="A5234" t="s">
        <v>1436</v>
      </c>
      <c r="B5234" t="s">
        <v>366</v>
      </c>
      <c r="C5234">
        <v>7</v>
      </c>
      <c r="D5234">
        <v>1126040007072</v>
      </c>
      <c r="E5234" s="1">
        <v>46133</v>
      </c>
      <c r="F5234" s="1">
        <v>46135</v>
      </c>
      <c r="G5234">
        <v>5247</v>
      </c>
      <c r="H5234" s="1">
        <f t="shared" si="405"/>
        <v>46140</v>
      </c>
      <c r="I5234" s="5">
        <f t="shared" si="409"/>
        <v>46253</v>
      </c>
      <c r="J5234" s="9" t="str">
        <f t="shared" si="406"/>
        <v>ชำระตรงเวลา</v>
      </c>
      <c r="K5234" s="10">
        <f t="shared" si="407"/>
        <v>0</v>
      </c>
      <c r="L5234" t="str">
        <f t="shared" si="408"/>
        <v>ลูกหนี้ชั้นดี</v>
      </c>
    </row>
    <row r="5235" spans="1:12" x14ac:dyDescent="0.2">
      <c r="A5235" t="s">
        <v>1436</v>
      </c>
      <c r="B5235" t="s">
        <v>366</v>
      </c>
      <c r="C5235">
        <v>7</v>
      </c>
      <c r="D5235">
        <v>1126040007072</v>
      </c>
      <c r="E5235" s="1">
        <v>46133</v>
      </c>
      <c r="F5235" s="1">
        <v>46135</v>
      </c>
      <c r="G5235">
        <v>5247</v>
      </c>
      <c r="H5235" s="1">
        <f t="shared" si="405"/>
        <v>46140</v>
      </c>
      <c r="I5235" s="5">
        <f t="shared" si="409"/>
        <v>46253</v>
      </c>
      <c r="J5235" s="9" t="str">
        <f t="shared" si="406"/>
        <v>ค้างชำระ 1 - 30 วัน</v>
      </c>
      <c r="K5235" s="10">
        <f t="shared" si="407"/>
        <v>0</v>
      </c>
      <c r="L5235" t="str">
        <f t="shared" si="408"/>
        <v>ลูกหนี้ชั้นดี</v>
      </c>
    </row>
    <row r="5236" spans="1:12" x14ac:dyDescent="0.2">
      <c r="A5236" t="s">
        <v>646</v>
      </c>
      <c r="B5236" t="s">
        <v>366</v>
      </c>
      <c r="C5236">
        <v>7</v>
      </c>
      <c r="D5236">
        <v>1126040007089</v>
      </c>
      <c r="E5236" s="1">
        <v>46130</v>
      </c>
      <c r="F5236" s="1">
        <v>46139</v>
      </c>
      <c r="G5236">
        <v>899</v>
      </c>
      <c r="H5236" s="1">
        <f t="shared" si="405"/>
        <v>46137</v>
      </c>
      <c r="I5236" s="5">
        <f t="shared" si="409"/>
        <v>46253</v>
      </c>
      <c r="J5236" s="9" t="str">
        <f t="shared" si="406"/>
        <v>ชำระตรงเวลา</v>
      </c>
      <c r="K5236" s="10">
        <f t="shared" si="407"/>
        <v>2</v>
      </c>
      <c r="L5236" t="str">
        <f t="shared" si="408"/>
        <v>ลูกหนี้ชั้นดี</v>
      </c>
    </row>
    <row r="5237" spans="1:12" x14ac:dyDescent="0.2">
      <c r="A5237" t="s">
        <v>1433</v>
      </c>
      <c r="B5237" t="s">
        <v>366</v>
      </c>
      <c r="C5237">
        <v>7</v>
      </c>
      <c r="D5237">
        <v>1126040007096</v>
      </c>
      <c r="E5237" s="1">
        <v>46129</v>
      </c>
      <c r="F5237" s="1">
        <v>46129</v>
      </c>
      <c r="G5237">
        <v>1191</v>
      </c>
      <c r="H5237" s="1">
        <f t="shared" si="405"/>
        <v>46136</v>
      </c>
      <c r="I5237" s="5">
        <f t="shared" si="409"/>
        <v>46253</v>
      </c>
      <c r="J5237" s="9" t="str">
        <f t="shared" si="406"/>
        <v>ชำระตรงเวลา</v>
      </c>
      <c r="K5237" s="10">
        <f t="shared" si="407"/>
        <v>0</v>
      </c>
      <c r="L5237" t="str">
        <f t="shared" si="408"/>
        <v>ลูกหนี้ชั้นดี</v>
      </c>
    </row>
    <row r="5238" spans="1:12" x14ac:dyDescent="0.2">
      <c r="A5238" t="s">
        <v>1430</v>
      </c>
      <c r="B5238" t="s">
        <v>366</v>
      </c>
      <c r="C5238">
        <v>7</v>
      </c>
      <c r="D5238">
        <v>1126040007102</v>
      </c>
      <c r="E5238" s="1">
        <v>46132</v>
      </c>
      <c r="F5238" s="1">
        <v>46137</v>
      </c>
      <c r="G5238">
        <v>272</v>
      </c>
      <c r="H5238" s="1">
        <f t="shared" si="405"/>
        <v>46139</v>
      </c>
      <c r="I5238" s="5">
        <f t="shared" si="409"/>
        <v>46253</v>
      </c>
      <c r="J5238" s="9" t="str">
        <f t="shared" si="406"/>
        <v>ชำระตรงเวลา</v>
      </c>
      <c r="K5238" s="10">
        <f t="shared" si="407"/>
        <v>0</v>
      </c>
      <c r="L5238" t="str">
        <f t="shared" si="408"/>
        <v>ลูกหนี้ชั้นดี</v>
      </c>
    </row>
    <row r="5239" spans="1:12" x14ac:dyDescent="0.2">
      <c r="A5239" t="s">
        <v>2078</v>
      </c>
      <c r="B5239" t="s">
        <v>366</v>
      </c>
      <c r="C5239">
        <v>7</v>
      </c>
      <c r="D5239">
        <v>1126040007119</v>
      </c>
      <c r="E5239" s="1">
        <v>46133</v>
      </c>
      <c r="F5239" s="1">
        <v>46136</v>
      </c>
      <c r="G5239">
        <v>760</v>
      </c>
      <c r="H5239" s="1">
        <f t="shared" si="405"/>
        <v>46140</v>
      </c>
      <c r="I5239" s="5">
        <f t="shared" si="409"/>
        <v>46253</v>
      </c>
      <c r="J5239" s="9" t="str">
        <f t="shared" si="406"/>
        <v>ค้างชำระ 1 - 30 วัน</v>
      </c>
      <c r="K5239" s="10">
        <f t="shared" si="407"/>
        <v>0</v>
      </c>
      <c r="L5239" t="str">
        <f t="shared" si="408"/>
        <v>ลูกหนี้ชั้นดี</v>
      </c>
    </row>
    <row r="5240" spans="1:12" x14ac:dyDescent="0.2">
      <c r="A5240" t="s">
        <v>538</v>
      </c>
      <c r="B5240" t="s">
        <v>366</v>
      </c>
      <c r="C5240">
        <v>7</v>
      </c>
      <c r="D5240">
        <v>1126040007126</v>
      </c>
      <c r="E5240" s="1">
        <v>46133</v>
      </c>
      <c r="F5240" s="1">
        <v>46148</v>
      </c>
      <c r="G5240">
        <v>3124</v>
      </c>
      <c r="H5240" s="1">
        <f t="shared" si="405"/>
        <v>46140</v>
      </c>
      <c r="I5240" s="5">
        <f t="shared" si="409"/>
        <v>46253</v>
      </c>
      <c r="J5240" s="9" t="str">
        <f t="shared" si="406"/>
        <v>ค้างชำระ 1 - 30 วัน</v>
      </c>
      <c r="K5240" s="10">
        <f t="shared" si="407"/>
        <v>8</v>
      </c>
      <c r="L5240" t="str">
        <f t="shared" si="408"/>
        <v>ลูกหนี้ชั้นดี</v>
      </c>
    </row>
    <row r="5241" spans="1:12" x14ac:dyDescent="0.2">
      <c r="A5241" t="s">
        <v>502</v>
      </c>
      <c r="B5241" t="s">
        <v>366</v>
      </c>
      <c r="C5241">
        <v>15</v>
      </c>
      <c r="D5241">
        <v>1126040007133</v>
      </c>
      <c r="E5241" s="1">
        <v>46129</v>
      </c>
      <c r="F5241" s="1">
        <v>46147</v>
      </c>
      <c r="G5241">
        <v>2180</v>
      </c>
      <c r="H5241" s="1">
        <f t="shared" si="405"/>
        <v>46144</v>
      </c>
      <c r="I5241" s="5">
        <f t="shared" si="409"/>
        <v>46253</v>
      </c>
      <c r="J5241" s="9" t="str">
        <f t="shared" si="406"/>
        <v>ค้างชำระ 1 - 30 วัน</v>
      </c>
      <c r="K5241" s="10">
        <f t="shared" si="407"/>
        <v>3</v>
      </c>
      <c r="L5241" t="str">
        <f t="shared" si="408"/>
        <v>ลูกหนี้ชั้นดี</v>
      </c>
    </row>
    <row r="5242" spans="1:12" x14ac:dyDescent="0.2">
      <c r="A5242" t="s">
        <v>1448</v>
      </c>
      <c r="B5242" t="s">
        <v>366</v>
      </c>
      <c r="C5242">
        <v>15</v>
      </c>
      <c r="D5242">
        <v>1126040007140</v>
      </c>
      <c r="E5242" s="1">
        <v>46132</v>
      </c>
      <c r="F5242" s="1">
        <v>46153</v>
      </c>
      <c r="G5242">
        <v>24987</v>
      </c>
      <c r="H5242" s="1">
        <f t="shared" si="405"/>
        <v>46147</v>
      </c>
      <c r="I5242" s="5">
        <f t="shared" si="409"/>
        <v>46253</v>
      </c>
      <c r="J5242" s="9" t="str">
        <f t="shared" si="406"/>
        <v>ค้างชำระ 1 - 30 วัน</v>
      </c>
      <c r="K5242" s="10">
        <f t="shared" si="407"/>
        <v>6</v>
      </c>
      <c r="L5242" t="str">
        <f t="shared" si="408"/>
        <v>ลูกหนี้ชั้นดี</v>
      </c>
    </row>
    <row r="5243" spans="1:12" x14ac:dyDescent="0.2">
      <c r="A5243" t="s">
        <v>459</v>
      </c>
      <c r="B5243" t="s">
        <v>366</v>
      </c>
      <c r="C5243">
        <v>7</v>
      </c>
      <c r="D5243">
        <v>1126040007157</v>
      </c>
      <c r="E5243" s="1">
        <v>46133</v>
      </c>
      <c r="F5243" s="1">
        <v>46141</v>
      </c>
      <c r="G5243">
        <v>797</v>
      </c>
      <c r="H5243" s="1">
        <f t="shared" si="405"/>
        <v>46140</v>
      </c>
      <c r="I5243" s="5">
        <f t="shared" si="409"/>
        <v>46253</v>
      </c>
      <c r="J5243" s="9" t="str">
        <f t="shared" si="406"/>
        <v>ค้างชำระ 1 - 30 วัน</v>
      </c>
      <c r="K5243" s="10">
        <f t="shared" si="407"/>
        <v>1</v>
      </c>
      <c r="L5243" t="str">
        <f t="shared" si="408"/>
        <v>ลูกหนี้ชั้นดี</v>
      </c>
    </row>
    <row r="5244" spans="1:12" x14ac:dyDescent="0.2">
      <c r="A5244" t="s">
        <v>1448</v>
      </c>
      <c r="B5244" t="s">
        <v>366</v>
      </c>
      <c r="C5244">
        <v>15</v>
      </c>
      <c r="D5244">
        <v>1126040007164</v>
      </c>
      <c r="E5244" s="1">
        <v>46132</v>
      </c>
      <c r="F5244" s="1">
        <v>46148</v>
      </c>
      <c r="G5244">
        <v>56875</v>
      </c>
      <c r="H5244" s="1">
        <f t="shared" si="405"/>
        <v>46147</v>
      </c>
      <c r="I5244" s="5">
        <f t="shared" si="409"/>
        <v>46253</v>
      </c>
      <c r="J5244" s="9" t="str">
        <f t="shared" si="406"/>
        <v>ชำระตรงเวลา</v>
      </c>
      <c r="K5244" s="10">
        <f t="shared" si="407"/>
        <v>1</v>
      </c>
      <c r="L5244" t="str">
        <f t="shared" si="408"/>
        <v>ลูกหนี้ชั้นดี</v>
      </c>
    </row>
    <row r="5245" spans="1:12" x14ac:dyDescent="0.2">
      <c r="A5245" t="s">
        <v>1448</v>
      </c>
      <c r="B5245" t="s">
        <v>366</v>
      </c>
      <c r="C5245">
        <v>7</v>
      </c>
      <c r="D5245">
        <v>1126040007171</v>
      </c>
      <c r="E5245" s="1">
        <v>46128</v>
      </c>
      <c r="F5245" s="1">
        <v>46128</v>
      </c>
      <c r="G5245">
        <v>27882</v>
      </c>
      <c r="H5245" s="1">
        <f t="shared" si="405"/>
        <v>46135</v>
      </c>
      <c r="I5245" s="5">
        <f t="shared" si="409"/>
        <v>46253</v>
      </c>
      <c r="J5245" s="9" t="str">
        <f t="shared" si="406"/>
        <v>ชำระตรงเวลา</v>
      </c>
      <c r="K5245" s="10">
        <f t="shared" si="407"/>
        <v>0</v>
      </c>
      <c r="L5245" t="str">
        <f t="shared" si="408"/>
        <v>ลูกหนี้ชั้นดี</v>
      </c>
    </row>
    <row r="5246" spans="1:12" x14ac:dyDescent="0.2">
      <c r="A5246" t="s">
        <v>1482</v>
      </c>
      <c r="B5246" t="s">
        <v>366</v>
      </c>
      <c r="C5246">
        <v>7</v>
      </c>
      <c r="D5246">
        <v>1126040007188</v>
      </c>
      <c r="E5246" s="1">
        <v>46129</v>
      </c>
      <c r="F5246" s="1">
        <v>46134</v>
      </c>
      <c r="G5246">
        <v>2120</v>
      </c>
      <c r="H5246" s="1">
        <f t="shared" si="405"/>
        <v>46136</v>
      </c>
      <c r="I5246" s="5">
        <f t="shared" si="409"/>
        <v>46253</v>
      </c>
      <c r="J5246" s="9" t="str">
        <f t="shared" si="406"/>
        <v>ชำระตรงเวลา</v>
      </c>
      <c r="K5246" s="10">
        <f t="shared" si="407"/>
        <v>0</v>
      </c>
      <c r="L5246" t="str">
        <f t="shared" si="408"/>
        <v>ลูกหนี้ชั้นดี</v>
      </c>
    </row>
    <row r="5247" spans="1:12" x14ac:dyDescent="0.2">
      <c r="A5247" t="s">
        <v>654</v>
      </c>
      <c r="B5247" t="s">
        <v>366</v>
      </c>
      <c r="C5247">
        <v>7</v>
      </c>
      <c r="D5247">
        <v>1126040007195</v>
      </c>
      <c r="E5247" s="1">
        <v>46129</v>
      </c>
      <c r="F5247" s="1">
        <v>46132</v>
      </c>
      <c r="G5247">
        <v>12576</v>
      </c>
      <c r="H5247" s="1">
        <f t="shared" si="405"/>
        <v>46136</v>
      </c>
      <c r="I5247" s="5">
        <f t="shared" si="409"/>
        <v>46253</v>
      </c>
      <c r="J5247" s="9" t="str">
        <f t="shared" si="406"/>
        <v>ชำระตรงเวลา</v>
      </c>
      <c r="K5247" s="10">
        <f t="shared" si="407"/>
        <v>0</v>
      </c>
      <c r="L5247" t="str">
        <f t="shared" si="408"/>
        <v>ลูกหนี้ชั้นดี</v>
      </c>
    </row>
    <row r="5248" spans="1:12" x14ac:dyDescent="0.2">
      <c r="A5248" t="s">
        <v>654</v>
      </c>
      <c r="B5248" t="s">
        <v>366</v>
      </c>
      <c r="C5248">
        <v>7</v>
      </c>
      <c r="D5248">
        <v>1126040007201</v>
      </c>
      <c r="E5248" s="1">
        <v>46129</v>
      </c>
      <c r="F5248" s="1">
        <v>46133</v>
      </c>
      <c r="G5248">
        <v>9973</v>
      </c>
      <c r="H5248" s="1">
        <f t="shared" si="405"/>
        <v>46136</v>
      </c>
      <c r="I5248" s="5">
        <f t="shared" si="409"/>
        <v>46253</v>
      </c>
      <c r="J5248" s="9" t="str">
        <f t="shared" si="406"/>
        <v>ชำระตรงเวลา</v>
      </c>
      <c r="K5248" s="10">
        <f t="shared" si="407"/>
        <v>0</v>
      </c>
      <c r="L5248" t="str">
        <f t="shared" si="408"/>
        <v>ลูกหนี้ชั้นดี</v>
      </c>
    </row>
    <row r="5249" spans="1:12" x14ac:dyDescent="0.2">
      <c r="A5249" t="s">
        <v>534</v>
      </c>
      <c r="B5249" t="s">
        <v>366</v>
      </c>
      <c r="C5249">
        <v>7</v>
      </c>
      <c r="D5249">
        <v>1126040007218</v>
      </c>
      <c r="E5249" s="1">
        <v>46130</v>
      </c>
      <c r="F5249" s="1">
        <v>46132</v>
      </c>
      <c r="G5249">
        <v>14172</v>
      </c>
      <c r="H5249" s="1">
        <f t="shared" si="405"/>
        <v>46137</v>
      </c>
      <c r="I5249" s="5">
        <f t="shared" si="409"/>
        <v>46253</v>
      </c>
      <c r="J5249" s="9" t="str">
        <f t="shared" si="406"/>
        <v>ชำระตรงเวลา</v>
      </c>
      <c r="K5249" s="10">
        <f t="shared" si="407"/>
        <v>0</v>
      </c>
      <c r="L5249" t="str">
        <f t="shared" si="408"/>
        <v>ลูกหนี้ชั้นดี</v>
      </c>
    </row>
    <row r="5250" spans="1:12" x14ac:dyDescent="0.2">
      <c r="A5250" t="s">
        <v>654</v>
      </c>
      <c r="B5250" t="s">
        <v>366</v>
      </c>
      <c r="C5250">
        <v>7</v>
      </c>
      <c r="D5250">
        <v>1126040007225</v>
      </c>
      <c r="E5250" s="1">
        <v>46129</v>
      </c>
      <c r="F5250" s="1">
        <v>46133</v>
      </c>
      <c r="G5250">
        <v>160</v>
      </c>
      <c r="H5250" s="1">
        <f t="shared" ref="H5250:H5313" si="410">E5250+C5250</f>
        <v>46136</v>
      </c>
      <c r="I5250" s="5">
        <f t="shared" si="409"/>
        <v>46253</v>
      </c>
      <c r="J5250" s="9" t="str">
        <f t="shared" ref="J5250:J5313" si="411">IF(K5251&lt;=0, "ชำระตรงเวลา", IF(K5251&lt;=30, "ค้างชำระ 1 - 30 วัน", IF(K5251&lt;=60, "ค้างชำระ 31 - 60 วัน", IF(K5251&lt;=90, "ค้างชำระ 61 - 90 วัน", "ค้างชำระเกิน 90 วัน"))))</f>
        <v>ชำระตรงเวลา</v>
      </c>
      <c r="K5250" s="10">
        <f t="shared" ref="K5250:K5313" si="412">IF(OR(F5250="",F5250="(ว่าง)"), MAX(0,I5249-H5250), MAX(0,F5250-H5250))</f>
        <v>0</v>
      </c>
      <c r="L5250" t="str">
        <f t="shared" ref="L5250:L5313" si="413">IF(K5250&lt;=30, "ลูกหนี้ชั้นดี", IF(K5250&lt;=90, "ลูกหนี้เฝ้าติดตาม", "ลูกหนี้ด้อยคุณภาพ (NPL)"))</f>
        <v>ลูกหนี้ชั้นดี</v>
      </c>
    </row>
    <row r="5251" spans="1:12" x14ac:dyDescent="0.2">
      <c r="A5251" t="s">
        <v>654</v>
      </c>
      <c r="B5251" t="s">
        <v>366</v>
      </c>
      <c r="C5251">
        <v>7</v>
      </c>
      <c r="D5251">
        <v>1126040007232</v>
      </c>
      <c r="E5251" s="1">
        <v>46129</v>
      </c>
      <c r="F5251" s="1">
        <v>46130</v>
      </c>
      <c r="G5251">
        <v>7367</v>
      </c>
      <c r="H5251" s="1">
        <f t="shared" si="410"/>
        <v>46136</v>
      </c>
      <c r="I5251" s="5">
        <f t="shared" si="409"/>
        <v>46253</v>
      </c>
      <c r="J5251" s="9" t="str">
        <f t="shared" si="411"/>
        <v>ค้างชำระ 1 - 30 วัน</v>
      </c>
      <c r="K5251" s="10">
        <f t="shared" si="412"/>
        <v>0</v>
      </c>
      <c r="L5251" t="str">
        <f t="shared" si="413"/>
        <v>ลูกหนี้ชั้นดี</v>
      </c>
    </row>
    <row r="5252" spans="1:12" x14ac:dyDescent="0.2">
      <c r="A5252" t="s">
        <v>654</v>
      </c>
      <c r="B5252" t="s">
        <v>366</v>
      </c>
      <c r="C5252">
        <v>7</v>
      </c>
      <c r="D5252">
        <v>1126040007249</v>
      </c>
      <c r="E5252" s="1">
        <v>46130</v>
      </c>
      <c r="F5252" s="1">
        <v>46146</v>
      </c>
      <c r="G5252">
        <v>1218</v>
      </c>
      <c r="H5252" s="1">
        <f t="shared" si="410"/>
        <v>46137</v>
      </c>
      <c r="I5252" s="5">
        <f t="shared" ref="I5252:I5315" si="414">I5251</f>
        <v>46253</v>
      </c>
      <c r="J5252" s="9" t="str">
        <f t="shared" si="411"/>
        <v>ชำระตรงเวลา</v>
      </c>
      <c r="K5252" s="10">
        <f t="shared" si="412"/>
        <v>9</v>
      </c>
      <c r="L5252" t="str">
        <f t="shared" si="413"/>
        <v>ลูกหนี้ชั้นดี</v>
      </c>
    </row>
    <row r="5253" spans="1:12" x14ac:dyDescent="0.2">
      <c r="A5253" t="s">
        <v>2114</v>
      </c>
      <c r="B5253" t="s">
        <v>366</v>
      </c>
      <c r="C5253">
        <v>7</v>
      </c>
      <c r="D5253">
        <v>1126040007256</v>
      </c>
      <c r="E5253" s="1">
        <v>46129</v>
      </c>
      <c r="F5253" s="1">
        <v>46135</v>
      </c>
      <c r="G5253">
        <v>3946</v>
      </c>
      <c r="H5253" s="1">
        <f t="shared" si="410"/>
        <v>46136</v>
      </c>
      <c r="I5253" s="5">
        <f t="shared" si="414"/>
        <v>46253</v>
      </c>
      <c r="J5253" s="9" t="str">
        <f t="shared" si="411"/>
        <v>ชำระตรงเวลา</v>
      </c>
      <c r="K5253" s="10">
        <f t="shared" si="412"/>
        <v>0</v>
      </c>
      <c r="L5253" t="str">
        <f t="shared" si="413"/>
        <v>ลูกหนี้ชั้นดี</v>
      </c>
    </row>
    <row r="5254" spans="1:12" x14ac:dyDescent="0.2">
      <c r="A5254" t="s">
        <v>2115</v>
      </c>
      <c r="B5254" t="s">
        <v>366</v>
      </c>
      <c r="C5254">
        <v>7</v>
      </c>
      <c r="D5254">
        <v>1126040007263</v>
      </c>
      <c r="E5254" s="1">
        <v>46135</v>
      </c>
      <c r="F5254" s="1">
        <v>46136</v>
      </c>
      <c r="G5254">
        <v>13210</v>
      </c>
      <c r="H5254" s="1">
        <f t="shared" si="410"/>
        <v>46142</v>
      </c>
      <c r="I5254" s="5">
        <f t="shared" si="414"/>
        <v>46253</v>
      </c>
      <c r="J5254" s="9" t="str">
        <f t="shared" si="411"/>
        <v>ชำระตรงเวลา</v>
      </c>
      <c r="K5254" s="10">
        <f t="shared" si="412"/>
        <v>0</v>
      </c>
      <c r="L5254" t="str">
        <f t="shared" si="413"/>
        <v>ลูกหนี้ชั้นดี</v>
      </c>
    </row>
    <row r="5255" spans="1:12" x14ac:dyDescent="0.2">
      <c r="A5255" t="s">
        <v>571</v>
      </c>
      <c r="B5255" t="s">
        <v>366</v>
      </c>
      <c r="C5255">
        <v>7</v>
      </c>
      <c r="D5255">
        <v>1126040007270</v>
      </c>
      <c r="E5255" s="1">
        <v>46130</v>
      </c>
      <c r="F5255" s="1">
        <v>46136</v>
      </c>
      <c r="G5255">
        <v>2729</v>
      </c>
      <c r="H5255" s="1">
        <f t="shared" si="410"/>
        <v>46137</v>
      </c>
      <c r="I5255" s="5">
        <f t="shared" si="414"/>
        <v>46253</v>
      </c>
      <c r="J5255" s="9" t="str">
        <f t="shared" si="411"/>
        <v>ชำระตรงเวลา</v>
      </c>
      <c r="K5255" s="10">
        <f t="shared" si="412"/>
        <v>0</v>
      </c>
      <c r="L5255" t="str">
        <f t="shared" si="413"/>
        <v>ลูกหนี้ชั้นดี</v>
      </c>
    </row>
    <row r="5256" spans="1:12" x14ac:dyDescent="0.2">
      <c r="A5256" t="s">
        <v>571</v>
      </c>
      <c r="B5256" t="s">
        <v>366</v>
      </c>
      <c r="C5256">
        <v>7</v>
      </c>
      <c r="D5256">
        <v>1126040007270</v>
      </c>
      <c r="E5256" s="1">
        <v>46130</v>
      </c>
      <c r="F5256" s="1">
        <v>46136</v>
      </c>
      <c r="G5256">
        <v>2729</v>
      </c>
      <c r="H5256" s="1">
        <f t="shared" si="410"/>
        <v>46137</v>
      </c>
      <c r="I5256" s="5">
        <f t="shared" si="414"/>
        <v>46253</v>
      </c>
      <c r="J5256" s="9" t="str">
        <f t="shared" si="411"/>
        <v>ชำระตรงเวลา</v>
      </c>
      <c r="K5256" s="10">
        <f t="shared" si="412"/>
        <v>0</v>
      </c>
      <c r="L5256" t="str">
        <f t="shared" si="413"/>
        <v>ลูกหนี้ชั้นดี</v>
      </c>
    </row>
    <row r="5257" spans="1:12" x14ac:dyDescent="0.2">
      <c r="A5257" t="s">
        <v>662</v>
      </c>
      <c r="B5257" t="s">
        <v>366</v>
      </c>
      <c r="C5257">
        <v>7</v>
      </c>
      <c r="D5257">
        <v>1126040007287</v>
      </c>
      <c r="E5257" s="1">
        <v>46130</v>
      </c>
      <c r="F5257" s="1">
        <v>46136</v>
      </c>
      <c r="G5257">
        <v>1740</v>
      </c>
      <c r="H5257" s="1">
        <f t="shared" si="410"/>
        <v>46137</v>
      </c>
      <c r="I5257" s="5">
        <f t="shared" si="414"/>
        <v>46253</v>
      </c>
      <c r="J5257" s="9" t="str">
        <f t="shared" si="411"/>
        <v>ชำระตรงเวลา</v>
      </c>
      <c r="K5257" s="10">
        <f t="shared" si="412"/>
        <v>0</v>
      </c>
      <c r="L5257" t="str">
        <f t="shared" si="413"/>
        <v>ลูกหนี้ชั้นดี</v>
      </c>
    </row>
    <row r="5258" spans="1:12" x14ac:dyDescent="0.2">
      <c r="A5258" t="s">
        <v>662</v>
      </c>
      <c r="B5258" t="s">
        <v>366</v>
      </c>
      <c r="C5258">
        <v>7</v>
      </c>
      <c r="D5258">
        <v>1126040007287</v>
      </c>
      <c r="E5258" s="1">
        <v>46130</v>
      </c>
      <c r="F5258" s="1">
        <v>46136</v>
      </c>
      <c r="G5258">
        <v>1740</v>
      </c>
      <c r="H5258" s="1">
        <f t="shared" si="410"/>
        <v>46137</v>
      </c>
      <c r="I5258" s="5">
        <f t="shared" si="414"/>
        <v>46253</v>
      </c>
      <c r="J5258" s="9" t="str">
        <f t="shared" si="411"/>
        <v>ชำระตรงเวลา</v>
      </c>
      <c r="K5258" s="10">
        <f t="shared" si="412"/>
        <v>0</v>
      </c>
      <c r="L5258" t="str">
        <f t="shared" si="413"/>
        <v>ลูกหนี้ชั้นดี</v>
      </c>
    </row>
    <row r="5259" spans="1:12" x14ac:dyDescent="0.2">
      <c r="A5259" t="s">
        <v>408</v>
      </c>
      <c r="B5259" t="s">
        <v>366</v>
      </c>
      <c r="C5259">
        <v>7</v>
      </c>
      <c r="D5259">
        <v>1126040007294</v>
      </c>
      <c r="E5259" s="1">
        <v>46129</v>
      </c>
      <c r="F5259" s="1">
        <v>46133</v>
      </c>
      <c r="G5259">
        <v>1600</v>
      </c>
      <c r="H5259" s="1">
        <f t="shared" si="410"/>
        <v>46136</v>
      </c>
      <c r="I5259" s="5">
        <f t="shared" si="414"/>
        <v>46253</v>
      </c>
      <c r="J5259" s="9" t="str">
        <f t="shared" si="411"/>
        <v>ชำระตรงเวลา</v>
      </c>
      <c r="K5259" s="10">
        <f t="shared" si="412"/>
        <v>0</v>
      </c>
      <c r="L5259" t="str">
        <f t="shared" si="413"/>
        <v>ลูกหนี้ชั้นดี</v>
      </c>
    </row>
    <row r="5260" spans="1:12" x14ac:dyDescent="0.2">
      <c r="A5260" t="s">
        <v>1071</v>
      </c>
      <c r="B5260" t="s">
        <v>366</v>
      </c>
      <c r="C5260">
        <v>7</v>
      </c>
      <c r="D5260">
        <v>1126040007300</v>
      </c>
      <c r="E5260" s="1">
        <v>46132</v>
      </c>
      <c r="F5260" s="1">
        <v>46134</v>
      </c>
      <c r="G5260">
        <v>1992</v>
      </c>
      <c r="H5260" s="1">
        <f t="shared" si="410"/>
        <v>46139</v>
      </c>
      <c r="I5260" s="5">
        <f t="shared" si="414"/>
        <v>46253</v>
      </c>
      <c r="J5260" s="9" t="str">
        <f t="shared" si="411"/>
        <v>ชำระตรงเวลา</v>
      </c>
      <c r="K5260" s="10">
        <f t="shared" si="412"/>
        <v>0</v>
      </c>
      <c r="L5260" t="str">
        <f t="shared" si="413"/>
        <v>ลูกหนี้ชั้นดี</v>
      </c>
    </row>
    <row r="5261" spans="1:12" x14ac:dyDescent="0.2">
      <c r="A5261" t="s">
        <v>1580</v>
      </c>
      <c r="B5261" t="s">
        <v>366</v>
      </c>
      <c r="C5261">
        <v>15</v>
      </c>
      <c r="D5261">
        <v>1126040007317</v>
      </c>
      <c r="E5261" s="1">
        <v>46128</v>
      </c>
      <c r="F5261" s="1">
        <v>46129</v>
      </c>
      <c r="G5261">
        <v>10731</v>
      </c>
      <c r="H5261" s="1">
        <f t="shared" si="410"/>
        <v>46143</v>
      </c>
      <c r="I5261" s="5">
        <f t="shared" si="414"/>
        <v>46253</v>
      </c>
      <c r="J5261" s="9" t="str">
        <f t="shared" si="411"/>
        <v>ชำระตรงเวลา</v>
      </c>
      <c r="K5261" s="10">
        <f t="shared" si="412"/>
        <v>0</v>
      </c>
      <c r="L5261" t="str">
        <f t="shared" si="413"/>
        <v>ลูกหนี้ชั้นดี</v>
      </c>
    </row>
    <row r="5262" spans="1:12" x14ac:dyDescent="0.2">
      <c r="A5262" t="s">
        <v>1580</v>
      </c>
      <c r="B5262" t="s">
        <v>366</v>
      </c>
      <c r="C5262">
        <v>15</v>
      </c>
      <c r="D5262">
        <v>1126040007317</v>
      </c>
      <c r="E5262" s="1">
        <v>46128</v>
      </c>
      <c r="F5262" s="1">
        <v>46129</v>
      </c>
      <c r="G5262">
        <v>10731</v>
      </c>
      <c r="H5262" s="1">
        <f t="shared" si="410"/>
        <v>46143</v>
      </c>
      <c r="I5262" s="5">
        <f t="shared" si="414"/>
        <v>46253</v>
      </c>
      <c r="J5262" s="9" t="str">
        <f t="shared" si="411"/>
        <v>ชำระตรงเวลา</v>
      </c>
      <c r="K5262" s="10">
        <f t="shared" si="412"/>
        <v>0</v>
      </c>
      <c r="L5262" t="str">
        <f t="shared" si="413"/>
        <v>ลูกหนี้ชั้นดี</v>
      </c>
    </row>
    <row r="5263" spans="1:12" x14ac:dyDescent="0.2">
      <c r="A5263" t="s">
        <v>1580</v>
      </c>
      <c r="B5263" t="s">
        <v>366</v>
      </c>
      <c r="C5263">
        <v>15</v>
      </c>
      <c r="D5263">
        <v>1126040007317</v>
      </c>
      <c r="E5263" s="1">
        <v>46128</v>
      </c>
      <c r="F5263" s="1">
        <v>46129</v>
      </c>
      <c r="G5263">
        <v>10731</v>
      </c>
      <c r="H5263" s="1">
        <f t="shared" si="410"/>
        <v>46143</v>
      </c>
      <c r="I5263" s="5">
        <f t="shared" si="414"/>
        <v>46253</v>
      </c>
      <c r="J5263" s="9" t="str">
        <f t="shared" si="411"/>
        <v>ชำระตรงเวลา</v>
      </c>
      <c r="K5263" s="10">
        <f t="shared" si="412"/>
        <v>0</v>
      </c>
      <c r="L5263" t="str">
        <f t="shared" si="413"/>
        <v>ลูกหนี้ชั้นดี</v>
      </c>
    </row>
    <row r="5264" spans="1:12" x14ac:dyDescent="0.2">
      <c r="A5264" t="s">
        <v>1580</v>
      </c>
      <c r="B5264" t="s">
        <v>366</v>
      </c>
      <c r="C5264">
        <v>15</v>
      </c>
      <c r="D5264">
        <v>1126040007317</v>
      </c>
      <c r="E5264" s="1">
        <v>46128</v>
      </c>
      <c r="F5264" s="1">
        <v>46129</v>
      </c>
      <c r="G5264">
        <v>10731</v>
      </c>
      <c r="H5264" s="1">
        <f t="shared" si="410"/>
        <v>46143</v>
      </c>
      <c r="I5264" s="5">
        <f t="shared" si="414"/>
        <v>46253</v>
      </c>
      <c r="J5264" s="9" t="str">
        <f t="shared" si="411"/>
        <v>ชำระตรงเวลา</v>
      </c>
      <c r="K5264" s="10">
        <f t="shared" si="412"/>
        <v>0</v>
      </c>
      <c r="L5264" t="str">
        <f t="shared" si="413"/>
        <v>ลูกหนี้ชั้นดี</v>
      </c>
    </row>
    <row r="5265" spans="1:12" x14ac:dyDescent="0.2">
      <c r="A5265" t="s">
        <v>886</v>
      </c>
      <c r="B5265" t="s">
        <v>366</v>
      </c>
      <c r="C5265">
        <v>7</v>
      </c>
      <c r="D5265">
        <v>1126040007324</v>
      </c>
      <c r="E5265" s="1">
        <v>46133</v>
      </c>
      <c r="F5265" s="1">
        <v>46137</v>
      </c>
      <c r="G5265">
        <v>25210</v>
      </c>
      <c r="H5265" s="1">
        <f t="shared" si="410"/>
        <v>46140</v>
      </c>
      <c r="I5265" s="5">
        <f t="shared" si="414"/>
        <v>46253</v>
      </c>
      <c r="J5265" s="9" t="str">
        <f t="shared" si="411"/>
        <v>ชำระตรงเวลา</v>
      </c>
      <c r="K5265" s="10">
        <f t="shared" si="412"/>
        <v>0</v>
      </c>
      <c r="L5265" t="str">
        <f t="shared" si="413"/>
        <v>ลูกหนี้ชั้นดี</v>
      </c>
    </row>
    <row r="5266" spans="1:12" x14ac:dyDescent="0.2">
      <c r="A5266" t="s">
        <v>408</v>
      </c>
      <c r="B5266" t="s">
        <v>366</v>
      </c>
      <c r="C5266">
        <v>30</v>
      </c>
      <c r="D5266">
        <v>1126040007331</v>
      </c>
      <c r="E5266" s="1">
        <v>46132</v>
      </c>
      <c r="F5266" s="1">
        <v>46141</v>
      </c>
      <c r="G5266">
        <v>1625</v>
      </c>
      <c r="H5266" s="1">
        <f t="shared" si="410"/>
        <v>46162</v>
      </c>
      <c r="I5266" s="5">
        <f t="shared" si="414"/>
        <v>46253</v>
      </c>
      <c r="J5266" s="9" t="str">
        <f t="shared" si="411"/>
        <v>ค้างชำระ 1 - 30 วัน</v>
      </c>
      <c r="K5266" s="10">
        <f t="shared" si="412"/>
        <v>0</v>
      </c>
      <c r="L5266" t="str">
        <f t="shared" si="413"/>
        <v>ลูกหนี้ชั้นดี</v>
      </c>
    </row>
    <row r="5267" spans="1:12" x14ac:dyDescent="0.2">
      <c r="A5267" t="s">
        <v>408</v>
      </c>
      <c r="B5267" t="s">
        <v>366</v>
      </c>
      <c r="C5267">
        <v>7</v>
      </c>
      <c r="D5267">
        <v>1126040007348</v>
      </c>
      <c r="E5267" s="1">
        <v>46134</v>
      </c>
      <c r="F5267" s="1">
        <v>46153</v>
      </c>
      <c r="G5267">
        <v>2820</v>
      </c>
      <c r="H5267" s="1">
        <f t="shared" si="410"/>
        <v>46141</v>
      </c>
      <c r="I5267" s="5">
        <f t="shared" si="414"/>
        <v>46253</v>
      </c>
      <c r="J5267" s="9" t="str">
        <f t="shared" si="411"/>
        <v>ค้างชำระ 1 - 30 วัน</v>
      </c>
      <c r="K5267" s="10">
        <f t="shared" si="412"/>
        <v>12</v>
      </c>
      <c r="L5267" t="str">
        <f t="shared" si="413"/>
        <v>ลูกหนี้ชั้นดี</v>
      </c>
    </row>
    <row r="5268" spans="1:12" x14ac:dyDescent="0.2">
      <c r="A5268" t="s">
        <v>408</v>
      </c>
      <c r="B5268" t="s">
        <v>366</v>
      </c>
      <c r="C5268">
        <v>7</v>
      </c>
      <c r="D5268">
        <v>1126040007348</v>
      </c>
      <c r="E5268" s="1">
        <v>46134</v>
      </c>
      <c r="F5268" s="1">
        <v>46153</v>
      </c>
      <c r="G5268">
        <v>2820</v>
      </c>
      <c r="H5268" s="1">
        <f t="shared" si="410"/>
        <v>46141</v>
      </c>
      <c r="I5268" s="5">
        <f t="shared" si="414"/>
        <v>46253</v>
      </c>
      <c r="J5268" s="9" t="str">
        <f t="shared" si="411"/>
        <v>ชำระตรงเวลา</v>
      </c>
      <c r="K5268" s="10">
        <f t="shared" si="412"/>
        <v>12</v>
      </c>
      <c r="L5268" t="str">
        <f t="shared" si="413"/>
        <v>ลูกหนี้ชั้นดี</v>
      </c>
    </row>
    <row r="5269" spans="1:12" x14ac:dyDescent="0.2">
      <c r="A5269" t="s">
        <v>491</v>
      </c>
      <c r="B5269" t="s">
        <v>366</v>
      </c>
      <c r="C5269">
        <v>7</v>
      </c>
      <c r="D5269">
        <v>1126040007355</v>
      </c>
      <c r="E5269" s="1">
        <v>46128</v>
      </c>
      <c r="F5269" s="1">
        <v>46129</v>
      </c>
      <c r="G5269">
        <v>5174</v>
      </c>
      <c r="H5269" s="1">
        <f t="shared" si="410"/>
        <v>46135</v>
      </c>
      <c r="I5269" s="5">
        <f t="shared" si="414"/>
        <v>46253</v>
      </c>
      <c r="J5269" s="9" t="str">
        <f t="shared" si="411"/>
        <v>ชำระตรงเวลา</v>
      </c>
      <c r="K5269" s="10">
        <f t="shared" si="412"/>
        <v>0</v>
      </c>
      <c r="L5269" t="str">
        <f t="shared" si="413"/>
        <v>ลูกหนี้ชั้นดี</v>
      </c>
    </row>
    <row r="5270" spans="1:12" x14ac:dyDescent="0.2">
      <c r="A5270" t="s">
        <v>491</v>
      </c>
      <c r="B5270" t="s">
        <v>366</v>
      </c>
      <c r="C5270">
        <v>7</v>
      </c>
      <c r="D5270">
        <v>1126040007355</v>
      </c>
      <c r="E5270" s="1">
        <v>46128</v>
      </c>
      <c r="F5270" s="1">
        <v>46129</v>
      </c>
      <c r="G5270">
        <v>5174</v>
      </c>
      <c r="H5270" s="1">
        <f t="shared" si="410"/>
        <v>46135</v>
      </c>
      <c r="I5270" s="5">
        <f t="shared" si="414"/>
        <v>46253</v>
      </c>
      <c r="J5270" s="9" t="str">
        <f t="shared" si="411"/>
        <v>ชำระตรงเวลา</v>
      </c>
      <c r="K5270" s="10">
        <f t="shared" si="412"/>
        <v>0</v>
      </c>
      <c r="L5270" t="str">
        <f t="shared" si="413"/>
        <v>ลูกหนี้ชั้นดี</v>
      </c>
    </row>
    <row r="5271" spans="1:12" x14ac:dyDescent="0.2">
      <c r="A5271" t="s">
        <v>885</v>
      </c>
      <c r="B5271" t="s">
        <v>366</v>
      </c>
      <c r="C5271">
        <v>7</v>
      </c>
      <c r="D5271">
        <v>1126040007362</v>
      </c>
      <c r="E5271" s="1">
        <v>46129</v>
      </c>
      <c r="F5271" s="1">
        <v>46130</v>
      </c>
      <c r="G5271">
        <v>9156</v>
      </c>
      <c r="H5271" s="1">
        <f t="shared" si="410"/>
        <v>46136</v>
      </c>
      <c r="I5271" s="5">
        <f t="shared" si="414"/>
        <v>46253</v>
      </c>
      <c r="J5271" s="9" t="str">
        <f t="shared" si="411"/>
        <v>ชำระตรงเวลา</v>
      </c>
      <c r="K5271" s="10">
        <f t="shared" si="412"/>
        <v>0</v>
      </c>
      <c r="L5271" t="str">
        <f t="shared" si="413"/>
        <v>ลูกหนี้ชั้นดี</v>
      </c>
    </row>
    <row r="5272" spans="1:12" x14ac:dyDescent="0.2">
      <c r="A5272" t="s">
        <v>2116</v>
      </c>
      <c r="B5272" t="s">
        <v>366</v>
      </c>
      <c r="C5272">
        <v>7</v>
      </c>
      <c r="D5272">
        <v>1126040007379</v>
      </c>
      <c r="E5272" s="1">
        <v>46128</v>
      </c>
      <c r="F5272" s="1">
        <v>46132</v>
      </c>
      <c r="G5272">
        <v>566</v>
      </c>
      <c r="H5272" s="1">
        <f t="shared" si="410"/>
        <v>46135</v>
      </c>
      <c r="I5272" s="5">
        <f t="shared" si="414"/>
        <v>46253</v>
      </c>
      <c r="J5272" s="9" t="str">
        <f t="shared" si="411"/>
        <v>ชำระตรงเวลา</v>
      </c>
      <c r="K5272" s="10">
        <f t="shared" si="412"/>
        <v>0</v>
      </c>
      <c r="L5272" t="str">
        <f t="shared" si="413"/>
        <v>ลูกหนี้ชั้นดี</v>
      </c>
    </row>
    <row r="5273" spans="1:12" x14ac:dyDescent="0.2">
      <c r="A5273" t="s">
        <v>581</v>
      </c>
      <c r="B5273" t="s">
        <v>366</v>
      </c>
      <c r="C5273">
        <v>7</v>
      </c>
      <c r="D5273">
        <v>1126040007386</v>
      </c>
      <c r="E5273" s="1">
        <v>46129</v>
      </c>
      <c r="F5273" s="1">
        <v>46136</v>
      </c>
      <c r="G5273">
        <v>1538</v>
      </c>
      <c r="H5273" s="1">
        <f t="shared" si="410"/>
        <v>46136</v>
      </c>
      <c r="I5273" s="5">
        <f t="shared" si="414"/>
        <v>46253</v>
      </c>
      <c r="J5273" s="9" t="str">
        <f t="shared" si="411"/>
        <v>ชำระตรงเวลา</v>
      </c>
      <c r="K5273" s="10">
        <f t="shared" si="412"/>
        <v>0</v>
      </c>
      <c r="L5273" t="str">
        <f t="shared" si="413"/>
        <v>ลูกหนี้ชั้นดี</v>
      </c>
    </row>
    <row r="5274" spans="1:12" x14ac:dyDescent="0.2">
      <c r="A5274" t="s">
        <v>581</v>
      </c>
      <c r="B5274" t="s">
        <v>366</v>
      </c>
      <c r="C5274">
        <v>7</v>
      </c>
      <c r="D5274">
        <v>1126040007386</v>
      </c>
      <c r="E5274" s="1">
        <v>46129</v>
      </c>
      <c r="F5274" s="1">
        <v>46136</v>
      </c>
      <c r="G5274">
        <v>1538</v>
      </c>
      <c r="H5274" s="1">
        <f t="shared" si="410"/>
        <v>46136</v>
      </c>
      <c r="I5274" s="5">
        <f t="shared" si="414"/>
        <v>46253</v>
      </c>
      <c r="J5274" s="9" t="str">
        <f t="shared" si="411"/>
        <v>ค้างชำระ 1 - 30 วัน</v>
      </c>
      <c r="K5274" s="10">
        <f t="shared" si="412"/>
        <v>0</v>
      </c>
      <c r="L5274" t="str">
        <f t="shared" si="413"/>
        <v>ลูกหนี้ชั้นดี</v>
      </c>
    </row>
    <row r="5275" spans="1:12" x14ac:dyDescent="0.2">
      <c r="A5275" t="s">
        <v>654</v>
      </c>
      <c r="B5275" t="s">
        <v>366</v>
      </c>
      <c r="C5275">
        <v>15</v>
      </c>
      <c r="D5275">
        <v>1126040007393</v>
      </c>
      <c r="E5275" s="1">
        <v>46129</v>
      </c>
      <c r="F5275" s="1">
        <v>46148</v>
      </c>
      <c r="G5275">
        <v>750</v>
      </c>
      <c r="H5275" s="1">
        <f t="shared" si="410"/>
        <v>46144</v>
      </c>
      <c r="I5275" s="5">
        <f t="shared" si="414"/>
        <v>46253</v>
      </c>
      <c r="J5275" s="9" t="str">
        <f t="shared" si="411"/>
        <v>ค้างชำระ 1 - 30 วัน</v>
      </c>
      <c r="K5275" s="10">
        <f t="shared" si="412"/>
        <v>4</v>
      </c>
      <c r="L5275" t="str">
        <f t="shared" si="413"/>
        <v>ลูกหนี้ชั้นดี</v>
      </c>
    </row>
    <row r="5276" spans="1:12" x14ac:dyDescent="0.2">
      <c r="A5276" t="s">
        <v>654</v>
      </c>
      <c r="B5276" t="s">
        <v>366</v>
      </c>
      <c r="C5276">
        <v>15</v>
      </c>
      <c r="D5276">
        <v>1126040007393</v>
      </c>
      <c r="E5276" s="1">
        <v>46129</v>
      </c>
      <c r="F5276" s="1">
        <v>46148</v>
      </c>
      <c r="G5276">
        <v>750</v>
      </c>
      <c r="H5276" s="1">
        <f t="shared" si="410"/>
        <v>46144</v>
      </c>
      <c r="I5276" s="5">
        <f t="shared" si="414"/>
        <v>46253</v>
      </c>
      <c r="J5276" s="9" t="str">
        <f t="shared" si="411"/>
        <v>ค้างชำระ 1 - 30 วัน</v>
      </c>
      <c r="K5276" s="10">
        <f t="shared" si="412"/>
        <v>4</v>
      </c>
      <c r="L5276" t="str">
        <f t="shared" si="413"/>
        <v>ลูกหนี้ชั้นดี</v>
      </c>
    </row>
    <row r="5277" spans="1:12" x14ac:dyDescent="0.2">
      <c r="A5277" t="s">
        <v>654</v>
      </c>
      <c r="B5277" t="s">
        <v>366</v>
      </c>
      <c r="C5277">
        <v>15</v>
      </c>
      <c r="D5277">
        <v>1126040007393</v>
      </c>
      <c r="E5277" s="1">
        <v>46129</v>
      </c>
      <c r="F5277" s="1">
        <v>46148</v>
      </c>
      <c r="G5277">
        <v>750</v>
      </c>
      <c r="H5277" s="1">
        <f t="shared" si="410"/>
        <v>46144</v>
      </c>
      <c r="I5277" s="5">
        <f t="shared" si="414"/>
        <v>46253</v>
      </c>
      <c r="J5277" s="9" t="str">
        <f t="shared" si="411"/>
        <v>ค้างชำระ 1 - 30 วัน</v>
      </c>
      <c r="K5277" s="10">
        <f t="shared" si="412"/>
        <v>4</v>
      </c>
      <c r="L5277" t="str">
        <f t="shared" si="413"/>
        <v>ลูกหนี้ชั้นดี</v>
      </c>
    </row>
    <row r="5278" spans="1:12" x14ac:dyDescent="0.2">
      <c r="A5278" t="s">
        <v>654</v>
      </c>
      <c r="B5278" t="s">
        <v>366</v>
      </c>
      <c r="C5278">
        <v>15</v>
      </c>
      <c r="D5278">
        <v>1126040007393</v>
      </c>
      <c r="E5278" s="1">
        <v>46129</v>
      </c>
      <c r="F5278" s="1">
        <v>46148</v>
      </c>
      <c r="G5278">
        <v>750</v>
      </c>
      <c r="H5278" s="1">
        <f t="shared" si="410"/>
        <v>46144</v>
      </c>
      <c r="I5278" s="5">
        <f t="shared" si="414"/>
        <v>46253</v>
      </c>
      <c r="J5278" s="9" t="str">
        <f t="shared" si="411"/>
        <v>ค้างชำระ 1 - 30 วัน</v>
      </c>
      <c r="K5278" s="10">
        <f t="shared" si="412"/>
        <v>4</v>
      </c>
      <c r="L5278" t="str">
        <f t="shared" si="413"/>
        <v>ลูกหนี้ชั้นดี</v>
      </c>
    </row>
    <row r="5279" spans="1:12" x14ac:dyDescent="0.2">
      <c r="A5279" t="s">
        <v>635</v>
      </c>
      <c r="B5279" t="s">
        <v>366</v>
      </c>
      <c r="C5279">
        <v>15</v>
      </c>
      <c r="D5279">
        <v>1126040007409</v>
      </c>
      <c r="E5279" s="1">
        <v>46132</v>
      </c>
      <c r="F5279" s="1">
        <v>46151</v>
      </c>
      <c r="G5279">
        <v>6600</v>
      </c>
      <c r="H5279" s="1">
        <f t="shared" si="410"/>
        <v>46147</v>
      </c>
      <c r="I5279" s="5">
        <f t="shared" si="414"/>
        <v>46253</v>
      </c>
      <c r="J5279" s="9" t="str">
        <f t="shared" si="411"/>
        <v>ค้างชำระ 1 - 30 วัน</v>
      </c>
      <c r="K5279" s="10">
        <f t="shared" si="412"/>
        <v>4</v>
      </c>
      <c r="L5279" t="str">
        <f t="shared" si="413"/>
        <v>ลูกหนี้ชั้นดี</v>
      </c>
    </row>
    <row r="5280" spans="1:12" x14ac:dyDescent="0.2">
      <c r="A5280" t="s">
        <v>2398</v>
      </c>
      <c r="B5280" t="s">
        <v>366</v>
      </c>
      <c r="C5280">
        <v>15</v>
      </c>
      <c r="D5280">
        <v>1126040007416</v>
      </c>
      <c r="E5280" s="1">
        <v>46133</v>
      </c>
      <c r="F5280" s="1">
        <v>46151</v>
      </c>
      <c r="G5280">
        <v>1993</v>
      </c>
      <c r="H5280" s="1">
        <f t="shared" si="410"/>
        <v>46148</v>
      </c>
      <c r="I5280" s="5">
        <f t="shared" si="414"/>
        <v>46253</v>
      </c>
      <c r="J5280" s="9" t="str">
        <f t="shared" si="411"/>
        <v>ชำระตรงเวลา</v>
      </c>
      <c r="K5280" s="10">
        <f t="shared" si="412"/>
        <v>3</v>
      </c>
      <c r="L5280" t="str">
        <f t="shared" si="413"/>
        <v>ลูกหนี้ชั้นดี</v>
      </c>
    </row>
    <row r="5281" spans="1:12" x14ac:dyDescent="0.2">
      <c r="A5281" t="s">
        <v>2398</v>
      </c>
      <c r="B5281" t="s">
        <v>366</v>
      </c>
      <c r="C5281">
        <v>15</v>
      </c>
      <c r="D5281">
        <v>1126040007423</v>
      </c>
      <c r="E5281" s="1">
        <v>46129</v>
      </c>
      <c r="F5281" s="1">
        <v>46133</v>
      </c>
      <c r="G5281">
        <v>20126</v>
      </c>
      <c r="H5281" s="1">
        <f t="shared" si="410"/>
        <v>46144</v>
      </c>
      <c r="I5281" s="5">
        <f t="shared" si="414"/>
        <v>46253</v>
      </c>
      <c r="J5281" s="9" t="str">
        <f t="shared" si="411"/>
        <v>ค้างชำระ 1 - 30 วัน</v>
      </c>
      <c r="K5281" s="10">
        <f t="shared" si="412"/>
        <v>0</v>
      </c>
      <c r="L5281" t="str">
        <f t="shared" si="413"/>
        <v>ลูกหนี้ชั้นดี</v>
      </c>
    </row>
    <row r="5282" spans="1:12" x14ac:dyDescent="0.2">
      <c r="A5282" t="s">
        <v>451</v>
      </c>
      <c r="B5282" t="s">
        <v>366</v>
      </c>
      <c r="C5282">
        <v>15</v>
      </c>
      <c r="D5282">
        <v>1126040007454</v>
      </c>
      <c r="E5282" s="1">
        <v>46129</v>
      </c>
      <c r="F5282" s="1">
        <v>46164</v>
      </c>
      <c r="G5282">
        <v>19200</v>
      </c>
      <c r="H5282" s="1">
        <f t="shared" si="410"/>
        <v>46144</v>
      </c>
      <c r="I5282" s="5">
        <f t="shared" si="414"/>
        <v>46253</v>
      </c>
      <c r="J5282" s="9" t="str">
        <f t="shared" si="411"/>
        <v>ค้างชำระ 1 - 30 วัน</v>
      </c>
      <c r="K5282" s="10">
        <f t="shared" si="412"/>
        <v>20</v>
      </c>
      <c r="L5282" t="str">
        <f t="shared" si="413"/>
        <v>ลูกหนี้ชั้นดี</v>
      </c>
    </row>
    <row r="5283" spans="1:12" x14ac:dyDescent="0.2">
      <c r="A5283" t="s">
        <v>451</v>
      </c>
      <c r="B5283" t="s">
        <v>366</v>
      </c>
      <c r="C5283">
        <v>15</v>
      </c>
      <c r="D5283">
        <v>1126040007454</v>
      </c>
      <c r="E5283" s="1">
        <v>46129</v>
      </c>
      <c r="F5283" s="1">
        <v>46164</v>
      </c>
      <c r="G5283">
        <v>19200</v>
      </c>
      <c r="H5283" s="1">
        <f t="shared" si="410"/>
        <v>46144</v>
      </c>
      <c r="I5283" s="5">
        <f t="shared" si="414"/>
        <v>46253</v>
      </c>
      <c r="J5283" s="9" t="str">
        <f t="shared" si="411"/>
        <v>ค้างชำระ 1 - 30 วัน</v>
      </c>
      <c r="K5283" s="10">
        <f t="shared" si="412"/>
        <v>20</v>
      </c>
      <c r="L5283" t="str">
        <f t="shared" si="413"/>
        <v>ลูกหนี้ชั้นดี</v>
      </c>
    </row>
    <row r="5284" spans="1:12" x14ac:dyDescent="0.2">
      <c r="A5284" t="s">
        <v>635</v>
      </c>
      <c r="B5284" t="s">
        <v>366</v>
      </c>
      <c r="C5284">
        <v>15</v>
      </c>
      <c r="D5284">
        <v>1126040007461</v>
      </c>
      <c r="E5284" s="1">
        <v>46133</v>
      </c>
      <c r="F5284" s="1">
        <v>46161</v>
      </c>
      <c r="G5284">
        <v>18741</v>
      </c>
      <c r="H5284" s="1">
        <f t="shared" si="410"/>
        <v>46148</v>
      </c>
      <c r="I5284" s="5">
        <f t="shared" si="414"/>
        <v>46253</v>
      </c>
      <c r="J5284" s="9" t="str">
        <f t="shared" si="411"/>
        <v>ค้างชำระ 1 - 30 วัน</v>
      </c>
      <c r="K5284" s="10">
        <f t="shared" si="412"/>
        <v>13</v>
      </c>
      <c r="L5284" t="str">
        <f t="shared" si="413"/>
        <v>ลูกหนี้ชั้นดี</v>
      </c>
    </row>
    <row r="5285" spans="1:12" x14ac:dyDescent="0.2">
      <c r="A5285" t="s">
        <v>635</v>
      </c>
      <c r="B5285" t="s">
        <v>366</v>
      </c>
      <c r="C5285">
        <v>15</v>
      </c>
      <c r="D5285">
        <v>1126040007461</v>
      </c>
      <c r="E5285" s="1">
        <v>46133</v>
      </c>
      <c r="F5285" s="1">
        <v>46161</v>
      </c>
      <c r="G5285">
        <v>18741</v>
      </c>
      <c r="H5285" s="1">
        <f t="shared" si="410"/>
        <v>46148</v>
      </c>
      <c r="I5285" s="5">
        <f t="shared" si="414"/>
        <v>46253</v>
      </c>
      <c r="J5285" s="9" t="str">
        <f t="shared" si="411"/>
        <v>ชำระตรงเวลา</v>
      </c>
      <c r="K5285" s="10">
        <f t="shared" si="412"/>
        <v>13</v>
      </c>
      <c r="L5285" t="str">
        <f t="shared" si="413"/>
        <v>ลูกหนี้ชั้นดี</v>
      </c>
    </row>
    <row r="5286" spans="1:12" x14ac:dyDescent="0.2">
      <c r="A5286" t="s">
        <v>2399</v>
      </c>
      <c r="B5286" t="s">
        <v>366</v>
      </c>
      <c r="C5286">
        <v>15</v>
      </c>
      <c r="D5286">
        <v>1126040007478</v>
      </c>
      <c r="E5286" s="1">
        <v>46132</v>
      </c>
      <c r="F5286" s="1">
        <v>46146</v>
      </c>
      <c r="G5286">
        <v>4051</v>
      </c>
      <c r="H5286" s="1">
        <f t="shared" si="410"/>
        <v>46147</v>
      </c>
      <c r="I5286" s="5">
        <f t="shared" si="414"/>
        <v>46253</v>
      </c>
      <c r="J5286" s="9" t="str">
        <f t="shared" si="411"/>
        <v>ชำระตรงเวลา</v>
      </c>
      <c r="K5286" s="10">
        <f t="shared" si="412"/>
        <v>0</v>
      </c>
      <c r="L5286" t="str">
        <f t="shared" si="413"/>
        <v>ลูกหนี้ชั้นดี</v>
      </c>
    </row>
    <row r="5287" spans="1:12" x14ac:dyDescent="0.2">
      <c r="A5287" t="s">
        <v>502</v>
      </c>
      <c r="B5287" t="s">
        <v>366</v>
      </c>
      <c r="C5287">
        <v>15</v>
      </c>
      <c r="D5287">
        <v>1126040007485</v>
      </c>
      <c r="E5287" s="1">
        <v>46134</v>
      </c>
      <c r="F5287" s="1">
        <v>46140</v>
      </c>
      <c r="G5287">
        <v>15637</v>
      </c>
      <c r="H5287" s="1">
        <f t="shared" si="410"/>
        <v>46149</v>
      </c>
      <c r="I5287" s="5">
        <f t="shared" si="414"/>
        <v>46253</v>
      </c>
      <c r="J5287" s="9" t="str">
        <f t="shared" si="411"/>
        <v>ชำระตรงเวลา</v>
      </c>
      <c r="K5287" s="10">
        <f t="shared" si="412"/>
        <v>0</v>
      </c>
      <c r="L5287" t="str">
        <f t="shared" si="413"/>
        <v>ลูกหนี้ชั้นดี</v>
      </c>
    </row>
    <row r="5288" spans="1:12" x14ac:dyDescent="0.2">
      <c r="A5288" t="s">
        <v>502</v>
      </c>
      <c r="B5288" t="s">
        <v>366</v>
      </c>
      <c r="C5288">
        <v>15</v>
      </c>
      <c r="D5288">
        <v>1126040007485</v>
      </c>
      <c r="E5288" s="1">
        <v>46134</v>
      </c>
      <c r="F5288" s="1">
        <v>46140</v>
      </c>
      <c r="G5288">
        <v>15637</v>
      </c>
      <c r="H5288" s="1">
        <f t="shared" si="410"/>
        <v>46149</v>
      </c>
      <c r="I5288" s="5">
        <f t="shared" si="414"/>
        <v>46253</v>
      </c>
      <c r="J5288" s="9" t="str">
        <f t="shared" si="411"/>
        <v>ชำระตรงเวลา</v>
      </c>
      <c r="K5288" s="10">
        <f t="shared" si="412"/>
        <v>0</v>
      </c>
      <c r="L5288" t="str">
        <f t="shared" si="413"/>
        <v>ลูกหนี้ชั้นดี</v>
      </c>
    </row>
    <row r="5289" spans="1:12" x14ac:dyDescent="0.2">
      <c r="A5289" t="s">
        <v>652</v>
      </c>
      <c r="B5289" t="s">
        <v>366</v>
      </c>
      <c r="C5289">
        <v>15</v>
      </c>
      <c r="D5289">
        <v>1126040007492</v>
      </c>
      <c r="E5289" s="1">
        <v>46133</v>
      </c>
      <c r="F5289" s="1">
        <v>46135</v>
      </c>
      <c r="G5289">
        <v>2154</v>
      </c>
      <c r="H5289" s="1">
        <f t="shared" si="410"/>
        <v>46148</v>
      </c>
      <c r="I5289" s="5">
        <f t="shared" si="414"/>
        <v>46253</v>
      </c>
      <c r="J5289" s="9" t="str">
        <f t="shared" si="411"/>
        <v>ค้างชำระ 31 - 60 วัน</v>
      </c>
      <c r="K5289" s="10">
        <f t="shared" si="412"/>
        <v>0</v>
      </c>
      <c r="L5289" t="str">
        <f t="shared" si="413"/>
        <v>ลูกหนี้ชั้นดี</v>
      </c>
    </row>
    <row r="5290" spans="1:12" x14ac:dyDescent="0.2">
      <c r="A5290" t="s">
        <v>665</v>
      </c>
      <c r="B5290" t="s">
        <v>366</v>
      </c>
      <c r="C5290">
        <v>15</v>
      </c>
      <c r="D5290">
        <v>1126040007508</v>
      </c>
      <c r="E5290" s="1">
        <v>46135</v>
      </c>
      <c r="F5290" s="1">
        <v>46185</v>
      </c>
      <c r="G5290">
        <v>10880</v>
      </c>
      <c r="H5290" s="1">
        <f t="shared" si="410"/>
        <v>46150</v>
      </c>
      <c r="I5290" s="5">
        <f t="shared" si="414"/>
        <v>46253</v>
      </c>
      <c r="J5290" s="9" t="str">
        <f t="shared" si="411"/>
        <v>ค้างชำระ 31 - 60 วัน</v>
      </c>
      <c r="K5290" s="10">
        <f t="shared" si="412"/>
        <v>35</v>
      </c>
      <c r="L5290" t="str">
        <f t="shared" si="413"/>
        <v>ลูกหนี้เฝ้าติดตาม</v>
      </c>
    </row>
    <row r="5291" spans="1:12" x14ac:dyDescent="0.2">
      <c r="A5291" t="s">
        <v>665</v>
      </c>
      <c r="B5291" t="s">
        <v>366</v>
      </c>
      <c r="C5291">
        <v>15</v>
      </c>
      <c r="D5291">
        <v>1126040007508</v>
      </c>
      <c r="E5291" s="1">
        <v>46135</v>
      </c>
      <c r="F5291" s="1">
        <v>46185</v>
      </c>
      <c r="G5291">
        <v>10880</v>
      </c>
      <c r="H5291" s="1">
        <f t="shared" si="410"/>
        <v>46150</v>
      </c>
      <c r="I5291" s="5">
        <f t="shared" si="414"/>
        <v>46253</v>
      </c>
      <c r="J5291" s="9" t="str">
        <f t="shared" si="411"/>
        <v>ค้างชำระ 31 - 60 วัน</v>
      </c>
      <c r="K5291" s="10">
        <f t="shared" si="412"/>
        <v>35</v>
      </c>
      <c r="L5291" t="str">
        <f t="shared" si="413"/>
        <v>ลูกหนี้เฝ้าติดตาม</v>
      </c>
    </row>
    <row r="5292" spans="1:12" x14ac:dyDescent="0.2">
      <c r="A5292" t="s">
        <v>665</v>
      </c>
      <c r="B5292" t="s">
        <v>366</v>
      </c>
      <c r="C5292">
        <v>15</v>
      </c>
      <c r="D5292">
        <v>1126040007508</v>
      </c>
      <c r="E5292" s="1">
        <v>46135</v>
      </c>
      <c r="F5292" s="1">
        <v>46185</v>
      </c>
      <c r="G5292">
        <v>10880</v>
      </c>
      <c r="H5292" s="1">
        <f t="shared" si="410"/>
        <v>46150</v>
      </c>
      <c r="I5292" s="5">
        <f t="shared" si="414"/>
        <v>46253</v>
      </c>
      <c r="J5292" s="9" t="str">
        <f t="shared" si="411"/>
        <v>ค้างชำระ 1 - 30 วัน</v>
      </c>
      <c r="K5292" s="10">
        <f t="shared" si="412"/>
        <v>35</v>
      </c>
      <c r="L5292" t="str">
        <f t="shared" si="413"/>
        <v>ลูกหนี้เฝ้าติดตาม</v>
      </c>
    </row>
    <row r="5293" spans="1:12" x14ac:dyDescent="0.2">
      <c r="A5293" t="s">
        <v>635</v>
      </c>
      <c r="B5293" t="s">
        <v>366</v>
      </c>
      <c r="C5293">
        <v>15</v>
      </c>
      <c r="D5293">
        <v>1126040007515</v>
      </c>
      <c r="E5293" s="1">
        <v>46130</v>
      </c>
      <c r="F5293" s="1">
        <v>46161</v>
      </c>
      <c r="G5293">
        <v>10019</v>
      </c>
      <c r="H5293" s="1">
        <f t="shared" si="410"/>
        <v>46145</v>
      </c>
      <c r="I5293" s="5">
        <f t="shared" si="414"/>
        <v>46253</v>
      </c>
      <c r="J5293" s="9" t="str">
        <f t="shared" si="411"/>
        <v>ค้างชำระ 1 - 30 วัน</v>
      </c>
      <c r="K5293" s="10">
        <f t="shared" si="412"/>
        <v>16</v>
      </c>
      <c r="L5293" t="str">
        <f t="shared" si="413"/>
        <v>ลูกหนี้ชั้นดี</v>
      </c>
    </row>
    <row r="5294" spans="1:12" x14ac:dyDescent="0.2">
      <c r="A5294" t="s">
        <v>635</v>
      </c>
      <c r="B5294" t="s">
        <v>366</v>
      </c>
      <c r="C5294">
        <v>15</v>
      </c>
      <c r="D5294">
        <v>1126040007515</v>
      </c>
      <c r="E5294" s="1">
        <v>46130</v>
      </c>
      <c r="F5294" s="1">
        <v>46161</v>
      </c>
      <c r="G5294">
        <v>10019</v>
      </c>
      <c r="H5294" s="1">
        <f t="shared" si="410"/>
        <v>46145</v>
      </c>
      <c r="I5294" s="5">
        <f t="shared" si="414"/>
        <v>46253</v>
      </c>
      <c r="J5294" s="9" t="str">
        <f t="shared" si="411"/>
        <v>ชำระตรงเวลา</v>
      </c>
      <c r="K5294" s="10">
        <f t="shared" si="412"/>
        <v>16</v>
      </c>
      <c r="L5294" t="str">
        <f t="shared" si="413"/>
        <v>ลูกหนี้ชั้นดี</v>
      </c>
    </row>
    <row r="5295" spans="1:12" x14ac:dyDescent="0.2">
      <c r="A5295" t="s">
        <v>2400</v>
      </c>
      <c r="B5295" t="s">
        <v>366</v>
      </c>
      <c r="C5295">
        <v>15</v>
      </c>
      <c r="D5295">
        <v>1126040007539</v>
      </c>
      <c r="E5295" s="1">
        <v>46133</v>
      </c>
      <c r="F5295" s="1">
        <v>46135</v>
      </c>
      <c r="G5295">
        <v>5685</v>
      </c>
      <c r="H5295" s="1">
        <f t="shared" si="410"/>
        <v>46148</v>
      </c>
      <c r="I5295" s="5">
        <f t="shared" si="414"/>
        <v>46253</v>
      </c>
      <c r="J5295" s="9" t="str">
        <f t="shared" si="411"/>
        <v>ค้างชำระ 1 - 30 วัน</v>
      </c>
      <c r="K5295" s="10">
        <f t="shared" si="412"/>
        <v>0</v>
      </c>
      <c r="L5295" t="str">
        <f t="shared" si="413"/>
        <v>ลูกหนี้ชั้นดี</v>
      </c>
    </row>
    <row r="5296" spans="1:12" x14ac:dyDescent="0.2">
      <c r="A5296" t="s">
        <v>1580</v>
      </c>
      <c r="B5296" t="s">
        <v>366</v>
      </c>
      <c r="C5296">
        <v>15</v>
      </c>
      <c r="D5296">
        <v>1126040007546</v>
      </c>
      <c r="E5296" s="1">
        <v>46129</v>
      </c>
      <c r="F5296" s="1">
        <v>46160</v>
      </c>
      <c r="G5296">
        <v>15345</v>
      </c>
      <c r="H5296" s="1">
        <f t="shared" si="410"/>
        <v>46144</v>
      </c>
      <c r="I5296" s="5">
        <f t="shared" si="414"/>
        <v>46253</v>
      </c>
      <c r="J5296" s="9" t="str">
        <f t="shared" si="411"/>
        <v>ค้างชำระ 1 - 30 วัน</v>
      </c>
      <c r="K5296" s="10">
        <f t="shared" si="412"/>
        <v>16</v>
      </c>
      <c r="L5296" t="str">
        <f t="shared" si="413"/>
        <v>ลูกหนี้ชั้นดี</v>
      </c>
    </row>
    <row r="5297" spans="1:12" x14ac:dyDescent="0.2">
      <c r="A5297" t="s">
        <v>413</v>
      </c>
      <c r="B5297" t="s">
        <v>366</v>
      </c>
      <c r="C5297">
        <v>15</v>
      </c>
      <c r="D5297">
        <v>1126040007553</v>
      </c>
      <c r="E5297" s="1">
        <v>46129</v>
      </c>
      <c r="F5297" s="1">
        <v>46161</v>
      </c>
      <c r="G5297">
        <v>81625</v>
      </c>
      <c r="H5297" s="1">
        <f t="shared" si="410"/>
        <v>46144</v>
      </c>
      <c r="I5297" s="5">
        <f t="shared" si="414"/>
        <v>46253</v>
      </c>
      <c r="J5297" s="9" t="str">
        <f t="shared" si="411"/>
        <v>ค้างชำระ 1 - 30 วัน</v>
      </c>
      <c r="K5297" s="10">
        <f t="shared" si="412"/>
        <v>17</v>
      </c>
      <c r="L5297" t="str">
        <f t="shared" si="413"/>
        <v>ลูกหนี้ชั้นดี</v>
      </c>
    </row>
    <row r="5298" spans="1:12" x14ac:dyDescent="0.2">
      <c r="A5298" t="s">
        <v>413</v>
      </c>
      <c r="B5298" t="s">
        <v>366</v>
      </c>
      <c r="C5298">
        <v>15</v>
      </c>
      <c r="D5298">
        <v>1126040007553</v>
      </c>
      <c r="E5298" s="1">
        <v>46129</v>
      </c>
      <c r="F5298" s="1">
        <v>46161</v>
      </c>
      <c r="G5298">
        <v>81625</v>
      </c>
      <c r="H5298" s="1">
        <f t="shared" si="410"/>
        <v>46144</v>
      </c>
      <c r="I5298" s="5">
        <f t="shared" si="414"/>
        <v>46253</v>
      </c>
      <c r="J5298" s="9" t="str">
        <f t="shared" si="411"/>
        <v>ค้างชำระ 1 - 30 วัน</v>
      </c>
      <c r="K5298" s="10">
        <f t="shared" si="412"/>
        <v>17</v>
      </c>
      <c r="L5298" t="str">
        <f t="shared" si="413"/>
        <v>ลูกหนี้ชั้นดี</v>
      </c>
    </row>
    <row r="5299" spans="1:12" x14ac:dyDescent="0.2">
      <c r="A5299" t="s">
        <v>791</v>
      </c>
      <c r="B5299" t="s">
        <v>366</v>
      </c>
      <c r="C5299">
        <v>15</v>
      </c>
      <c r="D5299">
        <v>1126040007560</v>
      </c>
      <c r="E5299" s="1">
        <v>46133</v>
      </c>
      <c r="F5299" s="1">
        <v>46153</v>
      </c>
      <c r="G5299">
        <v>5305</v>
      </c>
      <c r="H5299" s="1">
        <f t="shared" si="410"/>
        <v>46148</v>
      </c>
      <c r="I5299" s="5">
        <f t="shared" si="414"/>
        <v>46253</v>
      </c>
      <c r="J5299" s="9" t="str">
        <f t="shared" si="411"/>
        <v>ค้างชำระ 1 - 30 วัน</v>
      </c>
      <c r="K5299" s="10">
        <f t="shared" si="412"/>
        <v>5</v>
      </c>
      <c r="L5299" t="str">
        <f t="shared" si="413"/>
        <v>ลูกหนี้ชั้นดี</v>
      </c>
    </row>
    <row r="5300" spans="1:12" x14ac:dyDescent="0.2">
      <c r="A5300" t="s">
        <v>2086</v>
      </c>
      <c r="B5300" t="s">
        <v>366</v>
      </c>
      <c r="C5300">
        <v>15</v>
      </c>
      <c r="D5300">
        <v>1126040007584</v>
      </c>
      <c r="E5300" s="1">
        <v>46133</v>
      </c>
      <c r="F5300" s="1">
        <v>46153</v>
      </c>
      <c r="G5300">
        <v>12768</v>
      </c>
      <c r="H5300" s="1">
        <f t="shared" si="410"/>
        <v>46148</v>
      </c>
      <c r="I5300" s="5">
        <f t="shared" si="414"/>
        <v>46253</v>
      </c>
      <c r="J5300" s="9" t="str">
        <f t="shared" si="411"/>
        <v>ค้างชำระ 1 - 30 วัน</v>
      </c>
      <c r="K5300" s="10">
        <f t="shared" si="412"/>
        <v>5</v>
      </c>
      <c r="L5300" t="str">
        <f t="shared" si="413"/>
        <v>ลูกหนี้ชั้นดี</v>
      </c>
    </row>
    <row r="5301" spans="1:12" x14ac:dyDescent="0.2">
      <c r="A5301" t="s">
        <v>2086</v>
      </c>
      <c r="B5301" t="s">
        <v>366</v>
      </c>
      <c r="C5301">
        <v>15</v>
      </c>
      <c r="D5301">
        <v>1126040007584</v>
      </c>
      <c r="E5301" s="1">
        <v>46133</v>
      </c>
      <c r="F5301" s="1">
        <v>46153</v>
      </c>
      <c r="G5301">
        <v>12768</v>
      </c>
      <c r="H5301" s="1">
        <f t="shared" si="410"/>
        <v>46148</v>
      </c>
      <c r="I5301" s="5">
        <f t="shared" si="414"/>
        <v>46253</v>
      </c>
      <c r="J5301" s="9" t="str">
        <f t="shared" si="411"/>
        <v>ชำระตรงเวลา</v>
      </c>
      <c r="K5301" s="10">
        <f t="shared" si="412"/>
        <v>5</v>
      </c>
      <c r="L5301" t="str">
        <f t="shared" si="413"/>
        <v>ลูกหนี้ชั้นดี</v>
      </c>
    </row>
    <row r="5302" spans="1:12" x14ac:dyDescent="0.2">
      <c r="A5302" t="s">
        <v>2401</v>
      </c>
      <c r="B5302" t="s">
        <v>366</v>
      </c>
      <c r="C5302">
        <v>7</v>
      </c>
      <c r="D5302">
        <v>1126040007607</v>
      </c>
      <c r="E5302" s="1">
        <v>46129</v>
      </c>
      <c r="F5302" s="1">
        <v>46136</v>
      </c>
      <c r="G5302">
        <v>40612</v>
      </c>
      <c r="H5302" s="1">
        <f t="shared" si="410"/>
        <v>46136</v>
      </c>
      <c r="I5302" s="5">
        <f t="shared" si="414"/>
        <v>46253</v>
      </c>
      <c r="J5302" s="9" t="str">
        <f t="shared" si="411"/>
        <v>ชำระตรงเวลา</v>
      </c>
      <c r="K5302" s="10">
        <f t="shared" si="412"/>
        <v>0</v>
      </c>
      <c r="L5302" t="str">
        <f t="shared" si="413"/>
        <v>ลูกหนี้ชั้นดี</v>
      </c>
    </row>
    <row r="5303" spans="1:12" x14ac:dyDescent="0.2">
      <c r="A5303" t="s">
        <v>595</v>
      </c>
      <c r="B5303" t="s">
        <v>366</v>
      </c>
      <c r="C5303">
        <v>7</v>
      </c>
      <c r="D5303">
        <v>1126040007614</v>
      </c>
      <c r="E5303" s="1">
        <v>46133</v>
      </c>
      <c r="F5303" s="1">
        <v>46139</v>
      </c>
      <c r="G5303">
        <v>3153</v>
      </c>
      <c r="H5303" s="1">
        <f t="shared" si="410"/>
        <v>46140</v>
      </c>
      <c r="I5303" s="5">
        <f t="shared" si="414"/>
        <v>46253</v>
      </c>
      <c r="J5303" s="9" t="str">
        <f t="shared" si="411"/>
        <v>ค้างชำระ 31 - 60 วัน</v>
      </c>
      <c r="K5303" s="10">
        <f t="shared" si="412"/>
        <v>0</v>
      </c>
      <c r="L5303" t="str">
        <f t="shared" si="413"/>
        <v>ลูกหนี้ชั้นดี</v>
      </c>
    </row>
    <row r="5304" spans="1:12" x14ac:dyDescent="0.2">
      <c r="A5304" t="s">
        <v>534</v>
      </c>
      <c r="B5304" t="s">
        <v>366</v>
      </c>
      <c r="C5304">
        <v>15</v>
      </c>
      <c r="D5304">
        <v>1126040007638</v>
      </c>
      <c r="E5304" s="1">
        <v>46129</v>
      </c>
      <c r="F5304" s="1">
        <v>46177</v>
      </c>
      <c r="G5304">
        <v>88650</v>
      </c>
      <c r="H5304" s="1">
        <f t="shared" si="410"/>
        <v>46144</v>
      </c>
      <c r="I5304" s="5">
        <f t="shared" si="414"/>
        <v>46253</v>
      </c>
      <c r="J5304" s="9" t="str">
        <f t="shared" si="411"/>
        <v>ค้างชำระ 31 - 60 วัน</v>
      </c>
      <c r="K5304" s="10">
        <f t="shared" si="412"/>
        <v>33</v>
      </c>
      <c r="L5304" t="str">
        <f t="shared" si="413"/>
        <v>ลูกหนี้เฝ้าติดตาม</v>
      </c>
    </row>
    <row r="5305" spans="1:12" x14ac:dyDescent="0.2">
      <c r="A5305" t="s">
        <v>534</v>
      </c>
      <c r="B5305" t="s">
        <v>366</v>
      </c>
      <c r="C5305">
        <v>15</v>
      </c>
      <c r="D5305">
        <v>1126040007638</v>
      </c>
      <c r="E5305" s="1">
        <v>46129</v>
      </c>
      <c r="F5305" s="1">
        <v>46177</v>
      </c>
      <c r="G5305">
        <v>88650</v>
      </c>
      <c r="H5305" s="1">
        <f t="shared" si="410"/>
        <v>46144</v>
      </c>
      <c r="I5305" s="5">
        <f t="shared" si="414"/>
        <v>46253</v>
      </c>
      <c r="J5305" s="9" t="str">
        <f t="shared" si="411"/>
        <v>ค้างชำระ 31 - 60 วัน</v>
      </c>
      <c r="K5305" s="10">
        <f t="shared" si="412"/>
        <v>33</v>
      </c>
      <c r="L5305" t="str">
        <f t="shared" si="413"/>
        <v>ลูกหนี้เฝ้าติดตาม</v>
      </c>
    </row>
    <row r="5306" spans="1:12" x14ac:dyDescent="0.2">
      <c r="A5306" t="s">
        <v>534</v>
      </c>
      <c r="B5306" t="s">
        <v>366</v>
      </c>
      <c r="C5306">
        <v>15</v>
      </c>
      <c r="D5306">
        <v>1126040007638</v>
      </c>
      <c r="E5306" s="1">
        <v>46129</v>
      </c>
      <c r="F5306" s="1">
        <v>46177</v>
      </c>
      <c r="G5306">
        <v>88650</v>
      </c>
      <c r="H5306" s="1">
        <f t="shared" si="410"/>
        <v>46144</v>
      </c>
      <c r="I5306" s="5">
        <f t="shared" si="414"/>
        <v>46253</v>
      </c>
      <c r="J5306" s="9" t="str">
        <f t="shared" si="411"/>
        <v>ชำระตรงเวลา</v>
      </c>
      <c r="K5306" s="10">
        <f t="shared" si="412"/>
        <v>33</v>
      </c>
      <c r="L5306" t="str">
        <f t="shared" si="413"/>
        <v>ลูกหนี้เฝ้าติดตาม</v>
      </c>
    </row>
    <row r="5307" spans="1:12" x14ac:dyDescent="0.2">
      <c r="A5307" t="s">
        <v>504</v>
      </c>
      <c r="B5307" t="s">
        <v>366</v>
      </c>
      <c r="C5307">
        <v>15</v>
      </c>
      <c r="D5307">
        <v>1126040007683</v>
      </c>
      <c r="E5307" s="1">
        <v>46135</v>
      </c>
      <c r="F5307" s="1">
        <v>46146</v>
      </c>
      <c r="G5307">
        <v>2577</v>
      </c>
      <c r="H5307" s="1">
        <f t="shared" si="410"/>
        <v>46150</v>
      </c>
      <c r="I5307" s="5">
        <f t="shared" si="414"/>
        <v>46253</v>
      </c>
      <c r="J5307" s="9" t="str">
        <f t="shared" si="411"/>
        <v>ชำระตรงเวลา</v>
      </c>
      <c r="K5307" s="10">
        <f t="shared" si="412"/>
        <v>0</v>
      </c>
      <c r="L5307" t="str">
        <f t="shared" si="413"/>
        <v>ลูกหนี้ชั้นดี</v>
      </c>
    </row>
    <row r="5308" spans="1:12" x14ac:dyDescent="0.2">
      <c r="A5308" t="s">
        <v>2402</v>
      </c>
      <c r="B5308" t="s">
        <v>366</v>
      </c>
      <c r="C5308">
        <v>7</v>
      </c>
      <c r="D5308">
        <v>1126040007690</v>
      </c>
      <c r="E5308" s="1">
        <v>46132</v>
      </c>
      <c r="F5308" s="1">
        <v>46134</v>
      </c>
      <c r="G5308">
        <v>5532</v>
      </c>
      <c r="H5308" s="1">
        <f t="shared" si="410"/>
        <v>46139</v>
      </c>
      <c r="I5308" s="5">
        <f t="shared" si="414"/>
        <v>46253</v>
      </c>
      <c r="J5308" s="9" t="str">
        <f t="shared" si="411"/>
        <v>ค้างชำระ 1 - 30 วัน</v>
      </c>
      <c r="K5308" s="10">
        <f t="shared" si="412"/>
        <v>0</v>
      </c>
      <c r="L5308" t="str">
        <f t="shared" si="413"/>
        <v>ลูกหนี้ชั้นดี</v>
      </c>
    </row>
    <row r="5309" spans="1:12" x14ac:dyDescent="0.2">
      <c r="A5309" t="s">
        <v>879</v>
      </c>
      <c r="B5309" t="s">
        <v>366</v>
      </c>
      <c r="C5309">
        <v>15</v>
      </c>
      <c r="D5309">
        <v>1126040007706</v>
      </c>
      <c r="E5309" s="1">
        <v>46135</v>
      </c>
      <c r="F5309" s="1">
        <v>46160</v>
      </c>
      <c r="G5309">
        <v>1710</v>
      </c>
      <c r="H5309" s="1">
        <f t="shared" si="410"/>
        <v>46150</v>
      </c>
      <c r="I5309" s="5">
        <f t="shared" si="414"/>
        <v>46253</v>
      </c>
      <c r="J5309" s="9" t="str">
        <f t="shared" si="411"/>
        <v>ชำระตรงเวลา</v>
      </c>
      <c r="K5309" s="10">
        <f t="shared" si="412"/>
        <v>10</v>
      </c>
      <c r="L5309" t="str">
        <f t="shared" si="413"/>
        <v>ลูกหนี้ชั้นดี</v>
      </c>
    </row>
    <row r="5310" spans="1:12" x14ac:dyDescent="0.2">
      <c r="A5310" t="s">
        <v>2378</v>
      </c>
      <c r="B5310" t="s">
        <v>366</v>
      </c>
      <c r="C5310">
        <v>15</v>
      </c>
      <c r="D5310">
        <v>1126040007713</v>
      </c>
      <c r="E5310" s="1">
        <v>46129</v>
      </c>
      <c r="F5310" s="1">
        <v>46144</v>
      </c>
      <c r="G5310">
        <v>16521</v>
      </c>
      <c r="H5310" s="1">
        <f t="shared" si="410"/>
        <v>46144</v>
      </c>
      <c r="I5310" s="5">
        <f t="shared" si="414"/>
        <v>46253</v>
      </c>
      <c r="J5310" s="9" t="str">
        <f t="shared" si="411"/>
        <v>ค้างชำระ 1 - 30 วัน</v>
      </c>
      <c r="K5310" s="10">
        <f t="shared" si="412"/>
        <v>0</v>
      </c>
      <c r="L5310" t="str">
        <f t="shared" si="413"/>
        <v>ลูกหนี้ชั้นดี</v>
      </c>
    </row>
    <row r="5311" spans="1:12" x14ac:dyDescent="0.2">
      <c r="A5311" t="s">
        <v>810</v>
      </c>
      <c r="B5311" t="s">
        <v>366</v>
      </c>
      <c r="C5311">
        <v>15</v>
      </c>
      <c r="D5311">
        <v>1126040007720</v>
      </c>
      <c r="E5311" s="1">
        <v>46132</v>
      </c>
      <c r="F5311" s="1">
        <v>46148</v>
      </c>
      <c r="G5311">
        <v>6595</v>
      </c>
      <c r="H5311" s="1">
        <f t="shared" si="410"/>
        <v>46147</v>
      </c>
      <c r="I5311" s="5">
        <f t="shared" si="414"/>
        <v>46253</v>
      </c>
      <c r="J5311" s="9" t="str">
        <f t="shared" si="411"/>
        <v>ค้างชำระ 1 - 30 วัน</v>
      </c>
      <c r="K5311" s="10">
        <f t="shared" si="412"/>
        <v>1</v>
      </c>
      <c r="L5311" t="str">
        <f t="shared" si="413"/>
        <v>ลูกหนี้ชั้นดี</v>
      </c>
    </row>
    <row r="5312" spans="1:12" x14ac:dyDescent="0.2">
      <c r="A5312" t="s">
        <v>810</v>
      </c>
      <c r="B5312" t="s">
        <v>366</v>
      </c>
      <c r="C5312">
        <v>15</v>
      </c>
      <c r="D5312">
        <v>1126040007737</v>
      </c>
      <c r="E5312" s="1">
        <v>46135</v>
      </c>
      <c r="F5312" s="1">
        <v>46156</v>
      </c>
      <c r="G5312">
        <v>5320</v>
      </c>
      <c r="H5312" s="1">
        <f t="shared" si="410"/>
        <v>46150</v>
      </c>
      <c r="I5312" s="5">
        <f t="shared" si="414"/>
        <v>46253</v>
      </c>
      <c r="J5312" s="9" t="str">
        <f t="shared" si="411"/>
        <v>ชำระตรงเวลา</v>
      </c>
      <c r="K5312" s="10">
        <f t="shared" si="412"/>
        <v>6</v>
      </c>
      <c r="L5312" t="str">
        <f t="shared" si="413"/>
        <v>ลูกหนี้ชั้นดี</v>
      </c>
    </row>
    <row r="5313" spans="1:12" x14ac:dyDescent="0.2">
      <c r="A5313" t="s">
        <v>1571</v>
      </c>
      <c r="B5313" t="s">
        <v>366</v>
      </c>
      <c r="C5313">
        <v>15</v>
      </c>
      <c r="D5313">
        <v>1126040007744</v>
      </c>
      <c r="E5313" s="1">
        <v>46130</v>
      </c>
      <c r="F5313" s="1">
        <v>46142</v>
      </c>
      <c r="G5313">
        <v>9010</v>
      </c>
      <c r="H5313" s="1">
        <f t="shared" si="410"/>
        <v>46145</v>
      </c>
      <c r="I5313" s="5">
        <f t="shared" si="414"/>
        <v>46253</v>
      </c>
      <c r="J5313" s="9" t="str">
        <f t="shared" si="411"/>
        <v>ค้างชำระ 1 - 30 วัน</v>
      </c>
      <c r="K5313" s="10">
        <f t="shared" si="412"/>
        <v>0</v>
      </c>
      <c r="L5313" t="str">
        <f t="shared" si="413"/>
        <v>ลูกหนี้ชั้นดี</v>
      </c>
    </row>
    <row r="5314" spans="1:12" x14ac:dyDescent="0.2">
      <c r="A5314" t="s">
        <v>1913</v>
      </c>
      <c r="B5314" t="s">
        <v>366</v>
      </c>
      <c r="C5314">
        <v>15</v>
      </c>
      <c r="D5314">
        <v>1126040007751</v>
      </c>
      <c r="E5314" s="1">
        <v>46135</v>
      </c>
      <c r="F5314" s="1">
        <v>46153</v>
      </c>
      <c r="G5314">
        <v>10770</v>
      </c>
      <c r="H5314" s="1">
        <f t="shared" ref="H5314:H5377" si="415">E5314+C5314</f>
        <v>46150</v>
      </c>
      <c r="I5314" s="5">
        <f t="shared" si="414"/>
        <v>46253</v>
      </c>
      <c r="J5314" s="9" t="str">
        <f t="shared" ref="J5314:J5377" si="416">IF(K5315&lt;=0, "ชำระตรงเวลา", IF(K5315&lt;=30, "ค้างชำระ 1 - 30 วัน", IF(K5315&lt;=60, "ค้างชำระ 31 - 60 วัน", IF(K5315&lt;=90, "ค้างชำระ 61 - 90 วัน", "ค้างชำระเกิน 90 วัน"))))</f>
        <v>ค้างชำระ 1 - 30 วัน</v>
      </c>
      <c r="K5314" s="10">
        <f t="shared" ref="K5314:K5377" si="417">IF(OR(F5314="",F5314="(ว่าง)"), MAX(0,I5313-H5314), MAX(0,F5314-H5314))</f>
        <v>3</v>
      </c>
      <c r="L5314" t="str">
        <f t="shared" ref="L5314:L5377" si="418">IF(K5314&lt;=30, "ลูกหนี้ชั้นดี", IF(K5314&lt;=90, "ลูกหนี้เฝ้าติดตาม", "ลูกหนี้ด้อยคุณภาพ (NPL)"))</f>
        <v>ลูกหนี้ชั้นดี</v>
      </c>
    </row>
    <row r="5315" spans="1:12" x14ac:dyDescent="0.2">
      <c r="A5315" t="s">
        <v>866</v>
      </c>
      <c r="B5315" t="s">
        <v>366</v>
      </c>
      <c r="C5315">
        <v>7</v>
      </c>
      <c r="D5315">
        <v>1126040007768</v>
      </c>
      <c r="E5315" s="1">
        <v>46129</v>
      </c>
      <c r="F5315" s="1">
        <v>46150</v>
      </c>
      <c r="G5315">
        <v>8067</v>
      </c>
      <c r="H5315" s="1">
        <f t="shared" si="415"/>
        <v>46136</v>
      </c>
      <c r="I5315" s="5">
        <f t="shared" si="414"/>
        <v>46253</v>
      </c>
      <c r="J5315" s="9" t="str">
        <f t="shared" si="416"/>
        <v>ค้างชำระ 1 - 30 วัน</v>
      </c>
      <c r="K5315" s="10">
        <f t="shared" si="417"/>
        <v>14</v>
      </c>
      <c r="L5315" t="str">
        <f t="shared" si="418"/>
        <v>ลูกหนี้ชั้นดี</v>
      </c>
    </row>
    <row r="5316" spans="1:12" x14ac:dyDescent="0.2">
      <c r="A5316" t="s">
        <v>417</v>
      </c>
      <c r="B5316" t="s">
        <v>366</v>
      </c>
      <c r="C5316">
        <v>15</v>
      </c>
      <c r="D5316">
        <v>1126040007782</v>
      </c>
      <c r="E5316" s="1">
        <v>46129</v>
      </c>
      <c r="F5316" s="1">
        <v>46147</v>
      </c>
      <c r="G5316">
        <v>7351</v>
      </c>
      <c r="H5316" s="1">
        <f t="shared" si="415"/>
        <v>46144</v>
      </c>
      <c r="I5316" s="5">
        <f t="shared" ref="I5316:I5379" si="419">I5315</f>
        <v>46253</v>
      </c>
      <c r="J5316" s="9" t="str">
        <f t="shared" si="416"/>
        <v>ค้างชำระ 1 - 30 วัน</v>
      </c>
      <c r="K5316" s="10">
        <f t="shared" si="417"/>
        <v>3</v>
      </c>
      <c r="L5316" t="str">
        <f t="shared" si="418"/>
        <v>ลูกหนี้ชั้นดี</v>
      </c>
    </row>
    <row r="5317" spans="1:12" x14ac:dyDescent="0.2">
      <c r="A5317" t="s">
        <v>555</v>
      </c>
      <c r="B5317" t="s">
        <v>366</v>
      </c>
      <c r="C5317">
        <v>15</v>
      </c>
      <c r="D5317">
        <v>1126040007799</v>
      </c>
      <c r="E5317" s="1">
        <v>46132</v>
      </c>
      <c r="F5317" s="1">
        <v>46150</v>
      </c>
      <c r="G5317">
        <v>10707</v>
      </c>
      <c r="H5317" s="1">
        <f t="shared" si="415"/>
        <v>46147</v>
      </c>
      <c r="I5317" s="5">
        <f t="shared" si="419"/>
        <v>46253</v>
      </c>
      <c r="J5317" s="9" t="str">
        <f t="shared" si="416"/>
        <v>ค้างชำระ 1 - 30 วัน</v>
      </c>
      <c r="K5317" s="10">
        <f t="shared" si="417"/>
        <v>3</v>
      </c>
      <c r="L5317" t="str">
        <f t="shared" si="418"/>
        <v>ลูกหนี้ชั้นดี</v>
      </c>
    </row>
    <row r="5318" spans="1:12" x14ac:dyDescent="0.2">
      <c r="A5318" t="s">
        <v>555</v>
      </c>
      <c r="B5318" t="s">
        <v>366</v>
      </c>
      <c r="C5318">
        <v>15</v>
      </c>
      <c r="D5318">
        <v>1126040007799</v>
      </c>
      <c r="E5318" s="1">
        <v>46132</v>
      </c>
      <c r="F5318" s="1">
        <v>46150</v>
      </c>
      <c r="G5318">
        <v>10707</v>
      </c>
      <c r="H5318" s="1">
        <f t="shared" si="415"/>
        <v>46147</v>
      </c>
      <c r="I5318" s="5">
        <f t="shared" si="419"/>
        <v>46253</v>
      </c>
      <c r="J5318" s="9" t="str">
        <f t="shared" si="416"/>
        <v>ค้างชำระ 1 - 30 วัน</v>
      </c>
      <c r="K5318" s="10">
        <f t="shared" si="417"/>
        <v>3</v>
      </c>
      <c r="L5318" t="str">
        <f t="shared" si="418"/>
        <v>ลูกหนี้ชั้นดี</v>
      </c>
    </row>
    <row r="5319" spans="1:12" x14ac:dyDescent="0.2">
      <c r="A5319" t="s">
        <v>555</v>
      </c>
      <c r="B5319" t="s">
        <v>366</v>
      </c>
      <c r="C5319">
        <v>15</v>
      </c>
      <c r="D5319">
        <v>1126040007799</v>
      </c>
      <c r="E5319" s="1">
        <v>46132</v>
      </c>
      <c r="F5319" s="1">
        <v>46150</v>
      </c>
      <c r="G5319">
        <v>10707</v>
      </c>
      <c r="H5319" s="1">
        <f t="shared" si="415"/>
        <v>46147</v>
      </c>
      <c r="I5319" s="5">
        <f t="shared" si="419"/>
        <v>46253</v>
      </c>
      <c r="J5319" s="9" t="str">
        <f t="shared" si="416"/>
        <v>ค้างชำระ 1 - 30 วัน</v>
      </c>
      <c r="K5319" s="10">
        <f t="shared" si="417"/>
        <v>3</v>
      </c>
      <c r="L5319" t="str">
        <f t="shared" si="418"/>
        <v>ลูกหนี้ชั้นดี</v>
      </c>
    </row>
    <row r="5320" spans="1:12" x14ac:dyDescent="0.2">
      <c r="A5320" t="s">
        <v>555</v>
      </c>
      <c r="B5320" t="s">
        <v>366</v>
      </c>
      <c r="C5320">
        <v>15</v>
      </c>
      <c r="D5320">
        <v>1126040007799</v>
      </c>
      <c r="E5320" s="1">
        <v>46132</v>
      </c>
      <c r="F5320" s="1">
        <v>46150</v>
      </c>
      <c r="G5320">
        <v>10707</v>
      </c>
      <c r="H5320" s="1">
        <f t="shared" si="415"/>
        <v>46147</v>
      </c>
      <c r="I5320" s="5">
        <f t="shared" si="419"/>
        <v>46253</v>
      </c>
      <c r="J5320" s="9" t="str">
        <f t="shared" si="416"/>
        <v>ชำระตรงเวลา</v>
      </c>
      <c r="K5320" s="10">
        <f t="shared" si="417"/>
        <v>3</v>
      </c>
      <c r="L5320" t="str">
        <f t="shared" si="418"/>
        <v>ลูกหนี้ชั้นดี</v>
      </c>
    </row>
    <row r="5321" spans="1:12" x14ac:dyDescent="0.2">
      <c r="A5321" t="s">
        <v>555</v>
      </c>
      <c r="B5321" t="s">
        <v>366</v>
      </c>
      <c r="C5321">
        <v>15</v>
      </c>
      <c r="D5321">
        <v>1126040007805</v>
      </c>
      <c r="E5321" s="1">
        <v>46129</v>
      </c>
      <c r="F5321" s="1">
        <v>46136</v>
      </c>
      <c r="G5321">
        <v>12414</v>
      </c>
      <c r="H5321" s="1">
        <f t="shared" si="415"/>
        <v>46144</v>
      </c>
      <c r="I5321" s="5">
        <f t="shared" si="419"/>
        <v>46253</v>
      </c>
      <c r="J5321" s="9" t="str">
        <f t="shared" si="416"/>
        <v>ชำระตรงเวลา</v>
      </c>
      <c r="K5321" s="10">
        <f t="shared" si="417"/>
        <v>0</v>
      </c>
      <c r="L5321" t="str">
        <f t="shared" si="418"/>
        <v>ลูกหนี้ชั้นดี</v>
      </c>
    </row>
    <row r="5322" spans="1:12" x14ac:dyDescent="0.2">
      <c r="A5322" t="s">
        <v>555</v>
      </c>
      <c r="B5322" t="s">
        <v>366</v>
      </c>
      <c r="C5322">
        <v>15</v>
      </c>
      <c r="D5322">
        <v>1126040007812</v>
      </c>
      <c r="E5322" s="1">
        <v>46132</v>
      </c>
      <c r="F5322" s="1">
        <v>46135</v>
      </c>
      <c r="G5322">
        <v>14050</v>
      </c>
      <c r="H5322" s="1">
        <f t="shared" si="415"/>
        <v>46147</v>
      </c>
      <c r="I5322" s="5">
        <f t="shared" si="419"/>
        <v>46253</v>
      </c>
      <c r="J5322" s="9" t="str">
        <f t="shared" si="416"/>
        <v>ค้างชำระ 1 - 30 วัน</v>
      </c>
      <c r="K5322" s="10">
        <f t="shared" si="417"/>
        <v>0</v>
      </c>
      <c r="L5322" t="str">
        <f t="shared" si="418"/>
        <v>ลูกหนี้ชั้นดี</v>
      </c>
    </row>
    <row r="5323" spans="1:12" x14ac:dyDescent="0.2">
      <c r="A5323" t="s">
        <v>845</v>
      </c>
      <c r="B5323" t="s">
        <v>366</v>
      </c>
      <c r="C5323">
        <v>15</v>
      </c>
      <c r="D5323">
        <v>1126040007829</v>
      </c>
      <c r="E5323" s="1">
        <v>46133</v>
      </c>
      <c r="F5323" s="1">
        <v>46150</v>
      </c>
      <c r="G5323">
        <v>1948</v>
      </c>
      <c r="H5323" s="1">
        <f t="shared" si="415"/>
        <v>46148</v>
      </c>
      <c r="I5323" s="5">
        <f t="shared" si="419"/>
        <v>46253</v>
      </c>
      <c r="J5323" s="9" t="str">
        <f t="shared" si="416"/>
        <v>ค้างชำระ 1 - 30 วัน</v>
      </c>
      <c r="K5323" s="10">
        <f t="shared" si="417"/>
        <v>2</v>
      </c>
      <c r="L5323" t="str">
        <f t="shared" si="418"/>
        <v>ลูกหนี้ชั้นดี</v>
      </c>
    </row>
    <row r="5324" spans="1:12" x14ac:dyDescent="0.2">
      <c r="A5324" t="s">
        <v>845</v>
      </c>
      <c r="B5324" t="s">
        <v>366</v>
      </c>
      <c r="C5324">
        <v>15</v>
      </c>
      <c r="D5324">
        <v>1126040007829</v>
      </c>
      <c r="E5324" s="1">
        <v>46133</v>
      </c>
      <c r="F5324" s="1">
        <v>46150</v>
      </c>
      <c r="G5324">
        <v>1948</v>
      </c>
      <c r="H5324" s="1">
        <f t="shared" si="415"/>
        <v>46148</v>
      </c>
      <c r="I5324" s="5">
        <f t="shared" si="419"/>
        <v>46253</v>
      </c>
      <c r="J5324" s="9" t="str">
        <f t="shared" si="416"/>
        <v>ค้างชำระ 1 - 30 วัน</v>
      </c>
      <c r="K5324" s="10">
        <f t="shared" si="417"/>
        <v>2</v>
      </c>
      <c r="L5324" t="str">
        <f t="shared" si="418"/>
        <v>ลูกหนี้ชั้นดี</v>
      </c>
    </row>
    <row r="5325" spans="1:12" x14ac:dyDescent="0.2">
      <c r="A5325" t="s">
        <v>581</v>
      </c>
      <c r="B5325" t="s">
        <v>366</v>
      </c>
      <c r="C5325">
        <v>15</v>
      </c>
      <c r="D5325">
        <v>1126040007836</v>
      </c>
      <c r="E5325" s="1">
        <v>46130</v>
      </c>
      <c r="F5325" s="1">
        <v>46150</v>
      </c>
      <c r="G5325">
        <v>14969</v>
      </c>
      <c r="H5325" s="1">
        <f t="shared" si="415"/>
        <v>46145</v>
      </c>
      <c r="I5325" s="5">
        <f t="shared" si="419"/>
        <v>46253</v>
      </c>
      <c r="J5325" s="9" t="str">
        <f t="shared" si="416"/>
        <v>ค้างชำระ 1 - 30 วัน</v>
      </c>
      <c r="K5325" s="10">
        <f t="shared" si="417"/>
        <v>5</v>
      </c>
      <c r="L5325" t="str">
        <f t="shared" si="418"/>
        <v>ลูกหนี้ชั้นดี</v>
      </c>
    </row>
    <row r="5326" spans="1:12" x14ac:dyDescent="0.2">
      <c r="A5326" t="s">
        <v>581</v>
      </c>
      <c r="B5326" t="s">
        <v>366</v>
      </c>
      <c r="C5326">
        <v>15</v>
      </c>
      <c r="D5326">
        <v>1126040007836</v>
      </c>
      <c r="E5326" s="1">
        <v>46130</v>
      </c>
      <c r="F5326" s="1">
        <v>46150</v>
      </c>
      <c r="G5326">
        <v>14969</v>
      </c>
      <c r="H5326" s="1">
        <f t="shared" si="415"/>
        <v>46145</v>
      </c>
      <c r="I5326" s="5">
        <f t="shared" si="419"/>
        <v>46253</v>
      </c>
      <c r="J5326" s="9" t="str">
        <f t="shared" si="416"/>
        <v>ชำระตรงเวลา</v>
      </c>
      <c r="K5326" s="10">
        <f t="shared" si="417"/>
        <v>5</v>
      </c>
      <c r="L5326" t="str">
        <f t="shared" si="418"/>
        <v>ลูกหนี้ชั้นดี</v>
      </c>
    </row>
    <row r="5327" spans="1:12" x14ac:dyDescent="0.2">
      <c r="A5327" t="s">
        <v>484</v>
      </c>
      <c r="B5327" t="s">
        <v>366</v>
      </c>
      <c r="C5327">
        <v>7</v>
      </c>
      <c r="D5327">
        <v>1126040007843</v>
      </c>
      <c r="E5327" s="1">
        <v>46130</v>
      </c>
      <c r="F5327" s="1">
        <v>46132</v>
      </c>
      <c r="G5327">
        <v>560</v>
      </c>
      <c r="H5327" s="1">
        <f t="shared" si="415"/>
        <v>46137</v>
      </c>
      <c r="I5327" s="5">
        <f t="shared" si="419"/>
        <v>46253</v>
      </c>
      <c r="J5327" s="9" t="str">
        <f t="shared" si="416"/>
        <v>ค้างชำระ 1 - 30 วัน</v>
      </c>
      <c r="K5327" s="10">
        <f t="shared" si="417"/>
        <v>0</v>
      </c>
      <c r="L5327" t="str">
        <f t="shared" si="418"/>
        <v>ลูกหนี้ชั้นดี</v>
      </c>
    </row>
    <row r="5328" spans="1:12" x14ac:dyDescent="0.2">
      <c r="A5328" t="s">
        <v>845</v>
      </c>
      <c r="B5328" t="s">
        <v>366</v>
      </c>
      <c r="C5328">
        <v>7</v>
      </c>
      <c r="D5328">
        <v>1126040007881</v>
      </c>
      <c r="E5328" s="1">
        <v>46129</v>
      </c>
      <c r="F5328" s="1">
        <v>46139</v>
      </c>
      <c r="G5328">
        <v>14161</v>
      </c>
      <c r="H5328" s="1">
        <f t="shared" si="415"/>
        <v>46136</v>
      </c>
      <c r="I5328" s="5">
        <f t="shared" si="419"/>
        <v>46253</v>
      </c>
      <c r="J5328" s="9" t="str">
        <f t="shared" si="416"/>
        <v>ค้างชำระ 1 - 30 วัน</v>
      </c>
      <c r="K5328" s="10">
        <f t="shared" si="417"/>
        <v>3</v>
      </c>
      <c r="L5328" t="str">
        <f t="shared" si="418"/>
        <v>ลูกหนี้ชั้นดี</v>
      </c>
    </row>
    <row r="5329" spans="1:12" x14ac:dyDescent="0.2">
      <c r="A5329" t="s">
        <v>1479</v>
      </c>
      <c r="B5329" t="s">
        <v>366</v>
      </c>
      <c r="C5329">
        <v>15</v>
      </c>
      <c r="D5329">
        <v>1126040007898</v>
      </c>
      <c r="E5329" s="1">
        <v>46129</v>
      </c>
      <c r="F5329" s="1">
        <v>46150</v>
      </c>
      <c r="G5329">
        <v>170</v>
      </c>
      <c r="H5329" s="1">
        <f t="shared" si="415"/>
        <v>46144</v>
      </c>
      <c r="I5329" s="5">
        <f t="shared" si="419"/>
        <v>46253</v>
      </c>
      <c r="J5329" s="9" t="str">
        <f t="shared" si="416"/>
        <v>ค้างชำระ 1 - 30 วัน</v>
      </c>
      <c r="K5329" s="10">
        <f t="shared" si="417"/>
        <v>6</v>
      </c>
      <c r="L5329" t="str">
        <f t="shared" si="418"/>
        <v>ลูกหนี้ชั้นดี</v>
      </c>
    </row>
    <row r="5330" spans="1:12" x14ac:dyDescent="0.2">
      <c r="A5330" t="s">
        <v>1904</v>
      </c>
      <c r="B5330" t="s">
        <v>366</v>
      </c>
      <c r="C5330">
        <v>7</v>
      </c>
      <c r="D5330">
        <v>1126040007911</v>
      </c>
      <c r="E5330" s="1">
        <v>46129</v>
      </c>
      <c r="F5330" s="1">
        <v>46154</v>
      </c>
      <c r="G5330">
        <v>7520</v>
      </c>
      <c r="H5330" s="1">
        <f t="shared" si="415"/>
        <v>46136</v>
      </c>
      <c r="I5330" s="5">
        <f t="shared" si="419"/>
        <v>46253</v>
      </c>
      <c r="J5330" s="9" t="str">
        <f t="shared" si="416"/>
        <v>ค้างชำระ 1 - 30 วัน</v>
      </c>
      <c r="K5330" s="10">
        <f t="shared" si="417"/>
        <v>18</v>
      </c>
      <c r="L5330" t="str">
        <f t="shared" si="418"/>
        <v>ลูกหนี้ชั้นดี</v>
      </c>
    </row>
    <row r="5331" spans="1:12" x14ac:dyDescent="0.2">
      <c r="A5331" t="s">
        <v>555</v>
      </c>
      <c r="B5331" t="s">
        <v>366</v>
      </c>
      <c r="C5331">
        <v>15</v>
      </c>
      <c r="D5331">
        <v>1126040007928</v>
      </c>
      <c r="E5331" s="1">
        <v>46129</v>
      </c>
      <c r="F5331" s="1">
        <v>46148</v>
      </c>
      <c r="G5331">
        <v>2704</v>
      </c>
      <c r="H5331" s="1">
        <f t="shared" si="415"/>
        <v>46144</v>
      </c>
      <c r="I5331" s="5">
        <f t="shared" si="419"/>
        <v>46253</v>
      </c>
      <c r="J5331" s="9" t="str">
        <f t="shared" si="416"/>
        <v>ค้างชำระ 1 - 30 วัน</v>
      </c>
      <c r="K5331" s="10">
        <f t="shared" si="417"/>
        <v>4</v>
      </c>
      <c r="L5331" t="str">
        <f t="shared" si="418"/>
        <v>ลูกหนี้ชั้นดี</v>
      </c>
    </row>
    <row r="5332" spans="1:12" x14ac:dyDescent="0.2">
      <c r="A5332" t="s">
        <v>555</v>
      </c>
      <c r="B5332" t="s">
        <v>366</v>
      </c>
      <c r="C5332">
        <v>15</v>
      </c>
      <c r="D5332">
        <v>1126040007928</v>
      </c>
      <c r="E5332" s="1">
        <v>46129</v>
      </c>
      <c r="F5332" s="1">
        <v>46148</v>
      </c>
      <c r="G5332">
        <v>2704</v>
      </c>
      <c r="H5332" s="1">
        <f t="shared" si="415"/>
        <v>46144</v>
      </c>
      <c r="I5332" s="5">
        <f t="shared" si="419"/>
        <v>46253</v>
      </c>
      <c r="J5332" s="9" t="str">
        <f t="shared" si="416"/>
        <v>ค้างชำระ 1 - 30 วัน</v>
      </c>
      <c r="K5332" s="10">
        <f t="shared" si="417"/>
        <v>4</v>
      </c>
      <c r="L5332" t="str">
        <f t="shared" si="418"/>
        <v>ลูกหนี้ชั้นดี</v>
      </c>
    </row>
    <row r="5333" spans="1:12" x14ac:dyDescent="0.2">
      <c r="A5333" t="s">
        <v>555</v>
      </c>
      <c r="B5333" t="s">
        <v>366</v>
      </c>
      <c r="C5333">
        <v>15</v>
      </c>
      <c r="D5333">
        <v>1126040007928</v>
      </c>
      <c r="E5333" s="1">
        <v>46129</v>
      </c>
      <c r="F5333" s="1">
        <v>46148</v>
      </c>
      <c r="G5333">
        <v>2704</v>
      </c>
      <c r="H5333" s="1">
        <f t="shared" si="415"/>
        <v>46144</v>
      </c>
      <c r="I5333" s="5">
        <f t="shared" si="419"/>
        <v>46253</v>
      </c>
      <c r="J5333" s="9" t="str">
        <f t="shared" si="416"/>
        <v>ค้างชำระ 1 - 30 วัน</v>
      </c>
      <c r="K5333" s="10">
        <f t="shared" si="417"/>
        <v>4</v>
      </c>
      <c r="L5333" t="str">
        <f t="shared" si="418"/>
        <v>ลูกหนี้ชั้นดี</v>
      </c>
    </row>
    <row r="5334" spans="1:12" x14ac:dyDescent="0.2">
      <c r="A5334" t="s">
        <v>555</v>
      </c>
      <c r="B5334" t="s">
        <v>366</v>
      </c>
      <c r="C5334">
        <v>15</v>
      </c>
      <c r="D5334">
        <v>1126040007928</v>
      </c>
      <c r="E5334" s="1">
        <v>46129</v>
      </c>
      <c r="F5334" s="1">
        <v>46148</v>
      </c>
      <c r="G5334">
        <v>2704</v>
      </c>
      <c r="H5334" s="1">
        <f t="shared" si="415"/>
        <v>46144</v>
      </c>
      <c r="I5334" s="5">
        <f t="shared" si="419"/>
        <v>46253</v>
      </c>
      <c r="J5334" s="9" t="str">
        <f t="shared" si="416"/>
        <v>ค้างชำระ 1 - 30 วัน</v>
      </c>
      <c r="K5334" s="10">
        <f t="shared" si="417"/>
        <v>4</v>
      </c>
      <c r="L5334" t="str">
        <f t="shared" si="418"/>
        <v>ลูกหนี้ชั้นดี</v>
      </c>
    </row>
    <row r="5335" spans="1:12" x14ac:dyDescent="0.2">
      <c r="A5335" t="s">
        <v>555</v>
      </c>
      <c r="B5335" t="s">
        <v>366</v>
      </c>
      <c r="C5335">
        <v>15</v>
      </c>
      <c r="D5335">
        <v>1126040007935</v>
      </c>
      <c r="E5335" s="1">
        <v>46129</v>
      </c>
      <c r="F5335" s="1">
        <v>46148</v>
      </c>
      <c r="G5335">
        <v>10560</v>
      </c>
      <c r="H5335" s="1">
        <f t="shared" si="415"/>
        <v>46144</v>
      </c>
      <c r="I5335" s="5">
        <f t="shared" si="419"/>
        <v>46253</v>
      </c>
      <c r="J5335" s="9" t="str">
        <f t="shared" si="416"/>
        <v>ค้างชำระ 1 - 30 วัน</v>
      </c>
      <c r="K5335" s="10">
        <f t="shared" si="417"/>
        <v>4</v>
      </c>
      <c r="L5335" t="str">
        <f t="shared" si="418"/>
        <v>ลูกหนี้ชั้นดี</v>
      </c>
    </row>
    <row r="5336" spans="1:12" x14ac:dyDescent="0.2">
      <c r="A5336" t="s">
        <v>555</v>
      </c>
      <c r="B5336" t="s">
        <v>366</v>
      </c>
      <c r="C5336">
        <v>15</v>
      </c>
      <c r="D5336">
        <v>1126040007935</v>
      </c>
      <c r="E5336" s="1">
        <v>46129</v>
      </c>
      <c r="F5336" s="1">
        <v>46148</v>
      </c>
      <c r="G5336">
        <v>10560</v>
      </c>
      <c r="H5336" s="1">
        <f t="shared" si="415"/>
        <v>46144</v>
      </c>
      <c r="I5336" s="5">
        <f t="shared" si="419"/>
        <v>46253</v>
      </c>
      <c r="J5336" s="9" t="str">
        <f t="shared" si="416"/>
        <v>ค้างชำระ 1 - 30 วัน</v>
      </c>
      <c r="K5336" s="10">
        <f t="shared" si="417"/>
        <v>4</v>
      </c>
      <c r="L5336" t="str">
        <f t="shared" si="418"/>
        <v>ลูกหนี้ชั้นดี</v>
      </c>
    </row>
    <row r="5337" spans="1:12" x14ac:dyDescent="0.2">
      <c r="A5337" t="s">
        <v>555</v>
      </c>
      <c r="B5337" t="s">
        <v>366</v>
      </c>
      <c r="C5337">
        <v>15</v>
      </c>
      <c r="D5337">
        <v>1126040007935</v>
      </c>
      <c r="E5337" s="1">
        <v>46129</v>
      </c>
      <c r="F5337" s="1">
        <v>46148</v>
      </c>
      <c r="G5337">
        <v>10560</v>
      </c>
      <c r="H5337" s="1">
        <f t="shared" si="415"/>
        <v>46144</v>
      </c>
      <c r="I5337" s="5">
        <f t="shared" si="419"/>
        <v>46253</v>
      </c>
      <c r="J5337" s="9" t="str">
        <f t="shared" si="416"/>
        <v>ค้างชำระ 1 - 30 วัน</v>
      </c>
      <c r="K5337" s="10">
        <f t="shared" si="417"/>
        <v>4</v>
      </c>
      <c r="L5337" t="str">
        <f t="shared" si="418"/>
        <v>ลูกหนี้ชั้นดี</v>
      </c>
    </row>
    <row r="5338" spans="1:12" x14ac:dyDescent="0.2">
      <c r="A5338" t="s">
        <v>555</v>
      </c>
      <c r="B5338" t="s">
        <v>366</v>
      </c>
      <c r="C5338">
        <v>15</v>
      </c>
      <c r="D5338">
        <v>1126040007935</v>
      </c>
      <c r="E5338" s="1">
        <v>46129</v>
      </c>
      <c r="F5338" s="1">
        <v>46148</v>
      </c>
      <c r="G5338">
        <v>10560</v>
      </c>
      <c r="H5338" s="1">
        <f t="shared" si="415"/>
        <v>46144</v>
      </c>
      <c r="I5338" s="5">
        <f t="shared" si="419"/>
        <v>46253</v>
      </c>
      <c r="J5338" s="9" t="str">
        <f t="shared" si="416"/>
        <v>ค้างชำระ 1 - 30 วัน</v>
      </c>
      <c r="K5338" s="10">
        <f t="shared" si="417"/>
        <v>4</v>
      </c>
      <c r="L5338" t="str">
        <f t="shared" si="418"/>
        <v>ลูกหนี้ชั้นดี</v>
      </c>
    </row>
    <row r="5339" spans="1:12" x14ac:dyDescent="0.2">
      <c r="A5339" t="s">
        <v>1476</v>
      </c>
      <c r="B5339" t="s">
        <v>366</v>
      </c>
      <c r="C5339">
        <v>15</v>
      </c>
      <c r="D5339">
        <v>1126040007942</v>
      </c>
      <c r="E5339" s="1">
        <v>46129</v>
      </c>
      <c r="F5339" s="1">
        <v>46150</v>
      </c>
      <c r="G5339">
        <v>1872</v>
      </c>
      <c r="H5339" s="1">
        <f t="shared" si="415"/>
        <v>46144</v>
      </c>
      <c r="I5339" s="5">
        <f t="shared" si="419"/>
        <v>46253</v>
      </c>
      <c r="J5339" s="9" t="str">
        <f t="shared" si="416"/>
        <v>ชำระตรงเวลา</v>
      </c>
      <c r="K5339" s="10">
        <f t="shared" si="417"/>
        <v>6</v>
      </c>
      <c r="L5339" t="str">
        <f t="shared" si="418"/>
        <v>ลูกหนี้ชั้นดี</v>
      </c>
    </row>
    <row r="5340" spans="1:12" x14ac:dyDescent="0.2">
      <c r="A5340" t="s">
        <v>617</v>
      </c>
      <c r="B5340" t="s">
        <v>366</v>
      </c>
      <c r="C5340">
        <v>15</v>
      </c>
      <c r="D5340">
        <v>1126040007959</v>
      </c>
      <c r="E5340" s="1">
        <v>46129</v>
      </c>
      <c r="F5340" s="1">
        <v>46144</v>
      </c>
      <c r="G5340">
        <v>1341</v>
      </c>
      <c r="H5340" s="1">
        <f t="shared" si="415"/>
        <v>46144</v>
      </c>
      <c r="I5340" s="5">
        <f t="shared" si="419"/>
        <v>46253</v>
      </c>
      <c r="J5340" s="9" t="str">
        <f t="shared" si="416"/>
        <v>ชำระตรงเวลา</v>
      </c>
      <c r="K5340" s="10">
        <f t="shared" si="417"/>
        <v>0</v>
      </c>
      <c r="L5340" t="str">
        <f t="shared" si="418"/>
        <v>ลูกหนี้ชั้นดี</v>
      </c>
    </row>
    <row r="5341" spans="1:12" x14ac:dyDescent="0.2">
      <c r="A5341" t="s">
        <v>855</v>
      </c>
      <c r="B5341" t="s">
        <v>366</v>
      </c>
      <c r="C5341">
        <v>15</v>
      </c>
      <c r="D5341">
        <v>1126040007966</v>
      </c>
      <c r="E5341" s="1">
        <v>46129</v>
      </c>
      <c r="F5341" s="1">
        <v>46132</v>
      </c>
      <c r="G5341">
        <v>3821</v>
      </c>
      <c r="H5341" s="1">
        <f t="shared" si="415"/>
        <v>46144</v>
      </c>
      <c r="I5341" s="5">
        <f t="shared" si="419"/>
        <v>46253</v>
      </c>
      <c r="J5341" s="9" t="str">
        <f t="shared" si="416"/>
        <v>ค้างชำระ 1 - 30 วัน</v>
      </c>
      <c r="K5341" s="10">
        <f t="shared" si="417"/>
        <v>0</v>
      </c>
      <c r="L5341" t="str">
        <f t="shared" si="418"/>
        <v>ลูกหนี้ชั้นดี</v>
      </c>
    </row>
    <row r="5342" spans="1:12" x14ac:dyDescent="0.2">
      <c r="A5342" t="s">
        <v>1580</v>
      </c>
      <c r="B5342" t="s">
        <v>366</v>
      </c>
      <c r="C5342">
        <v>15</v>
      </c>
      <c r="D5342">
        <v>1126040007973</v>
      </c>
      <c r="E5342" s="1">
        <v>46129</v>
      </c>
      <c r="F5342" s="1">
        <v>46147</v>
      </c>
      <c r="G5342">
        <v>2724</v>
      </c>
      <c r="H5342" s="1">
        <f t="shared" si="415"/>
        <v>46144</v>
      </c>
      <c r="I5342" s="5">
        <f t="shared" si="419"/>
        <v>46253</v>
      </c>
      <c r="J5342" s="9" t="str">
        <f t="shared" si="416"/>
        <v>ชำระตรงเวลา</v>
      </c>
      <c r="K5342" s="10">
        <f t="shared" si="417"/>
        <v>3</v>
      </c>
      <c r="L5342" t="str">
        <f t="shared" si="418"/>
        <v>ลูกหนี้ชั้นดี</v>
      </c>
    </row>
    <row r="5343" spans="1:12" x14ac:dyDescent="0.2">
      <c r="A5343" t="s">
        <v>581</v>
      </c>
      <c r="B5343" t="s">
        <v>366</v>
      </c>
      <c r="C5343">
        <v>7</v>
      </c>
      <c r="D5343">
        <v>1126040007980</v>
      </c>
      <c r="E5343" s="1">
        <v>46129</v>
      </c>
      <c r="F5343" s="1">
        <v>46132</v>
      </c>
      <c r="G5343">
        <v>2214</v>
      </c>
      <c r="H5343" s="1">
        <f t="shared" si="415"/>
        <v>46136</v>
      </c>
      <c r="I5343" s="5">
        <f t="shared" si="419"/>
        <v>46253</v>
      </c>
      <c r="J5343" s="9" t="str">
        <f t="shared" si="416"/>
        <v>ชำระตรงเวลา</v>
      </c>
      <c r="K5343" s="10">
        <f t="shared" si="417"/>
        <v>0</v>
      </c>
      <c r="L5343" t="str">
        <f t="shared" si="418"/>
        <v>ลูกหนี้ชั้นดี</v>
      </c>
    </row>
    <row r="5344" spans="1:12" x14ac:dyDescent="0.2">
      <c r="A5344" t="s">
        <v>451</v>
      </c>
      <c r="B5344" t="s">
        <v>366</v>
      </c>
      <c r="C5344">
        <v>7</v>
      </c>
      <c r="D5344">
        <v>1126040007997</v>
      </c>
      <c r="E5344" s="1">
        <v>46129</v>
      </c>
      <c r="F5344" s="1">
        <v>46129</v>
      </c>
      <c r="G5344">
        <v>1108</v>
      </c>
      <c r="H5344" s="1">
        <f t="shared" si="415"/>
        <v>46136</v>
      </c>
      <c r="I5344" s="5">
        <f t="shared" si="419"/>
        <v>46253</v>
      </c>
      <c r="J5344" s="9" t="str">
        <f t="shared" si="416"/>
        <v>ค้างชำระ 1 - 30 วัน</v>
      </c>
      <c r="K5344" s="10">
        <f t="shared" si="417"/>
        <v>0</v>
      </c>
      <c r="L5344" t="str">
        <f t="shared" si="418"/>
        <v>ลูกหนี้ชั้นดี</v>
      </c>
    </row>
    <row r="5345" spans="1:12" x14ac:dyDescent="0.2">
      <c r="A5345" t="s">
        <v>581</v>
      </c>
      <c r="B5345" t="s">
        <v>366</v>
      </c>
      <c r="C5345">
        <v>7</v>
      </c>
      <c r="D5345">
        <v>1126040008000</v>
      </c>
      <c r="E5345" s="1">
        <v>46129</v>
      </c>
      <c r="F5345" s="1">
        <v>46144</v>
      </c>
      <c r="G5345">
        <v>2444</v>
      </c>
      <c r="H5345" s="1">
        <f t="shared" si="415"/>
        <v>46136</v>
      </c>
      <c r="I5345" s="5">
        <f t="shared" si="419"/>
        <v>46253</v>
      </c>
      <c r="J5345" s="9" t="str">
        <f t="shared" si="416"/>
        <v>ค้างชำระ 1 - 30 วัน</v>
      </c>
      <c r="K5345" s="10">
        <f t="shared" si="417"/>
        <v>8</v>
      </c>
      <c r="L5345" t="str">
        <f t="shared" si="418"/>
        <v>ลูกหนี้ชั้นดี</v>
      </c>
    </row>
    <row r="5346" spans="1:12" x14ac:dyDescent="0.2">
      <c r="A5346" t="s">
        <v>1483</v>
      </c>
      <c r="B5346" t="s">
        <v>366</v>
      </c>
      <c r="C5346">
        <v>7</v>
      </c>
      <c r="D5346">
        <v>1126040008017</v>
      </c>
      <c r="E5346" s="1">
        <v>46135</v>
      </c>
      <c r="F5346" s="1">
        <v>46147</v>
      </c>
      <c r="G5346">
        <v>923</v>
      </c>
      <c r="H5346" s="1">
        <f t="shared" si="415"/>
        <v>46142</v>
      </c>
      <c r="I5346" s="5">
        <f t="shared" si="419"/>
        <v>46253</v>
      </c>
      <c r="J5346" s="9" t="str">
        <f t="shared" si="416"/>
        <v>ค้างชำระ 1 - 30 วัน</v>
      </c>
      <c r="K5346" s="10">
        <f t="shared" si="417"/>
        <v>5</v>
      </c>
      <c r="L5346" t="str">
        <f t="shared" si="418"/>
        <v>ลูกหนี้ชั้นดี</v>
      </c>
    </row>
    <row r="5347" spans="1:12" x14ac:dyDescent="0.2">
      <c r="A5347" t="s">
        <v>791</v>
      </c>
      <c r="B5347" t="s">
        <v>366</v>
      </c>
      <c r="C5347">
        <v>7</v>
      </c>
      <c r="D5347">
        <v>1126040008024</v>
      </c>
      <c r="E5347" s="1">
        <v>46132</v>
      </c>
      <c r="F5347" s="1">
        <v>46140</v>
      </c>
      <c r="G5347">
        <v>1820</v>
      </c>
      <c r="H5347" s="1">
        <f t="shared" si="415"/>
        <v>46139</v>
      </c>
      <c r="I5347" s="5">
        <f t="shared" si="419"/>
        <v>46253</v>
      </c>
      <c r="J5347" s="9" t="str">
        <f t="shared" si="416"/>
        <v>ชำระตรงเวลา</v>
      </c>
      <c r="K5347" s="10">
        <f t="shared" si="417"/>
        <v>1</v>
      </c>
      <c r="L5347" t="str">
        <f t="shared" si="418"/>
        <v>ลูกหนี้ชั้นดี</v>
      </c>
    </row>
    <row r="5348" spans="1:12" x14ac:dyDescent="0.2">
      <c r="A5348" t="s">
        <v>958</v>
      </c>
      <c r="B5348" t="s">
        <v>366</v>
      </c>
      <c r="C5348">
        <v>7</v>
      </c>
      <c r="D5348">
        <v>1126040008031</v>
      </c>
      <c r="E5348" s="1">
        <v>46132</v>
      </c>
      <c r="F5348" s="1">
        <v>46139</v>
      </c>
      <c r="G5348">
        <v>2945</v>
      </c>
      <c r="H5348" s="1">
        <f t="shared" si="415"/>
        <v>46139</v>
      </c>
      <c r="I5348" s="5">
        <f t="shared" si="419"/>
        <v>46253</v>
      </c>
      <c r="J5348" s="9" t="str">
        <f t="shared" si="416"/>
        <v>ชำระตรงเวลา</v>
      </c>
      <c r="K5348" s="10">
        <f t="shared" si="417"/>
        <v>0</v>
      </c>
      <c r="L5348" t="str">
        <f t="shared" si="418"/>
        <v>ลูกหนี้ชั้นดี</v>
      </c>
    </row>
    <row r="5349" spans="1:12" x14ac:dyDescent="0.2">
      <c r="A5349" t="s">
        <v>637</v>
      </c>
      <c r="B5349" t="s">
        <v>366</v>
      </c>
      <c r="C5349">
        <v>7</v>
      </c>
      <c r="D5349">
        <v>1126040008048</v>
      </c>
      <c r="E5349" s="1">
        <v>46132</v>
      </c>
      <c r="F5349" s="1">
        <v>46139</v>
      </c>
      <c r="G5349">
        <v>1680</v>
      </c>
      <c r="H5349" s="1">
        <f t="shared" si="415"/>
        <v>46139</v>
      </c>
      <c r="I5349" s="5">
        <f t="shared" si="419"/>
        <v>46253</v>
      </c>
      <c r="J5349" s="9" t="str">
        <f t="shared" si="416"/>
        <v>ค้างชำระ 1 - 30 วัน</v>
      </c>
      <c r="K5349" s="10">
        <f t="shared" si="417"/>
        <v>0</v>
      </c>
      <c r="L5349" t="str">
        <f t="shared" si="418"/>
        <v>ลูกหนี้ชั้นดี</v>
      </c>
    </row>
    <row r="5350" spans="1:12" x14ac:dyDescent="0.2">
      <c r="A5350" t="s">
        <v>1467</v>
      </c>
      <c r="B5350" t="s">
        <v>366</v>
      </c>
      <c r="C5350">
        <v>30</v>
      </c>
      <c r="D5350">
        <v>1126040008055</v>
      </c>
      <c r="E5350" s="1">
        <v>46132</v>
      </c>
      <c r="F5350" s="1">
        <v>46179</v>
      </c>
      <c r="G5350">
        <v>98120</v>
      </c>
      <c r="H5350" s="1">
        <f t="shared" si="415"/>
        <v>46162</v>
      </c>
      <c r="I5350" s="5">
        <f t="shared" si="419"/>
        <v>46253</v>
      </c>
      <c r="J5350" s="9" t="str">
        <f t="shared" si="416"/>
        <v>ชำระตรงเวลา</v>
      </c>
      <c r="K5350" s="10">
        <f t="shared" si="417"/>
        <v>17</v>
      </c>
      <c r="L5350" t="str">
        <f t="shared" si="418"/>
        <v>ลูกหนี้ชั้นดี</v>
      </c>
    </row>
    <row r="5351" spans="1:12" x14ac:dyDescent="0.2">
      <c r="A5351" t="s">
        <v>798</v>
      </c>
      <c r="B5351" t="s">
        <v>366</v>
      </c>
      <c r="C5351">
        <v>30</v>
      </c>
      <c r="D5351">
        <v>1126040008062</v>
      </c>
      <c r="E5351" s="1">
        <v>46132</v>
      </c>
      <c r="F5351" s="1">
        <v>46160</v>
      </c>
      <c r="G5351">
        <v>156909</v>
      </c>
      <c r="H5351" s="1">
        <f t="shared" si="415"/>
        <v>46162</v>
      </c>
      <c r="I5351" s="5">
        <f t="shared" si="419"/>
        <v>46253</v>
      </c>
      <c r="J5351" s="9" t="str">
        <f t="shared" si="416"/>
        <v>ชำระตรงเวลา</v>
      </c>
      <c r="K5351" s="10">
        <f t="shared" si="417"/>
        <v>0</v>
      </c>
      <c r="L5351" t="str">
        <f t="shared" si="418"/>
        <v>ลูกหนี้ชั้นดี</v>
      </c>
    </row>
    <row r="5352" spans="1:12" x14ac:dyDescent="0.2">
      <c r="A5352" t="s">
        <v>643</v>
      </c>
      <c r="B5352" t="s">
        <v>366</v>
      </c>
      <c r="C5352">
        <v>7</v>
      </c>
      <c r="D5352">
        <v>1126040008079</v>
      </c>
      <c r="E5352" s="1">
        <v>46132</v>
      </c>
      <c r="F5352" s="1">
        <v>46135</v>
      </c>
      <c r="G5352">
        <v>1209</v>
      </c>
      <c r="H5352" s="1">
        <f t="shared" si="415"/>
        <v>46139</v>
      </c>
      <c r="I5352" s="5">
        <f t="shared" si="419"/>
        <v>46253</v>
      </c>
      <c r="J5352" s="9" t="str">
        <f t="shared" si="416"/>
        <v>ชำระตรงเวลา</v>
      </c>
      <c r="K5352" s="10">
        <f t="shared" si="417"/>
        <v>0</v>
      </c>
      <c r="L5352" t="str">
        <f t="shared" si="418"/>
        <v>ลูกหนี้ชั้นดี</v>
      </c>
    </row>
    <row r="5353" spans="1:12" x14ac:dyDescent="0.2">
      <c r="A5353" t="s">
        <v>1569</v>
      </c>
      <c r="B5353" t="s">
        <v>366</v>
      </c>
      <c r="C5353">
        <v>7</v>
      </c>
      <c r="D5353">
        <v>1126040008178</v>
      </c>
      <c r="E5353" s="1">
        <v>46129</v>
      </c>
      <c r="F5353" s="1">
        <v>46129</v>
      </c>
      <c r="G5353">
        <v>208</v>
      </c>
      <c r="H5353" s="1">
        <f t="shared" si="415"/>
        <v>46136</v>
      </c>
      <c r="I5353" s="5">
        <f t="shared" si="419"/>
        <v>46253</v>
      </c>
      <c r="J5353" s="9" t="str">
        <f t="shared" si="416"/>
        <v>ชำระตรงเวลา</v>
      </c>
      <c r="K5353" s="10">
        <f t="shared" si="417"/>
        <v>0</v>
      </c>
      <c r="L5353" t="str">
        <f t="shared" si="418"/>
        <v>ลูกหนี้ชั้นดี</v>
      </c>
    </row>
    <row r="5354" spans="1:12" x14ac:dyDescent="0.2">
      <c r="A5354" t="s">
        <v>635</v>
      </c>
      <c r="B5354" t="s">
        <v>366</v>
      </c>
      <c r="C5354">
        <v>15</v>
      </c>
      <c r="D5354">
        <v>1126040008314</v>
      </c>
      <c r="E5354" s="1">
        <v>46129</v>
      </c>
      <c r="F5354" s="1">
        <v>46129</v>
      </c>
      <c r="G5354">
        <v>565</v>
      </c>
      <c r="H5354" s="1">
        <f t="shared" si="415"/>
        <v>46144</v>
      </c>
      <c r="I5354" s="5">
        <f t="shared" si="419"/>
        <v>46253</v>
      </c>
      <c r="J5354" s="9" t="str">
        <f t="shared" si="416"/>
        <v>ชำระตรงเวลา</v>
      </c>
      <c r="K5354" s="10">
        <f t="shared" si="417"/>
        <v>0</v>
      </c>
      <c r="L5354" t="str">
        <f t="shared" si="418"/>
        <v>ลูกหนี้ชั้นดี</v>
      </c>
    </row>
    <row r="5355" spans="1:12" x14ac:dyDescent="0.2">
      <c r="A5355" t="s">
        <v>491</v>
      </c>
      <c r="B5355" t="s">
        <v>366</v>
      </c>
      <c r="C5355">
        <v>15</v>
      </c>
      <c r="D5355">
        <v>1126040008321</v>
      </c>
      <c r="E5355" s="1">
        <v>46129</v>
      </c>
      <c r="F5355" s="1">
        <v>46129</v>
      </c>
      <c r="G5355">
        <v>845</v>
      </c>
      <c r="H5355" s="1">
        <f t="shared" si="415"/>
        <v>46144</v>
      </c>
      <c r="I5355" s="5">
        <f t="shared" si="419"/>
        <v>46253</v>
      </c>
      <c r="J5355" s="9" t="str">
        <f t="shared" si="416"/>
        <v>ชำระตรงเวลา</v>
      </c>
      <c r="K5355" s="10">
        <f t="shared" si="417"/>
        <v>0</v>
      </c>
      <c r="L5355" t="str">
        <f t="shared" si="418"/>
        <v>ลูกหนี้ชั้นดี</v>
      </c>
    </row>
    <row r="5356" spans="1:12" x14ac:dyDescent="0.2">
      <c r="A5356" t="s">
        <v>491</v>
      </c>
      <c r="B5356" t="s">
        <v>366</v>
      </c>
      <c r="C5356">
        <v>15</v>
      </c>
      <c r="D5356">
        <v>1126040008321</v>
      </c>
      <c r="E5356" s="1">
        <v>46129</v>
      </c>
      <c r="F5356" s="1">
        <v>46129</v>
      </c>
      <c r="G5356">
        <v>845</v>
      </c>
      <c r="H5356" s="1">
        <f t="shared" si="415"/>
        <v>46144</v>
      </c>
      <c r="I5356" s="5">
        <f t="shared" si="419"/>
        <v>46253</v>
      </c>
      <c r="J5356" s="9" t="str">
        <f t="shared" si="416"/>
        <v>ชำระตรงเวลา</v>
      </c>
      <c r="K5356" s="10">
        <f t="shared" si="417"/>
        <v>0</v>
      </c>
      <c r="L5356" t="str">
        <f t="shared" si="418"/>
        <v>ลูกหนี้ชั้นดี</v>
      </c>
    </row>
    <row r="5357" spans="1:12" x14ac:dyDescent="0.2">
      <c r="A5357" t="s">
        <v>491</v>
      </c>
      <c r="B5357" t="s">
        <v>366</v>
      </c>
      <c r="C5357">
        <v>15</v>
      </c>
      <c r="D5357">
        <v>1126040008321</v>
      </c>
      <c r="E5357" s="1">
        <v>46129</v>
      </c>
      <c r="F5357" s="1">
        <v>46129</v>
      </c>
      <c r="G5357">
        <v>845</v>
      </c>
      <c r="H5357" s="1">
        <f t="shared" si="415"/>
        <v>46144</v>
      </c>
      <c r="I5357" s="5">
        <f t="shared" si="419"/>
        <v>46253</v>
      </c>
      <c r="J5357" s="9" t="str">
        <f t="shared" si="416"/>
        <v>ค้างชำระ 1 - 30 วัน</v>
      </c>
      <c r="K5357" s="10">
        <f t="shared" si="417"/>
        <v>0</v>
      </c>
      <c r="L5357" t="str">
        <f t="shared" si="418"/>
        <v>ลูกหนี้ชั้นดี</v>
      </c>
    </row>
    <row r="5358" spans="1:12" x14ac:dyDescent="0.2">
      <c r="A5358" t="s">
        <v>453</v>
      </c>
      <c r="B5358" t="s">
        <v>366</v>
      </c>
      <c r="C5358">
        <v>7</v>
      </c>
      <c r="D5358">
        <v>1126040008406</v>
      </c>
      <c r="E5358" s="1">
        <v>46129</v>
      </c>
      <c r="F5358" s="1">
        <v>46155</v>
      </c>
      <c r="G5358">
        <v>1600</v>
      </c>
      <c r="H5358" s="1">
        <f t="shared" si="415"/>
        <v>46136</v>
      </c>
      <c r="I5358" s="5">
        <f t="shared" si="419"/>
        <v>46253</v>
      </c>
      <c r="J5358" s="9" t="str">
        <f t="shared" si="416"/>
        <v>ค้างชำระ 1 - 30 วัน</v>
      </c>
      <c r="K5358" s="10">
        <f t="shared" si="417"/>
        <v>19</v>
      </c>
      <c r="L5358" t="str">
        <f t="shared" si="418"/>
        <v>ลูกหนี้ชั้นดี</v>
      </c>
    </row>
    <row r="5359" spans="1:12" x14ac:dyDescent="0.2">
      <c r="A5359" t="s">
        <v>453</v>
      </c>
      <c r="B5359" t="s">
        <v>366</v>
      </c>
      <c r="C5359">
        <v>7</v>
      </c>
      <c r="D5359">
        <v>1126040008406</v>
      </c>
      <c r="E5359" s="1">
        <v>46129</v>
      </c>
      <c r="F5359" s="1">
        <v>46155</v>
      </c>
      <c r="G5359">
        <v>1600</v>
      </c>
      <c r="H5359" s="1">
        <f t="shared" si="415"/>
        <v>46136</v>
      </c>
      <c r="I5359" s="5">
        <f t="shared" si="419"/>
        <v>46253</v>
      </c>
      <c r="J5359" s="9" t="str">
        <f t="shared" si="416"/>
        <v>ค้างชำระ 1 - 30 วัน</v>
      </c>
      <c r="K5359" s="10">
        <f t="shared" si="417"/>
        <v>19</v>
      </c>
      <c r="L5359" t="str">
        <f t="shared" si="418"/>
        <v>ลูกหนี้ชั้นดี</v>
      </c>
    </row>
    <row r="5360" spans="1:12" x14ac:dyDescent="0.2">
      <c r="A5360" t="s">
        <v>2403</v>
      </c>
      <c r="B5360" t="s">
        <v>366</v>
      </c>
      <c r="C5360">
        <v>30</v>
      </c>
      <c r="D5360">
        <v>1126040008543</v>
      </c>
      <c r="E5360" s="1">
        <v>46129</v>
      </c>
      <c r="F5360" s="1">
        <v>46160</v>
      </c>
      <c r="G5360">
        <v>90000</v>
      </c>
      <c r="H5360" s="1">
        <f t="shared" si="415"/>
        <v>46159</v>
      </c>
      <c r="I5360" s="5">
        <f t="shared" si="419"/>
        <v>46253</v>
      </c>
      <c r="J5360" s="9" t="str">
        <f t="shared" si="416"/>
        <v>ชำระตรงเวลา</v>
      </c>
      <c r="K5360" s="10">
        <f t="shared" si="417"/>
        <v>1</v>
      </c>
      <c r="L5360" t="str">
        <f t="shared" si="418"/>
        <v>ลูกหนี้ชั้นดี</v>
      </c>
    </row>
    <row r="5361" spans="1:12" x14ac:dyDescent="0.2">
      <c r="A5361" t="s">
        <v>1470</v>
      </c>
      <c r="B5361" t="s">
        <v>366</v>
      </c>
      <c r="C5361">
        <v>7</v>
      </c>
      <c r="D5361">
        <v>1126040008550</v>
      </c>
      <c r="E5361" s="1">
        <v>46130</v>
      </c>
      <c r="F5361" s="1">
        <v>46134</v>
      </c>
      <c r="G5361">
        <v>1030</v>
      </c>
      <c r="H5361" s="1">
        <f t="shared" si="415"/>
        <v>46137</v>
      </c>
      <c r="I5361" s="5">
        <f t="shared" si="419"/>
        <v>46253</v>
      </c>
      <c r="J5361" s="9" t="str">
        <f t="shared" si="416"/>
        <v>ชำระตรงเวลา</v>
      </c>
      <c r="K5361" s="10">
        <f t="shared" si="417"/>
        <v>0</v>
      </c>
      <c r="L5361" t="str">
        <f t="shared" si="418"/>
        <v>ลูกหนี้ชั้นดี</v>
      </c>
    </row>
    <row r="5362" spans="1:12" x14ac:dyDescent="0.2">
      <c r="A5362" t="s">
        <v>1470</v>
      </c>
      <c r="B5362" t="s">
        <v>366</v>
      </c>
      <c r="C5362">
        <v>7</v>
      </c>
      <c r="D5362">
        <v>1126040008550</v>
      </c>
      <c r="E5362" s="1">
        <v>46130</v>
      </c>
      <c r="F5362" s="1">
        <v>46134</v>
      </c>
      <c r="G5362">
        <v>1030</v>
      </c>
      <c r="H5362" s="1">
        <f t="shared" si="415"/>
        <v>46137</v>
      </c>
      <c r="I5362" s="5">
        <f t="shared" si="419"/>
        <v>46253</v>
      </c>
      <c r="J5362" s="9" t="str">
        <f t="shared" si="416"/>
        <v>ชำระตรงเวลา</v>
      </c>
      <c r="K5362" s="10">
        <f t="shared" si="417"/>
        <v>0</v>
      </c>
      <c r="L5362" t="str">
        <f t="shared" si="418"/>
        <v>ลูกหนี้ชั้นดี</v>
      </c>
    </row>
    <row r="5363" spans="1:12" x14ac:dyDescent="0.2">
      <c r="A5363" t="s">
        <v>1470</v>
      </c>
      <c r="B5363" t="s">
        <v>366</v>
      </c>
      <c r="C5363">
        <v>7</v>
      </c>
      <c r="D5363">
        <v>1126040008550</v>
      </c>
      <c r="E5363" s="1">
        <v>46130</v>
      </c>
      <c r="F5363" s="1">
        <v>46134</v>
      </c>
      <c r="G5363">
        <v>1030</v>
      </c>
      <c r="H5363" s="1">
        <f t="shared" si="415"/>
        <v>46137</v>
      </c>
      <c r="I5363" s="5">
        <f t="shared" si="419"/>
        <v>46253</v>
      </c>
      <c r="J5363" s="9" t="str">
        <f t="shared" si="416"/>
        <v>ชำระตรงเวลา</v>
      </c>
      <c r="K5363" s="10">
        <f t="shared" si="417"/>
        <v>0</v>
      </c>
      <c r="L5363" t="str">
        <f t="shared" si="418"/>
        <v>ลูกหนี้ชั้นดี</v>
      </c>
    </row>
    <row r="5364" spans="1:12" x14ac:dyDescent="0.2">
      <c r="A5364" t="s">
        <v>1470</v>
      </c>
      <c r="B5364" t="s">
        <v>366</v>
      </c>
      <c r="C5364">
        <v>7</v>
      </c>
      <c r="D5364">
        <v>1126040008550</v>
      </c>
      <c r="E5364" s="1">
        <v>46130</v>
      </c>
      <c r="F5364" s="1">
        <v>46134</v>
      </c>
      <c r="G5364">
        <v>1030</v>
      </c>
      <c r="H5364" s="1">
        <f t="shared" si="415"/>
        <v>46137</v>
      </c>
      <c r="I5364" s="5">
        <f t="shared" si="419"/>
        <v>46253</v>
      </c>
      <c r="J5364" s="9" t="str">
        <f t="shared" si="416"/>
        <v>ชำระตรงเวลา</v>
      </c>
      <c r="K5364" s="10">
        <f t="shared" si="417"/>
        <v>0</v>
      </c>
      <c r="L5364" t="str">
        <f t="shared" si="418"/>
        <v>ลูกหนี้ชั้นดี</v>
      </c>
    </row>
    <row r="5365" spans="1:12" x14ac:dyDescent="0.2">
      <c r="A5365" t="s">
        <v>1470</v>
      </c>
      <c r="B5365" t="s">
        <v>366</v>
      </c>
      <c r="C5365">
        <v>7</v>
      </c>
      <c r="D5365">
        <v>1126040008550</v>
      </c>
      <c r="E5365" s="1">
        <v>46130</v>
      </c>
      <c r="F5365" s="1">
        <v>46134</v>
      </c>
      <c r="G5365">
        <v>1030</v>
      </c>
      <c r="H5365" s="1">
        <f t="shared" si="415"/>
        <v>46137</v>
      </c>
      <c r="I5365" s="5">
        <f t="shared" si="419"/>
        <v>46253</v>
      </c>
      <c r="J5365" s="9" t="str">
        <f t="shared" si="416"/>
        <v>ชำระตรงเวลา</v>
      </c>
      <c r="K5365" s="10">
        <f t="shared" si="417"/>
        <v>0</v>
      </c>
      <c r="L5365" t="str">
        <f t="shared" si="418"/>
        <v>ลูกหนี้ชั้นดี</v>
      </c>
    </row>
    <row r="5366" spans="1:12" x14ac:dyDescent="0.2">
      <c r="A5366" t="s">
        <v>1470</v>
      </c>
      <c r="B5366" t="s">
        <v>366</v>
      </c>
      <c r="C5366">
        <v>15</v>
      </c>
      <c r="D5366">
        <v>1126040008567</v>
      </c>
      <c r="E5366" s="1">
        <v>46130</v>
      </c>
      <c r="F5366" s="1">
        <v>46137</v>
      </c>
      <c r="G5366">
        <v>3317</v>
      </c>
      <c r="H5366" s="1">
        <f t="shared" si="415"/>
        <v>46145</v>
      </c>
      <c r="I5366" s="5">
        <f t="shared" si="419"/>
        <v>46253</v>
      </c>
      <c r="J5366" s="9" t="str">
        <f t="shared" si="416"/>
        <v>ชำระตรงเวลา</v>
      </c>
      <c r="K5366" s="10">
        <f t="shared" si="417"/>
        <v>0</v>
      </c>
      <c r="L5366" t="str">
        <f t="shared" si="418"/>
        <v>ลูกหนี้ชั้นดี</v>
      </c>
    </row>
    <row r="5367" spans="1:12" x14ac:dyDescent="0.2">
      <c r="A5367" t="s">
        <v>1470</v>
      </c>
      <c r="B5367" t="s">
        <v>366</v>
      </c>
      <c r="C5367">
        <v>15</v>
      </c>
      <c r="D5367">
        <v>1126040008567</v>
      </c>
      <c r="E5367" s="1">
        <v>46130</v>
      </c>
      <c r="F5367" s="1">
        <v>46137</v>
      </c>
      <c r="G5367">
        <v>3317</v>
      </c>
      <c r="H5367" s="1">
        <f t="shared" si="415"/>
        <v>46145</v>
      </c>
      <c r="I5367" s="5">
        <f t="shared" si="419"/>
        <v>46253</v>
      </c>
      <c r="J5367" s="9" t="str">
        <f t="shared" si="416"/>
        <v>ชำระตรงเวลา</v>
      </c>
      <c r="K5367" s="10">
        <f t="shared" si="417"/>
        <v>0</v>
      </c>
      <c r="L5367" t="str">
        <f t="shared" si="418"/>
        <v>ลูกหนี้ชั้นดี</v>
      </c>
    </row>
    <row r="5368" spans="1:12" x14ac:dyDescent="0.2">
      <c r="A5368" t="s">
        <v>1904</v>
      </c>
      <c r="B5368" t="s">
        <v>366</v>
      </c>
      <c r="C5368">
        <v>7</v>
      </c>
      <c r="D5368">
        <v>1126040008598</v>
      </c>
      <c r="E5368" s="1">
        <v>46130</v>
      </c>
      <c r="F5368" s="1">
        <v>46130</v>
      </c>
      <c r="G5368">
        <v>1385</v>
      </c>
      <c r="H5368" s="1">
        <f t="shared" si="415"/>
        <v>46137</v>
      </c>
      <c r="I5368" s="5">
        <f t="shared" si="419"/>
        <v>46253</v>
      </c>
      <c r="J5368" s="9" t="str">
        <f t="shared" si="416"/>
        <v>ชำระตรงเวลา</v>
      </c>
      <c r="K5368" s="10">
        <f t="shared" si="417"/>
        <v>0</v>
      </c>
      <c r="L5368" t="str">
        <f t="shared" si="418"/>
        <v>ลูกหนี้ชั้นดี</v>
      </c>
    </row>
    <row r="5369" spans="1:12" x14ac:dyDescent="0.2">
      <c r="A5369" t="s">
        <v>2404</v>
      </c>
      <c r="B5369" t="s">
        <v>366</v>
      </c>
      <c r="C5369">
        <v>7</v>
      </c>
      <c r="D5369">
        <v>1126040008604</v>
      </c>
      <c r="E5369" s="1">
        <v>46130</v>
      </c>
      <c r="F5369" s="1">
        <v>46135</v>
      </c>
      <c r="G5369">
        <v>3756</v>
      </c>
      <c r="H5369" s="1">
        <f t="shared" si="415"/>
        <v>46137</v>
      </c>
      <c r="I5369" s="5">
        <f t="shared" si="419"/>
        <v>46253</v>
      </c>
      <c r="J5369" s="9" t="str">
        <f t="shared" si="416"/>
        <v>ชำระตรงเวลา</v>
      </c>
      <c r="K5369" s="10">
        <f t="shared" si="417"/>
        <v>0</v>
      </c>
      <c r="L5369" t="str">
        <f t="shared" si="418"/>
        <v>ลูกหนี้ชั้นดี</v>
      </c>
    </row>
    <row r="5370" spans="1:12" x14ac:dyDescent="0.2">
      <c r="A5370" t="s">
        <v>1466</v>
      </c>
      <c r="B5370" t="s">
        <v>366</v>
      </c>
      <c r="C5370">
        <v>0</v>
      </c>
      <c r="D5370">
        <v>1126040008611</v>
      </c>
      <c r="E5370" s="1">
        <v>46130</v>
      </c>
      <c r="F5370" s="1">
        <v>46130</v>
      </c>
      <c r="G5370">
        <v>2833</v>
      </c>
      <c r="H5370" s="1">
        <f t="shared" si="415"/>
        <v>46130</v>
      </c>
      <c r="I5370" s="5">
        <f t="shared" si="419"/>
        <v>46253</v>
      </c>
      <c r="J5370" s="9" t="str">
        <f t="shared" si="416"/>
        <v>ค้างชำระ 1 - 30 วัน</v>
      </c>
      <c r="K5370" s="10">
        <f t="shared" si="417"/>
        <v>0</v>
      </c>
      <c r="L5370" t="str">
        <f t="shared" si="418"/>
        <v>ลูกหนี้ชั้นดี</v>
      </c>
    </row>
    <row r="5371" spans="1:12" x14ac:dyDescent="0.2">
      <c r="A5371" t="s">
        <v>2405</v>
      </c>
      <c r="B5371" t="s">
        <v>366</v>
      </c>
      <c r="C5371">
        <v>7</v>
      </c>
      <c r="D5371">
        <v>1126040008628</v>
      </c>
      <c r="E5371" s="1">
        <v>46130</v>
      </c>
      <c r="F5371" s="1">
        <v>46139</v>
      </c>
      <c r="G5371">
        <v>492</v>
      </c>
      <c r="H5371" s="1">
        <f t="shared" si="415"/>
        <v>46137</v>
      </c>
      <c r="I5371" s="5">
        <f t="shared" si="419"/>
        <v>46253</v>
      </c>
      <c r="J5371" s="9" t="str">
        <f t="shared" si="416"/>
        <v>ชำระตรงเวลา</v>
      </c>
      <c r="K5371" s="10">
        <f t="shared" si="417"/>
        <v>2</v>
      </c>
      <c r="L5371" t="str">
        <f t="shared" si="418"/>
        <v>ลูกหนี้ชั้นดี</v>
      </c>
    </row>
    <row r="5372" spans="1:12" x14ac:dyDescent="0.2">
      <c r="A5372" t="s">
        <v>2405</v>
      </c>
      <c r="B5372" t="s">
        <v>366</v>
      </c>
      <c r="C5372">
        <v>7</v>
      </c>
      <c r="D5372">
        <v>1126040008642</v>
      </c>
      <c r="E5372" s="1">
        <v>46130</v>
      </c>
      <c r="F5372" s="1">
        <v>46130</v>
      </c>
      <c r="G5372">
        <v>60</v>
      </c>
      <c r="H5372" s="1">
        <f t="shared" si="415"/>
        <v>46137</v>
      </c>
      <c r="I5372" s="5">
        <f t="shared" si="419"/>
        <v>46253</v>
      </c>
      <c r="J5372" s="9" t="str">
        <f t="shared" si="416"/>
        <v>ชำระตรงเวลา</v>
      </c>
      <c r="K5372" s="10">
        <f t="shared" si="417"/>
        <v>0</v>
      </c>
      <c r="L5372" t="str">
        <f t="shared" si="418"/>
        <v>ลูกหนี้ชั้นดี</v>
      </c>
    </row>
    <row r="5373" spans="1:12" x14ac:dyDescent="0.2">
      <c r="A5373" t="s">
        <v>818</v>
      </c>
      <c r="B5373" t="s">
        <v>366</v>
      </c>
      <c r="C5373">
        <v>30</v>
      </c>
      <c r="D5373">
        <v>1126040009397</v>
      </c>
      <c r="E5373" s="1">
        <v>46135</v>
      </c>
      <c r="F5373" s="1">
        <v>46163</v>
      </c>
      <c r="G5373">
        <v>5566</v>
      </c>
      <c r="H5373" s="1">
        <f t="shared" si="415"/>
        <v>46165</v>
      </c>
      <c r="I5373" s="5">
        <f t="shared" si="419"/>
        <v>46253</v>
      </c>
      <c r="J5373" s="9" t="str">
        <f t="shared" si="416"/>
        <v>ชำระตรงเวลา</v>
      </c>
      <c r="K5373" s="10">
        <f t="shared" si="417"/>
        <v>0</v>
      </c>
      <c r="L5373" t="str">
        <f t="shared" si="418"/>
        <v>ลูกหนี้ชั้นดี</v>
      </c>
    </row>
    <row r="5374" spans="1:12" x14ac:dyDescent="0.2">
      <c r="A5374" t="s">
        <v>1379</v>
      </c>
      <c r="B5374" t="s">
        <v>366</v>
      </c>
      <c r="C5374">
        <v>30</v>
      </c>
      <c r="D5374">
        <v>1126040009403</v>
      </c>
      <c r="E5374" s="1">
        <v>46135</v>
      </c>
      <c r="F5374" s="1">
        <v>46163</v>
      </c>
      <c r="G5374">
        <v>6036</v>
      </c>
      <c r="H5374" s="1">
        <f t="shared" si="415"/>
        <v>46165</v>
      </c>
      <c r="I5374" s="5">
        <f t="shared" si="419"/>
        <v>46253</v>
      </c>
      <c r="J5374" s="9" t="str">
        <f t="shared" si="416"/>
        <v>ชำระตรงเวลา</v>
      </c>
      <c r="K5374" s="10">
        <f t="shared" si="417"/>
        <v>0</v>
      </c>
      <c r="L5374" t="str">
        <f t="shared" si="418"/>
        <v>ลูกหนี้ชั้นดี</v>
      </c>
    </row>
    <row r="5375" spans="1:12" x14ac:dyDescent="0.2">
      <c r="A5375" t="s">
        <v>1379</v>
      </c>
      <c r="B5375" t="s">
        <v>366</v>
      </c>
      <c r="C5375">
        <v>30</v>
      </c>
      <c r="D5375">
        <v>1126040009410</v>
      </c>
      <c r="E5375" s="1">
        <v>46135</v>
      </c>
      <c r="F5375" s="1">
        <v>46163</v>
      </c>
      <c r="G5375">
        <v>7937</v>
      </c>
      <c r="H5375" s="1">
        <f t="shared" si="415"/>
        <v>46165</v>
      </c>
      <c r="I5375" s="5">
        <f t="shared" si="419"/>
        <v>46253</v>
      </c>
      <c r="J5375" s="9" t="str">
        <f t="shared" si="416"/>
        <v>ชำระตรงเวลา</v>
      </c>
      <c r="K5375" s="10">
        <f t="shared" si="417"/>
        <v>0</v>
      </c>
      <c r="L5375" t="str">
        <f t="shared" si="418"/>
        <v>ลูกหนี้ชั้นดี</v>
      </c>
    </row>
    <row r="5376" spans="1:12" x14ac:dyDescent="0.2">
      <c r="A5376" t="s">
        <v>1379</v>
      </c>
      <c r="B5376" t="s">
        <v>366</v>
      </c>
      <c r="C5376">
        <v>30</v>
      </c>
      <c r="D5376">
        <v>1126040009427</v>
      </c>
      <c r="E5376" s="1">
        <v>46135</v>
      </c>
      <c r="F5376" s="1">
        <v>46163</v>
      </c>
      <c r="G5376">
        <v>6409</v>
      </c>
      <c r="H5376" s="1">
        <f t="shared" si="415"/>
        <v>46165</v>
      </c>
      <c r="I5376" s="5">
        <f t="shared" si="419"/>
        <v>46253</v>
      </c>
      <c r="J5376" s="9" t="str">
        <f t="shared" si="416"/>
        <v>ชำระตรงเวลา</v>
      </c>
      <c r="K5376" s="10">
        <f t="shared" si="417"/>
        <v>0</v>
      </c>
      <c r="L5376" t="str">
        <f t="shared" si="418"/>
        <v>ลูกหนี้ชั้นดี</v>
      </c>
    </row>
    <row r="5377" spans="1:12" x14ac:dyDescent="0.2">
      <c r="A5377" t="s">
        <v>905</v>
      </c>
      <c r="B5377" t="s">
        <v>366</v>
      </c>
      <c r="C5377">
        <v>30</v>
      </c>
      <c r="D5377">
        <v>1126040009434</v>
      </c>
      <c r="E5377" s="1">
        <v>46135</v>
      </c>
      <c r="F5377" s="1">
        <v>46163</v>
      </c>
      <c r="G5377">
        <v>6496</v>
      </c>
      <c r="H5377" s="1">
        <f t="shared" si="415"/>
        <v>46165</v>
      </c>
      <c r="I5377" s="5">
        <f t="shared" si="419"/>
        <v>46253</v>
      </c>
      <c r="J5377" s="9" t="str">
        <f t="shared" si="416"/>
        <v>ชำระตรงเวลา</v>
      </c>
      <c r="K5377" s="10">
        <f t="shared" si="417"/>
        <v>0</v>
      </c>
      <c r="L5377" t="str">
        <f t="shared" si="418"/>
        <v>ลูกหนี้ชั้นดี</v>
      </c>
    </row>
    <row r="5378" spans="1:12" x14ac:dyDescent="0.2">
      <c r="A5378" t="s">
        <v>1883</v>
      </c>
      <c r="B5378" t="s">
        <v>366</v>
      </c>
      <c r="C5378">
        <v>30</v>
      </c>
      <c r="D5378">
        <v>1126040009458</v>
      </c>
      <c r="E5378" s="1">
        <v>46135</v>
      </c>
      <c r="F5378" s="1">
        <v>46163</v>
      </c>
      <c r="G5378">
        <v>150</v>
      </c>
      <c r="H5378" s="1">
        <f t="shared" ref="H5378:H5441" si="420">E5378+C5378</f>
        <v>46165</v>
      </c>
      <c r="I5378" s="5">
        <f t="shared" si="419"/>
        <v>46253</v>
      </c>
      <c r="J5378" s="9" t="str">
        <f t="shared" ref="J5378:J5441" si="421">IF(K5379&lt;=0, "ชำระตรงเวลา", IF(K5379&lt;=30, "ค้างชำระ 1 - 30 วัน", IF(K5379&lt;=60, "ค้างชำระ 31 - 60 วัน", IF(K5379&lt;=90, "ค้างชำระ 61 - 90 วัน", "ค้างชำระเกิน 90 วัน"))))</f>
        <v>ชำระตรงเวลา</v>
      </c>
      <c r="K5378" s="10">
        <f t="shared" ref="K5378:K5441" si="422">IF(OR(F5378="",F5378="(ว่าง)"), MAX(0,I5377-H5378), MAX(0,F5378-H5378))</f>
        <v>0</v>
      </c>
      <c r="L5378" t="str">
        <f t="shared" ref="L5378:L5441" si="423">IF(K5378&lt;=30, "ลูกหนี้ชั้นดี", IF(K5378&lt;=90, "ลูกหนี้เฝ้าติดตาม", "ลูกหนี้ด้อยคุณภาพ (NPL)"))</f>
        <v>ลูกหนี้ชั้นดี</v>
      </c>
    </row>
    <row r="5379" spans="1:12" x14ac:dyDescent="0.2">
      <c r="A5379" t="s">
        <v>710</v>
      </c>
      <c r="B5379" t="s">
        <v>366</v>
      </c>
      <c r="C5379">
        <v>30</v>
      </c>
      <c r="D5379">
        <v>1126040009465</v>
      </c>
      <c r="E5379" s="1">
        <v>46135</v>
      </c>
      <c r="F5379" s="1">
        <v>46163</v>
      </c>
      <c r="G5379">
        <v>9861</v>
      </c>
      <c r="H5379" s="1">
        <f t="shared" si="420"/>
        <v>46165</v>
      </c>
      <c r="I5379" s="5">
        <f t="shared" si="419"/>
        <v>46253</v>
      </c>
      <c r="J5379" s="9" t="str">
        <f t="shared" si="421"/>
        <v>ค้างชำระ 1 - 30 วัน</v>
      </c>
      <c r="K5379" s="10">
        <f t="shared" si="422"/>
        <v>0</v>
      </c>
      <c r="L5379" t="str">
        <f t="shared" si="423"/>
        <v>ลูกหนี้ชั้นดี</v>
      </c>
    </row>
    <row r="5380" spans="1:12" x14ac:dyDescent="0.2">
      <c r="A5380" t="s">
        <v>1495</v>
      </c>
      <c r="B5380" t="s">
        <v>366</v>
      </c>
      <c r="C5380">
        <v>30</v>
      </c>
      <c r="D5380">
        <v>1126040009472</v>
      </c>
      <c r="E5380" s="1">
        <v>46135</v>
      </c>
      <c r="F5380" s="1">
        <v>46183</v>
      </c>
      <c r="G5380">
        <v>6200</v>
      </c>
      <c r="H5380" s="1">
        <f t="shared" si="420"/>
        <v>46165</v>
      </c>
      <c r="I5380" s="5">
        <f t="shared" ref="I5380:I5443" si="424">I5379</f>
        <v>46253</v>
      </c>
      <c r="J5380" s="9" t="str">
        <f t="shared" si="421"/>
        <v>ชำระตรงเวลา</v>
      </c>
      <c r="K5380" s="10">
        <f t="shared" si="422"/>
        <v>18</v>
      </c>
      <c r="L5380" t="str">
        <f t="shared" si="423"/>
        <v>ลูกหนี้ชั้นดี</v>
      </c>
    </row>
    <row r="5381" spans="1:12" x14ac:dyDescent="0.2">
      <c r="A5381" t="s">
        <v>1495</v>
      </c>
      <c r="B5381" t="s">
        <v>366</v>
      </c>
      <c r="C5381">
        <v>15</v>
      </c>
      <c r="D5381">
        <v>1126040009489</v>
      </c>
      <c r="E5381" s="1">
        <v>46133</v>
      </c>
      <c r="F5381" s="1">
        <v>46142</v>
      </c>
      <c r="G5381">
        <v>10440</v>
      </c>
      <c r="H5381" s="1">
        <f t="shared" si="420"/>
        <v>46148</v>
      </c>
      <c r="I5381" s="5">
        <f t="shared" si="424"/>
        <v>46253</v>
      </c>
      <c r="J5381" s="9" t="str">
        <f t="shared" si="421"/>
        <v>ค้างชำระ 1 - 30 วัน</v>
      </c>
      <c r="K5381" s="10">
        <f t="shared" si="422"/>
        <v>0</v>
      </c>
      <c r="L5381" t="str">
        <f t="shared" si="423"/>
        <v>ลูกหนี้ชั้นดี</v>
      </c>
    </row>
    <row r="5382" spans="1:12" x14ac:dyDescent="0.2">
      <c r="A5382" t="s">
        <v>2406</v>
      </c>
      <c r="B5382" t="s">
        <v>366</v>
      </c>
      <c r="C5382">
        <v>0</v>
      </c>
      <c r="D5382">
        <v>1126040009496</v>
      </c>
      <c r="E5382" s="1">
        <v>46133</v>
      </c>
      <c r="F5382" s="1">
        <v>46134</v>
      </c>
      <c r="G5382">
        <v>10879</v>
      </c>
      <c r="H5382" s="1">
        <f t="shared" si="420"/>
        <v>46133</v>
      </c>
      <c r="I5382" s="5">
        <f t="shared" si="424"/>
        <v>46253</v>
      </c>
      <c r="J5382" s="9" t="str">
        <f t="shared" si="421"/>
        <v>ชำระตรงเวลา</v>
      </c>
      <c r="K5382" s="10">
        <f t="shared" si="422"/>
        <v>1</v>
      </c>
      <c r="L5382" t="str">
        <f t="shared" si="423"/>
        <v>ลูกหนี้ชั้นดี</v>
      </c>
    </row>
    <row r="5383" spans="1:12" x14ac:dyDescent="0.2">
      <c r="A5383" t="s">
        <v>404</v>
      </c>
      <c r="B5383" t="s">
        <v>366</v>
      </c>
      <c r="C5383">
        <v>15</v>
      </c>
      <c r="D5383">
        <v>1126040009502</v>
      </c>
      <c r="E5383" s="1">
        <v>46133</v>
      </c>
      <c r="F5383" s="1">
        <v>46140</v>
      </c>
      <c r="G5383">
        <v>17251</v>
      </c>
      <c r="H5383" s="1">
        <f t="shared" si="420"/>
        <v>46148</v>
      </c>
      <c r="I5383" s="5">
        <f t="shared" si="424"/>
        <v>46253</v>
      </c>
      <c r="J5383" s="9" t="str">
        <f t="shared" si="421"/>
        <v>ชำระตรงเวลา</v>
      </c>
      <c r="K5383" s="10">
        <f t="shared" si="422"/>
        <v>0</v>
      </c>
      <c r="L5383" t="str">
        <f t="shared" si="423"/>
        <v>ลูกหนี้ชั้นดี</v>
      </c>
    </row>
    <row r="5384" spans="1:12" x14ac:dyDescent="0.2">
      <c r="A5384" t="s">
        <v>404</v>
      </c>
      <c r="B5384" t="s">
        <v>366</v>
      </c>
      <c r="C5384">
        <v>15</v>
      </c>
      <c r="D5384">
        <v>1126040009526</v>
      </c>
      <c r="E5384" s="1">
        <v>46133</v>
      </c>
      <c r="F5384" s="1">
        <v>46147</v>
      </c>
      <c r="G5384">
        <v>11008</v>
      </c>
      <c r="H5384" s="1">
        <f t="shared" si="420"/>
        <v>46148</v>
      </c>
      <c r="I5384" s="5">
        <f t="shared" si="424"/>
        <v>46253</v>
      </c>
      <c r="J5384" s="9" t="str">
        <f t="shared" si="421"/>
        <v>ชำระตรงเวลา</v>
      </c>
      <c r="K5384" s="10">
        <f t="shared" si="422"/>
        <v>0</v>
      </c>
      <c r="L5384" t="str">
        <f t="shared" si="423"/>
        <v>ลูกหนี้ชั้นดี</v>
      </c>
    </row>
    <row r="5385" spans="1:12" x14ac:dyDescent="0.2">
      <c r="A5385" t="s">
        <v>1863</v>
      </c>
      <c r="B5385" t="s">
        <v>366</v>
      </c>
      <c r="C5385">
        <v>15</v>
      </c>
      <c r="D5385">
        <v>1126040009540</v>
      </c>
      <c r="E5385" s="1">
        <v>46133</v>
      </c>
      <c r="F5385" s="1">
        <v>46148</v>
      </c>
      <c r="G5385">
        <v>18468</v>
      </c>
      <c r="H5385" s="1">
        <f t="shared" si="420"/>
        <v>46148</v>
      </c>
      <c r="I5385" s="5">
        <f t="shared" si="424"/>
        <v>46253</v>
      </c>
      <c r="J5385" s="9" t="str">
        <f t="shared" si="421"/>
        <v>ชำระตรงเวลา</v>
      </c>
      <c r="K5385" s="10">
        <f t="shared" si="422"/>
        <v>0</v>
      </c>
      <c r="L5385" t="str">
        <f t="shared" si="423"/>
        <v>ลูกหนี้ชั้นดี</v>
      </c>
    </row>
    <row r="5386" spans="1:12" x14ac:dyDescent="0.2">
      <c r="A5386" t="s">
        <v>2047</v>
      </c>
      <c r="B5386" t="s">
        <v>366</v>
      </c>
      <c r="C5386">
        <v>7</v>
      </c>
      <c r="D5386">
        <v>1126040009557</v>
      </c>
      <c r="E5386" s="1">
        <v>46133</v>
      </c>
      <c r="F5386" s="1">
        <v>46133</v>
      </c>
      <c r="G5386">
        <v>85</v>
      </c>
      <c r="H5386" s="1">
        <f t="shared" si="420"/>
        <v>46140</v>
      </c>
      <c r="I5386" s="5">
        <f t="shared" si="424"/>
        <v>46253</v>
      </c>
      <c r="J5386" s="9" t="str">
        <f t="shared" si="421"/>
        <v>ชำระตรงเวลา</v>
      </c>
      <c r="K5386" s="10">
        <f t="shared" si="422"/>
        <v>0</v>
      </c>
      <c r="L5386" t="str">
        <f t="shared" si="423"/>
        <v>ลูกหนี้ชั้นดี</v>
      </c>
    </row>
    <row r="5387" spans="1:12" x14ac:dyDescent="0.2">
      <c r="A5387" t="s">
        <v>928</v>
      </c>
      <c r="B5387" t="s">
        <v>366</v>
      </c>
      <c r="C5387">
        <v>15</v>
      </c>
      <c r="D5387">
        <v>1126040009694</v>
      </c>
      <c r="E5387" s="1">
        <v>46133</v>
      </c>
      <c r="F5387" s="1">
        <v>46135</v>
      </c>
      <c r="G5387">
        <v>5365</v>
      </c>
      <c r="H5387" s="1">
        <f t="shared" si="420"/>
        <v>46148</v>
      </c>
      <c r="I5387" s="5">
        <f t="shared" si="424"/>
        <v>46253</v>
      </c>
      <c r="J5387" s="9" t="str">
        <f t="shared" si="421"/>
        <v>ชำระตรงเวลา</v>
      </c>
      <c r="K5387" s="10">
        <f t="shared" si="422"/>
        <v>0</v>
      </c>
      <c r="L5387" t="str">
        <f t="shared" si="423"/>
        <v>ลูกหนี้ชั้นดี</v>
      </c>
    </row>
    <row r="5388" spans="1:12" x14ac:dyDescent="0.2">
      <c r="A5388" t="s">
        <v>702</v>
      </c>
      <c r="B5388" t="s">
        <v>366</v>
      </c>
      <c r="C5388">
        <v>7</v>
      </c>
      <c r="D5388">
        <v>1126040009762</v>
      </c>
      <c r="E5388" s="1">
        <v>46137</v>
      </c>
      <c r="F5388" s="1">
        <v>46139</v>
      </c>
      <c r="G5388">
        <v>4872</v>
      </c>
      <c r="H5388" s="1">
        <f t="shared" si="420"/>
        <v>46144</v>
      </c>
      <c r="I5388" s="5">
        <f t="shared" si="424"/>
        <v>46253</v>
      </c>
      <c r="J5388" s="9" t="str">
        <f t="shared" si="421"/>
        <v>ค้างชำระ 1 - 30 วัน</v>
      </c>
      <c r="K5388" s="10">
        <f t="shared" si="422"/>
        <v>0</v>
      </c>
      <c r="L5388" t="str">
        <f t="shared" si="423"/>
        <v>ลูกหนี้ชั้นดี</v>
      </c>
    </row>
    <row r="5389" spans="1:12" x14ac:dyDescent="0.2">
      <c r="A5389" t="s">
        <v>928</v>
      </c>
      <c r="B5389" t="s">
        <v>366</v>
      </c>
      <c r="C5389">
        <v>7</v>
      </c>
      <c r="D5389">
        <v>1126040009779</v>
      </c>
      <c r="E5389" s="1">
        <v>46140</v>
      </c>
      <c r="F5389" s="1">
        <v>46148</v>
      </c>
      <c r="G5389">
        <v>2805</v>
      </c>
      <c r="H5389" s="1">
        <f t="shared" si="420"/>
        <v>46147</v>
      </c>
      <c r="I5389" s="5">
        <f t="shared" si="424"/>
        <v>46253</v>
      </c>
      <c r="J5389" s="9" t="str">
        <f t="shared" si="421"/>
        <v>ค้างชำระ 1 - 30 วัน</v>
      </c>
      <c r="K5389" s="10">
        <f t="shared" si="422"/>
        <v>1</v>
      </c>
      <c r="L5389" t="str">
        <f t="shared" si="423"/>
        <v>ลูกหนี้ชั้นดี</v>
      </c>
    </row>
    <row r="5390" spans="1:12" x14ac:dyDescent="0.2">
      <c r="A5390" t="s">
        <v>928</v>
      </c>
      <c r="B5390" t="s">
        <v>366</v>
      </c>
      <c r="C5390">
        <v>7</v>
      </c>
      <c r="D5390">
        <v>1126040009786</v>
      </c>
      <c r="E5390" s="1">
        <v>46137</v>
      </c>
      <c r="F5390" s="1">
        <v>46150</v>
      </c>
      <c r="G5390">
        <v>2061</v>
      </c>
      <c r="H5390" s="1">
        <f t="shared" si="420"/>
        <v>46144</v>
      </c>
      <c r="I5390" s="5">
        <f t="shared" si="424"/>
        <v>46253</v>
      </c>
      <c r="J5390" s="9" t="str">
        <f t="shared" si="421"/>
        <v>ชำระตรงเวลา</v>
      </c>
      <c r="K5390" s="10">
        <f t="shared" si="422"/>
        <v>6</v>
      </c>
      <c r="L5390" t="str">
        <f t="shared" si="423"/>
        <v>ลูกหนี้ชั้นดี</v>
      </c>
    </row>
    <row r="5391" spans="1:12" x14ac:dyDescent="0.2">
      <c r="A5391" t="s">
        <v>702</v>
      </c>
      <c r="B5391" t="s">
        <v>366</v>
      </c>
      <c r="C5391">
        <v>7</v>
      </c>
      <c r="D5391">
        <v>1126040009793</v>
      </c>
      <c r="E5391" s="1">
        <v>46137</v>
      </c>
      <c r="F5391" s="1">
        <v>46141</v>
      </c>
      <c r="G5391">
        <v>346</v>
      </c>
      <c r="H5391" s="1">
        <f t="shared" si="420"/>
        <v>46144</v>
      </c>
      <c r="I5391" s="5">
        <f t="shared" si="424"/>
        <v>46253</v>
      </c>
      <c r="J5391" s="9" t="str">
        <f t="shared" si="421"/>
        <v>ชำระตรงเวลา</v>
      </c>
      <c r="K5391" s="10">
        <f t="shared" si="422"/>
        <v>0</v>
      </c>
      <c r="L5391" t="str">
        <f t="shared" si="423"/>
        <v>ลูกหนี้ชั้นดี</v>
      </c>
    </row>
    <row r="5392" spans="1:12" x14ac:dyDescent="0.2">
      <c r="A5392" t="s">
        <v>2407</v>
      </c>
      <c r="B5392" t="s">
        <v>366</v>
      </c>
      <c r="C5392">
        <v>7</v>
      </c>
      <c r="D5392">
        <v>1126040009809</v>
      </c>
      <c r="E5392" s="1">
        <v>46142</v>
      </c>
      <c r="F5392" s="1">
        <v>46148</v>
      </c>
      <c r="G5392">
        <v>2180</v>
      </c>
      <c r="H5392" s="1">
        <f t="shared" si="420"/>
        <v>46149</v>
      </c>
      <c r="I5392" s="5">
        <f t="shared" si="424"/>
        <v>46253</v>
      </c>
      <c r="J5392" s="9" t="str">
        <f t="shared" si="421"/>
        <v>ชำระตรงเวลา</v>
      </c>
      <c r="K5392" s="10">
        <f t="shared" si="422"/>
        <v>0</v>
      </c>
      <c r="L5392" t="str">
        <f t="shared" si="423"/>
        <v>ลูกหนี้ชั้นดี</v>
      </c>
    </row>
    <row r="5393" spans="1:12" x14ac:dyDescent="0.2">
      <c r="A5393" t="s">
        <v>755</v>
      </c>
      <c r="B5393" t="s">
        <v>366</v>
      </c>
      <c r="C5393">
        <v>7</v>
      </c>
      <c r="D5393">
        <v>1126040009816</v>
      </c>
      <c r="E5393" s="1">
        <v>46134</v>
      </c>
      <c r="F5393" s="1">
        <v>46136</v>
      </c>
      <c r="G5393">
        <v>606</v>
      </c>
      <c r="H5393" s="1">
        <f t="shared" si="420"/>
        <v>46141</v>
      </c>
      <c r="I5393" s="5">
        <f t="shared" si="424"/>
        <v>46253</v>
      </c>
      <c r="J5393" s="9" t="str">
        <f t="shared" si="421"/>
        <v>ค้างชำระ 1 - 30 วัน</v>
      </c>
      <c r="K5393" s="10">
        <f t="shared" si="422"/>
        <v>0</v>
      </c>
      <c r="L5393" t="str">
        <f t="shared" si="423"/>
        <v>ลูกหนี้ชั้นดี</v>
      </c>
    </row>
    <row r="5394" spans="1:12" x14ac:dyDescent="0.2">
      <c r="A5394" t="s">
        <v>700</v>
      </c>
      <c r="B5394" t="s">
        <v>366</v>
      </c>
      <c r="C5394">
        <v>7</v>
      </c>
      <c r="D5394">
        <v>1126040009823</v>
      </c>
      <c r="E5394" s="1">
        <v>46137</v>
      </c>
      <c r="F5394" s="1">
        <v>46146</v>
      </c>
      <c r="G5394">
        <v>3196</v>
      </c>
      <c r="H5394" s="1">
        <f t="shared" si="420"/>
        <v>46144</v>
      </c>
      <c r="I5394" s="5">
        <f t="shared" si="424"/>
        <v>46253</v>
      </c>
      <c r="J5394" s="9" t="str">
        <f t="shared" si="421"/>
        <v>ค้างชำระ 1 - 30 วัน</v>
      </c>
      <c r="K5394" s="10">
        <f t="shared" si="422"/>
        <v>2</v>
      </c>
      <c r="L5394" t="str">
        <f t="shared" si="423"/>
        <v>ลูกหนี้ชั้นดี</v>
      </c>
    </row>
    <row r="5395" spans="1:12" x14ac:dyDescent="0.2">
      <c r="A5395" t="s">
        <v>785</v>
      </c>
      <c r="B5395" t="s">
        <v>366</v>
      </c>
      <c r="C5395">
        <v>7</v>
      </c>
      <c r="D5395">
        <v>1126040009830</v>
      </c>
      <c r="E5395" s="1">
        <v>46137</v>
      </c>
      <c r="F5395" s="1">
        <v>46146</v>
      </c>
      <c r="G5395">
        <v>1425</v>
      </c>
      <c r="H5395" s="1">
        <f t="shared" si="420"/>
        <v>46144</v>
      </c>
      <c r="I5395" s="5">
        <f t="shared" si="424"/>
        <v>46253</v>
      </c>
      <c r="J5395" s="9" t="str">
        <f t="shared" si="421"/>
        <v>ค้างชำระ 1 - 30 วัน</v>
      </c>
      <c r="K5395" s="10">
        <f t="shared" si="422"/>
        <v>2</v>
      </c>
      <c r="L5395" t="str">
        <f t="shared" si="423"/>
        <v>ลูกหนี้ชั้นดี</v>
      </c>
    </row>
    <row r="5396" spans="1:12" x14ac:dyDescent="0.2">
      <c r="A5396" t="s">
        <v>1852</v>
      </c>
      <c r="B5396" t="s">
        <v>366</v>
      </c>
      <c r="C5396">
        <v>7</v>
      </c>
      <c r="D5396">
        <v>1126040009847</v>
      </c>
      <c r="E5396" s="1">
        <v>46136</v>
      </c>
      <c r="F5396" s="1">
        <v>46150</v>
      </c>
      <c r="G5396">
        <v>2340</v>
      </c>
      <c r="H5396" s="1">
        <f t="shared" si="420"/>
        <v>46143</v>
      </c>
      <c r="I5396" s="5">
        <f t="shared" si="424"/>
        <v>46253</v>
      </c>
      <c r="J5396" s="9" t="str">
        <f t="shared" si="421"/>
        <v>ค้างชำระ 1 - 30 วัน</v>
      </c>
      <c r="K5396" s="10">
        <f t="shared" si="422"/>
        <v>7</v>
      </c>
      <c r="L5396" t="str">
        <f t="shared" si="423"/>
        <v>ลูกหนี้ชั้นดี</v>
      </c>
    </row>
    <row r="5397" spans="1:12" x14ac:dyDescent="0.2">
      <c r="A5397" t="s">
        <v>2106</v>
      </c>
      <c r="B5397" t="s">
        <v>366</v>
      </c>
      <c r="C5397">
        <v>7</v>
      </c>
      <c r="D5397">
        <v>1126040009854</v>
      </c>
      <c r="E5397" s="1">
        <v>46135</v>
      </c>
      <c r="F5397" s="1">
        <v>46146</v>
      </c>
      <c r="G5397">
        <v>240</v>
      </c>
      <c r="H5397" s="1">
        <f t="shared" si="420"/>
        <v>46142</v>
      </c>
      <c r="I5397" s="5">
        <f t="shared" si="424"/>
        <v>46253</v>
      </c>
      <c r="J5397" s="9" t="str">
        <f t="shared" si="421"/>
        <v>ชำระตรงเวลา</v>
      </c>
      <c r="K5397" s="10">
        <f t="shared" si="422"/>
        <v>4</v>
      </c>
      <c r="L5397" t="str">
        <f t="shared" si="423"/>
        <v>ลูกหนี้ชั้นดี</v>
      </c>
    </row>
    <row r="5398" spans="1:12" x14ac:dyDescent="0.2">
      <c r="A5398" t="s">
        <v>2106</v>
      </c>
      <c r="B5398" t="s">
        <v>366</v>
      </c>
      <c r="C5398">
        <v>30</v>
      </c>
      <c r="D5398">
        <v>1126040009861</v>
      </c>
      <c r="E5398" s="1">
        <v>46136</v>
      </c>
      <c r="F5398" s="1">
        <v>46162</v>
      </c>
      <c r="G5398">
        <v>2054</v>
      </c>
      <c r="H5398" s="1">
        <f t="shared" si="420"/>
        <v>46166</v>
      </c>
      <c r="I5398" s="5">
        <f t="shared" si="424"/>
        <v>46253</v>
      </c>
      <c r="J5398" s="9" t="str">
        <f t="shared" si="421"/>
        <v>ค้างชำระ 1 - 30 วัน</v>
      </c>
      <c r="K5398" s="10">
        <f t="shared" si="422"/>
        <v>0</v>
      </c>
      <c r="L5398" t="str">
        <f t="shared" si="423"/>
        <v>ลูกหนี้ชั้นดี</v>
      </c>
    </row>
    <row r="5399" spans="1:12" x14ac:dyDescent="0.2">
      <c r="A5399" t="s">
        <v>937</v>
      </c>
      <c r="B5399" t="s">
        <v>366</v>
      </c>
      <c r="C5399">
        <v>7</v>
      </c>
      <c r="D5399">
        <v>1126040009878</v>
      </c>
      <c r="E5399" s="1">
        <v>46135</v>
      </c>
      <c r="F5399" s="1">
        <v>46146</v>
      </c>
      <c r="G5399">
        <v>1866</v>
      </c>
      <c r="H5399" s="1">
        <f t="shared" si="420"/>
        <v>46142</v>
      </c>
      <c r="I5399" s="5">
        <f t="shared" si="424"/>
        <v>46253</v>
      </c>
      <c r="J5399" s="9" t="str">
        <f t="shared" si="421"/>
        <v>ชำระตรงเวลา</v>
      </c>
      <c r="K5399" s="10">
        <f t="shared" si="422"/>
        <v>4</v>
      </c>
      <c r="L5399" t="str">
        <f t="shared" si="423"/>
        <v>ลูกหนี้ชั้นดี</v>
      </c>
    </row>
    <row r="5400" spans="1:12" x14ac:dyDescent="0.2">
      <c r="A5400" t="s">
        <v>1337</v>
      </c>
      <c r="B5400" t="s">
        <v>366</v>
      </c>
      <c r="C5400">
        <v>7</v>
      </c>
      <c r="D5400">
        <v>1126040009885</v>
      </c>
      <c r="E5400" s="1">
        <v>46136</v>
      </c>
      <c r="F5400" s="1">
        <v>46137</v>
      </c>
      <c r="G5400">
        <v>1757</v>
      </c>
      <c r="H5400" s="1">
        <f t="shared" si="420"/>
        <v>46143</v>
      </c>
      <c r="I5400" s="5">
        <f t="shared" si="424"/>
        <v>46253</v>
      </c>
      <c r="J5400" s="9" t="str">
        <f t="shared" si="421"/>
        <v>ชำระตรงเวลา</v>
      </c>
      <c r="K5400" s="10">
        <f t="shared" si="422"/>
        <v>0</v>
      </c>
      <c r="L5400" t="str">
        <f t="shared" si="423"/>
        <v>ลูกหนี้ชั้นดี</v>
      </c>
    </row>
    <row r="5401" spans="1:12" x14ac:dyDescent="0.2">
      <c r="A5401" t="s">
        <v>1337</v>
      </c>
      <c r="B5401" t="s">
        <v>366</v>
      </c>
      <c r="C5401">
        <v>7</v>
      </c>
      <c r="D5401">
        <v>1126040009892</v>
      </c>
      <c r="E5401" s="1">
        <v>46135</v>
      </c>
      <c r="F5401" s="1">
        <v>46136</v>
      </c>
      <c r="G5401">
        <v>276</v>
      </c>
      <c r="H5401" s="1">
        <f t="shared" si="420"/>
        <v>46142</v>
      </c>
      <c r="I5401" s="5">
        <f t="shared" si="424"/>
        <v>46253</v>
      </c>
      <c r="J5401" s="9" t="str">
        <f t="shared" si="421"/>
        <v>ค้างชำระ 1 - 30 วัน</v>
      </c>
      <c r="K5401" s="10">
        <f t="shared" si="422"/>
        <v>0</v>
      </c>
      <c r="L5401" t="str">
        <f t="shared" si="423"/>
        <v>ลูกหนี้ชั้นดี</v>
      </c>
    </row>
    <row r="5402" spans="1:12" x14ac:dyDescent="0.2">
      <c r="A5402" t="s">
        <v>512</v>
      </c>
      <c r="B5402" t="s">
        <v>366</v>
      </c>
      <c r="C5402">
        <v>7</v>
      </c>
      <c r="D5402">
        <v>1126040009908</v>
      </c>
      <c r="E5402" s="1">
        <v>46135</v>
      </c>
      <c r="F5402" s="1">
        <v>46154</v>
      </c>
      <c r="G5402">
        <v>817</v>
      </c>
      <c r="H5402" s="1">
        <f t="shared" si="420"/>
        <v>46142</v>
      </c>
      <c r="I5402" s="5">
        <f t="shared" si="424"/>
        <v>46253</v>
      </c>
      <c r="J5402" s="9" t="str">
        <f t="shared" si="421"/>
        <v>ค้างชำระ 1 - 30 วัน</v>
      </c>
      <c r="K5402" s="10">
        <f t="shared" si="422"/>
        <v>12</v>
      </c>
      <c r="L5402" t="str">
        <f t="shared" si="423"/>
        <v>ลูกหนี้ชั้นดี</v>
      </c>
    </row>
    <row r="5403" spans="1:12" x14ac:dyDescent="0.2">
      <c r="A5403" t="s">
        <v>1337</v>
      </c>
      <c r="B5403" t="s">
        <v>366</v>
      </c>
      <c r="C5403">
        <v>7</v>
      </c>
      <c r="D5403">
        <v>1126040009915</v>
      </c>
      <c r="E5403" s="1">
        <v>46135</v>
      </c>
      <c r="F5403" s="1">
        <v>46154</v>
      </c>
      <c r="G5403">
        <v>370</v>
      </c>
      <c r="H5403" s="1">
        <f t="shared" si="420"/>
        <v>46142</v>
      </c>
      <c r="I5403" s="5">
        <f t="shared" si="424"/>
        <v>46253</v>
      </c>
      <c r="J5403" s="9" t="str">
        <f t="shared" si="421"/>
        <v>ค้างชำระ 1 - 30 วัน</v>
      </c>
      <c r="K5403" s="10">
        <f t="shared" si="422"/>
        <v>12</v>
      </c>
      <c r="L5403" t="str">
        <f t="shared" si="423"/>
        <v>ลูกหนี้ชั้นดี</v>
      </c>
    </row>
    <row r="5404" spans="1:12" x14ac:dyDescent="0.2">
      <c r="A5404" t="s">
        <v>1881</v>
      </c>
      <c r="B5404" t="s">
        <v>366</v>
      </c>
      <c r="C5404">
        <v>7</v>
      </c>
      <c r="D5404">
        <v>1126040009922</v>
      </c>
      <c r="E5404" s="1">
        <v>46135</v>
      </c>
      <c r="F5404" s="1">
        <v>46151</v>
      </c>
      <c r="G5404">
        <v>304</v>
      </c>
      <c r="H5404" s="1">
        <f t="shared" si="420"/>
        <v>46142</v>
      </c>
      <c r="I5404" s="5">
        <f t="shared" si="424"/>
        <v>46253</v>
      </c>
      <c r="J5404" s="9" t="str">
        <f t="shared" si="421"/>
        <v>ค้างชำระ 1 - 30 วัน</v>
      </c>
      <c r="K5404" s="10">
        <f t="shared" si="422"/>
        <v>9</v>
      </c>
      <c r="L5404" t="str">
        <f t="shared" si="423"/>
        <v>ลูกหนี้ชั้นดี</v>
      </c>
    </row>
    <row r="5405" spans="1:12" x14ac:dyDescent="0.2">
      <c r="A5405" t="s">
        <v>924</v>
      </c>
      <c r="B5405" t="s">
        <v>366</v>
      </c>
      <c r="C5405">
        <v>7</v>
      </c>
      <c r="D5405">
        <v>1126040009939</v>
      </c>
      <c r="E5405" s="1">
        <v>46137</v>
      </c>
      <c r="F5405" s="1">
        <v>46147</v>
      </c>
      <c r="G5405">
        <v>348</v>
      </c>
      <c r="H5405" s="1">
        <f t="shared" si="420"/>
        <v>46144</v>
      </c>
      <c r="I5405" s="5">
        <f t="shared" si="424"/>
        <v>46253</v>
      </c>
      <c r="J5405" s="9" t="str">
        <f t="shared" si="421"/>
        <v>ชำระตรงเวลา</v>
      </c>
      <c r="K5405" s="10">
        <f t="shared" si="422"/>
        <v>3</v>
      </c>
      <c r="L5405" t="str">
        <f t="shared" si="423"/>
        <v>ลูกหนี้ชั้นดี</v>
      </c>
    </row>
    <row r="5406" spans="1:12" x14ac:dyDescent="0.2">
      <c r="A5406" t="s">
        <v>2408</v>
      </c>
      <c r="B5406" t="s">
        <v>366</v>
      </c>
      <c r="C5406">
        <v>7</v>
      </c>
      <c r="D5406">
        <v>1126040009946</v>
      </c>
      <c r="E5406" s="1">
        <v>46136</v>
      </c>
      <c r="F5406" s="1">
        <v>46137</v>
      </c>
      <c r="G5406">
        <v>348</v>
      </c>
      <c r="H5406" s="1">
        <f t="shared" si="420"/>
        <v>46143</v>
      </c>
      <c r="I5406" s="5">
        <f t="shared" si="424"/>
        <v>46253</v>
      </c>
      <c r="J5406" s="9" t="str">
        <f t="shared" si="421"/>
        <v>ชำระตรงเวลา</v>
      </c>
      <c r="K5406" s="10">
        <f t="shared" si="422"/>
        <v>0</v>
      </c>
      <c r="L5406" t="str">
        <f t="shared" si="423"/>
        <v>ลูกหนี้ชั้นดี</v>
      </c>
    </row>
    <row r="5407" spans="1:12" x14ac:dyDescent="0.2">
      <c r="A5407" t="s">
        <v>2408</v>
      </c>
      <c r="B5407" t="s">
        <v>366</v>
      </c>
      <c r="C5407">
        <v>7</v>
      </c>
      <c r="D5407">
        <v>1126040009946</v>
      </c>
      <c r="E5407" s="1">
        <v>46136</v>
      </c>
      <c r="F5407" s="1">
        <v>46137</v>
      </c>
      <c r="G5407">
        <v>348</v>
      </c>
      <c r="H5407" s="1">
        <f t="shared" si="420"/>
        <v>46143</v>
      </c>
      <c r="I5407" s="5">
        <f t="shared" si="424"/>
        <v>46253</v>
      </c>
      <c r="J5407" s="9" t="str">
        <f t="shared" si="421"/>
        <v>ค้างชำระ 1 - 30 วัน</v>
      </c>
      <c r="K5407" s="10">
        <f t="shared" si="422"/>
        <v>0</v>
      </c>
      <c r="L5407" t="str">
        <f t="shared" si="423"/>
        <v>ลูกหนี้ชั้นดี</v>
      </c>
    </row>
    <row r="5408" spans="1:12" x14ac:dyDescent="0.2">
      <c r="A5408" t="s">
        <v>706</v>
      </c>
      <c r="B5408" t="s">
        <v>366</v>
      </c>
      <c r="C5408">
        <v>15</v>
      </c>
      <c r="D5408">
        <v>1126040009953</v>
      </c>
      <c r="E5408" s="1">
        <v>46140</v>
      </c>
      <c r="F5408" s="1">
        <v>46163</v>
      </c>
      <c r="G5408">
        <v>4082</v>
      </c>
      <c r="H5408" s="1">
        <f t="shared" si="420"/>
        <v>46155</v>
      </c>
      <c r="I5408" s="5">
        <f t="shared" si="424"/>
        <v>46253</v>
      </c>
      <c r="J5408" s="9" t="str">
        <f t="shared" si="421"/>
        <v>ชำระตรงเวลา</v>
      </c>
      <c r="K5408" s="10">
        <f t="shared" si="422"/>
        <v>8</v>
      </c>
      <c r="L5408" t="str">
        <f t="shared" si="423"/>
        <v>ลูกหนี้ชั้นดี</v>
      </c>
    </row>
    <row r="5409" spans="1:12" x14ac:dyDescent="0.2">
      <c r="A5409" t="s">
        <v>925</v>
      </c>
      <c r="B5409" t="s">
        <v>366</v>
      </c>
      <c r="C5409">
        <v>7</v>
      </c>
      <c r="D5409">
        <v>1126040009960</v>
      </c>
      <c r="E5409" s="1">
        <v>46134</v>
      </c>
      <c r="F5409" s="1">
        <v>46140</v>
      </c>
      <c r="G5409">
        <v>1921</v>
      </c>
      <c r="H5409" s="1">
        <f t="shared" si="420"/>
        <v>46141</v>
      </c>
      <c r="I5409" s="5">
        <f t="shared" si="424"/>
        <v>46253</v>
      </c>
      <c r="J5409" s="9" t="str">
        <f t="shared" si="421"/>
        <v>ชำระตรงเวลา</v>
      </c>
      <c r="K5409" s="10">
        <f t="shared" si="422"/>
        <v>0</v>
      </c>
      <c r="L5409" t="str">
        <f t="shared" si="423"/>
        <v>ลูกหนี้ชั้นดี</v>
      </c>
    </row>
    <row r="5410" spans="1:12" x14ac:dyDescent="0.2">
      <c r="A5410" t="s">
        <v>2409</v>
      </c>
      <c r="B5410" t="s">
        <v>366</v>
      </c>
      <c r="C5410">
        <v>7</v>
      </c>
      <c r="D5410">
        <v>1126040009977</v>
      </c>
      <c r="E5410" s="1">
        <v>46135</v>
      </c>
      <c r="F5410" s="1">
        <v>46141</v>
      </c>
      <c r="G5410">
        <v>9151</v>
      </c>
      <c r="H5410" s="1">
        <f t="shared" si="420"/>
        <v>46142</v>
      </c>
      <c r="I5410" s="5">
        <f t="shared" si="424"/>
        <v>46253</v>
      </c>
      <c r="J5410" s="9" t="str">
        <f t="shared" si="421"/>
        <v>ค้างชำระ 1 - 30 วัน</v>
      </c>
      <c r="K5410" s="10">
        <f t="shared" si="422"/>
        <v>0</v>
      </c>
      <c r="L5410" t="str">
        <f t="shared" si="423"/>
        <v>ลูกหนี้ชั้นดี</v>
      </c>
    </row>
    <row r="5411" spans="1:12" x14ac:dyDescent="0.2">
      <c r="A5411" t="s">
        <v>737</v>
      </c>
      <c r="B5411" t="s">
        <v>366</v>
      </c>
      <c r="C5411">
        <v>7</v>
      </c>
      <c r="D5411">
        <v>1126040009984</v>
      </c>
      <c r="E5411" s="1">
        <v>46136</v>
      </c>
      <c r="F5411" s="1">
        <v>46146</v>
      </c>
      <c r="G5411">
        <v>291</v>
      </c>
      <c r="H5411" s="1">
        <f t="shared" si="420"/>
        <v>46143</v>
      </c>
      <c r="I5411" s="5">
        <f t="shared" si="424"/>
        <v>46253</v>
      </c>
      <c r="J5411" s="9" t="str">
        <f t="shared" si="421"/>
        <v>ค้างชำระ 1 - 30 วัน</v>
      </c>
      <c r="K5411" s="10">
        <f t="shared" si="422"/>
        <v>3</v>
      </c>
      <c r="L5411" t="str">
        <f t="shared" si="423"/>
        <v>ลูกหนี้ชั้นดี</v>
      </c>
    </row>
    <row r="5412" spans="1:12" x14ac:dyDescent="0.2">
      <c r="A5412" t="s">
        <v>1863</v>
      </c>
      <c r="B5412" t="s">
        <v>366</v>
      </c>
      <c r="C5412">
        <v>7</v>
      </c>
      <c r="D5412">
        <v>1126040009991</v>
      </c>
      <c r="E5412" s="1">
        <v>46136</v>
      </c>
      <c r="F5412" s="1">
        <v>46146</v>
      </c>
      <c r="G5412">
        <v>189</v>
      </c>
      <c r="H5412" s="1">
        <f t="shared" si="420"/>
        <v>46143</v>
      </c>
      <c r="I5412" s="5">
        <f t="shared" si="424"/>
        <v>46253</v>
      </c>
      <c r="J5412" s="9" t="str">
        <f t="shared" si="421"/>
        <v>ชำระตรงเวลา</v>
      </c>
      <c r="K5412" s="10">
        <f t="shared" si="422"/>
        <v>3</v>
      </c>
      <c r="L5412" t="str">
        <f t="shared" si="423"/>
        <v>ลูกหนี้ชั้นดี</v>
      </c>
    </row>
    <row r="5413" spans="1:12" x14ac:dyDescent="0.2">
      <c r="A5413" t="s">
        <v>2410</v>
      </c>
      <c r="B5413" t="s">
        <v>366</v>
      </c>
      <c r="C5413">
        <v>7</v>
      </c>
      <c r="D5413">
        <v>1126040010003</v>
      </c>
      <c r="E5413" s="1">
        <v>46136</v>
      </c>
      <c r="F5413" s="1">
        <v>46142</v>
      </c>
      <c r="G5413">
        <v>1339</v>
      </c>
      <c r="H5413" s="1">
        <f t="shared" si="420"/>
        <v>46143</v>
      </c>
      <c r="I5413" s="5">
        <f t="shared" si="424"/>
        <v>46253</v>
      </c>
      <c r="J5413" s="9" t="str">
        <f t="shared" si="421"/>
        <v>ชำระตรงเวลา</v>
      </c>
      <c r="K5413" s="10">
        <f t="shared" si="422"/>
        <v>0</v>
      </c>
      <c r="L5413" t="str">
        <f t="shared" si="423"/>
        <v>ลูกหนี้ชั้นดี</v>
      </c>
    </row>
    <row r="5414" spans="1:12" x14ac:dyDescent="0.2">
      <c r="A5414" t="s">
        <v>737</v>
      </c>
      <c r="B5414" t="s">
        <v>366</v>
      </c>
      <c r="C5414">
        <v>7</v>
      </c>
      <c r="D5414">
        <v>1126040010010</v>
      </c>
      <c r="E5414" s="1">
        <v>46136</v>
      </c>
      <c r="F5414" s="1">
        <v>46142</v>
      </c>
      <c r="G5414">
        <v>2973</v>
      </c>
      <c r="H5414" s="1">
        <f t="shared" si="420"/>
        <v>46143</v>
      </c>
      <c r="I5414" s="5">
        <f t="shared" si="424"/>
        <v>46253</v>
      </c>
      <c r="J5414" s="9" t="str">
        <f t="shared" si="421"/>
        <v>ชำระตรงเวลา</v>
      </c>
      <c r="K5414" s="10">
        <f t="shared" si="422"/>
        <v>0</v>
      </c>
      <c r="L5414" t="str">
        <f t="shared" si="423"/>
        <v>ลูกหนี้ชั้นดี</v>
      </c>
    </row>
    <row r="5415" spans="1:12" x14ac:dyDescent="0.2">
      <c r="A5415" t="s">
        <v>2411</v>
      </c>
      <c r="B5415" t="s">
        <v>366</v>
      </c>
      <c r="C5415">
        <v>7</v>
      </c>
      <c r="D5415">
        <v>1126040010041</v>
      </c>
      <c r="E5415" s="1">
        <v>46140</v>
      </c>
      <c r="F5415" s="1">
        <v>46141</v>
      </c>
      <c r="G5415">
        <v>19921</v>
      </c>
      <c r="H5415" s="1">
        <f t="shared" si="420"/>
        <v>46147</v>
      </c>
      <c r="I5415" s="5">
        <f t="shared" si="424"/>
        <v>46253</v>
      </c>
      <c r="J5415" s="9" t="str">
        <f t="shared" si="421"/>
        <v>ค้างชำระ 1 - 30 วัน</v>
      </c>
      <c r="K5415" s="10">
        <f t="shared" si="422"/>
        <v>0</v>
      </c>
      <c r="L5415" t="str">
        <f t="shared" si="423"/>
        <v>ลูกหนี้ชั้นดี</v>
      </c>
    </row>
    <row r="5416" spans="1:12" x14ac:dyDescent="0.2">
      <c r="A5416" t="s">
        <v>2412</v>
      </c>
      <c r="B5416" t="s">
        <v>366</v>
      </c>
      <c r="C5416">
        <v>7</v>
      </c>
      <c r="D5416">
        <v>1126040010058</v>
      </c>
      <c r="E5416" s="1">
        <v>46135</v>
      </c>
      <c r="F5416" s="1">
        <v>46150</v>
      </c>
      <c r="G5416">
        <v>6480</v>
      </c>
      <c r="H5416" s="1">
        <f t="shared" si="420"/>
        <v>46142</v>
      </c>
      <c r="I5416" s="5">
        <f t="shared" si="424"/>
        <v>46253</v>
      </c>
      <c r="J5416" s="9" t="str">
        <f t="shared" si="421"/>
        <v>ค้างชำระ 1 - 30 วัน</v>
      </c>
      <c r="K5416" s="10">
        <f t="shared" si="422"/>
        <v>8</v>
      </c>
      <c r="L5416" t="str">
        <f t="shared" si="423"/>
        <v>ลูกหนี้ชั้นดี</v>
      </c>
    </row>
    <row r="5417" spans="1:12" x14ac:dyDescent="0.2">
      <c r="A5417" t="s">
        <v>931</v>
      </c>
      <c r="B5417" t="s">
        <v>366</v>
      </c>
      <c r="C5417">
        <v>7</v>
      </c>
      <c r="D5417">
        <v>1126040010065</v>
      </c>
      <c r="E5417" s="1">
        <v>46136</v>
      </c>
      <c r="F5417" s="1">
        <v>46150</v>
      </c>
      <c r="G5417">
        <v>6049</v>
      </c>
      <c r="H5417" s="1">
        <f t="shared" si="420"/>
        <v>46143</v>
      </c>
      <c r="I5417" s="5">
        <f t="shared" si="424"/>
        <v>46253</v>
      </c>
      <c r="J5417" s="9" t="str">
        <f t="shared" si="421"/>
        <v>ชำระตรงเวลา</v>
      </c>
      <c r="K5417" s="10">
        <f t="shared" si="422"/>
        <v>7</v>
      </c>
      <c r="L5417" t="str">
        <f t="shared" si="423"/>
        <v>ลูกหนี้ชั้นดี</v>
      </c>
    </row>
    <row r="5418" spans="1:12" x14ac:dyDescent="0.2">
      <c r="A5418" t="s">
        <v>932</v>
      </c>
      <c r="B5418" t="s">
        <v>366</v>
      </c>
      <c r="C5418">
        <v>7</v>
      </c>
      <c r="D5418">
        <v>1126040010072</v>
      </c>
      <c r="E5418" s="1">
        <v>46139</v>
      </c>
      <c r="F5418" s="1">
        <v>46140</v>
      </c>
      <c r="G5418">
        <v>2665</v>
      </c>
      <c r="H5418" s="1">
        <f t="shared" si="420"/>
        <v>46146</v>
      </c>
      <c r="I5418" s="5">
        <f t="shared" si="424"/>
        <v>46253</v>
      </c>
      <c r="J5418" s="9" t="str">
        <f t="shared" si="421"/>
        <v>ค้างชำระ 1 - 30 วัน</v>
      </c>
      <c r="K5418" s="10">
        <f t="shared" si="422"/>
        <v>0</v>
      </c>
      <c r="L5418" t="str">
        <f t="shared" si="423"/>
        <v>ลูกหนี้ชั้นดี</v>
      </c>
    </row>
    <row r="5419" spans="1:12" x14ac:dyDescent="0.2">
      <c r="A5419" t="s">
        <v>434</v>
      </c>
      <c r="B5419" t="s">
        <v>366</v>
      </c>
      <c r="C5419">
        <v>7</v>
      </c>
      <c r="D5419">
        <v>1126040010089</v>
      </c>
      <c r="E5419" s="1">
        <v>46134</v>
      </c>
      <c r="F5419" s="1">
        <v>46142</v>
      </c>
      <c r="G5419">
        <v>235</v>
      </c>
      <c r="H5419" s="1">
        <f t="shared" si="420"/>
        <v>46141</v>
      </c>
      <c r="I5419" s="5">
        <f t="shared" si="424"/>
        <v>46253</v>
      </c>
      <c r="J5419" s="9" t="str">
        <f t="shared" si="421"/>
        <v>ค้างชำระ 1 - 30 วัน</v>
      </c>
      <c r="K5419" s="10">
        <f t="shared" si="422"/>
        <v>1</v>
      </c>
      <c r="L5419" t="str">
        <f t="shared" si="423"/>
        <v>ลูกหนี้ชั้นดี</v>
      </c>
    </row>
    <row r="5420" spans="1:12" x14ac:dyDescent="0.2">
      <c r="A5420" t="s">
        <v>434</v>
      </c>
      <c r="B5420" t="s">
        <v>366</v>
      </c>
      <c r="C5420">
        <v>7</v>
      </c>
      <c r="D5420">
        <v>1126040010089</v>
      </c>
      <c r="E5420" s="1">
        <v>46134</v>
      </c>
      <c r="F5420" s="1">
        <v>46142</v>
      </c>
      <c r="G5420">
        <v>235</v>
      </c>
      <c r="H5420" s="1">
        <f t="shared" si="420"/>
        <v>46141</v>
      </c>
      <c r="I5420" s="5">
        <f t="shared" si="424"/>
        <v>46253</v>
      </c>
      <c r="J5420" s="9" t="str">
        <f t="shared" si="421"/>
        <v>ค้างชำระ 1 - 30 วัน</v>
      </c>
      <c r="K5420" s="10">
        <f t="shared" si="422"/>
        <v>1</v>
      </c>
      <c r="L5420" t="str">
        <f t="shared" si="423"/>
        <v>ลูกหนี้ชั้นดี</v>
      </c>
    </row>
    <row r="5421" spans="1:12" x14ac:dyDescent="0.2">
      <c r="A5421" t="s">
        <v>2413</v>
      </c>
      <c r="B5421" t="s">
        <v>366</v>
      </c>
      <c r="C5421">
        <v>7</v>
      </c>
      <c r="D5421">
        <v>1126040010096</v>
      </c>
      <c r="E5421" s="1">
        <v>46135</v>
      </c>
      <c r="F5421" s="1">
        <v>46157</v>
      </c>
      <c r="G5421">
        <v>1428</v>
      </c>
      <c r="H5421" s="1">
        <f t="shared" si="420"/>
        <v>46142</v>
      </c>
      <c r="I5421" s="5">
        <f t="shared" si="424"/>
        <v>46253</v>
      </c>
      <c r="J5421" s="9" t="str">
        <f t="shared" si="421"/>
        <v>ค้างชำระ 1 - 30 วัน</v>
      </c>
      <c r="K5421" s="10">
        <f t="shared" si="422"/>
        <v>15</v>
      </c>
      <c r="L5421" t="str">
        <f t="shared" si="423"/>
        <v>ลูกหนี้ชั้นดี</v>
      </c>
    </row>
    <row r="5422" spans="1:12" x14ac:dyDescent="0.2">
      <c r="A5422" t="s">
        <v>399</v>
      </c>
      <c r="B5422" t="s">
        <v>366</v>
      </c>
      <c r="C5422">
        <v>7</v>
      </c>
      <c r="D5422">
        <v>1126040010119</v>
      </c>
      <c r="E5422" s="1">
        <v>46136</v>
      </c>
      <c r="F5422" s="1">
        <v>46146</v>
      </c>
      <c r="G5422">
        <v>1313</v>
      </c>
      <c r="H5422" s="1">
        <f t="shared" si="420"/>
        <v>46143</v>
      </c>
      <c r="I5422" s="5">
        <f t="shared" si="424"/>
        <v>46253</v>
      </c>
      <c r="J5422" s="9" t="str">
        <f t="shared" si="421"/>
        <v>ค้างชำระ 1 - 30 วัน</v>
      </c>
      <c r="K5422" s="10">
        <f t="shared" si="422"/>
        <v>3</v>
      </c>
      <c r="L5422" t="str">
        <f t="shared" si="423"/>
        <v>ลูกหนี้ชั้นดี</v>
      </c>
    </row>
    <row r="5423" spans="1:12" x14ac:dyDescent="0.2">
      <c r="A5423" t="s">
        <v>399</v>
      </c>
      <c r="B5423" t="s">
        <v>366</v>
      </c>
      <c r="C5423">
        <v>7</v>
      </c>
      <c r="D5423">
        <v>1126040010119</v>
      </c>
      <c r="E5423" s="1">
        <v>46136</v>
      </c>
      <c r="F5423" s="1">
        <v>46146</v>
      </c>
      <c r="G5423">
        <v>1313</v>
      </c>
      <c r="H5423" s="1">
        <f t="shared" si="420"/>
        <v>46143</v>
      </c>
      <c r="I5423" s="5">
        <f t="shared" si="424"/>
        <v>46253</v>
      </c>
      <c r="J5423" s="9" t="str">
        <f t="shared" si="421"/>
        <v>ชำระตรงเวลา</v>
      </c>
      <c r="K5423" s="10">
        <f t="shared" si="422"/>
        <v>3</v>
      </c>
      <c r="L5423" t="str">
        <f t="shared" si="423"/>
        <v>ลูกหนี้ชั้นดี</v>
      </c>
    </row>
    <row r="5424" spans="1:12" x14ac:dyDescent="0.2">
      <c r="A5424" t="s">
        <v>402</v>
      </c>
      <c r="B5424" t="s">
        <v>366</v>
      </c>
      <c r="C5424">
        <v>7</v>
      </c>
      <c r="D5424">
        <v>1126040010126</v>
      </c>
      <c r="E5424" s="1">
        <v>46139</v>
      </c>
      <c r="F5424" s="1">
        <v>46142</v>
      </c>
      <c r="G5424">
        <v>892</v>
      </c>
      <c r="H5424" s="1">
        <f t="shared" si="420"/>
        <v>46146</v>
      </c>
      <c r="I5424" s="5">
        <f t="shared" si="424"/>
        <v>46253</v>
      </c>
      <c r="J5424" s="9" t="str">
        <f t="shared" si="421"/>
        <v>ชำระตรงเวลา</v>
      </c>
      <c r="K5424" s="10">
        <f t="shared" si="422"/>
        <v>0</v>
      </c>
      <c r="L5424" t="str">
        <f t="shared" si="423"/>
        <v>ลูกหนี้ชั้นดี</v>
      </c>
    </row>
    <row r="5425" spans="1:12" x14ac:dyDescent="0.2">
      <c r="A5425" t="s">
        <v>718</v>
      </c>
      <c r="B5425" t="s">
        <v>366</v>
      </c>
      <c r="C5425">
        <v>15</v>
      </c>
      <c r="D5425">
        <v>1126040010133</v>
      </c>
      <c r="E5425" s="1">
        <v>46136</v>
      </c>
      <c r="F5425" s="1">
        <v>46141</v>
      </c>
      <c r="G5425">
        <v>464</v>
      </c>
      <c r="H5425" s="1">
        <f t="shared" si="420"/>
        <v>46151</v>
      </c>
      <c r="I5425" s="5">
        <f t="shared" si="424"/>
        <v>46253</v>
      </c>
      <c r="J5425" s="9" t="str">
        <f t="shared" si="421"/>
        <v>ชำระตรงเวลา</v>
      </c>
      <c r="K5425" s="10">
        <f t="shared" si="422"/>
        <v>0</v>
      </c>
      <c r="L5425" t="str">
        <f t="shared" si="423"/>
        <v>ลูกหนี้ชั้นดี</v>
      </c>
    </row>
    <row r="5426" spans="1:12" x14ac:dyDescent="0.2">
      <c r="A5426" t="s">
        <v>718</v>
      </c>
      <c r="B5426" t="s">
        <v>366</v>
      </c>
      <c r="C5426">
        <v>15</v>
      </c>
      <c r="D5426">
        <v>1126040010140</v>
      </c>
      <c r="E5426" s="1">
        <v>46136</v>
      </c>
      <c r="F5426" s="1">
        <v>46146</v>
      </c>
      <c r="G5426">
        <v>4711</v>
      </c>
      <c r="H5426" s="1">
        <f t="shared" si="420"/>
        <v>46151</v>
      </c>
      <c r="I5426" s="5">
        <f t="shared" si="424"/>
        <v>46253</v>
      </c>
      <c r="J5426" s="9" t="str">
        <f t="shared" si="421"/>
        <v>ชำระตรงเวลา</v>
      </c>
      <c r="K5426" s="10">
        <f t="shared" si="422"/>
        <v>0</v>
      </c>
      <c r="L5426" t="str">
        <f t="shared" si="423"/>
        <v>ลูกหนี้ชั้นดี</v>
      </c>
    </row>
    <row r="5427" spans="1:12" x14ac:dyDescent="0.2">
      <c r="A5427" t="s">
        <v>718</v>
      </c>
      <c r="B5427" t="s">
        <v>366</v>
      </c>
      <c r="C5427">
        <v>7</v>
      </c>
      <c r="D5427">
        <v>1126040010157</v>
      </c>
      <c r="E5427" s="1">
        <v>46134</v>
      </c>
      <c r="F5427" s="1">
        <v>46136</v>
      </c>
      <c r="G5427">
        <v>282</v>
      </c>
      <c r="H5427" s="1">
        <f t="shared" si="420"/>
        <v>46141</v>
      </c>
      <c r="I5427" s="5">
        <f t="shared" si="424"/>
        <v>46253</v>
      </c>
      <c r="J5427" s="9" t="str">
        <f t="shared" si="421"/>
        <v>ค้างชำระ 1 - 30 วัน</v>
      </c>
      <c r="K5427" s="10">
        <f t="shared" si="422"/>
        <v>0</v>
      </c>
      <c r="L5427" t="str">
        <f t="shared" si="423"/>
        <v>ลูกหนี้ชั้นดี</v>
      </c>
    </row>
    <row r="5428" spans="1:12" x14ac:dyDescent="0.2">
      <c r="A5428" t="s">
        <v>1531</v>
      </c>
      <c r="B5428" t="s">
        <v>366</v>
      </c>
      <c r="C5428">
        <v>7</v>
      </c>
      <c r="D5428">
        <v>1126040010164</v>
      </c>
      <c r="E5428" s="1">
        <v>46140</v>
      </c>
      <c r="F5428" s="1">
        <v>46148</v>
      </c>
      <c r="G5428">
        <v>10776</v>
      </c>
      <c r="H5428" s="1">
        <f t="shared" si="420"/>
        <v>46147</v>
      </c>
      <c r="I5428" s="5">
        <f t="shared" si="424"/>
        <v>46253</v>
      </c>
      <c r="J5428" s="9" t="str">
        <f t="shared" si="421"/>
        <v>ชำระตรงเวลา</v>
      </c>
      <c r="K5428" s="10">
        <f t="shared" si="422"/>
        <v>1</v>
      </c>
      <c r="L5428" t="str">
        <f t="shared" si="423"/>
        <v>ลูกหนี้ชั้นดี</v>
      </c>
    </row>
    <row r="5429" spans="1:12" x14ac:dyDescent="0.2">
      <c r="A5429" t="s">
        <v>1850</v>
      </c>
      <c r="B5429" t="s">
        <v>366</v>
      </c>
      <c r="C5429">
        <v>7</v>
      </c>
      <c r="D5429">
        <v>1126040010171</v>
      </c>
      <c r="E5429" s="1">
        <v>46134</v>
      </c>
      <c r="F5429" s="1">
        <v>46136</v>
      </c>
      <c r="G5429">
        <v>3819</v>
      </c>
      <c r="H5429" s="1">
        <f t="shared" si="420"/>
        <v>46141</v>
      </c>
      <c r="I5429" s="5">
        <f t="shared" si="424"/>
        <v>46253</v>
      </c>
      <c r="J5429" s="9" t="str">
        <f t="shared" si="421"/>
        <v>ชำระตรงเวลา</v>
      </c>
      <c r="K5429" s="10">
        <f t="shared" si="422"/>
        <v>0</v>
      </c>
      <c r="L5429" t="str">
        <f t="shared" si="423"/>
        <v>ลูกหนี้ชั้นดี</v>
      </c>
    </row>
    <row r="5430" spans="1:12" x14ac:dyDescent="0.2">
      <c r="A5430" t="s">
        <v>1531</v>
      </c>
      <c r="B5430" t="s">
        <v>366</v>
      </c>
      <c r="C5430">
        <v>7</v>
      </c>
      <c r="D5430">
        <v>1126040010188</v>
      </c>
      <c r="E5430" s="1">
        <v>46140</v>
      </c>
      <c r="F5430" s="1">
        <v>46146</v>
      </c>
      <c r="G5430">
        <v>3248</v>
      </c>
      <c r="H5430" s="1">
        <f t="shared" si="420"/>
        <v>46147</v>
      </c>
      <c r="I5430" s="5">
        <f t="shared" si="424"/>
        <v>46253</v>
      </c>
      <c r="J5430" s="9" t="str">
        <f t="shared" si="421"/>
        <v>ชำระตรงเวลา</v>
      </c>
      <c r="K5430" s="10">
        <f t="shared" si="422"/>
        <v>0</v>
      </c>
      <c r="L5430" t="str">
        <f t="shared" si="423"/>
        <v>ลูกหนี้ชั้นดี</v>
      </c>
    </row>
    <row r="5431" spans="1:12" x14ac:dyDescent="0.2">
      <c r="A5431" t="s">
        <v>1531</v>
      </c>
      <c r="B5431" t="s">
        <v>366</v>
      </c>
      <c r="C5431">
        <v>7</v>
      </c>
      <c r="D5431">
        <v>1126040010195</v>
      </c>
      <c r="E5431" s="1">
        <v>46134</v>
      </c>
      <c r="F5431" s="1">
        <v>46134</v>
      </c>
      <c r="G5431">
        <v>312</v>
      </c>
      <c r="H5431" s="1">
        <f t="shared" si="420"/>
        <v>46141</v>
      </c>
      <c r="I5431" s="5">
        <f t="shared" si="424"/>
        <v>46253</v>
      </c>
      <c r="J5431" s="9" t="str">
        <f t="shared" si="421"/>
        <v>ชำระตรงเวลา</v>
      </c>
      <c r="K5431" s="10">
        <f t="shared" si="422"/>
        <v>0</v>
      </c>
      <c r="L5431" t="str">
        <f t="shared" si="423"/>
        <v>ลูกหนี้ชั้นดี</v>
      </c>
    </row>
    <row r="5432" spans="1:12" x14ac:dyDescent="0.2">
      <c r="A5432" t="s">
        <v>1531</v>
      </c>
      <c r="B5432" t="s">
        <v>366</v>
      </c>
      <c r="C5432">
        <v>7</v>
      </c>
      <c r="D5432">
        <v>1126040010201</v>
      </c>
      <c r="E5432" s="1">
        <v>46142</v>
      </c>
      <c r="F5432" s="1">
        <v>46146</v>
      </c>
      <c r="G5432">
        <v>988</v>
      </c>
      <c r="H5432" s="1">
        <f t="shared" si="420"/>
        <v>46149</v>
      </c>
      <c r="I5432" s="5">
        <f t="shared" si="424"/>
        <v>46253</v>
      </c>
      <c r="J5432" s="9" t="str">
        <f t="shared" si="421"/>
        <v>ชำระตรงเวลา</v>
      </c>
      <c r="K5432" s="10">
        <f t="shared" si="422"/>
        <v>0</v>
      </c>
      <c r="L5432" t="str">
        <f t="shared" si="423"/>
        <v>ลูกหนี้ชั้นดี</v>
      </c>
    </row>
    <row r="5433" spans="1:12" x14ac:dyDescent="0.2">
      <c r="A5433" t="s">
        <v>908</v>
      </c>
      <c r="B5433" t="s">
        <v>366</v>
      </c>
      <c r="C5433">
        <v>7</v>
      </c>
      <c r="D5433">
        <v>1126040010218</v>
      </c>
      <c r="E5433" s="1">
        <v>46139</v>
      </c>
      <c r="F5433" s="1">
        <v>46141</v>
      </c>
      <c r="G5433">
        <v>2496</v>
      </c>
      <c r="H5433" s="1">
        <f t="shared" si="420"/>
        <v>46146</v>
      </c>
      <c r="I5433" s="5">
        <f t="shared" si="424"/>
        <v>46253</v>
      </c>
      <c r="J5433" s="9" t="str">
        <f t="shared" si="421"/>
        <v>ค้างชำระ 1 - 30 วัน</v>
      </c>
      <c r="K5433" s="10">
        <f t="shared" si="422"/>
        <v>0</v>
      </c>
      <c r="L5433" t="str">
        <f t="shared" si="423"/>
        <v>ลูกหนี้ชั้นดี</v>
      </c>
    </row>
    <row r="5434" spans="1:12" x14ac:dyDescent="0.2">
      <c r="A5434" t="s">
        <v>369</v>
      </c>
      <c r="B5434" t="s">
        <v>366</v>
      </c>
      <c r="C5434">
        <v>7</v>
      </c>
      <c r="D5434">
        <v>1126040010225</v>
      </c>
      <c r="E5434" s="1">
        <v>46135</v>
      </c>
      <c r="F5434" s="1">
        <v>46149</v>
      </c>
      <c r="G5434">
        <v>10420</v>
      </c>
      <c r="H5434" s="1">
        <f t="shared" si="420"/>
        <v>46142</v>
      </c>
      <c r="I5434" s="5">
        <f t="shared" si="424"/>
        <v>46253</v>
      </c>
      <c r="J5434" s="9" t="str">
        <f t="shared" si="421"/>
        <v>ค้างชำระ 1 - 30 วัน</v>
      </c>
      <c r="K5434" s="10">
        <f t="shared" si="422"/>
        <v>7</v>
      </c>
      <c r="L5434" t="str">
        <f t="shared" si="423"/>
        <v>ลูกหนี้ชั้นดี</v>
      </c>
    </row>
    <row r="5435" spans="1:12" x14ac:dyDescent="0.2">
      <c r="A5435" t="s">
        <v>367</v>
      </c>
      <c r="B5435" t="s">
        <v>366</v>
      </c>
      <c r="C5435">
        <v>7</v>
      </c>
      <c r="D5435">
        <v>1126040010232</v>
      </c>
      <c r="E5435" s="1">
        <v>46137</v>
      </c>
      <c r="F5435" s="1">
        <v>46146</v>
      </c>
      <c r="G5435">
        <v>958</v>
      </c>
      <c r="H5435" s="1">
        <f t="shared" si="420"/>
        <v>46144</v>
      </c>
      <c r="I5435" s="5">
        <f t="shared" si="424"/>
        <v>46253</v>
      </c>
      <c r="J5435" s="9" t="str">
        <f t="shared" si="421"/>
        <v>ชำระตรงเวลา</v>
      </c>
      <c r="K5435" s="10">
        <f t="shared" si="422"/>
        <v>2</v>
      </c>
      <c r="L5435" t="str">
        <f t="shared" si="423"/>
        <v>ลูกหนี้ชั้นดี</v>
      </c>
    </row>
    <row r="5436" spans="1:12" x14ac:dyDescent="0.2">
      <c r="A5436" t="s">
        <v>2414</v>
      </c>
      <c r="B5436" t="s">
        <v>366</v>
      </c>
      <c r="C5436">
        <v>7</v>
      </c>
      <c r="D5436">
        <v>1126040010249</v>
      </c>
      <c r="E5436" s="1">
        <v>46140</v>
      </c>
      <c r="F5436" s="1">
        <v>46146</v>
      </c>
      <c r="G5436">
        <v>145</v>
      </c>
      <c r="H5436" s="1">
        <f t="shared" si="420"/>
        <v>46147</v>
      </c>
      <c r="I5436" s="5">
        <f t="shared" si="424"/>
        <v>46253</v>
      </c>
      <c r="J5436" s="9" t="str">
        <f t="shared" si="421"/>
        <v>ชำระตรงเวลา</v>
      </c>
      <c r="K5436" s="10">
        <f t="shared" si="422"/>
        <v>0</v>
      </c>
      <c r="L5436" t="str">
        <f t="shared" si="423"/>
        <v>ลูกหนี้ชั้นดี</v>
      </c>
    </row>
    <row r="5437" spans="1:12" x14ac:dyDescent="0.2">
      <c r="A5437" t="s">
        <v>717</v>
      </c>
      <c r="B5437" t="s">
        <v>366</v>
      </c>
      <c r="C5437">
        <v>7</v>
      </c>
      <c r="D5437">
        <v>1126040010256</v>
      </c>
      <c r="E5437" s="1">
        <v>46135</v>
      </c>
      <c r="F5437" s="1">
        <v>46139</v>
      </c>
      <c r="G5437">
        <v>156</v>
      </c>
      <c r="H5437" s="1">
        <f t="shared" si="420"/>
        <v>46142</v>
      </c>
      <c r="I5437" s="5">
        <f t="shared" si="424"/>
        <v>46253</v>
      </c>
      <c r="J5437" s="9" t="str">
        <f t="shared" si="421"/>
        <v>ชำระตรงเวลา</v>
      </c>
      <c r="K5437" s="10">
        <f t="shared" si="422"/>
        <v>0</v>
      </c>
      <c r="L5437" t="str">
        <f t="shared" si="423"/>
        <v>ลูกหนี้ชั้นดี</v>
      </c>
    </row>
    <row r="5438" spans="1:12" x14ac:dyDescent="0.2">
      <c r="A5438" t="s">
        <v>717</v>
      </c>
      <c r="B5438" t="s">
        <v>366</v>
      </c>
      <c r="C5438">
        <v>7</v>
      </c>
      <c r="D5438">
        <v>1126040010263</v>
      </c>
      <c r="E5438" s="1">
        <v>46135</v>
      </c>
      <c r="F5438" s="1">
        <v>46139</v>
      </c>
      <c r="G5438">
        <v>700</v>
      </c>
      <c r="H5438" s="1">
        <f t="shared" si="420"/>
        <v>46142</v>
      </c>
      <c r="I5438" s="5">
        <f t="shared" si="424"/>
        <v>46253</v>
      </c>
      <c r="J5438" s="9" t="str">
        <f t="shared" si="421"/>
        <v>ชำระตรงเวลา</v>
      </c>
      <c r="K5438" s="10">
        <f t="shared" si="422"/>
        <v>0</v>
      </c>
      <c r="L5438" t="str">
        <f t="shared" si="423"/>
        <v>ลูกหนี้ชั้นดี</v>
      </c>
    </row>
    <row r="5439" spans="1:12" x14ac:dyDescent="0.2">
      <c r="A5439" t="s">
        <v>719</v>
      </c>
      <c r="B5439" t="s">
        <v>366</v>
      </c>
      <c r="C5439">
        <v>7</v>
      </c>
      <c r="D5439">
        <v>1126040010270</v>
      </c>
      <c r="E5439" s="1">
        <v>46137</v>
      </c>
      <c r="F5439" s="1">
        <v>46137</v>
      </c>
      <c r="G5439">
        <v>424</v>
      </c>
      <c r="H5439" s="1">
        <f t="shared" si="420"/>
        <v>46144</v>
      </c>
      <c r="I5439" s="5">
        <f t="shared" si="424"/>
        <v>46253</v>
      </c>
      <c r="J5439" s="9" t="str">
        <f t="shared" si="421"/>
        <v>ค้างชำระ 1 - 30 วัน</v>
      </c>
      <c r="K5439" s="10">
        <f t="shared" si="422"/>
        <v>0</v>
      </c>
      <c r="L5439" t="str">
        <f t="shared" si="423"/>
        <v>ลูกหนี้ชั้นดี</v>
      </c>
    </row>
    <row r="5440" spans="1:12" x14ac:dyDescent="0.2">
      <c r="A5440" t="s">
        <v>367</v>
      </c>
      <c r="B5440" t="s">
        <v>366</v>
      </c>
      <c r="C5440">
        <v>7</v>
      </c>
      <c r="D5440">
        <v>1126040010287</v>
      </c>
      <c r="E5440" s="1">
        <v>46140</v>
      </c>
      <c r="F5440" s="1">
        <v>46148</v>
      </c>
      <c r="G5440">
        <v>1278</v>
      </c>
      <c r="H5440" s="1">
        <f t="shared" si="420"/>
        <v>46147</v>
      </c>
      <c r="I5440" s="5">
        <f t="shared" si="424"/>
        <v>46253</v>
      </c>
      <c r="J5440" s="9" t="str">
        <f t="shared" si="421"/>
        <v>ชำระตรงเวลา</v>
      </c>
      <c r="K5440" s="10">
        <f t="shared" si="422"/>
        <v>1</v>
      </c>
      <c r="L5440" t="str">
        <f t="shared" si="423"/>
        <v>ลูกหนี้ชั้นดี</v>
      </c>
    </row>
    <row r="5441" spans="1:12" x14ac:dyDescent="0.2">
      <c r="A5441" t="s">
        <v>2415</v>
      </c>
      <c r="B5441" t="s">
        <v>366</v>
      </c>
      <c r="C5441">
        <v>7</v>
      </c>
      <c r="D5441">
        <v>1126040010294</v>
      </c>
      <c r="E5441" s="1">
        <v>46140</v>
      </c>
      <c r="F5441" s="1">
        <v>46140</v>
      </c>
      <c r="G5441">
        <v>2284</v>
      </c>
      <c r="H5441" s="1">
        <f t="shared" si="420"/>
        <v>46147</v>
      </c>
      <c r="I5441" s="5">
        <f t="shared" si="424"/>
        <v>46253</v>
      </c>
      <c r="J5441" s="9" t="str">
        <f t="shared" si="421"/>
        <v>ชำระตรงเวลา</v>
      </c>
      <c r="K5441" s="10">
        <f t="shared" si="422"/>
        <v>0</v>
      </c>
      <c r="L5441" t="str">
        <f t="shared" si="423"/>
        <v>ลูกหนี้ชั้นดี</v>
      </c>
    </row>
    <row r="5442" spans="1:12" x14ac:dyDescent="0.2">
      <c r="A5442" t="s">
        <v>393</v>
      </c>
      <c r="B5442" t="s">
        <v>366</v>
      </c>
      <c r="C5442">
        <v>7</v>
      </c>
      <c r="D5442">
        <v>1126040010300</v>
      </c>
      <c r="E5442" s="1">
        <v>46137</v>
      </c>
      <c r="F5442" s="1">
        <v>46142</v>
      </c>
      <c r="G5442">
        <v>26033</v>
      </c>
      <c r="H5442" s="1">
        <f t="shared" ref="H5442:H5505" si="425">E5442+C5442</f>
        <v>46144</v>
      </c>
      <c r="I5442" s="5">
        <f t="shared" si="424"/>
        <v>46253</v>
      </c>
      <c r="J5442" s="9" t="str">
        <f t="shared" ref="J5442:J5505" si="426">IF(K5443&lt;=0, "ชำระตรงเวลา", IF(K5443&lt;=30, "ค้างชำระ 1 - 30 วัน", IF(K5443&lt;=60, "ค้างชำระ 31 - 60 วัน", IF(K5443&lt;=90, "ค้างชำระ 61 - 90 วัน", "ค้างชำระเกิน 90 วัน"))))</f>
        <v>ค้างชำระ 1 - 30 วัน</v>
      </c>
      <c r="K5442" s="10">
        <f t="shared" ref="K5442:K5505" si="427">IF(OR(F5442="",F5442="(ว่าง)"), MAX(0,I5441-H5442), MAX(0,F5442-H5442))</f>
        <v>0</v>
      </c>
      <c r="L5442" t="str">
        <f t="shared" ref="L5442:L5505" si="428">IF(K5442&lt;=30, "ลูกหนี้ชั้นดี", IF(K5442&lt;=90, "ลูกหนี้เฝ้าติดตาม", "ลูกหนี้ด้อยคุณภาพ (NPL)"))</f>
        <v>ลูกหนี้ชั้นดี</v>
      </c>
    </row>
    <row r="5443" spans="1:12" x14ac:dyDescent="0.2">
      <c r="A5443" t="s">
        <v>2416</v>
      </c>
      <c r="B5443" t="s">
        <v>366</v>
      </c>
      <c r="C5443">
        <v>7</v>
      </c>
      <c r="D5443">
        <v>1126040010317</v>
      </c>
      <c r="E5443" s="1">
        <v>46136</v>
      </c>
      <c r="F5443" s="1">
        <v>46154</v>
      </c>
      <c r="G5443">
        <v>413</v>
      </c>
      <c r="H5443" s="1">
        <f t="shared" si="425"/>
        <v>46143</v>
      </c>
      <c r="I5443" s="5">
        <f t="shared" si="424"/>
        <v>46253</v>
      </c>
      <c r="J5443" s="9" t="str">
        <f t="shared" si="426"/>
        <v>ชำระตรงเวลา</v>
      </c>
      <c r="K5443" s="10">
        <f t="shared" si="427"/>
        <v>11</v>
      </c>
      <c r="L5443" t="str">
        <f t="shared" si="428"/>
        <v>ลูกหนี้ชั้นดี</v>
      </c>
    </row>
    <row r="5444" spans="1:12" x14ac:dyDescent="0.2">
      <c r="A5444" t="s">
        <v>760</v>
      </c>
      <c r="B5444" t="s">
        <v>366</v>
      </c>
      <c r="C5444">
        <v>15</v>
      </c>
      <c r="D5444">
        <v>1126040010324</v>
      </c>
      <c r="E5444" s="1">
        <v>46136</v>
      </c>
      <c r="F5444" s="1">
        <v>46151</v>
      </c>
      <c r="G5444">
        <v>434</v>
      </c>
      <c r="H5444" s="1">
        <f t="shared" si="425"/>
        <v>46151</v>
      </c>
      <c r="I5444" s="5">
        <f t="shared" ref="I5444:I5507" si="429">I5443</f>
        <v>46253</v>
      </c>
      <c r="J5444" s="9" t="str">
        <f t="shared" si="426"/>
        <v>ชำระตรงเวลา</v>
      </c>
      <c r="K5444" s="10">
        <f t="shared" si="427"/>
        <v>0</v>
      </c>
      <c r="L5444" t="str">
        <f t="shared" si="428"/>
        <v>ลูกหนี้ชั้นดี</v>
      </c>
    </row>
    <row r="5445" spans="1:12" x14ac:dyDescent="0.2">
      <c r="A5445" t="s">
        <v>2416</v>
      </c>
      <c r="B5445" t="s">
        <v>366</v>
      </c>
      <c r="C5445">
        <v>7</v>
      </c>
      <c r="D5445">
        <v>1126040010331</v>
      </c>
      <c r="E5445" s="1">
        <v>46135</v>
      </c>
      <c r="F5445" s="1">
        <v>46142</v>
      </c>
      <c r="G5445">
        <v>1516</v>
      </c>
      <c r="H5445" s="1">
        <f t="shared" si="425"/>
        <v>46142</v>
      </c>
      <c r="I5445" s="5">
        <f t="shared" si="429"/>
        <v>46253</v>
      </c>
      <c r="J5445" s="9" t="str">
        <f t="shared" si="426"/>
        <v>ชำระตรงเวลา</v>
      </c>
      <c r="K5445" s="10">
        <f t="shared" si="427"/>
        <v>0</v>
      </c>
      <c r="L5445" t="str">
        <f t="shared" si="428"/>
        <v>ลูกหนี้ชั้นดี</v>
      </c>
    </row>
    <row r="5446" spans="1:12" x14ac:dyDescent="0.2">
      <c r="A5446" t="s">
        <v>1378</v>
      </c>
      <c r="B5446" t="s">
        <v>366</v>
      </c>
      <c r="C5446">
        <v>7</v>
      </c>
      <c r="D5446">
        <v>1126040010355</v>
      </c>
      <c r="E5446" s="1">
        <v>46136</v>
      </c>
      <c r="F5446" s="1">
        <v>46142</v>
      </c>
      <c r="G5446">
        <v>3249</v>
      </c>
      <c r="H5446" s="1">
        <f t="shared" si="425"/>
        <v>46143</v>
      </c>
      <c r="I5446" s="5">
        <f t="shared" si="429"/>
        <v>46253</v>
      </c>
      <c r="J5446" s="9" t="str">
        <f t="shared" si="426"/>
        <v>ชำระตรงเวลา</v>
      </c>
      <c r="K5446" s="10">
        <f t="shared" si="427"/>
        <v>0</v>
      </c>
      <c r="L5446" t="str">
        <f t="shared" si="428"/>
        <v>ลูกหนี้ชั้นดี</v>
      </c>
    </row>
    <row r="5447" spans="1:12" x14ac:dyDescent="0.2">
      <c r="A5447" t="s">
        <v>1378</v>
      </c>
      <c r="B5447" t="s">
        <v>366</v>
      </c>
      <c r="C5447">
        <v>7</v>
      </c>
      <c r="D5447">
        <v>1126040010362</v>
      </c>
      <c r="E5447" s="1">
        <v>46136</v>
      </c>
      <c r="F5447" s="1">
        <v>46142</v>
      </c>
      <c r="G5447">
        <v>543</v>
      </c>
      <c r="H5447" s="1">
        <f t="shared" si="425"/>
        <v>46143</v>
      </c>
      <c r="I5447" s="5">
        <f t="shared" si="429"/>
        <v>46253</v>
      </c>
      <c r="J5447" s="9" t="str">
        <f t="shared" si="426"/>
        <v>ค้างชำระ 1 - 30 วัน</v>
      </c>
      <c r="K5447" s="10">
        <f t="shared" si="427"/>
        <v>0</v>
      </c>
      <c r="L5447" t="str">
        <f t="shared" si="428"/>
        <v>ลูกหนี้ชั้นดี</v>
      </c>
    </row>
    <row r="5448" spans="1:12" x14ac:dyDescent="0.2">
      <c r="A5448" t="s">
        <v>2417</v>
      </c>
      <c r="B5448" t="s">
        <v>366</v>
      </c>
      <c r="C5448">
        <v>15</v>
      </c>
      <c r="D5448">
        <v>1126040010379</v>
      </c>
      <c r="E5448" s="1">
        <v>46139</v>
      </c>
      <c r="F5448" s="1">
        <v>46156</v>
      </c>
      <c r="G5448">
        <v>1595</v>
      </c>
      <c r="H5448" s="1">
        <f t="shared" si="425"/>
        <v>46154</v>
      </c>
      <c r="I5448" s="5">
        <f t="shared" si="429"/>
        <v>46253</v>
      </c>
      <c r="J5448" s="9" t="str">
        <f t="shared" si="426"/>
        <v>ค้างชำระ 1 - 30 วัน</v>
      </c>
      <c r="K5448" s="10">
        <f t="shared" si="427"/>
        <v>2</v>
      </c>
      <c r="L5448" t="str">
        <f t="shared" si="428"/>
        <v>ลูกหนี้ชั้นดี</v>
      </c>
    </row>
    <row r="5449" spans="1:12" x14ac:dyDescent="0.2">
      <c r="A5449" t="s">
        <v>2417</v>
      </c>
      <c r="B5449" t="s">
        <v>366</v>
      </c>
      <c r="C5449">
        <v>15</v>
      </c>
      <c r="D5449">
        <v>1126040010379</v>
      </c>
      <c r="E5449" s="1">
        <v>46139</v>
      </c>
      <c r="F5449" s="1">
        <v>46156</v>
      </c>
      <c r="G5449">
        <v>1595</v>
      </c>
      <c r="H5449" s="1">
        <f t="shared" si="425"/>
        <v>46154</v>
      </c>
      <c r="I5449" s="5">
        <f t="shared" si="429"/>
        <v>46253</v>
      </c>
      <c r="J5449" s="9" t="str">
        <f t="shared" si="426"/>
        <v>ชำระตรงเวลา</v>
      </c>
      <c r="K5449" s="10">
        <f t="shared" si="427"/>
        <v>2</v>
      </c>
      <c r="L5449" t="str">
        <f t="shared" si="428"/>
        <v>ลูกหนี้ชั้นดี</v>
      </c>
    </row>
    <row r="5450" spans="1:12" x14ac:dyDescent="0.2">
      <c r="A5450" t="s">
        <v>2418</v>
      </c>
      <c r="B5450" t="s">
        <v>366</v>
      </c>
      <c r="C5450">
        <v>7</v>
      </c>
      <c r="D5450">
        <v>1126040010409</v>
      </c>
      <c r="E5450" s="1">
        <v>46136</v>
      </c>
      <c r="F5450" s="1">
        <v>46142</v>
      </c>
      <c r="G5450">
        <v>720</v>
      </c>
      <c r="H5450" s="1">
        <f t="shared" si="425"/>
        <v>46143</v>
      </c>
      <c r="I5450" s="5">
        <f t="shared" si="429"/>
        <v>46253</v>
      </c>
      <c r="J5450" s="9" t="str">
        <f t="shared" si="426"/>
        <v>ค้างชำระ 1 - 30 วัน</v>
      </c>
      <c r="K5450" s="10">
        <f t="shared" si="427"/>
        <v>0</v>
      </c>
      <c r="L5450" t="str">
        <f t="shared" si="428"/>
        <v>ลูกหนี้ชั้นดี</v>
      </c>
    </row>
    <row r="5451" spans="1:12" x14ac:dyDescent="0.2">
      <c r="A5451" t="s">
        <v>2419</v>
      </c>
      <c r="B5451" t="s">
        <v>366</v>
      </c>
      <c r="C5451">
        <v>7</v>
      </c>
      <c r="D5451">
        <v>1126040010423</v>
      </c>
      <c r="E5451" s="1">
        <v>46136</v>
      </c>
      <c r="F5451" s="1">
        <v>46144</v>
      </c>
      <c r="G5451">
        <v>234</v>
      </c>
      <c r="H5451" s="1">
        <f t="shared" si="425"/>
        <v>46143</v>
      </c>
      <c r="I5451" s="5">
        <f t="shared" si="429"/>
        <v>46253</v>
      </c>
      <c r="J5451" s="9" t="str">
        <f t="shared" si="426"/>
        <v>ชำระตรงเวลา</v>
      </c>
      <c r="K5451" s="10">
        <f t="shared" si="427"/>
        <v>1</v>
      </c>
      <c r="L5451" t="str">
        <f t="shared" si="428"/>
        <v>ลูกหนี้ชั้นดี</v>
      </c>
    </row>
    <row r="5452" spans="1:12" x14ac:dyDescent="0.2">
      <c r="A5452" t="s">
        <v>1385</v>
      </c>
      <c r="B5452" t="s">
        <v>366</v>
      </c>
      <c r="C5452">
        <v>7</v>
      </c>
      <c r="D5452">
        <v>1126040010430</v>
      </c>
      <c r="E5452" s="1">
        <v>46136</v>
      </c>
      <c r="F5452" s="1">
        <v>46142</v>
      </c>
      <c r="G5452">
        <v>440</v>
      </c>
      <c r="H5452" s="1">
        <f t="shared" si="425"/>
        <v>46143</v>
      </c>
      <c r="I5452" s="5">
        <f t="shared" si="429"/>
        <v>46253</v>
      </c>
      <c r="J5452" s="9" t="str">
        <f t="shared" si="426"/>
        <v>ชำระตรงเวลา</v>
      </c>
      <c r="K5452" s="10">
        <f t="shared" si="427"/>
        <v>0</v>
      </c>
      <c r="L5452" t="str">
        <f t="shared" si="428"/>
        <v>ลูกหนี้ชั้นดี</v>
      </c>
    </row>
    <row r="5453" spans="1:12" x14ac:dyDescent="0.2">
      <c r="A5453" t="s">
        <v>1385</v>
      </c>
      <c r="B5453" t="s">
        <v>366</v>
      </c>
      <c r="C5453">
        <v>7</v>
      </c>
      <c r="D5453">
        <v>1126040010430</v>
      </c>
      <c r="E5453" s="1">
        <v>46136</v>
      </c>
      <c r="F5453" s="1">
        <v>46142</v>
      </c>
      <c r="G5453">
        <v>440</v>
      </c>
      <c r="H5453" s="1">
        <f t="shared" si="425"/>
        <v>46143</v>
      </c>
      <c r="I5453" s="5">
        <f t="shared" si="429"/>
        <v>46253</v>
      </c>
      <c r="J5453" s="9" t="str">
        <f t="shared" si="426"/>
        <v>ค้างชำระ 1 - 30 วัน</v>
      </c>
      <c r="K5453" s="10">
        <f t="shared" si="427"/>
        <v>0</v>
      </c>
      <c r="L5453" t="str">
        <f t="shared" si="428"/>
        <v>ลูกหนี้ชั้นดี</v>
      </c>
    </row>
    <row r="5454" spans="1:12" x14ac:dyDescent="0.2">
      <c r="A5454" t="s">
        <v>900</v>
      </c>
      <c r="B5454" t="s">
        <v>366</v>
      </c>
      <c r="C5454">
        <v>7</v>
      </c>
      <c r="D5454">
        <v>1126040010447</v>
      </c>
      <c r="E5454" s="1">
        <v>46137</v>
      </c>
      <c r="F5454" s="1">
        <v>46170</v>
      </c>
      <c r="G5454">
        <v>3742</v>
      </c>
      <c r="H5454" s="1">
        <f t="shared" si="425"/>
        <v>46144</v>
      </c>
      <c r="I5454" s="5">
        <f t="shared" si="429"/>
        <v>46253</v>
      </c>
      <c r="J5454" s="9" t="str">
        <f t="shared" si="426"/>
        <v>ชำระตรงเวลา</v>
      </c>
      <c r="K5454" s="10">
        <f t="shared" si="427"/>
        <v>26</v>
      </c>
      <c r="L5454" t="str">
        <f t="shared" si="428"/>
        <v>ลูกหนี้ชั้นดี</v>
      </c>
    </row>
    <row r="5455" spans="1:12" x14ac:dyDescent="0.2">
      <c r="A5455" t="s">
        <v>900</v>
      </c>
      <c r="B5455" t="s">
        <v>366</v>
      </c>
      <c r="C5455">
        <v>7</v>
      </c>
      <c r="D5455">
        <v>1126040010454</v>
      </c>
      <c r="E5455" s="1">
        <v>46137</v>
      </c>
      <c r="F5455" s="1">
        <v>46139</v>
      </c>
      <c r="G5455">
        <v>33495</v>
      </c>
      <c r="H5455" s="1">
        <f t="shared" si="425"/>
        <v>46144</v>
      </c>
      <c r="I5455" s="5">
        <f t="shared" si="429"/>
        <v>46253</v>
      </c>
      <c r="J5455" s="9" t="str">
        <f t="shared" si="426"/>
        <v>ค้างชำระ 1 - 30 วัน</v>
      </c>
      <c r="K5455" s="10">
        <f t="shared" si="427"/>
        <v>0</v>
      </c>
      <c r="L5455" t="str">
        <f t="shared" si="428"/>
        <v>ลูกหนี้ชั้นดี</v>
      </c>
    </row>
    <row r="5456" spans="1:12" x14ac:dyDescent="0.2">
      <c r="A5456" t="s">
        <v>858</v>
      </c>
      <c r="B5456" t="s">
        <v>366</v>
      </c>
      <c r="C5456">
        <v>30</v>
      </c>
      <c r="D5456">
        <v>1126040010478</v>
      </c>
      <c r="E5456" s="1">
        <v>46136</v>
      </c>
      <c r="F5456" s="1">
        <v>46181</v>
      </c>
      <c r="G5456">
        <v>4378</v>
      </c>
      <c r="H5456" s="1">
        <f t="shared" si="425"/>
        <v>46166</v>
      </c>
      <c r="I5456" s="5">
        <f t="shared" si="429"/>
        <v>46253</v>
      </c>
      <c r="J5456" s="9" t="str">
        <f t="shared" si="426"/>
        <v>ชำระตรงเวลา</v>
      </c>
      <c r="K5456" s="10">
        <f t="shared" si="427"/>
        <v>15</v>
      </c>
      <c r="L5456" t="str">
        <f t="shared" si="428"/>
        <v>ลูกหนี้ชั้นดี</v>
      </c>
    </row>
    <row r="5457" spans="1:12" x14ac:dyDescent="0.2">
      <c r="A5457" t="s">
        <v>395</v>
      </c>
      <c r="B5457" t="s">
        <v>366</v>
      </c>
      <c r="C5457">
        <v>7</v>
      </c>
      <c r="D5457">
        <v>1126040010485</v>
      </c>
      <c r="E5457" s="1">
        <v>46134</v>
      </c>
      <c r="F5457" s="1">
        <v>46135</v>
      </c>
      <c r="G5457">
        <v>2718</v>
      </c>
      <c r="H5457" s="1">
        <f t="shared" si="425"/>
        <v>46141</v>
      </c>
      <c r="I5457" s="5">
        <f t="shared" si="429"/>
        <v>46253</v>
      </c>
      <c r="J5457" s="9" t="str">
        <f t="shared" si="426"/>
        <v>ค้างชำระ 1 - 30 วัน</v>
      </c>
      <c r="K5457" s="10">
        <f t="shared" si="427"/>
        <v>0</v>
      </c>
      <c r="L5457" t="str">
        <f t="shared" si="428"/>
        <v>ลูกหนี้ชั้นดี</v>
      </c>
    </row>
    <row r="5458" spans="1:12" x14ac:dyDescent="0.2">
      <c r="A5458" t="s">
        <v>917</v>
      </c>
      <c r="B5458" t="s">
        <v>366</v>
      </c>
      <c r="C5458">
        <v>7</v>
      </c>
      <c r="D5458">
        <v>1126040010492</v>
      </c>
      <c r="E5458" s="1">
        <v>46137</v>
      </c>
      <c r="F5458" s="1">
        <v>46151</v>
      </c>
      <c r="G5458">
        <v>1120</v>
      </c>
      <c r="H5458" s="1">
        <f t="shared" si="425"/>
        <v>46144</v>
      </c>
      <c r="I5458" s="5">
        <f t="shared" si="429"/>
        <v>46253</v>
      </c>
      <c r="J5458" s="9" t="str">
        <f t="shared" si="426"/>
        <v>ชำระตรงเวลา</v>
      </c>
      <c r="K5458" s="10">
        <f t="shared" si="427"/>
        <v>7</v>
      </c>
      <c r="L5458" t="str">
        <f t="shared" si="428"/>
        <v>ลูกหนี้ชั้นดี</v>
      </c>
    </row>
    <row r="5459" spans="1:12" x14ac:dyDescent="0.2">
      <c r="A5459" t="s">
        <v>395</v>
      </c>
      <c r="B5459" t="s">
        <v>366</v>
      </c>
      <c r="C5459">
        <v>7</v>
      </c>
      <c r="D5459">
        <v>1126040010508</v>
      </c>
      <c r="E5459" s="1">
        <v>46134</v>
      </c>
      <c r="F5459" s="1">
        <v>46135</v>
      </c>
      <c r="G5459">
        <v>35666</v>
      </c>
      <c r="H5459" s="1">
        <f t="shared" si="425"/>
        <v>46141</v>
      </c>
      <c r="I5459" s="5">
        <f t="shared" si="429"/>
        <v>46253</v>
      </c>
      <c r="J5459" s="9" t="str">
        <f t="shared" si="426"/>
        <v>ชำระตรงเวลา</v>
      </c>
      <c r="K5459" s="10">
        <f t="shared" si="427"/>
        <v>0</v>
      </c>
      <c r="L5459" t="str">
        <f t="shared" si="428"/>
        <v>ลูกหนี้ชั้นดี</v>
      </c>
    </row>
    <row r="5460" spans="1:12" x14ac:dyDescent="0.2">
      <c r="A5460" t="s">
        <v>2420</v>
      </c>
      <c r="B5460" t="s">
        <v>366</v>
      </c>
      <c r="C5460">
        <v>7</v>
      </c>
      <c r="D5460">
        <v>1126040010522</v>
      </c>
      <c r="E5460" s="1">
        <v>46134</v>
      </c>
      <c r="F5460" s="1">
        <v>46136</v>
      </c>
      <c r="G5460">
        <v>2004</v>
      </c>
      <c r="H5460" s="1">
        <f t="shared" si="425"/>
        <v>46141</v>
      </c>
      <c r="I5460" s="5">
        <f t="shared" si="429"/>
        <v>46253</v>
      </c>
      <c r="J5460" s="9" t="str">
        <f t="shared" si="426"/>
        <v>ชำระตรงเวลา</v>
      </c>
      <c r="K5460" s="10">
        <f t="shared" si="427"/>
        <v>0</v>
      </c>
      <c r="L5460" t="str">
        <f t="shared" si="428"/>
        <v>ลูกหนี้ชั้นดี</v>
      </c>
    </row>
    <row r="5461" spans="1:12" x14ac:dyDescent="0.2">
      <c r="A5461" t="s">
        <v>2420</v>
      </c>
      <c r="B5461" t="s">
        <v>366</v>
      </c>
      <c r="C5461">
        <v>7</v>
      </c>
      <c r="D5461">
        <v>1126040010522</v>
      </c>
      <c r="E5461" s="1">
        <v>46134</v>
      </c>
      <c r="F5461" s="1">
        <v>46136</v>
      </c>
      <c r="G5461">
        <v>2004</v>
      </c>
      <c r="H5461" s="1">
        <f t="shared" si="425"/>
        <v>46141</v>
      </c>
      <c r="I5461" s="5">
        <f t="shared" si="429"/>
        <v>46253</v>
      </c>
      <c r="J5461" s="9" t="str">
        <f t="shared" si="426"/>
        <v>ชำระตรงเวลา</v>
      </c>
      <c r="K5461" s="10">
        <f t="shared" si="427"/>
        <v>0</v>
      </c>
      <c r="L5461" t="str">
        <f t="shared" si="428"/>
        <v>ลูกหนี้ชั้นดี</v>
      </c>
    </row>
    <row r="5462" spans="1:12" x14ac:dyDescent="0.2">
      <c r="A5462" t="s">
        <v>2420</v>
      </c>
      <c r="B5462" t="s">
        <v>366</v>
      </c>
      <c r="C5462">
        <v>7</v>
      </c>
      <c r="D5462">
        <v>1126040010522</v>
      </c>
      <c r="E5462" s="1">
        <v>46134</v>
      </c>
      <c r="F5462" s="1">
        <v>46136</v>
      </c>
      <c r="G5462">
        <v>2004</v>
      </c>
      <c r="H5462" s="1">
        <f t="shared" si="425"/>
        <v>46141</v>
      </c>
      <c r="I5462" s="5">
        <f t="shared" si="429"/>
        <v>46253</v>
      </c>
      <c r="J5462" s="9" t="str">
        <f t="shared" si="426"/>
        <v>ชำระตรงเวลา</v>
      </c>
      <c r="K5462" s="10">
        <f t="shared" si="427"/>
        <v>0</v>
      </c>
      <c r="L5462" t="str">
        <f t="shared" si="428"/>
        <v>ลูกหนี้ชั้นดี</v>
      </c>
    </row>
    <row r="5463" spans="1:12" x14ac:dyDescent="0.2">
      <c r="A5463" t="s">
        <v>2420</v>
      </c>
      <c r="B5463" t="s">
        <v>366</v>
      </c>
      <c r="C5463">
        <v>7</v>
      </c>
      <c r="D5463">
        <v>1126040010522</v>
      </c>
      <c r="E5463" s="1">
        <v>46134</v>
      </c>
      <c r="F5463" s="1">
        <v>46136</v>
      </c>
      <c r="G5463">
        <v>2004</v>
      </c>
      <c r="H5463" s="1">
        <f t="shared" si="425"/>
        <v>46141</v>
      </c>
      <c r="I5463" s="5">
        <f t="shared" si="429"/>
        <v>46253</v>
      </c>
      <c r="J5463" s="9" t="str">
        <f t="shared" si="426"/>
        <v>ชำระตรงเวลา</v>
      </c>
      <c r="K5463" s="10">
        <f t="shared" si="427"/>
        <v>0</v>
      </c>
      <c r="L5463" t="str">
        <f t="shared" si="428"/>
        <v>ลูกหนี้ชั้นดี</v>
      </c>
    </row>
    <row r="5464" spans="1:12" x14ac:dyDescent="0.2">
      <c r="A5464" t="s">
        <v>2420</v>
      </c>
      <c r="B5464" t="s">
        <v>366</v>
      </c>
      <c r="C5464">
        <v>7</v>
      </c>
      <c r="D5464">
        <v>1126040010522</v>
      </c>
      <c r="E5464" s="1">
        <v>46134</v>
      </c>
      <c r="F5464" s="1">
        <v>46136</v>
      </c>
      <c r="G5464">
        <v>2004</v>
      </c>
      <c r="H5464" s="1">
        <f t="shared" si="425"/>
        <v>46141</v>
      </c>
      <c r="I5464" s="5">
        <f t="shared" si="429"/>
        <v>46253</v>
      </c>
      <c r="J5464" s="9" t="str">
        <f t="shared" si="426"/>
        <v>ชำระตรงเวลา</v>
      </c>
      <c r="K5464" s="10">
        <f t="shared" si="427"/>
        <v>0</v>
      </c>
      <c r="L5464" t="str">
        <f t="shared" si="428"/>
        <v>ลูกหนี้ชั้นดี</v>
      </c>
    </row>
    <row r="5465" spans="1:12" x14ac:dyDescent="0.2">
      <c r="A5465" t="s">
        <v>2420</v>
      </c>
      <c r="B5465" t="s">
        <v>366</v>
      </c>
      <c r="C5465">
        <v>7</v>
      </c>
      <c r="D5465">
        <v>1126040010522</v>
      </c>
      <c r="E5465" s="1">
        <v>46134</v>
      </c>
      <c r="F5465" s="1">
        <v>46136</v>
      </c>
      <c r="G5465">
        <v>2004</v>
      </c>
      <c r="H5465" s="1">
        <f t="shared" si="425"/>
        <v>46141</v>
      </c>
      <c r="I5465" s="5">
        <f t="shared" si="429"/>
        <v>46253</v>
      </c>
      <c r="J5465" s="9" t="str">
        <f t="shared" si="426"/>
        <v>ชำระตรงเวลา</v>
      </c>
      <c r="K5465" s="10">
        <f t="shared" si="427"/>
        <v>0</v>
      </c>
      <c r="L5465" t="str">
        <f t="shared" si="428"/>
        <v>ลูกหนี้ชั้นดี</v>
      </c>
    </row>
    <row r="5466" spans="1:12" x14ac:dyDescent="0.2">
      <c r="A5466" t="s">
        <v>2420</v>
      </c>
      <c r="B5466" t="s">
        <v>366</v>
      </c>
      <c r="C5466">
        <v>7</v>
      </c>
      <c r="D5466">
        <v>1126040010522</v>
      </c>
      <c r="E5466" s="1">
        <v>46134</v>
      </c>
      <c r="F5466" s="1">
        <v>46136</v>
      </c>
      <c r="G5466">
        <v>2004</v>
      </c>
      <c r="H5466" s="1">
        <f t="shared" si="425"/>
        <v>46141</v>
      </c>
      <c r="I5466" s="5">
        <f t="shared" si="429"/>
        <v>46253</v>
      </c>
      <c r="J5466" s="9" t="str">
        <f t="shared" si="426"/>
        <v>ชำระตรงเวลา</v>
      </c>
      <c r="K5466" s="10">
        <f t="shared" si="427"/>
        <v>0</v>
      </c>
      <c r="L5466" t="str">
        <f t="shared" si="428"/>
        <v>ลูกหนี้ชั้นดี</v>
      </c>
    </row>
    <row r="5467" spans="1:12" x14ac:dyDescent="0.2">
      <c r="A5467" t="s">
        <v>2420</v>
      </c>
      <c r="B5467" t="s">
        <v>366</v>
      </c>
      <c r="C5467">
        <v>7</v>
      </c>
      <c r="D5467">
        <v>1126040010522</v>
      </c>
      <c r="E5467" s="1">
        <v>46134</v>
      </c>
      <c r="F5467" s="1">
        <v>46136</v>
      </c>
      <c r="G5467">
        <v>2004</v>
      </c>
      <c r="H5467" s="1">
        <f t="shared" si="425"/>
        <v>46141</v>
      </c>
      <c r="I5467" s="5">
        <f t="shared" si="429"/>
        <v>46253</v>
      </c>
      <c r="J5467" s="9" t="str">
        <f t="shared" si="426"/>
        <v>ชำระตรงเวลา</v>
      </c>
      <c r="K5467" s="10">
        <f t="shared" si="427"/>
        <v>0</v>
      </c>
      <c r="L5467" t="str">
        <f t="shared" si="428"/>
        <v>ลูกหนี้ชั้นดี</v>
      </c>
    </row>
    <row r="5468" spans="1:12" x14ac:dyDescent="0.2">
      <c r="A5468" t="s">
        <v>2420</v>
      </c>
      <c r="B5468" t="s">
        <v>366</v>
      </c>
      <c r="C5468">
        <v>7</v>
      </c>
      <c r="D5468">
        <v>1126040010522</v>
      </c>
      <c r="E5468" s="1">
        <v>46134</v>
      </c>
      <c r="F5468" s="1">
        <v>46136</v>
      </c>
      <c r="G5468">
        <v>2004</v>
      </c>
      <c r="H5468" s="1">
        <f t="shared" si="425"/>
        <v>46141</v>
      </c>
      <c r="I5468" s="5">
        <f t="shared" si="429"/>
        <v>46253</v>
      </c>
      <c r="J5468" s="9" t="str">
        <f t="shared" si="426"/>
        <v>ชำระตรงเวลา</v>
      </c>
      <c r="K5468" s="10">
        <f t="shared" si="427"/>
        <v>0</v>
      </c>
      <c r="L5468" t="str">
        <f t="shared" si="428"/>
        <v>ลูกหนี้ชั้นดี</v>
      </c>
    </row>
    <row r="5469" spans="1:12" x14ac:dyDescent="0.2">
      <c r="A5469" t="s">
        <v>2420</v>
      </c>
      <c r="B5469" t="s">
        <v>366</v>
      </c>
      <c r="C5469">
        <v>7</v>
      </c>
      <c r="D5469">
        <v>1126040010522</v>
      </c>
      <c r="E5469" s="1">
        <v>46134</v>
      </c>
      <c r="F5469" s="1">
        <v>46136</v>
      </c>
      <c r="G5469">
        <v>2004</v>
      </c>
      <c r="H5469" s="1">
        <f t="shared" si="425"/>
        <v>46141</v>
      </c>
      <c r="I5469" s="5">
        <f t="shared" si="429"/>
        <v>46253</v>
      </c>
      <c r="J5469" s="9" t="str">
        <f t="shared" si="426"/>
        <v>ชำระตรงเวลา</v>
      </c>
      <c r="K5469" s="10">
        <f t="shared" si="427"/>
        <v>0</v>
      </c>
      <c r="L5469" t="str">
        <f t="shared" si="428"/>
        <v>ลูกหนี้ชั้นดี</v>
      </c>
    </row>
    <row r="5470" spans="1:12" x14ac:dyDescent="0.2">
      <c r="A5470" t="s">
        <v>2420</v>
      </c>
      <c r="B5470" t="s">
        <v>366</v>
      </c>
      <c r="C5470">
        <v>7</v>
      </c>
      <c r="D5470">
        <v>1126040010522</v>
      </c>
      <c r="E5470" s="1">
        <v>46134</v>
      </c>
      <c r="F5470" s="1">
        <v>46136</v>
      </c>
      <c r="G5470">
        <v>2004</v>
      </c>
      <c r="H5470" s="1">
        <f t="shared" si="425"/>
        <v>46141</v>
      </c>
      <c r="I5470" s="5">
        <f t="shared" si="429"/>
        <v>46253</v>
      </c>
      <c r="J5470" s="9" t="str">
        <f t="shared" si="426"/>
        <v>ชำระตรงเวลา</v>
      </c>
      <c r="K5470" s="10">
        <f t="shared" si="427"/>
        <v>0</v>
      </c>
      <c r="L5470" t="str">
        <f t="shared" si="428"/>
        <v>ลูกหนี้ชั้นดี</v>
      </c>
    </row>
    <row r="5471" spans="1:12" x14ac:dyDescent="0.2">
      <c r="A5471" t="s">
        <v>2421</v>
      </c>
      <c r="B5471" t="s">
        <v>366</v>
      </c>
      <c r="C5471">
        <v>7</v>
      </c>
      <c r="D5471">
        <v>1126040010539</v>
      </c>
      <c r="E5471" s="1">
        <v>46136</v>
      </c>
      <c r="F5471" s="1">
        <v>46139</v>
      </c>
      <c r="G5471">
        <v>7468</v>
      </c>
      <c r="H5471" s="1">
        <f t="shared" si="425"/>
        <v>46143</v>
      </c>
      <c r="I5471" s="5">
        <f t="shared" si="429"/>
        <v>46253</v>
      </c>
      <c r="J5471" s="9" t="str">
        <f t="shared" si="426"/>
        <v>ชำระตรงเวลา</v>
      </c>
      <c r="K5471" s="10">
        <f t="shared" si="427"/>
        <v>0</v>
      </c>
      <c r="L5471" t="str">
        <f t="shared" si="428"/>
        <v>ลูกหนี้ชั้นดี</v>
      </c>
    </row>
    <row r="5472" spans="1:12" x14ac:dyDescent="0.2">
      <c r="A5472" t="s">
        <v>2422</v>
      </c>
      <c r="B5472" t="s">
        <v>366</v>
      </c>
      <c r="C5472">
        <v>7</v>
      </c>
      <c r="D5472">
        <v>1126040010546</v>
      </c>
      <c r="E5472" s="1">
        <v>46137</v>
      </c>
      <c r="F5472" s="1">
        <v>46141</v>
      </c>
      <c r="G5472">
        <v>24113</v>
      </c>
      <c r="H5472" s="1">
        <f t="shared" si="425"/>
        <v>46144</v>
      </c>
      <c r="I5472" s="5">
        <f t="shared" si="429"/>
        <v>46253</v>
      </c>
      <c r="J5472" s="9" t="str">
        <f t="shared" si="426"/>
        <v>ชำระตรงเวลา</v>
      </c>
      <c r="K5472" s="10">
        <f t="shared" si="427"/>
        <v>0</v>
      </c>
      <c r="L5472" t="str">
        <f t="shared" si="428"/>
        <v>ลูกหนี้ชั้นดี</v>
      </c>
    </row>
    <row r="5473" spans="1:12" x14ac:dyDescent="0.2">
      <c r="A5473" t="s">
        <v>2423</v>
      </c>
      <c r="B5473" t="s">
        <v>366</v>
      </c>
      <c r="C5473">
        <v>7</v>
      </c>
      <c r="D5473">
        <v>1126040010553</v>
      </c>
      <c r="E5473" s="1">
        <v>46137</v>
      </c>
      <c r="F5473" s="1">
        <v>46141</v>
      </c>
      <c r="G5473">
        <v>2490</v>
      </c>
      <c r="H5473" s="1">
        <f t="shared" si="425"/>
        <v>46144</v>
      </c>
      <c r="I5473" s="5">
        <f t="shared" si="429"/>
        <v>46253</v>
      </c>
      <c r="J5473" s="9" t="str">
        <f t="shared" si="426"/>
        <v>ชำระตรงเวลา</v>
      </c>
      <c r="K5473" s="10">
        <f t="shared" si="427"/>
        <v>0</v>
      </c>
      <c r="L5473" t="str">
        <f t="shared" si="428"/>
        <v>ลูกหนี้ชั้นดี</v>
      </c>
    </row>
    <row r="5474" spans="1:12" x14ac:dyDescent="0.2">
      <c r="A5474" t="s">
        <v>2424</v>
      </c>
      <c r="B5474" t="s">
        <v>366</v>
      </c>
      <c r="C5474">
        <v>7</v>
      </c>
      <c r="D5474">
        <v>1126040010560</v>
      </c>
      <c r="E5474" s="1">
        <v>46137</v>
      </c>
      <c r="F5474" s="1">
        <v>46142</v>
      </c>
      <c r="G5474">
        <v>4568</v>
      </c>
      <c r="H5474" s="1">
        <f t="shared" si="425"/>
        <v>46144</v>
      </c>
      <c r="I5474" s="5">
        <f t="shared" si="429"/>
        <v>46253</v>
      </c>
      <c r="J5474" s="9" t="str">
        <f t="shared" si="426"/>
        <v>ค้างชำระ 1 - 30 วัน</v>
      </c>
      <c r="K5474" s="10">
        <f t="shared" si="427"/>
        <v>0</v>
      </c>
      <c r="L5474" t="str">
        <f t="shared" si="428"/>
        <v>ลูกหนี้ชั้นดี</v>
      </c>
    </row>
    <row r="5475" spans="1:12" x14ac:dyDescent="0.2">
      <c r="A5475" t="s">
        <v>957</v>
      </c>
      <c r="B5475" t="s">
        <v>366</v>
      </c>
      <c r="C5475">
        <v>30</v>
      </c>
      <c r="D5475">
        <v>1126040010584</v>
      </c>
      <c r="E5475" s="1">
        <v>46137</v>
      </c>
      <c r="F5475" s="1">
        <v>46168</v>
      </c>
      <c r="G5475">
        <v>9102</v>
      </c>
      <c r="H5475" s="1">
        <f t="shared" si="425"/>
        <v>46167</v>
      </c>
      <c r="I5475" s="5">
        <f t="shared" si="429"/>
        <v>46253</v>
      </c>
      <c r="J5475" s="9" t="str">
        <f t="shared" si="426"/>
        <v>ชำระตรงเวลา</v>
      </c>
      <c r="K5475" s="10">
        <f t="shared" si="427"/>
        <v>1</v>
      </c>
      <c r="L5475" t="str">
        <f t="shared" si="428"/>
        <v>ลูกหนี้ชั้นดี</v>
      </c>
    </row>
    <row r="5476" spans="1:12" x14ac:dyDescent="0.2">
      <c r="A5476" t="s">
        <v>2425</v>
      </c>
      <c r="B5476" t="s">
        <v>366</v>
      </c>
      <c r="C5476">
        <v>7</v>
      </c>
      <c r="D5476">
        <v>1126040010607</v>
      </c>
      <c r="E5476" s="1">
        <v>46135</v>
      </c>
      <c r="F5476" s="1">
        <v>46142</v>
      </c>
      <c r="G5476">
        <v>1541</v>
      </c>
      <c r="H5476" s="1">
        <f t="shared" si="425"/>
        <v>46142</v>
      </c>
      <c r="I5476" s="5">
        <f t="shared" si="429"/>
        <v>46253</v>
      </c>
      <c r="J5476" s="9" t="str">
        <f t="shared" si="426"/>
        <v>ชำระตรงเวลา</v>
      </c>
      <c r="K5476" s="10">
        <f t="shared" si="427"/>
        <v>0</v>
      </c>
      <c r="L5476" t="str">
        <f t="shared" si="428"/>
        <v>ลูกหนี้ชั้นดี</v>
      </c>
    </row>
    <row r="5477" spans="1:12" x14ac:dyDescent="0.2">
      <c r="A5477" t="s">
        <v>2425</v>
      </c>
      <c r="B5477" t="s">
        <v>366</v>
      </c>
      <c r="C5477">
        <v>7</v>
      </c>
      <c r="D5477">
        <v>1126040010607</v>
      </c>
      <c r="E5477" s="1">
        <v>46135</v>
      </c>
      <c r="F5477" s="1">
        <v>46142</v>
      </c>
      <c r="G5477">
        <v>1541</v>
      </c>
      <c r="H5477" s="1">
        <f t="shared" si="425"/>
        <v>46142</v>
      </c>
      <c r="I5477" s="5">
        <f t="shared" si="429"/>
        <v>46253</v>
      </c>
      <c r="J5477" s="9" t="str">
        <f t="shared" si="426"/>
        <v>ค้างชำระ 1 - 30 วัน</v>
      </c>
      <c r="K5477" s="10">
        <f t="shared" si="427"/>
        <v>0</v>
      </c>
      <c r="L5477" t="str">
        <f t="shared" si="428"/>
        <v>ลูกหนี้ชั้นดี</v>
      </c>
    </row>
    <row r="5478" spans="1:12" x14ac:dyDescent="0.2">
      <c r="A5478" t="s">
        <v>2426</v>
      </c>
      <c r="B5478" t="s">
        <v>366</v>
      </c>
      <c r="C5478">
        <v>7</v>
      </c>
      <c r="D5478">
        <v>1126040010614</v>
      </c>
      <c r="E5478" s="1">
        <v>46136</v>
      </c>
      <c r="F5478" s="1">
        <v>46153</v>
      </c>
      <c r="G5478">
        <v>2786</v>
      </c>
      <c r="H5478" s="1">
        <f t="shared" si="425"/>
        <v>46143</v>
      </c>
      <c r="I5478" s="5">
        <f t="shared" si="429"/>
        <v>46253</v>
      </c>
      <c r="J5478" s="9" t="str">
        <f t="shared" si="426"/>
        <v>ค้างชำระ 1 - 30 วัน</v>
      </c>
      <c r="K5478" s="10">
        <f t="shared" si="427"/>
        <v>10</v>
      </c>
      <c r="L5478" t="str">
        <f t="shared" si="428"/>
        <v>ลูกหนี้ชั้นดี</v>
      </c>
    </row>
    <row r="5479" spans="1:12" x14ac:dyDescent="0.2">
      <c r="A5479" t="s">
        <v>2427</v>
      </c>
      <c r="B5479" t="s">
        <v>366</v>
      </c>
      <c r="C5479">
        <v>7</v>
      </c>
      <c r="D5479">
        <v>1126040010621</v>
      </c>
      <c r="E5479" s="1">
        <v>46136</v>
      </c>
      <c r="F5479" s="1">
        <v>46146</v>
      </c>
      <c r="G5479">
        <v>3529</v>
      </c>
      <c r="H5479" s="1">
        <f t="shared" si="425"/>
        <v>46143</v>
      </c>
      <c r="I5479" s="5">
        <f t="shared" si="429"/>
        <v>46253</v>
      </c>
      <c r="J5479" s="9" t="str">
        <f t="shared" si="426"/>
        <v>ชำระตรงเวลา</v>
      </c>
      <c r="K5479" s="10">
        <f t="shared" si="427"/>
        <v>3</v>
      </c>
      <c r="L5479" t="str">
        <f t="shared" si="428"/>
        <v>ลูกหนี้ชั้นดี</v>
      </c>
    </row>
    <row r="5480" spans="1:12" x14ac:dyDescent="0.2">
      <c r="A5480" t="s">
        <v>151</v>
      </c>
      <c r="B5480" t="s">
        <v>366</v>
      </c>
      <c r="C5480">
        <v>7</v>
      </c>
      <c r="D5480">
        <v>1126040010638</v>
      </c>
      <c r="E5480" s="1">
        <v>46147</v>
      </c>
      <c r="F5480" s="1">
        <v>46151</v>
      </c>
      <c r="G5480">
        <v>9751</v>
      </c>
      <c r="H5480" s="1">
        <f t="shared" si="425"/>
        <v>46154</v>
      </c>
      <c r="I5480" s="5">
        <f t="shared" si="429"/>
        <v>46253</v>
      </c>
      <c r="J5480" s="9" t="str">
        <f t="shared" si="426"/>
        <v>ค้างชำระ 1 - 30 วัน</v>
      </c>
      <c r="K5480" s="10">
        <f t="shared" si="427"/>
        <v>0</v>
      </c>
      <c r="L5480" t="str">
        <f t="shared" si="428"/>
        <v>ลูกหนี้ชั้นดี</v>
      </c>
    </row>
    <row r="5481" spans="1:12" x14ac:dyDescent="0.2">
      <c r="A5481" t="s">
        <v>2428</v>
      </c>
      <c r="B5481" t="s">
        <v>366</v>
      </c>
      <c r="C5481">
        <v>7</v>
      </c>
      <c r="D5481">
        <v>1126040010645</v>
      </c>
      <c r="E5481" s="1">
        <v>46137</v>
      </c>
      <c r="F5481" s="1">
        <v>46146</v>
      </c>
      <c r="G5481">
        <v>31014</v>
      </c>
      <c r="H5481" s="1">
        <f t="shared" si="425"/>
        <v>46144</v>
      </c>
      <c r="I5481" s="5">
        <f t="shared" si="429"/>
        <v>46253</v>
      </c>
      <c r="J5481" s="9" t="str">
        <f t="shared" si="426"/>
        <v>ชำระตรงเวลา</v>
      </c>
      <c r="K5481" s="10">
        <f t="shared" si="427"/>
        <v>2</v>
      </c>
      <c r="L5481" t="str">
        <f t="shared" si="428"/>
        <v>ลูกหนี้ชั้นดี</v>
      </c>
    </row>
    <row r="5482" spans="1:12" x14ac:dyDescent="0.2">
      <c r="A5482" t="s">
        <v>2429</v>
      </c>
      <c r="B5482" t="s">
        <v>366</v>
      </c>
      <c r="C5482">
        <v>7</v>
      </c>
      <c r="D5482">
        <v>1126040010652</v>
      </c>
      <c r="E5482" s="1">
        <v>46137</v>
      </c>
      <c r="F5482" s="1">
        <v>46144</v>
      </c>
      <c r="G5482">
        <v>9094</v>
      </c>
      <c r="H5482" s="1">
        <f t="shared" si="425"/>
        <v>46144</v>
      </c>
      <c r="I5482" s="5">
        <f t="shared" si="429"/>
        <v>46253</v>
      </c>
      <c r="J5482" s="9" t="str">
        <f t="shared" si="426"/>
        <v>ชำระตรงเวลา</v>
      </c>
      <c r="K5482" s="10">
        <f t="shared" si="427"/>
        <v>0</v>
      </c>
      <c r="L5482" t="str">
        <f t="shared" si="428"/>
        <v>ลูกหนี้ชั้นดี</v>
      </c>
    </row>
    <row r="5483" spans="1:12" x14ac:dyDescent="0.2">
      <c r="A5483" t="s">
        <v>1370</v>
      </c>
      <c r="B5483" t="s">
        <v>366</v>
      </c>
      <c r="C5483">
        <v>7</v>
      </c>
      <c r="D5483">
        <v>1126040010676</v>
      </c>
      <c r="E5483" s="1">
        <v>46140</v>
      </c>
      <c r="F5483" s="1">
        <v>46147</v>
      </c>
      <c r="G5483">
        <v>5794</v>
      </c>
      <c r="H5483" s="1">
        <f t="shared" si="425"/>
        <v>46147</v>
      </c>
      <c r="I5483" s="5">
        <f t="shared" si="429"/>
        <v>46253</v>
      </c>
      <c r="J5483" s="9" t="str">
        <f t="shared" si="426"/>
        <v>ค้างชำระ 1 - 30 วัน</v>
      </c>
      <c r="K5483" s="10">
        <f t="shared" si="427"/>
        <v>0</v>
      </c>
      <c r="L5483" t="str">
        <f t="shared" si="428"/>
        <v>ลูกหนี้ชั้นดี</v>
      </c>
    </row>
    <row r="5484" spans="1:12" x14ac:dyDescent="0.2">
      <c r="A5484" t="s">
        <v>1445</v>
      </c>
      <c r="B5484" t="s">
        <v>366</v>
      </c>
      <c r="C5484">
        <v>7</v>
      </c>
      <c r="D5484">
        <v>1126040010799</v>
      </c>
      <c r="E5484" s="1">
        <v>46140</v>
      </c>
      <c r="F5484" s="1">
        <v>46148</v>
      </c>
      <c r="G5484">
        <v>2400</v>
      </c>
      <c r="H5484" s="1">
        <f t="shared" si="425"/>
        <v>46147</v>
      </c>
      <c r="I5484" s="5">
        <f t="shared" si="429"/>
        <v>46253</v>
      </c>
      <c r="J5484" s="9" t="str">
        <f t="shared" si="426"/>
        <v>ชำระตรงเวลา</v>
      </c>
      <c r="K5484" s="10">
        <f t="shared" si="427"/>
        <v>1</v>
      </c>
      <c r="L5484" t="str">
        <f t="shared" si="428"/>
        <v>ลูกหนี้ชั้นดี</v>
      </c>
    </row>
    <row r="5485" spans="1:12" x14ac:dyDescent="0.2">
      <c r="A5485" t="s">
        <v>2430</v>
      </c>
      <c r="B5485" t="s">
        <v>366</v>
      </c>
      <c r="C5485">
        <v>7</v>
      </c>
      <c r="D5485">
        <v>1126040010805</v>
      </c>
      <c r="E5485" s="1">
        <v>46134</v>
      </c>
      <c r="F5485" s="1">
        <v>46139</v>
      </c>
      <c r="G5485">
        <v>1786</v>
      </c>
      <c r="H5485" s="1">
        <f t="shared" si="425"/>
        <v>46141</v>
      </c>
      <c r="I5485" s="5">
        <f t="shared" si="429"/>
        <v>46253</v>
      </c>
      <c r="J5485" s="9" t="str">
        <f t="shared" si="426"/>
        <v>ชำระตรงเวลา</v>
      </c>
      <c r="K5485" s="10">
        <f t="shared" si="427"/>
        <v>0</v>
      </c>
      <c r="L5485" t="str">
        <f t="shared" si="428"/>
        <v>ลูกหนี้ชั้นดี</v>
      </c>
    </row>
    <row r="5486" spans="1:12" x14ac:dyDescent="0.2">
      <c r="A5486" t="s">
        <v>2430</v>
      </c>
      <c r="B5486" t="s">
        <v>366</v>
      </c>
      <c r="C5486">
        <v>7</v>
      </c>
      <c r="D5486">
        <v>1126040010812</v>
      </c>
      <c r="E5486" s="1">
        <v>46134</v>
      </c>
      <c r="F5486" s="1">
        <v>46139</v>
      </c>
      <c r="G5486">
        <v>1680</v>
      </c>
      <c r="H5486" s="1">
        <f t="shared" si="425"/>
        <v>46141</v>
      </c>
      <c r="I5486" s="5">
        <f t="shared" si="429"/>
        <v>46253</v>
      </c>
      <c r="J5486" s="9" t="str">
        <f t="shared" si="426"/>
        <v>ชำระตรงเวลา</v>
      </c>
      <c r="K5486" s="10">
        <f t="shared" si="427"/>
        <v>0</v>
      </c>
      <c r="L5486" t="str">
        <f t="shared" si="428"/>
        <v>ลูกหนี้ชั้นดี</v>
      </c>
    </row>
    <row r="5487" spans="1:12" x14ac:dyDescent="0.2">
      <c r="A5487" t="s">
        <v>2430</v>
      </c>
      <c r="B5487" t="s">
        <v>366</v>
      </c>
      <c r="C5487">
        <v>7</v>
      </c>
      <c r="D5487">
        <v>1126040010829</v>
      </c>
      <c r="E5487" s="1">
        <v>46140</v>
      </c>
      <c r="F5487" s="1">
        <v>46142</v>
      </c>
      <c r="G5487">
        <v>254</v>
      </c>
      <c r="H5487" s="1">
        <f t="shared" si="425"/>
        <v>46147</v>
      </c>
      <c r="I5487" s="5">
        <f t="shared" si="429"/>
        <v>46253</v>
      </c>
      <c r="J5487" s="9" t="str">
        <f t="shared" si="426"/>
        <v>ชำระตรงเวลา</v>
      </c>
      <c r="K5487" s="10">
        <f t="shared" si="427"/>
        <v>0</v>
      </c>
      <c r="L5487" t="str">
        <f t="shared" si="428"/>
        <v>ลูกหนี้ชั้นดี</v>
      </c>
    </row>
    <row r="5488" spans="1:12" x14ac:dyDescent="0.2">
      <c r="A5488" t="s">
        <v>2409</v>
      </c>
      <c r="B5488" t="s">
        <v>366</v>
      </c>
      <c r="C5488">
        <v>7</v>
      </c>
      <c r="D5488">
        <v>1126040010836</v>
      </c>
      <c r="E5488" s="1">
        <v>46135</v>
      </c>
      <c r="F5488" s="1">
        <v>46135</v>
      </c>
      <c r="G5488">
        <v>1007</v>
      </c>
      <c r="H5488" s="1">
        <f t="shared" si="425"/>
        <v>46142</v>
      </c>
      <c r="I5488" s="5">
        <f t="shared" si="429"/>
        <v>46253</v>
      </c>
      <c r="J5488" s="9" t="str">
        <f t="shared" si="426"/>
        <v>ชำระตรงเวลา</v>
      </c>
      <c r="K5488" s="10">
        <f t="shared" si="427"/>
        <v>0</v>
      </c>
      <c r="L5488" t="str">
        <f t="shared" si="428"/>
        <v>ลูกหนี้ชั้นดี</v>
      </c>
    </row>
    <row r="5489" spans="1:12" x14ac:dyDescent="0.2">
      <c r="A5489" t="s">
        <v>426</v>
      </c>
      <c r="B5489" t="s">
        <v>366</v>
      </c>
      <c r="C5489">
        <v>7</v>
      </c>
      <c r="D5489">
        <v>1126040010850</v>
      </c>
      <c r="E5489" s="1">
        <v>46135</v>
      </c>
      <c r="F5489" s="1">
        <v>46142</v>
      </c>
      <c r="G5489">
        <v>6683</v>
      </c>
      <c r="H5489" s="1">
        <f t="shared" si="425"/>
        <v>46142</v>
      </c>
      <c r="I5489" s="5">
        <f t="shared" si="429"/>
        <v>46253</v>
      </c>
      <c r="J5489" s="9" t="str">
        <f t="shared" si="426"/>
        <v>ชำระตรงเวลา</v>
      </c>
      <c r="K5489" s="10">
        <f t="shared" si="427"/>
        <v>0</v>
      </c>
      <c r="L5489" t="str">
        <f t="shared" si="428"/>
        <v>ลูกหนี้ชั้นดี</v>
      </c>
    </row>
    <row r="5490" spans="1:12" x14ac:dyDescent="0.2">
      <c r="A5490" t="s">
        <v>2431</v>
      </c>
      <c r="B5490" t="s">
        <v>366</v>
      </c>
      <c r="C5490">
        <v>7</v>
      </c>
      <c r="D5490">
        <v>1126040010867</v>
      </c>
      <c r="E5490" s="1">
        <v>46135</v>
      </c>
      <c r="F5490" s="1">
        <v>46137</v>
      </c>
      <c r="G5490">
        <v>8118</v>
      </c>
      <c r="H5490" s="1">
        <f t="shared" si="425"/>
        <v>46142</v>
      </c>
      <c r="I5490" s="5">
        <f t="shared" si="429"/>
        <v>46253</v>
      </c>
      <c r="J5490" s="9" t="str">
        <f t="shared" si="426"/>
        <v>ชำระตรงเวลา</v>
      </c>
      <c r="K5490" s="10">
        <f t="shared" si="427"/>
        <v>0</v>
      </c>
      <c r="L5490" t="str">
        <f t="shared" si="428"/>
        <v>ลูกหนี้ชั้นดี</v>
      </c>
    </row>
    <row r="5491" spans="1:12" x14ac:dyDescent="0.2">
      <c r="A5491" t="s">
        <v>1375</v>
      </c>
      <c r="B5491" t="s">
        <v>366</v>
      </c>
      <c r="C5491">
        <v>7</v>
      </c>
      <c r="D5491">
        <v>1126040010874</v>
      </c>
      <c r="E5491" s="1">
        <v>46135</v>
      </c>
      <c r="F5491" s="1">
        <v>46135</v>
      </c>
      <c r="G5491">
        <v>85</v>
      </c>
      <c r="H5491" s="1">
        <f t="shared" si="425"/>
        <v>46142</v>
      </c>
      <c r="I5491" s="5">
        <f t="shared" si="429"/>
        <v>46253</v>
      </c>
      <c r="J5491" s="9" t="str">
        <f t="shared" si="426"/>
        <v>ค้างชำระ 1 - 30 วัน</v>
      </c>
      <c r="K5491" s="10">
        <f t="shared" si="427"/>
        <v>0</v>
      </c>
      <c r="L5491" t="str">
        <f t="shared" si="428"/>
        <v>ลูกหนี้ชั้นดี</v>
      </c>
    </row>
    <row r="5492" spans="1:12" x14ac:dyDescent="0.2">
      <c r="A5492" t="s">
        <v>389</v>
      </c>
      <c r="B5492" t="s">
        <v>366</v>
      </c>
      <c r="C5492">
        <v>0</v>
      </c>
      <c r="D5492">
        <v>1126040010881</v>
      </c>
      <c r="E5492" s="1">
        <v>46135</v>
      </c>
      <c r="F5492" s="1">
        <v>46136</v>
      </c>
      <c r="G5492">
        <v>2751</v>
      </c>
      <c r="H5492" s="1">
        <f t="shared" si="425"/>
        <v>46135</v>
      </c>
      <c r="I5492" s="5">
        <f t="shared" si="429"/>
        <v>46253</v>
      </c>
      <c r="J5492" s="9" t="str">
        <f t="shared" si="426"/>
        <v>ชำระตรงเวลา</v>
      </c>
      <c r="K5492" s="10">
        <f t="shared" si="427"/>
        <v>1</v>
      </c>
      <c r="L5492" t="str">
        <f t="shared" si="428"/>
        <v>ลูกหนี้ชั้นดี</v>
      </c>
    </row>
    <row r="5493" spans="1:12" x14ac:dyDescent="0.2">
      <c r="A5493" t="s">
        <v>2432</v>
      </c>
      <c r="B5493" t="s">
        <v>366</v>
      </c>
      <c r="C5493">
        <v>7</v>
      </c>
      <c r="D5493">
        <v>1126040010904</v>
      </c>
      <c r="E5493" s="1">
        <v>46135</v>
      </c>
      <c r="F5493" s="1">
        <v>46142</v>
      </c>
      <c r="G5493">
        <v>5240</v>
      </c>
      <c r="H5493" s="1">
        <f t="shared" si="425"/>
        <v>46142</v>
      </c>
      <c r="I5493" s="5">
        <f t="shared" si="429"/>
        <v>46253</v>
      </c>
      <c r="J5493" s="9" t="str">
        <f t="shared" si="426"/>
        <v>ชำระตรงเวลา</v>
      </c>
      <c r="K5493" s="10">
        <f t="shared" si="427"/>
        <v>0</v>
      </c>
      <c r="L5493" t="str">
        <f t="shared" si="428"/>
        <v>ลูกหนี้ชั้นดี</v>
      </c>
    </row>
    <row r="5494" spans="1:12" x14ac:dyDescent="0.2">
      <c r="A5494" t="s">
        <v>2432</v>
      </c>
      <c r="B5494" t="s">
        <v>366</v>
      </c>
      <c r="C5494">
        <v>7</v>
      </c>
      <c r="D5494">
        <v>1126040010904</v>
      </c>
      <c r="E5494" s="1">
        <v>46135</v>
      </c>
      <c r="F5494" s="1">
        <v>46142</v>
      </c>
      <c r="G5494">
        <v>5240</v>
      </c>
      <c r="H5494" s="1">
        <f t="shared" si="425"/>
        <v>46142</v>
      </c>
      <c r="I5494" s="5">
        <f t="shared" si="429"/>
        <v>46253</v>
      </c>
      <c r="J5494" s="9" t="str">
        <f t="shared" si="426"/>
        <v>ชำระตรงเวลา</v>
      </c>
      <c r="K5494" s="10">
        <f t="shared" si="427"/>
        <v>0</v>
      </c>
      <c r="L5494" t="str">
        <f t="shared" si="428"/>
        <v>ลูกหนี้ชั้นดี</v>
      </c>
    </row>
    <row r="5495" spans="1:12" x14ac:dyDescent="0.2">
      <c r="A5495" t="s">
        <v>2433</v>
      </c>
      <c r="B5495" t="s">
        <v>366</v>
      </c>
      <c r="C5495">
        <v>7</v>
      </c>
      <c r="D5495">
        <v>1126040010911</v>
      </c>
      <c r="E5495" s="1">
        <v>46135</v>
      </c>
      <c r="F5495" s="1">
        <v>46135</v>
      </c>
      <c r="G5495">
        <v>5844</v>
      </c>
      <c r="H5495" s="1">
        <f t="shared" si="425"/>
        <v>46142</v>
      </c>
      <c r="I5495" s="5">
        <f t="shared" si="429"/>
        <v>46253</v>
      </c>
      <c r="J5495" s="9" t="str">
        <f t="shared" si="426"/>
        <v>ชำระตรงเวลา</v>
      </c>
      <c r="K5495" s="10">
        <f t="shared" si="427"/>
        <v>0</v>
      </c>
      <c r="L5495" t="str">
        <f t="shared" si="428"/>
        <v>ลูกหนี้ชั้นดี</v>
      </c>
    </row>
    <row r="5496" spans="1:12" x14ac:dyDescent="0.2">
      <c r="A5496" t="s">
        <v>753</v>
      </c>
      <c r="B5496" t="s">
        <v>366</v>
      </c>
      <c r="C5496">
        <v>7</v>
      </c>
      <c r="D5496">
        <v>1126040010928</v>
      </c>
      <c r="E5496" s="1">
        <v>46135</v>
      </c>
      <c r="F5496" s="1">
        <v>46135</v>
      </c>
      <c r="G5496">
        <v>2411</v>
      </c>
      <c r="H5496" s="1">
        <f t="shared" si="425"/>
        <v>46142</v>
      </c>
      <c r="I5496" s="5">
        <f t="shared" si="429"/>
        <v>46253</v>
      </c>
      <c r="J5496" s="9" t="str">
        <f t="shared" si="426"/>
        <v>ชำระตรงเวลา</v>
      </c>
      <c r="K5496" s="10">
        <f t="shared" si="427"/>
        <v>0</v>
      </c>
      <c r="L5496" t="str">
        <f t="shared" si="428"/>
        <v>ลูกหนี้ชั้นดี</v>
      </c>
    </row>
    <row r="5497" spans="1:12" x14ac:dyDescent="0.2">
      <c r="A5497" t="s">
        <v>766</v>
      </c>
      <c r="B5497" t="s">
        <v>366</v>
      </c>
      <c r="C5497">
        <v>7</v>
      </c>
      <c r="D5497">
        <v>1126040010935</v>
      </c>
      <c r="E5497" s="1">
        <v>46135</v>
      </c>
      <c r="F5497" s="1">
        <v>46135</v>
      </c>
      <c r="G5497">
        <v>1231</v>
      </c>
      <c r="H5497" s="1">
        <f t="shared" si="425"/>
        <v>46142</v>
      </c>
      <c r="I5497" s="5">
        <f t="shared" si="429"/>
        <v>46253</v>
      </c>
      <c r="J5497" s="9" t="str">
        <f t="shared" si="426"/>
        <v>ค้างชำระ 1 - 30 วัน</v>
      </c>
      <c r="K5497" s="10">
        <f t="shared" si="427"/>
        <v>0</v>
      </c>
      <c r="L5497" t="str">
        <f t="shared" si="428"/>
        <v>ลูกหนี้ชั้นดี</v>
      </c>
    </row>
    <row r="5498" spans="1:12" x14ac:dyDescent="0.2">
      <c r="A5498" t="s">
        <v>786</v>
      </c>
      <c r="B5498" t="s">
        <v>366</v>
      </c>
      <c r="C5498">
        <v>7</v>
      </c>
      <c r="D5498">
        <v>1126040011079</v>
      </c>
      <c r="E5498" s="1">
        <v>46136</v>
      </c>
      <c r="F5498" s="1">
        <v>46147</v>
      </c>
      <c r="G5498">
        <v>1650</v>
      </c>
      <c r="H5498" s="1">
        <f t="shared" si="425"/>
        <v>46143</v>
      </c>
      <c r="I5498" s="5">
        <f t="shared" si="429"/>
        <v>46253</v>
      </c>
      <c r="J5498" s="9" t="str">
        <f t="shared" si="426"/>
        <v>ค้างชำระ 1 - 30 วัน</v>
      </c>
      <c r="K5498" s="10">
        <f t="shared" si="427"/>
        <v>4</v>
      </c>
      <c r="L5498" t="str">
        <f t="shared" si="428"/>
        <v>ลูกหนี้ชั้นดี</v>
      </c>
    </row>
    <row r="5499" spans="1:12" x14ac:dyDescent="0.2">
      <c r="A5499" t="s">
        <v>1497</v>
      </c>
      <c r="B5499" t="s">
        <v>366</v>
      </c>
      <c r="C5499">
        <v>7</v>
      </c>
      <c r="D5499">
        <v>1126040011086</v>
      </c>
      <c r="E5499" s="1">
        <v>46136</v>
      </c>
      <c r="F5499" s="1">
        <v>46148</v>
      </c>
      <c r="G5499">
        <v>3294</v>
      </c>
      <c r="H5499" s="1">
        <f t="shared" si="425"/>
        <v>46143</v>
      </c>
      <c r="I5499" s="5">
        <f t="shared" si="429"/>
        <v>46253</v>
      </c>
      <c r="J5499" s="9" t="str">
        <f t="shared" si="426"/>
        <v>ชำระตรงเวลา</v>
      </c>
      <c r="K5499" s="10">
        <f t="shared" si="427"/>
        <v>5</v>
      </c>
      <c r="L5499" t="str">
        <f t="shared" si="428"/>
        <v>ลูกหนี้ชั้นดี</v>
      </c>
    </row>
    <row r="5500" spans="1:12" x14ac:dyDescent="0.2">
      <c r="A5500" t="s">
        <v>662</v>
      </c>
      <c r="B5500" t="s">
        <v>366</v>
      </c>
      <c r="C5500">
        <v>7</v>
      </c>
      <c r="D5500">
        <v>1126040011093</v>
      </c>
      <c r="E5500" s="1">
        <v>46135</v>
      </c>
      <c r="F5500" s="1">
        <v>46136</v>
      </c>
      <c r="G5500">
        <v>5964</v>
      </c>
      <c r="H5500" s="1">
        <f t="shared" si="425"/>
        <v>46142</v>
      </c>
      <c r="I5500" s="5">
        <f t="shared" si="429"/>
        <v>46253</v>
      </c>
      <c r="J5500" s="9" t="str">
        <f t="shared" si="426"/>
        <v>ค้างชำระ 1 - 30 วัน</v>
      </c>
      <c r="K5500" s="10">
        <f t="shared" si="427"/>
        <v>0</v>
      </c>
      <c r="L5500" t="str">
        <f t="shared" si="428"/>
        <v>ลูกหนี้ชั้นดี</v>
      </c>
    </row>
    <row r="5501" spans="1:12" x14ac:dyDescent="0.2">
      <c r="A5501" t="s">
        <v>2434</v>
      </c>
      <c r="B5501" t="s">
        <v>366</v>
      </c>
      <c r="C5501">
        <v>30</v>
      </c>
      <c r="D5501">
        <v>1126040011253</v>
      </c>
      <c r="E5501" s="1">
        <v>46137</v>
      </c>
      <c r="F5501" s="1">
        <v>46172</v>
      </c>
      <c r="G5501">
        <v>57300</v>
      </c>
      <c r="H5501" s="1">
        <f t="shared" si="425"/>
        <v>46167</v>
      </c>
      <c r="I5501" s="5">
        <f t="shared" si="429"/>
        <v>46253</v>
      </c>
      <c r="J5501" s="9" t="str">
        <f t="shared" si="426"/>
        <v>ชำระตรงเวลา</v>
      </c>
      <c r="K5501" s="10">
        <f t="shared" si="427"/>
        <v>5</v>
      </c>
      <c r="L5501" t="str">
        <f t="shared" si="428"/>
        <v>ลูกหนี้ชั้นดี</v>
      </c>
    </row>
    <row r="5502" spans="1:12" x14ac:dyDescent="0.2">
      <c r="A5502" t="s">
        <v>2435</v>
      </c>
      <c r="B5502" t="s">
        <v>366</v>
      </c>
      <c r="C5502">
        <v>15</v>
      </c>
      <c r="D5502">
        <v>1126040011314</v>
      </c>
      <c r="E5502" s="1">
        <v>46142</v>
      </c>
      <c r="F5502" s="1">
        <v>46157</v>
      </c>
      <c r="G5502">
        <v>228940</v>
      </c>
      <c r="H5502" s="1">
        <f t="shared" si="425"/>
        <v>46157</v>
      </c>
      <c r="I5502" s="5">
        <f t="shared" si="429"/>
        <v>46253</v>
      </c>
      <c r="J5502" s="9" t="str">
        <f t="shared" si="426"/>
        <v>ชำระตรงเวลา</v>
      </c>
      <c r="K5502" s="10">
        <f t="shared" si="427"/>
        <v>0</v>
      </c>
      <c r="L5502" t="str">
        <f t="shared" si="428"/>
        <v>ลูกหนี้ชั้นดี</v>
      </c>
    </row>
    <row r="5503" spans="1:12" x14ac:dyDescent="0.2">
      <c r="A5503" t="s">
        <v>2435</v>
      </c>
      <c r="B5503" t="s">
        <v>366</v>
      </c>
      <c r="C5503">
        <v>0</v>
      </c>
      <c r="D5503">
        <v>1126040011321</v>
      </c>
      <c r="E5503" s="1">
        <v>46137</v>
      </c>
      <c r="F5503" s="1">
        <v>46137</v>
      </c>
      <c r="G5503">
        <v>2572</v>
      </c>
      <c r="H5503" s="1">
        <f t="shared" si="425"/>
        <v>46137</v>
      </c>
      <c r="I5503" s="5">
        <f t="shared" si="429"/>
        <v>46253</v>
      </c>
      <c r="J5503" s="9" t="str">
        <f t="shared" si="426"/>
        <v>ค้างชำระ 1 - 30 วัน</v>
      </c>
      <c r="K5503" s="10">
        <f t="shared" si="427"/>
        <v>0</v>
      </c>
      <c r="L5503" t="str">
        <f t="shared" si="428"/>
        <v>ลูกหนี้ชั้นดี</v>
      </c>
    </row>
    <row r="5504" spans="1:12" x14ac:dyDescent="0.2">
      <c r="A5504" t="s">
        <v>2410</v>
      </c>
      <c r="B5504" t="s">
        <v>366</v>
      </c>
      <c r="C5504">
        <v>7</v>
      </c>
      <c r="D5504">
        <v>1126040011338</v>
      </c>
      <c r="E5504" s="1">
        <v>46137</v>
      </c>
      <c r="F5504" s="1">
        <v>46155</v>
      </c>
      <c r="G5504">
        <v>3861</v>
      </c>
      <c r="H5504" s="1">
        <f t="shared" si="425"/>
        <v>46144</v>
      </c>
      <c r="I5504" s="5">
        <f t="shared" si="429"/>
        <v>46253</v>
      </c>
      <c r="J5504" s="9" t="str">
        <f t="shared" si="426"/>
        <v>ชำระตรงเวลา</v>
      </c>
      <c r="K5504" s="10">
        <f t="shared" si="427"/>
        <v>11</v>
      </c>
      <c r="L5504" t="str">
        <f t="shared" si="428"/>
        <v>ลูกหนี้ชั้นดี</v>
      </c>
    </row>
    <row r="5505" spans="1:12" x14ac:dyDescent="0.2">
      <c r="A5505" t="s">
        <v>2435</v>
      </c>
      <c r="B5505" t="s">
        <v>366</v>
      </c>
      <c r="C5505">
        <v>7</v>
      </c>
      <c r="D5505">
        <v>1126040011345</v>
      </c>
      <c r="E5505" s="1">
        <v>46137</v>
      </c>
      <c r="F5505" s="1">
        <v>46144</v>
      </c>
      <c r="G5505">
        <v>3361</v>
      </c>
      <c r="H5505" s="1">
        <f t="shared" si="425"/>
        <v>46144</v>
      </c>
      <c r="I5505" s="5">
        <f t="shared" si="429"/>
        <v>46253</v>
      </c>
      <c r="J5505" s="9" t="str">
        <f t="shared" si="426"/>
        <v>ชำระตรงเวลา</v>
      </c>
      <c r="K5505" s="10">
        <f t="shared" si="427"/>
        <v>0</v>
      </c>
      <c r="L5505" t="str">
        <f t="shared" si="428"/>
        <v>ลูกหนี้ชั้นดี</v>
      </c>
    </row>
    <row r="5506" spans="1:12" x14ac:dyDescent="0.2">
      <c r="A5506" t="s">
        <v>771</v>
      </c>
      <c r="B5506" t="s">
        <v>366</v>
      </c>
      <c r="C5506">
        <v>7</v>
      </c>
      <c r="D5506">
        <v>1126040011352</v>
      </c>
      <c r="E5506" s="1">
        <v>46137</v>
      </c>
      <c r="F5506" s="1">
        <v>46142</v>
      </c>
      <c r="G5506">
        <v>1734</v>
      </c>
      <c r="H5506" s="1">
        <f t="shared" ref="H5506:H5569" si="430">E5506+C5506</f>
        <v>46144</v>
      </c>
      <c r="I5506" s="5">
        <f t="shared" si="429"/>
        <v>46253</v>
      </c>
      <c r="J5506" s="9" t="str">
        <f t="shared" ref="J5506:J5569" si="431">IF(K5507&lt;=0, "ชำระตรงเวลา", IF(K5507&lt;=30, "ค้างชำระ 1 - 30 วัน", IF(K5507&lt;=60, "ค้างชำระ 31 - 60 วัน", IF(K5507&lt;=90, "ค้างชำระ 61 - 90 วัน", "ค้างชำระเกิน 90 วัน"))))</f>
        <v>ชำระตรงเวลา</v>
      </c>
      <c r="K5506" s="10">
        <f t="shared" ref="K5506:K5569" si="432">IF(OR(F5506="",F5506="(ว่าง)"), MAX(0,I5505-H5506), MAX(0,F5506-H5506))</f>
        <v>0</v>
      </c>
      <c r="L5506" t="str">
        <f t="shared" ref="L5506:L5569" si="433">IF(K5506&lt;=30, "ลูกหนี้ชั้นดี", IF(K5506&lt;=90, "ลูกหนี้เฝ้าติดตาม", "ลูกหนี้ด้อยคุณภาพ (NPL)"))</f>
        <v>ลูกหนี้ชั้นดี</v>
      </c>
    </row>
    <row r="5507" spans="1:12" x14ac:dyDescent="0.2">
      <c r="A5507" t="s">
        <v>771</v>
      </c>
      <c r="B5507" t="s">
        <v>366</v>
      </c>
      <c r="C5507">
        <v>7</v>
      </c>
      <c r="D5507">
        <v>1126040011352</v>
      </c>
      <c r="E5507" s="1">
        <v>46137</v>
      </c>
      <c r="F5507" s="1">
        <v>46142</v>
      </c>
      <c r="G5507">
        <v>1734</v>
      </c>
      <c r="H5507" s="1">
        <f t="shared" si="430"/>
        <v>46144</v>
      </c>
      <c r="I5507" s="5">
        <f t="shared" si="429"/>
        <v>46253</v>
      </c>
      <c r="J5507" s="9" t="str">
        <f t="shared" si="431"/>
        <v>ชำระตรงเวลา</v>
      </c>
      <c r="K5507" s="10">
        <f t="shared" si="432"/>
        <v>0</v>
      </c>
      <c r="L5507" t="str">
        <f t="shared" si="433"/>
        <v>ลูกหนี้ชั้นดี</v>
      </c>
    </row>
    <row r="5508" spans="1:12" x14ac:dyDescent="0.2">
      <c r="A5508" t="s">
        <v>771</v>
      </c>
      <c r="B5508" t="s">
        <v>366</v>
      </c>
      <c r="C5508">
        <v>7</v>
      </c>
      <c r="D5508">
        <v>1126040011352</v>
      </c>
      <c r="E5508" s="1">
        <v>46137</v>
      </c>
      <c r="F5508" s="1">
        <v>46142</v>
      </c>
      <c r="G5508">
        <v>1734</v>
      </c>
      <c r="H5508" s="1">
        <f t="shared" si="430"/>
        <v>46144</v>
      </c>
      <c r="I5508" s="5">
        <f t="shared" ref="I5508:I5571" si="434">I5507</f>
        <v>46253</v>
      </c>
      <c r="J5508" s="9" t="str">
        <f t="shared" si="431"/>
        <v>ชำระตรงเวลา</v>
      </c>
      <c r="K5508" s="10">
        <f t="shared" si="432"/>
        <v>0</v>
      </c>
      <c r="L5508" t="str">
        <f t="shared" si="433"/>
        <v>ลูกหนี้ชั้นดี</v>
      </c>
    </row>
    <row r="5509" spans="1:12" x14ac:dyDescent="0.2">
      <c r="A5509" t="s">
        <v>771</v>
      </c>
      <c r="B5509" t="s">
        <v>366</v>
      </c>
      <c r="C5509">
        <v>7</v>
      </c>
      <c r="D5509">
        <v>1126040011352</v>
      </c>
      <c r="E5509" s="1">
        <v>46137</v>
      </c>
      <c r="F5509" s="1">
        <v>46142</v>
      </c>
      <c r="G5509">
        <v>1734</v>
      </c>
      <c r="H5509" s="1">
        <f t="shared" si="430"/>
        <v>46144</v>
      </c>
      <c r="I5509" s="5">
        <f t="shared" si="434"/>
        <v>46253</v>
      </c>
      <c r="J5509" s="9" t="str">
        <f t="shared" si="431"/>
        <v>ค้างชำระ 1 - 30 วัน</v>
      </c>
      <c r="K5509" s="10">
        <f t="shared" si="432"/>
        <v>0</v>
      </c>
      <c r="L5509" t="str">
        <f t="shared" si="433"/>
        <v>ลูกหนี้ชั้นดี</v>
      </c>
    </row>
    <row r="5510" spans="1:12" x14ac:dyDescent="0.2">
      <c r="A5510" t="s">
        <v>1547</v>
      </c>
      <c r="B5510" t="s">
        <v>366</v>
      </c>
      <c r="C5510">
        <v>7</v>
      </c>
      <c r="D5510">
        <v>1126040011376</v>
      </c>
      <c r="E5510" s="1">
        <v>46137</v>
      </c>
      <c r="F5510" s="1">
        <v>46146</v>
      </c>
      <c r="G5510">
        <v>862</v>
      </c>
      <c r="H5510" s="1">
        <f t="shared" si="430"/>
        <v>46144</v>
      </c>
      <c r="I5510" s="5">
        <f t="shared" si="434"/>
        <v>46253</v>
      </c>
      <c r="J5510" s="9" t="str">
        <f t="shared" si="431"/>
        <v>ชำระตรงเวลา</v>
      </c>
      <c r="K5510" s="10">
        <f t="shared" si="432"/>
        <v>2</v>
      </c>
      <c r="L5510" t="str">
        <f t="shared" si="433"/>
        <v>ลูกหนี้ชั้นดี</v>
      </c>
    </row>
    <row r="5511" spans="1:12" x14ac:dyDescent="0.2">
      <c r="A5511" t="s">
        <v>577</v>
      </c>
      <c r="B5511" t="s">
        <v>366</v>
      </c>
      <c r="C5511">
        <v>7</v>
      </c>
      <c r="D5511">
        <v>1126040011383</v>
      </c>
      <c r="E5511" s="1">
        <v>46137</v>
      </c>
      <c r="F5511" s="1">
        <v>46139</v>
      </c>
      <c r="G5511">
        <v>488</v>
      </c>
      <c r="H5511" s="1">
        <f t="shared" si="430"/>
        <v>46144</v>
      </c>
      <c r="I5511" s="5">
        <f t="shared" si="434"/>
        <v>46253</v>
      </c>
      <c r="J5511" s="9" t="str">
        <f t="shared" si="431"/>
        <v>ชำระตรงเวลา</v>
      </c>
      <c r="K5511" s="10">
        <f t="shared" si="432"/>
        <v>0</v>
      </c>
      <c r="L5511" t="str">
        <f t="shared" si="433"/>
        <v>ลูกหนี้ชั้นดี</v>
      </c>
    </row>
    <row r="5512" spans="1:12" x14ac:dyDescent="0.2">
      <c r="A5512" t="s">
        <v>2436</v>
      </c>
      <c r="B5512" t="s">
        <v>366</v>
      </c>
      <c r="C5512">
        <v>15</v>
      </c>
      <c r="D5512">
        <v>1126040011390</v>
      </c>
      <c r="E5512" s="1">
        <v>46137</v>
      </c>
      <c r="F5512" s="1">
        <v>46151</v>
      </c>
      <c r="G5512">
        <v>9758</v>
      </c>
      <c r="H5512" s="1">
        <f t="shared" si="430"/>
        <v>46152</v>
      </c>
      <c r="I5512" s="5">
        <f t="shared" si="434"/>
        <v>46253</v>
      </c>
      <c r="J5512" s="9" t="str">
        <f t="shared" si="431"/>
        <v>ชำระตรงเวลา</v>
      </c>
      <c r="K5512" s="10">
        <f t="shared" si="432"/>
        <v>0</v>
      </c>
      <c r="L5512" t="str">
        <f t="shared" si="433"/>
        <v>ลูกหนี้ชั้นดี</v>
      </c>
    </row>
    <row r="5513" spans="1:12" x14ac:dyDescent="0.2">
      <c r="A5513" t="s">
        <v>607</v>
      </c>
      <c r="B5513" t="s">
        <v>366</v>
      </c>
      <c r="C5513">
        <v>15</v>
      </c>
      <c r="D5513">
        <v>1126040011406</v>
      </c>
      <c r="E5513" s="1">
        <v>46137</v>
      </c>
      <c r="F5513" s="1">
        <v>46151</v>
      </c>
      <c r="G5513">
        <v>5235</v>
      </c>
      <c r="H5513" s="1">
        <f t="shared" si="430"/>
        <v>46152</v>
      </c>
      <c r="I5513" s="5">
        <f t="shared" si="434"/>
        <v>46253</v>
      </c>
      <c r="J5513" s="9" t="str">
        <f t="shared" si="431"/>
        <v>ชำระตรงเวลา</v>
      </c>
      <c r="K5513" s="10">
        <f t="shared" si="432"/>
        <v>0</v>
      </c>
      <c r="L5513" t="str">
        <f t="shared" si="433"/>
        <v>ลูกหนี้ชั้นดี</v>
      </c>
    </row>
    <row r="5514" spans="1:12" x14ac:dyDescent="0.2">
      <c r="A5514" t="s">
        <v>379</v>
      </c>
      <c r="B5514" t="s">
        <v>366</v>
      </c>
      <c r="C5514">
        <v>7</v>
      </c>
      <c r="D5514">
        <v>1126040012021</v>
      </c>
      <c r="E5514" s="1">
        <v>46139</v>
      </c>
      <c r="F5514" s="1">
        <v>46139</v>
      </c>
      <c r="G5514">
        <v>58</v>
      </c>
      <c r="H5514" s="1">
        <f t="shared" si="430"/>
        <v>46146</v>
      </c>
      <c r="I5514" s="5">
        <f t="shared" si="434"/>
        <v>46253</v>
      </c>
      <c r="J5514" s="9" t="str">
        <f t="shared" si="431"/>
        <v>ชำระตรงเวลา</v>
      </c>
      <c r="K5514" s="10">
        <f t="shared" si="432"/>
        <v>0</v>
      </c>
      <c r="L5514" t="str">
        <f t="shared" si="433"/>
        <v>ลูกหนี้ชั้นดี</v>
      </c>
    </row>
    <row r="5515" spans="1:12" x14ac:dyDescent="0.2">
      <c r="A5515" t="s">
        <v>453</v>
      </c>
      <c r="B5515" t="s">
        <v>366</v>
      </c>
      <c r="C5515">
        <v>7</v>
      </c>
      <c r="D5515">
        <v>1126040012069</v>
      </c>
      <c r="E5515" s="1">
        <v>46140</v>
      </c>
      <c r="F5515" s="1">
        <v>46147</v>
      </c>
      <c r="G5515">
        <v>6631</v>
      </c>
      <c r="H5515" s="1">
        <f t="shared" si="430"/>
        <v>46147</v>
      </c>
      <c r="I5515" s="5">
        <f t="shared" si="434"/>
        <v>46253</v>
      </c>
      <c r="J5515" s="9" t="str">
        <f t="shared" si="431"/>
        <v>ค้างชำระ 1 - 30 วัน</v>
      </c>
      <c r="K5515" s="10">
        <f t="shared" si="432"/>
        <v>0</v>
      </c>
      <c r="L5515" t="str">
        <f t="shared" si="433"/>
        <v>ลูกหนี้ชั้นดี</v>
      </c>
    </row>
    <row r="5516" spans="1:12" x14ac:dyDescent="0.2">
      <c r="A5516" t="s">
        <v>779</v>
      </c>
      <c r="B5516" t="s">
        <v>366</v>
      </c>
      <c r="C5516">
        <v>15</v>
      </c>
      <c r="D5516">
        <v>1126040012076</v>
      </c>
      <c r="E5516" s="1">
        <v>46140</v>
      </c>
      <c r="F5516" s="1">
        <v>46168</v>
      </c>
      <c r="G5516">
        <v>5836</v>
      </c>
      <c r="H5516" s="1">
        <f t="shared" si="430"/>
        <v>46155</v>
      </c>
      <c r="I5516" s="5">
        <f t="shared" si="434"/>
        <v>46253</v>
      </c>
      <c r="J5516" s="9" t="str">
        <f t="shared" si="431"/>
        <v>ชำระตรงเวลา</v>
      </c>
      <c r="K5516" s="10">
        <f t="shared" si="432"/>
        <v>13</v>
      </c>
      <c r="L5516" t="str">
        <f t="shared" si="433"/>
        <v>ลูกหนี้ชั้นดี</v>
      </c>
    </row>
    <row r="5517" spans="1:12" x14ac:dyDescent="0.2">
      <c r="A5517" t="s">
        <v>779</v>
      </c>
      <c r="B5517" t="s">
        <v>366</v>
      </c>
      <c r="C5517">
        <v>7</v>
      </c>
      <c r="D5517">
        <v>1126040012083</v>
      </c>
      <c r="E5517" s="1">
        <v>46140</v>
      </c>
      <c r="F5517" s="1">
        <v>46147</v>
      </c>
      <c r="G5517">
        <v>518</v>
      </c>
      <c r="H5517" s="1">
        <f t="shared" si="430"/>
        <v>46147</v>
      </c>
      <c r="I5517" s="5">
        <f t="shared" si="434"/>
        <v>46253</v>
      </c>
      <c r="J5517" s="9" t="str">
        <f t="shared" si="431"/>
        <v>ค้างชำระ 1 - 30 วัน</v>
      </c>
      <c r="K5517" s="10">
        <f t="shared" si="432"/>
        <v>0</v>
      </c>
      <c r="L5517" t="str">
        <f t="shared" si="433"/>
        <v>ลูกหนี้ชั้นดี</v>
      </c>
    </row>
    <row r="5518" spans="1:12" x14ac:dyDescent="0.2">
      <c r="A5518" t="s">
        <v>868</v>
      </c>
      <c r="B5518" t="s">
        <v>366</v>
      </c>
      <c r="C5518">
        <v>7</v>
      </c>
      <c r="D5518">
        <v>1126040012090</v>
      </c>
      <c r="E5518" s="1">
        <v>46140</v>
      </c>
      <c r="F5518" s="1">
        <v>46150</v>
      </c>
      <c r="G5518">
        <v>11104</v>
      </c>
      <c r="H5518" s="1">
        <f t="shared" si="430"/>
        <v>46147</v>
      </c>
      <c r="I5518" s="5">
        <f t="shared" si="434"/>
        <v>46253</v>
      </c>
      <c r="J5518" s="9" t="str">
        <f t="shared" si="431"/>
        <v>ค้างชำระ 1 - 30 วัน</v>
      </c>
      <c r="K5518" s="10">
        <f t="shared" si="432"/>
        <v>3</v>
      </c>
      <c r="L5518" t="str">
        <f t="shared" si="433"/>
        <v>ลูกหนี้ชั้นดี</v>
      </c>
    </row>
    <row r="5519" spans="1:12" x14ac:dyDescent="0.2">
      <c r="A5519" t="s">
        <v>810</v>
      </c>
      <c r="B5519" t="s">
        <v>366</v>
      </c>
      <c r="C5519">
        <v>0</v>
      </c>
      <c r="D5519">
        <v>1126040012106</v>
      </c>
      <c r="E5519" s="1">
        <v>46140</v>
      </c>
      <c r="F5519" s="1">
        <v>46150</v>
      </c>
      <c r="G5519">
        <v>6364</v>
      </c>
      <c r="H5519" s="1">
        <f t="shared" si="430"/>
        <v>46140</v>
      </c>
      <c r="I5519" s="5">
        <f t="shared" si="434"/>
        <v>46253</v>
      </c>
      <c r="J5519" s="9" t="str">
        <f t="shared" si="431"/>
        <v>ชำระตรงเวลา</v>
      </c>
      <c r="K5519" s="10">
        <f t="shared" si="432"/>
        <v>10</v>
      </c>
      <c r="L5519" t="str">
        <f t="shared" si="433"/>
        <v>ลูกหนี้ชั้นดี</v>
      </c>
    </row>
    <row r="5520" spans="1:12" x14ac:dyDescent="0.2">
      <c r="A5520" t="s">
        <v>623</v>
      </c>
      <c r="B5520" t="s">
        <v>366</v>
      </c>
      <c r="C5520">
        <v>15</v>
      </c>
      <c r="D5520">
        <v>1126040012120</v>
      </c>
      <c r="E5520" s="1">
        <v>46140</v>
      </c>
      <c r="F5520" s="1">
        <v>46154</v>
      </c>
      <c r="G5520">
        <v>4445</v>
      </c>
      <c r="H5520" s="1">
        <f t="shared" si="430"/>
        <v>46155</v>
      </c>
      <c r="I5520" s="5">
        <f t="shared" si="434"/>
        <v>46253</v>
      </c>
      <c r="J5520" s="9" t="str">
        <f t="shared" si="431"/>
        <v>ชำระตรงเวลา</v>
      </c>
      <c r="K5520" s="10">
        <f t="shared" si="432"/>
        <v>0</v>
      </c>
      <c r="L5520" t="str">
        <f t="shared" si="433"/>
        <v>ลูกหนี้ชั้นดี</v>
      </c>
    </row>
    <row r="5521" spans="1:12" x14ac:dyDescent="0.2">
      <c r="A5521" t="s">
        <v>2023</v>
      </c>
      <c r="B5521" t="s">
        <v>366</v>
      </c>
      <c r="C5521">
        <v>7</v>
      </c>
      <c r="D5521">
        <v>1126040012137</v>
      </c>
      <c r="E5521" s="1">
        <v>46140</v>
      </c>
      <c r="F5521" s="1">
        <v>46140</v>
      </c>
      <c r="G5521">
        <v>1600</v>
      </c>
      <c r="H5521" s="1">
        <f t="shared" si="430"/>
        <v>46147</v>
      </c>
      <c r="I5521" s="5">
        <f t="shared" si="434"/>
        <v>46253</v>
      </c>
      <c r="J5521" s="9" t="str">
        <f t="shared" si="431"/>
        <v>ชำระตรงเวลา</v>
      </c>
      <c r="K5521" s="10">
        <f t="shared" si="432"/>
        <v>0</v>
      </c>
      <c r="L5521" t="str">
        <f t="shared" si="433"/>
        <v>ลูกหนี้ชั้นดี</v>
      </c>
    </row>
    <row r="5522" spans="1:12" x14ac:dyDescent="0.2">
      <c r="A5522" t="s">
        <v>2437</v>
      </c>
      <c r="B5522" t="s">
        <v>366</v>
      </c>
      <c r="C5522">
        <v>7</v>
      </c>
      <c r="D5522">
        <v>1126040012328</v>
      </c>
      <c r="E5522" s="1">
        <v>46144</v>
      </c>
      <c r="F5522" s="1">
        <v>46146</v>
      </c>
      <c r="G5522">
        <v>7253</v>
      </c>
      <c r="H5522" s="1">
        <f t="shared" si="430"/>
        <v>46151</v>
      </c>
      <c r="I5522" s="5">
        <f t="shared" si="434"/>
        <v>46253</v>
      </c>
      <c r="J5522" s="9" t="str">
        <f t="shared" si="431"/>
        <v>ชำระตรงเวลา</v>
      </c>
      <c r="K5522" s="10">
        <f t="shared" si="432"/>
        <v>0</v>
      </c>
      <c r="L5522" t="str">
        <f t="shared" si="433"/>
        <v>ลูกหนี้ชั้นดี</v>
      </c>
    </row>
    <row r="5523" spans="1:12" x14ac:dyDescent="0.2">
      <c r="A5523" t="s">
        <v>2437</v>
      </c>
      <c r="B5523" t="s">
        <v>366</v>
      </c>
      <c r="C5523">
        <v>7</v>
      </c>
      <c r="D5523">
        <v>1126040012328</v>
      </c>
      <c r="E5523" s="1">
        <v>46144</v>
      </c>
      <c r="F5523" s="1">
        <v>46146</v>
      </c>
      <c r="G5523">
        <v>7253</v>
      </c>
      <c r="H5523" s="1">
        <f t="shared" si="430"/>
        <v>46151</v>
      </c>
      <c r="I5523" s="5">
        <f t="shared" si="434"/>
        <v>46253</v>
      </c>
      <c r="J5523" s="9" t="str">
        <f t="shared" si="431"/>
        <v>ค้างชำระ 1 - 30 วัน</v>
      </c>
      <c r="K5523" s="10">
        <f t="shared" si="432"/>
        <v>0</v>
      </c>
      <c r="L5523" t="str">
        <f t="shared" si="433"/>
        <v>ลูกหนี้ชั้นดี</v>
      </c>
    </row>
    <row r="5524" spans="1:12" x14ac:dyDescent="0.2">
      <c r="A5524" t="s">
        <v>2438</v>
      </c>
      <c r="B5524" t="s">
        <v>366</v>
      </c>
      <c r="C5524">
        <v>7</v>
      </c>
      <c r="D5524">
        <v>1126040012335</v>
      </c>
      <c r="E5524" s="1">
        <v>46144</v>
      </c>
      <c r="F5524" s="1">
        <v>46153</v>
      </c>
      <c r="G5524">
        <v>2494</v>
      </c>
      <c r="H5524" s="1">
        <f t="shared" si="430"/>
        <v>46151</v>
      </c>
      <c r="I5524" s="5">
        <f t="shared" si="434"/>
        <v>46253</v>
      </c>
      <c r="J5524" s="9" t="str">
        <f t="shared" si="431"/>
        <v>ค้างชำระ 1 - 30 วัน</v>
      </c>
      <c r="K5524" s="10">
        <f t="shared" si="432"/>
        <v>2</v>
      </c>
      <c r="L5524" t="str">
        <f t="shared" si="433"/>
        <v>ลูกหนี้ชั้นดี</v>
      </c>
    </row>
    <row r="5525" spans="1:12" x14ac:dyDescent="0.2">
      <c r="A5525" t="s">
        <v>2438</v>
      </c>
      <c r="B5525" t="s">
        <v>366</v>
      </c>
      <c r="C5525">
        <v>7</v>
      </c>
      <c r="D5525">
        <v>1126040012335</v>
      </c>
      <c r="E5525" s="1">
        <v>46144</v>
      </c>
      <c r="F5525" s="1">
        <v>46153</v>
      </c>
      <c r="G5525">
        <v>2494</v>
      </c>
      <c r="H5525" s="1">
        <f t="shared" si="430"/>
        <v>46151</v>
      </c>
      <c r="I5525" s="5">
        <f t="shared" si="434"/>
        <v>46253</v>
      </c>
      <c r="J5525" s="9" t="str">
        <f t="shared" si="431"/>
        <v>ชำระตรงเวลา</v>
      </c>
      <c r="K5525" s="10">
        <f t="shared" si="432"/>
        <v>2</v>
      </c>
      <c r="L5525" t="str">
        <f t="shared" si="433"/>
        <v>ลูกหนี้ชั้นดี</v>
      </c>
    </row>
    <row r="5526" spans="1:12" x14ac:dyDescent="0.2">
      <c r="A5526" t="s">
        <v>2439</v>
      </c>
      <c r="B5526" t="s">
        <v>366</v>
      </c>
      <c r="C5526">
        <v>7</v>
      </c>
      <c r="D5526">
        <v>1126040012342</v>
      </c>
      <c r="E5526" s="1">
        <v>46144</v>
      </c>
      <c r="F5526" s="1">
        <v>46150</v>
      </c>
      <c r="G5526">
        <v>2034</v>
      </c>
      <c r="H5526" s="1">
        <f t="shared" si="430"/>
        <v>46151</v>
      </c>
      <c r="I5526" s="5">
        <f t="shared" si="434"/>
        <v>46253</v>
      </c>
      <c r="J5526" s="9" t="str">
        <f t="shared" si="431"/>
        <v>ชำระตรงเวลา</v>
      </c>
      <c r="K5526" s="10">
        <f t="shared" si="432"/>
        <v>0</v>
      </c>
      <c r="L5526" t="str">
        <f t="shared" si="433"/>
        <v>ลูกหนี้ชั้นดี</v>
      </c>
    </row>
    <row r="5527" spans="1:12" x14ac:dyDescent="0.2">
      <c r="A5527" t="s">
        <v>447</v>
      </c>
      <c r="B5527" t="s">
        <v>366</v>
      </c>
      <c r="C5527">
        <v>7</v>
      </c>
      <c r="D5527">
        <v>1126040012359</v>
      </c>
      <c r="E5527" s="1">
        <v>46144</v>
      </c>
      <c r="F5527" s="1">
        <v>46146</v>
      </c>
      <c r="G5527">
        <v>658</v>
      </c>
      <c r="H5527" s="1">
        <f t="shared" si="430"/>
        <v>46151</v>
      </c>
      <c r="I5527" s="5">
        <f t="shared" si="434"/>
        <v>46253</v>
      </c>
      <c r="J5527" s="9" t="str">
        <f t="shared" si="431"/>
        <v>ชำระตรงเวลา</v>
      </c>
      <c r="K5527" s="10">
        <f t="shared" si="432"/>
        <v>0</v>
      </c>
      <c r="L5527" t="str">
        <f t="shared" si="433"/>
        <v>ลูกหนี้ชั้นดี</v>
      </c>
    </row>
    <row r="5528" spans="1:12" x14ac:dyDescent="0.2">
      <c r="A5528" t="s">
        <v>1411</v>
      </c>
      <c r="B5528" t="s">
        <v>366</v>
      </c>
      <c r="C5528">
        <v>7</v>
      </c>
      <c r="D5528">
        <v>1126040012366</v>
      </c>
      <c r="E5528" s="1">
        <v>46144</v>
      </c>
      <c r="F5528" s="1">
        <v>46150</v>
      </c>
      <c r="G5528">
        <v>1900</v>
      </c>
      <c r="H5528" s="1">
        <f t="shared" si="430"/>
        <v>46151</v>
      </c>
      <c r="I5528" s="5">
        <f t="shared" si="434"/>
        <v>46253</v>
      </c>
      <c r="J5528" s="9" t="str">
        <f t="shared" si="431"/>
        <v>ค้างชำระ 1 - 30 วัน</v>
      </c>
      <c r="K5528" s="10">
        <f t="shared" si="432"/>
        <v>0</v>
      </c>
      <c r="L5528" t="str">
        <f t="shared" si="433"/>
        <v>ลูกหนี้ชั้นดี</v>
      </c>
    </row>
    <row r="5529" spans="1:12" x14ac:dyDescent="0.2">
      <c r="A5529" t="s">
        <v>2374</v>
      </c>
      <c r="B5529" t="s">
        <v>366</v>
      </c>
      <c r="C5529">
        <v>7</v>
      </c>
      <c r="D5529">
        <v>1126040012373</v>
      </c>
      <c r="E5529" s="1">
        <v>46142</v>
      </c>
      <c r="F5529" s="1">
        <v>46150</v>
      </c>
      <c r="G5529">
        <v>291</v>
      </c>
      <c r="H5529" s="1">
        <f t="shared" si="430"/>
        <v>46149</v>
      </c>
      <c r="I5529" s="5">
        <f t="shared" si="434"/>
        <v>46253</v>
      </c>
      <c r="J5529" s="9" t="str">
        <f t="shared" si="431"/>
        <v>ค้างชำระ 1 - 30 วัน</v>
      </c>
      <c r="K5529" s="10">
        <f t="shared" si="432"/>
        <v>1</v>
      </c>
      <c r="L5529" t="str">
        <f t="shared" si="433"/>
        <v>ลูกหนี้ชั้นดี</v>
      </c>
    </row>
    <row r="5530" spans="1:12" x14ac:dyDescent="0.2">
      <c r="A5530" t="s">
        <v>2440</v>
      </c>
      <c r="B5530" t="s">
        <v>366</v>
      </c>
      <c r="C5530">
        <v>7</v>
      </c>
      <c r="D5530">
        <v>1126040012403</v>
      </c>
      <c r="E5530" s="1">
        <v>46148</v>
      </c>
      <c r="F5530" s="1">
        <v>46164</v>
      </c>
      <c r="G5530">
        <v>160</v>
      </c>
      <c r="H5530" s="1">
        <f t="shared" si="430"/>
        <v>46155</v>
      </c>
      <c r="I5530" s="5">
        <f t="shared" si="434"/>
        <v>46253</v>
      </c>
      <c r="J5530" s="9" t="str">
        <f t="shared" si="431"/>
        <v>ชำระตรงเวลา</v>
      </c>
      <c r="K5530" s="10">
        <f t="shared" si="432"/>
        <v>9</v>
      </c>
      <c r="L5530" t="str">
        <f t="shared" si="433"/>
        <v>ลูกหนี้ชั้นดี</v>
      </c>
    </row>
    <row r="5531" spans="1:12" x14ac:dyDescent="0.2">
      <c r="A5531" t="s">
        <v>1367</v>
      </c>
      <c r="B5531" t="s">
        <v>366</v>
      </c>
      <c r="C5531">
        <v>7</v>
      </c>
      <c r="D5531">
        <v>1126040012410</v>
      </c>
      <c r="E5531" s="1">
        <v>46141</v>
      </c>
      <c r="F5531" s="1">
        <v>46146</v>
      </c>
      <c r="G5531">
        <v>1381</v>
      </c>
      <c r="H5531" s="1">
        <f t="shared" si="430"/>
        <v>46148</v>
      </c>
      <c r="I5531" s="5">
        <f t="shared" si="434"/>
        <v>46253</v>
      </c>
      <c r="J5531" s="9" t="str">
        <f t="shared" si="431"/>
        <v>ค้างชำระ 1 - 30 วัน</v>
      </c>
      <c r="K5531" s="10">
        <f t="shared" si="432"/>
        <v>0</v>
      </c>
      <c r="L5531" t="str">
        <f t="shared" si="433"/>
        <v>ลูกหนี้ชั้นดี</v>
      </c>
    </row>
    <row r="5532" spans="1:12" x14ac:dyDescent="0.2">
      <c r="A5532" t="s">
        <v>2441</v>
      </c>
      <c r="B5532" t="s">
        <v>366</v>
      </c>
      <c r="C5532">
        <v>15</v>
      </c>
      <c r="D5532">
        <v>1126040012434</v>
      </c>
      <c r="E5532" s="1">
        <v>46144</v>
      </c>
      <c r="F5532" s="1">
        <v>46167</v>
      </c>
      <c r="G5532">
        <v>926</v>
      </c>
      <c r="H5532" s="1">
        <f t="shared" si="430"/>
        <v>46159</v>
      </c>
      <c r="I5532" s="5">
        <f t="shared" si="434"/>
        <v>46253</v>
      </c>
      <c r="J5532" s="9" t="str">
        <f t="shared" si="431"/>
        <v>ชำระตรงเวลา</v>
      </c>
      <c r="K5532" s="10">
        <f t="shared" si="432"/>
        <v>8</v>
      </c>
      <c r="L5532" t="str">
        <f t="shared" si="433"/>
        <v>ลูกหนี้ชั้นดี</v>
      </c>
    </row>
    <row r="5533" spans="1:12" x14ac:dyDescent="0.2">
      <c r="A5533" t="s">
        <v>757</v>
      </c>
      <c r="B5533" t="s">
        <v>366</v>
      </c>
      <c r="C5533">
        <v>7</v>
      </c>
      <c r="D5533">
        <v>1126040012458</v>
      </c>
      <c r="E5533" s="1">
        <v>46144</v>
      </c>
      <c r="F5533" s="1">
        <v>46150</v>
      </c>
      <c r="G5533">
        <v>15941</v>
      </c>
      <c r="H5533" s="1">
        <f t="shared" si="430"/>
        <v>46151</v>
      </c>
      <c r="I5533" s="5">
        <f t="shared" si="434"/>
        <v>46253</v>
      </c>
      <c r="J5533" s="9" t="str">
        <f t="shared" si="431"/>
        <v>ชำระตรงเวลา</v>
      </c>
      <c r="K5533" s="10">
        <f t="shared" si="432"/>
        <v>0</v>
      </c>
      <c r="L5533" t="str">
        <f t="shared" si="433"/>
        <v>ลูกหนี้ชั้นดี</v>
      </c>
    </row>
    <row r="5534" spans="1:12" x14ac:dyDescent="0.2">
      <c r="A5534" t="s">
        <v>757</v>
      </c>
      <c r="B5534" t="s">
        <v>366</v>
      </c>
      <c r="C5534">
        <v>7</v>
      </c>
      <c r="D5534">
        <v>1126040012465</v>
      </c>
      <c r="E5534" s="1">
        <v>46144</v>
      </c>
      <c r="F5534" s="1">
        <v>46146</v>
      </c>
      <c r="G5534">
        <v>5099</v>
      </c>
      <c r="H5534" s="1">
        <f t="shared" si="430"/>
        <v>46151</v>
      </c>
      <c r="I5534" s="5">
        <f t="shared" si="434"/>
        <v>46253</v>
      </c>
      <c r="J5534" s="9" t="str">
        <f t="shared" si="431"/>
        <v>ค้างชำระ 1 - 30 วัน</v>
      </c>
      <c r="K5534" s="10">
        <f t="shared" si="432"/>
        <v>0</v>
      </c>
      <c r="L5534" t="str">
        <f t="shared" si="433"/>
        <v>ลูกหนี้ชั้นดี</v>
      </c>
    </row>
    <row r="5535" spans="1:12" x14ac:dyDescent="0.2">
      <c r="A5535" t="s">
        <v>757</v>
      </c>
      <c r="B5535" t="s">
        <v>366</v>
      </c>
      <c r="C5535">
        <v>7</v>
      </c>
      <c r="D5535">
        <v>1126040012472</v>
      </c>
      <c r="E5535" s="1">
        <v>46142</v>
      </c>
      <c r="F5535" s="1">
        <v>46153</v>
      </c>
      <c r="G5535">
        <v>979</v>
      </c>
      <c r="H5535" s="1">
        <f t="shared" si="430"/>
        <v>46149</v>
      </c>
      <c r="I5535" s="5">
        <f t="shared" si="434"/>
        <v>46253</v>
      </c>
      <c r="J5535" s="9" t="str">
        <f t="shared" si="431"/>
        <v>ชำระตรงเวลา</v>
      </c>
      <c r="K5535" s="10">
        <f t="shared" si="432"/>
        <v>4</v>
      </c>
      <c r="L5535" t="str">
        <f t="shared" si="433"/>
        <v>ลูกหนี้ชั้นดี</v>
      </c>
    </row>
    <row r="5536" spans="1:12" x14ac:dyDescent="0.2">
      <c r="A5536" t="s">
        <v>817</v>
      </c>
      <c r="B5536" t="s">
        <v>366</v>
      </c>
      <c r="C5536">
        <v>7</v>
      </c>
      <c r="D5536">
        <v>1126040012489</v>
      </c>
      <c r="E5536" s="1">
        <v>46146</v>
      </c>
      <c r="F5536" s="1">
        <v>46153</v>
      </c>
      <c r="G5536">
        <v>6586</v>
      </c>
      <c r="H5536" s="1">
        <f t="shared" si="430"/>
        <v>46153</v>
      </c>
      <c r="I5536" s="5">
        <f t="shared" si="434"/>
        <v>46253</v>
      </c>
      <c r="J5536" s="9" t="str">
        <f t="shared" si="431"/>
        <v>ชำระตรงเวลา</v>
      </c>
      <c r="K5536" s="10">
        <f t="shared" si="432"/>
        <v>0</v>
      </c>
      <c r="L5536" t="str">
        <f t="shared" si="433"/>
        <v>ลูกหนี้ชั้นดี</v>
      </c>
    </row>
    <row r="5537" spans="1:12" x14ac:dyDescent="0.2">
      <c r="A5537" t="s">
        <v>817</v>
      </c>
      <c r="B5537" t="s">
        <v>366</v>
      </c>
      <c r="C5537">
        <v>7</v>
      </c>
      <c r="D5537">
        <v>1126040012489</v>
      </c>
      <c r="E5537" s="1">
        <v>46146</v>
      </c>
      <c r="F5537" s="1">
        <v>46153</v>
      </c>
      <c r="G5537">
        <v>6586</v>
      </c>
      <c r="H5537" s="1">
        <f t="shared" si="430"/>
        <v>46153</v>
      </c>
      <c r="I5537" s="5">
        <f t="shared" si="434"/>
        <v>46253</v>
      </c>
      <c r="J5537" s="9" t="str">
        <f t="shared" si="431"/>
        <v>ชำระตรงเวลา</v>
      </c>
      <c r="K5537" s="10">
        <f t="shared" si="432"/>
        <v>0</v>
      </c>
      <c r="L5537" t="str">
        <f t="shared" si="433"/>
        <v>ลูกหนี้ชั้นดี</v>
      </c>
    </row>
    <row r="5538" spans="1:12" x14ac:dyDescent="0.2">
      <c r="A5538" t="s">
        <v>481</v>
      </c>
      <c r="B5538" t="s">
        <v>366</v>
      </c>
      <c r="C5538">
        <v>7</v>
      </c>
      <c r="D5538">
        <v>1126040012496</v>
      </c>
      <c r="E5538" s="1">
        <v>46144</v>
      </c>
      <c r="F5538" s="1">
        <v>46150</v>
      </c>
      <c r="G5538">
        <v>979</v>
      </c>
      <c r="H5538" s="1">
        <f t="shared" si="430"/>
        <v>46151</v>
      </c>
      <c r="I5538" s="5">
        <f t="shared" si="434"/>
        <v>46253</v>
      </c>
      <c r="J5538" s="9" t="str">
        <f t="shared" si="431"/>
        <v>ชำระตรงเวลา</v>
      </c>
      <c r="K5538" s="10">
        <f t="shared" si="432"/>
        <v>0</v>
      </c>
      <c r="L5538" t="str">
        <f t="shared" si="433"/>
        <v>ลูกหนี้ชั้นดี</v>
      </c>
    </row>
    <row r="5539" spans="1:12" x14ac:dyDescent="0.2">
      <c r="A5539" t="s">
        <v>866</v>
      </c>
      <c r="B5539" t="s">
        <v>366</v>
      </c>
      <c r="C5539">
        <v>7</v>
      </c>
      <c r="D5539">
        <v>1126040012502</v>
      </c>
      <c r="E5539" s="1">
        <v>46141</v>
      </c>
      <c r="F5539" s="1">
        <v>46146</v>
      </c>
      <c r="G5539">
        <v>1894</v>
      </c>
      <c r="H5539" s="1">
        <f t="shared" si="430"/>
        <v>46148</v>
      </c>
      <c r="I5539" s="5">
        <f t="shared" si="434"/>
        <v>46253</v>
      </c>
      <c r="J5539" s="9" t="str">
        <f t="shared" si="431"/>
        <v>ชำระตรงเวลา</v>
      </c>
      <c r="K5539" s="10">
        <f t="shared" si="432"/>
        <v>0</v>
      </c>
      <c r="L5539" t="str">
        <f t="shared" si="433"/>
        <v>ลูกหนี้ชั้นดี</v>
      </c>
    </row>
    <row r="5540" spans="1:12" x14ac:dyDescent="0.2">
      <c r="A5540" t="s">
        <v>2442</v>
      </c>
      <c r="B5540" t="s">
        <v>366</v>
      </c>
      <c r="C5540">
        <v>7</v>
      </c>
      <c r="D5540">
        <v>1126040012519</v>
      </c>
      <c r="E5540" s="1">
        <v>46142</v>
      </c>
      <c r="F5540" s="1">
        <v>46146</v>
      </c>
      <c r="G5540">
        <v>208</v>
      </c>
      <c r="H5540" s="1">
        <f t="shared" si="430"/>
        <v>46149</v>
      </c>
      <c r="I5540" s="5">
        <f t="shared" si="434"/>
        <v>46253</v>
      </c>
      <c r="J5540" s="9" t="str">
        <f t="shared" si="431"/>
        <v>ค้างชำระ 1 - 30 วัน</v>
      </c>
      <c r="K5540" s="10">
        <f t="shared" si="432"/>
        <v>0</v>
      </c>
      <c r="L5540" t="str">
        <f t="shared" si="433"/>
        <v>ลูกหนี้ชั้นดี</v>
      </c>
    </row>
    <row r="5541" spans="1:12" x14ac:dyDescent="0.2">
      <c r="A5541" t="s">
        <v>1478</v>
      </c>
      <c r="B5541" t="s">
        <v>366</v>
      </c>
      <c r="C5541">
        <v>7</v>
      </c>
      <c r="D5541">
        <v>1126040012526</v>
      </c>
      <c r="E5541" s="1">
        <v>46142</v>
      </c>
      <c r="F5541" s="1">
        <v>46153</v>
      </c>
      <c r="G5541">
        <v>1525</v>
      </c>
      <c r="H5541" s="1">
        <f t="shared" si="430"/>
        <v>46149</v>
      </c>
      <c r="I5541" s="5">
        <f t="shared" si="434"/>
        <v>46253</v>
      </c>
      <c r="J5541" s="9" t="str">
        <f t="shared" si="431"/>
        <v>ค้างชำระ 1 - 30 วัน</v>
      </c>
      <c r="K5541" s="10">
        <f t="shared" si="432"/>
        <v>4</v>
      </c>
      <c r="L5541" t="str">
        <f t="shared" si="433"/>
        <v>ลูกหนี้ชั้นดี</v>
      </c>
    </row>
    <row r="5542" spans="1:12" x14ac:dyDescent="0.2">
      <c r="A5542" t="s">
        <v>574</v>
      </c>
      <c r="B5542" t="s">
        <v>366</v>
      </c>
      <c r="C5542">
        <v>15</v>
      </c>
      <c r="D5542">
        <v>1126040012595</v>
      </c>
      <c r="E5542" s="1">
        <v>46147</v>
      </c>
      <c r="F5542" s="1">
        <v>46164</v>
      </c>
      <c r="G5542">
        <v>7200</v>
      </c>
      <c r="H5542" s="1">
        <f t="shared" si="430"/>
        <v>46162</v>
      </c>
      <c r="I5542" s="5">
        <f t="shared" si="434"/>
        <v>46253</v>
      </c>
      <c r="J5542" s="9" t="str">
        <f t="shared" si="431"/>
        <v>ชำระตรงเวลา</v>
      </c>
      <c r="K5542" s="10">
        <f t="shared" si="432"/>
        <v>2</v>
      </c>
      <c r="L5542" t="str">
        <f t="shared" si="433"/>
        <v>ลูกหนี้ชั้นดี</v>
      </c>
    </row>
    <row r="5543" spans="1:12" x14ac:dyDescent="0.2">
      <c r="A5543" t="s">
        <v>574</v>
      </c>
      <c r="B5543" t="s">
        <v>366</v>
      </c>
      <c r="C5543">
        <v>7</v>
      </c>
      <c r="D5543">
        <v>1126040012601</v>
      </c>
      <c r="E5543" s="1">
        <v>46146</v>
      </c>
      <c r="F5543" s="1">
        <v>46151</v>
      </c>
      <c r="G5543">
        <v>2277</v>
      </c>
      <c r="H5543" s="1">
        <f t="shared" si="430"/>
        <v>46153</v>
      </c>
      <c r="I5543" s="5">
        <f t="shared" si="434"/>
        <v>46253</v>
      </c>
      <c r="J5543" s="9" t="str">
        <f t="shared" si="431"/>
        <v>ชำระตรงเวลา</v>
      </c>
      <c r="K5543" s="10">
        <f t="shared" si="432"/>
        <v>0</v>
      </c>
      <c r="L5543" t="str">
        <f t="shared" si="433"/>
        <v>ลูกหนี้ชั้นดี</v>
      </c>
    </row>
    <row r="5544" spans="1:12" x14ac:dyDescent="0.2">
      <c r="A5544" t="s">
        <v>2346</v>
      </c>
      <c r="B5544" t="s">
        <v>366</v>
      </c>
      <c r="C5544">
        <v>7</v>
      </c>
      <c r="D5544">
        <v>1126040012625</v>
      </c>
      <c r="E5544" s="1">
        <v>46147</v>
      </c>
      <c r="F5544" s="1">
        <v>46154</v>
      </c>
      <c r="G5544">
        <v>906</v>
      </c>
      <c r="H5544" s="1">
        <f t="shared" si="430"/>
        <v>46154</v>
      </c>
      <c r="I5544" s="5">
        <f t="shared" si="434"/>
        <v>46253</v>
      </c>
      <c r="J5544" s="9" t="str">
        <f t="shared" si="431"/>
        <v>ค้างชำระ 1 - 30 วัน</v>
      </c>
      <c r="K5544" s="10">
        <f t="shared" si="432"/>
        <v>0</v>
      </c>
      <c r="L5544" t="str">
        <f t="shared" si="433"/>
        <v>ลูกหนี้ชั้นดี</v>
      </c>
    </row>
    <row r="5545" spans="1:12" x14ac:dyDescent="0.2">
      <c r="A5545" t="s">
        <v>1436</v>
      </c>
      <c r="B5545" t="s">
        <v>366</v>
      </c>
      <c r="C5545">
        <v>7</v>
      </c>
      <c r="D5545">
        <v>1126040012632</v>
      </c>
      <c r="E5545" s="1">
        <v>46147</v>
      </c>
      <c r="F5545" s="1">
        <v>46157</v>
      </c>
      <c r="G5545">
        <v>7840</v>
      </c>
      <c r="H5545" s="1">
        <f t="shared" si="430"/>
        <v>46154</v>
      </c>
      <c r="I5545" s="5">
        <f t="shared" si="434"/>
        <v>46253</v>
      </c>
      <c r="J5545" s="9" t="str">
        <f t="shared" si="431"/>
        <v>ชำระตรงเวลา</v>
      </c>
      <c r="K5545" s="10">
        <f t="shared" si="432"/>
        <v>3</v>
      </c>
      <c r="L5545" t="str">
        <f t="shared" si="433"/>
        <v>ลูกหนี้ชั้นดี</v>
      </c>
    </row>
    <row r="5546" spans="1:12" x14ac:dyDescent="0.2">
      <c r="A5546" t="s">
        <v>1433</v>
      </c>
      <c r="B5546" t="s">
        <v>366</v>
      </c>
      <c r="C5546">
        <v>15</v>
      </c>
      <c r="D5546">
        <v>1126040012656</v>
      </c>
      <c r="E5546" s="1">
        <v>46144</v>
      </c>
      <c r="F5546" s="1">
        <v>46151</v>
      </c>
      <c r="G5546">
        <v>5647</v>
      </c>
      <c r="H5546" s="1">
        <f t="shared" si="430"/>
        <v>46159</v>
      </c>
      <c r="I5546" s="5">
        <f t="shared" si="434"/>
        <v>46253</v>
      </c>
      <c r="J5546" s="9" t="str">
        <f t="shared" si="431"/>
        <v>ชำระตรงเวลา</v>
      </c>
      <c r="K5546" s="10">
        <f t="shared" si="432"/>
        <v>0</v>
      </c>
      <c r="L5546" t="str">
        <f t="shared" si="433"/>
        <v>ลูกหนี้ชั้นดี</v>
      </c>
    </row>
    <row r="5547" spans="1:12" x14ac:dyDescent="0.2">
      <c r="A5547" t="s">
        <v>1433</v>
      </c>
      <c r="B5547" t="s">
        <v>366</v>
      </c>
      <c r="C5547">
        <v>15</v>
      </c>
      <c r="D5547">
        <v>1126040012656</v>
      </c>
      <c r="E5547" s="1">
        <v>46144</v>
      </c>
      <c r="F5547" s="1">
        <v>46151</v>
      </c>
      <c r="G5547">
        <v>5647</v>
      </c>
      <c r="H5547" s="1">
        <f t="shared" si="430"/>
        <v>46159</v>
      </c>
      <c r="I5547" s="5">
        <f t="shared" si="434"/>
        <v>46253</v>
      </c>
      <c r="J5547" s="9" t="str">
        <f t="shared" si="431"/>
        <v>ชำระตรงเวลา</v>
      </c>
      <c r="K5547" s="10">
        <f t="shared" si="432"/>
        <v>0</v>
      </c>
      <c r="L5547" t="str">
        <f t="shared" si="433"/>
        <v>ลูกหนี้ชั้นดี</v>
      </c>
    </row>
    <row r="5548" spans="1:12" x14ac:dyDescent="0.2">
      <c r="A5548" t="s">
        <v>1433</v>
      </c>
      <c r="B5548" t="s">
        <v>366</v>
      </c>
      <c r="C5548">
        <v>15</v>
      </c>
      <c r="D5548">
        <v>1126040012656</v>
      </c>
      <c r="E5548" s="1">
        <v>46144</v>
      </c>
      <c r="F5548" s="1">
        <v>46151</v>
      </c>
      <c r="G5548">
        <v>5647</v>
      </c>
      <c r="H5548" s="1">
        <f t="shared" si="430"/>
        <v>46159</v>
      </c>
      <c r="I5548" s="5">
        <f t="shared" si="434"/>
        <v>46253</v>
      </c>
      <c r="J5548" s="9" t="str">
        <f t="shared" si="431"/>
        <v>ชำระตรงเวลา</v>
      </c>
      <c r="K5548" s="10">
        <f t="shared" si="432"/>
        <v>0</v>
      </c>
      <c r="L5548" t="str">
        <f t="shared" si="433"/>
        <v>ลูกหนี้ชั้นดี</v>
      </c>
    </row>
    <row r="5549" spans="1:12" x14ac:dyDescent="0.2">
      <c r="A5549" t="s">
        <v>2087</v>
      </c>
      <c r="B5549" t="s">
        <v>366</v>
      </c>
      <c r="C5549">
        <v>7</v>
      </c>
      <c r="D5549">
        <v>1126040012663</v>
      </c>
      <c r="E5549" s="1">
        <v>46146</v>
      </c>
      <c r="F5549" s="1">
        <v>46153</v>
      </c>
      <c r="G5549">
        <v>1170</v>
      </c>
      <c r="H5549" s="1">
        <f t="shared" si="430"/>
        <v>46153</v>
      </c>
      <c r="I5549" s="5">
        <f t="shared" si="434"/>
        <v>46253</v>
      </c>
      <c r="J5549" s="9" t="str">
        <f t="shared" si="431"/>
        <v>ชำระตรงเวลา</v>
      </c>
      <c r="K5549" s="10">
        <f t="shared" si="432"/>
        <v>0</v>
      </c>
      <c r="L5549" t="str">
        <f t="shared" si="433"/>
        <v>ลูกหนี้ชั้นดี</v>
      </c>
    </row>
    <row r="5550" spans="1:12" x14ac:dyDescent="0.2">
      <c r="A5550" t="s">
        <v>1480</v>
      </c>
      <c r="B5550" t="s">
        <v>366</v>
      </c>
      <c r="C5550">
        <v>15</v>
      </c>
      <c r="D5550">
        <v>1126040012670</v>
      </c>
      <c r="E5550" s="1">
        <v>46142</v>
      </c>
      <c r="F5550" s="1">
        <v>46156</v>
      </c>
      <c r="G5550">
        <v>707</v>
      </c>
      <c r="H5550" s="1">
        <f t="shared" si="430"/>
        <v>46157</v>
      </c>
      <c r="I5550" s="5">
        <f t="shared" si="434"/>
        <v>46253</v>
      </c>
      <c r="J5550" s="9" t="str">
        <f t="shared" si="431"/>
        <v>ชำระตรงเวลา</v>
      </c>
      <c r="K5550" s="10">
        <f t="shared" si="432"/>
        <v>0</v>
      </c>
      <c r="L5550" t="str">
        <f t="shared" si="433"/>
        <v>ลูกหนี้ชั้นดี</v>
      </c>
    </row>
    <row r="5551" spans="1:12" x14ac:dyDescent="0.2">
      <c r="A5551" t="s">
        <v>2346</v>
      </c>
      <c r="B5551" t="s">
        <v>366</v>
      </c>
      <c r="C5551">
        <v>30</v>
      </c>
      <c r="D5551">
        <v>1126040012687</v>
      </c>
      <c r="E5551" s="1">
        <v>46146</v>
      </c>
      <c r="F5551" s="1">
        <v>46170</v>
      </c>
      <c r="G5551">
        <v>2689</v>
      </c>
      <c r="H5551" s="1">
        <f t="shared" si="430"/>
        <v>46176</v>
      </c>
      <c r="I5551" s="5">
        <f t="shared" si="434"/>
        <v>46253</v>
      </c>
      <c r="J5551" s="9" t="str">
        <f t="shared" si="431"/>
        <v>ค้างชำระ 1 - 30 วัน</v>
      </c>
      <c r="K5551" s="10">
        <f t="shared" si="432"/>
        <v>0</v>
      </c>
      <c r="L5551" t="str">
        <f t="shared" si="433"/>
        <v>ลูกหนี้ชั้นดี</v>
      </c>
    </row>
    <row r="5552" spans="1:12" x14ac:dyDescent="0.2">
      <c r="A5552" t="s">
        <v>2322</v>
      </c>
      <c r="B5552" t="s">
        <v>366</v>
      </c>
      <c r="C5552">
        <v>7</v>
      </c>
      <c r="D5552">
        <v>1126040012694</v>
      </c>
      <c r="E5552" s="1">
        <v>46142</v>
      </c>
      <c r="F5552" s="1">
        <v>46150</v>
      </c>
      <c r="G5552">
        <v>8126</v>
      </c>
      <c r="H5552" s="1">
        <f t="shared" si="430"/>
        <v>46149</v>
      </c>
      <c r="I5552" s="5">
        <f t="shared" si="434"/>
        <v>46253</v>
      </c>
      <c r="J5552" s="9" t="str">
        <f t="shared" si="431"/>
        <v>ค้างชำระ 1 - 30 วัน</v>
      </c>
      <c r="K5552" s="10">
        <f t="shared" si="432"/>
        <v>1</v>
      </c>
      <c r="L5552" t="str">
        <f t="shared" si="433"/>
        <v>ลูกหนี้ชั้นดี</v>
      </c>
    </row>
    <row r="5553" spans="1:12" x14ac:dyDescent="0.2">
      <c r="A5553" t="s">
        <v>2443</v>
      </c>
      <c r="B5553" t="s">
        <v>366</v>
      </c>
      <c r="C5553">
        <v>7</v>
      </c>
      <c r="D5553">
        <v>1126040012700</v>
      </c>
      <c r="E5553" s="1">
        <v>46142</v>
      </c>
      <c r="F5553" s="1">
        <v>46150</v>
      </c>
      <c r="G5553">
        <v>3990</v>
      </c>
      <c r="H5553" s="1">
        <f t="shared" si="430"/>
        <v>46149</v>
      </c>
      <c r="I5553" s="5">
        <f t="shared" si="434"/>
        <v>46253</v>
      </c>
      <c r="J5553" s="9" t="str">
        <f t="shared" si="431"/>
        <v>ชำระตรงเวลา</v>
      </c>
      <c r="K5553" s="10">
        <f t="shared" si="432"/>
        <v>1</v>
      </c>
      <c r="L5553" t="str">
        <f t="shared" si="433"/>
        <v>ลูกหนี้ชั้นดี</v>
      </c>
    </row>
    <row r="5554" spans="1:12" x14ac:dyDescent="0.2">
      <c r="A5554" t="s">
        <v>565</v>
      </c>
      <c r="B5554" t="s">
        <v>366</v>
      </c>
      <c r="C5554">
        <v>30</v>
      </c>
      <c r="D5554">
        <v>1126040012717</v>
      </c>
      <c r="E5554" s="1">
        <v>46146</v>
      </c>
      <c r="F5554" s="1">
        <v>46170</v>
      </c>
      <c r="G5554">
        <v>25804</v>
      </c>
      <c r="H5554" s="1">
        <f t="shared" si="430"/>
        <v>46176</v>
      </c>
      <c r="I5554" s="5">
        <f t="shared" si="434"/>
        <v>46253</v>
      </c>
      <c r="J5554" s="9" t="str">
        <f t="shared" si="431"/>
        <v>ค้างชำระ 1 - 30 วัน</v>
      </c>
      <c r="K5554" s="10">
        <f t="shared" si="432"/>
        <v>0</v>
      </c>
      <c r="L5554" t="str">
        <f t="shared" si="433"/>
        <v>ลูกหนี้ชั้นดี</v>
      </c>
    </row>
    <row r="5555" spans="1:12" x14ac:dyDescent="0.2">
      <c r="A5555" t="s">
        <v>2352</v>
      </c>
      <c r="B5555" t="s">
        <v>366</v>
      </c>
      <c r="C5555">
        <v>7</v>
      </c>
      <c r="D5555">
        <v>1126040012724</v>
      </c>
      <c r="E5555" s="1">
        <v>46142</v>
      </c>
      <c r="F5555" s="1">
        <v>46156</v>
      </c>
      <c r="G5555">
        <v>6270</v>
      </c>
      <c r="H5555" s="1">
        <f t="shared" si="430"/>
        <v>46149</v>
      </c>
      <c r="I5555" s="5">
        <f t="shared" si="434"/>
        <v>46253</v>
      </c>
      <c r="J5555" s="9" t="str">
        <f t="shared" si="431"/>
        <v>ค้างชำระ 1 - 30 วัน</v>
      </c>
      <c r="K5555" s="10">
        <f t="shared" si="432"/>
        <v>7</v>
      </c>
      <c r="L5555" t="str">
        <f t="shared" si="433"/>
        <v>ลูกหนี้ชั้นดี</v>
      </c>
    </row>
    <row r="5556" spans="1:12" x14ac:dyDescent="0.2">
      <c r="A5556" t="s">
        <v>2444</v>
      </c>
      <c r="B5556" t="s">
        <v>366</v>
      </c>
      <c r="C5556">
        <v>7</v>
      </c>
      <c r="D5556">
        <v>1126040012731</v>
      </c>
      <c r="E5556" s="1">
        <v>46146</v>
      </c>
      <c r="F5556" s="1">
        <v>46160</v>
      </c>
      <c r="G5556">
        <v>109</v>
      </c>
      <c r="H5556" s="1">
        <f t="shared" si="430"/>
        <v>46153</v>
      </c>
      <c r="I5556" s="5">
        <f t="shared" si="434"/>
        <v>46253</v>
      </c>
      <c r="J5556" s="9" t="str">
        <f t="shared" si="431"/>
        <v>ชำระตรงเวลา</v>
      </c>
      <c r="K5556" s="10">
        <f t="shared" si="432"/>
        <v>7</v>
      </c>
      <c r="L5556" t="str">
        <f t="shared" si="433"/>
        <v>ลูกหนี้ชั้นดี</v>
      </c>
    </row>
    <row r="5557" spans="1:12" x14ac:dyDescent="0.2">
      <c r="A5557" t="s">
        <v>801</v>
      </c>
      <c r="B5557" t="s">
        <v>366</v>
      </c>
      <c r="C5557">
        <v>15</v>
      </c>
      <c r="D5557">
        <v>1126040012755</v>
      </c>
      <c r="E5557" s="1">
        <v>46154</v>
      </c>
      <c r="F5557" s="1">
        <v>46158</v>
      </c>
      <c r="G5557">
        <v>1798</v>
      </c>
      <c r="H5557" s="1">
        <f t="shared" si="430"/>
        <v>46169</v>
      </c>
      <c r="I5557" s="5">
        <f t="shared" si="434"/>
        <v>46253</v>
      </c>
      <c r="J5557" s="9" t="str">
        <f t="shared" si="431"/>
        <v>ค้างชำระ 1 - 30 วัน</v>
      </c>
      <c r="K5557" s="10">
        <f t="shared" si="432"/>
        <v>0</v>
      </c>
      <c r="L5557" t="str">
        <f t="shared" si="433"/>
        <v>ลูกหนี้ชั้นดี</v>
      </c>
    </row>
    <row r="5558" spans="1:12" x14ac:dyDescent="0.2">
      <c r="A5558" t="s">
        <v>1387</v>
      </c>
      <c r="B5558" t="s">
        <v>366</v>
      </c>
      <c r="C5558">
        <v>7</v>
      </c>
      <c r="D5558">
        <v>1126040012762</v>
      </c>
      <c r="E5558" s="1">
        <v>46144</v>
      </c>
      <c r="F5558" s="1">
        <v>46153</v>
      </c>
      <c r="G5558">
        <v>11291</v>
      </c>
      <c r="H5558" s="1">
        <f t="shared" si="430"/>
        <v>46151</v>
      </c>
      <c r="I5558" s="5">
        <f t="shared" si="434"/>
        <v>46253</v>
      </c>
      <c r="J5558" s="9" t="str">
        <f t="shared" si="431"/>
        <v>ชำระตรงเวลา</v>
      </c>
      <c r="K5558" s="10">
        <f t="shared" si="432"/>
        <v>2</v>
      </c>
      <c r="L5558" t="str">
        <f t="shared" si="433"/>
        <v>ลูกหนี้ชั้นดี</v>
      </c>
    </row>
    <row r="5559" spans="1:12" x14ac:dyDescent="0.2">
      <c r="A5559" t="s">
        <v>2445</v>
      </c>
      <c r="B5559" t="s">
        <v>366</v>
      </c>
      <c r="C5559">
        <v>15</v>
      </c>
      <c r="D5559">
        <v>1126040012779</v>
      </c>
      <c r="E5559" s="1">
        <v>46146</v>
      </c>
      <c r="F5559" s="1">
        <v>46151</v>
      </c>
      <c r="G5559">
        <v>610</v>
      </c>
      <c r="H5559" s="1">
        <f t="shared" si="430"/>
        <v>46161</v>
      </c>
      <c r="I5559" s="5">
        <f t="shared" si="434"/>
        <v>46253</v>
      </c>
      <c r="J5559" s="9" t="str">
        <f t="shared" si="431"/>
        <v>ชำระตรงเวลา</v>
      </c>
      <c r="K5559" s="10">
        <f t="shared" si="432"/>
        <v>0</v>
      </c>
      <c r="L5559" t="str">
        <f t="shared" si="433"/>
        <v>ลูกหนี้ชั้นดี</v>
      </c>
    </row>
    <row r="5560" spans="1:12" x14ac:dyDescent="0.2">
      <c r="A5560" t="s">
        <v>2446</v>
      </c>
      <c r="B5560" t="s">
        <v>366</v>
      </c>
      <c r="C5560">
        <v>7</v>
      </c>
      <c r="D5560">
        <v>1126040012786</v>
      </c>
      <c r="E5560" s="1">
        <v>46142</v>
      </c>
      <c r="F5560" s="1">
        <v>46148</v>
      </c>
      <c r="G5560">
        <v>9220</v>
      </c>
      <c r="H5560" s="1">
        <f t="shared" si="430"/>
        <v>46149</v>
      </c>
      <c r="I5560" s="5">
        <f t="shared" si="434"/>
        <v>46253</v>
      </c>
      <c r="J5560" s="9" t="str">
        <f t="shared" si="431"/>
        <v>ค้างชำระ 1 - 30 วัน</v>
      </c>
      <c r="K5560" s="10">
        <f t="shared" si="432"/>
        <v>0</v>
      </c>
      <c r="L5560" t="str">
        <f t="shared" si="433"/>
        <v>ลูกหนี้ชั้นดี</v>
      </c>
    </row>
    <row r="5561" spans="1:12" x14ac:dyDescent="0.2">
      <c r="A5561" t="s">
        <v>2447</v>
      </c>
      <c r="B5561" t="s">
        <v>366</v>
      </c>
      <c r="C5561">
        <v>7</v>
      </c>
      <c r="D5561">
        <v>1126040012793</v>
      </c>
      <c r="E5561" s="1">
        <v>46147</v>
      </c>
      <c r="F5561" s="1">
        <v>46172</v>
      </c>
      <c r="G5561">
        <v>16290</v>
      </c>
      <c r="H5561" s="1">
        <f t="shared" si="430"/>
        <v>46154</v>
      </c>
      <c r="I5561" s="5">
        <f t="shared" si="434"/>
        <v>46253</v>
      </c>
      <c r="J5561" s="9" t="str">
        <f t="shared" si="431"/>
        <v>ค้างชำระ 1 - 30 วัน</v>
      </c>
      <c r="K5561" s="10">
        <f t="shared" si="432"/>
        <v>18</v>
      </c>
      <c r="L5561" t="str">
        <f t="shared" si="433"/>
        <v>ลูกหนี้ชั้นดี</v>
      </c>
    </row>
    <row r="5562" spans="1:12" x14ac:dyDescent="0.2">
      <c r="A5562" t="s">
        <v>2072</v>
      </c>
      <c r="B5562" t="s">
        <v>366</v>
      </c>
      <c r="C5562">
        <v>7</v>
      </c>
      <c r="D5562">
        <v>1126040012809</v>
      </c>
      <c r="E5562" s="1">
        <v>46144</v>
      </c>
      <c r="F5562" s="1">
        <v>46153</v>
      </c>
      <c r="G5562">
        <v>338</v>
      </c>
      <c r="H5562" s="1">
        <f t="shared" si="430"/>
        <v>46151</v>
      </c>
      <c r="I5562" s="5">
        <f t="shared" si="434"/>
        <v>46253</v>
      </c>
      <c r="J5562" s="9" t="str">
        <f t="shared" si="431"/>
        <v>ชำระตรงเวลา</v>
      </c>
      <c r="K5562" s="10">
        <f t="shared" si="432"/>
        <v>2</v>
      </c>
      <c r="L5562" t="str">
        <f t="shared" si="433"/>
        <v>ลูกหนี้ชั้นดี</v>
      </c>
    </row>
    <row r="5563" spans="1:12" x14ac:dyDescent="0.2">
      <c r="A5563" t="s">
        <v>2448</v>
      </c>
      <c r="B5563" t="s">
        <v>366</v>
      </c>
      <c r="C5563">
        <v>7</v>
      </c>
      <c r="D5563">
        <v>1126040012816</v>
      </c>
      <c r="E5563" s="1">
        <v>46142</v>
      </c>
      <c r="F5563" s="1">
        <v>46148</v>
      </c>
      <c r="G5563">
        <v>1705</v>
      </c>
      <c r="H5563" s="1">
        <f t="shared" si="430"/>
        <v>46149</v>
      </c>
      <c r="I5563" s="5">
        <f t="shared" si="434"/>
        <v>46253</v>
      </c>
      <c r="J5563" s="9" t="str">
        <f t="shared" si="431"/>
        <v>ชำระตรงเวลา</v>
      </c>
      <c r="K5563" s="10">
        <f t="shared" si="432"/>
        <v>0</v>
      </c>
      <c r="L5563" t="str">
        <f t="shared" si="433"/>
        <v>ลูกหนี้ชั้นดี</v>
      </c>
    </row>
    <row r="5564" spans="1:12" x14ac:dyDescent="0.2">
      <c r="A5564" t="s">
        <v>2448</v>
      </c>
      <c r="B5564" t="s">
        <v>366</v>
      </c>
      <c r="C5564">
        <v>7</v>
      </c>
      <c r="D5564">
        <v>1126040012816</v>
      </c>
      <c r="E5564" s="1">
        <v>46142</v>
      </c>
      <c r="F5564" s="1">
        <v>46148</v>
      </c>
      <c r="G5564">
        <v>1705</v>
      </c>
      <c r="H5564" s="1">
        <f t="shared" si="430"/>
        <v>46149</v>
      </c>
      <c r="I5564" s="5">
        <f t="shared" si="434"/>
        <v>46253</v>
      </c>
      <c r="J5564" s="9" t="str">
        <f t="shared" si="431"/>
        <v>ชำระตรงเวลา</v>
      </c>
      <c r="K5564" s="10">
        <f t="shared" si="432"/>
        <v>0</v>
      </c>
      <c r="L5564" t="str">
        <f t="shared" si="433"/>
        <v>ลูกหนี้ชั้นดี</v>
      </c>
    </row>
    <row r="5565" spans="1:12" x14ac:dyDescent="0.2">
      <c r="A5565" t="s">
        <v>2449</v>
      </c>
      <c r="B5565" t="s">
        <v>366</v>
      </c>
      <c r="C5565">
        <v>7</v>
      </c>
      <c r="D5565">
        <v>1126040012847</v>
      </c>
      <c r="E5565" s="1">
        <v>46142</v>
      </c>
      <c r="F5565" s="1">
        <v>46147</v>
      </c>
      <c r="G5565">
        <v>1125</v>
      </c>
      <c r="H5565" s="1">
        <f t="shared" si="430"/>
        <v>46149</v>
      </c>
      <c r="I5565" s="5">
        <f t="shared" si="434"/>
        <v>46253</v>
      </c>
      <c r="J5565" s="9" t="str">
        <f t="shared" si="431"/>
        <v>ค้างชำระ 1 - 30 วัน</v>
      </c>
      <c r="K5565" s="10">
        <f t="shared" si="432"/>
        <v>0</v>
      </c>
      <c r="L5565" t="str">
        <f t="shared" si="433"/>
        <v>ลูกหนี้ชั้นดี</v>
      </c>
    </row>
    <row r="5566" spans="1:12" x14ac:dyDescent="0.2">
      <c r="A5566" t="s">
        <v>2450</v>
      </c>
      <c r="B5566" t="s">
        <v>366</v>
      </c>
      <c r="C5566">
        <v>7</v>
      </c>
      <c r="D5566">
        <v>1126040012854</v>
      </c>
      <c r="E5566" s="1">
        <v>46146</v>
      </c>
      <c r="F5566" s="1">
        <v>46156</v>
      </c>
      <c r="G5566">
        <v>1362</v>
      </c>
      <c r="H5566" s="1">
        <f t="shared" si="430"/>
        <v>46153</v>
      </c>
      <c r="I5566" s="5">
        <f t="shared" si="434"/>
        <v>46253</v>
      </c>
      <c r="J5566" s="9" t="str">
        <f t="shared" si="431"/>
        <v>ค้างชำระ 1 - 30 วัน</v>
      </c>
      <c r="K5566" s="10">
        <f t="shared" si="432"/>
        <v>3</v>
      </c>
      <c r="L5566" t="str">
        <f t="shared" si="433"/>
        <v>ลูกหนี้ชั้นดี</v>
      </c>
    </row>
    <row r="5567" spans="1:12" x14ac:dyDescent="0.2">
      <c r="A5567" t="s">
        <v>2450</v>
      </c>
      <c r="B5567" t="s">
        <v>366</v>
      </c>
      <c r="C5567">
        <v>7</v>
      </c>
      <c r="D5567">
        <v>1126040012854</v>
      </c>
      <c r="E5567" s="1">
        <v>46146</v>
      </c>
      <c r="F5567" s="1">
        <v>46156</v>
      </c>
      <c r="G5567">
        <v>1362</v>
      </c>
      <c r="H5567" s="1">
        <f t="shared" si="430"/>
        <v>46153</v>
      </c>
      <c r="I5567" s="5">
        <f t="shared" si="434"/>
        <v>46253</v>
      </c>
      <c r="J5567" s="9" t="str">
        <f t="shared" si="431"/>
        <v>ค้างชำระ 1 - 30 วัน</v>
      </c>
      <c r="K5567" s="10">
        <f t="shared" si="432"/>
        <v>3</v>
      </c>
      <c r="L5567" t="str">
        <f t="shared" si="433"/>
        <v>ลูกหนี้ชั้นดี</v>
      </c>
    </row>
    <row r="5568" spans="1:12" x14ac:dyDescent="0.2">
      <c r="A5568" t="s">
        <v>2451</v>
      </c>
      <c r="B5568" t="s">
        <v>366</v>
      </c>
      <c r="C5568">
        <v>7</v>
      </c>
      <c r="D5568">
        <v>1126040012861</v>
      </c>
      <c r="E5568" s="1">
        <v>46146</v>
      </c>
      <c r="F5568" s="1">
        <v>46156</v>
      </c>
      <c r="G5568">
        <v>16488</v>
      </c>
      <c r="H5568" s="1">
        <f t="shared" si="430"/>
        <v>46153</v>
      </c>
      <c r="I5568" s="5">
        <f t="shared" si="434"/>
        <v>46253</v>
      </c>
      <c r="J5568" s="9" t="str">
        <f t="shared" si="431"/>
        <v>ชำระตรงเวลา</v>
      </c>
      <c r="K5568" s="10">
        <f t="shared" si="432"/>
        <v>3</v>
      </c>
      <c r="L5568" t="str">
        <f t="shared" si="433"/>
        <v>ลูกหนี้ชั้นดี</v>
      </c>
    </row>
    <row r="5569" spans="1:12" x14ac:dyDescent="0.2">
      <c r="A5569" t="s">
        <v>2452</v>
      </c>
      <c r="B5569" t="s">
        <v>366</v>
      </c>
      <c r="C5569">
        <v>7</v>
      </c>
      <c r="D5569">
        <v>1126040012878</v>
      </c>
      <c r="E5569" s="1">
        <v>46146</v>
      </c>
      <c r="F5569" s="1">
        <v>46146</v>
      </c>
      <c r="G5569">
        <v>2275</v>
      </c>
      <c r="H5569" s="1">
        <f t="shared" si="430"/>
        <v>46153</v>
      </c>
      <c r="I5569" s="5">
        <f t="shared" si="434"/>
        <v>46253</v>
      </c>
      <c r="J5569" s="9" t="str">
        <f t="shared" si="431"/>
        <v>ชำระตรงเวลา</v>
      </c>
      <c r="K5569" s="10">
        <f t="shared" si="432"/>
        <v>0</v>
      </c>
      <c r="L5569" t="str">
        <f t="shared" si="433"/>
        <v>ลูกหนี้ชั้นดี</v>
      </c>
    </row>
    <row r="5570" spans="1:12" x14ac:dyDescent="0.2">
      <c r="A5570" t="s">
        <v>1557</v>
      </c>
      <c r="B5570" t="s">
        <v>366</v>
      </c>
      <c r="C5570">
        <v>7</v>
      </c>
      <c r="D5570">
        <v>1126040012885</v>
      </c>
      <c r="E5570" s="1">
        <v>46146</v>
      </c>
      <c r="F5570" s="1">
        <v>46153</v>
      </c>
      <c r="G5570">
        <v>4507</v>
      </c>
      <c r="H5570" s="1">
        <f t="shared" ref="H5570:H5633" si="435">E5570+C5570</f>
        <v>46153</v>
      </c>
      <c r="I5570" s="5">
        <f t="shared" si="434"/>
        <v>46253</v>
      </c>
      <c r="J5570" s="9" t="str">
        <f t="shared" ref="J5570:J5633" si="436">IF(K5571&lt;=0, "ชำระตรงเวลา", IF(K5571&lt;=30, "ค้างชำระ 1 - 30 วัน", IF(K5571&lt;=60, "ค้างชำระ 31 - 60 วัน", IF(K5571&lt;=90, "ค้างชำระ 61 - 90 วัน", "ค้างชำระเกิน 90 วัน"))))</f>
        <v>ชำระตรงเวลา</v>
      </c>
      <c r="K5570" s="10">
        <f t="shared" ref="K5570:K5633" si="437">IF(OR(F5570="",F5570="(ว่าง)"), MAX(0,I5569-H5570), MAX(0,F5570-H5570))</f>
        <v>0</v>
      </c>
      <c r="L5570" t="str">
        <f t="shared" ref="L5570:L5633" si="438">IF(K5570&lt;=30, "ลูกหนี้ชั้นดี", IF(K5570&lt;=90, "ลูกหนี้เฝ้าติดตาม", "ลูกหนี้ด้อยคุณภาพ (NPL)"))</f>
        <v>ลูกหนี้ชั้นดี</v>
      </c>
    </row>
    <row r="5571" spans="1:12" x14ac:dyDescent="0.2">
      <c r="A5571" t="s">
        <v>757</v>
      </c>
      <c r="B5571" t="s">
        <v>366</v>
      </c>
      <c r="C5571">
        <v>7</v>
      </c>
      <c r="D5571">
        <v>1126040012908</v>
      </c>
      <c r="E5571" s="1">
        <v>46148</v>
      </c>
      <c r="F5571" s="1">
        <v>46153</v>
      </c>
      <c r="G5571">
        <v>564</v>
      </c>
      <c r="H5571" s="1">
        <f t="shared" si="435"/>
        <v>46155</v>
      </c>
      <c r="I5571" s="5">
        <f t="shared" si="434"/>
        <v>46253</v>
      </c>
      <c r="J5571" s="9" t="str">
        <f t="shared" si="436"/>
        <v>ค้างชำระ 1 - 30 วัน</v>
      </c>
      <c r="K5571" s="10">
        <f t="shared" si="437"/>
        <v>0</v>
      </c>
      <c r="L5571" t="str">
        <f t="shared" si="438"/>
        <v>ลูกหนี้ชั้นดี</v>
      </c>
    </row>
    <row r="5572" spans="1:12" x14ac:dyDescent="0.2">
      <c r="A5572" t="s">
        <v>2453</v>
      </c>
      <c r="B5572" t="s">
        <v>366</v>
      </c>
      <c r="C5572">
        <v>7</v>
      </c>
      <c r="D5572">
        <v>1126040012922</v>
      </c>
      <c r="E5572" s="1">
        <v>46146</v>
      </c>
      <c r="F5572" s="1">
        <v>46163</v>
      </c>
      <c r="G5572">
        <v>3440</v>
      </c>
      <c r="H5572" s="1">
        <f t="shared" si="435"/>
        <v>46153</v>
      </c>
      <c r="I5572" s="5">
        <f t="shared" ref="I5572:I5635" si="439">I5571</f>
        <v>46253</v>
      </c>
      <c r="J5572" s="9" t="str">
        <f t="shared" si="436"/>
        <v>ค้างชำระ 1 - 30 วัน</v>
      </c>
      <c r="K5572" s="10">
        <f t="shared" si="437"/>
        <v>10</v>
      </c>
      <c r="L5572" t="str">
        <f t="shared" si="438"/>
        <v>ลูกหนี้ชั้นดี</v>
      </c>
    </row>
    <row r="5573" spans="1:12" x14ac:dyDescent="0.2">
      <c r="A5573" t="s">
        <v>2454</v>
      </c>
      <c r="B5573" t="s">
        <v>366</v>
      </c>
      <c r="C5573">
        <v>7</v>
      </c>
      <c r="D5573">
        <v>1126040012939</v>
      </c>
      <c r="E5573" s="1">
        <v>46144</v>
      </c>
      <c r="F5573" s="1">
        <v>46160</v>
      </c>
      <c r="G5573">
        <v>6311</v>
      </c>
      <c r="H5573" s="1">
        <f t="shared" si="435"/>
        <v>46151</v>
      </c>
      <c r="I5573" s="5">
        <f t="shared" si="439"/>
        <v>46253</v>
      </c>
      <c r="J5573" s="9" t="str">
        <f t="shared" si="436"/>
        <v>ชำระตรงเวลา</v>
      </c>
      <c r="K5573" s="10">
        <f t="shared" si="437"/>
        <v>9</v>
      </c>
      <c r="L5573" t="str">
        <f t="shared" si="438"/>
        <v>ลูกหนี้ชั้นดี</v>
      </c>
    </row>
    <row r="5574" spans="1:12" x14ac:dyDescent="0.2">
      <c r="A5574" t="s">
        <v>469</v>
      </c>
      <c r="B5574" t="s">
        <v>366</v>
      </c>
      <c r="C5574">
        <v>7</v>
      </c>
      <c r="D5574">
        <v>1126040012960</v>
      </c>
      <c r="E5574" s="1">
        <v>46141</v>
      </c>
      <c r="F5574" s="1">
        <v>46148</v>
      </c>
      <c r="G5574">
        <v>1425</v>
      </c>
      <c r="H5574" s="1">
        <f t="shared" si="435"/>
        <v>46148</v>
      </c>
      <c r="I5574" s="5">
        <f t="shared" si="439"/>
        <v>46253</v>
      </c>
      <c r="J5574" s="9" t="str">
        <f t="shared" si="436"/>
        <v>ชำระตรงเวลา</v>
      </c>
      <c r="K5574" s="10">
        <f t="shared" si="437"/>
        <v>0</v>
      </c>
      <c r="L5574" t="str">
        <f t="shared" si="438"/>
        <v>ลูกหนี้ชั้นดี</v>
      </c>
    </row>
    <row r="5575" spans="1:12" x14ac:dyDescent="0.2">
      <c r="A5575" t="s">
        <v>2455</v>
      </c>
      <c r="B5575" t="s">
        <v>366</v>
      </c>
      <c r="C5575">
        <v>7</v>
      </c>
      <c r="D5575">
        <v>1126040012977</v>
      </c>
      <c r="E5575" s="1">
        <v>46149</v>
      </c>
      <c r="F5575" s="1">
        <v>46155</v>
      </c>
      <c r="G5575">
        <v>380</v>
      </c>
      <c r="H5575" s="1">
        <f t="shared" si="435"/>
        <v>46156</v>
      </c>
      <c r="I5575" s="5">
        <f t="shared" si="439"/>
        <v>46253</v>
      </c>
      <c r="J5575" s="9" t="str">
        <f t="shared" si="436"/>
        <v>ชำระตรงเวลา</v>
      </c>
      <c r="K5575" s="10">
        <f t="shared" si="437"/>
        <v>0</v>
      </c>
      <c r="L5575" t="str">
        <f t="shared" si="438"/>
        <v>ลูกหนี้ชั้นดี</v>
      </c>
    </row>
    <row r="5576" spans="1:12" x14ac:dyDescent="0.2">
      <c r="A5576" t="s">
        <v>2456</v>
      </c>
      <c r="B5576" t="s">
        <v>366</v>
      </c>
      <c r="C5576">
        <v>7</v>
      </c>
      <c r="D5576">
        <v>1126040012991</v>
      </c>
      <c r="E5576" s="1">
        <v>46147</v>
      </c>
      <c r="F5576" s="1">
        <v>46149</v>
      </c>
      <c r="G5576">
        <v>8568</v>
      </c>
      <c r="H5576" s="1">
        <f t="shared" si="435"/>
        <v>46154</v>
      </c>
      <c r="I5576" s="5">
        <f t="shared" si="439"/>
        <v>46253</v>
      </c>
      <c r="J5576" s="9" t="str">
        <f t="shared" si="436"/>
        <v>ชำระตรงเวลา</v>
      </c>
      <c r="K5576" s="10">
        <f t="shared" si="437"/>
        <v>0</v>
      </c>
      <c r="L5576" t="str">
        <f t="shared" si="438"/>
        <v>ลูกหนี้ชั้นดี</v>
      </c>
    </row>
    <row r="5577" spans="1:12" x14ac:dyDescent="0.2">
      <c r="A5577" t="s">
        <v>1440</v>
      </c>
      <c r="B5577" t="s">
        <v>366</v>
      </c>
      <c r="C5577">
        <v>7</v>
      </c>
      <c r="D5577">
        <v>1126040013004</v>
      </c>
      <c r="E5577" s="1">
        <v>46142</v>
      </c>
      <c r="F5577" s="1">
        <v>46148</v>
      </c>
      <c r="G5577">
        <v>16170</v>
      </c>
      <c r="H5577" s="1">
        <f t="shared" si="435"/>
        <v>46149</v>
      </c>
      <c r="I5577" s="5">
        <f t="shared" si="439"/>
        <v>46253</v>
      </c>
      <c r="J5577" s="9" t="str">
        <f t="shared" si="436"/>
        <v>ชำระตรงเวลา</v>
      </c>
      <c r="K5577" s="10">
        <f t="shared" si="437"/>
        <v>0</v>
      </c>
      <c r="L5577" t="str">
        <f t="shared" si="438"/>
        <v>ลูกหนี้ชั้นดี</v>
      </c>
    </row>
    <row r="5578" spans="1:12" x14ac:dyDescent="0.2">
      <c r="A5578" t="s">
        <v>953</v>
      </c>
      <c r="B5578" t="s">
        <v>366</v>
      </c>
      <c r="C5578">
        <v>7</v>
      </c>
      <c r="D5578">
        <v>1126040013011</v>
      </c>
      <c r="E5578" s="1">
        <v>46146</v>
      </c>
      <c r="F5578" s="1">
        <v>46146</v>
      </c>
      <c r="G5578">
        <v>47292</v>
      </c>
      <c r="H5578" s="1">
        <f t="shared" si="435"/>
        <v>46153</v>
      </c>
      <c r="I5578" s="5">
        <f t="shared" si="439"/>
        <v>46253</v>
      </c>
      <c r="J5578" s="9" t="str">
        <f t="shared" si="436"/>
        <v>ชำระตรงเวลา</v>
      </c>
      <c r="K5578" s="10">
        <f t="shared" si="437"/>
        <v>0</v>
      </c>
      <c r="L5578" t="str">
        <f t="shared" si="438"/>
        <v>ลูกหนี้ชั้นดี</v>
      </c>
    </row>
    <row r="5579" spans="1:12" x14ac:dyDescent="0.2">
      <c r="A5579" t="s">
        <v>476</v>
      </c>
      <c r="B5579" t="s">
        <v>366</v>
      </c>
      <c r="C5579">
        <v>7</v>
      </c>
      <c r="D5579">
        <v>1126040013028</v>
      </c>
      <c r="E5579" s="1">
        <v>46142</v>
      </c>
      <c r="F5579" s="1">
        <v>46144</v>
      </c>
      <c r="G5579">
        <v>242</v>
      </c>
      <c r="H5579" s="1">
        <f t="shared" si="435"/>
        <v>46149</v>
      </c>
      <c r="I5579" s="5">
        <f t="shared" si="439"/>
        <v>46253</v>
      </c>
      <c r="J5579" s="9" t="str">
        <f t="shared" si="436"/>
        <v>ชำระตรงเวลา</v>
      </c>
      <c r="K5579" s="10">
        <f t="shared" si="437"/>
        <v>0</v>
      </c>
      <c r="L5579" t="str">
        <f t="shared" si="438"/>
        <v>ลูกหนี้ชั้นดี</v>
      </c>
    </row>
    <row r="5580" spans="1:12" x14ac:dyDescent="0.2">
      <c r="A5580" t="s">
        <v>476</v>
      </c>
      <c r="B5580" t="s">
        <v>366</v>
      </c>
      <c r="C5580">
        <v>7</v>
      </c>
      <c r="D5580">
        <v>1126040013042</v>
      </c>
      <c r="E5580" s="1">
        <v>46146</v>
      </c>
      <c r="F5580" s="1">
        <v>46151</v>
      </c>
      <c r="G5580">
        <v>553</v>
      </c>
      <c r="H5580" s="1">
        <f t="shared" si="435"/>
        <v>46153</v>
      </c>
      <c r="I5580" s="5">
        <f t="shared" si="439"/>
        <v>46253</v>
      </c>
      <c r="J5580" s="9" t="str">
        <f t="shared" si="436"/>
        <v>ค้างชำระ 1 - 30 วัน</v>
      </c>
      <c r="K5580" s="10">
        <f t="shared" si="437"/>
        <v>0</v>
      </c>
      <c r="L5580" t="str">
        <f t="shared" si="438"/>
        <v>ลูกหนี้ชั้นดี</v>
      </c>
    </row>
    <row r="5581" spans="1:12" x14ac:dyDescent="0.2">
      <c r="A5581" t="s">
        <v>2457</v>
      </c>
      <c r="B5581" t="s">
        <v>366</v>
      </c>
      <c r="C5581">
        <v>7</v>
      </c>
      <c r="D5581">
        <v>1126040013059</v>
      </c>
      <c r="E5581" s="1">
        <v>46144</v>
      </c>
      <c r="F5581" s="1">
        <v>46156</v>
      </c>
      <c r="G5581">
        <v>5633</v>
      </c>
      <c r="H5581" s="1">
        <f t="shared" si="435"/>
        <v>46151</v>
      </c>
      <c r="I5581" s="5">
        <f t="shared" si="439"/>
        <v>46253</v>
      </c>
      <c r="J5581" s="9" t="str">
        <f t="shared" si="436"/>
        <v>ค้างชำระ 1 - 30 วัน</v>
      </c>
      <c r="K5581" s="10">
        <f t="shared" si="437"/>
        <v>5</v>
      </c>
      <c r="L5581" t="str">
        <f t="shared" si="438"/>
        <v>ลูกหนี้ชั้นดี</v>
      </c>
    </row>
    <row r="5582" spans="1:12" x14ac:dyDescent="0.2">
      <c r="A5582" t="s">
        <v>1473</v>
      </c>
      <c r="B5582" t="s">
        <v>366</v>
      </c>
      <c r="C5582">
        <v>30</v>
      </c>
      <c r="D5582">
        <v>1126040013066</v>
      </c>
      <c r="E5582" s="1">
        <v>46146</v>
      </c>
      <c r="F5582" s="1">
        <v>46181</v>
      </c>
      <c r="G5582">
        <v>15756</v>
      </c>
      <c r="H5582" s="1">
        <f t="shared" si="435"/>
        <v>46176</v>
      </c>
      <c r="I5582" s="5">
        <f t="shared" si="439"/>
        <v>46253</v>
      </c>
      <c r="J5582" s="9" t="str">
        <f t="shared" si="436"/>
        <v>ชำระตรงเวลา</v>
      </c>
      <c r="K5582" s="10">
        <f t="shared" si="437"/>
        <v>5</v>
      </c>
      <c r="L5582" t="str">
        <f t="shared" si="438"/>
        <v>ลูกหนี้ชั้นดี</v>
      </c>
    </row>
    <row r="5583" spans="1:12" x14ac:dyDescent="0.2">
      <c r="A5583" t="s">
        <v>2458</v>
      </c>
      <c r="B5583" t="s">
        <v>366</v>
      </c>
      <c r="C5583">
        <v>7</v>
      </c>
      <c r="D5583">
        <v>1126040013080</v>
      </c>
      <c r="E5583" s="1">
        <v>46146</v>
      </c>
      <c r="F5583" s="1">
        <v>46150</v>
      </c>
      <c r="G5583">
        <v>5511</v>
      </c>
      <c r="H5583" s="1">
        <f t="shared" si="435"/>
        <v>46153</v>
      </c>
      <c r="I5583" s="5">
        <f t="shared" si="439"/>
        <v>46253</v>
      </c>
      <c r="J5583" s="9" t="str">
        <f t="shared" si="436"/>
        <v>ชำระตรงเวลา</v>
      </c>
      <c r="K5583" s="10">
        <f t="shared" si="437"/>
        <v>0</v>
      </c>
      <c r="L5583" t="str">
        <f t="shared" si="438"/>
        <v>ลูกหนี้ชั้นดี</v>
      </c>
    </row>
    <row r="5584" spans="1:12" x14ac:dyDescent="0.2">
      <c r="A5584" t="s">
        <v>607</v>
      </c>
      <c r="B5584" t="s">
        <v>366</v>
      </c>
      <c r="C5584">
        <v>7</v>
      </c>
      <c r="D5584">
        <v>1126040013110</v>
      </c>
      <c r="E5584" s="1">
        <v>46147</v>
      </c>
      <c r="F5584" s="1">
        <v>46154</v>
      </c>
      <c r="G5584">
        <v>2229</v>
      </c>
      <c r="H5584" s="1">
        <f t="shared" si="435"/>
        <v>46154</v>
      </c>
      <c r="I5584" s="5">
        <f t="shared" si="439"/>
        <v>46253</v>
      </c>
      <c r="J5584" s="9" t="str">
        <f t="shared" si="436"/>
        <v>ชำระตรงเวลา</v>
      </c>
      <c r="K5584" s="10">
        <f t="shared" si="437"/>
        <v>0</v>
      </c>
      <c r="L5584" t="str">
        <f t="shared" si="438"/>
        <v>ลูกหนี้ชั้นดี</v>
      </c>
    </row>
    <row r="5585" spans="1:12" x14ac:dyDescent="0.2">
      <c r="A5585" t="s">
        <v>2388</v>
      </c>
      <c r="B5585" t="s">
        <v>366</v>
      </c>
      <c r="C5585">
        <v>7</v>
      </c>
      <c r="D5585">
        <v>1126040013134</v>
      </c>
      <c r="E5585" s="1">
        <v>46147</v>
      </c>
      <c r="F5585" s="1">
        <v>46147</v>
      </c>
      <c r="G5585">
        <v>2900</v>
      </c>
      <c r="H5585" s="1">
        <f t="shared" si="435"/>
        <v>46154</v>
      </c>
      <c r="I5585" s="5">
        <f t="shared" si="439"/>
        <v>46253</v>
      </c>
      <c r="J5585" s="9" t="str">
        <f t="shared" si="436"/>
        <v>ค้างชำระ 1 - 30 วัน</v>
      </c>
      <c r="K5585" s="10">
        <f t="shared" si="437"/>
        <v>0</v>
      </c>
      <c r="L5585" t="str">
        <f t="shared" si="438"/>
        <v>ลูกหนี้ชั้นดี</v>
      </c>
    </row>
    <row r="5586" spans="1:12" x14ac:dyDescent="0.2">
      <c r="A5586" t="s">
        <v>2459</v>
      </c>
      <c r="B5586" t="s">
        <v>366</v>
      </c>
      <c r="C5586">
        <v>7</v>
      </c>
      <c r="D5586">
        <v>1126040013158</v>
      </c>
      <c r="E5586" s="1">
        <v>46144</v>
      </c>
      <c r="F5586" s="1">
        <v>46153</v>
      </c>
      <c r="G5586">
        <v>404</v>
      </c>
      <c r="H5586" s="1">
        <f t="shared" si="435"/>
        <v>46151</v>
      </c>
      <c r="I5586" s="5">
        <f t="shared" si="439"/>
        <v>46253</v>
      </c>
      <c r="J5586" s="9" t="str">
        <f t="shared" si="436"/>
        <v>ชำระตรงเวลา</v>
      </c>
      <c r="K5586" s="10">
        <f t="shared" si="437"/>
        <v>2</v>
      </c>
      <c r="L5586" t="str">
        <f t="shared" si="438"/>
        <v>ลูกหนี้ชั้นดี</v>
      </c>
    </row>
    <row r="5587" spans="1:12" x14ac:dyDescent="0.2">
      <c r="A5587" t="s">
        <v>774</v>
      </c>
      <c r="B5587" t="s">
        <v>366</v>
      </c>
      <c r="C5587">
        <v>7</v>
      </c>
      <c r="D5587">
        <v>1126040013165</v>
      </c>
      <c r="E5587" s="1">
        <v>46141</v>
      </c>
      <c r="F5587" s="1">
        <v>46142</v>
      </c>
      <c r="G5587">
        <v>910</v>
      </c>
      <c r="H5587" s="1">
        <f t="shared" si="435"/>
        <v>46148</v>
      </c>
      <c r="I5587" s="5">
        <f t="shared" si="439"/>
        <v>46253</v>
      </c>
      <c r="J5587" s="9" t="str">
        <f t="shared" si="436"/>
        <v>ค้างชำระ 1 - 30 วัน</v>
      </c>
      <c r="K5587" s="10">
        <f t="shared" si="437"/>
        <v>0</v>
      </c>
      <c r="L5587" t="str">
        <f t="shared" si="438"/>
        <v>ลูกหนี้ชั้นดี</v>
      </c>
    </row>
    <row r="5588" spans="1:12" x14ac:dyDescent="0.2">
      <c r="A5588" t="s">
        <v>1580</v>
      </c>
      <c r="B5588" t="s">
        <v>366</v>
      </c>
      <c r="C5588">
        <v>7</v>
      </c>
      <c r="D5588">
        <v>1126040013172</v>
      </c>
      <c r="E5588" s="1">
        <v>46147</v>
      </c>
      <c r="F5588" s="1">
        <v>46160</v>
      </c>
      <c r="G5588">
        <v>3198</v>
      </c>
      <c r="H5588" s="1">
        <f t="shared" si="435"/>
        <v>46154</v>
      </c>
      <c r="I5588" s="5">
        <f t="shared" si="439"/>
        <v>46253</v>
      </c>
      <c r="J5588" s="9" t="str">
        <f t="shared" si="436"/>
        <v>ค้างชำระ 1 - 30 วัน</v>
      </c>
      <c r="K5588" s="10">
        <f t="shared" si="437"/>
        <v>6</v>
      </c>
      <c r="L5588" t="str">
        <f t="shared" si="438"/>
        <v>ลูกหนี้ชั้นดี</v>
      </c>
    </row>
    <row r="5589" spans="1:12" x14ac:dyDescent="0.2">
      <c r="A5589" t="s">
        <v>907</v>
      </c>
      <c r="B5589" t="s">
        <v>366</v>
      </c>
      <c r="C5589">
        <v>7</v>
      </c>
      <c r="D5589">
        <v>1126040013189</v>
      </c>
      <c r="E5589" s="1">
        <v>46146</v>
      </c>
      <c r="F5589" s="1">
        <v>46154</v>
      </c>
      <c r="G5589">
        <v>3217</v>
      </c>
      <c r="H5589" s="1">
        <f t="shared" si="435"/>
        <v>46153</v>
      </c>
      <c r="I5589" s="5">
        <f t="shared" si="439"/>
        <v>46253</v>
      </c>
      <c r="J5589" s="9" t="str">
        <f t="shared" si="436"/>
        <v>ชำระตรงเวลา</v>
      </c>
      <c r="K5589" s="10">
        <f t="shared" si="437"/>
        <v>1</v>
      </c>
      <c r="L5589" t="str">
        <f t="shared" si="438"/>
        <v>ลูกหนี้ชั้นดี</v>
      </c>
    </row>
    <row r="5590" spans="1:12" x14ac:dyDescent="0.2">
      <c r="A5590" t="s">
        <v>866</v>
      </c>
      <c r="B5590" t="s">
        <v>366</v>
      </c>
      <c r="C5590">
        <v>7</v>
      </c>
      <c r="D5590">
        <v>1126040013196</v>
      </c>
      <c r="E5590" s="1">
        <v>46141</v>
      </c>
      <c r="F5590" s="1">
        <v>46144</v>
      </c>
      <c r="G5590">
        <v>11673</v>
      </c>
      <c r="H5590" s="1">
        <f t="shared" si="435"/>
        <v>46148</v>
      </c>
      <c r="I5590" s="5">
        <f t="shared" si="439"/>
        <v>46253</v>
      </c>
      <c r="J5590" s="9" t="str">
        <f t="shared" si="436"/>
        <v>ค้างชำระ 1 - 30 วัน</v>
      </c>
      <c r="K5590" s="10">
        <f t="shared" si="437"/>
        <v>0</v>
      </c>
      <c r="L5590" t="str">
        <f t="shared" si="438"/>
        <v>ลูกหนี้ชั้นดี</v>
      </c>
    </row>
    <row r="5591" spans="1:12" x14ac:dyDescent="0.2">
      <c r="A5591" t="s">
        <v>457</v>
      </c>
      <c r="B5591" t="s">
        <v>366</v>
      </c>
      <c r="C5591">
        <v>15</v>
      </c>
      <c r="D5591">
        <v>1126040013219</v>
      </c>
      <c r="E5591" s="1">
        <v>46144</v>
      </c>
      <c r="F5591" s="1">
        <v>46164</v>
      </c>
      <c r="G5591">
        <v>660</v>
      </c>
      <c r="H5591" s="1">
        <f t="shared" si="435"/>
        <v>46159</v>
      </c>
      <c r="I5591" s="5">
        <f t="shared" si="439"/>
        <v>46253</v>
      </c>
      <c r="J5591" s="9" t="str">
        <f t="shared" si="436"/>
        <v>ค้างชำระ 1 - 30 วัน</v>
      </c>
      <c r="K5591" s="10">
        <f t="shared" si="437"/>
        <v>5</v>
      </c>
      <c r="L5591" t="str">
        <f t="shared" si="438"/>
        <v>ลูกหนี้ชั้นดี</v>
      </c>
    </row>
    <row r="5592" spans="1:12" x14ac:dyDescent="0.2">
      <c r="A5592" t="s">
        <v>847</v>
      </c>
      <c r="B5592" t="s">
        <v>366</v>
      </c>
      <c r="C5592">
        <v>7</v>
      </c>
      <c r="D5592">
        <v>1126040013233</v>
      </c>
      <c r="E5592" s="1">
        <v>46149</v>
      </c>
      <c r="F5592" s="1">
        <v>46161</v>
      </c>
      <c r="G5592">
        <v>1842</v>
      </c>
      <c r="H5592" s="1">
        <f t="shared" si="435"/>
        <v>46156</v>
      </c>
      <c r="I5592" s="5">
        <f t="shared" si="439"/>
        <v>46253</v>
      </c>
      <c r="J5592" s="9" t="str">
        <f t="shared" si="436"/>
        <v>ค้างชำระ 1 - 30 วัน</v>
      </c>
      <c r="K5592" s="10">
        <f t="shared" si="437"/>
        <v>5</v>
      </c>
      <c r="L5592" t="str">
        <f t="shared" si="438"/>
        <v>ลูกหนี้ชั้นดี</v>
      </c>
    </row>
    <row r="5593" spans="1:12" x14ac:dyDescent="0.2">
      <c r="A5593" t="s">
        <v>2460</v>
      </c>
      <c r="B5593" t="s">
        <v>366</v>
      </c>
      <c r="C5593">
        <v>7</v>
      </c>
      <c r="D5593">
        <v>1126040013240</v>
      </c>
      <c r="E5593" s="1">
        <v>46142</v>
      </c>
      <c r="F5593" s="1">
        <v>46153</v>
      </c>
      <c r="G5593">
        <v>34328</v>
      </c>
      <c r="H5593" s="1">
        <f t="shared" si="435"/>
        <v>46149</v>
      </c>
      <c r="I5593" s="5">
        <f t="shared" si="439"/>
        <v>46253</v>
      </c>
      <c r="J5593" s="9" t="str">
        <f t="shared" si="436"/>
        <v>ชำระตรงเวลา</v>
      </c>
      <c r="K5593" s="10">
        <f t="shared" si="437"/>
        <v>4</v>
      </c>
      <c r="L5593" t="str">
        <f t="shared" si="438"/>
        <v>ลูกหนี้ชั้นดี</v>
      </c>
    </row>
    <row r="5594" spans="1:12" x14ac:dyDescent="0.2">
      <c r="A5594" t="s">
        <v>595</v>
      </c>
      <c r="B5594" t="s">
        <v>366</v>
      </c>
      <c r="C5594">
        <v>7</v>
      </c>
      <c r="D5594">
        <v>1126040013257</v>
      </c>
      <c r="E5594" s="1">
        <v>46146</v>
      </c>
      <c r="F5594" s="1">
        <v>46148</v>
      </c>
      <c r="G5594">
        <v>1545</v>
      </c>
      <c r="H5594" s="1">
        <f t="shared" si="435"/>
        <v>46153</v>
      </c>
      <c r="I5594" s="5">
        <f t="shared" si="439"/>
        <v>46253</v>
      </c>
      <c r="J5594" s="9" t="str">
        <f t="shared" si="436"/>
        <v>ชำระตรงเวลา</v>
      </c>
      <c r="K5594" s="10">
        <f t="shared" si="437"/>
        <v>0</v>
      </c>
      <c r="L5594" t="str">
        <f t="shared" si="438"/>
        <v>ลูกหนี้ชั้นดี</v>
      </c>
    </row>
    <row r="5595" spans="1:12" x14ac:dyDescent="0.2">
      <c r="A5595" t="s">
        <v>779</v>
      </c>
      <c r="B5595" t="s">
        <v>366</v>
      </c>
      <c r="C5595">
        <v>7</v>
      </c>
      <c r="D5595">
        <v>1126040013264</v>
      </c>
      <c r="E5595" s="1">
        <v>46144</v>
      </c>
      <c r="F5595" s="1">
        <v>46146</v>
      </c>
      <c r="G5595">
        <v>4341</v>
      </c>
      <c r="H5595" s="1">
        <f t="shared" si="435"/>
        <v>46151</v>
      </c>
      <c r="I5595" s="5">
        <f t="shared" si="439"/>
        <v>46253</v>
      </c>
      <c r="J5595" s="9" t="str">
        <f t="shared" si="436"/>
        <v>ชำระตรงเวลา</v>
      </c>
      <c r="K5595" s="10">
        <f t="shared" si="437"/>
        <v>0</v>
      </c>
      <c r="L5595" t="str">
        <f t="shared" si="438"/>
        <v>ลูกหนี้ชั้นดี</v>
      </c>
    </row>
    <row r="5596" spans="1:12" x14ac:dyDescent="0.2">
      <c r="A5596" t="s">
        <v>2461</v>
      </c>
      <c r="B5596" t="s">
        <v>366</v>
      </c>
      <c r="C5596">
        <v>7</v>
      </c>
      <c r="D5596">
        <v>1126040013288</v>
      </c>
      <c r="E5596" s="1">
        <v>46146</v>
      </c>
      <c r="F5596" s="1">
        <v>46150</v>
      </c>
      <c r="G5596">
        <v>4018</v>
      </c>
      <c r="H5596" s="1">
        <f t="shared" si="435"/>
        <v>46153</v>
      </c>
      <c r="I5596" s="5">
        <f t="shared" si="439"/>
        <v>46253</v>
      </c>
      <c r="J5596" s="9" t="str">
        <f t="shared" si="436"/>
        <v>ชำระตรงเวลา</v>
      </c>
      <c r="K5596" s="10">
        <f t="shared" si="437"/>
        <v>0</v>
      </c>
      <c r="L5596" t="str">
        <f t="shared" si="438"/>
        <v>ลูกหนี้ชั้นดี</v>
      </c>
    </row>
    <row r="5597" spans="1:12" x14ac:dyDescent="0.2">
      <c r="A5597" t="s">
        <v>2462</v>
      </c>
      <c r="B5597" t="s">
        <v>366</v>
      </c>
      <c r="C5597">
        <v>7</v>
      </c>
      <c r="D5597">
        <v>1126040013295</v>
      </c>
      <c r="E5597" s="1">
        <v>46146</v>
      </c>
      <c r="F5597" s="1">
        <v>46150</v>
      </c>
      <c r="G5597">
        <v>5897</v>
      </c>
      <c r="H5597" s="1">
        <f t="shared" si="435"/>
        <v>46153</v>
      </c>
      <c r="I5597" s="5">
        <f t="shared" si="439"/>
        <v>46253</v>
      </c>
      <c r="J5597" s="9" t="str">
        <f t="shared" si="436"/>
        <v>ค้างชำระ 1 - 30 วัน</v>
      </c>
      <c r="K5597" s="10">
        <f t="shared" si="437"/>
        <v>0</v>
      </c>
      <c r="L5597" t="str">
        <f t="shared" si="438"/>
        <v>ลูกหนี้ชั้นดี</v>
      </c>
    </row>
    <row r="5598" spans="1:12" x14ac:dyDescent="0.2">
      <c r="A5598" t="s">
        <v>2463</v>
      </c>
      <c r="B5598" t="s">
        <v>366</v>
      </c>
      <c r="C5598">
        <v>7</v>
      </c>
      <c r="D5598">
        <v>1126040013318</v>
      </c>
      <c r="E5598" s="1">
        <v>46142</v>
      </c>
      <c r="F5598" s="1">
        <v>46150</v>
      </c>
      <c r="G5598">
        <v>8189</v>
      </c>
      <c r="H5598" s="1">
        <f t="shared" si="435"/>
        <v>46149</v>
      </c>
      <c r="I5598" s="5">
        <f t="shared" si="439"/>
        <v>46253</v>
      </c>
      <c r="J5598" s="9" t="str">
        <f t="shared" si="436"/>
        <v>ค้างชำระ 1 - 30 วัน</v>
      </c>
      <c r="K5598" s="10">
        <f t="shared" si="437"/>
        <v>1</v>
      </c>
      <c r="L5598" t="str">
        <f t="shared" si="438"/>
        <v>ลูกหนี้ชั้นดี</v>
      </c>
    </row>
    <row r="5599" spans="1:12" x14ac:dyDescent="0.2">
      <c r="A5599" t="s">
        <v>866</v>
      </c>
      <c r="B5599" t="s">
        <v>366</v>
      </c>
      <c r="C5599">
        <v>7</v>
      </c>
      <c r="D5599">
        <v>1126040013325</v>
      </c>
      <c r="E5599" s="1">
        <v>46142</v>
      </c>
      <c r="F5599" s="1">
        <v>46157</v>
      </c>
      <c r="G5599">
        <v>16542</v>
      </c>
      <c r="H5599" s="1">
        <f t="shared" si="435"/>
        <v>46149</v>
      </c>
      <c r="I5599" s="5">
        <f t="shared" si="439"/>
        <v>46253</v>
      </c>
      <c r="J5599" s="9" t="str">
        <f t="shared" si="436"/>
        <v>ค้างชำระ 1 - 30 วัน</v>
      </c>
      <c r="K5599" s="10">
        <f t="shared" si="437"/>
        <v>8</v>
      </c>
      <c r="L5599" t="str">
        <f t="shared" si="438"/>
        <v>ลูกหนี้ชั้นดี</v>
      </c>
    </row>
    <row r="5600" spans="1:12" x14ac:dyDescent="0.2">
      <c r="A5600" t="s">
        <v>1448</v>
      </c>
      <c r="B5600" t="s">
        <v>366</v>
      </c>
      <c r="C5600">
        <v>7</v>
      </c>
      <c r="D5600">
        <v>1126040013332</v>
      </c>
      <c r="E5600" s="1">
        <v>46146</v>
      </c>
      <c r="F5600" s="1">
        <v>46157</v>
      </c>
      <c r="G5600">
        <v>160</v>
      </c>
      <c r="H5600" s="1">
        <f t="shared" si="435"/>
        <v>46153</v>
      </c>
      <c r="I5600" s="5">
        <f t="shared" si="439"/>
        <v>46253</v>
      </c>
      <c r="J5600" s="9" t="str">
        <f t="shared" si="436"/>
        <v>ชำระตรงเวลา</v>
      </c>
      <c r="K5600" s="10">
        <f t="shared" si="437"/>
        <v>4</v>
      </c>
      <c r="L5600" t="str">
        <f t="shared" si="438"/>
        <v>ลูกหนี้ชั้นดี</v>
      </c>
    </row>
    <row r="5601" spans="1:12" x14ac:dyDescent="0.2">
      <c r="A5601" t="s">
        <v>595</v>
      </c>
      <c r="B5601" t="s">
        <v>366</v>
      </c>
      <c r="C5601">
        <v>7</v>
      </c>
      <c r="D5601">
        <v>1126040013349</v>
      </c>
      <c r="E5601" s="1">
        <v>46144</v>
      </c>
      <c r="F5601" s="1">
        <v>46151</v>
      </c>
      <c r="G5601">
        <v>1504</v>
      </c>
      <c r="H5601" s="1">
        <f t="shared" si="435"/>
        <v>46151</v>
      </c>
      <c r="I5601" s="5">
        <f t="shared" si="439"/>
        <v>46253</v>
      </c>
      <c r="J5601" s="9" t="str">
        <f t="shared" si="436"/>
        <v>ชำระตรงเวลา</v>
      </c>
      <c r="K5601" s="10">
        <f t="shared" si="437"/>
        <v>0</v>
      </c>
      <c r="L5601" t="str">
        <f t="shared" si="438"/>
        <v>ลูกหนี้ชั้นดี</v>
      </c>
    </row>
    <row r="5602" spans="1:12" x14ac:dyDescent="0.2">
      <c r="A5602" t="s">
        <v>774</v>
      </c>
      <c r="B5602" t="s">
        <v>366</v>
      </c>
      <c r="C5602">
        <v>7</v>
      </c>
      <c r="D5602">
        <v>1126040013356</v>
      </c>
      <c r="E5602" s="1">
        <v>46142</v>
      </c>
      <c r="F5602" s="1">
        <v>46149</v>
      </c>
      <c r="G5602">
        <v>2003</v>
      </c>
      <c r="H5602" s="1">
        <f t="shared" si="435"/>
        <v>46149</v>
      </c>
      <c r="I5602" s="5">
        <f t="shared" si="439"/>
        <v>46253</v>
      </c>
      <c r="J5602" s="9" t="str">
        <f t="shared" si="436"/>
        <v>ค้างชำระ 1 - 30 วัน</v>
      </c>
      <c r="K5602" s="10">
        <f t="shared" si="437"/>
        <v>0</v>
      </c>
      <c r="L5602" t="str">
        <f t="shared" si="438"/>
        <v>ลูกหนี้ชั้นดี</v>
      </c>
    </row>
    <row r="5603" spans="1:12" x14ac:dyDescent="0.2">
      <c r="A5603" t="s">
        <v>2462</v>
      </c>
      <c r="B5603" t="s">
        <v>366</v>
      </c>
      <c r="C5603">
        <v>7</v>
      </c>
      <c r="D5603">
        <v>1126040013363</v>
      </c>
      <c r="E5603" s="1">
        <v>46144</v>
      </c>
      <c r="F5603" s="1">
        <v>46157</v>
      </c>
      <c r="G5603">
        <v>1729</v>
      </c>
      <c r="H5603" s="1">
        <f t="shared" si="435"/>
        <v>46151</v>
      </c>
      <c r="I5603" s="5">
        <f t="shared" si="439"/>
        <v>46253</v>
      </c>
      <c r="J5603" s="9" t="str">
        <f t="shared" si="436"/>
        <v>ค้างชำระ 1 - 30 วัน</v>
      </c>
      <c r="K5603" s="10">
        <f t="shared" si="437"/>
        <v>6</v>
      </c>
      <c r="L5603" t="str">
        <f t="shared" si="438"/>
        <v>ลูกหนี้ชั้นดี</v>
      </c>
    </row>
    <row r="5604" spans="1:12" x14ac:dyDescent="0.2">
      <c r="A5604" t="s">
        <v>2462</v>
      </c>
      <c r="B5604" t="s">
        <v>366</v>
      </c>
      <c r="C5604">
        <v>7</v>
      </c>
      <c r="D5604">
        <v>1126040013363</v>
      </c>
      <c r="E5604" s="1">
        <v>46144</v>
      </c>
      <c r="F5604" s="1">
        <v>46157</v>
      </c>
      <c r="G5604">
        <v>1729</v>
      </c>
      <c r="H5604" s="1">
        <f t="shared" si="435"/>
        <v>46151</v>
      </c>
      <c r="I5604" s="5">
        <f t="shared" si="439"/>
        <v>46253</v>
      </c>
      <c r="J5604" s="9" t="str">
        <f t="shared" si="436"/>
        <v>ชำระตรงเวลา</v>
      </c>
      <c r="K5604" s="10">
        <f t="shared" si="437"/>
        <v>6</v>
      </c>
      <c r="L5604" t="str">
        <f t="shared" si="438"/>
        <v>ลูกหนี้ชั้นดี</v>
      </c>
    </row>
    <row r="5605" spans="1:12" x14ac:dyDescent="0.2">
      <c r="A5605" t="s">
        <v>484</v>
      </c>
      <c r="B5605" t="s">
        <v>366</v>
      </c>
      <c r="C5605">
        <v>7</v>
      </c>
      <c r="D5605">
        <v>1126040013370</v>
      </c>
      <c r="E5605" s="1">
        <v>46147</v>
      </c>
      <c r="F5605" s="1">
        <v>46153</v>
      </c>
      <c r="G5605">
        <v>2070</v>
      </c>
      <c r="H5605" s="1">
        <f t="shared" si="435"/>
        <v>46154</v>
      </c>
      <c r="I5605" s="5">
        <f t="shared" si="439"/>
        <v>46253</v>
      </c>
      <c r="J5605" s="9" t="str">
        <f t="shared" si="436"/>
        <v>ค้างชำระ 1 - 30 วัน</v>
      </c>
      <c r="K5605" s="10">
        <f t="shared" si="437"/>
        <v>0</v>
      </c>
      <c r="L5605" t="str">
        <f t="shared" si="438"/>
        <v>ลูกหนี้ชั้นดี</v>
      </c>
    </row>
    <row r="5606" spans="1:12" x14ac:dyDescent="0.2">
      <c r="A5606" t="s">
        <v>445</v>
      </c>
      <c r="B5606" t="s">
        <v>366</v>
      </c>
      <c r="C5606">
        <v>15</v>
      </c>
      <c r="D5606">
        <v>1126040013387</v>
      </c>
      <c r="E5606" s="1">
        <v>46146</v>
      </c>
      <c r="F5606" s="1">
        <v>46169</v>
      </c>
      <c r="G5606">
        <v>352</v>
      </c>
      <c r="H5606" s="1">
        <f t="shared" si="435"/>
        <v>46161</v>
      </c>
      <c r="I5606" s="5">
        <f t="shared" si="439"/>
        <v>46253</v>
      </c>
      <c r="J5606" s="9" t="str">
        <f t="shared" si="436"/>
        <v>ชำระตรงเวลา</v>
      </c>
      <c r="K5606" s="10">
        <f t="shared" si="437"/>
        <v>8</v>
      </c>
      <c r="L5606" t="str">
        <f t="shared" si="438"/>
        <v>ลูกหนี้ชั้นดี</v>
      </c>
    </row>
    <row r="5607" spans="1:12" x14ac:dyDescent="0.2">
      <c r="A5607" t="s">
        <v>1448</v>
      </c>
      <c r="B5607" t="s">
        <v>366</v>
      </c>
      <c r="C5607">
        <v>7</v>
      </c>
      <c r="D5607">
        <v>1126040013394</v>
      </c>
      <c r="E5607" s="1">
        <v>46141</v>
      </c>
      <c r="F5607" s="1">
        <v>46146</v>
      </c>
      <c r="G5607">
        <v>190</v>
      </c>
      <c r="H5607" s="1">
        <f t="shared" si="435"/>
        <v>46148</v>
      </c>
      <c r="I5607" s="5">
        <f t="shared" si="439"/>
        <v>46253</v>
      </c>
      <c r="J5607" s="9" t="str">
        <f t="shared" si="436"/>
        <v>ค้างชำระ 1 - 30 วัน</v>
      </c>
      <c r="K5607" s="10">
        <f t="shared" si="437"/>
        <v>0</v>
      </c>
      <c r="L5607" t="str">
        <f t="shared" si="438"/>
        <v>ลูกหนี้ชั้นดี</v>
      </c>
    </row>
    <row r="5608" spans="1:12" x14ac:dyDescent="0.2">
      <c r="A5608" t="s">
        <v>402</v>
      </c>
      <c r="B5608" t="s">
        <v>366</v>
      </c>
      <c r="C5608">
        <v>7</v>
      </c>
      <c r="D5608">
        <v>1126040013417</v>
      </c>
      <c r="E5608" s="1">
        <v>46147</v>
      </c>
      <c r="F5608" s="1">
        <v>46155</v>
      </c>
      <c r="G5608">
        <v>12280</v>
      </c>
      <c r="H5608" s="1">
        <f t="shared" si="435"/>
        <v>46154</v>
      </c>
      <c r="I5608" s="5">
        <f t="shared" si="439"/>
        <v>46253</v>
      </c>
      <c r="J5608" s="9" t="str">
        <f t="shared" si="436"/>
        <v>ชำระตรงเวลา</v>
      </c>
      <c r="K5608" s="10">
        <f t="shared" si="437"/>
        <v>1</v>
      </c>
      <c r="L5608" t="str">
        <f t="shared" si="438"/>
        <v>ลูกหนี้ชั้นดี</v>
      </c>
    </row>
    <row r="5609" spans="1:12" x14ac:dyDescent="0.2">
      <c r="A5609" t="s">
        <v>2462</v>
      </c>
      <c r="B5609" t="s">
        <v>366</v>
      </c>
      <c r="C5609">
        <v>7</v>
      </c>
      <c r="D5609">
        <v>1126040013424</v>
      </c>
      <c r="E5609" s="1">
        <v>46149</v>
      </c>
      <c r="F5609" s="1">
        <v>46151</v>
      </c>
      <c r="G5609">
        <v>1374</v>
      </c>
      <c r="H5609" s="1">
        <f t="shared" si="435"/>
        <v>46156</v>
      </c>
      <c r="I5609" s="5">
        <f t="shared" si="439"/>
        <v>46253</v>
      </c>
      <c r="J5609" s="9" t="str">
        <f t="shared" si="436"/>
        <v>ชำระตรงเวลา</v>
      </c>
      <c r="K5609" s="10">
        <f t="shared" si="437"/>
        <v>0</v>
      </c>
      <c r="L5609" t="str">
        <f t="shared" si="438"/>
        <v>ลูกหนี้ชั้นดี</v>
      </c>
    </row>
    <row r="5610" spans="1:12" x14ac:dyDescent="0.2">
      <c r="A5610" t="s">
        <v>2462</v>
      </c>
      <c r="B5610" t="s">
        <v>366</v>
      </c>
      <c r="C5610">
        <v>7</v>
      </c>
      <c r="D5610">
        <v>1126040013424</v>
      </c>
      <c r="E5610" s="1">
        <v>46149</v>
      </c>
      <c r="F5610" s="1">
        <v>46151</v>
      </c>
      <c r="G5610">
        <v>1374</v>
      </c>
      <c r="H5610" s="1">
        <f t="shared" si="435"/>
        <v>46156</v>
      </c>
      <c r="I5610" s="5">
        <f t="shared" si="439"/>
        <v>46253</v>
      </c>
      <c r="J5610" s="9" t="str">
        <f t="shared" si="436"/>
        <v>ชำระตรงเวลา</v>
      </c>
      <c r="K5610" s="10">
        <f t="shared" si="437"/>
        <v>0</v>
      </c>
      <c r="L5610" t="str">
        <f t="shared" si="438"/>
        <v>ลูกหนี้ชั้นดี</v>
      </c>
    </row>
    <row r="5611" spans="1:12" x14ac:dyDescent="0.2">
      <c r="A5611" t="s">
        <v>2464</v>
      </c>
      <c r="B5611" t="s">
        <v>366</v>
      </c>
      <c r="C5611">
        <v>7</v>
      </c>
      <c r="D5611">
        <v>1126040013431</v>
      </c>
      <c r="E5611" s="1">
        <v>46149</v>
      </c>
      <c r="F5611" s="1">
        <v>46151</v>
      </c>
      <c r="G5611">
        <v>3024</v>
      </c>
      <c r="H5611" s="1">
        <f t="shared" si="435"/>
        <v>46156</v>
      </c>
      <c r="I5611" s="5">
        <f t="shared" si="439"/>
        <v>46253</v>
      </c>
      <c r="J5611" s="9" t="str">
        <f t="shared" si="436"/>
        <v>ค้างชำระ 1 - 30 วัน</v>
      </c>
      <c r="K5611" s="10">
        <f t="shared" si="437"/>
        <v>0</v>
      </c>
      <c r="L5611" t="str">
        <f t="shared" si="438"/>
        <v>ลูกหนี้ชั้นดี</v>
      </c>
    </row>
    <row r="5612" spans="1:12" x14ac:dyDescent="0.2">
      <c r="A5612" t="s">
        <v>1465</v>
      </c>
      <c r="B5612" t="s">
        <v>366</v>
      </c>
      <c r="C5612">
        <v>7</v>
      </c>
      <c r="D5612">
        <v>1126040013448</v>
      </c>
      <c r="E5612" s="1">
        <v>46142</v>
      </c>
      <c r="F5612" s="1">
        <v>46157</v>
      </c>
      <c r="G5612">
        <v>202</v>
      </c>
      <c r="H5612" s="1">
        <f t="shared" si="435"/>
        <v>46149</v>
      </c>
      <c r="I5612" s="5">
        <f t="shared" si="439"/>
        <v>46253</v>
      </c>
      <c r="J5612" s="9" t="str">
        <f t="shared" si="436"/>
        <v>ชำระตรงเวลา</v>
      </c>
      <c r="K5612" s="10">
        <f t="shared" si="437"/>
        <v>8</v>
      </c>
      <c r="L5612" t="str">
        <f t="shared" si="438"/>
        <v>ลูกหนี้ชั้นดี</v>
      </c>
    </row>
    <row r="5613" spans="1:12" x14ac:dyDescent="0.2">
      <c r="A5613" t="s">
        <v>2465</v>
      </c>
      <c r="B5613" t="s">
        <v>366</v>
      </c>
      <c r="C5613">
        <v>7</v>
      </c>
      <c r="D5613">
        <v>1126040013455</v>
      </c>
      <c r="E5613" s="1">
        <v>46146</v>
      </c>
      <c r="F5613" s="1">
        <v>46149</v>
      </c>
      <c r="G5613">
        <v>26260</v>
      </c>
      <c r="H5613" s="1">
        <f t="shared" si="435"/>
        <v>46153</v>
      </c>
      <c r="I5613" s="5">
        <f t="shared" si="439"/>
        <v>46253</v>
      </c>
      <c r="J5613" s="9" t="str">
        <f t="shared" si="436"/>
        <v>ค้างชำระ 1 - 30 วัน</v>
      </c>
      <c r="K5613" s="10">
        <f t="shared" si="437"/>
        <v>0</v>
      </c>
      <c r="L5613" t="str">
        <f t="shared" si="438"/>
        <v>ลูกหนี้ชั้นดี</v>
      </c>
    </row>
    <row r="5614" spans="1:12" x14ac:dyDescent="0.2">
      <c r="A5614" t="s">
        <v>1388</v>
      </c>
      <c r="B5614" t="s">
        <v>366</v>
      </c>
      <c r="C5614">
        <v>7</v>
      </c>
      <c r="D5614">
        <v>1126040013509</v>
      </c>
      <c r="E5614" s="1">
        <v>46147</v>
      </c>
      <c r="F5614" s="1">
        <v>46160</v>
      </c>
      <c r="G5614">
        <v>4156</v>
      </c>
      <c r="H5614" s="1">
        <f t="shared" si="435"/>
        <v>46154</v>
      </c>
      <c r="I5614" s="5">
        <f t="shared" si="439"/>
        <v>46253</v>
      </c>
      <c r="J5614" s="9" t="str">
        <f t="shared" si="436"/>
        <v>ชำระตรงเวลา</v>
      </c>
      <c r="K5614" s="10">
        <f t="shared" si="437"/>
        <v>6</v>
      </c>
      <c r="L5614" t="str">
        <f t="shared" si="438"/>
        <v>ลูกหนี้ชั้นดี</v>
      </c>
    </row>
    <row r="5615" spans="1:12" x14ac:dyDescent="0.2">
      <c r="A5615" t="s">
        <v>2466</v>
      </c>
      <c r="B5615" t="s">
        <v>366</v>
      </c>
      <c r="C5615">
        <v>7</v>
      </c>
      <c r="D5615">
        <v>1126040013523</v>
      </c>
      <c r="E5615" s="1">
        <v>46141</v>
      </c>
      <c r="F5615" s="1">
        <v>46146</v>
      </c>
      <c r="G5615">
        <v>4569</v>
      </c>
      <c r="H5615" s="1">
        <f t="shared" si="435"/>
        <v>46148</v>
      </c>
      <c r="I5615" s="5">
        <f t="shared" si="439"/>
        <v>46253</v>
      </c>
      <c r="J5615" s="9" t="str">
        <f t="shared" si="436"/>
        <v>ค้างชำระ 1 - 30 วัน</v>
      </c>
      <c r="K5615" s="10">
        <f t="shared" si="437"/>
        <v>0</v>
      </c>
      <c r="L5615" t="str">
        <f t="shared" si="438"/>
        <v>ลูกหนี้ชั้นดี</v>
      </c>
    </row>
    <row r="5616" spans="1:12" x14ac:dyDescent="0.2">
      <c r="A5616" t="s">
        <v>486</v>
      </c>
      <c r="B5616" t="s">
        <v>366</v>
      </c>
      <c r="C5616">
        <v>7</v>
      </c>
      <c r="D5616">
        <v>1126040013592</v>
      </c>
      <c r="E5616" s="1">
        <v>46147</v>
      </c>
      <c r="F5616" s="1">
        <v>46156</v>
      </c>
      <c r="G5616">
        <v>960</v>
      </c>
      <c r="H5616" s="1">
        <f t="shared" si="435"/>
        <v>46154</v>
      </c>
      <c r="I5616" s="5">
        <f t="shared" si="439"/>
        <v>46253</v>
      </c>
      <c r="J5616" s="9" t="str">
        <f t="shared" si="436"/>
        <v>ค้างชำระ 1 - 30 วัน</v>
      </c>
      <c r="K5616" s="10">
        <f t="shared" si="437"/>
        <v>2</v>
      </c>
      <c r="L5616" t="str">
        <f t="shared" si="438"/>
        <v>ลูกหนี้ชั้นดี</v>
      </c>
    </row>
    <row r="5617" spans="1:12" x14ac:dyDescent="0.2">
      <c r="A5617" t="s">
        <v>868</v>
      </c>
      <c r="B5617" t="s">
        <v>366</v>
      </c>
      <c r="C5617">
        <v>7</v>
      </c>
      <c r="D5617">
        <v>1126040013608</v>
      </c>
      <c r="E5617" s="1">
        <v>46147</v>
      </c>
      <c r="F5617" s="1">
        <v>46156</v>
      </c>
      <c r="G5617">
        <v>294</v>
      </c>
      <c r="H5617" s="1">
        <f t="shared" si="435"/>
        <v>46154</v>
      </c>
      <c r="I5617" s="5">
        <f t="shared" si="439"/>
        <v>46253</v>
      </c>
      <c r="J5617" s="9" t="str">
        <f t="shared" si="436"/>
        <v>ค้างชำระ 1 - 30 วัน</v>
      </c>
      <c r="K5617" s="10">
        <f t="shared" si="437"/>
        <v>2</v>
      </c>
      <c r="L5617" t="str">
        <f t="shared" si="438"/>
        <v>ลูกหนี้ชั้นดี</v>
      </c>
    </row>
    <row r="5618" spans="1:12" x14ac:dyDescent="0.2">
      <c r="A5618" t="s">
        <v>593</v>
      </c>
      <c r="B5618" t="s">
        <v>366</v>
      </c>
      <c r="C5618">
        <v>7</v>
      </c>
      <c r="D5618">
        <v>1126040013615</v>
      </c>
      <c r="E5618" s="1">
        <v>46147</v>
      </c>
      <c r="F5618" s="1">
        <v>46164</v>
      </c>
      <c r="G5618">
        <v>220</v>
      </c>
      <c r="H5618" s="1">
        <f t="shared" si="435"/>
        <v>46154</v>
      </c>
      <c r="I5618" s="5">
        <f t="shared" si="439"/>
        <v>46253</v>
      </c>
      <c r="J5618" s="9" t="str">
        <f t="shared" si="436"/>
        <v>ค้างชำระ 1 - 30 วัน</v>
      </c>
      <c r="K5618" s="10">
        <f t="shared" si="437"/>
        <v>10</v>
      </c>
      <c r="L5618" t="str">
        <f t="shared" si="438"/>
        <v>ลูกหนี้ชั้นดี</v>
      </c>
    </row>
    <row r="5619" spans="1:12" x14ac:dyDescent="0.2">
      <c r="A5619" t="s">
        <v>779</v>
      </c>
      <c r="B5619" t="s">
        <v>366</v>
      </c>
      <c r="C5619">
        <v>7</v>
      </c>
      <c r="D5619">
        <v>1126040013622</v>
      </c>
      <c r="E5619" s="1">
        <v>46147</v>
      </c>
      <c r="F5619" s="1">
        <v>46167</v>
      </c>
      <c r="G5619">
        <v>3380</v>
      </c>
      <c r="H5619" s="1">
        <f t="shared" si="435"/>
        <v>46154</v>
      </c>
      <c r="I5619" s="5">
        <f t="shared" si="439"/>
        <v>46253</v>
      </c>
      <c r="J5619" s="9" t="str">
        <f t="shared" si="436"/>
        <v>ชำระตรงเวลา</v>
      </c>
      <c r="K5619" s="10">
        <f t="shared" si="437"/>
        <v>13</v>
      </c>
      <c r="L5619" t="str">
        <f t="shared" si="438"/>
        <v>ลูกหนี้ชั้นดี</v>
      </c>
    </row>
    <row r="5620" spans="1:12" x14ac:dyDescent="0.2">
      <c r="A5620" t="s">
        <v>648</v>
      </c>
      <c r="B5620" t="s">
        <v>366</v>
      </c>
      <c r="C5620">
        <v>7</v>
      </c>
      <c r="D5620">
        <v>1126040013660</v>
      </c>
      <c r="E5620" s="1">
        <v>46142</v>
      </c>
      <c r="F5620" s="1">
        <v>46142</v>
      </c>
      <c r="G5620">
        <v>3126</v>
      </c>
      <c r="H5620" s="1">
        <f t="shared" si="435"/>
        <v>46149</v>
      </c>
      <c r="I5620" s="5">
        <f t="shared" si="439"/>
        <v>46253</v>
      </c>
      <c r="J5620" s="9" t="str">
        <f t="shared" si="436"/>
        <v>ชำระตรงเวลา</v>
      </c>
      <c r="K5620" s="10">
        <f t="shared" si="437"/>
        <v>0</v>
      </c>
      <c r="L5620" t="str">
        <f t="shared" si="438"/>
        <v>ลูกหนี้ชั้นดี</v>
      </c>
    </row>
    <row r="5621" spans="1:12" x14ac:dyDescent="0.2">
      <c r="A5621" t="s">
        <v>486</v>
      </c>
      <c r="B5621" t="s">
        <v>366</v>
      </c>
      <c r="C5621">
        <v>7</v>
      </c>
      <c r="D5621">
        <v>1126040013677</v>
      </c>
      <c r="E5621" s="1">
        <v>46142</v>
      </c>
      <c r="F5621" s="1">
        <v>46142</v>
      </c>
      <c r="G5621">
        <v>1093</v>
      </c>
      <c r="H5621" s="1">
        <f t="shared" si="435"/>
        <v>46149</v>
      </c>
      <c r="I5621" s="5">
        <f t="shared" si="439"/>
        <v>46253</v>
      </c>
      <c r="J5621" s="9" t="str">
        <f t="shared" si="436"/>
        <v>ชำระตรงเวลา</v>
      </c>
      <c r="K5621" s="10">
        <f t="shared" si="437"/>
        <v>0</v>
      </c>
      <c r="L5621" t="str">
        <f t="shared" si="438"/>
        <v>ลูกหนี้ชั้นดี</v>
      </c>
    </row>
    <row r="5622" spans="1:12" x14ac:dyDescent="0.2">
      <c r="A5622" t="s">
        <v>847</v>
      </c>
      <c r="B5622" t="s">
        <v>366</v>
      </c>
      <c r="C5622">
        <v>7</v>
      </c>
      <c r="D5622">
        <v>1126040013684</v>
      </c>
      <c r="E5622" s="1">
        <v>46142</v>
      </c>
      <c r="F5622" s="1">
        <v>46142</v>
      </c>
      <c r="G5622">
        <v>2303</v>
      </c>
      <c r="H5622" s="1">
        <f t="shared" si="435"/>
        <v>46149</v>
      </c>
      <c r="I5622" s="5">
        <f t="shared" si="439"/>
        <v>46253</v>
      </c>
      <c r="J5622" s="9" t="str">
        <f t="shared" si="436"/>
        <v>ชำระตรงเวลา</v>
      </c>
      <c r="K5622" s="10">
        <f t="shared" si="437"/>
        <v>0</v>
      </c>
      <c r="L5622" t="str">
        <f t="shared" si="438"/>
        <v>ลูกหนี้ชั้นดี</v>
      </c>
    </row>
    <row r="5623" spans="1:12" x14ac:dyDescent="0.2">
      <c r="A5623" t="s">
        <v>534</v>
      </c>
      <c r="B5623" t="s">
        <v>366</v>
      </c>
      <c r="C5623">
        <v>7</v>
      </c>
      <c r="D5623">
        <v>1126040013707</v>
      </c>
      <c r="E5623" s="1">
        <v>46142</v>
      </c>
      <c r="F5623" s="1">
        <v>46149</v>
      </c>
      <c r="G5623">
        <v>2383</v>
      </c>
      <c r="H5623" s="1">
        <f t="shared" si="435"/>
        <v>46149</v>
      </c>
      <c r="I5623" s="5">
        <f t="shared" si="439"/>
        <v>46253</v>
      </c>
      <c r="J5623" s="9" t="str">
        <f t="shared" si="436"/>
        <v>ค้างชำระ 1 - 30 วัน</v>
      </c>
      <c r="K5623" s="10">
        <f t="shared" si="437"/>
        <v>0</v>
      </c>
      <c r="L5623" t="str">
        <f t="shared" si="438"/>
        <v>ลูกหนี้ชั้นดี</v>
      </c>
    </row>
    <row r="5624" spans="1:12" x14ac:dyDescent="0.2">
      <c r="A5624" t="s">
        <v>808</v>
      </c>
      <c r="B5624" t="s">
        <v>366</v>
      </c>
      <c r="C5624">
        <v>0</v>
      </c>
      <c r="D5624">
        <v>1126040013714</v>
      </c>
      <c r="E5624" s="1">
        <v>46142</v>
      </c>
      <c r="F5624" s="1">
        <v>46146</v>
      </c>
      <c r="G5624">
        <v>1356</v>
      </c>
      <c r="H5624" s="1">
        <f t="shared" si="435"/>
        <v>46142</v>
      </c>
      <c r="I5624" s="5">
        <f t="shared" si="439"/>
        <v>46253</v>
      </c>
      <c r="J5624" s="9" t="str">
        <f t="shared" si="436"/>
        <v>ชำระตรงเวลา</v>
      </c>
      <c r="K5624" s="10">
        <f t="shared" si="437"/>
        <v>4</v>
      </c>
      <c r="L5624" t="str">
        <f t="shared" si="438"/>
        <v>ลูกหนี้ชั้นดี</v>
      </c>
    </row>
    <row r="5625" spans="1:12" x14ac:dyDescent="0.2">
      <c r="A5625" t="s">
        <v>2467</v>
      </c>
      <c r="B5625" t="s">
        <v>366</v>
      </c>
      <c r="C5625">
        <v>0</v>
      </c>
      <c r="D5625">
        <v>1126040013721</v>
      </c>
      <c r="E5625" s="1">
        <v>46142</v>
      </c>
      <c r="F5625" s="1">
        <v>46142</v>
      </c>
      <c r="G5625">
        <v>6160</v>
      </c>
      <c r="H5625" s="1">
        <f t="shared" si="435"/>
        <v>46142</v>
      </c>
      <c r="I5625" s="5">
        <f t="shared" si="439"/>
        <v>46253</v>
      </c>
      <c r="J5625" s="9" t="str">
        <f t="shared" si="436"/>
        <v>ค้างชำระ 1 - 30 วัน</v>
      </c>
      <c r="K5625" s="10">
        <f t="shared" si="437"/>
        <v>0</v>
      </c>
      <c r="L5625" t="str">
        <f t="shared" si="438"/>
        <v>ลูกหนี้ชั้นดี</v>
      </c>
    </row>
    <row r="5626" spans="1:12" x14ac:dyDescent="0.2">
      <c r="A5626" t="s">
        <v>2468</v>
      </c>
      <c r="B5626" t="s">
        <v>366</v>
      </c>
      <c r="C5626">
        <v>7</v>
      </c>
      <c r="D5626">
        <v>1126040013738</v>
      </c>
      <c r="E5626" s="1">
        <v>46142</v>
      </c>
      <c r="F5626" s="1">
        <v>46161</v>
      </c>
      <c r="G5626">
        <v>11545</v>
      </c>
      <c r="H5626" s="1">
        <f t="shared" si="435"/>
        <v>46149</v>
      </c>
      <c r="I5626" s="5">
        <f t="shared" si="439"/>
        <v>46253</v>
      </c>
      <c r="J5626" s="9" t="str">
        <f t="shared" si="436"/>
        <v>ค้างชำระ 1 - 30 วัน</v>
      </c>
      <c r="K5626" s="10">
        <f t="shared" si="437"/>
        <v>12</v>
      </c>
      <c r="L5626" t="str">
        <f t="shared" si="438"/>
        <v>ลูกหนี้ชั้นดี</v>
      </c>
    </row>
    <row r="5627" spans="1:12" x14ac:dyDescent="0.2">
      <c r="A5627" t="s">
        <v>2469</v>
      </c>
      <c r="B5627" t="s">
        <v>366</v>
      </c>
      <c r="C5627">
        <v>7</v>
      </c>
      <c r="D5627">
        <v>1126040013769</v>
      </c>
      <c r="E5627" s="1">
        <v>46142</v>
      </c>
      <c r="F5627" s="1">
        <v>46150</v>
      </c>
      <c r="G5627">
        <v>5089</v>
      </c>
      <c r="H5627" s="1">
        <f t="shared" si="435"/>
        <v>46149</v>
      </c>
      <c r="I5627" s="5">
        <f t="shared" si="439"/>
        <v>46253</v>
      </c>
      <c r="J5627" s="9" t="str">
        <f t="shared" si="436"/>
        <v>ชำระตรงเวลา</v>
      </c>
      <c r="K5627" s="10">
        <f t="shared" si="437"/>
        <v>1</v>
      </c>
      <c r="L5627" t="str">
        <f t="shared" si="438"/>
        <v>ลูกหนี้ชั้นดี</v>
      </c>
    </row>
    <row r="5628" spans="1:12" x14ac:dyDescent="0.2">
      <c r="A5628" t="s">
        <v>1563</v>
      </c>
      <c r="B5628" t="s">
        <v>366</v>
      </c>
      <c r="C5628">
        <v>7</v>
      </c>
      <c r="D5628">
        <v>1126040013806</v>
      </c>
      <c r="E5628" s="1">
        <v>46142</v>
      </c>
      <c r="F5628" s="1">
        <v>46149</v>
      </c>
      <c r="G5628">
        <v>15815</v>
      </c>
      <c r="H5628" s="1">
        <f t="shared" si="435"/>
        <v>46149</v>
      </c>
      <c r="I5628" s="5">
        <f t="shared" si="439"/>
        <v>46253</v>
      </c>
      <c r="J5628" s="9" t="str">
        <f t="shared" si="436"/>
        <v>ชำระตรงเวลา</v>
      </c>
      <c r="K5628" s="10">
        <f t="shared" si="437"/>
        <v>0</v>
      </c>
      <c r="L5628" t="str">
        <f t="shared" si="438"/>
        <v>ลูกหนี้ชั้นดี</v>
      </c>
    </row>
    <row r="5629" spans="1:12" x14ac:dyDescent="0.2">
      <c r="A5629" t="s">
        <v>810</v>
      </c>
      <c r="B5629" t="s">
        <v>366</v>
      </c>
      <c r="C5629">
        <v>7</v>
      </c>
      <c r="D5629">
        <v>1126040014124</v>
      </c>
      <c r="E5629" s="1">
        <v>46142</v>
      </c>
      <c r="F5629" s="1">
        <v>46144</v>
      </c>
      <c r="G5629">
        <v>737</v>
      </c>
      <c r="H5629" s="1">
        <f t="shared" si="435"/>
        <v>46149</v>
      </c>
      <c r="I5629" s="5">
        <f t="shared" si="439"/>
        <v>46253</v>
      </c>
      <c r="J5629" s="9" t="str">
        <f t="shared" si="436"/>
        <v>ชำระตรงเวลา</v>
      </c>
      <c r="K5629" s="10">
        <f t="shared" si="437"/>
        <v>0</v>
      </c>
      <c r="L5629" t="str">
        <f t="shared" si="438"/>
        <v>ลูกหนี้ชั้นดี</v>
      </c>
    </row>
    <row r="5630" spans="1:12" x14ac:dyDescent="0.2">
      <c r="A5630" t="s">
        <v>873</v>
      </c>
      <c r="B5630" t="s">
        <v>366</v>
      </c>
      <c r="C5630">
        <v>7</v>
      </c>
      <c r="D5630">
        <v>1126040014131</v>
      </c>
      <c r="E5630" s="1">
        <v>46142</v>
      </c>
      <c r="F5630" s="1">
        <v>46147</v>
      </c>
      <c r="G5630">
        <v>468</v>
      </c>
      <c r="H5630" s="1">
        <f t="shared" si="435"/>
        <v>46149</v>
      </c>
      <c r="I5630" s="5">
        <f t="shared" si="439"/>
        <v>46253</v>
      </c>
      <c r="J5630" s="9" t="str">
        <f t="shared" si="436"/>
        <v>ชำระตรงเวลา</v>
      </c>
      <c r="K5630" s="10">
        <f t="shared" si="437"/>
        <v>0</v>
      </c>
      <c r="L5630" t="str">
        <f t="shared" si="438"/>
        <v>ลูกหนี้ชั้นดี</v>
      </c>
    </row>
    <row r="5631" spans="1:12" x14ac:dyDescent="0.2">
      <c r="A5631" t="s">
        <v>873</v>
      </c>
      <c r="B5631" t="s">
        <v>366</v>
      </c>
      <c r="C5631">
        <v>7</v>
      </c>
      <c r="D5631">
        <v>1126040014131</v>
      </c>
      <c r="E5631" s="1">
        <v>46142</v>
      </c>
      <c r="F5631" s="1">
        <v>46147</v>
      </c>
      <c r="G5631">
        <v>468</v>
      </c>
      <c r="H5631" s="1">
        <f t="shared" si="435"/>
        <v>46149</v>
      </c>
      <c r="I5631" s="5">
        <f t="shared" si="439"/>
        <v>46253</v>
      </c>
      <c r="J5631" s="9" t="str">
        <f t="shared" si="436"/>
        <v>ชำระตรงเวลา</v>
      </c>
      <c r="K5631" s="10">
        <f t="shared" si="437"/>
        <v>0</v>
      </c>
      <c r="L5631" t="str">
        <f t="shared" si="438"/>
        <v>ลูกหนี้ชั้นดี</v>
      </c>
    </row>
    <row r="5632" spans="1:12" x14ac:dyDescent="0.2">
      <c r="A5632" t="s">
        <v>2470</v>
      </c>
      <c r="B5632" t="s">
        <v>366</v>
      </c>
      <c r="C5632">
        <v>7</v>
      </c>
      <c r="D5632">
        <v>1126040014148</v>
      </c>
      <c r="E5632" s="1">
        <v>46142</v>
      </c>
      <c r="F5632" s="1">
        <v>46148</v>
      </c>
      <c r="G5632">
        <v>1562</v>
      </c>
      <c r="H5632" s="1">
        <f t="shared" si="435"/>
        <v>46149</v>
      </c>
      <c r="I5632" s="5">
        <f t="shared" si="439"/>
        <v>46253</v>
      </c>
      <c r="J5632" s="9" t="str">
        <f t="shared" si="436"/>
        <v>ชำระตรงเวลา</v>
      </c>
      <c r="K5632" s="10">
        <f t="shared" si="437"/>
        <v>0</v>
      </c>
      <c r="L5632" t="str">
        <f t="shared" si="438"/>
        <v>ลูกหนี้ชั้นดี</v>
      </c>
    </row>
    <row r="5633" spans="1:12" x14ac:dyDescent="0.2">
      <c r="A5633" t="s">
        <v>919</v>
      </c>
      <c r="B5633" t="s">
        <v>366</v>
      </c>
      <c r="C5633">
        <v>7</v>
      </c>
      <c r="D5633">
        <v>1126040014155</v>
      </c>
      <c r="E5633" s="1">
        <v>46142</v>
      </c>
      <c r="F5633" s="1">
        <v>46147</v>
      </c>
      <c r="G5633">
        <v>886</v>
      </c>
      <c r="H5633" s="1">
        <f t="shared" si="435"/>
        <v>46149</v>
      </c>
      <c r="I5633" s="5">
        <f t="shared" si="439"/>
        <v>46253</v>
      </c>
      <c r="J5633" s="9" t="str">
        <f t="shared" si="436"/>
        <v>ชำระตรงเวลา</v>
      </c>
      <c r="K5633" s="10">
        <f t="shared" si="437"/>
        <v>0</v>
      </c>
      <c r="L5633" t="str">
        <f t="shared" si="438"/>
        <v>ลูกหนี้ชั้นดี</v>
      </c>
    </row>
    <row r="5634" spans="1:12" x14ac:dyDescent="0.2">
      <c r="A5634" t="s">
        <v>919</v>
      </c>
      <c r="B5634" t="s">
        <v>366</v>
      </c>
      <c r="C5634">
        <v>7</v>
      </c>
      <c r="D5634">
        <v>1126040014162</v>
      </c>
      <c r="E5634" s="1">
        <v>46142</v>
      </c>
      <c r="F5634" s="1">
        <v>46147</v>
      </c>
      <c r="G5634">
        <v>1306</v>
      </c>
      <c r="H5634" s="1">
        <f t="shared" ref="H5634:H5697" si="440">E5634+C5634</f>
        <v>46149</v>
      </c>
      <c r="I5634" s="5">
        <f t="shared" si="439"/>
        <v>46253</v>
      </c>
      <c r="J5634" s="9" t="str">
        <f t="shared" ref="J5634:J5697" si="441">IF(K5635&lt;=0, "ชำระตรงเวลา", IF(K5635&lt;=30, "ค้างชำระ 1 - 30 วัน", IF(K5635&lt;=60, "ค้างชำระ 31 - 60 วัน", IF(K5635&lt;=90, "ค้างชำระ 61 - 90 วัน", "ค้างชำระเกิน 90 วัน"))))</f>
        <v>ชำระตรงเวลา</v>
      </c>
      <c r="K5634" s="10">
        <f t="shared" ref="K5634:K5697" si="442">IF(OR(F5634="",F5634="(ว่าง)"), MAX(0,I5633-H5634), MAX(0,F5634-H5634))</f>
        <v>0</v>
      </c>
      <c r="L5634" t="str">
        <f t="shared" ref="L5634:L5697" si="443">IF(K5634&lt;=30, "ลูกหนี้ชั้นดี", IF(K5634&lt;=90, "ลูกหนี้เฝ้าติดตาม", "ลูกหนี้ด้อยคุณภาพ (NPL)"))</f>
        <v>ลูกหนี้ชั้นดี</v>
      </c>
    </row>
    <row r="5635" spans="1:12" x14ac:dyDescent="0.2">
      <c r="A5635" t="s">
        <v>162</v>
      </c>
      <c r="B5635" t="s">
        <v>18</v>
      </c>
      <c r="C5635">
        <v>7</v>
      </c>
      <c r="D5635">
        <v>1226040000216</v>
      </c>
      <c r="E5635" s="1">
        <v>46113</v>
      </c>
      <c r="F5635" s="1">
        <v>46113</v>
      </c>
      <c r="G5635">
        <v>693</v>
      </c>
      <c r="H5635" s="1">
        <f t="shared" si="440"/>
        <v>46120</v>
      </c>
      <c r="I5635" s="5">
        <f t="shared" si="439"/>
        <v>46253</v>
      </c>
      <c r="J5635" s="9" t="str">
        <f t="shared" si="441"/>
        <v>ชำระตรงเวลา</v>
      </c>
      <c r="K5635" s="10">
        <f t="shared" si="442"/>
        <v>0</v>
      </c>
      <c r="L5635" t="str">
        <f t="shared" si="443"/>
        <v>ลูกหนี้ชั้นดี</v>
      </c>
    </row>
    <row r="5636" spans="1:12" x14ac:dyDescent="0.2">
      <c r="A5636" t="s">
        <v>162</v>
      </c>
      <c r="B5636" t="s">
        <v>18</v>
      </c>
      <c r="C5636">
        <v>7</v>
      </c>
      <c r="D5636">
        <v>1226040000216</v>
      </c>
      <c r="E5636" s="1">
        <v>46113</v>
      </c>
      <c r="F5636" s="1">
        <v>46113</v>
      </c>
      <c r="G5636">
        <v>693</v>
      </c>
      <c r="H5636" s="1">
        <f t="shared" si="440"/>
        <v>46120</v>
      </c>
      <c r="I5636" s="5">
        <f t="shared" ref="I5636:I5699" si="444">I5635</f>
        <v>46253</v>
      </c>
      <c r="J5636" s="9" t="str">
        <f t="shared" si="441"/>
        <v>ชำระตรงเวลา</v>
      </c>
      <c r="K5636" s="10">
        <f t="shared" si="442"/>
        <v>0</v>
      </c>
      <c r="L5636" t="str">
        <f t="shared" si="443"/>
        <v>ลูกหนี้ชั้นดี</v>
      </c>
    </row>
    <row r="5637" spans="1:12" x14ac:dyDescent="0.2">
      <c r="A5637" t="s">
        <v>874</v>
      </c>
      <c r="B5637" t="s">
        <v>18</v>
      </c>
      <c r="C5637">
        <v>7</v>
      </c>
      <c r="D5637">
        <v>1226040000285</v>
      </c>
      <c r="E5637" s="1">
        <v>46113</v>
      </c>
      <c r="F5637" s="1">
        <v>46113</v>
      </c>
      <c r="G5637">
        <v>4050</v>
      </c>
      <c r="H5637" s="1">
        <f t="shared" si="440"/>
        <v>46120</v>
      </c>
      <c r="I5637" s="5">
        <f t="shared" si="444"/>
        <v>46253</v>
      </c>
      <c r="J5637" s="9" t="str">
        <f t="shared" si="441"/>
        <v>ชำระตรงเวลา</v>
      </c>
      <c r="K5637" s="10">
        <f t="shared" si="442"/>
        <v>0</v>
      </c>
      <c r="L5637" t="str">
        <f t="shared" si="443"/>
        <v>ลูกหนี้ชั้นดี</v>
      </c>
    </row>
    <row r="5638" spans="1:12" x14ac:dyDescent="0.2">
      <c r="A5638" t="s">
        <v>1289</v>
      </c>
      <c r="B5638" t="s">
        <v>18</v>
      </c>
      <c r="C5638">
        <v>7</v>
      </c>
      <c r="D5638">
        <v>1226040000353</v>
      </c>
      <c r="E5638" s="1">
        <v>46113</v>
      </c>
      <c r="F5638" s="1">
        <v>46120</v>
      </c>
      <c r="G5638">
        <v>3035</v>
      </c>
      <c r="H5638" s="1">
        <f t="shared" si="440"/>
        <v>46120</v>
      </c>
      <c r="I5638" s="5">
        <f t="shared" si="444"/>
        <v>46253</v>
      </c>
      <c r="J5638" s="9" t="str">
        <f t="shared" si="441"/>
        <v>ชำระตรงเวลา</v>
      </c>
      <c r="K5638" s="10">
        <f t="shared" si="442"/>
        <v>0</v>
      </c>
      <c r="L5638" t="str">
        <f t="shared" si="443"/>
        <v>ลูกหนี้ชั้นดี</v>
      </c>
    </row>
    <row r="5639" spans="1:12" x14ac:dyDescent="0.2">
      <c r="A5639" t="s">
        <v>1289</v>
      </c>
      <c r="B5639" t="s">
        <v>18</v>
      </c>
      <c r="C5639">
        <v>7</v>
      </c>
      <c r="D5639">
        <v>1226040000353</v>
      </c>
      <c r="E5639" s="1">
        <v>46113</v>
      </c>
      <c r="F5639" s="1">
        <v>46120</v>
      </c>
      <c r="G5639">
        <v>3035</v>
      </c>
      <c r="H5639" s="1">
        <f t="shared" si="440"/>
        <v>46120</v>
      </c>
      <c r="I5639" s="5">
        <f t="shared" si="444"/>
        <v>46253</v>
      </c>
      <c r="J5639" s="9" t="str">
        <f t="shared" si="441"/>
        <v>ชำระตรงเวลา</v>
      </c>
      <c r="K5639" s="10">
        <f t="shared" si="442"/>
        <v>0</v>
      </c>
      <c r="L5639" t="str">
        <f t="shared" si="443"/>
        <v>ลูกหนี้ชั้นดี</v>
      </c>
    </row>
    <row r="5640" spans="1:12" x14ac:dyDescent="0.2">
      <c r="A5640" t="s">
        <v>1092</v>
      </c>
      <c r="B5640" t="s">
        <v>18</v>
      </c>
      <c r="C5640">
        <v>7</v>
      </c>
      <c r="D5640">
        <v>1226040000384</v>
      </c>
      <c r="E5640" s="1">
        <v>46113</v>
      </c>
      <c r="F5640" s="1">
        <v>46113</v>
      </c>
      <c r="G5640">
        <v>5850</v>
      </c>
      <c r="H5640" s="1">
        <f t="shared" si="440"/>
        <v>46120</v>
      </c>
      <c r="I5640" s="5">
        <f t="shared" si="444"/>
        <v>46253</v>
      </c>
      <c r="J5640" s="9" t="str">
        <f t="shared" si="441"/>
        <v>ชำระตรงเวลา</v>
      </c>
      <c r="K5640" s="10">
        <f t="shared" si="442"/>
        <v>0</v>
      </c>
      <c r="L5640" t="str">
        <f t="shared" si="443"/>
        <v>ลูกหนี้ชั้นดี</v>
      </c>
    </row>
    <row r="5641" spans="1:12" x14ac:dyDescent="0.2">
      <c r="A5641" t="s">
        <v>958</v>
      </c>
      <c r="B5641" t="s">
        <v>18</v>
      </c>
      <c r="C5641">
        <v>7</v>
      </c>
      <c r="D5641">
        <v>1226040000391</v>
      </c>
      <c r="E5641" s="1">
        <v>46113</v>
      </c>
      <c r="F5641" s="1">
        <v>46120</v>
      </c>
      <c r="G5641">
        <v>2765</v>
      </c>
      <c r="H5641" s="1">
        <f t="shared" si="440"/>
        <v>46120</v>
      </c>
      <c r="I5641" s="5">
        <f t="shared" si="444"/>
        <v>46253</v>
      </c>
      <c r="J5641" s="9" t="str">
        <f t="shared" si="441"/>
        <v>ชำระตรงเวลา</v>
      </c>
      <c r="K5641" s="10">
        <f t="shared" si="442"/>
        <v>0</v>
      </c>
      <c r="L5641" t="str">
        <f t="shared" si="443"/>
        <v>ลูกหนี้ชั้นดี</v>
      </c>
    </row>
    <row r="5642" spans="1:12" x14ac:dyDescent="0.2">
      <c r="A5642" t="s">
        <v>958</v>
      </c>
      <c r="B5642" t="s">
        <v>18</v>
      </c>
      <c r="C5642">
        <v>7</v>
      </c>
      <c r="D5642">
        <v>1226040000391</v>
      </c>
      <c r="E5642" s="1">
        <v>46113</v>
      </c>
      <c r="F5642" s="1">
        <v>46120</v>
      </c>
      <c r="G5642">
        <v>2765</v>
      </c>
      <c r="H5642" s="1">
        <f t="shared" si="440"/>
        <v>46120</v>
      </c>
      <c r="I5642" s="5">
        <f t="shared" si="444"/>
        <v>46253</v>
      </c>
      <c r="J5642" s="9" t="str">
        <f t="shared" si="441"/>
        <v>ชำระตรงเวลา</v>
      </c>
      <c r="K5642" s="10">
        <f t="shared" si="442"/>
        <v>0</v>
      </c>
      <c r="L5642" t="str">
        <f t="shared" si="443"/>
        <v>ลูกหนี้ชั้นดี</v>
      </c>
    </row>
    <row r="5643" spans="1:12" x14ac:dyDescent="0.2">
      <c r="A5643" t="s">
        <v>1239</v>
      </c>
      <c r="B5643" t="s">
        <v>18</v>
      </c>
      <c r="C5643">
        <v>7</v>
      </c>
      <c r="D5643">
        <v>1226040001848</v>
      </c>
      <c r="E5643" s="1">
        <v>46114</v>
      </c>
      <c r="F5643" s="1">
        <v>46121</v>
      </c>
      <c r="G5643">
        <v>2865</v>
      </c>
      <c r="H5643" s="1">
        <f t="shared" si="440"/>
        <v>46121</v>
      </c>
      <c r="I5643" s="5">
        <f t="shared" si="444"/>
        <v>46253</v>
      </c>
      <c r="J5643" s="9" t="str">
        <f t="shared" si="441"/>
        <v>ชำระตรงเวลา</v>
      </c>
      <c r="K5643" s="10">
        <f t="shared" si="442"/>
        <v>0</v>
      </c>
      <c r="L5643" t="str">
        <f t="shared" si="443"/>
        <v>ลูกหนี้ชั้นดี</v>
      </c>
    </row>
    <row r="5644" spans="1:12" x14ac:dyDescent="0.2">
      <c r="A5644" t="s">
        <v>1595</v>
      </c>
      <c r="B5644" t="s">
        <v>18</v>
      </c>
      <c r="C5644">
        <v>7</v>
      </c>
      <c r="D5644">
        <v>1226040001855</v>
      </c>
      <c r="E5644" s="1">
        <v>46114</v>
      </c>
      <c r="F5644" s="1">
        <v>46119</v>
      </c>
      <c r="G5644">
        <v>14230</v>
      </c>
      <c r="H5644" s="1">
        <f t="shared" si="440"/>
        <v>46121</v>
      </c>
      <c r="I5644" s="5">
        <f t="shared" si="444"/>
        <v>46253</v>
      </c>
      <c r="J5644" s="9" t="str">
        <f t="shared" si="441"/>
        <v>ค้างชำระ 1 - 30 วัน</v>
      </c>
      <c r="K5644" s="10">
        <f t="shared" si="442"/>
        <v>0</v>
      </c>
      <c r="L5644" t="str">
        <f t="shared" si="443"/>
        <v>ลูกหนี้ชั้นดี</v>
      </c>
    </row>
    <row r="5645" spans="1:12" x14ac:dyDescent="0.2">
      <c r="A5645" t="s">
        <v>25</v>
      </c>
      <c r="B5645" t="s">
        <v>18</v>
      </c>
      <c r="C5645">
        <v>7</v>
      </c>
      <c r="D5645">
        <v>1226040001862</v>
      </c>
      <c r="E5645" s="1">
        <v>46114</v>
      </c>
      <c r="F5645" s="1">
        <v>46122</v>
      </c>
      <c r="G5645">
        <v>3940</v>
      </c>
      <c r="H5645" s="1">
        <f t="shared" si="440"/>
        <v>46121</v>
      </c>
      <c r="I5645" s="5">
        <f t="shared" si="444"/>
        <v>46253</v>
      </c>
      <c r="J5645" s="9" t="str">
        <f t="shared" si="441"/>
        <v>ค้างชำระ 1 - 30 วัน</v>
      </c>
      <c r="K5645" s="10">
        <f t="shared" si="442"/>
        <v>1</v>
      </c>
      <c r="L5645" t="str">
        <f t="shared" si="443"/>
        <v>ลูกหนี้ชั้นดี</v>
      </c>
    </row>
    <row r="5646" spans="1:12" x14ac:dyDescent="0.2">
      <c r="A5646" t="s">
        <v>25</v>
      </c>
      <c r="B5646" t="s">
        <v>18</v>
      </c>
      <c r="C5646">
        <v>7</v>
      </c>
      <c r="D5646">
        <v>1226040001862</v>
      </c>
      <c r="E5646" s="1">
        <v>46114</v>
      </c>
      <c r="F5646" s="1">
        <v>46122</v>
      </c>
      <c r="G5646">
        <v>3940</v>
      </c>
      <c r="H5646" s="1">
        <f t="shared" si="440"/>
        <v>46121</v>
      </c>
      <c r="I5646" s="5">
        <f t="shared" si="444"/>
        <v>46253</v>
      </c>
      <c r="J5646" s="9" t="str">
        <f t="shared" si="441"/>
        <v>ค้างชำระ 1 - 30 วัน</v>
      </c>
      <c r="K5646" s="10">
        <f t="shared" si="442"/>
        <v>1</v>
      </c>
      <c r="L5646" t="str">
        <f t="shared" si="443"/>
        <v>ลูกหนี้ชั้นดี</v>
      </c>
    </row>
    <row r="5647" spans="1:12" x14ac:dyDescent="0.2">
      <c r="A5647" t="s">
        <v>25</v>
      </c>
      <c r="B5647" t="s">
        <v>18</v>
      </c>
      <c r="C5647">
        <v>7</v>
      </c>
      <c r="D5647">
        <v>1226040001862</v>
      </c>
      <c r="E5647" s="1">
        <v>46114</v>
      </c>
      <c r="F5647" s="1">
        <v>46122</v>
      </c>
      <c r="G5647">
        <v>3940</v>
      </c>
      <c r="H5647" s="1">
        <f t="shared" si="440"/>
        <v>46121</v>
      </c>
      <c r="I5647" s="5">
        <f t="shared" si="444"/>
        <v>46253</v>
      </c>
      <c r="J5647" s="9" t="str">
        <f t="shared" si="441"/>
        <v>ชำระตรงเวลา</v>
      </c>
      <c r="K5647" s="10">
        <f t="shared" si="442"/>
        <v>1</v>
      </c>
      <c r="L5647" t="str">
        <f t="shared" si="443"/>
        <v>ลูกหนี้ชั้นดี</v>
      </c>
    </row>
    <row r="5648" spans="1:12" x14ac:dyDescent="0.2">
      <c r="A5648" t="s">
        <v>1092</v>
      </c>
      <c r="B5648" t="s">
        <v>18</v>
      </c>
      <c r="C5648">
        <v>7</v>
      </c>
      <c r="D5648">
        <v>1226040001879</v>
      </c>
      <c r="E5648" s="1">
        <v>46114</v>
      </c>
      <c r="F5648" s="1">
        <v>46121</v>
      </c>
      <c r="G5648">
        <v>2500</v>
      </c>
      <c r="H5648" s="1">
        <f t="shared" si="440"/>
        <v>46121</v>
      </c>
      <c r="I5648" s="5">
        <f t="shared" si="444"/>
        <v>46253</v>
      </c>
      <c r="J5648" s="9" t="str">
        <f t="shared" si="441"/>
        <v>ค้างชำระ 1 - 30 วัน</v>
      </c>
      <c r="K5648" s="10">
        <f t="shared" si="442"/>
        <v>0</v>
      </c>
      <c r="L5648" t="str">
        <f t="shared" si="443"/>
        <v>ลูกหนี้ชั้นดี</v>
      </c>
    </row>
    <row r="5649" spans="1:12" x14ac:dyDescent="0.2">
      <c r="A5649" t="s">
        <v>964</v>
      </c>
      <c r="B5649" t="s">
        <v>18</v>
      </c>
      <c r="C5649">
        <v>7</v>
      </c>
      <c r="D5649">
        <v>1226040001886</v>
      </c>
      <c r="E5649" s="1">
        <v>46114</v>
      </c>
      <c r="F5649" s="1">
        <v>46122</v>
      </c>
      <c r="G5649">
        <v>3545</v>
      </c>
      <c r="H5649" s="1">
        <f t="shared" si="440"/>
        <v>46121</v>
      </c>
      <c r="I5649" s="5">
        <f t="shared" si="444"/>
        <v>46253</v>
      </c>
      <c r="J5649" s="9" t="str">
        <f t="shared" si="441"/>
        <v>ค้างชำระ 1 - 30 วัน</v>
      </c>
      <c r="K5649" s="10">
        <f t="shared" si="442"/>
        <v>1</v>
      </c>
      <c r="L5649" t="str">
        <f t="shared" si="443"/>
        <v>ลูกหนี้ชั้นดี</v>
      </c>
    </row>
    <row r="5650" spans="1:12" x14ac:dyDescent="0.2">
      <c r="A5650" t="s">
        <v>1248</v>
      </c>
      <c r="B5650" t="s">
        <v>18</v>
      </c>
      <c r="C5650">
        <v>7</v>
      </c>
      <c r="D5650">
        <v>1226040001893</v>
      </c>
      <c r="E5650" s="1">
        <v>46114</v>
      </c>
      <c r="F5650" s="1">
        <v>46122</v>
      </c>
      <c r="G5650">
        <v>10224</v>
      </c>
      <c r="H5650" s="1">
        <f t="shared" si="440"/>
        <v>46121</v>
      </c>
      <c r="I5650" s="5">
        <f t="shared" si="444"/>
        <v>46253</v>
      </c>
      <c r="J5650" s="9" t="str">
        <f t="shared" si="441"/>
        <v>ค้างชำระ 1 - 30 วัน</v>
      </c>
      <c r="K5650" s="10">
        <f t="shared" si="442"/>
        <v>1</v>
      </c>
      <c r="L5650" t="str">
        <f t="shared" si="443"/>
        <v>ลูกหนี้ชั้นดี</v>
      </c>
    </row>
    <row r="5651" spans="1:12" x14ac:dyDescent="0.2">
      <c r="A5651" t="s">
        <v>1248</v>
      </c>
      <c r="B5651" t="s">
        <v>18</v>
      </c>
      <c r="C5651">
        <v>7</v>
      </c>
      <c r="D5651">
        <v>1226040001893</v>
      </c>
      <c r="E5651" s="1">
        <v>46114</v>
      </c>
      <c r="F5651" s="1">
        <v>46122</v>
      </c>
      <c r="G5651">
        <v>10224</v>
      </c>
      <c r="H5651" s="1">
        <f t="shared" si="440"/>
        <v>46121</v>
      </c>
      <c r="I5651" s="5">
        <f t="shared" si="444"/>
        <v>46253</v>
      </c>
      <c r="J5651" s="9" t="str">
        <f t="shared" si="441"/>
        <v>ค้างชำระ 1 - 30 วัน</v>
      </c>
      <c r="K5651" s="10">
        <f t="shared" si="442"/>
        <v>1</v>
      </c>
      <c r="L5651" t="str">
        <f t="shared" si="443"/>
        <v>ลูกหนี้ชั้นดี</v>
      </c>
    </row>
    <row r="5652" spans="1:12" x14ac:dyDescent="0.2">
      <c r="A5652" t="s">
        <v>155</v>
      </c>
      <c r="B5652" t="s">
        <v>18</v>
      </c>
      <c r="C5652">
        <v>7</v>
      </c>
      <c r="D5652">
        <v>1226040001909</v>
      </c>
      <c r="E5652" s="1">
        <v>46114</v>
      </c>
      <c r="F5652" s="1">
        <v>46134</v>
      </c>
      <c r="G5652">
        <v>1540</v>
      </c>
      <c r="H5652" s="1">
        <f t="shared" si="440"/>
        <v>46121</v>
      </c>
      <c r="I5652" s="5">
        <f t="shared" si="444"/>
        <v>46253</v>
      </c>
      <c r="J5652" s="9" t="str">
        <f t="shared" si="441"/>
        <v>ค้างชำระ 1 - 30 วัน</v>
      </c>
      <c r="K5652" s="10">
        <f t="shared" si="442"/>
        <v>13</v>
      </c>
      <c r="L5652" t="str">
        <f t="shared" si="443"/>
        <v>ลูกหนี้ชั้นดี</v>
      </c>
    </row>
    <row r="5653" spans="1:12" x14ac:dyDescent="0.2">
      <c r="A5653" t="s">
        <v>958</v>
      </c>
      <c r="B5653" t="s">
        <v>18</v>
      </c>
      <c r="C5653">
        <v>7</v>
      </c>
      <c r="D5653">
        <v>1226040001916</v>
      </c>
      <c r="E5653" s="1">
        <v>46114</v>
      </c>
      <c r="F5653" s="1">
        <v>46122</v>
      </c>
      <c r="G5653">
        <v>5845</v>
      </c>
      <c r="H5653" s="1">
        <f t="shared" si="440"/>
        <v>46121</v>
      </c>
      <c r="I5653" s="5">
        <f t="shared" si="444"/>
        <v>46253</v>
      </c>
      <c r="J5653" s="9" t="str">
        <f t="shared" si="441"/>
        <v>ค้างชำระ 1 - 30 วัน</v>
      </c>
      <c r="K5653" s="10">
        <f t="shared" si="442"/>
        <v>1</v>
      </c>
      <c r="L5653" t="str">
        <f t="shared" si="443"/>
        <v>ลูกหนี้ชั้นดี</v>
      </c>
    </row>
    <row r="5654" spans="1:12" x14ac:dyDescent="0.2">
      <c r="A5654" t="s">
        <v>1245</v>
      </c>
      <c r="B5654" t="s">
        <v>18</v>
      </c>
      <c r="C5654">
        <v>7</v>
      </c>
      <c r="D5654">
        <v>1226040001923</v>
      </c>
      <c r="E5654" s="1">
        <v>46114</v>
      </c>
      <c r="F5654" s="1">
        <v>46128</v>
      </c>
      <c r="G5654">
        <v>200</v>
      </c>
      <c r="H5654" s="1">
        <f t="shared" si="440"/>
        <v>46121</v>
      </c>
      <c r="I5654" s="5">
        <f t="shared" si="444"/>
        <v>46253</v>
      </c>
      <c r="J5654" s="9" t="str">
        <f t="shared" si="441"/>
        <v>ค้างชำระ 1 - 30 วัน</v>
      </c>
      <c r="K5654" s="10">
        <f t="shared" si="442"/>
        <v>7</v>
      </c>
      <c r="L5654" t="str">
        <f t="shared" si="443"/>
        <v>ลูกหนี้ชั้นดี</v>
      </c>
    </row>
    <row r="5655" spans="1:12" x14ac:dyDescent="0.2">
      <c r="A5655" t="s">
        <v>1245</v>
      </c>
      <c r="B5655" t="s">
        <v>18</v>
      </c>
      <c r="C5655">
        <v>7</v>
      </c>
      <c r="D5655">
        <v>1226040001923</v>
      </c>
      <c r="E5655" s="1">
        <v>46114</v>
      </c>
      <c r="F5655" s="1">
        <v>46128</v>
      </c>
      <c r="G5655">
        <v>200</v>
      </c>
      <c r="H5655" s="1">
        <f t="shared" si="440"/>
        <v>46121</v>
      </c>
      <c r="I5655" s="5">
        <f t="shared" si="444"/>
        <v>46253</v>
      </c>
      <c r="J5655" s="9" t="str">
        <f t="shared" si="441"/>
        <v>ค้างชำระ 1 - 30 วัน</v>
      </c>
      <c r="K5655" s="10">
        <f t="shared" si="442"/>
        <v>7</v>
      </c>
      <c r="L5655" t="str">
        <f t="shared" si="443"/>
        <v>ลูกหนี้ชั้นดี</v>
      </c>
    </row>
    <row r="5656" spans="1:12" x14ac:dyDescent="0.2">
      <c r="A5656" t="s">
        <v>1245</v>
      </c>
      <c r="B5656" t="s">
        <v>18</v>
      </c>
      <c r="C5656">
        <v>7</v>
      </c>
      <c r="D5656">
        <v>1226040001923</v>
      </c>
      <c r="E5656" s="1">
        <v>46114</v>
      </c>
      <c r="F5656" s="1">
        <v>46128</v>
      </c>
      <c r="G5656">
        <v>200</v>
      </c>
      <c r="H5656" s="1">
        <f t="shared" si="440"/>
        <v>46121</v>
      </c>
      <c r="I5656" s="5">
        <f t="shared" si="444"/>
        <v>46253</v>
      </c>
      <c r="J5656" s="9" t="str">
        <f t="shared" si="441"/>
        <v>ชำระตรงเวลา</v>
      </c>
      <c r="K5656" s="10">
        <f t="shared" si="442"/>
        <v>7</v>
      </c>
      <c r="L5656" t="str">
        <f t="shared" si="443"/>
        <v>ลูกหนี้ชั้นดี</v>
      </c>
    </row>
    <row r="5657" spans="1:12" x14ac:dyDescent="0.2">
      <c r="A5657" t="s">
        <v>1257</v>
      </c>
      <c r="B5657" t="s">
        <v>13</v>
      </c>
      <c r="C5657">
        <v>7</v>
      </c>
      <c r="D5657">
        <v>1326040000633</v>
      </c>
      <c r="E5657" s="1">
        <v>46113</v>
      </c>
      <c r="F5657" s="1">
        <v>46120</v>
      </c>
      <c r="G5657">
        <v>110</v>
      </c>
      <c r="H5657" s="1">
        <f t="shared" si="440"/>
        <v>46120</v>
      </c>
      <c r="I5657" s="5">
        <f t="shared" si="444"/>
        <v>46253</v>
      </c>
      <c r="J5657" s="9" t="str">
        <f t="shared" si="441"/>
        <v>ค้างชำระ 1 - 30 วัน</v>
      </c>
      <c r="K5657" s="10">
        <f t="shared" si="442"/>
        <v>0</v>
      </c>
      <c r="L5657" t="str">
        <f t="shared" si="443"/>
        <v>ลูกหนี้ชั้นดี</v>
      </c>
    </row>
    <row r="5658" spans="1:12" x14ac:dyDescent="0.2">
      <c r="A5658" t="s">
        <v>1762</v>
      </c>
      <c r="B5658" t="s">
        <v>311</v>
      </c>
      <c r="C5658">
        <v>7</v>
      </c>
      <c r="D5658">
        <v>1426040003198</v>
      </c>
      <c r="E5658" s="1">
        <v>46118</v>
      </c>
      <c r="F5658" s="1">
        <v>46133</v>
      </c>
      <c r="G5658">
        <v>3838</v>
      </c>
      <c r="H5658" s="1">
        <f t="shared" si="440"/>
        <v>46125</v>
      </c>
      <c r="I5658" s="5">
        <f t="shared" si="444"/>
        <v>46253</v>
      </c>
      <c r="J5658" s="9" t="str">
        <f t="shared" si="441"/>
        <v>ค้างชำระ 1 - 30 วัน</v>
      </c>
      <c r="K5658" s="10">
        <f t="shared" si="442"/>
        <v>8</v>
      </c>
      <c r="L5658" t="str">
        <f t="shared" si="443"/>
        <v>ลูกหนี้ชั้นดี</v>
      </c>
    </row>
    <row r="5659" spans="1:12" x14ac:dyDescent="0.2">
      <c r="A5659" t="s">
        <v>2471</v>
      </c>
      <c r="B5659" t="s">
        <v>311</v>
      </c>
      <c r="C5659">
        <v>7</v>
      </c>
      <c r="D5659">
        <v>1426040003440</v>
      </c>
      <c r="E5659" s="1">
        <v>46118</v>
      </c>
      <c r="F5659" s="1">
        <v>46133</v>
      </c>
      <c r="G5659">
        <v>280</v>
      </c>
      <c r="H5659" s="1">
        <f t="shared" si="440"/>
        <v>46125</v>
      </c>
      <c r="I5659" s="5">
        <f t="shared" si="444"/>
        <v>46253</v>
      </c>
      <c r="J5659" s="9" t="str">
        <f t="shared" si="441"/>
        <v>ค้างชำระ 1 - 30 วัน</v>
      </c>
      <c r="K5659" s="10">
        <f t="shared" si="442"/>
        <v>8</v>
      </c>
      <c r="L5659" t="str">
        <f t="shared" si="443"/>
        <v>ลูกหนี้ชั้นดี</v>
      </c>
    </row>
    <row r="5660" spans="1:12" x14ac:dyDescent="0.2">
      <c r="A5660" t="s">
        <v>2472</v>
      </c>
      <c r="B5660" t="s">
        <v>311</v>
      </c>
      <c r="C5660">
        <v>7</v>
      </c>
      <c r="D5660">
        <v>1426040003457</v>
      </c>
      <c r="E5660" s="1">
        <v>46118</v>
      </c>
      <c r="F5660" s="1">
        <v>46130</v>
      </c>
      <c r="G5660">
        <v>34840</v>
      </c>
      <c r="H5660" s="1">
        <f t="shared" si="440"/>
        <v>46125</v>
      </c>
      <c r="I5660" s="5">
        <f t="shared" si="444"/>
        <v>46253</v>
      </c>
      <c r="J5660" s="9" t="str">
        <f t="shared" si="441"/>
        <v>ค้างชำระ 1 - 30 วัน</v>
      </c>
      <c r="K5660" s="10">
        <f t="shared" si="442"/>
        <v>5</v>
      </c>
      <c r="L5660" t="str">
        <f t="shared" si="443"/>
        <v>ลูกหนี้ชั้นดี</v>
      </c>
    </row>
    <row r="5661" spans="1:12" x14ac:dyDescent="0.2">
      <c r="A5661" t="s">
        <v>2472</v>
      </c>
      <c r="B5661" t="s">
        <v>311</v>
      </c>
      <c r="C5661">
        <v>7</v>
      </c>
      <c r="D5661">
        <v>1426040003457</v>
      </c>
      <c r="E5661" s="1">
        <v>46118</v>
      </c>
      <c r="F5661" s="1">
        <v>46130</v>
      </c>
      <c r="G5661">
        <v>34840</v>
      </c>
      <c r="H5661" s="1">
        <f t="shared" si="440"/>
        <v>46125</v>
      </c>
      <c r="I5661" s="5">
        <f t="shared" si="444"/>
        <v>46253</v>
      </c>
      <c r="J5661" s="9" t="str">
        <f t="shared" si="441"/>
        <v>ค้างชำระ 1 - 30 วัน</v>
      </c>
      <c r="K5661" s="10">
        <f t="shared" si="442"/>
        <v>5</v>
      </c>
      <c r="L5661" t="str">
        <f t="shared" si="443"/>
        <v>ลูกหนี้ชั้นดี</v>
      </c>
    </row>
    <row r="5662" spans="1:12" x14ac:dyDescent="0.2">
      <c r="A5662" t="s">
        <v>1564</v>
      </c>
      <c r="B5662" t="s">
        <v>311</v>
      </c>
      <c r="C5662">
        <v>7</v>
      </c>
      <c r="D5662">
        <v>1426040003464</v>
      </c>
      <c r="E5662" s="1">
        <v>46118</v>
      </c>
      <c r="F5662" s="1">
        <v>46141</v>
      </c>
      <c r="G5662">
        <v>28660</v>
      </c>
      <c r="H5662" s="1">
        <f t="shared" si="440"/>
        <v>46125</v>
      </c>
      <c r="I5662" s="5">
        <f t="shared" si="444"/>
        <v>46253</v>
      </c>
      <c r="J5662" s="9" t="str">
        <f t="shared" si="441"/>
        <v>ชำระตรงเวลา</v>
      </c>
      <c r="K5662" s="10">
        <f t="shared" si="442"/>
        <v>16</v>
      </c>
      <c r="L5662" t="str">
        <f t="shared" si="443"/>
        <v>ลูกหนี้ชั้นดี</v>
      </c>
    </row>
    <row r="5663" spans="1:12" x14ac:dyDescent="0.2">
      <c r="A5663" t="s">
        <v>2473</v>
      </c>
      <c r="B5663" t="s">
        <v>311</v>
      </c>
      <c r="C5663">
        <v>7</v>
      </c>
      <c r="D5663">
        <v>1426040003471</v>
      </c>
      <c r="E5663" s="1">
        <v>46118</v>
      </c>
      <c r="F5663" s="1">
        <v>46121</v>
      </c>
      <c r="G5663">
        <v>7630</v>
      </c>
      <c r="H5663" s="1">
        <f t="shared" si="440"/>
        <v>46125</v>
      </c>
      <c r="I5663" s="5">
        <f t="shared" si="444"/>
        <v>46253</v>
      </c>
      <c r="J5663" s="9" t="str">
        <f t="shared" si="441"/>
        <v>ค้างชำระ 1 - 30 วัน</v>
      </c>
      <c r="K5663" s="10">
        <f t="shared" si="442"/>
        <v>0</v>
      </c>
      <c r="L5663" t="str">
        <f t="shared" si="443"/>
        <v>ลูกหนี้ชั้นดี</v>
      </c>
    </row>
    <row r="5664" spans="1:12" x14ac:dyDescent="0.2">
      <c r="A5664" t="s">
        <v>2474</v>
      </c>
      <c r="B5664" t="s">
        <v>311</v>
      </c>
      <c r="C5664">
        <v>7</v>
      </c>
      <c r="D5664">
        <v>1426040003488</v>
      </c>
      <c r="E5664" s="1">
        <v>46118</v>
      </c>
      <c r="F5664" s="1">
        <v>46134</v>
      </c>
      <c r="G5664">
        <v>6800</v>
      </c>
      <c r="H5664" s="1">
        <f t="shared" si="440"/>
        <v>46125</v>
      </c>
      <c r="I5664" s="5">
        <f t="shared" si="444"/>
        <v>46253</v>
      </c>
      <c r="J5664" s="9" t="str">
        <f t="shared" si="441"/>
        <v>ชำระตรงเวลา</v>
      </c>
      <c r="K5664" s="10">
        <f t="shared" si="442"/>
        <v>9</v>
      </c>
      <c r="L5664" t="str">
        <f t="shared" si="443"/>
        <v>ลูกหนี้ชั้นดี</v>
      </c>
    </row>
    <row r="5665" spans="1:12" x14ac:dyDescent="0.2">
      <c r="A5665" t="s">
        <v>2475</v>
      </c>
      <c r="B5665" t="s">
        <v>311</v>
      </c>
      <c r="C5665">
        <v>7</v>
      </c>
      <c r="D5665">
        <v>1426040003495</v>
      </c>
      <c r="E5665" s="1">
        <v>46118</v>
      </c>
      <c r="F5665" s="1">
        <v>46121</v>
      </c>
      <c r="G5665">
        <v>3850</v>
      </c>
      <c r="H5665" s="1">
        <f t="shared" si="440"/>
        <v>46125</v>
      </c>
      <c r="I5665" s="5">
        <f t="shared" si="444"/>
        <v>46253</v>
      </c>
      <c r="J5665" s="9" t="str">
        <f t="shared" si="441"/>
        <v>ชำระตรงเวลา</v>
      </c>
      <c r="K5665" s="10">
        <f t="shared" si="442"/>
        <v>0</v>
      </c>
      <c r="L5665" t="str">
        <f t="shared" si="443"/>
        <v>ลูกหนี้ชั้นดี</v>
      </c>
    </row>
    <row r="5666" spans="1:12" x14ac:dyDescent="0.2">
      <c r="A5666" t="s">
        <v>2475</v>
      </c>
      <c r="B5666" t="s">
        <v>311</v>
      </c>
      <c r="C5666">
        <v>7</v>
      </c>
      <c r="D5666">
        <v>1426040003495</v>
      </c>
      <c r="E5666" s="1">
        <v>46118</v>
      </c>
      <c r="F5666" s="1">
        <v>46121</v>
      </c>
      <c r="G5666">
        <v>3850</v>
      </c>
      <c r="H5666" s="1">
        <f t="shared" si="440"/>
        <v>46125</v>
      </c>
      <c r="I5666" s="5">
        <f t="shared" si="444"/>
        <v>46253</v>
      </c>
      <c r="J5666" s="9" t="str">
        <f t="shared" si="441"/>
        <v>ค้างชำระ 1 - 30 วัน</v>
      </c>
      <c r="K5666" s="10">
        <f t="shared" si="442"/>
        <v>0</v>
      </c>
      <c r="L5666" t="str">
        <f t="shared" si="443"/>
        <v>ลูกหนี้ชั้นดี</v>
      </c>
    </row>
    <row r="5667" spans="1:12" x14ac:dyDescent="0.2">
      <c r="A5667" t="s">
        <v>1126</v>
      </c>
      <c r="B5667" t="s">
        <v>311</v>
      </c>
      <c r="C5667">
        <v>7</v>
      </c>
      <c r="D5667">
        <v>1426040003501</v>
      </c>
      <c r="E5667" s="1">
        <v>46118</v>
      </c>
      <c r="F5667" s="1">
        <v>46135</v>
      </c>
      <c r="G5667">
        <v>14070</v>
      </c>
      <c r="H5667" s="1">
        <f t="shared" si="440"/>
        <v>46125</v>
      </c>
      <c r="I5667" s="5">
        <f t="shared" si="444"/>
        <v>46253</v>
      </c>
      <c r="J5667" s="9" t="str">
        <f t="shared" si="441"/>
        <v>ค้างชำระ 1 - 30 วัน</v>
      </c>
      <c r="K5667" s="10">
        <f t="shared" si="442"/>
        <v>10</v>
      </c>
      <c r="L5667" t="str">
        <f t="shared" si="443"/>
        <v>ลูกหนี้ชั้นดี</v>
      </c>
    </row>
    <row r="5668" spans="1:12" x14ac:dyDescent="0.2">
      <c r="A5668" t="s">
        <v>2476</v>
      </c>
      <c r="B5668" t="s">
        <v>311</v>
      </c>
      <c r="C5668">
        <v>7</v>
      </c>
      <c r="D5668">
        <v>1426040003518</v>
      </c>
      <c r="E5668" s="1">
        <v>46118</v>
      </c>
      <c r="F5668" s="1">
        <v>46133</v>
      </c>
      <c r="G5668">
        <v>11240</v>
      </c>
      <c r="H5668" s="1">
        <f t="shared" si="440"/>
        <v>46125</v>
      </c>
      <c r="I5668" s="5">
        <f t="shared" si="444"/>
        <v>46253</v>
      </c>
      <c r="J5668" s="9" t="str">
        <f t="shared" si="441"/>
        <v>ค้างชำระ 1 - 30 วัน</v>
      </c>
      <c r="K5668" s="10">
        <f t="shared" si="442"/>
        <v>8</v>
      </c>
      <c r="L5668" t="str">
        <f t="shared" si="443"/>
        <v>ลูกหนี้ชั้นดี</v>
      </c>
    </row>
    <row r="5669" spans="1:12" x14ac:dyDescent="0.2">
      <c r="A5669" t="s">
        <v>2023</v>
      </c>
      <c r="B5669" t="s">
        <v>311</v>
      </c>
      <c r="C5669">
        <v>7</v>
      </c>
      <c r="D5669">
        <v>1426040003525</v>
      </c>
      <c r="E5669" s="1">
        <v>46118</v>
      </c>
      <c r="F5669" s="1">
        <v>46130</v>
      </c>
      <c r="G5669">
        <v>6615</v>
      </c>
      <c r="H5669" s="1">
        <f t="shared" si="440"/>
        <v>46125</v>
      </c>
      <c r="I5669" s="5">
        <f t="shared" si="444"/>
        <v>46253</v>
      </c>
      <c r="J5669" s="9" t="str">
        <f t="shared" si="441"/>
        <v>ค้างชำระ 1 - 30 วัน</v>
      </c>
      <c r="K5669" s="10">
        <f t="shared" si="442"/>
        <v>5</v>
      </c>
      <c r="L5669" t="str">
        <f t="shared" si="443"/>
        <v>ลูกหนี้ชั้นดี</v>
      </c>
    </row>
    <row r="5670" spans="1:12" x14ac:dyDescent="0.2">
      <c r="A5670" t="s">
        <v>1279</v>
      </c>
      <c r="B5670" t="s">
        <v>311</v>
      </c>
      <c r="C5670">
        <v>7</v>
      </c>
      <c r="D5670">
        <v>1426040003532</v>
      </c>
      <c r="E5670" s="1">
        <v>46118</v>
      </c>
      <c r="F5670" s="1">
        <v>46135</v>
      </c>
      <c r="G5670">
        <v>3931</v>
      </c>
      <c r="H5670" s="1">
        <f t="shared" si="440"/>
        <v>46125</v>
      </c>
      <c r="I5670" s="5">
        <f t="shared" si="444"/>
        <v>46253</v>
      </c>
      <c r="J5670" s="9" t="str">
        <f t="shared" si="441"/>
        <v>ชำระตรงเวลา</v>
      </c>
      <c r="K5670" s="10">
        <f t="shared" si="442"/>
        <v>10</v>
      </c>
      <c r="L5670" t="str">
        <f t="shared" si="443"/>
        <v>ลูกหนี้ชั้นดี</v>
      </c>
    </row>
    <row r="5671" spans="1:12" x14ac:dyDescent="0.2">
      <c r="A5671" t="s">
        <v>2262</v>
      </c>
      <c r="B5671" t="s">
        <v>8</v>
      </c>
      <c r="C5671">
        <v>7</v>
      </c>
      <c r="D5671">
        <v>1526040001061</v>
      </c>
      <c r="E5671" s="1">
        <v>46113</v>
      </c>
      <c r="F5671" s="1">
        <v>46113</v>
      </c>
      <c r="G5671">
        <v>6272</v>
      </c>
      <c r="H5671" s="1">
        <f t="shared" si="440"/>
        <v>46120</v>
      </c>
      <c r="I5671" s="5">
        <f t="shared" si="444"/>
        <v>46253</v>
      </c>
      <c r="J5671" s="9" t="str">
        <f t="shared" si="441"/>
        <v>ชำระตรงเวลา</v>
      </c>
      <c r="K5671" s="10">
        <f t="shared" si="442"/>
        <v>0</v>
      </c>
      <c r="L5671" t="str">
        <f t="shared" si="443"/>
        <v>ลูกหนี้ชั้นดี</v>
      </c>
    </row>
    <row r="5672" spans="1:12" x14ac:dyDescent="0.2">
      <c r="A5672" t="s">
        <v>2477</v>
      </c>
      <c r="B5672" t="s">
        <v>8</v>
      </c>
      <c r="C5672">
        <v>7</v>
      </c>
      <c r="D5672">
        <v>1526040001542</v>
      </c>
      <c r="E5672" s="1">
        <v>46114</v>
      </c>
      <c r="F5672" s="1">
        <v>46115</v>
      </c>
      <c r="G5672">
        <v>2790</v>
      </c>
      <c r="H5672" s="1">
        <f t="shared" si="440"/>
        <v>46121</v>
      </c>
      <c r="I5672" s="5">
        <f t="shared" si="444"/>
        <v>46253</v>
      </c>
      <c r="J5672" s="9" t="str">
        <f t="shared" si="441"/>
        <v>ชำระตรงเวลา</v>
      </c>
      <c r="K5672" s="10">
        <f t="shared" si="442"/>
        <v>0</v>
      </c>
      <c r="L5672" t="str">
        <f t="shared" si="443"/>
        <v>ลูกหนี้ชั้นดี</v>
      </c>
    </row>
    <row r="5673" spans="1:12" x14ac:dyDescent="0.2">
      <c r="A5673" t="s">
        <v>2478</v>
      </c>
      <c r="B5673" t="s">
        <v>8</v>
      </c>
      <c r="C5673">
        <v>7</v>
      </c>
      <c r="D5673">
        <v>1526040001566</v>
      </c>
      <c r="E5673" s="1">
        <v>46114</v>
      </c>
      <c r="F5673" s="1">
        <v>46121</v>
      </c>
      <c r="G5673">
        <v>2418</v>
      </c>
      <c r="H5673" s="1">
        <f t="shared" si="440"/>
        <v>46121</v>
      </c>
      <c r="I5673" s="5">
        <f t="shared" si="444"/>
        <v>46253</v>
      </c>
      <c r="J5673" s="9" t="str">
        <f t="shared" si="441"/>
        <v>ชำระตรงเวลา</v>
      </c>
      <c r="K5673" s="10">
        <f t="shared" si="442"/>
        <v>0</v>
      </c>
      <c r="L5673" t="str">
        <f t="shared" si="443"/>
        <v>ลูกหนี้ชั้นดี</v>
      </c>
    </row>
    <row r="5674" spans="1:12" x14ac:dyDescent="0.2">
      <c r="A5674" t="s">
        <v>2479</v>
      </c>
      <c r="B5674" t="s">
        <v>8</v>
      </c>
      <c r="C5674">
        <v>7</v>
      </c>
      <c r="D5674">
        <v>1526040001573</v>
      </c>
      <c r="E5674" s="1">
        <v>46114</v>
      </c>
      <c r="F5674" s="1">
        <v>46120</v>
      </c>
      <c r="G5674">
        <v>1218</v>
      </c>
      <c r="H5674" s="1">
        <f t="shared" si="440"/>
        <v>46121</v>
      </c>
      <c r="I5674" s="5">
        <f t="shared" si="444"/>
        <v>46253</v>
      </c>
      <c r="J5674" s="9" t="str">
        <f t="shared" si="441"/>
        <v>ชำระตรงเวลา</v>
      </c>
      <c r="K5674" s="10">
        <f t="shared" si="442"/>
        <v>0</v>
      </c>
      <c r="L5674" t="str">
        <f t="shared" si="443"/>
        <v>ลูกหนี้ชั้นดี</v>
      </c>
    </row>
    <row r="5675" spans="1:12" x14ac:dyDescent="0.2">
      <c r="A5675" t="s">
        <v>208</v>
      </c>
      <c r="B5675" t="s">
        <v>8</v>
      </c>
      <c r="C5675">
        <v>7</v>
      </c>
      <c r="D5675">
        <v>1526040002228</v>
      </c>
      <c r="E5675" s="1">
        <v>46114</v>
      </c>
      <c r="F5675" s="1">
        <v>46115</v>
      </c>
      <c r="G5675">
        <v>759</v>
      </c>
      <c r="H5675" s="1">
        <f t="shared" si="440"/>
        <v>46121</v>
      </c>
      <c r="I5675" s="5">
        <f t="shared" si="444"/>
        <v>46253</v>
      </c>
      <c r="J5675" s="9" t="str">
        <f t="shared" si="441"/>
        <v>ค้างชำระ 1 - 30 วัน</v>
      </c>
      <c r="K5675" s="10">
        <f t="shared" si="442"/>
        <v>0</v>
      </c>
      <c r="L5675" t="str">
        <f t="shared" si="443"/>
        <v>ลูกหนี้ชั้นดี</v>
      </c>
    </row>
    <row r="5676" spans="1:12" x14ac:dyDescent="0.2">
      <c r="A5676" t="s">
        <v>208</v>
      </c>
      <c r="B5676" t="s">
        <v>8</v>
      </c>
      <c r="C5676">
        <v>7</v>
      </c>
      <c r="D5676">
        <v>1526040002235</v>
      </c>
      <c r="E5676" s="1">
        <v>46115</v>
      </c>
      <c r="F5676" s="1">
        <v>46129</v>
      </c>
      <c r="G5676">
        <v>219</v>
      </c>
      <c r="H5676" s="1">
        <f t="shared" si="440"/>
        <v>46122</v>
      </c>
      <c r="I5676" s="5">
        <f t="shared" si="444"/>
        <v>46253</v>
      </c>
      <c r="J5676" s="9" t="str">
        <f t="shared" si="441"/>
        <v>ชำระตรงเวลา</v>
      </c>
      <c r="K5676" s="10">
        <f t="shared" si="442"/>
        <v>7</v>
      </c>
      <c r="L5676" t="str">
        <f t="shared" si="443"/>
        <v>ลูกหนี้ชั้นดี</v>
      </c>
    </row>
    <row r="5677" spans="1:12" x14ac:dyDescent="0.2">
      <c r="A5677" t="s">
        <v>1703</v>
      </c>
      <c r="B5677" t="s">
        <v>8</v>
      </c>
      <c r="C5677">
        <v>7</v>
      </c>
      <c r="D5677">
        <v>1526040002242</v>
      </c>
      <c r="E5677" s="1">
        <v>46115</v>
      </c>
      <c r="F5677" s="1">
        <v>46122</v>
      </c>
      <c r="G5677">
        <v>114</v>
      </c>
      <c r="H5677" s="1">
        <f t="shared" si="440"/>
        <v>46122</v>
      </c>
      <c r="I5677" s="5">
        <f t="shared" si="444"/>
        <v>46253</v>
      </c>
      <c r="J5677" s="9" t="str">
        <f t="shared" si="441"/>
        <v>ชำระตรงเวลา</v>
      </c>
      <c r="K5677" s="10">
        <f t="shared" si="442"/>
        <v>0</v>
      </c>
      <c r="L5677" t="str">
        <f t="shared" si="443"/>
        <v>ลูกหนี้ชั้นดี</v>
      </c>
    </row>
    <row r="5678" spans="1:12" x14ac:dyDescent="0.2">
      <c r="A5678" t="s">
        <v>1227</v>
      </c>
      <c r="B5678" t="s">
        <v>8</v>
      </c>
      <c r="C5678">
        <v>7</v>
      </c>
      <c r="D5678">
        <v>1526040002259</v>
      </c>
      <c r="E5678" s="1">
        <v>46114</v>
      </c>
      <c r="F5678" s="1">
        <v>46116</v>
      </c>
      <c r="G5678">
        <v>210</v>
      </c>
      <c r="H5678" s="1">
        <f t="shared" si="440"/>
        <v>46121</v>
      </c>
      <c r="I5678" s="5">
        <f t="shared" si="444"/>
        <v>46253</v>
      </c>
      <c r="J5678" s="9" t="str">
        <f t="shared" si="441"/>
        <v>ชำระตรงเวลา</v>
      </c>
      <c r="K5678" s="10">
        <f t="shared" si="442"/>
        <v>0</v>
      </c>
      <c r="L5678" t="str">
        <f t="shared" si="443"/>
        <v>ลูกหนี้ชั้นดี</v>
      </c>
    </row>
    <row r="5679" spans="1:12" x14ac:dyDescent="0.2">
      <c r="A5679" t="s">
        <v>208</v>
      </c>
      <c r="B5679" t="s">
        <v>8</v>
      </c>
      <c r="C5679">
        <v>10</v>
      </c>
      <c r="D5679">
        <v>1526040002266</v>
      </c>
      <c r="E5679" s="1">
        <v>46115</v>
      </c>
      <c r="F5679" s="1">
        <v>46122</v>
      </c>
      <c r="G5679">
        <v>49500</v>
      </c>
      <c r="H5679" s="1">
        <f t="shared" si="440"/>
        <v>46125</v>
      </c>
      <c r="I5679" s="5">
        <f t="shared" si="444"/>
        <v>46253</v>
      </c>
      <c r="J5679" s="9" t="str">
        <f t="shared" si="441"/>
        <v>ชำระตรงเวลา</v>
      </c>
      <c r="K5679" s="10">
        <f t="shared" si="442"/>
        <v>0</v>
      </c>
      <c r="L5679" t="str">
        <f t="shared" si="443"/>
        <v>ลูกหนี้ชั้นดี</v>
      </c>
    </row>
    <row r="5680" spans="1:12" x14ac:dyDescent="0.2">
      <c r="A5680" t="s">
        <v>208</v>
      </c>
      <c r="B5680" t="s">
        <v>8</v>
      </c>
      <c r="C5680">
        <v>10</v>
      </c>
      <c r="D5680">
        <v>1526040002273</v>
      </c>
      <c r="E5680" s="1">
        <v>46115</v>
      </c>
      <c r="F5680" s="1">
        <v>46122</v>
      </c>
      <c r="G5680">
        <v>7910</v>
      </c>
      <c r="H5680" s="1">
        <f t="shared" si="440"/>
        <v>46125</v>
      </c>
      <c r="I5680" s="5">
        <f t="shared" si="444"/>
        <v>46253</v>
      </c>
      <c r="J5680" s="9" t="str">
        <f t="shared" si="441"/>
        <v>ชำระตรงเวลา</v>
      </c>
      <c r="K5680" s="10">
        <f t="shared" si="442"/>
        <v>0</v>
      </c>
      <c r="L5680" t="str">
        <f t="shared" si="443"/>
        <v>ลูกหนี้ชั้นดี</v>
      </c>
    </row>
    <row r="5681" spans="1:12" x14ac:dyDescent="0.2">
      <c r="A5681" t="s">
        <v>208</v>
      </c>
      <c r="B5681" t="s">
        <v>8</v>
      </c>
      <c r="C5681">
        <v>7</v>
      </c>
      <c r="D5681">
        <v>1526040002297</v>
      </c>
      <c r="E5681" s="1">
        <v>46116</v>
      </c>
      <c r="F5681" s="1">
        <v>46122</v>
      </c>
      <c r="G5681">
        <v>3380</v>
      </c>
      <c r="H5681" s="1">
        <f t="shared" si="440"/>
        <v>46123</v>
      </c>
      <c r="I5681" s="5">
        <f t="shared" si="444"/>
        <v>46253</v>
      </c>
      <c r="J5681" s="9" t="str">
        <f t="shared" si="441"/>
        <v>ชำระตรงเวลา</v>
      </c>
      <c r="K5681" s="10">
        <f t="shared" si="442"/>
        <v>0</v>
      </c>
      <c r="L5681" t="str">
        <f t="shared" si="443"/>
        <v>ลูกหนี้ชั้นดี</v>
      </c>
    </row>
    <row r="5682" spans="1:12" x14ac:dyDescent="0.2">
      <c r="A5682" t="s">
        <v>208</v>
      </c>
      <c r="B5682" t="s">
        <v>8</v>
      </c>
      <c r="C5682">
        <v>7</v>
      </c>
      <c r="D5682">
        <v>1526040002303</v>
      </c>
      <c r="E5682" s="1">
        <v>46116</v>
      </c>
      <c r="F5682" s="1">
        <v>46116</v>
      </c>
      <c r="G5682">
        <v>1463</v>
      </c>
      <c r="H5682" s="1">
        <f t="shared" si="440"/>
        <v>46123</v>
      </c>
      <c r="I5682" s="5">
        <f t="shared" si="444"/>
        <v>46253</v>
      </c>
      <c r="J5682" s="9" t="str">
        <f t="shared" si="441"/>
        <v>ชำระตรงเวลา</v>
      </c>
      <c r="K5682" s="10">
        <f t="shared" si="442"/>
        <v>0</v>
      </c>
      <c r="L5682" t="str">
        <f t="shared" si="443"/>
        <v>ลูกหนี้ชั้นดี</v>
      </c>
    </row>
    <row r="5683" spans="1:12" x14ac:dyDescent="0.2">
      <c r="A5683" t="s">
        <v>208</v>
      </c>
      <c r="B5683" t="s">
        <v>8</v>
      </c>
      <c r="C5683">
        <v>7</v>
      </c>
      <c r="D5683">
        <v>1526040002310</v>
      </c>
      <c r="E5683" s="1">
        <v>46116</v>
      </c>
      <c r="F5683" s="1">
        <v>46116</v>
      </c>
      <c r="G5683">
        <v>812</v>
      </c>
      <c r="H5683" s="1">
        <f t="shared" si="440"/>
        <v>46123</v>
      </c>
      <c r="I5683" s="5">
        <f t="shared" si="444"/>
        <v>46253</v>
      </c>
      <c r="J5683" s="9" t="str">
        <f t="shared" si="441"/>
        <v>ชำระตรงเวลา</v>
      </c>
      <c r="K5683" s="10">
        <f t="shared" si="442"/>
        <v>0</v>
      </c>
      <c r="L5683" t="str">
        <f t="shared" si="443"/>
        <v>ลูกหนี้ชั้นดี</v>
      </c>
    </row>
    <row r="5684" spans="1:12" x14ac:dyDescent="0.2">
      <c r="A5684" t="s">
        <v>208</v>
      </c>
      <c r="B5684" t="s">
        <v>8</v>
      </c>
      <c r="C5684">
        <v>7</v>
      </c>
      <c r="D5684">
        <v>1526040002327</v>
      </c>
      <c r="E5684" s="1">
        <v>46116</v>
      </c>
      <c r="F5684" s="1">
        <v>46122</v>
      </c>
      <c r="G5684">
        <v>2727</v>
      </c>
      <c r="H5684" s="1">
        <f t="shared" si="440"/>
        <v>46123</v>
      </c>
      <c r="I5684" s="5">
        <f t="shared" si="444"/>
        <v>46253</v>
      </c>
      <c r="J5684" s="9" t="str">
        <f t="shared" si="441"/>
        <v>ชำระตรงเวลา</v>
      </c>
      <c r="K5684" s="10">
        <f t="shared" si="442"/>
        <v>0</v>
      </c>
      <c r="L5684" t="str">
        <f t="shared" si="443"/>
        <v>ลูกหนี้ชั้นดี</v>
      </c>
    </row>
    <row r="5685" spans="1:12" x14ac:dyDescent="0.2">
      <c r="A5685" t="s">
        <v>208</v>
      </c>
      <c r="B5685" t="s">
        <v>8</v>
      </c>
      <c r="C5685">
        <v>7</v>
      </c>
      <c r="D5685">
        <v>1526040002334</v>
      </c>
      <c r="E5685" s="1">
        <v>46116</v>
      </c>
      <c r="F5685" s="1">
        <v>46116</v>
      </c>
      <c r="G5685">
        <v>326</v>
      </c>
      <c r="H5685" s="1">
        <f t="shared" si="440"/>
        <v>46123</v>
      </c>
      <c r="I5685" s="5">
        <f t="shared" si="444"/>
        <v>46253</v>
      </c>
      <c r="J5685" s="9" t="str">
        <f t="shared" si="441"/>
        <v>ค้างชำระ 1 - 30 วัน</v>
      </c>
      <c r="K5685" s="10">
        <f t="shared" si="442"/>
        <v>0</v>
      </c>
      <c r="L5685" t="str">
        <f t="shared" si="443"/>
        <v>ลูกหนี้ชั้นดี</v>
      </c>
    </row>
    <row r="5686" spans="1:12" x14ac:dyDescent="0.2">
      <c r="A5686" t="s">
        <v>2480</v>
      </c>
      <c r="B5686" t="s">
        <v>8</v>
      </c>
      <c r="C5686">
        <v>15</v>
      </c>
      <c r="D5686">
        <v>1526040002365</v>
      </c>
      <c r="E5686" s="1">
        <v>46115</v>
      </c>
      <c r="F5686" s="1">
        <v>46133</v>
      </c>
      <c r="G5686">
        <v>3603</v>
      </c>
      <c r="H5686" s="1">
        <f t="shared" si="440"/>
        <v>46130</v>
      </c>
      <c r="I5686" s="5">
        <f t="shared" si="444"/>
        <v>46253</v>
      </c>
      <c r="J5686" s="9" t="str">
        <f t="shared" si="441"/>
        <v>ค้างชำระ 1 - 30 วัน</v>
      </c>
      <c r="K5686" s="10">
        <f t="shared" si="442"/>
        <v>3</v>
      </c>
      <c r="L5686" t="str">
        <f t="shared" si="443"/>
        <v>ลูกหนี้ชั้นดี</v>
      </c>
    </row>
    <row r="5687" spans="1:12" x14ac:dyDescent="0.2">
      <c r="A5687" t="s">
        <v>339</v>
      </c>
      <c r="B5687" t="s">
        <v>8</v>
      </c>
      <c r="C5687">
        <v>15</v>
      </c>
      <c r="D5687">
        <v>1526040002372</v>
      </c>
      <c r="E5687" s="1">
        <v>46115</v>
      </c>
      <c r="F5687" s="1">
        <v>46133</v>
      </c>
      <c r="G5687">
        <v>13915</v>
      </c>
      <c r="H5687" s="1">
        <f t="shared" si="440"/>
        <v>46130</v>
      </c>
      <c r="I5687" s="5">
        <f t="shared" si="444"/>
        <v>46253</v>
      </c>
      <c r="J5687" s="9" t="str">
        <f t="shared" si="441"/>
        <v>ชำระตรงเวลา</v>
      </c>
      <c r="K5687" s="10">
        <f t="shared" si="442"/>
        <v>3</v>
      </c>
      <c r="L5687" t="str">
        <f t="shared" si="443"/>
        <v>ลูกหนี้ชั้นดี</v>
      </c>
    </row>
    <row r="5688" spans="1:12" x14ac:dyDescent="0.2">
      <c r="A5688" t="s">
        <v>208</v>
      </c>
      <c r="B5688" t="s">
        <v>8</v>
      </c>
      <c r="C5688">
        <v>15</v>
      </c>
      <c r="D5688">
        <v>1526040002389</v>
      </c>
      <c r="E5688" s="1">
        <v>46114</v>
      </c>
      <c r="F5688" s="1">
        <v>46115</v>
      </c>
      <c r="G5688">
        <v>9557</v>
      </c>
      <c r="H5688" s="1">
        <f t="shared" si="440"/>
        <v>46129</v>
      </c>
      <c r="I5688" s="5">
        <f t="shared" si="444"/>
        <v>46253</v>
      </c>
      <c r="J5688" s="9" t="str">
        <f t="shared" si="441"/>
        <v>ชำระตรงเวลา</v>
      </c>
      <c r="K5688" s="10">
        <f t="shared" si="442"/>
        <v>0</v>
      </c>
      <c r="L5688" t="str">
        <f t="shared" si="443"/>
        <v>ลูกหนี้ชั้นดี</v>
      </c>
    </row>
    <row r="5689" spans="1:12" x14ac:dyDescent="0.2">
      <c r="A5689" t="s">
        <v>208</v>
      </c>
      <c r="B5689" t="s">
        <v>8</v>
      </c>
      <c r="C5689">
        <v>7</v>
      </c>
      <c r="D5689">
        <v>1526040002396</v>
      </c>
      <c r="E5689" s="1">
        <v>46116</v>
      </c>
      <c r="F5689" s="1">
        <v>46116</v>
      </c>
      <c r="G5689">
        <v>18617</v>
      </c>
      <c r="H5689" s="1">
        <f t="shared" si="440"/>
        <v>46123</v>
      </c>
      <c r="I5689" s="5">
        <f t="shared" si="444"/>
        <v>46253</v>
      </c>
      <c r="J5689" s="9" t="str">
        <f t="shared" si="441"/>
        <v>ค้างชำระ 1 - 30 วัน</v>
      </c>
      <c r="K5689" s="10">
        <f t="shared" si="442"/>
        <v>0</v>
      </c>
      <c r="L5689" t="str">
        <f t="shared" si="443"/>
        <v>ลูกหนี้ชั้นดี</v>
      </c>
    </row>
    <row r="5690" spans="1:12" x14ac:dyDescent="0.2">
      <c r="A5690" t="s">
        <v>1080</v>
      </c>
      <c r="B5690" t="s">
        <v>8</v>
      </c>
      <c r="C5690">
        <v>30</v>
      </c>
      <c r="D5690">
        <v>1526040002402</v>
      </c>
      <c r="E5690" s="1">
        <v>46116</v>
      </c>
      <c r="F5690" s="1">
        <v>46147</v>
      </c>
      <c r="G5690">
        <v>8954</v>
      </c>
      <c r="H5690" s="1">
        <f t="shared" si="440"/>
        <v>46146</v>
      </c>
      <c r="I5690" s="5">
        <f t="shared" si="444"/>
        <v>46253</v>
      </c>
      <c r="J5690" s="9" t="str">
        <f t="shared" si="441"/>
        <v>ค้างชำระ 1 - 30 วัน</v>
      </c>
      <c r="K5690" s="10">
        <f t="shared" si="442"/>
        <v>1</v>
      </c>
      <c r="L5690" t="str">
        <f t="shared" si="443"/>
        <v>ลูกหนี้ชั้นดี</v>
      </c>
    </row>
    <row r="5691" spans="1:12" x14ac:dyDescent="0.2">
      <c r="A5691" t="s">
        <v>2481</v>
      </c>
      <c r="B5691" t="s">
        <v>8</v>
      </c>
      <c r="C5691">
        <v>30</v>
      </c>
      <c r="D5691">
        <v>1526040002419</v>
      </c>
      <c r="E5691" s="1">
        <v>46116</v>
      </c>
      <c r="F5691" s="1">
        <v>46147</v>
      </c>
      <c r="G5691">
        <v>55800</v>
      </c>
      <c r="H5691" s="1">
        <f t="shared" si="440"/>
        <v>46146</v>
      </c>
      <c r="I5691" s="5">
        <f t="shared" si="444"/>
        <v>46253</v>
      </c>
      <c r="J5691" s="9" t="str">
        <f t="shared" si="441"/>
        <v>ชำระตรงเวลา</v>
      </c>
      <c r="K5691" s="10">
        <f t="shared" si="442"/>
        <v>1</v>
      </c>
      <c r="L5691" t="str">
        <f t="shared" si="443"/>
        <v>ลูกหนี้ชั้นดี</v>
      </c>
    </row>
    <row r="5692" spans="1:12" x14ac:dyDescent="0.2">
      <c r="A5692" t="s">
        <v>972</v>
      </c>
      <c r="B5692" t="s">
        <v>8</v>
      </c>
      <c r="C5692">
        <v>7</v>
      </c>
      <c r="D5692">
        <v>1526040002426</v>
      </c>
      <c r="E5692" s="1">
        <v>46116</v>
      </c>
      <c r="F5692" s="1">
        <v>46119</v>
      </c>
      <c r="G5692">
        <v>3290</v>
      </c>
      <c r="H5692" s="1">
        <f t="shared" si="440"/>
        <v>46123</v>
      </c>
      <c r="I5692" s="5">
        <f t="shared" si="444"/>
        <v>46253</v>
      </c>
      <c r="J5692" s="9" t="str">
        <f t="shared" si="441"/>
        <v>ค้างชำระ 1 - 30 วัน</v>
      </c>
      <c r="K5692" s="10">
        <f t="shared" si="442"/>
        <v>0</v>
      </c>
      <c r="L5692" t="str">
        <f t="shared" si="443"/>
        <v>ลูกหนี้ชั้นดี</v>
      </c>
    </row>
    <row r="5693" spans="1:12" x14ac:dyDescent="0.2">
      <c r="A5693" t="s">
        <v>214</v>
      </c>
      <c r="B5693" t="s">
        <v>8</v>
      </c>
      <c r="C5693">
        <v>15</v>
      </c>
      <c r="D5693">
        <v>1526040002440</v>
      </c>
      <c r="E5693" s="1">
        <v>46116</v>
      </c>
      <c r="F5693" s="1">
        <v>46149</v>
      </c>
      <c r="G5693">
        <v>10763</v>
      </c>
      <c r="H5693" s="1">
        <f t="shared" si="440"/>
        <v>46131</v>
      </c>
      <c r="I5693" s="5">
        <f t="shared" si="444"/>
        <v>46253</v>
      </c>
      <c r="J5693" s="9" t="str">
        <f t="shared" si="441"/>
        <v>ค้างชำระ 1 - 30 วัน</v>
      </c>
      <c r="K5693" s="10">
        <f t="shared" si="442"/>
        <v>18</v>
      </c>
      <c r="L5693" t="str">
        <f t="shared" si="443"/>
        <v>ลูกหนี้ชั้นดี</v>
      </c>
    </row>
    <row r="5694" spans="1:12" x14ac:dyDescent="0.2">
      <c r="A5694" t="s">
        <v>223</v>
      </c>
      <c r="B5694" t="s">
        <v>8</v>
      </c>
      <c r="C5694">
        <v>7</v>
      </c>
      <c r="D5694">
        <v>1526040002464</v>
      </c>
      <c r="E5694" s="1">
        <v>46115</v>
      </c>
      <c r="F5694" s="1">
        <v>46136</v>
      </c>
      <c r="G5694">
        <v>18172</v>
      </c>
      <c r="H5694" s="1">
        <f t="shared" si="440"/>
        <v>46122</v>
      </c>
      <c r="I5694" s="5">
        <f t="shared" si="444"/>
        <v>46253</v>
      </c>
      <c r="J5694" s="9" t="str">
        <f t="shared" si="441"/>
        <v>ชำระตรงเวลา</v>
      </c>
      <c r="K5694" s="10">
        <f t="shared" si="442"/>
        <v>14</v>
      </c>
      <c r="L5694" t="str">
        <f t="shared" si="443"/>
        <v>ลูกหนี้ชั้นดี</v>
      </c>
    </row>
    <row r="5695" spans="1:12" x14ac:dyDescent="0.2">
      <c r="A5695" t="s">
        <v>251</v>
      </c>
      <c r="B5695" t="s">
        <v>8</v>
      </c>
      <c r="C5695">
        <v>30</v>
      </c>
      <c r="D5695">
        <v>1526040002471</v>
      </c>
      <c r="E5695" s="1">
        <v>46115</v>
      </c>
      <c r="F5695" s="1">
        <v>46144</v>
      </c>
      <c r="G5695">
        <v>18591</v>
      </c>
      <c r="H5695" s="1">
        <f t="shared" si="440"/>
        <v>46145</v>
      </c>
      <c r="I5695" s="5">
        <f t="shared" si="444"/>
        <v>46253</v>
      </c>
      <c r="J5695" s="9" t="str">
        <f t="shared" si="441"/>
        <v>ค้างชำระ 1 - 30 วัน</v>
      </c>
      <c r="K5695" s="10">
        <f t="shared" si="442"/>
        <v>0</v>
      </c>
      <c r="L5695" t="str">
        <f t="shared" si="443"/>
        <v>ลูกหนี้ชั้นดี</v>
      </c>
    </row>
    <row r="5696" spans="1:12" x14ac:dyDescent="0.2">
      <c r="A5696" t="s">
        <v>2482</v>
      </c>
      <c r="B5696" t="s">
        <v>989</v>
      </c>
      <c r="C5696">
        <v>30</v>
      </c>
      <c r="D5696">
        <v>2126040001505</v>
      </c>
      <c r="E5696" s="1">
        <v>46113</v>
      </c>
      <c r="F5696" s="1">
        <v>46151</v>
      </c>
      <c r="G5696">
        <v>25000</v>
      </c>
      <c r="H5696" s="1">
        <f t="shared" si="440"/>
        <v>46143</v>
      </c>
      <c r="I5696" s="5">
        <f t="shared" si="444"/>
        <v>46253</v>
      </c>
      <c r="J5696" s="9" t="str">
        <f t="shared" si="441"/>
        <v>ค้างชำระ 1 - 30 วัน</v>
      </c>
      <c r="K5696" s="10">
        <f t="shared" si="442"/>
        <v>8</v>
      </c>
      <c r="L5696" t="str">
        <f t="shared" si="443"/>
        <v>ลูกหนี้ชั้นดี</v>
      </c>
    </row>
    <row r="5697" spans="1:12" x14ac:dyDescent="0.2">
      <c r="A5697" t="s">
        <v>2482</v>
      </c>
      <c r="B5697" t="s">
        <v>989</v>
      </c>
      <c r="C5697">
        <v>30</v>
      </c>
      <c r="D5697">
        <v>2126040001505</v>
      </c>
      <c r="E5697" s="1">
        <v>46113</v>
      </c>
      <c r="F5697" s="1">
        <v>46151</v>
      </c>
      <c r="G5697">
        <v>25000</v>
      </c>
      <c r="H5697" s="1">
        <f t="shared" si="440"/>
        <v>46143</v>
      </c>
      <c r="I5697" s="5">
        <f t="shared" si="444"/>
        <v>46253</v>
      </c>
      <c r="J5697" s="9" t="str">
        <f t="shared" si="441"/>
        <v>ค้างชำระ 1 - 30 วัน</v>
      </c>
      <c r="K5697" s="10">
        <f t="shared" si="442"/>
        <v>8</v>
      </c>
      <c r="L5697" t="str">
        <f t="shared" si="443"/>
        <v>ลูกหนี้ชั้นดี</v>
      </c>
    </row>
    <row r="5698" spans="1:12" x14ac:dyDescent="0.2">
      <c r="A5698" t="s">
        <v>2482</v>
      </c>
      <c r="B5698" t="s">
        <v>989</v>
      </c>
      <c r="C5698">
        <v>30</v>
      </c>
      <c r="D5698">
        <v>2126040001505</v>
      </c>
      <c r="E5698" s="1">
        <v>46113</v>
      </c>
      <c r="F5698" s="1">
        <v>46151</v>
      </c>
      <c r="G5698">
        <v>25000</v>
      </c>
      <c r="H5698" s="1">
        <f t="shared" ref="H5698:H5761" si="445">E5698+C5698</f>
        <v>46143</v>
      </c>
      <c r="I5698" s="5">
        <f t="shared" si="444"/>
        <v>46253</v>
      </c>
      <c r="J5698" s="9" t="str">
        <f t="shared" ref="J5698:J5761" si="446">IF(K5699&lt;=0, "ชำระตรงเวลา", IF(K5699&lt;=30, "ค้างชำระ 1 - 30 วัน", IF(K5699&lt;=60, "ค้างชำระ 31 - 60 วัน", IF(K5699&lt;=90, "ค้างชำระ 61 - 90 วัน", "ค้างชำระเกิน 90 วัน"))))</f>
        <v>ค้างชำระ 1 - 30 วัน</v>
      </c>
      <c r="K5698" s="10">
        <f t="shared" ref="K5698:K5761" si="447">IF(OR(F5698="",F5698="(ว่าง)"), MAX(0,I5697-H5698), MAX(0,F5698-H5698))</f>
        <v>8</v>
      </c>
      <c r="L5698" t="str">
        <f t="shared" ref="L5698:L5761" si="448">IF(K5698&lt;=30, "ลูกหนี้ชั้นดี", IF(K5698&lt;=90, "ลูกหนี้เฝ้าติดตาม", "ลูกหนี้ด้อยคุณภาพ (NPL)"))</f>
        <v>ลูกหนี้ชั้นดี</v>
      </c>
    </row>
    <row r="5699" spans="1:12" x14ac:dyDescent="0.2">
      <c r="A5699" t="s">
        <v>2483</v>
      </c>
      <c r="B5699" t="s">
        <v>989</v>
      </c>
      <c r="C5699">
        <v>15</v>
      </c>
      <c r="D5699">
        <v>2126040001529</v>
      </c>
      <c r="E5699" s="1">
        <v>46113</v>
      </c>
      <c r="F5699" s="1">
        <v>46129</v>
      </c>
      <c r="G5699">
        <v>61870</v>
      </c>
      <c r="H5699" s="1">
        <f t="shared" si="445"/>
        <v>46128</v>
      </c>
      <c r="I5699" s="5">
        <f t="shared" si="444"/>
        <v>46253</v>
      </c>
      <c r="J5699" s="9" t="str">
        <f t="shared" si="446"/>
        <v>ค้างชำระ 1 - 30 วัน</v>
      </c>
      <c r="K5699" s="10">
        <f t="shared" si="447"/>
        <v>1</v>
      </c>
      <c r="L5699" t="str">
        <f t="shared" si="448"/>
        <v>ลูกหนี้ชั้นดี</v>
      </c>
    </row>
    <row r="5700" spans="1:12" x14ac:dyDescent="0.2">
      <c r="A5700" t="s">
        <v>2483</v>
      </c>
      <c r="B5700" t="s">
        <v>989</v>
      </c>
      <c r="C5700">
        <v>15</v>
      </c>
      <c r="D5700">
        <v>2126040001529</v>
      </c>
      <c r="E5700" s="1">
        <v>46113</v>
      </c>
      <c r="F5700" s="1">
        <v>46129</v>
      </c>
      <c r="G5700">
        <v>61870</v>
      </c>
      <c r="H5700" s="1">
        <f t="shared" si="445"/>
        <v>46128</v>
      </c>
      <c r="I5700" s="5">
        <f t="shared" ref="I5700:I5763" si="449">I5699</f>
        <v>46253</v>
      </c>
      <c r="J5700" s="9" t="str">
        <f t="shared" si="446"/>
        <v>ค้างชำระ 1 - 30 วัน</v>
      </c>
      <c r="K5700" s="10">
        <f t="shared" si="447"/>
        <v>1</v>
      </c>
      <c r="L5700" t="str">
        <f t="shared" si="448"/>
        <v>ลูกหนี้ชั้นดี</v>
      </c>
    </row>
    <row r="5701" spans="1:12" x14ac:dyDescent="0.2">
      <c r="A5701" t="s">
        <v>2484</v>
      </c>
      <c r="B5701" t="s">
        <v>989</v>
      </c>
      <c r="C5701">
        <v>15</v>
      </c>
      <c r="D5701">
        <v>2126040001536</v>
      </c>
      <c r="E5701" s="1">
        <v>46113</v>
      </c>
      <c r="F5701" s="1">
        <v>46129</v>
      </c>
      <c r="G5701">
        <v>44502</v>
      </c>
      <c r="H5701" s="1">
        <f t="shared" si="445"/>
        <v>46128</v>
      </c>
      <c r="I5701" s="5">
        <f t="shared" si="449"/>
        <v>46253</v>
      </c>
      <c r="J5701" s="9" t="str">
        <f t="shared" si="446"/>
        <v>ชำระตรงเวลา</v>
      </c>
      <c r="K5701" s="10">
        <f t="shared" si="447"/>
        <v>1</v>
      </c>
      <c r="L5701" t="str">
        <f t="shared" si="448"/>
        <v>ลูกหนี้ชั้นดี</v>
      </c>
    </row>
    <row r="5702" spans="1:12" x14ac:dyDescent="0.2">
      <c r="A5702" t="s">
        <v>2485</v>
      </c>
      <c r="B5702" t="s">
        <v>989</v>
      </c>
      <c r="C5702">
        <v>15</v>
      </c>
      <c r="D5702">
        <v>2126040001604</v>
      </c>
      <c r="E5702" s="1">
        <v>46113</v>
      </c>
      <c r="F5702" s="1">
        <v>46122</v>
      </c>
      <c r="G5702">
        <v>21000</v>
      </c>
      <c r="H5702" s="1">
        <f t="shared" si="445"/>
        <v>46128</v>
      </c>
      <c r="I5702" s="5">
        <f t="shared" si="449"/>
        <v>46253</v>
      </c>
      <c r="J5702" s="9" t="str">
        <f t="shared" si="446"/>
        <v>ชำระตรงเวลา</v>
      </c>
      <c r="K5702" s="10">
        <f t="shared" si="447"/>
        <v>0</v>
      </c>
      <c r="L5702" t="str">
        <f t="shared" si="448"/>
        <v>ลูกหนี้ชั้นดี</v>
      </c>
    </row>
    <row r="5703" spans="1:12" x14ac:dyDescent="0.2">
      <c r="A5703" t="s">
        <v>2485</v>
      </c>
      <c r="B5703" t="s">
        <v>989</v>
      </c>
      <c r="C5703">
        <v>15</v>
      </c>
      <c r="D5703">
        <v>2126040001604</v>
      </c>
      <c r="E5703" s="1">
        <v>46113</v>
      </c>
      <c r="F5703" s="1">
        <v>46122</v>
      </c>
      <c r="G5703">
        <v>21000</v>
      </c>
      <c r="H5703" s="1">
        <f t="shared" si="445"/>
        <v>46128</v>
      </c>
      <c r="I5703" s="5">
        <f t="shared" si="449"/>
        <v>46253</v>
      </c>
      <c r="J5703" s="9" t="str">
        <f t="shared" si="446"/>
        <v>ค้างชำระ 1 - 30 วัน</v>
      </c>
      <c r="K5703" s="10">
        <f t="shared" si="447"/>
        <v>0</v>
      </c>
      <c r="L5703" t="str">
        <f t="shared" si="448"/>
        <v>ลูกหนี้ชั้นดี</v>
      </c>
    </row>
    <row r="5704" spans="1:12" x14ac:dyDescent="0.2">
      <c r="A5704" t="s">
        <v>2485</v>
      </c>
      <c r="B5704" t="s">
        <v>989</v>
      </c>
      <c r="C5704">
        <v>7</v>
      </c>
      <c r="D5704">
        <v>2126040001628</v>
      </c>
      <c r="E5704" s="1">
        <v>46113</v>
      </c>
      <c r="F5704" s="1">
        <v>46123</v>
      </c>
      <c r="G5704">
        <v>25680</v>
      </c>
      <c r="H5704" s="1">
        <f t="shared" si="445"/>
        <v>46120</v>
      </c>
      <c r="I5704" s="5">
        <f t="shared" si="449"/>
        <v>46253</v>
      </c>
      <c r="J5704" s="9" t="str">
        <f t="shared" si="446"/>
        <v>ค้างชำระ 1 - 30 วัน</v>
      </c>
      <c r="K5704" s="10">
        <f t="shared" si="447"/>
        <v>3</v>
      </c>
      <c r="L5704" t="str">
        <f t="shared" si="448"/>
        <v>ลูกหนี้ชั้นดี</v>
      </c>
    </row>
    <row r="5705" spans="1:12" x14ac:dyDescent="0.2">
      <c r="A5705" t="s">
        <v>2487</v>
      </c>
      <c r="B5705" t="s">
        <v>989</v>
      </c>
      <c r="C5705">
        <v>7</v>
      </c>
      <c r="D5705">
        <v>2126040003547</v>
      </c>
      <c r="E5705" s="1">
        <v>46122</v>
      </c>
      <c r="F5705" s="1">
        <v>46130</v>
      </c>
      <c r="G5705">
        <v>9720</v>
      </c>
      <c r="H5705" s="1">
        <f t="shared" si="445"/>
        <v>46129</v>
      </c>
      <c r="I5705" s="5">
        <f t="shared" si="449"/>
        <v>46253</v>
      </c>
      <c r="J5705" s="9" t="str">
        <f t="shared" si="446"/>
        <v>ค้างชำระ 1 - 30 วัน</v>
      </c>
      <c r="K5705" s="10">
        <f t="shared" si="447"/>
        <v>1</v>
      </c>
      <c r="L5705" t="str">
        <f t="shared" si="448"/>
        <v>ลูกหนี้ชั้นดี</v>
      </c>
    </row>
    <row r="5706" spans="1:12" x14ac:dyDescent="0.2">
      <c r="A5706" t="s">
        <v>2487</v>
      </c>
      <c r="B5706" t="s">
        <v>989</v>
      </c>
      <c r="C5706">
        <v>7</v>
      </c>
      <c r="D5706">
        <v>2126040003547</v>
      </c>
      <c r="E5706" s="1">
        <v>46122</v>
      </c>
      <c r="F5706" s="1">
        <v>46130</v>
      </c>
      <c r="G5706">
        <v>9720</v>
      </c>
      <c r="H5706" s="1">
        <f t="shared" si="445"/>
        <v>46129</v>
      </c>
      <c r="I5706" s="5">
        <f t="shared" si="449"/>
        <v>46253</v>
      </c>
      <c r="J5706" s="9" t="str">
        <f t="shared" si="446"/>
        <v>ค้างชำระ 1 - 30 วัน</v>
      </c>
      <c r="K5706" s="10">
        <f t="shared" si="447"/>
        <v>1</v>
      </c>
      <c r="L5706" t="str">
        <f t="shared" si="448"/>
        <v>ลูกหนี้ชั้นดี</v>
      </c>
    </row>
    <row r="5707" spans="1:12" x14ac:dyDescent="0.2">
      <c r="A5707" t="s">
        <v>2488</v>
      </c>
      <c r="B5707" t="s">
        <v>989</v>
      </c>
      <c r="C5707">
        <v>15</v>
      </c>
      <c r="D5707">
        <v>2126040003622</v>
      </c>
      <c r="E5707" s="1">
        <v>46122</v>
      </c>
      <c r="F5707" s="1">
        <v>46139</v>
      </c>
      <c r="G5707">
        <v>69810</v>
      </c>
      <c r="H5707" s="1">
        <f t="shared" si="445"/>
        <v>46137</v>
      </c>
      <c r="I5707" s="5">
        <f t="shared" si="449"/>
        <v>46253</v>
      </c>
      <c r="J5707" s="9" t="str">
        <f t="shared" si="446"/>
        <v>ค้างชำระ 1 - 30 วัน</v>
      </c>
      <c r="K5707" s="10">
        <f t="shared" si="447"/>
        <v>2</v>
      </c>
      <c r="L5707" t="str">
        <f t="shared" si="448"/>
        <v>ลูกหนี้ชั้นดี</v>
      </c>
    </row>
    <row r="5708" spans="1:12" x14ac:dyDescent="0.2">
      <c r="A5708" t="s">
        <v>1620</v>
      </c>
      <c r="B5708" t="s">
        <v>989</v>
      </c>
      <c r="C5708">
        <v>7</v>
      </c>
      <c r="D5708">
        <v>2126040005923</v>
      </c>
      <c r="E5708" s="1">
        <v>46122</v>
      </c>
      <c r="F5708" s="1">
        <v>46146</v>
      </c>
      <c r="G5708">
        <v>3460</v>
      </c>
      <c r="H5708" s="1">
        <f t="shared" si="445"/>
        <v>46129</v>
      </c>
      <c r="I5708" s="5">
        <f t="shared" si="449"/>
        <v>46253</v>
      </c>
      <c r="J5708" s="9" t="str">
        <f t="shared" si="446"/>
        <v>ค้างชำระ 1 - 30 วัน</v>
      </c>
      <c r="K5708" s="10">
        <f t="shared" si="447"/>
        <v>17</v>
      </c>
      <c r="L5708" t="str">
        <f t="shared" si="448"/>
        <v>ลูกหนี้ชั้นดี</v>
      </c>
    </row>
    <row r="5709" spans="1:12" x14ac:dyDescent="0.2">
      <c r="A5709" t="s">
        <v>1620</v>
      </c>
      <c r="B5709" t="s">
        <v>989</v>
      </c>
      <c r="C5709">
        <v>7</v>
      </c>
      <c r="D5709">
        <v>2126040005923</v>
      </c>
      <c r="E5709" s="1">
        <v>46122</v>
      </c>
      <c r="F5709" s="1">
        <v>46146</v>
      </c>
      <c r="G5709">
        <v>3460</v>
      </c>
      <c r="H5709" s="1">
        <f t="shared" si="445"/>
        <v>46129</v>
      </c>
      <c r="I5709" s="5">
        <f t="shared" si="449"/>
        <v>46253</v>
      </c>
      <c r="J5709" s="9" t="str">
        <f t="shared" si="446"/>
        <v>ค้างชำระ 1 - 30 วัน</v>
      </c>
      <c r="K5709" s="10">
        <f t="shared" si="447"/>
        <v>17</v>
      </c>
      <c r="L5709" t="str">
        <f t="shared" si="448"/>
        <v>ลูกหนี้ชั้นดี</v>
      </c>
    </row>
    <row r="5710" spans="1:12" x14ac:dyDescent="0.2">
      <c r="A5710" t="s">
        <v>1171</v>
      </c>
      <c r="B5710" t="s">
        <v>989</v>
      </c>
      <c r="C5710">
        <v>15</v>
      </c>
      <c r="D5710">
        <v>2126040008344</v>
      </c>
      <c r="E5710" s="1">
        <v>46129</v>
      </c>
      <c r="F5710" s="1">
        <v>46149</v>
      </c>
      <c r="G5710">
        <v>53243</v>
      </c>
      <c r="H5710" s="1">
        <f t="shared" si="445"/>
        <v>46144</v>
      </c>
      <c r="I5710" s="5">
        <f t="shared" si="449"/>
        <v>46253</v>
      </c>
      <c r="J5710" s="9" t="str">
        <f t="shared" si="446"/>
        <v>ค้างชำระ 1 - 30 วัน</v>
      </c>
      <c r="K5710" s="10">
        <f t="shared" si="447"/>
        <v>5</v>
      </c>
      <c r="L5710" t="str">
        <f t="shared" si="448"/>
        <v>ลูกหนี้ชั้นดี</v>
      </c>
    </row>
    <row r="5711" spans="1:12" x14ac:dyDescent="0.2">
      <c r="A5711" t="s">
        <v>2485</v>
      </c>
      <c r="B5711" t="s">
        <v>989</v>
      </c>
      <c r="C5711">
        <v>15</v>
      </c>
      <c r="D5711">
        <v>2126040011443</v>
      </c>
      <c r="E5711" s="1">
        <v>46137</v>
      </c>
      <c r="F5711" s="1">
        <v>46158</v>
      </c>
      <c r="G5711">
        <v>21322</v>
      </c>
      <c r="H5711" s="1">
        <f t="shared" si="445"/>
        <v>46152</v>
      </c>
      <c r="I5711" s="5">
        <f t="shared" si="449"/>
        <v>46253</v>
      </c>
      <c r="J5711" s="9" t="str">
        <f t="shared" si="446"/>
        <v>ค้างชำระ 1 - 30 วัน</v>
      </c>
      <c r="K5711" s="10">
        <f t="shared" si="447"/>
        <v>6</v>
      </c>
      <c r="L5711" t="str">
        <f t="shared" si="448"/>
        <v>ลูกหนี้ชั้นดี</v>
      </c>
    </row>
    <row r="5712" spans="1:12" x14ac:dyDescent="0.2">
      <c r="A5712" t="s">
        <v>2489</v>
      </c>
      <c r="B5712" t="s">
        <v>989</v>
      </c>
      <c r="C5712">
        <v>15</v>
      </c>
      <c r="D5712">
        <v>2126040011450</v>
      </c>
      <c r="E5712" s="1">
        <v>46137</v>
      </c>
      <c r="F5712" s="1">
        <v>46158</v>
      </c>
      <c r="G5712">
        <v>9667</v>
      </c>
      <c r="H5712" s="1">
        <f t="shared" si="445"/>
        <v>46152</v>
      </c>
      <c r="I5712" s="5">
        <f t="shared" si="449"/>
        <v>46253</v>
      </c>
      <c r="J5712" s="9" t="str">
        <f t="shared" si="446"/>
        <v>ค้างชำระ 1 - 30 วัน</v>
      </c>
      <c r="K5712" s="10">
        <f t="shared" si="447"/>
        <v>6</v>
      </c>
      <c r="L5712" t="str">
        <f t="shared" si="448"/>
        <v>ลูกหนี้ชั้นดี</v>
      </c>
    </row>
    <row r="5713" spans="1:12" x14ac:dyDescent="0.2">
      <c r="A5713" t="s">
        <v>2489</v>
      </c>
      <c r="B5713" t="s">
        <v>989</v>
      </c>
      <c r="C5713">
        <v>15</v>
      </c>
      <c r="D5713">
        <v>2126040011467</v>
      </c>
      <c r="E5713" s="1">
        <v>46137</v>
      </c>
      <c r="F5713" s="1">
        <v>46158</v>
      </c>
      <c r="G5713">
        <v>2790</v>
      </c>
      <c r="H5713" s="1">
        <f t="shared" si="445"/>
        <v>46152</v>
      </c>
      <c r="I5713" s="5">
        <f t="shared" si="449"/>
        <v>46253</v>
      </c>
      <c r="J5713" s="9" t="str">
        <f t="shared" si="446"/>
        <v>ค้างชำระ 1 - 30 วัน</v>
      </c>
      <c r="K5713" s="10">
        <f t="shared" si="447"/>
        <v>6</v>
      </c>
      <c r="L5713" t="str">
        <f t="shared" si="448"/>
        <v>ลูกหนี้ชั้นดี</v>
      </c>
    </row>
    <row r="5714" spans="1:12" x14ac:dyDescent="0.2">
      <c r="A5714" t="s">
        <v>2489</v>
      </c>
      <c r="B5714" t="s">
        <v>989</v>
      </c>
      <c r="C5714">
        <v>15</v>
      </c>
      <c r="D5714">
        <v>2126040011467</v>
      </c>
      <c r="E5714" s="1">
        <v>46137</v>
      </c>
      <c r="F5714" s="1">
        <v>46158</v>
      </c>
      <c r="G5714">
        <v>2790</v>
      </c>
      <c r="H5714" s="1">
        <f t="shared" si="445"/>
        <v>46152</v>
      </c>
      <c r="I5714" s="5">
        <f t="shared" si="449"/>
        <v>46253</v>
      </c>
      <c r="J5714" s="9" t="str">
        <f t="shared" si="446"/>
        <v>ค้างชำระ 1 - 30 วัน</v>
      </c>
      <c r="K5714" s="10">
        <f t="shared" si="447"/>
        <v>6</v>
      </c>
      <c r="L5714" t="str">
        <f t="shared" si="448"/>
        <v>ลูกหนี้ชั้นดี</v>
      </c>
    </row>
    <row r="5715" spans="1:12" x14ac:dyDescent="0.2">
      <c r="A5715" t="s">
        <v>2489</v>
      </c>
      <c r="B5715" t="s">
        <v>989</v>
      </c>
      <c r="C5715">
        <v>15</v>
      </c>
      <c r="D5715">
        <v>2126040011467</v>
      </c>
      <c r="E5715" s="1">
        <v>46137</v>
      </c>
      <c r="F5715" s="1">
        <v>46158</v>
      </c>
      <c r="G5715">
        <v>2790</v>
      </c>
      <c r="H5715" s="1">
        <f t="shared" si="445"/>
        <v>46152</v>
      </c>
      <c r="I5715" s="5">
        <f t="shared" si="449"/>
        <v>46253</v>
      </c>
      <c r="J5715" s="9" t="str">
        <f t="shared" si="446"/>
        <v>ค้างชำระ 1 - 30 วัน</v>
      </c>
      <c r="K5715" s="10">
        <f t="shared" si="447"/>
        <v>6</v>
      </c>
      <c r="L5715" t="str">
        <f t="shared" si="448"/>
        <v>ลูกหนี้ชั้นดี</v>
      </c>
    </row>
    <row r="5716" spans="1:12" x14ac:dyDescent="0.2">
      <c r="A5716" t="s">
        <v>2485</v>
      </c>
      <c r="B5716" t="s">
        <v>989</v>
      </c>
      <c r="C5716">
        <v>15</v>
      </c>
      <c r="D5716">
        <v>2126040011481</v>
      </c>
      <c r="E5716" s="1">
        <v>46137</v>
      </c>
      <c r="F5716" s="1">
        <v>46158</v>
      </c>
      <c r="G5716">
        <v>8862</v>
      </c>
      <c r="H5716" s="1">
        <f t="shared" si="445"/>
        <v>46152</v>
      </c>
      <c r="I5716" s="5">
        <f t="shared" si="449"/>
        <v>46253</v>
      </c>
      <c r="J5716" s="9" t="str">
        <f t="shared" si="446"/>
        <v>ค้างชำระ 1 - 30 วัน</v>
      </c>
      <c r="K5716" s="10">
        <f t="shared" si="447"/>
        <v>6</v>
      </c>
      <c r="L5716" t="str">
        <f t="shared" si="448"/>
        <v>ลูกหนี้ชั้นดี</v>
      </c>
    </row>
    <row r="5717" spans="1:12" x14ac:dyDescent="0.2">
      <c r="A5717" t="s">
        <v>2490</v>
      </c>
      <c r="B5717" t="s">
        <v>1000</v>
      </c>
      <c r="C5717">
        <v>15</v>
      </c>
      <c r="D5717">
        <v>5126040000536</v>
      </c>
      <c r="E5717" s="1">
        <v>46113</v>
      </c>
      <c r="F5717" s="1">
        <v>46134</v>
      </c>
      <c r="G5717">
        <v>41348</v>
      </c>
      <c r="H5717" s="1">
        <f t="shared" si="445"/>
        <v>46128</v>
      </c>
      <c r="I5717" s="5">
        <f t="shared" si="449"/>
        <v>46253</v>
      </c>
      <c r="J5717" s="9" t="str">
        <f t="shared" si="446"/>
        <v>ค้างชำระ 1 - 30 วัน</v>
      </c>
      <c r="K5717" s="10">
        <f t="shared" si="447"/>
        <v>6</v>
      </c>
      <c r="L5717" t="str">
        <f t="shared" si="448"/>
        <v>ลูกหนี้ชั้นดี</v>
      </c>
    </row>
    <row r="5718" spans="1:12" x14ac:dyDescent="0.2">
      <c r="A5718" t="s">
        <v>2491</v>
      </c>
      <c r="B5718" t="s">
        <v>1000</v>
      </c>
      <c r="C5718">
        <v>30</v>
      </c>
      <c r="D5718">
        <v>5126040001427</v>
      </c>
      <c r="E5718" s="1">
        <v>46113</v>
      </c>
      <c r="F5718" s="1">
        <v>46151</v>
      </c>
      <c r="G5718">
        <v>3745</v>
      </c>
      <c r="H5718" s="1">
        <f t="shared" si="445"/>
        <v>46143</v>
      </c>
      <c r="I5718" s="5">
        <f t="shared" si="449"/>
        <v>46253</v>
      </c>
      <c r="J5718" s="9" t="str">
        <f t="shared" si="446"/>
        <v>ค้างชำระ 1 - 30 วัน</v>
      </c>
      <c r="K5718" s="10">
        <f t="shared" si="447"/>
        <v>8</v>
      </c>
      <c r="L5718" t="str">
        <f t="shared" si="448"/>
        <v>ลูกหนี้ชั้นดี</v>
      </c>
    </row>
    <row r="5719" spans="1:12" x14ac:dyDescent="0.2">
      <c r="A5719" t="s">
        <v>2492</v>
      </c>
      <c r="B5719" t="s">
        <v>1000</v>
      </c>
      <c r="C5719">
        <v>30</v>
      </c>
      <c r="D5719">
        <v>5126040001434</v>
      </c>
      <c r="E5719" s="1">
        <v>46113</v>
      </c>
      <c r="F5719" s="1">
        <v>46157</v>
      </c>
      <c r="G5719">
        <v>57738</v>
      </c>
      <c r="H5719" s="1">
        <f t="shared" si="445"/>
        <v>46143</v>
      </c>
      <c r="I5719" s="5">
        <f t="shared" si="449"/>
        <v>46253</v>
      </c>
      <c r="J5719" s="9" t="str">
        <f t="shared" si="446"/>
        <v>ค้างชำระ 1 - 30 วัน</v>
      </c>
      <c r="K5719" s="10">
        <f t="shared" si="447"/>
        <v>14</v>
      </c>
      <c r="L5719" t="str">
        <f t="shared" si="448"/>
        <v>ลูกหนี้ชั้นดี</v>
      </c>
    </row>
    <row r="5720" spans="1:12" x14ac:dyDescent="0.2">
      <c r="A5720" t="s">
        <v>2186</v>
      </c>
      <c r="B5720" t="s">
        <v>1000</v>
      </c>
      <c r="C5720">
        <v>15</v>
      </c>
      <c r="D5720">
        <v>5126040002561</v>
      </c>
      <c r="E5720" s="1">
        <v>46115</v>
      </c>
      <c r="F5720" s="1">
        <v>46146</v>
      </c>
      <c r="G5720">
        <v>21774</v>
      </c>
      <c r="H5720" s="1">
        <f t="shared" si="445"/>
        <v>46130</v>
      </c>
      <c r="I5720" s="5">
        <f t="shared" si="449"/>
        <v>46253</v>
      </c>
      <c r="J5720" s="9" t="str">
        <f t="shared" si="446"/>
        <v>ค้างชำระ 1 - 30 วัน</v>
      </c>
      <c r="K5720" s="10">
        <f t="shared" si="447"/>
        <v>16</v>
      </c>
      <c r="L5720" t="str">
        <f t="shared" si="448"/>
        <v>ลูกหนี้ชั้นดี</v>
      </c>
    </row>
    <row r="5721" spans="1:12" x14ac:dyDescent="0.2">
      <c r="A5721" t="s">
        <v>2493</v>
      </c>
      <c r="B5721" t="s">
        <v>1000</v>
      </c>
      <c r="C5721">
        <v>15</v>
      </c>
      <c r="D5721">
        <v>5126040002578</v>
      </c>
      <c r="E5721" s="1">
        <v>46115</v>
      </c>
      <c r="F5721" s="1">
        <v>46132</v>
      </c>
      <c r="G5721">
        <v>4800</v>
      </c>
      <c r="H5721" s="1">
        <f t="shared" si="445"/>
        <v>46130</v>
      </c>
      <c r="I5721" s="5">
        <f t="shared" si="449"/>
        <v>46253</v>
      </c>
      <c r="J5721" s="9" t="str">
        <f t="shared" si="446"/>
        <v>ค้างชำระ 1 - 30 วัน</v>
      </c>
      <c r="K5721" s="10">
        <f t="shared" si="447"/>
        <v>2</v>
      </c>
      <c r="L5721" t="str">
        <f t="shared" si="448"/>
        <v>ลูกหนี้ชั้นดี</v>
      </c>
    </row>
    <row r="5722" spans="1:12" x14ac:dyDescent="0.2">
      <c r="A5722" t="s">
        <v>2494</v>
      </c>
      <c r="B5722" t="s">
        <v>1000</v>
      </c>
      <c r="C5722">
        <v>15</v>
      </c>
      <c r="D5722">
        <v>5126040002585</v>
      </c>
      <c r="E5722" s="1">
        <v>46115</v>
      </c>
      <c r="F5722" s="1">
        <v>46132</v>
      </c>
      <c r="G5722">
        <v>14321</v>
      </c>
      <c r="H5722" s="1">
        <f t="shared" si="445"/>
        <v>46130</v>
      </c>
      <c r="I5722" s="5">
        <f t="shared" si="449"/>
        <v>46253</v>
      </c>
      <c r="J5722" s="9" t="str">
        <f t="shared" si="446"/>
        <v>ค้างชำระ 1 - 30 วัน</v>
      </c>
      <c r="K5722" s="10">
        <f t="shared" si="447"/>
        <v>2</v>
      </c>
      <c r="L5722" t="str">
        <f t="shared" si="448"/>
        <v>ลูกหนี้ชั้นดี</v>
      </c>
    </row>
    <row r="5723" spans="1:12" x14ac:dyDescent="0.2">
      <c r="A5723" t="s">
        <v>2495</v>
      </c>
      <c r="B5723" t="s">
        <v>1000</v>
      </c>
      <c r="C5723">
        <v>15</v>
      </c>
      <c r="D5723">
        <v>5126040002592</v>
      </c>
      <c r="E5723" s="1">
        <v>46115</v>
      </c>
      <c r="F5723" s="1">
        <v>46132</v>
      </c>
      <c r="G5723">
        <v>44094</v>
      </c>
      <c r="H5723" s="1">
        <f t="shared" si="445"/>
        <v>46130</v>
      </c>
      <c r="I5723" s="5">
        <f t="shared" si="449"/>
        <v>46253</v>
      </c>
      <c r="J5723" s="9" t="str">
        <f t="shared" si="446"/>
        <v>ค้างชำระ 1 - 30 วัน</v>
      </c>
      <c r="K5723" s="10">
        <f t="shared" si="447"/>
        <v>2</v>
      </c>
      <c r="L5723" t="str">
        <f t="shared" si="448"/>
        <v>ลูกหนี้ชั้นดี</v>
      </c>
    </row>
    <row r="5724" spans="1:12" x14ac:dyDescent="0.2">
      <c r="A5724" t="s">
        <v>2496</v>
      </c>
      <c r="B5724" t="s">
        <v>1000</v>
      </c>
      <c r="C5724">
        <v>15</v>
      </c>
      <c r="D5724">
        <v>5126040005845</v>
      </c>
      <c r="E5724" s="1">
        <v>46122</v>
      </c>
      <c r="F5724" s="1">
        <v>46142</v>
      </c>
      <c r="G5724">
        <v>14741</v>
      </c>
      <c r="H5724" s="1">
        <f t="shared" si="445"/>
        <v>46137</v>
      </c>
      <c r="I5724" s="5">
        <f t="shared" si="449"/>
        <v>46253</v>
      </c>
      <c r="J5724" s="9" t="str">
        <f t="shared" si="446"/>
        <v>ค้างชำระ 1 - 30 วัน</v>
      </c>
      <c r="K5724" s="10">
        <f t="shared" si="447"/>
        <v>5</v>
      </c>
      <c r="L5724" t="str">
        <f t="shared" si="448"/>
        <v>ลูกหนี้ชั้นดี</v>
      </c>
    </row>
    <row r="5725" spans="1:12" x14ac:dyDescent="0.2">
      <c r="A5725" t="s">
        <v>2497</v>
      </c>
      <c r="B5725" t="s">
        <v>1000</v>
      </c>
      <c r="C5725">
        <v>15</v>
      </c>
      <c r="D5725">
        <v>5126040008099</v>
      </c>
      <c r="E5725" s="1">
        <v>46129</v>
      </c>
      <c r="F5725" s="1">
        <v>46150</v>
      </c>
      <c r="G5725">
        <v>9413</v>
      </c>
      <c r="H5725" s="1">
        <f t="shared" si="445"/>
        <v>46144</v>
      </c>
      <c r="I5725" s="5">
        <f t="shared" si="449"/>
        <v>46253</v>
      </c>
      <c r="J5725" s="9" t="str">
        <f t="shared" si="446"/>
        <v>ค้างชำระ 1 - 30 วัน</v>
      </c>
      <c r="K5725" s="10">
        <f t="shared" si="447"/>
        <v>6</v>
      </c>
      <c r="L5725" t="str">
        <f t="shared" si="448"/>
        <v>ลูกหนี้ชั้นดี</v>
      </c>
    </row>
    <row r="5726" spans="1:12" x14ac:dyDescent="0.2">
      <c r="A5726" t="s">
        <v>2497</v>
      </c>
      <c r="B5726" t="s">
        <v>1000</v>
      </c>
      <c r="C5726">
        <v>15</v>
      </c>
      <c r="D5726">
        <v>5126040008099</v>
      </c>
      <c r="E5726" s="1">
        <v>46129</v>
      </c>
      <c r="F5726" s="1">
        <v>46150</v>
      </c>
      <c r="G5726">
        <v>9413</v>
      </c>
      <c r="H5726" s="1">
        <f t="shared" si="445"/>
        <v>46144</v>
      </c>
      <c r="I5726" s="5">
        <f t="shared" si="449"/>
        <v>46253</v>
      </c>
      <c r="J5726" s="9" t="str">
        <f t="shared" si="446"/>
        <v>ค้างชำระ 1 - 30 วัน</v>
      </c>
      <c r="K5726" s="10">
        <f t="shared" si="447"/>
        <v>6</v>
      </c>
      <c r="L5726" t="str">
        <f t="shared" si="448"/>
        <v>ลูกหนี้ชั้นดี</v>
      </c>
    </row>
    <row r="5727" spans="1:12" x14ac:dyDescent="0.2">
      <c r="A5727" t="s">
        <v>2498</v>
      </c>
      <c r="B5727" t="s">
        <v>1000</v>
      </c>
      <c r="C5727">
        <v>15</v>
      </c>
      <c r="D5727">
        <v>5126040008105</v>
      </c>
      <c r="E5727" s="1">
        <v>46129</v>
      </c>
      <c r="F5727" s="1">
        <v>46150</v>
      </c>
      <c r="G5727">
        <v>5400</v>
      </c>
      <c r="H5727" s="1">
        <f t="shared" si="445"/>
        <v>46144</v>
      </c>
      <c r="I5727" s="5">
        <f t="shared" si="449"/>
        <v>46253</v>
      </c>
      <c r="J5727" s="9" t="str">
        <f t="shared" si="446"/>
        <v>ค้างชำระ 1 - 30 วัน</v>
      </c>
      <c r="K5727" s="10">
        <f t="shared" si="447"/>
        <v>6</v>
      </c>
      <c r="L5727" t="str">
        <f t="shared" si="448"/>
        <v>ลูกหนี้ชั้นดี</v>
      </c>
    </row>
    <row r="5728" spans="1:12" x14ac:dyDescent="0.2">
      <c r="A5728" t="s">
        <v>2499</v>
      </c>
      <c r="B5728" t="s">
        <v>1000</v>
      </c>
      <c r="C5728">
        <v>15</v>
      </c>
      <c r="D5728">
        <v>5126040008112</v>
      </c>
      <c r="E5728" s="1">
        <v>46129</v>
      </c>
      <c r="F5728" s="1">
        <v>46150</v>
      </c>
      <c r="G5728">
        <v>50019</v>
      </c>
      <c r="H5728" s="1">
        <f t="shared" si="445"/>
        <v>46144</v>
      </c>
      <c r="I5728" s="5">
        <f t="shared" si="449"/>
        <v>46253</v>
      </c>
      <c r="J5728" s="9" t="str">
        <f t="shared" si="446"/>
        <v>ค้างชำระ 1 - 30 วัน</v>
      </c>
      <c r="K5728" s="10">
        <f t="shared" si="447"/>
        <v>6</v>
      </c>
      <c r="L5728" t="str">
        <f t="shared" si="448"/>
        <v>ลูกหนี้ชั้นดี</v>
      </c>
    </row>
    <row r="5729" spans="1:12" x14ac:dyDescent="0.2">
      <c r="A5729" t="s">
        <v>2500</v>
      </c>
      <c r="B5729" t="s">
        <v>1000</v>
      </c>
      <c r="C5729">
        <v>15</v>
      </c>
      <c r="D5729">
        <v>5126040008129</v>
      </c>
      <c r="E5729" s="1">
        <v>46129</v>
      </c>
      <c r="F5729" s="1">
        <v>46153</v>
      </c>
      <c r="G5729">
        <v>15957</v>
      </c>
      <c r="H5729" s="1">
        <f t="shared" si="445"/>
        <v>46144</v>
      </c>
      <c r="I5729" s="5">
        <f t="shared" si="449"/>
        <v>46253</v>
      </c>
      <c r="J5729" s="9" t="str">
        <f t="shared" si="446"/>
        <v>ชำระตรงเวลา</v>
      </c>
      <c r="K5729" s="10">
        <f t="shared" si="447"/>
        <v>9</v>
      </c>
      <c r="L5729" t="str">
        <f t="shared" si="448"/>
        <v>ลูกหนี้ชั้นดี</v>
      </c>
    </row>
    <row r="5730" spans="1:12" x14ac:dyDescent="0.2">
      <c r="A5730" t="s">
        <v>2501</v>
      </c>
      <c r="B5730" t="s">
        <v>1000</v>
      </c>
      <c r="C5730">
        <v>15</v>
      </c>
      <c r="D5730">
        <v>5126040014182</v>
      </c>
      <c r="E5730" s="1">
        <v>46142</v>
      </c>
      <c r="F5730" s="1">
        <v>46156</v>
      </c>
      <c r="G5730">
        <v>17424</v>
      </c>
      <c r="H5730" s="1">
        <f t="shared" si="445"/>
        <v>46157</v>
      </c>
      <c r="I5730" s="5">
        <f t="shared" si="449"/>
        <v>46253</v>
      </c>
      <c r="J5730" s="9" t="str">
        <f t="shared" si="446"/>
        <v>ค้างชำระ 1 - 30 วัน</v>
      </c>
      <c r="K5730" s="10">
        <f t="shared" si="447"/>
        <v>0</v>
      </c>
      <c r="L5730" t="str">
        <f t="shared" si="448"/>
        <v>ลูกหนี้ชั้นดี</v>
      </c>
    </row>
    <row r="5731" spans="1:12" x14ac:dyDescent="0.2">
      <c r="A5731" t="s">
        <v>2502</v>
      </c>
      <c r="B5731" t="s">
        <v>1018</v>
      </c>
      <c r="C5731">
        <v>15</v>
      </c>
      <c r="D5731">
        <v>5226040002735</v>
      </c>
      <c r="E5731" s="1">
        <v>46116</v>
      </c>
      <c r="F5731" s="1">
        <v>46139</v>
      </c>
      <c r="G5731">
        <v>36444</v>
      </c>
      <c r="H5731" s="1">
        <f t="shared" si="445"/>
        <v>46131</v>
      </c>
      <c r="I5731" s="5">
        <f t="shared" si="449"/>
        <v>46253</v>
      </c>
      <c r="J5731" s="9" t="str">
        <f t="shared" si="446"/>
        <v>ค้างชำระ 1 - 30 วัน</v>
      </c>
      <c r="K5731" s="10">
        <f t="shared" si="447"/>
        <v>8</v>
      </c>
      <c r="L5731" t="str">
        <f t="shared" si="448"/>
        <v>ลูกหนี้ชั้นดี</v>
      </c>
    </row>
    <row r="5732" spans="1:12" x14ac:dyDescent="0.2">
      <c r="A5732" t="s">
        <v>2503</v>
      </c>
      <c r="B5732" t="s">
        <v>1018</v>
      </c>
      <c r="C5732">
        <v>15</v>
      </c>
      <c r="D5732">
        <v>5226040002773</v>
      </c>
      <c r="E5732" s="1">
        <v>46116</v>
      </c>
      <c r="F5732" s="1">
        <v>46133</v>
      </c>
      <c r="G5732">
        <v>15328</v>
      </c>
      <c r="H5732" s="1">
        <f t="shared" si="445"/>
        <v>46131</v>
      </c>
      <c r="I5732" s="5">
        <f t="shared" si="449"/>
        <v>46253</v>
      </c>
      <c r="J5732" s="9" t="str">
        <f t="shared" si="446"/>
        <v>ค้างชำระ 1 - 30 วัน</v>
      </c>
      <c r="K5732" s="10">
        <f t="shared" si="447"/>
        <v>2</v>
      </c>
      <c r="L5732" t="str">
        <f t="shared" si="448"/>
        <v>ลูกหนี้ชั้นดี</v>
      </c>
    </row>
    <row r="5733" spans="1:12" x14ac:dyDescent="0.2">
      <c r="A5733" t="s">
        <v>2504</v>
      </c>
      <c r="B5733" t="s">
        <v>1018</v>
      </c>
      <c r="C5733">
        <v>7</v>
      </c>
      <c r="D5733">
        <v>5226040002797</v>
      </c>
      <c r="E5733" s="1">
        <v>46116</v>
      </c>
      <c r="F5733" s="1">
        <v>46132</v>
      </c>
      <c r="G5733">
        <v>14700</v>
      </c>
      <c r="H5733" s="1">
        <f t="shared" si="445"/>
        <v>46123</v>
      </c>
      <c r="I5733" s="5">
        <f t="shared" si="449"/>
        <v>46253</v>
      </c>
      <c r="J5733" s="9" t="str">
        <f t="shared" si="446"/>
        <v>ค้างชำระ 1 - 30 วัน</v>
      </c>
      <c r="K5733" s="10">
        <f t="shared" si="447"/>
        <v>9</v>
      </c>
      <c r="L5733" t="str">
        <f t="shared" si="448"/>
        <v>ลูกหนี้ชั้นดี</v>
      </c>
    </row>
    <row r="5734" spans="1:12" x14ac:dyDescent="0.2">
      <c r="A5734" t="s">
        <v>2504</v>
      </c>
      <c r="B5734" t="s">
        <v>1018</v>
      </c>
      <c r="C5734">
        <v>7</v>
      </c>
      <c r="D5734">
        <v>5226040002797</v>
      </c>
      <c r="E5734" s="1">
        <v>46116</v>
      </c>
      <c r="F5734" s="1">
        <v>46132</v>
      </c>
      <c r="G5734">
        <v>14700</v>
      </c>
      <c r="H5734" s="1">
        <f t="shared" si="445"/>
        <v>46123</v>
      </c>
      <c r="I5734" s="5">
        <f t="shared" si="449"/>
        <v>46253</v>
      </c>
      <c r="J5734" s="9" t="str">
        <f t="shared" si="446"/>
        <v>ค้างชำระ 1 - 30 วัน</v>
      </c>
      <c r="K5734" s="10">
        <f t="shared" si="447"/>
        <v>9</v>
      </c>
      <c r="L5734" t="str">
        <f t="shared" si="448"/>
        <v>ลูกหนี้ชั้นดี</v>
      </c>
    </row>
    <row r="5735" spans="1:12" x14ac:dyDescent="0.2">
      <c r="A5735" t="s">
        <v>2504</v>
      </c>
      <c r="B5735" t="s">
        <v>1018</v>
      </c>
      <c r="C5735">
        <v>7</v>
      </c>
      <c r="D5735">
        <v>5226040002797</v>
      </c>
      <c r="E5735" s="1">
        <v>46116</v>
      </c>
      <c r="F5735" s="1">
        <v>46132</v>
      </c>
      <c r="G5735">
        <v>14700</v>
      </c>
      <c r="H5735" s="1">
        <f t="shared" si="445"/>
        <v>46123</v>
      </c>
      <c r="I5735" s="5">
        <f t="shared" si="449"/>
        <v>46253</v>
      </c>
      <c r="J5735" s="9" t="str">
        <f t="shared" si="446"/>
        <v>ค้างชำระ 1 - 30 วัน</v>
      </c>
      <c r="K5735" s="10">
        <f t="shared" si="447"/>
        <v>9</v>
      </c>
      <c r="L5735" t="str">
        <f t="shared" si="448"/>
        <v>ลูกหนี้ชั้นดี</v>
      </c>
    </row>
    <row r="5736" spans="1:12" x14ac:dyDescent="0.2">
      <c r="A5736" t="s">
        <v>2505</v>
      </c>
      <c r="B5736" t="s">
        <v>1018</v>
      </c>
      <c r="C5736">
        <v>15</v>
      </c>
      <c r="D5736">
        <v>5226040002810</v>
      </c>
      <c r="E5736" s="1">
        <v>46116</v>
      </c>
      <c r="F5736" s="1">
        <v>46155</v>
      </c>
      <c r="G5736">
        <v>21000</v>
      </c>
      <c r="H5736" s="1">
        <f t="shared" si="445"/>
        <v>46131</v>
      </c>
      <c r="I5736" s="5">
        <f t="shared" si="449"/>
        <v>46253</v>
      </c>
      <c r="J5736" s="9" t="str">
        <f t="shared" si="446"/>
        <v>ค้างชำระ 1 - 30 วัน</v>
      </c>
      <c r="K5736" s="10">
        <f t="shared" si="447"/>
        <v>24</v>
      </c>
      <c r="L5736" t="str">
        <f t="shared" si="448"/>
        <v>ลูกหนี้ชั้นดี</v>
      </c>
    </row>
    <row r="5737" spans="1:12" x14ac:dyDescent="0.2">
      <c r="A5737" t="s">
        <v>2506</v>
      </c>
      <c r="B5737" t="s">
        <v>1018</v>
      </c>
      <c r="C5737">
        <v>15</v>
      </c>
      <c r="D5737">
        <v>5226040002834</v>
      </c>
      <c r="E5737" s="1">
        <v>46116</v>
      </c>
      <c r="F5737" s="1">
        <v>46136</v>
      </c>
      <c r="G5737">
        <v>18780</v>
      </c>
      <c r="H5737" s="1">
        <f t="shared" si="445"/>
        <v>46131</v>
      </c>
      <c r="I5737" s="5">
        <f t="shared" si="449"/>
        <v>46253</v>
      </c>
      <c r="J5737" s="9" t="str">
        <f t="shared" si="446"/>
        <v>ค้างชำระ 1 - 30 วัน</v>
      </c>
      <c r="K5737" s="10">
        <f t="shared" si="447"/>
        <v>5</v>
      </c>
      <c r="L5737" t="str">
        <f t="shared" si="448"/>
        <v>ลูกหนี้ชั้นดี</v>
      </c>
    </row>
    <row r="5738" spans="1:12" x14ac:dyDescent="0.2">
      <c r="A5738" t="s">
        <v>2507</v>
      </c>
      <c r="B5738" t="s">
        <v>1018</v>
      </c>
      <c r="C5738">
        <v>7</v>
      </c>
      <c r="D5738">
        <v>5226040002858</v>
      </c>
      <c r="E5738" s="1">
        <v>46116</v>
      </c>
      <c r="F5738" s="1">
        <v>46129</v>
      </c>
      <c r="G5738">
        <v>1697</v>
      </c>
      <c r="H5738" s="1">
        <f t="shared" si="445"/>
        <v>46123</v>
      </c>
      <c r="I5738" s="5">
        <f t="shared" si="449"/>
        <v>46253</v>
      </c>
      <c r="J5738" s="9" t="str">
        <f t="shared" si="446"/>
        <v>ค้างชำระ 1 - 30 วัน</v>
      </c>
      <c r="K5738" s="10">
        <f t="shared" si="447"/>
        <v>6</v>
      </c>
      <c r="L5738" t="str">
        <f t="shared" si="448"/>
        <v>ลูกหนี้ชั้นดี</v>
      </c>
    </row>
    <row r="5739" spans="1:12" x14ac:dyDescent="0.2">
      <c r="A5739" t="s">
        <v>2508</v>
      </c>
      <c r="B5739" t="s">
        <v>1018</v>
      </c>
      <c r="C5739">
        <v>15</v>
      </c>
      <c r="D5739">
        <v>5226040002865</v>
      </c>
      <c r="E5739" s="1">
        <v>46116</v>
      </c>
      <c r="F5739" s="1">
        <v>46151</v>
      </c>
      <c r="G5739">
        <v>16511</v>
      </c>
      <c r="H5739" s="1">
        <f t="shared" si="445"/>
        <v>46131</v>
      </c>
      <c r="I5739" s="5">
        <f t="shared" si="449"/>
        <v>46253</v>
      </c>
      <c r="J5739" s="9" t="str">
        <f t="shared" si="446"/>
        <v>ค้างชำระ 1 - 30 วัน</v>
      </c>
      <c r="K5739" s="10">
        <f t="shared" si="447"/>
        <v>20</v>
      </c>
      <c r="L5739" t="str">
        <f t="shared" si="448"/>
        <v>ลูกหนี้ชั้นดี</v>
      </c>
    </row>
    <row r="5740" spans="1:12" x14ac:dyDescent="0.2">
      <c r="A5740" t="s">
        <v>2509</v>
      </c>
      <c r="B5740" t="s">
        <v>1018</v>
      </c>
      <c r="C5740">
        <v>15</v>
      </c>
      <c r="D5740">
        <v>5226040002872</v>
      </c>
      <c r="E5740" s="1">
        <v>46116</v>
      </c>
      <c r="F5740" s="1">
        <v>46134</v>
      </c>
      <c r="G5740">
        <v>40442</v>
      </c>
      <c r="H5740" s="1">
        <f t="shared" si="445"/>
        <v>46131</v>
      </c>
      <c r="I5740" s="5">
        <f t="shared" si="449"/>
        <v>46253</v>
      </c>
      <c r="J5740" s="9" t="str">
        <f t="shared" si="446"/>
        <v>ค้างชำระ 1 - 30 วัน</v>
      </c>
      <c r="K5740" s="10">
        <f t="shared" si="447"/>
        <v>3</v>
      </c>
      <c r="L5740" t="str">
        <f t="shared" si="448"/>
        <v>ลูกหนี้ชั้นดี</v>
      </c>
    </row>
    <row r="5741" spans="1:12" x14ac:dyDescent="0.2">
      <c r="A5741" t="s">
        <v>2510</v>
      </c>
      <c r="B5741" t="s">
        <v>1018</v>
      </c>
      <c r="C5741">
        <v>15</v>
      </c>
      <c r="D5741">
        <v>5226040003930</v>
      </c>
      <c r="E5741" s="1">
        <v>46121</v>
      </c>
      <c r="F5741" s="1">
        <v>46142</v>
      </c>
      <c r="G5741">
        <v>52707</v>
      </c>
      <c r="H5741" s="1">
        <f t="shared" si="445"/>
        <v>46136</v>
      </c>
      <c r="I5741" s="5">
        <f t="shared" si="449"/>
        <v>46253</v>
      </c>
      <c r="J5741" s="9" t="str">
        <f t="shared" si="446"/>
        <v>ค้างชำระ 1 - 30 วัน</v>
      </c>
      <c r="K5741" s="10">
        <f t="shared" si="447"/>
        <v>6</v>
      </c>
      <c r="L5741" t="str">
        <f t="shared" si="448"/>
        <v>ลูกหนี้ชั้นดี</v>
      </c>
    </row>
    <row r="5742" spans="1:12" x14ac:dyDescent="0.2">
      <c r="A5742" t="s">
        <v>2511</v>
      </c>
      <c r="B5742" t="s">
        <v>1018</v>
      </c>
      <c r="C5742">
        <v>7</v>
      </c>
      <c r="D5742">
        <v>5226040006078</v>
      </c>
      <c r="E5742" s="1">
        <v>46128</v>
      </c>
      <c r="F5742" s="1">
        <v>46142</v>
      </c>
      <c r="G5742">
        <v>26896</v>
      </c>
      <c r="H5742" s="1">
        <f t="shared" si="445"/>
        <v>46135</v>
      </c>
      <c r="I5742" s="5">
        <f t="shared" si="449"/>
        <v>46253</v>
      </c>
      <c r="J5742" s="9" t="str">
        <f t="shared" si="446"/>
        <v>ค้างชำระ 1 - 30 วัน</v>
      </c>
      <c r="K5742" s="10">
        <f t="shared" si="447"/>
        <v>7</v>
      </c>
      <c r="L5742" t="str">
        <f t="shared" si="448"/>
        <v>ลูกหนี้ชั้นดี</v>
      </c>
    </row>
    <row r="5743" spans="1:12" x14ac:dyDescent="0.2">
      <c r="A5743" t="s">
        <v>2511</v>
      </c>
      <c r="B5743" t="s">
        <v>1018</v>
      </c>
      <c r="C5743">
        <v>7</v>
      </c>
      <c r="D5743">
        <v>5226040006078</v>
      </c>
      <c r="E5743" s="1">
        <v>46128</v>
      </c>
      <c r="F5743" s="1">
        <v>46142</v>
      </c>
      <c r="G5743">
        <v>26896</v>
      </c>
      <c r="H5743" s="1">
        <f t="shared" si="445"/>
        <v>46135</v>
      </c>
      <c r="I5743" s="5">
        <f t="shared" si="449"/>
        <v>46253</v>
      </c>
      <c r="J5743" s="9" t="str">
        <f t="shared" si="446"/>
        <v>ค้างชำระ 1 - 30 วัน</v>
      </c>
      <c r="K5743" s="10">
        <f t="shared" si="447"/>
        <v>7</v>
      </c>
      <c r="L5743" t="str">
        <f t="shared" si="448"/>
        <v>ลูกหนี้ชั้นดี</v>
      </c>
    </row>
    <row r="5744" spans="1:12" x14ac:dyDescent="0.2">
      <c r="A5744" t="s">
        <v>2512</v>
      </c>
      <c r="B5744" t="s">
        <v>1018</v>
      </c>
      <c r="C5744">
        <v>15</v>
      </c>
      <c r="D5744">
        <v>5226040008713</v>
      </c>
      <c r="E5744" s="1">
        <v>46133</v>
      </c>
      <c r="F5744" s="1">
        <v>46151</v>
      </c>
      <c r="G5744">
        <v>11538</v>
      </c>
      <c r="H5744" s="1">
        <f t="shared" si="445"/>
        <v>46148</v>
      </c>
      <c r="I5744" s="5">
        <f t="shared" si="449"/>
        <v>46253</v>
      </c>
      <c r="J5744" s="9" t="str">
        <f t="shared" si="446"/>
        <v>ชำระตรงเวลา</v>
      </c>
      <c r="K5744" s="10">
        <f t="shared" si="447"/>
        <v>3</v>
      </c>
      <c r="L5744" t="str">
        <f t="shared" si="448"/>
        <v>ลูกหนี้ชั้นดี</v>
      </c>
    </row>
    <row r="5745" spans="1:12" x14ac:dyDescent="0.2">
      <c r="A5745" t="s">
        <v>2513</v>
      </c>
      <c r="B5745" t="s">
        <v>1018</v>
      </c>
      <c r="C5745">
        <v>15</v>
      </c>
      <c r="D5745">
        <v>5226040009345</v>
      </c>
      <c r="E5745" s="1">
        <v>46134</v>
      </c>
      <c r="F5745" s="1">
        <v>46147</v>
      </c>
      <c r="G5745">
        <v>7141</v>
      </c>
      <c r="H5745" s="1">
        <f t="shared" si="445"/>
        <v>46149</v>
      </c>
      <c r="I5745" s="5">
        <f t="shared" si="449"/>
        <v>46253</v>
      </c>
      <c r="J5745" s="9" t="str">
        <f t="shared" si="446"/>
        <v>ชำระตรงเวลา</v>
      </c>
      <c r="K5745" s="10">
        <f t="shared" si="447"/>
        <v>0</v>
      </c>
      <c r="L5745" t="str">
        <f t="shared" si="448"/>
        <v>ลูกหนี้ชั้นดี</v>
      </c>
    </row>
    <row r="5746" spans="1:12" x14ac:dyDescent="0.2">
      <c r="A5746" t="s">
        <v>2514</v>
      </c>
      <c r="B5746" t="s">
        <v>1018</v>
      </c>
      <c r="C5746">
        <v>7</v>
      </c>
      <c r="D5746">
        <v>5226040009369</v>
      </c>
      <c r="E5746" s="1">
        <v>46135</v>
      </c>
      <c r="F5746" s="1">
        <v>46142</v>
      </c>
      <c r="G5746">
        <v>5977</v>
      </c>
      <c r="H5746" s="1">
        <f t="shared" si="445"/>
        <v>46142</v>
      </c>
      <c r="I5746" s="5">
        <f t="shared" si="449"/>
        <v>46253</v>
      </c>
      <c r="J5746" s="9" t="str">
        <f t="shared" si="446"/>
        <v>ชำระตรงเวลา</v>
      </c>
      <c r="K5746" s="10">
        <f t="shared" si="447"/>
        <v>0</v>
      </c>
      <c r="L5746" t="str">
        <f t="shared" si="448"/>
        <v>ลูกหนี้ชั้นดี</v>
      </c>
    </row>
    <row r="5747" spans="1:12" x14ac:dyDescent="0.2">
      <c r="A5747" t="s">
        <v>2514</v>
      </c>
      <c r="B5747" t="s">
        <v>1018</v>
      </c>
      <c r="C5747">
        <v>7</v>
      </c>
      <c r="D5747">
        <v>5226040009369</v>
      </c>
      <c r="E5747" s="1">
        <v>46135</v>
      </c>
      <c r="F5747" s="1">
        <v>46142</v>
      </c>
      <c r="G5747">
        <v>5977</v>
      </c>
      <c r="H5747" s="1">
        <f t="shared" si="445"/>
        <v>46142</v>
      </c>
      <c r="I5747" s="5">
        <f t="shared" si="449"/>
        <v>46253</v>
      </c>
      <c r="J5747" s="9" t="str">
        <f t="shared" si="446"/>
        <v>ค้างชำระ 1 - 30 วัน</v>
      </c>
      <c r="K5747" s="10">
        <f t="shared" si="447"/>
        <v>0</v>
      </c>
      <c r="L5747" t="str">
        <f t="shared" si="448"/>
        <v>ลูกหนี้ชั้นดี</v>
      </c>
    </row>
    <row r="5748" spans="1:12" x14ac:dyDescent="0.2">
      <c r="A5748" t="s">
        <v>2515</v>
      </c>
      <c r="B5748" t="s">
        <v>1018</v>
      </c>
      <c r="C5748">
        <v>15</v>
      </c>
      <c r="D5748">
        <v>5226040009383</v>
      </c>
      <c r="E5748" s="1">
        <v>46134</v>
      </c>
      <c r="F5748" s="1">
        <v>46155</v>
      </c>
      <c r="G5748">
        <v>22452</v>
      </c>
      <c r="H5748" s="1">
        <f t="shared" si="445"/>
        <v>46149</v>
      </c>
      <c r="I5748" s="5">
        <f t="shared" si="449"/>
        <v>46253</v>
      </c>
      <c r="J5748" s="9" t="str">
        <f t="shared" si="446"/>
        <v>ค้างชำระ 1 - 30 วัน</v>
      </c>
      <c r="K5748" s="10">
        <f t="shared" si="447"/>
        <v>6</v>
      </c>
      <c r="L5748" t="str">
        <f t="shared" si="448"/>
        <v>ลูกหนี้ชั้นดี</v>
      </c>
    </row>
    <row r="5749" spans="1:12" x14ac:dyDescent="0.2">
      <c r="A5749" t="s">
        <v>2516</v>
      </c>
      <c r="B5749" t="s">
        <v>1018</v>
      </c>
      <c r="C5749">
        <v>15</v>
      </c>
      <c r="D5749">
        <v>5226040010846</v>
      </c>
      <c r="E5749" s="1">
        <v>46136</v>
      </c>
      <c r="F5749" s="1">
        <v>46157</v>
      </c>
      <c r="G5749">
        <v>15843</v>
      </c>
      <c r="H5749" s="1">
        <f t="shared" si="445"/>
        <v>46151</v>
      </c>
      <c r="I5749" s="5">
        <f t="shared" si="449"/>
        <v>46253</v>
      </c>
      <c r="J5749" s="9" t="str">
        <f t="shared" si="446"/>
        <v>ค้างชำระ 1 - 30 วัน</v>
      </c>
      <c r="K5749" s="10">
        <f t="shared" si="447"/>
        <v>6</v>
      </c>
      <c r="L5749" t="str">
        <f t="shared" si="448"/>
        <v>ลูกหนี้ชั้นดี</v>
      </c>
    </row>
    <row r="5750" spans="1:12" x14ac:dyDescent="0.2">
      <c r="A5750" t="s">
        <v>2517</v>
      </c>
      <c r="B5750" t="s">
        <v>1018</v>
      </c>
      <c r="C5750">
        <v>7</v>
      </c>
      <c r="D5750">
        <v>5226040011263</v>
      </c>
      <c r="E5750" s="1">
        <v>46137</v>
      </c>
      <c r="F5750" s="1">
        <v>46151</v>
      </c>
      <c r="G5750">
        <v>15088</v>
      </c>
      <c r="H5750" s="1">
        <f t="shared" si="445"/>
        <v>46144</v>
      </c>
      <c r="I5750" s="5">
        <f t="shared" si="449"/>
        <v>46253</v>
      </c>
      <c r="J5750" s="9" t="str">
        <f t="shared" si="446"/>
        <v>ค้างชำระ 1 - 30 วัน</v>
      </c>
      <c r="K5750" s="10">
        <f t="shared" si="447"/>
        <v>7</v>
      </c>
      <c r="L5750" t="str">
        <f t="shared" si="448"/>
        <v>ลูกหนี้ชั้นดี</v>
      </c>
    </row>
    <row r="5751" spans="1:12" x14ac:dyDescent="0.2">
      <c r="A5751" t="s">
        <v>2517</v>
      </c>
      <c r="B5751" t="s">
        <v>1018</v>
      </c>
      <c r="C5751">
        <v>7</v>
      </c>
      <c r="D5751">
        <v>5226040011263</v>
      </c>
      <c r="E5751" s="1">
        <v>46137</v>
      </c>
      <c r="F5751" s="1">
        <v>46151</v>
      </c>
      <c r="G5751">
        <v>15088</v>
      </c>
      <c r="H5751" s="1">
        <f t="shared" si="445"/>
        <v>46144</v>
      </c>
      <c r="I5751" s="5">
        <f t="shared" si="449"/>
        <v>46253</v>
      </c>
      <c r="J5751" s="9" t="str">
        <f t="shared" si="446"/>
        <v>ค้างชำระ 1 - 30 วัน</v>
      </c>
      <c r="K5751" s="10">
        <f t="shared" si="447"/>
        <v>7</v>
      </c>
      <c r="L5751" t="str">
        <f t="shared" si="448"/>
        <v>ลูกหนี้ชั้นดี</v>
      </c>
    </row>
    <row r="5752" spans="1:12" x14ac:dyDescent="0.2">
      <c r="A5752" t="s">
        <v>2518</v>
      </c>
      <c r="B5752" t="s">
        <v>1018</v>
      </c>
      <c r="C5752">
        <v>7</v>
      </c>
      <c r="D5752">
        <v>5226040014233</v>
      </c>
      <c r="E5752" s="1">
        <v>46147</v>
      </c>
      <c r="F5752" s="1">
        <v>46163</v>
      </c>
      <c r="G5752">
        <v>9348</v>
      </c>
      <c r="H5752" s="1">
        <f t="shared" si="445"/>
        <v>46154</v>
      </c>
      <c r="I5752" s="5">
        <f t="shared" si="449"/>
        <v>46253</v>
      </c>
      <c r="J5752" s="9" t="str">
        <f t="shared" si="446"/>
        <v>ค้างชำระ 1 - 30 วัน</v>
      </c>
      <c r="K5752" s="10">
        <f t="shared" si="447"/>
        <v>9</v>
      </c>
      <c r="L5752" t="str">
        <f t="shared" si="448"/>
        <v>ลูกหนี้ชั้นดี</v>
      </c>
    </row>
    <row r="5753" spans="1:12" x14ac:dyDescent="0.2">
      <c r="A5753" t="s">
        <v>2519</v>
      </c>
      <c r="B5753" t="s">
        <v>1045</v>
      </c>
      <c r="C5753">
        <v>15</v>
      </c>
      <c r="D5753">
        <v>5326040000943</v>
      </c>
      <c r="E5753" s="1">
        <v>46119</v>
      </c>
      <c r="F5753" s="1">
        <v>46135</v>
      </c>
      <c r="G5753">
        <v>63590</v>
      </c>
      <c r="H5753" s="1">
        <f t="shared" si="445"/>
        <v>46134</v>
      </c>
      <c r="I5753" s="5">
        <f t="shared" si="449"/>
        <v>46253</v>
      </c>
      <c r="J5753" s="9" t="str">
        <f t="shared" si="446"/>
        <v>ค้างชำระ 1 - 30 วัน</v>
      </c>
      <c r="K5753" s="10">
        <f t="shared" si="447"/>
        <v>1</v>
      </c>
      <c r="L5753" t="str">
        <f t="shared" si="448"/>
        <v>ลูกหนี้ชั้นดี</v>
      </c>
    </row>
    <row r="5754" spans="1:12" x14ac:dyDescent="0.2">
      <c r="A5754" t="s">
        <v>2520</v>
      </c>
      <c r="B5754" t="s">
        <v>1045</v>
      </c>
      <c r="C5754">
        <v>15</v>
      </c>
      <c r="D5754">
        <v>5326040001476</v>
      </c>
      <c r="E5754" s="1">
        <v>46119</v>
      </c>
      <c r="F5754" s="1">
        <v>46142</v>
      </c>
      <c r="G5754">
        <v>35167</v>
      </c>
      <c r="H5754" s="1">
        <f t="shared" si="445"/>
        <v>46134</v>
      </c>
      <c r="I5754" s="5">
        <f t="shared" si="449"/>
        <v>46253</v>
      </c>
      <c r="J5754" s="9" t="str">
        <f t="shared" si="446"/>
        <v>ค้างชำระ 1 - 30 วัน</v>
      </c>
      <c r="K5754" s="10">
        <f t="shared" si="447"/>
        <v>8</v>
      </c>
      <c r="L5754" t="str">
        <f t="shared" si="448"/>
        <v>ลูกหนี้ชั้นดี</v>
      </c>
    </row>
    <row r="5755" spans="1:12" x14ac:dyDescent="0.2">
      <c r="A5755" t="s">
        <v>2520</v>
      </c>
      <c r="B5755" t="s">
        <v>1045</v>
      </c>
      <c r="C5755">
        <v>15</v>
      </c>
      <c r="D5755">
        <v>5326040001476</v>
      </c>
      <c r="E5755" s="1">
        <v>46119</v>
      </c>
      <c r="F5755" s="1">
        <v>46142</v>
      </c>
      <c r="G5755">
        <v>35167</v>
      </c>
      <c r="H5755" s="1">
        <f t="shared" si="445"/>
        <v>46134</v>
      </c>
      <c r="I5755" s="5">
        <f t="shared" si="449"/>
        <v>46253</v>
      </c>
      <c r="J5755" s="9" t="str">
        <f t="shared" si="446"/>
        <v>ค้างชำระ 1 - 30 วัน</v>
      </c>
      <c r="K5755" s="10">
        <f t="shared" si="447"/>
        <v>8</v>
      </c>
      <c r="L5755" t="str">
        <f t="shared" si="448"/>
        <v>ลูกหนี้ชั้นดี</v>
      </c>
    </row>
    <row r="5756" spans="1:12" x14ac:dyDescent="0.2">
      <c r="A5756" t="s">
        <v>2521</v>
      </c>
      <c r="B5756" t="s">
        <v>1045</v>
      </c>
      <c r="C5756">
        <v>15</v>
      </c>
      <c r="D5756">
        <v>5326040001483</v>
      </c>
      <c r="E5756" s="1">
        <v>46119</v>
      </c>
      <c r="F5756" s="1">
        <v>46142</v>
      </c>
      <c r="G5756">
        <v>54887</v>
      </c>
      <c r="H5756" s="1">
        <f t="shared" si="445"/>
        <v>46134</v>
      </c>
      <c r="I5756" s="5">
        <f t="shared" si="449"/>
        <v>46253</v>
      </c>
      <c r="J5756" s="9" t="str">
        <f t="shared" si="446"/>
        <v>ค้างชำระ 31 - 60 วัน</v>
      </c>
      <c r="K5756" s="10">
        <f t="shared" si="447"/>
        <v>8</v>
      </c>
      <c r="L5756" t="str">
        <f t="shared" si="448"/>
        <v>ลูกหนี้ชั้นดี</v>
      </c>
    </row>
    <row r="5757" spans="1:12" x14ac:dyDescent="0.2">
      <c r="A5757" t="s">
        <v>2522</v>
      </c>
      <c r="B5757" t="s">
        <v>1045</v>
      </c>
      <c r="C5757">
        <v>7</v>
      </c>
      <c r="D5757">
        <v>5326040001551</v>
      </c>
      <c r="E5757" s="1">
        <v>46119</v>
      </c>
      <c r="F5757" s="1">
        <v>46162</v>
      </c>
      <c r="G5757">
        <v>8826</v>
      </c>
      <c r="H5757" s="1">
        <f t="shared" si="445"/>
        <v>46126</v>
      </c>
      <c r="I5757" s="5">
        <f t="shared" si="449"/>
        <v>46253</v>
      </c>
      <c r="J5757" s="9" t="str">
        <f t="shared" si="446"/>
        <v>ชำระตรงเวลา</v>
      </c>
      <c r="K5757" s="10">
        <f t="shared" si="447"/>
        <v>36</v>
      </c>
      <c r="L5757" t="str">
        <f t="shared" si="448"/>
        <v>ลูกหนี้เฝ้าติดตาม</v>
      </c>
    </row>
    <row r="5758" spans="1:12" x14ac:dyDescent="0.2">
      <c r="A5758" t="s">
        <v>251</v>
      </c>
      <c r="B5758" t="s">
        <v>1045</v>
      </c>
      <c r="C5758">
        <v>15</v>
      </c>
      <c r="D5758">
        <v>5326040001650</v>
      </c>
      <c r="E5758" s="1">
        <v>46119</v>
      </c>
      <c r="F5758" s="1">
        <v>46132</v>
      </c>
      <c r="G5758">
        <v>235129</v>
      </c>
      <c r="H5758" s="1">
        <f t="shared" si="445"/>
        <v>46134</v>
      </c>
      <c r="I5758" s="5">
        <f t="shared" si="449"/>
        <v>46253</v>
      </c>
      <c r="J5758" s="9" t="str">
        <f t="shared" si="446"/>
        <v>ค้างชำระ 1 - 30 วัน</v>
      </c>
      <c r="K5758" s="10">
        <f t="shared" si="447"/>
        <v>0</v>
      </c>
      <c r="L5758" t="str">
        <f t="shared" si="448"/>
        <v>ลูกหนี้ชั้นดี</v>
      </c>
    </row>
    <row r="5759" spans="1:12" x14ac:dyDescent="0.2">
      <c r="A5759" t="s">
        <v>2523</v>
      </c>
      <c r="B5759" t="s">
        <v>1045</v>
      </c>
      <c r="C5759">
        <v>15</v>
      </c>
      <c r="D5759">
        <v>5326040002893</v>
      </c>
      <c r="E5759" s="1">
        <v>46119</v>
      </c>
      <c r="F5759" s="1">
        <v>46141</v>
      </c>
      <c r="G5759">
        <v>60680</v>
      </c>
      <c r="H5759" s="1">
        <f t="shared" si="445"/>
        <v>46134</v>
      </c>
      <c r="I5759" s="5">
        <f t="shared" si="449"/>
        <v>46253</v>
      </c>
      <c r="J5759" s="9" t="str">
        <f t="shared" si="446"/>
        <v>ชำระตรงเวลา</v>
      </c>
      <c r="K5759" s="10">
        <f t="shared" si="447"/>
        <v>7</v>
      </c>
      <c r="L5759" t="str">
        <f t="shared" si="448"/>
        <v>ลูกหนี้ชั้นดี</v>
      </c>
    </row>
    <row r="5760" spans="1:12" x14ac:dyDescent="0.2">
      <c r="A5760" t="s">
        <v>2524</v>
      </c>
      <c r="B5760" t="s">
        <v>1045</v>
      </c>
      <c r="C5760">
        <v>25</v>
      </c>
      <c r="D5760">
        <v>5326040005542</v>
      </c>
      <c r="E5760" s="1">
        <v>46123</v>
      </c>
      <c r="F5760" s="1">
        <v>46141</v>
      </c>
      <c r="G5760">
        <v>132430</v>
      </c>
      <c r="H5760" s="1">
        <f t="shared" si="445"/>
        <v>46148</v>
      </c>
      <c r="I5760" s="5">
        <f t="shared" si="449"/>
        <v>46253</v>
      </c>
      <c r="J5760" s="9" t="str">
        <f t="shared" si="446"/>
        <v>ชำระตรงเวลา</v>
      </c>
      <c r="K5760" s="10">
        <f t="shared" si="447"/>
        <v>0</v>
      </c>
      <c r="L5760" t="str">
        <f t="shared" si="448"/>
        <v>ลูกหนี้ชั้นดี</v>
      </c>
    </row>
    <row r="5761" spans="1:12" x14ac:dyDescent="0.2">
      <c r="A5761" t="s">
        <v>2524</v>
      </c>
      <c r="B5761" t="s">
        <v>1045</v>
      </c>
      <c r="C5761">
        <v>25</v>
      </c>
      <c r="D5761">
        <v>5326040005542</v>
      </c>
      <c r="E5761" s="1">
        <v>46123</v>
      </c>
      <c r="F5761" s="1">
        <v>46141</v>
      </c>
      <c r="G5761">
        <v>132430</v>
      </c>
      <c r="H5761" s="1">
        <f t="shared" si="445"/>
        <v>46148</v>
      </c>
      <c r="I5761" s="5">
        <f t="shared" si="449"/>
        <v>46253</v>
      </c>
      <c r="J5761" s="9" t="str">
        <f t="shared" si="446"/>
        <v>ชำระตรงเวลา</v>
      </c>
      <c r="K5761" s="10">
        <f t="shared" si="447"/>
        <v>0</v>
      </c>
      <c r="L5761" t="str">
        <f t="shared" si="448"/>
        <v>ลูกหนี้ชั้นดี</v>
      </c>
    </row>
    <row r="5762" spans="1:12" x14ac:dyDescent="0.2">
      <c r="A5762" t="s">
        <v>2524</v>
      </c>
      <c r="B5762" t="s">
        <v>1045</v>
      </c>
      <c r="C5762">
        <v>25</v>
      </c>
      <c r="D5762">
        <v>5326040005542</v>
      </c>
      <c r="E5762" s="1">
        <v>46123</v>
      </c>
      <c r="F5762" s="1">
        <v>46141</v>
      </c>
      <c r="G5762">
        <v>132430</v>
      </c>
      <c r="H5762" s="1">
        <f t="shared" ref="H5762:H5825" si="450">E5762+C5762</f>
        <v>46148</v>
      </c>
      <c r="I5762" s="5">
        <f t="shared" si="449"/>
        <v>46253</v>
      </c>
      <c r="J5762" s="9" t="str">
        <f t="shared" ref="J5762:J5825" si="451">IF(K5763&lt;=0, "ชำระตรงเวลา", IF(K5763&lt;=30, "ค้างชำระ 1 - 30 วัน", IF(K5763&lt;=60, "ค้างชำระ 31 - 60 วัน", IF(K5763&lt;=90, "ค้างชำระ 61 - 90 วัน", "ค้างชำระเกิน 90 วัน"))))</f>
        <v>ค้างชำระ 1 - 30 วัน</v>
      </c>
      <c r="K5762" s="10">
        <f t="shared" ref="K5762:K5825" si="452">IF(OR(F5762="",F5762="(ว่าง)"), MAX(0,I5761-H5762), MAX(0,F5762-H5762))</f>
        <v>0</v>
      </c>
      <c r="L5762" t="str">
        <f t="shared" ref="L5762:L5825" si="453">IF(K5762&lt;=30, "ลูกหนี้ชั้นดี", IF(K5762&lt;=90, "ลูกหนี้เฝ้าติดตาม", "ลูกหนี้ด้อยคุณภาพ (NPL)"))</f>
        <v>ลูกหนี้ชั้นดี</v>
      </c>
    </row>
    <row r="5763" spans="1:12" x14ac:dyDescent="0.2">
      <c r="A5763" t="s">
        <v>2525</v>
      </c>
      <c r="B5763" t="s">
        <v>1045</v>
      </c>
      <c r="C5763">
        <v>15</v>
      </c>
      <c r="D5763">
        <v>5326040005559</v>
      </c>
      <c r="E5763" s="1">
        <v>46123</v>
      </c>
      <c r="F5763" s="1">
        <v>46148</v>
      </c>
      <c r="G5763">
        <v>43390</v>
      </c>
      <c r="H5763" s="1">
        <f t="shared" si="450"/>
        <v>46138</v>
      </c>
      <c r="I5763" s="5">
        <f t="shared" si="449"/>
        <v>46253</v>
      </c>
      <c r="J5763" s="9" t="str">
        <f t="shared" si="451"/>
        <v>ค้างชำระ 1 - 30 วัน</v>
      </c>
      <c r="K5763" s="10">
        <f t="shared" si="452"/>
        <v>10</v>
      </c>
      <c r="L5763" t="str">
        <f t="shared" si="453"/>
        <v>ลูกหนี้ชั้นดี</v>
      </c>
    </row>
    <row r="5764" spans="1:12" x14ac:dyDescent="0.2">
      <c r="A5764" t="s">
        <v>2525</v>
      </c>
      <c r="B5764" t="s">
        <v>1045</v>
      </c>
      <c r="C5764">
        <v>15</v>
      </c>
      <c r="D5764">
        <v>5326040005559</v>
      </c>
      <c r="E5764" s="1">
        <v>46123</v>
      </c>
      <c r="F5764" s="1">
        <v>46148</v>
      </c>
      <c r="G5764">
        <v>43390</v>
      </c>
      <c r="H5764" s="1">
        <f t="shared" si="450"/>
        <v>46138</v>
      </c>
      <c r="I5764" s="5">
        <f t="shared" ref="I5764:I5827" si="454">I5763</f>
        <v>46253</v>
      </c>
      <c r="J5764" s="9" t="str">
        <f t="shared" si="451"/>
        <v>ค้างชำระ 1 - 30 วัน</v>
      </c>
      <c r="K5764" s="10">
        <f t="shared" si="452"/>
        <v>10</v>
      </c>
      <c r="L5764" t="str">
        <f t="shared" si="453"/>
        <v>ลูกหนี้ชั้นดี</v>
      </c>
    </row>
    <row r="5765" spans="1:12" x14ac:dyDescent="0.2">
      <c r="A5765" t="s">
        <v>2526</v>
      </c>
      <c r="B5765" t="s">
        <v>1045</v>
      </c>
      <c r="C5765">
        <v>10</v>
      </c>
      <c r="D5765">
        <v>5326040005566</v>
      </c>
      <c r="E5765" s="1">
        <v>46123</v>
      </c>
      <c r="F5765" s="1">
        <v>46140</v>
      </c>
      <c r="G5765">
        <v>40487</v>
      </c>
      <c r="H5765" s="1">
        <f t="shared" si="450"/>
        <v>46133</v>
      </c>
      <c r="I5765" s="5">
        <f t="shared" si="454"/>
        <v>46253</v>
      </c>
      <c r="J5765" s="9" t="str">
        <f t="shared" si="451"/>
        <v>ค้างชำระ 1 - 30 วัน</v>
      </c>
      <c r="K5765" s="10">
        <f t="shared" si="452"/>
        <v>7</v>
      </c>
      <c r="L5765" t="str">
        <f t="shared" si="453"/>
        <v>ลูกหนี้ชั้นดี</v>
      </c>
    </row>
    <row r="5766" spans="1:12" x14ac:dyDescent="0.2">
      <c r="A5766" t="s">
        <v>2526</v>
      </c>
      <c r="B5766" t="s">
        <v>1045</v>
      </c>
      <c r="C5766">
        <v>10</v>
      </c>
      <c r="D5766">
        <v>5326040005566</v>
      </c>
      <c r="E5766" s="1">
        <v>46123</v>
      </c>
      <c r="F5766" s="1">
        <v>46140</v>
      </c>
      <c r="G5766">
        <v>40487</v>
      </c>
      <c r="H5766" s="1">
        <f t="shared" si="450"/>
        <v>46133</v>
      </c>
      <c r="I5766" s="5">
        <f t="shared" si="454"/>
        <v>46253</v>
      </c>
      <c r="J5766" s="9" t="str">
        <f t="shared" si="451"/>
        <v>ชำระตรงเวลา</v>
      </c>
      <c r="K5766" s="10">
        <f t="shared" si="452"/>
        <v>7</v>
      </c>
      <c r="L5766" t="str">
        <f t="shared" si="453"/>
        <v>ลูกหนี้ชั้นดี</v>
      </c>
    </row>
    <row r="5767" spans="1:12" x14ac:dyDescent="0.2">
      <c r="A5767" t="s">
        <v>2527</v>
      </c>
      <c r="B5767" t="s">
        <v>1045</v>
      </c>
      <c r="C5767">
        <v>15</v>
      </c>
      <c r="D5767">
        <v>5326040005573</v>
      </c>
      <c r="E5767" s="1">
        <v>46123</v>
      </c>
      <c r="F5767" s="1">
        <v>46133</v>
      </c>
      <c r="G5767">
        <v>65031</v>
      </c>
      <c r="H5767" s="1">
        <f t="shared" si="450"/>
        <v>46138</v>
      </c>
      <c r="I5767" s="5">
        <f t="shared" si="454"/>
        <v>46253</v>
      </c>
      <c r="J5767" s="9" t="str">
        <f t="shared" si="451"/>
        <v>ค้างชำระ 1 - 30 วัน</v>
      </c>
      <c r="K5767" s="10">
        <f t="shared" si="452"/>
        <v>0</v>
      </c>
      <c r="L5767" t="str">
        <f t="shared" si="453"/>
        <v>ลูกหนี้ชั้นดี</v>
      </c>
    </row>
    <row r="5768" spans="1:12" x14ac:dyDescent="0.2">
      <c r="A5768" t="s">
        <v>2529</v>
      </c>
      <c r="B5768" t="s">
        <v>1045</v>
      </c>
      <c r="C5768">
        <v>30</v>
      </c>
      <c r="D5768">
        <v>5326040005597</v>
      </c>
      <c r="E5768" s="1">
        <v>46123</v>
      </c>
      <c r="F5768" s="1">
        <v>46155</v>
      </c>
      <c r="G5768">
        <v>21210</v>
      </c>
      <c r="H5768" s="1">
        <f t="shared" si="450"/>
        <v>46153</v>
      </c>
      <c r="I5768" s="5">
        <f t="shared" si="454"/>
        <v>46253</v>
      </c>
      <c r="J5768" s="9" t="str">
        <f t="shared" si="451"/>
        <v>ค้างชำระ 1 - 30 วัน</v>
      </c>
      <c r="K5768" s="10">
        <f t="shared" si="452"/>
        <v>2</v>
      </c>
      <c r="L5768" t="str">
        <f t="shared" si="453"/>
        <v>ลูกหนี้ชั้นดี</v>
      </c>
    </row>
    <row r="5769" spans="1:12" x14ac:dyDescent="0.2">
      <c r="A5769" t="s">
        <v>2530</v>
      </c>
      <c r="B5769" t="s">
        <v>1045</v>
      </c>
      <c r="C5769">
        <v>7</v>
      </c>
      <c r="D5769">
        <v>5326040005832</v>
      </c>
      <c r="E5769" s="1">
        <v>46123</v>
      </c>
      <c r="F5769" s="1">
        <v>46155</v>
      </c>
      <c r="G5769">
        <v>70000</v>
      </c>
      <c r="H5769" s="1">
        <f t="shared" si="450"/>
        <v>46130</v>
      </c>
      <c r="I5769" s="5">
        <f t="shared" si="454"/>
        <v>46253</v>
      </c>
      <c r="J5769" s="9" t="str">
        <f t="shared" si="451"/>
        <v>ค้างชำระ 1 - 30 วัน</v>
      </c>
      <c r="K5769" s="10">
        <f t="shared" si="452"/>
        <v>25</v>
      </c>
      <c r="L5769" t="str">
        <f t="shared" si="453"/>
        <v>ลูกหนี้ชั้นดี</v>
      </c>
    </row>
    <row r="5770" spans="1:12" x14ac:dyDescent="0.2">
      <c r="A5770" t="s">
        <v>2530</v>
      </c>
      <c r="B5770" t="s">
        <v>1045</v>
      </c>
      <c r="C5770">
        <v>7</v>
      </c>
      <c r="D5770">
        <v>5326040005832</v>
      </c>
      <c r="E5770" s="1">
        <v>46123</v>
      </c>
      <c r="F5770" s="1">
        <v>46155</v>
      </c>
      <c r="G5770">
        <v>70000</v>
      </c>
      <c r="H5770" s="1">
        <f t="shared" si="450"/>
        <v>46130</v>
      </c>
      <c r="I5770" s="5">
        <f t="shared" si="454"/>
        <v>46253</v>
      </c>
      <c r="J5770" s="9" t="str">
        <f t="shared" si="451"/>
        <v>ค้างชำระ 1 - 30 วัน</v>
      </c>
      <c r="K5770" s="10">
        <f t="shared" si="452"/>
        <v>25</v>
      </c>
      <c r="L5770" t="str">
        <f t="shared" si="453"/>
        <v>ลูกหนี้ชั้นดี</v>
      </c>
    </row>
    <row r="5771" spans="1:12" x14ac:dyDescent="0.2">
      <c r="A5771" t="s">
        <v>2531</v>
      </c>
      <c r="B5771" t="s">
        <v>1045</v>
      </c>
      <c r="C5771">
        <v>15</v>
      </c>
      <c r="D5771">
        <v>5326040005894</v>
      </c>
      <c r="E5771" s="1">
        <v>46123</v>
      </c>
      <c r="F5771" s="1">
        <v>46142</v>
      </c>
      <c r="G5771">
        <v>35941</v>
      </c>
      <c r="H5771" s="1">
        <f t="shared" si="450"/>
        <v>46138</v>
      </c>
      <c r="I5771" s="5">
        <f t="shared" si="454"/>
        <v>46253</v>
      </c>
      <c r="J5771" s="9" t="str">
        <f t="shared" si="451"/>
        <v>ค้างชำระ 1 - 30 วัน</v>
      </c>
      <c r="K5771" s="10">
        <f t="shared" si="452"/>
        <v>4</v>
      </c>
      <c r="L5771" t="str">
        <f t="shared" si="453"/>
        <v>ลูกหนี้ชั้นดี</v>
      </c>
    </row>
    <row r="5772" spans="1:12" x14ac:dyDescent="0.2">
      <c r="A5772" t="s">
        <v>2532</v>
      </c>
      <c r="B5772" t="s">
        <v>1045</v>
      </c>
      <c r="C5772">
        <v>30</v>
      </c>
      <c r="D5772">
        <v>5326040005931</v>
      </c>
      <c r="E5772" s="1">
        <v>46123</v>
      </c>
      <c r="F5772" s="1">
        <v>46163</v>
      </c>
      <c r="G5772">
        <v>38912</v>
      </c>
      <c r="H5772" s="1">
        <f t="shared" si="450"/>
        <v>46153</v>
      </c>
      <c r="I5772" s="5">
        <f t="shared" si="454"/>
        <v>46253</v>
      </c>
      <c r="J5772" s="9" t="str">
        <f t="shared" si="451"/>
        <v>ค้างชำระ 1 - 30 วัน</v>
      </c>
      <c r="K5772" s="10">
        <f t="shared" si="452"/>
        <v>10</v>
      </c>
      <c r="L5772" t="str">
        <f t="shared" si="453"/>
        <v>ลูกหนี้ชั้นดี</v>
      </c>
    </row>
    <row r="5773" spans="1:12" x14ac:dyDescent="0.2">
      <c r="A5773" t="s">
        <v>2533</v>
      </c>
      <c r="B5773" t="s">
        <v>1045</v>
      </c>
      <c r="C5773">
        <v>15</v>
      </c>
      <c r="D5773">
        <v>5326040007850</v>
      </c>
      <c r="E5773" s="1">
        <v>46132</v>
      </c>
      <c r="F5773" s="1">
        <v>46161</v>
      </c>
      <c r="G5773">
        <v>27264</v>
      </c>
      <c r="H5773" s="1">
        <f t="shared" si="450"/>
        <v>46147</v>
      </c>
      <c r="I5773" s="5">
        <f t="shared" si="454"/>
        <v>46253</v>
      </c>
      <c r="J5773" s="9" t="str">
        <f t="shared" si="451"/>
        <v>ค้างชำระ 1 - 30 วัน</v>
      </c>
      <c r="K5773" s="10">
        <f t="shared" si="452"/>
        <v>14</v>
      </c>
      <c r="L5773" t="str">
        <f t="shared" si="453"/>
        <v>ลูกหนี้ชั้นดี</v>
      </c>
    </row>
    <row r="5774" spans="1:12" x14ac:dyDescent="0.2">
      <c r="A5774" t="s">
        <v>2534</v>
      </c>
      <c r="B5774" t="s">
        <v>1045</v>
      </c>
      <c r="C5774">
        <v>15</v>
      </c>
      <c r="D5774">
        <v>5326040007867</v>
      </c>
      <c r="E5774" s="1">
        <v>46132</v>
      </c>
      <c r="F5774" s="1">
        <v>46161</v>
      </c>
      <c r="G5774">
        <v>62015</v>
      </c>
      <c r="H5774" s="1">
        <f t="shared" si="450"/>
        <v>46147</v>
      </c>
      <c r="I5774" s="5">
        <f t="shared" si="454"/>
        <v>46253</v>
      </c>
      <c r="J5774" s="9" t="str">
        <f t="shared" si="451"/>
        <v>ค้างชำระ 31 - 60 วัน</v>
      </c>
      <c r="K5774" s="10">
        <f t="shared" si="452"/>
        <v>14</v>
      </c>
      <c r="L5774" t="str">
        <f t="shared" si="453"/>
        <v>ลูกหนี้ชั้นดี</v>
      </c>
    </row>
    <row r="5775" spans="1:12" x14ac:dyDescent="0.2">
      <c r="A5775" t="s">
        <v>2536</v>
      </c>
      <c r="B5775" t="s">
        <v>1045</v>
      </c>
      <c r="C5775">
        <v>30</v>
      </c>
      <c r="D5775">
        <v>5326040008703</v>
      </c>
      <c r="E5775" s="1">
        <v>46132</v>
      </c>
      <c r="F5775" s="1">
        <v>46212</v>
      </c>
      <c r="G5775">
        <v>241200</v>
      </c>
      <c r="H5775" s="1">
        <f t="shared" si="450"/>
        <v>46162</v>
      </c>
      <c r="I5775" s="5">
        <f t="shared" si="454"/>
        <v>46253</v>
      </c>
      <c r="J5775" s="9" t="str">
        <f t="shared" si="451"/>
        <v>ค้างชำระ 1 - 30 วัน</v>
      </c>
      <c r="K5775" s="10">
        <f t="shared" si="452"/>
        <v>50</v>
      </c>
      <c r="L5775" t="str">
        <f t="shared" si="453"/>
        <v>ลูกหนี้เฝ้าติดตาม</v>
      </c>
    </row>
    <row r="5776" spans="1:12" x14ac:dyDescent="0.2">
      <c r="A5776" t="s">
        <v>2537</v>
      </c>
      <c r="B5776" t="s">
        <v>1045</v>
      </c>
      <c r="C5776">
        <v>7</v>
      </c>
      <c r="D5776">
        <v>5326040011611</v>
      </c>
      <c r="E5776" s="1">
        <v>46144</v>
      </c>
      <c r="F5776" s="1">
        <v>46155</v>
      </c>
      <c r="G5776">
        <v>129500</v>
      </c>
      <c r="H5776" s="1">
        <f t="shared" si="450"/>
        <v>46151</v>
      </c>
      <c r="I5776" s="5">
        <f t="shared" si="454"/>
        <v>46253</v>
      </c>
      <c r="J5776" s="9" t="str">
        <f t="shared" si="451"/>
        <v>ค้างชำระ 1 - 30 วัน</v>
      </c>
      <c r="K5776" s="10">
        <f t="shared" si="452"/>
        <v>4</v>
      </c>
      <c r="L5776" t="str">
        <f t="shared" si="453"/>
        <v>ลูกหนี้ชั้นดี</v>
      </c>
    </row>
    <row r="5777" spans="1:12" x14ac:dyDescent="0.2">
      <c r="A5777" t="s">
        <v>2238</v>
      </c>
      <c r="B5777" t="s">
        <v>1045</v>
      </c>
      <c r="C5777">
        <v>15</v>
      </c>
      <c r="D5777">
        <v>5326040013882</v>
      </c>
      <c r="E5777" s="1">
        <v>46144</v>
      </c>
      <c r="F5777" s="1">
        <v>46170</v>
      </c>
      <c r="G5777">
        <v>18724</v>
      </c>
      <c r="H5777" s="1">
        <f t="shared" si="450"/>
        <v>46159</v>
      </c>
      <c r="I5777" s="5">
        <f t="shared" si="454"/>
        <v>46253</v>
      </c>
      <c r="J5777" s="9" t="str">
        <f t="shared" si="451"/>
        <v>ค้างชำระ 1 - 30 วัน</v>
      </c>
      <c r="K5777" s="10">
        <f t="shared" si="452"/>
        <v>11</v>
      </c>
      <c r="L5777" t="str">
        <f t="shared" si="453"/>
        <v>ลูกหนี้ชั้นดี</v>
      </c>
    </row>
    <row r="5778" spans="1:12" x14ac:dyDescent="0.2">
      <c r="A5778" t="s">
        <v>2238</v>
      </c>
      <c r="B5778" t="s">
        <v>1045</v>
      </c>
      <c r="C5778">
        <v>15</v>
      </c>
      <c r="D5778">
        <v>5326040013882</v>
      </c>
      <c r="E5778" s="1">
        <v>46144</v>
      </c>
      <c r="F5778" s="1">
        <v>46170</v>
      </c>
      <c r="G5778">
        <v>18724</v>
      </c>
      <c r="H5778" s="1">
        <f t="shared" si="450"/>
        <v>46159</v>
      </c>
      <c r="I5778" s="5">
        <f t="shared" si="454"/>
        <v>46253</v>
      </c>
      <c r="J5778" s="9" t="str">
        <f t="shared" si="451"/>
        <v>ค้างชำระ 1 - 30 วัน</v>
      </c>
      <c r="K5778" s="10">
        <f t="shared" si="452"/>
        <v>11</v>
      </c>
      <c r="L5778" t="str">
        <f t="shared" si="453"/>
        <v>ลูกหนี้ชั้นดี</v>
      </c>
    </row>
    <row r="5779" spans="1:12" x14ac:dyDescent="0.2">
      <c r="A5779" t="s">
        <v>2238</v>
      </c>
      <c r="B5779" t="s">
        <v>1045</v>
      </c>
      <c r="C5779">
        <v>15</v>
      </c>
      <c r="D5779">
        <v>5326040013882</v>
      </c>
      <c r="E5779" s="1">
        <v>46144</v>
      </c>
      <c r="F5779" s="1">
        <v>46170</v>
      </c>
      <c r="G5779">
        <v>18724</v>
      </c>
      <c r="H5779" s="1">
        <f t="shared" si="450"/>
        <v>46159</v>
      </c>
      <c r="I5779" s="5">
        <f t="shared" si="454"/>
        <v>46253</v>
      </c>
      <c r="J5779" s="9" t="str">
        <f t="shared" si="451"/>
        <v>ชำระตรงเวลา</v>
      </c>
      <c r="K5779" s="10">
        <f t="shared" si="452"/>
        <v>11</v>
      </c>
      <c r="L5779" t="str">
        <f t="shared" si="453"/>
        <v>ลูกหนี้ชั้นดี</v>
      </c>
    </row>
    <row r="5780" spans="1:12" x14ac:dyDescent="0.2">
      <c r="A5780" t="s">
        <v>2538</v>
      </c>
      <c r="B5780" t="s">
        <v>1045</v>
      </c>
      <c r="C5780">
        <v>15</v>
      </c>
      <c r="D5780">
        <v>5326040014063</v>
      </c>
      <c r="E5780" s="1">
        <v>46144</v>
      </c>
      <c r="F5780" s="1">
        <v>46158</v>
      </c>
      <c r="G5780">
        <v>107796</v>
      </c>
      <c r="H5780" s="1">
        <f t="shared" si="450"/>
        <v>46159</v>
      </c>
      <c r="I5780" s="5">
        <f t="shared" si="454"/>
        <v>46253</v>
      </c>
      <c r="J5780" s="9" t="str">
        <f t="shared" si="451"/>
        <v>ชำระตรงเวลา</v>
      </c>
      <c r="K5780" s="10">
        <f t="shared" si="452"/>
        <v>0</v>
      </c>
      <c r="L5780" t="str">
        <f t="shared" si="453"/>
        <v>ลูกหนี้ชั้นดี</v>
      </c>
    </row>
    <row r="5781" spans="1:12" x14ac:dyDescent="0.2">
      <c r="A5781" t="s">
        <v>2538</v>
      </c>
      <c r="B5781" t="s">
        <v>1045</v>
      </c>
      <c r="C5781">
        <v>15</v>
      </c>
      <c r="D5781">
        <v>5326040014063</v>
      </c>
      <c r="E5781" s="1">
        <v>46144</v>
      </c>
      <c r="F5781" s="1">
        <v>46158</v>
      </c>
      <c r="G5781">
        <v>107796</v>
      </c>
      <c r="H5781" s="1">
        <f t="shared" si="450"/>
        <v>46159</v>
      </c>
      <c r="I5781" s="5">
        <f t="shared" si="454"/>
        <v>46253</v>
      </c>
      <c r="J5781" s="9" t="str">
        <f t="shared" si="451"/>
        <v>ชำระตรงเวลา</v>
      </c>
      <c r="K5781" s="10">
        <f t="shared" si="452"/>
        <v>0</v>
      </c>
      <c r="L5781" t="str">
        <f t="shared" si="453"/>
        <v>ลูกหนี้ชั้นดี</v>
      </c>
    </row>
    <row r="5782" spans="1:12" x14ac:dyDescent="0.2">
      <c r="A5782" t="s">
        <v>2539</v>
      </c>
      <c r="B5782" t="s">
        <v>106</v>
      </c>
      <c r="C5782">
        <v>15</v>
      </c>
      <c r="D5782">
        <v>5726040000668</v>
      </c>
      <c r="E5782" s="1">
        <v>46113</v>
      </c>
      <c r="F5782" s="1">
        <v>46114</v>
      </c>
      <c r="G5782">
        <v>63823</v>
      </c>
      <c r="H5782" s="1">
        <f t="shared" si="450"/>
        <v>46128</v>
      </c>
      <c r="I5782" s="5">
        <f t="shared" si="454"/>
        <v>46253</v>
      </c>
      <c r="J5782" s="9" t="str">
        <f t="shared" si="451"/>
        <v>ค้างชำระ 1 - 30 วัน</v>
      </c>
      <c r="K5782" s="10">
        <f t="shared" si="452"/>
        <v>0</v>
      </c>
      <c r="L5782" t="str">
        <f t="shared" si="453"/>
        <v>ลูกหนี้ชั้นดี</v>
      </c>
    </row>
    <row r="5783" spans="1:12" x14ac:dyDescent="0.2">
      <c r="A5783" t="s">
        <v>2540</v>
      </c>
      <c r="B5783" t="s">
        <v>106</v>
      </c>
      <c r="C5783">
        <v>15</v>
      </c>
      <c r="D5783">
        <v>5726040000705</v>
      </c>
      <c r="E5783" s="1">
        <v>46113</v>
      </c>
      <c r="F5783" s="1">
        <v>46135</v>
      </c>
      <c r="G5783">
        <v>1950</v>
      </c>
      <c r="H5783" s="1">
        <f t="shared" si="450"/>
        <v>46128</v>
      </c>
      <c r="I5783" s="5">
        <f t="shared" si="454"/>
        <v>46253</v>
      </c>
      <c r="J5783" s="9" t="str">
        <f t="shared" si="451"/>
        <v>ค้างชำระ 1 - 30 วัน</v>
      </c>
      <c r="K5783" s="10">
        <f t="shared" si="452"/>
        <v>7</v>
      </c>
      <c r="L5783" t="str">
        <f t="shared" si="453"/>
        <v>ลูกหนี้ชั้นดี</v>
      </c>
    </row>
    <row r="5784" spans="1:12" x14ac:dyDescent="0.2">
      <c r="A5784" t="s">
        <v>2541</v>
      </c>
      <c r="B5784" t="s">
        <v>106</v>
      </c>
      <c r="C5784">
        <v>30</v>
      </c>
      <c r="D5784">
        <v>5726040000774</v>
      </c>
      <c r="E5784" s="1">
        <v>46113</v>
      </c>
      <c r="F5784" s="1">
        <v>46148</v>
      </c>
      <c r="G5784">
        <v>173940</v>
      </c>
      <c r="H5784" s="1">
        <f t="shared" si="450"/>
        <v>46143</v>
      </c>
      <c r="I5784" s="5">
        <f t="shared" si="454"/>
        <v>46253</v>
      </c>
      <c r="J5784" s="9" t="str">
        <f t="shared" si="451"/>
        <v>ค้างชำระ 1 - 30 วัน</v>
      </c>
      <c r="K5784" s="10">
        <f t="shared" si="452"/>
        <v>5</v>
      </c>
      <c r="L5784" t="str">
        <f t="shared" si="453"/>
        <v>ลูกหนี้ชั้นดี</v>
      </c>
    </row>
    <row r="5785" spans="1:12" x14ac:dyDescent="0.2">
      <c r="A5785" t="s">
        <v>2542</v>
      </c>
      <c r="B5785" t="s">
        <v>106</v>
      </c>
      <c r="C5785">
        <v>15</v>
      </c>
      <c r="D5785">
        <v>5726040000798</v>
      </c>
      <c r="E5785" s="1">
        <v>46113</v>
      </c>
      <c r="F5785" s="1">
        <v>46134</v>
      </c>
      <c r="G5785">
        <v>4100</v>
      </c>
      <c r="H5785" s="1">
        <f t="shared" si="450"/>
        <v>46128</v>
      </c>
      <c r="I5785" s="5">
        <f t="shared" si="454"/>
        <v>46253</v>
      </c>
      <c r="J5785" s="9" t="str">
        <f t="shared" si="451"/>
        <v>ค้างชำระ 1 - 30 วัน</v>
      </c>
      <c r="K5785" s="10">
        <f t="shared" si="452"/>
        <v>6</v>
      </c>
      <c r="L5785" t="str">
        <f t="shared" si="453"/>
        <v>ลูกหนี้ชั้นดี</v>
      </c>
    </row>
    <row r="5786" spans="1:12" x14ac:dyDescent="0.2">
      <c r="A5786" t="s">
        <v>2543</v>
      </c>
      <c r="B5786" t="s">
        <v>106</v>
      </c>
      <c r="C5786">
        <v>7</v>
      </c>
      <c r="D5786">
        <v>5726040001405</v>
      </c>
      <c r="E5786" s="1">
        <v>46113</v>
      </c>
      <c r="F5786" s="1">
        <v>46122</v>
      </c>
      <c r="G5786">
        <v>4125</v>
      </c>
      <c r="H5786" s="1">
        <f t="shared" si="450"/>
        <v>46120</v>
      </c>
      <c r="I5786" s="5">
        <f t="shared" si="454"/>
        <v>46253</v>
      </c>
      <c r="J5786" s="9" t="str">
        <f t="shared" si="451"/>
        <v>ค้างชำระ 1 - 30 วัน</v>
      </c>
      <c r="K5786" s="10">
        <f t="shared" si="452"/>
        <v>2</v>
      </c>
      <c r="L5786" t="str">
        <f t="shared" si="453"/>
        <v>ลูกหนี้ชั้นดี</v>
      </c>
    </row>
    <row r="5787" spans="1:12" x14ac:dyDescent="0.2">
      <c r="A5787" t="s">
        <v>2543</v>
      </c>
      <c r="B5787" t="s">
        <v>106</v>
      </c>
      <c r="C5787">
        <v>7</v>
      </c>
      <c r="D5787">
        <v>5726040001405</v>
      </c>
      <c r="E5787" s="1">
        <v>46113</v>
      </c>
      <c r="F5787" s="1">
        <v>46122</v>
      </c>
      <c r="G5787">
        <v>4125</v>
      </c>
      <c r="H5787" s="1">
        <f t="shared" si="450"/>
        <v>46120</v>
      </c>
      <c r="I5787" s="5">
        <f t="shared" si="454"/>
        <v>46253</v>
      </c>
      <c r="J5787" s="9" t="str">
        <f t="shared" si="451"/>
        <v>ค้างชำระ 1 - 30 วัน</v>
      </c>
      <c r="K5787" s="10">
        <f t="shared" si="452"/>
        <v>2</v>
      </c>
      <c r="L5787" t="str">
        <f t="shared" si="453"/>
        <v>ลูกหนี้ชั้นดี</v>
      </c>
    </row>
    <row r="5788" spans="1:12" x14ac:dyDescent="0.2">
      <c r="A5788" t="s">
        <v>2544</v>
      </c>
      <c r="B5788" t="s">
        <v>1184</v>
      </c>
      <c r="C5788">
        <v>7</v>
      </c>
      <c r="D5788">
        <v>6426040002189</v>
      </c>
      <c r="E5788" s="1">
        <v>46114</v>
      </c>
      <c r="F5788" s="1">
        <v>46122</v>
      </c>
      <c r="G5788">
        <v>23968</v>
      </c>
      <c r="H5788" s="1">
        <f t="shared" si="450"/>
        <v>46121</v>
      </c>
      <c r="I5788" s="5">
        <f t="shared" si="454"/>
        <v>46253</v>
      </c>
      <c r="J5788" s="9" t="str">
        <f t="shared" si="451"/>
        <v>ค้างชำระ 1 - 30 วัน</v>
      </c>
      <c r="K5788" s="10">
        <f t="shared" si="452"/>
        <v>1</v>
      </c>
      <c r="L5788" t="str">
        <f t="shared" si="453"/>
        <v>ลูกหนี้ชั้นดี</v>
      </c>
    </row>
    <row r="5789" spans="1:12" x14ac:dyDescent="0.2">
      <c r="A5789" t="s">
        <v>2544</v>
      </c>
      <c r="B5789" t="s">
        <v>1184</v>
      </c>
      <c r="C5789">
        <v>7</v>
      </c>
      <c r="D5789">
        <v>6426040002189</v>
      </c>
      <c r="E5789" s="1">
        <v>46114</v>
      </c>
      <c r="F5789" s="1">
        <v>46122</v>
      </c>
      <c r="G5789">
        <v>23968</v>
      </c>
      <c r="H5789" s="1">
        <f t="shared" si="450"/>
        <v>46121</v>
      </c>
      <c r="I5789" s="5">
        <f t="shared" si="454"/>
        <v>46253</v>
      </c>
      <c r="J5789" s="9" t="str">
        <f t="shared" si="451"/>
        <v>ค้างชำระ 1 - 30 วัน</v>
      </c>
      <c r="K5789" s="10">
        <f t="shared" si="452"/>
        <v>1</v>
      </c>
      <c r="L5789" t="str">
        <f t="shared" si="453"/>
        <v>ลูกหนี้ชั้นดี</v>
      </c>
    </row>
    <row r="5790" spans="1:12" x14ac:dyDescent="0.2">
      <c r="A5790" t="s">
        <v>2545</v>
      </c>
      <c r="B5790" t="s">
        <v>1184</v>
      </c>
      <c r="C5790">
        <v>15</v>
      </c>
      <c r="D5790">
        <v>6426040002455</v>
      </c>
      <c r="E5790" s="1">
        <v>46114</v>
      </c>
      <c r="F5790" s="1">
        <v>46130</v>
      </c>
      <c r="G5790">
        <v>15207</v>
      </c>
      <c r="H5790" s="1">
        <f t="shared" si="450"/>
        <v>46129</v>
      </c>
      <c r="I5790" s="5">
        <f t="shared" si="454"/>
        <v>46253</v>
      </c>
      <c r="J5790" s="9" t="str">
        <f t="shared" si="451"/>
        <v>ค้างชำระ 1 - 30 วัน</v>
      </c>
      <c r="K5790" s="10">
        <f t="shared" si="452"/>
        <v>1</v>
      </c>
      <c r="L5790" t="str">
        <f t="shared" si="453"/>
        <v>ลูกหนี้ชั้นดี</v>
      </c>
    </row>
    <row r="5791" spans="1:12" x14ac:dyDescent="0.2">
      <c r="A5791" t="s">
        <v>2545</v>
      </c>
      <c r="B5791" t="s">
        <v>1184</v>
      </c>
      <c r="C5791">
        <v>15</v>
      </c>
      <c r="D5791">
        <v>6426040002455</v>
      </c>
      <c r="E5791" s="1">
        <v>46114</v>
      </c>
      <c r="F5791" s="1">
        <v>46130</v>
      </c>
      <c r="G5791">
        <v>15207</v>
      </c>
      <c r="H5791" s="1">
        <f t="shared" si="450"/>
        <v>46129</v>
      </c>
      <c r="I5791" s="5">
        <f t="shared" si="454"/>
        <v>46253</v>
      </c>
      <c r="J5791" s="9" t="str">
        <f t="shared" si="451"/>
        <v>ค้างชำระ 1 - 30 วัน</v>
      </c>
      <c r="K5791" s="10">
        <f t="shared" si="452"/>
        <v>1</v>
      </c>
      <c r="L5791" t="str">
        <f t="shared" si="453"/>
        <v>ลูกหนี้ชั้นดี</v>
      </c>
    </row>
    <row r="5792" spans="1:12" x14ac:dyDescent="0.2">
      <c r="A5792" t="s">
        <v>2545</v>
      </c>
      <c r="B5792" t="s">
        <v>1184</v>
      </c>
      <c r="C5792">
        <v>15</v>
      </c>
      <c r="D5792">
        <v>6426040002455</v>
      </c>
      <c r="E5792" s="1">
        <v>46114</v>
      </c>
      <c r="F5792" s="1">
        <v>46130</v>
      </c>
      <c r="G5792">
        <v>15207</v>
      </c>
      <c r="H5792" s="1">
        <f t="shared" si="450"/>
        <v>46129</v>
      </c>
      <c r="I5792" s="5">
        <f t="shared" si="454"/>
        <v>46253</v>
      </c>
      <c r="J5792" s="9" t="str">
        <f t="shared" si="451"/>
        <v>ค้างชำระ 1 - 30 วัน</v>
      </c>
      <c r="K5792" s="10">
        <f t="shared" si="452"/>
        <v>1</v>
      </c>
      <c r="L5792" t="str">
        <f t="shared" si="453"/>
        <v>ลูกหนี้ชั้นดี</v>
      </c>
    </row>
    <row r="5793" spans="1:12" x14ac:dyDescent="0.2">
      <c r="A5793" t="s">
        <v>261</v>
      </c>
      <c r="B5793" t="s">
        <v>18</v>
      </c>
      <c r="C5793">
        <v>15</v>
      </c>
      <c r="D5793">
        <v>1226040002685</v>
      </c>
      <c r="E5793" s="1">
        <v>46115</v>
      </c>
      <c r="F5793" s="1">
        <v>46140</v>
      </c>
      <c r="G5793">
        <v>222000</v>
      </c>
      <c r="H5793" s="1">
        <f t="shared" si="450"/>
        <v>46130</v>
      </c>
      <c r="I5793" s="5">
        <f t="shared" si="454"/>
        <v>46253</v>
      </c>
      <c r="J5793" s="9" t="str">
        <f t="shared" si="451"/>
        <v>ค้างชำระ 1 - 30 วัน</v>
      </c>
      <c r="K5793" s="10">
        <f t="shared" si="452"/>
        <v>10</v>
      </c>
      <c r="L5793" t="str">
        <f t="shared" si="453"/>
        <v>ลูกหนี้ชั้นดี</v>
      </c>
    </row>
    <row r="5794" spans="1:12" x14ac:dyDescent="0.2">
      <c r="A5794" t="s">
        <v>261</v>
      </c>
      <c r="B5794" t="s">
        <v>18</v>
      </c>
      <c r="C5794">
        <v>15</v>
      </c>
      <c r="D5794">
        <v>1226040002685</v>
      </c>
      <c r="E5794" s="1">
        <v>46115</v>
      </c>
      <c r="F5794" s="1">
        <v>46140</v>
      </c>
      <c r="G5794">
        <v>222000</v>
      </c>
      <c r="H5794" s="1">
        <f t="shared" si="450"/>
        <v>46130</v>
      </c>
      <c r="I5794" s="5">
        <f t="shared" si="454"/>
        <v>46253</v>
      </c>
      <c r="J5794" s="9" t="str">
        <f t="shared" si="451"/>
        <v>ค้างชำระ 1 - 30 วัน</v>
      </c>
      <c r="K5794" s="10">
        <f t="shared" si="452"/>
        <v>10</v>
      </c>
      <c r="L5794" t="str">
        <f t="shared" si="453"/>
        <v>ลูกหนี้ชั้นดี</v>
      </c>
    </row>
    <row r="5795" spans="1:12" x14ac:dyDescent="0.2">
      <c r="A5795" t="s">
        <v>261</v>
      </c>
      <c r="B5795" t="s">
        <v>18</v>
      </c>
      <c r="C5795">
        <v>15</v>
      </c>
      <c r="D5795">
        <v>1226040002685</v>
      </c>
      <c r="E5795" s="1">
        <v>46115</v>
      </c>
      <c r="F5795" s="1">
        <v>46140</v>
      </c>
      <c r="G5795">
        <v>222000</v>
      </c>
      <c r="H5795" s="1">
        <f t="shared" si="450"/>
        <v>46130</v>
      </c>
      <c r="I5795" s="5">
        <f t="shared" si="454"/>
        <v>46253</v>
      </c>
      <c r="J5795" s="9" t="str">
        <f t="shared" si="451"/>
        <v>ค้างชำระ 1 - 30 วัน</v>
      </c>
      <c r="K5795" s="10">
        <f t="shared" si="452"/>
        <v>10</v>
      </c>
      <c r="L5795" t="str">
        <f t="shared" si="453"/>
        <v>ลูกหนี้ชั้นดี</v>
      </c>
    </row>
    <row r="5796" spans="1:12" x14ac:dyDescent="0.2">
      <c r="A5796" t="s">
        <v>261</v>
      </c>
      <c r="B5796" t="s">
        <v>18</v>
      </c>
      <c r="C5796">
        <v>15</v>
      </c>
      <c r="D5796">
        <v>1226040002685</v>
      </c>
      <c r="E5796" s="1">
        <v>46115</v>
      </c>
      <c r="F5796" s="1">
        <v>46140</v>
      </c>
      <c r="G5796">
        <v>222000</v>
      </c>
      <c r="H5796" s="1">
        <f t="shared" si="450"/>
        <v>46130</v>
      </c>
      <c r="I5796" s="5">
        <f t="shared" si="454"/>
        <v>46253</v>
      </c>
      <c r="J5796" s="9" t="str">
        <f t="shared" si="451"/>
        <v>ค้างชำระ 1 - 30 วัน</v>
      </c>
      <c r="K5796" s="10">
        <f t="shared" si="452"/>
        <v>10</v>
      </c>
      <c r="L5796" t="str">
        <f t="shared" si="453"/>
        <v>ลูกหนี้ชั้นดี</v>
      </c>
    </row>
    <row r="5797" spans="1:12" x14ac:dyDescent="0.2">
      <c r="A5797" t="s">
        <v>261</v>
      </c>
      <c r="B5797" t="s">
        <v>18</v>
      </c>
      <c r="C5797">
        <v>15</v>
      </c>
      <c r="D5797">
        <v>1226040002685</v>
      </c>
      <c r="E5797" s="1">
        <v>46115</v>
      </c>
      <c r="F5797" s="1">
        <v>46140</v>
      </c>
      <c r="G5797">
        <v>222000</v>
      </c>
      <c r="H5797" s="1">
        <f t="shared" si="450"/>
        <v>46130</v>
      </c>
      <c r="I5797" s="5">
        <f t="shared" si="454"/>
        <v>46253</v>
      </c>
      <c r="J5797" s="9" t="str">
        <f t="shared" si="451"/>
        <v>ชำระตรงเวลา</v>
      </c>
      <c r="K5797" s="10">
        <f t="shared" si="452"/>
        <v>10</v>
      </c>
      <c r="L5797" t="str">
        <f t="shared" si="453"/>
        <v>ลูกหนี้ชั้นดี</v>
      </c>
    </row>
    <row r="5798" spans="1:12" x14ac:dyDescent="0.2">
      <c r="A5798" t="s">
        <v>1080</v>
      </c>
      <c r="B5798" t="s">
        <v>18</v>
      </c>
      <c r="C5798">
        <v>15</v>
      </c>
      <c r="D5798">
        <v>1226040002692</v>
      </c>
      <c r="E5798" s="1">
        <v>46115</v>
      </c>
      <c r="F5798" s="1">
        <v>46123</v>
      </c>
      <c r="G5798">
        <v>45715</v>
      </c>
      <c r="H5798" s="1">
        <f t="shared" si="450"/>
        <v>46130</v>
      </c>
      <c r="I5798" s="5">
        <f t="shared" si="454"/>
        <v>46253</v>
      </c>
      <c r="J5798" s="9" t="str">
        <f t="shared" si="451"/>
        <v>ค้างชำระ 1 - 30 วัน</v>
      </c>
      <c r="K5798" s="10">
        <f t="shared" si="452"/>
        <v>0</v>
      </c>
      <c r="L5798" t="str">
        <f t="shared" si="453"/>
        <v>ลูกหนี้ชั้นดี</v>
      </c>
    </row>
    <row r="5799" spans="1:12" x14ac:dyDescent="0.2">
      <c r="A5799" t="s">
        <v>2546</v>
      </c>
      <c r="B5799" t="s">
        <v>18</v>
      </c>
      <c r="C5799">
        <v>45</v>
      </c>
      <c r="D5799">
        <v>1226040002715</v>
      </c>
      <c r="E5799" s="1">
        <v>46115</v>
      </c>
      <c r="F5799" s="1">
        <v>46161</v>
      </c>
      <c r="G5799">
        <v>229500</v>
      </c>
      <c r="H5799" s="1">
        <f t="shared" si="450"/>
        <v>46160</v>
      </c>
      <c r="I5799" s="5">
        <f t="shared" si="454"/>
        <v>46253</v>
      </c>
      <c r="J5799" s="9" t="str">
        <f t="shared" si="451"/>
        <v>ค้างชำระ 1 - 30 วัน</v>
      </c>
      <c r="K5799" s="10">
        <f t="shared" si="452"/>
        <v>1</v>
      </c>
      <c r="L5799" t="str">
        <f t="shared" si="453"/>
        <v>ลูกหนี้ชั้นดี</v>
      </c>
    </row>
    <row r="5800" spans="1:12" x14ac:dyDescent="0.2">
      <c r="A5800" t="s">
        <v>2547</v>
      </c>
      <c r="B5800" t="s">
        <v>18</v>
      </c>
      <c r="C5800">
        <v>45</v>
      </c>
      <c r="D5800">
        <v>1226040002722</v>
      </c>
      <c r="E5800" s="1">
        <v>46115</v>
      </c>
      <c r="F5800" s="1">
        <v>46161</v>
      </c>
      <c r="G5800">
        <v>45780</v>
      </c>
      <c r="H5800" s="1">
        <f t="shared" si="450"/>
        <v>46160</v>
      </c>
      <c r="I5800" s="5">
        <f t="shared" si="454"/>
        <v>46253</v>
      </c>
      <c r="J5800" s="9" t="str">
        <f t="shared" si="451"/>
        <v>ชำระตรงเวลา</v>
      </c>
      <c r="K5800" s="10">
        <f t="shared" si="452"/>
        <v>1</v>
      </c>
      <c r="L5800" t="str">
        <f t="shared" si="453"/>
        <v>ลูกหนี้ชั้นดี</v>
      </c>
    </row>
    <row r="5801" spans="1:12" x14ac:dyDescent="0.2">
      <c r="A5801" t="s">
        <v>2548</v>
      </c>
      <c r="B5801" t="s">
        <v>18</v>
      </c>
      <c r="C5801">
        <v>7</v>
      </c>
      <c r="D5801">
        <v>1226040003033</v>
      </c>
      <c r="E5801" s="1">
        <v>46118</v>
      </c>
      <c r="F5801" s="1">
        <v>46118</v>
      </c>
      <c r="G5801">
        <v>6839</v>
      </c>
      <c r="H5801" s="1">
        <f t="shared" si="450"/>
        <v>46125</v>
      </c>
      <c r="I5801" s="5">
        <f t="shared" si="454"/>
        <v>46253</v>
      </c>
      <c r="J5801" s="9" t="str">
        <f t="shared" si="451"/>
        <v>ชำระตรงเวลา</v>
      </c>
      <c r="K5801" s="10">
        <f t="shared" si="452"/>
        <v>0</v>
      </c>
      <c r="L5801" t="str">
        <f t="shared" si="453"/>
        <v>ลูกหนี้ชั้นดี</v>
      </c>
    </row>
    <row r="5802" spans="1:12" x14ac:dyDescent="0.2">
      <c r="A5802" t="s">
        <v>2548</v>
      </c>
      <c r="B5802" t="s">
        <v>18</v>
      </c>
      <c r="C5802">
        <v>7</v>
      </c>
      <c r="D5802">
        <v>1226040003033</v>
      </c>
      <c r="E5802" s="1">
        <v>46118</v>
      </c>
      <c r="F5802" s="1">
        <v>46118</v>
      </c>
      <c r="G5802">
        <v>6839</v>
      </c>
      <c r="H5802" s="1">
        <f t="shared" si="450"/>
        <v>46125</v>
      </c>
      <c r="I5802" s="5">
        <f t="shared" si="454"/>
        <v>46253</v>
      </c>
      <c r="J5802" s="9" t="str">
        <f t="shared" si="451"/>
        <v>ชำระตรงเวลา</v>
      </c>
      <c r="K5802" s="10">
        <f t="shared" si="452"/>
        <v>0</v>
      </c>
      <c r="L5802" t="str">
        <f t="shared" si="453"/>
        <v>ลูกหนี้ชั้นดี</v>
      </c>
    </row>
    <row r="5803" spans="1:12" x14ac:dyDescent="0.2">
      <c r="A5803" t="s">
        <v>2548</v>
      </c>
      <c r="B5803" t="s">
        <v>18</v>
      </c>
      <c r="C5803">
        <v>7</v>
      </c>
      <c r="D5803">
        <v>1226040003033</v>
      </c>
      <c r="E5803" s="1">
        <v>46118</v>
      </c>
      <c r="F5803" s="1">
        <v>46118</v>
      </c>
      <c r="G5803">
        <v>6839</v>
      </c>
      <c r="H5803" s="1">
        <f t="shared" si="450"/>
        <v>46125</v>
      </c>
      <c r="I5803" s="5">
        <f t="shared" si="454"/>
        <v>46253</v>
      </c>
      <c r="J5803" s="9" t="str">
        <f t="shared" si="451"/>
        <v>ค้างชำระ 1 - 30 วัน</v>
      </c>
      <c r="K5803" s="10">
        <f t="shared" si="452"/>
        <v>0</v>
      </c>
      <c r="L5803" t="str">
        <f t="shared" si="453"/>
        <v>ลูกหนี้ชั้นดี</v>
      </c>
    </row>
    <row r="5804" spans="1:12" x14ac:dyDescent="0.2">
      <c r="A5804" t="s">
        <v>169</v>
      </c>
      <c r="B5804" t="s">
        <v>18</v>
      </c>
      <c r="C5804">
        <v>7</v>
      </c>
      <c r="D5804">
        <v>1226040003040</v>
      </c>
      <c r="E5804" s="1">
        <v>46118</v>
      </c>
      <c r="F5804" s="1">
        <v>46129</v>
      </c>
      <c r="G5804">
        <v>12055</v>
      </c>
      <c r="H5804" s="1">
        <f t="shared" si="450"/>
        <v>46125</v>
      </c>
      <c r="I5804" s="5">
        <f t="shared" si="454"/>
        <v>46253</v>
      </c>
      <c r="J5804" s="9" t="str">
        <f t="shared" si="451"/>
        <v>ค้างชำระ 1 - 30 วัน</v>
      </c>
      <c r="K5804" s="10">
        <f t="shared" si="452"/>
        <v>4</v>
      </c>
      <c r="L5804" t="str">
        <f t="shared" si="453"/>
        <v>ลูกหนี้ชั้นดี</v>
      </c>
    </row>
    <row r="5805" spans="1:12" x14ac:dyDescent="0.2">
      <c r="A5805" t="s">
        <v>25</v>
      </c>
      <c r="B5805" t="s">
        <v>18</v>
      </c>
      <c r="C5805">
        <v>7</v>
      </c>
      <c r="D5805">
        <v>1226040003064</v>
      </c>
      <c r="E5805" s="1">
        <v>46118</v>
      </c>
      <c r="F5805" s="1">
        <v>46130</v>
      </c>
      <c r="G5805">
        <v>870</v>
      </c>
      <c r="H5805" s="1">
        <f t="shared" si="450"/>
        <v>46125</v>
      </c>
      <c r="I5805" s="5">
        <f t="shared" si="454"/>
        <v>46253</v>
      </c>
      <c r="J5805" s="9" t="str">
        <f t="shared" si="451"/>
        <v>ค้างชำระ 1 - 30 วัน</v>
      </c>
      <c r="K5805" s="10">
        <f t="shared" si="452"/>
        <v>5</v>
      </c>
      <c r="L5805" t="str">
        <f t="shared" si="453"/>
        <v>ลูกหนี้ชั้นดี</v>
      </c>
    </row>
    <row r="5806" spans="1:12" x14ac:dyDescent="0.2">
      <c r="A5806" t="s">
        <v>25</v>
      </c>
      <c r="B5806" t="s">
        <v>18</v>
      </c>
      <c r="C5806">
        <v>7</v>
      </c>
      <c r="D5806">
        <v>1226040003064</v>
      </c>
      <c r="E5806" s="1">
        <v>46118</v>
      </c>
      <c r="F5806" s="1">
        <v>46130</v>
      </c>
      <c r="G5806">
        <v>870</v>
      </c>
      <c r="H5806" s="1">
        <f t="shared" si="450"/>
        <v>46125</v>
      </c>
      <c r="I5806" s="5">
        <f t="shared" si="454"/>
        <v>46253</v>
      </c>
      <c r="J5806" s="9" t="str">
        <f t="shared" si="451"/>
        <v>ค้างชำระ 1 - 30 วัน</v>
      </c>
      <c r="K5806" s="10">
        <f t="shared" si="452"/>
        <v>5</v>
      </c>
      <c r="L5806" t="str">
        <f t="shared" si="453"/>
        <v>ลูกหนี้ชั้นดี</v>
      </c>
    </row>
    <row r="5807" spans="1:12" x14ac:dyDescent="0.2">
      <c r="A5807" t="s">
        <v>1249</v>
      </c>
      <c r="B5807" t="s">
        <v>18</v>
      </c>
      <c r="C5807">
        <v>7</v>
      </c>
      <c r="D5807">
        <v>1226040003071</v>
      </c>
      <c r="E5807" s="1">
        <v>46118</v>
      </c>
      <c r="F5807" s="1">
        <v>46132</v>
      </c>
      <c r="G5807">
        <v>220</v>
      </c>
      <c r="H5807" s="1">
        <f t="shared" si="450"/>
        <v>46125</v>
      </c>
      <c r="I5807" s="5">
        <f t="shared" si="454"/>
        <v>46253</v>
      </c>
      <c r="J5807" s="9" t="str">
        <f t="shared" si="451"/>
        <v>ค้างชำระ 1 - 30 วัน</v>
      </c>
      <c r="K5807" s="10">
        <f t="shared" si="452"/>
        <v>7</v>
      </c>
      <c r="L5807" t="str">
        <f t="shared" si="453"/>
        <v>ลูกหนี้ชั้นดี</v>
      </c>
    </row>
    <row r="5808" spans="1:12" x14ac:dyDescent="0.2">
      <c r="A5808" t="s">
        <v>1249</v>
      </c>
      <c r="B5808" t="s">
        <v>18</v>
      </c>
      <c r="C5808">
        <v>7</v>
      </c>
      <c r="D5808">
        <v>1226040003071</v>
      </c>
      <c r="E5808" s="1">
        <v>46118</v>
      </c>
      <c r="F5808" s="1">
        <v>46132</v>
      </c>
      <c r="G5808">
        <v>220</v>
      </c>
      <c r="H5808" s="1">
        <f t="shared" si="450"/>
        <v>46125</v>
      </c>
      <c r="I5808" s="5">
        <f t="shared" si="454"/>
        <v>46253</v>
      </c>
      <c r="J5808" s="9" t="str">
        <f t="shared" si="451"/>
        <v>ชำระตรงเวลา</v>
      </c>
      <c r="K5808" s="10">
        <f t="shared" si="452"/>
        <v>7</v>
      </c>
      <c r="L5808" t="str">
        <f t="shared" si="453"/>
        <v>ลูกหนี้ชั้นดี</v>
      </c>
    </row>
    <row r="5809" spans="1:12" x14ac:dyDescent="0.2">
      <c r="A5809" t="s">
        <v>259</v>
      </c>
      <c r="B5809" t="s">
        <v>18</v>
      </c>
      <c r="C5809">
        <v>7</v>
      </c>
      <c r="D5809">
        <v>1226040003088</v>
      </c>
      <c r="E5809" s="1">
        <v>46118</v>
      </c>
      <c r="F5809" s="1">
        <v>46122</v>
      </c>
      <c r="G5809">
        <v>8890</v>
      </c>
      <c r="H5809" s="1">
        <f t="shared" si="450"/>
        <v>46125</v>
      </c>
      <c r="I5809" s="5">
        <f t="shared" si="454"/>
        <v>46253</v>
      </c>
      <c r="J5809" s="9" t="str">
        <f t="shared" si="451"/>
        <v>ชำระตรงเวลา</v>
      </c>
      <c r="K5809" s="10">
        <f t="shared" si="452"/>
        <v>0</v>
      </c>
      <c r="L5809" t="str">
        <f t="shared" si="453"/>
        <v>ลูกหนี้ชั้นดี</v>
      </c>
    </row>
    <row r="5810" spans="1:12" x14ac:dyDescent="0.2">
      <c r="A5810" t="s">
        <v>259</v>
      </c>
      <c r="B5810" t="s">
        <v>18</v>
      </c>
      <c r="C5810">
        <v>7</v>
      </c>
      <c r="D5810">
        <v>1226040003088</v>
      </c>
      <c r="E5810" s="1">
        <v>46118</v>
      </c>
      <c r="F5810" s="1">
        <v>46122</v>
      </c>
      <c r="G5810">
        <v>8890</v>
      </c>
      <c r="H5810" s="1">
        <f t="shared" si="450"/>
        <v>46125</v>
      </c>
      <c r="I5810" s="5">
        <f t="shared" si="454"/>
        <v>46253</v>
      </c>
      <c r="J5810" s="9" t="str">
        <f t="shared" si="451"/>
        <v>ชำระตรงเวลา</v>
      </c>
      <c r="K5810" s="10">
        <f t="shared" si="452"/>
        <v>0</v>
      </c>
      <c r="L5810" t="str">
        <f t="shared" si="453"/>
        <v>ลูกหนี้ชั้นดี</v>
      </c>
    </row>
    <row r="5811" spans="1:12" x14ac:dyDescent="0.2">
      <c r="A5811" t="s">
        <v>259</v>
      </c>
      <c r="B5811" t="s">
        <v>18</v>
      </c>
      <c r="C5811">
        <v>7</v>
      </c>
      <c r="D5811">
        <v>1226040003088</v>
      </c>
      <c r="E5811" s="1">
        <v>46118</v>
      </c>
      <c r="F5811" s="1">
        <v>46122</v>
      </c>
      <c r="G5811">
        <v>8890</v>
      </c>
      <c r="H5811" s="1">
        <f t="shared" si="450"/>
        <v>46125</v>
      </c>
      <c r="I5811" s="5">
        <f t="shared" si="454"/>
        <v>46253</v>
      </c>
      <c r="J5811" s="9" t="str">
        <f t="shared" si="451"/>
        <v>ชำระตรงเวลา</v>
      </c>
      <c r="K5811" s="10">
        <f t="shared" si="452"/>
        <v>0</v>
      </c>
      <c r="L5811" t="str">
        <f t="shared" si="453"/>
        <v>ลูกหนี้ชั้นดี</v>
      </c>
    </row>
    <row r="5812" spans="1:12" x14ac:dyDescent="0.2">
      <c r="A5812" t="s">
        <v>259</v>
      </c>
      <c r="B5812" t="s">
        <v>18</v>
      </c>
      <c r="C5812">
        <v>7</v>
      </c>
      <c r="D5812">
        <v>1226040003088</v>
      </c>
      <c r="E5812" s="1">
        <v>46118</v>
      </c>
      <c r="F5812" s="1">
        <v>46122</v>
      </c>
      <c r="G5812">
        <v>8890</v>
      </c>
      <c r="H5812" s="1">
        <f t="shared" si="450"/>
        <v>46125</v>
      </c>
      <c r="I5812" s="5">
        <f t="shared" si="454"/>
        <v>46253</v>
      </c>
      <c r="J5812" s="9" t="str">
        <f t="shared" si="451"/>
        <v>ค้างชำระ 1 - 30 วัน</v>
      </c>
      <c r="K5812" s="10">
        <f t="shared" si="452"/>
        <v>0</v>
      </c>
      <c r="L5812" t="str">
        <f t="shared" si="453"/>
        <v>ลูกหนี้ชั้นดี</v>
      </c>
    </row>
    <row r="5813" spans="1:12" x14ac:dyDescent="0.2">
      <c r="A5813" t="s">
        <v>964</v>
      </c>
      <c r="B5813" t="s">
        <v>18</v>
      </c>
      <c r="C5813">
        <v>7</v>
      </c>
      <c r="D5813">
        <v>1226040003095</v>
      </c>
      <c r="E5813" s="1">
        <v>46118</v>
      </c>
      <c r="F5813" s="1">
        <v>46132</v>
      </c>
      <c r="G5813">
        <v>715</v>
      </c>
      <c r="H5813" s="1">
        <f t="shared" si="450"/>
        <v>46125</v>
      </c>
      <c r="I5813" s="5">
        <f t="shared" si="454"/>
        <v>46253</v>
      </c>
      <c r="J5813" s="9" t="str">
        <f t="shared" si="451"/>
        <v>ค้างชำระ 1 - 30 วัน</v>
      </c>
      <c r="K5813" s="10">
        <f t="shared" si="452"/>
        <v>7</v>
      </c>
      <c r="L5813" t="str">
        <f t="shared" si="453"/>
        <v>ลูกหนี้ชั้นดี</v>
      </c>
    </row>
    <row r="5814" spans="1:12" x14ac:dyDescent="0.2">
      <c r="A5814" t="s">
        <v>964</v>
      </c>
      <c r="B5814" t="s">
        <v>18</v>
      </c>
      <c r="C5814">
        <v>7</v>
      </c>
      <c r="D5814">
        <v>1226040003095</v>
      </c>
      <c r="E5814" s="1">
        <v>46118</v>
      </c>
      <c r="F5814" s="1">
        <v>46132</v>
      </c>
      <c r="G5814">
        <v>715</v>
      </c>
      <c r="H5814" s="1">
        <f t="shared" si="450"/>
        <v>46125</v>
      </c>
      <c r="I5814" s="5">
        <f t="shared" si="454"/>
        <v>46253</v>
      </c>
      <c r="J5814" s="9" t="str">
        <f t="shared" si="451"/>
        <v>ค้างชำระ 1 - 30 วัน</v>
      </c>
      <c r="K5814" s="10">
        <f t="shared" si="452"/>
        <v>7</v>
      </c>
      <c r="L5814" t="str">
        <f t="shared" si="453"/>
        <v>ลูกหนี้ชั้นดี</v>
      </c>
    </row>
    <row r="5815" spans="1:12" x14ac:dyDescent="0.2">
      <c r="A5815" t="s">
        <v>2292</v>
      </c>
      <c r="B5815" t="s">
        <v>18</v>
      </c>
      <c r="C5815">
        <v>7</v>
      </c>
      <c r="D5815">
        <v>1226040003101</v>
      </c>
      <c r="E5815" s="1">
        <v>46118</v>
      </c>
      <c r="F5815" s="1">
        <v>46130</v>
      </c>
      <c r="G5815">
        <v>255</v>
      </c>
      <c r="H5815" s="1">
        <f t="shared" si="450"/>
        <v>46125</v>
      </c>
      <c r="I5815" s="5">
        <f t="shared" si="454"/>
        <v>46253</v>
      </c>
      <c r="J5815" s="9" t="str">
        <f t="shared" si="451"/>
        <v>ค้างชำระ 1 - 30 วัน</v>
      </c>
      <c r="K5815" s="10">
        <f t="shared" si="452"/>
        <v>5</v>
      </c>
      <c r="L5815" t="str">
        <f t="shared" si="453"/>
        <v>ลูกหนี้ชั้นดี</v>
      </c>
    </row>
    <row r="5816" spans="1:12" x14ac:dyDescent="0.2">
      <c r="A5816" t="s">
        <v>2292</v>
      </c>
      <c r="B5816" t="s">
        <v>18</v>
      </c>
      <c r="C5816">
        <v>7</v>
      </c>
      <c r="D5816">
        <v>1226040003101</v>
      </c>
      <c r="E5816" s="1">
        <v>46118</v>
      </c>
      <c r="F5816" s="1">
        <v>46130</v>
      </c>
      <c r="G5816">
        <v>255</v>
      </c>
      <c r="H5816" s="1">
        <f t="shared" si="450"/>
        <v>46125</v>
      </c>
      <c r="I5816" s="5">
        <f t="shared" si="454"/>
        <v>46253</v>
      </c>
      <c r="J5816" s="9" t="str">
        <f t="shared" si="451"/>
        <v>ชำระตรงเวลา</v>
      </c>
      <c r="K5816" s="10">
        <f t="shared" si="452"/>
        <v>5</v>
      </c>
      <c r="L5816" t="str">
        <f t="shared" si="453"/>
        <v>ลูกหนี้ชั้นดี</v>
      </c>
    </row>
    <row r="5817" spans="1:12" x14ac:dyDescent="0.2">
      <c r="A5817" t="s">
        <v>957</v>
      </c>
      <c r="B5817" t="s">
        <v>18</v>
      </c>
      <c r="C5817">
        <v>7</v>
      </c>
      <c r="D5817">
        <v>1226040003125</v>
      </c>
      <c r="E5817" s="1">
        <v>46118</v>
      </c>
      <c r="F5817" s="1">
        <v>46118</v>
      </c>
      <c r="G5817">
        <v>845</v>
      </c>
      <c r="H5817" s="1">
        <f t="shared" si="450"/>
        <v>46125</v>
      </c>
      <c r="I5817" s="5">
        <f t="shared" si="454"/>
        <v>46253</v>
      </c>
      <c r="J5817" s="9" t="str">
        <f t="shared" si="451"/>
        <v>ชำระตรงเวลา</v>
      </c>
      <c r="K5817" s="10">
        <f t="shared" si="452"/>
        <v>0</v>
      </c>
      <c r="L5817" t="str">
        <f t="shared" si="453"/>
        <v>ลูกหนี้ชั้นดี</v>
      </c>
    </row>
    <row r="5818" spans="1:12" x14ac:dyDescent="0.2">
      <c r="A5818" t="s">
        <v>957</v>
      </c>
      <c r="B5818" t="s">
        <v>18</v>
      </c>
      <c r="C5818">
        <v>7</v>
      </c>
      <c r="D5818">
        <v>1226040003125</v>
      </c>
      <c r="E5818" s="1">
        <v>46118</v>
      </c>
      <c r="F5818" s="1">
        <v>46118</v>
      </c>
      <c r="G5818">
        <v>845</v>
      </c>
      <c r="H5818" s="1">
        <f t="shared" si="450"/>
        <v>46125</v>
      </c>
      <c r="I5818" s="5">
        <f t="shared" si="454"/>
        <v>46253</v>
      </c>
      <c r="J5818" s="9" t="str">
        <f t="shared" si="451"/>
        <v>ชำระตรงเวลา</v>
      </c>
      <c r="K5818" s="10">
        <f t="shared" si="452"/>
        <v>0</v>
      </c>
      <c r="L5818" t="str">
        <f t="shared" si="453"/>
        <v>ลูกหนี้ชั้นดี</v>
      </c>
    </row>
    <row r="5819" spans="1:12" x14ac:dyDescent="0.2">
      <c r="A5819" t="s">
        <v>958</v>
      </c>
      <c r="B5819" t="s">
        <v>18</v>
      </c>
      <c r="C5819">
        <v>7</v>
      </c>
      <c r="D5819">
        <v>1226040003132</v>
      </c>
      <c r="E5819" s="1">
        <v>46118</v>
      </c>
      <c r="F5819" s="1">
        <v>46121</v>
      </c>
      <c r="G5819">
        <v>1610</v>
      </c>
      <c r="H5819" s="1">
        <f t="shared" si="450"/>
        <v>46125</v>
      </c>
      <c r="I5819" s="5">
        <f t="shared" si="454"/>
        <v>46253</v>
      </c>
      <c r="J5819" s="9" t="str">
        <f t="shared" si="451"/>
        <v>ชำระตรงเวลา</v>
      </c>
      <c r="K5819" s="10">
        <f t="shared" si="452"/>
        <v>0</v>
      </c>
      <c r="L5819" t="str">
        <f t="shared" si="453"/>
        <v>ลูกหนี้ชั้นดี</v>
      </c>
    </row>
    <row r="5820" spans="1:12" x14ac:dyDescent="0.2">
      <c r="A5820" t="s">
        <v>958</v>
      </c>
      <c r="B5820" t="s">
        <v>18</v>
      </c>
      <c r="C5820">
        <v>7</v>
      </c>
      <c r="D5820">
        <v>1226040003132</v>
      </c>
      <c r="E5820" s="1">
        <v>46118</v>
      </c>
      <c r="F5820" s="1">
        <v>46121</v>
      </c>
      <c r="G5820">
        <v>1610</v>
      </c>
      <c r="H5820" s="1">
        <f t="shared" si="450"/>
        <v>46125</v>
      </c>
      <c r="I5820" s="5">
        <f t="shared" si="454"/>
        <v>46253</v>
      </c>
      <c r="J5820" s="9" t="str">
        <f t="shared" si="451"/>
        <v>ชำระตรงเวลา</v>
      </c>
      <c r="K5820" s="10">
        <f t="shared" si="452"/>
        <v>0</v>
      </c>
      <c r="L5820" t="str">
        <f t="shared" si="453"/>
        <v>ลูกหนี้ชั้นดี</v>
      </c>
    </row>
    <row r="5821" spans="1:12" x14ac:dyDescent="0.2">
      <c r="A5821" t="s">
        <v>958</v>
      </c>
      <c r="B5821" t="s">
        <v>18</v>
      </c>
      <c r="C5821">
        <v>7</v>
      </c>
      <c r="D5821">
        <v>1226040003132</v>
      </c>
      <c r="E5821" s="1">
        <v>46118</v>
      </c>
      <c r="F5821" s="1">
        <v>46121</v>
      </c>
      <c r="G5821">
        <v>1610</v>
      </c>
      <c r="H5821" s="1">
        <f t="shared" si="450"/>
        <v>46125</v>
      </c>
      <c r="I5821" s="5">
        <f t="shared" si="454"/>
        <v>46253</v>
      </c>
      <c r="J5821" s="9" t="str">
        <f t="shared" si="451"/>
        <v>ชำระตรงเวลา</v>
      </c>
      <c r="K5821" s="10">
        <f t="shared" si="452"/>
        <v>0</v>
      </c>
      <c r="L5821" t="str">
        <f t="shared" si="453"/>
        <v>ลูกหนี้ชั้นดี</v>
      </c>
    </row>
    <row r="5822" spans="1:12" x14ac:dyDescent="0.2">
      <c r="A5822" t="s">
        <v>958</v>
      </c>
      <c r="B5822" t="s">
        <v>18</v>
      </c>
      <c r="C5822">
        <v>7</v>
      </c>
      <c r="D5822">
        <v>1226040003132</v>
      </c>
      <c r="E5822" s="1">
        <v>46118</v>
      </c>
      <c r="F5822" s="1">
        <v>46121</v>
      </c>
      <c r="G5822">
        <v>1610</v>
      </c>
      <c r="H5822" s="1">
        <f t="shared" si="450"/>
        <v>46125</v>
      </c>
      <c r="I5822" s="5">
        <f t="shared" si="454"/>
        <v>46253</v>
      </c>
      <c r="J5822" s="9" t="str">
        <f t="shared" si="451"/>
        <v>ค้างชำระ 1 - 30 วัน</v>
      </c>
      <c r="K5822" s="10">
        <f t="shared" si="452"/>
        <v>0</v>
      </c>
      <c r="L5822" t="str">
        <f t="shared" si="453"/>
        <v>ลูกหนี้ชั้นดี</v>
      </c>
    </row>
    <row r="5823" spans="1:12" x14ac:dyDescent="0.2">
      <c r="A5823" t="s">
        <v>2293</v>
      </c>
      <c r="B5823" t="s">
        <v>18</v>
      </c>
      <c r="C5823">
        <v>7</v>
      </c>
      <c r="D5823">
        <v>1226040003149</v>
      </c>
      <c r="E5823" s="1">
        <v>46118</v>
      </c>
      <c r="F5823" s="1">
        <v>46130</v>
      </c>
      <c r="G5823">
        <v>835</v>
      </c>
      <c r="H5823" s="1">
        <f t="shared" si="450"/>
        <v>46125</v>
      </c>
      <c r="I5823" s="5">
        <f t="shared" si="454"/>
        <v>46253</v>
      </c>
      <c r="J5823" s="9" t="str">
        <f t="shared" si="451"/>
        <v>ค้างชำระ 1 - 30 วัน</v>
      </c>
      <c r="K5823" s="10">
        <f t="shared" si="452"/>
        <v>5</v>
      </c>
      <c r="L5823" t="str">
        <f t="shared" si="453"/>
        <v>ลูกหนี้ชั้นดี</v>
      </c>
    </row>
    <row r="5824" spans="1:12" x14ac:dyDescent="0.2">
      <c r="A5824" t="s">
        <v>2293</v>
      </c>
      <c r="B5824" t="s">
        <v>18</v>
      </c>
      <c r="C5824">
        <v>7</v>
      </c>
      <c r="D5824">
        <v>1226040003149</v>
      </c>
      <c r="E5824" s="1">
        <v>46118</v>
      </c>
      <c r="F5824" s="1">
        <v>46130</v>
      </c>
      <c r="G5824">
        <v>835</v>
      </c>
      <c r="H5824" s="1">
        <f t="shared" si="450"/>
        <v>46125</v>
      </c>
      <c r="I5824" s="5">
        <f t="shared" si="454"/>
        <v>46253</v>
      </c>
      <c r="J5824" s="9" t="str">
        <f t="shared" si="451"/>
        <v>ชำระตรงเวลา</v>
      </c>
      <c r="K5824" s="10">
        <f t="shared" si="452"/>
        <v>5</v>
      </c>
      <c r="L5824" t="str">
        <f t="shared" si="453"/>
        <v>ลูกหนี้ชั้นดี</v>
      </c>
    </row>
    <row r="5825" spans="1:12" x14ac:dyDescent="0.2">
      <c r="A5825" t="s">
        <v>1092</v>
      </c>
      <c r="B5825" t="s">
        <v>18</v>
      </c>
      <c r="C5825">
        <v>7</v>
      </c>
      <c r="D5825">
        <v>1226040003156</v>
      </c>
      <c r="E5825" s="1">
        <v>46118</v>
      </c>
      <c r="F5825" s="1">
        <v>46118</v>
      </c>
      <c r="G5825">
        <v>2685</v>
      </c>
      <c r="H5825" s="1">
        <f t="shared" si="450"/>
        <v>46125</v>
      </c>
      <c r="I5825" s="5">
        <f t="shared" si="454"/>
        <v>46253</v>
      </c>
      <c r="J5825" s="9" t="str">
        <f t="shared" si="451"/>
        <v>ชำระตรงเวลา</v>
      </c>
      <c r="K5825" s="10">
        <f t="shared" si="452"/>
        <v>0</v>
      </c>
      <c r="L5825" t="str">
        <f t="shared" si="453"/>
        <v>ลูกหนี้ชั้นดี</v>
      </c>
    </row>
    <row r="5826" spans="1:12" x14ac:dyDescent="0.2">
      <c r="A5826" t="s">
        <v>1092</v>
      </c>
      <c r="B5826" t="s">
        <v>18</v>
      </c>
      <c r="C5826">
        <v>7</v>
      </c>
      <c r="D5826">
        <v>1226040003156</v>
      </c>
      <c r="E5826" s="1">
        <v>46118</v>
      </c>
      <c r="F5826" s="1">
        <v>46118</v>
      </c>
      <c r="G5826">
        <v>2685</v>
      </c>
      <c r="H5826" s="1">
        <f t="shared" ref="H5826:H5889" si="455">E5826+C5826</f>
        <v>46125</v>
      </c>
      <c r="I5826" s="5">
        <f t="shared" si="454"/>
        <v>46253</v>
      </c>
      <c r="J5826" s="9" t="str">
        <f t="shared" ref="J5826:J5889" si="456">IF(K5827&lt;=0, "ชำระตรงเวลา", IF(K5827&lt;=30, "ค้างชำระ 1 - 30 วัน", IF(K5827&lt;=60, "ค้างชำระ 31 - 60 วัน", IF(K5827&lt;=90, "ค้างชำระ 61 - 90 วัน", "ค้างชำระเกิน 90 วัน"))))</f>
        <v>ชำระตรงเวลา</v>
      </c>
      <c r="K5826" s="10">
        <f t="shared" ref="K5826:K5889" si="457">IF(OR(F5826="",F5826="(ว่าง)"), MAX(0,I5825-H5826), MAX(0,F5826-H5826))</f>
        <v>0</v>
      </c>
      <c r="L5826" t="str">
        <f t="shared" ref="L5826:L5889" si="458">IF(K5826&lt;=30, "ลูกหนี้ชั้นดี", IF(K5826&lt;=90, "ลูกหนี้เฝ้าติดตาม", "ลูกหนี้ด้อยคุณภาพ (NPL)"))</f>
        <v>ลูกหนี้ชั้นดี</v>
      </c>
    </row>
    <row r="5827" spans="1:12" x14ac:dyDescent="0.2">
      <c r="A5827" t="s">
        <v>2549</v>
      </c>
      <c r="B5827" t="s">
        <v>18</v>
      </c>
      <c r="C5827">
        <v>7</v>
      </c>
      <c r="D5827">
        <v>1226040003941</v>
      </c>
      <c r="E5827" s="1">
        <v>46120</v>
      </c>
      <c r="F5827" s="1">
        <v>46122</v>
      </c>
      <c r="G5827">
        <v>2885</v>
      </c>
      <c r="H5827" s="1">
        <f t="shared" si="455"/>
        <v>46127</v>
      </c>
      <c r="I5827" s="5">
        <f t="shared" si="454"/>
        <v>46253</v>
      </c>
      <c r="J5827" s="9" t="str">
        <f t="shared" si="456"/>
        <v>ค้างชำระ 1 - 30 วัน</v>
      </c>
      <c r="K5827" s="10">
        <f t="shared" si="457"/>
        <v>0</v>
      </c>
      <c r="L5827" t="str">
        <f t="shared" si="458"/>
        <v>ลูกหนี้ชั้นดี</v>
      </c>
    </row>
    <row r="5828" spans="1:12" x14ac:dyDescent="0.2">
      <c r="A5828" t="s">
        <v>25</v>
      </c>
      <c r="B5828" t="s">
        <v>18</v>
      </c>
      <c r="C5828">
        <v>7</v>
      </c>
      <c r="D5828">
        <v>1226040003958</v>
      </c>
      <c r="E5828" s="1">
        <v>46120</v>
      </c>
      <c r="F5828" s="1">
        <v>46132</v>
      </c>
      <c r="G5828">
        <v>400</v>
      </c>
      <c r="H5828" s="1">
        <f t="shared" si="455"/>
        <v>46127</v>
      </c>
      <c r="I5828" s="5">
        <f t="shared" ref="I5828:I5891" si="459">I5827</f>
        <v>46253</v>
      </c>
      <c r="J5828" s="9" t="str">
        <f t="shared" si="456"/>
        <v>ชำระตรงเวลา</v>
      </c>
      <c r="K5828" s="10">
        <f t="shared" si="457"/>
        <v>5</v>
      </c>
      <c r="L5828" t="str">
        <f t="shared" si="458"/>
        <v>ลูกหนี้ชั้นดี</v>
      </c>
    </row>
    <row r="5829" spans="1:12" x14ac:dyDescent="0.2">
      <c r="A5829" t="s">
        <v>1092</v>
      </c>
      <c r="B5829" t="s">
        <v>18</v>
      </c>
      <c r="C5829">
        <v>7</v>
      </c>
      <c r="D5829">
        <v>1226040003972</v>
      </c>
      <c r="E5829" s="1">
        <v>46120</v>
      </c>
      <c r="F5829" s="1">
        <v>46122</v>
      </c>
      <c r="G5829">
        <v>5330</v>
      </c>
      <c r="H5829" s="1">
        <f t="shared" si="455"/>
        <v>46127</v>
      </c>
      <c r="I5829" s="5">
        <f t="shared" si="459"/>
        <v>46253</v>
      </c>
      <c r="J5829" s="9" t="str">
        <f t="shared" si="456"/>
        <v>ชำระตรงเวลา</v>
      </c>
      <c r="K5829" s="10">
        <f t="shared" si="457"/>
        <v>0</v>
      </c>
      <c r="L5829" t="str">
        <f t="shared" si="458"/>
        <v>ลูกหนี้ชั้นดี</v>
      </c>
    </row>
    <row r="5830" spans="1:12" x14ac:dyDescent="0.2">
      <c r="A5830" t="s">
        <v>1092</v>
      </c>
      <c r="B5830" t="s">
        <v>18</v>
      </c>
      <c r="C5830">
        <v>7</v>
      </c>
      <c r="D5830">
        <v>1226040003972</v>
      </c>
      <c r="E5830" s="1">
        <v>46120</v>
      </c>
      <c r="F5830" s="1">
        <v>46122</v>
      </c>
      <c r="G5830">
        <v>5330</v>
      </c>
      <c r="H5830" s="1">
        <f t="shared" si="455"/>
        <v>46127</v>
      </c>
      <c r="I5830" s="5">
        <f t="shared" si="459"/>
        <v>46253</v>
      </c>
      <c r="J5830" s="9" t="str">
        <f t="shared" si="456"/>
        <v>ชำระตรงเวลา</v>
      </c>
      <c r="K5830" s="10">
        <f t="shared" si="457"/>
        <v>0</v>
      </c>
      <c r="L5830" t="str">
        <f t="shared" si="458"/>
        <v>ลูกหนี้ชั้นดี</v>
      </c>
    </row>
    <row r="5831" spans="1:12" x14ac:dyDescent="0.2">
      <c r="A5831" t="s">
        <v>1092</v>
      </c>
      <c r="B5831" t="s">
        <v>18</v>
      </c>
      <c r="C5831">
        <v>7</v>
      </c>
      <c r="D5831">
        <v>1226040003972</v>
      </c>
      <c r="E5831" s="1">
        <v>46120</v>
      </c>
      <c r="F5831" s="1">
        <v>46122</v>
      </c>
      <c r="G5831">
        <v>5330</v>
      </c>
      <c r="H5831" s="1">
        <f t="shared" si="455"/>
        <v>46127</v>
      </c>
      <c r="I5831" s="5">
        <f t="shared" si="459"/>
        <v>46253</v>
      </c>
      <c r="J5831" s="9" t="str">
        <f t="shared" si="456"/>
        <v>ชำระตรงเวลา</v>
      </c>
      <c r="K5831" s="10">
        <f t="shared" si="457"/>
        <v>0</v>
      </c>
      <c r="L5831" t="str">
        <f t="shared" si="458"/>
        <v>ลูกหนี้ชั้นดี</v>
      </c>
    </row>
    <row r="5832" spans="1:12" x14ac:dyDescent="0.2">
      <c r="A5832" t="s">
        <v>169</v>
      </c>
      <c r="B5832" t="s">
        <v>18</v>
      </c>
      <c r="C5832">
        <v>7</v>
      </c>
      <c r="D5832">
        <v>1226040003989</v>
      </c>
      <c r="E5832" s="1">
        <v>46120</v>
      </c>
      <c r="F5832" s="1">
        <v>46120</v>
      </c>
      <c r="G5832">
        <v>7340</v>
      </c>
      <c r="H5832" s="1">
        <f t="shared" si="455"/>
        <v>46127</v>
      </c>
      <c r="I5832" s="5">
        <f t="shared" si="459"/>
        <v>46253</v>
      </c>
      <c r="J5832" s="9" t="str">
        <f t="shared" si="456"/>
        <v>ชำระตรงเวลา</v>
      </c>
      <c r="K5832" s="10">
        <f t="shared" si="457"/>
        <v>0</v>
      </c>
      <c r="L5832" t="str">
        <f t="shared" si="458"/>
        <v>ลูกหนี้ชั้นดี</v>
      </c>
    </row>
    <row r="5833" spans="1:12" x14ac:dyDescent="0.2">
      <c r="A5833" t="s">
        <v>169</v>
      </c>
      <c r="B5833" t="s">
        <v>18</v>
      </c>
      <c r="C5833">
        <v>7</v>
      </c>
      <c r="D5833">
        <v>1226040003989</v>
      </c>
      <c r="E5833" s="1">
        <v>46120</v>
      </c>
      <c r="F5833" s="1">
        <v>46120</v>
      </c>
      <c r="G5833">
        <v>7340</v>
      </c>
      <c r="H5833" s="1">
        <f t="shared" si="455"/>
        <v>46127</v>
      </c>
      <c r="I5833" s="5">
        <f t="shared" si="459"/>
        <v>46253</v>
      </c>
      <c r="J5833" s="9" t="str">
        <f t="shared" si="456"/>
        <v>ค้างชำระ 1 - 30 วัน</v>
      </c>
      <c r="K5833" s="10">
        <f t="shared" si="457"/>
        <v>0</v>
      </c>
      <c r="L5833" t="str">
        <f t="shared" si="458"/>
        <v>ลูกหนี้ชั้นดี</v>
      </c>
    </row>
    <row r="5834" spans="1:12" x14ac:dyDescent="0.2">
      <c r="A5834" t="s">
        <v>258</v>
      </c>
      <c r="B5834" t="s">
        <v>18</v>
      </c>
      <c r="C5834">
        <v>7</v>
      </c>
      <c r="D5834">
        <v>1226040003996</v>
      </c>
      <c r="E5834" s="1">
        <v>46120</v>
      </c>
      <c r="F5834" s="1">
        <v>46128</v>
      </c>
      <c r="G5834">
        <v>1660</v>
      </c>
      <c r="H5834" s="1">
        <f t="shared" si="455"/>
        <v>46127</v>
      </c>
      <c r="I5834" s="5">
        <f t="shared" si="459"/>
        <v>46253</v>
      </c>
      <c r="J5834" s="9" t="str">
        <f t="shared" si="456"/>
        <v>ชำระตรงเวลา</v>
      </c>
      <c r="K5834" s="10">
        <f t="shared" si="457"/>
        <v>1</v>
      </c>
      <c r="L5834" t="str">
        <f t="shared" si="458"/>
        <v>ลูกหนี้ชั้นดี</v>
      </c>
    </row>
    <row r="5835" spans="1:12" x14ac:dyDescent="0.2">
      <c r="A5835" t="s">
        <v>1092</v>
      </c>
      <c r="B5835" t="s">
        <v>18</v>
      </c>
      <c r="C5835">
        <v>7</v>
      </c>
      <c r="D5835">
        <v>1226040004009</v>
      </c>
      <c r="E5835" s="1">
        <v>46120</v>
      </c>
      <c r="F5835" s="1">
        <v>46120</v>
      </c>
      <c r="G5835">
        <v>4821</v>
      </c>
      <c r="H5835" s="1">
        <f t="shared" si="455"/>
        <v>46127</v>
      </c>
      <c r="I5835" s="5">
        <f t="shared" si="459"/>
        <v>46253</v>
      </c>
      <c r="J5835" s="9" t="str">
        <f t="shared" si="456"/>
        <v>ชำระตรงเวลา</v>
      </c>
      <c r="K5835" s="10">
        <f t="shared" si="457"/>
        <v>0</v>
      </c>
      <c r="L5835" t="str">
        <f t="shared" si="458"/>
        <v>ลูกหนี้ชั้นดี</v>
      </c>
    </row>
    <row r="5836" spans="1:12" x14ac:dyDescent="0.2">
      <c r="A5836" t="s">
        <v>1092</v>
      </c>
      <c r="B5836" t="s">
        <v>18</v>
      </c>
      <c r="C5836">
        <v>7</v>
      </c>
      <c r="D5836">
        <v>1226040004009</v>
      </c>
      <c r="E5836" s="1">
        <v>46120</v>
      </c>
      <c r="F5836" s="1">
        <v>46120</v>
      </c>
      <c r="G5836">
        <v>4821</v>
      </c>
      <c r="H5836" s="1">
        <f t="shared" si="455"/>
        <v>46127</v>
      </c>
      <c r="I5836" s="5">
        <f t="shared" si="459"/>
        <v>46253</v>
      </c>
      <c r="J5836" s="9" t="str">
        <f t="shared" si="456"/>
        <v>ชำระตรงเวลา</v>
      </c>
      <c r="K5836" s="10">
        <f t="shared" si="457"/>
        <v>0</v>
      </c>
      <c r="L5836" t="str">
        <f t="shared" si="458"/>
        <v>ลูกหนี้ชั้นดี</v>
      </c>
    </row>
    <row r="5837" spans="1:12" x14ac:dyDescent="0.2">
      <c r="A5837" t="s">
        <v>2550</v>
      </c>
      <c r="B5837" t="s">
        <v>18</v>
      </c>
      <c r="C5837">
        <v>7</v>
      </c>
      <c r="D5837">
        <v>1226040005426</v>
      </c>
      <c r="E5837" s="1">
        <v>46121</v>
      </c>
      <c r="F5837" s="1">
        <v>46128</v>
      </c>
      <c r="G5837">
        <v>6000</v>
      </c>
      <c r="H5837" s="1">
        <f t="shared" si="455"/>
        <v>46128</v>
      </c>
      <c r="I5837" s="5">
        <f t="shared" si="459"/>
        <v>46253</v>
      </c>
      <c r="J5837" s="9" t="str">
        <f t="shared" si="456"/>
        <v>ค้างชำระ 1 - 30 วัน</v>
      </c>
      <c r="K5837" s="10">
        <f t="shared" si="457"/>
        <v>0</v>
      </c>
      <c r="L5837" t="str">
        <f t="shared" si="458"/>
        <v>ลูกหนี้ชั้นดี</v>
      </c>
    </row>
    <row r="5838" spans="1:12" x14ac:dyDescent="0.2">
      <c r="A5838" t="s">
        <v>1497</v>
      </c>
      <c r="B5838" t="s">
        <v>18</v>
      </c>
      <c r="C5838">
        <v>7</v>
      </c>
      <c r="D5838">
        <v>1226040005433</v>
      </c>
      <c r="E5838" s="1">
        <v>46121</v>
      </c>
      <c r="F5838" s="1">
        <v>46129</v>
      </c>
      <c r="G5838">
        <v>1860</v>
      </c>
      <c r="H5838" s="1">
        <f t="shared" si="455"/>
        <v>46128</v>
      </c>
      <c r="I5838" s="5">
        <f t="shared" si="459"/>
        <v>46253</v>
      </c>
      <c r="J5838" s="9" t="str">
        <f t="shared" si="456"/>
        <v>ค้างชำระ 1 - 30 วัน</v>
      </c>
      <c r="K5838" s="10">
        <f t="shared" si="457"/>
        <v>1</v>
      </c>
      <c r="L5838" t="str">
        <f t="shared" si="458"/>
        <v>ลูกหนี้ชั้นดี</v>
      </c>
    </row>
    <row r="5839" spans="1:12" x14ac:dyDescent="0.2">
      <c r="A5839" t="s">
        <v>1497</v>
      </c>
      <c r="B5839" t="s">
        <v>18</v>
      </c>
      <c r="C5839">
        <v>7</v>
      </c>
      <c r="D5839">
        <v>1226040005433</v>
      </c>
      <c r="E5839" s="1">
        <v>46121</v>
      </c>
      <c r="F5839" s="1">
        <v>46129</v>
      </c>
      <c r="G5839">
        <v>1860</v>
      </c>
      <c r="H5839" s="1">
        <f t="shared" si="455"/>
        <v>46128</v>
      </c>
      <c r="I5839" s="5">
        <f t="shared" si="459"/>
        <v>46253</v>
      </c>
      <c r="J5839" s="9" t="str">
        <f t="shared" si="456"/>
        <v>ค้างชำระ 1 - 30 วัน</v>
      </c>
      <c r="K5839" s="10">
        <f t="shared" si="457"/>
        <v>1</v>
      </c>
      <c r="L5839" t="str">
        <f t="shared" si="458"/>
        <v>ลูกหนี้ชั้นดี</v>
      </c>
    </row>
    <row r="5840" spans="1:12" x14ac:dyDescent="0.2">
      <c r="A5840" t="s">
        <v>1195</v>
      </c>
      <c r="B5840" t="s">
        <v>18</v>
      </c>
      <c r="C5840">
        <v>7</v>
      </c>
      <c r="D5840">
        <v>1226040005471</v>
      </c>
      <c r="E5840" s="1">
        <v>46121</v>
      </c>
      <c r="F5840" s="1">
        <v>46129</v>
      </c>
      <c r="G5840">
        <v>25060</v>
      </c>
      <c r="H5840" s="1">
        <f t="shared" si="455"/>
        <v>46128</v>
      </c>
      <c r="I5840" s="5">
        <f t="shared" si="459"/>
        <v>46253</v>
      </c>
      <c r="J5840" s="9" t="str">
        <f t="shared" si="456"/>
        <v>ค้างชำระ 1 - 30 วัน</v>
      </c>
      <c r="K5840" s="10">
        <f t="shared" si="457"/>
        <v>1</v>
      </c>
      <c r="L5840" t="str">
        <f t="shared" si="458"/>
        <v>ลูกหนี้ชั้นดี</v>
      </c>
    </row>
    <row r="5841" spans="1:12" x14ac:dyDescent="0.2">
      <c r="A5841" t="s">
        <v>1803</v>
      </c>
      <c r="B5841" t="s">
        <v>18</v>
      </c>
      <c r="C5841">
        <v>7</v>
      </c>
      <c r="D5841">
        <v>1226040005488</v>
      </c>
      <c r="E5841" s="1">
        <v>46121</v>
      </c>
      <c r="F5841" s="1">
        <v>46132</v>
      </c>
      <c r="G5841">
        <v>7280</v>
      </c>
      <c r="H5841" s="1">
        <f t="shared" si="455"/>
        <v>46128</v>
      </c>
      <c r="I5841" s="5">
        <f t="shared" si="459"/>
        <v>46253</v>
      </c>
      <c r="J5841" s="9" t="str">
        <f t="shared" si="456"/>
        <v>ชำระตรงเวลา</v>
      </c>
      <c r="K5841" s="10">
        <f t="shared" si="457"/>
        <v>4</v>
      </c>
      <c r="L5841" t="str">
        <f t="shared" si="458"/>
        <v>ลูกหนี้ชั้นดี</v>
      </c>
    </row>
    <row r="5842" spans="1:12" x14ac:dyDescent="0.2">
      <c r="A5842" t="s">
        <v>2551</v>
      </c>
      <c r="B5842" t="s">
        <v>18</v>
      </c>
      <c r="C5842">
        <v>7</v>
      </c>
      <c r="D5842">
        <v>1226040005495</v>
      </c>
      <c r="E5842" s="1">
        <v>46121</v>
      </c>
      <c r="F5842" s="1">
        <v>46122</v>
      </c>
      <c r="G5842">
        <v>5300</v>
      </c>
      <c r="H5842" s="1">
        <f t="shared" si="455"/>
        <v>46128</v>
      </c>
      <c r="I5842" s="5">
        <f t="shared" si="459"/>
        <v>46253</v>
      </c>
      <c r="J5842" s="9" t="str">
        <f t="shared" si="456"/>
        <v>ค้างชำระ 1 - 30 วัน</v>
      </c>
      <c r="K5842" s="10">
        <f t="shared" si="457"/>
        <v>0</v>
      </c>
      <c r="L5842" t="str">
        <f t="shared" si="458"/>
        <v>ลูกหนี้ชั้นดี</v>
      </c>
    </row>
    <row r="5843" spans="1:12" x14ac:dyDescent="0.2">
      <c r="A5843" t="s">
        <v>2552</v>
      </c>
      <c r="B5843" t="s">
        <v>18</v>
      </c>
      <c r="C5843">
        <v>7</v>
      </c>
      <c r="D5843">
        <v>1226040005501</v>
      </c>
      <c r="E5843" s="1">
        <v>46121</v>
      </c>
      <c r="F5843" s="1">
        <v>46132</v>
      </c>
      <c r="G5843">
        <v>510</v>
      </c>
      <c r="H5843" s="1">
        <f t="shared" si="455"/>
        <v>46128</v>
      </c>
      <c r="I5843" s="5">
        <f t="shared" si="459"/>
        <v>46253</v>
      </c>
      <c r="J5843" s="9" t="str">
        <f t="shared" si="456"/>
        <v>ชำระตรงเวลา</v>
      </c>
      <c r="K5843" s="10">
        <f t="shared" si="457"/>
        <v>4</v>
      </c>
      <c r="L5843" t="str">
        <f t="shared" si="458"/>
        <v>ลูกหนี้ชั้นดี</v>
      </c>
    </row>
    <row r="5844" spans="1:12" x14ac:dyDescent="0.2">
      <c r="A5844" t="s">
        <v>1800</v>
      </c>
      <c r="B5844" t="s">
        <v>18</v>
      </c>
      <c r="C5844">
        <v>7</v>
      </c>
      <c r="D5844">
        <v>1226040005518</v>
      </c>
      <c r="E5844" s="1">
        <v>46121</v>
      </c>
      <c r="F5844" s="1">
        <v>46121</v>
      </c>
      <c r="G5844">
        <v>2590</v>
      </c>
      <c r="H5844" s="1">
        <f t="shared" si="455"/>
        <v>46128</v>
      </c>
      <c r="I5844" s="5">
        <f t="shared" si="459"/>
        <v>46253</v>
      </c>
      <c r="J5844" s="9" t="str">
        <f t="shared" si="456"/>
        <v>ค้างชำระ 1 - 30 วัน</v>
      </c>
      <c r="K5844" s="10">
        <f t="shared" si="457"/>
        <v>0</v>
      </c>
      <c r="L5844" t="str">
        <f t="shared" si="458"/>
        <v>ลูกหนี้ชั้นดี</v>
      </c>
    </row>
    <row r="5845" spans="1:12" x14ac:dyDescent="0.2">
      <c r="A5845" t="s">
        <v>257</v>
      </c>
      <c r="B5845" t="s">
        <v>18</v>
      </c>
      <c r="C5845">
        <v>7</v>
      </c>
      <c r="D5845">
        <v>1226040005525</v>
      </c>
      <c r="E5845" s="1">
        <v>46121</v>
      </c>
      <c r="F5845" s="1">
        <v>46132</v>
      </c>
      <c r="G5845">
        <v>1305</v>
      </c>
      <c r="H5845" s="1">
        <f t="shared" si="455"/>
        <v>46128</v>
      </c>
      <c r="I5845" s="5">
        <f t="shared" si="459"/>
        <v>46253</v>
      </c>
      <c r="J5845" s="9" t="str">
        <f t="shared" si="456"/>
        <v>ชำระตรงเวลา</v>
      </c>
      <c r="K5845" s="10">
        <f t="shared" si="457"/>
        <v>4</v>
      </c>
      <c r="L5845" t="str">
        <f t="shared" si="458"/>
        <v>ลูกหนี้ชั้นดี</v>
      </c>
    </row>
    <row r="5846" spans="1:12" x14ac:dyDescent="0.2">
      <c r="A5846" t="s">
        <v>2553</v>
      </c>
      <c r="B5846" t="s">
        <v>13</v>
      </c>
      <c r="C5846">
        <v>15</v>
      </c>
      <c r="D5846">
        <v>1326040002026</v>
      </c>
      <c r="E5846" s="1">
        <v>46114</v>
      </c>
      <c r="F5846" s="1">
        <v>46115</v>
      </c>
      <c r="G5846">
        <v>250</v>
      </c>
      <c r="H5846" s="1">
        <f t="shared" si="455"/>
        <v>46129</v>
      </c>
      <c r="I5846" s="5">
        <f t="shared" si="459"/>
        <v>46253</v>
      </c>
      <c r="J5846" s="9" t="str">
        <f t="shared" si="456"/>
        <v>ชำระตรงเวลา</v>
      </c>
      <c r="K5846" s="10">
        <f t="shared" si="457"/>
        <v>0</v>
      </c>
      <c r="L5846" t="str">
        <f t="shared" si="458"/>
        <v>ลูกหนี้ชั้นดี</v>
      </c>
    </row>
    <row r="5847" spans="1:12" x14ac:dyDescent="0.2">
      <c r="A5847" t="s">
        <v>127</v>
      </c>
      <c r="B5847" t="s">
        <v>13</v>
      </c>
      <c r="C5847">
        <v>7</v>
      </c>
      <c r="D5847">
        <v>1326040002057</v>
      </c>
      <c r="E5847" s="1">
        <v>46114</v>
      </c>
      <c r="F5847" s="1">
        <v>46116</v>
      </c>
      <c r="G5847">
        <v>2714</v>
      </c>
      <c r="H5847" s="1">
        <f t="shared" si="455"/>
        <v>46121</v>
      </c>
      <c r="I5847" s="5">
        <f t="shared" si="459"/>
        <v>46253</v>
      </c>
      <c r="J5847" s="9" t="str">
        <f t="shared" si="456"/>
        <v>ชำระตรงเวลา</v>
      </c>
      <c r="K5847" s="10">
        <f t="shared" si="457"/>
        <v>0</v>
      </c>
      <c r="L5847" t="str">
        <f t="shared" si="458"/>
        <v>ลูกหนี้ชั้นดี</v>
      </c>
    </row>
    <row r="5848" spans="1:12" x14ac:dyDescent="0.2">
      <c r="A5848" t="s">
        <v>127</v>
      </c>
      <c r="B5848" t="s">
        <v>13</v>
      </c>
      <c r="C5848">
        <v>7</v>
      </c>
      <c r="D5848">
        <v>1326040002064</v>
      </c>
      <c r="E5848" s="1">
        <v>46114</v>
      </c>
      <c r="F5848" s="1">
        <v>46119</v>
      </c>
      <c r="G5848">
        <v>4760</v>
      </c>
      <c r="H5848" s="1">
        <f t="shared" si="455"/>
        <v>46121</v>
      </c>
      <c r="I5848" s="5">
        <f t="shared" si="459"/>
        <v>46253</v>
      </c>
      <c r="J5848" s="9" t="str">
        <f t="shared" si="456"/>
        <v>ชำระตรงเวลา</v>
      </c>
      <c r="K5848" s="10">
        <f t="shared" si="457"/>
        <v>0</v>
      </c>
      <c r="L5848" t="str">
        <f t="shared" si="458"/>
        <v>ลูกหนี้ชั้นดี</v>
      </c>
    </row>
    <row r="5849" spans="1:12" x14ac:dyDescent="0.2">
      <c r="A5849" t="s">
        <v>2554</v>
      </c>
      <c r="B5849" t="s">
        <v>13</v>
      </c>
      <c r="C5849">
        <v>7</v>
      </c>
      <c r="D5849">
        <v>1326040002194</v>
      </c>
      <c r="E5849" s="1">
        <v>46114</v>
      </c>
      <c r="F5849" s="1">
        <v>46115</v>
      </c>
      <c r="G5849">
        <v>5776</v>
      </c>
      <c r="H5849" s="1">
        <f t="shared" si="455"/>
        <v>46121</v>
      </c>
      <c r="I5849" s="5">
        <f t="shared" si="459"/>
        <v>46253</v>
      </c>
      <c r="J5849" s="9" t="str">
        <f t="shared" si="456"/>
        <v>ค้างชำระ 1 - 30 วัน</v>
      </c>
      <c r="K5849" s="10">
        <f t="shared" si="457"/>
        <v>0</v>
      </c>
      <c r="L5849" t="str">
        <f t="shared" si="458"/>
        <v>ลูกหนี้ชั้นดี</v>
      </c>
    </row>
    <row r="5850" spans="1:12" x14ac:dyDescent="0.2">
      <c r="A5850" t="s">
        <v>1257</v>
      </c>
      <c r="B5850" t="s">
        <v>13</v>
      </c>
      <c r="C5850">
        <v>15</v>
      </c>
      <c r="D5850">
        <v>1326040002200</v>
      </c>
      <c r="E5850" s="1">
        <v>46114</v>
      </c>
      <c r="F5850" s="1">
        <v>46137</v>
      </c>
      <c r="G5850">
        <v>5190</v>
      </c>
      <c r="H5850" s="1">
        <f t="shared" si="455"/>
        <v>46129</v>
      </c>
      <c r="I5850" s="5">
        <f t="shared" si="459"/>
        <v>46253</v>
      </c>
      <c r="J5850" s="9" t="str">
        <f t="shared" si="456"/>
        <v>ค้างชำระ 1 - 30 วัน</v>
      </c>
      <c r="K5850" s="10">
        <f t="shared" si="457"/>
        <v>8</v>
      </c>
      <c r="L5850" t="str">
        <f t="shared" si="458"/>
        <v>ลูกหนี้ชั้นดี</v>
      </c>
    </row>
    <row r="5851" spans="1:12" x14ac:dyDescent="0.2">
      <c r="A5851" t="s">
        <v>2555</v>
      </c>
      <c r="B5851" t="s">
        <v>13</v>
      </c>
      <c r="C5851">
        <v>15</v>
      </c>
      <c r="D5851">
        <v>1326040002217</v>
      </c>
      <c r="E5851" s="1">
        <v>46114</v>
      </c>
      <c r="F5851" s="1">
        <v>46137</v>
      </c>
      <c r="G5851">
        <v>19566</v>
      </c>
      <c r="H5851" s="1">
        <f t="shared" si="455"/>
        <v>46129</v>
      </c>
      <c r="I5851" s="5">
        <f t="shared" si="459"/>
        <v>46253</v>
      </c>
      <c r="J5851" s="9" t="str">
        <f t="shared" si="456"/>
        <v>ค้างชำระ 1 - 30 วัน</v>
      </c>
      <c r="K5851" s="10">
        <f t="shared" si="457"/>
        <v>8</v>
      </c>
      <c r="L5851" t="str">
        <f t="shared" si="458"/>
        <v>ลูกหนี้ชั้นดี</v>
      </c>
    </row>
    <row r="5852" spans="1:12" x14ac:dyDescent="0.2">
      <c r="A5852" t="s">
        <v>2555</v>
      </c>
      <c r="B5852" t="s">
        <v>13</v>
      </c>
      <c r="C5852">
        <v>15</v>
      </c>
      <c r="D5852">
        <v>1326040002217</v>
      </c>
      <c r="E5852" s="1">
        <v>46114</v>
      </c>
      <c r="F5852" s="1">
        <v>46137</v>
      </c>
      <c r="G5852">
        <v>19566</v>
      </c>
      <c r="H5852" s="1">
        <f t="shared" si="455"/>
        <v>46129</v>
      </c>
      <c r="I5852" s="5">
        <f t="shared" si="459"/>
        <v>46253</v>
      </c>
      <c r="J5852" s="9" t="str">
        <f t="shared" si="456"/>
        <v>ค้างชำระ 1 - 30 วัน</v>
      </c>
      <c r="K5852" s="10">
        <f t="shared" si="457"/>
        <v>8</v>
      </c>
      <c r="L5852" t="str">
        <f t="shared" si="458"/>
        <v>ลูกหนี้ชั้นดี</v>
      </c>
    </row>
    <row r="5853" spans="1:12" x14ac:dyDescent="0.2">
      <c r="A5853" t="s">
        <v>1265</v>
      </c>
      <c r="B5853" t="s">
        <v>13</v>
      </c>
      <c r="C5853">
        <v>15</v>
      </c>
      <c r="D5853">
        <v>1326040002347</v>
      </c>
      <c r="E5853" s="1">
        <v>46114</v>
      </c>
      <c r="F5853" s="1">
        <v>46134</v>
      </c>
      <c r="G5853">
        <v>2965</v>
      </c>
      <c r="H5853" s="1">
        <f t="shared" si="455"/>
        <v>46129</v>
      </c>
      <c r="I5853" s="5">
        <f t="shared" si="459"/>
        <v>46253</v>
      </c>
      <c r="J5853" s="9" t="str">
        <f t="shared" si="456"/>
        <v>ค้างชำระ 1 - 30 วัน</v>
      </c>
      <c r="K5853" s="10">
        <f t="shared" si="457"/>
        <v>5</v>
      </c>
      <c r="L5853" t="str">
        <f t="shared" si="458"/>
        <v>ลูกหนี้ชั้นดี</v>
      </c>
    </row>
    <row r="5854" spans="1:12" x14ac:dyDescent="0.2">
      <c r="A5854" t="s">
        <v>186</v>
      </c>
      <c r="B5854" t="s">
        <v>13</v>
      </c>
      <c r="C5854">
        <v>15</v>
      </c>
      <c r="D5854">
        <v>1326040002354</v>
      </c>
      <c r="E5854" s="1">
        <v>46114</v>
      </c>
      <c r="F5854" s="1">
        <v>46134</v>
      </c>
      <c r="G5854">
        <v>565</v>
      </c>
      <c r="H5854" s="1">
        <f t="shared" si="455"/>
        <v>46129</v>
      </c>
      <c r="I5854" s="5">
        <f t="shared" si="459"/>
        <v>46253</v>
      </c>
      <c r="J5854" s="9" t="str">
        <f t="shared" si="456"/>
        <v>ค้างชำระ 1 - 30 วัน</v>
      </c>
      <c r="K5854" s="10">
        <f t="shared" si="457"/>
        <v>5</v>
      </c>
      <c r="L5854" t="str">
        <f t="shared" si="458"/>
        <v>ลูกหนี้ชั้นดี</v>
      </c>
    </row>
    <row r="5855" spans="1:12" x14ac:dyDescent="0.2">
      <c r="A5855" t="s">
        <v>1959</v>
      </c>
      <c r="B5855" t="s">
        <v>13</v>
      </c>
      <c r="C5855">
        <v>15</v>
      </c>
      <c r="D5855">
        <v>1326040002439</v>
      </c>
      <c r="E5855" s="1">
        <v>46114</v>
      </c>
      <c r="F5855" s="1">
        <v>46134</v>
      </c>
      <c r="G5855">
        <v>33503</v>
      </c>
      <c r="H5855" s="1">
        <f t="shared" si="455"/>
        <v>46129</v>
      </c>
      <c r="I5855" s="5">
        <f t="shared" si="459"/>
        <v>46253</v>
      </c>
      <c r="J5855" s="9" t="str">
        <f t="shared" si="456"/>
        <v>ค้างชำระ 1 - 30 วัน</v>
      </c>
      <c r="K5855" s="10">
        <f t="shared" si="457"/>
        <v>5</v>
      </c>
      <c r="L5855" t="str">
        <f t="shared" si="458"/>
        <v>ลูกหนี้ชั้นดี</v>
      </c>
    </row>
    <row r="5856" spans="1:12" x14ac:dyDescent="0.2">
      <c r="A5856" t="s">
        <v>1959</v>
      </c>
      <c r="B5856" t="s">
        <v>13</v>
      </c>
      <c r="C5856">
        <v>15</v>
      </c>
      <c r="D5856">
        <v>1326040002439</v>
      </c>
      <c r="E5856" s="1">
        <v>46114</v>
      </c>
      <c r="F5856" s="1">
        <v>46134</v>
      </c>
      <c r="G5856">
        <v>33503</v>
      </c>
      <c r="H5856" s="1">
        <f t="shared" si="455"/>
        <v>46129</v>
      </c>
      <c r="I5856" s="5">
        <f t="shared" si="459"/>
        <v>46253</v>
      </c>
      <c r="J5856" s="9" t="str">
        <f t="shared" si="456"/>
        <v>ค้างชำระ 1 - 30 วัน</v>
      </c>
      <c r="K5856" s="10">
        <f t="shared" si="457"/>
        <v>5</v>
      </c>
      <c r="L5856" t="str">
        <f t="shared" si="458"/>
        <v>ลูกหนี้ชั้นดี</v>
      </c>
    </row>
    <row r="5857" spans="1:12" x14ac:dyDescent="0.2">
      <c r="A5857" t="s">
        <v>1198</v>
      </c>
      <c r="B5857" t="s">
        <v>13</v>
      </c>
      <c r="C5857">
        <v>7</v>
      </c>
      <c r="D5857">
        <v>1326040002484</v>
      </c>
      <c r="E5857" s="1">
        <v>46114</v>
      </c>
      <c r="F5857" s="1">
        <v>46123</v>
      </c>
      <c r="G5857">
        <v>8950</v>
      </c>
      <c r="H5857" s="1">
        <f t="shared" si="455"/>
        <v>46121</v>
      </c>
      <c r="I5857" s="5">
        <f t="shared" si="459"/>
        <v>46253</v>
      </c>
      <c r="J5857" s="9" t="str">
        <f t="shared" si="456"/>
        <v>ชำระตรงเวลา</v>
      </c>
      <c r="K5857" s="10">
        <f t="shared" si="457"/>
        <v>2</v>
      </c>
      <c r="L5857" t="str">
        <f t="shared" si="458"/>
        <v>ลูกหนี้ชั้นดี</v>
      </c>
    </row>
    <row r="5858" spans="1:12" x14ac:dyDescent="0.2">
      <c r="A5858" t="s">
        <v>2556</v>
      </c>
      <c r="B5858" t="s">
        <v>13</v>
      </c>
      <c r="C5858">
        <v>7</v>
      </c>
      <c r="D5858">
        <v>1326040002491</v>
      </c>
      <c r="E5858" s="1">
        <v>46114</v>
      </c>
      <c r="F5858" s="1">
        <v>46115</v>
      </c>
      <c r="G5858">
        <v>1109</v>
      </c>
      <c r="H5858" s="1">
        <f t="shared" si="455"/>
        <v>46121</v>
      </c>
      <c r="I5858" s="5">
        <f t="shared" si="459"/>
        <v>46253</v>
      </c>
      <c r="J5858" s="9" t="str">
        <f t="shared" si="456"/>
        <v>ชำระตรงเวลา</v>
      </c>
      <c r="K5858" s="10">
        <f t="shared" si="457"/>
        <v>0</v>
      </c>
      <c r="L5858" t="str">
        <f t="shared" si="458"/>
        <v>ลูกหนี้ชั้นดี</v>
      </c>
    </row>
    <row r="5859" spans="1:12" x14ac:dyDescent="0.2">
      <c r="A5859" t="s">
        <v>2301</v>
      </c>
      <c r="B5859" t="s">
        <v>13</v>
      </c>
      <c r="C5859">
        <v>7</v>
      </c>
      <c r="D5859">
        <v>1326040002507</v>
      </c>
      <c r="E5859" s="1">
        <v>46114</v>
      </c>
      <c r="F5859" s="1">
        <v>46115</v>
      </c>
      <c r="G5859">
        <v>1265</v>
      </c>
      <c r="H5859" s="1">
        <f t="shared" si="455"/>
        <v>46121</v>
      </c>
      <c r="I5859" s="5">
        <f t="shared" si="459"/>
        <v>46253</v>
      </c>
      <c r="J5859" s="9" t="str">
        <f t="shared" si="456"/>
        <v>ชำระตรงเวลา</v>
      </c>
      <c r="K5859" s="10">
        <f t="shared" si="457"/>
        <v>0</v>
      </c>
      <c r="L5859" t="str">
        <f t="shared" si="458"/>
        <v>ลูกหนี้ชั้นดี</v>
      </c>
    </row>
    <row r="5860" spans="1:12" x14ac:dyDescent="0.2">
      <c r="A5860" t="s">
        <v>60</v>
      </c>
      <c r="B5860" t="s">
        <v>13</v>
      </c>
      <c r="C5860">
        <v>7</v>
      </c>
      <c r="D5860">
        <v>1326040002514</v>
      </c>
      <c r="E5860" s="1">
        <v>46114</v>
      </c>
      <c r="F5860" s="1">
        <v>46115</v>
      </c>
      <c r="G5860">
        <v>10725</v>
      </c>
      <c r="H5860" s="1">
        <f t="shared" si="455"/>
        <v>46121</v>
      </c>
      <c r="I5860" s="5">
        <f t="shared" si="459"/>
        <v>46253</v>
      </c>
      <c r="J5860" s="9" t="str">
        <f t="shared" si="456"/>
        <v>ชำระตรงเวลา</v>
      </c>
      <c r="K5860" s="10">
        <f t="shared" si="457"/>
        <v>0</v>
      </c>
      <c r="L5860" t="str">
        <f t="shared" si="458"/>
        <v>ลูกหนี้ชั้นดี</v>
      </c>
    </row>
    <row r="5861" spans="1:12" x14ac:dyDescent="0.2">
      <c r="A5861" t="s">
        <v>2557</v>
      </c>
      <c r="B5861" t="s">
        <v>13</v>
      </c>
      <c r="C5861">
        <v>7</v>
      </c>
      <c r="D5861">
        <v>1326040002521</v>
      </c>
      <c r="E5861" s="1">
        <v>46114</v>
      </c>
      <c r="F5861" s="1">
        <v>46116</v>
      </c>
      <c r="G5861">
        <v>5580</v>
      </c>
      <c r="H5861" s="1">
        <f t="shared" si="455"/>
        <v>46121</v>
      </c>
      <c r="I5861" s="5">
        <f t="shared" si="459"/>
        <v>46253</v>
      </c>
      <c r="J5861" s="9" t="str">
        <f t="shared" si="456"/>
        <v>ค้างชำระ 1 - 30 วัน</v>
      </c>
      <c r="K5861" s="10">
        <f t="shared" si="457"/>
        <v>0</v>
      </c>
      <c r="L5861" t="str">
        <f t="shared" si="458"/>
        <v>ลูกหนี้ชั้นดี</v>
      </c>
    </row>
    <row r="5862" spans="1:12" x14ac:dyDescent="0.2">
      <c r="A5862" t="s">
        <v>53</v>
      </c>
      <c r="B5862" t="s">
        <v>13</v>
      </c>
      <c r="C5862">
        <v>7</v>
      </c>
      <c r="D5862">
        <v>1326040002545</v>
      </c>
      <c r="E5862" s="1">
        <v>46114</v>
      </c>
      <c r="F5862" s="1">
        <v>46122</v>
      </c>
      <c r="G5862">
        <v>4860</v>
      </c>
      <c r="H5862" s="1">
        <f t="shared" si="455"/>
        <v>46121</v>
      </c>
      <c r="I5862" s="5">
        <f t="shared" si="459"/>
        <v>46253</v>
      </c>
      <c r="J5862" s="9" t="str">
        <f t="shared" si="456"/>
        <v>ชำระตรงเวลา</v>
      </c>
      <c r="K5862" s="10">
        <f t="shared" si="457"/>
        <v>1</v>
      </c>
      <c r="L5862" t="str">
        <f t="shared" si="458"/>
        <v>ลูกหนี้ชั้นดี</v>
      </c>
    </row>
    <row r="5863" spans="1:12" x14ac:dyDescent="0.2">
      <c r="A5863" t="s">
        <v>2558</v>
      </c>
      <c r="B5863" t="s">
        <v>13</v>
      </c>
      <c r="C5863">
        <v>30</v>
      </c>
      <c r="D5863">
        <v>1326040002705</v>
      </c>
      <c r="E5863" s="1">
        <v>46115</v>
      </c>
      <c r="F5863" s="1">
        <v>46120</v>
      </c>
      <c r="G5863">
        <v>7100</v>
      </c>
      <c r="H5863" s="1">
        <f t="shared" si="455"/>
        <v>46145</v>
      </c>
      <c r="I5863" s="5">
        <f t="shared" si="459"/>
        <v>46253</v>
      </c>
      <c r="J5863" s="9" t="str">
        <f t="shared" si="456"/>
        <v>ชำระตรงเวลา</v>
      </c>
      <c r="K5863" s="10">
        <f t="shared" si="457"/>
        <v>0</v>
      </c>
      <c r="L5863" t="str">
        <f t="shared" si="458"/>
        <v>ลูกหนี้ชั้นดี</v>
      </c>
    </row>
    <row r="5864" spans="1:12" x14ac:dyDescent="0.2">
      <c r="A5864" t="s">
        <v>2010</v>
      </c>
      <c r="B5864" t="s">
        <v>13</v>
      </c>
      <c r="C5864">
        <v>15</v>
      </c>
      <c r="D5864">
        <v>1326040002781</v>
      </c>
      <c r="E5864" s="1">
        <v>46119</v>
      </c>
      <c r="F5864" s="1">
        <v>46133</v>
      </c>
      <c r="G5864">
        <v>5733</v>
      </c>
      <c r="H5864" s="1">
        <f t="shared" si="455"/>
        <v>46134</v>
      </c>
      <c r="I5864" s="5">
        <f t="shared" si="459"/>
        <v>46253</v>
      </c>
      <c r="J5864" s="9" t="str">
        <f t="shared" si="456"/>
        <v>ค้างชำระ 1 - 30 วัน</v>
      </c>
      <c r="K5864" s="10">
        <f t="shared" si="457"/>
        <v>0</v>
      </c>
      <c r="L5864" t="str">
        <f t="shared" si="458"/>
        <v>ลูกหนี้ชั้นดี</v>
      </c>
    </row>
    <row r="5865" spans="1:12" x14ac:dyDescent="0.2">
      <c r="A5865" t="s">
        <v>1198</v>
      </c>
      <c r="B5865" t="s">
        <v>13</v>
      </c>
      <c r="C5865">
        <v>30</v>
      </c>
      <c r="D5865">
        <v>1326040002842</v>
      </c>
      <c r="E5865" s="1">
        <v>46116</v>
      </c>
      <c r="F5865" s="1">
        <v>46149</v>
      </c>
      <c r="G5865">
        <v>4120</v>
      </c>
      <c r="H5865" s="1">
        <f t="shared" si="455"/>
        <v>46146</v>
      </c>
      <c r="I5865" s="5">
        <f t="shared" si="459"/>
        <v>46253</v>
      </c>
      <c r="J5865" s="9" t="str">
        <f t="shared" si="456"/>
        <v>ชำระตรงเวลา</v>
      </c>
      <c r="K5865" s="10">
        <f t="shared" si="457"/>
        <v>3</v>
      </c>
      <c r="L5865" t="str">
        <f t="shared" si="458"/>
        <v>ลูกหนี้ชั้นดี</v>
      </c>
    </row>
    <row r="5866" spans="1:12" x14ac:dyDescent="0.2">
      <c r="A5866" t="s">
        <v>1107</v>
      </c>
      <c r="B5866" t="s">
        <v>13</v>
      </c>
      <c r="C5866">
        <v>7</v>
      </c>
      <c r="D5866">
        <v>1326040002903</v>
      </c>
      <c r="E5866" s="1">
        <v>46116</v>
      </c>
      <c r="F5866" s="1">
        <v>46121</v>
      </c>
      <c r="G5866">
        <v>1760</v>
      </c>
      <c r="H5866" s="1">
        <f t="shared" si="455"/>
        <v>46123</v>
      </c>
      <c r="I5866" s="5">
        <f t="shared" si="459"/>
        <v>46253</v>
      </c>
      <c r="J5866" s="9" t="str">
        <f t="shared" si="456"/>
        <v>ค้างชำระ 1 - 30 วัน</v>
      </c>
      <c r="K5866" s="10">
        <f t="shared" si="457"/>
        <v>0</v>
      </c>
      <c r="L5866" t="str">
        <f t="shared" si="458"/>
        <v>ลูกหนี้ชั้นดี</v>
      </c>
    </row>
    <row r="5867" spans="1:12" x14ac:dyDescent="0.2">
      <c r="A5867" t="s">
        <v>2559</v>
      </c>
      <c r="B5867" t="s">
        <v>13</v>
      </c>
      <c r="C5867">
        <v>30</v>
      </c>
      <c r="D5867">
        <v>1326040003054</v>
      </c>
      <c r="E5867" s="1">
        <v>46118</v>
      </c>
      <c r="F5867" s="1">
        <v>46158</v>
      </c>
      <c r="G5867">
        <v>2085</v>
      </c>
      <c r="H5867" s="1">
        <f t="shared" si="455"/>
        <v>46148</v>
      </c>
      <c r="I5867" s="5">
        <f t="shared" si="459"/>
        <v>46253</v>
      </c>
      <c r="J5867" s="9" t="str">
        <f t="shared" si="456"/>
        <v>ค้างชำระ 1 - 30 วัน</v>
      </c>
      <c r="K5867" s="10">
        <f t="shared" si="457"/>
        <v>10</v>
      </c>
      <c r="L5867" t="str">
        <f t="shared" si="458"/>
        <v>ลูกหนี้ชั้นดี</v>
      </c>
    </row>
    <row r="5868" spans="1:12" x14ac:dyDescent="0.2">
      <c r="A5868" t="s">
        <v>1951</v>
      </c>
      <c r="B5868" t="s">
        <v>13</v>
      </c>
      <c r="C5868">
        <v>30</v>
      </c>
      <c r="D5868">
        <v>1326040003115</v>
      </c>
      <c r="E5868" s="1">
        <v>46118</v>
      </c>
      <c r="F5868" s="1">
        <v>46158</v>
      </c>
      <c r="G5868">
        <v>2040</v>
      </c>
      <c r="H5868" s="1">
        <f t="shared" si="455"/>
        <v>46148</v>
      </c>
      <c r="I5868" s="5">
        <f t="shared" si="459"/>
        <v>46253</v>
      </c>
      <c r="J5868" s="9" t="str">
        <f t="shared" si="456"/>
        <v>ค้างชำระ 1 - 30 วัน</v>
      </c>
      <c r="K5868" s="10">
        <f t="shared" si="457"/>
        <v>10</v>
      </c>
      <c r="L5868" t="str">
        <f t="shared" si="458"/>
        <v>ลูกหนี้ชั้นดี</v>
      </c>
    </row>
    <row r="5869" spans="1:12" x14ac:dyDescent="0.2">
      <c r="A5869" t="s">
        <v>1951</v>
      </c>
      <c r="B5869" t="s">
        <v>13</v>
      </c>
      <c r="C5869">
        <v>30</v>
      </c>
      <c r="D5869">
        <v>1326040003115</v>
      </c>
      <c r="E5869" s="1">
        <v>46118</v>
      </c>
      <c r="F5869" s="1">
        <v>46158</v>
      </c>
      <c r="G5869">
        <v>2040</v>
      </c>
      <c r="H5869" s="1">
        <f t="shared" si="455"/>
        <v>46148</v>
      </c>
      <c r="I5869" s="5">
        <f t="shared" si="459"/>
        <v>46253</v>
      </c>
      <c r="J5869" s="9" t="str">
        <f t="shared" si="456"/>
        <v>ค้างชำระ 1 - 30 วัน</v>
      </c>
      <c r="K5869" s="10">
        <f t="shared" si="457"/>
        <v>10</v>
      </c>
      <c r="L5869" t="str">
        <f t="shared" si="458"/>
        <v>ลูกหนี้ชั้นดี</v>
      </c>
    </row>
    <row r="5870" spans="1:12" x14ac:dyDescent="0.2">
      <c r="A5870" t="s">
        <v>1951</v>
      </c>
      <c r="B5870" t="s">
        <v>13</v>
      </c>
      <c r="C5870">
        <v>30</v>
      </c>
      <c r="D5870">
        <v>1326040003115</v>
      </c>
      <c r="E5870" s="1">
        <v>46118</v>
      </c>
      <c r="F5870" s="1">
        <v>46158</v>
      </c>
      <c r="G5870">
        <v>2040</v>
      </c>
      <c r="H5870" s="1">
        <f t="shared" si="455"/>
        <v>46148</v>
      </c>
      <c r="I5870" s="5">
        <f t="shared" si="459"/>
        <v>46253</v>
      </c>
      <c r="J5870" s="9" t="str">
        <f t="shared" si="456"/>
        <v>ค้างชำระ 1 - 30 วัน</v>
      </c>
      <c r="K5870" s="10">
        <f t="shared" si="457"/>
        <v>10</v>
      </c>
      <c r="L5870" t="str">
        <f t="shared" si="458"/>
        <v>ลูกหนี้ชั้นดี</v>
      </c>
    </row>
    <row r="5871" spans="1:12" x14ac:dyDescent="0.2">
      <c r="A5871" t="s">
        <v>1951</v>
      </c>
      <c r="B5871" t="s">
        <v>13</v>
      </c>
      <c r="C5871">
        <v>30</v>
      </c>
      <c r="D5871">
        <v>1326040003115</v>
      </c>
      <c r="E5871" s="1">
        <v>46118</v>
      </c>
      <c r="F5871" s="1">
        <v>46158</v>
      </c>
      <c r="G5871">
        <v>2040</v>
      </c>
      <c r="H5871" s="1">
        <f t="shared" si="455"/>
        <v>46148</v>
      </c>
      <c r="I5871" s="5">
        <f t="shared" si="459"/>
        <v>46253</v>
      </c>
      <c r="J5871" s="9" t="str">
        <f t="shared" si="456"/>
        <v>ชำระตรงเวลา</v>
      </c>
      <c r="K5871" s="10">
        <f t="shared" si="457"/>
        <v>10</v>
      </c>
      <c r="L5871" t="str">
        <f t="shared" si="458"/>
        <v>ลูกหนี้ชั้นดี</v>
      </c>
    </row>
    <row r="5872" spans="1:12" x14ac:dyDescent="0.2">
      <c r="A5872" t="s">
        <v>2560</v>
      </c>
      <c r="B5872" t="s">
        <v>13</v>
      </c>
      <c r="C5872">
        <v>30</v>
      </c>
      <c r="D5872">
        <v>1326040003351</v>
      </c>
      <c r="E5872" s="1">
        <v>46118</v>
      </c>
      <c r="F5872" s="1">
        <v>46148</v>
      </c>
      <c r="G5872">
        <v>26425</v>
      </c>
      <c r="H5872" s="1">
        <f t="shared" si="455"/>
        <v>46148</v>
      </c>
      <c r="I5872" s="5">
        <f t="shared" si="459"/>
        <v>46253</v>
      </c>
      <c r="J5872" s="9" t="str">
        <f t="shared" si="456"/>
        <v>ค้างชำระ 1 - 30 วัน</v>
      </c>
      <c r="K5872" s="10">
        <f t="shared" si="457"/>
        <v>0</v>
      </c>
      <c r="L5872" t="str">
        <f t="shared" si="458"/>
        <v>ลูกหนี้ชั้นดี</v>
      </c>
    </row>
    <row r="5873" spans="1:12" x14ac:dyDescent="0.2">
      <c r="A5873" t="s">
        <v>1957</v>
      </c>
      <c r="B5873" t="s">
        <v>13</v>
      </c>
      <c r="C5873">
        <v>7</v>
      </c>
      <c r="D5873">
        <v>1326040003405</v>
      </c>
      <c r="E5873" s="1">
        <v>46118</v>
      </c>
      <c r="F5873" s="1">
        <v>46136</v>
      </c>
      <c r="G5873">
        <v>4295</v>
      </c>
      <c r="H5873" s="1">
        <f t="shared" si="455"/>
        <v>46125</v>
      </c>
      <c r="I5873" s="5">
        <f t="shared" si="459"/>
        <v>46253</v>
      </c>
      <c r="J5873" s="9" t="str">
        <f t="shared" si="456"/>
        <v>ค้างชำระ 1 - 30 วัน</v>
      </c>
      <c r="K5873" s="10">
        <f t="shared" si="457"/>
        <v>11</v>
      </c>
      <c r="L5873" t="str">
        <f t="shared" si="458"/>
        <v>ลูกหนี้ชั้นดี</v>
      </c>
    </row>
    <row r="5874" spans="1:12" x14ac:dyDescent="0.2">
      <c r="A5874" t="s">
        <v>1957</v>
      </c>
      <c r="B5874" t="s">
        <v>13</v>
      </c>
      <c r="C5874">
        <v>7</v>
      </c>
      <c r="D5874">
        <v>1326040003405</v>
      </c>
      <c r="E5874" s="1">
        <v>46118</v>
      </c>
      <c r="F5874" s="1">
        <v>46136</v>
      </c>
      <c r="G5874">
        <v>4295</v>
      </c>
      <c r="H5874" s="1">
        <f t="shared" si="455"/>
        <v>46125</v>
      </c>
      <c r="I5874" s="5">
        <f t="shared" si="459"/>
        <v>46253</v>
      </c>
      <c r="J5874" s="9" t="str">
        <f t="shared" si="456"/>
        <v>ค้างชำระ 1 - 30 วัน</v>
      </c>
      <c r="K5874" s="10">
        <f t="shared" si="457"/>
        <v>11</v>
      </c>
      <c r="L5874" t="str">
        <f t="shared" si="458"/>
        <v>ลูกหนี้ชั้นดี</v>
      </c>
    </row>
    <row r="5875" spans="1:12" x14ac:dyDescent="0.2">
      <c r="A5875" t="s">
        <v>1957</v>
      </c>
      <c r="B5875" t="s">
        <v>13</v>
      </c>
      <c r="C5875">
        <v>7</v>
      </c>
      <c r="D5875">
        <v>1326040003405</v>
      </c>
      <c r="E5875" s="1">
        <v>46118</v>
      </c>
      <c r="F5875" s="1">
        <v>46136</v>
      </c>
      <c r="G5875">
        <v>4295</v>
      </c>
      <c r="H5875" s="1">
        <f t="shared" si="455"/>
        <v>46125</v>
      </c>
      <c r="I5875" s="5">
        <f t="shared" si="459"/>
        <v>46253</v>
      </c>
      <c r="J5875" s="9" t="str">
        <f t="shared" si="456"/>
        <v>ชำระตรงเวลา</v>
      </c>
      <c r="K5875" s="10">
        <f t="shared" si="457"/>
        <v>11</v>
      </c>
      <c r="L5875" t="str">
        <f t="shared" si="458"/>
        <v>ลูกหนี้ชั้นดี</v>
      </c>
    </row>
    <row r="5876" spans="1:12" x14ac:dyDescent="0.2">
      <c r="A5876" t="s">
        <v>2561</v>
      </c>
      <c r="B5876" t="s">
        <v>13</v>
      </c>
      <c r="C5876">
        <v>7</v>
      </c>
      <c r="D5876">
        <v>1326040003412</v>
      </c>
      <c r="E5876" s="1">
        <v>46118</v>
      </c>
      <c r="F5876" s="1">
        <v>46119</v>
      </c>
      <c r="G5876">
        <v>6395</v>
      </c>
      <c r="H5876" s="1">
        <f t="shared" si="455"/>
        <v>46125</v>
      </c>
      <c r="I5876" s="5">
        <f t="shared" si="459"/>
        <v>46253</v>
      </c>
      <c r="J5876" s="9" t="str">
        <f t="shared" si="456"/>
        <v>ชำระตรงเวลา</v>
      </c>
      <c r="K5876" s="10">
        <f t="shared" si="457"/>
        <v>0</v>
      </c>
      <c r="L5876" t="str">
        <f t="shared" si="458"/>
        <v>ลูกหนี้ชั้นดี</v>
      </c>
    </row>
    <row r="5877" spans="1:12" x14ac:dyDescent="0.2">
      <c r="A5877" t="s">
        <v>2561</v>
      </c>
      <c r="B5877" t="s">
        <v>13</v>
      </c>
      <c r="C5877">
        <v>7</v>
      </c>
      <c r="D5877">
        <v>1326040003412</v>
      </c>
      <c r="E5877" s="1">
        <v>46118</v>
      </c>
      <c r="F5877" s="1">
        <v>46119</v>
      </c>
      <c r="G5877">
        <v>6395</v>
      </c>
      <c r="H5877" s="1">
        <f t="shared" si="455"/>
        <v>46125</v>
      </c>
      <c r="I5877" s="5">
        <f t="shared" si="459"/>
        <v>46253</v>
      </c>
      <c r="J5877" s="9" t="str">
        <f t="shared" si="456"/>
        <v>ค้างชำระ 1 - 30 วัน</v>
      </c>
      <c r="K5877" s="10">
        <f t="shared" si="457"/>
        <v>0</v>
      </c>
      <c r="L5877" t="str">
        <f t="shared" si="458"/>
        <v>ลูกหนี้ชั้นดี</v>
      </c>
    </row>
    <row r="5878" spans="1:12" x14ac:dyDescent="0.2">
      <c r="A5878" t="s">
        <v>2562</v>
      </c>
      <c r="B5878" t="s">
        <v>13</v>
      </c>
      <c r="C5878">
        <v>7</v>
      </c>
      <c r="D5878">
        <v>1326040003559</v>
      </c>
      <c r="E5878" s="1">
        <v>46118</v>
      </c>
      <c r="F5878" s="1">
        <v>46133</v>
      </c>
      <c r="G5878">
        <v>1615</v>
      </c>
      <c r="H5878" s="1">
        <f t="shared" si="455"/>
        <v>46125</v>
      </c>
      <c r="I5878" s="5">
        <f t="shared" si="459"/>
        <v>46253</v>
      </c>
      <c r="J5878" s="9" t="str">
        <f t="shared" si="456"/>
        <v>ค้างชำระ 1 - 30 วัน</v>
      </c>
      <c r="K5878" s="10">
        <f t="shared" si="457"/>
        <v>8</v>
      </c>
      <c r="L5878" t="str">
        <f t="shared" si="458"/>
        <v>ลูกหนี้ชั้นดี</v>
      </c>
    </row>
    <row r="5879" spans="1:12" x14ac:dyDescent="0.2">
      <c r="A5879" t="s">
        <v>2562</v>
      </c>
      <c r="B5879" t="s">
        <v>13</v>
      </c>
      <c r="C5879">
        <v>7</v>
      </c>
      <c r="D5879">
        <v>1326040003559</v>
      </c>
      <c r="E5879" s="1">
        <v>46118</v>
      </c>
      <c r="F5879" s="1">
        <v>46133</v>
      </c>
      <c r="G5879">
        <v>1615</v>
      </c>
      <c r="H5879" s="1">
        <f t="shared" si="455"/>
        <v>46125</v>
      </c>
      <c r="I5879" s="5">
        <f t="shared" si="459"/>
        <v>46253</v>
      </c>
      <c r="J5879" s="9" t="str">
        <f t="shared" si="456"/>
        <v>ค้างชำระ 1 - 30 วัน</v>
      </c>
      <c r="K5879" s="10">
        <f t="shared" si="457"/>
        <v>8</v>
      </c>
      <c r="L5879" t="str">
        <f t="shared" si="458"/>
        <v>ลูกหนี้ชั้นดี</v>
      </c>
    </row>
    <row r="5880" spans="1:12" x14ac:dyDescent="0.2">
      <c r="A5880" t="s">
        <v>2562</v>
      </c>
      <c r="B5880" t="s">
        <v>13</v>
      </c>
      <c r="C5880">
        <v>7</v>
      </c>
      <c r="D5880">
        <v>1326040003559</v>
      </c>
      <c r="E5880" s="1">
        <v>46118</v>
      </c>
      <c r="F5880" s="1">
        <v>46133</v>
      </c>
      <c r="G5880">
        <v>1615</v>
      </c>
      <c r="H5880" s="1">
        <f t="shared" si="455"/>
        <v>46125</v>
      </c>
      <c r="I5880" s="5">
        <f t="shared" si="459"/>
        <v>46253</v>
      </c>
      <c r="J5880" s="9" t="str">
        <f t="shared" si="456"/>
        <v>ค้างชำระ 1 - 30 วัน</v>
      </c>
      <c r="K5880" s="10">
        <f t="shared" si="457"/>
        <v>8</v>
      </c>
      <c r="L5880" t="str">
        <f t="shared" si="458"/>
        <v>ลูกหนี้ชั้นดี</v>
      </c>
    </row>
    <row r="5881" spans="1:12" x14ac:dyDescent="0.2">
      <c r="A5881" t="s">
        <v>2562</v>
      </c>
      <c r="B5881" t="s">
        <v>13</v>
      </c>
      <c r="C5881">
        <v>7</v>
      </c>
      <c r="D5881">
        <v>1326040003559</v>
      </c>
      <c r="E5881" s="1">
        <v>46118</v>
      </c>
      <c r="F5881" s="1">
        <v>46133</v>
      </c>
      <c r="G5881">
        <v>1615</v>
      </c>
      <c r="H5881" s="1">
        <f t="shared" si="455"/>
        <v>46125</v>
      </c>
      <c r="I5881" s="5">
        <f t="shared" si="459"/>
        <v>46253</v>
      </c>
      <c r="J5881" s="9" t="str">
        <f t="shared" si="456"/>
        <v>ค้างชำระ 1 - 30 วัน</v>
      </c>
      <c r="K5881" s="10">
        <f t="shared" si="457"/>
        <v>8</v>
      </c>
      <c r="L5881" t="str">
        <f t="shared" si="458"/>
        <v>ลูกหนี้ชั้นดี</v>
      </c>
    </row>
    <row r="5882" spans="1:12" x14ac:dyDescent="0.2">
      <c r="A5882" t="s">
        <v>2562</v>
      </c>
      <c r="B5882" t="s">
        <v>13</v>
      </c>
      <c r="C5882">
        <v>7</v>
      </c>
      <c r="D5882">
        <v>1326040003559</v>
      </c>
      <c r="E5882" s="1">
        <v>46118</v>
      </c>
      <c r="F5882" s="1">
        <v>46133</v>
      </c>
      <c r="G5882">
        <v>1615</v>
      </c>
      <c r="H5882" s="1">
        <f t="shared" si="455"/>
        <v>46125</v>
      </c>
      <c r="I5882" s="5">
        <f t="shared" si="459"/>
        <v>46253</v>
      </c>
      <c r="J5882" s="9" t="str">
        <f t="shared" si="456"/>
        <v>ค้างชำระ 1 - 30 วัน</v>
      </c>
      <c r="K5882" s="10">
        <f t="shared" si="457"/>
        <v>8</v>
      </c>
      <c r="L5882" t="str">
        <f t="shared" si="458"/>
        <v>ลูกหนี้ชั้นดี</v>
      </c>
    </row>
    <row r="5883" spans="1:12" x14ac:dyDescent="0.2">
      <c r="A5883" t="s">
        <v>2562</v>
      </c>
      <c r="B5883" t="s">
        <v>13</v>
      </c>
      <c r="C5883">
        <v>7</v>
      </c>
      <c r="D5883">
        <v>1326040003559</v>
      </c>
      <c r="E5883" s="1">
        <v>46118</v>
      </c>
      <c r="F5883" s="1">
        <v>46133</v>
      </c>
      <c r="G5883">
        <v>1615</v>
      </c>
      <c r="H5883" s="1">
        <f t="shared" si="455"/>
        <v>46125</v>
      </c>
      <c r="I5883" s="5">
        <f t="shared" si="459"/>
        <v>46253</v>
      </c>
      <c r="J5883" s="9" t="str">
        <f t="shared" si="456"/>
        <v>ชำระตรงเวลา</v>
      </c>
      <c r="K5883" s="10">
        <f t="shared" si="457"/>
        <v>8</v>
      </c>
      <c r="L5883" t="str">
        <f t="shared" si="458"/>
        <v>ลูกหนี้ชั้นดี</v>
      </c>
    </row>
    <row r="5884" spans="1:12" x14ac:dyDescent="0.2">
      <c r="A5884" t="s">
        <v>2563</v>
      </c>
      <c r="B5884" t="s">
        <v>13</v>
      </c>
      <c r="C5884">
        <v>7</v>
      </c>
      <c r="D5884">
        <v>1326040003566</v>
      </c>
      <c r="E5884" s="1">
        <v>46118</v>
      </c>
      <c r="F5884" s="1">
        <v>46119</v>
      </c>
      <c r="G5884">
        <v>2680</v>
      </c>
      <c r="H5884" s="1">
        <f t="shared" si="455"/>
        <v>46125</v>
      </c>
      <c r="I5884" s="5">
        <f t="shared" si="459"/>
        <v>46253</v>
      </c>
      <c r="J5884" s="9" t="str">
        <f t="shared" si="456"/>
        <v>ชำระตรงเวลา</v>
      </c>
      <c r="K5884" s="10">
        <f t="shared" si="457"/>
        <v>0</v>
      </c>
      <c r="L5884" t="str">
        <f t="shared" si="458"/>
        <v>ลูกหนี้ชั้นดี</v>
      </c>
    </row>
    <row r="5885" spans="1:12" x14ac:dyDescent="0.2">
      <c r="A5885" t="s">
        <v>2564</v>
      </c>
      <c r="B5885" t="s">
        <v>13</v>
      </c>
      <c r="C5885">
        <v>7</v>
      </c>
      <c r="D5885">
        <v>1326040003580</v>
      </c>
      <c r="E5885" s="1">
        <v>46118</v>
      </c>
      <c r="F5885" s="1">
        <v>46119</v>
      </c>
      <c r="G5885">
        <v>2563</v>
      </c>
      <c r="H5885" s="1">
        <f t="shared" si="455"/>
        <v>46125</v>
      </c>
      <c r="I5885" s="5">
        <f t="shared" si="459"/>
        <v>46253</v>
      </c>
      <c r="J5885" s="9" t="str">
        <f t="shared" si="456"/>
        <v>ชำระตรงเวลา</v>
      </c>
      <c r="K5885" s="10">
        <f t="shared" si="457"/>
        <v>0</v>
      </c>
      <c r="L5885" t="str">
        <f t="shared" si="458"/>
        <v>ลูกหนี้ชั้นดี</v>
      </c>
    </row>
    <row r="5886" spans="1:12" x14ac:dyDescent="0.2">
      <c r="A5886" t="s">
        <v>2565</v>
      </c>
      <c r="B5886" t="s">
        <v>13</v>
      </c>
      <c r="C5886">
        <v>7</v>
      </c>
      <c r="D5886">
        <v>1326040003597</v>
      </c>
      <c r="E5886" s="1">
        <v>46118</v>
      </c>
      <c r="F5886" s="1">
        <v>46120</v>
      </c>
      <c r="G5886">
        <v>870</v>
      </c>
      <c r="H5886" s="1">
        <f t="shared" si="455"/>
        <v>46125</v>
      </c>
      <c r="I5886" s="5">
        <f t="shared" si="459"/>
        <v>46253</v>
      </c>
      <c r="J5886" s="9" t="str">
        <f t="shared" si="456"/>
        <v>ชำระตรงเวลา</v>
      </c>
      <c r="K5886" s="10">
        <f t="shared" si="457"/>
        <v>0</v>
      </c>
      <c r="L5886" t="str">
        <f t="shared" si="458"/>
        <v>ลูกหนี้ชั้นดี</v>
      </c>
    </row>
    <row r="5887" spans="1:12" x14ac:dyDescent="0.2">
      <c r="A5887" t="s">
        <v>2566</v>
      </c>
      <c r="B5887" t="s">
        <v>13</v>
      </c>
      <c r="C5887">
        <v>7</v>
      </c>
      <c r="D5887">
        <v>1326040003610</v>
      </c>
      <c r="E5887" s="1">
        <v>46119</v>
      </c>
      <c r="F5887" s="1">
        <v>46119</v>
      </c>
      <c r="G5887">
        <v>15194</v>
      </c>
      <c r="H5887" s="1">
        <f t="shared" si="455"/>
        <v>46126</v>
      </c>
      <c r="I5887" s="5">
        <f t="shared" si="459"/>
        <v>46253</v>
      </c>
      <c r="J5887" s="9" t="str">
        <f t="shared" si="456"/>
        <v>ชำระตรงเวลา</v>
      </c>
      <c r="K5887" s="10">
        <f t="shared" si="457"/>
        <v>0</v>
      </c>
      <c r="L5887" t="str">
        <f t="shared" si="458"/>
        <v>ลูกหนี้ชั้นดี</v>
      </c>
    </row>
    <row r="5888" spans="1:12" x14ac:dyDescent="0.2">
      <c r="A5888" t="s">
        <v>1260</v>
      </c>
      <c r="B5888" t="s">
        <v>13</v>
      </c>
      <c r="C5888">
        <v>7</v>
      </c>
      <c r="D5888">
        <v>1326040003740</v>
      </c>
      <c r="E5888" s="1">
        <v>46119</v>
      </c>
      <c r="F5888" s="1">
        <v>46119</v>
      </c>
      <c r="G5888">
        <v>16500</v>
      </c>
      <c r="H5888" s="1">
        <f t="shared" si="455"/>
        <v>46126</v>
      </c>
      <c r="I5888" s="5">
        <f t="shared" si="459"/>
        <v>46253</v>
      </c>
      <c r="J5888" s="9" t="str">
        <f t="shared" si="456"/>
        <v>ชำระตรงเวลา</v>
      </c>
      <c r="K5888" s="10">
        <f t="shared" si="457"/>
        <v>0</v>
      </c>
      <c r="L5888" t="str">
        <f t="shared" si="458"/>
        <v>ลูกหนี้ชั้นดี</v>
      </c>
    </row>
    <row r="5889" spans="1:12" x14ac:dyDescent="0.2">
      <c r="A5889" t="s">
        <v>198</v>
      </c>
      <c r="B5889" t="s">
        <v>13</v>
      </c>
      <c r="C5889">
        <v>30</v>
      </c>
      <c r="D5889">
        <v>1326040003900</v>
      </c>
      <c r="E5889" s="1">
        <v>46119</v>
      </c>
      <c r="F5889" s="1">
        <v>46119</v>
      </c>
      <c r="G5889">
        <v>230</v>
      </c>
      <c r="H5889" s="1">
        <f t="shared" si="455"/>
        <v>46149</v>
      </c>
      <c r="I5889" s="5">
        <f t="shared" si="459"/>
        <v>46253</v>
      </c>
      <c r="J5889" s="9" t="str">
        <f t="shared" si="456"/>
        <v>ค้างชำระ 1 - 30 วัน</v>
      </c>
      <c r="K5889" s="10">
        <f t="shared" si="457"/>
        <v>0</v>
      </c>
      <c r="L5889" t="str">
        <f t="shared" si="458"/>
        <v>ลูกหนี้ชั้นดี</v>
      </c>
    </row>
    <row r="5890" spans="1:12" x14ac:dyDescent="0.2">
      <c r="A5890" t="s">
        <v>304</v>
      </c>
      <c r="B5890" t="s">
        <v>13</v>
      </c>
      <c r="C5890">
        <v>15</v>
      </c>
      <c r="D5890">
        <v>1326040003924</v>
      </c>
      <c r="E5890" s="1">
        <v>46119</v>
      </c>
      <c r="F5890" s="1">
        <v>46140</v>
      </c>
      <c r="G5890">
        <v>1360</v>
      </c>
      <c r="H5890" s="1">
        <f t="shared" ref="H5890:H5953" si="460">E5890+C5890</f>
        <v>46134</v>
      </c>
      <c r="I5890" s="5">
        <f t="shared" si="459"/>
        <v>46253</v>
      </c>
      <c r="J5890" s="9" t="str">
        <f t="shared" ref="J5890:J5953" si="461">IF(K5891&lt;=0, "ชำระตรงเวลา", IF(K5891&lt;=30, "ค้างชำระ 1 - 30 วัน", IF(K5891&lt;=60, "ค้างชำระ 31 - 60 วัน", IF(K5891&lt;=90, "ค้างชำระ 61 - 90 วัน", "ค้างชำระเกิน 90 วัน"))))</f>
        <v>ค้างชำระ 1 - 30 วัน</v>
      </c>
      <c r="K5890" s="10">
        <f t="shared" ref="K5890:K5953" si="462">IF(OR(F5890="",F5890="(ว่าง)"), MAX(0,I5889-H5890), MAX(0,F5890-H5890))</f>
        <v>6</v>
      </c>
      <c r="L5890" t="str">
        <f t="shared" ref="L5890:L5953" si="463">IF(K5890&lt;=30, "ลูกหนี้ชั้นดี", IF(K5890&lt;=90, "ลูกหนี้เฝ้าติดตาม", "ลูกหนี้ด้อยคุณภาพ (NPL)"))</f>
        <v>ลูกหนี้ชั้นดี</v>
      </c>
    </row>
    <row r="5891" spans="1:12" x14ac:dyDescent="0.2">
      <c r="A5891" t="s">
        <v>2567</v>
      </c>
      <c r="B5891" t="s">
        <v>13</v>
      </c>
      <c r="C5891">
        <v>7</v>
      </c>
      <c r="D5891">
        <v>1326040004013</v>
      </c>
      <c r="E5891" s="1">
        <v>46120</v>
      </c>
      <c r="F5891" s="1">
        <v>46135</v>
      </c>
      <c r="G5891">
        <v>400</v>
      </c>
      <c r="H5891" s="1">
        <f t="shared" si="460"/>
        <v>46127</v>
      </c>
      <c r="I5891" s="5">
        <f t="shared" si="459"/>
        <v>46253</v>
      </c>
      <c r="J5891" s="9" t="str">
        <f t="shared" si="461"/>
        <v>ค้างชำระ 1 - 30 วัน</v>
      </c>
      <c r="K5891" s="10">
        <f t="shared" si="462"/>
        <v>8</v>
      </c>
      <c r="L5891" t="str">
        <f t="shared" si="463"/>
        <v>ลูกหนี้ชั้นดี</v>
      </c>
    </row>
    <row r="5892" spans="1:12" x14ac:dyDescent="0.2">
      <c r="A5892" t="s">
        <v>2135</v>
      </c>
      <c r="B5892" t="s">
        <v>311</v>
      </c>
      <c r="C5892">
        <v>15</v>
      </c>
      <c r="D5892">
        <v>1426040008162</v>
      </c>
      <c r="E5892" s="1">
        <v>46129</v>
      </c>
      <c r="F5892" s="1">
        <v>46149</v>
      </c>
      <c r="G5892">
        <v>8206</v>
      </c>
      <c r="H5892" s="1">
        <f t="shared" si="460"/>
        <v>46144</v>
      </c>
      <c r="I5892" s="5">
        <f t="shared" ref="I5892:I5955" si="464">I5891</f>
        <v>46253</v>
      </c>
      <c r="J5892" s="9" t="str">
        <f t="shared" si="461"/>
        <v>ค้างชำระ 1 - 30 วัน</v>
      </c>
      <c r="K5892" s="10">
        <f t="shared" si="462"/>
        <v>5</v>
      </c>
      <c r="L5892" t="str">
        <f t="shared" si="463"/>
        <v>ลูกหนี้ชั้นดี</v>
      </c>
    </row>
    <row r="5893" spans="1:12" x14ac:dyDescent="0.2">
      <c r="A5893" t="s">
        <v>2402</v>
      </c>
      <c r="B5893" t="s">
        <v>311</v>
      </c>
      <c r="C5893">
        <v>15</v>
      </c>
      <c r="D5893">
        <v>1426040008230</v>
      </c>
      <c r="E5893" s="1">
        <v>46129</v>
      </c>
      <c r="F5893" s="1">
        <v>46146</v>
      </c>
      <c r="G5893">
        <v>10317</v>
      </c>
      <c r="H5893" s="1">
        <f t="shared" si="460"/>
        <v>46144</v>
      </c>
      <c r="I5893" s="5">
        <f t="shared" si="464"/>
        <v>46253</v>
      </c>
      <c r="J5893" s="9" t="str">
        <f t="shared" si="461"/>
        <v>ชำระตรงเวลา</v>
      </c>
      <c r="K5893" s="10">
        <f t="shared" si="462"/>
        <v>2</v>
      </c>
      <c r="L5893" t="str">
        <f t="shared" si="463"/>
        <v>ลูกหนี้ชั้นดี</v>
      </c>
    </row>
    <row r="5894" spans="1:12" x14ac:dyDescent="0.2">
      <c r="A5894" t="s">
        <v>2402</v>
      </c>
      <c r="B5894" t="s">
        <v>311</v>
      </c>
      <c r="C5894">
        <v>15</v>
      </c>
      <c r="D5894">
        <v>1426040008285</v>
      </c>
      <c r="E5894" s="1">
        <v>46129</v>
      </c>
      <c r="F5894" s="1">
        <v>46135</v>
      </c>
      <c r="G5894">
        <v>2783</v>
      </c>
      <c r="H5894" s="1">
        <f t="shared" si="460"/>
        <v>46144</v>
      </c>
      <c r="I5894" s="5">
        <f t="shared" si="464"/>
        <v>46253</v>
      </c>
      <c r="J5894" s="9" t="str">
        <f t="shared" si="461"/>
        <v>ชำระตรงเวลา</v>
      </c>
      <c r="K5894" s="10">
        <f t="shared" si="462"/>
        <v>0</v>
      </c>
      <c r="L5894" t="str">
        <f t="shared" si="463"/>
        <v>ลูกหนี้ชั้นดี</v>
      </c>
    </row>
    <row r="5895" spans="1:12" x14ac:dyDescent="0.2">
      <c r="A5895" t="s">
        <v>316</v>
      </c>
      <c r="B5895" t="s">
        <v>311</v>
      </c>
      <c r="C5895">
        <v>15</v>
      </c>
      <c r="D5895">
        <v>1426040008339</v>
      </c>
      <c r="E5895" s="1">
        <v>46129</v>
      </c>
      <c r="F5895" s="1">
        <v>46142</v>
      </c>
      <c r="G5895">
        <v>7832</v>
      </c>
      <c r="H5895" s="1">
        <f t="shared" si="460"/>
        <v>46144</v>
      </c>
      <c r="I5895" s="5">
        <f t="shared" si="464"/>
        <v>46253</v>
      </c>
      <c r="J5895" s="9" t="str">
        <f t="shared" si="461"/>
        <v>ค้างชำระ 1 - 30 วัน</v>
      </c>
      <c r="K5895" s="10">
        <f t="shared" si="462"/>
        <v>0</v>
      </c>
      <c r="L5895" t="str">
        <f t="shared" si="463"/>
        <v>ลูกหนี้ชั้นดี</v>
      </c>
    </row>
    <row r="5896" spans="1:12" x14ac:dyDescent="0.2">
      <c r="A5896" t="s">
        <v>1608</v>
      </c>
      <c r="B5896" t="s">
        <v>311</v>
      </c>
      <c r="C5896">
        <v>15</v>
      </c>
      <c r="D5896">
        <v>1426040008353</v>
      </c>
      <c r="E5896" s="1">
        <v>46129</v>
      </c>
      <c r="F5896" s="1">
        <v>46149</v>
      </c>
      <c r="G5896">
        <v>4235</v>
      </c>
      <c r="H5896" s="1">
        <f t="shared" si="460"/>
        <v>46144</v>
      </c>
      <c r="I5896" s="5">
        <f t="shared" si="464"/>
        <v>46253</v>
      </c>
      <c r="J5896" s="9" t="str">
        <f t="shared" si="461"/>
        <v>ค้างชำระ 1 - 30 วัน</v>
      </c>
      <c r="K5896" s="10">
        <f t="shared" si="462"/>
        <v>5</v>
      </c>
      <c r="L5896" t="str">
        <f t="shared" si="463"/>
        <v>ลูกหนี้ชั้นดี</v>
      </c>
    </row>
    <row r="5897" spans="1:12" x14ac:dyDescent="0.2">
      <c r="A5897" t="s">
        <v>1608</v>
      </c>
      <c r="B5897" t="s">
        <v>311</v>
      </c>
      <c r="C5897">
        <v>15</v>
      </c>
      <c r="D5897">
        <v>1426040008353</v>
      </c>
      <c r="E5897" s="1">
        <v>46129</v>
      </c>
      <c r="F5897" s="1">
        <v>46149</v>
      </c>
      <c r="G5897">
        <v>4235</v>
      </c>
      <c r="H5897" s="1">
        <f t="shared" si="460"/>
        <v>46144</v>
      </c>
      <c r="I5897" s="5">
        <f t="shared" si="464"/>
        <v>46253</v>
      </c>
      <c r="J5897" s="9" t="str">
        <f t="shared" si="461"/>
        <v>ชำระตรงเวลา</v>
      </c>
      <c r="K5897" s="10">
        <f t="shared" si="462"/>
        <v>5</v>
      </c>
      <c r="L5897" t="str">
        <f t="shared" si="463"/>
        <v>ลูกหนี้ชั้นดี</v>
      </c>
    </row>
    <row r="5898" spans="1:12" x14ac:dyDescent="0.2">
      <c r="A5898" t="s">
        <v>1968</v>
      </c>
      <c r="B5898" t="s">
        <v>311</v>
      </c>
      <c r="C5898">
        <v>15</v>
      </c>
      <c r="D5898">
        <v>1426040008360</v>
      </c>
      <c r="E5898" s="1">
        <v>46129</v>
      </c>
      <c r="F5898" s="1">
        <v>46140</v>
      </c>
      <c r="G5898">
        <v>24480</v>
      </c>
      <c r="H5898" s="1">
        <f t="shared" si="460"/>
        <v>46144</v>
      </c>
      <c r="I5898" s="5">
        <f t="shared" si="464"/>
        <v>46253</v>
      </c>
      <c r="J5898" s="9" t="str">
        <f t="shared" si="461"/>
        <v>ค้างชำระ 1 - 30 วัน</v>
      </c>
      <c r="K5898" s="10">
        <f t="shared" si="462"/>
        <v>0</v>
      </c>
      <c r="L5898" t="str">
        <f t="shared" si="463"/>
        <v>ลูกหนี้ชั้นดี</v>
      </c>
    </row>
    <row r="5899" spans="1:12" x14ac:dyDescent="0.2">
      <c r="A5899" t="s">
        <v>2568</v>
      </c>
      <c r="B5899" t="s">
        <v>311</v>
      </c>
      <c r="C5899">
        <v>15</v>
      </c>
      <c r="D5899">
        <v>1426040008377</v>
      </c>
      <c r="E5899" s="1">
        <v>46129</v>
      </c>
      <c r="F5899" s="1">
        <v>46147</v>
      </c>
      <c r="G5899">
        <v>935</v>
      </c>
      <c r="H5899" s="1">
        <f t="shared" si="460"/>
        <v>46144</v>
      </c>
      <c r="I5899" s="5">
        <f t="shared" si="464"/>
        <v>46253</v>
      </c>
      <c r="J5899" s="9" t="str">
        <f t="shared" si="461"/>
        <v>ค้างชำระ 1 - 30 วัน</v>
      </c>
      <c r="K5899" s="10">
        <f t="shared" si="462"/>
        <v>3</v>
      </c>
      <c r="L5899" t="str">
        <f t="shared" si="463"/>
        <v>ลูกหนี้ชั้นดี</v>
      </c>
    </row>
    <row r="5900" spans="1:12" x14ac:dyDescent="0.2">
      <c r="A5900" t="s">
        <v>1969</v>
      </c>
      <c r="B5900" t="s">
        <v>311</v>
      </c>
      <c r="C5900">
        <v>15</v>
      </c>
      <c r="D5900">
        <v>1426040008384</v>
      </c>
      <c r="E5900" s="1">
        <v>46129</v>
      </c>
      <c r="F5900" s="1">
        <v>46148</v>
      </c>
      <c r="G5900">
        <v>12980</v>
      </c>
      <c r="H5900" s="1">
        <f t="shared" si="460"/>
        <v>46144</v>
      </c>
      <c r="I5900" s="5">
        <f t="shared" si="464"/>
        <v>46253</v>
      </c>
      <c r="J5900" s="9" t="str">
        <f t="shared" si="461"/>
        <v>ค้างชำระ 1 - 30 วัน</v>
      </c>
      <c r="K5900" s="10">
        <f t="shared" si="462"/>
        <v>4</v>
      </c>
      <c r="L5900" t="str">
        <f t="shared" si="463"/>
        <v>ลูกหนี้ชั้นดี</v>
      </c>
    </row>
    <row r="5901" spans="1:12" x14ac:dyDescent="0.2">
      <c r="A5901" t="s">
        <v>1587</v>
      </c>
      <c r="B5901" t="s">
        <v>311</v>
      </c>
      <c r="C5901">
        <v>15</v>
      </c>
      <c r="D5901">
        <v>1426040008391</v>
      </c>
      <c r="E5901" s="1">
        <v>46129</v>
      </c>
      <c r="F5901" s="1">
        <v>46146</v>
      </c>
      <c r="G5901">
        <v>42369</v>
      </c>
      <c r="H5901" s="1">
        <f t="shared" si="460"/>
        <v>46144</v>
      </c>
      <c r="I5901" s="5">
        <f t="shared" si="464"/>
        <v>46253</v>
      </c>
      <c r="J5901" s="9" t="str">
        <f t="shared" si="461"/>
        <v>ค้างชำระ 1 - 30 วัน</v>
      </c>
      <c r="K5901" s="10">
        <f t="shared" si="462"/>
        <v>2</v>
      </c>
      <c r="L5901" t="str">
        <f t="shared" si="463"/>
        <v>ลูกหนี้ชั้นดี</v>
      </c>
    </row>
    <row r="5902" spans="1:12" x14ac:dyDescent="0.2">
      <c r="A5902" t="s">
        <v>1587</v>
      </c>
      <c r="B5902" t="s">
        <v>311</v>
      </c>
      <c r="C5902">
        <v>15</v>
      </c>
      <c r="D5902">
        <v>1426040008391</v>
      </c>
      <c r="E5902" s="1">
        <v>46129</v>
      </c>
      <c r="F5902" s="1">
        <v>46146</v>
      </c>
      <c r="G5902">
        <v>42369</v>
      </c>
      <c r="H5902" s="1">
        <f t="shared" si="460"/>
        <v>46144</v>
      </c>
      <c r="I5902" s="5">
        <f t="shared" si="464"/>
        <v>46253</v>
      </c>
      <c r="J5902" s="9" t="str">
        <f t="shared" si="461"/>
        <v>ค้างชำระ 1 - 30 วัน</v>
      </c>
      <c r="K5902" s="10">
        <f t="shared" si="462"/>
        <v>2</v>
      </c>
      <c r="L5902" t="str">
        <f t="shared" si="463"/>
        <v>ลูกหนี้ชั้นดี</v>
      </c>
    </row>
    <row r="5903" spans="1:12" x14ac:dyDescent="0.2">
      <c r="A5903" t="s">
        <v>2141</v>
      </c>
      <c r="B5903" t="s">
        <v>311</v>
      </c>
      <c r="C5903">
        <v>7</v>
      </c>
      <c r="D5903">
        <v>1426040008964</v>
      </c>
      <c r="E5903" s="1">
        <v>46132</v>
      </c>
      <c r="F5903" s="1">
        <v>46140</v>
      </c>
      <c r="G5903">
        <v>2658</v>
      </c>
      <c r="H5903" s="1">
        <f t="shared" si="460"/>
        <v>46139</v>
      </c>
      <c r="I5903" s="5">
        <f t="shared" si="464"/>
        <v>46253</v>
      </c>
      <c r="J5903" s="9" t="str">
        <f t="shared" si="461"/>
        <v>ชำระตรงเวลา</v>
      </c>
      <c r="K5903" s="10">
        <f t="shared" si="462"/>
        <v>1</v>
      </c>
      <c r="L5903" t="str">
        <f t="shared" si="463"/>
        <v>ลูกหนี้ชั้นดี</v>
      </c>
    </row>
    <row r="5904" spans="1:12" x14ac:dyDescent="0.2">
      <c r="A5904" t="s">
        <v>2569</v>
      </c>
      <c r="B5904" t="s">
        <v>311</v>
      </c>
      <c r="C5904">
        <v>7</v>
      </c>
      <c r="D5904">
        <v>1426040009022</v>
      </c>
      <c r="E5904" s="1">
        <v>46132</v>
      </c>
      <c r="F5904" s="1">
        <v>46139</v>
      </c>
      <c r="G5904">
        <v>4965</v>
      </c>
      <c r="H5904" s="1">
        <f t="shared" si="460"/>
        <v>46139</v>
      </c>
      <c r="I5904" s="5">
        <f t="shared" si="464"/>
        <v>46253</v>
      </c>
      <c r="J5904" s="9" t="str">
        <f t="shared" si="461"/>
        <v>ค้างชำระ 1 - 30 วัน</v>
      </c>
      <c r="K5904" s="10">
        <f t="shared" si="462"/>
        <v>0</v>
      </c>
      <c r="L5904" t="str">
        <f t="shared" si="463"/>
        <v>ลูกหนี้ชั้นดี</v>
      </c>
    </row>
    <row r="5905" spans="1:12" x14ac:dyDescent="0.2">
      <c r="A5905" t="s">
        <v>2570</v>
      </c>
      <c r="B5905" t="s">
        <v>311</v>
      </c>
      <c r="C5905">
        <v>15</v>
      </c>
      <c r="D5905">
        <v>1426040009053</v>
      </c>
      <c r="E5905" s="1">
        <v>46132</v>
      </c>
      <c r="F5905" s="1">
        <v>46149</v>
      </c>
      <c r="G5905">
        <v>490</v>
      </c>
      <c r="H5905" s="1">
        <f t="shared" si="460"/>
        <v>46147</v>
      </c>
      <c r="I5905" s="5">
        <f t="shared" si="464"/>
        <v>46253</v>
      </c>
      <c r="J5905" s="9" t="str">
        <f t="shared" si="461"/>
        <v>ค้างชำระ 1 - 30 วัน</v>
      </c>
      <c r="K5905" s="10">
        <f t="shared" si="462"/>
        <v>2</v>
      </c>
      <c r="L5905" t="str">
        <f t="shared" si="463"/>
        <v>ลูกหนี้ชั้นดี</v>
      </c>
    </row>
    <row r="5906" spans="1:12" x14ac:dyDescent="0.2">
      <c r="A5906" t="s">
        <v>2571</v>
      </c>
      <c r="B5906" t="s">
        <v>311</v>
      </c>
      <c r="C5906">
        <v>7</v>
      </c>
      <c r="D5906">
        <v>1426040009060</v>
      </c>
      <c r="E5906" s="1">
        <v>46132</v>
      </c>
      <c r="F5906" s="1">
        <v>46146</v>
      </c>
      <c r="G5906">
        <v>4060</v>
      </c>
      <c r="H5906" s="1">
        <f t="shared" si="460"/>
        <v>46139</v>
      </c>
      <c r="I5906" s="5">
        <f t="shared" si="464"/>
        <v>46253</v>
      </c>
      <c r="J5906" s="9" t="str">
        <f t="shared" si="461"/>
        <v>ค้างชำระ 1 - 30 วัน</v>
      </c>
      <c r="K5906" s="10">
        <f t="shared" si="462"/>
        <v>7</v>
      </c>
      <c r="L5906" t="str">
        <f t="shared" si="463"/>
        <v>ลูกหนี้ชั้นดี</v>
      </c>
    </row>
    <row r="5907" spans="1:12" x14ac:dyDescent="0.2">
      <c r="A5907" t="s">
        <v>2572</v>
      </c>
      <c r="B5907" t="s">
        <v>311</v>
      </c>
      <c r="C5907">
        <v>7</v>
      </c>
      <c r="D5907">
        <v>1426040009077</v>
      </c>
      <c r="E5907" s="1">
        <v>46132</v>
      </c>
      <c r="F5907" s="1">
        <v>46140</v>
      </c>
      <c r="G5907">
        <v>68375</v>
      </c>
      <c r="H5907" s="1">
        <f t="shared" si="460"/>
        <v>46139</v>
      </c>
      <c r="I5907" s="5">
        <f t="shared" si="464"/>
        <v>46253</v>
      </c>
      <c r="J5907" s="9" t="str">
        <f t="shared" si="461"/>
        <v>ค้างชำระ 1 - 30 วัน</v>
      </c>
      <c r="K5907" s="10">
        <f t="shared" si="462"/>
        <v>1</v>
      </c>
      <c r="L5907" t="str">
        <f t="shared" si="463"/>
        <v>ลูกหนี้ชั้นดี</v>
      </c>
    </row>
    <row r="5908" spans="1:12" x14ac:dyDescent="0.2">
      <c r="A5908" t="s">
        <v>2572</v>
      </c>
      <c r="B5908" t="s">
        <v>311</v>
      </c>
      <c r="C5908">
        <v>7</v>
      </c>
      <c r="D5908">
        <v>1426040009077</v>
      </c>
      <c r="E5908" s="1">
        <v>46132</v>
      </c>
      <c r="F5908" s="1">
        <v>46140</v>
      </c>
      <c r="G5908">
        <v>68375</v>
      </c>
      <c r="H5908" s="1">
        <f t="shared" si="460"/>
        <v>46139</v>
      </c>
      <c r="I5908" s="5">
        <f t="shared" si="464"/>
        <v>46253</v>
      </c>
      <c r="J5908" s="9" t="str">
        <f t="shared" si="461"/>
        <v>ค้างชำระ 1 - 30 วัน</v>
      </c>
      <c r="K5908" s="10">
        <f t="shared" si="462"/>
        <v>1</v>
      </c>
      <c r="L5908" t="str">
        <f t="shared" si="463"/>
        <v>ลูกหนี้ชั้นดี</v>
      </c>
    </row>
    <row r="5909" spans="1:12" x14ac:dyDescent="0.2">
      <c r="A5909" t="s">
        <v>2572</v>
      </c>
      <c r="B5909" t="s">
        <v>311</v>
      </c>
      <c r="C5909">
        <v>7</v>
      </c>
      <c r="D5909">
        <v>1426040009077</v>
      </c>
      <c r="E5909" s="1">
        <v>46132</v>
      </c>
      <c r="F5909" s="1">
        <v>46140</v>
      </c>
      <c r="G5909">
        <v>68375</v>
      </c>
      <c r="H5909" s="1">
        <f t="shared" si="460"/>
        <v>46139</v>
      </c>
      <c r="I5909" s="5">
        <f t="shared" si="464"/>
        <v>46253</v>
      </c>
      <c r="J5909" s="9" t="str">
        <f t="shared" si="461"/>
        <v>ค้างชำระ 1 - 30 วัน</v>
      </c>
      <c r="K5909" s="10">
        <f t="shared" si="462"/>
        <v>1</v>
      </c>
      <c r="L5909" t="str">
        <f t="shared" si="463"/>
        <v>ลูกหนี้ชั้นดี</v>
      </c>
    </row>
    <row r="5910" spans="1:12" x14ac:dyDescent="0.2">
      <c r="A5910" t="s">
        <v>2573</v>
      </c>
      <c r="B5910" t="s">
        <v>311</v>
      </c>
      <c r="C5910">
        <v>7</v>
      </c>
      <c r="D5910">
        <v>1426040009084</v>
      </c>
      <c r="E5910" s="1">
        <v>46132</v>
      </c>
      <c r="F5910" s="1">
        <v>46141</v>
      </c>
      <c r="G5910">
        <v>113573</v>
      </c>
      <c r="H5910" s="1">
        <f t="shared" si="460"/>
        <v>46139</v>
      </c>
      <c r="I5910" s="5">
        <f t="shared" si="464"/>
        <v>46253</v>
      </c>
      <c r="J5910" s="9" t="str">
        <f t="shared" si="461"/>
        <v>ค้างชำระ 1 - 30 วัน</v>
      </c>
      <c r="K5910" s="10">
        <f t="shared" si="462"/>
        <v>2</v>
      </c>
      <c r="L5910" t="str">
        <f t="shared" si="463"/>
        <v>ลูกหนี้ชั้นดี</v>
      </c>
    </row>
    <row r="5911" spans="1:12" x14ac:dyDescent="0.2">
      <c r="A5911" t="s">
        <v>2574</v>
      </c>
      <c r="B5911" t="s">
        <v>311</v>
      </c>
      <c r="C5911">
        <v>7</v>
      </c>
      <c r="D5911">
        <v>1426040009114</v>
      </c>
      <c r="E5911" s="1">
        <v>46132</v>
      </c>
      <c r="F5911" s="1">
        <v>46141</v>
      </c>
      <c r="G5911">
        <v>74055</v>
      </c>
      <c r="H5911" s="1">
        <f t="shared" si="460"/>
        <v>46139</v>
      </c>
      <c r="I5911" s="5">
        <f t="shared" si="464"/>
        <v>46253</v>
      </c>
      <c r="J5911" s="9" t="str">
        <f t="shared" si="461"/>
        <v>ค้างชำระ 1 - 30 วัน</v>
      </c>
      <c r="K5911" s="10">
        <f t="shared" si="462"/>
        <v>2</v>
      </c>
      <c r="L5911" t="str">
        <f t="shared" si="463"/>
        <v>ลูกหนี้ชั้นดี</v>
      </c>
    </row>
    <row r="5912" spans="1:12" x14ac:dyDescent="0.2">
      <c r="A5912" t="s">
        <v>2575</v>
      </c>
      <c r="B5912" t="s">
        <v>311</v>
      </c>
      <c r="C5912">
        <v>7</v>
      </c>
      <c r="D5912">
        <v>1426040009121</v>
      </c>
      <c r="E5912" s="1">
        <v>46132</v>
      </c>
      <c r="F5912" s="1">
        <v>46141</v>
      </c>
      <c r="G5912">
        <v>14130</v>
      </c>
      <c r="H5912" s="1">
        <f t="shared" si="460"/>
        <v>46139</v>
      </c>
      <c r="I5912" s="5">
        <f t="shared" si="464"/>
        <v>46253</v>
      </c>
      <c r="J5912" s="9" t="str">
        <f t="shared" si="461"/>
        <v>ชำระตรงเวลา</v>
      </c>
      <c r="K5912" s="10">
        <f t="shared" si="462"/>
        <v>2</v>
      </c>
      <c r="L5912" t="str">
        <f t="shared" si="463"/>
        <v>ลูกหนี้ชั้นดี</v>
      </c>
    </row>
    <row r="5913" spans="1:12" x14ac:dyDescent="0.2">
      <c r="A5913" t="s">
        <v>2576</v>
      </c>
      <c r="B5913" t="s">
        <v>311</v>
      </c>
      <c r="C5913">
        <v>7</v>
      </c>
      <c r="D5913">
        <v>1426040009138</v>
      </c>
      <c r="E5913" s="1">
        <v>46132</v>
      </c>
      <c r="F5913" s="1">
        <v>46136</v>
      </c>
      <c r="G5913">
        <v>5682</v>
      </c>
      <c r="H5913" s="1">
        <f t="shared" si="460"/>
        <v>46139</v>
      </c>
      <c r="I5913" s="5">
        <f t="shared" si="464"/>
        <v>46253</v>
      </c>
      <c r="J5913" s="9" t="str">
        <f t="shared" si="461"/>
        <v>ค้างชำระ 1 - 30 วัน</v>
      </c>
      <c r="K5913" s="10">
        <f t="shared" si="462"/>
        <v>0</v>
      </c>
      <c r="L5913" t="str">
        <f t="shared" si="463"/>
        <v>ลูกหนี้ชั้นดี</v>
      </c>
    </row>
    <row r="5914" spans="1:12" x14ac:dyDescent="0.2">
      <c r="A5914" t="s">
        <v>2135</v>
      </c>
      <c r="B5914" t="s">
        <v>311</v>
      </c>
      <c r="C5914">
        <v>7</v>
      </c>
      <c r="D5914">
        <v>1426040009176</v>
      </c>
      <c r="E5914" s="1">
        <v>46132</v>
      </c>
      <c r="F5914" s="1">
        <v>46141</v>
      </c>
      <c r="G5914">
        <v>72686</v>
      </c>
      <c r="H5914" s="1">
        <f t="shared" si="460"/>
        <v>46139</v>
      </c>
      <c r="I5914" s="5">
        <f t="shared" si="464"/>
        <v>46253</v>
      </c>
      <c r="J5914" s="9" t="str">
        <f t="shared" si="461"/>
        <v>ค้างชำระ 1 - 30 วัน</v>
      </c>
      <c r="K5914" s="10">
        <f t="shared" si="462"/>
        <v>2</v>
      </c>
      <c r="L5914" t="str">
        <f t="shared" si="463"/>
        <v>ลูกหนี้ชั้นดี</v>
      </c>
    </row>
    <row r="5915" spans="1:12" x14ac:dyDescent="0.2">
      <c r="A5915" t="s">
        <v>2577</v>
      </c>
      <c r="B5915" t="s">
        <v>311</v>
      </c>
      <c r="C5915">
        <v>7</v>
      </c>
      <c r="D5915">
        <v>1426040009183</v>
      </c>
      <c r="E5915" s="1">
        <v>46132</v>
      </c>
      <c r="F5915" s="1">
        <v>46140</v>
      </c>
      <c r="G5915">
        <v>41450</v>
      </c>
      <c r="H5915" s="1">
        <f t="shared" si="460"/>
        <v>46139</v>
      </c>
      <c r="I5915" s="5">
        <f t="shared" si="464"/>
        <v>46253</v>
      </c>
      <c r="J5915" s="9" t="str">
        <f t="shared" si="461"/>
        <v>ค้างชำระ 1 - 30 วัน</v>
      </c>
      <c r="K5915" s="10">
        <f t="shared" si="462"/>
        <v>1</v>
      </c>
      <c r="L5915" t="str">
        <f t="shared" si="463"/>
        <v>ลูกหนี้ชั้นดี</v>
      </c>
    </row>
    <row r="5916" spans="1:12" x14ac:dyDescent="0.2">
      <c r="A5916" t="s">
        <v>2578</v>
      </c>
      <c r="B5916" t="s">
        <v>311</v>
      </c>
      <c r="C5916">
        <v>7</v>
      </c>
      <c r="D5916">
        <v>1426040009206</v>
      </c>
      <c r="E5916" s="1">
        <v>46132</v>
      </c>
      <c r="F5916" s="1">
        <v>46146</v>
      </c>
      <c r="G5916">
        <v>7530</v>
      </c>
      <c r="H5916" s="1">
        <f t="shared" si="460"/>
        <v>46139</v>
      </c>
      <c r="I5916" s="5">
        <f t="shared" si="464"/>
        <v>46253</v>
      </c>
      <c r="J5916" s="9" t="str">
        <f t="shared" si="461"/>
        <v>ค้างชำระ 1 - 30 วัน</v>
      </c>
      <c r="K5916" s="10">
        <f t="shared" si="462"/>
        <v>7</v>
      </c>
      <c r="L5916" t="str">
        <f t="shared" si="463"/>
        <v>ลูกหนี้ชั้นดี</v>
      </c>
    </row>
    <row r="5917" spans="1:12" x14ac:dyDescent="0.2">
      <c r="A5917" t="s">
        <v>1128</v>
      </c>
      <c r="B5917" t="s">
        <v>311</v>
      </c>
      <c r="C5917">
        <v>7</v>
      </c>
      <c r="D5917">
        <v>1426040009213</v>
      </c>
      <c r="E5917" s="1">
        <v>46132</v>
      </c>
      <c r="F5917" s="1">
        <v>46142</v>
      </c>
      <c r="G5917">
        <v>843</v>
      </c>
      <c r="H5917" s="1">
        <f t="shared" si="460"/>
        <v>46139</v>
      </c>
      <c r="I5917" s="5">
        <f t="shared" si="464"/>
        <v>46253</v>
      </c>
      <c r="J5917" s="9" t="str">
        <f t="shared" si="461"/>
        <v>ชำระตรงเวลา</v>
      </c>
      <c r="K5917" s="10">
        <f t="shared" si="462"/>
        <v>3</v>
      </c>
      <c r="L5917" t="str">
        <f t="shared" si="463"/>
        <v>ลูกหนี้ชั้นดี</v>
      </c>
    </row>
    <row r="5918" spans="1:12" x14ac:dyDescent="0.2">
      <c r="A5918" t="s">
        <v>2579</v>
      </c>
      <c r="B5918" t="s">
        <v>8</v>
      </c>
      <c r="C5918">
        <v>7</v>
      </c>
      <c r="D5918">
        <v>1526040003201</v>
      </c>
      <c r="E5918" s="1">
        <v>46119</v>
      </c>
      <c r="F5918" s="1">
        <v>46120</v>
      </c>
      <c r="G5918">
        <v>2213</v>
      </c>
      <c r="H5918" s="1">
        <f t="shared" si="460"/>
        <v>46126</v>
      </c>
      <c r="I5918" s="5">
        <f t="shared" si="464"/>
        <v>46253</v>
      </c>
      <c r="J5918" s="9" t="str">
        <f t="shared" si="461"/>
        <v>ชำระตรงเวลา</v>
      </c>
      <c r="K5918" s="10">
        <f t="shared" si="462"/>
        <v>0</v>
      </c>
      <c r="L5918" t="str">
        <f t="shared" si="463"/>
        <v>ลูกหนี้ชั้นดี</v>
      </c>
    </row>
    <row r="5919" spans="1:12" x14ac:dyDescent="0.2">
      <c r="A5919" t="s">
        <v>2579</v>
      </c>
      <c r="B5919" t="s">
        <v>8</v>
      </c>
      <c r="C5919">
        <v>7</v>
      </c>
      <c r="D5919">
        <v>1526040003201</v>
      </c>
      <c r="E5919" s="1">
        <v>46119</v>
      </c>
      <c r="F5919" s="1">
        <v>46120</v>
      </c>
      <c r="G5919">
        <v>2213</v>
      </c>
      <c r="H5919" s="1">
        <f t="shared" si="460"/>
        <v>46126</v>
      </c>
      <c r="I5919" s="5">
        <f t="shared" si="464"/>
        <v>46253</v>
      </c>
      <c r="J5919" s="9" t="str">
        <f t="shared" si="461"/>
        <v>ชำระตรงเวลา</v>
      </c>
      <c r="K5919" s="10">
        <f t="shared" si="462"/>
        <v>0</v>
      </c>
      <c r="L5919" t="str">
        <f t="shared" si="463"/>
        <v>ลูกหนี้ชั้นดี</v>
      </c>
    </row>
    <row r="5920" spans="1:12" x14ac:dyDescent="0.2">
      <c r="A5920" t="s">
        <v>2580</v>
      </c>
      <c r="B5920" t="s">
        <v>8</v>
      </c>
      <c r="C5920">
        <v>7</v>
      </c>
      <c r="D5920">
        <v>1526040003218</v>
      </c>
      <c r="E5920" s="1">
        <v>46118</v>
      </c>
      <c r="F5920" s="1">
        <v>46119</v>
      </c>
      <c r="G5920">
        <v>327</v>
      </c>
      <c r="H5920" s="1">
        <f t="shared" si="460"/>
        <v>46125</v>
      </c>
      <c r="I5920" s="5">
        <f t="shared" si="464"/>
        <v>46253</v>
      </c>
      <c r="J5920" s="9" t="str">
        <f t="shared" si="461"/>
        <v>ชำระตรงเวลา</v>
      </c>
      <c r="K5920" s="10">
        <f t="shared" si="462"/>
        <v>0</v>
      </c>
      <c r="L5920" t="str">
        <f t="shared" si="463"/>
        <v>ลูกหนี้ชั้นดี</v>
      </c>
    </row>
    <row r="5921" spans="1:12" x14ac:dyDescent="0.2">
      <c r="A5921" t="s">
        <v>1213</v>
      </c>
      <c r="B5921" t="s">
        <v>8</v>
      </c>
      <c r="C5921">
        <v>7</v>
      </c>
      <c r="D5921">
        <v>1526040003225</v>
      </c>
      <c r="E5921" s="1">
        <v>46118</v>
      </c>
      <c r="F5921" s="1">
        <v>46119</v>
      </c>
      <c r="G5921">
        <v>3251</v>
      </c>
      <c r="H5921" s="1">
        <f t="shared" si="460"/>
        <v>46125</v>
      </c>
      <c r="I5921" s="5">
        <f t="shared" si="464"/>
        <v>46253</v>
      </c>
      <c r="J5921" s="9" t="str">
        <f t="shared" si="461"/>
        <v>ชำระตรงเวลา</v>
      </c>
      <c r="K5921" s="10">
        <f t="shared" si="462"/>
        <v>0</v>
      </c>
      <c r="L5921" t="str">
        <f t="shared" si="463"/>
        <v>ลูกหนี้ชั้นดี</v>
      </c>
    </row>
    <row r="5922" spans="1:12" x14ac:dyDescent="0.2">
      <c r="A5922" t="s">
        <v>2581</v>
      </c>
      <c r="B5922" t="s">
        <v>8</v>
      </c>
      <c r="C5922">
        <v>7</v>
      </c>
      <c r="D5922">
        <v>1526040003232</v>
      </c>
      <c r="E5922" s="1">
        <v>46120</v>
      </c>
      <c r="F5922" s="1">
        <v>46123</v>
      </c>
      <c r="G5922">
        <v>12649</v>
      </c>
      <c r="H5922" s="1">
        <f t="shared" si="460"/>
        <v>46127</v>
      </c>
      <c r="I5922" s="5">
        <f t="shared" si="464"/>
        <v>46253</v>
      </c>
      <c r="J5922" s="9" t="str">
        <f t="shared" si="461"/>
        <v>ชำระตรงเวลา</v>
      </c>
      <c r="K5922" s="10">
        <f t="shared" si="462"/>
        <v>0</v>
      </c>
      <c r="L5922" t="str">
        <f t="shared" si="463"/>
        <v>ลูกหนี้ชั้นดี</v>
      </c>
    </row>
    <row r="5923" spans="1:12" x14ac:dyDescent="0.2">
      <c r="A5923" t="s">
        <v>2582</v>
      </c>
      <c r="B5923" t="s">
        <v>8</v>
      </c>
      <c r="C5923">
        <v>7</v>
      </c>
      <c r="D5923">
        <v>1526040003249</v>
      </c>
      <c r="E5923" s="1">
        <v>46118</v>
      </c>
      <c r="F5923" s="1">
        <v>46119</v>
      </c>
      <c r="G5923">
        <v>3590</v>
      </c>
      <c r="H5923" s="1">
        <f t="shared" si="460"/>
        <v>46125</v>
      </c>
      <c r="I5923" s="5">
        <f t="shared" si="464"/>
        <v>46253</v>
      </c>
      <c r="J5923" s="9" t="str">
        <f t="shared" si="461"/>
        <v>ค้างชำระ 1 - 30 วัน</v>
      </c>
      <c r="K5923" s="10">
        <f t="shared" si="462"/>
        <v>0</v>
      </c>
      <c r="L5923" t="str">
        <f t="shared" si="463"/>
        <v>ลูกหนี้ชั้นดี</v>
      </c>
    </row>
    <row r="5924" spans="1:12" x14ac:dyDescent="0.2">
      <c r="A5924" t="s">
        <v>2583</v>
      </c>
      <c r="B5924" t="s">
        <v>8</v>
      </c>
      <c r="C5924">
        <v>7</v>
      </c>
      <c r="D5924">
        <v>1526040003256</v>
      </c>
      <c r="E5924" s="1">
        <v>46120</v>
      </c>
      <c r="F5924" s="1">
        <v>46134</v>
      </c>
      <c r="G5924">
        <v>3580</v>
      </c>
      <c r="H5924" s="1">
        <f t="shared" si="460"/>
        <v>46127</v>
      </c>
      <c r="I5924" s="5">
        <f t="shared" si="464"/>
        <v>46253</v>
      </c>
      <c r="J5924" s="9" t="str">
        <f t="shared" si="461"/>
        <v>ค้างชำระ 1 - 30 วัน</v>
      </c>
      <c r="K5924" s="10">
        <f t="shared" si="462"/>
        <v>7</v>
      </c>
      <c r="L5924" t="str">
        <f t="shared" si="463"/>
        <v>ลูกหนี้ชั้นดี</v>
      </c>
    </row>
    <row r="5925" spans="1:12" x14ac:dyDescent="0.2">
      <c r="A5925" t="s">
        <v>971</v>
      </c>
      <c r="B5925" t="s">
        <v>8</v>
      </c>
      <c r="C5925">
        <v>7</v>
      </c>
      <c r="D5925">
        <v>1526040003263</v>
      </c>
      <c r="E5925" s="1">
        <v>46120</v>
      </c>
      <c r="F5925" s="1">
        <v>46134</v>
      </c>
      <c r="G5925">
        <v>3361</v>
      </c>
      <c r="H5925" s="1">
        <f t="shared" si="460"/>
        <v>46127</v>
      </c>
      <c r="I5925" s="5">
        <f t="shared" si="464"/>
        <v>46253</v>
      </c>
      <c r="J5925" s="9" t="str">
        <f t="shared" si="461"/>
        <v>ค้างชำระ 1 - 30 วัน</v>
      </c>
      <c r="K5925" s="10">
        <f t="shared" si="462"/>
        <v>7</v>
      </c>
      <c r="L5925" t="str">
        <f t="shared" si="463"/>
        <v>ลูกหนี้ชั้นดี</v>
      </c>
    </row>
    <row r="5926" spans="1:12" x14ac:dyDescent="0.2">
      <c r="A5926" t="s">
        <v>971</v>
      </c>
      <c r="B5926" t="s">
        <v>8</v>
      </c>
      <c r="C5926">
        <v>7</v>
      </c>
      <c r="D5926">
        <v>1526040003263</v>
      </c>
      <c r="E5926" s="1">
        <v>46120</v>
      </c>
      <c r="F5926" s="1">
        <v>46134</v>
      </c>
      <c r="G5926">
        <v>3361</v>
      </c>
      <c r="H5926" s="1">
        <f t="shared" si="460"/>
        <v>46127</v>
      </c>
      <c r="I5926" s="5">
        <f t="shared" si="464"/>
        <v>46253</v>
      </c>
      <c r="J5926" s="9" t="str">
        <f t="shared" si="461"/>
        <v>ชำระตรงเวลา</v>
      </c>
      <c r="K5926" s="10">
        <f t="shared" si="462"/>
        <v>7</v>
      </c>
      <c r="L5926" t="str">
        <f t="shared" si="463"/>
        <v>ลูกหนี้ชั้นดี</v>
      </c>
    </row>
    <row r="5927" spans="1:12" x14ac:dyDescent="0.2">
      <c r="A5927" t="s">
        <v>1828</v>
      </c>
      <c r="B5927" t="s">
        <v>8</v>
      </c>
      <c r="C5927">
        <v>7</v>
      </c>
      <c r="D5927">
        <v>1526040003270</v>
      </c>
      <c r="E5927" s="1">
        <v>46118</v>
      </c>
      <c r="F5927" s="1">
        <v>46119</v>
      </c>
      <c r="G5927">
        <v>1003</v>
      </c>
      <c r="H5927" s="1">
        <f t="shared" si="460"/>
        <v>46125</v>
      </c>
      <c r="I5927" s="5">
        <f t="shared" si="464"/>
        <v>46253</v>
      </c>
      <c r="J5927" s="9" t="str">
        <f t="shared" si="461"/>
        <v>ค้างชำระ 1 - 30 วัน</v>
      </c>
      <c r="K5927" s="10">
        <f t="shared" si="462"/>
        <v>0</v>
      </c>
      <c r="L5927" t="str">
        <f t="shared" si="463"/>
        <v>ลูกหนี้ชั้นดี</v>
      </c>
    </row>
    <row r="5928" spans="1:12" x14ac:dyDescent="0.2">
      <c r="A5928" t="s">
        <v>2584</v>
      </c>
      <c r="B5928" t="s">
        <v>8</v>
      </c>
      <c r="C5928">
        <v>7</v>
      </c>
      <c r="D5928">
        <v>1526040003287</v>
      </c>
      <c r="E5928" s="1">
        <v>46119</v>
      </c>
      <c r="F5928" s="1">
        <v>46129</v>
      </c>
      <c r="G5928">
        <v>3455</v>
      </c>
      <c r="H5928" s="1">
        <f t="shared" si="460"/>
        <v>46126</v>
      </c>
      <c r="I5928" s="5">
        <f t="shared" si="464"/>
        <v>46253</v>
      </c>
      <c r="J5928" s="9" t="str">
        <f t="shared" si="461"/>
        <v>ค้างชำระ 1 - 30 วัน</v>
      </c>
      <c r="K5928" s="10">
        <f t="shared" si="462"/>
        <v>3</v>
      </c>
      <c r="L5928" t="str">
        <f t="shared" si="463"/>
        <v>ลูกหนี้ชั้นดี</v>
      </c>
    </row>
    <row r="5929" spans="1:12" x14ac:dyDescent="0.2">
      <c r="A5929" t="s">
        <v>2585</v>
      </c>
      <c r="B5929" t="s">
        <v>8</v>
      </c>
      <c r="C5929">
        <v>7</v>
      </c>
      <c r="D5929">
        <v>1526040003294</v>
      </c>
      <c r="E5929" s="1">
        <v>46120</v>
      </c>
      <c r="F5929" s="1">
        <v>46133</v>
      </c>
      <c r="G5929">
        <v>1576</v>
      </c>
      <c r="H5929" s="1">
        <f t="shared" si="460"/>
        <v>46127</v>
      </c>
      <c r="I5929" s="5">
        <f t="shared" si="464"/>
        <v>46253</v>
      </c>
      <c r="J5929" s="9" t="str">
        <f t="shared" si="461"/>
        <v>ชำระตรงเวลา</v>
      </c>
      <c r="K5929" s="10">
        <f t="shared" si="462"/>
        <v>6</v>
      </c>
      <c r="L5929" t="str">
        <f t="shared" si="463"/>
        <v>ลูกหนี้ชั้นดี</v>
      </c>
    </row>
    <row r="5930" spans="1:12" x14ac:dyDescent="0.2">
      <c r="A5930" t="s">
        <v>740</v>
      </c>
      <c r="B5930" t="s">
        <v>8</v>
      </c>
      <c r="C5930">
        <v>7</v>
      </c>
      <c r="D5930">
        <v>1526040003300</v>
      </c>
      <c r="E5930" s="1">
        <v>46120</v>
      </c>
      <c r="F5930" s="1">
        <v>46120</v>
      </c>
      <c r="G5930">
        <v>777</v>
      </c>
      <c r="H5930" s="1">
        <f t="shared" si="460"/>
        <v>46127</v>
      </c>
      <c r="I5930" s="5">
        <f t="shared" si="464"/>
        <v>46253</v>
      </c>
      <c r="J5930" s="9" t="str">
        <f t="shared" si="461"/>
        <v>ค้างชำระ 1 - 30 วัน</v>
      </c>
      <c r="K5930" s="10">
        <f t="shared" si="462"/>
        <v>0</v>
      </c>
      <c r="L5930" t="str">
        <f t="shared" si="463"/>
        <v>ลูกหนี้ชั้นดี</v>
      </c>
    </row>
    <row r="5931" spans="1:12" x14ac:dyDescent="0.2">
      <c r="A5931" t="s">
        <v>2586</v>
      </c>
      <c r="B5931" t="s">
        <v>8</v>
      </c>
      <c r="C5931">
        <v>7</v>
      </c>
      <c r="D5931">
        <v>1526040003317</v>
      </c>
      <c r="E5931" s="1">
        <v>46119</v>
      </c>
      <c r="F5931" s="1">
        <v>46134</v>
      </c>
      <c r="G5931">
        <v>7529</v>
      </c>
      <c r="H5931" s="1">
        <f t="shared" si="460"/>
        <v>46126</v>
      </c>
      <c r="I5931" s="5">
        <f t="shared" si="464"/>
        <v>46253</v>
      </c>
      <c r="J5931" s="9" t="str">
        <f t="shared" si="461"/>
        <v>ชำระตรงเวลา</v>
      </c>
      <c r="K5931" s="10">
        <f t="shared" si="462"/>
        <v>8</v>
      </c>
      <c r="L5931" t="str">
        <f t="shared" si="463"/>
        <v>ลูกหนี้ชั้นดี</v>
      </c>
    </row>
    <row r="5932" spans="1:12" x14ac:dyDescent="0.2">
      <c r="A5932" t="s">
        <v>2587</v>
      </c>
      <c r="B5932" t="s">
        <v>8</v>
      </c>
      <c r="C5932">
        <v>7</v>
      </c>
      <c r="D5932">
        <v>1526040003324</v>
      </c>
      <c r="E5932" s="1">
        <v>46119</v>
      </c>
      <c r="F5932" s="1">
        <v>46120</v>
      </c>
      <c r="G5932">
        <v>8539</v>
      </c>
      <c r="H5932" s="1">
        <f t="shared" si="460"/>
        <v>46126</v>
      </c>
      <c r="I5932" s="5">
        <f t="shared" si="464"/>
        <v>46253</v>
      </c>
      <c r="J5932" s="9" t="str">
        <f t="shared" si="461"/>
        <v>ชำระตรงเวลา</v>
      </c>
      <c r="K5932" s="10">
        <f t="shared" si="462"/>
        <v>0</v>
      </c>
      <c r="L5932" t="str">
        <f t="shared" si="463"/>
        <v>ลูกหนี้ชั้นดี</v>
      </c>
    </row>
    <row r="5933" spans="1:12" x14ac:dyDescent="0.2">
      <c r="A5933" t="s">
        <v>221</v>
      </c>
      <c r="B5933" t="s">
        <v>8</v>
      </c>
      <c r="C5933">
        <v>7</v>
      </c>
      <c r="D5933">
        <v>1526040003362</v>
      </c>
      <c r="E5933" s="1">
        <v>46120</v>
      </c>
      <c r="F5933" s="1">
        <v>46120</v>
      </c>
      <c r="G5933">
        <v>4291</v>
      </c>
      <c r="H5933" s="1">
        <f t="shared" si="460"/>
        <v>46127</v>
      </c>
      <c r="I5933" s="5">
        <f t="shared" si="464"/>
        <v>46253</v>
      </c>
      <c r="J5933" s="9" t="str">
        <f t="shared" si="461"/>
        <v>ชำระตรงเวลา</v>
      </c>
      <c r="K5933" s="10">
        <f t="shared" si="462"/>
        <v>0</v>
      </c>
      <c r="L5933" t="str">
        <f t="shared" si="463"/>
        <v>ลูกหนี้ชั้นดี</v>
      </c>
    </row>
    <row r="5934" spans="1:12" x14ac:dyDescent="0.2">
      <c r="A5934" t="s">
        <v>2588</v>
      </c>
      <c r="B5934" t="s">
        <v>8</v>
      </c>
      <c r="C5934">
        <v>15</v>
      </c>
      <c r="D5934">
        <v>1526040003379</v>
      </c>
      <c r="E5934" s="1">
        <v>46119</v>
      </c>
      <c r="F5934" s="1">
        <v>46133</v>
      </c>
      <c r="G5934">
        <v>4038</v>
      </c>
      <c r="H5934" s="1">
        <f t="shared" si="460"/>
        <v>46134</v>
      </c>
      <c r="I5934" s="5">
        <f t="shared" si="464"/>
        <v>46253</v>
      </c>
      <c r="J5934" s="9" t="str">
        <f t="shared" si="461"/>
        <v>ชำระตรงเวลา</v>
      </c>
      <c r="K5934" s="10">
        <f t="shared" si="462"/>
        <v>0</v>
      </c>
      <c r="L5934" t="str">
        <f t="shared" si="463"/>
        <v>ลูกหนี้ชั้นดี</v>
      </c>
    </row>
    <row r="5935" spans="1:12" x14ac:dyDescent="0.2">
      <c r="A5935" t="s">
        <v>349</v>
      </c>
      <c r="B5935" t="s">
        <v>8</v>
      </c>
      <c r="C5935">
        <v>15</v>
      </c>
      <c r="D5935">
        <v>1526040003386</v>
      </c>
      <c r="E5935" s="1">
        <v>46119</v>
      </c>
      <c r="F5935" s="1">
        <v>46133</v>
      </c>
      <c r="G5935">
        <v>1866</v>
      </c>
      <c r="H5935" s="1">
        <f t="shared" si="460"/>
        <v>46134</v>
      </c>
      <c r="I5935" s="5">
        <f t="shared" si="464"/>
        <v>46253</v>
      </c>
      <c r="J5935" s="9" t="str">
        <f t="shared" si="461"/>
        <v>ชำระตรงเวลา</v>
      </c>
      <c r="K5935" s="10">
        <f t="shared" si="462"/>
        <v>0</v>
      </c>
      <c r="L5935" t="str">
        <f t="shared" si="463"/>
        <v>ลูกหนี้ชั้นดี</v>
      </c>
    </row>
    <row r="5936" spans="1:12" x14ac:dyDescent="0.2">
      <c r="A5936" t="s">
        <v>1716</v>
      </c>
      <c r="B5936" t="s">
        <v>8</v>
      </c>
      <c r="C5936">
        <v>7</v>
      </c>
      <c r="D5936">
        <v>1526040003393</v>
      </c>
      <c r="E5936" s="1">
        <v>46118</v>
      </c>
      <c r="F5936" s="1">
        <v>46119</v>
      </c>
      <c r="G5936">
        <v>12976</v>
      </c>
      <c r="H5936" s="1">
        <f t="shared" si="460"/>
        <v>46125</v>
      </c>
      <c r="I5936" s="5">
        <f t="shared" si="464"/>
        <v>46253</v>
      </c>
      <c r="J5936" s="9" t="str">
        <f t="shared" si="461"/>
        <v>ค้างชำระ 1 - 30 วัน</v>
      </c>
      <c r="K5936" s="10">
        <f t="shared" si="462"/>
        <v>0</v>
      </c>
      <c r="L5936" t="str">
        <f t="shared" si="463"/>
        <v>ลูกหนี้ชั้นดี</v>
      </c>
    </row>
    <row r="5937" spans="1:12" x14ac:dyDescent="0.2">
      <c r="A5937" t="s">
        <v>978</v>
      </c>
      <c r="B5937" t="s">
        <v>8</v>
      </c>
      <c r="C5937">
        <v>7</v>
      </c>
      <c r="D5937">
        <v>1526040003775</v>
      </c>
      <c r="E5937" s="1">
        <v>46120</v>
      </c>
      <c r="F5937" s="1">
        <v>46134</v>
      </c>
      <c r="G5937">
        <v>10135</v>
      </c>
      <c r="H5937" s="1">
        <f t="shared" si="460"/>
        <v>46127</v>
      </c>
      <c r="I5937" s="5">
        <f t="shared" si="464"/>
        <v>46253</v>
      </c>
      <c r="J5937" s="9" t="str">
        <f t="shared" si="461"/>
        <v>ชำระตรงเวลา</v>
      </c>
      <c r="K5937" s="10">
        <f t="shared" si="462"/>
        <v>7</v>
      </c>
      <c r="L5937" t="str">
        <f t="shared" si="463"/>
        <v>ลูกหนี้ชั้นดี</v>
      </c>
    </row>
    <row r="5938" spans="1:12" x14ac:dyDescent="0.2">
      <c r="A5938" t="s">
        <v>2589</v>
      </c>
      <c r="B5938" t="s">
        <v>8</v>
      </c>
      <c r="C5938">
        <v>7</v>
      </c>
      <c r="D5938">
        <v>1526040003782</v>
      </c>
      <c r="E5938" s="1">
        <v>46121</v>
      </c>
      <c r="F5938" s="1">
        <v>46123</v>
      </c>
      <c r="G5938">
        <v>817</v>
      </c>
      <c r="H5938" s="1">
        <f t="shared" si="460"/>
        <v>46128</v>
      </c>
      <c r="I5938" s="5">
        <f t="shared" si="464"/>
        <v>46253</v>
      </c>
      <c r="J5938" s="9" t="str">
        <f t="shared" si="461"/>
        <v>ค้างชำระ 1 - 30 วัน</v>
      </c>
      <c r="K5938" s="10">
        <f t="shared" si="462"/>
        <v>0</v>
      </c>
      <c r="L5938" t="str">
        <f t="shared" si="463"/>
        <v>ลูกหนี้ชั้นดี</v>
      </c>
    </row>
    <row r="5939" spans="1:12" x14ac:dyDescent="0.2">
      <c r="A5939" t="s">
        <v>1827</v>
      </c>
      <c r="B5939" t="s">
        <v>8</v>
      </c>
      <c r="C5939">
        <v>7</v>
      </c>
      <c r="D5939">
        <v>1526040003799</v>
      </c>
      <c r="E5939" s="1">
        <v>46120</v>
      </c>
      <c r="F5939" s="1">
        <v>46135</v>
      </c>
      <c r="G5939">
        <v>545</v>
      </c>
      <c r="H5939" s="1">
        <f t="shared" si="460"/>
        <v>46127</v>
      </c>
      <c r="I5939" s="5">
        <f t="shared" si="464"/>
        <v>46253</v>
      </c>
      <c r="J5939" s="9" t="str">
        <f t="shared" si="461"/>
        <v>ค้างชำระ 1 - 30 วัน</v>
      </c>
      <c r="K5939" s="10">
        <f t="shared" si="462"/>
        <v>8</v>
      </c>
      <c r="L5939" t="str">
        <f t="shared" si="463"/>
        <v>ลูกหนี้ชั้นดี</v>
      </c>
    </row>
    <row r="5940" spans="1:12" x14ac:dyDescent="0.2">
      <c r="A5940" t="s">
        <v>2479</v>
      </c>
      <c r="B5940" t="s">
        <v>8</v>
      </c>
      <c r="C5940">
        <v>7</v>
      </c>
      <c r="D5940">
        <v>1526040003812</v>
      </c>
      <c r="E5940" s="1">
        <v>46120</v>
      </c>
      <c r="F5940" s="1">
        <v>46134</v>
      </c>
      <c r="G5940">
        <v>221</v>
      </c>
      <c r="H5940" s="1">
        <f t="shared" si="460"/>
        <v>46127</v>
      </c>
      <c r="I5940" s="5">
        <f t="shared" si="464"/>
        <v>46253</v>
      </c>
      <c r="J5940" s="9" t="str">
        <f t="shared" si="461"/>
        <v>ชำระตรงเวลา</v>
      </c>
      <c r="K5940" s="10">
        <f t="shared" si="462"/>
        <v>7</v>
      </c>
      <c r="L5940" t="str">
        <f t="shared" si="463"/>
        <v>ลูกหนี้ชั้นดี</v>
      </c>
    </row>
    <row r="5941" spans="1:12" x14ac:dyDescent="0.2">
      <c r="A5941" t="s">
        <v>2590</v>
      </c>
      <c r="B5941" t="s">
        <v>8</v>
      </c>
      <c r="C5941">
        <v>15</v>
      </c>
      <c r="D5941">
        <v>1526040003843</v>
      </c>
      <c r="E5941" s="1">
        <v>46120</v>
      </c>
      <c r="F5941" s="1">
        <v>46134</v>
      </c>
      <c r="G5941">
        <v>840</v>
      </c>
      <c r="H5941" s="1">
        <f t="shared" si="460"/>
        <v>46135</v>
      </c>
      <c r="I5941" s="5">
        <f t="shared" si="464"/>
        <v>46253</v>
      </c>
      <c r="J5941" s="9" t="str">
        <f t="shared" si="461"/>
        <v>ชำระตรงเวลา</v>
      </c>
      <c r="K5941" s="10">
        <f t="shared" si="462"/>
        <v>0</v>
      </c>
      <c r="L5941" t="str">
        <f t="shared" si="463"/>
        <v>ลูกหนี้ชั้นดี</v>
      </c>
    </row>
    <row r="5942" spans="1:12" x14ac:dyDescent="0.2">
      <c r="A5942" t="s">
        <v>2150</v>
      </c>
      <c r="B5942" t="s">
        <v>8</v>
      </c>
      <c r="C5942">
        <v>7</v>
      </c>
      <c r="D5942">
        <v>1526040003867</v>
      </c>
      <c r="E5942" s="1">
        <v>46119</v>
      </c>
      <c r="F5942" s="1">
        <v>46120</v>
      </c>
      <c r="G5942">
        <v>3547</v>
      </c>
      <c r="H5942" s="1">
        <f t="shared" si="460"/>
        <v>46126</v>
      </c>
      <c r="I5942" s="5">
        <f t="shared" si="464"/>
        <v>46253</v>
      </c>
      <c r="J5942" s="9" t="str">
        <f t="shared" si="461"/>
        <v>ค้างชำระ 1 - 30 วัน</v>
      </c>
      <c r="K5942" s="10">
        <f t="shared" si="462"/>
        <v>0</v>
      </c>
      <c r="L5942" t="str">
        <f t="shared" si="463"/>
        <v>ลูกหนี้ชั้นดี</v>
      </c>
    </row>
    <row r="5943" spans="1:12" x14ac:dyDescent="0.2">
      <c r="A5943" t="s">
        <v>2591</v>
      </c>
      <c r="B5943" t="s">
        <v>8</v>
      </c>
      <c r="C5943">
        <v>30</v>
      </c>
      <c r="D5943">
        <v>1526040003874</v>
      </c>
      <c r="E5943" s="1">
        <v>46120</v>
      </c>
      <c r="F5943" s="1">
        <v>46154</v>
      </c>
      <c r="G5943">
        <v>6512</v>
      </c>
      <c r="H5943" s="1">
        <f t="shared" si="460"/>
        <v>46150</v>
      </c>
      <c r="I5943" s="5">
        <f t="shared" si="464"/>
        <v>46253</v>
      </c>
      <c r="J5943" s="9" t="str">
        <f t="shared" si="461"/>
        <v>ชำระตรงเวลา</v>
      </c>
      <c r="K5943" s="10">
        <f t="shared" si="462"/>
        <v>4</v>
      </c>
      <c r="L5943" t="str">
        <f t="shared" si="463"/>
        <v>ลูกหนี้ชั้นดี</v>
      </c>
    </row>
    <row r="5944" spans="1:12" x14ac:dyDescent="0.2">
      <c r="A5944" t="s">
        <v>2592</v>
      </c>
      <c r="B5944" t="s">
        <v>8</v>
      </c>
      <c r="C5944">
        <v>7</v>
      </c>
      <c r="D5944">
        <v>1526040003881</v>
      </c>
      <c r="E5944" s="1">
        <v>46119</v>
      </c>
      <c r="F5944" s="1">
        <v>46120</v>
      </c>
      <c r="G5944">
        <v>4069</v>
      </c>
      <c r="H5944" s="1">
        <f t="shared" si="460"/>
        <v>46126</v>
      </c>
      <c r="I5944" s="5">
        <f t="shared" si="464"/>
        <v>46253</v>
      </c>
      <c r="J5944" s="9" t="str">
        <f t="shared" si="461"/>
        <v>ค้างชำระ 1 - 30 วัน</v>
      </c>
      <c r="K5944" s="10">
        <f t="shared" si="462"/>
        <v>0</v>
      </c>
      <c r="L5944" t="str">
        <f t="shared" si="463"/>
        <v>ลูกหนี้ชั้นดี</v>
      </c>
    </row>
    <row r="5945" spans="1:12" x14ac:dyDescent="0.2">
      <c r="A5945" t="s">
        <v>2593</v>
      </c>
      <c r="B5945" t="s">
        <v>8</v>
      </c>
      <c r="C5945">
        <v>7</v>
      </c>
      <c r="D5945">
        <v>1526040003898</v>
      </c>
      <c r="E5945" s="1">
        <v>46120</v>
      </c>
      <c r="F5945" s="1">
        <v>46133</v>
      </c>
      <c r="G5945">
        <v>1228</v>
      </c>
      <c r="H5945" s="1">
        <f t="shared" si="460"/>
        <v>46127</v>
      </c>
      <c r="I5945" s="5">
        <f t="shared" si="464"/>
        <v>46253</v>
      </c>
      <c r="J5945" s="9" t="str">
        <f t="shared" si="461"/>
        <v>ค้างชำระ 1 - 30 วัน</v>
      </c>
      <c r="K5945" s="10">
        <f t="shared" si="462"/>
        <v>6</v>
      </c>
      <c r="L5945" t="str">
        <f t="shared" si="463"/>
        <v>ลูกหนี้ชั้นดี</v>
      </c>
    </row>
    <row r="5946" spans="1:12" x14ac:dyDescent="0.2">
      <c r="A5946" t="s">
        <v>2593</v>
      </c>
      <c r="B5946" t="s">
        <v>8</v>
      </c>
      <c r="C5946">
        <v>7</v>
      </c>
      <c r="D5946">
        <v>1526040003898</v>
      </c>
      <c r="E5946" s="1">
        <v>46120</v>
      </c>
      <c r="F5946" s="1">
        <v>46133</v>
      </c>
      <c r="G5946">
        <v>1228</v>
      </c>
      <c r="H5946" s="1">
        <f t="shared" si="460"/>
        <v>46127</v>
      </c>
      <c r="I5946" s="5">
        <f t="shared" si="464"/>
        <v>46253</v>
      </c>
      <c r="J5946" s="9" t="str">
        <f t="shared" si="461"/>
        <v>ชำระตรงเวลา</v>
      </c>
      <c r="K5946" s="10">
        <f t="shared" si="462"/>
        <v>6</v>
      </c>
      <c r="L5946" t="str">
        <f t="shared" si="463"/>
        <v>ลูกหนี้ชั้นดี</v>
      </c>
    </row>
    <row r="5947" spans="1:12" x14ac:dyDescent="0.2">
      <c r="A5947" t="s">
        <v>2594</v>
      </c>
      <c r="B5947" t="s">
        <v>8</v>
      </c>
      <c r="C5947">
        <v>7</v>
      </c>
      <c r="D5947">
        <v>1526040004833</v>
      </c>
      <c r="E5947" s="1">
        <v>46120</v>
      </c>
      <c r="F5947" s="1">
        <v>46120</v>
      </c>
      <c r="G5947">
        <v>1244</v>
      </c>
      <c r="H5947" s="1">
        <f t="shared" si="460"/>
        <v>46127</v>
      </c>
      <c r="I5947" s="5">
        <f t="shared" si="464"/>
        <v>46253</v>
      </c>
      <c r="J5947" s="9" t="str">
        <f t="shared" si="461"/>
        <v>ชำระตรงเวลา</v>
      </c>
      <c r="K5947" s="10">
        <f t="shared" si="462"/>
        <v>0</v>
      </c>
      <c r="L5947" t="str">
        <f t="shared" si="463"/>
        <v>ลูกหนี้ชั้นดี</v>
      </c>
    </row>
    <row r="5948" spans="1:12" x14ac:dyDescent="0.2">
      <c r="A5948" t="s">
        <v>2595</v>
      </c>
      <c r="B5948" t="s">
        <v>8</v>
      </c>
      <c r="C5948">
        <v>7</v>
      </c>
      <c r="D5948">
        <v>1526040005229</v>
      </c>
      <c r="E5948" s="1">
        <v>46121</v>
      </c>
      <c r="F5948" s="1">
        <v>46122</v>
      </c>
      <c r="G5948">
        <v>1021</v>
      </c>
      <c r="H5948" s="1">
        <f t="shared" si="460"/>
        <v>46128</v>
      </c>
      <c r="I5948" s="5">
        <f t="shared" si="464"/>
        <v>46253</v>
      </c>
      <c r="J5948" s="9" t="str">
        <f t="shared" si="461"/>
        <v>ชำระตรงเวลา</v>
      </c>
      <c r="K5948" s="10">
        <f t="shared" si="462"/>
        <v>0</v>
      </c>
      <c r="L5948" t="str">
        <f t="shared" si="463"/>
        <v>ลูกหนี้ชั้นดี</v>
      </c>
    </row>
    <row r="5949" spans="1:12" x14ac:dyDescent="0.2">
      <c r="A5949" t="s">
        <v>2596</v>
      </c>
      <c r="B5949" t="s">
        <v>8</v>
      </c>
      <c r="C5949">
        <v>7</v>
      </c>
      <c r="D5949">
        <v>1526040005236</v>
      </c>
      <c r="E5949" s="1">
        <v>46121</v>
      </c>
      <c r="F5949" s="1">
        <v>46122</v>
      </c>
      <c r="G5949">
        <v>19039</v>
      </c>
      <c r="H5949" s="1">
        <f t="shared" si="460"/>
        <v>46128</v>
      </c>
      <c r="I5949" s="5">
        <f t="shared" si="464"/>
        <v>46253</v>
      </c>
      <c r="J5949" s="9" t="str">
        <f t="shared" si="461"/>
        <v>ชำระตรงเวลา</v>
      </c>
      <c r="K5949" s="10">
        <f t="shared" si="462"/>
        <v>0</v>
      </c>
      <c r="L5949" t="str">
        <f t="shared" si="463"/>
        <v>ลูกหนี้ชั้นดี</v>
      </c>
    </row>
    <row r="5950" spans="1:12" x14ac:dyDescent="0.2">
      <c r="A5950" t="s">
        <v>1618</v>
      </c>
      <c r="B5950" t="s">
        <v>8</v>
      </c>
      <c r="C5950">
        <v>7</v>
      </c>
      <c r="D5950">
        <v>1526040005243</v>
      </c>
      <c r="E5950" s="1">
        <v>46122</v>
      </c>
      <c r="F5950" s="1">
        <v>46123</v>
      </c>
      <c r="G5950">
        <v>5579</v>
      </c>
      <c r="H5950" s="1">
        <f t="shared" si="460"/>
        <v>46129</v>
      </c>
      <c r="I5950" s="5">
        <f t="shared" si="464"/>
        <v>46253</v>
      </c>
      <c r="J5950" s="9" t="str">
        <f t="shared" si="461"/>
        <v>ชำระตรงเวลา</v>
      </c>
      <c r="K5950" s="10">
        <f t="shared" si="462"/>
        <v>0</v>
      </c>
      <c r="L5950" t="str">
        <f t="shared" si="463"/>
        <v>ลูกหนี้ชั้นดี</v>
      </c>
    </row>
    <row r="5951" spans="1:12" x14ac:dyDescent="0.2">
      <c r="A5951" t="s">
        <v>1828</v>
      </c>
      <c r="B5951" t="s">
        <v>8</v>
      </c>
      <c r="C5951">
        <v>7</v>
      </c>
      <c r="D5951">
        <v>1526040005250</v>
      </c>
      <c r="E5951" s="1">
        <v>46122</v>
      </c>
      <c r="F5951" s="1">
        <v>46129</v>
      </c>
      <c r="G5951">
        <v>1571</v>
      </c>
      <c r="H5951" s="1">
        <f t="shared" si="460"/>
        <v>46129</v>
      </c>
      <c r="I5951" s="5">
        <f t="shared" si="464"/>
        <v>46253</v>
      </c>
      <c r="J5951" s="9" t="str">
        <f t="shared" si="461"/>
        <v>ค้างชำระ 1 - 30 วัน</v>
      </c>
      <c r="K5951" s="10">
        <f t="shared" si="462"/>
        <v>0</v>
      </c>
      <c r="L5951" t="str">
        <f t="shared" si="463"/>
        <v>ลูกหนี้ชั้นดี</v>
      </c>
    </row>
    <row r="5952" spans="1:12" x14ac:dyDescent="0.2">
      <c r="A5952" t="s">
        <v>2597</v>
      </c>
      <c r="B5952" t="s">
        <v>8</v>
      </c>
      <c r="C5952">
        <v>7</v>
      </c>
      <c r="D5952">
        <v>1526040005656</v>
      </c>
      <c r="E5952" s="1">
        <v>46122</v>
      </c>
      <c r="F5952" s="1">
        <v>46136</v>
      </c>
      <c r="G5952">
        <v>890</v>
      </c>
      <c r="H5952" s="1">
        <f t="shared" si="460"/>
        <v>46129</v>
      </c>
      <c r="I5952" s="5">
        <f t="shared" si="464"/>
        <v>46253</v>
      </c>
      <c r="J5952" s="9" t="str">
        <f t="shared" si="461"/>
        <v>ค้างชำระ 1 - 30 วัน</v>
      </c>
      <c r="K5952" s="10">
        <f t="shared" si="462"/>
        <v>7</v>
      </c>
      <c r="L5952" t="str">
        <f t="shared" si="463"/>
        <v>ลูกหนี้ชั้นดี</v>
      </c>
    </row>
    <row r="5953" spans="1:12" x14ac:dyDescent="0.2">
      <c r="A5953" t="s">
        <v>2598</v>
      </c>
      <c r="B5953" t="s">
        <v>8</v>
      </c>
      <c r="C5953">
        <v>7</v>
      </c>
      <c r="D5953">
        <v>1526040005663</v>
      </c>
      <c r="E5953" s="1">
        <v>46122</v>
      </c>
      <c r="F5953" s="1">
        <v>46133</v>
      </c>
      <c r="G5953">
        <v>4967</v>
      </c>
      <c r="H5953" s="1">
        <f t="shared" si="460"/>
        <v>46129</v>
      </c>
      <c r="I5953" s="5">
        <f t="shared" si="464"/>
        <v>46253</v>
      </c>
      <c r="J5953" s="9" t="str">
        <f t="shared" si="461"/>
        <v>ชำระตรงเวลา</v>
      </c>
      <c r="K5953" s="10">
        <f t="shared" si="462"/>
        <v>4</v>
      </c>
      <c r="L5953" t="str">
        <f t="shared" si="463"/>
        <v>ลูกหนี้ชั้นดี</v>
      </c>
    </row>
    <row r="5954" spans="1:12" x14ac:dyDescent="0.2">
      <c r="A5954" t="s">
        <v>740</v>
      </c>
      <c r="B5954" t="s">
        <v>8</v>
      </c>
      <c r="C5954">
        <v>7</v>
      </c>
      <c r="D5954">
        <v>1526040005670</v>
      </c>
      <c r="E5954" s="1">
        <v>46121</v>
      </c>
      <c r="F5954" s="1">
        <v>46122</v>
      </c>
      <c r="G5954">
        <v>949</v>
      </c>
      <c r="H5954" s="1">
        <f t="shared" ref="H5954:H6017" si="465">E5954+C5954</f>
        <v>46128</v>
      </c>
      <c r="I5954" s="5">
        <f t="shared" si="464"/>
        <v>46253</v>
      </c>
      <c r="J5954" s="9" t="str">
        <f t="shared" ref="J5954:J6017" si="466">IF(K5955&lt;=0, "ชำระตรงเวลา", IF(K5955&lt;=30, "ค้างชำระ 1 - 30 วัน", IF(K5955&lt;=60, "ค้างชำระ 31 - 60 วัน", IF(K5955&lt;=90, "ค้างชำระ 61 - 90 วัน", "ค้างชำระเกิน 90 วัน"))))</f>
        <v>ค้างชำระ 1 - 30 วัน</v>
      </c>
      <c r="K5954" s="10">
        <f t="shared" ref="K5954:K6017" si="467">IF(OR(F5954="",F5954="(ว่าง)"), MAX(0,I5953-H5954), MAX(0,F5954-H5954))</f>
        <v>0</v>
      </c>
      <c r="L5954" t="str">
        <f t="shared" ref="L5954:L6017" si="468">IF(K5954&lt;=30, "ลูกหนี้ชั้นดี", IF(K5954&lt;=90, "ลูกหนี้เฝ้าติดตาม", "ลูกหนี้ด้อยคุณภาพ (NPL)"))</f>
        <v>ลูกหนี้ชั้นดี</v>
      </c>
    </row>
    <row r="5955" spans="1:12" x14ac:dyDescent="0.2">
      <c r="A5955" t="s">
        <v>2599</v>
      </c>
      <c r="B5955" t="s">
        <v>8</v>
      </c>
      <c r="C5955">
        <v>7</v>
      </c>
      <c r="D5955">
        <v>1526040005687</v>
      </c>
      <c r="E5955" s="1">
        <v>46123</v>
      </c>
      <c r="F5955" s="1">
        <v>46135</v>
      </c>
      <c r="G5955">
        <v>3542</v>
      </c>
      <c r="H5955" s="1">
        <f t="shared" si="465"/>
        <v>46130</v>
      </c>
      <c r="I5955" s="5">
        <f t="shared" si="464"/>
        <v>46253</v>
      </c>
      <c r="J5955" s="9" t="str">
        <f t="shared" si="466"/>
        <v>ค้างชำระ 1 - 30 วัน</v>
      </c>
      <c r="K5955" s="10">
        <f t="shared" si="467"/>
        <v>5</v>
      </c>
      <c r="L5955" t="str">
        <f t="shared" si="468"/>
        <v>ลูกหนี้ชั้นดี</v>
      </c>
    </row>
    <row r="5956" spans="1:12" x14ac:dyDescent="0.2">
      <c r="A5956" t="s">
        <v>2600</v>
      </c>
      <c r="B5956" t="s">
        <v>8</v>
      </c>
      <c r="C5956">
        <v>7</v>
      </c>
      <c r="D5956">
        <v>1526040005694</v>
      </c>
      <c r="E5956" s="1">
        <v>46122</v>
      </c>
      <c r="F5956" s="1">
        <v>46133</v>
      </c>
      <c r="G5956">
        <v>576</v>
      </c>
      <c r="H5956" s="1">
        <f t="shared" si="465"/>
        <v>46129</v>
      </c>
      <c r="I5956" s="5">
        <f t="shared" ref="I5956:I6019" si="469">I5955</f>
        <v>46253</v>
      </c>
      <c r="J5956" s="9" t="str">
        <f t="shared" si="466"/>
        <v>ชำระตรงเวลา</v>
      </c>
      <c r="K5956" s="10">
        <f t="shared" si="467"/>
        <v>4</v>
      </c>
      <c r="L5956" t="str">
        <f t="shared" si="468"/>
        <v>ลูกหนี้ชั้นดี</v>
      </c>
    </row>
    <row r="5957" spans="1:12" x14ac:dyDescent="0.2">
      <c r="A5957" t="s">
        <v>223</v>
      </c>
      <c r="B5957" t="s">
        <v>8</v>
      </c>
      <c r="C5957">
        <v>7</v>
      </c>
      <c r="D5957">
        <v>1526040005700</v>
      </c>
      <c r="E5957" s="1">
        <v>46121</v>
      </c>
      <c r="F5957" s="1">
        <v>46122</v>
      </c>
      <c r="G5957">
        <v>4564</v>
      </c>
      <c r="H5957" s="1">
        <f t="shared" si="465"/>
        <v>46128</v>
      </c>
      <c r="I5957" s="5">
        <f t="shared" si="469"/>
        <v>46253</v>
      </c>
      <c r="J5957" s="9" t="str">
        <f t="shared" si="466"/>
        <v>ชำระตรงเวลา</v>
      </c>
      <c r="K5957" s="10">
        <f t="shared" si="467"/>
        <v>0</v>
      </c>
      <c r="L5957" t="str">
        <f t="shared" si="468"/>
        <v>ลูกหนี้ชั้นดี</v>
      </c>
    </row>
    <row r="5958" spans="1:12" x14ac:dyDescent="0.2">
      <c r="A5958" t="s">
        <v>223</v>
      </c>
      <c r="B5958" t="s">
        <v>8</v>
      </c>
      <c r="C5958">
        <v>7</v>
      </c>
      <c r="D5958">
        <v>1526040005700</v>
      </c>
      <c r="E5958" s="1">
        <v>46121</v>
      </c>
      <c r="F5958" s="1">
        <v>46122</v>
      </c>
      <c r="G5958">
        <v>4564</v>
      </c>
      <c r="H5958" s="1">
        <f t="shared" si="465"/>
        <v>46128</v>
      </c>
      <c r="I5958" s="5">
        <f t="shared" si="469"/>
        <v>46253</v>
      </c>
      <c r="J5958" s="9" t="str">
        <f t="shared" si="466"/>
        <v>ค้างชำระ 1 - 30 วัน</v>
      </c>
      <c r="K5958" s="10">
        <f t="shared" si="467"/>
        <v>0</v>
      </c>
      <c r="L5958" t="str">
        <f t="shared" si="468"/>
        <v>ลูกหนี้ชั้นดี</v>
      </c>
    </row>
    <row r="5959" spans="1:12" x14ac:dyDescent="0.2">
      <c r="A5959" t="s">
        <v>2601</v>
      </c>
      <c r="B5959" t="s">
        <v>8</v>
      </c>
      <c r="C5959">
        <v>10</v>
      </c>
      <c r="D5959">
        <v>1526040005717</v>
      </c>
      <c r="E5959" s="1">
        <v>46122</v>
      </c>
      <c r="F5959" s="1">
        <v>46139</v>
      </c>
      <c r="G5959">
        <v>9278</v>
      </c>
      <c r="H5959" s="1">
        <f t="shared" si="465"/>
        <v>46132</v>
      </c>
      <c r="I5959" s="5">
        <f t="shared" si="469"/>
        <v>46253</v>
      </c>
      <c r="J5959" s="9" t="str">
        <f t="shared" si="466"/>
        <v>ชำระตรงเวลา</v>
      </c>
      <c r="K5959" s="10">
        <f t="shared" si="467"/>
        <v>7</v>
      </c>
      <c r="L5959" t="str">
        <f t="shared" si="468"/>
        <v>ลูกหนี้ชั้นดี</v>
      </c>
    </row>
    <row r="5960" spans="1:12" x14ac:dyDescent="0.2">
      <c r="A5960" t="s">
        <v>1701</v>
      </c>
      <c r="B5960" t="s">
        <v>8</v>
      </c>
      <c r="C5960">
        <v>7</v>
      </c>
      <c r="D5960">
        <v>1526040005724</v>
      </c>
      <c r="E5960" s="1">
        <v>46121</v>
      </c>
      <c r="F5960" s="1">
        <v>46122</v>
      </c>
      <c r="G5960">
        <v>233</v>
      </c>
      <c r="H5960" s="1">
        <f t="shared" si="465"/>
        <v>46128</v>
      </c>
      <c r="I5960" s="5">
        <f t="shared" si="469"/>
        <v>46253</v>
      </c>
      <c r="J5960" s="9" t="str">
        <f t="shared" si="466"/>
        <v>ชำระตรงเวลา</v>
      </c>
      <c r="K5960" s="10">
        <f t="shared" si="467"/>
        <v>0</v>
      </c>
      <c r="L5960" t="str">
        <f t="shared" si="468"/>
        <v>ลูกหนี้ชั้นดี</v>
      </c>
    </row>
    <row r="5961" spans="1:12" x14ac:dyDescent="0.2">
      <c r="A5961" t="s">
        <v>1703</v>
      </c>
      <c r="B5961" t="s">
        <v>8</v>
      </c>
      <c r="C5961">
        <v>15</v>
      </c>
      <c r="D5961">
        <v>1526040005915</v>
      </c>
      <c r="E5961" s="1">
        <v>46122</v>
      </c>
      <c r="F5961" s="1">
        <v>46122</v>
      </c>
      <c r="G5961">
        <v>5990</v>
      </c>
      <c r="H5961" s="1">
        <f t="shared" si="465"/>
        <v>46137</v>
      </c>
      <c r="I5961" s="5">
        <f t="shared" si="469"/>
        <v>46253</v>
      </c>
      <c r="J5961" s="9" t="str">
        <f t="shared" si="466"/>
        <v>ชำระตรงเวลา</v>
      </c>
      <c r="K5961" s="10">
        <f t="shared" si="467"/>
        <v>0</v>
      </c>
      <c r="L5961" t="str">
        <f t="shared" si="468"/>
        <v>ลูกหนี้ชั้นดี</v>
      </c>
    </row>
    <row r="5962" spans="1:12" x14ac:dyDescent="0.2">
      <c r="A5962" t="s">
        <v>2602</v>
      </c>
      <c r="B5962" t="s">
        <v>356</v>
      </c>
      <c r="C5962">
        <v>15</v>
      </c>
      <c r="D5962">
        <v>1926040001496</v>
      </c>
      <c r="E5962" s="1">
        <v>46113</v>
      </c>
      <c r="F5962" s="1">
        <v>46113</v>
      </c>
      <c r="G5962">
        <v>7500</v>
      </c>
      <c r="H5962" s="1">
        <f t="shared" si="465"/>
        <v>46128</v>
      </c>
      <c r="I5962" s="5">
        <f t="shared" si="469"/>
        <v>46253</v>
      </c>
      <c r="J5962" s="9" t="str">
        <f t="shared" si="466"/>
        <v>ชำระตรงเวลา</v>
      </c>
      <c r="K5962" s="10">
        <f t="shared" si="467"/>
        <v>0</v>
      </c>
      <c r="L5962" t="str">
        <f t="shared" si="468"/>
        <v>ลูกหนี้ชั้นดี</v>
      </c>
    </row>
    <row r="5963" spans="1:12" x14ac:dyDescent="0.2">
      <c r="A5963" t="s">
        <v>2602</v>
      </c>
      <c r="B5963" t="s">
        <v>356</v>
      </c>
      <c r="C5963">
        <v>15</v>
      </c>
      <c r="D5963">
        <v>1926040001496</v>
      </c>
      <c r="E5963" s="1">
        <v>46113</v>
      </c>
      <c r="F5963" s="1">
        <v>46113</v>
      </c>
      <c r="G5963">
        <v>7500</v>
      </c>
      <c r="H5963" s="1">
        <f t="shared" si="465"/>
        <v>46128</v>
      </c>
      <c r="I5963" s="5">
        <f t="shared" si="469"/>
        <v>46253</v>
      </c>
      <c r="J5963" s="9" t="str">
        <f t="shared" si="466"/>
        <v>ค้างชำระ 1 - 30 วัน</v>
      </c>
      <c r="K5963" s="10">
        <f t="shared" si="467"/>
        <v>0</v>
      </c>
      <c r="L5963" t="str">
        <f t="shared" si="468"/>
        <v>ลูกหนี้ชั้นดี</v>
      </c>
    </row>
    <row r="5964" spans="1:12" x14ac:dyDescent="0.2">
      <c r="A5964" t="s">
        <v>2603</v>
      </c>
      <c r="B5964" t="s">
        <v>989</v>
      </c>
      <c r="C5964">
        <v>30</v>
      </c>
      <c r="D5964">
        <v>2126040012273</v>
      </c>
      <c r="E5964" s="1">
        <v>46140</v>
      </c>
      <c r="F5964" s="1">
        <v>46186</v>
      </c>
      <c r="G5964">
        <v>75951</v>
      </c>
      <c r="H5964" s="1">
        <f t="shared" si="465"/>
        <v>46170</v>
      </c>
      <c r="I5964" s="5">
        <f t="shared" si="469"/>
        <v>46253</v>
      </c>
      <c r="J5964" s="9" t="str">
        <f t="shared" si="466"/>
        <v>ชำระตรงเวลา</v>
      </c>
      <c r="K5964" s="10">
        <f t="shared" si="467"/>
        <v>16</v>
      </c>
      <c r="L5964" t="str">
        <f t="shared" si="468"/>
        <v>ลูกหนี้ชั้นดี</v>
      </c>
    </row>
    <row r="5965" spans="1:12" x14ac:dyDescent="0.2">
      <c r="A5965" t="s">
        <v>2604</v>
      </c>
      <c r="B5965" t="s">
        <v>989</v>
      </c>
      <c r="C5965">
        <v>30</v>
      </c>
      <c r="D5965">
        <v>2126040014246</v>
      </c>
      <c r="E5965" s="1">
        <v>46142</v>
      </c>
      <c r="F5965" s="1">
        <v>46170</v>
      </c>
      <c r="G5965">
        <v>803218</v>
      </c>
      <c r="H5965" s="1">
        <f t="shared" si="465"/>
        <v>46172</v>
      </c>
      <c r="I5965" s="5">
        <f t="shared" si="469"/>
        <v>46253</v>
      </c>
      <c r="J5965" s="9" t="str">
        <f t="shared" si="466"/>
        <v>ชำระตรงเวลา</v>
      </c>
      <c r="K5965" s="10">
        <f t="shared" si="467"/>
        <v>0</v>
      </c>
      <c r="L5965" t="str">
        <f t="shared" si="468"/>
        <v>ลูกหนี้ชั้นดี</v>
      </c>
    </row>
    <row r="5966" spans="1:12" x14ac:dyDescent="0.2">
      <c r="A5966" t="s">
        <v>2605</v>
      </c>
      <c r="B5966" t="s">
        <v>106</v>
      </c>
      <c r="C5966">
        <v>7</v>
      </c>
      <c r="D5966">
        <v>5726040003430</v>
      </c>
      <c r="E5966" s="1">
        <v>46118</v>
      </c>
      <c r="F5966" s="1">
        <v>46119</v>
      </c>
      <c r="G5966">
        <v>501</v>
      </c>
      <c r="H5966" s="1">
        <f t="shared" si="465"/>
        <v>46125</v>
      </c>
      <c r="I5966" s="5">
        <f t="shared" si="469"/>
        <v>46253</v>
      </c>
      <c r="J5966" s="9" t="str">
        <f t="shared" si="466"/>
        <v>ค้างชำระ 1 - 30 วัน</v>
      </c>
      <c r="K5966" s="10">
        <f t="shared" si="467"/>
        <v>0</v>
      </c>
      <c r="L5966" t="str">
        <f t="shared" si="468"/>
        <v>ลูกหนี้ชั้นดี</v>
      </c>
    </row>
    <row r="5967" spans="1:12" x14ac:dyDescent="0.2">
      <c r="A5967" t="s">
        <v>2606</v>
      </c>
      <c r="B5967" t="s">
        <v>1189</v>
      </c>
      <c r="C5967">
        <v>15</v>
      </c>
      <c r="D5967">
        <v>7326040008138</v>
      </c>
      <c r="E5967" s="1">
        <v>46129</v>
      </c>
      <c r="F5967" s="1">
        <v>46147</v>
      </c>
      <c r="G5967">
        <v>29887</v>
      </c>
      <c r="H5967" s="1">
        <f t="shared" si="465"/>
        <v>46144</v>
      </c>
      <c r="I5967" s="5">
        <f t="shared" si="469"/>
        <v>46253</v>
      </c>
      <c r="J5967" s="9" t="str">
        <f t="shared" si="466"/>
        <v>ค้างชำระ 1 - 30 วัน</v>
      </c>
      <c r="K5967" s="10">
        <f t="shared" si="467"/>
        <v>3</v>
      </c>
      <c r="L5967" t="str">
        <f t="shared" si="468"/>
        <v>ลูกหนี้ชั้นดี</v>
      </c>
    </row>
    <row r="5968" spans="1:12" x14ac:dyDescent="0.2">
      <c r="A5968" t="s">
        <v>2607</v>
      </c>
      <c r="B5968" t="s">
        <v>311</v>
      </c>
      <c r="C5968">
        <v>7</v>
      </c>
      <c r="D5968">
        <v>1426040011629</v>
      </c>
      <c r="E5968" s="1">
        <v>46139</v>
      </c>
      <c r="F5968" s="1">
        <v>46148</v>
      </c>
      <c r="G5968">
        <v>1623</v>
      </c>
      <c r="H5968" s="1">
        <f t="shared" si="465"/>
        <v>46146</v>
      </c>
      <c r="I5968" s="5">
        <f t="shared" si="469"/>
        <v>46253</v>
      </c>
      <c r="J5968" s="9" t="str">
        <f t="shared" si="466"/>
        <v>ค้างชำระ 1 - 30 วัน</v>
      </c>
      <c r="K5968" s="10">
        <f t="shared" si="467"/>
        <v>2</v>
      </c>
      <c r="L5968" t="str">
        <f t="shared" si="468"/>
        <v>ลูกหนี้ชั้นดี</v>
      </c>
    </row>
    <row r="5969" spans="1:12" x14ac:dyDescent="0.2">
      <c r="A5969" t="s">
        <v>1762</v>
      </c>
      <c r="B5969" t="s">
        <v>311</v>
      </c>
      <c r="C5969">
        <v>7</v>
      </c>
      <c r="D5969">
        <v>1426040011636</v>
      </c>
      <c r="E5969" s="1">
        <v>46139</v>
      </c>
      <c r="F5969" s="1">
        <v>46150</v>
      </c>
      <c r="G5969">
        <v>29925</v>
      </c>
      <c r="H5969" s="1">
        <f t="shared" si="465"/>
        <v>46146</v>
      </c>
      <c r="I5969" s="5">
        <f t="shared" si="469"/>
        <v>46253</v>
      </c>
      <c r="J5969" s="9" t="str">
        <f t="shared" si="466"/>
        <v>ชำระตรงเวลา</v>
      </c>
      <c r="K5969" s="10">
        <f t="shared" si="467"/>
        <v>4</v>
      </c>
      <c r="L5969" t="str">
        <f t="shared" si="468"/>
        <v>ลูกหนี้ชั้นดี</v>
      </c>
    </row>
    <row r="5970" spans="1:12" x14ac:dyDescent="0.2">
      <c r="A5970" t="s">
        <v>1762</v>
      </c>
      <c r="B5970" t="s">
        <v>311</v>
      </c>
      <c r="C5970">
        <v>7</v>
      </c>
      <c r="D5970">
        <v>1426040011643</v>
      </c>
      <c r="E5970" s="1">
        <v>46139</v>
      </c>
      <c r="F5970" s="1">
        <v>46146</v>
      </c>
      <c r="G5970">
        <v>2559</v>
      </c>
      <c r="H5970" s="1">
        <f t="shared" si="465"/>
        <v>46146</v>
      </c>
      <c r="I5970" s="5">
        <f t="shared" si="469"/>
        <v>46253</v>
      </c>
      <c r="J5970" s="9" t="str">
        <f t="shared" si="466"/>
        <v>ชำระตรงเวลา</v>
      </c>
      <c r="K5970" s="10">
        <f t="shared" si="467"/>
        <v>0</v>
      </c>
      <c r="L5970" t="str">
        <f t="shared" si="468"/>
        <v>ลูกหนี้ชั้นดี</v>
      </c>
    </row>
    <row r="5971" spans="1:12" x14ac:dyDescent="0.2">
      <c r="A5971" t="s">
        <v>2608</v>
      </c>
      <c r="B5971" t="s">
        <v>311</v>
      </c>
      <c r="C5971">
        <v>7</v>
      </c>
      <c r="D5971">
        <v>1426040011650</v>
      </c>
      <c r="E5971" s="1">
        <v>46139</v>
      </c>
      <c r="F5971" s="1">
        <v>46146</v>
      </c>
      <c r="G5971">
        <v>140</v>
      </c>
      <c r="H5971" s="1">
        <f t="shared" si="465"/>
        <v>46146</v>
      </c>
      <c r="I5971" s="5">
        <f t="shared" si="469"/>
        <v>46253</v>
      </c>
      <c r="J5971" s="9" t="str">
        <f t="shared" si="466"/>
        <v>ชำระตรงเวลา</v>
      </c>
      <c r="K5971" s="10">
        <f t="shared" si="467"/>
        <v>0</v>
      </c>
      <c r="L5971" t="str">
        <f t="shared" si="468"/>
        <v>ลูกหนี้ชั้นดี</v>
      </c>
    </row>
    <row r="5972" spans="1:12" x14ac:dyDescent="0.2">
      <c r="A5972" t="s">
        <v>1381</v>
      </c>
      <c r="B5972" t="s">
        <v>18</v>
      </c>
      <c r="C5972">
        <v>7</v>
      </c>
      <c r="D5972">
        <v>1226040006416</v>
      </c>
      <c r="E5972" s="1">
        <v>46128</v>
      </c>
      <c r="F5972" s="1">
        <v>46135</v>
      </c>
      <c r="G5972">
        <v>300</v>
      </c>
      <c r="H5972" s="1">
        <f t="shared" si="465"/>
        <v>46135</v>
      </c>
      <c r="I5972" s="5">
        <f t="shared" si="469"/>
        <v>46253</v>
      </c>
      <c r="J5972" s="9" t="str">
        <f t="shared" si="466"/>
        <v>ชำระตรงเวลา</v>
      </c>
      <c r="K5972" s="10">
        <f t="shared" si="467"/>
        <v>0</v>
      </c>
      <c r="L5972" t="str">
        <f t="shared" si="468"/>
        <v>ลูกหนี้ชั้นดี</v>
      </c>
    </row>
    <row r="5973" spans="1:12" x14ac:dyDescent="0.2">
      <c r="A5973" t="s">
        <v>1381</v>
      </c>
      <c r="B5973" t="s">
        <v>18</v>
      </c>
      <c r="C5973">
        <v>7</v>
      </c>
      <c r="D5973">
        <v>1226040006416</v>
      </c>
      <c r="E5973" s="1">
        <v>46128</v>
      </c>
      <c r="F5973" s="1">
        <v>46135</v>
      </c>
      <c r="G5973">
        <v>300</v>
      </c>
      <c r="H5973" s="1">
        <f t="shared" si="465"/>
        <v>46135</v>
      </c>
      <c r="I5973" s="5">
        <f t="shared" si="469"/>
        <v>46253</v>
      </c>
      <c r="J5973" s="9" t="str">
        <f t="shared" si="466"/>
        <v>ค้างชำระ 1 - 30 วัน</v>
      </c>
      <c r="K5973" s="10">
        <f t="shared" si="467"/>
        <v>0</v>
      </c>
      <c r="L5973" t="str">
        <f t="shared" si="468"/>
        <v>ลูกหนี้ชั้นดี</v>
      </c>
    </row>
    <row r="5974" spans="1:12" x14ac:dyDescent="0.2">
      <c r="A5974" t="s">
        <v>953</v>
      </c>
      <c r="B5974" t="s">
        <v>18</v>
      </c>
      <c r="C5974">
        <v>7</v>
      </c>
      <c r="D5974">
        <v>1226040006430</v>
      </c>
      <c r="E5974" s="1">
        <v>46128</v>
      </c>
      <c r="F5974" s="1">
        <v>46136</v>
      </c>
      <c r="G5974">
        <v>110</v>
      </c>
      <c r="H5974" s="1">
        <f t="shared" si="465"/>
        <v>46135</v>
      </c>
      <c r="I5974" s="5">
        <f t="shared" si="469"/>
        <v>46253</v>
      </c>
      <c r="J5974" s="9" t="str">
        <f t="shared" si="466"/>
        <v>ชำระตรงเวลา</v>
      </c>
      <c r="K5974" s="10">
        <f t="shared" si="467"/>
        <v>1</v>
      </c>
      <c r="L5974" t="str">
        <f t="shared" si="468"/>
        <v>ลูกหนี้ชั้นดี</v>
      </c>
    </row>
    <row r="5975" spans="1:12" x14ac:dyDescent="0.2">
      <c r="A5975" t="s">
        <v>874</v>
      </c>
      <c r="B5975" t="s">
        <v>18</v>
      </c>
      <c r="C5975">
        <v>7</v>
      </c>
      <c r="D5975">
        <v>1226040006461</v>
      </c>
      <c r="E5975" s="1">
        <v>46128</v>
      </c>
      <c r="F5975" s="1">
        <v>46135</v>
      </c>
      <c r="G5975">
        <v>1115</v>
      </c>
      <c r="H5975" s="1">
        <f t="shared" si="465"/>
        <v>46135</v>
      </c>
      <c r="I5975" s="5">
        <f t="shared" si="469"/>
        <v>46253</v>
      </c>
      <c r="J5975" s="9" t="str">
        <f t="shared" si="466"/>
        <v>ค้างชำระ 1 - 30 วัน</v>
      </c>
      <c r="K5975" s="10">
        <f t="shared" si="467"/>
        <v>0</v>
      </c>
      <c r="L5975" t="str">
        <f t="shared" si="468"/>
        <v>ลูกหนี้ชั้นดี</v>
      </c>
    </row>
    <row r="5976" spans="1:12" x14ac:dyDescent="0.2">
      <c r="A5976" t="s">
        <v>1091</v>
      </c>
      <c r="B5976" t="s">
        <v>18</v>
      </c>
      <c r="C5976">
        <v>7</v>
      </c>
      <c r="D5976">
        <v>1226040006485</v>
      </c>
      <c r="E5976" s="1">
        <v>46128</v>
      </c>
      <c r="F5976" s="1">
        <v>46136</v>
      </c>
      <c r="G5976">
        <v>225</v>
      </c>
      <c r="H5976" s="1">
        <f t="shared" si="465"/>
        <v>46135</v>
      </c>
      <c r="I5976" s="5">
        <f t="shared" si="469"/>
        <v>46253</v>
      </c>
      <c r="J5976" s="9" t="str">
        <f t="shared" si="466"/>
        <v>ชำระตรงเวลา</v>
      </c>
      <c r="K5976" s="10">
        <f t="shared" si="467"/>
        <v>1</v>
      </c>
      <c r="L5976" t="str">
        <f t="shared" si="468"/>
        <v>ลูกหนี้ชั้นดี</v>
      </c>
    </row>
    <row r="5977" spans="1:12" x14ac:dyDescent="0.2">
      <c r="A5977" t="s">
        <v>257</v>
      </c>
      <c r="B5977" t="s">
        <v>18</v>
      </c>
      <c r="C5977">
        <v>7</v>
      </c>
      <c r="D5977">
        <v>1226040006515</v>
      </c>
      <c r="E5977" s="1">
        <v>46128</v>
      </c>
      <c r="F5977" s="1">
        <v>46135</v>
      </c>
      <c r="G5977">
        <v>19800</v>
      </c>
      <c r="H5977" s="1">
        <f t="shared" si="465"/>
        <v>46135</v>
      </c>
      <c r="I5977" s="5">
        <f t="shared" si="469"/>
        <v>46253</v>
      </c>
      <c r="J5977" s="9" t="str">
        <f t="shared" si="466"/>
        <v>ค้างชำระ 1 - 30 วัน</v>
      </c>
      <c r="K5977" s="10">
        <f t="shared" si="467"/>
        <v>0</v>
      </c>
      <c r="L5977" t="str">
        <f t="shared" si="468"/>
        <v>ลูกหนี้ชั้นดี</v>
      </c>
    </row>
    <row r="5978" spans="1:12" x14ac:dyDescent="0.2">
      <c r="A5978" t="s">
        <v>1800</v>
      </c>
      <c r="B5978" t="s">
        <v>18</v>
      </c>
      <c r="C5978">
        <v>7</v>
      </c>
      <c r="D5978">
        <v>1226040006539</v>
      </c>
      <c r="E5978" s="1">
        <v>46128</v>
      </c>
      <c r="F5978" s="1">
        <v>46136</v>
      </c>
      <c r="G5978">
        <v>170</v>
      </c>
      <c r="H5978" s="1">
        <f t="shared" si="465"/>
        <v>46135</v>
      </c>
      <c r="I5978" s="5">
        <f t="shared" si="469"/>
        <v>46253</v>
      </c>
      <c r="J5978" s="9" t="str">
        <f t="shared" si="466"/>
        <v>ค้างชำระ 1 - 30 วัน</v>
      </c>
      <c r="K5978" s="10">
        <f t="shared" si="467"/>
        <v>1</v>
      </c>
      <c r="L5978" t="str">
        <f t="shared" si="468"/>
        <v>ลูกหนี้ชั้นดี</v>
      </c>
    </row>
    <row r="5979" spans="1:12" x14ac:dyDescent="0.2">
      <c r="A5979" t="s">
        <v>1381</v>
      </c>
      <c r="B5979" t="s">
        <v>18</v>
      </c>
      <c r="C5979">
        <v>7</v>
      </c>
      <c r="D5979">
        <v>1226040006546</v>
      </c>
      <c r="E5979" s="1">
        <v>46128</v>
      </c>
      <c r="F5979" s="1">
        <v>46139</v>
      </c>
      <c r="G5979">
        <v>805</v>
      </c>
      <c r="H5979" s="1">
        <f t="shared" si="465"/>
        <v>46135</v>
      </c>
      <c r="I5979" s="5">
        <f t="shared" si="469"/>
        <v>46253</v>
      </c>
      <c r="J5979" s="9" t="str">
        <f t="shared" si="466"/>
        <v>ค้างชำระ 1 - 30 วัน</v>
      </c>
      <c r="K5979" s="10">
        <f t="shared" si="467"/>
        <v>4</v>
      </c>
      <c r="L5979" t="str">
        <f t="shared" si="468"/>
        <v>ลูกหนี้ชั้นดี</v>
      </c>
    </row>
    <row r="5980" spans="1:12" x14ac:dyDescent="0.2">
      <c r="A5980" t="s">
        <v>1381</v>
      </c>
      <c r="B5980" t="s">
        <v>18</v>
      </c>
      <c r="C5980">
        <v>7</v>
      </c>
      <c r="D5980">
        <v>1226040006546</v>
      </c>
      <c r="E5980" s="1">
        <v>46128</v>
      </c>
      <c r="F5980" s="1">
        <v>46139</v>
      </c>
      <c r="G5980">
        <v>805</v>
      </c>
      <c r="H5980" s="1">
        <f t="shared" si="465"/>
        <v>46135</v>
      </c>
      <c r="I5980" s="5">
        <f t="shared" si="469"/>
        <v>46253</v>
      </c>
      <c r="J5980" s="9" t="str">
        <f t="shared" si="466"/>
        <v>ชำระตรงเวลา</v>
      </c>
      <c r="K5980" s="10">
        <f t="shared" si="467"/>
        <v>4</v>
      </c>
      <c r="L5980" t="str">
        <f t="shared" si="468"/>
        <v>ลูกหนี้ชั้นดี</v>
      </c>
    </row>
    <row r="5981" spans="1:12" x14ac:dyDescent="0.2">
      <c r="A5981" t="s">
        <v>258</v>
      </c>
      <c r="B5981" t="s">
        <v>18</v>
      </c>
      <c r="C5981">
        <v>7</v>
      </c>
      <c r="D5981">
        <v>1226040006553</v>
      </c>
      <c r="E5981" s="1">
        <v>46128</v>
      </c>
      <c r="F5981" s="1">
        <v>46128</v>
      </c>
      <c r="G5981">
        <v>1075</v>
      </c>
      <c r="H5981" s="1">
        <f t="shared" si="465"/>
        <v>46135</v>
      </c>
      <c r="I5981" s="5">
        <f t="shared" si="469"/>
        <v>46253</v>
      </c>
      <c r="J5981" s="9" t="str">
        <f t="shared" si="466"/>
        <v>ชำระตรงเวลา</v>
      </c>
      <c r="K5981" s="10">
        <f t="shared" si="467"/>
        <v>0</v>
      </c>
      <c r="L5981" t="str">
        <f t="shared" si="468"/>
        <v>ลูกหนี้ชั้นดี</v>
      </c>
    </row>
    <row r="5982" spans="1:12" x14ac:dyDescent="0.2">
      <c r="A5982" t="s">
        <v>258</v>
      </c>
      <c r="B5982" t="s">
        <v>18</v>
      </c>
      <c r="C5982">
        <v>7</v>
      </c>
      <c r="D5982">
        <v>1226040006553</v>
      </c>
      <c r="E5982" s="1">
        <v>46128</v>
      </c>
      <c r="F5982" s="1">
        <v>46128</v>
      </c>
      <c r="G5982">
        <v>1075</v>
      </c>
      <c r="H5982" s="1">
        <f t="shared" si="465"/>
        <v>46135</v>
      </c>
      <c r="I5982" s="5">
        <f t="shared" si="469"/>
        <v>46253</v>
      </c>
      <c r="J5982" s="9" t="str">
        <f t="shared" si="466"/>
        <v>ชำระตรงเวลา</v>
      </c>
      <c r="K5982" s="10">
        <f t="shared" si="467"/>
        <v>0</v>
      </c>
      <c r="L5982" t="str">
        <f t="shared" si="468"/>
        <v>ลูกหนี้ชั้นดี</v>
      </c>
    </row>
    <row r="5983" spans="1:12" x14ac:dyDescent="0.2">
      <c r="A5983" t="s">
        <v>162</v>
      </c>
      <c r="B5983" t="s">
        <v>18</v>
      </c>
      <c r="C5983">
        <v>7</v>
      </c>
      <c r="D5983">
        <v>1226040006560</v>
      </c>
      <c r="E5983" s="1">
        <v>46128</v>
      </c>
      <c r="F5983" s="1">
        <v>46132</v>
      </c>
      <c r="G5983">
        <v>5575</v>
      </c>
      <c r="H5983" s="1">
        <f t="shared" si="465"/>
        <v>46135</v>
      </c>
      <c r="I5983" s="5">
        <f t="shared" si="469"/>
        <v>46253</v>
      </c>
      <c r="J5983" s="9" t="str">
        <f t="shared" si="466"/>
        <v>ชำระตรงเวลา</v>
      </c>
      <c r="K5983" s="10">
        <f t="shared" si="467"/>
        <v>0</v>
      </c>
      <c r="L5983" t="str">
        <f t="shared" si="468"/>
        <v>ลูกหนี้ชั้นดี</v>
      </c>
    </row>
    <row r="5984" spans="1:12" x14ac:dyDescent="0.2">
      <c r="A5984" t="s">
        <v>162</v>
      </c>
      <c r="B5984" t="s">
        <v>18</v>
      </c>
      <c r="C5984">
        <v>7</v>
      </c>
      <c r="D5984">
        <v>1226040006560</v>
      </c>
      <c r="E5984" s="1">
        <v>46128</v>
      </c>
      <c r="F5984" s="1">
        <v>46132</v>
      </c>
      <c r="G5984">
        <v>5575</v>
      </c>
      <c r="H5984" s="1">
        <f t="shared" si="465"/>
        <v>46135</v>
      </c>
      <c r="I5984" s="5">
        <f t="shared" si="469"/>
        <v>46253</v>
      </c>
      <c r="J5984" s="9" t="str">
        <f t="shared" si="466"/>
        <v>ชำระตรงเวลา</v>
      </c>
      <c r="K5984" s="10">
        <f t="shared" si="467"/>
        <v>0</v>
      </c>
      <c r="L5984" t="str">
        <f t="shared" si="468"/>
        <v>ลูกหนี้ชั้นดี</v>
      </c>
    </row>
    <row r="5985" spans="1:12" x14ac:dyDescent="0.2">
      <c r="A5985" t="s">
        <v>304</v>
      </c>
      <c r="B5985" t="s">
        <v>13</v>
      </c>
      <c r="C5985">
        <v>7</v>
      </c>
      <c r="D5985">
        <v>1326040005201</v>
      </c>
      <c r="E5985" s="1">
        <v>46120</v>
      </c>
      <c r="F5985" s="1">
        <v>46121</v>
      </c>
      <c r="G5985">
        <v>78</v>
      </c>
      <c r="H5985" s="1">
        <f t="shared" si="465"/>
        <v>46127</v>
      </c>
      <c r="I5985" s="5">
        <f t="shared" si="469"/>
        <v>46253</v>
      </c>
      <c r="J5985" s="9" t="str">
        <f t="shared" si="466"/>
        <v>ชำระตรงเวลา</v>
      </c>
      <c r="K5985" s="10">
        <f t="shared" si="467"/>
        <v>0</v>
      </c>
      <c r="L5985" t="str">
        <f t="shared" si="468"/>
        <v>ลูกหนี้ชั้นดี</v>
      </c>
    </row>
    <row r="5986" spans="1:12" x14ac:dyDescent="0.2">
      <c r="A5986" t="s">
        <v>304</v>
      </c>
      <c r="B5986" t="s">
        <v>13</v>
      </c>
      <c r="C5986">
        <v>7</v>
      </c>
      <c r="D5986">
        <v>1326040005218</v>
      </c>
      <c r="E5986" s="1">
        <v>46120</v>
      </c>
      <c r="F5986" s="1">
        <v>46121</v>
      </c>
      <c r="G5986">
        <v>8020</v>
      </c>
      <c r="H5986" s="1">
        <f t="shared" si="465"/>
        <v>46127</v>
      </c>
      <c r="I5986" s="5">
        <f t="shared" si="469"/>
        <v>46253</v>
      </c>
      <c r="J5986" s="9" t="str">
        <f t="shared" si="466"/>
        <v>ชำระตรงเวลา</v>
      </c>
      <c r="K5986" s="10">
        <f t="shared" si="467"/>
        <v>0</v>
      </c>
      <c r="L5986" t="str">
        <f t="shared" si="468"/>
        <v>ลูกหนี้ชั้นดี</v>
      </c>
    </row>
    <row r="5987" spans="1:12" x14ac:dyDescent="0.2">
      <c r="A5987" t="s">
        <v>2609</v>
      </c>
      <c r="B5987" t="s">
        <v>13</v>
      </c>
      <c r="C5987">
        <v>7</v>
      </c>
      <c r="D5987">
        <v>1326040005539</v>
      </c>
      <c r="E5987" s="1">
        <v>46121</v>
      </c>
      <c r="F5987" s="1">
        <v>46122</v>
      </c>
      <c r="G5987">
        <v>870</v>
      </c>
      <c r="H5987" s="1">
        <f t="shared" si="465"/>
        <v>46128</v>
      </c>
      <c r="I5987" s="5">
        <f t="shared" si="469"/>
        <v>46253</v>
      </c>
      <c r="J5987" s="9" t="str">
        <f t="shared" si="466"/>
        <v>ชำระตรงเวลา</v>
      </c>
      <c r="K5987" s="10">
        <f t="shared" si="467"/>
        <v>0</v>
      </c>
      <c r="L5987" t="str">
        <f t="shared" si="468"/>
        <v>ลูกหนี้ชั้นดี</v>
      </c>
    </row>
    <row r="5988" spans="1:12" x14ac:dyDescent="0.2">
      <c r="A5988" t="s">
        <v>304</v>
      </c>
      <c r="B5988" t="s">
        <v>13</v>
      </c>
      <c r="C5988">
        <v>7</v>
      </c>
      <c r="D5988">
        <v>1326040005737</v>
      </c>
      <c r="E5988" s="1">
        <v>46121</v>
      </c>
      <c r="F5988" s="1">
        <v>46122</v>
      </c>
      <c r="G5988">
        <v>6270</v>
      </c>
      <c r="H5988" s="1">
        <f t="shared" si="465"/>
        <v>46128</v>
      </c>
      <c r="I5988" s="5">
        <f t="shared" si="469"/>
        <v>46253</v>
      </c>
      <c r="J5988" s="9" t="str">
        <f t="shared" si="466"/>
        <v>ค้างชำระ 1 - 30 วัน</v>
      </c>
      <c r="K5988" s="10">
        <f t="shared" si="467"/>
        <v>0</v>
      </c>
      <c r="L5988" t="str">
        <f t="shared" si="468"/>
        <v>ลูกหนี้ชั้นดี</v>
      </c>
    </row>
    <row r="5989" spans="1:12" x14ac:dyDescent="0.2">
      <c r="A5989" t="s">
        <v>127</v>
      </c>
      <c r="B5989" t="s">
        <v>13</v>
      </c>
      <c r="C5989">
        <v>7</v>
      </c>
      <c r="D5989">
        <v>1326040005744</v>
      </c>
      <c r="E5989" s="1">
        <v>46121</v>
      </c>
      <c r="F5989" s="1">
        <v>46134</v>
      </c>
      <c r="G5989">
        <v>15915</v>
      </c>
      <c r="H5989" s="1">
        <f t="shared" si="465"/>
        <v>46128</v>
      </c>
      <c r="I5989" s="5">
        <f t="shared" si="469"/>
        <v>46253</v>
      </c>
      <c r="J5989" s="9" t="str">
        <f t="shared" si="466"/>
        <v>ชำระตรงเวลา</v>
      </c>
      <c r="K5989" s="10">
        <f t="shared" si="467"/>
        <v>6</v>
      </c>
      <c r="L5989" t="str">
        <f t="shared" si="468"/>
        <v>ลูกหนี้ชั้นดี</v>
      </c>
    </row>
    <row r="5990" spans="1:12" x14ac:dyDescent="0.2">
      <c r="A5990" t="s">
        <v>186</v>
      </c>
      <c r="B5990" t="s">
        <v>13</v>
      </c>
      <c r="C5990">
        <v>7</v>
      </c>
      <c r="D5990">
        <v>1326040005751</v>
      </c>
      <c r="E5990" s="1">
        <v>46121</v>
      </c>
      <c r="F5990" s="1">
        <v>46123</v>
      </c>
      <c r="G5990">
        <v>6700</v>
      </c>
      <c r="H5990" s="1">
        <f t="shared" si="465"/>
        <v>46128</v>
      </c>
      <c r="I5990" s="5">
        <f t="shared" si="469"/>
        <v>46253</v>
      </c>
      <c r="J5990" s="9" t="str">
        <f t="shared" si="466"/>
        <v>ชำระตรงเวลา</v>
      </c>
      <c r="K5990" s="10">
        <f t="shared" si="467"/>
        <v>0</v>
      </c>
      <c r="L5990" t="str">
        <f t="shared" si="468"/>
        <v>ลูกหนี้ชั้นดี</v>
      </c>
    </row>
    <row r="5991" spans="1:12" x14ac:dyDescent="0.2">
      <c r="A5991" t="s">
        <v>2610</v>
      </c>
      <c r="B5991" t="s">
        <v>13</v>
      </c>
      <c r="C5991">
        <v>7</v>
      </c>
      <c r="D5991">
        <v>1326040005768</v>
      </c>
      <c r="E5991" s="1">
        <v>46121</v>
      </c>
      <c r="F5991" s="1">
        <v>46122</v>
      </c>
      <c r="G5991">
        <v>3486</v>
      </c>
      <c r="H5991" s="1">
        <f t="shared" si="465"/>
        <v>46128</v>
      </c>
      <c r="I5991" s="5">
        <f t="shared" si="469"/>
        <v>46253</v>
      </c>
      <c r="J5991" s="9" t="str">
        <f t="shared" si="466"/>
        <v>ชำระตรงเวลา</v>
      </c>
      <c r="K5991" s="10">
        <f t="shared" si="467"/>
        <v>0</v>
      </c>
      <c r="L5991" t="str">
        <f t="shared" si="468"/>
        <v>ลูกหนี้ชั้นดี</v>
      </c>
    </row>
    <row r="5992" spans="1:12" x14ac:dyDescent="0.2">
      <c r="A5992" t="s">
        <v>2610</v>
      </c>
      <c r="B5992" t="s">
        <v>13</v>
      </c>
      <c r="C5992">
        <v>7</v>
      </c>
      <c r="D5992">
        <v>1326040005768</v>
      </c>
      <c r="E5992" s="1">
        <v>46121</v>
      </c>
      <c r="F5992" s="1">
        <v>46122</v>
      </c>
      <c r="G5992">
        <v>3486</v>
      </c>
      <c r="H5992" s="1">
        <f t="shared" si="465"/>
        <v>46128</v>
      </c>
      <c r="I5992" s="5">
        <f t="shared" si="469"/>
        <v>46253</v>
      </c>
      <c r="J5992" s="9" t="str">
        <f t="shared" si="466"/>
        <v>ชำระตรงเวลา</v>
      </c>
      <c r="K5992" s="10">
        <f t="shared" si="467"/>
        <v>0</v>
      </c>
      <c r="L5992" t="str">
        <f t="shared" si="468"/>
        <v>ลูกหนี้ชั้นดี</v>
      </c>
    </row>
    <row r="5993" spans="1:12" x14ac:dyDescent="0.2">
      <c r="A5993" t="s">
        <v>298</v>
      </c>
      <c r="B5993" t="s">
        <v>13</v>
      </c>
      <c r="C5993">
        <v>7</v>
      </c>
      <c r="D5993">
        <v>1326040005799</v>
      </c>
      <c r="E5993" s="1">
        <v>46122</v>
      </c>
      <c r="F5993" s="1">
        <v>46128</v>
      </c>
      <c r="G5993">
        <v>3108</v>
      </c>
      <c r="H5993" s="1">
        <f t="shared" si="465"/>
        <v>46129</v>
      </c>
      <c r="I5993" s="5">
        <f t="shared" si="469"/>
        <v>46253</v>
      </c>
      <c r="J5993" s="9" t="str">
        <f t="shared" si="466"/>
        <v>ค้างชำระ 1 - 30 วัน</v>
      </c>
      <c r="K5993" s="10">
        <f t="shared" si="467"/>
        <v>0</v>
      </c>
      <c r="L5993" t="str">
        <f t="shared" si="468"/>
        <v>ลูกหนี้ชั้นดี</v>
      </c>
    </row>
    <row r="5994" spans="1:12" x14ac:dyDescent="0.2">
      <c r="A5994" t="s">
        <v>1198</v>
      </c>
      <c r="B5994" t="s">
        <v>13</v>
      </c>
      <c r="C5994">
        <v>7</v>
      </c>
      <c r="D5994">
        <v>1326040005829</v>
      </c>
      <c r="E5994" s="1">
        <v>46122</v>
      </c>
      <c r="F5994" s="1">
        <v>46136</v>
      </c>
      <c r="G5994">
        <v>5471</v>
      </c>
      <c r="H5994" s="1">
        <f t="shared" si="465"/>
        <v>46129</v>
      </c>
      <c r="I5994" s="5">
        <f t="shared" si="469"/>
        <v>46253</v>
      </c>
      <c r="J5994" s="9" t="str">
        <f t="shared" si="466"/>
        <v>ค้างชำระ 1 - 30 วัน</v>
      </c>
      <c r="K5994" s="10">
        <f t="shared" si="467"/>
        <v>7</v>
      </c>
      <c r="L5994" t="str">
        <f t="shared" si="468"/>
        <v>ลูกหนี้ชั้นดี</v>
      </c>
    </row>
    <row r="5995" spans="1:12" x14ac:dyDescent="0.2">
      <c r="A5995" t="s">
        <v>2611</v>
      </c>
      <c r="B5995" t="s">
        <v>13</v>
      </c>
      <c r="C5995">
        <v>7</v>
      </c>
      <c r="D5995">
        <v>1326040005850</v>
      </c>
      <c r="E5995" s="1">
        <v>46122</v>
      </c>
      <c r="F5995" s="1">
        <v>46139</v>
      </c>
      <c r="G5995">
        <v>4980</v>
      </c>
      <c r="H5995" s="1">
        <f t="shared" si="465"/>
        <v>46129</v>
      </c>
      <c r="I5995" s="5">
        <f t="shared" si="469"/>
        <v>46253</v>
      </c>
      <c r="J5995" s="9" t="str">
        <f t="shared" si="466"/>
        <v>ค้างชำระ 1 - 30 วัน</v>
      </c>
      <c r="K5995" s="10">
        <f t="shared" si="467"/>
        <v>10</v>
      </c>
      <c r="L5995" t="str">
        <f t="shared" si="468"/>
        <v>ลูกหนี้ชั้นดี</v>
      </c>
    </row>
    <row r="5996" spans="1:12" x14ac:dyDescent="0.2">
      <c r="A5996" t="s">
        <v>2611</v>
      </c>
      <c r="B5996" t="s">
        <v>13</v>
      </c>
      <c r="C5996">
        <v>7</v>
      </c>
      <c r="D5996">
        <v>1326040005850</v>
      </c>
      <c r="E5996" s="1">
        <v>46122</v>
      </c>
      <c r="F5996" s="1">
        <v>46139</v>
      </c>
      <c r="G5996">
        <v>4980</v>
      </c>
      <c r="H5996" s="1">
        <f t="shared" si="465"/>
        <v>46129</v>
      </c>
      <c r="I5996" s="5">
        <f t="shared" si="469"/>
        <v>46253</v>
      </c>
      <c r="J5996" s="9" t="str">
        <f t="shared" si="466"/>
        <v>ค้างชำระ 1 - 30 วัน</v>
      </c>
      <c r="K5996" s="10">
        <f t="shared" si="467"/>
        <v>10</v>
      </c>
      <c r="L5996" t="str">
        <f t="shared" si="468"/>
        <v>ลูกหนี้ชั้นดี</v>
      </c>
    </row>
    <row r="5997" spans="1:12" x14ac:dyDescent="0.2">
      <c r="A5997" t="s">
        <v>2612</v>
      </c>
      <c r="B5997" t="s">
        <v>13</v>
      </c>
      <c r="C5997">
        <v>7</v>
      </c>
      <c r="D5997">
        <v>1326040005867</v>
      </c>
      <c r="E5997" s="1">
        <v>46122</v>
      </c>
      <c r="F5997" s="1">
        <v>46134</v>
      </c>
      <c r="G5997">
        <v>3144</v>
      </c>
      <c r="H5997" s="1">
        <f t="shared" si="465"/>
        <v>46129</v>
      </c>
      <c r="I5997" s="5">
        <f t="shared" si="469"/>
        <v>46253</v>
      </c>
      <c r="J5997" s="9" t="str">
        <f t="shared" si="466"/>
        <v>ค้างชำระ 1 - 30 วัน</v>
      </c>
      <c r="K5997" s="10">
        <f t="shared" si="467"/>
        <v>5</v>
      </c>
      <c r="L5997" t="str">
        <f t="shared" si="468"/>
        <v>ลูกหนี้ชั้นดี</v>
      </c>
    </row>
    <row r="5998" spans="1:12" x14ac:dyDescent="0.2">
      <c r="A5998" t="s">
        <v>2613</v>
      </c>
      <c r="B5998" t="s">
        <v>311</v>
      </c>
      <c r="C5998">
        <v>7</v>
      </c>
      <c r="D5998">
        <v>1426040011698</v>
      </c>
      <c r="E5998" s="1">
        <v>46139</v>
      </c>
      <c r="F5998" s="1">
        <v>46147</v>
      </c>
      <c r="G5998">
        <v>32195</v>
      </c>
      <c r="H5998" s="1">
        <f t="shared" si="465"/>
        <v>46146</v>
      </c>
      <c r="I5998" s="5">
        <f t="shared" si="469"/>
        <v>46253</v>
      </c>
      <c r="J5998" s="9" t="str">
        <f t="shared" si="466"/>
        <v>ค้างชำระ 1 - 30 วัน</v>
      </c>
      <c r="K5998" s="10">
        <f t="shared" si="467"/>
        <v>1</v>
      </c>
      <c r="L5998" t="str">
        <f t="shared" si="468"/>
        <v>ลูกหนี้ชั้นดี</v>
      </c>
    </row>
    <row r="5999" spans="1:12" x14ac:dyDescent="0.2">
      <c r="A5999" t="s">
        <v>2570</v>
      </c>
      <c r="B5999" t="s">
        <v>311</v>
      </c>
      <c r="C5999">
        <v>7</v>
      </c>
      <c r="D5999">
        <v>1426040011780</v>
      </c>
      <c r="E5999" s="1">
        <v>46139</v>
      </c>
      <c r="F5999" s="1">
        <v>46156</v>
      </c>
      <c r="G5999">
        <v>52800</v>
      </c>
      <c r="H5999" s="1">
        <f t="shared" si="465"/>
        <v>46146</v>
      </c>
      <c r="I5999" s="5">
        <f t="shared" si="469"/>
        <v>46253</v>
      </c>
      <c r="J5999" s="9" t="str">
        <f t="shared" si="466"/>
        <v>ชำระตรงเวลา</v>
      </c>
      <c r="K5999" s="10">
        <f t="shared" si="467"/>
        <v>10</v>
      </c>
      <c r="L5999" t="str">
        <f t="shared" si="468"/>
        <v>ลูกหนี้ชั้นดี</v>
      </c>
    </row>
    <row r="6000" spans="1:12" x14ac:dyDescent="0.2">
      <c r="A6000" t="s">
        <v>2614</v>
      </c>
      <c r="B6000" t="s">
        <v>311</v>
      </c>
      <c r="C6000">
        <v>7</v>
      </c>
      <c r="D6000">
        <v>1426040011797</v>
      </c>
      <c r="E6000" s="1">
        <v>46139</v>
      </c>
      <c r="F6000" s="1">
        <v>46141</v>
      </c>
      <c r="G6000">
        <v>1200</v>
      </c>
      <c r="H6000" s="1">
        <f t="shared" si="465"/>
        <v>46146</v>
      </c>
      <c r="I6000" s="5">
        <f t="shared" si="469"/>
        <v>46253</v>
      </c>
      <c r="J6000" s="9" t="str">
        <f t="shared" si="466"/>
        <v>ชำระตรงเวลา</v>
      </c>
      <c r="K6000" s="10">
        <f t="shared" si="467"/>
        <v>0</v>
      </c>
      <c r="L6000" t="str">
        <f t="shared" si="468"/>
        <v>ลูกหนี้ชั้นดี</v>
      </c>
    </row>
    <row r="6001" spans="1:12" x14ac:dyDescent="0.2">
      <c r="A6001" t="s">
        <v>2615</v>
      </c>
      <c r="B6001" t="s">
        <v>311</v>
      </c>
      <c r="C6001">
        <v>7</v>
      </c>
      <c r="D6001">
        <v>1426040011810</v>
      </c>
      <c r="E6001" s="1">
        <v>46139</v>
      </c>
      <c r="F6001" s="1">
        <v>46146</v>
      </c>
      <c r="G6001">
        <v>9638</v>
      </c>
      <c r="H6001" s="1">
        <f t="shared" si="465"/>
        <v>46146</v>
      </c>
      <c r="I6001" s="5">
        <f t="shared" si="469"/>
        <v>46253</v>
      </c>
      <c r="J6001" s="9" t="str">
        <f t="shared" si="466"/>
        <v>ค้างชำระ 1 - 30 วัน</v>
      </c>
      <c r="K6001" s="10">
        <f t="shared" si="467"/>
        <v>0</v>
      </c>
      <c r="L6001" t="str">
        <f t="shared" si="468"/>
        <v>ลูกหนี้ชั้นดี</v>
      </c>
    </row>
    <row r="6002" spans="1:12" x14ac:dyDescent="0.2">
      <c r="A6002" t="s">
        <v>2136</v>
      </c>
      <c r="B6002" t="s">
        <v>311</v>
      </c>
      <c r="C6002">
        <v>7</v>
      </c>
      <c r="D6002">
        <v>1426040011858</v>
      </c>
      <c r="E6002" s="1">
        <v>46139</v>
      </c>
      <c r="F6002" s="1">
        <v>46160</v>
      </c>
      <c r="G6002">
        <v>18000</v>
      </c>
      <c r="H6002" s="1">
        <f t="shared" si="465"/>
        <v>46146</v>
      </c>
      <c r="I6002" s="5">
        <f t="shared" si="469"/>
        <v>46253</v>
      </c>
      <c r="J6002" s="9" t="str">
        <f t="shared" si="466"/>
        <v>ค้างชำระ 1 - 30 วัน</v>
      </c>
      <c r="K6002" s="10">
        <f t="shared" si="467"/>
        <v>14</v>
      </c>
      <c r="L6002" t="str">
        <f t="shared" si="468"/>
        <v>ลูกหนี้ชั้นดี</v>
      </c>
    </row>
    <row r="6003" spans="1:12" x14ac:dyDescent="0.2">
      <c r="A6003" t="s">
        <v>1115</v>
      </c>
      <c r="B6003" t="s">
        <v>311</v>
      </c>
      <c r="C6003">
        <v>7</v>
      </c>
      <c r="D6003">
        <v>1426040011889</v>
      </c>
      <c r="E6003" s="1">
        <v>46139</v>
      </c>
      <c r="F6003" s="1">
        <v>46148</v>
      </c>
      <c r="G6003">
        <v>19500</v>
      </c>
      <c r="H6003" s="1">
        <f t="shared" si="465"/>
        <v>46146</v>
      </c>
      <c r="I6003" s="5">
        <f t="shared" si="469"/>
        <v>46253</v>
      </c>
      <c r="J6003" s="9" t="str">
        <f t="shared" si="466"/>
        <v>ค้างชำระ 1 - 30 วัน</v>
      </c>
      <c r="K6003" s="10">
        <f t="shared" si="467"/>
        <v>2</v>
      </c>
      <c r="L6003" t="str">
        <f t="shared" si="468"/>
        <v>ลูกหนี้ชั้นดี</v>
      </c>
    </row>
    <row r="6004" spans="1:12" x14ac:dyDescent="0.2">
      <c r="A6004" t="s">
        <v>2616</v>
      </c>
      <c r="B6004" t="s">
        <v>311</v>
      </c>
      <c r="C6004">
        <v>7</v>
      </c>
      <c r="D6004">
        <v>1426040011926</v>
      </c>
      <c r="E6004" s="1">
        <v>46139</v>
      </c>
      <c r="F6004" s="1">
        <v>46149</v>
      </c>
      <c r="G6004">
        <v>1760</v>
      </c>
      <c r="H6004" s="1">
        <f t="shared" si="465"/>
        <v>46146</v>
      </c>
      <c r="I6004" s="5">
        <f t="shared" si="469"/>
        <v>46253</v>
      </c>
      <c r="J6004" s="9" t="str">
        <f t="shared" si="466"/>
        <v>ค้างชำระ 1 - 30 วัน</v>
      </c>
      <c r="K6004" s="10">
        <f t="shared" si="467"/>
        <v>3</v>
      </c>
      <c r="L6004" t="str">
        <f t="shared" si="468"/>
        <v>ลูกหนี้ชั้นดี</v>
      </c>
    </row>
    <row r="6005" spans="1:12" x14ac:dyDescent="0.2">
      <c r="A6005" t="s">
        <v>593</v>
      </c>
      <c r="B6005" t="s">
        <v>311</v>
      </c>
      <c r="C6005">
        <v>7</v>
      </c>
      <c r="D6005">
        <v>1426040011933</v>
      </c>
      <c r="E6005" s="1">
        <v>46139</v>
      </c>
      <c r="F6005" s="1">
        <v>46150</v>
      </c>
      <c r="G6005">
        <v>365</v>
      </c>
      <c r="H6005" s="1">
        <f t="shared" si="465"/>
        <v>46146</v>
      </c>
      <c r="I6005" s="5">
        <f t="shared" si="469"/>
        <v>46253</v>
      </c>
      <c r="J6005" s="9" t="str">
        <f t="shared" si="466"/>
        <v>ค้างชำระ 1 - 30 วัน</v>
      </c>
      <c r="K6005" s="10">
        <f t="shared" si="467"/>
        <v>4</v>
      </c>
      <c r="L6005" t="str">
        <f t="shared" si="468"/>
        <v>ลูกหนี้ชั้นดี</v>
      </c>
    </row>
    <row r="6006" spans="1:12" x14ac:dyDescent="0.2">
      <c r="A6006" t="s">
        <v>1403</v>
      </c>
      <c r="B6006" t="s">
        <v>356</v>
      </c>
      <c r="C6006">
        <v>30</v>
      </c>
      <c r="D6006">
        <v>1926040002011</v>
      </c>
      <c r="E6006" s="1">
        <v>46117</v>
      </c>
      <c r="F6006" s="1">
        <v>46172</v>
      </c>
      <c r="G6006">
        <v>903600</v>
      </c>
      <c r="H6006" s="1">
        <f t="shared" si="465"/>
        <v>46147</v>
      </c>
      <c r="I6006" s="5">
        <f t="shared" si="469"/>
        <v>46253</v>
      </c>
      <c r="J6006" s="9" t="str">
        <f t="shared" si="466"/>
        <v>ค้างชำระ 1 - 30 วัน</v>
      </c>
      <c r="K6006" s="10">
        <f t="shared" si="467"/>
        <v>25</v>
      </c>
      <c r="L6006" t="str">
        <f t="shared" si="468"/>
        <v>ลูกหนี้ชั้นดี</v>
      </c>
    </row>
    <row r="6007" spans="1:12" x14ac:dyDescent="0.2">
      <c r="A6007" t="s">
        <v>1403</v>
      </c>
      <c r="B6007" t="s">
        <v>356</v>
      </c>
      <c r="C6007">
        <v>30</v>
      </c>
      <c r="D6007">
        <v>1926040002011</v>
      </c>
      <c r="E6007" s="1">
        <v>46117</v>
      </c>
      <c r="F6007" s="1">
        <v>46172</v>
      </c>
      <c r="G6007">
        <v>903600</v>
      </c>
      <c r="H6007" s="1">
        <f t="shared" si="465"/>
        <v>46147</v>
      </c>
      <c r="I6007" s="5">
        <f t="shared" si="469"/>
        <v>46253</v>
      </c>
      <c r="J6007" s="9" t="str">
        <f t="shared" si="466"/>
        <v>ค้างชำระ 31 - 60 วัน</v>
      </c>
      <c r="K6007" s="10">
        <f t="shared" si="467"/>
        <v>25</v>
      </c>
      <c r="L6007" t="str">
        <f t="shared" si="468"/>
        <v>ลูกหนี้ชั้นดี</v>
      </c>
    </row>
    <row r="6008" spans="1:12" x14ac:dyDescent="0.2">
      <c r="A6008" t="s">
        <v>2617</v>
      </c>
      <c r="B6008" t="s">
        <v>1176</v>
      </c>
      <c r="C6008">
        <v>30</v>
      </c>
      <c r="D6008">
        <v>5426040002920</v>
      </c>
      <c r="E6008" s="1">
        <v>46120</v>
      </c>
      <c r="F6008" s="1">
        <v>46204</v>
      </c>
      <c r="G6008">
        <v>7675</v>
      </c>
      <c r="H6008" s="1">
        <f t="shared" si="465"/>
        <v>46150</v>
      </c>
      <c r="I6008" s="5">
        <f t="shared" si="469"/>
        <v>46253</v>
      </c>
      <c r="J6008" s="9" t="str">
        <f t="shared" si="466"/>
        <v>ค้างชำระ 1 - 30 วัน</v>
      </c>
      <c r="K6008" s="10">
        <f t="shared" si="467"/>
        <v>54</v>
      </c>
      <c r="L6008" t="str">
        <f t="shared" si="468"/>
        <v>ลูกหนี้เฝ้าติดตาม</v>
      </c>
    </row>
    <row r="6009" spans="1:12" x14ac:dyDescent="0.2">
      <c r="A6009" t="s">
        <v>2617</v>
      </c>
      <c r="B6009" t="s">
        <v>1176</v>
      </c>
      <c r="C6009">
        <v>30</v>
      </c>
      <c r="D6009">
        <v>5426040002937</v>
      </c>
      <c r="E6009" s="1">
        <v>46120</v>
      </c>
      <c r="F6009" s="1">
        <v>46156</v>
      </c>
      <c r="G6009">
        <v>23000</v>
      </c>
      <c r="H6009" s="1">
        <f t="shared" si="465"/>
        <v>46150</v>
      </c>
      <c r="I6009" s="5">
        <f t="shared" si="469"/>
        <v>46253</v>
      </c>
      <c r="J6009" s="9" t="str">
        <f t="shared" si="466"/>
        <v>ค้างชำระ 1 - 30 วัน</v>
      </c>
      <c r="K6009" s="10">
        <f t="shared" si="467"/>
        <v>6</v>
      </c>
      <c r="L6009" t="str">
        <f t="shared" si="468"/>
        <v>ลูกหนี้ชั้นดี</v>
      </c>
    </row>
    <row r="6010" spans="1:12" x14ac:dyDescent="0.2">
      <c r="A6010" t="s">
        <v>2617</v>
      </c>
      <c r="B6010" t="s">
        <v>1176</v>
      </c>
      <c r="C6010">
        <v>30</v>
      </c>
      <c r="D6010">
        <v>5426040002937</v>
      </c>
      <c r="E6010" s="1">
        <v>46120</v>
      </c>
      <c r="F6010" s="1">
        <v>46156</v>
      </c>
      <c r="G6010">
        <v>23000</v>
      </c>
      <c r="H6010" s="1">
        <f t="shared" si="465"/>
        <v>46150</v>
      </c>
      <c r="I6010" s="5">
        <f t="shared" si="469"/>
        <v>46253</v>
      </c>
      <c r="J6010" s="9" t="str">
        <f t="shared" si="466"/>
        <v>ค้างชำระ 1 - 30 วัน</v>
      </c>
      <c r="K6010" s="10">
        <f t="shared" si="467"/>
        <v>6</v>
      </c>
      <c r="L6010" t="str">
        <f t="shared" si="468"/>
        <v>ลูกหนี้ชั้นดี</v>
      </c>
    </row>
    <row r="6011" spans="1:12" x14ac:dyDescent="0.2">
      <c r="A6011" t="s">
        <v>2617</v>
      </c>
      <c r="B6011" t="s">
        <v>1176</v>
      </c>
      <c r="C6011">
        <v>30</v>
      </c>
      <c r="D6011">
        <v>5426040002937</v>
      </c>
      <c r="E6011" s="1">
        <v>46120</v>
      </c>
      <c r="F6011" s="1">
        <v>46156</v>
      </c>
      <c r="G6011">
        <v>23000</v>
      </c>
      <c r="H6011" s="1">
        <f t="shared" si="465"/>
        <v>46150</v>
      </c>
      <c r="I6011" s="5">
        <f t="shared" si="469"/>
        <v>46253</v>
      </c>
      <c r="J6011" s="9" t="str">
        <f t="shared" si="466"/>
        <v>ค้างชำระ 1 - 30 วัน</v>
      </c>
      <c r="K6011" s="10">
        <f t="shared" si="467"/>
        <v>6</v>
      </c>
      <c r="L6011" t="str">
        <f t="shared" si="468"/>
        <v>ลูกหนี้ชั้นดี</v>
      </c>
    </row>
    <row r="6012" spans="1:12" x14ac:dyDescent="0.2">
      <c r="A6012" t="s">
        <v>2618</v>
      </c>
      <c r="B6012" t="s">
        <v>1176</v>
      </c>
      <c r="C6012">
        <v>15</v>
      </c>
      <c r="D6012">
        <v>5426040002944</v>
      </c>
      <c r="E6012" s="1">
        <v>46120</v>
      </c>
      <c r="F6012" s="1">
        <v>46141</v>
      </c>
      <c r="G6012">
        <v>12390</v>
      </c>
      <c r="H6012" s="1">
        <f t="shared" si="465"/>
        <v>46135</v>
      </c>
      <c r="I6012" s="5">
        <f t="shared" si="469"/>
        <v>46253</v>
      </c>
      <c r="J6012" s="9" t="str">
        <f t="shared" si="466"/>
        <v>ค้างชำระ 1 - 30 วัน</v>
      </c>
      <c r="K6012" s="10">
        <f t="shared" si="467"/>
        <v>6</v>
      </c>
      <c r="L6012" t="str">
        <f t="shared" si="468"/>
        <v>ลูกหนี้ชั้นดี</v>
      </c>
    </row>
    <row r="6013" spans="1:12" x14ac:dyDescent="0.2">
      <c r="A6013" t="s">
        <v>2618</v>
      </c>
      <c r="B6013" t="s">
        <v>1176</v>
      </c>
      <c r="C6013">
        <v>15</v>
      </c>
      <c r="D6013">
        <v>5426040002944</v>
      </c>
      <c r="E6013" s="1">
        <v>46120</v>
      </c>
      <c r="F6013" s="1">
        <v>46141</v>
      </c>
      <c r="G6013">
        <v>12390</v>
      </c>
      <c r="H6013" s="1">
        <f t="shared" si="465"/>
        <v>46135</v>
      </c>
      <c r="I6013" s="5">
        <f t="shared" si="469"/>
        <v>46253</v>
      </c>
      <c r="J6013" s="9" t="str">
        <f t="shared" si="466"/>
        <v>ชำระตรงเวลา</v>
      </c>
      <c r="K6013" s="10">
        <f t="shared" si="467"/>
        <v>6</v>
      </c>
      <c r="L6013" t="str">
        <f t="shared" si="468"/>
        <v>ลูกหนี้ชั้นดี</v>
      </c>
    </row>
    <row r="6014" spans="1:12" x14ac:dyDescent="0.2">
      <c r="A6014" t="s">
        <v>2619</v>
      </c>
      <c r="B6014" t="s">
        <v>1176</v>
      </c>
      <c r="C6014">
        <v>15</v>
      </c>
      <c r="D6014">
        <v>5426040002951</v>
      </c>
      <c r="E6014" s="1">
        <v>46122</v>
      </c>
      <c r="F6014" s="1">
        <v>46132</v>
      </c>
      <c r="G6014">
        <v>51140</v>
      </c>
      <c r="H6014" s="1">
        <f t="shared" si="465"/>
        <v>46137</v>
      </c>
      <c r="I6014" s="5">
        <f t="shared" si="469"/>
        <v>46253</v>
      </c>
      <c r="J6014" s="9" t="str">
        <f t="shared" si="466"/>
        <v>ชำระตรงเวลา</v>
      </c>
      <c r="K6014" s="10">
        <f t="shared" si="467"/>
        <v>0</v>
      </c>
      <c r="L6014" t="str">
        <f t="shared" si="468"/>
        <v>ลูกหนี้ชั้นดี</v>
      </c>
    </row>
    <row r="6015" spans="1:12" x14ac:dyDescent="0.2">
      <c r="A6015" t="s">
        <v>2620</v>
      </c>
      <c r="B6015" t="s">
        <v>1326</v>
      </c>
      <c r="C6015">
        <v>7</v>
      </c>
      <c r="D6015">
        <v>5526040001975</v>
      </c>
      <c r="E6015" s="1">
        <v>46114</v>
      </c>
      <c r="F6015" s="1">
        <v>46120</v>
      </c>
      <c r="G6015">
        <v>25350</v>
      </c>
      <c r="H6015" s="1">
        <f t="shared" si="465"/>
        <v>46121</v>
      </c>
      <c r="I6015" s="5">
        <f t="shared" si="469"/>
        <v>46253</v>
      </c>
      <c r="J6015" s="9" t="str">
        <f t="shared" si="466"/>
        <v>ชำระตรงเวลา</v>
      </c>
      <c r="K6015" s="10">
        <f t="shared" si="467"/>
        <v>0</v>
      </c>
      <c r="L6015" t="str">
        <f t="shared" si="468"/>
        <v>ลูกหนี้ชั้นดี</v>
      </c>
    </row>
    <row r="6016" spans="1:12" x14ac:dyDescent="0.2">
      <c r="A6016" t="s">
        <v>2621</v>
      </c>
      <c r="B6016" t="s">
        <v>1326</v>
      </c>
      <c r="C6016">
        <v>15</v>
      </c>
      <c r="D6016">
        <v>5526040001999</v>
      </c>
      <c r="E6016" s="1">
        <v>46114</v>
      </c>
      <c r="F6016" s="1">
        <v>46119</v>
      </c>
      <c r="G6016">
        <v>10316</v>
      </c>
      <c r="H6016" s="1">
        <f t="shared" si="465"/>
        <v>46129</v>
      </c>
      <c r="I6016" s="5">
        <f t="shared" si="469"/>
        <v>46253</v>
      </c>
      <c r="J6016" s="9" t="str">
        <f t="shared" si="466"/>
        <v>ชำระตรงเวลา</v>
      </c>
      <c r="K6016" s="10">
        <f t="shared" si="467"/>
        <v>0</v>
      </c>
      <c r="L6016" t="str">
        <f t="shared" si="468"/>
        <v>ลูกหนี้ชั้นดี</v>
      </c>
    </row>
    <row r="6017" spans="1:12" x14ac:dyDescent="0.2">
      <c r="A6017" t="s">
        <v>2622</v>
      </c>
      <c r="B6017" t="s">
        <v>106</v>
      </c>
      <c r="C6017">
        <v>7</v>
      </c>
      <c r="D6017">
        <v>5726040007520</v>
      </c>
      <c r="E6017" s="1">
        <v>46128</v>
      </c>
      <c r="F6017" s="1">
        <v>46135</v>
      </c>
      <c r="G6017">
        <v>5655</v>
      </c>
      <c r="H6017" s="1">
        <f t="shared" si="465"/>
        <v>46135</v>
      </c>
      <c r="I6017" s="5">
        <f t="shared" si="469"/>
        <v>46253</v>
      </c>
      <c r="J6017" s="9" t="str">
        <f t="shared" si="466"/>
        <v>ค้างชำระ 1 - 30 วัน</v>
      </c>
      <c r="K6017" s="10">
        <f t="shared" si="467"/>
        <v>0</v>
      </c>
      <c r="L6017" t="str">
        <f t="shared" si="468"/>
        <v>ลูกหนี้ชั้นดี</v>
      </c>
    </row>
    <row r="6018" spans="1:12" x14ac:dyDescent="0.2">
      <c r="A6018" t="s">
        <v>2623</v>
      </c>
      <c r="B6018" t="s">
        <v>106</v>
      </c>
      <c r="C6018">
        <v>7</v>
      </c>
      <c r="D6018">
        <v>5726040007650</v>
      </c>
      <c r="E6018" s="1">
        <v>46128</v>
      </c>
      <c r="F6018" s="1">
        <v>46139</v>
      </c>
      <c r="G6018">
        <v>6383</v>
      </c>
      <c r="H6018" s="1">
        <f t="shared" ref="H6018:H6081" si="470">E6018+C6018</f>
        <v>46135</v>
      </c>
      <c r="I6018" s="5">
        <f t="shared" si="469"/>
        <v>46253</v>
      </c>
      <c r="J6018" s="9" t="str">
        <f t="shared" ref="J6018:J6081" si="471">IF(K6019&lt;=0, "ชำระตรงเวลา", IF(K6019&lt;=30, "ค้างชำระ 1 - 30 วัน", IF(K6019&lt;=60, "ค้างชำระ 31 - 60 วัน", IF(K6019&lt;=90, "ค้างชำระ 61 - 90 วัน", "ค้างชำระเกิน 90 วัน"))))</f>
        <v>ชำระตรงเวลา</v>
      </c>
      <c r="K6018" s="10">
        <f t="shared" ref="K6018:K6081" si="472">IF(OR(F6018="",F6018="(ว่าง)"), MAX(0,I6017-H6018), MAX(0,F6018-H6018))</f>
        <v>4</v>
      </c>
      <c r="L6018" t="str">
        <f t="shared" ref="L6018:L6081" si="473">IF(K6018&lt;=30, "ลูกหนี้ชั้นดี", IF(K6018&lt;=90, "ลูกหนี้เฝ้าติดตาม", "ลูกหนี้ด้อยคุณภาพ (NPL)"))</f>
        <v>ลูกหนี้ชั้นดี</v>
      </c>
    </row>
    <row r="6019" spans="1:12" x14ac:dyDescent="0.2">
      <c r="A6019" t="s">
        <v>2624</v>
      </c>
      <c r="B6019" t="s">
        <v>18</v>
      </c>
      <c r="C6019">
        <v>7</v>
      </c>
      <c r="D6019">
        <v>1226040008632</v>
      </c>
      <c r="E6019" s="1">
        <v>46130</v>
      </c>
      <c r="F6019" s="1">
        <v>46130</v>
      </c>
      <c r="G6019">
        <v>148</v>
      </c>
      <c r="H6019" s="1">
        <f t="shared" si="470"/>
        <v>46137</v>
      </c>
      <c r="I6019" s="5">
        <f t="shared" si="469"/>
        <v>46253</v>
      </c>
      <c r="J6019" s="9" t="str">
        <f t="shared" si="471"/>
        <v>ชำระตรงเวลา</v>
      </c>
      <c r="K6019" s="10">
        <f t="shared" si="472"/>
        <v>0</v>
      </c>
      <c r="L6019" t="str">
        <f t="shared" si="473"/>
        <v>ลูกหนี้ชั้นดี</v>
      </c>
    </row>
    <row r="6020" spans="1:12" x14ac:dyDescent="0.2">
      <c r="A6020" t="s">
        <v>2624</v>
      </c>
      <c r="B6020" t="s">
        <v>18</v>
      </c>
      <c r="C6020">
        <v>7</v>
      </c>
      <c r="D6020">
        <v>1226040008632</v>
      </c>
      <c r="E6020" s="1">
        <v>46130</v>
      </c>
      <c r="F6020" s="1">
        <v>46130</v>
      </c>
      <c r="G6020">
        <v>148</v>
      </c>
      <c r="H6020" s="1">
        <f t="shared" si="470"/>
        <v>46137</v>
      </c>
      <c r="I6020" s="5">
        <f t="shared" ref="I6020:I6083" si="474">I6019</f>
        <v>46253</v>
      </c>
      <c r="J6020" s="9" t="str">
        <f t="shared" si="471"/>
        <v>ชำระตรงเวลา</v>
      </c>
      <c r="K6020" s="10">
        <f t="shared" si="472"/>
        <v>0</v>
      </c>
      <c r="L6020" t="str">
        <f t="shared" si="473"/>
        <v>ลูกหนี้ชั้นดี</v>
      </c>
    </row>
    <row r="6021" spans="1:12" x14ac:dyDescent="0.2">
      <c r="A6021" t="s">
        <v>1800</v>
      </c>
      <c r="B6021" t="s">
        <v>18</v>
      </c>
      <c r="C6021">
        <v>7</v>
      </c>
      <c r="D6021">
        <v>1226040008724</v>
      </c>
      <c r="E6021" s="1">
        <v>46132</v>
      </c>
      <c r="F6021" s="1">
        <v>46132</v>
      </c>
      <c r="G6021">
        <v>12763</v>
      </c>
      <c r="H6021" s="1">
        <f t="shared" si="470"/>
        <v>46139</v>
      </c>
      <c r="I6021" s="5">
        <f t="shared" si="474"/>
        <v>46253</v>
      </c>
      <c r="J6021" s="9" t="str">
        <f t="shared" si="471"/>
        <v>ค้างชำระ 1 - 30 วัน</v>
      </c>
      <c r="K6021" s="10">
        <f t="shared" si="472"/>
        <v>0</v>
      </c>
      <c r="L6021" t="str">
        <f t="shared" si="473"/>
        <v>ลูกหนี้ชั้นดี</v>
      </c>
    </row>
    <row r="6022" spans="1:12" x14ac:dyDescent="0.2">
      <c r="A6022" t="s">
        <v>257</v>
      </c>
      <c r="B6022" t="s">
        <v>18</v>
      </c>
      <c r="C6022">
        <v>7</v>
      </c>
      <c r="D6022">
        <v>1226040008731</v>
      </c>
      <c r="E6022" s="1">
        <v>46132</v>
      </c>
      <c r="F6022" s="1">
        <v>46140</v>
      </c>
      <c r="G6022">
        <v>10535</v>
      </c>
      <c r="H6022" s="1">
        <f t="shared" si="470"/>
        <v>46139</v>
      </c>
      <c r="I6022" s="5">
        <f t="shared" si="474"/>
        <v>46253</v>
      </c>
      <c r="J6022" s="9" t="str">
        <f t="shared" si="471"/>
        <v>ชำระตรงเวลา</v>
      </c>
      <c r="K6022" s="10">
        <f t="shared" si="472"/>
        <v>1</v>
      </c>
      <c r="L6022" t="str">
        <f t="shared" si="473"/>
        <v>ลูกหนี้ชั้นดี</v>
      </c>
    </row>
    <row r="6023" spans="1:12" x14ac:dyDescent="0.2">
      <c r="A6023" t="s">
        <v>1381</v>
      </c>
      <c r="B6023" t="s">
        <v>18</v>
      </c>
      <c r="C6023">
        <v>7</v>
      </c>
      <c r="D6023">
        <v>1226040008748</v>
      </c>
      <c r="E6023" s="1">
        <v>46132</v>
      </c>
      <c r="F6023" s="1">
        <v>46134</v>
      </c>
      <c r="G6023">
        <v>740</v>
      </c>
      <c r="H6023" s="1">
        <f t="shared" si="470"/>
        <v>46139</v>
      </c>
      <c r="I6023" s="5">
        <f t="shared" si="474"/>
        <v>46253</v>
      </c>
      <c r="J6023" s="9" t="str">
        <f t="shared" si="471"/>
        <v>ชำระตรงเวลา</v>
      </c>
      <c r="K6023" s="10">
        <f t="shared" si="472"/>
        <v>0</v>
      </c>
      <c r="L6023" t="str">
        <f t="shared" si="473"/>
        <v>ลูกหนี้ชั้นดี</v>
      </c>
    </row>
    <row r="6024" spans="1:12" x14ac:dyDescent="0.2">
      <c r="A6024" t="s">
        <v>1381</v>
      </c>
      <c r="B6024" t="s">
        <v>18</v>
      </c>
      <c r="C6024">
        <v>7</v>
      </c>
      <c r="D6024">
        <v>1226040008755</v>
      </c>
      <c r="E6024" s="1">
        <v>46132</v>
      </c>
      <c r="F6024" s="1">
        <v>46132</v>
      </c>
      <c r="G6024">
        <v>11100</v>
      </c>
      <c r="H6024" s="1">
        <f t="shared" si="470"/>
        <v>46139</v>
      </c>
      <c r="I6024" s="5">
        <f t="shared" si="474"/>
        <v>46253</v>
      </c>
      <c r="J6024" s="9" t="str">
        <f t="shared" si="471"/>
        <v>ค้างชำระ 1 - 30 วัน</v>
      </c>
      <c r="K6024" s="10">
        <f t="shared" si="472"/>
        <v>0</v>
      </c>
      <c r="L6024" t="str">
        <f t="shared" si="473"/>
        <v>ลูกหนี้ชั้นดี</v>
      </c>
    </row>
    <row r="6025" spans="1:12" x14ac:dyDescent="0.2">
      <c r="A6025" t="s">
        <v>2625</v>
      </c>
      <c r="B6025" t="s">
        <v>18</v>
      </c>
      <c r="C6025">
        <v>7</v>
      </c>
      <c r="D6025">
        <v>1226040008762</v>
      </c>
      <c r="E6025" s="1">
        <v>46132</v>
      </c>
      <c r="F6025" s="1">
        <v>46140</v>
      </c>
      <c r="G6025">
        <v>9130</v>
      </c>
      <c r="H6025" s="1">
        <f t="shared" si="470"/>
        <v>46139</v>
      </c>
      <c r="I6025" s="5">
        <f t="shared" si="474"/>
        <v>46253</v>
      </c>
      <c r="J6025" s="9" t="str">
        <f t="shared" si="471"/>
        <v>ค้างชำระ 1 - 30 วัน</v>
      </c>
      <c r="K6025" s="10">
        <f t="shared" si="472"/>
        <v>1</v>
      </c>
      <c r="L6025" t="str">
        <f t="shared" si="473"/>
        <v>ลูกหนี้ชั้นดี</v>
      </c>
    </row>
    <row r="6026" spans="1:12" x14ac:dyDescent="0.2">
      <c r="A6026" t="s">
        <v>1745</v>
      </c>
      <c r="B6026" t="s">
        <v>18</v>
      </c>
      <c r="C6026">
        <v>7</v>
      </c>
      <c r="D6026">
        <v>1226040008779</v>
      </c>
      <c r="E6026" s="1">
        <v>46132</v>
      </c>
      <c r="F6026" s="1">
        <v>46140</v>
      </c>
      <c r="G6026">
        <v>15740</v>
      </c>
      <c r="H6026" s="1">
        <f t="shared" si="470"/>
        <v>46139</v>
      </c>
      <c r="I6026" s="5">
        <f t="shared" si="474"/>
        <v>46253</v>
      </c>
      <c r="J6026" s="9" t="str">
        <f t="shared" si="471"/>
        <v>ชำระตรงเวลา</v>
      </c>
      <c r="K6026" s="10">
        <f t="shared" si="472"/>
        <v>1</v>
      </c>
      <c r="L6026" t="str">
        <f t="shared" si="473"/>
        <v>ลูกหนี้ชั้นดี</v>
      </c>
    </row>
    <row r="6027" spans="1:12" x14ac:dyDescent="0.2">
      <c r="A6027" t="s">
        <v>990</v>
      </c>
      <c r="B6027" t="s">
        <v>18</v>
      </c>
      <c r="C6027">
        <v>7</v>
      </c>
      <c r="D6027">
        <v>1226040008786</v>
      </c>
      <c r="E6027" s="1">
        <v>46132</v>
      </c>
      <c r="F6027" s="1">
        <v>46139</v>
      </c>
      <c r="G6027">
        <v>880</v>
      </c>
      <c r="H6027" s="1">
        <f t="shared" si="470"/>
        <v>46139</v>
      </c>
      <c r="I6027" s="5">
        <f t="shared" si="474"/>
        <v>46253</v>
      </c>
      <c r="J6027" s="9" t="str">
        <f t="shared" si="471"/>
        <v>ชำระตรงเวลา</v>
      </c>
      <c r="K6027" s="10">
        <f t="shared" si="472"/>
        <v>0</v>
      </c>
      <c r="L6027" t="str">
        <f t="shared" si="473"/>
        <v>ลูกหนี้ชั้นดี</v>
      </c>
    </row>
    <row r="6028" spans="1:12" x14ac:dyDescent="0.2">
      <c r="A6028" t="s">
        <v>2626</v>
      </c>
      <c r="B6028" t="s">
        <v>18</v>
      </c>
      <c r="C6028">
        <v>7</v>
      </c>
      <c r="D6028">
        <v>1226040008793</v>
      </c>
      <c r="E6028" s="1">
        <v>46132</v>
      </c>
      <c r="F6028" s="1">
        <v>46139</v>
      </c>
      <c r="G6028">
        <v>610</v>
      </c>
      <c r="H6028" s="1">
        <f t="shared" si="470"/>
        <v>46139</v>
      </c>
      <c r="I6028" s="5">
        <f t="shared" si="474"/>
        <v>46253</v>
      </c>
      <c r="J6028" s="9" t="str">
        <f t="shared" si="471"/>
        <v>ชำระตรงเวลา</v>
      </c>
      <c r="K6028" s="10">
        <f t="shared" si="472"/>
        <v>0</v>
      </c>
      <c r="L6028" t="str">
        <f t="shared" si="473"/>
        <v>ลูกหนี้ชั้นดี</v>
      </c>
    </row>
    <row r="6029" spans="1:12" x14ac:dyDescent="0.2">
      <c r="A6029" t="s">
        <v>159</v>
      </c>
      <c r="B6029" t="s">
        <v>18</v>
      </c>
      <c r="C6029">
        <v>7</v>
      </c>
      <c r="D6029">
        <v>1226040008809</v>
      </c>
      <c r="E6029" s="1">
        <v>46132</v>
      </c>
      <c r="F6029" s="1">
        <v>46134</v>
      </c>
      <c r="G6029">
        <v>1075</v>
      </c>
      <c r="H6029" s="1">
        <f t="shared" si="470"/>
        <v>46139</v>
      </c>
      <c r="I6029" s="5">
        <f t="shared" si="474"/>
        <v>46253</v>
      </c>
      <c r="J6029" s="9" t="str">
        <f t="shared" si="471"/>
        <v>ค้างชำระ 1 - 30 วัน</v>
      </c>
      <c r="K6029" s="10">
        <f t="shared" si="472"/>
        <v>0</v>
      </c>
      <c r="L6029" t="str">
        <f t="shared" si="473"/>
        <v>ลูกหนี้ชั้นดี</v>
      </c>
    </row>
    <row r="6030" spans="1:12" x14ac:dyDescent="0.2">
      <c r="A6030" t="s">
        <v>162</v>
      </c>
      <c r="B6030" t="s">
        <v>18</v>
      </c>
      <c r="C6030">
        <v>7</v>
      </c>
      <c r="D6030">
        <v>1226040008816</v>
      </c>
      <c r="E6030" s="1">
        <v>46132</v>
      </c>
      <c r="F6030" s="1">
        <v>46140</v>
      </c>
      <c r="G6030">
        <v>2750</v>
      </c>
      <c r="H6030" s="1">
        <f t="shared" si="470"/>
        <v>46139</v>
      </c>
      <c r="I6030" s="5">
        <f t="shared" si="474"/>
        <v>46253</v>
      </c>
      <c r="J6030" s="9" t="str">
        <f t="shared" si="471"/>
        <v>ค้างชำระ 1 - 30 วัน</v>
      </c>
      <c r="K6030" s="10">
        <f t="shared" si="472"/>
        <v>1</v>
      </c>
      <c r="L6030" t="str">
        <f t="shared" si="473"/>
        <v>ลูกหนี้ชั้นดี</v>
      </c>
    </row>
    <row r="6031" spans="1:12" x14ac:dyDescent="0.2">
      <c r="A6031" t="s">
        <v>162</v>
      </c>
      <c r="B6031" t="s">
        <v>18</v>
      </c>
      <c r="C6031">
        <v>7</v>
      </c>
      <c r="D6031">
        <v>1226040008816</v>
      </c>
      <c r="E6031" s="1">
        <v>46132</v>
      </c>
      <c r="F6031" s="1">
        <v>46140</v>
      </c>
      <c r="G6031">
        <v>2750</v>
      </c>
      <c r="H6031" s="1">
        <f t="shared" si="470"/>
        <v>46139</v>
      </c>
      <c r="I6031" s="5">
        <f t="shared" si="474"/>
        <v>46253</v>
      </c>
      <c r="J6031" s="9" t="str">
        <f t="shared" si="471"/>
        <v>ชำระตรงเวลา</v>
      </c>
      <c r="K6031" s="10">
        <f t="shared" si="472"/>
        <v>1</v>
      </c>
      <c r="L6031" t="str">
        <f t="shared" si="473"/>
        <v>ลูกหนี้ชั้นดี</v>
      </c>
    </row>
    <row r="6032" spans="1:12" x14ac:dyDescent="0.2">
      <c r="A6032" t="s">
        <v>1089</v>
      </c>
      <c r="B6032" t="s">
        <v>18</v>
      </c>
      <c r="C6032">
        <v>7</v>
      </c>
      <c r="D6032">
        <v>1226040008823</v>
      </c>
      <c r="E6032" s="1">
        <v>46132</v>
      </c>
      <c r="F6032" s="1">
        <v>46133</v>
      </c>
      <c r="G6032">
        <v>4960</v>
      </c>
      <c r="H6032" s="1">
        <f t="shared" si="470"/>
        <v>46139</v>
      </c>
      <c r="I6032" s="5">
        <f t="shared" si="474"/>
        <v>46253</v>
      </c>
      <c r="J6032" s="9" t="str">
        <f t="shared" si="471"/>
        <v>ชำระตรงเวลา</v>
      </c>
      <c r="K6032" s="10">
        <f t="shared" si="472"/>
        <v>0</v>
      </c>
      <c r="L6032" t="str">
        <f t="shared" si="473"/>
        <v>ลูกหนี้ชั้นดี</v>
      </c>
    </row>
    <row r="6033" spans="1:12" x14ac:dyDescent="0.2">
      <c r="A6033" t="s">
        <v>1717</v>
      </c>
      <c r="B6033" t="s">
        <v>18</v>
      </c>
      <c r="C6033">
        <v>7</v>
      </c>
      <c r="D6033">
        <v>1226040009707</v>
      </c>
      <c r="E6033" s="1">
        <v>46134</v>
      </c>
      <c r="F6033" s="1">
        <v>46141</v>
      </c>
      <c r="G6033">
        <v>7350</v>
      </c>
      <c r="H6033" s="1">
        <f t="shared" si="470"/>
        <v>46141</v>
      </c>
      <c r="I6033" s="5">
        <f t="shared" si="474"/>
        <v>46253</v>
      </c>
      <c r="J6033" s="9" t="str">
        <f t="shared" si="471"/>
        <v>ชำระตรงเวลา</v>
      </c>
      <c r="K6033" s="10">
        <f t="shared" si="472"/>
        <v>0</v>
      </c>
      <c r="L6033" t="str">
        <f t="shared" si="473"/>
        <v>ลูกหนี้ชั้นดี</v>
      </c>
    </row>
    <row r="6034" spans="1:12" x14ac:dyDescent="0.2">
      <c r="A6034" t="s">
        <v>1717</v>
      </c>
      <c r="B6034" t="s">
        <v>18</v>
      </c>
      <c r="C6034">
        <v>7</v>
      </c>
      <c r="D6034">
        <v>1226040009707</v>
      </c>
      <c r="E6034" s="1">
        <v>46134</v>
      </c>
      <c r="F6034" s="1">
        <v>46141</v>
      </c>
      <c r="G6034">
        <v>7350</v>
      </c>
      <c r="H6034" s="1">
        <f t="shared" si="470"/>
        <v>46141</v>
      </c>
      <c r="I6034" s="5">
        <f t="shared" si="474"/>
        <v>46253</v>
      </c>
      <c r="J6034" s="9" t="str">
        <f t="shared" si="471"/>
        <v>ชำระตรงเวลา</v>
      </c>
      <c r="K6034" s="10">
        <f t="shared" si="472"/>
        <v>0</v>
      </c>
      <c r="L6034" t="str">
        <f t="shared" si="473"/>
        <v>ลูกหนี้ชั้นดี</v>
      </c>
    </row>
    <row r="6035" spans="1:12" x14ac:dyDescent="0.2">
      <c r="A6035" t="s">
        <v>864</v>
      </c>
      <c r="B6035" t="s">
        <v>18</v>
      </c>
      <c r="C6035">
        <v>7</v>
      </c>
      <c r="D6035">
        <v>1226040009721</v>
      </c>
      <c r="E6035" s="1">
        <v>46134</v>
      </c>
      <c r="F6035" s="1">
        <v>46141</v>
      </c>
      <c r="G6035">
        <v>1525</v>
      </c>
      <c r="H6035" s="1">
        <f t="shared" si="470"/>
        <v>46141</v>
      </c>
      <c r="I6035" s="5">
        <f t="shared" si="474"/>
        <v>46253</v>
      </c>
      <c r="J6035" s="9" t="str">
        <f t="shared" si="471"/>
        <v>ชำระตรงเวลา</v>
      </c>
      <c r="K6035" s="10">
        <f t="shared" si="472"/>
        <v>0</v>
      </c>
      <c r="L6035" t="str">
        <f t="shared" si="473"/>
        <v>ลูกหนี้ชั้นดี</v>
      </c>
    </row>
    <row r="6036" spans="1:12" x14ac:dyDescent="0.2">
      <c r="A6036" t="s">
        <v>864</v>
      </c>
      <c r="B6036" t="s">
        <v>18</v>
      </c>
      <c r="C6036">
        <v>7</v>
      </c>
      <c r="D6036">
        <v>1226040009721</v>
      </c>
      <c r="E6036" s="1">
        <v>46134</v>
      </c>
      <c r="F6036" s="1">
        <v>46141</v>
      </c>
      <c r="G6036">
        <v>1525</v>
      </c>
      <c r="H6036" s="1">
        <f t="shared" si="470"/>
        <v>46141</v>
      </c>
      <c r="I6036" s="5">
        <f t="shared" si="474"/>
        <v>46253</v>
      </c>
      <c r="J6036" s="9" t="str">
        <f t="shared" si="471"/>
        <v>ชำระตรงเวลา</v>
      </c>
      <c r="K6036" s="10">
        <f t="shared" si="472"/>
        <v>0</v>
      </c>
      <c r="L6036" t="str">
        <f t="shared" si="473"/>
        <v>ลูกหนี้ชั้นดี</v>
      </c>
    </row>
    <row r="6037" spans="1:12" x14ac:dyDescent="0.2">
      <c r="A6037" t="s">
        <v>958</v>
      </c>
      <c r="B6037" t="s">
        <v>18</v>
      </c>
      <c r="C6037">
        <v>7</v>
      </c>
      <c r="D6037">
        <v>1226040009738</v>
      </c>
      <c r="E6037" s="1">
        <v>46134</v>
      </c>
      <c r="F6037" s="1">
        <v>46134</v>
      </c>
      <c r="G6037">
        <v>2815</v>
      </c>
      <c r="H6037" s="1">
        <f t="shared" si="470"/>
        <v>46141</v>
      </c>
      <c r="I6037" s="5">
        <f t="shared" si="474"/>
        <v>46253</v>
      </c>
      <c r="J6037" s="9" t="str">
        <f t="shared" si="471"/>
        <v>ชำระตรงเวลา</v>
      </c>
      <c r="K6037" s="10">
        <f t="shared" si="472"/>
        <v>0</v>
      </c>
      <c r="L6037" t="str">
        <f t="shared" si="473"/>
        <v>ลูกหนี้ชั้นดี</v>
      </c>
    </row>
    <row r="6038" spans="1:12" x14ac:dyDescent="0.2">
      <c r="A6038" t="s">
        <v>958</v>
      </c>
      <c r="B6038" t="s">
        <v>18</v>
      </c>
      <c r="C6038">
        <v>7</v>
      </c>
      <c r="D6038">
        <v>1226040009738</v>
      </c>
      <c r="E6038" s="1">
        <v>46134</v>
      </c>
      <c r="F6038" s="1">
        <v>46134</v>
      </c>
      <c r="G6038">
        <v>2815</v>
      </c>
      <c r="H6038" s="1">
        <f t="shared" si="470"/>
        <v>46141</v>
      </c>
      <c r="I6038" s="5">
        <f t="shared" si="474"/>
        <v>46253</v>
      </c>
      <c r="J6038" s="9" t="str">
        <f t="shared" si="471"/>
        <v>ชำระตรงเวลา</v>
      </c>
      <c r="K6038" s="10">
        <f t="shared" si="472"/>
        <v>0</v>
      </c>
      <c r="L6038" t="str">
        <f t="shared" si="473"/>
        <v>ลูกหนี้ชั้นดี</v>
      </c>
    </row>
    <row r="6039" spans="1:12" x14ac:dyDescent="0.2">
      <c r="A6039" t="s">
        <v>958</v>
      </c>
      <c r="B6039" t="s">
        <v>18</v>
      </c>
      <c r="C6039">
        <v>7</v>
      </c>
      <c r="D6039">
        <v>1226040009738</v>
      </c>
      <c r="E6039" s="1">
        <v>46134</v>
      </c>
      <c r="F6039" s="1">
        <v>46134</v>
      </c>
      <c r="G6039">
        <v>2815</v>
      </c>
      <c r="H6039" s="1">
        <f t="shared" si="470"/>
        <v>46141</v>
      </c>
      <c r="I6039" s="5">
        <f t="shared" si="474"/>
        <v>46253</v>
      </c>
      <c r="J6039" s="9" t="str">
        <f t="shared" si="471"/>
        <v>ชำระตรงเวลา</v>
      </c>
      <c r="K6039" s="10">
        <f t="shared" si="472"/>
        <v>0</v>
      </c>
      <c r="L6039" t="str">
        <f t="shared" si="473"/>
        <v>ลูกหนี้ชั้นดี</v>
      </c>
    </row>
    <row r="6040" spans="1:12" x14ac:dyDescent="0.2">
      <c r="A6040" t="s">
        <v>149</v>
      </c>
      <c r="B6040" t="s">
        <v>18</v>
      </c>
      <c r="C6040">
        <v>7</v>
      </c>
      <c r="D6040">
        <v>1226040009745</v>
      </c>
      <c r="E6040" s="1">
        <v>46134</v>
      </c>
      <c r="F6040" s="1">
        <v>46141</v>
      </c>
      <c r="G6040">
        <v>1610</v>
      </c>
      <c r="H6040" s="1">
        <f t="shared" si="470"/>
        <v>46141</v>
      </c>
      <c r="I6040" s="5">
        <f t="shared" si="474"/>
        <v>46253</v>
      </c>
      <c r="J6040" s="9" t="str">
        <f t="shared" si="471"/>
        <v>ชำระตรงเวลา</v>
      </c>
      <c r="K6040" s="10">
        <f t="shared" si="472"/>
        <v>0</v>
      </c>
      <c r="L6040" t="str">
        <f t="shared" si="473"/>
        <v>ลูกหนี้ชั้นดี</v>
      </c>
    </row>
    <row r="6041" spans="1:12" x14ac:dyDescent="0.2">
      <c r="A6041" t="s">
        <v>2125</v>
      </c>
      <c r="B6041" t="s">
        <v>18</v>
      </c>
      <c r="C6041">
        <v>7</v>
      </c>
      <c r="D6041">
        <v>1226040009752</v>
      </c>
      <c r="E6041" s="1">
        <v>46134</v>
      </c>
      <c r="F6041" s="1">
        <v>46136</v>
      </c>
      <c r="G6041">
        <v>9140</v>
      </c>
      <c r="H6041" s="1">
        <f t="shared" si="470"/>
        <v>46141</v>
      </c>
      <c r="I6041" s="5">
        <f t="shared" si="474"/>
        <v>46253</v>
      </c>
      <c r="J6041" s="9" t="str">
        <f t="shared" si="471"/>
        <v>ชำระตรงเวลา</v>
      </c>
      <c r="K6041" s="10">
        <f t="shared" si="472"/>
        <v>0</v>
      </c>
      <c r="L6041" t="str">
        <f t="shared" si="473"/>
        <v>ลูกหนี้ชั้นดี</v>
      </c>
    </row>
    <row r="6042" spans="1:12" x14ac:dyDescent="0.2">
      <c r="A6042" t="s">
        <v>2125</v>
      </c>
      <c r="B6042" t="s">
        <v>18</v>
      </c>
      <c r="C6042">
        <v>7</v>
      </c>
      <c r="D6042">
        <v>1226040009752</v>
      </c>
      <c r="E6042" s="1">
        <v>46134</v>
      </c>
      <c r="F6042" s="1">
        <v>46136</v>
      </c>
      <c r="G6042">
        <v>9140</v>
      </c>
      <c r="H6042" s="1">
        <f t="shared" si="470"/>
        <v>46141</v>
      </c>
      <c r="I6042" s="5">
        <f t="shared" si="474"/>
        <v>46253</v>
      </c>
      <c r="J6042" s="9" t="str">
        <f t="shared" si="471"/>
        <v>ชำระตรงเวลา</v>
      </c>
      <c r="K6042" s="10">
        <f t="shared" si="472"/>
        <v>0</v>
      </c>
      <c r="L6042" t="str">
        <f t="shared" si="473"/>
        <v>ลูกหนี้ชั้นดี</v>
      </c>
    </row>
    <row r="6043" spans="1:12" x14ac:dyDescent="0.2">
      <c r="A6043" t="s">
        <v>2144</v>
      </c>
      <c r="B6043" t="s">
        <v>8</v>
      </c>
      <c r="C6043">
        <v>7</v>
      </c>
      <c r="D6043">
        <v>1526040007872</v>
      </c>
      <c r="E6043" s="1">
        <v>46129</v>
      </c>
      <c r="F6043" s="1">
        <v>46136</v>
      </c>
      <c r="G6043">
        <v>11688</v>
      </c>
      <c r="H6043" s="1">
        <f t="shared" si="470"/>
        <v>46136</v>
      </c>
      <c r="I6043" s="5">
        <f t="shared" si="474"/>
        <v>46253</v>
      </c>
      <c r="J6043" s="9" t="str">
        <f t="shared" si="471"/>
        <v>ชำระตรงเวลา</v>
      </c>
      <c r="K6043" s="10">
        <f t="shared" si="472"/>
        <v>0</v>
      </c>
      <c r="L6043" t="str">
        <f t="shared" si="473"/>
        <v>ลูกหนี้ชั้นดี</v>
      </c>
    </row>
    <row r="6044" spans="1:12" x14ac:dyDescent="0.2">
      <c r="A6044" t="s">
        <v>1981</v>
      </c>
      <c r="B6044" t="s">
        <v>8</v>
      </c>
      <c r="C6044">
        <v>7</v>
      </c>
      <c r="D6044">
        <v>1526040007902</v>
      </c>
      <c r="E6044" s="1">
        <v>46129</v>
      </c>
      <c r="F6044" s="1">
        <v>46133</v>
      </c>
      <c r="G6044">
        <v>1049</v>
      </c>
      <c r="H6044" s="1">
        <f t="shared" si="470"/>
        <v>46136</v>
      </c>
      <c r="I6044" s="5">
        <f t="shared" si="474"/>
        <v>46253</v>
      </c>
      <c r="J6044" s="9" t="str">
        <f t="shared" si="471"/>
        <v>ชำระตรงเวลา</v>
      </c>
      <c r="K6044" s="10">
        <f t="shared" si="472"/>
        <v>0</v>
      </c>
      <c r="L6044" t="str">
        <f t="shared" si="473"/>
        <v>ลูกหนี้ชั้นดี</v>
      </c>
    </row>
    <row r="6045" spans="1:12" x14ac:dyDescent="0.2">
      <c r="A6045" t="s">
        <v>1617</v>
      </c>
      <c r="B6045" t="s">
        <v>8</v>
      </c>
      <c r="C6045">
        <v>7</v>
      </c>
      <c r="D6045">
        <v>1526040008084</v>
      </c>
      <c r="E6045" s="1">
        <v>46129</v>
      </c>
      <c r="F6045" s="1">
        <v>46129</v>
      </c>
      <c r="G6045">
        <v>87</v>
      </c>
      <c r="H6045" s="1">
        <f t="shared" si="470"/>
        <v>46136</v>
      </c>
      <c r="I6045" s="5">
        <f t="shared" si="474"/>
        <v>46253</v>
      </c>
      <c r="J6045" s="9" t="str">
        <f t="shared" si="471"/>
        <v>ค้างชำระ 1 - 30 วัน</v>
      </c>
      <c r="K6045" s="10">
        <f t="shared" si="472"/>
        <v>0</v>
      </c>
      <c r="L6045" t="str">
        <f t="shared" si="473"/>
        <v>ลูกหนี้ชั้นดี</v>
      </c>
    </row>
    <row r="6046" spans="1:12" x14ac:dyDescent="0.2">
      <c r="A6046" t="s">
        <v>2627</v>
      </c>
      <c r="B6046" t="s">
        <v>8</v>
      </c>
      <c r="C6046">
        <v>7</v>
      </c>
      <c r="D6046">
        <v>1526040008145</v>
      </c>
      <c r="E6046" s="1">
        <v>46130</v>
      </c>
      <c r="F6046" s="1">
        <v>46141</v>
      </c>
      <c r="G6046">
        <v>4201</v>
      </c>
      <c r="H6046" s="1">
        <f t="shared" si="470"/>
        <v>46137</v>
      </c>
      <c r="I6046" s="5">
        <f t="shared" si="474"/>
        <v>46253</v>
      </c>
      <c r="J6046" s="9" t="str">
        <f t="shared" si="471"/>
        <v>ชำระตรงเวลา</v>
      </c>
      <c r="K6046" s="10">
        <f t="shared" si="472"/>
        <v>4</v>
      </c>
      <c r="L6046" t="str">
        <f t="shared" si="473"/>
        <v>ลูกหนี้ชั้นดี</v>
      </c>
    </row>
    <row r="6047" spans="1:12" x14ac:dyDescent="0.2">
      <c r="A6047" t="s">
        <v>343</v>
      </c>
      <c r="B6047" t="s">
        <v>8</v>
      </c>
      <c r="C6047">
        <v>7</v>
      </c>
      <c r="D6047">
        <v>1526040008152</v>
      </c>
      <c r="E6047" s="1">
        <v>46129</v>
      </c>
      <c r="F6047" s="1">
        <v>46129</v>
      </c>
      <c r="G6047">
        <v>696</v>
      </c>
      <c r="H6047" s="1">
        <f t="shared" si="470"/>
        <v>46136</v>
      </c>
      <c r="I6047" s="5">
        <f t="shared" si="474"/>
        <v>46253</v>
      </c>
      <c r="J6047" s="9" t="str">
        <f t="shared" si="471"/>
        <v>ชำระตรงเวลา</v>
      </c>
      <c r="K6047" s="10">
        <f t="shared" si="472"/>
        <v>0</v>
      </c>
      <c r="L6047" t="str">
        <f t="shared" si="473"/>
        <v>ลูกหนี้ชั้นดี</v>
      </c>
    </row>
    <row r="6048" spans="1:12" x14ac:dyDescent="0.2">
      <c r="A6048" t="s">
        <v>2628</v>
      </c>
      <c r="B6048" t="s">
        <v>8</v>
      </c>
      <c r="C6048">
        <v>7</v>
      </c>
      <c r="D6048">
        <v>1526040008183</v>
      </c>
      <c r="E6048" s="1">
        <v>46130</v>
      </c>
      <c r="F6048" s="1">
        <v>46135</v>
      </c>
      <c r="G6048">
        <v>1749</v>
      </c>
      <c r="H6048" s="1">
        <f t="shared" si="470"/>
        <v>46137</v>
      </c>
      <c r="I6048" s="5">
        <f t="shared" si="474"/>
        <v>46253</v>
      </c>
      <c r="J6048" s="9" t="str">
        <f t="shared" si="471"/>
        <v>ชำระตรงเวลา</v>
      </c>
      <c r="K6048" s="10">
        <f t="shared" si="472"/>
        <v>0</v>
      </c>
      <c r="L6048" t="str">
        <f t="shared" si="473"/>
        <v>ลูกหนี้ชั้นดี</v>
      </c>
    </row>
    <row r="6049" spans="1:12" x14ac:dyDescent="0.2">
      <c r="A6049" t="s">
        <v>2149</v>
      </c>
      <c r="B6049" t="s">
        <v>8</v>
      </c>
      <c r="C6049">
        <v>7</v>
      </c>
      <c r="D6049">
        <v>1526040008190</v>
      </c>
      <c r="E6049" s="1">
        <v>46130</v>
      </c>
      <c r="F6049" s="1">
        <v>46133</v>
      </c>
      <c r="G6049">
        <v>2046</v>
      </c>
      <c r="H6049" s="1">
        <f t="shared" si="470"/>
        <v>46137</v>
      </c>
      <c r="I6049" s="5">
        <f t="shared" si="474"/>
        <v>46253</v>
      </c>
      <c r="J6049" s="9" t="str">
        <f t="shared" si="471"/>
        <v>ค้างชำระ 1 - 30 วัน</v>
      </c>
      <c r="K6049" s="10">
        <f t="shared" si="472"/>
        <v>0</v>
      </c>
      <c r="L6049" t="str">
        <f t="shared" si="473"/>
        <v>ลูกหนี้ชั้นดี</v>
      </c>
    </row>
    <row r="6050" spans="1:12" x14ac:dyDescent="0.2">
      <c r="A6050" t="s">
        <v>2629</v>
      </c>
      <c r="B6050" t="s">
        <v>8</v>
      </c>
      <c r="C6050">
        <v>7</v>
      </c>
      <c r="D6050">
        <v>1526040008206</v>
      </c>
      <c r="E6050" s="1">
        <v>46130</v>
      </c>
      <c r="F6050" s="1">
        <v>46141</v>
      </c>
      <c r="G6050">
        <v>5780</v>
      </c>
      <c r="H6050" s="1">
        <f t="shared" si="470"/>
        <v>46137</v>
      </c>
      <c r="I6050" s="5">
        <f t="shared" si="474"/>
        <v>46253</v>
      </c>
      <c r="J6050" s="9" t="str">
        <f t="shared" si="471"/>
        <v>ชำระตรงเวลา</v>
      </c>
      <c r="K6050" s="10">
        <f t="shared" si="472"/>
        <v>4</v>
      </c>
      <c r="L6050" t="str">
        <f t="shared" si="473"/>
        <v>ลูกหนี้ชั้นดี</v>
      </c>
    </row>
    <row r="6051" spans="1:12" x14ac:dyDescent="0.2">
      <c r="A6051" t="s">
        <v>1985</v>
      </c>
      <c r="B6051" t="s">
        <v>8</v>
      </c>
      <c r="C6051">
        <v>7</v>
      </c>
      <c r="D6051">
        <v>1526040008244</v>
      </c>
      <c r="E6051" s="1">
        <v>46130</v>
      </c>
      <c r="F6051" s="1">
        <v>46136</v>
      </c>
      <c r="G6051">
        <v>17059</v>
      </c>
      <c r="H6051" s="1">
        <f t="shared" si="470"/>
        <v>46137</v>
      </c>
      <c r="I6051" s="5">
        <f t="shared" si="474"/>
        <v>46253</v>
      </c>
      <c r="J6051" s="9" t="str">
        <f t="shared" si="471"/>
        <v>ค้างชำระ 1 - 30 วัน</v>
      </c>
      <c r="K6051" s="10">
        <f t="shared" si="472"/>
        <v>0</v>
      </c>
      <c r="L6051" t="str">
        <f t="shared" si="473"/>
        <v>ลูกหนี้ชั้นดี</v>
      </c>
    </row>
    <row r="6052" spans="1:12" x14ac:dyDescent="0.2">
      <c r="A6052" t="s">
        <v>1983</v>
      </c>
      <c r="B6052" t="s">
        <v>8</v>
      </c>
      <c r="C6052">
        <v>10</v>
      </c>
      <c r="D6052">
        <v>1526040008251</v>
      </c>
      <c r="E6052" s="1">
        <v>46130</v>
      </c>
      <c r="F6052" s="1">
        <v>46148</v>
      </c>
      <c r="G6052">
        <v>1247</v>
      </c>
      <c r="H6052" s="1">
        <f t="shared" si="470"/>
        <v>46140</v>
      </c>
      <c r="I6052" s="5">
        <f t="shared" si="474"/>
        <v>46253</v>
      </c>
      <c r="J6052" s="9" t="str">
        <f t="shared" si="471"/>
        <v>ชำระตรงเวลา</v>
      </c>
      <c r="K6052" s="10">
        <f t="shared" si="472"/>
        <v>8</v>
      </c>
      <c r="L6052" t="str">
        <f t="shared" si="473"/>
        <v>ลูกหนี้ชั้นดี</v>
      </c>
    </row>
    <row r="6053" spans="1:12" x14ac:dyDescent="0.2">
      <c r="A6053" t="s">
        <v>238</v>
      </c>
      <c r="B6053" t="s">
        <v>8</v>
      </c>
      <c r="C6053">
        <v>7</v>
      </c>
      <c r="D6053">
        <v>1526040008268</v>
      </c>
      <c r="E6053" s="1">
        <v>46130</v>
      </c>
      <c r="F6053" s="1">
        <v>46137</v>
      </c>
      <c r="G6053">
        <v>188</v>
      </c>
      <c r="H6053" s="1">
        <f t="shared" si="470"/>
        <v>46137</v>
      </c>
      <c r="I6053" s="5">
        <f t="shared" si="474"/>
        <v>46253</v>
      </c>
      <c r="J6053" s="9" t="str">
        <f t="shared" si="471"/>
        <v>ชำระตรงเวลา</v>
      </c>
      <c r="K6053" s="10">
        <f t="shared" si="472"/>
        <v>0</v>
      </c>
      <c r="L6053" t="str">
        <f t="shared" si="473"/>
        <v>ลูกหนี้ชั้นดี</v>
      </c>
    </row>
    <row r="6054" spans="1:12" x14ac:dyDescent="0.2">
      <c r="A6054" t="s">
        <v>2630</v>
      </c>
      <c r="B6054" t="s">
        <v>8</v>
      </c>
      <c r="C6054">
        <v>7</v>
      </c>
      <c r="D6054">
        <v>1526040008275</v>
      </c>
      <c r="E6054" s="1">
        <v>46130</v>
      </c>
      <c r="F6054" s="1">
        <v>46136</v>
      </c>
      <c r="G6054">
        <v>2127</v>
      </c>
      <c r="H6054" s="1">
        <f t="shared" si="470"/>
        <v>46137</v>
      </c>
      <c r="I6054" s="5">
        <f t="shared" si="474"/>
        <v>46253</v>
      </c>
      <c r="J6054" s="9" t="str">
        <f t="shared" si="471"/>
        <v>ชำระตรงเวลา</v>
      </c>
      <c r="K6054" s="10">
        <f t="shared" si="472"/>
        <v>0</v>
      </c>
      <c r="L6054" t="str">
        <f t="shared" si="473"/>
        <v>ลูกหนี้ชั้นดี</v>
      </c>
    </row>
    <row r="6055" spans="1:12" x14ac:dyDescent="0.2">
      <c r="A6055" t="s">
        <v>2631</v>
      </c>
      <c r="B6055" t="s">
        <v>8</v>
      </c>
      <c r="C6055">
        <v>7</v>
      </c>
      <c r="D6055">
        <v>1526040008299</v>
      </c>
      <c r="E6055" s="1">
        <v>46130</v>
      </c>
      <c r="F6055" s="1">
        <v>46133</v>
      </c>
      <c r="G6055">
        <v>4770</v>
      </c>
      <c r="H6055" s="1">
        <f t="shared" si="470"/>
        <v>46137</v>
      </c>
      <c r="I6055" s="5">
        <f t="shared" si="474"/>
        <v>46253</v>
      </c>
      <c r="J6055" s="9" t="str">
        <f t="shared" si="471"/>
        <v>ชำระตรงเวลา</v>
      </c>
      <c r="K6055" s="10">
        <f t="shared" si="472"/>
        <v>0</v>
      </c>
      <c r="L6055" t="str">
        <f t="shared" si="473"/>
        <v>ลูกหนี้ชั้นดี</v>
      </c>
    </row>
    <row r="6056" spans="1:12" x14ac:dyDescent="0.2">
      <c r="A6056" t="s">
        <v>1821</v>
      </c>
      <c r="B6056" t="s">
        <v>8</v>
      </c>
      <c r="C6056">
        <v>7</v>
      </c>
      <c r="D6056">
        <v>1526040008305</v>
      </c>
      <c r="E6056" s="1">
        <v>46130</v>
      </c>
      <c r="F6056" s="1">
        <v>46134</v>
      </c>
      <c r="G6056">
        <v>21602</v>
      </c>
      <c r="H6056" s="1">
        <f t="shared" si="470"/>
        <v>46137</v>
      </c>
      <c r="I6056" s="5">
        <f t="shared" si="474"/>
        <v>46253</v>
      </c>
      <c r="J6056" s="9" t="str">
        <f t="shared" si="471"/>
        <v>ค้างชำระ 1 - 30 วัน</v>
      </c>
      <c r="K6056" s="10">
        <f t="shared" si="472"/>
        <v>0</v>
      </c>
      <c r="L6056" t="str">
        <f t="shared" si="473"/>
        <v>ลูกหนี้ชั้นดี</v>
      </c>
    </row>
    <row r="6057" spans="1:12" x14ac:dyDescent="0.2">
      <c r="A6057" t="s">
        <v>251</v>
      </c>
      <c r="B6057" t="s">
        <v>8</v>
      </c>
      <c r="C6057">
        <v>15</v>
      </c>
      <c r="D6057">
        <v>1526040008510</v>
      </c>
      <c r="E6057" s="1">
        <v>46130</v>
      </c>
      <c r="F6057" s="1">
        <v>46148</v>
      </c>
      <c r="G6057">
        <v>7312</v>
      </c>
      <c r="H6057" s="1">
        <f t="shared" si="470"/>
        <v>46145</v>
      </c>
      <c r="I6057" s="5">
        <f t="shared" si="474"/>
        <v>46253</v>
      </c>
      <c r="J6057" s="9" t="str">
        <f t="shared" si="471"/>
        <v>ค้างชำระ 1 - 30 วัน</v>
      </c>
      <c r="K6057" s="10">
        <f t="shared" si="472"/>
        <v>3</v>
      </c>
      <c r="L6057" t="str">
        <f t="shared" si="473"/>
        <v>ลูกหนี้ชั้นดี</v>
      </c>
    </row>
    <row r="6058" spans="1:12" x14ac:dyDescent="0.2">
      <c r="A6058" t="s">
        <v>2308</v>
      </c>
      <c r="B6058" t="s">
        <v>8</v>
      </c>
      <c r="C6058">
        <v>15</v>
      </c>
      <c r="D6058">
        <v>1526040008831</v>
      </c>
      <c r="E6058" s="1">
        <v>46133</v>
      </c>
      <c r="F6058" s="1">
        <v>46155</v>
      </c>
      <c r="G6058">
        <v>3744</v>
      </c>
      <c r="H6058" s="1">
        <f t="shared" si="470"/>
        <v>46148</v>
      </c>
      <c r="I6058" s="5">
        <f t="shared" si="474"/>
        <v>46253</v>
      </c>
      <c r="J6058" s="9" t="str">
        <f t="shared" si="471"/>
        <v>ชำระตรงเวลา</v>
      </c>
      <c r="K6058" s="10">
        <f t="shared" si="472"/>
        <v>7</v>
      </c>
      <c r="L6058" t="str">
        <f t="shared" si="473"/>
        <v>ลูกหนี้ชั้นดี</v>
      </c>
    </row>
    <row r="6059" spans="1:12" x14ac:dyDescent="0.2">
      <c r="A6059" t="s">
        <v>2632</v>
      </c>
      <c r="B6059" t="s">
        <v>8</v>
      </c>
      <c r="C6059">
        <v>15</v>
      </c>
      <c r="D6059">
        <v>1526040008848</v>
      </c>
      <c r="E6059" s="1">
        <v>46132</v>
      </c>
      <c r="F6059" s="1">
        <v>46147</v>
      </c>
      <c r="G6059">
        <v>2445</v>
      </c>
      <c r="H6059" s="1">
        <f t="shared" si="470"/>
        <v>46147</v>
      </c>
      <c r="I6059" s="5">
        <f t="shared" si="474"/>
        <v>46253</v>
      </c>
      <c r="J6059" s="9" t="str">
        <f t="shared" si="471"/>
        <v>ชำระตรงเวลา</v>
      </c>
      <c r="K6059" s="10">
        <f t="shared" si="472"/>
        <v>0</v>
      </c>
      <c r="L6059" t="str">
        <f t="shared" si="473"/>
        <v>ลูกหนี้ชั้นดี</v>
      </c>
    </row>
    <row r="6060" spans="1:12" x14ac:dyDescent="0.2">
      <c r="A6060" t="s">
        <v>2633</v>
      </c>
      <c r="B6060" t="s">
        <v>8</v>
      </c>
      <c r="C6060">
        <v>7</v>
      </c>
      <c r="D6060">
        <v>1526040008855</v>
      </c>
      <c r="E6060" s="1">
        <v>46133</v>
      </c>
      <c r="F6060" s="1">
        <v>46136</v>
      </c>
      <c r="G6060">
        <v>5606</v>
      </c>
      <c r="H6060" s="1">
        <f t="shared" si="470"/>
        <v>46140</v>
      </c>
      <c r="I6060" s="5">
        <f t="shared" si="474"/>
        <v>46253</v>
      </c>
      <c r="J6060" s="9" t="str">
        <f t="shared" si="471"/>
        <v>ค้างชำระ 1 - 30 วัน</v>
      </c>
      <c r="K6060" s="10">
        <f t="shared" si="472"/>
        <v>0</v>
      </c>
      <c r="L6060" t="str">
        <f t="shared" si="473"/>
        <v>ลูกหนี้ชั้นดี</v>
      </c>
    </row>
    <row r="6061" spans="1:12" x14ac:dyDescent="0.2">
      <c r="A6061" t="s">
        <v>2634</v>
      </c>
      <c r="B6061" t="s">
        <v>8</v>
      </c>
      <c r="C6061">
        <v>7</v>
      </c>
      <c r="D6061">
        <v>1526040008862</v>
      </c>
      <c r="E6061" s="1">
        <v>46133</v>
      </c>
      <c r="F6061" s="1">
        <v>46142</v>
      </c>
      <c r="G6061">
        <v>8965</v>
      </c>
      <c r="H6061" s="1">
        <f t="shared" si="470"/>
        <v>46140</v>
      </c>
      <c r="I6061" s="5">
        <f t="shared" si="474"/>
        <v>46253</v>
      </c>
      <c r="J6061" s="9" t="str">
        <f t="shared" si="471"/>
        <v>ชำระตรงเวลา</v>
      </c>
      <c r="K6061" s="10">
        <f t="shared" si="472"/>
        <v>2</v>
      </c>
      <c r="L6061" t="str">
        <f t="shared" si="473"/>
        <v>ลูกหนี้ชั้นดี</v>
      </c>
    </row>
    <row r="6062" spans="1:12" x14ac:dyDescent="0.2">
      <c r="A6062" t="s">
        <v>2635</v>
      </c>
      <c r="B6062" t="s">
        <v>8</v>
      </c>
      <c r="C6062">
        <v>7</v>
      </c>
      <c r="D6062">
        <v>1526040008879</v>
      </c>
      <c r="E6062" s="1">
        <v>46133</v>
      </c>
      <c r="F6062" s="1">
        <v>46133</v>
      </c>
      <c r="G6062">
        <v>5514</v>
      </c>
      <c r="H6062" s="1">
        <f t="shared" si="470"/>
        <v>46140</v>
      </c>
      <c r="I6062" s="5">
        <f t="shared" si="474"/>
        <v>46253</v>
      </c>
      <c r="J6062" s="9" t="str">
        <f t="shared" si="471"/>
        <v>ชำระตรงเวลา</v>
      </c>
      <c r="K6062" s="10">
        <f t="shared" si="472"/>
        <v>0</v>
      </c>
      <c r="L6062" t="str">
        <f t="shared" si="473"/>
        <v>ลูกหนี้ชั้นดี</v>
      </c>
    </row>
    <row r="6063" spans="1:12" x14ac:dyDescent="0.2">
      <c r="A6063" t="s">
        <v>1763</v>
      </c>
      <c r="B6063" t="s">
        <v>8</v>
      </c>
      <c r="C6063">
        <v>7</v>
      </c>
      <c r="D6063">
        <v>1526040008886</v>
      </c>
      <c r="E6063" s="1">
        <v>46133</v>
      </c>
      <c r="F6063" s="1">
        <v>46134</v>
      </c>
      <c r="G6063">
        <v>291</v>
      </c>
      <c r="H6063" s="1">
        <f t="shared" si="470"/>
        <v>46140</v>
      </c>
      <c r="I6063" s="5">
        <f t="shared" si="474"/>
        <v>46253</v>
      </c>
      <c r="J6063" s="9" t="str">
        <f t="shared" si="471"/>
        <v>ชำระตรงเวลา</v>
      </c>
      <c r="K6063" s="10">
        <f t="shared" si="472"/>
        <v>0</v>
      </c>
      <c r="L6063" t="str">
        <f t="shared" si="473"/>
        <v>ลูกหนี้ชั้นดี</v>
      </c>
    </row>
    <row r="6064" spans="1:12" x14ac:dyDescent="0.2">
      <c r="A6064" t="s">
        <v>1979</v>
      </c>
      <c r="B6064" t="s">
        <v>8</v>
      </c>
      <c r="C6064">
        <v>7</v>
      </c>
      <c r="D6064">
        <v>1526040008893</v>
      </c>
      <c r="E6064" s="1">
        <v>46132</v>
      </c>
      <c r="F6064" s="1">
        <v>46133</v>
      </c>
      <c r="G6064">
        <v>44</v>
      </c>
      <c r="H6064" s="1">
        <f t="shared" si="470"/>
        <v>46139</v>
      </c>
      <c r="I6064" s="5">
        <f t="shared" si="474"/>
        <v>46253</v>
      </c>
      <c r="J6064" s="9" t="str">
        <f t="shared" si="471"/>
        <v>ชำระตรงเวลา</v>
      </c>
      <c r="K6064" s="10">
        <f t="shared" si="472"/>
        <v>0</v>
      </c>
      <c r="L6064" t="str">
        <f t="shared" si="473"/>
        <v>ลูกหนี้ชั้นดี</v>
      </c>
    </row>
    <row r="6065" spans="1:12" x14ac:dyDescent="0.2">
      <c r="A6065" t="s">
        <v>230</v>
      </c>
      <c r="B6065" t="s">
        <v>8</v>
      </c>
      <c r="C6065">
        <v>7</v>
      </c>
      <c r="D6065">
        <v>1526040008909</v>
      </c>
      <c r="E6065" s="1">
        <v>46133</v>
      </c>
      <c r="F6065" s="1">
        <v>46134</v>
      </c>
      <c r="G6065">
        <v>1132</v>
      </c>
      <c r="H6065" s="1">
        <f t="shared" si="470"/>
        <v>46140</v>
      </c>
      <c r="I6065" s="5">
        <f t="shared" si="474"/>
        <v>46253</v>
      </c>
      <c r="J6065" s="9" t="str">
        <f t="shared" si="471"/>
        <v>ค้างชำระ 1 - 30 วัน</v>
      </c>
      <c r="K6065" s="10">
        <f t="shared" si="472"/>
        <v>0</v>
      </c>
      <c r="L6065" t="str">
        <f t="shared" si="473"/>
        <v>ลูกหนี้ชั้นดี</v>
      </c>
    </row>
    <row r="6066" spans="1:12" x14ac:dyDescent="0.2">
      <c r="A6066" t="s">
        <v>330</v>
      </c>
      <c r="B6066" t="s">
        <v>8</v>
      </c>
      <c r="C6066">
        <v>7</v>
      </c>
      <c r="D6066">
        <v>1526040008916</v>
      </c>
      <c r="E6066" s="1">
        <v>46133</v>
      </c>
      <c r="F6066" s="1">
        <v>46141</v>
      </c>
      <c r="G6066">
        <v>5834</v>
      </c>
      <c r="H6066" s="1">
        <f t="shared" si="470"/>
        <v>46140</v>
      </c>
      <c r="I6066" s="5">
        <f t="shared" si="474"/>
        <v>46253</v>
      </c>
      <c r="J6066" s="9" t="str">
        <f t="shared" si="471"/>
        <v>ค้างชำระ 1 - 30 วัน</v>
      </c>
      <c r="K6066" s="10">
        <f t="shared" si="472"/>
        <v>1</v>
      </c>
      <c r="L6066" t="str">
        <f t="shared" si="473"/>
        <v>ลูกหนี้ชั้นดี</v>
      </c>
    </row>
    <row r="6067" spans="1:12" x14ac:dyDescent="0.2">
      <c r="A6067" t="s">
        <v>330</v>
      </c>
      <c r="B6067" t="s">
        <v>8</v>
      </c>
      <c r="C6067">
        <v>7</v>
      </c>
      <c r="D6067">
        <v>1526040008916</v>
      </c>
      <c r="E6067" s="1">
        <v>46133</v>
      </c>
      <c r="F6067" s="1">
        <v>46141</v>
      </c>
      <c r="G6067">
        <v>5834</v>
      </c>
      <c r="H6067" s="1">
        <f t="shared" si="470"/>
        <v>46140</v>
      </c>
      <c r="I6067" s="5">
        <f t="shared" si="474"/>
        <v>46253</v>
      </c>
      <c r="J6067" s="9" t="str">
        <f t="shared" si="471"/>
        <v>ชำระตรงเวลา</v>
      </c>
      <c r="K6067" s="10">
        <f t="shared" si="472"/>
        <v>1</v>
      </c>
      <c r="L6067" t="str">
        <f t="shared" si="473"/>
        <v>ลูกหนี้ชั้นดี</v>
      </c>
    </row>
    <row r="6068" spans="1:12" x14ac:dyDescent="0.2">
      <c r="A6068" t="s">
        <v>221</v>
      </c>
      <c r="B6068" t="s">
        <v>8</v>
      </c>
      <c r="C6068">
        <v>7</v>
      </c>
      <c r="D6068">
        <v>1526040008923</v>
      </c>
      <c r="E6068" s="1">
        <v>46133</v>
      </c>
      <c r="F6068" s="1">
        <v>46134</v>
      </c>
      <c r="G6068">
        <v>1455</v>
      </c>
      <c r="H6068" s="1">
        <f t="shared" si="470"/>
        <v>46140</v>
      </c>
      <c r="I6068" s="5">
        <f t="shared" si="474"/>
        <v>46253</v>
      </c>
      <c r="J6068" s="9" t="str">
        <f t="shared" si="471"/>
        <v>ค้างชำระ 1 - 30 วัน</v>
      </c>
      <c r="K6068" s="10">
        <f t="shared" si="472"/>
        <v>0</v>
      </c>
      <c r="L6068" t="str">
        <f t="shared" si="473"/>
        <v>ลูกหนี้ชั้นดี</v>
      </c>
    </row>
    <row r="6069" spans="1:12" x14ac:dyDescent="0.2">
      <c r="A6069" t="s">
        <v>2636</v>
      </c>
      <c r="B6069" t="s">
        <v>8</v>
      </c>
      <c r="C6069">
        <v>7</v>
      </c>
      <c r="D6069">
        <v>1526040008930</v>
      </c>
      <c r="E6069" s="1">
        <v>46134</v>
      </c>
      <c r="F6069" s="1">
        <v>46144</v>
      </c>
      <c r="G6069">
        <v>906</v>
      </c>
      <c r="H6069" s="1">
        <f t="shared" si="470"/>
        <v>46141</v>
      </c>
      <c r="I6069" s="5">
        <f t="shared" si="474"/>
        <v>46253</v>
      </c>
      <c r="J6069" s="9" t="str">
        <f t="shared" si="471"/>
        <v>ชำระตรงเวลา</v>
      </c>
      <c r="K6069" s="10">
        <f t="shared" si="472"/>
        <v>3</v>
      </c>
      <c r="L6069" t="str">
        <f t="shared" si="473"/>
        <v>ลูกหนี้ชั้นดี</v>
      </c>
    </row>
    <row r="6070" spans="1:12" x14ac:dyDescent="0.2">
      <c r="A6070" t="s">
        <v>226</v>
      </c>
      <c r="B6070" t="s">
        <v>8</v>
      </c>
      <c r="C6070">
        <v>7</v>
      </c>
      <c r="D6070">
        <v>1526040008947</v>
      </c>
      <c r="E6070" s="1">
        <v>46134</v>
      </c>
      <c r="F6070" s="1">
        <v>46134</v>
      </c>
      <c r="G6070">
        <v>28028</v>
      </c>
      <c r="H6070" s="1">
        <f t="shared" si="470"/>
        <v>46141</v>
      </c>
      <c r="I6070" s="5">
        <f t="shared" si="474"/>
        <v>46253</v>
      </c>
      <c r="J6070" s="9" t="str">
        <f t="shared" si="471"/>
        <v>ชำระตรงเวลา</v>
      </c>
      <c r="K6070" s="10">
        <f t="shared" si="472"/>
        <v>0</v>
      </c>
      <c r="L6070" t="str">
        <f t="shared" si="473"/>
        <v>ลูกหนี้ชั้นดี</v>
      </c>
    </row>
    <row r="6071" spans="1:12" x14ac:dyDescent="0.2">
      <c r="A6071" t="s">
        <v>226</v>
      </c>
      <c r="B6071" t="s">
        <v>8</v>
      </c>
      <c r="C6071">
        <v>7</v>
      </c>
      <c r="D6071">
        <v>1526040008947</v>
      </c>
      <c r="E6071" s="1">
        <v>46134</v>
      </c>
      <c r="F6071" s="1">
        <v>46134</v>
      </c>
      <c r="G6071">
        <v>28028</v>
      </c>
      <c r="H6071" s="1">
        <f t="shared" si="470"/>
        <v>46141</v>
      </c>
      <c r="I6071" s="5">
        <f t="shared" si="474"/>
        <v>46253</v>
      </c>
      <c r="J6071" s="9" t="str">
        <f t="shared" si="471"/>
        <v>ชำระตรงเวลา</v>
      </c>
      <c r="K6071" s="10">
        <f t="shared" si="472"/>
        <v>0</v>
      </c>
      <c r="L6071" t="str">
        <f t="shared" si="473"/>
        <v>ลูกหนี้ชั้นดี</v>
      </c>
    </row>
    <row r="6072" spans="1:12" x14ac:dyDescent="0.2">
      <c r="A6072" t="s">
        <v>232</v>
      </c>
      <c r="B6072" t="s">
        <v>8</v>
      </c>
      <c r="C6072">
        <v>7</v>
      </c>
      <c r="D6072">
        <v>1526040008954</v>
      </c>
      <c r="E6072" s="1">
        <v>46133</v>
      </c>
      <c r="F6072" s="1">
        <v>46134</v>
      </c>
      <c r="G6072">
        <v>73</v>
      </c>
      <c r="H6072" s="1">
        <f t="shared" si="470"/>
        <v>46140</v>
      </c>
      <c r="I6072" s="5">
        <f t="shared" si="474"/>
        <v>46253</v>
      </c>
      <c r="J6072" s="9" t="str">
        <f t="shared" si="471"/>
        <v>ชำระตรงเวลา</v>
      </c>
      <c r="K6072" s="10">
        <f t="shared" si="472"/>
        <v>0</v>
      </c>
      <c r="L6072" t="str">
        <f t="shared" si="473"/>
        <v>ลูกหนี้ชั้นดี</v>
      </c>
    </row>
    <row r="6073" spans="1:12" x14ac:dyDescent="0.2">
      <c r="A6073" t="s">
        <v>232</v>
      </c>
      <c r="B6073" t="s">
        <v>8</v>
      </c>
      <c r="C6073">
        <v>7</v>
      </c>
      <c r="D6073">
        <v>1526040008954</v>
      </c>
      <c r="E6073" s="1">
        <v>46133</v>
      </c>
      <c r="F6073" s="1">
        <v>46134</v>
      </c>
      <c r="G6073">
        <v>73</v>
      </c>
      <c r="H6073" s="1">
        <f t="shared" si="470"/>
        <v>46140</v>
      </c>
      <c r="I6073" s="5">
        <f t="shared" si="474"/>
        <v>46253</v>
      </c>
      <c r="J6073" s="9" t="str">
        <f t="shared" si="471"/>
        <v>ชำระตรงเวลา</v>
      </c>
      <c r="K6073" s="10">
        <f t="shared" si="472"/>
        <v>0</v>
      </c>
      <c r="L6073" t="str">
        <f t="shared" si="473"/>
        <v>ลูกหนี้ชั้นดี</v>
      </c>
    </row>
    <row r="6074" spans="1:12" x14ac:dyDescent="0.2">
      <c r="A6074" t="s">
        <v>1306</v>
      </c>
      <c r="B6074" t="s">
        <v>8</v>
      </c>
      <c r="C6074">
        <v>7</v>
      </c>
      <c r="D6074">
        <v>1526040008978</v>
      </c>
      <c r="E6074" s="1">
        <v>46133</v>
      </c>
      <c r="F6074" s="1">
        <v>46134</v>
      </c>
      <c r="G6074">
        <v>3673</v>
      </c>
      <c r="H6074" s="1">
        <f t="shared" si="470"/>
        <v>46140</v>
      </c>
      <c r="I6074" s="5">
        <f t="shared" si="474"/>
        <v>46253</v>
      </c>
      <c r="J6074" s="9" t="str">
        <f t="shared" si="471"/>
        <v>ชำระตรงเวลา</v>
      </c>
      <c r="K6074" s="10">
        <f t="shared" si="472"/>
        <v>0</v>
      </c>
      <c r="L6074" t="str">
        <f t="shared" si="473"/>
        <v>ลูกหนี้ชั้นดี</v>
      </c>
    </row>
    <row r="6075" spans="1:12" x14ac:dyDescent="0.2">
      <c r="A6075" t="s">
        <v>2637</v>
      </c>
      <c r="B6075" t="s">
        <v>8</v>
      </c>
      <c r="C6075">
        <v>7</v>
      </c>
      <c r="D6075">
        <v>1526040008985</v>
      </c>
      <c r="E6075" s="1">
        <v>46133</v>
      </c>
      <c r="F6075" s="1">
        <v>46133</v>
      </c>
      <c r="G6075">
        <v>1423</v>
      </c>
      <c r="H6075" s="1">
        <f t="shared" si="470"/>
        <v>46140</v>
      </c>
      <c r="I6075" s="5">
        <f t="shared" si="474"/>
        <v>46253</v>
      </c>
      <c r="J6075" s="9" t="str">
        <f t="shared" si="471"/>
        <v>ค้างชำระ 1 - 30 วัน</v>
      </c>
      <c r="K6075" s="10">
        <f t="shared" si="472"/>
        <v>0</v>
      </c>
      <c r="L6075" t="str">
        <f t="shared" si="473"/>
        <v>ลูกหนี้ชั้นดี</v>
      </c>
    </row>
    <row r="6076" spans="1:12" x14ac:dyDescent="0.2">
      <c r="A6076" t="s">
        <v>1149</v>
      </c>
      <c r="B6076" t="s">
        <v>8</v>
      </c>
      <c r="C6076">
        <v>7</v>
      </c>
      <c r="D6076">
        <v>1526040008992</v>
      </c>
      <c r="E6076" s="1">
        <v>46133</v>
      </c>
      <c r="F6076" s="1">
        <v>46141</v>
      </c>
      <c r="G6076">
        <v>4962</v>
      </c>
      <c r="H6076" s="1">
        <f t="shared" si="470"/>
        <v>46140</v>
      </c>
      <c r="I6076" s="5">
        <f t="shared" si="474"/>
        <v>46253</v>
      </c>
      <c r="J6076" s="9" t="str">
        <f t="shared" si="471"/>
        <v>ชำระตรงเวลา</v>
      </c>
      <c r="K6076" s="10">
        <f t="shared" si="472"/>
        <v>1</v>
      </c>
      <c r="L6076" t="str">
        <f t="shared" si="473"/>
        <v>ลูกหนี้ชั้นดี</v>
      </c>
    </row>
    <row r="6077" spans="1:12" x14ac:dyDescent="0.2">
      <c r="A6077" t="s">
        <v>2638</v>
      </c>
      <c r="B6077" t="s">
        <v>8</v>
      </c>
      <c r="C6077">
        <v>7</v>
      </c>
      <c r="D6077">
        <v>1526040009005</v>
      </c>
      <c r="E6077" s="1">
        <v>46133</v>
      </c>
      <c r="F6077" s="1">
        <v>46133</v>
      </c>
      <c r="G6077">
        <v>1403</v>
      </c>
      <c r="H6077" s="1">
        <f t="shared" si="470"/>
        <v>46140</v>
      </c>
      <c r="I6077" s="5">
        <f t="shared" si="474"/>
        <v>46253</v>
      </c>
      <c r="J6077" s="9" t="str">
        <f t="shared" si="471"/>
        <v>ชำระตรงเวลา</v>
      </c>
      <c r="K6077" s="10">
        <f t="shared" si="472"/>
        <v>0</v>
      </c>
      <c r="L6077" t="str">
        <f t="shared" si="473"/>
        <v>ลูกหนี้ชั้นดี</v>
      </c>
    </row>
    <row r="6078" spans="1:12" x14ac:dyDescent="0.2">
      <c r="A6078" t="s">
        <v>2639</v>
      </c>
      <c r="B6078" t="s">
        <v>8</v>
      </c>
      <c r="C6078">
        <v>7</v>
      </c>
      <c r="D6078">
        <v>1526040009012</v>
      </c>
      <c r="E6078" s="1">
        <v>46133</v>
      </c>
      <c r="F6078" s="1">
        <v>46134</v>
      </c>
      <c r="G6078">
        <v>9763</v>
      </c>
      <c r="H6078" s="1">
        <f t="shared" si="470"/>
        <v>46140</v>
      </c>
      <c r="I6078" s="5">
        <f t="shared" si="474"/>
        <v>46253</v>
      </c>
      <c r="J6078" s="9" t="str">
        <f t="shared" si="471"/>
        <v>ชำระตรงเวลา</v>
      </c>
      <c r="K6078" s="10">
        <f t="shared" si="472"/>
        <v>0</v>
      </c>
      <c r="L6078" t="str">
        <f t="shared" si="473"/>
        <v>ลูกหนี้ชั้นดี</v>
      </c>
    </row>
    <row r="6079" spans="1:12" x14ac:dyDescent="0.2">
      <c r="A6079" t="s">
        <v>2640</v>
      </c>
      <c r="B6079" t="s">
        <v>8</v>
      </c>
      <c r="C6079">
        <v>7</v>
      </c>
      <c r="D6079">
        <v>1526040009036</v>
      </c>
      <c r="E6079" s="1">
        <v>46132</v>
      </c>
      <c r="F6079" s="1">
        <v>46133</v>
      </c>
      <c r="G6079">
        <v>1666</v>
      </c>
      <c r="H6079" s="1">
        <f t="shared" si="470"/>
        <v>46139</v>
      </c>
      <c r="I6079" s="5">
        <f t="shared" si="474"/>
        <v>46253</v>
      </c>
      <c r="J6079" s="9" t="str">
        <f t="shared" si="471"/>
        <v>ค้างชำระ 1 - 30 วัน</v>
      </c>
      <c r="K6079" s="10">
        <f t="shared" si="472"/>
        <v>0</v>
      </c>
      <c r="L6079" t="str">
        <f t="shared" si="473"/>
        <v>ลูกหนี้ชั้นดี</v>
      </c>
    </row>
    <row r="6080" spans="1:12" x14ac:dyDescent="0.2">
      <c r="A6080" t="s">
        <v>2641</v>
      </c>
      <c r="B6080" t="s">
        <v>8</v>
      </c>
      <c r="C6080">
        <v>30</v>
      </c>
      <c r="D6080">
        <v>1526040009647</v>
      </c>
      <c r="E6080" s="1">
        <v>46134</v>
      </c>
      <c r="F6080" s="1">
        <v>46165</v>
      </c>
      <c r="G6080">
        <v>23327</v>
      </c>
      <c r="H6080" s="1">
        <f t="shared" si="470"/>
        <v>46164</v>
      </c>
      <c r="I6080" s="5">
        <f t="shared" si="474"/>
        <v>46253</v>
      </c>
      <c r="J6080" s="9" t="str">
        <f t="shared" si="471"/>
        <v>ชำระตรงเวลา</v>
      </c>
      <c r="K6080" s="10">
        <f t="shared" si="472"/>
        <v>1</v>
      </c>
      <c r="L6080" t="str">
        <f t="shared" si="473"/>
        <v>ลูกหนี้ชั้นดี</v>
      </c>
    </row>
    <row r="6081" spans="1:12" x14ac:dyDescent="0.2">
      <c r="A6081" t="s">
        <v>2642</v>
      </c>
      <c r="B6081" t="s">
        <v>8</v>
      </c>
      <c r="C6081">
        <v>7</v>
      </c>
      <c r="D6081">
        <v>1526040009654</v>
      </c>
      <c r="E6081" s="1">
        <v>46134</v>
      </c>
      <c r="F6081" s="1">
        <v>46135</v>
      </c>
      <c r="G6081">
        <v>4759</v>
      </c>
      <c r="H6081" s="1">
        <f t="shared" si="470"/>
        <v>46141</v>
      </c>
      <c r="I6081" s="5">
        <f t="shared" si="474"/>
        <v>46253</v>
      </c>
      <c r="J6081" s="9" t="str">
        <f t="shared" si="471"/>
        <v>ชำระตรงเวลา</v>
      </c>
      <c r="K6081" s="10">
        <f t="shared" si="472"/>
        <v>0</v>
      </c>
      <c r="L6081" t="str">
        <f t="shared" si="473"/>
        <v>ลูกหนี้ชั้นดี</v>
      </c>
    </row>
    <row r="6082" spans="1:12" x14ac:dyDescent="0.2">
      <c r="A6082" t="s">
        <v>2642</v>
      </c>
      <c r="B6082" t="s">
        <v>8</v>
      </c>
      <c r="C6082">
        <v>7</v>
      </c>
      <c r="D6082">
        <v>1526040009654</v>
      </c>
      <c r="E6082" s="1">
        <v>46134</v>
      </c>
      <c r="F6082" s="1">
        <v>46135</v>
      </c>
      <c r="G6082">
        <v>4759</v>
      </c>
      <c r="H6082" s="1">
        <f t="shared" ref="H6082:H6145" si="475">E6082+C6082</f>
        <v>46141</v>
      </c>
      <c r="I6082" s="5">
        <f t="shared" si="474"/>
        <v>46253</v>
      </c>
      <c r="J6082" s="9" t="str">
        <f t="shared" ref="J6082:J6145" si="476">IF(K6083&lt;=0, "ชำระตรงเวลา", IF(K6083&lt;=30, "ค้างชำระ 1 - 30 วัน", IF(K6083&lt;=60, "ค้างชำระ 31 - 60 วัน", IF(K6083&lt;=90, "ค้างชำระ 61 - 90 วัน", "ค้างชำระเกิน 90 วัน"))))</f>
        <v>ชำระตรงเวลา</v>
      </c>
      <c r="K6082" s="10">
        <f t="shared" ref="K6082:K6145" si="477">IF(OR(F6082="",F6082="(ว่าง)"), MAX(0,I6081-H6082), MAX(0,F6082-H6082))</f>
        <v>0</v>
      </c>
      <c r="L6082" t="str">
        <f t="shared" ref="L6082:L6145" si="478">IF(K6082&lt;=30, "ลูกหนี้ชั้นดี", IF(K6082&lt;=90, "ลูกหนี้เฝ้าติดตาม", "ลูกหนี้ด้อยคุณภาพ (NPL)"))</f>
        <v>ลูกหนี้ชั้นดี</v>
      </c>
    </row>
    <row r="6083" spans="1:12" x14ac:dyDescent="0.2">
      <c r="A6083" t="s">
        <v>2641</v>
      </c>
      <c r="B6083" t="s">
        <v>8</v>
      </c>
      <c r="C6083">
        <v>7</v>
      </c>
      <c r="D6083">
        <v>1526040009661</v>
      </c>
      <c r="E6083" s="1">
        <v>46134</v>
      </c>
      <c r="F6083" s="1">
        <v>46135</v>
      </c>
      <c r="G6083">
        <v>3439</v>
      </c>
      <c r="H6083" s="1">
        <f t="shared" si="475"/>
        <v>46141</v>
      </c>
      <c r="I6083" s="5">
        <f t="shared" si="474"/>
        <v>46253</v>
      </c>
      <c r="J6083" s="9" t="str">
        <f t="shared" si="476"/>
        <v>ชำระตรงเวลา</v>
      </c>
      <c r="K6083" s="10">
        <f t="shared" si="477"/>
        <v>0</v>
      </c>
      <c r="L6083" t="str">
        <f t="shared" si="478"/>
        <v>ลูกหนี้ชั้นดี</v>
      </c>
    </row>
    <row r="6084" spans="1:12" x14ac:dyDescent="0.2">
      <c r="A6084" t="s">
        <v>2641</v>
      </c>
      <c r="B6084" t="s">
        <v>8</v>
      </c>
      <c r="C6084">
        <v>7</v>
      </c>
      <c r="D6084">
        <v>1526040009661</v>
      </c>
      <c r="E6084" s="1">
        <v>46134</v>
      </c>
      <c r="F6084" s="1">
        <v>46135</v>
      </c>
      <c r="G6084">
        <v>3439</v>
      </c>
      <c r="H6084" s="1">
        <f t="shared" si="475"/>
        <v>46141</v>
      </c>
      <c r="I6084" s="5">
        <f t="shared" ref="I6084:I6147" si="479">I6083</f>
        <v>46253</v>
      </c>
      <c r="J6084" s="9" t="str">
        <f t="shared" si="476"/>
        <v>ค้างชำระ 1 - 30 วัน</v>
      </c>
      <c r="K6084" s="10">
        <f t="shared" si="477"/>
        <v>0</v>
      </c>
      <c r="L6084" t="str">
        <f t="shared" si="478"/>
        <v>ลูกหนี้ชั้นดี</v>
      </c>
    </row>
    <row r="6085" spans="1:12" x14ac:dyDescent="0.2">
      <c r="A6085" t="s">
        <v>2643</v>
      </c>
      <c r="B6085" t="s">
        <v>8</v>
      </c>
      <c r="C6085">
        <v>7</v>
      </c>
      <c r="D6085">
        <v>1526040009678</v>
      </c>
      <c r="E6085" s="1">
        <v>46134</v>
      </c>
      <c r="F6085" s="1">
        <v>46147</v>
      </c>
      <c r="G6085">
        <v>6224</v>
      </c>
      <c r="H6085" s="1">
        <f t="shared" si="475"/>
        <v>46141</v>
      </c>
      <c r="I6085" s="5">
        <f t="shared" si="479"/>
        <v>46253</v>
      </c>
      <c r="J6085" s="9" t="str">
        <f t="shared" si="476"/>
        <v>ค้างชำระ 1 - 30 วัน</v>
      </c>
      <c r="K6085" s="10">
        <f t="shared" si="477"/>
        <v>6</v>
      </c>
      <c r="L6085" t="str">
        <f t="shared" si="478"/>
        <v>ลูกหนี้ชั้นดี</v>
      </c>
    </row>
    <row r="6086" spans="1:12" x14ac:dyDescent="0.2">
      <c r="A6086" t="s">
        <v>2643</v>
      </c>
      <c r="B6086" t="s">
        <v>8</v>
      </c>
      <c r="C6086">
        <v>7</v>
      </c>
      <c r="D6086">
        <v>1526040009678</v>
      </c>
      <c r="E6086" s="1">
        <v>46134</v>
      </c>
      <c r="F6086" s="1">
        <v>46147</v>
      </c>
      <c r="G6086">
        <v>6224</v>
      </c>
      <c r="H6086" s="1">
        <f t="shared" si="475"/>
        <v>46141</v>
      </c>
      <c r="I6086" s="5">
        <f t="shared" si="479"/>
        <v>46253</v>
      </c>
      <c r="J6086" s="9" t="str">
        <f t="shared" si="476"/>
        <v>ชำระตรงเวลา</v>
      </c>
      <c r="K6086" s="10">
        <f t="shared" si="477"/>
        <v>6</v>
      </c>
      <c r="L6086" t="str">
        <f t="shared" si="478"/>
        <v>ลูกหนี้ชั้นดี</v>
      </c>
    </row>
    <row r="6087" spans="1:12" x14ac:dyDescent="0.2">
      <c r="A6087" t="s">
        <v>1148</v>
      </c>
      <c r="B6087" t="s">
        <v>8</v>
      </c>
      <c r="C6087">
        <v>7</v>
      </c>
      <c r="D6087">
        <v>1526040009685</v>
      </c>
      <c r="E6087" s="1">
        <v>46135</v>
      </c>
      <c r="F6087" s="1">
        <v>46137</v>
      </c>
      <c r="G6087">
        <v>2548</v>
      </c>
      <c r="H6087" s="1">
        <f t="shared" si="475"/>
        <v>46142</v>
      </c>
      <c r="I6087" s="5">
        <f t="shared" si="479"/>
        <v>46253</v>
      </c>
      <c r="J6087" s="9" t="str">
        <f t="shared" si="476"/>
        <v>ชำระตรงเวลา</v>
      </c>
      <c r="K6087" s="10">
        <f t="shared" si="477"/>
        <v>0</v>
      </c>
      <c r="L6087" t="str">
        <f t="shared" si="478"/>
        <v>ลูกหนี้ชั้นดี</v>
      </c>
    </row>
    <row r="6088" spans="1:12" x14ac:dyDescent="0.2">
      <c r="A6088" t="s">
        <v>1148</v>
      </c>
      <c r="B6088" t="s">
        <v>8</v>
      </c>
      <c r="C6088">
        <v>7</v>
      </c>
      <c r="D6088">
        <v>1526040009685</v>
      </c>
      <c r="E6088" s="1">
        <v>46135</v>
      </c>
      <c r="F6088" s="1">
        <v>46137</v>
      </c>
      <c r="G6088">
        <v>2548</v>
      </c>
      <c r="H6088" s="1">
        <f t="shared" si="475"/>
        <v>46142</v>
      </c>
      <c r="I6088" s="5">
        <f t="shared" si="479"/>
        <v>46253</v>
      </c>
      <c r="J6088" s="9" t="str">
        <f t="shared" si="476"/>
        <v>ชำระตรงเวลา</v>
      </c>
      <c r="K6088" s="10">
        <f t="shared" si="477"/>
        <v>0</v>
      </c>
      <c r="L6088" t="str">
        <f t="shared" si="478"/>
        <v>ลูกหนี้ชั้นดี</v>
      </c>
    </row>
    <row r="6089" spans="1:12" x14ac:dyDescent="0.2">
      <c r="A6089" t="s">
        <v>2644</v>
      </c>
      <c r="B6089" t="s">
        <v>356</v>
      </c>
      <c r="C6089">
        <v>7</v>
      </c>
      <c r="D6089">
        <v>1926040002974</v>
      </c>
      <c r="E6089" s="1">
        <v>46118</v>
      </c>
      <c r="F6089" s="1">
        <v>46123</v>
      </c>
      <c r="G6089">
        <v>15817</v>
      </c>
      <c r="H6089" s="1">
        <f t="shared" si="475"/>
        <v>46125</v>
      </c>
      <c r="I6089" s="5">
        <f t="shared" si="479"/>
        <v>46253</v>
      </c>
      <c r="J6089" s="9" t="str">
        <f t="shared" si="476"/>
        <v>ค้างชำระ 1 - 30 วัน</v>
      </c>
      <c r="K6089" s="10">
        <f t="shared" si="477"/>
        <v>0</v>
      </c>
      <c r="L6089" t="str">
        <f t="shared" si="478"/>
        <v>ลูกหนี้ชั้นดี</v>
      </c>
    </row>
    <row r="6090" spans="1:12" x14ac:dyDescent="0.2">
      <c r="A6090" t="s">
        <v>2645</v>
      </c>
      <c r="B6090" t="s">
        <v>356</v>
      </c>
      <c r="C6090">
        <v>7</v>
      </c>
      <c r="D6090">
        <v>1926040002998</v>
      </c>
      <c r="E6090" s="1">
        <v>46118</v>
      </c>
      <c r="F6090" s="1">
        <v>46130</v>
      </c>
      <c r="G6090">
        <v>3707</v>
      </c>
      <c r="H6090" s="1">
        <f t="shared" si="475"/>
        <v>46125</v>
      </c>
      <c r="I6090" s="5">
        <f t="shared" si="479"/>
        <v>46253</v>
      </c>
      <c r="J6090" s="9" t="str">
        <f t="shared" si="476"/>
        <v>ชำระตรงเวลา</v>
      </c>
      <c r="K6090" s="10">
        <f t="shared" si="477"/>
        <v>5</v>
      </c>
      <c r="L6090" t="str">
        <f t="shared" si="478"/>
        <v>ลูกหนี้ชั้นดี</v>
      </c>
    </row>
    <row r="6091" spans="1:12" x14ac:dyDescent="0.2">
      <c r="A6091" t="s">
        <v>2646</v>
      </c>
      <c r="B6091" t="s">
        <v>356</v>
      </c>
      <c r="C6091">
        <v>7</v>
      </c>
      <c r="D6091">
        <v>1926040003001</v>
      </c>
      <c r="E6091" s="1">
        <v>46118</v>
      </c>
      <c r="F6091" s="1">
        <v>46123</v>
      </c>
      <c r="G6091">
        <v>16897</v>
      </c>
      <c r="H6091" s="1">
        <f t="shared" si="475"/>
        <v>46125</v>
      </c>
      <c r="I6091" s="5">
        <f t="shared" si="479"/>
        <v>46253</v>
      </c>
      <c r="J6091" s="9" t="str">
        <f t="shared" si="476"/>
        <v>ชำระตรงเวลา</v>
      </c>
      <c r="K6091" s="10">
        <f t="shared" si="477"/>
        <v>0</v>
      </c>
      <c r="L6091" t="str">
        <f t="shared" si="478"/>
        <v>ลูกหนี้ชั้นดี</v>
      </c>
    </row>
    <row r="6092" spans="1:12" x14ac:dyDescent="0.2">
      <c r="A6092" t="s">
        <v>2646</v>
      </c>
      <c r="B6092" t="s">
        <v>356</v>
      </c>
      <c r="C6092">
        <v>7</v>
      </c>
      <c r="D6092">
        <v>1926040003001</v>
      </c>
      <c r="E6092" s="1">
        <v>46118</v>
      </c>
      <c r="F6092" s="1">
        <v>46123</v>
      </c>
      <c r="G6092">
        <v>16897</v>
      </c>
      <c r="H6092" s="1">
        <f t="shared" si="475"/>
        <v>46125</v>
      </c>
      <c r="I6092" s="5">
        <f t="shared" si="479"/>
        <v>46253</v>
      </c>
      <c r="J6092" s="9" t="str">
        <f t="shared" si="476"/>
        <v>ชำระตรงเวลา</v>
      </c>
      <c r="K6092" s="10">
        <f t="shared" si="477"/>
        <v>0</v>
      </c>
      <c r="L6092" t="str">
        <f t="shared" si="478"/>
        <v>ลูกหนี้ชั้นดี</v>
      </c>
    </row>
    <row r="6093" spans="1:12" x14ac:dyDescent="0.2">
      <c r="A6093" t="s">
        <v>2647</v>
      </c>
      <c r="B6093" t="s">
        <v>1326</v>
      </c>
      <c r="C6093">
        <v>15</v>
      </c>
      <c r="D6093">
        <v>5526040002750</v>
      </c>
      <c r="E6093" s="1">
        <v>46115</v>
      </c>
      <c r="F6093" s="1">
        <v>46129</v>
      </c>
      <c r="G6093">
        <v>1933</v>
      </c>
      <c r="H6093" s="1">
        <f t="shared" si="475"/>
        <v>46130</v>
      </c>
      <c r="I6093" s="5">
        <f t="shared" si="479"/>
        <v>46253</v>
      </c>
      <c r="J6093" s="9" t="str">
        <f t="shared" si="476"/>
        <v>ชำระตรงเวลา</v>
      </c>
      <c r="K6093" s="10">
        <f t="shared" si="477"/>
        <v>0</v>
      </c>
      <c r="L6093" t="str">
        <f t="shared" si="478"/>
        <v>ลูกหนี้ชั้นดี</v>
      </c>
    </row>
    <row r="6094" spans="1:12" x14ac:dyDescent="0.2">
      <c r="A6094" t="s">
        <v>2648</v>
      </c>
      <c r="B6094" t="s">
        <v>1326</v>
      </c>
      <c r="C6094">
        <v>15</v>
      </c>
      <c r="D6094">
        <v>5526040002767</v>
      </c>
      <c r="E6094" s="1">
        <v>46115</v>
      </c>
      <c r="F6094" s="1">
        <v>46129</v>
      </c>
      <c r="G6094">
        <v>1152</v>
      </c>
      <c r="H6094" s="1">
        <f t="shared" si="475"/>
        <v>46130</v>
      </c>
      <c r="I6094" s="5">
        <f t="shared" si="479"/>
        <v>46253</v>
      </c>
      <c r="J6094" s="9" t="str">
        <f t="shared" si="476"/>
        <v>ค้างชำระ 1 - 30 วัน</v>
      </c>
      <c r="K6094" s="10">
        <f t="shared" si="477"/>
        <v>0</v>
      </c>
      <c r="L6094" t="str">
        <f t="shared" si="478"/>
        <v>ลูกหนี้ชั้นดี</v>
      </c>
    </row>
    <row r="6095" spans="1:12" x14ac:dyDescent="0.2">
      <c r="A6095" t="s">
        <v>117</v>
      </c>
      <c r="B6095" t="s">
        <v>106</v>
      </c>
      <c r="C6095">
        <v>15</v>
      </c>
      <c r="D6095">
        <v>5726040007667</v>
      </c>
      <c r="E6095" s="1">
        <v>46128</v>
      </c>
      <c r="F6095" s="1">
        <v>46153</v>
      </c>
      <c r="G6095">
        <v>9951</v>
      </c>
      <c r="H6095" s="1">
        <f t="shared" si="475"/>
        <v>46143</v>
      </c>
      <c r="I6095" s="5">
        <f t="shared" si="479"/>
        <v>46253</v>
      </c>
      <c r="J6095" s="9" t="str">
        <f t="shared" si="476"/>
        <v>ชำระตรงเวลา</v>
      </c>
      <c r="K6095" s="10">
        <f t="shared" si="477"/>
        <v>10</v>
      </c>
      <c r="L6095" t="str">
        <f t="shared" si="478"/>
        <v>ลูกหนี้ชั้นดี</v>
      </c>
    </row>
    <row r="6096" spans="1:12" x14ac:dyDescent="0.2">
      <c r="A6096" t="s">
        <v>1071</v>
      </c>
      <c r="B6096" t="s">
        <v>106</v>
      </c>
      <c r="C6096">
        <v>15</v>
      </c>
      <c r="D6096">
        <v>5726040007674</v>
      </c>
      <c r="E6096" s="1">
        <v>46128</v>
      </c>
      <c r="F6096" s="1">
        <v>46140</v>
      </c>
      <c r="G6096">
        <v>1698</v>
      </c>
      <c r="H6096" s="1">
        <f t="shared" si="475"/>
        <v>46143</v>
      </c>
      <c r="I6096" s="5">
        <f t="shared" si="479"/>
        <v>46253</v>
      </c>
      <c r="J6096" s="9" t="str">
        <f t="shared" si="476"/>
        <v>ค้างชำระ 1 - 30 วัน</v>
      </c>
      <c r="K6096" s="10">
        <f t="shared" si="477"/>
        <v>0</v>
      </c>
      <c r="L6096" t="str">
        <f t="shared" si="478"/>
        <v>ลูกหนี้ชั้นดี</v>
      </c>
    </row>
    <row r="6097" spans="1:12" x14ac:dyDescent="0.2">
      <c r="A6097" t="s">
        <v>1082</v>
      </c>
      <c r="B6097" t="s">
        <v>18</v>
      </c>
      <c r="C6097">
        <v>7</v>
      </c>
      <c r="D6097">
        <v>1226040010963</v>
      </c>
      <c r="E6097" s="1">
        <v>46135</v>
      </c>
      <c r="F6097" s="1">
        <v>46144</v>
      </c>
      <c r="G6097">
        <v>295</v>
      </c>
      <c r="H6097" s="1">
        <f t="shared" si="475"/>
        <v>46142</v>
      </c>
      <c r="I6097" s="5">
        <f t="shared" si="479"/>
        <v>46253</v>
      </c>
      <c r="J6097" s="9" t="str">
        <f t="shared" si="476"/>
        <v>ค้างชำระ 1 - 30 วัน</v>
      </c>
      <c r="K6097" s="10">
        <f t="shared" si="477"/>
        <v>2</v>
      </c>
      <c r="L6097" t="str">
        <f t="shared" si="478"/>
        <v>ลูกหนี้ชั้นดี</v>
      </c>
    </row>
    <row r="6098" spans="1:12" x14ac:dyDescent="0.2">
      <c r="A6098" t="s">
        <v>874</v>
      </c>
      <c r="B6098" t="s">
        <v>18</v>
      </c>
      <c r="C6098">
        <v>7</v>
      </c>
      <c r="D6098">
        <v>1226040010970</v>
      </c>
      <c r="E6098" s="1">
        <v>46135</v>
      </c>
      <c r="F6098" s="1">
        <v>46144</v>
      </c>
      <c r="G6098">
        <v>2760</v>
      </c>
      <c r="H6098" s="1">
        <f t="shared" si="475"/>
        <v>46142</v>
      </c>
      <c r="I6098" s="5">
        <f t="shared" si="479"/>
        <v>46253</v>
      </c>
      <c r="J6098" s="9" t="str">
        <f t="shared" si="476"/>
        <v>ชำระตรงเวลา</v>
      </c>
      <c r="K6098" s="10">
        <f t="shared" si="477"/>
        <v>2</v>
      </c>
      <c r="L6098" t="str">
        <f t="shared" si="478"/>
        <v>ลูกหนี้ชั้นดี</v>
      </c>
    </row>
    <row r="6099" spans="1:12" x14ac:dyDescent="0.2">
      <c r="A6099" t="s">
        <v>952</v>
      </c>
      <c r="B6099" t="s">
        <v>18</v>
      </c>
      <c r="C6099">
        <v>7</v>
      </c>
      <c r="D6099">
        <v>1226040010987</v>
      </c>
      <c r="E6099" s="1">
        <v>46135</v>
      </c>
      <c r="F6099" s="1">
        <v>46142</v>
      </c>
      <c r="G6099">
        <v>1770</v>
      </c>
      <c r="H6099" s="1">
        <f t="shared" si="475"/>
        <v>46142</v>
      </c>
      <c r="I6099" s="5">
        <f t="shared" si="479"/>
        <v>46253</v>
      </c>
      <c r="J6099" s="9" t="str">
        <f t="shared" si="476"/>
        <v>ชำระตรงเวลา</v>
      </c>
      <c r="K6099" s="10">
        <f t="shared" si="477"/>
        <v>0</v>
      </c>
      <c r="L6099" t="str">
        <f t="shared" si="478"/>
        <v>ลูกหนี้ชั้นดี</v>
      </c>
    </row>
    <row r="6100" spans="1:12" x14ac:dyDescent="0.2">
      <c r="A6100" t="s">
        <v>953</v>
      </c>
      <c r="B6100" t="s">
        <v>18</v>
      </c>
      <c r="C6100">
        <v>7</v>
      </c>
      <c r="D6100">
        <v>1226040010994</v>
      </c>
      <c r="E6100" s="1">
        <v>46135</v>
      </c>
      <c r="F6100" s="1">
        <v>46142</v>
      </c>
      <c r="G6100">
        <v>30438</v>
      </c>
      <c r="H6100" s="1">
        <f t="shared" si="475"/>
        <v>46142</v>
      </c>
      <c r="I6100" s="5">
        <f t="shared" si="479"/>
        <v>46253</v>
      </c>
      <c r="J6100" s="9" t="str">
        <f t="shared" si="476"/>
        <v>ชำระตรงเวลา</v>
      </c>
      <c r="K6100" s="10">
        <f t="shared" si="477"/>
        <v>0</v>
      </c>
      <c r="L6100" t="str">
        <f t="shared" si="478"/>
        <v>ลูกหนี้ชั้นดี</v>
      </c>
    </row>
    <row r="6101" spans="1:12" x14ac:dyDescent="0.2">
      <c r="A6101" t="s">
        <v>2649</v>
      </c>
      <c r="B6101" t="s">
        <v>18</v>
      </c>
      <c r="C6101">
        <v>7</v>
      </c>
      <c r="D6101">
        <v>1226040011007</v>
      </c>
      <c r="E6101" s="1">
        <v>46135</v>
      </c>
      <c r="F6101" s="1">
        <v>46142</v>
      </c>
      <c r="G6101">
        <v>1820</v>
      </c>
      <c r="H6101" s="1">
        <f t="shared" si="475"/>
        <v>46142</v>
      </c>
      <c r="I6101" s="5">
        <f t="shared" si="479"/>
        <v>46253</v>
      </c>
      <c r="J6101" s="9" t="str">
        <f t="shared" si="476"/>
        <v>ชำระตรงเวลา</v>
      </c>
      <c r="K6101" s="10">
        <f t="shared" si="477"/>
        <v>0</v>
      </c>
      <c r="L6101" t="str">
        <f t="shared" si="478"/>
        <v>ลูกหนี้ชั้นดี</v>
      </c>
    </row>
    <row r="6102" spans="1:12" x14ac:dyDescent="0.2">
      <c r="A6102" t="s">
        <v>2650</v>
      </c>
      <c r="B6102" t="s">
        <v>18</v>
      </c>
      <c r="C6102">
        <v>7</v>
      </c>
      <c r="D6102">
        <v>1226040011014</v>
      </c>
      <c r="E6102" s="1">
        <v>46135</v>
      </c>
      <c r="F6102" s="1">
        <v>46136</v>
      </c>
      <c r="G6102">
        <v>925</v>
      </c>
      <c r="H6102" s="1">
        <f t="shared" si="475"/>
        <v>46142</v>
      </c>
      <c r="I6102" s="5">
        <f t="shared" si="479"/>
        <v>46253</v>
      </c>
      <c r="J6102" s="9" t="str">
        <f t="shared" si="476"/>
        <v>ค้างชำระ 1 - 30 วัน</v>
      </c>
      <c r="K6102" s="10">
        <f t="shared" si="477"/>
        <v>0</v>
      </c>
      <c r="L6102" t="str">
        <f t="shared" si="478"/>
        <v>ลูกหนี้ชั้นดี</v>
      </c>
    </row>
    <row r="6103" spans="1:12" x14ac:dyDescent="0.2">
      <c r="A6103" t="s">
        <v>1237</v>
      </c>
      <c r="B6103" t="s">
        <v>18</v>
      </c>
      <c r="C6103">
        <v>7</v>
      </c>
      <c r="D6103">
        <v>1226040011021</v>
      </c>
      <c r="E6103" s="1">
        <v>46135</v>
      </c>
      <c r="F6103" s="1">
        <v>46146</v>
      </c>
      <c r="G6103">
        <v>1085</v>
      </c>
      <c r="H6103" s="1">
        <f t="shared" si="475"/>
        <v>46142</v>
      </c>
      <c r="I6103" s="5">
        <f t="shared" si="479"/>
        <v>46253</v>
      </c>
      <c r="J6103" s="9" t="str">
        <f t="shared" si="476"/>
        <v>ค้างชำระ 1 - 30 วัน</v>
      </c>
      <c r="K6103" s="10">
        <f t="shared" si="477"/>
        <v>4</v>
      </c>
      <c r="L6103" t="str">
        <f t="shared" si="478"/>
        <v>ลูกหนี้ชั้นดี</v>
      </c>
    </row>
    <row r="6104" spans="1:12" x14ac:dyDescent="0.2">
      <c r="A6104" t="s">
        <v>1237</v>
      </c>
      <c r="B6104" t="s">
        <v>18</v>
      </c>
      <c r="C6104">
        <v>7</v>
      </c>
      <c r="D6104">
        <v>1226040011021</v>
      </c>
      <c r="E6104" s="1">
        <v>46135</v>
      </c>
      <c r="F6104" s="1">
        <v>46146</v>
      </c>
      <c r="G6104">
        <v>1085</v>
      </c>
      <c r="H6104" s="1">
        <f t="shared" si="475"/>
        <v>46142</v>
      </c>
      <c r="I6104" s="5">
        <f t="shared" si="479"/>
        <v>46253</v>
      </c>
      <c r="J6104" s="9" t="str">
        <f t="shared" si="476"/>
        <v>ชำระตรงเวลา</v>
      </c>
      <c r="K6104" s="10">
        <f t="shared" si="477"/>
        <v>4</v>
      </c>
      <c r="L6104" t="str">
        <f t="shared" si="478"/>
        <v>ลูกหนี้ชั้นดี</v>
      </c>
    </row>
    <row r="6105" spans="1:12" x14ac:dyDescent="0.2">
      <c r="A6105" t="s">
        <v>159</v>
      </c>
      <c r="B6105" t="s">
        <v>18</v>
      </c>
      <c r="C6105">
        <v>7</v>
      </c>
      <c r="D6105">
        <v>1226040011038</v>
      </c>
      <c r="E6105" s="1">
        <v>46135</v>
      </c>
      <c r="F6105" s="1">
        <v>46135</v>
      </c>
      <c r="G6105">
        <v>580</v>
      </c>
      <c r="H6105" s="1">
        <f t="shared" si="475"/>
        <v>46142</v>
      </c>
      <c r="I6105" s="5">
        <f t="shared" si="479"/>
        <v>46253</v>
      </c>
      <c r="J6105" s="9" t="str">
        <f t="shared" si="476"/>
        <v>ชำระตรงเวลา</v>
      </c>
      <c r="K6105" s="10">
        <f t="shared" si="477"/>
        <v>0</v>
      </c>
      <c r="L6105" t="str">
        <f t="shared" si="478"/>
        <v>ลูกหนี้ชั้นดี</v>
      </c>
    </row>
    <row r="6106" spans="1:12" x14ac:dyDescent="0.2">
      <c r="A6106" t="s">
        <v>257</v>
      </c>
      <c r="B6106" t="s">
        <v>18</v>
      </c>
      <c r="C6106">
        <v>7</v>
      </c>
      <c r="D6106">
        <v>1226040011045</v>
      </c>
      <c r="E6106" s="1">
        <v>46135</v>
      </c>
      <c r="F6106" s="1">
        <v>46137</v>
      </c>
      <c r="G6106">
        <v>2065</v>
      </c>
      <c r="H6106" s="1">
        <f t="shared" si="475"/>
        <v>46142</v>
      </c>
      <c r="I6106" s="5">
        <f t="shared" si="479"/>
        <v>46253</v>
      </c>
      <c r="J6106" s="9" t="str">
        <f t="shared" si="476"/>
        <v>ชำระตรงเวลา</v>
      </c>
      <c r="K6106" s="10">
        <f t="shared" si="477"/>
        <v>0</v>
      </c>
      <c r="L6106" t="str">
        <f t="shared" si="478"/>
        <v>ลูกหนี้ชั้นดี</v>
      </c>
    </row>
    <row r="6107" spans="1:12" x14ac:dyDescent="0.2">
      <c r="A6107" t="s">
        <v>1089</v>
      </c>
      <c r="B6107" t="s">
        <v>18</v>
      </c>
      <c r="C6107">
        <v>7</v>
      </c>
      <c r="D6107">
        <v>1226040011502</v>
      </c>
      <c r="E6107" s="1">
        <v>46139</v>
      </c>
      <c r="F6107" s="1">
        <v>46140</v>
      </c>
      <c r="G6107">
        <v>19155</v>
      </c>
      <c r="H6107" s="1">
        <f t="shared" si="475"/>
        <v>46146</v>
      </c>
      <c r="I6107" s="5">
        <f t="shared" si="479"/>
        <v>46253</v>
      </c>
      <c r="J6107" s="9" t="str">
        <f t="shared" si="476"/>
        <v>ชำระตรงเวลา</v>
      </c>
      <c r="K6107" s="10">
        <f t="shared" si="477"/>
        <v>0</v>
      </c>
      <c r="L6107" t="str">
        <f t="shared" si="478"/>
        <v>ลูกหนี้ชั้นดี</v>
      </c>
    </row>
    <row r="6108" spans="1:12" x14ac:dyDescent="0.2">
      <c r="A6108" t="s">
        <v>874</v>
      </c>
      <c r="B6108" t="s">
        <v>18</v>
      </c>
      <c r="C6108">
        <v>7</v>
      </c>
      <c r="D6108">
        <v>1226040011519</v>
      </c>
      <c r="E6108" s="1">
        <v>46139</v>
      </c>
      <c r="F6108" s="1">
        <v>46146</v>
      </c>
      <c r="G6108">
        <v>3880</v>
      </c>
      <c r="H6108" s="1">
        <f t="shared" si="475"/>
        <v>46146</v>
      </c>
      <c r="I6108" s="5">
        <f t="shared" si="479"/>
        <v>46253</v>
      </c>
      <c r="J6108" s="9" t="str">
        <f t="shared" si="476"/>
        <v>ชำระตรงเวลา</v>
      </c>
      <c r="K6108" s="10">
        <f t="shared" si="477"/>
        <v>0</v>
      </c>
      <c r="L6108" t="str">
        <f t="shared" si="478"/>
        <v>ลูกหนี้ชั้นดี</v>
      </c>
    </row>
    <row r="6109" spans="1:12" x14ac:dyDescent="0.2">
      <c r="A6109" t="s">
        <v>961</v>
      </c>
      <c r="B6109" t="s">
        <v>18</v>
      </c>
      <c r="C6109">
        <v>7</v>
      </c>
      <c r="D6109">
        <v>1226040011526</v>
      </c>
      <c r="E6109" s="1">
        <v>46139</v>
      </c>
      <c r="F6109" s="1">
        <v>46146</v>
      </c>
      <c r="G6109">
        <v>850</v>
      </c>
      <c r="H6109" s="1">
        <f t="shared" si="475"/>
        <v>46146</v>
      </c>
      <c r="I6109" s="5">
        <f t="shared" si="479"/>
        <v>46253</v>
      </c>
      <c r="J6109" s="9" t="str">
        <f t="shared" si="476"/>
        <v>ชำระตรงเวลา</v>
      </c>
      <c r="K6109" s="10">
        <f t="shared" si="477"/>
        <v>0</v>
      </c>
      <c r="L6109" t="str">
        <f t="shared" si="478"/>
        <v>ลูกหนี้ชั้นดี</v>
      </c>
    </row>
    <row r="6110" spans="1:12" x14ac:dyDescent="0.2">
      <c r="A6110" t="s">
        <v>961</v>
      </c>
      <c r="B6110" t="s">
        <v>18</v>
      </c>
      <c r="C6110">
        <v>7</v>
      </c>
      <c r="D6110">
        <v>1226040011526</v>
      </c>
      <c r="E6110" s="1">
        <v>46139</v>
      </c>
      <c r="F6110" s="1">
        <v>46146</v>
      </c>
      <c r="G6110">
        <v>850</v>
      </c>
      <c r="H6110" s="1">
        <f t="shared" si="475"/>
        <v>46146</v>
      </c>
      <c r="I6110" s="5">
        <f t="shared" si="479"/>
        <v>46253</v>
      </c>
      <c r="J6110" s="9" t="str">
        <f t="shared" si="476"/>
        <v>ค้างชำระ 1 - 30 วัน</v>
      </c>
      <c r="K6110" s="10">
        <f t="shared" si="477"/>
        <v>0</v>
      </c>
      <c r="L6110" t="str">
        <f t="shared" si="478"/>
        <v>ลูกหนี้ชั้นดี</v>
      </c>
    </row>
    <row r="6111" spans="1:12" x14ac:dyDescent="0.2">
      <c r="A6111" t="s">
        <v>2651</v>
      </c>
      <c r="B6111" t="s">
        <v>18</v>
      </c>
      <c r="C6111">
        <v>7</v>
      </c>
      <c r="D6111">
        <v>1226040011533</v>
      </c>
      <c r="E6111" s="1">
        <v>46139</v>
      </c>
      <c r="F6111" s="1">
        <v>46147</v>
      </c>
      <c r="G6111">
        <v>14480</v>
      </c>
      <c r="H6111" s="1">
        <f t="shared" si="475"/>
        <v>46146</v>
      </c>
      <c r="I6111" s="5">
        <f t="shared" si="479"/>
        <v>46253</v>
      </c>
      <c r="J6111" s="9" t="str">
        <f t="shared" si="476"/>
        <v>ชำระตรงเวลา</v>
      </c>
      <c r="K6111" s="10">
        <f t="shared" si="477"/>
        <v>1</v>
      </c>
      <c r="L6111" t="str">
        <f t="shared" si="478"/>
        <v>ลูกหนี้ชั้นดี</v>
      </c>
    </row>
    <row r="6112" spans="1:12" x14ac:dyDescent="0.2">
      <c r="A6112" t="s">
        <v>258</v>
      </c>
      <c r="B6112" t="s">
        <v>18</v>
      </c>
      <c r="C6112">
        <v>7</v>
      </c>
      <c r="D6112">
        <v>1226040011540</v>
      </c>
      <c r="E6112" s="1">
        <v>46139</v>
      </c>
      <c r="F6112" s="1">
        <v>46146</v>
      </c>
      <c r="G6112">
        <v>5415</v>
      </c>
      <c r="H6112" s="1">
        <f t="shared" si="475"/>
        <v>46146</v>
      </c>
      <c r="I6112" s="5">
        <f t="shared" si="479"/>
        <v>46253</v>
      </c>
      <c r="J6112" s="9" t="str">
        <f t="shared" si="476"/>
        <v>ค้างชำระ 1 - 30 วัน</v>
      </c>
      <c r="K6112" s="10">
        <f t="shared" si="477"/>
        <v>0</v>
      </c>
      <c r="L6112" t="str">
        <f t="shared" si="478"/>
        <v>ลูกหนี้ชั้นดี</v>
      </c>
    </row>
    <row r="6113" spans="1:12" x14ac:dyDescent="0.2">
      <c r="A6113" t="s">
        <v>1091</v>
      </c>
      <c r="B6113" t="s">
        <v>18</v>
      </c>
      <c r="C6113">
        <v>7</v>
      </c>
      <c r="D6113">
        <v>1226040011557</v>
      </c>
      <c r="E6113" s="1">
        <v>46139</v>
      </c>
      <c r="F6113" s="1">
        <v>46147</v>
      </c>
      <c r="G6113">
        <v>1500</v>
      </c>
      <c r="H6113" s="1">
        <f t="shared" si="475"/>
        <v>46146</v>
      </c>
      <c r="I6113" s="5">
        <f t="shared" si="479"/>
        <v>46253</v>
      </c>
      <c r="J6113" s="9" t="str">
        <f t="shared" si="476"/>
        <v>ชำระตรงเวลา</v>
      </c>
      <c r="K6113" s="10">
        <f t="shared" si="477"/>
        <v>1</v>
      </c>
      <c r="L6113" t="str">
        <f t="shared" si="478"/>
        <v>ลูกหนี้ชั้นดี</v>
      </c>
    </row>
    <row r="6114" spans="1:12" x14ac:dyDescent="0.2">
      <c r="A6114" t="s">
        <v>149</v>
      </c>
      <c r="B6114" t="s">
        <v>18</v>
      </c>
      <c r="C6114">
        <v>7</v>
      </c>
      <c r="D6114">
        <v>1226040011564</v>
      </c>
      <c r="E6114" s="1">
        <v>46139</v>
      </c>
      <c r="F6114" s="1">
        <v>46146</v>
      </c>
      <c r="G6114">
        <v>825</v>
      </c>
      <c r="H6114" s="1">
        <f t="shared" si="475"/>
        <v>46146</v>
      </c>
      <c r="I6114" s="5">
        <f t="shared" si="479"/>
        <v>46253</v>
      </c>
      <c r="J6114" s="9" t="str">
        <f t="shared" si="476"/>
        <v>ชำระตรงเวลา</v>
      </c>
      <c r="K6114" s="10">
        <f t="shared" si="477"/>
        <v>0</v>
      </c>
      <c r="L6114" t="str">
        <f t="shared" si="478"/>
        <v>ลูกหนี้ชั้นดี</v>
      </c>
    </row>
    <row r="6115" spans="1:12" x14ac:dyDescent="0.2">
      <c r="A6115" t="s">
        <v>149</v>
      </c>
      <c r="B6115" t="s">
        <v>18</v>
      </c>
      <c r="C6115">
        <v>7</v>
      </c>
      <c r="D6115">
        <v>1226040011564</v>
      </c>
      <c r="E6115" s="1">
        <v>46139</v>
      </c>
      <c r="F6115" s="1">
        <v>46146</v>
      </c>
      <c r="G6115">
        <v>825</v>
      </c>
      <c r="H6115" s="1">
        <f t="shared" si="475"/>
        <v>46146</v>
      </c>
      <c r="I6115" s="5">
        <f t="shared" si="479"/>
        <v>46253</v>
      </c>
      <c r="J6115" s="9" t="str">
        <f t="shared" si="476"/>
        <v>ชำระตรงเวลา</v>
      </c>
      <c r="K6115" s="10">
        <f t="shared" si="477"/>
        <v>0</v>
      </c>
      <c r="L6115" t="str">
        <f t="shared" si="478"/>
        <v>ลูกหนี้ชั้นดี</v>
      </c>
    </row>
    <row r="6116" spans="1:12" x14ac:dyDescent="0.2">
      <c r="A6116" t="s">
        <v>1806</v>
      </c>
      <c r="B6116" t="s">
        <v>18</v>
      </c>
      <c r="C6116">
        <v>7</v>
      </c>
      <c r="D6116">
        <v>1226040011571</v>
      </c>
      <c r="E6116" s="1">
        <v>46139</v>
      </c>
      <c r="F6116" s="1">
        <v>46139</v>
      </c>
      <c r="G6116">
        <v>1560</v>
      </c>
      <c r="H6116" s="1">
        <f t="shared" si="475"/>
        <v>46146</v>
      </c>
      <c r="I6116" s="5">
        <f t="shared" si="479"/>
        <v>46253</v>
      </c>
      <c r="J6116" s="9" t="str">
        <f t="shared" si="476"/>
        <v>ชำระตรงเวลา</v>
      </c>
      <c r="K6116" s="10">
        <f t="shared" si="477"/>
        <v>0</v>
      </c>
      <c r="L6116" t="str">
        <f t="shared" si="478"/>
        <v>ลูกหนี้ชั้นดี</v>
      </c>
    </row>
    <row r="6117" spans="1:12" x14ac:dyDescent="0.2">
      <c r="A6117" t="s">
        <v>1806</v>
      </c>
      <c r="B6117" t="s">
        <v>18</v>
      </c>
      <c r="C6117">
        <v>7</v>
      </c>
      <c r="D6117">
        <v>1226040011571</v>
      </c>
      <c r="E6117" s="1">
        <v>46139</v>
      </c>
      <c r="F6117" s="1">
        <v>46139</v>
      </c>
      <c r="G6117">
        <v>1560</v>
      </c>
      <c r="H6117" s="1">
        <f t="shared" si="475"/>
        <v>46146</v>
      </c>
      <c r="I6117" s="5">
        <f t="shared" si="479"/>
        <v>46253</v>
      </c>
      <c r="J6117" s="9" t="str">
        <f t="shared" si="476"/>
        <v>ชำระตรงเวลา</v>
      </c>
      <c r="K6117" s="10">
        <f t="shared" si="477"/>
        <v>0</v>
      </c>
      <c r="L6117" t="str">
        <f t="shared" si="478"/>
        <v>ลูกหนี้ชั้นดี</v>
      </c>
    </row>
    <row r="6118" spans="1:12" x14ac:dyDescent="0.2">
      <c r="A6118" t="s">
        <v>1806</v>
      </c>
      <c r="B6118" t="s">
        <v>18</v>
      </c>
      <c r="C6118">
        <v>7</v>
      </c>
      <c r="D6118">
        <v>1226040011571</v>
      </c>
      <c r="E6118" s="1">
        <v>46139</v>
      </c>
      <c r="F6118" s="1">
        <v>46139</v>
      </c>
      <c r="G6118">
        <v>1560</v>
      </c>
      <c r="H6118" s="1">
        <f t="shared" si="475"/>
        <v>46146</v>
      </c>
      <c r="I6118" s="5">
        <f t="shared" si="479"/>
        <v>46253</v>
      </c>
      <c r="J6118" s="9" t="str">
        <f t="shared" si="476"/>
        <v>ชำระตรงเวลา</v>
      </c>
      <c r="K6118" s="10">
        <f t="shared" si="477"/>
        <v>0</v>
      </c>
      <c r="L6118" t="str">
        <f t="shared" si="478"/>
        <v>ลูกหนี้ชั้นดี</v>
      </c>
    </row>
    <row r="6119" spans="1:12" x14ac:dyDescent="0.2">
      <c r="A6119" t="s">
        <v>1806</v>
      </c>
      <c r="B6119" t="s">
        <v>18</v>
      </c>
      <c r="C6119">
        <v>7</v>
      </c>
      <c r="D6119">
        <v>1226040011571</v>
      </c>
      <c r="E6119" s="1">
        <v>46139</v>
      </c>
      <c r="F6119" s="1">
        <v>46139</v>
      </c>
      <c r="G6119">
        <v>1560</v>
      </c>
      <c r="H6119" s="1">
        <f t="shared" si="475"/>
        <v>46146</v>
      </c>
      <c r="I6119" s="5">
        <f t="shared" si="479"/>
        <v>46253</v>
      </c>
      <c r="J6119" s="9" t="str">
        <f t="shared" si="476"/>
        <v>ชำระตรงเวลา</v>
      </c>
      <c r="K6119" s="10">
        <f t="shared" si="477"/>
        <v>0</v>
      </c>
      <c r="L6119" t="str">
        <f t="shared" si="478"/>
        <v>ลูกหนี้ชั้นดี</v>
      </c>
    </row>
    <row r="6120" spans="1:12" x14ac:dyDescent="0.2">
      <c r="A6120" t="s">
        <v>1806</v>
      </c>
      <c r="B6120" t="s">
        <v>18</v>
      </c>
      <c r="C6120">
        <v>7</v>
      </c>
      <c r="D6120">
        <v>1226040011571</v>
      </c>
      <c r="E6120" s="1">
        <v>46139</v>
      </c>
      <c r="F6120" s="1">
        <v>46139</v>
      </c>
      <c r="G6120">
        <v>1560</v>
      </c>
      <c r="H6120" s="1">
        <f t="shared" si="475"/>
        <v>46146</v>
      </c>
      <c r="I6120" s="5">
        <f t="shared" si="479"/>
        <v>46253</v>
      </c>
      <c r="J6120" s="9" t="str">
        <f t="shared" si="476"/>
        <v>ชำระตรงเวลา</v>
      </c>
      <c r="K6120" s="10">
        <f t="shared" si="477"/>
        <v>0</v>
      </c>
      <c r="L6120" t="str">
        <f t="shared" si="478"/>
        <v>ลูกหนี้ชั้นดี</v>
      </c>
    </row>
    <row r="6121" spans="1:12" x14ac:dyDescent="0.2">
      <c r="A6121" t="s">
        <v>169</v>
      </c>
      <c r="B6121" t="s">
        <v>18</v>
      </c>
      <c r="C6121">
        <v>7</v>
      </c>
      <c r="D6121">
        <v>1226040011588</v>
      </c>
      <c r="E6121" s="1">
        <v>46139</v>
      </c>
      <c r="F6121" s="1">
        <v>46144</v>
      </c>
      <c r="G6121">
        <v>2110</v>
      </c>
      <c r="H6121" s="1">
        <f t="shared" si="475"/>
        <v>46146</v>
      </c>
      <c r="I6121" s="5">
        <f t="shared" si="479"/>
        <v>46253</v>
      </c>
      <c r="J6121" s="9" t="str">
        <f t="shared" si="476"/>
        <v>ชำระตรงเวลา</v>
      </c>
      <c r="K6121" s="10">
        <f t="shared" si="477"/>
        <v>0</v>
      </c>
      <c r="L6121" t="str">
        <f t="shared" si="478"/>
        <v>ลูกหนี้ชั้นดี</v>
      </c>
    </row>
    <row r="6122" spans="1:12" x14ac:dyDescent="0.2">
      <c r="A6122" t="s">
        <v>169</v>
      </c>
      <c r="B6122" t="s">
        <v>18</v>
      </c>
      <c r="C6122">
        <v>7</v>
      </c>
      <c r="D6122">
        <v>1226040011588</v>
      </c>
      <c r="E6122" s="1">
        <v>46139</v>
      </c>
      <c r="F6122" s="1">
        <v>46144</v>
      </c>
      <c r="G6122">
        <v>2110</v>
      </c>
      <c r="H6122" s="1">
        <f t="shared" si="475"/>
        <v>46146</v>
      </c>
      <c r="I6122" s="5">
        <f t="shared" si="479"/>
        <v>46253</v>
      </c>
      <c r="J6122" s="9" t="str">
        <f t="shared" si="476"/>
        <v>ชำระตรงเวลา</v>
      </c>
      <c r="K6122" s="10">
        <f t="shared" si="477"/>
        <v>0</v>
      </c>
      <c r="L6122" t="str">
        <f t="shared" si="478"/>
        <v>ลูกหนี้ชั้นดี</v>
      </c>
    </row>
    <row r="6123" spans="1:12" x14ac:dyDescent="0.2">
      <c r="A6123" t="s">
        <v>169</v>
      </c>
      <c r="B6123" t="s">
        <v>18</v>
      </c>
      <c r="C6123">
        <v>7</v>
      </c>
      <c r="D6123">
        <v>1226040011588</v>
      </c>
      <c r="E6123" s="1">
        <v>46139</v>
      </c>
      <c r="F6123" s="1">
        <v>46144</v>
      </c>
      <c r="G6123">
        <v>2110</v>
      </c>
      <c r="H6123" s="1">
        <f t="shared" si="475"/>
        <v>46146</v>
      </c>
      <c r="I6123" s="5">
        <f t="shared" si="479"/>
        <v>46253</v>
      </c>
      <c r="J6123" s="9" t="str">
        <f t="shared" si="476"/>
        <v>ค้างชำระ 1 - 30 วัน</v>
      </c>
      <c r="K6123" s="10">
        <f t="shared" si="477"/>
        <v>0</v>
      </c>
      <c r="L6123" t="str">
        <f t="shared" si="478"/>
        <v>ลูกหนี้ชั้นดี</v>
      </c>
    </row>
    <row r="6124" spans="1:12" x14ac:dyDescent="0.2">
      <c r="A6124" t="s">
        <v>155</v>
      </c>
      <c r="B6124" t="s">
        <v>18</v>
      </c>
      <c r="C6124">
        <v>7</v>
      </c>
      <c r="D6124">
        <v>1226040011595</v>
      </c>
      <c r="E6124" s="1">
        <v>46139</v>
      </c>
      <c r="F6124" s="1">
        <v>46147</v>
      </c>
      <c r="G6124">
        <v>185</v>
      </c>
      <c r="H6124" s="1">
        <f t="shared" si="475"/>
        <v>46146</v>
      </c>
      <c r="I6124" s="5">
        <f t="shared" si="479"/>
        <v>46253</v>
      </c>
      <c r="J6124" s="9" t="str">
        <f t="shared" si="476"/>
        <v>ค้างชำระ 1 - 30 วัน</v>
      </c>
      <c r="K6124" s="10">
        <f t="shared" si="477"/>
        <v>1</v>
      </c>
      <c r="L6124" t="str">
        <f t="shared" si="478"/>
        <v>ลูกหนี้ชั้นดี</v>
      </c>
    </row>
    <row r="6125" spans="1:12" x14ac:dyDescent="0.2">
      <c r="A6125" t="s">
        <v>155</v>
      </c>
      <c r="B6125" t="s">
        <v>18</v>
      </c>
      <c r="C6125">
        <v>7</v>
      </c>
      <c r="D6125">
        <v>1226040011595</v>
      </c>
      <c r="E6125" s="1">
        <v>46139</v>
      </c>
      <c r="F6125" s="1">
        <v>46147</v>
      </c>
      <c r="G6125">
        <v>185</v>
      </c>
      <c r="H6125" s="1">
        <f t="shared" si="475"/>
        <v>46146</v>
      </c>
      <c r="I6125" s="5">
        <f t="shared" si="479"/>
        <v>46253</v>
      </c>
      <c r="J6125" s="9" t="str">
        <f t="shared" si="476"/>
        <v>ค้างชำระ 1 - 30 วัน</v>
      </c>
      <c r="K6125" s="10">
        <f t="shared" si="477"/>
        <v>1</v>
      </c>
      <c r="L6125" t="str">
        <f t="shared" si="478"/>
        <v>ลูกหนี้ชั้นดี</v>
      </c>
    </row>
    <row r="6126" spans="1:12" x14ac:dyDescent="0.2">
      <c r="A6126" t="s">
        <v>155</v>
      </c>
      <c r="B6126" t="s">
        <v>18</v>
      </c>
      <c r="C6126">
        <v>7</v>
      </c>
      <c r="D6126">
        <v>1226040011595</v>
      </c>
      <c r="E6126" s="1">
        <v>46139</v>
      </c>
      <c r="F6126" s="1">
        <v>46147</v>
      </c>
      <c r="G6126">
        <v>185</v>
      </c>
      <c r="H6126" s="1">
        <f t="shared" si="475"/>
        <v>46146</v>
      </c>
      <c r="I6126" s="5">
        <f t="shared" si="479"/>
        <v>46253</v>
      </c>
      <c r="J6126" s="9" t="str">
        <f t="shared" si="476"/>
        <v>ชำระตรงเวลา</v>
      </c>
      <c r="K6126" s="10">
        <f t="shared" si="477"/>
        <v>1</v>
      </c>
      <c r="L6126" t="str">
        <f t="shared" si="478"/>
        <v>ลูกหนี้ชั้นดี</v>
      </c>
    </row>
    <row r="6127" spans="1:12" x14ac:dyDescent="0.2">
      <c r="A6127" t="s">
        <v>864</v>
      </c>
      <c r="B6127" t="s">
        <v>18</v>
      </c>
      <c r="C6127">
        <v>7</v>
      </c>
      <c r="D6127">
        <v>1226040011601</v>
      </c>
      <c r="E6127" s="1">
        <v>46139</v>
      </c>
      <c r="F6127" s="1">
        <v>46140</v>
      </c>
      <c r="G6127">
        <v>6270</v>
      </c>
      <c r="H6127" s="1">
        <f t="shared" si="475"/>
        <v>46146</v>
      </c>
      <c r="I6127" s="5">
        <f t="shared" si="479"/>
        <v>46253</v>
      </c>
      <c r="J6127" s="9" t="str">
        <f t="shared" si="476"/>
        <v>ค้างชำระ 1 - 30 วัน</v>
      </c>
      <c r="K6127" s="10">
        <f t="shared" si="477"/>
        <v>0</v>
      </c>
      <c r="L6127" t="str">
        <f t="shared" si="478"/>
        <v>ลูกหนี้ชั้นดี</v>
      </c>
    </row>
    <row r="6128" spans="1:12" x14ac:dyDescent="0.2">
      <c r="A6128" t="s">
        <v>1078</v>
      </c>
      <c r="B6128" t="s">
        <v>18</v>
      </c>
      <c r="C6128">
        <v>7</v>
      </c>
      <c r="D6128">
        <v>1226040012530</v>
      </c>
      <c r="E6128" s="1">
        <v>46141</v>
      </c>
      <c r="F6128" s="1">
        <v>46151</v>
      </c>
      <c r="G6128">
        <v>12237</v>
      </c>
      <c r="H6128" s="1">
        <f t="shared" si="475"/>
        <v>46148</v>
      </c>
      <c r="I6128" s="5">
        <f t="shared" si="479"/>
        <v>46253</v>
      </c>
      <c r="J6128" s="9" t="str">
        <f t="shared" si="476"/>
        <v>ชำระตรงเวลา</v>
      </c>
      <c r="K6128" s="10">
        <f t="shared" si="477"/>
        <v>3</v>
      </c>
      <c r="L6128" t="str">
        <f t="shared" si="478"/>
        <v>ลูกหนี้ชั้นดี</v>
      </c>
    </row>
    <row r="6129" spans="1:12" x14ac:dyDescent="0.2">
      <c r="A6129" t="s">
        <v>169</v>
      </c>
      <c r="B6129" t="s">
        <v>18</v>
      </c>
      <c r="C6129">
        <v>7</v>
      </c>
      <c r="D6129">
        <v>1226040012554</v>
      </c>
      <c r="E6129" s="1">
        <v>46141</v>
      </c>
      <c r="F6129" s="1">
        <v>46148</v>
      </c>
      <c r="G6129">
        <v>5395</v>
      </c>
      <c r="H6129" s="1">
        <f t="shared" si="475"/>
        <v>46148</v>
      </c>
      <c r="I6129" s="5">
        <f t="shared" si="479"/>
        <v>46253</v>
      </c>
      <c r="J6129" s="9" t="str">
        <f t="shared" si="476"/>
        <v>ชำระตรงเวลา</v>
      </c>
      <c r="K6129" s="10">
        <f t="shared" si="477"/>
        <v>0</v>
      </c>
      <c r="L6129" t="str">
        <f t="shared" si="478"/>
        <v>ลูกหนี้ชั้นดี</v>
      </c>
    </row>
    <row r="6130" spans="1:12" x14ac:dyDescent="0.2">
      <c r="A6130" t="s">
        <v>169</v>
      </c>
      <c r="B6130" t="s">
        <v>18</v>
      </c>
      <c r="C6130">
        <v>7</v>
      </c>
      <c r="D6130">
        <v>1226040012554</v>
      </c>
      <c r="E6130" s="1">
        <v>46141</v>
      </c>
      <c r="F6130" s="1">
        <v>46148</v>
      </c>
      <c r="G6130">
        <v>5395</v>
      </c>
      <c r="H6130" s="1">
        <f t="shared" si="475"/>
        <v>46148</v>
      </c>
      <c r="I6130" s="5">
        <f t="shared" si="479"/>
        <v>46253</v>
      </c>
      <c r="J6130" s="9" t="str">
        <f t="shared" si="476"/>
        <v>ชำระตรงเวลา</v>
      </c>
      <c r="K6130" s="10">
        <f t="shared" si="477"/>
        <v>0</v>
      </c>
      <c r="L6130" t="str">
        <f t="shared" si="478"/>
        <v>ลูกหนี้ชั้นดี</v>
      </c>
    </row>
    <row r="6131" spans="1:12" x14ac:dyDescent="0.2">
      <c r="A6131" t="s">
        <v>740</v>
      </c>
      <c r="B6131" t="s">
        <v>18</v>
      </c>
      <c r="C6131">
        <v>7</v>
      </c>
      <c r="D6131">
        <v>1226040012561</v>
      </c>
      <c r="E6131" s="1">
        <v>46141</v>
      </c>
      <c r="F6131" s="1">
        <v>46141</v>
      </c>
      <c r="G6131">
        <v>4960</v>
      </c>
      <c r="H6131" s="1">
        <f t="shared" si="475"/>
        <v>46148</v>
      </c>
      <c r="I6131" s="5">
        <f t="shared" si="479"/>
        <v>46253</v>
      </c>
      <c r="J6131" s="9" t="str">
        <f t="shared" si="476"/>
        <v>ชำระตรงเวลา</v>
      </c>
      <c r="K6131" s="10">
        <f t="shared" si="477"/>
        <v>0</v>
      </c>
      <c r="L6131" t="str">
        <f t="shared" si="478"/>
        <v>ลูกหนี้ชั้นดี</v>
      </c>
    </row>
    <row r="6132" spans="1:12" x14ac:dyDescent="0.2">
      <c r="A6132" t="s">
        <v>740</v>
      </c>
      <c r="B6132" t="s">
        <v>18</v>
      </c>
      <c r="C6132">
        <v>7</v>
      </c>
      <c r="D6132">
        <v>1226040012561</v>
      </c>
      <c r="E6132" s="1">
        <v>46141</v>
      </c>
      <c r="F6132" s="1">
        <v>46141</v>
      </c>
      <c r="G6132">
        <v>4960</v>
      </c>
      <c r="H6132" s="1">
        <f t="shared" si="475"/>
        <v>46148</v>
      </c>
      <c r="I6132" s="5">
        <f t="shared" si="479"/>
        <v>46253</v>
      </c>
      <c r="J6132" s="9" t="str">
        <f t="shared" si="476"/>
        <v>ชำระตรงเวลา</v>
      </c>
      <c r="K6132" s="10">
        <f t="shared" si="477"/>
        <v>0</v>
      </c>
      <c r="L6132" t="str">
        <f t="shared" si="478"/>
        <v>ลูกหนี้ชั้นดี</v>
      </c>
    </row>
    <row r="6133" spans="1:12" x14ac:dyDescent="0.2">
      <c r="A6133" t="s">
        <v>740</v>
      </c>
      <c r="B6133" t="s">
        <v>18</v>
      </c>
      <c r="C6133">
        <v>7</v>
      </c>
      <c r="D6133">
        <v>1226040012561</v>
      </c>
      <c r="E6133" s="1">
        <v>46141</v>
      </c>
      <c r="F6133" s="1">
        <v>46141</v>
      </c>
      <c r="G6133">
        <v>4960</v>
      </c>
      <c r="H6133" s="1">
        <f t="shared" si="475"/>
        <v>46148</v>
      </c>
      <c r="I6133" s="5">
        <f t="shared" si="479"/>
        <v>46253</v>
      </c>
      <c r="J6133" s="9" t="str">
        <f t="shared" si="476"/>
        <v>ชำระตรงเวลา</v>
      </c>
      <c r="K6133" s="10">
        <f t="shared" si="477"/>
        <v>0</v>
      </c>
      <c r="L6133" t="str">
        <f t="shared" si="478"/>
        <v>ลูกหนี้ชั้นดี</v>
      </c>
    </row>
    <row r="6134" spans="1:12" x14ac:dyDescent="0.2">
      <c r="A6134" t="s">
        <v>740</v>
      </c>
      <c r="B6134" t="s">
        <v>18</v>
      </c>
      <c r="C6134">
        <v>7</v>
      </c>
      <c r="D6134">
        <v>1226040012561</v>
      </c>
      <c r="E6134" s="1">
        <v>46141</v>
      </c>
      <c r="F6134" s="1">
        <v>46141</v>
      </c>
      <c r="G6134">
        <v>4960</v>
      </c>
      <c r="H6134" s="1">
        <f t="shared" si="475"/>
        <v>46148</v>
      </c>
      <c r="I6134" s="5">
        <f t="shared" si="479"/>
        <v>46253</v>
      </c>
      <c r="J6134" s="9" t="str">
        <f t="shared" si="476"/>
        <v>ชำระตรงเวลา</v>
      </c>
      <c r="K6134" s="10">
        <f t="shared" si="477"/>
        <v>0</v>
      </c>
      <c r="L6134" t="str">
        <f t="shared" si="478"/>
        <v>ลูกหนี้ชั้นดี</v>
      </c>
    </row>
    <row r="6135" spans="1:12" x14ac:dyDescent="0.2">
      <c r="A6135" t="s">
        <v>1289</v>
      </c>
      <c r="B6135" t="s">
        <v>18</v>
      </c>
      <c r="C6135">
        <v>7</v>
      </c>
      <c r="D6135">
        <v>1226040012578</v>
      </c>
      <c r="E6135" s="1">
        <v>46141</v>
      </c>
      <c r="F6135" s="1">
        <v>46148</v>
      </c>
      <c r="G6135">
        <v>3290</v>
      </c>
      <c r="H6135" s="1">
        <f t="shared" si="475"/>
        <v>46148</v>
      </c>
      <c r="I6135" s="5">
        <f t="shared" si="479"/>
        <v>46253</v>
      </c>
      <c r="J6135" s="9" t="str">
        <f t="shared" si="476"/>
        <v>ชำระตรงเวลา</v>
      </c>
      <c r="K6135" s="10">
        <f t="shared" si="477"/>
        <v>0</v>
      </c>
      <c r="L6135" t="str">
        <f t="shared" si="478"/>
        <v>ลูกหนี้ชั้นดี</v>
      </c>
    </row>
    <row r="6136" spans="1:12" x14ac:dyDescent="0.2">
      <c r="A6136" t="s">
        <v>1289</v>
      </c>
      <c r="B6136" t="s">
        <v>18</v>
      </c>
      <c r="C6136">
        <v>7</v>
      </c>
      <c r="D6136">
        <v>1226040012578</v>
      </c>
      <c r="E6136" s="1">
        <v>46141</v>
      </c>
      <c r="F6136" s="1">
        <v>46148</v>
      </c>
      <c r="G6136">
        <v>3290</v>
      </c>
      <c r="H6136" s="1">
        <f t="shared" si="475"/>
        <v>46148</v>
      </c>
      <c r="I6136" s="5">
        <f t="shared" si="479"/>
        <v>46253</v>
      </c>
      <c r="J6136" s="9" t="str">
        <f t="shared" si="476"/>
        <v>ชำระตรงเวลา</v>
      </c>
      <c r="K6136" s="10">
        <f t="shared" si="477"/>
        <v>0</v>
      </c>
      <c r="L6136" t="str">
        <f t="shared" si="478"/>
        <v>ลูกหนี้ชั้นดี</v>
      </c>
    </row>
    <row r="6137" spans="1:12" x14ac:dyDescent="0.2">
      <c r="A6137" t="s">
        <v>1289</v>
      </c>
      <c r="B6137" t="s">
        <v>18</v>
      </c>
      <c r="C6137">
        <v>7</v>
      </c>
      <c r="D6137">
        <v>1226040012578</v>
      </c>
      <c r="E6137" s="1">
        <v>46141</v>
      </c>
      <c r="F6137" s="1">
        <v>46148</v>
      </c>
      <c r="G6137">
        <v>3290</v>
      </c>
      <c r="H6137" s="1">
        <f t="shared" si="475"/>
        <v>46148</v>
      </c>
      <c r="I6137" s="5">
        <f t="shared" si="479"/>
        <v>46253</v>
      </c>
      <c r="J6137" s="9" t="str">
        <f t="shared" si="476"/>
        <v>ชำระตรงเวลา</v>
      </c>
      <c r="K6137" s="10">
        <f t="shared" si="477"/>
        <v>0</v>
      </c>
      <c r="L6137" t="str">
        <f t="shared" si="478"/>
        <v>ลูกหนี้ชั้นดี</v>
      </c>
    </row>
    <row r="6138" spans="1:12" x14ac:dyDescent="0.2">
      <c r="A6138" t="s">
        <v>2652</v>
      </c>
      <c r="B6138" t="s">
        <v>18</v>
      </c>
      <c r="C6138">
        <v>7</v>
      </c>
      <c r="D6138">
        <v>1226040012585</v>
      </c>
      <c r="E6138" s="1">
        <v>46141</v>
      </c>
      <c r="F6138" s="1">
        <v>46144</v>
      </c>
      <c r="G6138">
        <v>7550</v>
      </c>
      <c r="H6138" s="1">
        <f t="shared" si="475"/>
        <v>46148</v>
      </c>
      <c r="I6138" s="5">
        <f t="shared" si="479"/>
        <v>46253</v>
      </c>
      <c r="J6138" s="9" t="str">
        <f t="shared" si="476"/>
        <v>ค้างชำระ 1 - 30 วัน</v>
      </c>
      <c r="K6138" s="10">
        <f t="shared" si="477"/>
        <v>0</v>
      </c>
      <c r="L6138" t="str">
        <f t="shared" si="478"/>
        <v>ลูกหนี้ชั้นดี</v>
      </c>
    </row>
    <row r="6139" spans="1:12" x14ac:dyDescent="0.2">
      <c r="A6139" t="s">
        <v>2653</v>
      </c>
      <c r="B6139" t="s">
        <v>13</v>
      </c>
      <c r="C6139">
        <v>7</v>
      </c>
      <c r="D6139">
        <v>1326040008417</v>
      </c>
      <c r="E6139" s="1">
        <v>46129</v>
      </c>
      <c r="F6139" s="1">
        <v>46139</v>
      </c>
      <c r="G6139">
        <v>2830</v>
      </c>
      <c r="H6139" s="1">
        <f t="shared" si="475"/>
        <v>46136</v>
      </c>
      <c r="I6139" s="5">
        <f t="shared" si="479"/>
        <v>46253</v>
      </c>
      <c r="J6139" s="9" t="str">
        <f t="shared" si="476"/>
        <v>ชำระตรงเวลา</v>
      </c>
      <c r="K6139" s="10">
        <f t="shared" si="477"/>
        <v>3</v>
      </c>
      <c r="L6139" t="str">
        <f t="shared" si="478"/>
        <v>ลูกหนี้ชั้นดี</v>
      </c>
    </row>
    <row r="6140" spans="1:12" x14ac:dyDescent="0.2">
      <c r="A6140" t="s">
        <v>1198</v>
      </c>
      <c r="B6140" t="s">
        <v>13</v>
      </c>
      <c r="C6140">
        <v>15</v>
      </c>
      <c r="D6140">
        <v>1326040008431</v>
      </c>
      <c r="E6140" s="1">
        <v>46129</v>
      </c>
      <c r="F6140" s="1">
        <v>46144</v>
      </c>
      <c r="G6140">
        <v>10820</v>
      </c>
      <c r="H6140" s="1">
        <f t="shared" si="475"/>
        <v>46144</v>
      </c>
      <c r="I6140" s="5">
        <f t="shared" si="479"/>
        <v>46253</v>
      </c>
      <c r="J6140" s="9" t="str">
        <f t="shared" si="476"/>
        <v>ชำระตรงเวลา</v>
      </c>
      <c r="K6140" s="10">
        <f t="shared" si="477"/>
        <v>0</v>
      </c>
      <c r="L6140" t="str">
        <f t="shared" si="478"/>
        <v>ลูกหนี้ชั้นดี</v>
      </c>
    </row>
    <row r="6141" spans="1:12" x14ac:dyDescent="0.2">
      <c r="A6141" t="s">
        <v>1198</v>
      </c>
      <c r="B6141" t="s">
        <v>13</v>
      </c>
      <c r="C6141">
        <v>15</v>
      </c>
      <c r="D6141">
        <v>1326040008431</v>
      </c>
      <c r="E6141" s="1">
        <v>46129</v>
      </c>
      <c r="F6141" s="1">
        <v>46144</v>
      </c>
      <c r="G6141">
        <v>10820</v>
      </c>
      <c r="H6141" s="1">
        <f t="shared" si="475"/>
        <v>46144</v>
      </c>
      <c r="I6141" s="5">
        <f t="shared" si="479"/>
        <v>46253</v>
      </c>
      <c r="J6141" s="9" t="str">
        <f t="shared" si="476"/>
        <v>ค้างชำระ 1 - 30 วัน</v>
      </c>
      <c r="K6141" s="10">
        <f t="shared" si="477"/>
        <v>0</v>
      </c>
      <c r="L6141" t="str">
        <f t="shared" si="478"/>
        <v>ลูกหนี้ชั้นดี</v>
      </c>
    </row>
    <row r="6142" spans="1:12" x14ac:dyDescent="0.2">
      <c r="A6142" t="s">
        <v>1950</v>
      </c>
      <c r="B6142" t="s">
        <v>13</v>
      </c>
      <c r="C6142">
        <v>15</v>
      </c>
      <c r="D6142">
        <v>1326040008448</v>
      </c>
      <c r="E6142" s="1">
        <v>46129</v>
      </c>
      <c r="F6142" s="1">
        <v>46150</v>
      </c>
      <c r="G6142">
        <v>21985</v>
      </c>
      <c r="H6142" s="1">
        <f t="shared" si="475"/>
        <v>46144</v>
      </c>
      <c r="I6142" s="5">
        <f t="shared" si="479"/>
        <v>46253</v>
      </c>
      <c r="J6142" s="9" t="str">
        <f t="shared" si="476"/>
        <v>ชำระตรงเวลา</v>
      </c>
      <c r="K6142" s="10">
        <f t="shared" si="477"/>
        <v>6</v>
      </c>
      <c r="L6142" t="str">
        <f t="shared" si="478"/>
        <v>ลูกหนี้ชั้นดี</v>
      </c>
    </row>
    <row r="6143" spans="1:12" x14ac:dyDescent="0.2">
      <c r="A6143" t="s">
        <v>1957</v>
      </c>
      <c r="B6143" t="s">
        <v>13</v>
      </c>
      <c r="C6143">
        <v>7</v>
      </c>
      <c r="D6143">
        <v>1326040008455</v>
      </c>
      <c r="E6143" s="1">
        <v>46129</v>
      </c>
      <c r="F6143" s="1">
        <v>46136</v>
      </c>
      <c r="G6143">
        <v>17650</v>
      </c>
      <c r="H6143" s="1">
        <f t="shared" si="475"/>
        <v>46136</v>
      </c>
      <c r="I6143" s="5">
        <f t="shared" si="479"/>
        <v>46253</v>
      </c>
      <c r="J6143" s="9" t="str">
        <f t="shared" si="476"/>
        <v>ชำระตรงเวลา</v>
      </c>
      <c r="K6143" s="10">
        <f t="shared" si="477"/>
        <v>0</v>
      </c>
      <c r="L6143" t="str">
        <f t="shared" si="478"/>
        <v>ลูกหนี้ชั้นดี</v>
      </c>
    </row>
    <row r="6144" spans="1:12" x14ac:dyDescent="0.2">
      <c r="A6144" t="s">
        <v>1957</v>
      </c>
      <c r="B6144" t="s">
        <v>13</v>
      </c>
      <c r="C6144">
        <v>7</v>
      </c>
      <c r="D6144">
        <v>1326040008455</v>
      </c>
      <c r="E6144" s="1">
        <v>46129</v>
      </c>
      <c r="F6144" s="1">
        <v>46136</v>
      </c>
      <c r="G6144">
        <v>17650</v>
      </c>
      <c r="H6144" s="1">
        <f t="shared" si="475"/>
        <v>46136</v>
      </c>
      <c r="I6144" s="5">
        <f t="shared" si="479"/>
        <v>46253</v>
      </c>
      <c r="J6144" s="9" t="str">
        <f t="shared" si="476"/>
        <v>ชำระตรงเวลา</v>
      </c>
      <c r="K6144" s="10">
        <f t="shared" si="477"/>
        <v>0</v>
      </c>
      <c r="L6144" t="str">
        <f t="shared" si="478"/>
        <v>ลูกหนี้ชั้นดี</v>
      </c>
    </row>
    <row r="6145" spans="1:12" x14ac:dyDescent="0.2">
      <c r="A6145" t="s">
        <v>1946</v>
      </c>
      <c r="B6145" t="s">
        <v>13</v>
      </c>
      <c r="C6145">
        <v>7</v>
      </c>
      <c r="D6145">
        <v>1326040008462</v>
      </c>
      <c r="E6145" s="1">
        <v>46129</v>
      </c>
      <c r="F6145" s="1">
        <v>46136</v>
      </c>
      <c r="G6145">
        <v>5315</v>
      </c>
      <c r="H6145" s="1">
        <f t="shared" si="475"/>
        <v>46136</v>
      </c>
      <c r="I6145" s="5">
        <f t="shared" si="479"/>
        <v>46253</v>
      </c>
      <c r="J6145" s="9" t="str">
        <f t="shared" si="476"/>
        <v>ค้างชำระ 1 - 30 วัน</v>
      </c>
      <c r="K6145" s="10">
        <f t="shared" si="477"/>
        <v>0</v>
      </c>
      <c r="L6145" t="str">
        <f t="shared" si="478"/>
        <v>ลูกหนี้ชั้นดี</v>
      </c>
    </row>
    <row r="6146" spans="1:12" x14ac:dyDescent="0.2">
      <c r="A6146" t="s">
        <v>2654</v>
      </c>
      <c r="B6146" t="s">
        <v>13</v>
      </c>
      <c r="C6146">
        <v>15</v>
      </c>
      <c r="D6146">
        <v>1326040008479</v>
      </c>
      <c r="E6146" s="1">
        <v>46129</v>
      </c>
      <c r="F6146" s="1">
        <v>46149</v>
      </c>
      <c r="G6146">
        <v>6728</v>
      </c>
      <c r="H6146" s="1">
        <f t="shared" ref="H6146:H6209" si="480">E6146+C6146</f>
        <v>46144</v>
      </c>
      <c r="I6146" s="5">
        <f t="shared" si="479"/>
        <v>46253</v>
      </c>
      <c r="J6146" s="9" t="str">
        <f t="shared" ref="J6146:J6209" si="481">IF(K6147&lt;=0, "ชำระตรงเวลา", IF(K6147&lt;=30, "ค้างชำระ 1 - 30 วัน", IF(K6147&lt;=60, "ค้างชำระ 31 - 60 วัน", IF(K6147&lt;=90, "ค้างชำระ 61 - 90 วัน", "ค้างชำระเกิน 90 วัน"))))</f>
        <v>ค้างชำระ 1 - 30 วัน</v>
      </c>
      <c r="K6146" s="10">
        <f t="shared" ref="K6146:K6209" si="482">IF(OR(F6146="",F6146="(ว่าง)"), MAX(0,I6145-H6146), MAX(0,F6146-H6146))</f>
        <v>5</v>
      </c>
      <c r="L6146" t="str">
        <f t="shared" ref="L6146:L6209" si="483">IF(K6146&lt;=30, "ลูกหนี้ชั้นดี", IF(K6146&lt;=90, "ลูกหนี้เฝ้าติดตาม", "ลูกหนี้ด้อยคุณภาพ (NPL)"))</f>
        <v>ลูกหนี้ชั้นดี</v>
      </c>
    </row>
    <row r="6147" spans="1:12" x14ac:dyDescent="0.2">
      <c r="A6147" t="s">
        <v>2655</v>
      </c>
      <c r="B6147" t="s">
        <v>13</v>
      </c>
      <c r="C6147">
        <v>7</v>
      </c>
      <c r="D6147">
        <v>1326040008486</v>
      </c>
      <c r="E6147" s="1">
        <v>46129</v>
      </c>
      <c r="F6147" s="1">
        <v>46140</v>
      </c>
      <c r="G6147">
        <v>4182</v>
      </c>
      <c r="H6147" s="1">
        <f t="shared" si="480"/>
        <v>46136</v>
      </c>
      <c r="I6147" s="5">
        <f t="shared" si="479"/>
        <v>46253</v>
      </c>
      <c r="J6147" s="9" t="str">
        <f t="shared" si="481"/>
        <v>ค้างชำระ 1 - 30 วัน</v>
      </c>
      <c r="K6147" s="10">
        <f t="shared" si="482"/>
        <v>4</v>
      </c>
      <c r="L6147" t="str">
        <f t="shared" si="483"/>
        <v>ลูกหนี้ชั้นดี</v>
      </c>
    </row>
    <row r="6148" spans="1:12" x14ac:dyDescent="0.2">
      <c r="A6148" t="s">
        <v>304</v>
      </c>
      <c r="B6148" t="s">
        <v>13</v>
      </c>
      <c r="C6148">
        <v>15</v>
      </c>
      <c r="D6148">
        <v>1326040008493</v>
      </c>
      <c r="E6148" s="1">
        <v>46129</v>
      </c>
      <c r="F6148" s="1">
        <v>46148</v>
      </c>
      <c r="G6148">
        <v>31765</v>
      </c>
      <c r="H6148" s="1">
        <f t="shared" si="480"/>
        <v>46144</v>
      </c>
      <c r="I6148" s="5">
        <f t="shared" ref="I6148:I6211" si="484">I6147</f>
        <v>46253</v>
      </c>
      <c r="J6148" s="9" t="str">
        <f t="shared" si="481"/>
        <v>ค้างชำระ 1 - 30 วัน</v>
      </c>
      <c r="K6148" s="10">
        <f t="shared" si="482"/>
        <v>4</v>
      </c>
      <c r="L6148" t="str">
        <f t="shared" si="483"/>
        <v>ลูกหนี้ชั้นดี</v>
      </c>
    </row>
    <row r="6149" spans="1:12" x14ac:dyDescent="0.2">
      <c r="A6149" t="s">
        <v>2301</v>
      </c>
      <c r="B6149" t="s">
        <v>13</v>
      </c>
      <c r="C6149">
        <v>15</v>
      </c>
      <c r="D6149">
        <v>1326040008509</v>
      </c>
      <c r="E6149" s="1">
        <v>46129</v>
      </c>
      <c r="F6149" s="1">
        <v>46151</v>
      </c>
      <c r="G6149">
        <v>111828</v>
      </c>
      <c r="H6149" s="1">
        <f t="shared" si="480"/>
        <v>46144</v>
      </c>
      <c r="I6149" s="5">
        <f t="shared" si="484"/>
        <v>46253</v>
      </c>
      <c r="J6149" s="9" t="str">
        <f t="shared" si="481"/>
        <v>ค้างชำระ 1 - 30 วัน</v>
      </c>
      <c r="K6149" s="10">
        <f t="shared" si="482"/>
        <v>7</v>
      </c>
      <c r="L6149" t="str">
        <f t="shared" si="483"/>
        <v>ลูกหนี้ชั้นดี</v>
      </c>
    </row>
    <row r="6150" spans="1:12" x14ac:dyDescent="0.2">
      <c r="A6150" t="s">
        <v>282</v>
      </c>
      <c r="B6150" t="s">
        <v>13</v>
      </c>
      <c r="C6150">
        <v>15</v>
      </c>
      <c r="D6150">
        <v>1326040008530</v>
      </c>
      <c r="E6150" s="1">
        <v>46132</v>
      </c>
      <c r="F6150" s="1">
        <v>46150</v>
      </c>
      <c r="G6150">
        <v>2053</v>
      </c>
      <c r="H6150" s="1">
        <f t="shared" si="480"/>
        <v>46147</v>
      </c>
      <c r="I6150" s="5">
        <f t="shared" si="484"/>
        <v>46253</v>
      </c>
      <c r="J6150" s="9" t="str">
        <f t="shared" si="481"/>
        <v>ค้างชำระ 1 - 30 วัน</v>
      </c>
      <c r="K6150" s="10">
        <f t="shared" si="482"/>
        <v>3</v>
      </c>
      <c r="L6150" t="str">
        <f t="shared" si="483"/>
        <v>ลูกหนี้ชั้นดี</v>
      </c>
    </row>
    <row r="6151" spans="1:12" x14ac:dyDescent="0.2">
      <c r="A6151" t="s">
        <v>282</v>
      </c>
      <c r="B6151" t="s">
        <v>13</v>
      </c>
      <c r="C6151">
        <v>15</v>
      </c>
      <c r="D6151">
        <v>1326040008530</v>
      </c>
      <c r="E6151" s="1">
        <v>46132</v>
      </c>
      <c r="F6151" s="1">
        <v>46150</v>
      </c>
      <c r="G6151">
        <v>2053</v>
      </c>
      <c r="H6151" s="1">
        <f t="shared" si="480"/>
        <v>46147</v>
      </c>
      <c r="I6151" s="5">
        <f t="shared" si="484"/>
        <v>46253</v>
      </c>
      <c r="J6151" s="9" t="str">
        <f t="shared" si="481"/>
        <v>ค้างชำระ 1 - 30 วัน</v>
      </c>
      <c r="K6151" s="10">
        <f t="shared" si="482"/>
        <v>3</v>
      </c>
      <c r="L6151" t="str">
        <f t="shared" si="483"/>
        <v>ลูกหนี้ชั้นดี</v>
      </c>
    </row>
    <row r="6152" spans="1:12" x14ac:dyDescent="0.2">
      <c r="A6152" t="s">
        <v>282</v>
      </c>
      <c r="B6152" t="s">
        <v>13</v>
      </c>
      <c r="C6152">
        <v>15</v>
      </c>
      <c r="D6152">
        <v>1326040008530</v>
      </c>
      <c r="E6152" s="1">
        <v>46132</v>
      </c>
      <c r="F6152" s="1">
        <v>46150</v>
      </c>
      <c r="G6152">
        <v>2053</v>
      </c>
      <c r="H6152" s="1">
        <f t="shared" si="480"/>
        <v>46147</v>
      </c>
      <c r="I6152" s="5">
        <f t="shared" si="484"/>
        <v>46253</v>
      </c>
      <c r="J6152" s="9" t="str">
        <f t="shared" si="481"/>
        <v>ค้างชำระ 1 - 30 วัน</v>
      </c>
      <c r="K6152" s="10">
        <f t="shared" si="482"/>
        <v>3</v>
      </c>
      <c r="L6152" t="str">
        <f t="shared" si="483"/>
        <v>ลูกหนี้ชั้นดี</v>
      </c>
    </row>
    <row r="6153" spans="1:12" x14ac:dyDescent="0.2">
      <c r="A6153" t="s">
        <v>2656</v>
      </c>
      <c r="B6153" t="s">
        <v>13</v>
      </c>
      <c r="C6153">
        <v>15</v>
      </c>
      <c r="D6153">
        <v>1326040008653</v>
      </c>
      <c r="E6153" s="1">
        <v>46130</v>
      </c>
      <c r="F6153" s="1">
        <v>46149</v>
      </c>
      <c r="G6153">
        <v>5520</v>
      </c>
      <c r="H6153" s="1">
        <f t="shared" si="480"/>
        <v>46145</v>
      </c>
      <c r="I6153" s="5">
        <f t="shared" si="484"/>
        <v>46253</v>
      </c>
      <c r="J6153" s="9" t="str">
        <f t="shared" si="481"/>
        <v>ค้างชำระ 1 - 30 วัน</v>
      </c>
      <c r="K6153" s="10">
        <f t="shared" si="482"/>
        <v>4</v>
      </c>
      <c r="L6153" t="str">
        <f t="shared" si="483"/>
        <v>ลูกหนี้ชั้นดี</v>
      </c>
    </row>
    <row r="6154" spans="1:12" x14ac:dyDescent="0.2">
      <c r="A6154" t="s">
        <v>2656</v>
      </c>
      <c r="B6154" t="s">
        <v>13</v>
      </c>
      <c r="C6154">
        <v>15</v>
      </c>
      <c r="D6154">
        <v>1326040008653</v>
      </c>
      <c r="E6154" s="1">
        <v>46130</v>
      </c>
      <c r="F6154" s="1">
        <v>46149</v>
      </c>
      <c r="G6154">
        <v>5520</v>
      </c>
      <c r="H6154" s="1">
        <f t="shared" si="480"/>
        <v>46145</v>
      </c>
      <c r="I6154" s="5">
        <f t="shared" si="484"/>
        <v>46253</v>
      </c>
      <c r="J6154" s="9" t="str">
        <f t="shared" si="481"/>
        <v>ค้างชำระ 1 - 30 วัน</v>
      </c>
      <c r="K6154" s="10">
        <f t="shared" si="482"/>
        <v>4</v>
      </c>
      <c r="L6154" t="str">
        <f t="shared" si="483"/>
        <v>ลูกหนี้ชั้นดี</v>
      </c>
    </row>
    <row r="6155" spans="1:12" x14ac:dyDescent="0.2">
      <c r="A6155" t="s">
        <v>2656</v>
      </c>
      <c r="B6155" t="s">
        <v>13</v>
      </c>
      <c r="C6155">
        <v>15</v>
      </c>
      <c r="D6155">
        <v>1326040008653</v>
      </c>
      <c r="E6155" s="1">
        <v>46130</v>
      </c>
      <c r="F6155" s="1">
        <v>46149</v>
      </c>
      <c r="G6155">
        <v>5520</v>
      </c>
      <c r="H6155" s="1">
        <f t="shared" si="480"/>
        <v>46145</v>
      </c>
      <c r="I6155" s="5">
        <f t="shared" si="484"/>
        <v>46253</v>
      </c>
      <c r="J6155" s="9" t="str">
        <f t="shared" si="481"/>
        <v>ค้างชำระ 1 - 30 วัน</v>
      </c>
      <c r="K6155" s="10">
        <f t="shared" si="482"/>
        <v>4</v>
      </c>
      <c r="L6155" t="str">
        <f t="shared" si="483"/>
        <v>ลูกหนี้ชั้นดี</v>
      </c>
    </row>
    <row r="6156" spans="1:12" x14ac:dyDescent="0.2">
      <c r="A6156" t="s">
        <v>1747</v>
      </c>
      <c r="B6156" t="s">
        <v>13</v>
      </c>
      <c r="C6156">
        <v>15</v>
      </c>
      <c r="D6156">
        <v>1326040008660</v>
      </c>
      <c r="E6156" s="1">
        <v>46130</v>
      </c>
      <c r="F6156" s="1">
        <v>46149</v>
      </c>
      <c r="G6156">
        <v>1579</v>
      </c>
      <c r="H6156" s="1">
        <f t="shared" si="480"/>
        <v>46145</v>
      </c>
      <c r="I6156" s="5">
        <f t="shared" si="484"/>
        <v>46253</v>
      </c>
      <c r="J6156" s="9" t="str">
        <f t="shared" si="481"/>
        <v>ค้างชำระ 1 - 30 วัน</v>
      </c>
      <c r="K6156" s="10">
        <f t="shared" si="482"/>
        <v>4</v>
      </c>
      <c r="L6156" t="str">
        <f t="shared" si="483"/>
        <v>ลูกหนี้ชั้นดี</v>
      </c>
    </row>
    <row r="6157" spans="1:12" x14ac:dyDescent="0.2">
      <c r="A6157" t="s">
        <v>2657</v>
      </c>
      <c r="B6157" t="s">
        <v>13</v>
      </c>
      <c r="C6157">
        <v>15</v>
      </c>
      <c r="D6157">
        <v>1326040008677</v>
      </c>
      <c r="E6157" s="1">
        <v>46130</v>
      </c>
      <c r="F6157" s="1">
        <v>46149</v>
      </c>
      <c r="G6157">
        <v>1988</v>
      </c>
      <c r="H6157" s="1">
        <f t="shared" si="480"/>
        <v>46145</v>
      </c>
      <c r="I6157" s="5">
        <f t="shared" si="484"/>
        <v>46253</v>
      </c>
      <c r="J6157" s="9" t="str">
        <f t="shared" si="481"/>
        <v>ค้างชำระ 1 - 30 วัน</v>
      </c>
      <c r="K6157" s="10">
        <f t="shared" si="482"/>
        <v>4</v>
      </c>
      <c r="L6157" t="str">
        <f t="shared" si="483"/>
        <v>ลูกหนี้ชั้นดี</v>
      </c>
    </row>
    <row r="6158" spans="1:12" x14ac:dyDescent="0.2">
      <c r="A6158" t="s">
        <v>2658</v>
      </c>
      <c r="B6158" t="s">
        <v>13</v>
      </c>
      <c r="C6158">
        <v>15</v>
      </c>
      <c r="D6158">
        <v>1326040008684</v>
      </c>
      <c r="E6158" s="1">
        <v>46130</v>
      </c>
      <c r="F6158" s="1">
        <v>46149</v>
      </c>
      <c r="G6158">
        <v>49702</v>
      </c>
      <c r="H6158" s="1">
        <f t="shared" si="480"/>
        <v>46145</v>
      </c>
      <c r="I6158" s="5">
        <f t="shared" si="484"/>
        <v>46253</v>
      </c>
      <c r="J6158" s="9" t="str">
        <f t="shared" si="481"/>
        <v>ค้างชำระ 1 - 30 วัน</v>
      </c>
      <c r="K6158" s="10">
        <f t="shared" si="482"/>
        <v>4</v>
      </c>
      <c r="L6158" t="str">
        <f t="shared" si="483"/>
        <v>ลูกหนี้ชั้นดี</v>
      </c>
    </row>
    <row r="6159" spans="1:12" x14ac:dyDescent="0.2">
      <c r="A6159" t="s">
        <v>2659</v>
      </c>
      <c r="B6159" t="s">
        <v>13</v>
      </c>
      <c r="C6159">
        <v>7</v>
      </c>
      <c r="D6159">
        <v>1326040009148</v>
      </c>
      <c r="E6159" s="1">
        <v>46132</v>
      </c>
      <c r="F6159" s="1">
        <v>46147</v>
      </c>
      <c r="G6159">
        <v>435</v>
      </c>
      <c r="H6159" s="1">
        <f t="shared" si="480"/>
        <v>46139</v>
      </c>
      <c r="I6159" s="5">
        <f t="shared" si="484"/>
        <v>46253</v>
      </c>
      <c r="J6159" s="9" t="str">
        <f t="shared" si="481"/>
        <v>ชำระตรงเวลา</v>
      </c>
      <c r="K6159" s="10">
        <f t="shared" si="482"/>
        <v>8</v>
      </c>
      <c r="L6159" t="str">
        <f t="shared" si="483"/>
        <v>ลูกหนี้ชั้นดี</v>
      </c>
    </row>
    <row r="6160" spans="1:12" x14ac:dyDescent="0.2">
      <c r="A6160" t="s">
        <v>2660</v>
      </c>
      <c r="B6160" t="s">
        <v>13</v>
      </c>
      <c r="C6160">
        <v>7</v>
      </c>
      <c r="D6160">
        <v>1326040009193</v>
      </c>
      <c r="E6160" s="1">
        <v>46132</v>
      </c>
      <c r="F6160" s="1">
        <v>46133</v>
      </c>
      <c r="G6160">
        <v>300</v>
      </c>
      <c r="H6160" s="1">
        <f t="shared" si="480"/>
        <v>46139</v>
      </c>
      <c r="I6160" s="5">
        <f t="shared" si="484"/>
        <v>46253</v>
      </c>
      <c r="J6160" s="9" t="str">
        <f t="shared" si="481"/>
        <v>ชำระตรงเวลา</v>
      </c>
      <c r="K6160" s="10">
        <f t="shared" si="482"/>
        <v>0</v>
      </c>
      <c r="L6160" t="str">
        <f t="shared" si="483"/>
        <v>ลูกหนี้ชั้นดี</v>
      </c>
    </row>
    <row r="6161" spans="1:12" x14ac:dyDescent="0.2">
      <c r="A6161" t="s">
        <v>291</v>
      </c>
      <c r="B6161" t="s">
        <v>13</v>
      </c>
      <c r="C6161">
        <v>15</v>
      </c>
      <c r="D6161">
        <v>1326040009254</v>
      </c>
      <c r="E6161" s="1">
        <v>46132</v>
      </c>
      <c r="F6161" s="1">
        <v>46147</v>
      </c>
      <c r="G6161">
        <v>5441</v>
      </c>
      <c r="H6161" s="1">
        <f t="shared" si="480"/>
        <v>46147</v>
      </c>
      <c r="I6161" s="5">
        <f t="shared" si="484"/>
        <v>46253</v>
      </c>
      <c r="J6161" s="9" t="str">
        <f t="shared" si="481"/>
        <v>ชำระตรงเวลา</v>
      </c>
      <c r="K6161" s="10">
        <f t="shared" si="482"/>
        <v>0</v>
      </c>
      <c r="L6161" t="str">
        <f t="shared" si="483"/>
        <v>ลูกหนี้ชั้นดี</v>
      </c>
    </row>
    <row r="6162" spans="1:12" x14ac:dyDescent="0.2">
      <c r="A6162" t="s">
        <v>2661</v>
      </c>
      <c r="B6162" t="s">
        <v>13</v>
      </c>
      <c r="C6162">
        <v>7</v>
      </c>
      <c r="D6162">
        <v>1326040009261</v>
      </c>
      <c r="E6162" s="1">
        <v>46132</v>
      </c>
      <c r="F6162" s="1">
        <v>46133</v>
      </c>
      <c r="G6162">
        <v>6600</v>
      </c>
      <c r="H6162" s="1">
        <f t="shared" si="480"/>
        <v>46139</v>
      </c>
      <c r="I6162" s="5">
        <f t="shared" si="484"/>
        <v>46253</v>
      </c>
      <c r="J6162" s="9" t="str">
        <f t="shared" si="481"/>
        <v>ชำระตรงเวลา</v>
      </c>
      <c r="K6162" s="10">
        <f t="shared" si="482"/>
        <v>0</v>
      </c>
      <c r="L6162" t="str">
        <f t="shared" si="483"/>
        <v>ลูกหนี้ชั้นดี</v>
      </c>
    </row>
    <row r="6163" spans="1:12" x14ac:dyDescent="0.2">
      <c r="A6163" t="s">
        <v>2662</v>
      </c>
      <c r="B6163" t="s">
        <v>13</v>
      </c>
      <c r="C6163">
        <v>7</v>
      </c>
      <c r="D6163">
        <v>1326040009278</v>
      </c>
      <c r="E6163" s="1">
        <v>46132</v>
      </c>
      <c r="F6163" s="1">
        <v>46133</v>
      </c>
      <c r="G6163">
        <v>325</v>
      </c>
      <c r="H6163" s="1">
        <f t="shared" si="480"/>
        <v>46139</v>
      </c>
      <c r="I6163" s="5">
        <f t="shared" si="484"/>
        <v>46253</v>
      </c>
      <c r="J6163" s="9" t="str">
        <f t="shared" si="481"/>
        <v>ชำระตรงเวลา</v>
      </c>
      <c r="K6163" s="10">
        <f t="shared" si="482"/>
        <v>0</v>
      </c>
      <c r="L6163" t="str">
        <f t="shared" si="483"/>
        <v>ลูกหนี้ชั้นดี</v>
      </c>
    </row>
    <row r="6164" spans="1:12" x14ac:dyDescent="0.2">
      <c r="A6164" t="s">
        <v>294</v>
      </c>
      <c r="B6164" t="s">
        <v>13</v>
      </c>
      <c r="C6164">
        <v>7</v>
      </c>
      <c r="D6164">
        <v>1326040009285</v>
      </c>
      <c r="E6164" s="1">
        <v>46132</v>
      </c>
      <c r="F6164" s="1">
        <v>46134</v>
      </c>
      <c r="G6164">
        <v>54110</v>
      </c>
      <c r="H6164" s="1">
        <f t="shared" si="480"/>
        <v>46139</v>
      </c>
      <c r="I6164" s="5">
        <f t="shared" si="484"/>
        <v>46253</v>
      </c>
      <c r="J6164" s="9" t="str">
        <f t="shared" si="481"/>
        <v>ชำระตรงเวลา</v>
      </c>
      <c r="K6164" s="10">
        <f t="shared" si="482"/>
        <v>0</v>
      </c>
      <c r="L6164" t="str">
        <f t="shared" si="483"/>
        <v>ลูกหนี้ชั้นดี</v>
      </c>
    </row>
    <row r="6165" spans="1:12" x14ac:dyDescent="0.2">
      <c r="A6165" t="s">
        <v>1957</v>
      </c>
      <c r="B6165" t="s">
        <v>13</v>
      </c>
      <c r="C6165">
        <v>7</v>
      </c>
      <c r="D6165">
        <v>1326040009292</v>
      </c>
      <c r="E6165" s="1">
        <v>46132</v>
      </c>
      <c r="F6165" s="1">
        <v>46133</v>
      </c>
      <c r="G6165">
        <v>12321</v>
      </c>
      <c r="H6165" s="1">
        <f t="shared" si="480"/>
        <v>46139</v>
      </c>
      <c r="I6165" s="5">
        <f t="shared" si="484"/>
        <v>46253</v>
      </c>
      <c r="J6165" s="9" t="str">
        <f t="shared" si="481"/>
        <v>ชำระตรงเวลา</v>
      </c>
      <c r="K6165" s="10">
        <f t="shared" si="482"/>
        <v>0</v>
      </c>
      <c r="L6165" t="str">
        <f t="shared" si="483"/>
        <v>ลูกหนี้ชั้นดี</v>
      </c>
    </row>
    <row r="6166" spans="1:12" x14ac:dyDescent="0.2">
      <c r="A6166" t="s">
        <v>1957</v>
      </c>
      <c r="B6166" t="s">
        <v>13</v>
      </c>
      <c r="C6166">
        <v>7</v>
      </c>
      <c r="D6166">
        <v>1326040009292</v>
      </c>
      <c r="E6166" s="1">
        <v>46132</v>
      </c>
      <c r="F6166" s="1">
        <v>46133</v>
      </c>
      <c r="G6166">
        <v>12321</v>
      </c>
      <c r="H6166" s="1">
        <f t="shared" si="480"/>
        <v>46139</v>
      </c>
      <c r="I6166" s="5">
        <f t="shared" si="484"/>
        <v>46253</v>
      </c>
      <c r="J6166" s="9" t="str">
        <f t="shared" si="481"/>
        <v>ชำระตรงเวลา</v>
      </c>
      <c r="K6166" s="10">
        <f t="shared" si="482"/>
        <v>0</v>
      </c>
      <c r="L6166" t="str">
        <f t="shared" si="483"/>
        <v>ลูกหนี้ชั้นดี</v>
      </c>
    </row>
    <row r="6167" spans="1:12" x14ac:dyDescent="0.2">
      <c r="A6167" t="s">
        <v>304</v>
      </c>
      <c r="B6167" t="s">
        <v>13</v>
      </c>
      <c r="C6167">
        <v>7</v>
      </c>
      <c r="D6167">
        <v>1326040009308</v>
      </c>
      <c r="E6167" s="1">
        <v>46132</v>
      </c>
      <c r="F6167" s="1">
        <v>46133</v>
      </c>
      <c r="G6167">
        <v>4290</v>
      </c>
      <c r="H6167" s="1">
        <f t="shared" si="480"/>
        <v>46139</v>
      </c>
      <c r="I6167" s="5">
        <f t="shared" si="484"/>
        <v>46253</v>
      </c>
      <c r="J6167" s="9" t="str">
        <f t="shared" si="481"/>
        <v>ชำระตรงเวลา</v>
      </c>
      <c r="K6167" s="10">
        <f t="shared" si="482"/>
        <v>0</v>
      </c>
      <c r="L6167" t="str">
        <f t="shared" si="483"/>
        <v>ลูกหนี้ชั้นดี</v>
      </c>
    </row>
    <row r="6168" spans="1:12" x14ac:dyDescent="0.2">
      <c r="A6168" t="s">
        <v>304</v>
      </c>
      <c r="B6168" t="s">
        <v>13</v>
      </c>
      <c r="C6168">
        <v>30</v>
      </c>
      <c r="D6168">
        <v>1326040009315</v>
      </c>
      <c r="E6168" s="1">
        <v>46132</v>
      </c>
      <c r="F6168" s="1">
        <v>46139</v>
      </c>
      <c r="G6168">
        <v>18413</v>
      </c>
      <c r="H6168" s="1">
        <f t="shared" si="480"/>
        <v>46162</v>
      </c>
      <c r="I6168" s="5">
        <f t="shared" si="484"/>
        <v>46253</v>
      </c>
      <c r="J6168" s="9" t="str">
        <f t="shared" si="481"/>
        <v>ค้างชำระ 1 - 30 วัน</v>
      </c>
      <c r="K6168" s="10">
        <f t="shared" si="482"/>
        <v>0</v>
      </c>
      <c r="L6168" t="str">
        <f t="shared" si="483"/>
        <v>ลูกหนี้ชั้นดี</v>
      </c>
    </row>
    <row r="6169" spans="1:12" x14ac:dyDescent="0.2">
      <c r="A6169" t="s">
        <v>2663</v>
      </c>
      <c r="B6169" t="s">
        <v>13</v>
      </c>
      <c r="C6169">
        <v>7</v>
      </c>
      <c r="D6169">
        <v>1326040009322</v>
      </c>
      <c r="E6169" s="1">
        <v>46132</v>
      </c>
      <c r="F6169" s="1">
        <v>46140</v>
      </c>
      <c r="G6169">
        <v>2520</v>
      </c>
      <c r="H6169" s="1">
        <f t="shared" si="480"/>
        <v>46139</v>
      </c>
      <c r="I6169" s="5">
        <f t="shared" si="484"/>
        <v>46253</v>
      </c>
      <c r="J6169" s="9" t="str">
        <f t="shared" si="481"/>
        <v>ค้างชำระ 1 - 30 วัน</v>
      </c>
      <c r="K6169" s="10">
        <f t="shared" si="482"/>
        <v>1</v>
      </c>
      <c r="L6169" t="str">
        <f t="shared" si="483"/>
        <v>ลูกหนี้ชั้นดี</v>
      </c>
    </row>
    <row r="6170" spans="1:12" x14ac:dyDescent="0.2">
      <c r="A6170" t="s">
        <v>2664</v>
      </c>
      <c r="B6170" t="s">
        <v>13</v>
      </c>
      <c r="C6170">
        <v>7</v>
      </c>
      <c r="D6170">
        <v>1326040009568</v>
      </c>
      <c r="E6170" s="1">
        <v>46133</v>
      </c>
      <c r="F6170" s="1">
        <v>46141</v>
      </c>
      <c r="G6170">
        <v>160</v>
      </c>
      <c r="H6170" s="1">
        <f t="shared" si="480"/>
        <v>46140</v>
      </c>
      <c r="I6170" s="5">
        <f t="shared" si="484"/>
        <v>46253</v>
      </c>
      <c r="J6170" s="9" t="str">
        <f t="shared" si="481"/>
        <v>ค้างชำระ 1 - 30 วัน</v>
      </c>
      <c r="K6170" s="10">
        <f t="shared" si="482"/>
        <v>1</v>
      </c>
      <c r="L6170" t="str">
        <f t="shared" si="483"/>
        <v>ลูกหนี้ชั้นดี</v>
      </c>
    </row>
    <row r="6171" spans="1:12" x14ac:dyDescent="0.2">
      <c r="A6171" t="s">
        <v>2664</v>
      </c>
      <c r="B6171" t="s">
        <v>13</v>
      </c>
      <c r="C6171">
        <v>7</v>
      </c>
      <c r="D6171">
        <v>1326040009568</v>
      </c>
      <c r="E6171" s="1">
        <v>46133</v>
      </c>
      <c r="F6171" s="1">
        <v>46141</v>
      </c>
      <c r="G6171">
        <v>160</v>
      </c>
      <c r="H6171" s="1">
        <f t="shared" si="480"/>
        <v>46140</v>
      </c>
      <c r="I6171" s="5">
        <f t="shared" si="484"/>
        <v>46253</v>
      </c>
      <c r="J6171" s="9" t="str">
        <f t="shared" si="481"/>
        <v>ชำระตรงเวลา</v>
      </c>
      <c r="K6171" s="10">
        <f t="shared" si="482"/>
        <v>1</v>
      </c>
      <c r="L6171" t="str">
        <f t="shared" si="483"/>
        <v>ลูกหนี้ชั้นดี</v>
      </c>
    </row>
    <row r="6172" spans="1:12" x14ac:dyDescent="0.2">
      <c r="A6172" t="s">
        <v>982</v>
      </c>
      <c r="B6172" t="s">
        <v>8</v>
      </c>
      <c r="C6172">
        <v>7</v>
      </c>
      <c r="D6172">
        <v>1526040010681</v>
      </c>
      <c r="E6172" s="1">
        <v>46134</v>
      </c>
      <c r="F6172" s="1">
        <v>46134</v>
      </c>
      <c r="G6172">
        <v>661</v>
      </c>
      <c r="H6172" s="1">
        <f t="shared" si="480"/>
        <v>46141</v>
      </c>
      <c r="I6172" s="5">
        <f t="shared" si="484"/>
        <v>46253</v>
      </c>
      <c r="J6172" s="9" t="str">
        <f t="shared" si="481"/>
        <v>ชำระตรงเวลา</v>
      </c>
      <c r="K6172" s="10">
        <f t="shared" si="482"/>
        <v>0</v>
      </c>
      <c r="L6172" t="str">
        <f t="shared" si="483"/>
        <v>ลูกหนี้ชั้นดี</v>
      </c>
    </row>
    <row r="6173" spans="1:12" x14ac:dyDescent="0.2">
      <c r="A6173" t="s">
        <v>1227</v>
      </c>
      <c r="B6173" t="s">
        <v>8</v>
      </c>
      <c r="C6173">
        <v>7</v>
      </c>
      <c r="D6173">
        <v>1526040010735</v>
      </c>
      <c r="E6173" s="1">
        <v>46135</v>
      </c>
      <c r="F6173" s="1">
        <v>46139</v>
      </c>
      <c r="G6173">
        <v>1072</v>
      </c>
      <c r="H6173" s="1">
        <f t="shared" si="480"/>
        <v>46142</v>
      </c>
      <c r="I6173" s="5">
        <f t="shared" si="484"/>
        <v>46253</v>
      </c>
      <c r="J6173" s="9" t="str">
        <f t="shared" si="481"/>
        <v>ชำระตรงเวลา</v>
      </c>
      <c r="K6173" s="10">
        <f t="shared" si="482"/>
        <v>0</v>
      </c>
      <c r="L6173" t="str">
        <f t="shared" si="483"/>
        <v>ลูกหนี้ชั้นดี</v>
      </c>
    </row>
    <row r="6174" spans="1:12" x14ac:dyDescent="0.2">
      <c r="A6174" t="s">
        <v>217</v>
      </c>
      <c r="B6174" t="s">
        <v>8</v>
      </c>
      <c r="C6174">
        <v>7</v>
      </c>
      <c r="D6174">
        <v>1526040010742</v>
      </c>
      <c r="E6174" s="1">
        <v>46135</v>
      </c>
      <c r="F6174" s="1">
        <v>46136</v>
      </c>
      <c r="G6174">
        <v>2570</v>
      </c>
      <c r="H6174" s="1">
        <f t="shared" si="480"/>
        <v>46142</v>
      </c>
      <c r="I6174" s="5">
        <f t="shared" si="484"/>
        <v>46253</v>
      </c>
      <c r="J6174" s="9" t="str">
        <f t="shared" si="481"/>
        <v>ชำระตรงเวลา</v>
      </c>
      <c r="K6174" s="10">
        <f t="shared" si="482"/>
        <v>0</v>
      </c>
      <c r="L6174" t="str">
        <f t="shared" si="483"/>
        <v>ลูกหนี้ชั้นดี</v>
      </c>
    </row>
    <row r="6175" spans="1:12" x14ac:dyDescent="0.2">
      <c r="A6175" t="s">
        <v>978</v>
      </c>
      <c r="B6175" t="s">
        <v>8</v>
      </c>
      <c r="C6175">
        <v>7</v>
      </c>
      <c r="D6175">
        <v>1526040010759</v>
      </c>
      <c r="E6175" s="1">
        <v>46135</v>
      </c>
      <c r="F6175" s="1">
        <v>46137</v>
      </c>
      <c r="G6175">
        <v>860</v>
      </c>
      <c r="H6175" s="1">
        <f t="shared" si="480"/>
        <v>46142</v>
      </c>
      <c r="I6175" s="5">
        <f t="shared" si="484"/>
        <v>46253</v>
      </c>
      <c r="J6175" s="9" t="str">
        <f t="shared" si="481"/>
        <v>ชำระตรงเวลา</v>
      </c>
      <c r="K6175" s="10">
        <f t="shared" si="482"/>
        <v>0</v>
      </c>
      <c r="L6175" t="str">
        <f t="shared" si="483"/>
        <v>ลูกหนี้ชั้นดี</v>
      </c>
    </row>
    <row r="6176" spans="1:12" x14ac:dyDescent="0.2">
      <c r="A6176" t="s">
        <v>330</v>
      </c>
      <c r="B6176" t="s">
        <v>8</v>
      </c>
      <c r="C6176">
        <v>7</v>
      </c>
      <c r="D6176">
        <v>1526040010766</v>
      </c>
      <c r="E6176" s="1">
        <v>46135</v>
      </c>
      <c r="F6176" s="1">
        <v>46141</v>
      </c>
      <c r="G6176">
        <v>717</v>
      </c>
      <c r="H6176" s="1">
        <f t="shared" si="480"/>
        <v>46142</v>
      </c>
      <c r="I6176" s="5">
        <f t="shared" si="484"/>
        <v>46253</v>
      </c>
      <c r="J6176" s="9" t="str">
        <f t="shared" si="481"/>
        <v>ชำระตรงเวลา</v>
      </c>
      <c r="K6176" s="10">
        <f t="shared" si="482"/>
        <v>0</v>
      </c>
      <c r="L6176" t="str">
        <f t="shared" si="483"/>
        <v>ลูกหนี้ชั้นดี</v>
      </c>
    </row>
    <row r="6177" spans="1:12" x14ac:dyDescent="0.2">
      <c r="A6177" t="s">
        <v>330</v>
      </c>
      <c r="B6177" t="s">
        <v>8</v>
      </c>
      <c r="C6177">
        <v>7</v>
      </c>
      <c r="D6177">
        <v>1526040010766</v>
      </c>
      <c r="E6177" s="1">
        <v>46135</v>
      </c>
      <c r="F6177" s="1">
        <v>46141</v>
      </c>
      <c r="G6177">
        <v>717</v>
      </c>
      <c r="H6177" s="1">
        <f t="shared" si="480"/>
        <v>46142</v>
      </c>
      <c r="I6177" s="5">
        <f t="shared" si="484"/>
        <v>46253</v>
      </c>
      <c r="J6177" s="9" t="str">
        <f t="shared" si="481"/>
        <v>ชำระตรงเวลา</v>
      </c>
      <c r="K6177" s="10">
        <f t="shared" si="482"/>
        <v>0</v>
      </c>
      <c r="L6177" t="str">
        <f t="shared" si="483"/>
        <v>ลูกหนี้ชั้นดี</v>
      </c>
    </row>
    <row r="6178" spans="1:12" x14ac:dyDescent="0.2">
      <c r="A6178" t="s">
        <v>2665</v>
      </c>
      <c r="B6178" t="s">
        <v>8</v>
      </c>
      <c r="C6178">
        <v>15</v>
      </c>
      <c r="D6178">
        <v>1526040011053</v>
      </c>
      <c r="E6178" s="1">
        <v>46135</v>
      </c>
      <c r="F6178" s="1">
        <v>46135</v>
      </c>
      <c r="G6178">
        <v>1740</v>
      </c>
      <c r="H6178" s="1">
        <f t="shared" si="480"/>
        <v>46150</v>
      </c>
      <c r="I6178" s="5">
        <f t="shared" si="484"/>
        <v>46253</v>
      </c>
      <c r="J6178" s="9" t="str">
        <f t="shared" si="481"/>
        <v>ชำระตรงเวลา</v>
      </c>
      <c r="K6178" s="10">
        <f t="shared" si="482"/>
        <v>0</v>
      </c>
      <c r="L6178" t="str">
        <f t="shared" si="483"/>
        <v>ลูกหนี้ชั้นดี</v>
      </c>
    </row>
    <row r="6179" spans="1:12" x14ac:dyDescent="0.2">
      <c r="A6179" t="s">
        <v>2666</v>
      </c>
      <c r="B6179" t="s">
        <v>8</v>
      </c>
      <c r="C6179">
        <v>7</v>
      </c>
      <c r="D6179">
        <v>1526040011152</v>
      </c>
      <c r="E6179" s="1">
        <v>46135</v>
      </c>
      <c r="F6179" s="1">
        <v>46136</v>
      </c>
      <c r="G6179">
        <v>65</v>
      </c>
      <c r="H6179" s="1">
        <f t="shared" si="480"/>
        <v>46142</v>
      </c>
      <c r="I6179" s="5">
        <f t="shared" si="484"/>
        <v>46253</v>
      </c>
      <c r="J6179" s="9" t="str">
        <f t="shared" si="481"/>
        <v>ชำระตรงเวลา</v>
      </c>
      <c r="K6179" s="10">
        <f t="shared" si="482"/>
        <v>0</v>
      </c>
      <c r="L6179" t="str">
        <f t="shared" si="483"/>
        <v>ลูกหนี้ชั้นดี</v>
      </c>
    </row>
    <row r="6180" spans="1:12" x14ac:dyDescent="0.2">
      <c r="A6180" t="s">
        <v>1985</v>
      </c>
      <c r="B6180" t="s">
        <v>8</v>
      </c>
      <c r="C6180">
        <v>7</v>
      </c>
      <c r="D6180">
        <v>1526040011169</v>
      </c>
      <c r="E6180" s="1">
        <v>46136</v>
      </c>
      <c r="F6180" s="1">
        <v>46137</v>
      </c>
      <c r="G6180">
        <v>3989</v>
      </c>
      <c r="H6180" s="1">
        <f t="shared" si="480"/>
        <v>46143</v>
      </c>
      <c r="I6180" s="5">
        <f t="shared" si="484"/>
        <v>46253</v>
      </c>
      <c r="J6180" s="9" t="str">
        <f t="shared" si="481"/>
        <v>ค้างชำระ 1 - 30 วัน</v>
      </c>
      <c r="K6180" s="10">
        <f t="shared" si="482"/>
        <v>0</v>
      </c>
      <c r="L6180" t="str">
        <f t="shared" si="483"/>
        <v>ลูกหนี้ชั้นดี</v>
      </c>
    </row>
    <row r="6181" spans="1:12" x14ac:dyDescent="0.2">
      <c r="A6181" t="s">
        <v>2667</v>
      </c>
      <c r="B6181" t="s">
        <v>8</v>
      </c>
      <c r="C6181">
        <v>7</v>
      </c>
      <c r="D6181">
        <v>1526040011176</v>
      </c>
      <c r="E6181" s="1">
        <v>46136</v>
      </c>
      <c r="F6181" s="1">
        <v>46147</v>
      </c>
      <c r="G6181">
        <v>146</v>
      </c>
      <c r="H6181" s="1">
        <f t="shared" si="480"/>
        <v>46143</v>
      </c>
      <c r="I6181" s="5">
        <f t="shared" si="484"/>
        <v>46253</v>
      </c>
      <c r="J6181" s="9" t="str">
        <f t="shared" si="481"/>
        <v>ค้างชำระ 1 - 30 วัน</v>
      </c>
      <c r="K6181" s="10">
        <f t="shared" si="482"/>
        <v>4</v>
      </c>
      <c r="L6181" t="str">
        <f t="shared" si="483"/>
        <v>ลูกหนี้ชั้นดี</v>
      </c>
    </row>
    <row r="6182" spans="1:12" x14ac:dyDescent="0.2">
      <c r="A6182" t="s">
        <v>983</v>
      </c>
      <c r="B6182" t="s">
        <v>8</v>
      </c>
      <c r="C6182">
        <v>7</v>
      </c>
      <c r="D6182">
        <v>1526040011183</v>
      </c>
      <c r="E6182" s="1">
        <v>46136</v>
      </c>
      <c r="F6182" s="1">
        <v>46147</v>
      </c>
      <c r="G6182">
        <v>1509</v>
      </c>
      <c r="H6182" s="1">
        <f t="shared" si="480"/>
        <v>46143</v>
      </c>
      <c r="I6182" s="5">
        <f t="shared" si="484"/>
        <v>46253</v>
      </c>
      <c r="J6182" s="9" t="str">
        <f t="shared" si="481"/>
        <v>ค้างชำระ 1 - 30 วัน</v>
      </c>
      <c r="K6182" s="10">
        <f t="shared" si="482"/>
        <v>4</v>
      </c>
      <c r="L6182" t="str">
        <f t="shared" si="483"/>
        <v>ลูกหนี้ชั้นดี</v>
      </c>
    </row>
    <row r="6183" spans="1:12" x14ac:dyDescent="0.2">
      <c r="A6183" t="s">
        <v>2668</v>
      </c>
      <c r="B6183" t="s">
        <v>8</v>
      </c>
      <c r="C6183">
        <v>10</v>
      </c>
      <c r="D6183">
        <v>1526040011190</v>
      </c>
      <c r="E6183" s="1">
        <v>46136</v>
      </c>
      <c r="F6183" s="1">
        <v>46148</v>
      </c>
      <c r="G6183">
        <v>33000</v>
      </c>
      <c r="H6183" s="1">
        <f t="shared" si="480"/>
        <v>46146</v>
      </c>
      <c r="I6183" s="5">
        <f t="shared" si="484"/>
        <v>46253</v>
      </c>
      <c r="J6183" s="9" t="str">
        <f t="shared" si="481"/>
        <v>ค้างชำระ 1 - 30 วัน</v>
      </c>
      <c r="K6183" s="10">
        <f t="shared" si="482"/>
        <v>2</v>
      </c>
      <c r="L6183" t="str">
        <f t="shared" si="483"/>
        <v>ลูกหนี้ชั้นดี</v>
      </c>
    </row>
    <row r="6184" spans="1:12" x14ac:dyDescent="0.2">
      <c r="A6184" t="s">
        <v>343</v>
      </c>
      <c r="B6184" t="s">
        <v>8</v>
      </c>
      <c r="C6184">
        <v>10</v>
      </c>
      <c r="D6184">
        <v>1526040011206</v>
      </c>
      <c r="E6184" s="1">
        <v>46136</v>
      </c>
      <c r="F6184" s="1">
        <v>46148</v>
      </c>
      <c r="G6184">
        <v>6859</v>
      </c>
      <c r="H6184" s="1">
        <f t="shared" si="480"/>
        <v>46146</v>
      </c>
      <c r="I6184" s="5">
        <f t="shared" si="484"/>
        <v>46253</v>
      </c>
      <c r="J6184" s="9" t="str">
        <f t="shared" si="481"/>
        <v>ชำระตรงเวลา</v>
      </c>
      <c r="K6184" s="10">
        <f t="shared" si="482"/>
        <v>2</v>
      </c>
      <c r="L6184" t="str">
        <f t="shared" si="483"/>
        <v>ลูกหนี้ชั้นดี</v>
      </c>
    </row>
    <row r="6185" spans="1:12" x14ac:dyDescent="0.2">
      <c r="A6185" t="s">
        <v>2669</v>
      </c>
      <c r="B6185" t="s">
        <v>8</v>
      </c>
      <c r="C6185">
        <v>7</v>
      </c>
      <c r="D6185">
        <v>1526040011213</v>
      </c>
      <c r="E6185" s="1">
        <v>46135</v>
      </c>
      <c r="F6185" s="1">
        <v>46136</v>
      </c>
      <c r="G6185">
        <v>2199</v>
      </c>
      <c r="H6185" s="1">
        <f t="shared" si="480"/>
        <v>46142</v>
      </c>
      <c r="I6185" s="5">
        <f t="shared" si="484"/>
        <v>46253</v>
      </c>
      <c r="J6185" s="9" t="str">
        <f t="shared" si="481"/>
        <v>ค้างชำระ 1 - 30 วัน</v>
      </c>
      <c r="K6185" s="10">
        <f t="shared" si="482"/>
        <v>0</v>
      </c>
      <c r="L6185" t="str">
        <f t="shared" si="483"/>
        <v>ลูกหนี้ชั้นดี</v>
      </c>
    </row>
    <row r="6186" spans="1:12" x14ac:dyDescent="0.2">
      <c r="A6186" t="s">
        <v>1836</v>
      </c>
      <c r="B6186" t="s">
        <v>8</v>
      </c>
      <c r="C6186">
        <v>7</v>
      </c>
      <c r="D6186">
        <v>1526040011220</v>
      </c>
      <c r="E6186" s="1">
        <v>46136</v>
      </c>
      <c r="F6186" s="1">
        <v>46149</v>
      </c>
      <c r="G6186">
        <v>3142</v>
      </c>
      <c r="H6186" s="1">
        <f t="shared" si="480"/>
        <v>46143</v>
      </c>
      <c r="I6186" s="5">
        <f t="shared" si="484"/>
        <v>46253</v>
      </c>
      <c r="J6186" s="9" t="str">
        <f t="shared" si="481"/>
        <v>ชำระตรงเวลา</v>
      </c>
      <c r="K6186" s="10">
        <f t="shared" si="482"/>
        <v>6</v>
      </c>
      <c r="L6186" t="str">
        <f t="shared" si="483"/>
        <v>ลูกหนี้ชั้นดี</v>
      </c>
    </row>
    <row r="6187" spans="1:12" x14ac:dyDescent="0.2">
      <c r="A6187" t="s">
        <v>249</v>
      </c>
      <c r="B6187" t="s">
        <v>8</v>
      </c>
      <c r="C6187">
        <v>7</v>
      </c>
      <c r="D6187">
        <v>1526040011688</v>
      </c>
      <c r="E6187" s="1">
        <v>46141</v>
      </c>
      <c r="F6187" s="1">
        <v>46141</v>
      </c>
      <c r="G6187">
        <v>335</v>
      </c>
      <c r="H6187" s="1">
        <f t="shared" si="480"/>
        <v>46148</v>
      </c>
      <c r="I6187" s="5">
        <f t="shared" si="484"/>
        <v>46253</v>
      </c>
      <c r="J6187" s="9" t="str">
        <f t="shared" si="481"/>
        <v>ชำระตรงเวลา</v>
      </c>
      <c r="K6187" s="10">
        <f t="shared" si="482"/>
        <v>0</v>
      </c>
      <c r="L6187" t="str">
        <f t="shared" si="483"/>
        <v>ลูกหนี้ชั้นดี</v>
      </c>
    </row>
    <row r="6188" spans="1:12" x14ac:dyDescent="0.2">
      <c r="A6188" t="s">
        <v>75</v>
      </c>
      <c r="B6188" t="s">
        <v>8</v>
      </c>
      <c r="C6188">
        <v>15</v>
      </c>
      <c r="D6188">
        <v>1526040011701</v>
      </c>
      <c r="E6188" s="1">
        <v>46139</v>
      </c>
      <c r="F6188" s="1">
        <v>46141</v>
      </c>
      <c r="G6188">
        <v>141</v>
      </c>
      <c r="H6188" s="1">
        <f t="shared" si="480"/>
        <v>46154</v>
      </c>
      <c r="I6188" s="5">
        <f t="shared" si="484"/>
        <v>46253</v>
      </c>
      <c r="J6188" s="9" t="str">
        <f t="shared" si="481"/>
        <v>ชำระตรงเวลา</v>
      </c>
      <c r="K6188" s="10">
        <f t="shared" si="482"/>
        <v>0</v>
      </c>
      <c r="L6188" t="str">
        <f t="shared" si="483"/>
        <v>ลูกหนี้ชั้นดี</v>
      </c>
    </row>
    <row r="6189" spans="1:12" x14ac:dyDescent="0.2">
      <c r="A6189" t="s">
        <v>221</v>
      </c>
      <c r="B6189" t="s">
        <v>8</v>
      </c>
      <c r="C6189">
        <v>7</v>
      </c>
      <c r="D6189">
        <v>1526040011718</v>
      </c>
      <c r="E6189" s="1">
        <v>46139</v>
      </c>
      <c r="F6189" s="1">
        <v>46139</v>
      </c>
      <c r="G6189">
        <v>3711</v>
      </c>
      <c r="H6189" s="1">
        <f t="shared" si="480"/>
        <v>46146</v>
      </c>
      <c r="I6189" s="5">
        <f t="shared" si="484"/>
        <v>46253</v>
      </c>
      <c r="J6189" s="9" t="str">
        <f t="shared" si="481"/>
        <v>ชำระตรงเวลา</v>
      </c>
      <c r="K6189" s="10">
        <f t="shared" si="482"/>
        <v>0</v>
      </c>
      <c r="L6189" t="str">
        <f t="shared" si="483"/>
        <v>ลูกหนี้ชั้นดี</v>
      </c>
    </row>
    <row r="6190" spans="1:12" x14ac:dyDescent="0.2">
      <c r="A6190" t="s">
        <v>1136</v>
      </c>
      <c r="B6190" t="s">
        <v>8</v>
      </c>
      <c r="C6190">
        <v>7</v>
      </c>
      <c r="D6190">
        <v>1526040011725</v>
      </c>
      <c r="E6190" s="1">
        <v>46140</v>
      </c>
      <c r="F6190" s="1">
        <v>46142</v>
      </c>
      <c r="G6190">
        <v>1373</v>
      </c>
      <c r="H6190" s="1">
        <f t="shared" si="480"/>
        <v>46147</v>
      </c>
      <c r="I6190" s="5">
        <f t="shared" si="484"/>
        <v>46253</v>
      </c>
      <c r="J6190" s="9" t="str">
        <f t="shared" si="481"/>
        <v>ชำระตรงเวลา</v>
      </c>
      <c r="K6190" s="10">
        <f t="shared" si="482"/>
        <v>0</v>
      </c>
      <c r="L6190" t="str">
        <f t="shared" si="483"/>
        <v>ลูกหนี้ชั้นดี</v>
      </c>
    </row>
    <row r="6191" spans="1:12" x14ac:dyDescent="0.2">
      <c r="A6191" t="s">
        <v>2670</v>
      </c>
      <c r="B6191" t="s">
        <v>8</v>
      </c>
      <c r="C6191">
        <v>7</v>
      </c>
      <c r="D6191">
        <v>1526040011732</v>
      </c>
      <c r="E6191" s="1">
        <v>46141</v>
      </c>
      <c r="F6191" s="1">
        <v>46141</v>
      </c>
      <c r="G6191">
        <v>415</v>
      </c>
      <c r="H6191" s="1">
        <f t="shared" si="480"/>
        <v>46148</v>
      </c>
      <c r="I6191" s="5">
        <f t="shared" si="484"/>
        <v>46253</v>
      </c>
      <c r="J6191" s="9" t="str">
        <f t="shared" si="481"/>
        <v>ชำระตรงเวลา</v>
      </c>
      <c r="K6191" s="10">
        <f t="shared" si="482"/>
        <v>0</v>
      </c>
      <c r="L6191" t="str">
        <f t="shared" si="483"/>
        <v>ลูกหนี้ชั้นดี</v>
      </c>
    </row>
    <row r="6192" spans="1:12" x14ac:dyDescent="0.2">
      <c r="A6192" t="s">
        <v>351</v>
      </c>
      <c r="B6192" t="s">
        <v>8</v>
      </c>
      <c r="C6192">
        <v>7</v>
      </c>
      <c r="D6192">
        <v>1526040011749</v>
      </c>
      <c r="E6192" s="1">
        <v>46141</v>
      </c>
      <c r="F6192" s="1">
        <v>46141</v>
      </c>
      <c r="G6192">
        <v>7496</v>
      </c>
      <c r="H6192" s="1">
        <f t="shared" si="480"/>
        <v>46148</v>
      </c>
      <c r="I6192" s="5">
        <f t="shared" si="484"/>
        <v>46253</v>
      </c>
      <c r="J6192" s="9" t="str">
        <f t="shared" si="481"/>
        <v>ชำระตรงเวลา</v>
      </c>
      <c r="K6192" s="10">
        <f t="shared" si="482"/>
        <v>0</v>
      </c>
      <c r="L6192" t="str">
        <f t="shared" si="483"/>
        <v>ลูกหนี้ชั้นดี</v>
      </c>
    </row>
    <row r="6193" spans="1:12" x14ac:dyDescent="0.2">
      <c r="A6193" t="s">
        <v>351</v>
      </c>
      <c r="B6193" t="s">
        <v>8</v>
      </c>
      <c r="C6193">
        <v>7</v>
      </c>
      <c r="D6193">
        <v>1526040011749</v>
      </c>
      <c r="E6193" s="1">
        <v>46141</v>
      </c>
      <c r="F6193" s="1">
        <v>46141</v>
      </c>
      <c r="G6193">
        <v>7496</v>
      </c>
      <c r="H6193" s="1">
        <f t="shared" si="480"/>
        <v>46148</v>
      </c>
      <c r="I6193" s="5">
        <f t="shared" si="484"/>
        <v>46253</v>
      </c>
      <c r="J6193" s="9" t="str">
        <f t="shared" si="481"/>
        <v>ชำระตรงเวลา</v>
      </c>
      <c r="K6193" s="10">
        <f t="shared" si="482"/>
        <v>0</v>
      </c>
      <c r="L6193" t="str">
        <f t="shared" si="483"/>
        <v>ลูกหนี้ชั้นดี</v>
      </c>
    </row>
    <row r="6194" spans="1:12" x14ac:dyDescent="0.2">
      <c r="A6194" t="s">
        <v>2671</v>
      </c>
      <c r="B6194" t="s">
        <v>8</v>
      </c>
      <c r="C6194">
        <v>7</v>
      </c>
      <c r="D6194">
        <v>1526040011756</v>
      </c>
      <c r="E6194" s="1">
        <v>46139</v>
      </c>
      <c r="F6194" s="1">
        <v>46139</v>
      </c>
      <c r="G6194">
        <v>1798</v>
      </c>
      <c r="H6194" s="1">
        <f t="shared" si="480"/>
        <v>46146</v>
      </c>
      <c r="I6194" s="5">
        <f t="shared" si="484"/>
        <v>46253</v>
      </c>
      <c r="J6194" s="9" t="str">
        <f t="shared" si="481"/>
        <v>ชำระตรงเวลา</v>
      </c>
      <c r="K6194" s="10">
        <f t="shared" si="482"/>
        <v>0</v>
      </c>
      <c r="L6194" t="str">
        <f t="shared" si="483"/>
        <v>ลูกหนี้ชั้นดี</v>
      </c>
    </row>
    <row r="6195" spans="1:12" x14ac:dyDescent="0.2">
      <c r="A6195" t="s">
        <v>1781</v>
      </c>
      <c r="B6195" t="s">
        <v>8</v>
      </c>
      <c r="C6195">
        <v>7</v>
      </c>
      <c r="D6195">
        <v>1526040011763</v>
      </c>
      <c r="E6195" s="1">
        <v>46139</v>
      </c>
      <c r="F6195" s="1">
        <v>46140</v>
      </c>
      <c r="G6195">
        <v>253</v>
      </c>
      <c r="H6195" s="1">
        <f t="shared" si="480"/>
        <v>46146</v>
      </c>
      <c r="I6195" s="5">
        <f t="shared" si="484"/>
        <v>46253</v>
      </c>
      <c r="J6195" s="9" t="str">
        <f t="shared" si="481"/>
        <v>ชำระตรงเวลา</v>
      </c>
      <c r="K6195" s="10">
        <f t="shared" si="482"/>
        <v>0</v>
      </c>
      <c r="L6195" t="str">
        <f t="shared" si="483"/>
        <v>ลูกหนี้ชั้นดี</v>
      </c>
    </row>
    <row r="6196" spans="1:12" x14ac:dyDescent="0.2">
      <c r="A6196" t="s">
        <v>2672</v>
      </c>
      <c r="B6196" t="s">
        <v>8</v>
      </c>
      <c r="C6196">
        <v>7</v>
      </c>
      <c r="D6196">
        <v>1526040011770</v>
      </c>
      <c r="E6196" s="1">
        <v>46140</v>
      </c>
      <c r="F6196" s="1">
        <v>46141</v>
      </c>
      <c r="G6196">
        <v>348</v>
      </c>
      <c r="H6196" s="1">
        <f t="shared" si="480"/>
        <v>46147</v>
      </c>
      <c r="I6196" s="5">
        <f t="shared" si="484"/>
        <v>46253</v>
      </c>
      <c r="J6196" s="9" t="str">
        <f t="shared" si="481"/>
        <v>ชำระตรงเวลา</v>
      </c>
      <c r="K6196" s="10">
        <f t="shared" si="482"/>
        <v>0</v>
      </c>
      <c r="L6196" t="str">
        <f t="shared" si="483"/>
        <v>ลูกหนี้ชั้นดี</v>
      </c>
    </row>
    <row r="6197" spans="1:12" x14ac:dyDescent="0.2">
      <c r="A6197" t="s">
        <v>2673</v>
      </c>
      <c r="B6197" t="s">
        <v>8</v>
      </c>
      <c r="C6197">
        <v>7</v>
      </c>
      <c r="D6197">
        <v>1526040011824</v>
      </c>
      <c r="E6197" s="1">
        <v>46140</v>
      </c>
      <c r="F6197" s="1">
        <v>46141</v>
      </c>
      <c r="G6197">
        <v>16741</v>
      </c>
      <c r="H6197" s="1">
        <f t="shared" si="480"/>
        <v>46147</v>
      </c>
      <c r="I6197" s="5">
        <f t="shared" si="484"/>
        <v>46253</v>
      </c>
      <c r="J6197" s="9" t="str">
        <f t="shared" si="481"/>
        <v>ค้างชำระ 1 - 30 วัน</v>
      </c>
      <c r="K6197" s="10">
        <f t="shared" si="482"/>
        <v>0</v>
      </c>
      <c r="L6197" t="str">
        <f t="shared" si="483"/>
        <v>ลูกหนี้ชั้นดี</v>
      </c>
    </row>
    <row r="6198" spans="1:12" x14ac:dyDescent="0.2">
      <c r="A6198" t="s">
        <v>35</v>
      </c>
      <c r="B6198" t="s">
        <v>8</v>
      </c>
      <c r="C6198">
        <v>7</v>
      </c>
      <c r="D6198">
        <v>1526040011831</v>
      </c>
      <c r="E6198" s="1">
        <v>46140</v>
      </c>
      <c r="F6198" s="1">
        <v>46148</v>
      </c>
      <c r="G6198">
        <v>9245</v>
      </c>
      <c r="H6198" s="1">
        <f t="shared" si="480"/>
        <v>46147</v>
      </c>
      <c r="I6198" s="5">
        <f t="shared" si="484"/>
        <v>46253</v>
      </c>
      <c r="J6198" s="9" t="str">
        <f t="shared" si="481"/>
        <v>ค้างชำระ 1 - 30 วัน</v>
      </c>
      <c r="K6198" s="10">
        <f t="shared" si="482"/>
        <v>1</v>
      </c>
      <c r="L6198" t="str">
        <f t="shared" si="483"/>
        <v>ลูกหนี้ชั้นดี</v>
      </c>
    </row>
    <row r="6199" spans="1:12" x14ac:dyDescent="0.2">
      <c r="A6199" t="s">
        <v>35</v>
      </c>
      <c r="B6199" t="s">
        <v>8</v>
      </c>
      <c r="C6199">
        <v>7</v>
      </c>
      <c r="D6199">
        <v>1526040011831</v>
      </c>
      <c r="E6199" s="1">
        <v>46140</v>
      </c>
      <c r="F6199" s="1">
        <v>46148</v>
      </c>
      <c r="G6199">
        <v>9245</v>
      </c>
      <c r="H6199" s="1">
        <f t="shared" si="480"/>
        <v>46147</v>
      </c>
      <c r="I6199" s="5">
        <f t="shared" si="484"/>
        <v>46253</v>
      </c>
      <c r="J6199" s="9" t="str">
        <f t="shared" si="481"/>
        <v>ชำระตรงเวลา</v>
      </c>
      <c r="K6199" s="10">
        <f t="shared" si="482"/>
        <v>1</v>
      </c>
      <c r="L6199" t="str">
        <f t="shared" si="483"/>
        <v>ลูกหนี้ชั้นดี</v>
      </c>
    </row>
    <row r="6200" spans="1:12" x14ac:dyDescent="0.2">
      <c r="A6200" t="s">
        <v>343</v>
      </c>
      <c r="B6200" t="s">
        <v>8</v>
      </c>
      <c r="C6200">
        <v>7</v>
      </c>
      <c r="D6200">
        <v>1526040011848</v>
      </c>
      <c r="E6200" s="1">
        <v>46141</v>
      </c>
      <c r="F6200" s="1">
        <v>46141</v>
      </c>
      <c r="G6200">
        <v>8125</v>
      </c>
      <c r="H6200" s="1">
        <f t="shared" si="480"/>
        <v>46148</v>
      </c>
      <c r="I6200" s="5">
        <f t="shared" si="484"/>
        <v>46253</v>
      </c>
      <c r="J6200" s="9" t="str">
        <f t="shared" si="481"/>
        <v>ชำระตรงเวลา</v>
      </c>
      <c r="K6200" s="10">
        <f t="shared" si="482"/>
        <v>0</v>
      </c>
      <c r="L6200" t="str">
        <f t="shared" si="483"/>
        <v>ลูกหนี้ชั้นดี</v>
      </c>
    </row>
    <row r="6201" spans="1:12" x14ac:dyDescent="0.2">
      <c r="A6201" t="s">
        <v>2593</v>
      </c>
      <c r="B6201" t="s">
        <v>8</v>
      </c>
      <c r="C6201">
        <v>7</v>
      </c>
      <c r="D6201">
        <v>1526040011893</v>
      </c>
      <c r="E6201" s="1">
        <v>46140</v>
      </c>
      <c r="F6201" s="1">
        <v>46141</v>
      </c>
      <c r="G6201">
        <v>5085</v>
      </c>
      <c r="H6201" s="1">
        <f t="shared" si="480"/>
        <v>46147</v>
      </c>
      <c r="I6201" s="5">
        <f t="shared" si="484"/>
        <v>46253</v>
      </c>
      <c r="J6201" s="9" t="str">
        <f t="shared" si="481"/>
        <v>ค้างชำระ 1 - 30 วัน</v>
      </c>
      <c r="K6201" s="10">
        <f t="shared" si="482"/>
        <v>0</v>
      </c>
      <c r="L6201" t="str">
        <f t="shared" si="483"/>
        <v>ลูกหนี้ชั้นดี</v>
      </c>
    </row>
    <row r="6202" spans="1:12" x14ac:dyDescent="0.2">
      <c r="A6202" t="s">
        <v>235</v>
      </c>
      <c r="B6202" t="s">
        <v>8</v>
      </c>
      <c r="C6202">
        <v>7</v>
      </c>
      <c r="D6202">
        <v>1526040011909</v>
      </c>
      <c r="E6202" s="1">
        <v>46140</v>
      </c>
      <c r="F6202" s="1">
        <v>46148</v>
      </c>
      <c r="G6202">
        <v>5468</v>
      </c>
      <c r="H6202" s="1">
        <f t="shared" si="480"/>
        <v>46147</v>
      </c>
      <c r="I6202" s="5">
        <f t="shared" si="484"/>
        <v>46253</v>
      </c>
      <c r="J6202" s="9" t="str">
        <f t="shared" si="481"/>
        <v>ชำระตรงเวลา</v>
      </c>
      <c r="K6202" s="10">
        <f t="shared" si="482"/>
        <v>1</v>
      </c>
      <c r="L6202" t="str">
        <f t="shared" si="483"/>
        <v>ลูกหนี้ชั้นดี</v>
      </c>
    </row>
    <row r="6203" spans="1:12" x14ac:dyDescent="0.2">
      <c r="A6203" t="s">
        <v>2001</v>
      </c>
      <c r="B6203" t="s">
        <v>8</v>
      </c>
      <c r="C6203">
        <v>7</v>
      </c>
      <c r="D6203">
        <v>1526040011916</v>
      </c>
      <c r="E6203" s="1">
        <v>46141</v>
      </c>
      <c r="F6203" s="1">
        <v>46141</v>
      </c>
      <c r="G6203">
        <v>648</v>
      </c>
      <c r="H6203" s="1">
        <f t="shared" si="480"/>
        <v>46148</v>
      </c>
      <c r="I6203" s="5">
        <f t="shared" si="484"/>
        <v>46253</v>
      </c>
      <c r="J6203" s="9" t="str">
        <f t="shared" si="481"/>
        <v>ค้างชำระ 1 - 30 วัน</v>
      </c>
      <c r="K6203" s="10">
        <f t="shared" si="482"/>
        <v>0</v>
      </c>
      <c r="L6203" t="str">
        <f t="shared" si="483"/>
        <v>ลูกหนี้ชั้นดี</v>
      </c>
    </row>
    <row r="6204" spans="1:12" x14ac:dyDescent="0.2">
      <c r="A6204" t="s">
        <v>242</v>
      </c>
      <c r="B6204" t="s">
        <v>8</v>
      </c>
      <c r="C6204">
        <v>7</v>
      </c>
      <c r="D6204">
        <v>1526040011947</v>
      </c>
      <c r="E6204" s="1">
        <v>46140</v>
      </c>
      <c r="F6204" s="1">
        <v>46148</v>
      </c>
      <c r="G6204">
        <v>3192</v>
      </c>
      <c r="H6204" s="1">
        <f t="shared" si="480"/>
        <v>46147</v>
      </c>
      <c r="I6204" s="5">
        <f t="shared" si="484"/>
        <v>46253</v>
      </c>
      <c r="J6204" s="9" t="str">
        <f t="shared" si="481"/>
        <v>ชำระตรงเวลา</v>
      </c>
      <c r="K6204" s="10">
        <f t="shared" si="482"/>
        <v>1</v>
      </c>
      <c r="L6204" t="str">
        <f t="shared" si="483"/>
        <v>ลูกหนี้ชั้นดี</v>
      </c>
    </row>
    <row r="6205" spans="1:12" x14ac:dyDescent="0.2">
      <c r="A6205" t="s">
        <v>2674</v>
      </c>
      <c r="B6205" t="s">
        <v>8</v>
      </c>
      <c r="C6205">
        <v>7</v>
      </c>
      <c r="D6205">
        <v>1526040011954</v>
      </c>
      <c r="E6205" s="1">
        <v>46141</v>
      </c>
      <c r="F6205" s="1">
        <v>46144</v>
      </c>
      <c r="G6205">
        <v>16968</v>
      </c>
      <c r="H6205" s="1">
        <f t="shared" si="480"/>
        <v>46148</v>
      </c>
      <c r="I6205" s="5">
        <f t="shared" si="484"/>
        <v>46253</v>
      </c>
      <c r="J6205" s="9" t="str">
        <f t="shared" si="481"/>
        <v>ชำระตรงเวลา</v>
      </c>
      <c r="K6205" s="10">
        <f t="shared" si="482"/>
        <v>0</v>
      </c>
      <c r="L6205" t="str">
        <f t="shared" si="483"/>
        <v>ลูกหนี้ชั้นดี</v>
      </c>
    </row>
    <row r="6206" spans="1:12" x14ac:dyDescent="0.2">
      <c r="A6206" t="s">
        <v>970</v>
      </c>
      <c r="B6206" t="s">
        <v>8</v>
      </c>
      <c r="C6206">
        <v>15</v>
      </c>
      <c r="D6206">
        <v>1526040012142</v>
      </c>
      <c r="E6206" s="1">
        <v>46141</v>
      </c>
      <c r="F6206" s="1">
        <v>46156</v>
      </c>
      <c r="G6206">
        <v>18570</v>
      </c>
      <c r="H6206" s="1">
        <f t="shared" si="480"/>
        <v>46156</v>
      </c>
      <c r="I6206" s="5">
        <f t="shared" si="484"/>
        <v>46253</v>
      </c>
      <c r="J6206" s="9" t="str">
        <f t="shared" si="481"/>
        <v>ชำระตรงเวลา</v>
      </c>
      <c r="K6206" s="10">
        <f t="shared" si="482"/>
        <v>0</v>
      </c>
      <c r="L6206" t="str">
        <f t="shared" si="483"/>
        <v>ลูกหนี้ชั้นดี</v>
      </c>
    </row>
    <row r="6207" spans="1:12" x14ac:dyDescent="0.2">
      <c r="A6207" t="s">
        <v>2675</v>
      </c>
      <c r="B6207" t="s">
        <v>8</v>
      </c>
      <c r="C6207">
        <v>7</v>
      </c>
      <c r="D6207">
        <v>1526040012159</v>
      </c>
      <c r="E6207" s="1">
        <v>46141</v>
      </c>
      <c r="F6207" s="1">
        <v>46142</v>
      </c>
      <c r="G6207">
        <v>2040</v>
      </c>
      <c r="H6207" s="1">
        <f t="shared" si="480"/>
        <v>46148</v>
      </c>
      <c r="I6207" s="5">
        <f t="shared" si="484"/>
        <v>46253</v>
      </c>
      <c r="J6207" s="9" t="str">
        <f t="shared" si="481"/>
        <v>ชำระตรงเวลา</v>
      </c>
      <c r="K6207" s="10">
        <f t="shared" si="482"/>
        <v>0</v>
      </c>
      <c r="L6207" t="str">
        <f t="shared" si="483"/>
        <v>ลูกหนี้ชั้นดี</v>
      </c>
    </row>
    <row r="6208" spans="1:12" x14ac:dyDescent="0.2">
      <c r="A6208" t="s">
        <v>2676</v>
      </c>
      <c r="B6208" t="s">
        <v>8</v>
      </c>
      <c r="C6208">
        <v>7</v>
      </c>
      <c r="D6208">
        <v>1526040012166</v>
      </c>
      <c r="E6208" s="1">
        <v>46141</v>
      </c>
      <c r="F6208" s="1">
        <v>46142</v>
      </c>
      <c r="G6208">
        <v>272</v>
      </c>
      <c r="H6208" s="1">
        <f t="shared" si="480"/>
        <v>46148</v>
      </c>
      <c r="I6208" s="5">
        <f t="shared" si="484"/>
        <v>46253</v>
      </c>
      <c r="J6208" s="9" t="str">
        <f t="shared" si="481"/>
        <v>ชำระตรงเวลา</v>
      </c>
      <c r="K6208" s="10">
        <f t="shared" si="482"/>
        <v>0</v>
      </c>
      <c r="L6208" t="str">
        <f t="shared" si="483"/>
        <v>ลูกหนี้ชั้นดี</v>
      </c>
    </row>
    <row r="6209" spans="1:12" x14ac:dyDescent="0.2">
      <c r="A6209" t="s">
        <v>2677</v>
      </c>
      <c r="B6209" t="s">
        <v>8</v>
      </c>
      <c r="C6209">
        <v>7</v>
      </c>
      <c r="D6209">
        <v>1526040012203</v>
      </c>
      <c r="E6209" s="1">
        <v>46142</v>
      </c>
      <c r="F6209" s="1">
        <v>46142</v>
      </c>
      <c r="G6209">
        <v>719</v>
      </c>
      <c r="H6209" s="1">
        <f t="shared" si="480"/>
        <v>46149</v>
      </c>
      <c r="I6209" s="5">
        <f t="shared" si="484"/>
        <v>46253</v>
      </c>
      <c r="J6209" s="9" t="str">
        <f t="shared" si="481"/>
        <v>ค้างชำระ 1 - 30 วัน</v>
      </c>
      <c r="K6209" s="10">
        <f t="shared" si="482"/>
        <v>0</v>
      </c>
      <c r="L6209" t="str">
        <f t="shared" si="483"/>
        <v>ลูกหนี้ชั้นดี</v>
      </c>
    </row>
    <row r="6210" spans="1:12" x14ac:dyDescent="0.2">
      <c r="A6210" t="s">
        <v>2678</v>
      </c>
      <c r="B6210" t="s">
        <v>8</v>
      </c>
      <c r="C6210">
        <v>7</v>
      </c>
      <c r="D6210">
        <v>1526040012210</v>
      </c>
      <c r="E6210" s="1">
        <v>46141</v>
      </c>
      <c r="F6210" s="1">
        <v>46150</v>
      </c>
      <c r="G6210">
        <v>380</v>
      </c>
      <c r="H6210" s="1">
        <f t="shared" ref="H6210:H6273" si="485">E6210+C6210</f>
        <v>46148</v>
      </c>
      <c r="I6210" s="5">
        <f t="shared" si="484"/>
        <v>46253</v>
      </c>
      <c r="J6210" s="9" t="str">
        <f t="shared" ref="J6210:J6273" si="486">IF(K6211&lt;=0, "ชำระตรงเวลา", IF(K6211&lt;=30, "ค้างชำระ 1 - 30 วัน", IF(K6211&lt;=60, "ค้างชำระ 31 - 60 วัน", IF(K6211&lt;=90, "ค้างชำระ 61 - 90 วัน", "ค้างชำระเกิน 90 วัน"))))</f>
        <v>ค้างชำระ 1 - 30 วัน</v>
      </c>
      <c r="K6210" s="10">
        <f t="shared" ref="K6210:K6273" si="487">IF(OR(F6210="",F6210="(ว่าง)"), MAX(0,I6209-H6210), MAX(0,F6210-H6210))</f>
        <v>2</v>
      </c>
      <c r="L6210" t="str">
        <f t="shared" ref="L6210:L6273" si="488">IF(K6210&lt;=30, "ลูกหนี้ชั้นดี", IF(K6210&lt;=90, "ลูกหนี้เฝ้าติดตาม", "ลูกหนี้ด้อยคุณภาพ (NPL)"))</f>
        <v>ลูกหนี้ชั้นดี</v>
      </c>
    </row>
    <row r="6211" spans="1:12" x14ac:dyDescent="0.2">
      <c r="A6211" t="s">
        <v>2678</v>
      </c>
      <c r="B6211" t="s">
        <v>8</v>
      </c>
      <c r="C6211">
        <v>7</v>
      </c>
      <c r="D6211">
        <v>1526040012210</v>
      </c>
      <c r="E6211" s="1">
        <v>46141</v>
      </c>
      <c r="F6211" s="1">
        <v>46150</v>
      </c>
      <c r="G6211">
        <v>380</v>
      </c>
      <c r="H6211" s="1">
        <f t="shared" si="485"/>
        <v>46148</v>
      </c>
      <c r="I6211" s="5">
        <f t="shared" si="484"/>
        <v>46253</v>
      </c>
      <c r="J6211" s="9" t="str">
        <f t="shared" si="486"/>
        <v>ค้างชำระ 1 - 30 วัน</v>
      </c>
      <c r="K6211" s="10">
        <f t="shared" si="487"/>
        <v>2</v>
      </c>
      <c r="L6211" t="str">
        <f t="shared" si="488"/>
        <v>ลูกหนี้ชั้นดี</v>
      </c>
    </row>
    <row r="6212" spans="1:12" x14ac:dyDescent="0.2">
      <c r="A6212" t="s">
        <v>740</v>
      </c>
      <c r="B6212" t="s">
        <v>8</v>
      </c>
      <c r="C6212">
        <v>7</v>
      </c>
      <c r="D6212">
        <v>1526040012227</v>
      </c>
      <c r="E6212" s="1">
        <v>46141</v>
      </c>
      <c r="F6212" s="1">
        <v>46150</v>
      </c>
      <c r="G6212">
        <v>463</v>
      </c>
      <c r="H6212" s="1">
        <f t="shared" si="485"/>
        <v>46148</v>
      </c>
      <c r="I6212" s="5">
        <f t="shared" ref="I6212:I6275" si="489">I6211</f>
        <v>46253</v>
      </c>
      <c r="J6212" s="9" t="str">
        <f t="shared" si="486"/>
        <v>ชำระตรงเวลา</v>
      </c>
      <c r="K6212" s="10">
        <f t="shared" si="487"/>
        <v>2</v>
      </c>
      <c r="L6212" t="str">
        <f t="shared" si="488"/>
        <v>ลูกหนี้ชั้นดี</v>
      </c>
    </row>
    <row r="6213" spans="1:12" x14ac:dyDescent="0.2">
      <c r="A6213" t="s">
        <v>1299</v>
      </c>
      <c r="B6213" t="s">
        <v>8</v>
      </c>
      <c r="C6213">
        <v>7</v>
      </c>
      <c r="D6213">
        <v>1526040012234</v>
      </c>
      <c r="E6213" s="1">
        <v>46141</v>
      </c>
      <c r="F6213" s="1">
        <v>46142</v>
      </c>
      <c r="G6213">
        <v>1298</v>
      </c>
      <c r="H6213" s="1">
        <f t="shared" si="485"/>
        <v>46148</v>
      </c>
      <c r="I6213" s="5">
        <f t="shared" si="489"/>
        <v>46253</v>
      </c>
      <c r="J6213" s="9" t="str">
        <f t="shared" si="486"/>
        <v>ค้างชำระ 1 - 30 วัน</v>
      </c>
      <c r="K6213" s="10">
        <f t="shared" si="487"/>
        <v>0</v>
      </c>
      <c r="L6213" t="str">
        <f t="shared" si="488"/>
        <v>ลูกหนี้ชั้นดี</v>
      </c>
    </row>
    <row r="6214" spans="1:12" x14ac:dyDescent="0.2">
      <c r="A6214" t="s">
        <v>2679</v>
      </c>
      <c r="B6214" t="s">
        <v>8</v>
      </c>
      <c r="C6214">
        <v>7</v>
      </c>
      <c r="D6214">
        <v>1526040012241</v>
      </c>
      <c r="E6214" s="1">
        <v>46141</v>
      </c>
      <c r="F6214" s="1">
        <v>46154</v>
      </c>
      <c r="G6214">
        <v>262</v>
      </c>
      <c r="H6214" s="1">
        <f t="shared" si="485"/>
        <v>46148</v>
      </c>
      <c r="I6214" s="5">
        <f t="shared" si="489"/>
        <v>46253</v>
      </c>
      <c r="J6214" s="9" t="str">
        <f t="shared" si="486"/>
        <v>ชำระตรงเวลา</v>
      </c>
      <c r="K6214" s="10">
        <f t="shared" si="487"/>
        <v>6</v>
      </c>
      <c r="L6214" t="str">
        <f t="shared" si="488"/>
        <v>ลูกหนี้ชั้นดี</v>
      </c>
    </row>
    <row r="6215" spans="1:12" x14ac:dyDescent="0.2">
      <c r="A6215" t="s">
        <v>1624</v>
      </c>
      <c r="B6215" t="s">
        <v>8</v>
      </c>
      <c r="C6215">
        <v>7</v>
      </c>
      <c r="D6215">
        <v>1526040012258</v>
      </c>
      <c r="E6215" s="1">
        <v>46141</v>
      </c>
      <c r="F6215" s="1">
        <v>46147</v>
      </c>
      <c r="G6215">
        <v>2373</v>
      </c>
      <c r="H6215" s="1">
        <f t="shared" si="485"/>
        <v>46148</v>
      </c>
      <c r="I6215" s="5">
        <f t="shared" si="489"/>
        <v>46253</v>
      </c>
      <c r="J6215" s="9" t="str">
        <f t="shared" si="486"/>
        <v>ค้างชำระ 1 - 30 วัน</v>
      </c>
      <c r="K6215" s="10">
        <f t="shared" si="487"/>
        <v>0</v>
      </c>
      <c r="L6215" t="str">
        <f t="shared" si="488"/>
        <v>ลูกหนี้ชั้นดี</v>
      </c>
    </row>
    <row r="6216" spans="1:12" x14ac:dyDescent="0.2">
      <c r="A6216" t="s">
        <v>2680</v>
      </c>
      <c r="B6216" t="s">
        <v>8</v>
      </c>
      <c r="C6216">
        <v>30</v>
      </c>
      <c r="D6216">
        <v>1526040012265</v>
      </c>
      <c r="E6216" s="1">
        <v>46141</v>
      </c>
      <c r="F6216" s="1">
        <v>46179</v>
      </c>
      <c r="G6216">
        <v>7899</v>
      </c>
      <c r="H6216" s="1">
        <f t="shared" si="485"/>
        <v>46171</v>
      </c>
      <c r="I6216" s="5">
        <f t="shared" si="489"/>
        <v>46253</v>
      </c>
      <c r="J6216" s="9" t="str">
        <f t="shared" si="486"/>
        <v>ชำระตรงเวลา</v>
      </c>
      <c r="K6216" s="10">
        <f t="shared" si="487"/>
        <v>8</v>
      </c>
      <c r="L6216" t="str">
        <f t="shared" si="488"/>
        <v>ลูกหนี้ชั้นดี</v>
      </c>
    </row>
    <row r="6217" spans="1:12" x14ac:dyDescent="0.2">
      <c r="A6217" t="s">
        <v>2681</v>
      </c>
      <c r="B6217" t="s">
        <v>8</v>
      </c>
      <c r="C6217">
        <v>15</v>
      </c>
      <c r="D6217">
        <v>1526040012319</v>
      </c>
      <c r="E6217" s="1">
        <v>46140</v>
      </c>
      <c r="F6217" s="1">
        <v>46140</v>
      </c>
      <c r="G6217">
        <v>8594</v>
      </c>
      <c r="H6217" s="1">
        <f t="shared" si="485"/>
        <v>46155</v>
      </c>
      <c r="I6217" s="5">
        <f t="shared" si="489"/>
        <v>46253</v>
      </c>
      <c r="J6217" s="9" t="str">
        <f t="shared" si="486"/>
        <v>ชำระตรงเวลา</v>
      </c>
      <c r="K6217" s="10">
        <f t="shared" si="487"/>
        <v>0</v>
      </c>
      <c r="L6217" t="str">
        <f t="shared" si="488"/>
        <v>ลูกหนี้ชั้นดี</v>
      </c>
    </row>
    <row r="6218" spans="1:12" x14ac:dyDescent="0.2">
      <c r="A6218" t="s">
        <v>234</v>
      </c>
      <c r="B6218" t="s">
        <v>8</v>
      </c>
      <c r="C6218">
        <v>7</v>
      </c>
      <c r="D6218">
        <v>1526040012982</v>
      </c>
      <c r="E6218" s="1">
        <v>46141</v>
      </c>
      <c r="F6218" s="1">
        <v>46141</v>
      </c>
      <c r="G6218">
        <v>247</v>
      </c>
      <c r="H6218" s="1">
        <f t="shared" si="485"/>
        <v>46148</v>
      </c>
      <c r="I6218" s="5">
        <f t="shared" si="489"/>
        <v>46253</v>
      </c>
      <c r="J6218" s="9" t="str">
        <f t="shared" si="486"/>
        <v>ค้างชำระ 1 - 30 วัน</v>
      </c>
      <c r="K6218" s="10">
        <f t="shared" si="487"/>
        <v>0</v>
      </c>
      <c r="L6218" t="str">
        <f t="shared" si="488"/>
        <v>ลูกหนี้ชั้นดี</v>
      </c>
    </row>
    <row r="6219" spans="1:12" x14ac:dyDescent="0.2">
      <c r="A6219" t="s">
        <v>2682</v>
      </c>
      <c r="B6219" t="s">
        <v>356</v>
      </c>
      <c r="C6219">
        <v>7</v>
      </c>
      <c r="D6219">
        <v>1926040003704</v>
      </c>
      <c r="E6219" s="1">
        <v>46119</v>
      </c>
      <c r="F6219" s="1">
        <v>46132</v>
      </c>
      <c r="G6219">
        <v>1380</v>
      </c>
      <c r="H6219" s="1">
        <f t="shared" si="485"/>
        <v>46126</v>
      </c>
      <c r="I6219" s="5">
        <f t="shared" si="489"/>
        <v>46253</v>
      </c>
      <c r="J6219" s="9" t="str">
        <f t="shared" si="486"/>
        <v>ค้างชำระ 1 - 30 วัน</v>
      </c>
      <c r="K6219" s="10">
        <f t="shared" si="487"/>
        <v>6</v>
      </c>
      <c r="L6219" t="str">
        <f t="shared" si="488"/>
        <v>ลูกหนี้ชั้นดี</v>
      </c>
    </row>
    <row r="6220" spans="1:12" x14ac:dyDescent="0.2">
      <c r="A6220" t="s">
        <v>2683</v>
      </c>
      <c r="B6220" t="s">
        <v>356</v>
      </c>
      <c r="C6220">
        <v>7</v>
      </c>
      <c r="D6220">
        <v>1926040003711</v>
      </c>
      <c r="E6220" s="1">
        <v>46119</v>
      </c>
      <c r="F6220" s="1">
        <v>46132</v>
      </c>
      <c r="G6220">
        <v>4565</v>
      </c>
      <c r="H6220" s="1">
        <f t="shared" si="485"/>
        <v>46126</v>
      </c>
      <c r="I6220" s="5">
        <f t="shared" si="489"/>
        <v>46253</v>
      </c>
      <c r="J6220" s="9" t="str">
        <f t="shared" si="486"/>
        <v>ค้างชำระ 1 - 30 วัน</v>
      </c>
      <c r="K6220" s="10">
        <f t="shared" si="487"/>
        <v>6</v>
      </c>
      <c r="L6220" t="str">
        <f t="shared" si="488"/>
        <v>ลูกหนี้ชั้นดี</v>
      </c>
    </row>
    <row r="6221" spans="1:12" x14ac:dyDescent="0.2">
      <c r="A6221" t="s">
        <v>2684</v>
      </c>
      <c r="B6221" t="s">
        <v>356</v>
      </c>
      <c r="C6221">
        <v>7</v>
      </c>
      <c r="D6221">
        <v>1926040003759</v>
      </c>
      <c r="E6221" s="1">
        <v>46119</v>
      </c>
      <c r="F6221" s="1">
        <v>46136</v>
      </c>
      <c r="G6221">
        <v>29530</v>
      </c>
      <c r="H6221" s="1">
        <f t="shared" si="485"/>
        <v>46126</v>
      </c>
      <c r="I6221" s="5">
        <f t="shared" si="489"/>
        <v>46253</v>
      </c>
      <c r="J6221" s="9" t="str">
        <f t="shared" si="486"/>
        <v>ชำระตรงเวลา</v>
      </c>
      <c r="K6221" s="10">
        <f t="shared" si="487"/>
        <v>10</v>
      </c>
      <c r="L6221" t="str">
        <f t="shared" si="488"/>
        <v>ลูกหนี้ชั้นดี</v>
      </c>
    </row>
    <row r="6222" spans="1:12" x14ac:dyDescent="0.2">
      <c r="A6222" t="s">
        <v>2685</v>
      </c>
      <c r="B6222" t="s">
        <v>356</v>
      </c>
      <c r="C6222">
        <v>7</v>
      </c>
      <c r="D6222">
        <v>1926040003919</v>
      </c>
      <c r="E6222" s="1">
        <v>46119</v>
      </c>
      <c r="F6222" s="1">
        <v>46119</v>
      </c>
      <c r="G6222">
        <v>220</v>
      </c>
      <c r="H6222" s="1">
        <f t="shared" si="485"/>
        <v>46126</v>
      </c>
      <c r="I6222" s="5">
        <f t="shared" si="489"/>
        <v>46253</v>
      </c>
      <c r="J6222" s="9" t="str">
        <f t="shared" si="486"/>
        <v>ชำระตรงเวลา</v>
      </c>
      <c r="K6222" s="10">
        <f t="shared" si="487"/>
        <v>0</v>
      </c>
      <c r="L6222" t="str">
        <f t="shared" si="488"/>
        <v>ลูกหนี้ชั้นดี</v>
      </c>
    </row>
    <row r="6223" spans="1:12" x14ac:dyDescent="0.2">
      <c r="A6223" t="s">
        <v>2686</v>
      </c>
      <c r="B6223" t="s">
        <v>1326</v>
      </c>
      <c r="C6223">
        <v>0</v>
      </c>
      <c r="D6223">
        <v>5526040003603</v>
      </c>
      <c r="E6223" s="1">
        <v>46119</v>
      </c>
      <c r="F6223" s="1">
        <v>46119</v>
      </c>
      <c r="G6223">
        <v>22470</v>
      </c>
      <c r="H6223" s="1">
        <f t="shared" si="485"/>
        <v>46119</v>
      </c>
      <c r="I6223" s="5">
        <f t="shared" si="489"/>
        <v>46253</v>
      </c>
      <c r="J6223" s="9" t="str">
        <f t="shared" si="486"/>
        <v>ชำระตรงเวลา</v>
      </c>
      <c r="K6223" s="10">
        <f t="shared" si="487"/>
        <v>0</v>
      </c>
      <c r="L6223" t="str">
        <f t="shared" si="488"/>
        <v>ลูกหนี้ชั้นดี</v>
      </c>
    </row>
    <row r="6224" spans="1:12" x14ac:dyDescent="0.2">
      <c r="A6224" t="s">
        <v>2686</v>
      </c>
      <c r="B6224" t="s">
        <v>1326</v>
      </c>
      <c r="C6224">
        <v>0</v>
      </c>
      <c r="D6224">
        <v>5526040003603</v>
      </c>
      <c r="E6224" s="1">
        <v>46119</v>
      </c>
      <c r="F6224" s="1">
        <v>46119</v>
      </c>
      <c r="G6224">
        <v>22470</v>
      </c>
      <c r="H6224" s="1">
        <f t="shared" si="485"/>
        <v>46119</v>
      </c>
      <c r="I6224" s="5">
        <f t="shared" si="489"/>
        <v>46253</v>
      </c>
      <c r="J6224" s="9" t="str">
        <f t="shared" si="486"/>
        <v>ชำระตรงเวลา</v>
      </c>
      <c r="K6224" s="10">
        <f t="shared" si="487"/>
        <v>0</v>
      </c>
      <c r="L6224" t="str">
        <f t="shared" si="488"/>
        <v>ลูกหนี้ชั้นดี</v>
      </c>
    </row>
    <row r="6225" spans="1:12" x14ac:dyDescent="0.2">
      <c r="A6225" t="s">
        <v>1709</v>
      </c>
      <c r="B6225" t="s">
        <v>106</v>
      </c>
      <c r="C6225">
        <v>7</v>
      </c>
      <c r="D6225">
        <v>5726040010698</v>
      </c>
      <c r="E6225" s="1">
        <v>46134</v>
      </c>
      <c r="F6225" s="1">
        <v>46141</v>
      </c>
      <c r="G6225">
        <v>2523</v>
      </c>
      <c r="H6225" s="1">
        <f t="shared" si="485"/>
        <v>46141</v>
      </c>
      <c r="I6225" s="5">
        <f t="shared" si="489"/>
        <v>46253</v>
      </c>
      <c r="J6225" s="9" t="str">
        <f t="shared" si="486"/>
        <v>ค้างชำระ 1 - 30 วัน</v>
      </c>
      <c r="K6225" s="10">
        <f t="shared" si="487"/>
        <v>0</v>
      </c>
      <c r="L6225" t="str">
        <f t="shared" si="488"/>
        <v>ลูกหนี้ชั้นดี</v>
      </c>
    </row>
    <row r="6226" spans="1:12" x14ac:dyDescent="0.2">
      <c r="A6226" t="s">
        <v>2687</v>
      </c>
      <c r="B6226" t="s">
        <v>106</v>
      </c>
      <c r="C6226">
        <v>15</v>
      </c>
      <c r="D6226">
        <v>5726040011664</v>
      </c>
      <c r="E6226" s="1">
        <v>46139</v>
      </c>
      <c r="F6226" s="1">
        <v>46168</v>
      </c>
      <c r="G6226">
        <v>65264</v>
      </c>
      <c r="H6226" s="1">
        <f t="shared" si="485"/>
        <v>46154</v>
      </c>
      <c r="I6226" s="5">
        <f t="shared" si="489"/>
        <v>46253</v>
      </c>
      <c r="J6226" s="9" t="str">
        <f t="shared" si="486"/>
        <v>ค้างชำระ 1 - 30 วัน</v>
      </c>
      <c r="K6226" s="10">
        <f t="shared" si="487"/>
        <v>14</v>
      </c>
      <c r="L6226" t="str">
        <f t="shared" si="488"/>
        <v>ลูกหนี้ชั้นดี</v>
      </c>
    </row>
    <row r="6227" spans="1:12" x14ac:dyDescent="0.2">
      <c r="A6227" t="s">
        <v>2688</v>
      </c>
      <c r="B6227" t="s">
        <v>106</v>
      </c>
      <c r="C6227">
        <v>7</v>
      </c>
      <c r="D6227">
        <v>5726040012050</v>
      </c>
      <c r="E6227" s="1">
        <v>46139</v>
      </c>
      <c r="F6227" s="1">
        <v>46150</v>
      </c>
      <c r="G6227">
        <v>106</v>
      </c>
      <c r="H6227" s="1">
        <f t="shared" si="485"/>
        <v>46146</v>
      </c>
      <c r="I6227" s="5">
        <f t="shared" si="489"/>
        <v>46253</v>
      </c>
      <c r="J6227" s="9" t="str">
        <f t="shared" si="486"/>
        <v>ค้างชำระ 1 - 30 วัน</v>
      </c>
      <c r="K6227" s="10">
        <f t="shared" si="487"/>
        <v>4</v>
      </c>
      <c r="L6227" t="str">
        <f t="shared" si="488"/>
        <v>ลูกหนี้ชั้นดี</v>
      </c>
    </row>
    <row r="6228" spans="1:12" x14ac:dyDescent="0.2">
      <c r="A6228" t="s">
        <v>113</v>
      </c>
      <c r="B6228" t="s">
        <v>106</v>
      </c>
      <c r="C6228">
        <v>7</v>
      </c>
      <c r="D6228">
        <v>5726040013095</v>
      </c>
      <c r="E6228" s="1">
        <v>46141</v>
      </c>
      <c r="F6228" s="1">
        <v>46151</v>
      </c>
      <c r="G6228">
        <v>16001</v>
      </c>
      <c r="H6228" s="1">
        <f t="shared" si="485"/>
        <v>46148</v>
      </c>
      <c r="I6228" s="5">
        <f t="shared" si="489"/>
        <v>46253</v>
      </c>
      <c r="J6228" s="9" t="str">
        <f t="shared" si="486"/>
        <v>ชำระตรงเวลา</v>
      </c>
      <c r="K6228" s="10">
        <f t="shared" si="487"/>
        <v>3</v>
      </c>
      <c r="L6228" t="str">
        <f t="shared" si="488"/>
        <v>ลูกหนี้ชั้นดี</v>
      </c>
    </row>
    <row r="6229" spans="1:12" x14ac:dyDescent="0.2">
      <c r="A6229" t="s">
        <v>534</v>
      </c>
      <c r="B6229" t="s">
        <v>366</v>
      </c>
      <c r="C6229">
        <v>30</v>
      </c>
      <c r="D6229">
        <v>1126050000117</v>
      </c>
      <c r="E6229" s="1">
        <v>46149</v>
      </c>
      <c r="F6229" s="1">
        <v>46168</v>
      </c>
      <c r="G6229">
        <v>13093</v>
      </c>
      <c r="H6229" s="1">
        <f t="shared" si="485"/>
        <v>46179</v>
      </c>
      <c r="I6229" s="5">
        <f t="shared" si="489"/>
        <v>46253</v>
      </c>
      <c r="J6229" s="9" t="str">
        <f t="shared" si="486"/>
        <v>ชำระตรงเวลา</v>
      </c>
      <c r="K6229" s="10">
        <f t="shared" si="487"/>
        <v>0</v>
      </c>
      <c r="L6229" t="str">
        <f t="shared" si="488"/>
        <v>ลูกหนี้ชั้นดี</v>
      </c>
    </row>
    <row r="6230" spans="1:12" x14ac:dyDescent="0.2">
      <c r="A6230" t="s">
        <v>1333</v>
      </c>
      <c r="B6230" t="s">
        <v>366</v>
      </c>
      <c r="C6230">
        <v>30</v>
      </c>
      <c r="D6230">
        <v>1126050000124</v>
      </c>
      <c r="E6230" s="1">
        <v>46149</v>
      </c>
      <c r="F6230" s="1">
        <v>46168</v>
      </c>
      <c r="G6230">
        <v>81921</v>
      </c>
      <c r="H6230" s="1">
        <f t="shared" si="485"/>
        <v>46179</v>
      </c>
      <c r="I6230" s="5">
        <f t="shared" si="489"/>
        <v>46253</v>
      </c>
      <c r="J6230" s="9" t="str">
        <f t="shared" si="486"/>
        <v>ชำระตรงเวลา</v>
      </c>
      <c r="K6230" s="10">
        <f t="shared" si="487"/>
        <v>0</v>
      </c>
      <c r="L6230" t="str">
        <f t="shared" si="488"/>
        <v>ลูกหนี้ชั้นดี</v>
      </c>
    </row>
    <row r="6231" spans="1:12" x14ac:dyDescent="0.2">
      <c r="A6231" t="s">
        <v>2689</v>
      </c>
      <c r="B6231" t="s">
        <v>366</v>
      </c>
      <c r="C6231">
        <v>0</v>
      </c>
      <c r="D6231">
        <v>1126050000131</v>
      </c>
      <c r="E6231" s="1">
        <v>46144</v>
      </c>
      <c r="F6231" s="1">
        <v>46144</v>
      </c>
      <c r="G6231">
        <v>7022</v>
      </c>
      <c r="H6231" s="1">
        <f t="shared" si="485"/>
        <v>46144</v>
      </c>
      <c r="I6231" s="5">
        <f t="shared" si="489"/>
        <v>46253</v>
      </c>
      <c r="J6231" s="9" t="str">
        <f t="shared" si="486"/>
        <v>ชำระตรงเวลา</v>
      </c>
      <c r="K6231" s="10">
        <f t="shared" si="487"/>
        <v>0</v>
      </c>
      <c r="L6231" t="str">
        <f t="shared" si="488"/>
        <v>ลูกหนี้ชั้นดี</v>
      </c>
    </row>
    <row r="6232" spans="1:12" x14ac:dyDescent="0.2">
      <c r="A6232" t="s">
        <v>896</v>
      </c>
      <c r="B6232" t="s">
        <v>366</v>
      </c>
      <c r="C6232">
        <v>7</v>
      </c>
      <c r="D6232">
        <v>1126050000148</v>
      </c>
      <c r="E6232" s="1">
        <v>46144</v>
      </c>
      <c r="F6232" s="1">
        <v>46149</v>
      </c>
      <c r="G6232">
        <v>4659</v>
      </c>
      <c r="H6232" s="1">
        <f t="shared" si="485"/>
        <v>46151</v>
      </c>
      <c r="I6232" s="5">
        <f t="shared" si="489"/>
        <v>46253</v>
      </c>
      <c r="J6232" s="9" t="str">
        <f t="shared" si="486"/>
        <v>ค้างชำระ 1 - 30 วัน</v>
      </c>
      <c r="K6232" s="10">
        <f t="shared" si="487"/>
        <v>0</v>
      </c>
      <c r="L6232" t="str">
        <f t="shared" si="488"/>
        <v>ลูกหนี้ชั้นดี</v>
      </c>
    </row>
    <row r="6233" spans="1:12" x14ac:dyDescent="0.2">
      <c r="A6233" t="s">
        <v>1840</v>
      </c>
      <c r="B6233" t="s">
        <v>366</v>
      </c>
      <c r="C6233">
        <v>7</v>
      </c>
      <c r="D6233">
        <v>1126050000155</v>
      </c>
      <c r="E6233" s="1">
        <v>46144</v>
      </c>
      <c r="F6233" s="1">
        <v>46153</v>
      </c>
      <c r="G6233">
        <v>135</v>
      </c>
      <c r="H6233" s="1">
        <f t="shared" si="485"/>
        <v>46151</v>
      </c>
      <c r="I6233" s="5">
        <f t="shared" si="489"/>
        <v>46253</v>
      </c>
      <c r="J6233" s="9" t="str">
        <f t="shared" si="486"/>
        <v>ชำระตรงเวลา</v>
      </c>
      <c r="K6233" s="10">
        <f t="shared" si="487"/>
        <v>2</v>
      </c>
      <c r="L6233" t="str">
        <f t="shared" si="488"/>
        <v>ลูกหนี้ชั้นดี</v>
      </c>
    </row>
    <row r="6234" spans="1:12" x14ac:dyDescent="0.2">
      <c r="A6234" t="s">
        <v>2690</v>
      </c>
      <c r="B6234" t="s">
        <v>366</v>
      </c>
      <c r="C6234">
        <v>7</v>
      </c>
      <c r="D6234">
        <v>1126050000162</v>
      </c>
      <c r="E6234" s="1">
        <v>46144</v>
      </c>
      <c r="F6234" s="1">
        <v>46144</v>
      </c>
      <c r="G6234">
        <v>1297</v>
      </c>
      <c r="H6234" s="1">
        <f t="shared" si="485"/>
        <v>46151</v>
      </c>
      <c r="I6234" s="5">
        <f t="shared" si="489"/>
        <v>46253</v>
      </c>
      <c r="J6234" s="9" t="str">
        <f t="shared" si="486"/>
        <v>ค้างชำระ 1 - 30 วัน</v>
      </c>
      <c r="K6234" s="10">
        <f t="shared" si="487"/>
        <v>0</v>
      </c>
      <c r="L6234" t="str">
        <f t="shared" si="488"/>
        <v>ลูกหนี้ชั้นดี</v>
      </c>
    </row>
    <row r="6235" spans="1:12" x14ac:dyDescent="0.2">
      <c r="A6235" t="s">
        <v>2691</v>
      </c>
      <c r="B6235" t="s">
        <v>366</v>
      </c>
      <c r="C6235">
        <v>7</v>
      </c>
      <c r="D6235">
        <v>1126050000179</v>
      </c>
      <c r="E6235" s="1">
        <v>46144</v>
      </c>
      <c r="F6235" s="1">
        <v>46155</v>
      </c>
      <c r="G6235">
        <v>2886</v>
      </c>
      <c r="H6235" s="1">
        <f t="shared" si="485"/>
        <v>46151</v>
      </c>
      <c r="I6235" s="5">
        <f t="shared" si="489"/>
        <v>46253</v>
      </c>
      <c r="J6235" s="9" t="str">
        <f t="shared" si="486"/>
        <v>ชำระตรงเวลา</v>
      </c>
      <c r="K6235" s="10">
        <f t="shared" si="487"/>
        <v>4</v>
      </c>
      <c r="L6235" t="str">
        <f t="shared" si="488"/>
        <v>ลูกหนี้ชั้นดี</v>
      </c>
    </row>
    <row r="6236" spans="1:12" x14ac:dyDescent="0.2">
      <c r="A6236" t="s">
        <v>386</v>
      </c>
      <c r="B6236" t="s">
        <v>366</v>
      </c>
      <c r="C6236">
        <v>7</v>
      </c>
      <c r="D6236">
        <v>1126050000186</v>
      </c>
      <c r="E6236" s="1">
        <v>46144</v>
      </c>
      <c r="F6236" s="1">
        <v>46144</v>
      </c>
      <c r="G6236">
        <v>1037</v>
      </c>
      <c r="H6236" s="1">
        <f t="shared" si="485"/>
        <v>46151</v>
      </c>
      <c r="I6236" s="5">
        <f t="shared" si="489"/>
        <v>46253</v>
      </c>
      <c r="J6236" s="9" t="str">
        <f t="shared" si="486"/>
        <v>ชำระตรงเวลา</v>
      </c>
      <c r="K6236" s="10">
        <f t="shared" si="487"/>
        <v>0</v>
      </c>
      <c r="L6236" t="str">
        <f t="shared" si="488"/>
        <v>ลูกหนี้ชั้นดี</v>
      </c>
    </row>
    <row r="6237" spans="1:12" x14ac:dyDescent="0.2">
      <c r="A6237" t="s">
        <v>386</v>
      </c>
      <c r="B6237" t="s">
        <v>366</v>
      </c>
      <c r="C6237">
        <v>7</v>
      </c>
      <c r="D6237">
        <v>1126050000193</v>
      </c>
      <c r="E6237" s="1">
        <v>46144</v>
      </c>
      <c r="F6237" s="1">
        <v>46144</v>
      </c>
      <c r="G6237">
        <v>703</v>
      </c>
      <c r="H6237" s="1">
        <f t="shared" si="485"/>
        <v>46151</v>
      </c>
      <c r="I6237" s="5">
        <f t="shared" si="489"/>
        <v>46253</v>
      </c>
      <c r="J6237" s="9" t="str">
        <f t="shared" si="486"/>
        <v>ชำระตรงเวลา</v>
      </c>
      <c r="K6237" s="10">
        <f t="shared" si="487"/>
        <v>0</v>
      </c>
      <c r="L6237" t="str">
        <f t="shared" si="488"/>
        <v>ลูกหนี้ชั้นดี</v>
      </c>
    </row>
    <row r="6238" spans="1:12" x14ac:dyDescent="0.2">
      <c r="A6238" t="s">
        <v>1501</v>
      </c>
      <c r="B6238" t="s">
        <v>366</v>
      </c>
      <c r="C6238">
        <v>15</v>
      </c>
      <c r="D6238">
        <v>1126050000209</v>
      </c>
      <c r="E6238" s="1">
        <v>46144</v>
      </c>
      <c r="F6238" s="1">
        <v>46151</v>
      </c>
      <c r="G6238">
        <v>26722</v>
      </c>
      <c r="H6238" s="1">
        <f t="shared" si="485"/>
        <v>46159</v>
      </c>
      <c r="I6238" s="5">
        <f t="shared" si="489"/>
        <v>46253</v>
      </c>
      <c r="J6238" s="9" t="str">
        <f t="shared" si="486"/>
        <v>ชำระตรงเวลา</v>
      </c>
      <c r="K6238" s="10">
        <f t="shared" si="487"/>
        <v>0</v>
      </c>
      <c r="L6238" t="str">
        <f t="shared" si="488"/>
        <v>ลูกหนี้ชั้นดี</v>
      </c>
    </row>
    <row r="6239" spans="1:12" x14ac:dyDescent="0.2">
      <c r="A6239" t="s">
        <v>1886</v>
      </c>
      <c r="B6239" t="s">
        <v>366</v>
      </c>
      <c r="C6239">
        <v>15</v>
      </c>
      <c r="D6239">
        <v>1126050000216</v>
      </c>
      <c r="E6239" s="1">
        <v>46144</v>
      </c>
      <c r="F6239" s="1">
        <v>46151</v>
      </c>
      <c r="G6239">
        <v>5791</v>
      </c>
      <c r="H6239" s="1">
        <f t="shared" si="485"/>
        <v>46159</v>
      </c>
      <c r="I6239" s="5">
        <f t="shared" si="489"/>
        <v>46253</v>
      </c>
      <c r="J6239" s="9" t="str">
        <f t="shared" si="486"/>
        <v>ชำระตรงเวลา</v>
      </c>
      <c r="K6239" s="10">
        <f t="shared" si="487"/>
        <v>0</v>
      </c>
      <c r="L6239" t="str">
        <f t="shared" si="488"/>
        <v>ลูกหนี้ชั้นดี</v>
      </c>
    </row>
    <row r="6240" spans="1:12" x14ac:dyDescent="0.2">
      <c r="A6240" t="s">
        <v>1491</v>
      </c>
      <c r="B6240" t="s">
        <v>366</v>
      </c>
      <c r="C6240">
        <v>15</v>
      </c>
      <c r="D6240">
        <v>1126050000247</v>
      </c>
      <c r="E6240" s="1">
        <v>46150</v>
      </c>
      <c r="F6240" s="1">
        <v>46157</v>
      </c>
      <c r="G6240">
        <v>38352</v>
      </c>
      <c r="H6240" s="1">
        <f t="shared" si="485"/>
        <v>46165</v>
      </c>
      <c r="I6240" s="5">
        <f t="shared" si="489"/>
        <v>46253</v>
      </c>
      <c r="J6240" s="9" t="str">
        <f t="shared" si="486"/>
        <v>ชำระตรงเวลา</v>
      </c>
      <c r="K6240" s="10">
        <f t="shared" si="487"/>
        <v>0</v>
      </c>
      <c r="L6240" t="str">
        <f t="shared" si="488"/>
        <v>ลูกหนี้ชั้นดี</v>
      </c>
    </row>
    <row r="6241" spans="1:12" x14ac:dyDescent="0.2">
      <c r="A6241" t="s">
        <v>389</v>
      </c>
      <c r="B6241" t="s">
        <v>366</v>
      </c>
      <c r="C6241">
        <v>15</v>
      </c>
      <c r="D6241">
        <v>1126050000261</v>
      </c>
      <c r="E6241" s="1">
        <v>46147</v>
      </c>
      <c r="F6241" s="1">
        <v>46160</v>
      </c>
      <c r="G6241">
        <v>24487</v>
      </c>
      <c r="H6241" s="1">
        <f t="shared" si="485"/>
        <v>46162</v>
      </c>
      <c r="I6241" s="5">
        <f t="shared" si="489"/>
        <v>46253</v>
      </c>
      <c r="J6241" s="9" t="str">
        <f t="shared" si="486"/>
        <v>ชำระตรงเวลา</v>
      </c>
      <c r="K6241" s="10">
        <f t="shared" si="487"/>
        <v>0</v>
      </c>
      <c r="L6241" t="str">
        <f t="shared" si="488"/>
        <v>ลูกหนี้ชั้นดี</v>
      </c>
    </row>
    <row r="6242" spans="1:12" x14ac:dyDescent="0.2">
      <c r="A6242" t="s">
        <v>389</v>
      </c>
      <c r="B6242" t="s">
        <v>366</v>
      </c>
      <c r="C6242">
        <v>7</v>
      </c>
      <c r="D6242">
        <v>1126050000278</v>
      </c>
      <c r="E6242" s="1">
        <v>46147</v>
      </c>
      <c r="F6242" s="1">
        <v>46151</v>
      </c>
      <c r="G6242">
        <v>5105</v>
      </c>
      <c r="H6242" s="1">
        <f t="shared" si="485"/>
        <v>46154</v>
      </c>
      <c r="I6242" s="5">
        <f t="shared" si="489"/>
        <v>46253</v>
      </c>
      <c r="J6242" s="9" t="str">
        <f t="shared" si="486"/>
        <v>ชำระตรงเวลา</v>
      </c>
      <c r="K6242" s="10">
        <f t="shared" si="487"/>
        <v>0</v>
      </c>
      <c r="L6242" t="str">
        <f t="shared" si="488"/>
        <v>ลูกหนี้ชั้นดี</v>
      </c>
    </row>
    <row r="6243" spans="1:12" x14ac:dyDescent="0.2">
      <c r="A6243" t="s">
        <v>2338</v>
      </c>
      <c r="B6243" t="s">
        <v>366</v>
      </c>
      <c r="C6243">
        <v>15</v>
      </c>
      <c r="D6243">
        <v>1126050000285</v>
      </c>
      <c r="E6243" s="1">
        <v>46146</v>
      </c>
      <c r="F6243" s="1">
        <v>46156</v>
      </c>
      <c r="G6243">
        <v>303</v>
      </c>
      <c r="H6243" s="1">
        <f t="shared" si="485"/>
        <v>46161</v>
      </c>
      <c r="I6243" s="5">
        <f t="shared" si="489"/>
        <v>46253</v>
      </c>
      <c r="J6243" s="9" t="str">
        <f t="shared" si="486"/>
        <v>ชำระตรงเวลา</v>
      </c>
      <c r="K6243" s="10">
        <f t="shared" si="487"/>
        <v>0</v>
      </c>
      <c r="L6243" t="str">
        <f t="shared" si="488"/>
        <v>ลูกหนี้ชั้นดี</v>
      </c>
    </row>
    <row r="6244" spans="1:12" x14ac:dyDescent="0.2">
      <c r="A6244" t="s">
        <v>765</v>
      </c>
      <c r="B6244" t="s">
        <v>366</v>
      </c>
      <c r="C6244">
        <v>15</v>
      </c>
      <c r="D6244">
        <v>1126050000308</v>
      </c>
      <c r="E6244" s="1">
        <v>46149</v>
      </c>
      <c r="F6244" s="1">
        <v>46163</v>
      </c>
      <c r="G6244">
        <v>9000</v>
      </c>
      <c r="H6244" s="1">
        <f t="shared" si="485"/>
        <v>46164</v>
      </c>
      <c r="I6244" s="5">
        <f t="shared" si="489"/>
        <v>46253</v>
      </c>
      <c r="J6244" s="9" t="str">
        <f t="shared" si="486"/>
        <v>ชำระตรงเวลา</v>
      </c>
      <c r="K6244" s="10">
        <f t="shared" si="487"/>
        <v>0</v>
      </c>
      <c r="L6244" t="str">
        <f t="shared" si="488"/>
        <v>ลูกหนี้ชั้นดี</v>
      </c>
    </row>
    <row r="6245" spans="1:12" x14ac:dyDescent="0.2">
      <c r="A6245" t="s">
        <v>754</v>
      </c>
      <c r="B6245" t="s">
        <v>366</v>
      </c>
      <c r="C6245">
        <v>15</v>
      </c>
      <c r="D6245">
        <v>1126050000315</v>
      </c>
      <c r="E6245" s="1">
        <v>46147</v>
      </c>
      <c r="F6245" s="1">
        <v>46160</v>
      </c>
      <c r="G6245">
        <v>47826</v>
      </c>
      <c r="H6245" s="1">
        <f t="shared" si="485"/>
        <v>46162</v>
      </c>
      <c r="I6245" s="5">
        <f t="shared" si="489"/>
        <v>46253</v>
      </c>
      <c r="J6245" s="9" t="str">
        <f t="shared" si="486"/>
        <v>ชำระตรงเวลา</v>
      </c>
      <c r="K6245" s="10">
        <f t="shared" si="487"/>
        <v>0</v>
      </c>
      <c r="L6245" t="str">
        <f t="shared" si="488"/>
        <v>ลูกหนี้ชั้นดี</v>
      </c>
    </row>
    <row r="6246" spans="1:12" x14ac:dyDescent="0.2">
      <c r="A6246" t="s">
        <v>693</v>
      </c>
      <c r="B6246" t="s">
        <v>366</v>
      </c>
      <c r="C6246">
        <v>7</v>
      </c>
      <c r="D6246">
        <v>1126050000322</v>
      </c>
      <c r="E6246" s="1">
        <v>46150</v>
      </c>
      <c r="F6246" s="1">
        <v>46155</v>
      </c>
      <c r="G6246">
        <v>2579</v>
      </c>
      <c r="H6246" s="1">
        <f t="shared" si="485"/>
        <v>46157</v>
      </c>
      <c r="I6246" s="5">
        <f t="shared" si="489"/>
        <v>46253</v>
      </c>
      <c r="J6246" s="9" t="str">
        <f t="shared" si="486"/>
        <v>ค้างชำระ 1 - 30 วัน</v>
      </c>
      <c r="K6246" s="10">
        <f t="shared" si="487"/>
        <v>0</v>
      </c>
      <c r="L6246" t="str">
        <f t="shared" si="488"/>
        <v>ลูกหนี้ชั้นดี</v>
      </c>
    </row>
    <row r="6247" spans="1:12" x14ac:dyDescent="0.2">
      <c r="A6247" t="s">
        <v>706</v>
      </c>
      <c r="B6247" t="s">
        <v>366</v>
      </c>
      <c r="C6247">
        <v>15</v>
      </c>
      <c r="D6247">
        <v>1126050000339</v>
      </c>
      <c r="E6247" s="1">
        <v>46149</v>
      </c>
      <c r="F6247" s="1">
        <v>46181</v>
      </c>
      <c r="G6247">
        <v>2790</v>
      </c>
      <c r="H6247" s="1">
        <f t="shared" si="485"/>
        <v>46164</v>
      </c>
      <c r="I6247" s="5">
        <f t="shared" si="489"/>
        <v>46253</v>
      </c>
      <c r="J6247" s="9" t="str">
        <f t="shared" si="486"/>
        <v>ชำระตรงเวลา</v>
      </c>
      <c r="K6247" s="10">
        <f t="shared" si="487"/>
        <v>17</v>
      </c>
      <c r="L6247" t="str">
        <f t="shared" si="488"/>
        <v>ลูกหนี้ชั้นดี</v>
      </c>
    </row>
    <row r="6248" spans="1:12" x14ac:dyDescent="0.2">
      <c r="A6248" t="s">
        <v>1334</v>
      </c>
      <c r="B6248" t="s">
        <v>366</v>
      </c>
      <c r="C6248">
        <v>15</v>
      </c>
      <c r="D6248">
        <v>1126050000346</v>
      </c>
      <c r="E6248" s="1">
        <v>46146</v>
      </c>
      <c r="F6248" s="1">
        <v>46160</v>
      </c>
      <c r="G6248">
        <v>15313</v>
      </c>
      <c r="H6248" s="1">
        <f t="shared" si="485"/>
        <v>46161</v>
      </c>
      <c r="I6248" s="5">
        <f t="shared" si="489"/>
        <v>46253</v>
      </c>
      <c r="J6248" s="9" t="str">
        <f t="shared" si="486"/>
        <v>ค้างชำระ 1 - 30 วัน</v>
      </c>
      <c r="K6248" s="10">
        <f t="shared" si="487"/>
        <v>0</v>
      </c>
      <c r="L6248" t="str">
        <f t="shared" si="488"/>
        <v>ลูกหนี้ชั้นดี</v>
      </c>
    </row>
    <row r="6249" spans="1:12" x14ac:dyDescent="0.2">
      <c r="A6249" t="s">
        <v>2692</v>
      </c>
      <c r="B6249" t="s">
        <v>366</v>
      </c>
      <c r="C6249">
        <v>15</v>
      </c>
      <c r="D6249">
        <v>1126050000353</v>
      </c>
      <c r="E6249" s="1">
        <v>46146</v>
      </c>
      <c r="F6249" s="1">
        <v>46163</v>
      </c>
      <c r="G6249">
        <v>30084</v>
      </c>
      <c r="H6249" s="1">
        <f t="shared" si="485"/>
        <v>46161</v>
      </c>
      <c r="I6249" s="5">
        <f t="shared" si="489"/>
        <v>46253</v>
      </c>
      <c r="J6249" s="9" t="str">
        <f t="shared" si="486"/>
        <v>ค้างชำระ 1 - 30 วัน</v>
      </c>
      <c r="K6249" s="10">
        <f t="shared" si="487"/>
        <v>2</v>
      </c>
      <c r="L6249" t="str">
        <f t="shared" si="488"/>
        <v>ลูกหนี้ชั้นดี</v>
      </c>
    </row>
    <row r="6250" spans="1:12" x14ac:dyDescent="0.2">
      <c r="A6250" t="s">
        <v>2692</v>
      </c>
      <c r="B6250" t="s">
        <v>366</v>
      </c>
      <c r="C6250">
        <v>7</v>
      </c>
      <c r="D6250">
        <v>1126050000360</v>
      </c>
      <c r="E6250" s="1">
        <v>46149</v>
      </c>
      <c r="F6250" s="1">
        <v>46161</v>
      </c>
      <c r="G6250">
        <v>27163</v>
      </c>
      <c r="H6250" s="1">
        <f t="shared" si="485"/>
        <v>46156</v>
      </c>
      <c r="I6250" s="5">
        <f t="shared" si="489"/>
        <v>46253</v>
      </c>
      <c r="J6250" s="9" t="str">
        <f t="shared" si="486"/>
        <v>ค้างชำระ 1 - 30 วัน</v>
      </c>
      <c r="K6250" s="10">
        <f t="shared" si="487"/>
        <v>5</v>
      </c>
      <c r="L6250" t="str">
        <f t="shared" si="488"/>
        <v>ลูกหนี้ชั้นดี</v>
      </c>
    </row>
    <row r="6251" spans="1:12" x14ac:dyDescent="0.2">
      <c r="A6251" t="s">
        <v>2693</v>
      </c>
      <c r="B6251" t="s">
        <v>366</v>
      </c>
      <c r="C6251">
        <v>15</v>
      </c>
      <c r="D6251">
        <v>1126050000377</v>
      </c>
      <c r="E6251" s="1">
        <v>46147</v>
      </c>
      <c r="F6251" s="1">
        <v>46177</v>
      </c>
      <c r="G6251">
        <v>11597</v>
      </c>
      <c r="H6251" s="1">
        <f t="shared" si="485"/>
        <v>46162</v>
      </c>
      <c r="I6251" s="5">
        <f t="shared" si="489"/>
        <v>46253</v>
      </c>
      <c r="J6251" s="9" t="str">
        <f t="shared" si="486"/>
        <v>ค้างชำระ 1 - 30 วัน</v>
      </c>
      <c r="K6251" s="10">
        <f t="shared" si="487"/>
        <v>15</v>
      </c>
      <c r="L6251" t="str">
        <f t="shared" si="488"/>
        <v>ลูกหนี้ชั้นดี</v>
      </c>
    </row>
    <row r="6252" spans="1:12" x14ac:dyDescent="0.2">
      <c r="A6252" t="s">
        <v>2694</v>
      </c>
      <c r="B6252" t="s">
        <v>366</v>
      </c>
      <c r="C6252">
        <v>7</v>
      </c>
      <c r="D6252">
        <v>1126050000384</v>
      </c>
      <c r="E6252" s="1">
        <v>46149</v>
      </c>
      <c r="F6252" s="1">
        <v>46167</v>
      </c>
      <c r="G6252">
        <v>10978</v>
      </c>
      <c r="H6252" s="1">
        <f t="shared" si="485"/>
        <v>46156</v>
      </c>
      <c r="I6252" s="5">
        <f t="shared" si="489"/>
        <v>46253</v>
      </c>
      <c r="J6252" s="9" t="str">
        <f t="shared" si="486"/>
        <v>ค้างชำระ 1 - 30 วัน</v>
      </c>
      <c r="K6252" s="10">
        <f t="shared" si="487"/>
        <v>11</v>
      </c>
      <c r="L6252" t="str">
        <f t="shared" si="488"/>
        <v>ลูกหนี้ชั้นดี</v>
      </c>
    </row>
    <row r="6253" spans="1:12" x14ac:dyDescent="0.2">
      <c r="A6253" t="s">
        <v>426</v>
      </c>
      <c r="B6253" t="s">
        <v>366</v>
      </c>
      <c r="C6253">
        <v>15</v>
      </c>
      <c r="D6253">
        <v>1126050000391</v>
      </c>
      <c r="E6253" s="1">
        <v>46146</v>
      </c>
      <c r="F6253" s="1">
        <v>46162</v>
      </c>
      <c r="G6253">
        <v>8429</v>
      </c>
      <c r="H6253" s="1">
        <f t="shared" si="485"/>
        <v>46161</v>
      </c>
      <c r="I6253" s="5">
        <f t="shared" si="489"/>
        <v>46253</v>
      </c>
      <c r="J6253" s="9" t="str">
        <f t="shared" si="486"/>
        <v>ชำระตรงเวลา</v>
      </c>
      <c r="K6253" s="10">
        <f t="shared" si="487"/>
        <v>1</v>
      </c>
      <c r="L6253" t="str">
        <f t="shared" si="488"/>
        <v>ลูกหนี้ชั้นดี</v>
      </c>
    </row>
    <row r="6254" spans="1:12" x14ac:dyDescent="0.2">
      <c r="A6254" t="s">
        <v>2695</v>
      </c>
      <c r="B6254" t="s">
        <v>366</v>
      </c>
      <c r="C6254">
        <v>7</v>
      </c>
      <c r="D6254">
        <v>1126050000407</v>
      </c>
      <c r="E6254" s="1">
        <v>46148</v>
      </c>
      <c r="F6254" s="1">
        <v>46153</v>
      </c>
      <c r="G6254">
        <v>9978</v>
      </c>
      <c r="H6254" s="1">
        <f t="shared" si="485"/>
        <v>46155</v>
      </c>
      <c r="I6254" s="5">
        <f t="shared" si="489"/>
        <v>46253</v>
      </c>
      <c r="J6254" s="9" t="str">
        <f t="shared" si="486"/>
        <v>ชำระตรงเวลา</v>
      </c>
      <c r="K6254" s="10">
        <f t="shared" si="487"/>
        <v>0</v>
      </c>
      <c r="L6254" t="str">
        <f t="shared" si="488"/>
        <v>ลูกหนี้ชั้นดี</v>
      </c>
    </row>
    <row r="6255" spans="1:12" x14ac:dyDescent="0.2">
      <c r="A6255" t="s">
        <v>871</v>
      </c>
      <c r="B6255" t="s">
        <v>366</v>
      </c>
      <c r="C6255">
        <v>15</v>
      </c>
      <c r="D6255">
        <v>1126050000414</v>
      </c>
      <c r="E6255" s="1">
        <v>46146</v>
      </c>
      <c r="F6255" s="1">
        <v>46161</v>
      </c>
      <c r="G6255">
        <v>11717</v>
      </c>
      <c r="H6255" s="1">
        <f t="shared" si="485"/>
        <v>46161</v>
      </c>
      <c r="I6255" s="5">
        <f t="shared" si="489"/>
        <v>46253</v>
      </c>
      <c r="J6255" s="9" t="str">
        <f t="shared" si="486"/>
        <v>ชำระตรงเวลา</v>
      </c>
      <c r="K6255" s="10">
        <f t="shared" si="487"/>
        <v>0</v>
      </c>
      <c r="L6255" t="str">
        <f t="shared" si="488"/>
        <v>ลูกหนี้ชั้นดี</v>
      </c>
    </row>
    <row r="6256" spans="1:12" x14ac:dyDescent="0.2">
      <c r="A6256" t="s">
        <v>871</v>
      </c>
      <c r="B6256" t="s">
        <v>366</v>
      </c>
      <c r="C6256">
        <v>15</v>
      </c>
      <c r="D6256">
        <v>1126050000421</v>
      </c>
      <c r="E6256" s="1">
        <v>46146</v>
      </c>
      <c r="F6256" s="1">
        <v>46158</v>
      </c>
      <c r="G6256">
        <v>174</v>
      </c>
      <c r="H6256" s="1">
        <f t="shared" si="485"/>
        <v>46161</v>
      </c>
      <c r="I6256" s="5">
        <f t="shared" si="489"/>
        <v>46253</v>
      </c>
      <c r="J6256" s="9" t="str">
        <f t="shared" si="486"/>
        <v>ค้างชำระ 1 - 30 วัน</v>
      </c>
      <c r="K6256" s="10">
        <f t="shared" si="487"/>
        <v>0</v>
      </c>
      <c r="L6256" t="str">
        <f t="shared" si="488"/>
        <v>ลูกหนี้ชั้นดี</v>
      </c>
    </row>
    <row r="6257" spans="1:12" x14ac:dyDescent="0.2">
      <c r="A6257" t="s">
        <v>737</v>
      </c>
      <c r="B6257" t="s">
        <v>366</v>
      </c>
      <c r="C6257">
        <v>15</v>
      </c>
      <c r="D6257">
        <v>1126050000438</v>
      </c>
      <c r="E6257" s="1">
        <v>46147</v>
      </c>
      <c r="F6257" s="1">
        <v>46170</v>
      </c>
      <c r="G6257">
        <v>19601</v>
      </c>
      <c r="H6257" s="1">
        <f t="shared" si="485"/>
        <v>46162</v>
      </c>
      <c r="I6257" s="5">
        <f t="shared" si="489"/>
        <v>46253</v>
      </c>
      <c r="J6257" s="9" t="str">
        <f t="shared" si="486"/>
        <v>ชำระตรงเวลา</v>
      </c>
      <c r="K6257" s="10">
        <f t="shared" si="487"/>
        <v>8</v>
      </c>
      <c r="L6257" t="str">
        <f t="shared" si="488"/>
        <v>ลูกหนี้ชั้นดี</v>
      </c>
    </row>
    <row r="6258" spans="1:12" x14ac:dyDescent="0.2">
      <c r="A6258" t="s">
        <v>853</v>
      </c>
      <c r="B6258" t="s">
        <v>366</v>
      </c>
      <c r="C6258">
        <v>30</v>
      </c>
      <c r="D6258">
        <v>1126050000445</v>
      </c>
      <c r="E6258" s="1">
        <v>46147</v>
      </c>
      <c r="F6258" s="1">
        <v>46154</v>
      </c>
      <c r="G6258">
        <v>186</v>
      </c>
      <c r="H6258" s="1">
        <f t="shared" si="485"/>
        <v>46177</v>
      </c>
      <c r="I6258" s="5">
        <f t="shared" si="489"/>
        <v>46253</v>
      </c>
      <c r="J6258" s="9" t="str">
        <f t="shared" si="486"/>
        <v>ชำระตรงเวลา</v>
      </c>
      <c r="K6258" s="10">
        <f t="shared" si="487"/>
        <v>0</v>
      </c>
      <c r="L6258" t="str">
        <f t="shared" si="488"/>
        <v>ลูกหนี้ชั้นดี</v>
      </c>
    </row>
    <row r="6259" spans="1:12" x14ac:dyDescent="0.2">
      <c r="A6259" t="s">
        <v>853</v>
      </c>
      <c r="B6259" t="s">
        <v>366</v>
      </c>
      <c r="C6259">
        <v>15</v>
      </c>
      <c r="D6259">
        <v>1126050000452</v>
      </c>
      <c r="E6259" s="1">
        <v>46148</v>
      </c>
      <c r="F6259" s="1">
        <v>46163</v>
      </c>
      <c r="G6259">
        <v>1290</v>
      </c>
      <c r="H6259" s="1">
        <f t="shared" si="485"/>
        <v>46163</v>
      </c>
      <c r="I6259" s="5">
        <f t="shared" si="489"/>
        <v>46253</v>
      </c>
      <c r="J6259" s="9" t="str">
        <f t="shared" si="486"/>
        <v>ค้างชำระ 1 - 30 วัน</v>
      </c>
      <c r="K6259" s="10">
        <f t="shared" si="487"/>
        <v>0</v>
      </c>
      <c r="L6259" t="str">
        <f t="shared" si="488"/>
        <v>ลูกหนี้ชั้นดี</v>
      </c>
    </row>
    <row r="6260" spans="1:12" x14ac:dyDescent="0.2">
      <c r="A6260" t="s">
        <v>794</v>
      </c>
      <c r="B6260" t="s">
        <v>366</v>
      </c>
      <c r="C6260">
        <v>15</v>
      </c>
      <c r="D6260">
        <v>1126050000469</v>
      </c>
      <c r="E6260" s="1">
        <v>46146</v>
      </c>
      <c r="F6260" s="1">
        <v>46177</v>
      </c>
      <c r="G6260">
        <v>87796</v>
      </c>
      <c r="H6260" s="1">
        <f t="shared" si="485"/>
        <v>46161</v>
      </c>
      <c r="I6260" s="5">
        <f t="shared" si="489"/>
        <v>46253</v>
      </c>
      <c r="J6260" s="9" t="str">
        <f t="shared" si="486"/>
        <v>ค้างชำระ 1 - 30 วัน</v>
      </c>
      <c r="K6260" s="10">
        <f t="shared" si="487"/>
        <v>16</v>
      </c>
      <c r="L6260" t="str">
        <f t="shared" si="488"/>
        <v>ลูกหนี้ชั้นดี</v>
      </c>
    </row>
    <row r="6261" spans="1:12" x14ac:dyDescent="0.2">
      <c r="A6261" t="s">
        <v>1505</v>
      </c>
      <c r="B6261" t="s">
        <v>366</v>
      </c>
      <c r="C6261">
        <v>15</v>
      </c>
      <c r="D6261">
        <v>1126050000476</v>
      </c>
      <c r="E6261" s="1">
        <v>46150</v>
      </c>
      <c r="F6261" s="1">
        <v>46170</v>
      </c>
      <c r="G6261">
        <v>3850</v>
      </c>
      <c r="H6261" s="1">
        <f t="shared" si="485"/>
        <v>46165</v>
      </c>
      <c r="I6261" s="5">
        <f t="shared" si="489"/>
        <v>46253</v>
      </c>
      <c r="J6261" s="9" t="str">
        <f t="shared" si="486"/>
        <v>ชำระตรงเวลา</v>
      </c>
      <c r="K6261" s="10">
        <f t="shared" si="487"/>
        <v>5</v>
      </c>
      <c r="L6261" t="str">
        <f t="shared" si="488"/>
        <v>ลูกหนี้ชั้นดี</v>
      </c>
    </row>
    <row r="6262" spans="1:12" x14ac:dyDescent="0.2">
      <c r="A6262" t="s">
        <v>406</v>
      </c>
      <c r="B6262" t="s">
        <v>366</v>
      </c>
      <c r="C6262">
        <v>15</v>
      </c>
      <c r="D6262">
        <v>1126050000483</v>
      </c>
      <c r="E6262" s="1">
        <v>46146</v>
      </c>
      <c r="F6262" s="1">
        <v>46148</v>
      </c>
      <c r="G6262">
        <v>6540</v>
      </c>
      <c r="H6262" s="1">
        <f t="shared" si="485"/>
        <v>46161</v>
      </c>
      <c r="I6262" s="5">
        <f t="shared" si="489"/>
        <v>46253</v>
      </c>
      <c r="J6262" s="9" t="str">
        <f t="shared" si="486"/>
        <v>ค้างชำระ 1 - 30 วัน</v>
      </c>
      <c r="K6262" s="10">
        <f t="shared" si="487"/>
        <v>0</v>
      </c>
      <c r="L6262" t="str">
        <f t="shared" si="488"/>
        <v>ลูกหนี้ชั้นดี</v>
      </c>
    </row>
    <row r="6263" spans="1:12" x14ac:dyDescent="0.2">
      <c r="A6263" t="s">
        <v>903</v>
      </c>
      <c r="B6263" t="s">
        <v>366</v>
      </c>
      <c r="C6263">
        <v>15</v>
      </c>
      <c r="D6263">
        <v>1126050000506</v>
      </c>
      <c r="E6263" s="1">
        <v>46147</v>
      </c>
      <c r="F6263" s="1">
        <v>46181</v>
      </c>
      <c r="G6263">
        <v>9615</v>
      </c>
      <c r="H6263" s="1">
        <f t="shared" si="485"/>
        <v>46162</v>
      </c>
      <c r="I6263" s="5">
        <f t="shared" si="489"/>
        <v>46253</v>
      </c>
      <c r="J6263" s="9" t="str">
        <f t="shared" si="486"/>
        <v>ชำระตรงเวลา</v>
      </c>
      <c r="K6263" s="10">
        <f t="shared" si="487"/>
        <v>19</v>
      </c>
      <c r="L6263" t="str">
        <f t="shared" si="488"/>
        <v>ลูกหนี้ชั้นดี</v>
      </c>
    </row>
    <row r="6264" spans="1:12" x14ac:dyDescent="0.2">
      <c r="A6264" t="s">
        <v>406</v>
      </c>
      <c r="B6264" t="s">
        <v>366</v>
      </c>
      <c r="C6264">
        <v>15</v>
      </c>
      <c r="D6264">
        <v>1126050000513</v>
      </c>
      <c r="E6264" s="1">
        <v>46146</v>
      </c>
      <c r="F6264" s="1">
        <v>46160</v>
      </c>
      <c r="G6264">
        <v>36514</v>
      </c>
      <c r="H6264" s="1">
        <f t="shared" si="485"/>
        <v>46161</v>
      </c>
      <c r="I6264" s="5">
        <f t="shared" si="489"/>
        <v>46253</v>
      </c>
      <c r="J6264" s="9" t="str">
        <f t="shared" si="486"/>
        <v>ค้างชำระ 1 - 30 วัน</v>
      </c>
      <c r="K6264" s="10">
        <f t="shared" si="487"/>
        <v>0</v>
      </c>
      <c r="L6264" t="str">
        <f t="shared" si="488"/>
        <v>ลูกหนี้ชั้นดี</v>
      </c>
    </row>
    <row r="6265" spans="1:12" x14ac:dyDescent="0.2">
      <c r="A6265" t="s">
        <v>764</v>
      </c>
      <c r="B6265" t="s">
        <v>366</v>
      </c>
      <c r="C6265">
        <v>15</v>
      </c>
      <c r="D6265">
        <v>1126050000551</v>
      </c>
      <c r="E6265" s="1">
        <v>46147</v>
      </c>
      <c r="F6265" s="1">
        <v>46170</v>
      </c>
      <c r="G6265">
        <v>85968</v>
      </c>
      <c r="H6265" s="1">
        <f t="shared" si="485"/>
        <v>46162</v>
      </c>
      <c r="I6265" s="5">
        <f t="shared" si="489"/>
        <v>46253</v>
      </c>
      <c r="J6265" s="9" t="str">
        <f t="shared" si="486"/>
        <v>ค้างชำระ 1 - 30 วัน</v>
      </c>
      <c r="K6265" s="10">
        <f t="shared" si="487"/>
        <v>8</v>
      </c>
      <c r="L6265" t="str">
        <f t="shared" si="488"/>
        <v>ลูกหนี้ชั้นดี</v>
      </c>
    </row>
    <row r="6266" spans="1:12" x14ac:dyDescent="0.2">
      <c r="A6266" t="s">
        <v>763</v>
      </c>
      <c r="B6266" t="s">
        <v>366</v>
      </c>
      <c r="C6266">
        <v>15</v>
      </c>
      <c r="D6266">
        <v>1126050000599</v>
      </c>
      <c r="E6266" s="1">
        <v>46149</v>
      </c>
      <c r="F6266" s="1">
        <v>46183</v>
      </c>
      <c r="G6266">
        <v>40905</v>
      </c>
      <c r="H6266" s="1">
        <f t="shared" si="485"/>
        <v>46164</v>
      </c>
      <c r="I6266" s="5">
        <f t="shared" si="489"/>
        <v>46253</v>
      </c>
      <c r="J6266" s="9" t="str">
        <f t="shared" si="486"/>
        <v>ชำระตรงเวลา</v>
      </c>
      <c r="K6266" s="10">
        <f t="shared" si="487"/>
        <v>19</v>
      </c>
      <c r="L6266" t="str">
        <f t="shared" si="488"/>
        <v>ลูกหนี้ชั้นดี</v>
      </c>
    </row>
    <row r="6267" spans="1:12" x14ac:dyDescent="0.2">
      <c r="A6267" t="s">
        <v>700</v>
      </c>
      <c r="B6267" t="s">
        <v>366</v>
      </c>
      <c r="C6267">
        <v>30</v>
      </c>
      <c r="D6267">
        <v>1126050000612</v>
      </c>
      <c r="E6267" s="1">
        <v>46150</v>
      </c>
      <c r="F6267" s="1">
        <v>46168</v>
      </c>
      <c r="G6267">
        <v>26887</v>
      </c>
      <c r="H6267" s="1">
        <f t="shared" si="485"/>
        <v>46180</v>
      </c>
      <c r="I6267" s="5">
        <f t="shared" si="489"/>
        <v>46253</v>
      </c>
      <c r="J6267" s="9" t="str">
        <f t="shared" si="486"/>
        <v>ค้างชำระ 1 - 30 วัน</v>
      </c>
      <c r="K6267" s="10">
        <f t="shared" si="487"/>
        <v>0</v>
      </c>
      <c r="L6267" t="str">
        <f t="shared" si="488"/>
        <v>ลูกหนี้ชั้นดี</v>
      </c>
    </row>
    <row r="6268" spans="1:12" x14ac:dyDescent="0.2">
      <c r="A6268" t="s">
        <v>702</v>
      </c>
      <c r="B6268" t="s">
        <v>366</v>
      </c>
      <c r="C6268">
        <v>7</v>
      </c>
      <c r="D6268">
        <v>1126050000629</v>
      </c>
      <c r="E6268" s="1">
        <v>46149</v>
      </c>
      <c r="F6268" s="1">
        <v>46164</v>
      </c>
      <c r="G6268">
        <v>30392</v>
      </c>
      <c r="H6268" s="1">
        <f t="shared" si="485"/>
        <v>46156</v>
      </c>
      <c r="I6268" s="5">
        <f t="shared" si="489"/>
        <v>46253</v>
      </c>
      <c r="J6268" s="9" t="str">
        <f t="shared" si="486"/>
        <v>ค้างชำระ 1 - 30 วัน</v>
      </c>
      <c r="K6268" s="10">
        <f t="shared" si="487"/>
        <v>8</v>
      </c>
      <c r="L6268" t="str">
        <f t="shared" si="488"/>
        <v>ลูกหนี้ชั้นดี</v>
      </c>
    </row>
    <row r="6269" spans="1:12" x14ac:dyDescent="0.2">
      <c r="A6269" t="s">
        <v>738</v>
      </c>
      <c r="B6269" t="s">
        <v>366</v>
      </c>
      <c r="C6269">
        <v>15</v>
      </c>
      <c r="D6269">
        <v>1126050000636</v>
      </c>
      <c r="E6269" s="1">
        <v>46154</v>
      </c>
      <c r="F6269" s="1">
        <v>46179</v>
      </c>
      <c r="G6269">
        <v>16127</v>
      </c>
      <c r="H6269" s="1">
        <f t="shared" si="485"/>
        <v>46169</v>
      </c>
      <c r="I6269" s="5">
        <f t="shared" si="489"/>
        <v>46253</v>
      </c>
      <c r="J6269" s="9" t="str">
        <f t="shared" si="486"/>
        <v>ค้างชำระ 1 - 30 วัน</v>
      </c>
      <c r="K6269" s="10">
        <f t="shared" si="487"/>
        <v>10</v>
      </c>
      <c r="L6269" t="str">
        <f t="shared" si="488"/>
        <v>ลูกหนี้ชั้นดี</v>
      </c>
    </row>
    <row r="6270" spans="1:12" x14ac:dyDescent="0.2">
      <c r="A6270" t="s">
        <v>738</v>
      </c>
      <c r="B6270" t="s">
        <v>366</v>
      </c>
      <c r="C6270">
        <v>15</v>
      </c>
      <c r="D6270">
        <v>1126050000636</v>
      </c>
      <c r="E6270" s="1">
        <v>46154</v>
      </c>
      <c r="F6270" s="1">
        <v>46179</v>
      </c>
      <c r="G6270">
        <v>16127</v>
      </c>
      <c r="H6270" s="1">
        <f t="shared" si="485"/>
        <v>46169</v>
      </c>
      <c r="I6270" s="5">
        <f t="shared" si="489"/>
        <v>46253</v>
      </c>
      <c r="J6270" s="9" t="str">
        <f t="shared" si="486"/>
        <v>ชำระตรงเวลา</v>
      </c>
      <c r="K6270" s="10">
        <f t="shared" si="487"/>
        <v>10</v>
      </c>
      <c r="L6270" t="str">
        <f t="shared" si="488"/>
        <v>ลูกหนี้ชั้นดี</v>
      </c>
    </row>
    <row r="6271" spans="1:12" x14ac:dyDescent="0.2">
      <c r="A6271" t="s">
        <v>738</v>
      </c>
      <c r="B6271" t="s">
        <v>366</v>
      </c>
      <c r="C6271">
        <v>15</v>
      </c>
      <c r="D6271">
        <v>1126050000650</v>
      </c>
      <c r="E6271" s="1">
        <v>46148</v>
      </c>
      <c r="F6271" s="1">
        <v>46162</v>
      </c>
      <c r="G6271">
        <v>13087</v>
      </c>
      <c r="H6271" s="1">
        <f t="shared" si="485"/>
        <v>46163</v>
      </c>
      <c r="I6271" s="5">
        <f t="shared" si="489"/>
        <v>46253</v>
      </c>
      <c r="J6271" s="9" t="str">
        <f t="shared" si="486"/>
        <v>ชำระตรงเวลา</v>
      </c>
      <c r="K6271" s="10">
        <f t="shared" si="487"/>
        <v>0</v>
      </c>
      <c r="L6271" t="str">
        <f t="shared" si="488"/>
        <v>ลูกหนี้ชั้นดี</v>
      </c>
    </row>
    <row r="6272" spans="1:12" x14ac:dyDescent="0.2">
      <c r="A6272" t="s">
        <v>738</v>
      </c>
      <c r="B6272" t="s">
        <v>366</v>
      </c>
      <c r="C6272">
        <v>15</v>
      </c>
      <c r="D6272">
        <v>1126050000667</v>
      </c>
      <c r="E6272" s="1">
        <v>46147</v>
      </c>
      <c r="F6272" s="1">
        <v>46154</v>
      </c>
      <c r="G6272">
        <v>4207</v>
      </c>
      <c r="H6272" s="1">
        <f t="shared" si="485"/>
        <v>46162</v>
      </c>
      <c r="I6272" s="5">
        <f t="shared" si="489"/>
        <v>46253</v>
      </c>
      <c r="J6272" s="9" t="str">
        <f t="shared" si="486"/>
        <v>ชำระตรงเวลา</v>
      </c>
      <c r="K6272" s="10">
        <f t="shared" si="487"/>
        <v>0</v>
      </c>
      <c r="L6272" t="str">
        <f t="shared" si="488"/>
        <v>ลูกหนี้ชั้นดี</v>
      </c>
    </row>
    <row r="6273" spans="1:12" x14ac:dyDescent="0.2">
      <c r="A6273" t="s">
        <v>921</v>
      </c>
      <c r="B6273" t="s">
        <v>366</v>
      </c>
      <c r="C6273">
        <v>15</v>
      </c>
      <c r="D6273">
        <v>1126050000674</v>
      </c>
      <c r="E6273" s="1">
        <v>46148</v>
      </c>
      <c r="F6273" s="1">
        <v>46161</v>
      </c>
      <c r="G6273">
        <v>5885</v>
      </c>
      <c r="H6273" s="1">
        <f t="shared" si="485"/>
        <v>46163</v>
      </c>
      <c r="I6273" s="5">
        <f t="shared" si="489"/>
        <v>46253</v>
      </c>
      <c r="J6273" s="9" t="str">
        <f t="shared" si="486"/>
        <v>ค้างชำระ 1 - 30 วัน</v>
      </c>
      <c r="K6273" s="10">
        <f t="shared" si="487"/>
        <v>0</v>
      </c>
      <c r="L6273" t="str">
        <f t="shared" si="488"/>
        <v>ลูกหนี้ชั้นดี</v>
      </c>
    </row>
    <row r="6274" spans="1:12" x14ac:dyDescent="0.2">
      <c r="A6274" t="s">
        <v>2112</v>
      </c>
      <c r="B6274" t="s">
        <v>366</v>
      </c>
      <c r="C6274">
        <v>15</v>
      </c>
      <c r="D6274">
        <v>1126050000681</v>
      </c>
      <c r="E6274" s="1">
        <v>46151</v>
      </c>
      <c r="F6274" s="1">
        <v>46185</v>
      </c>
      <c r="G6274">
        <v>10685</v>
      </c>
      <c r="H6274" s="1">
        <f t="shared" ref="H6274:H6337" si="490">E6274+C6274</f>
        <v>46166</v>
      </c>
      <c r="I6274" s="5">
        <f t="shared" si="489"/>
        <v>46253</v>
      </c>
      <c r="J6274" s="9" t="str">
        <f t="shared" ref="J6274:J6337" si="491">IF(K6275&lt;=0, "ชำระตรงเวลา", IF(K6275&lt;=30, "ค้างชำระ 1 - 30 วัน", IF(K6275&lt;=60, "ค้างชำระ 31 - 60 วัน", IF(K6275&lt;=90, "ค้างชำระ 61 - 90 วัน", "ค้างชำระเกิน 90 วัน"))))</f>
        <v>ชำระตรงเวลา</v>
      </c>
      <c r="K6274" s="10">
        <f t="shared" ref="K6274:K6337" si="492">IF(OR(F6274="",F6274="(ว่าง)"), MAX(0,I6273-H6274), MAX(0,F6274-H6274))</f>
        <v>19</v>
      </c>
      <c r="L6274" t="str">
        <f t="shared" ref="L6274:L6337" si="493">IF(K6274&lt;=30, "ลูกหนี้ชั้นดี", IF(K6274&lt;=90, "ลูกหนี้เฝ้าติดตาม", "ลูกหนี้ด้อยคุณภาพ (NPL)"))</f>
        <v>ลูกหนี้ชั้นดี</v>
      </c>
    </row>
    <row r="6275" spans="1:12" x14ac:dyDescent="0.2">
      <c r="A6275" t="s">
        <v>802</v>
      </c>
      <c r="B6275" t="s">
        <v>366</v>
      </c>
      <c r="C6275">
        <v>15</v>
      </c>
      <c r="D6275">
        <v>1126050000698</v>
      </c>
      <c r="E6275" s="1">
        <v>46148</v>
      </c>
      <c r="F6275" s="1">
        <v>46151</v>
      </c>
      <c r="G6275">
        <v>1922</v>
      </c>
      <c r="H6275" s="1">
        <f t="shared" si="490"/>
        <v>46163</v>
      </c>
      <c r="I6275" s="5">
        <f t="shared" si="489"/>
        <v>46253</v>
      </c>
      <c r="J6275" s="9" t="str">
        <f t="shared" si="491"/>
        <v>ค้างชำระ 1 - 30 วัน</v>
      </c>
      <c r="K6275" s="10">
        <f t="shared" si="492"/>
        <v>0</v>
      </c>
      <c r="L6275" t="str">
        <f t="shared" si="493"/>
        <v>ลูกหนี้ชั้นดี</v>
      </c>
    </row>
    <row r="6276" spans="1:12" x14ac:dyDescent="0.2">
      <c r="A6276" t="s">
        <v>2112</v>
      </c>
      <c r="B6276" t="s">
        <v>366</v>
      </c>
      <c r="C6276">
        <v>15</v>
      </c>
      <c r="D6276">
        <v>1126050000704</v>
      </c>
      <c r="E6276" s="1">
        <v>46160</v>
      </c>
      <c r="F6276" s="1">
        <v>46182</v>
      </c>
      <c r="G6276">
        <v>19843</v>
      </c>
      <c r="H6276" s="1">
        <f t="shared" si="490"/>
        <v>46175</v>
      </c>
      <c r="I6276" s="5">
        <f t="shared" ref="I6276:I6339" si="494">I6275</f>
        <v>46253</v>
      </c>
      <c r="J6276" s="9" t="str">
        <f t="shared" si="491"/>
        <v>ชำระตรงเวลา</v>
      </c>
      <c r="K6276" s="10">
        <f t="shared" si="492"/>
        <v>7</v>
      </c>
      <c r="L6276" t="str">
        <f t="shared" si="493"/>
        <v>ลูกหนี้ชั้นดี</v>
      </c>
    </row>
    <row r="6277" spans="1:12" x14ac:dyDescent="0.2">
      <c r="A6277" t="s">
        <v>802</v>
      </c>
      <c r="B6277" t="s">
        <v>366</v>
      </c>
      <c r="C6277">
        <v>15</v>
      </c>
      <c r="D6277">
        <v>1126050000711</v>
      </c>
      <c r="E6277" s="1">
        <v>46147</v>
      </c>
      <c r="F6277" s="1">
        <v>46161</v>
      </c>
      <c r="G6277">
        <v>2788</v>
      </c>
      <c r="H6277" s="1">
        <f t="shared" si="490"/>
        <v>46162</v>
      </c>
      <c r="I6277" s="5">
        <f t="shared" si="494"/>
        <v>46253</v>
      </c>
      <c r="J6277" s="9" t="str">
        <f t="shared" si="491"/>
        <v>ชำระตรงเวลา</v>
      </c>
      <c r="K6277" s="10">
        <f t="shared" si="492"/>
        <v>0</v>
      </c>
      <c r="L6277" t="str">
        <f t="shared" si="493"/>
        <v>ลูกหนี้ชั้นดี</v>
      </c>
    </row>
    <row r="6278" spans="1:12" x14ac:dyDescent="0.2">
      <c r="A6278" t="s">
        <v>818</v>
      </c>
      <c r="B6278" t="s">
        <v>366</v>
      </c>
      <c r="C6278">
        <v>15</v>
      </c>
      <c r="D6278">
        <v>1126050000728</v>
      </c>
      <c r="E6278" s="1">
        <v>46154</v>
      </c>
      <c r="F6278" s="1">
        <v>46160</v>
      </c>
      <c r="G6278">
        <v>10262</v>
      </c>
      <c r="H6278" s="1">
        <f t="shared" si="490"/>
        <v>46169</v>
      </c>
      <c r="I6278" s="5">
        <f t="shared" si="494"/>
        <v>46253</v>
      </c>
      <c r="J6278" s="9" t="str">
        <f t="shared" si="491"/>
        <v>ชำระตรงเวลา</v>
      </c>
      <c r="K6278" s="10">
        <f t="shared" si="492"/>
        <v>0</v>
      </c>
      <c r="L6278" t="str">
        <f t="shared" si="493"/>
        <v>ลูกหนี้ชั้นดี</v>
      </c>
    </row>
    <row r="6279" spans="1:12" x14ac:dyDescent="0.2">
      <c r="A6279" t="s">
        <v>912</v>
      </c>
      <c r="B6279" t="s">
        <v>366</v>
      </c>
      <c r="C6279">
        <v>15</v>
      </c>
      <c r="D6279">
        <v>1126050000742</v>
      </c>
      <c r="E6279" s="1">
        <v>46150</v>
      </c>
      <c r="F6279" s="1">
        <v>46151</v>
      </c>
      <c r="G6279">
        <v>5241</v>
      </c>
      <c r="H6279" s="1">
        <f t="shared" si="490"/>
        <v>46165</v>
      </c>
      <c r="I6279" s="5">
        <f t="shared" si="494"/>
        <v>46253</v>
      </c>
      <c r="J6279" s="9" t="str">
        <f t="shared" si="491"/>
        <v>ชำระตรงเวลา</v>
      </c>
      <c r="K6279" s="10">
        <f t="shared" si="492"/>
        <v>0</v>
      </c>
      <c r="L6279" t="str">
        <f t="shared" si="493"/>
        <v>ลูกหนี้ชั้นดี</v>
      </c>
    </row>
    <row r="6280" spans="1:12" x14ac:dyDescent="0.2">
      <c r="A6280" t="s">
        <v>709</v>
      </c>
      <c r="B6280" t="s">
        <v>366</v>
      </c>
      <c r="C6280">
        <v>7</v>
      </c>
      <c r="D6280">
        <v>1126050000773</v>
      </c>
      <c r="E6280" s="1">
        <v>46146</v>
      </c>
      <c r="F6280" s="1">
        <v>46153</v>
      </c>
      <c r="G6280">
        <v>78324</v>
      </c>
      <c r="H6280" s="1">
        <f t="shared" si="490"/>
        <v>46153</v>
      </c>
      <c r="I6280" s="5">
        <f t="shared" si="494"/>
        <v>46253</v>
      </c>
      <c r="J6280" s="9" t="str">
        <f t="shared" si="491"/>
        <v>ชำระตรงเวลา</v>
      </c>
      <c r="K6280" s="10">
        <f t="shared" si="492"/>
        <v>0</v>
      </c>
      <c r="L6280" t="str">
        <f t="shared" si="493"/>
        <v>ลูกหนี้ชั้นดี</v>
      </c>
    </row>
    <row r="6281" spans="1:12" x14ac:dyDescent="0.2">
      <c r="A6281" t="s">
        <v>905</v>
      </c>
      <c r="B6281" t="s">
        <v>366</v>
      </c>
      <c r="C6281">
        <v>15</v>
      </c>
      <c r="D6281">
        <v>1126050000797</v>
      </c>
      <c r="E6281" s="1">
        <v>46146</v>
      </c>
      <c r="F6281" s="1">
        <v>46150</v>
      </c>
      <c r="G6281">
        <v>30424</v>
      </c>
      <c r="H6281" s="1">
        <f t="shared" si="490"/>
        <v>46161</v>
      </c>
      <c r="I6281" s="5">
        <f t="shared" si="494"/>
        <v>46253</v>
      </c>
      <c r="J6281" s="9" t="str">
        <f t="shared" si="491"/>
        <v>ชำระตรงเวลา</v>
      </c>
      <c r="K6281" s="10">
        <f t="shared" si="492"/>
        <v>0</v>
      </c>
      <c r="L6281" t="str">
        <f t="shared" si="493"/>
        <v>ลูกหนี้ชั้นดี</v>
      </c>
    </row>
    <row r="6282" spans="1:12" x14ac:dyDescent="0.2">
      <c r="A6282" t="s">
        <v>2326</v>
      </c>
      <c r="B6282" t="s">
        <v>366</v>
      </c>
      <c r="C6282">
        <v>15</v>
      </c>
      <c r="D6282">
        <v>1126050000803</v>
      </c>
      <c r="E6282" s="1">
        <v>46154</v>
      </c>
      <c r="F6282" s="1">
        <v>46156</v>
      </c>
      <c r="G6282">
        <v>21917</v>
      </c>
      <c r="H6282" s="1">
        <f t="shared" si="490"/>
        <v>46169</v>
      </c>
      <c r="I6282" s="5">
        <f t="shared" si="494"/>
        <v>46253</v>
      </c>
      <c r="J6282" s="9" t="str">
        <f t="shared" si="491"/>
        <v>ชำระตรงเวลา</v>
      </c>
      <c r="K6282" s="10">
        <f t="shared" si="492"/>
        <v>0</v>
      </c>
      <c r="L6282" t="str">
        <f t="shared" si="493"/>
        <v>ลูกหนี้ชั้นดี</v>
      </c>
    </row>
    <row r="6283" spans="1:12" x14ac:dyDescent="0.2">
      <c r="A6283" t="s">
        <v>2326</v>
      </c>
      <c r="B6283" t="s">
        <v>366</v>
      </c>
      <c r="C6283">
        <v>15</v>
      </c>
      <c r="D6283">
        <v>1126050000803</v>
      </c>
      <c r="E6283" s="1">
        <v>46154</v>
      </c>
      <c r="F6283" s="1">
        <v>46156</v>
      </c>
      <c r="G6283">
        <v>21917</v>
      </c>
      <c r="H6283" s="1">
        <f t="shared" si="490"/>
        <v>46169</v>
      </c>
      <c r="I6283" s="5">
        <f t="shared" si="494"/>
        <v>46253</v>
      </c>
      <c r="J6283" s="9" t="str">
        <f t="shared" si="491"/>
        <v>ชำระตรงเวลา</v>
      </c>
      <c r="K6283" s="10">
        <f t="shared" si="492"/>
        <v>0</v>
      </c>
      <c r="L6283" t="str">
        <f t="shared" si="493"/>
        <v>ลูกหนี้ชั้นดี</v>
      </c>
    </row>
    <row r="6284" spans="1:12" x14ac:dyDescent="0.2">
      <c r="A6284" t="s">
        <v>2696</v>
      </c>
      <c r="B6284" t="s">
        <v>366</v>
      </c>
      <c r="C6284">
        <v>15</v>
      </c>
      <c r="D6284">
        <v>1126050000858</v>
      </c>
      <c r="E6284" s="1">
        <v>46147</v>
      </c>
      <c r="F6284" s="1">
        <v>46160</v>
      </c>
      <c r="G6284">
        <v>5909</v>
      </c>
      <c r="H6284" s="1">
        <f t="shared" si="490"/>
        <v>46162</v>
      </c>
      <c r="I6284" s="5">
        <f t="shared" si="494"/>
        <v>46253</v>
      </c>
      <c r="J6284" s="9" t="str">
        <f t="shared" si="491"/>
        <v>ค้างชำระ 1 - 30 วัน</v>
      </c>
      <c r="K6284" s="10">
        <f t="shared" si="492"/>
        <v>0</v>
      </c>
      <c r="L6284" t="str">
        <f t="shared" si="493"/>
        <v>ลูกหนี้ชั้นดี</v>
      </c>
    </row>
    <row r="6285" spans="1:12" x14ac:dyDescent="0.2">
      <c r="A6285" t="s">
        <v>900</v>
      </c>
      <c r="B6285" t="s">
        <v>366</v>
      </c>
      <c r="C6285">
        <v>15</v>
      </c>
      <c r="D6285">
        <v>1126050000872</v>
      </c>
      <c r="E6285" s="1">
        <v>46147</v>
      </c>
      <c r="F6285" s="1">
        <v>46167</v>
      </c>
      <c r="G6285">
        <v>6179</v>
      </c>
      <c r="H6285" s="1">
        <f t="shared" si="490"/>
        <v>46162</v>
      </c>
      <c r="I6285" s="5">
        <f t="shared" si="494"/>
        <v>46253</v>
      </c>
      <c r="J6285" s="9" t="str">
        <f t="shared" si="491"/>
        <v>ชำระตรงเวลา</v>
      </c>
      <c r="K6285" s="10">
        <f t="shared" si="492"/>
        <v>5</v>
      </c>
      <c r="L6285" t="str">
        <f t="shared" si="493"/>
        <v>ลูกหนี้ชั้นดี</v>
      </c>
    </row>
    <row r="6286" spans="1:12" x14ac:dyDescent="0.2">
      <c r="A6286" t="s">
        <v>900</v>
      </c>
      <c r="B6286" t="s">
        <v>366</v>
      </c>
      <c r="C6286">
        <v>15</v>
      </c>
      <c r="D6286">
        <v>1126050000896</v>
      </c>
      <c r="E6286" s="1">
        <v>46150</v>
      </c>
      <c r="F6286" s="1">
        <v>46157</v>
      </c>
      <c r="G6286">
        <v>999</v>
      </c>
      <c r="H6286" s="1">
        <f t="shared" si="490"/>
        <v>46165</v>
      </c>
      <c r="I6286" s="5">
        <f t="shared" si="494"/>
        <v>46253</v>
      </c>
      <c r="J6286" s="9" t="str">
        <f t="shared" si="491"/>
        <v>ค้างชำระ 1 - 30 วัน</v>
      </c>
      <c r="K6286" s="10">
        <f t="shared" si="492"/>
        <v>0</v>
      </c>
      <c r="L6286" t="str">
        <f t="shared" si="493"/>
        <v>ลูกหนี้ชั้นดี</v>
      </c>
    </row>
    <row r="6287" spans="1:12" x14ac:dyDescent="0.2">
      <c r="A6287" t="s">
        <v>2052</v>
      </c>
      <c r="B6287" t="s">
        <v>366</v>
      </c>
      <c r="C6287">
        <v>15</v>
      </c>
      <c r="D6287">
        <v>1126050000933</v>
      </c>
      <c r="E6287" s="1">
        <v>46146</v>
      </c>
      <c r="F6287" s="1">
        <v>46169</v>
      </c>
      <c r="G6287">
        <v>11385</v>
      </c>
      <c r="H6287" s="1">
        <f t="shared" si="490"/>
        <v>46161</v>
      </c>
      <c r="I6287" s="5">
        <f t="shared" si="494"/>
        <v>46253</v>
      </c>
      <c r="J6287" s="9" t="str">
        <f t="shared" si="491"/>
        <v>ชำระตรงเวลา</v>
      </c>
      <c r="K6287" s="10">
        <f t="shared" si="492"/>
        <v>8</v>
      </c>
      <c r="L6287" t="str">
        <f t="shared" si="493"/>
        <v>ลูกหนี้ชั้นดี</v>
      </c>
    </row>
    <row r="6288" spans="1:12" x14ac:dyDescent="0.2">
      <c r="A6288" t="s">
        <v>2052</v>
      </c>
      <c r="B6288" t="s">
        <v>366</v>
      </c>
      <c r="C6288">
        <v>15</v>
      </c>
      <c r="D6288">
        <v>1126050000964</v>
      </c>
      <c r="E6288" s="1">
        <v>46151</v>
      </c>
      <c r="F6288" s="1">
        <v>46160</v>
      </c>
      <c r="G6288">
        <v>16608</v>
      </c>
      <c r="H6288" s="1">
        <f t="shared" si="490"/>
        <v>46166</v>
      </c>
      <c r="I6288" s="5">
        <f t="shared" si="494"/>
        <v>46253</v>
      </c>
      <c r="J6288" s="9" t="str">
        <f t="shared" si="491"/>
        <v>ชำระตรงเวลา</v>
      </c>
      <c r="K6288" s="10">
        <f t="shared" si="492"/>
        <v>0</v>
      </c>
      <c r="L6288" t="str">
        <f t="shared" si="493"/>
        <v>ลูกหนี้ชั้นดี</v>
      </c>
    </row>
    <row r="6289" spans="1:12" x14ac:dyDescent="0.2">
      <c r="A6289" t="s">
        <v>931</v>
      </c>
      <c r="B6289" t="s">
        <v>366</v>
      </c>
      <c r="C6289">
        <v>15</v>
      </c>
      <c r="D6289">
        <v>1126050000971</v>
      </c>
      <c r="E6289" s="1">
        <v>46146</v>
      </c>
      <c r="F6289" s="1">
        <v>46154</v>
      </c>
      <c r="G6289">
        <v>13506</v>
      </c>
      <c r="H6289" s="1">
        <f t="shared" si="490"/>
        <v>46161</v>
      </c>
      <c r="I6289" s="5">
        <f t="shared" si="494"/>
        <v>46253</v>
      </c>
      <c r="J6289" s="9" t="str">
        <f t="shared" si="491"/>
        <v>ชำระตรงเวลา</v>
      </c>
      <c r="K6289" s="10">
        <f t="shared" si="492"/>
        <v>0</v>
      </c>
      <c r="L6289" t="str">
        <f t="shared" si="493"/>
        <v>ลูกหนี้ชั้นดี</v>
      </c>
    </row>
    <row r="6290" spans="1:12" x14ac:dyDescent="0.2">
      <c r="A6290" t="s">
        <v>2697</v>
      </c>
      <c r="B6290" t="s">
        <v>366</v>
      </c>
      <c r="C6290">
        <v>15</v>
      </c>
      <c r="D6290">
        <v>1126050000988</v>
      </c>
      <c r="E6290" s="1">
        <v>46147</v>
      </c>
      <c r="F6290" s="1">
        <v>46160</v>
      </c>
      <c r="G6290">
        <v>4904</v>
      </c>
      <c r="H6290" s="1">
        <f t="shared" si="490"/>
        <v>46162</v>
      </c>
      <c r="I6290" s="5">
        <f t="shared" si="494"/>
        <v>46253</v>
      </c>
      <c r="J6290" s="9" t="str">
        <f t="shared" si="491"/>
        <v>ค้างชำระ 1 - 30 วัน</v>
      </c>
      <c r="K6290" s="10">
        <f t="shared" si="492"/>
        <v>0</v>
      </c>
      <c r="L6290" t="str">
        <f t="shared" si="493"/>
        <v>ลูกหนี้ชั้นดี</v>
      </c>
    </row>
    <row r="6291" spans="1:12" x14ac:dyDescent="0.2">
      <c r="A6291" t="s">
        <v>2698</v>
      </c>
      <c r="B6291" t="s">
        <v>366</v>
      </c>
      <c r="C6291">
        <v>15</v>
      </c>
      <c r="D6291">
        <v>1126050000995</v>
      </c>
      <c r="E6291" s="1">
        <v>46151</v>
      </c>
      <c r="F6291" s="1">
        <v>46171</v>
      </c>
      <c r="G6291">
        <v>23177</v>
      </c>
      <c r="H6291" s="1">
        <f t="shared" si="490"/>
        <v>46166</v>
      </c>
      <c r="I6291" s="5">
        <f t="shared" si="494"/>
        <v>46253</v>
      </c>
      <c r="J6291" s="9" t="str">
        <f t="shared" si="491"/>
        <v>ชำระตรงเวลา</v>
      </c>
      <c r="K6291" s="10">
        <f t="shared" si="492"/>
        <v>5</v>
      </c>
      <c r="L6291" t="str">
        <f t="shared" si="493"/>
        <v>ลูกหนี้ชั้นดี</v>
      </c>
    </row>
    <row r="6292" spans="1:12" x14ac:dyDescent="0.2">
      <c r="A6292" t="s">
        <v>2699</v>
      </c>
      <c r="B6292" t="s">
        <v>366</v>
      </c>
      <c r="C6292">
        <v>7</v>
      </c>
      <c r="D6292">
        <v>1126050001008</v>
      </c>
      <c r="E6292" s="1">
        <v>46151</v>
      </c>
      <c r="F6292" s="1">
        <v>46156</v>
      </c>
      <c r="G6292">
        <v>1870</v>
      </c>
      <c r="H6292" s="1">
        <f t="shared" si="490"/>
        <v>46158</v>
      </c>
      <c r="I6292" s="5">
        <f t="shared" si="494"/>
        <v>46253</v>
      </c>
      <c r="J6292" s="9" t="str">
        <f t="shared" si="491"/>
        <v>ชำระตรงเวลา</v>
      </c>
      <c r="K6292" s="10">
        <f t="shared" si="492"/>
        <v>0</v>
      </c>
      <c r="L6292" t="str">
        <f t="shared" si="493"/>
        <v>ลูกหนี้ชั้นดี</v>
      </c>
    </row>
    <row r="6293" spans="1:12" x14ac:dyDescent="0.2">
      <c r="A6293" t="s">
        <v>2699</v>
      </c>
      <c r="B6293" t="s">
        <v>366</v>
      </c>
      <c r="C6293">
        <v>7</v>
      </c>
      <c r="D6293">
        <v>1126050001008</v>
      </c>
      <c r="E6293" s="1">
        <v>46151</v>
      </c>
      <c r="F6293" s="1">
        <v>46156</v>
      </c>
      <c r="G6293">
        <v>1870</v>
      </c>
      <c r="H6293" s="1">
        <f t="shared" si="490"/>
        <v>46158</v>
      </c>
      <c r="I6293" s="5">
        <f t="shared" si="494"/>
        <v>46253</v>
      </c>
      <c r="J6293" s="9" t="str">
        <f t="shared" si="491"/>
        <v>ค้างชำระ 1 - 30 วัน</v>
      </c>
      <c r="K6293" s="10">
        <f t="shared" si="492"/>
        <v>0</v>
      </c>
      <c r="L6293" t="str">
        <f t="shared" si="493"/>
        <v>ลูกหนี้ชั้นดี</v>
      </c>
    </row>
    <row r="6294" spans="1:12" x14ac:dyDescent="0.2">
      <c r="A6294" t="s">
        <v>2699</v>
      </c>
      <c r="B6294" t="s">
        <v>366</v>
      </c>
      <c r="C6294">
        <v>7</v>
      </c>
      <c r="D6294">
        <v>1126050001015</v>
      </c>
      <c r="E6294" s="1">
        <v>46147</v>
      </c>
      <c r="F6294" s="1">
        <v>46156</v>
      </c>
      <c r="G6294">
        <v>4768</v>
      </c>
      <c r="H6294" s="1">
        <f t="shared" si="490"/>
        <v>46154</v>
      </c>
      <c r="I6294" s="5">
        <f t="shared" si="494"/>
        <v>46253</v>
      </c>
      <c r="J6294" s="9" t="str">
        <f t="shared" si="491"/>
        <v>ค้างชำระ 1 - 30 วัน</v>
      </c>
      <c r="K6294" s="10">
        <f t="shared" si="492"/>
        <v>2</v>
      </c>
      <c r="L6294" t="str">
        <f t="shared" si="493"/>
        <v>ลูกหนี้ชั้นดี</v>
      </c>
    </row>
    <row r="6295" spans="1:12" x14ac:dyDescent="0.2">
      <c r="A6295" t="s">
        <v>2049</v>
      </c>
      <c r="B6295" t="s">
        <v>366</v>
      </c>
      <c r="C6295">
        <v>15</v>
      </c>
      <c r="D6295">
        <v>1126050001022</v>
      </c>
      <c r="E6295" s="1">
        <v>46146</v>
      </c>
      <c r="F6295" s="1">
        <v>46165</v>
      </c>
      <c r="G6295">
        <v>26283</v>
      </c>
      <c r="H6295" s="1">
        <f t="shared" si="490"/>
        <v>46161</v>
      </c>
      <c r="I6295" s="5">
        <f t="shared" si="494"/>
        <v>46253</v>
      </c>
      <c r="J6295" s="9" t="str">
        <f t="shared" si="491"/>
        <v>ชำระตรงเวลา</v>
      </c>
      <c r="K6295" s="10">
        <f t="shared" si="492"/>
        <v>4</v>
      </c>
      <c r="L6295" t="str">
        <f t="shared" si="493"/>
        <v>ลูกหนี้ชั้นดี</v>
      </c>
    </row>
    <row r="6296" spans="1:12" x14ac:dyDescent="0.2">
      <c r="A6296" t="s">
        <v>2700</v>
      </c>
      <c r="B6296" t="s">
        <v>366</v>
      </c>
      <c r="C6296">
        <v>15</v>
      </c>
      <c r="D6296">
        <v>1126050001039</v>
      </c>
      <c r="E6296" s="1">
        <v>46149</v>
      </c>
      <c r="F6296" s="1">
        <v>46156</v>
      </c>
      <c r="G6296">
        <v>11691</v>
      </c>
      <c r="H6296" s="1">
        <f t="shared" si="490"/>
        <v>46164</v>
      </c>
      <c r="I6296" s="5">
        <f t="shared" si="494"/>
        <v>46253</v>
      </c>
      <c r="J6296" s="9" t="str">
        <f t="shared" si="491"/>
        <v>ชำระตรงเวลา</v>
      </c>
      <c r="K6296" s="10">
        <f t="shared" si="492"/>
        <v>0</v>
      </c>
      <c r="L6296" t="str">
        <f t="shared" si="493"/>
        <v>ลูกหนี้ชั้นดี</v>
      </c>
    </row>
    <row r="6297" spans="1:12" x14ac:dyDescent="0.2">
      <c r="A6297" t="s">
        <v>393</v>
      </c>
      <c r="B6297" t="s">
        <v>366</v>
      </c>
      <c r="C6297">
        <v>15</v>
      </c>
      <c r="D6297">
        <v>1126050001046</v>
      </c>
      <c r="E6297" s="1">
        <v>46146</v>
      </c>
      <c r="F6297" s="1">
        <v>46161</v>
      </c>
      <c r="G6297">
        <v>464</v>
      </c>
      <c r="H6297" s="1">
        <f t="shared" si="490"/>
        <v>46161</v>
      </c>
      <c r="I6297" s="5">
        <f t="shared" si="494"/>
        <v>46253</v>
      </c>
      <c r="J6297" s="9" t="str">
        <f t="shared" si="491"/>
        <v>ชำระตรงเวลา</v>
      </c>
      <c r="K6297" s="10">
        <f t="shared" si="492"/>
        <v>0</v>
      </c>
      <c r="L6297" t="str">
        <f t="shared" si="493"/>
        <v>ลูกหนี้ชั้นดี</v>
      </c>
    </row>
    <row r="6298" spans="1:12" x14ac:dyDescent="0.2">
      <c r="A6298" t="s">
        <v>2701</v>
      </c>
      <c r="B6298" t="s">
        <v>366</v>
      </c>
      <c r="C6298">
        <v>15</v>
      </c>
      <c r="D6298">
        <v>1126050001053</v>
      </c>
      <c r="E6298" s="1">
        <v>46148</v>
      </c>
      <c r="F6298" s="1">
        <v>46160</v>
      </c>
      <c r="G6298">
        <v>3931</v>
      </c>
      <c r="H6298" s="1">
        <f t="shared" si="490"/>
        <v>46163</v>
      </c>
      <c r="I6298" s="5">
        <f t="shared" si="494"/>
        <v>46253</v>
      </c>
      <c r="J6298" s="9" t="str">
        <f t="shared" si="491"/>
        <v>ชำระตรงเวลา</v>
      </c>
      <c r="K6298" s="10">
        <f t="shared" si="492"/>
        <v>0</v>
      </c>
      <c r="L6298" t="str">
        <f t="shared" si="493"/>
        <v>ลูกหนี้ชั้นดี</v>
      </c>
    </row>
    <row r="6299" spans="1:12" x14ac:dyDescent="0.2">
      <c r="A6299" t="s">
        <v>2701</v>
      </c>
      <c r="B6299" t="s">
        <v>366</v>
      </c>
      <c r="C6299">
        <v>15</v>
      </c>
      <c r="D6299">
        <v>1126050001053</v>
      </c>
      <c r="E6299" s="1">
        <v>46148</v>
      </c>
      <c r="F6299" s="1">
        <v>46160</v>
      </c>
      <c r="G6299">
        <v>3931</v>
      </c>
      <c r="H6299" s="1">
        <f t="shared" si="490"/>
        <v>46163</v>
      </c>
      <c r="I6299" s="5">
        <f t="shared" si="494"/>
        <v>46253</v>
      </c>
      <c r="J6299" s="9" t="str">
        <f t="shared" si="491"/>
        <v>ชำระตรงเวลา</v>
      </c>
      <c r="K6299" s="10">
        <f t="shared" si="492"/>
        <v>0</v>
      </c>
      <c r="L6299" t="str">
        <f t="shared" si="493"/>
        <v>ลูกหนี้ชั้นดี</v>
      </c>
    </row>
    <row r="6300" spans="1:12" x14ac:dyDescent="0.2">
      <c r="A6300" t="s">
        <v>2701</v>
      </c>
      <c r="B6300" t="s">
        <v>366</v>
      </c>
      <c r="C6300">
        <v>15</v>
      </c>
      <c r="D6300">
        <v>1126050001053</v>
      </c>
      <c r="E6300" s="1">
        <v>46148</v>
      </c>
      <c r="F6300" s="1">
        <v>46160</v>
      </c>
      <c r="G6300">
        <v>3931</v>
      </c>
      <c r="H6300" s="1">
        <f t="shared" si="490"/>
        <v>46163</v>
      </c>
      <c r="I6300" s="5">
        <f t="shared" si="494"/>
        <v>46253</v>
      </c>
      <c r="J6300" s="9" t="str">
        <f t="shared" si="491"/>
        <v>ชำระตรงเวลา</v>
      </c>
      <c r="K6300" s="10">
        <f t="shared" si="492"/>
        <v>0</v>
      </c>
      <c r="L6300" t="str">
        <f t="shared" si="493"/>
        <v>ลูกหนี้ชั้นดี</v>
      </c>
    </row>
    <row r="6301" spans="1:12" x14ac:dyDescent="0.2">
      <c r="A6301" t="s">
        <v>2701</v>
      </c>
      <c r="B6301" t="s">
        <v>366</v>
      </c>
      <c r="C6301">
        <v>15</v>
      </c>
      <c r="D6301">
        <v>1126050001053</v>
      </c>
      <c r="E6301" s="1">
        <v>46148</v>
      </c>
      <c r="F6301" s="1">
        <v>46160</v>
      </c>
      <c r="G6301">
        <v>3931</v>
      </c>
      <c r="H6301" s="1">
        <f t="shared" si="490"/>
        <v>46163</v>
      </c>
      <c r="I6301" s="5">
        <f t="shared" si="494"/>
        <v>46253</v>
      </c>
      <c r="J6301" s="9" t="str">
        <f t="shared" si="491"/>
        <v>ค้างชำระ 1 - 30 วัน</v>
      </c>
      <c r="K6301" s="10">
        <f t="shared" si="492"/>
        <v>0</v>
      </c>
      <c r="L6301" t="str">
        <f t="shared" si="493"/>
        <v>ลูกหนี้ชั้นดี</v>
      </c>
    </row>
    <row r="6302" spans="1:12" x14ac:dyDescent="0.2">
      <c r="A6302" t="s">
        <v>2702</v>
      </c>
      <c r="B6302" t="s">
        <v>366</v>
      </c>
      <c r="C6302">
        <v>15</v>
      </c>
      <c r="D6302">
        <v>1126050001060</v>
      </c>
      <c r="E6302" s="1">
        <v>46148</v>
      </c>
      <c r="F6302" s="1">
        <v>46178</v>
      </c>
      <c r="G6302">
        <v>2318</v>
      </c>
      <c r="H6302" s="1">
        <f t="shared" si="490"/>
        <v>46163</v>
      </c>
      <c r="I6302" s="5">
        <f t="shared" si="494"/>
        <v>46253</v>
      </c>
      <c r="J6302" s="9" t="str">
        <f t="shared" si="491"/>
        <v>ค้างชำระ 1 - 30 วัน</v>
      </c>
      <c r="K6302" s="10">
        <f t="shared" si="492"/>
        <v>15</v>
      </c>
      <c r="L6302" t="str">
        <f t="shared" si="493"/>
        <v>ลูกหนี้ชั้นดี</v>
      </c>
    </row>
    <row r="6303" spans="1:12" x14ac:dyDescent="0.2">
      <c r="A6303" t="s">
        <v>2702</v>
      </c>
      <c r="B6303" t="s">
        <v>366</v>
      </c>
      <c r="C6303">
        <v>15</v>
      </c>
      <c r="D6303">
        <v>1126050001060</v>
      </c>
      <c r="E6303" s="1">
        <v>46148</v>
      </c>
      <c r="F6303" s="1">
        <v>46178</v>
      </c>
      <c r="G6303">
        <v>2318</v>
      </c>
      <c r="H6303" s="1">
        <f t="shared" si="490"/>
        <v>46163</v>
      </c>
      <c r="I6303" s="5">
        <f t="shared" si="494"/>
        <v>46253</v>
      </c>
      <c r="J6303" s="9" t="str">
        <f t="shared" si="491"/>
        <v>ค้างชำระ 1 - 30 วัน</v>
      </c>
      <c r="K6303" s="10">
        <f t="shared" si="492"/>
        <v>15</v>
      </c>
      <c r="L6303" t="str">
        <f t="shared" si="493"/>
        <v>ลูกหนี้ชั้นดี</v>
      </c>
    </row>
    <row r="6304" spans="1:12" x14ac:dyDescent="0.2">
      <c r="A6304" t="s">
        <v>2702</v>
      </c>
      <c r="B6304" t="s">
        <v>366</v>
      </c>
      <c r="C6304">
        <v>15</v>
      </c>
      <c r="D6304">
        <v>1126050001060</v>
      </c>
      <c r="E6304" s="1">
        <v>46148</v>
      </c>
      <c r="F6304" s="1">
        <v>46178</v>
      </c>
      <c r="G6304">
        <v>2318</v>
      </c>
      <c r="H6304" s="1">
        <f t="shared" si="490"/>
        <v>46163</v>
      </c>
      <c r="I6304" s="5">
        <f t="shared" si="494"/>
        <v>46253</v>
      </c>
      <c r="J6304" s="9" t="str">
        <f t="shared" si="491"/>
        <v>ค้างชำระ 1 - 30 วัน</v>
      </c>
      <c r="K6304" s="10">
        <f t="shared" si="492"/>
        <v>15</v>
      </c>
      <c r="L6304" t="str">
        <f t="shared" si="493"/>
        <v>ลูกหนี้ชั้นดี</v>
      </c>
    </row>
    <row r="6305" spans="1:12" x14ac:dyDescent="0.2">
      <c r="A6305" t="s">
        <v>2701</v>
      </c>
      <c r="B6305" t="s">
        <v>366</v>
      </c>
      <c r="C6305">
        <v>15</v>
      </c>
      <c r="D6305">
        <v>1126050001077</v>
      </c>
      <c r="E6305" s="1">
        <v>46146</v>
      </c>
      <c r="F6305" s="1">
        <v>46162</v>
      </c>
      <c r="G6305">
        <v>26379</v>
      </c>
      <c r="H6305" s="1">
        <f t="shared" si="490"/>
        <v>46161</v>
      </c>
      <c r="I6305" s="5">
        <f t="shared" si="494"/>
        <v>46253</v>
      </c>
      <c r="J6305" s="9" t="str">
        <f t="shared" si="491"/>
        <v>ค้างชำระ 1 - 30 วัน</v>
      </c>
      <c r="K6305" s="10">
        <f t="shared" si="492"/>
        <v>1</v>
      </c>
      <c r="L6305" t="str">
        <f t="shared" si="493"/>
        <v>ลูกหนี้ชั้นดี</v>
      </c>
    </row>
    <row r="6306" spans="1:12" x14ac:dyDescent="0.2">
      <c r="A6306" t="s">
        <v>2701</v>
      </c>
      <c r="B6306" t="s">
        <v>366</v>
      </c>
      <c r="C6306">
        <v>15</v>
      </c>
      <c r="D6306">
        <v>1126050001077</v>
      </c>
      <c r="E6306" s="1">
        <v>46146</v>
      </c>
      <c r="F6306" s="1">
        <v>46162</v>
      </c>
      <c r="G6306">
        <v>26379</v>
      </c>
      <c r="H6306" s="1">
        <f t="shared" si="490"/>
        <v>46161</v>
      </c>
      <c r="I6306" s="5">
        <f t="shared" si="494"/>
        <v>46253</v>
      </c>
      <c r="J6306" s="9" t="str">
        <f t="shared" si="491"/>
        <v>ค้างชำระ 1 - 30 วัน</v>
      </c>
      <c r="K6306" s="10">
        <f t="shared" si="492"/>
        <v>1</v>
      </c>
      <c r="L6306" t="str">
        <f t="shared" si="493"/>
        <v>ลูกหนี้ชั้นดี</v>
      </c>
    </row>
    <row r="6307" spans="1:12" x14ac:dyDescent="0.2">
      <c r="A6307" t="s">
        <v>2701</v>
      </c>
      <c r="B6307" t="s">
        <v>366</v>
      </c>
      <c r="C6307">
        <v>15</v>
      </c>
      <c r="D6307">
        <v>1126050001077</v>
      </c>
      <c r="E6307" s="1">
        <v>46146</v>
      </c>
      <c r="F6307" s="1">
        <v>46162</v>
      </c>
      <c r="G6307">
        <v>26379</v>
      </c>
      <c r="H6307" s="1">
        <f t="shared" si="490"/>
        <v>46161</v>
      </c>
      <c r="I6307" s="5">
        <f t="shared" si="494"/>
        <v>46253</v>
      </c>
      <c r="J6307" s="9" t="str">
        <f t="shared" si="491"/>
        <v>ค้างชำระ 1 - 30 วัน</v>
      </c>
      <c r="K6307" s="10">
        <f t="shared" si="492"/>
        <v>1</v>
      </c>
      <c r="L6307" t="str">
        <f t="shared" si="493"/>
        <v>ลูกหนี้ชั้นดี</v>
      </c>
    </row>
    <row r="6308" spans="1:12" x14ac:dyDescent="0.2">
      <c r="A6308" t="s">
        <v>2701</v>
      </c>
      <c r="B6308" t="s">
        <v>366</v>
      </c>
      <c r="C6308">
        <v>15</v>
      </c>
      <c r="D6308">
        <v>1126050001077</v>
      </c>
      <c r="E6308" s="1">
        <v>46146</v>
      </c>
      <c r="F6308" s="1">
        <v>46162</v>
      </c>
      <c r="G6308">
        <v>26379</v>
      </c>
      <c r="H6308" s="1">
        <f t="shared" si="490"/>
        <v>46161</v>
      </c>
      <c r="I6308" s="5">
        <f t="shared" si="494"/>
        <v>46253</v>
      </c>
      <c r="J6308" s="9" t="str">
        <f t="shared" si="491"/>
        <v>ค้างชำระ 1 - 30 วัน</v>
      </c>
      <c r="K6308" s="10">
        <f t="shared" si="492"/>
        <v>1</v>
      </c>
      <c r="L6308" t="str">
        <f t="shared" si="493"/>
        <v>ลูกหนี้ชั้นดี</v>
      </c>
    </row>
    <row r="6309" spans="1:12" x14ac:dyDescent="0.2">
      <c r="A6309" t="s">
        <v>2701</v>
      </c>
      <c r="B6309" t="s">
        <v>366</v>
      </c>
      <c r="C6309">
        <v>15</v>
      </c>
      <c r="D6309">
        <v>1126050001077</v>
      </c>
      <c r="E6309" s="1">
        <v>46146</v>
      </c>
      <c r="F6309" s="1">
        <v>46162</v>
      </c>
      <c r="G6309">
        <v>26379</v>
      </c>
      <c r="H6309" s="1">
        <f t="shared" si="490"/>
        <v>46161</v>
      </c>
      <c r="I6309" s="5">
        <f t="shared" si="494"/>
        <v>46253</v>
      </c>
      <c r="J6309" s="9" t="str">
        <f t="shared" si="491"/>
        <v>ชำระตรงเวลา</v>
      </c>
      <c r="K6309" s="10">
        <f t="shared" si="492"/>
        <v>1</v>
      </c>
      <c r="L6309" t="str">
        <f t="shared" si="493"/>
        <v>ลูกหนี้ชั้นดี</v>
      </c>
    </row>
    <row r="6310" spans="1:12" x14ac:dyDescent="0.2">
      <c r="A6310" t="s">
        <v>734</v>
      </c>
      <c r="B6310" t="s">
        <v>366</v>
      </c>
      <c r="C6310">
        <v>15</v>
      </c>
      <c r="D6310">
        <v>1126050001084</v>
      </c>
      <c r="E6310" s="1">
        <v>46146</v>
      </c>
      <c r="F6310" s="1">
        <v>46156</v>
      </c>
      <c r="G6310">
        <v>1408</v>
      </c>
      <c r="H6310" s="1">
        <f t="shared" si="490"/>
        <v>46161</v>
      </c>
      <c r="I6310" s="5">
        <f t="shared" si="494"/>
        <v>46253</v>
      </c>
      <c r="J6310" s="9" t="str">
        <f t="shared" si="491"/>
        <v>ชำระตรงเวลา</v>
      </c>
      <c r="K6310" s="10">
        <f t="shared" si="492"/>
        <v>0</v>
      </c>
      <c r="L6310" t="str">
        <f t="shared" si="493"/>
        <v>ลูกหนี้ชั้นดี</v>
      </c>
    </row>
    <row r="6311" spans="1:12" x14ac:dyDescent="0.2">
      <c r="A6311" t="s">
        <v>734</v>
      </c>
      <c r="B6311" t="s">
        <v>366</v>
      </c>
      <c r="C6311">
        <v>7</v>
      </c>
      <c r="D6311">
        <v>1126050001091</v>
      </c>
      <c r="E6311" s="1">
        <v>46144</v>
      </c>
      <c r="F6311" s="1">
        <v>46149</v>
      </c>
      <c r="G6311">
        <v>8366</v>
      </c>
      <c r="H6311" s="1">
        <f t="shared" si="490"/>
        <v>46151</v>
      </c>
      <c r="I6311" s="5">
        <f t="shared" si="494"/>
        <v>46253</v>
      </c>
      <c r="J6311" s="9" t="str">
        <f t="shared" si="491"/>
        <v>ชำระตรงเวลา</v>
      </c>
      <c r="K6311" s="10">
        <f t="shared" si="492"/>
        <v>0</v>
      </c>
      <c r="L6311" t="str">
        <f t="shared" si="493"/>
        <v>ลูกหนี้ชั้นดี</v>
      </c>
    </row>
    <row r="6312" spans="1:12" x14ac:dyDescent="0.2">
      <c r="A6312" t="s">
        <v>751</v>
      </c>
      <c r="B6312" t="s">
        <v>366</v>
      </c>
      <c r="C6312">
        <v>15</v>
      </c>
      <c r="D6312">
        <v>1126050001107</v>
      </c>
      <c r="E6312" s="1">
        <v>46148</v>
      </c>
      <c r="F6312" s="1">
        <v>46163</v>
      </c>
      <c r="G6312">
        <v>15082</v>
      </c>
      <c r="H6312" s="1">
        <f t="shared" si="490"/>
        <v>46163</v>
      </c>
      <c r="I6312" s="5">
        <f t="shared" si="494"/>
        <v>46253</v>
      </c>
      <c r="J6312" s="9" t="str">
        <f t="shared" si="491"/>
        <v>ชำระตรงเวลา</v>
      </c>
      <c r="K6312" s="10">
        <f t="shared" si="492"/>
        <v>0</v>
      </c>
      <c r="L6312" t="str">
        <f t="shared" si="493"/>
        <v>ลูกหนี้ชั้นดี</v>
      </c>
    </row>
    <row r="6313" spans="1:12" x14ac:dyDescent="0.2">
      <c r="A6313" t="s">
        <v>2703</v>
      </c>
      <c r="B6313" t="s">
        <v>366</v>
      </c>
      <c r="C6313">
        <v>7</v>
      </c>
      <c r="D6313">
        <v>1126050001114</v>
      </c>
      <c r="E6313" s="1">
        <v>46146</v>
      </c>
      <c r="F6313" s="1">
        <v>46147</v>
      </c>
      <c r="G6313">
        <v>18478</v>
      </c>
      <c r="H6313" s="1">
        <f t="shared" si="490"/>
        <v>46153</v>
      </c>
      <c r="I6313" s="5">
        <f t="shared" si="494"/>
        <v>46253</v>
      </c>
      <c r="J6313" s="9" t="str">
        <f t="shared" si="491"/>
        <v>ค้างชำระ 1 - 30 วัน</v>
      </c>
      <c r="K6313" s="10">
        <f t="shared" si="492"/>
        <v>0</v>
      </c>
      <c r="L6313" t="str">
        <f t="shared" si="493"/>
        <v>ลูกหนี้ชั้นดี</v>
      </c>
    </row>
    <row r="6314" spans="1:12" x14ac:dyDescent="0.2">
      <c r="A6314" t="s">
        <v>776</v>
      </c>
      <c r="B6314" t="s">
        <v>366</v>
      </c>
      <c r="C6314">
        <v>15</v>
      </c>
      <c r="D6314">
        <v>1126050001138</v>
      </c>
      <c r="E6314" s="1">
        <v>46144</v>
      </c>
      <c r="F6314" s="1">
        <v>46160</v>
      </c>
      <c r="G6314">
        <v>3726</v>
      </c>
      <c r="H6314" s="1">
        <f t="shared" si="490"/>
        <v>46159</v>
      </c>
      <c r="I6314" s="5">
        <f t="shared" si="494"/>
        <v>46253</v>
      </c>
      <c r="J6314" s="9" t="str">
        <f t="shared" si="491"/>
        <v>ชำระตรงเวลา</v>
      </c>
      <c r="K6314" s="10">
        <f t="shared" si="492"/>
        <v>1</v>
      </c>
      <c r="L6314" t="str">
        <f t="shared" si="493"/>
        <v>ลูกหนี้ชั้นดี</v>
      </c>
    </row>
    <row r="6315" spans="1:12" x14ac:dyDescent="0.2">
      <c r="A6315" t="s">
        <v>512</v>
      </c>
      <c r="B6315" t="s">
        <v>366</v>
      </c>
      <c r="C6315">
        <v>15</v>
      </c>
      <c r="D6315">
        <v>1126050001145</v>
      </c>
      <c r="E6315" s="1">
        <v>46144</v>
      </c>
      <c r="F6315" s="1">
        <v>46150</v>
      </c>
      <c r="G6315">
        <v>4210</v>
      </c>
      <c r="H6315" s="1">
        <f t="shared" si="490"/>
        <v>46159</v>
      </c>
      <c r="I6315" s="5">
        <f t="shared" si="494"/>
        <v>46253</v>
      </c>
      <c r="J6315" s="9" t="str">
        <f t="shared" si="491"/>
        <v>ค้างชำระ 1 - 30 วัน</v>
      </c>
      <c r="K6315" s="10">
        <f t="shared" si="492"/>
        <v>0</v>
      </c>
      <c r="L6315" t="str">
        <f t="shared" si="493"/>
        <v>ลูกหนี้ชั้นดี</v>
      </c>
    </row>
    <row r="6316" spans="1:12" x14ac:dyDescent="0.2">
      <c r="A6316" t="s">
        <v>904</v>
      </c>
      <c r="B6316" t="s">
        <v>366</v>
      </c>
      <c r="C6316">
        <v>7</v>
      </c>
      <c r="D6316">
        <v>1126050001152</v>
      </c>
      <c r="E6316" s="1">
        <v>46144</v>
      </c>
      <c r="F6316" s="1">
        <v>46154</v>
      </c>
      <c r="G6316">
        <v>7952</v>
      </c>
      <c r="H6316" s="1">
        <f t="shared" si="490"/>
        <v>46151</v>
      </c>
      <c r="I6316" s="5">
        <f t="shared" si="494"/>
        <v>46253</v>
      </c>
      <c r="J6316" s="9" t="str">
        <f t="shared" si="491"/>
        <v>ชำระตรงเวลา</v>
      </c>
      <c r="K6316" s="10">
        <f t="shared" si="492"/>
        <v>3</v>
      </c>
      <c r="L6316" t="str">
        <f t="shared" si="493"/>
        <v>ลูกหนี้ชั้นดี</v>
      </c>
    </row>
    <row r="6317" spans="1:12" x14ac:dyDescent="0.2">
      <c r="A6317" t="s">
        <v>904</v>
      </c>
      <c r="B6317" t="s">
        <v>366</v>
      </c>
      <c r="C6317">
        <v>15</v>
      </c>
      <c r="D6317">
        <v>1126050001169</v>
      </c>
      <c r="E6317" s="1">
        <v>46144</v>
      </c>
      <c r="F6317" s="1">
        <v>46148</v>
      </c>
      <c r="G6317">
        <v>6469</v>
      </c>
      <c r="H6317" s="1">
        <f t="shared" si="490"/>
        <v>46159</v>
      </c>
      <c r="I6317" s="5">
        <f t="shared" si="494"/>
        <v>46253</v>
      </c>
      <c r="J6317" s="9" t="str">
        <f t="shared" si="491"/>
        <v>ค้างชำระ 1 - 30 วัน</v>
      </c>
      <c r="K6317" s="10">
        <f t="shared" si="492"/>
        <v>0</v>
      </c>
      <c r="L6317" t="str">
        <f t="shared" si="493"/>
        <v>ลูกหนี้ชั้นดี</v>
      </c>
    </row>
    <row r="6318" spans="1:12" x14ac:dyDescent="0.2">
      <c r="A6318" t="s">
        <v>512</v>
      </c>
      <c r="B6318" t="s">
        <v>366</v>
      </c>
      <c r="C6318">
        <v>15</v>
      </c>
      <c r="D6318">
        <v>1126050001176</v>
      </c>
      <c r="E6318" s="1">
        <v>46144</v>
      </c>
      <c r="F6318" s="1">
        <v>46168</v>
      </c>
      <c r="G6318">
        <v>7330</v>
      </c>
      <c r="H6318" s="1">
        <f t="shared" si="490"/>
        <v>46159</v>
      </c>
      <c r="I6318" s="5">
        <f t="shared" si="494"/>
        <v>46253</v>
      </c>
      <c r="J6318" s="9" t="str">
        <f t="shared" si="491"/>
        <v>ค้างชำระ 1 - 30 วัน</v>
      </c>
      <c r="K6318" s="10">
        <f t="shared" si="492"/>
        <v>9</v>
      </c>
      <c r="L6318" t="str">
        <f t="shared" si="493"/>
        <v>ลูกหนี้ชั้นดี</v>
      </c>
    </row>
    <row r="6319" spans="1:12" x14ac:dyDescent="0.2">
      <c r="A6319" t="s">
        <v>904</v>
      </c>
      <c r="B6319" t="s">
        <v>366</v>
      </c>
      <c r="C6319">
        <v>15</v>
      </c>
      <c r="D6319">
        <v>1126050001183</v>
      </c>
      <c r="E6319" s="1">
        <v>46144</v>
      </c>
      <c r="F6319" s="1">
        <v>46167</v>
      </c>
      <c r="G6319">
        <v>4692</v>
      </c>
      <c r="H6319" s="1">
        <f t="shared" si="490"/>
        <v>46159</v>
      </c>
      <c r="I6319" s="5">
        <f t="shared" si="494"/>
        <v>46253</v>
      </c>
      <c r="J6319" s="9" t="str">
        <f t="shared" si="491"/>
        <v>ค้างชำระ 1 - 30 วัน</v>
      </c>
      <c r="K6319" s="10">
        <f t="shared" si="492"/>
        <v>8</v>
      </c>
      <c r="L6319" t="str">
        <f t="shared" si="493"/>
        <v>ลูกหนี้ชั้นดี</v>
      </c>
    </row>
    <row r="6320" spans="1:12" x14ac:dyDescent="0.2">
      <c r="A6320" t="s">
        <v>734</v>
      </c>
      <c r="B6320" t="s">
        <v>366</v>
      </c>
      <c r="C6320">
        <v>15</v>
      </c>
      <c r="D6320">
        <v>1126050001190</v>
      </c>
      <c r="E6320" s="1">
        <v>46144</v>
      </c>
      <c r="F6320" s="1">
        <v>46160</v>
      </c>
      <c r="G6320">
        <v>1179</v>
      </c>
      <c r="H6320" s="1">
        <f t="shared" si="490"/>
        <v>46159</v>
      </c>
      <c r="I6320" s="5">
        <f t="shared" si="494"/>
        <v>46253</v>
      </c>
      <c r="J6320" s="9" t="str">
        <f t="shared" si="491"/>
        <v>ค้างชำระ 1 - 30 วัน</v>
      </c>
      <c r="K6320" s="10">
        <f t="shared" si="492"/>
        <v>1</v>
      </c>
      <c r="L6320" t="str">
        <f t="shared" si="493"/>
        <v>ลูกหนี้ชั้นดี</v>
      </c>
    </row>
    <row r="6321" spans="1:12" x14ac:dyDescent="0.2">
      <c r="A6321" t="s">
        <v>2704</v>
      </c>
      <c r="B6321" t="s">
        <v>366</v>
      </c>
      <c r="C6321">
        <v>15</v>
      </c>
      <c r="D6321">
        <v>1126050001206</v>
      </c>
      <c r="E6321" s="1">
        <v>46144</v>
      </c>
      <c r="F6321" s="1">
        <v>46178</v>
      </c>
      <c r="G6321">
        <v>5400</v>
      </c>
      <c r="H6321" s="1">
        <f t="shared" si="490"/>
        <v>46159</v>
      </c>
      <c r="I6321" s="5">
        <f t="shared" si="494"/>
        <v>46253</v>
      </c>
      <c r="J6321" s="9" t="str">
        <f t="shared" si="491"/>
        <v>ชำระตรงเวลา</v>
      </c>
      <c r="K6321" s="10">
        <f t="shared" si="492"/>
        <v>19</v>
      </c>
      <c r="L6321" t="str">
        <f t="shared" si="493"/>
        <v>ลูกหนี้ชั้นดี</v>
      </c>
    </row>
    <row r="6322" spans="1:12" x14ac:dyDescent="0.2">
      <c r="A6322" t="s">
        <v>717</v>
      </c>
      <c r="B6322" t="s">
        <v>366</v>
      </c>
      <c r="C6322">
        <v>15</v>
      </c>
      <c r="D6322">
        <v>1126050001213</v>
      </c>
      <c r="E6322" s="1">
        <v>46144</v>
      </c>
      <c r="F6322" s="1">
        <v>46153</v>
      </c>
      <c r="G6322">
        <v>14810</v>
      </c>
      <c r="H6322" s="1">
        <f t="shared" si="490"/>
        <v>46159</v>
      </c>
      <c r="I6322" s="5">
        <f t="shared" si="494"/>
        <v>46253</v>
      </c>
      <c r="J6322" s="9" t="str">
        <f t="shared" si="491"/>
        <v>ชำระตรงเวลา</v>
      </c>
      <c r="K6322" s="10">
        <f t="shared" si="492"/>
        <v>0</v>
      </c>
      <c r="L6322" t="str">
        <f t="shared" si="493"/>
        <v>ลูกหนี้ชั้นดี</v>
      </c>
    </row>
    <row r="6323" spans="1:12" x14ac:dyDescent="0.2">
      <c r="A6323" t="s">
        <v>717</v>
      </c>
      <c r="B6323" t="s">
        <v>366</v>
      </c>
      <c r="C6323">
        <v>15</v>
      </c>
      <c r="D6323">
        <v>1126050001213</v>
      </c>
      <c r="E6323" s="1">
        <v>46144</v>
      </c>
      <c r="F6323" s="1">
        <v>46153</v>
      </c>
      <c r="G6323">
        <v>14810</v>
      </c>
      <c r="H6323" s="1">
        <f t="shared" si="490"/>
        <v>46159</v>
      </c>
      <c r="I6323" s="5">
        <f t="shared" si="494"/>
        <v>46253</v>
      </c>
      <c r="J6323" s="9" t="str">
        <f t="shared" si="491"/>
        <v>ชำระตรงเวลา</v>
      </c>
      <c r="K6323" s="10">
        <f t="shared" si="492"/>
        <v>0</v>
      </c>
      <c r="L6323" t="str">
        <f t="shared" si="493"/>
        <v>ลูกหนี้ชั้นดี</v>
      </c>
    </row>
    <row r="6324" spans="1:12" x14ac:dyDescent="0.2">
      <c r="A6324" t="s">
        <v>1424</v>
      </c>
      <c r="B6324" t="s">
        <v>366</v>
      </c>
      <c r="C6324">
        <v>30</v>
      </c>
      <c r="D6324">
        <v>1126050001244</v>
      </c>
      <c r="E6324" s="1">
        <v>46150</v>
      </c>
      <c r="F6324" s="1">
        <v>46168</v>
      </c>
      <c r="G6324">
        <v>3396</v>
      </c>
      <c r="H6324" s="1">
        <f t="shared" si="490"/>
        <v>46180</v>
      </c>
      <c r="I6324" s="5">
        <f t="shared" si="494"/>
        <v>46253</v>
      </c>
      <c r="J6324" s="9" t="str">
        <f t="shared" si="491"/>
        <v>ชำระตรงเวลา</v>
      </c>
      <c r="K6324" s="10">
        <f t="shared" si="492"/>
        <v>0</v>
      </c>
      <c r="L6324" t="str">
        <f t="shared" si="493"/>
        <v>ลูกหนี้ชั้นดี</v>
      </c>
    </row>
    <row r="6325" spans="1:12" x14ac:dyDescent="0.2">
      <c r="A6325" t="s">
        <v>2705</v>
      </c>
      <c r="B6325" t="s">
        <v>366</v>
      </c>
      <c r="C6325">
        <v>30</v>
      </c>
      <c r="D6325">
        <v>1126050001251</v>
      </c>
      <c r="E6325" s="1">
        <v>46146</v>
      </c>
      <c r="F6325" s="1">
        <v>46158</v>
      </c>
      <c r="G6325">
        <v>70</v>
      </c>
      <c r="H6325" s="1">
        <f t="shared" si="490"/>
        <v>46176</v>
      </c>
      <c r="I6325" s="5">
        <f t="shared" si="494"/>
        <v>46253</v>
      </c>
      <c r="J6325" s="9" t="str">
        <f t="shared" si="491"/>
        <v>ค้างชำระ 1 - 30 วัน</v>
      </c>
      <c r="K6325" s="10">
        <f t="shared" si="492"/>
        <v>0</v>
      </c>
      <c r="L6325" t="str">
        <f t="shared" si="493"/>
        <v>ลูกหนี้ชั้นดี</v>
      </c>
    </row>
    <row r="6326" spans="1:12" x14ac:dyDescent="0.2">
      <c r="A6326" t="s">
        <v>718</v>
      </c>
      <c r="B6326" t="s">
        <v>366</v>
      </c>
      <c r="C6326">
        <v>15</v>
      </c>
      <c r="D6326">
        <v>1126050001312</v>
      </c>
      <c r="E6326" s="1">
        <v>46153</v>
      </c>
      <c r="F6326" s="1">
        <v>46175</v>
      </c>
      <c r="G6326">
        <v>1271</v>
      </c>
      <c r="H6326" s="1">
        <f t="shared" si="490"/>
        <v>46168</v>
      </c>
      <c r="I6326" s="5">
        <f t="shared" si="494"/>
        <v>46253</v>
      </c>
      <c r="J6326" s="9" t="str">
        <f t="shared" si="491"/>
        <v>ชำระตรงเวลา</v>
      </c>
      <c r="K6326" s="10">
        <f t="shared" si="492"/>
        <v>7</v>
      </c>
      <c r="L6326" t="str">
        <f t="shared" si="493"/>
        <v>ลูกหนี้ชั้นดี</v>
      </c>
    </row>
    <row r="6327" spans="1:12" x14ac:dyDescent="0.2">
      <c r="A6327" t="s">
        <v>1385</v>
      </c>
      <c r="B6327" t="s">
        <v>366</v>
      </c>
      <c r="C6327">
        <v>30</v>
      </c>
      <c r="D6327">
        <v>1126050001336</v>
      </c>
      <c r="E6327" s="1">
        <v>46153</v>
      </c>
      <c r="F6327" s="1">
        <v>46179</v>
      </c>
      <c r="G6327">
        <v>136451</v>
      </c>
      <c r="H6327" s="1">
        <f t="shared" si="490"/>
        <v>46183</v>
      </c>
      <c r="I6327" s="5">
        <f t="shared" si="494"/>
        <v>46253</v>
      </c>
      <c r="J6327" s="9" t="str">
        <f t="shared" si="491"/>
        <v>ชำระตรงเวลา</v>
      </c>
      <c r="K6327" s="10">
        <f t="shared" si="492"/>
        <v>0</v>
      </c>
      <c r="L6327" t="str">
        <f t="shared" si="493"/>
        <v>ลูกหนี้ชั้นดี</v>
      </c>
    </row>
    <row r="6328" spans="1:12" x14ac:dyDescent="0.2">
      <c r="A6328" t="s">
        <v>451</v>
      </c>
      <c r="B6328" t="s">
        <v>366</v>
      </c>
      <c r="C6328">
        <v>15</v>
      </c>
      <c r="D6328">
        <v>1126050002166</v>
      </c>
      <c r="E6328" s="1">
        <v>46155</v>
      </c>
      <c r="F6328" s="1">
        <v>46168</v>
      </c>
      <c r="G6328">
        <v>3208</v>
      </c>
      <c r="H6328" s="1">
        <f t="shared" si="490"/>
        <v>46170</v>
      </c>
      <c r="I6328" s="5">
        <f t="shared" si="494"/>
        <v>46253</v>
      </c>
      <c r="J6328" s="9" t="str">
        <f t="shared" si="491"/>
        <v>ชำระตรงเวลา</v>
      </c>
      <c r="K6328" s="10">
        <f t="shared" si="492"/>
        <v>0</v>
      </c>
      <c r="L6328" t="str">
        <f t="shared" si="493"/>
        <v>ลูกหนี้ชั้นดี</v>
      </c>
    </row>
    <row r="6329" spans="1:12" x14ac:dyDescent="0.2">
      <c r="A6329" t="s">
        <v>1430</v>
      </c>
      <c r="B6329" t="s">
        <v>366</v>
      </c>
      <c r="C6329">
        <v>15</v>
      </c>
      <c r="D6329">
        <v>1126050002173</v>
      </c>
      <c r="E6329" s="1">
        <v>46149</v>
      </c>
      <c r="F6329" s="1">
        <v>46164</v>
      </c>
      <c r="G6329">
        <v>6304</v>
      </c>
      <c r="H6329" s="1">
        <f t="shared" si="490"/>
        <v>46164</v>
      </c>
      <c r="I6329" s="5">
        <f t="shared" si="494"/>
        <v>46253</v>
      </c>
      <c r="J6329" s="9" t="str">
        <f t="shared" si="491"/>
        <v>ชำระตรงเวลา</v>
      </c>
      <c r="K6329" s="10">
        <f t="shared" si="492"/>
        <v>0</v>
      </c>
      <c r="L6329" t="str">
        <f t="shared" si="493"/>
        <v>ลูกหนี้ชั้นดี</v>
      </c>
    </row>
    <row r="6330" spans="1:12" x14ac:dyDescent="0.2">
      <c r="A6330" t="s">
        <v>1430</v>
      </c>
      <c r="B6330" t="s">
        <v>366</v>
      </c>
      <c r="C6330">
        <v>30</v>
      </c>
      <c r="D6330">
        <v>1126050002180</v>
      </c>
      <c r="E6330" s="1">
        <v>46155</v>
      </c>
      <c r="F6330" s="1">
        <v>46179</v>
      </c>
      <c r="G6330">
        <v>78910</v>
      </c>
      <c r="H6330" s="1">
        <f t="shared" si="490"/>
        <v>46185</v>
      </c>
      <c r="I6330" s="5">
        <f t="shared" si="494"/>
        <v>46253</v>
      </c>
      <c r="J6330" s="9" t="str">
        <f t="shared" si="491"/>
        <v>ชำระตรงเวลา</v>
      </c>
      <c r="K6330" s="10">
        <f t="shared" si="492"/>
        <v>0</v>
      </c>
      <c r="L6330" t="str">
        <f t="shared" si="493"/>
        <v>ลูกหนี้ชั้นดี</v>
      </c>
    </row>
    <row r="6331" spans="1:12" x14ac:dyDescent="0.2">
      <c r="A6331" t="s">
        <v>2706</v>
      </c>
      <c r="B6331" t="s">
        <v>366</v>
      </c>
      <c r="C6331">
        <v>30</v>
      </c>
      <c r="D6331">
        <v>1126050002227</v>
      </c>
      <c r="E6331" s="1">
        <v>46146</v>
      </c>
      <c r="F6331" s="1">
        <v>46147</v>
      </c>
      <c r="G6331">
        <v>339</v>
      </c>
      <c r="H6331" s="1">
        <f t="shared" si="490"/>
        <v>46176</v>
      </c>
      <c r="I6331" s="5">
        <f t="shared" si="494"/>
        <v>46253</v>
      </c>
      <c r="J6331" s="9" t="str">
        <f t="shared" si="491"/>
        <v>ชำระตรงเวลา</v>
      </c>
      <c r="K6331" s="10">
        <f t="shared" si="492"/>
        <v>0</v>
      </c>
      <c r="L6331" t="str">
        <f t="shared" si="493"/>
        <v>ลูกหนี้ชั้นดี</v>
      </c>
    </row>
    <row r="6332" spans="1:12" x14ac:dyDescent="0.2">
      <c r="A6332" t="s">
        <v>2707</v>
      </c>
      <c r="B6332" t="s">
        <v>366</v>
      </c>
      <c r="C6332">
        <v>60</v>
      </c>
      <c r="D6332">
        <v>1126050002234</v>
      </c>
      <c r="E6332" s="1">
        <v>46154</v>
      </c>
      <c r="F6332" s="1">
        <v>46209</v>
      </c>
      <c r="G6332">
        <v>957437</v>
      </c>
      <c r="H6332" s="1">
        <f t="shared" si="490"/>
        <v>46214</v>
      </c>
      <c r="I6332" s="5">
        <f t="shared" si="494"/>
        <v>46253</v>
      </c>
      <c r="J6332" s="9" t="str">
        <f t="shared" si="491"/>
        <v>ชำระตรงเวลา</v>
      </c>
      <c r="K6332" s="10">
        <f t="shared" si="492"/>
        <v>0</v>
      </c>
      <c r="L6332" t="str">
        <f t="shared" si="493"/>
        <v>ลูกหนี้ชั้นดี</v>
      </c>
    </row>
    <row r="6333" spans="1:12" x14ac:dyDescent="0.2">
      <c r="A6333" t="s">
        <v>1889</v>
      </c>
      <c r="B6333" t="s">
        <v>366</v>
      </c>
      <c r="C6333">
        <v>7</v>
      </c>
      <c r="D6333">
        <v>1126050002296</v>
      </c>
      <c r="E6333" s="1">
        <v>46147</v>
      </c>
      <c r="F6333" s="1">
        <v>46154</v>
      </c>
      <c r="G6333">
        <v>15610</v>
      </c>
      <c r="H6333" s="1">
        <f t="shared" si="490"/>
        <v>46154</v>
      </c>
      <c r="I6333" s="5">
        <f t="shared" si="494"/>
        <v>46253</v>
      </c>
      <c r="J6333" s="9" t="str">
        <f t="shared" si="491"/>
        <v>ชำระตรงเวลา</v>
      </c>
      <c r="K6333" s="10">
        <f t="shared" si="492"/>
        <v>0</v>
      </c>
      <c r="L6333" t="str">
        <f t="shared" si="493"/>
        <v>ลูกหนี้ชั้นดี</v>
      </c>
    </row>
    <row r="6334" spans="1:12" x14ac:dyDescent="0.2">
      <c r="A6334" t="s">
        <v>1889</v>
      </c>
      <c r="B6334" t="s">
        <v>366</v>
      </c>
      <c r="C6334">
        <v>7</v>
      </c>
      <c r="D6334">
        <v>1126050002296</v>
      </c>
      <c r="E6334" s="1">
        <v>46147</v>
      </c>
      <c r="F6334" s="1">
        <v>46154</v>
      </c>
      <c r="G6334">
        <v>15610</v>
      </c>
      <c r="H6334" s="1">
        <f t="shared" si="490"/>
        <v>46154</v>
      </c>
      <c r="I6334" s="5">
        <f t="shared" si="494"/>
        <v>46253</v>
      </c>
      <c r="J6334" s="9" t="str">
        <f t="shared" si="491"/>
        <v>ชำระตรงเวลา</v>
      </c>
      <c r="K6334" s="10">
        <f t="shared" si="492"/>
        <v>0</v>
      </c>
      <c r="L6334" t="str">
        <f t="shared" si="493"/>
        <v>ลูกหนี้ชั้นดี</v>
      </c>
    </row>
    <row r="6335" spans="1:12" x14ac:dyDescent="0.2">
      <c r="A6335" t="s">
        <v>1889</v>
      </c>
      <c r="B6335" t="s">
        <v>366</v>
      </c>
      <c r="C6335">
        <v>7</v>
      </c>
      <c r="D6335">
        <v>1126050002296</v>
      </c>
      <c r="E6335" s="1">
        <v>46147</v>
      </c>
      <c r="F6335" s="1">
        <v>46154</v>
      </c>
      <c r="G6335">
        <v>15610</v>
      </c>
      <c r="H6335" s="1">
        <f t="shared" si="490"/>
        <v>46154</v>
      </c>
      <c r="I6335" s="5">
        <f t="shared" si="494"/>
        <v>46253</v>
      </c>
      <c r="J6335" s="9" t="str">
        <f t="shared" si="491"/>
        <v>ชำระตรงเวลา</v>
      </c>
      <c r="K6335" s="10">
        <f t="shared" si="492"/>
        <v>0</v>
      </c>
      <c r="L6335" t="str">
        <f t="shared" si="493"/>
        <v>ลูกหนี้ชั้นดี</v>
      </c>
    </row>
    <row r="6336" spans="1:12" x14ac:dyDescent="0.2">
      <c r="A6336" t="s">
        <v>766</v>
      </c>
      <c r="B6336" t="s">
        <v>366</v>
      </c>
      <c r="C6336">
        <v>7</v>
      </c>
      <c r="D6336">
        <v>1126050002302</v>
      </c>
      <c r="E6336" s="1">
        <v>46147</v>
      </c>
      <c r="F6336" s="1">
        <v>46154</v>
      </c>
      <c r="G6336">
        <v>890</v>
      </c>
      <c r="H6336" s="1">
        <f t="shared" si="490"/>
        <v>46154</v>
      </c>
      <c r="I6336" s="5">
        <f t="shared" si="494"/>
        <v>46253</v>
      </c>
      <c r="J6336" s="9" t="str">
        <f t="shared" si="491"/>
        <v>ชำระตรงเวลา</v>
      </c>
      <c r="K6336" s="10">
        <f t="shared" si="492"/>
        <v>0</v>
      </c>
      <c r="L6336" t="str">
        <f t="shared" si="493"/>
        <v>ลูกหนี้ชั้นดี</v>
      </c>
    </row>
    <row r="6337" spans="1:12" x14ac:dyDescent="0.2">
      <c r="A6337" t="s">
        <v>766</v>
      </c>
      <c r="B6337" t="s">
        <v>366</v>
      </c>
      <c r="C6337">
        <v>7</v>
      </c>
      <c r="D6337">
        <v>1126050002302</v>
      </c>
      <c r="E6337" s="1">
        <v>46147</v>
      </c>
      <c r="F6337" s="1">
        <v>46154</v>
      </c>
      <c r="G6337">
        <v>890</v>
      </c>
      <c r="H6337" s="1">
        <f t="shared" si="490"/>
        <v>46154</v>
      </c>
      <c r="I6337" s="5">
        <f t="shared" si="494"/>
        <v>46253</v>
      </c>
      <c r="J6337" s="9" t="str">
        <f t="shared" si="491"/>
        <v>ชำระตรงเวลา</v>
      </c>
      <c r="K6337" s="10">
        <f t="shared" si="492"/>
        <v>0</v>
      </c>
      <c r="L6337" t="str">
        <f t="shared" si="493"/>
        <v>ลูกหนี้ชั้นดี</v>
      </c>
    </row>
    <row r="6338" spans="1:12" x14ac:dyDescent="0.2">
      <c r="A6338" t="s">
        <v>1461</v>
      </c>
      <c r="B6338" t="s">
        <v>366</v>
      </c>
      <c r="C6338">
        <v>7</v>
      </c>
      <c r="D6338">
        <v>1126050002319</v>
      </c>
      <c r="E6338" s="1">
        <v>46147</v>
      </c>
      <c r="F6338" s="1">
        <v>46154</v>
      </c>
      <c r="G6338">
        <v>142</v>
      </c>
      <c r="H6338" s="1">
        <f t="shared" ref="H6338:H6401" si="495">E6338+C6338</f>
        <v>46154</v>
      </c>
      <c r="I6338" s="5">
        <f t="shared" si="494"/>
        <v>46253</v>
      </c>
      <c r="J6338" s="9" t="str">
        <f t="shared" ref="J6338:J6401" si="496">IF(K6339&lt;=0, "ชำระตรงเวลา", IF(K6339&lt;=30, "ค้างชำระ 1 - 30 วัน", IF(K6339&lt;=60, "ค้างชำระ 31 - 60 วัน", IF(K6339&lt;=90, "ค้างชำระ 61 - 90 วัน", "ค้างชำระเกิน 90 วัน"))))</f>
        <v>ค้างชำระ 1 - 30 วัน</v>
      </c>
      <c r="K6338" s="10">
        <f t="shared" ref="K6338:K6401" si="497">IF(OR(F6338="",F6338="(ว่าง)"), MAX(0,I6337-H6338), MAX(0,F6338-H6338))</f>
        <v>0</v>
      </c>
      <c r="L6338" t="str">
        <f t="shared" ref="L6338:L6401" si="498">IF(K6338&lt;=30, "ลูกหนี้ชั้นดี", IF(K6338&lt;=90, "ลูกหนี้เฝ้าติดตาม", "ลูกหนี้ด้อยคุณภาพ (NPL)"))</f>
        <v>ลูกหนี้ชั้นดี</v>
      </c>
    </row>
    <row r="6339" spans="1:12" x14ac:dyDescent="0.2">
      <c r="A6339" t="s">
        <v>1520</v>
      </c>
      <c r="B6339" t="s">
        <v>366</v>
      </c>
      <c r="C6339">
        <v>15</v>
      </c>
      <c r="D6339">
        <v>1126050002333</v>
      </c>
      <c r="E6339" s="1">
        <v>46147</v>
      </c>
      <c r="F6339" s="1">
        <v>46163</v>
      </c>
      <c r="G6339">
        <v>7348</v>
      </c>
      <c r="H6339" s="1">
        <f t="shared" si="495"/>
        <v>46162</v>
      </c>
      <c r="I6339" s="5">
        <f t="shared" si="494"/>
        <v>46253</v>
      </c>
      <c r="J6339" s="9" t="str">
        <f t="shared" si="496"/>
        <v>ชำระตรงเวลา</v>
      </c>
      <c r="K6339" s="10">
        <f t="shared" si="497"/>
        <v>1</v>
      </c>
      <c r="L6339" t="str">
        <f t="shared" si="498"/>
        <v>ลูกหนี้ชั้นดี</v>
      </c>
    </row>
    <row r="6340" spans="1:12" x14ac:dyDescent="0.2">
      <c r="A6340" t="s">
        <v>2708</v>
      </c>
      <c r="B6340" t="s">
        <v>366</v>
      </c>
      <c r="C6340">
        <v>15</v>
      </c>
      <c r="D6340">
        <v>1126050002340</v>
      </c>
      <c r="E6340" s="1">
        <v>46147</v>
      </c>
      <c r="F6340" s="1">
        <v>46154</v>
      </c>
      <c r="G6340">
        <v>5012</v>
      </c>
      <c r="H6340" s="1">
        <f t="shared" si="495"/>
        <v>46162</v>
      </c>
      <c r="I6340" s="5">
        <f t="shared" ref="I6340:I6403" si="499">I6339</f>
        <v>46253</v>
      </c>
      <c r="J6340" s="9" t="str">
        <f t="shared" si="496"/>
        <v>ชำระตรงเวลา</v>
      </c>
      <c r="K6340" s="10">
        <f t="shared" si="497"/>
        <v>0</v>
      </c>
      <c r="L6340" t="str">
        <f t="shared" si="498"/>
        <v>ลูกหนี้ชั้นดี</v>
      </c>
    </row>
    <row r="6341" spans="1:12" x14ac:dyDescent="0.2">
      <c r="A6341" t="s">
        <v>2709</v>
      </c>
      <c r="B6341" t="s">
        <v>366</v>
      </c>
      <c r="C6341">
        <v>7</v>
      </c>
      <c r="D6341">
        <v>1126050002425</v>
      </c>
      <c r="E6341" s="1">
        <v>46147</v>
      </c>
      <c r="F6341" s="1">
        <v>46147</v>
      </c>
      <c r="G6341">
        <v>60</v>
      </c>
      <c r="H6341" s="1">
        <f t="shared" si="495"/>
        <v>46154</v>
      </c>
      <c r="I6341" s="5">
        <f t="shared" si="499"/>
        <v>46253</v>
      </c>
      <c r="J6341" s="9" t="str">
        <f t="shared" si="496"/>
        <v>ชำระตรงเวลา</v>
      </c>
      <c r="K6341" s="10">
        <f t="shared" si="497"/>
        <v>0</v>
      </c>
      <c r="L6341" t="str">
        <f t="shared" si="498"/>
        <v>ลูกหนี้ชั้นดี</v>
      </c>
    </row>
    <row r="6342" spans="1:12" x14ac:dyDescent="0.2">
      <c r="A6342" t="s">
        <v>2709</v>
      </c>
      <c r="B6342" t="s">
        <v>366</v>
      </c>
      <c r="C6342">
        <v>7</v>
      </c>
      <c r="D6342">
        <v>1126050002425</v>
      </c>
      <c r="E6342" s="1">
        <v>46147</v>
      </c>
      <c r="F6342" s="1">
        <v>46147</v>
      </c>
      <c r="G6342">
        <v>60</v>
      </c>
      <c r="H6342" s="1">
        <f t="shared" si="495"/>
        <v>46154</v>
      </c>
      <c r="I6342" s="5">
        <f t="shared" si="499"/>
        <v>46253</v>
      </c>
      <c r="J6342" s="9" t="str">
        <f t="shared" si="496"/>
        <v>ชำระตรงเวลา</v>
      </c>
      <c r="K6342" s="10">
        <f t="shared" si="497"/>
        <v>0</v>
      </c>
      <c r="L6342" t="str">
        <f t="shared" si="498"/>
        <v>ลูกหนี้ชั้นดี</v>
      </c>
    </row>
    <row r="6343" spans="1:12" x14ac:dyDescent="0.2">
      <c r="A6343" t="s">
        <v>1547</v>
      </c>
      <c r="B6343" t="s">
        <v>366</v>
      </c>
      <c r="C6343">
        <v>15</v>
      </c>
      <c r="D6343">
        <v>1126050002494</v>
      </c>
      <c r="E6343" s="1">
        <v>46147</v>
      </c>
      <c r="F6343" s="1">
        <v>46147</v>
      </c>
      <c r="G6343">
        <v>2664</v>
      </c>
      <c r="H6343" s="1">
        <f t="shared" si="495"/>
        <v>46162</v>
      </c>
      <c r="I6343" s="5">
        <f t="shared" si="499"/>
        <v>46253</v>
      </c>
      <c r="J6343" s="9" t="str">
        <f t="shared" si="496"/>
        <v>ชำระตรงเวลา</v>
      </c>
      <c r="K6343" s="10">
        <f t="shared" si="497"/>
        <v>0</v>
      </c>
      <c r="L6343" t="str">
        <f t="shared" si="498"/>
        <v>ลูกหนี้ชั้นดี</v>
      </c>
    </row>
    <row r="6344" spans="1:12" x14ac:dyDescent="0.2">
      <c r="A6344" t="s">
        <v>754</v>
      </c>
      <c r="B6344" t="s">
        <v>366</v>
      </c>
      <c r="C6344">
        <v>15</v>
      </c>
      <c r="D6344">
        <v>1126050002500</v>
      </c>
      <c r="E6344" s="1">
        <v>46147</v>
      </c>
      <c r="F6344" s="1">
        <v>46147</v>
      </c>
      <c r="G6344">
        <v>250</v>
      </c>
      <c r="H6344" s="1">
        <f t="shared" si="495"/>
        <v>46162</v>
      </c>
      <c r="I6344" s="5">
        <f t="shared" si="499"/>
        <v>46253</v>
      </c>
      <c r="J6344" s="9" t="str">
        <f t="shared" si="496"/>
        <v>ชำระตรงเวลา</v>
      </c>
      <c r="K6344" s="10">
        <f t="shared" si="497"/>
        <v>0</v>
      </c>
      <c r="L6344" t="str">
        <f t="shared" si="498"/>
        <v>ลูกหนี้ชั้นดี</v>
      </c>
    </row>
    <row r="6345" spans="1:12" x14ac:dyDescent="0.2">
      <c r="A6345" t="s">
        <v>476</v>
      </c>
      <c r="B6345" t="s">
        <v>366</v>
      </c>
      <c r="C6345">
        <v>15</v>
      </c>
      <c r="D6345">
        <v>1126050002517</v>
      </c>
      <c r="E6345" s="1">
        <v>46148</v>
      </c>
      <c r="F6345" s="1">
        <v>46161</v>
      </c>
      <c r="G6345">
        <v>49111</v>
      </c>
      <c r="H6345" s="1">
        <f t="shared" si="495"/>
        <v>46163</v>
      </c>
      <c r="I6345" s="5">
        <f t="shared" si="499"/>
        <v>46253</v>
      </c>
      <c r="J6345" s="9" t="str">
        <f t="shared" si="496"/>
        <v>ชำระตรงเวลา</v>
      </c>
      <c r="K6345" s="10">
        <f t="shared" si="497"/>
        <v>0</v>
      </c>
      <c r="L6345" t="str">
        <f t="shared" si="498"/>
        <v>ลูกหนี้ชั้นดี</v>
      </c>
    </row>
    <row r="6346" spans="1:12" x14ac:dyDescent="0.2">
      <c r="A6346" t="s">
        <v>2710</v>
      </c>
      <c r="B6346" t="s">
        <v>366</v>
      </c>
      <c r="C6346">
        <v>7</v>
      </c>
      <c r="D6346">
        <v>1126050002661</v>
      </c>
      <c r="E6346" s="1">
        <v>46147</v>
      </c>
      <c r="F6346" s="1">
        <v>46148</v>
      </c>
      <c r="G6346">
        <v>810</v>
      </c>
      <c r="H6346" s="1">
        <f t="shared" si="495"/>
        <v>46154</v>
      </c>
      <c r="I6346" s="5">
        <f t="shared" si="499"/>
        <v>46253</v>
      </c>
      <c r="J6346" s="9" t="str">
        <f t="shared" si="496"/>
        <v>ชำระตรงเวลา</v>
      </c>
      <c r="K6346" s="10">
        <f t="shared" si="497"/>
        <v>0</v>
      </c>
      <c r="L6346" t="str">
        <f t="shared" si="498"/>
        <v>ลูกหนี้ชั้นดี</v>
      </c>
    </row>
    <row r="6347" spans="1:12" x14ac:dyDescent="0.2">
      <c r="A6347" t="s">
        <v>614</v>
      </c>
      <c r="B6347" t="s">
        <v>366</v>
      </c>
      <c r="C6347">
        <v>7</v>
      </c>
      <c r="D6347">
        <v>1126050002678</v>
      </c>
      <c r="E6347" s="1">
        <v>46149</v>
      </c>
      <c r="F6347" s="1">
        <v>46150</v>
      </c>
      <c r="G6347">
        <v>7651</v>
      </c>
      <c r="H6347" s="1">
        <f t="shared" si="495"/>
        <v>46156</v>
      </c>
      <c r="I6347" s="5">
        <f t="shared" si="499"/>
        <v>46253</v>
      </c>
      <c r="J6347" s="9" t="str">
        <f t="shared" si="496"/>
        <v>ค้างชำระ 1 - 30 วัน</v>
      </c>
      <c r="K6347" s="10">
        <f t="shared" si="497"/>
        <v>0</v>
      </c>
      <c r="L6347" t="str">
        <f t="shared" si="498"/>
        <v>ลูกหนี้ชั้นดี</v>
      </c>
    </row>
    <row r="6348" spans="1:12" x14ac:dyDescent="0.2">
      <c r="A6348" t="s">
        <v>946</v>
      </c>
      <c r="B6348" t="s">
        <v>366</v>
      </c>
      <c r="C6348">
        <v>7</v>
      </c>
      <c r="D6348">
        <v>1126050002685</v>
      </c>
      <c r="E6348" s="1">
        <v>46151</v>
      </c>
      <c r="F6348" s="1">
        <v>46164</v>
      </c>
      <c r="G6348">
        <v>2166</v>
      </c>
      <c r="H6348" s="1">
        <f t="shared" si="495"/>
        <v>46158</v>
      </c>
      <c r="I6348" s="5">
        <f t="shared" si="499"/>
        <v>46253</v>
      </c>
      <c r="J6348" s="9" t="str">
        <f t="shared" si="496"/>
        <v>ชำระตรงเวลา</v>
      </c>
      <c r="K6348" s="10">
        <f t="shared" si="497"/>
        <v>6</v>
      </c>
      <c r="L6348" t="str">
        <f t="shared" si="498"/>
        <v>ลูกหนี้ชั้นดี</v>
      </c>
    </row>
    <row r="6349" spans="1:12" x14ac:dyDescent="0.2">
      <c r="A6349" t="s">
        <v>845</v>
      </c>
      <c r="B6349" t="s">
        <v>366</v>
      </c>
      <c r="C6349">
        <v>7</v>
      </c>
      <c r="D6349">
        <v>1126050002692</v>
      </c>
      <c r="E6349" s="1">
        <v>46151</v>
      </c>
      <c r="F6349" s="1">
        <v>46153</v>
      </c>
      <c r="G6349">
        <v>677</v>
      </c>
      <c r="H6349" s="1">
        <f t="shared" si="495"/>
        <v>46158</v>
      </c>
      <c r="I6349" s="5">
        <f t="shared" si="499"/>
        <v>46253</v>
      </c>
      <c r="J6349" s="9" t="str">
        <f t="shared" si="496"/>
        <v>ชำระตรงเวลา</v>
      </c>
      <c r="K6349" s="10">
        <f t="shared" si="497"/>
        <v>0</v>
      </c>
      <c r="L6349" t="str">
        <f t="shared" si="498"/>
        <v>ลูกหนี้ชั้นดี</v>
      </c>
    </row>
    <row r="6350" spans="1:12" x14ac:dyDescent="0.2">
      <c r="A6350" t="s">
        <v>946</v>
      </c>
      <c r="B6350" t="s">
        <v>366</v>
      </c>
      <c r="C6350">
        <v>7</v>
      </c>
      <c r="D6350">
        <v>1126050002708</v>
      </c>
      <c r="E6350" s="1">
        <v>46147</v>
      </c>
      <c r="F6350" s="1">
        <v>46150</v>
      </c>
      <c r="G6350">
        <v>2045</v>
      </c>
      <c r="H6350" s="1">
        <f t="shared" si="495"/>
        <v>46154</v>
      </c>
      <c r="I6350" s="5">
        <f t="shared" si="499"/>
        <v>46253</v>
      </c>
      <c r="J6350" s="9" t="str">
        <f t="shared" si="496"/>
        <v>ชำระตรงเวลา</v>
      </c>
      <c r="K6350" s="10">
        <f t="shared" si="497"/>
        <v>0</v>
      </c>
      <c r="L6350" t="str">
        <f t="shared" si="498"/>
        <v>ลูกหนี้ชั้นดี</v>
      </c>
    </row>
    <row r="6351" spans="1:12" x14ac:dyDescent="0.2">
      <c r="A6351" t="s">
        <v>946</v>
      </c>
      <c r="B6351" t="s">
        <v>366</v>
      </c>
      <c r="C6351">
        <v>7</v>
      </c>
      <c r="D6351">
        <v>1126050002715</v>
      </c>
      <c r="E6351" s="1">
        <v>46151</v>
      </c>
      <c r="F6351" s="1">
        <v>46157</v>
      </c>
      <c r="G6351">
        <v>770</v>
      </c>
      <c r="H6351" s="1">
        <f t="shared" si="495"/>
        <v>46158</v>
      </c>
      <c r="I6351" s="5">
        <f t="shared" si="499"/>
        <v>46253</v>
      </c>
      <c r="J6351" s="9" t="str">
        <f t="shared" si="496"/>
        <v>ชำระตรงเวลา</v>
      </c>
      <c r="K6351" s="10">
        <f t="shared" si="497"/>
        <v>0</v>
      </c>
      <c r="L6351" t="str">
        <f t="shared" si="498"/>
        <v>ลูกหนี้ชั้นดี</v>
      </c>
    </row>
    <row r="6352" spans="1:12" x14ac:dyDescent="0.2">
      <c r="A6352" t="s">
        <v>2711</v>
      </c>
      <c r="B6352" t="s">
        <v>366</v>
      </c>
      <c r="C6352">
        <v>7</v>
      </c>
      <c r="D6352">
        <v>1126050002722</v>
      </c>
      <c r="E6352" s="1">
        <v>46150</v>
      </c>
      <c r="F6352" s="1">
        <v>46155</v>
      </c>
      <c r="G6352">
        <v>693</v>
      </c>
      <c r="H6352" s="1">
        <f t="shared" si="495"/>
        <v>46157</v>
      </c>
      <c r="I6352" s="5">
        <f t="shared" si="499"/>
        <v>46253</v>
      </c>
      <c r="J6352" s="9" t="str">
        <f t="shared" si="496"/>
        <v>ชำระตรงเวลา</v>
      </c>
      <c r="K6352" s="10">
        <f t="shared" si="497"/>
        <v>0</v>
      </c>
      <c r="L6352" t="str">
        <f t="shared" si="498"/>
        <v>ลูกหนี้ชั้นดี</v>
      </c>
    </row>
    <row r="6353" spans="1:12" x14ac:dyDescent="0.2">
      <c r="A6353" t="s">
        <v>2711</v>
      </c>
      <c r="B6353" t="s">
        <v>366</v>
      </c>
      <c r="C6353">
        <v>7</v>
      </c>
      <c r="D6353">
        <v>1126050002722</v>
      </c>
      <c r="E6353" s="1">
        <v>46150</v>
      </c>
      <c r="F6353" s="1">
        <v>46155</v>
      </c>
      <c r="G6353">
        <v>693</v>
      </c>
      <c r="H6353" s="1">
        <f t="shared" si="495"/>
        <v>46157</v>
      </c>
      <c r="I6353" s="5">
        <f t="shared" si="499"/>
        <v>46253</v>
      </c>
      <c r="J6353" s="9" t="str">
        <f t="shared" si="496"/>
        <v>ค้างชำระ 1 - 30 วัน</v>
      </c>
      <c r="K6353" s="10">
        <f t="shared" si="497"/>
        <v>0</v>
      </c>
      <c r="L6353" t="str">
        <f t="shared" si="498"/>
        <v>ลูกหนี้ชั้นดี</v>
      </c>
    </row>
    <row r="6354" spans="1:12" x14ac:dyDescent="0.2">
      <c r="A6354" t="s">
        <v>773</v>
      </c>
      <c r="B6354" t="s">
        <v>366</v>
      </c>
      <c r="C6354">
        <v>7</v>
      </c>
      <c r="D6354">
        <v>1126050002739</v>
      </c>
      <c r="E6354" s="1">
        <v>46149</v>
      </c>
      <c r="F6354" s="1">
        <v>46157</v>
      </c>
      <c r="G6354">
        <v>974</v>
      </c>
      <c r="H6354" s="1">
        <f t="shared" si="495"/>
        <v>46156</v>
      </c>
      <c r="I6354" s="5">
        <f t="shared" si="499"/>
        <v>46253</v>
      </c>
      <c r="J6354" s="9" t="str">
        <f t="shared" si="496"/>
        <v>ค้างชำระ 1 - 30 วัน</v>
      </c>
      <c r="K6354" s="10">
        <f t="shared" si="497"/>
        <v>1</v>
      </c>
      <c r="L6354" t="str">
        <f t="shared" si="498"/>
        <v>ลูกหนี้ชั้นดี</v>
      </c>
    </row>
    <row r="6355" spans="1:12" x14ac:dyDescent="0.2">
      <c r="A6355" t="s">
        <v>2711</v>
      </c>
      <c r="B6355" t="s">
        <v>366</v>
      </c>
      <c r="C6355">
        <v>7</v>
      </c>
      <c r="D6355">
        <v>1126050002746</v>
      </c>
      <c r="E6355" s="1">
        <v>46153</v>
      </c>
      <c r="F6355" s="1">
        <v>46164</v>
      </c>
      <c r="G6355">
        <v>251</v>
      </c>
      <c r="H6355" s="1">
        <f t="shared" si="495"/>
        <v>46160</v>
      </c>
      <c r="I6355" s="5">
        <f t="shared" si="499"/>
        <v>46253</v>
      </c>
      <c r="J6355" s="9" t="str">
        <f t="shared" si="496"/>
        <v>ค้างชำระ 1 - 30 วัน</v>
      </c>
      <c r="K6355" s="10">
        <f t="shared" si="497"/>
        <v>4</v>
      </c>
      <c r="L6355" t="str">
        <f t="shared" si="498"/>
        <v>ลูกหนี้ชั้นดี</v>
      </c>
    </row>
    <row r="6356" spans="1:12" x14ac:dyDescent="0.2">
      <c r="A6356" t="s">
        <v>2711</v>
      </c>
      <c r="B6356" t="s">
        <v>366</v>
      </c>
      <c r="C6356">
        <v>7</v>
      </c>
      <c r="D6356">
        <v>1126050002746</v>
      </c>
      <c r="E6356" s="1">
        <v>46153</v>
      </c>
      <c r="F6356" s="1">
        <v>46164</v>
      </c>
      <c r="G6356">
        <v>251</v>
      </c>
      <c r="H6356" s="1">
        <f t="shared" si="495"/>
        <v>46160</v>
      </c>
      <c r="I6356" s="5">
        <f t="shared" si="499"/>
        <v>46253</v>
      </c>
      <c r="J6356" s="9" t="str">
        <f t="shared" si="496"/>
        <v>ชำระตรงเวลา</v>
      </c>
      <c r="K6356" s="10">
        <f t="shared" si="497"/>
        <v>4</v>
      </c>
      <c r="L6356" t="str">
        <f t="shared" si="498"/>
        <v>ลูกหนี้ชั้นดี</v>
      </c>
    </row>
    <row r="6357" spans="1:12" x14ac:dyDescent="0.2">
      <c r="A6357" t="s">
        <v>567</v>
      </c>
      <c r="B6357" t="s">
        <v>366</v>
      </c>
      <c r="C6357">
        <v>7</v>
      </c>
      <c r="D6357">
        <v>1126050002753</v>
      </c>
      <c r="E6357" s="1">
        <v>46153</v>
      </c>
      <c r="F6357" s="1">
        <v>46155</v>
      </c>
      <c r="G6357">
        <v>2645</v>
      </c>
      <c r="H6357" s="1">
        <f t="shared" si="495"/>
        <v>46160</v>
      </c>
      <c r="I6357" s="5">
        <f t="shared" si="499"/>
        <v>46253</v>
      </c>
      <c r="J6357" s="9" t="str">
        <f t="shared" si="496"/>
        <v>ชำระตรงเวลา</v>
      </c>
      <c r="K6357" s="10">
        <f t="shared" si="497"/>
        <v>0</v>
      </c>
      <c r="L6357" t="str">
        <f t="shared" si="498"/>
        <v>ลูกหนี้ชั้นดี</v>
      </c>
    </row>
    <row r="6358" spans="1:12" x14ac:dyDescent="0.2">
      <c r="A6358" t="s">
        <v>415</v>
      </c>
      <c r="B6358" t="s">
        <v>366</v>
      </c>
      <c r="C6358">
        <v>7</v>
      </c>
      <c r="D6358">
        <v>1126050002760</v>
      </c>
      <c r="E6358" s="1">
        <v>46149</v>
      </c>
      <c r="F6358" s="1">
        <v>46150</v>
      </c>
      <c r="G6358">
        <v>1195</v>
      </c>
      <c r="H6358" s="1">
        <f t="shared" si="495"/>
        <v>46156</v>
      </c>
      <c r="I6358" s="5">
        <f t="shared" si="499"/>
        <v>46253</v>
      </c>
      <c r="J6358" s="9" t="str">
        <f t="shared" si="496"/>
        <v>ค้างชำระ 1 - 30 วัน</v>
      </c>
      <c r="K6358" s="10">
        <f t="shared" si="497"/>
        <v>0</v>
      </c>
      <c r="L6358" t="str">
        <f t="shared" si="498"/>
        <v>ลูกหนี้ชั้นดี</v>
      </c>
    </row>
    <row r="6359" spans="1:12" x14ac:dyDescent="0.2">
      <c r="A6359" t="s">
        <v>2712</v>
      </c>
      <c r="B6359" t="s">
        <v>366</v>
      </c>
      <c r="C6359">
        <v>15</v>
      </c>
      <c r="D6359">
        <v>1126050002777</v>
      </c>
      <c r="E6359" s="1">
        <v>46149</v>
      </c>
      <c r="F6359" s="1">
        <v>46168</v>
      </c>
      <c r="G6359">
        <v>48122</v>
      </c>
      <c r="H6359" s="1">
        <f t="shared" si="495"/>
        <v>46164</v>
      </c>
      <c r="I6359" s="5">
        <f t="shared" si="499"/>
        <v>46253</v>
      </c>
      <c r="J6359" s="9" t="str">
        <f t="shared" si="496"/>
        <v>ค้างชำระ 1 - 30 วัน</v>
      </c>
      <c r="K6359" s="10">
        <f t="shared" si="497"/>
        <v>4</v>
      </c>
      <c r="L6359" t="str">
        <f t="shared" si="498"/>
        <v>ลูกหนี้ชั้นดี</v>
      </c>
    </row>
    <row r="6360" spans="1:12" x14ac:dyDescent="0.2">
      <c r="A6360" t="s">
        <v>2712</v>
      </c>
      <c r="B6360" t="s">
        <v>366</v>
      </c>
      <c r="C6360">
        <v>15</v>
      </c>
      <c r="D6360">
        <v>1126050002777</v>
      </c>
      <c r="E6360" s="1">
        <v>46149</v>
      </c>
      <c r="F6360" s="1">
        <v>46168</v>
      </c>
      <c r="G6360">
        <v>48122</v>
      </c>
      <c r="H6360" s="1">
        <f t="shared" si="495"/>
        <v>46164</v>
      </c>
      <c r="I6360" s="5">
        <f t="shared" si="499"/>
        <v>46253</v>
      </c>
      <c r="J6360" s="9" t="str">
        <f t="shared" si="496"/>
        <v>ค้างชำระ 1 - 30 วัน</v>
      </c>
      <c r="K6360" s="10">
        <f t="shared" si="497"/>
        <v>4</v>
      </c>
      <c r="L6360" t="str">
        <f t="shared" si="498"/>
        <v>ลูกหนี้ชั้นดี</v>
      </c>
    </row>
    <row r="6361" spans="1:12" x14ac:dyDescent="0.2">
      <c r="A6361" t="s">
        <v>919</v>
      </c>
      <c r="B6361" t="s">
        <v>366</v>
      </c>
      <c r="C6361">
        <v>7</v>
      </c>
      <c r="D6361">
        <v>1126050002784</v>
      </c>
      <c r="E6361" s="1">
        <v>46153</v>
      </c>
      <c r="F6361" s="1">
        <v>46162</v>
      </c>
      <c r="G6361">
        <v>956</v>
      </c>
      <c r="H6361" s="1">
        <f t="shared" si="495"/>
        <v>46160</v>
      </c>
      <c r="I6361" s="5">
        <f t="shared" si="499"/>
        <v>46253</v>
      </c>
      <c r="J6361" s="9" t="str">
        <f t="shared" si="496"/>
        <v>ค้างชำระ 1 - 30 วัน</v>
      </c>
      <c r="K6361" s="10">
        <f t="shared" si="497"/>
        <v>2</v>
      </c>
      <c r="L6361" t="str">
        <f t="shared" si="498"/>
        <v>ลูกหนี้ชั้นดี</v>
      </c>
    </row>
    <row r="6362" spans="1:12" x14ac:dyDescent="0.2">
      <c r="A6362" t="s">
        <v>919</v>
      </c>
      <c r="B6362" t="s">
        <v>366</v>
      </c>
      <c r="C6362">
        <v>7</v>
      </c>
      <c r="D6362">
        <v>1126050002784</v>
      </c>
      <c r="E6362" s="1">
        <v>46153</v>
      </c>
      <c r="F6362" s="1">
        <v>46162</v>
      </c>
      <c r="G6362">
        <v>956</v>
      </c>
      <c r="H6362" s="1">
        <f t="shared" si="495"/>
        <v>46160</v>
      </c>
      <c r="I6362" s="5">
        <f t="shared" si="499"/>
        <v>46253</v>
      </c>
      <c r="J6362" s="9" t="str">
        <f t="shared" si="496"/>
        <v>ชำระตรงเวลา</v>
      </c>
      <c r="K6362" s="10">
        <f t="shared" si="497"/>
        <v>2</v>
      </c>
      <c r="L6362" t="str">
        <f t="shared" si="498"/>
        <v>ลูกหนี้ชั้นดี</v>
      </c>
    </row>
    <row r="6363" spans="1:12" x14ac:dyDescent="0.2">
      <c r="A6363" t="s">
        <v>919</v>
      </c>
      <c r="B6363" t="s">
        <v>366</v>
      </c>
      <c r="C6363">
        <v>7</v>
      </c>
      <c r="D6363">
        <v>1126050002791</v>
      </c>
      <c r="E6363" s="1">
        <v>46154</v>
      </c>
      <c r="F6363" s="1">
        <v>46155</v>
      </c>
      <c r="G6363">
        <v>5638</v>
      </c>
      <c r="H6363" s="1">
        <f t="shared" si="495"/>
        <v>46161</v>
      </c>
      <c r="I6363" s="5">
        <f t="shared" si="499"/>
        <v>46253</v>
      </c>
      <c r="J6363" s="9" t="str">
        <f t="shared" si="496"/>
        <v>ชำระตรงเวลา</v>
      </c>
      <c r="K6363" s="10">
        <f t="shared" si="497"/>
        <v>0</v>
      </c>
      <c r="L6363" t="str">
        <f t="shared" si="498"/>
        <v>ลูกหนี้ชั้นดี</v>
      </c>
    </row>
    <row r="6364" spans="1:12" x14ac:dyDescent="0.2">
      <c r="A6364" t="s">
        <v>919</v>
      </c>
      <c r="B6364" t="s">
        <v>366</v>
      </c>
      <c r="C6364">
        <v>7</v>
      </c>
      <c r="D6364">
        <v>1126050002791</v>
      </c>
      <c r="E6364" s="1">
        <v>46154</v>
      </c>
      <c r="F6364" s="1">
        <v>46155</v>
      </c>
      <c r="G6364">
        <v>5638</v>
      </c>
      <c r="H6364" s="1">
        <f t="shared" si="495"/>
        <v>46161</v>
      </c>
      <c r="I6364" s="5">
        <f t="shared" si="499"/>
        <v>46253</v>
      </c>
      <c r="J6364" s="9" t="str">
        <f t="shared" si="496"/>
        <v>ชำระตรงเวลา</v>
      </c>
      <c r="K6364" s="10">
        <f t="shared" si="497"/>
        <v>0</v>
      </c>
      <c r="L6364" t="str">
        <f t="shared" si="498"/>
        <v>ลูกหนี้ชั้นดี</v>
      </c>
    </row>
    <row r="6365" spans="1:12" x14ac:dyDescent="0.2">
      <c r="A6365" t="s">
        <v>919</v>
      </c>
      <c r="B6365" t="s">
        <v>366</v>
      </c>
      <c r="C6365">
        <v>7</v>
      </c>
      <c r="D6365">
        <v>1126050002791</v>
      </c>
      <c r="E6365" s="1">
        <v>46154</v>
      </c>
      <c r="F6365" s="1">
        <v>46155</v>
      </c>
      <c r="G6365">
        <v>5638</v>
      </c>
      <c r="H6365" s="1">
        <f t="shared" si="495"/>
        <v>46161</v>
      </c>
      <c r="I6365" s="5">
        <f t="shared" si="499"/>
        <v>46253</v>
      </c>
      <c r="J6365" s="9" t="str">
        <f t="shared" si="496"/>
        <v>ชำระตรงเวลา</v>
      </c>
      <c r="K6365" s="10">
        <f t="shared" si="497"/>
        <v>0</v>
      </c>
      <c r="L6365" t="str">
        <f t="shared" si="498"/>
        <v>ลูกหนี้ชั้นดี</v>
      </c>
    </row>
    <row r="6366" spans="1:12" x14ac:dyDescent="0.2">
      <c r="A6366" t="s">
        <v>417</v>
      </c>
      <c r="B6366" t="s">
        <v>366</v>
      </c>
      <c r="C6366">
        <v>7</v>
      </c>
      <c r="D6366">
        <v>1126050002807</v>
      </c>
      <c r="E6366" s="1">
        <v>46149</v>
      </c>
      <c r="F6366" s="1">
        <v>46150</v>
      </c>
      <c r="G6366">
        <v>5618</v>
      </c>
      <c r="H6366" s="1">
        <f t="shared" si="495"/>
        <v>46156</v>
      </c>
      <c r="I6366" s="5">
        <f t="shared" si="499"/>
        <v>46253</v>
      </c>
      <c r="J6366" s="9" t="str">
        <f t="shared" si="496"/>
        <v>ชำระตรงเวลา</v>
      </c>
      <c r="K6366" s="10">
        <f t="shared" si="497"/>
        <v>0</v>
      </c>
      <c r="L6366" t="str">
        <f t="shared" si="498"/>
        <v>ลูกหนี้ชั้นดี</v>
      </c>
    </row>
    <row r="6367" spans="1:12" x14ac:dyDescent="0.2">
      <c r="A6367" t="s">
        <v>417</v>
      </c>
      <c r="B6367" t="s">
        <v>366</v>
      </c>
      <c r="C6367">
        <v>7</v>
      </c>
      <c r="D6367">
        <v>1126050002807</v>
      </c>
      <c r="E6367" s="1">
        <v>46149</v>
      </c>
      <c r="F6367" s="1">
        <v>46150</v>
      </c>
      <c r="G6367">
        <v>5618</v>
      </c>
      <c r="H6367" s="1">
        <f t="shared" si="495"/>
        <v>46156</v>
      </c>
      <c r="I6367" s="5">
        <f t="shared" si="499"/>
        <v>46253</v>
      </c>
      <c r="J6367" s="9" t="str">
        <f t="shared" si="496"/>
        <v>ชำระตรงเวลา</v>
      </c>
      <c r="K6367" s="10">
        <f t="shared" si="497"/>
        <v>0</v>
      </c>
      <c r="L6367" t="str">
        <f t="shared" si="498"/>
        <v>ลูกหนี้ชั้นดี</v>
      </c>
    </row>
    <row r="6368" spans="1:12" x14ac:dyDescent="0.2">
      <c r="A6368" t="s">
        <v>417</v>
      </c>
      <c r="B6368" t="s">
        <v>366</v>
      </c>
      <c r="C6368">
        <v>7</v>
      </c>
      <c r="D6368">
        <v>1126050002807</v>
      </c>
      <c r="E6368" s="1">
        <v>46149</v>
      </c>
      <c r="F6368" s="1">
        <v>46150</v>
      </c>
      <c r="G6368">
        <v>5618</v>
      </c>
      <c r="H6368" s="1">
        <f t="shared" si="495"/>
        <v>46156</v>
      </c>
      <c r="I6368" s="5">
        <f t="shared" si="499"/>
        <v>46253</v>
      </c>
      <c r="J6368" s="9" t="str">
        <f t="shared" si="496"/>
        <v>ชำระตรงเวลา</v>
      </c>
      <c r="K6368" s="10">
        <f t="shared" si="497"/>
        <v>0</v>
      </c>
      <c r="L6368" t="str">
        <f t="shared" si="498"/>
        <v>ลูกหนี้ชั้นดี</v>
      </c>
    </row>
    <row r="6369" spans="1:12" x14ac:dyDescent="0.2">
      <c r="A6369" t="s">
        <v>417</v>
      </c>
      <c r="B6369" t="s">
        <v>366</v>
      </c>
      <c r="C6369">
        <v>7</v>
      </c>
      <c r="D6369">
        <v>1126050002814</v>
      </c>
      <c r="E6369" s="1">
        <v>46153</v>
      </c>
      <c r="F6369" s="1">
        <v>46155</v>
      </c>
      <c r="G6369">
        <v>675</v>
      </c>
      <c r="H6369" s="1">
        <f t="shared" si="495"/>
        <v>46160</v>
      </c>
      <c r="I6369" s="5">
        <f t="shared" si="499"/>
        <v>46253</v>
      </c>
      <c r="J6369" s="9" t="str">
        <f t="shared" si="496"/>
        <v>ค้างชำระ 1 - 30 วัน</v>
      </c>
      <c r="K6369" s="10">
        <f t="shared" si="497"/>
        <v>0</v>
      </c>
      <c r="L6369" t="str">
        <f t="shared" si="498"/>
        <v>ลูกหนี้ชั้นดี</v>
      </c>
    </row>
    <row r="6370" spans="1:12" x14ac:dyDescent="0.2">
      <c r="A6370" t="s">
        <v>2713</v>
      </c>
      <c r="B6370" t="s">
        <v>366</v>
      </c>
      <c r="C6370">
        <v>7</v>
      </c>
      <c r="D6370">
        <v>1126050002838</v>
      </c>
      <c r="E6370" s="1">
        <v>46151</v>
      </c>
      <c r="F6370" s="1">
        <v>46162</v>
      </c>
      <c r="G6370">
        <v>1749</v>
      </c>
      <c r="H6370" s="1">
        <f t="shared" si="495"/>
        <v>46158</v>
      </c>
      <c r="I6370" s="5">
        <f t="shared" si="499"/>
        <v>46253</v>
      </c>
      <c r="J6370" s="9" t="str">
        <f t="shared" si="496"/>
        <v>ชำระตรงเวลา</v>
      </c>
      <c r="K6370" s="10">
        <f t="shared" si="497"/>
        <v>4</v>
      </c>
      <c r="L6370" t="str">
        <f t="shared" si="498"/>
        <v>ลูกหนี้ชั้นดี</v>
      </c>
    </row>
    <row r="6371" spans="1:12" x14ac:dyDescent="0.2">
      <c r="A6371" t="s">
        <v>1557</v>
      </c>
      <c r="B6371" t="s">
        <v>366</v>
      </c>
      <c r="C6371">
        <v>7</v>
      </c>
      <c r="D6371">
        <v>1126050002845</v>
      </c>
      <c r="E6371" s="1">
        <v>46149</v>
      </c>
      <c r="F6371" s="1">
        <v>46153</v>
      </c>
      <c r="G6371">
        <v>508</v>
      </c>
      <c r="H6371" s="1">
        <f t="shared" si="495"/>
        <v>46156</v>
      </c>
      <c r="I6371" s="5">
        <f t="shared" si="499"/>
        <v>46253</v>
      </c>
      <c r="J6371" s="9" t="str">
        <f t="shared" si="496"/>
        <v>ชำระตรงเวลา</v>
      </c>
      <c r="K6371" s="10">
        <f t="shared" si="497"/>
        <v>0</v>
      </c>
      <c r="L6371" t="str">
        <f t="shared" si="498"/>
        <v>ลูกหนี้ชั้นดี</v>
      </c>
    </row>
    <row r="6372" spans="1:12" x14ac:dyDescent="0.2">
      <c r="A6372" t="s">
        <v>417</v>
      </c>
      <c r="B6372" t="s">
        <v>366</v>
      </c>
      <c r="C6372">
        <v>7</v>
      </c>
      <c r="D6372">
        <v>1126050002852</v>
      </c>
      <c r="E6372" s="1">
        <v>46149</v>
      </c>
      <c r="F6372" s="1">
        <v>46153</v>
      </c>
      <c r="G6372">
        <v>2616</v>
      </c>
      <c r="H6372" s="1">
        <f t="shared" si="495"/>
        <v>46156</v>
      </c>
      <c r="I6372" s="5">
        <f t="shared" si="499"/>
        <v>46253</v>
      </c>
      <c r="J6372" s="9" t="str">
        <f t="shared" si="496"/>
        <v>ชำระตรงเวลา</v>
      </c>
      <c r="K6372" s="10">
        <f t="shared" si="497"/>
        <v>0</v>
      </c>
      <c r="L6372" t="str">
        <f t="shared" si="498"/>
        <v>ลูกหนี้ชั้นดี</v>
      </c>
    </row>
    <row r="6373" spans="1:12" x14ac:dyDescent="0.2">
      <c r="A6373" t="s">
        <v>417</v>
      </c>
      <c r="B6373" t="s">
        <v>366</v>
      </c>
      <c r="C6373">
        <v>7</v>
      </c>
      <c r="D6373">
        <v>1126050002852</v>
      </c>
      <c r="E6373" s="1">
        <v>46149</v>
      </c>
      <c r="F6373" s="1">
        <v>46153</v>
      </c>
      <c r="G6373">
        <v>2616</v>
      </c>
      <c r="H6373" s="1">
        <f t="shared" si="495"/>
        <v>46156</v>
      </c>
      <c r="I6373" s="5">
        <f t="shared" si="499"/>
        <v>46253</v>
      </c>
      <c r="J6373" s="9" t="str">
        <f t="shared" si="496"/>
        <v>ชำระตรงเวลา</v>
      </c>
      <c r="K6373" s="10">
        <f t="shared" si="497"/>
        <v>0</v>
      </c>
      <c r="L6373" t="str">
        <f t="shared" si="498"/>
        <v>ลูกหนี้ชั้นดี</v>
      </c>
    </row>
    <row r="6374" spans="1:12" x14ac:dyDescent="0.2">
      <c r="A6374" t="s">
        <v>382</v>
      </c>
      <c r="B6374" t="s">
        <v>366</v>
      </c>
      <c r="C6374">
        <v>7</v>
      </c>
      <c r="D6374">
        <v>1126050002869</v>
      </c>
      <c r="E6374" s="1">
        <v>46149</v>
      </c>
      <c r="F6374" s="1">
        <v>46153</v>
      </c>
      <c r="G6374">
        <v>1834</v>
      </c>
      <c r="H6374" s="1">
        <f t="shared" si="495"/>
        <v>46156</v>
      </c>
      <c r="I6374" s="5">
        <f t="shared" si="499"/>
        <v>46253</v>
      </c>
      <c r="J6374" s="9" t="str">
        <f t="shared" si="496"/>
        <v>ชำระตรงเวลา</v>
      </c>
      <c r="K6374" s="10">
        <f t="shared" si="497"/>
        <v>0</v>
      </c>
      <c r="L6374" t="str">
        <f t="shared" si="498"/>
        <v>ลูกหนี้ชั้นดี</v>
      </c>
    </row>
    <row r="6375" spans="1:12" x14ac:dyDescent="0.2">
      <c r="A6375" t="s">
        <v>538</v>
      </c>
      <c r="B6375" t="s">
        <v>366</v>
      </c>
      <c r="C6375">
        <v>7</v>
      </c>
      <c r="D6375">
        <v>1126050002937</v>
      </c>
      <c r="E6375" s="1">
        <v>46153</v>
      </c>
      <c r="F6375" s="1">
        <v>46155</v>
      </c>
      <c r="G6375">
        <v>920</v>
      </c>
      <c r="H6375" s="1">
        <f t="shared" si="495"/>
        <v>46160</v>
      </c>
      <c r="I6375" s="5">
        <f t="shared" si="499"/>
        <v>46253</v>
      </c>
      <c r="J6375" s="9" t="str">
        <f t="shared" si="496"/>
        <v>ชำระตรงเวลา</v>
      </c>
      <c r="K6375" s="10">
        <f t="shared" si="497"/>
        <v>0</v>
      </c>
      <c r="L6375" t="str">
        <f t="shared" si="498"/>
        <v>ลูกหนี้ชั้นดี</v>
      </c>
    </row>
    <row r="6376" spans="1:12" x14ac:dyDescent="0.2">
      <c r="A6376" t="s">
        <v>534</v>
      </c>
      <c r="B6376" t="s">
        <v>366</v>
      </c>
      <c r="C6376">
        <v>7</v>
      </c>
      <c r="D6376">
        <v>1126050002944</v>
      </c>
      <c r="E6376" s="1">
        <v>46153</v>
      </c>
      <c r="F6376" s="1">
        <v>46158</v>
      </c>
      <c r="G6376">
        <v>7575</v>
      </c>
      <c r="H6376" s="1">
        <f t="shared" si="495"/>
        <v>46160</v>
      </c>
      <c r="I6376" s="5">
        <f t="shared" si="499"/>
        <v>46253</v>
      </c>
      <c r="J6376" s="9" t="str">
        <f t="shared" si="496"/>
        <v>ชำระตรงเวลา</v>
      </c>
      <c r="K6376" s="10">
        <f t="shared" si="497"/>
        <v>0</v>
      </c>
      <c r="L6376" t="str">
        <f t="shared" si="498"/>
        <v>ลูกหนี้ชั้นดี</v>
      </c>
    </row>
    <row r="6377" spans="1:12" x14ac:dyDescent="0.2">
      <c r="A6377" t="s">
        <v>455</v>
      </c>
      <c r="B6377" t="s">
        <v>366</v>
      </c>
      <c r="C6377">
        <v>7</v>
      </c>
      <c r="D6377">
        <v>1126050002968</v>
      </c>
      <c r="E6377" s="1">
        <v>46151</v>
      </c>
      <c r="F6377" s="1">
        <v>46158</v>
      </c>
      <c r="G6377">
        <v>12288</v>
      </c>
      <c r="H6377" s="1">
        <f t="shared" si="495"/>
        <v>46158</v>
      </c>
      <c r="I6377" s="5">
        <f t="shared" si="499"/>
        <v>46253</v>
      </c>
      <c r="J6377" s="9" t="str">
        <f t="shared" si="496"/>
        <v>ค้างชำระ 1 - 30 วัน</v>
      </c>
      <c r="K6377" s="10">
        <f t="shared" si="497"/>
        <v>0</v>
      </c>
      <c r="L6377" t="str">
        <f t="shared" si="498"/>
        <v>ลูกหนี้ชั้นดี</v>
      </c>
    </row>
    <row r="6378" spans="1:12" x14ac:dyDescent="0.2">
      <c r="A6378" t="s">
        <v>867</v>
      </c>
      <c r="B6378" t="s">
        <v>366</v>
      </c>
      <c r="C6378">
        <v>7</v>
      </c>
      <c r="D6378">
        <v>1126050002975</v>
      </c>
      <c r="E6378" s="1">
        <v>46149</v>
      </c>
      <c r="F6378" s="1">
        <v>46169</v>
      </c>
      <c r="G6378">
        <v>360</v>
      </c>
      <c r="H6378" s="1">
        <f t="shared" si="495"/>
        <v>46156</v>
      </c>
      <c r="I6378" s="5">
        <f t="shared" si="499"/>
        <v>46253</v>
      </c>
      <c r="J6378" s="9" t="str">
        <f t="shared" si="496"/>
        <v>ชำระตรงเวลา</v>
      </c>
      <c r="K6378" s="10">
        <f t="shared" si="497"/>
        <v>13</v>
      </c>
      <c r="L6378" t="str">
        <f t="shared" si="498"/>
        <v>ลูกหนี้ชั้นดี</v>
      </c>
    </row>
    <row r="6379" spans="1:12" x14ac:dyDescent="0.2">
      <c r="A6379" t="s">
        <v>504</v>
      </c>
      <c r="B6379" t="s">
        <v>366</v>
      </c>
      <c r="C6379">
        <v>30</v>
      </c>
      <c r="D6379">
        <v>1126050002999</v>
      </c>
      <c r="E6379" s="1">
        <v>46151</v>
      </c>
      <c r="F6379" s="1">
        <v>46178</v>
      </c>
      <c r="G6379">
        <v>6147</v>
      </c>
      <c r="H6379" s="1">
        <f t="shared" si="495"/>
        <v>46181</v>
      </c>
      <c r="I6379" s="5">
        <f t="shared" si="499"/>
        <v>46253</v>
      </c>
      <c r="J6379" s="9" t="str">
        <f t="shared" si="496"/>
        <v>ชำระตรงเวลา</v>
      </c>
      <c r="K6379" s="10">
        <f t="shared" si="497"/>
        <v>0</v>
      </c>
      <c r="L6379" t="str">
        <f t="shared" si="498"/>
        <v>ลูกหนี้ชั้นดี</v>
      </c>
    </row>
    <row r="6380" spans="1:12" x14ac:dyDescent="0.2">
      <c r="A6380" t="s">
        <v>528</v>
      </c>
      <c r="B6380" t="s">
        <v>366</v>
      </c>
      <c r="C6380">
        <v>7</v>
      </c>
      <c r="D6380">
        <v>1126050003019</v>
      </c>
      <c r="E6380" s="1">
        <v>46148</v>
      </c>
      <c r="F6380" s="1">
        <v>46153</v>
      </c>
      <c r="G6380">
        <v>2064</v>
      </c>
      <c r="H6380" s="1">
        <f t="shared" si="495"/>
        <v>46155</v>
      </c>
      <c r="I6380" s="5">
        <f t="shared" si="499"/>
        <v>46253</v>
      </c>
      <c r="J6380" s="9" t="str">
        <f t="shared" si="496"/>
        <v>ชำระตรงเวลา</v>
      </c>
      <c r="K6380" s="10">
        <f t="shared" si="497"/>
        <v>0</v>
      </c>
      <c r="L6380" t="str">
        <f t="shared" si="498"/>
        <v>ลูกหนี้ชั้นดี</v>
      </c>
    </row>
    <row r="6381" spans="1:12" x14ac:dyDescent="0.2">
      <c r="A6381" t="s">
        <v>528</v>
      </c>
      <c r="B6381" t="s">
        <v>366</v>
      </c>
      <c r="C6381">
        <v>7</v>
      </c>
      <c r="D6381">
        <v>1126050003019</v>
      </c>
      <c r="E6381" s="1">
        <v>46148</v>
      </c>
      <c r="F6381" s="1">
        <v>46153</v>
      </c>
      <c r="G6381">
        <v>2064</v>
      </c>
      <c r="H6381" s="1">
        <f t="shared" si="495"/>
        <v>46155</v>
      </c>
      <c r="I6381" s="5">
        <f t="shared" si="499"/>
        <v>46253</v>
      </c>
      <c r="J6381" s="9" t="str">
        <f t="shared" si="496"/>
        <v>ชำระตรงเวลา</v>
      </c>
      <c r="K6381" s="10">
        <f t="shared" si="497"/>
        <v>0</v>
      </c>
      <c r="L6381" t="str">
        <f t="shared" si="498"/>
        <v>ลูกหนี้ชั้นดี</v>
      </c>
    </row>
    <row r="6382" spans="1:12" x14ac:dyDescent="0.2">
      <c r="A6382" t="s">
        <v>2462</v>
      </c>
      <c r="B6382" t="s">
        <v>366</v>
      </c>
      <c r="C6382">
        <v>7</v>
      </c>
      <c r="D6382">
        <v>1126050003033</v>
      </c>
      <c r="E6382" s="1">
        <v>46151</v>
      </c>
      <c r="F6382" s="1">
        <v>46154</v>
      </c>
      <c r="G6382">
        <v>10848</v>
      </c>
      <c r="H6382" s="1">
        <f t="shared" si="495"/>
        <v>46158</v>
      </c>
      <c r="I6382" s="5">
        <f t="shared" si="499"/>
        <v>46253</v>
      </c>
      <c r="J6382" s="9" t="str">
        <f t="shared" si="496"/>
        <v>ชำระตรงเวลา</v>
      </c>
      <c r="K6382" s="10">
        <f t="shared" si="497"/>
        <v>0</v>
      </c>
      <c r="L6382" t="str">
        <f t="shared" si="498"/>
        <v>ลูกหนี้ชั้นดี</v>
      </c>
    </row>
    <row r="6383" spans="1:12" x14ac:dyDescent="0.2">
      <c r="A6383" t="s">
        <v>2462</v>
      </c>
      <c r="B6383" t="s">
        <v>366</v>
      </c>
      <c r="C6383">
        <v>7</v>
      </c>
      <c r="D6383">
        <v>1126050003033</v>
      </c>
      <c r="E6383" s="1">
        <v>46151</v>
      </c>
      <c r="F6383" s="1">
        <v>46154</v>
      </c>
      <c r="G6383">
        <v>10848</v>
      </c>
      <c r="H6383" s="1">
        <f t="shared" si="495"/>
        <v>46158</v>
      </c>
      <c r="I6383" s="5">
        <f t="shared" si="499"/>
        <v>46253</v>
      </c>
      <c r="J6383" s="9" t="str">
        <f t="shared" si="496"/>
        <v>ชำระตรงเวลา</v>
      </c>
      <c r="K6383" s="10">
        <f t="shared" si="497"/>
        <v>0</v>
      </c>
      <c r="L6383" t="str">
        <f t="shared" si="498"/>
        <v>ลูกหนี้ชั้นดี</v>
      </c>
    </row>
    <row r="6384" spans="1:12" x14ac:dyDescent="0.2">
      <c r="A6384" t="s">
        <v>2714</v>
      </c>
      <c r="B6384" t="s">
        <v>366</v>
      </c>
      <c r="C6384">
        <v>7</v>
      </c>
      <c r="D6384">
        <v>1126050003040</v>
      </c>
      <c r="E6384" s="1">
        <v>46151</v>
      </c>
      <c r="F6384" s="1">
        <v>46154</v>
      </c>
      <c r="G6384">
        <v>10155</v>
      </c>
      <c r="H6384" s="1">
        <f t="shared" si="495"/>
        <v>46158</v>
      </c>
      <c r="I6384" s="5">
        <f t="shared" si="499"/>
        <v>46253</v>
      </c>
      <c r="J6384" s="9" t="str">
        <f t="shared" si="496"/>
        <v>ชำระตรงเวลา</v>
      </c>
      <c r="K6384" s="10">
        <f t="shared" si="497"/>
        <v>0</v>
      </c>
      <c r="L6384" t="str">
        <f t="shared" si="498"/>
        <v>ลูกหนี้ชั้นดี</v>
      </c>
    </row>
    <row r="6385" spans="1:12" x14ac:dyDescent="0.2">
      <c r="A6385" t="s">
        <v>479</v>
      </c>
      <c r="B6385" t="s">
        <v>366</v>
      </c>
      <c r="C6385">
        <v>15</v>
      </c>
      <c r="D6385">
        <v>1126050003088</v>
      </c>
      <c r="E6385" s="1">
        <v>46149</v>
      </c>
      <c r="F6385" s="1">
        <v>46163</v>
      </c>
      <c r="G6385">
        <v>538</v>
      </c>
      <c r="H6385" s="1">
        <f t="shared" si="495"/>
        <v>46164</v>
      </c>
      <c r="I6385" s="5">
        <f t="shared" si="499"/>
        <v>46253</v>
      </c>
      <c r="J6385" s="9" t="str">
        <f t="shared" si="496"/>
        <v>ค้างชำระ 1 - 30 วัน</v>
      </c>
      <c r="K6385" s="10">
        <f t="shared" si="497"/>
        <v>0</v>
      </c>
      <c r="L6385" t="str">
        <f t="shared" si="498"/>
        <v>ลูกหนี้ชั้นดี</v>
      </c>
    </row>
    <row r="6386" spans="1:12" x14ac:dyDescent="0.2">
      <c r="A6386" t="s">
        <v>904</v>
      </c>
      <c r="B6386" t="s">
        <v>366</v>
      </c>
      <c r="C6386">
        <v>7</v>
      </c>
      <c r="D6386">
        <v>1126050003101</v>
      </c>
      <c r="E6386" s="1">
        <v>46150</v>
      </c>
      <c r="F6386" s="1">
        <v>46163</v>
      </c>
      <c r="G6386">
        <v>21780</v>
      </c>
      <c r="H6386" s="1">
        <f t="shared" si="495"/>
        <v>46157</v>
      </c>
      <c r="I6386" s="5">
        <f t="shared" si="499"/>
        <v>46253</v>
      </c>
      <c r="J6386" s="9" t="str">
        <f t="shared" si="496"/>
        <v>ชำระตรงเวลา</v>
      </c>
      <c r="K6386" s="10">
        <f t="shared" si="497"/>
        <v>6</v>
      </c>
      <c r="L6386" t="str">
        <f t="shared" si="498"/>
        <v>ลูกหนี้ชั้นดี</v>
      </c>
    </row>
    <row r="6387" spans="1:12" x14ac:dyDescent="0.2">
      <c r="A6387" t="s">
        <v>2715</v>
      </c>
      <c r="B6387" t="s">
        <v>366</v>
      </c>
      <c r="C6387">
        <v>7</v>
      </c>
      <c r="D6387">
        <v>1126050003118</v>
      </c>
      <c r="E6387" s="1">
        <v>46153</v>
      </c>
      <c r="F6387" s="1">
        <v>46158</v>
      </c>
      <c r="G6387">
        <v>386</v>
      </c>
      <c r="H6387" s="1">
        <f t="shared" si="495"/>
        <v>46160</v>
      </c>
      <c r="I6387" s="5">
        <f t="shared" si="499"/>
        <v>46253</v>
      </c>
      <c r="J6387" s="9" t="str">
        <f t="shared" si="496"/>
        <v>ชำระตรงเวลา</v>
      </c>
      <c r="K6387" s="10">
        <f t="shared" si="497"/>
        <v>0</v>
      </c>
      <c r="L6387" t="str">
        <f t="shared" si="498"/>
        <v>ลูกหนี้ชั้นดี</v>
      </c>
    </row>
    <row r="6388" spans="1:12" x14ac:dyDescent="0.2">
      <c r="A6388" t="s">
        <v>2716</v>
      </c>
      <c r="B6388" t="s">
        <v>366</v>
      </c>
      <c r="C6388">
        <v>7</v>
      </c>
      <c r="D6388">
        <v>1126050003125</v>
      </c>
      <c r="E6388" s="1">
        <v>46149</v>
      </c>
      <c r="F6388" s="1">
        <v>46153</v>
      </c>
      <c r="G6388">
        <v>707</v>
      </c>
      <c r="H6388" s="1">
        <f t="shared" si="495"/>
        <v>46156</v>
      </c>
      <c r="I6388" s="5">
        <f t="shared" si="499"/>
        <v>46253</v>
      </c>
      <c r="J6388" s="9" t="str">
        <f t="shared" si="496"/>
        <v>ชำระตรงเวลา</v>
      </c>
      <c r="K6388" s="10">
        <f t="shared" si="497"/>
        <v>0</v>
      </c>
      <c r="L6388" t="str">
        <f t="shared" si="498"/>
        <v>ลูกหนี้ชั้นดี</v>
      </c>
    </row>
    <row r="6389" spans="1:12" x14ac:dyDescent="0.2">
      <c r="A6389" t="s">
        <v>757</v>
      </c>
      <c r="B6389" t="s">
        <v>366</v>
      </c>
      <c r="C6389">
        <v>7</v>
      </c>
      <c r="D6389">
        <v>1126050003132</v>
      </c>
      <c r="E6389" s="1">
        <v>46153</v>
      </c>
      <c r="F6389" s="1">
        <v>46158</v>
      </c>
      <c r="G6389">
        <v>4980</v>
      </c>
      <c r="H6389" s="1">
        <f t="shared" si="495"/>
        <v>46160</v>
      </c>
      <c r="I6389" s="5">
        <f t="shared" si="499"/>
        <v>46253</v>
      </c>
      <c r="J6389" s="9" t="str">
        <f t="shared" si="496"/>
        <v>ชำระตรงเวลา</v>
      </c>
      <c r="K6389" s="10">
        <f t="shared" si="497"/>
        <v>0</v>
      </c>
      <c r="L6389" t="str">
        <f t="shared" si="498"/>
        <v>ลูกหนี้ชั้นดี</v>
      </c>
    </row>
    <row r="6390" spans="1:12" x14ac:dyDescent="0.2">
      <c r="A6390" t="s">
        <v>1585</v>
      </c>
      <c r="B6390" t="s">
        <v>366</v>
      </c>
      <c r="C6390">
        <v>7</v>
      </c>
      <c r="D6390">
        <v>1126050003149</v>
      </c>
      <c r="E6390" s="1">
        <v>46153</v>
      </c>
      <c r="F6390" s="1">
        <v>46156</v>
      </c>
      <c r="G6390">
        <v>2141</v>
      </c>
      <c r="H6390" s="1">
        <f t="shared" si="495"/>
        <v>46160</v>
      </c>
      <c r="I6390" s="5">
        <f t="shared" si="499"/>
        <v>46253</v>
      </c>
      <c r="J6390" s="9" t="str">
        <f t="shared" si="496"/>
        <v>ชำระตรงเวลา</v>
      </c>
      <c r="K6390" s="10">
        <f t="shared" si="497"/>
        <v>0</v>
      </c>
      <c r="L6390" t="str">
        <f t="shared" si="498"/>
        <v>ลูกหนี้ชั้นดี</v>
      </c>
    </row>
    <row r="6391" spans="1:12" x14ac:dyDescent="0.2">
      <c r="A6391" t="s">
        <v>757</v>
      </c>
      <c r="B6391" t="s">
        <v>366</v>
      </c>
      <c r="C6391">
        <v>7</v>
      </c>
      <c r="D6391">
        <v>1126050003156</v>
      </c>
      <c r="E6391" s="1">
        <v>46153</v>
      </c>
      <c r="F6391" s="1">
        <v>46156</v>
      </c>
      <c r="G6391">
        <v>2035</v>
      </c>
      <c r="H6391" s="1">
        <f t="shared" si="495"/>
        <v>46160</v>
      </c>
      <c r="I6391" s="5">
        <f t="shared" si="499"/>
        <v>46253</v>
      </c>
      <c r="J6391" s="9" t="str">
        <f t="shared" si="496"/>
        <v>ค้างชำระ 1 - 30 วัน</v>
      </c>
      <c r="K6391" s="10">
        <f t="shared" si="497"/>
        <v>0</v>
      </c>
      <c r="L6391" t="str">
        <f t="shared" si="498"/>
        <v>ลูกหนี้ชั้นดี</v>
      </c>
    </row>
    <row r="6392" spans="1:12" x14ac:dyDescent="0.2">
      <c r="A6392" t="s">
        <v>859</v>
      </c>
      <c r="B6392" t="s">
        <v>366</v>
      </c>
      <c r="C6392">
        <v>7</v>
      </c>
      <c r="D6392">
        <v>1126050003170</v>
      </c>
      <c r="E6392" s="1">
        <v>46151</v>
      </c>
      <c r="F6392" s="1">
        <v>46163</v>
      </c>
      <c r="G6392">
        <v>4848</v>
      </c>
      <c r="H6392" s="1">
        <f t="shared" si="495"/>
        <v>46158</v>
      </c>
      <c r="I6392" s="5">
        <f t="shared" si="499"/>
        <v>46253</v>
      </c>
      <c r="J6392" s="9" t="str">
        <f t="shared" si="496"/>
        <v>ชำระตรงเวลา</v>
      </c>
      <c r="K6392" s="10">
        <f t="shared" si="497"/>
        <v>5</v>
      </c>
      <c r="L6392" t="str">
        <f t="shared" si="498"/>
        <v>ลูกหนี้ชั้นดี</v>
      </c>
    </row>
    <row r="6393" spans="1:12" x14ac:dyDescent="0.2">
      <c r="A6393" t="s">
        <v>859</v>
      </c>
      <c r="B6393" t="s">
        <v>366</v>
      </c>
      <c r="C6393">
        <v>7</v>
      </c>
      <c r="D6393">
        <v>1126050003187</v>
      </c>
      <c r="E6393" s="1">
        <v>46148</v>
      </c>
      <c r="F6393" s="1">
        <v>46151</v>
      </c>
      <c r="G6393">
        <v>303</v>
      </c>
      <c r="H6393" s="1">
        <f t="shared" si="495"/>
        <v>46155</v>
      </c>
      <c r="I6393" s="5">
        <f t="shared" si="499"/>
        <v>46253</v>
      </c>
      <c r="J6393" s="9" t="str">
        <f t="shared" si="496"/>
        <v>ค้างชำระ 1 - 30 วัน</v>
      </c>
      <c r="K6393" s="10">
        <f t="shared" si="497"/>
        <v>0</v>
      </c>
      <c r="L6393" t="str">
        <f t="shared" si="498"/>
        <v>ลูกหนี้ชั้นดี</v>
      </c>
    </row>
    <row r="6394" spans="1:12" x14ac:dyDescent="0.2">
      <c r="A6394" t="s">
        <v>845</v>
      </c>
      <c r="B6394" t="s">
        <v>366</v>
      </c>
      <c r="C6394">
        <v>7</v>
      </c>
      <c r="D6394">
        <v>1126050003194</v>
      </c>
      <c r="E6394" s="1">
        <v>46149</v>
      </c>
      <c r="F6394" s="1">
        <v>46164</v>
      </c>
      <c r="G6394">
        <v>5812</v>
      </c>
      <c r="H6394" s="1">
        <f t="shared" si="495"/>
        <v>46156</v>
      </c>
      <c r="I6394" s="5">
        <f t="shared" si="499"/>
        <v>46253</v>
      </c>
      <c r="J6394" s="9" t="str">
        <f t="shared" si="496"/>
        <v>ชำระตรงเวลา</v>
      </c>
      <c r="K6394" s="10">
        <f t="shared" si="497"/>
        <v>8</v>
      </c>
      <c r="L6394" t="str">
        <f t="shared" si="498"/>
        <v>ลูกหนี้ชั้นดี</v>
      </c>
    </row>
    <row r="6395" spans="1:12" x14ac:dyDescent="0.2">
      <c r="A6395" t="s">
        <v>859</v>
      </c>
      <c r="B6395" t="s">
        <v>366</v>
      </c>
      <c r="C6395">
        <v>7</v>
      </c>
      <c r="D6395">
        <v>1126050003200</v>
      </c>
      <c r="E6395" s="1">
        <v>46154</v>
      </c>
      <c r="F6395" s="1">
        <v>46157</v>
      </c>
      <c r="G6395">
        <v>2661</v>
      </c>
      <c r="H6395" s="1">
        <f t="shared" si="495"/>
        <v>46161</v>
      </c>
      <c r="I6395" s="5">
        <f t="shared" si="499"/>
        <v>46253</v>
      </c>
      <c r="J6395" s="9" t="str">
        <f t="shared" si="496"/>
        <v>ชำระตรงเวลา</v>
      </c>
      <c r="K6395" s="10">
        <f t="shared" si="497"/>
        <v>0</v>
      </c>
      <c r="L6395" t="str">
        <f t="shared" si="498"/>
        <v>ลูกหนี้ชั้นดี</v>
      </c>
    </row>
    <row r="6396" spans="1:12" x14ac:dyDescent="0.2">
      <c r="A6396" t="s">
        <v>484</v>
      </c>
      <c r="B6396" t="s">
        <v>366</v>
      </c>
      <c r="C6396">
        <v>7</v>
      </c>
      <c r="D6396">
        <v>1126050003217</v>
      </c>
      <c r="E6396" s="1">
        <v>46153</v>
      </c>
      <c r="F6396" s="1">
        <v>46156</v>
      </c>
      <c r="G6396">
        <v>1325</v>
      </c>
      <c r="H6396" s="1">
        <f t="shared" si="495"/>
        <v>46160</v>
      </c>
      <c r="I6396" s="5">
        <f t="shared" si="499"/>
        <v>46253</v>
      </c>
      <c r="J6396" s="9" t="str">
        <f t="shared" si="496"/>
        <v>ชำระตรงเวลา</v>
      </c>
      <c r="K6396" s="10">
        <f t="shared" si="497"/>
        <v>0</v>
      </c>
      <c r="L6396" t="str">
        <f t="shared" si="498"/>
        <v>ลูกหนี้ชั้นดี</v>
      </c>
    </row>
    <row r="6397" spans="1:12" x14ac:dyDescent="0.2">
      <c r="A6397" t="s">
        <v>451</v>
      </c>
      <c r="B6397" t="s">
        <v>366</v>
      </c>
      <c r="C6397">
        <v>7</v>
      </c>
      <c r="D6397">
        <v>1126050003224</v>
      </c>
      <c r="E6397" s="1">
        <v>46151</v>
      </c>
      <c r="F6397" s="1">
        <v>46157</v>
      </c>
      <c r="G6397">
        <v>520</v>
      </c>
      <c r="H6397" s="1">
        <f t="shared" si="495"/>
        <v>46158</v>
      </c>
      <c r="I6397" s="5">
        <f t="shared" si="499"/>
        <v>46253</v>
      </c>
      <c r="J6397" s="9" t="str">
        <f t="shared" si="496"/>
        <v>ค้างชำระ 1 - 30 วัน</v>
      </c>
      <c r="K6397" s="10">
        <f t="shared" si="497"/>
        <v>0</v>
      </c>
      <c r="L6397" t="str">
        <f t="shared" si="498"/>
        <v>ลูกหนี้ชั้นดี</v>
      </c>
    </row>
    <row r="6398" spans="1:12" x14ac:dyDescent="0.2">
      <c r="A6398" t="s">
        <v>859</v>
      </c>
      <c r="B6398" t="s">
        <v>366</v>
      </c>
      <c r="C6398">
        <v>15</v>
      </c>
      <c r="D6398">
        <v>1126050003231</v>
      </c>
      <c r="E6398" s="1">
        <v>46153</v>
      </c>
      <c r="F6398" s="1">
        <v>46169</v>
      </c>
      <c r="G6398">
        <v>1888</v>
      </c>
      <c r="H6398" s="1">
        <f t="shared" si="495"/>
        <v>46168</v>
      </c>
      <c r="I6398" s="5">
        <f t="shared" si="499"/>
        <v>46253</v>
      </c>
      <c r="J6398" s="9" t="str">
        <f t="shared" si="496"/>
        <v>ค้างชำระ 1 - 30 วัน</v>
      </c>
      <c r="K6398" s="10">
        <f t="shared" si="497"/>
        <v>1</v>
      </c>
      <c r="L6398" t="str">
        <f t="shared" si="498"/>
        <v>ลูกหนี้ชั้นดี</v>
      </c>
    </row>
    <row r="6399" spans="1:12" x14ac:dyDescent="0.2">
      <c r="A6399" t="s">
        <v>481</v>
      </c>
      <c r="B6399" t="s">
        <v>366</v>
      </c>
      <c r="C6399">
        <v>7</v>
      </c>
      <c r="D6399">
        <v>1126050003248</v>
      </c>
      <c r="E6399" s="1">
        <v>46153</v>
      </c>
      <c r="F6399" s="1">
        <v>46165</v>
      </c>
      <c r="G6399">
        <v>164</v>
      </c>
      <c r="H6399" s="1">
        <f t="shared" si="495"/>
        <v>46160</v>
      </c>
      <c r="I6399" s="5">
        <f t="shared" si="499"/>
        <v>46253</v>
      </c>
      <c r="J6399" s="9" t="str">
        <f t="shared" si="496"/>
        <v>ค้างชำระ 1 - 30 วัน</v>
      </c>
      <c r="K6399" s="10">
        <f t="shared" si="497"/>
        <v>5</v>
      </c>
      <c r="L6399" t="str">
        <f t="shared" si="498"/>
        <v>ลูกหนี้ชั้นดี</v>
      </c>
    </row>
    <row r="6400" spans="1:12" x14ac:dyDescent="0.2">
      <c r="A6400" t="s">
        <v>2717</v>
      </c>
      <c r="B6400" t="s">
        <v>366</v>
      </c>
      <c r="C6400">
        <v>7</v>
      </c>
      <c r="D6400">
        <v>1126050003255</v>
      </c>
      <c r="E6400" s="1">
        <v>46156</v>
      </c>
      <c r="F6400" s="1">
        <v>46164</v>
      </c>
      <c r="G6400">
        <v>13886</v>
      </c>
      <c r="H6400" s="1">
        <f t="shared" si="495"/>
        <v>46163</v>
      </c>
      <c r="I6400" s="5">
        <f t="shared" si="499"/>
        <v>46253</v>
      </c>
      <c r="J6400" s="9" t="str">
        <f t="shared" si="496"/>
        <v>ชำระตรงเวลา</v>
      </c>
      <c r="K6400" s="10">
        <f t="shared" si="497"/>
        <v>1</v>
      </c>
      <c r="L6400" t="str">
        <f t="shared" si="498"/>
        <v>ลูกหนี้ชั้นดี</v>
      </c>
    </row>
    <row r="6401" spans="1:12" x14ac:dyDescent="0.2">
      <c r="A6401" t="s">
        <v>859</v>
      </c>
      <c r="B6401" t="s">
        <v>366</v>
      </c>
      <c r="C6401">
        <v>7</v>
      </c>
      <c r="D6401">
        <v>1126050003279</v>
      </c>
      <c r="E6401" s="1">
        <v>46153</v>
      </c>
      <c r="F6401" s="1">
        <v>46158</v>
      </c>
      <c r="G6401">
        <v>7132</v>
      </c>
      <c r="H6401" s="1">
        <f t="shared" si="495"/>
        <v>46160</v>
      </c>
      <c r="I6401" s="5">
        <f t="shared" si="499"/>
        <v>46253</v>
      </c>
      <c r="J6401" s="9" t="str">
        <f t="shared" si="496"/>
        <v>ชำระตรงเวลา</v>
      </c>
      <c r="K6401" s="10">
        <f t="shared" si="497"/>
        <v>0</v>
      </c>
      <c r="L6401" t="str">
        <f t="shared" si="498"/>
        <v>ลูกหนี้ชั้นดี</v>
      </c>
    </row>
    <row r="6402" spans="1:12" x14ac:dyDescent="0.2">
      <c r="A6402" t="s">
        <v>779</v>
      </c>
      <c r="B6402" t="s">
        <v>366</v>
      </c>
      <c r="C6402">
        <v>7</v>
      </c>
      <c r="D6402">
        <v>1126050003286</v>
      </c>
      <c r="E6402" s="1">
        <v>46158</v>
      </c>
      <c r="F6402" s="1">
        <v>46165</v>
      </c>
      <c r="G6402">
        <v>270</v>
      </c>
      <c r="H6402" s="1">
        <f t="shared" ref="H6402:H6465" si="500">E6402+C6402</f>
        <v>46165</v>
      </c>
      <c r="I6402" s="5">
        <f t="shared" si="499"/>
        <v>46253</v>
      </c>
      <c r="J6402" s="9" t="str">
        <f t="shared" ref="J6402:J6465" si="501">IF(K6403&lt;=0, "ชำระตรงเวลา", IF(K6403&lt;=30, "ค้างชำระ 1 - 30 วัน", IF(K6403&lt;=60, "ค้างชำระ 31 - 60 วัน", IF(K6403&lt;=90, "ค้างชำระ 61 - 90 วัน", "ค้างชำระเกิน 90 วัน"))))</f>
        <v>ชำระตรงเวลา</v>
      </c>
      <c r="K6402" s="10">
        <f t="shared" ref="K6402:K6465" si="502">IF(OR(F6402="",F6402="(ว่าง)"), MAX(0,I6401-H6402), MAX(0,F6402-H6402))</f>
        <v>0</v>
      </c>
      <c r="L6402" t="str">
        <f t="shared" ref="L6402:L6465" si="503">IF(K6402&lt;=30, "ลูกหนี้ชั้นดี", IF(K6402&lt;=90, "ลูกหนี้เฝ้าติดตาม", "ลูกหนี้ด้อยคุณภาพ (NPL)"))</f>
        <v>ลูกหนี้ชั้นดี</v>
      </c>
    </row>
    <row r="6403" spans="1:12" x14ac:dyDescent="0.2">
      <c r="A6403" t="s">
        <v>859</v>
      </c>
      <c r="B6403" t="s">
        <v>366</v>
      </c>
      <c r="C6403">
        <v>7</v>
      </c>
      <c r="D6403">
        <v>1126050003293</v>
      </c>
      <c r="E6403" s="1">
        <v>46153</v>
      </c>
      <c r="F6403" s="1">
        <v>46158</v>
      </c>
      <c r="G6403">
        <v>1420</v>
      </c>
      <c r="H6403" s="1">
        <f t="shared" si="500"/>
        <v>46160</v>
      </c>
      <c r="I6403" s="5">
        <f t="shared" si="499"/>
        <v>46253</v>
      </c>
      <c r="J6403" s="9" t="str">
        <f t="shared" si="501"/>
        <v>ค้างชำระ 1 - 30 วัน</v>
      </c>
      <c r="K6403" s="10">
        <f t="shared" si="502"/>
        <v>0</v>
      </c>
      <c r="L6403" t="str">
        <f t="shared" si="503"/>
        <v>ลูกหนี้ชั้นดี</v>
      </c>
    </row>
    <row r="6404" spans="1:12" x14ac:dyDescent="0.2">
      <c r="A6404" t="s">
        <v>779</v>
      </c>
      <c r="B6404" t="s">
        <v>366</v>
      </c>
      <c r="C6404">
        <v>7</v>
      </c>
      <c r="D6404">
        <v>1126050003316</v>
      </c>
      <c r="E6404" s="1">
        <v>46149</v>
      </c>
      <c r="F6404" s="1">
        <v>46162</v>
      </c>
      <c r="G6404">
        <v>15695</v>
      </c>
      <c r="H6404" s="1">
        <f t="shared" si="500"/>
        <v>46156</v>
      </c>
      <c r="I6404" s="5">
        <f t="shared" ref="I6404:I6467" si="504">I6403</f>
        <v>46253</v>
      </c>
      <c r="J6404" s="9" t="str">
        <f t="shared" si="501"/>
        <v>ค้างชำระ 1 - 30 วัน</v>
      </c>
      <c r="K6404" s="10">
        <f t="shared" si="502"/>
        <v>6</v>
      </c>
      <c r="L6404" t="str">
        <f t="shared" si="503"/>
        <v>ลูกหนี้ชั้นดี</v>
      </c>
    </row>
    <row r="6405" spans="1:12" x14ac:dyDescent="0.2">
      <c r="A6405" t="s">
        <v>859</v>
      </c>
      <c r="B6405" t="s">
        <v>366</v>
      </c>
      <c r="C6405">
        <v>15</v>
      </c>
      <c r="D6405">
        <v>1126050003330</v>
      </c>
      <c r="E6405" s="1">
        <v>46148</v>
      </c>
      <c r="F6405" s="1">
        <v>46171</v>
      </c>
      <c r="G6405">
        <v>7200</v>
      </c>
      <c r="H6405" s="1">
        <f t="shared" si="500"/>
        <v>46163</v>
      </c>
      <c r="I6405" s="5">
        <f t="shared" si="504"/>
        <v>46253</v>
      </c>
      <c r="J6405" s="9" t="str">
        <f t="shared" si="501"/>
        <v>ค้างชำระ 1 - 30 วัน</v>
      </c>
      <c r="K6405" s="10">
        <f t="shared" si="502"/>
        <v>8</v>
      </c>
      <c r="L6405" t="str">
        <f t="shared" si="503"/>
        <v>ลูกหนี้ชั้นดี</v>
      </c>
    </row>
    <row r="6406" spans="1:12" x14ac:dyDescent="0.2">
      <c r="A6406" t="s">
        <v>1449</v>
      </c>
      <c r="B6406" t="s">
        <v>366</v>
      </c>
      <c r="C6406">
        <v>7</v>
      </c>
      <c r="D6406">
        <v>1126050003347</v>
      </c>
      <c r="E6406" s="1">
        <v>46154</v>
      </c>
      <c r="F6406" s="1">
        <v>46163</v>
      </c>
      <c r="G6406">
        <v>5393</v>
      </c>
      <c r="H6406" s="1">
        <f t="shared" si="500"/>
        <v>46161</v>
      </c>
      <c r="I6406" s="5">
        <f t="shared" si="504"/>
        <v>46253</v>
      </c>
      <c r="J6406" s="9" t="str">
        <f t="shared" si="501"/>
        <v>ชำระตรงเวลา</v>
      </c>
      <c r="K6406" s="10">
        <f t="shared" si="502"/>
        <v>2</v>
      </c>
      <c r="L6406" t="str">
        <f t="shared" si="503"/>
        <v>ลูกหนี้ชั้นดี</v>
      </c>
    </row>
    <row r="6407" spans="1:12" x14ac:dyDescent="0.2">
      <c r="A6407" t="s">
        <v>1580</v>
      </c>
      <c r="B6407" t="s">
        <v>366</v>
      </c>
      <c r="C6407">
        <v>15</v>
      </c>
      <c r="D6407">
        <v>1126050003354</v>
      </c>
      <c r="E6407" s="1">
        <v>46154</v>
      </c>
      <c r="F6407" s="1">
        <v>46158</v>
      </c>
      <c r="G6407">
        <v>204</v>
      </c>
      <c r="H6407" s="1">
        <f t="shared" si="500"/>
        <v>46169</v>
      </c>
      <c r="I6407" s="5">
        <f t="shared" si="504"/>
        <v>46253</v>
      </c>
      <c r="J6407" s="9" t="str">
        <f t="shared" si="501"/>
        <v>ค้างชำระ 1 - 30 วัน</v>
      </c>
      <c r="K6407" s="10">
        <f t="shared" si="502"/>
        <v>0</v>
      </c>
      <c r="L6407" t="str">
        <f t="shared" si="503"/>
        <v>ลูกหนี้ชั้นดี</v>
      </c>
    </row>
    <row r="6408" spans="1:12" x14ac:dyDescent="0.2">
      <c r="A6408" t="s">
        <v>1448</v>
      </c>
      <c r="B6408" t="s">
        <v>366</v>
      </c>
      <c r="C6408">
        <v>7</v>
      </c>
      <c r="D6408">
        <v>1126050003361</v>
      </c>
      <c r="E6408" s="1">
        <v>46149</v>
      </c>
      <c r="F6408" s="1">
        <v>46160</v>
      </c>
      <c r="G6408">
        <v>954</v>
      </c>
      <c r="H6408" s="1">
        <f t="shared" si="500"/>
        <v>46156</v>
      </c>
      <c r="I6408" s="5">
        <f t="shared" si="504"/>
        <v>46253</v>
      </c>
      <c r="J6408" s="9" t="str">
        <f t="shared" si="501"/>
        <v>ค้างชำระ 1 - 30 วัน</v>
      </c>
      <c r="K6408" s="10">
        <f t="shared" si="502"/>
        <v>4</v>
      </c>
      <c r="L6408" t="str">
        <f t="shared" si="503"/>
        <v>ลูกหนี้ชั้นดี</v>
      </c>
    </row>
    <row r="6409" spans="1:12" x14ac:dyDescent="0.2">
      <c r="A6409" t="s">
        <v>1393</v>
      </c>
      <c r="B6409" t="s">
        <v>366</v>
      </c>
      <c r="C6409">
        <v>7</v>
      </c>
      <c r="D6409">
        <v>1126050003378</v>
      </c>
      <c r="E6409" s="1">
        <v>46151</v>
      </c>
      <c r="F6409" s="1">
        <v>46164</v>
      </c>
      <c r="G6409">
        <v>880</v>
      </c>
      <c r="H6409" s="1">
        <f t="shared" si="500"/>
        <v>46158</v>
      </c>
      <c r="I6409" s="5">
        <f t="shared" si="504"/>
        <v>46253</v>
      </c>
      <c r="J6409" s="9" t="str">
        <f t="shared" si="501"/>
        <v>ค้างชำระ 1 - 30 วัน</v>
      </c>
      <c r="K6409" s="10">
        <f t="shared" si="502"/>
        <v>6</v>
      </c>
      <c r="L6409" t="str">
        <f t="shared" si="503"/>
        <v>ลูกหนี้ชั้นดี</v>
      </c>
    </row>
    <row r="6410" spans="1:12" x14ac:dyDescent="0.2">
      <c r="A6410" t="s">
        <v>1393</v>
      </c>
      <c r="B6410" t="s">
        <v>366</v>
      </c>
      <c r="C6410">
        <v>7</v>
      </c>
      <c r="D6410">
        <v>1126050003378</v>
      </c>
      <c r="E6410" s="1">
        <v>46151</v>
      </c>
      <c r="F6410" s="1">
        <v>46164</v>
      </c>
      <c r="G6410">
        <v>880</v>
      </c>
      <c r="H6410" s="1">
        <f t="shared" si="500"/>
        <v>46158</v>
      </c>
      <c r="I6410" s="5">
        <f t="shared" si="504"/>
        <v>46253</v>
      </c>
      <c r="J6410" s="9" t="str">
        <f t="shared" si="501"/>
        <v>ชำระตรงเวลา</v>
      </c>
      <c r="K6410" s="10">
        <f t="shared" si="502"/>
        <v>6</v>
      </c>
      <c r="L6410" t="str">
        <f t="shared" si="503"/>
        <v>ลูกหนี้ชั้นดี</v>
      </c>
    </row>
    <row r="6411" spans="1:12" x14ac:dyDescent="0.2">
      <c r="A6411" t="s">
        <v>595</v>
      </c>
      <c r="B6411" t="s">
        <v>366</v>
      </c>
      <c r="C6411">
        <v>7</v>
      </c>
      <c r="D6411">
        <v>1126050003385</v>
      </c>
      <c r="E6411" s="1">
        <v>46154</v>
      </c>
      <c r="F6411" s="1">
        <v>46156</v>
      </c>
      <c r="G6411">
        <v>7043</v>
      </c>
      <c r="H6411" s="1">
        <f t="shared" si="500"/>
        <v>46161</v>
      </c>
      <c r="I6411" s="5">
        <f t="shared" si="504"/>
        <v>46253</v>
      </c>
      <c r="J6411" s="9" t="str">
        <f t="shared" si="501"/>
        <v>ค้างชำระ 1 - 30 วัน</v>
      </c>
      <c r="K6411" s="10">
        <f t="shared" si="502"/>
        <v>0</v>
      </c>
      <c r="L6411" t="str">
        <f t="shared" si="503"/>
        <v>ลูกหนี้ชั้นดี</v>
      </c>
    </row>
    <row r="6412" spans="1:12" x14ac:dyDescent="0.2">
      <c r="A6412" t="s">
        <v>868</v>
      </c>
      <c r="B6412" t="s">
        <v>366</v>
      </c>
      <c r="C6412">
        <v>30</v>
      </c>
      <c r="D6412">
        <v>1126050003392</v>
      </c>
      <c r="E6412" s="1">
        <v>46150</v>
      </c>
      <c r="F6412" s="1">
        <v>46205</v>
      </c>
      <c r="G6412">
        <v>2735</v>
      </c>
      <c r="H6412" s="1">
        <f t="shared" si="500"/>
        <v>46180</v>
      </c>
      <c r="I6412" s="5">
        <f t="shared" si="504"/>
        <v>46253</v>
      </c>
      <c r="J6412" s="9" t="str">
        <f t="shared" si="501"/>
        <v>ค้างชำระ 1 - 30 วัน</v>
      </c>
      <c r="K6412" s="10">
        <f t="shared" si="502"/>
        <v>25</v>
      </c>
      <c r="L6412" t="str">
        <f t="shared" si="503"/>
        <v>ลูกหนี้ชั้นดี</v>
      </c>
    </row>
    <row r="6413" spans="1:12" x14ac:dyDescent="0.2">
      <c r="A6413" t="s">
        <v>1448</v>
      </c>
      <c r="B6413" t="s">
        <v>366</v>
      </c>
      <c r="C6413">
        <v>7</v>
      </c>
      <c r="D6413">
        <v>1126050003408</v>
      </c>
      <c r="E6413" s="1">
        <v>46151</v>
      </c>
      <c r="F6413" s="1">
        <v>46172</v>
      </c>
      <c r="G6413">
        <v>11241</v>
      </c>
      <c r="H6413" s="1">
        <f t="shared" si="500"/>
        <v>46158</v>
      </c>
      <c r="I6413" s="5">
        <f t="shared" si="504"/>
        <v>46253</v>
      </c>
      <c r="J6413" s="9" t="str">
        <f t="shared" si="501"/>
        <v>ค้างชำระ 1 - 30 วัน</v>
      </c>
      <c r="K6413" s="10">
        <f t="shared" si="502"/>
        <v>14</v>
      </c>
      <c r="L6413" t="str">
        <f t="shared" si="503"/>
        <v>ลูกหนี้ชั้นดี</v>
      </c>
    </row>
    <row r="6414" spans="1:12" x14ac:dyDescent="0.2">
      <c r="A6414" t="s">
        <v>457</v>
      </c>
      <c r="B6414" t="s">
        <v>366</v>
      </c>
      <c r="C6414">
        <v>7</v>
      </c>
      <c r="D6414">
        <v>1126050003415</v>
      </c>
      <c r="E6414" s="1">
        <v>46149</v>
      </c>
      <c r="F6414" s="1">
        <v>46161</v>
      </c>
      <c r="G6414">
        <v>8860</v>
      </c>
      <c r="H6414" s="1">
        <f t="shared" si="500"/>
        <v>46156</v>
      </c>
      <c r="I6414" s="5">
        <f t="shared" si="504"/>
        <v>46253</v>
      </c>
      <c r="J6414" s="9" t="str">
        <f t="shared" si="501"/>
        <v>ค้างชำระ 1 - 30 วัน</v>
      </c>
      <c r="K6414" s="10">
        <f t="shared" si="502"/>
        <v>5</v>
      </c>
      <c r="L6414" t="str">
        <f t="shared" si="503"/>
        <v>ลูกหนี้ชั้นดี</v>
      </c>
    </row>
    <row r="6415" spans="1:12" x14ac:dyDescent="0.2">
      <c r="A6415" t="s">
        <v>1449</v>
      </c>
      <c r="B6415" t="s">
        <v>366</v>
      </c>
      <c r="C6415">
        <v>7</v>
      </c>
      <c r="D6415">
        <v>1126050003422</v>
      </c>
      <c r="E6415" s="1">
        <v>46149</v>
      </c>
      <c r="F6415" s="1">
        <v>46163</v>
      </c>
      <c r="G6415">
        <v>4313</v>
      </c>
      <c r="H6415" s="1">
        <f t="shared" si="500"/>
        <v>46156</v>
      </c>
      <c r="I6415" s="5">
        <f t="shared" si="504"/>
        <v>46253</v>
      </c>
      <c r="J6415" s="9" t="str">
        <f t="shared" si="501"/>
        <v>ชำระตรงเวลา</v>
      </c>
      <c r="K6415" s="10">
        <f t="shared" si="502"/>
        <v>7</v>
      </c>
      <c r="L6415" t="str">
        <f t="shared" si="503"/>
        <v>ลูกหนี้ชั้นดี</v>
      </c>
    </row>
    <row r="6416" spans="1:12" x14ac:dyDescent="0.2">
      <c r="A6416" t="s">
        <v>455</v>
      </c>
      <c r="B6416" t="s">
        <v>366</v>
      </c>
      <c r="C6416">
        <v>15</v>
      </c>
      <c r="D6416">
        <v>1126050003439</v>
      </c>
      <c r="E6416" s="1">
        <v>46154</v>
      </c>
      <c r="F6416" s="1">
        <v>46164</v>
      </c>
      <c r="G6416">
        <v>1264</v>
      </c>
      <c r="H6416" s="1">
        <f t="shared" si="500"/>
        <v>46169</v>
      </c>
      <c r="I6416" s="5">
        <f t="shared" si="504"/>
        <v>46253</v>
      </c>
      <c r="J6416" s="9" t="str">
        <f t="shared" si="501"/>
        <v>ชำระตรงเวลา</v>
      </c>
      <c r="K6416" s="10">
        <f t="shared" si="502"/>
        <v>0</v>
      </c>
      <c r="L6416" t="str">
        <f t="shared" si="503"/>
        <v>ลูกหนี้ชั้นดี</v>
      </c>
    </row>
    <row r="6417" spans="1:12" x14ac:dyDescent="0.2">
      <c r="A6417" t="s">
        <v>2718</v>
      </c>
      <c r="B6417" t="s">
        <v>366</v>
      </c>
      <c r="C6417">
        <v>15</v>
      </c>
      <c r="D6417">
        <v>1126050003446</v>
      </c>
      <c r="E6417" s="1">
        <v>46154</v>
      </c>
      <c r="F6417" s="1">
        <v>46156</v>
      </c>
      <c r="G6417">
        <v>3281</v>
      </c>
      <c r="H6417" s="1">
        <f t="shared" si="500"/>
        <v>46169</v>
      </c>
      <c r="I6417" s="5">
        <f t="shared" si="504"/>
        <v>46253</v>
      </c>
      <c r="J6417" s="9" t="str">
        <f t="shared" si="501"/>
        <v>ชำระตรงเวลา</v>
      </c>
      <c r="K6417" s="10">
        <f t="shared" si="502"/>
        <v>0</v>
      </c>
      <c r="L6417" t="str">
        <f t="shared" si="503"/>
        <v>ลูกหนี้ชั้นดี</v>
      </c>
    </row>
    <row r="6418" spans="1:12" x14ac:dyDescent="0.2">
      <c r="A6418" t="s">
        <v>417</v>
      </c>
      <c r="B6418" t="s">
        <v>366</v>
      </c>
      <c r="C6418">
        <v>7</v>
      </c>
      <c r="D6418">
        <v>1126050003453</v>
      </c>
      <c r="E6418" s="1">
        <v>46149</v>
      </c>
      <c r="F6418" s="1">
        <v>46156</v>
      </c>
      <c r="G6418">
        <v>510</v>
      </c>
      <c r="H6418" s="1">
        <f t="shared" si="500"/>
        <v>46156</v>
      </c>
      <c r="I6418" s="5">
        <f t="shared" si="504"/>
        <v>46253</v>
      </c>
      <c r="J6418" s="9" t="str">
        <f t="shared" si="501"/>
        <v>ชำระตรงเวลา</v>
      </c>
      <c r="K6418" s="10">
        <f t="shared" si="502"/>
        <v>0</v>
      </c>
      <c r="L6418" t="str">
        <f t="shared" si="503"/>
        <v>ลูกหนี้ชั้นดี</v>
      </c>
    </row>
    <row r="6419" spans="1:12" x14ac:dyDescent="0.2">
      <c r="A6419" t="s">
        <v>774</v>
      </c>
      <c r="B6419" t="s">
        <v>366</v>
      </c>
      <c r="C6419">
        <v>30</v>
      </c>
      <c r="D6419">
        <v>1126050003460</v>
      </c>
      <c r="E6419" s="1">
        <v>46154</v>
      </c>
      <c r="F6419" s="1">
        <v>46168</v>
      </c>
      <c r="G6419">
        <v>4984</v>
      </c>
      <c r="H6419" s="1">
        <f t="shared" si="500"/>
        <v>46184</v>
      </c>
      <c r="I6419" s="5">
        <f t="shared" si="504"/>
        <v>46253</v>
      </c>
      <c r="J6419" s="9" t="str">
        <f t="shared" si="501"/>
        <v>ชำระตรงเวลา</v>
      </c>
      <c r="K6419" s="10">
        <f t="shared" si="502"/>
        <v>0</v>
      </c>
      <c r="L6419" t="str">
        <f t="shared" si="503"/>
        <v>ลูกหนี้ชั้นดี</v>
      </c>
    </row>
    <row r="6420" spans="1:12" x14ac:dyDescent="0.2">
      <c r="A6420" t="s">
        <v>779</v>
      </c>
      <c r="B6420" t="s">
        <v>366</v>
      </c>
      <c r="C6420">
        <v>30</v>
      </c>
      <c r="D6420">
        <v>1126050003477</v>
      </c>
      <c r="E6420" s="1">
        <v>46154</v>
      </c>
      <c r="F6420" s="1">
        <v>46168</v>
      </c>
      <c r="G6420">
        <v>16129</v>
      </c>
      <c r="H6420" s="1">
        <f t="shared" si="500"/>
        <v>46184</v>
      </c>
      <c r="I6420" s="5">
        <f t="shared" si="504"/>
        <v>46253</v>
      </c>
      <c r="J6420" s="9" t="str">
        <f t="shared" si="501"/>
        <v>ชำระตรงเวลา</v>
      </c>
      <c r="K6420" s="10">
        <f t="shared" si="502"/>
        <v>0</v>
      </c>
      <c r="L6420" t="str">
        <f t="shared" si="503"/>
        <v>ลูกหนี้ชั้นดี</v>
      </c>
    </row>
    <row r="6421" spans="1:12" x14ac:dyDescent="0.2">
      <c r="A6421" t="s">
        <v>2720</v>
      </c>
      <c r="B6421" t="s">
        <v>366</v>
      </c>
      <c r="C6421">
        <v>7</v>
      </c>
      <c r="D6421">
        <v>1126050003484</v>
      </c>
      <c r="E6421" s="1">
        <v>46151</v>
      </c>
      <c r="F6421" s="1">
        <v>46155</v>
      </c>
      <c r="G6421">
        <v>15239</v>
      </c>
      <c r="H6421" s="1">
        <f t="shared" si="500"/>
        <v>46158</v>
      </c>
      <c r="I6421" s="5">
        <f t="shared" si="504"/>
        <v>46253</v>
      </c>
      <c r="J6421" s="9" t="str">
        <f t="shared" si="501"/>
        <v>ชำระตรงเวลา</v>
      </c>
      <c r="K6421" s="10">
        <f t="shared" si="502"/>
        <v>0</v>
      </c>
      <c r="L6421" t="str">
        <f t="shared" si="503"/>
        <v>ลูกหนี้ชั้นดี</v>
      </c>
    </row>
    <row r="6422" spans="1:12" x14ac:dyDescent="0.2">
      <c r="A6422" t="s">
        <v>595</v>
      </c>
      <c r="B6422" t="s">
        <v>366</v>
      </c>
      <c r="C6422">
        <v>7</v>
      </c>
      <c r="D6422">
        <v>1126050003491</v>
      </c>
      <c r="E6422" s="1">
        <v>46154</v>
      </c>
      <c r="F6422" s="1">
        <v>46161</v>
      </c>
      <c r="G6422">
        <v>2739</v>
      </c>
      <c r="H6422" s="1">
        <f t="shared" si="500"/>
        <v>46161</v>
      </c>
      <c r="I6422" s="5">
        <f t="shared" si="504"/>
        <v>46253</v>
      </c>
      <c r="J6422" s="9" t="str">
        <f t="shared" si="501"/>
        <v>ชำระตรงเวลา</v>
      </c>
      <c r="K6422" s="10">
        <f t="shared" si="502"/>
        <v>0</v>
      </c>
      <c r="L6422" t="str">
        <f t="shared" si="503"/>
        <v>ลูกหนี้ชั้นดี</v>
      </c>
    </row>
    <row r="6423" spans="1:12" x14ac:dyDescent="0.2">
      <c r="A6423" t="s">
        <v>484</v>
      </c>
      <c r="B6423" t="s">
        <v>366</v>
      </c>
      <c r="C6423">
        <v>7</v>
      </c>
      <c r="D6423">
        <v>1126050003507</v>
      </c>
      <c r="E6423" s="1">
        <v>46154</v>
      </c>
      <c r="F6423" s="1">
        <v>46156</v>
      </c>
      <c r="G6423">
        <v>4083</v>
      </c>
      <c r="H6423" s="1">
        <f t="shared" si="500"/>
        <v>46161</v>
      </c>
      <c r="I6423" s="5">
        <f t="shared" si="504"/>
        <v>46253</v>
      </c>
      <c r="J6423" s="9" t="str">
        <f t="shared" si="501"/>
        <v>ชำระตรงเวลา</v>
      </c>
      <c r="K6423" s="10">
        <f t="shared" si="502"/>
        <v>0</v>
      </c>
      <c r="L6423" t="str">
        <f t="shared" si="503"/>
        <v>ลูกหนี้ชั้นดี</v>
      </c>
    </row>
    <row r="6424" spans="1:12" x14ac:dyDescent="0.2">
      <c r="A6424" t="s">
        <v>1448</v>
      </c>
      <c r="B6424" t="s">
        <v>366</v>
      </c>
      <c r="C6424">
        <v>7</v>
      </c>
      <c r="D6424">
        <v>1126050003514</v>
      </c>
      <c r="E6424" s="1">
        <v>46154</v>
      </c>
      <c r="F6424" s="1">
        <v>46156</v>
      </c>
      <c r="G6424">
        <v>1380</v>
      </c>
      <c r="H6424" s="1">
        <f t="shared" si="500"/>
        <v>46161</v>
      </c>
      <c r="I6424" s="5">
        <f t="shared" si="504"/>
        <v>46253</v>
      </c>
      <c r="J6424" s="9" t="str">
        <f t="shared" si="501"/>
        <v>ชำระตรงเวลา</v>
      </c>
      <c r="K6424" s="10">
        <f t="shared" si="502"/>
        <v>0</v>
      </c>
      <c r="L6424" t="str">
        <f t="shared" si="503"/>
        <v>ลูกหนี้ชั้นดี</v>
      </c>
    </row>
    <row r="6425" spans="1:12" x14ac:dyDescent="0.2">
      <c r="A6425" t="s">
        <v>1448</v>
      </c>
      <c r="B6425" t="s">
        <v>366</v>
      </c>
      <c r="C6425">
        <v>7</v>
      </c>
      <c r="D6425">
        <v>1126050003514</v>
      </c>
      <c r="E6425" s="1">
        <v>46154</v>
      </c>
      <c r="F6425" s="1">
        <v>46156</v>
      </c>
      <c r="G6425">
        <v>1380</v>
      </c>
      <c r="H6425" s="1">
        <f t="shared" si="500"/>
        <v>46161</v>
      </c>
      <c r="I6425" s="5">
        <f t="shared" si="504"/>
        <v>46253</v>
      </c>
      <c r="J6425" s="9" t="str">
        <f t="shared" si="501"/>
        <v>ชำระตรงเวลา</v>
      </c>
      <c r="K6425" s="10">
        <f t="shared" si="502"/>
        <v>0</v>
      </c>
      <c r="L6425" t="str">
        <f t="shared" si="503"/>
        <v>ลูกหนี้ชั้นดี</v>
      </c>
    </row>
    <row r="6426" spans="1:12" x14ac:dyDescent="0.2">
      <c r="A6426" t="s">
        <v>571</v>
      </c>
      <c r="B6426" t="s">
        <v>366</v>
      </c>
      <c r="C6426">
        <v>7</v>
      </c>
      <c r="D6426">
        <v>1126050003521</v>
      </c>
      <c r="E6426" s="1">
        <v>46154</v>
      </c>
      <c r="F6426" s="1">
        <v>46156</v>
      </c>
      <c r="G6426">
        <v>21743</v>
      </c>
      <c r="H6426" s="1">
        <f t="shared" si="500"/>
        <v>46161</v>
      </c>
      <c r="I6426" s="5">
        <f t="shared" si="504"/>
        <v>46253</v>
      </c>
      <c r="J6426" s="9" t="str">
        <f t="shared" si="501"/>
        <v>ชำระตรงเวลา</v>
      </c>
      <c r="K6426" s="10">
        <f t="shared" si="502"/>
        <v>0</v>
      </c>
      <c r="L6426" t="str">
        <f t="shared" si="503"/>
        <v>ลูกหนี้ชั้นดี</v>
      </c>
    </row>
    <row r="6427" spans="1:12" x14ac:dyDescent="0.2">
      <c r="A6427" t="s">
        <v>1448</v>
      </c>
      <c r="B6427" t="s">
        <v>366</v>
      </c>
      <c r="C6427">
        <v>7</v>
      </c>
      <c r="D6427">
        <v>1126050003538</v>
      </c>
      <c r="E6427" s="1">
        <v>46154</v>
      </c>
      <c r="F6427" s="1">
        <v>46154</v>
      </c>
      <c r="G6427">
        <v>10440</v>
      </c>
      <c r="H6427" s="1">
        <f t="shared" si="500"/>
        <v>46161</v>
      </c>
      <c r="I6427" s="5">
        <f t="shared" si="504"/>
        <v>46253</v>
      </c>
      <c r="J6427" s="9" t="str">
        <f t="shared" si="501"/>
        <v>ค้างชำระ 1 - 30 วัน</v>
      </c>
      <c r="K6427" s="10">
        <f t="shared" si="502"/>
        <v>0</v>
      </c>
      <c r="L6427" t="str">
        <f t="shared" si="503"/>
        <v>ลูกหนี้ชั้นดี</v>
      </c>
    </row>
    <row r="6428" spans="1:12" x14ac:dyDescent="0.2">
      <c r="A6428" t="s">
        <v>565</v>
      </c>
      <c r="B6428" t="s">
        <v>366</v>
      </c>
      <c r="C6428">
        <v>7</v>
      </c>
      <c r="D6428">
        <v>1126050003545</v>
      </c>
      <c r="E6428" s="1">
        <v>46154</v>
      </c>
      <c r="F6428" s="1">
        <v>46169</v>
      </c>
      <c r="G6428">
        <v>2371</v>
      </c>
      <c r="H6428" s="1">
        <f t="shared" si="500"/>
        <v>46161</v>
      </c>
      <c r="I6428" s="5">
        <f t="shared" si="504"/>
        <v>46253</v>
      </c>
      <c r="J6428" s="9" t="str">
        <f t="shared" si="501"/>
        <v>ชำระตรงเวลา</v>
      </c>
      <c r="K6428" s="10">
        <f t="shared" si="502"/>
        <v>8</v>
      </c>
      <c r="L6428" t="str">
        <f t="shared" si="503"/>
        <v>ลูกหนี้ชั้นดี</v>
      </c>
    </row>
    <row r="6429" spans="1:12" x14ac:dyDescent="0.2">
      <c r="A6429" t="s">
        <v>779</v>
      </c>
      <c r="B6429" t="s">
        <v>366</v>
      </c>
      <c r="C6429">
        <v>7</v>
      </c>
      <c r="D6429">
        <v>1126050003569</v>
      </c>
      <c r="E6429" s="1">
        <v>46151</v>
      </c>
      <c r="F6429" s="1">
        <v>46157</v>
      </c>
      <c r="G6429">
        <v>3464</v>
      </c>
      <c r="H6429" s="1">
        <f t="shared" si="500"/>
        <v>46158</v>
      </c>
      <c r="I6429" s="5">
        <f t="shared" si="504"/>
        <v>46253</v>
      </c>
      <c r="J6429" s="9" t="str">
        <f t="shared" si="501"/>
        <v>ชำระตรงเวลา</v>
      </c>
      <c r="K6429" s="10">
        <f t="shared" si="502"/>
        <v>0</v>
      </c>
      <c r="L6429" t="str">
        <f t="shared" si="503"/>
        <v>ลูกหนี้ชั้นดี</v>
      </c>
    </row>
    <row r="6430" spans="1:12" x14ac:dyDescent="0.2">
      <c r="A6430" t="s">
        <v>1550</v>
      </c>
      <c r="B6430" t="s">
        <v>366</v>
      </c>
      <c r="C6430">
        <v>7</v>
      </c>
      <c r="D6430">
        <v>1126050003576</v>
      </c>
      <c r="E6430" s="1">
        <v>46151</v>
      </c>
      <c r="F6430" s="1">
        <v>46157</v>
      </c>
      <c r="G6430">
        <v>81</v>
      </c>
      <c r="H6430" s="1">
        <f t="shared" si="500"/>
        <v>46158</v>
      </c>
      <c r="I6430" s="5">
        <f t="shared" si="504"/>
        <v>46253</v>
      </c>
      <c r="J6430" s="9" t="str">
        <f t="shared" si="501"/>
        <v>ชำระตรงเวลา</v>
      </c>
      <c r="K6430" s="10">
        <f t="shared" si="502"/>
        <v>0</v>
      </c>
      <c r="L6430" t="str">
        <f t="shared" si="503"/>
        <v>ลูกหนี้ชั้นดี</v>
      </c>
    </row>
    <row r="6431" spans="1:12" x14ac:dyDescent="0.2">
      <c r="A6431" t="s">
        <v>2721</v>
      </c>
      <c r="B6431" t="s">
        <v>366</v>
      </c>
      <c r="C6431">
        <v>7</v>
      </c>
      <c r="D6431">
        <v>1126050003583</v>
      </c>
      <c r="E6431" s="1">
        <v>46149</v>
      </c>
      <c r="F6431" s="1">
        <v>46155</v>
      </c>
      <c r="G6431">
        <v>1290</v>
      </c>
      <c r="H6431" s="1">
        <f t="shared" si="500"/>
        <v>46156</v>
      </c>
      <c r="I6431" s="5">
        <f t="shared" si="504"/>
        <v>46253</v>
      </c>
      <c r="J6431" s="9" t="str">
        <f t="shared" si="501"/>
        <v>ชำระตรงเวลา</v>
      </c>
      <c r="K6431" s="10">
        <f t="shared" si="502"/>
        <v>0</v>
      </c>
      <c r="L6431" t="str">
        <f t="shared" si="503"/>
        <v>ลูกหนี้ชั้นดี</v>
      </c>
    </row>
    <row r="6432" spans="1:12" x14ac:dyDescent="0.2">
      <c r="A6432" t="s">
        <v>2722</v>
      </c>
      <c r="B6432" t="s">
        <v>366</v>
      </c>
      <c r="C6432">
        <v>7</v>
      </c>
      <c r="D6432">
        <v>1126050003590</v>
      </c>
      <c r="E6432" s="1">
        <v>46149</v>
      </c>
      <c r="F6432" s="1">
        <v>46155</v>
      </c>
      <c r="G6432">
        <v>87</v>
      </c>
      <c r="H6432" s="1">
        <f t="shared" si="500"/>
        <v>46156</v>
      </c>
      <c r="I6432" s="5">
        <f t="shared" si="504"/>
        <v>46253</v>
      </c>
      <c r="J6432" s="9" t="str">
        <f t="shared" si="501"/>
        <v>ค้างชำระ 1 - 30 วัน</v>
      </c>
      <c r="K6432" s="10">
        <f t="shared" si="502"/>
        <v>0</v>
      </c>
      <c r="L6432" t="str">
        <f t="shared" si="503"/>
        <v>ลูกหนี้ชั้นดี</v>
      </c>
    </row>
    <row r="6433" spans="1:12" x14ac:dyDescent="0.2">
      <c r="A6433" t="s">
        <v>1585</v>
      </c>
      <c r="B6433" t="s">
        <v>366</v>
      </c>
      <c r="C6433">
        <v>7</v>
      </c>
      <c r="D6433">
        <v>1126050003606</v>
      </c>
      <c r="E6433" s="1">
        <v>46151</v>
      </c>
      <c r="F6433" s="1">
        <v>46160</v>
      </c>
      <c r="G6433">
        <v>1474</v>
      </c>
      <c r="H6433" s="1">
        <f t="shared" si="500"/>
        <v>46158</v>
      </c>
      <c r="I6433" s="5">
        <f t="shared" si="504"/>
        <v>46253</v>
      </c>
      <c r="J6433" s="9" t="str">
        <f t="shared" si="501"/>
        <v>ค้างชำระ 1 - 30 วัน</v>
      </c>
      <c r="K6433" s="10">
        <f t="shared" si="502"/>
        <v>2</v>
      </c>
      <c r="L6433" t="str">
        <f t="shared" si="503"/>
        <v>ลูกหนี้ชั้นดี</v>
      </c>
    </row>
    <row r="6434" spans="1:12" x14ac:dyDescent="0.2">
      <c r="A6434" t="s">
        <v>1804</v>
      </c>
      <c r="B6434" t="s">
        <v>366</v>
      </c>
      <c r="C6434">
        <v>7</v>
      </c>
      <c r="D6434">
        <v>1126050003613</v>
      </c>
      <c r="E6434" s="1">
        <v>46153</v>
      </c>
      <c r="F6434" s="1">
        <v>46161</v>
      </c>
      <c r="G6434">
        <v>440</v>
      </c>
      <c r="H6434" s="1">
        <f t="shared" si="500"/>
        <v>46160</v>
      </c>
      <c r="I6434" s="5">
        <f t="shared" si="504"/>
        <v>46253</v>
      </c>
      <c r="J6434" s="9" t="str">
        <f t="shared" si="501"/>
        <v>ค้างชำระ 1 - 30 วัน</v>
      </c>
      <c r="K6434" s="10">
        <f t="shared" si="502"/>
        <v>1</v>
      </c>
      <c r="L6434" t="str">
        <f t="shared" si="503"/>
        <v>ลูกหนี้ชั้นดี</v>
      </c>
    </row>
    <row r="6435" spans="1:12" x14ac:dyDescent="0.2">
      <c r="A6435" t="s">
        <v>2723</v>
      </c>
      <c r="B6435" t="s">
        <v>366</v>
      </c>
      <c r="C6435">
        <v>7</v>
      </c>
      <c r="D6435">
        <v>1126050003620</v>
      </c>
      <c r="E6435" s="1">
        <v>46149</v>
      </c>
      <c r="F6435" s="1">
        <v>46162</v>
      </c>
      <c r="G6435">
        <v>923</v>
      </c>
      <c r="H6435" s="1">
        <f t="shared" si="500"/>
        <v>46156</v>
      </c>
      <c r="I6435" s="5">
        <f t="shared" si="504"/>
        <v>46253</v>
      </c>
      <c r="J6435" s="9" t="str">
        <f t="shared" si="501"/>
        <v>ชำระตรงเวลา</v>
      </c>
      <c r="K6435" s="10">
        <f t="shared" si="502"/>
        <v>6</v>
      </c>
      <c r="L6435" t="str">
        <f t="shared" si="503"/>
        <v>ลูกหนี้ชั้นดี</v>
      </c>
    </row>
    <row r="6436" spans="1:12" x14ac:dyDescent="0.2">
      <c r="A6436" t="s">
        <v>1443</v>
      </c>
      <c r="B6436" t="s">
        <v>366</v>
      </c>
      <c r="C6436">
        <v>7</v>
      </c>
      <c r="D6436">
        <v>1126050003637</v>
      </c>
      <c r="E6436" s="1">
        <v>46149</v>
      </c>
      <c r="F6436" s="1">
        <v>46154</v>
      </c>
      <c r="G6436">
        <v>27869</v>
      </c>
      <c r="H6436" s="1">
        <f t="shared" si="500"/>
        <v>46156</v>
      </c>
      <c r="I6436" s="5">
        <f t="shared" si="504"/>
        <v>46253</v>
      </c>
      <c r="J6436" s="9" t="str">
        <f t="shared" si="501"/>
        <v>ค้างชำระ 1 - 30 วัน</v>
      </c>
      <c r="K6436" s="10">
        <f t="shared" si="502"/>
        <v>0</v>
      </c>
      <c r="L6436" t="str">
        <f t="shared" si="503"/>
        <v>ลูกหนี้ชั้นดี</v>
      </c>
    </row>
    <row r="6437" spans="1:12" x14ac:dyDescent="0.2">
      <c r="A6437" t="s">
        <v>2724</v>
      </c>
      <c r="B6437" t="s">
        <v>366</v>
      </c>
      <c r="C6437">
        <v>7</v>
      </c>
      <c r="D6437">
        <v>1126050003644</v>
      </c>
      <c r="E6437" s="1">
        <v>46150</v>
      </c>
      <c r="F6437" s="1">
        <v>46160</v>
      </c>
      <c r="G6437">
        <v>1640</v>
      </c>
      <c r="H6437" s="1">
        <f t="shared" si="500"/>
        <v>46157</v>
      </c>
      <c r="I6437" s="5">
        <f t="shared" si="504"/>
        <v>46253</v>
      </c>
      <c r="J6437" s="9" t="str">
        <f t="shared" si="501"/>
        <v>ค้างชำระ 1 - 30 วัน</v>
      </c>
      <c r="K6437" s="10">
        <f t="shared" si="502"/>
        <v>3</v>
      </c>
      <c r="L6437" t="str">
        <f t="shared" si="503"/>
        <v>ลูกหนี้ชั้นดี</v>
      </c>
    </row>
    <row r="6438" spans="1:12" x14ac:dyDescent="0.2">
      <c r="A6438" t="s">
        <v>2724</v>
      </c>
      <c r="B6438" t="s">
        <v>366</v>
      </c>
      <c r="C6438">
        <v>7</v>
      </c>
      <c r="D6438">
        <v>1126050003644</v>
      </c>
      <c r="E6438" s="1">
        <v>46150</v>
      </c>
      <c r="F6438" s="1">
        <v>46160</v>
      </c>
      <c r="G6438">
        <v>1640</v>
      </c>
      <c r="H6438" s="1">
        <f t="shared" si="500"/>
        <v>46157</v>
      </c>
      <c r="I6438" s="5">
        <f t="shared" si="504"/>
        <v>46253</v>
      </c>
      <c r="J6438" s="9" t="str">
        <f t="shared" si="501"/>
        <v>ค้างชำระ 1 - 30 วัน</v>
      </c>
      <c r="K6438" s="10">
        <f t="shared" si="502"/>
        <v>3</v>
      </c>
      <c r="L6438" t="str">
        <f t="shared" si="503"/>
        <v>ลูกหนี้ชั้นดี</v>
      </c>
    </row>
    <row r="6439" spans="1:12" x14ac:dyDescent="0.2">
      <c r="A6439" t="s">
        <v>2725</v>
      </c>
      <c r="B6439" t="s">
        <v>366</v>
      </c>
      <c r="C6439">
        <v>7</v>
      </c>
      <c r="D6439">
        <v>1126050003651</v>
      </c>
      <c r="E6439" s="1">
        <v>46149</v>
      </c>
      <c r="F6439" s="1">
        <v>46160</v>
      </c>
      <c r="G6439">
        <v>264</v>
      </c>
      <c r="H6439" s="1">
        <f t="shared" si="500"/>
        <v>46156</v>
      </c>
      <c r="I6439" s="5">
        <f t="shared" si="504"/>
        <v>46253</v>
      </c>
      <c r="J6439" s="9" t="str">
        <f t="shared" si="501"/>
        <v>ชำระตรงเวลา</v>
      </c>
      <c r="K6439" s="10">
        <f t="shared" si="502"/>
        <v>4</v>
      </c>
      <c r="L6439" t="str">
        <f t="shared" si="503"/>
        <v>ลูกหนี้ชั้นดี</v>
      </c>
    </row>
    <row r="6440" spans="1:12" x14ac:dyDescent="0.2">
      <c r="A6440" t="s">
        <v>2726</v>
      </c>
      <c r="B6440" t="s">
        <v>366</v>
      </c>
      <c r="C6440">
        <v>7</v>
      </c>
      <c r="D6440">
        <v>1126050003668</v>
      </c>
      <c r="E6440" s="1">
        <v>46149</v>
      </c>
      <c r="F6440" s="1">
        <v>46156</v>
      </c>
      <c r="G6440">
        <v>5706</v>
      </c>
      <c r="H6440" s="1">
        <f t="shared" si="500"/>
        <v>46156</v>
      </c>
      <c r="I6440" s="5">
        <f t="shared" si="504"/>
        <v>46253</v>
      </c>
      <c r="J6440" s="9" t="str">
        <f t="shared" si="501"/>
        <v>ชำระตรงเวลา</v>
      </c>
      <c r="K6440" s="10">
        <f t="shared" si="502"/>
        <v>0</v>
      </c>
      <c r="L6440" t="str">
        <f t="shared" si="503"/>
        <v>ลูกหนี้ชั้นดี</v>
      </c>
    </row>
    <row r="6441" spans="1:12" x14ac:dyDescent="0.2">
      <c r="A6441" t="s">
        <v>1472</v>
      </c>
      <c r="B6441" t="s">
        <v>366</v>
      </c>
      <c r="C6441">
        <v>7</v>
      </c>
      <c r="D6441">
        <v>1126050003675</v>
      </c>
      <c r="E6441" s="1">
        <v>46149</v>
      </c>
      <c r="F6441" s="1">
        <v>46153</v>
      </c>
      <c r="G6441">
        <v>175</v>
      </c>
      <c r="H6441" s="1">
        <f t="shared" si="500"/>
        <v>46156</v>
      </c>
      <c r="I6441" s="5">
        <f t="shared" si="504"/>
        <v>46253</v>
      </c>
      <c r="J6441" s="9" t="str">
        <f t="shared" si="501"/>
        <v>ชำระตรงเวลา</v>
      </c>
      <c r="K6441" s="10">
        <f t="shared" si="502"/>
        <v>0</v>
      </c>
      <c r="L6441" t="str">
        <f t="shared" si="503"/>
        <v>ลูกหนี้ชั้นดี</v>
      </c>
    </row>
    <row r="6442" spans="1:12" x14ac:dyDescent="0.2">
      <c r="A6442" t="s">
        <v>1472</v>
      </c>
      <c r="B6442" t="s">
        <v>366</v>
      </c>
      <c r="C6442">
        <v>7</v>
      </c>
      <c r="D6442">
        <v>1126050003675</v>
      </c>
      <c r="E6442" s="1">
        <v>46149</v>
      </c>
      <c r="F6442" s="1">
        <v>46153</v>
      </c>
      <c r="G6442">
        <v>175</v>
      </c>
      <c r="H6442" s="1">
        <f t="shared" si="500"/>
        <v>46156</v>
      </c>
      <c r="I6442" s="5">
        <f t="shared" si="504"/>
        <v>46253</v>
      </c>
      <c r="J6442" s="9" t="str">
        <f t="shared" si="501"/>
        <v>ชำระตรงเวลา</v>
      </c>
      <c r="K6442" s="10">
        <f t="shared" si="502"/>
        <v>0</v>
      </c>
      <c r="L6442" t="str">
        <f t="shared" si="503"/>
        <v>ลูกหนี้ชั้นดี</v>
      </c>
    </row>
    <row r="6443" spans="1:12" x14ac:dyDescent="0.2">
      <c r="A6443" t="s">
        <v>1472</v>
      </c>
      <c r="B6443" t="s">
        <v>366</v>
      </c>
      <c r="C6443">
        <v>7</v>
      </c>
      <c r="D6443">
        <v>1126050003675</v>
      </c>
      <c r="E6443" s="1">
        <v>46149</v>
      </c>
      <c r="F6443" s="1">
        <v>46153</v>
      </c>
      <c r="G6443">
        <v>175</v>
      </c>
      <c r="H6443" s="1">
        <f t="shared" si="500"/>
        <v>46156</v>
      </c>
      <c r="I6443" s="5">
        <f t="shared" si="504"/>
        <v>46253</v>
      </c>
      <c r="J6443" s="9" t="str">
        <f t="shared" si="501"/>
        <v>ชำระตรงเวลา</v>
      </c>
      <c r="K6443" s="10">
        <f t="shared" si="502"/>
        <v>0</v>
      </c>
      <c r="L6443" t="str">
        <f t="shared" si="503"/>
        <v>ลูกหนี้ชั้นดี</v>
      </c>
    </row>
    <row r="6444" spans="1:12" x14ac:dyDescent="0.2">
      <c r="A6444" t="s">
        <v>839</v>
      </c>
      <c r="B6444" t="s">
        <v>366</v>
      </c>
      <c r="C6444">
        <v>15</v>
      </c>
      <c r="D6444">
        <v>1126050003682</v>
      </c>
      <c r="E6444" s="1">
        <v>46151</v>
      </c>
      <c r="F6444" s="1">
        <v>46164</v>
      </c>
      <c r="G6444">
        <v>352</v>
      </c>
      <c r="H6444" s="1">
        <f t="shared" si="500"/>
        <v>46166</v>
      </c>
      <c r="I6444" s="5">
        <f t="shared" si="504"/>
        <v>46253</v>
      </c>
      <c r="J6444" s="9" t="str">
        <f t="shared" si="501"/>
        <v>ชำระตรงเวลา</v>
      </c>
      <c r="K6444" s="10">
        <f t="shared" si="502"/>
        <v>0</v>
      </c>
      <c r="L6444" t="str">
        <f t="shared" si="503"/>
        <v>ลูกหนี้ชั้นดี</v>
      </c>
    </row>
    <row r="6445" spans="1:12" x14ac:dyDescent="0.2">
      <c r="A6445" t="s">
        <v>839</v>
      </c>
      <c r="B6445" t="s">
        <v>366</v>
      </c>
      <c r="C6445">
        <v>15</v>
      </c>
      <c r="D6445">
        <v>1126050003682</v>
      </c>
      <c r="E6445" s="1">
        <v>46151</v>
      </c>
      <c r="F6445" s="1">
        <v>46164</v>
      </c>
      <c r="G6445">
        <v>352</v>
      </c>
      <c r="H6445" s="1">
        <f t="shared" si="500"/>
        <v>46166</v>
      </c>
      <c r="I6445" s="5">
        <f t="shared" si="504"/>
        <v>46253</v>
      </c>
      <c r="J6445" s="9" t="str">
        <f t="shared" si="501"/>
        <v>ชำระตรงเวลา</v>
      </c>
      <c r="K6445" s="10">
        <f t="shared" si="502"/>
        <v>0</v>
      </c>
      <c r="L6445" t="str">
        <f t="shared" si="503"/>
        <v>ลูกหนี้ชั้นดี</v>
      </c>
    </row>
    <row r="6446" spans="1:12" x14ac:dyDescent="0.2">
      <c r="A6446" t="s">
        <v>459</v>
      </c>
      <c r="B6446" t="s">
        <v>366</v>
      </c>
      <c r="C6446">
        <v>7</v>
      </c>
      <c r="D6446">
        <v>1126050003699</v>
      </c>
      <c r="E6446" s="1">
        <v>46151</v>
      </c>
      <c r="F6446" s="1">
        <v>46155</v>
      </c>
      <c r="G6446">
        <v>2638</v>
      </c>
      <c r="H6446" s="1">
        <f t="shared" si="500"/>
        <v>46158</v>
      </c>
      <c r="I6446" s="5">
        <f t="shared" si="504"/>
        <v>46253</v>
      </c>
      <c r="J6446" s="9" t="str">
        <f t="shared" si="501"/>
        <v>ชำระตรงเวลา</v>
      </c>
      <c r="K6446" s="10">
        <f t="shared" si="502"/>
        <v>0</v>
      </c>
      <c r="L6446" t="str">
        <f t="shared" si="503"/>
        <v>ลูกหนี้ชั้นดี</v>
      </c>
    </row>
    <row r="6447" spans="1:12" x14ac:dyDescent="0.2">
      <c r="A6447" t="s">
        <v>1579</v>
      </c>
      <c r="B6447" t="s">
        <v>366</v>
      </c>
      <c r="C6447">
        <v>7</v>
      </c>
      <c r="D6447">
        <v>1126050003705</v>
      </c>
      <c r="E6447" s="1">
        <v>46149</v>
      </c>
      <c r="F6447" s="1">
        <v>46156</v>
      </c>
      <c r="G6447">
        <v>1981</v>
      </c>
      <c r="H6447" s="1">
        <f t="shared" si="500"/>
        <v>46156</v>
      </c>
      <c r="I6447" s="5">
        <f t="shared" si="504"/>
        <v>46253</v>
      </c>
      <c r="J6447" s="9" t="str">
        <f t="shared" si="501"/>
        <v>ชำระตรงเวลา</v>
      </c>
      <c r="K6447" s="10">
        <f t="shared" si="502"/>
        <v>0</v>
      </c>
      <c r="L6447" t="str">
        <f t="shared" si="503"/>
        <v>ลูกหนี้ชั้นดี</v>
      </c>
    </row>
    <row r="6448" spans="1:12" x14ac:dyDescent="0.2">
      <c r="A6448" t="s">
        <v>1451</v>
      </c>
      <c r="B6448" t="s">
        <v>366</v>
      </c>
      <c r="C6448">
        <v>7</v>
      </c>
      <c r="D6448">
        <v>1126050003712</v>
      </c>
      <c r="E6448" s="1">
        <v>46149</v>
      </c>
      <c r="F6448" s="1">
        <v>46156</v>
      </c>
      <c r="G6448">
        <v>5163</v>
      </c>
      <c r="H6448" s="1">
        <f t="shared" si="500"/>
        <v>46156</v>
      </c>
      <c r="I6448" s="5">
        <f t="shared" si="504"/>
        <v>46253</v>
      </c>
      <c r="J6448" s="9" t="str">
        <f t="shared" si="501"/>
        <v>ชำระตรงเวลา</v>
      </c>
      <c r="K6448" s="10">
        <f t="shared" si="502"/>
        <v>0</v>
      </c>
      <c r="L6448" t="str">
        <f t="shared" si="503"/>
        <v>ลูกหนี้ชั้นดี</v>
      </c>
    </row>
    <row r="6449" spans="1:12" x14ac:dyDescent="0.2">
      <c r="A6449" t="s">
        <v>581</v>
      </c>
      <c r="B6449" t="s">
        <v>366</v>
      </c>
      <c r="C6449">
        <v>7</v>
      </c>
      <c r="D6449">
        <v>1126050003736</v>
      </c>
      <c r="E6449" s="1">
        <v>46151</v>
      </c>
      <c r="F6449" s="1">
        <v>46155</v>
      </c>
      <c r="G6449">
        <v>4319</v>
      </c>
      <c r="H6449" s="1">
        <f t="shared" si="500"/>
        <v>46158</v>
      </c>
      <c r="I6449" s="5">
        <f t="shared" si="504"/>
        <v>46253</v>
      </c>
      <c r="J6449" s="9" t="str">
        <f t="shared" si="501"/>
        <v>ชำระตรงเวลา</v>
      </c>
      <c r="K6449" s="10">
        <f t="shared" si="502"/>
        <v>0</v>
      </c>
      <c r="L6449" t="str">
        <f t="shared" si="503"/>
        <v>ลูกหนี้ชั้นดี</v>
      </c>
    </row>
    <row r="6450" spans="1:12" x14ac:dyDescent="0.2">
      <c r="A6450" t="s">
        <v>2100</v>
      </c>
      <c r="B6450" t="s">
        <v>366</v>
      </c>
      <c r="C6450">
        <v>7</v>
      </c>
      <c r="D6450">
        <v>1126050003743</v>
      </c>
      <c r="E6450" s="1">
        <v>46151</v>
      </c>
      <c r="F6450" s="1">
        <v>46155</v>
      </c>
      <c r="G6450">
        <v>74</v>
      </c>
      <c r="H6450" s="1">
        <f t="shared" si="500"/>
        <v>46158</v>
      </c>
      <c r="I6450" s="5">
        <f t="shared" si="504"/>
        <v>46253</v>
      </c>
      <c r="J6450" s="9" t="str">
        <f t="shared" si="501"/>
        <v>ชำระตรงเวลา</v>
      </c>
      <c r="K6450" s="10">
        <f t="shared" si="502"/>
        <v>0</v>
      </c>
      <c r="L6450" t="str">
        <f t="shared" si="503"/>
        <v>ลูกหนี้ชั้นดี</v>
      </c>
    </row>
    <row r="6451" spans="1:12" x14ac:dyDescent="0.2">
      <c r="A6451" t="s">
        <v>2100</v>
      </c>
      <c r="B6451" t="s">
        <v>366</v>
      </c>
      <c r="C6451">
        <v>7</v>
      </c>
      <c r="D6451">
        <v>1126050003743</v>
      </c>
      <c r="E6451" s="1">
        <v>46151</v>
      </c>
      <c r="F6451" s="1">
        <v>46155</v>
      </c>
      <c r="G6451">
        <v>74</v>
      </c>
      <c r="H6451" s="1">
        <f t="shared" si="500"/>
        <v>46158</v>
      </c>
      <c r="I6451" s="5">
        <f t="shared" si="504"/>
        <v>46253</v>
      </c>
      <c r="J6451" s="9" t="str">
        <f t="shared" si="501"/>
        <v>ชำระตรงเวลา</v>
      </c>
      <c r="K6451" s="10">
        <f t="shared" si="502"/>
        <v>0</v>
      </c>
      <c r="L6451" t="str">
        <f t="shared" si="503"/>
        <v>ลูกหนี้ชั้นดี</v>
      </c>
    </row>
    <row r="6452" spans="1:12" x14ac:dyDescent="0.2">
      <c r="A6452" t="s">
        <v>538</v>
      </c>
      <c r="B6452" t="s">
        <v>366</v>
      </c>
      <c r="C6452">
        <v>7</v>
      </c>
      <c r="D6452">
        <v>1126050003750</v>
      </c>
      <c r="E6452" s="1">
        <v>46150</v>
      </c>
      <c r="F6452" s="1">
        <v>46157</v>
      </c>
      <c r="G6452">
        <v>910</v>
      </c>
      <c r="H6452" s="1">
        <f t="shared" si="500"/>
        <v>46157</v>
      </c>
      <c r="I6452" s="5">
        <f t="shared" si="504"/>
        <v>46253</v>
      </c>
      <c r="J6452" s="9" t="str">
        <f t="shared" si="501"/>
        <v>ชำระตรงเวลา</v>
      </c>
      <c r="K6452" s="10">
        <f t="shared" si="502"/>
        <v>0</v>
      </c>
      <c r="L6452" t="str">
        <f t="shared" si="503"/>
        <v>ลูกหนี้ชั้นดี</v>
      </c>
    </row>
    <row r="6453" spans="1:12" x14ac:dyDescent="0.2">
      <c r="A6453" t="s">
        <v>774</v>
      </c>
      <c r="B6453" t="s">
        <v>366</v>
      </c>
      <c r="C6453">
        <v>7</v>
      </c>
      <c r="D6453">
        <v>1126050003767</v>
      </c>
      <c r="E6453" s="1">
        <v>46151</v>
      </c>
      <c r="F6453" s="1">
        <v>46156</v>
      </c>
      <c r="G6453">
        <v>6734</v>
      </c>
      <c r="H6453" s="1">
        <f t="shared" si="500"/>
        <v>46158</v>
      </c>
      <c r="I6453" s="5">
        <f t="shared" si="504"/>
        <v>46253</v>
      </c>
      <c r="J6453" s="9" t="str">
        <f t="shared" si="501"/>
        <v>ชำระตรงเวลา</v>
      </c>
      <c r="K6453" s="10">
        <f t="shared" si="502"/>
        <v>0</v>
      </c>
      <c r="L6453" t="str">
        <f t="shared" si="503"/>
        <v>ลูกหนี้ชั้นดี</v>
      </c>
    </row>
    <row r="6454" spans="1:12" x14ac:dyDescent="0.2">
      <c r="A6454" t="s">
        <v>774</v>
      </c>
      <c r="B6454" t="s">
        <v>366</v>
      </c>
      <c r="C6454">
        <v>7</v>
      </c>
      <c r="D6454">
        <v>1126050003767</v>
      </c>
      <c r="E6454" s="1">
        <v>46151</v>
      </c>
      <c r="F6454" s="1">
        <v>46156</v>
      </c>
      <c r="G6454">
        <v>6734</v>
      </c>
      <c r="H6454" s="1">
        <f t="shared" si="500"/>
        <v>46158</v>
      </c>
      <c r="I6454" s="5">
        <f t="shared" si="504"/>
        <v>46253</v>
      </c>
      <c r="J6454" s="9" t="str">
        <f t="shared" si="501"/>
        <v>ชำระตรงเวลา</v>
      </c>
      <c r="K6454" s="10">
        <f t="shared" si="502"/>
        <v>0</v>
      </c>
      <c r="L6454" t="str">
        <f t="shared" si="503"/>
        <v>ลูกหนี้ชั้นดี</v>
      </c>
    </row>
    <row r="6455" spans="1:12" x14ac:dyDescent="0.2">
      <c r="A6455" t="s">
        <v>1478</v>
      </c>
      <c r="B6455" t="s">
        <v>366</v>
      </c>
      <c r="C6455">
        <v>7</v>
      </c>
      <c r="D6455">
        <v>1126050003774</v>
      </c>
      <c r="E6455" s="1">
        <v>46153</v>
      </c>
      <c r="F6455" s="1">
        <v>46156</v>
      </c>
      <c r="G6455">
        <v>426</v>
      </c>
      <c r="H6455" s="1">
        <f t="shared" si="500"/>
        <v>46160</v>
      </c>
      <c r="I6455" s="5">
        <f t="shared" si="504"/>
        <v>46253</v>
      </c>
      <c r="J6455" s="9" t="str">
        <f t="shared" si="501"/>
        <v>ชำระตรงเวลา</v>
      </c>
      <c r="K6455" s="10">
        <f t="shared" si="502"/>
        <v>0</v>
      </c>
      <c r="L6455" t="str">
        <f t="shared" si="503"/>
        <v>ลูกหนี้ชั้นดี</v>
      </c>
    </row>
    <row r="6456" spans="1:12" x14ac:dyDescent="0.2">
      <c r="A6456" t="s">
        <v>1479</v>
      </c>
      <c r="B6456" t="s">
        <v>366</v>
      </c>
      <c r="C6456">
        <v>7</v>
      </c>
      <c r="D6456">
        <v>1126050003781</v>
      </c>
      <c r="E6456" s="1">
        <v>46153</v>
      </c>
      <c r="F6456" s="1">
        <v>46153</v>
      </c>
      <c r="G6456">
        <v>1697</v>
      </c>
      <c r="H6456" s="1">
        <f t="shared" si="500"/>
        <v>46160</v>
      </c>
      <c r="I6456" s="5">
        <f t="shared" si="504"/>
        <v>46253</v>
      </c>
      <c r="J6456" s="9" t="str">
        <f t="shared" si="501"/>
        <v>ค้างชำระ 1 - 30 วัน</v>
      </c>
      <c r="K6456" s="10">
        <f t="shared" si="502"/>
        <v>0</v>
      </c>
      <c r="L6456" t="str">
        <f t="shared" si="503"/>
        <v>ลูกหนี้ชั้นดี</v>
      </c>
    </row>
    <row r="6457" spans="1:12" x14ac:dyDescent="0.2">
      <c r="A6457" t="s">
        <v>555</v>
      </c>
      <c r="B6457" t="s">
        <v>366</v>
      </c>
      <c r="C6457">
        <v>7</v>
      </c>
      <c r="D6457">
        <v>1126050003798</v>
      </c>
      <c r="E6457" s="1">
        <v>46151</v>
      </c>
      <c r="F6457" s="1">
        <v>46171</v>
      </c>
      <c r="G6457">
        <v>243</v>
      </c>
      <c r="H6457" s="1">
        <f t="shared" si="500"/>
        <v>46158</v>
      </c>
      <c r="I6457" s="5">
        <f t="shared" si="504"/>
        <v>46253</v>
      </c>
      <c r="J6457" s="9" t="str">
        <f t="shared" si="501"/>
        <v>ชำระตรงเวลา</v>
      </c>
      <c r="K6457" s="10">
        <f t="shared" si="502"/>
        <v>13</v>
      </c>
      <c r="L6457" t="str">
        <f t="shared" si="503"/>
        <v>ลูกหนี้ชั้นดี</v>
      </c>
    </row>
    <row r="6458" spans="1:12" x14ac:dyDescent="0.2">
      <c r="A6458" t="s">
        <v>665</v>
      </c>
      <c r="B6458" t="s">
        <v>366</v>
      </c>
      <c r="C6458">
        <v>15</v>
      </c>
      <c r="D6458">
        <v>1126050003804</v>
      </c>
      <c r="E6458" s="1">
        <v>46151</v>
      </c>
      <c r="F6458" s="1">
        <v>46156</v>
      </c>
      <c r="G6458">
        <v>2229</v>
      </c>
      <c r="H6458" s="1">
        <f t="shared" si="500"/>
        <v>46166</v>
      </c>
      <c r="I6458" s="5">
        <f t="shared" si="504"/>
        <v>46253</v>
      </c>
      <c r="J6458" s="9" t="str">
        <f t="shared" si="501"/>
        <v>ชำระตรงเวลา</v>
      </c>
      <c r="K6458" s="10">
        <f t="shared" si="502"/>
        <v>0</v>
      </c>
      <c r="L6458" t="str">
        <f t="shared" si="503"/>
        <v>ลูกหนี้ชั้นดี</v>
      </c>
    </row>
    <row r="6459" spans="1:12" x14ac:dyDescent="0.2">
      <c r="A6459" t="s">
        <v>413</v>
      </c>
      <c r="B6459" t="s">
        <v>366</v>
      </c>
      <c r="C6459">
        <v>7</v>
      </c>
      <c r="D6459">
        <v>1126050003811</v>
      </c>
      <c r="E6459" s="1">
        <v>46149</v>
      </c>
      <c r="F6459" s="1">
        <v>46150</v>
      </c>
      <c r="G6459">
        <v>8968</v>
      </c>
      <c r="H6459" s="1">
        <f t="shared" si="500"/>
        <v>46156</v>
      </c>
      <c r="I6459" s="5">
        <f t="shared" si="504"/>
        <v>46253</v>
      </c>
      <c r="J6459" s="9" t="str">
        <f t="shared" si="501"/>
        <v>ชำระตรงเวลา</v>
      </c>
      <c r="K6459" s="10">
        <f t="shared" si="502"/>
        <v>0</v>
      </c>
      <c r="L6459" t="str">
        <f t="shared" si="503"/>
        <v>ลูกหนี้ชั้นดี</v>
      </c>
    </row>
    <row r="6460" spans="1:12" x14ac:dyDescent="0.2">
      <c r="A6460" t="s">
        <v>824</v>
      </c>
      <c r="B6460" t="s">
        <v>366</v>
      </c>
      <c r="C6460">
        <v>7</v>
      </c>
      <c r="D6460">
        <v>1126050003835</v>
      </c>
      <c r="E6460" s="1">
        <v>46151</v>
      </c>
      <c r="F6460" s="1">
        <v>46153</v>
      </c>
      <c r="G6460">
        <v>440</v>
      </c>
      <c r="H6460" s="1">
        <f t="shared" si="500"/>
        <v>46158</v>
      </c>
      <c r="I6460" s="5">
        <f t="shared" si="504"/>
        <v>46253</v>
      </c>
      <c r="J6460" s="9" t="str">
        <f t="shared" si="501"/>
        <v>ชำระตรงเวลา</v>
      </c>
      <c r="K6460" s="10">
        <f t="shared" si="502"/>
        <v>0</v>
      </c>
      <c r="L6460" t="str">
        <f t="shared" si="503"/>
        <v>ลูกหนี้ชั้นดี</v>
      </c>
    </row>
    <row r="6461" spans="1:12" x14ac:dyDescent="0.2">
      <c r="A6461" t="s">
        <v>810</v>
      </c>
      <c r="B6461" t="s">
        <v>366</v>
      </c>
      <c r="C6461">
        <v>7</v>
      </c>
      <c r="D6461">
        <v>1126050003842</v>
      </c>
      <c r="E6461" s="1">
        <v>46148</v>
      </c>
      <c r="F6461" s="1">
        <v>46150</v>
      </c>
      <c r="G6461">
        <v>1156</v>
      </c>
      <c r="H6461" s="1">
        <f t="shared" si="500"/>
        <v>46155</v>
      </c>
      <c r="I6461" s="5">
        <f t="shared" si="504"/>
        <v>46253</v>
      </c>
      <c r="J6461" s="9" t="str">
        <f t="shared" si="501"/>
        <v>ชำระตรงเวลา</v>
      </c>
      <c r="K6461" s="10">
        <f t="shared" si="502"/>
        <v>0</v>
      </c>
      <c r="L6461" t="str">
        <f t="shared" si="503"/>
        <v>ลูกหนี้ชั้นดี</v>
      </c>
    </row>
    <row r="6462" spans="1:12" x14ac:dyDescent="0.2">
      <c r="A6462" t="s">
        <v>810</v>
      </c>
      <c r="B6462" t="s">
        <v>366</v>
      </c>
      <c r="C6462">
        <v>7</v>
      </c>
      <c r="D6462">
        <v>1126050003842</v>
      </c>
      <c r="E6462" s="1">
        <v>46148</v>
      </c>
      <c r="F6462" s="1">
        <v>46150</v>
      </c>
      <c r="G6462">
        <v>1156</v>
      </c>
      <c r="H6462" s="1">
        <f t="shared" si="500"/>
        <v>46155</v>
      </c>
      <c r="I6462" s="5">
        <f t="shared" si="504"/>
        <v>46253</v>
      </c>
      <c r="J6462" s="9" t="str">
        <f t="shared" si="501"/>
        <v>ชำระตรงเวลา</v>
      </c>
      <c r="K6462" s="10">
        <f t="shared" si="502"/>
        <v>0</v>
      </c>
      <c r="L6462" t="str">
        <f t="shared" si="503"/>
        <v>ลูกหนี้ชั้นดี</v>
      </c>
    </row>
    <row r="6463" spans="1:12" x14ac:dyDescent="0.2">
      <c r="A6463" t="s">
        <v>810</v>
      </c>
      <c r="B6463" t="s">
        <v>366</v>
      </c>
      <c r="C6463">
        <v>7</v>
      </c>
      <c r="D6463">
        <v>1126050003842</v>
      </c>
      <c r="E6463" s="1">
        <v>46148</v>
      </c>
      <c r="F6463" s="1">
        <v>46150</v>
      </c>
      <c r="G6463">
        <v>1156</v>
      </c>
      <c r="H6463" s="1">
        <f t="shared" si="500"/>
        <v>46155</v>
      </c>
      <c r="I6463" s="5">
        <f t="shared" si="504"/>
        <v>46253</v>
      </c>
      <c r="J6463" s="9" t="str">
        <f t="shared" si="501"/>
        <v>ชำระตรงเวลา</v>
      </c>
      <c r="K6463" s="10">
        <f t="shared" si="502"/>
        <v>0</v>
      </c>
      <c r="L6463" t="str">
        <f t="shared" si="503"/>
        <v>ลูกหนี้ชั้นดี</v>
      </c>
    </row>
    <row r="6464" spans="1:12" x14ac:dyDescent="0.2">
      <c r="A6464" t="s">
        <v>506</v>
      </c>
      <c r="B6464" t="s">
        <v>366</v>
      </c>
      <c r="C6464">
        <v>7</v>
      </c>
      <c r="D6464">
        <v>1126050003859</v>
      </c>
      <c r="E6464" s="1">
        <v>46148</v>
      </c>
      <c r="F6464" s="1">
        <v>46151</v>
      </c>
      <c r="G6464">
        <v>7539</v>
      </c>
      <c r="H6464" s="1">
        <f t="shared" si="500"/>
        <v>46155</v>
      </c>
      <c r="I6464" s="5">
        <f t="shared" si="504"/>
        <v>46253</v>
      </c>
      <c r="J6464" s="9" t="str">
        <f t="shared" si="501"/>
        <v>ค้างชำระ 1 - 30 วัน</v>
      </c>
      <c r="K6464" s="10">
        <f t="shared" si="502"/>
        <v>0</v>
      </c>
      <c r="L6464" t="str">
        <f t="shared" si="503"/>
        <v>ลูกหนี้ชั้นดี</v>
      </c>
    </row>
    <row r="6465" spans="1:12" x14ac:dyDescent="0.2">
      <c r="A6465" t="s">
        <v>810</v>
      </c>
      <c r="B6465" t="s">
        <v>366</v>
      </c>
      <c r="C6465">
        <v>7</v>
      </c>
      <c r="D6465">
        <v>1126050003866</v>
      </c>
      <c r="E6465" s="1">
        <v>46148</v>
      </c>
      <c r="F6465" s="1">
        <v>46160</v>
      </c>
      <c r="G6465">
        <v>3005</v>
      </c>
      <c r="H6465" s="1">
        <f t="shared" si="500"/>
        <v>46155</v>
      </c>
      <c r="I6465" s="5">
        <f t="shared" si="504"/>
        <v>46253</v>
      </c>
      <c r="J6465" s="9" t="str">
        <f t="shared" si="501"/>
        <v>ชำระตรงเวลา</v>
      </c>
      <c r="K6465" s="10">
        <f t="shared" si="502"/>
        <v>5</v>
      </c>
      <c r="L6465" t="str">
        <f t="shared" si="503"/>
        <v>ลูกหนี้ชั้นดี</v>
      </c>
    </row>
    <row r="6466" spans="1:12" x14ac:dyDescent="0.2">
      <c r="A6466" t="s">
        <v>548</v>
      </c>
      <c r="B6466" t="s">
        <v>366</v>
      </c>
      <c r="C6466">
        <v>30</v>
      </c>
      <c r="D6466">
        <v>1126050003910</v>
      </c>
      <c r="E6466" s="1">
        <v>46148</v>
      </c>
      <c r="F6466" s="1">
        <v>46148</v>
      </c>
      <c r="G6466">
        <v>72000</v>
      </c>
      <c r="H6466" s="1">
        <f t="shared" ref="H6466:H6529" si="505">E6466+C6466</f>
        <v>46178</v>
      </c>
      <c r="I6466" s="5">
        <f t="shared" si="504"/>
        <v>46253</v>
      </c>
      <c r="J6466" s="9" t="str">
        <f t="shared" ref="J6466:J6529" si="506">IF(K6467&lt;=0, "ชำระตรงเวลา", IF(K6467&lt;=30, "ค้างชำระ 1 - 30 วัน", IF(K6467&lt;=60, "ค้างชำระ 31 - 60 วัน", IF(K6467&lt;=90, "ค้างชำระ 61 - 90 วัน", "ค้างชำระเกิน 90 วัน"))))</f>
        <v>ค้างชำระ 1 - 30 วัน</v>
      </c>
      <c r="K6466" s="10">
        <f t="shared" ref="K6466:K6529" si="507">IF(OR(F6466="",F6466="(ว่าง)"), MAX(0,I6465-H6466), MAX(0,F6466-H6466))</f>
        <v>0</v>
      </c>
      <c r="L6466" t="str">
        <f t="shared" ref="L6466:L6529" si="508">IF(K6466&lt;=30, "ลูกหนี้ชั้นดี", IF(K6466&lt;=90, "ลูกหนี้เฝ้าติดตาม", "ลูกหนี้ด้อยคุณภาพ (NPL)"))</f>
        <v>ลูกหนี้ชั้นดี</v>
      </c>
    </row>
    <row r="6467" spans="1:12" x14ac:dyDescent="0.2">
      <c r="A6467" t="s">
        <v>2727</v>
      </c>
      <c r="B6467" t="s">
        <v>366</v>
      </c>
      <c r="C6467">
        <v>7</v>
      </c>
      <c r="D6467">
        <v>1126050004009</v>
      </c>
      <c r="E6467" s="1">
        <v>46153</v>
      </c>
      <c r="F6467" s="1">
        <v>46161</v>
      </c>
      <c r="G6467">
        <v>8615</v>
      </c>
      <c r="H6467" s="1">
        <f t="shared" si="505"/>
        <v>46160</v>
      </c>
      <c r="I6467" s="5">
        <f t="shared" si="504"/>
        <v>46253</v>
      </c>
      <c r="J6467" s="9" t="str">
        <f t="shared" si="506"/>
        <v>ชำระตรงเวลา</v>
      </c>
      <c r="K6467" s="10">
        <f t="shared" si="507"/>
        <v>1</v>
      </c>
      <c r="L6467" t="str">
        <f t="shared" si="508"/>
        <v>ลูกหนี้ชั้นดี</v>
      </c>
    </row>
    <row r="6468" spans="1:12" x14ac:dyDescent="0.2">
      <c r="A6468" t="s">
        <v>2728</v>
      </c>
      <c r="B6468" t="s">
        <v>366</v>
      </c>
      <c r="C6468">
        <v>7</v>
      </c>
      <c r="D6468">
        <v>1126050004016</v>
      </c>
      <c r="E6468" s="1">
        <v>46153</v>
      </c>
      <c r="F6468" s="1">
        <v>46156</v>
      </c>
      <c r="G6468">
        <v>461</v>
      </c>
      <c r="H6468" s="1">
        <f t="shared" si="505"/>
        <v>46160</v>
      </c>
      <c r="I6468" s="5">
        <f t="shared" ref="I6468:I6531" si="509">I6467</f>
        <v>46253</v>
      </c>
      <c r="J6468" s="9" t="str">
        <f t="shared" si="506"/>
        <v>ชำระตรงเวลา</v>
      </c>
      <c r="K6468" s="10">
        <f t="shared" si="507"/>
        <v>0</v>
      </c>
      <c r="L6468" t="str">
        <f t="shared" si="508"/>
        <v>ลูกหนี้ชั้นดี</v>
      </c>
    </row>
    <row r="6469" spans="1:12" x14ac:dyDescent="0.2">
      <c r="A6469" t="s">
        <v>2728</v>
      </c>
      <c r="B6469" t="s">
        <v>366</v>
      </c>
      <c r="C6469">
        <v>7</v>
      </c>
      <c r="D6469">
        <v>1126050004016</v>
      </c>
      <c r="E6469" s="1">
        <v>46153</v>
      </c>
      <c r="F6469" s="1">
        <v>46156</v>
      </c>
      <c r="G6469">
        <v>461</v>
      </c>
      <c r="H6469" s="1">
        <f t="shared" si="505"/>
        <v>46160</v>
      </c>
      <c r="I6469" s="5">
        <f t="shared" si="509"/>
        <v>46253</v>
      </c>
      <c r="J6469" s="9" t="str">
        <f t="shared" si="506"/>
        <v>ชำระตรงเวลา</v>
      </c>
      <c r="K6469" s="10">
        <f t="shared" si="507"/>
        <v>0</v>
      </c>
      <c r="L6469" t="str">
        <f t="shared" si="508"/>
        <v>ลูกหนี้ชั้นดี</v>
      </c>
    </row>
    <row r="6470" spans="1:12" x14ac:dyDescent="0.2">
      <c r="A6470" t="s">
        <v>502</v>
      </c>
      <c r="B6470" t="s">
        <v>366</v>
      </c>
      <c r="C6470">
        <v>15</v>
      </c>
      <c r="D6470">
        <v>1126050004092</v>
      </c>
      <c r="E6470" s="1">
        <v>46148</v>
      </c>
      <c r="F6470" s="1">
        <v>46155</v>
      </c>
      <c r="G6470">
        <v>6300</v>
      </c>
      <c r="H6470" s="1">
        <f t="shared" si="505"/>
        <v>46163</v>
      </c>
      <c r="I6470" s="5">
        <f t="shared" si="509"/>
        <v>46253</v>
      </c>
      <c r="J6470" s="9" t="str">
        <f t="shared" si="506"/>
        <v>ชำระตรงเวลา</v>
      </c>
      <c r="K6470" s="10">
        <f t="shared" si="507"/>
        <v>0</v>
      </c>
      <c r="L6470" t="str">
        <f t="shared" si="508"/>
        <v>ลูกหนี้ชั้นดี</v>
      </c>
    </row>
    <row r="6471" spans="1:12" x14ac:dyDescent="0.2">
      <c r="A6471" t="s">
        <v>886</v>
      </c>
      <c r="B6471" t="s">
        <v>366</v>
      </c>
      <c r="C6471">
        <v>30</v>
      </c>
      <c r="D6471">
        <v>1126050004146</v>
      </c>
      <c r="E6471" s="1">
        <v>46149</v>
      </c>
      <c r="F6471" s="1">
        <v>46151</v>
      </c>
      <c r="G6471">
        <v>52284</v>
      </c>
      <c r="H6471" s="1">
        <f t="shared" si="505"/>
        <v>46179</v>
      </c>
      <c r="I6471" s="5">
        <f t="shared" si="509"/>
        <v>46253</v>
      </c>
      <c r="J6471" s="9" t="str">
        <f t="shared" si="506"/>
        <v>ชำระตรงเวลา</v>
      </c>
      <c r="K6471" s="10">
        <f t="shared" si="507"/>
        <v>0</v>
      </c>
      <c r="L6471" t="str">
        <f t="shared" si="508"/>
        <v>ลูกหนี้ชั้นดี</v>
      </c>
    </row>
    <row r="6472" spans="1:12" x14ac:dyDescent="0.2">
      <c r="A6472" t="s">
        <v>886</v>
      </c>
      <c r="B6472" t="s">
        <v>366</v>
      </c>
      <c r="C6472">
        <v>30</v>
      </c>
      <c r="D6472">
        <v>1126050004146</v>
      </c>
      <c r="E6472" s="1">
        <v>46149</v>
      </c>
      <c r="F6472" s="1">
        <v>46151</v>
      </c>
      <c r="G6472">
        <v>52284</v>
      </c>
      <c r="H6472" s="1">
        <f t="shared" si="505"/>
        <v>46179</v>
      </c>
      <c r="I6472" s="5">
        <f t="shared" si="509"/>
        <v>46253</v>
      </c>
      <c r="J6472" s="9" t="str">
        <f t="shared" si="506"/>
        <v>ชำระตรงเวลา</v>
      </c>
      <c r="K6472" s="10">
        <f t="shared" si="507"/>
        <v>0</v>
      </c>
      <c r="L6472" t="str">
        <f t="shared" si="508"/>
        <v>ลูกหนี้ชั้นดี</v>
      </c>
    </row>
    <row r="6473" spans="1:12" x14ac:dyDescent="0.2">
      <c r="A6473" t="s">
        <v>849</v>
      </c>
      <c r="B6473" t="s">
        <v>366</v>
      </c>
      <c r="C6473">
        <v>7</v>
      </c>
      <c r="D6473">
        <v>1126050004153</v>
      </c>
      <c r="E6473" s="1">
        <v>46149</v>
      </c>
      <c r="F6473" s="1">
        <v>46149</v>
      </c>
      <c r="G6473">
        <v>3398</v>
      </c>
      <c r="H6473" s="1">
        <f t="shared" si="505"/>
        <v>46156</v>
      </c>
      <c r="I6473" s="5">
        <f t="shared" si="509"/>
        <v>46253</v>
      </c>
      <c r="J6473" s="9" t="str">
        <f t="shared" si="506"/>
        <v>ชำระตรงเวลา</v>
      </c>
      <c r="K6473" s="10">
        <f t="shared" si="507"/>
        <v>0</v>
      </c>
      <c r="L6473" t="str">
        <f t="shared" si="508"/>
        <v>ลูกหนี้ชั้นดี</v>
      </c>
    </row>
    <row r="6474" spans="1:12" x14ac:dyDescent="0.2">
      <c r="A6474" t="s">
        <v>479</v>
      </c>
      <c r="B6474" t="s">
        <v>366</v>
      </c>
      <c r="C6474">
        <v>7</v>
      </c>
      <c r="D6474">
        <v>1126050004160</v>
      </c>
      <c r="E6474" s="1">
        <v>46149</v>
      </c>
      <c r="F6474" s="1">
        <v>46149</v>
      </c>
      <c r="G6474">
        <v>1570</v>
      </c>
      <c r="H6474" s="1">
        <f t="shared" si="505"/>
        <v>46156</v>
      </c>
      <c r="I6474" s="5">
        <f t="shared" si="509"/>
        <v>46253</v>
      </c>
      <c r="J6474" s="9" t="str">
        <f t="shared" si="506"/>
        <v>ชำระตรงเวลา</v>
      </c>
      <c r="K6474" s="10">
        <f t="shared" si="507"/>
        <v>0</v>
      </c>
      <c r="L6474" t="str">
        <f t="shared" si="508"/>
        <v>ลูกหนี้ชั้นดี</v>
      </c>
    </row>
    <row r="6475" spans="1:12" x14ac:dyDescent="0.2">
      <c r="A6475" t="s">
        <v>1071</v>
      </c>
      <c r="B6475" t="s">
        <v>366</v>
      </c>
      <c r="C6475">
        <v>7</v>
      </c>
      <c r="D6475">
        <v>1126050004177</v>
      </c>
      <c r="E6475" s="1">
        <v>46149</v>
      </c>
      <c r="F6475" s="1">
        <v>46149</v>
      </c>
      <c r="G6475">
        <v>1039</v>
      </c>
      <c r="H6475" s="1">
        <f t="shared" si="505"/>
        <v>46156</v>
      </c>
      <c r="I6475" s="5">
        <f t="shared" si="509"/>
        <v>46253</v>
      </c>
      <c r="J6475" s="9" t="str">
        <f t="shared" si="506"/>
        <v>ชำระตรงเวลา</v>
      </c>
      <c r="K6475" s="10">
        <f t="shared" si="507"/>
        <v>0</v>
      </c>
      <c r="L6475" t="str">
        <f t="shared" si="508"/>
        <v>ลูกหนี้ชั้นดี</v>
      </c>
    </row>
    <row r="6476" spans="1:12" x14ac:dyDescent="0.2">
      <c r="A6476" t="s">
        <v>849</v>
      </c>
      <c r="B6476" t="s">
        <v>366</v>
      </c>
      <c r="C6476">
        <v>0</v>
      </c>
      <c r="D6476">
        <v>1126050004184</v>
      </c>
      <c r="E6476" s="1">
        <v>46149</v>
      </c>
      <c r="F6476" s="1">
        <v>46149</v>
      </c>
      <c r="G6476">
        <v>906</v>
      </c>
      <c r="H6476" s="1">
        <f t="shared" si="505"/>
        <v>46149</v>
      </c>
      <c r="I6476" s="5">
        <f t="shared" si="509"/>
        <v>46253</v>
      </c>
      <c r="J6476" s="9" t="str">
        <f t="shared" si="506"/>
        <v>ชำระตรงเวลา</v>
      </c>
      <c r="K6476" s="10">
        <f t="shared" si="507"/>
        <v>0</v>
      </c>
      <c r="L6476" t="str">
        <f t="shared" si="508"/>
        <v>ลูกหนี้ชั้นดี</v>
      </c>
    </row>
    <row r="6477" spans="1:12" x14ac:dyDescent="0.2">
      <c r="A6477" t="s">
        <v>849</v>
      </c>
      <c r="B6477" t="s">
        <v>366</v>
      </c>
      <c r="C6477">
        <v>0</v>
      </c>
      <c r="D6477">
        <v>1126050004191</v>
      </c>
      <c r="E6477" s="1">
        <v>46149</v>
      </c>
      <c r="F6477" s="1">
        <v>46149</v>
      </c>
      <c r="G6477">
        <v>4413</v>
      </c>
      <c r="H6477" s="1">
        <f t="shared" si="505"/>
        <v>46149</v>
      </c>
      <c r="I6477" s="5">
        <f t="shared" si="509"/>
        <v>46253</v>
      </c>
      <c r="J6477" s="9" t="str">
        <f t="shared" si="506"/>
        <v>ค้างชำระ 1 - 30 วัน</v>
      </c>
      <c r="K6477" s="10">
        <f t="shared" si="507"/>
        <v>0</v>
      </c>
      <c r="L6477" t="str">
        <f t="shared" si="508"/>
        <v>ลูกหนี้ชั้นดี</v>
      </c>
    </row>
    <row r="6478" spans="1:12" x14ac:dyDescent="0.2">
      <c r="A6478" t="s">
        <v>408</v>
      </c>
      <c r="B6478" t="s">
        <v>366</v>
      </c>
      <c r="C6478">
        <v>0</v>
      </c>
      <c r="D6478">
        <v>1126050004207</v>
      </c>
      <c r="E6478" s="1">
        <v>46149</v>
      </c>
      <c r="F6478" s="1">
        <v>46150</v>
      </c>
      <c r="G6478">
        <v>2082</v>
      </c>
      <c r="H6478" s="1">
        <f t="shared" si="505"/>
        <v>46149</v>
      </c>
      <c r="I6478" s="5">
        <f t="shared" si="509"/>
        <v>46253</v>
      </c>
      <c r="J6478" s="9" t="str">
        <f t="shared" si="506"/>
        <v>ค้างชำระ 1 - 30 วัน</v>
      </c>
      <c r="K6478" s="10">
        <f t="shared" si="507"/>
        <v>1</v>
      </c>
      <c r="L6478" t="str">
        <f t="shared" si="508"/>
        <v>ลูกหนี้ชั้นดี</v>
      </c>
    </row>
    <row r="6479" spans="1:12" x14ac:dyDescent="0.2">
      <c r="A6479" t="s">
        <v>408</v>
      </c>
      <c r="B6479" t="s">
        <v>366</v>
      </c>
      <c r="C6479">
        <v>0</v>
      </c>
      <c r="D6479">
        <v>1126050004207</v>
      </c>
      <c r="E6479" s="1">
        <v>46149</v>
      </c>
      <c r="F6479" s="1">
        <v>46150</v>
      </c>
      <c r="G6479">
        <v>2082</v>
      </c>
      <c r="H6479" s="1">
        <f t="shared" si="505"/>
        <v>46149</v>
      </c>
      <c r="I6479" s="5">
        <f t="shared" si="509"/>
        <v>46253</v>
      </c>
      <c r="J6479" s="9" t="str">
        <f t="shared" si="506"/>
        <v>ค้างชำระ 1 - 30 วัน</v>
      </c>
      <c r="K6479" s="10">
        <f t="shared" si="507"/>
        <v>1</v>
      </c>
      <c r="L6479" t="str">
        <f t="shared" si="508"/>
        <v>ลูกหนี้ชั้นดี</v>
      </c>
    </row>
    <row r="6480" spans="1:12" x14ac:dyDescent="0.2">
      <c r="A6480" t="s">
        <v>408</v>
      </c>
      <c r="B6480" t="s">
        <v>366</v>
      </c>
      <c r="C6480">
        <v>0</v>
      </c>
      <c r="D6480">
        <v>1126050004207</v>
      </c>
      <c r="E6480" s="1">
        <v>46149</v>
      </c>
      <c r="F6480" s="1">
        <v>46150</v>
      </c>
      <c r="G6480">
        <v>2082</v>
      </c>
      <c r="H6480" s="1">
        <f t="shared" si="505"/>
        <v>46149</v>
      </c>
      <c r="I6480" s="5">
        <f t="shared" si="509"/>
        <v>46253</v>
      </c>
      <c r="J6480" s="9" t="str">
        <f t="shared" si="506"/>
        <v>ค้างชำระ 1 - 30 วัน</v>
      </c>
      <c r="K6480" s="10">
        <f t="shared" si="507"/>
        <v>1</v>
      </c>
      <c r="L6480" t="str">
        <f t="shared" si="508"/>
        <v>ลูกหนี้ชั้นดี</v>
      </c>
    </row>
    <row r="6481" spans="1:12" x14ac:dyDescent="0.2">
      <c r="A6481" t="s">
        <v>848</v>
      </c>
      <c r="B6481" t="s">
        <v>366</v>
      </c>
      <c r="C6481">
        <v>7</v>
      </c>
      <c r="D6481">
        <v>1126050004214</v>
      </c>
      <c r="E6481" s="1">
        <v>46149</v>
      </c>
      <c r="F6481" s="1">
        <v>46168</v>
      </c>
      <c r="G6481">
        <v>3033</v>
      </c>
      <c r="H6481" s="1">
        <f t="shared" si="505"/>
        <v>46156</v>
      </c>
      <c r="I6481" s="5">
        <f t="shared" si="509"/>
        <v>46253</v>
      </c>
      <c r="J6481" s="9" t="str">
        <f t="shared" si="506"/>
        <v>ชำระตรงเวลา</v>
      </c>
      <c r="K6481" s="10">
        <f t="shared" si="507"/>
        <v>12</v>
      </c>
      <c r="L6481" t="str">
        <f t="shared" si="508"/>
        <v>ลูกหนี้ชั้นดี</v>
      </c>
    </row>
    <row r="6482" spans="1:12" x14ac:dyDescent="0.2">
      <c r="A6482" t="s">
        <v>607</v>
      </c>
      <c r="B6482" t="s">
        <v>366</v>
      </c>
      <c r="C6482">
        <v>7</v>
      </c>
      <c r="D6482">
        <v>1126050004221</v>
      </c>
      <c r="E6482" s="1">
        <v>46149</v>
      </c>
      <c r="F6482" s="1">
        <v>46150</v>
      </c>
      <c r="G6482">
        <v>4172</v>
      </c>
      <c r="H6482" s="1">
        <f t="shared" si="505"/>
        <v>46156</v>
      </c>
      <c r="I6482" s="5">
        <f t="shared" si="509"/>
        <v>46253</v>
      </c>
      <c r="J6482" s="9" t="str">
        <f t="shared" si="506"/>
        <v>ค้างชำระ 1 - 30 วัน</v>
      </c>
      <c r="K6482" s="10">
        <f t="shared" si="507"/>
        <v>0</v>
      </c>
      <c r="L6482" t="str">
        <f t="shared" si="508"/>
        <v>ลูกหนี้ชั้นดี</v>
      </c>
    </row>
    <row r="6483" spans="1:12" x14ac:dyDescent="0.2">
      <c r="A6483" t="s">
        <v>810</v>
      </c>
      <c r="B6483" t="s">
        <v>366</v>
      </c>
      <c r="C6483">
        <v>7</v>
      </c>
      <c r="D6483">
        <v>1126050004252</v>
      </c>
      <c r="E6483" s="1">
        <v>46149</v>
      </c>
      <c r="F6483" s="1">
        <v>46161</v>
      </c>
      <c r="G6483">
        <v>5955</v>
      </c>
      <c r="H6483" s="1">
        <f t="shared" si="505"/>
        <v>46156</v>
      </c>
      <c r="I6483" s="5">
        <f t="shared" si="509"/>
        <v>46253</v>
      </c>
      <c r="J6483" s="9" t="str">
        <f t="shared" si="506"/>
        <v>ชำระตรงเวลา</v>
      </c>
      <c r="K6483" s="10">
        <f t="shared" si="507"/>
        <v>5</v>
      </c>
      <c r="L6483" t="str">
        <f t="shared" si="508"/>
        <v>ลูกหนี้ชั้นดี</v>
      </c>
    </row>
    <row r="6484" spans="1:12" x14ac:dyDescent="0.2">
      <c r="A6484" t="s">
        <v>2729</v>
      </c>
      <c r="B6484" t="s">
        <v>366</v>
      </c>
      <c r="C6484">
        <v>7</v>
      </c>
      <c r="D6484">
        <v>1126050004399</v>
      </c>
      <c r="E6484" s="1">
        <v>46149</v>
      </c>
      <c r="F6484" s="1">
        <v>46151</v>
      </c>
      <c r="G6484">
        <v>6195</v>
      </c>
      <c r="H6484" s="1">
        <f t="shared" si="505"/>
        <v>46156</v>
      </c>
      <c r="I6484" s="5">
        <f t="shared" si="509"/>
        <v>46253</v>
      </c>
      <c r="J6484" s="9" t="str">
        <f t="shared" si="506"/>
        <v>ค้างชำระ 1 - 30 วัน</v>
      </c>
      <c r="K6484" s="10">
        <f t="shared" si="507"/>
        <v>0</v>
      </c>
      <c r="L6484" t="str">
        <f t="shared" si="508"/>
        <v>ลูกหนี้ชั้นดี</v>
      </c>
    </row>
    <row r="6485" spans="1:12" x14ac:dyDescent="0.2">
      <c r="A6485" t="s">
        <v>2117</v>
      </c>
      <c r="B6485" t="s">
        <v>366</v>
      </c>
      <c r="C6485">
        <v>7</v>
      </c>
      <c r="D6485">
        <v>1126050004405</v>
      </c>
      <c r="E6485" s="1">
        <v>46149</v>
      </c>
      <c r="F6485" s="1">
        <v>46168</v>
      </c>
      <c r="G6485">
        <v>1496</v>
      </c>
      <c r="H6485" s="1">
        <f t="shared" si="505"/>
        <v>46156</v>
      </c>
      <c r="I6485" s="5">
        <f t="shared" si="509"/>
        <v>46253</v>
      </c>
      <c r="J6485" s="9" t="str">
        <f t="shared" si="506"/>
        <v>ค้างชำระ 1 - 30 วัน</v>
      </c>
      <c r="K6485" s="10">
        <f t="shared" si="507"/>
        <v>12</v>
      </c>
      <c r="L6485" t="str">
        <f t="shared" si="508"/>
        <v>ลูกหนี้ชั้นดี</v>
      </c>
    </row>
    <row r="6486" spans="1:12" x14ac:dyDescent="0.2">
      <c r="A6486" t="s">
        <v>2117</v>
      </c>
      <c r="B6486" t="s">
        <v>366</v>
      </c>
      <c r="C6486">
        <v>7</v>
      </c>
      <c r="D6486">
        <v>1126050004405</v>
      </c>
      <c r="E6486" s="1">
        <v>46149</v>
      </c>
      <c r="F6486" s="1">
        <v>46168</v>
      </c>
      <c r="G6486">
        <v>1496</v>
      </c>
      <c r="H6486" s="1">
        <f t="shared" si="505"/>
        <v>46156</v>
      </c>
      <c r="I6486" s="5">
        <f t="shared" si="509"/>
        <v>46253</v>
      </c>
      <c r="J6486" s="9" t="str">
        <f t="shared" si="506"/>
        <v>ค้างชำระ 1 - 30 วัน</v>
      </c>
      <c r="K6486" s="10">
        <f t="shared" si="507"/>
        <v>12</v>
      </c>
      <c r="L6486" t="str">
        <f t="shared" si="508"/>
        <v>ลูกหนี้ชั้นดี</v>
      </c>
    </row>
    <row r="6487" spans="1:12" x14ac:dyDescent="0.2">
      <c r="A6487" t="s">
        <v>486</v>
      </c>
      <c r="B6487" t="s">
        <v>366</v>
      </c>
      <c r="C6487">
        <v>7</v>
      </c>
      <c r="D6487">
        <v>1126050004412</v>
      </c>
      <c r="E6487" s="1">
        <v>46149</v>
      </c>
      <c r="F6487" s="1">
        <v>46160</v>
      </c>
      <c r="G6487">
        <v>1580</v>
      </c>
      <c r="H6487" s="1">
        <f t="shared" si="505"/>
        <v>46156</v>
      </c>
      <c r="I6487" s="5">
        <f t="shared" si="509"/>
        <v>46253</v>
      </c>
      <c r="J6487" s="9" t="str">
        <f t="shared" si="506"/>
        <v>ชำระตรงเวลา</v>
      </c>
      <c r="K6487" s="10">
        <f t="shared" si="507"/>
        <v>4</v>
      </c>
      <c r="L6487" t="str">
        <f t="shared" si="508"/>
        <v>ลูกหนี้ชั้นดี</v>
      </c>
    </row>
    <row r="6488" spans="1:12" x14ac:dyDescent="0.2">
      <c r="A6488" t="s">
        <v>593</v>
      </c>
      <c r="B6488" t="s">
        <v>366</v>
      </c>
      <c r="C6488">
        <v>15</v>
      </c>
      <c r="D6488">
        <v>1126050004436</v>
      </c>
      <c r="E6488" s="1">
        <v>46151</v>
      </c>
      <c r="F6488" s="1">
        <v>46164</v>
      </c>
      <c r="G6488">
        <v>12464</v>
      </c>
      <c r="H6488" s="1">
        <f t="shared" si="505"/>
        <v>46166</v>
      </c>
      <c r="I6488" s="5">
        <f t="shared" si="509"/>
        <v>46253</v>
      </c>
      <c r="J6488" s="9" t="str">
        <f t="shared" si="506"/>
        <v>ชำระตรงเวลา</v>
      </c>
      <c r="K6488" s="10">
        <f t="shared" si="507"/>
        <v>0</v>
      </c>
      <c r="L6488" t="str">
        <f t="shared" si="508"/>
        <v>ลูกหนี้ชั้นดี</v>
      </c>
    </row>
    <row r="6489" spans="1:12" x14ac:dyDescent="0.2">
      <c r="A6489" t="s">
        <v>593</v>
      </c>
      <c r="B6489" t="s">
        <v>366</v>
      </c>
      <c r="C6489">
        <v>15</v>
      </c>
      <c r="D6489">
        <v>1126050004436</v>
      </c>
      <c r="E6489" s="1">
        <v>46151</v>
      </c>
      <c r="F6489" s="1">
        <v>46164</v>
      </c>
      <c r="G6489">
        <v>12464</v>
      </c>
      <c r="H6489" s="1">
        <f t="shared" si="505"/>
        <v>46166</v>
      </c>
      <c r="I6489" s="5">
        <f t="shared" si="509"/>
        <v>46253</v>
      </c>
      <c r="J6489" s="9" t="str">
        <f t="shared" si="506"/>
        <v>ค้างชำระ 1 - 30 วัน</v>
      </c>
      <c r="K6489" s="10">
        <f t="shared" si="507"/>
        <v>0</v>
      </c>
      <c r="L6489" t="str">
        <f t="shared" si="508"/>
        <v>ลูกหนี้ชั้นดี</v>
      </c>
    </row>
    <row r="6490" spans="1:12" x14ac:dyDescent="0.2">
      <c r="A6490" t="s">
        <v>904</v>
      </c>
      <c r="B6490" t="s">
        <v>366</v>
      </c>
      <c r="C6490">
        <v>7</v>
      </c>
      <c r="D6490">
        <v>1126050004450</v>
      </c>
      <c r="E6490" s="1">
        <v>46149</v>
      </c>
      <c r="F6490" s="1">
        <v>46157</v>
      </c>
      <c r="G6490">
        <v>3673</v>
      </c>
      <c r="H6490" s="1">
        <f t="shared" si="505"/>
        <v>46156</v>
      </c>
      <c r="I6490" s="5">
        <f t="shared" si="509"/>
        <v>46253</v>
      </c>
      <c r="J6490" s="9" t="str">
        <f t="shared" si="506"/>
        <v>ชำระตรงเวลา</v>
      </c>
      <c r="K6490" s="10">
        <f t="shared" si="507"/>
        <v>1</v>
      </c>
      <c r="L6490" t="str">
        <f t="shared" si="508"/>
        <v>ลูกหนี้ชั้นดี</v>
      </c>
    </row>
    <row r="6491" spans="1:12" x14ac:dyDescent="0.2">
      <c r="A6491" t="s">
        <v>779</v>
      </c>
      <c r="B6491" t="s">
        <v>366</v>
      </c>
      <c r="C6491">
        <v>7</v>
      </c>
      <c r="D6491">
        <v>1126050004467</v>
      </c>
      <c r="E6491" s="1">
        <v>46149</v>
      </c>
      <c r="F6491" s="1">
        <v>46151</v>
      </c>
      <c r="G6491">
        <v>194</v>
      </c>
      <c r="H6491" s="1">
        <f t="shared" si="505"/>
        <v>46156</v>
      </c>
      <c r="I6491" s="5">
        <f t="shared" si="509"/>
        <v>46253</v>
      </c>
      <c r="J6491" s="9" t="str">
        <f t="shared" si="506"/>
        <v>ชำระตรงเวลา</v>
      </c>
      <c r="K6491" s="10">
        <f t="shared" si="507"/>
        <v>0</v>
      </c>
      <c r="L6491" t="str">
        <f t="shared" si="508"/>
        <v>ลูกหนี้ชั้นดี</v>
      </c>
    </row>
    <row r="6492" spans="1:12" x14ac:dyDescent="0.2">
      <c r="A6492" t="s">
        <v>2730</v>
      </c>
      <c r="B6492" t="s">
        <v>366</v>
      </c>
      <c r="C6492">
        <v>7</v>
      </c>
      <c r="D6492">
        <v>1126050004474</v>
      </c>
      <c r="E6492" s="1">
        <v>46149</v>
      </c>
      <c r="F6492" s="1">
        <v>46153</v>
      </c>
      <c r="G6492">
        <v>2726</v>
      </c>
      <c r="H6492" s="1">
        <f t="shared" si="505"/>
        <v>46156</v>
      </c>
      <c r="I6492" s="5">
        <f t="shared" si="509"/>
        <v>46253</v>
      </c>
      <c r="J6492" s="9" t="str">
        <f t="shared" si="506"/>
        <v>ชำระตรงเวลา</v>
      </c>
      <c r="K6492" s="10">
        <f t="shared" si="507"/>
        <v>0</v>
      </c>
      <c r="L6492" t="str">
        <f t="shared" si="508"/>
        <v>ลูกหนี้ชั้นดี</v>
      </c>
    </row>
    <row r="6493" spans="1:12" x14ac:dyDescent="0.2">
      <c r="A6493" t="s">
        <v>648</v>
      </c>
      <c r="B6493" t="s">
        <v>366</v>
      </c>
      <c r="C6493">
        <v>7</v>
      </c>
      <c r="D6493">
        <v>1126050004702</v>
      </c>
      <c r="E6493" s="1">
        <v>46153</v>
      </c>
      <c r="F6493" s="1">
        <v>46154</v>
      </c>
      <c r="G6493">
        <v>200</v>
      </c>
      <c r="H6493" s="1">
        <f t="shared" si="505"/>
        <v>46160</v>
      </c>
      <c r="I6493" s="5">
        <f t="shared" si="509"/>
        <v>46253</v>
      </c>
      <c r="J6493" s="9" t="str">
        <f t="shared" si="506"/>
        <v>ชำระตรงเวลา</v>
      </c>
      <c r="K6493" s="10">
        <f t="shared" si="507"/>
        <v>0</v>
      </c>
      <c r="L6493" t="str">
        <f t="shared" si="508"/>
        <v>ลูกหนี้ชั้นดี</v>
      </c>
    </row>
    <row r="6494" spans="1:12" x14ac:dyDescent="0.2">
      <c r="A6494" t="s">
        <v>648</v>
      </c>
      <c r="B6494" t="s">
        <v>366</v>
      </c>
      <c r="C6494">
        <v>7</v>
      </c>
      <c r="D6494">
        <v>1126050004702</v>
      </c>
      <c r="E6494" s="1">
        <v>46153</v>
      </c>
      <c r="F6494" s="1">
        <v>46154</v>
      </c>
      <c r="G6494">
        <v>200</v>
      </c>
      <c r="H6494" s="1">
        <f t="shared" si="505"/>
        <v>46160</v>
      </c>
      <c r="I6494" s="5">
        <f t="shared" si="509"/>
        <v>46253</v>
      </c>
      <c r="J6494" s="9" t="str">
        <f t="shared" si="506"/>
        <v>ค้างชำระ 1 - 30 วัน</v>
      </c>
      <c r="K6494" s="10">
        <f t="shared" si="507"/>
        <v>0</v>
      </c>
      <c r="L6494" t="str">
        <f t="shared" si="508"/>
        <v>ลูกหนี้ชั้นดี</v>
      </c>
    </row>
    <row r="6495" spans="1:12" x14ac:dyDescent="0.2">
      <c r="A6495" t="s">
        <v>538</v>
      </c>
      <c r="B6495" t="s">
        <v>366</v>
      </c>
      <c r="C6495">
        <v>30</v>
      </c>
      <c r="D6495">
        <v>1126050004719</v>
      </c>
      <c r="E6495" s="1">
        <v>46150</v>
      </c>
      <c r="F6495" s="1">
        <v>46189</v>
      </c>
      <c r="G6495">
        <v>81001</v>
      </c>
      <c r="H6495" s="1">
        <f t="shared" si="505"/>
        <v>46180</v>
      </c>
      <c r="I6495" s="5">
        <f t="shared" si="509"/>
        <v>46253</v>
      </c>
      <c r="J6495" s="9" t="str">
        <f t="shared" si="506"/>
        <v>ค้างชำระ 1 - 30 วัน</v>
      </c>
      <c r="K6495" s="10">
        <f t="shared" si="507"/>
        <v>9</v>
      </c>
      <c r="L6495" t="str">
        <f t="shared" si="508"/>
        <v>ลูกหนี้ชั้นดี</v>
      </c>
    </row>
    <row r="6496" spans="1:12" x14ac:dyDescent="0.2">
      <c r="A6496" t="s">
        <v>538</v>
      </c>
      <c r="B6496" t="s">
        <v>366</v>
      </c>
      <c r="C6496">
        <v>30</v>
      </c>
      <c r="D6496">
        <v>1126050004719</v>
      </c>
      <c r="E6496" s="1">
        <v>46150</v>
      </c>
      <c r="F6496" s="1">
        <v>46189</v>
      </c>
      <c r="G6496">
        <v>81001</v>
      </c>
      <c r="H6496" s="1">
        <f t="shared" si="505"/>
        <v>46180</v>
      </c>
      <c r="I6496" s="5">
        <f t="shared" si="509"/>
        <v>46253</v>
      </c>
      <c r="J6496" s="9" t="str">
        <f t="shared" si="506"/>
        <v>ชำระตรงเวลา</v>
      </c>
      <c r="K6496" s="10">
        <f t="shared" si="507"/>
        <v>9</v>
      </c>
      <c r="L6496" t="str">
        <f t="shared" si="508"/>
        <v>ลูกหนี้ชั้นดี</v>
      </c>
    </row>
    <row r="6497" spans="1:12" x14ac:dyDescent="0.2">
      <c r="A6497" t="s">
        <v>1476</v>
      </c>
      <c r="B6497" t="s">
        <v>366</v>
      </c>
      <c r="C6497">
        <v>7</v>
      </c>
      <c r="D6497">
        <v>1126050004726</v>
      </c>
      <c r="E6497" s="1">
        <v>46150</v>
      </c>
      <c r="F6497" s="1">
        <v>46154</v>
      </c>
      <c r="G6497">
        <v>754</v>
      </c>
      <c r="H6497" s="1">
        <f t="shared" si="505"/>
        <v>46157</v>
      </c>
      <c r="I6497" s="5">
        <f t="shared" si="509"/>
        <v>46253</v>
      </c>
      <c r="J6497" s="9" t="str">
        <f t="shared" si="506"/>
        <v>ชำระตรงเวลา</v>
      </c>
      <c r="K6497" s="10">
        <f t="shared" si="507"/>
        <v>0</v>
      </c>
      <c r="L6497" t="str">
        <f t="shared" si="508"/>
        <v>ลูกหนี้ชั้นดี</v>
      </c>
    </row>
    <row r="6498" spans="1:12" x14ac:dyDescent="0.2">
      <c r="A6498" t="s">
        <v>597</v>
      </c>
      <c r="B6498" t="s">
        <v>366</v>
      </c>
      <c r="C6498">
        <v>15</v>
      </c>
      <c r="D6498">
        <v>1126050004733</v>
      </c>
      <c r="E6498" s="1">
        <v>46150</v>
      </c>
      <c r="F6498" s="1">
        <v>46150</v>
      </c>
      <c r="G6498">
        <v>720</v>
      </c>
      <c r="H6498" s="1">
        <f t="shared" si="505"/>
        <v>46165</v>
      </c>
      <c r="I6498" s="5">
        <f t="shared" si="509"/>
        <v>46253</v>
      </c>
      <c r="J6498" s="9" t="str">
        <f t="shared" si="506"/>
        <v>ค้างชำระ 1 - 30 วัน</v>
      </c>
      <c r="K6498" s="10">
        <f t="shared" si="507"/>
        <v>0</v>
      </c>
      <c r="L6498" t="str">
        <f t="shared" si="508"/>
        <v>ลูกหนี้ชั้นดี</v>
      </c>
    </row>
    <row r="6499" spans="1:12" x14ac:dyDescent="0.2">
      <c r="A6499" t="s">
        <v>534</v>
      </c>
      <c r="B6499" t="s">
        <v>366</v>
      </c>
      <c r="C6499">
        <v>7</v>
      </c>
      <c r="D6499">
        <v>1126050004740</v>
      </c>
      <c r="E6499" s="1">
        <v>46151</v>
      </c>
      <c r="F6499" s="1">
        <v>46183</v>
      </c>
      <c r="G6499">
        <v>6123</v>
      </c>
      <c r="H6499" s="1">
        <f t="shared" si="505"/>
        <v>46158</v>
      </c>
      <c r="I6499" s="5">
        <f t="shared" si="509"/>
        <v>46253</v>
      </c>
      <c r="J6499" s="9" t="str">
        <f t="shared" si="506"/>
        <v>ค้างชำระ 1 - 30 วัน</v>
      </c>
      <c r="K6499" s="10">
        <f t="shared" si="507"/>
        <v>25</v>
      </c>
      <c r="L6499" t="str">
        <f t="shared" si="508"/>
        <v>ลูกหนี้ชั้นดี</v>
      </c>
    </row>
    <row r="6500" spans="1:12" x14ac:dyDescent="0.2">
      <c r="A6500" t="s">
        <v>587</v>
      </c>
      <c r="B6500" t="s">
        <v>366</v>
      </c>
      <c r="C6500">
        <v>15</v>
      </c>
      <c r="D6500">
        <v>1126050004788</v>
      </c>
      <c r="E6500" s="1">
        <v>46151</v>
      </c>
      <c r="F6500" s="1">
        <v>46171</v>
      </c>
      <c r="G6500">
        <v>8165</v>
      </c>
      <c r="H6500" s="1">
        <f t="shared" si="505"/>
        <v>46166</v>
      </c>
      <c r="I6500" s="5">
        <f t="shared" si="509"/>
        <v>46253</v>
      </c>
      <c r="J6500" s="9" t="str">
        <f t="shared" si="506"/>
        <v>ค้างชำระ 1 - 30 วัน</v>
      </c>
      <c r="K6500" s="10">
        <f t="shared" si="507"/>
        <v>5</v>
      </c>
      <c r="L6500" t="str">
        <f t="shared" si="508"/>
        <v>ลูกหนี้ชั้นดี</v>
      </c>
    </row>
    <row r="6501" spans="1:12" x14ac:dyDescent="0.2">
      <c r="A6501" t="s">
        <v>1430</v>
      </c>
      <c r="B6501" t="s">
        <v>366</v>
      </c>
      <c r="C6501">
        <v>7</v>
      </c>
      <c r="D6501">
        <v>1126050004801</v>
      </c>
      <c r="E6501" s="1">
        <v>46151</v>
      </c>
      <c r="F6501" s="1">
        <v>46165</v>
      </c>
      <c r="G6501">
        <v>5562</v>
      </c>
      <c r="H6501" s="1">
        <f t="shared" si="505"/>
        <v>46158</v>
      </c>
      <c r="I6501" s="5">
        <f t="shared" si="509"/>
        <v>46253</v>
      </c>
      <c r="J6501" s="9" t="str">
        <f t="shared" si="506"/>
        <v>ชำระตรงเวลา</v>
      </c>
      <c r="K6501" s="10">
        <f t="shared" si="507"/>
        <v>7</v>
      </c>
      <c r="L6501" t="str">
        <f t="shared" si="508"/>
        <v>ลูกหนี้ชั้นดี</v>
      </c>
    </row>
    <row r="6502" spans="1:12" x14ac:dyDescent="0.2">
      <c r="A6502" t="s">
        <v>2063</v>
      </c>
      <c r="B6502" t="s">
        <v>366</v>
      </c>
      <c r="C6502">
        <v>7</v>
      </c>
      <c r="D6502">
        <v>1126050004818</v>
      </c>
      <c r="E6502" s="1">
        <v>46151</v>
      </c>
      <c r="F6502" s="1">
        <v>46151</v>
      </c>
      <c r="G6502">
        <v>2624</v>
      </c>
      <c r="H6502" s="1">
        <f t="shared" si="505"/>
        <v>46158</v>
      </c>
      <c r="I6502" s="5">
        <f t="shared" si="509"/>
        <v>46253</v>
      </c>
      <c r="J6502" s="9" t="str">
        <f t="shared" si="506"/>
        <v>ชำระตรงเวลา</v>
      </c>
      <c r="K6502" s="10">
        <f t="shared" si="507"/>
        <v>0</v>
      </c>
      <c r="L6502" t="str">
        <f t="shared" si="508"/>
        <v>ลูกหนี้ชั้นดี</v>
      </c>
    </row>
    <row r="6503" spans="1:12" x14ac:dyDescent="0.2">
      <c r="A6503" t="s">
        <v>1448</v>
      </c>
      <c r="B6503" t="s">
        <v>366</v>
      </c>
      <c r="C6503">
        <v>7</v>
      </c>
      <c r="D6503">
        <v>1126050004825</v>
      </c>
      <c r="E6503" s="1">
        <v>46151</v>
      </c>
      <c r="F6503" s="1">
        <v>46151</v>
      </c>
      <c r="G6503">
        <v>1935</v>
      </c>
      <c r="H6503" s="1">
        <f t="shared" si="505"/>
        <v>46158</v>
      </c>
      <c r="I6503" s="5">
        <f t="shared" si="509"/>
        <v>46253</v>
      </c>
      <c r="J6503" s="9" t="str">
        <f t="shared" si="506"/>
        <v>ชำระตรงเวลา</v>
      </c>
      <c r="K6503" s="10">
        <f t="shared" si="507"/>
        <v>0</v>
      </c>
      <c r="L6503" t="str">
        <f t="shared" si="508"/>
        <v>ลูกหนี้ชั้นดี</v>
      </c>
    </row>
    <row r="6504" spans="1:12" x14ac:dyDescent="0.2">
      <c r="A6504" t="s">
        <v>854</v>
      </c>
      <c r="B6504" t="s">
        <v>366</v>
      </c>
      <c r="C6504">
        <v>15</v>
      </c>
      <c r="D6504">
        <v>1126050004832</v>
      </c>
      <c r="E6504" s="1">
        <v>46151</v>
      </c>
      <c r="F6504" s="1">
        <v>46165</v>
      </c>
      <c r="G6504">
        <v>54596</v>
      </c>
      <c r="H6504" s="1">
        <f t="shared" si="505"/>
        <v>46166</v>
      </c>
      <c r="I6504" s="5">
        <f t="shared" si="509"/>
        <v>46253</v>
      </c>
      <c r="J6504" s="9" t="str">
        <f t="shared" si="506"/>
        <v>ชำระตรงเวลา</v>
      </c>
      <c r="K6504" s="10">
        <f t="shared" si="507"/>
        <v>0</v>
      </c>
      <c r="L6504" t="str">
        <f t="shared" si="508"/>
        <v>ลูกหนี้ชั้นดี</v>
      </c>
    </row>
    <row r="6505" spans="1:12" x14ac:dyDescent="0.2">
      <c r="A6505" t="s">
        <v>854</v>
      </c>
      <c r="B6505" t="s">
        <v>366</v>
      </c>
      <c r="C6505">
        <v>15</v>
      </c>
      <c r="D6505">
        <v>1126050004832</v>
      </c>
      <c r="E6505" s="1">
        <v>46151</v>
      </c>
      <c r="F6505" s="1">
        <v>46165</v>
      </c>
      <c r="G6505">
        <v>54596</v>
      </c>
      <c r="H6505" s="1">
        <f t="shared" si="505"/>
        <v>46166</v>
      </c>
      <c r="I6505" s="5">
        <f t="shared" si="509"/>
        <v>46253</v>
      </c>
      <c r="J6505" s="9" t="str">
        <f t="shared" si="506"/>
        <v>ชำระตรงเวลา</v>
      </c>
      <c r="K6505" s="10">
        <f t="shared" si="507"/>
        <v>0</v>
      </c>
      <c r="L6505" t="str">
        <f t="shared" si="508"/>
        <v>ลูกหนี้ชั้นดี</v>
      </c>
    </row>
    <row r="6506" spans="1:12" x14ac:dyDescent="0.2">
      <c r="A6506" t="s">
        <v>854</v>
      </c>
      <c r="B6506" t="s">
        <v>366</v>
      </c>
      <c r="C6506">
        <v>15</v>
      </c>
      <c r="D6506">
        <v>1126050004832</v>
      </c>
      <c r="E6506" s="1">
        <v>46151</v>
      </c>
      <c r="F6506" s="1">
        <v>46165</v>
      </c>
      <c r="G6506">
        <v>54596</v>
      </c>
      <c r="H6506" s="1">
        <f t="shared" si="505"/>
        <v>46166</v>
      </c>
      <c r="I6506" s="5">
        <f t="shared" si="509"/>
        <v>46253</v>
      </c>
      <c r="J6506" s="9" t="str">
        <f t="shared" si="506"/>
        <v>ชำระตรงเวลา</v>
      </c>
      <c r="K6506" s="10">
        <f t="shared" si="507"/>
        <v>0</v>
      </c>
      <c r="L6506" t="str">
        <f t="shared" si="508"/>
        <v>ลูกหนี้ชั้นดี</v>
      </c>
    </row>
    <row r="6507" spans="1:12" x14ac:dyDescent="0.2">
      <c r="A6507" t="s">
        <v>854</v>
      </c>
      <c r="B6507" t="s">
        <v>366</v>
      </c>
      <c r="C6507">
        <v>15</v>
      </c>
      <c r="D6507">
        <v>1126050004832</v>
      </c>
      <c r="E6507" s="1">
        <v>46151</v>
      </c>
      <c r="F6507" s="1">
        <v>46165</v>
      </c>
      <c r="G6507">
        <v>54596</v>
      </c>
      <c r="H6507" s="1">
        <f t="shared" si="505"/>
        <v>46166</v>
      </c>
      <c r="I6507" s="5">
        <f t="shared" si="509"/>
        <v>46253</v>
      </c>
      <c r="J6507" s="9" t="str">
        <f t="shared" si="506"/>
        <v>ชำระตรงเวลา</v>
      </c>
      <c r="K6507" s="10">
        <f t="shared" si="507"/>
        <v>0</v>
      </c>
      <c r="L6507" t="str">
        <f t="shared" si="508"/>
        <v>ลูกหนี้ชั้นดี</v>
      </c>
    </row>
    <row r="6508" spans="1:12" x14ac:dyDescent="0.2">
      <c r="A6508" t="s">
        <v>2731</v>
      </c>
      <c r="B6508" t="s">
        <v>366</v>
      </c>
      <c r="C6508">
        <v>15</v>
      </c>
      <c r="D6508">
        <v>1126050004849</v>
      </c>
      <c r="E6508" s="1">
        <v>46151</v>
      </c>
      <c r="F6508" s="1">
        <v>46165</v>
      </c>
      <c r="G6508">
        <v>3861</v>
      </c>
      <c r="H6508" s="1">
        <f t="shared" si="505"/>
        <v>46166</v>
      </c>
      <c r="I6508" s="5">
        <f t="shared" si="509"/>
        <v>46253</v>
      </c>
      <c r="J6508" s="9" t="str">
        <f t="shared" si="506"/>
        <v>ค้างชำระ 1 - 30 วัน</v>
      </c>
      <c r="K6508" s="10">
        <f t="shared" si="507"/>
        <v>0</v>
      </c>
      <c r="L6508" t="str">
        <f t="shared" si="508"/>
        <v>ลูกหนี้ชั้นดี</v>
      </c>
    </row>
    <row r="6509" spans="1:12" x14ac:dyDescent="0.2">
      <c r="A6509" t="s">
        <v>854</v>
      </c>
      <c r="B6509" t="s">
        <v>366</v>
      </c>
      <c r="C6509">
        <v>7</v>
      </c>
      <c r="D6509">
        <v>1126050004856</v>
      </c>
      <c r="E6509" s="1">
        <v>46151</v>
      </c>
      <c r="F6509" s="1">
        <v>46162</v>
      </c>
      <c r="G6509">
        <v>5370</v>
      </c>
      <c r="H6509" s="1">
        <f t="shared" si="505"/>
        <v>46158</v>
      </c>
      <c r="I6509" s="5">
        <f t="shared" si="509"/>
        <v>46253</v>
      </c>
      <c r="J6509" s="9" t="str">
        <f t="shared" si="506"/>
        <v>ค้างชำระ 1 - 30 วัน</v>
      </c>
      <c r="K6509" s="10">
        <f t="shared" si="507"/>
        <v>4</v>
      </c>
      <c r="L6509" t="str">
        <f t="shared" si="508"/>
        <v>ลูกหนี้ชั้นดี</v>
      </c>
    </row>
    <row r="6510" spans="1:12" x14ac:dyDescent="0.2">
      <c r="A6510" t="s">
        <v>854</v>
      </c>
      <c r="B6510" t="s">
        <v>366</v>
      </c>
      <c r="C6510">
        <v>7</v>
      </c>
      <c r="D6510">
        <v>1126050004856</v>
      </c>
      <c r="E6510" s="1">
        <v>46151</v>
      </c>
      <c r="F6510" s="1">
        <v>46162</v>
      </c>
      <c r="G6510">
        <v>5370</v>
      </c>
      <c r="H6510" s="1">
        <f t="shared" si="505"/>
        <v>46158</v>
      </c>
      <c r="I6510" s="5">
        <f t="shared" si="509"/>
        <v>46253</v>
      </c>
      <c r="J6510" s="9" t="str">
        <f t="shared" si="506"/>
        <v>ชำระตรงเวลา</v>
      </c>
      <c r="K6510" s="10">
        <f t="shared" si="507"/>
        <v>4</v>
      </c>
      <c r="L6510" t="str">
        <f t="shared" si="508"/>
        <v>ลูกหนี้ชั้นดี</v>
      </c>
    </row>
    <row r="6511" spans="1:12" x14ac:dyDescent="0.2">
      <c r="A6511" t="s">
        <v>854</v>
      </c>
      <c r="B6511" t="s">
        <v>366</v>
      </c>
      <c r="C6511">
        <v>0</v>
      </c>
      <c r="D6511">
        <v>1126050004863</v>
      </c>
      <c r="E6511" s="1">
        <v>46151</v>
      </c>
      <c r="F6511" s="1">
        <v>46151</v>
      </c>
      <c r="G6511">
        <v>3272</v>
      </c>
      <c r="H6511" s="1">
        <f t="shared" si="505"/>
        <v>46151</v>
      </c>
      <c r="I6511" s="5">
        <f t="shared" si="509"/>
        <v>46253</v>
      </c>
      <c r="J6511" s="9" t="str">
        <f t="shared" si="506"/>
        <v>ชำระตรงเวลา</v>
      </c>
      <c r="K6511" s="10">
        <f t="shared" si="507"/>
        <v>0</v>
      </c>
      <c r="L6511" t="str">
        <f t="shared" si="508"/>
        <v>ลูกหนี้ชั้นดี</v>
      </c>
    </row>
    <row r="6512" spans="1:12" x14ac:dyDescent="0.2">
      <c r="A6512" t="s">
        <v>581</v>
      </c>
      <c r="B6512" t="s">
        <v>366</v>
      </c>
      <c r="C6512">
        <v>7</v>
      </c>
      <c r="D6512">
        <v>1126050004870</v>
      </c>
      <c r="E6512" s="1">
        <v>46151</v>
      </c>
      <c r="F6512" s="1">
        <v>46157</v>
      </c>
      <c r="G6512">
        <v>4230</v>
      </c>
      <c r="H6512" s="1">
        <f t="shared" si="505"/>
        <v>46158</v>
      </c>
      <c r="I6512" s="5">
        <f t="shared" si="509"/>
        <v>46253</v>
      </c>
      <c r="J6512" s="9" t="str">
        <f t="shared" si="506"/>
        <v>ชำระตรงเวลา</v>
      </c>
      <c r="K6512" s="10">
        <f t="shared" si="507"/>
        <v>0</v>
      </c>
      <c r="L6512" t="str">
        <f t="shared" si="508"/>
        <v>ลูกหนี้ชั้นดี</v>
      </c>
    </row>
    <row r="6513" spans="1:12" x14ac:dyDescent="0.2">
      <c r="A6513" t="s">
        <v>2732</v>
      </c>
      <c r="B6513" t="s">
        <v>366</v>
      </c>
      <c r="C6513">
        <v>7</v>
      </c>
      <c r="D6513">
        <v>1126050005129</v>
      </c>
      <c r="E6513" s="1">
        <v>46153</v>
      </c>
      <c r="F6513" s="1">
        <v>46153</v>
      </c>
      <c r="G6513">
        <v>71</v>
      </c>
      <c r="H6513" s="1">
        <f t="shared" si="505"/>
        <v>46160</v>
      </c>
      <c r="I6513" s="5">
        <f t="shared" si="509"/>
        <v>46253</v>
      </c>
      <c r="J6513" s="9" t="str">
        <f t="shared" si="506"/>
        <v>ค้างชำระ 1 - 30 วัน</v>
      </c>
      <c r="K6513" s="10">
        <f t="shared" si="507"/>
        <v>0</v>
      </c>
      <c r="L6513" t="str">
        <f t="shared" si="508"/>
        <v>ลูกหนี้ชั้นดี</v>
      </c>
    </row>
    <row r="6514" spans="1:12" x14ac:dyDescent="0.2">
      <c r="A6514" t="s">
        <v>1483</v>
      </c>
      <c r="B6514" t="s">
        <v>366</v>
      </c>
      <c r="C6514">
        <v>15</v>
      </c>
      <c r="D6514">
        <v>1126050005433</v>
      </c>
      <c r="E6514" s="1">
        <v>46157</v>
      </c>
      <c r="F6514" s="1">
        <v>46189</v>
      </c>
      <c r="G6514">
        <v>183155</v>
      </c>
      <c r="H6514" s="1">
        <f t="shared" si="505"/>
        <v>46172</v>
      </c>
      <c r="I6514" s="5">
        <f t="shared" si="509"/>
        <v>46253</v>
      </c>
      <c r="J6514" s="9" t="str">
        <f t="shared" si="506"/>
        <v>ชำระตรงเวลา</v>
      </c>
      <c r="K6514" s="10">
        <f t="shared" si="507"/>
        <v>17</v>
      </c>
      <c r="L6514" t="str">
        <f t="shared" si="508"/>
        <v>ลูกหนี้ชั้นดี</v>
      </c>
    </row>
    <row r="6515" spans="1:12" x14ac:dyDescent="0.2">
      <c r="A6515" t="s">
        <v>855</v>
      </c>
      <c r="B6515" t="s">
        <v>366</v>
      </c>
      <c r="C6515">
        <v>15</v>
      </c>
      <c r="D6515">
        <v>1126050005457</v>
      </c>
      <c r="E6515" s="1">
        <v>46154</v>
      </c>
      <c r="F6515" s="1">
        <v>46161</v>
      </c>
      <c r="G6515">
        <v>5444</v>
      </c>
      <c r="H6515" s="1">
        <f t="shared" si="505"/>
        <v>46169</v>
      </c>
      <c r="I6515" s="5">
        <f t="shared" si="509"/>
        <v>46253</v>
      </c>
      <c r="J6515" s="9" t="str">
        <f t="shared" si="506"/>
        <v>ชำระตรงเวลา</v>
      </c>
      <c r="K6515" s="10">
        <f t="shared" si="507"/>
        <v>0</v>
      </c>
      <c r="L6515" t="str">
        <f t="shared" si="508"/>
        <v>ลูกหนี้ชั้นดี</v>
      </c>
    </row>
    <row r="6516" spans="1:12" x14ac:dyDescent="0.2">
      <c r="A6516" t="s">
        <v>571</v>
      </c>
      <c r="B6516" t="s">
        <v>366</v>
      </c>
      <c r="C6516">
        <v>15</v>
      </c>
      <c r="D6516">
        <v>1126050005464</v>
      </c>
      <c r="E6516" s="1">
        <v>46154</v>
      </c>
      <c r="F6516" s="1">
        <v>46163</v>
      </c>
      <c r="G6516">
        <v>13582</v>
      </c>
      <c r="H6516" s="1">
        <f t="shared" si="505"/>
        <v>46169</v>
      </c>
      <c r="I6516" s="5">
        <f t="shared" si="509"/>
        <v>46253</v>
      </c>
      <c r="J6516" s="9" t="str">
        <f t="shared" si="506"/>
        <v>ชำระตรงเวลา</v>
      </c>
      <c r="K6516" s="10">
        <f t="shared" si="507"/>
        <v>0</v>
      </c>
      <c r="L6516" t="str">
        <f t="shared" si="508"/>
        <v>ลูกหนี้ชั้นดี</v>
      </c>
    </row>
    <row r="6517" spans="1:12" x14ac:dyDescent="0.2">
      <c r="A6517" t="s">
        <v>491</v>
      </c>
      <c r="B6517" t="s">
        <v>366</v>
      </c>
      <c r="C6517">
        <v>7</v>
      </c>
      <c r="D6517">
        <v>1126050005471</v>
      </c>
      <c r="E6517" s="1">
        <v>46154</v>
      </c>
      <c r="F6517" s="1">
        <v>46161</v>
      </c>
      <c r="G6517">
        <v>238</v>
      </c>
      <c r="H6517" s="1">
        <f t="shared" si="505"/>
        <v>46161</v>
      </c>
      <c r="I6517" s="5">
        <f t="shared" si="509"/>
        <v>46253</v>
      </c>
      <c r="J6517" s="9" t="str">
        <f t="shared" si="506"/>
        <v>ชำระตรงเวลา</v>
      </c>
      <c r="K6517" s="10">
        <f t="shared" si="507"/>
        <v>0</v>
      </c>
      <c r="L6517" t="str">
        <f t="shared" si="508"/>
        <v>ลูกหนี้ชั้นดี</v>
      </c>
    </row>
    <row r="6518" spans="1:12" x14ac:dyDescent="0.2">
      <c r="A6518" t="s">
        <v>518</v>
      </c>
      <c r="B6518" t="s">
        <v>366</v>
      </c>
      <c r="C6518">
        <v>15</v>
      </c>
      <c r="D6518">
        <v>1126050005488</v>
      </c>
      <c r="E6518" s="1">
        <v>46154</v>
      </c>
      <c r="F6518" s="1">
        <v>46168</v>
      </c>
      <c r="G6518">
        <v>6416</v>
      </c>
      <c r="H6518" s="1">
        <f t="shared" si="505"/>
        <v>46169</v>
      </c>
      <c r="I6518" s="5">
        <f t="shared" si="509"/>
        <v>46253</v>
      </c>
      <c r="J6518" s="9" t="str">
        <f t="shared" si="506"/>
        <v>ชำระตรงเวลา</v>
      </c>
      <c r="K6518" s="10">
        <f t="shared" si="507"/>
        <v>0</v>
      </c>
      <c r="L6518" t="str">
        <f t="shared" si="508"/>
        <v>ลูกหนี้ชั้นดี</v>
      </c>
    </row>
    <row r="6519" spans="1:12" x14ac:dyDescent="0.2">
      <c r="A6519" t="s">
        <v>518</v>
      </c>
      <c r="B6519" t="s">
        <v>366</v>
      </c>
      <c r="C6519">
        <v>7</v>
      </c>
      <c r="D6519">
        <v>1126050005495</v>
      </c>
      <c r="E6519" s="1">
        <v>46154</v>
      </c>
      <c r="F6519" s="1">
        <v>46161</v>
      </c>
      <c r="G6519">
        <v>8671</v>
      </c>
      <c r="H6519" s="1">
        <f t="shared" si="505"/>
        <v>46161</v>
      </c>
      <c r="I6519" s="5">
        <f t="shared" si="509"/>
        <v>46253</v>
      </c>
      <c r="J6519" s="9" t="str">
        <f t="shared" si="506"/>
        <v>ค้างชำระ 1 - 30 วัน</v>
      </c>
      <c r="K6519" s="10">
        <f t="shared" si="507"/>
        <v>0</v>
      </c>
      <c r="L6519" t="str">
        <f t="shared" si="508"/>
        <v>ลูกหนี้ชั้นดี</v>
      </c>
    </row>
    <row r="6520" spans="1:12" x14ac:dyDescent="0.2">
      <c r="A6520" t="s">
        <v>2733</v>
      </c>
      <c r="B6520" t="s">
        <v>366</v>
      </c>
      <c r="C6520">
        <v>0</v>
      </c>
      <c r="D6520">
        <v>1126050005501</v>
      </c>
      <c r="E6520" s="1">
        <v>46154</v>
      </c>
      <c r="F6520" s="1">
        <v>46157</v>
      </c>
      <c r="G6520">
        <v>4847</v>
      </c>
      <c r="H6520" s="1">
        <f t="shared" si="505"/>
        <v>46154</v>
      </c>
      <c r="I6520" s="5">
        <f t="shared" si="509"/>
        <v>46253</v>
      </c>
      <c r="J6520" s="9" t="str">
        <f t="shared" si="506"/>
        <v>ชำระตรงเวลา</v>
      </c>
      <c r="K6520" s="10">
        <f t="shared" si="507"/>
        <v>3</v>
      </c>
      <c r="L6520" t="str">
        <f t="shared" si="508"/>
        <v>ลูกหนี้ชั้นดี</v>
      </c>
    </row>
    <row r="6521" spans="1:12" x14ac:dyDescent="0.2">
      <c r="A6521" t="s">
        <v>408</v>
      </c>
      <c r="B6521" t="s">
        <v>366</v>
      </c>
      <c r="C6521">
        <v>7</v>
      </c>
      <c r="D6521">
        <v>1126050005518</v>
      </c>
      <c r="E6521" s="1">
        <v>46154</v>
      </c>
      <c r="F6521" s="1">
        <v>46161</v>
      </c>
      <c r="G6521">
        <v>9750</v>
      </c>
      <c r="H6521" s="1">
        <f t="shared" si="505"/>
        <v>46161</v>
      </c>
      <c r="I6521" s="5">
        <f t="shared" si="509"/>
        <v>46253</v>
      </c>
      <c r="J6521" s="9" t="str">
        <f t="shared" si="506"/>
        <v>ชำระตรงเวลา</v>
      </c>
      <c r="K6521" s="10">
        <f t="shared" si="507"/>
        <v>0</v>
      </c>
      <c r="L6521" t="str">
        <f t="shared" si="508"/>
        <v>ลูกหนี้ชั้นดี</v>
      </c>
    </row>
    <row r="6522" spans="1:12" x14ac:dyDescent="0.2">
      <c r="A6522" t="s">
        <v>555</v>
      </c>
      <c r="B6522" t="s">
        <v>366</v>
      </c>
      <c r="C6522">
        <v>7</v>
      </c>
      <c r="D6522">
        <v>1126050005686</v>
      </c>
      <c r="E6522" s="1">
        <v>46157</v>
      </c>
      <c r="F6522" s="1">
        <v>46162</v>
      </c>
      <c r="G6522">
        <v>7809</v>
      </c>
      <c r="H6522" s="1">
        <f t="shared" si="505"/>
        <v>46164</v>
      </c>
      <c r="I6522" s="5">
        <f t="shared" si="509"/>
        <v>46253</v>
      </c>
      <c r="J6522" s="9" t="str">
        <f t="shared" si="506"/>
        <v>ชำระตรงเวลา</v>
      </c>
      <c r="K6522" s="10">
        <f t="shared" si="507"/>
        <v>0</v>
      </c>
      <c r="L6522" t="str">
        <f t="shared" si="508"/>
        <v>ลูกหนี้ชั้นดี</v>
      </c>
    </row>
    <row r="6523" spans="1:12" x14ac:dyDescent="0.2">
      <c r="A6523" t="s">
        <v>555</v>
      </c>
      <c r="B6523" t="s">
        <v>366</v>
      </c>
      <c r="C6523">
        <v>7</v>
      </c>
      <c r="D6523">
        <v>1126050005686</v>
      </c>
      <c r="E6523" s="1">
        <v>46157</v>
      </c>
      <c r="F6523" s="1">
        <v>46162</v>
      </c>
      <c r="G6523">
        <v>7809</v>
      </c>
      <c r="H6523" s="1">
        <f t="shared" si="505"/>
        <v>46164</v>
      </c>
      <c r="I6523" s="5">
        <f t="shared" si="509"/>
        <v>46253</v>
      </c>
      <c r="J6523" s="9" t="str">
        <f t="shared" si="506"/>
        <v>ชำระตรงเวลา</v>
      </c>
      <c r="K6523" s="10">
        <f t="shared" si="507"/>
        <v>0</v>
      </c>
      <c r="L6523" t="str">
        <f t="shared" si="508"/>
        <v>ลูกหนี้ชั้นดี</v>
      </c>
    </row>
    <row r="6524" spans="1:12" x14ac:dyDescent="0.2">
      <c r="A6524" t="s">
        <v>555</v>
      </c>
      <c r="B6524" t="s">
        <v>366</v>
      </c>
      <c r="C6524">
        <v>7</v>
      </c>
      <c r="D6524">
        <v>1126050005686</v>
      </c>
      <c r="E6524" s="1">
        <v>46157</v>
      </c>
      <c r="F6524" s="1">
        <v>46162</v>
      </c>
      <c r="G6524">
        <v>7809</v>
      </c>
      <c r="H6524" s="1">
        <f t="shared" si="505"/>
        <v>46164</v>
      </c>
      <c r="I6524" s="5">
        <f t="shared" si="509"/>
        <v>46253</v>
      </c>
      <c r="J6524" s="9" t="str">
        <f t="shared" si="506"/>
        <v>ชำระตรงเวลา</v>
      </c>
      <c r="K6524" s="10">
        <f t="shared" si="507"/>
        <v>0</v>
      </c>
      <c r="L6524" t="str">
        <f t="shared" si="508"/>
        <v>ลูกหนี้ชั้นดี</v>
      </c>
    </row>
    <row r="6525" spans="1:12" x14ac:dyDescent="0.2">
      <c r="A6525" t="s">
        <v>555</v>
      </c>
      <c r="B6525" t="s">
        <v>366</v>
      </c>
      <c r="C6525">
        <v>7</v>
      </c>
      <c r="D6525">
        <v>1126050005686</v>
      </c>
      <c r="E6525" s="1">
        <v>46157</v>
      </c>
      <c r="F6525" s="1">
        <v>46162</v>
      </c>
      <c r="G6525">
        <v>7809</v>
      </c>
      <c r="H6525" s="1">
        <f t="shared" si="505"/>
        <v>46164</v>
      </c>
      <c r="I6525" s="5">
        <f t="shared" si="509"/>
        <v>46253</v>
      </c>
      <c r="J6525" s="9" t="str">
        <f t="shared" si="506"/>
        <v>ชำระตรงเวลา</v>
      </c>
      <c r="K6525" s="10">
        <f t="shared" si="507"/>
        <v>0</v>
      </c>
      <c r="L6525" t="str">
        <f t="shared" si="508"/>
        <v>ลูกหนี้ชั้นดี</v>
      </c>
    </row>
    <row r="6526" spans="1:12" x14ac:dyDescent="0.2">
      <c r="A6526" t="s">
        <v>555</v>
      </c>
      <c r="B6526" t="s">
        <v>366</v>
      </c>
      <c r="C6526">
        <v>7</v>
      </c>
      <c r="D6526">
        <v>1126050005686</v>
      </c>
      <c r="E6526" s="1">
        <v>46157</v>
      </c>
      <c r="F6526" s="1">
        <v>46162</v>
      </c>
      <c r="G6526">
        <v>7809</v>
      </c>
      <c r="H6526" s="1">
        <f t="shared" si="505"/>
        <v>46164</v>
      </c>
      <c r="I6526" s="5">
        <f t="shared" si="509"/>
        <v>46253</v>
      </c>
      <c r="J6526" s="9" t="str">
        <f t="shared" si="506"/>
        <v>ชำระตรงเวลา</v>
      </c>
      <c r="K6526" s="10">
        <f t="shared" si="507"/>
        <v>0</v>
      </c>
      <c r="L6526" t="str">
        <f t="shared" si="508"/>
        <v>ลูกหนี้ชั้นดี</v>
      </c>
    </row>
    <row r="6527" spans="1:12" x14ac:dyDescent="0.2">
      <c r="A6527" t="s">
        <v>555</v>
      </c>
      <c r="B6527" t="s">
        <v>366</v>
      </c>
      <c r="C6527">
        <v>7</v>
      </c>
      <c r="D6527">
        <v>1126050005686</v>
      </c>
      <c r="E6527" s="1">
        <v>46157</v>
      </c>
      <c r="F6527" s="1">
        <v>46162</v>
      </c>
      <c r="G6527">
        <v>7809</v>
      </c>
      <c r="H6527" s="1">
        <f t="shared" si="505"/>
        <v>46164</v>
      </c>
      <c r="I6527" s="5">
        <f t="shared" si="509"/>
        <v>46253</v>
      </c>
      <c r="J6527" s="9" t="str">
        <f t="shared" si="506"/>
        <v>ชำระตรงเวลา</v>
      </c>
      <c r="K6527" s="10">
        <f t="shared" si="507"/>
        <v>0</v>
      </c>
      <c r="L6527" t="str">
        <f t="shared" si="508"/>
        <v>ลูกหนี้ชั้นดี</v>
      </c>
    </row>
    <row r="6528" spans="1:12" x14ac:dyDescent="0.2">
      <c r="A6528" t="s">
        <v>484</v>
      </c>
      <c r="B6528" t="s">
        <v>366</v>
      </c>
      <c r="C6528">
        <v>7</v>
      </c>
      <c r="D6528">
        <v>1126050005693</v>
      </c>
      <c r="E6528" s="1">
        <v>46157</v>
      </c>
      <c r="F6528" s="1">
        <v>46164</v>
      </c>
      <c r="G6528">
        <v>3934</v>
      </c>
      <c r="H6528" s="1">
        <f t="shared" si="505"/>
        <v>46164</v>
      </c>
      <c r="I6528" s="5">
        <f t="shared" si="509"/>
        <v>46253</v>
      </c>
      <c r="J6528" s="9" t="str">
        <f t="shared" si="506"/>
        <v>ชำระตรงเวลา</v>
      </c>
      <c r="K6528" s="10">
        <f t="shared" si="507"/>
        <v>0</v>
      </c>
      <c r="L6528" t="str">
        <f t="shared" si="508"/>
        <v>ลูกหนี้ชั้นดี</v>
      </c>
    </row>
    <row r="6529" spans="1:12" x14ac:dyDescent="0.2">
      <c r="A6529" t="s">
        <v>2086</v>
      </c>
      <c r="B6529" t="s">
        <v>366</v>
      </c>
      <c r="C6529">
        <v>7</v>
      </c>
      <c r="D6529">
        <v>1126050005709</v>
      </c>
      <c r="E6529" s="1">
        <v>46155</v>
      </c>
      <c r="F6529" s="1">
        <v>46157</v>
      </c>
      <c r="G6529">
        <v>545</v>
      </c>
      <c r="H6529" s="1">
        <f t="shared" si="505"/>
        <v>46162</v>
      </c>
      <c r="I6529" s="5">
        <f t="shared" si="509"/>
        <v>46253</v>
      </c>
      <c r="J6529" s="9" t="str">
        <f t="shared" si="506"/>
        <v>ชำระตรงเวลา</v>
      </c>
      <c r="K6529" s="10">
        <f t="shared" si="507"/>
        <v>0</v>
      </c>
      <c r="L6529" t="str">
        <f t="shared" si="508"/>
        <v>ลูกหนี้ชั้นดี</v>
      </c>
    </row>
    <row r="6530" spans="1:12" x14ac:dyDescent="0.2">
      <c r="A6530" t="s">
        <v>907</v>
      </c>
      <c r="B6530" t="s">
        <v>366</v>
      </c>
      <c r="C6530">
        <v>7</v>
      </c>
      <c r="D6530">
        <v>1126050005716</v>
      </c>
      <c r="E6530" s="1">
        <v>46157</v>
      </c>
      <c r="F6530" s="1">
        <v>46162</v>
      </c>
      <c r="G6530">
        <v>1418</v>
      </c>
      <c r="H6530" s="1">
        <f t="shared" ref="H6530:H6593" si="510">E6530+C6530</f>
        <v>46164</v>
      </c>
      <c r="I6530" s="5">
        <f t="shared" si="509"/>
        <v>46253</v>
      </c>
      <c r="J6530" s="9" t="str">
        <f t="shared" ref="J6530:J6593" si="511">IF(K6531&lt;=0, "ชำระตรงเวลา", IF(K6531&lt;=30, "ค้างชำระ 1 - 30 วัน", IF(K6531&lt;=60, "ค้างชำระ 31 - 60 วัน", IF(K6531&lt;=90, "ค้างชำระ 61 - 90 วัน", "ค้างชำระเกิน 90 วัน"))))</f>
        <v>ชำระตรงเวลา</v>
      </c>
      <c r="K6530" s="10">
        <f t="shared" ref="K6530:K6593" si="512">IF(OR(F6530="",F6530="(ว่าง)"), MAX(0,I6529-H6530), MAX(0,F6530-H6530))</f>
        <v>0</v>
      </c>
      <c r="L6530" t="str">
        <f t="shared" ref="L6530:L6593" si="513">IF(K6530&lt;=30, "ลูกหนี้ชั้นดี", IF(K6530&lt;=90, "ลูกหนี้เฝ้าติดตาม", "ลูกหนี้ด้อยคุณภาพ (NPL)"))</f>
        <v>ลูกหนี้ชั้นดี</v>
      </c>
    </row>
    <row r="6531" spans="1:12" x14ac:dyDescent="0.2">
      <c r="A6531" t="s">
        <v>907</v>
      </c>
      <c r="B6531" t="s">
        <v>366</v>
      </c>
      <c r="C6531">
        <v>7</v>
      </c>
      <c r="D6531">
        <v>1126050005716</v>
      </c>
      <c r="E6531" s="1">
        <v>46157</v>
      </c>
      <c r="F6531" s="1">
        <v>46162</v>
      </c>
      <c r="G6531">
        <v>1418</v>
      </c>
      <c r="H6531" s="1">
        <f t="shared" si="510"/>
        <v>46164</v>
      </c>
      <c r="I6531" s="5">
        <f t="shared" si="509"/>
        <v>46253</v>
      </c>
      <c r="J6531" s="9" t="str">
        <f t="shared" si="511"/>
        <v>ชำระตรงเวลา</v>
      </c>
      <c r="K6531" s="10">
        <f t="shared" si="512"/>
        <v>0</v>
      </c>
      <c r="L6531" t="str">
        <f t="shared" si="513"/>
        <v>ลูกหนี้ชั้นดี</v>
      </c>
    </row>
    <row r="6532" spans="1:12" x14ac:dyDescent="0.2">
      <c r="A6532" t="s">
        <v>1430</v>
      </c>
      <c r="B6532" t="s">
        <v>366</v>
      </c>
      <c r="C6532">
        <v>7</v>
      </c>
      <c r="D6532">
        <v>1126050005723</v>
      </c>
      <c r="E6532" s="1">
        <v>46157</v>
      </c>
      <c r="F6532" s="1">
        <v>46162</v>
      </c>
      <c r="G6532">
        <v>7418</v>
      </c>
      <c r="H6532" s="1">
        <f t="shared" si="510"/>
        <v>46164</v>
      </c>
      <c r="I6532" s="5">
        <f t="shared" ref="I6532:I6595" si="514">I6531</f>
        <v>46253</v>
      </c>
      <c r="J6532" s="9" t="str">
        <f t="shared" si="511"/>
        <v>ชำระตรงเวลา</v>
      </c>
      <c r="K6532" s="10">
        <f t="shared" si="512"/>
        <v>0</v>
      </c>
      <c r="L6532" t="str">
        <f t="shared" si="513"/>
        <v>ลูกหนี้ชั้นดี</v>
      </c>
    </row>
    <row r="6533" spans="1:12" x14ac:dyDescent="0.2">
      <c r="A6533" t="s">
        <v>1430</v>
      </c>
      <c r="B6533" t="s">
        <v>366</v>
      </c>
      <c r="C6533">
        <v>7</v>
      </c>
      <c r="D6533">
        <v>1126050005723</v>
      </c>
      <c r="E6533" s="1">
        <v>46157</v>
      </c>
      <c r="F6533" s="1">
        <v>46162</v>
      </c>
      <c r="G6533">
        <v>7418</v>
      </c>
      <c r="H6533" s="1">
        <f t="shared" si="510"/>
        <v>46164</v>
      </c>
      <c r="I6533" s="5">
        <f t="shared" si="514"/>
        <v>46253</v>
      </c>
      <c r="J6533" s="9" t="str">
        <f t="shared" si="511"/>
        <v>ค้างชำระ 1 - 30 วัน</v>
      </c>
      <c r="K6533" s="10">
        <f t="shared" si="512"/>
        <v>0</v>
      </c>
      <c r="L6533" t="str">
        <f t="shared" si="513"/>
        <v>ลูกหนี้ชั้นดี</v>
      </c>
    </row>
    <row r="6534" spans="1:12" x14ac:dyDescent="0.2">
      <c r="A6534" t="s">
        <v>845</v>
      </c>
      <c r="B6534" t="s">
        <v>366</v>
      </c>
      <c r="C6534">
        <v>7</v>
      </c>
      <c r="D6534">
        <v>1126050005730</v>
      </c>
      <c r="E6534" s="1">
        <v>46156</v>
      </c>
      <c r="F6534" s="1">
        <v>46164</v>
      </c>
      <c r="G6534">
        <v>627</v>
      </c>
      <c r="H6534" s="1">
        <f t="shared" si="510"/>
        <v>46163</v>
      </c>
      <c r="I6534" s="5">
        <f t="shared" si="514"/>
        <v>46253</v>
      </c>
      <c r="J6534" s="9" t="str">
        <f t="shared" si="511"/>
        <v>ค้างชำระ 1 - 30 วัน</v>
      </c>
      <c r="K6534" s="10">
        <f t="shared" si="512"/>
        <v>1</v>
      </c>
      <c r="L6534" t="str">
        <f t="shared" si="513"/>
        <v>ลูกหนี้ชั้นดี</v>
      </c>
    </row>
    <row r="6535" spans="1:12" x14ac:dyDescent="0.2">
      <c r="A6535" t="s">
        <v>845</v>
      </c>
      <c r="B6535" t="s">
        <v>366</v>
      </c>
      <c r="C6535">
        <v>7</v>
      </c>
      <c r="D6535">
        <v>1126050005730</v>
      </c>
      <c r="E6535" s="1">
        <v>46156</v>
      </c>
      <c r="F6535" s="1">
        <v>46164</v>
      </c>
      <c r="G6535">
        <v>627</v>
      </c>
      <c r="H6535" s="1">
        <f t="shared" si="510"/>
        <v>46163</v>
      </c>
      <c r="I6535" s="5">
        <f t="shared" si="514"/>
        <v>46253</v>
      </c>
      <c r="J6535" s="9" t="str">
        <f t="shared" si="511"/>
        <v>ชำระตรงเวลา</v>
      </c>
      <c r="K6535" s="10">
        <f t="shared" si="512"/>
        <v>1</v>
      </c>
      <c r="L6535" t="str">
        <f t="shared" si="513"/>
        <v>ลูกหนี้ชั้นดี</v>
      </c>
    </row>
    <row r="6536" spans="1:12" x14ac:dyDescent="0.2">
      <c r="A6536" t="s">
        <v>1430</v>
      </c>
      <c r="B6536" t="s">
        <v>366</v>
      </c>
      <c r="C6536">
        <v>7</v>
      </c>
      <c r="D6536">
        <v>1126050005747</v>
      </c>
      <c r="E6536" s="1">
        <v>46156</v>
      </c>
      <c r="F6536" s="1">
        <v>46162</v>
      </c>
      <c r="G6536">
        <v>1176</v>
      </c>
      <c r="H6536" s="1">
        <f t="shared" si="510"/>
        <v>46163</v>
      </c>
      <c r="I6536" s="5">
        <f t="shared" si="514"/>
        <v>46253</v>
      </c>
      <c r="J6536" s="9" t="str">
        <f t="shared" si="511"/>
        <v>ค้างชำระ 1 - 30 วัน</v>
      </c>
      <c r="K6536" s="10">
        <f t="shared" si="512"/>
        <v>0</v>
      </c>
      <c r="L6536" t="str">
        <f t="shared" si="513"/>
        <v>ลูกหนี้ชั้นดี</v>
      </c>
    </row>
    <row r="6537" spans="1:12" x14ac:dyDescent="0.2">
      <c r="A6537" t="s">
        <v>555</v>
      </c>
      <c r="B6537" t="s">
        <v>366</v>
      </c>
      <c r="C6537">
        <v>30</v>
      </c>
      <c r="D6537">
        <v>1126050005754</v>
      </c>
      <c r="E6537" s="1">
        <v>46157</v>
      </c>
      <c r="F6537" s="1">
        <v>46199</v>
      </c>
      <c r="G6537">
        <v>4740</v>
      </c>
      <c r="H6537" s="1">
        <f t="shared" si="510"/>
        <v>46187</v>
      </c>
      <c r="I6537" s="5">
        <f t="shared" si="514"/>
        <v>46253</v>
      </c>
      <c r="J6537" s="9" t="str">
        <f t="shared" si="511"/>
        <v>ชำระตรงเวลา</v>
      </c>
      <c r="K6537" s="10">
        <f t="shared" si="512"/>
        <v>12</v>
      </c>
      <c r="L6537" t="str">
        <f t="shared" si="513"/>
        <v>ลูกหนี้ชั้นดี</v>
      </c>
    </row>
    <row r="6538" spans="1:12" x14ac:dyDescent="0.2">
      <c r="A6538" t="s">
        <v>648</v>
      </c>
      <c r="B6538" t="s">
        <v>366</v>
      </c>
      <c r="C6538">
        <v>7</v>
      </c>
      <c r="D6538">
        <v>1126050005761</v>
      </c>
      <c r="E6538" s="1">
        <v>46157</v>
      </c>
      <c r="F6538" s="1">
        <v>46157</v>
      </c>
      <c r="G6538">
        <v>2617</v>
      </c>
      <c r="H6538" s="1">
        <f t="shared" si="510"/>
        <v>46164</v>
      </c>
      <c r="I6538" s="5">
        <f t="shared" si="514"/>
        <v>46253</v>
      </c>
      <c r="J6538" s="9" t="str">
        <f t="shared" si="511"/>
        <v>ชำระตรงเวลา</v>
      </c>
      <c r="K6538" s="10">
        <f t="shared" si="512"/>
        <v>0</v>
      </c>
      <c r="L6538" t="str">
        <f t="shared" si="513"/>
        <v>ลูกหนี้ชั้นดี</v>
      </c>
    </row>
    <row r="6539" spans="1:12" x14ac:dyDescent="0.2">
      <c r="A6539" t="s">
        <v>648</v>
      </c>
      <c r="B6539" t="s">
        <v>366</v>
      </c>
      <c r="C6539">
        <v>7</v>
      </c>
      <c r="D6539">
        <v>1126050005761</v>
      </c>
      <c r="E6539" s="1">
        <v>46157</v>
      </c>
      <c r="F6539" s="1">
        <v>46157</v>
      </c>
      <c r="G6539">
        <v>2617</v>
      </c>
      <c r="H6539" s="1">
        <f t="shared" si="510"/>
        <v>46164</v>
      </c>
      <c r="I6539" s="5">
        <f t="shared" si="514"/>
        <v>46253</v>
      </c>
      <c r="J6539" s="9" t="str">
        <f t="shared" si="511"/>
        <v>ค้างชำระ 1 - 30 วัน</v>
      </c>
      <c r="K6539" s="10">
        <f t="shared" si="512"/>
        <v>0</v>
      </c>
      <c r="L6539" t="str">
        <f t="shared" si="513"/>
        <v>ลูกหนี้ชั้นดี</v>
      </c>
    </row>
    <row r="6540" spans="1:12" x14ac:dyDescent="0.2">
      <c r="A6540" t="s">
        <v>2734</v>
      </c>
      <c r="B6540" t="s">
        <v>366</v>
      </c>
      <c r="C6540">
        <v>7</v>
      </c>
      <c r="D6540">
        <v>1126050005839</v>
      </c>
      <c r="E6540" s="1">
        <v>46160</v>
      </c>
      <c r="F6540" s="1">
        <v>46169</v>
      </c>
      <c r="G6540">
        <v>1000</v>
      </c>
      <c r="H6540" s="1">
        <f t="shared" si="510"/>
        <v>46167</v>
      </c>
      <c r="I6540" s="5">
        <f t="shared" si="514"/>
        <v>46253</v>
      </c>
      <c r="J6540" s="9" t="str">
        <f t="shared" si="511"/>
        <v>ชำระตรงเวลา</v>
      </c>
      <c r="K6540" s="10">
        <f t="shared" si="512"/>
        <v>2</v>
      </c>
      <c r="L6540" t="str">
        <f t="shared" si="513"/>
        <v>ลูกหนี้ชั้นดี</v>
      </c>
    </row>
    <row r="6541" spans="1:12" x14ac:dyDescent="0.2">
      <c r="A6541" t="s">
        <v>577</v>
      </c>
      <c r="B6541" t="s">
        <v>366</v>
      </c>
      <c r="C6541">
        <v>7</v>
      </c>
      <c r="D6541">
        <v>1126050005846</v>
      </c>
      <c r="E6541" s="1">
        <v>46160</v>
      </c>
      <c r="F6541" s="1">
        <v>46165</v>
      </c>
      <c r="G6541">
        <v>360</v>
      </c>
      <c r="H6541" s="1">
        <f t="shared" si="510"/>
        <v>46167</v>
      </c>
      <c r="I6541" s="5">
        <f t="shared" si="514"/>
        <v>46253</v>
      </c>
      <c r="J6541" s="9" t="str">
        <f t="shared" si="511"/>
        <v>ค้างชำระ 1 - 30 วัน</v>
      </c>
      <c r="K6541" s="10">
        <f t="shared" si="512"/>
        <v>0</v>
      </c>
      <c r="L6541" t="str">
        <f t="shared" si="513"/>
        <v>ลูกหนี้ชั้นดี</v>
      </c>
    </row>
    <row r="6542" spans="1:12" x14ac:dyDescent="0.2">
      <c r="A6542" t="s">
        <v>1337</v>
      </c>
      <c r="B6542" t="s">
        <v>366</v>
      </c>
      <c r="C6542">
        <v>7</v>
      </c>
      <c r="D6542">
        <v>1126050005853</v>
      </c>
      <c r="E6542" s="1">
        <v>46157</v>
      </c>
      <c r="F6542" s="1">
        <v>46165</v>
      </c>
      <c r="G6542">
        <v>404</v>
      </c>
      <c r="H6542" s="1">
        <f t="shared" si="510"/>
        <v>46164</v>
      </c>
      <c r="I6542" s="5">
        <f t="shared" si="514"/>
        <v>46253</v>
      </c>
      <c r="J6542" s="9" t="str">
        <f t="shared" si="511"/>
        <v>ค้างชำระ 1 - 30 วัน</v>
      </c>
      <c r="K6542" s="10">
        <f t="shared" si="512"/>
        <v>1</v>
      </c>
      <c r="L6542" t="str">
        <f t="shared" si="513"/>
        <v>ลูกหนี้ชั้นดี</v>
      </c>
    </row>
    <row r="6543" spans="1:12" x14ac:dyDescent="0.2">
      <c r="A6543" t="s">
        <v>1342</v>
      </c>
      <c r="B6543" t="s">
        <v>366</v>
      </c>
      <c r="C6543">
        <v>7</v>
      </c>
      <c r="D6543">
        <v>1126050005860</v>
      </c>
      <c r="E6543" s="1">
        <v>46156</v>
      </c>
      <c r="F6543" s="1">
        <v>46169</v>
      </c>
      <c r="G6543">
        <v>1750</v>
      </c>
      <c r="H6543" s="1">
        <f t="shared" si="510"/>
        <v>46163</v>
      </c>
      <c r="I6543" s="5">
        <f t="shared" si="514"/>
        <v>46253</v>
      </c>
      <c r="J6543" s="9" t="str">
        <f t="shared" si="511"/>
        <v>ชำระตรงเวลา</v>
      </c>
      <c r="K6543" s="10">
        <f t="shared" si="512"/>
        <v>6</v>
      </c>
      <c r="L6543" t="str">
        <f t="shared" si="513"/>
        <v>ลูกหนี้ชั้นดี</v>
      </c>
    </row>
    <row r="6544" spans="1:12" x14ac:dyDescent="0.2">
      <c r="A6544" t="s">
        <v>1456</v>
      </c>
      <c r="B6544" t="s">
        <v>366</v>
      </c>
      <c r="C6544">
        <v>30</v>
      </c>
      <c r="D6544">
        <v>1126050005877</v>
      </c>
      <c r="E6544" s="1">
        <v>46158</v>
      </c>
      <c r="F6544" s="1">
        <v>46188</v>
      </c>
      <c r="G6544">
        <v>1563</v>
      </c>
      <c r="H6544" s="1">
        <f t="shared" si="510"/>
        <v>46188</v>
      </c>
      <c r="I6544" s="5">
        <f t="shared" si="514"/>
        <v>46253</v>
      </c>
      <c r="J6544" s="9" t="str">
        <f t="shared" si="511"/>
        <v>ชำระตรงเวลา</v>
      </c>
      <c r="K6544" s="10">
        <f t="shared" si="512"/>
        <v>0</v>
      </c>
      <c r="L6544" t="str">
        <f t="shared" si="513"/>
        <v>ลูกหนี้ชั้นดี</v>
      </c>
    </row>
    <row r="6545" spans="1:12" x14ac:dyDescent="0.2">
      <c r="A6545" t="s">
        <v>1456</v>
      </c>
      <c r="B6545" t="s">
        <v>366</v>
      </c>
      <c r="C6545">
        <v>30</v>
      </c>
      <c r="D6545">
        <v>1126050005877</v>
      </c>
      <c r="E6545" s="1">
        <v>46158</v>
      </c>
      <c r="F6545" s="1">
        <v>46188</v>
      </c>
      <c r="G6545">
        <v>1563</v>
      </c>
      <c r="H6545" s="1">
        <f t="shared" si="510"/>
        <v>46188</v>
      </c>
      <c r="I6545" s="5">
        <f t="shared" si="514"/>
        <v>46253</v>
      </c>
      <c r="J6545" s="9" t="str">
        <f t="shared" si="511"/>
        <v>ชำระตรงเวลา</v>
      </c>
      <c r="K6545" s="10">
        <f t="shared" si="512"/>
        <v>0</v>
      </c>
      <c r="L6545" t="str">
        <f t="shared" si="513"/>
        <v>ลูกหนี้ชั้นดี</v>
      </c>
    </row>
    <row r="6546" spans="1:12" x14ac:dyDescent="0.2">
      <c r="A6546" t="s">
        <v>2735</v>
      </c>
      <c r="B6546" t="s">
        <v>366</v>
      </c>
      <c r="C6546">
        <v>7</v>
      </c>
      <c r="D6546">
        <v>1126050005884</v>
      </c>
      <c r="E6546" s="1">
        <v>46156</v>
      </c>
      <c r="F6546" s="1">
        <v>46160</v>
      </c>
      <c r="G6546">
        <v>3392</v>
      </c>
      <c r="H6546" s="1">
        <f t="shared" si="510"/>
        <v>46163</v>
      </c>
      <c r="I6546" s="5">
        <f t="shared" si="514"/>
        <v>46253</v>
      </c>
      <c r="J6546" s="9" t="str">
        <f t="shared" si="511"/>
        <v>ค้างชำระ 1 - 30 วัน</v>
      </c>
      <c r="K6546" s="10">
        <f t="shared" si="512"/>
        <v>0</v>
      </c>
      <c r="L6546" t="str">
        <f t="shared" si="513"/>
        <v>ลูกหนี้ชั้นดี</v>
      </c>
    </row>
    <row r="6547" spans="1:12" x14ac:dyDescent="0.2">
      <c r="A6547" t="s">
        <v>1856</v>
      </c>
      <c r="B6547" t="s">
        <v>366</v>
      </c>
      <c r="C6547">
        <v>7</v>
      </c>
      <c r="D6547">
        <v>1126050005891</v>
      </c>
      <c r="E6547" s="1">
        <v>46160</v>
      </c>
      <c r="F6547" s="1">
        <v>46179</v>
      </c>
      <c r="G6547">
        <v>11874</v>
      </c>
      <c r="H6547" s="1">
        <f t="shared" si="510"/>
        <v>46167</v>
      </c>
      <c r="I6547" s="5">
        <f t="shared" si="514"/>
        <v>46253</v>
      </c>
      <c r="J6547" s="9" t="str">
        <f t="shared" si="511"/>
        <v>ค้างชำระ 1 - 30 วัน</v>
      </c>
      <c r="K6547" s="10">
        <f t="shared" si="512"/>
        <v>12</v>
      </c>
      <c r="L6547" t="str">
        <f t="shared" si="513"/>
        <v>ลูกหนี้ชั้นดี</v>
      </c>
    </row>
    <row r="6548" spans="1:12" x14ac:dyDescent="0.2">
      <c r="A6548" t="s">
        <v>725</v>
      </c>
      <c r="B6548" t="s">
        <v>366</v>
      </c>
      <c r="C6548">
        <v>7</v>
      </c>
      <c r="D6548">
        <v>1126050005907</v>
      </c>
      <c r="E6548" s="1">
        <v>46160</v>
      </c>
      <c r="F6548" s="1">
        <v>46178</v>
      </c>
      <c r="G6548">
        <v>825</v>
      </c>
      <c r="H6548" s="1">
        <f t="shared" si="510"/>
        <v>46167</v>
      </c>
      <c r="I6548" s="5">
        <f t="shared" si="514"/>
        <v>46253</v>
      </c>
      <c r="J6548" s="9" t="str">
        <f t="shared" si="511"/>
        <v>ค้างชำระ 1 - 30 วัน</v>
      </c>
      <c r="K6548" s="10">
        <f t="shared" si="512"/>
        <v>11</v>
      </c>
      <c r="L6548" t="str">
        <f t="shared" si="513"/>
        <v>ลูกหนี้ชั้นดี</v>
      </c>
    </row>
    <row r="6549" spans="1:12" x14ac:dyDescent="0.2">
      <c r="A6549" t="s">
        <v>725</v>
      </c>
      <c r="B6549" t="s">
        <v>366</v>
      </c>
      <c r="C6549">
        <v>7</v>
      </c>
      <c r="D6549">
        <v>1126050005907</v>
      </c>
      <c r="E6549" s="1">
        <v>46160</v>
      </c>
      <c r="F6549" s="1">
        <v>46178</v>
      </c>
      <c r="G6549">
        <v>825</v>
      </c>
      <c r="H6549" s="1">
        <f t="shared" si="510"/>
        <v>46167</v>
      </c>
      <c r="I6549" s="5">
        <f t="shared" si="514"/>
        <v>46253</v>
      </c>
      <c r="J6549" s="9" t="str">
        <f t="shared" si="511"/>
        <v>ชำระตรงเวลา</v>
      </c>
      <c r="K6549" s="10">
        <f t="shared" si="512"/>
        <v>11</v>
      </c>
      <c r="L6549" t="str">
        <f t="shared" si="513"/>
        <v>ลูกหนี้ชั้นดี</v>
      </c>
    </row>
    <row r="6550" spans="1:12" x14ac:dyDescent="0.2">
      <c r="A6550" t="s">
        <v>2736</v>
      </c>
      <c r="B6550" t="s">
        <v>366</v>
      </c>
      <c r="C6550">
        <v>7</v>
      </c>
      <c r="D6550">
        <v>1126050005914</v>
      </c>
      <c r="E6550" s="1">
        <v>46155</v>
      </c>
      <c r="F6550" s="1">
        <v>46158</v>
      </c>
      <c r="G6550">
        <v>2915</v>
      </c>
      <c r="H6550" s="1">
        <f t="shared" si="510"/>
        <v>46162</v>
      </c>
      <c r="I6550" s="5">
        <f t="shared" si="514"/>
        <v>46253</v>
      </c>
      <c r="J6550" s="9" t="str">
        <f t="shared" si="511"/>
        <v>ค้างชำระ 1 - 30 วัน</v>
      </c>
      <c r="K6550" s="10">
        <f t="shared" si="512"/>
        <v>0</v>
      </c>
      <c r="L6550" t="str">
        <f t="shared" si="513"/>
        <v>ลูกหนี้ชั้นดี</v>
      </c>
    </row>
    <row r="6551" spans="1:12" x14ac:dyDescent="0.2">
      <c r="A6551" t="s">
        <v>895</v>
      </c>
      <c r="B6551" t="s">
        <v>366</v>
      </c>
      <c r="C6551">
        <v>7</v>
      </c>
      <c r="D6551">
        <v>1126050005969</v>
      </c>
      <c r="E6551" s="1">
        <v>46156</v>
      </c>
      <c r="F6551" s="1">
        <v>46179</v>
      </c>
      <c r="G6551">
        <v>41053</v>
      </c>
      <c r="H6551" s="1">
        <f t="shared" si="510"/>
        <v>46163</v>
      </c>
      <c r="I6551" s="5">
        <f t="shared" si="514"/>
        <v>46253</v>
      </c>
      <c r="J6551" s="9" t="str">
        <f t="shared" si="511"/>
        <v>ค้างชำระ 1 - 30 วัน</v>
      </c>
      <c r="K6551" s="10">
        <f t="shared" si="512"/>
        <v>16</v>
      </c>
      <c r="L6551" t="str">
        <f t="shared" si="513"/>
        <v>ลูกหนี้ชั้นดี</v>
      </c>
    </row>
    <row r="6552" spans="1:12" x14ac:dyDescent="0.2">
      <c r="A6552" t="s">
        <v>895</v>
      </c>
      <c r="B6552" t="s">
        <v>366</v>
      </c>
      <c r="C6552">
        <v>7</v>
      </c>
      <c r="D6552">
        <v>1126050005969</v>
      </c>
      <c r="E6552" s="1">
        <v>46156</v>
      </c>
      <c r="F6552" s="1">
        <v>46179</v>
      </c>
      <c r="G6552">
        <v>41053</v>
      </c>
      <c r="H6552" s="1">
        <f t="shared" si="510"/>
        <v>46163</v>
      </c>
      <c r="I6552" s="5">
        <f t="shared" si="514"/>
        <v>46253</v>
      </c>
      <c r="J6552" s="9" t="str">
        <f t="shared" si="511"/>
        <v>ชำระตรงเวลา</v>
      </c>
      <c r="K6552" s="10">
        <f t="shared" si="512"/>
        <v>16</v>
      </c>
      <c r="L6552" t="str">
        <f t="shared" si="513"/>
        <v>ลูกหนี้ชั้นดี</v>
      </c>
    </row>
    <row r="6553" spans="1:12" x14ac:dyDescent="0.2">
      <c r="A6553" t="s">
        <v>455</v>
      </c>
      <c r="B6553" t="s">
        <v>366</v>
      </c>
      <c r="C6553">
        <v>7</v>
      </c>
      <c r="D6553">
        <v>1126050005976</v>
      </c>
      <c r="E6553" s="1">
        <v>46156</v>
      </c>
      <c r="F6553" s="1">
        <v>46163</v>
      </c>
      <c r="G6553">
        <v>1009</v>
      </c>
      <c r="H6553" s="1">
        <f t="shared" si="510"/>
        <v>46163</v>
      </c>
      <c r="I6553" s="5">
        <f t="shared" si="514"/>
        <v>46253</v>
      </c>
      <c r="J6553" s="9" t="str">
        <f t="shared" si="511"/>
        <v>ชำระตรงเวลา</v>
      </c>
      <c r="K6553" s="10">
        <f t="shared" si="512"/>
        <v>0</v>
      </c>
      <c r="L6553" t="str">
        <f t="shared" si="513"/>
        <v>ลูกหนี้ชั้นดี</v>
      </c>
    </row>
    <row r="6554" spans="1:12" x14ac:dyDescent="0.2">
      <c r="A6554" t="s">
        <v>683</v>
      </c>
      <c r="B6554" t="s">
        <v>366</v>
      </c>
      <c r="C6554">
        <v>7</v>
      </c>
      <c r="D6554">
        <v>1126050005983</v>
      </c>
      <c r="E6554" s="1">
        <v>46157</v>
      </c>
      <c r="F6554" s="1">
        <v>46160</v>
      </c>
      <c r="G6554">
        <v>6802</v>
      </c>
      <c r="H6554" s="1">
        <f t="shared" si="510"/>
        <v>46164</v>
      </c>
      <c r="I6554" s="5">
        <f t="shared" si="514"/>
        <v>46253</v>
      </c>
      <c r="J6554" s="9" t="str">
        <f t="shared" si="511"/>
        <v>ชำระตรงเวลา</v>
      </c>
      <c r="K6554" s="10">
        <f t="shared" si="512"/>
        <v>0</v>
      </c>
      <c r="L6554" t="str">
        <f t="shared" si="513"/>
        <v>ลูกหนี้ชั้นดี</v>
      </c>
    </row>
    <row r="6555" spans="1:12" x14ac:dyDescent="0.2">
      <c r="A6555" t="s">
        <v>685</v>
      </c>
      <c r="B6555" t="s">
        <v>366</v>
      </c>
      <c r="C6555">
        <v>7</v>
      </c>
      <c r="D6555">
        <v>1126050005990</v>
      </c>
      <c r="E6555" s="1">
        <v>46160</v>
      </c>
      <c r="F6555" s="1">
        <v>46165</v>
      </c>
      <c r="G6555">
        <v>2535</v>
      </c>
      <c r="H6555" s="1">
        <f t="shared" si="510"/>
        <v>46167</v>
      </c>
      <c r="I6555" s="5">
        <f t="shared" si="514"/>
        <v>46253</v>
      </c>
      <c r="J6555" s="9" t="str">
        <f t="shared" si="511"/>
        <v>ชำระตรงเวลา</v>
      </c>
      <c r="K6555" s="10">
        <f t="shared" si="512"/>
        <v>0</v>
      </c>
      <c r="L6555" t="str">
        <f t="shared" si="513"/>
        <v>ลูกหนี้ชั้นดี</v>
      </c>
    </row>
    <row r="6556" spans="1:12" x14ac:dyDescent="0.2">
      <c r="A6556" t="s">
        <v>683</v>
      </c>
      <c r="B6556" t="s">
        <v>366</v>
      </c>
      <c r="C6556">
        <v>7</v>
      </c>
      <c r="D6556">
        <v>1126050006003</v>
      </c>
      <c r="E6556" s="1">
        <v>46156</v>
      </c>
      <c r="F6556" s="1">
        <v>46163</v>
      </c>
      <c r="G6556">
        <v>1791</v>
      </c>
      <c r="H6556" s="1">
        <f t="shared" si="510"/>
        <v>46163</v>
      </c>
      <c r="I6556" s="5">
        <f t="shared" si="514"/>
        <v>46253</v>
      </c>
      <c r="J6556" s="9" t="str">
        <f t="shared" si="511"/>
        <v>ชำระตรงเวลา</v>
      </c>
      <c r="K6556" s="10">
        <f t="shared" si="512"/>
        <v>0</v>
      </c>
      <c r="L6556" t="str">
        <f t="shared" si="513"/>
        <v>ลูกหนี้ชั้นดี</v>
      </c>
    </row>
    <row r="6557" spans="1:12" x14ac:dyDescent="0.2">
      <c r="A6557" t="s">
        <v>2322</v>
      </c>
      <c r="B6557" t="s">
        <v>366</v>
      </c>
      <c r="C6557">
        <v>7</v>
      </c>
      <c r="D6557">
        <v>1126050006010</v>
      </c>
      <c r="E6557" s="1">
        <v>46156</v>
      </c>
      <c r="F6557" s="1">
        <v>46163</v>
      </c>
      <c r="G6557">
        <v>1449</v>
      </c>
      <c r="H6557" s="1">
        <f t="shared" si="510"/>
        <v>46163</v>
      </c>
      <c r="I6557" s="5">
        <f t="shared" si="514"/>
        <v>46253</v>
      </c>
      <c r="J6557" s="9" t="str">
        <f t="shared" si="511"/>
        <v>ชำระตรงเวลา</v>
      </c>
      <c r="K6557" s="10">
        <f t="shared" si="512"/>
        <v>0</v>
      </c>
      <c r="L6557" t="str">
        <f t="shared" si="513"/>
        <v>ลูกหนี้ชั้นดี</v>
      </c>
    </row>
    <row r="6558" spans="1:12" x14ac:dyDescent="0.2">
      <c r="A6558" t="s">
        <v>2737</v>
      </c>
      <c r="B6558" t="s">
        <v>366</v>
      </c>
      <c r="C6558">
        <v>7</v>
      </c>
      <c r="D6558">
        <v>1126050006027</v>
      </c>
      <c r="E6558" s="1">
        <v>46160</v>
      </c>
      <c r="F6558" s="1">
        <v>46162</v>
      </c>
      <c r="G6558">
        <v>1247</v>
      </c>
      <c r="H6558" s="1">
        <f t="shared" si="510"/>
        <v>46167</v>
      </c>
      <c r="I6558" s="5">
        <f t="shared" si="514"/>
        <v>46253</v>
      </c>
      <c r="J6558" s="9" t="str">
        <f t="shared" si="511"/>
        <v>ชำระตรงเวลา</v>
      </c>
      <c r="K6558" s="10">
        <f t="shared" si="512"/>
        <v>0</v>
      </c>
      <c r="L6558" t="str">
        <f t="shared" si="513"/>
        <v>ลูกหนี้ชั้นดี</v>
      </c>
    </row>
    <row r="6559" spans="1:12" x14ac:dyDescent="0.2">
      <c r="A6559" t="s">
        <v>1526</v>
      </c>
      <c r="B6559" t="s">
        <v>366</v>
      </c>
      <c r="C6559">
        <v>7</v>
      </c>
      <c r="D6559">
        <v>1126050006041</v>
      </c>
      <c r="E6559" s="1">
        <v>46160</v>
      </c>
      <c r="F6559" s="1">
        <v>46163</v>
      </c>
      <c r="G6559">
        <v>13804</v>
      </c>
      <c r="H6559" s="1">
        <f t="shared" si="510"/>
        <v>46167</v>
      </c>
      <c r="I6559" s="5">
        <f t="shared" si="514"/>
        <v>46253</v>
      </c>
      <c r="J6559" s="9" t="str">
        <f t="shared" si="511"/>
        <v>ค้างชำระ 1 - 30 วัน</v>
      </c>
      <c r="K6559" s="10">
        <f t="shared" si="512"/>
        <v>0</v>
      </c>
      <c r="L6559" t="str">
        <f t="shared" si="513"/>
        <v>ลูกหนี้ชั้นดี</v>
      </c>
    </row>
    <row r="6560" spans="1:12" x14ac:dyDescent="0.2">
      <c r="A6560" t="s">
        <v>678</v>
      </c>
      <c r="B6560" t="s">
        <v>366</v>
      </c>
      <c r="C6560">
        <v>7</v>
      </c>
      <c r="D6560">
        <v>1126050006058</v>
      </c>
      <c r="E6560" s="1">
        <v>46160</v>
      </c>
      <c r="F6560" s="1">
        <v>46171</v>
      </c>
      <c r="G6560">
        <v>1139</v>
      </c>
      <c r="H6560" s="1">
        <f t="shared" si="510"/>
        <v>46167</v>
      </c>
      <c r="I6560" s="5">
        <f t="shared" si="514"/>
        <v>46253</v>
      </c>
      <c r="J6560" s="9" t="str">
        <f t="shared" si="511"/>
        <v>ค้างชำระ 1 - 30 วัน</v>
      </c>
      <c r="K6560" s="10">
        <f t="shared" si="512"/>
        <v>4</v>
      </c>
      <c r="L6560" t="str">
        <f t="shared" si="513"/>
        <v>ลูกหนี้ชั้นดี</v>
      </c>
    </row>
    <row r="6561" spans="1:12" x14ac:dyDescent="0.2">
      <c r="A6561" t="s">
        <v>957</v>
      </c>
      <c r="B6561" t="s">
        <v>366</v>
      </c>
      <c r="C6561">
        <v>7</v>
      </c>
      <c r="D6561">
        <v>1126050006065</v>
      </c>
      <c r="E6561" s="1">
        <v>46157</v>
      </c>
      <c r="F6561" s="1">
        <v>46165</v>
      </c>
      <c r="G6561">
        <v>196</v>
      </c>
      <c r="H6561" s="1">
        <f t="shared" si="510"/>
        <v>46164</v>
      </c>
      <c r="I6561" s="5">
        <f t="shared" si="514"/>
        <v>46253</v>
      </c>
      <c r="J6561" s="9" t="str">
        <f t="shared" si="511"/>
        <v>ชำระตรงเวลา</v>
      </c>
      <c r="K6561" s="10">
        <f t="shared" si="512"/>
        <v>1</v>
      </c>
      <c r="L6561" t="str">
        <f t="shared" si="513"/>
        <v>ลูกหนี้ชั้นดี</v>
      </c>
    </row>
    <row r="6562" spans="1:12" x14ac:dyDescent="0.2">
      <c r="A6562" t="s">
        <v>1343</v>
      </c>
      <c r="B6562" t="s">
        <v>366</v>
      </c>
      <c r="C6562">
        <v>7</v>
      </c>
      <c r="D6562">
        <v>1126050006072</v>
      </c>
      <c r="E6562" s="1">
        <v>46156</v>
      </c>
      <c r="F6562" s="1">
        <v>46163</v>
      </c>
      <c r="G6562">
        <v>5557</v>
      </c>
      <c r="H6562" s="1">
        <f t="shared" si="510"/>
        <v>46163</v>
      </c>
      <c r="I6562" s="5">
        <f t="shared" si="514"/>
        <v>46253</v>
      </c>
      <c r="J6562" s="9" t="str">
        <f t="shared" si="511"/>
        <v>ชำระตรงเวลา</v>
      </c>
      <c r="K6562" s="10">
        <f t="shared" si="512"/>
        <v>0</v>
      </c>
      <c r="L6562" t="str">
        <f t="shared" si="513"/>
        <v>ลูกหนี้ชั้นดี</v>
      </c>
    </row>
    <row r="6563" spans="1:12" x14ac:dyDescent="0.2">
      <c r="A6563" t="s">
        <v>2323</v>
      </c>
      <c r="B6563" t="s">
        <v>366</v>
      </c>
      <c r="C6563">
        <v>7</v>
      </c>
      <c r="D6563">
        <v>1126050006089</v>
      </c>
      <c r="E6563" s="1">
        <v>46156</v>
      </c>
      <c r="F6563" s="1">
        <v>46157</v>
      </c>
      <c r="G6563">
        <v>729</v>
      </c>
      <c r="H6563" s="1">
        <f t="shared" si="510"/>
        <v>46163</v>
      </c>
      <c r="I6563" s="5">
        <f t="shared" si="514"/>
        <v>46253</v>
      </c>
      <c r="J6563" s="9" t="str">
        <f t="shared" si="511"/>
        <v>ชำระตรงเวลา</v>
      </c>
      <c r="K6563" s="10">
        <f t="shared" si="512"/>
        <v>0</v>
      </c>
      <c r="L6563" t="str">
        <f t="shared" si="513"/>
        <v>ลูกหนี้ชั้นดี</v>
      </c>
    </row>
    <row r="6564" spans="1:12" x14ac:dyDescent="0.2">
      <c r="A6564" t="s">
        <v>2738</v>
      </c>
      <c r="B6564" t="s">
        <v>366</v>
      </c>
      <c r="C6564">
        <v>7</v>
      </c>
      <c r="D6564">
        <v>1126050006096</v>
      </c>
      <c r="E6564" s="1">
        <v>46156</v>
      </c>
      <c r="F6564" s="1">
        <v>46157</v>
      </c>
      <c r="G6564">
        <v>404</v>
      </c>
      <c r="H6564" s="1">
        <f t="shared" si="510"/>
        <v>46163</v>
      </c>
      <c r="I6564" s="5">
        <f t="shared" si="514"/>
        <v>46253</v>
      </c>
      <c r="J6564" s="9" t="str">
        <f t="shared" si="511"/>
        <v>ชำระตรงเวลา</v>
      </c>
      <c r="K6564" s="10">
        <f t="shared" si="512"/>
        <v>0</v>
      </c>
      <c r="L6564" t="str">
        <f t="shared" si="513"/>
        <v>ลูกหนี้ชั้นดี</v>
      </c>
    </row>
    <row r="6565" spans="1:12" x14ac:dyDescent="0.2">
      <c r="A6565" t="s">
        <v>488</v>
      </c>
      <c r="B6565" t="s">
        <v>366</v>
      </c>
      <c r="C6565">
        <v>15</v>
      </c>
      <c r="D6565">
        <v>1126050006102</v>
      </c>
      <c r="E6565" s="1">
        <v>46156</v>
      </c>
      <c r="F6565" s="1">
        <v>46167</v>
      </c>
      <c r="G6565">
        <v>324</v>
      </c>
      <c r="H6565" s="1">
        <f t="shared" si="510"/>
        <v>46171</v>
      </c>
      <c r="I6565" s="5">
        <f t="shared" si="514"/>
        <v>46253</v>
      </c>
      <c r="J6565" s="9" t="str">
        <f t="shared" si="511"/>
        <v>ค้างชำระ 1 - 30 วัน</v>
      </c>
      <c r="K6565" s="10">
        <f t="shared" si="512"/>
        <v>0</v>
      </c>
      <c r="L6565" t="str">
        <f t="shared" si="513"/>
        <v>ลูกหนี้ชั้นดี</v>
      </c>
    </row>
    <row r="6566" spans="1:12" x14ac:dyDescent="0.2">
      <c r="A6566" t="s">
        <v>488</v>
      </c>
      <c r="B6566" t="s">
        <v>366</v>
      </c>
      <c r="C6566">
        <v>7</v>
      </c>
      <c r="D6566">
        <v>1126050006119</v>
      </c>
      <c r="E6566" s="1">
        <v>46156</v>
      </c>
      <c r="F6566" s="1">
        <v>46164</v>
      </c>
      <c r="G6566">
        <v>16378</v>
      </c>
      <c r="H6566" s="1">
        <f t="shared" si="510"/>
        <v>46163</v>
      </c>
      <c r="I6566" s="5">
        <f t="shared" si="514"/>
        <v>46253</v>
      </c>
      <c r="J6566" s="9" t="str">
        <f t="shared" si="511"/>
        <v>ชำระตรงเวลา</v>
      </c>
      <c r="K6566" s="10">
        <f t="shared" si="512"/>
        <v>1</v>
      </c>
      <c r="L6566" t="str">
        <f t="shared" si="513"/>
        <v>ลูกหนี้ชั้นดี</v>
      </c>
    </row>
    <row r="6567" spans="1:12" x14ac:dyDescent="0.2">
      <c r="A6567" t="s">
        <v>737</v>
      </c>
      <c r="B6567" t="s">
        <v>366</v>
      </c>
      <c r="C6567">
        <v>7</v>
      </c>
      <c r="D6567">
        <v>1126050006126</v>
      </c>
      <c r="E6567" s="1">
        <v>46156</v>
      </c>
      <c r="F6567" s="1">
        <v>46157</v>
      </c>
      <c r="G6567">
        <v>2564</v>
      </c>
      <c r="H6567" s="1">
        <f t="shared" si="510"/>
        <v>46163</v>
      </c>
      <c r="I6567" s="5">
        <f t="shared" si="514"/>
        <v>46253</v>
      </c>
      <c r="J6567" s="9" t="str">
        <f t="shared" si="511"/>
        <v>ค้างชำระ 1 - 30 วัน</v>
      </c>
      <c r="K6567" s="10">
        <f t="shared" si="512"/>
        <v>0</v>
      </c>
      <c r="L6567" t="str">
        <f t="shared" si="513"/>
        <v>ลูกหนี้ชั้นดี</v>
      </c>
    </row>
    <row r="6568" spans="1:12" x14ac:dyDescent="0.2">
      <c r="A6568" t="s">
        <v>723</v>
      </c>
      <c r="B6568" t="s">
        <v>366</v>
      </c>
      <c r="C6568">
        <v>7</v>
      </c>
      <c r="D6568">
        <v>1126050006133</v>
      </c>
      <c r="E6568" s="1">
        <v>46156</v>
      </c>
      <c r="F6568" s="1">
        <v>46167</v>
      </c>
      <c r="G6568">
        <v>352</v>
      </c>
      <c r="H6568" s="1">
        <f t="shared" si="510"/>
        <v>46163</v>
      </c>
      <c r="I6568" s="5">
        <f t="shared" si="514"/>
        <v>46253</v>
      </c>
      <c r="J6568" s="9" t="str">
        <f t="shared" si="511"/>
        <v>ชำระตรงเวลา</v>
      </c>
      <c r="K6568" s="10">
        <f t="shared" si="512"/>
        <v>4</v>
      </c>
      <c r="L6568" t="str">
        <f t="shared" si="513"/>
        <v>ลูกหนี้ชั้นดี</v>
      </c>
    </row>
    <row r="6569" spans="1:12" x14ac:dyDescent="0.2">
      <c r="A6569" t="s">
        <v>2739</v>
      </c>
      <c r="B6569" t="s">
        <v>366</v>
      </c>
      <c r="C6569">
        <v>7</v>
      </c>
      <c r="D6569">
        <v>1126050006140</v>
      </c>
      <c r="E6569" s="1">
        <v>46158</v>
      </c>
      <c r="F6569" s="1">
        <v>46162</v>
      </c>
      <c r="G6569">
        <v>2606</v>
      </c>
      <c r="H6569" s="1">
        <f t="shared" si="510"/>
        <v>46165</v>
      </c>
      <c r="I6569" s="5">
        <f t="shared" si="514"/>
        <v>46253</v>
      </c>
      <c r="J6569" s="9" t="str">
        <f t="shared" si="511"/>
        <v>ชำระตรงเวลา</v>
      </c>
      <c r="K6569" s="10">
        <f t="shared" si="512"/>
        <v>0</v>
      </c>
      <c r="L6569" t="str">
        <f t="shared" si="513"/>
        <v>ลูกหนี้ชั้นดี</v>
      </c>
    </row>
    <row r="6570" spans="1:12" x14ac:dyDescent="0.2">
      <c r="A6570" t="s">
        <v>2740</v>
      </c>
      <c r="B6570" t="s">
        <v>366</v>
      </c>
      <c r="C6570">
        <v>7</v>
      </c>
      <c r="D6570">
        <v>1126050006157</v>
      </c>
      <c r="E6570" s="1">
        <v>46155</v>
      </c>
      <c r="F6570" s="1">
        <v>46155</v>
      </c>
      <c r="G6570">
        <v>1846</v>
      </c>
      <c r="H6570" s="1">
        <f t="shared" si="510"/>
        <v>46162</v>
      </c>
      <c r="I6570" s="5">
        <f t="shared" si="514"/>
        <v>46253</v>
      </c>
      <c r="J6570" s="9" t="str">
        <f t="shared" si="511"/>
        <v>ค้างชำระ 1 - 30 วัน</v>
      </c>
      <c r="K6570" s="10">
        <f t="shared" si="512"/>
        <v>0</v>
      </c>
      <c r="L6570" t="str">
        <f t="shared" si="513"/>
        <v>ลูกหนี้ชั้นดี</v>
      </c>
    </row>
    <row r="6571" spans="1:12" x14ac:dyDescent="0.2">
      <c r="A6571" t="s">
        <v>1336</v>
      </c>
      <c r="B6571" t="s">
        <v>366</v>
      </c>
      <c r="C6571">
        <v>7</v>
      </c>
      <c r="D6571">
        <v>1126050006164</v>
      </c>
      <c r="E6571" s="1">
        <v>46156</v>
      </c>
      <c r="F6571" s="1">
        <v>46167</v>
      </c>
      <c r="G6571">
        <v>222</v>
      </c>
      <c r="H6571" s="1">
        <f t="shared" si="510"/>
        <v>46163</v>
      </c>
      <c r="I6571" s="5">
        <f t="shared" si="514"/>
        <v>46253</v>
      </c>
      <c r="J6571" s="9" t="str">
        <f t="shared" si="511"/>
        <v>ชำระตรงเวลา</v>
      </c>
      <c r="K6571" s="10">
        <f t="shared" si="512"/>
        <v>4</v>
      </c>
      <c r="L6571" t="str">
        <f t="shared" si="513"/>
        <v>ลูกหนี้ชั้นดี</v>
      </c>
    </row>
    <row r="6572" spans="1:12" x14ac:dyDescent="0.2">
      <c r="A6572" t="s">
        <v>2327</v>
      </c>
      <c r="B6572" t="s">
        <v>366</v>
      </c>
      <c r="C6572">
        <v>7</v>
      </c>
      <c r="D6572">
        <v>1126050006171</v>
      </c>
      <c r="E6572" s="1">
        <v>46160</v>
      </c>
      <c r="F6572" s="1">
        <v>46164</v>
      </c>
      <c r="G6572">
        <v>1732</v>
      </c>
      <c r="H6572" s="1">
        <f t="shared" si="510"/>
        <v>46167</v>
      </c>
      <c r="I6572" s="5">
        <f t="shared" si="514"/>
        <v>46253</v>
      </c>
      <c r="J6572" s="9" t="str">
        <f t="shared" si="511"/>
        <v>ค้างชำระ 1 - 30 วัน</v>
      </c>
      <c r="K6572" s="10">
        <f t="shared" si="512"/>
        <v>0</v>
      </c>
      <c r="L6572" t="str">
        <f t="shared" si="513"/>
        <v>ลูกหนี้ชั้นดี</v>
      </c>
    </row>
    <row r="6573" spans="1:12" x14ac:dyDescent="0.2">
      <c r="A6573" t="s">
        <v>1539</v>
      </c>
      <c r="B6573" t="s">
        <v>366</v>
      </c>
      <c r="C6573">
        <v>7</v>
      </c>
      <c r="D6573">
        <v>1126050006188</v>
      </c>
      <c r="E6573" s="1">
        <v>46156</v>
      </c>
      <c r="F6573" s="1">
        <v>46164</v>
      </c>
      <c r="G6573">
        <v>1893</v>
      </c>
      <c r="H6573" s="1">
        <f t="shared" si="510"/>
        <v>46163</v>
      </c>
      <c r="I6573" s="5">
        <f t="shared" si="514"/>
        <v>46253</v>
      </c>
      <c r="J6573" s="9" t="str">
        <f t="shared" si="511"/>
        <v>ค้างชำระ 1 - 30 วัน</v>
      </c>
      <c r="K6573" s="10">
        <f t="shared" si="512"/>
        <v>1</v>
      </c>
      <c r="L6573" t="str">
        <f t="shared" si="513"/>
        <v>ลูกหนี้ชั้นดี</v>
      </c>
    </row>
    <row r="6574" spans="1:12" x14ac:dyDescent="0.2">
      <c r="A6574" t="s">
        <v>1539</v>
      </c>
      <c r="B6574" t="s">
        <v>366</v>
      </c>
      <c r="C6574">
        <v>7</v>
      </c>
      <c r="D6574">
        <v>1126050006195</v>
      </c>
      <c r="E6574" s="1">
        <v>46157</v>
      </c>
      <c r="F6574" s="1">
        <v>46169</v>
      </c>
      <c r="G6574">
        <v>559</v>
      </c>
      <c r="H6574" s="1">
        <f t="shared" si="510"/>
        <v>46164</v>
      </c>
      <c r="I6574" s="5">
        <f t="shared" si="514"/>
        <v>46253</v>
      </c>
      <c r="J6574" s="9" t="str">
        <f t="shared" si="511"/>
        <v>ชำระตรงเวลา</v>
      </c>
      <c r="K6574" s="10">
        <f t="shared" si="512"/>
        <v>5</v>
      </c>
      <c r="L6574" t="str">
        <f t="shared" si="513"/>
        <v>ลูกหนี้ชั้นดี</v>
      </c>
    </row>
    <row r="6575" spans="1:12" x14ac:dyDescent="0.2">
      <c r="A6575" t="s">
        <v>389</v>
      </c>
      <c r="B6575" t="s">
        <v>366</v>
      </c>
      <c r="C6575">
        <v>15</v>
      </c>
      <c r="D6575">
        <v>1126050006201</v>
      </c>
      <c r="E6575" s="1">
        <v>46156</v>
      </c>
      <c r="F6575" s="1">
        <v>46169</v>
      </c>
      <c r="G6575">
        <v>3125</v>
      </c>
      <c r="H6575" s="1">
        <f t="shared" si="510"/>
        <v>46171</v>
      </c>
      <c r="I6575" s="5">
        <f t="shared" si="514"/>
        <v>46253</v>
      </c>
      <c r="J6575" s="9" t="str">
        <f t="shared" si="511"/>
        <v>ค้างชำระ 1 - 30 วัน</v>
      </c>
      <c r="K6575" s="10">
        <f t="shared" si="512"/>
        <v>0</v>
      </c>
      <c r="L6575" t="str">
        <f t="shared" si="513"/>
        <v>ลูกหนี้ชั้นดี</v>
      </c>
    </row>
    <row r="6576" spans="1:12" x14ac:dyDescent="0.2">
      <c r="A6576" t="s">
        <v>389</v>
      </c>
      <c r="B6576" t="s">
        <v>366</v>
      </c>
      <c r="C6576">
        <v>7</v>
      </c>
      <c r="D6576">
        <v>1126050006218</v>
      </c>
      <c r="E6576" s="1">
        <v>46158</v>
      </c>
      <c r="F6576" s="1">
        <v>46169</v>
      </c>
      <c r="G6576">
        <v>3414</v>
      </c>
      <c r="H6576" s="1">
        <f t="shared" si="510"/>
        <v>46165</v>
      </c>
      <c r="I6576" s="5">
        <f t="shared" si="514"/>
        <v>46253</v>
      </c>
      <c r="J6576" s="9" t="str">
        <f t="shared" si="511"/>
        <v>ค้างชำระ 1 - 30 วัน</v>
      </c>
      <c r="K6576" s="10">
        <f t="shared" si="512"/>
        <v>4</v>
      </c>
      <c r="L6576" t="str">
        <f t="shared" si="513"/>
        <v>ลูกหนี้ชั้นดี</v>
      </c>
    </row>
    <row r="6577" spans="1:12" x14ac:dyDescent="0.2">
      <c r="A6577" t="s">
        <v>389</v>
      </c>
      <c r="B6577" t="s">
        <v>366</v>
      </c>
      <c r="C6577">
        <v>7</v>
      </c>
      <c r="D6577">
        <v>1126050006225</v>
      </c>
      <c r="E6577" s="1">
        <v>46157</v>
      </c>
      <c r="F6577" s="1">
        <v>46165</v>
      </c>
      <c r="G6577">
        <v>680</v>
      </c>
      <c r="H6577" s="1">
        <f t="shared" si="510"/>
        <v>46164</v>
      </c>
      <c r="I6577" s="5">
        <f t="shared" si="514"/>
        <v>46253</v>
      </c>
      <c r="J6577" s="9" t="str">
        <f t="shared" si="511"/>
        <v>ชำระตรงเวลา</v>
      </c>
      <c r="K6577" s="10">
        <f t="shared" si="512"/>
        <v>1</v>
      </c>
      <c r="L6577" t="str">
        <f t="shared" si="513"/>
        <v>ลูกหนี้ชั้นดี</v>
      </c>
    </row>
    <row r="6578" spans="1:12" x14ac:dyDescent="0.2">
      <c r="A6578" t="s">
        <v>384</v>
      </c>
      <c r="B6578" t="s">
        <v>366</v>
      </c>
      <c r="C6578">
        <v>7</v>
      </c>
      <c r="D6578">
        <v>1126050006232</v>
      </c>
      <c r="E6578" s="1">
        <v>46156</v>
      </c>
      <c r="F6578" s="1">
        <v>46162</v>
      </c>
      <c r="G6578">
        <v>436</v>
      </c>
      <c r="H6578" s="1">
        <f t="shared" si="510"/>
        <v>46163</v>
      </c>
      <c r="I6578" s="5">
        <f t="shared" si="514"/>
        <v>46253</v>
      </c>
      <c r="J6578" s="9" t="str">
        <f t="shared" si="511"/>
        <v>ค้างชำระ 1 - 30 วัน</v>
      </c>
      <c r="K6578" s="10">
        <f t="shared" si="512"/>
        <v>0</v>
      </c>
      <c r="L6578" t="str">
        <f t="shared" si="513"/>
        <v>ลูกหนี้ชั้นดี</v>
      </c>
    </row>
    <row r="6579" spans="1:12" x14ac:dyDescent="0.2">
      <c r="A6579" t="s">
        <v>1491</v>
      </c>
      <c r="B6579" t="s">
        <v>366</v>
      </c>
      <c r="C6579">
        <v>7</v>
      </c>
      <c r="D6579">
        <v>1126050006256</v>
      </c>
      <c r="E6579" s="1">
        <v>46157</v>
      </c>
      <c r="F6579" s="1">
        <v>46168</v>
      </c>
      <c r="G6579">
        <v>16940</v>
      </c>
      <c r="H6579" s="1">
        <f t="shared" si="510"/>
        <v>46164</v>
      </c>
      <c r="I6579" s="5">
        <f t="shared" si="514"/>
        <v>46253</v>
      </c>
      <c r="J6579" s="9" t="str">
        <f t="shared" si="511"/>
        <v>ชำระตรงเวลา</v>
      </c>
      <c r="K6579" s="10">
        <f t="shared" si="512"/>
        <v>4</v>
      </c>
      <c r="L6579" t="str">
        <f t="shared" si="513"/>
        <v>ลูกหนี้ชั้นดี</v>
      </c>
    </row>
    <row r="6580" spans="1:12" x14ac:dyDescent="0.2">
      <c r="A6580" t="s">
        <v>2336</v>
      </c>
      <c r="B6580" t="s">
        <v>366</v>
      </c>
      <c r="C6580">
        <v>7</v>
      </c>
      <c r="D6580">
        <v>1126050006263</v>
      </c>
      <c r="E6580" s="1">
        <v>46160</v>
      </c>
      <c r="F6580" s="1">
        <v>46165</v>
      </c>
      <c r="G6580">
        <v>2214</v>
      </c>
      <c r="H6580" s="1">
        <f t="shared" si="510"/>
        <v>46167</v>
      </c>
      <c r="I6580" s="5">
        <f t="shared" si="514"/>
        <v>46253</v>
      </c>
      <c r="J6580" s="9" t="str">
        <f t="shared" si="511"/>
        <v>ชำระตรงเวลา</v>
      </c>
      <c r="K6580" s="10">
        <f t="shared" si="512"/>
        <v>0</v>
      </c>
      <c r="L6580" t="str">
        <f t="shared" si="513"/>
        <v>ลูกหนี้ชั้นดี</v>
      </c>
    </row>
    <row r="6581" spans="1:12" x14ac:dyDescent="0.2">
      <c r="A6581" t="s">
        <v>386</v>
      </c>
      <c r="B6581" t="s">
        <v>366</v>
      </c>
      <c r="C6581">
        <v>7</v>
      </c>
      <c r="D6581">
        <v>1126050006287</v>
      </c>
      <c r="E6581" s="1">
        <v>46157</v>
      </c>
      <c r="F6581" s="1">
        <v>46162</v>
      </c>
      <c r="G6581">
        <v>16025</v>
      </c>
      <c r="H6581" s="1">
        <f t="shared" si="510"/>
        <v>46164</v>
      </c>
      <c r="I6581" s="5">
        <f t="shared" si="514"/>
        <v>46253</v>
      </c>
      <c r="J6581" s="9" t="str">
        <f t="shared" si="511"/>
        <v>ชำระตรงเวลา</v>
      </c>
      <c r="K6581" s="10">
        <f t="shared" si="512"/>
        <v>0</v>
      </c>
      <c r="L6581" t="str">
        <f t="shared" si="513"/>
        <v>ลูกหนี้ชั้นดี</v>
      </c>
    </row>
    <row r="6582" spans="1:12" x14ac:dyDescent="0.2">
      <c r="A6582" t="s">
        <v>406</v>
      </c>
      <c r="B6582" t="s">
        <v>366</v>
      </c>
      <c r="C6582">
        <v>7</v>
      </c>
      <c r="D6582">
        <v>1126050006294</v>
      </c>
      <c r="E6582" s="1">
        <v>46158</v>
      </c>
      <c r="F6582" s="1">
        <v>46165</v>
      </c>
      <c r="G6582">
        <v>7273</v>
      </c>
      <c r="H6582" s="1">
        <f t="shared" si="510"/>
        <v>46165</v>
      </c>
      <c r="I6582" s="5">
        <f t="shared" si="514"/>
        <v>46253</v>
      </c>
      <c r="J6582" s="9" t="str">
        <f t="shared" si="511"/>
        <v>ชำระตรงเวลา</v>
      </c>
      <c r="K6582" s="10">
        <f t="shared" si="512"/>
        <v>0</v>
      </c>
      <c r="L6582" t="str">
        <f t="shared" si="513"/>
        <v>ลูกหนี้ชั้นดี</v>
      </c>
    </row>
    <row r="6583" spans="1:12" x14ac:dyDescent="0.2">
      <c r="A6583" t="s">
        <v>406</v>
      </c>
      <c r="B6583" t="s">
        <v>366</v>
      </c>
      <c r="C6583">
        <v>15</v>
      </c>
      <c r="D6583">
        <v>1126050006300</v>
      </c>
      <c r="E6583" s="1">
        <v>46161</v>
      </c>
      <c r="F6583" s="1">
        <v>46168</v>
      </c>
      <c r="G6583">
        <v>22773</v>
      </c>
      <c r="H6583" s="1">
        <f t="shared" si="510"/>
        <v>46176</v>
      </c>
      <c r="I6583" s="5">
        <f t="shared" si="514"/>
        <v>46253</v>
      </c>
      <c r="J6583" s="9" t="str">
        <f t="shared" si="511"/>
        <v>ค้างชำระ 1 - 30 วัน</v>
      </c>
      <c r="K6583" s="10">
        <f t="shared" si="512"/>
        <v>0</v>
      </c>
      <c r="L6583" t="str">
        <f t="shared" si="513"/>
        <v>ลูกหนี้ชั้นดี</v>
      </c>
    </row>
    <row r="6584" spans="1:12" x14ac:dyDescent="0.2">
      <c r="A6584" t="s">
        <v>389</v>
      </c>
      <c r="B6584" t="s">
        <v>366</v>
      </c>
      <c r="C6584">
        <v>7</v>
      </c>
      <c r="D6584">
        <v>1126050006317</v>
      </c>
      <c r="E6584" s="1">
        <v>46157</v>
      </c>
      <c r="F6584" s="1">
        <v>46167</v>
      </c>
      <c r="G6584">
        <v>31801</v>
      </c>
      <c r="H6584" s="1">
        <f t="shared" si="510"/>
        <v>46164</v>
      </c>
      <c r="I6584" s="5">
        <f t="shared" si="514"/>
        <v>46253</v>
      </c>
      <c r="J6584" s="9" t="str">
        <f t="shared" si="511"/>
        <v>ค้างชำระ 1 - 30 วัน</v>
      </c>
      <c r="K6584" s="10">
        <f t="shared" si="512"/>
        <v>3</v>
      </c>
      <c r="L6584" t="str">
        <f t="shared" si="513"/>
        <v>ลูกหนี้ชั้นดี</v>
      </c>
    </row>
    <row r="6585" spans="1:12" x14ac:dyDescent="0.2">
      <c r="A6585" t="s">
        <v>406</v>
      </c>
      <c r="B6585" t="s">
        <v>366</v>
      </c>
      <c r="C6585">
        <v>7</v>
      </c>
      <c r="D6585">
        <v>1126050006324</v>
      </c>
      <c r="E6585" s="1">
        <v>46157</v>
      </c>
      <c r="F6585" s="1">
        <v>46169</v>
      </c>
      <c r="G6585">
        <v>36454</v>
      </c>
      <c r="H6585" s="1">
        <f t="shared" si="510"/>
        <v>46164</v>
      </c>
      <c r="I6585" s="5">
        <f t="shared" si="514"/>
        <v>46253</v>
      </c>
      <c r="J6585" s="9" t="str">
        <f t="shared" si="511"/>
        <v>ค้างชำระ 1 - 30 วัน</v>
      </c>
      <c r="K6585" s="10">
        <f t="shared" si="512"/>
        <v>5</v>
      </c>
      <c r="L6585" t="str">
        <f t="shared" si="513"/>
        <v>ลูกหนี้ชั้นดี</v>
      </c>
    </row>
    <row r="6586" spans="1:12" x14ac:dyDescent="0.2">
      <c r="A6586" t="s">
        <v>794</v>
      </c>
      <c r="B6586" t="s">
        <v>366</v>
      </c>
      <c r="C6586">
        <v>15</v>
      </c>
      <c r="D6586">
        <v>1126050006331</v>
      </c>
      <c r="E6586" s="1">
        <v>46155</v>
      </c>
      <c r="F6586" s="1">
        <v>46171</v>
      </c>
      <c r="G6586">
        <v>7200</v>
      </c>
      <c r="H6586" s="1">
        <f t="shared" si="510"/>
        <v>46170</v>
      </c>
      <c r="I6586" s="5">
        <f t="shared" si="514"/>
        <v>46253</v>
      </c>
      <c r="J6586" s="9" t="str">
        <f t="shared" si="511"/>
        <v>ค้างชำระ 1 - 30 วัน</v>
      </c>
      <c r="K6586" s="10">
        <f t="shared" si="512"/>
        <v>1</v>
      </c>
      <c r="L6586" t="str">
        <f t="shared" si="513"/>
        <v>ลูกหนี้ชั้นดี</v>
      </c>
    </row>
    <row r="6587" spans="1:12" x14ac:dyDescent="0.2">
      <c r="A6587" t="s">
        <v>794</v>
      </c>
      <c r="B6587" t="s">
        <v>366</v>
      </c>
      <c r="C6587">
        <v>15</v>
      </c>
      <c r="D6587">
        <v>1126050006348</v>
      </c>
      <c r="E6587" s="1">
        <v>46155</v>
      </c>
      <c r="F6587" s="1">
        <v>46171</v>
      </c>
      <c r="G6587">
        <v>19200</v>
      </c>
      <c r="H6587" s="1">
        <f t="shared" si="510"/>
        <v>46170</v>
      </c>
      <c r="I6587" s="5">
        <f t="shared" si="514"/>
        <v>46253</v>
      </c>
      <c r="J6587" s="9" t="str">
        <f t="shared" si="511"/>
        <v>ชำระตรงเวลา</v>
      </c>
      <c r="K6587" s="10">
        <f t="shared" si="512"/>
        <v>1</v>
      </c>
      <c r="L6587" t="str">
        <f t="shared" si="513"/>
        <v>ลูกหนี้ชั้นดี</v>
      </c>
    </row>
    <row r="6588" spans="1:12" x14ac:dyDescent="0.2">
      <c r="A6588" t="s">
        <v>2741</v>
      </c>
      <c r="B6588" t="s">
        <v>366</v>
      </c>
      <c r="C6588">
        <v>7</v>
      </c>
      <c r="D6588">
        <v>1126050006355</v>
      </c>
      <c r="E6588" s="1">
        <v>46161</v>
      </c>
      <c r="F6588" s="1">
        <v>46163</v>
      </c>
      <c r="G6588">
        <v>2280</v>
      </c>
      <c r="H6588" s="1">
        <f t="shared" si="510"/>
        <v>46168</v>
      </c>
      <c r="I6588" s="5">
        <f t="shared" si="514"/>
        <v>46253</v>
      </c>
      <c r="J6588" s="9" t="str">
        <f t="shared" si="511"/>
        <v>ค้างชำระ 1 - 30 วัน</v>
      </c>
      <c r="K6588" s="10">
        <f t="shared" si="512"/>
        <v>0</v>
      </c>
      <c r="L6588" t="str">
        <f t="shared" si="513"/>
        <v>ลูกหนี้ชั้นดี</v>
      </c>
    </row>
    <row r="6589" spans="1:12" x14ac:dyDescent="0.2">
      <c r="A6589" t="s">
        <v>853</v>
      </c>
      <c r="B6589" t="s">
        <v>366</v>
      </c>
      <c r="C6589">
        <v>7</v>
      </c>
      <c r="D6589">
        <v>1126050006362</v>
      </c>
      <c r="E6589" s="1">
        <v>46157</v>
      </c>
      <c r="F6589" s="1">
        <v>46165</v>
      </c>
      <c r="G6589">
        <v>836</v>
      </c>
      <c r="H6589" s="1">
        <f t="shared" si="510"/>
        <v>46164</v>
      </c>
      <c r="I6589" s="5">
        <f t="shared" si="514"/>
        <v>46253</v>
      </c>
      <c r="J6589" s="9" t="str">
        <f t="shared" si="511"/>
        <v>ค้างชำระ 1 - 30 วัน</v>
      </c>
      <c r="K6589" s="10">
        <f t="shared" si="512"/>
        <v>1</v>
      </c>
      <c r="L6589" t="str">
        <f t="shared" si="513"/>
        <v>ลูกหนี้ชั้นดี</v>
      </c>
    </row>
    <row r="6590" spans="1:12" x14ac:dyDescent="0.2">
      <c r="A6590" t="s">
        <v>1379</v>
      </c>
      <c r="B6590" t="s">
        <v>366</v>
      </c>
      <c r="C6590">
        <v>30</v>
      </c>
      <c r="D6590">
        <v>1126050006379</v>
      </c>
      <c r="E6590" s="1">
        <v>46162</v>
      </c>
      <c r="F6590" s="1">
        <v>46199</v>
      </c>
      <c r="G6590">
        <v>8348</v>
      </c>
      <c r="H6590" s="1">
        <f t="shared" si="510"/>
        <v>46192</v>
      </c>
      <c r="I6590" s="5">
        <f t="shared" si="514"/>
        <v>46253</v>
      </c>
      <c r="J6590" s="9" t="str">
        <f t="shared" si="511"/>
        <v>ค้างชำระ 1 - 30 วัน</v>
      </c>
      <c r="K6590" s="10">
        <f t="shared" si="512"/>
        <v>7</v>
      </c>
      <c r="L6590" t="str">
        <f t="shared" si="513"/>
        <v>ลูกหนี้ชั้นดี</v>
      </c>
    </row>
    <row r="6591" spans="1:12" x14ac:dyDescent="0.2">
      <c r="A6591" t="s">
        <v>1379</v>
      </c>
      <c r="B6591" t="s">
        <v>366</v>
      </c>
      <c r="C6591">
        <v>7</v>
      </c>
      <c r="D6591">
        <v>1126050006386</v>
      </c>
      <c r="E6591" s="1">
        <v>46161</v>
      </c>
      <c r="F6591" s="1">
        <v>46177</v>
      </c>
      <c r="G6591">
        <v>3833</v>
      </c>
      <c r="H6591" s="1">
        <f t="shared" si="510"/>
        <v>46168</v>
      </c>
      <c r="I6591" s="5">
        <f t="shared" si="514"/>
        <v>46253</v>
      </c>
      <c r="J6591" s="9" t="str">
        <f t="shared" si="511"/>
        <v>ค้างชำระ 1 - 30 วัน</v>
      </c>
      <c r="K6591" s="10">
        <f t="shared" si="512"/>
        <v>9</v>
      </c>
      <c r="L6591" t="str">
        <f t="shared" si="513"/>
        <v>ลูกหนี้ชั้นดี</v>
      </c>
    </row>
    <row r="6592" spans="1:12" x14ac:dyDescent="0.2">
      <c r="A6592" t="s">
        <v>1498</v>
      </c>
      <c r="B6592" t="s">
        <v>366</v>
      </c>
      <c r="C6592">
        <v>7</v>
      </c>
      <c r="D6592">
        <v>1126050006393</v>
      </c>
      <c r="E6592" s="1">
        <v>46160</v>
      </c>
      <c r="F6592" s="1">
        <v>46168</v>
      </c>
      <c r="G6592">
        <v>904</v>
      </c>
      <c r="H6592" s="1">
        <f t="shared" si="510"/>
        <v>46167</v>
      </c>
      <c r="I6592" s="5">
        <f t="shared" si="514"/>
        <v>46253</v>
      </c>
      <c r="J6592" s="9" t="str">
        <f t="shared" si="511"/>
        <v>ค้างชำระ 1 - 30 วัน</v>
      </c>
      <c r="K6592" s="10">
        <f t="shared" si="512"/>
        <v>1</v>
      </c>
      <c r="L6592" t="str">
        <f t="shared" si="513"/>
        <v>ลูกหนี้ชั้นดี</v>
      </c>
    </row>
    <row r="6593" spans="1:12" x14ac:dyDescent="0.2">
      <c r="A6593" t="s">
        <v>702</v>
      </c>
      <c r="B6593" t="s">
        <v>366</v>
      </c>
      <c r="C6593">
        <v>7</v>
      </c>
      <c r="D6593">
        <v>1126050006409</v>
      </c>
      <c r="E6593" s="1">
        <v>46160</v>
      </c>
      <c r="F6593" s="1">
        <v>46168</v>
      </c>
      <c r="G6593">
        <v>3662</v>
      </c>
      <c r="H6593" s="1">
        <f t="shared" si="510"/>
        <v>46167</v>
      </c>
      <c r="I6593" s="5">
        <f t="shared" si="514"/>
        <v>46253</v>
      </c>
      <c r="J6593" s="9" t="str">
        <f t="shared" si="511"/>
        <v>ชำระตรงเวลา</v>
      </c>
      <c r="K6593" s="10">
        <f t="shared" si="512"/>
        <v>1</v>
      </c>
      <c r="L6593" t="str">
        <f t="shared" si="513"/>
        <v>ลูกหนี้ชั้นดี</v>
      </c>
    </row>
    <row r="6594" spans="1:12" x14ac:dyDescent="0.2">
      <c r="A6594" t="s">
        <v>755</v>
      </c>
      <c r="B6594" t="s">
        <v>366</v>
      </c>
      <c r="C6594">
        <v>7</v>
      </c>
      <c r="D6594">
        <v>1126050006416</v>
      </c>
      <c r="E6594" s="1">
        <v>46161</v>
      </c>
      <c r="F6594" s="1">
        <v>46163</v>
      </c>
      <c r="G6594">
        <v>349</v>
      </c>
      <c r="H6594" s="1">
        <f t="shared" ref="H6594:H6657" si="515">E6594+C6594</f>
        <v>46168</v>
      </c>
      <c r="I6594" s="5">
        <f t="shared" si="514"/>
        <v>46253</v>
      </c>
      <c r="J6594" s="9" t="str">
        <f t="shared" ref="J6594:J6657" si="516">IF(K6595&lt;=0, "ชำระตรงเวลา", IF(K6595&lt;=30, "ค้างชำระ 1 - 30 วัน", IF(K6595&lt;=60, "ค้างชำระ 31 - 60 วัน", IF(K6595&lt;=90, "ค้างชำระ 61 - 90 วัน", "ค้างชำระเกิน 90 วัน"))))</f>
        <v>ชำระตรงเวลา</v>
      </c>
      <c r="K6594" s="10">
        <f t="shared" ref="K6594:K6657" si="517">IF(OR(F6594="",F6594="(ว่าง)"), MAX(0,I6593-H6594), MAX(0,F6594-H6594))</f>
        <v>0</v>
      </c>
      <c r="L6594" t="str">
        <f t="shared" ref="L6594:L6657" si="518">IF(K6594&lt;=30, "ลูกหนี้ชั้นดี", IF(K6594&lt;=90, "ลูกหนี้เฝ้าติดตาม", "ลูกหนี้ด้อยคุณภาพ (NPL)"))</f>
        <v>ลูกหนี้ชั้นดี</v>
      </c>
    </row>
    <row r="6595" spans="1:12" x14ac:dyDescent="0.2">
      <c r="A6595" t="s">
        <v>755</v>
      </c>
      <c r="B6595" t="s">
        <v>366</v>
      </c>
      <c r="C6595">
        <v>7</v>
      </c>
      <c r="D6595">
        <v>1126050006423</v>
      </c>
      <c r="E6595" s="1">
        <v>46161</v>
      </c>
      <c r="F6595" s="1">
        <v>46163</v>
      </c>
      <c r="G6595">
        <v>90</v>
      </c>
      <c r="H6595" s="1">
        <f t="shared" si="515"/>
        <v>46168</v>
      </c>
      <c r="I6595" s="5">
        <f t="shared" si="514"/>
        <v>46253</v>
      </c>
      <c r="J6595" s="9" t="str">
        <f t="shared" si="516"/>
        <v>ชำระตรงเวลา</v>
      </c>
      <c r="K6595" s="10">
        <f t="shared" si="517"/>
        <v>0</v>
      </c>
      <c r="L6595" t="str">
        <f t="shared" si="518"/>
        <v>ลูกหนี้ชั้นดี</v>
      </c>
    </row>
    <row r="6596" spans="1:12" x14ac:dyDescent="0.2">
      <c r="A6596" t="s">
        <v>700</v>
      </c>
      <c r="B6596" t="s">
        <v>366</v>
      </c>
      <c r="C6596">
        <v>15</v>
      </c>
      <c r="D6596">
        <v>1126050006430</v>
      </c>
      <c r="E6596" s="1">
        <v>46158</v>
      </c>
      <c r="F6596" s="1">
        <v>46164</v>
      </c>
      <c r="G6596">
        <v>6496</v>
      </c>
      <c r="H6596" s="1">
        <f t="shared" si="515"/>
        <v>46173</v>
      </c>
      <c r="I6596" s="5">
        <f t="shared" ref="I6596:I6659" si="519">I6595</f>
        <v>46253</v>
      </c>
      <c r="J6596" s="9" t="str">
        <f t="shared" si="516"/>
        <v>ชำระตรงเวลา</v>
      </c>
      <c r="K6596" s="10">
        <f t="shared" si="517"/>
        <v>0</v>
      </c>
      <c r="L6596" t="str">
        <f t="shared" si="518"/>
        <v>ลูกหนี้ชั้นดี</v>
      </c>
    </row>
    <row r="6597" spans="1:12" x14ac:dyDescent="0.2">
      <c r="A6597" t="s">
        <v>2333</v>
      </c>
      <c r="B6597" t="s">
        <v>366</v>
      </c>
      <c r="C6597">
        <v>7</v>
      </c>
      <c r="D6597">
        <v>1126050006447</v>
      </c>
      <c r="E6597" s="1">
        <v>46160</v>
      </c>
      <c r="F6597" s="1">
        <v>46163</v>
      </c>
      <c r="G6597">
        <v>3594</v>
      </c>
      <c r="H6597" s="1">
        <f t="shared" si="515"/>
        <v>46167</v>
      </c>
      <c r="I6597" s="5">
        <f t="shared" si="519"/>
        <v>46253</v>
      </c>
      <c r="J6597" s="9" t="str">
        <f t="shared" si="516"/>
        <v>ชำระตรงเวลา</v>
      </c>
      <c r="K6597" s="10">
        <f t="shared" si="517"/>
        <v>0</v>
      </c>
      <c r="L6597" t="str">
        <f t="shared" si="518"/>
        <v>ลูกหนี้ชั้นดี</v>
      </c>
    </row>
    <row r="6598" spans="1:12" x14ac:dyDescent="0.2">
      <c r="A6598" t="s">
        <v>1372</v>
      </c>
      <c r="B6598" t="s">
        <v>366</v>
      </c>
      <c r="C6598">
        <v>7</v>
      </c>
      <c r="D6598">
        <v>1126050006454</v>
      </c>
      <c r="E6598" s="1">
        <v>46157</v>
      </c>
      <c r="F6598" s="1">
        <v>46164</v>
      </c>
      <c r="G6598">
        <v>2800</v>
      </c>
      <c r="H6598" s="1">
        <f t="shared" si="515"/>
        <v>46164</v>
      </c>
      <c r="I6598" s="5">
        <f t="shared" si="519"/>
        <v>46253</v>
      </c>
      <c r="J6598" s="9" t="str">
        <f t="shared" si="516"/>
        <v>ค้างชำระ 1 - 30 วัน</v>
      </c>
      <c r="K6598" s="10">
        <f t="shared" si="517"/>
        <v>0</v>
      </c>
      <c r="L6598" t="str">
        <f t="shared" si="518"/>
        <v>ลูกหนี้ชั้นดี</v>
      </c>
    </row>
    <row r="6599" spans="1:12" x14ac:dyDescent="0.2">
      <c r="A6599" t="s">
        <v>755</v>
      </c>
      <c r="B6599" t="s">
        <v>366</v>
      </c>
      <c r="C6599">
        <v>7</v>
      </c>
      <c r="D6599">
        <v>1126050006461</v>
      </c>
      <c r="E6599" s="1">
        <v>46157</v>
      </c>
      <c r="F6599" s="1">
        <v>46165</v>
      </c>
      <c r="G6599">
        <v>26658</v>
      </c>
      <c r="H6599" s="1">
        <f t="shared" si="515"/>
        <v>46164</v>
      </c>
      <c r="I6599" s="5">
        <f t="shared" si="519"/>
        <v>46253</v>
      </c>
      <c r="J6599" s="9" t="str">
        <f t="shared" si="516"/>
        <v>ค้างชำระ 1 - 30 วัน</v>
      </c>
      <c r="K6599" s="10">
        <f t="shared" si="517"/>
        <v>1</v>
      </c>
      <c r="L6599" t="str">
        <f t="shared" si="518"/>
        <v>ลูกหนี้ชั้นดี</v>
      </c>
    </row>
    <row r="6600" spans="1:12" x14ac:dyDescent="0.2">
      <c r="A6600" t="s">
        <v>1369</v>
      </c>
      <c r="B6600" t="s">
        <v>366</v>
      </c>
      <c r="C6600">
        <v>7</v>
      </c>
      <c r="D6600">
        <v>1126050006478</v>
      </c>
      <c r="E6600" s="1">
        <v>46158</v>
      </c>
      <c r="F6600" s="1">
        <v>46177</v>
      </c>
      <c r="G6600">
        <v>1575</v>
      </c>
      <c r="H6600" s="1">
        <f t="shared" si="515"/>
        <v>46165</v>
      </c>
      <c r="I6600" s="5">
        <f t="shared" si="519"/>
        <v>46253</v>
      </c>
      <c r="J6600" s="9" t="str">
        <f t="shared" si="516"/>
        <v>ชำระตรงเวลา</v>
      </c>
      <c r="K6600" s="10">
        <f t="shared" si="517"/>
        <v>12</v>
      </c>
      <c r="L6600" t="str">
        <f t="shared" si="518"/>
        <v>ลูกหนี้ชั้นดี</v>
      </c>
    </row>
    <row r="6601" spans="1:12" x14ac:dyDescent="0.2">
      <c r="A6601" t="s">
        <v>1852</v>
      </c>
      <c r="B6601" t="s">
        <v>366</v>
      </c>
      <c r="C6601">
        <v>7</v>
      </c>
      <c r="D6601">
        <v>1126050006485</v>
      </c>
      <c r="E6601" s="1">
        <v>46156</v>
      </c>
      <c r="F6601" s="1">
        <v>46163</v>
      </c>
      <c r="G6601">
        <v>8128</v>
      </c>
      <c r="H6601" s="1">
        <f t="shared" si="515"/>
        <v>46163</v>
      </c>
      <c r="I6601" s="5">
        <f t="shared" si="519"/>
        <v>46253</v>
      </c>
      <c r="J6601" s="9" t="str">
        <f t="shared" si="516"/>
        <v>ชำระตรงเวลา</v>
      </c>
      <c r="K6601" s="10">
        <f t="shared" si="517"/>
        <v>0</v>
      </c>
      <c r="L6601" t="str">
        <f t="shared" si="518"/>
        <v>ลูกหนี้ชั้นดี</v>
      </c>
    </row>
    <row r="6602" spans="1:12" x14ac:dyDescent="0.2">
      <c r="A6602" t="s">
        <v>702</v>
      </c>
      <c r="B6602" t="s">
        <v>366</v>
      </c>
      <c r="C6602">
        <v>7</v>
      </c>
      <c r="D6602">
        <v>1126050006492</v>
      </c>
      <c r="E6602" s="1">
        <v>46160</v>
      </c>
      <c r="F6602" s="1">
        <v>46163</v>
      </c>
      <c r="G6602">
        <v>1481</v>
      </c>
      <c r="H6602" s="1">
        <f t="shared" si="515"/>
        <v>46167</v>
      </c>
      <c r="I6602" s="5">
        <f t="shared" si="519"/>
        <v>46253</v>
      </c>
      <c r="J6602" s="9" t="str">
        <f t="shared" si="516"/>
        <v>ชำระตรงเวลา</v>
      </c>
      <c r="K6602" s="10">
        <f t="shared" si="517"/>
        <v>0</v>
      </c>
      <c r="L6602" t="str">
        <f t="shared" si="518"/>
        <v>ลูกหนี้ชั้นดี</v>
      </c>
    </row>
    <row r="6603" spans="1:12" x14ac:dyDescent="0.2">
      <c r="A6603" t="s">
        <v>2340</v>
      </c>
      <c r="B6603" t="s">
        <v>366</v>
      </c>
      <c r="C6603">
        <v>7</v>
      </c>
      <c r="D6603">
        <v>1126050006508</v>
      </c>
      <c r="E6603" s="1">
        <v>46157</v>
      </c>
      <c r="F6603" s="1">
        <v>46158</v>
      </c>
      <c r="G6603">
        <v>2172</v>
      </c>
      <c r="H6603" s="1">
        <f t="shared" si="515"/>
        <v>46164</v>
      </c>
      <c r="I6603" s="5">
        <f t="shared" si="519"/>
        <v>46253</v>
      </c>
      <c r="J6603" s="9" t="str">
        <f t="shared" si="516"/>
        <v>ค้างชำระ 1 - 30 วัน</v>
      </c>
      <c r="K6603" s="10">
        <f t="shared" si="517"/>
        <v>0</v>
      </c>
      <c r="L6603" t="str">
        <f t="shared" si="518"/>
        <v>ลูกหนี้ชั้นดี</v>
      </c>
    </row>
    <row r="6604" spans="1:12" x14ac:dyDescent="0.2">
      <c r="A6604" t="s">
        <v>2340</v>
      </c>
      <c r="B6604" t="s">
        <v>366</v>
      </c>
      <c r="C6604">
        <v>7</v>
      </c>
      <c r="D6604">
        <v>1126050006515</v>
      </c>
      <c r="E6604" s="1">
        <v>46161</v>
      </c>
      <c r="F6604" s="1">
        <v>46170</v>
      </c>
      <c r="G6604">
        <v>4223</v>
      </c>
      <c r="H6604" s="1">
        <f t="shared" si="515"/>
        <v>46168</v>
      </c>
      <c r="I6604" s="5">
        <f t="shared" si="519"/>
        <v>46253</v>
      </c>
      <c r="J6604" s="9" t="str">
        <f t="shared" si="516"/>
        <v>ค้างชำระ 1 - 30 วัน</v>
      </c>
      <c r="K6604" s="10">
        <f t="shared" si="517"/>
        <v>2</v>
      </c>
      <c r="L6604" t="str">
        <f t="shared" si="518"/>
        <v>ลูกหนี้ชั้นดี</v>
      </c>
    </row>
    <row r="6605" spans="1:12" x14ac:dyDescent="0.2">
      <c r="A6605" t="s">
        <v>2340</v>
      </c>
      <c r="B6605" t="s">
        <v>366</v>
      </c>
      <c r="C6605">
        <v>7</v>
      </c>
      <c r="D6605">
        <v>1126050006539</v>
      </c>
      <c r="E6605" s="1">
        <v>46157</v>
      </c>
      <c r="F6605" s="1">
        <v>46167</v>
      </c>
      <c r="G6605">
        <v>22388</v>
      </c>
      <c r="H6605" s="1">
        <f t="shared" si="515"/>
        <v>46164</v>
      </c>
      <c r="I6605" s="5">
        <f t="shared" si="519"/>
        <v>46253</v>
      </c>
      <c r="J6605" s="9" t="str">
        <f t="shared" si="516"/>
        <v>ชำระตรงเวลา</v>
      </c>
      <c r="K6605" s="10">
        <f t="shared" si="517"/>
        <v>3</v>
      </c>
      <c r="L6605" t="str">
        <f t="shared" si="518"/>
        <v>ลูกหนี้ชั้นดี</v>
      </c>
    </row>
    <row r="6606" spans="1:12" x14ac:dyDescent="0.2">
      <c r="A6606" t="s">
        <v>2742</v>
      </c>
      <c r="B6606" t="s">
        <v>366</v>
      </c>
      <c r="C6606">
        <v>7</v>
      </c>
      <c r="D6606">
        <v>1126050006546</v>
      </c>
      <c r="E6606" s="1">
        <v>46156</v>
      </c>
      <c r="F6606" s="1">
        <v>46162</v>
      </c>
      <c r="G6606">
        <v>1790</v>
      </c>
      <c r="H6606" s="1">
        <f t="shared" si="515"/>
        <v>46163</v>
      </c>
      <c r="I6606" s="5">
        <f t="shared" si="519"/>
        <v>46253</v>
      </c>
      <c r="J6606" s="9" t="str">
        <f t="shared" si="516"/>
        <v>ชำระตรงเวลา</v>
      </c>
      <c r="K6606" s="10">
        <f t="shared" si="517"/>
        <v>0</v>
      </c>
      <c r="L6606" t="str">
        <f t="shared" si="518"/>
        <v>ลูกหนี้ชั้นดี</v>
      </c>
    </row>
    <row r="6607" spans="1:12" x14ac:dyDescent="0.2">
      <c r="A6607" t="s">
        <v>2742</v>
      </c>
      <c r="B6607" t="s">
        <v>366</v>
      </c>
      <c r="C6607">
        <v>7</v>
      </c>
      <c r="D6607">
        <v>1126050006546</v>
      </c>
      <c r="E6607" s="1">
        <v>46156</v>
      </c>
      <c r="F6607" s="1">
        <v>46162</v>
      </c>
      <c r="G6607">
        <v>1790</v>
      </c>
      <c r="H6607" s="1">
        <f t="shared" si="515"/>
        <v>46163</v>
      </c>
      <c r="I6607" s="5">
        <f t="shared" si="519"/>
        <v>46253</v>
      </c>
      <c r="J6607" s="9" t="str">
        <f t="shared" si="516"/>
        <v>ค้างชำระ 1 - 30 วัน</v>
      </c>
      <c r="K6607" s="10">
        <f t="shared" si="517"/>
        <v>0</v>
      </c>
      <c r="L6607" t="str">
        <f t="shared" si="518"/>
        <v>ลูกหนี้ชั้นดี</v>
      </c>
    </row>
    <row r="6608" spans="1:12" x14ac:dyDescent="0.2">
      <c r="A6608" t="s">
        <v>2743</v>
      </c>
      <c r="B6608" t="s">
        <v>366</v>
      </c>
      <c r="C6608">
        <v>7</v>
      </c>
      <c r="D6608">
        <v>1126050006553</v>
      </c>
      <c r="E6608" s="1">
        <v>46158</v>
      </c>
      <c r="F6608" s="1">
        <v>46169</v>
      </c>
      <c r="G6608">
        <v>162</v>
      </c>
      <c r="H6608" s="1">
        <f t="shared" si="515"/>
        <v>46165</v>
      </c>
      <c r="I6608" s="5">
        <f t="shared" si="519"/>
        <v>46253</v>
      </c>
      <c r="J6608" s="9" t="str">
        <f t="shared" si="516"/>
        <v>ค้างชำระ 1 - 30 วัน</v>
      </c>
      <c r="K6608" s="10">
        <f t="shared" si="517"/>
        <v>4</v>
      </c>
      <c r="L6608" t="str">
        <f t="shared" si="518"/>
        <v>ลูกหนี้ชั้นดี</v>
      </c>
    </row>
    <row r="6609" spans="1:12" x14ac:dyDescent="0.2">
      <c r="A6609" t="s">
        <v>2410</v>
      </c>
      <c r="B6609" t="s">
        <v>366</v>
      </c>
      <c r="C6609">
        <v>7</v>
      </c>
      <c r="D6609">
        <v>1126050006560</v>
      </c>
      <c r="E6609" s="1">
        <v>46156</v>
      </c>
      <c r="F6609" s="1">
        <v>46172</v>
      </c>
      <c r="G6609">
        <v>790</v>
      </c>
      <c r="H6609" s="1">
        <f t="shared" si="515"/>
        <v>46163</v>
      </c>
      <c r="I6609" s="5">
        <f t="shared" si="519"/>
        <v>46253</v>
      </c>
      <c r="J6609" s="9" t="str">
        <f t="shared" si="516"/>
        <v>ค้างชำระ 1 - 30 วัน</v>
      </c>
      <c r="K6609" s="10">
        <f t="shared" si="517"/>
        <v>9</v>
      </c>
      <c r="L6609" t="str">
        <f t="shared" si="518"/>
        <v>ลูกหนี้ชั้นดี</v>
      </c>
    </row>
    <row r="6610" spans="1:12" x14ac:dyDescent="0.2">
      <c r="A6610" t="s">
        <v>807</v>
      </c>
      <c r="B6610" t="s">
        <v>366</v>
      </c>
      <c r="C6610">
        <v>7</v>
      </c>
      <c r="D6610">
        <v>1126050006577</v>
      </c>
      <c r="E6610" s="1">
        <v>46157</v>
      </c>
      <c r="F6610" s="1">
        <v>46170</v>
      </c>
      <c r="G6610">
        <v>16210</v>
      </c>
      <c r="H6610" s="1">
        <f t="shared" si="515"/>
        <v>46164</v>
      </c>
      <c r="I6610" s="5">
        <f t="shared" si="519"/>
        <v>46253</v>
      </c>
      <c r="J6610" s="9" t="str">
        <f t="shared" si="516"/>
        <v>ค้างชำระ 1 - 30 วัน</v>
      </c>
      <c r="K6610" s="10">
        <f t="shared" si="517"/>
        <v>6</v>
      </c>
      <c r="L6610" t="str">
        <f t="shared" si="518"/>
        <v>ลูกหนี้ชั้นดี</v>
      </c>
    </row>
    <row r="6611" spans="1:12" x14ac:dyDescent="0.2">
      <c r="A6611" t="s">
        <v>2744</v>
      </c>
      <c r="B6611" t="s">
        <v>366</v>
      </c>
      <c r="C6611">
        <v>7</v>
      </c>
      <c r="D6611">
        <v>1126050006584</v>
      </c>
      <c r="E6611" s="1">
        <v>46157</v>
      </c>
      <c r="F6611" s="1">
        <v>46170</v>
      </c>
      <c r="G6611">
        <v>1252</v>
      </c>
      <c r="H6611" s="1">
        <f t="shared" si="515"/>
        <v>46164</v>
      </c>
      <c r="I6611" s="5">
        <f t="shared" si="519"/>
        <v>46253</v>
      </c>
      <c r="J6611" s="9" t="str">
        <f t="shared" si="516"/>
        <v>ค้างชำระ 1 - 30 วัน</v>
      </c>
      <c r="K6611" s="10">
        <f t="shared" si="517"/>
        <v>6</v>
      </c>
      <c r="L6611" t="str">
        <f t="shared" si="518"/>
        <v>ลูกหนี้ชั้นดี</v>
      </c>
    </row>
    <row r="6612" spans="1:12" x14ac:dyDescent="0.2">
      <c r="A6612" t="s">
        <v>2744</v>
      </c>
      <c r="B6612" t="s">
        <v>366</v>
      </c>
      <c r="C6612">
        <v>7</v>
      </c>
      <c r="D6612">
        <v>1126050006584</v>
      </c>
      <c r="E6612" s="1">
        <v>46157</v>
      </c>
      <c r="F6612" s="1">
        <v>46170</v>
      </c>
      <c r="G6612">
        <v>1252</v>
      </c>
      <c r="H6612" s="1">
        <f t="shared" si="515"/>
        <v>46164</v>
      </c>
      <c r="I6612" s="5">
        <f t="shared" si="519"/>
        <v>46253</v>
      </c>
      <c r="J6612" s="9" t="str">
        <f t="shared" si="516"/>
        <v>ชำระตรงเวลา</v>
      </c>
      <c r="K6612" s="10">
        <f t="shared" si="517"/>
        <v>6</v>
      </c>
      <c r="L6612" t="str">
        <f t="shared" si="518"/>
        <v>ลูกหนี้ชั้นดี</v>
      </c>
    </row>
    <row r="6613" spans="1:12" x14ac:dyDescent="0.2">
      <c r="A6613" t="s">
        <v>807</v>
      </c>
      <c r="B6613" t="s">
        <v>366</v>
      </c>
      <c r="C6613">
        <v>7</v>
      </c>
      <c r="D6613">
        <v>1126050006591</v>
      </c>
      <c r="E6613" s="1">
        <v>46161</v>
      </c>
      <c r="F6613" s="1">
        <v>46162</v>
      </c>
      <c r="G6613">
        <v>5652</v>
      </c>
      <c r="H6613" s="1">
        <f t="shared" si="515"/>
        <v>46168</v>
      </c>
      <c r="I6613" s="5">
        <f t="shared" si="519"/>
        <v>46253</v>
      </c>
      <c r="J6613" s="9" t="str">
        <f t="shared" si="516"/>
        <v>ชำระตรงเวลา</v>
      </c>
      <c r="K6613" s="10">
        <f t="shared" si="517"/>
        <v>0</v>
      </c>
      <c r="L6613" t="str">
        <f t="shared" si="518"/>
        <v>ลูกหนี้ชั้นดี</v>
      </c>
    </row>
    <row r="6614" spans="1:12" x14ac:dyDescent="0.2">
      <c r="A6614" t="s">
        <v>921</v>
      </c>
      <c r="B6614" t="s">
        <v>366</v>
      </c>
      <c r="C6614">
        <v>7</v>
      </c>
      <c r="D6614">
        <v>1126050006607</v>
      </c>
      <c r="E6614" s="1">
        <v>46160</v>
      </c>
      <c r="F6614" s="1">
        <v>46163</v>
      </c>
      <c r="G6614">
        <v>11952</v>
      </c>
      <c r="H6614" s="1">
        <f t="shared" si="515"/>
        <v>46167</v>
      </c>
      <c r="I6614" s="5">
        <f t="shared" si="519"/>
        <v>46253</v>
      </c>
      <c r="J6614" s="9" t="str">
        <f t="shared" si="516"/>
        <v>ค้างชำระ 1 - 30 วัน</v>
      </c>
      <c r="K6614" s="10">
        <f t="shared" si="517"/>
        <v>0</v>
      </c>
      <c r="L6614" t="str">
        <f t="shared" si="518"/>
        <v>ลูกหนี้ชั้นดี</v>
      </c>
    </row>
    <row r="6615" spans="1:12" x14ac:dyDescent="0.2">
      <c r="A6615" t="s">
        <v>807</v>
      </c>
      <c r="B6615" t="s">
        <v>366</v>
      </c>
      <c r="C6615">
        <v>7</v>
      </c>
      <c r="D6615">
        <v>1126050006614</v>
      </c>
      <c r="E6615" s="1">
        <v>46157</v>
      </c>
      <c r="F6615" s="1">
        <v>46172</v>
      </c>
      <c r="G6615">
        <v>2852</v>
      </c>
      <c r="H6615" s="1">
        <f t="shared" si="515"/>
        <v>46164</v>
      </c>
      <c r="I6615" s="5">
        <f t="shared" si="519"/>
        <v>46253</v>
      </c>
      <c r="J6615" s="9" t="str">
        <f t="shared" si="516"/>
        <v>ค้างชำระ 1 - 30 วัน</v>
      </c>
      <c r="K6615" s="10">
        <f t="shared" si="517"/>
        <v>8</v>
      </c>
      <c r="L6615" t="str">
        <f t="shared" si="518"/>
        <v>ลูกหนี้ชั้นดี</v>
      </c>
    </row>
    <row r="6616" spans="1:12" x14ac:dyDescent="0.2">
      <c r="A6616" t="s">
        <v>807</v>
      </c>
      <c r="B6616" t="s">
        <v>366</v>
      </c>
      <c r="C6616">
        <v>7</v>
      </c>
      <c r="D6616">
        <v>1126050006621</v>
      </c>
      <c r="E6616" s="1">
        <v>46158</v>
      </c>
      <c r="F6616" s="1">
        <v>46169</v>
      </c>
      <c r="G6616">
        <v>2083</v>
      </c>
      <c r="H6616" s="1">
        <f t="shared" si="515"/>
        <v>46165</v>
      </c>
      <c r="I6616" s="5">
        <f t="shared" si="519"/>
        <v>46253</v>
      </c>
      <c r="J6616" s="9" t="str">
        <f t="shared" si="516"/>
        <v>ชำระตรงเวลา</v>
      </c>
      <c r="K6616" s="10">
        <f t="shared" si="517"/>
        <v>4</v>
      </c>
      <c r="L6616" t="str">
        <f t="shared" si="518"/>
        <v>ลูกหนี้ชั้นดี</v>
      </c>
    </row>
    <row r="6617" spans="1:12" x14ac:dyDescent="0.2">
      <c r="A6617" t="s">
        <v>377</v>
      </c>
      <c r="B6617" t="s">
        <v>366</v>
      </c>
      <c r="C6617">
        <v>7</v>
      </c>
      <c r="D6617">
        <v>1126050006638</v>
      </c>
      <c r="E6617" s="1">
        <v>46156</v>
      </c>
      <c r="F6617" s="1">
        <v>46160</v>
      </c>
      <c r="G6617">
        <v>3041</v>
      </c>
      <c r="H6617" s="1">
        <f t="shared" si="515"/>
        <v>46163</v>
      </c>
      <c r="I6617" s="5">
        <f t="shared" si="519"/>
        <v>46253</v>
      </c>
      <c r="J6617" s="9" t="str">
        <f t="shared" si="516"/>
        <v>ค้างชำระ 1 - 30 วัน</v>
      </c>
      <c r="K6617" s="10">
        <f t="shared" si="517"/>
        <v>0</v>
      </c>
      <c r="L6617" t="str">
        <f t="shared" si="518"/>
        <v>ลูกหนี้ชั้นดี</v>
      </c>
    </row>
    <row r="6618" spans="1:12" x14ac:dyDescent="0.2">
      <c r="A6618" t="s">
        <v>929</v>
      </c>
      <c r="B6618" t="s">
        <v>366</v>
      </c>
      <c r="C6618">
        <v>30</v>
      </c>
      <c r="D6618">
        <v>1126050006645</v>
      </c>
      <c r="E6618" s="1">
        <v>46158</v>
      </c>
      <c r="F6618" s="1">
        <v>46205</v>
      </c>
      <c r="G6618">
        <v>8491</v>
      </c>
      <c r="H6618" s="1">
        <f t="shared" si="515"/>
        <v>46188</v>
      </c>
      <c r="I6618" s="5">
        <f t="shared" si="519"/>
        <v>46253</v>
      </c>
      <c r="J6618" s="9" t="str">
        <f t="shared" si="516"/>
        <v>ชำระตรงเวลา</v>
      </c>
      <c r="K6618" s="10">
        <f t="shared" si="517"/>
        <v>17</v>
      </c>
      <c r="L6618" t="str">
        <f t="shared" si="518"/>
        <v>ลูกหนี้ชั้นดี</v>
      </c>
    </row>
    <row r="6619" spans="1:12" x14ac:dyDescent="0.2">
      <c r="A6619" t="s">
        <v>764</v>
      </c>
      <c r="B6619" t="s">
        <v>366</v>
      </c>
      <c r="C6619">
        <v>7</v>
      </c>
      <c r="D6619">
        <v>1126050006652</v>
      </c>
      <c r="E6619" s="1">
        <v>46156</v>
      </c>
      <c r="F6619" s="1">
        <v>46161</v>
      </c>
      <c r="G6619">
        <v>2806</v>
      </c>
      <c r="H6619" s="1">
        <f t="shared" si="515"/>
        <v>46163</v>
      </c>
      <c r="I6619" s="5">
        <f t="shared" si="519"/>
        <v>46253</v>
      </c>
      <c r="J6619" s="9" t="str">
        <f t="shared" si="516"/>
        <v>ชำระตรงเวลา</v>
      </c>
      <c r="K6619" s="10">
        <f t="shared" si="517"/>
        <v>0</v>
      </c>
      <c r="L6619" t="str">
        <f t="shared" si="518"/>
        <v>ลูกหนี้ชั้นดี</v>
      </c>
    </row>
    <row r="6620" spans="1:12" x14ac:dyDescent="0.2">
      <c r="A6620" t="s">
        <v>802</v>
      </c>
      <c r="B6620" t="s">
        <v>366</v>
      </c>
      <c r="C6620">
        <v>7</v>
      </c>
      <c r="D6620">
        <v>1126050006683</v>
      </c>
      <c r="E6620" s="1">
        <v>46158</v>
      </c>
      <c r="F6620" s="1">
        <v>46163</v>
      </c>
      <c r="G6620">
        <v>676</v>
      </c>
      <c r="H6620" s="1">
        <f t="shared" si="515"/>
        <v>46165</v>
      </c>
      <c r="I6620" s="5">
        <f t="shared" si="519"/>
        <v>46253</v>
      </c>
      <c r="J6620" s="9" t="str">
        <f t="shared" si="516"/>
        <v>ชำระตรงเวลา</v>
      </c>
      <c r="K6620" s="10">
        <f t="shared" si="517"/>
        <v>0</v>
      </c>
      <c r="L6620" t="str">
        <f t="shared" si="518"/>
        <v>ลูกหนี้ชั้นดี</v>
      </c>
    </row>
    <row r="6621" spans="1:12" x14ac:dyDescent="0.2">
      <c r="A6621" t="s">
        <v>377</v>
      </c>
      <c r="B6621" t="s">
        <v>366</v>
      </c>
      <c r="C6621">
        <v>7</v>
      </c>
      <c r="D6621">
        <v>1126050006690</v>
      </c>
      <c r="E6621" s="1">
        <v>46156</v>
      </c>
      <c r="F6621" s="1">
        <v>46162</v>
      </c>
      <c r="G6621">
        <v>733</v>
      </c>
      <c r="H6621" s="1">
        <f t="shared" si="515"/>
        <v>46163</v>
      </c>
      <c r="I6621" s="5">
        <f t="shared" si="519"/>
        <v>46253</v>
      </c>
      <c r="J6621" s="9" t="str">
        <f t="shared" si="516"/>
        <v>ค้างชำระ 1 - 30 วัน</v>
      </c>
      <c r="K6621" s="10">
        <f t="shared" si="517"/>
        <v>0</v>
      </c>
      <c r="L6621" t="str">
        <f t="shared" si="518"/>
        <v>ลูกหนี้ชั้นดี</v>
      </c>
    </row>
    <row r="6622" spans="1:12" x14ac:dyDescent="0.2">
      <c r="A6622" t="s">
        <v>714</v>
      </c>
      <c r="B6622" t="s">
        <v>366</v>
      </c>
      <c r="C6622">
        <v>7</v>
      </c>
      <c r="D6622">
        <v>1126050006713</v>
      </c>
      <c r="E6622" s="1">
        <v>46156</v>
      </c>
      <c r="F6622" s="1">
        <v>46167</v>
      </c>
      <c r="G6622">
        <v>6657</v>
      </c>
      <c r="H6622" s="1">
        <f t="shared" si="515"/>
        <v>46163</v>
      </c>
      <c r="I6622" s="5">
        <f t="shared" si="519"/>
        <v>46253</v>
      </c>
      <c r="J6622" s="9" t="str">
        <f t="shared" si="516"/>
        <v>ชำระตรงเวลา</v>
      </c>
      <c r="K6622" s="10">
        <f t="shared" si="517"/>
        <v>4</v>
      </c>
      <c r="L6622" t="str">
        <f t="shared" si="518"/>
        <v>ลูกหนี้ชั้นดี</v>
      </c>
    </row>
    <row r="6623" spans="1:12" x14ac:dyDescent="0.2">
      <c r="A6623" t="s">
        <v>377</v>
      </c>
      <c r="B6623" t="s">
        <v>366</v>
      </c>
      <c r="C6623">
        <v>7</v>
      </c>
      <c r="D6623">
        <v>1126050006720</v>
      </c>
      <c r="E6623" s="1">
        <v>46160</v>
      </c>
      <c r="F6623" s="1">
        <v>46167</v>
      </c>
      <c r="G6623">
        <v>1724</v>
      </c>
      <c r="H6623" s="1">
        <f t="shared" si="515"/>
        <v>46167</v>
      </c>
      <c r="I6623" s="5">
        <f t="shared" si="519"/>
        <v>46253</v>
      </c>
      <c r="J6623" s="9" t="str">
        <f t="shared" si="516"/>
        <v>ค้างชำระ 1 - 30 วัน</v>
      </c>
      <c r="K6623" s="10">
        <f t="shared" si="517"/>
        <v>0</v>
      </c>
      <c r="L6623" t="str">
        <f t="shared" si="518"/>
        <v>ลูกหนี้ชั้นดี</v>
      </c>
    </row>
    <row r="6624" spans="1:12" x14ac:dyDescent="0.2">
      <c r="A6624" t="s">
        <v>915</v>
      </c>
      <c r="B6624" t="s">
        <v>366</v>
      </c>
      <c r="C6624">
        <v>7</v>
      </c>
      <c r="D6624">
        <v>1126050006737</v>
      </c>
      <c r="E6624" s="1">
        <v>46160</v>
      </c>
      <c r="F6624" s="1">
        <v>46171</v>
      </c>
      <c r="G6624">
        <v>2200</v>
      </c>
      <c r="H6624" s="1">
        <f t="shared" si="515"/>
        <v>46167</v>
      </c>
      <c r="I6624" s="5">
        <f t="shared" si="519"/>
        <v>46253</v>
      </c>
      <c r="J6624" s="9" t="str">
        <f t="shared" si="516"/>
        <v>ชำระตรงเวลา</v>
      </c>
      <c r="K6624" s="10">
        <f t="shared" si="517"/>
        <v>4</v>
      </c>
      <c r="L6624" t="str">
        <f t="shared" si="518"/>
        <v>ลูกหนี้ชั้นดี</v>
      </c>
    </row>
    <row r="6625" spans="1:12" x14ac:dyDescent="0.2">
      <c r="A6625" t="s">
        <v>1398</v>
      </c>
      <c r="B6625" t="s">
        <v>366</v>
      </c>
      <c r="C6625">
        <v>7</v>
      </c>
      <c r="D6625">
        <v>1126050006744</v>
      </c>
      <c r="E6625" s="1">
        <v>46161</v>
      </c>
      <c r="F6625" s="1">
        <v>46165</v>
      </c>
      <c r="G6625">
        <v>5139</v>
      </c>
      <c r="H6625" s="1">
        <f t="shared" si="515"/>
        <v>46168</v>
      </c>
      <c r="I6625" s="5">
        <f t="shared" si="519"/>
        <v>46253</v>
      </c>
      <c r="J6625" s="9" t="str">
        <f t="shared" si="516"/>
        <v>ชำระตรงเวลา</v>
      </c>
      <c r="K6625" s="10">
        <f t="shared" si="517"/>
        <v>0</v>
      </c>
      <c r="L6625" t="str">
        <f t="shared" si="518"/>
        <v>ลูกหนี้ชั้นดี</v>
      </c>
    </row>
    <row r="6626" spans="1:12" x14ac:dyDescent="0.2">
      <c r="A6626" t="s">
        <v>802</v>
      </c>
      <c r="B6626" t="s">
        <v>366</v>
      </c>
      <c r="C6626">
        <v>7</v>
      </c>
      <c r="D6626">
        <v>1126050006751</v>
      </c>
      <c r="E6626" s="1">
        <v>46156</v>
      </c>
      <c r="F6626" s="1">
        <v>46160</v>
      </c>
      <c r="G6626">
        <v>2814</v>
      </c>
      <c r="H6626" s="1">
        <f t="shared" si="515"/>
        <v>46163</v>
      </c>
      <c r="I6626" s="5">
        <f t="shared" si="519"/>
        <v>46253</v>
      </c>
      <c r="J6626" s="9" t="str">
        <f t="shared" si="516"/>
        <v>ชำระตรงเวลา</v>
      </c>
      <c r="K6626" s="10">
        <f t="shared" si="517"/>
        <v>0</v>
      </c>
      <c r="L6626" t="str">
        <f t="shared" si="518"/>
        <v>ลูกหนี้ชั้นดี</v>
      </c>
    </row>
    <row r="6627" spans="1:12" x14ac:dyDescent="0.2">
      <c r="A6627" t="s">
        <v>713</v>
      </c>
      <c r="B6627" t="s">
        <v>366</v>
      </c>
      <c r="C6627">
        <v>15</v>
      </c>
      <c r="D6627">
        <v>1126050006768</v>
      </c>
      <c r="E6627" s="1">
        <v>46155</v>
      </c>
      <c r="F6627" s="1">
        <v>46156</v>
      </c>
      <c r="G6627">
        <v>15708</v>
      </c>
      <c r="H6627" s="1">
        <f t="shared" si="515"/>
        <v>46170</v>
      </c>
      <c r="I6627" s="5">
        <f t="shared" si="519"/>
        <v>46253</v>
      </c>
      <c r="J6627" s="9" t="str">
        <f t="shared" si="516"/>
        <v>ชำระตรงเวลา</v>
      </c>
      <c r="K6627" s="10">
        <f t="shared" si="517"/>
        <v>0</v>
      </c>
      <c r="L6627" t="str">
        <f t="shared" si="518"/>
        <v>ลูกหนี้ชั้นดี</v>
      </c>
    </row>
    <row r="6628" spans="1:12" x14ac:dyDescent="0.2">
      <c r="A6628" t="s">
        <v>713</v>
      </c>
      <c r="B6628" t="s">
        <v>366</v>
      </c>
      <c r="C6628">
        <v>15</v>
      </c>
      <c r="D6628">
        <v>1126050006768</v>
      </c>
      <c r="E6628" s="1">
        <v>46155</v>
      </c>
      <c r="F6628" s="1">
        <v>46156</v>
      </c>
      <c r="G6628">
        <v>15708</v>
      </c>
      <c r="H6628" s="1">
        <f t="shared" si="515"/>
        <v>46170</v>
      </c>
      <c r="I6628" s="5">
        <f t="shared" si="519"/>
        <v>46253</v>
      </c>
      <c r="J6628" s="9" t="str">
        <f t="shared" si="516"/>
        <v>ชำระตรงเวลา</v>
      </c>
      <c r="K6628" s="10">
        <f t="shared" si="517"/>
        <v>0</v>
      </c>
      <c r="L6628" t="str">
        <f t="shared" si="518"/>
        <v>ลูกหนี้ชั้นดี</v>
      </c>
    </row>
    <row r="6629" spans="1:12" x14ac:dyDescent="0.2">
      <c r="A6629" t="s">
        <v>2745</v>
      </c>
      <c r="B6629" t="s">
        <v>366</v>
      </c>
      <c r="C6629">
        <v>7</v>
      </c>
      <c r="D6629">
        <v>1126050006775</v>
      </c>
      <c r="E6629" s="1">
        <v>46155</v>
      </c>
      <c r="F6629" s="1">
        <v>46156</v>
      </c>
      <c r="G6629">
        <v>8520</v>
      </c>
      <c r="H6629" s="1">
        <f t="shared" si="515"/>
        <v>46162</v>
      </c>
      <c r="I6629" s="5">
        <f t="shared" si="519"/>
        <v>46253</v>
      </c>
      <c r="J6629" s="9" t="str">
        <f t="shared" si="516"/>
        <v>ค้างชำระ 1 - 30 วัน</v>
      </c>
      <c r="K6629" s="10">
        <f t="shared" si="517"/>
        <v>0</v>
      </c>
      <c r="L6629" t="str">
        <f t="shared" si="518"/>
        <v>ลูกหนี้ชั้นดี</v>
      </c>
    </row>
    <row r="6630" spans="1:12" x14ac:dyDescent="0.2">
      <c r="A6630" t="s">
        <v>765</v>
      </c>
      <c r="B6630" t="s">
        <v>366</v>
      </c>
      <c r="C6630">
        <v>7</v>
      </c>
      <c r="D6630">
        <v>1126050006782</v>
      </c>
      <c r="E6630" s="1">
        <v>46158</v>
      </c>
      <c r="F6630" s="1">
        <v>46168</v>
      </c>
      <c r="G6630">
        <v>1892</v>
      </c>
      <c r="H6630" s="1">
        <f t="shared" si="515"/>
        <v>46165</v>
      </c>
      <c r="I6630" s="5">
        <f t="shared" si="519"/>
        <v>46253</v>
      </c>
      <c r="J6630" s="9" t="str">
        <f t="shared" si="516"/>
        <v>ชำระตรงเวลา</v>
      </c>
      <c r="K6630" s="10">
        <f t="shared" si="517"/>
        <v>3</v>
      </c>
      <c r="L6630" t="str">
        <f t="shared" si="518"/>
        <v>ลูกหนี้ชั้นดี</v>
      </c>
    </row>
    <row r="6631" spans="1:12" x14ac:dyDescent="0.2">
      <c r="A6631" t="s">
        <v>777</v>
      </c>
      <c r="B6631" t="s">
        <v>366</v>
      </c>
      <c r="C6631">
        <v>7</v>
      </c>
      <c r="D6631">
        <v>1126050006799</v>
      </c>
      <c r="E6631" s="1">
        <v>46155</v>
      </c>
      <c r="F6631" s="1">
        <v>46156</v>
      </c>
      <c r="G6631">
        <v>794</v>
      </c>
      <c r="H6631" s="1">
        <f t="shared" si="515"/>
        <v>46162</v>
      </c>
      <c r="I6631" s="5">
        <f t="shared" si="519"/>
        <v>46253</v>
      </c>
      <c r="J6631" s="9" t="str">
        <f t="shared" si="516"/>
        <v>ชำระตรงเวลา</v>
      </c>
      <c r="K6631" s="10">
        <f t="shared" si="517"/>
        <v>0</v>
      </c>
      <c r="L6631" t="str">
        <f t="shared" si="518"/>
        <v>ลูกหนี้ชั้นดี</v>
      </c>
    </row>
    <row r="6632" spans="1:12" x14ac:dyDescent="0.2">
      <c r="A6632" t="s">
        <v>726</v>
      </c>
      <c r="B6632" t="s">
        <v>366</v>
      </c>
      <c r="C6632">
        <v>7</v>
      </c>
      <c r="D6632">
        <v>1126050006812</v>
      </c>
      <c r="E6632" s="1">
        <v>46156</v>
      </c>
      <c r="F6632" s="1">
        <v>46157</v>
      </c>
      <c r="G6632">
        <v>5625</v>
      </c>
      <c r="H6632" s="1">
        <f t="shared" si="515"/>
        <v>46163</v>
      </c>
      <c r="I6632" s="5">
        <f t="shared" si="519"/>
        <v>46253</v>
      </c>
      <c r="J6632" s="9" t="str">
        <f t="shared" si="516"/>
        <v>ชำระตรงเวลา</v>
      </c>
      <c r="K6632" s="10">
        <f t="shared" si="517"/>
        <v>0</v>
      </c>
      <c r="L6632" t="str">
        <f t="shared" si="518"/>
        <v>ลูกหนี้ชั้นดี</v>
      </c>
    </row>
    <row r="6633" spans="1:12" x14ac:dyDescent="0.2">
      <c r="A6633" t="s">
        <v>726</v>
      </c>
      <c r="B6633" t="s">
        <v>366</v>
      </c>
      <c r="C6633">
        <v>7</v>
      </c>
      <c r="D6633">
        <v>1126050006812</v>
      </c>
      <c r="E6633" s="1">
        <v>46156</v>
      </c>
      <c r="F6633" s="1">
        <v>46157</v>
      </c>
      <c r="G6633">
        <v>5625</v>
      </c>
      <c r="H6633" s="1">
        <f t="shared" si="515"/>
        <v>46163</v>
      </c>
      <c r="I6633" s="5">
        <f t="shared" si="519"/>
        <v>46253</v>
      </c>
      <c r="J6633" s="9" t="str">
        <f t="shared" si="516"/>
        <v>ชำระตรงเวลา</v>
      </c>
      <c r="K6633" s="10">
        <f t="shared" si="517"/>
        <v>0</v>
      </c>
      <c r="L6633" t="str">
        <f t="shared" si="518"/>
        <v>ลูกหนี้ชั้นดี</v>
      </c>
    </row>
    <row r="6634" spans="1:12" x14ac:dyDescent="0.2">
      <c r="A6634" t="s">
        <v>726</v>
      </c>
      <c r="B6634" t="s">
        <v>366</v>
      </c>
      <c r="C6634">
        <v>7</v>
      </c>
      <c r="D6634">
        <v>1126050006812</v>
      </c>
      <c r="E6634" s="1">
        <v>46156</v>
      </c>
      <c r="F6634" s="1">
        <v>46157</v>
      </c>
      <c r="G6634">
        <v>5625</v>
      </c>
      <c r="H6634" s="1">
        <f t="shared" si="515"/>
        <v>46163</v>
      </c>
      <c r="I6634" s="5">
        <f t="shared" si="519"/>
        <v>46253</v>
      </c>
      <c r="J6634" s="9" t="str">
        <f t="shared" si="516"/>
        <v>ชำระตรงเวลา</v>
      </c>
      <c r="K6634" s="10">
        <f t="shared" si="517"/>
        <v>0</v>
      </c>
      <c r="L6634" t="str">
        <f t="shared" si="518"/>
        <v>ลูกหนี้ชั้นดี</v>
      </c>
    </row>
    <row r="6635" spans="1:12" x14ac:dyDescent="0.2">
      <c r="A6635" t="s">
        <v>726</v>
      </c>
      <c r="B6635" t="s">
        <v>366</v>
      </c>
      <c r="C6635">
        <v>7</v>
      </c>
      <c r="D6635">
        <v>1126050006812</v>
      </c>
      <c r="E6635" s="1">
        <v>46156</v>
      </c>
      <c r="F6635" s="1">
        <v>46157</v>
      </c>
      <c r="G6635">
        <v>5625</v>
      </c>
      <c r="H6635" s="1">
        <f t="shared" si="515"/>
        <v>46163</v>
      </c>
      <c r="I6635" s="5">
        <f t="shared" si="519"/>
        <v>46253</v>
      </c>
      <c r="J6635" s="9" t="str">
        <f t="shared" si="516"/>
        <v>ชำระตรงเวลา</v>
      </c>
      <c r="K6635" s="10">
        <f t="shared" si="517"/>
        <v>0</v>
      </c>
      <c r="L6635" t="str">
        <f t="shared" si="518"/>
        <v>ลูกหนี้ชั้นดี</v>
      </c>
    </row>
    <row r="6636" spans="1:12" x14ac:dyDescent="0.2">
      <c r="A6636" t="s">
        <v>726</v>
      </c>
      <c r="B6636" t="s">
        <v>366</v>
      </c>
      <c r="C6636">
        <v>7</v>
      </c>
      <c r="D6636">
        <v>1126050006812</v>
      </c>
      <c r="E6636" s="1">
        <v>46156</v>
      </c>
      <c r="F6636" s="1">
        <v>46157</v>
      </c>
      <c r="G6636">
        <v>5625</v>
      </c>
      <c r="H6636" s="1">
        <f t="shared" si="515"/>
        <v>46163</v>
      </c>
      <c r="I6636" s="5">
        <f t="shared" si="519"/>
        <v>46253</v>
      </c>
      <c r="J6636" s="9" t="str">
        <f t="shared" si="516"/>
        <v>ค้างชำระ 1 - 30 วัน</v>
      </c>
      <c r="K6636" s="10">
        <f t="shared" si="517"/>
        <v>0</v>
      </c>
      <c r="L6636" t="str">
        <f t="shared" si="518"/>
        <v>ลูกหนี้ชั้นดี</v>
      </c>
    </row>
    <row r="6637" spans="1:12" x14ac:dyDescent="0.2">
      <c r="A6637" t="s">
        <v>2746</v>
      </c>
      <c r="B6637" t="s">
        <v>366</v>
      </c>
      <c r="C6637">
        <v>30</v>
      </c>
      <c r="D6637">
        <v>1126050006836</v>
      </c>
      <c r="E6637" s="1">
        <v>46158</v>
      </c>
      <c r="F6637" s="1">
        <v>46195</v>
      </c>
      <c r="G6637">
        <v>4176</v>
      </c>
      <c r="H6637" s="1">
        <f t="shared" si="515"/>
        <v>46188</v>
      </c>
      <c r="I6637" s="5">
        <f t="shared" si="519"/>
        <v>46253</v>
      </c>
      <c r="J6637" s="9" t="str">
        <f t="shared" si="516"/>
        <v>ชำระตรงเวลา</v>
      </c>
      <c r="K6637" s="10">
        <f t="shared" si="517"/>
        <v>7</v>
      </c>
      <c r="L6637" t="str">
        <f t="shared" si="518"/>
        <v>ลูกหนี้ชั้นดี</v>
      </c>
    </row>
    <row r="6638" spans="1:12" x14ac:dyDescent="0.2">
      <c r="A6638" t="s">
        <v>2747</v>
      </c>
      <c r="B6638" t="s">
        <v>366</v>
      </c>
      <c r="C6638">
        <v>7</v>
      </c>
      <c r="D6638">
        <v>1126050006874</v>
      </c>
      <c r="E6638" s="1">
        <v>46160</v>
      </c>
      <c r="F6638" s="1">
        <v>46164</v>
      </c>
      <c r="G6638">
        <v>2040</v>
      </c>
      <c r="H6638" s="1">
        <f t="shared" si="515"/>
        <v>46167</v>
      </c>
      <c r="I6638" s="5">
        <f t="shared" si="519"/>
        <v>46253</v>
      </c>
      <c r="J6638" s="9" t="str">
        <f t="shared" si="516"/>
        <v>ชำระตรงเวลา</v>
      </c>
      <c r="K6638" s="10">
        <f t="shared" si="517"/>
        <v>0</v>
      </c>
      <c r="L6638" t="str">
        <f t="shared" si="518"/>
        <v>ลูกหนี้ชั้นดี</v>
      </c>
    </row>
    <row r="6639" spans="1:12" x14ac:dyDescent="0.2">
      <c r="A6639" t="s">
        <v>2748</v>
      </c>
      <c r="B6639" t="s">
        <v>366</v>
      </c>
      <c r="C6639">
        <v>7</v>
      </c>
      <c r="D6639">
        <v>1126050006881</v>
      </c>
      <c r="E6639" s="1">
        <v>46160</v>
      </c>
      <c r="F6639" s="1">
        <v>46167</v>
      </c>
      <c r="G6639">
        <v>2027</v>
      </c>
      <c r="H6639" s="1">
        <f t="shared" si="515"/>
        <v>46167</v>
      </c>
      <c r="I6639" s="5">
        <f t="shared" si="519"/>
        <v>46253</v>
      </c>
      <c r="J6639" s="9" t="str">
        <f t="shared" si="516"/>
        <v>ชำระตรงเวลา</v>
      </c>
      <c r="K6639" s="10">
        <f t="shared" si="517"/>
        <v>0</v>
      </c>
      <c r="L6639" t="str">
        <f t="shared" si="518"/>
        <v>ลูกหนี้ชั้นดี</v>
      </c>
    </row>
    <row r="6640" spans="1:12" x14ac:dyDescent="0.2">
      <c r="A6640" t="s">
        <v>743</v>
      </c>
      <c r="B6640" t="s">
        <v>366</v>
      </c>
      <c r="C6640">
        <v>7</v>
      </c>
      <c r="D6640">
        <v>1126050006898</v>
      </c>
      <c r="E6640" s="1">
        <v>46160</v>
      </c>
      <c r="F6640" s="1">
        <v>46167</v>
      </c>
      <c r="G6640">
        <v>4640</v>
      </c>
      <c r="H6640" s="1">
        <f t="shared" si="515"/>
        <v>46167</v>
      </c>
      <c r="I6640" s="5">
        <f t="shared" si="519"/>
        <v>46253</v>
      </c>
      <c r="J6640" s="9" t="str">
        <f t="shared" si="516"/>
        <v>ชำระตรงเวลา</v>
      </c>
      <c r="K6640" s="10">
        <f t="shared" si="517"/>
        <v>0</v>
      </c>
      <c r="L6640" t="str">
        <f t="shared" si="518"/>
        <v>ลูกหนี้ชั้นดี</v>
      </c>
    </row>
    <row r="6641" spans="1:12" x14ac:dyDescent="0.2">
      <c r="A6641" t="s">
        <v>402</v>
      </c>
      <c r="B6641" t="s">
        <v>366</v>
      </c>
      <c r="C6641">
        <v>7</v>
      </c>
      <c r="D6641">
        <v>1126050006959</v>
      </c>
      <c r="E6641" s="1">
        <v>46156</v>
      </c>
      <c r="F6641" s="1">
        <v>46156</v>
      </c>
      <c r="G6641">
        <v>500</v>
      </c>
      <c r="H6641" s="1">
        <f t="shared" si="515"/>
        <v>46163</v>
      </c>
      <c r="I6641" s="5">
        <f t="shared" si="519"/>
        <v>46253</v>
      </c>
      <c r="J6641" s="9" t="str">
        <f t="shared" si="516"/>
        <v>ชำระตรงเวลา</v>
      </c>
      <c r="K6641" s="10">
        <f t="shared" si="517"/>
        <v>0</v>
      </c>
      <c r="L6641" t="str">
        <f t="shared" si="518"/>
        <v>ลูกหนี้ชั้นดี</v>
      </c>
    </row>
    <row r="6642" spans="1:12" x14ac:dyDescent="0.2">
      <c r="A6642" t="s">
        <v>402</v>
      </c>
      <c r="B6642" t="s">
        <v>366</v>
      </c>
      <c r="C6642">
        <v>7</v>
      </c>
      <c r="D6642">
        <v>1126050006959</v>
      </c>
      <c r="E6642" s="1">
        <v>46156</v>
      </c>
      <c r="F6642" s="1">
        <v>46156</v>
      </c>
      <c r="G6642">
        <v>500</v>
      </c>
      <c r="H6642" s="1">
        <f t="shared" si="515"/>
        <v>46163</v>
      </c>
      <c r="I6642" s="5">
        <f t="shared" si="519"/>
        <v>46253</v>
      </c>
      <c r="J6642" s="9" t="str">
        <f t="shared" si="516"/>
        <v>ชำระตรงเวลา</v>
      </c>
      <c r="K6642" s="10">
        <f t="shared" si="517"/>
        <v>0</v>
      </c>
      <c r="L6642" t="str">
        <f t="shared" si="518"/>
        <v>ลูกหนี้ชั้นดี</v>
      </c>
    </row>
    <row r="6643" spans="1:12" x14ac:dyDescent="0.2">
      <c r="A6643" t="s">
        <v>402</v>
      </c>
      <c r="B6643" t="s">
        <v>366</v>
      </c>
      <c r="C6643">
        <v>7</v>
      </c>
      <c r="D6643">
        <v>1126050006959</v>
      </c>
      <c r="E6643" s="1">
        <v>46156</v>
      </c>
      <c r="F6643" s="1">
        <v>46156</v>
      </c>
      <c r="G6643">
        <v>500</v>
      </c>
      <c r="H6643" s="1">
        <f t="shared" si="515"/>
        <v>46163</v>
      </c>
      <c r="I6643" s="5">
        <f t="shared" si="519"/>
        <v>46253</v>
      </c>
      <c r="J6643" s="9" t="str">
        <f t="shared" si="516"/>
        <v>ชำระตรงเวลา</v>
      </c>
      <c r="K6643" s="10">
        <f t="shared" si="517"/>
        <v>0</v>
      </c>
      <c r="L6643" t="str">
        <f t="shared" si="518"/>
        <v>ลูกหนี้ชั้นดี</v>
      </c>
    </row>
    <row r="6644" spans="1:12" x14ac:dyDescent="0.2">
      <c r="A6644" t="s">
        <v>399</v>
      </c>
      <c r="B6644" t="s">
        <v>366</v>
      </c>
      <c r="C6644">
        <v>7</v>
      </c>
      <c r="D6644">
        <v>1126050006966</v>
      </c>
      <c r="E6644" s="1">
        <v>46156</v>
      </c>
      <c r="F6644" s="1">
        <v>46156</v>
      </c>
      <c r="G6644">
        <v>1194</v>
      </c>
      <c r="H6644" s="1">
        <f t="shared" si="515"/>
        <v>46163</v>
      </c>
      <c r="I6644" s="5">
        <f t="shared" si="519"/>
        <v>46253</v>
      </c>
      <c r="J6644" s="9" t="str">
        <f t="shared" si="516"/>
        <v>ชำระตรงเวลา</v>
      </c>
      <c r="K6644" s="10">
        <f t="shared" si="517"/>
        <v>0</v>
      </c>
      <c r="L6644" t="str">
        <f t="shared" si="518"/>
        <v>ลูกหนี้ชั้นดี</v>
      </c>
    </row>
    <row r="6645" spans="1:12" x14ac:dyDescent="0.2">
      <c r="A6645" t="s">
        <v>931</v>
      </c>
      <c r="B6645" t="s">
        <v>366</v>
      </c>
      <c r="C6645">
        <v>7</v>
      </c>
      <c r="D6645">
        <v>1126050006973</v>
      </c>
      <c r="E6645" s="1">
        <v>46156</v>
      </c>
      <c r="F6645" s="1">
        <v>46161</v>
      </c>
      <c r="G6645">
        <v>18491</v>
      </c>
      <c r="H6645" s="1">
        <f t="shared" si="515"/>
        <v>46163</v>
      </c>
      <c r="I6645" s="5">
        <f t="shared" si="519"/>
        <v>46253</v>
      </c>
      <c r="J6645" s="9" t="str">
        <f t="shared" si="516"/>
        <v>ชำระตรงเวลา</v>
      </c>
      <c r="K6645" s="10">
        <f t="shared" si="517"/>
        <v>0</v>
      </c>
      <c r="L6645" t="str">
        <f t="shared" si="518"/>
        <v>ลูกหนี้ชั้นดี</v>
      </c>
    </row>
    <row r="6646" spans="1:12" x14ac:dyDescent="0.2">
      <c r="A6646" t="s">
        <v>853</v>
      </c>
      <c r="B6646" t="s">
        <v>366</v>
      </c>
      <c r="C6646">
        <v>7</v>
      </c>
      <c r="D6646">
        <v>1126050006980</v>
      </c>
      <c r="E6646" s="1">
        <v>46156</v>
      </c>
      <c r="F6646" s="1">
        <v>46163</v>
      </c>
      <c r="G6646">
        <v>10730</v>
      </c>
      <c r="H6646" s="1">
        <f t="shared" si="515"/>
        <v>46163</v>
      </c>
      <c r="I6646" s="5">
        <f t="shared" si="519"/>
        <v>46253</v>
      </c>
      <c r="J6646" s="9" t="str">
        <f t="shared" si="516"/>
        <v>ชำระตรงเวลา</v>
      </c>
      <c r="K6646" s="10">
        <f t="shared" si="517"/>
        <v>0</v>
      </c>
      <c r="L6646" t="str">
        <f t="shared" si="518"/>
        <v>ลูกหนี้ชั้นดี</v>
      </c>
    </row>
    <row r="6647" spans="1:12" x14ac:dyDescent="0.2">
      <c r="A6647" t="s">
        <v>905</v>
      </c>
      <c r="B6647" t="s">
        <v>366</v>
      </c>
      <c r="C6647">
        <v>7</v>
      </c>
      <c r="D6647">
        <v>1126050007017</v>
      </c>
      <c r="E6647" s="1">
        <v>46156</v>
      </c>
      <c r="F6647" s="1">
        <v>46156</v>
      </c>
      <c r="G6647">
        <v>1456</v>
      </c>
      <c r="H6647" s="1">
        <f t="shared" si="515"/>
        <v>46163</v>
      </c>
      <c r="I6647" s="5">
        <f t="shared" si="519"/>
        <v>46253</v>
      </c>
      <c r="J6647" s="9" t="str">
        <f t="shared" si="516"/>
        <v>ชำระตรงเวลา</v>
      </c>
      <c r="K6647" s="10">
        <f t="shared" si="517"/>
        <v>0</v>
      </c>
      <c r="L6647" t="str">
        <f t="shared" si="518"/>
        <v>ลูกหนี้ชั้นดี</v>
      </c>
    </row>
    <row r="6648" spans="1:12" x14ac:dyDescent="0.2">
      <c r="A6648" t="s">
        <v>751</v>
      </c>
      <c r="B6648" t="s">
        <v>366</v>
      </c>
      <c r="C6648">
        <v>0</v>
      </c>
      <c r="D6648">
        <v>1126050007024</v>
      </c>
      <c r="E6648" s="1">
        <v>46156</v>
      </c>
      <c r="F6648" s="1">
        <v>46156</v>
      </c>
      <c r="G6648">
        <v>1248</v>
      </c>
      <c r="H6648" s="1">
        <f t="shared" si="515"/>
        <v>46156</v>
      </c>
      <c r="I6648" s="5">
        <f t="shared" si="519"/>
        <v>46253</v>
      </c>
      <c r="J6648" s="9" t="str">
        <f t="shared" si="516"/>
        <v>ค้างชำระ 1 - 30 วัน</v>
      </c>
      <c r="K6648" s="10">
        <f t="shared" si="517"/>
        <v>0</v>
      </c>
      <c r="L6648" t="str">
        <f t="shared" si="518"/>
        <v>ลูกหนี้ชั้นดี</v>
      </c>
    </row>
    <row r="6649" spans="1:12" x14ac:dyDescent="0.2">
      <c r="A6649" t="s">
        <v>2749</v>
      </c>
      <c r="B6649" t="s">
        <v>366</v>
      </c>
      <c r="C6649">
        <v>7</v>
      </c>
      <c r="D6649">
        <v>1126050007031</v>
      </c>
      <c r="E6649" s="1">
        <v>46156</v>
      </c>
      <c r="F6649" s="1">
        <v>46168</v>
      </c>
      <c r="G6649">
        <v>3026</v>
      </c>
      <c r="H6649" s="1">
        <f t="shared" si="515"/>
        <v>46163</v>
      </c>
      <c r="I6649" s="5">
        <f t="shared" si="519"/>
        <v>46253</v>
      </c>
      <c r="J6649" s="9" t="str">
        <f t="shared" si="516"/>
        <v>ชำระตรงเวลา</v>
      </c>
      <c r="K6649" s="10">
        <f t="shared" si="517"/>
        <v>5</v>
      </c>
      <c r="L6649" t="str">
        <f t="shared" si="518"/>
        <v>ลูกหนี้ชั้นดี</v>
      </c>
    </row>
    <row r="6650" spans="1:12" x14ac:dyDescent="0.2">
      <c r="A6650" t="s">
        <v>913</v>
      </c>
      <c r="B6650" t="s">
        <v>366</v>
      </c>
      <c r="C6650">
        <v>0</v>
      </c>
      <c r="D6650">
        <v>1126050007048</v>
      </c>
      <c r="E6650" s="1">
        <v>46156</v>
      </c>
      <c r="F6650" s="1">
        <v>46156</v>
      </c>
      <c r="G6650">
        <v>6054</v>
      </c>
      <c r="H6650" s="1">
        <f t="shared" si="515"/>
        <v>46156</v>
      </c>
      <c r="I6650" s="5">
        <f t="shared" si="519"/>
        <v>46253</v>
      </c>
      <c r="J6650" s="9" t="str">
        <f t="shared" si="516"/>
        <v>ค้างชำระ 1 - 30 วัน</v>
      </c>
      <c r="K6650" s="10">
        <f t="shared" si="517"/>
        <v>0</v>
      </c>
      <c r="L6650" t="str">
        <f t="shared" si="518"/>
        <v>ลูกหนี้ชั้นดี</v>
      </c>
    </row>
    <row r="6651" spans="1:12" x14ac:dyDescent="0.2">
      <c r="A6651" t="s">
        <v>912</v>
      </c>
      <c r="B6651" t="s">
        <v>366</v>
      </c>
      <c r="C6651">
        <v>0</v>
      </c>
      <c r="D6651">
        <v>1126050007055</v>
      </c>
      <c r="E6651" s="1">
        <v>46156</v>
      </c>
      <c r="F6651" s="1">
        <v>46157</v>
      </c>
      <c r="G6651">
        <v>2123</v>
      </c>
      <c r="H6651" s="1">
        <f t="shared" si="515"/>
        <v>46156</v>
      </c>
      <c r="I6651" s="5">
        <f t="shared" si="519"/>
        <v>46253</v>
      </c>
      <c r="J6651" s="9" t="str">
        <f t="shared" si="516"/>
        <v>ชำระตรงเวลา</v>
      </c>
      <c r="K6651" s="10">
        <f t="shared" si="517"/>
        <v>1</v>
      </c>
      <c r="L6651" t="str">
        <f t="shared" si="518"/>
        <v>ลูกหนี้ชั้นดี</v>
      </c>
    </row>
    <row r="6652" spans="1:12" x14ac:dyDescent="0.2">
      <c r="A6652" t="s">
        <v>393</v>
      </c>
      <c r="B6652" t="s">
        <v>366</v>
      </c>
      <c r="C6652">
        <v>7</v>
      </c>
      <c r="D6652">
        <v>1126050007222</v>
      </c>
      <c r="E6652" s="1">
        <v>46156</v>
      </c>
      <c r="F6652" s="1">
        <v>46160</v>
      </c>
      <c r="G6652">
        <v>1460</v>
      </c>
      <c r="H6652" s="1">
        <f t="shared" si="515"/>
        <v>46163</v>
      </c>
      <c r="I6652" s="5">
        <f t="shared" si="519"/>
        <v>46253</v>
      </c>
      <c r="J6652" s="9" t="str">
        <f t="shared" si="516"/>
        <v>ชำระตรงเวลา</v>
      </c>
      <c r="K6652" s="10">
        <f t="shared" si="517"/>
        <v>0</v>
      </c>
      <c r="L6652" t="str">
        <f t="shared" si="518"/>
        <v>ลูกหนี้ชั้นดี</v>
      </c>
    </row>
    <row r="6653" spans="1:12" x14ac:dyDescent="0.2">
      <c r="A6653" t="s">
        <v>807</v>
      </c>
      <c r="B6653" t="s">
        <v>366</v>
      </c>
      <c r="C6653">
        <v>7</v>
      </c>
      <c r="D6653">
        <v>1126050007246</v>
      </c>
      <c r="E6653" s="1">
        <v>46156</v>
      </c>
      <c r="F6653" s="1">
        <v>46160</v>
      </c>
      <c r="G6653">
        <v>202</v>
      </c>
      <c r="H6653" s="1">
        <f t="shared" si="515"/>
        <v>46163</v>
      </c>
      <c r="I6653" s="5">
        <f t="shared" si="519"/>
        <v>46253</v>
      </c>
      <c r="J6653" s="9" t="str">
        <f t="shared" si="516"/>
        <v>ชำระตรงเวลา</v>
      </c>
      <c r="K6653" s="10">
        <f t="shared" si="517"/>
        <v>0</v>
      </c>
      <c r="L6653" t="str">
        <f t="shared" si="518"/>
        <v>ลูกหนี้ชั้นดี</v>
      </c>
    </row>
    <row r="6654" spans="1:12" x14ac:dyDescent="0.2">
      <c r="A6654" t="s">
        <v>747</v>
      </c>
      <c r="B6654" t="s">
        <v>366</v>
      </c>
      <c r="C6654">
        <v>15</v>
      </c>
      <c r="D6654">
        <v>1126050007437</v>
      </c>
      <c r="E6654" s="1">
        <v>46162</v>
      </c>
      <c r="F6654" s="1">
        <v>46164</v>
      </c>
      <c r="G6654">
        <v>48410</v>
      </c>
      <c r="H6654" s="1">
        <f t="shared" si="515"/>
        <v>46177</v>
      </c>
      <c r="I6654" s="5">
        <f t="shared" si="519"/>
        <v>46253</v>
      </c>
      <c r="J6654" s="9" t="str">
        <f t="shared" si="516"/>
        <v>ค้างชำระ 1 - 30 วัน</v>
      </c>
      <c r="K6654" s="10">
        <f t="shared" si="517"/>
        <v>0</v>
      </c>
      <c r="L6654" t="str">
        <f t="shared" si="518"/>
        <v>ลูกหนี้ชั้นดี</v>
      </c>
    </row>
    <row r="6655" spans="1:12" x14ac:dyDescent="0.2">
      <c r="A6655" t="s">
        <v>821</v>
      </c>
      <c r="B6655" t="s">
        <v>366</v>
      </c>
      <c r="C6655">
        <v>7</v>
      </c>
      <c r="D6655">
        <v>1126050007475</v>
      </c>
      <c r="E6655" s="1">
        <v>46157</v>
      </c>
      <c r="F6655" s="1">
        <v>46170</v>
      </c>
      <c r="G6655">
        <v>1227</v>
      </c>
      <c r="H6655" s="1">
        <f t="shared" si="515"/>
        <v>46164</v>
      </c>
      <c r="I6655" s="5">
        <f t="shared" si="519"/>
        <v>46253</v>
      </c>
      <c r="J6655" s="9" t="str">
        <f t="shared" si="516"/>
        <v>ค้างชำระ 1 - 30 วัน</v>
      </c>
      <c r="K6655" s="10">
        <f t="shared" si="517"/>
        <v>6</v>
      </c>
      <c r="L6655" t="str">
        <f t="shared" si="518"/>
        <v>ลูกหนี้ชั้นดี</v>
      </c>
    </row>
    <row r="6656" spans="1:12" x14ac:dyDescent="0.2">
      <c r="A6656" t="s">
        <v>1402</v>
      </c>
      <c r="B6656" t="s">
        <v>366</v>
      </c>
      <c r="C6656">
        <v>15</v>
      </c>
      <c r="D6656">
        <v>1126050007604</v>
      </c>
      <c r="E6656" s="1">
        <v>46160</v>
      </c>
      <c r="F6656" s="1">
        <v>46178</v>
      </c>
      <c r="G6656">
        <v>7455</v>
      </c>
      <c r="H6656" s="1">
        <f t="shared" si="515"/>
        <v>46175</v>
      </c>
      <c r="I6656" s="5">
        <f t="shared" si="519"/>
        <v>46253</v>
      </c>
      <c r="J6656" s="9" t="str">
        <f t="shared" si="516"/>
        <v>ค้างชำระ 1 - 30 วัน</v>
      </c>
      <c r="K6656" s="10">
        <f t="shared" si="517"/>
        <v>3</v>
      </c>
      <c r="L6656" t="str">
        <f t="shared" si="518"/>
        <v>ลูกหนี้ชั้นดี</v>
      </c>
    </row>
    <row r="6657" spans="1:12" x14ac:dyDescent="0.2">
      <c r="A6657" t="s">
        <v>717</v>
      </c>
      <c r="B6657" t="s">
        <v>366</v>
      </c>
      <c r="C6657">
        <v>7</v>
      </c>
      <c r="D6657">
        <v>1126050007628</v>
      </c>
      <c r="E6657" s="1">
        <v>46163</v>
      </c>
      <c r="F6657" s="1">
        <v>46175</v>
      </c>
      <c r="G6657">
        <v>2450</v>
      </c>
      <c r="H6657" s="1">
        <f t="shared" si="515"/>
        <v>46170</v>
      </c>
      <c r="I6657" s="5">
        <f t="shared" si="519"/>
        <v>46253</v>
      </c>
      <c r="J6657" s="9" t="str">
        <f t="shared" si="516"/>
        <v>ชำระตรงเวลา</v>
      </c>
      <c r="K6657" s="10">
        <f t="shared" si="517"/>
        <v>5</v>
      </c>
      <c r="L6657" t="str">
        <f t="shared" si="518"/>
        <v>ลูกหนี้ชั้นดี</v>
      </c>
    </row>
    <row r="6658" spans="1:12" x14ac:dyDescent="0.2">
      <c r="A6658" t="s">
        <v>717</v>
      </c>
      <c r="B6658" t="s">
        <v>366</v>
      </c>
      <c r="C6658">
        <v>15</v>
      </c>
      <c r="D6658">
        <v>1126050007635</v>
      </c>
      <c r="E6658" s="1">
        <v>46162</v>
      </c>
      <c r="F6658" s="1">
        <v>46171</v>
      </c>
      <c r="G6658">
        <v>2040</v>
      </c>
      <c r="H6658" s="1">
        <f t="shared" ref="H6658:H6721" si="520">E6658+C6658</f>
        <v>46177</v>
      </c>
      <c r="I6658" s="5">
        <f t="shared" si="519"/>
        <v>46253</v>
      </c>
      <c r="J6658" s="9" t="str">
        <f t="shared" ref="J6658:J6721" si="521">IF(K6659&lt;=0, "ชำระตรงเวลา", IF(K6659&lt;=30, "ค้างชำระ 1 - 30 วัน", IF(K6659&lt;=60, "ค้างชำระ 31 - 60 วัน", IF(K6659&lt;=90, "ค้างชำระ 61 - 90 วัน", "ค้างชำระเกิน 90 วัน"))))</f>
        <v>ชำระตรงเวลา</v>
      </c>
      <c r="K6658" s="10">
        <f t="shared" ref="K6658:K6721" si="522">IF(OR(F6658="",F6658="(ว่าง)"), MAX(0,I6657-H6658), MAX(0,F6658-H6658))</f>
        <v>0</v>
      </c>
      <c r="L6658" t="str">
        <f t="shared" ref="L6658:L6721" si="523">IF(K6658&lt;=30, "ลูกหนี้ชั้นดี", IF(K6658&lt;=90, "ลูกหนี้เฝ้าติดตาม", "ลูกหนี้ด้อยคุณภาพ (NPL)"))</f>
        <v>ลูกหนี้ชั้นดี</v>
      </c>
    </row>
    <row r="6659" spans="1:12" x14ac:dyDescent="0.2">
      <c r="A6659" t="s">
        <v>832</v>
      </c>
      <c r="B6659" t="s">
        <v>366</v>
      </c>
      <c r="C6659">
        <v>15</v>
      </c>
      <c r="D6659">
        <v>1126050007642</v>
      </c>
      <c r="E6659" s="1">
        <v>46161</v>
      </c>
      <c r="F6659" s="1">
        <v>46165</v>
      </c>
      <c r="G6659">
        <v>22787</v>
      </c>
      <c r="H6659" s="1">
        <f t="shared" si="520"/>
        <v>46176</v>
      </c>
      <c r="I6659" s="5">
        <f t="shared" si="519"/>
        <v>46253</v>
      </c>
      <c r="J6659" s="9" t="str">
        <f t="shared" si="521"/>
        <v>ค้างชำระ 1 - 30 วัน</v>
      </c>
      <c r="K6659" s="10">
        <f t="shared" si="522"/>
        <v>0</v>
      </c>
      <c r="L6659" t="str">
        <f t="shared" si="523"/>
        <v>ลูกหนี้ชั้นดี</v>
      </c>
    </row>
    <row r="6660" spans="1:12" x14ac:dyDescent="0.2">
      <c r="A6660" t="s">
        <v>717</v>
      </c>
      <c r="B6660" t="s">
        <v>366</v>
      </c>
      <c r="C6660">
        <v>15</v>
      </c>
      <c r="D6660">
        <v>1126050007659</v>
      </c>
      <c r="E6660" s="1">
        <v>46161</v>
      </c>
      <c r="F6660" s="1">
        <v>46178</v>
      </c>
      <c r="G6660">
        <v>5383</v>
      </c>
      <c r="H6660" s="1">
        <f t="shared" si="520"/>
        <v>46176</v>
      </c>
      <c r="I6660" s="5">
        <f t="shared" ref="I6660:I6723" si="524">I6659</f>
        <v>46253</v>
      </c>
      <c r="J6660" s="9" t="str">
        <f t="shared" si="521"/>
        <v>ชำระตรงเวลา</v>
      </c>
      <c r="K6660" s="10">
        <f t="shared" si="522"/>
        <v>2</v>
      </c>
      <c r="L6660" t="str">
        <f t="shared" si="523"/>
        <v>ลูกหนี้ชั้นดี</v>
      </c>
    </row>
    <row r="6661" spans="1:12" x14ac:dyDescent="0.2">
      <c r="A6661" t="s">
        <v>719</v>
      </c>
      <c r="B6661" t="s">
        <v>366</v>
      </c>
      <c r="C6661">
        <v>15</v>
      </c>
      <c r="D6661">
        <v>1126050007666</v>
      </c>
      <c r="E6661" s="1">
        <v>46161</v>
      </c>
      <c r="F6661" s="1">
        <v>46168</v>
      </c>
      <c r="G6661">
        <v>13465</v>
      </c>
      <c r="H6661" s="1">
        <f t="shared" si="520"/>
        <v>46176</v>
      </c>
      <c r="I6661" s="5">
        <f t="shared" si="524"/>
        <v>46253</v>
      </c>
      <c r="J6661" s="9" t="str">
        <f t="shared" si="521"/>
        <v>ชำระตรงเวลา</v>
      </c>
      <c r="K6661" s="10">
        <f t="shared" si="522"/>
        <v>0</v>
      </c>
      <c r="L6661" t="str">
        <f t="shared" si="523"/>
        <v>ลูกหนี้ชั้นดี</v>
      </c>
    </row>
    <row r="6662" spans="1:12" x14ac:dyDescent="0.2">
      <c r="A6662" t="s">
        <v>2750</v>
      </c>
      <c r="B6662" t="s">
        <v>366</v>
      </c>
      <c r="C6662">
        <v>15</v>
      </c>
      <c r="D6662">
        <v>1126050007673</v>
      </c>
      <c r="E6662" s="1">
        <v>46160</v>
      </c>
      <c r="F6662" s="1">
        <v>46171</v>
      </c>
      <c r="G6662">
        <v>1071</v>
      </c>
      <c r="H6662" s="1">
        <f t="shared" si="520"/>
        <v>46175</v>
      </c>
      <c r="I6662" s="5">
        <f t="shared" si="524"/>
        <v>46253</v>
      </c>
      <c r="J6662" s="9" t="str">
        <f t="shared" si="521"/>
        <v>ชำระตรงเวลา</v>
      </c>
      <c r="K6662" s="10">
        <f t="shared" si="522"/>
        <v>0</v>
      </c>
      <c r="L6662" t="str">
        <f t="shared" si="523"/>
        <v>ลูกหนี้ชั้นดี</v>
      </c>
    </row>
    <row r="6663" spans="1:12" x14ac:dyDescent="0.2">
      <c r="A6663" t="s">
        <v>367</v>
      </c>
      <c r="B6663" t="s">
        <v>366</v>
      </c>
      <c r="C6663">
        <v>30</v>
      </c>
      <c r="D6663">
        <v>1126050007680</v>
      </c>
      <c r="E6663" s="1">
        <v>46163</v>
      </c>
      <c r="F6663" s="1">
        <v>46168</v>
      </c>
      <c r="G6663">
        <v>27686</v>
      </c>
      <c r="H6663" s="1">
        <f t="shared" si="520"/>
        <v>46193</v>
      </c>
      <c r="I6663" s="5">
        <f t="shared" si="524"/>
        <v>46253</v>
      </c>
      <c r="J6663" s="9" t="str">
        <f t="shared" si="521"/>
        <v>ชำระตรงเวลา</v>
      </c>
      <c r="K6663" s="10">
        <f t="shared" si="522"/>
        <v>0</v>
      </c>
      <c r="L6663" t="str">
        <f t="shared" si="523"/>
        <v>ลูกหนี้ชั้นดี</v>
      </c>
    </row>
    <row r="6664" spans="1:12" x14ac:dyDescent="0.2">
      <c r="A6664" t="s">
        <v>367</v>
      </c>
      <c r="B6664" t="s">
        <v>366</v>
      </c>
      <c r="C6664">
        <v>30</v>
      </c>
      <c r="D6664">
        <v>1126050007697</v>
      </c>
      <c r="E6664" s="1">
        <v>46163</v>
      </c>
      <c r="F6664" s="1">
        <v>46168</v>
      </c>
      <c r="G6664">
        <v>10144</v>
      </c>
      <c r="H6664" s="1">
        <f t="shared" si="520"/>
        <v>46193</v>
      </c>
      <c r="I6664" s="5">
        <f t="shared" si="524"/>
        <v>46253</v>
      </c>
      <c r="J6664" s="9" t="str">
        <f t="shared" si="521"/>
        <v>ค้างชำระ 1 - 30 วัน</v>
      </c>
      <c r="K6664" s="10">
        <f t="shared" si="522"/>
        <v>0</v>
      </c>
      <c r="L6664" t="str">
        <f t="shared" si="523"/>
        <v>ลูกหนี้ชั้นดี</v>
      </c>
    </row>
    <row r="6665" spans="1:12" x14ac:dyDescent="0.2">
      <c r="A6665" t="s">
        <v>369</v>
      </c>
      <c r="B6665" t="s">
        <v>366</v>
      </c>
      <c r="C6665">
        <v>15</v>
      </c>
      <c r="D6665">
        <v>1126050007703</v>
      </c>
      <c r="E6665" s="1">
        <v>46162</v>
      </c>
      <c r="F6665" s="1">
        <v>46186</v>
      </c>
      <c r="G6665">
        <v>13707</v>
      </c>
      <c r="H6665" s="1">
        <f t="shared" si="520"/>
        <v>46177</v>
      </c>
      <c r="I6665" s="5">
        <f t="shared" si="524"/>
        <v>46253</v>
      </c>
      <c r="J6665" s="9" t="str">
        <f t="shared" si="521"/>
        <v>ค้างชำระ 1 - 30 วัน</v>
      </c>
      <c r="K6665" s="10">
        <f t="shared" si="522"/>
        <v>9</v>
      </c>
      <c r="L6665" t="str">
        <f t="shared" si="523"/>
        <v>ลูกหนี้ชั้นดี</v>
      </c>
    </row>
    <row r="6666" spans="1:12" x14ac:dyDescent="0.2">
      <c r="A6666" t="s">
        <v>369</v>
      </c>
      <c r="B6666" t="s">
        <v>366</v>
      </c>
      <c r="C6666">
        <v>15</v>
      </c>
      <c r="D6666">
        <v>1126050007703</v>
      </c>
      <c r="E6666" s="1">
        <v>46162</v>
      </c>
      <c r="F6666" s="1">
        <v>46186</v>
      </c>
      <c r="G6666">
        <v>13707</v>
      </c>
      <c r="H6666" s="1">
        <f t="shared" si="520"/>
        <v>46177</v>
      </c>
      <c r="I6666" s="5">
        <f t="shared" si="524"/>
        <v>46253</v>
      </c>
      <c r="J6666" s="9" t="str">
        <f t="shared" si="521"/>
        <v>ชำระตรงเวลา</v>
      </c>
      <c r="K6666" s="10">
        <f t="shared" si="522"/>
        <v>9</v>
      </c>
      <c r="L6666" t="str">
        <f t="shared" si="523"/>
        <v>ลูกหนี้ชั้นดี</v>
      </c>
    </row>
    <row r="6667" spans="1:12" x14ac:dyDescent="0.2">
      <c r="A6667" t="s">
        <v>2751</v>
      </c>
      <c r="B6667" t="s">
        <v>366</v>
      </c>
      <c r="C6667">
        <v>15</v>
      </c>
      <c r="D6667">
        <v>1126050007710</v>
      </c>
      <c r="E6667" s="1">
        <v>46161</v>
      </c>
      <c r="F6667" s="1">
        <v>46172</v>
      </c>
      <c r="G6667">
        <v>3693</v>
      </c>
      <c r="H6667" s="1">
        <f t="shared" si="520"/>
        <v>46176</v>
      </c>
      <c r="I6667" s="5">
        <f t="shared" si="524"/>
        <v>46253</v>
      </c>
      <c r="J6667" s="9" t="str">
        <f t="shared" si="521"/>
        <v>ค้างชำระ 1 - 30 วัน</v>
      </c>
      <c r="K6667" s="10">
        <f t="shared" si="522"/>
        <v>0</v>
      </c>
      <c r="L6667" t="str">
        <f t="shared" si="523"/>
        <v>ลูกหนี้ชั้นดี</v>
      </c>
    </row>
    <row r="6668" spans="1:12" x14ac:dyDescent="0.2">
      <c r="A6668" t="s">
        <v>1379</v>
      </c>
      <c r="B6668" t="s">
        <v>366</v>
      </c>
      <c r="C6668">
        <v>7</v>
      </c>
      <c r="D6668">
        <v>1126050007734</v>
      </c>
      <c r="E6668" s="1">
        <v>46157</v>
      </c>
      <c r="F6668" s="1">
        <v>46183</v>
      </c>
      <c r="G6668">
        <v>280</v>
      </c>
      <c r="H6668" s="1">
        <f t="shared" si="520"/>
        <v>46164</v>
      </c>
      <c r="I6668" s="5">
        <f t="shared" si="524"/>
        <v>46253</v>
      </c>
      <c r="J6668" s="9" t="str">
        <f t="shared" si="521"/>
        <v>ชำระตรงเวลา</v>
      </c>
      <c r="K6668" s="10">
        <f t="shared" si="522"/>
        <v>19</v>
      </c>
      <c r="L6668" t="str">
        <f t="shared" si="523"/>
        <v>ลูกหนี้ชั้นดี</v>
      </c>
    </row>
    <row r="6669" spans="1:12" x14ac:dyDescent="0.2">
      <c r="A6669" t="s">
        <v>1260</v>
      </c>
      <c r="B6669" t="s">
        <v>366</v>
      </c>
      <c r="C6669">
        <v>15</v>
      </c>
      <c r="D6669">
        <v>1126050007741</v>
      </c>
      <c r="E6669" s="1">
        <v>46161</v>
      </c>
      <c r="F6669" s="1">
        <v>46169</v>
      </c>
      <c r="G6669">
        <v>13758</v>
      </c>
      <c r="H6669" s="1">
        <f t="shared" si="520"/>
        <v>46176</v>
      </c>
      <c r="I6669" s="5">
        <f t="shared" si="524"/>
        <v>46253</v>
      </c>
      <c r="J6669" s="9" t="str">
        <f t="shared" si="521"/>
        <v>ชำระตรงเวลา</v>
      </c>
      <c r="K6669" s="10">
        <f t="shared" si="522"/>
        <v>0</v>
      </c>
      <c r="L6669" t="str">
        <f t="shared" si="523"/>
        <v>ลูกหนี้ชั้นดี</v>
      </c>
    </row>
    <row r="6670" spans="1:12" x14ac:dyDescent="0.2">
      <c r="A6670" t="s">
        <v>2752</v>
      </c>
      <c r="B6670" t="s">
        <v>366</v>
      </c>
      <c r="C6670">
        <v>15</v>
      </c>
      <c r="D6670">
        <v>1126050007789</v>
      </c>
      <c r="E6670" s="1">
        <v>46157</v>
      </c>
      <c r="F6670" s="1">
        <v>46160</v>
      </c>
      <c r="G6670">
        <v>11340</v>
      </c>
      <c r="H6670" s="1">
        <f t="shared" si="520"/>
        <v>46172</v>
      </c>
      <c r="I6670" s="5">
        <f t="shared" si="524"/>
        <v>46253</v>
      </c>
      <c r="J6670" s="9" t="str">
        <f t="shared" si="521"/>
        <v>ค้างชำระ 1 - 30 วัน</v>
      </c>
      <c r="K6670" s="10">
        <f t="shared" si="522"/>
        <v>0</v>
      </c>
      <c r="L6670" t="str">
        <f t="shared" si="523"/>
        <v>ลูกหนี้ชั้นดี</v>
      </c>
    </row>
    <row r="6671" spans="1:12" x14ac:dyDescent="0.2">
      <c r="A6671" t="s">
        <v>2753</v>
      </c>
      <c r="B6671" t="s">
        <v>366</v>
      </c>
      <c r="C6671">
        <v>7</v>
      </c>
      <c r="D6671">
        <v>1126050007819</v>
      </c>
      <c r="E6671" s="1">
        <v>46157</v>
      </c>
      <c r="F6671" s="1">
        <v>46184</v>
      </c>
      <c r="G6671">
        <v>9965</v>
      </c>
      <c r="H6671" s="1">
        <f t="shared" si="520"/>
        <v>46164</v>
      </c>
      <c r="I6671" s="5">
        <f t="shared" si="524"/>
        <v>46253</v>
      </c>
      <c r="J6671" s="9" t="str">
        <f t="shared" si="521"/>
        <v>ค้างชำระ 1 - 30 วัน</v>
      </c>
      <c r="K6671" s="10">
        <f t="shared" si="522"/>
        <v>20</v>
      </c>
      <c r="L6671" t="str">
        <f t="shared" si="523"/>
        <v>ลูกหนี้ชั้นดี</v>
      </c>
    </row>
    <row r="6672" spans="1:12" x14ac:dyDescent="0.2">
      <c r="A6672" t="s">
        <v>2754</v>
      </c>
      <c r="B6672" t="s">
        <v>366</v>
      </c>
      <c r="C6672">
        <v>15</v>
      </c>
      <c r="D6672">
        <v>1126050007826</v>
      </c>
      <c r="E6672" s="1">
        <v>46157</v>
      </c>
      <c r="F6672" s="1">
        <v>46178</v>
      </c>
      <c r="G6672">
        <v>4348</v>
      </c>
      <c r="H6672" s="1">
        <f t="shared" si="520"/>
        <v>46172</v>
      </c>
      <c r="I6672" s="5">
        <f t="shared" si="524"/>
        <v>46253</v>
      </c>
      <c r="J6672" s="9" t="str">
        <f t="shared" si="521"/>
        <v>ค้างชำระ 1 - 30 วัน</v>
      </c>
      <c r="K6672" s="10">
        <f t="shared" si="522"/>
        <v>6</v>
      </c>
      <c r="L6672" t="str">
        <f t="shared" si="523"/>
        <v>ลูกหนี้ชั้นดี</v>
      </c>
    </row>
    <row r="6673" spans="1:12" x14ac:dyDescent="0.2">
      <c r="A6673" t="s">
        <v>776</v>
      </c>
      <c r="B6673" t="s">
        <v>366</v>
      </c>
      <c r="C6673">
        <v>15</v>
      </c>
      <c r="D6673">
        <v>1126050007833</v>
      </c>
      <c r="E6673" s="1">
        <v>46157</v>
      </c>
      <c r="F6673" s="1">
        <v>46182</v>
      </c>
      <c r="G6673">
        <v>11902</v>
      </c>
      <c r="H6673" s="1">
        <f t="shared" si="520"/>
        <v>46172</v>
      </c>
      <c r="I6673" s="5">
        <f t="shared" si="524"/>
        <v>46253</v>
      </c>
      <c r="J6673" s="9" t="str">
        <f t="shared" si="521"/>
        <v>ค้างชำระ 1 - 30 วัน</v>
      </c>
      <c r="K6673" s="10">
        <f t="shared" si="522"/>
        <v>10</v>
      </c>
      <c r="L6673" t="str">
        <f t="shared" si="523"/>
        <v>ลูกหนี้ชั้นดี</v>
      </c>
    </row>
    <row r="6674" spans="1:12" x14ac:dyDescent="0.2">
      <c r="A6674" t="s">
        <v>574</v>
      </c>
      <c r="B6674" t="s">
        <v>366</v>
      </c>
      <c r="C6674">
        <v>15</v>
      </c>
      <c r="D6674">
        <v>1126050007857</v>
      </c>
      <c r="E6674" s="1">
        <v>46160</v>
      </c>
      <c r="F6674" s="1">
        <v>46184</v>
      </c>
      <c r="G6674">
        <v>8591</v>
      </c>
      <c r="H6674" s="1">
        <f t="shared" si="520"/>
        <v>46175</v>
      </c>
      <c r="I6674" s="5">
        <f t="shared" si="524"/>
        <v>46253</v>
      </c>
      <c r="J6674" s="9" t="str">
        <f t="shared" si="521"/>
        <v>ชำระตรงเวลา</v>
      </c>
      <c r="K6674" s="10">
        <f t="shared" si="522"/>
        <v>9</v>
      </c>
      <c r="L6674" t="str">
        <f t="shared" si="523"/>
        <v>ลูกหนี้ชั้นดี</v>
      </c>
    </row>
    <row r="6675" spans="1:12" x14ac:dyDescent="0.2">
      <c r="A6675" t="s">
        <v>823</v>
      </c>
      <c r="B6675" t="s">
        <v>366</v>
      </c>
      <c r="C6675">
        <v>15</v>
      </c>
      <c r="D6675">
        <v>1126050007864</v>
      </c>
      <c r="E6675" s="1">
        <v>46157</v>
      </c>
      <c r="F6675" s="1">
        <v>46172</v>
      </c>
      <c r="G6675">
        <v>8654</v>
      </c>
      <c r="H6675" s="1">
        <f t="shared" si="520"/>
        <v>46172</v>
      </c>
      <c r="I6675" s="5">
        <f t="shared" si="524"/>
        <v>46253</v>
      </c>
      <c r="J6675" s="9" t="str">
        <f t="shared" si="521"/>
        <v>ค้างชำระ 1 - 30 วัน</v>
      </c>
      <c r="K6675" s="10">
        <f t="shared" si="522"/>
        <v>0</v>
      </c>
      <c r="L6675" t="str">
        <f t="shared" si="523"/>
        <v>ลูกหนี้ชั้นดี</v>
      </c>
    </row>
    <row r="6676" spans="1:12" x14ac:dyDescent="0.2">
      <c r="A6676" t="s">
        <v>698</v>
      </c>
      <c r="B6676" t="s">
        <v>366</v>
      </c>
      <c r="C6676">
        <v>7</v>
      </c>
      <c r="D6676">
        <v>1126050007871</v>
      </c>
      <c r="E6676" s="1">
        <v>46157</v>
      </c>
      <c r="F6676" s="1">
        <v>46167</v>
      </c>
      <c r="G6676">
        <v>8700</v>
      </c>
      <c r="H6676" s="1">
        <f t="shared" si="520"/>
        <v>46164</v>
      </c>
      <c r="I6676" s="5">
        <f t="shared" si="524"/>
        <v>46253</v>
      </c>
      <c r="J6676" s="9" t="str">
        <f t="shared" si="521"/>
        <v>ค้างชำระ 1 - 30 วัน</v>
      </c>
      <c r="K6676" s="10">
        <f t="shared" si="522"/>
        <v>3</v>
      </c>
      <c r="L6676" t="str">
        <f t="shared" si="523"/>
        <v>ลูกหนี้ชั้นดี</v>
      </c>
    </row>
    <row r="6677" spans="1:12" x14ac:dyDescent="0.2">
      <c r="A6677" t="s">
        <v>1881</v>
      </c>
      <c r="B6677" t="s">
        <v>366</v>
      </c>
      <c r="C6677">
        <v>15</v>
      </c>
      <c r="D6677">
        <v>1126050007888</v>
      </c>
      <c r="E6677" s="1">
        <v>46160</v>
      </c>
      <c r="F6677" s="1">
        <v>46184</v>
      </c>
      <c r="G6677">
        <v>13081</v>
      </c>
      <c r="H6677" s="1">
        <f t="shared" si="520"/>
        <v>46175</v>
      </c>
      <c r="I6677" s="5">
        <f t="shared" si="524"/>
        <v>46253</v>
      </c>
      <c r="J6677" s="9" t="str">
        <f t="shared" si="521"/>
        <v>ชำระตรงเวลา</v>
      </c>
      <c r="K6677" s="10">
        <f t="shared" si="522"/>
        <v>9</v>
      </c>
      <c r="L6677" t="str">
        <f t="shared" si="523"/>
        <v>ลูกหนี้ชั้นดี</v>
      </c>
    </row>
    <row r="6678" spans="1:12" x14ac:dyDescent="0.2">
      <c r="A6678" t="s">
        <v>2755</v>
      </c>
      <c r="B6678" t="s">
        <v>366</v>
      </c>
      <c r="C6678">
        <v>15</v>
      </c>
      <c r="D6678">
        <v>1126050007895</v>
      </c>
      <c r="E6678" s="1">
        <v>46163</v>
      </c>
      <c r="F6678" s="1">
        <v>46165</v>
      </c>
      <c r="G6678">
        <v>4990</v>
      </c>
      <c r="H6678" s="1">
        <f t="shared" si="520"/>
        <v>46178</v>
      </c>
      <c r="I6678" s="5">
        <f t="shared" si="524"/>
        <v>46253</v>
      </c>
      <c r="J6678" s="9" t="str">
        <f t="shared" si="521"/>
        <v>ชำระตรงเวลา</v>
      </c>
      <c r="K6678" s="10">
        <f t="shared" si="522"/>
        <v>0</v>
      </c>
      <c r="L6678" t="str">
        <f t="shared" si="523"/>
        <v>ลูกหนี้ชั้นดี</v>
      </c>
    </row>
    <row r="6679" spans="1:12" x14ac:dyDescent="0.2">
      <c r="A6679" t="s">
        <v>2054</v>
      </c>
      <c r="B6679" t="s">
        <v>366</v>
      </c>
      <c r="C6679">
        <v>15</v>
      </c>
      <c r="D6679">
        <v>1126050007901</v>
      </c>
      <c r="E6679" s="1">
        <v>46163</v>
      </c>
      <c r="F6679" s="1">
        <v>46177</v>
      </c>
      <c r="G6679">
        <v>11625</v>
      </c>
      <c r="H6679" s="1">
        <f t="shared" si="520"/>
        <v>46178</v>
      </c>
      <c r="I6679" s="5">
        <f t="shared" si="524"/>
        <v>46253</v>
      </c>
      <c r="J6679" s="9" t="str">
        <f t="shared" si="521"/>
        <v>ชำระตรงเวลา</v>
      </c>
      <c r="K6679" s="10">
        <f t="shared" si="522"/>
        <v>0</v>
      </c>
      <c r="L6679" t="str">
        <f t="shared" si="523"/>
        <v>ลูกหนี้ชั้นดี</v>
      </c>
    </row>
    <row r="6680" spans="1:12" x14ac:dyDescent="0.2">
      <c r="A6680" t="s">
        <v>2054</v>
      </c>
      <c r="B6680" t="s">
        <v>366</v>
      </c>
      <c r="C6680">
        <v>15</v>
      </c>
      <c r="D6680">
        <v>1126050007925</v>
      </c>
      <c r="E6680" s="1">
        <v>46163</v>
      </c>
      <c r="F6680" s="1">
        <v>46177</v>
      </c>
      <c r="G6680">
        <v>5697</v>
      </c>
      <c r="H6680" s="1">
        <f t="shared" si="520"/>
        <v>46178</v>
      </c>
      <c r="I6680" s="5">
        <f t="shared" si="524"/>
        <v>46253</v>
      </c>
      <c r="J6680" s="9" t="str">
        <f t="shared" si="521"/>
        <v>ชำระตรงเวลา</v>
      </c>
      <c r="K6680" s="10">
        <f t="shared" si="522"/>
        <v>0</v>
      </c>
      <c r="L6680" t="str">
        <f t="shared" si="523"/>
        <v>ลูกหนี้ชั้นดี</v>
      </c>
    </row>
    <row r="6681" spans="1:12" x14ac:dyDescent="0.2">
      <c r="A6681" t="s">
        <v>766</v>
      </c>
      <c r="B6681" t="s">
        <v>366</v>
      </c>
      <c r="C6681">
        <v>7</v>
      </c>
      <c r="D6681">
        <v>1126050007949</v>
      </c>
      <c r="E6681" s="1">
        <v>46163</v>
      </c>
      <c r="F6681" s="1">
        <v>46168</v>
      </c>
      <c r="G6681">
        <v>18814</v>
      </c>
      <c r="H6681" s="1">
        <f t="shared" si="520"/>
        <v>46170</v>
      </c>
      <c r="I6681" s="5">
        <f t="shared" si="524"/>
        <v>46253</v>
      </c>
      <c r="J6681" s="9" t="str">
        <f t="shared" si="521"/>
        <v>ค้างชำระ 1 - 30 วัน</v>
      </c>
      <c r="K6681" s="10">
        <f t="shared" si="522"/>
        <v>0</v>
      </c>
      <c r="L6681" t="str">
        <f t="shared" si="523"/>
        <v>ลูกหนี้ชั้นดี</v>
      </c>
    </row>
    <row r="6682" spans="1:12" x14ac:dyDescent="0.2">
      <c r="A6682" t="s">
        <v>1547</v>
      </c>
      <c r="B6682" t="s">
        <v>366</v>
      </c>
      <c r="C6682">
        <v>30</v>
      </c>
      <c r="D6682">
        <v>1126050007970</v>
      </c>
      <c r="E6682" s="1">
        <v>46162</v>
      </c>
      <c r="F6682" s="1">
        <v>46207</v>
      </c>
      <c r="G6682">
        <v>81636</v>
      </c>
      <c r="H6682" s="1">
        <f t="shared" si="520"/>
        <v>46192</v>
      </c>
      <c r="I6682" s="5">
        <f t="shared" si="524"/>
        <v>46253</v>
      </c>
      <c r="J6682" s="9" t="str">
        <f t="shared" si="521"/>
        <v>ค้างชำระ 1 - 30 วัน</v>
      </c>
      <c r="K6682" s="10">
        <f t="shared" si="522"/>
        <v>15</v>
      </c>
      <c r="L6682" t="str">
        <f t="shared" si="523"/>
        <v>ลูกหนี้ชั้นดี</v>
      </c>
    </row>
    <row r="6683" spans="1:12" x14ac:dyDescent="0.2">
      <c r="A6683" t="s">
        <v>828</v>
      </c>
      <c r="B6683" t="s">
        <v>366</v>
      </c>
      <c r="C6683">
        <v>15</v>
      </c>
      <c r="D6683">
        <v>1126050007987</v>
      </c>
      <c r="E6683" s="1">
        <v>46162</v>
      </c>
      <c r="F6683" s="1">
        <v>46182</v>
      </c>
      <c r="G6683">
        <v>560</v>
      </c>
      <c r="H6683" s="1">
        <f t="shared" si="520"/>
        <v>46177</v>
      </c>
      <c r="I6683" s="5">
        <f t="shared" si="524"/>
        <v>46253</v>
      </c>
      <c r="J6683" s="9" t="str">
        <f t="shared" si="521"/>
        <v>ชำระตรงเวลา</v>
      </c>
      <c r="K6683" s="10">
        <f t="shared" si="522"/>
        <v>5</v>
      </c>
      <c r="L6683" t="str">
        <f t="shared" si="523"/>
        <v>ลูกหนี้ชั้นดี</v>
      </c>
    </row>
    <row r="6684" spans="1:12" x14ac:dyDescent="0.2">
      <c r="A6684" t="s">
        <v>1547</v>
      </c>
      <c r="B6684" t="s">
        <v>366</v>
      </c>
      <c r="C6684">
        <v>30</v>
      </c>
      <c r="D6684">
        <v>1126050007994</v>
      </c>
      <c r="E6684" s="1">
        <v>46164</v>
      </c>
      <c r="F6684" s="1">
        <v>46192</v>
      </c>
      <c r="G6684">
        <v>209306</v>
      </c>
      <c r="H6684" s="1">
        <f t="shared" si="520"/>
        <v>46194</v>
      </c>
      <c r="I6684" s="5">
        <f t="shared" si="524"/>
        <v>46253</v>
      </c>
      <c r="J6684" s="9" t="str">
        <f t="shared" si="521"/>
        <v>ชำระตรงเวลา</v>
      </c>
      <c r="K6684" s="10">
        <f t="shared" si="522"/>
        <v>0</v>
      </c>
      <c r="L6684" t="str">
        <f t="shared" si="523"/>
        <v>ลูกหนี้ชั้นดี</v>
      </c>
    </row>
    <row r="6685" spans="1:12" x14ac:dyDescent="0.2">
      <c r="A6685" t="s">
        <v>757</v>
      </c>
      <c r="B6685" t="s">
        <v>366</v>
      </c>
      <c r="C6685">
        <v>7</v>
      </c>
      <c r="D6685">
        <v>1126050008007</v>
      </c>
      <c r="E6685" s="1">
        <v>46163</v>
      </c>
      <c r="F6685" s="1">
        <v>46167</v>
      </c>
      <c r="G6685">
        <v>6216</v>
      </c>
      <c r="H6685" s="1">
        <f t="shared" si="520"/>
        <v>46170</v>
      </c>
      <c r="I6685" s="5">
        <f t="shared" si="524"/>
        <v>46253</v>
      </c>
      <c r="J6685" s="9" t="str">
        <f t="shared" si="521"/>
        <v>ชำระตรงเวลา</v>
      </c>
      <c r="K6685" s="10">
        <f t="shared" si="522"/>
        <v>0</v>
      </c>
      <c r="L6685" t="str">
        <f t="shared" si="523"/>
        <v>ลูกหนี้ชั้นดี</v>
      </c>
    </row>
    <row r="6686" spans="1:12" x14ac:dyDescent="0.2">
      <c r="A6686" t="s">
        <v>847</v>
      </c>
      <c r="B6686" t="s">
        <v>366</v>
      </c>
      <c r="C6686">
        <v>15</v>
      </c>
      <c r="D6686">
        <v>1126050008038</v>
      </c>
      <c r="E6686" s="1">
        <v>46160</v>
      </c>
      <c r="F6686" s="1">
        <v>46164</v>
      </c>
      <c r="G6686">
        <v>120</v>
      </c>
      <c r="H6686" s="1">
        <f t="shared" si="520"/>
        <v>46175</v>
      </c>
      <c r="I6686" s="5">
        <f t="shared" si="524"/>
        <v>46253</v>
      </c>
      <c r="J6686" s="9" t="str">
        <f t="shared" si="521"/>
        <v>ชำระตรงเวลา</v>
      </c>
      <c r="K6686" s="10">
        <f t="shared" si="522"/>
        <v>0</v>
      </c>
      <c r="L6686" t="str">
        <f t="shared" si="523"/>
        <v>ลูกหนี้ชั้นดี</v>
      </c>
    </row>
    <row r="6687" spans="1:12" x14ac:dyDescent="0.2">
      <c r="A6687" t="s">
        <v>847</v>
      </c>
      <c r="B6687" t="s">
        <v>366</v>
      </c>
      <c r="C6687">
        <v>15</v>
      </c>
      <c r="D6687">
        <v>1126050008038</v>
      </c>
      <c r="E6687" s="1">
        <v>46160</v>
      </c>
      <c r="F6687" s="1">
        <v>46164</v>
      </c>
      <c r="G6687">
        <v>120</v>
      </c>
      <c r="H6687" s="1">
        <f t="shared" si="520"/>
        <v>46175</v>
      </c>
      <c r="I6687" s="5">
        <f t="shared" si="524"/>
        <v>46253</v>
      </c>
      <c r="J6687" s="9" t="str">
        <f t="shared" si="521"/>
        <v>ชำระตรงเวลา</v>
      </c>
      <c r="K6687" s="10">
        <f t="shared" si="522"/>
        <v>0</v>
      </c>
      <c r="L6687" t="str">
        <f t="shared" si="523"/>
        <v>ลูกหนี้ชั้นดี</v>
      </c>
    </row>
    <row r="6688" spans="1:12" x14ac:dyDescent="0.2">
      <c r="A6688" t="s">
        <v>847</v>
      </c>
      <c r="B6688" t="s">
        <v>366</v>
      </c>
      <c r="C6688">
        <v>15</v>
      </c>
      <c r="D6688">
        <v>1126050008038</v>
      </c>
      <c r="E6688" s="1">
        <v>46160</v>
      </c>
      <c r="F6688" s="1">
        <v>46164</v>
      </c>
      <c r="G6688">
        <v>120</v>
      </c>
      <c r="H6688" s="1">
        <f t="shared" si="520"/>
        <v>46175</v>
      </c>
      <c r="I6688" s="5">
        <f t="shared" si="524"/>
        <v>46253</v>
      </c>
      <c r="J6688" s="9" t="str">
        <f t="shared" si="521"/>
        <v>ชำระตรงเวลา</v>
      </c>
      <c r="K6688" s="10">
        <f t="shared" si="522"/>
        <v>0</v>
      </c>
      <c r="L6688" t="str">
        <f t="shared" si="523"/>
        <v>ลูกหนี้ชั้นดี</v>
      </c>
    </row>
    <row r="6689" spans="1:12" x14ac:dyDescent="0.2">
      <c r="A6689" t="s">
        <v>762</v>
      </c>
      <c r="B6689" t="s">
        <v>366</v>
      </c>
      <c r="C6689">
        <v>15</v>
      </c>
      <c r="D6689">
        <v>1126050008069</v>
      </c>
      <c r="E6689" s="1">
        <v>46163</v>
      </c>
      <c r="F6689" s="1">
        <v>46170</v>
      </c>
      <c r="G6689">
        <v>703</v>
      </c>
      <c r="H6689" s="1">
        <f t="shared" si="520"/>
        <v>46178</v>
      </c>
      <c r="I6689" s="5">
        <f t="shared" si="524"/>
        <v>46253</v>
      </c>
      <c r="J6689" s="9" t="str">
        <f t="shared" si="521"/>
        <v>ชำระตรงเวลา</v>
      </c>
      <c r="K6689" s="10">
        <f t="shared" si="522"/>
        <v>0</v>
      </c>
      <c r="L6689" t="str">
        <f t="shared" si="523"/>
        <v>ลูกหนี้ชั้นดี</v>
      </c>
    </row>
    <row r="6690" spans="1:12" x14ac:dyDescent="0.2">
      <c r="A6690" t="s">
        <v>762</v>
      </c>
      <c r="B6690" t="s">
        <v>366</v>
      </c>
      <c r="C6690">
        <v>15</v>
      </c>
      <c r="D6690">
        <v>1126050008069</v>
      </c>
      <c r="E6690" s="1">
        <v>46163</v>
      </c>
      <c r="F6690" s="1">
        <v>46170</v>
      </c>
      <c r="G6690">
        <v>703</v>
      </c>
      <c r="H6690" s="1">
        <f t="shared" si="520"/>
        <v>46178</v>
      </c>
      <c r="I6690" s="5">
        <f t="shared" si="524"/>
        <v>46253</v>
      </c>
      <c r="J6690" s="9" t="str">
        <f t="shared" si="521"/>
        <v>ชำระตรงเวลา</v>
      </c>
      <c r="K6690" s="10">
        <f t="shared" si="522"/>
        <v>0</v>
      </c>
      <c r="L6690" t="str">
        <f t="shared" si="523"/>
        <v>ลูกหนี้ชั้นดี</v>
      </c>
    </row>
    <row r="6691" spans="1:12" x14ac:dyDescent="0.2">
      <c r="A6691" t="s">
        <v>2756</v>
      </c>
      <c r="B6691" t="s">
        <v>366</v>
      </c>
      <c r="C6691">
        <v>15</v>
      </c>
      <c r="D6691">
        <v>1126050008076</v>
      </c>
      <c r="E6691" s="1">
        <v>46161</v>
      </c>
      <c r="F6691" s="1">
        <v>46171</v>
      </c>
      <c r="G6691">
        <v>13682</v>
      </c>
      <c r="H6691" s="1">
        <f t="shared" si="520"/>
        <v>46176</v>
      </c>
      <c r="I6691" s="5">
        <f t="shared" si="524"/>
        <v>46253</v>
      </c>
      <c r="J6691" s="9" t="str">
        <f t="shared" si="521"/>
        <v>ชำระตรงเวลา</v>
      </c>
      <c r="K6691" s="10">
        <f t="shared" si="522"/>
        <v>0</v>
      </c>
      <c r="L6691" t="str">
        <f t="shared" si="523"/>
        <v>ลูกหนี้ชั้นดี</v>
      </c>
    </row>
    <row r="6692" spans="1:12" x14ac:dyDescent="0.2">
      <c r="A6692" t="s">
        <v>2756</v>
      </c>
      <c r="B6692" t="s">
        <v>366</v>
      </c>
      <c r="C6692">
        <v>15</v>
      </c>
      <c r="D6692">
        <v>1126050008076</v>
      </c>
      <c r="E6692" s="1">
        <v>46161</v>
      </c>
      <c r="F6692" s="1">
        <v>46171</v>
      </c>
      <c r="G6692">
        <v>13682</v>
      </c>
      <c r="H6692" s="1">
        <f t="shared" si="520"/>
        <v>46176</v>
      </c>
      <c r="I6692" s="5">
        <f t="shared" si="524"/>
        <v>46253</v>
      </c>
      <c r="J6692" s="9" t="str">
        <f t="shared" si="521"/>
        <v>ค้างชำระ 1 - 30 วัน</v>
      </c>
      <c r="K6692" s="10">
        <f t="shared" si="522"/>
        <v>0</v>
      </c>
      <c r="L6692" t="str">
        <f t="shared" si="523"/>
        <v>ลูกหนี้ชั้นดี</v>
      </c>
    </row>
    <row r="6693" spans="1:12" x14ac:dyDescent="0.2">
      <c r="A6693" t="s">
        <v>565</v>
      </c>
      <c r="B6693" t="s">
        <v>366</v>
      </c>
      <c r="C6693">
        <v>15</v>
      </c>
      <c r="D6693">
        <v>1126050008106</v>
      </c>
      <c r="E6693" s="1">
        <v>46160</v>
      </c>
      <c r="F6693" s="1">
        <v>46177</v>
      </c>
      <c r="G6693">
        <v>7600</v>
      </c>
      <c r="H6693" s="1">
        <f t="shared" si="520"/>
        <v>46175</v>
      </c>
      <c r="I6693" s="5">
        <f t="shared" si="524"/>
        <v>46253</v>
      </c>
      <c r="J6693" s="9" t="str">
        <f t="shared" si="521"/>
        <v>ค้างชำระ 1 - 30 วัน</v>
      </c>
      <c r="K6693" s="10">
        <f t="shared" si="522"/>
        <v>2</v>
      </c>
      <c r="L6693" t="str">
        <f t="shared" si="523"/>
        <v>ลูกหนี้ชั้นดี</v>
      </c>
    </row>
    <row r="6694" spans="1:12" x14ac:dyDescent="0.2">
      <c r="A6694" t="s">
        <v>565</v>
      </c>
      <c r="B6694" t="s">
        <v>366</v>
      </c>
      <c r="C6694">
        <v>15</v>
      </c>
      <c r="D6694">
        <v>1126050008106</v>
      </c>
      <c r="E6694" s="1">
        <v>46160</v>
      </c>
      <c r="F6694" s="1">
        <v>46177</v>
      </c>
      <c r="G6694">
        <v>7600</v>
      </c>
      <c r="H6694" s="1">
        <f t="shared" si="520"/>
        <v>46175</v>
      </c>
      <c r="I6694" s="5">
        <f t="shared" si="524"/>
        <v>46253</v>
      </c>
      <c r="J6694" s="9" t="str">
        <f t="shared" si="521"/>
        <v>ค้างชำระ 1 - 30 วัน</v>
      </c>
      <c r="K6694" s="10">
        <f t="shared" si="522"/>
        <v>2</v>
      </c>
      <c r="L6694" t="str">
        <f t="shared" si="523"/>
        <v>ลูกหนี้ชั้นดี</v>
      </c>
    </row>
    <row r="6695" spans="1:12" x14ac:dyDescent="0.2">
      <c r="A6695" t="s">
        <v>565</v>
      </c>
      <c r="B6695" t="s">
        <v>366</v>
      </c>
      <c r="C6695">
        <v>15</v>
      </c>
      <c r="D6695">
        <v>1126050008106</v>
      </c>
      <c r="E6695" s="1">
        <v>46160</v>
      </c>
      <c r="F6695" s="1">
        <v>46177</v>
      </c>
      <c r="G6695">
        <v>7600</v>
      </c>
      <c r="H6695" s="1">
        <f t="shared" si="520"/>
        <v>46175</v>
      </c>
      <c r="I6695" s="5">
        <f t="shared" si="524"/>
        <v>46253</v>
      </c>
      <c r="J6695" s="9" t="str">
        <f t="shared" si="521"/>
        <v>ค้างชำระ 1 - 30 วัน</v>
      </c>
      <c r="K6695" s="10">
        <f t="shared" si="522"/>
        <v>2</v>
      </c>
      <c r="L6695" t="str">
        <f t="shared" si="523"/>
        <v>ลูกหนี้ชั้นดี</v>
      </c>
    </row>
    <row r="6696" spans="1:12" x14ac:dyDescent="0.2">
      <c r="A6696" t="s">
        <v>565</v>
      </c>
      <c r="B6696" t="s">
        <v>366</v>
      </c>
      <c r="C6696">
        <v>15</v>
      </c>
      <c r="D6696">
        <v>1126050008106</v>
      </c>
      <c r="E6696" s="1">
        <v>46160</v>
      </c>
      <c r="F6696" s="1">
        <v>46177</v>
      </c>
      <c r="G6696">
        <v>7600</v>
      </c>
      <c r="H6696" s="1">
        <f t="shared" si="520"/>
        <v>46175</v>
      </c>
      <c r="I6696" s="5">
        <f t="shared" si="524"/>
        <v>46253</v>
      </c>
      <c r="J6696" s="9" t="str">
        <f t="shared" si="521"/>
        <v>ค้างชำระ 1 - 30 วัน</v>
      </c>
      <c r="K6696" s="10">
        <f t="shared" si="522"/>
        <v>2</v>
      </c>
      <c r="L6696" t="str">
        <f t="shared" si="523"/>
        <v>ลูกหนี้ชั้นดี</v>
      </c>
    </row>
    <row r="6697" spans="1:12" x14ac:dyDescent="0.2">
      <c r="A6697" t="s">
        <v>565</v>
      </c>
      <c r="B6697" t="s">
        <v>366</v>
      </c>
      <c r="C6697">
        <v>15</v>
      </c>
      <c r="D6697">
        <v>1126050008106</v>
      </c>
      <c r="E6697" s="1">
        <v>46160</v>
      </c>
      <c r="F6697" s="1">
        <v>46177</v>
      </c>
      <c r="G6697">
        <v>7600</v>
      </c>
      <c r="H6697" s="1">
        <f t="shared" si="520"/>
        <v>46175</v>
      </c>
      <c r="I6697" s="5">
        <f t="shared" si="524"/>
        <v>46253</v>
      </c>
      <c r="J6697" s="9" t="str">
        <f t="shared" si="521"/>
        <v>ค้างชำระ 1 - 30 วัน</v>
      </c>
      <c r="K6697" s="10">
        <f t="shared" si="522"/>
        <v>2</v>
      </c>
      <c r="L6697" t="str">
        <f t="shared" si="523"/>
        <v>ลูกหนี้ชั้นดี</v>
      </c>
    </row>
    <row r="6698" spans="1:12" x14ac:dyDescent="0.2">
      <c r="A6698" t="s">
        <v>565</v>
      </c>
      <c r="B6698" t="s">
        <v>366</v>
      </c>
      <c r="C6698">
        <v>15</v>
      </c>
      <c r="D6698">
        <v>1126050008106</v>
      </c>
      <c r="E6698" s="1">
        <v>46160</v>
      </c>
      <c r="F6698" s="1">
        <v>46177</v>
      </c>
      <c r="G6698">
        <v>7600</v>
      </c>
      <c r="H6698" s="1">
        <f t="shared" si="520"/>
        <v>46175</v>
      </c>
      <c r="I6698" s="5">
        <f t="shared" si="524"/>
        <v>46253</v>
      </c>
      <c r="J6698" s="9" t="str">
        <f t="shared" si="521"/>
        <v>ค้างชำระ 1 - 30 วัน</v>
      </c>
      <c r="K6698" s="10">
        <f t="shared" si="522"/>
        <v>2</v>
      </c>
      <c r="L6698" t="str">
        <f t="shared" si="523"/>
        <v>ลูกหนี้ชั้นดี</v>
      </c>
    </row>
    <row r="6699" spans="1:12" x14ac:dyDescent="0.2">
      <c r="A6699" t="s">
        <v>565</v>
      </c>
      <c r="B6699" t="s">
        <v>366</v>
      </c>
      <c r="C6699">
        <v>15</v>
      </c>
      <c r="D6699">
        <v>1126050008106</v>
      </c>
      <c r="E6699" s="1">
        <v>46160</v>
      </c>
      <c r="F6699" s="1">
        <v>46177</v>
      </c>
      <c r="G6699">
        <v>7600</v>
      </c>
      <c r="H6699" s="1">
        <f t="shared" si="520"/>
        <v>46175</v>
      </c>
      <c r="I6699" s="5">
        <f t="shared" si="524"/>
        <v>46253</v>
      </c>
      <c r="J6699" s="9" t="str">
        <f t="shared" si="521"/>
        <v>ค้างชำระ 1 - 30 วัน</v>
      </c>
      <c r="K6699" s="10">
        <f t="shared" si="522"/>
        <v>2</v>
      </c>
      <c r="L6699" t="str">
        <f t="shared" si="523"/>
        <v>ลูกหนี้ชั้นดี</v>
      </c>
    </row>
    <row r="6700" spans="1:12" x14ac:dyDescent="0.2">
      <c r="A6700" t="s">
        <v>565</v>
      </c>
      <c r="B6700" t="s">
        <v>366</v>
      </c>
      <c r="C6700">
        <v>15</v>
      </c>
      <c r="D6700">
        <v>1126050008106</v>
      </c>
      <c r="E6700" s="1">
        <v>46160</v>
      </c>
      <c r="F6700" s="1">
        <v>46177</v>
      </c>
      <c r="G6700">
        <v>7600</v>
      </c>
      <c r="H6700" s="1">
        <f t="shared" si="520"/>
        <v>46175</v>
      </c>
      <c r="I6700" s="5">
        <f t="shared" si="524"/>
        <v>46253</v>
      </c>
      <c r="J6700" s="9" t="str">
        <f t="shared" si="521"/>
        <v>ค้างชำระ 1 - 30 วัน</v>
      </c>
      <c r="K6700" s="10">
        <f t="shared" si="522"/>
        <v>2</v>
      </c>
      <c r="L6700" t="str">
        <f t="shared" si="523"/>
        <v>ลูกหนี้ชั้นดี</v>
      </c>
    </row>
    <row r="6701" spans="1:12" x14ac:dyDescent="0.2">
      <c r="A6701" t="s">
        <v>565</v>
      </c>
      <c r="B6701" t="s">
        <v>366</v>
      </c>
      <c r="C6701">
        <v>15</v>
      </c>
      <c r="D6701">
        <v>1126050008106</v>
      </c>
      <c r="E6701" s="1">
        <v>46160</v>
      </c>
      <c r="F6701" s="1">
        <v>46177</v>
      </c>
      <c r="G6701">
        <v>7600</v>
      </c>
      <c r="H6701" s="1">
        <f t="shared" si="520"/>
        <v>46175</v>
      </c>
      <c r="I6701" s="5">
        <f t="shared" si="524"/>
        <v>46253</v>
      </c>
      <c r="J6701" s="9" t="str">
        <f t="shared" si="521"/>
        <v>ค้างชำระ 1 - 30 วัน</v>
      </c>
      <c r="K6701" s="10">
        <f t="shared" si="522"/>
        <v>2</v>
      </c>
      <c r="L6701" t="str">
        <f t="shared" si="523"/>
        <v>ลูกหนี้ชั้นดี</v>
      </c>
    </row>
    <row r="6702" spans="1:12" x14ac:dyDescent="0.2">
      <c r="A6702" t="s">
        <v>771</v>
      </c>
      <c r="B6702" t="s">
        <v>366</v>
      </c>
      <c r="C6702">
        <v>15</v>
      </c>
      <c r="D6702">
        <v>1126050008120</v>
      </c>
      <c r="E6702" s="1">
        <v>46165</v>
      </c>
      <c r="F6702" s="1">
        <v>46184</v>
      </c>
      <c r="G6702">
        <v>24226</v>
      </c>
      <c r="H6702" s="1">
        <f t="shared" si="520"/>
        <v>46180</v>
      </c>
      <c r="I6702" s="5">
        <f t="shared" si="524"/>
        <v>46253</v>
      </c>
      <c r="J6702" s="9" t="str">
        <f t="shared" si="521"/>
        <v>ค้างชำระ 1 - 30 วัน</v>
      </c>
      <c r="K6702" s="10">
        <f t="shared" si="522"/>
        <v>4</v>
      </c>
      <c r="L6702" t="str">
        <f t="shared" si="523"/>
        <v>ลูกหนี้ชั้นดี</v>
      </c>
    </row>
    <row r="6703" spans="1:12" x14ac:dyDescent="0.2">
      <c r="A6703" t="s">
        <v>771</v>
      </c>
      <c r="B6703" t="s">
        <v>366</v>
      </c>
      <c r="C6703">
        <v>15</v>
      </c>
      <c r="D6703">
        <v>1126050008120</v>
      </c>
      <c r="E6703" s="1">
        <v>46165</v>
      </c>
      <c r="F6703" s="1">
        <v>46184</v>
      </c>
      <c r="G6703">
        <v>24226</v>
      </c>
      <c r="H6703" s="1">
        <f t="shared" si="520"/>
        <v>46180</v>
      </c>
      <c r="I6703" s="5">
        <f t="shared" si="524"/>
        <v>46253</v>
      </c>
      <c r="J6703" s="9" t="str">
        <f t="shared" si="521"/>
        <v>ค้างชำระ 1 - 30 วัน</v>
      </c>
      <c r="K6703" s="10">
        <f t="shared" si="522"/>
        <v>4</v>
      </c>
      <c r="L6703" t="str">
        <f t="shared" si="523"/>
        <v>ลูกหนี้ชั้นดี</v>
      </c>
    </row>
    <row r="6704" spans="1:12" x14ac:dyDescent="0.2">
      <c r="A6704" t="s">
        <v>771</v>
      </c>
      <c r="B6704" t="s">
        <v>366</v>
      </c>
      <c r="C6704">
        <v>15</v>
      </c>
      <c r="D6704">
        <v>1126050008120</v>
      </c>
      <c r="E6704" s="1">
        <v>46165</v>
      </c>
      <c r="F6704" s="1">
        <v>46184</v>
      </c>
      <c r="G6704">
        <v>24226</v>
      </c>
      <c r="H6704" s="1">
        <f t="shared" si="520"/>
        <v>46180</v>
      </c>
      <c r="I6704" s="5">
        <f t="shared" si="524"/>
        <v>46253</v>
      </c>
      <c r="J6704" s="9" t="str">
        <f t="shared" si="521"/>
        <v>ค้างชำระ 1 - 30 วัน</v>
      </c>
      <c r="K6704" s="10">
        <f t="shared" si="522"/>
        <v>4</v>
      </c>
      <c r="L6704" t="str">
        <f t="shared" si="523"/>
        <v>ลูกหนี้ชั้นดี</v>
      </c>
    </row>
    <row r="6705" spans="1:12" x14ac:dyDescent="0.2">
      <c r="A6705" t="s">
        <v>771</v>
      </c>
      <c r="B6705" t="s">
        <v>366</v>
      </c>
      <c r="C6705">
        <v>15</v>
      </c>
      <c r="D6705">
        <v>1126050008120</v>
      </c>
      <c r="E6705" s="1">
        <v>46165</v>
      </c>
      <c r="F6705" s="1">
        <v>46184</v>
      </c>
      <c r="G6705">
        <v>24226</v>
      </c>
      <c r="H6705" s="1">
        <f t="shared" si="520"/>
        <v>46180</v>
      </c>
      <c r="I6705" s="5">
        <f t="shared" si="524"/>
        <v>46253</v>
      </c>
      <c r="J6705" s="9" t="str">
        <f t="shared" si="521"/>
        <v>ชำระตรงเวลา</v>
      </c>
      <c r="K6705" s="10">
        <f t="shared" si="522"/>
        <v>4</v>
      </c>
      <c r="L6705" t="str">
        <f t="shared" si="523"/>
        <v>ลูกหนี้ชั้นดี</v>
      </c>
    </row>
    <row r="6706" spans="1:12" x14ac:dyDescent="0.2">
      <c r="A6706" t="s">
        <v>1418</v>
      </c>
      <c r="B6706" t="s">
        <v>366</v>
      </c>
      <c r="C6706">
        <v>15</v>
      </c>
      <c r="D6706">
        <v>1126050008168</v>
      </c>
      <c r="E6706" s="1">
        <v>46162</v>
      </c>
      <c r="F6706" s="1">
        <v>46177</v>
      </c>
      <c r="G6706">
        <v>1399</v>
      </c>
      <c r="H6706" s="1">
        <f t="shared" si="520"/>
        <v>46177</v>
      </c>
      <c r="I6706" s="5">
        <f t="shared" si="524"/>
        <v>46253</v>
      </c>
      <c r="J6706" s="9" t="str">
        <f t="shared" si="521"/>
        <v>ค้างชำระ 1 - 30 วัน</v>
      </c>
      <c r="K6706" s="10">
        <f t="shared" si="522"/>
        <v>0</v>
      </c>
      <c r="L6706" t="str">
        <f t="shared" si="523"/>
        <v>ลูกหนี้ชั้นดี</v>
      </c>
    </row>
    <row r="6707" spans="1:12" x14ac:dyDescent="0.2">
      <c r="A6707" t="s">
        <v>2757</v>
      </c>
      <c r="B6707" t="s">
        <v>366</v>
      </c>
      <c r="C6707">
        <v>15</v>
      </c>
      <c r="D6707">
        <v>1126050008175</v>
      </c>
      <c r="E6707" s="1">
        <v>46160</v>
      </c>
      <c r="F6707" s="1">
        <v>46181</v>
      </c>
      <c r="G6707">
        <v>9503</v>
      </c>
      <c r="H6707" s="1">
        <f t="shared" si="520"/>
        <v>46175</v>
      </c>
      <c r="I6707" s="5">
        <f t="shared" si="524"/>
        <v>46253</v>
      </c>
      <c r="J6707" s="9" t="str">
        <f t="shared" si="521"/>
        <v>ค้างชำระ 1 - 30 วัน</v>
      </c>
      <c r="K6707" s="10">
        <f t="shared" si="522"/>
        <v>6</v>
      </c>
      <c r="L6707" t="str">
        <f t="shared" si="523"/>
        <v>ลูกหนี้ชั้นดี</v>
      </c>
    </row>
    <row r="6708" spans="1:12" x14ac:dyDescent="0.2">
      <c r="A6708" t="s">
        <v>502</v>
      </c>
      <c r="B6708" t="s">
        <v>366</v>
      </c>
      <c r="C6708">
        <v>15</v>
      </c>
      <c r="D6708">
        <v>1126050008182</v>
      </c>
      <c r="E6708" s="1">
        <v>46160</v>
      </c>
      <c r="F6708" s="1">
        <v>46183</v>
      </c>
      <c r="G6708">
        <v>39529</v>
      </c>
      <c r="H6708" s="1">
        <f t="shared" si="520"/>
        <v>46175</v>
      </c>
      <c r="I6708" s="5">
        <f t="shared" si="524"/>
        <v>46253</v>
      </c>
      <c r="J6708" s="9" t="str">
        <f t="shared" si="521"/>
        <v>ค้างชำระ 1 - 30 วัน</v>
      </c>
      <c r="K6708" s="10">
        <f t="shared" si="522"/>
        <v>8</v>
      </c>
      <c r="L6708" t="str">
        <f t="shared" si="523"/>
        <v>ลูกหนี้ชั้นดี</v>
      </c>
    </row>
    <row r="6709" spans="1:12" x14ac:dyDescent="0.2">
      <c r="A6709" t="s">
        <v>587</v>
      </c>
      <c r="B6709" t="s">
        <v>366</v>
      </c>
      <c r="C6709">
        <v>15</v>
      </c>
      <c r="D6709">
        <v>1126050008199</v>
      </c>
      <c r="E6709" s="1">
        <v>46160</v>
      </c>
      <c r="F6709" s="1">
        <v>46177</v>
      </c>
      <c r="G6709">
        <v>17214</v>
      </c>
      <c r="H6709" s="1">
        <f t="shared" si="520"/>
        <v>46175</v>
      </c>
      <c r="I6709" s="5">
        <f t="shared" si="524"/>
        <v>46253</v>
      </c>
      <c r="J6709" s="9" t="str">
        <f t="shared" si="521"/>
        <v>ค้างชำระ 1 - 30 วัน</v>
      </c>
      <c r="K6709" s="10">
        <f t="shared" si="522"/>
        <v>2</v>
      </c>
      <c r="L6709" t="str">
        <f t="shared" si="523"/>
        <v>ลูกหนี้ชั้นดี</v>
      </c>
    </row>
    <row r="6710" spans="1:12" x14ac:dyDescent="0.2">
      <c r="A6710" t="s">
        <v>587</v>
      </c>
      <c r="B6710" t="s">
        <v>366</v>
      </c>
      <c r="C6710">
        <v>15</v>
      </c>
      <c r="D6710">
        <v>1126050008199</v>
      </c>
      <c r="E6710" s="1">
        <v>46160</v>
      </c>
      <c r="F6710" s="1">
        <v>46177</v>
      </c>
      <c r="G6710">
        <v>17214</v>
      </c>
      <c r="H6710" s="1">
        <f t="shared" si="520"/>
        <v>46175</v>
      </c>
      <c r="I6710" s="5">
        <f t="shared" si="524"/>
        <v>46253</v>
      </c>
      <c r="J6710" s="9" t="str">
        <f t="shared" si="521"/>
        <v>ค้างชำระ 1 - 30 วัน</v>
      </c>
      <c r="K6710" s="10">
        <f t="shared" si="522"/>
        <v>2</v>
      </c>
      <c r="L6710" t="str">
        <f t="shared" si="523"/>
        <v>ลูกหนี้ชั้นดี</v>
      </c>
    </row>
    <row r="6711" spans="1:12" x14ac:dyDescent="0.2">
      <c r="A6711" t="s">
        <v>587</v>
      </c>
      <c r="B6711" t="s">
        <v>366</v>
      </c>
      <c r="C6711">
        <v>15</v>
      </c>
      <c r="D6711">
        <v>1126050008205</v>
      </c>
      <c r="E6711" s="1">
        <v>46161</v>
      </c>
      <c r="F6711" s="1">
        <v>46177</v>
      </c>
      <c r="G6711">
        <v>23362</v>
      </c>
      <c r="H6711" s="1">
        <f t="shared" si="520"/>
        <v>46176</v>
      </c>
      <c r="I6711" s="5">
        <f t="shared" si="524"/>
        <v>46253</v>
      </c>
      <c r="J6711" s="9" t="str">
        <f t="shared" si="521"/>
        <v>ชำระตรงเวลา</v>
      </c>
      <c r="K6711" s="10">
        <f t="shared" si="522"/>
        <v>1</v>
      </c>
      <c r="L6711" t="str">
        <f t="shared" si="523"/>
        <v>ลูกหนี้ชั้นดี</v>
      </c>
    </row>
    <row r="6712" spans="1:12" x14ac:dyDescent="0.2">
      <c r="A6712" t="s">
        <v>2074</v>
      </c>
      <c r="B6712" t="s">
        <v>366</v>
      </c>
      <c r="C6712">
        <v>15</v>
      </c>
      <c r="D6712">
        <v>1126050008212</v>
      </c>
      <c r="E6712" s="1">
        <v>46158</v>
      </c>
      <c r="F6712" s="1">
        <v>46165</v>
      </c>
      <c r="G6712">
        <v>25811</v>
      </c>
      <c r="H6712" s="1">
        <f t="shared" si="520"/>
        <v>46173</v>
      </c>
      <c r="I6712" s="5">
        <f t="shared" si="524"/>
        <v>46253</v>
      </c>
      <c r="J6712" s="9" t="str">
        <f t="shared" si="521"/>
        <v>ชำระตรงเวลา</v>
      </c>
      <c r="K6712" s="10">
        <f t="shared" si="522"/>
        <v>0</v>
      </c>
      <c r="L6712" t="str">
        <f t="shared" si="523"/>
        <v>ลูกหนี้ชั้นดี</v>
      </c>
    </row>
    <row r="6713" spans="1:12" x14ac:dyDescent="0.2">
      <c r="A6713" t="s">
        <v>587</v>
      </c>
      <c r="B6713" t="s">
        <v>366</v>
      </c>
      <c r="C6713">
        <v>15</v>
      </c>
      <c r="D6713">
        <v>1126050008229</v>
      </c>
      <c r="E6713" s="1">
        <v>46158</v>
      </c>
      <c r="F6713" s="1">
        <v>46165</v>
      </c>
      <c r="G6713">
        <v>2751</v>
      </c>
      <c r="H6713" s="1">
        <f t="shared" si="520"/>
        <v>46173</v>
      </c>
      <c r="I6713" s="5">
        <f t="shared" si="524"/>
        <v>46253</v>
      </c>
      <c r="J6713" s="9" t="str">
        <f t="shared" si="521"/>
        <v>ชำระตรงเวลา</v>
      </c>
      <c r="K6713" s="10">
        <f t="shared" si="522"/>
        <v>0</v>
      </c>
      <c r="L6713" t="str">
        <f t="shared" si="523"/>
        <v>ลูกหนี้ชั้นดี</v>
      </c>
    </row>
    <row r="6714" spans="1:12" x14ac:dyDescent="0.2">
      <c r="A6714" t="s">
        <v>1519</v>
      </c>
      <c r="B6714" t="s">
        <v>366</v>
      </c>
      <c r="C6714">
        <v>7</v>
      </c>
      <c r="D6714">
        <v>1126050008236</v>
      </c>
      <c r="E6714" s="1">
        <v>46158</v>
      </c>
      <c r="F6714" s="1">
        <v>46165</v>
      </c>
      <c r="G6714">
        <v>3741</v>
      </c>
      <c r="H6714" s="1">
        <f t="shared" si="520"/>
        <v>46165</v>
      </c>
      <c r="I6714" s="5">
        <f t="shared" si="524"/>
        <v>46253</v>
      </c>
      <c r="J6714" s="9" t="str">
        <f t="shared" si="521"/>
        <v>ค้างชำระ 1 - 30 วัน</v>
      </c>
      <c r="K6714" s="10">
        <f t="shared" si="522"/>
        <v>0</v>
      </c>
      <c r="L6714" t="str">
        <f t="shared" si="523"/>
        <v>ลูกหนี้ชั้นดี</v>
      </c>
    </row>
    <row r="6715" spans="1:12" x14ac:dyDescent="0.2">
      <c r="A6715" t="s">
        <v>488</v>
      </c>
      <c r="B6715" t="s">
        <v>366</v>
      </c>
      <c r="C6715">
        <v>7</v>
      </c>
      <c r="D6715">
        <v>1126050008243</v>
      </c>
      <c r="E6715" s="1">
        <v>46158</v>
      </c>
      <c r="F6715" s="1">
        <v>46169</v>
      </c>
      <c r="G6715">
        <v>5764</v>
      </c>
      <c r="H6715" s="1">
        <f t="shared" si="520"/>
        <v>46165</v>
      </c>
      <c r="I6715" s="5">
        <f t="shared" si="524"/>
        <v>46253</v>
      </c>
      <c r="J6715" s="9" t="str">
        <f t="shared" si="521"/>
        <v>ชำระตรงเวลา</v>
      </c>
      <c r="K6715" s="10">
        <f t="shared" si="522"/>
        <v>4</v>
      </c>
      <c r="L6715" t="str">
        <f t="shared" si="523"/>
        <v>ลูกหนี้ชั้นดี</v>
      </c>
    </row>
    <row r="6716" spans="1:12" x14ac:dyDescent="0.2">
      <c r="A6716" t="s">
        <v>587</v>
      </c>
      <c r="B6716" t="s">
        <v>366</v>
      </c>
      <c r="C6716">
        <v>7</v>
      </c>
      <c r="D6716">
        <v>1126050008250</v>
      </c>
      <c r="E6716" s="1">
        <v>46158</v>
      </c>
      <c r="F6716" s="1">
        <v>46158</v>
      </c>
      <c r="G6716">
        <v>841</v>
      </c>
      <c r="H6716" s="1">
        <f t="shared" si="520"/>
        <v>46165</v>
      </c>
      <c r="I6716" s="5">
        <f t="shared" si="524"/>
        <v>46253</v>
      </c>
      <c r="J6716" s="9" t="str">
        <f t="shared" si="521"/>
        <v>ชำระตรงเวลา</v>
      </c>
      <c r="K6716" s="10">
        <f t="shared" si="522"/>
        <v>0</v>
      </c>
      <c r="L6716" t="str">
        <f t="shared" si="523"/>
        <v>ลูกหนี้ชั้นดี</v>
      </c>
    </row>
    <row r="6717" spans="1:12" x14ac:dyDescent="0.2">
      <c r="A6717" t="s">
        <v>1361</v>
      </c>
      <c r="B6717" t="s">
        <v>366</v>
      </c>
      <c r="C6717">
        <v>7</v>
      </c>
      <c r="D6717">
        <v>1126050008267</v>
      </c>
      <c r="E6717" s="1">
        <v>46158</v>
      </c>
      <c r="F6717" s="1">
        <v>46158</v>
      </c>
      <c r="G6717">
        <v>1097</v>
      </c>
      <c r="H6717" s="1">
        <f t="shared" si="520"/>
        <v>46165</v>
      </c>
      <c r="I6717" s="5">
        <f t="shared" si="524"/>
        <v>46253</v>
      </c>
      <c r="J6717" s="9" t="str">
        <f t="shared" si="521"/>
        <v>ชำระตรงเวลา</v>
      </c>
      <c r="K6717" s="10">
        <f t="shared" si="522"/>
        <v>0</v>
      </c>
      <c r="L6717" t="str">
        <f t="shared" si="523"/>
        <v>ลูกหนี้ชั้นดี</v>
      </c>
    </row>
    <row r="6718" spans="1:12" x14ac:dyDescent="0.2">
      <c r="A6718" t="s">
        <v>2758</v>
      </c>
      <c r="B6718" t="s">
        <v>366</v>
      </c>
      <c r="C6718">
        <v>7</v>
      </c>
      <c r="D6718">
        <v>1126050008274</v>
      </c>
      <c r="E6718" s="1">
        <v>46158</v>
      </c>
      <c r="F6718" s="1">
        <v>46163</v>
      </c>
      <c r="G6718">
        <v>2784</v>
      </c>
      <c r="H6718" s="1">
        <f t="shared" si="520"/>
        <v>46165</v>
      </c>
      <c r="I6718" s="5">
        <f t="shared" si="524"/>
        <v>46253</v>
      </c>
      <c r="J6718" s="9" t="str">
        <f t="shared" si="521"/>
        <v>ค้างชำระ 1 - 30 วัน</v>
      </c>
      <c r="K6718" s="10">
        <f t="shared" si="522"/>
        <v>0</v>
      </c>
      <c r="L6718" t="str">
        <f t="shared" si="523"/>
        <v>ลูกหนี้ชั้นดี</v>
      </c>
    </row>
    <row r="6719" spans="1:12" x14ac:dyDescent="0.2">
      <c r="A6719" t="s">
        <v>1520</v>
      </c>
      <c r="B6719" t="s">
        <v>366</v>
      </c>
      <c r="C6719">
        <v>0</v>
      </c>
      <c r="D6719">
        <v>1126050008298</v>
      </c>
      <c r="E6719" s="1">
        <v>46158</v>
      </c>
      <c r="F6719" s="1">
        <v>46162</v>
      </c>
      <c r="G6719">
        <v>4355</v>
      </c>
      <c r="H6719" s="1">
        <f t="shared" si="520"/>
        <v>46158</v>
      </c>
      <c r="I6719" s="5">
        <f t="shared" si="524"/>
        <v>46253</v>
      </c>
      <c r="J6719" s="9" t="str">
        <f t="shared" si="521"/>
        <v>ค้างชำระ 1 - 30 วัน</v>
      </c>
      <c r="K6719" s="10">
        <f t="shared" si="522"/>
        <v>4</v>
      </c>
      <c r="L6719" t="str">
        <f t="shared" si="523"/>
        <v>ลูกหนี้ชั้นดี</v>
      </c>
    </row>
    <row r="6720" spans="1:12" x14ac:dyDescent="0.2">
      <c r="A6720" t="s">
        <v>526</v>
      </c>
      <c r="B6720" t="s">
        <v>366</v>
      </c>
      <c r="C6720">
        <v>7</v>
      </c>
      <c r="D6720">
        <v>1126050008304</v>
      </c>
      <c r="E6720" s="1">
        <v>46160</v>
      </c>
      <c r="F6720" s="1">
        <v>46169</v>
      </c>
      <c r="G6720">
        <v>2039</v>
      </c>
      <c r="H6720" s="1">
        <f t="shared" si="520"/>
        <v>46167</v>
      </c>
      <c r="I6720" s="5">
        <f t="shared" si="524"/>
        <v>46253</v>
      </c>
      <c r="J6720" s="9" t="str">
        <f t="shared" si="521"/>
        <v>ค้างชำระ 1 - 30 วัน</v>
      </c>
      <c r="K6720" s="10">
        <f t="shared" si="522"/>
        <v>2</v>
      </c>
      <c r="L6720" t="str">
        <f t="shared" si="523"/>
        <v>ลูกหนี้ชั้นดี</v>
      </c>
    </row>
    <row r="6721" spans="1:12" x14ac:dyDescent="0.2">
      <c r="A6721" t="s">
        <v>526</v>
      </c>
      <c r="B6721" t="s">
        <v>366</v>
      </c>
      <c r="C6721">
        <v>7</v>
      </c>
      <c r="D6721">
        <v>1126050008304</v>
      </c>
      <c r="E6721" s="1">
        <v>46160</v>
      </c>
      <c r="F6721" s="1">
        <v>46169</v>
      </c>
      <c r="G6721">
        <v>2039</v>
      </c>
      <c r="H6721" s="1">
        <f t="shared" si="520"/>
        <v>46167</v>
      </c>
      <c r="I6721" s="5">
        <f t="shared" si="524"/>
        <v>46253</v>
      </c>
      <c r="J6721" s="9" t="str">
        <f t="shared" si="521"/>
        <v>ค้างชำระ 1 - 30 วัน</v>
      </c>
      <c r="K6721" s="10">
        <f t="shared" si="522"/>
        <v>2</v>
      </c>
      <c r="L6721" t="str">
        <f t="shared" si="523"/>
        <v>ลูกหนี้ชั้นดี</v>
      </c>
    </row>
    <row r="6722" spans="1:12" x14ac:dyDescent="0.2">
      <c r="A6722" t="s">
        <v>2759</v>
      </c>
      <c r="B6722" t="s">
        <v>366</v>
      </c>
      <c r="C6722">
        <v>15</v>
      </c>
      <c r="D6722">
        <v>1126050008311</v>
      </c>
      <c r="E6722" s="1">
        <v>46161</v>
      </c>
      <c r="F6722" s="1">
        <v>46190</v>
      </c>
      <c r="G6722">
        <v>12250</v>
      </c>
      <c r="H6722" s="1">
        <f t="shared" ref="H6722:H6785" si="525">E6722+C6722</f>
        <v>46176</v>
      </c>
      <c r="I6722" s="5">
        <f t="shared" si="524"/>
        <v>46253</v>
      </c>
      <c r="J6722" s="9" t="str">
        <f t="shared" ref="J6722:J6785" si="526">IF(K6723&lt;=0, "ชำระตรงเวลา", IF(K6723&lt;=30, "ค้างชำระ 1 - 30 วัน", IF(K6723&lt;=60, "ค้างชำระ 31 - 60 วัน", IF(K6723&lt;=90, "ค้างชำระ 61 - 90 วัน", "ค้างชำระเกิน 90 วัน"))))</f>
        <v>ค้างชำระ 1 - 30 วัน</v>
      </c>
      <c r="K6722" s="10">
        <f t="shared" ref="K6722:K6785" si="527">IF(OR(F6722="",F6722="(ว่าง)"), MAX(0,I6721-H6722), MAX(0,F6722-H6722))</f>
        <v>14</v>
      </c>
      <c r="L6722" t="str">
        <f t="shared" ref="L6722:L6785" si="528">IF(K6722&lt;=30, "ลูกหนี้ชั้นดี", IF(K6722&lt;=90, "ลูกหนี้เฝ้าติดตาม", "ลูกหนี้ด้อยคุณภาพ (NPL)"))</f>
        <v>ลูกหนี้ชั้นดี</v>
      </c>
    </row>
    <row r="6723" spans="1:12" x14ac:dyDescent="0.2">
      <c r="A6723" t="s">
        <v>2759</v>
      </c>
      <c r="B6723" t="s">
        <v>366</v>
      </c>
      <c r="C6723">
        <v>15</v>
      </c>
      <c r="D6723">
        <v>1126050008311</v>
      </c>
      <c r="E6723" s="1">
        <v>46161</v>
      </c>
      <c r="F6723" s="1">
        <v>46190</v>
      </c>
      <c r="G6723">
        <v>12250</v>
      </c>
      <c r="H6723" s="1">
        <f t="shared" si="525"/>
        <v>46176</v>
      </c>
      <c r="I6723" s="5">
        <f t="shared" si="524"/>
        <v>46253</v>
      </c>
      <c r="J6723" s="9" t="str">
        <f t="shared" si="526"/>
        <v>ค้างชำระ 1 - 30 วัน</v>
      </c>
      <c r="K6723" s="10">
        <f t="shared" si="527"/>
        <v>14</v>
      </c>
      <c r="L6723" t="str">
        <f t="shared" si="528"/>
        <v>ลูกหนี้ชั้นดี</v>
      </c>
    </row>
    <row r="6724" spans="1:12" x14ac:dyDescent="0.2">
      <c r="A6724" t="s">
        <v>839</v>
      </c>
      <c r="B6724" t="s">
        <v>366</v>
      </c>
      <c r="C6724">
        <v>15</v>
      </c>
      <c r="D6724">
        <v>1126050008335</v>
      </c>
      <c r="E6724" s="1">
        <v>46161</v>
      </c>
      <c r="F6724" s="1">
        <v>46179</v>
      </c>
      <c r="G6724">
        <v>2520</v>
      </c>
      <c r="H6724" s="1">
        <f t="shared" si="525"/>
        <v>46176</v>
      </c>
      <c r="I6724" s="5">
        <f t="shared" ref="I6724:I6787" si="529">I6723</f>
        <v>46253</v>
      </c>
      <c r="J6724" s="9" t="str">
        <f t="shared" si="526"/>
        <v>ค้างชำระ 1 - 30 วัน</v>
      </c>
      <c r="K6724" s="10">
        <f t="shared" si="527"/>
        <v>3</v>
      </c>
      <c r="L6724" t="str">
        <f t="shared" si="528"/>
        <v>ลูกหนี้ชั้นดี</v>
      </c>
    </row>
    <row r="6725" spans="1:12" x14ac:dyDescent="0.2">
      <c r="A6725" t="s">
        <v>839</v>
      </c>
      <c r="B6725" t="s">
        <v>366</v>
      </c>
      <c r="C6725">
        <v>15</v>
      </c>
      <c r="D6725">
        <v>1126050008335</v>
      </c>
      <c r="E6725" s="1">
        <v>46161</v>
      </c>
      <c r="F6725" s="1">
        <v>46179</v>
      </c>
      <c r="G6725">
        <v>2520</v>
      </c>
      <c r="H6725" s="1">
        <f t="shared" si="525"/>
        <v>46176</v>
      </c>
      <c r="I6725" s="5">
        <f t="shared" si="529"/>
        <v>46253</v>
      </c>
      <c r="J6725" s="9" t="str">
        <f t="shared" si="526"/>
        <v>ค้างชำระ 31 - 60 วัน</v>
      </c>
      <c r="K6725" s="10">
        <f t="shared" si="527"/>
        <v>3</v>
      </c>
      <c r="L6725" t="str">
        <f t="shared" si="528"/>
        <v>ลูกหนี้ชั้นดี</v>
      </c>
    </row>
    <row r="6726" spans="1:12" x14ac:dyDescent="0.2">
      <c r="A6726" t="s">
        <v>481</v>
      </c>
      <c r="B6726" t="s">
        <v>366</v>
      </c>
      <c r="C6726">
        <v>15</v>
      </c>
      <c r="D6726">
        <v>1126050008342</v>
      </c>
      <c r="E6726" s="1">
        <v>46162</v>
      </c>
      <c r="F6726" s="1">
        <v>46214</v>
      </c>
      <c r="G6726">
        <v>15993</v>
      </c>
      <c r="H6726" s="1">
        <f t="shared" si="525"/>
        <v>46177</v>
      </c>
      <c r="I6726" s="5">
        <f t="shared" si="529"/>
        <v>46253</v>
      </c>
      <c r="J6726" s="9" t="str">
        <f t="shared" si="526"/>
        <v>ชำระตรงเวลา</v>
      </c>
      <c r="K6726" s="10">
        <f t="shared" si="527"/>
        <v>37</v>
      </c>
      <c r="L6726" t="str">
        <f t="shared" si="528"/>
        <v>ลูกหนี้เฝ้าติดตาม</v>
      </c>
    </row>
    <row r="6727" spans="1:12" x14ac:dyDescent="0.2">
      <c r="A6727" t="s">
        <v>1424</v>
      </c>
      <c r="B6727" t="s">
        <v>366</v>
      </c>
      <c r="C6727">
        <v>15</v>
      </c>
      <c r="D6727">
        <v>1126050008359</v>
      </c>
      <c r="E6727" s="1">
        <v>46160</v>
      </c>
      <c r="F6727" s="1">
        <v>46172</v>
      </c>
      <c r="G6727">
        <v>2929</v>
      </c>
      <c r="H6727" s="1">
        <f t="shared" si="525"/>
        <v>46175</v>
      </c>
      <c r="I6727" s="5">
        <f t="shared" si="529"/>
        <v>46253</v>
      </c>
      <c r="J6727" s="9" t="str">
        <f t="shared" si="526"/>
        <v>ชำระตรงเวลา</v>
      </c>
      <c r="K6727" s="10">
        <f t="shared" si="527"/>
        <v>0</v>
      </c>
      <c r="L6727" t="str">
        <f t="shared" si="528"/>
        <v>ลูกหนี้ชั้นดี</v>
      </c>
    </row>
    <row r="6728" spans="1:12" x14ac:dyDescent="0.2">
      <c r="A6728" t="s">
        <v>2760</v>
      </c>
      <c r="B6728" t="s">
        <v>366</v>
      </c>
      <c r="C6728">
        <v>15</v>
      </c>
      <c r="D6728">
        <v>1126050008366</v>
      </c>
      <c r="E6728" s="1">
        <v>46162</v>
      </c>
      <c r="F6728" s="1">
        <v>46170</v>
      </c>
      <c r="G6728">
        <v>13941</v>
      </c>
      <c r="H6728" s="1">
        <f t="shared" si="525"/>
        <v>46177</v>
      </c>
      <c r="I6728" s="5">
        <f t="shared" si="529"/>
        <v>46253</v>
      </c>
      <c r="J6728" s="9" t="str">
        <f t="shared" si="526"/>
        <v>ชำระตรงเวลา</v>
      </c>
      <c r="K6728" s="10">
        <f t="shared" si="527"/>
        <v>0</v>
      </c>
      <c r="L6728" t="str">
        <f t="shared" si="528"/>
        <v>ลูกหนี้ชั้นดี</v>
      </c>
    </row>
    <row r="6729" spans="1:12" x14ac:dyDescent="0.2">
      <c r="A6729" t="s">
        <v>884</v>
      </c>
      <c r="B6729" t="s">
        <v>366</v>
      </c>
      <c r="C6729">
        <v>15</v>
      </c>
      <c r="D6729">
        <v>1126050008373</v>
      </c>
      <c r="E6729" s="1">
        <v>46160</v>
      </c>
      <c r="F6729" s="1">
        <v>46170</v>
      </c>
      <c r="G6729">
        <v>1500</v>
      </c>
      <c r="H6729" s="1">
        <f t="shared" si="525"/>
        <v>46175</v>
      </c>
      <c r="I6729" s="5">
        <f t="shared" si="529"/>
        <v>46253</v>
      </c>
      <c r="J6729" s="9" t="str">
        <f t="shared" si="526"/>
        <v>ค้างชำระ 1 - 30 วัน</v>
      </c>
      <c r="K6729" s="10">
        <f t="shared" si="527"/>
        <v>0</v>
      </c>
      <c r="L6729" t="str">
        <f t="shared" si="528"/>
        <v>ลูกหนี้ชั้นดี</v>
      </c>
    </row>
    <row r="6730" spans="1:12" x14ac:dyDescent="0.2">
      <c r="A6730" t="s">
        <v>623</v>
      </c>
      <c r="B6730" t="s">
        <v>366</v>
      </c>
      <c r="C6730">
        <v>15</v>
      </c>
      <c r="D6730">
        <v>1126050008441</v>
      </c>
      <c r="E6730" s="1">
        <v>46165</v>
      </c>
      <c r="F6730" s="1">
        <v>46197</v>
      </c>
      <c r="G6730">
        <v>103402</v>
      </c>
      <c r="H6730" s="1">
        <f t="shared" si="525"/>
        <v>46180</v>
      </c>
      <c r="I6730" s="5">
        <f t="shared" si="529"/>
        <v>46253</v>
      </c>
      <c r="J6730" s="9" t="str">
        <f t="shared" si="526"/>
        <v>ค้างชำระ 1 - 30 วัน</v>
      </c>
      <c r="K6730" s="10">
        <f t="shared" si="527"/>
        <v>17</v>
      </c>
      <c r="L6730" t="str">
        <f t="shared" si="528"/>
        <v>ลูกหนี้ชั้นดี</v>
      </c>
    </row>
    <row r="6731" spans="1:12" x14ac:dyDescent="0.2">
      <c r="A6731" t="s">
        <v>623</v>
      </c>
      <c r="B6731" t="s">
        <v>366</v>
      </c>
      <c r="C6731">
        <v>15</v>
      </c>
      <c r="D6731">
        <v>1126050008441</v>
      </c>
      <c r="E6731" s="1">
        <v>46165</v>
      </c>
      <c r="F6731" s="1">
        <v>46197</v>
      </c>
      <c r="G6731">
        <v>103402</v>
      </c>
      <c r="H6731" s="1">
        <f t="shared" si="525"/>
        <v>46180</v>
      </c>
      <c r="I6731" s="5">
        <f t="shared" si="529"/>
        <v>46253</v>
      </c>
      <c r="J6731" s="9" t="str">
        <f t="shared" si="526"/>
        <v>ชำระตรงเวลา</v>
      </c>
      <c r="K6731" s="10">
        <f t="shared" si="527"/>
        <v>17</v>
      </c>
      <c r="L6731" t="str">
        <f t="shared" si="528"/>
        <v>ลูกหนี้ชั้นดี</v>
      </c>
    </row>
    <row r="6732" spans="1:12" x14ac:dyDescent="0.2">
      <c r="A6732" t="s">
        <v>623</v>
      </c>
      <c r="B6732" t="s">
        <v>366</v>
      </c>
      <c r="C6732">
        <v>15</v>
      </c>
      <c r="D6732">
        <v>1126050008472</v>
      </c>
      <c r="E6732" s="1">
        <v>46165</v>
      </c>
      <c r="F6732" s="1">
        <v>46168</v>
      </c>
      <c r="G6732">
        <v>17497</v>
      </c>
      <c r="H6732" s="1">
        <f t="shared" si="525"/>
        <v>46180</v>
      </c>
      <c r="I6732" s="5">
        <f t="shared" si="529"/>
        <v>46253</v>
      </c>
      <c r="J6732" s="9" t="str">
        <f t="shared" si="526"/>
        <v>ชำระตรงเวลา</v>
      </c>
      <c r="K6732" s="10">
        <f t="shared" si="527"/>
        <v>0</v>
      </c>
      <c r="L6732" t="str">
        <f t="shared" si="528"/>
        <v>ลูกหนี้ชั้นดี</v>
      </c>
    </row>
    <row r="6733" spans="1:12" x14ac:dyDescent="0.2">
      <c r="A6733" t="s">
        <v>623</v>
      </c>
      <c r="B6733" t="s">
        <v>366</v>
      </c>
      <c r="C6733">
        <v>15</v>
      </c>
      <c r="D6733">
        <v>1126050008472</v>
      </c>
      <c r="E6733" s="1">
        <v>46165</v>
      </c>
      <c r="F6733" s="1">
        <v>46168</v>
      </c>
      <c r="G6733">
        <v>17497</v>
      </c>
      <c r="H6733" s="1">
        <f t="shared" si="525"/>
        <v>46180</v>
      </c>
      <c r="I6733" s="5">
        <f t="shared" si="529"/>
        <v>46253</v>
      </c>
      <c r="J6733" s="9" t="str">
        <f t="shared" si="526"/>
        <v>ค้างชำระ 1 - 30 วัน</v>
      </c>
      <c r="K6733" s="10">
        <f t="shared" si="527"/>
        <v>0</v>
      </c>
      <c r="L6733" t="str">
        <f t="shared" si="528"/>
        <v>ลูกหนี้ชั้นดี</v>
      </c>
    </row>
    <row r="6734" spans="1:12" x14ac:dyDescent="0.2">
      <c r="A6734" t="s">
        <v>623</v>
      </c>
      <c r="B6734" t="s">
        <v>366</v>
      </c>
      <c r="C6734">
        <v>15</v>
      </c>
      <c r="D6734">
        <v>1126050008489</v>
      </c>
      <c r="E6734" s="1">
        <v>46162</v>
      </c>
      <c r="F6734" s="1">
        <v>46184</v>
      </c>
      <c r="G6734">
        <v>30910</v>
      </c>
      <c r="H6734" s="1">
        <f t="shared" si="525"/>
        <v>46177</v>
      </c>
      <c r="I6734" s="5">
        <f t="shared" si="529"/>
        <v>46253</v>
      </c>
      <c r="J6734" s="9" t="str">
        <f t="shared" si="526"/>
        <v>ค้างชำระ 1 - 30 วัน</v>
      </c>
      <c r="K6734" s="10">
        <f t="shared" si="527"/>
        <v>7</v>
      </c>
      <c r="L6734" t="str">
        <f t="shared" si="528"/>
        <v>ลูกหนี้ชั้นดี</v>
      </c>
    </row>
    <row r="6735" spans="1:12" x14ac:dyDescent="0.2">
      <c r="A6735" t="s">
        <v>623</v>
      </c>
      <c r="B6735" t="s">
        <v>366</v>
      </c>
      <c r="C6735">
        <v>15</v>
      </c>
      <c r="D6735">
        <v>1126050008489</v>
      </c>
      <c r="E6735" s="1">
        <v>46162</v>
      </c>
      <c r="F6735" s="1">
        <v>46184</v>
      </c>
      <c r="G6735">
        <v>30910</v>
      </c>
      <c r="H6735" s="1">
        <f t="shared" si="525"/>
        <v>46177</v>
      </c>
      <c r="I6735" s="5">
        <f t="shared" si="529"/>
        <v>46253</v>
      </c>
      <c r="J6735" s="9" t="str">
        <f t="shared" si="526"/>
        <v>ค้างชำระ 1 - 30 วัน</v>
      </c>
      <c r="K6735" s="10">
        <f t="shared" si="527"/>
        <v>7</v>
      </c>
      <c r="L6735" t="str">
        <f t="shared" si="528"/>
        <v>ลูกหนี้ชั้นดี</v>
      </c>
    </row>
    <row r="6736" spans="1:12" x14ac:dyDescent="0.2">
      <c r="A6736" t="s">
        <v>455</v>
      </c>
      <c r="B6736" t="s">
        <v>366</v>
      </c>
      <c r="C6736">
        <v>15</v>
      </c>
      <c r="D6736">
        <v>1126050008496</v>
      </c>
      <c r="E6736" s="1">
        <v>46160</v>
      </c>
      <c r="F6736" s="1">
        <v>46183</v>
      </c>
      <c r="G6736">
        <v>28299</v>
      </c>
      <c r="H6736" s="1">
        <f t="shared" si="525"/>
        <v>46175</v>
      </c>
      <c r="I6736" s="5">
        <f t="shared" si="529"/>
        <v>46253</v>
      </c>
      <c r="J6736" s="9" t="str">
        <f t="shared" si="526"/>
        <v>ค้างชำระ 1 - 30 วัน</v>
      </c>
      <c r="K6736" s="10">
        <f t="shared" si="527"/>
        <v>8</v>
      </c>
      <c r="L6736" t="str">
        <f t="shared" si="528"/>
        <v>ลูกหนี้ชั้นดี</v>
      </c>
    </row>
    <row r="6737" spans="1:12" x14ac:dyDescent="0.2">
      <c r="A6737" t="s">
        <v>455</v>
      </c>
      <c r="B6737" t="s">
        <v>366</v>
      </c>
      <c r="C6737">
        <v>15</v>
      </c>
      <c r="D6737">
        <v>1126050008496</v>
      </c>
      <c r="E6737" s="1">
        <v>46160</v>
      </c>
      <c r="F6737" s="1">
        <v>46183</v>
      </c>
      <c r="G6737">
        <v>28299</v>
      </c>
      <c r="H6737" s="1">
        <f t="shared" si="525"/>
        <v>46175</v>
      </c>
      <c r="I6737" s="5">
        <f t="shared" si="529"/>
        <v>46253</v>
      </c>
      <c r="J6737" s="9" t="str">
        <f t="shared" si="526"/>
        <v>ชำระตรงเวลา</v>
      </c>
      <c r="K6737" s="10">
        <f t="shared" si="527"/>
        <v>8</v>
      </c>
      <c r="L6737" t="str">
        <f t="shared" si="528"/>
        <v>ลูกหนี้ชั้นดี</v>
      </c>
    </row>
    <row r="6738" spans="1:12" x14ac:dyDescent="0.2">
      <c r="A6738" t="s">
        <v>774</v>
      </c>
      <c r="B6738" t="s">
        <v>366</v>
      </c>
      <c r="C6738">
        <v>15</v>
      </c>
      <c r="D6738">
        <v>1126050008502</v>
      </c>
      <c r="E6738" s="1">
        <v>46165</v>
      </c>
      <c r="F6738" s="1">
        <v>46168</v>
      </c>
      <c r="G6738">
        <v>11437</v>
      </c>
      <c r="H6738" s="1">
        <f t="shared" si="525"/>
        <v>46180</v>
      </c>
      <c r="I6738" s="5">
        <f t="shared" si="529"/>
        <v>46253</v>
      </c>
      <c r="J6738" s="9" t="str">
        <f t="shared" si="526"/>
        <v>ชำระตรงเวลา</v>
      </c>
      <c r="K6738" s="10">
        <f t="shared" si="527"/>
        <v>0</v>
      </c>
      <c r="L6738" t="str">
        <f t="shared" si="528"/>
        <v>ลูกหนี้ชั้นดี</v>
      </c>
    </row>
    <row r="6739" spans="1:12" x14ac:dyDescent="0.2">
      <c r="A6739" t="s">
        <v>2761</v>
      </c>
      <c r="B6739" t="s">
        <v>366</v>
      </c>
      <c r="C6739">
        <v>15</v>
      </c>
      <c r="D6739">
        <v>1126050009066</v>
      </c>
      <c r="E6739" s="1">
        <v>46164</v>
      </c>
      <c r="F6739" s="1">
        <v>46177</v>
      </c>
      <c r="G6739">
        <v>9323</v>
      </c>
      <c r="H6739" s="1">
        <f t="shared" si="525"/>
        <v>46179</v>
      </c>
      <c r="I6739" s="5">
        <f t="shared" si="529"/>
        <v>46253</v>
      </c>
      <c r="J6739" s="9" t="str">
        <f t="shared" si="526"/>
        <v>ชำระตรงเวลา</v>
      </c>
      <c r="K6739" s="10">
        <f t="shared" si="527"/>
        <v>0</v>
      </c>
      <c r="L6739" t="str">
        <f t="shared" si="528"/>
        <v>ลูกหนี้ชั้นดี</v>
      </c>
    </row>
    <row r="6740" spans="1:12" x14ac:dyDescent="0.2">
      <c r="A6740" t="s">
        <v>2762</v>
      </c>
      <c r="B6740" t="s">
        <v>366</v>
      </c>
      <c r="C6740">
        <v>15</v>
      </c>
      <c r="D6740">
        <v>1126050009141</v>
      </c>
      <c r="E6740" s="1">
        <v>46160</v>
      </c>
      <c r="F6740" s="1">
        <v>46160</v>
      </c>
      <c r="G6740">
        <v>1862</v>
      </c>
      <c r="H6740" s="1">
        <f t="shared" si="525"/>
        <v>46175</v>
      </c>
      <c r="I6740" s="5">
        <f t="shared" si="529"/>
        <v>46253</v>
      </c>
      <c r="J6740" s="9" t="str">
        <f t="shared" si="526"/>
        <v>ชำระตรงเวลา</v>
      </c>
      <c r="K6740" s="10">
        <f t="shared" si="527"/>
        <v>0</v>
      </c>
      <c r="L6740" t="str">
        <f t="shared" si="528"/>
        <v>ลูกหนี้ชั้นดี</v>
      </c>
    </row>
    <row r="6741" spans="1:12" x14ac:dyDescent="0.2">
      <c r="A6741" t="s">
        <v>421</v>
      </c>
      <c r="B6741" t="s">
        <v>366</v>
      </c>
      <c r="C6741">
        <v>15</v>
      </c>
      <c r="D6741">
        <v>1126050009271</v>
      </c>
      <c r="E6741" s="1">
        <v>46161</v>
      </c>
      <c r="F6741" s="1">
        <v>46163</v>
      </c>
      <c r="G6741">
        <v>5083</v>
      </c>
      <c r="H6741" s="1">
        <f t="shared" si="525"/>
        <v>46176</v>
      </c>
      <c r="I6741" s="5">
        <f t="shared" si="529"/>
        <v>46253</v>
      </c>
      <c r="J6741" s="9" t="str">
        <f t="shared" si="526"/>
        <v>ค้างชำระ 1 - 30 วัน</v>
      </c>
      <c r="K6741" s="10">
        <f t="shared" si="527"/>
        <v>0</v>
      </c>
      <c r="L6741" t="str">
        <f t="shared" si="528"/>
        <v>ลูกหนี้ชั้นดี</v>
      </c>
    </row>
    <row r="6742" spans="1:12" x14ac:dyDescent="0.2">
      <c r="A6742" t="s">
        <v>415</v>
      </c>
      <c r="B6742" t="s">
        <v>366</v>
      </c>
      <c r="C6742">
        <v>0</v>
      </c>
      <c r="D6742">
        <v>1126050009295</v>
      </c>
      <c r="E6742" s="1">
        <v>46161</v>
      </c>
      <c r="F6742" s="1">
        <v>46162</v>
      </c>
      <c r="G6742">
        <v>4339</v>
      </c>
      <c r="H6742" s="1">
        <f t="shared" si="525"/>
        <v>46161</v>
      </c>
      <c r="I6742" s="5">
        <f t="shared" si="529"/>
        <v>46253</v>
      </c>
      <c r="J6742" s="9" t="str">
        <f t="shared" si="526"/>
        <v>ชำระตรงเวลา</v>
      </c>
      <c r="K6742" s="10">
        <f t="shared" si="527"/>
        <v>1</v>
      </c>
      <c r="L6742" t="str">
        <f t="shared" si="528"/>
        <v>ลูกหนี้ชั้นดี</v>
      </c>
    </row>
    <row r="6743" spans="1:12" x14ac:dyDescent="0.2">
      <c r="A6743" t="s">
        <v>476</v>
      </c>
      <c r="B6743" t="s">
        <v>366</v>
      </c>
      <c r="C6743">
        <v>15</v>
      </c>
      <c r="D6743">
        <v>1126050009301</v>
      </c>
      <c r="E6743" s="1">
        <v>46161</v>
      </c>
      <c r="F6743" s="1">
        <v>46168</v>
      </c>
      <c r="G6743">
        <v>5187</v>
      </c>
      <c r="H6743" s="1">
        <f t="shared" si="525"/>
        <v>46176</v>
      </c>
      <c r="I6743" s="5">
        <f t="shared" si="529"/>
        <v>46253</v>
      </c>
      <c r="J6743" s="9" t="str">
        <f t="shared" si="526"/>
        <v>ชำระตรงเวลา</v>
      </c>
      <c r="K6743" s="10">
        <f t="shared" si="527"/>
        <v>0</v>
      </c>
      <c r="L6743" t="str">
        <f t="shared" si="528"/>
        <v>ลูกหนี้ชั้นดี</v>
      </c>
    </row>
    <row r="6744" spans="1:12" x14ac:dyDescent="0.2">
      <c r="A6744" t="s">
        <v>476</v>
      </c>
      <c r="B6744" t="s">
        <v>366</v>
      </c>
      <c r="C6744">
        <v>15</v>
      </c>
      <c r="D6744">
        <v>1126050009301</v>
      </c>
      <c r="E6744" s="1">
        <v>46161</v>
      </c>
      <c r="F6744" s="1">
        <v>46168</v>
      </c>
      <c r="G6744">
        <v>5187</v>
      </c>
      <c r="H6744" s="1">
        <f t="shared" si="525"/>
        <v>46176</v>
      </c>
      <c r="I6744" s="5">
        <f t="shared" si="529"/>
        <v>46253</v>
      </c>
      <c r="J6744" s="9" t="str">
        <f t="shared" si="526"/>
        <v>ชำระตรงเวลา</v>
      </c>
      <c r="K6744" s="10">
        <f t="shared" si="527"/>
        <v>0</v>
      </c>
      <c r="L6744" t="str">
        <f t="shared" si="528"/>
        <v>ลูกหนี้ชั้นดี</v>
      </c>
    </row>
    <row r="6745" spans="1:12" x14ac:dyDescent="0.2">
      <c r="A6745" t="s">
        <v>2763</v>
      </c>
      <c r="B6745" t="s">
        <v>366</v>
      </c>
      <c r="C6745">
        <v>7</v>
      </c>
      <c r="D6745">
        <v>1126050009332</v>
      </c>
      <c r="E6745" s="1">
        <v>46161</v>
      </c>
      <c r="F6745" s="1">
        <v>46168</v>
      </c>
      <c r="G6745">
        <v>6554</v>
      </c>
      <c r="H6745" s="1">
        <f t="shared" si="525"/>
        <v>46168</v>
      </c>
      <c r="I6745" s="5">
        <f t="shared" si="529"/>
        <v>46253</v>
      </c>
      <c r="J6745" s="9" t="str">
        <f t="shared" si="526"/>
        <v>ชำระตรงเวลา</v>
      </c>
      <c r="K6745" s="10">
        <f t="shared" si="527"/>
        <v>0</v>
      </c>
      <c r="L6745" t="str">
        <f t="shared" si="528"/>
        <v>ลูกหนี้ชั้นดี</v>
      </c>
    </row>
    <row r="6746" spans="1:12" x14ac:dyDescent="0.2">
      <c r="A6746" t="s">
        <v>779</v>
      </c>
      <c r="B6746" t="s">
        <v>366</v>
      </c>
      <c r="C6746">
        <v>15</v>
      </c>
      <c r="D6746">
        <v>1126050009431</v>
      </c>
      <c r="E6746" s="1">
        <v>46162</v>
      </c>
      <c r="F6746" s="1">
        <v>46171</v>
      </c>
      <c r="G6746">
        <v>22453</v>
      </c>
      <c r="H6746" s="1">
        <f t="shared" si="525"/>
        <v>46177</v>
      </c>
      <c r="I6746" s="5">
        <f t="shared" si="529"/>
        <v>46253</v>
      </c>
      <c r="J6746" s="9" t="str">
        <f t="shared" si="526"/>
        <v>ชำระตรงเวลา</v>
      </c>
      <c r="K6746" s="10">
        <f t="shared" si="527"/>
        <v>0</v>
      </c>
      <c r="L6746" t="str">
        <f t="shared" si="528"/>
        <v>ลูกหนี้ชั้นดี</v>
      </c>
    </row>
    <row r="6747" spans="1:12" x14ac:dyDescent="0.2">
      <c r="A6747" t="s">
        <v>2764</v>
      </c>
      <c r="B6747" t="s">
        <v>366</v>
      </c>
      <c r="C6747">
        <v>7</v>
      </c>
      <c r="D6747">
        <v>1126050009585</v>
      </c>
      <c r="E6747" s="1">
        <v>46164</v>
      </c>
      <c r="F6747" s="1">
        <v>46169</v>
      </c>
      <c r="G6747">
        <v>15658</v>
      </c>
      <c r="H6747" s="1">
        <f t="shared" si="525"/>
        <v>46171</v>
      </c>
      <c r="I6747" s="5">
        <f t="shared" si="529"/>
        <v>46253</v>
      </c>
      <c r="J6747" s="9" t="str">
        <f t="shared" si="526"/>
        <v>ชำระตรงเวลา</v>
      </c>
      <c r="K6747" s="10">
        <f t="shared" si="527"/>
        <v>0</v>
      </c>
      <c r="L6747" t="str">
        <f t="shared" si="528"/>
        <v>ลูกหนี้ชั้นดี</v>
      </c>
    </row>
    <row r="6748" spans="1:12" x14ac:dyDescent="0.2">
      <c r="A6748" t="s">
        <v>451</v>
      </c>
      <c r="B6748" t="s">
        <v>366</v>
      </c>
      <c r="C6748">
        <v>7</v>
      </c>
      <c r="D6748">
        <v>1126050009608</v>
      </c>
      <c r="E6748" s="1">
        <v>46165</v>
      </c>
      <c r="F6748" s="1">
        <v>46167</v>
      </c>
      <c r="G6748">
        <v>1158</v>
      </c>
      <c r="H6748" s="1">
        <f t="shared" si="525"/>
        <v>46172</v>
      </c>
      <c r="I6748" s="5">
        <f t="shared" si="529"/>
        <v>46253</v>
      </c>
      <c r="J6748" s="9" t="str">
        <f t="shared" si="526"/>
        <v>ค้างชำระ 1 - 30 วัน</v>
      </c>
      <c r="K6748" s="10">
        <f t="shared" si="527"/>
        <v>0</v>
      </c>
      <c r="L6748" t="str">
        <f t="shared" si="528"/>
        <v>ลูกหนี้ชั้นดี</v>
      </c>
    </row>
    <row r="6749" spans="1:12" x14ac:dyDescent="0.2">
      <c r="A6749" t="s">
        <v>1968</v>
      </c>
      <c r="B6749" t="s">
        <v>366</v>
      </c>
      <c r="C6749">
        <v>7</v>
      </c>
      <c r="D6749">
        <v>1126050009622</v>
      </c>
      <c r="E6749" s="1">
        <v>46163</v>
      </c>
      <c r="F6749" s="1">
        <v>46177</v>
      </c>
      <c r="G6749">
        <v>425</v>
      </c>
      <c r="H6749" s="1">
        <f t="shared" si="525"/>
        <v>46170</v>
      </c>
      <c r="I6749" s="5">
        <f t="shared" si="529"/>
        <v>46253</v>
      </c>
      <c r="J6749" s="9" t="str">
        <f t="shared" si="526"/>
        <v>ชำระตรงเวลา</v>
      </c>
      <c r="K6749" s="10">
        <f t="shared" si="527"/>
        <v>7</v>
      </c>
      <c r="L6749" t="str">
        <f t="shared" si="528"/>
        <v>ลูกหนี้ชั้นดี</v>
      </c>
    </row>
    <row r="6750" spans="1:12" x14ac:dyDescent="0.2">
      <c r="A6750" t="s">
        <v>561</v>
      </c>
      <c r="B6750" t="s">
        <v>366</v>
      </c>
      <c r="C6750">
        <v>7</v>
      </c>
      <c r="D6750">
        <v>1126050009639</v>
      </c>
      <c r="E6750" s="1">
        <v>46163</v>
      </c>
      <c r="F6750" s="1">
        <v>46169</v>
      </c>
      <c r="G6750">
        <v>1792</v>
      </c>
      <c r="H6750" s="1">
        <f t="shared" si="525"/>
        <v>46170</v>
      </c>
      <c r="I6750" s="5">
        <f t="shared" si="529"/>
        <v>46253</v>
      </c>
      <c r="J6750" s="9" t="str">
        <f t="shared" si="526"/>
        <v>ค้างชำระ 1 - 30 วัน</v>
      </c>
      <c r="K6750" s="10">
        <f t="shared" si="527"/>
        <v>0</v>
      </c>
      <c r="L6750" t="str">
        <f t="shared" si="528"/>
        <v>ลูกหนี้ชั้นดี</v>
      </c>
    </row>
    <row r="6751" spans="1:12" x14ac:dyDescent="0.2">
      <c r="A6751" t="s">
        <v>402</v>
      </c>
      <c r="B6751" t="s">
        <v>366</v>
      </c>
      <c r="C6751">
        <v>30</v>
      </c>
      <c r="D6751">
        <v>1126050009646</v>
      </c>
      <c r="E6751" s="1">
        <v>46167</v>
      </c>
      <c r="F6751" s="1">
        <v>46199</v>
      </c>
      <c r="G6751">
        <v>3240</v>
      </c>
      <c r="H6751" s="1">
        <f t="shared" si="525"/>
        <v>46197</v>
      </c>
      <c r="I6751" s="5">
        <f t="shared" si="529"/>
        <v>46253</v>
      </c>
      <c r="J6751" s="9" t="str">
        <f t="shared" si="526"/>
        <v>ค้างชำระ 1 - 30 วัน</v>
      </c>
      <c r="K6751" s="10">
        <f t="shared" si="527"/>
        <v>2</v>
      </c>
      <c r="L6751" t="str">
        <f t="shared" si="528"/>
        <v>ลูกหนี้ชั้นดี</v>
      </c>
    </row>
    <row r="6752" spans="1:12" x14ac:dyDescent="0.2">
      <c r="A6752" t="s">
        <v>534</v>
      </c>
      <c r="B6752" t="s">
        <v>366</v>
      </c>
      <c r="C6752">
        <v>7</v>
      </c>
      <c r="D6752">
        <v>1126050009653</v>
      </c>
      <c r="E6752" s="1">
        <v>46167</v>
      </c>
      <c r="F6752" s="1">
        <v>46185</v>
      </c>
      <c r="G6752">
        <v>2551</v>
      </c>
      <c r="H6752" s="1">
        <f t="shared" si="525"/>
        <v>46174</v>
      </c>
      <c r="I6752" s="5">
        <f t="shared" si="529"/>
        <v>46253</v>
      </c>
      <c r="J6752" s="9" t="str">
        <f t="shared" si="526"/>
        <v>ชำระตรงเวลา</v>
      </c>
      <c r="K6752" s="10">
        <f t="shared" si="527"/>
        <v>11</v>
      </c>
      <c r="L6752" t="str">
        <f t="shared" si="528"/>
        <v>ลูกหนี้ชั้นดี</v>
      </c>
    </row>
    <row r="6753" spans="1:12" x14ac:dyDescent="0.2">
      <c r="A6753" t="s">
        <v>2765</v>
      </c>
      <c r="B6753" t="s">
        <v>366</v>
      </c>
      <c r="C6753">
        <v>7</v>
      </c>
      <c r="D6753">
        <v>1126050009660</v>
      </c>
      <c r="E6753" s="1">
        <v>46162</v>
      </c>
      <c r="F6753" s="1">
        <v>46164</v>
      </c>
      <c r="G6753">
        <v>684</v>
      </c>
      <c r="H6753" s="1">
        <f t="shared" si="525"/>
        <v>46169</v>
      </c>
      <c r="I6753" s="5">
        <f t="shared" si="529"/>
        <v>46253</v>
      </c>
      <c r="J6753" s="9" t="str">
        <f t="shared" si="526"/>
        <v>ชำระตรงเวลา</v>
      </c>
      <c r="K6753" s="10">
        <f t="shared" si="527"/>
        <v>0</v>
      </c>
      <c r="L6753" t="str">
        <f t="shared" si="528"/>
        <v>ลูกหนี้ชั้นดี</v>
      </c>
    </row>
    <row r="6754" spans="1:12" x14ac:dyDescent="0.2">
      <c r="A6754" t="s">
        <v>2765</v>
      </c>
      <c r="B6754" t="s">
        <v>366</v>
      </c>
      <c r="C6754">
        <v>7</v>
      </c>
      <c r="D6754">
        <v>1126050009660</v>
      </c>
      <c r="E6754" s="1">
        <v>46162</v>
      </c>
      <c r="F6754" s="1">
        <v>46164</v>
      </c>
      <c r="G6754">
        <v>684</v>
      </c>
      <c r="H6754" s="1">
        <f t="shared" si="525"/>
        <v>46169</v>
      </c>
      <c r="I6754" s="5">
        <f t="shared" si="529"/>
        <v>46253</v>
      </c>
      <c r="J6754" s="9" t="str">
        <f t="shared" si="526"/>
        <v>ชำระตรงเวลา</v>
      </c>
      <c r="K6754" s="10">
        <f t="shared" si="527"/>
        <v>0</v>
      </c>
      <c r="L6754" t="str">
        <f t="shared" si="528"/>
        <v>ลูกหนี้ชั้นดี</v>
      </c>
    </row>
    <row r="6755" spans="1:12" x14ac:dyDescent="0.2">
      <c r="A6755" t="s">
        <v>502</v>
      </c>
      <c r="B6755" t="s">
        <v>366</v>
      </c>
      <c r="C6755">
        <v>7</v>
      </c>
      <c r="D6755">
        <v>1126050009677</v>
      </c>
      <c r="E6755" s="1">
        <v>46162</v>
      </c>
      <c r="F6755" s="1">
        <v>46162</v>
      </c>
      <c r="G6755">
        <v>1291</v>
      </c>
      <c r="H6755" s="1">
        <f t="shared" si="525"/>
        <v>46169</v>
      </c>
      <c r="I6755" s="5">
        <f t="shared" si="529"/>
        <v>46253</v>
      </c>
      <c r="J6755" s="9" t="str">
        <f t="shared" si="526"/>
        <v>ชำระตรงเวลา</v>
      </c>
      <c r="K6755" s="10">
        <f t="shared" si="527"/>
        <v>0</v>
      </c>
      <c r="L6755" t="str">
        <f t="shared" si="528"/>
        <v>ลูกหนี้ชั้นดี</v>
      </c>
    </row>
    <row r="6756" spans="1:12" x14ac:dyDescent="0.2">
      <c r="A6756" t="s">
        <v>502</v>
      </c>
      <c r="B6756" t="s">
        <v>366</v>
      </c>
      <c r="C6756">
        <v>7</v>
      </c>
      <c r="D6756">
        <v>1126050009677</v>
      </c>
      <c r="E6756" s="1">
        <v>46162</v>
      </c>
      <c r="F6756" s="1">
        <v>46162</v>
      </c>
      <c r="G6756">
        <v>1291</v>
      </c>
      <c r="H6756" s="1">
        <f t="shared" si="525"/>
        <v>46169</v>
      </c>
      <c r="I6756" s="5">
        <f t="shared" si="529"/>
        <v>46253</v>
      </c>
      <c r="J6756" s="9" t="str">
        <f t="shared" si="526"/>
        <v>ชำระตรงเวลา</v>
      </c>
      <c r="K6756" s="10">
        <f t="shared" si="527"/>
        <v>0</v>
      </c>
      <c r="L6756" t="str">
        <f t="shared" si="528"/>
        <v>ลูกหนี้ชั้นดี</v>
      </c>
    </row>
    <row r="6757" spans="1:12" x14ac:dyDescent="0.2">
      <c r="A6757" t="s">
        <v>774</v>
      </c>
      <c r="B6757" t="s">
        <v>366</v>
      </c>
      <c r="C6757">
        <v>7</v>
      </c>
      <c r="D6757">
        <v>1126050009684</v>
      </c>
      <c r="E6757" s="1">
        <v>46163</v>
      </c>
      <c r="F6757" s="1">
        <v>46164</v>
      </c>
      <c r="G6757">
        <v>236</v>
      </c>
      <c r="H6757" s="1">
        <f t="shared" si="525"/>
        <v>46170</v>
      </c>
      <c r="I6757" s="5">
        <f t="shared" si="529"/>
        <v>46253</v>
      </c>
      <c r="J6757" s="9" t="str">
        <f t="shared" si="526"/>
        <v>ชำระตรงเวลา</v>
      </c>
      <c r="K6757" s="10">
        <f t="shared" si="527"/>
        <v>0</v>
      </c>
      <c r="L6757" t="str">
        <f t="shared" si="528"/>
        <v>ลูกหนี้ชั้นดี</v>
      </c>
    </row>
    <row r="6758" spans="1:12" x14ac:dyDescent="0.2">
      <c r="A6758" t="s">
        <v>548</v>
      </c>
      <c r="B6758" t="s">
        <v>366</v>
      </c>
      <c r="C6758">
        <v>7</v>
      </c>
      <c r="D6758">
        <v>1126050009691</v>
      </c>
      <c r="E6758" s="1">
        <v>46162</v>
      </c>
      <c r="F6758" s="1">
        <v>46167</v>
      </c>
      <c r="G6758">
        <v>12458</v>
      </c>
      <c r="H6758" s="1">
        <f t="shared" si="525"/>
        <v>46169</v>
      </c>
      <c r="I6758" s="5">
        <f t="shared" si="529"/>
        <v>46253</v>
      </c>
      <c r="J6758" s="9" t="str">
        <f t="shared" si="526"/>
        <v>ค้างชำระ 1 - 30 วัน</v>
      </c>
      <c r="K6758" s="10">
        <f t="shared" si="527"/>
        <v>0</v>
      </c>
      <c r="L6758" t="str">
        <f t="shared" si="528"/>
        <v>ลูกหนี้ชั้นดี</v>
      </c>
    </row>
    <row r="6759" spans="1:12" x14ac:dyDescent="0.2">
      <c r="A6759" t="s">
        <v>2766</v>
      </c>
      <c r="B6759" t="s">
        <v>366</v>
      </c>
      <c r="C6759">
        <v>7</v>
      </c>
      <c r="D6759">
        <v>1126050009721</v>
      </c>
      <c r="E6759" s="1">
        <v>46163</v>
      </c>
      <c r="F6759" s="1">
        <v>46181</v>
      </c>
      <c r="G6759">
        <v>1848</v>
      </c>
      <c r="H6759" s="1">
        <f t="shared" si="525"/>
        <v>46170</v>
      </c>
      <c r="I6759" s="5">
        <f t="shared" si="529"/>
        <v>46253</v>
      </c>
      <c r="J6759" s="9" t="str">
        <f t="shared" si="526"/>
        <v>ชำระตรงเวลา</v>
      </c>
      <c r="K6759" s="10">
        <f t="shared" si="527"/>
        <v>11</v>
      </c>
      <c r="L6759" t="str">
        <f t="shared" si="528"/>
        <v>ลูกหนี้ชั้นดี</v>
      </c>
    </row>
    <row r="6760" spans="1:12" x14ac:dyDescent="0.2">
      <c r="A6760" t="s">
        <v>587</v>
      </c>
      <c r="B6760" t="s">
        <v>366</v>
      </c>
      <c r="C6760">
        <v>7</v>
      </c>
      <c r="D6760">
        <v>1126050009752</v>
      </c>
      <c r="E6760" s="1">
        <v>46162</v>
      </c>
      <c r="F6760" s="1">
        <v>46163</v>
      </c>
      <c r="G6760">
        <v>340</v>
      </c>
      <c r="H6760" s="1">
        <f t="shared" si="525"/>
        <v>46169</v>
      </c>
      <c r="I6760" s="5">
        <f t="shared" si="529"/>
        <v>46253</v>
      </c>
      <c r="J6760" s="9" t="str">
        <f t="shared" si="526"/>
        <v>ชำระตรงเวลา</v>
      </c>
      <c r="K6760" s="10">
        <f t="shared" si="527"/>
        <v>0</v>
      </c>
      <c r="L6760" t="str">
        <f t="shared" si="528"/>
        <v>ลูกหนี้ชั้นดี</v>
      </c>
    </row>
    <row r="6761" spans="1:12" x14ac:dyDescent="0.2">
      <c r="A6761" t="s">
        <v>1567</v>
      </c>
      <c r="B6761" t="s">
        <v>366</v>
      </c>
      <c r="C6761">
        <v>7</v>
      </c>
      <c r="D6761">
        <v>1126050009769</v>
      </c>
      <c r="E6761" s="1">
        <v>46163</v>
      </c>
      <c r="F6761" s="1">
        <v>46167</v>
      </c>
      <c r="G6761">
        <v>260</v>
      </c>
      <c r="H6761" s="1">
        <f t="shared" si="525"/>
        <v>46170</v>
      </c>
      <c r="I6761" s="5">
        <f t="shared" si="529"/>
        <v>46253</v>
      </c>
      <c r="J6761" s="9" t="str">
        <f t="shared" si="526"/>
        <v>ค้างชำระ 1 - 30 วัน</v>
      </c>
      <c r="K6761" s="10">
        <f t="shared" si="527"/>
        <v>0</v>
      </c>
      <c r="L6761" t="str">
        <f t="shared" si="528"/>
        <v>ลูกหนี้ชั้นดี</v>
      </c>
    </row>
    <row r="6762" spans="1:12" x14ac:dyDescent="0.2">
      <c r="A6762" t="s">
        <v>1567</v>
      </c>
      <c r="B6762" t="s">
        <v>366</v>
      </c>
      <c r="C6762">
        <v>7</v>
      </c>
      <c r="D6762">
        <v>1126050009776</v>
      </c>
      <c r="E6762" s="1">
        <v>46163</v>
      </c>
      <c r="F6762" s="1">
        <v>46177</v>
      </c>
      <c r="G6762">
        <v>1799</v>
      </c>
      <c r="H6762" s="1">
        <f t="shared" si="525"/>
        <v>46170</v>
      </c>
      <c r="I6762" s="5">
        <f t="shared" si="529"/>
        <v>46253</v>
      </c>
      <c r="J6762" s="9" t="str">
        <f t="shared" si="526"/>
        <v>ค้างชำระ 1 - 30 วัน</v>
      </c>
      <c r="K6762" s="10">
        <f t="shared" si="527"/>
        <v>7</v>
      </c>
      <c r="L6762" t="str">
        <f t="shared" si="528"/>
        <v>ลูกหนี้ชั้นดี</v>
      </c>
    </row>
    <row r="6763" spans="1:12" x14ac:dyDescent="0.2">
      <c r="A6763" t="s">
        <v>1480</v>
      </c>
      <c r="B6763" t="s">
        <v>366</v>
      </c>
      <c r="C6763">
        <v>7</v>
      </c>
      <c r="D6763">
        <v>1126050009790</v>
      </c>
      <c r="E6763" s="1">
        <v>46164</v>
      </c>
      <c r="F6763" s="1">
        <v>46181</v>
      </c>
      <c r="G6763">
        <v>1682</v>
      </c>
      <c r="H6763" s="1">
        <f t="shared" si="525"/>
        <v>46171</v>
      </c>
      <c r="I6763" s="5">
        <f t="shared" si="529"/>
        <v>46253</v>
      </c>
      <c r="J6763" s="9" t="str">
        <f t="shared" si="526"/>
        <v>ชำระตรงเวลา</v>
      </c>
      <c r="K6763" s="10">
        <f t="shared" si="527"/>
        <v>10</v>
      </c>
      <c r="L6763" t="str">
        <f t="shared" si="528"/>
        <v>ลูกหนี้ชั้นดี</v>
      </c>
    </row>
    <row r="6764" spans="1:12" x14ac:dyDescent="0.2">
      <c r="A6764" t="s">
        <v>1567</v>
      </c>
      <c r="B6764" t="s">
        <v>366</v>
      </c>
      <c r="C6764">
        <v>7</v>
      </c>
      <c r="D6764">
        <v>1126050009813</v>
      </c>
      <c r="E6764" s="1">
        <v>46162</v>
      </c>
      <c r="F6764" s="1">
        <v>46169</v>
      </c>
      <c r="G6764">
        <v>2971</v>
      </c>
      <c r="H6764" s="1">
        <f t="shared" si="525"/>
        <v>46169</v>
      </c>
      <c r="I6764" s="5">
        <f t="shared" si="529"/>
        <v>46253</v>
      </c>
      <c r="J6764" s="9" t="str">
        <f t="shared" si="526"/>
        <v>ค้างชำระ 1 - 30 วัน</v>
      </c>
      <c r="K6764" s="10">
        <f t="shared" si="527"/>
        <v>0</v>
      </c>
      <c r="L6764" t="str">
        <f t="shared" si="528"/>
        <v>ลูกหนี้ชั้นดี</v>
      </c>
    </row>
    <row r="6765" spans="1:12" x14ac:dyDescent="0.2">
      <c r="A6765" t="s">
        <v>518</v>
      </c>
      <c r="B6765" t="s">
        <v>366</v>
      </c>
      <c r="C6765">
        <v>7</v>
      </c>
      <c r="D6765">
        <v>1126050009844</v>
      </c>
      <c r="E6765" s="1">
        <v>46167</v>
      </c>
      <c r="F6765" s="1">
        <v>46177</v>
      </c>
      <c r="G6765">
        <v>886</v>
      </c>
      <c r="H6765" s="1">
        <f t="shared" si="525"/>
        <v>46174</v>
      </c>
      <c r="I6765" s="5">
        <f t="shared" si="529"/>
        <v>46253</v>
      </c>
      <c r="J6765" s="9" t="str">
        <f t="shared" si="526"/>
        <v>ค้างชำระ 1 - 30 วัน</v>
      </c>
      <c r="K6765" s="10">
        <f t="shared" si="527"/>
        <v>3</v>
      </c>
      <c r="L6765" t="str">
        <f t="shared" si="528"/>
        <v>ลูกหนี้ชั้นดี</v>
      </c>
    </row>
    <row r="6766" spans="1:12" x14ac:dyDescent="0.2">
      <c r="A6766" t="s">
        <v>491</v>
      </c>
      <c r="B6766" t="s">
        <v>366</v>
      </c>
      <c r="C6766">
        <v>7</v>
      </c>
      <c r="D6766">
        <v>1126050009851</v>
      </c>
      <c r="E6766" s="1">
        <v>46164</v>
      </c>
      <c r="F6766" s="1">
        <v>46177</v>
      </c>
      <c r="G6766">
        <v>5336</v>
      </c>
      <c r="H6766" s="1">
        <f t="shared" si="525"/>
        <v>46171</v>
      </c>
      <c r="I6766" s="5">
        <f t="shared" si="529"/>
        <v>46253</v>
      </c>
      <c r="J6766" s="9" t="str">
        <f t="shared" si="526"/>
        <v>ค้างชำระ 1 - 30 วัน</v>
      </c>
      <c r="K6766" s="10">
        <f t="shared" si="527"/>
        <v>6</v>
      </c>
      <c r="L6766" t="str">
        <f t="shared" si="528"/>
        <v>ลูกหนี้ชั้นดี</v>
      </c>
    </row>
    <row r="6767" spans="1:12" x14ac:dyDescent="0.2">
      <c r="A6767" t="s">
        <v>2767</v>
      </c>
      <c r="B6767" t="s">
        <v>366</v>
      </c>
      <c r="C6767">
        <v>7</v>
      </c>
      <c r="D6767">
        <v>1126050009912</v>
      </c>
      <c r="E6767" s="1">
        <v>46165</v>
      </c>
      <c r="F6767" s="1">
        <v>46178</v>
      </c>
      <c r="G6767">
        <v>11934</v>
      </c>
      <c r="H6767" s="1">
        <f t="shared" si="525"/>
        <v>46172</v>
      </c>
      <c r="I6767" s="5">
        <f t="shared" si="529"/>
        <v>46253</v>
      </c>
      <c r="J6767" s="9" t="str">
        <f t="shared" si="526"/>
        <v>ชำระตรงเวลา</v>
      </c>
      <c r="K6767" s="10">
        <f t="shared" si="527"/>
        <v>6</v>
      </c>
      <c r="L6767" t="str">
        <f t="shared" si="528"/>
        <v>ลูกหนี้ชั้นดี</v>
      </c>
    </row>
    <row r="6768" spans="1:12" x14ac:dyDescent="0.2">
      <c r="A6768" t="s">
        <v>2078</v>
      </c>
      <c r="B6768" t="s">
        <v>366</v>
      </c>
      <c r="C6768">
        <v>7</v>
      </c>
      <c r="D6768">
        <v>1126050009943</v>
      </c>
      <c r="E6768" s="1">
        <v>46167</v>
      </c>
      <c r="F6768" s="1">
        <v>46167</v>
      </c>
      <c r="G6768">
        <v>384</v>
      </c>
      <c r="H6768" s="1">
        <f t="shared" si="525"/>
        <v>46174</v>
      </c>
      <c r="I6768" s="5">
        <f t="shared" si="529"/>
        <v>46253</v>
      </c>
      <c r="J6768" s="9" t="str">
        <f t="shared" si="526"/>
        <v>ชำระตรงเวลา</v>
      </c>
      <c r="K6768" s="10">
        <f t="shared" si="527"/>
        <v>0</v>
      </c>
      <c r="L6768" t="str">
        <f t="shared" si="528"/>
        <v>ลูกหนี้ชั้นดี</v>
      </c>
    </row>
    <row r="6769" spans="1:12" x14ac:dyDescent="0.2">
      <c r="A6769" t="s">
        <v>1620</v>
      </c>
      <c r="B6769" t="s">
        <v>366</v>
      </c>
      <c r="C6769">
        <v>7</v>
      </c>
      <c r="D6769">
        <v>1126050009967</v>
      </c>
      <c r="E6769" s="1">
        <v>46164</v>
      </c>
      <c r="F6769" s="1">
        <v>46164</v>
      </c>
      <c r="G6769">
        <v>1450</v>
      </c>
      <c r="H6769" s="1">
        <f t="shared" si="525"/>
        <v>46171</v>
      </c>
      <c r="I6769" s="5">
        <f t="shared" si="529"/>
        <v>46253</v>
      </c>
      <c r="J6769" s="9" t="str">
        <f t="shared" si="526"/>
        <v>ค้างชำระ 1 - 30 วัน</v>
      </c>
      <c r="K6769" s="10">
        <f t="shared" si="527"/>
        <v>0</v>
      </c>
      <c r="L6769" t="str">
        <f t="shared" si="528"/>
        <v>ลูกหนี้ชั้นดี</v>
      </c>
    </row>
    <row r="6770" spans="1:12" x14ac:dyDescent="0.2">
      <c r="A6770" t="s">
        <v>1579</v>
      </c>
      <c r="B6770" t="s">
        <v>366</v>
      </c>
      <c r="C6770">
        <v>7</v>
      </c>
      <c r="D6770">
        <v>1126050009981</v>
      </c>
      <c r="E6770" s="1">
        <v>46163</v>
      </c>
      <c r="F6770" s="1">
        <v>46183</v>
      </c>
      <c r="G6770">
        <v>23072</v>
      </c>
      <c r="H6770" s="1">
        <f t="shared" si="525"/>
        <v>46170</v>
      </c>
      <c r="I6770" s="5">
        <f t="shared" si="529"/>
        <v>46253</v>
      </c>
      <c r="J6770" s="9" t="str">
        <f t="shared" si="526"/>
        <v>ชำระตรงเวลา</v>
      </c>
      <c r="K6770" s="10">
        <f t="shared" si="527"/>
        <v>13</v>
      </c>
      <c r="L6770" t="str">
        <f t="shared" si="528"/>
        <v>ลูกหนี้ชั้นดี</v>
      </c>
    </row>
    <row r="6771" spans="1:12" x14ac:dyDescent="0.2">
      <c r="A6771" t="s">
        <v>1586</v>
      </c>
      <c r="B6771" t="s">
        <v>366</v>
      </c>
      <c r="C6771">
        <v>7</v>
      </c>
      <c r="D6771">
        <v>1126050009998</v>
      </c>
      <c r="E6771" s="1">
        <v>46164</v>
      </c>
      <c r="F6771" s="1">
        <v>46167</v>
      </c>
      <c r="G6771">
        <v>295</v>
      </c>
      <c r="H6771" s="1">
        <f t="shared" si="525"/>
        <v>46171</v>
      </c>
      <c r="I6771" s="5">
        <f t="shared" si="529"/>
        <v>46253</v>
      </c>
      <c r="J6771" s="9" t="str">
        <f t="shared" si="526"/>
        <v>ค้างชำระ 1 - 30 วัน</v>
      </c>
      <c r="K6771" s="10">
        <f t="shared" si="527"/>
        <v>0</v>
      </c>
      <c r="L6771" t="str">
        <f t="shared" si="528"/>
        <v>ลูกหนี้ชั้นดี</v>
      </c>
    </row>
    <row r="6772" spans="1:12" x14ac:dyDescent="0.2">
      <c r="A6772" t="s">
        <v>1563</v>
      </c>
      <c r="B6772" t="s">
        <v>366</v>
      </c>
      <c r="C6772">
        <v>7</v>
      </c>
      <c r="D6772">
        <v>1126050010024</v>
      </c>
      <c r="E6772" s="1">
        <v>46164</v>
      </c>
      <c r="F6772" s="1">
        <v>46177</v>
      </c>
      <c r="G6772">
        <v>3071</v>
      </c>
      <c r="H6772" s="1">
        <f t="shared" si="525"/>
        <v>46171</v>
      </c>
      <c r="I6772" s="5">
        <f t="shared" si="529"/>
        <v>46253</v>
      </c>
      <c r="J6772" s="9" t="str">
        <f t="shared" si="526"/>
        <v>ค้างชำระ 1 - 30 วัน</v>
      </c>
      <c r="K6772" s="10">
        <f t="shared" si="527"/>
        <v>6</v>
      </c>
      <c r="L6772" t="str">
        <f t="shared" si="528"/>
        <v>ลูกหนี้ชั้นดี</v>
      </c>
    </row>
    <row r="6773" spans="1:12" x14ac:dyDescent="0.2">
      <c r="A6773" t="s">
        <v>904</v>
      </c>
      <c r="B6773" t="s">
        <v>366</v>
      </c>
      <c r="C6773">
        <v>15</v>
      </c>
      <c r="D6773">
        <v>1126050010055</v>
      </c>
      <c r="E6773" s="1">
        <v>46164</v>
      </c>
      <c r="F6773" s="1">
        <v>46181</v>
      </c>
      <c r="G6773">
        <v>4122</v>
      </c>
      <c r="H6773" s="1">
        <f t="shared" si="525"/>
        <v>46179</v>
      </c>
      <c r="I6773" s="5">
        <f t="shared" si="529"/>
        <v>46253</v>
      </c>
      <c r="J6773" s="9" t="str">
        <f t="shared" si="526"/>
        <v>ค้างชำระ 1 - 30 วัน</v>
      </c>
      <c r="K6773" s="10">
        <f t="shared" si="527"/>
        <v>2</v>
      </c>
      <c r="L6773" t="str">
        <f t="shared" si="528"/>
        <v>ลูกหนี้ชั้นดี</v>
      </c>
    </row>
    <row r="6774" spans="1:12" x14ac:dyDescent="0.2">
      <c r="A6774" t="s">
        <v>662</v>
      </c>
      <c r="B6774" t="s">
        <v>366</v>
      </c>
      <c r="C6774">
        <v>7</v>
      </c>
      <c r="D6774">
        <v>1126050010109</v>
      </c>
      <c r="E6774" s="1">
        <v>46163</v>
      </c>
      <c r="F6774" s="1">
        <v>46186</v>
      </c>
      <c r="G6774">
        <v>24591</v>
      </c>
      <c r="H6774" s="1">
        <f t="shared" si="525"/>
        <v>46170</v>
      </c>
      <c r="I6774" s="5">
        <f t="shared" si="529"/>
        <v>46253</v>
      </c>
      <c r="J6774" s="9" t="str">
        <f t="shared" si="526"/>
        <v>ค้างชำระ 1 - 30 วัน</v>
      </c>
      <c r="K6774" s="10">
        <f t="shared" si="527"/>
        <v>16</v>
      </c>
      <c r="L6774" t="str">
        <f t="shared" si="528"/>
        <v>ลูกหนี้ชั้นดี</v>
      </c>
    </row>
    <row r="6775" spans="1:12" x14ac:dyDescent="0.2">
      <c r="A6775" t="s">
        <v>662</v>
      </c>
      <c r="B6775" t="s">
        <v>366</v>
      </c>
      <c r="C6775">
        <v>7</v>
      </c>
      <c r="D6775">
        <v>1126050010109</v>
      </c>
      <c r="E6775" s="1">
        <v>46163</v>
      </c>
      <c r="F6775" s="1">
        <v>46186</v>
      </c>
      <c r="G6775">
        <v>24591</v>
      </c>
      <c r="H6775" s="1">
        <f t="shared" si="525"/>
        <v>46170</v>
      </c>
      <c r="I6775" s="5">
        <f t="shared" si="529"/>
        <v>46253</v>
      </c>
      <c r="J6775" s="9" t="str">
        <f t="shared" si="526"/>
        <v>ค้างชำระ 1 - 30 วัน</v>
      </c>
      <c r="K6775" s="10">
        <f t="shared" si="527"/>
        <v>16</v>
      </c>
      <c r="L6775" t="str">
        <f t="shared" si="528"/>
        <v>ลูกหนี้ชั้นดี</v>
      </c>
    </row>
    <row r="6776" spans="1:12" x14ac:dyDescent="0.2">
      <c r="A6776" t="s">
        <v>1071</v>
      </c>
      <c r="B6776" t="s">
        <v>366</v>
      </c>
      <c r="C6776">
        <v>7</v>
      </c>
      <c r="D6776">
        <v>1126050010116</v>
      </c>
      <c r="E6776" s="1">
        <v>46164</v>
      </c>
      <c r="F6776" s="1">
        <v>46181</v>
      </c>
      <c r="G6776">
        <v>203</v>
      </c>
      <c r="H6776" s="1">
        <f t="shared" si="525"/>
        <v>46171</v>
      </c>
      <c r="I6776" s="5">
        <f t="shared" si="529"/>
        <v>46253</v>
      </c>
      <c r="J6776" s="9" t="str">
        <f t="shared" si="526"/>
        <v>ค้างชำระ 1 - 30 วัน</v>
      </c>
      <c r="K6776" s="10">
        <f t="shared" si="527"/>
        <v>10</v>
      </c>
      <c r="L6776" t="str">
        <f t="shared" si="528"/>
        <v>ลูกหนี้ชั้นดี</v>
      </c>
    </row>
    <row r="6777" spans="1:12" x14ac:dyDescent="0.2">
      <c r="A6777" t="s">
        <v>1071</v>
      </c>
      <c r="B6777" t="s">
        <v>366</v>
      </c>
      <c r="C6777">
        <v>7</v>
      </c>
      <c r="D6777">
        <v>1126050010116</v>
      </c>
      <c r="E6777" s="1">
        <v>46164</v>
      </c>
      <c r="F6777" s="1">
        <v>46181</v>
      </c>
      <c r="G6777">
        <v>203</v>
      </c>
      <c r="H6777" s="1">
        <f t="shared" si="525"/>
        <v>46171</v>
      </c>
      <c r="I6777" s="5">
        <f t="shared" si="529"/>
        <v>46253</v>
      </c>
      <c r="J6777" s="9" t="str">
        <f t="shared" si="526"/>
        <v>ค้างชำระ 1 - 30 วัน</v>
      </c>
      <c r="K6777" s="10">
        <f t="shared" si="527"/>
        <v>10</v>
      </c>
      <c r="L6777" t="str">
        <f t="shared" si="528"/>
        <v>ลูกหนี้ชั้นดี</v>
      </c>
    </row>
    <row r="6778" spans="1:12" x14ac:dyDescent="0.2">
      <c r="A6778" t="s">
        <v>502</v>
      </c>
      <c r="B6778" t="s">
        <v>366</v>
      </c>
      <c r="C6778">
        <v>7</v>
      </c>
      <c r="D6778">
        <v>1126050010123</v>
      </c>
      <c r="E6778" s="1">
        <v>46167</v>
      </c>
      <c r="F6778" s="1">
        <v>46177</v>
      </c>
      <c r="G6778">
        <v>1729</v>
      </c>
      <c r="H6778" s="1">
        <f t="shared" si="525"/>
        <v>46174</v>
      </c>
      <c r="I6778" s="5">
        <f t="shared" si="529"/>
        <v>46253</v>
      </c>
      <c r="J6778" s="9" t="str">
        <f t="shared" si="526"/>
        <v>ค้างชำระ 1 - 30 วัน</v>
      </c>
      <c r="K6778" s="10">
        <f t="shared" si="527"/>
        <v>3</v>
      </c>
      <c r="L6778" t="str">
        <f t="shared" si="528"/>
        <v>ลูกหนี้ชั้นดี</v>
      </c>
    </row>
    <row r="6779" spans="1:12" x14ac:dyDescent="0.2">
      <c r="A6779" t="s">
        <v>593</v>
      </c>
      <c r="B6779" t="s">
        <v>366</v>
      </c>
      <c r="C6779">
        <v>7</v>
      </c>
      <c r="D6779">
        <v>1126050010130</v>
      </c>
      <c r="E6779" s="1">
        <v>46163</v>
      </c>
      <c r="F6779" s="1">
        <v>46171</v>
      </c>
      <c r="G6779">
        <v>1586</v>
      </c>
      <c r="H6779" s="1">
        <f t="shared" si="525"/>
        <v>46170</v>
      </c>
      <c r="I6779" s="5">
        <f t="shared" si="529"/>
        <v>46253</v>
      </c>
      <c r="J6779" s="9" t="str">
        <f t="shared" si="526"/>
        <v>ชำระตรงเวลา</v>
      </c>
      <c r="K6779" s="10">
        <f t="shared" si="527"/>
        <v>1</v>
      </c>
      <c r="L6779" t="str">
        <f t="shared" si="528"/>
        <v>ลูกหนี้ชั้นดี</v>
      </c>
    </row>
    <row r="6780" spans="1:12" x14ac:dyDescent="0.2">
      <c r="A6780" t="s">
        <v>2115</v>
      </c>
      <c r="B6780" t="s">
        <v>366</v>
      </c>
      <c r="C6780">
        <v>7</v>
      </c>
      <c r="D6780">
        <v>1126050010147</v>
      </c>
      <c r="E6780" s="1">
        <v>46164</v>
      </c>
      <c r="F6780" s="1">
        <v>46165</v>
      </c>
      <c r="G6780">
        <v>420</v>
      </c>
      <c r="H6780" s="1">
        <f t="shared" si="525"/>
        <v>46171</v>
      </c>
      <c r="I6780" s="5">
        <f t="shared" si="529"/>
        <v>46253</v>
      </c>
      <c r="J6780" s="9" t="str">
        <f t="shared" si="526"/>
        <v>ชำระตรงเวลา</v>
      </c>
      <c r="K6780" s="10">
        <f t="shared" si="527"/>
        <v>0</v>
      </c>
      <c r="L6780" t="str">
        <f t="shared" si="528"/>
        <v>ลูกหนี้ชั้นดี</v>
      </c>
    </row>
    <row r="6781" spans="1:12" x14ac:dyDescent="0.2">
      <c r="A6781" t="s">
        <v>408</v>
      </c>
      <c r="B6781" t="s">
        <v>366</v>
      </c>
      <c r="C6781">
        <v>7</v>
      </c>
      <c r="D6781">
        <v>1126050010154</v>
      </c>
      <c r="E6781" s="1">
        <v>46167</v>
      </c>
      <c r="F6781" s="1">
        <v>46168</v>
      </c>
      <c r="G6781">
        <v>348</v>
      </c>
      <c r="H6781" s="1">
        <f t="shared" si="525"/>
        <v>46174</v>
      </c>
      <c r="I6781" s="5">
        <f t="shared" si="529"/>
        <v>46253</v>
      </c>
      <c r="J6781" s="9" t="str">
        <f t="shared" si="526"/>
        <v>ชำระตรงเวลา</v>
      </c>
      <c r="K6781" s="10">
        <f t="shared" si="527"/>
        <v>0</v>
      </c>
      <c r="L6781" t="str">
        <f t="shared" si="528"/>
        <v>ลูกหนี้ชั้นดี</v>
      </c>
    </row>
    <row r="6782" spans="1:12" x14ac:dyDescent="0.2">
      <c r="A6782" t="s">
        <v>408</v>
      </c>
      <c r="B6782" t="s">
        <v>366</v>
      </c>
      <c r="C6782">
        <v>7</v>
      </c>
      <c r="D6782">
        <v>1126050010154</v>
      </c>
      <c r="E6782" s="1">
        <v>46167</v>
      </c>
      <c r="F6782" s="1">
        <v>46168</v>
      </c>
      <c r="G6782">
        <v>348</v>
      </c>
      <c r="H6782" s="1">
        <f t="shared" si="525"/>
        <v>46174</v>
      </c>
      <c r="I6782" s="5">
        <f t="shared" si="529"/>
        <v>46253</v>
      </c>
      <c r="J6782" s="9" t="str">
        <f t="shared" si="526"/>
        <v>ค้างชำระ 1 - 30 วัน</v>
      </c>
      <c r="K6782" s="10">
        <f t="shared" si="527"/>
        <v>0</v>
      </c>
      <c r="L6782" t="str">
        <f t="shared" si="528"/>
        <v>ลูกหนี้ชั้นดี</v>
      </c>
    </row>
    <row r="6783" spans="1:12" x14ac:dyDescent="0.2">
      <c r="A6783" t="s">
        <v>408</v>
      </c>
      <c r="B6783" t="s">
        <v>366</v>
      </c>
      <c r="C6783">
        <v>7</v>
      </c>
      <c r="D6783">
        <v>1126050010178</v>
      </c>
      <c r="E6783" s="1">
        <v>46165</v>
      </c>
      <c r="F6783" s="1">
        <v>46177</v>
      </c>
      <c r="G6783">
        <v>1080</v>
      </c>
      <c r="H6783" s="1">
        <f t="shared" si="525"/>
        <v>46172</v>
      </c>
      <c r="I6783" s="5">
        <f t="shared" si="529"/>
        <v>46253</v>
      </c>
      <c r="J6783" s="9" t="str">
        <f t="shared" si="526"/>
        <v>ค้างชำระ 1 - 30 วัน</v>
      </c>
      <c r="K6783" s="10">
        <f t="shared" si="527"/>
        <v>5</v>
      </c>
      <c r="L6783" t="str">
        <f t="shared" si="528"/>
        <v>ลูกหนี้ชั้นดี</v>
      </c>
    </row>
    <row r="6784" spans="1:12" x14ac:dyDescent="0.2">
      <c r="A6784" t="s">
        <v>1587</v>
      </c>
      <c r="B6784" t="s">
        <v>366</v>
      </c>
      <c r="C6784">
        <v>7</v>
      </c>
      <c r="D6784">
        <v>1126050010185</v>
      </c>
      <c r="E6784" s="1">
        <v>46164</v>
      </c>
      <c r="F6784" s="1">
        <v>46177</v>
      </c>
      <c r="G6784">
        <v>1430</v>
      </c>
      <c r="H6784" s="1">
        <f t="shared" si="525"/>
        <v>46171</v>
      </c>
      <c r="I6784" s="5">
        <f t="shared" si="529"/>
        <v>46253</v>
      </c>
      <c r="J6784" s="9" t="str">
        <f t="shared" si="526"/>
        <v>ค้างชำระ 1 - 30 วัน</v>
      </c>
      <c r="K6784" s="10">
        <f t="shared" si="527"/>
        <v>6</v>
      </c>
      <c r="L6784" t="str">
        <f t="shared" si="528"/>
        <v>ลูกหนี้ชั้นดี</v>
      </c>
    </row>
    <row r="6785" spans="1:12" x14ac:dyDescent="0.2">
      <c r="A6785" t="s">
        <v>1587</v>
      </c>
      <c r="B6785" t="s">
        <v>366</v>
      </c>
      <c r="C6785">
        <v>7</v>
      </c>
      <c r="D6785">
        <v>1126050010185</v>
      </c>
      <c r="E6785" s="1">
        <v>46164</v>
      </c>
      <c r="F6785" s="1">
        <v>46177</v>
      </c>
      <c r="G6785">
        <v>1430</v>
      </c>
      <c r="H6785" s="1">
        <f t="shared" si="525"/>
        <v>46171</v>
      </c>
      <c r="I6785" s="5">
        <f t="shared" si="529"/>
        <v>46253</v>
      </c>
      <c r="J6785" s="9" t="str">
        <f t="shared" si="526"/>
        <v>ชำระตรงเวลา</v>
      </c>
      <c r="K6785" s="10">
        <f t="shared" si="527"/>
        <v>6</v>
      </c>
      <c r="L6785" t="str">
        <f t="shared" si="528"/>
        <v>ลูกหนี้ชั้นดี</v>
      </c>
    </row>
    <row r="6786" spans="1:12" x14ac:dyDescent="0.2">
      <c r="A6786" t="s">
        <v>571</v>
      </c>
      <c r="B6786" t="s">
        <v>366</v>
      </c>
      <c r="C6786">
        <v>7</v>
      </c>
      <c r="D6786">
        <v>1126050010192</v>
      </c>
      <c r="E6786" s="1">
        <v>46169</v>
      </c>
      <c r="F6786" s="1">
        <v>46169</v>
      </c>
      <c r="G6786">
        <v>12875</v>
      </c>
      <c r="H6786" s="1">
        <f t="shared" ref="H6786:H6849" si="530">E6786+C6786</f>
        <v>46176</v>
      </c>
      <c r="I6786" s="5">
        <f t="shared" si="529"/>
        <v>46253</v>
      </c>
      <c r="J6786" s="9" t="str">
        <f t="shared" ref="J6786:J6849" si="531">IF(K6787&lt;=0, "ชำระตรงเวลา", IF(K6787&lt;=30, "ค้างชำระ 1 - 30 วัน", IF(K6787&lt;=60, "ค้างชำระ 31 - 60 วัน", IF(K6787&lt;=90, "ค้างชำระ 61 - 90 วัน", "ค้างชำระเกิน 90 วัน"))))</f>
        <v>ค้างชำระ 1 - 30 วัน</v>
      </c>
      <c r="K6786" s="10">
        <f t="shared" ref="K6786:K6849" si="532">IF(OR(F6786="",F6786="(ว่าง)"), MAX(0,I6785-H6786), MAX(0,F6786-H6786))</f>
        <v>0</v>
      </c>
      <c r="L6786" t="str">
        <f t="shared" ref="L6786:L6849" si="533">IF(K6786&lt;=30, "ลูกหนี้ชั้นดี", IF(K6786&lt;=90, "ลูกหนี้เฝ้าติดตาม", "ลูกหนี้ด้อยคุณภาพ (NPL)"))</f>
        <v>ลูกหนี้ชั้นดี</v>
      </c>
    </row>
    <row r="6787" spans="1:12" x14ac:dyDescent="0.2">
      <c r="A6787" t="s">
        <v>621</v>
      </c>
      <c r="B6787" t="s">
        <v>366</v>
      </c>
      <c r="C6787">
        <v>15</v>
      </c>
      <c r="D6787">
        <v>1126050010215</v>
      </c>
      <c r="E6787" s="1">
        <v>46162</v>
      </c>
      <c r="F6787" s="1">
        <v>46179</v>
      </c>
      <c r="G6787">
        <v>13200</v>
      </c>
      <c r="H6787" s="1">
        <f t="shared" si="530"/>
        <v>46177</v>
      </c>
      <c r="I6787" s="5">
        <f t="shared" si="529"/>
        <v>46253</v>
      </c>
      <c r="J6787" s="9" t="str">
        <f t="shared" si="531"/>
        <v>ค้างชำระ 1 - 30 วัน</v>
      </c>
      <c r="K6787" s="10">
        <f t="shared" si="532"/>
        <v>2</v>
      </c>
      <c r="L6787" t="str">
        <f t="shared" si="533"/>
        <v>ลูกหนี้ชั้นดี</v>
      </c>
    </row>
    <row r="6788" spans="1:12" x14ac:dyDescent="0.2">
      <c r="A6788" t="s">
        <v>621</v>
      </c>
      <c r="B6788" t="s">
        <v>366</v>
      </c>
      <c r="C6788">
        <v>15</v>
      </c>
      <c r="D6788">
        <v>1126050010215</v>
      </c>
      <c r="E6788" s="1">
        <v>46162</v>
      </c>
      <c r="F6788" s="1">
        <v>46179</v>
      </c>
      <c r="G6788">
        <v>13200</v>
      </c>
      <c r="H6788" s="1">
        <f t="shared" si="530"/>
        <v>46177</v>
      </c>
      <c r="I6788" s="5">
        <f t="shared" ref="I6788:I6851" si="534">I6787</f>
        <v>46253</v>
      </c>
      <c r="J6788" s="9" t="str">
        <f t="shared" si="531"/>
        <v>ชำระตรงเวลา</v>
      </c>
      <c r="K6788" s="10">
        <f t="shared" si="532"/>
        <v>2</v>
      </c>
      <c r="L6788" t="str">
        <f t="shared" si="533"/>
        <v>ลูกหนี้ชั้นดี</v>
      </c>
    </row>
    <row r="6789" spans="1:12" x14ac:dyDescent="0.2">
      <c r="A6789" t="s">
        <v>2768</v>
      </c>
      <c r="B6789" t="s">
        <v>366</v>
      </c>
      <c r="C6789">
        <v>7</v>
      </c>
      <c r="D6789">
        <v>1126050010253</v>
      </c>
      <c r="E6789" s="1">
        <v>46163</v>
      </c>
      <c r="F6789" s="1">
        <v>46169</v>
      </c>
      <c r="G6789">
        <v>900</v>
      </c>
      <c r="H6789" s="1">
        <f t="shared" si="530"/>
        <v>46170</v>
      </c>
      <c r="I6789" s="5">
        <f t="shared" si="534"/>
        <v>46253</v>
      </c>
      <c r="J6789" s="9" t="str">
        <f t="shared" si="531"/>
        <v>ชำระตรงเวลา</v>
      </c>
      <c r="K6789" s="10">
        <f t="shared" si="532"/>
        <v>0</v>
      </c>
      <c r="L6789" t="str">
        <f t="shared" si="533"/>
        <v>ลูกหนี้ชั้นดี</v>
      </c>
    </row>
    <row r="6790" spans="1:12" x14ac:dyDescent="0.2">
      <c r="A6790" t="s">
        <v>2768</v>
      </c>
      <c r="B6790" t="s">
        <v>366</v>
      </c>
      <c r="C6790">
        <v>7</v>
      </c>
      <c r="D6790">
        <v>1126050010253</v>
      </c>
      <c r="E6790" s="1">
        <v>46163</v>
      </c>
      <c r="F6790" s="1">
        <v>46169</v>
      </c>
      <c r="G6790">
        <v>900</v>
      </c>
      <c r="H6790" s="1">
        <f t="shared" si="530"/>
        <v>46170</v>
      </c>
      <c r="I6790" s="5">
        <f t="shared" si="534"/>
        <v>46253</v>
      </c>
      <c r="J6790" s="9" t="str">
        <f t="shared" si="531"/>
        <v>ค้างชำระ 1 - 30 วัน</v>
      </c>
      <c r="K6790" s="10">
        <f t="shared" si="532"/>
        <v>0</v>
      </c>
      <c r="L6790" t="str">
        <f t="shared" si="533"/>
        <v>ลูกหนี้ชั้นดี</v>
      </c>
    </row>
    <row r="6791" spans="1:12" x14ac:dyDescent="0.2">
      <c r="A6791" t="s">
        <v>890</v>
      </c>
      <c r="B6791" t="s">
        <v>366</v>
      </c>
      <c r="C6791">
        <v>7</v>
      </c>
      <c r="D6791">
        <v>1126050010260</v>
      </c>
      <c r="E6791" s="1">
        <v>46164</v>
      </c>
      <c r="F6791" s="1">
        <v>46177</v>
      </c>
      <c r="G6791">
        <v>4550</v>
      </c>
      <c r="H6791" s="1">
        <f t="shared" si="530"/>
        <v>46171</v>
      </c>
      <c r="I6791" s="5">
        <f t="shared" si="534"/>
        <v>46253</v>
      </c>
      <c r="J6791" s="9" t="str">
        <f t="shared" si="531"/>
        <v>ค้างชำระ 1 - 30 วัน</v>
      </c>
      <c r="K6791" s="10">
        <f t="shared" si="532"/>
        <v>6</v>
      </c>
      <c r="L6791" t="str">
        <f t="shared" si="533"/>
        <v>ลูกหนี้ชั้นดี</v>
      </c>
    </row>
    <row r="6792" spans="1:12" x14ac:dyDescent="0.2">
      <c r="A6792" t="s">
        <v>478</v>
      </c>
      <c r="B6792" t="s">
        <v>366</v>
      </c>
      <c r="C6792">
        <v>7</v>
      </c>
      <c r="D6792">
        <v>1126050010277</v>
      </c>
      <c r="E6792" s="1">
        <v>46169</v>
      </c>
      <c r="F6792" s="1">
        <v>46181</v>
      </c>
      <c r="G6792">
        <v>1039</v>
      </c>
      <c r="H6792" s="1">
        <f t="shared" si="530"/>
        <v>46176</v>
      </c>
      <c r="I6792" s="5">
        <f t="shared" si="534"/>
        <v>46253</v>
      </c>
      <c r="J6792" s="9" t="str">
        <f t="shared" si="531"/>
        <v>ค้างชำระ 1 - 30 วัน</v>
      </c>
      <c r="K6792" s="10">
        <f t="shared" si="532"/>
        <v>5</v>
      </c>
      <c r="L6792" t="str">
        <f t="shared" si="533"/>
        <v>ลูกหนี้ชั้นดี</v>
      </c>
    </row>
    <row r="6793" spans="1:12" x14ac:dyDescent="0.2">
      <c r="A6793" t="s">
        <v>538</v>
      </c>
      <c r="B6793" t="s">
        <v>366</v>
      </c>
      <c r="C6793">
        <v>7</v>
      </c>
      <c r="D6793">
        <v>1126050010284</v>
      </c>
      <c r="E6793" s="1">
        <v>46168</v>
      </c>
      <c r="F6793" s="1">
        <v>46177</v>
      </c>
      <c r="G6793">
        <v>209</v>
      </c>
      <c r="H6793" s="1">
        <f t="shared" si="530"/>
        <v>46175</v>
      </c>
      <c r="I6793" s="5">
        <f t="shared" si="534"/>
        <v>46253</v>
      </c>
      <c r="J6793" s="9" t="str">
        <f t="shared" si="531"/>
        <v>ค้างชำระ 1 - 30 วัน</v>
      </c>
      <c r="K6793" s="10">
        <f t="shared" si="532"/>
        <v>2</v>
      </c>
      <c r="L6793" t="str">
        <f t="shared" si="533"/>
        <v>ลูกหนี้ชั้นดี</v>
      </c>
    </row>
    <row r="6794" spans="1:12" x14ac:dyDescent="0.2">
      <c r="A6794" t="s">
        <v>1591</v>
      </c>
      <c r="B6794" t="s">
        <v>366</v>
      </c>
      <c r="C6794">
        <v>7</v>
      </c>
      <c r="D6794">
        <v>1126050010291</v>
      </c>
      <c r="E6794" s="1">
        <v>46167</v>
      </c>
      <c r="F6794" s="1">
        <v>46177</v>
      </c>
      <c r="G6794">
        <v>3080</v>
      </c>
      <c r="H6794" s="1">
        <f t="shared" si="530"/>
        <v>46174</v>
      </c>
      <c r="I6794" s="5">
        <f t="shared" si="534"/>
        <v>46253</v>
      </c>
      <c r="J6794" s="9" t="str">
        <f t="shared" si="531"/>
        <v>ค้างชำระ 1 - 30 วัน</v>
      </c>
      <c r="K6794" s="10">
        <f t="shared" si="532"/>
        <v>3</v>
      </c>
      <c r="L6794" t="str">
        <f t="shared" si="533"/>
        <v>ลูกหนี้ชั้นดี</v>
      </c>
    </row>
    <row r="6795" spans="1:12" x14ac:dyDescent="0.2">
      <c r="A6795" t="s">
        <v>771</v>
      </c>
      <c r="B6795" t="s">
        <v>366</v>
      </c>
      <c r="C6795">
        <v>7</v>
      </c>
      <c r="D6795">
        <v>1126050010307</v>
      </c>
      <c r="E6795" s="1">
        <v>46169</v>
      </c>
      <c r="F6795" s="1">
        <v>46182</v>
      </c>
      <c r="G6795">
        <v>3564</v>
      </c>
      <c r="H6795" s="1">
        <f t="shared" si="530"/>
        <v>46176</v>
      </c>
      <c r="I6795" s="5">
        <f t="shared" si="534"/>
        <v>46253</v>
      </c>
      <c r="J6795" s="9" t="str">
        <f t="shared" si="531"/>
        <v>ค้างชำระ 1 - 30 วัน</v>
      </c>
      <c r="K6795" s="10">
        <f t="shared" si="532"/>
        <v>6</v>
      </c>
      <c r="L6795" t="str">
        <f t="shared" si="533"/>
        <v>ลูกหนี้ชั้นดี</v>
      </c>
    </row>
    <row r="6796" spans="1:12" x14ac:dyDescent="0.2">
      <c r="A6796" t="s">
        <v>961</v>
      </c>
      <c r="B6796" t="s">
        <v>366</v>
      </c>
      <c r="C6796">
        <v>7</v>
      </c>
      <c r="D6796">
        <v>1126050010314</v>
      </c>
      <c r="E6796" s="1">
        <v>46168</v>
      </c>
      <c r="F6796" s="1">
        <v>46177</v>
      </c>
      <c r="G6796">
        <v>2595</v>
      </c>
      <c r="H6796" s="1">
        <f t="shared" si="530"/>
        <v>46175</v>
      </c>
      <c r="I6796" s="5">
        <f t="shared" si="534"/>
        <v>46253</v>
      </c>
      <c r="J6796" s="9" t="str">
        <f t="shared" si="531"/>
        <v>ชำระตรงเวลา</v>
      </c>
      <c r="K6796" s="10">
        <f t="shared" si="532"/>
        <v>2</v>
      </c>
      <c r="L6796" t="str">
        <f t="shared" si="533"/>
        <v>ลูกหนี้ชั้นดี</v>
      </c>
    </row>
    <row r="6797" spans="1:12" x14ac:dyDescent="0.2">
      <c r="A6797" t="s">
        <v>2769</v>
      </c>
      <c r="B6797" t="s">
        <v>366</v>
      </c>
      <c r="C6797">
        <v>7</v>
      </c>
      <c r="D6797">
        <v>1126050010321</v>
      </c>
      <c r="E6797" s="1">
        <v>46169</v>
      </c>
      <c r="F6797" s="1">
        <v>46170</v>
      </c>
      <c r="G6797">
        <v>16587</v>
      </c>
      <c r="H6797" s="1">
        <f t="shared" si="530"/>
        <v>46176</v>
      </c>
      <c r="I6797" s="5">
        <f t="shared" si="534"/>
        <v>46253</v>
      </c>
      <c r="J6797" s="9" t="str">
        <f t="shared" si="531"/>
        <v>ชำระตรงเวลา</v>
      </c>
      <c r="K6797" s="10">
        <f t="shared" si="532"/>
        <v>0</v>
      </c>
      <c r="L6797" t="str">
        <f t="shared" si="533"/>
        <v>ลูกหนี้ชั้นดี</v>
      </c>
    </row>
    <row r="6798" spans="1:12" x14ac:dyDescent="0.2">
      <c r="A6798" t="s">
        <v>2769</v>
      </c>
      <c r="B6798" t="s">
        <v>366</v>
      </c>
      <c r="C6798">
        <v>7</v>
      </c>
      <c r="D6798">
        <v>1126050010321</v>
      </c>
      <c r="E6798" s="1">
        <v>46169</v>
      </c>
      <c r="F6798" s="1">
        <v>46170</v>
      </c>
      <c r="G6798">
        <v>16587</v>
      </c>
      <c r="H6798" s="1">
        <f t="shared" si="530"/>
        <v>46176</v>
      </c>
      <c r="I6798" s="5">
        <f t="shared" si="534"/>
        <v>46253</v>
      </c>
      <c r="J6798" s="9" t="str">
        <f t="shared" si="531"/>
        <v>ค้างชำระ 1 - 30 วัน</v>
      </c>
      <c r="K6798" s="10">
        <f t="shared" si="532"/>
        <v>0</v>
      </c>
      <c r="L6798" t="str">
        <f t="shared" si="533"/>
        <v>ลูกหนี้ชั้นดี</v>
      </c>
    </row>
    <row r="6799" spans="1:12" x14ac:dyDescent="0.2">
      <c r="A6799" t="s">
        <v>2770</v>
      </c>
      <c r="B6799" t="s">
        <v>366</v>
      </c>
      <c r="C6799">
        <v>7</v>
      </c>
      <c r="D6799">
        <v>1126050010345</v>
      </c>
      <c r="E6799" s="1">
        <v>46164</v>
      </c>
      <c r="F6799" s="1">
        <v>46172</v>
      </c>
      <c r="G6799">
        <v>4000</v>
      </c>
      <c r="H6799" s="1">
        <f t="shared" si="530"/>
        <v>46171</v>
      </c>
      <c r="I6799" s="5">
        <f t="shared" si="534"/>
        <v>46253</v>
      </c>
      <c r="J6799" s="9" t="str">
        <f t="shared" si="531"/>
        <v>ค้างชำระ 1 - 30 วัน</v>
      </c>
      <c r="K6799" s="10">
        <f t="shared" si="532"/>
        <v>1</v>
      </c>
      <c r="L6799" t="str">
        <f t="shared" si="533"/>
        <v>ลูกหนี้ชั้นดี</v>
      </c>
    </row>
    <row r="6800" spans="1:12" x14ac:dyDescent="0.2">
      <c r="A6800" t="s">
        <v>2770</v>
      </c>
      <c r="B6800" t="s">
        <v>366</v>
      </c>
      <c r="C6800">
        <v>7</v>
      </c>
      <c r="D6800">
        <v>1126050010345</v>
      </c>
      <c r="E6800" s="1">
        <v>46164</v>
      </c>
      <c r="F6800" s="1">
        <v>46172</v>
      </c>
      <c r="G6800">
        <v>4000</v>
      </c>
      <c r="H6800" s="1">
        <f t="shared" si="530"/>
        <v>46171</v>
      </c>
      <c r="I6800" s="5">
        <f t="shared" si="534"/>
        <v>46253</v>
      </c>
      <c r="J6800" s="9" t="str">
        <f t="shared" si="531"/>
        <v>ชำระตรงเวลา</v>
      </c>
      <c r="K6800" s="10">
        <f t="shared" si="532"/>
        <v>1</v>
      </c>
      <c r="L6800" t="str">
        <f t="shared" si="533"/>
        <v>ลูกหนี้ชั้นดี</v>
      </c>
    </row>
    <row r="6801" spans="1:12" x14ac:dyDescent="0.2">
      <c r="A6801" t="s">
        <v>2771</v>
      </c>
      <c r="B6801" t="s">
        <v>366</v>
      </c>
      <c r="C6801">
        <v>7</v>
      </c>
      <c r="D6801">
        <v>1126050010352</v>
      </c>
      <c r="E6801" s="1">
        <v>46164</v>
      </c>
      <c r="F6801" s="1">
        <v>46170</v>
      </c>
      <c r="G6801">
        <v>1830</v>
      </c>
      <c r="H6801" s="1">
        <f t="shared" si="530"/>
        <v>46171</v>
      </c>
      <c r="I6801" s="5">
        <f t="shared" si="534"/>
        <v>46253</v>
      </c>
      <c r="J6801" s="9" t="str">
        <f t="shared" si="531"/>
        <v>ชำระตรงเวลา</v>
      </c>
      <c r="K6801" s="10">
        <f t="shared" si="532"/>
        <v>0</v>
      </c>
      <c r="L6801" t="str">
        <f t="shared" si="533"/>
        <v>ลูกหนี้ชั้นดี</v>
      </c>
    </row>
    <row r="6802" spans="1:12" x14ac:dyDescent="0.2">
      <c r="A6802" t="s">
        <v>2771</v>
      </c>
      <c r="B6802" t="s">
        <v>366</v>
      </c>
      <c r="C6802">
        <v>7</v>
      </c>
      <c r="D6802">
        <v>1126050010352</v>
      </c>
      <c r="E6802" s="1">
        <v>46164</v>
      </c>
      <c r="F6802" s="1">
        <v>46170</v>
      </c>
      <c r="G6802">
        <v>1830</v>
      </c>
      <c r="H6802" s="1">
        <f t="shared" si="530"/>
        <v>46171</v>
      </c>
      <c r="I6802" s="5">
        <f t="shared" si="534"/>
        <v>46253</v>
      </c>
      <c r="J6802" s="9" t="str">
        <f t="shared" si="531"/>
        <v>ชำระตรงเวลา</v>
      </c>
      <c r="K6802" s="10">
        <f t="shared" si="532"/>
        <v>0</v>
      </c>
      <c r="L6802" t="str">
        <f t="shared" si="533"/>
        <v>ลูกหนี้ชั้นดี</v>
      </c>
    </row>
    <row r="6803" spans="1:12" x14ac:dyDescent="0.2">
      <c r="A6803" t="s">
        <v>2771</v>
      </c>
      <c r="B6803" t="s">
        <v>366</v>
      </c>
      <c r="C6803">
        <v>7</v>
      </c>
      <c r="D6803">
        <v>1126050010352</v>
      </c>
      <c r="E6803" s="1">
        <v>46164</v>
      </c>
      <c r="F6803" s="1">
        <v>46170</v>
      </c>
      <c r="G6803">
        <v>1830</v>
      </c>
      <c r="H6803" s="1">
        <f t="shared" si="530"/>
        <v>46171</v>
      </c>
      <c r="I6803" s="5">
        <f t="shared" si="534"/>
        <v>46253</v>
      </c>
      <c r="J6803" s="9" t="str">
        <f t="shared" si="531"/>
        <v>ชำระตรงเวลา</v>
      </c>
      <c r="K6803" s="10">
        <f t="shared" si="532"/>
        <v>0</v>
      </c>
      <c r="L6803" t="str">
        <f t="shared" si="533"/>
        <v>ลูกหนี้ชั้นดี</v>
      </c>
    </row>
    <row r="6804" spans="1:12" x14ac:dyDescent="0.2">
      <c r="A6804" t="s">
        <v>1415</v>
      </c>
      <c r="B6804" t="s">
        <v>366</v>
      </c>
      <c r="C6804">
        <v>7</v>
      </c>
      <c r="D6804">
        <v>1126050010413</v>
      </c>
      <c r="E6804" s="1">
        <v>46164</v>
      </c>
      <c r="F6804" s="1">
        <v>46164</v>
      </c>
      <c r="G6804">
        <v>1144</v>
      </c>
      <c r="H6804" s="1">
        <f t="shared" si="530"/>
        <v>46171</v>
      </c>
      <c r="I6804" s="5">
        <f t="shared" si="534"/>
        <v>46253</v>
      </c>
      <c r="J6804" s="9" t="str">
        <f t="shared" si="531"/>
        <v>ค้างชำระ 1 - 30 วัน</v>
      </c>
      <c r="K6804" s="10">
        <f t="shared" si="532"/>
        <v>0</v>
      </c>
      <c r="L6804" t="str">
        <f t="shared" si="533"/>
        <v>ลูกหนี้ชั้นดี</v>
      </c>
    </row>
    <row r="6805" spans="1:12" x14ac:dyDescent="0.2">
      <c r="A6805" t="s">
        <v>538</v>
      </c>
      <c r="B6805" t="s">
        <v>366</v>
      </c>
      <c r="C6805">
        <v>7</v>
      </c>
      <c r="D6805">
        <v>1126050010451</v>
      </c>
      <c r="E6805" s="1">
        <v>46168</v>
      </c>
      <c r="F6805" s="1">
        <v>46177</v>
      </c>
      <c r="G6805">
        <v>2273</v>
      </c>
      <c r="H6805" s="1">
        <f t="shared" si="530"/>
        <v>46175</v>
      </c>
      <c r="I6805" s="5">
        <f t="shared" si="534"/>
        <v>46253</v>
      </c>
      <c r="J6805" s="9" t="str">
        <f t="shared" si="531"/>
        <v>ค้างชำระ 1 - 30 วัน</v>
      </c>
      <c r="K6805" s="10">
        <f t="shared" si="532"/>
        <v>2</v>
      </c>
      <c r="L6805" t="str">
        <f t="shared" si="533"/>
        <v>ลูกหนี้ชั้นดี</v>
      </c>
    </row>
    <row r="6806" spans="1:12" x14ac:dyDescent="0.2">
      <c r="A6806" t="s">
        <v>538</v>
      </c>
      <c r="B6806" t="s">
        <v>366</v>
      </c>
      <c r="C6806">
        <v>7</v>
      </c>
      <c r="D6806">
        <v>1126050010451</v>
      </c>
      <c r="E6806" s="1">
        <v>46168</v>
      </c>
      <c r="F6806" s="1">
        <v>46177</v>
      </c>
      <c r="G6806">
        <v>2273</v>
      </c>
      <c r="H6806" s="1">
        <f t="shared" si="530"/>
        <v>46175</v>
      </c>
      <c r="I6806" s="5">
        <f t="shared" si="534"/>
        <v>46253</v>
      </c>
      <c r="J6806" s="9" t="str">
        <f t="shared" si="531"/>
        <v>ชำระตรงเวลา</v>
      </c>
      <c r="K6806" s="10">
        <f t="shared" si="532"/>
        <v>2</v>
      </c>
      <c r="L6806" t="str">
        <f t="shared" si="533"/>
        <v>ลูกหนี้ชั้นดี</v>
      </c>
    </row>
    <row r="6807" spans="1:12" x14ac:dyDescent="0.2">
      <c r="A6807" t="s">
        <v>654</v>
      </c>
      <c r="B6807" t="s">
        <v>366</v>
      </c>
      <c r="C6807">
        <v>7</v>
      </c>
      <c r="D6807">
        <v>1126050010468</v>
      </c>
      <c r="E6807" s="1">
        <v>46168</v>
      </c>
      <c r="F6807" s="1">
        <v>46171</v>
      </c>
      <c r="G6807">
        <v>994</v>
      </c>
      <c r="H6807" s="1">
        <f t="shared" si="530"/>
        <v>46175</v>
      </c>
      <c r="I6807" s="5">
        <f t="shared" si="534"/>
        <v>46253</v>
      </c>
      <c r="J6807" s="9" t="str">
        <f t="shared" si="531"/>
        <v>ชำระตรงเวลา</v>
      </c>
      <c r="K6807" s="10">
        <f t="shared" si="532"/>
        <v>0</v>
      </c>
      <c r="L6807" t="str">
        <f t="shared" si="533"/>
        <v>ลูกหนี้ชั้นดี</v>
      </c>
    </row>
    <row r="6808" spans="1:12" x14ac:dyDescent="0.2">
      <c r="A6808" t="s">
        <v>654</v>
      </c>
      <c r="B6808" t="s">
        <v>366</v>
      </c>
      <c r="C6808">
        <v>7</v>
      </c>
      <c r="D6808">
        <v>1126050010468</v>
      </c>
      <c r="E6808" s="1">
        <v>46168</v>
      </c>
      <c r="F6808" s="1">
        <v>46171</v>
      </c>
      <c r="G6808">
        <v>994</v>
      </c>
      <c r="H6808" s="1">
        <f t="shared" si="530"/>
        <v>46175</v>
      </c>
      <c r="I6808" s="5">
        <f t="shared" si="534"/>
        <v>46253</v>
      </c>
      <c r="J6808" s="9" t="str">
        <f t="shared" si="531"/>
        <v>ชำระตรงเวลา</v>
      </c>
      <c r="K6808" s="10">
        <f t="shared" si="532"/>
        <v>0</v>
      </c>
      <c r="L6808" t="str">
        <f t="shared" si="533"/>
        <v>ลูกหนี้ชั้นดี</v>
      </c>
    </row>
    <row r="6809" spans="1:12" x14ac:dyDescent="0.2">
      <c r="A6809" t="s">
        <v>461</v>
      </c>
      <c r="B6809" t="s">
        <v>366</v>
      </c>
      <c r="C6809">
        <v>7</v>
      </c>
      <c r="D6809">
        <v>1126050010482</v>
      </c>
      <c r="E6809" s="1">
        <v>46164</v>
      </c>
      <c r="F6809" s="1">
        <v>46165</v>
      </c>
      <c r="G6809">
        <v>29986</v>
      </c>
      <c r="H6809" s="1">
        <f t="shared" si="530"/>
        <v>46171</v>
      </c>
      <c r="I6809" s="5">
        <f t="shared" si="534"/>
        <v>46253</v>
      </c>
      <c r="J6809" s="9" t="str">
        <f t="shared" si="531"/>
        <v>ชำระตรงเวลา</v>
      </c>
      <c r="K6809" s="10">
        <f t="shared" si="532"/>
        <v>0</v>
      </c>
      <c r="L6809" t="str">
        <f t="shared" si="533"/>
        <v>ลูกหนี้ชั้นดี</v>
      </c>
    </row>
    <row r="6810" spans="1:12" x14ac:dyDescent="0.2">
      <c r="A6810" t="s">
        <v>461</v>
      </c>
      <c r="B6810" t="s">
        <v>366</v>
      </c>
      <c r="C6810">
        <v>7</v>
      </c>
      <c r="D6810">
        <v>1126050010505</v>
      </c>
      <c r="E6810" s="1">
        <v>46164</v>
      </c>
      <c r="F6810" s="1">
        <v>46171</v>
      </c>
      <c r="G6810">
        <v>2410</v>
      </c>
      <c r="H6810" s="1">
        <f t="shared" si="530"/>
        <v>46171</v>
      </c>
      <c r="I6810" s="5">
        <f t="shared" si="534"/>
        <v>46253</v>
      </c>
      <c r="J6810" s="9" t="str">
        <f t="shared" si="531"/>
        <v>ค้างชำระ 1 - 30 วัน</v>
      </c>
      <c r="K6810" s="10">
        <f t="shared" si="532"/>
        <v>0</v>
      </c>
      <c r="L6810" t="str">
        <f t="shared" si="533"/>
        <v>ลูกหนี้ชั้นดี</v>
      </c>
    </row>
    <row r="6811" spans="1:12" x14ac:dyDescent="0.2">
      <c r="A6811" t="s">
        <v>1580</v>
      </c>
      <c r="B6811" t="s">
        <v>366</v>
      </c>
      <c r="C6811">
        <v>7</v>
      </c>
      <c r="D6811">
        <v>1126050010529</v>
      </c>
      <c r="E6811" s="1">
        <v>46168</v>
      </c>
      <c r="F6811" s="1">
        <v>46178</v>
      </c>
      <c r="G6811">
        <v>1191</v>
      </c>
      <c r="H6811" s="1">
        <f t="shared" si="530"/>
        <v>46175</v>
      </c>
      <c r="I6811" s="5">
        <f t="shared" si="534"/>
        <v>46253</v>
      </c>
      <c r="J6811" s="9" t="str">
        <f t="shared" si="531"/>
        <v>ค้างชำระ 1 - 30 วัน</v>
      </c>
      <c r="K6811" s="10">
        <f t="shared" si="532"/>
        <v>3</v>
      </c>
      <c r="L6811" t="str">
        <f t="shared" si="533"/>
        <v>ลูกหนี้ชั้นดี</v>
      </c>
    </row>
    <row r="6812" spans="1:12" x14ac:dyDescent="0.2">
      <c r="A6812" t="s">
        <v>1580</v>
      </c>
      <c r="B6812" t="s">
        <v>366</v>
      </c>
      <c r="C6812">
        <v>7</v>
      </c>
      <c r="D6812">
        <v>1126050010529</v>
      </c>
      <c r="E6812" s="1">
        <v>46168</v>
      </c>
      <c r="F6812" s="1">
        <v>46178</v>
      </c>
      <c r="G6812">
        <v>1191</v>
      </c>
      <c r="H6812" s="1">
        <f t="shared" si="530"/>
        <v>46175</v>
      </c>
      <c r="I6812" s="5">
        <f t="shared" si="534"/>
        <v>46253</v>
      </c>
      <c r="J6812" s="9" t="str">
        <f t="shared" si="531"/>
        <v>ค้างชำระ 1 - 30 วัน</v>
      </c>
      <c r="K6812" s="10">
        <f t="shared" si="532"/>
        <v>3</v>
      </c>
      <c r="L6812" t="str">
        <f t="shared" si="533"/>
        <v>ลูกหนี้ชั้นดี</v>
      </c>
    </row>
    <row r="6813" spans="1:12" x14ac:dyDescent="0.2">
      <c r="A6813" t="s">
        <v>555</v>
      </c>
      <c r="B6813" t="s">
        <v>366</v>
      </c>
      <c r="C6813">
        <v>7</v>
      </c>
      <c r="D6813">
        <v>1126050010536</v>
      </c>
      <c r="E6813" s="1">
        <v>46164</v>
      </c>
      <c r="F6813" s="1">
        <v>46172</v>
      </c>
      <c r="G6813">
        <v>1486</v>
      </c>
      <c r="H6813" s="1">
        <f t="shared" si="530"/>
        <v>46171</v>
      </c>
      <c r="I6813" s="5">
        <f t="shared" si="534"/>
        <v>46253</v>
      </c>
      <c r="J6813" s="9" t="str">
        <f t="shared" si="531"/>
        <v>ค้างชำระ 1 - 30 วัน</v>
      </c>
      <c r="K6813" s="10">
        <f t="shared" si="532"/>
        <v>1</v>
      </c>
      <c r="L6813" t="str">
        <f t="shared" si="533"/>
        <v>ลูกหนี้ชั้นดี</v>
      </c>
    </row>
    <row r="6814" spans="1:12" x14ac:dyDescent="0.2">
      <c r="A6814" t="s">
        <v>555</v>
      </c>
      <c r="B6814" t="s">
        <v>366</v>
      </c>
      <c r="C6814">
        <v>7</v>
      </c>
      <c r="D6814">
        <v>1126050010567</v>
      </c>
      <c r="E6814" s="1">
        <v>46164</v>
      </c>
      <c r="F6814" s="1">
        <v>46177</v>
      </c>
      <c r="G6814">
        <v>6786</v>
      </c>
      <c r="H6814" s="1">
        <f t="shared" si="530"/>
        <v>46171</v>
      </c>
      <c r="I6814" s="5">
        <f t="shared" si="534"/>
        <v>46253</v>
      </c>
      <c r="J6814" s="9" t="str">
        <f t="shared" si="531"/>
        <v>ค้างชำระ 1 - 30 วัน</v>
      </c>
      <c r="K6814" s="10">
        <f t="shared" si="532"/>
        <v>6</v>
      </c>
      <c r="L6814" t="str">
        <f t="shared" si="533"/>
        <v>ลูกหนี้ชั้นดี</v>
      </c>
    </row>
    <row r="6815" spans="1:12" x14ac:dyDescent="0.2">
      <c r="A6815" t="s">
        <v>555</v>
      </c>
      <c r="B6815" t="s">
        <v>366</v>
      </c>
      <c r="C6815">
        <v>7</v>
      </c>
      <c r="D6815">
        <v>1126050010567</v>
      </c>
      <c r="E6815" s="1">
        <v>46164</v>
      </c>
      <c r="F6815" s="1">
        <v>46177</v>
      </c>
      <c r="G6815">
        <v>6786</v>
      </c>
      <c r="H6815" s="1">
        <f t="shared" si="530"/>
        <v>46171</v>
      </c>
      <c r="I6815" s="5">
        <f t="shared" si="534"/>
        <v>46253</v>
      </c>
      <c r="J6815" s="9" t="str">
        <f t="shared" si="531"/>
        <v>ชำระตรงเวลา</v>
      </c>
      <c r="K6815" s="10">
        <f t="shared" si="532"/>
        <v>6</v>
      </c>
      <c r="L6815" t="str">
        <f t="shared" si="533"/>
        <v>ลูกหนี้ชั้นดี</v>
      </c>
    </row>
    <row r="6816" spans="1:12" x14ac:dyDescent="0.2">
      <c r="A6816" t="s">
        <v>662</v>
      </c>
      <c r="B6816" t="s">
        <v>366</v>
      </c>
      <c r="C6816">
        <v>7</v>
      </c>
      <c r="D6816">
        <v>1126050010574</v>
      </c>
      <c r="E6816" s="1">
        <v>46164</v>
      </c>
      <c r="F6816" s="1">
        <v>46167</v>
      </c>
      <c r="G6816">
        <v>14798</v>
      </c>
      <c r="H6816" s="1">
        <f t="shared" si="530"/>
        <v>46171</v>
      </c>
      <c r="I6816" s="5">
        <f t="shared" si="534"/>
        <v>46253</v>
      </c>
      <c r="J6816" s="9" t="str">
        <f t="shared" si="531"/>
        <v>ชำระตรงเวลา</v>
      </c>
      <c r="K6816" s="10">
        <f t="shared" si="532"/>
        <v>0</v>
      </c>
      <c r="L6816" t="str">
        <f t="shared" si="533"/>
        <v>ลูกหนี้ชั้นดี</v>
      </c>
    </row>
    <row r="6817" spans="1:12" x14ac:dyDescent="0.2">
      <c r="A6817" t="s">
        <v>662</v>
      </c>
      <c r="B6817" t="s">
        <v>366</v>
      </c>
      <c r="C6817">
        <v>7</v>
      </c>
      <c r="D6817">
        <v>1126050010574</v>
      </c>
      <c r="E6817" s="1">
        <v>46164</v>
      </c>
      <c r="F6817" s="1">
        <v>46167</v>
      </c>
      <c r="G6817">
        <v>14798</v>
      </c>
      <c r="H6817" s="1">
        <f t="shared" si="530"/>
        <v>46171</v>
      </c>
      <c r="I6817" s="5">
        <f t="shared" si="534"/>
        <v>46253</v>
      </c>
      <c r="J6817" s="9" t="str">
        <f t="shared" si="531"/>
        <v>ชำระตรงเวลา</v>
      </c>
      <c r="K6817" s="10">
        <f t="shared" si="532"/>
        <v>0</v>
      </c>
      <c r="L6817" t="str">
        <f t="shared" si="533"/>
        <v>ลูกหนี้ชั้นดี</v>
      </c>
    </row>
    <row r="6818" spans="1:12" x14ac:dyDescent="0.2">
      <c r="A6818" t="s">
        <v>662</v>
      </c>
      <c r="B6818" t="s">
        <v>366</v>
      </c>
      <c r="C6818">
        <v>7</v>
      </c>
      <c r="D6818">
        <v>1126050010574</v>
      </c>
      <c r="E6818" s="1">
        <v>46164</v>
      </c>
      <c r="F6818" s="1">
        <v>46167</v>
      </c>
      <c r="G6818">
        <v>14798</v>
      </c>
      <c r="H6818" s="1">
        <f t="shared" si="530"/>
        <v>46171</v>
      </c>
      <c r="I6818" s="5">
        <f t="shared" si="534"/>
        <v>46253</v>
      </c>
      <c r="J6818" s="9" t="str">
        <f t="shared" si="531"/>
        <v>ชำระตรงเวลา</v>
      </c>
      <c r="K6818" s="10">
        <f t="shared" si="532"/>
        <v>0</v>
      </c>
      <c r="L6818" t="str">
        <f t="shared" si="533"/>
        <v>ลูกหนี้ชั้นดี</v>
      </c>
    </row>
    <row r="6819" spans="1:12" x14ac:dyDescent="0.2">
      <c r="A6819" t="s">
        <v>2089</v>
      </c>
      <c r="B6819" t="s">
        <v>366</v>
      </c>
      <c r="C6819">
        <v>15</v>
      </c>
      <c r="D6819">
        <v>1126050010581</v>
      </c>
      <c r="E6819" s="1">
        <v>46169</v>
      </c>
      <c r="F6819" s="1">
        <v>46184</v>
      </c>
      <c r="G6819">
        <v>9479</v>
      </c>
      <c r="H6819" s="1">
        <f t="shared" si="530"/>
        <v>46184</v>
      </c>
      <c r="I6819" s="5">
        <f t="shared" si="534"/>
        <v>46253</v>
      </c>
      <c r="J6819" s="9" t="str">
        <f t="shared" si="531"/>
        <v>ชำระตรงเวลา</v>
      </c>
      <c r="K6819" s="10">
        <f t="shared" si="532"/>
        <v>0</v>
      </c>
      <c r="L6819" t="str">
        <f t="shared" si="533"/>
        <v>ลูกหนี้ชั้นดี</v>
      </c>
    </row>
    <row r="6820" spans="1:12" x14ac:dyDescent="0.2">
      <c r="A6820" t="s">
        <v>555</v>
      </c>
      <c r="B6820" t="s">
        <v>366</v>
      </c>
      <c r="C6820">
        <v>7</v>
      </c>
      <c r="D6820">
        <v>1126050010604</v>
      </c>
      <c r="E6820" s="1">
        <v>46169</v>
      </c>
      <c r="F6820" s="1">
        <v>46169</v>
      </c>
      <c r="G6820">
        <v>1644</v>
      </c>
      <c r="H6820" s="1">
        <f t="shared" si="530"/>
        <v>46176</v>
      </c>
      <c r="I6820" s="5">
        <f t="shared" si="534"/>
        <v>46253</v>
      </c>
      <c r="J6820" s="9" t="str">
        <f t="shared" si="531"/>
        <v>ชำระตรงเวลา</v>
      </c>
      <c r="K6820" s="10">
        <f t="shared" si="532"/>
        <v>0</v>
      </c>
      <c r="L6820" t="str">
        <f t="shared" si="533"/>
        <v>ลูกหนี้ชั้นดี</v>
      </c>
    </row>
    <row r="6821" spans="1:12" x14ac:dyDescent="0.2">
      <c r="A6821" t="s">
        <v>654</v>
      </c>
      <c r="B6821" t="s">
        <v>366</v>
      </c>
      <c r="C6821">
        <v>7</v>
      </c>
      <c r="D6821">
        <v>1126050010611</v>
      </c>
      <c r="E6821" s="1">
        <v>46165</v>
      </c>
      <c r="F6821" s="1">
        <v>46169</v>
      </c>
      <c r="G6821">
        <v>1959</v>
      </c>
      <c r="H6821" s="1">
        <f t="shared" si="530"/>
        <v>46172</v>
      </c>
      <c r="I6821" s="5">
        <f t="shared" si="534"/>
        <v>46253</v>
      </c>
      <c r="J6821" s="9" t="str">
        <f t="shared" si="531"/>
        <v>ค้างชำระ 1 - 30 วัน</v>
      </c>
      <c r="K6821" s="10">
        <f t="shared" si="532"/>
        <v>0</v>
      </c>
      <c r="L6821" t="str">
        <f t="shared" si="533"/>
        <v>ลูกหนี้ชั้นดี</v>
      </c>
    </row>
    <row r="6822" spans="1:12" x14ac:dyDescent="0.2">
      <c r="A6822" t="s">
        <v>581</v>
      </c>
      <c r="B6822" t="s">
        <v>366</v>
      </c>
      <c r="C6822">
        <v>15</v>
      </c>
      <c r="D6822">
        <v>1126050010628</v>
      </c>
      <c r="E6822" s="1">
        <v>46163</v>
      </c>
      <c r="F6822" s="1">
        <v>46181</v>
      </c>
      <c r="G6822">
        <v>2561</v>
      </c>
      <c r="H6822" s="1">
        <f t="shared" si="530"/>
        <v>46178</v>
      </c>
      <c r="I6822" s="5">
        <f t="shared" si="534"/>
        <v>46253</v>
      </c>
      <c r="J6822" s="9" t="str">
        <f t="shared" si="531"/>
        <v>ชำระตรงเวลา</v>
      </c>
      <c r="K6822" s="10">
        <f t="shared" si="532"/>
        <v>3</v>
      </c>
      <c r="L6822" t="str">
        <f t="shared" si="533"/>
        <v>ลูกหนี้ชั้นดี</v>
      </c>
    </row>
    <row r="6823" spans="1:12" x14ac:dyDescent="0.2">
      <c r="A6823" t="s">
        <v>654</v>
      </c>
      <c r="B6823" t="s">
        <v>366</v>
      </c>
      <c r="C6823">
        <v>7</v>
      </c>
      <c r="D6823">
        <v>1126050010642</v>
      </c>
      <c r="E6823" s="1">
        <v>46163</v>
      </c>
      <c r="F6823" s="1">
        <v>46169</v>
      </c>
      <c r="G6823">
        <v>5089</v>
      </c>
      <c r="H6823" s="1">
        <f t="shared" si="530"/>
        <v>46170</v>
      </c>
      <c r="I6823" s="5">
        <f t="shared" si="534"/>
        <v>46253</v>
      </c>
      <c r="J6823" s="9" t="str">
        <f t="shared" si="531"/>
        <v>ชำระตรงเวลา</v>
      </c>
      <c r="K6823" s="10">
        <f t="shared" si="532"/>
        <v>0</v>
      </c>
      <c r="L6823" t="str">
        <f t="shared" si="533"/>
        <v>ลูกหนี้ชั้นดี</v>
      </c>
    </row>
    <row r="6824" spans="1:12" x14ac:dyDescent="0.2">
      <c r="A6824" t="s">
        <v>538</v>
      </c>
      <c r="B6824" t="s">
        <v>366</v>
      </c>
      <c r="C6824">
        <v>7</v>
      </c>
      <c r="D6824">
        <v>1126050010659</v>
      </c>
      <c r="E6824" s="1">
        <v>46169</v>
      </c>
      <c r="F6824" s="1">
        <v>46169</v>
      </c>
      <c r="G6824">
        <v>25589</v>
      </c>
      <c r="H6824" s="1">
        <f t="shared" si="530"/>
        <v>46176</v>
      </c>
      <c r="I6824" s="5">
        <f t="shared" si="534"/>
        <v>46253</v>
      </c>
      <c r="J6824" s="9" t="str">
        <f t="shared" si="531"/>
        <v>ชำระตรงเวลา</v>
      </c>
      <c r="K6824" s="10">
        <f t="shared" si="532"/>
        <v>0</v>
      </c>
      <c r="L6824" t="str">
        <f t="shared" si="533"/>
        <v>ลูกหนี้ชั้นดี</v>
      </c>
    </row>
    <row r="6825" spans="1:12" x14ac:dyDescent="0.2">
      <c r="A6825" t="s">
        <v>2773</v>
      </c>
      <c r="B6825" t="s">
        <v>366</v>
      </c>
      <c r="C6825">
        <v>7</v>
      </c>
      <c r="D6825">
        <v>1126050010666</v>
      </c>
      <c r="E6825" s="1">
        <v>46164</v>
      </c>
      <c r="F6825" s="1">
        <v>46168</v>
      </c>
      <c r="G6825">
        <v>1671</v>
      </c>
      <c r="H6825" s="1">
        <f t="shared" si="530"/>
        <v>46171</v>
      </c>
      <c r="I6825" s="5">
        <f t="shared" si="534"/>
        <v>46253</v>
      </c>
      <c r="J6825" s="9" t="str">
        <f t="shared" si="531"/>
        <v>ชำระตรงเวลา</v>
      </c>
      <c r="K6825" s="10">
        <f t="shared" si="532"/>
        <v>0</v>
      </c>
      <c r="L6825" t="str">
        <f t="shared" si="533"/>
        <v>ลูกหนี้ชั้นดี</v>
      </c>
    </row>
    <row r="6826" spans="1:12" x14ac:dyDescent="0.2">
      <c r="A6826" t="s">
        <v>1482</v>
      </c>
      <c r="B6826" t="s">
        <v>366</v>
      </c>
      <c r="C6826">
        <v>30</v>
      </c>
      <c r="D6826">
        <v>1126050010673</v>
      </c>
      <c r="E6826" s="1">
        <v>46169</v>
      </c>
      <c r="F6826" s="1">
        <v>46199</v>
      </c>
      <c r="G6826">
        <v>6537</v>
      </c>
      <c r="H6826" s="1">
        <f t="shared" si="530"/>
        <v>46199</v>
      </c>
      <c r="I6826" s="5">
        <f t="shared" si="534"/>
        <v>46253</v>
      </c>
      <c r="J6826" s="9" t="str">
        <f t="shared" si="531"/>
        <v>ชำระตรงเวลา</v>
      </c>
      <c r="K6826" s="10">
        <f t="shared" si="532"/>
        <v>0</v>
      </c>
      <c r="L6826" t="str">
        <f t="shared" si="533"/>
        <v>ลูกหนี้ชั้นดี</v>
      </c>
    </row>
    <row r="6827" spans="1:12" x14ac:dyDescent="0.2">
      <c r="A6827" t="s">
        <v>502</v>
      </c>
      <c r="B6827" t="s">
        <v>366</v>
      </c>
      <c r="C6827">
        <v>7</v>
      </c>
      <c r="D6827">
        <v>1126050010680</v>
      </c>
      <c r="E6827" s="1">
        <v>46164</v>
      </c>
      <c r="F6827" s="1">
        <v>46168</v>
      </c>
      <c r="G6827">
        <v>720</v>
      </c>
      <c r="H6827" s="1">
        <f t="shared" si="530"/>
        <v>46171</v>
      </c>
      <c r="I6827" s="5">
        <f t="shared" si="534"/>
        <v>46253</v>
      </c>
      <c r="J6827" s="9" t="str">
        <f t="shared" si="531"/>
        <v>ชำระตรงเวลา</v>
      </c>
      <c r="K6827" s="10">
        <f t="shared" si="532"/>
        <v>0</v>
      </c>
      <c r="L6827" t="str">
        <f t="shared" si="533"/>
        <v>ลูกหนี้ชั้นดี</v>
      </c>
    </row>
    <row r="6828" spans="1:12" x14ac:dyDescent="0.2">
      <c r="A6828" t="s">
        <v>652</v>
      </c>
      <c r="B6828" t="s">
        <v>366</v>
      </c>
      <c r="C6828">
        <v>30</v>
      </c>
      <c r="D6828">
        <v>1126050010703</v>
      </c>
      <c r="E6828" s="1">
        <v>46169</v>
      </c>
      <c r="F6828" s="1">
        <v>46199</v>
      </c>
      <c r="G6828">
        <v>4766</v>
      </c>
      <c r="H6828" s="1">
        <f t="shared" si="530"/>
        <v>46199</v>
      </c>
      <c r="I6828" s="5">
        <f t="shared" si="534"/>
        <v>46253</v>
      </c>
      <c r="J6828" s="9" t="str">
        <f t="shared" si="531"/>
        <v>ชำระตรงเวลา</v>
      </c>
      <c r="K6828" s="10">
        <f t="shared" si="532"/>
        <v>0</v>
      </c>
      <c r="L6828" t="str">
        <f t="shared" si="533"/>
        <v>ลูกหนี้ชั้นดี</v>
      </c>
    </row>
    <row r="6829" spans="1:12" x14ac:dyDescent="0.2">
      <c r="A6829" t="s">
        <v>555</v>
      </c>
      <c r="B6829" t="s">
        <v>366</v>
      </c>
      <c r="C6829">
        <v>7</v>
      </c>
      <c r="D6829">
        <v>1126050010710</v>
      </c>
      <c r="E6829" s="1">
        <v>46163</v>
      </c>
      <c r="F6829" s="1">
        <v>46167</v>
      </c>
      <c r="G6829">
        <v>6205</v>
      </c>
      <c r="H6829" s="1">
        <f t="shared" si="530"/>
        <v>46170</v>
      </c>
      <c r="I6829" s="5">
        <f t="shared" si="534"/>
        <v>46253</v>
      </c>
      <c r="J6829" s="9" t="str">
        <f t="shared" si="531"/>
        <v>ชำระตรงเวลา</v>
      </c>
      <c r="K6829" s="10">
        <f t="shared" si="532"/>
        <v>0</v>
      </c>
      <c r="L6829" t="str">
        <f t="shared" si="533"/>
        <v>ลูกหนี้ชั้นดี</v>
      </c>
    </row>
    <row r="6830" spans="1:12" x14ac:dyDescent="0.2">
      <c r="A6830" t="s">
        <v>555</v>
      </c>
      <c r="B6830" t="s">
        <v>366</v>
      </c>
      <c r="C6830">
        <v>7</v>
      </c>
      <c r="D6830">
        <v>1126050010710</v>
      </c>
      <c r="E6830" s="1">
        <v>46163</v>
      </c>
      <c r="F6830" s="1">
        <v>46167</v>
      </c>
      <c r="G6830">
        <v>6205</v>
      </c>
      <c r="H6830" s="1">
        <f t="shared" si="530"/>
        <v>46170</v>
      </c>
      <c r="I6830" s="5">
        <f t="shared" si="534"/>
        <v>46253</v>
      </c>
      <c r="J6830" s="9" t="str">
        <f t="shared" si="531"/>
        <v>ชำระตรงเวลา</v>
      </c>
      <c r="K6830" s="10">
        <f t="shared" si="532"/>
        <v>0</v>
      </c>
      <c r="L6830" t="str">
        <f t="shared" si="533"/>
        <v>ลูกหนี้ชั้นดี</v>
      </c>
    </row>
    <row r="6831" spans="1:12" x14ac:dyDescent="0.2">
      <c r="A6831" t="s">
        <v>555</v>
      </c>
      <c r="B6831" t="s">
        <v>366</v>
      </c>
      <c r="C6831">
        <v>7</v>
      </c>
      <c r="D6831">
        <v>1126050010710</v>
      </c>
      <c r="E6831" s="1">
        <v>46163</v>
      </c>
      <c r="F6831" s="1">
        <v>46167</v>
      </c>
      <c r="G6831">
        <v>6205</v>
      </c>
      <c r="H6831" s="1">
        <f t="shared" si="530"/>
        <v>46170</v>
      </c>
      <c r="I6831" s="5">
        <f t="shared" si="534"/>
        <v>46253</v>
      </c>
      <c r="J6831" s="9" t="str">
        <f t="shared" si="531"/>
        <v>ชำระตรงเวลา</v>
      </c>
      <c r="K6831" s="10">
        <f t="shared" si="532"/>
        <v>0</v>
      </c>
      <c r="L6831" t="str">
        <f t="shared" si="533"/>
        <v>ลูกหนี้ชั้นดี</v>
      </c>
    </row>
    <row r="6832" spans="1:12" x14ac:dyDescent="0.2">
      <c r="A6832" t="s">
        <v>1919</v>
      </c>
      <c r="B6832" t="s">
        <v>366</v>
      </c>
      <c r="C6832">
        <v>7</v>
      </c>
      <c r="D6832">
        <v>1126050010727</v>
      </c>
      <c r="E6832" s="1">
        <v>46162</v>
      </c>
      <c r="F6832" s="1">
        <v>46167</v>
      </c>
      <c r="G6832">
        <v>2170</v>
      </c>
      <c r="H6832" s="1">
        <f t="shared" si="530"/>
        <v>46169</v>
      </c>
      <c r="I6832" s="5">
        <f t="shared" si="534"/>
        <v>46253</v>
      </c>
      <c r="J6832" s="9" t="str">
        <f t="shared" si="531"/>
        <v>ชำระตรงเวลา</v>
      </c>
      <c r="K6832" s="10">
        <f t="shared" si="532"/>
        <v>0</v>
      </c>
      <c r="L6832" t="str">
        <f t="shared" si="533"/>
        <v>ลูกหนี้ชั้นดี</v>
      </c>
    </row>
    <row r="6833" spans="1:12" x14ac:dyDescent="0.2">
      <c r="A6833" t="s">
        <v>633</v>
      </c>
      <c r="B6833" t="s">
        <v>366</v>
      </c>
      <c r="C6833">
        <v>7</v>
      </c>
      <c r="D6833">
        <v>1126050010734</v>
      </c>
      <c r="E6833" s="1">
        <v>46164</v>
      </c>
      <c r="F6833" s="1">
        <v>46167</v>
      </c>
      <c r="G6833">
        <v>1008</v>
      </c>
      <c r="H6833" s="1">
        <f t="shared" si="530"/>
        <v>46171</v>
      </c>
      <c r="I6833" s="5">
        <f t="shared" si="534"/>
        <v>46253</v>
      </c>
      <c r="J6833" s="9" t="str">
        <f t="shared" si="531"/>
        <v>ชำระตรงเวลา</v>
      </c>
      <c r="K6833" s="10">
        <f t="shared" si="532"/>
        <v>0</v>
      </c>
      <c r="L6833" t="str">
        <f t="shared" si="533"/>
        <v>ลูกหนี้ชั้นดี</v>
      </c>
    </row>
    <row r="6834" spans="1:12" x14ac:dyDescent="0.2">
      <c r="A6834" t="s">
        <v>1919</v>
      </c>
      <c r="B6834" t="s">
        <v>366</v>
      </c>
      <c r="C6834">
        <v>7</v>
      </c>
      <c r="D6834">
        <v>1126050010741</v>
      </c>
      <c r="E6834" s="1">
        <v>46164</v>
      </c>
      <c r="F6834" s="1">
        <v>46171</v>
      </c>
      <c r="G6834">
        <v>1206</v>
      </c>
      <c r="H6834" s="1">
        <f t="shared" si="530"/>
        <v>46171</v>
      </c>
      <c r="I6834" s="5">
        <f t="shared" si="534"/>
        <v>46253</v>
      </c>
      <c r="J6834" s="9" t="str">
        <f t="shared" si="531"/>
        <v>ชำระตรงเวลา</v>
      </c>
      <c r="K6834" s="10">
        <f t="shared" si="532"/>
        <v>0</v>
      </c>
      <c r="L6834" t="str">
        <f t="shared" si="533"/>
        <v>ลูกหนี้ชั้นดี</v>
      </c>
    </row>
    <row r="6835" spans="1:12" x14ac:dyDescent="0.2">
      <c r="A6835" t="s">
        <v>635</v>
      </c>
      <c r="B6835" t="s">
        <v>366</v>
      </c>
      <c r="C6835">
        <v>7</v>
      </c>
      <c r="D6835">
        <v>1126050010758</v>
      </c>
      <c r="E6835" s="1">
        <v>46163</v>
      </c>
      <c r="F6835" s="1">
        <v>46165</v>
      </c>
      <c r="G6835">
        <v>957</v>
      </c>
      <c r="H6835" s="1">
        <f t="shared" si="530"/>
        <v>46170</v>
      </c>
      <c r="I6835" s="5">
        <f t="shared" si="534"/>
        <v>46253</v>
      </c>
      <c r="J6835" s="9" t="str">
        <f t="shared" si="531"/>
        <v>ชำระตรงเวลา</v>
      </c>
      <c r="K6835" s="10">
        <f t="shared" si="532"/>
        <v>0</v>
      </c>
      <c r="L6835" t="str">
        <f t="shared" si="533"/>
        <v>ลูกหนี้ชั้นดี</v>
      </c>
    </row>
    <row r="6836" spans="1:12" x14ac:dyDescent="0.2">
      <c r="A6836" t="s">
        <v>635</v>
      </c>
      <c r="B6836" t="s">
        <v>366</v>
      </c>
      <c r="C6836">
        <v>7</v>
      </c>
      <c r="D6836">
        <v>1126050010758</v>
      </c>
      <c r="E6836" s="1">
        <v>46163</v>
      </c>
      <c r="F6836" s="1">
        <v>46165</v>
      </c>
      <c r="G6836">
        <v>957</v>
      </c>
      <c r="H6836" s="1">
        <f t="shared" si="530"/>
        <v>46170</v>
      </c>
      <c r="I6836" s="5">
        <f t="shared" si="534"/>
        <v>46253</v>
      </c>
      <c r="J6836" s="9" t="str">
        <f t="shared" si="531"/>
        <v>ค้างชำระ 1 - 30 วัน</v>
      </c>
      <c r="K6836" s="10">
        <f t="shared" si="532"/>
        <v>0</v>
      </c>
      <c r="L6836" t="str">
        <f t="shared" si="533"/>
        <v>ลูกหนี้ชั้นดี</v>
      </c>
    </row>
    <row r="6837" spans="1:12" x14ac:dyDescent="0.2">
      <c r="A6837" t="s">
        <v>1569</v>
      </c>
      <c r="B6837" t="s">
        <v>366</v>
      </c>
      <c r="C6837">
        <v>7</v>
      </c>
      <c r="D6837">
        <v>1126050010765</v>
      </c>
      <c r="E6837" s="1">
        <v>46164</v>
      </c>
      <c r="F6837" s="1">
        <v>46178</v>
      </c>
      <c r="G6837">
        <v>1664</v>
      </c>
      <c r="H6837" s="1">
        <f t="shared" si="530"/>
        <v>46171</v>
      </c>
      <c r="I6837" s="5">
        <f t="shared" si="534"/>
        <v>46253</v>
      </c>
      <c r="J6837" s="9" t="str">
        <f t="shared" si="531"/>
        <v>ค้างชำระ 1 - 30 วัน</v>
      </c>
      <c r="K6837" s="10">
        <f t="shared" si="532"/>
        <v>7</v>
      </c>
      <c r="L6837" t="str">
        <f t="shared" si="533"/>
        <v>ลูกหนี้ชั้นดี</v>
      </c>
    </row>
    <row r="6838" spans="1:12" x14ac:dyDescent="0.2">
      <c r="A6838" t="s">
        <v>1569</v>
      </c>
      <c r="B6838" t="s">
        <v>366</v>
      </c>
      <c r="C6838">
        <v>7</v>
      </c>
      <c r="D6838">
        <v>1126050010765</v>
      </c>
      <c r="E6838" s="1">
        <v>46164</v>
      </c>
      <c r="F6838" s="1">
        <v>46178</v>
      </c>
      <c r="G6838">
        <v>1664</v>
      </c>
      <c r="H6838" s="1">
        <f t="shared" si="530"/>
        <v>46171</v>
      </c>
      <c r="I6838" s="5">
        <f t="shared" si="534"/>
        <v>46253</v>
      </c>
      <c r="J6838" s="9" t="str">
        <f t="shared" si="531"/>
        <v>ค้างชำระ 1 - 30 วัน</v>
      </c>
      <c r="K6838" s="10">
        <f t="shared" si="532"/>
        <v>7</v>
      </c>
      <c r="L6838" t="str">
        <f t="shared" si="533"/>
        <v>ลูกหนี้ชั้นดี</v>
      </c>
    </row>
    <row r="6839" spans="1:12" x14ac:dyDescent="0.2">
      <c r="A6839" t="s">
        <v>635</v>
      </c>
      <c r="B6839" t="s">
        <v>366</v>
      </c>
      <c r="C6839">
        <v>7</v>
      </c>
      <c r="D6839">
        <v>1126050010772</v>
      </c>
      <c r="E6839" s="1">
        <v>46163</v>
      </c>
      <c r="F6839" s="1">
        <v>46171</v>
      </c>
      <c r="G6839">
        <v>6556</v>
      </c>
      <c r="H6839" s="1">
        <f t="shared" si="530"/>
        <v>46170</v>
      </c>
      <c r="I6839" s="5">
        <f t="shared" si="534"/>
        <v>46253</v>
      </c>
      <c r="J6839" s="9" t="str">
        <f t="shared" si="531"/>
        <v>ค้างชำระ 1 - 30 วัน</v>
      </c>
      <c r="K6839" s="10">
        <f t="shared" si="532"/>
        <v>1</v>
      </c>
      <c r="L6839" t="str">
        <f t="shared" si="533"/>
        <v>ลูกหนี้ชั้นดี</v>
      </c>
    </row>
    <row r="6840" spans="1:12" x14ac:dyDescent="0.2">
      <c r="A6840" t="s">
        <v>635</v>
      </c>
      <c r="B6840" t="s">
        <v>366</v>
      </c>
      <c r="C6840">
        <v>7</v>
      </c>
      <c r="D6840">
        <v>1126050010772</v>
      </c>
      <c r="E6840" s="1">
        <v>46163</v>
      </c>
      <c r="F6840" s="1">
        <v>46171</v>
      </c>
      <c r="G6840">
        <v>6556</v>
      </c>
      <c r="H6840" s="1">
        <f t="shared" si="530"/>
        <v>46170</v>
      </c>
      <c r="I6840" s="5">
        <f t="shared" si="534"/>
        <v>46253</v>
      </c>
      <c r="J6840" s="9" t="str">
        <f t="shared" si="531"/>
        <v>ค้างชำระ 1 - 30 วัน</v>
      </c>
      <c r="K6840" s="10">
        <f t="shared" si="532"/>
        <v>1</v>
      </c>
      <c r="L6840" t="str">
        <f t="shared" si="533"/>
        <v>ลูกหนี้ชั้นดี</v>
      </c>
    </row>
    <row r="6841" spans="1:12" x14ac:dyDescent="0.2">
      <c r="A6841" t="s">
        <v>635</v>
      </c>
      <c r="B6841" t="s">
        <v>366</v>
      </c>
      <c r="C6841">
        <v>7</v>
      </c>
      <c r="D6841">
        <v>1126050010772</v>
      </c>
      <c r="E6841" s="1">
        <v>46163</v>
      </c>
      <c r="F6841" s="1">
        <v>46171</v>
      </c>
      <c r="G6841">
        <v>6556</v>
      </c>
      <c r="H6841" s="1">
        <f t="shared" si="530"/>
        <v>46170</v>
      </c>
      <c r="I6841" s="5">
        <f t="shared" si="534"/>
        <v>46253</v>
      </c>
      <c r="J6841" s="9" t="str">
        <f t="shared" si="531"/>
        <v>ชำระตรงเวลา</v>
      </c>
      <c r="K6841" s="10">
        <f t="shared" si="532"/>
        <v>1</v>
      </c>
      <c r="L6841" t="str">
        <f t="shared" si="533"/>
        <v>ลูกหนี้ชั้นดี</v>
      </c>
    </row>
    <row r="6842" spans="1:12" x14ac:dyDescent="0.2">
      <c r="A6842" t="s">
        <v>1569</v>
      </c>
      <c r="B6842" t="s">
        <v>366</v>
      </c>
      <c r="C6842">
        <v>15</v>
      </c>
      <c r="D6842">
        <v>1126050010789</v>
      </c>
      <c r="E6842" s="1">
        <v>46167</v>
      </c>
      <c r="F6842" s="1">
        <v>46171</v>
      </c>
      <c r="G6842">
        <v>15857</v>
      </c>
      <c r="H6842" s="1">
        <f t="shared" si="530"/>
        <v>46182</v>
      </c>
      <c r="I6842" s="5">
        <f t="shared" si="534"/>
        <v>46253</v>
      </c>
      <c r="J6842" s="9" t="str">
        <f t="shared" si="531"/>
        <v>ค้างชำระ 1 - 30 วัน</v>
      </c>
      <c r="K6842" s="10">
        <f t="shared" si="532"/>
        <v>0</v>
      </c>
      <c r="L6842" t="str">
        <f t="shared" si="533"/>
        <v>ลูกหนี้ชั้นดี</v>
      </c>
    </row>
    <row r="6843" spans="1:12" x14ac:dyDescent="0.2">
      <c r="A6843" t="s">
        <v>451</v>
      </c>
      <c r="B6843" t="s">
        <v>366</v>
      </c>
      <c r="C6843">
        <v>7</v>
      </c>
      <c r="D6843">
        <v>1126050010796</v>
      </c>
      <c r="E6843" s="1">
        <v>46163</v>
      </c>
      <c r="F6843" s="1">
        <v>46171</v>
      </c>
      <c r="G6843">
        <v>3125</v>
      </c>
      <c r="H6843" s="1">
        <f t="shared" si="530"/>
        <v>46170</v>
      </c>
      <c r="I6843" s="5">
        <f t="shared" si="534"/>
        <v>46253</v>
      </c>
      <c r="J6843" s="9" t="str">
        <f t="shared" si="531"/>
        <v>ค้างชำระ 1 - 30 วัน</v>
      </c>
      <c r="K6843" s="10">
        <f t="shared" si="532"/>
        <v>1</v>
      </c>
      <c r="L6843" t="str">
        <f t="shared" si="533"/>
        <v>ลูกหนี้ชั้นดี</v>
      </c>
    </row>
    <row r="6844" spans="1:12" x14ac:dyDescent="0.2">
      <c r="A6844" t="s">
        <v>451</v>
      </c>
      <c r="B6844" t="s">
        <v>366</v>
      </c>
      <c r="C6844">
        <v>7</v>
      </c>
      <c r="D6844">
        <v>1126050010796</v>
      </c>
      <c r="E6844" s="1">
        <v>46163</v>
      </c>
      <c r="F6844" s="1">
        <v>46171</v>
      </c>
      <c r="G6844">
        <v>3125</v>
      </c>
      <c r="H6844" s="1">
        <f t="shared" si="530"/>
        <v>46170</v>
      </c>
      <c r="I6844" s="5">
        <f t="shared" si="534"/>
        <v>46253</v>
      </c>
      <c r="J6844" s="9" t="str">
        <f t="shared" si="531"/>
        <v>ค้างชำระ 1 - 30 วัน</v>
      </c>
      <c r="K6844" s="10">
        <f t="shared" si="532"/>
        <v>1</v>
      </c>
      <c r="L6844" t="str">
        <f t="shared" si="533"/>
        <v>ลูกหนี้ชั้นดี</v>
      </c>
    </row>
    <row r="6845" spans="1:12" x14ac:dyDescent="0.2">
      <c r="A6845" t="s">
        <v>451</v>
      </c>
      <c r="B6845" t="s">
        <v>366</v>
      </c>
      <c r="C6845">
        <v>7</v>
      </c>
      <c r="D6845">
        <v>1126050010796</v>
      </c>
      <c r="E6845" s="1">
        <v>46163</v>
      </c>
      <c r="F6845" s="1">
        <v>46171</v>
      </c>
      <c r="G6845">
        <v>3125</v>
      </c>
      <c r="H6845" s="1">
        <f t="shared" si="530"/>
        <v>46170</v>
      </c>
      <c r="I6845" s="5">
        <f t="shared" si="534"/>
        <v>46253</v>
      </c>
      <c r="J6845" s="9" t="str">
        <f t="shared" si="531"/>
        <v>ค้างชำระ 1 - 30 วัน</v>
      </c>
      <c r="K6845" s="10">
        <f t="shared" si="532"/>
        <v>1</v>
      </c>
      <c r="L6845" t="str">
        <f t="shared" si="533"/>
        <v>ลูกหนี้ชั้นดี</v>
      </c>
    </row>
    <row r="6846" spans="1:12" x14ac:dyDescent="0.2">
      <c r="A6846" t="s">
        <v>635</v>
      </c>
      <c r="B6846" t="s">
        <v>366</v>
      </c>
      <c r="C6846">
        <v>7</v>
      </c>
      <c r="D6846">
        <v>1126050010802</v>
      </c>
      <c r="E6846" s="1">
        <v>46162</v>
      </c>
      <c r="F6846" s="1">
        <v>46178</v>
      </c>
      <c r="G6846">
        <v>1310</v>
      </c>
      <c r="H6846" s="1">
        <f t="shared" si="530"/>
        <v>46169</v>
      </c>
      <c r="I6846" s="5">
        <f t="shared" si="534"/>
        <v>46253</v>
      </c>
      <c r="J6846" s="9" t="str">
        <f t="shared" si="531"/>
        <v>ค้างชำระ 1 - 30 วัน</v>
      </c>
      <c r="K6846" s="10">
        <f t="shared" si="532"/>
        <v>9</v>
      </c>
      <c r="L6846" t="str">
        <f t="shared" si="533"/>
        <v>ลูกหนี้ชั้นดี</v>
      </c>
    </row>
    <row r="6847" spans="1:12" x14ac:dyDescent="0.2">
      <c r="A6847" t="s">
        <v>635</v>
      </c>
      <c r="B6847" t="s">
        <v>366</v>
      </c>
      <c r="C6847">
        <v>7</v>
      </c>
      <c r="D6847">
        <v>1126050010802</v>
      </c>
      <c r="E6847" s="1">
        <v>46162</v>
      </c>
      <c r="F6847" s="1">
        <v>46178</v>
      </c>
      <c r="G6847">
        <v>1310</v>
      </c>
      <c r="H6847" s="1">
        <f t="shared" si="530"/>
        <v>46169</v>
      </c>
      <c r="I6847" s="5">
        <f t="shared" si="534"/>
        <v>46253</v>
      </c>
      <c r="J6847" s="9" t="str">
        <f t="shared" si="531"/>
        <v>ชำระตรงเวลา</v>
      </c>
      <c r="K6847" s="10">
        <f t="shared" si="532"/>
        <v>9</v>
      </c>
      <c r="L6847" t="str">
        <f t="shared" si="533"/>
        <v>ลูกหนี้ชั้นดี</v>
      </c>
    </row>
    <row r="6848" spans="1:12" x14ac:dyDescent="0.2">
      <c r="A6848" t="s">
        <v>635</v>
      </c>
      <c r="B6848" t="s">
        <v>366</v>
      </c>
      <c r="C6848">
        <v>7</v>
      </c>
      <c r="D6848">
        <v>1126050010819</v>
      </c>
      <c r="E6848" s="1">
        <v>46162</v>
      </c>
      <c r="F6848" s="1">
        <v>46164</v>
      </c>
      <c r="G6848">
        <v>5206</v>
      </c>
      <c r="H6848" s="1">
        <f t="shared" si="530"/>
        <v>46169</v>
      </c>
      <c r="I6848" s="5">
        <f t="shared" si="534"/>
        <v>46253</v>
      </c>
      <c r="J6848" s="9" t="str">
        <f t="shared" si="531"/>
        <v>ชำระตรงเวลา</v>
      </c>
      <c r="K6848" s="10">
        <f t="shared" si="532"/>
        <v>0</v>
      </c>
      <c r="L6848" t="str">
        <f t="shared" si="533"/>
        <v>ลูกหนี้ชั้นดี</v>
      </c>
    </row>
    <row r="6849" spans="1:12" x14ac:dyDescent="0.2">
      <c r="A6849" t="s">
        <v>773</v>
      </c>
      <c r="B6849" t="s">
        <v>366</v>
      </c>
      <c r="C6849">
        <v>7</v>
      </c>
      <c r="D6849">
        <v>1126050010864</v>
      </c>
      <c r="E6849" s="1">
        <v>46162</v>
      </c>
      <c r="F6849" s="1">
        <v>46162</v>
      </c>
      <c r="G6849">
        <v>1203</v>
      </c>
      <c r="H6849" s="1">
        <f t="shared" si="530"/>
        <v>46169</v>
      </c>
      <c r="I6849" s="5">
        <f t="shared" si="534"/>
        <v>46253</v>
      </c>
      <c r="J6849" s="9" t="str">
        <f t="shared" si="531"/>
        <v>ชำระตรงเวลา</v>
      </c>
      <c r="K6849" s="10">
        <f t="shared" si="532"/>
        <v>0</v>
      </c>
      <c r="L6849" t="str">
        <f t="shared" si="533"/>
        <v>ลูกหนี้ชั้นดี</v>
      </c>
    </row>
    <row r="6850" spans="1:12" x14ac:dyDescent="0.2">
      <c r="A6850" t="s">
        <v>491</v>
      </c>
      <c r="B6850" t="s">
        <v>366</v>
      </c>
      <c r="C6850">
        <v>7</v>
      </c>
      <c r="D6850">
        <v>1126050010871</v>
      </c>
      <c r="E6850" s="1">
        <v>46162</v>
      </c>
      <c r="F6850" s="1">
        <v>46162</v>
      </c>
      <c r="G6850">
        <v>135</v>
      </c>
      <c r="H6850" s="1">
        <f t="shared" ref="H6850:H6913" si="535">E6850+C6850</f>
        <v>46169</v>
      </c>
      <c r="I6850" s="5">
        <f t="shared" si="534"/>
        <v>46253</v>
      </c>
      <c r="J6850" s="9" t="str">
        <f t="shared" ref="J6850:J6913" si="536">IF(K6851&lt;=0, "ชำระตรงเวลา", IF(K6851&lt;=30, "ค้างชำระ 1 - 30 วัน", IF(K6851&lt;=60, "ค้างชำระ 31 - 60 วัน", IF(K6851&lt;=90, "ค้างชำระ 61 - 90 วัน", "ค้างชำระเกิน 90 วัน"))))</f>
        <v>ชำระตรงเวลา</v>
      </c>
      <c r="K6850" s="10">
        <f t="shared" ref="K6850:K6913" si="537">IF(OR(F6850="",F6850="(ว่าง)"), MAX(0,I6849-H6850), MAX(0,F6850-H6850))</f>
        <v>0</v>
      </c>
      <c r="L6850" t="str">
        <f t="shared" ref="L6850:L6913" si="538">IF(K6850&lt;=30, "ลูกหนี้ชั้นดี", IF(K6850&lt;=90, "ลูกหนี้เฝ้าติดตาม", "ลูกหนี้ด้อยคุณภาพ (NPL)"))</f>
        <v>ลูกหนี้ชั้นดี</v>
      </c>
    </row>
    <row r="6851" spans="1:12" x14ac:dyDescent="0.2">
      <c r="A6851" t="s">
        <v>778</v>
      </c>
      <c r="B6851" t="s">
        <v>366</v>
      </c>
      <c r="C6851">
        <v>30</v>
      </c>
      <c r="D6851">
        <v>1126050010963</v>
      </c>
      <c r="E6851" s="1">
        <v>46167</v>
      </c>
      <c r="F6851" s="1">
        <v>46167</v>
      </c>
      <c r="G6851">
        <v>4617</v>
      </c>
      <c r="H6851" s="1">
        <f t="shared" si="535"/>
        <v>46197</v>
      </c>
      <c r="I6851" s="5">
        <f t="shared" si="534"/>
        <v>46253</v>
      </c>
      <c r="J6851" s="9" t="str">
        <f t="shared" si="536"/>
        <v>ชำระตรงเวลา</v>
      </c>
      <c r="K6851" s="10">
        <f t="shared" si="537"/>
        <v>0</v>
      </c>
      <c r="L6851" t="str">
        <f t="shared" si="538"/>
        <v>ลูกหนี้ชั้นดี</v>
      </c>
    </row>
    <row r="6852" spans="1:12" x14ac:dyDescent="0.2">
      <c r="A6852" t="s">
        <v>1449</v>
      </c>
      <c r="B6852" t="s">
        <v>366</v>
      </c>
      <c r="C6852">
        <v>30</v>
      </c>
      <c r="D6852">
        <v>1126050010987</v>
      </c>
      <c r="E6852" s="1">
        <v>46167</v>
      </c>
      <c r="F6852" s="1">
        <v>46196</v>
      </c>
      <c r="G6852">
        <v>13349</v>
      </c>
      <c r="H6852" s="1">
        <f t="shared" si="535"/>
        <v>46197</v>
      </c>
      <c r="I6852" s="5">
        <f t="shared" ref="I6852:I6915" si="539">I6851</f>
        <v>46253</v>
      </c>
      <c r="J6852" s="9" t="str">
        <f t="shared" si="536"/>
        <v>ชำระตรงเวลา</v>
      </c>
      <c r="K6852" s="10">
        <f t="shared" si="537"/>
        <v>0</v>
      </c>
      <c r="L6852" t="str">
        <f t="shared" si="538"/>
        <v>ลูกหนี้ชั้นดี</v>
      </c>
    </row>
    <row r="6853" spans="1:12" x14ac:dyDescent="0.2">
      <c r="A6853" t="s">
        <v>779</v>
      </c>
      <c r="B6853" t="s">
        <v>366</v>
      </c>
      <c r="C6853">
        <v>30</v>
      </c>
      <c r="D6853">
        <v>1126050011007</v>
      </c>
      <c r="E6853" s="1">
        <v>46167</v>
      </c>
      <c r="F6853" s="1">
        <v>46196</v>
      </c>
      <c r="G6853">
        <v>5327</v>
      </c>
      <c r="H6853" s="1">
        <f t="shared" si="535"/>
        <v>46197</v>
      </c>
      <c r="I6853" s="5">
        <f t="shared" si="539"/>
        <v>46253</v>
      </c>
      <c r="J6853" s="9" t="str">
        <f t="shared" si="536"/>
        <v>ค้างชำระ 1 - 30 วัน</v>
      </c>
      <c r="K6853" s="10">
        <f t="shared" si="537"/>
        <v>0</v>
      </c>
      <c r="L6853" t="str">
        <f t="shared" si="538"/>
        <v>ลูกหนี้ชั้นดี</v>
      </c>
    </row>
    <row r="6854" spans="1:12" x14ac:dyDescent="0.2">
      <c r="A6854" t="s">
        <v>451</v>
      </c>
      <c r="B6854" t="s">
        <v>366</v>
      </c>
      <c r="C6854">
        <v>7</v>
      </c>
      <c r="D6854">
        <v>1126050011021</v>
      </c>
      <c r="E6854" s="1">
        <v>46167</v>
      </c>
      <c r="F6854" s="1">
        <v>46190</v>
      </c>
      <c r="G6854">
        <v>1585</v>
      </c>
      <c r="H6854" s="1">
        <f t="shared" si="535"/>
        <v>46174</v>
      </c>
      <c r="I6854" s="5">
        <f t="shared" si="539"/>
        <v>46253</v>
      </c>
      <c r="J6854" s="9" t="str">
        <f t="shared" si="536"/>
        <v>ชำระตรงเวลา</v>
      </c>
      <c r="K6854" s="10">
        <f t="shared" si="537"/>
        <v>16</v>
      </c>
      <c r="L6854" t="str">
        <f t="shared" si="538"/>
        <v>ลูกหนี้ชั้นดี</v>
      </c>
    </row>
    <row r="6855" spans="1:12" x14ac:dyDescent="0.2">
      <c r="A6855" t="s">
        <v>484</v>
      </c>
      <c r="B6855" t="s">
        <v>366</v>
      </c>
      <c r="C6855">
        <v>7</v>
      </c>
      <c r="D6855">
        <v>1126050011045</v>
      </c>
      <c r="E6855" s="1">
        <v>46167</v>
      </c>
      <c r="F6855" s="1">
        <v>46170</v>
      </c>
      <c r="G6855">
        <v>421</v>
      </c>
      <c r="H6855" s="1">
        <f t="shared" si="535"/>
        <v>46174</v>
      </c>
      <c r="I6855" s="5">
        <f t="shared" si="539"/>
        <v>46253</v>
      </c>
      <c r="J6855" s="9" t="str">
        <f t="shared" si="536"/>
        <v>ชำระตรงเวลา</v>
      </c>
      <c r="K6855" s="10">
        <f t="shared" si="537"/>
        <v>0</v>
      </c>
      <c r="L6855" t="str">
        <f t="shared" si="538"/>
        <v>ลูกหนี้ชั้นดี</v>
      </c>
    </row>
    <row r="6856" spans="1:12" x14ac:dyDescent="0.2">
      <c r="A6856" t="s">
        <v>1472</v>
      </c>
      <c r="B6856" t="s">
        <v>366</v>
      </c>
      <c r="C6856">
        <v>30</v>
      </c>
      <c r="D6856">
        <v>1126050011069</v>
      </c>
      <c r="E6856" s="1">
        <v>46167</v>
      </c>
      <c r="F6856" s="1">
        <v>46196</v>
      </c>
      <c r="G6856">
        <v>11183</v>
      </c>
      <c r="H6856" s="1">
        <f t="shared" si="535"/>
        <v>46197</v>
      </c>
      <c r="I6856" s="5">
        <f t="shared" si="539"/>
        <v>46253</v>
      </c>
      <c r="J6856" s="9" t="str">
        <f t="shared" si="536"/>
        <v>ชำระตรงเวลา</v>
      </c>
      <c r="K6856" s="10">
        <f t="shared" si="537"/>
        <v>0</v>
      </c>
      <c r="L6856" t="str">
        <f t="shared" si="538"/>
        <v>ลูกหนี้ชั้นดี</v>
      </c>
    </row>
    <row r="6857" spans="1:12" x14ac:dyDescent="0.2">
      <c r="A6857" t="s">
        <v>866</v>
      </c>
      <c r="B6857" t="s">
        <v>366</v>
      </c>
      <c r="C6857">
        <v>30</v>
      </c>
      <c r="D6857">
        <v>1126050011076</v>
      </c>
      <c r="E6857" s="1">
        <v>46167</v>
      </c>
      <c r="F6857" s="1">
        <v>46196</v>
      </c>
      <c r="G6857">
        <v>5601</v>
      </c>
      <c r="H6857" s="1">
        <f t="shared" si="535"/>
        <v>46197</v>
      </c>
      <c r="I6857" s="5">
        <f t="shared" si="539"/>
        <v>46253</v>
      </c>
      <c r="J6857" s="9" t="str">
        <f t="shared" si="536"/>
        <v>ชำระตรงเวลา</v>
      </c>
      <c r="K6857" s="10">
        <f t="shared" si="537"/>
        <v>0</v>
      </c>
      <c r="L6857" t="str">
        <f t="shared" si="538"/>
        <v>ลูกหนี้ชั้นดี</v>
      </c>
    </row>
    <row r="6858" spans="1:12" x14ac:dyDescent="0.2">
      <c r="A6858" t="s">
        <v>779</v>
      </c>
      <c r="B6858" t="s">
        <v>366</v>
      </c>
      <c r="C6858">
        <v>7</v>
      </c>
      <c r="D6858">
        <v>1126050011106</v>
      </c>
      <c r="E6858" s="1">
        <v>46163</v>
      </c>
      <c r="F6858" s="1">
        <v>46163</v>
      </c>
      <c r="G6858">
        <v>2443</v>
      </c>
      <c r="H6858" s="1">
        <f t="shared" si="535"/>
        <v>46170</v>
      </c>
      <c r="I6858" s="5">
        <f t="shared" si="539"/>
        <v>46253</v>
      </c>
      <c r="J6858" s="9" t="str">
        <f t="shared" si="536"/>
        <v>ชำระตรงเวลา</v>
      </c>
      <c r="K6858" s="10">
        <f t="shared" si="537"/>
        <v>0</v>
      </c>
      <c r="L6858" t="str">
        <f t="shared" si="538"/>
        <v>ลูกหนี้ชั้นดี</v>
      </c>
    </row>
    <row r="6859" spans="1:12" x14ac:dyDescent="0.2">
      <c r="A6859" t="s">
        <v>2774</v>
      </c>
      <c r="B6859" t="s">
        <v>366</v>
      </c>
      <c r="C6859">
        <v>7</v>
      </c>
      <c r="D6859">
        <v>1126050011113</v>
      </c>
      <c r="E6859" s="1">
        <v>46163</v>
      </c>
      <c r="F6859" s="1">
        <v>46163</v>
      </c>
      <c r="G6859">
        <v>1357</v>
      </c>
      <c r="H6859" s="1">
        <f t="shared" si="535"/>
        <v>46170</v>
      </c>
      <c r="I6859" s="5">
        <f t="shared" si="539"/>
        <v>46253</v>
      </c>
      <c r="J6859" s="9" t="str">
        <f t="shared" si="536"/>
        <v>ชำระตรงเวลา</v>
      </c>
      <c r="K6859" s="10">
        <f t="shared" si="537"/>
        <v>0</v>
      </c>
      <c r="L6859" t="str">
        <f t="shared" si="538"/>
        <v>ลูกหนี้ชั้นดี</v>
      </c>
    </row>
    <row r="6860" spans="1:12" x14ac:dyDescent="0.2">
      <c r="A6860" t="s">
        <v>779</v>
      </c>
      <c r="B6860" t="s">
        <v>366</v>
      </c>
      <c r="C6860">
        <v>7</v>
      </c>
      <c r="D6860">
        <v>1126050011120</v>
      </c>
      <c r="E6860" s="1">
        <v>46163</v>
      </c>
      <c r="F6860" s="1">
        <v>46163</v>
      </c>
      <c r="G6860">
        <v>400</v>
      </c>
      <c r="H6860" s="1">
        <f t="shared" si="535"/>
        <v>46170</v>
      </c>
      <c r="I6860" s="5">
        <f t="shared" si="539"/>
        <v>46253</v>
      </c>
      <c r="J6860" s="9" t="str">
        <f t="shared" si="536"/>
        <v>ชำระตรงเวลา</v>
      </c>
      <c r="K6860" s="10">
        <f t="shared" si="537"/>
        <v>0</v>
      </c>
      <c r="L6860" t="str">
        <f t="shared" si="538"/>
        <v>ลูกหนี้ชั้นดี</v>
      </c>
    </row>
    <row r="6861" spans="1:12" x14ac:dyDescent="0.2">
      <c r="A6861" t="s">
        <v>1580</v>
      </c>
      <c r="B6861" t="s">
        <v>366</v>
      </c>
      <c r="C6861">
        <v>0</v>
      </c>
      <c r="D6861">
        <v>1126050011137</v>
      </c>
      <c r="E6861" s="1">
        <v>46163</v>
      </c>
      <c r="F6861" s="1">
        <v>46163</v>
      </c>
      <c r="G6861">
        <v>3186</v>
      </c>
      <c r="H6861" s="1">
        <f t="shared" si="535"/>
        <v>46163</v>
      </c>
      <c r="I6861" s="5">
        <f t="shared" si="539"/>
        <v>46253</v>
      </c>
      <c r="J6861" s="9" t="str">
        <f t="shared" si="536"/>
        <v>ชำระตรงเวลา</v>
      </c>
      <c r="K6861" s="10">
        <f t="shared" si="537"/>
        <v>0</v>
      </c>
      <c r="L6861" t="str">
        <f t="shared" si="538"/>
        <v>ลูกหนี้ชั้นดี</v>
      </c>
    </row>
    <row r="6862" spans="1:12" x14ac:dyDescent="0.2">
      <c r="A6862" t="s">
        <v>593</v>
      </c>
      <c r="B6862" t="s">
        <v>366</v>
      </c>
      <c r="C6862">
        <v>0</v>
      </c>
      <c r="D6862">
        <v>1126050011144</v>
      </c>
      <c r="E6862" s="1">
        <v>46163</v>
      </c>
      <c r="F6862" s="1">
        <v>46163</v>
      </c>
      <c r="G6862">
        <v>4403</v>
      </c>
      <c r="H6862" s="1">
        <f t="shared" si="535"/>
        <v>46163</v>
      </c>
      <c r="I6862" s="5">
        <f t="shared" si="539"/>
        <v>46253</v>
      </c>
      <c r="J6862" s="9" t="str">
        <f t="shared" si="536"/>
        <v>ชำระตรงเวลา</v>
      </c>
      <c r="K6862" s="10">
        <f t="shared" si="537"/>
        <v>0</v>
      </c>
      <c r="L6862" t="str">
        <f t="shared" si="538"/>
        <v>ลูกหนี้ชั้นดี</v>
      </c>
    </row>
    <row r="6863" spans="1:12" x14ac:dyDescent="0.2">
      <c r="A6863" t="s">
        <v>481</v>
      </c>
      <c r="B6863" t="s">
        <v>366</v>
      </c>
      <c r="C6863">
        <v>0</v>
      </c>
      <c r="D6863">
        <v>1126050011151</v>
      </c>
      <c r="E6863" s="1">
        <v>46163</v>
      </c>
      <c r="F6863" s="1">
        <v>46163</v>
      </c>
      <c r="G6863">
        <v>1898</v>
      </c>
      <c r="H6863" s="1">
        <f t="shared" si="535"/>
        <v>46163</v>
      </c>
      <c r="I6863" s="5">
        <f t="shared" si="539"/>
        <v>46253</v>
      </c>
      <c r="J6863" s="9" t="str">
        <f t="shared" si="536"/>
        <v>ค้างชำระ 1 - 30 วัน</v>
      </c>
      <c r="K6863" s="10">
        <f t="shared" si="537"/>
        <v>0</v>
      </c>
      <c r="L6863" t="str">
        <f t="shared" si="538"/>
        <v>ลูกหนี้ชั้นดี</v>
      </c>
    </row>
    <row r="6864" spans="1:12" x14ac:dyDescent="0.2">
      <c r="A6864" t="s">
        <v>855</v>
      </c>
      <c r="B6864" t="s">
        <v>366</v>
      </c>
      <c r="C6864">
        <v>7</v>
      </c>
      <c r="D6864">
        <v>1126050011168</v>
      </c>
      <c r="E6864" s="1">
        <v>46163</v>
      </c>
      <c r="F6864" s="1">
        <v>46179</v>
      </c>
      <c r="G6864">
        <v>636</v>
      </c>
      <c r="H6864" s="1">
        <f t="shared" si="535"/>
        <v>46170</v>
      </c>
      <c r="I6864" s="5">
        <f t="shared" si="539"/>
        <v>46253</v>
      </c>
      <c r="J6864" s="9" t="str">
        <f t="shared" si="536"/>
        <v>ชำระตรงเวลา</v>
      </c>
      <c r="K6864" s="10">
        <f t="shared" si="537"/>
        <v>9</v>
      </c>
      <c r="L6864" t="str">
        <f t="shared" si="538"/>
        <v>ลูกหนี้ชั้นดี</v>
      </c>
    </row>
    <row r="6865" spans="1:12" x14ac:dyDescent="0.2">
      <c r="A6865" t="s">
        <v>595</v>
      </c>
      <c r="B6865" t="s">
        <v>366</v>
      </c>
      <c r="C6865">
        <v>7</v>
      </c>
      <c r="D6865">
        <v>1126050011175</v>
      </c>
      <c r="E6865" s="1">
        <v>46163</v>
      </c>
      <c r="F6865" s="1">
        <v>46170</v>
      </c>
      <c r="G6865">
        <v>4560</v>
      </c>
      <c r="H6865" s="1">
        <f t="shared" si="535"/>
        <v>46170</v>
      </c>
      <c r="I6865" s="5">
        <f t="shared" si="539"/>
        <v>46253</v>
      </c>
      <c r="J6865" s="9" t="str">
        <f t="shared" si="536"/>
        <v>ชำระตรงเวลา</v>
      </c>
      <c r="K6865" s="10">
        <f t="shared" si="537"/>
        <v>0</v>
      </c>
      <c r="L6865" t="str">
        <f t="shared" si="538"/>
        <v>ลูกหนี้ชั้นดี</v>
      </c>
    </row>
    <row r="6866" spans="1:12" x14ac:dyDescent="0.2">
      <c r="A6866" t="s">
        <v>595</v>
      </c>
      <c r="B6866" t="s">
        <v>366</v>
      </c>
      <c r="C6866">
        <v>7</v>
      </c>
      <c r="D6866">
        <v>1126050011175</v>
      </c>
      <c r="E6866" s="1">
        <v>46163</v>
      </c>
      <c r="F6866" s="1">
        <v>46170</v>
      </c>
      <c r="G6866">
        <v>4560</v>
      </c>
      <c r="H6866" s="1">
        <f t="shared" si="535"/>
        <v>46170</v>
      </c>
      <c r="I6866" s="5">
        <f t="shared" si="539"/>
        <v>46253</v>
      </c>
      <c r="J6866" s="9" t="str">
        <f t="shared" si="536"/>
        <v>ค้างชำระ 1 - 30 วัน</v>
      </c>
      <c r="K6866" s="10">
        <f t="shared" si="537"/>
        <v>0</v>
      </c>
      <c r="L6866" t="str">
        <f t="shared" si="538"/>
        <v>ลูกหนี้ชั้นดี</v>
      </c>
    </row>
    <row r="6867" spans="1:12" x14ac:dyDescent="0.2">
      <c r="A6867" t="s">
        <v>884</v>
      </c>
      <c r="B6867" t="s">
        <v>366</v>
      </c>
      <c r="C6867">
        <v>7</v>
      </c>
      <c r="D6867">
        <v>1126050011182</v>
      </c>
      <c r="E6867" s="1">
        <v>46163</v>
      </c>
      <c r="F6867" s="1">
        <v>46182</v>
      </c>
      <c r="G6867">
        <v>13289</v>
      </c>
      <c r="H6867" s="1">
        <f t="shared" si="535"/>
        <v>46170</v>
      </c>
      <c r="I6867" s="5">
        <f t="shared" si="539"/>
        <v>46253</v>
      </c>
      <c r="J6867" s="9" t="str">
        <f t="shared" si="536"/>
        <v>ชำระตรงเวลา</v>
      </c>
      <c r="K6867" s="10">
        <f t="shared" si="537"/>
        <v>12</v>
      </c>
      <c r="L6867" t="str">
        <f t="shared" si="538"/>
        <v>ลูกหนี้ชั้นดี</v>
      </c>
    </row>
    <row r="6868" spans="1:12" x14ac:dyDescent="0.2">
      <c r="A6868" t="s">
        <v>595</v>
      </c>
      <c r="B6868" t="s">
        <v>366</v>
      </c>
      <c r="C6868">
        <v>7</v>
      </c>
      <c r="D6868">
        <v>1126050011205</v>
      </c>
      <c r="E6868" s="1">
        <v>46163</v>
      </c>
      <c r="F6868" s="1">
        <v>46163</v>
      </c>
      <c r="G6868">
        <v>80</v>
      </c>
      <c r="H6868" s="1">
        <f t="shared" si="535"/>
        <v>46170</v>
      </c>
      <c r="I6868" s="5">
        <f t="shared" si="539"/>
        <v>46253</v>
      </c>
      <c r="J6868" s="9" t="str">
        <f t="shared" si="536"/>
        <v>ค้างชำระ 1 - 30 วัน</v>
      </c>
      <c r="K6868" s="10">
        <f t="shared" si="537"/>
        <v>0</v>
      </c>
      <c r="L6868" t="str">
        <f t="shared" si="538"/>
        <v>ลูกหนี้ชั้นดี</v>
      </c>
    </row>
    <row r="6869" spans="1:12" x14ac:dyDescent="0.2">
      <c r="A6869" t="s">
        <v>2058</v>
      </c>
      <c r="B6869" t="s">
        <v>366</v>
      </c>
      <c r="C6869">
        <v>7</v>
      </c>
      <c r="D6869">
        <v>1126050011465</v>
      </c>
      <c r="E6869" s="1">
        <v>46163</v>
      </c>
      <c r="F6869" s="1">
        <v>46184</v>
      </c>
      <c r="G6869">
        <v>8416</v>
      </c>
      <c r="H6869" s="1">
        <f t="shared" si="535"/>
        <v>46170</v>
      </c>
      <c r="I6869" s="5">
        <f t="shared" si="539"/>
        <v>46253</v>
      </c>
      <c r="J6869" s="9" t="str">
        <f t="shared" si="536"/>
        <v>ค้างชำระ 1 - 30 วัน</v>
      </c>
      <c r="K6869" s="10">
        <f t="shared" si="537"/>
        <v>14</v>
      </c>
      <c r="L6869" t="str">
        <f t="shared" si="538"/>
        <v>ลูกหนี้ชั้นดี</v>
      </c>
    </row>
    <row r="6870" spans="1:12" x14ac:dyDescent="0.2">
      <c r="A6870" t="s">
        <v>2775</v>
      </c>
      <c r="B6870" t="s">
        <v>366</v>
      </c>
      <c r="C6870">
        <v>7</v>
      </c>
      <c r="D6870">
        <v>1126050011472</v>
      </c>
      <c r="E6870" s="1">
        <v>46163</v>
      </c>
      <c r="F6870" s="1">
        <v>46179</v>
      </c>
      <c r="G6870">
        <v>2400</v>
      </c>
      <c r="H6870" s="1">
        <f t="shared" si="535"/>
        <v>46170</v>
      </c>
      <c r="I6870" s="5">
        <f t="shared" si="539"/>
        <v>46253</v>
      </c>
      <c r="J6870" s="9" t="str">
        <f t="shared" si="536"/>
        <v>ชำระตรงเวลา</v>
      </c>
      <c r="K6870" s="10">
        <f t="shared" si="537"/>
        <v>9</v>
      </c>
      <c r="L6870" t="str">
        <f t="shared" si="538"/>
        <v>ลูกหนี้ชั้นดี</v>
      </c>
    </row>
    <row r="6871" spans="1:12" x14ac:dyDescent="0.2">
      <c r="A6871" t="s">
        <v>2776</v>
      </c>
      <c r="B6871" t="s">
        <v>366</v>
      </c>
      <c r="C6871">
        <v>7</v>
      </c>
      <c r="D6871">
        <v>1126050011496</v>
      </c>
      <c r="E6871" s="1">
        <v>46163</v>
      </c>
      <c r="F6871" s="1">
        <v>46168</v>
      </c>
      <c r="G6871">
        <v>1788</v>
      </c>
      <c r="H6871" s="1">
        <f t="shared" si="535"/>
        <v>46170</v>
      </c>
      <c r="I6871" s="5">
        <f t="shared" si="539"/>
        <v>46253</v>
      </c>
      <c r="J6871" s="9" t="str">
        <f t="shared" si="536"/>
        <v>ชำระตรงเวลา</v>
      </c>
      <c r="K6871" s="10">
        <f t="shared" si="537"/>
        <v>0</v>
      </c>
      <c r="L6871" t="str">
        <f t="shared" si="538"/>
        <v>ลูกหนี้ชั้นดี</v>
      </c>
    </row>
    <row r="6872" spans="1:12" x14ac:dyDescent="0.2">
      <c r="A6872" t="s">
        <v>2776</v>
      </c>
      <c r="B6872" t="s">
        <v>366</v>
      </c>
      <c r="C6872">
        <v>7</v>
      </c>
      <c r="D6872">
        <v>1126050011496</v>
      </c>
      <c r="E6872" s="1">
        <v>46163</v>
      </c>
      <c r="F6872" s="1">
        <v>46168</v>
      </c>
      <c r="G6872">
        <v>1788</v>
      </c>
      <c r="H6872" s="1">
        <f t="shared" si="535"/>
        <v>46170</v>
      </c>
      <c r="I6872" s="5">
        <f t="shared" si="539"/>
        <v>46253</v>
      </c>
      <c r="J6872" s="9" t="str">
        <f t="shared" si="536"/>
        <v>ชำระตรงเวลา</v>
      </c>
      <c r="K6872" s="10">
        <f t="shared" si="537"/>
        <v>0</v>
      </c>
      <c r="L6872" t="str">
        <f t="shared" si="538"/>
        <v>ลูกหนี้ชั้นดี</v>
      </c>
    </row>
    <row r="6873" spans="1:12" x14ac:dyDescent="0.2">
      <c r="A6873" t="s">
        <v>2776</v>
      </c>
      <c r="B6873" t="s">
        <v>366</v>
      </c>
      <c r="C6873">
        <v>7</v>
      </c>
      <c r="D6873">
        <v>1126050011496</v>
      </c>
      <c r="E6873" s="1">
        <v>46163</v>
      </c>
      <c r="F6873" s="1">
        <v>46168</v>
      </c>
      <c r="G6873">
        <v>1788</v>
      </c>
      <c r="H6873" s="1">
        <f t="shared" si="535"/>
        <v>46170</v>
      </c>
      <c r="I6873" s="5">
        <f t="shared" si="539"/>
        <v>46253</v>
      </c>
      <c r="J6873" s="9" t="str">
        <f t="shared" si="536"/>
        <v>ชำระตรงเวลา</v>
      </c>
      <c r="K6873" s="10">
        <f t="shared" si="537"/>
        <v>0</v>
      </c>
      <c r="L6873" t="str">
        <f t="shared" si="538"/>
        <v>ลูกหนี้ชั้นดี</v>
      </c>
    </row>
    <row r="6874" spans="1:12" x14ac:dyDescent="0.2">
      <c r="A6874" t="s">
        <v>2776</v>
      </c>
      <c r="B6874" t="s">
        <v>366</v>
      </c>
      <c r="C6874">
        <v>7</v>
      </c>
      <c r="D6874">
        <v>1126050011496</v>
      </c>
      <c r="E6874" s="1">
        <v>46163</v>
      </c>
      <c r="F6874" s="1">
        <v>46168</v>
      </c>
      <c r="G6874">
        <v>1788</v>
      </c>
      <c r="H6874" s="1">
        <f t="shared" si="535"/>
        <v>46170</v>
      </c>
      <c r="I6874" s="5">
        <f t="shared" si="539"/>
        <v>46253</v>
      </c>
      <c r="J6874" s="9" t="str">
        <f t="shared" si="536"/>
        <v>ชำระตรงเวลา</v>
      </c>
      <c r="K6874" s="10">
        <f t="shared" si="537"/>
        <v>0</v>
      </c>
      <c r="L6874" t="str">
        <f t="shared" si="538"/>
        <v>ลูกหนี้ชั้นดี</v>
      </c>
    </row>
    <row r="6875" spans="1:12" x14ac:dyDescent="0.2">
      <c r="A6875" t="s">
        <v>555</v>
      </c>
      <c r="B6875" t="s">
        <v>366</v>
      </c>
      <c r="C6875">
        <v>7</v>
      </c>
      <c r="D6875">
        <v>1126050011595</v>
      </c>
      <c r="E6875" s="1">
        <v>46163</v>
      </c>
      <c r="F6875" s="1">
        <v>46165</v>
      </c>
      <c r="G6875">
        <v>2905</v>
      </c>
      <c r="H6875" s="1">
        <f t="shared" si="535"/>
        <v>46170</v>
      </c>
      <c r="I6875" s="5">
        <f t="shared" si="539"/>
        <v>46253</v>
      </c>
      <c r="J6875" s="9" t="str">
        <f t="shared" si="536"/>
        <v>ชำระตรงเวลา</v>
      </c>
      <c r="K6875" s="10">
        <f t="shared" si="537"/>
        <v>0</v>
      </c>
      <c r="L6875" t="str">
        <f t="shared" si="538"/>
        <v>ลูกหนี้ชั้นดี</v>
      </c>
    </row>
    <row r="6876" spans="1:12" x14ac:dyDescent="0.2">
      <c r="A6876" t="s">
        <v>555</v>
      </c>
      <c r="B6876" t="s">
        <v>366</v>
      </c>
      <c r="C6876">
        <v>7</v>
      </c>
      <c r="D6876">
        <v>1126050011595</v>
      </c>
      <c r="E6876" s="1">
        <v>46163</v>
      </c>
      <c r="F6876" s="1">
        <v>46165</v>
      </c>
      <c r="G6876">
        <v>2905</v>
      </c>
      <c r="H6876" s="1">
        <f t="shared" si="535"/>
        <v>46170</v>
      </c>
      <c r="I6876" s="5">
        <f t="shared" si="539"/>
        <v>46253</v>
      </c>
      <c r="J6876" s="9" t="str">
        <f t="shared" si="536"/>
        <v>ชำระตรงเวลา</v>
      </c>
      <c r="K6876" s="10">
        <f t="shared" si="537"/>
        <v>0</v>
      </c>
      <c r="L6876" t="str">
        <f t="shared" si="538"/>
        <v>ลูกหนี้ชั้นดี</v>
      </c>
    </row>
    <row r="6877" spans="1:12" x14ac:dyDescent="0.2">
      <c r="A6877" t="s">
        <v>555</v>
      </c>
      <c r="B6877" t="s">
        <v>366</v>
      </c>
      <c r="C6877">
        <v>7</v>
      </c>
      <c r="D6877">
        <v>1126050011595</v>
      </c>
      <c r="E6877" s="1">
        <v>46163</v>
      </c>
      <c r="F6877" s="1">
        <v>46165</v>
      </c>
      <c r="G6877">
        <v>2905</v>
      </c>
      <c r="H6877" s="1">
        <f t="shared" si="535"/>
        <v>46170</v>
      </c>
      <c r="I6877" s="5">
        <f t="shared" si="539"/>
        <v>46253</v>
      </c>
      <c r="J6877" s="9" t="str">
        <f t="shared" si="536"/>
        <v>ชำระตรงเวลา</v>
      </c>
      <c r="K6877" s="10">
        <f t="shared" si="537"/>
        <v>0</v>
      </c>
      <c r="L6877" t="str">
        <f t="shared" si="538"/>
        <v>ลูกหนี้ชั้นดี</v>
      </c>
    </row>
    <row r="6878" spans="1:12" x14ac:dyDescent="0.2">
      <c r="A6878" t="s">
        <v>854</v>
      </c>
      <c r="B6878" t="s">
        <v>366</v>
      </c>
      <c r="C6878">
        <v>15</v>
      </c>
      <c r="D6878">
        <v>1126050011625</v>
      </c>
      <c r="E6878" s="1">
        <v>46163</v>
      </c>
      <c r="F6878" s="1">
        <v>46164</v>
      </c>
      <c r="G6878">
        <v>6641</v>
      </c>
      <c r="H6878" s="1">
        <f t="shared" si="535"/>
        <v>46178</v>
      </c>
      <c r="I6878" s="5">
        <f t="shared" si="539"/>
        <v>46253</v>
      </c>
      <c r="J6878" s="9" t="str">
        <f t="shared" si="536"/>
        <v>ชำระตรงเวลา</v>
      </c>
      <c r="K6878" s="10">
        <f t="shared" si="537"/>
        <v>0</v>
      </c>
      <c r="L6878" t="str">
        <f t="shared" si="538"/>
        <v>ลูกหนี้ชั้นดี</v>
      </c>
    </row>
    <row r="6879" spans="1:12" x14ac:dyDescent="0.2">
      <c r="A6879" t="s">
        <v>854</v>
      </c>
      <c r="B6879" t="s">
        <v>366</v>
      </c>
      <c r="C6879">
        <v>15</v>
      </c>
      <c r="D6879">
        <v>1126050011625</v>
      </c>
      <c r="E6879" s="1">
        <v>46163</v>
      </c>
      <c r="F6879" s="1">
        <v>46164</v>
      </c>
      <c r="G6879">
        <v>6641</v>
      </c>
      <c r="H6879" s="1">
        <f t="shared" si="535"/>
        <v>46178</v>
      </c>
      <c r="I6879" s="5">
        <f t="shared" si="539"/>
        <v>46253</v>
      </c>
      <c r="J6879" s="9" t="str">
        <f t="shared" si="536"/>
        <v>ค้างชำระ 1 - 30 วัน</v>
      </c>
      <c r="K6879" s="10">
        <f t="shared" si="537"/>
        <v>0</v>
      </c>
      <c r="L6879" t="str">
        <f t="shared" si="538"/>
        <v>ลูกหนี้ชั้นดี</v>
      </c>
    </row>
    <row r="6880" spans="1:12" x14ac:dyDescent="0.2">
      <c r="A6880" t="s">
        <v>854</v>
      </c>
      <c r="B6880" t="s">
        <v>366</v>
      </c>
      <c r="C6880">
        <v>30</v>
      </c>
      <c r="D6880">
        <v>1126050011632</v>
      </c>
      <c r="E6880" s="1">
        <v>46168</v>
      </c>
      <c r="F6880" s="1">
        <v>46206</v>
      </c>
      <c r="G6880">
        <v>74377</v>
      </c>
      <c r="H6880" s="1">
        <f t="shared" si="535"/>
        <v>46198</v>
      </c>
      <c r="I6880" s="5">
        <f t="shared" si="539"/>
        <v>46253</v>
      </c>
      <c r="J6880" s="9" t="str">
        <f t="shared" si="536"/>
        <v>ค้างชำระ 1 - 30 วัน</v>
      </c>
      <c r="K6880" s="10">
        <f t="shared" si="537"/>
        <v>8</v>
      </c>
      <c r="L6880" t="str">
        <f t="shared" si="538"/>
        <v>ลูกหนี้ชั้นดี</v>
      </c>
    </row>
    <row r="6881" spans="1:12" x14ac:dyDescent="0.2">
      <c r="A6881" t="s">
        <v>504</v>
      </c>
      <c r="B6881" t="s">
        <v>366</v>
      </c>
      <c r="C6881">
        <v>15</v>
      </c>
      <c r="D6881">
        <v>1126050011700</v>
      </c>
      <c r="E6881" s="1">
        <v>46165</v>
      </c>
      <c r="F6881" s="1">
        <v>46193</v>
      </c>
      <c r="G6881">
        <v>2614</v>
      </c>
      <c r="H6881" s="1">
        <f t="shared" si="535"/>
        <v>46180</v>
      </c>
      <c r="I6881" s="5">
        <f t="shared" si="539"/>
        <v>46253</v>
      </c>
      <c r="J6881" s="9" t="str">
        <f t="shared" si="536"/>
        <v>ค้างชำระ 1 - 30 วัน</v>
      </c>
      <c r="K6881" s="10">
        <f t="shared" si="537"/>
        <v>13</v>
      </c>
      <c r="L6881" t="str">
        <f t="shared" si="538"/>
        <v>ลูกหนี้ชั้นดี</v>
      </c>
    </row>
    <row r="6882" spans="1:12" x14ac:dyDescent="0.2">
      <c r="A6882" t="s">
        <v>854</v>
      </c>
      <c r="B6882" t="s">
        <v>366</v>
      </c>
      <c r="C6882">
        <v>7</v>
      </c>
      <c r="D6882">
        <v>1126050011717</v>
      </c>
      <c r="E6882" s="1">
        <v>46165</v>
      </c>
      <c r="F6882" s="1">
        <v>46181</v>
      </c>
      <c r="G6882">
        <v>4050</v>
      </c>
      <c r="H6882" s="1">
        <f t="shared" si="535"/>
        <v>46172</v>
      </c>
      <c r="I6882" s="5">
        <f t="shared" si="539"/>
        <v>46253</v>
      </c>
      <c r="J6882" s="9" t="str">
        <f t="shared" si="536"/>
        <v>ชำระตรงเวลา</v>
      </c>
      <c r="K6882" s="10">
        <f t="shared" si="537"/>
        <v>9</v>
      </c>
      <c r="L6882" t="str">
        <f t="shared" si="538"/>
        <v>ลูกหนี้ชั้นดี</v>
      </c>
    </row>
    <row r="6883" spans="1:12" x14ac:dyDescent="0.2">
      <c r="A6883" t="s">
        <v>506</v>
      </c>
      <c r="B6883" t="s">
        <v>366</v>
      </c>
      <c r="C6883">
        <v>7</v>
      </c>
      <c r="D6883">
        <v>1126050011731</v>
      </c>
      <c r="E6883" s="1">
        <v>46165</v>
      </c>
      <c r="F6883" s="1">
        <v>46165</v>
      </c>
      <c r="G6883">
        <v>3983</v>
      </c>
      <c r="H6883" s="1">
        <f t="shared" si="535"/>
        <v>46172</v>
      </c>
      <c r="I6883" s="5">
        <f t="shared" si="539"/>
        <v>46253</v>
      </c>
      <c r="J6883" s="9" t="str">
        <f t="shared" si="536"/>
        <v>ค้างชำระ 1 - 30 วัน</v>
      </c>
      <c r="K6883" s="10">
        <f t="shared" si="537"/>
        <v>0</v>
      </c>
      <c r="L6883" t="str">
        <f t="shared" si="538"/>
        <v>ลูกหนี้ชั้นดี</v>
      </c>
    </row>
    <row r="6884" spans="1:12" x14ac:dyDescent="0.2">
      <c r="A6884" t="s">
        <v>459</v>
      </c>
      <c r="B6884" t="s">
        <v>366</v>
      </c>
      <c r="C6884">
        <v>7</v>
      </c>
      <c r="D6884">
        <v>1126050011748</v>
      </c>
      <c r="E6884" s="1">
        <v>46165</v>
      </c>
      <c r="F6884" s="1">
        <v>46183</v>
      </c>
      <c r="G6884">
        <v>2516</v>
      </c>
      <c r="H6884" s="1">
        <f t="shared" si="535"/>
        <v>46172</v>
      </c>
      <c r="I6884" s="5">
        <f t="shared" si="539"/>
        <v>46253</v>
      </c>
      <c r="J6884" s="9" t="str">
        <f t="shared" si="536"/>
        <v>ชำระตรงเวลา</v>
      </c>
      <c r="K6884" s="10">
        <f t="shared" si="537"/>
        <v>11</v>
      </c>
      <c r="L6884" t="str">
        <f t="shared" si="538"/>
        <v>ลูกหนี้ชั้นดี</v>
      </c>
    </row>
    <row r="6885" spans="1:12" x14ac:dyDescent="0.2">
      <c r="A6885" t="s">
        <v>790</v>
      </c>
      <c r="B6885" t="s">
        <v>366</v>
      </c>
      <c r="C6885">
        <v>15</v>
      </c>
      <c r="D6885">
        <v>1126050011755</v>
      </c>
      <c r="E6885" s="1">
        <v>46165</v>
      </c>
      <c r="F6885" s="1">
        <v>46179</v>
      </c>
      <c r="G6885">
        <v>12273</v>
      </c>
      <c r="H6885" s="1">
        <f t="shared" si="535"/>
        <v>46180</v>
      </c>
      <c r="I6885" s="5">
        <f t="shared" si="539"/>
        <v>46253</v>
      </c>
      <c r="J6885" s="9" t="str">
        <f t="shared" si="536"/>
        <v>ชำระตรงเวลา</v>
      </c>
      <c r="K6885" s="10">
        <f t="shared" si="537"/>
        <v>0</v>
      </c>
      <c r="L6885" t="str">
        <f t="shared" si="538"/>
        <v>ลูกหนี้ชั้นดี</v>
      </c>
    </row>
    <row r="6886" spans="1:12" x14ac:dyDescent="0.2">
      <c r="A6886" t="s">
        <v>2070</v>
      </c>
      <c r="B6886" t="s">
        <v>366</v>
      </c>
      <c r="C6886">
        <v>7</v>
      </c>
      <c r="D6886">
        <v>1126050011779</v>
      </c>
      <c r="E6886" s="1">
        <v>46165</v>
      </c>
      <c r="F6886" s="1">
        <v>46167</v>
      </c>
      <c r="G6886">
        <v>1117</v>
      </c>
      <c r="H6886" s="1">
        <f t="shared" si="535"/>
        <v>46172</v>
      </c>
      <c r="I6886" s="5">
        <f t="shared" si="539"/>
        <v>46253</v>
      </c>
      <c r="J6886" s="9" t="str">
        <f t="shared" si="536"/>
        <v>ชำระตรงเวลา</v>
      </c>
      <c r="K6886" s="10">
        <f t="shared" si="537"/>
        <v>0</v>
      </c>
      <c r="L6886" t="str">
        <f t="shared" si="538"/>
        <v>ลูกหนี้ชั้นดี</v>
      </c>
    </row>
    <row r="6887" spans="1:12" x14ac:dyDescent="0.2">
      <c r="A6887" t="s">
        <v>2070</v>
      </c>
      <c r="B6887" t="s">
        <v>366</v>
      </c>
      <c r="C6887">
        <v>7</v>
      </c>
      <c r="D6887">
        <v>1126050011779</v>
      </c>
      <c r="E6887" s="1">
        <v>46165</v>
      </c>
      <c r="F6887" s="1">
        <v>46167</v>
      </c>
      <c r="G6887">
        <v>1117</v>
      </c>
      <c r="H6887" s="1">
        <f t="shared" si="535"/>
        <v>46172</v>
      </c>
      <c r="I6887" s="5">
        <f t="shared" si="539"/>
        <v>46253</v>
      </c>
      <c r="J6887" s="9" t="str">
        <f t="shared" si="536"/>
        <v>ชำระตรงเวลา</v>
      </c>
      <c r="K6887" s="10">
        <f t="shared" si="537"/>
        <v>0</v>
      </c>
      <c r="L6887" t="str">
        <f t="shared" si="538"/>
        <v>ลูกหนี้ชั้นดี</v>
      </c>
    </row>
    <row r="6888" spans="1:12" x14ac:dyDescent="0.2">
      <c r="A6888" t="s">
        <v>2777</v>
      </c>
      <c r="B6888" t="s">
        <v>366</v>
      </c>
      <c r="C6888">
        <v>7</v>
      </c>
      <c r="D6888">
        <v>1126050011786</v>
      </c>
      <c r="E6888" s="1">
        <v>46165</v>
      </c>
      <c r="F6888" s="1">
        <v>46170</v>
      </c>
      <c r="G6888">
        <v>2239</v>
      </c>
      <c r="H6888" s="1">
        <f t="shared" si="535"/>
        <v>46172</v>
      </c>
      <c r="I6888" s="5">
        <f t="shared" si="539"/>
        <v>46253</v>
      </c>
      <c r="J6888" s="9" t="str">
        <f t="shared" si="536"/>
        <v>ชำระตรงเวลา</v>
      </c>
      <c r="K6888" s="10">
        <f t="shared" si="537"/>
        <v>0</v>
      </c>
      <c r="L6888" t="str">
        <f t="shared" si="538"/>
        <v>ลูกหนี้ชั้นดี</v>
      </c>
    </row>
    <row r="6889" spans="1:12" x14ac:dyDescent="0.2">
      <c r="A6889" t="s">
        <v>2778</v>
      </c>
      <c r="B6889" t="s">
        <v>366</v>
      </c>
      <c r="C6889">
        <v>0</v>
      </c>
      <c r="D6889">
        <v>1126050011793</v>
      </c>
      <c r="E6889" s="1">
        <v>46165</v>
      </c>
      <c r="F6889" s="1">
        <v>46165</v>
      </c>
      <c r="G6889">
        <v>1844</v>
      </c>
      <c r="H6889" s="1">
        <f t="shared" si="535"/>
        <v>46165</v>
      </c>
      <c r="I6889" s="5">
        <f t="shared" si="539"/>
        <v>46253</v>
      </c>
      <c r="J6889" s="9" t="str">
        <f t="shared" si="536"/>
        <v>ชำระตรงเวลา</v>
      </c>
      <c r="K6889" s="10">
        <f t="shared" si="537"/>
        <v>0</v>
      </c>
      <c r="L6889" t="str">
        <f t="shared" si="538"/>
        <v>ลูกหนี้ชั้นดี</v>
      </c>
    </row>
    <row r="6890" spans="1:12" x14ac:dyDescent="0.2">
      <c r="A6890" t="s">
        <v>2779</v>
      </c>
      <c r="B6890" t="s">
        <v>366</v>
      </c>
      <c r="C6890">
        <v>60</v>
      </c>
      <c r="D6890">
        <v>1126050012400</v>
      </c>
      <c r="E6890" s="1">
        <v>46167</v>
      </c>
      <c r="F6890" s="1">
        <v>46209</v>
      </c>
      <c r="G6890">
        <v>70458</v>
      </c>
      <c r="H6890" s="1">
        <f t="shared" si="535"/>
        <v>46227</v>
      </c>
      <c r="I6890" s="5">
        <f t="shared" si="539"/>
        <v>46253</v>
      </c>
      <c r="J6890" s="9" t="str">
        <f t="shared" si="536"/>
        <v>ชำระตรงเวลา</v>
      </c>
      <c r="K6890" s="10">
        <f t="shared" si="537"/>
        <v>0</v>
      </c>
      <c r="L6890" t="str">
        <f t="shared" si="538"/>
        <v>ลูกหนี้ชั้นดี</v>
      </c>
    </row>
    <row r="6891" spans="1:12" x14ac:dyDescent="0.2">
      <c r="A6891" t="s">
        <v>518</v>
      </c>
      <c r="B6891" t="s">
        <v>366</v>
      </c>
      <c r="C6891">
        <v>7</v>
      </c>
      <c r="D6891">
        <v>1126050012424</v>
      </c>
      <c r="E6891" s="1">
        <v>46167</v>
      </c>
      <c r="F6891" s="1">
        <v>46167</v>
      </c>
      <c r="G6891">
        <v>71</v>
      </c>
      <c r="H6891" s="1">
        <f t="shared" si="535"/>
        <v>46174</v>
      </c>
      <c r="I6891" s="5">
        <f t="shared" si="539"/>
        <v>46253</v>
      </c>
      <c r="J6891" s="9" t="str">
        <f t="shared" si="536"/>
        <v>ชำระตรงเวลา</v>
      </c>
      <c r="K6891" s="10">
        <f t="shared" si="537"/>
        <v>0</v>
      </c>
      <c r="L6891" t="str">
        <f t="shared" si="538"/>
        <v>ลูกหนี้ชั้นดี</v>
      </c>
    </row>
    <row r="6892" spans="1:12" x14ac:dyDescent="0.2">
      <c r="A6892" t="s">
        <v>879</v>
      </c>
      <c r="B6892" t="s">
        <v>366</v>
      </c>
      <c r="C6892">
        <v>7</v>
      </c>
      <c r="D6892">
        <v>1126050012448</v>
      </c>
      <c r="E6892" s="1">
        <v>46167</v>
      </c>
      <c r="F6892" s="1">
        <v>46167</v>
      </c>
      <c r="G6892">
        <v>480</v>
      </c>
      <c r="H6892" s="1">
        <f t="shared" si="535"/>
        <v>46174</v>
      </c>
      <c r="I6892" s="5">
        <f t="shared" si="539"/>
        <v>46253</v>
      </c>
      <c r="J6892" s="9" t="str">
        <f t="shared" si="536"/>
        <v>ชำระตรงเวลา</v>
      </c>
      <c r="K6892" s="10">
        <f t="shared" si="537"/>
        <v>0</v>
      </c>
      <c r="L6892" t="str">
        <f t="shared" si="538"/>
        <v>ลูกหนี้ชั้นดี</v>
      </c>
    </row>
    <row r="6893" spans="1:12" x14ac:dyDescent="0.2">
      <c r="A6893" t="s">
        <v>879</v>
      </c>
      <c r="B6893" t="s">
        <v>366</v>
      </c>
      <c r="C6893">
        <v>7</v>
      </c>
      <c r="D6893">
        <v>1126050012448</v>
      </c>
      <c r="E6893" s="1">
        <v>46167</v>
      </c>
      <c r="F6893" s="1">
        <v>46167</v>
      </c>
      <c r="G6893">
        <v>480</v>
      </c>
      <c r="H6893" s="1">
        <f t="shared" si="535"/>
        <v>46174</v>
      </c>
      <c r="I6893" s="5">
        <f t="shared" si="539"/>
        <v>46253</v>
      </c>
      <c r="J6893" s="9" t="str">
        <f t="shared" si="536"/>
        <v>ค้างชำระ 1 - 30 วัน</v>
      </c>
      <c r="K6893" s="10">
        <f t="shared" si="537"/>
        <v>0</v>
      </c>
      <c r="L6893" t="str">
        <f t="shared" si="538"/>
        <v>ลูกหนี้ชั้นดี</v>
      </c>
    </row>
    <row r="6894" spans="1:12" x14ac:dyDescent="0.2">
      <c r="A6894" t="s">
        <v>907</v>
      </c>
      <c r="B6894" t="s">
        <v>366</v>
      </c>
      <c r="C6894">
        <v>15</v>
      </c>
      <c r="D6894">
        <v>1126050012592</v>
      </c>
      <c r="E6894" s="1">
        <v>46172</v>
      </c>
      <c r="F6894" s="1">
        <v>46189</v>
      </c>
      <c r="G6894">
        <v>146683</v>
      </c>
      <c r="H6894" s="1">
        <f t="shared" si="535"/>
        <v>46187</v>
      </c>
      <c r="I6894" s="5">
        <f t="shared" si="539"/>
        <v>46253</v>
      </c>
      <c r="J6894" s="9" t="str">
        <f t="shared" si="536"/>
        <v>ค้างชำระ 1 - 30 วัน</v>
      </c>
      <c r="K6894" s="10">
        <f t="shared" si="537"/>
        <v>2</v>
      </c>
      <c r="L6894" t="str">
        <f t="shared" si="538"/>
        <v>ลูกหนี้ชั้นดี</v>
      </c>
    </row>
    <row r="6895" spans="1:12" x14ac:dyDescent="0.2">
      <c r="A6895" t="s">
        <v>907</v>
      </c>
      <c r="B6895" t="s">
        <v>366</v>
      </c>
      <c r="C6895">
        <v>15</v>
      </c>
      <c r="D6895">
        <v>1126050012592</v>
      </c>
      <c r="E6895" s="1">
        <v>46172</v>
      </c>
      <c r="F6895" s="1">
        <v>46189</v>
      </c>
      <c r="G6895">
        <v>146683</v>
      </c>
      <c r="H6895" s="1">
        <f t="shared" si="535"/>
        <v>46187</v>
      </c>
      <c r="I6895" s="5">
        <f t="shared" si="539"/>
        <v>46253</v>
      </c>
      <c r="J6895" s="9" t="str">
        <f t="shared" si="536"/>
        <v>ค้างชำระ 1 - 30 วัน</v>
      </c>
      <c r="K6895" s="10">
        <f t="shared" si="537"/>
        <v>2</v>
      </c>
      <c r="L6895" t="str">
        <f t="shared" si="538"/>
        <v>ลูกหนี้ชั้นดี</v>
      </c>
    </row>
    <row r="6896" spans="1:12" x14ac:dyDescent="0.2">
      <c r="A6896" t="s">
        <v>907</v>
      </c>
      <c r="B6896" t="s">
        <v>366</v>
      </c>
      <c r="C6896">
        <v>15</v>
      </c>
      <c r="D6896">
        <v>1126050012592</v>
      </c>
      <c r="E6896" s="1">
        <v>46172</v>
      </c>
      <c r="F6896" s="1">
        <v>46189</v>
      </c>
      <c r="G6896">
        <v>146683</v>
      </c>
      <c r="H6896" s="1">
        <f t="shared" si="535"/>
        <v>46187</v>
      </c>
      <c r="I6896" s="5">
        <f t="shared" si="539"/>
        <v>46253</v>
      </c>
      <c r="J6896" s="9" t="str">
        <f t="shared" si="536"/>
        <v>ค้างชำระ 1 - 30 วัน</v>
      </c>
      <c r="K6896" s="10">
        <f t="shared" si="537"/>
        <v>2</v>
      </c>
      <c r="L6896" t="str">
        <f t="shared" si="538"/>
        <v>ลูกหนี้ชั้นดี</v>
      </c>
    </row>
    <row r="6897" spans="1:12" x14ac:dyDescent="0.2">
      <c r="A6897" t="s">
        <v>2378</v>
      </c>
      <c r="B6897" t="s">
        <v>366</v>
      </c>
      <c r="C6897">
        <v>15</v>
      </c>
      <c r="D6897">
        <v>1126050012646</v>
      </c>
      <c r="E6897" s="1">
        <v>46168</v>
      </c>
      <c r="F6897" s="1">
        <v>46196</v>
      </c>
      <c r="G6897">
        <v>500</v>
      </c>
      <c r="H6897" s="1">
        <f t="shared" si="535"/>
        <v>46183</v>
      </c>
      <c r="I6897" s="5">
        <f t="shared" si="539"/>
        <v>46253</v>
      </c>
      <c r="J6897" s="9" t="str">
        <f t="shared" si="536"/>
        <v>ชำระตรงเวลา</v>
      </c>
      <c r="K6897" s="10">
        <f t="shared" si="537"/>
        <v>13</v>
      </c>
      <c r="L6897" t="str">
        <f t="shared" si="538"/>
        <v>ลูกหนี้ชั้นดี</v>
      </c>
    </row>
    <row r="6898" spans="1:12" x14ac:dyDescent="0.2">
      <c r="A6898" t="s">
        <v>581</v>
      </c>
      <c r="B6898" t="s">
        <v>366</v>
      </c>
      <c r="C6898">
        <v>7</v>
      </c>
      <c r="D6898">
        <v>1126050012653</v>
      </c>
      <c r="E6898" s="1">
        <v>46168</v>
      </c>
      <c r="F6898" s="1">
        <v>46175</v>
      </c>
      <c r="G6898">
        <v>205</v>
      </c>
      <c r="H6898" s="1">
        <f t="shared" si="535"/>
        <v>46175</v>
      </c>
      <c r="I6898" s="5">
        <f t="shared" si="539"/>
        <v>46253</v>
      </c>
      <c r="J6898" s="9" t="str">
        <f t="shared" si="536"/>
        <v>ชำระตรงเวลา</v>
      </c>
      <c r="K6898" s="10">
        <f t="shared" si="537"/>
        <v>0</v>
      </c>
      <c r="L6898" t="str">
        <f t="shared" si="538"/>
        <v>ลูกหนี้ชั้นดี</v>
      </c>
    </row>
    <row r="6899" spans="1:12" x14ac:dyDescent="0.2">
      <c r="A6899" t="s">
        <v>637</v>
      </c>
      <c r="B6899" t="s">
        <v>366</v>
      </c>
      <c r="C6899">
        <v>7</v>
      </c>
      <c r="D6899">
        <v>1126050012660</v>
      </c>
      <c r="E6899" s="1">
        <v>46168</v>
      </c>
      <c r="F6899" s="1">
        <v>46175</v>
      </c>
      <c r="G6899">
        <v>9920</v>
      </c>
      <c r="H6899" s="1">
        <f t="shared" si="535"/>
        <v>46175</v>
      </c>
      <c r="I6899" s="5">
        <f t="shared" si="539"/>
        <v>46253</v>
      </c>
      <c r="J6899" s="9" t="str">
        <f t="shared" si="536"/>
        <v>ชำระตรงเวลา</v>
      </c>
      <c r="K6899" s="10">
        <f t="shared" si="537"/>
        <v>0</v>
      </c>
      <c r="L6899" t="str">
        <f t="shared" si="538"/>
        <v>ลูกหนี้ชั้นดี</v>
      </c>
    </row>
    <row r="6900" spans="1:12" x14ac:dyDescent="0.2">
      <c r="A6900" t="s">
        <v>617</v>
      </c>
      <c r="B6900" t="s">
        <v>366</v>
      </c>
      <c r="C6900">
        <v>7</v>
      </c>
      <c r="D6900">
        <v>1126050012677</v>
      </c>
      <c r="E6900" s="1">
        <v>46168</v>
      </c>
      <c r="F6900" s="1">
        <v>46175</v>
      </c>
      <c r="G6900">
        <v>15710</v>
      </c>
      <c r="H6900" s="1">
        <f t="shared" si="535"/>
        <v>46175</v>
      </c>
      <c r="I6900" s="5">
        <f t="shared" si="539"/>
        <v>46253</v>
      </c>
      <c r="J6900" s="9" t="str">
        <f t="shared" si="536"/>
        <v>ค้างชำระ 1 - 30 วัน</v>
      </c>
      <c r="K6900" s="10">
        <f t="shared" si="537"/>
        <v>0</v>
      </c>
      <c r="L6900" t="str">
        <f t="shared" si="538"/>
        <v>ลูกหนี้ชั้นดี</v>
      </c>
    </row>
    <row r="6901" spans="1:12" x14ac:dyDescent="0.2">
      <c r="A6901" t="s">
        <v>662</v>
      </c>
      <c r="B6901" t="s">
        <v>366</v>
      </c>
      <c r="C6901">
        <v>0</v>
      </c>
      <c r="D6901">
        <v>1126050012684</v>
      </c>
      <c r="E6901" s="1">
        <v>46168</v>
      </c>
      <c r="F6901" s="1">
        <v>46169</v>
      </c>
      <c r="G6901">
        <v>5362</v>
      </c>
      <c r="H6901" s="1">
        <f t="shared" si="535"/>
        <v>46168</v>
      </c>
      <c r="I6901" s="5">
        <f t="shared" si="539"/>
        <v>46253</v>
      </c>
      <c r="J6901" s="9" t="str">
        <f t="shared" si="536"/>
        <v>ค้างชำระ 1 - 30 วัน</v>
      </c>
      <c r="K6901" s="10">
        <f t="shared" si="537"/>
        <v>1</v>
      </c>
      <c r="L6901" t="str">
        <f t="shared" si="538"/>
        <v>ลูกหนี้ชั้นดี</v>
      </c>
    </row>
    <row r="6902" spans="1:12" x14ac:dyDescent="0.2">
      <c r="A6902" t="s">
        <v>654</v>
      </c>
      <c r="B6902" t="s">
        <v>366</v>
      </c>
      <c r="C6902">
        <v>15</v>
      </c>
      <c r="D6902">
        <v>1126050012691</v>
      </c>
      <c r="E6902" s="1">
        <v>46168</v>
      </c>
      <c r="F6902" s="1">
        <v>46184</v>
      </c>
      <c r="G6902">
        <v>6277</v>
      </c>
      <c r="H6902" s="1">
        <f t="shared" si="535"/>
        <v>46183</v>
      </c>
      <c r="I6902" s="5">
        <f t="shared" si="539"/>
        <v>46253</v>
      </c>
      <c r="J6902" s="9" t="str">
        <f t="shared" si="536"/>
        <v>ชำระตรงเวลา</v>
      </c>
      <c r="K6902" s="10">
        <f t="shared" si="537"/>
        <v>1</v>
      </c>
      <c r="L6902" t="str">
        <f t="shared" si="538"/>
        <v>ลูกหนี้ชั้นดี</v>
      </c>
    </row>
    <row r="6903" spans="1:12" x14ac:dyDescent="0.2">
      <c r="A6903" t="s">
        <v>534</v>
      </c>
      <c r="B6903" t="s">
        <v>366</v>
      </c>
      <c r="C6903">
        <v>15</v>
      </c>
      <c r="D6903">
        <v>1126050012707</v>
      </c>
      <c r="E6903" s="1">
        <v>46168</v>
      </c>
      <c r="F6903" s="1">
        <v>46175</v>
      </c>
      <c r="G6903">
        <v>5798</v>
      </c>
      <c r="H6903" s="1">
        <f t="shared" si="535"/>
        <v>46183</v>
      </c>
      <c r="I6903" s="5">
        <f t="shared" si="539"/>
        <v>46253</v>
      </c>
      <c r="J6903" s="9" t="str">
        <f t="shared" si="536"/>
        <v>ชำระตรงเวลา</v>
      </c>
      <c r="K6903" s="10">
        <f t="shared" si="537"/>
        <v>0</v>
      </c>
      <c r="L6903" t="str">
        <f t="shared" si="538"/>
        <v>ลูกหนี้ชั้นดี</v>
      </c>
    </row>
    <row r="6904" spans="1:12" x14ac:dyDescent="0.2">
      <c r="A6904" t="s">
        <v>665</v>
      </c>
      <c r="B6904" t="s">
        <v>366</v>
      </c>
      <c r="C6904">
        <v>7</v>
      </c>
      <c r="D6904">
        <v>1126050012783</v>
      </c>
      <c r="E6904" s="1">
        <v>46171</v>
      </c>
      <c r="F6904" s="1">
        <v>46177</v>
      </c>
      <c r="G6904">
        <v>1972</v>
      </c>
      <c r="H6904" s="1">
        <f t="shared" si="535"/>
        <v>46178</v>
      </c>
      <c r="I6904" s="5">
        <f t="shared" si="539"/>
        <v>46253</v>
      </c>
      <c r="J6904" s="9" t="str">
        <f t="shared" si="536"/>
        <v>ชำระตรงเวลา</v>
      </c>
      <c r="K6904" s="10">
        <f t="shared" si="537"/>
        <v>0</v>
      </c>
      <c r="L6904" t="str">
        <f t="shared" si="538"/>
        <v>ลูกหนี้ชั้นดี</v>
      </c>
    </row>
    <row r="6905" spans="1:12" x14ac:dyDescent="0.2">
      <c r="A6905" t="s">
        <v>665</v>
      </c>
      <c r="B6905" t="s">
        <v>366</v>
      </c>
      <c r="C6905">
        <v>7</v>
      </c>
      <c r="D6905">
        <v>1126050012783</v>
      </c>
      <c r="E6905" s="1">
        <v>46171</v>
      </c>
      <c r="F6905" s="1">
        <v>46177</v>
      </c>
      <c r="G6905">
        <v>1972</v>
      </c>
      <c r="H6905" s="1">
        <f t="shared" si="535"/>
        <v>46178</v>
      </c>
      <c r="I6905" s="5">
        <f t="shared" si="539"/>
        <v>46253</v>
      </c>
      <c r="J6905" s="9" t="str">
        <f t="shared" si="536"/>
        <v>ชำระตรงเวลา</v>
      </c>
      <c r="K6905" s="10">
        <f t="shared" si="537"/>
        <v>0</v>
      </c>
      <c r="L6905" t="str">
        <f t="shared" si="538"/>
        <v>ลูกหนี้ชั้นดี</v>
      </c>
    </row>
    <row r="6906" spans="1:12" x14ac:dyDescent="0.2">
      <c r="A6906" t="s">
        <v>665</v>
      </c>
      <c r="B6906" t="s">
        <v>366</v>
      </c>
      <c r="C6906">
        <v>7</v>
      </c>
      <c r="D6906">
        <v>1126050012783</v>
      </c>
      <c r="E6906" s="1">
        <v>46171</v>
      </c>
      <c r="F6906" s="1">
        <v>46177</v>
      </c>
      <c r="G6906">
        <v>1972</v>
      </c>
      <c r="H6906" s="1">
        <f t="shared" si="535"/>
        <v>46178</v>
      </c>
      <c r="I6906" s="5">
        <f t="shared" si="539"/>
        <v>46253</v>
      </c>
      <c r="J6906" s="9" t="str">
        <f t="shared" si="536"/>
        <v>ค้างชำระ 1 - 30 วัน</v>
      </c>
      <c r="K6906" s="10">
        <f t="shared" si="537"/>
        <v>0</v>
      </c>
      <c r="L6906" t="str">
        <f t="shared" si="538"/>
        <v>ลูกหนี้ชั้นดี</v>
      </c>
    </row>
    <row r="6907" spans="1:12" x14ac:dyDescent="0.2">
      <c r="A6907" t="s">
        <v>587</v>
      </c>
      <c r="B6907" t="s">
        <v>366</v>
      </c>
      <c r="C6907">
        <v>7</v>
      </c>
      <c r="D6907">
        <v>1126050012806</v>
      </c>
      <c r="E6907" s="1">
        <v>46171</v>
      </c>
      <c r="F6907" s="1">
        <v>46183</v>
      </c>
      <c r="G6907">
        <v>2868</v>
      </c>
      <c r="H6907" s="1">
        <f t="shared" si="535"/>
        <v>46178</v>
      </c>
      <c r="I6907" s="5">
        <f t="shared" si="539"/>
        <v>46253</v>
      </c>
      <c r="J6907" s="9" t="str">
        <f t="shared" si="536"/>
        <v>ชำระตรงเวลา</v>
      </c>
      <c r="K6907" s="10">
        <f t="shared" si="537"/>
        <v>5</v>
      </c>
      <c r="L6907" t="str">
        <f t="shared" si="538"/>
        <v>ลูกหนี้ชั้นดี</v>
      </c>
    </row>
    <row r="6908" spans="1:12" x14ac:dyDescent="0.2">
      <c r="A6908" t="s">
        <v>597</v>
      </c>
      <c r="B6908" t="s">
        <v>366</v>
      </c>
      <c r="C6908">
        <v>7</v>
      </c>
      <c r="D6908">
        <v>1126050012820</v>
      </c>
      <c r="E6908" s="1">
        <v>46171</v>
      </c>
      <c r="F6908" s="1">
        <v>46177</v>
      </c>
      <c r="G6908">
        <v>1815</v>
      </c>
      <c r="H6908" s="1">
        <f t="shared" si="535"/>
        <v>46178</v>
      </c>
      <c r="I6908" s="5">
        <f t="shared" si="539"/>
        <v>46253</v>
      </c>
      <c r="J6908" s="9" t="str">
        <f t="shared" si="536"/>
        <v>ชำระตรงเวลา</v>
      </c>
      <c r="K6908" s="10">
        <f t="shared" si="537"/>
        <v>0</v>
      </c>
      <c r="L6908" t="str">
        <f t="shared" si="538"/>
        <v>ลูกหนี้ชั้นดี</v>
      </c>
    </row>
    <row r="6909" spans="1:12" x14ac:dyDescent="0.2">
      <c r="A6909" t="s">
        <v>875</v>
      </c>
      <c r="B6909" t="s">
        <v>366</v>
      </c>
      <c r="C6909">
        <v>7</v>
      </c>
      <c r="D6909">
        <v>1126050012837</v>
      </c>
      <c r="E6909" s="1">
        <v>46171</v>
      </c>
      <c r="F6909" s="1">
        <v>46177</v>
      </c>
      <c r="G6909">
        <v>215</v>
      </c>
      <c r="H6909" s="1">
        <f t="shared" si="535"/>
        <v>46178</v>
      </c>
      <c r="I6909" s="5">
        <f t="shared" si="539"/>
        <v>46253</v>
      </c>
      <c r="J6909" s="9" t="str">
        <f t="shared" si="536"/>
        <v>ค้างชำระ 1 - 30 วัน</v>
      </c>
      <c r="K6909" s="10">
        <f t="shared" si="537"/>
        <v>0</v>
      </c>
      <c r="L6909" t="str">
        <f t="shared" si="538"/>
        <v>ลูกหนี้ชั้นดี</v>
      </c>
    </row>
    <row r="6910" spans="1:12" x14ac:dyDescent="0.2">
      <c r="A6910" t="s">
        <v>877</v>
      </c>
      <c r="B6910" t="s">
        <v>366</v>
      </c>
      <c r="C6910">
        <v>7</v>
      </c>
      <c r="D6910">
        <v>1126050012868</v>
      </c>
      <c r="E6910" s="1">
        <v>46169</v>
      </c>
      <c r="F6910" s="1">
        <v>46183</v>
      </c>
      <c r="G6910">
        <v>1250</v>
      </c>
      <c r="H6910" s="1">
        <f t="shared" si="535"/>
        <v>46176</v>
      </c>
      <c r="I6910" s="5">
        <f t="shared" si="539"/>
        <v>46253</v>
      </c>
      <c r="J6910" s="9" t="str">
        <f t="shared" si="536"/>
        <v>ค้างชำระ 1 - 30 วัน</v>
      </c>
      <c r="K6910" s="10">
        <f t="shared" si="537"/>
        <v>7</v>
      </c>
      <c r="L6910" t="str">
        <f t="shared" si="538"/>
        <v>ลูกหนี้ชั้นดี</v>
      </c>
    </row>
    <row r="6911" spans="1:12" x14ac:dyDescent="0.2">
      <c r="A6911" t="s">
        <v>2405</v>
      </c>
      <c r="B6911" t="s">
        <v>366</v>
      </c>
      <c r="C6911">
        <v>7</v>
      </c>
      <c r="D6911">
        <v>1126050012875</v>
      </c>
      <c r="E6911" s="1">
        <v>46169</v>
      </c>
      <c r="F6911" s="1">
        <v>46179</v>
      </c>
      <c r="G6911">
        <v>101</v>
      </c>
      <c r="H6911" s="1">
        <f t="shared" si="535"/>
        <v>46176</v>
      </c>
      <c r="I6911" s="5">
        <f t="shared" si="539"/>
        <v>46253</v>
      </c>
      <c r="J6911" s="9" t="str">
        <f t="shared" si="536"/>
        <v>ชำระตรงเวลา</v>
      </c>
      <c r="K6911" s="10">
        <f t="shared" si="537"/>
        <v>3</v>
      </c>
      <c r="L6911" t="str">
        <f t="shared" si="538"/>
        <v>ลูกหนี้ชั้นดี</v>
      </c>
    </row>
    <row r="6912" spans="1:12" x14ac:dyDescent="0.2">
      <c r="A6912" t="s">
        <v>874</v>
      </c>
      <c r="B6912" t="s">
        <v>366</v>
      </c>
      <c r="C6912">
        <v>7</v>
      </c>
      <c r="D6912">
        <v>1126050012882</v>
      </c>
      <c r="E6912" s="1">
        <v>46171</v>
      </c>
      <c r="F6912" s="1">
        <v>46177</v>
      </c>
      <c r="G6912">
        <v>10041</v>
      </c>
      <c r="H6912" s="1">
        <f t="shared" si="535"/>
        <v>46178</v>
      </c>
      <c r="I6912" s="5">
        <f t="shared" si="539"/>
        <v>46253</v>
      </c>
      <c r="J6912" s="9" t="str">
        <f t="shared" si="536"/>
        <v>ชำระตรงเวลา</v>
      </c>
      <c r="K6912" s="10">
        <f t="shared" si="537"/>
        <v>0</v>
      </c>
      <c r="L6912" t="str">
        <f t="shared" si="538"/>
        <v>ลูกหนี้ชั้นดี</v>
      </c>
    </row>
    <row r="6913" spans="1:12" x14ac:dyDescent="0.2">
      <c r="A6913" t="s">
        <v>2405</v>
      </c>
      <c r="B6913" t="s">
        <v>366</v>
      </c>
      <c r="C6913">
        <v>7</v>
      </c>
      <c r="D6913">
        <v>1126050012899</v>
      </c>
      <c r="E6913" s="1">
        <v>46177</v>
      </c>
      <c r="F6913" s="1">
        <v>46177</v>
      </c>
      <c r="G6913">
        <v>4154</v>
      </c>
      <c r="H6913" s="1">
        <f t="shared" si="535"/>
        <v>46184</v>
      </c>
      <c r="I6913" s="5">
        <f t="shared" si="539"/>
        <v>46253</v>
      </c>
      <c r="J6913" s="9" t="str">
        <f t="shared" si="536"/>
        <v>ชำระตรงเวลา</v>
      </c>
      <c r="K6913" s="10">
        <f t="shared" si="537"/>
        <v>0</v>
      </c>
      <c r="L6913" t="str">
        <f t="shared" si="538"/>
        <v>ลูกหนี้ชั้นดี</v>
      </c>
    </row>
    <row r="6914" spans="1:12" x14ac:dyDescent="0.2">
      <c r="A6914" t="s">
        <v>2405</v>
      </c>
      <c r="B6914" t="s">
        <v>366</v>
      </c>
      <c r="C6914">
        <v>7</v>
      </c>
      <c r="D6914">
        <v>1126050012899</v>
      </c>
      <c r="E6914" s="1">
        <v>46177</v>
      </c>
      <c r="F6914" s="1">
        <v>46177</v>
      </c>
      <c r="G6914">
        <v>4154</v>
      </c>
      <c r="H6914" s="1">
        <f t="shared" ref="H6914:H6977" si="540">E6914+C6914</f>
        <v>46184</v>
      </c>
      <c r="I6914" s="5">
        <f t="shared" si="539"/>
        <v>46253</v>
      </c>
      <c r="J6914" s="9" t="str">
        <f t="shared" ref="J6914:J6977" si="541">IF(K6915&lt;=0, "ชำระตรงเวลา", IF(K6915&lt;=30, "ค้างชำระ 1 - 30 วัน", IF(K6915&lt;=60, "ค้างชำระ 31 - 60 วัน", IF(K6915&lt;=90, "ค้างชำระ 61 - 90 วัน", "ค้างชำระเกิน 90 วัน"))))</f>
        <v>ชำระตรงเวลา</v>
      </c>
      <c r="K6914" s="10">
        <f t="shared" ref="K6914:K6977" si="542">IF(OR(F6914="",F6914="(ว่าง)"), MAX(0,I6913-H6914), MAX(0,F6914-H6914))</f>
        <v>0</v>
      </c>
      <c r="L6914" t="str">
        <f t="shared" ref="L6914:L6977" si="543">IF(K6914&lt;=30, "ลูกหนี้ชั้นดี", IF(K6914&lt;=90, "ลูกหนี้เฝ้าติดตาม", "ลูกหนี้ด้อยคุณภาพ (NPL)"))</f>
        <v>ลูกหนี้ชั้นดี</v>
      </c>
    </row>
    <row r="6915" spans="1:12" x14ac:dyDescent="0.2">
      <c r="A6915" t="s">
        <v>1467</v>
      </c>
      <c r="B6915" t="s">
        <v>366</v>
      </c>
      <c r="C6915">
        <v>30</v>
      </c>
      <c r="D6915">
        <v>1126050012905</v>
      </c>
      <c r="E6915" s="1">
        <v>46177</v>
      </c>
      <c r="F6915" s="1">
        <v>46199</v>
      </c>
      <c r="G6915">
        <v>2276</v>
      </c>
      <c r="H6915" s="1">
        <f t="shared" si="540"/>
        <v>46207</v>
      </c>
      <c r="I6915" s="5">
        <f t="shared" si="539"/>
        <v>46253</v>
      </c>
      <c r="J6915" s="9" t="str">
        <f t="shared" si="541"/>
        <v>ชำระตรงเวลา</v>
      </c>
      <c r="K6915" s="10">
        <f t="shared" si="542"/>
        <v>0</v>
      </c>
      <c r="L6915" t="str">
        <f t="shared" si="543"/>
        <v>ลูกหนี้ชั้นดี</v>
      </c>
    </row>
    <row r="6916" spans="1:12" x14ac:dyDescent="0.2">
      <c r="A6916" t="s">
        <v>2405</v>
      </c>
      <c r="B6916" t="s">
        <v>366</v>
      </c>
      <c r="C6916">
        <v>30</v>
      </c>
      <c r="D6916">
        <v>1126050012912</v>
      </c>
      <c r="E6916" s="1">
        <v>46171</v>
      </c>
      <c r="F6916" s="1">
        <v>46195</v>
      </c>
      <c r="G6916">
        <v>717</v>
      </c>
      <c r="H6916" s="1">
        <f t="shared" si="540"/>
        <v>46201</v>
      </c>
      <c r="I6916" s="5">
        <f t="shared" ref="I6916:I6979" si="544">I6915</f>
        <v>46253</v>
      </c>
      <c r="J6916" s="9" t="str">
        <f t="shared" si="541"/>
        <v>ชำระตรงเวลา</v>
      </c>
      <c r="K6916" s="10">
        <f t="shared" si="542"/>
        <v>0</v>
      </c>
      <c r="L6916" t="str">
        <f t="shared" si="543"/>
        <v>ลูกหนี้ชั้นดี</v>
      </c>
    </row>
    <row r="6917" spans="1:12" x14ac:dyDescent="0.2">
      <c r="A6917" t="s">
        <v>2732</v>
      </c>
      <c r="B6917" t="s">
        <v>366</v>
      </c>
      <c r="C6917">
        <v>7</v>
      </c>
      <c r="D6917">
        <v>1126050012929</v>
      </c>
      <c r="E6917" s="1">
        <v>46177</v>
      </c>
      <c r="F6917" s="1">
        <v>46177</v>
      </c>
      <c r="G6917">
        <v>1874</v>
      </c>
      <c r="H6917" s="1">
        <f t="shared" si="540"/>
        <v>46184</v>
      </c>
      <c r="I6917" s="5">
        <f t="shared" si="544"/>
        <v>46253</v>
      </c>
      <c r="J6917" s="9" t="str">
        <f t="shared" si="541"/>
        <v>ค้างชำระ 1 - 30 วัน</v>
      </c>
      <c r="K6917" s="10">
        <f t="shared" si="542"/>
        <v>0</v>
      </c>
      <c r="L6917" t="str">
        <f t="shared" si="543"/>
        <v>ลูกหนี้ชั้นดี</v>
      </c>
    </row>
    <row r="6918" spans="1:12" x14ac:dyDescent="0.2">
      <c r="A6918" t="s">
        <v>2732</v>
      </c>
      <c r="B6918" t="s">
        <v>366</v>
      </c>
      <c r="C6918">
        <v>7</v>
      </c>
      <c r="D6918">
        <v>1126050012936</v>
      </c>
      <c r="E6918" s="1">
        <v>46175</v>
      </c>
      <c r="F6918" s="1">
        <v>46193</v>
      </c>
      <c r="G6918">
        <v>3807</v>
      </c>
      <c r="H6918" s="1">
        <f t="shared" si="540"/>
        <v>46182</v>
      </c>
      <c r="I6918" s="5">
        <f t="shared" si="544"/>
        <v>46253</v>
      </c>
      <c r="J6918" s="9" t="str">
        <f t="shared" si="541"/>
        <v>ค้างชำระ 1 - 30 วัน</v>
      </c>
      <c r="K6918" s="10">
        <f t="shared" si="542"/>
        <v>11</v>
      </c>
      <c r="L6918" t="str">
        <f t="shared" si="543"/>
        <v>ลูกหนี้ชั้นดี</v>
      </c>
    </row>
    <row r="6919" spans="1:12" x14ac:dyDescent="0.2">
      <c r="A6919" t="s">
        <v>2780</v>
      </c>
      <c r="B6919" t="s">
        <v>366</v>
      </c>
      <c r="C6919">
        <v>7</v>
      </c>
      <c r="D6919">
        <v>1126050012943</v>
      </c>
      <c r="E6919" s="1">
        <v>46175</v>
      </c>
      <c r="F6919" s="1">
        <v>46193</v>
      </c>
      <c r="G6919">
        <v>1775</v>
      </c>
      <c r="H6919" s="1">
        <f t="shared" si="540"/>
        <v>46182</v>
      </c>
      <c r="I6919" s="5">
        <f t="shared" si="544"/>
        <v>46253</v>
      </c>
      <c r="J6919" s="9" t="str">
        <f t="shared" si="541"/>
        <v>ชำระตรงเวลา</v>
      </c>
      <c r="K6919" s="10">
        <f t="shared" si="542"/>
        <v>11</v>
      </c>
      <c r="L6919" t="str">
        <f t="shared" si="543"/>
        <v>ลูกหนี้ชั้นดี</v>
      </c>
    </row>
    <row r="6920" spans="1:12" x14ac:dyDescent="0.2">
      <c r="A6920" t="s">
        <v>1928</v>
      </c>
      <c r="B6920" t="s">
        <v>366</v>
      </c>
      <c r="C6920">
        <v>7</v>
      </c>
      <c r="D6920">
        <v>1126050012950</v>
      </c>
      <c r="E6920" s="1">
        <v>46175</v>
      </c>
      <c r="F6920" s="1">
        <v>46178</v>
      </c>
      <c r="G6920">
        <v>5595</v>
      </c>
      <c r="H6920" s="1">
        <f t="shared" si="540"/>
        <v>46182</v>
      </c>
      <c r="I6920" s="5">
        <f t="shared" si="544"/>
        <v>46253</v>
      </c>
      <c r="J6920" s="9" t="str">
        <f t="shared" si="541"/>
        <v>ค้างชำระ 1 - 30 วัน</v>
      </c>
      <c r="K6920" s="10">
        <f t="shared" si="542"/>
        <v>0</v>
      </c>
      <c r="L6920" t="str">
        <f t="shared" si="543"/>
        <v>ลูกหนี้ชั้นดี</v>
      </c>
    </row>
    <row r="6921" spans="1:12" x14ac:dyDescent="0.2">
      <c r="A6921" t="s">
        <v>162</v>
      </c>
      <c r="B6921" t="s">
        <v>366</v>
      </c>
      <c r="C6921">
        <v>7</v>
      </c>
      <c r="D6921">
        <v>1126050012967</v>
      </c>
      <c r="E6921" s="1">
        <v>46171</v>
      </c>
      <c r="F6921" s="1">
        <v>46186</v>
      </c>
      <c r="G6921">
        <v>1238</v>
      </c>
      <c r="H6921" s="1">
        <f t="shared" si="540"/>
        <v>46178</v>
      </c>
      <c r="I6921" s="5">
        <f t="shared" si="544"/>
        <v>46253</v>
      </c>
      <c r="J6921" s="9" t="str">
        <f t="shared" si="541"/>
        <v>ค้างชำระ 1 - 30 วัน</v>
      </c>
      <c r="K6921" s="10">
        <f t="shared" si="542"/>
        <v>8</v>
      </c>
      <c r="L6921" t="str">
        <f t="shared" si="543"/>
        <v>ลูกหนี้ชั้นดี</v>
      </c>
    </row>
    <row r="6922" spans="1:12" x14ac:dyDescent="0.2">
      <c r="A6922" t="s">
        <v>2781</v>
      </c>
      <c r="B6922" t="s">
        <v>366</v>
      </c>
      <c r="C6922">
        <v>7</v>
      </c>
      <c r="D6922">
        <v>1126050012974</v>
      </c>
      <c r="E6922" s="1">
        <v>46171</v>
      </c>
      <c r="F6922" s="1">
        <v>46182</v>
      </c>
      <c r="G6922">
        <v>2388</v>
      </c>
      <c r="H6922" s="1">
        <f t="shared" si="540"/>
        <v>46178</v>
      </c>
      <c r="I6922" s="5">
        <f t="shared" si="544"/>
        <v>46253</v>
      </c>
      <c r="J6922" s="9" t="str">
        <f t="shared" si="541"/>
        <v>ชำระตรงเวลา</v>
      </c>
      <c r="K6922" s="10">
        <f t="shared" si="542"/>
        <v>4</v>
      </c>
      <c r="L6922" t="str">
        <f t="shared" si="543"/>
        <v>ลูกหนี้ชั้นดี</v>
      </c>
    </row>
    <row r="6923" spans="1:12" x14ac:dyDescent="0.2">
      <c r="A6923" t="s">
        <v>504</v>
      </c>
      <c r="B6923" t="s">
        <v>366</v>
      </c>
      <c r="C6923">
        <v>15</v>
      </c>
      <c r="D6923">
        <v>1126050012981</v>
      </c>
      <c r="E6923" s="1">
        <v>46175</v>
      </c>
      <c r="F6923" s="1">
        <v>46186</v>
      </c>
      <c r="G6923">
        <v>3875</v>
      </c>
      <c r="H6923" s="1">
        <f t="shared" si="540"/>
        <v>46190</v>
      </c>
      <c r="I6923" s="5">
        <f t="shared" si="544"/>
        <v>46253</v>
      </c>
      <c r="J6923" s="9" t="str">
        <f t="shared" si="541"/>
        <v>ค้างชำระ 1 - 30 วัน</v>
      </c>
      <c r="K6923" s="10">
        <f t="shared" si="542"/>
        <v>0</v>
      </c>
      <c r="L6923" t="str">
        <f t="shared" si="543"/>
        <v>ลูกหนี้ชั้นดี</v>
      </c>
    </row>
    <row r="6924" spans="1:12" x14ac:dyDescent="0.2">
      <c r="A6924" t="s">
        <v>604</v>
      </c>
      <c r="B6924" t="s">
        <v>366</v>
      </c>
      <c r="C6924">
        <v>15</v>
      </c>
      <c r="D6924">
        <v>1126050012998</v>
      </c>
      <c r="E6924" s="1">
        <v>46170</v>
      </c>
      <c r="F6924" s="1">
        <v>46195</v>
      </c>
      <c r="G6924">
        <v>7200</v>
      </c>
      <c r="H6924" s="1">
        <f t="shared" si="540"/>
        <v>46185</v>
      </c>
      <c r="I6924" s="5">
        <f t="shared" si="544"/>
        <v>46253</v>
      </c>
      <c r="J6924" s="9" t="str">
        <f t="shared" si="541"/>
        <v>ค้างชำระ 1 - 30 วัน</v>
      </c>
      <c r="K6924" s="10">
        <f t="shared" si="542"/>
        <v>10</v>
      </c>
      <c r="L6924" t="str">
        <f t="shared" si="543"/>
        <v>ลูกหนี้ชั้นดี</v>
      </c>
    </row>
    <row r="6925" spans="1:12" x14ac:dyDescent="0.2">
      <c r="A6925" t="s">
        <v>2782</v>
      </c>
      <c r="B6925" t="s">
        <v>366</v>
      </c>
      <c r="C6925">
        <v>7</v>
      </c>
      <c r="D6925">
        <v>1126050013001</v>
      </c>
      <c r="E6925" s="1">
        <v>46169</v>
      </c>
      <c r="F6925" s="1">
        <v>46177</v>
      </c>
      <c r="G6925">
        <v>637</v>
      </c>
      <c r="H6925" s="1">
        <f t="shared" si="540"/>
        <v>46176</v>
      </c>
      <c r="I6925" s="5">
        <f t="shared" si="544"/>
        <v>46253</v>
      </c>
      <c r="J6925" s="9" t="str">
        <f t="shared" si="541"/>
        <v>ค้างชำระ 1 - 30 วัน</v>
      </c>
      <c r="K6925" s="10">
        <f t="shared" si="542"/>
        <v>1</v>
      </c>
      <c r="L6925" t="str">
        <f t="shared" si="543"/>
        <v>ลูกหนี้ชั้นดี</v>
      </c>
    </row>
    <row r="6926" spans="1:12" x14ac:dyDescent="0.2">
      <c r="A6926" t="s">
        <v>2783</v>
      </c>
      <c r="B6926" t="s">
        <v>366</v>
      </c>
      <c r="C6926">
        <v>7</v>
      </c>
      <c r="D6926">
        <v>1126050013018</v>
      </c>
      <c r="E6926" s="1">
        <v>46170</v>
      </c>
      <c r="F6926" s="1">
        <v>46183</v>
      </c>
      <c r="G6926">
        <v>37772</v>
      </c>
      <c r="H6926" s="1">
        <f t="shared" si="540"/>
        <v>46177</v>
      </c>
      <c r="I6926" s="5">
        <f t="shared" si="544"/>
        <v>46253</v>
      </c>
      <c r="J6926" s="9" t="str">
        <f t="shared" si="541"/>
        <v>ชำระตรงเวลา</v>
      </c>
      <c r="K6926" s="10">
        <f t="shared" si="542"/>
        <v>6</v>
      </c>
      <c r="L6926" t="str">
        <f t="shared" si="543"/>
        <v>ลูกหนี้ชั้นดี</v>
      </c>
    </row>
    <row r="6927" spans="1:12" x14ac:dyDescent="0.2">
      <c r="A6927" t="s">
        <v>542</v>
      </c>
      <c r="B6927" t="s">
        <v>366</v>
      </c>
      <c r="C6927">
        <v>7</v>
      </c>
      <c r="D6927">
        <v>1126050013025</v>
      </c>
      <c r="E6927" s="1">
        <v>46171</v>
      </c>
      <c r="F6927" s="1">
        <v>46178</v>
      </c>
      <c r="G6927">
        <v>441</v>
      </c>
      <c r="H6927" s="1">
        <f t="shared" si="540"/>
        <v>46178</v>
      </c>
      <c r="I6927" s="5">
        <f t="shared" si="544"/>
        <v>46253</v>
      </c>
      <c r="J6927" s="9" t="str">
        <f t="shared" si="541"/>
        <v>ชำระตรงเวลา</v>
      </c>
      <c r="K6927" s="10">
        <f t="shared" si="542"/>
        <v>0</v>
      </c>
      <c r="L6927" t="str">
        <f t="shared" si="543"/>
        <v>ลูกหนี้ชั้นดี</v>
      </c>
    </row>
    <row r="6928" spans="1:12" x14ac:dyDescent="0.2">
      <c r="A6928" t="s">
        <v>1743</v>
      </c>
      <c r="B6928" t="s">
        <v>366</v>
      </c>
      <c r="C6928">
        <v>7</v>
      </c>
      <c r="D6928">
        <v>1126050013032</v>
      </c>
      <c r="E6928" s="1">
        <v>46171</v>
      </c>
      <c r="F6928" s="1">
        <v>46177</v>
      </c>
      <c r="G6928">
        <v>1644</v>
      </c>
      <c r="H6928" s="1">
        <f t="shared" si="540"/>
        <v>46178</v>
      </c>
      <c r="I6928" s="5">
        <f t="shared" si="544"/>
        <v>46253</v>
      </c>
      <c r="J6928" s="9" t="str">
        <f t="shared" si="541"/>
        <v>ค้างชำระ 1 - 30 วัน</v>
      </c>
      <c r="K6928" s="10">
        <f t="shared" si="542"/>
        <v>0</v>
      </c>
      <c r="L6928" t="str">
        <f t="shared" si="543"/>
        <v>ลูกหนี้ชั้นดี</v>
      </c>
    </row>
    <row r="6929" spans="1:12" x14ac:dyDescent="0.2">
      <c r="A6929" t="s">
        <v>1547</v>
      </c>
      <c r="B6929" t="s">
        <v>366</v>
      </c>
      <c r="C6929">
        <v>7</v>
      </c>
      <c r="D6929">
        <v>1126050013049</v>
      </c>
      <c r="E6929" s="1">
        <v>46169</v>
      </c>
      <c r="F6929" s="1">
        <v>46179</v>
      </c>
      <c r="G6929">
        <v>3295</v>
      </c>
      <c r="H6929" s="1">
        <f t="shared" si="540"/>
        <v>46176</v>
      </c>
      <c r="I6929" s="5">
        <f t="shared" si="544"/>
        <v>46253</v>
      </c>
      <c r="J6929" s="9" t="str">
        <f t="shared" si="541"/>
        <v>ค้างชำระ 1 - 30 วัน</v>
      </c>
      <c r="K6929" s="10">
        <f t="shared" si="542"/>
        <v>3</v>
      </c>
      <c r="L6929" t="str">
        <f t="shared" si="543"/>
        <v>ลูกหนี้ชั้นดี</v>
      </c>
    </row>
    <row r="6930" spans="1:12" x14ac:dyDescent="0.2">
      <c r="A6930" t="s">
        <v>461</v>
      </c>
      <c r="B6930" t="s">
        <v>366</v>
      </c>
      <c r="C6930">
        <v>7</v>
      </c>
      <c r="D6930">
        <v>1126050013056</v>
      </c>
      <c r="E6930" s="1">
        <v>46171</v>
      </c>
      <c r="F6930" s="1">
        <v>46179</v>
      </c>
      <c r="G6930">
        <v>1099</v>
      </c>
      <c r="H6930" s="1">
        <f t="shared" si="540"/>
        <v>46178</v>
      </c>
      <c r="I6930" s="5">
        <f t="shared" si="544"/>
        <v>46253</v>
      </c>
      <c r="J6930" s="9" t="str">
        <f t="shared" si="541"/>
        <v>ชำระตรงเวลา</v>
      </c>
      <c r="K6930" s="10">
        <f t="shared" si="542"/>
        <v>1</v>
      </c>
      <c r="L6930" t="str">
        <f t="shared" si="543"/>
        <v>ลูกหนี้ชั้นดี</v>
      </c>
    </row>
    <row r="6931" spans="1:12" x14ac:dyDescent="0.2">
      <c r="A6931" t="s">
        <v>402</v>
      </c>
      <c r="B6931" t="s">
        <v>366</v>
      </c>
      <c r="C6931">
        <v>7</v>
      </c>
      <c r="D6931">
        <v>1126050013063</v>
      </c>
      <c r="E6931" s="1">
        <v>46169</v>
      </c>
      <c r="F6931" s="1">
        <v>46169</v>
      </c>
      <c r="G6931">
        <v>351</v>
      </c>
      <c r="H6931" s="1">
        <f t="shared" si="540"/>
        <v>46176</v>
      </c>
      <c r="I6931" s="5">
        <f t="shared" si="544"/>
        <v>46253</v>
      </c>
      <c r="J6931" s="9" t="str">
        <f t="shared" si="541"/>
        <v>ค้างชำระ 1 - 30 วัน</v>
      </c>
      <c r="K6931" s="10">
        <f t="shared" si="542"/>
        <v>0</v>
      </c>
      <c r="L6931" t="str">
        <f t="shared" si="543"/>
        <v>ลูกหนี้ชั้นดี</v>
      </c>
    </row>
    <row r="6932" spans="1:12" x14ac:dyDescent="0.2">
      <c r="A6932" t="s">
        <v>1342</v>
      </c>
      <c r="B6932" t="s">
        <v>366</v>
      </c>
      <c r="C6932">
        <v>7</v>
      </c>
      <c r="D6932">
        <v>1126050013070</v>
      </c>
      <c r="E6932" s="1">
        <v>46171</v>
      </c>
      <c r="F6932" s="1">
        <v>46181</v>
      </c>
      <c r="G6932">
        <v>5737</v>
      </c>
      <c r="H6932" s="1">
        <f t="shared" si="540"/>
        <v>46178</v>
      </c>
      <c r="I6932" s="5">
        <f t="shared" si="544"/>
        <v>46253</v>
      </c>
      <c r="J6932" s="9" t="str">
        <f t="shared" si="541"/>
        <v>ค้างชำระ 1 - 30 วัน</v>
      </c>
      <c r="K6932" s="10">
        <f t="shared" si="542"/>
        <v>3</v>
      </c>
      <c r="L6932" t="str">
        <f t="shared" si="543"/>
        <v>ลูกหนี้ชั้นดี</v>
      </c>
    </row>
    <row r="6933" spans="1:12" x14ac:dyDescent="0.2">
      <c r="A6933" t="s">
        <v>1840</v>
      </c>
      <c r="B6933" t="s">
        <v>366</v>
      </c>
      <c r="C6933">
        <v>7</v>
      </c>
      <c r="D6933">
        <v>1126050013094</v>
      </c>
      <c r="E6933" s="1">
        <v>46169</v>
      </c>
      <c r="F6933" s="1">
        <v>46177</v>
      </c>
      <c r="G6933">
        <v>2900</v>
      </c>
      <c r="H6933" s="1">
        <f t="shared" si="540"/>
        <v>46176</v>
      </c>
      <c r="I6933" s="5">
        <f t="shared" si="544"/>
        <v>46253</v>
      </c>
      <c r="J6933" s="9" t="str">
        <f t="shared" si="541"/>
        <v>ชำระตรงเวลา</v>
      </c>
      <c r="K6933" s="10">
        <f t="shared" si="542"/>
        <v>1</v>
      </c>
      <c r="L6933" t="str">
        <f t="shared" si="543"/>
        <v>ลูกหนี้ชั้นดี</v>
      </c>
    </row>
    <row r="6934" spans="1:12" x14ac:dyDescent="0.2">
      <c r="A6934" t="s">
        <v>595</v>
      </c>
      <c r="B6934" t="s">
        <v>366</v>
      </c>
      <c r="C6934">
        <v>7</v>
      </c>
      <c r="D6934">
        <v>1126050013100</v>
      </c>
      <c r="E6934" s="1">
        <v>46170</v>
      </c>
      <c r="F6934" s="1">
        <v>46177</v>
      </c>
      <c r="G6934">
        <v>2410</v>
      </c>
      <c r="H6934" s="1">
        <f t="shared" si="540"/>
        <v>46177</v>
      </c>
      <c r="I6934" s="5">
        <f t="shared" si="544"/>
        <v>46253</v>
      </c>
      <c r="J6934" s="9" t="str">
        <f t="shared" si="541"/>
        <v>ค้างชำระ 1 - 30 วัน</v>
      </c>
      <c r="K6934" s="10">
        <f t="shared" si="542"/>
        <v>0</v>
      </c>
      <c r="L6934" t="str">
        <f t="shared" si="543"/>
        <v>ลูกหนี้ชั้นดี</v>
      </c>
    </row>
    <row r="6935" spans="1:12" x14ac:dyDescent="0.2">
      <c r="A6935" t="s">
        <v>1337</v>
      </c>
      <c r="B6935" t="s">
        <v>366</v>
      </c>
      <c r="C6935">
        <v>7</v>
      </c>
      <c r="D6935">
        <v>1126050013117</v>
      </c>
      <c r="E6935" s="1">
        <v>46175</v>
      </c>
      <c r="F6935" s="1">
        <v>46186</v>
      </c>
      <c r="G6935">
        <v>11725</v>
      </c>
      <c r="H6935" s="1">
        <f t="shared" si="540"/>
        <v>46182</v>
      </c>
      <c r="I6935" s="5">
        <f t="shared" si="544"/>
        <v>46253</v>
      </c>
      <c r="J6935" s="9" t="str">
        <f t="shared" si="541"/>
        <v>ชำระตรงเวลา</v>
      </c>
      <c r="K6935" s="10">
        <f t="shared" si="542"/>
        <v>4</v>
      </c>
      <c r="L6935" t="str">
        <f t="shared" si="543"/>
        <v>ลูกหนี้ชั้นดี</v>
      </c>
    </row>
    <row r="6936" spans="1:12" x14ac:dyDescent="0.2">
      <c r="A6936" t="s">
        <v>2784</v>
      </c>
      <c r="B6936" t="s">
        <v>366</v>
      </c>
      <c r="C6936">
        <v>7</v>
      </c>
      <c r="D6936">
        <v>1126050013124</v>
      </c>
      <c r="E6936" s="1">
        <v>46169</v>
      </c>
      <c r="F6936" s="1">
        <v>46169</v>
      </c>
      <c r="G6936">
        <v>2264</v>
      </c>
      <c r="H6936" s="1">
        <f t="shared" si="540"/>
        <v>46176</v>
      </c>
      <c r="I6936" s="5">
        <f t="shared" si="544"/>
        <v>46253</v>
      </c>
      <c r="J6936" s="9" t="str">
        <f t="shared" si="541"/>
        <v>ชำระตรงเวลา</v>
      </c>
      <c r="K6936" s="10">
        <f t="shared" si="542"/>
        <v>0</v>
      </c>
      <c r="L6936" t="str">
        <f t="shared" si="543"/>
        <v>ลูกหนี้ชั้นดี</v>
      </c>
    </row>
    <row r="6937" spans="1:12" x14ac:dyDescent="0.2">
      <c r="A6937" t="s">
        <v>2785</v>
      </c>
      <c r="B6937" t="s">
        <v>366</v>
      </c>
      <c r="C6937">
        <v>7</v>
      </c>
      <c r="D6937">
        <v>1126050013131</v>
      </c>
      <c r="E6937" s="1">
        <v>46171</v>
      </c>
      <c r="F6937" s="1">
        <v>46177</v>
      </c>
      <c r="G6937">
        <v>1851</v>
      </c>
      <c r="H6937" s="1">
        <f t="shared" si="540"/>
        <v>46178</v>
      </c>
      <c r="I6937" s="5">
        <f t="shared" si="544"/>
        <v>46253</v>
      </c>
      <c r="J6937" s="9" t="str">
        <f t="shared" si="541"/>
        <v>ชำระตรงเวลา</v>
      </c>
      <c r="K6937" s="10">
        <f t="shared" si="542"/>
        <v>0</v>
      </c>
      <c r="L6937" t="str">
        <f t="shared" si="543"/>
        <v>ลูกหนี้ชั้นดี</v>
      </c>
    </row>
    <row r="6938" spans="1:12" x14ac:dyDescent="0.2">
      <c r="A6938" t="s">
        <v>395</v>
      </c>
      <c r="B6938" t="s">
        <v>366</v>
      </c>
      <c r="C6938">
        <v>7</v>
      </c>
      <c r="D6938">
        <v>1126050013148</v>
      </c>
      <c r="E6938" s="1">
        <v>46170</v>
      </c>
      <c r="F6938" s="1">
        <v>46177</v>
      </c>
      <c r="G6938">
        <v>1352</v>
      </c>
      <c r="H6938" s="1">
        <f t="shared" si="540"/>
        <v>46177</v>
      </c>
      <c r="I6938" s="5">
        <f t="shared" si="544"/>
        <v>46253</v>
      </c>
      <c r="J6938" s="9" t="str">
        <f t="shared" si="541"/>
        <v>ชำระตรงเวลา</v>
      </c>
      <c r="K6938" s="10">
        <f t="shared" si="542"/>
        <v>0</v>
      </c>
      <c r="L6938" t="str">
        <f t="shared" si="543"/>
        <v>ลูกหนี้ชั้นดี</v>
      </c>
    </row>
    <row r="6939" spans="1:12" x14ac:dyDescent="0.2">
      <c r="A6939" t="s">
        <v>2786</v>
      </c>
      <c r="B6939" t="s">
        <v>366</v>
      </c>
      <c r="C6939">
        <v>7</v>
      </c>
      <c r="D6939">
        <v>1126050013155</v>
      </c>
      <c r="E6939" s="1">
        <v>46170</v>
      </c>
      <c r="F6939" s="1">
        <v>46177</v>
      </c>
      <c r="G6939">
        <v>1018</v>
      </c>
      <c r="H6939" s="1">
        <f t="shared" si="540"/>
        <v>46177</v>
      </c>
      <c r="I6939" s="5">
        <f t="shared" si="544"/>
        <v>46253</v>
      </c>
      <c r="J6939" s="9" t="str">
        <f t="shared" si="541"/>
        <v>ค้างชำระ 1 - 30 วัน</v>
      </c>
      <c r="K6939" s="10">
        <f t="shared" si="542"/>
        <v>0</v>
      </c>
      <c r="L6939" t="str">
        <f t="shared" si="543"/>
        <v>ลูกหนี้ชั้นดี</v>
      </c>
    </row>
    <row r="6940" spans="1:12" x14ac:dyDescent="0.2">
      <c r="A6940" t="s">
        <v>2787</v>
      </c>
      <c r="B6940" t="s">
        <v>366</v>
      </c>
      <c r="C6940">
        <v>7</v>
      </c>
      <c r="D6940">
        <v>1126050013162</v>
      </c>
      <c r="E6940" s="1">
        <v>46177</v>
      </c>
      <c r="F6940" s="1">
        <v>46186</v>
      </c>
      <c r="G6940">
        <v>9008</v>
      </c>
      <c r="H6940" s="1">
        <f t="shared" si="540"/>
        <v>46184</v>
      </c>
      <c r="I6940" s="5">
        <f t="shared" si="544"/>
        <v>46253</v>
      </c>
      <c r="J6940" s="9" t="str">
        <f t="shared" si="541"/>
        <v>ค้างชำระ 1 - 30 วัน</v>
      </c>
      <c r="K6940" s="10">
        <f t="shared" si="542"/>
        <v>2</v>
      </c>
      <c r="L6940" t="str">
        <f t="shared" si="543"/>
        <v>ลูกหนี้ชั้นดี</v>
      </c>
    </row>
    <row r="6941" spans="1:12" x14ac:dyDescent="0.2">
      <c r="A6941" t="s">
        <v>2788</v>
      </c>
      <c r="B6941" t="s">
        <v>366</v>
      </c>
      <c r="C6941">
        <v>7</v>
      </c>
      <c r="D6941">
        <v>1126050013179</v>
      </c>
      <c r="E6941" s="1">
        <v>46170</v>
      </c>
      <c r="F6941" s="1">
        <v>46181</v>
      </c>
      <c r="G6941">
        <v>5016</v>
      </c>
      <c r="H6941" s="1">
        <f t="shared" si="540"/>
        <v>46177</v>
      </c>
      <c r="I6941" s="5">
        <f t="shared" si="544"/>
        <v>46253</v>
      </c>
      <c r="J6941" s="9" t="str">
        <f t="shared" si="541"/>
        <v>ค้างชำระ 1 - 30 วัน</v>
      </c>
      <c r="K6941" s="10">
        <f t="shared" si="542"/>
        <v>4</v>
      </c>
      <c r="L6941" t="str">
        <f t="shared" si="543"/>
        <v>ลูกหนี้ชั้นดี</v>
      </c>
    </row>
    <row r="6942" spans="1:12" x14ac:dyDescent="0.2">
      <c r="A6942" t="s">
        <v>2789</v>
      </c>
      <c r="B6942" t="s">
        <v>366</v>
      </c>
      <c r="C6942">
        <v>7</v>
      </c>
      <c r="D6942">
        <v>1126050013186</v>
      </c>
      <c r="E6942" s="1">
        <v>46171</v>
      </c>
      <c r="F6942" s="1">
        <v>46181</v>
      </c>
      <c r="G6942">
        <v>324</v>
      </c>
      <c r="H6942" s="1">
        <f t="shared" si="540"/>
        <v>46178</v>
      </c>
      <c r="I6942" s="5">
        <f t="shared" si="544"/>
        <v>46253</v>
      </c>
      <c r="J6942" s="9" t="str">
        <f t="shared" si="541"/>
        <v>ค้างชำระ 1 - 30 วัน</v>
      </c>
      <c r="K6942" s="10">
        <f t="shared" si="542"/>
        <v>3</v>
      </c>
      <c r="L6942" t="str">
        <f t="shared" si="543"/>
        <v>ลูกหนี้ชั้นดี</v>
      </c>
    </row>
    <row r="6943" spans="1:12" x14ac:dyDescent="0.2">
      <c r="A6943" t="s">
        <v>488</v>
      </c>
      <c r="B6943" t="s">
        <v>366</v>
      </c>
      <c r="C6943">
        <v>7</v>
      </c>
      <c r="D6943">
        <v>1126050013193</v>
      </c>
      <c r="E6943" s="1">
        <v>46170</v>
      </c>
      <c r="F6943" s="1">
        <v>46181</v>
      </c>
      <c r="G6943">
        <v>3406</v>
      </c>
      <c r="H6943" s="1">
        <f t="shared" si="540"/>
        <v>46177</v>
      </c>
      <c r="I6943" s="5">
        <f t="shared" si="544"/>
        <v>46253</v>
      </c>
      <c r="J6943" s="9" t="str">
        <f t="shared" si="541"/>
        <v>ชำระตรงเวลา</v>
      </c>
      <c r="K6943" s="10">
        <f t="shared" si="542"/>
        <v>4</v>
      </c>
      <c r="L6943" t="str">
        <f t="shared" si="543"/>
        <v>ลูกหนี้ชั้นดี</v>
      </c>
    </row>
    <row r="6944" spans="1:12" x14ac:dyDescent="0.2">
      <c r="A6944" t="s">
        <v>488</v>
      </c>
      <c r="B6944" t="s">
        <v>366</v>
      </c>
      <c r="C6944">
        <v>7</v>
      </c>
      <c r="D6944">
        <v>1126050013209</v>
      </c>
      <c r="E6944" s="1">
        <v>46170</v>
      </c>
      <c r="F6944" s="1">
        <v>46177</v>
      </c>
      <c r="G6944">
        <v>156</v>
      </c>
      <c r="H6944" s="1">
        <f t="shared" si="540"/>
        <v>46177</v>
      </c>
      <c r="I6944" s="5">
        <f t="shared" si="544"/>
        <v>46253</v>
      </c>
      <c r="J6944" s="9" t="str">
        <f t="shared" si="541"/>
        <v>ชำระตรงเวลา</v>
      </c>
      <c r="K6944" s="10">
        <f t="shared" si="542"/>
        <v>0</v>
      </c>
      <c r="L6944" t="str">
        <f t="shared" si="543"/>
        <v>ลูกหนี้ชั้นดี</v>
      </c>
    </row>
    <row r="6945" spans="1:12" x14ac:dyDescent="0.2">
      <c r="A6945" t="s">
        <v>2043</v>
      </c>
      <c r="B6945" t="s">
        <v>366</v>
      </c>
      <c r="C6945">
        <v>7</v>
      </c>
      <c r="D6945">
        <v>1126050013216</v>
      </c>
      <c r="E6945" s="1">
        <v>46170</v>
      </c>
      <c r="F6945" s="1">
        <v>46177</v>
      </c>
      <c r="G6945">
        <v>2184</v>
      </c>
      <c r="H6945" s="1">
        <f t="shared" si="540"/>
        <v>46177</v>
      </c>
      <c r="I6945" s="5">
        <f t="shared" si="544"/>
        <v>46253</v>
      </c>
      <c r="J6945" s="9" t="str">
        <f t="shared" si="541"/>
        <v>ค้างชำระ 1 - 30 วัน</v>
      </c>
      <c r="K6945" s="10">
        <f t="shared" si="542"/>
        <v>0</v>
      </c>
      <c r="L6945" t="str">
        <f t="shared" si="543"/>
        <v>ลูกหนี้ชั้นดี</v>
      </c>
    </row>
    <row r="6946" spans="1:12" x14ac:dyDescent="0.2">
      <c r="A6946" t="s">
        <v>2790</v>
      </c>
      <c r="B6946" t="s">
        <v>366</v>
      </c>
      <c r="C6946">
        <v>7</v>
      </c>
      <c r="D6946">
        <v>1126050013223</v>
      </c>
      <c r="E6946" s="1">
        <v>46170</v>
      </c>
      <c r="F6946" s="1">
        <v>46178</v>
      </c>
      <c r="G6946">
        <v>3810</v>
      </c>
      <c r="H6946" s="1">
        <f t="shared" si="540"/>
        <v>46177</v>
      </c>
      <c r="I6946" s="5">
        <f t="shared" si="544"/>
        <v>46253</v>
      </c>
      <c r="J6946" s="9" t="str">
        <f t="shared" si="541"/>
        <v>ชำระตรงเวลา</v>
      </c>
      <c r="K6946" s="10">
        <f t="shared" si="542"/>
        <v>1</v>
      </c>
      <c r="L6946" t="str">
        <f t="shared" si="543"/>
        <v>ลูกหนี้ชั้นดี</v>
      </c>
    </row>
    <row r="6947" spans="1:12" x14ac:dyDescent="0.2">
      <c r="A6947" t="s">
        <v>1841</v>
      </c>
      <c r="B6947" t="s">
        <v>366</v>
      </c>
      <c r="C6947">
        <v>7</v>
      </c>
      <c r="D6947">
        <v>1126050013230</v>
      </c>
      <c r="E6947" s="1">
        <v>46170</v>
      </c>
      <c r="F6947" s="1">
        <v>46177</v>
      </c>
      <c r="G6947">
        <v>2662</v>
      </c>
      <c r="H6947" s="1">
        <f t="shared" si="540"/>
        <v>46177</v>
      </c>
      <c r="I6947" s="5">
        <f t="shared" si="544"/>
        <v>46253</v>
      </c>
      <c r="J6947" s="9" t="str">
        <f t="shared" si="541"/>
        <v>ค้างชำระ 1 - 30 วัน</v>
      </c>
      <c r="K6947" s="10">
        <f t="shared" si="542"/>
        <v>0</v>
      </c>
      <c r="L6947" t="str">
        <f t="shared" si="543"/>
        <v>ลูกหนี้ชั้นดี</v>
      </c>
    </row>
    <row r="6948" spans="1:12" x14ac:dyDescent="0.2">
      <c r="A6948" t="s">
        <v>2791</v>
      </c>
      <c r="B6948" t="s">
        <v>366</v>
      </c>
      <c r="C6948">
        <v>7</v>
      </c>
      <c r="D6948">
        <v>1126050013247</v>
      </c>
      <c r="E6948" s="1">
        <v>46171</v>
      </c>
      <c r="F6948" s="1">
        <v>46186</v>
      </c>
      <c r="G6948">
        <v>425</v>
      </c>
      <c r="H6948" s="1">
        <f t="shared" si="540"/>
        <v>46178</v>
      </c>
      <c r="I6948" s="5">
        <f t="shared" si="544"/>
        <v>46253</v>
      </c>
      <c r="J6948" s="9" t="str">
        <f t="shared" si="541"/>
        <v>ค้างชำระ 1 - 30 วัน</v>
      </c>
      <c r="K6948" s="10">
        <f t="shared" si="542"/>
        <v>8</v>
      </c>
      <c r="L6948" t="str">
        <f t="shared" si="543"/>
        <v>ลูกหนี้ชั้นดี</v>
      </c>
    </row>
    <row r="6949" spans="1:12" x14ac:dyDescent="0.2">
      <c r="A6949" t="s">
        <v>1347</v>
      </c>
      <c r="B6949" t="s">
        <v>366</v>
      </c>
      <c r="C6949">
        <v>15</v>
      </c>
      <c r="D6949">
        <v>1126050013254</v>
      </c>
      <c r="E6949" s="1">
        <v>46171</v>
      </c>
      <c r="F6949" s="1">
        <v>46192</v>
      </c>
      <c r="G6949">
        <v>2478</v>
      </c>
      <c r="H6949" s="1">
        <f t="shared" si="540"/>
        <v>46186</v>
      </c>
      <c r="I6949" s="5">
        <f t="shared" si="544"/>
        <v>46253</v>
      </c>
      <c r="J6949" s="9" t="str">
        <f t="shared" si="541"/>
        <v>ค้างชำระ 1 - 30 วัน</v>
      </c>
      <c r="K6949" s="10">
        <f t="shared" si="542"/>
        <v>6</v>
      </c>
      <c r="L6949" t="str">
        <f t="shared" si="543"/>
        <v>ลูกหนี้ชั้นดี</v>
      </c>
    </row>
    <row r="6950" spans="1:12" x14ac:dyDescent="0.2">
      <c r="A6950" t="s">
        <v>2792</v>
      </c>
      <c r="B6950" t="s">
        <v>366</v>
      </c>
      <c r="C6950">
        <v>7</v>
      </c>
      <c r="D6950">
        <v>1126050013261</v>
      </c>
      <c r="E6950" s="1">
        <v>46175</v>
      </c>
      <c r="F6950" s="1">
        <v>46186</v>
      </c>
      <c r="G6950">
        <v>14476</v>
      </c>
      <c r="H6950" s="1">
        <f t="shared" si="540"/>
        <v>46182</v>
      </c>
      <c r="I6950" s="5">
        <f t="shared" si="544"/>
        <v>46253</v>
      </c>
      <c r="J6950" s="9" t="str">
        <f t="shared" si="541"/>
        <v>ชำระตรงเวลา</v>
      </c>
      <c r="K6950" s="10">
        <f t="shared" si="542"/>
        <v>4</v>
      </c>
      <c r="L6950" t="str">
        <f t="shared" si="543"/>
        <v>ลูกหนี้ชั้นดี</v>
      </c>
    </row>
    <row r="6951" spans="1:12" x14ac:dyDescent="0.2">
      <c r="A6951" t="s">
        <v>1346</v>
      </c>
      <c r="B6951" t="s">
        <v>366</v>
      </c>
      <c r="C6951">
        <v>7</v>
      </c>
      <c r="D6951">
        <v>1126050013278</v>
      </c>
      <c r="E6951" s="1">
        <v>46175</v>
      </c>
      <c r="F6951" s="1">
        <v>46178</v>
      </c>
      <c r="G6951">
        <v>1566</v>
      </c>
      <c r="H6951" s="1">
        <f t="shared" si="540"/>
        <v>46182</v>
      </c>
      <c r="I6951" s="5">
        <f t="shared" si="544"/>
        <v>46253</v>
      </c>
      <c r="J6951" s="9" t="str">
        <f t="shared" si="541"/>
        <v>ค้างชำระ 1 - 30 วัน</v>
      </c>
      <c r="K6951" s="10">
        <f t="shared" si="542"/>
        <v>0</v>
      </c>
      <c r="L6951" t="str">
        <f t="shared" si="543"/>
        <v>ลูกหนี้ชั้นดี</v>
      </c>
    </row>
    <row r="6952" spans="1:12" x14ac:dyDescent="0.2">
      <c r="A6952" t="s">
        <v>1843</v>
      </c>
      <c r="B6952" t="s">
        <v>366</v>
      </c>
      <c r="C6952">
        <v>7</v>
      </c>
      <c r="D6952">
        <v>1126050013285</v>
      </c>
      <c r="E6952" s="1">
        <v>46177</v>
      </c>
      <c r="F6952" s="1">
        <v>46189</v>
      </c>
      <c r="G6952">
        <v>2705</v>
      </c>
      <c r="H6952" s="1">
        <f t="shared" si="540"/>
        <v>46184</v>
      </c>
      <c r="I6952" s="5">
        <f t="shared" si="544"/>
        <v>46253</v>
      </c>
      <c r="J6952" s="9" t="str">
        <f t="shared" si="541"/>
        <v>ค้างชำระ 1 - 30 วัน</v>
      </c>
      <c r="K6952" s="10">
        <f t="shared" si="542"/>
        <v>5</v>
      </c>
      <c r="L6952" t="str">
        <f t="shared" si="543"/>
        <v>ลูกหนี้ชั้นดี</v>
      </c>
    </row>
    <row r="6953" spans="1:12" x14ac:dyDescent="0.2">
      <c r="A6953" t="s">
        <v>899</v>
      </c>
      <c r="B6953" t="s">
        <v>366</v>
      </c>
      <c r="C6953">
        <v>7</v>
      </c>
      <c r="D6953">
        <v>1126050013292</v>
      </c>
      <c r="E6953" s="1">
        <v>46171</v>
      </c>
      <c r="F6953" s="1">
        <v>46179</v>
      </c>
      <c r="G6953">
        <v>4450</v>
      </c>
      <c r="H6953" s="1">
        <f t="shared" si="540"/>
        <v>46178</v>
      </c>
      <c r="I6953" s="5">
        <f t="shared" si="544"/>
        <v>46253</v>
      </c>
      <c r="J6953" s="9" t="str">
        <f t="shared" si="541"/>
        <v>ชำระตรงเวลา</v>
      </c>
      <c r="K6953" s="10">
        <f t="shared" si="542"/>
        <v>1</v>
      </c>
      <c r="L6953" t="str">
        <f t="shared" si="543"/>
        <v>ลูกหนี้ชั้นดี</v>
      </c>
    </row>
    <row r="6954" spans="1:12" x14ac:dyDescent="0.2">
      <c r="A6954" t="s">
        <v>2793</v>
      </c>
      <c r="B6954" t="s">
        <v>366</v>
      </c>
      <c r="C6954">
        <v>7</v>
      </c>
      <c r="D6954">
        <v>1126050013308</v>
      </c>
      <c r="E6954" s="1">
        <v>46169</v>
      </c>
      <c r="F6954" s="1">
        <v>46171</v>
      </c>
      <c r="G6954">
        <v>3262</v>
      </c>
      <c r="H6954" s="1">
        <f t="shared" si="540"/>
        <v>46176</v>
      </c>
      <c r="I6954" s="5">
        <f t="shared" si="544"/>
        <v>46253</v>
      </c>
      <c r="J6954" s="9" t="str">
        <f t="shared" si="541"/>
        <v>ชำระตรงเวลา</v>
      </c>
      <c r="K6954" s="10">
        <f t="shared" si="542"/>
        <v>0</v>
      </c>
      <c r="L6954" t="str">
        <f t="shared" si="543"/>
        <v>ลูกหนี้ชั้นดี</v>
      </c>
    </row>
    <row r="6955" spans="1:12" x14ac:dyDescent="0.2">
      <c r="A6955" t="s">
        <v>925</v>
      </c>
      <c r="B6955" t="s">
        <v>366</v>
      </c>
      <c r="C6955">
        <v>30</v>
      </c>
      <c r="D6955">
        <v>1126050013315</v>
      </c>
      <c r="E6955" s="1">
        <v>46178</v>
      </c>
      <c r="F6955" s="1">
        <v>46199</v>
      </c>
      <c r="G6955">
        <v>5404</v>
      </c>
      <c r="H6955" s="1">
        <f t="shared" si="540"/>
        <v>46208</v>
      </c>
      <c r="I6955" s="5">
        <f t="shared" si="544"/>
        <v>46253</v>
      </c>
      <c r="J6955" s="9" t="str">
        <f t="shared" si="541"/>
        <v>ชำระตรงเวลา</v>
      </c>
      <c r="K6955" s="10">
        <f t="shared" si="542"/>
        <v>0</v>
      </c>
      <c r="L6955" t="str">
        <f t="shared" si="543"/>
        <v>ลูกหนี้ชั้นดี</v>
      </c>
    </row>
    <row r="6956" spans="1:12" x14ac:dyDescent="0.2">
      <c r="A6956" t="s">
        <v>924</v>
      </c>
      <c r="B6956" t="s">
        <v>366</v>
      </c>
      <c r="C6956">
        <v>30</v>
      </c>
      <c r="D6956">
        <v>1126050013322</v>
      </c>
      <c r="E6956" s="1">
        <v>46178</v>
      </c>
      <c r="F6956" s="1">
        <v>46199</v>
      </c>
      <c r="G6956">
        <v>2655</v>
      </c>
      <c r="H6956" s="1">
        <f t="shared" si="540"/>
        <v>46208</v>
      </c>
      <c r="I6956" s="5">
        <f t="shared" si="544"/>
        <v>46253</v>
      </c>
      <c r="J6956" s="9" t="str">
        <f t="shared" si="541"/>
        <v>ค้างชำระ 1 - 30 วัน</v>
      </c>
      <c r="K6956" s="10">
        <f t="shared" si="542"/>
        <v>0</v>
      </c>
      <c r="L6956" t="str">
        <f t="shared" si="543"/>
        <v>ลูกหนี้ชั้นดี</v>
      </c>
    </row>
    <row r="6957" spans="1:12" x14ac:dyDescent="0.2">
      <c r="A6957" t="s">
        <v>386</v>
      </c>
      <c r="B6957" t="s">
        <v>366</v>
      </c>
      <c r="C6957">
        <v>7</v>
      </c>
      <c r="D6957">
        <v>1126050013339</v>
      </c>
      <c r="E6957" s="1">
        <v>46172</v>
      </c>
      <c r="F6957" s="1">
        <v>46184</v>
      </c>
      <c r="G6957">
        <v>15628</v>
      </c>
      <c r="H6957" s="1">
        <f t="shared" si="540"/>
        <v>46179</v>
      </c>
      <c r="I6957" s="5">
        <f t="shared" si="544"/>
        <v>46253</v>
      </c>
      <c r="J6957" s="9" t="str">
        <f t="shared" si="541"/>
        <v>ค้างชำระ 1 - 30 วัน</v>
      </c>
      <c r="K6957" s="10">
        <f t="shared" si="542"/>
        <v>5</v>
      </c>
      <c r="L6957" t="str">
        <f t="shared" si="543"/>
        <v>ลูกหนี้ชั้นดี</v>
      </c>
    </row>
    <row r="6958" spans="1:12" x14ac:dyDescent="0.2">
      <c r="A6958" t="s">
        <v>932</v>
      </c>
      <c r="B6958" t="s">
        <v>366</v>
      </c>
      <c r="C6958">
        <v>7</v>
      </c>
      <c r="D6958">
        <v>1126050013346</v>
      </c>
      <c r="E6958" s="1">
        <v>46172</v>
      </c>
      <c r="F6958" s="1">
        <v>46184</v>
      </c>
      <c r="G6958">
        <v>2012</v>
      </c>
      <c r="H6958" s="1">
        <f t="shared" si="540"/>
        <v>46179</v>
      </c>
      <c r="I6958" s="5">
        <f t="shared" si="544"/>
        <v>46253</v>
      </c>
      <c r="J6958" s="9" t="str">
        <f t="shared" si="541"/>
        <v>ค้างชำระ 1 - 30 วัน</v>
      </c>
      <c r="K6958" s="10">
        <f t="shared" si="542"/>
        <v>5</v>
      </c>
      <c r="L6958" t="str">
        <f t="shared" si="543"/>
        <v>ลูกหนี้ชั้นดี</v>
      </c>
    </row>
    <row r="6959" spans="1:12" x14ac:dyDescent="0.2">
      <c r="A6959" t="s">
        <v>2794</v>
      </c>
      <c r="B6959" t="s">
        <v>366</v>
      </c>
      <c r="C6959">
        <v>7</v>
      </c>
      <c r="D6959">
        <v>1126050013353</v>
      </c>
      <c r="E6959" s="1">
        <v>46170</v>
      </c>
      <c r="F6959" s="1">
        <v>46178</v>
      </c>
      <c r="G6959">
        <v>460</v>
      </c>
      <c r="H6959" s="1">
        <f t="shared" si="540"/>
        <v>46177</v>
      </c>
      <c r="I6959" s="5">
        <f t="shared" si="544"/>
        <v>46253</v>
      </c>
      <c r="J6959" s="9" t="str">
        <f t="shared" si="541"/>
        <v>ค้างชำระ 1 - 30 วัน</v>
      </c>
      <c r="K6959" s="10">
        <f t="shared" si="542"/>
        <v>1</v>
      </c>
      <c r="L6959" t="str">
        <f t="shared" si="543"/>
        <v>ลูกหนี้ชั้นดี</v>
      </c>
    </row>
    <row r="6960" spans="1:12" x14ac:dyDescent="0.2">
      <c r="A6960" t="s">
        <v>2740</v>
      </c>
      <c r="B6960" t="s">
        <v>366</v>
      </c>
      <c r="C6960">
        <v>7</v>
      </c>
      <c r="D6960">
        <v>1126050013360</v>
      </c>
      <c r="E6960" s="1">
        <v>46172</v>
      </c>
      <c r="F6960" s="1">
        <v>46183</v>
      </c>
      <c r="G6960">
        <v>1675</v>
      </c>
      <c r="H6960" s="1">
        <f t="shared" si="540"/>
        <v>46179</v>
      </c>
      <c r="I6960" s="5">
        <f t="shared" si="544"/>
        <v>46253</v>
      </c>
      <c r="J6960" s="9" t="str">
        <f t="shared" si="541"/>
        <v>ค้างชำระ 1 - 30 วัน</v>
      </c>
      <c r="K6960" s="10">
        <f t="shared" si="542"/>
        <v>4</v>
      </c>
      <c r="L6960" t="str">
        <f t="shared" si="543"/>
        <v>ลูกหนี้ชั้นดี</v>
      </c>
    </row>
    <row r="6961" spans="1:12" x14ac:dyDescent="0.2">
      <c r="A6961" t="s">
        <v>1359</v>
      </c>
      <c r="B6961" t="s">
        <v>366</v>
      </c>
      <c r="C6961">
        <v>7</v>
      </c>
      <c r="D6961">
        <v>1126050013377</v>
      </c>
      <c r="E6961" s="1">
        <v>46170</v>
      </c>
      <c r="F6961" s="1">
        <v>46178</v>
      </c>
      <c r="G6961">
        <v>1341</v>
      </c>
      <c r="H6961" s="1">
        <f t="shared" si="540"/>
        <v>46177</v>
      </c>
      <c r="I6961" s="5">
        <f t="shared" si="544"/>
        <v>46253</v>
      </c>
      <c r="J6961" s="9" t="str">
        <f t="shared" si="541"/>
        <v>ชำระตรงเวลา</v>
      </c>
      <c r="K6961" s="10">
        <f t="shared" si="542"/>
        <v>1</v>
      </c>
      <c r="L6961" t="str">
        <f t="shared" si="543"/>
        <v>ลูกหนี้ชั้นดี</v>
      </c>
    </row>
    <row r="6962" spans="1:12" x14ac:dyDescent="0.2">
      <c r="A6962" t="s">
        <v>1359</v>
      </c>
      <c r="B6962" t="s">
        <v>366</v>
      </c>
      <c r="C6962">
        <v>7</v>
      </c>
      <c r="D6962">
        <v>1126050013384</v>
      </c>
      <c r="E6962" s="1">
        <v>46169</v>
      </c>
      <c r="F6962" s="1">
        <v>46169</v>
      </c>
      <c r="G6962">
        <v>15138</v>
      </c>
      <c r="H6962" s="1">
        <f t="shared" si="540"/>
        <v>46176</v>
      </c>
      <c r="I6962" s="5">
        <f t="shared" si="544"/>
        <v>46253</v>
      </c>
      <c r="J6962" s="9" t="str">
        <f t="shared" si="541"/>
        <v>ชำระตรงเวลา</v>
      </c>
      <c r="K6962" s="10">
        <f t="shared" si="542"/>
        <v>0</v>
      </c>
      <c r="L6962" t="str">
        <f t="shared" si="543"/>
        <v>ลูกหนี้ชั้นดี</v>
      </c>
    </row>
    <row r="6963" spans="1:12" x14ac:dyDescent="0.2">
      <c r="A6963" t="s">
        <v>1359</v>
      </c>
      <c r="B6963" t="s">
        <v>366</v>
      </c>
      <c r="C6963">
        <v>7</v>
      </c>
      <c r="D6963">
        <v>1126050013391</v>
      </c>
      <c r="E6963" s="1">
        <v>46171</v>
      </c>
      <c r="F6963" s="1">
        <v>46177</v>
      </c>
      <c r="G6963">
        <v>2448</v>
      </c>
      <c r="H6963" s="1">
        <f t="shared" si="540"/>
        <v>46178</v>
      </c>
      <c r="I6963" s="5">
        <f t="shared" si="544"/>
        <v>46253</v>
      </c>
      <c r="J6963" s="9" t="str">
        <f t="shared" si="541"/>
        <v>ค้างชำระ 1 - 30 วัน</v>
      </c>
      <c r="K6963" s="10">
        <f t="shared" si="542"/>
        <v>0</v>
      </c>
      <c r="L6963" t="str">
        <f t="shared" si="543"/>
        <v>ลูกหนี้ชั้นดี</v>
      </c>
    </row>
    <row r="6964" spans="1:12" x14ac:dyDescent="0.2">
      <c r="A6964" t="s">
        <v>1359</v>
      </c>
      <c r="B6964" t="s">
        <v>366</v>
      </c>
      <c r="C6964">
        <v>7</v>
      </c>
      <c r="D6964">
        <v>1126050013407</v>
      </c>
      <c r="E6964" s="1">
        <v>46172</v>
      </c>
      <c r="F6964" s="1">
        <v>46184</v>
      </c>
      <c r="G6964">
        <v>26708</v>
      </c>
      <c r="H6964" s="1">
        <f t="shared" si="540"/>
        <v>46179</v>
      </c>
      <c r="I6964" s="5">
        <f t="shared" si="544"/>
        <v>46253</v>
      </c>
      <c r="J6964" s="9" t="str">
        <f t="shared" si="541"/>
        <v>ชำระตรงเวลา</v>
      </c>
      <c r="K6964" s="10">
        <f t="shared" si="542"/>
        <v>5</v>
      </c>
      <c r="L6964" t="str">
        <f t="shared" si="543"/>
        <v>ลูกหนี้ชั้นดี</v>
      </c>
    </row>
    <row r="6965" spans="1:12" x14ac:dyDescent="0.2">
      <c r="A6965" t="s">
        <v>1491</v>
      </c>
      <c r="B6965" t="s">
        <v>366</v>
      </c>
      <c r="C6965">
        <v>7</v>
      </c>
      <c r="D6965">
        <v>1126050013414</v>
      </c>
      <c r="E6965" s="1">
        <v>46175</v>
      </c>
      <c r="F6965" s="1">
        <v>46182</v>
      </c>
      <c r="G6965">
        <v>488</v>
      </c>
      <c r="H6965" s="1">
        <f t="shared" si="540"/>
        <v>46182</v>
      </c>
      <c r="I6965" s="5">
        <f t="shared" si="544"/>
        <v>46253</v>
      </c>
      <c r="J6965" s="9" t="str">
        <f t="shared" si="541"/>
        <v>ชำระตรงเวลา</v>
      </c>
      <c r="K6965" s="10">
        <f t="shared" si="542"/>
        <v>0</v>
      </c>
      <c r="L6965" t="str">
        <f t="shared" si="543"/>
        <v>ลูกหนี้ชั้นดี</v>
      </c>
    </row>
    <row r="6966" spans="1:12" x14ac:dyDescent="0.2">
      <c r="A6966" t="s">
        <v>1491</v>
      </c>
      <c r="B6966" t="s">
        <v>366</v>
      </c>
      <c r="C6966">
        <v>7</v>
      </c>
      <c r="D6966">
        <v>1126050013421</v>
      </c>
      <c r="E6966" s="1">
        <v>46175</v>
      </c>
      <c r="F6966" s="1">
        <v>46179</v>
      </c>
      <c r="G6966">
        <v>1005</v>
      </c>
      <c r="H6966" s="1">
        <f t="shared" si="540"/>
        <v>46182</v>
      </c>
      <c r="I6966" s="5">
        <f t="shared" si="544"/>
        <v>46253</v>
      </c>
      <c r="J6966" s="9" t="str">
        <f t="shared" si="541"/>
        <v>ชำระตรงเวลา</v>
      </c>
      <c r="K6966" s="10">
        <f t="shared" si="542"/>
        <v>0</v>
      </c>
      <c r="L6966" t="str">
        <f t="shared" si="543"/>
        <v>ลูกหนี้ชั้นดี</v>
      </c>
    </row>
    <row r="6967" spans="1:12" x14ac:dyDescent="0.2">
      <c r="A6967" t="s">
        <v>389</v>
      </c>
      <c r="B6967" t="s">
        <v>366</v>
      </c>
      <c r="C6967">
        <v>7</v>
      </c>
      <c r="D6967">
        <v>1126050013438</v>
      </c>
      <c r="E6967" s="1">
        <v>46171</v>
      </c>
      <c r="F6967" s="1">
        <v>46177</v>
      </c>
      <c r="G6967">
        <v>4259</v>
      </c>
      <c r="H6967" s="1">
        <f t="shared" si="540"/>
        <v>46178</v>
      </c>
      <c r="I6967" s="5">
        <f t="shared" si="544"/>
        <v>46253</v>
      </c>
      <c r="J6967" s="9" t="str">
        <f t="shared" si="541"/>
        <v>ค้างชำระ 1 - 30 วัน</v>
      </c>
      <c r="K6967" s="10">
        <f t="shared" si="542"/>
        <v>0</v>
      </c>
      <c r="L6967" t="str">
        <f t="shared" si="543"/>
        <v>ลูกหนี้ชั้นดี</v>
      </c>
    </row>
    <row r="6968" spans="1:12" x14ac:dyDescent="0.2">
      <c r="A6968" t="s">
        <v>384</v>
      </c>
      <c r="B6968" t="s">
        <v>366</v>
      </c>
      <c r="C6968">
        <v>7</v>
      </c>
      <c r="D6968">
        <v>1126050013445</v>
      </c>
      <c r="E6968" s="1">
        <v>46177</v>
      </c>
      <c r="F6968" s="1">
        <v>46185</v>
      </c>
      <c r="G6968">
        <v>6587</v>
      </c>
      <c r="H6968" s="1">
        <f t="shared" si="540"/>
        <v>46184</v>
      </c>
      <c r="I6968" s="5">
        <f t="shared" si="544"/>
        <v>46253</v>
      </c>
      <c r="J6968" s="9" t="str">
        <f t="shared" si="541"/>
        <v>ค้างชำระ 1 - 30 วัน</v>
      </c>
      <c r="K6968" s="10">
        <f t="shared" si="542"/>
        <v>1</v>
      </c>
      <c r="L6968" t="str">
        <f t="shared" si="543"/>
        <v>ลูกหนี้ชั้นดี</v>
      </c>
    </row>
    <row r="6969" spans="1:12" x14ac:dyDescent="0.2">
      <c r="A6969" t="s">
        <v>389</v>
      </c>
      <c r="B6969" t="s">
        <v>366</v>
      </c>
      <c r="C6969">
        <v>7</v>
      </c>
      <c r="D6969">
        <v>1126050013452</v>
      </c>
      <c r="E6969" s="1">
        <v>46171</v>
      </c>
      <c r="F6969" s="1">
        <v>46183</v>
      </c>
      <c r="G6969">
        <v>5400</v>
      </c>
      <c r="H6969" s="1">
        <f t="shared" si="540"/>
        <v>46178</v>
      </c>
      <c r="I6969" s="5">
        <f t="shared" si="544"/>
        <v>46253</v>
      </c>
      <c r="J6969" s="9" t="str">
        <f t="shared" si="541"/>
        <v>ค้างชำระ 1 - 30 วัน</v>
      </c>
      <c r="K6969" s="10">
        <f t="shared" si="542"/>
        <v>5</v>
      </c>
      <c r="L6969" t="str">
        <f t="shared" si="543"/>
        <v>ลูกหนี้ชั้นดี</v>
      </c>
    </row>
    <row r="6970" spans="1:12" x14ac:dyDescent="0.2">
      <c r="A6970" t="s">
        <v>406</v>
      </c>
      <c r="B6970" t="s">
        <v>366</v>
      </c>
      <c r="C6970">
        <v>7</v>
      </c>
      <c r="D6970">
        <v>1126050013469</v>
      </c>
      <c r="E6970" s="1">
        <v>46170</v>
      </c>
      <c r="F6970" s="1">
        <v>46182</v>
      </c>
      <c r="G6970">
        <v>435</v>
      </c>
      <c r="H6970" s="1">
        <f t="shared" si="540"/>
        <v>46177</v>
      </c>
      <c r="I6970" s="5">
        <f t="shared" si="544"/>
        <v>46253</v>
      </c>
      <c r="J6970" s="9" t="str">
        <f t="shared" si="541"/>
        <v>ค้างชำระ 1 - 30 วัน</v>
      </c>
      <c r="K6970" s="10">
        <f t="shared" si="542"/>
        <v>5</v>
      </c>
      <c r="L6970" t="str">
        <f t="shared" si="543"/>
        <v>ลูกหนี้ชั้นดี</v>
      </c>
    </row>
    <row r="6971" spans="1:12" x14ac:dyDescent="0.2">
      <c r="A6971" t="s">
        <v>406</v>
      </c>
      <c r="B6971" t="s">
        <v>366</v>
      </c>
      <c r="C6971">
        <v>7</v>
      </c>
      <c r="D6971">
        <v>1126050013476</v>
      </c>
      <c r="E6971" s="1">
        <v>46171</v>
      </c>
      <c r="F6971" s="1">
        <v>46179</v>
      </c>
      <c r="G6971">
        <v>7863</v>
      </c>
      <c r="H6971" s="1">
        <f t="shared" si="540"/>
        <v>46178</v>
      </c>
      <c r="I6971" s="5">
        <f t="shared" si="544"/>
        <v>46253</v>
      </c>
      <c r="J6971" s="9" t="str">
        <f t="shared" si="541"/>
        <v>ค้างชำระ 1 - 30 วัน</v>
      </c>
      <c r="K6971" s="10">
        <f t="shared" si="542"/>
        <v>1</v>
      </c>
      <c r="L6971" t="str">
        <f t="shared" si="543"/>
        <v>ลูกหนี้ชั้นดี</v>
      </c>
    </row>
    <row r="6972" spans="1:12" x14ac:dyDescent="0.2">
      <c r="A6972" t="s">
        <v>406</v>
      </c>
      <c r="B6972" t="s">
        <v>366</v>
      </c>
      <c r="C6972">
        <v>7</v>
      </c>
      <c r="D6972">
        <v>1126050013483</v>
      </c>
      <c r="E6972" s="1">
        <v>46169</v>
      </c>
      <c r="F6972" s="1">
        <v>46178</v>
      </c>
      <c r="G6972">
        <v>9855</v>
      </c>
      <c r="H6972" s="1">
        <f t="shared" si="540"/>
        <v>46176</v>
      </c>
      <c r="I6972" s="5">
        <f t="shared" si="544"/>
        <v>46253</v>
      </c>
      <c r="J6972" s="9" t="str">
        <f t="shared" si="541"/>
        <v>ชำระตรงเวลา</v>
      </c>
      <c r="K6972" s="10">
        <f t="shared" si="542"/>
        <v>2</v>
      </c>
      <c r="L6972" t="str">
        <f t="shared" si="543"/>
        <v>ลูกหนี้ชั้นดี</v>
      </c>
    </row>
    <row r="6973" spans="1:12" x14ac:dyDescent="0.2">
      <c r="A6973" t="s">
        <v>471</v>
      </c>
      <c r="B6973" t="s">
        <v>366</v>
      </c>
      <c r="C6973">
        <v>30</v>
      </c>
      <c r="D6973">
        <v>1126050013490</v>
      </c>
      <c r="E6973" s="1">
        <v>46177</v>
      </c>
      <c r="F6973" s="1">
        <v>46205</v>
      </c>
      <c r="G6973">
        <v>7381</v>
      </c>
      <c r="H6973" s="1">
        <f t="shared" si="540"/>
        <v>46207</v>
      </c>
      <c r="I6973" s="5">
        <f t="shared" si="544"/>
        <v>46253</v>
      </c>
      <c r="J6973" s="9" t="str">
        <f t="shared" si="541"/>
        <v>ชำระตรงเวลา</v>
      </c>
      <c r="K6973" s="10">
        <f t="shared" si="542"/>
        <v>0</v>
      </c>
      <c r="L6973" t="str">
        <f t="shared" si="543"/>
        <v>ลูกหนี้ชั้นดี</v>
      </c>
    </row>
    <row r="6974" spans="1:12" x14ac:dyDescent="0.2">
      <c r="A6974" t="s">
        <v>471</v>
      </c>
      <c r="B6974" t="s">
        <v>366</v>
      </c>
      <c r="C6974">
        <v>15</v>
      </c>
      <c r="D6974">
        <v>1126050013506</v>
      </c>
      <c r="E6974" s="1">
        <v>46169</v>
      </c>
      <c r="F6974" s="1">
        <v>46169</v>
      </c>
      <c r="G6974">
        <v>880</v>
      </c>
      <c r="H6974" s="1">
        <f t="shared" si="540"/>
        <v>46184</v>
      </c>
      <c r="I6974" s="5">
        <f t="shared" si="544"/>
        <v>46253</v>
      </c>
      <c r="J6974" s="9" t="str">
        <f t="shared" si="541"/>
        <v>ค้างชำระ 1 - 30 วัน</v>
      </c>
      <c r="K6974" s="10">
        <f t="shared" si="542"/>
        <v>0</v>
      </c>
      <c r="L6974" t="str">
        <f t="shared" si="543"/>
        <v>ลูกหนี้ชั้นดี</v>
      </c>
    </row>
    <row r="6975" spans="1:12" x14ac:dyDescent="0.2">
      <c r="A6975" t="s">
        <v>1403</v>
      </c>
      <c r="B6975" t="s">
        <v>366</v>
      </c>
      <c r="C6975">
        <v>7</v>
      </c>
      <c r="D6975">
        <v>1126050013520</v>
      </c>
      <c r="E6975" s="1">
        <v>46178</v>
      </c>
      <c r="F6975" s="1">
        <v>46214</v>
      </c>
      <c r="G6975">
        <v>1230</v>
      </c>
      <c r="H6975" s="1">
        <f t="shared" si="540"/>
        <v>46185</v>
      </c>
      <c r="I6975" s="5">
        <f t="shared" si="544"/>
        <v>46253</v>
      </c>
      <c r="J6975" s="9" t="str">
        <f t="shared" si="541"/>
        <v>ค้างชำระ 1 - 30 วัน</v>
      </c>
      <c r="K6975" s="10">
        <f t="shared" si="542"/>
        <v>29</v>
      </c>
      <c r="L6975" t="str">
        <f t="shared" si="543"/>
        <v>ลูกหนี้ชั้นดี</v>
      </c>
    </row>
    <row r="6976" spans="1:12" x14ac:dyDescent="0.2">
      <c r="A6976" t="s">
        <v>593</v>
      </c>
      <c r="B6976" t="s">
        <v>366</v>
      </c>
      <c r="C6976">
        <v>7</v>
      </c>
      <c r="D6976">
        <v>1126050013537</v>
      </c>
      <c r="E6976" s="1">
        <v>46171</v>
      </c>
      <c r="F6976" s="1">
        <v>46193</v>
      </c>
      <c r="G6976">
        <v>3580</v>
      </c>
      <c r="H6976" s="1">
        <f t="shared" si="540"/>
        <v>46178</v>
      </c>
      <c r="I6976" s="5">
        <f t="shared" si="544"/>
        <v>46253</v>
      </c>
      <c r="J6976" s="9" t="str">
        <f t="shared" si="541"/>
        <v>ค้างชำระ 1 - 30 วัน</v>
      </c>
      <c r="K6976" s="10">
        <f t="shared" si="542"/>
        <v>15</v>
      </c>
      <c r="L6976" t="str">
        <f t="shared" si="543"/>
        <v>ลูกหนี้ชั้นดี</v>
      </c>
    </row>
    <row r="6977" spans="1:12" x14ac:dyDescent="0.2">
      <c r="A6977" t="s">
        <v>1391</v>
      </c>
      <c r="B6977" t="s">
        <v>366</v>
      </c>
      <c r="C6977">
        <v>7</v>
      </c>
      <c r="D6977">
        <v>1126050013544</v>
      </c>
      <c r="E6977" s="1">
        <v>46170</v>
      </c>
      <c r="F6977" s="1">
        <v>46190</v>
      </c>
      <c r="G6977">
        <v>3930</v>
      </c>
      <c r="H6977" s="1">
        <f t="shared" si="540"/>
        <v>46177</v>
      </c>
      <c r="I6977" s="5">
        <f t="shared" si="544"/>
        <v>46253</v>
      </c>
      <c r="J6977" s="9" t="str">
        <f t="shared" si="541"/>
        <v>ชำระตรงเวลา</v>
      </c>
      <c r="K6977" s="10">
        <f t="shared" si="542"/>
        <v>13</v>
      </c>
      <c r="L6977" t="str">
        <f t="shared" si="543"/>
        <v>ลูกหนี้ชั้นดี</v>
      </c>
    </row>
    <row r="6978" spans="1:12" x14ac:dyDescent="0.2">
      <c r="A6978" t="s">
        <v>1391</v>
      </c>
      <c r="B6978" t="s">
        <v>366</v>
      </c>
      <c r="C6978">
        <v>30</v>
      </c>
      <c r="D6978">
        <v>1126050013551</v>
      </c>
      <c r="E6978" s="1">
        <v>46172</v>
      </c>
      <c r="F6978" s="1">
        <v>46181</v>
      </c>
      <c r="G6978">
        <v>90000</v>
      </c>
      <c r="H6978" s="1">
        <f t="shared" ref="H6978:H7041" si="545">E6978+C6978</f>
        <v>46202</v>
      </c>
      <c r="I6978" s="5">
        <f t="shared" si="544"/>
        <v>46253</v>
      </c>
      <c r="J6978" s="9" t="str">
        <f t="shared" ref="J6978:J7041" si="546">IF(K6979&lt;=0, "ชำระตรงเวลา", IF(K6979&lt;=30, "ค้างชำระ 1 - 30 วัน", IF(K6979&lt;=60, "ค้างชำระ 31 - 60 วัน", IF(K6979&lt;=90, "ค้างชำระ 61 - 90 วัน", "ค้างชำระเกิน 90 วัน"))))</f>
        <v>ชำระตรงเวลา</v>
      </c>
      <c r="K6978" s="10">
        <f t="shared" ref="K6978:K7041" si="547">IF(OR(F6978="",F6978="(ว่าง)"), MAX(0,I6977-H6978), MAX(0,F6978-H6978))</f>
        <v>0</v>
      </c>
      <c r="L6978" t="str">
        <f t="shared" ref="L6978:L7041" si="548">IF(K6978&lt;=30, "ลูกหนี้ชั้นดี", IF(K6978&lt;=90, "ลูกหนี้เฝ้าติดตาม", "ลูกหนี้ด้อยคุณภาพ (NPL)"))</f>
        <v>ลูกหนี้ชั้นดี</v>
      </c>
    </row>
    <row r="6979" spans="1:12" x14ac:dyDescent="0.2">
      <c r="A6979" t="s">
        <v>1391</v>
      </c>
      <c r="B6979" t="s">
        <v>366</v>
      </c>
      <c r="C6979">
        <v>7</v>
      </c>
      <c r="D6979">
        <v>1126050013568</v>
      </c>
      <c r="E6979" s="1">
        <v>46170</v>
      </c>
      <c r="F6979" s="1">
        <v>46177</v>
      </c>
      <c r="G6979">
        <v>23814</v>
      </c>
      <c r="H6979" s="1">
        <f t="shared" si="545"/>
        <v>46177</v>
      </c>
      <c r="I6979" s="5">
        <f t="shared" si="544"/>
        <v>46253</v>
      </c>
      <c r="J6979" s="9" t="str">
        <f t="shared" si="546"/>
        <v>ชำระตรงเวลา</v>
      </c>
      <c r="K6979" s="10">
        <f t="shared" si="547"/>
        <v>0</v>
      </c>
      <c r="L6979" t="str">
        <f t="shared" si="548"/>
        <v>ลูกหนี้ชั้นดี</v>
      </c>
    </row>
    <row r="6980" spans="1:12" x14ac:dyDescent="0.2">
      <c r="A6980" t="s">
        <v>1847</v>
      </c>
      <c r="B6980" t="s">
        <v>366</v>
      </c>
      <c r="C6980">
        <v>15</v>
      </c>
      <c r="D6980">
        <v>1126050013599</v>
      </c>
      <c r="E6980" s="1">
        <v>46175</v>
      </c>
      <c r="F6980" s="1">
        <v>46179</v>
      </c>
      <c r="G6980">
        <v>28814</v>
      </c>
      <c r="H6980" s="1">
        <f t="shared" si="545"/>
        <v>46190</v>
      </c>
      <c r="I6980" s="5">
        <f t="shared" ref="I6980:I7043" si="549">I6979</f>
        <v>46253</v>
      </c>
      <c r="J6980" s="9" t="str">
        <f t="shared" si="546"/>
        <v>ค้างชำระ 1 - 30 วัน</v>
      </c>
      <c r="K6980" s="10">
        <f t="shared" si="547"/>
        <v>0</v>
      </c>
      <c r="L6980" t="str">
        <f t="shared" si="548"/>
        <v>ลูกหนี้ชั้นดี</v>
      </c>
    </row>
    <row r="6981" spans="1:12" x14ac:dyDescent="0.2">
      <c r="A6981" t="s">
        <v>1351</v>
      </c>
      <c r="B6981" t="s">
        <v>366</v>
      </c>
      <c r="C6981">
        <v>7</v>
      </c>
      <c r="D6981">
        <v>1126050013605</v>
      </c>
      <c r="E6981" s="1">
        <v>46171</v>
      </c>
      <c r="F6981" s="1">
        <v>46179</v>
      </c>
      <c r="G6981">
        <v>38428</v>
      </c>
      <c r="H6981" s="1">
        <f t="shared" si="545"/>
        <v>46178</v>
      </c>
      <c r="I6981" s="5">
        <f t="shared" si="549"/>
        <v>46253</v>
      </c>
      <c r="J6981" s="9" t="str">
        <f t="shared" si="546"/>
        <v>ชำระตรงเวลา</v>
      </c>
      <c r="K6981" s="10">
        <f t="shared" si="547"/>
        <v>1</v>
      </c>
      <c r="L6981" t="str">
        <f t="shared" si="548"/>
        <v>ลูกหนี้ชั้นดี</v>
      </c>
    </row>
    <row r="6982" spans="1:12" x14ac:dyDescent="0.2">
      <c r="A6982" t="s">
        <v>1846</v>
      </c>
      <c r="B6982" t="s">
        <v>366</v>
      </c>
      <c r="C6982">
        <v>7</v>
      </c>
      <c r="D6982">
        <v>1126050013612</v>
      </c>
      <c r="E6982" s="1">
        <v>46178</v>
      </c>
      <c r="F6982" s="1">
        <v>46178</v>
      </c>
      <c r="G6982">
        <v>220</v>
      </c>
      <c r="H6982" s="1">
        <f t="shared" si="545"/>
        <v>46185</v>
      </c>
      <c r="I6982" s="5">
        <f t="shared" si="549"/>
        <v>46253</v>
      </c>
      <c r="J6982" s="9" t="str">
        <f t="shared" si="546"/>
        <v>ค้างชำระ 1 - 30 วัน</v>
      </c>
      <c r="K6982" s="10">
        <f t="shared" si="547"/>
        <v>0</v>
      </c>
      <c r="L6982" t="str">
        <f t="shared" si="548"/>
        <v>ลูกหนี้ชั้นดี</v>
      </c>
    </row>
    <row r="6983" spans="1:12" x14ac:dyDescent="0.2">
      <c r="A6983" t="s">
        <v>765</v>
      </c>
      <c r="B6983" t="s">
        <v>366</v>
      </c>
      <c r="C6983">
        <v>7</v>
      </c>
      <c r="D6983">
        <v>1126050013629</v>
      </c>
      <c r="E6983" s="1">
        <v>46178</v>
      </c>
      <c r="F6983" s="1">
        <v>46186</v>
      </c>
      <c r="G6983">
        <v>3408</v>
      </c>
      <c r="H6983" s="1">
        <f t="shared" si="545"/>
        <v>46185</v>
      </c>
      <c r="I6983" s="5">
        <f t="shared" si="549"/>
        <v>46253</v>
      </c>
      <c r="J6983" s="9" t="str">
        <f t="shared" si="546"/>
        <v>ชำระตรงเวลา</v>
      </c>
      <c r="K6983" s="10">
        <f t="shared" si="547"/>
        <v>1</v>
      </c>
      <c r="L6983" t="str">
        <f t="shared" si="548"/>
        <v>ลูกหนี้ชั้นดี</v>
      </c>
    </row>
    <row r="6984" spans="1:12" x14ac:dyDescent="0.2">
      <c r="A6984" t="s">
        <v>1350</v>
      </c>
      <c r="B6984" t="s">
        <v>366</v>
      </c>
      <c r="C6984">
        <v>7</v>
      </c>
      <c r="D6984">
        <v>1126050013636</v>
      </c>
      <c r="E6984" s="1">
        <v>46178</v>
      </c>
      <c r="F6984" s="1">
        <v>46181</v>
      </c>
      <c r="G6984">
        <v>3510</v>
      </c>
      <c r="H6984" s="1">
        <f t="shared" si="545"/>
        <v>46185</v>
      </c>
      <c r="I6984" s="5">
        <f t="shared" si="549"/>
        <v>46253</v>
      </c>
      <c r="J6984" s="9" t="str">
        <f t="shared" si="546"/>
        <v>ชำระตรงเวลา</v>
      </c>
      <c r="K6984" s="10">
        <f t="shared" si="547"/>
        <v>0</v>
      </c>
      <c r="L6984" t="str">
        <f t="shared" si="548"/>
        <v>ลูกหนี้ชั้นดี</v>
      </c>
    </row>
    <row r="6985" spans="1:12" x14ac:dyDescent="0.2">
      <c r="A6985" t="s">
        <v>706</v>
      </c>
      <c r="B6985" t="s">
        <v>366</v>
      </c>
      <c r="C6985">
        <v>7</v>
      </c>
      <c r="D6985">
        <v>1126050013643</v>
      </c>
      <c r="E6985" s="1">
        <v>46178</v>
      </c>
      <c r="F6985" s="1">
        <v>46181</v>
      </c>
      <c r="G6985">
        <v>1346</v>
      </c>
      <c r="H6985" s="1">
        <f t="shared" si="545"/>
        <v>46185</v>
      </c>
      <c r="I6985" s="5">
        <f t="shared" si="549"/>
        <v>46253</v>
      </c>
      <c r="J6985" s="9" t="str">
        <f t="shared" si="546"/>
        <v>ค้างชำระ 1 - 30 วัน</v>
      </c>
      <c r="K6985" s="10">
        <f t="shared" si="547"/>
        <v>0</v>
      </c>
      <c r="L6985" t="str">
        <f t="shared" si="548"/>
        <v>ลูกหนี้ชั้นดี</v>
      </c>
    </row>
    <row r="6986" spans="1:12" x14ac:dyDescent="0.2">
      <c r="A6986" t="s">
        <v>1848</v>
      </c>
      <c r="B6986" t="s">
        <v>366</v>
      </c>
      <c r="C6986">
        <v>7</v>
      </c>
      <c r="D6986">
        <v>1126050013650</v>
      </c>
      <c r="E6986" s="1">
        <v>46171</v>
      </c>
      <c r="F6986" s="1">
        <v>46181</v>
      </c>
      <c r="G6986">
        <v>5622</v>
      </c>
      <c r="H6986" s="1">
        <f t="shared" si="545"/>
        <v>46178</v>
      </c>
      <c r="I6986" s="5">
        <f t="shared" si="549"/>
        <v>46253</v>
      </c>
      <c r="J6986" s="9" t="str">
        <f t="shared" si="546"/>
        <v>ชำระตรงเวลา</v>
      </c>
      <c r="K6986" s="10">
        <f t="shared" si="547"/>
        <v>3</v>
      </c>
      <c r="L6986" t="str">
        <f t="shared" si="548"/>
        <v>ลูกหนี้ชั้นดี</v>
      </c>
    </row>
    <row r="6987" spans="1:12" x14ac:dyDescent="0.2">
      <c r="A6987" t="s">
        <v>1849</v>
      </c>
      <c r="B6987" t="s">
        <v>366</v>
      </c>
      <c r="C6987">
        <v>7</v>
      </c>
      <c r="D6987">
        <v>1126050013667</v>
      </c>
      <c r="E6987" s="1">
        <v>46178</v>
      </c>
      <c r="F6987" s="1">
        <v>46178</v>
      </c>
      <c r="G6987">
        <v>2140</v>
      </c>
      <c r="H6987" s="1">
        <f t="shared" si="545"/>
        <v>46185</v>
      </c>
      <c r="I6987" s="5">
        <f t="shared" si="549"/>
        <v>46253</v>
      </c>
      <c r="J6987" s="9" t="str">
        <f t="shared" si="546"/>
        <v>ชำระตรงเวลา</v>
      </c>
      <c r="K6987" s="10">
        <f t="shared" si="547"/>
        <v>0</v>
      </c>
      <c r="L6987" t="str">
        <f t="shared" si="548"/>
        <v>ลูกหนี้ชั้นดี</v>
      </c>
    </row>
    <row r="6988" spans="1:12" x14ac:dyDescent="0.2">
      <c r="A6988" t="s">
        <v>1359</v>
      </c>
      <c r="B6988" t="s">
        <v>366</v>
      </c>
      <c r="C6988">
        <v>7</v>
      </c>
      <c r="D6988">
        <v>1126050013674</v>
      </c>
      <c r="E6988" s="1">
        <v>46175</v>
      </c>
      <c r="F6988" s="1">
        <v>46181</v>
      </c>
      <c r="G6988">
        <v>820</v>
      </c>
      <c r="H6988" s="1">
        <f t="shared" si="545"/>
        <v>46182</v>
      </c>
      <c r="I6988" s="5">
        <f t="shared" si="549"/>
        <v>46253</v>
      </c>
      <c r="J6988" s="9" t="str">
        <f t="shared" si="546"/>
        <v>ชำระตรงเวลา</v>
      </c>
      <c r="K6988" s="10">
        <f t="shared" si="547"/>
        <v>0</v>
      </c>
      <c r="L6988" t="str">
        <f t="shared" si="548"/>
        <v>ลูกหนี้ชั้นดี</v>
      </c>
    </row>
    <row r="6989" spans="1:12" x14ac:dyDescent="0.2">
      <c r="A6989" t="s">
        <v>1359</v>
      </c>
      <c r="B6989" t="s">
        <v>366</v>
      </c>
      <c r="C6989">
        <v>7</v>
      </c>
      <c r="D6989">
        <v>1126050013681</v>
      </c>
      <c r="E6989" s="1">
        <v>46177</v>
      </c>
      <c r="F6989" s="1">
        <v>46181</v>
      </c>
      <c r="G6989">
        <v>8637</v>
      </c>
      <c r="H6989" s="1">
        <f t="shared" si="545"/>
        <v>46184</v>
      </c>
      <c r="I6989" s="5">
        <f t="shared" si="549"/>
        <v>46253</v>
      </c>
      <c r="J6989" s="9" t="str">
        <f t="shared" si="546"/>
        <v>ค้างชำระ 1 - 30 วัน</v>
      </c>
      <c r="K6989" s="10">
        <f t="shared" si="547"/>
        <v>0</v>
      </c>
      <c r="L6989" t="str">
        <f t="shared" si="548"/>
        <v>ลูกหนี้ชั้นดี</v>
      </c>
    </row>
    <row r="6990" spans="1:12" x14ac:dyDescent="0.2">
      <c r="A6990" t="s">
        <v>905</v>
      </c>
      <c r="B6990" t="s">
        <v>366</v>
      </c>
      <c r="C6990">
        <v>7</v>
      </c>
      <c r="D6990">
        <v>1126050013698</v>
      </c>
      <c r="E6990" s="1">
        <v>46172</v>
      </c>
      <c r="F6990" s="1">
        <v>46181</v>
      </c>
      <c r="G6990">
        <v>6815</v>
      </c>
      <c r="H6990" s="1">
        <f t="shared" si="545"/>
        <v>46179</v>
      </c>
      <c r="I6990" s="5">
        <f t="shared" si="549"/>
        <v>46253</v>
      </c>
      <c r="J6990" s="9" t="str">
        <f t="shared" si="546"/>
        <v>ชำระตรงเวลา</v>
      </c>
      <c r="K6990" s="10">
        <f t="shared" si="547"/>
        <v>2</v>
      </c>
      <c r="L6990" t="str">
        <f t="shared" si="548"/>
        <v>ลูกหนี้ชั้นดี</v>
      </c>
    </row>
    <row r="6991" spans="1:12" x14ac:dyDescent="0.2">
      <c r="A6991" t="s">
        <v>702</v>
      </c>
      <c r="B6991" t="s">
        <v>366</v>
      </c>
      <c r="C6991">
        <v>7</v>
      </c>
      <c r="D6991">
        <v>1126050013728</v>
      </c>
      <c r="E6991" s="1">
        <v>46171</v>
      </c>
      <c r="F6991" s="1">
        <v>46178</v>
      </c>
      <c r="G6991">
        <v>859</v>
      </c>
      <c r="H6991" s="1">
        <f t="shared" si="545"/>
        <v>46178</v>
      </c>
      <c r="I6991" s="5">
        <f t="shared" si="549"/>
        <v>46253</v>
      </c>
      <c r="J6991" s="9" t="str">
        <f t="shared" si="546"/>
        <v>ชำระตรงเวลา</v>
      </c>
      <c r="K6991" s="10">
        <f t="shared" si="547"/>
        <v>0</v>
      </c>
      <c r="L6991" t="str">
        <f t="shared" si="548"/>
        <v>ลูกหนี้ชั้นดี</v>
      </c>
    </row>
    <row r="6992" spans="1:12" x14ac:dyDescent="0.2">
      <c r="A6992" t="s">
        <v>702</v>
      </c>
      <c r="B6992" t="s">
        <v>366</v>
      </c>
      <c r="C6992">
        <v>7</v>
      </c>
      <c r="D6992">
        <v>1126050013735</v>
      </c>
      <c r="E6992" s="1">
        <v>46171</v>
      </c>
      <c r="F6992" s="1">
        <v>46178</v>
      </c>
      <c r="G6992">
        <v>1308</v>
      </c>
      <c r="H6992" s="1">
        <f t="shared" si="545"/>
        <v>46178</v>
      </c>
      <c r="I6992" s="5">
        <f t="shared" si="549"/>
        <v>46253</v>
      </c>
      <c r="J6992" s="9" t="str">
        <f t="shared" si="546"/>
        <v>ค้างชำระ 1 - 30 วัน</v>
      </c>
      <c r="K6992" s="10">
        <f t="shared" si="547"/>
        <v>0</v>
      </c>
      <c r="L6992" t="str">
        <f t="shared" si="548"/>
        <v>ลูกหนี้ชั้นดี</v>
      </c>
    </row>
    <row r="6993" spans="1:12" x14ac:dyDescent="0.2">
      <c r="A6993" t="s">
        <v>1852</v>
      </c>
      <c r="B6993" t="s">
        <v>366</v>
      </c>
      <c r="C6993">
        <v>7</v>
      </c>
      <c r="D6993">
        <v>1126050013742</v>
      </c>
      <c r="E6993" s="1">
        <v>46170</v>
      </c>
      <c r="F6993" s="1">
        <v>46179</v>
      </c>
      <c r="G6993">
        <v>196</v>
      </c>
      <c r="H6993" s="1">
        <f t="shared" si="545"/>
        <v>46177</v>
      </c>
      <c r="I6993" s="5">
        <f t="shared" si="549"/>
        <v>46253</v>
      </c>
      <c r="J6993" s="9" t="str">
        <f t="shared" si="546"/>
        <v>ชำระตรงเวลา</v>
      </c>
      <c r="K6993" s="10">
        <f t="shared" si="547"/>
        <v>2</v>
      </c>
      <c r="L6993" t="str">
        <f t="shared" si="548"/>
        <v>ลูกหนี้ชั้นดี</v>
      </c>
    </row>
    <row r="6994" spans="1:12" x14ac:dyDescent="0.2">
      <c r="A6994" t="s">
        <v>755</v>
      </c>
      <c r="B6994" t="s">
        <v>366</v>
      </c>
      <c r="C6994">
        <v>7</v>
      </c>
      <c r="D6994">
        <v>1126050013759</v>
      </c>
      <c r="E6994" s="1">
        <v>46171</v>
      </c>
      <c r="F6994" s="1">
        <v>46178</v>
      </c>
      <c r="G6994">
        <v>3850</v>
      </c>
      <c r="H6994" s="1">
        <f t="shared" si="545"/>
        <v>46178</v>
      </c>
      <c r="I6994" s="5">
        <f t="shared" si="549"/>
        <v>46253</v>
      </c>
      <c r="J6994" s="9" t="str">
        <f t="shared" si="546"/>
        <v>ชำระตรงเวลา</v>
      </c>
      <c r="K6994" s="10">
        <f t="shared" si="547"/>
        <v>0</v>
      </c>
      <c r="L6994" t="str">
        <f t="shared" si="548"/>
        <v>ลูกหนี้ชั้นดี</v>
      </c>
    </row>
    <row r="6995" spans="1:12" x14ac:dyDescent="0.2">
      <c r="A6995" t="s">
        <v>1852</v>
      </c>
      <c r="B6995" t="s">
        <v>366</v>
      </c>
      <c r="C6995">
        <v>7</v>
      </c>
      <c r="D6995">
        <v>1126050013773</v>
      </c>
      <c r="E6995" s="1">
        <v>46175</v>
      </c>
      <c r="F6995" s="1">
        <v>46181</v>
      </c>
      <c r="G6995">
        <v>3645</v>
      </c>
      <c r="H6995" s="1">
        <f t="shared" si="545"/>
        <v>46182</v>
      </c>
      <c r="I6995" s="5">
        <f t="shared" si="549"/>
        <v>46253</v>
      </c>
      <c r="J6995" s="9" t="str">
        <f t="shared" si="546"/>
        <v>ค้างชำระ 1 - 30 วัน</v>
      </c>
      <c r="K6995" s="10">
        <f t="shared" si="547"/>
        <v>0</v>
      </c>
      <c r="L6995" t="str">
        <f t="shared" si="548"/>
        <v>ลูกหนี้ชั้นดี</v>
      </c>
    </row>
    <row r="6996" spans="1:12" x14ac:dyDescent="0.2">
      <c r="A6996" t="s">
        <v>909</v>
      </c>
      <c r="B6996" t="s">
        <v>366</v>
      </c>
      <c r="C6996">
        <v>7</v>
      </c>
      <c r="D6996">
        <v>1126050013780</v>
      </c>
      <c r="E6996" s="1">
        <v>46170</v>
      </c>
      <c r="F6996" s="1">
        <v>46178</v>
      </c>
      <c r="G6996">
        <v>6932</v>
      </c>
      <c r="H6996" s="1">
        <f t="shared" si="545"/>
        <v>46177</v>
      </c>
      <c r="I6996" s="5">
        <f t="shared" si="549"/>
        <v>46253</v>
      </c>
      <c r="J6996" s="9" t="str">
        <f t="shared" si="546"/>
        <v>ค้างชำระ 1 - 30 วัน</v>
      </c>
      <c r="K6996" s="10">
        <f t="shared" si="547"/>
        <v>1</v>
      </c>
      <c r="L6996" t="str">
        <f t="shared" si="548"/>
        <v>ลูกหนี้ชั้นดี</v>
      </c>
    </row>
    <row r="6997" spans="1:12" x14ac:dyDescent="0.2">
      <c r="A6997" t="s">
        <v>909</v>
      </c>
      <c r="B6997" t="s">
        <v>366</v>
      </c>
      <c r="C6997">
        <v>7</v>
      </c>
      <c r="D6997">
        <v>1126050013797</v>
      </c>
      <c r="E6997" s="1">
        <v>46171</v>
      </c>
      <c r="F6997" s="1">
        <v>46182</v>
      </c>
      <c r="G6997">
        <v>2130</v>
      </c>
      <c r="H6997" s="1">
        <f t="shared" si="545"/>
        <v>46178</v>
      </c>
      <c r="I6997" s="5">
        <f t="shared" si="549"/>
        <v>46253</v>
      </c>
      <c r="J6997" s="9" t="str">
        <f t="shared" si="546"/>
        <v>ค้างชำระ 1 - 30 วัน</v>
      </c>
      <c r="K6997" s="10">
        <f t="shared" si="547"/>
        <v>4</v>
      </c>
      <c r="L6997" t="str">
        <f t="shared" si="548"/>
        <v>ลูกหนี้ชั้นดี</v>
      </c>
    </row>
    <row r="6998" spans="1:12" x14ac:dyDescent="0.2">
      <c r="A6998" t="s">
        <v>737</v>
      </c>
      <c r="B6998" t="s">
        <v>366</v>
      </c>
      <c r="C6998">
        <v>7</v>
      </c>
      <c r="D6998">
        <v>1126050013803</v>
      </c>
      <c r="E6998" s="1">
        <v>46170</v>
      </c>
      <c r="F6998" s="1">
        <v>46179</v>
      </c>
      <c r="G6998">
        <v>3990</v>
      </c>
      <c r="H6998" s="1">
        <f t="shared" si="545"/>
        <v>46177</v>
      </c>
      <c r="I6998" s="5">
        <f t="shared" si="549"/>
        <v>46253</v>
      </c>
      <c r="J6998" s="9" t="str">
        <f t="shared" si="546"/>
        <v>ค้างชำระ 1 - 30 วัน</v>
      </c>
      <c r="K6998" s="10">
        <f t="shared" si="547"/>
        <v>2</v>
      </c>
      <c r="L6998" t="str">
        <f t="shared" si="548"/>
        <v>ลูกหนี้ชั้นดี</v>
      </c>
    </row>
    <row r="6999" spans="1:12" x14ac:dyDescent="0.2">
      <c r="A6999" t="s">
        <v>737</v>
      </c>
      <c r="B6999" t="s">
        <v>366</v>
      </c>
      <c r="C6999">
        <v>7</v>
      </c>
      <c r="D6999">
        <v>1126050013810</v>
      </c>
      <c r="E6999" s="1">
        <v>46171</v>
      </c>
      <c r="F6999" s="1">
        <v>46192</v>
      </c>
      <c r="G6999">
        <v>2078</v>
      </c>
      <c r="H6999" s="1">
        <f t="shared" si="545"/>
        <v>46178</v>
      </c>
      <c r="I6999" s="5">
        <f t="shared" si="549"/>
        <v>46253</v>
      </c>
      <c r="J6999" s="9" t="str">
        <f t="shared" si="546"/>
        <v>ชำระตรงเวลา</v>
      </c>
      <c r="K6999" s="10">
        <f t="shared" si="547"/>
        <v>14</v>
      </c>
      <c r="L6999" t="str">
        <f t="shared" si="548"/>
        <v>ลูกหนี้ชั้นดี</v>
      </c>
    </row>
    <row r="7000" spans="1:12" x14ac:dyDescent="0.2">
      <c r="A7000" t="s">
        <v>737</v>
      </c>
      <c r="B7000" t="s">
        <v>366</v>
      </c>
      <c r="C7000">
        <v>15</v>
      </c>
      <c r="D7000">
        <v>1126050013827</v>
      </c>
      <c r="E7000" s="1">
        <v>46169</v>
      </c>
      <c r="F7000" s="1">
        <v>46171</v>
      </c>
      <c r="G7000">
        <v>2661</v>
      </c>
      <c r="H7000" s="1">
        <f t="shared" si="545"/>
        <v>46184</v>
      </c>
      <c r="I7000" s="5">
        <f t="shared" si="549"/>
        <v>46253</v>
      </c>
      <c r="J7000" s="9" t="str">
        <f t="shared" si="546"/>
        <v>ชำระตรงเวลา</v>
      </c>
      <c r="K7000" s="10">
        <f t="shared" si="547"/>
        <v>0</v>
      </c>
      <c r="L7000" t="str">
        <f t="shared" si="548"/>
        <v>ลูกหนี้ชั้นดี</v>
      </c>
    </row>
    <row r="7001" spans="1:12" x14ac:dyDescent="0.2">
      <c r="A7001" t="s">
        <v>2795</v>
      </c>
      <c r="B7001" t="s">
        <v>366</v>
      </c>
      <c r="C7001">
        <v>7</v>
      </c>
      <c r="D7001">
        <v>1126050013834</v>
      </c>
      <c r="E7001" s="1">
        <v>46169</v>
      </c>
      <c r="F7001" s="1">
        <v>46170</v>
      </c>
      <c r="G7001">
        <v>7930</v>
      </c>
      <c r="H7001" s="1">
        <f t="shared" si="545"/>
        <v>46176</v>
      </c>
      <c r="I7001" s="5">
        <f t="shared" si="549"/>
        <v>46253</v>
      </c>
      <c r="J7001" s="9" t="str">
        <f t="shared" si="546"/>
        <v>ค้างชำระ 1 - 30 วัน</v>
      </c>
      <c r="K7001" s="10">
        <f t="shared" si="547"/>
        <v>0</v>
      </c>
      <c r="L7001" t="str">
        <f t="shared" si="548"/>
        <v>ลูกหนี้ชั้นดี</v>
      </c>
    </row>
    <row r="7002" spans="1:12" x14ac:dyDescent="0.2">
      <c r="A7002" t="s">
        <v>737</v>
      </c>
      <c r="B7002" t="s">
        <v>366</v>
      </c>
      <c r="C7002">
        <v>7</v>
      </c>
      <c r="D7002">
        <v>1126050013841</v>
      </c>
      <c r="E7002" s="1">
        <v>46170</v>
      </c>
      <c r="F7002" s="1">
        <v>46178</v>
      </c>
      <c r="G7002">
        <v>609</v>
      </c>
      <c r="H7002" s="1">
        <f t="shared" si="545"/>
        <v>46177</v>
      </c>
      <c r="I7002" s="5">
        <f t="shared" si="549"/>
        <v>46253</v>
      </c>
      <c r="J7002" s="9" t="str">
        <f t="shared" si="546"/>
        <v>ชำระตรงเวลา</v>
      </c>
      <c r="K7002" s="10">
        <f t="shared" si="547"/>
        <v>1</v>
      </c>
      <c r="L7002" t="str">
        <f t="shared" si="548"/>
        <v>ลูกหนี้ชั้นดี</v>
      </c>
    </row>
    <row r="7003" spans="1:12" x14ac:dyDescent="0.2">
      <c r="A7003" t="s">
        <v>900</v>
      </c>
      <c r="B7003" t="s">
        <v>366</v>
      </c>
      <c r="C7003">
        <v>7</v>
      </c>
      <c r="D7003">
        <v>1126050013858</v>
      </c>
      <c r="E7003" s="1">
        <v>46170</v>
      </c>
      <c r="F7003" s="1">
        <v>46171</v>
      </c>
      <c r="G7003">
        <v>2272</v>
      </c>
      <c r="H7003" s="1">
        <f t="shared" si="545"/>
        <v>46177</v>
      </c>
      <c r="I7003" s="5">
        <f t="shared" si="549"/>
        <v>46253</v>
      </c>
      <c r="J7003" s="9" t="str">
        <f t="shared" si="546"/>
        <v>ค้างชำระ 1 - 30 วัน</v>
      </c>
      <c r="K7003" s="10">
        <f t="shared" si="547"/>
        <v>0</v>
      </c>
      <c r="L7003" t="str">
        <f t="shared" si="548"/>
        <v>ลูกหนี้ชั้นดี</v>
      </c>
    </row>
    <row r="7004" spans="1:12" x14ac:dyDescent="0.2">
      <c r="A7004" t="s">
        <v>2340</v>
      </c>
      <c r="B7004" t="s">
        <v>366</v>
      </c>
      <c r="C7004">
        <v>7</v>
      </c>
      <c r="D7004">
        <v>1126050013865</v>
      </c>
      <c r="E7004" s="1">
        <v>46169</v>
      </c>
      <c r="F7004" s="1">
        <v>46178</v>
      </c>
      <c r="G7004">
        <v>133</v>
      </c>
      <c r="H7004" s="1">
        <f t="shared" si="545"/>
        <v>46176</v>
      </c>
      <c r="I7004" s="5">
        <f t="shared" si="549"/>
        <v>46253</v>
      </c>
      <c r="J7004" s="9" t="str">
        <f t="shared" si="546"/>
        <v>ชำระตรงเวลา</v>
      </c>
      <c r="K7004" s="10">
        <f t="shared" si="547"/>
        <v>2</v>
      </c>
      <c r="L7004" t="str">
        <f t="shared" si="548"/>
        <v>ลูกหนี้ชั้นดี</v>
      </c>
    </row>
    <row r="7005" spans="1:12" x14ac:dyDescent="0.2">
      <c r="A7005" t="s">
        <v>2340</v>
      </c>
      <c r="B7005" t="s">
        <v>366</v>
      </c>
      <c r="C7005">
        <v>7</v>
      </c>
      <c r="D7005">
        <v>1126050013872</v>
      </c>
      <c r="E7005" s="1">
        <v>46175</v>
      </c>
      <c r="F7005" s="1">
        <v>46178</v>
      </c>
      <c r="G7005">
        <v>80</v>
      </c>
      <c r="H7005" s="1">
        <f t="shared" si="545"/>
        <v>46182</v>
      </c>
      <c r="I7005" s="5">
        <f t="shared" si="549"/>
        <v>46253</v>
      </c>
      <c r="J7005" s="9" t="str">
        <f t="shared" si="546"/>
        <v>ชำระตรงเวลา</v>
      </c>
      <c r="K7005" s="10">
        <f t="shared" si="547"/>
        <v>0</v>
      </c>
      <c r="L7005" t="str">
        <f t="shared" si="548"/>
        <v>ลูกหนี้ชั้นดี</v>
      </c>
    </row>
    <row r="7006" spans="1:12" x14ac:dyDescent="0.2">
      <c r="A7006" t="s">
        <v>853</v>
      </c>
      <c r="B7006" t="s">
        <v>366</v>
      </c>
      <c r="C7006">
        <v>7</v>
      </c>
      <c r="D7006">
        <v>1126050013995</v>
      </c>
      <c r="E7006" s="1">
        <v>46177</v>
      </c>
      <c r="F7006" s="1">
        <v>46183</v>
      </c>
      <c r="G7006">
        <v>628</v>
      </c>
      <c r="H7006" s="1">
        <f t="shared" si="545"/>
        <v>46184</v>
      </c>
      <c r="I7006" s="5">
        <f t="shared" si="549"/>
        <v>46253</v>
      </c>
      <c r="J7006" s="9" t="str">
        <f t="shared" si="546"/>
        <v>ชำระตรงเวลา</v>
      </c>
      <c r="K7006" s="10">
        <f t="shared" si="547"/>
        <v>0</v>
      </c>
      <c r="L7006" t="str">
        <f t="shared" si="548"/>
        <v>ลูกหนี้ชั้นดี</v>
      </c>
    </row>
    <row r="7007" spans="1:12" x14ac:dyDescent="0.2">
      <c r="A7007" t="s">
        <v>853</v>
      </c>
      <c r="B7007" t="s">
        <v>366</v>
      </c>
      <c r="C7007">
        <v>7</v>
      </c>
      <c r="D7007">
        <v>1126050014008</v>
      </c>
      <c r="E7007" s="1">
        <v>46169</v>
      </c>
      <c r="F7007" s="1">
        <v>46172</v>
      </c>
      <c r="G7007">
        <v>375</v>
      </c>
      <c r="H7007" s="1">
        <f t="shared" si="545"/>
        <v>46176</v>
      </c>
      <c r="I7007" s="5">
        <f t="shared" si="549"/>
        <v>46253</v>
      </c>
      <c r="J7007" s="9" t="str">
        <f t="shared" si="546"/>
        <v>ค้างชำระ 1 - 30 วัน</v>
      </c>
      <c r="K7007" s="10">
        <f t="shared" si="547"/>
        <v>0</v>
      </c>
      <c r="L7007" t="str">
        <f t="shared" si="548"/>
        <v>ลูกหนี้ชั้นดี</v>
      </c>
    </row>
    <row r="7008" spans="1:12" x14ac:dyDescent="0.2">
      <c r="A7008" t="s">
        <v>2796</v>
      </c>
      <c r="B7008" t="s">
        <v>366</v>
      </c>
      <c r="C7008">
        <v>7</v>
      </c>
      <c r="D7008">
        <v>1126050014015</v>
      </c>
      <c r="E7008" s="1">
        <v>46177</v>
      </c>
      <c r="F7008" s="1">
        <v>46190</v>
      </c>
      <c r="G7008">
        <v>1845</v>
      </c>
      <c r="H7008" s="1">
        <f t="shared" si="545"/>
        <v>46184</v>
      </c>
      <c r="I7008" s="5">
        <f t="shared" si="549"/>
        <v>46253</v>
      </c>
      <c r="J7008" s="9" t="str">
        <f t="shared" si="546"/>
        <v>ชำระตรงเวลา</v>
      </c>
      <c r="K7008" s="10">
        <f t="shared" si="547"/>
        <v>6</v>
      </c>
      <c r="L7008" t="str">
        <f t="shared" si="548"/>
        <v>ลูกหนี้ชั้นดี</v>
      </c>
    </row>
    <row r="7009" spans="1:12" x14ac:dyDescent="0.2">
      <c r="A7009" t="s">
        <v>853</v>
      </c>
      <c r="B7009" t="s">
        <v>366</v>
      </c>
      <c r="C7009">
        <v>7</v>
      </c>
      <c r="D7009">
        <v>1126050014022</v>
      </c>
      <c r="E7009" s="1">
        <v>46170</v>
      </c>
      <c r="F7009" s="1">
        <v>46171</v>
      </c>
      <c r="G7009">
        <v>8055</v>
      </c>
      <c r="H7009" s="1">
        <f t="shared" si="545"/>
        <v>46177</v>
      </c>
      <c r="I7009" s="5">
        <f t="shared" si="549"/>
        <v>46253</v>
      </c>
      <c r="J7009" s="9" t="str">
        <f t="shared" si="546"/>
        <v>ค้างชำระ 1 - 30 วัน</v>
      </c>
      <c r="K7009" s="10">
        <f t="shared" si="547"/>
        <v>0</v>
      </c>
      <c r="L7009" t="str">
        <f t="shared" si="548"/>
        <v>ลูกหนี้ชั้นดี</v>
      </c>
    </row>
    <row r="7010" spans="1:12" x14ac:dyDescent="0.2">
      <c r="A7010" t="s">
        <v>794</v>
      </c>
      <c r="B7010" t="s">
        <v>366</v>
      </c>
      <c r="C7010">
        <v>7</v>
      </c>
      <c r="D7010">
        <v>1126050014039</v>
      </c>
      <c r="E7010" s="1">
        <v>46170</v>
      </c>
      <c r="F7010" s="1">
        <v>46179</v>
      </c>
      <c r="G7010">
        <v>4671</v>
      </c>
      <c r="H7010" s="1">
        <f t="shared" si="545"/>
        <v>46177</v>
      </c>
      <c r="I7010" s="5">
        <f t="shared" si="549"/>
        <v>46253</v>
      </c>
      <c r="J7010" s="9" t="str">
        <f t="shared" si="546"/>
        <v>ค้างชำระ 1 - 30 วัน</v>
      </c>
      <c r="K7010" s="10">
        <f t="shared" si="547"/>
        <v>2</v>
      </c>
      <c r="L7010" t="str">
        <f t="shared" si="548"/>
        <v>ลูกหนี้ชั้นดี</v>
      </c>
    </row>
    <row r="7011" spans="1:12" x14ac:dyDescent="0.2">
      <c r="A7011" t="s">
        <v>794</v>
      </c>
      <c r="B7011" t="s">
        <v>366</v>
      </c>
      <c r="C7011">
        <v>7</v>
      </c>
      <c r="D7011">
        <v>1126050014046</v>
      </c>
      <c r="E7011" s="1">
        <v>46170</v>
      </c>
      <c r="F7011" s="1">
        <v>46182</v>
      </c>
      <c r="G7011">
        <v>15391</v>
      </c>
      <c r="H7011" s="1">
        <f t="shared" si="545"/>
        <v>46177</v>
      </c>
      <c r="I7011" s="5">
        <f t="shared" si="549"/>
        <v>46253</v>
      </c>
      <c r="J7011" s="9" t="str">
        <f t="shared" si="546"/>
        <v>ชำระตรงเวลา</v>
      </c>
      <c r="K7011" s="10">
        <f t="shared" si="547"/>
        <v>5</v>
      </c>
      <c r="L7011" t="str">
        <f t="shared" si="548"/>
        <v>ลูกหนี้ชั้นดี</v>
      </c>
    </row>
    <row r="7012" spans="1:12" x14ac:dyDescent="0.2">
      <c r="A7012" t="s">
        <v>794</v>
      </c>
      <c r="B7012" t="s">
        <v>366</v>
      </c>
      <c r="C7012">
        <v>7</v>
      </c>
      <c r="D7012">
        <v>1126050014053</v>
      </c>
      <c r="E7012" s="1">
        <v>46170</v>
      </c>
      <c r="F7012" s="1">
        <v>46177</v>
      </c>
      <c r="G7012">
        <v>6369</v>
      </c>
      <c r="H7012" s="1">
        <f t="shared" si="545"/>
        <v>46177</v>
      </c>
      <c r="I7012" s="5">
        <f t="shared" si="549"/>
        <v>46253</v>
      </c>
      <c r="J7012" s="9" t="str">
        <f t="shared" si="546"/>
        <v>ชำระตรงเวลา</v>
      </c>
      <c r="K7012" s="10">
        <f t="shared" si="547"/>
        <v>0</v>
      </c>
      <c r="L7012" t="str">
        <f t="shared" si="548"/>
        <v>ลูกหนี้ชั้นดี</v>
      </c>
    </row>
    <row r="7013" spans="1:12" x14ac:dyDescent="0.2">
      <c r="A7013" t="s">
        <v>2336</v>
      </c>
      <c r="B7013" t="s">
        <v>366</v>
      </c>
      <c r="C7013">
        <v>0</v>
      </c>
      <c r="D7013">
        <v>1126050014060</v>
      </c>
      <c r="E7013" s="1">
        <v>46170</v>
      </c>
      <c r="F7013" s="1">
        <v>46170</v>
      </c>
      <c r="G7013">
        <v>3751</v>
      </c>
      <c r="H7013" s="1">
        <f t="shared" si="545"/>
        <v>46170</v>
      </c>
      <c r="I7013" s="5">
        <f t="shared" si="549"/>
        <v>46253</v>
      </c>
      <c r="J7013" s="9" t="str">
        <f t="shared" si="546"/>
        <v>ชำระตรงเวลา</v>
      </c>
      <c r="K7013" s="10">
        <f t="shared" si="547"/>
        <v>0</v>
      </c>
      <c r="L7013" t="str">
        <f t="shared" si="548"/>
        <v>ลูกหนี้ชั้นดี</v>
      </c>
    </row>
    <row r="7014" spans="1:12" x14ac:dyDescent="0.2">
      <c r="A7014" t="s">
        <v>794</v>
      </c>
      <c r="B7014" t="s">
        <v>366</v>
      </c>
      <c r="C7014">
        <v>7</v>
      </c>
      <c r="D7014">
        <v>1126050014077</v>
      </c>
      <c r="E7014" s="1">
        <v>46170</v>
      </c>
      <c r="F7014" s="1">
        <v>46170</v>
      </c>
      <c r="G7014">
        <v>3107</v>
      </c>
      <c r="H7014" s="1">
        <f t="shared" si="545"/>
        <v>46177</v>
      </c>
      <c r="I7014" s="5">
        <f t="shared" si="549"/>
        <v>46253</v>
      </c>
      <c r="J7014" s="9" t="str">
        <f t="shared" si="546"/>
        <v>ชำระตรงเวลา</v>
      </c>
      <c r="K7014" s="10">
        <f t="shared" si="547"/>
        <v>0</v>
      </c>
      <c r="L7014" t="str">
        <f t="shared" si="548"/>
        <v>ลูกหนี้ชั้นดี</v>
      </c>
    </row>
    <row r="7015" spans="1:12" x14ac:dyDescent="0.2">
      <c r="A7015" t="s">
        <v>2338</v>
      </c>
      <c r="B7015" t="s">
        <v>366</v>
      </c>
      <c r="C7015">
        <v>7</v>
      </c>
      <c r="D7015">
        <v>1126050014091</v>
      </c>
      <c r="E7015" s="1">
        <v>46170</v>
      </c>
      <c r="F7015" s="1">
        <v>46170</v>
      </c>
      <c r="G7015">
        <v>3447</v>
      </c>
      <c r="H7015" s="1">
        <f t="shared" si="545"/>
        <v>46177</v>
      </c>
      <c r="I7015" s="5">
        <f t="shared" si="549"/>
        <v>46253</v>
      </c>
      <c r="J7015" s="9" t="str">
        <f t="shared" si="546"/>
        <v>ชำระตรงเวลา</v>
      </c>
      <c r="K7015" s="10">
        <f t="shared" si="547"/>
        <v>0</v>
      </c>
      <c r="L7015" t="str">
        <f t="shared" si="548"/>
        <v>ลูกหนี้ชั้นดี</v>
      </c>
    </row>
    <row r="7016" spans="1:12" x14ac:dyDescent="0.2">
      <c r="A7016" t="s">
        <v>714</v>
      </c>
      <c r="B7016" t="s">
        <v>366</v>
      </c>
      <c r="C7016">
        <v>0</v>
      </c>
      <c r="D7016">
        <v>1126050014107</v>
      </c>
      <c r="E7016" s="1">
        <v>46170</v>
      </c>
      <c r="F7016" s="1">
        <v>46170</v>
      </c>
      <c r="G7016">
        <v>6454</v>
      </c>
      <c r="H7016" s="1">
        <f t="shared" si="545"/>
        <v>46170</v>
      </c>
      <c r="I7016" s="5">
        <f t="shared" si="549"/>
        <v>46253</v>
      </c>
      <c r="J7016" s="9" t="str">
        <f t="shared" si="546"/>
        <v>ค้างชำระ 1 - 30 วัน</v>
      </c>
      <c r="K7016" s="10">
        <f t="shared" si="547"/>
        <v>0</v>
      </c>
      <c r="L7016" t="str">
        <f t="shared" si="548"/>
        <v>ลูกหนี้ชั้นดี</v>
      </c>
    </row>
    <row r="7017" spans="1:12" x14ac:dyDescent="0.2">
      <c r="A7017" t="s">
        <v>734</v>
      </c>
      <c r="B7017" t="s">
        <v>366</v>
      </c>
      <c r="C7017">
        <v>7</v>
      </c>
      <c r="D7017">
        <v>1126050014121</v>
      </c>
      <c r="E7017" s="1">
        <v>46170</v>
      </c>
      <c r="F7017" s="1">
        <v>46178</v>
      </c>
      <c r="G7017">
        <v>1761</v>
      </c>
      <c r="H7017" s="1">
        <f t="shared" si="545"/>
        <v>46177</v>
      </c>
      <c r="I7017" s="5">
        <f t="shared" si="549"/>
        <v>46253</v>
      </c>
      <c r="J7017" s="9" t="str">
        <f t="shared" si="546"/>
        <v>ชำระตรงเวลา</v>
      </c>
      <c r="K7017" s="10">
        <f t="shared" si="547"/>
        <v>1</v>
      </c>
      <c r="L7017" t="str">
        <f t="shared" si="548"/>
        <v>ลูกหนี้ชั้นดี</v>
      </c>
    </row>
    <row r="7018" spans="1:12" x14ac:dyDescent="0.2">
      <c r="A7018" t="s">
        <v>434</v>
      </c>
      <c r="B7018" t="s">
        <v>366</v>
      </c>
      <c r="C7018">
        <v>30</v>
      </c>
      <c r="D7018">
        <v>1126050014152</v>
      </c>
      <c r="E7018" s="1">
        <v>46178</v>
      </c>
      <c r="F7018" s="1">
        <v>46200</v>
      </c>
      <c r="G7018">
        <v>3808</v>
      </c>
      <c r="H7018" s="1">
        <f t="shared" si="545"/>
        <v>46208</v>
      </c>
      <c r="I7018" s="5">
        <f t="shared" si="549"/>
        <v>46253</v>
      </c>
      <c r="J7018" s="9" t="str">
        <f t="shared" si="546"/>
        <v>ชำระตรงเวลา</v>
      </c>
      <c r="K7018" s="10">
        <f t="shared" si="547"/>
        <v>0</v>
      </c>
      <c r="L7018" t="str">
        <f t="shared" si="548"/>
        <v>ลูกหนี้ชั้นดี</v>
      </c>
    </row>
    <row r="7019" spans="1:12" x14ac:dyDescent="0.2">
      <c r="A7019" t="s">
        <v>802</v>
      </c>
      <c r="B7019" t="s">
        <v>366</v>
      </c>
      <c r="C7019">
        <v>30</v>
      </c>
      <c r="D7019">
        <v>1126050014176</v>
      </c>
      <c r="E7019" s="1">
        <v>46178</v>
      </c>
      <c r="F7019" s="1">
        <v>46200</v>
      </c>
      <c r="G7019">
        <v>29134</v>
      </c>
      <c r="H7019" s="1">
        <f t="shared" si="545"/>
        <v>46208</v>
      </c>
      <c r="I7019" s="5">
        <f t="shared" si="549"/>
        <v>46253</v>
      </c>
      <c r="J7019" s="9" t="str">
        <f t="shared" si="546"/>
        <v>ค้างชำระ 1 - 30 วัน</v>
      </c>
      <c r="K7019" s="10">
        <f t="shared" si="547"/>
        <v>0</v>
      </c>
      <c r="L7019" t="str">
        <f t="shared" si="548"/>
        <v>ลูกหนี้ชั้นดี</v>
      </c>
    </row>
    <row r="7020" spans="1:12" x14ac:dyDescent="0.2">
      <c r="A7020" t="s">
        <v>711</v>
      </c>
      <c r="B7020" t="s">
        <v>366</v>
      </c>
      <c r="C7020">
        <v>7</v>
      </c>
      <c r="D7020">
        <v>1126050014329</v>
      </c>
      <c r="E7020" s="1">
        <v>46170</v>
      </c>
      <c r="F7020" s="1">
        <v>46184</v>
      </c>
      <c r="G7020">
        <v>1608</v>
      </c>
      <c r="H7020" s="1">
        <f t="shared" si="545"/>
        <v>46177</v>
      </c>
      <c r="I7020" s="5">
        <f t="shared" si="549"/>
        <v>46253</v>
      </c>
      <c r="J7020" s="9" t="str">
        <f t="shared" si="546"/>
        <v>ชำระตรงเวลา</v>
      </c>
      <c r="K7020" s="10">
        <f t="shared" si="547"/>
        <v>7</v>
      </c>
      <c r="L7020" t="str">
        <f t="shared" si="548"/>
        <v>ลูกหนี้ชั้นดี</v>
      </c>
    </row>
    <row r="7021" spans="1:12" x14ac:dyDescent="0.2">
      <c r="A7021" t="s">
        <v>719</v>
      </c>
      <c r="B7021" t="s">
        <v>366</v>
      </c>
      <c r="C7021">
        <v>7</v>
      </c>
      <c r="D7021">
        <v>1126050014336</v>
      </c>
      <c r="E7021" s="1">
        <v>46170</v>
      </c>
      <c r="F7021" s="1">
        <v>46171</v>
      </c>
      <c r="G7021">
        <v>1257</v>
      </c>
      <c r="H7021" s="1">
        <f t="shared" si="545"/>
        <v>46177</v>
      </c>
      <c r="I7021" s="5">
        <f t="shared" si="549"/>
        <v>46253</v>
      </c>
      <c r="J7021" s="9" t="str">
        <f t="shared" si="546"/>
        <v>ชำระตรงเวลา</v>
      </c>
      <c r="K7021" s="10">
        <f t="shared" si="547"/>
        <v>0</v>
      </c>
      <c r="L7021" t="str">
        <f t="shared" si="548"/>
        <v>ลูกหนี้ชั้นดี</v>
      </c>
    </row>
    <row r="7022" spans="1:12" x14ac:dyDescent="0.2">
      <c r="A7022" t="s">
        <v>710</v>
      </c>
      <c r="B7022" t="s">
        <v>366</v>
      </c>
      <c r="C7022">
        <v>7</v>
      </c>
      <c r="D7022">
        <v>1126050014343</v>
      </c>
      <c r="E7022" s="1">
        <v>46170</v>
      </c>
      <c r="F7022" s="1">
        <v>46172</v>
      </c>
      <c r="G7022">
        <v>1083</v>
      </c>
      <c r="H7022" s="1">
        <f t="shared" si="545"/>
        <v>46177</v>
      </c>
      <c r="I7022" s="5">
        <f t="shared" si="549"/>
        <v>46253</v>
      </c>
      <c r="J7022" s="9" t="str">
        <f t="shared" si="546"/>
        <v>ชำระตรงเวลา</v>
      </c>
      <c r="K7022" s="10">
        <f t="shared" si="547"/>
        <v>0</v>
      </c>
      <c r="L7022" t="str">
        <f t="shared" si="548"/>
        <v>ลูกหนี้ชั้นดี</v>
      </c>
    </row>
    <row r="7023" spans="1:12" x14ac:dyDescent="0.2">
      <c r="A7023" t="s">
        <v>1380</v>
      </c>
      <c r="B7023" t="s">
        <v>366</v>
      </c>
      <c r="C7023">
        <v>7</v>
      </c>
      <c r="D7023">
        <v>1126050014350</v>
      </c>
      <c r="E7023" s="1">
        <v>46170</v>
      </c>
      <c r="F7023" s="1">
        <v>46171</v>
      </c>
      <c r="G7023">
        <v>3734</v>
      </c>
      <c r="H7023" s="1">
        <f t="shared" si="545"/>
        <v>46177</v>
      </c>
      <c r="I7023" s="5">
        <f t="shared" si="549"/>
        <v>46253</v>
      </c>
      <c r="J7023" s="9" t="str">
        <f t="shared" si="546"/>
        <v>ชำระตรงเวลา</v>
      </c>
      <c r="K7023" s="10">
        <f t="shared" si="547"/>
        <v>0</v>
      </c>
      <c r="L7023" t="str">
        <f t="shared" si="548"/>
        <v>ลูกหนี้ชั้นดี</v>
      </c>
    </row>
    <row r="7024" spans="1:12" x14ac:dyDescent="0.2">
      <c r="A7024" t="s">
        <v>2797</v>
      </c>
      <c r="B7024" t="s">
        <v>366</v>
      </c>
      <c r="C7024">
        <v>30</v>
      </c>
      <c r="D7024">
        <v>1126050014367</v>
      </c>
      <c r="E7024" s="1">
        <v>46177</v>
      </c>
      <c r="F7024" s="1">
        <v>46205</v>
      </c>
      <c r="G7024">
        <v>3421</v>
      </c>
      <c r="H7024" s="1">
        <f t="shared" si="545"/>
        <v>46207</v>
      </c>
      <c r="I7024" s="5">
        <f t="shared" si="549"/>
        <v>46253</v>
      </c>
      <c r="J7024" s="9" t="str">
        <f t="shared" si="546"/>
        <v>ชำระตรงเวลา</v>
      </c>
      <c r="K7024" s="10">
        <f t="shared" si="547"/>
        <v>0</v>
      </c>
      <c r="L7024" t="str">
        <f t="shared" si="548"/>
        <v>ลูกหนี้ชั้นดี</v>
      </c>
    </row>
    <row r="7025" spans="1:12" x14ac:dyDescent="0.2">
      <c r="A7025" t="s">
        <v>931</v>
      </c>
      <c r="B7025" t="s">
        <v>366</v>
      </c>
      <c r="C7025">
        <v>30</v>
      </c>
      <c r="D7025">
        <v>1126050014534</v>
      </c>
      <c r="E7025" s="1">
        <v>46178</v>
      </c>
      <c r="F7025" s="1">
        <v>46198</v>
      </c>
      <c r="G7025">
        <v>18455</v>
      </c>
      <c r="H7025" s="1">
        <f t="shared" si="545"/>
        <v>46208</v>
      </c>
      <c r="I7025" s="5">
        <f t="shared" si="549"/>
        <v>46253</v>
      </c>
      <c r="J7025" s="9" t="str">
        <f t="shared" si="546"/>
        <v>ชำระตรงเวลา</v>
      </c>
      <c r="K7025" s="10">
        <f t="shared" si="547"/>
        <v>0</v>
      </c>
      <c r="L7025" t="str">
        <f t="shared" si="548"/>
        <v>ลูกหนี้ชั้นดี</v>
      </c>
    </row>
    <row r="7026" spans="1:12" x14ac:dyDescent="0.2">
      <c r="A7026" t="s">
        <v>2798</v>
      </c>
      <c r="B7026" t="s">
        <v>366</v>
      </c>
      <c r="C7026">
        <v>30</v>
      </c>
      <c r="D7026">
        <v>1126050014541</v>
      </c>
      <c r="E7026" s="1">
        <v>46178</v>
      </c>
      <c r="F7026" s="1">
        <v>46198</v>
      </c>
      <c r="G7026">
        <v>112805</v>
      </c>
      <c r="H7026" s="1">
        <f t="shared" si="545"/>
        <v>46208</v>
      </c>
      <c r="I7026" s="5">
        <f t="shared" si="549"/>
        <v>46253</v>
      </c>
      <c r="J7026" s="9" t="str">
        <f t="shared" si="546"/>
        <v>ชำระตรงเวลา</v>
      </c>
      <c r="K7026" s="10">
        <f t="shared" si="547"/>
        <v>0</v>
      </c>
      <c r="L7026" t="str">
        <f t="shared" si="548"/>
        <v>ลูกหนี้ชั้นดี</v>
      </c>
    </row>
    <row r="7027" spans="1:12" x14ac:dyDescent="0.2">
      <c r="A7027" t="s">
        <v>2798</v>
      </c>
      <c r="B7027" t="s">
        <v>366</v>
      </c>
      <c r="C7027">
        <v>30</v>
      </c>
      <c r="D7027">
        <v>1126050014541</v>
      </c>
      <c r="E7027" s="1">
        <v>46178</v>
      </c>
      <c r="F7027" s="1">
        <v>46198</v>
      </c>
      <c r="G7027">
        <v>112805</v>
      </c>
      <c r="H7027" s="1">
        <f t="shared" si="545"/>
        <v>46208</v>
      </c>
      <c r="I7027" s="5">
        <f t="shared" si="549"/>
        <v>46253</v>
      </c>
      <c r="J7027" s="9" t="str">
        <f t="shared" si="546"/>
        <v>ค้างชำระ 1 - 30 วัน</v>
      </c>
      <c r="K7027" s="10">
        <f t="shared" si="547"/>
        <v>0</v>
      </c>
      <c r="L7027" t="str">
        <f t="shared" si="548"/>
        <v>ลูกหนี้ชั้นดี</v>
      </c>
    </row>
    <row r="7028" spans="1:12" x14ac:dyDescent="0.2">
      <c r="A7028" t="s">
        <v>643</v>
      </c>
      <c r="B7028" t="s">
        <v>366</v>
      </c>
      <c r="C7028">
        <v>0</v>
      </c>
      <c r="D7028">
        <v>1126050014558</v>
      </c>
      <c r="E7028" s="1">
        <v>46171</v>
      </c>
      <c r="F7028" s="1">
        <v>46179</v>
      </c>
      <c r="G7028">
        <v>4218</v>
      </c>
      <c r="H7028" s="1">
        <f t="shared" si="545"/>
        <v>46171</v>
      </c>
      <c r="I7028" s="5">
        <f t="shared" si="549"/>
        <v>46253</v>
      </c>
      <c r="J7028" s="9" t="str">
        <f t="shared" si="546"/>
        <v>ค้างชำระ 1 - 30 วัน</v>
      </c>
      <c r="K7028" s="10">
        <f t="shared" si="547"/>
        <v>8</v>
      </c>
      <c r="L7028" t="str">
        <f t="shared" si="548"/>
        <v>ลูกหนี้ชั้นดี</v>
      </c>
    </row>
    <row r="7029" spans="1:12" x14ac:dyDescent="0.2">
      <c r="A7029" t="s">
        <v>643</v>
      </c>
      <c r="B7029" t="s">
        <v>366</v>
      </c>
      <c r="C7029">
        <v>0</v>
      </c>
      <c r="D7029">
        <v>1126050014558</v>
      </c>
      <c r="E7029" s="1">
        <v>46171</v>
      </c>
      <c r="F7029" s="1">
        <v>46179</v>
      </c>
      <c r="G7029">
        <v>4218</v>
      </c>
      <c r="H7029" s="1">
        <f t="shared" si="545"/>
        <v>46171</v>
      </c>
      <c r="I7029" s="5">
        <f t="shared" si="549"/>
        <v>46253</v>
      </c>
      <c r="J7029" s="9" t="str">
        <f t="shared" si="546"/>
        <v>ชำระตรงเวลา</v>
      </c>
      <c r="K7029" s="10">
        <f t="shared" si="547"/>
        <v>8</v>
      </c>
      <c r="L7029" t="str">
        <f t="shared" si="548"/>
        <v>ลูกหนี้ชั้นดี</v>
      </c>
    </row>
    <row r="7030" spans="1:12" x14ac:dyDescent="0.2">
      <c r="A7030" t="s">
        <v>884</v>
      </c>
      <c r="B7030" t="s">
        <v>366</v>
      </c>
      <c r="C7030">
        <v>7</v>
      </c>
      <c r="D7030">
        <v>1126050014565</v>
      </c>
      <c r="E7030" s="1">
        <v>46171</v>
      </c>
      <c r="F7030" s="1">
        <v>46171</v>
      </c>
      <c r="G7030">
        <v>2183</v>
      </c>
      <c r="H7030" s="1">
        <f t="shared" si="545"/>
        <v>46178</v>
      </c>
      <c r="I7030" s="5">
        <f t="shared" si="549"/>
        <v>46253</v>
      </c>
      <c r="J7030" s="9" t="str">
        <f t="shared" si="546"/>
        <v>ชำระตรงเวลา</v>
      </c>
      <c r="K7030" s="10">
        <f t="shared" si="547"/>
        <v>0</v>
      </c>
      <c r="L7030" t="str">
        <f t="shared" si="548"/>
        <v>ลูกหนี้ชั้นดี</v>
      </c>
    </row>
    <row r="7031" spans="1:12" x14ac:dyDescent="0.2">
      <c r="A7031" t="s">
        <v>776</v>
      </c>
      <c r="B7031" t="s">
        <v>366</v>
      </c>
      <c r="C7031">
        <v>7</v>
      </c>
      <c r="D7031">
        <v>1126050014572</v>
      </c>
      <c r="E7031" s="1">
        <v>46171</v>
      </c>
      <c r="F7031" s="1">
        <v>46171</v>
      </c>
      <c r="G7031">
        <v>704</v>
      </c>
      <c r="H7031" s="1">
        <f t="shared" si="545"/>
        <v>46178</v>
      </c>
      <c r="I7031" s="5">
        <f t="shared" si="549"/>
        <v>46253</v>
      </c>
      <c r="J7031" s="9" t="str">
        <f t="shared" si="546"/>
        <v>ชำระตรงเวลา</v>
      </c>
      <c r="K7031" s="10">
        <f t="shared" si="547"/>
        <v>0</v>
      </c>
      <c r="L7031" t="str">
        <f t="shared" si="548"/>
        <v>ลูกหนี้ชั้นดี</v>
      </c>
    </row>
    <row r="7032" spans="1:12" x14ac:dyDescent="0.2">
      <c r="A7032" t="s">
        <v>776</v>
      </c>
      <c r="B7032" t="s">
        <v>366</v>
      </c>
      <c r="C7032">
        <v>7</v>
      </c>
      <c r="D7032">
        <v>1126050014572</v>
      </c>
      <c r="E7032" s="1">
        <v>46171</v>
      </c>
      <c r="F7032" s="1">
        <v>46171</v>
      </c>
      <c r="G7032">
        <v>704</v>
      </c>
      <c r="H7032" s="1">
        <f t="shared" si="545"/>
        <v>46178</v>
      </c>
      <c r="I7032" s="5">
        <f t="shared" si="549"/>
        <v>46253</v>
      </c>
      <c r="J7032" s="9" t="str">
        <f t="shared" si="546"/>
        <v>ค้างชำระ 1 - 30 วัน</v>
      </c>
      <c r="K7032" s="10">
        <f t="shared" si="547"/>
        <v>0</v>
      </c>
      <c r="L7032" t="str">
        <f t="shared" si="548"/>
        <v>ลูกหนี้ชั้นดี</v>
      </c>
    </row>
    <row r="7033" spans="1:12" x14ac:dyDescent="0.2">
      <c r="A7033" t="s">
        <v>777</v>
      </c>
      <c r="B7033" t="s">
        <v>366</v>
      </c>
      <c r="C7033">
        <v>7</v>
      </c>
      <c r="D7033">
        <v>1126050014589</v>
      </c>
      <c r="E7033" s="1">
        <v>46171</v>
      </c>
      <c r="F7033" s="1">
        <v>46181</v>
      </c>
      <c r="G7033">
        <v>2229</v>
      </c>
      <c r="H7033" s="1">
        <f t="shared" si="545"/>
        <v>46178</v>
      </c>
      <c r="I7033" s="5">
        <f t="shared" si="549"/>
        <v>46253</v>
      </c>
      <c r="J7033" s="9" t="str">
        <f t="shared" si="546"/>
        <v>ชำระตรงเวลา</v>
      </c>
      <c r="K7033" s="10">
        <f t="shared" si="547"/>
        <v>3</v>
      </c>
      <c r="L7033" t="str">
        <f t="shared" si="548"/>
        <v>ลูกหนี้ชั้นดี</v>
      </c>
    </row>
    <row r="7034" spans="1:12" x14ac:dyDescent="0.2">
      <c r="A7034" t="s">
        <v>741</v>
      </c>
      <c r="B7034" t="s">
        <v>366</v>
      </c>
      <c r="C7034">
        <v>7</v>
      </c>
      <c r="D7034">
        <v>1126050014596</v>
      </c>
      <c r="E7034" s="1">
        <v>46171</v>
      </c>
      <c r="F7034" s="1">
        <v>46171</v>
      </c>
      <c r="G7034">
        <v>634</v>
      </c>
      <c r="H7034" s="1">
        <f t="shared" si="545"/>
        <v>46178</v>
      </c>
      <c r="I7034" s="5">
        <f t="shared" si="549"/>
        <v>46253</v>
      </c>
      <c r="J7034" s="9" t="str">
        <f t="shared" si="546"/>
        <v>ชำระตรงเวลา</v>
      </c>
      <c r="K7034" s="10">
        <f t="shared" si="547"/>
        <v>0</v>
      </c>
      <c r="L7034" t="str">
        <f t="shared" si="548"/>
        <v>ลูกหนี้ชั้นดี</v>
      </c>
    </row>
    <row r="7035" spans="1:12" x14ac:dyDescent="0.2">
      <c r="A7035" t="s">
        <v>807</v>
      </c>
      <c r="B7035" t="s">
        <v>366</v>
      </c>
      <c r="C7035">
        <v>15</v>
      </c>
      <c r="D7035">
        <v>1126050014602</v>
      </c>
      <c r="E7035" s="1">
        <v>46171</v>
      </c>
      <c r="F7035" s="1">
        <v>46179</v>
      </c>
      <c r="G7035">
        <v>3536</v>
      </c>
      <c r="H7035" s="1">
        <f t="shared" si="545"/>
        <v>46186</v>
      </c>
      <c r="I7035" s="5">
        <f t="shared" si="549"/>
        <v>46253</v>
      </c>
      <c r="J7035" s="9" t="str">
        <f t="shared" si="546"/>
        <v>ชำระตรงเวลา</v>
      </c>
      <c r="K7035" s="10">
        <f t="shared" si="547"/>
        <v>0</v>
      </c>
      <c r="L7035" t="str">
        <f t="shared" si="548"/>
        <v>ลูกหนี้ชั้นดี</v>
      </c>
    </row>
    <row r="7036" spans="1:12" x14ac:dyDescent="0.2">
      <c r="A7036" t="s">
        <v>807</v>
      </c>
      <c r="B7036" t="s">
        <v>366</v>
      </c>
      <c r="C7036">
        <v>15</v>
      </c>
      <c r="D7036">
        <v>1126050014619</v>
      </c>
      <c r="E7036" s="1">
        <v>46171</v>
      </c>
      <c r="F7036" s="1">
        <v>46179</v>
      </c>
      <c r="G7036">
        <v>32023</v>
      </c>
      <c r="H7036" s="1">
        <f t="shared" si="545"/>
        <v>46186</v>
      </c>
      <c r="I7036" s="5">
        <f t="shared" si="549"/>
        <v>46253</v>
      </c>
      <c r="J7036" s="9" t="str">
        <f t="shared" si="546"/>
        <v>ค้างชำระ 1 - 30 วัน</v>
      </c>
      <c r="K7036" s="10">
        <f t="shared" si="547"/>
        <v>0</v>
      </c>
      <c r="L7036" t="str">
        <f t="shared" si="548"/>
        <v>ลูกหนี้ชั้นดี</v>
      </c>
    </row>
    <row r="7037" spans="1:12" x14ac:dyDescent="0.2">
      <c r="A7037" t="s">
        <v>718</v>
      </c>
      <c r="B7037" t="s">
        <v>366</v>
      </c>
      <c r="C7037">
        <v>7</v>
      </c>
      <c r="D7037">
        <v>1126050014626</v>
      </c>
      <c r="E7037" s="1">
        <v>46171</v>
      </c>
      <c r="F7037" s="1">
        <v>46183</v>
      </c>
      <c r="G7037">
        <v>3795</v>
      </c>
      <c r="H7037" s="1">
        <f t="shared" si="545"/>
        <v>46178</v>
      </c>
      <c r="I7037" s="5">
        <f t="shared" si="549"/>
        <v>46253</v>
      </c>
      <c r="J7037" s="9" t="str">
        <f t="shared" si="546"/>
        <v>ชำระตรงเวลา</v>
      </c>
      <c r="K7037" s="10">
        <f t="shared" si="547"/>
        <v>5</v>
      </c>
      <c r="L7037" t="str">
        <f t="shared" si="548"/>
        <v>ลูกหนี้ชั้นดี</v>
      </c>
    </row>
    <row r="7038" spans="1:12" x14ac:dyDescent="0.2">
      <c r="A7038" t="s">
        <v>1381</v>
      </c>
      <c r="B7038" t="s">
        <v>366</v>
      </c>
      <c r="C7038">
        <v>7</v>
      </c>
      <c r="D7038">
        <v>1126050014671</v>
      </c>
      <c r="E7038" s="1">
        <v>46171</v>
      </c>
      <c r="F7038" s="1">
        <v>46171</v>
      </c>
      <c r="G7038">
        <v>860</v>
      </c>
      <c r="H7038" s="1">
        <f t="shared" si="545"/>
        <v>46178</v>
      </c>
      <c r="I7038" s="5">
        <f t="shared" si="549"/>
        <v>46253</v>
      </c>
      <c r="J7038" s="9" t="str">
        <f t="shared" si="546"/>
        <v>ชำระตรงเวลา</v>
      </c>
      <c r="K7038" s="10">
        <f t="shared" si="547"/>
        <v>0</v>
      </c>
      <c r="L7038" t="str">
        <f t="shared" si="548"/>
        <v>ลูกหนี้ชั้นดี</v>
      </c>
    </row>
    <row r="7039" spans="1:12" x14ac:dyDescent="0.2">
      <c r="A7039" t="s">
        <v>1381</v>
      </c>
      <c r="B7039" t="s">
        <v>366</v>
      </c>
      <c r="C7039">
        <v>7</v>
      </c>
      <c r="D7039">
        <v>1126050014671</v>
      </c>
      <c r="E7039" s="1">
        <v>46171</v>
      </c>
      <c r="F7039" s="1">
        <v>46171</v>
      </c>
      <c r="G7039">
        <v>860</v>
      </c>
      <c r="H7039" s="1">
        <f t="shared" si="545"/>
        <v>46178</v>
      </c>
      <c r="I7039" s="5">
        <f t="shared" si="549"/>
        <v>46253</v>
      </c>
      <c r="J7039" s="9" t="str">
        <f t="shared" si="546"/>
        <v>ชำระตรงเวลา</v>
      </c>
      <c r="K7039" s="10">
        <f t="shared" si="547"/>
        <v>0</v>
      </c>
      <c r="L7039" t="str">
        <f t="shared" si="548"/>
        <v>ลูกหนี้ชั้นดี</v>
      </c>
    </row>
    <row r="7040" spans="1:12" x14ac:dyDescent="0.2">
      <c r="A7040" t="s">
        <v>1381</v>
      </c>
      <c r="B7040" t="s">
        <v>366</v>
      </c>
      <c r="C7040">
        <v>7</v>
      </c>
      <c r="D7040">
        <v>1126050014671</v>
      </c>
      <c r="E7040" s="1">
        <v>46171</v>
      </c>
      <c r="F7040" s="1">
        <v>46171</v>
      </c>
      <c r="G7040">
        <v>860</v>
      </c>
      <c r="H7040" s="1">
        <f t="shared" si="545"/>
        <v>46178</v>
      </c>
      <c r="I7040" s="5">
        <f t="shared" si="549"/>
        <v>46253</v>
      </c>
      <c r="J7040" s="9" t="str">
        <f t="shared" si="546"/>
        <v>ชำระตรงเวลา</v>
      </c>
      <c r="K7040" s="10">
        <f t="shared" si="547"/>
        <v>0</v>
      </c>
      <c r="L7040" t="str">
        <f t="shared" si="548"/>
        <v>ลูกหนี้ชั้นดี</v>
      </c>
    </row>
    <row r="7041" spans="1:12" x14ac:dyDescent="0.2">
      <c r="A7041" t="s">
        <v>1381</v>
      </c>
      <c r="B7041" t="s">
        <v>366</v>
      </c>
      <c r="C7041">
        <v>7</v>
      </c>
      <c r="D7041">
        <v>1126050014671</v>
      </c>
      <c r="E7041" s="1">
        <v>46171</v>
      </c>
      <c r="F7041" s="1">
        <v>46171</v>
      </c>
      <c r="G7041">
        <v>860</v>
      </c>
      <c r="H7041" s="1">
        <f t="shared" si="545"/>
        <v>46178</v>
      </c>
      <c r="I7041" s="5">
        <f t="shared" si="549"/>
        <v>46253</v>
      </c>
      <c r="J7041" s="9" t="str">
        <f t="shared" si="546"/>
        <v>ชำระตรงเวลา</v>
      </c>
      <c r="K7041" s="10">
        <f t="shared" si="547"/>
        <v>0</v>
      </c>
      <c r="L7041" t="str">
        <f t="shared" si="548"/>
        <v>ลูกหนี้ชั้นดี</v>
      </c>
    </row>
    <row r="7042" spans="1:12" x14ac:dyDescent="0.2">
      <c r="A7042" t="s">
        <v>1381</v>
      </c>
      <c r="B7042" t="s">
        <v>366</v>
      </c>
      <c r="C7042">
        <v>7</v>
      </c>
      <c r="D7042">
        <v>1126050014671</v>
      </c>
      <c r="E7042" s="1">
        <v>46171</v>
      </c>
      <c r="F7042" s="1">
        <v>46171</v>
      </c>
      <c r="G7042">
        <v>860</v>
      </c>
      <c r="H7042" s="1">
        <f t="shared" ref="H7042:H7105" si="550">E7042+C7042</f>
        <v>46178</v>
      </c>
      <c r="I7042" s="5">
        <f t="shared" si="549"/>
        <v>46253</v>
      </c>
      <c r="J7042" s="9" t="str">
        <f t="shared" ref="J7042:J7105" si="551">IF(K7043&lt;=0, "ชำระตรงเวลา", IF(K7043&lt;=30, "ค้างชำระ 1 - 30 วัน", IF(K7043&lt;=60, "ค้างชำระ 31 - 60 วัน", IF(K7043&lt;=90, "ค้างชำระ 61 - 90 วัน", "ค้างชำระเกิน 90 วัน"))))</f>
        <v>ชำระตรงเวลา</v>
      </c>
      <c r="K7042" s="10">
        <f t="shared" ref="K7042:K7105" si="552">IF(OR(F7042="",F7042="(ว่าง)"), MAX(0,I7041-H7042), MAX(0,F7042-H7042))</f>
        <v>0</v>
      </c>
      <c r="L7042" t="str">
        <f t="shared" ref="L7042:L7105" si="553">IF(K7042&lt;=30, "ลูกหนี้ชั้นดี", IF(K7042&lt;=90, "ลูกหนี้เฝ้าติดตาม", "ลูกหนี้ด้อยคุณภาพ (NPL)"))</f>
        <v>ลูกหนี้ชั้นดี</v>
      </c>
    </row>
    <row r="7043" spans="1:12" x14ac:dyDescent="0.2">
      <c r="A7043" t="s">
        <v>1381</v>
      </c>
      <c r="B7043" t="s">
        <v>366</v>
      </c>
      <c r="C7043">
        <v>7</v>
      </c>
      <c r="D7043">
        <v>1126050014671</v>
      </c>
      <c r="E7043" s="1">
        <v>46171</v>
      </c>
      <c r="F7043" s="1">
        <v>46171</v>
      </c>
      <c r="G7043">
        <v>860</v>
      </c>
      <c r="H7043" s="1">
        <f t="shared" si="550"/>
        <v>46178</v>
      </c>
      <c r="I7043" s="5">
        <f t="shared" si="549"/>
        <v>46253</v>
      </c>
      <c r="J7043" s="9" t="str">
        <f t="shared" si="551"/>
        <v>ชำระตรงเวลา</v>
      </c>
      <c r="K7043" s="10">
        <f t="shared" si="552"/>
        <v>0</v>
      </c>
      <c r="L7043" t="str">
        <f t="shared" si="553"/>
        <v>ลูกหนี้ชั้นดี</v>
      </c>
    </row>
    <row r="7044" spans="1:12" x14ac:dyDescent="0.2">
      <c r="A7044" t="s">
        <v>1381</v>
      </c>
      <c r="B7044" t="s">
        <v>366</v>
      </c>
      <c r="C7044">
        <v>7</v>
      </c>
      <c r="D7044">
        <v>1126050014671</v>
      </c>
      <c r="E7044" s="1">
        <v>46171</v>
      </c>
      <c r="F7044" s="1">
        <v>46171</v>
      </c>
      <c r="G7044">
        <v>860</v>
      </c>
      <c r="H7044" s="1">
        <f t="shared" si="550"/>
        <v>46178</v>
      </c>
      <c r="I7044" s="5">
        <f t="shared" ref="I7044:I7107" si="554">I7043</f>
        <v>46253</v>
      </c>
      <c r="J7044" s="9" t="str">
        <f t="shared" si="551"/>
        <v>ชำระตรงเวลา</v>
      </c>
      <c r="K7044" s="10">
        <f t="shared" si="552"/>
        <v>0</v>
      </c>
      <c r="L7044" t="str">
        <f t="shared" si="553"/>
        <v>ลูกหนี้ชั้นดี</v>
      </c>
    </row>
    <row r="7045" spans="1:12" x14ac:dyDescent="0.2">
      <c r="A7045" t="s">
        <v>700</v>
      </c>
      <c r="B7045" t="s">
        <v>366</v>
      </c>
      <c r="C7045">
        <v>60</v>
      </c>
      <c r="D7045">
        <v>1126050014909</v>
      </c>
      <c r="E7045" s="1">
        <v>46178</v>
      </c>
      <c r="F7045" s="1">
        <v>46182</v>
      </c>
      <c r="G7045">
        <v>1091488</v>
      </c>
      <c r="H7045" s="1">
        <f t="shared" si="550"/>
        <v>46238</v>
      </c>
      <c r="I7045" s="5">
        <f t="shared" si="554"/>
        <v>46253</v>
      </c>
      <c r="J7045" s="9" t="str">
        <f t="shared" si="551"/>
        <v>ชำระตรงเวลา</v>
      </c>
      <c r="K7045" s="10">
        <f t="shared" si="552"/>
        <v>0</v>
      </c>
      <c r="L7045" t="str">
        <f t="shared" si="553"/>
        <v>ลูกหนี้ชั้นดี</v>
      </c>
    </row>
    <row r="7046" spans="1:12" x14ac:dyDescent="0.2">
      <c r="A7046" t="s">
        <v>755</v>
      </c>
      <c r="B7046" t="s">
        <v>366</v>
      </c>
      <c r="C7046">
        <v>30</v>
      </c>
      <c r="D7046">
        <v>1126050014930</v>
      </c>
      <c r="E7046" s="1">
        <v>46182</v>
      </c>
      <c r="F7046" s="1">
        <v>46206</v>
      </c>
      <c r="G7046">
        <v>234871</v>
      </c>
      <c r="H7046" s="1">
        <f t="shared" si="550"/>
        <v>46212</v>
      </c>
      <c r="I7046" s="5">
        <f t="shared" si="554"/>
        <v>46253</v>
      </c>
      <c r="J7046" s="9" t="str">
        <f t="shared" si="551"/>
        <v>ชำระตรงเวลา</v>
      </c>
      <c r="K7046" s="10">
        <f t="shared" si="552"/>
        <v>0</v>
      </c>
      <c r="L7046" t="str">
        <f t="shared" si="553"/>
        <v>ลูกหนี้ชั้นดี</v>
      </c>
    </row>
    <row r="7047" spans="1:12" x14ac:dyDescent="0.2">
      <c r="A7047" t="s">
        <v>565</v>
      </c>
      <c r="B7047" t="s">
        <v>366</v>
      </c>
      <c r="C7047">
        <v>60</v>
      </c>
      <c r="D7047">
        <v>1126050014985</v>
      </c>
      <c r="E7047" s="1">
        <v>46178</v>
      </c>
      <c r="F7047" s="1">
        <v>46182</v>
      </c>
      <c r="G7047">
        <v>272503</v>
      </c>
      <c r="H7047" s="1">
        <f t="shared" si="550"/>
        <v>46238</v>
      </c>
      <c r="I7047" s="5">
        <f t="shared" si="554"/>
        <v>46253</v>
      </c>
      <c r="J7047" s="9" t="str">
        <f t="shared" si="551"/>
        <v>ชำระตรงเวลา</v>
      </c>
      <c r="K7047" s="10">
        <f t="shared" si="552"/>
        <v>0</v>
      </c>
      <c r="L7047" t="str">
        <f t="shared" si="553"/>
        <v>ลูกหนี้ชั้นดี</v>
      </c>
    </row>
    <row r="7048" spans="1:12" x14ac:dyDescent="0.2">
      <c r="A7048" t="s">
        <v>565</v>
      </c>
      <c r="B7048" t="s">
        <v>366</v>
      </c>
      <c r="C7048">
        <v>60</v>
      </c>
      <c r="D7048">
        <v>1126050014985</v>
      </c>
      <c r="E7048" s="1">
        <v>46178</v>
      </c>
      <c r="F7048" s="1">
        <v>46182</v>
      </c>
      <c r="G7048">
        <v>272503</v>
      </c>
      <c r="H7048" s="1">
        <f t="shared" si="550"/>
        <v>46238</v>
      </c>
      <c r="I7048" s="5">
        <f t="shared" si="554"/>
        <v>46253</v>
      </c>
      <c r="J7048" s="9" t="str">
        <f t="shared" si="551"/>
        <v>ชำระตรงเวลา</v>
      </c>
      <c r="K7048" s="10">
        <f t="shared" si="552"/>
        <v>0</v>
      </c>
      <c r="L7048" t="str">
        <f t="shared" si="553"/>
        <v>ลูกหนี้ชั้นดี</v>
      </c>
    </row>
    <row r="7049" spans="1:12" x14ac:dyDescent="0.2">
      <c r="A7049" t="s">
        <v>2799</v>
      </c>
      <c r="B7049" t="s">
        <v>18</v>
      </c>
      <c r="C7049">
        <v>7</v>
      </c>
      <c r="D7049">
        <v>1226050001449</v>
      </c>
      <c r="E7049" s="1">
        <v>46146</v>
      </c>
      <c r="F7049" s="1">
        <v>46146</v>
      </c>
      <c r="G7049">
        <v>5295</v>
      </c>
      <c r="H7049" s="1">
        <f t="shared" si="550"/>
        <v>46153</v>
      </c>
      <c r="I7049" s="5">
        <f t="shared" si="554"/>
        <v>46253</v>
      </c>
      <c r="J7049" s="9" t="str">
        <f t="shared" si="551"/>
        <v>ค้างชำระ 1 - 30 วัน</v>
      </c>
      <c r="K7049" s="10">
        <f t="shared" si="552"/>
        <v>0</v>
      </c>
      <c r="L7049" t="str">
        <f t="shared" si="553"/>
        <v>ลูกหนี้ชั้นดี</v>
      </c>
    </row>
    <row r="7050" spans="1:12" x14ac:dyDescent="0.2">
      <c r="A7050" t="s">
        <v>958</v>
      </c>
      <c r="B7050" t="s">
        <v>18</v>
      </c>
      <c r="C7050">
        <v>7</v>
      </c>
      <c r="D7050">
        <v>1226050001456</v>
      </c>
      <c r="E7050" s="1">
        <v>46146</v>
      </c>
      <c r="F7050" s="1">
        <v>46154</v>
      </c>
      <c r="G7050">
        <v>585</v>
      </c>
      <c r="H7050" s="1">
        <f t="shared" si="550"/>
        <v>46153</v>
      </c>
      <c r="I7050" s="5">
        <f t="shared" si="554"/>
        <v>46253</v>
      </c>
      <c r="J7050" s="9" t="str">
        <f t="shared" si="551"/>
        <v>ค้างชำระ 1 - 30 วัน</v>
      </c>
      <c r="K7050" s="10">
        <f t="shared" si="552"/>
        <v>1</v>
      </c>
      <c r="L7050" t="str">
        <f t="shared" si="553"/>
        <v>ลูกหนี้ชั้นดี</v>
      </c>
    </row>
    <row r="7051" spans="1:12" x14ac:dyDescent="0.2">
      <c r="A7051" t="s">
        <v>958</v>
      </c>
      <c r="B7051" t="s">
        <v>18</v>
      </c>
      <c r="C7051">
        <v>7</v>
      </c>
      <c r="D7051">
        <v>1226050001456</v>
      </c>
      <c r="E7051" s="1">
        <v>46146</v>
      </c>
      <c r="F7051" s="1">
        <v>46154</v>
      </c>
      <c r="G7051">
        <v>585</v>
      </c>
      <c r="H7051" s="1">
        <f t="shared" si="550"/>
        <v>46153</v>
      </c>
      <c r="I7051" s="5">
        <f t="shared" si="554"/>
        <v>46253</v>
      </c>
      <c r="J7051" s="9" t="str">
        <f t="shared" si="551"/>
        <v>ชำระตรงเวลา</v>
      </c>
      <c r="K7051" s="10">
        <f t="shared" si="552"/>
        <v>1</v>
      </c>
      <c r="L7051" t="str">
        <f t="shared" si="553"/>
        <v>ลูกหนี้ชั้นดี</v>
      </c>
    </row>
    <row r="7052" spans="1:12" x14ac:dyDescent="0.2">
      <c r="A7052" t="s">
        <v>957</v>
      </c>
      <c r="B7052" t="s">
        <v>18</v>
      </c>
      <c r="C7052">
        <v>7</v>
      </c>
      <c r="D7052">
        <v>1226050001463</v>
      </c>
      <c r="E7052" s="1">
        <v>46146</v>
      </c>
      <c r="F7052" s="1">
        <v>46146</v>
      </c>
      <c r="G7052">
        <v>1000</v>
      </c>
      <c r="H7052" s="1">
        <f t="shared" si="550"/>
        <v>46153</v>
      </c>
      <c r="I7052" s="5">
        <f t="shared" si="554"/>
        <v>46253</v>
      </c>
      <c r="J7052" s="9" t="str">
        <f t="shared" si="551"/>
        <v>ชำระตรงเวลา</v>
      </c>
      <c r="K7052" s="10">
        <f t="shared" si="552"/>
        <v>0</v>
      </c>
      <c r="L7052" t="str">
        <f t="shared" si="553"/>
        <v>ลูกหนี้ชั้นดี</v>
      </c>
    </row>
    <row r="7053" spans="1:12" x14ac:dyDescent="0.2">
      <c r="A7053" t="s">
        <v>957</v>
      </c>
      <c r="B7053" t="s">
        <v>18</v>
      </c>
      <c r="C7053">
        <v>7</v>
      </c>
      <c r="D7053">
        <v>1226050001463</v>
      </c>
      <c r="E7053" s="1">
        <v>46146</v>
      </c>
      <c r="F7053" s="1">
        <v>46146</v>
      </c>
      <c r="G7053">
        <v>1000</v>
      </c>
      <c r="H7053" s="1">
        <f t="shared" si="550"/>
        <v>46153</v>
      </c>
      <c r="I7053" s="5">
        <f t="shared" si="554"/>
        <v>46253</v>
      </c>
      <c r="J7053" s="9" t="str">
        <f t="shared" si="551"/>
        <v>ชำระตรงเวลา</v>
      </c>
      <c r="K7053" s="10">
        <f t="shared" si="552"/>
        <v>0</v>
      </c>
      <c r="L7053" t="str">
        <f t="shared" si="553"/>
        <v>ลูกหนี้ชั้นดี</v>
      </c>
    </row>
    <row r="7054" spans="1:12" x14ac:dyDescent="0.2">
      <c r="A7054" t="s">
        <v>1289</v>
      </c>
      <c r="B7054" t="s">
        <v>18</v>
      </c>
      <c r="C7054">
        <v>7</v>
      </c>
      <c r="D7054">
        <v>1226050001470</v>
      </c>
      <c r="E7054" s="1">
        <v>46146</v>
      </c>
      <c r="F7054" s="1">
        <v>46147</v>
      </c>
      <c r="G7054">
        <v>11295</v>
      </c>
      <c r="H7054" s="1">
        <f t="shared" si="550"/>
        <v>46153</v>
      </c>
      <c r="I7054" s="5">
        <f t="shared" si="554"/>
        <v>46253</v>
      </c>
      <c r="J7054" s="9" t="str">
        <f t="shared" si="551"/>
        <v>ชำระตรงเวลา</v>
      </c>
      <c r="K7054" s="10">
        <f t="shared" si="552"/>
        <v>0</v>
      </c>
      <c r="L7054" t="str">
        <f t="shared" si="553"/>
        <v>ลูกหนี้ชั้นดี</v>
      </c>
    </row>
    <row r="7055" spans="1:12" x14ac:dyDescent="0.2">
      <c r="A7055" t="s">
        <v>1289</v>
      </c>
      <c r="B7055" t="s">
        <v>18</v>
      </c>
      <c r="C7055">
        <v>7</v>
      </c>
      <c r="D7055">
        <v>1226050001470</v>
      </c>
      <c r="E7055" s="1">
        <v>46146</v>
      </c>
      <c r="F7055" s="1">
        <v>46147</v>
      </c>
      <c r="G7055">
        <v>11295</v>
      </c>
      <c r="H7055" s="1">
        <f t="shared" si="550"/>
        <v>46153</v>
      </c>
      <c r="I7055" s="5">
        <f t="shared" si="554"/>
        <v>46253</v>
      </c>
      <c r="J7055" s="9" t="str">
        <f t="shared" si="551"/>
        <v>ชำระตรงเวลา</v>
      </c>
      <c r="K7055" s="10">
        <f t="shared" si="552"/>
        <v>0</v>
      </c>
      <c r="L7055" t="str">
        <f t="shared" si="553"/>
        <v>ลูกหนี้ชั้นดี</v>
      </c>
    </row>
    <row r="7056" spans="1:12" x14ac:dyDescent="0.2">
      <c r="A7056" t="s">
        <v>1289</v>
      </c>
      <c r="B7056" t="s">
        <v>18</v>
      </c>
      <c r="C7056">
        <v>7</v>
      </c>
      <c r="D7056">
        <v>1226050001470</v>
      </c>
      <c r="E7056" s="1">
        <v>46146</v>
      </c>
      <c r="F7056" s="1">
        <v>46147</v>
      </c>
      <c r="G7056">
        <v>11295</v>
      </c>
      <c r="H7056" s="1">
        <f t="shared" si="550"/>
        <v>46153</v>
      </c>
      <c r="I7056" s="5">
        <f t="shared" si="554"/>
        <v>46253</v>
      </c>
      <c r="J7056" s="9" t="str">
        <f t="shared" si="551"/>
        <v>ค้างชำระ 1 - 30 วัน</v>
      </c>
      <c r="K7056" s="10">
        <f t="shared" si="552"/>
        <v>0</v>
      </c>
      <c r="L7056" t="str">
        <f t="shared" si="553"/>
        <v>ลูกหนี้ชั้นดี</v>
      </c>
    </row>
    <row r="7057" spans="1:12" x14ac:dyDescent="0.2">
      <c r="A7057" t="s">
        <v>155</v>
      </c>
      <c r="B7057" t="s">
        <v>18</v>
      </c>
      <c r="C7057">
        <v>7</v>
      </c>
      <c r="D7057">
        <v>1226050001487</v>
      </c>
      <c r="E7057" s="1">
        <v>46146</v>
      </c>
      <c r="F7057" s="1">
        <v>46155</v>
      </c>
      <c r="G7057">
        <v>6415</v>
      </c>
      <c r="H7057" s="1">
        <f t="shared" si="550"/>
        <v>46153</v>
      </c>
      <c r="I7057" s="5">
        <f t="shared" si="554"/>
        <v>46253</v>
      </c>
      <c r="J7057" s="9" t="str">
        <f t="shared" si="551"/>
        <v>ค้างชำระ 1 - 30 วัน</v>
      </c>
      <c r="K7057" s="10">
        <f t="shared" si="552"/>
        <v>2</v>
      </c>
      <c r="L7057" t="str">
        <f t="shared" si="553"/>
        <v>ลูกหนี้ชั้นดี</v>
      </c>
    </row>
    <row r="7058" spans="1:12" x14ac:dyDescent="0.2">
      <c r="A7058" t="s">
        <v>155</v>
      </c>
      <c r="B7058" t="s">
        <v>18</v>
      </c>
      <c r="C7058">
        <v>7</v>
      </c>
      <c r="D7058">
        <v>1226050001487</v>
      </c>
      <c r="E7058" s="1">
        <v>46146</v>
      </c>
      <c r="F7058" s="1">
        <v>46155</v>
      </c>
      <c r="G7058">
        <v>6415</v>
      </c>
      <c r="H7058" s="1">
        <f t="shared" si="550"/>
        <v>46153</v>
      </c>
      <c r="I7058" s="5">
        <f t="shared" si="554"/>
        <v>46253</v>
      </c>
      <c r="J7058" s="9" t="str">
        <f t="shared" si="551"/>
        <v>ค้างชำระ 1 - 30 วัน</v>
      </c>
      <c r="K7058" s="10">
        <f t="shared" si="552"/>
        <v>2</v>
      </c>
      <c r="L7058" t="str">
        <f t="shared" si="553"/>
        <v>ลูกหนี้ชั้นดี</v>
      </c>
    </row>
    <row r="7059" spans="1:12" x14ac:dyDescent="0.2">
      <c r="A7059" t="s">
        <v>155</v>
      </c>
      <c r="B7059" t="s">
        <v>18</v>
      </c>
      <c r="C7059">
        <v>7</v>
      </c>
      <c r="D7059">
        <v>1226050001487</v>
      </c>
      <c r="E7059" s="1">
        <v>46146</v>
      </c>
      <c r="F7059" s="1">
        <v>46155</v>
      </c>
      <c r="G7059">
        <v>6415</v>
      </c>
      <c r="H7059" s="1">
        <f t="shared" si="550"/>
        <v>46153</v>
      </c>
      <c r="I7059" s="5">
        <f t="shared" si="554"/>
        <v>46253</v>
      </c>
      <c r="J7059" s="9" t="str">
        <f t="shared" si="551"/>
        <v>ชำระตรงเวลา</v>
      </c>
      <c r="K7059" s="10">
        <f t="shared" si="552"/>
        <v>2</v>
      </c>
      <c r="L7059" t="str">
        <f t="shared" si="553"/>
        <v>ลูกหนี้ชั้นดี</v>
      </c>
    </row>
    <row r="7060" spans="1:12" x14ac:dyDescent="0.2">
      <c r="A7060" t="s">
        <v>259</v>
      </c>
      <c r="B7060" t="s">
        <v>18</v>
      </c>
      <c r="C7060">
        <v>7</v>
      </c>
      <c r="D7060">
        <v>1226050001494</v>
      </c>
      <c r="E7060" s="1">
        <v>46146</v>
      </c>
      <c r="F7060" s="1">
        <v>46153</v>
      </c>
      <c r="G7060">
        <v>8530</v>
      </c>
      <c r="H7060" s="1">
        <f t="shared" si="550"/>
        <v>46153</v>
      </c>
      <c r="I7060" s="5">
        <f t="shared" si="554"/>
        <v>46253</v>
      </c>
      <c r="J7060" s="9" t="str">
        <f t="shared" si="551"/>
        <v>ชำระตรงเวลา</v>
      </c>
      <c r="K7060" s="10">
        <f t="shared" si="552"/>
        <v>0</v>
      </c>
      <c r="L7060" t="str">
        <f t="shared" si="553"/>
        <v>ลูกหนี้ชั้นดี</v>
      </c>
    </row>
    <row r="7061" spans="1:12" x14ac:dyDescent="0.2">
      <c r="A7061" t="s">
        <v>1806</v>
      </c>
      <c r="B7061" t="s">
        <v>18</v>
      </c>
      <c r="C7061">
        <v>7</v>
      </c>
      <c r="D7061">
        <v>1226050001500</v>
      </c>
      <c r="E7061" s="1">
        <v>46146</v>
      </c>
      <c r="F7061" s="1">
        <v>46153</v>
      </c>
      <c r="G7061">
        <v>2305</v>
      </c>
      <c r="H7061" s="1">
        <f t="shared" si="550"/>
        <v>46153</v>
      </c>
      <c r="I7061" s="5">
        <f t="shared" si="554"/>
        <v>46253</v>
      </c>
      <c r="J7061" s="9" t="str">
        <f t="shared" si="551"/>
        <v>ชำระตรงเวลา</v>
      </c>
      <c r="K7061" s="10">
        <f t="shared" si="552"/>
        <v>0</v>
      </c>
      <c r="L7061" t="str">
        <f t="shared" si="553"/>
        <v>ลูกหนี้ชั้นดี</v>
      </c>
    </row>
    <row r="7062" spans="1:12" x14ac:dyDescent="0.2">
      <c r="A7062" t="s">
        <v>1806</v>
      </c>
      <c r="B7062" t="s">
        <v>18</v>
      </c>
      <c r="C7062">
        <v>7</v>
      </c>
      <c r="D7062">
        <v>1226050001500</v>
      </c>
      <c r="E7062" s="1">
        <v>46146</v>
      </c>
      <c r="F7062" s="1">
        <v>46153</v>
      </c>
      <c r="G7062">
        <v>2305</v>
      </c>
      <c r="H7062" s="1">
        <f t="shared" si="550"/>
        <v>46153</v>
      </c>
      <c r="I7062" s="5">
        <f t="shared" si="554"/>
        <v>46253</v>
      </c>
      <c r="J7062" s="9" t="str">
        <f t="shared" si="551"/>
        <v>ชำระตรงเวลา</v>
      </c>
      <c r="K7062" s="10">
        <f t="shared" si="552"/>
        <v>0</v>
      </c>
      <c r="L7062" t="str">
        <f t="shared" si="553"/>
        <v>ลูกหนี้ชั้นดี</v>
      </c>
    </row>
    <row r="7063" spans="1:12" x14ac:dyDescent="0.2">
      <c r="A7063" t="s">
        <v>1806</v>
      </c>
      <c r="B7063" t="s">
        <v>18</v>
      </c>
      <c r="C7063">
        <v>7</v>
      </c>
      <c r="D7063">
        <v>1226050001500</v>
      </c>
      <c r="E7063" s="1">
        <v>46146</v>
      </c>
      <c r="F7063" s="1">
        <v>46153</v>
      </c>
      <c r="G7063">
        <v>2305</v>
      </c>
      <c r="H7063" s="1">
        <f t="shared" si="550"/>
        <v>46153</v>
      </c>
      <c r="I7063" s="5">
        <f t="shared" si="554"/>
        <v>46253</v>
      </c>
      <c r="J7063" s="9" t="str">
        <f t="shared" si="551"/>
        <v>ชำระตรงเวลา</v>
      </c>
      <c r="K7063" s="10">
        <f t="shared" si="552"/>
        <v>0</v>
      </c>
      <c r="L7063" t="str">
        <f t="shared" si="553"/>
        <v>ลูกหนี้ชั้นดี</v>
      </c>
    </row>
    <row r="7064" spans="1:12" x14ac:dyDescent="0.2">
      <c r="A7064" t="s">
        <v>1806</v>
      </c>
      <c r="B7064" t="s">
        <v>18</v>
      </c>
      <c r="C7064">
        <v>7</v>
      </c>
      <c r="D7064">
        <v>1226050001500</v>
      </c>
      <c r="E7064" s="1">
        <v>46146</v>
      </c>
      <c r="F7064" s="1">
        <v>46153</v>
      </c>
      <c r="G7064">
        <v>2305</v>
      </c>
      <c r="H7064" s="1">
        <f t="shared" si="550"/>
        <v>46153</v>
      </c>
      <c r="I7064" s="5">
        <f t="shared" si="554"/>
        <v>46253</v>
      </c>
      <c r="J7064" s="9" t="str">
        <f t="shared" si="551"/>
        <v>ชำระตรงเวลา</v>
      </c>
      <c r="K7064" s="10">
        <f t="shared" si="552"/>
        <v>0</v>
      </c>
      <c r="L7064" t="str">
        <f t="shared" si="553"/>
        <v>ลูกหนี้ชั้นดี</v>
      </c>
    </row>
    <row r="7065" spans="1:12" x14ac:dyDescent="0.2">
      <c r="A7065" t="s">
        <v>1806</v>
      </c>
      <c r="B7065" t="s">
        <v>18</v>
      </c>
      <c r="C7065">
        <v>7</v>
      </c>
      <c r="D7065">
        <v>1226050001500</v>
      </c>
      <c r="E7065" s="1">
        <v>46146</v>
      </c>
      <c r="F7065" s="1">
        <v>46153</v>
      </c>
      <c r="G7065">
        <v>2305</v>
      </c>
      <c r="H7065" s="1">
        <f t="shared" si="550"/>
        <v>46153</v>
      </c>
      <c r="I7065" s="5">
        <f t="shared" si="554"/>
        <v>46253</v>
      </c>
      <c r="J7065" s="9" t="str">
        <f t="shared" si="551"/>
        <v>ค้างชำระ 1 - 30 วัน</v>
      </c>
      <c r="K7065" s="10">
        <f t="shared" si="552"/>
        <v>0</v>
      </c>
      <c r="L7065" t="str">
        <f t="shared" si="553"/>
        <v>ลูกหนี้ชั้นดี</v>
      </c>
    </row>
    <row r="7066" spans="1:12" x14ac:dyDescent="0.2">
      <c r="A7066" t="s">
        <v>961</v>
      </c>
      <c r="B7066" t="s">
        <v>18</v>
      </c>
      <c r="C7066">
        <v>7</v>
      </c>
      <c r="D7066">
        <v>1226050001517</v>
      </c>
      <c r="E7066" s="1">
        <v>46146</v>
      </c>
      <c r="F7066" s="1">
        <v>46154</v>
      </c>
      <c r="G7066">
        <v>1250</v>
      </c>
      <c r="H7066" s="1">
        <f t="shared" si="550"/>
        <v>46153</v>
      </c>
      <c r="I7066" s="5">
        <f t="shared" si="554"/>
        <v>46253</v>
      </c>
      <c r="J7066" s="9" t="str">
        <f t="shared" si="551"/>
        <v>ชำระตรงเวลา</v>
      </c>
      <c r="K7066" s="10">
        <f t="shared" si="552"/>
        <v>1</v>
      </c>
      <c r="L7066" t="str">
        <f t="shared" si="553"/>
        <v>ลูกหนี้ชั้นดี</v>
      </c>
    </row>
    <row r="7067" spans="1:12" x14ac:dyDescent="0.2">
      <c r="A7067" t="s">
        <v>874</v>
      </c>
      <c r="B7067" t="s">
        <v>18</v>
      </c>
      <c r="C7067">
        <v>7</v>
      </c>
      <c r="D7067">
        <v>1226050001524</v>
      </c>
      <c r="E7067" s="1">
        <v>46146</v>
      </c>
      <c r="F7067" s="1">
        <v>46150</v>
      </c>
      <c r="G7067">
        <v>425</v>
      </c>
      <c r="H7067" s="1">
        <f t="shared" si="550"/>
        <v>46153</v>
      </c>
      <c r="I7067" s="5">
        <f t="shared" si="554"/>
        <v>46253</v>
      </c>
      <c r="J7067" s="9" t="str">
        <f t="shared" si="551"/>
        <v>ชำระตรงเวลา</v>
      </c>
      <c r="K7067" s="10">
        <f t="shared" si="552"/>
        <v>0</v>
      </c>
      <c r="L7067" t="str">
        <f t="shared" si="553"/>
        <v>ลูกหนี้ชั้นดี</v>
      </c>
    </row>
    <row r="7068" spans="1:12" x14ac:dyDescent="0.2">
      <c r="A7068" t="s">
        <v>874</v>
      </c>
      <c r="B7068" t="s">
        <v>18</v>
      </c>
      <c r="C7068">
        <v>7</v>
      </c>
      <c r="D7068">
        <v>1226050001524</v>
      </c>
      <c r="E7068" s="1">
        <v>46146</v>
      </c>
      <c r="F7068" s="1">
        <v>46150</v>
      </c>
      <c r="G7068">
        <v>425</v>
      </c>
      <c r="H7068" s="1">
        <f t="shared" si="550"/>
        <v>46153</v>
      </c>
      <c r="I7068" s="5">
        <f t="shared" si="554"/>
        <v>46253</v>
      </c>
      <c r="J7068" s="9" t="str">
        <f t="shared" si="551"/>
        <v>ค้างชำระ 1 - 30 วัน</v>
      </c>
      <c r="K7068" s="10">
        <f t="shared" si="552"/>
        <v>0</v>
      </c>
      <c r="L7068" t="str">
        <f t="shared" si="553"/>
        <v>ลูกหนี้ชั้นดี</v>
      </c>
    </row>
    <row r="7069" spans="1:12" x14ac:dyDescent="0.2">
      <c r="A7069" t="s">
        <v>2800</v>
      </c>
      <c r="B7069" t="s">
        <v>13</v>
      </c>
      <c r="C7069">
        <v>7</v>
      </c>
      <c r="D7069">
        <v>1326050000029</v>
      </c>
      <c r="E7069" s="1">
        <v>46143</v>
      </c>
      <c r="F7069" s="1">
        <v>46155</v>
      </c>
      <c r="G7069">
        <v>14750</v>
      </c>
      <c r="H7069" s="1">
        <f t="shared" si="550"/>
        <v>46150</v>
      </c>
      <c r="I7069" s="5">
        <f t="shared" si="554"/>
        <v>46253</v>
      </c>
      <c r="J7069" s="9" t="str">
        <f t="shared" si="551"/>
        <v>ค้างชำระ 1 - 30 วัน</v>
      </c>
      <c r="K7069" s="10">
        <f t="shared" si="552"/>
        <v>5</v>
      </c>
      <c r="L7069" t="str">
        <f t="shared" si="553"/>
        <v>ลูกหนี้ชั้นดี</v>
      </c>
    </row>
    <row r="7070" spans="1:12" x14ac:dyDescent="0.2">
      <c r="A7070" t="s">
        <v>2800</v>
      </c>
      <c r="B7070" t="s">
        <v>13</v>
      </c>
      <c r="C7070">
        <v>7</v>
      </c>
      <c r="D7070">
        <v>1326050000029</v>
      </c>
      <c r="E7070" s="1">
        <v>46143</v>
      </c>
      <c r="F7070" s="1">
        <v>46155</v>
      </c>
      <c r="G7070">
        <v>14750</v>
      </c>
      <c r="H7070" s="1">
        <f t="shared" si="550"/>
        <v>46150</v>
      </c>
      <c r="I7070" s="5">
        <f t="shared" si="554"/>
        <v>46253</v>
      </c>
      <c r="J7070" s="9" t="str">
        <f t="shared" si="551"/>
        <v>ค้างชำระ 1 - 30 วัน</v>
      </c>
      <c r="K7070" s="10">
        <f t="shared" si="552"/>
        <v>5</v>
      </c>
      <c r="L7070" t="str">
        <f t="shared" si="553"/>
        <v>ลูกหนี้ชั้นดี</v>
      </c>
    </row>
    <row r="7071" spans="1:12" x14ac:dyDescent="0.2">
      <c r="A7071" t="s">
        <v>2801</v>
      </c>
      <c r="B7071" t="s">
        <v>13</v>
      </c>
      <c r="C7071">
        <v>7</v>
      </c>
      <c r="D7071">
        <v>1326050000036</v>
      </c>
      <c r="E7071" s="1">
        <v>46143</v>
      </c>
      <c r="F7071" s="1">
        <v>46154</v>
      </c>
      <c r="G7071">
        <v>676</v>
      </c>
      <c r="H7071" s="1">
        <f t="shared" si="550"/>
        <v>46150</v>
      </c>
      <c r="I7071" s="5">
        <f t="shared" si="554"/>
        <v>46253</v>
      </c>
      <c r="J7071" s="9" t="str">
        <f t="shared" si="551"/>
        <v>ค้างชำระ 1 - 30 วัน</v>
      </c>
      <c r="K7071" s="10">
        <f t="shared" si="552"/>
        <v>4</v>
      </c>
      <c r="L7071" t="str">
        <f t="shared" si="553"/>
        <v>ลูกหนี้ชั้นดี</v>
      </c>
    </row>
    <row r="7072" spans="1:12" x14ac:dyDescent="0.2">
      <c r="A7072" t="s">
        <v>2801</v>
      </c>
      <c r="B7072" t="s">
        <v>13</v>
      </c>
      <c r="C7072">
        <v>7</v>
      </c>
      <c r="D7072">
        <v>1326050000036</v>
      </c>
      <c r="E7072" s="1">
        <v>46143</v>
      </c>
      <c r="F7072" s="1">
        <v>46154</v>
      </c>
      <c r="G7072">
        <v>676</v>
      </c>
      <c r="H7072" s="1">
        <f t="shared" si="550"/>
        <v>46150</v>
      </c>
      <c r="I7072" s="5">
        <f t="shared" si="554"/>
        <v>46253</v>
      </c>
      <c r="J7072" s="9" t="str">
        <f t="shared" si="551"/>
        <v>ค้างชำระ 1 - 30 วัน</v>
      </c>
      <c r="K7072" s="10">
        <f t="shared" si="552"/>
        <v>4</v>
      </c>
      <c r="L7072" t="str">
        <f t="shared" si="553"/>
        <v>ลูกหนี้ชั้นดี</v>
      </c>
    </row>
    <row r="7073" spans="1:12" x14ac:dyDescent="0.2">
      <c r="A7073" t="s">
        <v>2801</v>
      </c>
      <c r="B7073" t="s">
        <v>13</v>
      </c>
      <c r="C7073">
        <v>7</v>
      </c>
      <c r="D7073">
        <v>1326050000036</v>
      </c>
      <c r="E7073" s="1">
        <v>46143</v>
      </c>
      <c r="F7073" s="1">
        <v>46154</v>
      </c>
      <c r="G7073">
        <v>676</v>
      </c>
      <c r="H7073" s="1">
        <f t="shared" si="550"/>
        <v>46150</v>
      </c>
      <c r="I7073" s="5">
        <f t="shared" si="554"/>
        <v>46253</v>
      </c>
      <c r="J7073" s="9" t="str">
        <f t="shared" si="551"/>
        <v>ค้างชำระ 1 - 30 วัน</v>
      </c>
      <c r="K7073" s="10">
        <f t="shared" si="552"/>
        <v>4</v>
      </c>
      <c r="L7073" t="str">
        <f t="shared" si="553"/>
        <v>ลูกหนี้ชั้นดี</v>
      </c>
    </row>
    <row r="7074" spans="1:12" x14ac:dyDescent="0.2">
      <c r="A7074" t="s">
        <v>2802</v>
      </c>
      <c r="B7074" t="s">
        <v>13</v>
      </c>
      <c r="C7074">
        <v>15</v>
      </c>
      <c r="D7074">
        <v>1326050000814</v>
      </c>
      <c r="E7074" s="1">
        <v>46144</v>
      </c>
      <c r="F7074" s="1">
        <v>46168</v>
      </c>
      <c r="G7074">
        <v>1178</v>
      </c>
      <c r="H7074" s="1">
        <f t="shared" si="550"/>
        <v>46159</v>
      </c>
      <c r="I7074" s="5">
        <f t="shared" si="554"/>
        <v>46253</v>
      </c>
      <c r="J7074" s="9" t="str">
        <f t="shared" si="551"/>
        <v>ค้างชำระ 1 - 30 วัน</v>
      </c>
      <c r="K7074" s="10">
        <f t="shared" si="552"/>
        <v>9</v>
      </c>
      <c r="L7074" t="str">
        <f t="shared" si="553"/>
        <v>ลูกหนี้ชั้นดี</v>
      </c>
    </row>
    <row r="7075" spans="1:12" x14ac:dyDescent="0.2">
      <c r="A7075" t="s">
        <v>1266</v>
      </c>
      <c r="B7075" t="s">
        <v>13</v>
      </c>
      <c r="C7075">
        <v>15</v>
      </c>
      <c r="D7075">
        <v>1326050000838</v>
      </c>
      <c r="E7075" s="1">
        <v>46144</v>
      </c>
      <c r="F7075" s="1">
        <v>46168</v>
      </c>
      <c r="G7075">
        <v>19688</v>
      </c>
      <c r="H7075" s="1">
        <f t="shared" si="550"/>
        <v>46159</v>
      </c>
      <c r="I7075" s="5">
        <f t="shared" si="554"/>
        <v>46253</v>
      </c>
      <c r="J7075" s="9" t="str">
        <f t="shared" si="551"/>
        <v>ชำระตรงเวลา</v>
      </c>
      <c r="K7075" s="10">
        <f t="shared" si="552"/>
        <v>9</v>
      </c>
      <c r="L7075" t="str">
        <f t="shared" si="553"/>
        <v>ลูกหนี้ชั้นดี</v>
      </c>
    </row>
    <row r="7076" spans="1:12" x14ac:dyDescent="0.2">
      <c r="A7076" t="s">
        <v>1198</v>
      </c>
      <c r="B7076" t="s">
        <v>13</v>
      </c>
      <c r="C7076">
        <v>30</v>
      </c>
      <c r="D7076">
        <v>1326050000951</v>
      </c>
      <c r="E7076" s="1">
        <v>46144</v>
      </c>
      <c r="F7076" s="1">
        <v>46148</v>
      </c>
      <c r="G7076">
        <v>6210</v>
      </c>
      <c r="H7076" s="1">
        <f t="shared" si="550"/>
        <v>46174</v>
      </c>
      <c r="I7076" s="5">
        <f t="shared" si="554"/>
        <v>46253</v>
      </c>
      <c r="J7076" s="9" t="str">
        <f t="shared" si="551"/>
        <v>ชำระตรงเวลา</v>
      </c>
      <c r="K7076" s="10">
        <f t="shared" si="552"/>
        <v>0</v>
      </c>
      <c r="L7076" t="str">
        <f t="shared" si="553"/>
        <v>ลูกหนี้ชั้นดี</v>
      </c>
    </row>
    <row r="7077" spans="1:12" x14ac:dyDescent="0.2">
      <c r="A7077" t="s">
        <v>180</v>
      </c>
      <c r="B7077" t="s">
        <v>13</v>
      </c>
      <c r="C7077">
        <v>30</v>
      </c>
      <c r="D7077">
        <v>1326050001279</v>
      </c>
      <c r="E7077" s="1">
        <v>46144</v>
      </c>
      <c r="F7077" s="1">
        <v>46171</v>
      </c>
      <c r="G7077">
        <v>20026</v>
      </c>
      <c r="H7077" s="1">
        <f t="shared" si="550"/>
        <v>46174</v>
      </c>
      <c r="I7077" s="5">
        <f t="shared" si="554"/>
        <v>46253</v>
      </c>
      <c r="J7077" s="9" t="str">
        <f t="shared" si="551"/>
        <v>ชำระตรงเวลา</v>
      </c>
      <c r="K7077" s="10">
        <f t="shared" si="552"/>
        <v>0</v>
      </c>
      <c r="L7077" t="str">
        <f t="shared" si="553"/>
        <v>ลูกหนี้ชั้นดี</v>
      </c>
    </row>
    <row r="7078" spans="1:12" x14ac:dyDescent="0.2">
      <c r="A7078" t="s">
        <v>180</v>
      </c>
      <c r="B7078" t="s">
        <v>13</v>
      </c>
      <c r="C7078">
        <v>30</v>
      </c>
      <c r="D7078">
        <v>1326050001279</v>
      </c>
      <c r="E7078" s="1">
        <v>46144</v>
      </c>
      <c r="F7078" s="1">
        <v>46171</v>
      </c>
      <c r="G7078">
        <v>20026</v>
      </c>
      <c r="H7078" s="1">
        <f t="shared" si="550"/>
        <v>46174</v>
      </c>
      <c r="I7078" s="5">
        <f t="shared" si="554"/>
        <v>46253</v>
      </c>
      <c r="J7078" s="9" t="str">
        <f t="shared" si="551"/>
        <v>ชำระตรงเวลา</v>
      </c>
      <c r="K7078" s="10">
        <f t="shared" si="552"/>
        <v>0</v>
      </c>
      <c r="L7078" t="str">
        <f t="shared" si="553"/>
        <v>ลูกหนี้ชั้นดี</v>
      </c>
    </row>
    <row r="7079" spans="1:12" x14ac:dyDescent="0.2">
      <c r="A7079" t="s">
        <v>2803</v>
      </c>
      <c r="B7079" t="s">
        <v>311</v>
      </c>
      <c r="C7079">
        <v>10</v>
      </c>
      <c r="D7079">
        <v>1426050001887</v>
      </c>
      <c r="E7079" s="1">
        <v>46146</v>
      </c>
      <c r="F7079" s="1">
        <v>46153</v>
      </c>
      <c r="G7079">
        <v>18958</v>
      </c>
      <c r="H7079" s="1">
        <f t="shared" si="550"/>
        <v>46156</v>
      </c>
      <c r="I7079" s="5">
        <f t="shared" si="554"/>
        <v>46253</v>
      </c>
      <c r="J7079" s="9" t="str">
        <f t="shared" si="551"/>
        <v>ค้างชำระ 1 - 30 วัน</v>
      </c>
      <c r="K7079" s="10">
        <f t="shared" si="552"/>
        <v>0</v>
      </c>
      <c r="L7079" t="str">
        <f t="shared" si="553"/>
        <v>ลูกหนี้ชั้นดี</v>
      </c>
    </row>
    <row r="7080" spans="1:12" x14ac:dyDescent="0.2">
      <c r="A7080" t="s">
        <v>2614</v>
      </c>
      <c r="B7080" t="s">
        <v>311</v>
      </c>
      <c r="C7080">
        <v>7</v>
      </c>
      <c r="D7080">
        <v>1426050001894</v>
      </c>
      <c r="E7080" s="1">
        <v>46146</v>
      </c>
      <c r="F7080" s="1">
        <v>46154</v>
      </c>
      <c r="G7080">
        <v>820</v>
      </c>
      <c r="H7080" s="1">
        <f t="shared" si="550"/>
        <v>46153</v>
      </c>
      <c r="I7080" s="5">
        <f t="shared" si="554"/>
        <v>46253</v>
      </c>
      <c r="J7080" s="9" t="str">
        <f t="shared" si="551"/>
        <v>ค้างชำระ 1 - 30 วัน</v>
      </c>
      <c r="K7080" s="10">
        <f t="shared" si="552"/>
        <v>1</v>
      </c>
      <c r="L7080" t="str">
        <f t="shared" si="553"/>
        <v>ลูกหนี้ชั้นดี</v>
      </c>
    </row>
    <row r="7081" spans="1:12" x14ac:dyDescent="0.2">
      <c r="A7081" t="s">
        <v>2804</v>
      </c>
      <c r="B7081" t="s">
        <v>311</v>
      </c>
      <c r="C7081">
        <v>15</v>
      </c>
      <c r="D7081">
        <v>1426050001900</v>
      </c>
      <c r="E7081" s="1">
        <v>46146</v>
      </c>
      <c r="F7081" s="1">
        <v>46167</v>
      </c>
      <c r="G7081">
        <v>6050</v>
      </c>
      <c r="H7081" s="1">
        <f t="shared" si="550"/>
        <v>46161</v>
      </c>
      <c r="I7081" s="5">
        <f t="shared" si="554"/>
        <v>46253</v>
      </c>
      <c r="J7081" s="9" t="str">
        <f t="shared" si="551"/>
        <v>ชำระตรงเวลา</v>
      </c>
      <c r="K7081" s="10">
        <f t="shared" si="552"/>
        <v>6</v>
      </c>
      <c r="L7081" t="str">
        <f t="shared" si="553"/>
        <v>ลูกหนี้ชั้นดี</v>
      </c>
    </row>
    <row r="7082" spans="1:12" x14ac:dyDescent="0.2">
      <c r="A7082" t="s">
        <v>2805</v>
      </c>
      <c r="B7082" t="s">
        <v>311</v>
      </c>
      <c r="C7082">
        <v>15</v>
      </c>
      <c r="D7082">
        <v>1426050001924</v>
      </c>
      <c r="E7082" s="1">
        <v>46146</v>
      </c>
      <c r="F7082" s="1">
        <v>46161</v>
      </c>
      <c r="G7082">
        <v>26370</v>
      </c>
      <c r="H7082" s="1">
        <f t="shared" si="550"/>
        <v>46161</v>
      </c>
      <c r="I7082" s="5">
        <f t="shared" si="554"/>
        <v>46253</v>
      </c>
      <c r="J7082" s="9" t="str">
        <f t="shared" si="551"/>
        <v>ชำระตรงเวลา</v>
      </c>
      <c r="K7082" s="10">
        <f t="shared" si="552"/>
        <v>0</v>
      </c>
      <c r="L7082" t="str">
        <f t="shared" si="553"/>
        <v>ลูกหนี้ชั้นดี</v>
      </c>
    </row>
    <row r="7083" spans="1:12" x14ac:dyDescent="0.2">
      <c r="A7083" t="s">
        <v>1758</v>
      </c>
      <c r="B7083" t="s">
        <v>311</v>
      </c>
      <c r="C7083">
        <v>15</v>
      </c>
      <c r="D7083">
        <v>1426050001931</v>
      </c>
      <c r="E7083" s="1">
        <v>46146</v>
      </c>
      <c r="F7083" s="1">
        <v>46161</v>
      </c>
      <c r="G7083">
        <v>6750</v>
      </c>
      <c r="H7083" s="1">
        <f t="shared" si="550"/>
        <v>46161</v>
      </c>
      <c r="I7083" s="5">
        <f t="shared" si="554"/>
        <v>46253</v>
      </c>
      <c r="J7083" s="9" t="str">
        <f t="shared" si="551"/>
        <v>ชำระตรงเวลา</v>
      </c>
      <c r="K7083" s="10">
        <f t="shared" si="552"/>
        <v>0</v>
      </c>
      <c r="L7083" t="str">
        <f t="shared" si="553"/>
        <v>ลูกหนี้ชั้นดี</v>
      </c>
    </row>
    <row r="7084" spans="1:12" x14ac:dyDescent="0.2">
      <c r="A7084" t="s">
        <v>1758</v>
      </c>
      <c r="B7084" t="s">
        <v>311</v>
      </c>
      <c r="C7084">
        <v>15</v>
      </c>
      <c r="D7084">
        <v>1426050001931</v>
      </c>
      <c r="E7084" s="1">
        <v>46146</v>
      </c>
      <c r="F7084" s="1">
        <v>46161</v>
      </c>
      <c r="G7084">
        <v>6750</v>
      </c>
      <c r="H7084" s="1">
        <f t="shared" si="550"/>
        <v>46161</v>
      </c>
      <c r="I7084" s="5">
        <f t="shared" si="554"/>
        <v>46253</v>
      </c>
      <c r="J7084" s="9" t="str">
        <f t="shared" si="551"/>
        <v>ชำระตรงเวลา</v>
      </c>
      <c r="K7084" s="10">
        <f t="shared" si="552"/>
        <v>0</v>
      </c>
      <c r="L7084" t="str">
        <f t="shared" si="553"/>
        <v>ลูกหนี้ชั้นดี</v>
      </c>
    </row>
    <row r="7085" spans="1:12" x14ac:dyDescent="0.2">
      <c r="A7085" t="s">
        <v>2570</v>
      </c>
      <c r="B7085" t="s">
        <v>311</v>
      </c>
      <c r="C7085">
        <v>15</v>
      </c>
      <c r="D7085">
        <v>1426050001948</v>
      </c>
      <c r="E7085" s="1">
        <v>46146</v>
      </c>
      <c r="F7085" s="1">
        <v>46160</v>
      </c>
      <c r="G7085">
        <v>15108</v>
      </c>
      <c r="H7085" s="1">
        <f t="shared" si="550"/>
        <v>46161</v>
      </c>
      <c r="I7085" s="5">
        <f t="shared" si="554"/>
        <v>46253</v>
      </c>
      <c r="J7085" s="9" t="str">
        <f t="shared" si="551"/>
        <v>ค้างชำระ 1 - 30 วัน</v>
      </c>
      <c r="K7085" s="10">
        <f t="shared" si="552"/>
        <v>0</v>
      </c>
      <c r="L7085" t="str">
        <f t="shared" si="553"/>
        <v>ลูกหนี้ชั้นดี</v>
      </c>
    </row>
    <row r="7086" spans="1:12" x14ac:dyDescent="0.2">
      <c r="A7086" t="s">
        <v>2614</v>
      </c>
      <c r="B7086" t="s">
        <v>311</v>
      </c>
      <c r="C7086">
        <v>7</v>
      </c>
      <c r="D7086">
        <v>1426050001955</v>
      </c>
      <c r="E7086" s="1">
        <v>46146</v>
      </c>
      <c r="F7086" s="1">
        <v>46154</v>
      </c>
      <c r="G7086">
        <v>1134</v>
      </c>
      <c r="H7086" s="1">
        <f t="shared" si="550"/>
        <v>46153</v>
      </c>
      <c r="I7086" s="5">
        <f t="shared" si="554"/>
        <v>46253</v>
      </c>
      <c r="J7086" s="9" t="str">
        <f t="shared" si="551"/>
        <v>ชำระตรงเวลา</v>
      </c>
      <c r="K7086" s="10">
        <f t="shared" si="552"/>
        <v>1</v>
      </c>
      <c r="L7086" t="str">
        <f t="shared" si="553"/>
        <v>ลูกหนี้ชั้นดี</v>
      </c>
    </row>
    <row r="7087" spans="1:12" x14ac:dyDescent="0.2">
      <c r="A7087" t="s">
        <v>2806</v>
      </c>
      <c r="B7087" t="s">
        <v>311</v>
      </c>
      <c r="C7087">
        <v>15</v>
      </c>
      <c r="D7087">
        <v>1426050001962</v>
      </c>
      <c r="E7087" s="1">
        <v>46146</v>
      </c>
      <c r="F7087" s="1">
        <v>46148</v>
      </c>
      <c r="G7087">
        <v>6675</v>
      </c>
      <c r="H7087" s="1">
        <f t="shared" si="550"/>
        <v>46161</v>
      </c>
      <c r="I7087" s="5">
        <f t="shared" si="554"/>
        <v>46253</v>
      </c>
      <c r="J7087" s="9" t="str">
        <f t="shared" si="551"/>
        <v>ชำระตรงเวลา</v>
      </c>
      <c r="K7087" s="10">
        <f t="shared" si="552"/>
        <v>0</v>
      </c>
      <c r="L7087" t="str">
        <f t="shared" si="553"/>
        <v>ลูกหนี้ชั้นดี</v>
      </c>
    </row>
    <row r="7088" spans="1:12" x14ac:dyDescent="0.2">
      <c r="A7088" t="s">
        <v>2807</v>
      </c>
      <c r="B7088" t="s">
        <v>311</v>
      </c>
      <c r="C7088">
        <v>15</v>
      </c>
      <c r="D7088">
        <v>1426050001979</v>
      </c>
      <c r="E7088" s="1">
        <v>46146</v>
      </c>
      <c r="F7088" s="1">
        <v>46160</v>
      </c>
      <c r="G7088">
        <v>21115</v>
      </c>
      <c r="H7088" s="1">
        <f t="shared" si="550"/>
        <v>46161</v>
      </c>
      <c r="I7088" s="5">
        <f t="shared" si="554"/>
        <v>46253</v>
      </c>
      <c r="J7088" s="9" t="str">
        <f t="shared" si="551"/>
        <v>ค้างชำระ 1 - 30 วัน</v>
      </c>
      <c r="K7088" s="10">
        <f t="shared" si="552"/>
        <v>0</v>
      </c>
      <c r="L7088" t="str">
        <f t="shared" si="553"/>
        <v>ลูกหนี้ชั้นดี</v>
      </c>
    </row>
    <row r="7089" spans="1:12" x14ac:dyDescent="0.2">
      <c r="A7089" t="s">
        <v>1279</v>
      </c>
      <c r="B7089" t="s">
        <v>311</v>
      </c>
      <c r="C7089">
        <v>15</v>
      </c>
      <c r="D7089">
        <v>1426050001986</v>
      </c>
      <c r="E7089" s="1">
        <v>46146</v>
      </c>
      <c r="F7089" s="1">
        <v>46175</v>
      </c>
      <c r="G7089">
        <v>822</v>
      </c>
      <c r="H7089" s="1">
        <f t="shared" si="550"/>
        <v>46161</v>
      </c>
      <c r="I7089" s="5">
        <f t="shared" si="554"/>
        <v>46253</v>
      </c>
      <c r="J7089" s="9" t="str">
        <f t="shared" si="551"/>
        <v>ค้างชำระ 1 - 30 วัน</v>
      </c>
      <c r="K7089" s="10">
        <f t="shared" si="552"/>
        <v>14</v>
      </c>
      <c r="L7089" t="str">
        <f t="shared" si="553"/>
        <v>ลูกหนี้ชั้นดี</v>
      </c>
    </row>
    <row r="7090" spans="1:12" x14ac:dyDescent="0.2">
      <c r="A7090" t="s">
        <v>597</v>
      </c>
      <c r="B7090" t="s">
        <v>311</v>
      </c>
      <c r="C7090">
        <v>7</v>
      </c>
      <c r="D7090">
        <v>1426050001993</v>
      </c>
      <c r="E7090" s="1">
        <v>46146</v>
      </c>
      <c r="F7090" s="1">
        <v>46161</v>
      </c>
      <c r="G7090">
        <v>1765</v>
      </c>
      <c r="H7090" s="1">
        <f t="shared" si="550"/>
        <v>46153</v>
      </c>
      <c r="I7090" s="5">
        <f t="shared" si="554"/>
        <v>46253</v>
      </c>
      <c r="J7090" s="9" t="str">
        <f t="shared" si="551"/>
        <v>ชำระตรงเวลา</v>
      </c>
      <c r="K7090" s="10">
        <f t="shared" si="552"/>
        <v>8</v>
      </c>
      <c r="L7090" t="str">
        <f t="shared" si="553"/>
        <v>ลูกหนี้ชั้นดี</v>
      </c>
    </row>
    <row r="7091" spans="1:12" x14ac:dyDescent="0.2">
      <c r="A7091" t="s">
        <v>1121</v>
      </c>
      <c r="B7091" t="s">
        <v>311</v>
      </c>
      <c r="C7091">
        <v>15</v>
      </c>
      <c r="D7091">
        <v>1426050002013</v>
      </c>
      <c r="E7091" s="1">
        <v>46146</v>
      </c>
      <c r="F7091" s="1">
        <v>46156</v>
      </c>
      <c r="G7091">
        <v>1849</v>
      </c>
      <c r="H7091" s="1">
        <f t="shared" si="550"/>
        <v>46161</v>
      </c>
      <c r="I7091" s="5">
        <f t="shared" si="554"/>
        <v>46253</v>
      </c>
      <c r="J7091" s="9" t="str">
        <f t="shared" si="551"/>
        <v>ค้างชำระ 1 - 30 วัน</v>
      </c>
      <c r="K7091" s="10">
        <f t="shared" si="552"/>
        <v>0</v>
      </c>
      <c r="L7091" t="str">
        <f t="shared" si="553"/>
        <v>ลูกหนี้ชั้นดี</v>
      </c>
    </row>
    <row r="7092" spans="1:12" x14ac:dyDescent="0.2">
      <c r="A7092" t="s">
        <v>2808</v>
      </c>
      <c r="B7092" t="s">
        <v>311</v>
      </c>
      <c r="C7092">
        <v>7</v>
      </c>
      <c r="D7092">
        <v>1426050002020</v>
      </c>
      <c r="E7092" s="1">
        <v>46146</v>
      </c>
      <c r="F7092" s="1">
        <v>46155</v>
      </c>
      <c r="G7092">
        <v>22735</v>
      </c>
      <c r="H7092" s="1">
        <f t="shared" si="550"/>
        <v>46153</v>
      </c>
      <c r="I7092" s="5">
        <f t="shared" si="554"/>
        <v>46253</v>
      </c>
      <c r="J7092" s="9" t="str">
        <f t="shared" si="551"/>
        <v>ค้างชำระ 1 - 30 วัน</v>
      </c>
      <c r="K7092" s="10">
        <f t="shared" si="552"/>
        <v>2</v>
      </c>
      <c r="L7092" t="str">
        <f t="shared" si="553"/>
        <v>ลูกหนี้ชั้นดี</v>
      </c>
    </row>
    <row r="7093" spans="1:12" x14ac:dyDescent="0.2">
      <c r="A7093" t="s">
        <v>2570</v>
      </c>
      <c r="B7093" t="s">
        <v>311</v>
      </c>
      <c r="C7093">
        <v>7</v>
      </c>
      <c r="D7093">
        <v>1426050002037</v>
      </c>
      <c r="E7093" s="1">
        <v>46146</v>
      </c>
      <c r="F7093" s="1">
        <v>46156</v>
      </c>
      <c r="G7093">
        <v>77250</v>
      </c>
      <c r="H7093" s="1">
        <f t="shared" si="550"/>
        <v>46153</v>
      </c>
      <c r="I7093" s="5">
        <f t="shared" si="554"/>
        <v>46253</v>
      </c>
      <c r="J7093" s="9" t="str">
        <f t="shared" si="551"/>
        <v>ค้างชำระ 1 - 30 วัน</v>
      </c>
      <c r="K7093" s="10">
        <f t="shared" si="552"/>
        <v>3</v>
      </c>
      <c r="L7093" t="str">
        <f t="shared" si="553"/>
        <v>ลูกหนี้ชั้นดี</v>
      </c>
    </row>
    <row r="7094" spans="1:12" x14ac:dyDescent="0.2">
      <c r="A7094" t="s">
        <v>2809</v>
      </c>
      <c r="B7094" t="s">
        <v>311</v>
      </c>
      <c r="C7094">
        <v>7</v>
      </c>
      <c r="D7094">
        <v>1426050002044</v>
      </c>
      <c r="E7094" s="1">
        <v>46146</v>
      </c>
      <c r="F7094" s="1">
        <v>46162</v>
      </c>
      <c r="G7094">
        <v>15525</v>
      </c>
      <c r="H7094" s="1">
        <f t="shared" si="550"/>
        <v>46153</v>
      </c>
      <c r="I7094" s="5">
        <f t="shared" si="554"/>
        <v>46253</v>
      </c>
      <c r="J7094" s="9" t="str">
        <f t="shared" si="551"/>
        <v>ค้างชำระ 1 - 30 วัน</v>
      </c>
      <c r="K7094" s="10">
        <f t="shared" si="552"/>
        <v>9</v>
      </c>
      <c r="L7094" t="str">
        <f t="shared" si="553"/>
        <v>ลูกหนี้ชั้นดี</v>
      </c>
    </row>
    <row r="7095" spans="1:12" x14ac:dyDescent="0.2">
      <c r="A7095" t="s">
        <v>322</v>
      </c>
      <c r="B7095" t="s">
        <v>311</v>
      </c>
      <c r="C7095">
        <v>7</v>
      </c>
      <c r="D7095">
        <v>1426050002051</v>
      </c>
      <c r="E7095" s="1">
        <v>46146</v>
      </c>
      <c r="F7095" s="1">
        <v>46160</v>
      </c>
      <c r="G7095">
        <v>3975</v>
      </c>
      <c r="H7095" s="1">
        <f t="shared" si="550"/>
        <v>46153</v>
      </c>
      <c r="I7095" s="5">
        <f t="shared" si="554"/>
        <v>46253</v>
      </c>
      <c r="J7095" s="9" t="str">
        <f t="shared" si="551"/>
        <v>ค้างชำระ 1 - 30 วัน</v>
      </c>
      <c r="K7095" s="10">
        <f t="shared" si="552"/>
        <v>7</v>
      </c>
      <c r="L7095" t="str">
        <f t="shared" si="553"/>
        <v>ลูกหนี้ชั้นดี</v>
      </c>
    </row>
    <row r="7096" spans="1:12" x14ac:dyDescent="0.2">
      <c r="A7096" t="s">
        <v>322</v>
      </c>
      <c r="B7096" t="s">
        <v>311</v>
      </c>
      <c r="C7096">
        <v>7</v>
      </c>
      <c r="D7096">
        <v>1426050002068</v>
      </c>
      <c r="E7096" s="1">
        <v>46146</v>
      </c>
      <c r="F7096" s="1">
        <v>46154</v>
      </c>
      <c r="G7096">
        <v>2700</v>
      </c>
      <c r="H7096" s="1">
        <f t="shared" si="550"/>
        <v>46153</v>
      </c>
      <c r="I7096" s="5">
        <f t="shared" si="554"/>
        <v>46253</v>
      </c>
      <c r="J7096" s="9" t="str">
        <f t="shared" si="551"/>
        <v>ค้างชำระ 1 - 30 วัน</v>
      </c>
      <c r="K7096" s="10">
        <f t="shared" si="552"/>
        <v>1</v>
      </c>
      <c r="L7096" t="str">
        <f t="shared" si="553"/>
        <v>ลูกหนี้ชั้นดี</v>
      </c>
    </row>
    <row r="7097" spans="1:12" x14ac:dyDescent="0.2">
      <c r="A7097" t="s">
        <v>2810</v>
      </c>
      <c r="B7097" t="s">
        <v>311</v>
      </c>
      <c r="C7097">
        <v>7</v>
      </c>
      <c r="D7097">
        <v>1426050002075</v>
      </c>
      <c r="E7097" s="1">
        <v>46146</v>
      </c>
      <c r="F7097" s="1">
        <v>46160</v>
      </c>
      <c r="G7097">
        <v>20770</v>
      </c>
      <c r="H7097" s="1">
        <f t="shared" si="550"/>
        <v>46153</v>
      </c>
      <c r="I7097" s="5">
        <f t="shared" si="554"/>
        <v>46253</v>
      </c>
      <c r="J7097" s="9" t="str">
        <f t="shared" si="551"/>
        <v>ค้างชำระ 1 - 30 วัน</v>
      </c>
      <c r="K7097" s="10">
        <f t="shared" si="552"/>
        <v>7</v>
      </c>
      <c r="L7097" t="str">
        <f t="shared" si="553"/>
        <v>ลูกหนี้ชั้นดี</v>
      </c>
    </row>
    <row r="7098" spans="1:12" x14ac:dyDescent="0.2">
      <c r="A7098" t="s">
        <v>2301</v>
      </c>
      <c r="B7098" t="s">
        <v>311</v>
      </c>
      <c r="C7098">
        <v>7</v>
      </c>
      <c r="D7098">
        <v>1426050002082</v>
      </c>
      <c r="E7098" s="1">
        <v>46146</v>
      </c>
      <c r="F7098" s="1">
        <v>46154</v>
      </c>
      <c r="G7098">
        <v>24150</v>
      </c>
      <c r="H7098" s="1">
        <f t="shared" si="550"/>
        <v>46153</v>
      </c>
      <c r="I7098" s="5">
        <f t="shared" si="554"/>
        <v>46253</v>
      </c>
      <c r="J7098" s="9" t="str">
        <f t="shared" si="551"/>
        <v>ค้างชำระ 1 - 30 วัน</v>
      </c>
      <c r="K7098" s="10">
        <f t="shared" si="552"/>
        <v>1</v>
      </c>
      <c r="L7098" t="str">
        <f t="shared" si="553"/>
        <v>ลูกหนี้ชั้นดี</v>
      </c>
    </row>
    <row r="7099" spans="1:12" x14ac:dyDescent="0.2">
      <c r="A7099" t="s">
        <v>2811</v>
      </c>
      <c r="B7099" t="s">
        <v>311</v>
      </c>
      <c r="C7099">
        <v>7</v>
      </c>
      <c r="D7099">
        <v>1426050002099</v>
      </c>
      <c r="E7099" s="1">
        <v>46146</v>
      </c>
      <c r="F7099" s="1">
        <v>46158</v>
      </c>
      <c r="G7099">
        <v>2160</v>
      </c>
      <c r="H7099" s="1">
        <f t="shared" si="550"/>
        <v>46153</v>
      </c>
      <c r="I7099" s="5">
        <f t="shared" si="554"/>
        <v>46253</v>
      </c>
      <c r="J7099" s="9" t="str">
        <f t="shared" si="551"/>
        <v>ค้างชำระ 1 - 30 วัน</v>
      </c>
      <c r="K7099" s="10">
        <f t="shared" si="552"/>
        <v>5</v>
      </c>
      <c r="L7099" t="str">
        <f t="shared" si="553"/>
        <v>ลูกหนี้ชั้นดี</v>
      </c>
    </row>
    <row r="7100" spans="1:12" x14ac:dyDescent="0.2">
      <c r="A7100" t="s">
        <v>874</v>
      </c>
      <c r="B7100" t="s">
        <v>311</v>
      </c>
      <c r="C7100">
        <v>7</v>
      </c>
      <c r="D7100">
        <v>1426050002105</v>
      </c>
      <c r="E7100" s="1">
        <v>46146</v>
      </c>
      <c r="F7100" s="1">
        <v>46158</v>
      </c>
      <c r="G7100">
        <v>755</v>
      </c>
      <c r="H7100" s="1">
        <f t="shared" si="550"/>
        <v>46153</v>
      </c>
      <c r="I7100" s="5">
        <f t="shared" si="554"/>
        <v>46253</v>
      </c>
      <c r="J7100" s="9" t="str">
        <f t="shared" si="551"/>
        <v>ค้างชำระ 1 - 30 วัน</v>
      </c>
      <c r="K7100" s="10">
        <f t="shared" si="552"/>
        <v>5</v>
      </c>
      <c r="L7100" t="str">
        <f t="shared" si="553"/>
        <v>ลูกหนี้ชั้นดี</v>
      </c>
    </row>
    <row r="7101" spans="1:12" x14ac:dyDescent="0.2">
      <c r="A7101" t="s">
        <v>2812</v>
      </c>
      <c r="B7101" t="s">
        <v>8</v>
      </c>
      <c r="C7101">
        <v>30</v>
      </c>
      <c r="D7101">
        <v>1526050000221</v>
      </c>
      <c r="E7101" s="1">
        <v>46144</v>
      </c>
      <c r="F7101" s="1">
        <v>46178</v>
      </c>
      <c r="G7101">
        <v>9730</v>
      </c>
      <c r="H7101" s="1">
        <f t="shared" si="550"/>
        <v>46174</v>
      </c>
      <c r="I7101" s="5">
        <f t="shared" si="554"/>
        <v>46253</v>
      </c>
      <c r="J7101" s="9" t="str">
        <f t="shared" si="551"/>
        <v>ชำระตรงเวลา</v>
      </c>
      <c r="K7101" s="10">
        <f t="shared" si="552"/>
        <v>4</v>
      </c>
      <c r="L7101" t="str">
        <f t="shared" si="553"/>
        <v>ลูกหนี้ชั้นดี</v>
      </c>
    </row>
    <row r="7102" spans="1:12" x14ac:dyDescent="0.2">
      <c r="A7102" t="s">
        <v>232</v>
      </c>
      <c r="B7102" t="s">
        <v>8</v>
      </c>
      <c r="C7102">
        <v>10</v>
      </c>
      <c r="D7102">
        <v>1526050000733</v>
      </c>
      <c r="E7102" s="1">
        <v>46144</v>
      </c>
      <c r="F7102" s="1">
        <v>46154</v>
      </c>
      <c r="G7102">
        <v>136000</v>
      </c>
      <c r="H7102" s="1">
        <f t="shared" si="550"/>
        <v>46154</v>
      </c>
      <c r="I7102" s="5">
        <f t="shared" si="554"/>
        <v>46253</v>
      </c>
      <c r="J7102" s="9" t="str">
        <f t="shared" si="551"/>
        <v>ค้างชำระ 1 - 30 วัน</v>
      </c>
      <c r="K7102" s="10">
        <f t="shared" si="552"/>
        <v>0</v>
      </c>
      <c r="L7102" t="str">
        <f t="shared" si="553"/>
        <v>ลูกหนี้ชั้นดี</v>
      </c>
    </row>
    <row r="7103" spans="1:12" x14ac:dyDescent="0.2">
      <c r="A7103" t="s">
        <v>232</v>
      </c>
      <c r="B7103" t="s">
        <v>8</v>
      </c>
      <c r="C7103">
        <v>10</v>
      </c>
      <c r="D7103">
        <v>1526050000757</v>
      </c>
      <c r="E7103" s="1">
        <v>46144</v>
      </c>
      <c r="F7103" s="1">
        <v>46161</v>
      </c>
      <c r="G7103">
        <v>5066</v>
      </c>
      <c r="H7103" s="1">
        <f t="shared" si="550"/>
        <v>46154</v>
      </c>
      <c r="I7103" s="5">
        <f t="shared" si="554"/>
        <v>46253</v>
      </c>
      <c r="J7103" s="9" t="str">
        <f t="shared" si="551"/>
        <v>ชำระตรงเวลา</v>
      </c>
      <c r="K7103" s="10">
        <f t="shared" si="552"/>
        <v>7</v>
      </c>
      <c r="L7103" t="str">
        <f t="shared" si="553"/>
        <v>ลูกหนี้ชั้นดี</v>
      </c>
    </row>
    <row r="7104" spans="1:12" x14ac:dyDescent="0.2">
      <c r="A7104" t="s">
        <v>2598</v>
      </c>
      <c r="B7104" t="s">
        <v>8</v>
      </c>
      <c r="C7104">
        <v>7</v>
      </c>
      <c r="D7104">
        <v>1526050000825</v>
      </c>
      <c r="E7104" s="1">
        <v>46144</v>
      </c>
      <c r="F7104" s="1">
        <v>46151</v>
      </c>
      <c r="G7104">
        <v>1870</v>
      </c>
      <c r="H7104" s="1">
        <f t="shared" si="550"/>
        <v>46151</v>
      </c>
      <c r="I7104" s="5">
        <f t="shared" si="554"/>
        <v>46253</v>
      </c>
      <c r="J7104" s="9" t="str">
        <f t="shared" si="551"/>
        <v>ชำระตรงเวลา</v>
      </c>
      <c r="K7104" s="10">
        <f t="shared" si="552"/>
        <v>0</v>
      </c>
      <c r="L7104" t="str">
        <f t="shared" si="553"/>
        <v>ลูกหนี้ชั้นดี</v>
      </c>
    </row>
    <row r="7105" spans="1:12" x14ac:dyDescent="0.2">
      <c r="A7105" t="s">
        <v>2813</v>
      </c>
      <c r="B7105" t="s">
        <v>8</v>
      </c>
      <c r="C7105">
        <v>7</v>
      </c>
      <c r="D7105">
        <v>1526050000849</v>
      </c>
      <c r="E7105" s="1">
        <v>46144</v>
      </c>
      <c r="F7105" s="1">
        <v>46147</v>
      </c>
      <c r="G7105">
        <v>4296</v>
      </c>
      <c r="H7105" s="1">
        <f t="shared" si="550"/>
        <v>46151</v>
      </c>
      <c r="I7105" s="5">
        <f t="shared" si="554"/>
        <v>46253</v>
      </c>
      <c r="J7105" s="9" t="str">
        <f t="shared" si="551"/>
        <v>ชำระตรงเวลา</v>
      </c>
      <c r="K7105" s="10">
        <f t="shared" si="552"/>
        <v>0</v>
      </c>
      <c r="L7105" t="str">
        <f t="shared" si="553"/>
        <v>ลูกหนี้ชั้นดี</v>
      </c>
    </row>
    <row r="7106" spans="1:12" x14ac:dyDescent="0.2">
      <c r="A7106" t="s">
        <v>2814</v>
      </c>
      <c r="B7106" t="s">
        <v>8</v>
      </c>
      <c r="C7106">
        <v>7</v>
      </c>
      <c r="D7106">
        <v>1526050000863</v>
      </c>
      <c r="E7106" s="1">
        <v>46144</v>
      </c>
      <c r="F7106" s="1">
        <v>46147</v>
      </c>
      <c r="G7106">
        <v>2390</v>
      </c>
      <c r="H7106" s="1">
        <f t="shared" ref="H7106:H7169" si="555">E7106+C7106</f>
        <v>46151</v>
      </c>
      <c r="I7106" s="5">
        <f t="shared" si="554"/>
        <v>46253</v>
      </c>
      <c r="J7106" s="9" t="str">
        <f t="shared" ref="J7106:J7169" si="556">IF(K7107&lt;=0, "ชำระตรงเวลา", IF(K7107&lt;=30, "ค้างชำระ 1 - 30 วัน", IF(K7107&lt;=60, "ค้างชำระ 31 - 60 วัน", IF(K7107&lt;=90, "ค้างชำระ 61 - 90 วัน", "ค้างชำระเกิน 90 วัน"))))</f>
        <v>ชำระตรงเวลา</v>
      </c>
      <c r="K7106" s="10">
        <f t="shared" ref="K7106:K7169" si="557">IF(OR(F7106="",F7106="(ว่าง)"), MAX(0,I7105-H7106), MAX(0,F7106-H7106))</f>
        <v>0</v>
      </c>
      <c r="L7106" t="str">
        <f t="shared" ref="L7106:L7169" si="558">IF(K7106&lt;=30, "ลูกหนี้ชั้นดี", IF(K7106&lt;=90, "ลูกหนี้เฝ้าติดตาม", "ลูกหนี้ด้อยคุณภาพ (NPL)"))</f>
        <v>ลูกหนี้ชั้นดี</v>
      </c>
    </row>
    <row r="7107" spans="1:12" x14ac:dyDescent="0.2">
      <c r="A7107" t="s">
        <v>2815</v>
      </c>
      <c r="B7107" t="s">
        <v>8</v>
      </c>
      <c r="C7107">
        <v>7</v>
      </c>
      <c r="D7107">
        <v>1526050000887</v>
      </c>
      <c r="E7107" s="1">
        <v>46144</v>
      </c>
      <c r="F7107" s="1">
        <v>46147</v>
      </c>
      <c r="G7107">
        <v>935</v>
      </c>
      <c r="H7107" s="1">
        <f t="shared" si="555"/>
        <v>46151</v>
      </c>
      <c r="I7107" s="5">
        <f t="shared" si="554"/>
        <v>46253</v>
      </c>
      <c r="J7107" s="9" t="str">
        <f t="shared" si="556"/>
        <v>ชำระตรงเวลา</v>
      </c>
      <c r="K7107" s="10">
        <f t="shared" si="557"/>
        <v>0</v>
      </c>
      <c r="L7107" t="str">
        <f t="shared" si="558"/>
        <v>ลูกหนี้ชั้นดี</v>
      </c>
    </row>
    <row r="7108" spans="1:12" x14ac:dyDescent="0.2">
      <c r="A7108" t="s">
        <v>238</v>
      </c>
      <c r="B7108" t="s">
        <v>8</v>
      </c>
      <c r="C7108">
        <v>7</v>
      </c>
      <c r="D7108">
        <v>1526050000900</v>
      </c>
      <c r="E7108" s="1">
        <v>46144</v>
      </c>
      <c r="F7108" s="1">
        <v>46150</v>
      </c>
      <c r="G7108">
        <v>340</v>
      </c>
      <c r="H7108" s="1">
        <f t="shared" si="555"/>
        <v>46151</v>
      </c>
      <c r="I7108" s="5">
        <f t="shared" ref="I7108:I7171" si="559">I7107</f>
        <v>46253</v>
      </c>
      <c r="J7108" s="9" t="str">
        <f t="shared" si="556"/>
        <v>ค้างชำระ 1 - 30 วัน</v>
      </c>
      <c r="K7108" s="10">
        <f t="shared" si="557"/>
        <v>0</v>
      </c>
      <c r="L7108" t="str">
        <f t="shared" si="558"/>
        <v>ลูกหนี้ชั้นดี</v>
      </c>
    </row>
    <row r="7109" spans="1:12" x14ac:dyDescent="0.2">
      <c r="A7109" t="s">
        <v>1826</v>
      </c>
      <c r="B7109" t="s">
        <v>8</v>
      </c>
      <c r="C7109">
        <v>7</v>
      </c>
      <c r="D7109">
        <v>1526050000924</v>
      </c>
      <c r="E7109" s="1">
        <v>46144</v>
      </c>
      <c r="F7109" s="1">
        <v>46154</v>
      </c>
      <c r="G7109">
        <v>379</v>
      </c>
      <c r="H7109" s="1">
        <f t="shared" si="555"/>
        <v>46151</v>
      </c>
      <c r="I7109" s="5">
        <f t="shared" si="559"/>
        <v>46253</v>
      </c>
      <c r="J7109" s="9" t="str">
        <f t="shared" si="556"/>
        <v>ค้างชำระ 1 - 30 วัน</v>
      </c>
      <c r="K7109" s="10">
        <f t="shared" si="557"/>
        <v>3</v>
      </c>
      <c r="L7109" t="str">
        <f t="shared" si="558"/>
        <v>ลูกหนี้ชั้นดี</v>
      </c>
    </row>
    <row r="7110" spans="1:12" x14ac:dyDescent="0.2">
      <c r="A7110" t="s">
        <v>1826</v>
      </c>
      <c r="B7110" t="s">
        <v>8</v>
      </c>
      <c r="C7110">
        <v>7</v>
      </c>
      <c r="D7110">
        <v>1526050000924</v>
      </c>
      <c r="E7110" s="1">
        <v>46144</v>
      </c>
      <c r="F7110" s="1">
        <v>46154</v>
      </c>
      <c r="G7110">
        <v>379</v>
      </c>
      <c r="H7110" s="1">
        <f t="shared" si="555"/>
        <v>46151</v>
      </c>
      <c r="I7110" s="5">
        <f t="shared" si="559"/>
        <v>46253</v>
      </c>
      <c r="J7110" s="9" t="str">
        <f t="shared" si="556"/>
        <v>ค้างชำระ 1 - 30 วัน</v>
      </c>
      <c r="K7110" s="10">
        <f t="shared" si="557"/>
        <v>3</v>
      </c>
      <c r="L7110" t="str">
        <f t="shared" si="558"/>
        <v>ลูกหนี้ชั้นดี</v>
      </c>
    </row>
    <row r="7111" spans="1:12" x14ac:dyDescent="0.2">
      <c r="A7111" t="s">
        <v>351</v>
      </c>
      <c r="B7111" t="s">
        <v>8</v>
      </c>
      <c r="C7111">
        <v>7</v>
      </c>
      <c r="D7111">
        <v>1526050001280</v>
      </c>
      <c r="E7111" s="1">
        <v>46144</v>
      </c>
      <c r="F7111" s="1">
        <v>46162</v>
      </c>
      <c r="G7111">
        <v>14840</v>
      </c>
      <c r="H7111" s="1">
        <f t="shared" si="555"/>
        <v>46151</v>
      </c>
      <c r="I7111" s="5">
        <f t="shared" si="559"/>
        <v>46253</v>
      </c>
      <c r="J7111" s="9" t="str">
        <f t="shared" si="556"/>
        <v>ค้างชำระ 1 - 30 วัน</v>
      </c>
      <c r="K7111" s="10">
        <f t="shared" si="557"/>
        <v>11</v>
      </c>
      <c r="L7111" t="str">
        <f t="shared" si="558"/>
        <v>ลูกหนี้ชั้นดี</v>
      </c>
    </row>
    <row r="7112" spans="1:12" x14ac:dyDescent="0.2">
      <c r="A7112" t="s">
        <v>351</v>
      </c>
      <c r="B7112" t="s">
        <v>8</v>
      </c>
      <c r="C7112">
        <v>7</v>
      </c>
      <c r="D7112">
        <v>1526050001280</v>
      </c>
      <c r="E7112" s="1">
        <v>46144</v>
      </c>
      <c r="F7112" s="1">
        <v>46162</v>
      </c>
      <c r="G7112">
        <v>14840</v>
      </c>
      <c r="H7112" s="1">
        <f t="shared" si="555"/>
        <v>46151</v>
      </c>
      <c r="I7112" s="5">
        <f t="shared" si="559"/>
        <v>46253</v>
      </c>
      <c r="J7112" s="9" t="str">
        <f t="shared" si="556"/>
        <v>ค้างชำระ 1 - 30 วัน</v>
      </c>
      <c r="K7112" s="10">
        <f t="shared" si="557"/>
        <v>11</v>
      </c>
      <c r="L7112" t="str">
        <f t="shared" si="558"/>
        <v>ลูกหนี้ชั้นดี</v>
      </c>
    </row>
    <row r="7113" spans="1:12" x14ac:dyDescent="0.2">
      <c r="A7113" t="s">
        <v>351</v>
      </c>
      <c r="B7113" t="s">
        <v>8</v>
      </c>
      <c r="C7113">
        <v>7</v>
      </c>
      <c r="D7113">
        <v>1526050001280</v>
      </c>
      <c r="E7113" s="1">
        <v>46144</v>
      </c>
      <c r="F7113" s="1">
        <v>46162</v>
      </c>
      <c r="G7113">
        <v>14840</v>
      </c>
      <c r="H7113" s="1">
        <f t="shared" si="555"/>
        <v>46151</v>
      </c>
      <c r="I7113" s="5">
        <f t="shared" si="559"/>
        <v>46253</v>
      </c>
      <c r="J7113" s="9" t="str">
        <f t="shared" si="556"/>
        <v>ชำระตรงเวลา</v>
      </c>
      <c r="K7113" s="10">
        <f t="shared" si="557"/>
        <v>11</v>
      </c>
      <c r="L7113" t="str">
        <f t="shared" si="558"/>
        <v>ลูกหนี้ชั้นดี</v>
      </c>
    </row>
    <row r="7114" spans="1:12" x14ac:dyDescent="0.2">
      <c r="A7114" t="s">
        <v>331</v>
      </c>
      <c r="B7114" t="s">
        <v>8</v>
      </c>
      <c r="C7114">
        <v>7</v>
      </c>
      <c r="D7114">
        <v>1526050001570</v>
      </c>
      <c r="E7114" s="1">
        <v>46147</v>
      </c>
      <c r="F7114" s="1">
        <v>46148</v>
      </c>
      <c r="G7114">
        <v>3152</v>
      </c>
      <c r="H7114" s="1">
        <f t="shared" si="555"/>
        <v>46154</v>
      </c>
      <c r="I7114" s="5">
        <f t="shared" si="559"/>
        <v>46253</v>
      </c>
      <c r="J7114" s="9" t="str">
        <f t="shared" si="556"/>
        <v>ชำระตรงเวลา</v>
      </c>
      <c r="K7114" s="10">
        <f t="shared" si="557"/>
        <v>0</v>
      </c>
      <c r="L7114" t="str">
        <f t="shared" si="558"/>
        <v>ลูกหนี้ชั้นดี</v>
      </c>
    </row>
    <row r="7115" spans="1:12" x14ac:dyDescent="0.2">
      <c r="A7115" t="s">
        <v>2816</v>
      </c>
      <c r="B7115" t="s">
        <v>8</v>
      </c>
      <c r="C7115">
        <v>7</v>
      </c>
      <c r="D7115">
        <v>1526050001587</v>
      </c>
      <c r="E7115" s="1">
        <v>46147</v>
      </c>
      <c r="F7115" s="1">
        <v>46148</v>
      </c>
      <c r="G7115">
        <v>7214</v>
      </c>
      <c r="H7115" s="1">
        <f t="shared" si="555"/>
        <v>46154</v>
      </c>
      <c r="I7115" s="5">
        <f t="shared" si="559"/>
        <v>46253</v>
      </c>
      <c r="J7115" s="9" t="str">
        <f t="shared" si="556"/>
        <v>ค้างชำระ 1 - 30 วัน</v>
      </c>
      <c r="K7115" s="10">
        <f t="shared" si="557"/>
        <v>0</v>
      </c>
      <c r="L7115" t="str">
        <f t="shared" si="558"/>
        <v>ลูกหนี้ชั้นดี</v>
      </c>
    </row>
    <row r="7116" spans="1:12" x14ac:dyDescent="0.2">
      <c r="A7116" t="s">
        <v>1148</v>
      </c>
      <c r="B7116" t="s">
        <v>8</v>
      </c>
      <c r="C7116">
        <v>7</v>
      </c>
      <c r="D7116">
        <v>1526050001594</v>
      </c>
      <c r="E7116" s="1">
        <v>46147</v>
      </c>
      <c r="F7116" s="1">
        <v>46155</v>
      </c>
      <c r="G7116">
        <v>4740</v>
      </c>
      <c r="H7116" s="1">
        <f t="shared" si="555"/>
        <v>46154</v>
      </c>
      <c r="I7116" s="5">
        <f t="shared" si="559"/>
        <v>46253</v>
      </c>
      <c r="J7116" s="9" t="str">
        <f t="shared" si="556"/>
        <v>ค้างชำระ 1 - 30 วัน</v>
      </c>
      <c r="K7116" s="10">
        <f t="shared" si="557"/>
        <v>1</v>
      </c>
      <c r="L7116" t="str">
        <f t="shared" si="558"/>
        <v>ลูกหนี้ชั้นดี</v>
      </c>
    </row>
    <row r="7117" spans="1:12" x14ac:dyDescent="0.2">
      <c r="A7117" t="s">
        <v>1148</v>
      </c>
      <c r="B7117" t="s">
        <v>8</v>
      </c>
      <c r="C7117">
        <v>7</v>
      </c>
      <c r="D7117">
        <v>1526050001594</v>
      </c>
      <c r="E7117" s="1">
        <v>46147</v>
      </c>
      <c r="F7117" s="1">
        <v>46155</v>
      </c>
      <c r="G7117">
        <v>4740</v>
      </c>
      <c r="H7117" s="1">
        <f t="shared" si="555"/>
        <v>46154</v>
      </c>
      <c r="I7117" s="5">
        <f t="shared" si="559"/>
        <v>46253</v>
      </c>
      <c r="J7117" s="9" t="str">
        <f t="shared" si="556"/>
        <v>ชำระตรงเวลา</v>
      </c>
      <c r="K7117" s="10">
        <f t="shared" si="557"/>
        <v>1</v>
      </c>
      <c r="L7117" t="str">
        <f t="shared" si="558"/>
        <v>ลูกหนี้ชั้นดี</v>
      </c>
    </row>
    <row r="7118" spans="1:12" x14ac:dyDescent="0.2">
      <c r="A7118" t="s">
        <v>2026</v>
      </c>
      <c r="B7118" t="s">
        <v>8</v>
      </c>
      <c r="C7118">
        <v>7</v>
      </c>
      <c r="D7118">
        <v>1526050001600</v>
      </c>
      <c r="E7118" s="1">
        <v>46147</v>
      </c>
      <c r="F7118" s="1">
        <v>46148</v>
      </c>
      <c r="G7118">
        <v>1121</v>
      </c>
      <c r="H7118" s="1">
        <f t="shared" si="555"/>
        <v>46154</v>
      </c>
      <c r="I7118" s="5">
        <f t="shared" si="559"/>
        <v>46253</v>
      </c>
      <c r="J7118" s="9" t="str">
        <f t="shared" si="556"/>
        <v>ชำระตรงเวลา</v>
      </c>
      <c r="K7118" s="10">
        <f t="shared" si="557"/>
        <v>0</v>
      </c>
      <c r="L7118" t="str">
        <f t="shared" si="558"/>
        <v>ลูกหนี้ชั้นดี</v>
      </c>
    </row>
    <row r="7119" spans="1:12" x14ac:dyDescent="0.2">
      <c r="A7119" t="s">
        <v>2026</v>
      </c>
      <c r="B7119" t="s">
        <v>8</v>
      </c>
      <c r="C7119">
        <v>7</v>
      </c>
      <c r="D7119">
        <v>1526050001600</v>
      </c>
      <c r="E7119" s="1">
        <v>46147</v>
      </c>
      <c r="F7119" s="1">
        <v>46148</v>
      </c>
      <c r="G7119">
        <v>1121</v>
      </c>
      <c r="H7119" s="1">
        <f t="shared" si="555"/>
        <v>46154</v>
      </c>
      <c r="I7119" s="5">
        <f t="shared" si="559"/>
        <v>46253</v>
      </c>
      <c r="J7119" s="9" t="str">
        <f t="shared" si="556"/>
        <v>ค้างชำระ 1 - 30 วัน</v>
      </c>
      <c r="K7119" s="10">
        <f t="shared" si="557"/>
        <v>0</v>
      </c>
      <c r="L7119" t="str">
        <f t="shared" si="558"/>
        <v>ลูกหนี้ชั้นดี</v>
      </c>
    </row>
    <row r="7120" spans="1:12" x14ac:dyDescent="0.2">
      <c r="A7120" t="s">
        <v>2678</v>
      </c>
      <c r="B7120" t="s">
        <v>8</v>
      </c>
      <c r="C7120">
        <v>7</v>
      </c>
      <c r="D7120">
        <v>1526050001617</v>
      </c>
      <c r="E7120" s="1">
        <v>46147</v>
      </c>
      <c r="F7120" s="1">
        <v>46155</v>
      </c>
      <c r="G7120">
        <v>7792</v>
      </c>
      <c r="H7120" s="1">
        <f t="shared" si="555"/>
        <v>46154</v>
      </c>
      <c r="I7120" s="5">
        <f t="shared" si="559"/>
        <v>46253</v>
      </c>
      <c r="J7120" s="9" t="str">
        <f t="shared" si="556"/>
        <v>ชำระตรงเวลา</v>
      </c>
      <c r="K7120" s="10">
        <f t="shared" si="557"/>
        <v>1</v>
      </c>
      <c r="L7120" t="str">
        <f t="shared" si="558"/>
        <v>ลูกหนี้ชั้นดี</v>
      </c>
    </row>
    <row r="7121" spans="1:12" x14ac:dyDescent="0.2">
      <c r="A7121" t="s">
        <v>2585</v>
      </c>
      <c r="B7121" t="s">
        <v>8</v>
      </c>
      <c r="C7121">
        <v>7</v>
      </c>
      <c r="D7121">
        <v>1526050001624</v>
      </c>
      <c r="E7121" s="1">
        <v>46147</v>
      </c>
      <c r="F7121" s="1">
        <v>46150</v>
      </c>
      <c r="G7121">
        <v>12944</v>
      </c>
      <c r="H7121" s="1">
        <f t="shared" si="555"/>
        <v>46154</v>
      </c>
      <c r="I7121" s="5">
        <f t="shared" si="559"/>
        <v>46253</v>
      </c>
      <c r="J7121" s="9" t="str">
        <f t="shared" si="556"/>
        <v>ค้างชำระ 1 - 30 วัน</v>
      </c>
      <c r="K7121" s="10">
        <f t="shared" si="557"/>
        <v>0</v>
      </c>
      <c r="L7121" t="str">
        <f t="shared" si="558"/>
        <v>ลูกหนี้ชั้นดี</v>
      </c>
    </row>
    <row r="7122" spans="1:12" x14ac:dyDescent="0.2">
      <c r="A7122" t="s">
        <v>1788</v>
      </c>
      <c r="B7122" t="s">
        <v>8</v>
      </c>
      <c r="C7122">
        <v>7</v>
      </c>
      <c r="D7122">
        <v>1526050001631</v>
      </c>
      <c r="E7122" s="1">
        <v>46147</v>
      </c>
      <c r="F7122" s="1">
        <v>46161</v>
      </c>
      <c r="G7122">
        <v>5933</v>
      </c>
      <c r="H7122" s="1">
        <f t="shared" si="555"/>
        <v>46154</v>
      </c>
      <c r="I7122" s="5">
        <f t="shared" si="559"/>
        <v>46253</v>
      </c>
      <c r="J7122" s="9" t="str">
        <f t="shared" si="556"/>
        <v>ค้างชำระ 1 - 30 วัน</v>
      </c>
      <c r="K7122" s="10">
        <f t="shared" si="557"/>
        <v>7</v>
      </c>
      <c r="L7122" t="str">
        <f t="shared" si="558"/>
        <v>ลูกหนี้ชั้นดี</v>
      </c>
    </row>
    <row r="7123" spans="1:12" x14ac:dyDescent="0.2">
      <c r="A7123" t="s">
        <v>1788</v>
      </c>
      <c r="B7123" t="s">
        <v>8</v>
      </c>
      <c r="C7123">
        <v>7</v>
      </c>
      <c r="D7123">
        <v>1526050001631</v>
      </c>
      <c r="E7123" s="1">
        <v>46147</v>
      </c>
      <c r="F7123" s="1">
        <v>46161</v>
      </c>
      <c r="G7123">
        <v>5933</v>
      </c>
      <c r="H7123" s="1">
        <f t="shared" si="555"/>
        <v>46154</v>
      </c>
      <c r="I7123" s="5">
        <f t="shared" si="559"/>
        <v>46253</v>
      </c>
      <c r="J7123" s="9" t="str">
        <f t="shared" si="556"/>
        <v>ชำระตรงเวลา</v>
      </c>
      <c r="K7123" s="10">
        <f t="shared" si="557"/>
        <v>7</v>
      </c>
      <c r="L7123" t="str">
        <f t="shared" si="558"/>
        <v>ลูกหนี้ชั้นดี</v>
      </c>
    </row>
    <row r="7124" spans="1:12" x14ac:dyDescent="0.2">
      <c r="A7124" t="s">
        <v>2817</v>
      </c>
      <c r="B7124" t="s">
        <v>8</v>
      </c>
      <c r="C7124">
        <v>7</v>
      </c>
      <c r="D7124">
        <v>1526050001648</v>
      </c>
      <c r="E7124" s="1">
        <v>46147</v>
      </c>
      <c r="F7124" s="1">
        <v>46148</v>
      </c>
      <c r="G7124">
        <v>1539</v>
      </c>
      <c r="H7124" s="1">
        <f t="shared" si="555"/>
        <v>46154</v>
      </c>
      <c r="I7124" s="5">
        <f t="shared" si="559"/>
        <v>46253</v>
      </c>
      <c r="J7124" s="9" t="str">
        <f t="shared" si="556"/>
        <v>ชำระตรงเวลา</v>
      </c>
      <c r="K7124" s="10">
        <f t="shared" si="557"/>
        <v>0</v>
      </c>
      <c r="L7124" t="str">
        <f t="shared" si="558"/>
        <v>ลูกหนี้ชั้นดี</v>
      </c>
    </row>
    <row r="7125" spans="1:12" x14ac:dyDescent="0.2">
      <c r="A7125" t="s">
        <v>2818</v>
      </c>
      <c r="B7125" t="s">
        <v>8</v>
      </c>
      <c r="C7125">
        <v>7</v>
      </c>
      <c r="D7125">
        <v>1526050001662</v>
      </c>
      <c r="E7125" s="1">
        <v>46146</v>
      </c>
      <c r="F7125" s="1">
        <v>46147</v>
      </c>
      <c r="G7125">
        <v>896</v>
      </c>
      <c r="H7125" s="1">
        <f t="shared" si="555"/>
        <v>46153</v>
      </c>
      <c r="I7125" s="5">
        <f t="shared" si="559"/>
        <v>46253</v>
      </c>
      <c r="J7125" s="9" t="str">
        <f t="shared" si="556"/>
        <v>ชำระตรงเวลา</v>
      </c>
      <c r="K7125" s="10">
        <f t="shared" si="557"/>
        <v>0</v>
      </c>
      <c r="L7125" t="str">
        <f t="shared" si="558"/>
        <v>ลูกหนี้ชั้นดี</v>
      </c>
    </row>
    <row r="7126" spans="1:12" x14ac:dyDescent="0.2">
      <c r="A7126" t="s">
        <v>977</v>
      </c>
      <c r="B7126" t="s">
        <v>8</v>
      </c>
      <c r="C7126">
        <v>7</v>
      </c>
      <c r="D7126">
        <v>1526050001679</v>
      </c>
      <c r="E7126" s="1">
        <v>46146</v>
      </c>
      <c r="F7126" s="1">
        <v>46147</v>
      </c>
      <c r="G7126">
        <v>703</v>
      </c>
      <c r="H7126" s="1">
        <f t="shared" si="555"/>
        <v>46153</v>
      </c>
      <c r="I7126" s="5">
        <f t="shared" si="559"/>
        <v>46253</v>
      </c>
      <c r="J7126" s="9" t="str">
        <f t="shared" si="556"/>
        <v>ชำระตรงเวลา</v>
      </c>
      <c r="K7126" s="10">
        <f t="shared" si="557"/>
        <v>0</v>
      </c>
      <c r="L7126" t="str">
        <f t="shared" si="558"/>
        <v>ลูกหนี้ชั้นดี</v>
      </c>
    </row>
    <row r="7127" spans="1:12" x14ac:dyDescent="0.2">
      <c r="A7127" t="s">
        <v>977</v>
      </c>
      <c r="B7127" t="s">
        <v>8</v>
      </c>
      <c r="C7127">
        <v>7</v>
      </c>
      <c r="D7127">
        <v>1526050001679</v>
      </c>
      <c r="E7127" s="1">
        <v>46146</v>
      </c>
      <c r="F7127" s="1">
        <v>46147</v>
      </c>
      <c r="G7127">
        <v>703</v>
      </c>
      <c r="H7127" s="1">
        <f t="shared" si="555"/>
        <v>46153</v>
      </c>
      <c r="I7127" s="5">
        <f t="shared" si="559"/>
        <v>46253</v>
      </c>
      <c r="J7127" s="9" t="str">
        <f t="shared" si="556"/>
        <v>ชำระตรงเวลา</v>
      </c>
      <c r="K7127" s="10">
        <f t="shared" si="557"/>
        <v>0</v>
      </c>
      <c r="L7127" t="str">
        <f t="shared" si="558"/>
        <v>ลูกหนี้ชั้นดี</v>
      </c>
    </row>
    <row r="7128" spans="1:12" x14ac:dyDescent="0.2">
      <c r="A7128" t="s">
        <v>1985</v>
      </c>
      <c r="B7128" t="s">
        <v>8</v>
      </c>
      <c r="C7128">
        <v>7</v>
      </c>
      <c r="D7128">
        <v>1526050001686</v>
      </c>
      <c r="E7128" s="1">
        <v>46146</v>
      </c>
      <c r="F7128" s="1">
        <v>46147</v>
      </c>
      <c r="G7128">
        <v>1100</v>
      </c>
      <c r="H7128" s="1">
        <f t="shared" si="555"/>
        <v>46153</v>
      </c>
      <c r="I7128" s="5">
        <f t="shared" si="559"/>
        <v>46253</v>
      </c>
      <c r="J7128" s="9" t="str">
        <f t="shared" si="556"/>
        <v>ชำระตรงเวลา</v>
      </c>
      <c r="K7128" s="10">
        <f t="shared" si="557"/>
        <v>0</v>
      </c>
      <c r="L7128" t="str">
        <f t="shared" si="558"/>
        <v>ลูกหนี้ชั้นดี</v>
      </c>
    </row>
    <row r="7129" spans="1:12" x14ac:dyDescent="0.2">
      <c r="A7129" t="s">
        <v>349</v>
      </c>
      <c r="B7129" t="s">
        <v>8</v>
      </c>
      <c r="C7129">
        <v>7</v>
      </c>
      <c r="D7129">
        <v>1526050001709</v>
      </c>
      <c r="E7129" s="1">
        <v>46146</v>
      </c>
      <c r="F7129" s="1">
        <v>46147</v>
      </c>
      <c r="G7129">
        <v>4398</v>
      </c>
      <c r="H7129" s="1">
        <f t="shared" si="555"/>
        <v>46153</v>
      </c>
      <c r="I7129" s="5">
        <f t="shared" si="559"/>
        <v>46253</v>
      </c>
      <c r="J7129" s="9" t="str">
        <f t="shared" si="556"/>
        <v>ชำระตรงเวลา</v>
      </c>
      <c r="K7129" s="10">
        <f t="shared" si="557"/>
        <v>0</v>
      </c>
      <c r="L7129" t="str">
        <f t="shared" si="558"/>
        <v>ลูกหนี้ชั้นดี</v>
      </c>
    </row>
    <row r="7130" spans="1:12" x14ac:dyDescent="0.2">
      <c r="A7130" t="s">
        <v>2157</v>
      </c>
      <c r="B7130" t="s">
        <v>8</v>
      </c>
      <c r="C7130">
        <v>7</v>
      </c>
      <c r="D7130">
        <v>1526050001716</v>
      </c>
      <c r="E7130" s="1">
        <v>46146</v>
      </c>
      <c r="F7130" s="1">
        <v>46147</v>
      </c>
      <c r="G7130">
        <v>697</v>
      </c>
      <c r="H7130" s="1">
        <f t="shared" si="555"/>
        <v>46153</v>
      </c>
      <c r="I7130" s="5">
        <f t="shared" si="559"/>
        <v>46253</v>
      </c>
      <c r="J7130" s="9" t="str">
        <f t="shared" si="556"/>
        <v>ชำระตรงเวลา</v>
      </c>
      <c r="K7130" s="10">
        <f t="shared" si="557"/>
        <v>0</v>
      </c>
      <c r="L7130" t="str">
        <f t="shared" si="558"/>
        <v>ลูกหนี้ชั้นดี</v>
      </c>
    </row>
    <row r="7131" spans="1:12" x14ac:dyDescent="0.2">
      <c r="A7131" t="s">
        <v>2819</v>
      </c>
      <c r="B7131" t="s">
        <v>8</v>
      </c>
      <c r="C7131">
        <v>7</v>
      </c>
      <c r="D7131">
        <v>1526050001723</v>
      </c>
      <c r="E7131" s="1">
        <v>46147</v>
      </c>
      <c r="F7131" s="1">
        <v>46154</v>
      </c>
      <c r="G7131">
        <v>3544</v>
      </c>
      <c r="H7131" s="1">
        <f t="shared" si="555"/>
        <v>46154</v>
      </c>
      <c r="I7131" s="5">
        <f t="shared" si="559"/>
        <v>46253</v>
      </c>
      <c r="J7131" s="9" t="str">
        <f t="shared" si="556"/>
        <v>ชำระตรงเวลา</v>
      </c>
      <c r="K7131" s="10">
        <f t="shared" si="557"/>
        <v>0</v>
      </c>
      <c r="L7131" t="str">
        <f t="shared" si="558"/>
        <v>ลูกหนี้ชั้นดี</v>
      </c>
    </row>
    <row r="7132" spans="1:12" x14ac:dyDescent="0.2">
      <c r="A7132" t="s">
        <v>2819</v>
      </c>
      <c r="B7132" t="s">
        <v>8</v>
      </c>
      <c r="C7132">
        <v>7</v>
      </c>
      <c r="D7132">
        <v>1526050001723</v>
      </c>
      <c r="E7132" s="1">
        <v>46147</v>
      </c>
      <c r="F7132" s="1">
        <v>46154</v>
      </c>
      <c r="G7132">
        <v>3544</v>
      </c>
      <c r="H7132" s="1">
        <f t="shared" si="555"/>
        <v>46154</v>
      </c>
      <c r="I7132" s="5">
        <f t="shared" si="559"/>
        <v>46253</v>
      </c>
      <c r="J7132" s="9" t="str">
        <f t="shared" si="556"/>
        <v>ชำระตรงเวลา</v>
      </c>
      <c r="K7132" s="10">
        <f t="shared" si="557"/>
        <v>0</v>
      </c>
      <c r="L7132" t="str">
        <f t="shared" si="558"/>
        <v>ลูกหนี้ชั้นดี</v>
      </c>
    </row>
    <row r="7133" spans="1:12" x14ac:dyDescent="0.2">
      <c r="A7133" t="s">
        <v>351</v>
      </c>
      <c r="B7133" t="s">
        <v>8</v>
      </c>
      <c r="C7133">
        <v>7</v>
      </c>
      <c r="D7133">
        <v>1526050001730</v>
      </c>
      <c r="E7133" s="1">
        <v>46146</v>
      </c>
      <c r="F7133" s="1">
        <v>46147</v>
      </c>
      <c r="G7133">
        <v>502</v>
      </c>
      <c r="H7133" s="1">
        <f t="shared" si="555"/>
        <v>46153</v>
      </c>
      <c r="I7133" s="5">
        <f t="shared" si="559"/>
        <v>46253</v>
      </c>
      <c r="J7133" s="9" t="str">
        <f t="shared" si="556"/>
        <v>ชำระตรงเวลา</v>
      </c>
      <c r="K7133" s="10">
        <f t="shared" si="557"/>
        <v>0</v>
      </c>
      <c r="L7133" t="str">
        <f t="shared" si="558"/>
        <v>ลูกหนี้ชั้นดี</v>
      </c>
    </row>
    <row r="7134" spans="1:12" x14ac:dyDescent="0.2">
      <c r="A7134" t="s">
        <v>351</v>
      </c>
      <c r="B7134" t="s">
        <v>8</v>
      </c>
      <c r="C7134">
        <v>7</v>
      </c>
      <c r="D7134">
        <v>1526050001730</v>
      </c>
      <c r="E7134" s="1">
        <v>46146</v>
      </c>
      <c r="F7134" s="1">
        <v>46147</v>
      </c>
      <c r="G7134">
        <v>502</v>
      </c>
      <c r="H7134" s="1">
        <f t="shared" si="555"/>
        <v>46153</v>
      </c>
      <c r="I7134" s="5">
        <f t="shared" si="559"/>
        <v>46253</v>
      </c>
      <c r="J7134" s="9" t="str">
        <f t="shared" si="556"/>
        <v>ชำระตรงเวลา</v>
      </c>
      <c r="K7134" s="10">
        <f t="shared" si="557"/>
        <v>0</v>
      </c>
      <c r="L7134" t="str">
        <f t="shared" si="558"/>
        <v>ลูกหนี้ชั้นดี</v>
      </c>
    </row>
    <row r="7135" spans="1:12" x14ac:dyDescent="0.2">
      <c r="A7135" t="s">
        <v>1919</v>
      </c>
      <c r="B7135" t="s">
        <v>8</v>
      </c>
      <c r="C7135">
        <v>7</v>
      </c>
      <c r="D7135">
        <v>1526050001747</v>
      </c>
      <c r="E7135" s="1">
        <v>46146</v>
      </c>
      <c r="F7135" s="1">
        <v>46147</v>
      </c>
      <c r="G7135">
        <v>500</v>
      </c>
      <c r="H7135" s="1">
        <f t="shared" si="555"/>
        <v>46153</v>
      </c>
      <c r="I7135" s="5">
        <f t="shared" si="559"/>
        <v>46253</v>
      </c>
      <c r="J7135" s="9" t="str">
        <f t="shared" si="556"/>
        <v>ชำระตรงเวลา</v>
      </c>
      <c r="K7135" s="10">
        <f t="shared" si="557"/>
        <v>0</v>
      </c>
      <c r="L7135" t="str">
        <f t="shared" si="558"/>
        <v>ลูกหนี้ชั้นดี</v>
      </c>
    </row>
    <row r="7136" spans="1:12" x14ac:dyDescent="0.2">
      <c r="A7136" t="s">
        <v>1919</v>
      </c>
      <c r="B7136" t="s">
        <v>8</v>
      </c>
      <c r="C7136">
        <v>7</v>
      </c>
      <c r="D7136">
        <v>1526050001747</v>
      </c>
      <c r="E7136" s="1">
        <v>46146</v>
      </c>
      <c r="F7136" s="1">
        <v>46147</v>
      </c>
      <c r="G7136">
        <v>500</v>
      </c>
      <c r="H7136" s="1">
        <f t="shared" si="555"/>
        <v>46153</v>
      </c>
      <c r="I7136" s="5">
        <f t="shared" si="559"/>
        <v>46253</v>
      </c>
      <c r="J7136" s="9" t="str">
        <f t="shared" si="556"/>
        <v>ค้างชำระ 1 - 30 วัน</v>
      </c>
      <c r="K7136" s="10">
        <f t="shared" si="557"/>
        <v>0</v>
      </c>
      <c r="L7136" t="str">
        <f t="shared" si="558"/>
        <v>ลูกหนี้ชั้นดี</v>
      </c>
    </row>
    <row r="7137" spans="1:12" x14ac:dyDescent="0.2">
      <c r="A7137" t="s">
        <v>1817</v>
      </c>
      <c r="B7137" t="s">
        <v>8</v>
      </c>
      <c r="C7137">
        <v>30</v>
      </c>
      <c r="D7137">
        <v>1526050001754</v>
      </c>
      <c r="E7137" s="1">
        <v>46147</v>
      </c>
      <c r="F7137" s="1">
        <v>46179</v>
      </c>
      <c r="G7137">
        <v>6335</v>
      </c>
      <c r="H7137" s="1">
        <f t="shared" si="555"/>
        <v>46177</v>
      </c>
      <c r="I7137" s="5">
        <f t="shared" si="559"/>
        <v>46253</v>
      </c>
      <c r="J7137" s="9" t="str">
        <f t="shared" si="556"/>
        <v>ค้างชำระ 1 - 30 วัน</v>
      </c>
      <c r="K7137" s="10">
        <f t="shared" si="557"/>
        <v>2</v>
      </c>
      <c r="L7137" t="str">
        <f t="shared" si="558"/>
        <v>ลูกหนี้ชั้นดี</v>
      </c>
    </row>
    <row r="7138" spans="1:12" x14ac:dyDescent="0.2">
      <c r="A7138" t="s">
        <v>1828</v>
      </c>
      <c r="B7138" t="s">
        <v>8</v>
      </c>
      <c r="C7138">
        <v>30</v>
      </c>
      <c r="D7138">
        <v>1526050001761</v>
      </c>
      <c r="E7138" s="1">
        <v>46147</v>
      </c>
      <c r="F7138" s="1">
        <v>46179</v>
      </c>
      <c r="G7138">
        <v>45000</v>
      </c>
      <c r="H7138" s="1">
        <f t="shared" si="555"/>
        <v>46177</v>
      </c>
      <c r="I7138" s="5">
        <f t="shared" si="559"/>
        <v>46253</v>
      </c>
      <c r="J7138" s="9" t="str">
        <f t="shared" si="556"/>
        <v>ค้างชำระ 1 - 30 วัน</v>
      </c>
      <c r="K7138" s="10">
        <f t="shared" si="557"/>
        <v>2</v>
      </c>
      <c r="L7138" t="str">
        <f t="shared" si="558"/>
        <v>ลูกหนี้ชั้นดี</v>
      </c>
    </row>
    <row r="7139" spans="1:12" x14ac:dyDescent="0.2">
      <c r="A7139" t="s">
        <v>2820</v>
      </c>
      <c r="B7139" t="s">
        <v>8</v>
      </c>
      <c r="C7139">
        <v>15</v>
      </c>
      <c r="D7139">
        <v>1526050001778</v>
      </c>
      <c r="E7139" s="1">
        <v>46146</v>
      </c>
      <c r="F7139" s="1">
        <v>46162</v>
      </c>
      <c r="G7139">
        <v>2386</v>
      </c>
      <c r="H7139" s="1">
        <f t="shared" si="555"/>
        <v>46161</v>
      </c>
      <c r="I7139" s="5">
        <f t="shared" si="559"/>
        <v>46253</v>
      </c>
      <c r="J7139" s="9" t="str">
        <f t="shared" si="556"/>
        <v>ชำระตรงเวลา</v>
      </c>
      <c r="K7139" s="10">
        <f t="shared" si="557"/>
        <v>1</v>
      </c>
      <c r="L7139" t="str">
        <f t="shared" si="558"/>
        <v>ลูกหนี้ชั้นดี</v>
      </c>
    </row>
    <row r="7140" spans="1:12" x14ac:dyDescent="0.2">
      <c r="A7140" t="s">
        <v>2821</v>
      </c>
      <c r="B7140" t="s">
        <v>8</v>
      </c>
      <c r="C7140">
        <v>7</v>
      </c>
      <c r="D7140">
        <v>1526050001785</v>
      </c>
      <c r="E7140" s="1">
        <v>46147</v>
      </c>
      <c r="F7140" s="1">
        <v>46148</v>
      </c>
      <c r="G7140">
        <v>19240</v>
      </c>
      <c r="H7140" s="1">
        <f t="shared" si="555"/>
        <v>46154</v>
      </c>
      <c r="I7140" s="5">
        <f t="shared" si="559"/>
        <v>46253</v>
      </c>
      <c r="J7140" s="9" t="str">
        <f t="shared" si="556"/>
        <v>ค้างชำระ 1 - 30 วัน</v>
      </c>
      <c r="K7140" s="10">
        <f t="shared" si="557"/>
        <v>0</v>
      </c>
      <c r="L7140" t="str">
        <f t="shared" si="558"/>
        <v>ลูกหนี้ชั้นดี</v>
      </c>
    </row>
    <row r="7141" spans="1:12" x14ac:dyDescent="0.2">
      <c r="A7141" t="s">
        <v>2822</v>
      </c>
      <c r="B7141" t="s">
        <v>8</v>
      </c>
      <c r="C7141">
        <v>15</v>
      </c>
      <c r="D7141">
        <v>1526050001792</v>
      </c>
      <c r="E7141" s="1">
        <v>46147</v>
      </c>
      <c r="F7141" s="1">
        <v>46163</v>
      </c>
      <c r="G7141">
        <v>7758</v>
      </c>
      <c r="H7141" s="1">
        <f t="shared" si="555"/>
        <v>46162</v>
      </c>
      <c r="I7141" s="5">
        <f t="shared" si="559"/>
        <v>46253</v>
      </c>
      <c r="J7141" s="9" t="str">
        <f t="shared" si="556"/>
        <v>ชำระตรงเวลา</v>
      </c>
      <c r="K7141" s="10">
        <f t="shared" si="557"/>
        <v>1</v>
      </c>
      <c r="L7141" t="str">
        <f t="shared" si="558"/>
        <v>ลูกหนี้ชั้นดี</v>
      </c>
    </row>
    <row r="7142" spans="1:12" x14ac:dyDescent="0.2">
      <c r="A7142" t="s">
        <v>249</v>
      </c>
      <c r="B7142" t="s">
        <v>8</v>
      </c>
      <c r="C7142">
        <v>7</v>
      </c>
      <c r="D7142">
        <v>1526050001808</v>
      </c>
      <c r="E7142" s="1">
        <v>46148</v>
      </c>
      <c r="F7142" s="1">
        <v>46150</v>
      </c>
      <c r="G7142">
        <v>5237</v>
      </c>
      <c r="H7142" s="1">
        <f t="shared" si="555"/>
        <v>46155</v>
      </c>
      <c r="I7142" s="5">
        <f t="shared" si="559"/>
        <v>46253</v>
      </c>
      <c r="J7142" s="9" t="str">
        <f t="shared" si="556"/>
        <v>ชำระตรงเวลา</v>
      </c>
      <c r="K7142" s="10">
        <f t="shared" si="557"/>
        <v>0</v>
      </c>
      <c r="L7142" t="str">
        <f t="shared" si="558"/>
        <v>ลูกหนี้ชั้นดี</v>
      </c>
    </row>
    <row r="7143" spans="1:12" x14ac:dyDescent="0.2">
      <c r="A7143" t="s">
        <v>971</v>
      </c>
      <c r="B7143" t="s">
        <v>8</v>
      </c>
      <c r="C7143">
        <v>15</v>
      </c>
      <c r="D7143">
        <v>1526050001815</v>
      </c>
      <c r="E7143" s="1">
        <v>46148</v>
      </c>
      <c r="F7143" s="1">
        <v>46149</v>
      </c>
      <c r="G7143">
        <v>12062</v>
      </c>
      <c r="H7143" s="1">
        <f t="shared" si="555"/>
        <v>46163</v>
      </c>
      <c r="I7143" s="5">
        <f t="shared" si="559"/>
        <v>46253</v>
      </c>
      <c r="J7143" s="9" t="str">
        <f t="shared" si="556"/>
        <v>ค้างชำระ 1 - 30 วัน</v>
      </c>
      <c r="K7143" s="10">
        <f t="shared" si="557"/>
        <v>0</v>
      </c>
      <c r="L7143" t="str">
        <f t="shared" si="558"/>
        <v>ลูกหนี้ชั้นดี</v>
      </c>
    </row>
    <row r="7144" spans="1:12" x14ac:dyDescent="0.2">
      <c r="A7144" t="s">
        <v>2823</v>
      </c>
      <c r="B7144" t="s">
        <v>8</v>
      </c>
      <c r="C7144">
        <v>15</v>
      </c>
      <c r="D7144">
        <v>1526050001822</v>
      </c>
      <c r="E7144" s="1">
        <v>46148</v>
      </c>
      <c r="F7144" s="1">
        <v>46178</v>
      </c>
      <c r="G7144">
        <v>6699</v>
      </c>
      <c r="H7144" s="1">
        <f t="shared" si="555"/>
        <v>46163</v>
      </c>
      <c r="I7144" s="5">
        <f t="shared" si="559"/>
        <v>46253</v>
      </c>
      <c r="J7144" s="9" t="str">
        <f t="shared" si="556"/>
        <v>ค้างชำระ 1 - 30 วัน</v>
      </c>
      <c r="K7144" s="10">
        <f t="shared" si="557"/>
        <v>15</v>
      </c>
      <c r="L7144" t="str">
        <f t="shared" si="558"/>
        <v>ลูกหนี้ชั้นดี</v>
      </c>
    </row>
    <row r="7145" spans="1:12" x14ac:dyDescent="0.2">
      <c r="A7145" t="s">
        <v>873</v>
      </c>
      <c r="B7145" t="s">
        <v>989</v>
      </c>
      <c r="C7145">
        <v>15</v>
      </c>
      <c r="D7145">
        <v>2126050000055</v>
      </c>
      <c r="E7145" s="1">
        <v>46143</v>
      </c>
      <c r="F7145" s="1">
        <v>46161</v>
      </c>
      <c r="G7145">
        <v>87862</v>
      </c>
      <c r="H7145" s="1">
        <f t="shared" si="555"/>
        <v>46158</v>
      </c>
      <c r="I7145" s="5">
        <f t="shared" si="559"/>
        <v>46253</v>
      </c>
      <c r="J7145" s="9" t="str">
        <f t="shared" si="556"/>
        <v>ค้างชำระ 1 - 30 วัน</v>
      </c>
      <c r="K7145" s="10">
        <f t="shared" si="557"/>
        <v>3</v>
      </c>
      <c r="L7145" t="str">
        <f t="shared" si="558"/>
        <v>ลูกหนี้ชั้นดี</v>
      </c>
    </row>
    <row r="7146" spans="1:12" x14ac:dyDescent="0.2">
      <c r="A7146" t="s">
        <v>873</v>
      </c>
      <c r="B7146" t="s">
        <v>989</v>
      </c>
      <c r="C7146">
        <v>15</v>
      </c>
      <c r="D7146">
        <v>2126050000055</v>
      </c>
      <c r="E7146" s="1">
        <v>46143</v>
      </c>
      <c r="F7146" s="1">
        <v>46161</v>
      </c>
      <c r="G7146">
        <v>87862</v>
      </c>
      <c r="H7146" s="1">
        <f t="shared" si="555"/>
        <v>46158</v>
      </c>
      <c r="I7146" s="5">
        <f t="shared" si="559"/>
        <v>46253</v>
      </c>
      <c r="J7146" s="9" t="str">
        <f t="shared" si="556"/>
        <v>ค้างชำระ 1 - 30 วัน</v>
      </c>
      <c r="K7146" s="10">
        <f t="shared" si="557"/>
        <v>3</v>
      </c>
      <c r="L7146" t="str">
        <f t="shared" si="558"/>
        <v>ลูกหนี้ชั้นดี</v>
      </c>
    </row>
    <row r="7147" spans="1:12" x14ac:dyDescent="0.2">
      <c r="A7147" t="s">
        <v>2824</v>
      </c>
      <c r="B7147" t="s">
        <v>989</v>
      </c>
      <c r="C7147">
        <v>7</v>
      </c>
      <c r="D7147">
        <v>2126050000062</v>
      </c>
      <c r="E7147" s="1">
        <v>46143</v>
      </c>
      <c r="F7147" s="1">
        <v>46156</v>
      </c>
      <c r="G7147">
        <v>960</v>
      </c>
      <c r="H7147" s="1">
        <f t="shared" si="555"/>
        <v>46150</v>
      </c>
      <c r="I7147" s="5">
        <f t="shared" si="559"/>
        <v>46253</v>
      </c>
      <c r="J7147" s="9" t="str">
        <f t="shared" si="556"/>
        <v>ค้างชำระ 1 - 30 วัน</v>
      </c>
      <c r="K7147" s="10">
        <f t="shared" si="557"/>
        <v>6</v>
      </c>
      <c r="L7147" t="str">
        <f t="shared" si="558"/>
        <v>ลูกหนี้ชั้นดี</v>
      </c>
    </row>
    <row r="7148" spans="1:12" x14ac:dyDescent="0.2">
      <c r="A7148" t="s">
        <v>273</v>
      </c>
      <c r="B7148" t="s">
        <v>989</v>
      </c>
      <c r="C7148">
        <v>15</v>
      </c>
      <c r="D7148">
        <v>2126050000079</v>
      </c>
      <c r="E7148" s="1">
        <v>46143</v>
      </c>
      <c r="F7148" s="1">
        <v>46169</v>
      </c>
      <c r="G7148">
        <v>45944</v>
      </c>
      <c r="H7148" s="1">
        <f t="shared" si="555"/>
        <v>46158</v>
      </c>
      <c r="I7148" s="5">
        <f t="shared" si="559"/>
        <v>46253</v>
      </c>
      <c r="J7148" s="9" t="str">
        <f t="shared" si="556"/>
        <v>ชำระตรงเวลา</v>
      </c>
      <c r="K7148" s="10">
        <f t="shared" si="557"/>
        <v>11</v>
      </c>
      <c r="L7148" t="str">
        <f t="shared" si="558"/>
        <v>ลูกหนี้ชั้นดี</v>
      </c>
    </row>
    <row r="7149" spans="1:12" x14ac:dyDescent="0.2">
      <c r="A7149" t="s">
        <v>2825</v>
      </c>
      <c r="B7149" t="s">
        <v>989</v>
      </c>
      <c r="C7149">
        <v>15</v>
      </c>
      <c r="D7149">
        <v>2126050000086</v>
      </c>
      <c r="E7149" s="1">
        <v>46143</v>
      </c>
      <c r="F7149" s="1">
        <v>46154</v>
      </c>
      <c r="G7149">
        <v>17600</v>
      </c>
      <c r="H7149" s="1">
        <f t="shared" si="555"/>
        <v>46158</v>
      </c>
      <c r="I7149" s="5">
        <f t="shared" si="559"/>
        <v>46253</v>
      </c>
      <c r="J7149" s="9" t="str">
        <f t="shared" si="556"/>
        <v>ค้างชำระ 1 - 30 วัน</v>
      </c>
      <c r="K7149" s="10">
        <f t="shared" si="557"/>
        <v>0</v>
      </c>
      <c r="L7149" t="str">
        <f t="shared" si="558"/>
        <v>ลูกหนี้ชั้นดี</v>
      </c>
    </row>
    <row r="7150" spans="1:12" x14ac:dyDescent="0.2">
      <c r="A7150" t="s">
        <v>2826</v>
      </c>
      <c r="B7150" t="s">
        <v>989</v>
      </c>
      <c r="C7150">
        <v>15</v>
      </c>
      <c r="D7150">
        <v>2126050002004</v>
      </c>
      <c r="E7150" s="1">
        <v>46146</v>
      </c>
      <c r="F7150" s="1">
        <v>46162</v>
      </c>
      <c r="G7150">
        <v>25200</v>
      </c>
      <c r="H7150" s="1">
        <f t="shared" si="555"/>
        <v>46161</v>
      </c>
      <c r="I7150" s="5">
        <f t="shared" si="559"/>
        <v>46253</v>
      </c>
      <c r="J7150" s="9" t="str">
        <f t="shared" si="556"/>
        <v>ค้างชำระ 1 - 30 วัน</v>
      </c>
      <c r="K7150" s="10">
        <f t="shared" si="557"/>
        <v>1</v>
      </c>
      <c r="L7150" t="str">
        <f t="shared" si="558"/>
        <v>ลูกหนี้ชั้นดี</v>
      </c>
    </row>
    <row r="7151" spans="1:12" x14ac:dyDescent="0.2">
      <c r="A7151" t="s">
        <v>2827</v>
      </c>
      <c r="B7151" t="s">
        <v>989</v>
      </c>
      <c r="C7151">
        <v>15</v>
      </c>
      <c r="D7151">
        <v>2126050004664</v>
      </c>
      <c r="E7151" s="1">
        <v>46149</v>
      </c>
      <c r="F7151" s="1">
        <v>46172</v>
      </c>
      <c r="G7151">
        <v>47233</v>
      </c>
      <c r="H7151" s="1">
        <f t="shared" si="555"/>
        <v>46164</v>
      </c>
      <c r="I7151" s="5">
        <f t="shared" si="559"/>
        <v>46253</v>
      </c>
      <c r="J7151" s="9" t="str">
        <f t="shared" si="556"/>
        <v>ชำระตรงเวลา</v>
      </c>
      <c r="K7151" s="10">
        <f t="shared" si="557"/>
        <v>8</v>
      </c>
      <c r="L7151" t="str">
        <f t="shared" si="558"/>
        <v>ลูกหนี้ชั้นดี</v>
      </c>
    </row>
    <row r="7152" spans="1:12" x14ac:dyDescent="0.2">
      <c r="A7152" t="s">
        <v>2828</v>
      </c>
      <c r="B7152" t="s">
        <v>989</v>
      </c>
      <c r="C7152">
        <v>15</v>
      </c>
      <c r="D7152">
        <v>2126050008617</v>
      </c>
      <c r="E7152" s="1">
        <v>46158</v>
      </c>
      <c r="F7152" s="1">
        <v>46172</v>
      </c>
      <c r="G7152">
        <v>84154</v>
      </c>
      <c r="H7152" s="1">
        <f t="shared" si="555"/>
        <v>46173</v>
      </c>
      <c r="I7152" s="5">
        <f t="shared" si="559"/>
        <v>46253</v>
      </c>
      <c r="J7152" s="9" t="str">
        <f t="shared" si="556"/>
        <v>ค้างชำระ 1 - 30 วัน</v>
      </c>
      <c r="K7152" s="10">
        <f t="shared" si="557"/>
        <v>0</v>
      </c>
      <c r="L7152" t="str">
        <f t="shared" si="558"/>
        <v>ลูกหนี้ชั้นดี</v>
      </c>
    </row>
    <row r="7153" spans="1:12" x14ac:dyDescent="0.2">
      <c r="A7153" t="s">
        <v>2830</v>
      </c>
      <c r="B7153" t="s">
        <v>103</v>
      </c>
      <c r="C7153">
        <v>7</v>
      </c>
      <c r="D7153">
        <v>3026050000095</v>
      </c>
      <c r="E7153" s="1">
        <v>46143</v>
      </c>
      <c r="F7153" s="1">
        <v>46155</v>
      </c>
      <c r="G7153">
        <v>1155</v>
      </c>
      <c r="H7153" s="1">
        <f t="shared" si="555"/>
        <v>46150</v>
      </c>
      <c r="I7153" s="5">
        <f t="shared" si="559"/>
        <v>46253</v>
      </c>
      <c r="J7153" s="9" t="str">
        <f t="shared" si="556"/>
        <v>ค้างชำระ 1 - 30 วัน</v>
      </c>
      <c r="K7153" s="10">
        <f t="shared" si="557"/>
        <v>5</v>
      </c>
      <c r="L7153" t="str">
        <f t="shared" si="558"/>
        <v>ลูกหนี้ชั้นดี</v>
      </c>
    </row>
    <row r="7154" spans="1:12" x14ac:dyDescent="0.2">
      <c r="A7154" t="s">
        <v>2830</v>
      </c>
      <c r="B7154" t="s">
        <v>103</v>
      </c>
      <c r="C7154">
        <v>7</v>
      </c>
      <c r="D7154">
        <v>3026050000095</v>
      </c>
      <c r="E7154" s="1">
        <v>46143</v>
      </c>
      <c r="F7154" s="1">
        <v>46155</v>
      </c>
      <c r="G7154">
        <v>1155</v>
      </c>
      <c r="H7154" s="1">
        <f t="shared" si="555"/>
        <v>46150</v>
      </c>
      <c r="I7154" s="5">
        <f t="shared" si="559"/>
        <v>46253</v>
      </c>
      <c r="J7154" s="9" t="str">
        <f t="shared" si="556"/>
        <v>ค้างชำระ 1 - 30 วัน</v>
      </c>
      <c r="K7154" s="10">
        <f t="shared" si="557"/>
        <v>5</v>
      </c>
      <c r="L7154" t="str">
        <f t="shared" si="558"/>
        <v>ลูกหนี้ชั้นดี</v>
      </c>
    </row>
    <row r="7155" spans="1:12" x14ac:dyDescent="0.2">
      <c r="A7155" t="s">
        <v>2832</v>
      </c>
      <c r="B7155" t="s">
        <v>103</v>
      </c>
      <c r="C7155">
        <v>7</v>
      </c>
      <c r="D7155">
        <v>3026050000101</v>
      </c>
      <c r="E7155" s="1">
        <v>46143</v>
      </c>
      <c r="F7155" s="1">
        <v>46155</v>
      </c>
      <c r="G7155">
        <v>9563</v>
      </c>
      <c r="H7155" s="1">
        <f t="shared" si="555"/>
        <v>46150</v>
      </c>
      <c r="I7155" s="5">
        <f t="shared" si="559"/>
        <v>46253</v>
      </c>
      <c r="J7155" s="9" t="str">
        <f t="shared" si="556"/>
        <v>ค้างชำระ 1 - 30 วัน</v>
      </c>
      <c r="K7155" s="10">
        <f t="shared" si="557"/>
        <v>5</v>
      </c>
      <c r="L7155" t="str">
        <f t="shared" si="558"/>
        <v>ลูกหนี้ชั้นดี</v>
      </c>
    </row>
    <row r="7156" spans="1:12" x14ac:dyDescent="0.2">
      <c r="A7156" t="s">
        <v>2832</v>
      </c>
      <c r="B7156" t="s">
        <v>103</v>
      </c>
      <c r="C7156">
        <v>7</v>
      </c>
      <c r="D7156">
        <v>3026050000101</v>
      </c>
      <c r="E7156" s="1">
        <v>46143</v>
      </c>
      <c r="F7156" s="1">
        <v>46155</v>
      </c>
      <c r="G7156">
        <v>9563</v>
      </c>
      <c r="H7156" s="1">
        <f t="shared" si="555"/>
        <v>46150</v>
      </c>
      <c r="I7156" s="5">
        <f t="shared" si="559"/>
        <v>46253</v>
      </c>
      <c r="J7156" s="9" t="str">
        <f t="shared" si="556"/>
        <v>ค้างชำระ 1 - 30 วัน</v>
      </c>
      <c r="K7156" s="10">
        <f t="shared" si="557"/>
        <v>5</v>
      </c>
      <c r="L7156" t="str">
        <f t="shared" si="558"/>
        <v>ลูกหนี้ชั้นดี</v>
      </c>
    </row>
    <row r="7157" spans="1:12" x14ac:dyDescent="0.2">
      <c r="A7157" t="s">
        <v>2833</v>
      </c>
      <c r="B7157" t="s">
        <v>1000</v>
      </c>
      <c r="C7157">
        <v>15</v>
      </c>
      <c r="D7157">
        <v>5126050000540</v>
      </c>
      <c r="E7157" s="1">
        <v>46144</v>
      </c>
      <c r="F7157" s="1">
        <v>46162</v>
      </c>
      <c r="G7157">
        <v>48130</v>
      </c>
      <c r="H7157" s="1">
        <f t="shared" si="555"/>
        <v>46159</v>
      </c>
      <c r="I7157" s="5">
        <f t="shared" si="559"/>
        <v>46253</v>
      </c>
      <c r="J7157" s="9" t="str">
        <f t="shared" si="556"/>
        <v>ค้างชำระ 1 - 30 วัน</v>
      </c>
      <c r="K7157" s="10">
        <f t="shared" si="557"/>
        <v>3</v>
      </c>
      <c r="L7157" t="str">
        <f t="shared" si="558"/>
        <v>ลูกหนี้ชั้นดี</v>
      </c>
    </row>
    <row r="7158" spans="1:12" x14ac:dyDescent="0.2">
      <c r="A7158" t="s">
        <v>2834</v>
      </c>
      <c r="B7158" t="s">
        <v>1000</v>
      </c>
      <c r="C7158">
        <v>30</v>
      </c>
      <c r="D7158">
        <v>5126050002353</v>
      </c>
      <c r="E7158" s="1">
        <v>46147</v>
      </c>
      <c r="F7158" s="1">
        <v>46185</v>
      </c>
      <c r="G7158">
        <v>5499</v>
      </c>
      <c r="H7158" s="1">
        <f t="shared" si="555"/>
        <v>46177</v>
      </c>
      <c r="I7158" s="5">
        <f t="shared" si="559"/>
        <v>46253</v>
      </c>
      <c r="J7158" s="9" t="str">
        <f t="shared" si="556"/>
        <v>ค้างชำระ 1 - 30 วัน</v>
      </c>
      <c r="K7158" s="10">
        <f t="shared" si="557"/>
        <v>8</v>
      </c>
      <c r="L7158" t="str">
        <f t="shared" si="558"/>
        <v>ลูกหนี้ชั้นดี</v>
      </c>
    </row>
    <row r="7159" spans="1:12" x14ac:dyDescent="0.2">
      <c r="A7159" t="s">
        <v>2835</v>
      </c>
      <c r="B7159" t="s">
        <v>1000</v>
      </c>
      <c r="C7159">
        <v>30</v>
      </c>
      <c r="D7159">
        <v>5126050002360</v>
      </c>
      <c r="E7159" s="1">
        <v>46147</v>
      </c>
      <c r="F7159" s="1">
        <v>46185</v>
      </c>
      <c r="G7159">
        <v>79774</v>
      </c>
      <c r="H7159" s="1">
        <f t="shared" si="555"/>
        <v>46177</v>
      </c>
      <c r="I7159" s="5">
        <f t="shared" si="559"/>
        <v>46253</v>
      </c>
      <c r="J7159" s="9" t="str">
        <f t="shared" si="556"/>
        <v>ค้างชำระ 1 - 30 วัน</v>
      </c>
      <c r="K7159" s="10">
        <f t="shared" si="557"/>
        <v>8</v>
      </c>
      <c r="L7159" t="str">
        <f t="shared" si="558"/>
        <v>ลูกหนี้ชั้นดี</v>
      </c>
    </row>
    <row r="7160" spans="1:12" x14ac:dyDescent="0.2">
      <c r="A7160" t="s">
        <v>1179</v>
      </c>
      <c r="B7160" t="s">
        <v>1000</v>
      </c>
      <c r="C7160">
        <v>15</v>
      </c>
      <c r="D7160">
        <v>5126050002391</v>
      </c>
      <c r="E7160" s="1">
        <v>46147</v>
      </c>
      <c r="F7160" s="1">
        <v>46167</v>
      </c>
      <c r="G7160">
        <v>22666</v>
      </c>
      <c r="H7160" s="1">
        <f t="shared" si="555"/>
        <v>46162</v>
      </c>
      <c r="I7160" s="5">
        <f t="shared" si="559"/>
        <v>46253</v>
      </c>
      <c r="J7160" s="9" t="str">
        <f t="shared" si="556"/>
        <v>ค้างชำระ 1 - 30 วัน</v>
      </c>
      <c r="K7160" s="10">
        <f t="shared" si="557"/>
        <v>5</v>
      </c>
      <c r="L7160" t="str">
        <f t="shared" si="558"/>
        <v>ลูกหนี้ชั้นดี</v>
      </c>
    </row>
    <row r="7161" spans="1:12" x14ac:dyDescent="0.2">
      <c r="A7161" t="s">
        <v>2836</v>
      </c>
      <c r="B7161" t="s">
        <v>1000</v>
      </c>
      <c r="C7161">
        <v>15</v>
      </c>
      <c r="D7161">
        <v>5126050002438</v>
      </c>
      <c r="E7161" s="1">
        <v>46147</v>
      </c>
      <c r="F7161" s="1">
        <v>46163</v>
      </c>
      <c r="G7161">
        <v>18784</v>
      </c>
      <c r="H7161" s="1">
        <f t="shared" si="555"/>
        <v>46162</v>
      </c>
      <c r="I7161" s="5">
        <f t="shared" si="559"/>
        <v>46253</v>
      </c>
      <c r="J7161" s="9" t="str">
        <f t="shared" si="556"/>
        <v>ค้างชำระ 1 - 30 วัน</v>
      </c>
      <c r="K7161" s="10">
        <f t="shared" si="557"/>
        <v>1</v>
      </c>
      <c r="L7161" t="str">
        <f t="shared" si="558"/>
        <v>ลูกหนี้ชั้นดี</v>
      </c>
    </row>
    <row r="7162" spans="1:12" x14ac:dyDescent="0.2">
      <c r="A7162" t="s">
        <v>2837</v>
      </c>
      <c r="B7162" t="s">
        <v>1000</v>
      </c>
      <c r="C7162">
        <v>15</v>
      </c>
      <c r="D7162">
        <v>5126050002445</v>
      </c>
      <c r="E7162" s="1">
        <v>46147</v>
      </c>
      <c r="F7162" s="1">
        <v>46163</v>
      </c>
      <c r="G7162">
        <v>6000</v>
      </c>
      <c r="H7162" s="1">
        <f t="shared" si="555"/>
        <v>46162</v>
      </c>
      <c r="I7162" s="5">
        <f t="shared" si="559"/>
        <v>46253</v>
      </c>
      <c r="J7162" s="9" t="str">
        <f t="shared" si="556"/>
        <v>ค้างชำระ 1 - 30 วัน</v>
      </c>
      <c r="K7162" s="10">
        <f t="shared" si="557"/>
        <v>1</v>
      </c>
      <c r="L7162" t="str">
        <f t="shared" si="558"/>
        <v>ลูกหนี้ชั้นดี</v>
      </c>
    </row>
    <row r="7163" spans="1:12" x14ac:dyDescent="0.2">
      <c r="A7163" t="s">
        <v>2838</v>
      </c>
      <c r="B7163" t="s">
        <v>1000</v>
      </c>
      <c r="C7163">
        <v>15</v>
      </c>
      <c r="D7163">
        <v>5126050002452</v>
      </c>
      <c r="E7163" s="1">
        <v>46147</v>
      </c>
      <c r="F7163" s="1">
        <v>46163</v>
      </c>
      <c r="G7163">
        <v>54106</v>
      </c>
      <c r="H7163" s="1">
        <f t="shared" si="555"/>
        <v>46162</v>
      </c>
      <c r="I7163" s="5">
        <f t="shared" si="559"/>
        <v>46253</v>
      </c>
      <c r="J7163" s="9" t="str">
        <f t="shared" si="556"/>
        <v>ค้างชำระ 1 - 30 วัน</v>
      </c>
      <c r="K7163" s="10">
        <f t="shared" si="557"/>
        <v>1</v>
      </c>
      <c r="L7163" t="str">
        <f t="shared" si="558"/>
        <v>ลูกหนี้ชั้นดี</v>
      </c>
    </row>
    <row r="7164" spans="1:12" x14ac:dyDescent="0.2">
      <c r="A7164" t="s">
        <v>271</v>
      </c>
      <c r="B7164" t="s">
        <v>1000</v>
      </c>
      <c r="C7164">
        <v>15</v>
      </c>
      <c r="D7164">
        <v>5126050007457</v>
      </c>
      <c r="E7164" s="1">
        <v>46157</v>
      </c>
      <c r="F7164" s="1">
        <v>46177</v>
      </c>
      <c r="G7164">
        <v>4551</v>
      </c>
      <c r="H7164" s="1">
        <f t="shared" si="555"/>
        <v>46172</v>
      </c>
      <c r="I7164" s="5">
        <f t="shared" si="559"/>
        <v>46253</v>
      </c>
      <c r="J7164" s="9" t="str">
        <f t="shared" si="556"/>
        <v>ค้างชำระ 1 - 30 วัน</v>
      </c>
      <c r="K7164" s="10">
        <f t="shared" si="557"/>
        <v>5</v>
      </c>
      <c r="L7164" t="str">
        <f t="shared" si="558"/>
        <v>ลูกหนี้ชั้นดี</v>
      </c>
    </row>
    <row r="7165" spans="1:12" x14ac:dyDescent="0.2">
      <c r="A7165" t="s">
        <v>271</v>
      </c>
      <c r="B7165" t="s">
        <v>1000</v>
      </c>
      <c r="C7165">
        <v>15</v>
      </c>
      <c r="D7165">
        <v>5126050007457</v>
      </c>
      <c r="E7165" s="1">
        <v>46157</v>
      </c>
      <c r="F7165" s="1">
        <v>46177</v>
      </c>
      <c r="G7165">
        <v>4551</v>
      </c>
      <c r="H7165" s="1">
        <f t="shared" si="555"/>
        <v>46172</v>
      </c>
      <c r="I7165" s="5">
        <f t="shared" si="559"/>
        <v>46253</v>
      </c>
      <c r="J7165" s="9" t="str">
        <f t="shared" si="556"/>
        <v>ค้างชำระ 1 - 30 วัน</v>
      </c>
      <c r="K7165" s="10">
        <f t="shared" si="557"/>
        <v>5</v>
      </c>
      <c r="L7165" t="str">
        <f t="shared" si="558"/>
        <v>ลูกหนี้ชั้นดี</v>
      </c>
    </row>
    <row r="7166" spans="1:12" x14ac:dyDescent="0.2">
      <c r="A7166" t="s">
        <v>271</v>
      </c>
      <c r="B7166" t="s">
        <v>1000</v>
      </c>
      <c r="C7166">
        <v>15</v>
      </c>
      <c r="D7166">
        <v>5126050007457</v>
      </c>
      <c r="E7166" s="1">
        <v>46157</v>
      </c>
      <c r="F7166" s="1">
        <v>46177</v>
      </c>
      <c r="G7166">
        <v>4551</v>
      </c>
      <c r="H7166" s="1">
        <f t="shared" si="555"/>
        <v>46172</v>
      </c>
      <c r="I7166" s="5">
        <f t="shared" si="559"/>
        <v>46253</v>
      </c>
      <c r="J7166" s="9" t="str">
        <f t="shared" si="556"/>
        <v>ค้างชำระ 1 - 30 วัน</v>
      </c>
      <c r="K7166" s="10">
        <f t="shared" si="557"/>
        <v>5</v>
      </c>
      <c r="L7166" t="str">
        <f t="shared" si="558"/>
        <v>ลูกหนี้ชั้นดี</v>
      </c>
    </row>
    <row r="7167" spans="1:12" x14ac:dyDescent="0.2">
      <c r="A7167" t="s">
        <v>271</v>
      </c>
      <c r="B7167" t="s">
        <v>1000</v>
      </c>
      <c r="C7167">
        <v>15</v>
      </c>
      <c r="D7167">
        <v>5126050007457</v>
      </c>
      <c r="E7167" s="1">
        <v>46157</v>
      </c>
      <c r="F7167" s="1">
        <v>46177</v>
      </c>
      <c r="G7167">
        <v>4551</v>
      </c>
      <c r="H7167" s="1">
        <f t="shared" si="555"/>
        <v>46172</v>
      </c>
      <c r="I7167" s="5">
        <f t="shared" si="559"/>
        <v>46253</v>
      </c>
      <c r="J7167" s="9" t="str">
        <f t="shared" si="556"/>
        <v>ค้างชำระ 1 - 30 วัน</v>
      </c>
      <c r="K7167" s="10">
        <f t="shared" si="557"/>
        <v>5</v>
      </c>
      <c r="L7167" t="str">
        <f t="shared" si="558"/>
        <v>ลูกหนี้ชั้นดี</v>
      </c>
    </row>
    <row r="7168" spans="1:12" x14ac:dyDescent="0.2">
      <c r="A7168" t="s">
        <v>271</v>
      </c>
      <c r="B7168" t="s">
        <v>1000</v>
      </c>
      <c r="C7168">
        <v>15</v>
      </c>
      <c r="D7168">
        <v>5126050007457</v>
      </c>
      <c r="E7168" s="1">
        <v>46157</v>
      </c>
      <c r="F7168" s="1">
        <v>46177</v>
      </c>
      <c r="G7168">
        <v>4551</v>
      </c>
      <c r="H7168" s="1">
        <f t="shared" si="555"/>
        <v>46172</v>
      </c>
      <c r="I7168" s="5">
        <f t="shared" si="559"/>
        <v>46253</v>
      </c>
      <c r="J7168" s="9" t="str">
        <f t="shared" si="556"/>
        <v>ค้างชำระ 1 - 30 วัน</v>
      </c>
      <c r="K7168" s="10">
        <f t="shared" si="557"/>
        <v>5</v>
      </c>
      <c r="L7168" t="str">
        <f t="shared" si="558"/>
        <v>ลูกหนี้ชั้นดี</v>
      </c>
    </row>
    <row r="7169" spans="1:12" x14ac:dyDescent="0.2">
      <c r="A7169" t="s">
        <v>271</v>
      </c>
      <c r="B7169" t="s">
        <v>1000</v>
      </c>
      <c r="C7169">
        <v>15</v>
      </c>
      <c r="D7169">
        <v>5126050007457</v>
      </c>
      <c r="E7169" s="1">
        <v>46157</v>
      </c>
      <c r="F7169" s="1">
        <v>46177</v>
      </c>
      <c r="G7169">
        <v>4551</v>
      </c>
      <c r="H7169" s="1">
        <f t="shared" si="555"/>
        <v>46172</v>
      </c>
      <c r="I7169" s="5">
        <f t="shared" si="559"/>
        <v>46253</v>
      </c>
      <c r="J7169" s="9" t="str">
        <f t="shared" si="556"/>
        <v>ค้างชำระ 1 - 30 วัน</v>
      </c>
      <c r="K7169" s="10">
        <f t="shared" si="557"/>
        <v>5</v>
      </c>
      <c r="L7169" t="str">
        <f t="shared" si="558"/>
        <v>ลูกหนี้ชั้นดี</v>
      </c>
    </row>
    <row r="7170" spans="1:12" x14ac:dyDescent="0.2">
      <c r="A7170" t="s">
        <v>1893</v>
      </c>
      <c r="B7170" t="s">
        <v>1000</v>
      </c>
      <c r="C7170">
        <v>15</v>
      </c>
      <c r="D7170">
        <v>5126050009345</v>
      </c>
      <c r="E7170" s="1">
        <v>46161</v>
      </c>
      <c r="F7170" s="1">
        <v>46177</v>
      </c>
      <c r="G7170">
        <v>14413</v>
      </c>
      <c r="H7170" s="1">
        <f t="shared" ref="H7170:H7233" si="560">E7170+C7170</f>
        <v>46176</v>
      </c>
      <c r="I7170" s="5">
        <f t="shared" si="559"/>
        <v>46253</v>
      </c>
      <c r="J7170" s="9" t="str">
        <f t="shared" ref="J7170:J7233" si="561">IF(K7171&lt;=0, "ชำระตรงเวลา", IF(K7171&lt;=30, "ค้างชำระ 1 - 30 วัน", IF(K7171&lt;=60, "ค้างชำระ 31 - 60 วัน", IF(K7171&lt;=90, "ค้างชำระ 61 - 90 วัน", "ค้างชำระเกิน 90 วัน"))))</f>
        <v>ค้างชำระ 1 - 30 วัน</v>
      </c>
      <c r="K7170" s="10">
        <f t="shared" ref="K7170:K7233" si="562">IF(OR(F7170="",F7170="(ว่าง)"), MAX(0,I7169-H7170), MAX(0,F7170-H7170))</f>
        <v>1</v>
      </c>
      <c r="L7170" t="str">
        <f t="shared" ref="L7170:L7233" si="563">IF(K7170&lt;=30, "ลูกหนี้ชั้นดี", IF(K7170&lt;=90, "ลูกหนี้เฝ้าติดตาม", "ลูกหนี้ด้อยคุณภาพ (NPL)"))</f>
        <v>ลูกหนี้ชั้นดี</v>
      </c>
    </row>
    <row r="7171" spans="1:12" x14ac:dyDescent="0.2">
      <c r="A7171" t="s">
        <v>2839</v>
      </c>
      <c r="B7171" t="s">
        <v>1000</v>
      </c>
      <c r="C7171">
        <v>15</v>
      </c>
      <c r="D7171">
        <v>5126050009352</v>
      </c>
      <c r="E7171" s="1">
        <v>46161</v>
      </c>
      <c r="F7171" s="1">
        <v>46177</v>
      </c>
      <c r="G7171">
        <v>57023</v>
      </c>
      <c r="H7171" s="1">
        <f t="shared" si="560"/>
        <v>46176</v>
      </c>
      <c r="I7171" s="5">
        <f t="shared" si="559"/>
        <v>46253</v>
      </c>
      <c r="J7171" s="9" t="str">
        <f t="shared" si="561"/>
        <v>ค้างชำระ 1 - 30 วัน</v>
      </c>
      <c r="K7171" s="10">
        <f t="shared" si="562"/>
        <v>1</v>
      </c>
      <c r="L7171" t="str">
        <f t="shared" si="563"/>
        <v>ลูกหนี้ชั้นดี</v>
      </c>
    </row>
    <row r="7172" spans="1:12" x14ac:dyDescent="0.2">
      <c r="A7172" t="s">
        <v>2840</v>
      </c>
      <c r="B7172" t="s">
        <v>1000</v>
      </c>
      <c r="C7172">
        <v>15</v>
      </c>
      <c r="D7172">
        <v>5126050009369</v>
      </c>
      <c r="E7172" s="1">
        <v>46161</v>
      </c>
      <c r="F7172" s="1">
        <v>46177</v>
      </c>
      <c r="G7172">
        <v>5400</v>
      </c>
      <c r="H7172" s="1">
        <f t="shared" si="560"/>
        <v>46176</v>
      </c>
      <c r="I7172" s="5">
        <f t="shared" ref="I7172:I7235" si="564">I7171</f>
        <v>46253</v>
      </c>
      <c r="J7172" s="9" t="str">
        <f t="shared" si="561"/>
        <v>ค้างชำระ 1 - 30 วัน</v>
      </c>
      <c r="K7172" s="10">
        <f t="shared" si="562"/>
        <v>1</v>
      </c>
      <c r="L7172" t="str">
        <f t="shared" si="563"/>
        <v>ลูกหนี้ชั้นดี</v>
      </c>
    </row>
    <row r="7173" spans="1:12" x14ac:dyDescent="0.2">
      <c r="A7173" t="s">
        <v>2841</v>
      </c>
      <c r="B7173" t="s">
        <v>1000</v>
      </c>
      <c r="C7173">
        <v>15</v>
      </c>
      <c r="D7173">
        <v>5126050010846</v>
      </c>
      <c r="E7173" s="1">
        <v>46162</v>
      </c>
      <c r="F7173" s="1">
        <v>46183</v>
      </c>
      <c r="G7173">
        <v>14476</v>
      </c>
      <c r="H7173" s="1">
        <f t="shared" si="560"/>
        <v>46177</v>
      </c>
      <c r="I7173" s="5">
        <f t="shared" si="564"/>
        <v>46253</v>
      </c>
      <c r="J7173" s="9" t="str">
        <f t="shared" si="561"/>
        <v>ชำระตรงเวลา</v>
      </c>
      <c r="K7173" s="10">
        <f t="shared" si="562"/>
        <v>6</v>
      </c>
      <c r="L7173" t="str">
        <f t="shared" si="563"/>
        <v>ลูกหนี้ชั้นดี</v>
      </c>
    </row>
    <row r="7174" spans="1:12" x14ac:dyDescent="0.2">
      <c r="A7174" t="s">
        <v>2842</v>
      </c>
      <c r="B7174" t="s">
        <v>1000</v>
      </c>
      <c r="C7174">
        <v>15</v>
      </c>
      <c r="D7174">
        <v>5126050014806</v>
      </c>
      <c r="E7174" s="1">
        <v>46172</v>
      </c>
      <c r="F7174" s="1">
        <v>46177</v>
      </c>
      <c r="G7174">
        <v>20950</v>
      </c>
      <c r="H7174" s="1">
        <f t="shared" si="560"/>
        <v>46187</v>
      </c>
      <c r="I7174" s="5">
        <f t="shared" si="564"/>
        <v>46253</v>
      </c>
      <c r="J7174" s="9" t="str">
        <f t="shared" si="561"/>
        <v>ชำระตรงเวลา</v>
      </c>
      <c r="K7174" s="10">
        <f t="shared" si="562"/>
        <v>0</v>
      </c>
      <c r="L7174" t="str">
        <f t="shared" si="563"/>
        <v>ลูกหนี้ชั้นดี</v>
      </c>
    </row>
    <row r="7175" spans="1:12" x14ac:dyDescent="0.2">
      <c r="A7175" t="s">
        <v>2843</v>
      </c>
      <c r="B7175" t="s">
        <v>1018</v>
      </c>
      <c r="C7175">
        <v>15</v>
      </c>
      <c r="D7175">
        <v>5226050002480</v>
      </c>
      <c r="E7175" s="1">
        <v>46149</v>
      </c>
      <c r="F7175" s="1">
        <v>46163</v>
      </c>
      <c r="G7175">
        <v>24739</v>
      </c>
      <c r="H7175" s="1">
        <f t="shared" si="560"/>
        <v>46164</v>
      </c>
      <c r="I7175" s="5">
        <f t="shared" si="564"/>
        <v>46253</v>
      </c>
      <c r="J7175" s="9" t="str">
        <f t="shared" si="561"/>
        <v>ชำระตรงเวลา</v>
      </c>
      <c r="K7175" s="10">
        <f t="shared" si="562"/>
        <v>0</v>
      </c>
      <c r="L7175" t="str">
        <f t="shared" si="563"/>
        <v>ลูกหนี้ชั้นดี</v>
      </c>
    </row>
    <row r="7176" spans="1:12" x14ac:dyDescent="0.2">
      <c r="A7176" t="s">
        <v>2843</v>
      </c>
      <c r="B7176" t="s">
        <v>1018</v>
      </c>
      <c r="C7176">
        <v>15</v>
      </c>
      <c r="D7176">
        <v>5226050002480</v>
      </c>
      <c r="E7176" s="1">
        <v>46149</v>
      </c>
      <c r="F7176" s="1">
        <v>46163</v>
      </c>
      <c r="G7176">
        <v>24739</v>
      </c>
      <c r="H7176" s="1">
        <f t="shared" si="560"/>
        <v>46164</v>
      </c>
      <c r="I7176" s="5">
        <f t="shared" si="564"/>
        <v>46253</v>
      </c>
      <c r="J7176" s="9" t="str">
        <f t="shared" si="561"/>
        <v>ชำระตรงเวลา</v>
      </c>
      <c r="K7176" s="10">
        <f t="shared" si="562"/>
        <v>0</v>
      </c>
      <c r="L7176" t="str">
        <f t="shared" si="563"/>
        <v>ลูกหนี้ชั้นดี</v>
      </c>
    </row>
    <row r="7177" spans="1:12" x14ac:dyDescent="0.2">
      <c r="A7177" t="s">
        <v>2843</v>
      </c>
      <c r="B7177" t="s">
        <v>1018</v>
      </c>
      <c r="C7177">
        <v>15</v>
      </c>
      <c r="D7177">
        <v>5226050002480</v>
      </c>
      <c r="E7177" s="1">
        <v>46149</v>
      </c>
      <c r="F7177" s="1">
        <v>46163</v>
      </c>
      <c r="G7177">
        <v>24739</v>
      </c>
      <c r="H7177" s="1">
        <f t="shared" si="560"/>
        <v>46164</v>
      </c>
      <c r="I7177" s="5">
        <f t="shared" si="564"/>
        <v>46253</v>
      </c>
      <c r="J7177" s="9" t="str">
        <f t="shared" si="561"/>
        <v>ชำระตรงเวลา</v>
      </c>
      <c r="K7177" s="10">
        <f t="shared" si="562"/>
        <v>0</v>
      </c>
      <c r="L7177" t="str">
        <f t="shared" si="563"/>
        <v>ลูกหนี้ชั้นดี</v>
      </c>
    </row>
    <row r="7178" spans="1:12" x14ac:dyDescent="0.2">
      <c r="A7178" t="s">
        <v>2843</v>
      </c>
      <c r="B7178" t="s">
        <v>1018</v>
      </c>
      <c r="C7178">
        <v>15</v>
      </c>
      <c r="D7178">
        <v>5226050002480</v>
      </c>
      <c r="E7178" s="1">
        <v>46149</v>
      </c>
      <c r="F7178" s="1">
        <v>46163</v>
      </c>
      <c r="G7178">
        <v>24739</v>
      </c>
      <c r="H7178" s="1">
        <f t="shared" si="560"/>
        <v>46164</v>
      </c>
      <c r="I7178" s="5">
        <f t="shared" si="564"/>
        <v>46253</v>
      </c>
      <c r="J7178" s="9" t="str">
        <f t="shared" si="561"/>
        <v>ชำระตรงเวลา</v>
      </c>
      <c r="K7178" s="10">
        <f t="shared" si="562"/>
        <v>0</v>
      </c>
      <c r="L7178" t="str">
        <f t="shared" si="563"/>
        <v>ลูกหนี้ชั้นดี</v>
      </c>
    </row>
    <row r="7179" spans="1:12" x14ac:dyDescent="0.2">
      <c r="A7179" t="s">
        <v>2843</v>
      </c>
      <c r="B7179" t="s">
        <v>1018</v>
      </c>
      <c r="C7179">
        <v>15</v>
      </c>
      <c r="D7179">
        <v>5226050002480</v>
      </c>
      <c r="E7179" s="1">
        <v>46149</v>
      </c>
      <c r="F7179" s="1">
        <v>46163</v>
      </c>
      <c r="G7179">
        <v>24739</v>
      </c>
      <c r="H7179" s="1">
        <f t="shared" si="560"/>
        <v>46164</v>
      </c>
      <c r="I7179" s="5">
        <f t="shared" si="564"/>
        <v>46253</v>
      </c>
      <c r="J7179" s="9" t="str">
        <f t="shared" si="561"/>
        <v>ชำระตรงเวลา</v>
      </c>
      <c r="K7179" s="10">
        <f t="shared" si="562"/>
        <v>0</v>
      </c>
      <c r="L7179" t="str">
        <f t="shared" si="563"/>
        <v>ลูกหนี้ชั้นดี</v>
      </c>
    </row>
    <row r="7180" spans="1:12" x14ac:dyDescent="0.2">
      <c r="A7180" t="s">
        <v>1673</v>
      </c>
      <c r="B7180" t="s">
        <v>1018</v>
      </c>
      <c r="C7180">
        <v>15</v>
      </c>
      <c r="D7180">
        <v>5226050002527</v>
      </c>
      <c r="E7180" s="1">
        <v>46149</v>
      </c>
      <c r="F7180" s="1">
        <v>46162</v>
      </c>
      <c r="G7180">
        <v>19980</v>
      </c>
      <c r="H7180" s="1">
        <f t="shared" si="560"/>
        <v>46164</v>
      </c>
      <c r="I7180" s="5">
        <f t="shared" si="564"/>
        <v>46253</v>
      </c>
      <c r="J7180" s="9" t="str">
        <f t="shared" si="561"/>
        <v>ค้างชำระ 1 - 30 วัน</v>
      </c>
      <c r="K7180" s="10">
        <f t="shared" si="562"/>
        <v>0</v>
      </c>
      <c r="L7180" t="str">
        <f t="shared" si="563"/>
        <v>ลูกหนี้ชั้นดี</v>
      </c>
    </row>
    <row r="7181" spans="1:12" x14ac:dyDescent="0.2">
      <c r="A7181" t="s">
        <v>2845</v>
      </c>
      <c r="B7181" t="s">
        <v>1018</v>
      </c>
      <c r="C7181">
        <v>15</v>
      </c>
      <c r="D7181">
        <v>5226050003920</v>
      </c>
      <c r="E7181" s="1">
        <v>46151</v>
      </c>
      <c r="F7181" s="1">
        <v>46185</v>
      </c>
      <c r="G7181">
        <v>15000</v>
      </c>
      <c r="H7181" s="1">
        <f t="shared" si="560"/>
        <v>46166</v>
      </c>
      <c r="I7181" s="5">
        <f t="shared" si="564"/>
        <v>46253</v>
      </c>
      <c r="J7181" s="9" t="str">
        <f t="shared" si="561"/>
        <v>ค้างชำระ 31 - 60 วัน</v>
      </c>
      <c r="K7181" s="10">
        <f t="shared" si="562"/>
        <v>19</v>
      </c>
      <c r="L7181" t="str">
        <f t="shared" si="563"/>
        <v>ลูกหนี้ชั้นดี</v>
      </c>
    </row>
    <row r="7182" spans="1:12" x14ac:dyDescent="0.2">
      <c r="A7182" t="s">
        <v>2846</v>
      </c>
      <c r="B7182" t="s">
        <v>1018</v>
      </c>
      <c r="C7182">
        <v>15</v>
      </c>
      <c r="D7182">
        <v>5226050004101</v>
      </c>
      <c r="E7182" s="1">
        <v>46149</v>
      </c>
      <c r="F7182" s="1">
        <v>46212</v>
      </c>
      <c r="G7182">
        <v>23250</v>
      </c>
      <c r="H7182" s="1">
        <f t="shared" si="560"/>
        <v>46164</v>
      </c>
      <c r="I7182" s="5">
        <f t="shared" si="564"/>
        <v>46253</v>
      </c>
      <c r="J7182" s="9" t="str">
        <f t="shared" si="561"/>
        <v>ค้างชำระ 1 - 30 วัน</v>
      </c>
      <c r="K7182" s="10">
        <f t="shared" si="562"/>
        <v>48</v>
      </c>
      <c r="L7182" t="str">
        <f t="shared" si="563"/>
        <v>ลูกหนี้เฝ้าติดตาม</v>
      </c>
    </row>
    <row r="7183" spans="1:12" x14ac:dyDescent="0.2">
      <c r="A7183" t="s">
        <v>2847</v>
      </c>
      <c r="B7183" t="s">
        <v>1018</v>
      </c>
      <c r="C7183">
        <v>7</v>
      </c>
      <c r="D7183">
        <v>5226050004125</v>
      </c>
      <c r="E7183" s="1">
        <v>46149</v>
      </c>
      <c r="F7183" s="1">
        <v>46157</v>
      </c>
      <c r="G7183">
        <v>2029</v>
      </c>
      <c r="H7183" s="1">
        <f t="shared" si="560"/>
        <v>46156</v>
      </c>
      <c r="I7183" s="5">
        <f t="shared" si="564"/>
        <v>46253</v>
      </c>
      <c r="J7183" s="9" t="str">
        <f t="shared" si="561"/>
        <v>ค้างชำระ 1 - 30 วัน</v>
      </c>
      <c r="K7183" s="10">
        <f t="shared" si="562"/>
        <v>1</v>
      </c>
      <c r="L7183" t="str">
        <f t="shared" si="563"/>
        <v>ลูกหนี้ชั้นดี</v>
      </c>
    </row>
    <row r="7184" spans="1:12" x14ac:dyDescent="0.2">
      <c r="A7184" t="s">
        <v>2848</v>
      </c>
      <c r="B7184" t="s">
        <v>1018</v>
      </c>
      <c r="C7184">
        <v>15</v>
      </c>
      <c r="D7184">
        <v>5226050004132</v>
      </c>
      <c r="E7184" s="1">
        <v>46149</v>
      </c>
      <c r="F7184" s="1">
        <v>46171</v>
      </c>
      <c r="G7184">
        <v>19507</v>
      </c>
      <c r="H7184" s="1">
        <f t="shared" si="560"/>
        <v>46164</v>
      </c>
      <c r="I7184" s="5">
        <f t="shared" si="564"/>
        <v>46253</v>
      </c>
      <c r="J7184" s="9" t="str">
        <f t="shared" si="561"/>
        <v>ค้างชำระ 1 - 30 วัน</v>
      </c>
      <c r="K7184" s="10">
        <f t="shared" si="562"/>
        <v>7</v>
      </c>
      <c r="L7184" t="str">
        <f t="shared" si="563"/>
        <v>ลูกหนี้ชั้นดี</v>
      </c>
    </row>
    <row r="7185" spans="1:12" x14ac:dyDescent="0.2">
      <c r="A7185" t="s">
        <v>1167</v>
      </c>
      <c r="B7185" t="s">
        <v>1018</v>
      </c>
      <c r="C7185">
        <v>15</v>
      </c>
      <c r="D7185">
        <v>5226050004378</v>
      </c>
      <c r="E7185" s="1">
        <v>46150</v>
      </c>
      <c r="F7185" s="1">
        <v>46181</v>
      </c>
      <c r="G7185">
        <v>9601</v>
      </c>
      <c r="H7185" s="1">
        <f t="shared" si="560"/>
        <v>46165</v>
      </c>
      <c r="I7185" s="5">
        <f t="shared" si="564"/>
        <v>46253</v>
      </c>
      <c r="J7185" s="9" t="str">
        <f t="shared" si="561"/>
        <v>ชำระตรงเวลา</v>
      </c>
      <c r="K7185" s="10">
        <f t="shared" si="562"/>
        <v>16</v>
      </c>
      <c r="L7185" t="str">
        <f t="shared" si="563"/>
        <v>ลูกหนี้ชั้นดี</v>
      </c>
    </row>
    <row r="7186" spans="1:12" x14ac:dyDescent="0.2">
      <c r="A7186" t="s">
        <v>2228</v>
      </c>
      <c r="B7186" t="s">
        <v>1018</v>
      </c>
      <c r="C7186">
        <v>15</v>
      </c>
      <c r="D7186">
        <v>5226050004385</v>
      </c>
      <c r="E7186" s="1">
        <v>46150</v>
      </c>
      <c r="F7186" s="1">
        <v>46165</v>
      </c>
      <c r="G7186">
        <v>44796</v>
      </c>
      <c r="H7186" s="1">
        <f t="shared" si="560"/>
        <v>46165</v>
      </c>
      <c r="I7186" s="5">
        <f t="shared" si="564"/>
        <v>46253</v>
      </c>
      <c r="J7186" s="9" t="str">
        <f t="shared" si="561"/>
        <v>ค้างชำระ 1 - 30 วัน</v>
      </c>
      <c r="K7186" s="10">
        <f t="shared" si="562"/>
        <v>0</v>
      </c>
      <c r="L7186" t="str">
        <f t="shared" si="563"/>
        <v>ลูกหนี้ชั้นดี</v>
      </c>
    </row>
    <row r="7187" spans="1:12" x14ac:dyDescent="0.2">
      <c r="A7187" t="s">
        <v>2847</v>
      </c>
      <c r="B7187" t="s">
        <v>1018</v>
      </c>
      <c r="C7187">
        <v>15</v>
      </c>
      <c r="D7187">
        <v>5226050004637</v>
      </c>
      <c r="E7187" s="1">
        <v>46150</v>
      </c>
      <c r="F7187" s="1">
        <v>46171</v>
      </c>
      <c r="G7187">
        <v>18400</v>
      </c>
      <c r="H7187" s="1">
        <f t="shared" si="560"/>
        <v>46165</v>
      </c>
      <c r="I7187" s="5">
        <f t="shared" si="564"/>
        <v>46253</v>
      </c>
      <c r="J7187" s="9" t="str">
        <f t="shared" si="561"/>
        <v>ค้างชำระ 1 - 30 วัน</v>
      </c>
      <c r="K7187" s="10">
        <f t="shared" si="562"/>
        <v>6</v>
      </c>
      <c r="L7187" t="str">
        <f t="shared" si="563"/>
        <v>ลูกหนี้ชั้นดี</v>
      </c>
    </row>
    <row r="7188" spans="1:12" x14ac:dyDescent="0.2">
      <c r="A7188" t="s">
        <v>2849</v>
      </c>
      <c r="B7188" t="s">
        <v>1018</v>
      </c>
      <c r="C7188">
        <v>15</v>
      </c>
      <c r="D7188">
        <v>5226050004774</v>
      </c>
      <c r="E7188" s="1">
        <v>46151</v>
      </c>
      <c r="F7188" s="1">
        <v>46178</v>
      </c>
      <c r="G7188">
        <v>22000</v>
      </c>
      <c r="H7188" s="1">
        <f t="shared" si="560"/>
        <v>46166</v>
      </c>
      <c r="I7188" s="5">
        <f t="shared" si="564"/>
        <v>46253</v>
      </c>
      <c r="J7188" s="9" t="str">
        <f t="shared" si="561"/>
        <v>ค้างชำระ 1 - 30 วัน</v>
      </c>
      <c r="K7188" s="10">
        <f t="shared" si="562"/>
        <v>12</v>
      </c>
      <c r="L7188" t="str">
        <f t="shared" si="563"/>
        <v>ลูกหนี้ชั้นดี</v>
      </c>
    </row>
    <row r="7189" spans="1:12" x14ac:dyDescent="0.2">
      <c r="A7189" t="s">
        <v>2850</v>
      </c>
      <c r="B7189" t="s">
        <v>1018</v>
      </c>
      <c r="C7189">
        <v>7</v>
      </c>
      <c r="D7189">
        <v>5226050004798</v>
      </c>
      <c r="E7189" s="1">
        <v>46150</v>
      </c>
      <c r="F7189" s="1">
        <v>46163</v>
      </c>
      <c r="G7189">
        <v>31119</v>
      </c>
      <c r="H7189" s="1">
        <f t="shared" si="560"/>
        <v>46157</v>
      </c>
      <c r="I7189" s="5">
        <f t="shared" si="564"/>
        <v>46253</v>
      </c>
      <c r="J7189" s="9" t="str">
        <f t="shared" si="561"/>
        <v>ค้างชำระ 1 - 30 วัน</v>
      </c>
      <c r="K7189" s="10">
        <f t="shared" si="562"/>
        <v>6</v>
      </c>
      <c r="L7189" t="str">
        <f t="shared" si="563"/>
        <v>ลูกหนี้ชั้นดี</v>
      </c>
    </row>
    <row r="7190" spans="1:12" x14ac:dyDescent="0.2">
      <c r="A7190" t="s">
        <v>2851</v>
      </c>
      <c r="B7190" t="s">
        <v>1018</v>
      </c>
      <c r="C7190">
        <v>7</v>
      </c>
      <c r="D7190">
        <v>5226050008857</v>
      </c>
      <c r="E7190" s="1">
        <v>46161</v>
      </c>
      <c r="F7190" s="1">
        <v>46172</v>
      </c>
      <c r="G7190">
        <v>16400</v>
      </c>
      <c r="H7190" s="1">
        <f t="shared" si="560"/>
        <v>46168</v>
      </c>
      <c r="I7190" s="5">
        <f t="shared" si="564"/>
        <v>46253</v>
      </c>
      <c r="J7190" s="9" t="str">
        <f t="shared" si="561"/>
        <v>ค้างชำระ 1 - 30 วัน</v>
      </c>
      <c r="K7190" s="10">
        <f t="shared" si="562"/>
        <v>4</v>
      </c>
      <c r="L7190" t="str">
        <f t="shared" si="563"/>
        <v>ลูกหนี้ชั้นดี</v>
      </c>
    </row>
    <row r="7191" spans="1:12" x14ac:dyDescent="0.2">
      <c r="A7191" t="s">
        <v>2851</v>
      </c>
      <c r="B7191" t="s">
        <v>1018</v>
      </c>
      <c r="C7191">
        <v>7</v>
      </c>
      <c r="D7191">
        <v>5226050008857</v>
      </c>
      <c r="E7191" s="1">
        <v>46161</v>
      </c>
      <c r="F7191" s="1">
        <v>46172</v>
      </c>
      <c r="G7191">
        <v>16400</v>
      </c>
      <c r="H7191" s="1">
        <f t="shared" si="560"/>
        <v>46168</v>
      </c>
      <c r="I7191" s="5">
        <f t="shared" si="564"/>
        <v>46253</v>
      </c>
      <c r="J7191" s="9" t="str">
        <f t="shared" si="561"/>
        <v>ค้างชำระ 1 - 30 วัน</v>
      </c>
      <c r="K7191" s="10">
        <f t="shared" si="562"/>
        <v>4</v>
      </c>
      <c r="L7191" t="str">
        <f t="shared" si="563"/>
        <v>ลูกหนี้ชั้นดี</v>
      </c>
    </row>
    <row r="7192" spans="1:12" x14ac:dyDescent="0.2">
      <c r="A7192" t="s">
        <v>2852</v>
      </c>
      <c r="B7192" t="s">
        <v>1018</v>
      </c>
      <c r="C7192">
        <v>15</v>
      </c>
      <c r="D7192">
        <v>5226050009229</v>
      </c>
      <c r="E7192" s="1">
        <v>46161</v>
      </c>
      <c r="F7192" s="1">
        <v>46178</v>
      </c>
      <c r="G7192">
        <v>34542</v>
      </c>
      <c r="H7192" s="1">
        <f t="shared" si="560"/>
        <v>46176</v>
      </c>
      <c r="I7192" s="5">
        <f t="shared" si="564"/>
        <v>46253</v>
      </c>
      <c r="J7192" s="9" t="str">
        <f t="shared" si="561"/>
        <v>ค้างชำระ 1 - 30 วัน</v>
      </c>
      <c r="K7192" s="10">
        <f t="shared" si="562"/>
        <v>2</v>
      </c>
      <c r="L7192" t="str">
        <f t="shared" si="563"/>
        <v>ลูกหนี้ชั้นดี</v>
      </c>
    </row>
    <row r="7193" spans="1:12" x14ac:dyDescent="0.2">
      <c r="A7193" t="s">
        <v>169</v>
      </c>
      <c r="B7193" t="s">
        <v>1018</v>
      </c>
      <c r="C7193">
        <v>15</v>
      </c>
      <c r="D7193">
        <v>5226050009250</v>
      </c>
      <c r="E7193" s="1">
        <v>46161</v>
      </c>
      <c r="F7193" s="1">
        <v>46181</v>
      </c>
      <c r="G7193">
        <v>7673</v>
      </c>
      <c r="H7193" s="1">
        <f t="shared" si="560"/>
        <v>46176</v>
      </c>
      <c r="I7193" s="5">
        <f t="shared" si="564"/>
        <v>46253</v>
      </c>
      <c r="J7193" s="9" t="str">
        <f t="shared" si="561"/>
        <v>ชำระตรงเวลา</v>
      </c>
      <c r="K7193" s="10">
        <f t="shared" si="562"/>
        <v>5</v>
      </c>
      <c r="L7193" t="str">
        <f t="shared" si="563"/>
        <v>ลูกหนี้ชั้นดี</v>
      </c>
    </row>
    <row r="7194" spans="1:12" x14ac:dyDescent="0.2">
      <c r="A7194" t="s">
        <v>2853</v>
      </c>
      <c r="B7194" t="s">
        <v>1018</v>
      </c>
      <c r="C7194">
        <v>7</v>
      </c>
      <c r="D7194">
        <v>5226050011086</v>
      </c>
      <c r="E7194" s="1">
        <v>46165</v>
      </c>
      <c r="F7194" s="1">
        <v>46171</v>
      </c>
      <c r="G7194">
        <v>2374</v>
      </c>
      <c r="H7194" s="1">
        <f t="shared" si="560"/>
        <v>46172</v>
      </c>
      <c r="I7194" s="5">
        <f t="shared" si="564"/>
        <v>46253</v>
      </c>
      <c r="J7194" s="9" t="str">
        <f t="shared" si="561"/>
        <v>ค้างชำระ 1 - 30 วัน</v>
      </c>
      <c r="K7194" s="10">
        <f t="shared" si="562"/>
        <v>0</v>
      </c>
      <c r="L7194" t="str">
        <f t="shared" si="563"/>
        <v>ลูกหนี้ชั้นดี</v>
      </c>
    </row>
    <row r="7195" spans="1:12" x14ac:dyDescent="0.2">
      <c r="A7195" t="s">
        <v>2854</v>
      </c>
      <c r="B7195" t="s">
        <v>1018</v>
      </c>
      <c r="C7195">
        <v>15</v>
      </c>
      <c r="D7195">
        <v>5226050011093</v>
      </c>
      <c r="E7195" s="1">
        <v>46165</v>
      </c>
      <c r="F7195" s="1">
        <v>46185</v>
      </c>
      <c r="G7195">
        <v>19913</v>
      </c>
      <c r="H7195" s="1">
        <f t="shared" si="560"/>
        <v>46180</v>
      </c>
      <c r="I7195" s="5">
        <f t="shared" si="564"/>
        <v>46253</v>
      </c>
      <c r="J7195" s="9" t="str">
        <f t="shared" si="561"/>
        <v>ค้างชำระ 1 - 30 วัน</v>
      </c>
      <c r="K7195" s="10">
        <f t="shared" si="562"/>
        <v>5</v>
      </c>
      <c r="L7195" t="str">
        <f t="shared" si="563"/>
        <v>ลูกหนี้ชั้นดี</v>
      </c>
    </row>
    <row r="7196" spans="1:12" x14ac:dyDescent="0.2">
      <c r="A7196" t="s">
        <v>2855</v>
      </c>
      <c r="B7196" t="s">
        <v>1018</v>
      </c>
      <c r="C7196">
        <v>7</v>
      </c>
      <c r="D7196">
        <v>5226050012410</v>
      </c>
      <c r="E7196" s="1">
        <v>46168</v>
      </c>
      <c r="F7196" s="1">
        <v>46181</v>
      </c>
      <c r="G7196">
        <v>5248</v>
      </c>
      <c r="H7196" s="1">
        <f t="shared" si="560"/>
        <v>46175</v>
      </c>
      <c r="I7196" s="5">
        <f t="shared" si="564"/>
        <v>46253</v>
      </c>
      <c r="J7196" s="9" t="str">
        <f t="shared" si="561"/>
        <v>ค้างชำระ 1 - 30 วัน</v>
      </c>
      <c r="K7196" s="10">
        <f t="shared" si="562"/>
        <v>6</v>
      </c>
      <c r="L7196" t="str">
        <f t="shared" si="563"/>
        <v>ลูกหนี้ชั้นดี</v>
      </c>
    </row>
    <row r="7197" spans="1:12" x14ac:dyDescent="0.2">
      <c r="A7197" t="s">
        <v>2856</v>
      </c>
      <c r="B7197" t="s">
        <v>1018</v>
      </c>
      <c r="C7197">
        <v>15</v>
      </c>
      <c r="D7197">
        <v>5226050012458</v>
      </c>
      <c r="E7197" s="1">
        <v>46169</v>
      </c>
      <c r="F7197" s="1">
        <v>46188</v>
      </c>
      <c r="G7197">
        <v>15257</v>
      </c>
      <c r="H7197" s="1">
        <f t="shared" si="560"/>
        <v>46184</v>
      </c>
      <c r="I7197" s="5">
        <f t="shared" si="564"/>
        <v>46253</v>
      </c>
      <c r="J7197" s="9" t="str">
        <f t="shared" si="561"/>
        <v>ค้างชำระ 1 - 30 วัน</v>
      </c>
      <c r="K7197" s="10">
        <f t="shared" si="562"/>
        <v>4</v>
      </c>
      <c r="L7197" t="str">
        <f t="shared" si="563"/>
        <v>ลูกหนี้ชั้นดี</v>
      </c>
    </row>
    <row r="7198" spans="1:12" x14ac:dyDescent="0.2">
      <c r="A7198" t="s">
        <v>2857</v>
      </c>
      <c r="B7198" t="s">
        <v>1018</v>
      </c>
      <c r="C7198">
        <v>15</v>
      </c>
      <c r="D7198">
        <v>5226050012632</v>
      </c>
      <c r="E7198" s="1">
        <v>46168</v>
      </c>
      <c r="F7198" s="1">
        <v>46209</v>
      </c>
      <c r="G7198">
        <v>28000</v>
      </c>
      <c r="H7198" s="1">
        <f t="shared" si="560"/>
        <v>46183</v>
      </c>
      <c r="I7198" s="5">
        <f t="shared" si="564"/>
        <v>46253</v>
      </c>
      <c r="J7198" s="9" t="str">
        <f t="shared" si="561"/>
        <v>ค้างชำระ 1 - 30 วัน</v>
      </c>
      <c r="K7198" s="10">
        <f t="shared" si="562"/>
        <v>26</v>
      </c>
      <c r="L7198" t="str">
        <f t="shared" si="563"/>
        <v>ลูกหนี้ชั้นดี</v>
      </c>
    </row>
    <row r="7199" spans="1:12" x14ac:dyDescent="0.2">
      <c r="A7199" t="s">
        <v>2858</v>
      </c>
      <c r="B7199" t="s">
        <v>1018</v>
      </c>
      <c r="C7199">
        <v>7</v>
      </c>
      <c r="D7199">
        <v>5226050014896</v>
      </c>
      <c r="E7199" s="1">
        <v>46172</v>
      </c>
      <c r="F7199" s="1">
        <v>46195</v>
      </c>
      <c r="G7199">
        <v>10660</v>
      </c>
      <c r="H7199" s="1">
        <f t="shared" si="560"/>
        <v>46179</v>
      </c>
      <c r="I7199" s="5">
        <f t="shared" si="564"/>
        <v>46253</v>
      </c>
      <c r="J7199" s="9" t="str">
        <f t="shared" si="561"/>
        <v>ค้างชำระ 1 - 30 วัน</v>
      </c>
      <c r="K7199" s="10">
        <f t="shared" si="562"/>
        <v>16</v>
      </c>
      <c r="L7199" t="str">
        <f t="shared" si="563"/>
        <v>ลูกหนี้ชั้นดี</v>
      </c>
    </row>
    <row r="7200" spans="1:12" x14ac:dyDescent="0.2">
      <c r="A7200" t="s">
        <v>2859</v>
      </c>
      <c r="B7200" t="s">
        <v>1045</v>
      </c>
      <c r="C7200">
        <v>15</v>
      </c>
      <c r="D7200">
        <v>5326050000230</v>
      </c>
      <c r="E7200" s="1">
        <v>46154</v>
      </c>
      <c r="F7200" s="1">
        <v>46177</v>
      </c>
      <c r="G7200">
        <v>20352</v>
      </c>
      <c r="H7200" s="1">
        <f t="shared" si="560"/>
        <v>46169</v>
      </c>
      <c r="I7200" s="5">
        <f t="shared" si="564"/>
        <v>46253</v>
      </c>
      <c r="J7200" s="9" t="str">
        <f t="shared" si="561"/>
        <v>ชำระตรงเวลา</v>
      </c>
      <c r="K7200" s="10">
        <f t="shared" si="562"/>
        <v>8</v>
      </c>
      <c r="L7200" t="str">
        <f t="shared" si="563"/>
        <v>ลูกหนี้ชั้นดี</v>
      </c>
    </row>
    <row r="7201" spans="1:12" x14ac:dyDescent="0.2">
      <c r="A7201" t="s">
        <v>2860</v>
      </c>
      <c r="B7201" t="s">
        <v>1045</v>
      </c>
      <c r="C7201">
        <v>10</v>
      </c>
      <c r="D7201">
        <v>5326050000780</v>
      </c>
      <c r="E7201" s="1">
        <v>46154</v>
      </c>
      <c r="F7201" s="1">
        <v>46157</v>
      </c>
      <c r="G7201">
        <v>61375</v>
      </c>
      <c r="H7201" s="1">
        <f t="shared" si="560"/>
        <v>46164</v>
      </c>
      <c r="I7201" s="5">
        <f t="shared" si="564"/>
        <v>46253</v>
      </c>
      <c r="J7201" s="9" t="str">
        <f t="shared" si="561"/>
        <v>ชำระตรงเวลา</v>
      </c>
      <c r="K7201" s="10">
        <f t="shared" si="562"/>
        <v>0</v>
      </c>
      <c r="L7201" t="str">
        <f t="shared" si="563"/>
        <v>ลูกหนี้ชั้นดี</v>
      </c>
    </row>
    <row r="7202" spans="1:12" x14ac:dyDescent="0.2">
      <c r="A7202" t="s">
        <v>2861</v>
      </c>
      <c r="B7202" t="s">
        <v>1045</v>
      </c>
      <c r="C7202">
        <v>15</v>
      </c>
      <c r="D7202">
        <v>5326050000919</v>
      </c>
      <c r="E7202" s="1">
        <v>46154</v>
      </c>
      <c r="F7202" s="1">
        <v>46157</v>
      </c>
      <c r="G7202">
        <v>54264</v>
      </c>
      <c r="H7202" s="1">
        <f t="shared" si="560"/>
        <v>46169</v>
      </c>
      <c r="I7202" s="5">
        <f t="shared" si="564"/>
        <v>46253</v>
      </c>
      <c r="J7202" s="9" t="str">
        <f t="shared" si="561"/>
        <v>ค้างชำระ 1 - 30 วัน</v>
      </c>
      <c r="K7202" s="10">
        <f t="shared" si="562"/>
        <v>0</v>
      </c>
      <c r="L7202" t="str">
        <f t="shared" si="563"/>
        <v>ลูกหนี้ชั้นดี</v>
      </c>
    </row>
    <row r="7203" spans="1:12" x14ac:dyDescent="0.2">
      <c r="A7203" t="s">
        <v>2862</v>
      </c>
      <c r="B7203" t="s">
        <v>1045</v>
      </c>
      <c r="C7203">
        <v>30</v>
      </c>
      <c r="D7203">
        <v>5326050001237</v>
      </c>
      <c r="E7203" s="1">
        <v>46154</v>
      </c>
      <c r="F7203" s="1">
        <v>46212</v>
      </c>
      <c r="G7203">
        <v>394455</v>
      </c>
      <c r="H7203" s="1">
        <f t="shared" si="560"/>
        <v>46184</v>
      </c>
      <c r="I7203" s="5">
        <f t="shared" si="564"/>
        <v>46253</v>
      </c>
      <c r="J7203" s="9" t="str">
        <f t="shared" si="561"/>
        <v>ค้างชำระ 1 - 30 วัน</v>
      </c>
      <c r="K7203" s="10">
        <f t="shared" si="562"/>
        <v>28</v>
      </c>
      <c r="L7203" t="str">
        <f t="shared" si="563"/>
        <v>ลูกหนี้ชั้นดี</v>
      </c>
    </row>
    <row r="7204" spans="1:12" x14ac:dyDescent="0.2">
      <c r="A7204" t="s">
        <v>2863</v>
      </c>
      <c r="B7204" t="s">
        <v>1045</v>
      </c>
      <c r="C7204">
        <v>30</v>
      </c>
      <c r="D7204">
        <v>5326050001299</v>
      </c>
      <c r="E7204" s="1">
        <v>46154</v>
      </c>
      <c r="F7204" s="1">
        <v>46213</v>
      </c>
      <c r="G7204">
        <v>720509</v>
      </c>
      <c r="H7204" s="1">
        <f t="shared" si="560"/>
        <v>46184</v>
      </c>
      <c r="I7204" s="5">
        <f t="shared" si="564"/>
        <v>46253</v>
      </c>
      <c r="J7204" s="9" t="str">
        <f t="shared" si="561"/>
        <v>ค้างชำระ 1 - 30 วัน</v>
      </c>
      <c r="K7204" s="10">
        <f t="shared" si="562"/>
        <v>29</v>
      </c>
      <c r="L7204" t="str">
        <f t="shared" si="563"/>
        <v>ลูกหนี้ชั้นดี</v>
      </c>
    </row>
    <row r="7205" spans="1:12" x14ac:dyDescent="0.2">
      <c r="A7205" t="s">
        <v>2864</v>
      </c>
      <c r="B7205" t="s">
        <v>1045</v>
      </c>
      <c r="C7205">
        <v>30</v>
      </c>
      <c r="D7205">
        <v>5326050001305</v>
      </c>
      <c r="E7205" s="1">
        <v>46154</v>
      </c>
      <c r="F7205" s="1">
        <v>46205</v>
      </c>
      <c r="G7205">
        <v>4606</v>
      </c>
      <c r="H7205" s="1">
        <f t="shared" si="560"/>
        <v>46184</v>
      </c>
      <c r="I7205" s="5">
        <f t="shared" si="564"/>
        <v>46253</v>
      </c>
      <c r="J7205" s="9" t="str">
        <f t="shared" si="561"/>
        <v>ชำระตรงเวลา</v>
      </c>
      <c r="K7205" s="10">
        <f t="shared" si="562"/>
        <v>21</v>
      </c>
      <c r="L7205" t="str">
        <f t="shared" si="563"/>
        <v>ลูกหนี้ชั้นดี</v>
      </c>
    </row>
    <row r="7206" spans="1:12" x14ac:dyDescent="0.2">
      <c r="A7206" t="s">
        <v>2865</v>
      </c>
      <c r="B7206" t="s">
        <v>1045</v>
      </c>
      <c r="C7206">
        <v>30</v>
      </c>
      <c r="D7206">
        <v>5326050001329</v>
      </c>
      <c r="E7206" s="1">
        <v>46154</v>
      </c>
      <c r="F7206" s="1">
        <v>46154</v>
      </c>
      <c r="G7206">
        <v>4634</v>
      </c>
      <c r="H7206" s="1">
        <f t="shared" si="560"/>
        <v>46184</v>
      </c>
      <c r="I7206" s="5">
        <f t="shared" si="564"/>
        <v>46253</v>
      </c>
      <c r="J7206" s="9" t="str">
        <f t="shared" si="561"/>
        <v>ชำระตรงเวลา</v>
      </c>
      <c r="K7206" s="10">
        <f t="shared" si="562"/>
        <v>0</v>
      </c>
      <c r="L7206" t="str">
        <f t="shared" si="563"/>
        <v>ลูกหนี้ชั้นดี</v>
      </c>
    </row>
    <row r="7207" spans="1:12" x14ac:dyDescent="0.2">
      <c r="A7207" t="s">
        <v>2865</v>
      </c>
      <c r="B7207" t="s">
        <v>1045</v>
      </c>
      <c r="C7207">
        <v>30</v>
      </c>
      <c r="D7207">
        <v>5326050001329</v>
      </c>
      <c r="E7207" s="1">
        <v>46154</v>
      </c>
      <c r="F7207" s="1">
        <v>46154</v>
      </c>
      <c r="G7207">
        <v>4634</v>
      </c>
      <c r="H7207" s="1">
        <f t="shared" si="560"/>
        <v>46184</v>
      </c>
      <c r="I7207" s="5">
        <f t="shared" si="564"/>
        <v>46253</v>
      </c>
      <c r="J7207" s="9" t="str">
        <f t="shared" si="561"/>
        <v>ชำระตรงเวลา</v>
      </c>
      <c r="K7207" s="10">
        <f t="shared" si="562"/>
        <v>0</v>
      </c>
      <c r="L7207" t="str">
        <f t="shared" si="563"/>
        <v>ลูกหนี้ชั้นดี</v>
      </c>
    </row>
    <row r="7208" spans="1:12" x14ac:dyDescent="0.2">
      <c r="A7208" t="s">
        <v>2865</v>
      </c>
      <c r="B7208" t="s">
        <v>1045</v>
      </c>
      <c r="C7208">
        <v>30</v>
      </c>
      <c r="D7208">
        <v>5326050001329</v>
      </c>
      <c r="E7208" s="1">
        <v>46154</v>
      </c>
      <c r="F7208" s="1">
        <v>46154</v>
      </c>
      <c r="G7208">
        <v>4634</v>
      </c>
      <c r="H7208" s="1">
        <f t="shared" si="560"/>
        <v>46184</v>
      </c>
      <c r="I7208" s="5">
        <f t="shared" si="564"/>
        <v>46253</v>
      </c>
      <c r="J7208" s="9" t="str">
        <f t="shared" si="561"/>
        <v>ค้างชำระ 1 - 30 วัน</v>
      </c>
      <c r="K7208" s="10">
        <f t="shared" si="562"/>
        <v>0</v>
      </c>
      <c r="L7208" t="str">
        <f t="shared" si="563"/>
        <v>ลูกหนี้ชั้นดี</v>
      </c>
    </row>
    <row r="7209" spans="1:12" x14ac:dyDescent="0.2">
      <c r="A7209" t="s">
        <v>2866</v>
      </c>
      <c r="B7209" t="s">
        <v>1045</v>
      </c>
      <c r="C7209">
        <v>15</v>
      </c>
      <c r="D7209">
        <v>5326050003897</v>
      </c>
      <c r="E7209" s="1">
        <v>46154</v>
      </c>
      <c r="F7209" s="1">
        <v>46170</v>
      </c>
      <c r="G7209">
        <v>91764</v>
      </c>
      <c r="H7209" s="1">
        <f t="shared" si="560"/>
        <v>46169</v>
      </c>
      <c r="I7209" s="5">
        <f t="shared" si="564"/>
        <v>46253</v>
      </c>
      <c r="J7209" s="9" t="str">
        <f t="shared" si="561"/>
        <v>ชำระตรงเวลา</v>
      </c>
      <c r="K7209" s="10">
        <f t="shared" si="562"/>
        <v>1</v>
      </c>
      <c r="L7209" t="str">
        <f t="shared" si="563"/>
        <v>ลูกหนี้ชั้นดี</v>
      </c>
    </row>
    <row r="7210" spans="1:12" x14ac:dyDescent="0.2">
      <c r="A7210" t="s">
        <v>2867</v>
      </c>
      <c r="B7210" t="s">
        <v>1045</v>
      </c>
      <c r="C7210">
        <v>15</v>
      </c>
      <c r="D7210">
        <v>5326050004115</v>
      </c>
      <c r="E7210" s="1">
        <v>46154</v>
      </c>
      <c r="F7210" s="1">
        <v>46161</v>
      </c>
      <c r="G7210">
        <v>60421</v>
      </c>
      <c r="H7210" s="1">
        <f t="shared" si="560"/>
        <v>46169</v>
      </c>
      <c r="I7210" s="5">
        <f t="shared" si="564"/>
        <v>46253</v>
      </c>
      <c r="J7210" s="9" t="str">
        <f t="shared" si="561"/>
        <v>ค้างชำระ 1 - 30 วัน</v>
      </c>
      <c r="K7210" s="10">
        <f t="shared" si="562"/>
        <v>0</v>
      </c>
      <c r="L7210" t="str">
        <f t="shared" si="563"/>
        <v>ลูกหนี้ชั้นดี</v>
      </c>
    </row>
    <row r="7211" spans="1:12" x14ac:dyDescent="0.2">
      <c r="A7211" t="s">
        <v>2868</v>
      </c>
      <c r="B7211" t="s">
        <v>1045</v>
      </c>
      <c r="C7211">
        <v>15</v>
      </c>
      <c r="D7211">
        <v>5326050004658</v>
      </c>
      <c r="E7211" s="1">
        <v>46154</v>
      </c>
      <c r="F7211" s="1">
        <v>46181</v>
      </c>
      <c r="G7211">
        <v>44301</v>
      </c>
      <c r="H7211" s="1">
        <f t="shared" si="560"/>
        <v>46169</v>
      </c>
      <c r="I7211" s="5">
        <f t="shared" si="564"/>
        <v>46253</v>
      </c>
      <c r="J7211" s="9" t="str">
        <f t="shared" si="561"/>
        <v>ค้างชำระ 1 - 30 วัน</v>
      </c>
      <c r="K7211" s="10">
        <f t="shared" si="562"/>
        <v>12</v>
      </c>
      <c r="L7211" t="str">
        <f t="shared" si="563"/>
        <v>ลูกหนี้ชั้นดี</v>
      </c>
    </row>
    <row r="7212" spans="1:12" x14ac:dyDescent="0.2">
      <c r="A7212" t="s">
        <v>2869</v>
      </c>
      <c r="B7212" t="s">
        <v>1045</v>
      </c>
      <c r="C7212">
        <v>30</v>
      </c>
      <c r="D7212">
        <v>5326050004672</v>
      </c>
      <c r="E7212" s="1">
        <v>46157</v>
      </c>
      <c r="F7212" s="1">
        <v>46190</v>
      </c>
      <c r="G7212">
        <v>41286</v>
      </c>
      <c r="H7212" s="1">
        <f t="shared" si="560"/>
        <v>46187</v>
      </c>
      <c r="I7212" s="5">
        <f t="shared" si="564"/>
        <v>46253</v>
      </c>
      <c r="J7212" s="9" t="str">
        <f t="shared" si="561"/>
        <v>ค้างชำระ 1 - 30 วัน</v>
      </c>
      <c r="K7212" s="10">
        <f t="shared" si="562"/>
        <v>3</v>
      </c>
      <c r="L7212" t="str">
        <f t="shared" si="563"/>
        <v>ลูกหนี้ชั้นดี</v>
      </c>
    </row>
    <row r="7213" spans="1:12" x14ac:dyDescent="0.2">
      <c r="A7213" t="s">
        <v>2869</v>
      </c>
      <c r="B7213" t="s">
        <v>1045</v>
      </c>
      <c r="C7213">
        <v>30</v>
      </c>
      <c r="D7213">
        <v>5326050004672</v>
      </c>
      <c r="E7213" s="1">
        <v>46157</v>
      </c>
      <c r="F7213" s="1">
        <v>46190</v>
      </c>
      <c r="G7213">
        <v>41286</v>
      </c>
      <c r="H7213" s="1">
        <f t="shared" si="560"/>
        <v>46187</v>
      </c>
      <c r="I7213" s="5">
        <f t="shared" si="564"/>
        <v>46253</v>
      </c>
      <c r="J7213" s="9" t="str">
        <f t="shared" si="561"/>
        <v>ค้างชำระ 1 - 30 วัน</v>
      </c>
      <c r="K7213" s="10">
        <f t="shared" si="562"/>
        <v>3</v>
      </c>
      <c r="L7213" t="str">
        <f t="shared" si="563"/>
        <v>ลูกหนี้ชั้นดี</v>
      </c>
    </row>
    <row r="7214" spans="1:12" x14ac:dyDescent="0.2">
      <c r="A7214" t="s">
        <v>2870</v>
      </c>
      <c r="B7214" t="s">
        <v>1045</v>
      </c>
      <c r="C7214">
        <v>15</v>
      </c>
      <c r="D7214">
        <v>5326050004900</v>
      </c>
      <c r="E7214" s="1">
        <v>46154</v>
      </c>
      <c r="F7214" s="1">
        <v>46175</v>
      </c>
      <c r="G7214">
        <v>37474</v>
      </c>
      <c r="H7214" s="1">
        <f t="shared" si="560"/>
        <v>46169</v>
      </c>
      <c r="I7214" s="5">
        <f t="shared" si="564"/>
        <v>46253</v>
      </c>
      <c r="J7214" s="9" t="str">
        <f t="shared" si="561"/>
        <v>ชำระตรงเวลา</v>
      </c>
      <c r="K7214" s="10">
        <f t="shared" si="562"/>
        <v>6</v>
      </c>
      <c r="L7214" t="str">
        <f t="shared" si="563"/>
        <v>ลูกหนี้ชั้นดี</v>
      </c>
    </row>
    <row r="7215" spans="1:12" x14ac:dyDescent="0.2">
      <c r="A7215" t="s">
        <v>2871</v>
      </c>
      <c r="B7215" t="s">
        <v>1045</v>
      </c>
      <c r="C7215">
        <v>25</v>
      </c>
      <c r="D7215">
        <v>5326050004917</v>
      </c>
      <c r="E7215" s="1">
        <v>46154</v>
      </c>
      <c r="F7215" s="1">
        <v>46178</v>
      </c>
      <c r="G7215">
        <v>126481</v>
      </c>
      <c r="H7215" s="1">
        <f t="shared" si="560"/>
        <v>46179</v>
      </c>
      <c r="I7215" s="5">
        <f t="shared" si="564"/>
        <v>46253</v>
      </c>
      <c r="J7215" s="9" t="str">
        <f t="shared" si="561"/>
        <v>ค้างชำระ 1 - 30 วัน</v>
      </c>
      <c r="K7215" s="10">
        <f t="shared" si="562"/>
        <v>0</v>
      </c>
      <c r="L7215" t="str">
        <f t="shared" si="563"/>
        <v>ลูกหนี้ชั้นดี</v>
      </c>
    </row>
    <row r="7216" spans="1:12" x14ac:dyDescent="0.2">
      <c r="A7216" t="s">
        <v>2872</v>
      </c>
      <c r="B7216" t="s">
        <v>1045</v>
      </c>
      <c r="C7216">
        <v>15</v>
      </c>
      <c r="D7216">
        <v>5326050005037</v>
      </c>
      <c r="E7216" s="1">
        <v>46154</v>
      </c>
      <c r="F7216" s="1">
        <v>46177</v>
      </c>
      <c r="G7216">
        <v>1392</v>
      </c>
      <c r="H7216" s="1">
        <f t="shared" si="560"/>
        <v>46169</v>
      </c>
      <c r="I7216" s="5">
        <f t="shared" si="564"/>
        <v>46253</v>
      </c>
      <c r="J7216" s="9" t="str">
        <f t="shared" si="561"/>
        <v>ค้างชำระ 1 - 30 วัน</v>
      </c>
      <c r="K7216" s="10">
        <f t="shared" si="562"/>
        <v>8</v>
      </c>
      <c r="L7216" t="str">
        <f t="shared" si="563"/>
        <v>ลูกหนี้ชั้นดี</v>
      </c>
    </row>
    <row r="7217" spans="1:12" x14ac:dyDescent="0.2">
      <c r="A7217" t="s">
        <v>1366</v>
      </c>
      <c r="B7217" t="s">
        <v>1045</v>
      </c>
      <c r="C7217">
        <v>7</v>
      </c>
      <c r="D7217">
        <v>5326050005105</v>
      </c>
      <c r="E7217" s="1">
        <v>46154</v>
      </c>
      <c r="F7217" s="1">
        <v>46170</v>
      </c>
      <c r="G7217">
        <v>55000</v>
      </c>
      <c r="H7217" s="1">
        <f t="shared" si="560"/>
        <v>46161</v>
      </c>
      <c r="I7217" s="5">
        <f t="shared" si="564"/>
        <v>46253</v>
      </c>
      <c r="J7217" s="9" t="str">
        <f t="shared" si="561"/>
        <v>ค้างชำระ 1 - 30 วัน</v>
      </c>
      <c r="K7217" s="10">
        <f t="shared" si="562"/>
        <v>9</v>
      </c>
      <c r="L7217" t="str">
        <f t="shared" si="563"/>
        <v>ลูกหนี้ชั้นดี</v>
      </c>
    </row>
    <row r="7218" spans="1:12" x14ac:dyDescent="0.2">
      <c r="A7218" t="s">
        <v>2873</v>
      </c>
      <c r="B7218" t="s">
        <v>1045</v>
      </c>
      <c r="C7218">
        <v>30</v>
      </c>
      <c r="D7218">
        <v>5326050005549</v>
      </c>
      <c r="E7218" s="1">
        <v>46157</v>
      </c>
      <c r="F7218" s="1">
        <v>46193</v>
      </c>
      <c r="G7218">
        <v>60993</v>
      </c>
      <c r="H7218" s="1">
        <f t="shared" si="560"/>
        <v>46187</v>
      </c>
      <c r="I7218" s="5">
        <f t="shared" si="564"/>
        <v>46253</v>
      </c>
      <c r="J7218" s="9" t="str">
        <f t="shared" si="561"/>
        <v>ค้างชำระ 1 - 30 วัน</v>
      </c>
      <c r="K7218" s="10">
        <f t="shared" si="562"/>
        <v>6</v>
      </c>
      <c r="L7218" t="str">
        <f t="shared" si="563"/>
        <v>ลูกหนี้ชั้นดี</v>
      </c>
    </row>
    <row r="7219" spans="1:12" x14ac:dyDescent="0.2">
      <c r="A7219" t="s">
        <v>2873</v>
      </c>
      <c r="B7219" t="s">
        <v>1045</v>
      </c>
      <c r="C7219">
        <v>30</v>
      </c>
      <c r="D7219">
        <v>5326050005549</v>
      </c>
      <c r="E7219" s="1">
        <v>46157</v>
      </c>
      <c r="F7219" s="1">
        <v>46193</v>
      </c>
      <c r="G7219">
        <v>60993</v>
      </c>
      <c r="H7219" s="1">
        <f t="shared" si="560"/>
        <v>46187</v>
      </c>
      <c r="I7219" s="5">
        <f t="shared" si="564"/>
        <v>46253</v>
      </c>
      <c r="J7219" s="9" t="str">
        <f t="shared" si="561"/>
        <v>ค้างชำระ 1 - 30 วัน</v>
      </c>
      <c r="K7219" s="10">
        <f t="shared" si="562"/>
        <v>6</v>
      </c>
      <c r="L7219" t="str">
        <f t="shared" si="563"/>
        <v>ลูกหนี้ชั้นดี</v>
      </c>
    </row>
    <row r="7220" spans="1:12" x14ac:dyDescent="0.2">
      <c r="A7220" t="s">
        <v>2874</v>
      </c>
      <c r="B7220" t="s">
        <v>1045</v>
      </c>
      <c r="C7220">
        <v>15</v>
      </c>
      <c r="D7220">
        <v>5326050007932</v>
      </c>
      <c r="E7220" s="1">
        <v>46162</v>
      </c>
      <c r="F7220" s="1">
        <v>46189</v>
      </c>
      <c r="G7220">
        <v>39120</v>
      </c>
      <c r="H7220" s="1">
        <f t="shared" si="560"/>
        <v>46177</v>
      </c>
      <c r="I7220" s="5">
        <f t="shared" si="564"/>
        <v>46253</v>
      </c>
      <c r="J7220" s="9" t="str">
        <f t="shared" si="561"/>
        <v>ค้างชำระ 1 - 30 วัน</v>
      </c>
      <c r="K7220" s="10">
        <f t="shared" si="562"/>
        <v>12</v>
      </c>
      <c r="L7220" t="str">
        <f t="shared" si="563"/>
        <v>ลูกหนี้ชั้นดี</v>
      </c>
    </row>
    <row r="7221" spans="1:12" x14ac:dyDescent="0.2">
      <c r="A7221" t="s">
        <v>2875</v>
      </c>
      <c r="B7221" t="s">
        <v>1045</v>
      </c>
      <c r="C7221">
        <v>15</v>
      </c>
      <c r="D7221">
        <v>5326050011359</v>
      </c>
      <c r="E7221" s="1">
        <v>46169</v>
      </c>
      <c r="F7221" s="1">
        <v>46196</v>
      </c>
      <c r="G7221">
        <v>120</v>
      </c>
      <c r="H7221" s="1">
        <f t="shared" si="560"/>
        <v>46184</v>
      </c>
      <c r="I7221" s="5">
        <f t="shared" si="564"/>
        <v>46253</v>
      </c>
      <c r="J7221" s="9" t="str">
        <f t="shared" si="561"/>
        <v>ค้างชำระ 31 - 60 วัน</v>
      </c>
      <c r="K7221" s="10">
        <f t="shared" si="562"/>
        <v>12</v>
      </c>
      <c r="L7221" t="str">
        <f t="shared" si="563"/>
        <v>ลูกหนี้ชั้นดี</v>
      </c>
    </row>
    <row r="7222" spans="1:12" x14ac:dyDescent="0.2">
      <c r="A7222" t="s">
        <v>2876</v>
      </c>
      <c r="B7222" t="s">
        <v>1045</v>
      </c>
      <c r="C7222">
        <v>7</v>
      </c>
      <c r="D7222">
        <v>5326050011809</v>
      </c>
      <c r="E7222" s="1">
        <v>46169</v>
      </c>
      <c r="F7222" s="1">
        <v>46207</v>
      </c>
      <c r="G7222">
        <v>95000</v>
      </c>
      <c r="H7222" s="1">
        <f t="shared" si="560"/>
        <v>46176</v>
      </c>
      <c r="I7222" s="5">
        <f t="shared" si="564"/>
        <v>46253</v>
      </c>
      <c r="J7222" s="9" t="str">
        <f t="shared" si="561"/>
        <v>ค้างชำระ 31 - 60 วัน</v>
      </c>
      <c r="K7222" s="10">
        <f t="shared" si="562"/>
        <v>31</v>
      </c>
      <c r="L7222" t="str">
        <f t="shared" si="563"/>
        <v>ลูกหนี้เฝ้าติดตาม</v>
      </c>
    </row>
    <row r="7223" spans="1:12" x14ac:dyDescent="0.2">
      <c r="A7223" t="s">
        <v>2876</v>
      </c>
      <c r="B7223" t="s">
        <v>1045</v>
      </c>
      <c r="C7223">
        <v>7</v>
      </c>
      <c r="D7223">
        <v>5326050011809</v>
      </c>
      <c r="E7223" s="1">
        <v>46169</v>
      </c>
      <c r="F7223" s="1">
        <v>46207</v>
      </c>
      <c r="G7223">
        <v>95000</v>
      </c>
      <c r="H7223" s="1">
        <f t="shared" si="560"/>
        <v>46176</v>
      </c>
      <c r="I7223" s="5">
        <f t="shared" si="564"/>
        <v>46253</v>
      </c>
      <c r="J7223" s="9" t="str">
        <f t="shared" si="561"/>
        <v>ค้างชำระ 1 - 30 วัน</v>
      </c>
      <c r="K7223" s="10">
        <f t="shared" si="562"/>
        <v>31</v>
      </c>
      <c r="L7223" t="str">
        <f t="shared" si="563"/>
        <v>ลูกหนี้เฝ้าติดตาม</v>
      </c>
    </row>
    <row r="7224" spans="1:12" x14ac:dyDescent="0.2">
      <c r="A7224" t="s">
        <v>2877</v>
      </c>
      <c r="B7224" t="s">
        <v>1045</v>
      </c>
      <c r="C7224">
        <v>30</v>
      </c>
      <c r="D7224">
        <v>5326050011816</v>
      </c>
      <c r="E7224" s="1">
        <v>46169</v>
      </c>
      <c r="F7224" s="1">
        <v>46212</v>
      </c>
      <c r="G7224">
        <v>742138</v>
      </c>
      <c r="H7224" s="1">
        <f t="shared" si="560"/>
        <v>46199</v>
      </c>
      <c r="I7224" s="5">
        <f t="shared" si="564"/>
        <v>46253</v>
      </c>
      <c r="J7224" s="9" t="str">
        <f t="shared" si="561"/>
        <v>ค้างชำระ 1 - 30 วัน</v>
      </c>
      <c r="K7224" s="10">
        <f t="shared" si="562"/>
        <v>13</v>
      </c>
      <c r="L7224" t="str">
        <f t="shared" si="563"/>
        <v>ลูกหนี้ชั้นดี</v>
      </c>
    </row>
    <row r="7225" spans="1:12" x14ac:dyDescent="0.2">
      <c r="A7225" t="s">
        <v>2877</v>
      </c>
      <c r="B7225" t="s">
        <v>1045</v>
      </c>
      <c r="C7225">
        <v>30</v>
      </c>
      <c r="D7225">
        <v>5326050011816</v>
      </c>
      <c r="E7225" s="1">
        <v>46169</v>
      </c>
      <c r="F7225" s="1">
        <v>46212</v>
      </c>
      <c r="G7225">
        <v>742138</v>
      </c>
      <c r="H7225" s="1">
        <f t="shared" si="560"/>
        <v>46199</v>
      </c>
      <c r="I7225" s="5">
        <f t="shared" si="564"/>
        <v>46253</v>
      </c>
      <c r="J7225" s="9" t="str">
        <f t="shared" si="561"/>
        <v>ค้างชำระ 1 - 30 วัน</v>
      </c>
      <c r="K7225" s="10">
        <f t="shared" si="562"/>
        <v>13</v>
      </c>
      <c r="L7225" t="str">
        <f t="shared" si="563"/>
        <v>ลูกหนี้ชั้นดี</v>
      </c>
    </row>
    <row r="7226" spans="1:12" x14ac:dyDescent="0.2">
      <c r="A7226" t="s">
        <v>2878</v>
      </c>
      <c r="B7226" t="s">
        <v>1045</v>
      </c>
      <c r="C7226">
        <v>30</v>
      </c>
      <c r="D7226">
        <v>5326050011823</v>
      </c>
      <c r="E7226" s="1">
        <v>46169</v>
      </c>
      <c r="F7226" s="1">
        <v>46213</v>
      </c>
      <c r="G7226">
        <v>515535</v>
      </c>
      <c r="H7226" s="1">
        <f t="shared" si="560"/>
        <v>46199</v>
      </c>
      <c r="I7226" s="5">
        <f t="shared" si="564"/>
        <v>46253</v>
      </c>
      <c r="J7226" s="9" t="str">
        <f t="shared" si="561"/>
        <v>ค้างชำระ 1 - 30 วัน</v>
      </c>
      <c r="K7226" s="10">
        <f t="shared" si="562"/>
        <v>14</v>
      </c>
      <c r="L7226" t="str">
        <f t="shared" si="563"/>
        <v>ลูกหนี้ชั้นดี</v>
      </c>
    </row>
    <row r="7227" spans="1:12" x14ac:dyDescent="0.2">
      <c r="A7227" t="s">
        <v>2879</v>
      </c>
      <c r="B7227" t="s">
        <v>1045</v>
      </c>
      <c r="C7227">
        <v>30</v>
      </c>
      <c r="D7227">
        <v>5326050011830</v>
      </c>
      <c r="E7227" s="1">
        <v>46169</v>
      </c>
      <c r="F7227" s="1">
        <v>46212</v>
      </c>
      <c r="G7227">
        <v>390360</v>
      </c>
      <c r="H7227" s="1">
        <f t="shared" si="560"/>
        <v>46199</v>
      </c>
      <c r="I7227" s="5">
        <f t="shared" si="564"/>
        <v>46253</v>
      </c>
      <c r="J7227" s="9" t="str">
        <f t="shared" si="561"/>
        <v>ค้างชำระ 1 - 30 วัน</v>
      </c>
      <c r="K7227" s="10">
        <f t="shared" si="562"/>
        <v>13</v>
      </c>
      <c r="L7227" t="str">
        <f t="shared" si="563"/>
        <v>ลูกหนี้ชั้นดี</v>
      </c>
    </row>
    <row r="7228" spans="1:12" x14ac:dyDescent="0.2">
      <c r="A7228" t="s">
        <v>2879</v>
      </c>
      <c r="B7228" t="s">
        <v>1045</v>
      </c>
      <c r="C7228">
        <v>30</v>
      </c>
      <c r="D7228">
        <v>5326050011830</v>
      </c>
      <c r="E7228" s="1">
        <v>46169</v>
      </c>
      <c r="F7228" s="1">
        <v>46212</v>
      </c>
      <c r="G7228">
        <v>390360</v>
      </c>
      <c r="H7228" s="1">
        <f t="shared" si="560"/>
        <v>46199</v>
      </c>
      <c r="I7228" s="5">
        <f t="shared" si="564"/>
        <v>46253</v>
      </c>
      <c r="J7228" s="9" t="str">
        <f t="shared" si="561"/>
        <v>ค้างชำระ 1 - 30 วัน</v>
      </c>
      <c r="K7228" s="10">
        <f t="shared" si="562"/>
        <v>13</v>
      </c>
      <c r="L7228" t="str">
        <f t="shared" si="563"/>
        <v>ลูกหนี้ชั้นดี</v>
      </c>
    </row>
    <row r="7229" spans="1:12" x14ac:dyDescent="0.2">
      <c r="A7229" t="s">
        <v>2880</v>
      </c>
      <c r="B7229" t="s">
        <v>1045</v>
      </c>
      <c r="C7229">
        <v>15</v>
      </c>
      <c r="D7229">
        <v>5326050014916</v>
      </c>
      <c r="E7229" s="1">
        <v>46178</v>
      </c>
      <c r="F7229" s="1">
        <v>46205</v>
      </c>
      <c r="G7229">
        <v>7416</v>
      </c>
      <c r="H7229" s="1">
        <f t="shared" si="560"/>
        <v>46193</v>
      </c>
      <c r="I7229" s="5">
        <f t="shared" si="564"/>
        <v>46253</v>
      </c>
      <c r="J7229" s="9" t="str">
        <f t="shared" si="561"/>
        <v>ค้างชำระ 1 - 30 วัน</v>
      </c>
      <c r="K7229" s="10">
        <f t="shared" si="562"/>
        <v>12</v>
      </c>
      <c r="L7229" t="str">
        <f t="shared" si="563"/>
        <v>ลูกหนี้ชั้นดี</v>
      </c>
    </row>
    <row r="7230" spans="1:12" x14ac:dyDescent="0.2">
      <c r="A7230" t="s">
        <v>2880</v>
      </c>
      <c r="B7230" t="s">
        <v>1045</v>
      </c>
      <c r="C7230">
        <v>15</v>
      </c>
      <c r="D7230">
        <v>5326050014916</v>
      </c>
      <c r="E7230" s="1">
        <v>46178</v>
      </c>
      <c r="F7230" s="1">
        <v>46205</v>
      </c>
      <c r="G7230">
        <v>7416</v>
      </c>
      <c r="H7230" s="1">
        <f t="shared" si="560"/>
        <v>46193</v>
      </c>
      <c r="I7230" s="5">
        <f t="shared" si="564"/>
        <v>46253</v>
      </c>
      <c r="J7230" s="9" t="str">
        <f t="shared" si="561"/>
        <v>ค้างชำระ 1 - 30 วัน</v>
      </c>
      <c r="K7230" s="10">
        <f t="shared" si="562"/>
        <v>12</v>
      </c>
      <c r="L7230" t="str">
        <f t="shared" si="563"/>
        <v>ลูกหนี้ชั้นดี</v>
      </c>
    </row>
    <row r="7231" spans="1:12" x14ac:dyDescent="0.2">
      <c r="A7231" t="s">
        <v>2880</v>
      </c>
      <c r="B7231" t="s">
        <v>1045</v>
      </c>
      <c r="C7231">
        <v>15</v>
      </c>
      <c r="D7231">
        <v>5326050014916</v>
      </c>
      <c r="E7231" s="1">
        <v>46178</v>
      </c>
      <c r="F7231" s="1">
        <v>46205</v>
      </c>
      <c r="G7231">
        <v>7416</v>
      </c>
      <c r="H7231" s="1">
        <f t="shared" si="560"/>
        <v>46193</v>
      </c>
      <c r="I7231" s="5">
        <f t="shared" si="564"/>
        <v>46253</v>
      </c>
      <c r="J7231" s="9" t="str">
        <f t="shared" si="561"/>
        <v>ค้างชำระ 1 - 30 วัน</v>
      </c>
      <c r="K7231" s="10">
        <f t="shared" si="562"/>
        <v>12</v>
      </c>
      <c r="L7231" t="str">
        <f t="shared" si="563"/>
        <v>ลูกหนี้ชั้นดี</v>
      </c>
    </row>
    <row r="7232" spans="1:12" x14ac:dyDescent="0.2">
      <c r="A7232" t="s">
        <v>2881</v>
      </c>
      <c r="B7232" t="s">
        <v>1045</v>
      </c>
      <c r="C7232">
        <v>15</v>
      </c>
      <c r="D7232">
        <v>5326050014923</v>
      </c>
      <c r="E7232" s="1">
        <v>46178</v>
      </c>
      <c r="F7232" s="1">
        <v>46205</v>
      </c>
      <c r="G7232">
        <v>36228</v>
      </c>
      <c r="H7232" s="1">
        <f t="shared" si="560"/>
        <v>46193</v>
      </c>
      <c r="I7232" s="5">
        <f t="shared" si="564"/>
        <v>46253</v>
      </c>
      <c r="J7232" s="9" t="str">
        <f t="shared" si="561"/>
        <v>ชำระตรงเวลา</v>
      </c>
      <c r="K7232" s="10">
        <f t="shared" si="562"/>
        <v>12</v>
      </c>
      <c r="L7232" t="str">
        <f t="shared" si="563"/>
        <v>ลูกหนี้ชั้นดี</v>
      </c>
    </row>
    <row r="7233" spans="1:12" x14ac:dyDescent="0.2">
      <c r="A7233" t="s">
        <v>2882</v>
      </c>
      <c r="B7233" t="s">
        <v>1045</v>
      </c>
      <c r="C7233">
        <v>15</v>
      </c>
      <c r="D7233">
        <v>5326050014947</v>
      </c>
      <c r="E7233" s="1">
        <v>46178</v>
      </c>
      <c r="F7233" s="1">
        <v>46189</v>
      </c>
      <c r="G7233">
        <v>177240</v>
      </c>
      <c r="H7233" s="1">
        <f t="shared" si="560"/>
        <v>46193</v>
      </c>
      <c r="I7233" s="5">
        <f t="shared" si="564"/>
        <v>46253</v>
      </c>
      <c r="J7233" s="9" t="str">
        <f t="shared" si="561"/>
        <v>ค้างชำระ 1 - 30 วัน</v>
      </c>
      <c r="K7233" s="10">
        <f t="shared" si="562"/>
        <v>0</v>
      </c>
      <c r="L7233" t="str">
        <f t="shared" si="563"/>
        <v>ลูกหนี้ชั้นดี</v>
      </c>
    </row>
    <row r="7234" spans="1:12" x14ac:dyDescent="0.2">
      <c r="A7234" t="s">
        <v>2883</v>
      </c>
      <c r="B7234" t="s">
        <v>1045</v>
      </c>
      <c r="C7234">
        <v>7</v>
      </c>
      <c r="D7234">
        <v>5326050014954</v>
      </c>
      <c r="E7234" s="1">
        <v>46178</v>
      </c>
      <c r="F7234" s="1">
        <v>46207</v>
      </c>
      <c r="G7234">
        <v>78000</v>
      </c>
      <c r="H7234" s="1">
        <f t="shared" ref="H7234:H7297" si="565">E7234+C7234</f>
        <v>46185</v>
      </c>
      <c r="I7234" s="5">
        <f t="shared" si="564"/>
        <v>46253</v>
      </c>
      <c r="J7234" s="9" t="str">
        <f t="shared" ref="J7234:J7297" si="566">IF(K7235&lt;=0, "ชำระตรงเวลา", IF(K7235&lt;=30, "ค้างชำระ 1 - 30 วัน", IF(K7235&lt;=60, "ค้างชำระ 31 - 60 วัน", IF(K7235&lt;=90, "ค้างชำระ 61 - 90 วัน", "ค้างชำระเกิน 90 วัน"))))</f>
        <v>ค้างชำระ 1 - 30 วัน</v>
      </c>
      <c r="K7234" s="10">
        <f t="shared" ref="K7234:K7297" si="567">IF(OR(F7234="",F7234="(ว่าง)"), MAX(0,I7233-H7234), MAX(0,F7234-H7234))</f>
        <v>22</v>
      </c>
      <c r="L7234" t="str">
        <f t="shared" ref="L7234:L7297" si="568">IF(K7234&lt;=30, "ลูกหนี้ชั้นดี", IF(K7234&lt;=90, "ลูกหนี้เฝ้าติดตาม", "ลูกหนี้ด้อยคุณภาพ (NPL)"))</f>
        <v>ลูกหนี้ชั้นดี</v>
      </c>
    </row>
    <row r="7235" spans="1:12" x14ac:dyDescent="0.2">
      <c r="A7235" t="s">
        <v>2883</v>
      </c>
      <c r="B7235" t="s">
        <v>1045</v>
      </c>
      <c r="C7235">
        <v>7</v>
      </c>
      <c r="D7235">
        <v>5326050014954</v>
      </c>
      <c r="E7235" s="1">
        <v>46178</v>
      </c>
      <c r="F7235" s="1">
        <v>46207</v>
      </c>
      <c r="G7235">
        <v>78000</v>
      </c>
      <c r="H7235" s="1">
        <f t="shared" si="565"/>
        <v>46185</v>
      </c>
      <c r="I7235" s="5">
        <f t="shared" si="564"/>
        <v>46253</v>
      </c>
      <c r="J7235" s="9" t="str">
        <f t="shared" si="566"/>
        <v>ค้างชำระ 1 - 30 วัน</v>
      </c>
      <c r="K7235" s="10">
        <f t="shared" si="567"/>
        <v>22</v>
      </c>
      <c r="L7235" t="str">
        <f t="shared" si="568"/>
        <v>ลูกหนี้ชั้นดี</v>
      </c>
    </row>
    <row r="7236" spans="1:12" x14ac:dyDescent="0.2">
      <c r="A7236" t="s">
        <v>2883</v>
      </c>
      <c r="B7236" t="s">
        <v>1045</v>
      </c>
      <c r="C7236">
        <v>7</v>
      </c>
      <c r="D7236">
        <v>5326050014954</v>
      </c>
      <c r="E7236" s="1">
        <v>46178</v>
      </c>
      <c r="F7236" s="1">
        <v>46207</v>
      </c>
      <c r="G7236">
        <v>78000</v>
      </c>
      <c r="H7236" s="1">
        <f t="shared" si="565"/>
        <v>46185</v>
      </c>
      <c r="I7236" s="5">
        <f t="shared" ref="I7236:I7299" si="569">I7235</f>
        <v>46253</v>
      </c>
      <c r="J7236" s="9" t="str">
        <f t="shared" si="566"/>
        <v>ค้างชำระ 1 - 30 วัน</v>
      </c>
      <c r="K7236" s="10">
        <f t="shared" si="567"/>
        <v>22</v>
      </c>
      <c r="L7236" t="str">
        <f t="shared" si="568"/>
        <v>ลูกหนี้ชั้นดี</v>
      </c>
    </row>
    <row r="7237" spans="1:12" x14ac:dyDescent="0.2">
      <c r="A7237" t="s">
        <v>2883</v>
      </c>
      <c r="B7237" t="s">
        <v>1045</v>
      </c>
      <c r="C7237">
        <v>7</v>
      </c>
      <c r="D7237">
        <v>5326050014954</v>
      </c>
      <c r="E7237" s="1">
        <v>46178</v>
      </c>
      <c r="F7237" s="1">
        <v>46207</v>
      </c>
      <c r="G7237">
        <v>78000</v>
      </c>
      <c r="H7237" s="1">
        <f t="shared" si="565"/>
        <v>46185</v>
      </c>
      <c r="I7237" s="5">
        <f t="shared" si="569"/>
        <v>46253</v>
      </c>
      <c r="J7237" s="9" t="str">
        <f t="shared" si="566"/>
        <v>ค้างชำระ 1 - 30 วัน</v>
      </c>
      <c r="K7237" s="10">
        <f t="shared" si="567"/>
        <v>22</v>
      </c>
      <c r="L7237" t="str">
        <f t="shared" si="568"/>
        <v>ลูกหนี้ชั้นดี</v>
      </c>
    </row>
    <row r="7238" spans="1:12" x14ac:dyDescent="0.2">
      <c r="A7238" t="s">
        <v>2883</v>
      </c>
      <c r="B7238" t="s">
        <v>1045</v>
      </c>
      <c r="C7238">
        <v>7</v>
      </c>
      <c r="D7238">
        <v>5326050014954</v>
      </c>
      <c r="E7238" s="1">
        <v>46178</v>
      </c>
      <c r="F7238" s="1">
        <v>46207</v>
      </c>
      <c r="G7238">
        <v>78000</v>
      </c>
      <c r="H7238" s="1">
        <f t="shared" si="565"/>
        <v>46185</v>
      </c>
      <c r="I7238" s="5">
        <f t="shared" si="569"/>
        <v>46253</v>
      </c>
      <c r="J7238" s="9" t="str">
        <f t="shared" si="566"/>
        <v>ค้างชำระ 1 - 30 วัน</v>
      </c>
      <c r="K7238" s="10">
        <f t="shared" si="567"/>
        <v>22</v>
      </c>
      <c r="L7238" t="str">
        <f t="shared" si="568"/>
        <v>ลูกหนี้ชั้นดี</v>
      </c>
    </row>
    <row r="7239" spans="1:12" x14ac:dyDescent="0.2">
      <c r="A7239" t="s">
        <v>2883</v>
      </c>
      <c r="B7239" t="s">
        <v>1045</v>
      </c>
      <c r="C7239">
        <v>7</v>
      </c>
      <c r="D7239">
        <v>5326050014954</v>
      </c>
      <c r="E7239" s="1">
        <v>46178</v>
      </c>
      <c r="F7239" s="1">
        <v>46207</v>
      </c>
      <c r="G7239">
        <v>78000</v>
      </c>
      <c r="H7239" s="1">
        <f t="shared" si="565"/>
        <v>46185</v>
      </c>
      <c r="I7239" s="5">
        <f t="shared" si="569"/>
        <v>46253</v>
      </c>
      <c r="J7239" s="9" t="str">
        <f t="shared" si="566"/>
        <v>ค้างชำระ 1 - 30 วัน</v>
      </c>
      <c r="K7239" s="10">
        <f t="shared" si="567"/>
        <v>22</v>
      </c>
      <c r="L7239" t="str">
        <f t="shared" si="568"/>
        <v>ลูกหนี้ชั้นดี</v>
      </c>
    </row>
    <row r="7240" spans="1:12" x14ac:dyDescent="0.2">
      <c r="A7240" t="s">
        <v>2883</v>
      </c>
      <c r="B7240" t="s">
        <v>1045</v>
      </c>
      <c r="C7240">
        <v>7</v>
      </c>
      <c r="D7240">
        <v>5326050014954</v>
      </c>
      <c r="E7240" s="1">
        <v>46178</v>
      </c>
      <c r="F7240" s="1">
        <v>46207</v>
      </c>
      <c r="G7240">
        <v>78000</v>
      </c>
      <c r="H7240" s="1">
        <f t="shared" si="565"/>
        <v>46185</v>
      </c>
      <c r="I7240" s="5">
        <f t="shared" si="569"/>
        <v>46253</v>
      </c>
      <c r="J7240" s="9" t="str">
        <f t="shared" si="566"/>
        <v>ค้างชำระ 1 - 30 วัน</v>
      </c>
      <c r="K7240" s="10">
        <f t="shared" si="567"/>
        <v>22</v>
      </c>
      <c r="L7240" t="str">
        <f t="shared" si="568"/>
        <v>ลูกหนี้ชั้นดี</v>
      </c>
    </row>
    <row r="7241" spans="1:12" x14ac:dyDescent="0.2">
      <c r="A7241" t="s">
        <v>2884</v>
      </c>
      <c r="B7241" t="s">
        <v>1045</v>
      </c>
      <c r="C7241">
        <v>15</v>
      </c>
      <c r="D7241">
        <v>5326050014961</v>
      </c>
      <c r="E7241" s="1">
        <v>46178</v>
      </c>
      <c r="F7241" s="1">
        <v>46205</v>
      </c>
      <c r="G7241">
        <v>4480</v>
      </c>
      <c r="H7241" s="1">
        <f t="shared" si="565"/>
        <v>46193</v>
      </c>
      <c r="I7241" s="5">
        <f t="shared" si="569"/>
        <v>46253</v>
      </c>
      <c r="J7241" s="9" t="str">
        <f t="shared" si="566"/>
        <v>ค้างชำระ 1 - 30 วัน</v>
      </c>
      <c r="K7241" s="10">
        <f t="shared" si="567"/>
        <v>12</v>
      </c>
      <c r="L7241" t="str">
        <f t="shared" si="568"/>
        <v>ลูกหนี้ชั้นดี</v>
      </c>
    </row>
    <row r="7242" spans="1:12" x14ac:dyDescent="0.2">
      <c r="A7242" t="s">
        <v>2885</v>
      </c>
      <c r="B7242" t="s">
        <v>1045</v>
      </c>
      <c r="C7242">
        <v>15</v>
      </c>
      <c r="D7242">
        <v>5326050014978</v>
      </c>
      <c r="E7242" s="1">
        <v>46178</v>
      </c>
      <c r="F7242" s="1">
        <v>46200</v>
      </c>
      <c r="G7242">
        <v>2320</v>
      </c>
      <c r="H7242" s="1">
        <f t="shared" si="565"/>
        <v>46193</v>
      </c>
      <c r="I7242" s="5">
        <f t="shared" si="569"/>
        <v>46253</v>
      </c>
      <c r="J7242" s="9" t="str">
        <f t="shared" si="566"/>
        <v>ชำระตรงเวลา</v>
      </c>
      <c r="K7242" s="10">
        <f t="shared" si="567"/>
        <v>7</v>
      </c>
      <c r="L7242" t="str">
        <f t="shared" si="568"/>
        <v>ลูกหนี้ชั้นดี</v>
      </c>
    </row>
    <row r="7243" spans="1:12" x14ac:dyDescent="0.2">
      <c r="A7243" t="s">
        <v>2886</v>
      </c>
      <c r="B7243" t="s">
        <v>1045</v>
      </c>
      <c r="C7243">
        <v>15</v>
      </c>
      <c r="D7243">
        <v>5326050014992</v>
      </c>
      <c r="E7243" s="1">
        <v>46178</v>
      </c>
      <c r="F7243" s="1">
        <v>46189</v>
      </c>
      <c r="G7243">
        <v>301122</v>
      </c>
      <c r="H7243" s="1">
        <f t="shared" si="565"/>
        <v>46193</v>
      </c>
      <c r="I7243" s="5">
        <f t="shared" si="569"/>
        <v>46253</v>
      </c>
      <c r="J7243" s="9" t="str">
        <f t="shared" si="566"/>
        <v>ชำระตรงเวลา</v>
      </c>
      <c r="K7243" s="10">
        <f t="shared" si="567"/>
        <v>0</v>
      </c>
      <c r="L7243" t="str">
        <f t="shared" si="568"/>
        <v>ลูกหนี้ชั้นดี</v>
      </c>
    </row>
    <row r="7244" spans="1:12" x14ac:dyDescent="0.2">
      <c r="A7244" t="s">
        <v>2886</v>
      </c>
      <c r="B7244" t="s">
        <v>1045</v>
      </c>
      <c r="C7244">
        <v>15</v>
      </c>
      <c r="D7244">
        <v>5326050014992</v>
      </c>
      <c r="E7244" s="1">
        <v>46178</v>
      </c>
      <c r="F7244" s="1">
        <v>46189</v>
      </c>
      <c r="G7244">
        <v>301122</v>
      </c>
      <c r="H7244" s="1">
        <f t="shared" si="565"/>
        <v>46193</v>
      </c>
      <c r="I7244" s="5">
        <f t="shared" si="569"/>
        <v>46253</v>
      </c>
      <c r="J7244" s="9" t="str">
        <f t="shared" si="566"/>
        <v>ค้างชำระ 1 - 30 วัน</v>
      </c>
      <c r="K7244" s="10">
        <f t="shared" si="567"/>
        <v>0</v>
      </c>
      <c r="L7244" t="str">
        <f t="shared" si="568"/>
        <v>ลูกหนี้ชั้นดี</v>
      </c>
    </row>
    <row r="7245" spans="1:12" x14ac:dyDescent="0.2">
      <c r="A7245" t="s">
        <v>2887</v>
      </c>
      <c r="B7245" t="s">
        <v>106</v>
      </c>
      <c r="C7245">
        <v>15</v>
      </c>
      <c r="D7245">
        <v>5726050000528</v>
      </c>
      <c r="E7245" s="1">
        <v>46144</v>
      </c>
      <c r="F7245" s="1">
        <v>46181</v>
      </c>
      <c r="G7245">
        <v>350914</v>
      </c>
      <c r="H7245" s="1">
        <f t="shared" si="565"/>
        <v>46159</v>
      </c>
      <c r="I7245" s="5">
        <f t="shared" si="569"/>
        <v>46253</v>
      </c>
      <c r="J7245" s="9" t="str">
        <f t="shared" si="566"/>
        <v>ชำระตรงเวลา</v>
      </c>
      <c r="K7245" s="10">
        <f t="shared" si="567"/>
        <v>22</v>
      </c>
      <c r="L7245" t="str">
        <f t="shared" si="568"/>
        <v>ลูกหนี้ชั้นดี</v>
      </c>
    </row>
    <row r="7246" spans="1:12" x14ac:dyDescent="0.2">
      <c r="A7246" t="s">
        <v>1709</v>
      </c>
      <c r="B7246" t="s">
        <v>106</v>
      </c>
      <c r="C7246">
        <v>15</v>
      </c>
      <c r="D7246">
        <v>5726050000566</v>
      </c>
      <c r="E7246" s="1">
        <v>46144</v>
      </c>
      <c r="F7246" s="1">
        <v>46147</v>
      </c>
      <c r="G7246">
        <v>54261</v>
      </c>
      <c r="H7246" s="1">
        <f t="shared" si="565"/>
        <v>46159</v>
      </c>
      <c r="I7246" s="5">
        <f t="shared" si="569"/>
        <v>46253</v>
      </c>
      <c r="J7246" s="9" t="str">
        <f t="shared" si="566"/>
        <v>ชำระตรงเวลา</v>
      </c>
      <c r="K7246" s="10">
        <f t="shared" si="567"/>
        <v>0</v>
      </c>
      <c r="L7246" t="str">
        <f t="shared" si="568"/>
        <v>ลูกหนี้ชั้นดี</v>
      </c>
    </row>
    <row r="7247" spans="1:12" x14ac:dyDescent="0.2">
      <c r="A7247" t="s">
        <v>1709</v>
      </c>
      <c r="B7247" t="s">
        <v>106</v>
      </c>
      <c r="C7247">
        <v>15</v>
      </c>
      <c r="D7247">
        <v>5726050000566</v>
      </c>
      <c r="E7247" s="1">
        <v>46144</v>
      </c>
      <c r="F7247" s="1">
        <v>46147</v>
      </c>
      <c r="G7247">
        <v>54261</v>
      </c>
      <c r="H7247" s="1">
        <f t="shared" si="565"/>
        <v>46159</v>
      </c>
      <c r="I7247" s="5">
        <f t="shared" si="569"/>
        <v>46253</v>
      </c>
      <c r="J7247" s="9" t="str">
        <f t="shared" si="566"/>
        <v>ค้างชำระ 1 - 30 วัน</v>
      </c>
      <c r="K7247" s="10">
        <f t="shared" si="567"/>
        <v>0</v>
      </c>
      <c r="L7247" t="str">
        <f t="shared" si="568"/>
        <v>ลูกหนี้ชั้นดี</v>
      </c>
    </row>
    <row r="7248" spans="1:12" x14ac:dyDescent="0.2">
      <c r="A7248" t="s">
        <v>113</v>
      </c>
      <c r="B7248" t="s">
        <v>106</v>
      </c>
      <c r="C7248">
        <v>7</v>
      </c>
      <c r="D7248">
        <v>5726050000573</v>
      </c>
      <c r="E7248" s="1">
        <v>46144</v>
      </c>
      <c r="F7248" s="1">
        <v>46154</v>
      </c>
      <c r="G7248">
        <v>50864</v>
      </c>
      <c r="H7248" s="1">
        <f t="shared" si="565"/>
        <v>46151</v>
      </c>
      <c r="I7248" s="5">
        <f t="shared" si="569"/>
        <v>46253</v>
      </c>
      <c r="J7248" s="9" t="str">
        <f t="shared" si="566"/>
        <v>ชำระตรงเวลา</v>
      </c>
      <c r="K7248" s="10">
        <f t="shared" si="567"/>
        <v>3</v>
      </c>
      <c r="L7248" t="str">
        <f t="shared" si="568"/>
        <v>ลูกหนี้ชั้นดี</v>
      </c>
    </row>
    <row r="7249" spans="1:12" x14ac:dyDescent="0.2">
      <c r="A7249" t="s">
        <v>113</v>
      </c>
      <c r="B7249" t="s">
        <v>106</v>
      </c>
      <c r="C7249">
        <v>15</v>
      </c>
      <c r="D7249">
        <v>5726050000580</v>
      </c>
      <c r="E7249" s="1">
        <v>46144</v>
      </c>
      <c r="F7249" s="1">
        <v>46153</v>
      </c>
      <c r="G7249">
        <v>2548</v>
      </c>
      <c r="H7249" s="1">
        <f t="shared" si="565"/>
        <v>46159</v>
      </c>
      <c r="I7249" s="5">
        <f t="shared" si="569"/>
        <v>46253</v>
      </c>
      <c r="J7249" s="9" t="str">
        <f t="shared" si="566"/>
        <v>ชำระตรงเวลา</v>
      </c>
      <c r="K7249" s="10">
        <f t="shared" si="567"/>
        <v>0</v>
      </c>
      <c r="L7249" t="str">
        <f t="shared" si="568"/>
        <v>ลูกหนี้ชั้นดี</v>
      </c>
    </row>
    <row r="7250" spans="1:12" x14ac:dyDescent="0.2">
      <c r="A7250" t="s">
        <v>2888</v>
      </c>
      <c r="B7250" t="s">
        <v>106</v>
      </c>
      <c r="C7250">
        <v>15</v>
      </c>
      <c r="D7250">
        <v>5726050000603</v>
      </c>
      <c r="E7250" s="1">
        <v>46144</v>
      </c>
      <c r="F7250" s="1">
        <v>46147</v>
      </c>
      <c r="G7250">
        <v>12788</v>
      </c>
      <c r="H7250" s="1">
        <f t="shared" si="565"/>
        <v>46159</v>
      </c>
      <c r="I7250" s="5">
        <f t="shared" si="569"/>
        <v>46253</v>
      </c>
      <c r="J7250" s="9" t="str">
        <f t="shared" si="566"/>
        <v>ชำระตรงเวลา</v>
      </c>
      <c r="K7250" s="10">
        <f t="shared" si="567"/>
        <v>0</v>
      </c>
      <c r="L7250" t="str">
        <f t="shared" si="568"/>
        <v>ลูกหนี้ชั้นดี</v>
      </c>
    </row>
    <row r="7251" spans="1:12" x14ac:dyDescent="0.2">
      <c r="A7251" t="s">
        <v>1709</v>
      </c>
      <c r="B7251" t="s">
        <v>106</v>
      </c>
      <c r="C7251">
        <v>15</v>
      </c>
      <c r="D7251">
        <v>5726050001693</v>
      </c>
      <c r="E7251" s="1">
        <v>46146</v>
      </c>
      <c r="F7251" s="1">
        <v>46155</v>
      </c>
      <c r="G7251">
        <v>1994</v>
      </c>
      <c r="H7251" s="1">
        <f t="shared" si="565"/>
        <v>46161</v>
      </c>
      <c r="I7251" s="5">
        <f t="shared" si="569"/>
        <v>46253</v>
      </c>
      <c r="J7251" s="9" t="str">
        <f t="shared" si="566"/>
        <v>ชำระตรงเวลา</v>
      </c>
      <c r="K7251" s="10">
        <f t="shared" si="567"/>
        <v>0</v>
      </c>
      <c r="L7251" t="str">
        <f t="shared" si="568"/>
        <v>ลูกหนี้ชั้นดี</v>
      </c>
    </row>
    <row r="7252" spans="1:12" x14ac:dyDescent="0.2">
      <c r="A7252" t="s">
        <v>1709</v>
      </c>
      <c r="B7252" t="s">
        <v>106</v>
      </c>
      <c r="C7252">
        <v>15</v>
      </c>
      <c r="D7252">
        <v>5726050001693</v>
      </c>
      <c r="E7252" s="1">
        <v>46146</v>
      </c>
      <c r="F7252" s="1">
        <v>46155</v>
      </c>
      <c r="G7252">
        <v>1994</v>
      </c>
      <c r="H7252" s="1">
        <f t="shared" si="565"/>
        <v>46161</v>
      </c>
      <c r="I7252" s="5">
        <f t="shared" si="569"/>
        <v>46253</v>
      </c>
      <c r="J7252" s="9" t="str">
        <f t="shared" si="566"/>
        <v>ชำระตรงเวลา</v>
      </c>
      <c r="K7252" s="10">
        <f t="shared" si="567"/>
        <v>0</v>
      </c>
      <c r="L7252" t="str">
        <f t="shared" si="568"/>
        <v>ลูกหนี้ชั้นดี</v>
      </c>
    </row>
    <row r="7253" spans="1:12" x14ac:dyDescent="0.2">
      <c r="A7253" t="s">
        <v>2889</v>
      </c>
      <c r="B7253" t="s">
        <v>1184</v>
      </c>
      <c r="C7253">
        <v>7</v>
      </c>
      <c r="D7253">
        <v>6426050002469</v>
      </c>
      <c r="E7253" s="1">
        <v>46147</v>
      </c>
      <c r="F7253" s="1">
        <v>46150</v>
      </c>
      <c r="G7253">
        <v>57057</v>
      </c>
      <c r="H7253" s="1">
        <f t="shared" si="565"/>
        <v>46154</v>
      </c>
      <c r="I7253" s="5">
        <f t="shared" si="569"/>
        <v>46253</v>
      </c>
      <c r="J7253" s="9" t="str">
        <f t="shared" si="566"/>
        <v>ค้างชำระ 1 - 30 วัน</v>
      </c>
      <c r="K7253" s="10">
        <f t="shared" si="567"/>
        <v>0</v>
      </c>
      <c r="L7253" t="str">
        <f t="shared" si="568"/>
        <v>ลูกหนี้ชั้นดี</v>
      </c>
    </row>
    <row r="7254" spans="1:12" x14ac:dyDescent="0.2">
      <c r="A7254" t="s">
        <v>2890</v>
      </c>
      <c r="B7254" t="s">
        <v>1184</v>
      </c>
      <c r="C7254">
        <v>15</v>
      </c>
      <c r="D7254">
        <v>6426050002476</v>
      </c>
      <c r="E7254" s="1">
        <v>46147</v>
      </c>
      <c r="F7254" s="1">
        <v>46169</v>
      </c>
      <c r="G7254">
        <v>19182</v>
      </c>
      <c r="H7254" s="1">
        <f t="shared" si="565"/>
        <v>46162</v>
      </c>
      <c r="I7254" s="5">
        <f t="shared" si="569"/>
        <v>46253</v>
      </c>
      <c r="J7254" s="9" t="str">
        <f t="shared" si="566"/>
        <v>ค้างชำระ 1 - 30 วัน</v>
      </c>
      <c r="K7254" s="10">
        <f t="shared" si="567"/>
        <v>7</v>
      </c>
      <c r="L7254" t="str">
        <f t="shared" si="568"/>
        <v>ลูกหนี้ชั้นดี</v>
      </c>
    </row>
    <row r="7255" spans="1:12" x14ac:dyDescent="0.2">
      <c r="A7255" t="s">
        <v>2890</v>
      </c>
      <c r="B7255" t="s">
        <v>1184</v>
      </c>
      <c r="C7255">
        <v>15</v>
      </c>
      <c r="D7255">
        <v>6426050002476</v>
      </c>
      <c r="E7255" s="1">
        <v>46147</v>
      </c>
      <c r="F7255" s="1">
        <v>46169</v>
      </c>
      <c r="G7255">
        <v>19182</v>
      </c>
      <c r="H7255" s="1">
        <f t="shared" si="565"/>
        <v>46162</v>
      </c>
      <c r="I7255" s="5">
        <f t="shared" si="569"/>
        <v>46253</v>
      </c>
      <c r="J7255" s="9" t="str">
        <f t="shared" si="566"/>
        <v>ชำระตรงเวลา</v>
      </c>
      <c r="K7255" s="10">
        <f t="shared" si="567"/>
        <v>7</v>
      </c>
      <c r="L7255" t="str">
        <f t="shared" si="568"/>
        <v>ลูกหนี้ชั้นดี</v>
      </c>
    </row>
    <row r="7256" spans="1:12" x14ac:dyDescent="0.2">
      <c r="A7256" t="s">
        <v>2891</v>
      </c>
      <c r="B7256" t="s">
        <v>18</v>
      </c>
      <c r="C7256">
        <v>7</v>
      </c>
      <c r="D7256">
        <v>1226050001548</v>
      </c>
      <c r="E7256" s="1">
        <v>46146</v>
      </c>
      <c r="F7256" s="1">
        <v>46147</v>
      </c>
      <c r="G7256">
        <v>2755</v>
      </c>
      <c r="H7256" s="1">
        <f t="shared" si="565"/>
        <v>46153</v>
      </c>
      <c r="I7256" s="5">
        <f t="shared" si="569"/>
        <v>46253</v>
      </c>
      <c r="J7256" s="9" t="str">
        <f t="shared" si="566"/>
        <v>ชำระตรงเวลา</v>
      </c>
      <c r="K7256" s="10">
        <f t="shared" si="567"/>
        <v>0</v>
      </c>
      <c r="L7256" t="str">
        <f t="shared" si="568"/>
        <v>ลูกหนี้ชั้นดี</v>
      </c>
    </row>
    <row r="7257" spans="1:12" x14ac:dyDescent="0.2">
      <c r="A7257" t="s">
        <v>1234</v>
      </c>
      <c r="B7257" t="s">
        <v>18</v>
      </c>
      <c r="C7257">
        <v>15</v>
      </c>
      <c r="D7257">
        <v>1226050001555</v>
      </c>
      <c r="E7257" s="1">
        <v>46146</v>
      </c>
      <c r="F7257" s="1">
        <v>46160</v>
      </c>
      <c r="G7257">
        <v>414283</v>
      </c>
      <c r="H7257" s="1">
        <f t="shared" si="565"/>
        <v>46161</v>
      </c>
      <c r="I7257" s="5">
        <f t="shared" si="569"/>
        <v>46253</v>
      </c>
      <c r="J7257" s="9" t="str">
        <f t="shared" si="566"/>
        <v>ค้างชำระ 1 - 30 วัน</v>
      </c>
      <c r="K7257" s="10">
        <f t="shared" si="567"/>
        <v>0</v>
      </c>
      <c r="L7257" t="str">
        <f t="shared" si="568"/>
        <v>ลูกหนี้ชั้นดี</v>
      </c>
    </row>
    <row r="7258" spans="1:12" x14ac:dyDescent="0.2">
      <c r="A7258" t="s">
        <v>1741</v>
      </c>
      <c r="B7258" t="s">
        <v>18</v>
      </c>
      <c r="C7258">
        <v>15</v>
      </c>
      <c r="D7258">
        <v>1226050002408</v>
      </c>
      <c r="E7258" s="1">
        <v>46147</v>
      </c>
      <c r="F7258" s="1">
        <v>46175</v>
      </c>
      <c r="G7258">
        <v>212500</v>
      </c>
      <c r="H7258" s="1">
        <f t="shared" si="565"/>
        <v>46162</v>
      </c>
      <c r="I7258" s="5">
        <f t="shared" si="569"/>
        <v>46253</v>
      </c>
      <c r="J7258" s="9" t="str">
        <f t="shared" si="566"/>
        <v>ค้างชำระ 1 - 30 วัน</v>
      </c>
      <c r="K7258" s="10">
        <f t="shared" si="567"/>
        <v>13</v>
      </c>
      <c r="L7258" t="str">
        <f t="shared" si="568"/>
        <v>ลูกหนี้ชั้นดี</v>
      </c>
    </row>
    <row r="7259" spans="1:12" x14ac:dyDescent="0.2">
      <c r="A7259" t="s">
        <v>1741</v>
      </c>
      <c r="B7259" t="s">
        <v>18</v>
      </c>
      <c r="C7259">
        <v>15</v>
      </c>
      <c r="D7259">
        <v>1226050002408</v>
      </c>
      <c r="E7259" s="1">
        <v>46147</v>
      </c>
      <c r="F7259" s="1">
        <v>46175</v>
      </c>
      <c r="G7259">
        <v>212500</v>
      </c>
      <c r="H7259" s="1">
        <f t="shared" si="565"/>
        <v>46162</v>
      </c>
      <c r="I7259" s="5">
        <f t="shared" si="569"/>
        <v>46253</v>
      </c>
      <c r="J7259" s="9" t="str">
        <f t="shared" si="566"/>
        <v>ชำระตรงเวลา</v>
      </c>
      <c r="K7259" s="10">
        <f t="shared" si="567"/>
        <v>13</v>
      </c>
      <c r="L7259" t="str">
        <f t="shared" si="568"/>
        <v>ลูกหนี้ชั้นดี</v>
      </c>
    </row>
    <row r="7260" spans="1:12" x14ac:dyDescent="0.2">
      <c r="A7260" t="s">
        <v>168</v>
      </c>
      <c r="B7260" t="s">
        <v>18</v>
      </c>
      <c r="C7260">
        <v>15</v>
      </c>
      <c r="D7260">
        <v>1226050002415</v>
      </c>
      <c r="E7260" s="1">
        <v>46147</v>
      </c>
      <c r="F7260" s="1">
        <v>46158</v>
      </c>
      <c r="G7260">
        <v>54841</v>
      </c>
      <c r="H7260" s="1">
        <f t="shared" si="565"/>
        <v>46162</v>
      </c>
      <c r="I7260" s="5">
        <f t="shared" si="569"/>
        <v>46253</v>
      </c>
      <c r="J7260" s="9" t="str">
        <f t="shared" si="566"/>
        <v>ชำระตรงเวลา</v>
      </c>
      <c r="K7260" s="10">
        <f t="shared" si="567"/>
        <v>0</v>
      </c>
      <c r="L7260" t="str">
        <f t="shared" si="568"/>
        <v>ลูกหนี้ชั้นดี</v>
      </c>
    </row>
    <row r="7261" spans="1:12" x14ac:dyDescent="0.2">
      <c r="A7261" t="s">
        <v>168</v>
      </c>
      <c r="B7261" t="s">
        <v>18</v>
      </c>
      <c r="C7261">
        <v>15</v>
      </c>
      <c r="D7261">
        <v>1226050002415</v>
      </c>
      <c r="E7261" s="1">
        <v>46147</v>
      </c>
      <c r="F7261" s="1">
        <v>46158</v>
      </c>
      <c r="G7261">
        <v>54841</v>
      </c>
      <c r="H7261" s="1">
        <f t="shared" si="565"/>
        <v>46162</v>
      </c>
      <c r="I7261" s="5">
        <f t="shared" si="569"/>
        <v>46253</v>
      </c>
      <c r="J7261" s="9" t="str">
        <f t="shared" si="566"/>
        <v>ชำระตรงเวลา</v>
      </c>
      <c r="K7261" s="10">
        <f t="shared" si="567"/>
        <v>0</v>
      </c>
      <c r="L7261" t="str">
        <f t="shared" si="568"/>
        <v>ลูกหนี้ชั้นดี</v>
      </c>
    </row>
    <row r="7262" spans="1:12" x14ac:dyDescent="0.2">
      <c r="A7262" t="s">
        <v>168</v>
      </c>
      <c r="B7262" t="s">
        <v>18</v>
      </c>
      <c r="C7262">
        <v>15</v>
      </c>
      <c r="D7262">
        <v>1226050002415</v>
      </c>
      <c r="E7262" s="1">
        <v>46147</v>
      </c>
      <c r="F7262" s="1">
        <v>46158</v>
      </c>
      <c r="G7262">
        <v>54841</v>
      </c>
      <c r="H7262" s="1">
        <f t="shared" si="565"/>
        <v>46162</v>
      </c>
      <c r="I7262" s="5">
        <f t="shared" si="569"/>
        <v>46253</v>
      </c>
      <c r="J7262" s="9" t="str">
        <f t="shared" si="566"/>
        <v>ชำระตรงเวลา</v>
      </c>
      <c r="K7262" s="10">
        <f t="shared" si="567"/>
        <v>0</v>
      </c>
      <c r="L7262" t="str">
        <f t="shared" si="568"/>
        <v>ลูกหนี้ชั้นดี</v>
      </c>
    </row>
    <row r="7263" spans="1:12" x14ac:dyDescent="0.2">
      <c r="A7263" t="s">
        <v>168</v>
      </c>
      <c r="B7263" t="s">
        <v>18</v>
      </c>
      <c r="C7263">
        <v>15</v>
      </c>
      <c r="D7263">
        <v>1226050002415</v>
      </c>
      <c r="E7263" s="1">
        <v>46147</v>
      </c>
      <c r="F7263" s="1">
        <v>46158</v>
      </c>
      <c r="G7263">
        <v>54841</v>
      </c>
      <c r="H7263" s="1">
        <f t="shared" si="565"/>
        <v>46162</v>
      </c>
      <c r="I7263" s="5">
        <f t="shared" si="569"/>
        <v>46253</v>
      </c>
      <c r="J7263" s="9" t="str">
        <f t="shared" si="566"/>
        <v>ชำระตรงเวลา</v>
      </c>
      <c r="K7263" s="10">
        <f t="shared" si="567"/>
        <v>0</v>
      </c>
      <c r="L7263" t="str">
        <f t="shared" si="568"/>
        <v>ลูกหนี้ชั้นดี</v>
      </c>
    </row>
    <row r="7264" spans="1:12" x14ac:dyDescent="0.2">
      <c r="A7264" t="s">
        <v>270</v>
      </c>
      <c r="B7264" t="s">
        <v>18</v>
      </c>
      <c r="C7264">
        <v>7</v>
      </c>
      <c r="D7264">
        <v>1226050002897</v>
      </c>
      <c r="E7264" s="1">
        <v>46148</v>
      </c>
      <c r="F7264" s="1">
        <v>46151</v>
      </c>
      <c r="G7264">
        <v>390</v>
      </c>
      <c r="H7264" s="1">
        <f t="shared" si="565"/>
        <v>46155</v>
      </c>
      <c r="I7264" s="5">
        <f t="shared" si="569"/>
        <v>46253</v>
      </c>
      <c r="J7264" s="9" t="str">
        <f t="shared" si="566"/>
        <v>ชำระตรงเวลา</v>
      </c>
      <c r="K7264" s="10">
        <f t="shared" si="567"/>
        <v>0</v>
      </c>
      <c r="L7264" t="str">
        <f t="shared" si="568"/>
        <v>ลูกหนี้ชั้นดี</v>
      </c>
    </row>
    <row r="7265" spans="1:12" x14ac:dyDescent="0.2">
      <c r="A7265" t="s">
        <v>1266</v>
      </c>
      <c r="B7265" t="s">
        <v>18</v>
      </c>
      <c r="C7265">
        <v>7</v>
      </c>
      <c r="D7265">
        <v>1226050002910</v>
      </c>
      <c r="E7265" s="1">
        <v>46148</v>
      </c>
      <c r="F7265" s="1">
        <v>46155</v>
      </c>
      <c r="G7265">
        <v>830</v>
      </c>
      <c r="H7265" s="1">
        <f t="shared" si="565"/>
        <v>46155</v>
      </c>
      <c r="I7265" s="5">
        <f t="shared" si="569"/>
        <v>46253</v>
      </c>
      <c r="J7265" s="9" t="str">
        <f t="shared" si="566"/>
        <v>ชำระตรงเวลา</v>
      </c>
      <c r="K7265" s="10">
        <f t="shared" si="567"/>
        <v>0</v>
      </c>
      <c r="L7265" t="str">
        <f t="shared" si="568"/>
        <v>ลูกหนี้ชั้นดี</v>
      </c>
    </row>
    <row r="7266" spans="1:12" x14ac:dyDescent="0.2">
      <c r="A7266" t="s">
        <v>1247</v>
      </c>
      <c r="B7266" t="s">
        <v>18</v>
      </c>
      <c r="C7266">
        <v>7</v>
      </c>
      <c r="D7266">
        <v>1226050002958</v>
      </c>
      <c r="E7266" s="1">
        <v>46148</v>
      </c>
      <c r="F7266" s="1">
        <v>46148</v>
      </c>
      <c r="G7266">
        <v>10565</v>
      </c>
      <c r="H7266" s="1">
        <f t="shared" si="565"/>
        <v>46155</v>
      </c>
      <c r="I7266" s="5">
        <f t="shared" si="569"/>
        <v>46253</v>
      </c>
      <c r="J7266" s="9" t="str">
        <f t="shared" si="566"/>
        <v>ชำระตรงเวลา</v>
      </c>
      <c r="K7266" s="10">
        <f t="shared" si="567"/>
        <v>0</v>
      </c>
      <c r="L7266" t="str">
        <f t="shared" si="568"/>
        <v>ลูกหนี้ชั้นดี</v>
      </c>
    </row>
    <row r="7267" spans="1:12" x14ac:dyDescent="0.2">
      <c r="A7267" t="s">
        <v>1247</v>
      </c>
      <c r="B7267" t="s">
        <v>18</v>
      </c>
      <c r="C7267">
        <v>7</v>
      </c>
      <c r="D7267">
        <v>1226050002958</v>
      </c>
      <c r="E7267" s="1">
        <v>46148</v>
      </c>
      <c r="F7267" s="1">
        <v>46148</v>
      </c>
      <c r="G7267">
        <v>10565</v>
      </c>
      <c r="H7267" s="1">
        <f t="shared" si="565"/>
        <v>46155</v>
      </c>
      <c r="I7267" s="5">
        <f t="shared" si="569"/>
        <v>46253</v>
      </c>
      <c r="J7267" s="9" t="str">
        <f t="shared" si="566"/>
        <v>ชำระตรงเวลา</v>
      </c>
      <c r="K7267" s="10">
        <f t="shared" si="567"/>
        <v>0</v>
      </c>
      <c r="L7267" t="str">
        <f t="shared" si="568"/>
        <v>ลูกหนี้ชั้นดี</v>
      </c>
    </row>
    <row r="7268" spans="1:12" x14ac:dyDescent="0.2">
      <c r="A7268" t="s">
        <v>1092</v>
      </c>
      <c r="B7268" t="s">
        <v>18</v>
      </c>
      <c r="C7268">
        <v>7</v>
      </c>
      <c r="D7268">
        <v>1226050002989</v>
      </c>
      <c r="E7268" s="1">
        <v>46148</v>
      </c>
      <c r="F7268" s="1">
        <v>46155</v>
      </c>
      <c r="G7268">
        <v>1330</v>
      </c>
      <c r="H7268" s="1">
        <f t="shared" si="565"/>
        <v>46155</v>
      </c>
      <c r="I7268" s="5">
        <f t="shared" si="569"/>
        <v>46253</v>
      </c>
      <c r="J7268" s="9" t="str">
        <f t="shared" si="566"/>
        <v>ชำระตรงเวลา</v>
      </c>
      <c r="K7268" s="10">
        <f t="shared" si="567"/>
        <v>0</v>
      </c>
      <c r="L7268" t="str">
        <f t="shared" si="568"/>
        <v>ลูกหนี้ชั้นดี</v>
      </c>
    </row>
    <row r="7269" spans="1:12" x14ac:dyDescent="0.2">
      <c r="A7269" t="s">
        <v>1092</v>
      </c>
      <c r="B7269" t="s">
        <v>18</v>
      </c>
      <c r="C7269">
        <v>7</v>
      </c>
      <c r="D7269">
        <v>1226050002989</v>
      </c>
      <c r="E7269" s="1">
        <v>46148</v>
      </c>
      <c r="F7269" s="1">
        <v>46155</v>
      </c>
      <c r="G7269">
        <v>1330</v>
      </c>
      <c r="H7269" s="1">
        <f t="shared" si="565"/>
        <v>46155</v>
      </c>
      <c r="I7269" s="5">
        <f t="shared" si="569"/>
        <v>46253</v>
      </c>
      <c r="J7269" s="9" t="str">
        <f t="shared" si="566"/>
        <v>ชำระตรงเวลา</v>
      </c>
      <c r="K7269" s="10">
        <f t="shared" si="567"/>
        <v>0</v>
      </c>
      <c r="L7269" t="str">
        <f t="shared" si="568"/>
        <v>ลูกหนี้ชั้นดี</v>
      </c>
    </row>
    <row r="7270" spans="1:12" x14ac:dyDescent="0.2">
      <c r="A7270" t="s">
        <v>1092</v>
      </c>
      <c r="B7270" t="s">
        <v>18</v>
      </c>
      <c r="C7270">
        <v>7</v>
      </c>
      <c r="D7270">
        <v>1226050002989</v>
      </c>
      <c r="E7270" s="1">
        <v>46148</v>
      </c>
      <c r="F7270" s="1">
        <v>46155</v>
      </c>
      <c r="G7270">
        <v>1330</v>
      </c>
      <c r="H7270" s="1">
        <f t="shared" si="565"/>
        <v>46155</v>
      </c>
      <c r="I7270" s="5">
        <f t="shared" si="569"/>
        <v>46253</v>
      </c>
      <c r="J7270" s="9" t="str">
        <f t="shared" si="566"/>
        <v>ชำระตรงเวลา</v>
      </c>
      <c r="K7270" s="10">
        <f t="shared" si="567"/>
        <v>0</v>
      </c>
      <c r="L7270" t="str">
        <f t="shared" si="568"/>
        <v>ลูกหนี้ชั้นดี</v>
      </c>
    </row>
    <row r="7271" spans="1:12" x14ac:dyDescent="0.2">
      <c r="A7271" t="s">
        <v>1092</v>
      </c>
      <c r="B7271" t="s">
        <v>18</v>
      </c>
      <c r="C7271">
        <v>7</v>
      </c>
      <c r="D7271">
        <v>1226050002989</v>
      </c>
      <c r="E7271" s="1">
        <v>46148</v>
      </c>
      <c r="F7271" s="1">
        <v>46155</v>
      </c>
      <c r="G7271">
        <v>1330</v>
      </c>
      <c r="H7271" s="1">
        <f t="shared" si="565"/>
        <v>46155</v>
      </c>
      <c r="I7271" s="5">
        <f t="shared" si="569"/>
        <v>46253</v>
      </c>
      <c r="J7271" s="9" t="str">
        <f t="shared" si="566"/>
        <v>ชำระตรงเวลา</v>
      </c>
      <c r="K7271" s="10">
        <f t="shared" si="567"/>
        <v>0</v>
      </c>
      <c r="L7271" t="str">
        <f t="shared" si="568"/>
        <v>ลูกหนี้ชั้นดี</v>
      </c>
    </row>
    <row r="7272" spans="1:12" x14ac:dyDescent="0.2">
      <c r="A7272" t="s">
        <v>1718</v>
      </c>
      <c r="B7272" t="s">
        <v>18</v>
      </c>
      <c r="C7272">
        <v>7</v>
      </c>
      <c r="D7272">
        <v>1226050003023</v>
      </c>
      <c r="E7272" s="1">
        <v>46148</v>
      </c>
      <c r="F7272" s="1">
        <v>46155</v>
      </c>
      <c r="G7272">
        <v>6000</v>
      </c>
      <c r="H7272" s="1">
        <f t="shared" si="565"/>
        <v>46155</v>
      </c>
      <c r="I7272" s="5">
        <f t="shared" si="569"/>
        <v>46253</v>
      </c>
      <c r="J7272" s="9" t="str">
        <f t="shared" si="566"/>
        <v>ชำระตรงเวลา</v>
      </c>
      <c r="K7272" s="10">
        <f t="shared" si="567"/>
        <v>0</v>
      </c>
      <c r="L7272" t="str">
        <f t="shared" si="568"/>
        <v>ลูกหนี้ชั้นดี</v>
      </c>
    </row>
    <row r="7273" spans="1:12" x14ac:dyDescent="0.2">
      <c r="A7273" t="s">
        <v>277</v>
      </c>
      <c r="B7273" t="s">
        <v>18</v>
      </c>
      <c r="C7273">
        <v>45</v>
      </c>
      <c r="D7273">
        <v>1226050003269</v>
      </c>
      <c r="E7273" s="1">
        <v>46148</v>
      </c>
      <c r="F7273" s="1">
        <v>46161</v>
      </c>
      <c r="G7273">
        <v>168000</v>
      </c>
      <c r="H7273" s="1">
        <f t="shared" si="565"/>
        <v>46193</v>
      </c>
      <c r="I7273" s="5">
        <f t="shared" si="569"/>
        <v>46253</v>
      </c>
      <c r="J7273" s="9" t="str">
        <f t="shared" si="566"/>
        <v>ชำระตรงเวลา</v>
      </c>
      <c r="K7273" s="10">
        <f t="shared" si="567"/>
        <v>0</v>
      </c>
      <c r="L7273" t="str">
        <f t="shared" si="568"/>
        <v>ลูกหนี้ชั้นดี</v>
      </c>
    </row>
    <row r="7274" spans="1:12" x14ac:dyDescent="0.2">
      <c r="A7274" t="s">
        <v>277</v>
      </c>
      <c r="B7274" t="s">
        <v>18</v>
      </c>
      <c r="C7274">
        <v>45</v>
      </c>
      <c r="D7274">
        <v>1226050003269</v>
      </c>
      <c r="E7274" s="1">
        <v>46148</v>
      </c>
      <c r="F7274" s="1">
        <v>46161</v>
      </c>
      <c r="G7274">
        <v>168000</v>
      </c>
      <c r="H7274" s="1">
        <f t="shared" si="565"/>
        <v>46193</v>
      </c>
      <c r="I7274" s="5">
        <f t="shared" si="569"/>
        <v>46253</v>
      </c>
      <c r="J7274" s="9" t="str">
        <f t="shared" si="566"/>
        <v>ชำระตรงเวลา</v>
      </c>
      <c r="K7274" s="10">
        <f t="shared" si="567"/>
        <v>0</v>
      </c>
      <c r="L7274" t="str">
        <f t="shared" si="568"/>
        <v>ลูกหนี้ชั้นดี</v>
      </c>
    </row>
    <row r="7275" spans="1:12" x14ac:dyDescent="0.2">
      <c r="A7275" t="s">
        <v>2892</v>
      </c>
      <c r="B7275" t="s">
        <v>18</v>
      </c>
      <c r="C7275">
        <v>45</v>
      </c>
      <c r="D7275">
        <v>1226050003306</v>
      </c>
      <c r="E7275" s="1">
        <v>46148</v>
      </c>
      <c r="F7275" s="1">
        <v>46161</v>
      </c>
      <c r="G7275">
        <v>34700</v>
      </c>
      <c r="H7275" s="1">
        <f t="shared" si="565"/>
        <v>46193</v>
      </c>
      <c r="I7275" s="5">
        <f t="shared" si="569"/>
        <v>46253</v>
      </c>
      <c r="J7275" s="9" t="str">
        <f t="shared" si="566"/>
        <v>ชำระตรงเวลา</v>
      </c>
      <c r="K7275" s="10">
        <f t="shared" si="567"/>
        <v>0</v>
      </c>
      <c r="L7275" t="str">
        <f t="shared" si="568"/>
        <v>ลูกหนี้ชั้นดี</v>
      </c>
    </row>
    <row r="7276" spans="1:12" x14ac:dyDescent="0.2">
      <c r="A7276" t="s">
        <v>2892</v>
      </c>
      <c r="B7276" t="s">
        <v>18</v>
      </c>
      <c r="C7276">
        <v>45</v>
      </c>
      <c r="D7276">
        <v>1226050003306</v>
      </c>
      <c r="E7276" s="1">
        <v>46148</v>
      </c>
      <c r="F7276" s="1">
        <v>46161</v>
      </c>
      <c r="G7276">
        <v>34700</v>
      </c>
      <c r="H7276" s="1">
        <f t="shared" si="565"/>
        <v>46193</v>
      </c>
      <c r="I7276" s="5">
        <f t="shared" si="569"/>
        <v>46253</v>
      </c>
      <c r="J7276" s="9" t="str">
        <f t="shared" si="566"/>
        <v>ค้างชำระ 1 - 30 วัน</v>
      </c>
      <c r="K7276" s="10">
        <f t="shared" si="567"/>
        <v>0</v>
      </c>
      <c r="L7276" t="str">
        <f t="shared" si="568"/>
        <v>ลูกหนี้ชั้นดี</v>
      </c>
    </row>
    <row r="7277" spans="1:12" x14ac:dyDescent="0.2">
      <c r="A7277" t="s">
        <v>285</v>
      </c>
      <c r="B7277" t="s">
        <v>13</v>
      </c>
      <c r="C7277">
        <v>7</v>
      </c>
      <c r="D7277">
        <v>1326050001873</v>
      </c>
      <c r="E7277" s="1">
        <v>46146</v>
      </c>
      <c r="F7277" s="1">
        <v>46157</v>
      </c>
      <c r="G7277">
        <v>685</v>
      </c>
      <c r="H7277" s="1">
        <f t="shared" si="565"/>
        <v>46153</v>
      </c>
      <c r="I7277" s="5">
        <f t="shared" si="569"/>
        <v>46253</v>
      </c>
      <c r="J7277" s="9" t="str">
        <f t="shared" si="566"/>
        <v>ค้างชำระ 1 - 30 วัน</v>
      </c>
      <c r="K7277" s="10">
        <f t="shared" si="567"/>
        <v>4</v>
      </c>
      <c r="L7277" t="str">
        <f t="shared" si="568"/>
        <v>ลูกหนี้ชั้นดี</v>
      </c>
    </row>
    <row r="7278" spans="1:12" x14ac:dyDescent="0.2">
      <c r="A7278" t="s">
        <v>285</v>
      </c>
      <c r="B7278" t="s">
        <v>13</v>
      </c>
      <c r="C7278">
        <v>7</v>
      </c>
      <c r="D7278">
        <v>1326050001873</v>
      </c>
      <c r="E7278" s="1">
        <v>46146</v>
      </c>
      <c r="F7278" s="1">
        <v>46157</v>
      </c>
      <c r="G7278">
        <v>685</v>
      </c>
      <c r="H7278" s="1">
        <f t="shared" si="565"/>
        <v>46153</v>
      </c>
      <c r="I7278" s="5">
        <f t="shared" si="569"/>
        <v>46253</v>
      </c>
      <c r="J7278" s="9" t="str">
        <f t="shared" si="566"/>
        <v>ชำระตรงเวลา</v>
      </c>
      <c r="K7278" s="10">
        <f t="shared" si="567"/>
        <v>4</v>
      </c>
      <c r="L7278" t="str">
        <f t="shared" si="568"/>
        <v>ลูกหนี้ชั้นดี</v>
      </c>
    </row>
    <row r="7279" spans="1:12" x14ac:dyDescent="0.2">
      <c r="A7279" t="s">
        <v>1807</v>
      </c>
      <c r="B7279" t="s">
        <v>13</v>
      </c>
      <c r="C7279">
        <v>7</v>
      </c>
      <c r="D7279">
        <v>1326050002115</v>
      </c>
      <c r="E7279" s="1">
        <v>46146</v>
      </c>
      <c r="F7279" s="1">
        <v>46147</v>
      </c>
      <c r="G7279">
        <v>6805</v>
      </c>
      <c r="H7279" s="1">
        <f t="shared" si="565"/>
        <v>46153</v>
      </c>
      <c r="I7279" s="5">
        <f t="shared" si="569"/>
        <v>46253</v>
      </c>
      <c r="J7279" s="9" t="str">
        <f t="shared" si="566"/>
        <v>ชำระตรงเวลา</v>
      </c>
      <c r="K7279" s="10">
        <f t="shared" si="567"/>
        <v>0</v>
      </c>
      <c r="L7279" t="str">
        <f t="shared" si="568"/>
        <v>ลูกหนี้ชั้นดี</v>
      </c>
    </row>
    <row r="7280" spans="1:12" x14ac:dyDescent="0.2">
      <c r="A7280" t="s">
        <v>1200</v>
      </c>
      <c r="B7280" t="s">
        <v>13</v>
      </c>
      <c r="C7280">
        <v>7</v>
      </c>
      <c r="D7280">
        <v>1326050002122</v>
      </c>
      <c r="E7280" s="1">
        <v>46146</v>
      </c>
      <c r="F7280" s="1">
        <v>46147</v>
      </c>
      <c r="G7280">
        <v>585</v>
      </c>
      <c r="H7280" s="1">
        <f t="shared" si="565"/>
        <v>46153</v>
      </c>
      <c r="I7280" s="5">
        <f t="shared" si="569"/>
        <v>46253</v>
      </c>
      <c r="J7280" s="9" t="str">
        <f t="shared" si="566"/>
        <v>ชำระตรงเวลา</v>
      </c>
      <c r="K7280" s="10">
        <f t="shared" si="567"/>
        <v>0</v>
      </c>
      <c r="L7280" t="str">
        <f t="shared" si="568"/>
        <v>ลูกหนี้ชั้นดี</v>
      </c>
    </row>
    <row r="7281" spans="1:12" x14ac:dyDescent="0.2">
      <c r="A7281" t="s">
        <v>2893</v>
      </c>
      <c r="B7281" t="s">
        <v>13</v>
      </c>
      <c r="C7281">
        <v>7</v>
      </c>
      <c r="D7281">
        <v>1326050002139</v>
      </c>
      <c r="E7281" s="1">
        <v>46146</v>
      </c>
      <c r="F7281" s="1">
        <v>46147</v>
      </c>
      <c r="G7281">
        <v>280</v>
      </c>
      <c r="H7281" s="1">
        <f t="shared" si="565"/>
        <v>46153</v>
      </c>
      <c r="I7281" s="5">
        <f t="shared" si="569"/>
        <v>46253</v>
      </c>
      <c r="J7281" s="9" t="str">
        <f t="shared" si="566"/>
        <v>ชำระตรงเวลา</v>
      </c>
      <c r="K7281" s="10">
        <f t="shared" si="567"/>
        <v>0</v>
      </c>
      <c r="L7281" t="str">
        <f t="shared" si="568"/>
        <v>ลูกหนี้ชั้นดี</v>
      </c>
    </row>
    <row r="7282" spans="1:12" x14ac:dyDescent="0.2">
      <c r="A7282" t="s">
        <v>2893</v>
      </c>
      <c r="B7282" t="s">
        <v>13</v>
      </c>
      <c r="C7282">
        <v>7</v>
      </c>
      <c r="D7282">
        <v>1326050002139</v>
      </c>
      <c r="E7282" s="1">
        <v>46146</v>
      </c>
      <c r="F7282" s="1">
        <v>46147</v>
      </c>
      <c r="G7282">
        <v>280</v>
      </c>
      <c r="H7282" s="1">
        <f t="shared" si="565"/>
        <v>46153</v>
      </c>
      <c r="I7282" s="5">
        <f t="shared" si="569"/>
        <v>46253</v>
      </c>
      <c r="J7282" s="9" t="str">
        <f t="shared" si="566"/>
        <v>ชำระตรงเวลา</v>
      </c>
      <c r="K7282" s="10">
        <f t="shared" si="567"/>
        <v>0</v>
      </c>
      <c r="L7282" t="str">
        <f t="shared" si="568"/>
        <v>ลูกหนี้ชั้นดี</v>
      </c>
    </row>
    <row r="7283" spans="1:12" x14ac:dyDescent="0.2">
      <c r="A7283" t="s">
        <v>2894</v>
      </c>
      <c r="B7283" t="s">
        <v>13</v>
      </c>
      <c r="C7283">
        <v>7</v>
      </c>
      <c r="D7283">
        <v>1326050002146</v>
      </c>
      <c r="E7283" s="1">
        <v>46146</v>
      </c>
      <c r="F7283" s="1">
        <v>46147</v>
      </c>
      <c r="G7283">
        <v>11000</v>
      </c>
      <c r="H7283" s="1">
        <f t="shared" si="565"/>
        <v>46153</v>
      </c>
      <c r="I7283" s="5">
        <f t="shared" si="569"/>
        <v>46253</v>
      </c>
      <c r="J7283" s="9" t="str">
        <f t="shared" si="566"/>
        <v>ชำระตรงเวลา</v>
      </c>
      <c r="K7283" s="10">
        <f t="shared" si="567"/>
        <v>0</v>
      </c>
      <c r="L7283" t="str">
        <f t="shared" si="568"/>
        <v>ลูกหนี้ชั้นดี</v>
      </c>
    </row>
    <row r="7284" spans="1:12" x14ac:dyDescent="0.2">
      <c r="A7284" t="s">
        <v>186</v>
      </c>
      <c r="B7284" t="s">
        <v>13</v>
      </c>
      <c r="C7284">
        <v>15</v>
      </c>
      <c r="D7284">
        <v>1326050002153</v>
      </c>
      <c r="E7284" s="1">
        <v>46146</v>
      </c>
      <c r="F7284" s="1">
        <v>46161</v>
      </c>
      <c r="G7284">
        <v>3135</v>
      </c>
      <c r="H7284" s="1">
        <f t="shared" si="565"/>
        <v>46161</v>
      </c>
      <c r="I7284" s="5">
        <f t="shared" si="569"/>
        <v>46253</v>
      </c>
      <c r="J7284" s="9" t="str">
        <f t="shared" si="566"/>
        <v>ค้างชำระ 1 - 30 วัน</v>
      </c>
      <c r="K7284" s="10">
        <f t="shared" si="567"/>
        <v>0</v>
      </c>
      <c r="L7284" t="str">
        <f t="shared" si="568"/>
        <v>ลูกหนี้ชั้นดี</v>
      </c>
    </row>
    <row r="7285" spans="1:12" x14ac:dyDescent="0.2">
      <c r="A7285" t="s">
        <v>2895</v>
      </c>
      <c r="B7285" t="s">
        <v>13</v>
      </c>
      <c r="C7285">
        <v>15</v>
      </c>
      <c r="D7285">
        <v>1326050002535</v>
      </c>
      <c r="E7285" s="1">
        <v>46147</v>
      </c>
      <c r="F7285" s="1">
        <v>46164</v>
      </c>
      <c r="G7285">
        <v>35108</v>
      </c>
      <c r="H7285" s="1">
        <f t="shared" si="565"/>
        <v>46162</v>
      </c>
      <c r="I7285" s="5">
        <f t="shared" si="569"/>
        <v>46253</v>
      </c>
      <c r="J7285" s="9" t="str">
        <f t="shared" si="566"/>
        <v>ค้างชำระ 1 - 30 วัน</v>
      </c>
      <c r="K7285" s="10">
        <f t="shared" si="567"/>
        <v>2</v>
      </c>
      <c r="L7285" t="str">
        <f t="shared" si="568"/>
        <v>ลูกหนี้ชั้นดี</v>
      </c>
    </row>
    <row r="7286" spans="1:12" x14ac:dyDescent="0.2">
      <c r="A7286" t="s">
        <v>2896</v>
      </c>
      <c r="B7286" t="s">
        <v>13</v>
      </c>
      <c r="C7286">
        <v>15</v>
      </c>
      <c r="D7286">
        <v>1326050002542</v>
      </c>
      <c r="E7286" s="1">
        <v>46147</v>
      </c>
      <c r="F7286" s="1">
        <v>46164</v>
      </c>
      <c r="G7286">
        <v>1194</v>
      </c>
      <c r="H7286" s="1">
        <f t="shared" si="565"/>
        <v>46162</v>
      </c>
      <c r="I7286" s="5">
        <f t="shared" si="569"/>
        <v>46253</v>
      </c>
      <c r="J7286" s="9" t="str">
        <f t="shared" si="566"/>
        <v>ค้างชำระ 1 - 30 วัน</v>
      </c>
      <c r="K7286" s="10">
        <f t="shared" si="567"/>
        <v>2</v>
      </c>
      <c r="L7286" t="str">
        <f t="shared" si="568"/>
        <v>ลูกหนี้ชั้นดี</v>
      </c>
    </row>
    <row r="7287" spans="1:12" x14ac:dyDescent="0.2">
      <c r="A7287" t="s">
        <v>186</v>
      </c>
      <c r="B7287" t="s">
        <v>13</v>
      </c>
      <c r="C7287">
        <v>15</v>
      </c>
      <c r="D7287">
        <v>1326050002559</v>
      </c>
      <c r="E7287" s="1">
        <v>46147</v>
      </c>
      <c r="F7287" s="1">
        <v>46164</v>
      </c>
      <c r="G7287">
        <v>3923</v>
      </c>
      <c r="H7287" s="1">
        <f t="shared" si="565"/>
        <v>46162</v>
      </c>
      <c r="I7287" s="5">
        <f t="shared" si="569"/>
        <v>46253</v>
      </c>
      <c r="J7287" s="9" t="str">
        <f t="shared" si="566"/>
        <v>ค้างชำระ 1 - 30 วัน</v>
      </c>
      <c r="K7287" s="10">
        <f t="shared" si="567"/>
        <v>2</v>
      </c>
      <c r="L7287" t="str">
        <f t="shared" si="568"/>
        <v>ลูกหนี้ชั้นดี</v>
      </c>
    </row>
    <row r="7288" spans="1:12" x14ac:dyDescent="0.2">
      <c r="A7288" t="s">
        <v>2897</v>
      </c>
      <c r="B7288" t="s">
        <v>13</v>
      </c>
      <c r="C7288">
        <v>30</v>
      </c>
      <c r="D7288">
        <v>1326050002870</v>
      </c>
      <c r="E7288" s="1">
        <v>46147</v>
      </c>
      <c r="F7288" s="1">
        <v>46182</v>
      </c>
      <c r="G7288">
        <v>14456</v>
      </c>
      <c r="H7288" s="1">
        <f t="shared" si="565"/>
        <v>46177</v>
      </c>
      <c r="I7288" s="5">
        <f t="shared" si="569"/>
        <v>46253</v>
      </c>
      <c r="J7288" s="9" t="str">
        <f t="shared" si="566"/>
        <v>ค้างชำระ 1 - 30 วัน</v>
      </c>
      <c r="K7288" s="10">
        <f t="shared" si="567"/>
        <v>5</v>
      </c>
      <c r="L7288" t="str">
        <f t="shared" si="568"/>
        <v>ลูกหนี้ชั้นดี</v>
      </c>
    </row>
    <row r="7289" spans="1:12" x14ac:dyDescent="0.2">
      <c r="A7289" t="s">
        <v>2897</v>
      </c>
      <c r="B7289" t="s">
        <v>13</v>
      </c>
      <c r="C7289">
        <v>30</v>
      </c>
      <c r="D7289">
        <v>1326050002870</v>
      </c>
      <c r="E7289" s="1">
        <v>46147</v>
      </c>
      <c r="F7289" s="1">
        <v>46182</v>
      </c>
      <c r="G7289">
        <v>14456</v>
      </c>
      <c r="H7289" s="1">
        <f t="shared" si="565"/>
        <v>46177</v>
      </c>
      <c r="I7289" s="5">
        <f t="shared" si="569"/>
        <v>46253</v>
      </c>
      <c r="J7289" s="9" t="str">
        <f t="shared" si="566"/>
        <v>ค้างชำระ 1 - 30 วัน</v>
      </c>
      <c r="K7289" s="10">
        <f t="shared" si="567"/>
        <v>5</v>
      </c>
      <c r="L7289" t="str">
        <f t="shared" si="568"/>
        <v>ลูกหนี้ชั้นดี</v>
      </c>
    </row>
    <row r="7290" spans="1:12" x14ac:dyDescent="0.2">
      <c r="A7290" t="s">
        <v>2897</v>
      </c>
      <c r="B7290" t="s">
        <v>13</v>
      </c>
      <c r="C7290">
        <v>30</v>
      </c>
      <c r="D7290">
        <v>1326050002870</v>
      </c>
      <c r="E7290" s="1">
        <v>46147</v>
      </c>
      <c r="F7290" s="1">
        <v>46182</v>
      </c>
      <c r="G7290">
        <v>14456</v>
      </c>
      <c r="H7290" s="1">
        <f t="shared" si="565"/>
        <v>46177</v>
      </c>
      <c r="I7290" s="5">
        <f t="shared" si="569"/>
        <v>46253</v>
      </c>
      <c r="J7290" s="9" t="str">
        <f t="shared" si="566"/>
        <v>ค้างชำระ 1 - 30 วัน</v>
      </c>
      <c r="K7290" s="10">
        <f t="shared" si="567"/>
        <v>5</v>
      </c>
      <c r="L7290" t="str">
        <f t="shared" si="568"/>
        <v>ลูกหนี้ชั้นดี</v>
      </c>
    </row>
    <row r="7291" spans="1:12" x14ac:dyDescent="0.2">
      <c r="A7291" t="s">
        <v>2897</v>
      </c>
      <c r="B7291" t="s">
        <v>13</v>
      </c>
      <c r="C7291">
        <v>30</v>
      </c>
      <c r="D7291">
        <v>1326050002870</v>
      </c>
      <c r="E7291" s="1">
        <v>46147</v>
      </c>
      <c r="F7291" s="1">
        <v>46182</v>
      </c>
      <c r="G7291">
        <v>14456</v>
      </c>
      <c r="H7291" s="1">
        <f t="shared" si="565"/>
        <v>46177</v>
      </c>
      <c r="I7291" s="5">
        <f t="shared" si="569"/>
        <v>46253</v>
      </c>
      <c r="J7291" s="9" t="str">
        <f t="shared" si="566"/>
        <v>ค้างชำระ 1 - 30 วัน</v>
      </c>
      <c r="K7291" s="10">
        <f t="shared" si="567"/>
        <v>5</v>
      </c>
      <c r="L7291" t="str">
        <f t="shared" si="568"/>
        <v>ลูกหนี้ชั้นดี</v>
      </c>
    </row>
    <row r="7292" spans="1:12" x14ac:dyDescent="0.2">
      <c r="A7292" t="s">
        <v>2897</v>
      </c>
      <c r="B7292" t="s">
        <v>13</v>
      </c>
      <c r="C7292">
        <v>30</v>
      </c>
      <c r="D7292">
        <v>1326050002870</v>
      </c>
      <c r="E7292" s="1">
        <v>46147</v>
      </c>
      <c r="F7292" s="1">
        <v>46182</v>
      </c>
      <c r="G7292">
        <v>14456</v>
      </c>
      <c r="H7292" s="1">
        <f t="shared" si="565"/>
        <v>46177</v>
      </c>
      <c r="I7292" s="5">
        <f t="shared" si="569"/>
        <v>46253</v>
      </c>
      <c r="J7292" s="9" t="str">
        <f t="shared" si="566"/>
        <v>ค้างชำระ 1 - 30 วัน</v>
      </c>
      <c r="K7292" s="10">
        <f t="shared" si="567"/>
        <v>5</v>
      </c>
      <c r="L7292" t="str">
        <f t="shared" si="568"/>
        <v>ลูกหนี้ชั้นดี</v>
      </c>
    </row>
    <row r="7293" spans="1:12" x14ac:dyDescent="0.2">
      <c r="A7293" t="s">
        <v>2897</v>
      </c>
      <c r="B7293" t="s">
        <v>13</v>
      </c>
      <c r="C7293">
        <v>30</v>
      </c>
      <c r="D7293">
        <v>1326050002870</v>
      </c>
      <c r="E7293" s="1">
        <v>46147</v>
      </c>
      <c r="F7293" s="1">
        <v>46182</v>
      </c>
      <c r="G7293">
        <v>14456</v>
      </c>
      <c r="H7293" s="1">
        <f t="shared" si="565"/>
        <v>46177</v>
      </c>
      <c r="I7293" s="5">
        <f t="shared" si="569"/>
        <v>46253</v>
      </c>
      <c r="J7293" s="9" t="str">
        <f t="shared" si="566"/>
        <v>ค้างชำระ 1 - 30 วัน</v>
      </c>
      <c r="K7293" s="10">
        <f t="shared" si="567"/>
        <v>5</v>
      </c>
      <c r="L7293" t="str">
        <f t="shared" si="568"/>
        <v>ลูกหนี้ชั้นดี</v>
      </c>
    </row>
    <row r="7294" spans="1:12" x14ac:dyDescent="0.2">
      <c r="A7294" t="s">
        <v>2897</v>
      </c>
      <c r="B7294" t="s">
        <v>13</v>
      </c>
      <c r="C7294">
        <v>30</v>
      </c>
      <c r="D7294">
        <v>1326050002870</v>
      </c>
      <c r="E7294" s="1">
        <v>46147</v>
      </c>
      <c r="F7294" s="1">
        <v>46182</v>
      </c>
      <c r="G7294">
        <v>14456</v>
      </c>
      <c r="H7294" s="1">
        <f t="shared" si="565"/>
        <v>46177</v>
      </c>
      <c r="I7294" s="5">
        <f t="shared" si="569"/>
        <v>46253</v>
      </c>
      <c r="J7294" s="9" t="str">
        <f t="shared" si="566"/>
        <v>ค้างชำระ 1 - 30 วัน</v>
      </c>
      <c r="K7294" s="10">
        <f t="shared" si="567"/>
        <v>5</v>
      </c>
      <c r="L7294" t="str">
        <f t="shared" si="568"/>
        <v>ลูกหนี้ชั้นดี</v>
      </c>
    </row>
    <row r="7295" spans="1:12" x14ac:dyDescent="0.2">
      <c r="A7295" t="s">
        <v>2897</v>
      </c>
      <c r="B7295" t="s">
        <v>13</v>
      </c>
      <c r="C7295">
        <v>30</v>
      </c>
      <c r="D7295">
        <v>1326050002870</v>
      </c>
      <c r="E7295" s="1">
        <v>46147</v>
      </c>
      <c r="F7295" s="1">
        <v>46182</v>
      </c>
      <c r="G7295">
        <v>14456</v>
      </c>
      <c r="H7295" s="1">
        <f t="shared" si="565"/>
        <v>46177</v>
      </c>
      <c r="I7295" s="5">
        <f t="shared" si="569"/>
        <v>46253</v>
      </c>
      <c r="J7295" s="9" t="str">
        <f t="shared" si="566"/>
        <v>ค้างชำระ 1 - 30 วัน</v>
      </c>
      <c r="K7295" s="10">
        <f t="shared" si="567"/>
        <v>5</v>
      </c>
      <c r="L7295" t="str">
        <f t="shared" si="568"/>
        <v>ลูกหนี้ชั้นดี</v>
      </c>
    </row>
    <row r="7296" spans="1:12" x14ac:dyDescent="0.2">
      <c r="A7296" t="s">
        <v>2897</v>
      </c>
      <c r="B7296" t="s">
        <v>13</v>
      </c>
      <c r="C7296">
        <v>30</v>
      </c>
      <c r="D7296">
        <v>1326050002870</v>
      </c>
      <c r="E7296" s="1">
        <v>46147</v>
      </c>
      <c r="F7296" s="1">
        <v>46182</v>
      </c>
      <c r="G7296">
        <v>14456</v>
      </c>
      <c r="H7296" s="1">
        <f t="shared" si="565"/>
        <v>46177</v>
      </c>
      <c r="I7296" s="5">
        <f t="shared" si="569"/>
        <v>46253</v>
      </c>
      <c r="J7296" s="9" t="str">
        <f t="shared" si="566"/>
        <v>ค้างชำระ 1 - 30 วัน</v>
      </c>
      <c r="K7296" s="10">
        <f t="shared" si="567"/>
        <v>5</v>
      </c>
      <c r="L7296" t="str">
        <f t="shared" si="568"/>
        <v>ลูกหนี้ชั้นดี</v>
      </c>
    </row>
    <row r="7297" spans="1:12" x14ac:dyDescent="0.2">
      <c r="A7297" t="s">
        <v>2897</v>
      </c>
      <c r="B7297" t="s">
        <v>13</v>
      </c>
      <c r="C7297">
        <v>30</v>
      </c>
      <c r="D7297">
        <v>1326050002870</v>
      </c>
      <c r="E7297" s="1">
        <v>46147</v>
      </c>
      <c r="F7297" s="1">
        <v>46182</v>
      </c>
      <c r="G7297">
        <v>14456</v>
      </c>
      <c r="H7297" s="1">
        <f t="shared" si="565"/>
        <v>46177</v>
      </c>
      <c r="I7297" s="5">
        <f t="shared" si="569"/>
        <v>46253</v>
      </c>
      <c r="J7297" s="9" t="str">
        <f t="shared" si="566"/>
        <v>ค้างชำระ 1 - 30 วัน</v>
      </c>
      <c r="K7297" s="10">
        <f t="shared" si="567"/>
        <v>5</v>
      </c>
      <c r="L7297" t="str">
        <f t="shared" si="568"/>
        <v>ลูกหนี้ชั้นดี</v>
      </c>
    </row>
    <row r="7298" spans="1:12" x14ac:dyDescent="0.2">
      <c r="A7298" t="s">
        <v>2897</v>
      </c>
      <c r="B7298" t="s">
        <v>13</v>
      </c>
      <c r="C7298">
        <v>30</v>
      </c>
      <c r="D7298">
        <v>1326050002870</v>
      </c>
      <c r="E7298" s="1">
        <v>46147</v>
      </c>
      <c r="F7298" s="1">
        <v>46182</v>
      </c>
      <c r="G7298">
        <v>14456</v>
      </c>
      <c r="H7298" s="1">
        <f t="shared" ref="H7298:H7361" si="570">E7298+C7298</f>
        <v>46177</v>
      </c>
      <c r="I7298" s="5">
        <f t="shared" si="569"/>
        <v>46253</v>
      </c>
      <c r="J7298" s="9" t="str">
        <f t="shared" ref="J7298:J7361" si="571">IF(K7299&lt;=0, "ชำระตรงเวลา", IF(K7299&lt;=30, "ค้างชำระ 1 - 30 วัน", IF(K7299&lt;=60, "ค้างชำระ 31 - 60 วัน", IF(K7299&lt;=90, "ค้างชำระ 61 - 90 วัน", "ค้างชำระเกิน 90 วัน"))))</f>
        <v>ค้างชำระ 1 - 30 วัน</v>
      </c>
      <c r="K7298" s="10">
        <f t="shared" ref="K7298:K7361" si="572">IF(OR(F7298="",F7298="(ว่าง)"), MAX(0,I7297-H7298), MAX(0,F7298-H7298))</f>
        <v>5</v>
      </c>
      <c r="L7298" t="str">
        <f t="shared" ref="L7298:L7361" si="573">IF(K7298&lt;=30, "ลูกหนี้ชั้นดี", IF(K7298&lt;=90, "ลูกหนี้เฝ้าติดตาม", "ลูกหนี้ด้อยคุณภาพ (NPL)"))</f>
        <v>ลูกหนี้ชั้นดี</v>
      </c>
    </row>
    <row r="7299" spans="1:12" x14ac:dyDescent="0.2">
      <c r="A7299" t="s">
        <v>2897</v>
      </c>
      <c r="B7299" t="s">
        <v>13</v>
      </c>
      <c r="C7299">
        <v>30</v>
      </c>
      <c r="D7299">
        <v>1326050002870</v>
      </c>
      <c r="E7299" s="1">
        <v>46147</v>
      </c>
      <c r="F7299" s="1">
        <v>46182</v>
      </c>
      <c r="G7299">
        <v>14456</v>
      </c>
      <c r="H7299" s="1">
        <f t="shared" si="570"/>
        <v>46177</v>
      </c>
      <c r="I7299" s="5">
        <f t="shared" si="569"/>
        <v>46253</v>
      </c>
      <c r="J7299" s="9" t="str">
        <f t="shared" si="571"/>
        <v>ค้างชำระ 1 - 30 วัน</v>
      </c>
      <c r="K7299" s="10">
        <f t="shared" si="572"/>
        <v>5</v>
      </c>
      <c r="L7299" t="str">
        <f t="shared" si="573"/>
        <v>ลูกหนี้ชั้นดี</v>
      </c>
    </row>
    <row r="7300" spans="1:12" x14ac:dyDescent="0.2">
      <c r="A7300" t="s">
        <v>2897</v>
      </c>
      <c r="B7300" t="s">
        <v>13</v>
      </c>
      <c r="C7300">
        <v>30</v>
      </c>
      <c r="D7300">
        <v>1326050002870</v>
      </c>
      <c r="E7300" s="1">
        <v>46147</v>
      </c>
      <c r="F7300" s="1">
        <v>46182</v>
      </c>
      <c r="G7300">
        <v>14456</v>
      </c>
      <c r="H7300" s="1">
        <f t="shared" si="570"/>
        <v>46177</v>
      </c>
      <c r="I7300" s="5">
        <f t="shared" ref="I7300:I7363" si="574">I7299</f>
        <v>46253</v>
      </c>
      <c r="J7300" s="9" t="str">
        <f t="shared" si="571"/>
        <v>ค้างชำระ 1 - 30 วัน</v>
      </c>
      <c r="K7300" s="10">
        <f t="shared" si="572"/>
        <v>5</v>
      </c>
      <c r="L7300" t="str">
        <f t="shared" si="573"/>
        <v>ลูกหนี้ชั้นดี</v>
      </c>
    </row>
    <row r="7301" spans="1:12" x14ac:dyDescent="0.2">
      <c r="A7301" t="s">
        <v>2897</v>
      </c>
      <c r="B7301" t="s">
        <v>13</v>
      </c>
      <c r="C7301">
        <v>30</v>
      </c>
      <c r="D7301">
        <v>1326050002870</v>
      </c>
      <c r="E7301" s="1">
        <v>46147</v>
      </c>
      <c r="F7301" s="1">
        <v>46182</v>
      </c>
      <c r="G7301">
        <v>14456</v>
      </c>
      <c r="H7301" s="1">
        <f t="shared" si="570"/>
        <v>46177</v>
      </c>
      <c r="I7301" s="5">
        <f t="shared" si="574"/>
        <v>46253</v>
      </c>
      <c r="J7301" s="9" t="str">
        <f t="shared" si="571"/>
        <v>ค้างชำระ 1 - 30 วัน</v>
      </c>
      <c r="K7301" s="10">
        <f t="shared" si="572"/>
        <v>5</v>
      </c>
      <c r="L7301" t="str">
        <f t="shared" si="573"/>
        <v>ลูกหนี้ชั้นดี</v>
      </c>
    </row>
    <row r="7302" spans="1:12" x14ac:dyDescent="0.2">
      <c r="A7302" t="s">
        <v>2897</v>
      </c>
      <c r="B7302" t="s">
        <v>13</v>
      </c>
      <c r="C7302">
        <v>30</v>
      </c>
      <c r="D7302">
        <v>1326050002870</v>
      </c>
      <c r="E7302" s="1">
        <v>46147</v>
      </c>
      <c r="F7302" s="1">
        <v>46182</v>
      </c>
      <c r="G7302">
        <v>14456</v>
      </c>
      <c r="H7302" s="1">
        <f t="shared" si="570"/>
        <v>46177</v>
      </c>
      <c r="I7302" s="5">
        <f t="shared" si="574"/>
        <v>46253</v>
      </c>
      <c r="J7302" s="9" t="str">
        <f t="shared" si="571"/>
        <v>ค้างชำระ 1 - 30 วัน</v>
      </c>
      <c r="K7302" s="10">
        <f t="shared" si="572"/>
        <v>5</v>
      </c>
      <c r="L7302" t="str">
        <f t="shared" si="573"/>
        <v>ลูกหนี้ชั้นดี</v>
      </c>
    </row>
    <row r="7303" spans="1:12" x14ac:dyDescent="0.2">
      <c r="A7303" t="s">
        <v>2897</v>
      </c>
      <c r="B7303" t="s">
        <v>13</v>
      </c>
      <c r="C7303">
        <v>30</v>
      </c>
      <c r="D7303">
        <v>1326050002870</v>
      </c>
      <c r="E7303" s="1">
        <v>46147</v>
      </c>
      <c r="F7303" s="1">
        <v>46182</v>
      </c>
      <c r="G7303">
        <v>14456</v>
      </c>
      <c r="H7303" s="1">
        <f t="shared" si="570"/>
        <v>46177</v>
      </c>
      <c r="I7303" s="5">
        <f t="shared" si="574"/>
        <v>46253</v>
      </c>
      <c r="J7303" s="9" t="str">
        <f t="shared" si="571"/>
        <v>ค้างชำระ 1 - 30 วัน</v>
      </c>
      <c r="K7303" s="10">
        <f t="shared" si="572"/>
        <v>5</v>
      </c>
      <c r="L7303" t="str">
        <f t="shared" si="573"/>
        <v>ลูกหนี้ชั้นดี</v>
      </c>
    </row>
    <row r="7304" spans="1:12" x14ac:dyDescent="0.2">
      <c r="A7304" t="s">
        <v>2897</v>
      </c>
      <c r="B7304" t="s">
        <v>13</v>
      </c>
      <c r="C7304">
        <v>30</v>
      </c>
      <c r="D7304">
        <v>1326050002870</v>
      </c>
      <c r="E7304" s="1">
        <v>46147</v>
      </c>
      <c r="F7304" s="1">
        <v>46182</v>
      </c>
      <c r="G7304">
        <v>14456</v>
      </c>
      <c r="H7304" s="1">
        <f t="shared" si="570"/>
        <v>46177</v>
      </c>
      <c r="I7304" s="5">
        <f t="shared" si="574"/>
        <v>46253</v>
      </c>
      <c r="J7304" s="9" t="str">
        <f t="shared" si="571"/>
        <v>ค้างชำระ 1 - 30 วัน</v>
      </c>
      <c r="K7304" s="10">
        <f t="shared" si="572"/>
        <v>5</v>
      </c>
      <c r="L7304" t="str">
        <f t="shared" si="573"/>
        <v>ลูกหนี้ชั้นดี</v>
      </c>
    </row>
    <row r="7305" spans="1:12" x14ac:dyDescent="0.2">
      <c r="A7305" t="s">
        <v>2897</v>
      </c>
      <c r="B7305" t="s">
        <v>13</v>
      </c>
      <c r="C7305">
        <v>30</v>
      </c>
      <c r="D7305">
        <v>1326050002870</v>
      </c>
      <c r="E7305" s="1">
        <v>46147</v>
      </c>
      <c r="F7305" s="1">
        <v>46182</v>
      </c>
      <c r="G7305">
        <v>14456</v>
      </c>
      <c r="H7305" s="1">
        <f t="shared" si="570"/>
        <v>46177</v>
      </c>
      <c r="I7305" s="5">
        <f t="shared" si="574"/>
        <v>46253</v>
      </c>
      <c r="J7305" s="9" t="str">
        <f t="shared" si="571"/>
        <v>ค้างชำระ 1 - 30 วัน</v>
      </c>
      <c r="K7305" s="10">
        <f t="shared" si="572"/>
        <v>5</v>
      </c>
      <c r="L7305" t="str">
        <f t="shared" si="573"/>
        <v>ลูกหนี้ชั้นดี</v>
      </c>
    </row>
    <row r="7306" spans="1:12" x14ac:dyDescent="0.2">
      <c r="A7306" t="s">
        <v>2897</v>
      </c>
      <c r="B7306" t="s">
        <v>13</v>
      </c>
      <c r="C7306">
        <v>30</v>
      </c>
      <c r="D7306">
        <v>1326050002870</v>
      </c>
      <c r="E7306" s="1">
        <v>46147</v>
      </c>
      <c r="F7306" s="1">
        <v>46182</v>
      </c>
      <c r="G7306">
        <v>14456</v>
      </c>
      <c r="H7306" s="1">
        <f t="shared" si="570"/>
        <v>46177</v>
      </c>
      <c r="I7306" s="5">
        <f t="shared" si="574"/>
        <v>46253</v>
      </c>
      <c r="J7306" s="9" t="str">
        <f t="shared" si="571"/>
        <v>ค้างชำระ 1 - 30 วัน</v>
      </c>
      <c r="K7306" s="10">
        <f t="shared" si="572"/>
        <v>5</v>
      </c>
      <c r="L7306" t="str">
        <f t="shared" si="573"/>
        <v>ลูกหนี้ชั้นดี</v>
      </c>
    </row>
    <row r="7307" spans="1:12" x14ac:dyDescent="0.2">
      <c r="A7307" t="s">
        <v>2898</v>
      </c>
      <c r="B7307" t="s">
        <v>13</v>
      </c>
      <c r="C7307">
        <v>30</v>
      </c>
      <c r="D7307">
        <v>1326050002887</v>
      </c>
      <c r="E7307" s="1">
        <v>46147</v>
      </c>
      <c r="F7307" s="1">
        <v>46181</v>
      </c>
      <c r="G7307">
        <v>2990</v>
      </c>
      <c r="H7307" s="1">
        <f t="shared" si="570"/>
        <v>46177</v>
      </c>
      <c r="I7307" s="5">
        <f t="shared" si="574"/>
        <v>46253</v>
      </c>
      <c r="J7307" s="9" t="str">
        <f t="shared" si="571"/>
        <v>ชำระตรงเวลา</v>
      </c>
      <c r="K7307" s="10">
        <f t="shared" si="572"/>
        <v>4</v>
      </c>
      <c r="L7307" t="str">
        <f t="shared" si="573"/>
        <v>ลูกหนี้ชั้นดี</v>
      </c>
    </row>
    <row r="7308" spans="1:12" x14ac:dyDescent="0.2">
      <c r="A7308" t="s">
        <v>304</v>
      </c>
      <c r="B7308" t="s">
        <v>13</v>
      </c>
      <c r="C7308">
        <v>7</v>
      </c>
      <c r="D7308">
        <v>1326050003006</v>
      </c>
      <c r="E7308" s="1">
        <v>46148</v>
      </c>
      <c r="F7308" s="1">
        <v>46155</v>
      </c>
      <c r="G7308">
        <v>300</v>
      </c>
      <c r="H7308" s="1">
        <f t="shared" si="570"/>
        <v>46155</v>
      </c>
      <c r="I7308" s="5">
        <f t="shared" si="574"/>
        <v>46253</v>
      </c>
      <c r="J7308" s="9" t="str">
        <f t="shared" si="571"/>
        <v>ชำระตรงเวลา</v>
      </c>
      <c r="K7308" s="10">
        <f t="shared" si="572"/>
        <v>0</v>
      </c>
      <c r="L7308" t="str">
        <f t="shared" si="573"/>
        <v>ลูกหนี้ชั้นดี</v>
      </c>
    </row>
    <row r="7309" spans="1:12" x14ac:dyDescent="0.2">
      <c r="A7309" t="s">
        <v>2899</v>
      </c>
      <c r="B7309" t="s">
        <v>13</v>
      </c>
      <c r="C7309">
        <v>7</v>
      </c>
      <c r="D7309">
        <v>1326050003051</v>
      </c>
      <c r="E7309" s="1">
        <v>46148</v>
      </c>
      <c r="F7309" s="1">
        <v>46150</v>
      </c>
      <c r="G7309">
        <v>14440</v>
      </c>
      <c r="H7309" s="1">
        <f t="shared" si="570"/>
        <v>46155</v>
      </c>
      <c r="I7309" s="5">
        <f t="shared" si="574"/>
        <v>46253</v>
      </c>
      <c r="J7309" s="9" t="str">
        <f t="shared" si="571"/>
        <v>ค้างชำระ 1 - 30 วัน</v>
      </c>
      <c r="K7309" s="10">
        <f t="shared" si="572"/>
        <v>0</v>
      </c>
      <c r="L7309" t="str">
        <f t="shared" si="573"/>
        <v>ลูกหนี้ชั้นดี</v>
      </c>
    </row>
    <row r="7310" spans="1:12" x14ac:dyDescent="0.2">
      <c r="A7310" t="s">
        <v>2900</v>
      </c>
      <c r="B7310" t="s">
        <v>311</v>
      </c>
      <c r="C7310">
        <v>7</v>
      </c>
      <c r="D7310">
        <v>1426050005229</v>
      </c>
      <c r="E7310" s="1">
        <v>46153</v>
      </c>
      <c r="F7310" s="1">
        <v>46162</v>
      </c>
      <c r="G7310">
        <v>625</v>
      </c>
      <c r="H7310" s="1">
        <f t="shared" si="570"/>
        <v>46160</v>
      </c>
      <c r="I7310" s="5">
        <f t="shared" si="574"/>
        <v>46253</v>
      </c>
      <c r="J7310" s="9" t="str">
        <f t="shared" si="571"/>
        <v>ชำระตรงเวลา</v>
      </c>
      <c r="K7310" s="10">
        <f t="shared" si="572"/>
        <v>2</v>
      </c>
      <c r="L7310" t="str">
        <f t="shared" si="573"/>
        <v>ลูกหนี้ชั้นดี</v>
      </c>
    </row>
    <row r="7311" spans="1:12" x14ac:dyDescent="0.2">
      <c r="A7311" t="s">
        <v>1260</v>
      </c>
      <c r="B7311" t="s">
        <v>311</v>
      </c>
      <c r="C7311">
        <v>7</v>
      </c>
      <c r="D7311">
        <v>1426050005250</v>
      </c>
      <c r="E7311" s="1">
        <v>46153</v>
      </c>
      <c r="F7311" s="1">
        <v>46160</v>
      </c>
      <c r="G7311">
        <v>3008</v>
      </c>
      <c r="H7311" s="1">
        <f t="shared" si="570"/>
        <v>46160</v>
      </c>
      <c r="I7311" s="5">
        <f t="shared" si="574"/>
        <v>46253</v>
      </c>
      <c r="J7311" s="9" t="str">
        <f t="shared" si="571"/>
        <v>ค้างชำระ 1 - 30 วัน</v>
      </c>
      <c r="K7311" s="10">
        <f t="shared" si="572"/>
        <v>0</v>
      </c>
      <c r="L7311" t="str">
        <f t="shared" si="573"/>
        <v>ลูกหนี้ชั้นดี</v>
      </c>
    </row>
    <row r="7312" spans="1:12" x14ac:dyDescent="0.2">
      <c r="A7312" t="s">
        <v>1922</v>
      </c>
      <c r="B7312" t="s">
        <v>311</v>
      </c>
      <c r="C7312">
        <v>7</v>
      </c>
      <c r="D7312">
        <v>1426050005267</v>
      </c>
      <c r="E7312" s="1">
        <v>46153</v>
      </c>
      <c r="F7312" s="1">
        <v>46161</v>
      </c>
      <c r="G7312">
        <v>840</v>
      </c>
      <c r="H7312" s="1">
        <f t="shared" si="570"/>
        <v>46160</v>
      </c>
      <c r="I7312" s="5">
        <f t="shared" si="574"/>
        <v>46253</v>
      </c>
      <c r="J7312" s="9" t="str">
        <f t="shared" si="571"/>
        <v>ค้างชำระ 1 - 30 วัน</v>
      </c>
      <c r="K7312" s="10">
        <f t="shared" si="572"/>
        <v>1</v>
      </c>
      <c r="L7312" t="str">
        <f t="shared" si="573"/>
        <v>ลูกหนี้ชั้นดี</v>
      </c>
    </row>
    <row r="7313" spans="1:12" x14ac:dyDescent="0.2">
      <c r="A7313" t="s">
        <v>2138</v>
      </c>
      <c r="B7313" t="s">
        <v>311</v>
      </c>
      <c r="C7313">
        <v>7</v>
      </c>
      <c r="D7313">
        <v>1426050005281</v>
      </c>
      <c r="E7313" s="1">
        <v>46153</v>
      </c>
      <c r="F7313" s="1">
        <v>46162</v>
      </c>
      <c r="G7313">
        <v>44565</v>
      </c>
      <c r="H7313" s="1">
        <f t="shared" si="570"/>
        <v>46160</v>
      </c>
      <c r="I7313" s="5">
        <f t="shared" si="574"/>
        <v>46253</v>
      </c>
      <c r="J7313" s="9" t="str">
        <f t="shared" si="571"/>
        <v>ชำระตรงเวลา</v>
      </c>
      <c r="K7313" s="10">
        <f t="shared" si="572"/>
        <v>2</v>
      </c>
      <c r="L7313" t="str">
        <f t="shared" si="573"/>
        <v>ลูกหนี้ชั้นดี</v>
      </c>
    </row>
    <row r="7314" spans="1:12" x14ac:dyDescent="0.2">
      <c r="A7314" t="s">
        <v>329</v>
      </c>
      <c r="B7314" t="s">
        <v>311</v>
      </c>
      <c r="C7314">
        <v>7</v>
      </c>
      <c r="D7314">
        <v>1426050005304</v>
      </c>
      <c r="E7314" s="1">
        <v>46153</v>
      </c>
      <c r="F7314" s="1">
        <v>46156</v>
      </c>
      <c r="G7314">
        <v>54450</v>
      </c>
      <c r="H7314" s="1">
        <f t="shared" si="570"/>
        <v>46160</v>
      </c>
      <c r="I7314" s="5">
        <f t="shared" si="574"/>
        <v>46253</v>
      </c>
      <c r="J7314" s="9" t="str">
        <f t="shared" si="571"/>
        <v>ค้างชำระ 1 - 30 วัน</v>
      </c>
      <c r="K7314" s="10">
        <f t="shared" si="572"/>
        <v>0</v>
      </c>
      <c r="L7314" t="str">
        <f t="shared" si="573"/>
        <v>ลูกหนี้ชั้นดี</v>
      </c>
    </row>
    <row r="7315" spans="1:12" x14ac:dyDescent="0.2">
      <c r="A7315" t="s">
        <v>2901</v>
      </c>
      <c r="B7315" t="s">
        <v>311</v>
      </c>
      <c r="C7315">
        <v>7</v>
      </c>
      <c r="D7315">
        <v>1426050005311</v>
      </c>
      <c r="E7315" s="1">
        <v>46153</v>
      </c>
      <c r="F7315" s="1">
        <v>46162</v>
      </c>
      <c r="G7315">
        <v>2100</v>
      </c>
      <c r="H7315" s="1">
        <f t="shared" si="570"/>
        <v>46160</v>
      </c>
      <c r="I7315" s="5">
        <f t="shared" si="574"/>
        <v>46253</v>
      </c>
      <c r="J7315" s="9" t="str">
        <f t="shared" si="571"/>
        <v>ค้างชำระ 1 - 30 วัน</v>
      </c>
      <c r="K7315" s="10">
        <f t="shared" si="572"/>
        <v>2</v>
      </c>
      <c r="L7315" t="str">
        <f t="shared" si="573"/>
        <v>ลูกหนี้ชั้นดี</v>
      </c>
    </row>
    <row r="7316" spans="1:12" x14ac:dyDescent="0.2">
      <c r="A7316" t="s">
        <v>2902</v>
      </c>
      <c r="B7316" t="s">
        <v>311</v>
      </c>
      <c r="C7316">
        <v>7</v>
      </c>
      <c r="D7316">
        <v>1426050005328</v>
      </c>
      <c r="E7316" s="1">
        <v>46153</v>
      </c>
      <c r="F7316" s="1">
        <v>46161</v>
      </c>
      <c r="G7316">
        <v>1800</v>
      </c>
      <c r="H7316" s="1">
        <f t="shared" si="570"/>
        <v>46160</v>
      </c>
      <c r="I7316" s="5">
        <f t="shared" si="574"/>
        <v>46253</v>
      </c>
      <c r="J7316" s="9" t="str">
        <f t="shared" si="571"/>
        <v>ค้างชำระ 1 - 30 วัน</v>
      </c>
      <c r="K7316" s="10">
        <f t="shared" si="572"/>
        <v>1</v>
      </c>
      <c r="L7316" t="str">
        <f t="shared" si="573"/>
        <v>ลูกหนี้ชั้นดี</v>
      </c>
    </row>
    <row r="7317" spans="1:12" x14ac:dyDescent="0.2">
      <c r="A7317" t="s">
        <v>866</v>
      </c>
      <c r="B7317" t="s">
        <v>311</v>
      </c>
      <c r="C7317">
        <v>7</v>
      </c>
      <c r="D7317">
        <v>1426050005335</v>
      </c>
      <c r="E7317" s="1">
        <v>46153</v>
      </c>
      <c r="F7317" s="1">
        <v>46161</v>
      </c>
      <c r="G7317">
        <v>7500</v>
      </c>
      <c r="H7317" s="1">
        <f t="shared" si="570"/>
        <v>46160</v>
      </c>
      <c r="I7317" s="5">
        <f t="shared" si="574"/>
        <v>46253</v>
      </c>
      <c r="J7317" s="9" t="str">
        <f t="shared" si="571"/>
        <v>ค้างชำระ 1 - 30 วัน</v>
      </c>
      <c r="K7317" s="10">
        <f t="shared" si="572"/>
        <v>1</v>
      </c>
      <c r="L7317" t="str">
        <f t="shared" si="573"/>
        <v>ลูกหนี้ชั้นดี</v>
      </c>
    </row>
    <row r="7318" spans="1:12" x14ac:dyDescent="0.2">
      <c r="A7318" t="s">
        <v>1414</v>
      </c>
      <c r="B7318" t="s">
        <v>311</v>
      </c>
      <c r="C7318">
        <v>7</v>
      </c>
      <c r="D7318">
        <v>1426050005342</v>
      </c>
      <c r="E7318" s="1">
        <v>46153</v>
      </c>
      <c r="F7318" s="1">
        <v>46168</v>
      </c>
      <c r="G7318">
        <v>16475</v>
      </c>
      <c r="H7318" s="1">
        <f t="shared" si="570"/>
        <v>46160</v>
      </c>
      <c r="I7318" s="5">
        <f t="shared" si="574"/>
        <v>46253</v>
      </c>
      <c r="J7318" s="9" t="str">
        <f t="shared" si="571"/>
        <v>ค้างชำระ 1 - 30 วัน</v>
      </c>
      <c r="K7318" s="10">
        <f t="shared" si="572"/>
        <v>8</v>
      </c>
      <c r="L7318" t="str">
        <f t="shared" si="573"/>
        <v>ลูกหนี้ชั้นดี</v>
      </c>
    </row>
    <row r="7319" spans="1:12" x14ac:dyDescent="0.2">
      <c r="A7319" t="s">
        <v>2192</v>
      </c>
      <c r="B7319" t="s">
        <v>311</v>
      </c>
      <c r="C7319">
        <v>7</v>
      </c>
      <c r="D7319">
        <v>1426050005359</v>
      </c>
      <c r="E7319" s="1">
        <v>46153</v>
      </c>
      <c r="F7319" s="1">
        <v>46161</v>
      </c>
      <c r="G7319">
        <v>17550</v>
      </c>
      <c r="H7319" s="1">
        <f t="shared" si="570"/>
        <v>46160</v>
      </c>
      <c r="I7319" s="5">
        <f t="shared" si="574"/>
        <v>46253</v>
      </c>
      <c r="J7319" s="9" t="str">
        <f t="shared" si="571"/>
        <v>ค้างชำระ 1 - 30 วัน</v>
      </c>
      <c r="K7319" s="10">
        <f t="shared" si="572"/>
        <v>1</v>
      </c>
      <c r="L7319" t="str">
        <f t="shared" si="573"/>
        <v>ลูกหนี้ชั้นดี</v>
      </c>
    </row>
    <row r="7320" spans="1:12" x14ac:dyDescent="0.2">
      <c r="A7320" t="s">
        <v>2903</v>
      </c>
      <c r="B7320" t="s">
        <v>311</v>
      </c>
      <c r="C7320">
        <v>7</v>
      </c>
      <c r="D7320">
        <v>1426050005366</v>
      </c>
      <c r="E7320" s="1">
        <v>46153</v>
      </c>
      <c r="F7320" s="1">
        <v>46162</v>
      </c>
      <c r="G7320">
        <v>2320</v>
      </c>
      <c r="H7320" s="1">
        <f t="shared" si="570"/>
        <v>46160</v>
      </c>
      <c r="I7320" s="5">
        <f t="shared" si="574"/>
        <v>46253</v>
      </c>
      <c r="J7320" s="9" t="str">
        <f t="shared" si="571"/>
        <v>ค้างชำระ 1 - 30 วัน</v>
      </c>
      <c r="K7320" s="10">
        <f t="shared" si="572"/>
        <v>2</v>
      </c>
      <c r="L7320" t="str">
        <f t="shared" si="573"/>
        <v>ลูกหนี้ชั้นดี</v>
      </c>
    </row>
    <row r="7321" spans="1:12" x14ac:dyDescent="0.2">
      <c r="A7321" t="s">
        <v>2809</v>
      </c>
      <c r="B7321" t="s">
        <v>311</v>
      </c>
      <c r="C7321">
        <v>7</v>
      </c>
      <c r="D7321">
        <v>1426050005373</v>
      </c>
      <c r="E7321" s="1">
        <v>46153</v>
      </c>
      <c r="F7321" s="1">
        <v>46164</v>
      </c>
      <c r="G7321">
        <v>3150</v>
      </c>
      <c r="H7321" s="1">
        <f t="shared" si="570"/>
        <v>46160</v>
      </c>
      <c r="I7321" s="5">
        <f t="shared" si="574"/>
        <v>46253</v>
      </c>
      <c r="J7321" s="9" t="str">
        <f t="shared" si="571"/>
        <v>ค้างชำระ 1 - 30 วัน</v>
      </c>
      <c r="K7321" s="10">
        <f t="shared" si="572"/>
        <v>4</v>
      </c>
      <c r="L7321" t="str">
        <f t="shared" si="573"/>
        <v>ลูกหนี้ชั้นดี</v>
      </c>
    </row>
    <row r="7322" spans="1:12" x14ac:dyDescent="0.2">
      <c r="A7322" t="s">
        <v>2809</v>
      </c>
      <c r="B7322" t="s">
        <v>311</v>
      </c>
      <c r="C7322">
        <v>7</v>
      </c>
      <c r="D7322">
        <v>1426050005373</v>
      </c>
      <c r="E7322" s="1">
        <v>46153</v>
      </c>
      <c r="F7322" s="1">
        <v>46164</v>
      </c>
      <c r="G7322">
        <v>3150</v>
      </c>
      <c r="H7322" s="1">
        <f t="shared" si="570"/>
        <v>46160</v>
      </c>
      <c r="I7322" s="5">
        <f t="shared" si="574"/>
        <v>46253</v>
      </c>
      <c r="J7322" s="9" t="str">
        <f t="shared" si="571"/>
        <v>ชำระตรงเวลา</v>
      </c>
      <c r="K7322" s="10">
        <f t="shared" si="572"/>
        <v>4</v>
      </c>
      <c r="L7322" t="str">
        <f t="shared" si="573"/>
        <v>ลูกหนี้ชั้นดี</v>
      </c>
    </row>
    <row r="7323" spans="1:12" x14ac:dyDescent="0.2">
      <c r="A7323" t="s">
        <v>2901</v>
      </c>
      <c r="B7323" t="s">
        <v>311</v>
      </c>
      <c r="C7323">
        <v>15</v>
      </c>
      <c r="D7323">
        <v>1426050008527</v>
      </c>
      <c r="E7323" s="1">
        <v>46158</v>
      </c>
      <c r="F7323" s="1">
        <v>46170</v>
      </c>
      <c r="G7323">
        <v>17109</v>
      </c>
      <c r="H7323" s="1">
        <f t="shared" si="570"/>
        <v>46173</v>
      </c>
      <c r="I7323" s="5">
        <f t="shared" si="574"/>
        <v>46253</v>
      </c>
      <c r="J7323" s="9" t="str">
        <f t="shared" si="571"/>
        <v>ชำระตรงเวลา</v>
      </c>
      <c r="K7323" s="10">
        <f t="shared" si="572"/>
        <v>0</v>
      </c>
      <c r="L7323" t="str">
        <f t="shared" si="573"/>
        <v>ลูกหนี้ชั้นดี</v>
      </c>
    </row>
    <row r="7324" spans="1:12" x14ac:dyDescent="0.2">
      <c r="A7324" t="s">
        <v>2904</v>
      </c>
      <c r="B7324" t="s">
        <v>311</v>
      </c>
      <c r="C7324">
        <v>15</v>
      </c>
      <c r="D7324">
        <v>1426050008534</v>
      </c>
      <c r="E7324" s="1">
        <v>46158</v>
      </c>
      <c r="F7324" s="1">
        <v>46170</v>
      </c>
      <c r="G7324">
        <v>138400</v>
      </c>
      <c r="H7324" s="1">
        <f t="shared" si="570"/>
        <v>46173</v>
      </c>
      <c r="I7324" s="5">
        <f t="shared" si="574"/>
        <v>46253</v>
      </c>
      <c r="J7324" s="9" t="str">
        <f t="shared" si="571"/>
        <v>ค้างชำระ 1 - 30 วัน</v>
      </c>
      <c r="K7324" s="10">
        <f t="shared" si="572"/>
        <v>0</v>
      </c>
      <c r="L7324" t="str">
        <f t="shared" si="573"/>
        <v>ลูกหนี้ชั้นดี</v>
      </c>
    </row>
    <row r="7325" spans="1:12" x14ac:dyDescent="0.2">
      <c r="A7325" t="s">
        <v>2904</v>
      </c>
      <c r="B7325" t="s">
        <v>311</v>
      </c>
      <c r="C7325">
        <v>15</v>
      </c>
      <c r="D7325">
        <v>1426050008541</v>
      </c>
      <c r="E7325" s="1">
        <v>46158</v>
      </c>
      <c r="F7325" s="1">
        <v>46175</v>
      </c>
      <c r="G7325">
        <v>1770</v>
      </c>
      <c r="H7325" s="1">
        <f t="shared" si="570"/>
        <v>46173</v>
      </c>
      <c r="I7325" s="5">
        <f t="shared" si="574"/>
        <v>46253</v>
      </c>
      <c r="J7325" s="9" t="str">
        <f t="shared" si="571"/>
        <v>ชำระตรงเวลา</v>
      </c>
      <c r="K7325" s="10">
        <f t="shared" si="572"/>
        <v>2</v>
      </c>
      <c r="L7325" t="str">
        <f t="shared" si="573"/>
        <v>ลูกหนี้ชั้นดี</v>
      </c>
    </row>
    <row r="7326" spans="1:12" x14ac:dyDescent="0.2">
      <c r="A7326" t="s">
        <v>2905</v>
      </c>
      <c r="B7326" t="s">
        <v>311</v>
      </c>
      <c r="C7326">
        <v>15</v>
      </c>
      <c r="D7326">
        <v>1426050008558</v>
      </c>
      <c r="E7326" s="1">
        <v>46158</v>
      </c>
      <c r="F7326" s="1">
        <v>46170</v>
      </c>
      <c r="G7326">
        <v>29040</v>
      </c>
      <c r="H7326" s="1">
        <f t="shared" si="570"/>
        <v>46173</v>
      </c>
      <c r="I7326" s="5">
        <f t="shared" si="574"/>
        <v>46253</v>
      </c>
      <c r="J7326" s="9" t="str">
        <f t="shared" si="571"/>
        <v>ค้างชำระ 1 - 30 วัน</v>
      </c>
      <c r="K7326" s="10">
        <f t="shared" si="572"/>
        <v>0</v>
      </c>
      <c r="L7326" t="str">
        <f t="shared" si="573"/>
        <v>ลูกหนี้ชั้นดี</v>
      </c>
    </row>
    <row r="7327" spans="1:12" x14ac:dyDescent="0.2">
      <c r="A7327" t="s">
        <v>1121</v>
      </c>
      <c r="B7327" t="s">
        <v>311</v>
      </c>
      <c r="C7327">
        <v>15</v>
      </c>
      <c r="D7327">
        <v>1426050008565</v>
      </c>
      <c r="E7327" s="1">
        <v>46158</v>
      </c>
      <c r="F7327" s="1">
        <v>46177</v>
      </c>
      <c r="G7327">
        <v>240</v>
      </c>
      <c r="H7327" s="1">
        <f t="shared" si="570"/>
        <v>46173</v>
      </c>
      <c r="I7327" s="5">
        <f t="shared" si="574"/>
        <v>46253</v>
      </c>
      <c r="J7327" s="9" t="str">
        <f t="shared" si="571"/>
        <v>ค้างชำระ 1 - 30 วัน</v>
      </c>
      <c r="K7327" s="10">
        <f t="shared" si="572"/>
        <v>4</v>
      </c>
      <c r="L7327" t="str">
        <f t="shared" si="573"/>
        <v>ลูกหนี้ชั้นดี</v>
      </c>
    </row>
    <row r="7328" spans="1:12" x14ac:dyDescent="0.2">
      <c r="A7328" t="s">
        <v>1121</v>
      </c>
      <c r="B7328" t="s">
        <v>311</v>
      </c>
      <c r="C7328">
        <v>15</v>
      </c>
      <c r="D7328">
        <v>1426050008565</v>
      </c>
      <c r="E7328" s="1">
        <v>46158</v>
      </c>
      <c r="F7328" s="1">
        <v>46177</v>
      </c>
      <c r="G7328">
        <v>240</v>
      </c>
      <c r="H7328" s="1">
        <f t="shared" si="570"/>
        <v>46173</v>
      </c>
      <c r="I7328" s="5">
        <f t="shared" si="574"/>
        <v>46253</v>
      </c>
      <c r="J7328" s="9" t="str">
        <f t="shared" si="571"/>
        <v>ค้างชำระ 1 - 30 วัน</v>
      </c>
      <c r="K7328" s="10">
        <f t="shared" si="572"/>
        <v>4</v>
      </c>
      <c r="L7328" t="str">
        <f t="shared" si="573"/>
        <v>ลูกหนี้ชั้นดี</v>
      </c>
    </row>
    <row r="7329" spans="1:12" x14ac:dyDescent="0.2">
      <c r="A7329" t="s">
        <v>1964</v>
      </c>
      <c r="B7329" t="s">
        <v>311</v>
      </c>
      <c r="C7329">
        <v>15</v>
      </c>
      <c r="D7329">
        <v>1426050008572</v>
      </c>
      <c r="E7329" s="1">
        <v>46158</v>
      </c>
      <c r="F7329" s="1">
        <v>46177</v>
      </c>
      <c r="G7329">
        <v>4745</v>
      </c>
      <c r="H7329" s="1">
        <f t="shared" si="570"/>
        <v>46173</v>
      </c>
      <c r="I7329" s="5">
        <f t="shared" si="574"/>
        <v>46253</v>
      </c>
      <c r="J7329" s="9" t="str">
        <f t="shared" si="571"/>
        <v>ชำระตรงเวลา</v>
      </c>
      <c r="K7329" s="10">
        <f t="shared" si="572"/>
        <v>4</v>
      </c>
      <c r="L7329" t="str">
        <f t="shared" si="573"/>
        <v>ลูกหนี้ชั้นดี</v>
      </c>
    </row>
    <row r="7330" spans="1:12" x14ac:dyDescent="0.2">
      <c r="A7330" t="s">
        <v>2906</v>
      </c>
      <c r="B7330" t="s">
        <v>311</v>
      </c>
      <c r="C7330">
        <v>15</v>
      </c>
      <c r="D7330">
        <v>1426050008589</v>
      </c>
      <c r="E7330" s="1">
        <v>46158</v>
      </c>
      <c r="F7330" s="1">
        <v>46168</v>
      </c>
      <c r="G7330">
        <v>3888</v>
      </c>
      <c r="H7330" s="1">
        <f t="shared" si="570"/>
        <v>46173</v>
      </c>
      <c r="I7330" s="5">
        <f t="shared" si="574"/>
        <v>46253</v>
      </c>
      <c r="J7330" s="9" t="str">
        <f t="shared" si="571"/>
        <v>ค้างชำระ 1 - 30 วัน</v>
      </c>
      <c r="K7330" s="10">
        <f t="shared" si="572"/>
        <v>0</v>
      </c>
      <c r="L7330" t="str">
        <f t="shared" si="573"/>
        <v>ลูกหนี้ชั้นดี</v>
      </c>
    </row>
    <row r="7331" spans="1:12" x14ac:dyDescent="0.2">
      <c r="A7331" t="s">
        <v>2907</v>
      </c>
      <c r="B7331" t="s">
        <v>311</v>
      </c>
      <c r="C7331">
        <v>15</v>
      </c>
      <c r="D7331">
        <v>1426050008602</v>
      </c>
      <c r="E7331" s="1">
        <v>46158</v>
      </c>
      <c r="F7331" s="1">
        <v>46175</v>
      </c>
      <c r="G7331">
        <v>14175</v>
      </c>
      <c r="H7331" s="1">
        <f t="shared" si="570"/>
        <v>46173</v>
      </c>
      <c r="I7331" s="5">
        <f t="shared" si="574"/>
        <v>46253</v>
      </c>
      <c r="J7331" s="9" t="str">
        <f t="shared" si="571"/>
        <v>ค้างชำระ 1 - 30 วัน</v>
      </c>
      <c r="K7331" s="10">
        <f t="shared" si="572"/>
        <v>2</v>
      </c>
      <c r="L7331" t="str">
        <f t="shared" si="573"/>
        <v>ลูกหนี้ชั้นดี</v>
      </c>
    </row>
    <row r="7332" spans="1:12" x14ac:dyDescent="0.2">
      <c r="A7332" t="s">
        <v>1482</v>
      </c>
      <c r="B7332" t="s">
        <v>311</v>
      </c>
      <c r="C7332">
        <v>15</v>
      </c>
      <c r="D7332">
        <v>1426050008626</v>
      </c>
      <c r="E7332" s="1">
        <v>46158</v>
      </c>
      <c r="F7332" s="1">
        <v>46175</v>
      </c>
      <c r="G7332">
        <v>20357</v>
      </c>
      <c r="H7332" s="1">
        <f t="shared" si="570"/>
        <v>46173</v>
      </c>
      <c r="I7332" s="5">
        <f t="shared" si="574"/>
        <v>46253</v>
      </c>
      <c r="J7332" s="9" t="str">
        <f t="shared" si="571"/>
        <v>ค้างชำระ 1 - 30 วัน</v>
      </c>
      <c r="K7332" s="10">
        <f t="shared" si="572"/>
        <v>2</v>
      </c>
      <c r="L7332" t="str">
        <f t="shared" si="573"/>
        <v>ลูกหนี้ชั้นดี</v>
      </c>
    </row>
    <row r="7333" spans="1:12" x14ac:dyDescent="0.2">
      <c r="A7333" t="s">
        <v>1068</v>
      </c>
      <c r="B7333" t="s">
        <v>311</v>
      </c>
      <c r="C7333">
        <v>15</v>
      </c>
      <c r="D7333">
        <v>1426050008633</v>
      </c>
      <c r="E7333" s="1">
        <v>46158</v>
      </c>
      <c r="F7333" s="1">
        <v>46177</v>
      </c>
      <c r="G7333">
        <v>5270</v>
      </c>
      <c r="H7333" s="1">
        <f t="shared" si="570"/>
        <v>46173</v>
      </c>
      <c r="I7333" s="5">
        <f t="shared" si="574"/>
        <v>46253</v>
      </c>
      <c r="J7333" s="9" t="str">
        <f t="shared" si="571"/>
        <v>ค้างชำระ 1 - 30 วัน</v>
      </c>
      <c r="K7333" s="10">
        <f t="shared" si="572"/>
        <v>4</v>
      </c>
      <c r="L7333" t="str">
        <f t="shared" si="573"/>
        <v>ลูกหนี้ชั้นดี</v>
      </c>
    </row>
    <row r="7334" spans="1:12" x14ac:dyDescent="0.2">
      <c r="A7334" t="s">
        <v>2908</v>
      </c>
      <c r="B7334" t="s">
        <v>311</v>
      </c>
      <c r="C7334">
        <v>7</v>
      </c>
      <c r="D7334">
        <v>1426050008763</v>
      </c>
      <c r="E7334" s="1">
        <v>46160</v>
      </c>
      <c r="F7334" s="1">
        <v>46168</v>
      </c>
      <c r="G7334">
        <v>2144</v>
      </c>
      <c r="H7334" s="1">
        <f t="shared" si="570"/>
        <v>46167</v>
      </c>
      <c r="I7334" s="5">
        <f t="shared" si="574"/>
        <v>46253</v>
      </c>
      <c r="J7334" s="9" t="str">
        <f t="shared" si="571"/>
        <v>ชำระตรงเวลา</v>
      </c>
      <c r="K7334" s="10">
        <f t="shared" si="572"/>
        <v>1</v>
      </c>
      <c r="L7334" t="str">
        <f t="shared" si="573"/>
        <v>ลูกหนี้ชั้นดี</v>
      </c>
    </row>
    <row r="7335" spans="1:12" x14ac:dyDescent="0.2">
      <c r="A7335" t="s">
        <v>2020</v>
      </c>
      <c r="B7335" t="s">
        <v>311</v>
      </c>
      <c r="C7335">
        <v>7</v>
      </c>
      <c r="D7335">
        <v>1426050008770</v>
      </c>
      <c r="E7335" s="1">
        <v>46160</v>
      </c>
      <c r="F7335" s="1">
        <v>46167</v>
      </c>
      <c r="G7335">
        <v>31275</v>
      </c>
      <c r="H7335" s="1">
        <f t="shared" si="570"/>
        <v>46167</v>
      </c>
      <c r="I7335" s="5">
        <f t="shared" si="574"/>
        <v>46253</v>
      </c>
      <c r="J7335" s="9" t="str">
        <f t="shared" si="571"/>
        <v>ค้างชำระ 1 - 30 วัน</v>
      </c>
      <c r="K7335" s="10">
        <f t="shared" si="572"/>
        <v>0</v>
      </c>
      <c r="L7335" t="str">
        <f t="shared" si="573"/>
        <v>ลูกหนี้ชั้นดี</v>
      </c>
    </row>
    <row r="7336" spans="1:12" x14ac:dyDescent="0.2">
      <c r="A7336" t="s">
        <v>597</v>
      </c>
      <c r="B7336" t="s">
        <v>311</v>
      </c>
      <c r="C7336">
        <v>7</v>
      </c>
      <c r="D7336">
        <v>1426050008879</v>
      </c>
      <c r="E7336" s="1">
        <v>46160</v>
      </c>
      <c r="F7336" s="1">
        <v>46170</v>
      </c>
      <c r="G7336">
        <v>1865</v>
      </c>
      <c r="H7336" s="1">
        <f t="shared" si="570"/>
        <v>46167</v>
      </c>
      <c r="I7336" s="5">
        <f t="shared" si="574"/>
        <v>46253</v>
      </c>
      <c r="J7336" s="9" t="str">
        <f t="shared" si="571"/>
        <v>ชำระตรงเวลา</v>
      </c>
      <c r="K7336" s="10">
        <f t="shared" si="572"/>
        <v>3</v>
      </c>
      <c r="L7336" t="str">
        <f t="shared" si="573"/>
        <v>ลูกหนี้ชั้นดี</v>
      </c>
    </row>
    <row r="7337" spans="1:12" x14ac:dyDescent="0.2">
      <c r="A7337" t="s">
        <v>2909</v>
      </c>
      <c r="B7337" t="s">
        <v>311</v>
      </c>
      <c r="C7337">
        <v>7</v>
      </c>
      <c r="D7337">
        <v>1426050008961</v>
      </c>
      <c r="E7337" s="1">
        <v>46160</v>
      </c>
      <c r="F7337" s="1">
        <v>46161</v>
      </c>
      <c r="G7337">
        <v>280</v>
      </c>
      <c r="H7337" s="1">
        <f t="shared" si="570"/>
        <v>46167</v>
      </c>
      <c r="I7337" s="5">
        <f t="shared" si="574"/>
        <v>46253</v>
      </c>
      <c r="J7337" s="9" t="str">
        <f t="shared" si="571"/>
        <v>ชำระตรงเวลา</v>
      </c>
      <c r="K7337" s="10">
        <f t="shared" si="572"/>
        <v>0</v>
      </c>
      <c r="L7337" t="str">
        <f t="shared" si="573"/>
        <v>ลูกหนี้ชั้นดี</v>
      </c>
    </row>
    <row r="7338" spans="1:12" x14ac:dyDescent="0.2">
      <c r="A7338" t="s">
        <v>1601</v>
      </c>
      <c r="B7338" t="s">
        <v>311</v>
      </c>
      <c r="C7338">
        <v>7</v>
      </c>
      <c r="D7338">
        <v>1426050009005</v>
      </c>
      <c r="E7338" s="1">
        <v>46160</v>
      </c>
      <c r="F7338" s="1">
        <v>46167</v>
      </c>
      <c r="G7338">
        <v>4680</v>
      </c>
      <c r="H7338" s="1">
        <f t="shared" si="570"/>
        <v>46167</v>
      </c>
      <c r="I7338" s="5">
        <f t="shared" si="574"/>
        <v>46253</v>
      </c>
      <c r="J7338" s="9" t="str">
        <f t="shared" si="571"/>
        <v>ชำระตรงเวลา</v>
      </c>
      <c r="K7338" s="10">
        <f t="shared" si="572"/>
        <v>0</v>
      </c>
      <c r="L7338" t="str">
        <f t="shared" si="573"/>
        <v>ลูกหนี้ชั้นดี</v>
      </c>
    </row>
    <row r="7339" spans="1:12" x14ac:dyDescent="0.2">
      <c r="A7339" t="s">
        <v>451</v>
      </c>
      <c r="B7339" t="s">
        <v>311</v>
      </c>
      <c r="C7339">
        <v>7</v>
      </c>
      <c r="D7339">
        <v>1426050009043</v>
      </c>
      <c r="E7339" s="1">
        <v>46160</v>
      </c>
      <c r="F7339" s="1">
        <v>46163</v>
      </c>
      <c r="G7339">
        <v>4050</v>
      </c>
      <c r="H7339" s="1">
        <f t="shared" si="570"/>
        <v>46167</v>
      </c>
      <c r="I7339" s="5">
        <f t="shared" si="574"/>
        <v>46253</v>
      </c>
      <c r="J7339" s="9" t="str">
        <f t="shared" si="571"/>
        <v>ค้างชำระ 1 - 30 วัน</v>
      </c>
      <c r="K7339" s="10">
        <f t="shared" si="572"/>
        <v>0</v>
      </c>
      <c r="L7339" t="str">
        <f t="shared" si="573"/>
        <v>ลูกหนี้ชั้นดี</v>
      </c>
    </row>
    <row r="7340" spans="1:12" x14ac:dyDescent="0.2">
      <c r="A7340" t="s">
        <v>463</v>
      </c>
      <c r="B7340" t="s">
        <v>311</v>
      </c>
      <c r="C7340">
        <v>7</v>
      </c>
      <c r="D7340">
        <v>1426050009050</v>
      </c>
      <c r="E7340" s="1">
        <v>46160</v>
      </c>
      <c r="F7340" s="1">
        <v>46170</v>
      </c>
      <c r="G7340">
        <v>4832</v>
      </c>
      <c r="H7340" s="1">
        <f t="shared" si="570"/>
        <v>46167</v>
      </c>
      <c r="I7340" s="5">
        <f t="shared" si="574"/>
        <v>46253</v>
      </c>
      <c r="J7340" s="9" t="str">
        <f t="shared" si="571"/>
        <v>ค้างชำระ 1 - 30 วัน</v>
      </c>
      <c r="K7340" s="10">
        <f t="shared" si="572"/>
        <v>3</v>
      </c>
      <c r="L7340" t="str">
        <f t="shared" si="573"/>
        <v>ลูกหนี้ชั้นดี</v>
      </c>
    </row>
    <row r="7341" spans="1:12" x14ac:dyDescent="0.2">
      <c r="A7341" t="s">
        <v>481</v>
      </c>
      <c r="B7341" t="s">
        <v>311</v>
      </c>
      <c r="C7341">
        <v>7</v>
      </c>
      <c r="D7341">
        <v>1426050009074</v>
      </c>
      <c r="E7341" s="1">
        <v>46160</v>
      </c>
      <c r="F7341" s="1">
        <v>46170</v>
      </c>
      <c r="G7341">
        <v>1780</v>
      </c>
      <c r="H7341" s="1">
        <f t="shared" si="570"/>
        <v>46167</v>
      </c>
      <c r="I7341" s="5">
        <f t="shared" si="574"/>
        <v>46253</v>
      </c>
      <c r="J7341" s="9" t="str">
        <f t="shared" si="571"/>
        <v>ค้างชำระ 1 - 30 วัน</v>
      </c>
      <c r="K7341" s="10">
        <f t="shared" si="572"/>
        <v>3</v>
      </c>
      <c r="L7341" t="str">
        <f t="shared" si="573"/>
        <v>ลูกหนี้ชั้นดี</v>
      </c>
    </row>
    <row r="7342" spans="1:12" x14ac:dyDescent="0.2">
      <c r="A7342" t="s">
        <v>2608</v>
      </c>
      <c r="B7342" t="s">
        <v>311</v>
      </c>
      <c r="C7342">
        <v>7</v>
      </c>
      <c r="D7342">
        <v>1426050009098</v>
      </c>
      <c r="E7342" s="1">
        <v>46160</v>
      </c>
      <c r="F7342" s="1">
        <v>46175</v>
      </c>
      <c r="G7342">
        <v>22620</v>
      </c>
      <c r="H7342" s="1">
        <f t="shared" si="570"/>
        <v>46167</v>
      </c>
      <c r="I7342" s="5">
        <f t="shared" si="574"/>
        <v>46253</v>
      </c>
      <c r="J7342" s="9" t="str">
        <f t="shared" si="571"/>
        <v>ค้างชำระ 1 - 30 วัน</v>
      </c>
      <c r="K7342" s="10">
        <f t="shared" si="572"/>
        <v>8</v>
      </c>
      <c r="L7342" t="str">
        <f t="shared" si="573"/>
        <v>ลูกหนี้ชั้นดี</v>
      </c>
    </row>
    <row r="7343" spans="1:12" x14ac:dyDescent="0.2">
      <c r="A7343" t="s">
        <v>2910</v>
      </c>
      <c r="B7343" t="s">
        <v>311</v>
      </c>
      <c r="C7343">
        <v>7</v>
      </c>
      <c r="D7343">
        <v>1426050009104</v>
      </c>
      <c r="E7343" s="1">
        <v>46160</v>
      </c>
      <c r="F7343" s="1">
        <v>46177</v>
      </c>
      <c r="G7343">
        <v>42630</v>
      </c>
      <c r="H7343" s="1">
        <f t="shared" si="570"/>
        <v>46167</v>
      </c>
      <c r="I7343" s="5">
        <f t="shared" si="574"/>
        <v>46253</v>
      </c>
      <c r="J7343" s="9" t="str">
        <f t="shared" si="571"/>
        <v>ค้างชำระ 1 - 30 วัน</v>
      </c>
      <c r="K7343" s="10">
        <f t="shared" si="572"/>
        <v>10</v>
      </c>
      <c r="L7343" t="str">
        <f t="shared" si="573"/>
        <v>ลูกหนี้ชั้นดี</v>
      </c>
    </row>
    <row r="7344" spans="1:12" x14ac:dyDescent="0.2">
      <c r="A7344" t="s">
        <v>2910</v>
      </c>
      <c r="B7344" t="s">
        <v>311</v>
      </c>
      <c r="C7344">
        <v>7</v>
      </c>
      <c r="D7344">
        <v>1426050009104</v>
      </c>
      <c r="E7344" s="1">
        <v>46160</v>
      </c>
      <c r="F7344" s="1">
        <v>46177</v>
      </c>
      <c r="G7344">
        <v>42630</v>
      </c>
      <c r="H7344" s="1">
        <f t="shared" si="570"/>
        <v>46167</v>
      </c>
      <c r="I7344" s="5">
        <f t="shared" si="574"/>
        <v>46253</v>
      </c>
      <c r="J7344" s="9" t="str">
        <f t="shared" si="571"/>
        <v>ค้างชำระ 1 - 30 วัน</v>
      </c>
      <c r="K7344" s="10">
        <f t="shared" si="572"/>
        <v>10</v>
      </c>
      <c r="L7344" t="str">
        <f t="shared" si="573"/>
        <v>ลูกหนี้ชั้นดี</v>
      </c>
    </row>
    <row r="7345" spans="1:12" x14ac:dyDescent="0.2">
      <c r="A7345" t="s">
        <v>2608</v>
      </c>
      <c r="B7345" t="s">
        <v>311</v>
      </c>
      <c r="C7345">
        <v>7</v>
      </c>
      <c r="D7345">
        <v>1426050009128</v>
      </c>
      <c r="E7345" s="1">
        <v>46160</v>
      </c>
      <c r="F7345" s="1">
        <v>46175</v>
      </c>
      <c r="G7345">
        <v>4800</v>
      </c>
      <c r="H7345" s="1">
        <f t="shared" si="570"/>
        <v>46167</v>
      </c>
      <c r="I7345" s="5">
        <f t="shared" si="574"/>
        <v>46253</v>
      </c>
      <c r="J7345" s="9" t="str">
        <f t="shared" si="571"/>
        <v>ค้างชำระ 1 - 30 วัน</v>
      </c>
      <c r="K7345" s="10">
        <f t="shared" si="572"/>
        <v>8</v>
      </c>
      <c r="L7345" t="str">
        <f t="shared" si="573"/>
        <v>ลูกหนี้ชั้นดี</v>
      </c>
    </row>
    <row r="7346" spans="1:12" x14ac:dyDescent="0.2">
      <c r="A7346" t="s">
        <v>2911</v>
      </c>
      <c r="B7346" t="s">
        <v>311</v>
      </c>
      <c r="C7346">
        <v>7</v>
      </c>
      <c r="D7346">
        <v>1426050009159</v>
      </c>
      <c r="E7346" s="1">
        <v>46160</v>
      </c>
      <c r="F7346" s="1">
        <v>46170</v>
      </c>
      <c r="G7346">
        <v>21090</v>
      </c>
      <c r="H7346" s="1">
        <f t="shared" si="570"/>
        <v>46167</v>
      </c>
      <c r="I7346" s="5">
        <f t="shared" si="574"/>
        <v>46253</v>
      </c>
      <c r="J7346" s="9" t="str">
        <f t="shared" si="571"/>
        <v>ค้างชำระ 1 - 30 วัน</v>
      </c>
      <c r="K7346" s="10">
        <f t="shared" si="572"/>
        <v>3</v>
      </c>
      <c r="L7346" t="str">
        <f t="shared" si="573"/>
        <v>ลูกหนี้ชั้นดี</v>
      </c>
    </row>
    <row r="7347" spans="1:12" x14ac:dyDescent="0.2">
      <c r="A7347" t="s">
        <v>2912</v>
      </c>
      <c r="B7347" t="s">
        <v>8</v>
      </c>
      <c r="C7347">
        <v>15</v>
      </c>
      <c r="D7347">
        <v>1526050001853</v>
      </c>
      <c r="E7347" s="1">
        <v>46147</v>
      </c>
      <c r="F7347" s="1">
        <v>46172</v>
      </c>
      <c r="G7347">
        <v>4274</v>
      </c>
      <c r="H7347" s="1">
        <f t="shared" si="570"/>
        <v>46162</v>
      </c>
      <c r="I7347" s="5">
        <f t="shared" si="574"/>
        <v>46253</v>
      </c>
      <c r="J7347" s="9" t="str">
        <f t="shared" si="571"/>
        <v>ค้างชำระ 1 - 30 วัน</v>
      </c>
      <c r="K7347" s="10">
        <f t="shared" si="572"/>
        <v>10</v>
      </c>
      <c r="L7347" t="str">
        <f t="shared" si="573"/>
        <v>ลูกหนี้ชั้นดี</v>
      </c>
    </row>
    <row r="7348" spans="1:12" x14ac:dyDescent="0.2">
      <c r="A7348" t="s">
        <v>232</v>
      </c>
      <c r="B7348" t="s">
        <v>8</v>
      </c>
      <c r="C7348">
        <v>15</v>
      </c>
      <c r="D7348">
        <v>1526050001860</v>
      </c>
      <c r="E7348" s="1">
        <v>46147</v>
      </c>
      <c r="F7348" s="1">
        <v>46163</v>
      </c>
      <c r="G7348">
        <v>31364</v>
      </c>
      <c r="H7348" s="1">
        <f t="shared" si="570"/>
        <v>46162</v>
      </c>
      <c r="I7348" s="5">
        <f t="shared" si="574"/>
        <v>46253</v>
      </c>
      <c r="J7348" s="9" t="str">
        <f t="shared" si="571"/>
        <v>ชำระตรงเวลา</v>
      </c>
      <c r="K7348" s="10">
        <f t="shared" si="572"/>
        <v>1</v>
      </c>
      <c r="L7348" t="str">
        <f t="shared" si="573"/>
        <v>ลูกหนี้ชั้นดี</v>
      </c>
    </row>
    <row r="7349" spans="1:12" x14ac:dyDescent="0.2">
      <c r="A7349" t="s">
        <v>208</v>
      </c>
      <c r="B7349" t="s">
        <v>8</v>
      </c>
      <c r="C7349">
        <v>7</v>
      </c>
      <c r="D7349">
        <v>1526050002195</v>
      </c>
      <c r="E7349" s="1">
        <v>46146</v>
      </c>
      <c r="F7349" s="1">
        <v>46146</v>
      </c>
      <c r="G7349">
        <v>270</v>
      </c>
      <c r="H7349" s="1">
        <f t="shared" si="570"/>
        <v>46153</v>
      </c>
      <c r="I7349" s="5">
        <f t="shared" si="574"/>
        <v>46253</v>
      </c>
      <c r="J7349" s="9" t="str">
        <f t="shared" si="571"/>
        <v>ชำระตรงเวลา</v>
      </c>
      <c r="K7349" s="10">
        <f t="shared" si="572"/>
        <v>0</v>
      </c>
      <c r="L7349" t="str">
        <f t="shared" si="573"/>
        <v>ลูกหนี้ชั้นดี</v>
      </c>
    </row>
    <row r="7350" spans="1:12" x14ac:dyDescent="0.2">
      <c r="A7350" t="s">
        <v>2913</v>
      </c>
      <c r="B7350" t="s">
        <v>8</v>
      </c>
      <c r="C7350">
        <v>7</v>
      </c>
      <c r="D7350">
        <v>1526050002560</v>
      </c>
      <c r="E7350" s="1">
        <v>46147</v>
      </c>
      <c r="F7350" s="1">
        <v>46148</v>
      </c>
      <c r="G7350">
        <v>1257</v>
      </c>
      <c r="H7350" s="1">
        <f t="shared" si="570"/>
        <v>46154</v>
      </c>
      <c r="I7350" s="5">
        <f t="shared" si="574"/>
        <v>46253</v>
      </c>
      <c r="J7350" s="9" t="str">
        <f t="shared" si="571"/>
        <v>ชำระตรงเวลา</v>
      </c>
      <c r="K7350" s="10">
        <f t="shared" si="572"/>
        <v>0</v>
      </c>
      <c r="L7350" t="str">
        <f t="shared" si="573"/>
        <v>ลูกหนี้ชั้นดี</v>
      </c>
    </row>
    <row r="7351" spans="1:12" x14ac:dyDescent="0.2">
      <c r="A7351" t="s">
        <v>2821</v>
      </c>
      <c r="B7351" t="s">
        <v>8</v>
      </c>
      <c r="C7351">
        <v>7</v>
      </c>
      <c r="D7351">
        <v>1526050002577</v>
      </c>
      <c r="E7351" s="1">
        <v>46148</v>
      </c>
      <c r="F7351" s="1">
        <v>46150</v>
      </c>
      <c r="G7351">
        <v>530</v>
      </c>
      <c r="H7351" s="1">
        <f t="shared" si="570"/>
        <v>46155</v>
      </c>
      <c r="I7351" s="5">
        <f t="shared" si="574"/>
        <v>46253</v>
      </c>
      <c r="J7351" s="9" t="str">
        <f t="shared" si="571"/>
        <v>ค้างชำระ 1 - 30 วัน</v>
      </c>
      <c r="K7351" s="10">
        <f t="shared" si="572"/>
        <v>0</v>
      </c>
      <c r="L7351" t="str">
        <f t="shared" si="573"/>
        <v>ลูกหนี้ชั้นดี</v>
      </c>
    </row>
    <row r="7352" spans="1:12" x14ac:dyDescent="0.2">
      <c r="A7352" t="s">
        <v>331</v>
      </c>
      <c r="B7352" t="s">
        <v>8</v>
      </c>
      <c r="C7352">
        <v>7</v>
      </c>
      <c r="D7352">
        <v>1526050002584</v>
      </c>
      <c r="E7352" s="1">
        <v>46148</v>
      </c>
      <c r="F7352" s="1">
        <v>46157</v>
      </c>
      <c r="G7352">
        <v>515</v>
      </c>
      <c r="H7352" s="1">
        <f t="shared" si="570"/>
        <v>46155</v>
      </c>
      <c r="I7352" s="5">
        <f t="shared" si="574"/>
        <v>46253</v>
      </c>
      <c r="J7352" s="9" t="str">
        <f t="shared" si="571"/>
        <v>ชำระตรงเวลา</v>
      </c>
      <c r="K7352" s="10">
        <f t="shared" si="572"/>
        <v>2</v>
      </c>
      <c r="L7352" t="str">
        <f t="shared" si="573"/>
        <v>ลูกหนี้ชั้นดี</v>
      </c>
    </row>
    <row r="7353" spans="1:12" x14ac:dyDescent="0.2">
      <c r="A7353" t="s">
        <v>2914</v>
      </c>
      <c r="B7353" t="s">
        <v>8</v>
      </c>
      <c r="C7353">
        <v>7</v>
      </c>
      <c r="D7353">
        <v>1526050002591</v>
      </c>
      <c r="E7353" s="1">
        <v>46148</v>
      </c>
      <c r="F7353" s="1">
        <v>46150</v>
      </c>
      <c r="G7353">
        <v>4230</v>
      </c>
      <c r="H7353" s="1">
        <f t="shared" si="570"/>
        <v>46155</v>
      </c>
      <c r="I7353" s="5">
        <f t="shared" si="574"/>
        <v>46253</v>
      </c>
      <c r="J7353" s="9" t="str">
        <f t="shared" si="571"/>
        <v>ค้างชำระ 1 - 30 วัน</v>
      </c>
      <c r="K7353" s="10">
        <f t="shared" si="572"/>
        <v>0</v>
      </c>
      <c r="L7353" t="str">
        <f t="shared" si="573"/>
        <v>ลูกหนี้ชั้นดี</v>
      </c>
    </row>
    <row r="7354" spans="1:12" x14ac:dyDescent="0.2">
      <c r="A7354" t="s">
        <v>972</v>
      </c>
      <c r="B7354" t="s">
        <v>8</v>
      </c>
      <c r="C7354">
        <v>7</v>
      </c>
      <c r="D7354">
        <v>1526050002607</v>
      </c>
      <c r="E7354" s="1">
        <v>46148</v>
      </c>
      <c r="F7354" s="1">
        <v>46161</v>
      </c>
      <c r="G7354">
        <v>2722</v>
      </c>
      <c r="H7354" s="1">
        <f t="shared" si="570"/>
        <v>46155</v>
      </c>
      <c r="I7354" s="5">
        <f t="shared" si="574"/>
        <v>46253</v>
      </c>
      <c r="J7354" s="9" t="str">
        <f t="shared" si="571"/>
        <v>ค้างชำระ 1 - 30 วัน</v>
      </c>
      <c r="K7354" s="10">
        <f t="shared" si="572"/>
        <v>6</v>
      </c>
      <c r="L7354" t="str">
        <f t="shared" si="573"/>
        <v>ลูกหนี้ชั้นดี</v>
      </c>
    </row>
    <row r="7355" spans="1:12" x14ac:dyDescent="0.2">
      <c r="A7355" t="s">
        <v>972</v>
      </c>
      <c r="B7355" t="s">
        <v>8</v>
      </c>
      <c r="C7355">
        <v>7</v>
      </c>
      <c r="D7355">
        <v>1526050002607</v>
      </c>
      <c r="E7355" s="1">
        <v>46148</v>
      </c>
      <c r="F7355" s="1">
        <v>46161</v>
      </c>
      <c r="G7355">
        <v>2722</v>
      </c>
      <c r="H7355" s="1">
        <f t="shared" si="570"/>
        <v>46155</v>
      </c>
      <c r="I7355" s="5">
        <f t="shared" si="574"/>
        <v>46253</v>
      </c>
      <c r="J7355" s="9" t="str">
        <f t="shared" si="571"/>
        <v>ค้างชำระ 1 - 30 วัน</v>
      </c>
      <c r="K7355" s="10">
        <f t="shared" si="572"/>
        <v>6</v>
      </c>
      <c r="L7355" t="str">
        <f t="shared" si="573"/>
        <v>ลูกหนี้ชั้นดี</v>
      </c>
    </row>
    <row r="7356" spans="1:12" x14ac:dyDescent="0.2">
      <c r="A7356" t="s">
        <v>2915</v>
      </c>
      <c r="B7356" t="s">
        <v>8</v>
      </c>
      <c r="C7356">
        <v>30</v>
      </c>
      <c r="D7356">
        <v>1526050002614</v>
      </c>
      <c r="E7356" s="1">
        <v>46148</v>
      </c>
      <c r="F7356" s="1">
        <v>46179</v>
      </c>
      <c r="G7356">
        <v>3115</v>
      </c>
      <c r="H7356" s="1">
        <f t="shared" si="570"/>
        <v>46178</v>
      </c>
      <c r="I7356" s="5">
        <f t="shared" si="574"/>
        <v>46253</v>
      </c>
      <c r="J7356" s="9" t="str">
        <f t="shared" si="571"/>
        <v>ชำระตรงเวลา</v>
      </c>
      <c r="K7356" s="10">
        <f t="shared" si="572"/>
        <v>1</v>
      </c>
      <c r="L7356" t="str">
        <f t="shared" si="573"/>
        <v>ลูกหนี้ชั้นดี</v>
      </c>
    </row>
    <row r="7357" spans="1:12" x14ac:dyDescent="0.2">
      <c r="A7357" t="s">
        <v>235</v>
      </c>
      <c r="B7357" t="s">
        <v>8</v>
      </c>
      <c r="C7357">
        <v>7</v>
      </c>
      <c r="D7357">
        <v>1526050002621</v>
      </c>
      <c r="E7357" s="1">
        <v>46148</v>
      </c>
      <c r="F7357" s="1">
        <v>46149</v>
      </c>
      <c r="G7357">
        <v>140</v>
      </c>
      <c r="H7357" s="1">
        <f t="shared" si="570"/>
        <v>46155</v>
      </c>
      <c r="I7357" s="5">
        <f t="shared" si="574"/>
        <v>46253</v>
      </c>
      <c r="J7357" s="9" t="str">
        <f t="shared" si="571"/>
        <v>ชำระตรงเวลา</v>
      </c>
      <c r="K7357" s="10">
        <f t="shared" si="572"/>
        <v>0</v>
      </c>
      <c r="L7357" t="str">
        <f t="shared" si="573"/>
        <v>ลูกหนี้ชั้นดี</v>
      </c>
    </row>
    <row r="7358" spans="1:12" x14ac:dyDescent="0.2">
      <c r="A7358" t="s">
        <v>2916</v>
      </c>
      <c r="B7358" t="s">
        <v>8</v>
      </c>
      <c r="C7358">
        <v>7</v>
      </c>
      <c r="D7358">
        <v>1526050002638</v>
      </c>
      <c r="E7358" s="1">
        <v>46149</v>
      </c>
      <c r="F7358" s="1">
        <v>46155</v>
      </c>
      <c r="G7358">
        <v>230</v>
      </c>
      <c r="H7358" s="1">
        <f t="shared" si="570"/>
        <v>46156</v>
      </c>
      <c r="I7358" s="5">
        <f t="shared" si="574"/>
        <v>46253</v>
      </c>
      <c r="J7358" s="9" t="str">
        <f t="shared" si="571"/>
        <v>ชำระตรงเวลา</v>
      </c>
      <c r="K7358" s="10">
        <f t="shared" si="572"/>
        <v>0</v>
      </c>
      <c r="L7358" t="str">
        <f t="shared" si="573"/>
        <v>ลูกหนี้ชั้นดี</v>
      </c>
    </row>
    <row r="7359" spans="1:12" x14ac:dyDescent="0.2">
      <c r="A7359" t="s">
        <v>341</v>
      </c>
      <c r="B7359" t="s">
        <v>8</v>
      </c>
      <c r="C7359">
        <v>7</v>
      </c>
      <c r="D7359">
        <v>1526050002645</v>
      </c>
      <c r="E7359" s="1">
        <v>46148</v>
      </c>
      <c r="F7359" s="1">
        <v>46150</v>
      </c>
      <c r="G7359">
        <v>1838</v>
      </c>
      <c r="H7359" s="1">
        <f t="shared" si="570"/>
        <v>46155</v>
      </c>
      <c r="I7359" s="5">
        <f t="shared" si="574"/>
        <v>46253</v>
      </c>
      <c r="J7359" s="9" t="str">
        <f t="shared" si="571"/>
        <v>ชำระตรงเวลา</v>
      </c>
      <c r="K7359" s="10">
        <f t="shared" si="572"/>
        <v>0</v>
      </c>
      <c r="L7359" t="str">
        <f t="shared" si="573"/>
        <v>ลูกหนี้ชั้นดี</v>
      </c>
    </row>
    <row r="7360" spans="1:12" x14ac:dyDescent="0.2">
      <c r="A7360" t="s">
        <v>206</v>
      </c>
      <c r="B7360" t="s">
        <v>8</v>
      </c>
      <c r="C7360">
        <v>15</v>
      </c>
      <c r="D7360">
        <v>1526050003550</v>
      </c>
      <c r="E7360" s="1">
        <v>46148</v>
      </c>
      <c r="F7360" s="1">
        <v>46148</v>
      </c>
      <c r="G7360">
        <v>6534</v>
      </c>
      <c r="H7360" s="1">
        <f t="shared" si="570"/>
        <v>46163</v>
      </c>
      <c r="I7360" s="5">
        <f t="shared" si="574"/>
        <v>46253</v>
      </c>
      <c r="J7360" s="9" t="str">
        <f t="shared" si="571"/>
        <v>ชำระตรงเวลา</v>
      </c>
      <c r="K7360" s="10">
        <f t="shared" si="572"/>
        <v>0</v>
      </c>
      <c r="L7360" t="str">
        <f t="shared" si="573"/>
        <v>ลูกหนี้ชั้นดี</v>
      </c>
    </row>
    <row r="7361" spans="1:12" x14ac:dyDescent="0.2">
      <c r="A7361" t="s">
        <v>2003</v>
      </c>
      <c r="B7361" t="s">
        <v>8</v>
      </c>
      <c r="C7361">
        <v>7</v>
      </c>
      <c r="D7361">
        <v>1526050003727</v>
      </c>
      <c r="E7361" s="1">
        <v>46148</v>
      </c>
      <c r="F7361" s="1">
        <v>46148</v>
      </c>
      <c r="G7361">
        <v>3121</v>
      </c>
      <c r="H7361" s="1">
        <f t="shared" si="570"/>
        <v>46155</v>
      </c>
      <c r="I7361" s="5">
        <f t="shared" si="574"/>
        <v>46253</v>
      </c>
      <c r="J7361" s="9" t="str">
        <f t="shared" si="571"/>
        <v>ค้างชำระ 1 - 30 วัน</v>
      </c>
      <c r="K7361" s="10">
        <f t="shared" si="572"/>
        <v>0</v>
      </c>
      <c r="L7361" t="str">
        <f t="shared" si="573"/>
        <v>ลูกหนี้ชั้นดี</v>
      </c>
    </row>
    <row r="7362" spans="1:12" x14ac:dyDescent="0.2">
      <c r="A7362" t="s">
        <v>2917</v>
      </c>
      <c r="B7362" t="s">
        <v>989</v>
      </c>
      <c r="C7362">
        <v>15</v>
      </c>
      <c r="D7362">
        <v>2126050012478</v>
      </c>
      <c r="E7362" s="1">
        <v>46167</v>
      </c>
      <c r="F7362" s="1">
        <v>46186</v>
      </c>
      <c r="G7362">
        <v>46604</v>
      </c>
      <c r="H7362" s="1">
        <f t="shared" ref="H7362:H7425" si="575">E7362+C7362</f>
        <v>46182</v>
      </c>
      <c r="I7362" s="5">
        <f t="shared" si="574"/>
        <v>46253</v>
      </c>
      <c r="J7362" s="9" t="str">
        <f t="shared" ref="J7362:J7425" si="576">IF(K7363&lt;=0, "ชำระตรงเวลา", IF(K7363&lt;=30, "ค้างชำระ 1 - 30 วัน", IF(K7363&lt;=60, "ค้างชำระ 31 - 60 วัน", IF(K7363&lt;=90, "ค้างชำระ 61 - 90 วัน", "ค้างชำระเกิน 90 วัน"))))</f>
        <v>ค้างชำระ 1 - 30 วัน</v>
      </c>
      <c r="K7362" s="10">
        <f t="shared" ref="K7362:K7425" si="577">IF(OR(F7362="",F7362="(ว่าง)"), MAX(0,I7361-H7362), MAX(0,F7362-H7362))</f>
        <v>4</v>
      </c>
      <c r="L7362" t="str">
        <f t="shared" ref="L7362:L7425" si="578">IF(K7362&lt;=30, "ลูกหนี้ชั้นดี", IF(K7362&lt;=90, "ลูกหนี้เฝ้าติดตาม", "ลูกหนี้ด้อยคุณภาพ (NPL)"))</f>
        <v>ลูกหนี้ชั้นดี</v>
      </c>
    </row>
    <row r="7363" spans="1:12" x14ac:dyDescent="0.2">
      <c r="A7363" t="s">
        <v>2918</v>
      </c>
      <c r="B7363" t="s">
        <v>989</v>
      </c>
      <c r="C7363">
        <v>15</v>
      </c>
      <c r="D7363">
        <v>2126050012485</v>
      </c>
      <c r="E7363" s="1">
        <v>46167</v>
      </c>
      <c r="F7363" s="1">
        <v>46186</v>
      </c>
      <c r="G7363">
        <v>18094</v>
      </c>
      <c r="H7363" s="1">
        <f t="shared" si="575"/>
        <v>46182</v>
      </c>
      <c r="I7363" s="5">
        <f t="shared" si="574"/>
        <v>46253</v>
      </c>
      <c r="J7363" s="9" t="str">
        <f t="shared" si="576"/>
        <v>ค้างชำระ 1 - 30 วัน</v>
      </c>
      <c r="K7363" s="10">
        <f t="shared" si="577"/>
        <v>4</v>
      </c>
      <c r="L7363" t="str">
        <f t="shared" si="578"/>
        <v>ลูกหนี้ชั้นดี</v>
      </c>
    </row>
    <row r="7364" spans="1:12" x14ac:dyDescent="0.2">
      <c r="A7364" t="s">
        <v>2918</v>
      </c>
      <c r="B7364" t="s">
        <v>989</v>
      </c>
      <c r="C7364">
        <v>15</v>
      </c>
      <c r="D7364">
        <v>2126050012515</v>
      </c>
      <c r="E7364" s="1">
        <v>46167</v>
      </c>
      <c r="F7364" s="1">
        <v>46186</v>
      </c>
      <c r="G7364">
        <v>30675</v>
      </c>
      <c r="H7364" s="1">
        <f t="shared" si="575"/>
        <v>46182</v>
      </c>
      <c r="I7364" s="5">
        <f t="shared" ref="I7364:I7427" si="579">I7363</f>
        <v>46253</v>
      </c>
      <c r="J7364" s="9" t="str">
        <f t="shared" si="576"/>
        <v>ค้างชำระ 1 - 30 วัน</v>
      </c>
      <c r="K7364" s="10">
        <f t="shared" si="577"/>
        <v>4</v>
      </c>
      <c r="L7364" t="str">
        <f t="shared" si="578"/>
        <v>ลูกหนี้ชั้นดี</v>
      </c>
    </row>
    <row r="7365" spans="1:12" x14ac:dyDescent="0.2">
      <c r="A7365" t="s">
        <v>2918</v>
      </c>
      <c r="B7365" t="s">
        <v>989</v>
      </c>
      <c r="C7365">
        <v>15</v>
      </c>
      <c r="D7365">
        <v>2126050012539</v>
      </c>
      <c r="E7365" s="1">
        <v>46167</v>
      </c>
      <c r="F7365" s="1">
        <v>46186</v>
      </c>
      <c r="G7365">
        <v>6101</v>
      </c>
      <c r="H7365" s="1">
        <f t="shared" si="575"/>
        <v>46182</v>
      </c>
      <c r="I7365" s="5">
        <f t="shared" si="579"/>
        <v>46253</v>
      </c>
      <c r="J7365" s="9" t="str">
        <f t="shared" si="576"/>
        <v>ค้างชำระ 1 - 30 วัน</v>
      </c>
      <c r="K7365" s="10">
        <f t="shared" si="577"/>
        <v>4</v>
      </c>
      <c r="L7365" t="str">
        <f t="shared" si="578"/>
        <v>ลูกหนี้ชั้นดี</v>
      </c>
    </row>
    <row r="7366" spans="1:12" x14ac:dyDescent="0.2">
      <c r="A7366" t="s">
        <v>2917</v>
      </c>
      <c r="B7366" t="s">
        <v>989</v>
      </c>
      <c r="C7366">
        <v>15</v>
      </c>
      <c r="D7366">
        <v>2126050012546</v>
      </c>
      <c r="E7366" s="1">
        <v>46167</v>
      </c>
      <c r="F7366" s="1">
        <v>46185</v>
      </c>
      <c r="G7366">
        <v>731</v>
      </c>
      <c r="H7366" s="1">
        <f t="shared" si="575"/>
        <v>46182</v>
      </c>
      <c r="I7366" s="5">
        <f t="shared" si="579"/>
        <v>46253</v>
      </c>
      <c r="J7366" s="9" t="str">
        <f t="shared" si="576"/>
        <v>ค้างชำระ 1 - 30 วัน</v>
      </c>
      <c r="K7366" s="10">
        <f t="shared" si="577"/>
        <v>3</v>
      </c>
      <c r="L7366" t="str">
        <f t="shared" si="578"/>
        <v>ลูกหนี้ชั้นดี</v>
      </c>
    </row>
    <row r="7367" spans="1:12" x14ac:dyDescent="0.2">
      <c r="A7367" t="s">
        <v>2917</v>
      </c>
      <c r="B7367" t="s">
        <v>989</v>
      </c>
      <c r="C7367">
        <v>15</v>
      </c>
      <c r="D7367">
        <v>2126050012546</v>
      </c>
      <c r="E7367" s="1">
        <v>46167</v>
      </c>
      <c r="F7367" s="1">
        <v>46185</v>
      </c>
      <c r="G7367">
        <v>731</v>
      </c>
      <c r="H7367" s="1">
        <f t="shared" si="575"/>
        <v>46182</v>
      </c>
      <c r="I7367" s="5">
        <f t="shared" si="579"/>
        <v>46253</v>
      </c>
      <c r="J7367" s="9" t="str">
        <f t="shared" si="576"/>
        <v>ค้างชำระ 1 - 30 วัน</v>
      </c>
      <c r="K7367" s="10">
        <f t="shared" si="577"/>
        <v>3</v>
      </c>
      <c r="L7367" t="str">
        <f t="shared" si="578"/>
        <v>ลูกหนี้ชั้นดี</v>
      </c>
    </row>
    <row r="7368" spans="1:12" x14ac:dyDescent="0.2">
      <c r="A7368" t="s">
        <v>2917</v>
      </c>
      <c r="B7368" t="s">
        <v>989</v>
      </c>
      <c r="C7368">
        <v>15</v>
      </c>
      <c r="D7368">
        <v>2126050012546</v>
      </c>
      <c r="E7368" s="1">
        <v>46167</v>
      </c>
      <c r="F7368" s="1">
        <v>46185</v>
      </c>
      <c r="G7368">
        <v>731</v>
      </c>
      <c r="H7368" s="1">
        <f t="shared" si="575"/>
        <v>46182</v>
      </c>
      <c r="I7368" s="5">
        <f t="shared" si="579"/>
        <v>46253</v>
      </c>
      <c r="J7368" s="9" t="str">
        <f t="shared" si="576"/>
        <v>ค้างชำระ 1 - 30 วัน</v>
      </c>
      <c r="K7368" s="10">
        <f t="shared" si="577"/>
        <v>3</v>
      </c>
      <c r="L7368" t="str">
        <f t="shared" si="578"/>
        <v>ลูกหนี้ชั้นดี</v>
      </c>
    </row>
    <row r="7369" spans="1:12" x14ac:dyDescent="0.2">
      <c r="A7369" t="s">
        <v>2917</v>
      </c>
      <c r="B7369" t="s">
        <v>989</v>
      </c>
      <c r="C7369">
        <v>15</v>
      </c>
      <c r="D7369">
        <v>2126050012546</v>
      </c>
      <c r="E7369" s="1">
        <v>46167</v>
      </c>
      <c r="F7369" s="1">
        <v>46185</v>
      </c>
      <c r="G7369">
        <v>731</v>
      </c>
      <c r="H7369" s="1">
        <f t="shared" si="575"/>
        <v>46182</v>
      </c>
      <c r="I7369" s="5">
        <f t="shared" si="579"/>
        <v>46253</v>
      </c>
      <c r="J7369" s="9" t="str">
        <f t="shared" si="576"/>
        <v>ค้างชำระ 1 - 30 วัน</v>
      </c>
      <c r="K7369" s="10">
        <f t="shared" si="577"/>
        <v>3</v>
      </c>
      <c r="L7369" t="str">
        <f t="shared" si="578"/>
        <v>ลูกหนี้ชั้นดี</v>
      </c>
    </row>
    <row r="7370" spans="1:12" x14ac:dyDescent="0.2">
      <c r="A7370" t="s">
        <v>2918</v>
      </c>
      <c r="B7370" t="s">
        <v>989</v>
      </c>
      <c r="C7370">
        <v>15</v>
      </c>
      <c r="D7370">
        <v>2126050012560</v>
      </c>
      <c r="E7370" s="1">
        <v>46167</v>
      </c>
      <c r="F7370" s="1">
        <v>46185</v>
      </c>
      <c r="G7370">
        <v>920</v>
      </c>
      <c r="H7370" s="1">
        <f t="shared" si="575"/>
        <v>46182</v>
      </c>
      <c r="I7370" s="5">
        <f t="shared" si="579"/>
        <v>46253</v>
      </c>
      <c r="J7370" s="9" t="str">
        <f t="shared" si="576"/>
        <v>ค้างชำระ 1 - 30 วัน</v>
      </c>
      <c r="K7370" s="10">
        <f t="shared" si="577"/>
        <v>3</v>
      </c>
      <c r="L7370" t="str">
        <f t="shared" si="578"/>
        <v>ลูกหนี้ชั้นดี</v>
      </c>
    </row>
    <row r="7371" spans="1:12" x14ac:dyDescent="0.2">
      <c r="A7371" t="s">
        <v>2918</v>
      </c>
      <c r="B7371" t="s">
        <v>989</v>
      </c>
      <c r="C7371">
        <v>15</v>
      </c>
      <c r="D7371">
        <v>2126050012584</v>
      </c>
      <c r="E7371" s="1">
        <v>46167</v>
      </c>
      <c r="F7371" s="1">
        <v>46186</v>
      </c>
      <c r="G7371">
        <v>13015</v>
      </c>
      <c r="H7371" s="1">
        <f t="shared" si="575"/>
        <v>46182</v>
      </c>
      <c r="I7371" s="5">
        <f t="shared" si="579"/>
        <v>46253</v>
      </c>
      <c r="J7371" s="9" t="str">
        <f t="shared" si="576"/>
        <v>ค้างชำระ 1 - 30 วัน</v>
      </c>
      <c r="K7371" s="10">
        <f t="shared" si="577"/>
        <v>4</v>
      </c>
      <c r="L7371" t="str">
        <f t="shared" si="578"/>
        <v>ลูกหนี้ชั้นดี</v>
      </c>
    </row>
    <row r="7372" spans="1:12" x14ac:dyDescent="0.2">
      <c r="A7372" t="s">
        <v>2918</v>
      </c>
      <c r="B7372" t="s">
        <v>989</v>
      </c>
      <c r="C7372">
        <v>7</v>
      </c>
      <c r="D7372">
        <v>2126050012621</v>
      </c>
      <c r="E7372" s="1">
        <v>46167</v>
      </c>
      <c r="F7372" s="1">
        <v>46186</v>
      </c>
      <c r="G7372">
        <v>12385</v>
      </c>
      <c r="H7372" s="1">
        <f t="shared" si="575"/>
        <v>46174</v>
      </c>
      <c r="I7372" s="5">
        <f t="shared" si="579"/>
        <v>46253</v>
      </c>
      <c r="J7372" s="9" t="str">
        <f t="shared" si="576"/>
        <v>ชำระตรงเวลา</v>
      </c>
      <c r="K7372" s="10">
        <f t="shared" si="577"/>
        <v>12</v>
      </c>
      <c r="L7372" t="str">
        <f t="shared" si="578"/>
        <v>ลูกหนี้ชั้นดี</v>
      </c>
    </row>
    <row r="7373" spans="1:12" x14ac:dyDescent="0.2">
      <c r="A7373" t="s">
        <v>2918</v>
      </c>
      <c r="B7373" t="s">
        <v>989</v>
      </c>
      <c r="C7373">
        <v>30</v>
      </c>
      <c r="D7373">
        <v>2126050012744</v>
      </c>
      <c r="E7373" s="1">
        <v>46168</v>
      </c>
      <c r="F7373" s="1">
        <v>46168</v>
      </c>
      <c r="G7373">
        <v>74</v>
      </c>
      <c r="H7373" s="1">
        <f t="shared" si="575"/>
        <v>46198</v>
      </c>
      <c r="I7373" s="5">
        <f t="shared" si="579"/>
        <v>46253</v>
      </c>
      <c r="J7373" s="9" t="str">
        <f t="shared" si="576"/>
        <v>ค้างชำระ 1 - 30 วัน</v>
      </c>
      <c r="K7373" s="10">
        <f t="shared" si="577"/>
        <v>0</v>
      </c>
      <c r="L7373" t="str">
        <f t="shared" si="578"/>
        <v>ลูกหนี้ชั้นดี</v>
      </c>
    </row>
    <row r="7374" spans="1:12" x14ac:dyDescent="0.2">
      <c r="A7374" t="s">
        <v>2919</v>
      </c>
      <c r="B7374" t="s">
        <v>989</v>
      </c>
      <c r="C7374">
        <v>15</v>
      </c>
      <c r="D7374">
        <v>2126050014304</v>
      </c>
      <c r="E7374" s="1">
        <v>46170</v>
      </c>
      <c r="F7374" s="1">
        <v>46192</v>
      </c>
      <c r="G7374">
        <v>39500</v>
      </c>
      <c r="H7374" s="1">
        <f t="shared" si="575"/>
        <v>46185</v>
      </c>
      <c r="I7374" s="5">
        <f t="shared" si="579"/>
        <v>46253</v>
      </c>
      <c r="J7374" s="9" t="str">
        <f t="shared" si="576"/>
        <v>ค้างชำระ 1 - 30 วัน</v>
      </c>
      <c r="K7374" s="10">
        <f t="shared" si="577"/>
        <v>7</v>
      </c>
      <c r="L7374" t="str">
        <f t="shared" si="578"/>
        <v>ลูกหนี้ชั้นดี</v>
      </c>
    </row>
    <row r="7375" spans="1:12" x14ac:dyDescent="0.2">
      <c r="A7375" t="s">
        <v>2920</v>
      </c>
      <c r="B7375" t="s">
        <v>989</v>
      </c>
      <c r="C7375">
        <v>30</v>
      </c>
      <c r="D7375">
        <v>2126050014519</v>
      </c>
      <c r="E7375" s="1">
        <v>46170</v>
      </c>
      <c r="F7375" s="1">
        <v>46209</v>
      </c>
      <c r="G7375">
        <v>711098</v>
      </c>
      <c r="H7375" s="1">
        <f t="shared" si="575"/>
        <v>46200</v>
      </c>
      <c r="I7375" s="5">
        <f t="shared" si="579"/>
        <v>46253</v>
      </c>
      <c r="J7375" s="9" t="str">
        <f t="shared" si="576"/>
        <v>ค้างชำระ 1 - 30 วัน</v>
      </c>
      <c r="K7375" s="10">
        <f t="shared" si="577"/>
        <v>9</v>
      </c>
      <c r="L7375" t="str">
        <f t="shared" si="578"/>
        <v>ลูกหนี้ชั้นดี</v>
      </c>
    </row>
    <row r="7376" spans="1:12" x14ac:dyDescent="0.2">
      <c r="A7376" t="s">
        <v>2921</v>
      </c>
      <c r="B7376" t="s">
        <v>989</v>
      </c>
      <c r="C7376">
        <v>7</v>
      </c>
      <c r="D7376">
        <v>2126050014526</v>
      </c>
      <c r="E7376" s="1">
        <v>46170</v>
      </c>
      <c r="F7376" s="1">
        <v>46186</v>
      </c>
      <c r="G7376">
        <v>54973</v>
      </c>
      <c r="H7376" s="1">
        <f t="shared" si="575"/>
        <v>46177</v>
      </c>
      <c r="I7376" s="5">
        <f t="shared" si="579"/>
        <v>46253</v>
      </c>
      <c r="J7376" s="9" t="str">
        <f t="shared" si="576"/>
        <v>ค้างชำระ 1 - 30 วัน</v>
      </c>
      <c r="K7376" s="10">
        <f t="shared" si="577"/>
        <v>9</v>
      </c>
      <c r="L7376" t="str">
        <f t="shared" si="578"/>
        <v>ลูกหนี้ชั้นดี</v>
      </c>
    </row>
    <row r="7377" spans="1:12" x14ac:dyDescent="0.2">
      <c r="A7377" t="s">
        <v>2489</v>
      </c>
      <c r="B7377" t="s">
        <v>989</v>
      </c>
      <c r="C7377">
        <v>30</v>
      </c>
      <c r="D7377">
        <v>2126050014694</v>
      </c>
      <c r="E7377" s="1">
        <v>46175</v>
      </c>
      <c r="F7377" s="1">
        <v>46214</v>
      </c>
      <c r="G7377">
        <v>124177</v>
      </c>
      <c r="H7377" s="1">
        <f t="shared" si="575"/>
        <v>46205</v>
      </c>
      <c r="I7377" s="5">
        <f t="shared" si="579"/>
        <v>46253</v>
      </c>
      <c r="J7377" s="9" t="str">
        <f t="shared" si="576"/>
        <v>ค้างชำระ 1 - 30 วัน</v>
      </c>
      <c r="K7377" s="10">
        <f t="shared" si="577"/>
        <v>9</v>
      </c>
      <c r="L7377" t="str">
        <f t="shared" si="578"/>
        <v>ลูกหนี้ชั้นดี</v>
      </c>
    </row>
    <row r="7378" spans="1:12" x14ac:dyDescent="0.2">
      <c r="A7378" t="s">
        <v>2489</v>
      </c>
      <c r="B7378" t="s">
        <v>989</v>
      </c>
      <c r="C7378">
        <v>30</v>
      </c>
      <c r="D7378">
        <v>2126050014694</v>
      </c>
      <c r="E7378" s="1">
        <v>46175</v>
      </c>
      <c r="F7378" s="1">
        <v>46214</v>
      </c>
      <c r="G7378">
        <v>124177</v>
      </c>
      <c r="H7378" s="1">
        <f t="shared" si="575"/>
        <v>46205</v>
      </c>
      <c r="I7378" s="5">
        <f t="shared" si="579"/>
        <v>46253</v>
      </c>
      <c r="J7378" s="9" t="str">
        <f t="shared" si="576"/>
        <v>ค้างชำระ 1 - 30 วัน</v>
      </c>
      <c r="K7378" s="10">
        <f t="shared" si="577"/>
        <v>9</v>
      </c>
      <c r="L7378" t="str">
        <f t="shared" si="578"/>
        <v>ลูกหนี้ชั้นดี</v>
      </c>
    </row>
    <row r="7379" spans="1:12" x14ac:dyDescent="0.2">
      <c r="A7379" t="s">
        <v>2922</v>
      </c>
      <c r="B7379" t="s">
        <v>106</v>
      </c>
      <c r="C7379">
        <v>7</v>
      </c>
      <c r="D7379">
        <v>5726050004342</v>
      </c>
      <c r="E7379" s="1">
        <v>46149</v>
      </c>
      <c r="F7379" s="1">
        <v>46161</v>
      </c>
      <c r="G7379">
        <v>158</v>
      </c>
      <c r="H7379" s="1">
        <f t="shared" si="575"/>
        <v>46156</v>
      </c>
      <c r="I7379" s="5">
        <f t="shared" si="579"/>
        <v>46253</v>
      </c>
      <c r="J7379" s="9" t="str">
        <f t="shared" si="576"/>
        <v>ค้างชำระ 1 - 30 วัน</v>
      </c>
      <c r="K7379" s="10">
        <f t="shared" si="577"/>
        <v>5</v>
      </c>
      <c r="L7379" t="str">
        <f t="shared" si="578"/>
        <v>ลูกหนี้ชั้นดี</v>
      </c>
    </row>
    <row r="7380" spans="1:12" x14ac:dyDescent="0.2">
      <c r="A7380" t="s">
        <v>2923</v>
      </c>
      <c r="B7380" t="s">
        <v>2040</v>
      </c>
      <c r="C7380">
        <v>30</v>
      </c>
      <c r="D7380">
        <v>5826050001911</v>
      </c>
      <c r="E7380" s="1">
        <v>46146</v>
      </c>
      <c r="F7380" s="1">
        <v>46178</v>
      </c>
      <c r="G7380">
        <v>28740</v>
      </c>
      <c r="H7380" s="1">
        <f t="shared" si="575"/>
        <v>46176</v>
      </c>
      <c r="I7380" s="5">
        <f t="shared" si="579"/>
        <v>46253</v>
      </c>
      <c r="J7380" s="9" t="str">
        <f t="shared" si="576"/>
        <v>ค้างชำระ 1 - 30 วัน</v>
      </c>
      <c r="K7380" s="10">
        <f t="shared" si="577"/>
        <v>2</v>
      </c>
      <c r="L7380" t="str">
        <f t="shared" si="578"/>
        <v>ลูกหนี้ชั้นดี</v>
      </c>
    </row>
    <row r="7381" spans="1:12" x14ac:dyDescent="0.2">
      <c r="A7381" t="s">
        <v>2923</v>
      </c>
      <c r="B7381" t="s">
        <v>2040</v>
      </c>
      <c r="C7381">
        <v>30</v>
      </c>
      <c r="D7381">
        <v>5826050001911</v>
      </c>
      <c r="E7381" s="1">
        <v>46146</v>
      </c>
      <c r="F7381" s="1">
        <v>46178</v>
      </c>
      <c r="G7381">
        <v>28740</v>
      </c>
      <c r="H7381" s="1">
        <f t="shared" si="575"/>
        <v>46176</v>
      </c>
      <c r="I7381" s="5">
        <f t="shared" si="579"/>
        <v>46253</v>
      </c>
      <c r="J7381" s="9" t="str">
        <f t="shared" si="576"/>
        <v>ค้างชำระ 1 - 30 วัน</v>
      </c>
      <c r="K7381" s="10">
        <f t="shared" si="577"/>
        <v>2</v>
      </c>
      <c r="L7381" t="str">
        <f t="shared" si="578"/>
        <v>ลูกหนี้ชั้นดี</v>
      </c>
    </row>
    <row r="7382" spans="1:12" x14ac:dyDescent="0.2">
      <c r="A7382" t="s">
        <v>2923</v>
      </c>
      <c r="B7382" t="s">
        <v>2040</v>
      </c>
      <c r="C7382">
        <v>30</v>
      </c>
      <c r="D7382">
        <v>5826050001911</v>
      </c>
      <c r="E7382" s="1">
        <v>46146</v>
      </c>
      <c r="F7382" s="1">
        <v>46178</v>
      </c>
      <c r="G7382">
        <v>28740</v>
      </c>
      <c r="H7382" s="1">
        <f t="shared" si="575"/>
        <v>46176</v>
      </c>
      <c r="I7382" s="5">
        <f t="shared" si="579"/>
        <v>46253</v>
      </c>
      <c r="J7382" s="9" t="str">
        <f t="shared" si="576"/>
        <v>ค้างชำระ 1 - 30 วัน</v>
      </c>
      <c r="K7382" s="10">
        <f t="shared" si="577"/>
        <v>2</v>
      </c>
      <c r="L7382" t="str">
        <f t="shared" si="578"/>
        <v>ลูกหนี้ชั้นดี</v>
      </c>
    </row>
    <row r="7383" spans="1:12" x14ac:dyDescent="0.2">
      <c r="A7383" t="s">
        <v>2923</v>
      </c>
      <c r="B7383" t="s">
        <v>2040</v>
      </c>
      <c r="C7383">
        <v>30</v>
      </c>
      <c r="D7383">
        <v>5826050001911</v>
      </c>
      <c r="E7383" s="1">
        <v>46146</v>
      </c>
      <c r="F7383" s="1">
        <v>46178</v>
      </c>
      <c r="G7383">
        <v>28740</v>
      </c>
      <c r="H7383" s="1">
        <f t="shared" si="575"/>
        <v>46176</v>
      </c>
      <c r="I7383" s="5">
        <f t="shared" si="579"/>
        <v>46253</v>
      </c>
      <c r="J7383" s="9" t="str">
        <f t="shared" si="576"/>
        <v>ค้างชำระ 1 - 30 วัน</v>
      </c>
      <c r="K7383" s="10">
        <f t="shared" si="577"/>
        <v>2</v>
      </c>
      <c r="L7383" t="str">
        <f t="shared" si="578"/>
        <v>ลูกหนี้ชั้นดี</v>
      </c>
    </row>
    <row r="7384" spans="1:12" x14ac:dyDescent="0.2">
      <c r="A7384" t="s">
        <v>2923</v>
      </c>
      <c r="B7384" t="s">
        <v>2040</v>
      </c>
      <c r="C7384">
        <v>30</v>
      </c>
      <c r="D7384">
        <v>5826050001911</v>
      </c>
      <c r="E7384" s="1">
        <v>46146</v>
      </c>
      <c r="F7384" s="1">
        <v>46178</v>
      </c>
      <c r="G7384">
        <v>28740</v>
      </c>
      <c r="H7384" s="1">
        <f t="shared" si="575"/>
        <v>46176</v>
      </c>
      <c r="I7384" s="5">
        <f t="shared" si="579"/>
        <v>46253</v>
      </c>
      <c r="J7384" s="9" t="str">
        <f t="shared" si="576"/>
        <v>ชำระตรงเวลา</v>
      </c>
      <c r="K7384" s="10">
        <f t="shared" si="577"/>
        <v>2</v>
      </c>
      <c r="L7384" t="str">
        <f t="shared" si="578"/>
        <v>ลูกหนี้ชั้นดี</v>
      </c>
    </row>
    <row r="7385" spans="1:12" x14ac:dyDescent="0.2">
      <c r="A7385" t="s">
        <v>1080</v>
      </c>
      <c r="B7385" t="s">
        <v>18</v>
      </c>
      <c r="C7385">
        <v>7</v>
      </c>
      <c r="D7385">
        <v>1226050004235</v>
      </c>
      <c r="E7385" s="1">
        <v>46149</v>
      </c>
      <c r="F7385" s="1">
        <v>46156</v>
      </c>
      <c r="G7385">
        <v>3980</v>
      </c>
      <c r="H7385" s="1">
        <f t="shared" si="575"/>
        <v>46156</v>
      </c>
      <c r="I7385" s="5">
        <f t="shared" si="579"/>
        <v>46253</v>
      </c>
      <c r="J7385" s="9" t="str">
        <f t="shared" si="576"/>
        <v>ชำระตรงเวลา</v>
      </c>
      <c r="K7385" s="10">
        <f t="shared" si="577"/>
        <v>0</v>
      </c>
      <c r="L7385" t="str">
        <f t="shared" si="578"/>
        <v>ลูกหนี้ชั้นดี</v>
      </c>
    </row>
    <row r="7386" spans="1:12" x14ac:dyDescent="0.2">
      <c r="A7386" t="s">
        <v>1743</v>
      </c>
      <c r="B7386" t="s">
        <v>18</v>
      </c>
      <c r="C7386">
        <v>7</v>
      </c>
      <c r="D7386">
        <v>1226050004242</v>
      </c>
      <c r="E7386" s="1">
        <v>46149</v>
      </c>
      <c r="F7386" s="1">
        <v>46154</v>
      </c>
      <c r="G7386">
        <v>2080</v>
      </c>
      <c r="H7386" s="1">
        <f t="shared" si="575"/>
        <v>46156</v>
      </c>
      <c r="I7386" s="5">
        <f t="shared" si="579"/>
        <v>46253</v>
      </c>
      <c r="J7386" s="9" t="str">
        <f t="shared" si="576"/>
        <v>ค้างชำระ 1 - 30 วัน</v>
      </c>
      <c r="K7386" s="10">
        <f t="shared" si="577"/>
        <v>0</v>
      </c>
      <c r="L7386" t="str">
        <f t="shared" si="578"/>
        <v>ลูกหนี้ชั้นดี</v>
      </c>
    </row>
    <row r="7387" spans="1:12" x14ac:dyDescent="0.2">
      <c r="A7387" t="s">
        <v>2924</v>
      </c>
      <c r="B7387" t="s">
        <v>18</v>
      </c>
      <c r="C7387">
        <v>7</v>
      </c>
      <c r="D7387">
        <v>1226050004266</v>
      </c>
      <c r="E7387" s="1">
        <v>46149</v>
      </c>
      <c r="F7387" s="1">
        <v>46157</v>
      </c>
      <c r="G7387">
        <v>1750</v>
      </c>
      <c r="H7387" s="1">
        <f t="shared" si="575"/>
        <v>46156</v>
      </c>
      <c r="I7387" s="5">
        <f t="shared" si="579"/>
        <v>46253</v>
      </c>
      <c r="J7387" s="9" t="str">
        <f t="shared" si="576"/>
        <v>ค้างชำระ 1 - 30 วัน</v>
      </c>
      <c r="K7387" s="10">
        <f t="shared" si="577"/>
        <v>1</v>
      </c>
      <c r="L7387" t="str">
        <f t="shared" si="578"/>
        <v>ลูกหนี้ชั้นดี</v>
      </c>
    </row>
    <row r="7388" spans="1:12" x14ac:dyDescent="0.2">
      <c r="A7388" t="s">
        <v>1381</v>
      </c>
      <c r="B7388" t="s">
        <v>18</v>
      </c>
      <c r="C7388">
        <v>7</v>
      </c>
      <c r="D7388">
        <v>1226050004273</v>
      </c>
      <c r="E7388" s="1">
        <v>46149</v>
      </c>
      <c r="F7388" s="1">
        <v>46157</v>
      </c>
      <c r="G7388">
        <v>4175</v>
      </c>
      <c r="H7388" s="1">
        <f t="shared" si="575"/>
        <v>46156</v>
      </c>
      <c r="I7388" s="5">
        <f t="shared" si="579"/>
        <v>46253</v>
      </c>
      <c r="J7388" s="9" t="str">
        <f t="shared" si="576"/>
        <v>ค้างชำระ 1 - 30 วัน</v>
      </c>
      <c r="K7388" s="10">
        <f t="shared" si="577"/>
        <v>1</v>
      </c>
      <c r="L7388" t="str">
        <f t="shared" si="578"/>
        <v>ลูกหนี้ชั้นดี</v>
      </c>
    </row>
    <row r="7389" spans="1:12" x14ac:dyDescent="0.2">
      <c r="A7389" t="s">
        <v>1745</v>
      </c>
      <c r="B7389" t="s">
        <v>18</v>
      </c>
      <c r="C7389">
        <v>7</v>
      </c>
      <c r="D7389">
        <v>1226050004280</v>
      </c>
      <c r="E7389" s="1">
        <v>46149</v>
      </c>
      <c r="F7389" s="1">
        <v>46157</v>
      </c>
      <c r="G7389">
        <v>13360</v>
      </c>
      <c r="H7389" s="1">
        <f t="shared" si="575"/>
        <v>46156</v>
      </c>
      <c r="I7389" s="5">
        <f t="shared" si="579"/>
        <v>46253</v>
      </c>
      <c r="J7389" s="9" t="str">
        <f t="shared" si="576"/>
        <v>ค้างชำระ 1 - 30 วัน</v>
      </c>
      <c r="K7389" s="10">
        <f t="shared" si="577"/>
        <v>1</v>
      </c>
      <c r="L7389" t="str">
        <f t="shared" si="578"/>
        <v>ลูกหนี้ชั้นดี</v>
      </c>
    </row>
    <row r="7390" spans="1:12" x14ac:dyDescent="0.2">
      <c r="A7390" t="s">
        <v>1381</v>
      </c>
      <c r="B7390" t="s">
        <v>18</v>
      </c>
      <c r="C7390">
        <v>7</v>
      </c>
      <c r="D7390">
        <v>1226050004297</v>
      </c>
      <c r="E7390" s="1">
        <v>46149</v>
      </c>
      <c r="F7390" s="1">
        <v>46161</v>
      </c>
      <c r="G7390">
        <v>1215</v>
      </c>
      <c r="H7390" s="1">
        <f t="shared" si="575"/>
        <v>46156</v>
      </c>
      <c r="I7390" s="5">
        <f t="shared" si="579"/>
        <v>46253</v>
      </c>
      <c r="J7390" s="9" t="str">
        <f t="shared" si="576"/>
        <v>ชำระตรงเวลา</v>
      </c>
      <c r="K7390" s="10">
        <f t="shared" si="577"/>
        <v>5</v>
      </c>
      <c r="L7390" t="str">
        <f t="shared" si="578"/>
        <v>ลูกหนี้ชั้นดี</v>
      </c>
    </row>
    <row r="7391" spans="1:12" x14ac:dyDescent="0.2">
      <c r="A7391" t="s">
        <v>1381</v>
      </c>
      <c r="B7391" t="s">
        <v>18</v>
      </c>
      <c r="C7391">
        <v>7</v>
      </c>
      <c r="D7391">
        <v>1226050004303</v>
      </c>
      <c r="E7391" s="1">
        <v>46149</v>
      </c>
      <c r="F7391" s="1">
        <v>46149</v>
      </c>
      <c r="G7391">
        <v>1985</v>
      </c>
      <c r="H7391" s="1">
        <f t="shared" si="575"/>
        <v>46156</v>
      </c>
      <c r="I7391" s="5">
        <f t="shared" si="579"/>
        <v>46253</v>
      </c>
      <c r="J7391" s="9" t="str">
        <f t="shared" si="576"/>
        <v>ค้างชำระ 1 - 30 วัน</v>
      </c>
      <c r="K7391" s="10">
        <f t="shared" si="577"/>
        <v>0</v>
      </c>
      <c r="L7391" t="str">
        <f t="shared" si="578"/>
        <v>ลูกหนี้ชั้นดี</v>
      </c>
    </row>
    <row r="7392" spans="1:12" x14ac:dyDescent="0.2">
      <c r="A7392" t="s">
        <v>1381</v>
      </c>
      <c r="B7392" t="s">
        <v>18</v>
      </c>
      <c r="C7392">
        <v>7</v>
      </c>
      <c r="D7392">
        <v>1226050004310</v>
      </c>
      <c r="E7392" s="1">
        <v>46149</v>
      </c>
      <c r="F7392" s="1">
        <v>46158</v>
      </c>
      <c r="G7392">
        <v>300</v>
      </c>
      <c r="H7392" s="1">
        <f t="shared" si="575"/>
        <v>46156</v>
      </c>
      <c r="I7392" s="5">
        <f t="shared" si="579"/>
        <v>46253</v>
      </c>
      <c r="J7392" s="9" t="str">
        <f t="shared" si="576"/>
        <v>ชำระตรงเวลา</v>
      </c>
      <c r="K7392" s="10">
        <f t="shared" si="577"/>
        <v>2</v>
      </c>
      <c r="L7392" t="str">
        <f t="shared" si="578"/>
        <v>ลูกหนี้ชั้นดี</v>
      </c>
    </row>
    <row r="7393" spans="1:12" x14ac:dyDescent="0.2">
      <c r="A7393" t="s">
        <v>162</v>
      </c>
      <c r="B7393" t="s">
        <v>18</v>
      </c>
      <c r="C7393">
        <v>7</v>
      </c>
      <c r="D7393">
        <v>1226050004327</v>
      </c>
      <c r="E7393" s="1">
        <v>46149</v>
      </c>
      <c r="F7393" s="1">
        <v>46149</v>
      </c>
      <c r="G7393">
        <v>2480</v>
      </c>
      <c r="H7393" s="1">
        <f t="shared" si="575"/>
        <v>46156</v>
      </c>
      <c r="I7393" s="5">
        <f t="shared" si="579"/>
        <v>46253</v>
      </c>
      <c r="J7393" s="9" t="str">
        <f t="shared" si="576"/>
        <v>ค้างชำระ 1 - 30 วัน</v>
      </c>
      <c r="K7393" s="10">
        <f t="shared" si="577"/>
        <v>0</v>
      </c>
      <c r="L7393" t="str">
        <f t="shared" si="578"/>
        <v>ลูกหนี้ชั้นดี</v>
      </c>
    </row>
    <row r="7394" spans="1:12" x14ac:dyDescent="0.2">
      <c r="A7394" t="s">
        <v>1089</v>
      </c>
      <c r="B7394" t="s">
        <v>18</v>
      </c>
      <c r="C7394">
        <v>7</v>
      </c>
      <c r="D7394">
        <v>1226050004334</v>
      </c>
      <c r="E7394" s="1">
        <v>46149</v>
      </c>
      <c r="F7394" s="1">
        <v>46158</v>
      </c>
      <c r="G7394">
        <v>5295</v>
      </c>
      <c r="H7394" s="1">
        <f t="shared" si="575"/>
        <v>46156</v>
      </c>
      <c r="I7394" s="5">
        <f t="shared" si="579"/>
        <v>46253</v>
      </c>
      <c r="J7394" s="9" t="str">
        <f t="shared" si="576"/>
        <v>ชำระตรงเวลา</v>
      </c>
      <c r="K7394" s="10">
        <f t="shared" si="577"/>
        <v>2</v>
      </c>
      <c r="L7394" t="str">
        <f t="shared" si="578"/>
        <v>ลูกหนี้ชั้นดี</v>
      </c>
    </row>
    <row r="7395" spans="1:12" x14ac:dyDescent="0.2">
      <c r="A7395" t="s">
        <v>1082</v>
      </c>
      <c r="B7395" t="s">
        <v>18</v>
      </c>
      <c r="C7395">
        <v>7</v>
      </c>
      <c r="D7395">
        <v>1226050004921</v>
      </c>
      <c r="E7395" s="1">
        <v>46153</v>
      </c>
      <c r="F7395" s="1">
        <v>46153</v>
      </c>
      <c r="G7395">
        <v>6305</v>
      </c>
      <c r="H7395" s="1">
        <f t="shared" si="575"/>
        <v>46160</v>
      </c>
      <c r="I7395" s="5">
        <f t="shared" si="579"/>
        <v>46253</v>
      </c>
      <c r="J7395" s="9" t="str">
        <f t="shared" si="576"/>
        <v>ชำระตรงเวลา</v>
      </c>
      <c r="K7395" s="10">
        <f t="shared" si="577"/>
        <v>0</v>
      </c>
      <c r="L7395" t="str">
        <f t="shared" si="578"/>
        <v>ลูกหนี้ชั้นดี</v>
      </c>
    </row>
    <row r="7396" spans="1:12" x14ac:dyDescent="0.2">
      <c r="A7396" t="s">
        <v>2925</v>
      </c>
      <c r="B7396" t="s">
        <v>18</v>
      </c>
      <c r="C7396">
        <v>7</v>
      </c>
      <c r="D7396">
        <v>1226050004938</v>
      </c>
      <c r="E7396" s="1">
        <v>46153</v>
      </c>
      <c r="F7396" s="1">
        <v>46160</v>
      </c>
      <c r="G7396">
        <v>5215</v>
      </c>
      <c r="H7396" s="1">
        <f t="shared" si="575"/>
        <v>46160</v>
      </c>
      <c r="I7396" s="5">
        <f t="shared" si="579"/>
        <v>46253</v>
      </c>
      <c r="J7396" s="9" t="str">
        <f t="shared" si="576"/>
        <v>ค้างชำระ 1 - 30 วัน</v>
      </c>
      <c r="K7396" s="10">
        <f t="shared" si="577"/>
        <v>0</v>
      </c>
      <c r="L7396" t="str">
        <f t="shared" si="578"/>
        <v>ลูกหนี้ชั้นดี</v>
      </c>
    </row>
    <row r="7397" spans="1:12" x14ac:dyDescent="0.2">
      <c r="A7397" t="s">
        <v>2926</v>
      </c>
      <c r="B7397" t="s">
        <v>18</v>
      </c>
      <c r="C7397">
        <v>7</v>
      </c>
      <c r="D7397">
        <v>1226050004945</v>
      </c>
      <c r="E7397" s="1">
        <v>46153</v>
      </c>
      <c r="F7397" s="1">
        <v>46163</v>
      </c>
      <c r="G7397">
        <v>1775</v>
      </c>
      <c r="H7397" s="1">
        <f t="shared" si="575"/>
        <v>46160</v>
      </c>
      <c r="I7397" s="5">
        <f t="shared" si="579"/>
        <v>46253</v>
      </c>
      <c r="J7397" s="9" t="str">
        <f t="shared" si="576"/>
        <v>ค้างชำระ 1 - 30 วัน</v>
      </c>
      <c r="K7397" s="10">
        <f t="shared" si="577"/>
        <v>3</v>
      </c>
      <c r="L7397" t="str">
        <f t="shared" si="578"/>
        <v>ลูกหนี้ชั้นดี</v>
      </c>
    </row>
    <row r="7398" spans="1:12" x14ac:dyDescent="0.2">
      <c r="A7398" t="s">
        <v>2927</v>
      </c>
      <c r="B7398" t="s">
        <v>18</v>
      </c>
      <c r="C7398">
        <v>7</v>
      </c>
      <c r="D7398">
        <v>1226050004952</v>
      </c>
      <c r="E7398" s="1">
        <v>46153</v>
      </c>
      <c r="F7398" s="1">
        <v>46161</v>
      </c>
      <c r="G7398">
        <v>2950</v>
      </c>
      <c r="H7398" s="1">
        <f t="shared" si="575"/>
        <v>46160</v>
      </c>
      <c r="I7398" s="5">
        <f t="shared" si="579"/>
        <v>46253</v>
      </c>
      <c r="J7398" s="9" t="str">
        <f t="shared" si="576"/>
        <v>ชำระตรงเวลา</v>
      </c>
      <c r="K7398" s="10">
        <f t="shared" si="577"/>
        <v>1</v>
      </c>
      <c r="L7398" t="str">
        <f t="shared" si="578"/>
        <v>ลูกหนี้ชั้นดี</v>
      </c>
    </row>
    <row r="7399" spans="1:12" x14ac:dyDescent="0.2">
      <c r="A7399" t="s">
        <v>2928</v>
      </c>
      <c r="B7399" t="s">
        <v>18</v>
      </c>
      <c r="C7399">
        <v>7</v>
      </c>
      <c r="D7399">
        <v>1226050004983</v>
      </c>
      <c r="E7399" s="1">
        <v>46153</v>
      </c>
      <c r="F7399" s="1">
        <v>46160</v>
      </c>
      <c r="G7399">
        <v>2035</v>
      </c>
      <c r="H7399" s="1">
        <f t="shared" si="575"/>
        <v>46160</v>
      </c>
      <c r="I7399" s="5">
        <f t="shared" si="579"/>
        <v>46253</v>
      </c>
      <c r="J7399" s="9" t="str">
        <f t="shared" si="576"/>
        <v>ชำระตรงเวลา</v>
      </c>
      <c r="K7399" s="10">
        <f t="shared" si="577"/>
        <v>0</v>
      </c>
      <c r="L7399" t="str">
        <f t="shared" si="578"/>
        <v>ลูกหนี้ชั้นดี</v>
      </c>
    </row>
    <row r="7400" spans="1:12" x14ac:dyDescent="0.2">
      <c r="A7400" t="s">
        <v>2928</v>
      </c>
      <c r="B7400" t="s">
        <v>18</v>
      </c>
      <c r="C7400">
        <v>7</v>
      </c>
      <c r="D7400">
        <v>1226050004983</v>
      </c>
      <c r="E7400" s="1">
        <v>46153</v>
      </c>
      <c r="F7400" s="1">
        <v>46160</v>
      </c>
      <c r="G7400">
        <v>2035</v>
      </c>
      <c r="H7400" s="1">
        <f t="shared" si="575"/>
        <v>46160</v>
      </c>
      <c r="I7400" s="5">
        <f t="shared" si="579"/>
        <v>46253</v>
      </c>
      <c r="J7400" s="9" t="str">
        <f t="shared" si="576"/>
        <v>ชำระตรงเวลา</v>
      </c>
      <c r="K7400" s="10">
        <f t="shared" si="577"/>
        <v>0</v>
      </c>
      <c r="L7400" t="str">
        <f t="shared" si="578"/>
        <v>ลูกหนี้ชั้นดี</v>
      </c>
    </row>
    <row r="7401" spans="1:12" x14ac:dyDescent="0.2">
      <c r="A7401" t="s">
        <v>2928</v>
      </c>
      <c r="B7401" t="s">
        <v>18</v>
      </c>
      <c r="C7401">
        <v>7</v>
      </c>
      <c r="D7401">
        <v>1226050004983</v>
      </c>
      <c r="E7401" s="1">
        <v>46153</v>
      </c>
      <c r="F7401" s="1">
        <v>46160</v>
      </c>
      <c r="G7401">
        <v>2035</v>
      </c>
      <c r="H7401" s="1">
        <f t="shared" si="575"/>
        <v>46160</v>
      </c>
      <c r="I7401" s="5">
        <f t="shared" si="579"/>
        <v>46253</v>
      </c>
      <c r="J7401" s="9" t="str">
        <f t="shared" si="576"/>
        <v>ชำระตรงเวลา</v>
      </c>
      <c r="K7401" s="10">
        <f t="shared" si="577"/>
        <v>0</v>
      </c>
      <c r="L7401" t="str">
        <f t="shared" si="578"/>
        <v>ลูกหนี้ชั้นดี</v>
      </c>
    </row>
    <row r="7402" spans="1:12" x14ac:dyDescent="0.2">
      <c r="A7402" t="s">
        <v>2928</v>
      </c>
      <c r="B7402" t="s">
        <v>18</v>
      </c>
      <c r="C7402">
        <v>7</v>
      </c>
      <c r="D7402">
        <v>1226050004983</v>
      </c>
      <c r="E7402" s="1">
        <v>46153</v>
      </c>
      <c r="F7402" s="1">
        <v>46160</v>
      </c>
      <c r="G7402">
        <v>2035</v>
      </c>
      <c r="H7402" s="1">
        <f t="shared" si="575"/>
        <v>46160</v>
      </c>
      <c r="I7402" s="5">
        <f t="shared" si="579"/>
        <v>46253</v>
      </c>
      <c r="J7402" s="9" t="str">
        <f t="shared" si="576"/>
        <v>ชำระตรงเวลา</v>
      </c>
      <c r="K7402" s="10">
        <f t="shared" si="577"/>
        <v>0</v>
      </c>
      <c r="L7402" t="str">
        <f t="shared" si="578"/>
        <v>ลูกหนี้ชั้นดี</v>
      </c>
    </row>
    <row r="7403" spans="1:12" x14ac:dyDescent="0.2">
      <c r="A7403" t="s">
        <v>1237</v>
      </c>
      <c r="B7403" t="s">
        <v>18</v>
      </c>
      <c r="C7403">
        <v>7</v>
      </c>
      <c r="D7403">
        <v>1226050004990</v>
      </c>
      <c r="E7403" s="1">
        <v>46153</v>
      </c>
      <c r="F7403" s="1">
        <v>46154</v>
      </c>
      <c r="G7403">
        <v>1590</v>
      </c>
      <c r="H7403" s="1">
        <f t="shared" si="575"/>
        <v>46160</v>
      </c>
      <c r="I7403" s="5">
        <f t="shared" si="579"/>
        <v>46253</v>
      </c>
      <c r="J7403" s="9" t="str">
        <f t="shared" si="576"/>
        <v>ชำระตรงเวลา</v>
      </c>
      <c r="K7403" s="10">
        <f t="shared" si="577"/>
        <v>0</v>
      </c>
      <c r="L7403" t="str">
        <f t="shared" si="578"/>
        <v>ลูกหนี้ชั้นดี</v>
      </c>
    </row>
    <row r="7404" spans="1:12" x14ac:dyDescent="0.2">
      <c r="A7404" t="s">
        <v>1237</v>
      </c>
      <c r="B7404" t="s">
        <v>18</v>
      </c>
      <c r="C7404">
        <v>7</v>
      </c>
      <c r="D7404">
        <v>1226050004990</v>
      </c>
      <c r="E7404" s="1">
        <v>46153</v>
      </c>
      <c r="F7404" s="1">
        <v>46154</v>
      </c>
      <c r="G7404">
        <v>1590</v>
      </c>
      <c r="H7404" s="1">
        <f t="shared" si="575"/>
        <v>46160</v>
      </c>
      <c r="I7404" s="5">
        <f t="shared" si="579"/>
        <v>46253</v>
      </c>
      <c r="J7404" s="9" t="str">
        <f t="shared" si="576"/>
        <v>ชำระตรงเวลา</v>
      </c>
      <c r="K7404" s="10">
        <f t="shared" si="577"/>
        <v>0</v>
      </c>
      <c r="L7404" t="str">
        <f t="shared" si="578"/>
        <v>ลูกหนี้ชั้นดี</v>
      </c>
    </row>
    <row r="7405" spans="1:12" x14ac:dyDescent="0.2">
      <c r="A7405" t="s">
        <v>961</v>
      </c>
      <c r="B7405" t="s">
        <v>18</v>
      </c>
      <c r="C7405">
        <v>7</v>
      </c>
      <c r="D7405">
        <v>1226050005003</v>
      </c>
      <c r="E7405" s="1">
        <v>46153</v>
      </c>
      <c r="F7405" s="1">
        <v>46158</v>
      </c>
      <c r="G7405">
        <v>1425</v>
      </c>
      <c r="H7405" s="1">
        <f t="shared" si="575"/>
        <v>46160</v>
      </c>
      <c r="I7405" s="5">
        <f t="shared" si="579"/>
        <v>46253</v>
      </c>
      <c r="J7405" s="9" t="str">
        <f t="shared" si="576"/>
        <v>ชำระตรงเวลา</v>
      </c>
      <c r="K7405" s="10">
        <f t="shared" si="577"/>
        <v>0</v>
      </c>
      <c r="L7405" t="str">
        <f t="shared" si="578"/>
        <v>ลูกหนี้ชั้นดี</v>
      </c>
    </row>
    <row r="7406" spans="1:12" x14ac:dyDescent="0.2">
      <c r="A7406" t="s">
        <v>961</v>
      </c>
      <c r="B7406" t="s">
        <v>18</v>
      </c>
      <c r="C7406">
        <v>7</v>
      </c>
      <c r="D7406">
        <v>1226050005003</v>
      </c>
      <c r="E7406" s="1">
        <v>46153</v>
      </c>
      <c r="F7406" s="1">
        <v>46158</v>
      </c>
      <c r="G7406">
        <v>1425</v>
      </c>
      <c r="H7406" s="1">
        <f t="shared" si="575"/>
        <v>46160</v>
      </c>
      <c r="I7406" s="5">
        <f t="shared" si="579"/>
        <v>46253</v>
      </c>
      <c r="J7406" s="9" t="str">
        <f t="shared" si="576"/>
        <v>ค้างชำระ 1 - 30 วัน</v>
      </c>
      <c r="K7406" s="10">
        <f t="shared" si="577"/>
        <v>0</v>
      </c>
      <c r="L7406" t="str">
        <f t="shared" si="578"/>
        <v>ลูกหนี้ชั้นดี</v>
      </c>
    </row>
    <row r="7407" spans="1:12" x14ac:dyDescent="0.2">
      <c r="A7407" t="s">
        <v>874</v>
      </c>
      <c r="B7407" t="s">
        <v>18</v>
      </c>
      <c r="C7407">
        <v>7</v>
      </c>
      <c r="D7407">
        <v>1226050005010</v>
      </c>
      <c r="E7407" s="1">
        <v>46153</v>
      </c>
      <c r="F7407" s="1">
        <v>46161</v>
      </c>
      <c r="G7407">
        <v>3200</v>
      </c>
      <c r="H7407" s="1">
        <f t="shared" si="575"/>
        <v>46160</v>
      </c>
      <c r="I7407" s="5">
        <f t="shared" si="579"/>
        <v>46253</v>
      </c>
      <c r="J7407" s="9" t="str">
        <f t="shared" si="576"/>
        <v>ชำระตรงเวลา</v>
      </c>
      <c r="K7407" s="10">
        <f t="shared" si="577"/>
        <v>1</v>
      </c>
      <c r="L7407" t="str">
        <f t="shared" si="578"/>
        <v>ลูกหนี้ชั้นดี</v>
      </c>
    </row>
    <row r="7408" spans="1:12" x14ac:dyDescent="0.2">
      <c r="A7408" t="s">
        <v>874</v>
      </c>
      <c r="B7408" t="s">
        <v>18</v>
      </c>
      <c r="C7408">
        <v>7</v>
      </c>
      <c r="D7408">
        <v>1226050005027</v>
      </c>
      <c r="E7408" s="1">
        <v>46153</v>
      </c>
      <c r="F7408" s="1">
        <v>46154</v>
      </c>
      <c r="G7408">
        <v>1250</v>
      </c>
      <c r="H7408" s="1">
        <f t="shared" si="575"/>
        <v>46160</v>
      </c>
      <c r="I7408" s="5">
        <f t="shared" si="579"/>
        <v>46253</v>
      </c>
      <c r="J7408" s="9" t="str">
        <f t="shared" si="576"/>
        <v>ค้างชำระ 1 - 30 วัน</v>
      </c>
      <c r="K7408" s="10">
        <f t="shared" si="577"/>
        <v>0</v>
      </c>
      <c r="L7408" t="str">
        <f t="shared" si="578"/>
        <v>ลูกหนี้ชั้นดี</v>
      </c>
    </row>
    <row r="7409" spans="1:12" x14ac:dyDescent="0.2">
      <c r="A7409" t="s">
        <v>162</v>
      </c>
      <c r="B7409" t="s">
        <v>18</v>
      </c>
      <c r="C7409">
        <v>7</v>
      </c>
      <c r="D7409">
        <v>1226050005775</v>
      </c>
      <c r="E7409" s="1">
        <v>46155</v>
      </c>
      <c r="F7409" s="1">
        <v>46165</v>
      </c>
      <c r="G7409">
        <v>1150</v>
      </c>
      <c r="H7409" s="1">
        <f t="shared" si="575"/>
        <v>46162</v>
      </c>
      <c r="I7409" s="5">
        <f t="shared" si="579"/>
        <v>46253</v>
      </c>
      <c r="J7409" s="9" t="str">
        <f t="shared" si="576"/>
        <v>ชำระตรงเวลา</v>
      </c>
      <c r="K7409" s="10">
        <f t="shared" si="577"/>
        <v>3</v>
      </c>
      <c r="L7409" t="str">
        <f t="shared" si="578"/>
        <v>ลูกหนี้ชั้นดี</v>
      </c>
    </row>
    <row r="7410" spans="1:12" x14ac:dyDescent="0.2">
      <c r="A7410" t="s">
        <v>1717</v>
      </c>
      <c r="B7410" t="s">
        <v>18</v>
      </c>
      <c r="C7410">
        <v>7</v>
      </c>
      <c r="D7410">
        <v>1226050005799</v>
      </c>
      <c r="E7410" s="1">
        <v>46155</v>
      </c>
      <c r="F7410" s="1">
        <v>46162</v>
      </c>
      <c r="G7410">
        <v>4459</v>
      </c>
      <c r="H7410" s="1">
        <f t="shared" si="575"/>
        <v>46162</v>
      </c>
      <c r="I7410" s="5">
        <f t="shared" si="579"/>
        <v>46253</v>
      </c>
      <c r="J7410" s="9" t="str">
        <f t="shared" si="576"/>
        <v>ชำระตรงเวลา</v>
      </c>
      <c r="K7410" s="10">
        <f t="shared" si="577"/>
        <v>0</v>
      </c>
      <c r="L7410" t="str">
        <f t="shared" si="578"/>
        <v>ลูกหนี้ชั้นดี</v>
      </c>
    </row>
    <row r="7411" spans="1:12" x14ac:dyDescent="0.2">
      <c r="A7411" t="s">
        <v>1717</v>
      </c>
      <c r="B7411" t="s">
        <v>18</v>
      </c>
      <c r="C7411">
        <v>7</v>
      </c>
      <c r="D7411">
        <v>1226050005799</v>
      </c>
      <c r="E7411" s="1">
        <v>46155</v>
      </c>
      <c r="F7411" s="1">
        <v>46162</v>
      </c>
      <c r="G7411">
        <v>4459</v>
      </c>
      <c r="H7411" s="1">
        <f t="shared" si="575"/>
        <v>46162</v>
      </c>
      <c r="I7411" s="5">
        <f t="shared" si="579"/>
        <v>46253</v>
      </c>
      <c r="J7411" s="9" t="str">
        <f t="shared" si="576"/>
        <v>ชำระตรงเวลา</v>
      </c>
      <c r="K7411" s="10">
        <f t="shared" si="577"/>
        <v>0</v>
      </c>
      <c r="L7411" t="str">
        <f t="shared" si="578"/>
        <v>ลูกหนี้ชั้นดี</v>
      </c>
    </row>
    <row r="7412" spans="1:12" x14ac:dyDescent="0.2">
      <c r="A7412" t="s">
        <v>1717</v>
      </c>
      <c r="B7412" t="s">
        <v>18</v>
      </c>
      <c r="C7412">
        <v>7</v>
      </c>
      <c r="D7412">
        <v>1226050005799</v>
      </c>
      <c r="E7412" s="1">
        <v>46155</v>
      </c>
      <c r="F7412" s="1">
        <v>46162</v>
      </c>
      <c r="G7412">
        <v>4459</v>
      </c>
      <c r="H7412" s="1">
        <f t="shared" si="575"/>
        <v>46162</v>
      </c>
      <c r="I7412" s="5">
        <f t="shared" si="579"/>
        <v>46253</v>
      </c>
      <c r="J7412" s="9" t="str">
        <f t="shared" si="576"/>
        <v>ชำระตรงเวลา</v>
      </c>
      <c r="K7412" s="10">
        <f t="shared" si="577"/>
        <v>0</v>
      </c>
      <c r="L7412" t="str">
        <f t="shared" si="578"/>
        <v>ลูกหนี้ชั้นดี</v>
      </c>
    </row>
    <row r="7413" spans="1:12" x14ac:dyDescent="0.2">
      <c r="A7413" t="s">
        <v>1717</v>
      </c>
      <c r="B7413" t="s">
        <v>18</v>
      </c>
      <c r="C7413">
        <v>7</v>
      </c>
      <c r="D7413">
        <v>1226050005799</v>
      </c>
      <c r="E7413" s="1">
        <v>46155</v>
      </c>
      <c r="F7413" s="1">
        <v>46162</v>
      </c>
      <c r="G7413">
        <v>4459</v>
      </c>
      <c r="H7413" s="1">
        <f t="shared" si="575"/>
        <v>46162</v>
      </c>
      <c r="I7413" s="5">
        <f t="shared" si="579"/>
        <v>46253</v>
      </c>
      <c r="J7413" s="9" t="str">
        <f t="shared" si="576"/>
        <v>ชำระตรงเวลา</v>
      </c>
      <c r="K7413" s="10">
        <f t="shared" si="577"/>
        <v>0</v>
      </c>
      <c r="L7413" t="str">
        <f t="shared" si="578"/>
        <v>ลูกหนี้ชั้นดี</v>
      </c>
    </row>
    <row r="7414" spans="1:12" x14ac:dyDescent="0.2">
      <c r="A7414" t="s">
        <v>2651</v>
      </c>
      <c r="B7414" t="s">
        <v>18</v>
      </c>
      <c r="C7414">
        <v>7</v>
      </c>
      <c r="D7414">
        <v>1226050005805</v>
      </c>
      <c r="E7414" s="1">
        <v>46155</v>
      </c>
      <c r="F7414" s="1">
        <v>46155</v>
      </c>
      <c r="G7414">
        <v>5320</v>
      </c>
      <c r="H7414" s="1">
        <f t="shared" si="575"/>
        <v>46162</v>
      </c>
      <c r="I7414" s="5">
        <f t="shared" si="579"/>
        <v>46253</v>
      </c>
      <c r="J7414" s="9" t="str">
        <f t="shared" si="576"/>
        <v>ชำระตรงเวลา</v>
      </c>
      <c r="K7414" s="10">
        <f t="shared" si="577"/>
        <v>0</v>
      </c>
      <c r="L7414" t="str">
        <f t="shared" si="578"/>
        <v>ลูกหนี้ชั้นดี</v>
      </c>
    </row>
    <row r="7415" spans="1:12" x14ac:dyDescent="0.2">
      <c r="A7415" t="s">
        <v>2929</v>
      </c>
      <c r="B7415" t="s">
        <v>18</v>
      </c>
      <c r="C7415">
        <v>7</v>
      </c>
      <c r="D7415">
        <v>1226050005812</v>
      </c>
      <c r="E7415" s="1">
        <v>46155</v>
      </c>
      <c r="F7415" s="1">
        <v>46162</v>
      </c>
      <c r="G7415">
        <v>1855</v>
      </c>
      <c r="H7415" s="1">
        <f t="shared" si="575"/>
        <v>46162</v>
      </c>
      <c r="I7415" s="5">
        <f t="shared" si="579"/>
        <v>46253</v>
      </c>
      <c r="J7415" s="9" t="str">
        <f t="shared" si="576"/>
        <v>ชำระตรงเวลา</v>
      </c>
      <c r="K7415" s="10">
        <f t="shared" si="577"/>
        <v>0</v>
      </c>
      <c r="L7415" t="str">
        <f t="shared" si="578"/>
        <v>ลูกหนี้ชั้นดี</v>
      </c>
    </row>
    <row r="7416" spans="1:12" x14ac:dyDescent="0.2">
      <c r="A7416" t="s">
        <v>2929</v>
      </c>
      <c r="B7416" t="s">
        <v>18</v>
      </c>
      <c r="C7416">
        <v>7</v>
      </c>
      <c r="D7416">
        <v>1226050005812</v>
      </c>
      <c r="E7416" s="1">
        <v>46155</v>
      </c>
      <c r="F7416" s="1">
        <v>46162</v>
      </c>
      <c r="G7416">
        <v>1855</v>
      </c>
      <c r="H7416" s="1">
        <f t="shared" si="575"/>
        <v>46162</v>
      </c>
      <c r="I7416" s="5">
        <f t="shared" si="579"/>
        <v>46253</v>
      </c>
      <c r="J7416" s="9" t="str">
        <f t="shared" si="576"/>
        <v>ชำระตรงเวลา</v>
      </c>
      <c r="K7416" s="10">
        <f t="shared" si="577"/>
        <v>0</v>
      </c>
      <c r="L7416" t="str">
        <f t="shared" si="578"/>
        <v>ลูกหนี้ชั้นดี</v>
      </c>
    </row>
    <row r="7417" spans="1:12" x14ac:dyDescent="0.2">
      <c r="A7417" t="s">
        <v>1245</v>
      </c>
      <c r="B7417" t="s">
        <v>18</v>
      </c>
      <c r="C7417">
        <v>7</v>
      </c>
      <c r="D7417">
        <v>1226050005829</v>
      </c>
      <c r="E7417" s="1">
        <v>46155</v>
      </c>
      <c r="F7417" s="1">
        <v>46157</v>
      </c>
      <c r="G7417">
        <v>4000</v>
      </c>
      <c r="H7417" s="1">
        <f t="shared" si="575"/>
        <v>46162</v>
      </c>
      <c r="I7417" s="5">
        <f t="shared" si="579"/>
        <v>46253</v>
      </c>
      <c r="J7417" s="9" t="str">
        <f t="shared" si="576"/>
        <v>ชำระตรงเวลา</v>
      </c>
      <c r="K7417" s="10">
        <f t="shared" si="577"/>
        <v>0</v>
      </c>
      <c r="L7417" t="str">
        <f t="shared" si="578"/>
        <v>ลูกหนี้ชั้นดี</v>
      </c>
    </row>
    <row r="7418" spans="1:12" x14ac:dyDescent="0.2">
      <c r="A7418" t="s">
        <v>1245</v>
      </c>
      <c r="B7418" t="s">
        <v>18</v>
      </c>
      <c r="C7418">
        <v>7</v>
      </c>
      <c r="D7418">
        <v>1226050005829</v>
      </c>
      <c r="E7418" s="1">
        <v>46155</v>
      </c>
      <c r="F7418" s="1">
        <v>46157</v>
      </c>
      <c r="G7418">
        <v>4000</v>
      </c>
      <c r="H7418" s="1">
        <f t="shared" si="575"/>
        <v>46162</v>
      </c>
      <c r="I7418" s="5">
        <f t="shared" si="579"/>
        <v>46253</v>
      </c>
      <c r="J7418" s="9" t="str">
        <f t="shared" si="576"/>
        <v>ค้างชำระ 1 - 30 วัน</v>
      </c>
      <c r="K7418" s="10">
        <f t="shared" si="577"/>
        <v>0</v>
      </c>
      <c r="L7418" t="str">
        <f t="shared" si="578"/>
        <v>ลูกหนี้ชั้นดี</v>
      </c>
    </row>
    <row r="7419" spans="1:12" x14ac:dyDescent="0.2">
      <c r="A7419" t="s">
        <v>2930</v>
      </c>
      <c r="B7419" t="s">
        <v>13</v>
      </c>
      <c r="C7419">
        <v>15</v>
      </c>
      <c r="D7419">
        <v>1326050003907</v>
      </c>
      <c r="E7419" s="1">
        <v>46148</v>
      </c>
      <c r="F7419" s="1">
        <v>46168</v>
      </c>
      <c r="G7419">
        <v>9255</v>
      </c>
      <c r="H7419" s="1">
        <f t="shared" si="575"/>
        <v>46163</v>
      </c>
      <c r="I7419" s="5">
        <f t="shared" si="579"/>
        <v>46253</v>
      </c>
      <c r="J7419" s="9" t="str">
        <f t="shared" si="576"/>
        <v>ชำระตรงเวลา</v>
      </c>
      <c r="K7419" s="10">
        <f t="shared" si="577"/>
        <v>5</v>
      </c>
      <c r="L7419" t="str">
        <f t="shared" si="578"/>
        <v>ลูกหนี้ชั้นดี</v>
      </c>
    </row>
    <row r="7420" spans="1:12" x14ac:dyDescent="0.2">
      <c r="A7420" t="s">
        <v>60</v>
      </c>
      <c r="B7420" t="s">
        <v>13</v>
      </c>
      <c r="C7420">
        <v>7</v>
      </c>
      <c r="D7420">
        <v>1326050003938</v>
      </c>
      <c r="E7420" s="1">
        <v>46148</v>
      </c>
      <c r="F7420" s="1">
        <v>46149</v>
      </c>
      <c r="G7420">
        <v>80</v>
      </c>
      <c r="H7420" s="1">
        <f t="shared" si="575"/>
        <v>46155</v>
      </c>
      <c r="I7420" s="5">
        <f t="shared" si="579"/>
        <v>46253</v>
      </c>
      <c r="J7420" s="9" t="str">
        <f t="shared" si="576"/>
        <v>ชำระตรงเวลา</v>
      </c>
      <c r="K7420" s="10">
        <f t="shared" si="577"/>
        <v>0</v>
      </c>
      <c r="L7420" t="str">
        <f t="shared" si="578"/>
        <v>ลูกหนี้ชั้นดี</v>
      </c>
    </row>
    <row r="7421" spans="1:12" x14ac:dyDescent="0.2">
      <c r="A7421" t="s">
        <v>176</v>
      </c>
      <c r="B7421" t="s">
        <v>13</v>
      </c>
      <c r="C7421">
        <v>7</v>
      </c>
      <c r="D7421">
        <v>1326050003945</v>
      </c>
      <c r="E7421" s="1">
        <v>46148</v>
      </c>
      <c r="F7421" s="1">
        <v>46149</v>
      </c>
      <c r="G7421">
        <v>240</v>
      </c>
      <c r="H7421" s="1">
        <f t="shared" si="575"/>
        <v>46155</v>
      </c>
      <c r="I7421" s="5">
        <f t="shared" si="579"/>
        <v>46253</v>
      </c>
      <c r="J7421" s="9" t="str">
        <f t="shared" si="576"/>
        <v>ค้างชำระ 31 - 60 วัน</v>
      </c>
      <c r="K7421" s="10">
        <f t="shared" si="577"/>
        <v>0</v>
      </c>
      <c r="L7421" t="str">
        <f t="shared" si="578"/>
        <v>ลูกหนี้ชั้นดี</v>
      </c>
    </row>
    <row r="7422" spans="1:12" x14ac:dyDescent="0.2">
      <c r="A7422" t="s">
        <v>2931</v>
      </c>
      <c r="B7422" t="s">
        <v>13</v>
      </c>
      <c r="C7422">
        <v>30</v>
      </c>
      <c r="D7422">
        <v>1326050004027</v>
      </c>
      <c r="E7422" s="1">
        <v>46148</v>
      </c>
      <c r="F7422" s="1">
        <v>46220</v>
      </c>
      <c r="G7422">
        <v>1130</v>
      </c>
      <c r="H7422" s="1">
        <f t="shared" si="575"/>
        <v>46178</v>
      </c>
      <c r="I7422" s="5">
        <f t="shared" si="579"/>
        <v>46253</v>
      </c>
      <c r="J7422" s="9" t="str">
        <f t="shared" si="576"/>
        <v>ค้างชำระ 31 - 60 วัน</v>
      </c>
      <c r="K7422" s="10">
        <f t="shared" si="577"/>
        <v>42</v>
      </c>
      <c r="L7422" t="str">
        <f t="shared" si="578"/>
        <v>ลูกหนี้เฝ้าติดตาม</v>
      </c>
    </row>
    <row r="7423" spans="1:12" x14ac:dyDescent="0.2">
      <c r="A7423" t="s">
        <v>2932</v>
      </c>
      <c r="B7423" t="s">
        <v>13</v>
      </c>
      <c r="C7423">
        <v>30</v>
      </c>
      <c r="D7423">
        <v>1326050004058</v>
      </c>
      <c r="E7423" s="1">
        <v>46148</v>
      </c>
      <c r="F7423" s="1">
        <v>46220</v>
      </c>
      <c r="G7423">
        <v>200</v>
      </c>
      <c r="H7423" s="1">
        <f t="shared" si="575"/>
        <v>46178</v>
      </c>
      <c r="I7423" s="5">
        <f t="shared" si="579"/>
        <v>46253</v>
      </c>
      <c r="J7423" s="9" t="str">
        <f t="shared" si="576"/>
        <v>ค้างชำระ 31 - 60 วัน</v>
      </c>
      <c r="K7423" s="10">
        <f t="shared" si="577"/>
        <v>42</v>
      </c>
      <c r="L7423" t="str">
        <f t="shared" si="578"/>
        <v>ลูกหนี้เฝ้าติดตาม</v>
      </c>
    </row>
    <row r="7424" spans="1:12" x14ac:dyDescent="0.2">
      <c r="A7424" t="s">
        <v>2933</v>
      </c>
      <c r="B7424" t="s">
        <v>13</v>
      </c>
      <c r="C7424">
        <v>30</v>
      </c>
      <c r="D7424">
        <v>1326050004065</v>
      </c>
      <c r="E7424" s="1">
        <v>46148</v>
      </c>
      <c r="F7424" s="1">
        <v>46220</v>
      </c>
      <c r="G7424">
        <v>108</v>
      </c>
      <c r="H7424" s="1">
        <f t="shared" si="575"/>
        <v>46178</v>
      </c>
      <c r="I7424" s="5">
        <f t="shared" si="579"/>
        <v>46253</v>
      </c>
      <c r="J7424" s="9" t="str">
        <f t="shared" si="576"/>
        <v>ค้างชำระ 31 - 60 วัน</v>
      </c>
      <c r="K7424" s="10">
        <f t="shared" si="577"/>
        <v>42</v>
      </c>
      <c r="L7424" t="str">
        <f t="shared" si="578"/>
        <v>ลูกหนี้เฝ้าติดตาม</v>
      </c>
    </row>
    <row r="7425" spans="1:12" x14ac:dyDescent="0.2">
      <c r="A7425" t="s">
        <v>2933</v>
      </c>
      <c r="B7425" t="s">
        <v>13</v>
      </c>
      <c r="C7425">
        <v>30</v>
      </c>
      <c r="D7425">
        <v>1326050004065</v>
      </c>
      <c r="E7425" s="1">
        <v>46148</v>
      </c>
      <c r="F7425" s="1">
        <v>46220</v>
      </c>
      <c r="G7425">
        <v>108</v>
      </c>
      <c r="H7425" s="1">
        <f t="shared" si="575"/>
        <v>46178</v>
      </c>
      <c r="I7425" s="5">
        <f t="shared" si="579"/>
        <v>46253</v>
      </c>
      <c r="J7425" s="9" t="str">
        <f t="shared" si="576"/>
        <v>ค้างชำระ 31 - 60 วัน</v>
      </c>
      <c r="K7425" s="10">
        <f t="shared" si="577"/>
        <v>42</v>
      </c>
      <c r="L7425" t="str">
        <f t="shared" si="578"/>
        <v>ลูกหนี้เฝ้าติดตาม</v>
      </c>
    </row>
    <row r="7426" spans="1:12" x14ac:dyDescent="0.2">
      <c r="A7426" t="s">
        <v>2933</v>
      </c>
      <c r="B7426" t="s">
        <v>13</v>
      </c>
      <c r="C7426">
        <v>30</v>
      </c>
      <c r="D7426">
        <v>1326050004065</v>
      </c>
      <c r="E7426" s="1">
        <v>46148</v>
      </c>
      <c r="F7426" s="1">
        <v>46220</v>
      </c>
      <c r="G7426">
        <v>108</v>
      </c>
      <c r="H7426" s="1">
        <f t="shared" ref="H7426:H7489" si="580">E7426+C7426</f>
        <v>46178</v>
      </c>
      <c r="I7426" s="5">
        <f t="shared" si="579"/>
        <v>46253</v>
      </c>
      <c r="J7426" s="9" t="str">
        <f t="shared" ref="J7426:J7489" si="581">IF(K7427&lt;=0, "ชำระตรงเวลา", IF(K7427&lt;=30, "ค้างชำระ 1 - 30 วัน", IF(K7427&lt;=60, "ค้างชำระ 31 - 60 วัน", IF(K7427&lt;=90, "ค้างชำระ 61 - 90 วัน", "ค้างชำระเกิน 90 วัน"))))</f>
        <v>ค้างชำระ 31 - 60 วัน</v>
      </c>
      <c r="K7426" s="10">
        <f t="shared" ref="K7426:K7489" si="582">IF(OR(F7426="",F7426="(ว่าง)"), MAX(0,I7425-H7426), MAX(0,F7426-H7426))</f>
        <v>42</v>
      </c>
      <c r="L7426" t="str">
        <f t="shared" ref="L7426:L7489" si="583">IF(K7426&lt;=30, "ลูกหนี้ชั้นดี", IF(K7426&lt;=90, "ลูกหนี้เฝ้าติดตาม", "ลูกหนี้ด้อยคุณภาพ (NPL)"))</f>
        <v>ลูกหนี้เฝ้าติดตาม</v>
      </c>
    </row>
    <row r="7427" spans="1:12" x14ac:dyDescent="0.2">
      <c r="A7427" t="s">
        <v>2934</v>
      </c>
      <c r="B7427" t="s">
        <v>13</v>
      </c>
      <c r="C7427">
        <v>30</v>
      </c>
      <c r="D7427">
        <v>1326050004072</v>
      </c>
      <c r="E7427" s="1">
        <v>46148</v>
      </c>
      <c r="F7427" s="1">
        <v>46220</v>
      </c>
      <c r="G7427">
        <v>500</v>
      </c>
      <c r="H7427" s="1">
        <f t="shared" si="580"/>
        <v>46178</v>
      </c>
      <c r="I7427" s="5">
        <f t="shared" si="579"/>
        <v>46253</v>
      </c>
      <c r="J7427" s="9" t="str">
        <f t="shared" si="581"/>
        <v>ชำระตรงเวลา</v>
      </c>
      <c r="K7427" s="10">
        <f t="shared" si="582"/>
        <v>42</v>
      </c>
      <c r="L7427" t="str">
        <f t="shared" si="583"/>
        <v>ลูกหนี้เฝ้าติดตาม</v>
      </c>
    </row>
    <row r="7428" spans="1:12" x14ac:dyDescent="0.2">
      <c r="A7428" t="s">
        <v>2298</v>
      </c>
      <c r="B7428" t="s">
        <v>13</v>
      </c>
      <c r="C7428">
        <v>7</v>
      </c>
      <c r="D7428">
        <v>1326050004089</v>
      </c>
      <c r="E7428" s="1">
        <v>46148</v>
      </c>
      <c r="F7428" s="1">
        <v>46149</v>
      </c>
      <c r="G7428">
        <v>24440</v>
      </c>
      <c r="H7428" s="1">
        <f t="shared" si="580"/>
        <v>46155</v>
      </c>
      <c r="I7428" s="5">
        <f t="shared" ref="I7428:I7491" si="584">I7427</f>
        <v>46253</v>
      </c>
      <c r="J7428" s="9" t="str">
        <f t="shared" si="581"/>
        <v>ชำระตรงเวลา</v>
      </c>
      <c r="K7428" s="10">
        <f t="shared" si="582"/>
        <v>0</v>
      </c>
      <c r="L7428" t="str">
        <f t="shared" si="583"/>
        <v>ลูกหนี้ชั้นดี</v>
      </c>
    </row>
    <row r="7429" spans="1:12" x14ac:dyDescent="0.2">
      <c r="A7429" t="s">
        <v>2298</v>
      </c>
      <c r="B7429" t="s">
        <v>13</v>
      </c>
      <c r="C7429">
        <v>7</v>
      </c>
      <c r="D7429">
        <v>1326050004089</v>
      </c>
      <c r="E7429" s="1">
        <v>46148</v>
      </c>
      <c r="F7429" s="1">
        <v>46149</v>
      </c>
      <c r="G7429">
        <v>24440</v>
      </c>
      <c r="H7429" s="1">
        <f t="shared" si="580"/>
        <v>46155</v>
      </c>
      <c r="I7429" s="5">
        <f t="shared" si="584"/>
        <v>46253</v>
      </c>
      <c r="J7429" s="9" t="str">
        <f t="shared" si="581"/>
        <v>ชำระตรงเวลา</v>
      </c>
      <c r="K7429" s="10">
        <f t="shared" si="582"/>
        <v>0</v>
      </c>
      <c r="L7429" t="str">
        <f t="shared" si="583"/>
        <v>ลูกหนี้ชั้นดี</v>
      </c>
    </row>
    <row r="7430" spans="1:12" x14ac:dyDescent="0.2">
      <c r="A7430" t="s">
        <v>2935</v>
      </c>
      <c r="B7430" t="s">
        <v>13</v>
      </c>
      <c r="C7430">
        <v>7</v>
      </c>
      <c r="D7430">
        <v>1326050004423</v>
      </c>
      <c r="E7430" s="1">
        <v>46149</v>
      </c>
      <c r="F7430" s="1">
        <v>46154</v>
      </c>
      <c r="G7430">
        <v>1365</v>
      </c>
      <c r="H7430" s="1">
        <f t="shared" si="580"/>
        <v>46156</v>
      </c>
      <c r="I7430" s="5">
        <f t="shared" si="584"/>
        <v>46253</v>
      </c>
      <c r="J7430" s="9" t="str">
        <f t="shared" si="581"/>
        <v>ชำระตรงเวลา</v>
      </c>
      <c r="K7430" s="10">
        <f t="shared" si="582"/>
        <v>0</v>
      </c>
      <c r="L7430" t="str">
        <f t="shared" si="583"/>
        <v>ลูกหนี้ชั้นดี</v>
      </c>
    </row>
    <row r="7431" spans="1:12" x14ac:dyDescent="0.2">
      <c r="A7431" t="s">
        <v>2935</v>
      </c>
      <c r="B7431" t="s">
        <v>13</v>
      </c>
      <c r="C7431">
        <v>7</v>
      </c>
      <c r="D7431">
        <v>1326050004423</v>
      </c>
      <c r="E7431" s="1">
        <v>46149</v>
      </c>
      <c r="F7431" s="1">
        <v>46154</v>
      </c>
      <c r="G7431">
        <v>1365</v>
      </c>
      <c r="H7431" s="1">
        <f t="shared" si="580"/>
        <v>46156</v>
      </c>
      <c r="I7431" s="5">
        <f t="shared" si="584"/>
        <v>46253</v>
      </c>
      <c r="J7431" s="9" t="str">
        <f t="shared" si="581"/>
        <v>ค้างชำระ 1 - 30 วัน</v>
      </c>
      <c r="K7431" s="10">
        <f t="shared" si="582"/>
        <v>0</v>
      </c>
      <c r="L7431" t="str">
        <f t="shared" si="583"/>
        <v>ลูกหนี้ชั้นดี</v>
      </c>
    </row>
    <row r="7432" spans="1:12" x14ac:dyDescent="0.2">
      <c r="A7432" t="s">
        <v>1196</v>
      </c>
      <c r="B7432" t="s">
        <v>13</v>
      </c>
      <c r="C7432">
        <v>7</v>
      </c>
      <c r="D7432">
        <v>1326050004492</v>
      </c>
      <c r="E7432" s="1">
        <v>46149</v>
      </c>
      <c r="F7432" s="1">
        <v>46157</v>
      </c>
      <c r="G7432">
        <v>765</v>
      </c>
      <c r="H7432" s="1">
        <f t="shared" si="580"/>
        <v>46156</v>
      </c>
      <c r="I7432" s="5">
        <f t="shared" si="584"/>
        <v>46253</v>
      </c>
      <c r="J7432" s="9" t="str">
        <f t="shared" si="581"/>
        <v>ชำระตรงเวลา</v>
      </c>
      <c r="K7432" s="10">
        <f t="shared" si="582"/>
        <v>1</v>
      </c>
      <c r="L7432" t="str">
        <f t="shared" si="583"/>
        <v>ลูกหนี้ชั้นดี</v>
      </c>
    </row>
    <row r="7433" spans="1:12" x14ac:dyDescent="0.2">
      <c r="A7433" t="s">
        <v>2936</v>
      </c>
      <c r="B7433" t="s">
        <v>13</v>
      </c>
      <c r="C7433">
        <v>7</v>
      </c>
      <c r="D7433">
        <v>1326050004539</v>
      </c>
      <c r="E7433" s="1">
        <v>46149</v>
      </c>
      <c r="F7433" s="1">
        <v>46150</v>
      </c>
      <c r="G7433">
        <v>17140</v>
      </c>
      <c r="H7433" s="1">
        <f t="shared" si="580"/>
        <v>46156</v>
      </c>
      <c r="I7433" s="5">
        <f t="shared" si="584"/>
        <v>46253</v>
      </c>
      <c r="J7433" s="9" t="str">
        <f t="shared" si="581"/>
        <v>ชำระตรงเวลา</v>
      </c>
      <c r="K7433" s="10">
        <f t="shared" si="582"/>
        <v>0</v>
      </c>
      <c r="L7433" t="str">
        <f t="shared" si="583"/>
        <v>ลูกหนี้ชั้นดี</v>
      </c>
    </row>
    <row r="7434" spans="1:12" x14ac:dyDescent="0.2">
      <c r="A7434" t="s">
        <v>180</v>
      </c>
      <c r="B7434" t="s">
        <v>13</v>
      </c>
      <c r="C7434">
        <v>7</v>
      </c>
      <c r="D7434">
        <v>1326050004546</v>
      </c>
      <c r="E7434" s="1">
        <v>46149</v>
      </c>
      <c r="F7434" s="1">
        <v>46150</v>
      </c>
      <c r="G7434">
        <v>1075</v>
      </c>
      <c r="H7434" s="1">
        <f t="shared" si="580"/>
        <v>46156</v>
      </c>
      <c r="I7434" s="5">
        <f t="shared" si="584"/>
        <v>46253</v>
      </c>
      <c r="J7434" s="9" t="str">
        <f t="shared" si="581"/>
        <v>ชำระตรงเวลา</v>
      </c>
      <c r="K7434" s="10">
        <f t="shared" si="582"/>
        <v>0</v>
      </c>
      <c r="L7434" t="str">
        <f t="shared" si="583"/>
        <v>ลูกหนี้ชั้นดี</v>
      </c>
    </row>
    <row r="7435" spans="1:12" x14ac:dyDescent="0.2">
      <c r="A7435" t="s">
        <v>180</v>
      </c>
      <c r="B7435" t="s">
        <v>13</v>
      </c>
      <c r="C7435">
        <v>7</v>
      </c>
      <c r="D7435">
        <v>1326050004546</v>
      </c>
      <c r="E7435" s="1">
        <v>46149</v>
      </c>
      <c r="F7435" s="1">
        <v>46150</v>
      </c>
      <c r="G7435">
        <v>1075</v>
      </c>
      <c r="H7435" s="1">
        <f t="shared" si="580"/>
        <v>46156</v>
      </c>
      <c r="I7435" s="5">
        <f t="shared" si="584"/>
        <v>46253</v>
      </c>
      <c r="J7435" s="9" t="str">
        <f t="shared" si="581"/>
        <v>ชำระตรงเวลา</v>
      </c>
      <c r="K7435" s="10">
        <f t="shared" si="582"/>
        <v>0</v>
      </c>
      <c r="L7435" t="str">
        <f t="shared" si="583"/>
        <v>ลูกหนี้ชั้นดี</v>
      </c>
    </row>
    <row r="7436" spans="1:12" x14ac:dyDescent="0.2">
      <c r="A7436" t="s">
        <v>2937</v>
      </c>
      <c r="B7436" t="s">
        <v>13</v>
      </c>
      <c r="C7436">
        <v>7</v>
      </c>
      <c r="D7436">
        <v>1326050004645</v>
      </c>
      <c r="E7436" s="1">
        <v>46149</v>
      </c>
      <c r="F7436" s="1">
        <v>46156</v>
      </c>
      <c r="G7436">
        <v>8290</v>
      </c>
      <c r="H7436" s="1">
        <f t="shared" si="580"/>
        <v>46156</v>
      </c>
      <c r="I7436" s="5">
        <f t="shared" si="584"/>
        <v>46253</v>
      </c>
      <c r="J7436" s="9" t="str">
        <f t="shared" si="581"/>
        <v>ชำระตรงเวลา</v>
      </c>
      <c r="K7436" s="10">
        <f t="shared" si="582"/>
        <v>0</v>
      </c>
      <c r="L7436" t="str">
        <f t="shared" si="583"/>
        <v>ลูกหนี้ชั้นดี</v>
      </c>
    </row>
    <row r="7437" spans="1:12" x14ac:dyDescent="0.2">
      <c r="A7437" t="s">
        <v>1207</v>
      </c>
      <c r="B7437" t="s">
        <v>13</v>
      </c>
      <c r="C7437">
        <v>7</v>
      </c>
      <c r="D7437">
        <v>1326050004690</v>
      </c>
      <c r="E7437" s="1">
        <v>46150</v>
      </c>
      <c r="F7437" s="1">
        <v>46157</v>
      </c>
      <c r="G7437">
        <v>1856</v>
      </c>
      <c r="H7437" s="1">
        <f t="shared" si="580"/>
        <v>46157</v>
      </c>
      <c r="I7437" s="5">
        <f t="shared" si="584"/>
        <v>46253</v>
      </c>
      <c r="J7437" s="9" t="str">
        <f t="shared" si="581"/>
        <v>ชำระตรงเวลา</v>
      </c>
      <c r="K7437" s="10">
        <f t="shared" si="582"/>
        <v>0</v>
      </c>
      <c r="L7437" t="str">
        <f t="shared" si="583"/>
        <v>ลูกหนี้ชั้นดี</v>
      </c>
    </row>
    <row r="7438" spans="1:12" x14ac:dyDescent="0.2">
      <c r="A7438" t="s">
        <v>2655</v>
      </c>
      <c r="B7438" t="s">
        <v>13</v>
      </c>
      <c r="C7438">
        <v>7</v>
      </c>
      <c r="D7438">
        <v>1326050004751</v>
      </c>
      <c r="E7438" s="1">
        <v>46150</v>
      </c>
      <c r="F7438" s="1">
        <v>46155</v>
      </c>
      <c r="G7438">
        <v>5730</v>
      </c>
      <c r="H7438" s="1">
        <f t="shared" si="580"/>
        <v>46157</v>
      </c>
      <c r="I7438" s="5">
        <f t="shared" si="584"/>
        <v>46253</v>
      </c>
      <c r="J7438" s="9" t="str">
        <f t="shared" si="581"/>
        <v>ค้างชำระ 1 - 30 วัน</v>
      </c>
      <c r="K7438" s="10">
        <f t="shared" si="582"/>
        <v>0</v>
      </c>
      <c r="L7438" t="str">
        <f t="shared" si="583"/>
        <v>ลูกหนี้ชั้นดี</v>
      </c>
    </row>
    <row r="7439" spans="1:12" x14ac:dyDescent="0.2">
      <c r="A7439" t="s">
        <v>289</v>
      </c>
      <c r="B7439" t="s">
        <v>13</v>
      </c>
      <c r="C7439">
        <v>7</v>
      </c>
      <c r="D7439">
        <v>1326050004768</v>
      </c>
      <c r="E7439" s="1">
        <v>46150</v>
      </c>
      <c r="F7439" s="1">
        <v>46160</v>
      </c>
      <c r="G7439">
        <v>549</v>
      </c>
      <c r="H7439" s="1">
        <f t="shared" si="580"/>
        <v>46157</v>
      </c>
      <c r="I7439" s="5">
        <f t="shared" si="584"/>
        <v>46253</v>
      </c>
      <c r="J7439" s="9" t="str">
        <f t="shared" si="581"/>
        <v>ค้างชำระ 1 - 30 วัน</v>
      </c>
      <c r="K7439" s="10">
        <f t="shared" si="582"/>
        <v>3</v>
      </c>
      <c r="L7439" t="str">
        <f t="shared" si="583"/>
        <v>ลูกหนี้ชั้นดี</v>
      </c>
    </row>
    <row r="7440" spans="1:12" x14ac:dyDescent="0.2">
      <c r="A7440" t="s">
        <v>2938</v>
      </c>
      <c r="B7440" t="s">
        <v>13</v>
      </c>
      <c r="C7440">
        <v>7</v>
      </c>
      <c r="D7440">
        <v>1326050005154</v>
      </c>
      <c r="E7440" s="1">
        <v>46153</v>
      </c>
      <c r="F7440" s="1">
        <v>46164</v>
      </c>
      <c r="G7440">
        <v>1605</v>
      </c>
      <c r="H7440" s="1">
        <f t="shared" si="580"/>
        <v>46160</v>
      </c>
      <c r="I7440" s="5">
        <f t="shared" si="584"/>
        <v>46253</v>
      </c>
      <c r="J7440" s="9" t="str">
        <f t="shared" si="581"/>
        <v>ชำระตรงเวลา</v>
      </c>
      <c r="K7440" s="10">
        <f t="shared" si="582"/>
        <v>4</v>
      </c>
      <c r="L7440" t="str">
        <f t="shared" si="583"/>
        <v>ลูกหนี้ชั้นดี</v>
      </c>
    </row>
    <row r="7441" spans="1:12" x14ac:dyDescent="0.2">
      <c r="A7441" t="s">
        <v>2939</v>
      </c>
      <c r="B7441" t="s">
        <v>13</v>
      </c>
      <c r="C7441">
        <v>7</v>
      </c>
      <c r="D7441">
        <v>1326050005239</v>
      </c>
      <c r="E7441" s="1">
        <v>46153</v>
      </c>
      <c r="F7441" s="1">
        <v>46154</v>
      </c>
      <c r="G7441">
        <v>2650</v>
      </c>
      <c r="H7441" s="1">
        <f t="shared" si="580"/>
        <v>46160</v>
      </c>
      <c r="I7441" s="5">
        <f t="shared" si="584"/>
        <v>46253</v>
      </c>
      <c r="J7441" s="9" t="str">
        <f t="shared" si="581"/>
        <v>ชำระตรงเวลา</v>
      </c>
      <c r="K7441" s="10">
        <f t="shared" si="582"/>
        <v>0</v>
      </c>
      <c r="L7441" t="str">
        <f t="shared" si="583"/>
        <v>ลูกหนี้ชั้นดี</v>
      </c>
    </row>
    <row r="7442" spans="1:12" x14ac:dyDescent="0.2">
      <c r="A7442" t="s">
        <v>2940</v>
      </c>
      <c r="B7442" t="s">
        <v>13</v>
      </c>
      <c r="C7442">
        <v>7</v>
      </c>
      <c r="D7442">
        <v>1326050005246</v>
      </c>
      <c r="E7442" s="1">
        <v>46153</v>
      </c>
      <c r="F7442" s="1">
        <v>46154</v>
      </c>
      <c r="G7442">
        <v>450</v>
      </c>
      <c r="H7442" s="1">
        <f t="shared" si="580"/>
        <v>46160</v>
      </c>
      <c r="I7442" s="5">
        <f t="shared" si="584"/>
        <v>46253</v>
      </c>
      <c r="J7442" s="9" t="str">
        <f t="shared" si="581"/>
        <v>ชำระตรงเวลา</v>
      </c>
      <c r="K7442" s="10">
        <f t="shared" si="582"/>
        <v>0</v>
      </c>
      <c r="L7442" t="str">
        <f t="shared" si="583"/>
        <v>ลูกหนี้ชั้นดี</v>
      </c>
    </row>
    <row r="7443" spans="1:12" x14ac:dyDescent="0.2">
      <c r="A7443" t="s">
        <v>1807</v>
      </c>
      <c r="B7443" t="s">
        <v>13</v>
      </c>
      <c r="C7443">
        <v>7</v>
      </c>
      <c r="D7443">
        <v>1326050005383</v>
      </c>
      <c r="E7443" s="1">
        <v>46153</v>
      </c>
      <c r="F7443" s="1">
        <v>46154</v>
      </c>
      <c r="G7443">
        <v>1950</v>
      </c>
      <c r="H7443" s="1">
        <f t="shared" si="580"/>
        <v>46160</v>
      </c>
      <c r="I7443" s="5">
        <f t="shared" si="584"/>
        <v>46253</v>
      </c>
      <c r="J7443" s="9" t="str">
        <f t="shared" si="581"/>
        <v>ชำระตรงเวลา</v>
      </c>
      <c r="K7443" s="10">
        <f t="shared" si="582"/>
        <v>0</v>
      </c>
      <c r="L7443" t="str">
        <f t="shared" si="583"/>
        <v>ลูกหนี้ชั้นดี</v>
      </c>
    </row>
    <row r="7444" spans="1:12" x14ac:dyDescent="0.2">
      <c r="A7444" t="s">
        <v>1926</v>
      </c>
      <c r="B7444" t="s">
        <v>13</v>
      </c>
      <c r="C7444">
        <v>7</v>
      </c>
      <c r="D7444">
        <v>1326050005390</v>
      </c>
      <c r="E7444" s="1">
        <v>46153</v>
      </c>
      <c r="F7444" s="1">
        <v>46155</v>
      </c>
      <c r="G7444">
        <v>51321</v>
      </c>
      <c r="H7444" s="1">
        <f t="shared" si="580"/>
        <v>46160</v>
      </c>
      <c r="I7444" s="5">
        <f t="shared" si="584"/>
        <v>46253</v>
      </c>
      <c r="J7444" s="9" t="str">
        <f t="shared" si="581"/>
        <v>ชำระตรงเวลา</v>
      </c>
      <c r="K7444" s="10">
        <f t="shared" si="582"/>
        <v>0</v>
      </c>
      <c r="L7444" t="str">
        <f t="shared" si="583"/>
        <v>ลูกหนี้ชั้นดี</v>
      </c>
    </row>
    <row r="7445" spans="1:12" x14ac:dyDescent="0.2">
      <c r="A7445" t="s">
        <v>1927</v>
      </c>
      <c r="B7445" t="s">
        <v>13</v>
      </c>
      <c r="C7445">
        <v>7</v>
      </c>
      <c r="D7445">
        <v>1326050005406</v>
      </c>
      <c r="E7445" s="1">
        <v>46153</v>
      </c>
      <c r="F7445" s="1">
        <v>46154</v>
      </c>
      <c r="G7445">
        <v>5235</v>
      </c>
      <c r="H7445" s="1">
        <f t="shared" si="580"/>
        <v>46160</v>
      </c>
      <c r="I7445" s="5">
        <f t="shared" si="584"/>
        <v>46253</v>
      </c>
      <c r="J7445" s="9" t="str">
        <f t="shared" si="581"/>
        <v>ชำระตรงเวลา</v>
      </c>
      <c r="K7445" s="10">
        <f t="shared" si="582"/>
        <v>0</v>
      </c>
      <c r="L7445" t="str">
        <f t="shared" si="583"/>
        <v>ลูกหนี้ชั้นดี</v>
      </c>
    </row>
    <row r="7446" spans="1:12" x14ac:dyDescent="0.2">
      <c r="A7446" t="s">
        <v>292</v>
      </c>
      <c r="B7446" t="s">
        <v>13</v>
      </c>
      <c r="C7446">
        <v>7</v>
      </c>
      <c r="D7446">
        <v>1326050005413</v>
      </c>
      <c r="E7446" s="1">
        <v>46153</v>
      </c>
      <c r="F7446" s="1">
        <v>46154</v>
      </c>
      <c r="G7446">
        <v>130</v>
      </c>
      <c r="H7446" s="1">
        <f t="shared" si="580"/>
        <v>46160</v>
      </c>
      <c r="I7446" s="5">
        <f t="shared" si="584"/>
        <v>46253</v>
      </c>
      <c r="J7446" s="9" t="str">
        <f t="shared" si="581"/>
        <v>ชำระตรงเวลา</v>
      </c>
      <c r="K7446" s="10">
        <f t="shared" si="582"/>
        <v>0</v>
      </c>
      <c r="L7446" t="str">
        <f t="shared" si="583"/>
        <v>ลูกหนี้ชั้นดี</v>
      </c>
    </row>
    <row r="7447" spans="1:12" x14ac:dyDescent="0.2">
      <c r="A7447" t="s">
        <v>2301</v>
      </c>
      <c r="B7447" t="s">
        <v>13</v>
      </c>
      <c r="C7447">
        <v>7</v>
      </c>
      <c r="D7447">
        <v>1326050005420</v>
      </c>
      <c r="E7447" s="1">
        <v>46153</v>
      </c>
      <c r="F7447" s="1">
        <v>46155</v>
      </c>
      <c r="G7447">
        <v>9100</v>
      </c>
      <c r="H7447" s="1">
        <f t="shared" si="580"/>
        <v>46160</v>
      </c>
      <c r="I7447" s="5">
        <f t="shared" si="584"/>
        <v>46253</v>
      </c>
      <c r="J7447" s="9" t="str">
        <f t="shared" si="581"/>
        <v>ค้างชำระ 1 - 30 วัน</v>
      </c>
      <c r="K7447" s="10">
        <f t="shared" si="582"/>
        <v>0</v>
      </c>
      <c r="L7447" t="str">
        <f t="shared" si="583"/>
        <v>ลูกหนี้ชั้นดี</v>
      </c>
    </row>
    <row r="7448" spans="1:12" x14ac:dyDescent="0.2">
      <c r="A7448" t="s">
        <v>1207</v>
      </c>
      <c r="B7448" t="s">
        <v>13</v>
      </c>
      <c r="C7448">
        <v>7</v>
      </c>
      <c r="D7448">
        <v>1326050005444</v>
      </c>
      <c r="E7448" s="1">
        <v>46153</v>
      </c>
      <c r="F7448" s="1">
        <v>46161</v>
      </c>
      <c r="G7448">
        <v>8455</v>
      </c>
      <c r="H7448" s="1">
        <f t="shared" si="580"/>
        <v>46160</v>
      </c>
      <c r="I7448" s="5">
        <f t="shared" si="584"/>
        <v>46253</v>
      </c>
      <c r="J7448" s="9" t="str">
        <f t="shared" si="581"/>
        <v>ค้างชำระ 1 - 30 วัน</v>
      </c>
      <c r="K7448" s="10">
        <f t="shared" si="582"/>
        <v>1</v>
      </c>
      <c r="L7448" t="str">
        <f t="shared" si="583"/>
        <v>ลูกหนี้ชั้นดี</v>
      </c>
    </row>
    <row r="7449" spans="1:12" x14ac:dyDescent="0.2">
      <c r="A7449" t="s">
        <v>2937</v>
      </c>
      <c r="B7449" t="s">
        <v>13</v>
      </c>
      <c r="C7449">
        <v>7</v>
      </c>
      <c r="D7449">
        <v>1326050005550</v>
      </c>
      <c r="E7449" s="1">
        <v>46154</v>
      </c>
      <c r="F7449" s="1">
        <v>46162</v>
      </c>
      <c r="G7449">
        <v>300</v>
      </c>
      <c r="H7449" s="1">
        <f t="shared" si="580"/>
        <v>46161</v>
      </c>
      <c r="I7449" s="5">
        <f t="shared" si="584"/>
        <v>46253</v>
      </c>
      <c r="J7449" s="9" t="str">
        <f t="shared" si="581"/>
        <v>ชำระตรงเวลา</v>
      </c>
      <c r="K7449" s="10">
        <f t="shared" si="582"/>
        <v>1</v>
      </c>
      <c r="L7449" t="str">
        <f t="shared" si="583"/>
        <v>ลูกหนี้ชั้นดี</v>
      </c>
    </row>
    <row r="7450" spans="1:12" x14ac:dyDescent="0.2">
      <c r="A7450" t="s">
        <v>325</v>
      </c>
      <c r="B7450" t="s">
        <v>311</v>
      </c>
      <c r="C7450">
        <v>7</v>
      </c>
      <c r="D7450">
        <v>1426050011640</v>
      </c>
      <c r="E7450" s="1">
        <v>46164</v>
      </c>
      <c r="F7450" s="1">
        <v>46167</v>
      </c>
      <c r="G7450">
        <v>3000</v>
      </c>
      <c r="H7450" s="1">
        <f t="shared" si="580"/>
        <v>46171</v>
      </c>
      <c r="I7450" s="5">
        <f t="shared" si="584"/>
        <v>46253</v>
      </c>
      <c r="J7450" s="9" t="str">
        <f t="shared" si="581"/>
        <v>ชำระตรงเวลา</v>
      </c>
      <c r="K7450" s="10">
        <f t="shared" si="582"/>
        <v>0</v>
      </c>
      <c r="L7450" t="str">
        <f t="shared" si="583"/>
        <v>ลูกหนี้ชั้นดี</v>
      </c>
    </row>
    <row r="7451" spans="1:12" x14ac:dyDescent="0.2">
      <c r="A7451" t="s">
        <v>325</v>
      </c>
      <c r="B7451" t="s">
        <v>311</v>
      </c>
      <c r="C7451">
        <v>7</v>
      </c>
      <c r="D7451">
        <v>1426050011640</v>
      </c>
      <c r="E7451" s="1">
        <v>46164</v>
      </c>
      <c r="F7451" s="1">
        <v>46167</v>
      </c>
      <c r="G7451">
        <v>3000</v>
      </c>
      <c r="H7451" s="1">
        <f t="shared" si="580"/>
        <v>46171</v>
      </c>
      <c r="I7451" s="5">
        <f t="shared" si="584"/>
        <v>46253</v>
      </c>
      <c r="J7451" s="9" t="str">
        <f t="shared" si="581"/>
        <v>ชำระตรงเวลา</v>
      </c>
      <c r="K7451" s="10">
        <f t="shared" si="582"/>
        <v>0</v>
      </c>
      <c r="L7451" t="str">
        <f t="shared" si="583"/>
        <v>ลูกหนี้ชั้นดี</v>
      </c>
    </row>
    <row r="7452" spans="1:12" x14ac:dyDescent="0.2">
      <c r="A7452" t="s">
        <v>2941</v>
      </c>
      <c r="B7452" t="s">
        <v>311</v>
      </c>
      <c r="C7452">
        <v>7</v>
      </c>
      <c r="D7452">
        <v>1426050012036</v>
      </c>
      <c r="E7452" s="1">
        <v>46167</v>
      </c>
      <c r="F7452" s="1">
        <v>46171</v>
      </c>
      <c r="G7452">
        <v>2540</v>
      </c>
      <c r="H7452" s="1">
        <f t="shared" si="580"/>
        <v>46174</v>
      </c>
      <c r="I7452" s="5">
        <f t="shared" si="584"/>
        <v>46253</v>
      </c>
      <c r="J7452" s="9" t="str">
        <f t="shared" si="581"/>
        <v>ค้างชำระ 1 - 30 วัน</v>
      </c>
      <c r="K7452" s="10">
        <f t="shared" si="582"/>
        <v>0</v>
      </c>
      <c r="L7452" t="str">
        <f t="shared" si="583"/>
        <v>ลูกหนี้ชั้นดี</v>
      </c>
    </row>
    <row r="7453" spans="1:12" x14ac:dyDescent="0.2">
      <c r="A7453" t="s">
        <v>2942</v>
      </c>
      <c r="B7453" t="s">
        <v>311</v>
      </c>
      <c r="C7453">
        <v>7</v>
      </c>
      <c r="D7453">
        <v>1426050012067</v>
      </c>
      <c r="E7453" s="1">
        <v>46167</v>
      </c>
      <c r="F7453" s="1">
        <v>46175</v>
      </c>
      <c r="G7453">
        <v>22270</v>
      </c>
      <c r="H7453" s="1">
        <f t="shared" si="580"/>
        <v>46174</v>
      </c>
      <c r="I7453" s="5">
        <f t="shared" si="584"/>
        <v>46253</v>
      </c>
      <c r="J7453" s="9" t="str">
        <f t="shared" si="581"/>
        <v>ค้างชำระ 1 - 30 วัน</v>
      </c>
      <c r="K7453" s="10">
        <f t="shared" si="582"/>
        <v>1</v>
      </c>
      <c r="L7453" t="str">
        <f t="shared" si="583"/>
        <v>ลูกหนี้ชั้นดี</v>
      </c>
    </row>
    <row r="7454" spans="1:12" x14ac:dyDescent="0.2">
      <c r="A7454" t="s">
        <v>1696</v>
      </c>
      <c r="B7454" t="s">
        <v>311</v>
      </c>
      <c r="C7454">
        <v>7</v>
      </c>
      <c r="D7454">
        <v>1426050012128</v>
      </c>
      <c r="E7454" s="1">
        <v>46167</v>
      </c>
      <c r="F7454" s="1">
        <v>46178</v>
      </c>
      <c r="G7454">
        <v>7350</v>
      </c>
      <c r="H7454" s="1">
        <f t="shared" si="580"/>
        <v>46174</v>
      </c>
      <c r="I7454" s="5">
        <f t="shared" si="584"/>
        <v>46253</v>
      </c>
      <c r="J7454" s="9" t="str">
        <f t="shared" si="581"/>
        <v>ค้างชำระ 1 - 30 วัน</v>
      </c>
      <c r="K7454" s="10">
        <f t="shared" si="582"/>
        <v>4</v>
      </c>
      <c r="L7454" t="str">
        <f t="shared" si="583"/>
        <v>ลูกหนี้ชั้นดี</v>
      </c>
    </row>
    <row r="7455" spans="1:12" x14ac:dyDescent="0.2">
      <c r="A7455" t="s">
        <v>463</v>
      </c>
      <c r="B7455" t="s">
        <v>311</v>
      </c>
      <c r="C7455">
        <v>7</v>
      </c>
      <c r="D7455">
        <v>1426050012173</v>
      </c>
      <c r="E7455" s="1">
        <v>46167</v>
      </c>
      <c r="F7455" s="1">
        <v>46179</v>
      </c>
      <c r="G7455">
        <v>15629</v>
      </c>
      <c r="H7455" s="1">
        <f t="shared" si="580"/>
        <v>46174</v>
      </c>
      <c r="I7455" s="5">
        <f t="shared" si="584"/>
        <v>46253</v>
      </c>
      <c r="J7455" s="9" t="str">
        <f t="shared" si="581"/>
        <v>ค้างชำระ 1 - 30 วัน</v>
      </c>
      <c r="K7455" s="10">
        <f t="shared" si="582"/>
        <v>5</v>
      </c>
      <c r="L7455" t="str">
        <f t="shared" si="583"/>
        <v>ลูกหนี้ชั้นดี</v>
      </c>
    </row>
    <row r="7456" spans="1:12" x14ac:dyDescent="0.2">
      <c r="A7456" t="s">
        <v>790</v>
      </c>
      <c r="B7456" t="s">
        <v>311</v>
      </c>
      <c r="C7456">
        <v>7</v>
      </c>
      <c r="D7456">
        <v>1426050012227</v>
      </c>
      <c r="E7456" s="1">
        <v>46167</v>
      </c>
      <c r="F7456" s="1">
        <v>46186</v>
      </c>
      <c r="G7456">
        <v>42435</v>
      </c>
      <c r="H7456" s="1">
        <f t="shared" si="580"/>
        <v>46174</v>
      </c>
      <c r="I7456" s="5">
        <f t="shared" si="584"/>
        <v>46253</v>
      </c>
      <c r="J7456" s="9" t="str">
        <f t="shared" si="581"/>
        <v>ค้างชำระ 1 - 30 วัน</v>
      </c>
      <c r="K7456" s="10">
        <f t="shared" si="582"/>
        <v>12</v>
      </c>
      <c r="L7456" t="str">
        <f t="shared" si="583"/>
        <v>ลูกหนี้ชั้นดี</v>
      </c>
    </row>
    <row r="7457" spans="1:12" x14ac:dyDescent="0.2">
      <c r="A7457" t="s">
        <v>2943</v>
      </c>
      <c r="B7457" t="s">
        <v>311</v>
      </c>
      <c r="C7457">
        <v>7</v>
      </c>
      <c r="D7457">
        <v>1426050012289</v>
      </c>
      <c r="E7457" s="1">
        <v>46167</v>
      </c>
      <c r="F7457" s="1">
        <v>46175</v>
      </c>
      <c r="G7457">
        <v>2720</v>
      </c>
      <c r="H7457" s="1">
        <f t="shared" si="580"/>
        <v>46174</v>
      </c>
      <c r="I7457" s="5">
        <f t="shared" si="584"/>
        <v>46253</v>
      </c>
      <c r="J7457" s="9" t="str">
        <f t="shared" si="581"/>
        <v>ค้างชำระ 1 - 30 วัน</v>
      </c>
      <c r="K7457" s="10">
        <f t="shared" si="582"/>
        <v>1</v>
      </c>
      <c r="L7457" t="str">
        <f t="shared" si="583"/>
        <v>ลูกหนี้ชั้นดี</v>
      </c>
    </row>
    <row r="7458" spans="1:12" x14ac:dyDescent="0.2">
      <c r="A7458" t="s">
        <v>2944</v>
      </c>
      <c r="B7458" t="s">
        <v>311</v>
      </c>
      <c r="C7458">
        <v>7</v>
      </c>
      <c r="D7458">
        <v>1426050012296</v>
      </c>
      <c r="E7458" s="1">
        <v>46167</v>
      </c>
      <c r="F7458" s="1">
        <v>46179</v>
      </c>
      <c r="G7458">
        <v>995</v>
      </c>
      <c r="H7458" s="1">
        <f t="shared" si="580"/>
        <v>46174</v>
      </c>
      <c r="I7458" s="5">
        <f t="shared" si="584"/>
        <v>46253</v>
      </c>
      <c r="J7458" s="9" t="str">
        <f t="shared" si="581"/>
        <v>ค้างชำระ 1 - 30 วัน</v>
      </c>
      <c r="K7458" s="10">
        <f t="shared" si="582"/>
        <v>5</v>
      </c>
      <c r="L7458" t="str">
        <f t="shared" si="583"/>
        <v>ลูกหนี้ชั้นดี</v>
      </c>
    </row>
    <row r="7459" spans="1:12" x14ac:dyDescent="0.2">
      <c r="A7459" t="s">
        <v>2945</v>
      </c>
      <c r="B7459" t="s">
        <v>311</v>
      </c>
      <c r="C7459">
        <v>7</v>
      </c>
      <c r="D7459">
        <v>1426050012524</v>
      </c>
      <c r="E7459" s="1">
        <v>46167</v>
      </c>
      <c r="F7459" s="1">
        <v>46175</v>
      </c>
      <c r="G7459">
        <v>2082</v>
      </c>
      <c r="H7459" s="1">
        <f t="shared" si="580"/>
        <v>46174</v>
      </c>
      <c r="I7459" s="5">
        <f t="shared" si="584"/>
        <v>46253</v>
      </c>
      <c r="J7459" s="9" t="str">
        <f t="shared" si="581"/>
        <v>ค้างชำระ 1 - 30 วัน</v>
      </c>
      <c r="K7459" s="10">
        <f t="shared" si="582"/>
        <v>1</v>
      </c>
      <c r="L7459" t="str">
        <f t="shared" si="583"/>
        <v>ลูกหนี้ชั้นดี</v>
      </c>
    </row>
    <row r="7460" spans="1:12" x14ac:dyDescent="0.2">
      <c r="A7460" t="s">
        <v>2946</v>
      </c>
      <c r="B7460" t="s">
        <v>8</v>
      </c>
      <c r="C7460">
        <v>7</v>
      </c>
      <c r="D7460">
        <v>1526050003956</v>
      </c>
      <c r="E7460" s="1">
        <v>46149</v>
      </c>
      <c r="F7460" s="1">
        <v>46162</v>
      </c>
      <c r="G7460">
        <v>2448</v>
      </c>
      <c r="H7460" s="1">
        <f t="shared" si="580"/>
        <v>46156</v>
      </c>
      <c r="I7460" s="5">
        <f t="shared" si="584"/>
        <v>46253</v>
      </c>
      <c r="J7460" s="9" t="str">
        <f t="shared" si="581"/>
        <v>ชำระตรงเวลา</v>
      </c>
      <c r="K7460" s="10">
        <f t="shared" si="582"/>
        <v>6</v>
      </c>
      <c r="L7460" t="str">
        <f t="shared" si="583"/>
        <v>ลูกหนี้ชั้นดี</v>
      </c>
    </row>
    <row r="7461" spans="1:12" x14ac:dyDescent="0.2">
      <c r="A7461" t="s">
        <v>980</v>
      </c>
      <c r="B7461" t="s">
        <v>8</v>
      </c>
      <c r="C7461">
        <v>7</v>
      </c>
      <c r="D7461">
        <v>1526050003963</v>
      </c>
      <c r="E7461" s="1">
        <v>46149</v>
      </c>
      <c r="F7461" s="1">
        <v>46156</v>
      </c>
      <c r="G7461">
        <v>677</v>
      </c>
      <c r="H7461" s="1">
        <f t="shared" si="580"/>
        <v>46156</v>
      </c>
      <c r="I7461" s="5">
        <f t="shared" si="584"/>
        <v>46253</v>
      </c>
      <c r="J7461" s="9" t="str">
        <f t="shared" si="581"/>
        <v>ชำระตรงเวลา</v>
      </c>
      <c r="K7461" s="10">
        <f t="shared" si="582"/>
        <v>0</v>
      </c>
      <c r="L7461" t="str">
        <f t="shared" si="583"/>
        <v>ลูกหนี้ชั้นดี</v>
      </c>
    </row>
    <row r="7462" spans="1:12" x14ac:dyDescent="0.2">
      <c r="A7462" t="s">
        <v>980</v>
      </c>
      <c r="B7462" t="s">
        <v>8</v>
      </c>
      <c r="C7462">
        <v>7</v>
      </c>
      <c r="D7462">
        <v>1526050003963</v>
      </c>
      <c r="E7462" s="1">
        <v>46149</v>
      </c>
      <c r="F7462" s="1">
        <v>46156</v>
      </c>
      <c r="G7462">
        <v>677</v>
      </c>
      <c r="H7462" s="1">
        <f t="shared" si="580"/>
        <v>46156</v>
      </c>
      <c r="I7462" s="5">
        <f t="shared" si="584"/>
        <v>46253</v>
      </c>
      <c r="J7462" s="9" t="str">
        <f t="shared" si="581"/>
        <v>ชำระตรงเวลา</v>
      </c>
      <c r="K7462" s="10">
        <f t="shared" si="582"/>
        <v>0</v>
      </c>
      <c r="L7462" t="str">
        <f t="shared" si="583"/>
        <v>ลูกหนี้ชั้นดี</v>
      </c>
    </row>
    <row r="7463" spans="1:12" x14ac:dyDescent="0.2">
      <c r="A7463" t="s">
        <v>238</v>
      </c>
      <c r="B7463" t="s">
        <v>8</v>
      </c>
      <c r="C7463">
        <v>7</v>
      </c>
      <c r="D7463">
        <v>1526050003970</v>
      </c>
      <c r="E7463" s="1">
        <v>46148</v>
      </c>
      <c r="F7463" s="1">
        <v>46149</v>
      </c>
      <c r="G7463">
        <v>3690</v>
      </c>
      <c r="H7463" s="1">
        <f t="shared" si="580"/>
        <v>46155</v>
      </c>
      <c r="I7463" s="5">
        <f t="shared" si="584"/>
        <v>46253</v>
      </c>
      <c r="J7463" s="9" t="str">
        <f t="shared" si="581"/>
        <v>ชำระตรงเวลา</v>
      </c>
      <c r="K7463" s="10">
        <f t="shared" si="582"/>
        <v>0</v>
      </c>
      <c r="L7463" t="str">
        <f t="shared" si="583"/>
        <v>ลูกหนี้ชั้นดี</v>
      </c>
    </row>
    <row r="7464" spans="1:12" x14ac:dyDescent="0.2">
      <c r="A7464" t="s">
        <v>2947</v>
      </c>
      <c r="B7464" t="s">
        <v>8</v>
      </c>
      <c r="C7464">
        <v>7</v>
      </c>
      <c r="D7464">
        <v>1526050003987</v>
      </c>
      <c r="E7464" s="1">
        <v>46149</v>
      </c>
      <c r="F7464" s="1">
        <v>46155</v>
      </c>
      <c r="G7464">
        <v>5997</v>
      </c>
      <c r="H7464" s="1">
        <f t="shared" si="580"/>
        <v>46156</v>
      </c>
      <c r="I7464" s="5">
        <f t="shared" si="584"/>
        <v>46253</v>
      </c>
      <c r="J7464" s="9" t="str">
        <f t="shared" si="581"/>
        <v>ชำระตรงเวลา</v>
      </c>
      <c r="K7464" s="10">
        <f t="shared" si="582"/>
        <v>0</v>
      </c>
      <c r="L7464" t="str">
        <f t="shared" si="583"/>
        <v>ลูกหนี้ชั้นดี</v>
      </c>
    </row>
    <row r="7465" spans="1:12" x14ac:dyDescent="0.2">
      <c r="A7465" t="s">
        <v>2948</v>
      </c>
      <c r="B7465" t="s">
        <v>8</v>
      </c>
      <c r="C7465">
        <v>7</v>
      </c>
      <c r="D7465">
        <v>1526050003994</v>
      </c>
      <c r="E7465" s="1">
        <v>46149</v>
      </c>
      <c r="F7465" s="1">
        <v>46155</v>
      </c>
      <c r="G7465">
        <v>2440</v>
      </c>
      <c r="H7465" s="1">
        <f t="shared" si="580"/>
        <v>46156</v>
      </c>
      <c r="I7465" s="5">
        <f t="shared" si="584"/>
        <v>46253</v>
      </c>
      <c r="J7465" s="9" t="str">
        <f t="shared" si="581"/>
        <v>ชำระตรงเวลา</v>
      </c>
      <c r="K7465" s="10">
        <f t="shared" si="582"/>
        <v>0</v>
      </c>
      <c r="L7465" t="str">
        <f t="shared" si="583"/>
        <v>ลูกหนี้ชั้นดี</v>
      </c>
    </row>
    <row r="7466" spans="1:12" x14ac:dyDescent="0.2">
      <c r="A7466" t="s">
        <v>2949</v>
      </c>
      <c r="B7466" t="s">
        <v>8</v>
      </c>
      <c r="C7466">
        <v>7</v>
      </c>
      <c r="D7466">
        <v>1526050004557</v>
      </c>
      <c r="E7466" s="1">
        <v>46150</v>
      </c>
      <c r="F7466" s="1">
        <v>46156</v>
      </c>
      <c r="G7466">
        <v>177</v>
      </c>
      <c r="H7466" s="1">
        <f t="shared" si="580"/>
        <v>46157</v>
      </c>
      <c r="I7466" s="5">
        <f t="shared" si="584"/>
        <v>46253</v>
      </c>
      <c r="J7466" s="9" t="str">
        <f t="shared" si="581"/>
        <v>ชำระตรงเวลา</v>
      </c>
      <c r="K7466" s="10">
        <f t="shared" si="582"/>
        <v>0</v>
      </c>
      <c r="L7466" t="str">
        <f t="shared" si="583"/>
        <v>ลูกหนี้ชั้นดี</v>
      </c>
    </row>
    <row r="7467" spans="1:12" x14ac:dyDescent="0.2">
      <c r="A7467" t="s">
        <v>740</v>
      </c>
      <c r="B7467" t="s">
        <v>8</v>
      </c>
      <c r="C7467">
        <v>7</v>
      </c>
      <c r="D7467">
        <v>1526050004564</v>
      </c>
      <c r="E7467" s="1">
        <v>46149</v>
      </c>
      <c r="F7467" s="1">
        <v>46150</v>
      </c>
      <c r="G7467">
        <v>567</v>
      </c>
      <c r="H7467" s="1">
        <f t="shared" si="580"/>
        <v>46156</v>
      </c>
      <c r="I7467" s="5">
        <f t="shared" si="584"/>
        <v>46253</v>
      </c>
      <c r="J7467" s="9" t="str">
        <f t="shared" si="581"/>
        <v>ชำระตรงเวลา</v>
      </c>
      <c r="K7467" s="10">
        <f t="shared" si="582"/>
        <v>0</v>
      </c>
      <c r="L7467" t="str">
        <f t="shared" si="583"/>
        <v>ลูกหนี้ชั้นดี</v>
      </c>
    </row>
    <row r="7468" spans="1:12" x14ac:dyDescent="0.2">
      <c r="A7468" t="s">
        <v>1300</v>
      </c>
      <c r="B7468" t="s">
        <v>8</v>
      </c>
      <c r="C7468">
        <v>7</v>
      </c>
      <c r="D7468">
        <v>1526050004571</v>
      </c>
      <c r="E7468" s="1">
        <v>46150</v>
      </c>
      <c r="F7468" s="1">
        <v>46151</v>
      </c>
      <c r="G7468">
        <v>1332</v>
      </c>
      <c r="H7468" s="1">
        <f t="shared" si="580"/>
        <v>46157</v>
      </c>
      <c r="I7468" s="5">
        <f t="shared" si="584"/>
        <v>46253</v>
      </c>
      <c r="J7468" s="9" t="str">
        <f t="shared" si="581"/>
        <v>ค้างชำระ 1 - 30 วัน</v>
      </c>
      <c r="K7468" s="10">
        <f t="shared" si="582"/>
        <v>0</v>
      </c>
      <c r="L7468" t="str">
        <f t="shared" si="583"/>
        <v>ลูกหนี้ชั้นดี</v>
      </c>
    </row>
    <row r="7469" spans="1:12" x14ac:dyDescent="0.2">
      <c r="A7469" t="s">
        <v>2950</v>
      </c>
      <c r="B7469" t="s">
        <v>8</v>
      </c>
      <c r="C7469">
        <v>10</v>
      </c>
      <c r="D7469">
        <v>1526050004588</v>
      </c>
      <c r="E7469" s="1">
        <v>46150</v>
      </c>
      <c r="F7469" s="1">
        <v>46161</v>
      </c>
      <c r="G7469">
        <v>3150</v>
      </c>
      <c r="H7469" s="1">
        <f t="shared" si="580"/>
        <v>46160</v>
      </c>
      <c r="I7469" s="5">
        <f t="shared" si="584"/>
        <v>46253</v>
      </c>
      <c r="J7469" s="9" t="str">
        <f t="shared" si="581"/>
        <v>ค้างชำระ 1 - 30 วัน</v>
      </c>
      <c r="K7469" s="10">
        <f t="shared" si="582"/>
        <v>1</v>
      </c>
      <c r="L7469" t="str">
        <f t="shared" si="583"/>
        <v>ลูกหนี้ชั้นดี</v>
      </c>
    </row>
    <row r="7470" spans="1:12" x14ac:dyDescent="0.2">
      <c r="A7470" t="s">
        <v>2950</v>
      </c>
      <c r="B7470" t="s">
        <v>8</v>
      </c>
      <c r="C7470">
        <v>10</v>
      </c>
      <c r="D7470">
        <v>1526050004588</v>
      </c>
      <c r="E7470" s="1">
        <v>46150</v>
      </c>
      <c r="F7470" s="1">
        <v>46161</v>
      </c>
      <c r="G7470">
        <v>3150</v>
      </c>
      <c r="H7470" s="1">
        <f t="shared" si="580"/>
        <v>46160</v>
      </c>
      <c r="I7470" s="5">
        <f t="shared" si="584"/>
        <v>46253</v>
      </c>
      <c r="J7470" s="9" t="str">
        <f t="shared" si="581"/>
        <v>ชำระตรงเวลา</v>
      </c>
      <c r="K7470" s="10">
        <f t="shared" si="582"/>
        <v>1</v>
      </c>
      <c r="L7470" t="str">
        <f t="shared" si="583"/>
        <v>ลูกหนี้ชั้นดี</v>
      </c>
    </row>
    <row r="7471" spans="1:12" x14ac:dyDescent="0.2">
      <c r="A7471" t="s">
        <v>1828</v>
      </c>
      <c r="B7471" t="s">
        <v>8</v>
      </c>
      <c r="C7471">
        <v>7</v>
      </c>
      <c r="D7471">
        <v>1526050004595</v>
      </c>
      <c r="E7471" s="1">
        <v>46149</v>
      </c>
      <c r="F7471" s="1">
        <v>46150</v>
      </c>
      <c r="G7471">
        <v>4872</v>
      </c>
      <c r="H7471" s="1">
        <f t="shared" si="580"/>
        <v>46156</v>
      </c>
      <c r="I7471" s="5">
        <f t="shared" si="584"/>
        <v>46253</v>
      </c>
      <c r="J7471" s="9" t="str">
        <f t="shared" si="581"/>
        <v>ชำระตรงเวลา</v>
      </c>
      <c r="K7471" s="10">
        <f t="shared" si="582"/>
        <v>0</v>
      </c>
      <c r="L7471" t="str">
        <f t="shared" si="583"/>
        <v>ลูกหนี้ชั้นดี</v>
      </c>
    </row>
    <row r="7472" spans="1:12" x14ac:dyDescent="0.2">
      <c r="A7472" t="s">
        <v>1828</v>
      </c>
      <c r="B7472" t="s">
        <v>8</v>
      </c>
      <c r="C7472">
        <v>7</v>
      </c>
      <c r="D7472">
        <v>1526050004595</v>
      </c>
      <c r="E7472" s="1">
        <v>46149</v>
      </c>
      <c r="F7472" s="1">
        <v>46150</v>
      </c>
      <c r="G7472">
        <v>4872</v>
      </c>
      <c r="H7472" s="1">
        <f t="shared" si="580"/>
        <v>46156</v>
      </c>
      <c r="I7472" s="5">
        <f t="shared" si="584"/>
        <v>46253</v>
      </c>
      <c r="J7472" s="9" t="str">
        <f t="shared" si="581"/>
        <v>ค้างชำระ 1 - 30 วัน</v>
      </c>
      <c r="K7472" s="10">
        <f t="shared" si="582"/>
        <v>0</v>
      </c>
      <c r="L7472" t="str">
        <f t="shared" si="583"/>
        <v>ลูกหนี้ชั้นดี</v>
      </c>
    </row>
    <row r="7473" spans="1:12" x14ac:dyDescent="0.2">
      <c r="A7473" t="s">
        <v>1147</v>
      </c>
      <c r="B7473" t="s">
        <v>8</v>
      </c>
      <c r="C7473">
        <v>7</v>
      </c>
      <c r="D7473">
        <v>1526050004601</v>
      </c>
      <c r="E7473" s="1">
        <v>46150</v>
      </c>
      <c r="F7473" s="1">
        <v>46161</v>
      </c>
      <c r="G7473">
        <v>204</v>
      </c>
      <c r="H7473" s="1">
        <f t="shared" si="580"/>
        <v>46157</v>
      </c>
      <c r="I7473" s="5">
        <f t="shared" si="584"/>
        <v>46253</v>
      </c>
      <c r="J7473" s="9" t="str">
        <f t="shared" si="581"/>
        <v>ชำระตรงเวลา</v>
      </c>
      <c r="K7473" s="10">
        <f t="shared" si="582"/>
        <v>4</v>
      </c>
      <c r="L7473" t="str">
        <f t="shared" si="583"/>
        <v>ลูกหนี้ชั้นดี</v>
      </c>
    </row>
    <row r="7474" spans="1:12" x14ac:dyDescent="0.2">
      <c r="A7474" t="s">
        <v>2951</v>
      </c>
      <c r="B7474" t="s">
        <v>8</v>
      </c>
      <c r="C7474">
        <v>7</v>
      </c>
      <c r="D7474">
        <v>1526050004618</v>
      </c>
      <c r="E7474" s="1">
        <v>46149</v>
      </c>
      <c r="F7474" s="1">
        <v>46150</v>
      </c>
      <c r="G7474">
        <v>352</v>
      </c>
      <c r="H7474" s="1">
        <f t="shared" si="580"/>
        <v>46156</v>
      </c>
      <c r="I7474" s="5">
        <f t="shared" si="584"/>
        <v>46253</v>
      </c>
      <c r="J7474" s="9" t="str">
        <f t="shared" si="581"/>
        <v>ชำระตรงเวลา</v>
      </c>
      <c r="K7474" s="10">
        <f t="shared" si="582"/>
        <v>0</v>
      </c>
      <c r="L7474" t="str">
        <f t="shared" si="583"/>
        <v>ลูกหนี้ชั้นดี</v>
      </c>
    </row>
    <row r="7475" spans="1:12" x14ac:dyDescent="0.2">
      <c r="A7475" t="s">
        <v>2951</v>
      </c>
      <c r="B7475" t="s">
        <v>8</v>
      </c>
      <c r="C7475">
        <v>7</v>
      </c>
      <c r="D7475">
        <v>1526050004618</v>
      </c>
      <c r="E7475" s="1">
        <v>46149</v>
      </c>
      <c r="F7475" s="1">
        <v>46150</v>
      </c>
      <c r="G7475">
        <v>352</v>
      </c>
      <c r="H7475" s="1">
        <f t="shared" si="580"/>
        <v>46156</v>
      </c>
      <c r="I7475" s="5">
        <f t="shared" si="584"/>
        <v>46253</v>
      </c>
      <c r="J7475" s="9" t="str">
        <f t="shared" si="581"/>
        <v>ค้างชำระ 1 - 30 วัน</v>
      </c>
      <c r="K7475" s="10">
        <f t="shared" si="582"/>
        <v>0</v>
      </c>
      <c r="L7475" t="str">
        <f t="shared" si="583"/>
        <v>ลูกหนี้ชั้นดี</v>
      </c>
    </row>
    <row r="7476" spans="1:12" x14ac:dyDescent="0.2">
      <c r="A7476" t="s">
        <v>2268</v>
      </c>
      <c r="B7476" t="s">
        <v>8</v>
      </c>
      <c r="C7476">
        <v>7</v>
      </c>
      <c r="D7476">
        <v>1526050004625</v>
      </c>
      <c r="E7476" s="1">
        <v>46150</v>
      </c>
      <c r="F7476" s="1">
        <v>46161</v>
      </c>
      <c r="G7476">
        <v>2943</v>
      </c>
      <c r="H7476" s="1">
        <f t="shared" si="580"/>
        <v>46157</v>
      </c>
      <c r="I7476" s="5">
        <f t="shared" si="584"/>
        <v>46253</v>
      </c>
      <c r="J7476" s="9" t="str">
        <f t="shared" si="581"/>
        <v>ชำระตรงเวลา</v>
      </c>
      <c r="K7476" s="10">
        <f t="shared" si="582"/>
        <v>4</v>
      </c>
      <c r="L7476" t="str">
        <f t="shared" si="583"/>
        <v>ลูกหนี้ชั้นดี</v>
      </c>
    </row>
    <row r="7477" spans="1:12" x14ac:dyDescent="0.2">
      <c r="A7477" t="s">
        <v>2952</v>
      </c>
      <c r="B7477" t="s">
        <v>8</v>
      </c>
      <c r="C7477">
        <v>7</v>
      </c>
      <c r="D7477">
        <v>1526050005042</v>
      </c>
      <c r="E7477" s="1">
        <v>46153</v>
      </c>
      <c r="F7477" s="1">
        <v>46154</v>
      </c>
      <c r="G7477">
        <v>3974</v>
      </c>
      <c r="H7477" s="1">
        <f t="shared" si="580"/>
        <v>46160</v>
      </c>
      <c r="I7477" s="5">
        <f t="shared" si="584"/>
        <v>46253</v>
      </c>
      <c r="J7477" s="9" t="str">
        <f t="shared" si="581"/>
        <v>ชำระตรงเวลา</v>
      </c>
      <c r="K7477" s="10">
        <f t="shared" si="582"/>
        <v>0</v>
      </c>
      <c r="L7477" t="str">
        <f t="shared" si="583"/>
        <v>ลูกหนี้ชั้นดี</v>
      </c>
    </row>
    <row r="7478" spans="1:12" x14ac:dyDescent="0.2">
      <c r="A7478" t="s">
        <v>2595</v>
      </c>
      <c r="B7478" t="s">
        <v>8</v>
      </c>
      <c r="C7478">
        <v>7</v>
      </c>
      <c r="D7478">
        <v>1526050005059</v>
      </c>
      <c r="E7478" s="1">
        <v>46153</v>
      </c>
      <c r="F7478" s="1">
        <v>46154</v>
      </c>
      <c r="G7478">
        <v>3600</v>
      </c>
      <c r="H7478" s="1">
        <f t="shared" si="580"/>
        <v>46160</v>
      </c>
      <c r="I7478" s="5">
        <f t="shared" si="584"/>
        <v>46253</v>
      </c>
      <c r="J7478" s="9" t="str">
        <f t="shared" si="581"/>
        <v>ชำระตรงเวลา</v>
      </c>
      <c r="K7478" s="10">
        <f t="shared" si="582"/>
        <v>0</v>
      </c>
      <c r="L7478" t="str">
        <f t="shared" si="583"/>
        <v>ลูกหนี้ชั้นดี</v>
      </c>
    </row>
    <row r="7479" spans="1:12" x14ac:dyDescent="0.2">
      <c r="A7479" t="s">
        <v>2595</v>
      </c>
      <c r="B7479" t="s">
        <v>8</v>
      </c>
      <c r="C7479">
        <v>7</v>
      </c>
      <c r="D7479">
        <v>1526050005059</v>
      </c>
      <c r="E7479" s="1">
        <v>46153</v>
      </c>
      <c r="F7479" s="1">
        <v>46154</v>
      </c>
      <c r="G7479">
        <v>3600</v>
      </c>
      <c r="H7479" s="1">
        <f t="shared" si="580"/>
        <v>46160</v>
      </c>
      <c r="I7479" s="5">
        <f t="shared" si="584"/>
        <v>46253</v>
      </c>
      <c r="J7479" s="9" t="str">
        <f t="shared" si="581"/>
        <v>ชำระตรงเวลา</v>
      </c>
      <c r="K7479" s="10">
        <f t="shared" si="582"/>
        <v>0</v>
      </c>
      <c r="L7479" t="str">
        <f t="shared" si="583"/>
        <v>ลูกหนี้ชั้นดี</v>
      </c>
    </row>
    <row r="7480" spans="1:12" x14ac:dyDescent="0.2">
      <c r="A7480" t="s">
        <v>2953</v>
      </c>
      <c r="B7480" t="s">
        <v>8</v>
      </c>
      <c r="C7480">
        <v>7</v>
      </c>
      <c r="D7480">
        <v>1526050005066</v>
      </c>
      <c r="E7480" s="1">
        <v>46153</v>
      </c>
      <c r="F7480" s="1">
        <v>46154</v>
      </c>
      <c r="G7480">
        <v>843</v>
      </c>
      <c r="H7480" s="1">
        <f t="shared" si="580"/>
        <v>46160</v>
      </c>
      <c r="I7480" s="5">
        <f t="shared" si="584"/>
        <v>46253</v>
      </c>
      <c r="J7480" s="9" t="str">
        <f t="shared" si="581"/>
        <v>ชำระตรงเวลา</v>
      </c>
      <c r="K7480" s="10">
        <f t="shared" si="582"/>
        <v>0</v>
      </c>
      <c r="L7480" t="str">
        <f t="shared" si="583"/>
        <v>ลูกหนี้ชั้นดี</v>
      </c>
    </row>
    <row r="7481" spans="1:12" x14ac:dyDescent="0.2">
      <c r="A7481" t="s">
        <v>1609</v>
      </c>
      <c r="B7481" t="s">
        <v>8</v>
      </c>
      <c r="C7481">
        <v>7</v>
      </c>
      <c r="D7481">
        <v>1526050005073</v>
      </c>
      <c r="E7481" s="1">
        <v>46153</v>
      </c>
      <c r="F7481" s="1">
        <v>46154</v>
      </c>
      <c r="G7481">
        <v>1205</v>
      </c>
      <c r="H7481" s="1">
        <f t="shared" si="580"/>
        <v>46160</v>
      </c>
      <c r="I7481" s="5">
        <f t="shared" si="584"/>
        <v>46253</v>
      </c>
      <c r="J7481" s="9" t="str">
        <f t="shared" si="581"/>
        <v>ชำระตรงเวลา</v>
      </c>
      <c r="K7481" s="10">
        <f t="shared" si="582"/>
        <v>0</v>
      </c>
      <c r="L7481" t="str">
        <f t="shared" si="583"/>
        <v>ลูกหนี้ชั้นดี</v>
      </c>
    </row>
    <row r="7482" spans="1:12" x14ac:dyDescent="0.2">
      <c r="A7482" t="s">
        <v>221</v>
      </c>
      <c r="B7482" t="s">
        <v>8</v>
      </c>
      <c r="C7482">
        <v>7</v>
      </c>
      <c r="D7482">
        <v>1526050005080</v>
      </c>
      <c r="E7482" s="1">
        <v>46154</v>
      </c>
      <c r="F7482" s="1">
        <v>46161</v>
      </c>
      <c r="G7482">
        <v>1341</v>
      </c>
      <c r="H7482" s="1">
        <f t="shared" si="580"/>
        <v>46161</v>
      </c>
      <c r="I7482" s="5">
        <f t="shared" si="584"/>
        <v>46253</v>
      </c>
      <c r="J7482" s="9" t="str">
        <f t="shared" si="581"/>
        <v>ชำระตรงเวลา</v>
      </c>
      <c r="K7482" s="10">
        <f t="shared" si="582"/>
        <v>0</v>
      </c>
      <c r="L7482" t="str">
        <f t="shared" si="583"/>
        <v>ลูกหนี้ชั้นดี</v>
      </c>
    </row>
    <row r="7483" spans="1:12" x14ac:dyDescent="0.2">
      <c r="A7483" t="s">
        <v>251</v>
      </c>
      <c r="B7483" t="s">
        <v>8</v>
      </c>
      <c r="C7483">
        <v>7</v>
      </c>
      <c r="D7483">
        <v>1526050005097</v>
      </c>
      <c r="E7483" s="1">
        <v>46153</v>
      </c>
      <c r="F7483" s="1">
        <v>46154</v>
      </c>
      <c r="G7483">
        <v>1229</v>
      </c>
      <c r="H7483" s="1">
        <f t="shared" si="580"/>
        <v>46160</v>
      </c>
      <c r="I7483" s="5">
        <f t="shared" si="584"/>
        <v>46253</v>
      </c>
      <c r="J7483" s="9" t="str">
        <f t="shared" si="581"/>
        <v>ชำระตรงเวลา</v>
      </c>
      <c r="K7483" s="10">
        <f t="shared" si="582"/>
        <v>0</v>
      </c>
      <c r="L7483" t="str">
        <f t="shared" si="583"/>
        <v>ลูกหนี้ชั้นดี</v>
      </c>
    </row>
    <row r="7484" spans="1:12" x14ac:dyDescent="0.2">
      <c r="A7484" t="s">
        <v>2954</v>
      </c>
      <c r="B7484" t="s">
        <v>8</v>
      </c>
      <c r="C7484">
        <v>7</v>
      </c>
      <c r="D7484">
        <v>1526050005110</v>
      </c>
      <c r="E7484" s="1">
        <v>46154</v>
      </c>
      <c r="F7484" s="1">
        <v>46157</v>
      </c>
      <c r="G7484">
        <v>9660</v>
      </c>
      <c r="H7484" s="1">
        <f t="shared" si="580"/>
        <v>46161</v>
      </c>
      <c r="I7484" s="5">
        <f t="shared" si="584"/>
        <v>46253</v>
      </c>
      <c r="J7484" s="9" t="str">
        <f t="shared" si="581"/>
        <v>ค้างชำระ 1 - 30 วัน</v>
      </c>
      <c r="K7484" s="10">
        <f t="shared" si="582"/>
        <v>0</v>
      </c>
      <c r="L7484" t="str">
        <f t="shared" si="583"/>
        <v>ลูกหนี้ชั้นดี</v>
      </c>
    </row>
    <row r="7485" spans="1:12" x14ac:dyDescent="0.2">
      <c r="A7485" t="s">
        <v>2955</v>
      </c>
      <c r="B7485" t="s">
        <v>8</v>
      </c>
      <c r="C7485">
        <v>7</v>
      </c>
      <c r="D7485">
        <v>1526050005134</v>
      </c>
      <c r="E7485" s="1">
        <v>46154</v>
      </c>
      <c r="F7485" s="1">
        <v>46162</v>
      </c>
      <c r="G7485">
        <v>13761</v>
      </c>
      <c r="H7485" s="1">
        <f t="shared" si="580"/>
        <v>46161</v>
      </c>
      <c r="I7485" s="5">
        <f t="shared" si="584"/>
        <v>46253</v>
      </c>
      <c r="J7485" s="9" t="str">
        <f t="shared" si="581"/>
        <v>ชำระตรงเวลา</v>
      </c>
      <c r="K7485" s="10">
        <f t="shared" si="582"/>
        <v>1</v>
      </c>
      <c r="L7485" t="str">
        <f t="shared" si="583"/>
        <v>ลูกหนี้ชั้นดี</v>
      </c>
    </row>
    <row r="7486" spans="1:12" x14ac:dyDescent="0.2">
      <c r="A7486" t="s">
        <v>2956</v>
      </c>
      <c r="B7486" t="s">
        <v>8</v>
      </c>
      <c r="C7486">
        <v>7</v>
      </c>
      <c r="D7486">
        <v>1526050005141</v>
      </c>
      <c r="E7486" s="1">
        <v>46154</v>
      </c>
      <c r="F7486" s="1">
        <v>46155</v>
      </c>
      <c r="G7486">
        <v>14609</v>
      </c>
      <c r="H7486" s="1">
        <f t="shared" si="580"/>
        <v>46161</v>
      </c>
      <c r="I7486" s="5">
        <f t="shared" si="584"/>
        <v>46253</v>
      </c>
      <c r="J7486" s="9" t="str">
        <f t="shared" si="581"/>
        <v>ชำระตรงเวลา</v>
      </c>
      <c r="K7486" s="10">
        <f t="shared" si="582"/>
        <v>0</v>
      </c>
      <c r="L7486" t="str">
        <f t="shared" si="583"/>
        <v>ลูกหนี้ชั้นดี</v>
      </c>
    </row>
    <row r="7487" spans="1:12" x14ac:dyDescent="0.2">
      <c r="A7487" t="s">
        <v>978</v>
      </c>
      <c r="B7487" t="s">
        <v>8</v>
      </c>
      <c r="C7487">
        <v>7</v>
      </c>
      <c r="D7487">
        <v>1526050005165</v>
      </c>
      <c r="E7487" s="1">
        <v>46154</v>
      </c>
      <c r="F7487" s="1">
        <v>46155</v>
      </c>
      <c r="G7487">
        <v>4296</v>
      </c>
      <c r="H7487" s="1">
        <f t="shared" si="580"/>
        <v>46161</v>
      </c>
      <c r="I7487" s="5">
        <f t="shared" si="584"/>
        <v>46253</v>
      </c>
      <c r="J7487" s="9" t="str">
        <f t="shared" si="581"/>
        <v>ชำระตรงเวลา</v>
      </c>
      <c r="K7487" s="10">
        <f t="shared" si="582"/>
        <v>0</v>
      </c>
      <c r="L7487" t="str">
        <f t="shared" si="583"/>
        <v>ลูกหนี้ชั้นดี</v>
      </c>
    </row>
    <row r="7488" spans="1:12" x14ac:dyDescent="0.2">
      <c r="A7488" t="s">
        <v>223</v>
      </c>
      <c r="B7488" t="s">
        <v>8</v>
      </c>
      <c r="C7488">
        <v>7</v>
      </c>
      <c r="D7488">
        <v>1526050005172</v>
      </c>
      <c r="E7488" s="1">
        <v>46153</v>
      </c>
      <c r="F7488" s="1">
        <v>46154</v>
      </c>
      <c r="G7488">
        <v>1527</v>
      </c>
      <c r="H7488" s="1">
        <f t="shared" si="580"/>
        <v>46160</v>
      </c>
      <c r="I7488" s="5">
        <f t="shared" si="584"/>
        <v>46253</v>
      </c>
      <c r="J7488" s="9" t="str">
        <f t="shared" si="581"/>
        <v>ค้างชำระ 1 - 30 วัน</v>
      </c>
      <c r="K7488" s="10">
        <f t="shared" si="582"/>
        <v>0</v>
      </c>
      <c r="L7488" t="str">
        <f t="shared" si="583"/>
        <v>ลูกหนี้ชั้นดี</v>
      </c>
    </row>
    <row r="7489" spans="1:12" x14ac:dyDescent="0.2">
      <c r="A7489" t="s">
        <v>246</v>
      </c>
      <c r="B7489" t="s">
        <v>8</v>
      </c>
      <c r="C7489">
        <v>7</v>
      </c>
      <c r="D7489">
        <v>1526050005189</v>
      </c>
      <c r="E7489" s="1">
        <v>46154</v>
      </c>
      <c r="F7489" s="1">
        <v>46164</v>
      </c>
      <c r="G7489">
        <v>1823</v>
      </c>
      <c r="H7489" s="1">
        <f t="shared" si="580"/>
        <v>46161</v>
      </c>
      <c r="I7489" s="5">
        <f t="shared" si="584"/>
        <v>46253</v>
      </c>
      <c r="J7489" s="9" t="str">
        <f t="shared" si="581"/>
        <v>ชำระตรงเวลา</v>
      </c>
      <c r="K7489" s="10">
        <f t="shared" si="582"/>
        <v>3</v>
      </c>
      <c r="L7489" t="str">
        <f t="shared" si="583"/>
        <v>ลูกหนี้ชั้นดี</v>
      </c>
    </row>
    <row r="7490" spans="1:12" x14ac:dyDescent="0.2">
      <c r="A7490" t="s">
        <v>2957</v>
      </c>
      <c r="B7490" t="s">
        <v>8</v>
      </c>
      <c r="C7490">
        <v>7</v>
      </c>
      <c r="D7490">
        <v>1526050005196</v>
      </c>
      <c r="E7490" s="1">
        <v>46153</v>
      </c>
      <c r="F7490" s="1">
        <v>46154</v>
      </c>
      <c r="G7490">
        <v>2665</v>
      </c>
      <c r="H7490" s="1">
        <f t="shared" ref="H7490:H7553" si="585">E7490+C7490</f>
        <v>46160</v>
      </c>
      <c r="I7490" s="5">
        <f t="shared" si="584"/>
        <v>46253</v>
      </c>
      <c r="J7490" s="9" t="str">
        <f t="shared" ref="J7490:J7553" si="586">IF(K7491&lt;=0, "ชำระตรงเวลา", IF(K7491&lt;=30, "ค้างชำระ 1 - 30 วัน", IF(K7491&lt;=60, "ค้างชำระ 31 - 60 วัน", IF(K7491&lt;=90, "ค้างชำระ 61 - 90 วัน", "ค้างชำระเกิน 90 วัน"))))</f>
        <v>ชำระตรงเวลา</v>
      </c>
      <c r="K7490" s="10">
        <f t="shared" ref="K7490:K7553" si="587">IF(OR(F7490="",F7490="(ว่าง)"), MAX(0,I7489-H7490), MAX(0,F7490-H7490))</f>
        <v>0</v>
      </c>
      <c r="L7490" t="str">
        <f t="shared" ref="L7490:L7553" si="588">IF(K7490&lt;=30, "ลูกหนี้ชั้นดี", IF(K7490&lt;=90, "ลูกหนี้เฝ้าติดตาม", "ลูกหนี้ด้อยคุณภาพ (NPL)"))</f>
        <v>ลูกหนี้ชั้นดี</v>
      </c>
    </row>
    <row r="7491" spans="1:12" x14ac:dyDescent="0.2">
      <c r="A7491" t="s">
        <v>349</v>
      </c>
      <c r="B7491" t="s">
        <v>8</v>
      </c>
      <c r="C7491">
        <v>7</v>
      </c>
      <c r="D7491">
        <v>1526050005202</v>
      </c>
      <c r="E7491" s="1">
        <v>46153</v>
      </c>
      <c r="F7491" s="1">
        <v>46154</v>
      </c>
      <c r="G7491">
        <v>351</v>
      </c>
      <c r="H7491" s="1">
        <f t="shared" si="585"/>
        <v>46160</v>
      </c>
      <c r="I7491" s="5">
        <f t="shared" si="584"/>
        <v>46253</v>
      </c>
      <c r="J7491" s="9" t="str">
        <f t="shared" si="586"/>
        <v>ชำระตรงเวลา</v>
      </c>
      <c r="K7491" s="10">
        <f t="shared" si="587"/>
        <v>0</v>
      </c>
      <c r="L7491" t="str">
        <f t="shared" si="588"/>
        <v>ลูกหนี้ชั้นดี</v>
      </c>
    </row>
    <row r="7492" spans="1:12" x14ac:dyDescent="0.2">
      <c r="A7492" t="s">
        <v>1611</v>
      </c>
      <c r="B7492" t="s">
        <v>8</v>
      </c>
      <c r="C7492">
        <v>7</v>
      </c>
      <c r="D7492">
        <v>1526050005219</v>
      </c>
      <c r="E7492" s="1">
        <v>46154</v>
      </c>
      <c r="F7492" s="1">
        <v>46155</v>
      </c>
      <c r="G7492">
        <v>4350</v>
      </c>
      <c r="H7492" s="1">
        <f t="shared" si="585"/>
        <v>46161</v>
      </c>
      <c r="I7492" s="5">
        <f t="shared" ref="I7492:I7555" si="589">I7491</f>
        <v>46253</v>
      </c>
      <c r="J7492" s="9" t="str">
        <f t="shared" si="586"/>
        <v>ชำระตรงเวลา</v>
      </c>
      <c r="K7492" s="10">
        <f t="shared" si="587"/>
        <v>0</v>
      </c>
      <c r="L7492" t="str">
        <f t="shared" si="588"/>
        <v>ลูกหนี้ชั้นดี</v>
      </c>
    </row>
    <row r="7493" spans="1:12" x14ac:dyDescent="0.2">
      <c r="A7493" t="s">
        <v>2958</v>
      </c>
      <c r="B7493" t="s">
        <v>8</v>
      </c>
      <c r="C7493">
        <v>7</v>
      </c>
      <c r="D7493">
        <v>1526050005271</v>
      </c>
      <c r="E7493" s="1">
        <v>46154</v>
      </c>
      <c r="F7493" s="1">
        <v>46157</v>
      </c>
      <c r="G7493">
        <v>10449</v>
      </c>
      <c r="H7493" s="1">
        <f t="shared" si="585"/>
        <v>46161</v>
      </c>
      <c r="I7493" s="5">
        <f t="shared" si="589"/>
        <v>46253</v>
      </c>
      <c r="J7493" s="9" t="str">
        <f t="shared" si="586"/>
        <v>ค้างชำระ 1 - 30 วัน</v>
      </c>
      <c r="K7493" s="10">
        <f t="shared" si="587"/>
        <v>0</v>
      </c>
      <c r="L7493" t="str">
        <f t="shared" si="588"/>
        <v>ลูกหนี้ชั้นดี</v>
      </c>
    </row>
    <row r="7494" spans="1:12" x14ac:dyDescent="0.2">
      <c r="A7494" t="s">
        <v>230</v>
      </c>
      <c r="B7494" t="s">
        <v>8</v>
      </c>
      <c r="C7494">
        <v>7</v>
      </c>
      <c r="D7494">
        <v>1526050005295</v>
      </c>
      <c r="E7494" s="1">
        <v>46154</v>
      </c>
      <c r="F7494" s="1">
        <v>46162</v>
      </c>
      <c r="G7494">
        <v>1804</v>
      </c>
      <c r="H7494" s="1">
        <f t="shared" si="585"/>
        <v>46161</v>
      </c>
      <c r="I7494" s="5">
        <f t="shared" si="589"/>
        <v>46253</v>
      </c>
      <c r="J7494" s="9" t="str">
        <f t="shared" si="586"/>
        <v>ชำระตรงเวลา</v>
      </c>
      <c r="K7494" s="10">
        <f t="shared" si="587"/>
        <v>1</v>
      </c>
      <c r="L7494" t="str">
        <f t="shared" si="588"/>
        <v>ลูกหนี้ชั้นดี</v>
      </c>
    </row>
    <row r="7495" spans="1:12" x14ac:dyDescent="0.2">
      <c r="A7495" t="s">
        <v>2959</v>
      </c>
      <c r="B7495" t="s">
        <v>8</v>
      </c>
      <c r="C7495">
        <v>7</v>
      </c>
      <c r="D7495">
        <v>1526050005561</v>
      </c>
      <c r="E7495" s="1">
        <v>46156</v>
      </c>
      <c r="F7495" s="1">
        <v>46161</v>
      </c>
      <c r="G7495">
        <v>1817</v>
      </c>
      <c r="H7495" s="1">
        <f t="shared" si="585"/>
        <v>46163</v>
      </c>
      <c r="I7495" s="5">
        <f t="shared" si="589"/>
        <v>46253</v>
      </c>
      <c r="J7495" s="9" t="str">
        <f t="shared" si="586"/>
        <v>ชำระตรงเวลา</v>
      </c>
      <c r="K7495" s="10">
        <f t="shared" si="587"/>
        <v>0</v>
      </c>
      <c r="L7495" t="str">
        <f t="shared" si="588"/>
        <v>ลูกหนี้ชั้นดี</v>
      </c>
    </row>
    <row r="7496" spans="1:12" x14ac:dyDescent="0.2">
      <c r="A7496" t="s">
        <v>2959</v>
      </c>
      <c r="B7496" t="s">
        <v>8</v>
      </c>
      <c r="C7496">
        <v>7</v>
      </c>
      <c r="D7496">
        <v>1526050005561</v>
      </c>
      <c r="E7496" s="1">
        <v>46156</v>
      </c>
      <c r="F7496" s="1">
        <v>46161</v>
      </c>
      <c r="G7496">
        <v>1817</v>
      </c>
      <c r="H7496" s="1">
        <f t="shared" si="585"/>
        <v>46163</v>
      </c>
      <c r="I7496" s="5">
        <f t="shared" si="589"/>
        <v>46253</v>
      </c>
      <c r="J7496" s="9" t="str">
        <f t="shared" si="586"/>
        <v>ค้างชำระ 1 - 30 วัน</v>
      </c>
      <c r="K7496" s="10">
        <f t="shared" si="587"/>
        <v>0</v>
      </c>
      <c r="L7496" t="str">
        <f t="shared" si="588"/>
        <v>ลูกหนี้ชั้นดี</v>
      </c>
    </row>
    <row r="7497" spans="1:12" x14ac:dyDescent="0.2">
      <c r="A7497" t="s">
        <v>971</v>
      </c>
      <c r="B7497" t="s">
        <v>8</v>
      </c>
      <c r="C7497">
        <v>15</v>
      </c>
      <c r="D7497">
        <v>1526050005578</v>
      </c>
      <c r="E7497" s="1">
        <v>46155</v>
      </c>
      <c r="F7497" s="1">
        <v>46178</v>
      </c>
      <c r="G7497">
        <v>640</v>
      </c>
      <c r="H7497" s="1">
        <f t="shared" si="585"/>
        <v>46170</v>
      </c>
      <c r="I7497" s="5">
        <f t="shared" si="589"/>
        <v>46253</v>
      </c>
      <c r="J7497" s="9" t="str">
        <f t="shared" si="586"/>
        <v>ค้างชำระ 1 - 30 วัน</v>
      </c>
      <c r="K7497" s="10">
        <f t="shared" si="587"/>
        <v>8</v>
      </c>
      <c r="L7497" t="str">
        <f t="shared" si="588"/>
        <v>ลูกหนี้ชั้นดี</v>
      </c>
    </row>
    <row r="7498" spans="1:12" x14ac:dyDescent="0.2">
      <c r="A7498" t="s">
        <v>2958</v>
      </c>
      <c r="B7498" t="s">
        <v>8</v>
      </c>
      <c r="C7498">
        <v>7</v>
      </c>
      <c r="D7498">
        <v>1526050005585</v>
      </c>
      <c r="E7498" s="1">
        <v>46155</v>
      </c>
      <c r="F7498" s="1">
        <v>46165</v>
      </c>
      <c r="G7498">
        <v>5330</v>
      </c>
      <c r="H7498" s="1">
        <f t="shared" si="585"/>
        <v>46162</v>
      </c>
      <c r="I7498" s="5">
        <f t="shared" si="589"/>
        <v>46253</v>
      </c>
      <c r="J7498" s="9" t="str">
        <f t="shared" si="586"/>
        <v>ชำระตรงเวลา</v>
      </c>
      <c r="K7498" s="10">
        <f t="shared" si="587"/>
        <v>3</v>
      </c>
      <c r="L7498" t="str">
        <f t="shared" si="588"/>
        <v>ลูกหนี้ชั้นดี</v>
      </c>
    </row>
    <row r="7499" spans="1:12" x14ac:dyDescent="0.2">
      <c r="A7499" t="s">
        <v>2587</v>
      </c>
      <c r="B7499" t="s">
        <v>8</v>
      </c>
      <c r="C7499">
        <v>7</v>
      </c>
      <c r="D7499">
        <v>1526050005592</v>
      </c>
      <c r="E7499" s="1">
        <v>46155</v>
      </c>
      <c r="F7499" s="1">
        <v>46161</v>
      </c>
      <c r="G7499">
        <v>495</v>
      </c>
      <c r="H7499" s="1">
        <f t="shared" si="585"/>
        <v>46162</v>
      </c>
      <c r="I7499" s="5">
        <f t="shared" si="589"/>
        <v>46253</v>
      </c>
      <c r="J7499" s="9" t="str">
        <f t="shared" si="586"/>
        <v>ค้างชำระ 1 - 30 วัน</v>
      </c>
      <c r="K7499" s="10">
        <f t="shared" si="587"/>
        <v>0</v>
      </c>
      <c r="L7499" t="str">
        <f t="shared" si="588"/>
        <v>ลูกหนี้ชั้นดี</v>
      </c>
    </row>
    <row r="7500" spans="1:12" x14ac:dyDescent="0.2">
      <c r="A7500" t="s">
        <v>2586</v>
      </c>
      <c r="B7500" t="s">
        <v>8</v>
      </c>
      <c r="C7500">
        <v>30</v>
      </c>
      <c r="D7500">
        <v>1526050005608</v>
      </c>
      <c r="E7500" s="1">
        <v>46155</v>
      </c>
      <c r="F7500" s="1">
        <v>46190</v>
      </c>
      <c r="G7500">
        <v>11605</v>
      </c>
      <c r="H7500" s="1">
        <f t="shared" si="585"/>
        <v>46185</v>
      </c>
      <c r="I7500" s="5">
        <f t="shared" si="589"/>
        <v>46253</v>
      </c>
      <c r="J7500" s="9" t="str">
        <f t="shared" si="586"/>
        <v>ชำระตรงเวลา</v>
      </c>
      <c r="K7500" s="10">
        <f t="shared" si="587"/>
        <v>5</v>
      </c>
      <c r="L7500" t="str">
        <f t="shared" si="588"/>
        <v>ลูกหนี้ชั้นดี</v>
      </c>
    </row>
    <row r="7501" spans="1:12" x14ac:dyDescent="0.2">
      <c r="A7501" t="s">
        <v>349</v>
      </c>
      <c r="B7501" t="s">
        <v>8</v>
      </c>
      <c r="C7501">
        <v>7</v>
      </c>
      <c r="D7501">
        <v>1526050005615</v>
      </c>
      <c r="E7501" s="1">
        <v>46155</v>
      </c>
      <c r="F7501" s="1">
        <v>46162</v>
      </c>
      <c r="G7501">
        <v>203</v>
      </c>
      <c r="H7501" s="1">
        <f t="shared" si="585"/>
        <v>46162</v>
      </c>
      <c r="I7501" s="5">
        <f t="shared" si="589"/>
        <v>46253</v>
      </c>
      <c r="J7501" s="9" t="str">
        <f t="shared" si="586"/>
        <v>ชำระตรงเวลา</v>
      </c>
      <c r="K7501" s="10">
        <f t="shared" si="587"/>
        <v>0</v>
      </c>
      <c r="L7501" t="str">
        <f t="shared" si="588"/>
        <v>ลูกหนี้ชั้นดี</v>
      </c>
    </row>
    <row r="7502" spans="1:12" x14ac:dyDescent="0.2">
      <c r="A7502" t="s">
        <v>349</v>
      </c>
      <c r="B7502" t="s">
        <v>8</v>
      </c>
      <c r="C7502">
        <v>7</v>
      </c>
      <c r="D7502">
        <v>1526050005615</v>
      </c>
      <c r="E7502" s="1">
        <v>46155</v>
      </c>
      <c r="F7502" s="1">
        <v>46162</v>
      </c>
      <c r="G7502">
        <v>203</v>
      </c>
      <c r="H7502" s="1">
        <f t="shared" si="585"/>
        <v>46162</v>
      </c>
      <c r="I7502" s="5">
        <f t="shared" si="589"/>
        <v>46253</v>
      </c>
      <c r="J7502" s="9" t="str">
        <f t="shared" si="586"/>
        <v>ชำระตรงเวลา</v>
      </c>
      <c r="K7502" s="10">
        <f t="shared" si="587"/>
        <v>0</v>
      </c>
      <c r="L7502" t="str">
        <f t="shared" si="588"/>
        <v>ลูกหนี้ชั้นดี</v>
      </c>
    </row>
    <row r="7503" spans="1:12" x14ac:dyDescent="0.2">
      <c r="A7503" t="s">
        <v>350</v>
      </c>
      <c r="B7503" t="s">
        <v>8</v>
      </c>
      <c r="C7503">
        <v>7</v>
      </c>
      <c r="D7503">
        <v>1526050005622</v>
      </c>
      <c r="E7503" s="1">
        <v>46155</v>
      </c>
      <c r="F7503" s="1">
        <v>46161</v>
      </c>
      <c r="G7503">
        <v>2161</v>
      </c>
      <c r="H7503" s="1">
        <f t="shared" si="585"/>
        <v>46162</v>
      </c>
      <c r="I7503" s="5">
        <f t="shared" si="589"/>
        <v>46253</v>
      </c>
      <c r="J7503" s="9" t="str">
        <f t="shared" si="586"/>
        <v>ชำระตรงเวลา</v>
      </c>
      <c r="K7503" s="10">
        <f t="shared" si="587"/>
        <v>0</v>
      </c>
      <c r="L7503" t="str">
        <f t="shared" si="588"/>
        <v>ลูกหนี้ชั้นดี</v>
      </c>
    </row>
    <row r="7504" spans="1:12" x14ac:dyDescent="0.2">
      <c r="A7504" t="s">
        <v>350</v>
      </c>
      <c r="B7504" t="s">
        <v>8</v>
      </c>
      <c r="C7504">
        <v>7</v>
      </c>
      <c r="D7504">
        <v>1526050005622</v>
      </c>
      <c r="E7504" s="1">
        <v>46155</v>
      </c>
      <c r="F7504" s="1">
        <v>46161</v>
      </c>
      <c r="G7504">
        <v>2161</v>
      </c>
      <c r="H7504" s="1">
        <f t="shared" si="585"/>
        <v>46162</v>
      </c>
      <c r="I7504" s="5">
        <f t="shared" si="589"/>
        <v>46253</v>
      </c>
      <c r="J7504" s="9" t="str">
        <f t="shared" si="586"/>
        <v>ค้างชำระ 1 - 30 วัน</v>
      </c>
      <c r="K7504" s="10">
        <f t="shared" si="587"/>
        <v>0</v>
      </c>
      <c r="L7504" t="str">
        <f t="shared" si="588"/>
        <v>ลูกหนี้ชั้นดี</v>
      </c>
    </row>
    <row r="7505" spans="1:12" x14ac:dyDescent="0.2">
      <c r="A7505" t="s">
        <v>1140</v>
      </c>
      <c r="B7505" t="s">
        <v>8</v>
      </c>
      <c r="C7505">
        <v>7</v>
      </c>
      <c r="D7505">
        <v>1526050005639</v>
      </c>
      <c r="E7505" s="1">
        <v>46155</v>
      </c>
      <c r="F7505" s="1">
        <v>46163</v>
      </c>
      <c r="G7505">
        <v>1712</v>
      </c>
      <c r="H7505" s="1">
        <f t="shared" si="585"/>
        <v>46162</v>
      </c>
      <c r="I7505" s="5">
        <f t="shared" si="589"/>
        <v>46253</v>
      </c>
      <c r="J7505" s="9" t="str">
        <f t="shared" si="586"/>
        <v>ชำระตรงเวลา</v>
      </c>
      <c r="K7505" s="10">
        <f t="shared" si="587"/>
        <v>1</v>
      </c>
      <c r="L7505" t="str">
        <f t="shared" si="588"/>
        <v>ลูกหนี้ชั้นดี</v>
      </c>
    </row>
    <row r="7506" spans="1:12" x14ac:dyDescent="0.2">
      <c r="A7506" t="s">
        <v>2160</v>
      </c>
      <c r="B7506" t="s">
        <v>8</v>
      </c>
      <c r="C7506">
        <v>7</v>
      </c>
      <c r="D7506">
        <v>1526050005653</v>
      </c>
      <c r="E7506" s="1">
        <v>46154</v>
      </c>
      <c r="F7506" s="1">
        <v>46155</v>
      </c>
      <c r="G7506">
        <v>2099</v>
      </c>
      <c r="H7506" s="1">
        <f t="shared" si="585"/>
        <v>46161</v>
      </c>
      <c r="I7506" s="5">
        <f t="shared" si="589"/>
        <v>46253</v>
      </c>
      <c r="J7506" s="9" t="str">
        <f t="shared" si="586"/>
        <v>ชำระตรงเวลา</v>
      </c>
      <c r="K7506" s="10">
        <f t="shared" si="587"/>
        <v>0</v>
      </c>
      <c r="L7506" t="str">
        <f t="shared" si="588"/>
        <v>ลูกหนี้ชั้นดี</v>
      </c>
    </row>
    <row r="7507" spans="1:12" x14ac:dyDescent="0.2">
      <c r="A7507" t="s">
        <v>2960</v>
      </c>
      <c r="B7507" t="s">
        <v>8</v>
      </c>
      <c r="C7507">
        <v>7</v>
      </c>
      <c r="D7507">
        <v>1526050005660</v>
      </c>
      <c r="E7507" s="1">
        <v>46155</v>
      </c>
      <c r="F7507" s="1">
        <v>46161</v>
      </c>
      <c r="G7507">
        <v>2147</v>
      </c>
      <c r="H7507" s="1">
        <f t="shared" si="585"/>
        <v>46162</v>
      </c>
      <c r="I7507" s="5">
        <f t="shared" si="589"/>
        <v>46253</v>
      </c>
      <c r="J7507" s="9" t="str">
        <f t="shared" si="586"/>
        <v>ชำระตรงเวลา</v>
      </c>
      <c r="K7507" s="10">
        <f t="shared" si="587"/>
        <v>0</v>
      </c>
      <c r="L7507" t="str">
        <f t="shared" si="588"/>
        <v>ลูกหนี้ชั้นดี</v>
      </c>
    </row>
    <row r="7508" spans="1:12" x14ac:dyDescent="0.2">
      <c r="A7508" t="s">
        <v>1330</v>
      </c>
      <c r="B7508" t="s">
        <v>8</v>
      </c>
      <c r="C7508">
        <v>7</v>
      </c>
      <c r="D7508">
        <v>1526050005677</v>
      </c>
      <c r="E7508" s="1">
        <v>46154</v>
      </c>
      <c r="F7508" s="1">
        <v>46155</v>
      </c>
      <c r="G7508">
        <v>907</v>
      </c>
      <c r="H7508" s="1">
        <f t="shared" si="585"/>
        <v>46161</v>
      </c>
      <c r="I7508" s="5">
        <f t="shared" si="589"/>
        <v>46253</v>
      </c>
      <c r="J7508" s="9" t="str">
        <f t="shared" si="586"/>
        <v>ชำระตรงเวลา</v>
      </c>
      <c r="K7508" s="10">
        <f t="shared" si="587"/>
        <v>0</v>
      </c>
      <c r="L7508" t="str">
        <f t="shared" si="588"/>
        <v>ลูกหนี้ชั้นดี</v>
      </c>
    </row>
    <row r="7509" spans="1:12" x14ac:dyDescent="0.2">
      <c r="A7509" t="s">
        <v>769</v>
      </c>
      <c r="B7509" t="s">
        <v>8</v>
      </c>
      <c r="C7509">
        <v>15</v>
      </c>
      <c r="D7509">
        <v>1526050006858</v>
      </c>
      <c r="E7509" s="1">
        <v>46155</v>
      </c>
      <c r="F7509" s="1">
        <v>46155</v>
      </c>
      <c r="G7509">
        <v>1188</v>
      </c>
      <c r="H7509" s="1">
        <f t="shared" si="585"/>
        <v>46170</v>
      </c>
      <c r="I7509" s="5">
        <f t="shared" si="589"/>
        <v>46253</v>
      </c>
      <c r="J7509" s="9" t="str">
        <f t="shared" si="586"/>
        <v>ชำระตรงเวลา</v>
      </c>
      <c r="K7509" s="10">
        <f t="shared" si="587"/>
        <v>0</v>
      </c>
      <c r="L7509" t="str">
        <f t="shared" si="588"/>
        <v>ลูกหนี้ชั้นดี</v>
      </c>
    </row>
    <row r="7510" spans="1:12" x14ac:dyDescent="0.2">
      <c r="A7510" t="s">
        <v>2961</v>
      </c>
      <c r="B7510" t="s">
        <v>8</v>
      </c>
      <c r="C7510">
        <v>7</v>
      </c>
      <c r="D7510">
        <v>1526050006902</v>
      </c>
      <c r="E7510" s="1">
        <v>46157</v>
      </c>
      <c r="F7510" s="1">
        <v>46164</v>
      </c>
      <c r="G7510">
        <v>4742</v>
      </c>
      <c r="H7510" s="1">
        <f t="shared" si="585"/>
        <v>46164</v>
      </c>
      <c r="I7510" s="5">
        <f t="shared" si="589"/>
        <v>46253</v>
      </c>
      <c r="J7510" s="9" t="str">
        <f t="shared" si="586"/>
        <v>ชำระตรงเวลา</v>
      </c>
      <c r="K7510" s="10">
        <f t="shared" si="587"/>
        <v>0</v>
      </c>
      <c r="L7510" t="str">
        <f t="shared" si="588"/>
        <v>ลูกหนี้ชั้นดี</v>
      </c>
    </row>
    <row r="7511" spans="1:12" x14ac:dyDescent="0.2">
      <c r="A7511" t="s">
        <v>2962</v>
      </c>
      <c r="B7511" t="s">
        <v>8</v>
      </c>
      <c r="C7511">
        <v>7</v>
      </c>
      <c r="D7511">
        <v>1526050006919</v>
      </c>
      <c r="E7511" s="1">
        <v>46156</v>
      </c>
      <c r="F7511" s="1">
        <v>46157</v>
      </c>
      <c r="G7511">
        <v>1030</v>
      </c>
      <c r="H7511" s="1">
        <f t="shared" si="585"/>
        <v>46163</v>
      </c>
      <c r="I7511" s="5">
        <f t="shared" si="589"/>
        <v>46253</v>
      </c>
      <c r="J7511" s="9" t="str">
        <f t="shared" si="586"/>
        <v>ชำระตรงเวลา</v>
      </c>
      <c r="K7511" s="10">
        <f t="shared" si="587"/>
        <v>0</v>
      </c>
      <c r="L7511" t="str">
        <f t="shared" si="588"/>
        <v>ลูกหนี้ชั้นดี</v>
      </c>
    </row>
    <row r="7512" spans="1:12" x14ac:dyDescent="0.2">
      <c r="A7512" t="s">
        <v>349</v>
      </c>
      <c r="B7512" t="s">
        <v>8</v>
      </c>
      <c r="C7512">
        <v>7</v>
      </c>
      <c r="D7512">
        <v>1526050006926</v>
      </c>
      <c r="E7512" s="1">
        <v>46156</v>
      </c>
      <c r="F7512" s="1">
        <v>46163</v>
      </c>
      <c r="G7512">
        <v>1088</v>
      </c>
      <c r="H7512" s="1">
        <f t="shared" si="585"/>
        <v>46163</v>
      </c>
      <c r="I7512" s="5">
        <f t="shared" si="589"/>
        <v>46253</v>
      </c>
      <c r="J7512" s="9" t="str">
        <f t="shared" si="586"/>
        <v>ชำระตรงเวลา</v>
      </c>
      <c r="K7512" s="10">
        <f t="shared" si="587"/>
        <v>0</v>
      </c>
      <c r="L7512" t="str">
        <f t="shared" si="588"/>
        <v>ลูกหนี้ชั้นดี</v>
      </c>
    </row>
    <row r="7513" spans="1:12" x14ac:dyDescent="0.2">
      <c r="A7513" t="s">
        <v>1293</v>
      </c>
      <c r="B7513" t="s">
        <v>8</v>
      </c>
      <c r="C7513">
        <v>7</v>
      </c>
      <c r="D7513">
        <v>1526050006933</v>
      </c>
      <c r="E7513" s="1">
        <v>46155</v>
      </c>
      <c r="F7513" s="1">
        <v>46156</v>
      </c>
      <c r="G7513">
        <v>11251</v>
      </c>
      <c r="H7513" s="1">
        <f t="shared" si="585"/>
        <v>46162</v>
      </c>
      <c r="I7513" s="5">
        <f t="shared" si="589"/>
        <v>46253</v>
      </c>
      <c r="J7513" s="9" t="str">
        <f t="shared" si="586"/>
        <v>ชำระตรงเวลา</v>
      </c>
      <c r="K7513" s="10">
        <f t="shared" si="587"/>
        <v>0</v>
      </c>
      <c r="L7513" t="str">
        <f t="shared" si="588"/>
        <v>ลูกหนี้ชั้นดี</v>
      </c>
    </row>
    <row r="7514" spans="1:12" x14ac:dyDescent="0.2">
      <c r="A7514" t="s">
        <v>2144</v>
      </c>
      <c r="B7514" t="s">
        <v>8</v>
      </c>
      <c r="C7514">
        <v>7</v>
      </c>
      <c r="D7514">
        <v>1526050006940</v>
      </c>
      <c r="E7514" s="1">
        <v>46156</v>
      </c>
      <c r="F7514" s="1">
        <v>46163</v>
      </c>
      <c r="G7514">
        <v>15473</v>
      </c>
      <c r="H7514" s="1">
        <f t="shared" si="585"/>
        <v>46163</v>
      </c>
      <c r="I7514" s="5">
        <f t="shared" si="589"/>
        <v>46253</v>
      </c>
      <c r="J7514" s="9" t="str">
        <f t="shared" si="586"/>
        <v>ชำระตรงเวลา</v>
      </c>
      <c r="K7514" s="10">
        <f t="shared" si="587"/>
        <v>0</v>
      </c>
      <c r="L7514" t="str">
        <f t="shared" si="588"/>
        <v>ลูกหนี้ชั้นดี</v>
      </c>
    </row>
    <row r="7515" spans="1:12" x14ac:dyDescent="0.2">
      <c r="A7515" t="s">
        <v>2963</v>
      </c>
      <c r="B7515" t="s">
        <v>356</v>
      </c>
      <c r="C7515">
        <v>7</v>
      </c>
      <c r="D7515">
        <v>1926050001363</v>
      </c>
      <c r="E7515" s="1">
        <v>46146</v>
      </c>
      <c r="F7515" s="1">
        <v>46153</v>
      </c>
      <c r="G7515">
        <v>200</v>
      </c>
      <c r="H7515" s="1">
        <f t="shared" si="585"/>
        <v>46153</v>
      </c>
      <c r="I7515" s="5">
        <f t="shared" si="589"/>
        <v>46253</v>
      </c>
      <c r="J7515" s="9" t="str">
        <f t="shared" si="586"/>
        <v>ค้างชำระ 1 - 30 วัน</v>
      </c>
      <c r="K7515" s="10">
        <f t="shared" si="587"/>
        <v>0</v>
      </c>
      <c r="L7515" t="str">
        <f t="shared" si="588"/>
        <v>ลูกหนี้ชั้นดี</v>
      </c>
    </row>
    <row r="7516" spans="1:12" x14ac:dyDescent="0.2">
      <c r="A7516" t="s">
        <v>2379</v>
      </c>
      <c r="B7516" t="s">
        <v>356</v>
      </c>
      <c r="C7516">
        <v>7</v>
      </c>
      <c r="D7516">
        <v>1926050001387</v>
      </c>
      <c r="E7516" s="1">
        <v>46146</v>
      </c>
      <c r="F7516" s="1">
        <v>46165</v>
      </c>
      <c r="G7516">
        <v>80875</v>
      </c>
      <c r="H7516" s="1">
        <f t="shared" si="585"/>
        <v>46153</v>
      </c>
      <c r="I7516" s="5">
        <f t="shared" si="589"/>
        <v>46253</v>
      </c>
      <c r="J7516" s="9" t="str">
        <f t="shared" si="586"/>
        <v>ค้างชำระ 1 - 30 วัน</v>
      </c>
      <c r="K7516" s="10">
        <f t="shared" si="587"/>
        <v>12</v>
      </c>
      <c r="L7516" t="str">
        <f t="shared" si="588"/>
        <v>ลูกหนี้ชั้นดี</v>
      </c>
    </row>
    <row r="7517" spans="1:12" x14ac:dyDescent="0.2">
      <c r="A7517" t="s">
        <v>2379</v>
      </c>
      <c r="B7517" t="s">
        <v>356</v>
      </c>
      <c r="C7517">
        <v>7</v>
      </c>
      <c r="D7517">
        <v>1926050001387</v>
      </c>
      <c r="E7517" s="1">
        <v>46146</v>
      </c>
      <c r="F7517" s="1">
        <v>46165</v>
      </c>
      <c r="G7517">
        <v>80875</v>
      </c>
      <c r="H7517" s="1">
        <f t="shared" si="585"/>
        <v>46153</v>
      </c>
      <c r="I7517" s="5">
        <f t="shared" si="589"/>
        <v>46253</v>
      </c>
      <c r="J7517" s="9" t="str">
        <f t="shared" si="586"/>
        <v>ค้างชำระ 1 - 30 วัน</v>
      </c>
      <c r="K7517" s="10">
        <f t="shared" si="587"/>
        <v>12</v>
      </c>
      <c r="L7517" t="str">
        <f t="shared" si="588"/>
        <v>ลูกหนี้ชั้นดี</v>
      </c>
    </row>
    <row r="7518" spans="1:12" x14ac:dyDescent="0.2">
      <c r="A7518" t="s">
        <v>2379</v>
      </c>
      <c r="B7518" t="s">
        <v>356</v>
      </c>
      <c r="C7518">
        <v>7</v>
      </c>
      <c r="D7518">
        <v>1926050001387</v>
      </c>
      <c r="E7518" s="1">
        <v>46146</v>
      </c>
      <c r="F7518" s="1">
        <v>46165</v>
      </c>
      <c r="G7518">
        <v>80875</v>
      </c>
      <c r="H7518" s="1">
        <f t="shared" si="585"/>
        <v>46153</v>
      </c>
      <c r="I7518" s="5">
        <f t="shared" si="589"/>
        <v>46253</v>
      </c>
      <c r="J7518" s="9" t="str">
        <f t="shared" si="586"/>
        <v>ค้างชำระ 1 - 30 วัน</v>
      </c>
      <c r="K7518" s="10">
        <f t="shared" si="587"/>
        <v>12</v>
      </c>
      <c r="L7518" t="str">
        <f t="shared" si="588"/>
        <v>ลูกหนี้ชั้นดี</v>
      </c>
    </row>
    <row r="7519" spans="1:12" x14ac:dyDescent="0.2">
      <c r="A7519" t="s">
        <v>2964</v>
      </c>
      <c r="B7519" t="s">
        <v>356</v>
      </c>
      <c r="C7519">
        <v>7</v>
      </c>
      <c r="D7519">
        <v>1926050001400</v>
      </c>
      <c r="E7519" s="1">
        <v>46146</v>
      </c>
      <c r="F7519" s="1">
        <v>46154</v>
      </c>
      <c r="G7519">
        <v>18825</v>
      </c>
      <c r="H7519" s="1">
        <f t="shared" si="585"/>
        <v>46153</v>
      </c>
      <c r="I7519" s="5">
        <f t="shared" si="589"/>
        <v>46253</v>
      </c>
      <c r="J7519" s="9" t="str">
        <f t="shared" si="586"/>
        <v>ค้างชำระ 1 - 30 วัน</v>
      </c>
      <c r="K7519" s="10">
        <f t="shared" si="587"/>
        <v>1</v>
      </c>
      <c r="L7519" t="str">
        <f t="shared" si="588"/>
        <v>ลูกหนี้ชั้นดี</v>
      </c>
    </row>
    <row r="7520" spans="1:12" x14ac:dyDescent="0.2">
      <c r="A7520" t="s">
        <v>2965</v>
      </c>
      <c r="B7520" t="s">
        <v>356</v>
      </c>
      <c r="C7520">
        <v>7</v>
      </c>
      <c r="D7520">
        <v>1926050001417</v>
      </c>
      <c r="E7520" s="1">
        <v>46146</v>
      </c>
      <c r="F7520" s="1">
        <v>46154</v>
      </c>
      <c r="G7520">
        <v>37645</v>
      </c>
      <c r="H7520" s="1">
        <f t="shared" si="585"/>
        <v>46153</v>
      </c>
      <c r="I7520" s="5">
        <f t="shared" si="589"/>
        <v>46253</v>
      </c>
      <c r="J7520" s="9" t="str">
        <f t="shared" si="586"/>
        <v>ชำระตรงเวลา</v>
      </c>
      <c r="K7520" s="10">
        <f t="shared" si="587"/>
        <v>1</v>
      </c>
      <c r="L7520" t="str">
        <f t="shared" si="588"/>
        <v>ลูกหนี้ชั้นดี</v>
      </c>
    </row>
    <row r="7521" spans="1:12" x14ac:dyDescent="0.2">
      <c r="A7521" t="s">
        <v>2966</v>
      </c>
      <c r="B7521" t="s">
        <v>356</v>
      </c>
      <c r="C7521">
        <v>15</v>
      </c>
      <c r="D7521">
        <v>1926050002209</v>
      </c>
      <c r="E7521" s="1">
        <v>46146</v>
      </c>
      <c r="F7521" s="1">
        <v>46156</v>
      </c>
      <c r="G7521">
        <v>41080</v>
      </c>
      <c r="H7521" s="1">
        <f t="shared" si="585"/>
        <v>46161</v>
      </c>
      <c r="I7521" s="5">
        <f t="shared" si="589"/>
        <v>46253</v>
      </c>
      <c r="J7521" s="9" t="str">
        <f t="shared" si="586"/>
        <v>ชำระตรงเวลา</v>
      </c>
      <c r="K7521" s="10">
        <f t="shared" si="587"/>
        <v>0</v>
      </c>
      <c r="L7521" t="str">
        <f t="shared" si="588"/>
        <v>ลูกหนี้ชั้นดี</v>
      </c>
    </row>
    <row r="7522" spans="1:12" x14ac:dyDescent="0.2">
      <c r="A7522" t="s">
        <v>2967</v>
      </c>
      <c r="B7522" t="s">
        <v>1326</v>
      </c>
      <c r="C7522">
        <v>15</v>
      </c>
      <c r="D7522">
        <v>5526050001347</v>
      </c>
      <c r="E7522" s="1">
        <v>46144</v>
      </c>
      <c r="F7522" s="1">
        <v>46153</v>
      </c>
      <c r="G7522">
        <v>15382</v>
      </c>
      <c r="H7522" s="1">
        <f t="shared" si="585"/>
        <v>46159</v>
      </c>
      <c r="I7522" s="5">
        <f t="shared" si="589"/>
        <v>46253</v>
      </c>
      <c r="J7522" s="9" t="str">
        <f t="shared" si="586"/>
        <v>ชำระตรงเวลา</v>
      </c>
      <c r="K7522" s="10">
        <f t="shared" si="587"/>
        <v>0</v>
      </c>
      <c r="L7522" t="str">
        <f t="shared" si="588"/>
        <v>ลูกหนี้ชั้นดี</v>
      </c>
    </row>
    <row r="7523" spans="1:12" x14ac:dyDescent="0.2">
      <c r="A7523" t="s">
        <v>2968</v>
      </c>
      <c r="B7523" t="s">
        <v>1326</v>
      </c>
      <c r="C7523">
        <v>15</v>
      </c>
      <c r="D7523">
        <v>5526050001354</v>
      </c>
      <c r="E7523" s="1">
        <v>46144</v>
      </c>
      <c r="F7523" s="1">
        <v>46154</v>
      </c>
      <c r="G7523">
        <v>50918</v>
      </c>
      <c r="H7523" s="1">
        <f t="shared" si="585"/>
        <v>46159</v>
      </c>
      <c r="I7523" s="5">
        <f t="shared" si="589"/>
        <v>46253</v>
      </c>
      <c r="J7523" s="9" t="str">
        <f t="shared" si="586"/>
        <v>ชำระตรงเวลา</v>
      </c>
      <c r="K7523" s="10">
        <f t="shared" si="587"/>
        <v>0</v>
      </c>
      <c r="L7523" t="str">
        <f t="shared" si="588"/>
        <v>ลูกหนี้ชั้นดี</v>
      </c>
    </row>
    <row r="7524" spans="1:12" x14ac:dyDescent="0.2">
      <c r="A7524" t="s">
        <v>2968</v>
      </c>
      <c r="B7524" t="s">
        <v>1326</v>
      </c>
      <c r="C7524">
        <v>15</v>
      </c>
      <c r="D7524">
        <v>5526050001354</v>
      </c>
      <c r="E7524" s="1">
        <v>46144</v>
      </c>
      <c r="F7524" s="1">
        <v>46154</v>
      </c>
      <c r="G7524">
        <v>50918</v>
      </c>
      <c r="H7524" s="1">
        <f t="shared" si="585"/>
        <v>46159</v>
      </c>
      <c r="I7524" s="5">
        <f t="shared" si="589"/>
        <v>46253</v>
      </c>
      <c r="J7524" s="9" t="str">
        <f t="shared" si="586"/>
        <v>ชำระตรงเวลา</v>
      </c>
      <c r="K7524" s="10">
        <f t="shared" si="587"/>
        <v>0</v>
      </c>
      <c r="L7524" t="str">
        <f t="shared" si="588"/>
        <v>ลูกหนี้ชั้นดี</v>
      </c>
    </row>
    <row r="7525" spans="1:12" x14ac:dyDescent="0.2">
      <c r="A7525" t="s">
        <v>2969</v>
      </c>
      <c r="B7525" t="s">
        <v>106</v>
      </c>
      <c r="C7525">
        <v>7</v>
      </c>
      <c r="D7525">
        <v>5726050005530</v>
      </c>
      <c r="E7525" s="1">
        <v>46154</v>
      </c>
      <c r="F7525" s="1">
        <v>46161</v>
      </c>
      <c r="G7525">
        <v>5645</v>
      </c>
      <c r="H7525" s="1">
        <f t="shared" si="585"/>
        <v>46161</v>
      </c>
      <c r="I7525" s="5">
        <f t="shared" si="589"/>
        <v>46253</v>
      </c>
      <c r="J7525" s="9" t="str">
        <f t="shared" si="586"/>
        <v>ค้างชำระ 1 - 30 วัน</v>
      </c>
      <c r="K7525" s="10">
        <f t="shared" si="587"/>
        <v>0</v>
      </c>
      <c r="L7525" t="str">
        <f t="shared" si="588"/>
        <v>ลูกหนี้ชั้นดี</v>
      </c>
    </row>
    <row r="7526" spans="1:12" x14ac:dyDescent="0.2">
      <c r="A7526" t="s">
        <v>2970</v>
      </c>
      <c r="B7526" t="s">
        <v>1189</v>
      </c>
      <c r="C7526">
        <v>15</v>
      </c>
      <c r="D7526">
        <v>7326050006841</v>
      </c>
      <c r="E7526" s="1">
        <v>46155</v>
      </c>
      <c r="F7526" s="1">
        <v>46176</v>
      </c>
      <c r="G7526">
        <v>26496</v>
      </c>
      <c r="H7526" s="1">
        <f t="shared" si="585"/>
        <v>46170</v>
      </c>
      <c r="I7526" s="5">
        <f t="shared" si="589"/>
        <v>46253</v>
      </c>
      <c r="J7526" s="9" t="str">
        <f t="shared" si="586"/>
        <v>ชำระตรงเวลา</v>
      </c>
      <c r="K7526" s="10">
        <f t="shared" si="587"/>
        <v>6</v>
      </c>
      <c r="L7526" t="str">
        <f t="shared" si="588"/>
        <v>ลูกหนี้ชั้นดี</v>
      </c>
    </row>
    <row r="7527" spans="1:12" x14ac:dyDescent="0.2">
      <c r="A7527" t="s">
        <v>149</v>
      </c>
      <c r="B7527" t="s">
        <v>18</v>
      </c>
      <c r="C7527">
        <v>7</v>
      </c>
      <c r="D7527">
        <v>1226050011851</v>
      </c>
      <c r="E7527" s="1">
        <v>46167</v>
      </c>
      <c r="F7527" s="1">
        <v>46167</v>
      </c>
      <c r="G7527">
        <v>1625</v>
      </c>
      <c r="H7527" s="1">
        <f t="shared" si="585"/>
        <v>46174</v>
      </c>
      <c r="I7527" s="5">
        <f t="shared" si="589"/>
        <v>46253</v>
      </c>
      <c r="J7527" s="9" t="str">
        <f t="shared" si="586"/>
        <v>ชำระตรงเวลา</v>
      </c>
      <c r="K7527" s="10">
        <f t="shared" si="587"/>
        <v>0</v>
      </c>
      <c r="L7527" t="str">
        <f t="shared" si="588"/>
        <v>ลูกหนี้ชั้นดี</v>
      </c>
    </row>
    <row r="7528" spans="1:12" x14ac:dyDescent="0.2">
      <c r="A7528" t="s">
        <v>149</v>
      </c>
      <c r="B7528" t="s">
        <v>18</v>
      </c>
      <c r="C7528">
        <v>7</v>
      </c>
      <c r="D7528">
        <v>1226050011851</v>
      </c>
      <c r="E7528" s="1">
        <v>46167</v>
      </c>
      <c r="F7528" s="1">
        <v>46167</v>
      </c>
      <c r="G7528">
        <v>1625</v>
      </c>
      <c r="H7528" s="1">
        <f t="shared" si="585"/>
        <v>46174</v>
      </c>
      <c r="I7528" s="5">
        <f t="shared" si="589"/>
        <v>46253</v>
      </c>
      <c r="J7528" s="9" t="str">
        <f t="shared" si="586"/>
        <v>ค้างชำระ 1 - 30 วัน</v>
      </c>
      <c r="K7528" s="10">
        <f t="shared" si="587"/>
        <v>0</v>
      </c>
      <c r="L7528" t="str">
        <f t="shared" si="588"/>
        <v>ลูกหนี้ชั้นดี</v>
      </c>
    </row>
    <row r="7529" spans="1:12" x14ac:dyDescent="0.2">
      <c r="A7529" t="s">
        <v>169</v>
      </c>
      <c r="B7529" t="s">
        <v>18</v>
      </c>
      <c r="C7529">
        <v>7</v>
      </c>
      <c r="D7529">
        <v>1226050011868</v>
      </c>
      <c r="E7529" s="1">
        <v>46167</v>
      </c>
      <c r="F7529" s="1">
        <v>46175</v>
      </c>
      <c r="G7529">
        <v>6800</v>
      </c>
      <c r="H7529" s="1">
        <f t="shared" si="585"/>
        <v>46174</v>
      </c>
      <c r="I7529" s="5">
        <f t="shared" si="589"/>
        <v>46253</v>
      </c>
      <c r="J7529" s="9" t="str">
        <f t="shared" si="586"/>
        <v>ค้างชำระ 1 - 30 วัน</v>
      </c>
      <c r="K7529" s="10">
        <f t="shared" si="587"/>
        <v>1</v>
      </c>
      <c r="L7529" t="str">
        <f t="shared" si="588"/>
        <v>ลูกหนี้ชั้นดี</v>
      </c>
    </row>
    <row r="7530" spans="1:12" x14ac:dyDescent="0.2">
      <c r="A7530" t="s">
        <v>169</v>
      </c>
      <c r="B7530" t="s">
        <v>18</v>
      </c>
      <c r="C7530">
        <v>7</v>
      </c>
      <c r="D7530">
        <v>1226050011868</v>
      </c>
      <c r="E7530" s="1">
        <v>46167</v>
      </c>
      <c r="F7530" s="1">
        <v>46175</v>
      </c>
      <c r="G7530">
        <v>6800</v>
      </c>
      <c r="H7530" s="1">
        <f t="shared" si="585"/>
        <v>46174</v>
      </c>
      <c r="I7530" s="5">
        <f t="shared" si="589"/>
        <v>46253</v>
      </c>
      <c r="J7530" s="9" t="str">
        <f t="shared" si="586"/>
        <v>ค้างชำระ 1 - 30 วัน</v>
      </c>
      <c r="K7530" s="10">
        <f t="shared" si="587"/>
        <v>1</v>
      </c>
      <c r="L7530" t="str">
        <f t="shared" si="588"/>
        <v>ลูกหนี้ชั้นดี</v>
      </c>
    </row>
    <row r="7531" spans="1:12" x14ac:dyDescent="0.2">
      <c r="A7531" t="s">
        <v>259</v>
      </c>
      <c r="B7531" t="s">
        <v>18</v>
      </c>
      <c r="C7531">
        <v>7</v>
      </c>
      <c r="D7531">
        <v>1226050011875</v>
      </c>
      <c r="E7531" s="1">
        <v>46167</v>
      </c>
      <c r="F7531" s="1">
        <v>46178</v>
      </c>
      <c r="G7531">
        <v>895</v>
      </c>
      <c r="H7531" s="1">
        <f t="shared" si="585"/>
        <v>46174</v>
      </c>
      <c r="I7531" s="5">
        <f t="shared" si="589"/>
        <v>46253</v>
      </c>
      <c r="J7531" s="9" t="str">
        <f t="shared" si="586"/>
        <v>ค้างชำระ 1 - 30 วัน</v>
      </c>
      <c r="K7531" s="10">
        <f t="shared" si="587"/>
        <v>4</v>
      </c>
      <c r="L7531" t="str">
        <f t="shared" si="588"/>
        <v>ลูกหนี้ชั้นดี</v>
      </c>
    </row>
    <row r="7532" spans="1:12" x14ac:dyDescent="0.2">
      <c r="A7532" t="s">
        <v>259</v>
      </c>
      <c r="B7532" t="s">
        <v>18</v>
      </c>
      <c r="C7532">
        <v>7</v>
      </c>
      <c r="D7532">
        <v>1226050011875</v>
      </c>
      <c r="E7532" s="1">
        <v>46167</v>
      </c>
      <c r="F7532" s="1">
        <v>46178</v>
      </c>
      <c r="G7532">
        <v>895</v>
      </c>
      <c r="H7532" s="1">
        <f t="shared" si="585"/>
        <v>46174</v>
      </c>
      <c r="I7532" s="5">
        <f t="shared" si="589"/>
        <v>46253</v>
      </c>
      <c r="J7532" s="9" t="str">
        <f t="shared" si="586"/>
        <v>ค้างชำระ 1 - 30 วัน</v>
      </c>
      <c r="K7532" s="10">
        <f t="shared" si="587"/>
        <v>4</v>
      </c>
      <c r="L7532" t="str">
        <f t="shared" si="588"/>
        <v>ลูกหนี้ชั้นดี</v>
      </c>
    </row>
    <row r="7533" spans="1:12" x14ac:dyDescent="0.2">
      <c r="A7533" t="s">
        <v>259</v>
      </c>
      <c r="B7533" t="s">
        <v>18</v>
      </c>
      <c r="C7533">
        <v>7</v>
      </c>
      <c r="D7533">
        <v>1226050011875</v>
      </c>
      <c r="E7533" s="1">
        <v>46167</v>
      </c>
      <c r="F7533" s="1">
        <v>46178</v>
      </c>
      <c r="G7533">
        <v>895</v>
      </c>
      <c r="H7533" s="1">
        <f t="shared" si="585"/>
        <v>46174</v>
      </c>
      <c r="I7533" s="5">
        <f t="shared" si="589"/>
        <v>46253</v>
      </c>
      <c r="J7533" s="9" t="str">
        <f t="shared" si="586"/>
        <v>ค้างชำระ 1 - 30 วัน</v>
      </c>
      <c r="K7533" s="10">
        <f t="shared" si="587"/>
        <v>4</v>
      </c>
      <c r="L7533" t="str">
        <f t="shared" si="588"/>
        <v>ลูกหนี้ชั้นดี</v>
      </c>
    </row>
    <row r="7534" spans="1:12" x14ac:dyDescent="0.2">
      <c r="A7534" t="s">
        <v>1806</v>
      </c>
      <c r="B7534" t="s">
        <v>18</v>
      </c>
      <c r="C7534">
        <v>7</v>
      </c>
      <c r="D7534">
        <v>1226050011882</v>
      </c>
      <c r="E7534" s="1">
        <v>46167</v>
      </c>
      <c r="F7534" s="1">
        <v>46175</v>
      </c>
      <c r="G7534">
        <v>11740</v>
      </c>
      <c r="H7534" s="1">
        <f t="shared" si="585"/>
        <v>46174</v>
      </c>
      <c r="I7534" s="5">
        <f t="shared" si="589"/>
        <v>46253</v>
      </c>
      <c r="J7534" s="9" t="str">
        <f t="shared" si="586"/>
        <v>ค้างชำระ 1 - 30 วัน</v>
      </c>
      <c r="K7534" s="10">
        <f t="shared" si="587"/>
        <v>1</v>
      </c>
      <c r="L7534" t="str">
        <f t="shared" si="588"/>
        <v>ลูกหนี้ชั้นดี</v>
      </c>
    </row>
    <row r="7535" spans="1:12" x14ac:dyDescent="0.2">
      <c r="A7535" t="s">
        <v>1806</v>
      </c>
      <c r="B7535" t="s">
        <v>18</v>
      </c>
      <c r="C7535">
        <v>7</v>
      </c>
      <c r="D7535">
        <v>1226050011882</v>
      </c>
      <c r="E7535" s="1">
        <v>46167</v>
      </c>
      <c r="F7535" s="1">
        <v>46175</v>
      </c>
      <c r="G7535">
        <v>11740</v>
      </c>
      <c r="H7535" s="1">
        <f t="shared" si="585"/>
        <v>46174</v>
      </c>
      <c r="I7535" s="5">
        <f t="shared" si="589"/>
        <v>46253</v>
      </c>
      <c r="J7535" s="9" t="str">
        <f t="shared" si="586"/>
        <v>ค้างชำระ 1 - 30 วัน</v>
      </c>
      <c r="K7535" s="10">
        <f t="shared" si="587"/>
        <v>1</v>
      </c>
      <c r="L7535" t="str">
        <f t="shared" si="588"/>
        <v>ลูกหนี้ชั้นดี</v>
      </c>
    </row>
    <row r="7536" spans="1:12" x14ac:dyDescent="0.2">
      <c r="A7536" t="s">
        <v>1806</v>
      </c>
      <c r="B7536" t="s">
        <v>18</v>
      </c>
      <c r="C7536">
        <v>7</v>
      </c>
      <c r="D7536">
        <v>1226050011882</v>
      </c>
      <c r="E7536" s="1">
        <v>46167</v>
      </c>
      <c r="F7536" s="1">
        <v>46175</v>
      </c>
      <c r="G7536">
        <v>11740</v>
      </c>
      <c r="H7536" s="1">
        <f t="shared" si="585"/>
        <v>46174</v>
      </c>
      <c r="I7536" s="5">
        <f t="shared" si="589"/>
        <v>46253</v>
      </c>
      <c r="J7536" s="9" t="str">
        <f t="shared" si="586"/>
        <v>ค้างชำระ 1 - 30 วัน</v>
      </c>
      <c r="K7536" s="10">
        <f t="shared" si="587"/>
        <v>1</v>
      </c>
      <c r="L7536" t="str">
        <f t="shared" si="588"/>
        <v>ลูกหนี้ชั้นดี</v>
      </c>
    </row>
    <row r="7537" spans="1:12" x14ac:dyDescent="0.2">
      <c r="A7537" t="s">
        <v>1806</v>
      </c>
      <c r="B7537" t="s">
        <v>18</v>
      </c>
      <c r="C7537">
        <v>7</v>
      </c>
      <c r="D7537">
        <v>1226050011882</v>
      </c>
      <c r="E7537" s="1">
        <v>46167</v>
      </c>
      <c r="F7537" s="1">
        <v>46175</v>
      </c>
      <c r="G7537">
        <v>11740</v>
      </c>
      <c r="H7537" s="1">
        <f t="shared" si="585"/>
        <v>46174</v>
      </c>
      <c r="I7537" s="5">
        <f t="shared" si="589"/>
        <v>46253</v>
      </c>
      <c r="J7537" s="9" t="str">
        <f t="shared" si="586"/>
        <v>ค้างชำระ 1 - 30 วัน</v>
      </c>
      <c r="K7537" s="10">
        <f t="shared" si="587"/>
        <v>1</v>
      </c>
      <c r="L7537" t="str">
        <f t="shared" si="588"/>
        <v>ลูกหนี้ชั้นดี</v>
      </c>
    </row>
    <row r="7538" spans="1:12" x14ac:dyDescent="0.2">
      <c r="A7538" t="s">
        <v>155</v>
      </c>
      <c r="B7538" t="s">
        <v>18</v>
      </c>
      <c r="C7538">
        <v>7</v>
      </c>
      <c r="D7538">
        <v>1226050011899</v>
      </c>
      <c r="E7538" s="1">
        <v>46167</v>
      </c>
      <c r="F7538" s="1">
        <v>46175</v>
      </c>
      <c r="G7538">
        <v>3350</v>
      </c>
      <c r="H7538" s="1">
        <f t="shared" si="585"/>
        <v>46174</v>
      </c>
      <c r="I7538" s="5">
        <f t="shared" si="589"/>
        <v>46253</v>
      </c>
      <c r="J7538" s="9" t="str">
        <f t="shared" si="586"/>
        <v>ค้างชำระ 1 - 30 วัน</v>
      </c>
      <c r="K7538" s="10">
        <f t="shared" si="587"/>
        <v>1</v>
      </c>
      <c r="L7538" t="str">
        <f t="shared" si="588"/>
        <v>ลูกหนี้ชั้นดี</v>
      </c>
    </row>
    <row r="7539" spans="1:12" x14ac:dyDescent="0.2">
      <c r="A7539" t="s">
        <v>155</v>
      </c>
      <c r="B7539" t="s">
        <v>18</v>
      </c>
      <c r="C7539">
        <v>7</v>
      </c>
      <c r="D7539">
        <v>1226050011899</v>
      </c>
      <c r="E7539" s="1">
        <v>46167</v>
      </c>
      <c r="F7539" s="1">
        <v>46175</v>
      </c>
      <c r="G7539">
        <v>3350</v>
      </c>
      <c r="H7539" s="1">
        <f t="shared" si="585"/>
        <v>46174</v>
      </c>
      <c r="I7539" s="5">
        <f t="shared" si="589"/>
        <v>46253</v>
      </c>
      <c r="J7539" s="9" t="str">
        <f t="shared" si="586"/>
        <v>ค้างชำระ 1 - 30 วัน</v>
      </c>
      <c r="K7539" s="10">
        <f t="shared" si="587"/>
        <v>1</v>
      </c>
      <c r="L7539" t="str">
        <f t="shared" si="588"/>
        <v>ลูกหนี้ชั้นดี</v>
      </c>
    </row>
    <row r="7540" spans="1:12" x14ac:dyDescent="0.2">
      <c r="A7540" t="s">
        <v>155</v>
      </c>
      <c r="B7540" t="s">
        <v>18</v>
      </c>
      <c r="C7540">
        <v>7</v>
      </c>
      <c r="D7540">
        <v>1226050011899</v>
      </c>
      <c r="E7540" s="1">
        <v>46167</v>
      </c>
      <c r="F7540" s="1">
        <v>46175</v>
      </c>
      <c r="G7540">
        <v>3350</v>
      </c>
      <c r="H7540" s="1">
        <f t="shared" si="585"/>
        <v>46174</v>
      </c>
      <c r="I7540" s="5">
        <f t="shared" si="589"/>
        <v>46253</v>
      </c>
      <c r="J7540" s="9" t="str">
        <f t="shared" si="586"/>
        <v>ชำระตรงเวลา</v>
      </c>
      <c r="K7540" s="10">
        <f t="shared" si="587"/>
        <v>1</v>
      </c>
      <c r="L7540" t="str">
        <f t="shared" si="588"/>
        <v>ลูกหนี้ชั้นดี</v>
      </c>
    </row>
    <row r="7541" spans="1:12" x14ac:dyDescent="0.2">
      <c r="A7541" t="s">
        <v>2971</v>
      </c>
      <c r="B7541" t="s">
        <v>18</v>
      </c>
      <c r="C7541">
        <v>7</v>
      </c>
      <c r="D7541">
        <v>1226050011929</v>
      </c>
      <c r="E7541" s="1">
        <v>46167</v>
      </c>
      <c r="F7541" s="1">
        <v>46172</v>
      </c>
      <c r="G7541">
        <v>1869</v>
      </c>
      <c r="H7541" s="1">
        <f t="shared" si="585"/>
        <v>46174</v>
      </c>
      <c r="I7541" s="5">
        <f t="shared" si="589"/>
        <v>46253</v>
      </c>
      <c r="J7541" s="9" t="str">
        <f t="shared" si="586"/>
        <v>ค้างชำระ 1 - 30 วัน</v>
      </c>
      <c r="K7541" s="10">
        <f t="shared" si="587"/>
        <v>0</v>
      </c>
      <c r="L7541" t="str">
        <f t="shared" si="588"/>
        <v>ลูกหนี้ชั้นดี</v>
      </c>
    </row>
    <row r="7542" spans="1:12" x14ac:dyDescent="0.2">
      <c r="A7542" t="s">
        <v>1803</v>
      </c>
      <c r="B7542" t="s">
        <v>18</v>
      </c>
      <c r="C7542">
        <v>7</v>
      </c>
      <c r="D7542">
        <v>1226050011936</v>
      </c>
      <c r="E7542" s="1">
        <v>46167</v>
      </c>
      <c r="F7542" s="1">
        <v>46177</v>
      </c>
      <c r="G7542">
        <v>845</v>
      </c>
      <c r="H7542" s="1">
        <f t="shared" si="585"/>
        <v>46174</v>
      </c>
      <c r="I7542" s="5">
        <f t="shared" si="589"/>
        <v>46253</v>
      </c>
      <c r="J7542" s="9" t="str">
        <f t="shared" si="586"/>
        <v>ค้างชำระ 1 - 30 วัน</v>
      </c>
      <c r="K7542" s="10">
        <f t="shared" si="587"/>
        <v>3</v>
      </c>
      <c r="L7542" t="str">
        <f t="shared" si="588"/>
        <v>ลูกหนี้ชั้นดี</v>
      </c>
    </row>
    <row r="7543" spans="1:12" x14ac:dyDescent="0.2">
      <c r="A7543" t="s">
        <v>2928</v>
      </c>
      <c r="B7543" t="s">
        <v>18</v>
      </c>
      <c r="C7543">
        <v>7</v>
      </c>
      <c r="D7543">
        <v>1226050011943</v>
      </c>
      <c r="E7543" s="1">
        <v>46167</v>
      </c>
      <c r="F7543" s="1">
        <v>46177</v>
      </c>
      <c r="G7543">
        <v>6045</v>
      </c>
      <c r="H7543" s="1">
        <f t="shared" si="585"/>
        <v>46174</v>
      </c>
      <c r="I7543" s="5">
        <f t="shared" si="589"/>
        <v>46253</v>
      </c>
      <c r="J7543" s="9" t="str">
        <f t="shared" si="586"/>
        <v>ค้างชำระ 1 - 30 วัน</v>
      </c>
      <c r="K7543" s="10">
        <f t="shared" si="587"/>
        <v>3</v>
      </c>
      <c r="L7543" t="str">
        <f t="shared" si="588"/>
        <v>ลูกหนี้ชั้นดี</v>
      </c>
    </row>
    <row r="7544" spans="1:12" x14ac:dyDescent="0.2">
      <c r="A7544" t="s">
        <v>2928</v>
      </c>
      <c r="B7544" t="s">
        <v>18</v>
      </c>
      <c r="C7544">
        <v>7</v>
      </c>
      <c r="D7544">
        <v>1226050011943</v>
      </c>
      <c r="E7544" s="1">
        <v>46167</v>
      </c>
      <c r="F7544" s="1">
        <v>46177</v>
      </c>
      <c r="G7544">
        <v>6045</v>
      </c>
      <c r="H7544" s="1">
        <f t="shared" si="585"/>
        <v>46174</v>
      </c>
      <c r="I7544" s="5">
        <f t="shared" si="589"/>
        <v>46253</v>
      </c>
      <c r="J7544" s="9" t="str">
        <f t="shared" si="586"/>
        <v>ค้างชำระ 1 - 30 วัน</v>
      </c>
      <c r="K7544" s="10">
        <f t="shared" si="587"/>
        <v>3</v>
      </c>
      <c r="L7544" t="str">
        <f t="shared" si="588"/>
        <v>ลูกหนี้ชั้นดี</v>
      </c>
    </row>
    <row r="7545" spans="1:12" x14ac:dyDescent="0.2">
      <c r="A7545" t="s">
        <v>2928</v>
      </c>
      <c r="B7545" t="s">
        <v>18</v>
      </c>
      <c r="C7545">
        <v>7</v>
      </c>
      <c r="D7545">
        <v>1226050011943</v>
      </c>
      <c r="E7545" s="1">
        <v>46167</v>
      </c>
      <c r="F7545" s="1">
        <v>46177</v>
      </c>
      <c r="G7545">
        <v>6045</v>
      </c>
      <c r="H7545" s="1">
        <f t="shared" si="585"/>
        <v>46174</v>
      </c>
      <c r="I7545" s="5">
        <f t="shared" si="589"/>
        <v>46253</v>
      </c>
      <c r="J7545" s="9" t="str">
        <f t="shared" si="586"/>
        <v>ค้างชำระ 1 - 30 วัน</v>
      </c>
      <c r="K7545" s="10">
        <f t="shared" si="587"/>
        <v>3</v>
      </c>
      <c r="L7545" t="str">
        <f t="shared" si="588"/>
        <v>ลูกหนี้ชั้นดี</v>
      </c>
    </row>
    <row r="7546" spans="1:12" x14ac:dyDescent="0.2">
      <c r="A7546" t="s">
        <v>2928</v>
      </c>
      <c r="B7546" t="s">
        <v>18</v>
      </c>
      <c r="C7546">
        <v>7</v>
      </c>
      <c r="D7546">
        <v>1226050011943</v>
      </c>
      <c r="E7546" s="1">
        <v>46167</v>
      </c>
      <c r="F7546" s="1">
        <v>46177</v>
      </c>
      <c r="G7546">
        <v>6045</v>
      </c>
      <c r="H7546" s="1">
        <f t="shared" si="585"/>
        <v>46174</v>
      </c>
      <c r="I7546" s="5">
        <f t="shared" si="589"/>
        <v>46253</v>
      </c>
      <c r="J7546" s="9" t="str">
        <f t="shared" si="586"/>
        <v>ค้างชำระ 1 - 30 วัน</v>
      </c>
      <c r="K7546" s="10">
        <f t="shared" si="587"/>
        <v>3</v>
      </c>
      <c r="L7546" t="str">
        <f t="shared" si="588"/>
        <v>ลูกหนี้ชั้นดี</v>
      </c>
    </row>
    <row r="7547" spans="1:12" x14ac:dyDescent="0.2">
      <c r="A7547" t="s">
        <v>2972</v>
      </c>
      <c r="B7547" t="s">
        <v>18</v>
      </c>
      <c r="C7547">
        <v>7</v>
      </c>
      <c r="D7547">
        <v>1226050011967</v>
      </c>
      <c r="E7547" s="1">
        <v>46167</v>
      </c>
      <c r="F7547" s="1">
        <v>46175</v>
      </c>
      <c r="G7547">
        <v>10636</v>
      </c>
      <c r="H7547" s="1">
        <f t="shared" si="585"/>
        <v>46174</v>
      </c>
      <c r="I7547" s="5">
        <f t="shared" si="589"/>
        <v>46253</v>
      </c>
      <c r="J7547" s="9" t="str">
        <f t="shared" si="586"/>
        <v>ค้างชำระ 1 - 30 วัน</v>
      </c>
      <c r="K7547" s="10">
        <f t="shared" si="587"/>
        <v>1</v>
      </c>
      <c r="L7547" t="str">
        <f t="shared" si="588"/>
        <v>ลูกหนี้ชั้นดี</v>
      </c>
    </row>
    <row r="7548" spans="1:12" x14ac:dyDescent="0.2">
      <c r="A7548" t="s">
        <v>1712</v>
      </c>
      <c r="B7548" t="s">
        <v>18</v>
      </c>
      <c r="C7548">
        <v>7</v>
      </c>
      <c r="D7548">
        <v>1226050012759</v>
      </c>
      <c r="E7548" s="1">
        <v>46169</v>
      </c>
      <c r="F7548" s="1">
        <v>46177</v>
      </c>
      <c r="G7548">
        <v>6308</v>
      </c>
      <c r="H7548" s="1">
        <f t="shared" si="585"/>
        <v>46176</v>
      </c>
      <c r="I7548" s="5">
        <f t="shared" si="589"/>
        <v>46253</v>
      </c>
      <c r="J7548" s="9" t="str">
        <f t="shared" si="586"/>
        <v>ค้างชำระ 1 - 30 วัน</v>
      </c>
      <c r="K7548" s="10">
        <f t="shared" si="587"/>
        <v>1</v>
      </c>
      <c r="L7548" t="str">
        <f t="shared" si="588"/>
        <v>ลูกหนี้ชั้นดี</v>
      </c>
    </row>
    <row r="7549" spans="1:12" x14ac:dyDescent="0.2">
      <c r="A7549" t="s">
        <v>1712</v>
      </c>
      <c r="B7549" t="s">
        <v>18</v>
      </c>
      <c r="C7549">
        <v>7</v>
      </c>
      <c r="D7549">
        <v>1226050012759</v>
      </c>
      <c r="E7549" s="1">
        <v>46169</v>
      </c>
      <c r="F7549" s="1">
        <v>46177</v>
      </c>
      <c r="G7549">
        <v>6308</v>
      </c>
      <c r="H7549" s="1">
        <f t="shared" si="585"/>
        <v>46176</v>
      </c>
      <c r="I7549" s="5">
        <f t="shared" si="589"/>
        <v>46253</v>
      </c>
      <c r="J7549" s="9" t="str">
        <f t="shared" si="586"/>
        <v>ค้างชำระ 1 - 30 วัน</v>
      </c>
      <c r="K7549" s="10">
        <f t="shared" si="587"/>
        <v>1</v>
      </c>
      <c r="L7549" t="str">
        <f t="shared" si="588"/>
        <v>ลูกหนี้ชั้นดี</v>
      </c>
    </row>
    <row r="7550" spans="1:12" x14ac:dyDescent="0.2">
      <c r="A7550" t="s">
        <v>957</v>
      </c>
      <c r="B7550" t="s">
        <v>18</v>
      </c>
      <c r="C7550">
        <v>7</v>
      </c>
      <c r="D7550">
        <v>1226050012773</v>
      </c>
      <c r="E7550" s="1">
        <v>46169</v>
      </c>
      <c r="F7550" s="1">
        <v>46177</v>
      </c>
      <c r="G7550">
        <v>3353</v>
      </c>
      <c r="H7550" s="1">
        <f t="shared" si="585"/>
        <v>46176</v>
      </c>
      <c r="I7550" s="5">
        <f t="shared" si="589"/>
        <v>46253</v>
      </c>
      <c r="J7550" s="9" t="str">
        <f t="shared" si="586"/>
        <v>ค้างชำระ 1 - 30 วัน</v>
      </c>
      <c r="K7550" s="10">
        <f t="shared" si="587"/>
        <v>1</v>
      </c>
      <c r="L7550" t="str">
        <f t="shared" si="588"/>
        <v>ลูกหนี้ชั้นดี</v>
      </c>
    </row>
    <row r="7551" spans="1:12" x14ac:dyDescent="0.2">
      <c r="A7551" t="s">
        <v>957</v>
      </c>
      <c r="B7551" t="s">
        <v>18</v>
      </c>
      <c r="C7551">
        <v>7</v>
      </c>
      <c r="D7551">
        <v>1226050012773</v>
      </c>
      <c r="E7551" s="1">
        <v>46169</v>
      </c>
      <c r="F7551" s="1">
        <v>46177</v>
      </c>
      <c r="G7551">
        <v>3353</v>
      </c>
      <c r="H7551" s="1">
        <f t="shared" si="585"/>
        <v>46176</v>
      </c>
      <c r="I7551" s="5">
        <f t="shared" si="589"/>
        <v>46253</v>
      </c>
      <c r="J7551" s="9" t="str">
        <f t="shared" si="586"/>
        <v>ชำระตรงเวลา</v>
      </c>
      <c r="K7551" s="10">
        <f t="shared" si="587"/>
        <v>1</v>
      </c>
      <c r="L7551" t="str">
        <f t="shared" si="588"/>
        <v>ลูกหนี้ชั้นดี</v>
      </c>
    </row>
    <row r="7552" spans="1:12" x14ac:dyDescent="0.2">
      <c r="A7552" t="s">
        <v>864</v>
      </c>
      <c r="B7552" t="s">
        <v>18</v>
      </c>
      <c r="C7552">
        <v>7</v>
      </c>
      <c r="D7552">
        <v>1226050012797</v>
      </c>
      <c r="E7552" s="1">
        <v>46169</v>
      </c>
      <c r="F7552" s="1">
        <v>46169</v>
      </c>
      <c r="G7552">
        <v>7840</v>
      </c>
      <c r="H7552" s="1">
        <f t="shared" si="585"/>
        <v>46176</v>
      </c>
      <c r="I7552" s="5">
        <f t="shared" si="589"/>
        <v>46253</v>
      </c>
      <c r="J7552" s="9" t="str">
        <f t="shared" si="586"/>
        <v>ชำระตรงเวลา</v>
      </c>
      <c r="K7552" s="10">
        <f t="shared" si="587"/>
        <v>0</v>
      </c>
      <c r="L7552" t="str">
        <f t="shared" si="588"/>
        <v>ลูกหนี้ชั้นดี</v>
      </c>
    </row>
    <row r="7553" spans="1:12" x14ac:dyDescent="0.2">
      <c r="A7553" t="s">
        <v>864</v>
      </c>
      <c r="B7553" t="s">
        <v>18</v>
      </c>
      <c r="C7553">
        <v>7</v>
      </c>
      <c r="D7553">
        <v>1226050012797</v>
      </c>
      <c r="E7553" s="1">
        <v>46169</v>
      </c>
      <c r="F7553" s="1">
        <v>46169</v>
      </c>
      <c r="G7553">
        <v>7840</v>
      </c>
      <c r="H7553" s="1">
        <f t="shared" si="585"/>
        <v>46176</v>
      </c>
      <c r="I7553" s="5">
        <f t="shared" si="589"/>
        <v>46253</v>
      </c>
      <c r="J7553" s="9" t="str">
        <f t="shared" si="586"/>
        <v>ชำระตรงเวลา</v>
      </c>
      <c r="K7553" s="10">
        <f t="shared" si="587"/>
        <v>0</v>
      </c>
      <c r="L7553" t="str">
        <f t="shared" si="588"/>
        <v>ลูกหนี้ชั้นดี</v>
      </c>
    </row>
    <row r="7554" spans="1:12" x14ac:dyDescent="0.2">
      <c r="A7554" t="s">
        <v>864</v>
      </c>
      <c r="B7554" t="s">
        <v>18</v>
      </c>
      <c r="C7554">
        <v>7</v>
      </c>
      <c r="D7554">
        <v>1226050012797</v>
      </c>
      <c r="E7554" s="1">
        <v>46169</v>
      </c>
      <c r="F7554" s="1">
        <v>46169</v>
      </c>
      <c r="G7554">
        <v>7840</v>
      </c>
      <c r="H7554" s="1">
        <f t="shared" ref="H7554:H7617" si="590">E7554+C7554</f>
        <v>46176</v>
      </c>
      <c r="I7554" s="5">
        <f t="shared" si="589"/>
        <v>46253</v>
      </c>
      <c r="J7554" s="9" t="str">
        <f t="shared" ref="J7554:J7617" si="591">IF(K7555&lt;=0, "ชำระตรงเวลา", IF(K7555&lt;=30, "ค้างชำระ 1 - 30 วัน", IF(K7555&lt;=60, "ค้างชำระ 31 - 60 วัน", IF(K7555&lt;=90, "ค้างชำระ 61 - 90 วัน", "ค้างชำระเกิน 90 วัน"))))</f>
        <v>ค้างชำระ 1 - 30 วัน</v>
      </c>
      <c r="K7554" s="10">
        <f t="shared" ref="K7554:K7617" si="592">IF(OR(F7554="",F7554="(ว่าง)"), MAX(0,I7553-H7554), MAX(0,F7554-H7554))</f>
        <v>0</v>
      </c>
      <c r="L7554" t="str">
        <f t="shared" ref="L7554:L7617" si="593">IF(K7554&lt;=30, "ลูกหนี้ชั้นดี", IF(K7554&lt;=90, "ลูกหนี้เฝ้าติดตาม", "ลูกหนี้ด้อยคุณภาพ (NPL)"))</f>
        <v>ลูกหนี้ชั้นดี</v>
      </c>
    </row>
    <row r="7555" spans="1:12" x14ac:dyDescent="0.2">
      <c r="A7555" t="s">
        <v>1078</v>
      </c>
      <c r="B7555" t="s">
        <v>18</v>
      </c>
      <c r="C7555">
        <v>7</v>
      </c>
      <c r="D7555">
        <v>1226050012810</v>
      </c>
      <c r="E7555" s="1">
        <v>46169</v>
      </c>
      <c r="F7555" s="1">
        <v>46177</v>
      </c>
      <c r="G7555">
        <v>2310</v>
      </c>
      <c r="H7555" s="1">
        <f t="shared" si="590"/>
        <v>46176</v>
      </c>
      <c r="I7555" s="5">
        <f t="shared" si="589"/>
        <v>46253</v>
      </c>
      <c r="J7555" s="9" t="str">
        <f t="shared" si="591"/>
        <v>ค้างชำระ 1 - 30 วัน</v>
      </c>
      <c r="K7555" s="10">
        <f t="shared" si="592"/>
        <v>1</v>
      </c>
      <c r="L7555" t="str">
        <f t="shared" si="593"/>
        <v>ลูกหนี้ชั้นดี</v>
      </c>
    </row>
    <row r="7556" spans="1:12" x14ac:dyDescent="0.2">
      <c r="A7556" t="s">
        <v>1715</v>
      </c>
      <c r="B7556" t="s">
        <v>18</v>
      </c>
      <c r="C7556">
        <v>7</v>
      </c>
      <c r="D7556">
        <v>1226050012841</v>
      </c>
      <c r="E7556" s="1">
        <v>46169</v>
      </c>
      <c r="F7556" s="1">
        <v>46177</v>
      </c>
      <c r="G7556">
        <v>2000</v>
      </c>
      <c r="H7556" s="1">
        <f t="shared" si="590"/>
        <v>46176</v>
      </c>
      <c r="I7556" s="5">
        <f t="shared" ref="I7556:I7619" si="594">I7555</f>
        <v>46253</v>
      </c>
      <c r="J7556" s="9" t="str">
        <f t="shared" si="591"/>
        <v>ค้างชำระ 1 - 30 วัน</v>
      </c>
      <c r="K7556" s="10">
        <f t="shared" si="592"/>
        <v>1</v>
      </c>
      <c r="L7556" t="str">
        <f t="shared" si="593"/>
        <v>ลูกหนี้ชั้นดี</v>
      </c>
    </row>
    <row r="7557" spans="1:12" x14ac:dyDescent="0.2">
      <c r="A7557" t="s">
        <v>1715</v>
      </c>
      <c r="B7557" t="s">
        <v>18</v>
      </c>
      <c r="C7557">
        <v>7</v>
      </c>
      <c r="D7557">
        <v>1226050012841</v>
      </c>
      <c r="E7557" s="1">
        <v>46169</v>
      </c>
      <c r="F7557" s="1">
        <v>46177</v>
      </c>
      <c r="G7557">
        <v>2000</v>
      </c>
      <c r="H7557" s="1">
        <f t="shared" si="590"/>
        <v>46176</v>
      </c>
      <c r="I7557" s="5">
        <f t="shared" si="594"/>
        <v>46253</v>
      </c>
      <c r="J7557" s="9" t="str">
        <f t="shared" si="591"/>
        <v>ค้างชำระ 1 - 30 วัน</v>
      </c>
      <c r="K7557" s="10">
        <f t="shared" si="592"/>
        <v>1</v>
      </c>
      <c r="L7557" t="str">
        <f t="shared" si="593"/>
        <v>ลูกหนี้ชั้นดี</v>
      </c>
    </row>
    <row r="7558" spans="1:12" x14ac:dyDescent="0.2">
      <c r="A7558" t="s">
        <v>2660</v>
      </c>
      <c r="B7558" t="s">
        <v>13</v>
      </c>
      <c r="C7558">
        <v>15</v>
      </c>
      <c r="D7558">
        <v>1326050009459</v>
      </c>
      <c r="E7558" s="1">
        <v>46161</v>
      </c>
      <c r="F7558" s="1">
        <v>46178</v>
      </c>
      <c r="G7558">
        <v>3500</v>
      </c>
      <c r="H7558" s="1">
        <f t="shared" si="590"/>
        <v>46176</v>
      </c>
      <c r="I7558" s="5">
        <f t="shared" si="594"/>
        <v>46253</v>
      </c>
      <c r="J7558" s="9" t="str">
        <f t="shared" si="591"/>
        <v>ค้างชำระ 1 - 30 วัน</v>
      </c>
      <c r="K7558" s="10">
        <f t="shared" si="592"/>
        <v>2</v>
      </c>
      <c r="L7558" t="str">
        <f t="shared" si="593"/>
        <v>ลูกหนี้ชั้นดี</v>
      </c>
    </row>
    <row r="7559" spans="1:12" x14ac:dyDescent="0.2">
      <c r="A7559" t="s">
        <v>2660</v>
      </c>
      <c r="B7559" t="s">
        <v>13</v>
      </c>
      <c r="C7559">
        <v>15</v>
      </c>
      <c r="D7559">
        <v>1326050009459</v>
      </c>
      <c r="E7559" s="1">
        <v>46161</v>
      </c>
      <c r="F7559" s="1">
        <v>46178</v>
      </c>
      <c r="G7559">
        <v>3500</v>
      </c>
      <c r="H7559" s="1">
        <f t="shared" si="590"/>
        <v>46176</v>
      </c>
      <c r="I7559" s="5">
        <f t="shared" si="594"/>
        <v>46253</v>
      </c>
      <c r="J7559" s="9" t="str">
        <f t="shared" si="591"/>
        <v>ค้างชำระ 1 - 30 วัน</v>
      </c>
      <c r="K7559" s="10">
        <f t="shared" si="592"/>
        <v>2</v>
      </c>
      <c r="L7559" t="str">
        <f t="shared" si="593"/>
        <v>ลูกหนี้ชั้นดี</v>
      </c>
    </row>
    <row r="7560" spans="1:12" x14ac:dyDescent="0.2">
      <c r="A7560" t="s">
        <v>1266</v>
      </c>
      <c r="B7560" t="s">
        <v>13</v>
      </c>
      <c r="C7560">
        <v>15</v>
      </c>
      <c r="D7560">
        <v>1326050009473</v>
      </c>
      <c r="E7560" s="1">
        <v>46161</v>
      </c>
      <c r="F7560" s="1">
        <v>46178</v>
      </c>
      <c r="G7560">
        <v>16889</v>
      </c>
      <c r="H7560" s="1">
        <f t="shared" si="590"/>
        <v>46176</v>
      </c>
      <c r="I7560" s="5">
        <f t="shared" si="594"/>
        <v>46253</v>
      </c>
      <c r="J7560" s="9" t="str">
        <f t="shared" si="591"/>
        <v>ค้างชำระ 1 - 30 วัน</v>
      </c>
      <c r="K7560" s="10">
        <f t="shared" si="592"/>
        <v>2</v>
      </c>
      <c r="L7560" t="str">
        <f t="shared" si="593"/>
        <v>ลูกหนี้ชั้นดี</v>
      </c>
    </row>
    <row r="7561" spans="1:12" x14ac:dyDescent="0.2">
      <c r="A7561" t="s">
        <v>1751</v>
      </c>
      <c r="B7561" t="s">
        <v>13</v>
      </c>
      <c r="C7561">
        <v>15</v>
      </c>
      <c r="D7561">
        <v>1326050009565</v>
      </c>
      <c r="E7561" s="1">
        <v>46161</v>
      </c>
      <c r="F7561" s="1">
        <v>46178</v>
      </c>
      <c r="G7561">
        <v>26714</v>
      </c>
      <c r="H7561" s="1">
        <f t="shared" si="590"/>
        <v>46176</v>
      </c>
      <c r="I7561" s="5">
        <f t="shared" si="594"/>
        <v>46253</v>
      </c>
      <c r="J7561" s="9" t="str">
        <f t="shared" si="591"/>
        <v>ชำระตรงเวลา</v>
      </c>
      <c r="K7561" s="10">
        <f t="shared" si="592"/>
        <v>2</v>
      </c>
      <c r="L7561" t="str">
        <f t="shared" si="593"/>
        <v>ลูกหนี้ชั้นดี</v>
      </c>
    </row>
    <row r="7562" spans="1:12" x14ac:dyDescent="0.2">
      <c r="A7562" t="s">
        <v>1958</v>
      </c>
      <c r="B7562" t="s">
        <v>13</v>
      </c>
      <c r="C7562">
        <v>7</v>
      </c>
      <c r="D7562">
        <v>1326050010080</v>
      </c>
      <c r="E7562" s="1">
        <v>46162</v>
      </c>
      <c r="F7562" s="1">
        <v>46169</v>
      </c>
      <c r="G7562">
        <v>1561</v>
      </c>
      <c r="H7562" s="1">
        <f t="shared" si="590"/>
        <v>46169</v>
      </c>
      <c r="I7562" s="5">
        <f t="shared" si="594"/>
        <v>46253</v>
      </c>
      <c r="J7562" s="9" t="str">
        <f t="shared" si="591"/>
        <v>ชำระตรงเวลา</v>
      </c>
      <c r="K7562" s="10">
        <f t="shared" si="592"/>
        <v>0</v>
      </c>
      <c r="L7562" t="str">
        <f t="shared" si="593"/>
        <v>ลูกหนี้ชั้นดี</v>
      </c>
    </row>
    <row r="7563" spans="1:12" x14ac:dyDescent="0.2">
      <c r="A7563" t="s">
        <v>2973</v>
      </c>
      <c r="B7563" t="s">
        <v>13</v>
      </c>
      <c r="C7563">
        <v>15</v>
      </c>
      <c r="D7563">
        <v>1326050010363</v>
      </c>
      <c r="E7563" s="1">
        <v>46162</v>
      </c>
      <c r="F7563" s="1">
        <v>46164</v>
      </c>
      <c r="G7563">
        <v>880</v>
      </c>
      <c r="H7563" s="1">
        <f t="shared" si="590"/>
        <v>46177</v>
      </c>
      <c r="I7563" s="5">
        <f t="shared" si="594"/>
        <v>46253</v>
      </c>
      <c r="J7563" s="9" t="str">
        <f t="shared" si="591"/>
        <v>ชำระตรงเวลา</v>
      </c>
      <c r="K7563" s="10">
        <f t="shared" si="592"/>
        <v>0</v>
      </c>
      <c r="L7563" t="str">
        <f t="shared" si="593"/>
        <v>ลูกหนี้ชั้นดี</v>
      </c>
    </row>
    <row r="7564" spans="1:12" x14ac:dyDescent="0.2">
      <c r="A7564" t="s">
        <v>1954</v>
      </c>
      <c r="B7564" t="s">
        <v>13</v>
      </c>
      <c r="C7564">
        <v>7</v>
      </c>
      <c r="D7564">
        <v>1326050010448</v>
      </c>
      <c r="E7564" s="1">
        <v>46162</v>
      </c>
      <c r="F7564" s="1">
        <v>46163</v>
      </c>
      <c r="G7564">
        <v>100</v>
      </c>
      <c r="H7564" s="1">
        <f t="shared" si="590"/>
        <v>46169</v>
      </c>
      <c r="I7564" s="5">
        <f t="shared" si="594"/>
        <v>46253</v>
      </c>
      <c r="J7564" s="9" t="str">
        <f t="shared" si="591"/>
        <v>ชำระตรงเวลา</v>
      </c>
      <c r="K7564" s="10">
        <f t="shared" si="592"/>
        <v>0</v>
      </c>
      <c r="L7564" t="str">
        <f t="shared" si="593"/>
        <v>ลูกหนี้ชั้นดี</v>
      </c>
    </row>
    <row r="7565" spans="1:12" x14ac:dyDescent="0.2">
      <c r="A7565" t="s">
        <v>2974</v>
      </c>
      <c r="B7565" t="s">
        <v>13</v>
      </c>
      <c r="C7565">
        <v>7</v>
      </c>
      <c r="D7565">
        <v>1326050010479</v>
      </c>
      <c r="E7565" s="1">
        <v>46162</v>
      </c>
      <c r="F7565" s="1">
        <v>46163</v>
      </c>
      <c r="G7565">
        <v>2700</v>
      </c>
      <c r="H7565" s="1">
        <f t="shared" si="590"/>
        <v>46169</v>
      </c>
      <c r="I7565" s="5">
        <f t="shared" si="594"/>
        <v>46253</v>
      </c>
      <c r="J7565" s="9" t="str">
        <f t="shared" si="591"/>
        <v>ชำระตรงเวลา</v>
      </c>
      <c r="K7565" s="10">
        <f t="shared" si="592"/>
        <v>0</v>
      </c>
      <c r="L7565" t="str">
        <f t="shared" si="593"/>
        <v>ลูกหนี้ชั้นดี</v>
      </c>
    </row>
    <row r="7566" spans="1:12" x14ac:dyDescent="0.2">
      <c r="A7566" t="s">
        <v>1199</v>
      </c>
      <c r="B7566" t="s">
        <v>13</v>
      </c>
      <c r="C7566">
        <v>7</v>
      </c>
      <c r="D7566">
        <v>1326050010516</v>
      </c>
      <c r="E7566" s="1">
        <v>46162</v>
      </c>
      <c r="F7566" s="1">
        <v>46163</v>
      </c>
      <c r="G7566">
        <v>1040</v>
      </c>
      <c r="H7566" s="1">
        <f t="shared" si="590"/>
        <v>46169</v>
      </c>
      <c r="I7566" s="5">
        <f t="shared" si="594"/>
        <v>46253</v>
      </c>
      <c r="J7566" s="9" t="str">
        <f t="shared" si="591"/>
        <v>ชำระตรงเวลา</v>
      </c>
      <c r="K7566" s="10">
        <f t="shared" si="592"/>
        <v>0</v>
      </c>
      <c r="L7566" t="str">
        <f t="shared" si="593"/>
        <v>ลูกหนี้ชั้นดี</v>
      </c>
    </row>
    <row r="7567" spans="1:12" x14ac:dyDescent="0.2">
      <c r="A7567" t="s">
        <v>1199</v>
      </c>
      <c r="B7567" t="s">
        <v>13</v>
      </c>
      <c r="C7567">
        <v>7</v>
      </c>
      <c r="D7567">
        <v>1326050010516</v>
      </c>
      <c r="E7567" s="1">
        <v>46162</v>
      </c>
      <c r="F7567" s="1">
        <v>46163</v>
      </c>
      <c r="G7567">
        <v>1040</v>
      </c>
      <c r="H7567" s="1">
        <f t="shared" si="590"/>
        <v>46169</v>
      </c>
      <c r="I7567" s="5">
        <f t="shared" si="594"/>
        <v>46253</v>
      </c>
      <c r="J7567" s="9" t="str">
        <f t="shared" si="591"/>
        <v>ชำระตรงเวลา</v>
      </c>
      <c r="K7567" s="10">
        <f t="shared" si="592"/>
        <v>0</v>
      </c>
      <c r="L7567" t="str">
        <f t="shared" si="593"/>
        <v>ลูกหนี้ชั้นดี</v>
      </c>
    </row>
    <row r="7568" spans="1:12" x14ac:dyDescent="0.2">
      <c r="A7568" t="s">
        <v>1199</v>
      </c>
      <c r="B7568" t="s">
        <v>13</v>
      </c>
      <c r="C7568">
        <v>7</v>
      </c>
      <c r="D7568">
        <v>1326050010516</v>
      </c>
      <c r="E7568" s="1">
        <v>46162</v>
      </c>
      <c r="F7568" s="1">
        <v>46163</v>
      </c>
      <c r="G7568">
        <v>1040</v>
      </c>
      <c r="H7568" s="1">
        <f t="shared" si="590"/>
        <v>46169</v>
      </c>
      <c r="I7568" s="5">
        <f t="shared" si="594"/>
        <v>46253</v>
      </c>
      <c r="J7568" s="9" t="str">
        <f t="shared" si="591"/>
        <v>ชำระตรงเวลา</v>
      </c>
      <c r="K7568" s="10">
        <f t="shared" si="592"/>
        <v>0</v>
      </c>
      <c r="L7568" t="str">
        <f t="shared" si="593"/>
        <v>ลูกหนี้ชั้นดี</v>
      </c>
    </row>
    <row r="7569" spans="1:12" x14ac:dyDescent="0.2">
      <c r="A7569" t="s">
        <v>2010</v>
      </c>
      <c r="B7569" t="s">
        <v>13</v>
      </c>
      <c r="C7569">
        <v>7</v>
      </c>
      <c r="D7569">
        <v>1326050010554</v>
      </c>
      <c r="E7569" s="1">
        <v>46162</v>
      </c>
      <c r="F7569" s="1">
        <v>46163</v>
      </c>
      <c r="G7569">
        <v>1687</v>
      </c>
      <c r="H7569" s="1">
        <f t="shared" si="590"/>
        <v>46169</v>
      </c>
      <c r="I7569" s="5">
        <f t="shared" si="594"/>
        <v>46253</v>
      </c>
      <c r="J7569" s="9" t="str">
        <f t="shared" si="591"/>
        <v>ชำระตรงเวลา</v>
      </c>
      <c r="K7569" s="10">
        <f t="shared" si="592"/>
        <v>0</v>
      </c>
      <c r="L7569" t="str">
        <f t="shared" si="593"/>
        <v>ลูกหนี้ชั้นดี</v>
      </c>
    </row>
    <row r="7570" spans="1:12" x14ac:dyDescent="0.2">
      <c r="A7570" t="s">
        <v>2010</v>
      </c>
      <c r="B7570" t="s">
        <v>13</v>
      </c>
      <c r="C7570">
        <v>7</v>
      </c>
      <c r="D7570">
        <v>1326050010554</v>
      </c>
      <c r="E7570" s="1">
        <v>46162</v>
      </c>
      <c r="F7570" s="1">
        <v>46163</v>
      </c>
      <c r="G7570">
        <v>1687</v>
      </c>
      <c r="H7570" s="1">
        <f t="shared" si="590"/>
        <v>46169</v>
      </c>
      <c r="I7570" s="5">
        <f t="shared" si="594"/>
        <v>46253</v>
      </c>
      <c r="J7570" s="9" t="str">
        <f t="shared" si="591"/>
        <v>ชำระตรงเวลา</v>
      </c>
      <c r="K7570" s="10">
        <f t="shared" si="592"/>
        <v>0</v>
      </c>
      <c r="L7570" t="str">
        <f t="shared" si="593"/>
        <v>ลูกหนี้ชั้นดี</v>
      </c>
    </row>
    <row r="7571" spans="1:12" x14ac:dyDescent="0.2">
      <c r="A7571" t="s">
        <v>2976</v>
      </c>
      <c r="B7571" t="s">
        <v>13</v>
      </c>
      <c r="C7571">
        <v>30</v>
      </c>
      <c r="D7571">
        <v>1326050010820</v>
      </c>
      <c r="E7571" s="1">
        <v>46162</v>
      </c>
      <c r="F7571" s="1">
        <v>46162</v>
      </c>
      <c r="G7571">
        <v>20329</v>
      </c>
      <c r="H7571" s="1">
        <f t="shared" si="590"/>
        <v>46192</v>
      </c>
      <c r="I7571" s="5">
        <f t="shared" si="594"/>
        <v>46253</v>
      </c>
      <c r="J7571" s="9" t="str">
        <f t="shared" si="591"/>
        <v>ชำระตรงเวลา</v>
      </c>
      <c r="K7571" s="10">
        <f t="shared" si="592"/>
        <v>0</v>
      </c>
      <c r="L7571" t="str">
        <f t="shared" si="593"/>
        <v>ลูกหนี้ชั้นดี</v>
      </c>
    </row>
    <row r="7572" spans="1:12" x14ac:dyDescent="0.2">
      <c r="A7572" t="s">
        <v>2976</v>
      </c>
      <c r="B7572" t="s">
        <v>13</v>
      </c>
      <c r="C7572">
        <v>30</v>
      </c>
      <c r="D7572">
        <v>1326050010820</v>
      </c>
      <c r="E7572" s="1">
        <v>46162</v>
      </c>
      <c r="F7572" s="1">
        <v>46162</v>
      </c>
      <c r="G7572">
        <v>20329</v>
      </c>
      <c r="H7572" s="1">
        <f t="shared" si="590"/>
        <v>46192</v>
      </c>
      <c r="I7572" s="5">
        <f t="shared" si="594"/>
        <v>46253</v>
      </c>
      <c r="J7572" s="9" t="str">
        <f t="shared" si="591"/>
        <v>ชำระตรงเวลา</v>
      </c>
      <c r="K7572" s="10">
        <f t="shared" si="592"/>
        <v>0</v>
      </c>
      <c r="L7572" t="str">
        <f t="shared" si="593"/>
        <v>ลูกหนี้ชั้นดี</v>
      </c>
    </row>
    <row r="7573" spans="1:12" x14ac:dyDescent="0.2">
      <c r="A7573" t="s">
        <v>2976</v>
      </c>
      <c r="B7573" t="s">
        <v>13</v>
      </c>
      <c r="C7573">
        <v>30</v>
      </c>
      <c r="D7573">
        <v>1326050010820</v>
      </c>
      <c r="E7573" s="1">
        <v>46162</v>
      </c>
      <c r="F7573" s="1">
        <v>46162</v>
      </c>
      <c r="G7573">
        <v>20329</v>
      </c>
      <c r="H7573" s="1">
        <f t="shared" si="590"/>
        <v>46192</v>
      </c>
      <c r="I7573" s="5">
        <f t="shared" si="594"/>
        <v>46253</v>
      </c>
      <c r="J7573" s="9" t="str">
        <f t="shared" si="591"/>
        <v>ชำระตรงเวลา</v>
      </c>
      <c r="K7573" s="10">
        <f t="shared" si="592"/>
        <v>0</v>
      </c>
      <c r="L7573" t="str">
        <f t="shared" si="593"/>
        <v>ลูกหนี้ชั้นดี</v>
      </c>
    </row>
    <row r="7574" spans="1:12" x14ac:dyDescent="0.2">
      <c r="A7574" t="s">
        <v>2976</v>
      </c>
      <c r="B7574" t="s">
        <v>13</v>
      </c>
      <c r="C7574">
        <v>30</v>
      </c>
      <c r="D7574">
        <v>1326050010820</v>
      </c>
      <c r="E7574" s="1">
        <v>46162</v>
      </c>
      <c r="F7574" s="1">
        <v>46162</v>
      </c>
      <c r="G7574">
        <v>20329</v>
      </c>
      <c r="H7574" s="1">
        <f t="shared" si="590"/>
        <v>46192</v>
      </c>
      <c r="I7574" s="5">
        <f t="shared" si="594"/>
        <v>46253</v>
      </c>
      <c r="J7574" s="9" t="str">
        <f t="shared" si="591"/>
        <v>ชำระตรงเวลา</v>
      </c>
      <c r="K7574" s="10">
        <f t="shared" si="592"/>
        <v>0</v>
      </c>
      <c r="L7574" t="str">
        <f t="shared" si="593"/>
        <v>ลูกหนี้ชั้นดี</v>
      </c>
    </row>
    <row r="7575" spans="1:12" x14ac:dyDescent="0.2">
      <c r="A7575" t="s">
        <v>2976</v>
      </c>
      <c r="B7575" t="s">
        <v>13</v>
      </c>
      <c r="C7575">
        <v>30</v>
      </c>
      <c r="D7575">
        <v>1326050010820</v>
      </c>
      <c r="E7575" s="1">
        <v>46162</v>
      </c>
      <c r="F7575" s="1">
        <v>46162</v>
      </c>
      <c r="G7575">
        <v>20329</v>
      </c>
      <c r="H7575" s="1">
        <f t="shared" si="590"/>
        <v>46192</v>
      </c>
      <c r="I7575" s="5">
        <f t="shared" si="594"/>
        <v>46253</v>
      </c>
      <c r="J7575" s="9" t="str">
        <f t="shared" si="591"/>
        <v>ค้างชำระ 1 - 30 วัน</v>
      </c>
      <c r="K7575" s="10">
        <f t="shared" si="592"/>
        <v>0</v>
      </c>
      <c r="L7575" t="str">
        <f t="shared" si="593"/>
        <v>ลูกหนี้ชั้นดี</v>
      </c>
    </row>
    <row r="7576" spans="1:12" x14ac:dyDescent="0.2">
      <c r="A7576" t="s">
        <v>1807</v>
      </c>
      <c r="B7576" t="s">
        <v>13</v>
      </c>
      <c r="C7576">
        <v>7</v>
      </c>
      <c r="D7576">
        <v>1326050011339</v>
      </c>
      <c r="E7576" s="1">
        <v>46163</v>
      </c>
      <c r="F7576" s="1">
        <v>46171</v>
      </c>
      <c r="G7576">
        <v>600</v>
      </c>
      <c r="H7576" s="1">
        <f t="shared" si="590"/>
        <v>46170</v>
      </c>
      <c r="I7576" s="5">
        <f t="shared" si="594"/>
        <v>46253</v>
      </c>
      <c r="J7576" s="9" t="str">
        <f t="shared" si="591"/>
        <v>ค้างชำระ 1 - 30 วัน</v>
      </c>
      <c r="K7576" s="10">
        <f t="shared" si="592"/>
        <v>1</v>
      </c>
      <c r="L7576" t="str">
        <f t="shared" si="593"/>
        <v>ลูกหนี้ชั้นดี</v>
      </c>
    </row>
    <row r="7577" spans="1:12" x14ac:dyDescent="0.2">
      <c r="A7577" t="s">
        <v>1807</v>
      </c>
      <c r="B7577" t="s">
        <v>13</v>
      </c>
      <c r="C7577">
        <v>7</v>
      </c>
      <c r="D7577">
        <v>1326050011339</v>
      </c>
      <c r="E7577" s="1">
        <v>46163</v>
      </c>
      <c r="F7577" s="1">
        <v>46171</v>
      </c>
      <c r="G7577">
        <v>600</v>
      </c>
      <c r="H7577" s="1">
        <f t="shared" si="590"/>
        <v>46170</v>
      </c>
      <c r="I7577" s="5">
        <f t="shared" si="594"/>
        <v>46253</v>
      </c>
      <c r="J7577" s="9" t="str">
        <f t="shared" si="591"/>
        <v>ชำระตรงเวลา</v>
      </c>
      <c r="K7577" s="10">
        <f t="shared" si="592"/>
        <v>1</v>
      </c>
      <c r="L7577" t="str">
        <f t="shared" si="593"/>
        <v>ลูกหนี้ชั้นดี</v>
      </c>
    </row>
    <row r="7578" spans="1:12" x14ac:dyDescent="0.2">
      <c r="A7578" t="s">
        <v>2977</v>
      </c>
      <c r="B7578" t="s">
        <v>13</v>
      </c>
      <c r="C7578">
        <v>7</v>
      </c>
      <c r="D7578">
        <v>1326050011360</v>
      </c>
      <c r="E7578" s="1">
        <v>46163</v>
      </c>
      <c r="F7578" s="1">
        <v>46164</v>
      </c>
      <c r="G7578">
        <v>2000</v>
      </c>
      <c r="H7578" s="1">
        <f t="shared" si="590"/>
        <v>46170</v>
      </c>
      <c r="I7578" s="5">
        <f t="shared" si="594"/>
        <v>46253</v>
      </c>
      <c r="J7578" s="9" t="str">
        <f t="shared" si="591"/>
        <v>ชำระตรงเวลา</v>
      </c>
      <c r="K7578" s="10">
        <f t="shared" si="592"/>
        <v>0</v>
      </c>
      <c r="L7578" t="str">
        <f t="shared" si="593"/>
        <v>ลูกหนี้ชั้นดี</v>
      </c>
    </row>
    <row r="7579" spans="1:12" x14ac:dyDescent="0.2">
      <c r="A7579" t="s">
        <v>2977</v>
      </c>
      <c r="B7579" t="s">
        <v>13</v>
      </c>
      <c r="C7579">
        <v>7</v>
      </c>
      <c r="D7579">
        <v>1326050011360</v>
      </c>
      <c r="E7579" s="1">
        <v>46163</v>
      </c>
      <c r="F7579" s="1">
        <v>46164</v>
      </c>
      <c r="G7579">
        <v>2000</v>
      </c>
      <c r="H7579" s="1">
        <f t="shared" si="590"/>
        <v>46170</v>
      </c>
      <c r="I7579" s="5">
        <f t="shared" si="594"/>
        <v>46253</v>
      </c>
      <c r="J7579" s="9" t="str">
        <f t="shared" si="591"/>
        <v>ชำระตรงเวลา</v>
      </c>
      <c r="K7579" s="10">
        <f t="shared" si="592"/>
        <v>0</v>
      </c>
      <c r="L7579" t="str">
        <f t="shared" si="593"/>
        <v>ลูกหนี้ชั้นดี</v>
      </c>
    </row>
    <row r="7580" spans="1:12" x14ac:dyDescent="0.2">
      <c r="A7580" t="s">
        <v>1257</v>
      </c>
      <c r="B7580" t="s">
        <v>13</v>
      </c>
      <c r="C7580">
        <v>7</v>
      </c>
      <c r="D7580">
        <v>1326050011377</v>
      </c>
      <c r="E7580" s="1">
        <v>46163</v>
      </c>
      <c r="F7580" s="1">
        <v>46169</v>
      </c>
      <c r="G7580">
        <v>2160</v>
      </c>
      <c r="H7580" s="1">
        <f t="shared" si="590"/>
        <v>46170</v>
      </c>
      <c r="I7580" s="5">
        <f t="shared" si="594"/>
        <v>46253</v>
      </c>
      <c r="J7580" s="9" t="str">
        <f t="shared" si="591"/>
        <v>ชำระตรงเวลา</v>
      </c>
      <c r="K7580" s="10">
        <f t="shared" si="592"/>
        <v>0</v>
      </c>
      <c r="L7580" t="str">
        <f t="shared" si="593"/>
        <v>ลูกหนี้ชั้นดี</v>
      </c>
    </row>
    <row r="7581" spans="1:12" x14ac:dyDescent="0.2">
      <c r="A7581" t="s">
        <v>1257</v>
      </c>
      <c r="B7581" t="s">
        <v>13</v>
      </c>
      <c r="C7581">
        <v>7</v>
      </c>
      <c r="D7581">
        <v>1326050011377</v>
      </c>
      <c r="E7581" s="1">
        <v>46163</v>
      </c>
      <c r="F7581" s="1">
        <v>46169</v>
      </c>
      <c r="G7581">
        <v>2160</v>
      </c>
      <c r="H7581" s="1">
        <f t="shared" si="590"/>
        <v>46170</v>
      </c>
      <c r="I7581" s="5">
        <f t="shared" si="594"/>
        <v>46253</v>
      </c>
      <c r="J7581" s="9" t="str">
        <f t="shared" si="591"/>
        <v>ค้างชำระ 1 - 30 วัน</v>
      </c>
      <c r="K7581" s="10">
        <f t="shared" si="592"/>
        <v>0</v>
      </c>
      <c r="L7581" t="str">
        <f t="shared" si="593"/>
        <v>ลูกหนี้ชั้นดี</v>
      </c>
    </row>
    <row r="7582" spans="1:12" x14ac:dyDescent="0.2">
      <c r="A7582" t="s">
        <v>1717</v>
      </c>
      <c r="B7582" t="s">
        <v>13</v>
      </c>
      <c r="C7582">
        <v>7</v>
      </c>
      <c r="D7582">
        <v>1326050011407</v>
      </c>
      <c r="E7582" s="1">
        <v>46163</v>
      </c>
      <c r="F7582" s="1">
        <v>46171</v>
      </c>
      <c r="G7582">
        <v>705</v>
      </c>
      <c r="H7582" s="1">
        <f t="shared" si="590"/>
        <v>46170</v>
      </c>
      <c r="I7582" s="5">
        <f t="shared" si="594"/>
        <v>46253</v>
      </c>
      <c r="J7582" s="9" t="str">
        <f t="shared" si="591"/>
        <v>ชำระตรงเวลา</v>
      </c>
      <c r="K7582" s="10">
        <f t="shared" si="592"/>
        <v>1</v>
      </c>
      <c r="L7582" t="str">
        <f t="shared" si="593"/>
        <v>ลูกหนี้ชั้นดี</v>
      </c>
    </row>
    <row r="7583" spans="1:12" x14ac:dyDescent="0.2">
      <c r="A7583" t="s">
        <v>1096</v>
      </c>
      <c r="B7583" t="s">
        <v>13</v>
      </c>
      <c r="C7583">
        <v>7</v>
      </c>
      <c r="D7583">
        <v>1326050011414</v>
      </c>
      <c r="E7583" s="1">
        <v>46163</v>
      </c>
      <c r="F7583" s="1">
        <v>46165</v>
      </c>
      <c r="G7583">
        <v>1566</v>
      </c>
      <c r="H7583" s="1">
        <f t="shared" si="590"/>
        <v>46170</v>
      </c>
      <c r="I7583" s="5">
        <f t="shared" si="594"/>
        <v>46253</v>
      </c>
      <c r="J7583" s="9" t="str">
        <f t="shared" si="591"/>
        <v>ชำระตรงเวลา</v>
      </c>
      <c r="K7583" s="10">
        <f t="shared" si="592"/>
        <v>0</v>
      </c>
      <c r="L7583" t="str">
        <f t="shared" si="593"/>
        <v>ลูกหนี้ชั้นดี</v>
      </c>
    </row>
    <row r="7584" spans="1:12" x14ac:dyDescent="0.2">
      <c r="A7584" t="s">
        <v>1946</v>
      </c>
      <c r="B7584" t="s">
        <v>13</v>
      </c>
      <c r="C7584">
        <v>7</v>
      </c>
      <c r="D7584">
        <v>1326050011421</v>
      </c>
      <c r="E7584" s="1">
        <v>46163</v>
      </c>
      <c r="F7584" s="1">
        <v>46170</v>
      </c>
      <c r="G7584">
        <v>1070</v>
      </c>
      <c r="H7584" s="1">
        <f t="shared" si="590"/>
        <v>46170</v>
      </c>
      <c r="I7584" s="5">
        <f t="shared" si="594"/>
        <v>46253</v>
      </c>
      <c r="J7584" s="9" t="str">
        <f t="shared" si="591"/>
        <v>ชำระตรงเวลา</v>
      </c>
      <c r="K7584" s="10">
        <f t="shared" si="592"/>
        <v>0</v>
      </c>
      <c r="L7584" t="str">
        <f t="shared" si="593"/>
        <v>ลูกหนี้ชั้นดี</v>
      </c>
    </row>
    <row r="7585" spans="1:12" x14ac:dyDescent="0.2">
      <c r="A7585" t="s">
        <v>2978</v>
      </c>
      <c r="B7585" t="s">
        <v>13</v>
      </c>
      <c r="C7585">
        <v>7</v>
      </c>
      <c r="D7585">
        <v>1326050011438</v>
      </c>
      <c r="E7585" s="1">
        <v>46163</v>
      </c>
      <c r="F7585" s="1">
        <v>46168</v>
      </c>
      <c r="G7585">
        <v>14070</v>
      </c>
      <c r="H7585" s="1">
        <f t="shared" si="590"/>
        <v>46170</v>
      </c>
      <c r="I7585" s="5">
        <f t="shared" si="594"/>
        <v>46253</v>
      </c>
      <c r="J7585" s="9" t="str">
        <f t="shared" si="591"/>
        <v>ชำระตรงเวลา</v>
      </c>
      <c r="K7585" s="10">
        <f t="shared" si="592"/>
        <v>0</v>
      </c>
      <c r="L7585" t="str">
        <f t="shared" si="593"/>
        <v>ลูกหนี้ชั้นดี</v>
      </c>
    </row>
    <row r="7586" spans="1:12" x14ac:dyDescent="0.2">
      <c r="A7586" t="s">
        <v>1781</v>
      </c>
      <c r="B7586" t="s">
        <v>8</v>
      </c>
      <c r="C7586">
        <v>7</v>
      </c>
      <c r="D7586">
        <v>1526050012040</v>
      </c>
      <c r="E7586" s="1">
        <v>46169</v>
      </c>
      <c r="F7586" s="1">
        <v>46169</v>
      </c>
      <c r="G7586">
        <v>2696</v>
      </c>
      <c r="H7586" s="1">
        <f t="shared" si="590"/>
        <v>46176</v>
      </c>
      <c r="I7586" s="5">
        <f t="shared" si="594"/>
        <v>46253</v>
      </c>
      <c r="J7586" s="9" t="str">
        <f t="shared" si="591"/>
        <v>ชำระตรงเวลา</v>
      </c>
      <c r="K7586" s="10">
        <f t="shared" si="592"/>
        <v>0</v>
      </c>
      <c r="L7586" t="str">
        <f t="shared" si="593"/>
        <v>ลูกหนี้ชั้นดี</v>
      </c>
    </row>
    <row r="7587" spans="1:12" x14ac:dyDescent="0.2">
      <c r="A7587" t="s">
        <v>1781</v>
      </c>
      <c r="B7587" t="s">
        <v>8</v>
      </c>
      <c r="C7587">
        <v>7</v>
      </c>
      <c r="D7587">
        <v>1526050012040</v>
      </c>
      <c r="E7587" s="1">
        <v>46169</v>
      </c>
      <c r="F7587" s="1">
        <v>46169</v>
      </c>
      <c r="G7587">
        <v>2696</v>
      </c>
      <c r="H7587" s="1">
        <f t="shared" si="590"/>
        <v>46176</v>
      </c>
      <c r="I7587" s="5">
        <f t="shared" si="594"/>
        <v>46253</v>
      </c>
      <c r="J7587" s="9" t="str">
        <f t="shared" si="591"/>
        <v>ชำระตรงเวลา</v>
      </c>
      <c r="K7587" s="10">
        <f t="shared" si="592"/>
        <v>0</v>
      </c>
      <c r="L7587" t="str">
        <f t="shared" si="593"/>
        <v>ลูกหนี้ชั้นดี</v>
      </c>
    </row>
    <row r="7588" spans="1:12" x14ac:dyDescent="0.2">
      <c r="A7588" t="s">
        <v>1985</v>
      </c>
      <c r="B7588" t="s">
        <v>8</v>
      </c>
      <c r="C7588">
        <v>7</v>
      </c>
      <c r="D7588">
        <v>1526050012057</v>
      </c>
      <c r="E7588" s="1">
        <v>46167</v>
      </c>
      <c r="F7588" s="1">
        <v>46169</v>
      </c>
      <c r="G7588">
        <v>953</v>
      </c>
      <c r="H7588" s="1">
        <f t="shared" si="590"/>
        <v>46174</v>
      </c>
      <c r="I7588" s="5">
        <f t="shared" si="594"/>
        <v>46253</v>
      </c>
      <c r="J7588" s="9" t="str">
        <f t="shared" si="591"/>
        <v>ชำระตรงเวลา</v>
      </c>
      <c r="K7588" s="10">
        <f t="shared" si="592"/>
        <v>0</v>
      </c>
      <c r="L7588" t="str">
        <f t="shared" si="593"/>
        <v>ลูกหนี้ชั้นดี</v>
      </c>
    </row>
    <row r="7589" spans="1:12" x14ac:dyDescent="0.2">
      <c r="A7589" t="s">
        <v>2979</v>
      </c>
      <c r="B7589" t="s">
        <v>8</v>
      </c>
      <c r="C7589">
        <v>7</v>
      </c>
      <c r="D7589">
        <v>1526050012071</v>
      </c>
      <c r="E7589" s="1">
        <v>46169</v>
      </c>
      <c r="F7589" s="1">
        <v>46170</v>
      </c>
      <c r="G7589">
        <v>3956</v>
      </c>
      <c r="H7589" s="1">
        <f t="shared" si="590"/>
        <v>46176</v>
      </c>
      <c r="I7589" s="5">
        <f t="shared" si="594"/>
        <v>46253</v>
      </c>
      <c r="J7589" s="9" t="str">
        <f t="shared" si="591"/>
        <v>ชำระตรงเวลา</v>
      </c>
      <c r="K7589" s="10">
        <f t="shared" si="592"/>
        <v>0</v>
      </c>
      <c r="L7589" t="str">
        <f t="shared" si="593"/>
        <v>ลูกหนี้ชั้นดี</v>
      </c>
    </row>
    <row r="7590" spans="1:12" x14ac:dyDescent="0.2">
      <c r="A7590" t="s">
        <v>338</v>
      </c>
      <c r="B7590" t="s">
        <v>8</v>
      </c>
      <c r="C7590">
        <v>7</v>
      </c>
      <c r="D7590">
        <v>1526050012088</v>
      </c>
      <c r="E7590" s="1">
        <v>46167</v>
      </c>
      <c r="F7590" s="1">
        <v>46169</v>
      </c>
      <c r="G7590">
        <v>1735</v>
      </c>
      <c r="H7590" s="1">
        <f t="shared" si="590"/>
        <v>46174</v>
      </c>
      <c r="I7590" s="5">
        <f t="shared" si="594"/>
        <v>46253</v>
      </c>
      <c r="J7590" s="9" t="str">
        <f t="shared" si="591"/>
        <v>ชำระตรงเวลา</v>
      </c>
      <c r="K7590" s="10">
        <f t="shared" si="592"/>
        <v>0</v>
      </c>
      <c r="L7590" t="str">
        <f t="shared" si="593"/>
        <v>ลูกหนี้ชั้นดี</v>
      </c>
    </row>
    <row r="7591" spans="1:12" x14ac:dyDescent="0.2">
      <c r="A7591" t="s">
        <v>349</v>
      </c>
      <c r="B7591" t="s">
        <v>8</v>
      </c>
      <c r="C7591">
        <v>7</v>
      </c>
      <c r="D7591">
        <v>1526050012095</v>
      </c>
      <c r="E7591" s="1">
        <v>46169</v>
      </c>
      <c r="F7591" s="1">
        <v>46170</v>
      </c>
      <c r="G7591">
        <v>7151</v>
      </c>
      <c r="H7591" s="1">
        <f t="shared" si="590"/>
        <v>46176</v>
      </c>
      <c r="I7591" s="5">
        <f t="shared" si="594"/>
        <v>46253</v>
      </c>
      <c r="J7591" s="9" t="str">
        <f t="shared" si="591"/>
        <v>ชำระตรงเวลา</v>
      </c>
      <c r="K7591" s="10">
        <f t="shared" si="592"/>
        <v>0</v>
      </c>
      <c r="L7591" t="str">
        <f t="shared" si="593"/>
        <v>ลูกหนี้ชั้นดี</v>
      </c>
    </row>
    <row r="7592" spans="1:12" x14ac:dyDescent="0.2">
      <c r="A7592" t="s">
        <v>2308</v>
      </c>
      <c r="B7592" t="s">
        <v>8</v>
      </c>
      <c r="C7592">
        <v>7</v>
      </c>
      <c r="D7592">
        <v>1526050012101</v>
      </c>
      <c r="E7592" s="1">
        <v>46167</v>
      </c>
      <c r="F7592" s="1">
        <v>46169</v>
      </c>
      <c r="G7592">
        <v>1150</v>
      </c>
      <c r="H7592" s="1">
        <f t="shared" si="590"/>
        <v>46174</v>
      </c>
      <c r="I7592" s="5">
        <f t="shared" si="594"/>
        <v>46253</v>
      </c>
      <c r="J7592" s="9" t="str">
        <f t="shared" si="591"/>
        <v>ค้างชำระ 1 - 30 วัน</v>
      </c>
      <c r="K7592" s="10">
        <f t="shared" si="592"/>
        <v>0</v>
      </c>
      <c r="L7592" t="str">
        <f t="shared" si="593"/>
        <v>ลูกหนี้ชั้นดี</v>
      </c>
    </row>
    <row r="7593" spans="1:12" x14ac:dyDescent="0.2">
      <c r="A7593" t="s">
        <v>1222</v>
      </c>
      <c r="B7593" t="s">
        <v>8</v>
      </c>
      <c r="C7593">
        <v>7</v>
      </c>
      <c r="D7593">
        <v>1526050012118</v>
      </c>
      <c r="E7593" s="1">
        <v>46169</v>
      </c>
      <c r="F7593" s="1">
        <v>46178</v>
      </c>
      <c r="G7593">
        <v>9293</v>
      </c>
      <c r="H7593" s="1">
        <f t="shared" si="590"/>
        <v>46176</v>
      </c>
      <c r="I7593" s="5">
        <f t="shared" si="594"/>
        <v>46253</v>
      </c>
      <c r="J7593" s="9" t="str">
        <f t="shared" si="591"/>
        <v>ค้างชำระ 1 - 30 วัน</v>
      </c>
      <c r="K7593" s="10">
        <f t="shared" si="592"/>
        <v>2</v>
      </c>
      <c r="L7593" t="str">
        <f t="shared" si="593"/>
        <v>ลูกหนี้ชั้นดี</v>
      </c>
    </row>
    <row r="7594" spans="1:12" x14ac:dyDescent="0.2">
      <c r="A7594" t="s">
        <v>2980</v>
      </c>
      <c r="B7594" t="s">
        <v>8</v>
      </c>
      <c r="C7594">
        <v>7</v>
      </c>
      <c r="D7594">
        <v>1526050012132</v>
      </c>
      <c r="E7594" s="1">
        <v>46169</v>
      </c>
      <c r="F7594" s="1">
        <v>46178</v>
      </c>
      <c r="G7594">
        <v>4389</v>
      </c>
      <c r="H7594" s="1">
        <f t="shared" si="590"/>
        <v>46176</v>
      </c>
      <c r="I7594" s="5">
        <f t="shared" si="594"/>
        <v>46253</v>
      </c>
      <c r="J7594" s="9" t="str">
        <f t="shared" si="591"/>
        <v>ชำระตรงเวลา</v>
      </c>
      <c r="K7594" s="10">
        <f t="shared" si="592"/>
        <v>2</v>
      </c>
      <c r="L7594" t="str">
        <f t="shared" si="593"/>
        <v>ลูกหนี้ชั้นดี</v>
      </c>
    </row>
    <row r="7595" spans="1:12" x14ac:dyDescent="0.2">
      <c r="A7595" t="s">
        <v>2981</v>
      </c>
      <c r="B7595" t="s">
        <v>8</v>
      </c>
      <c r="C7595">
        <v>7</v>
      </c>
      <c r="D7595">
        <v>1526050012149</v>
      </c>
      <c r="E7595" s="1">
        <v>46169</v>
      </c>
      <c r="F7595" s="1">
        <v>46170</v>
      </c>
      <c r="G7595">
        <v>2470</v>
      </c>
      <c r="H7595" s="1">
        <f t="shared" si="590"/>
        <v>46176</v>
      </c>
      <c r="I7595" s="5">
        <f t="shared" si="594"/>
        <v>46253</v>
      </c>
      <c r="J7595" s="9" t="str">
        <f t="shared" si="591"/>
        <v>ชำระตรงเวลา</v>
      </c>
      <c r="K7595" s="10">
        <f t="shared" si="592"/>
        <v>0</v>
      </c>
      <c r="L7595" t="str">
        <f t="shared" si="593"/>
        <v>ลูกหนี้ชั้นดี</v>
      </c>
    </row>
    <row r="7596" spans="1:12" x14ac:dyDescent="0.2">
      <c r="A7596" t="s">
        <v>218</v>
      </c>
      <c r="B7596" t="s">
        <v>8</v>
      </c>
      <c r="C7596">
        <v>7</v>
      </c>
      <c r="D7596">
        <v>1526050012187</v>
      </c>
      <c r="E7596" s="1">
        <v>46169</v>
      </c>
      <c r="F7596" s="1">
        <v>46175</v>
      </c>
      <c r="G7596">
        <v>202</v>
      </c>
      <c r="H7596" s="1">
        <f t="shared" si="590"/>
        <v>46176</v>
      </c>
      <c r="I7596" s="5">
        <f t="shared" si="594"/>
        <v>46253</v>
      </c>
      <c r="J7596" s="9" t="str">
        <f t="shared" si="591"/>
        <v>ชำระตรงเวลา</v>
      </c>
      <c r="K7596" s="10">
        <f t="shared" si="592"/>
        <v>0</v>
      </c>
      <c r="L7596" t="str">
        <f t="shared" si="593"/>
        <v>ลูกหนี้ชั้นดี</v>
      </c>
    </row>
    <row r="7597" spans="1:12" x14ac:dyDescent="0.2">
      <c r="A7597" t="s">
        <v>218</v>
      </c>
      <c r="B7597" t="s">
        <v>8</v>
      </c>
      <c r="C7597">
        <v>7</v>
      </c>
      <c r="D7597">
        <v>1526050012187</v>
      </c>
      <c r="E7597" s="1">
        <v>46169</v>
      </c>
      <c r="F7597" s="1">
        <v>46175</v>
      </c>
      <c r="G7597">
        <v>202</v>
      </c>
      <c r="H7597" s="1">
        <f t="shared" si="590"/>
        <v>46176</v>
      </c>
      <c r="I7597" s="5">
        <f t="shared" si="594"/>
        <v>46253</v>
      </c>
      <c r="J7597" s="9" t="str">
        <f t="shared" si="591"/>
        <v>ชำระตรงเวลา</v>
      </c>
      <c r="K7597" s="10">
        <f t="shared" si="592"/>
        <v>0</v>
      </c>
      <c r="L7597" t="str">
        <f t="shared" si="593"/>
        <v>ลูกหนี้ชั้นดี</v>
      </c>
    </row>
    <row r="7598" spans="1:12" x14ac:dyDescent="0.2">
      <c r="A7598" t="s">
        <v>2586</v>
      </c>
      <c r="B7598" t="s">
        <v>8</v>
      </c>
      <c r="C7598">
        <v>7</v>
      </c>
      <c r="D7598">
        <v>1526050012194</v>
      </c>
      <c r="E7598" s="1">
        <v>46169</v>
      </c>
      <c r="F7598" s="1">
        <v>46175</v>
      </c>
      <c r="G7598">
        <v>400</v>
      </c>
      <c r="H7598" s="1">
        <f t="shared" si="590"/>
        <v>46176</v>
      </c>
      <c r="I7598" s="5">
        <f t="shared" si="594"/>
        <v>46253</v>
      </c>
      <c r="J7598" s="9" t="str">
        <f t="shared" si="591"/>
        <v>ชำระตรงเวลา</v>
      </c>
      <c r="K7598" s="10">
        <f t="shared" si="592"/>
        <v>0</v>
      </c>
      <c r="L7598" t="str">
        <f t="shared" si="593"/>
        <v>ลูกหนี้ชั้นดี</v>
      </c>
    </row>
    <row r="7599" spans="1:12" x14ac:dyDescent="0.2">
      <c r="A7599" t="s">
        <v>2586</v>
      </c>
      <c r="B7599" t="s">
        <v>8</v>
      </c>
      <c r="C7599">
        <v>7</v>
      </c>
      <c r="D7599">
        <v>1526050012194</v>
      </c>
      <c r="E7599" s="1">
        <v>46169</v>
      </c>
      <c r="F7599" s="1">
        <v>46175</v>
      </c>
      <c r="G7599">
        <v>400</v>
      </c>
      <c r="H7599" s="1">
        <f t="shared" si="590"/>
        <v>46176</v>
      </c>
      <c r="I7599" s="5">
        <f t="shared" si="594"/>
        <v>46253</v>
      </c>
      <c r="J7599" s="9" t="str">
        <f t="shared" si="591"/>
        <v>ชำระตรงเวลา</v>
      </c>
      <c r="K7599" s="10">
        <f t="shared" si="592"/>
        <v>0</v>
      </c>
      <c r="L7599" t="str">
        <f t="shared" si="593"/>
        <v>ลูกหนี้ชั้นดี</v>
      </c>
    </row>
    <row r="7600" spans="1:12" x14ac:dyDescent="0.2">
      <c r="A7600" t="s">
        <v>2982</v>
      </c>
      <c r="B7600" t="s">
        <v>8</v>
      </c>
      <c r="C7600">
        <v>7</v>
      </c>
      <c r="D7600">
        <v>1526050012200</v>
      </c>
      <c r="E7600" s="1">
        <v>46167</v>
      </c>
      <c r="F7600" s="1">
        <v>46169</v>
      </c>
      <c r="G7600">
        <v>2864</v>
      </c>
      <c r="H7600" s="1">
        <f t="shared" si="590"/>
        <v>46174</v>
      </c>
      <c r="I7600" s="5">
        <f t="shared" si="594"/>
        <v>46253</v>
      </c>
      <c r="J7600" s="9" t="str">
        <f t="shared" si="591"/>
        <v>ชำระตรงเวลา</v>
      </c>
      <c r="K7600" s="10">
        <f t="shared" si="592"/>
        <v>0</v>
      </c>
      <c r="L7600" t="str">
        <f t="shared" si="593"/>
        <v>ลูกหนี้ชั้นดี</v>
      </c>
    </row>
    <row r="7601" spans="1:12" x14ac:dyDescent="0.2">
      <c r="A7601" t="s">
        <v>2983</v>
      </c>
      <c r="B7601" t="s">
        <v>8</v>
      </c>
      <c r="C7601">
        <v>7</v>
      </c>
      <c r="D7601">
        <v>1526050012217</v>
      </c>
      <c r="E7601" s="1">
        <v>46167</v>
      </c>
      <c r="F7601" s="1">
        <v>46169</v>
      </c>
      <c r="G7601">
        <v>5283</v>
      </c>
      <c r="H7601" s="1">
        <f t="shared" si="590"/>
        <v>46174</v>
      </c>
      <c r="I7601" s="5">
        <f t="shared" si="594"/>
        <v>46253</v>
      </c>
      <c r="J7601" s="9" t="str">
        <f t="shared" si="591"/>
        <v>ค้างชำระ 1 - 30 วัน</v>
      </c>
      <c r="K7601" s="10">
        <f t="shared" si="592"/>
        <v>0</v>
      </c>
      <c r="L7601" t="str">
        <f t="shared" si="593"/>
        <v>ลูกหนี้ชั้นดี</v>
      </c>
    </row>
    <row r="7602" spans="1:12" x14ac:dyDescent="0.2">
      <c r="A7602" t="s">
        <v>2984</v>
      </c>
      <c r="B7602" t="s">
        <v>8</v>
      </c>
      <c r="C7602">
        <v>7</v>
      </c>
      <c r="D7602">
        <v>1526050012231</v>
      </c>
      <c r="E7602" s="1">
        <v>46169</v>
      </c>
      <c r="F7602" s="1">
        <v>46178</v>
      </c>
      <c r="G7602">
        <v>6030</v>
      </c>
      <c r="H7602" s="1">
        <f t="shared" si="590"/>
        <v>46176</v>
      </c>
      <c r="I7602" s="5">
        <f t="shared" si="594"/>
        <v>46253</v>
      </c>
      <c r="J7602" s="9" t="str">
        <f t="shared" si="591"/>
        <v>ชำระตรงเวลา</v>
      </c>
      <c r="K7602" s="10">
        <f t="shared" si="592"/>
        <v>2</v>
      </c>
      <c r="L7602" t="str">
        <f t="shared" si="593"/>
        <v>ลูกหนี้ชั้นดี</v>
      </c>
    </row>
    <row r="7603" spans="1:12" x14ac:dyDescent="0.2">
      <c r="A7603" t="s">
        <v>2985</v>
      </c>
      <c r="B7603" t="s">
        <v>8</v>
      </c>
      <c r="C7603">
        <v>7</v>
      </c>
      <c r="D7603">
        <v>1526050012255</v>
      </c>
      <c r="E7603" s="1">
        <v>46169</v>
      </c>
      <c r="F7603" s="1">
        <v>46169</v>
      </c>
      <c r="G7603">
        <v>4653</v>
      </c>
      <c r="H7603" s="1">
        <f t="shared" si="590"/>
        <v>46176</v>
      </c>
      <c r="I7603" s="5">
        <f t="shared" si="594"/>
        <v>46253</v>
      </c>
      <c r="J7603" s="9" t="str">
        <f t="shared" si="591"/>
        <v>ชำระตรงเวลา</v>
      </c>
      <c r="K7603" s="10">
        <f t="shared" si="592"/>
        <v>0</v>
      </c>
      <c r="L7603" t="str">
        <f t="shared" si="593"/>
        <v>ลูกหนี้ชั้นดี</v>
      </c>
    </row>
    <row r="7604" spans="1:12" x14ac:dyDescent="0.2">
      <c r="A7604" t="s">
        <v>1981</v>
      </c>
      <c r="B7604" t="s">
        <v>8</v>
      </c>
      <c r="C7604">
        <v>7</v>
      </c>
      <c r="D7604">
        <v>1526050012262</v>
      </c>
      <c r="E7604" s="1">
        <v>46169</v>
      </c>
      <c r="F7604" s="1">
        <v>46170</v>
      </c>
      <c r="G7604">
        <v>6394</v>
      </c>
      <c r="H7604" s="1">
        <f t="shared" si="590"/>
        <v>46176</v>
      </c>
      <c r="I7604" s="5">
        <f t="shared" si="594"/>
        <v>46253</v>
      </c>
      <c r="J7604" s="9" t="str">
        <f t="shared" si="591"/>
        <v>ชำระตรงเวลา</v>
      </c>
      <c r="K7604" s="10">
        <f t="shared" si="592"/>
        <v>0</v>
      </c>
      <c r="L7604" t="str">
        <f t="shared" si="593"/>
        <v>ลูกหนี้ชั้นดี</v>
      </c>
    </row>
    <row r="7605" spans="1:12" x14ac:dyDescent="0.2">
      <c r="A7605" t="s">
        <v>2154</v>
      </c>
      <c r="B7605" t="s">
        <v>8</v>
      </c>
      <c r="C7605">
        <v>7</v>
      </c>
      <c r="D7605">
        <v>1526050012279</v>
      </c>
      <c r="E7605" s="1">
        <v>46169</v>
      </c>
      <c r="F7605" s="1">
        <v>46169</v>
      </c>
      <c r="G7605">
        <v>2542</v>
      </c>
      <c r="H7605" s="1">
        <f t="shared" si="590"/>
        <v>46176</v>
      </c>
      <c r="I7605" s="5">
        <f t="shared" si="594"/>
        <v>46253</v>
      </c>
      <c r="J7605" s="9" t="str">
        <f t="shared" si="591"/>
        <v>ชำระตรงเวลา</v>
      </c>
      <c r="K7605" s="10">
        <f t="shared" si="592"/>
        <v>0</v>
      </c>
      <c r="L7605" t="str">
        <f t="shared" si="593"/>
        <v>ลูกหนี้ชั้นดี</v>
      </c>
    </row>
    <row r="7606" spans="1:12" x14ac:dyDescent="0.2">
      <c r="A7606" t="s">
        <v>2154</v>
      </c>
      <c r="B7606" t="s">
        <v>8</v>
      </c>
      <c r="C7606">
        <v>7</v>
      </c>
      <c r="D7606">
        <v>1526050012279</v>
      </c>
      <c r="E7606" s="1">
        <v>46169</v>
      </c>
      <c r="F7606" s="1">
        <v>46169</v>
      </c>
      <c r="G7606">
        <v>2542</v>
      </c>
      <c r="H7606" s="1">
        <f t="shared" si="590"/>
        <v>46176</v>
      </c>
      <c r="I7606" s="5">
        <f t="shared" si="594"/>
        <v>46253</v>
      </c>
      <c r="J7606" s="9" t="str">
        <f t="shared" si="591"/>
        <v>ชำระตรงเวลา</v>
      </c>
      <c r="K7606" s="10">
        <f t="shared" si="592"/>
        <v>0</v>
      </c>
      <c r="L7606" t="str">
        <f t="shared" si="593"/>
        <v>ลูกหนี้ชั้นดี</v>
      </c>
    </row>
    <row r="7607" spans="1:12" x14ac:dyDescent="0.2">
      <c r="A7607" t="s">
        <v>1611</v>
      </c>
      <c r="B7607" t="s">
        <v>8</v>
      </c>
      <c r="C7607">
        <v>30</v>
      </c>
      <c r="D7607">
        <v>1526050012309</v>
      </c>
      <c r="E7607" s="1">
        <v>46169</v>
      </c>
      <c r="F7607" s="1">
        <v>46190</v>
      </c>
      <c r="G7607">
        <v>8326</v>
      </c>
      <c r="H7607" s="1">
        <f t="shared" si="590"/>
        <v>46199</v>
      </c>
      <c r="I7607" s="5">
        <f t="shared" si="594"/>
        <v>46253</v>
      </c>
      <c r="J7607" s="9" t="str">
        <f t="shared" si="591"/>
        <v>ค้างชำระ 1 - 30 วัน</v>
      </c>
      <c r="K7607" s="10">
        <f t="shared" si="592"/>
        <v>0</v>
      </c>
      <c r="L7607" t="str">
        <f t="shared" si="593"/>
        <v>ลูกหนี้ชั้นดี</v>
      </c>
    </row>
    <row r="7608" spans="1:12" x14ac:dyDescent="0.2">
      <c r="A7608" t="s">
        <v>2986</v>
      </c>
      <c r="B7608" t="s">
        <v>8</v>
      </c>
      <c r="C7608">
        <v>7</v>
      </c>
      <c r="D7608">
        <v>1526050012316</v>
      </c>
      <c r="E7608" s="1">
        <v>46169</v>
      </c>
      <c r="F7608" s="1">
        <v>46178</v>
      </c>
      <c r="G7608">
        <v>760</v>
      </c>
      <c r="H7608" s="1">
        <f t="shared" si="590"/>
        <v>46176</v>
      </c>
      <c r="I7608" s="5">
        <f t="shared" si="594"/>
        <v>46253</v>
      </c>
      <c r="J7608" s="9" t="str">
        <f t="shared" si="591"/>
        <v>ชำระตรงเวลา</v>
      </c>
      <c r="K7608" s="10">
        <f t="shared" si="592"/>
        <v>2</v>
      </c>
      <c r="L7608" t="str">
        <f t="shared" si="593"/>
        <v>ลูกหนี้ชั้นดี</v>
      </c>
    </row>
    <row r="7609" spans="1:12" x14ac:dyDescent="0.2">
      <c r="A7609" t="s">
        <v>2987</v>
      </c>
      <c r="B7609" t="s">
        <v>8</v>
      </c>
      <c r="C7609">
        <v>7</v>
      </c>
      <c r="D7609">
        <v>1526050012323</v>
      </c>
      <c r="E7609" s="1">
        <v>46169</v>
      </c>
      <c r="F7609" s="1">
        <v>46171</v>
      </c>
      <c r="G7609">
        <v>405</v>
      </c>
      <c r="H7609" s="1">
        <f t="shared" si="590"/>
        <v>46176</v>
      </c>
      <c r="I7609" s="5">
        <f t="shared" si="594"/>
        <v>46253</v>
      </c>
      <c r="J7609" s="9" t="str">
        <f t="shared" si="591"/>
        <v>ชำระตรงเวลา</v>
      </c>
      <c r="K7609" s="10">
        <f t="shared" si="592"/>
        <v>0</v>
      </c>
      <c r="L7609" t="str">
        <f t="shared" si="593"/>
        <v>ลูกหนี้ชั้นดี</v>
      </c>
    </row>
    <row r="7610" spans="1:12" x14ac:dyDescent="0.2">
      <c r="A7610" t="s">
        <v>230</v>
      </c>
      <c r="B7610" t="s">
        <v>8</v>
      </c>
      <c r="C7610">
        <v>7</v>
      </c>
      <c r="D7610">
        <v>1526050012330</v>
      </c>
      <c r="E7610" s="1">
        <v>46169</v>
      </c>
      <c r="F7610" s="1">
        <v>46170</v>
      </c>
      <c r="G7610">
        <v>1540</v>
      </c>
      <c r="H7610" s="1">
        <f t="shared" si="590"/>
        <v>46176</v>
      </c>
      <c r="I7610" s="5">
        <f t="shared" si="594"/>
        <v>46253</v>
      </c>
      <c r="J7610" s="9" t="str">
        <f t="shared" si="591"/>
        <v>ชำระตรงเวลา</v>
      </c>
      <c r="K7610" s="10">
        <f t="shared" si="592"/>
        <v>0</v>
      </c>
      <c r="L7610" t="str">
        <f t="shared" si="593"/>
        <v>ลูกหนี้ชั้นดี</v>
      </c>
    </row>
    <row r="7611" spans="1:12" x14ac:dyDescent="0.2">
      <c r="A7611" t="s">
        <v>238</v>
      </c>
      <c r="B7611" t="s">
        <v>8</v>
      </c>
      <c r="C7611">
        <v>7</v>
      </c>
      <c r="D7611">
        <v>1526050012361</v>
      </c>
      <c r="E7611" s="1">
        <v>46169</v>
      </c>
      <c r="F7611" s="1">
        <v>46169</v>
      </c>
      <c r="G7611">
        <v>1460</v>
      </c>
      <c r="H7611" s="1">
        <f t="shared" si="590"/>
        <v>46176</v>
      </c>
      <c r="I7611" s="5">
        <f t="shared" si="594"/>
        <v>46253</v>
      </c>
      <c r="J7611" s="9" t="str">
        <f t="shared" si="591"/>
        <v>ชำระตรงเวลา</v>
      </c>
      <c r="K7611" s="10">
        <f t="shared" si="592"/>
        <v>0</v>
      </c>
      <c r="L7611" t="str">
        <f t="shared" si="593"/>
        <v>ลูกหนี้ชั้นดี</v>
      </c>
    </row>
    <row r="7612" spans="1:12" x14ac:dyDescent="0.2">
      <c r="A7612" t="s">
        <v>349</v>
      </c>
      <c r="B7612" t="s">
        <v>8</v>
      </c>
      <c r="C7612">
        <v>7</v>
      </c>
      <c r="D7612">
        <v>1526050013887</v>
      </c>
      <c r="E7612" s="1">
        <v>46169</v>
      </c>
      <c r="F7612" s="1">
        <v>46169</v>
      </c>
      <c r="G7612">
        <v>2053</v>
      </c>
      <c r="H7612" s="1">
        <f t="shared" si="590"/>
        <v>46176</v>
      </c>
      <c r="I7612" s="5">
        <f t="shared" si="594"/>
        <v>46253</v>
      </c>
      <c r="J7612" s="9" t="str">
        <f t="shared" si="591"/>
        <v>ชำระตรงเวลา</v>
      </c>
      <c r="K7612" s="10">
        <f t="shared" si="592"/>
        <v>0</v>
      </c>
      <c r="L7612" t="str">
        <f t="shared" si="593"/>
        <v>ลูกหนี้ชั้นดี</v>
      </c>
    </row>
    <row r="7613" spans="1:12" x14ac:dyDescent="0.2">
      <c r="A7613" t="s">
        <v>349</v>
      </c>
      <c r="B7613" t="s">
        <v>8</v>
      </c>
      <c r="C7613">
        <v>7</v>
      </c>
      <c r="D7613">
        <v>1526050013887</v>
      </c>
      <c r="E7613" s="1">
        <v>46169</v>
      </c>
      <c r="F7613" s="1">
        <v>46169</v>
      </c>
      <c r="G7613">
        <v>2053</v>
      </c>
      <c r="H7613" s="1">
        <f t="shared" si="590"/>
        <v>46176</v>
      </c>
      <c r="I7613" s="5">
        <f t="shared" si="594"/>
        <v>46253</v>
      </c>
      <c r="J7613" s="9" t="str">
        <f t="shared" si="591"/>
        <v>ชำระตรงเวลา</v>
      </c>
      <c r="K7613" s="10">
        <f t="shared" si="592"/>
        <v>0</v>
      </c>
      <c r="L7613" t="str">
        <f t="shared" si="593"/>
        <v>ลูกหนี้ชั้นดี</v>
      </c>
    </row>
    <row r="7614" spans="1:12" x14ac:dyDescent="0.2">
      <c r="A7614" t="s">
        <v>2157</v>
      </c>
      <c r="B7614" t="s">
        <v>8</v>
      </c>
      <c r="C7614">
        <v>7</v>
      </c>
      <c r="D7614">
        <v>1526050013894</v>
      </c>
      <c r="E7614" s="1">
        <v>46169</v>
      </c>
      <c r="F7614" s="1">
        <v>46169</v>
      </c>
      <c r="G7614">
        <v>4038</v>
      </c>
      <c r="H7614" s="1">
        <f t="shared" si="590"/>
        <v>46176</v>
      </c>
      <c r="I7614" s="5">
        <f t="shared" si="594"/>
        <v>46253</v>
      </c>
      <c r="J7614" s="9" t="str">
        <f t="shared" si="591"/>
        <v>ค้างชำระ 1 - 30 วัน</v>
      </c>
      <c r="K7614" s="10">
        <f t="shared" si="592"/>
        <v>0</v>
      </c>
      <c r="L7614" t="str">
        <f t="shared" si="593"/>
        <v>ลูกหนี้ชั้นดี</v>
      </c>
    </row>
    <row r="7615" spans="1:12" x14ac:dyDescent="0.2">
      <c r="A7615" t="s">
        <v>2988</v>
      </c>
      <c r="B7615" t="s">
        <v>8</v>
      </c>
      <c r="C7615">
        <v>7</v>
      </c>
      <c r="D7615">
        <v>1526050013931</v>
      </c>
      <c r="E7615" s="1">
        <v>46170</v>
      </c>
      <c r="F7615" s="1">
        <v>46178</v>
      </c>
      <c r="G7615">
        <v>17242</v>
      </c>
      <c r="H7615" s="1">
        <f t="shared" si="590"/>
        <v>46177</v>
      </c>
      <c r="I7615" s="5">
        <f t="shared" si="594"/>
        <v>46253</v>
      </c>
      <c r="J7615" s="9" t="str">
        <f t="shared" si="591"/>
        <v>ชำระตรงเวลา</v>
      </c>
      <c r="K7615" s="10">
        <f t="shared" si="592"/>
        <v>1</v>
      </c>
      <c r="L7615" t="str">
        <f t="shared" si="593"/>
        <v>ลูกหนี้ชั้นดี</v>
      </c>
    </row>
    <row r="7616" spans="1:12" x14ac:dyDescent="0.2">
      <c r="A7616" t="s">
        <v>1303</v>
      </c>
      <c r="B7616" t="s">
        <v>8</v>
      </c>
      <c r="C7616">
        <v>7</v>
      </c>
      <c r="D7616">
        <v>1526050013948</v>
      </c>
      <c r="E7616" s="1">
        <v>46170</v>
      </c>
      <c r="F7616" s="1">
        <v>46175</v>
      </c>
      <c r="G7616">
        <v>4436</v>
      </c>
      <c r="H7616" s="1">
        <f t="shared" si="590"/>
        <v>46177</v>
      </c>
      <c r="I7616" s="5">
        <f t="shared" si="594"/>
        <v>46253</v>
      </c>
      <c r="J7616" s="9" t="str">
        <f t="shared" si="591"/>
        <v>ค้างชำระ 1 - 30 วัน</v>
      </c>
      <c r="K7616" s="10">
        <f t="shared" si="592"/>
        <v>0</v>
      </c>
      <c r="L7616" t="str">
        <f t="shared" si="593"/>
        <v>ลูกหนี้ชั้นดี</v>
      </c>
    </row>
    <row r="7617" spans="1:12" x14ac:dyDescent="0.2">
      <c r="A7617" t="s">
        <v>1828</v>
      </c>
      <c r="B7617" t="s">
        <v>8</v>
      </c>
      <c r="C7617">
        <v>7</v>
      </c>
      <c r="D7617">
        <v>1526050013955</v>
      </c>
      <c r="E7617" s="1">
        <v>46170</v>
      </c>
      <c r="F7617" s="1">
        <v>46178</v>
      </c>
      <c r="G7617">
        <v>782</v>
      </c>
      <c r="H7617" s="1">
        <f t="shared" si="590"/>
        <v>46177</v>
      </c>
      <c r="I7617" s="5">
        <f t="shared" si="594"/>
        <v>46253</v>
      </c>
      <c r="J7617" s="9" t="str">
        <f t="shared" si="591"/>
        <v>ชำระตรงเวลา</v>
      </c>
      <c r="K7617" s="10">
        <f t="shared" si="592"/>
        <v>1</v>
      </c>
      <c r="L7617" t="str">
        <f t="shared" si="593"/>
        <v>ลูกหนี้ชั้นดี</v>
      </c>
    </row>
    <row r="7618" spans="1:12" x14ac:dyDescent="0.2">
      <c r="A7618" t="s">
        <v>2989</v>
      </c>
      <c r="B7618" t="s">
        <v>8</v>
      </c>
      <c r="C7618">
        <v>7</v>
      </c>
      <c r="D7618">
        <v>1526050013962</v>
      </c>
      <c r="E7618" s="1">
        <v>46170</v>
      </c>
      <c r="F7618" s="1">
        <v>46174</v>
      </c>
      <c r="G7618">
        <v>721</v>
      </c>
      <c r="H7618" s="1">
        <f t="shared" ref="H7618:H7681" si="595">E7618+C7618</f>
        <v>46177</v>
      </c>
      <c r="I7618" s="5">
        <f t="shared" si="594"/>
        <v>46253</v>
      </c>
      <c r="J7618" s="9" t="str">
        <f t="shared" ref="J7618:J7681" si="596">IF(K7619&lt;=0, "ชำระตรงเวลา", IF(K7619&lt;=30, "ค้างชำระ 1 - 30 วัน", IF(K7619&lt;=60, "ค้างชำระ 31 - 60 วัน", IF(K7619&lt;=90, "ค้างชำระ 61 - 90 วัน", "ค้างชำระเกิน 90 วัน"))))</f>
        <v>ชำระตรงเวลา</v>
      </c>
      <c r="K7618" s="10">
        <f t="shared" ref="K7618:K7681" si="597">IF(OR(F7618="",F7618="(ว่าง)"), MAX(0,I7617-H7618), MAX(0,F7618-H7618))</f>
        <v>0</v>
      </c>
      <c r="L7618" t="str">
        <f t="shared" ref="L7618:L7681" si="598">IF(K7618&lt;=30, "ลูกหนี้ชั้นดี", IF(K7618&lt;=90, "ลูกหนี้เฝ้าติดตาม", "ลูกหนี้ด้อยคุณภาพ (NPL)"))</f>
        <v>ลูกหนี้ชั้นดี</v>
      </c>
    </row>
    <row r="7619" spans="1:12" x14ac:dyDescent="0.2">
      <c r="A7619" t="s">
        <v>208</v>
      </c>
      <c r="B7619" t="s">
        <v>8</v>
      </c>
      <c r="C7619">
        <v>7</v>
      </c>
      <c r="D7619">
        <v>1526050013979</v>
      </c>
      <c r="E7619" s="1">
        <v>46170</v>
      </c>
      <c r="F7619" s="1">
        <v>46172</v>
      </c>
      <c r="G7619">
        <v>3120</v>
      </c>
      <c r="H7619" s="1">
        <f t="shared" si="595"/>
        <v>46177</v>
      </c>
      <c r="I7619" s="5">
        <f t="shared" si="594"/>
        <v>46253</v>
      </c>
      <c r="J7619" s="9" t="str">
        <f t="shared" si="596"/>
        <v>ชำระตรงเวลา</v>
      </c>
      <c r="K7619" s="10">
        <f t="shared" si="597"/>
        <v>0</v>
      </c>
      <c r="L7619" t="str">
        <f t="shared" si="598"/>
        <v>ลูกหนี้ชั้นดี</v>
      </c>
    </row>
    <row r="7620" spans="1:12" x14ac:dyDescent="0.2">
      <c r="A7620" t="s">
        <v>208</v>
      </c>
      <c r="B7620" t="s">
        <v>8</v>
      </c>
      <c r="C7620">
        <v>7</v>
      </c>
      <c r="D7620">
        <v>1526050013986</v>
      </c>
      <c r="E7620" s="1">
        <v>46169</v>
      </c>
      <c r="F7620" s="1">
        <v>46170</v>
      </c>
      <c r="G7620">
        <v>1890</v>
      </c>
      <c r="H7620" s="1">
        <f t="shared" si="595"/>
        <v>46176</v>
      </c>
      <c r="I7620" s="5">
        <f t="shared" ref="I7620:I7683" si="599">I7619</f>
        <v>46253</v>
      </c>
      <c r="J7620" s="9" t="str">
        <f t="shared" si="596"/>
        <v>ชำระตรงเวลา</v>
      </c>
      <c r="K7620" s="10">
        <f t="shared" si="597"/>
        <v>0</v>
      </c>
      <c r="L7620" t="str">
        <f t="shared" si="598"/>
        <v>ลูกหนี้ชั้นดี</v>
      </c>
    </row>
    <row r="7621" spans="1:12" x14ac:dyDescent="0.2">
      <c r="A7621" t="s">
        <v>1153</v>
      </c>
      <c r="B7621" t="s">
        <v>8</v>
      </c>
      <c r="C7621">
        <v>7</v>
      </c>
      <c r="D7621">
        <v>1526050014426</v>
      </c>
      <c r="E7621" s="1">
        <v>46170</v>
      </c>
      <c r="F7621" s="1">
        <v>46171</v>
      </c>
      <c r="G7621">
        <v>3372</v>
      </c>
      <c r="H7621" s="1">
        <f t="shared" si="595"/>
        <v>46177</v>
      </c>
      <c r="I7621" s="5">
        <f t="shared" si="599"/>
        <v>46253</v>
      </c>
      <c r="J7621" s="9" t="str">
        <f t="shared" si="596"/>
        <v>ค้างชำระ 1 - 30 วัน</v>
      </c>
      <c r="K7621" s="10">
        <f t="shared" si="597"/>
        <v>0</v>
      </c>
      <c r="L7621" t="str">
        <f t="shared" si="598"/>
        <v>ลูกหนี้ชั้นดี</v>
      </c>
    </row>
    <row r="7622" spans="1:12" x14ac:dyDescent="0.2">
      <c r="A7622" t="s">
        <v>338</v>
      </c>
      <c r="B7622" t="s">
        <v>8</v>
      </c>
      <c r="C7622">
        <v>7</v>
      </c>
      <c r="D7622">
        <v>1526050014433</v>
      </c>
      <c r="E7622" s="1">
        <v>46172</v>
      </c>
      <c r="F7622" s="1">
        <v>46182</v>
      </c>
      <c r="G7622">
        <v>1050</v>
      </c>
      <c r="H7622" s="1">
        <f t="shared" si="595"/>
        <v>46179</v>
      </c>
      <c r="I7622" s="5">
        <f t="shared" si="599"/>
        <v>46253</v>
      </c>
      <c r="J7622" s="9" t="str">
        <f t="shared" si="596"/>
        <v>ชำระตรงเวลา</v>
      </c>
      <c r="K7622" s="10">
        <f t="shared" si="597"/>
        <v>3</v>
      </c>
      <c r="L7622" t="str">
        <f t="shared" si="598"/>
        <v>ลูกหนี้ชั้นดี</v>
      </c>
    </row>
    <row r="7623" spans="1:12" x14ac:dyDescent="0.2">
      <c r="A7623" t="s">
        <v>1224</v>
      </c>
      <c r="B7623" t="s">
        <v>8</v>
      </c>
      <c r="C7623">
        <v>15</v>
      </c>
      <c r="D7623">
        <v>1526050014440</v>
      </c>
      <c r="E7623" s="1">
        <v>46170</v>
      </c>
      <c r="F7623" s="1">
        <v>46171</v>
      </c>
      <c r="G7623">
        <v>448</v>
      </c>
      <c r="H7623" s="1">
        <f t="shared" si="595"/>
        <v>46185</v>
      </c>
      <c r="I7623" s="5">
        <f t="shared" si="599"/>
        <v>46253</v>
      </c>
      <c r="J7623" s="9" t="str">
        <f t="shared" si="596"/>
        <v>ชำระตรงเวลา</v>
      </c>
      <c r="K7623" s="10">
        <f t="shared" si="597"/>
        <v>0</v>
      </c>
      <c r="L7623" t="str">
        <f t="shared" si="598"/>
        <v>ลูกหนี้ชั้นดี</v>
      </c>
    </row>
    <row r="7624" spans="1:12" x14ac:dyDescent="0.2">
      <c r="A7624" t="s">
        <v>351</v>
      </c>
      <c r="B7624" t="s">
        <v>8</v>
      </c>
      <c r="C7624">
        <v>7</v>
      </c>
      <c r="D7624">
        <v>1526050014464</v>
      </c>
      <c r="E7624" s="1">
        <v>46170</v>
      </c>
      <c r="F7624" s="1">
        <v>46172</v>
      </c>
      <c r="G7624">
        <v>1754</v>
      </c>
      <c r="H7624" s="1">
        <f t="shared" si="595"/>
        <v>46177</v>
      </c>
      <c r="I7624" s="5">
        <f t="shared" si="599"/>
        <v>46253</v>
      </c>
      <c r="J7624" s="9" t="str">
        <f t="shared" si="596"/>
        <v>ชำระตรงเวลา</v>
      </c>
      <c r="K7624" s="10">
        <f t="shared" si="597"/>
        <v>0</v>
      </c>
      <c r="L7624" t="str">
        <f t="shared" si="598"/>
        <v>ลูกหนี้ชั้นดี</v>
      </c>
    </row>
    <row r="7625" spans="1:12" x14ac:dyDescent="0.2">
      <c r="A7625" t="s">
        <v>351</v>
      </c>
      <c r="B7625" t="s">
        <v>8</v>
      </c>
      <c r="C7625">
        <v>7</v>
      </c>
      <c r="D7625">
        <v>1526050014464</v>
      </c>
      <c r="E7625" s="1">
        <v>46170</v>
      </c>
      <c r="F7625" s="1">
        <v>46172</v>
      </c>
      <c r="G7625">
        <v>1754</v>
      </c>
      <c r="H7625" s="1">
        <f t="shared" si="595"/>
        <v>46177</v>
      </c>
      <c r="I7625" s="5">
        <f t="shared" si="599"/>
        <v>46253</v>
      </c>
      <c r="J7625" s="9" t="str">
        <f t="shared" si="596"/>
        <v>ชำระตรงเวลา</v>
      </c>
      <c r="K7625" s="10">
        <f t="shared" si="597"/>
        <v>0</v>
      </c>
      <c r="L7625" t="str">
        <f t="shared" si="598"/>
        <v>ลูกหนี้ชั้นดี</v>
      </c>
    </row>
    <row r="7626" spans="1:12" x14ac:dyDescent="0.2">
      <c r="A7626" t="s">
        <v>351</v>
      </c>
      <c r="B7626" t="s">
        <v>8</v>
      </c>
      <c r="C7626">
        <v>7</v>
      </c>
      <c r="D7626">
        <v>1526050014464</v>
      </c>
      <c r="E7626" s="1">
        <v>46170</v>
      </c>
      <c r="F7626" s="1">
        <v>46172</v>
      </c>
      <c r="G7626">
        <v>1754</v>
      </c>
      <c r="H7626" s="1">
        <f t="shared" si="595"/>
        <v>46177</v>
      </c>
      <c r="I7626" s="5">
        <f t="shared" si="599"/>
        <v>46253</v>
      </c>
      <c r="J7626" s="9" t="str">
        <f t="shared" si="596"/>
        <v>ชำระตรงเวลา</v>
      </c>
      <c r="K7626" s="10">
        <f t="shared" si="597"/>
        <v>0</v>
      </c>
      <c r="L7626" t="str">
        <f t="shared" si="598"/>
        <v>ลูกหนี้ชั้นดี</v>
      </c>
    </row>
    <row r="7627" spans="1:12" x14ac:dyDescent="0.2">
      <c r="A7627" t="s">
        <v>2991</v>
      </c>
      <c r="B7627" t="s">
        <v>8</v>
      </c>
      <c r="C7627">
        <v>7</v>
      </c>
      <c r="D7627">
        <v>1526050014471</v>
      </c>
      <c r="E7627" s="1">
        <v>46171</v>
      </c>
      <c r="F7627" s="1">
        <v>46175</v>
      </c>
      <c r="G7627">
        <v>4643</v>
      </c>
      <c r="H7627" s="1">
        <f t="shared" si="595"/>
        <v>46178</v>
      </c>
      <c r="I7627" s="5">
        <f t="shared" si="599"/>
        <v>46253</v>
      </c>
      <c r="J7627" s="9" t="str">
        <f t="shared" si="596"/>
        <v>ค้างชำระ 1 - 30 วัน</v>
      </c>
      <c r="K7627" s="10">
        <f t="shared" si="597"/>
        <v>0</v>
      </c>
      <c r="L7627" t="str">
        <f t="shared" si="598"/>
        <v>ลูกหนี้ชั้นดี</v>
      </c>
    </row>
    <row r="7628" spans="1:12" x14ac:dyDescent="0.2">
      <c r="A7628" t="s">
        <v>1143</v>
      </c>
      <c r="B7628" t="s">
        <v>8</v>
      </c>
      <c r="C7628">
        <v>7</v>
      </c>
      <c r="D7628">
        <v>1526050014488</v>
      </c>
      <c r="E7628" s="1">
        <v>46171</v>
      </c>
      <c r="F7628" s="1">
        <v>46182</v>
      </c>
      <c r="G7628">
        <v>1283</v>
      </c>
      <c r="H7628" s="1">
        <f t="shared" si="595"/>
        <v>46178</v>
      </c>
      <c r="I7628" s="5">
        <f t="shared" si="599"/>
        <v>46253</v>
      </c>
      <c r="J7628" s="9" t="str">
        <f t="shared" si="596"/>
        <v>ค้างชำระ 1 - 30 วัน</v>
      </c>
      <c r="K7628" s="10">
        <f t="shared" si="597"/>
        <v>4</v>
      </c>
      <c r="L7628" t="str">
        <f t="shared" si="598"/>
        <v>ลูกหนี้ชั้นดี</v>
      </c>
    </row>
    <row r="7629" spans="1:12" x14ac:dyDescent="0.2">
      <c r="A7629" t="s">
        <v>2992</v>
      </c>
      <c r="B7629" t="s">
        <v>8</v>
      </c>
      <c r="C7629">
        <v>7</v>
      </c>
      <c r="D7629">
        <v>1526050014495</v>
      </c>
      <c r="E7629" s="1">
        <v>46171</v>
      </c>
      <c r="F7629" s="1">
        <v>46182</v>
      </c>
      <c r="G7629">
        <v>68</v>
      </c>
      <c r="H7629" s="1">
        <f t="shared" si="595"/>
        <v>46178</v>
      </c>
      <c r="I7629" s="5">
        <f t="shared" si="599"/>
        <v>46253</v>
      </c>
      <c r="J7629" s="9" t="str">
        <f t="shared" si="596"/>
        <v>ค้างชำระ 1 - 30 วัน</v>
      </c>
      <c r="K7629" s="10">
        <f t="shared" si="597"/>
        <v>4</v>
      </c>
      <c r="L7629" t="str">
        <f t="shared" si="598"/>
        <v>ลูกหนี้ชั้นดี</v>
      </c>
    </row>
    <row r="7630" spans="1:12" x14ac:dyDescent="0.2">
      <c r="A7630" t="s">
        <v>2993</v>
      </c>
      <c r="B7630" t="s">
        <v>106</v>
      </c>
      <c r="C7630">
        <v>15</v>
      </c>
      <c r="D7630">
        <v>5726050014631</v>
      </c>
      <c r="E7630" s="1">
        <v>46171</v>
      </c>
      <c r="F7630" s="1">
        <v>46197</v>
      </c>
      <c r="G7630">
        <v>32157</v>
      </c>
      <c r="H7630" s="1">
        <f t="shared" si="595"/>
        <v>46186</v>
      </c>
      <c r="I7630" s="5">
        <f t="shared" si="599"/>
        <v>46253</v>
      </c>
      <c r="J7630" s="9" t="str">
        <f t="shared" si="596"/>
        <v>ชำระตรงเวลา</v>
      </c>
      <c r="K7630" s="10">
        <f t="shared" si="597"/>
        <v>11</v>
      </c>
      <c r="L7630" t="str">
        <f t="shared" si="598"/>
        <v>ลูกหนี้ชั้นดี</v>
      </c>
    </row>
    <row r="7631" spans="1:12" x14ac:dyDescent="0.2">
      <c r="A7631" t="s">
        <v>952</v>
      </c>
      <c r="B7631" t="s">
        <v>18</v>
      </c>
      <c r="C7631">
        <v>7</v>
      </c>
      <c r="D7631">
        <v>1226050014135</v>
      </c>
      <c r="E7631" s="1">
        <v>46170</v>
      </c>
      <c r="F7631" s="1">
        <v>46177</v>
      </c>
      <c r="G7631">
        <v>500</v>
      </c>
      <c r="H7631" s="1">
        <f t="shared" si="595"/>
        <v>46177</v>
      </c>
      <c r="I7631" s="5">
        <f t="shared" si="599"/>
        <v>46253</v>
      </c>
      <c r="J7631" s="9" t="str">
        <f t="shared" si="596"/>
        <v>ชำระตรงเวลา</v>
      </c>
      <c r="K7631" s="10">
        <f t="shared" si="597"/>
        <v>0</v>
      </c>
      <c r="L7631" t="str">
        <f t="shared" si="598"/>
        <v>ลูกหนี้ชั้นดี</v>
      </c>
    </row>
    <row r="7632" spans="1:12" x14ac:dyDescent="0.2">
      <c r="A7632" t="s">
        <v>2994</v>
      </c>
      <c r="B7632" t="s">
        <v>18</v>
      </c>
      <c r="C7632">
        <v>7</v>
      </c>
      <c r="D7632">
        <v>1226050014142</v>
      </c>
      <c r="E7632" s="1">
        <v>46170</v>
      </c>
      <c r="F7632" s="1">
        <v>46177</v>
      </c>
      <c r="G7632">
        <v>1850</v>
      </c>
      <c r="H7632" s="1">
        <f t="shared" si="595"/>
        <v>46177</v>
      </c>
      <c r="I7632" s="5">
        <f t="shared" si="599"/>
        <v>46253</v>
      </c>
      <c r="J7632" s="9" t="str">
        <f t="shared" si="596"/>
        <v>ค้างชำระ 1 - 30 วัน</v>
      </c>
      <c r="K7632" s="10">
        <f t="shared" si="597"/>
        <v>0</v>
      </c>
      <c r="L7632" t="str">
        <f t="shared" si="598"/>
        <v>ลูกหนี้ชั้นดี</v>
      </c>
    </row>
    <row r="7633" spans="1:12" x14ac:dyDescent="0.2">
      <c r="A7633" t="s">
        <v>162</v>
      </c>
      <c r="B7633" t="s">
        <v>18</v>
      </c>
      <c r="C7633">
        <v>7</v>
      </c>
      <c r="D7633">
        <v>1226050014166</v>
      </c>
      <c r="E7633" s="1">
        <v>46170</v>
      </c>
      <c r="F7633" s="1">
        <v>46178</v>
      </c>
      <c r="G7633">
        <v>3345</v>
      </c>
      <c r="H7633" s="1">
        <f t="shared" si="595"/>
        <v>46177</v>
      </c>
      <c r="I7633" s="5">
        <f t="shared" si="599"/>
        <v>46253</v>
      </c>
      <c r="J7633" s="9" t="str">
        <f t="shared" si="596"/>
        <v>ค้างชำระ 1 - 30 วัน</v>
      </c>
      <c r="K7633" s="10">
        <f t="shared" si="597"/>
        <v>1</v>
      </c>
      <c r="L7633" t="str">
        <f t="shared" si="598"/>
        <v>ลูกหนี้ชั้นดี</v>
      </c>
    </row>
    <row r="7634" spans="1:12" x14ac:dyDescent="0.2">
      <c r="A7634" t="s">
        <v>1381</v>
      </c>
      <c r="B7634" t="s">
        <v>18</v>
      </c>
      <c r="C7634">
        <v>7</v>
      </c>
      <c r="D7634">
        <v>1226050014180</v>
      </c>
      <c r="E7634" s="1">
        <v>46170</v>
      </c>
      <c r="F7634" s="1">
        <v>46178</v>
      </c>
      <c r="G7634">
        <v>4110</v>
      </c>
      <c r="H7634" s="1">
        <f t="shared" si="595"/>
        <v>46177</v>
      </c>
      <c r="I7634" s="5">
        <f t="shared" si="599"/>
        <v>46253</v>
      </c>
      <c r="J7634" s="9" t="str">
        <f t="shared" si="596"/>
        <v>ชำระตรงเวลา</v>
      </c>
      <c r="K7634" s="10">
        <f t="shared" si="597"/>
        <v>1</v>
      </c>
      <c r="L7634" t="str">
        <f t="shared" si="598"/>
        <v>ลูกหนี้ชั้นดี</v>
      </c>
    </row>
    <row r="7635" spans="1:12" x14ac:dyDescent="0.2">
      <c r="A7635" t="s">
        <v>1381</v>
      </c>
      <c r="B7635" t="s">
        <v>18</v>
      </c>
      <c r="C7635">
        <v>7</v>
      </c>
      <c r="D7635">
        <v>1226050014197</v>
      </c>
      <c r="E7635" s="1">
        <v>46170</v>
      </c>
      <c r="F7635" s="1">
        <v>46177</v>
      </c>
      <c r="G7635">
        <v>3120</v>
      </c>
      <c r="H7635" s="1">
        <f t="shared" si="595"/>
        <v>46177</v>
      </c>
      <c r="I7635" s="5">
        <f t="shared" si="599"/>
        <v>46253</v>
      </c>
      <c r="J7635" s="9" t="str">
        <f t="shared" si="596"/>
        <v>ค้างชำระ 1 - 30 วัน</v>
      </c>
      <c r="K7635" s="10">
        <f t="shared" si="597"/>
        <v>0</v>
      </c>
      <c r="L7635" t="str">
        <f t="shared" si="598"/>
        <v>ลูกหนี้ชั้นดี</v>
      </c>
    </row>
    <row r="7636" spans="1:12" x14ac:dyDescent="0.2">
      <c r="A7636" t="s">
        <v>1381</v>
      </c>
      <c r="B7636" t="s">
        <v>18</v>
      </c>
      <c r="C7636">
        <v>7</v>
      </c>
      <c r="D7636">
        <v>1226050014203</v>
      </c>
      <c r="E7636" s="1">
        <v>46170</v>
      </c>
      <c r="F7636" s="1">
        <v>46178</v>
      </c>
      <c r="G7636">
        <v>29554</v>
      </c>
      <c r="H7636" s="1">
        <f t="shared" si="595"/>
        <v>46177</v>
      </c>
      <c r="I7636" s="5">
        <f t="shared" si="599"/>
        <v>46253</v>
      </c>
      <c r="J7636" s="9" t="str">
        <f t="shared" si="596"/>
        <v>ค้างชำระ 1 - 30 วัน</v>
      </c>
      <c r="K7636" s="10">
        <f t="shared" si="597"/>
        <v>1</v>
      </c>
      <c r="L7636" t="str">
        <f t="shared" si="598"/>
        <v>ลูกหนี้ชั้นดี</v>
      </c>
    </row>
    <row r="7637" spans="1:12" x14ac:dyDescent="0.2">
      <c r="A7637" t="s">
        <v>1381</v>
      </c>
      <c r="B7637" t="s">
        <v>18</v>
      </c>
      <c r="C7637">
        <v>7</v>
      </c>
      <c r="D7637">
        <v>1226050014210</v>
      </c>
      <c r="E7637" s="1">
        <v>46170</v>
      </c>
      <c r="F7637" s="1">
        <v>46181</v>
      </c>
      <c r="G7637">
        <v>11215</v>
      </c>
      <c r="H7637" s="1">
        <f t="shared" si="595"/>
        <v>46177</v>
      </c>
      <c r="I7637" s="5">
        <f t="shared" si="599"/>
        <v>46253</v>
      </c>
      <c r="J7637" s="9" t="str">
        <f t="shared" si="596"/>
        <v>ค้างชำระ 1 - 30 วัน</v>
      </c>
      <c r="K7637" s="10">
        <f t="shared" si="597"/>
        <v>4</v>
      </c>
      <c r="L7637" t="str">
        <f t="shared" si="598"/>
        <v>ลูกหนี้ชั้นดี</v>
      </c>
    </row>
    <row r="7638" spans="1:12" x14ac:dyDescent="0.2">
      <c r="A7638" t="s">
        <v>1381</v>
      </c>
      <c r="B7638" t="s">
        <v>18</v>
      </c>
      <c r="C7638">
        <v>7</v>
      </c>
      <c r="D7638">
        <v>1226050014227</v>
      </c>
      <c r="E7638" s="1">
        <v>46170</v>
      </c>
      <c r="F7638" s="1">
        <v>46178</v>
      </c>
      <c r="G7638">
        <v>9820</v>
      </c>
      <c r="H7638" s="1">
        <f t="shared" si="595"/>
        <v>46177</v>
      </c>
      <c r="I7638" s="5">
        <f t="shared" si="599"/>
        <v>46253</v>
      </c>
      <c r="J7638" s="9" t="str">
        <f t="shared" si="596"/>
        <v>ค้างชำระ 1 - 30 วัน</v>
      </c>
      <c r="K7638" s="10">
        <f t="shared" si="597"/>
        <v>1</v>
      </c>
      <c r="L7638" t="str">
        <f t="shared" si="598"/>
        <v>ลูกหนี้ชั้นดี</v>
      </c>
    </row>
    <row r="7639" spans="1:12" x14ac:dyDescent="0.2">
      <c r="A7639" t="s">
        <v>2995</v>
      </c>
      <c r="B7639" t="s">
        <v>18</v>
      </c>
      <c r="C7639">
        <v>7</v>
      </c>
      <c r="D7639">
        <v>1226050014234</v>
      </c>
      <c r="E7639" s="1">
        <v>46170</v>
      </c>
      <c r="F7639" s="1">
        <v>46181</v>
      </c>
      <c r="G7639">
        <v>1985</v>
      </c>
      <c r="H7639" s="1">
        <f t="shared" si="595"/>
        <v>46177</v>
      </c>
      <c r="I7639" s="5">
        <f t="shared" si="599"/>
        <v>46253</v>
      </c>
      <c r="J7639" s="9" t="str">
        <f t="shared" si="596"/>
        <v>ชำระตรงเวลา</v>
      </c>
      <c r="K7639" s="10">
        <f t="shared" si="597"/>
        <v>4</v>
      </c>
      <c r="L7639" t="str">
        <f t="shared" si="598"/>
        <v>ลูกหนี้ชั้นดี</v>
      </c>
    </row>
    <row r="7640" spans="1:12" x14ac:dyDescent="0.2">
      <c r="A7640" t="s">
        <v>1928</v>
      </c>
      <c r="B7640" t="s">
        <v>18</v>
      </c>
      <c r="C7640">
        <v>7</v>
      </c>
      <c r="D7640">
        <v>1226050014241</v>
      </c>
      <c r="E7640" s="1">
        <v>46170</v>
      </c>
      <c r="F7640" s="1">
        <v>46170</v>
      </c>
      <c r="G7640">
        <v>1760</v>
      </c>
      <c r="H7640" s="1">
        <f t="shared" si="595"/>
        <v>46177</v>
      </c>
      <c r="I7640" s="5">
        <f t="shared" si="599"/>
        <v>46253</v>
      </c>
      <c r="J7640" s="9" t="str">
        <f t="shared" si="596"/>
        <v>ค้างชำระ 1 - 30 วัน</v>
      </c>
      <c r="K7640" s="10">
        <f t="shared" si="597"/>
        <v>0</v>
      </c>
      <c r="L7640" t="str">
        <f t="shared" si="598"/>
        <v>ลูกหนี้ชั้นดี</v>
      </c>
    </row>
    <row r="7641" spans="1:12" x14ac:dyDescent="0.2">
      <c r="A7641" t="s">
        <v>874</v>
      </c>
      <c r="B7641" t="s">
        <v>18</v>
      </c>
      <c r="C7641">
        <v>7</v>
      </c>
      <c r="D7641">
        <v>1226050014258</v>
      </c>
      <c r="E7641" s="1">
        <v>46170</v>
      </c>
      <c r="F7641" s="1">
        <v>46182</v>
      </c>
      <c r="G7641">
        <v>3115</v>
      </c>
      <c r="H7641" s="1">
        <f t="shared" si="595"/>
        <v>46177</v>
      </c>
      <c r="I7641" s="5">
        <f t="shared" si="599"/>
        <v>46253</v>
      </c>
      <c r="J7641" s="9" t="str">
        <f t="shared" si="596"/>
        <v>ชำระตรงเวลา</v>
      </c>
      <c r="K7641" s="10">
        <f t="shared" si="597"/>
        <v>5</v>
      </c>
      <c r="L7641" t="str">
        <f t="shared" si="598"/>
        <v>ลูกหนี้ชั้นดี</v>
      </c>
    </row>
    <row r="7642" spans="1:12" x14ac:dyDescent="0.2">
      <c r="A7642" t="s">
        <v>2996</v>
      </c>
      <c r="B7642" t="s">
        <v>18</v>
      </c>
      <c r="C7642">
        <v>7</v>
      </c>
      <c r="D7642">
        <v>1226050007069</v>
      </c>
      <c r="E7642" s="1">
        <v>46156</v>
      </c>
      <c r="F7642" s="1">
        <v>46163</v>
      </c>
      <c r="G7642">
        <v>2050</v>
      </c>
      <c r="H7642" s="1">
        <f t="shared" si="595"/>
        <v>46163</v>
      </c>
      <c r="I7642" s="5">
        <f t="shared" si="599"/>
        <v>46253</v>
      </c>
      <c r="J7642" s="9" t="str">
        <f t="shared" si="596"/>
        <v>ชำระตรงเวลา</v>
      </c>
      <c r="K7642" s="10">
        <f t="shared" si="597"/>
        <v>0</v>
      </c>
      <c r="L7642" t="str">
        <f t="shared" si="598"/>
        <v>ลูกหนี้ชั้นดี</v>
      </c>
    </row>
    <row r="7643" spans="1:12" x14ac:dyDescent="0.2">
      <c r="A7643" t="s">
        <v>2997</v>
      </c>
      <c r="B7643" t="s">
        <v>18</v>
      </c>
      <c r="C7643">
        <v>7</v>
      </c>
      <c r="D7643">
        <v>1226050007076</v>
      </c>
      <c r="E7643" s="1">
        <v>46156</v>
      </c>
      <c r="F7643" s="1">
        <v>46160</v>
      </c>
      <c r="G7643">
        <v>5650</v>
      </c>
      <c r="H7643" s="1">
        <f t="shared" si="595"/>
        <v>46163</v>
      </c>
      <c r="I7643" s="5">
        <f t="shared" si="599"/>
        <v>46253</v>
      </c>
      <c r="J7643" s="9" t="str">
        <f t="shared" si="596"/>
        <v>ชำระตรงเวลา</v>
      </c>
      <c r="K7643" s="10">
        <f t="shared" si="597"/>
        <v>0</v>
      </c>
      <c r="L7643" t="str">
        <f t="shared" si="598"/>
        <v>ลูกหนี้ชั้นดี</v>
      </c>
    </row>
    <row r="7644" spans="1:12" x14ac:dyDescent="0.2">
      <c r="A7644" t="s">
        <v>2997</v>
      </c>
      <c r="B7644" t="s">
        <v>18</v>
      </c>
      <c r="C7644">
        <v>7</v>
      </c>
      <c r="D7644">
        <v>1226050007076</v>
      </c>
      <c r="E7644" s="1">
        <v>46156</v>
      </c>
      <c r="F7644" s="1">
        <v>46160</v>
      </c>
      <c r="G7644">
        <v>5650</v>
      </c>
      <c r="H7644" s="1">
        <f t="shared" si="595"/>
        <v>46163</v>
      </c>
      <c r="I7644" s="5">
        <f t="shared" si="599"/>
        <v>46253</v>
      </c>
      <c r="J7644" s="9" t="str">
        <f t="shared" si="596"/>
        <v>ชำระตรงเวลา</v>
      </c>
      <c r="K7644" s="10">
        <f t="shared" si="597"/>
        <v>0</v>
      </c>
      <c r="L7644" t="str">
        <f t="shared" si="598"/>
        <v>ลูกหนี้ชั้นดี</v>
      </c>
    </row>
    <row r="7645" spans="1:12" x14ac:dyDescent="0.2">
      <c r="A7645" t="s">
        <v>263</v>
      </c>
      <c r="B7645" t="s">
        <v>18</v>
      </c>
      <c r="C7645">
        <v>7</v>
      </c>
      <c r="D7645">
        <v>1226050007113</v>
      </c>
      <c r="E7645" s="1">
        <v>46156</v>
      </c>
      <c r="F7645" s="1">
        <v>46163</v>
      </c>
      <c r="G7645">
        <v>22834</v>
      </c>
      <c r="H7645" s="1">
        <f t="shared" si="595"/>
        <v>46163</v>
      </c>
      <c r="I7645" s="5">
        <f t="shared" si="599"/>
        <v>46253</v>
      </c>
      <c r="J7645" s="9" t="str">
        <f t="shared" si="596"/>
        <v>ค้างชำระ 1 - 30 วัน</v>
      </c>
      <c r="K7645" s="10">
        <f t="shared" si="597"/>
        <v>0</v>
      </c>
      <c r="L7645" t="str">
        <f t="shared" si="598"/>
        <v>ลูกหนี้ชั้นดี</v>
      </c>
    </row>
    <row r="7646" spans="1:12" x14ac:dyDescent="0.2">
      <c r="A7646" t="s">
        <v>263</v>
      </c>
      <c r="B7646" t="s">
        <v>18</v>
      </c>
      <c r="C7646">
        <v>7</v>
      </c>
      <c r="D7646">
        <v>1226050007120</v>
      </c>
      <c r="E7646" s="1">
        <v>46156</v>
      </c>
      <c r="F7646" s="1">
        <v>46169</v>
      </c>
      <c r="G7646">
        <v>3795</v>
      </c>
      <c r="H7646" s="1">
        <f t="shared" si="595"/>
        <v>46163</v>
      </c>
      <c r="I7646" s="5">
        <f t="shared" si="599"/>
        <v>46253</v>
      </c>
      <c r="J7646" s="9" t="str">
        <f t="shared" si="596"/>
        <v>ค้างชำระ 1 - 30 วัน</v>
      </c>
      <c r="K7646" s="10">
        <f t="shared" si="597"/>
        <v>6</v>
      </c>
      <c r="L7646" t="str">
        <f t="shared" si="598"/>
        <v>ลูกหนี้ชั้นดี</v>
      </c>
    </row>
    <row r="7647" spans="1:12" x14ac:dyDescent="0.2">
      <c r="A7647" t="s">
        <v>2998</v>
      </c>
      <c r="B7647" t="s">
        <v>18</v>
      </c>
      <c r="C7647">
        <v>7</v>
      </c>
      <c r="D7647">
        <v>1226050007137</v>
      </c>
      <c r="E7647" s="1">
        <v>46156</v>
      </c>
      <c r="F7647" s="1">
        <v>46164</v>
      </c>
      <c r="G7647">
        <v>7455</v>
      </c>
      <c r="H7647" s="1">
        <f t="shared" si="595"/>
        <v>46163</v>
      </c>
      <c r="I7647" s="5">
        <f t="shared" si="599"/>
        <v>46253</v>
      </c>
      <c r="J7647" s="9" t="str">
        <f t="shared" si="596"/>
        <v>ค้างชำระ 1 - 30 วัน</v>
      </c>
      <c r="K7647" s="10">
        <f t="shared" si="597"/>
        <v>1</v>
      </c>
      <c r="L7647" t="str">
        <f t="shared" si="598"/>
        <v>ลูกหนี้ชั้นดี</v>
      </c>
    </row>
    <row r="7648" spans="1:12" x14ac:dyDescent="0.2">
      <c r="A7648" t="s">
        <v>1237</v>
      </c>
      <c r="B7648" t="s">
        <v>18</v>
      </c>
      <c r="C7648">
        <v>7</v>
      </c>
      <c r="D7648">
        <v>1226050007144</v>
      </c>
      <c r="E7648" s="1">
        <v>46156</v>
      </c>
      <c r="F7648" s="1">
        <v>46164</v>
      </c>
      <c r="G7648">
        <v>165</v>
      </c>
      <c r="H7648" s="1">
        <f t="shared" si="595"/>
        <v>46163</v>
      </c>
      <c r="I7648" s="5">
        <f t="shared" si="599"/>
        <v>46253</v>
      </c>
      <c r="J7648" s="9" t="str">
        <f t="shared" si="596"/>
        <v>ค้างชำระ 1 - 30 วัน</v>
      </c>
      <c r="K7648" s="10">
        <f t="shared" si="597"/>
        <v>1</v>
      </c>
      <c r="L7648" t="str">
        <f t="shared" si="598"/>
        <v>ลูกหนี้ชั้นดี</v>
      </c>
    </row>
    <row r="7649" spans="1:12" x14ac:dyDescent="0.2">
      <c r="A7649" t="s">
        <v>1237</v>
      </c>
      <c r="B7649" t="s">
        <v>18</v>
      </c>
      <c r="C7649">
        <v>7</v>
      </c>
      <c r="D7649">
        <v>1226050007144</v>
      </c>
      <c r="E7649" s="1">
        <v>46156</v>
      </c>
      <c r="F7649" s="1">
        <v>46164</v>
      </c>
      <c r="G7649">
        <v>165</v>
      </c>
      <c r="H7649" s="1">
        <f t="shared" si="595"/>
        <v>46163</v>
      </c>
      <c r="I7649" s="5">
        <f t="shared" si="599"/>
        <v>46253</v>
      </c>
      <c r="J7649" s="9" t="str">
        <f t="shared" si="596"/>
        <v>ค้างชำระ 1 - 30 วัน</v>
      </c>
      <c r="K7649" s="10">
        <f t="shared" si="597"/>
        <v>1</v>
      </c>
      <c r="L7649" t="str">
        <f t="shared" si="598"/>
        <v>ลูกหนี้ชั้นดี</v>
      </c>
    </row>
    <row r="7650" spans="1:12" x14ac:dyDescent="0.2">
      <c r="A7650" t="s">
        <v>1237</v>
      </c>
      <c r="B7650" t="s">
        <v>18</v>
      </c>
      <c r="C7650">
        <v>7</v>
      </c>
      <c r="D7650">
        <v>1226050007144</v>
      </c>
      <c r="E7650" s="1">
        <v>46156</v>
      </c>
      <c r="F7650" s="1">
        <v>46164</v>
      </c>
      <c r="G7650">
        <v>165</v>
      </c>
      <c r="H7650" s="1">
        <f t="shared" si="595"/>
        <v>46163</v>
      </c>
      <c r="I7650" s="5">
        <f t="shared" si="599"/>
        <v>46253</v>
      </c>
      <c r="J7650" s="9" t="str">
        <f t="shared" si="596"/>
        <v>ชำระตรงเวลา</v>
      </c>
      <c r="K7650" s="10">
        <f t="shared" si="597"/>
        <v>1</v>
      </c>
      <c r="L7650" t="str">
        <f t="shared" si="598"/>
        <v>ลูกหนี้ชั้นดี</v>
      </c>
    </row>
    <row r="7651" spans="1:12" x14ac:dyDescent="0.2">
      <c r="A7651" t="s">
        <v>874</v>
      </c>
      <c r="B7651" t="s">
        <v>18</v>
      </c>
      <c r="C7651">
        <v>7</v>
      </c>
      <c r="D7651">
        <v>1226050007151</v>
      </c>
      <c r="E7651" s="1">
        <v>46156</v>
      </c>
      <c r="F7651" s="1">
        <v>46156</v>
      </c>
      <c r="G7651">
        <v>2220</v>
      </c>
      <c r="H7651" s="1">
        <f t="shared" si="595"/>
        <v>46163</v>
      </c>
      <c r="I7651" s="5">
        <f t="shared" si="599"/>
        <v>46253</v>
      </c>
      <c r="J7651" s="9" t="str">
        <f t="shared" si="596"/>
        <v>ค้างชำระ 1 - 30 วัน</v>
      </c>
      <c r="K7651" s="10">
        <f t="shared" si="597"/>
        <v>0</v>
      </c>
      <c r="L7651" t="str">
        <f t="shared" si="598"/>
        <v>ลูกหนี้ชั้นดี</v>
      </c>
    </row>
    <row r="7652" spans="1:12" x14ac:dyDescent="0.2">
      <c r="A7652" t="s">
        <v>257</v>
      </c>
      <c r="B7652" t="s">
        <v>18</v>
      </c>
      <c r="C7652">
        <v>7</v>
      </c>
      <c r="D7652">
        <v>1226050007168</v>
      </c>
      <c r="E7652" s="1">
        <v>46156</v>
      </c>
      <c r="F7652" s="1">
        <v>46170</v>
      </c>
      <c r="G7652">
        <v>2820</v>
      </c>
      <c r="H7652" s="1">
        <f t="shared" si="595"/>
        <v>46163</v>
      </c>
      <c r="I7652" s="5">
        <f t="shared" si="599"/>
        <v>46253</v>
      </c>
      <c r="J7652" s="9" t="str">
        <f t="shared" si="596"/>
        <v>ชำระตรงเวลา</v>
      </c>
      <c r="K7652" s="10">
        <f t="shared" si="597"/>
        <v>7</v>
      </c>
      <c r="L7652" t="str">
        <f t="shared" si="598"/>
        <v>ลูกหนี้ชั้นดี</v>
      </c>
    </row>
    <row r="7653" spans="1:12" x14ac:dyDescent="0.2">
      <c r="A7653" t="s">
        <v>2999</v>
      </c>
      <c r="B7653" t="s">
        <v>18</v>
      </c>
      <c r="C7653">
        <v>7</v>
      </c>
      <c r="D7653">
        <v>1226050008684</v>
      </c>
      <c r="E7653" s="1">
        <v>46160</v>
      </c>
      <c r="F7653" s="1">
        <v>46161</v>
      </c>
      <c r="G7653">
        <v>16920</v>
      </c>
      <c r="H7653" s="1">
        <f t="shared" si="595"/>
        <v>46167</v>
      </c>
      <c r="I7653" s="5">
        <f t="shared" si="599"/>
        <v>46253</v>
      </c>
      <c r="J7653" s="9" t="str">
        <f t="shared" si="596"/>
        <v>ค้างชำระ 1 - 30 วัน</v>
      </c>
      <c r="K7653" s="10">
        <f t="shared" si="597"/>
        <v>0</v>
      </c>
      <c r="L7653" t="str">
        <f t="shared" si="598"/>
        <v>ลูกหนี้ชั้นดี</v>
      </c>
    </row>
    <row r="7654" spans="1:12" x14ac:dyDescent="0.2">
      <c r="A7654" t="s">
        <v>874</v>
      </c>
      <c r="B7654" t="s">
        <v>18</v>
      </c>
      <c r="C7654">
        <v>7</v>
      </c>
      <c r="D7654">
        <v>1226050008691</v>
      </c>
      <c r="E7654" s="1">
        <v>46160</v>
      </c>
      <c r="F7654" s="1">
        <v>46169</v>
      </c>
      <c r="G7654">
        <v>12825</v>
      </c>
      <c r="H7654" s="1">
        <f t="shared" si="595"/>
        <v>46167</v>
      </c>
      <c r="I7654" s="5">
        <f t="shared" si="599"/>
        <v>46253</v>
      </c>
      <c r="J7654" s="9" t="str">
        <f t="shared" si="596"/>
        <v>ชำระตรงเวลา</v>
      </c>
      <c r="K7654" s="10">
        <f t="shared" si="597"/>
        <v>2</v>
      </c>
      <c r="L7654" t="str">
        <f t="shared" si="598"/>
        <v>ลูกหนี้ชั้นดี</v>
      </c>
    </row>
    <row r="7655" spans="1:12" x14ac:dyDescent="0.2">
      <c r="A7655" t="s">
        <v>3000</v>
      </c>
      <c r="B7655" t="s">
        <v>18</v>
      </c>
      <c r="C7655">
        <v>7</v>
      </c>
      <c r="D7655">
        <v>1226050008707</v>
      </c>
      <c r="E7655" s="1">
        <v>46160</v>
      </c>
      <c r="F7655" s="1">
        <v>46167</v>
      </c>
      <c r="G7655">
        <v>7562</v>
      </c>
      <c r="H7655" s="1">
        <f t="shared" si="595"/>
        <v>46167</v>
      </c>
      <c r="I7655" s="5">
        <f t="shared" si="599"/>
        <v>46253</v>
      </c>
      <c r="J7655" s="9" t="str">
        <f t="shared" si="596"/>
        <v>ชำระตรงเวลา</v>
      </c>
      <c r="K7655" s="10">
        <f t="shared" si="597"/>
        <v>0</v>
      </c>
      <c r="L7655" t="str">
        <f t="shared" si="598"/>
        <v>ลูกหนี้ชั้นดี</v>
      </c>
    </row>
    <row r="7656" spans="1:12" x14ac:dyDescent="0.2">
      <c r="A7656" t="s">
        <v>3001</v>
      </c>
      <c r="B7656" t="s">
        <v>18</v>
      </c>
      <c r="C7656">
        <v>7</v>
      </c>
      <c r="D7656">
        <v>1226050008714</v>
      </c>
      <c r="E7656" s="1">
        <v>46160</v>
      </c>
      <c r="F7656" s="1">
        <v>46167</v>
      </c>
      <c r="G7656">
        <v>420</v>
      </c>
      <c r="H7656" s="1">
        <f t="shared" si="595"/>
        <v>46167</v>
      </c>
      <c r="I7656" s="5">
        <f t="shared" si="599"/>
        <v>46253</v>
      </c>
      <c r="J7656" s="9" t="str">
        <f t="shared" si="596"/>
        <v>ค้างชำระ 1 - 30 วัน</v>
      </c>
      <c r="K7656" s="10">
        <f t="shared" si="597"/>
        <v>0</v>
      </c>
      <c r="L7656" t="str">
        <f t="shared" si="598"/>
        <v>ลูกหนี้ชั้นดี</v>
      </c>
    </row>
    <row r="7657" spans="1:12" x14ac:dyDescent="0.2">
      <c r="A7657" t="s">
        <v>3002</v>
      </c>
      <c r="B7657" t="s">
        <v>18</v>
      </c>
      <c r="C7657">
        <v>7</v>
      </c>
      <c r="D7657">
        <v>1226050008721</v>
      </c>
      <c r="E7657" s="1">
        <v>46160</v>
      </c>
      <c r="F7657" s="1">
        <v>46169</v>
      </c>
      <c r="G7657">
        <v>1270</v>
      </c>
      <c r="H7657" s="1">
        <f t="shared" si="595"/>
        <v>46167</v>
      </c>
      <c r="I7657" s="5">
        <f t="shared" si="599"/>
        <v>46253</v>
      </c>
      <c r="J7657" s="9" t="str">
        <f t="shared" si="596"/>
        <v>ชำระตรงเวลา</v>
      </c>
      <c r="K7657" s="10">
        <f t="shared" si="597"/>
        <v>2</v>
      </c>
      <c r="L7657" t="str">
        <f t="shared" si="598"/>
        <v>ลูกหนี้ชั้นดี</v>
      </c>
    </row>
    <row r="7658" spans="1:12" x14ac:dyDescent="0.2">
      <c r="A7658" t="s">
        <v>953</v>
      </c>
      <c r="B7658" t="s">
        <v>18</v>
      </c>
      <c r="C7658">
        <v>7</v>
      </c>
      <c r="D7658">
        <v>1226050008738</v>
      </c>
      <c r="E7658" s="1">
        <v>46160</v>
      </c>
      <c r="F7658" s="1">
        <v>46161</v>
      </c>
      <c r="G7658">
        <v>2390</v>
      </c>
      <c r="H7658" s="1">
        <f t="shared" si="595"/>
        <v>46167</v>
      </c>
      <c r="I7658" s="5">
        <f t="shared" si="599"/>
        <v>46253</v>
      </c>
      <c r="J7658" s="9" t="str">
        <f t="shared" si="596"/>
        <v>ค้างชำระ 1 - 30 วัน</v>
      </c>
      <c r="K7658" s="10">
        <f t="shared" si="597"/>
        <v>0</v>
      </c>
      <c r="L7658" t="str">
        <f t="shared" si="598"/>
        <v>ลูกหนี้ชั้นดี</v>
      </c>
    </row>
    <row r="7659" spans="1:12" x14ac:dyDescent="0.2">
      <c r="A7659" t="s">
        <v>3003</v>
      </c>
      <c r="B7659" t="s">
        <v>18</v>
      </c>
      <c r="C7659">
        <v>7</v>
      </c>
      <c r="D7659">
        <v>1226050008745</v>
      </c>
      <c r="E7659" s="1">
        <v>46160</v>
      </c>
      <c r="F7659" s="1">
        <v>46169</v>
      </c>
      <c r="G7659">
        <v>640</v>
      </c>
      <c r="H7659" s="1">
        <f t="shared" si="595"/>
        <v>46167</v>
      </c>
      <c r="I7659" s="5">
        <f t="shared" si="599"/>
        <v>46253</v>
      </c>
      <c r="J7659" s="9" t="str">
        <f t="shared" si="596"/>
        <v>ชำระตรงเวลา</v>
      </c>
      <c r="K7659" s="10">
        <f t="shared" si="597"/>
        <v>2</v>
      </c>
      <c r="L7659" t="str">
        <f t="shared" si="598"/>
        <v>ลูกหนี้ชั้นดี</v>
      </c>
    </row>
    <row r="7660" spans="1:12" x14ac:dyDescent="0.2">
      <c r="A7660" t="s">
        <v>1381</v>
      </c>
      <c r="B7660" t="s">
        <v>18</v>
      </c>
      <c r="C7660">
        <v>7</v>
      </c>
      <c r="D7660">
        <v>1226050008752</v>
      </c>
      <c r="E7660" s="1">
        <v>46160</v>
      </c>
      <c r="F7660" s="1">
        <v>46160</v>
      </c>
      <c r="G7660">
        <v>1550</v>
      </c>
      <c r="H7660" s="1">
        <f t="shared" si="595"/>
        <v>46167</v>
      </c>
      <c r="I7660" s="5">
        <f t="shared" si="599"/>
        <v>46253</v>
      </c>
      <c r="J7660" s="9" t="str">
        <f t="shared" si="596"/>
        <v>ชำระตรงเวลา</v>
      </c>
      <c r="K7660" s="10">
        <f t="shared" si="597"/>
        <v>0</v>
      </c>
      <c r="L7660" t="str">
        <f t="shared" si="598"/>
        <v>ลูกหนี้ชั้นดี</v>
      </c>
    </row>
    <row r="7661" spans="1:12" x14ac:dyDescent="0.2">
      <c r="A7661" t="s">
        <v>196</v>
      </c>
      <c r="B7661" t="s">
        <v>13</v>
      </c>
      <c r="C7661">
        <v>7</v>
      </c>
      <c r="D7661">
        <v>1326050006823</v>
      </c>
      <c r="E7661" s="1">
        <v>46155</v>
      </c>
      <c r="F7661" s="1">
        <v>46156</v>
      </c>
      <c r="G7661">
        <v>3231</v>
      </c>
      <c r="H7661" s="1">
        <f t="shared" si="595"/>
        <v>46162</v>
      </c>
      <c r="I7661" s="5">
        <f t="shared" si="599"/>
        <v>46253</v>
      </c>
      <c r="J7661" s="9" t="str">
        <f t="shared" si="596"/>
        <v>ค้างชำระ 1 - 30 วัน</v>
      </c>
      <c r="K7661" s="10">
        <f t="shared" si="597"/>
        <v>0</v>
      </c>
      <c r="L7661" t="str">
        <f t="shared" si="598"/>
        <v>ลูกหนี้ชั้นดี</v>
      </c>
    </row>
    <row r="7662" spans="1:12" x14ac:dyDescent="0.2">
      <c r="A7662" t="s">
        <v>1198</v>
      </c>
      <c r="B7662" t="s">
        <v>13</v>
      </c>
      <c r="C7662">
        <v>7</v>
      </c>
      <c r="D7662">
        <v>1326050007257</v>
      </c>
      <c r="E7662" s="1">
        <v>46156</v>
      </c>
      <c r="F7662" s="1">
        <v>46164</v>
      </c>
      <c r="G7662">
        <v>150</v>
      </c>
      <c r="H7662" s="1">
        <f t="shared" si="595"/>
        <v>46163</v>
      </c>
      <c r="I7662" s="5">
        <f t="shared" si="599"/>
        <v>46253</v>
      </c>
      <c r="J7662" s="9" t="str">
        <f t="shared" si="596"/>
        <v>ค้างชำระ 1 - 30 วัน</v>
      </c>
      <c r="K7662" s="10">
        <f t="shared" si="597"/>
        <v>1</v>
      </c>
      <c r="L7662" t="str">
        <f t="shared" si="598"/>
        <v>ลูกหนี้ชั้นดี</v>
      </c>
    </row>
    <row r="7663" spans="1:12" x14ac:dyDescent="0.2">
      <c r="A7663" t="s">
        <v>1198</v>
      </c>
      <c r="B7663" t="s">
        <v>13</v>
      </c>
      <c r="C7663">
        <v>7</v>
      </c>
      <c r="D7663">
        <v>1326050007257</v>
      </c>
      <c r="E7663" s="1">
        <v>46156</v>
      </c>
      <c r="F7663" s="1">
        <v>46164</v>
      </c>
      <c r="G7663">
        <v>150</v>
      </c>
      <c r="H7663" s="1">
        <f t="shared" si="595"/>
        <v>46163</v>
      </c>
      <c r="I7663" s="5">
        <f t="shared" si="599"/>
        <v>46253</v>
      </c>
      <c r="J7663" s="9" t="str">
        <f t="shared" si="596"/>
        <v>ชำระตรงเวลา</v>
      </c>
      <c r="K7663" s="10">
        <f t="shared" si="597"/>
        <v>1</v>
      </c>
      <c r="L7663" t="str">
        <f t="shared" si="598"/>
        <v>ลูกหนี้ชั้นดี</v>
      </c>
    </row>
    <row r="7664" spans="1:12" x14ac:dyDescent="0.2">
      <c r="A7664" t="s">
        <v>1957</v>
      </c>
      <c r="B7664" t="s">
        <v>13</v>
      </c>
      <c r="C7664">
        <v>7</v>
      </c>
      <c r="D7664">
        <v>1326050007264</v>
      </c>
      <c r="E7664" s="1">
        <v>46156</v>
      </c>
      <c r="F7664" s="1">
        <v>46160</v>
      </c>
      <c r="G7664">
        <v>8400</v>
      </c>
      <c r="H7664" s="1">
        <f t="shared" si="595"/>
        <v>46163</v>
      </c>
      <c r="I7664" s="5">
        <f t="shared" si="599"/>
        <v>46253</v>
      </c>
      <c r="J7664" s="9" t="str">
        <f t="shared" si="596"/>
        <v>ชำระตรงเวลา</v>
      </c>
      <c r="K7664" s="10">
        <f t="shared" si="597"/>
        <v>0</v>
      </c>
      <c r="L7664" t="str">
        <f t="shared" si="598"/>
        <v>ลูกหนี้ชั้นดี</v>
      </c>
    </row>
    <row r="7665" spans="1:12" x14ac:dyDescent="0.2">
      <c r="A7665" t="s">
        <v>1957</v>
      </c>
      <c r="B7665" t="s">
        <v>13</v>
      </c>
      <c r="C7665">
        <v>7</v>
      </c>
      <c r="D7665">
        <v>1326050007264</v>
      </c>
      <c r="E7665" s="1">
        <v>46156</v>
      </c>
      <c r="F7665" s="1">
        <v>46160</v>
      </c>
      <c r="G7665">
        <v>8400</v>
      </c>
      <c r="H7665" s="1">
        <f t="shared" si="595"/>
        <v>46163</v>
      </c>
      <c r="I7665" s="5">
        <f t="shared" si="599"/>
        <v>46253</v>
      </c>
      <c r="J7665" s="9" t="str">
        <f t="shared" si="596"/>
        <v>ชำระตรงเวลา</v>
      </c>
      <c r="K7665" s="10">
        <f t="shared" si="597"/>
        <v>0</v>
      </c>
      <c r="L7665" t="str">
        <f t="shared" si="598"/>
        <v>ลูกหนี้ชั้นดี</v>
      </c>
    </row>
    <row r="7666" spans="1:12" x14ac:dyDescent="0.2">
      <c r="A7666" t="s">
        <v>3004</v>
      </c>
      <c r="B7666" t="s">
        <v>13</v>
      </c>
      <c r="C7666">
        <v>7</v>
      </c>
      <c r="D7666">
        <v>1326050007271</v>
      </c>
      <c r="E7666" s="1">
        <v>46156</v>
      </c>
      <c r="F7666" s="1">
        <v>46157</v>
      </c>
      <c r="G7666">
        <v>1590</v>
      </c>
      <c r="H7666" s="1">
        <f t="shared" si="595"/>
        <v>46163</v>
      </c>
      <c r="I7666" s="5">
        <f t="shared" si="599"/>
        <v>46253</v>
      </c>
      <c r="J7666" s="9" t="str">
        <f t="shared" si="596"/>
        <v>ชำระตรงเวลา</v>
      </c>
      <c r="K7666" s="10">
        <f t="shared" si="597"/>
        <v>0</v>
      </c>
      <c r="L7666" t="str">
        <f t="shared" si="598"/>
        <v>ลูกหนี้ชั้นดี</v>
      </c>
    </row>
    <row r="7667" spans="1:12" x14ac:dyDescent="0.2">
      <c r="A7667" t="s">
        <v>2655</v>
      </c>
      <c r="B7667" t="s">
        <v>13</v>
      </c>
      <c r="C7667">
        <v>7</v>
      </c>
      <c r="D7667">
        <v>1326050007288</v>
      </c>
      <c r="E7667" s="1">
        <v>46156</v>
      </c>
      <c r="F7667" s="1">
        <v>46161</v>
      </c>
      <c r="G7667">
        <v>300</v>
      </c>
      <c r="H7667" s="1">
        <f t="shared" si="595"/>
        <v>46163</v>
      </c>
      <c r="I7667" s="5">
        <f t="shared" si="599"/>
        <v>46253</v>
      </c>
      <c r="J7667" s="9" t="str">
        <f t="shared" si="596"/>
        <v>ชำระตรงเวลา</v>
      </c>
      <c r="K7667" s="10">
        <f t="shared" si="597"/>
        <v>0</v>
      </c>
      <c r="L7667" t="str">
        <f t="shared" si="598"/>
        <v>ลูกหนี้ชั้นดี</v>
      </c>
    </row>
    <row r="7668" spans="1:12" x14ac:dyDescent="0.2">
      <c r="A7668" t="s">
        <v>2301</v>
      </c>
      <c r="B7668" t="s">
        <v>13</v>
      </c>
      <c r="C7668">
        <v>7</v>
      </c>
      <c r="D7668">
        <v>1326050007295</v>
      </c>
      <c r="E7668" s="1">
        <v>46156</v>
      </c>
      <c r="F7668" s="1">
        <v>46157</v>
      </c>
      <c r="G7668">
        <v>9142</v>
      </c>
      <c r="H7668" s="1">
        <f t="shared" si="595"/>
        <v>46163</v>
      </c>
      <c r="I7668" s="5">
        <f t="shared" si="599"/>
        <v>46253</v>
      </c>
      <c r="J7668" s="9" t="str">
        <f t="shared" si="596"/>
        <v>ชำระตรงเวลา</v>
      </c>
      <c r="K7668" s="10">
        <f t="shared" si="597"/>
        <v>0</v>
      </c>
      <c r="L7668" t="str">
        <f t="shared" si="598"/>
        <v>ลูกหนี้ชั้นดี</v>
      </c>
    </row>
    <row r="7669" spans="1:12" x14ac:dyDescent="0.2">
      <c r="A7669" t="s">
        <v>293</v>
      </c>
      <c r="B7669" t="s">
        <v>13</v>
      </c>
      <c r="C7669">
        <v>7</v>
      </c>
      <c r="D7669">
        <v>1326050007301</v>
      </c>
      <c r="E7669" s="1">
        <v>46156</v>
      </c>
      <c r="F7669" s="1">
        <v>46161</v>
      </c>
      <c r="G7669">
        <v>3950</v>
      </c>
      <c r="H7669" s="1">
        <f t="shared" si="595"/>
        <v>46163</v>
      </c>
      <c r="I7669" s="5">
        <f t="shared" si="599"/>
        <v>46253</v>
      </c>
      <c r="J7669" s="9" t="str">
        <f t="shared" si="596"/>
        <v>ชำระตรงเวลา</v>
      </c>
      <c r="K7669" s="10">
        <f t="shared" si="597"/>
        <v>0</v>
      </c>
      <c r="L7669" t="str">
        <f t="shared" si="598"/>
        <v>ลูกหนี้ชั้นดี</v>
      </c>
    </row>
    <row r="7670" spans="1:12" x14ac:dyDescent="0.2">
      <c r="A7670" t="s">
        <v>60</v>
      </c>
      <c r="B7670" t="s">
        <v>13</v>
      </c>
      <c r="C7670">
        <v>7</v>
      </c>
      <c r="D7670">
        <v>1326050007318</v>
      </c>
      <c r="E7670" s="1">
        <v>46156</v>
      </c>
      <c r="F7670" s="1">
        <v>46157</v>
      </c>
      <c r="G7670">
        <v>2022</v>
      </c>
      <c r="H7670" s="1">
        <f t="shared" si="595"/>
        <v>46163</v>
      </c>
      <c r="I7670" s="5">
        <f t="shared" si="599"/>
        <v>46253</v>
      </c>
      <c r="J7670" s="9" t="str">
        <f t="shared" si="596"/>
        <v>ชำระตรงเวลา</v>
      </c>
      <c r="K7670" s="10">
        <f t="shared" si="597"/>
        <v>0</v>
      </c>
      <c r="L7670" t="str">
        <f t="shared" si="598"/>
        <v>ลูกหนี้ชั้นดี</v>
      </c>
    </row>
    <row r="7671" spans="1:12" x14ac:dyDescent="0.2">
      <c r="A7671" t="s">
        <v>1200</v>
      </c>
      <c r="B7671" t="s">
        <v>13</v>
      </c>
      <c r="C7671">
        <v>7</v>
      </c>
      <c r="D7671">
        <v>1326050007325</v>
      </c>
      <c r="E7671" s="1">
        <v>46156</v>
      </c>
      <c r="F7671" s="1">
        <v>46157</v>
      </c>
      <c r="G7671">
        <v>1615</v>
      </c>
      <c r="H7671" s="1">
        <f t="shared" si="595"/>
        <v>46163</v>
      </c>
      <c r="I7671" s="5">
        <f t="shared" si="599"/>
        <v>46253</v>
      </c>
      <c r="J7671" s="9" t="str">
        <f t="shared" si="596"/>
        <v>ชำระตรงเวลา</v>
      </c>
      <c r="K7671" s="10">
        <f t="shared" si="597"/>
        <v>0</v>
      </c>
      <c r="L7671" t="str">
        <f t="shared" si="598"/>
        <v>ลูกหนี้ชั้นดี</v>
      </c>
    </row>
    <row r="7672" spans="1:12" x14ac:dyDescent="0.2">
      <c r="A7672" t="s">
        <v>3005</v>
      </c>
      <c r="B7672" t="s">
        <v>8</v>
      </c>
      <c r="C7672">
        <v>30</v>
      </c>
      <c r="D7672">
        <v>1526050007176</v>
      </c>
      <c r="E7672" s="1">
        <v>46162</v>
      </c>
      <c r="F7672" s="1">
        <v>46189</v>
      </c>
      <c r="G7672">
        <v>240800</v>
      </c>
      <c r="H7672" s="1">
        <f t="shared" si="595"/>
        <v>46192</v>
      </c>
      <c r="I7672" s="5">
        <f t="shared" si="599"/>
        <v>46253</v>
      </c>
      <c r="J7672" s="9" t="str">
        <f t="shared" si="596"/>
        <v>ชำระตรงเวลา</v>
      </c>
      <c r="K7672" s="10">
        <f t="shared" si="597"/>
        <v>0</v>
      </c>
      <c r="L7672" t="str">
        <f t="shared" si="598"/>
        <v>ลูกหนี้ชั้นดี</v>
      </c>
    </row>
    <row r="7673" spans="1:12" x14ac:dyDescent="0.2">
      <c r="A7673" t="s">
        <v>3006</v>
      </c>
      <c r="B7673" t="s">
        <v>8</v>
      </c>
      <c r="C7673">
        <v>30</v>
      </c>
      <c r="D7673">
        <v>1526050007183</v>
      </c>
      <c r="E7673" s="1">
        <v>46162</v>
      </c>
      <c r="F7673" s="1">
        <v>46172</v>
      </c>
      <c r="G7673">
        <v>180000</v>
      </c>
      <c r="H7673" s="1">
        <f t="shared" si="595"/>
        <v>46192</v>
      </c>
      <c r="I7673" s="5">
        <f t="shared" si="599"/>
        <v>46253</v>
      </c>
      <c r="J7673" s="9" t="str">
        <f t="shared" si="596"/>
        <v>ชำระตรงเวลา</v>
      </c>
      <c r="K7673" s="10">
        <f t="shared" si="597"/>
        <v>0</v>
      </c>
      <c r="L7673" t="str">
        <f t="shared" si="598"/>
        <v>ลูกหนี้ชั้นดี</v>
      </c>
    </row>
    <row r="7674" spans="1:12" x14ac:dyDescent="0.2">
      <c r="A7674" t="s">
        <v>339</v>
      </c>
      <c r="B7674" t="s">
        <v>8</v>
      </c>
      <c r="C7674">
        <v>7</v>
      </c>
      <c r="D7674">
        <v>1526050007336</v>
      </c>
      <c r="E7674" s="1">
        <v>46160</v>
      </c>
      <c r="F7674" s="1">
        <v>46161</v>
      </c>
      <c r="G7674">
        <v>5342</v>
      </c>
      <c r="H7674" s="1">
        <f t="shared" si="595"/>
        <v>46167</v>
      </c>
      <c r="I7674" s="5">
        <f t="shared" si="599"/>
        <v>46253</v>
      </c>
      <c r="J7674" s="9" t="str">
        <f t="shared" si="596"/>
        <v>ชำระตรงเวลา</v>
      </c>
      <c r="K7674" s="10">
        <f t="shared" si="597"/>
        <v>0</v>
      </c>
      <c r="L7674" t="str">
        <f t="shared" si="598"/>
        <v>ลูกหนี้ชั้นดี</v>
      </c>
    </row>
    <row r="7675" spans="1:12" x14ac:dyDescent="0.2">
      <c r="A7675" t="s">
        <v>339</v>
      </c>
      <c r="B7675" t="s">
        <v>8</v>
      </c>
      <c r="C7675">
        <v>7</v>
      </c>
      <c r="D7675">
        <v>1526050007336</v>
      </c>
      <c r="E7675" s="1">
        <v>46160</v>
      </c>
      <c r="F7675" s="1">
        <v>46161</v>
      </c>
      <c r="G7675">
        <v>5342</v>
      </c>
      <c r="H7675" s="1">
        <f t="shared" si="595"/>
        <v>46167</v>
      </c>
      <c r="I7675" s="5">
        <f t="shared" si="599"/>
        <v>46253</v>
      </c>
      <c r="J7675" s="9" t="str">
        <f t="shared" si="596"/>
        <v>ชำระตรงเวลา</v>
      </c>
      <c r="K7675" s="10">
        <f t="shared" si="597"/>
        <v>0</v>
      </c>
      <c r="L7675" t="str">
        <f t="shared" si="598"/>
        <v>ลูกหนี้ชั้นดี</v>
      </c>
    </row>
    <row r="7676" spans="1:12" x14ac:dyDescent="0.2">
      <c r="A7676" t="s">
        <v>3007</v>
      </c>
      <c r="B7676" t="s">
        <v>8</v>
      </c>
      <c r="C7676">
        <v>7</v>
      </c>
      <c r="D7676">
        <v>1526050007343</v>
      </c>
      <c r="E7676" s="1">
        <v>46160</v>
      </c>
      <c r="F7676" s="1">
        <v>46164</v>
      </c>
      <c r="G7676">
        <v>148</v>
      </c>
      <c r="H7676" s="1">
        <f t="shared" si="595"/>
        <v>46167</v>
      </c>
      <c r="I7676" s="5">
        <f t="shared" si="599"/>
        <v>46253</v>
      </c>
      <c r="J7676" s="9" t="str">
        <f t="shared" si="596"/>
        <v>ชำระตรงเวลา</v>
      </c>
      <c r="K7676" s="10">
        <f t="shared" si="597"/>
        <v>0</v>
      </c>
      <c r="L7676" t="str">
        <f t="shared" si="598"/>
        <v>ลูกหนี้ชั้นดี</v>
      </c>
    </row>
    <row r="7677" spans="1:12" x14ac:dyDescent="0.2">
      <c r="A7677" t="s">
        <v>740</v>
      </c>
      <c r="B7677" t="s">
        <v>8</v>
      </c>
      <c r="C7677">
        <v>7</v>
      </c>
      <c r="D7677">
        <v>1526050007350</v>
      </c>
      <c r="E7677" s="1">
        <v>46160</v>
      </c>
      <c r="F7677" s="1">
        <v>46167</v>
      </c>
      <c r="G7677">
        <v>2190</v>
      </c>
      <c r="H7677" s="1">
        <f t="shared" si="595"/>
        <v>46167</v>
      </c>
      <c r="I7677" s="5">
        <f t="shared" si="599"/>
        <v>46253</v>
      </c>
      <c r="J7677" s="9" t="str">
        <f t="shared" si="596"/>
        <v>ชำระตรงเวลา</v>
      </c>
      <c r="K7677" s="10">
        <f t="shared" si="597"/>
        <v>0</v>
      </c>
      <c r="L7677" t="str">
        <f t="shared" si="598"/>
        <v>ลูกหนี้ชั้นดี</v>
      </c>
    </row>
    <row r="7678" spans="1:12" x14ac:dyDescent="0.2">
      <c r="A7678" t="s">
        <v>1919</v>
      </c>
      <c r="B7678" t="s">
        <v>8</v>
      </c>
      <c r="C7678">
        <v>7</v>
      </c>
      <c r="D7678">
        <v>1526050007367</v>
      </c>
      <c r="E7678" s="1">
        <v>46160</v>
      </c>
      <c r="F7678" s="1">
        <v>46161</v>
      </c>
      <c r="G7678">
        <v>1215</v>
      </c>
      <c r="H7678" s="1">
        <f t="shared" si="595"/>
        <v>46167</v>
      </c>
      <c r="I7678" s="5">
        <f t="shared" si="599"/>
        <v>46253</v>
      </c>
      <c r="J7678" s="9" t="str">
        <f t="shared" si="596"/>
        <v>ชำระตรงเวลา</v>
      </c>
      <c r="K7678" s="10">
        <f t="shared" si="597"/>
        <v>0</v>
      </c>
      <c r="L7678" t="str">
        <f t="shared" si="598"/>
        <v>ลูกหนี้ชั้นดี</v>
      </c>
    </row>
    <row r="7679" spans="1:12" x14ac:dyDescent="0.2">
      <c r="A7679" t="s">
        <v>1148</v>
      </c>
      <c r="B7679" t="s">
        <v>8</v>
      </c>
      <c r="C7679">
        <v>7</v>
      </c>
      <c r="D7679">
        <v>1526050007374</v>
      </c>
      <c r="E7679" s="1">
        <v>46156</v>
      </c>
      <c r="F7679" s="1">
        <v>46157</v>
      </c>
      <c r="G7679">
        <v>1085</v>
      </c>
      <c r="H7679" s="1">
        <f t="shared" si="595"/>
        <v>46163</v>
      </c>
      <c r="I7679" s="5">
        <f t="shared" si="599"/>
        <v>46253</v>
      </c>
      <c r="J7679" s="9" t="str">
        <f t="shared" si="596"/>
        <v>ชำระตรงเวลา</v>
      </c>
      <c r="K7679" s="10">
        <f t="shared" si="597"/>
        <v>0</v>
      </c>
      <c r="L7679" t="str">
        <f t="shared" si="598"/>
        <v>ลูกหนี้ชั้นดี</v>
      </c>
    </row>
    <row r="7680" spans="1:12" x14ac:dyDescent="0.2">
      <c r="A7680" t="s">
        <v>3008</v>
      </c>
      <c r="B7680" t="s">
        <v>8</v>
      </c>
      <c r="C7680">
        <v>7</v>
      </c>
      <c r="D7680">
        <v>1526050007381</v>
      </c>
      <c r="E7680" s="1">
        <v>46160</v>
      </c>
      <c r="F7680" s="1">
        <v>46163</v>
      </c>
      <c r="G7680">
        <v>6269</v>
      </c>
      <c r="H7680" s="1">
        <f t="shared" si="595"/>
        <v>46167</v>
      </c>
      <c r="I7680" s="5">
        <f t="shared" si="599"/>
        <v>46253</v>
      </c>
      <c r="J7680" s="9" t="str">
        <f t="shared" si="596"/>
        <v>ชำระตรงเวลา</v>
      </c>
      <c r="K7680" s="10">
        <f t="shared" si="597"/>
        <v>0</v>
      </c>
      <c r="L7680" t="str">
        <f t="shared" si="598"/>
        <v>ลูกหนี้ชั้นดี</v>
      </c>
    </row>
    <row r="7681" spans="1:12" x14ac:dyDescent="0.2">
      <c r="A7681" t="s">
        <v>1701</v>
      </c>
      <c r="B7681" t="s">
        <v>8</v>
      </c>
      <c r="C7681">
        <v>7</v>
      </c>
      <c r="D7681">
        <v>1526050007398</v>
      </c>
      <c r="E7681" s="1">
        <v>46160</v>
      </c>
      <c r="F7681" s="1">
        <v>46164</v>
      </c>
      <c r="G7681">
        <v>473</v>
      </c>
      <c r="H7681" s="1">
        <f t="shared" si="595"/>
        <v>46167</v>
      </c>
      <c r="I7681" s="5">
        <f t="shared" si="599"/>
        <v>46253</v>
      </c>
      <c r="J7681" s="9" t="str">
        <f t="shared" si="596"/>
        <v>ชำระตรงเวลา</v>
      </c>
      <c r="K7681" s="10">
        <f t="shared" si="597"/>
        <v>0</v>
      </c>
      <c r="L7681" t="str">
        <f t="shared" si="598"/>
        <v>ลูกหนี้ชั้นดี</v>
      </c>
    </row>
    <row r="7682" spans="1:12" x14ac:dyDescent="0.2">
      <c r="A7682" t="s">
        <v>3009</v>
      </c>
      <c r="B7682" t="s">
        <v>8</v>
      </c>
      <c r="C7682">
        <v>7</v>
      </c>
      <c r="D7682">
        <v>1526050007404</v>
      </c>
      <c r="E7682" s="1">
        <v>46160</v>
      </c>
      <c r="F7682" s="1">
        <v>46161</v>
      </c>
      <c r="G7682">
        <v>2908</v>
      </c>
      <c r="H7682" s="1">
        <f t="shared" ref="H7682:H7745" si="600">E7682+C7682</f>
        <v>46167</v>
      </c>
      <c r="I7682" s="5">
        <f t="shared" si="599"/>
        <v>46253</v>
      </c>
      <c r="J7682" s="9" t="str">
        <f t="shared" ref="J7682:J7745" si="601">IF(K7683&lt;=0, "ชำระตรงเวลา", IF(K7683&lt;=30, "ค้างชำระ 1 - 30 วัน", IF(K7683&lt;=60, "ค้างชำระ 31 - 60 วัน", IF(K7683&lt;=90, "ค้างชำระ 61 - 90 วัน", "ค้างชำระเกิน 90 วัน"))))</f>
        <v>ค้างชำระ 1 - 30 วัน</v>
      </c>
      <c r="K7682" s="10">
        <f t="shared" ref="K7682:K7745" si="602">IF(OR(F7682="",F7682="(ว่าง)"), MAX(0,I7681-H7682), MAX(0,F7682-H7682))</f>
        <v>0</v>
      </c>
      <c r="L7682" t="str">
        <f t="shared" ref="L7682:L7745" si="603">IF(K7682&lt;=30, "ลูกหนี้ชั้นดี", IF(K7682&lt;=90, "ลูกหนี้เฝ้าติดตาม", "ลูกหนี้ด้อยคุณภาพ (NPL)"))</f>
        <v>ลูกหนี้ชั้นดี</v>
      </c>
    </row>
    <row r="7683" spans="1:12" x14ac:dyDescent="0.2">
      <c r="A7683" t="s">
        <v>3010</v>
      </c>
      <c r="B7683" t="s">
        <v>8</v>
      </c>
      <c r="C7683">
        <v>10</v>
      </c>
      <c r="D7683">
        <v>1526050007411</v>
      </c>
      <c r="E7683" s="1">
        <v>46157</v>
      </c>
      <c r="F7683" s="1">
        <v>46169</v>
      </c>
      <c r="G7683">
        <v>10665</v>
      </c>
      <c r="H7683" s="1">
        <f t="shared" si="600"/>
        <v>46167</v>
      </c>
      <c r="I7683" s="5">
        <f t="shared" si="599"/>
        <v>46253</v>
      </c>
      <c r="J7683" s="9" t="str">
        <f t="shared" si="601"/>
        <v>ค้างชำระ 1 - 30 วัน</v>
      </c>
      <c r="K7683" s="10">
        <f t="shared" si="602"/>
        <v>2</v>
      </c>
      <c r="L7683" t="str">
        <f t="shared" si="603"/>
        <v>ลูกหนี้ชั้นดี</v>
      </c>
    </row>
    <row r="7684" spans="1:12" x14ac:dyDescent="0.2">
      <c r="A7684" t="s">
        <v>3011</v>
      </c>
      <c r="B7684" t="s">
        <v>8</v>
      </c>
      <c r="C7684">
        <v>10</v>
      </c>
      <c r="D7684">
        <v>1526050007428</v>
      </c>
      <c r="E7684" s="1">
        <v>46157</v>
      </c>
      <c r="F7684" s="1">
        <v>46169</v>
      </c>
      <c r="G7684">
        <v>187000</v>
      </c>
      <c r="H7684" s="1">
        <f t="shared" si="600"/>
        <v>46167</v>
      </c>
      <c r="I7684" s="5">
        <f t="shared" ref="I7684:I7747" si="604">I7683</f>
        <v>46253</v>
      </c>
      <c r="J7684" s="9" t="str">
        <f t="shared" si="601"/>
        <v>ค้างชำระ 1 - 30 วัน</v>
      </c>
      <c r="K7684" s="10">
        <f t="shared" si="602"/>
        <v>2</v>
      </c>
      <c r="L7684" t="str">
        <f t="shared" si="603"/>
        <v>ลูกหนี้ชั้นดี</v>
      </c>
    </row>
    <row r="7685" spans="1:12" x14ac:dyDescent="0.2">
      <c r="A7685" t="s">
        <v>3011</v>
      </c>
      <c r="B7685" t="s">
        <v>8</v>
      </c>
      <c r="C7685">
        <v>10</v>
      </c>
      <c r="D7685">
        <v>1526050007428</v>
      </c>
      <c r="E7685" s="1">
        <v>46157</v>
      </c>
      <c r="F7685" s="1">
        <v>46169</v>
      </c>
      <c r="G7685">
        <v>187000</v>
      </c>
      <c r="H7685" s="1">
        <f t="shared" si="600"/>
        <v>46167</v>
      </c>
      <c r="I7685" s="5">
        <f t="shared" si="604"/>
        <v>46253</v>
      </c>
      <c r="J7685" s="9" t="str">
        <f t="shared" si="601"/>
        <v>ค้างชำระ 1 - 30 วัน</v>
      </c>
      <c r="K7685" s="10">
        <f t="shared" si="602"/>
        <v>2</v>
      </c>
      <c r="L7685" t="str">
        <f t="shared" si="603"/>
        <v>ลูกหนี้ชั้นดี</v>
      </c>
    </row>
    <row r="7686" spans="1:12" x14ac:dyDescent="0.2">
      <c r="A7686" t="s">
        <v>331</v>
      </c>
      <c r="B7686" t="s">
        <v>8</v>
      </c>
      <c r="C7686">
        <v>15</v>
      </c>
      <c r="D7686">
        <v>1526050008784</v>
      </c>
      <c r="E7686" s="1">
        <v>46161</v>
      </c>
      <c r="F7686" s="1">
        <v>46182</v>
      </c>
      <c r="G7686">
        <v>27207</v>
      </c>
      <c r="H7686" s="1">
        <f t="shared" si="600"/>
        <v>46176</v>
      </c>
      <c r="I7686" s="5">
        <f t="shared" si="604"/>
        <v>46253</v>
      </c>
      <c r="J7686" s="9" t="str">
        <f t="shared" si="601"/>
        <v>ค้างชำระ 1 - 30 วัน</v>
      </c>
      <c r="K7686" s="10">
        <f t="shared" si="602"/>
        <v>6</v>
      </c>
      <c r="L7686" t="str">
        <f t="shared" si="603"/>
        <v>ลูกหนี้ชั้นดี</v>
      </c>
    </row>
    <row r="7687" spans="1:12" x14ac:dyDescent="0.2">
      <c r="A7687" t="s">
        <v>2026</v>
      </c>
      <c r="B7687" t="s">
        <v>8</v>
      </c>
      <c r="C7687">
        <v>15</v>
      </c>
      <c r="D7687">
        <v>1526050008791</v>
      </c>
      <c r="E7687" s="1">
        <v>46161</v>
      </c>
      <c r="F7687" s="1">
        <v>46182</v>
      </c>
      <c r="G7687">
        <v>8786</v>
      </c>
      <c r="H7687" s="1">
        <f t="shared" si="600"/>
        <v>46176</v>
      </c>
      <c r="I7687" s="5">
        <f t="shared" si="604"/>
        <v>46253</v>
      </c>
      <c r="J7687" s="9" t="str">
        <f t="shared" si="601"/>
        <v>ชำระตรงเวลา</v>
      </c>
      <c r="K7687" s="10">
        <f t="shared" si="602"/>
        <v>6</v>
      </c>
      <c r="L7687" t="str">
        <f t="shared" si="603"/>
        <v>ลูกหนี้ชั้นดี</v>
      </c>
    </row>
    <row r="7688" spans="1:12" x14ac:dyDescent="0.2">
      <c r="A7688" t="s">
        <v>230</v>
      </c>
      <c r="B7688" t="s">
        <v>8</v>
      </c>
      <c r="C7688">
        <v>7</v>
      </c>
      <c r="D7688">
        <v>1526050008807</v>
      </c>
      <c r="E7688" s="1">
        <v>46161</v>
      </c>
      <c r="F7688" s="1">
        <v>46162</v>
      </c>
      <c r="G7688">
        <v>5477</v>
      </c>
      <c r="H7688" s="1">
        <f t="shared" si="600"/>
        <v>46168</v>
      </c>
      <c r="I7688" s="5">
        <f t="shared" si="604"/>
        <v>46253</v>
      </c>
      <c r="J7688" s="9" t="str">
        <f t="shared" si="601"/>
        <v>ชำระตรงเวลา</v>
      </c>
      <c r="K7688" s="10">
        <f t="shared" si="602"/>
        <v>0</v>
      </c>
      <c r="L7688" t="str">
        <f t="shared" si="603"/>
        <v>ลูกหนี้ชั้นดี</v>
      </c>
    </row>
    <row r="7689" spans="1:12" x14ac:dyDescent="0.2">
      <c r="A7689" t="s">
        <v>97</v>
      </c>
      <c r="B7689" t="s">
        <v>8</v>
      </c>
      <c r="C7689">
        <v>7</v>
      </c>
      <c r="D7689">
        <v>1526050008814</v>
      </c>
      <c r="E7689" s="1">
        <v>46160</v>
      </c>
      <c r="F7689" s="1">
        <v>46161</v>
      </c>
      <c r="G7689">
        <v>1193</v>
      </c>
      <c r="H7689" s="1">
        <f t="shared" si="600"/>
        <v>46167</v>
      </c>
      <c r="I7689" s="5">
        <f t="shared" si="604"/>
        <v>46253</v>
      </c>
      <c r="J7689" s="9" t="str">
        <f t="shared" si="601"/>
        <v>ชำระตรงเวลา</v>
      </c>
      <c r="K7689" s="10">
        <f t="shared" si="602"/>
        <v>0</v>
      </c>
      <c r="L7689" t="str">
        <f t="shared" si="603"/>
        <v>ลูกหนี้ชั้นดี</v>
      </c>
    </row>
    <row r="7690" spans="1:12" x14ac:dyDescent="0.2">
      <c r="A7690" t="s">
        <v>3012</v>
      </c>
      <c r="B7690" t="s">
        <v>8</v>
      </c>
      <c r="C7690">
        <v>7</v>
      </c>
      <c r="D7690">
        <v>1526050008821</v>
      </c>
      <c r="E7690" s="1">
        <v>46160</v>
      </c>
      <c r="F7690" s="1">
        <v>46161</v>
      </c>
      <c r="G7690">
        <v>988</v>
      </c>
      <c r="H7690" s="1">
        <f t="shared" si="600"/>
        <v>46167</v>
      </c>
      <c r="I7690" s="5">
        <f t="shared" si="604"/>
        <v>46253</v>
      </c>
      <c r="J7690" s="9" t="str">
        <f t="shared" si="601"/>
        <v>ชำระตรงเวลา</v>
      </c>
      <c r="K7690" s="10">
        <f t="shared" si="602"/>
        <v>0</v>
      </c>
      <c r="L7690" t="str">
        <f t="shared" si="603"/>
        <v>ลูกหนี้ชั้นดี</v>
      </c>
    </row>
    <row r="7691" spans="1:12" x14ac:dyDescent="0.2">
      <c r="A7691" t="s">
        <v>3013</v>
      </c>
      <c r="B7691" t="s">
        <v>8</v>
      </c>
      <c r="C7691">
        <v>7</v>
      </c>
      <c r="D7691">
        <v>1526050008838</v>
      </c>
      <c r="E7691" s="1">
        <v>46161</v>
      </c>
      <c r="F7691" s="1">
        <v>46162</v>
      </c>
      <c r="G7691">
        <v>8434</v>
      </c>
      <c r="H7691" s="1">
        <f t="shared" si="600"/>
        <v>46168</v>
      </c>
      <c r="I7691" s="5">
        <f t="shared" si="604"/>
        <v>46253</v>
      </c>
      <c r="J7691" s="9" t="str">
        <f t="shared" si="601"/>
        <v>ชำระตรงเวลา</v>
      </c>
      <c r="K7691" s="10">
        <f t="shared" si="602"/>
        <v>0</v>
      </c>
      <c r="L7691" t="str">
        <f t="shared" si="603"/>
        <v>ลูกหนี้ชั้นดี</v>
      </c>
    </row>
    <row r="7692" spans="1:12" x14ac:dyDescent="0.2">
      <c r="A7692" t="s">
        <v>1987</v>
      </c>
      <c r="B7692" t="s">
        <v>8</v>
      </c>
      <c r="C7692">
        <v>7</v>
      </c>
      <c r="D7692">
        <v>1526050008845</v>
      </c>
      <c r="E7692" s="1">
        <v>46160</v>
      </c>
      <c r="F7692" s="1">
        <v>46161</v>
      </c>
      <c r="G7692">
        <v>3720</v>
      </c>
      <c r="H7692" s="1">
        <f t="shared" si="600"/>
        <v>46167</v>
      </c>
      <c r="I7692" s="5">
        <f t="shared" si="604"/>
        <v>46253</v>
      </c>
      <c r="J7692" s="9" t="str">
        <f t="shared" si="601"/>
        <v>ค้างชำระ 1 - 30 วัน</v>
      </c>
      <c r="K7692" s="10">
        <f t="shared" si="602"/>
        <v>0</v>
      </c>
      <c r="L7692" t="str">
        <f t="shared" si="603"/>
        <v>ลูกหนี้ชั้นดี</v>
      </c>
    </row>
    <row r="7693" spans="1:12" x14ac:dyDescent="0.2">
      <c r="A7693" t="s">
        <v>208</v>
      </c>
      <c r="B7693" t="s">
        <v>8</v>
      </c>
      <c r="C7693">
        <v>7</v>
      </c>
      <c r="D7693">
        <v>1526050008869</v>
      </c>
      <c r="E7693" s="1">
        <v>46161</v>
      </c>
      <c r="F7693" s="1">
        <v>46169</v>
      </c>
      <c r="G7693">
        <v>3353</v>
      </c>
      <c r="H7693" s="1">
        <f t="shared" si="600"/>
        <v>46168</v>
      </c>
      <c r="I7693" s="5">
        <f t="shared" si="604"/>
        <v>46253</v>
      </c>
      <c r="J7693" s="9" t="str">
        <f t="shared" si="601"/>
        <v>ชำระตรงเวลา</v>
      </c>
      <c r="K7693" s="10">
        <f t="shared" si="602"/>
        <v>1</v>
      </c>
      <c r="L7693" t="str">
        <f t="shared" si="603"/>
        <v>ลูกหนี้ชั้นดี</v>
      </c>
    </row>
    <row r="7694" spans="1:12" x14ac:dyDescent="0.2">
      <c r="A7694" t="s">
        <v>208</v>
      </c>
      <c r="B7694" t="s">
        <v>8</v>
      </c>
      <c r="C7694">
        <v>7</v>
      </c>
      <c r="D7694">
        <v>1526050008883</v>
      </c>
      <c r="E7694" s="1">
        <v>46161</v>
      </c>
      <c r="F7694" s="1">
        <v>46163</v>
      </c>
      <c r="G7694">
        <v>16160</v>
      </c>
      <c r="H7694" s="1">
        <f t="shared" si="600"/>
        <v>46168</v>
      </c>
      <c r="I7694" s="5">
        <f t="shared" si="604"/>
        <v>46253</v>
      </c>
      <c r="J7694" s="9" t="str">
        <f t="shared" si="601"/>
        <v>ชำระตรงเวลา</v>
      </c>
      <c r="K7694" s="10">
        <f t="shared" si="602"/>
        <v>0</v>
      </c>
      <c r="L7694" t="str">
        <f t="shared" si="603"/>
        <v>ลูกหนี้ชั้นดี</v>
      </c>
    </row>
    <row r="7695" spans="1:12" x14ac:dyDescent="0.2">
      <c r="A7695" t="s">
        <v>208</v>
      </c>
      <c r="B7695" t="s">
        <v>8</v>
      </c>
      <c r="C7695">
        <v>7</v>
      </c>
      <c r="D7695">
        <v>1526050008890</v>
      </c>
      <c r="E7695" s="1">
        <v>46162</v>
      </c>
      <c r="F7695" s="1">
        <v>46169</v>
      </c>
      <c r="G7695">
        <v>461</v>
      </c>
      <c r="H7695" s="1">
        <f t="shared" si="600"/>
        <v>46169</v>
      </c>
      <c r="I7695" s="5">
        <f t="shared" si="604"/>
        <v>46253</v>
      </c>
      <c r="J7695" s="9" t="str">
        <f t="shared" si="601"/>
        <v>ค้างชำระ 1 - 30 วัน</v>
      </c>
      <c r="K7695" s="10">
        <f t="shared" si="602"/>
        <v>0</v>
      </c>
      <c r="L7695" t="str">
        <f t="shared" si="603"/>
        <v>ลูกหนี้ชั้นดี</v>
      </c>
    </row>
    <row r="7696" spans="1:12" x14ac:dyDescent="0.2">
      <c r="A7696" t="s">
        <v>208</v>
      </c>
      <c r="B7696" t="s">
        <v>8</v>
      </c>
      <c r="C7696">
        <v>7</v>
      </c>
      <c r="D7696">
        <v>1526050008906</v>
      </c>
      <c r="E7696" s="1">
        <v>46161</v>
      </c>
      <c r="F7696" s="1">
        <v>46169</v>
      </c>
      <c r="G7696">
        <v>7888</v>
      </c>
      <c r="H7696" s="1">
        <f t="shared" si="600"/>
        <v>46168</v>
      </c>
      <c r="I7696" s="5">
        <f t="shared" si="604"/>
        <v>46253</v>
      </c>
      <c r="J7696" s="9" t="str">
        <f t="shared" si="601"/>
        <v>ชำระตรงเวลา</v>
      </c>
      <c r="K7696" s="10">
        <f t="shared" si="602"/>
        <v>1</v>
      </c>
      <c r="L7696" t="str">
        <f t="shared" si="603"/>
        <v>ลูกหนี้ชั้นดี</v>
      </c>
    </row>
    <row r="7697" spans="1:12" x14ac:dyDescent="0.2">
      <c r="A7697" t="s">
        <v>208</v>
      </c>
      <c r="B7697" t="s">
        <v>8</v>
      </c>
      <c r="C7697">
        <v>7</v>
      </c>
      <c r="D7697">
        <v>1526050008913</v>
      </c>
      <c r="E7697" s="1">
        <v>46161</v>
      </c>
      <c r="F7697" s="1">
        <v>46162</v>
      </c>
      <c r="G7697">
        <v>3115</v>
      </c>
      <c r="H7697" s="1">
        <f t="shared" si="600"/>
        <v>46168</v>
      </c>
      <c r="I7697" s="5">
        <f t="shared" si="604"/>
        <v>46253</v>
      </c>
      <c r="J7697" s="9" t="str">
        <f t="shared" si="601"/>
        <v>ชำระตรงเวลา</v>
      </c>
      <c r="K7697" s="10">
        <f t="shared" si="602"/>
        <v>0</v>
      </c>
      <c r="L7697" t="str">
        <f t="shared" si="603"/>
        <v>ลูกหนี้ชั้นดี</v>
      </c>
    </row>
    <row r="7698" spans="1:12" x14ac:dyDescent="0.2">
      <c r="A7698" t="s">
        <v>208</v>
      </c>
      <c r="B7698" t="s">
        <v>8</v>
      </c>
      <c r="C7698">
        <v>7</v>
      </c>
      <c r="D7698">
        <v>1526050008920</v>
      </c>
      <c r="E7698" s="1">
        <v>46161</v>
      </c>
      <c r="F7698" s="1">
        <v>46162</v>
      </c>
      <c r="G7698">
        <v>1278</v>
      </c>
      <c r="H7698" s="1">
        <f t="shared" si="600"/>
        <v>46168</v>
      </c>
      <c r="I7698" s="5">
        <f t="shared" si="604"/>
        <v>46253</v>
      </c>
      <c r="J7698" s="9" t="str">
        <f t="shared" si="601"/>
        <v>ค้างชำระ 1 - 30 วัน</v>
      </c>
      <c r="K7698" s="10">
        <f t="shared" si="602"/>
        <v>0</v>
      </c>
      <c r="L7698" t="str">
        <f t="shared" si="603"/>
        <v>ลูกหนี้ชั้นดี</v>
      </c>
    </row>
    <row r="7699" spans="1:12" x14ac:dyDescent="0.2">
      <c r="A7699" t="s">
        <v>208</v>
      </c>
      <c r="B7699" t="s">
        <v>8</v>
      </c>
      <c r="C7699">
        <v>7</v>
      </c>
      <c r="D7699">
        <v>1526050008937</v>
      </c>
      <c r="E7699" s="1">
        <v>46161</v>
      </c>
      <c r="F7699" s="1">
        <v>46169</v>
      </c>
      <c r="G7699">
        <v>656</v>
      </c>
      <c r="H7699" s="1">
        <f t="shared" si="600"/>
        <v>46168</v>
      </c>
      <c r="I7699" s="5">
        <f t="shared" si="604"/>
        <v>46253</v>
      </c>
      <c r="J7699" s="9" t="str">
        <f t="shared" si="601"/>
        <v>ชำระตรงเวลา</v>
      </c>
      <c r="K7699" s="10">
        <f t="shared" si="602"/>
        <v>1</v>
      </c>
      <c r="L7699" t="str">
        <f t="shared" si="603"/>
        <v>ลูกหนี้ชั้นดี</v>
      </c>
    </row>
    <row r="7700" spans="1:12" x14ac:dyDescent="0.2">
      <c r="A7700" t="s">
        <v>1985</v>
      </c>
      <c r="B7700" t="s">
        <v>8</v>
      </c>
      <c r="C7700">
        <v>7</v>
      </c>
      <c r="D7700">
        <v>1526050008944</v>
      </c>
      <c r="E7700" s="1">
        <v>46160</v>
      </c>
      <c r="F7700" s="1">
        <v>46161</v>
      </c>
      <c r="G7700">
        <v>1963</v>
      </c>
      <c r="H7700" s="1">
        <f t="shared" si="600"/>
        <v>46167</v>
      </c>
      <c r="I7700" s="5">
        <f t="shared" si="604"/>
        <v>46253</v>
      </c>
      <c r="J7700" s="9" t="str">
        <f t="shared" si="601"/>
        <v>ชำระตรงเวลา</v>
      </c>
      <c r="K7700" s="10">
        <f t="shared" si="602"/>
        <v>0</v>
      </c>
      <c r="L7700" t="str">
        <f t="shared" si="603"/>
        <v>ลูกหนี้ชั้นดี</v>
      </c>
    </row>
    <row r="7701" spans="1:12" x14ac:dyDescent="0.2">
      <c r="A7701" t="s">
        <v>3014</v>
      </c>
      <c r="B7701" t="s">
        <v>8</v>
      </c>
      <c r="C7701">
        <v>7</v>
      </c>
      <c r="D7701">
        <v>1526050008951</v>
      </c>
      <c r="E7701" s="1">
        <v>46160</v>
      </c>
      <c r="F7701" s="1">
        <v>46161</v>
      </c>
      <c r="G7701">
        <v>611</v>
      </c>
      <c r="H7701" s="1">
        <f t="shared" si="600"/>
        <v>46167</v>
      </c>
      <c r="I7701" s="5">
        <f t="shared" si="604"/>
        <v>46253</v>
      </c>
      <c r="J7701" s="9" t="str">
        <f t="shared" si="601"/>
        <v>ชำระตรงเวลา</v>
      </c>
      <c r="K7701" s="10">
        <f t="shared" si="602"/>
        <v>0</v>
      </c>
      <c r="L7701" t="str">
        <f t="shared" si="603"/>
        <v>ลูกหนี้ชั้นดี</v>
      </c>
    </row>
    <row r="7702" spans="1:12" x14ac:dyDescent="0.2">
      <c r="A7702" t="s">
        <v>208</v>
      </c>
      <c r="B7702" t="s">
        <v>8</v>
      </c>
      <c r="C7702">
        <v>7</v>
      </c>
      <c r="D7702">
        <v>1526050008975</v>
      </c>
      <c r="E7702" s="1">
        <v>46160</v>
      </c>
      <c r="F7702" s="1">
        <v>46162</v>
      </c>
      <c r="G7702">
        <v>2090</v>
      </c>
      <c r="H7702" s="1">
        <f t="shared" si="600"/>
        <v>46167</v>
      </c>
      <c r="I7702" s="5">
        <f t="shared" si="604"/>
        <v>46253</v>
      </c>
      <c r="J7702" s="9" t="str">
        <f t="shared" si="601"/>
        <v>ชำระตรงเวลา</v>
      </c>
      <c r="K7702" s="10">
        <f t="shared" si="602"/>
        <v>0</v>
      </c>
      <c r="L7702" t="str">
        <f t="shared" si="603"/>
        <v>ลูกหนี้ชั้นดี</v>
      </c>
    </row>
    <row r="7703" spans="1:12" x14ac:dyDescent="0.2">
      <c r="A7703" t="s">
        <v>208</v>
      </c>
      <c r="B7703" t="s">
        <v>8</v>
      </c>
      <c r="C7703">
        <v>15</v>
      </c>
      <c r="D7703">
        <v>1526050008982</v>
      </c>
      <c r="E7703" s="1">
        <v>46161</v>
      </c>
      <c r="F7703" s="1">
        <v>46162</v>
      </c>
      <c r="G7703">
        <v>68</v>
      </c>
      <c r="H7703" s="1">
        <f t="shared" si="600"/>
        <v>46176</v>
      </c>
      <c r="I7703" s="5">
        <f t="shared" si="604"/>
        <v>46253</v>
      </c>
      <c r="J7703" s="9" t="str">
        <f t="shared" si="601"/>
        <v>ชำระตรงเวลา</v>
      </c>
      <c r="K7703" s="10">
        <f t="shared" si="602"/>
        <v>0</v>
      </c>
      <c r="L7703" t="str">
        <f t="shared" si="603"/>
        <v>ลูกหนี้ชั้นดี</v>
      </c>
    </row>
    <row r="7704" spans="1:12" x14ac:dyDescent="0.2">
      <c r="A7704" t="s">
        <v>208</v>
      </c>
      <c r="B7704" t="s">
        <v>8</v>
      </c>
      <c r="C7704">
        <v>7</v>
      </c>
      <c r="D7704">
        <v>1526050008999</v>
      </c>
      <c r="E7704" s="1">
        <v>46161</v>
      </c>
      <c r="F7704" s="1">
        <v>46162</v>
      </c>
      <c r="G7704">
        <v>272</v>
      </c>
      <c r="H7704" s="1">
        <f t="shared" si="600"/>
        <v>46168</v>
      </c>
      <c r="I7704" s="5">
        <f t="shared" si="604"/>
        <v>46253</v>
      </c>
      <c r="J7704" s="9" t="str">
        <f t="shared" si="601"/>
        <v>ค้างชำระ 1 - 30 วัน</v>
      </c>
      <c r="K7704" s="10">
        <f t="shared" si="602"/>
        <v>0</v>
      </c>
      <c r="L7704" t="str">
        <f t="shared" si="603"/>
        <v>ลูกหนี้ชั้นดี</v>
      </c>
    </row>
    <row r="7705" spans="1:12" x14ac:dyDescent="0.2">
      <c r="A7705" t="s">
        <v>3015</v>
      </c>
      <c r="B7705" t="s">
        <v>8</v>
      </c>
      <c r="C7705">
        <v>7</v>
      </c>
      <c r="D7705">
        <v>1526050009019</v>
      </c>
      <c r="E7705" s="1">
        <v>46161</v>
      </c>
      <c r="F7705" s="1">
        <v>46170</v>
      </c>
      <c r="G7705">
        <v>4122</v>
      </c>
      <c r="H7705" s="1">
        <f t="shared" si="600"/>
        <v>46168</v>
      </c>
      <c r="I7705" s="5">
        <f t="shared" si="604"/>
        <v>46253</v>
      </c>
      <c r="J7705" s="9" t="str">
        <f t="shared" si="601"/>
        <v>ค้างชำระ 1 - 30 วัน</v>
      </c>
      <c r="K7705" s="10">
        <f t="shared" si="602"/>
        <v>2</v>
      </c>
      <c r="L7705" t="str">
        <f t="shared" si="603"/>
        <v>ลูกหนี้ชั้นดี</v>
      </c>
    </row>
    <row r="7706" spans="1:12" x14ac:dyDescent="0.2">
      <c r="A7706" t="s">
        <v>3016</v>
      </c>
      <c r="B7706" t="s">
        <v>8</v>
      </c>
      <c r="C7706">
        <v>7</v>
      </c>
      <c r="D7706">
        <v>1526050009026</v>
      </c>
      <c r="E7706" s="1">
        <v>46161</v>
      </c>
      <c r="F7706" s="1">
        <v>46169</v>
      </c>
      <c r="G7706">
        <v>205</v>
      </c>
      <c r="H7706" s="1">
        <f t="shared" si="600"/>
        <v>46168</v>
      </c>
      <c r="I7706" s="5">
        <f t="shared" si="604"/>
        <v>46253</v>
      </c>
      <c r="J7706" s="9" t="str">
        <f t="shared" si="601"/>
        <v>ค้างชำระ 1 - 30 วัน</v>
      </c>
      <c r="K7706" s="10">
        <f t="shared" si="602"/>
        <v>1</v>
      </c>
      <c r="L7706" t="str">
        <f t="shared" si="603"/>
        <v>ลูกหนี้ชั้นดี</v>
      </c>
    </row>
    <row r="7707" spans="1:12" x14ac:dyDescent="0.2">
      <c r="A7707" t="s">
        <v>1624</v>
      </c>
      <c r="B7707" t="s">
        <v>8</v>
      </c>
      <c r="C7707">
        <v>7</v>
      </c>
      <c r="D7707">
        <v>1526050009033</v>
      </c>
      <c r="E7707" s="1">
        <v>46161</v>
      </c>
      <c r="F7707" s="1">
        <v>46169</v>
      </c>
      <c r="G7707">
        <v>1298</v>
      </c>
      <c r="H7707" s="1">
        <f t="shared" si="600"/>
        <v>46168</v>
      </c>
      <c r="I7707" s="5">
        <f t="shared" si="604"/>
        <v>46253</v>
      </c>
      <c r="J7707" s="9" t="str">
        <f t="shared" si="601"/>
        <v>ชำระตรงเวลา</v>
      </c>
      <c r="K7707" s="10">
        <f t="shared" si="602"/>
        <v>1</v>
      </c>
      <c r="L7707" t="str">
        <f t="shared" si="603"/>
        <v>ลูกหนี้ชั้นดี</v>
      </c>
    </row>
    <row r="7708" spans="1:12" x14ac:dyDescent="0.2">
      <c r="A7708" t="s">
        <v>1928</v>
      </c>
      <c r="B7708" t="s">
        <v>1326</v>
      </c>
      <c r="C7708">
        <v>7</v>
      </c>
      <c r="D7708">
        <v>5526050002214</v>
      </c>
      <c r="E7708" s="1">
        <v>46146</v>
      </c>
      <c r="F7708" s="1">
        <v>46153</v>
      </c>
      <c r="G7708">
        <v>33525</v>
      </c>
      <c r="H7708" s="1">
        <f t="shared" si="600"/>
        <v>46153</v>
      </c>
      <c r="I7708" s="5">
        <f t="shared" si="604"/>
        <v>46253</v>
      </c>
      <c r="J7708" s="9" t="str">
        <f t="shared" si="601"/>
        <v>ชำระตรงเวลา</v>
      </c>
      <c r="K7708" s="10">
        <f t="shared" si="602"/>
        <v>0</v>
      </c>
      <c r="L7708" t="str">
        <f t="shared" si="603"/>
        <v>ลูกหนี้ชั้นดี</v>
      </c>
    </row>
    <row r="7709" spans="1:12" x14ac:dyDescent="0.2">
      <c r="A7709" t="s">
        <v>3017</v>
      </c>
      <c r="B7709" t="s">
        <v>106</v>
      </c>
      <c r="C7709">
        <v>15</v>
      </c>
      <c r="D7709">
        <v>5726050008418</v>
      </c>
      <c r="E7709" s="1">
        <v>46158</v>
      </c>
      <c r="F7709" s="1">
        <v>46170</v>
      </c>
      <c r="G7709">
        <v>2674</v>
      </c>
      <c r="H7709" s="1">
        <f t="shared" si="600"/>
        <v>46173</v>
      </c>
      <c r="I7709" s="5">
        <f t="shared" si="604"/>
        <v>46253</v>
      </c>
      <c r="J7709" s="9" t="str">
        <f t="shared" si="601"/>
        <v>ชำระตรงเวลา</v>
      </c>
      <c r="K7709" s="10">
        <f t="shared" si="602"/>
        <v>0</v>
      </c>
      <c r="L7709" t="str">
        <f t="shared" si="603"/>
        <v>ลูกหนี้ชั้นดี</v>
      </c>
    </row>
    <row r="7710" spans="1:12" x14ac:dyDescent="0.2">
      <c r="A7710" t="s">
        <v>3018</v>
      </c>
      <c r="B7710" t="s">
        <v>106</v>
      </c>
      <c r="C7710">
        <v>15</v>
      </c>
      <c r="D7710">
        <v>5726050008425</v>
      </c>
      <c r="E7710" s="1">
        <v>46158</v>
      </c>
      <c r="F7710" s="1">
        <v>46169</v>
      </c>
      <c r="G7710">
        <v>158</v>
      </c>
      <c r="H7710" s="1">
        <f t="shared" si="600"/>
        <v>46173</v>
      </c>
      <c r="I7710" s="5">
        <f t="shared" si="604"/>
        <v>46253</v>
      </c>
      <c r="J7710" s="9" t="str">
        <f t="shared" si="601"/>
        <v>ค้างชำระ 1 - 30 วัน</v>
      </c>
      <c r="K7710" s="10">
        <f t="shared" si="602"/>
        <v>0</v>
      </c>
      <c r="L7710" t="str">
        <f t="shared" si="603"/>
        <v>ลูกหนี้ชั้นดี</v>
      </c>
    </row>
    <row r="7711" spans="1:12" x14ac:dyDescent="0.2">
      <c r="A7711" t="s">
        <v>3019</v>
      </c>
      <c r="B7711" t="s">
        <v>106</v>
      </c>
      <c r="C7711">
        <v>7</v>
      </c>
      <c r="D7711">
        <v>5726050008432</v>
      </c>
      <c r="E7711" s="1">
        <v>46158</v>
      </c>
      <c r="F7711" s="1">
        <v>46167</v>
      </c>
      <c r="G7711">
        <v>6434</v>
      </c>
      <c r="H7711" s="1">
        <f t="shared" si="600"/>
        <v>46165</v>
      </c>
      <c r="I7711" s="5">
        <f t="shared" si="604"/>
        <v>46253</v>
      </c>
      <c r="J7711" s="9" t="str">
        <f t="shared" si="601"/>
        <v>ค้างชำระ 1 - 30 วัน</v>
      </c>
      <c r="K7711" s="10">
        <f t="shared" si="602"/>
        <v>2</v>
      </c>
      <c r="L7711" t="str">
        <f t="shared" si="603"/>
        <v>ลูกหนี้ชั้นดี</v>
      </c>
    </row>
    <row r="7712" spans="1:12" x14ac:dyDescent="0.2">
      <c r="A7712" t="s">
        <v>3019</v>
      </c>
      <c r="B7712" t="s">
        <v>106</v>
      </c>
      <c r="C7712">
        <v>7</v>
      </c>
      <c r="D7712">
        <v>5726050008432</v>
      </c>
      <c r="E7712" s="1">
        <v>46158</v>
      </c>
      <c r="F7712" s="1">
        <v>46167</v>
      </c>
      <c r="G7712">
        <v>6434</v>
      </c>
      <c r="H7712" s="1">
        <f t="shared" si="600"/>
        <v>46165</v>
      </c>
      <c r="I7712" s="5">
        <f t="shared" si="604"/>
        <v>46253</v>
      </c>
      <c r="J7712" s="9" t="str">
        <f t="shared" si="601"/>
        <v>ค้างชำระ 1 - 30 วัน</v>
      </c>
      <c r="K7712" s="10">
        <f t="shared" si="602"/>
        <v>2</v>
      </c>
      <c r="L7712" t="str">
        <f t="shared" si="603"/>
        <v>ลูกหนี้ชั้นดี</v>
      </c>
    </row>
    <row r="7713" spans="1:12" x14ac:dyDescent="0.2">
      <c r="A7713" t="s">
        <v>3020</v>
      </c>
      <c r="B7713" t="s">
        <v>106</v>
      </c>
      <c r="C7713">
        <v>30</v>
      </c>
      <c r="D7713">
        <v>5726050008456</v>
      </c>
      <c r="E7713" s="1">
        <v>46158</v>
      </c>
      <c r="F7713" s="1">
        <v>46191</v>
      </c>
      <c r="G7713">
        <v>157274</v>
      </c>
      <c r="H7713" s="1">
        <f t="shared" si="600"/>
        <v>46188</v>
      </c>
      <c r="I7713" s="5">
        <f t="shared" si="604"/>
        <v>46253</v>
      </c>
      <c r="J7713" s="9" t="str">
        <f t="shared" si="601"/>
        <v>ชำระตรงเวลา</v>
      </c>
      <c r="K7713" s="10">
        <f t="shared" si="602"/>
        <v>3</v>
      </c>
      <c r="L7713" t="str">
        <f t="shared" si="603"/>
        <v>ลูกหนี้ชั้นดี</v>
      </c>
    </row>
    <row r="7714" spans="1:12" x14ac:dyDescent="0.2">
      <c r="A7714" t="s">
        <v>3021</v>
      </c>
      <c r="B7714" t="s">
        <v>106</v>
      </c>
      <c r="C7714">
        <v>15</v>
      </c>
      <c r="D7714">
        <v>5726050008463</v>
      </c>
      <c r="E7714" s="1">
        <v>46158</v>
      </c>
      <c r="F7714" s="1">
        <v>46160</v>
      </c>
      <c r="G7714">
        <v>56762</v>
      </c>
      <c r="H7714" s="1">
        <f t="shared" si="600"/>
        <v>46173</v>
      </c>
      <c r="I7714" s="5">
        <f t="shared" si="604"/>
        <v>46253</v>
      </c>
      <c r="J7714" s="9" t="str">
        <f t="shared" si="601"/>
        <v>ชำระตรงเวลา</v>
      </c>
      <c r="K7714" s="10">
        <f t="shared" si="602"/>
        <v>0</v>
      </c>
      <c r="L7714" t="str">
        <f t="shared" si="603"/>
        <v>ลูกหนี้ชั้นดี</v>
      </c>
    </row>
    <row r="7715" spans="1:12" x14ac:dyDescent="0.2">
      <c r="A7715" t="s">
        <v>3021</v>
      </c>
      <c r="B7715" t="s">
        <v>106</v>
      </c>
      <c r="C7715">
        <v>15</v>
      </c>
      <c r="D7715">
        <v>5726050008463</v>
      </c>
      <c r="E7715" s="1">
        <v>46158</v>
      </c>
      <c r="F7715" s="1">
        <v>46160</v>
      </c>
      <c r="G7715">
        <v>56762</v>
      </c>
      <c r="H7715" s="1">
        <f t="shared" si="600"/>
        <v>46173</v>
      </c>
      <c r="I7715" s="5">
        <f t="shared" si="604"/>
        <v>46253</v>
      </c>
      <c r="J7715" s="9" t="str">
        <f t="shared" si="601"/>
        <v>ค้างชำระ 1 - 30 วัน</v>
      </c>
      <c r="K7715" s="10">
        <f t="shared" si="602"/>
        <v>0</v>
      </c>
      <c r="L7715" t="str">
        <f t="shared" si="603"/>
        <v>ลูกหนี้ชั้นดี</v>
      </c>
    </row>
    <row r="7716" spans="1:12" x14ac:dyDescent="0.2">
      <c r="A7716" t="s">
        <v>3022</v>
      </c>
      <c r="B7716" t="s">
        <v>106</v>
      </c>
      <c r="C7716">
        <v>7</v>
      </c>
      <c r="D7716">
        <v>5726050009118</v>
      </c>
      <c r="E7716" s="1">
        <v>46160</v>
      </c>
      <c r="F7716" s="1">
        <v>46169</v>
      </c>
      <c r="G7716">
        <v>4776</v>
      </c>
      <c r="H7716" s="1">
        <f t="shared" si="600"/>
        <v>46167</v>
      </c>
      <c r="I7716" s="5">
        <f t="shared" si="604"/>
        <v>46253</v>
      </c>
      <c r="J7716" s="9" t="str">
        <f t="shared" si="601"/>
        <v>ชำระตรงเวลา</v>
      </c>
      <c r="K7716" s="10">
        <f t="shared" si="602"/>
        <v>2</v>
      </c>
      <c r="L7716" t="str">
        <f t="shared" si="603"/>
        <v>ลูกหนี้ชั้นดี</v>
      </c>
    </row>
    <row r="7717" spans="1:12" x14ac:dyDescent="0.2">
      <c r="A7717" t="s">
        <v>3023</v>
      </c>
      <c r="B7717" t="s">
        <v>18</v>
      </c>
      <c r="C7717">
        <v>7</v>
      </c>
      <c r="D7717">
        <v>1226050009780</v>
      </c>
      <c r="E7717" s="1">
        <v>46162</v>
      </c>
      <c r="F7717" s="1">
        <v>46165</v>
      </c>
      <c r="G7717">
        <v>1025</v>
      </c>
      <c r="H7717" s="1">
        <f t="shared" si="600"/>
        <v>46169</v>
      </c>
      <c r="I7717" s="5">
        <f t="shared" si="604"/>
        <v>46253</v>
      </c>
      <c r="J7717" s="9" t="str">
        <f t="shared" si="601"/>
        <v>ชำระตรงเวลา</v>
      </c>
      <c r="K7717" s="10">
        <f t="shared" si="602"/>
        <v>0</v>
      </c>
      <c r="L7717" t="str">
        <f t="shared" si="603"/>
        <v>ลูกหนี้ชั้นดี</v>
      </c>
    </row>
    <row r="7718" spans="1:12" x14ac:dyDescent="0.2">
      <c r="A7718" t="s">
        <v>3023</v>
      </c>
      <c r="B7718" t="s">
        <v>18</v>
      </c>
      <c r="C7718">
        <v>7</v>
      </c>
      <c r="D7718">
        <v>1226050009780</v>
      </c>
      <c r="E7718" s="1">
        <v>46162</v>
      </c>
      <c r="F7718" s="1">
        <v>46165</v>
      </c>
      <c r="G7718">
        <v>1025</v>
      </c>
      <c r="H7718" s="1">
        <f t="shared" si="600"/>
        <v>46169</v>
      </c>
      <c r="I7718" s="5">
        <f t="shared" si="604"/>
        <v>46253</v>
      </c>
      <c r="J7718" s="9" t="str">
        <f t="shared" si="601"/>
        <v>ชำระตรงเวลา</v>
      </c>
      <c r="K7718" s="10">
        <f t="shared" si="602"/>
        <v>0</v>
      </c>
      <c r="L7718" t="str">
        <f t="shared" si="603"/>
        <v>ลูกหนี้ชั้นดี</v>
      </c>
    </row>
    <row r="7719" spans="1:12" x14ac:dyDescent="0.2">
      <c r="A7719" t="s">
        <v>1741</v>
      </c>
      <c r="B7719" t="s">
        <v>18</v>
      </c>
      <c r="C7719">
        <v>7</v>
      </c>
      <c r="D7719">
        <v>1226050009834</v>
      </c>
      <c r="E7719" s="1">
        <v>46162</v>
      </c>
      <c r="F7719" s="1">
        <v>46169</v>
      </c>
      <c r="G7719">
        <v>700</v>
      </c>
      <c r="H7719" s="1">
        <f t="shared" si="600"/>
        <v>46169</v>
      </c>
      <c r="I7719" s="5">
        <f t="shared" si="604"/>
        <v>46253</v>
      </c>
      <c r="J7719" s="9" t="str">
        <f t="shared" si="601"/>
        <v>ชำระตรงเวลา</v>
      </c>
      <c r="K7719" s="10">
        <f t="shared" si="602"/>
        <v>0</v>
      </c>
      <c r="L7719" t="str">
        <f t="shared" si="603"/>
        <v>ลูกหนี้ชั้นดี</v>
      </c>
    </row>
    <row r="7720" spans="1:12" x14ac:dyDescent="0.2">
      <c r="A7720" t="s">
        <v>169</v>
      </c>
      <c r="B7720" t="s">
        <v>18</v>
      </c>
      <c r="C7720">
        <v>7</v>
      </c>
      <c r="D7720">
        <v>1226050009902</v>
      </c>
      <c r="E7720" s="1">
        <v>46162</v>
      </c>
      <c r="F7720" s="1">
        <v>46162</v>
      </c>
      <c r="G7720">
        <v>1560</v>
      </c>
      <c r="H7720" s="1">
        <f t="shared" si="600"/>
        <v>46169</v>
      </c>
      <c r="I7720" s="5">
        <f t="shared" si="604"/>
        <v>46253</v>
      </c>
      <c r="J7720" s="9" t="str">
        <f t="shared" si="601"/>
        <v>ชำระตรงเวลา</v>
      </c>
      <c r="K7720" s="10">
        <f t="shared" si="602"/>
        <v>0</v>
      </c>
      <c r="L7720" t="str">
        <f t="shared" si="603"/>
        <v>ลูกหนี้ชั้นดี</v>
      </c>
    </row>
    <row r="7721" spans="1:12" x14ac:dyDescent="0.2">
      <c r="A7721" t="s">
        <v>964</v>
      </c>
      <c r="B7721" t="s">
        <v>18</v>
      </c>
      <c r="C7721">
        <v>7</v>
      </c>
      <c r="D7721">
        <v>1226050009933</v>
      </c>
      <c r="E7721" s="1">
        <v>46162</v>
      </c>
      <c r="F7721" s="1">
        <v>46169</v>
      </c>
      <c r="G7721">
        <v>2310</v>
      </c>
      <c r="H7721" s="1">
        <f t="shared" si="600"/>
        <v>46169</v>
      </c>
      <c r="I7721" s="5">
        <f t="shared" si="604"/>
        <v>46253</v>
      </c>
      <c r="J7721" s="9" t="str">
        <f t="shared" si="601"/>
        <v>ชำระตรงเวลา</v>
      </c>
      <c r="K7721" s="10">
        <f t="shared" si="602"/>
        <v>0</v>
      </c>
      <c r="L7721" t="str">
        <f t="shared" si="603"/>
        <v>ลูกหนี้ชั้นดี</v>
      </c>
    </row>
    <row r="7722" spans="1:12" x14ac:dyDescent="0.2">
      <c r="A7722" t="s">
        <v>1092</v>
      </c>
      <c r="B7722" t="s">
        <v>18</v>
      </c>
      <c r="C7722">
        <v>7</v>
      </c>
      <c r="D7722">
        <v>1226050009957</v>
      </c>
      <c r="E7722" s="1">
        <v>46162</v>
      </c>
      <c r="F7722" s="1">
        <v>46163</v>
      </c>
      <c r="G7722">
        <v>4000</v>
      </c>
      <c r="H7722" s="1">
        <f t="shared" si="600"/>
        <v>46169</v>
      </c>
      <c r="I7722" s="5">
        <f t="shared" si="604"/>
        <v>46253</v>
      </c>
      <c r="J7722" s="9" t="str">
        <f t="shared" si="601"/>
        <v>ชำระตรงเวลา</v>
      </c>
      <c r="K7722" s="10">
        <f t="shared" si="602"/>
        <v>0</v>
      </c>
      <c r="L7722" t="str">
        <f t="shared" si="603"/>
        <v>ลูกหนี้ชั้นดี</v>
      </c>
    </row>
    <row r="7723" spans="1:12" x14ac:dyDescent="0.2">
      <c r="A7723" t="s">
        <v>1092</v>
      </c>
      <c r="B7723" t="s">
        <v>18</v>
      </c>
      <c r="C7723">
        <v>7</v>
      </c>
      <c r="D7723">
        <v>1226050009957</v>
      </c>
      <c r="E7723" s="1">
        <v>46162</v>
      </c>
      <c r="F7723" s="1">
        <v>46163</v>
      </c>
      <c r="G7723">
        <v>4000</v>
      </c>
      <c r="H7723" s="1">
        <f t="shared" si="600"/>
        <v>46169</v>
      </c>
      <c r="I7723" s="5">
        <f t="shared" si="604"/>
        <v>46253</v>
      </c>
      <c r="J7723" s="9" t="str">
        <f t="shared" si="601"/>
        <v>ชำระตรงเวลา</v>
      </c>
      <c r="K7723" s="10">
        <f t="shared" si="602"/>
        <v>0</v>
      </c>
      <c r="L7723" t="str">
        <f t="shared" si="603"/>
        <v>ลูกหนี้ชั้นดี</v>
      </c>
    </row>
    <row r="7724" spans="1:12" x14ac:dyDescent="0.2">
      <c r="A7724" t="s">
        <v>1092</v>
      </c>
      <c r="B7724" t="s">
        <v>18</v>
      </c>
      <c r="C7724">
        <v>7</v>
      </c>
      <c r="D7724">
        <v>1226050009957</v>
      </c>
      <c r="E7724" s="1">
        <v>46162</v>
      </c>
      <c r="F7724" s="1">
        <v>46163</v>
      </c>
      <c r="G7724">
        <v>4000</v>
      </c>
      <c r="H7724" s="1">
        <f t="shared" si="600"/>
        <v>46169</v>
      </c>
      <c r="I7724" s="5">
        <f t="shared" si="604"/>
        <v>46253</v>
      </c>
      <c r="J7724" s="9" t="str">
        <f t="shared" si="601"/>
        <v>ชำระตรงเวลา</v>
      </c>
      <c r="K7724" s="10">
        <f t="shared" si="602"/>
        <v>0</v>
      </c>
      <c r="L7724" t="str">
        <f t="shared" si="603"/>
        <v>ลูกหนี้ชั้นดี</v>
      </c>
    </row>
    <row r="7725" spans="1:12" x14ac:dyDescent="0.2">
      <c r="A7725" t="s">
        <v>3024</v>
      </c>
      <c r="B7725" t="s">
        <v>18</v>
      </c>
      <c r="C7725">
        <v>7</v>
      </c>
      <c r="D7725">
        <v>1226050011219</v>
      </c>
      <c r="E7725" s="1">
        <v>46163</v>
      </c>
      <c r="F7725" s="1">
        <v>46170</v>
      </c>
      <c r="G7725">
        <v>1550</v>
      </c>
      <c r="H7725" s="1">
        <f t="shared" si="600"/>
        <v>46170</v>
      </c>
      <c r="I7725" s="5">
        <f t="shared" si="604"/>
        <v>46253</v>
      </c>
      <c r="J7725" s="9" t="str">
        <f t="shared" si="601"/>
        <v>ค้างชำระ 1 - 30 วัน</v>
      </c>
      <c r="K7725" s="10">
        <f t="shared" si="602"/>
        <v>0</v>
      </c>
      <c r="L7725" t="str">
        <f t="shared" si="603"/>
        <v>ลูกหนี้ชั้นดี</v>
      </c>
    </row>
    <row r="7726" spans="1:12" x14ac:dyDescent="0.2">
      <c r="A7726" t="s">
        <v>3025</v>
      </c>
      <c r="B7726" t="s">
        <v>18</v>
      </c>
      <c r="C7726">
        <v>7</v>
      </c>
      <c r="D7726">
        <v>1226050011233</v>
      </c>
      <c r="E7726" s="1">
        <v>46163</v>
      </c>
      <c r="F7726" s="1">
        <v>46171</v>
      </c>
      <c r="G7726">
        <v>590</v>
      </c>
      <c r="H7726" s="1">
        <f t="shared" si="600"/>
        <v>46170</v>
      </c>
      <c r="I7726" s="5">
        <f t="shared" si="604"/>
        <v>46253</v>
      </c>
      <c r="J7726" s="9" t="str">
        <f t="shared" si="601"/>
        <v>ค้างชำระ 1 - 30 วัน</v>
      </c>
      <c r="K7726" s="10">
        <f t="shared" si="602"/>
        <v>1</v>
      </c>
      <c r="L7726" t="str">
        <f t="shared" si="603"/>
        <v>ลูกหนี้ชั้นดี</v>
      </c>
    </row>
    <row r="7727" spans="1:12" x14ac:dyDescent="0.2">
      <c r="A7727" t="s">
        <v>3026</v>
      </c>
      <c r="B7727" t="s">
        <v>18</v>
      </c>
      <c r="C7727">
        <v>7</v>
      </c>
      <c r="D7727">
        <v>1226050011240</v>
      </c>
      <c r="E7727" s="1">
        <v>46163</v>
      </c>
      <c r="F7727" s="1">
        <v>46171</v>
      </c>
      <c r="G7727">
        <v>5965</v>
      </c>
      <c r="H7727" s="1">
        <f t="shared" si="600"/>
        <v>46170</v>
      </c>
      <c r="I7727" s="5">
        <f t="shared" si="604"/>
        <v>46253</v>
      </c>
      <c r="J7727" s="9" t="str">
        <f t="shared" si="601"/>
        <v>ชำระตรงเวลา</v>
      </c>
      <c r="K7727" s="10">
        <f t="shared" si="602"/>
        <v>1</v>
      </c>
      <c r="L7727" t="str">
        <f t="shared" si="603"/>
        <v>ลูกหนี้ชั้นดี</v>
      </c>
    </row>
    <row r="7728" spans="1:12" x14ac:dyDescent="0.2">
      <c r="A7728" t="s">
        <v>1381</v>
      </c>
      <c r="B7728" t="s">
        <v>18</v>
      </c>
      <c r="C7728">
        <v>7</v>
      </c>
      <c r="D7728">
        <v>1226050011257</v>
      </c>
      <c r="E7728" s="1">
        <v>46163</v>
      </c>
      <c r="F7728" s="1">
        <v>46163</v>
      </c>
      <c r="G7728">
        <v>815</v>
      </c>
      <c r="H7728" s="1">
        <f t="shared" si="600"/>
        <v>46170</v>
      </c>
      <c r="I7728" s="5">
        <f t="shared" si="604"/>
        <v>46253</v>
      </c>
      <c r="J7728" s="9" t="str">
        <f t="shared" si="601"/>
        <v>ชำระตรงเวลา</v>
      </c>
      <c r="K7728" s="10">
        <f t="shared" si="602"/>
        <v>0</v>
      </c>
      <c r="L7728" t="str">
        <f t="shared" si="603"/>
        <v>ลูกหนี้ชั้นดี</v>
      </c>
    </row>
    <row r="7729" spans="1:12" x14ac:dyDescent="0.2">
      <c r="A7729" t="s">
        <v>1381</v>
      </c>
      <c r="B7729" t="s">
        <v>18</v>
      </c>
      <c r="C7729">
        <v>7</v>
      </c>
      <c r="D7729">
        <v>1226050011264</v>
      </c>
      <c r="E7729" s="1">
        <v>46163</v>
      </c>
      <c r="F7729" s="1">
        <v>46170</v>
      </c>
      <c r="G7729">
        <v>34762</v>
      </c>
      <c r="H7729" s="1">
        <f t="shared" si="600"/>
        <v>46170</v>
      </c>
      <c r="I7729" s="5">
        <f t="shared" si="604"/>
        <v>46253</v>
      </c>
      <c r="J7729" s="9" t="str">
        <f t="shared" si="601"/>
        <v>ค้างชำระ 1 - 30 วัน</v>
      </c>
      <c r="K7729" s="10">
        <f t="shared" si="602"/>
        <v>0</v>
      </c>
      <c r="L7729" t="str">
        <f t="shared" si="603"/>
        <v>ลูกหนี้ชั้นดี</v>
      </c>
    </row>
    <row r="7730" spans="1:12" x14ac:dyDescent="0.2">
      <c r="A7730" t="s">
        <v>953</v>
      </c>
      <c r="B7730" t="s">
        <v>18</v>
      </c>
      <c r="C7730">
        <v>7</v>
      </c>
      <c r="D7730">
        <v>1226050011271</v>
      </c>
      <c r="E7730" s="1">
        <v>46163</v>
      </c>
      <c r="F7730" s="1">
        <v>46172</v>
      </c>
      <c r="G7730">
        <v>3585</v>
      </c>
      <c r="H7730" s="1">
        <f t="shared" si="600"/>
        <v>46170</v>
      </c>
      <c r="I7730" s="5">
        <f t="shared" si="604"/>
        <v>46253</v>
      </c>
      <c r="J7730" s="9" t="str">
        <f t="shared" si="601"/>
        <v>ชำระตรงเวลา</v>
      </c>
      <c r="K7730" s="10">
        <f t="shared" si="602"/>
        <v>2</v>
      </c>
      <c r="L7730" t="str">
        <f t="shared" si="603"/>
        <v>ลูกหนี้ชั้นดี</v>
      </c>
    </row>
    <row r="7731" spans="1:12" x14ac:dyDescent="0.2">
      <c r="A7731" t="s">
        <v>874</v>
      </c>
      <c r="B7731" t="s">
        <v>18</v>
      </c>
      <c r="C7731">
        <v>7</v>
      </c>
      <c r="D7731">
        <v>1226050011288</v>
      </c>
      <c r="E7731" s="1">
        <v>46163</v>
      </c>
      <c r="F7731" s="1">
        <v>46164</v>
      </c>
      <c r="G7731">
        <v>5665</v>
      </c>
      <c r="H7731" s="1">
        <f t="shared" si="600"/>
        <v>46170</v>
      </c>
      <c r="I7731" s="5">
        <f t="shared" si="604"/>
        <v>46253</v>
      </c>
      <c r="J7731" s="9" t="str">
        <f t="shared" si="601"/>
        <v>ชำระตรงเวลา</v>
      </c>
      <c r="K7731" s="10">
        <f t="shared" si="602"/>
        <v>0</v>
      </c>
      <c r="L7731" t="str">
        <f t="shared" si="603"/>
        <v>ลูกหนี้ชั้นดี</v>
      </c>
    </row>
    <row r="7732" spans="1:12" x14ac:dyDescent="0.2">
      <c r="A7732" t="s">
        <v>264</v>
      </c>
      <c r="B7732" t="s">
        <v>18</v>
      </c>
      <c r="C7732">
        <v>7</v>
      </c>
      <c r="D7732">
        <v>1226050011295</v>
      </c>
      <c r="E7732" s="1">
        <v>46163</v>
      </c>
      <c r="F7732" s="1">
        <v>46170</v>
      </c>
      <c r="G7732">
        <v>815</v>
      </c>
      <c r="H7732" s="1">
        <f t="shared" si="600"/>
        <v>46170</v>
      </c>
      <c r="I7732" s="5">
        <f t="shared" si="604"/>
        <v>46253</v>
      </c>
      <c r="J7732" s="9" t="str">
        <f t="shared" si="601"/>
        <v>ชำระตรงเวลา</v>
      </c>
      <c r="K7732" s="10">
        <f t="shared" si="602"/>
        <v>0</v>
      </c>
      <c r="L7732" t="str">
        <f t="shared" si="603"/>
        <v>ลูกหนี้ชั้นดี</v>
      </c>
    </row>
    <row r="7733" spans="1:12" x14ac:dyDescent="0.2">
      <c r="A7733" t="s">
        <v>1237</v>
      </c>
      <c r="B7733" t="s">
        <v>18</v>
      </c>
      <c r="C7733">
        <v>7</v>
      </c>
      <c r="D7733">
        <v>1226050011301</v>
      </c>
      <c r="E7733" s="1">
        <v>46163</v>
      </c>
      <c r="F7733" s="1">
        <v>46163</v>
      </c>
      <c r="G7733">
        <v>3970</v>
      </c>
      <c r="H7733" s="1">
        <f t="shared" si="600"/>
        <v>46170</v>
      </c>
      <c r="I7733" s="5">
        <f t="shared" si="604"/>
        <v>46253</v>
      </c>
      <c r="J7733" s="9" t="str">
        <f t="shared" si="601"/>
        <v>ชำระตรงเวลา</v>
      </c>
      <c r="K7733" s="10">
        <f t="shared" si="602"/>
        <v>0</v>
      </c>
      <c r="L7733" t="str">
        <f t="shared" si="603"/>
        <v>ลูกหนี้ชั้นดี</v>
      </c>
    </row>
    <row r="7734" spans="1:12" x14ac:dyDescent="0.2">
      <c r="A7734" t="s">
        <v>1237</v>
      </c>
      <c r="B7734" t="s">
        <v>18</v>
      </c>
      <c r="C7734">
        <v>7</v>
      </c>
      <c r="D7734">
        <v>1226050011301</v>
      </c>
      <c r="E7734" s="1">
        <v>46163</v>
      </c>
      <c r="F7734" s="1">
        <v>46163</v>
      </c>
      <c r="G7734">
        <v>3970</v>
      </c>
      <c r="H7734" s="1">
        <f t="shared" si="600"/>
        <v>46170</v>
      </c>
      <c r="I7734" s="5">
        <f t="shared" si="604"/>
        <v>46253</v>
      </c>
      <c r="J7734" s="9" t="str">
        <f t="shared" si="601"/>
        <v>ชำระตรงเวลา</v>
      </c>
      <c r="K7734" s="10">
        <f t="shared" si="602"/>
        <v>0</v>
      </c>
      <c r="L7734" t="str">
        <f t="shared" si="603"/>
        <v>ลูกหนี้ชั้นดี</v>
      </c>
    </row>
    <row r="7735" spans="1:12" x14ac:dyDescent="0.2">
      <c r="A7735" t="s">
        <v>1743</v>
      </c>
      <c r="B7735" t="s">
        <v>18</v>
      </c>
      <c r="C7735">
        <v>7</v>
      </c>
      <c r="D7735">
        <v>1226050011318</v>
      </c>
      <c r="E7735" s="1">
        <v>46163</v>
      </c>
      <c r="F7735" s="1">
        <v>46170</v>
      </c>
      <c r="G7735">
        <v>7165</v>
      </c>
      <c r="H7735" s="1">
        <f t="shared" si="600"/>
        <v>46170</v>
      </c>
      <c r="I7735" s="5">
        <f t="shared" si="604"/>
        <v>46253</v>
      </c>
      <c r="J7735" s="9" t="str">
        <f t="shared" si="601"/>
        <v>ชำระตรงเวลา</v>
      </c>
      <c r="K7735" s="10">
        <f t="shared" si="602"/>
        <v>0</v>
      </c>
      <c r="L7735" t="str">
        <f t="shared" si="603"/>
        <v>ลูกหนี้ชั้นดี</v>
      </c>
    </row>
    <row r="7736" spans="1:12" x14ac:dyDescent="0.2">
      <c r="A7736" t="s">
        <v>196</v>
      </c>
      <c r="B7736" t="s">
        <v>13</v>
      </c>
      <c r="C7736">
        <v>7</v>
      </c>
      <c r="D7736">
        <v>1326050007448</v>
      </c>
      <c r="E7736" s="1">
        <v>46157</v>
      </c>
      <c r="F7736" s="1">
        <v>46158</v>
      </c>
      <c r="G7736">
        <v>4515</v>
      </c>
      <c r="H7736" s="1">
        <f t="shared" si="600"/>
        <v>46164</v>
      </c>
      <c r="I7736" s="5">
        <f t="shared" si="604"/>
        <v>46253</v>
      </c>
      <c r="J7736" s="9" t="str">
        <f t="shared" si="601"/>
        <v>ชำระตรงเวลา</v>
      </c>
      <c r="K7736" s="10">
        <f t="shared" si="602"/>
        <v>0</v>
      </c>
      <c r="L7736" t="str">
        <f t="shared" si="603"/>
        <v>ลูกหนี้ชั้นดี</v>
      </c>
    </row>
    <row r="7737" spans="1:12" x14ac:dyDescent="0.2">
      <c r="A7737" t="s">
        <v>3028</v>
      </c>
      <c r="B7737" t="s">
        <v>13</v>
      </c>
      <c r="C7737">
        <v>7</v>
      </c>
      <c r="D7737">
        <v>1326050007462</v>
      </c>
      <c r="E7737" s="1">
        <v>46157</v>
      </c>
      <c r="F7737" s="1">
        <v>46163</v>
      </c>
      <c r="G7737">
        <v>9450</v>
      </c>
      <c r="H7737" s="1">
        <f t="shared" si="600"/>
        <v>46164</v>
      </c>
      <c r="I7737" s="5">
        <f t="shared" si="604"/>
        <v>46253</v>
      </c>
      <c r="J7737" s="9" t="str">
        <f t="shared" si="601"/>
        <v>ชำระตรงเวลา</v>
      </c>
      <c r="K7737" s="10">
        <f t="shared" si="602"/>
        <v>0</v>
      </c>
      <c r="L7737" t="str">
        <f t="shared" si="603"/>
        <v>ลูกหนี้ชั้นดี</v>
      </c>
    </row>
    <row r="7738" spans="1:12" x14ac:dyDescent="0.2">
      <c r="A7738" t="s">
        <v>3029</v>
      </c>
      <c r="B7738" t="s">
        <v>13</v>
      </c>
      <c r="C7738">
        <v>15</v>
      </c>
      <c r="D7738">
        <v>1326050007486</v>
      </c>
      <c r="E7738" s="1">
        <v>46157</v>
      </c>
      <c r="F7738" s="1">
        <v>46171</v>
      </c>
      <c r="G7738">
        <v>3600</v>
      </c>
      <c r="H7738" s="1">
        <f t="shared" si="600"/>
        <v>46172</v>
      </c>
      <c r="I7738" s="5">
        <f t="shared" si="604"/>
        <v>46253</v>
      </c>
      <c r="J7738" s="9" t="str">
        <f t="shared" si="601"/>
        <v>ชำระตรงเวลา</v>
      </c>
      <c r="K7738" s="10">
        <f t="shared" si="602"/>
        <v>0</v>
      </c>
      <c r="L7738" t="str">
        <f t="shared" si="603"/>
        <v>ลูกหนี้ชั้นดี</v>
      </c>
    </row>
    <row r="7739" spans="1:12" x14ac:dyDescent="0.2">
      <c r="A7739" t="s">
        <v>3029</v>
      </c>
      <c r="B7739" t="s">
        <v>13</v>
      </c>
      <c r="C7739">
        <v>15</v>
      </c>
      <c r="D7739">
        <v>1326050007486</v>
      </c>
      <c r="E7739" s="1">
        <v>46157</v>
      </c>
      <c r="F7739" s="1">
        <v>46171</v>
      </c>
      <c r="G7739">
        <v>3600</v>
      </c>
      <c r="H7739" s="1">
        <f t="shared" si="600"/>
        <v>46172</v>
      </c>
      <c r="I7739" s="5">
        <f t="shared" si="604"/>
        <v>46253</v>
      </c>
      <c r="J7739" s="9" t="str">
        <f t="shared" si="601"/>
        <v>ชำระตรงเวลา</v>
      </c>
      <c r="K7739" s="10">
        <f t="shared" si="602"/>
        <v>0</v>
      </c>
      <c r="L7739" t="str">
        <f t="shared" si="603"/>
        <v>ลูกหนี้ชั้นดี</v>
      </c>
    </row>
    <row r="7740" spans="1:12" x14ac:dyDescent="0.2">
      <c r="A7740" t="s">
        <v>3029</v>
      </c>
      <c r="B7740" t="s">
        <v>13</v>
      </c>
      <c r="C7740">
        <v>15</v>
      </c>
      <c r="D7740">
        <v>1326050007486</v>
      </c>
      <c r="E7740" s="1">
        <v>46157</v>
      </c>
      <c r="F7740" s="1">
        <v>46171</v>
      </c>
      <c r="G7740">
        <v>3600</v>
      </c>
      <c r="H7740" s="1">
        <f t="shared" si="600"/>
        <v>46172</v>
      </c>
      <c r="I7740" s="5">
        <f t="shared" si="604"/>
        <v>46253</v>
      </c>
      <c r="J7740" s="9" t="str">
        <f t="shared" si="601"/>
        <v>ชำระตรงเวลา</v>
      </c>
      <c r="K7740" s="10">
        <f t="shared" si="602"/>
        <v>0</v>
      </c>
      <c r="L7740" t="str">
        <f t="shared" si="603"/>
        <v>ลูกหนี้ชั้นดี</v>
      </c>
    </row>
    <row r="7741" spans="1:12" x14ac:dyDescent="0.2">
      <c r="A7741" t="s">
        <v>3029</v>
      </c>
      <c r="B7741" t="s">
        <v>13</v>
      </c>
      <c r="C7741">
        <v>15</v>
      </c>
      <c r="D7741">
        <v>1326050007486</v>
      </c>
      <c r="E7741" s="1">
        <v>46157</v>
      </c>
      <c r="F7741" s="1">
        <v>46171</v>
      </c>
      <c r="G7741">
        <v>3600</v>
      </c>
      <c r="H7741" s="1">
        <f t="shared" si="600"/>
        <v>46172</v>
      </c>
      <c r="I7741" s="5">
        <f t="shared" si="604"/>
        <v>46253</v>
      </c>
      <c r="J7741" s="9" t="str">
        <f t="shared" si="601"/>
        <v>ชำระตรงเวลา</v>
      </c>
      <c r="K7741" s="10">
        <f t="shared" si="602"/>
        <v>0</v>
      </c>
      <c r="L7741" t="str">
        <f t="shared" si="603"/>
        <v>ลูกหนี้ชั้นดี</v>
      </c>
    </row>
    <row r="7742" spans="1:12" x14ac:dyDescent="0.2">
      <c r="A7742" t="s">
        <v>1262</v>
      </c>
      <c r="B7742" t="s">
        <v>13</v>
      </c>
      <c r="C7742">
        <v>15</v>
      </c>
      <c r="D7742">
        <v>1326050007493</v>
      </c>
      <c r="E7742" s="1">
        <v>46157</v>
      </c>
      <c r="F7742" s="1">
        <v>46171</v>
      </c>
      <c r="G7742">
        <v>1135</v>
      </c>
      <c r="H7742" s="1">
        <f t="shared" si="600"/>
        <v>46172</v>
      </c>
      <c r="I7742" s="5">
        <f t="shared" si="604"/>
        <v>46253</v>
      </c>
      <c r="J7742" s="9" t="str">
        <f t="shared" si="601"/>
        <v>ชำระตรงเวลา</v>
      </c>
      <c r="K7742" s="10">
        <f t="shared" si="602"/>
        <v>0</v>
      </c>
      <c r="L7742" t="str">
        <f t="shared" si="603"/>
        <v>ลูกหนี้ชั้นดี</v>
      </c>
    </row>
    <row r="7743" spans="1:12" x14ac:dyDescent="0.2">
      <c r="A7743" t="s">
        <v>1262</v>
      </c>
      <c r="B7743" t="s">
        <v>13</v>
      </c>
      <c r="C7743">
        <v>15</v>
      </c>
      <c r="D7743">
        <v>1326050007493</v>
      </c>
      <c r="E7743" s="1">
        <v>46157</v>
      </c>
      <c r="F7743" s="1">
        <v>46171</v>
      </c>
      <c r="G7743">
        <v>1135</v>
      </c>
      <c r="H7743" s="1">
        <f t="shared" si="600"/>
        <v>46172</v>
      </c>
      <c r="I7743" s="5">
        <f t="shared" si="604"/>
        <v>46253</v>
      </c>
      <c r="J7743" s="9" t="str">
        <f t="shared" si="601"/>
        <v>ชำระตรงเวลา</v>
      </c>
      <c r="K7743" s="10">
        <f t="shared" si="602"/>
        <v>0</v>
      </c>
      <c r="L7743" t="str">
        <f t="shared" si="603"/>
        <v>ลูกหนี้ชั้นดี</v>
      </c>
    </row>
    <row r="7744" spans="1:12" x14ac:dyDescent="0.2">
      <c r="A7744" t="s">
        <v>1262</v>
      </c>
      <c r="B7744" t="s">
        <v>13</v>
      </c>
      <c r="C7744">
        <v>15</v>
      </c>
      <c r="D7744">
        <v>1326050007509</v>
      </c>
      <c r="E7744" s="1">
        <v>46157</v>
      </c>
      <c r="F7744" s="1">
        <v>46171</v>
      </c>
      <c r="G7744">
        <v>4526</v>
      </c>
      <c r="H7744" s="1">
        <f t="shared" si="600"/>
        <v>46172</v>
      </c>
      <c r="I7744" s="5">
        <f t="shared" si="604"/>
        <v>46253</v>
      </c>
      <c r="J7744" s="9" t="str">
        <f t="shared" si="601"/>
        <v>ชำระตรงเวลา</v>
      </c>
      <c r="K7744" s="10">
        <f t="shared" si="602"/>
        <v>0</v>
      </c>
      <c r="L7744" t="str">
        <f t="shared" si="603"/>
        <v>ลูกหนี้ชั้นดี</v>
      </c>
    </row>
    <row r="7745" spans="1:12" x14ac:dyDescent="0.2">
      <c r="A7745" t="s">
        <v>1262</v>
      </c>
      <c r="B7745" t="s">
        <v>13</v>
      </c>
      <c r="C7745">
        <v>15</v>
      </c>
      <c r="D7745">
        <v>1326050007509</v>
      </c>
      <c r="E7745" s="1">
        <v>46157</v>
      </c>
      <c r="F7745" s="1">
        <v>46171</v>
      </c>
      <c r="G7745">
        <v>4526</v>
      </c>
      <c r="H7745" s="1">
        <f t="shared" si="600"/>
        <v>46172</v>
      </c>
      <c r="I7745" s="5">
        <f t="shared" si="604"/>
        <v>46253</v>
      </c>
      <c r="J7745" s="9" t="str">
        <f t="shared" si="601"/>
        <v>ชำระตรงเวลา</v>
      </c>
      <c r="K7745" s="10">
        <f t="shared" si="602"/>
        <v>0</v>
      </c>
      <c r="L7745" t="str">
        <f t="shared" si="603"/>
        <v>ลูกหนี้ชั้นดี</v>
      </c>
    </row>
    <row r="7746" spans="1:12" x14ac:dyDescent="0.2">
      <c r="A7746" t="s">
        <v>1262</v>
      </c>
      <c r="B7746" t="s">
        <v>13</v>
      </c>
      <c r="C7746">
        <v>15</v>
      </c>
      <c r="D7746">
        <v>1326050007509</v>
      </c>
      <c r="E7746" s="1">
        <v>46157</v>
      </c>
      <c r="F7746" s="1">
        <v>46171</v>
      </c>
      <c r="G7746">
        <v>4526</v>
      </c>
      <c r="H7746" s="1">
        <f t="shared" ref="H7746:H7809" si="605">E7746+C7746</f>
        <v>46172</v>
      </c>
      <c r="I7746" s="5">
        <f t="shared" si="604"/>
        <v>46253</v>
      </c>
      <c r="J7746" s="9" t="str">
        <f t="shared" ref="J7746:J7809" si="606">IF(K7747&lt;=0, "ชำระตรงเวลา", IF(K7747&lt;=30, "ค้างชำระ 1 - 30 วัน", IF(K7747&lt;=60, "ค้างชำระ 31 - 60 วัน", IF(K7747&lt;=90, "ค้างชำระ 61 - 90 วัน", "ค้างชำระเกิน 90 วัน"))))</f>
        <v>ชำระตรงเวลา</v>
      </c>
      <c r="K7746" s="10">
        <f t="shared" ref="K7746:K7809" si="607">IF(OR(F7746="",F7746="(ว่าง)"), MAX(0,I7745-H7746), MAX(0,F7746-H7746))</f>
        <v>0</v>
      </c>
      <c r="L7746" t="str">
        <f t="shared" ref="L7746:L7809" si="608">IF(K7746&lt;=30, "ลูกหนี้ชั้นดี", IF(K7746&lt;=90, "ลูกหนี้เฝ้าติดตาม", "ลูกหนี้ด้อยคุณภาพ (NPL)"))</f>
        <v>ลูกหนี้ชั้นดี</v>
      </c>
    </row>
    <row r="7747" spans="1:12" x14ac:dyDescent="0.2">
      <c r="A7747" t="s">
        <v>3030</v>
      </c>
      <c r="B7747" t="s">
        <v>13</v>
      </c>
      <c r="C7747">
        <v>30</v>
      </c>
      <c r="D7747">
        <v>1326050007578</v>
      </c>
      <c r="E7747" s="1">
        <v>46157</v>
      </c>
      <c r="F7747" s="1">
        <v>46162</v>
      </c>
      <c r="G7747">
        <v>6560</v>
      </c>
      <c r="H7747" s="1">
        <f t="shared" si="605"/>
        <v>46187</v>
      </c>
      <c r="I7747" s="5">
        <f t="shared" si="604"/>
        <v>46253</v>
      </c>
      <c r="J7747" s="9" t="str">
        <f t="shared" si="606"/>
        <v>ค้างชำระ 1 - 30 วัน</v>
      </c>
      <c r="K7747" s="10">
        <f t="shared" si="607"/>
        <v>0</v>
      </c>
      <c r="L7747" t="str">
        <f t="shared" si="608"/>
        <v>ลูกหนี้ชั้นดี</v>
      </c>
    </row>
    <row r="7748" spans="1:12" x14ac:dyDescent="0.2">
      <c r="A7748" t="s">
        <v>3031</v>
      </c>
      <c r="B7748" t="s">
        <v>13</v>
      </c>
      <c r="C7748">
        <v>7</v>
      </c>
      <c r="D7748">
        <v>1326050007585</v>
      </c>
      <c r="E7748" s="1">
        <v>46157</v>
      </c>
      <c r="F7748" s="1">
        <v>46171</v>
      </c>
      <c r="G7748">
        <v>8320</v>
      </c>
      <c r="H7748" s="1">
        <f t="shared" si="605"/>
        <v>46164</v>
      </c>
      <c r="I7748" s="5">
        <f t="shared" ref="I7748:I7811" si="609">I7747</f>
        <v>46253</v>
      </c>
      <c r="J7748" s="9" t="str">
        <f t="shared" si="606"/>
        <v>ชำระตรงเวลา</v>
      </c>
      <c r="K7748" s="10">
        <f t="shared" si="607"/>
        <v>7</v>
      </c>
      <c r="L7748" t="str">
        <f t="shared" si="608"/>
        <v>ลูกหนี้ชั้นดี</v>
      </c>
    </row>
    <row r="7749" spans="1:12" x14ac:dyDescent="0.2">
      <c r="A7749" t="s">
        <v>287</v>
      </c>
      <c r="B7749" t="s">
        <v>13</v>
      </c>
      <c r="C7749">
        <v>7</v>
      </c>
      <c r="D7749">
        <v>1326050007592</v>
      </c>
      <c r="E7749" s="1">
        <v>46157</v>
      </c>
      <c r="F7749" s="1">
        <v>46160</v>
      </c>
      <c r="G7749">
        <v>610</v>
      </c>
      <c r="H7749" s="1">
        <f t="shared" si="605"/>
        <v>46164</v>
      </c>
      <c r="I7749" s="5">
        <f t="shared" si="609"/>
        <v>46253</v>
      </c>
      <c r="J7749" s="9" t="str">
        <f t="shared" si="606"/>
        <v>ชำระตรงเวลา</v>
      </c>
      <c r="K7749" s="10">
        <f t="shared" si="607"/>
        <v>0</v>
      </c>
      <c r="L7749" t="str">
        <f t="shared" si="608"/>
        <v>ลูกหนี้ชั้นดี</v>
      </c>
    </row>
    <row r="7750" spans="1:12" x14ac:dyDescent="0.2">
      <c r="A7750" t="s">
        <v>3032</v>
      </c>
      <c r="B7750" t="s">
        <v>13</v>
      </c>
      <c r="C7750">
        <v>7</v>
      </c>
      <c r="D7750">
        <v>1326050009169</v>
      </c>
      <c r="E7750" s="1">
        <v>46160</v>
      </c>
      <c r="F7750" s="1">
        <v>46162</v>
      </c>
      <c r="G7750">
        <v>26530</v>
      </c>
      <c r="H7750" s="1">
        <f t="shared" si="605"/>
        <v>46167</v>
      </c>
      <c r="I7750" s="5">
        <f t="shared" si="609"/>
        <v>46253</v>
      </c>
      <c r="J7750" s="9" t="str">
        <f t="shared" si="606"/>
        <v>ชำระตรงเวลา</v>
      </c>
      <c r="K7750" s="10">
        <f t="shared" si="607"/>
        <v>0</v>
      </c>
      <c r="L7750" t="str">
        <f t="shared" si="608"/>
        <v>ลูกหนี้ชั้นดี</v>
      </c>
    </row>
    <row r="7751" spans="1:12" x14ac:dyDescent="0.2">
      <c r="A7751" t="s">
        <v>293</v>
      </c>
      <c r="B7751" t="s">
        <v>13</v>
      </c>
      <c r="C7751">
        <v>7</v>
      </c>
      <c r="D7751">
        <v>1326050009176</v>
      </c>
      <c r="E7751" s="1">
        <v>46160</v>
      </c>
      <c r="F7751" s="1">
        <v>46161</v>
      </c>
      <c r="G7751">
        <v>3950</v>
      </c>
      <c r="H7751" s="1">
        <f t="shared" si="605"/>
        <v>46167</v>
      </c>
      <c r="I7751" s="5">
        <f t="shared" si="609"/>
        <v>46253</v>
      </c>
      <c r="J7751" s="9" t="str">
        <f t="shared" si="606"/>
        <v>ชำระตรงเวลา</v>
      </c>
      <c r="K7751" s="10">
        <f t="shared" si="607"/>
        <v>0</v>
      </c>
      <c r="L7751" t="str">
        <f t="shared" si="608"/>
        <v>ลูกหนี้ชั้นดี</v>
      </c>
    </row>
    <row r="7752" spans="1:12" x14ac:dyDescent="0.2">
      <c r="A7752" t="s">
        <v>3033</v>
      </c>
      <c r="B7752" t="s">
        <v>13</v>
      </c>
      <c r="C7752">
        <v>7</v>
      </c>
      <c r="D7752">
        <v>1326050009183</v>
      </c>
      <c r="E7752" s="1">
        <v>46160</v>
      </c>
      <c r="F7752" s="1">
        <v>46161</v>
      </c>
      <c r="G7752">
        <v>455</v>
      </c>
      <c r="H7752" s="1">
        <f t="shared" si="605"/>
        <v>46167</v>
      </c>
      <c r="I7752" s="5">
        <f t="shared" si="609"/>
        <v>46253</v>
      </c>
      <c r="J7752" s="9" t="str">
        <f t="shared" si="606"/>
        <v>ชำระตรงเวลา</v>
      </c>
      <c r="K7752" s="10">
        <f t="shared" si="607"/>
        <v>0</v>
      </c>
      <c r="L7752" t="str">
        <f t="shared" si="608"/>
        <v>ลูกหนี้ชั้นดี</v>
      </c>
    </row>
    <row r="7753" spans="1:12" x14ac:dyDescent="0.2">
      <c r="A7753" t="s">
        <v>292</v>
      </c>
      <c r="B7753" t="s">
        <v>13</v>
      </c>
      <c r="C7753">
        <v>15</v>
      </c>
      <c r="D7753">
        <v>1326050009190</v>
      </c>
      <c r="E7753" s="1">
        <v>46160</v>
      </c>
      <c r="F7753" s="1">
        <v>46175</v>
      </c>
      <c r="G7753">
        <v>6890</v>
      </c>
      <c r="H7753" s="1">
        <f t="shared" si="605"/>
        <v>46175</v>
      </c>
      <c r="I7753" s="5">
        <f t="shared" si="609"/>
        <v>46253</v>
      </c>
      <c r="J7753" s="9" t="str">
        <f t="shared" si="606"/>
        <v>ค้างชำระ 1 - 30 วัน</v>
      </c>
      <c r="K7753" s="10">
        <f t="shared" si="607"/>
        <v>0</v>
      </c>
      <c r="L7753" t="str">
        <f t="shared" si="608"/>
        <v>ลูกหนี้ชั้นดี</v>
      </c>
    </row>
    <row r="7754" spans="1:12" x14ac:dyDescent="0.2">
      <c r="A7754" t="s">
        <v>3034</v>
      </c>
      <c r="B7754" t="s">
        <v>13</v>
      </c>
      <c r="C7754">
        <v>7</v>
      </c>
      <c r="D7754">
        <v>1326050009206</v>
      </c>
      <c r="E7754" s="1">
        <v>46160</v>
      </c>
      <c r="F7754" s="1">
        <v>46171</v>
      </c>
      <c r="G7754">
        <v>3185</v>
      </c>
      <c r="H7754" s="1">
        <f t="shared" si="605"/>
        <v>46167</v>
      </c>
      <c r="I7754" s="5">
        <f t="shared" si="609"/>
        <v>46253</v>
      </c>
      <c r="J7754" s="9" t="str">
        <f t="shared" si="606"/>
        <v>ค้างชำระ 1 - 30 วัน</v>
      </c>
      <c r="K7754" s="10">
        <f t="shared" si="607"/>
        <v>4</v>
      </c>
      <c r="L7754" t="str">
        <f t="shared" si="608"/>
        <v>ลูกหนี้ชั้นดี</v>
      </c>
    </row>
    <row r="7755" spans="1:12" x14ac:dyDescent="0.2">
      <c r="A7755" t="s">
        <v>3034</v>
      </c>
      <c r="B7755" t="s">
        <v>13</v>
      </c>
      <c r="C7755">
        <v>7</v>
      </c>
      <c r="D7755">
        <v>1326050009206</v>
      </c>
      <c r="E7755" s="1">
        <v>46160</v>
      </c>
      <c r="F7755" s="1">
        <v>46171</v>
      </c>
      <c r="G7755">
        <v>3185</v>
      </c>
      <c r="H7755" s="1">
        <f t="shared" si="605"/>
        <v>46167</v>
      </c>
      <c r="I7755" s="5">
        <f t="shared" si="609"/>
        <v>46253</v>
      </c>
      <c r="J7755" s="9" t="str">
        <f t="shared" si="606"/>
        <v>ชำระตรงเวลา</v>
      </c>
      <c r="K7755" s="10">
        <f t="shared" si="607"/>
        <v>4</v>
      </c>
      <c r="L7755" t="str">
        <f t="shared" si="608"/>
        <v>ลูกหนี้ชั้นดี</v>
      </c>
    </row>
    <row r="7756" spans="1:12" x14ac:dyDescent="0.2">
      <c r="A7756" t="s">
        <v>2556</v>
      </c>
      <c r="B7756" t="s">
        <v>13</v>
      </c>
      <c r="C7756">
        <v>7</v>
      </c>
      <c r="D7756">
        <v>1326050009237</v>
      </c>
      <c r="E7756" s="1">
        <v>46160</v>
      </c>
      <c r="F7756" s="1">
        <v>46161</v>
      </c>
      <c r="G7756">
        <v>715</v>
      </c>
      <c r="H7756" s="1">
        <f t="shared" si="605"/>
        <v>46167</v>
      </c>
      <c r="I7756" s="5">
        <f t="shared" si="609"/>
        <v>46253</v>
      </c>
      <c r="J7756" s="9" t="str">
        <f t="shared" si="606"/>
        <v>ชำระตรงเวลา</v>
      </c>
      <c r="K7756" s="10">
        <f t="shared" si="607"/>
        <v>0</v>
      </c>
      <c r="L7756" t="str">
        <f t="shared" si="608"/>
        <v>ลูกหนี้ชั้นดี</v>
      </c>
    </row>
    <row r="7757" spans="1:12" x14ac:dyDescent="0.2">
      <c r="A7757" t="s">
        <v>2301</v>
      </c>
      <c r="B7757" t="s">
        <v>13</v>
      </c>
      <c r="C7757">
        <v>7</v>
      </c>
      <c r="D7757">
        <v>1326050009244</v>
      </c>
      <c r="E7757" s="1">
        <v>46160</v>
      </c>
      <c r="F7757" s="1">
        <v>46161</v>
      </c>
      <c r="G7757">
        <v>16270</v>
      </c>
      <c r="H7757" s="1">
        <f t="shared" si="605"/>
        <v>46167</v>
      </c>
      <c r="I7757" s="5">
        <f t="shared" si="609"/>
        <v>46253</v>
      </c>
      <c r="J7757" s="9" t="str">
        <f t="shared" si="606"/>
        <v>ค้างชำระ 1 - 30 วัน</v>
      </c>
      <c r="K7757" s="10">
        <f t="shared" si="607"/>
        <v>0</v>
      </c>
      <c r="L7757" t="str">
        <f t="shared" si="608"/>
        <v>ลูกหนี้ชั้นดี</v>
      </c>
    </row>
    <row r="7758" spans="1:12" x14ac:dyDescent="0.2">
      <c r="A7758" t="s">
        <v>3035</v>
      </c>
      <c r="B7758" t="s">
        <v>13</v>
      </c>
      <c r="C7758">
        <v>7</v>
      </c>
      <c r="D7758">
        <v>1326050009268</v>
      </c>
      <c r="E7758" s="1">
        <v>46160</v>
      </c>
      <c r="F7758" s="1">
        <v>46168</v>
      </c>
      <c r="G7758">
        <v>11455</v>
      </c>
      <c r="H7758" s="1">
        <f t="shared" si="605"/>
        <v>46167</v>
      </c>
      <c r="I7758" s="5">
        <f t="shared" si="609"/>
        <v>46253</v>
      </c>
      <c r="J7758" s="9" t="str">
        <f t="shared" si="606"/>
        <v>ชำระตรงเวลา</v>
      </c>
      <c r="K7758" s="10">
        <f t="shared" si="607"/>
        <v>1</v>
      </c>
      <c r="L7758" t="str">
        <f t="shared" si="608"/>
        <v>ลูกหนี้ชั้นดี</v>
      </c>
    </row>
    <row r="7759" spans="1:12" x14ac:dyDescent="0.2">
      <c r="A7759" t="s">
        <v>238</v>
      </c>
      <c r="B7759" t="s">
        <v>8</v>
      </c>
      <c r="C7759">
        <v>7</v>
      </c>
      <c r="D7759">
        <v>1526050009446</v>
      </c>
      <c r="E7759" s="1">
        <v>46162</v>
      </c>
      <c r="F7759" s="1">
        <v>46164</v>
      </c>
      <c r="G7759">
        <v>1445</v>
      </c>
      <c r="H7759" s="1">
        <f t="shared" si="605"/>
        <v>46169</v>
      </c>
      <c r="I7759" s="5">
        <f t="shared" si="609"/>
        <v>46253</v>
      </c>
      <c r="J7759" s="9" t="str">
        <f t="shared" si="606"/>
        <v>ค้างชำระ 1 - 30 วัน</v>
      </c>
      <c r="K7759" s="10">
        <f t="shared" si="607"/>
        <v>0</v>
      </c>
      <c r="L7759" t="str">
        <f t="shared" si="608"/>
        <v>ลูกหนี้ชั้นดี</v>
      </c>
    </row>
    <row r="7760" spans="1:12" x14ac:dyDescent="0.2">
      <c r="A7760" t="s">
        <v>2312</v>
      </c>
      <c r="B7760" t="s">
        <v>8</v>
      </c>
      <c r="C7760">
        <v>30</v>
      </c>
      <c r="D7760">
        <v>1526050009484</v>
      </c>
      <c r="E7760" s="1">
        <v>46162</v>
      </c>
      <c r="F7760" s="1">
        <v>46199</v>
      </c>
      <c r="G7760">
        <v>18733</v>
      </c>
      <c r="H7760" s="1">
        <f t="shared" si="605"/>
        <v>46192</v>
      </c>
      <c r="I7760" s="5">
        <f t="shared" si="609"/>
        <v>46253</v>
      </c>
      <c r="J7760" s="9" t="str">
        <f t="shared" si="606"/>
        <v>ค้างชำระ 1 - 30 วัน</v>
      </c>
      <c r="K7760" s="10">
        <f t="shared" si="607"/>
        <v>7</v>
      </c>
      <c r="L7760" t="str">
        <f t="shared" si="608"/>
        <v>ลูกหนี้ชั้นดี</v>
      </c>
    </row>
    <row r="7761" spans="1:12" x14ac:dyDescent="0.2">
      <c r="A7761" t="s">
        <v>2598</v>
      </c>
      <c r="B7761" t="s">
        <v>8</v>
      </c>
      <c r="C7761">
        <v>7</v>
      </c>
      <c r="D7761">
        <v>1526050009491</v>
      </c>
      <c r="E7761" s="1">
        <v>46162</v>
      </c>
      <c r="F7761" s="1">
        <v>46170</v>
      </c>
      <c r="G7761">
        <v>311</v>
      </c>
      <c r="H7761" s="1">
        <f t="shared" si="605"/>
        <v>46169</v>
      </c>
      <c r="I7761" s="5">
        <f t="shared" si="609"/>
        <v>46253</v>
      </c>
      <c r="J7761" s="9" t="str">
        <f t="shared" si="606"/>
        <v>ค้างชำระ 1 - 30 วัน</v>
      </c>
      <c r="K7761" s="10">
        <f t="shared" si="607"/>
        <v>1</v>
      </c>
      <c r="L7761" t="str">
        <f t="shared" si="608"/>
        <v>ลูกหนี้ชั้นดี</v>
      </c>
    </row>
    <row r="7762" spans="1:12" x14ac:dyDescent="0.2">
      <c r="A7762" t="s">
        <v>2144</v>
      </c>
      <c r="B7762" t="s">
        <v>8</v>
      </c>
      <c r="C7762">
        <v>15</v>
      </c>
      <c r="D7762">
        <v>1526050009507</v>
      </c>
      <c r="E7762" s="1">
        <v>46162</v>
      </c>
      <c r="F7762" s="1">
        <v>46178</v>
      </c>
      <c r="G7762">
        <v>1375</v>
      </c>
      <c r="H7762" s="1">
        <f t="shared" si="605"/>
        <v>46177</v>
      </c>
      <c r="I7762" s="5">
        <f t="shared" si="609"/>
        <v>46253</v>
      </c>
      <c r="J7762" s="9" t="str">
        <f t="shared" si="606"/>
        <v>ชำระตรงเวลา</v>
      </c>
      <c r="K7762" s="10">
        <f t="shared" si="607"/>
        <v>1</v>
      </c>
      <c r="L7762" t="str">
        <f t="shared" si="608"/>
        <v>ลูกหนี้ชั้นดี</v>
      </c>
    </row>
    <row r="7763" spans="1:12" x14ac:dyDescent="0.2">
      <c r="A7763" t="s">
        <v>3036</v>
      </c>
      <c r="B7763" t="s">
        <v>8</v>
      </c>
      <c r="C7763">
        <v>7</v>
      </c>
      <c r="D7763">
        <v>1526050009545</v>
      </c>
      <c r="E7763" s="1">
        <v>46161</v>
      </c>
      <c r="F7763" s="1">
        <v>46162</v>
      </c>
      <c r="G7763">
        <v>1793</v>
      </c>
      <c r="H7763" s="1">
        <f t="shared" si="605"/>
        <v>46168</v>
      </c>
      <c r="I7763" s="5">
        <f t="shared" si="609"/>
        <v>46253</v>
      </c>
      <c r="J7763" s="9" t="str">
        <f t="shared" si="606"/>
        <v>ค้างชำระ 1 - 30 วัน</v>
      </c>
      <c r="K7763" s="10">
        <f t="shared" si="607"/>
        <v>0</v>
      </c>
      <c r="L7763" t="str">
        <f t="shared" si="608"/>
        <v>ลูกหนี้ชั้นดี</v>
      </c>
    </row>
    <row r="7764" spans="1:12" x14ac:dyDescent="0.2">
      <c r="A7764" t="s">
        <v>971</v>
      </c>
      <c r="B7764" t="s">
        <v>8</v>
      </c>
      <c r="C7764">
        <v>7</v>
      </c>
      <c r="D7764">
        <v>1526050009552</v>
      </c>
      <c r="E7764" s="1">
        <v>46162</v>
      </c>
      <c r="F7764" s="1">
        <v>46172</v>
      </c>
      <c r="G7764">
        <v>1746</v>
      </c>
      <c r="H7764" s="1">
        <f t="shared" si="605"/>
        <v>46169</v>
      </c>
      <c r="I7764" s="5">
        <f t="shared" si="609"/>
        <v>46253</v>
      </c>
      <c r="J7764" s="9" t="str">
        <f t="shared" si="606"/>
        <v>ค้างชำระ 1 - 30 วัน</v>
      </c>
      <c r="K7764" s="10">
        <f t="shared" si="607"/>
        <v>3</v>
      </c>
      <c r="L7764" t="str">
        <f t="shared" si="608"/>
        <v>ลูกหนี้ชั้นดี</v>
      </c>
    </row>
    <row r="7765" spans="1:12" x14ac:dyDescent="0.2">
      <c r="A7765" t="s">
        <v>971</v>
      </c>
      <c r="B7765" t="s">
        <v>8</v>
      </c>
      <c r="C7765">
        <v>7</v>
      </c>
      <c r="D7765">
        <v>1526050009552</v>
      </c>
      <c r="E7765" s="1">
        <v>46162</v>
      </c>
      <c r="F7765" s="1">
        <v>46172</v>
      </c>
      <c r="G7765">
        <v>1746</v>
      </c>
      <c r="H7765" s="1">
        <f t="shared" si="605"/>
        <v>46169</v>
      </c>
      <c r="I7765" s="5">
        <f t="shared" si="609"/>
        <v>46253</v>
      </c>
      <c r="J7765" s="9" t="str">
        <f t="shared" si="606"/>
        <v>ชำระตรงเวลา</v>
      </c>
      <c r="K7765" s="10">
        <f t="shared" si="607"/>
        <v>3</v>
      </c>
      <c r="L7765" t="str">
        <f t="shared" si="608"/>
        <v>ลูกหนี้ชั้นดี</v>
      </c>
    </row>
    <row r="7766" spans="1:12" x14ac:dyDescent="0.2">
      <c r="A7766" t="s">
        <v>3037</v>
      </c>
      <c r="B7766" t="s">
        <v>8</v>
      </c>
      <c r="C7766">
        <v>30</v>
      </c>
      <c r="D7766">
        <v>1526050010398</v>
      </c>
      <c r="E7766" s="1">
        <v>46162</v>
      </c>
      <c r="F7766" s="1">
        <v>46162</v>
      </c>
      <c r="G7766">
        <v>94</v>
      </c>
      <c r="H7766" s="1">
        <f t="shared" si="605"/>
        <v>46192</v>
      </c>
      <c r="I7766" s="5">
        <f t="shared" si="609"/>
        <v>46253</v>
      </c>
      <c r="J7766" s="9" t="str">
        <f t="shared" si="606"/>
        <v>ชำระตรงเวลา</v>
      </c>
      <c r="K7766" s="10">
        <f t="shared" si="607"/>
        <v>0</v>
      </c>
      <c r="L7766" t="str">
        <f t="shared" si="608"/>
        <v>ลูกหนี้ชั้นดี</v>
      </c>
    </row>
    <row r="7767" spans="1:12" x14ac:dyDescent="0.2">
      <c r="A7767" t="s">
        <v>2274</v>
      </c>
      <c r="B7767" t="s">
        <v>8</v>
      </c>
      <c r="C7767">
        <v>7</v>
      </c>
      <c r="D7767">
        <v>1526050010831</v>
      </c>
      <c r="E7767" s="1">
        <v>46162</v>
      </c>
      <c r="F7767" s="1">
        <v>46162</v>
      </c>
      <c r="G7767">
        <v>4030</v>
      </c>
      <c r="H7767" s="1">
        <f t="shared" si="605"/>
        <v>46169</v>
      </c>
      <c r="I7767" s="5">
        <f t="shared" si="609"/>
        <v>46253</v>
      </c>
      <c r="J7767" s="9" t="str">
        <f t="shared" si="606"/>
        <v>ชำระตรงเวลา</v>
      </c>
      <c r="K7767" s="10">
        <f t="shared" si="607"/>
        <v>0</v>
      </c>
      <c r="L7767" t="str">
        <f t="shared" si="608"/>
        <v>ลูกหนี้ชั้นดี</v>
      </c>
    </row>
    <row r="7768" spans="1:12" x14ac:dyDescent="0.2">
      <c r="A7768" t="s">
        <v>330</v>
      </c>
      <c r="B7768" t="s">
        <v>8</v>
      </c>
      <c r="C7768">
        <v>7</v>
      </c>
      <c r="D7768">
        <v>1526050010855</v>
      </c>
      <c r="E7768" s="1">
        <v>46162</v>
      </c>
      <c r="F7768" s="1">
        <v>46162</v>
      </c>
      <c r="G7768">
        <v>1175</v>
      </c>
      <c r="H7768" s="1">
        <f t="shared" si="605"/>
        <v>46169</v>
      </c>
      <c r="I7768" s="5">
        <f t="shared" si="609"/>
        <v>46253</v>
      </c>
      <c r="J7768" s="9" t="str">
        <f t="shared" si="606"/>
        <v>ชำระตรงเวลา</v>
      </c>
      <c r="K7768" s="10">
        <f t="shared" si="607"/>
        <v>0</v>
      </c>
      <c r="L7768" t="str">
        <f t="shared" si="608"/>
        <v>ลูกหนี้ชั้นดี</v>
      </c>
    </row>
    <row r="7769" spans="1:12" x14ac:dyDescent="0.2">
      <c r="A7769" t="s">
        <v>230</v>
      </c>
      <c r="B7769" t="s">
        <v>8</v>
      </c>
      <c r="C7769">
        <v>7</v>
      </c>
      <c r="D7769">
        <v>1526050010886</v>
      </c>
      <c r="E7769" s="1">
        <v>46163</v>
      </c>
      <c r="F7769" s="1">
        <v>46164</v>
      </c>
      <c r="G7769">
        <v>9120</v>
      </c>
      <c r="H7769" s="1">
        <f t="shared" si="605"/>
        <v>46170</v>
      </c>
      <c r="I7769" s="5">
        <f t="shared" si="609"/>
        <v>46253</v>
      </c>
      <c r="J7769" s="9" t="str">
        <f t="shared" si="606"/>
        <v>ชำระตรงเวลา</v>
      </c>
      <c r="K7769" s="10">
        <f t="shared" si="607"/>
        <v>0</v>
      </c>
      <c r="L7769" t="str">
        <f t="shared" si="608"/>
        <v>ลูกหนี้ชั้นดี</v>
      </c>
    </row>
    <row r="7770" spans="1:12" x14ac:dyDescent="0.2">
      <c r="A7770" t="s">
        <v>246</v>
      </c>
      <c r="B7770" t="s">
        <v>8</v>
      </c>
      <c r="C7770">
        <v>7</v>
      </c>
      <c r="D7770">
        <v>1526050010893</v>
      </c>
      <c r="E7770" s="1">
        <v>46163</v>
      </c>
      <c r="F7770" s="1">
        <v>46169</v>
      </c>
      <c r="G7770">
        <v>998</v>
      </c>
      <c r="H7770" s="1">
        <f t="shared" si="605"/>
        <v>46170</v>
      </c>
      <c r="I7770" s="5">
        <f t="shared" si="609"/>
        <v>46253</v>
      </c>
      <c r="J7770" s="9" t="str">
        <f t="shared" si="606"/>
        <v>ชำระตรงเวลา</v>
      </c>
      <c r="K7770" s="10">
        <f t="shared" si="607"/>
        <v>0</v>
      </c>
      <c r="L7770" t="str">
        <f t="shared" si="608"/>
        <v>ลูกหนี้ชั้นดี</v>
      </c>
    </row>
    <row r="7771" spans="1:12" x14ac:dyDescent="0.2">
      <c r="A7771" t="s">
        <v>3038</v>
      </c>
      <c r="B7771" t="s">
        <v>8</v>
      </c>
      <c r="C7771">
        <v>7</v>
      </c>
      <c r="D7771">
        <v>1526050010909</v>
      </c>
      <c r="E7771" s="1">
        <v>46163</v>
      </c>
      <c r="F7771" s="1">
        <v>46170</v>
      </c>
      <c r="G7771">
        <v>2600</v>
      </c>
      <c r="H7771" s="1">
        <f t="shared" si="605"/>
        <v>46170</v>
      </c>
      <c r="I7771" s="5">
        <f t="shared" si="609"/>
        <v>46253</v>
      </c>
      <c r="J7771" s="9" t="str">
        <f t="shared" si="606"/>
        <v>ชำระตรงเวลา</v>
      </c>
      <c r="K7771" s="10">
        <f t="shared" si="607"/>
        <v>0</v>
      </c>
      <c r="L7771" t="str">
        <f t="shared" si="608"/>
        <v>ลูกหนี้ชั้นดี</v>
      </c>
    </row>
    <row r="7772" spans="1:12" x14ac:dyDescent="0.2">
      <c r="A7772" t="s">
        <v>3039</v>
      </c>
      <c r="B7772" t="s">
        <v>8</v>
      </c>
      <c r="C7772">
        <v>7</v>
      </c>
      <c r="D7772">
        <v>1526050010916</v>
      </c>
      <c r="E7772" s="1">
        <v>46163</v>
      </c>
      <c r="F7772" s="1">
        <v>46169</v>
      </c>
      <c r="G7772">
        <v>18987</v>
      </c>
      <c r="H7772" s="1">
        <f t="shared" si="605"/>
        <v>46170</v>
      </c>
      <c r="I7772" s="5">
        <f t="shared" si="609"/>
        <v>46253</v>
      </c>
      <c r="J7772" s="9" t="str">
        <f t="shared" si="606"/>
        <v>ชำระตรงเวลา</v>
      </c>
      <c r="K7772" s="10">
        <f t="shared" si="607"/>
        <v>0</v>
      </c>
      <c r="L7772" t="str">
        <f t="shared" si="608"/>
        <v>ลูกหนี้ชั้นดี</v>
      </c>
    </row>
    <row r="7773" spans="1:12" x14ac:dyDescent="0.2">
      <c r="A7773" t="s">
        <v>3039</v>
      </c>
      <c r="B7773" t="s">
        <v>8</v>
      </c>
      <c r="C7773">
        <v>7</v>
      </c>
      <c r="D7773">
        <v>1526050010916</v>
      </c>
      <c r="E7773" s="1">
        <v>46163</v>
      </c>
      <c r="F7773" s="1">
        <v>46169</v>
      </c>
      <c r="G7773">
        <v>18987</v>
      </c>
      <c r="H7773" s="1">
        <f t="shared" si="605"/>
        <v>46170</v>
      </c>
      <c r="I7773" s="5">
        <f t="shared" si="609"/>
        <v>46253</v>
      </c>
      <c r="J7773" s="9" t="str">
        <f t="shared" si="606"/>
        <v>ชำระตรงเวลา</v>
      </c>
      <c r="K7773" s="10">
        <f t="shared" si="607"/>
        <v>0</v>
      </c>
      <c r="L7773" t="str">
        <f t="shared" si="608"/>
        <v>ลูกหนี้ชั้นดี</v>
      </c>
    </row>
    <row r="7774" spans="1:12" x14ac:dyDescent="0.2">
      <c r="A7774" t="s">
        <v>238</v>
      </c>
      <c r="B7774" t="s">
        <v>8</v>
      </c>
      <c r="C7774">
        <v>7</v>
      </c>
      <c r="D7774">
        <v>1526050010923</v>
      </c>
      <c r="E7774" s="1">
        <v>46163</v>
      </c>
      <c r="F7774" s="1">
        <v>46165</v>
      </c>
      <c r="G7774">
        <v>2981</v>
      </c>
      <c r="H7774" s="1">
        <f t="shared" si="605"/>
        <v>46170</v>
      </c>
      <c r="I7774" s="5">
        <f t="shared" si="609"/>
        <v>46253</v>
      </c>
      <c r="J7774" s="9" t="str">
        <f t="shared" si="606"/>
        <v>ชำระตรงเวลา</v>
      </c>
      <c r="K7774" s="10">
        <f t="shared" si="607"/>
        <v>0</v>
      </c>
      <c r="L7774" t="str">
        <f t="shared" si="608"/>
        <v>ลูกหนี้ชั้นดี</v>
      </c>
    </row>
    <row r="7775" spans="1:12" x14ac:dyDescent="0.2">
      <c r="A7775" t="s">
        <v>3040</v>
      </c>
      <c r="B7775" t="s">
        <v>8</v>
      </c>
      <c r="C7775">
        <v>15</v>
      </c>
      <c r="D7775">
        <v>1526050011326</v>
      </c>
      <c r="E7775" s="1">
        <v>46163</v>
      </c>
      <c r="F7775" s="1">
        <v>46163</v>
      </c>
      <c r="G7775">
        <v>216</v>
      </c>
      <c r="H7775" s="1">
        <f t="shared" si="605"/>
        <v>46178</v>
      </c>
      <c r="I7775" s="5">
        <f t="shared" si="609"/>
        <v>46253</v>
      </c>
      <c r="J7775" s="9" t="str">
        <f t="shared" si="606"/>
        <v>ชำระตรงเวลา</v>
      </c>
      <c r="K7775" s="10">
        <f t="shared" si="607"/>
        <v>0</v>
      </c>
      <c r="L7775" t="str">
        <f t="shared" si="608"/>
        <v>ลูกหนี้ชั้นดี</v>
      </c>
    </row>
    <row r="7776" spans="1:12" x14ac:dyDescent="0.2">
      <c r="A7776" t="s">
        <v>230</v>
      </c>
      <c r="B7776" t="s">
        <v>8</v>
      </c>
      <c r="C7776">
        <v>7</v>
      </c>
      <c r="D7776">
        <v>1526050011517</v>
      </c>
      <c r="E7776" s="1">
        <v>46164</v>
      </c>
      <c r="F7776" s="1">
        <v>46169</v>
      </c>
      <c r="G7776">
        <v>1550</v>
      </c>
      <c r="H7776" s="1">
        <f t="shared" si="605"/>
        <v>46171</v>
      </c>
      <c r="I7776" s="5">
        <f t="shared" si="609"/>
        <v>46253</v>
      </c>
      <c r="J7776" s="9" t="str">
        <f t="shared" si="606"/>
        <v>ชำระตรงเวลา</v>
      </c>
      <c r="K7776" s="10">
        <f t="shared" si="607"/>
        <v>0</v>
      </c>
      <c r="L7776" t="str">
        <f t="shared" si="608"/>
        <v>ลูกหนี้ชั้นดี</v>
      </c>
    </row>
    <row r="7777" spans="1:12" x14ac:dyDescent="0.2">
      <c r="A7777" t="s">
        <v>224</v>
      </c>
      <c r="B7777" t="s">
        <v>8</v>
      </c>
      <c r="C7777">
        <v>7</v>
      </c>
      <c r="D7777">
        <v>1526050011524</v>
      </c>
      <c r="E7777" s="1">
        <v>46164</v>
      </c>
      <c r="F7777" s="1">
        <v>46171</v>
      </c>
      <c r="G7777">
        <v>880</v>
      </c>
      <c r="H7777" s="1">
        <f t="shared" si="605"/>
        <v>46171</v>
      </c>
      <c r="I7777" s="5">
        <f t="shared" si="609"/>
        <v>46253</v>
      </c>
      <c r="J7777" s="9" t="str">
        <f t="shared" si="606"/>
        <v>ชำระตรงเวลา</v>
      </c>
      <c r="K7777" s="10">
        <f t="shared" si="607"/>
        <v>0</v>
      </c>
      <c r="L7777" t="str">
        <f t="shared" si="608"/>
        <v>ลูกหนี้ชั้นดี</v>
      </c>
    </row>
    <row r="7778" spans="1:12" x14ac:dyDescent="0.2">
      <c r="A7778" t="s">
        <v>3041</v>
      </c>
      <c r="B7778" t="s">
        <v>8</v>
      </c>
      <c r="C7778">
        <v>7</v>
      </c>
      <c r="D7778">
        <v>1526050011531</v>
      </c>
      <c r="E7778" s="1">
        <v>46164</v>
      </c>
      <c r="F7778" s="1">
        <v>46171</v>
      </c>
      <c r="G7778">
        <v>7231</v>
      </c>
      <c r="H7778" s="1">
        <f t="shared" si="605"/>
        <v>46171</v>
      </c>
      <c r="I7778" s="5">
        <f t="shared" si="609"/>
        <v>46253</v>
      </c>
      <c r="J7778" s="9" t="str">
        <f t="shared" si="606"/>
        <v>ชำระตรงเวลา</v>
      </c>
      <c r="K7778" s="10">
        <f t="shared" si="607"/>
        <v>0</v>
      </c>
      <c r="L7778" t="str">
        <f t="shared" si="608"/>
        <v>ลูกหนี้ชั้นดี</v>
      </c>
    </row>
    <row r="7779" spans="1:12" x14ac:dyDescent="0.2">
      <c r="A7779" t="s">
        <v>3041</v>
      </c>
      <c r="B7779" t="s">
        <v>8</v>
      </c>
      <c r="C7779">
        <v>7</v>
      </c>
      <c r="D7779">
        <v>1526050011548</v>
      </c>
      <c r="E7779" s="1">
        <v>46164</v>
      </c>
      <c r="F7779" s="1">
        <v>46165</v>
      </c>
      <c r="G7779">
        <v>12705</v>
      </c>
      <c r="H7779" s="1">
        <f t="shared" si="605"/>
        <v>46171</v>
      </c>
      <c r="I7779" s="5">
        <f t="shared" si="609"/>
        <v>46253</v>
      </c>
      <c r="J7779" s="9" t="str">
        <f t="shared" si="606"/>
        <v>ชำระตรงเวลา</v>
      </c>
      <c r="K7779" s="10">
        <f t="shared" si="607"/>
        <v>0</v>
      </c>
      <c r="L7779" t="str">
        <f t="shared" si="608"/>
        <v>ลูกหนี้ชั้นดี</v>
      </c>
    </row>
    <row r="7780" spans="1:12" x14ac:dyDescent="0.2">
      <c r="A7780" t="s">
        <v>3042</v>
      </c>
      <c r="B7780" t="s">
        <v>8</v>
      </c>
      <c r="C7780">
        <v>7</v>
      </c>
      <c r="D7780">
        <v>1526050011555</v>
      </c>
      <c r="E7780" s="1">
        <v>46163</v>
      </c>
      <c r="F7780" s="1">
        <v>46164</v>
      </c>
      <c r="G7780">
        <v>2461</v>
      </c>
      <c r="H7780" s="1">
        <f t="shared" si="605"/>
        <v>46170</v>
      </c>
      <c r="I7780" s="5">
        <f t="shared" si="609"/>
        <v>46253</v>
      </c>
      <c r="J7780" s="9" t="str">
        <f t="shared" si="606"/>
        <v>ค้างชำระ 1 - 30 วัน</v>
      </c>
      <c r="K7780" s="10">
        <f t="shared" si="607"/>
        <v>0</v>
      </c>
      <c r="L7780" t="str">
        <f t="shared" si="608"/>
        <v>ลูกหนี้ชั้นดี</v>
      </c>
    </row>
    <row r="7781" spans="1:12" x14ac:dyDescent="0.2">
      <c r="A7781" t="s">
        <v>1148</v>
      </c>
      <c r="B7781" t="s">
        <v>8</v>
      </c>
      <c r="C7781">
        <v>7</v>
      </c>
      <c r="D7781">
        <v>1526050011562</v>
      </c>
      <c r="E7781" s="1">
        <v>46164</v>
      </c>
      <c r="F7781" s="1">
        <v>46175</v>
      </c>
      <c r="G7781">
        <v>1488</v>
      </c>
      <c r="H7781" s="1">
        <f t="shared" si="605"/>
        <v>46171</v>
      </c>
      <c r="I7781" s="5">
        <f t="shared" si="609"/>
        <v>46253</v>
      </c>
      <c r="J7781" s="9" t="str">
        <f t="shared" si="606"/>
        <v>ชำระตรงเวลา</v>
      </c>
      <c r="K7781" s="10">
        <f t="shared" si="607"/>
        <v>4</v>
      </c>
      <c r="L7781" t="str">
        <f t="shared" si="608"/>
        <v>ลูกหนี้ชั้นดี</v>
      </c>
    </row>
    <row r="7782" spans="1:12" x14ac:dyDescent="0.2">
      <c r="A7782" t="s">
        <v>3043</v>
      </c>
      <c r="B7782" t="s">
        <v>8</v>
      </c>
      <c r="C7782">
        <v>7</v>
      </c>
      <c r="D7782">
        <v>1526050011579</v>
      </c>
      <c r="E7782" s="1">
        <v>46164</v>
      </c>
      <c r="F7782" s="1">
        <v>46165</v>
      </c>
      <c r="G7782">
        <v>1194</v>
      </c>
      <c r="H7782" s="1">
        <f t="shared" si="605"/>
        <v>46171</v>
      </c>
      <c r="I7782" s="5">
        <f t="shared" si="609"/>
        <v>46253</v>
      </c>
      <c r="J7782" s="9" t="str">
        <f t="shared" si="606"/>
        <v>ชำระตรงเวลา</v>
      </c>
      <c r="K7782" s="10">
        <f t="shared" si="607"/>
        <v>0</v>
      </c>
      <c r="L7782" t="str">
        <f t="shared" si="608"/>
        <v>ลูกหนี้ชั้นดี</v>
      </c>
    </row>
    <row r="7783" spans="1:12" x14ac:dyDescent="0.2">
      <c r="A7783" t="s">
        <v>234</v>
      </c>
      <c r="B7783" t="s">
        <v>8</v>
      </c>
      <c r="C7783">
        <v>10</v>
      </c>
      <c r="D7783">
        <v>1526050011586</v>
      </c>
      <c r="E7783" s="1">
        <v>46164</v>
      </c>
      <c r="F7783" s="1">
        <v>46172</v>
      </c>
      <c r="G7783">
        <v>3282</v>
      </c>
      <c r="H7783" s="1">
        <f t="shared" si="605"/>
        <v>46174</v>
      </c>
      <c r="I7783" s="5">
        <f t="shared" si="609"/>
        <v>46253</v>
      </c>
      <c r="J7783" s="9" t="str">
        <f t="shared" si="606"/>
        <v>ชำระตรงเวลา</v>
      </c>
      <c r="K7783" s="10">
        <f t="shared" si="607"/>
        <v>0</v>
      </c>
      <c r="L7783" t="str">
        <f t="shared" si="608"/>
        <v>ลูกหนี้ชั้นดี</v>
      </c>
    </row>
    <row r="7784" spans="1:12" x14ac:dyDescent="0.2">
      <c r="A7784" t="s">
        <v>1306</v>
      </c>
      <c r="B7784" t="s">
        <v>8</v>
      </c>
      <c r="C7784">
        <v>15</v>
      </c>
      <c r="D7784">
        <v>1526050011661</v>
      </c>
      <c r="E7784" s="1">
        <v>46164</v>
      </c>
      <c r="F7784" s="1">
        <v>46164</v>
      </c>
      <c r="G7784">
        <v>1203</v>
      </c>
      <c r="H7784" s="1">
        <f t="shared" si="605"/>
        <v>46179</v>
      </c>
      <c r="I7784" s="5">
        <f t="shared" si="609"/>
        <v>46253</v>
      </c>
      <c r="J7784" s="9" t="str">
        <f t="shared" si="606"/>
        <v>ชำระตรงเวลา</v>
      </c>
      <c r="K7784" s="10">
        <f t="shared" si="607"/>
        <v>0</v>
      </c>
      <c r="L7784" t="str">
        <f t="shared" si="608"/>
        <v>ลูกหนี้ชั้นดี</v>
      </c>
    </row>
    <row r="7785" spans="1:12" x14ac:dyDescent="0.2">
      <c r="A7785" t="s">
        <v>3044</v>
      </c>
      <c r="B7785" t="s">
        <v>1176</v>
      </c>
      <c r="C7785">
        <v>15</v>
      </c>
      <c r="D7785">
        <v>5426050004358</v>
      </c>
      <c r="E7785" s="1">
        <v>46156</v>
      </c>
      <c r="F7785" s="1">
        <v>46160</v>
      </c>
      <c r="G7785">
        <v>128112</v>
      </c>
      <c r="H7785" s="1">
        <f t="shared" si="605"/>
        <v>46171</v>
      </c>
      <c r="I7785" s="5">
        <f t="shared" si="609"/>
        <v>46253</v>
      </c>
      <c r="J7785" s="9" t="str">
        <f t="shared" si="606"/>
        <v>ชำระตรงเวลา</v>
      </c>
      <c r="K7785" s="10">
        <f t="shared" si="607"/>
        <v>0</v>
      </c>
      <c r="L7785" t="str">
        <f t="shared" si="608"/>
        <v>ลูกหนี้ชั้นดี</v>
      </c>
    </row>
    <row r="7786" spans="1:12" x14ac:dyDescent="0.2">
      <c r="A7786" t="s">
        <v>3044</v>
      </c>
      <c r="B7786" t="s">
        <v>1176</v>
      </c>
      <c r="C7786">
        <v>15</v>
      </c>
      <c r="D7786">
        <v>5426050004358</v>
      </c>
      <c r="E7786" s="1">
        <v>46156</v>
      </c>
      <c r="F7786" s="1">
        <v>46160</v>
      </c>
      <c r="G7786">
        <v>128112</v>
      </c>
      <c r="H7786" s="1">
        <f t="shared" si="605"/>
        <v>46171</v>
      </c>
      <c r="I7786" s="5">
        <f t="shared" si="609"/>
        <v>46253</v>
      </c>
      <c r="J7786" s="9" t="str">
        <f t="shared" si="606"/>
        <v>ชำระตรงเวลา</v>
      </c>
      <c r="K7786" s="10">
        <f t="shared" si="607"/>
        <v>0</v>
      </c>
      <c r="L7786" t="str">
        <f t="shared" si="608"/>
        <v>ลูกหนี้ชั้นดี</v>
      </c>
    </row>
    <row r="7787" spans="1:12" x14ac:dyDescent="0.2">
      <c r="A7787" t="s">
        <v>3045</v>
      </c>
      <c r="B7787" t="s">
        <v>106</v>
      </c>
      <c r="C7787">
        <v>7</v>
      </c>
      <c r="D7787">
        <v>5726050010596</v>
      </c>
      <c r="E7787" s="1">
        <v>46167</v>
      </c>
      <c r="F7787" s="1">
        <v>46171</v>
      </c>
      <c r="G7787">
        <v>12258</v>
      </c>
      <c r="H7787" s="1">
        <f t="shared" si="605"/>
        <v>46174</v>
      </c>
      <c r="I7787" s="5">
        <f t="shared" si="609"/>
        <v>46253</v>
      </c>
      <c r="J7787" s="9" t="str">
        <f t="shared" si="606"/>
        <v>ชำระตรงเวลา</v>
      </c>
      <c r="K7787" s="10">
        <f t="shared" si="607"/>
        <v>0</v>
      </c>
      <c r="L7787" t="str">
        <f t="shared" si="608"/>
        <v>ลูกหนี้ชั้นดี</v>
      </c>
    </row>
    <row r="7788" spans="1:12" x14ac:dyDescent="0.2">
      <c r="A7788" t="s">
        <v>3045</v>
      </c>
      <c r="B7788" t="s">
        <v>106</v>
      </c>
      <c r="C7788">
        <v>7</v>
      </c>
      <c r="D7788">
        <v>5726050010596</v>
      </c>
      <c r="E7788" s="1">
        <v>46167</v>
      </c>
      <c r="F7788" s="1">
        <v>46171</v>
      </c>
      <c r="G7788">
        <v>12258</v>
      </c>
      <c r="H7788" s="1">
        <f t="shared" si="605"/>
        <v>46174</v>
      </c>
      <c r="I7788" s="5">
        <f t="shared" si="609"/>
        <v>46253</v>
      </c>
      <c r="J7788" s="9" t="str">
        <f t="shared" si="606"/>
        <v>ชำระตรงเวลา</v>
      </c>
      <c r="K7788" s="10">
        <f t="shared" si="607"/>
        <v>0</v>
      </c>
      <c r="L7788" t="str">
        <f t="shared" si="608"/>
        <v>ลูกหนี้ชั้นดี</v>
      </c>
    </row>
    <row r="7789" spans="1:12" x14ac:dyDescent="0.2">
      <c r="A7789" t="s">
        <v>3046</v>
      </c>
      <c r="B7789" t="s">
        <v>106</v>
      </c>
      <c r="C7789">
        <v>7</v>
      </c>
      <c r="D7789">
        <v>5726050012439</v>
      </c>
      <c r="E7789" s="1">
        <v>46167</v>
      </c>
      <c r="F7789" s="1">
        <v>46169</v>
      </c>
      <c r="G7789">
        <v>93</v>
      </c>
      <c r="H7789" s="1">
        <f t="shared" si="605"/>
        <v>46174</v>
      </c>
      <c r="I7789" s="5">
        <f t="shared" si="609"/>
        <v>46253</v>
      </c>
      <c r="J7789" s="9" t="str">
        <f t="shared" si="606"/>
        <v>ชำระตรงเวลา</v>
      </c>
      <c r="K7789" s="10">
        <f t="shared" si="607"/>
        <v>0</v>
      </c>
      <c r="L7789" t="str">
        <f t="shared" si="608"/>
        <v>ลูกหนี้ชั้นดี</v>
      </c>
    </row>
    <row r="7790" spans="1:12" x14ac:dyDescent="0.2">
      <c r="A7790" t="s">
        <v>3047</v>
      </c>
      <c r="B7790" t="s">
        <v>2040</v>
      </c>
      <c r="C7790">
        <v>30</v>
      </c>
      <c r="D7790">
        <v>5826050008019</v>
      </c>
      <c r="E7790" s="1">
        <v>46157</v>
      </c>
      <c r="F7790" s="1">
        <v>46178</v>
      </c>
      <c r="G7790">
        <v>360</v>
      </c>
      <c r="H7790" s="1">
        <f t="shared" si="605"/>
        <v>46187</v>
      </c>
      <c r="I7790" s="5">
        <f t="shared" si="609"/>
        <v>46253</v>
      </c>
      <c r="J7790" s="9" t="str">
        <f t="shared" si="606"/>
        <v>ชำระตรงเวลา</v>
      </c>
      <c r="K7790" s="10">
        <f t="shared" si="607"/>
        <v>0</v>
      </c>
      <c r="L7790" t="str">
        <f t="shared" si="608"/>
        <v>ลูกหนี้ชั้นดี</v>
      </c>
    </row>
    <row r="7791" spans="1:12" x14ac:dyDescent="0.2">
      <c r="A7791" t="s">
        <v>470</v>
      </c>
      <c r="B7791" t="s">
        <v>366</v>
      </c>
      <c r="C7791">
        <v>7</v>
      </c>
      <c r="D7791">
        <v>1126050008519</v>
      </c>
      <c r="E7791" s="1">
        <v>46160</v>
      </c>
      <c r="F7791" s="1">
        <v>46167</v>
      </c>
      <c r="G7791">
        <v>42841</v>
      </c>
      <c r="H7791" s="1">
        <f t="shared" si="605"/>
        <v>46167</v>
      </c>
      <c r="I7791" s="5">
        <f t="shared" si="609"/>
        <v>46253</v>
      </c>
      <c r="J7791" s="9" t="str">
        <f t="shared" si="606"/>
        <v>ชำระตรงเวลา</v>
      </c>
      <c r="K7791" s="10">
        <f t="shared" si="607"/>
        <v>0</v>
      </c>
      <c r="L7791" t="str">
        <f t="shared" si="608"/>
        <v>ลูกหนี้ชั้นดี</v>
      </c>
    </row>
    <row r="7792" spans="1:12" x14ac:dyDescent="0.2">
      <c r="A7792" t="s">
        <v>470</v>
      </c>
      <c r="B7792" t="s">
        <v>366</v>
      </c>
      <c r="C7792">
        <v>7</v>
      </c>
      <c r="D7792">
        <v>1126060001395</v>
      </c>
      <c r="E7792" s="1">
        <v>46178</v>
      </c>
      <c r="F7792" s="1">
        <v>46182</v>
      </c>
      <c r="G7792">
        <v>29417</v>
      </c>
      <c r="H7792" s="1">
        <f t="shared" si="605"/>
        <v>46185</v>
      </c>
      <c r="I7792" s="5">
        <f t="shared" si="609"/>
        <v>46253</v>
      </c>
      <c r="J7792" s="9" t="str">
        <f t="shared" si="606"/>
        <v>ชำระตรงเวลา</v>
      </c>
      <c r="K7792" s="10">
        <f t="shared" si="607"/>
        <v>0</v>
      </c>
      <c r="L7792" t="str">
        <f t="shared" si="608"/>
        <v>ลูกหนี้ชั้นดี</v>
      </c>
    </row>
    <row r="7793" spans="1:12" x14ac:dyDescent="0.2">
      <c r="A7793" t="s">
        <v>470</v>
      </c>
      <c r="B7793" t="s">
        <v>366</v>
      </c>
      <c r="C7793">
        <v>7</v>
      </c>
      <c r="D7793">
        <v>1126060008738</v>
      </c>
      <c r="E7793" s="1">
        <v>46191</v>
      </c>
      <c r="F7793" s="1">
        <v>46193</v>
      </c>
      <c r="G7793">
        <v>29187</v>
      </c>
      <c r="H7793" s="1">
        <f t="shared" si="605"/>
        <v>46198</v>
      </c>
      <c r="I7793" s="5">
        <f t="shared" si="609"/>
        <v>46253</v>
      </c>
      <c r="J7793" s="9" t="str">
        <f t="shared" si="606"/>
        <v>ชำระตรงเวลา</v>
      </c>
      <c r="K7793" s="10">
        <f t="shared" si="607"/>
        <v>0</v>
      </c>
      <c r="L7793" t="str">
        <f t="shared" si="608"/>
        <v>ลูกหนี้ชั้นดี</v>
      </c>
    </row>
    <row r="7794" spans="1:12" x14ac:dyDescent="0.2">
      <c r="A7794" t="s">
        <v>7</v>
      </c>
      <c r="B7794" t="s">
        <v>8</v>
      </c>
      <c r="C7794">
        <v>7</v>
      </c>
      <c r="D7794">
        <v>1526030014057</v>
      </c>
      <c r="E7794" s="1">
        <v>46107</v>
      </c>
      <c r="F7794" s="1">
        <v>46108</v>
      </c>
      <c r="G7794">
        <v>3990</v>
      </c>
      <c r="H7794" s="1">
        <f t="shared" si="605"/>
        <v>46114</v>
      </c>
      <c r="I7794" s="5">
        <f t="shared" si="609"/>
        <v>46253</v>
      </c>
      <c r="J7794" s="9" t="str">
        <f t="shared" si="606"/>
        <v>ชำระตรงเวลา</v>
      </c>
      <c r="K7794" s="10">
        <f t="shared" si="607"/>
        <v>0</v>
      </c>
      <c r="L7794" t="str">
        <f t="shared" si="608"/>
        <v>ลูกหนี้ชั้นดี</v>
      </c>
    </row>
    <row r="7795" spans="1:12" x14ac:dyDescent="0.2">
      <c r="A7795" t="s">
        <v>7</v>
      </c>
      <c r="B7795" t="s">
        <v>8</v>
      </c>
      <c r="C7795">
        <v>7</v>
      </c>
      <c r="D7795">
        <v>1526060006909</v>
      </c>
      <c r="E7795" s="1">
        <v>46184</v>
      </c>
      <c r="F7795" s="1">
        <v>46185</v>
      </c>
      <c r="G7795">
        <v>878</v>
      </c>
      <c r="H7795" s="1">
        <f t="shared" si="605"/>
        <v>46191</v>
      </c>
      <c r="I7795" s="5">
        <f t="shared" si="609"/>
        <v>46253</v>
      </c>
      <c r="J7795" s="9" t="str">
        <f t="shared" si="606"/>
        <v>ชำระตรงเวลา</v>
      </c>
      <c r="K7795" s="10">
        <f t="shared" si="607"/>
        <v>0</v>
      </c>
      <c r="L7795" t="str">
        <f t="shared" si="608"/>
        <v>ลูกหนี้ชั้นดี</v>
      </c>
    </row>
    <row r="7796" spans="1:12" x14ac:dyDescent="0.2">
      <c r="A7796" t="s">
        <v>7</v>
      </c>
      <c r="B7796" t="s">
        <v>8</v>
      </c>
      <c r="C7796">
        <v>7</v>
      </c>
      <c r="D7796">
        <v>1526060013723</v>
      </c>
      <c r="E7796" s="1">
        <v>46198</v>
      </c>
      <c r="F7796" s="1">
        <v>46199</v>
      </c>
      <c r="G7796">
        <v>945</v>
      </c>
      <c r="H7796" s="1">
        <f t="shared" si="605"/>
        <v>46205</v>
      </c>
      <c r="I7796" s="5">
        <f t="shared" si="609"/>
        <v>46253</v>
      </c>
      <c r="J7796" s="9" t="str">
        <f t="shared" si="606"/>
        <v>ชำระตรงเวลา</v>
      </c>
      <c r="K7796" s="10">
        <f t="shared" si="607"/>
        <v>0</v>
      </c>
      <c r="L7796" t="str">
        <f t="shared" si="608"/>
        <v>ลูกหนี้ชั้นดี</v>
      </c>
    </row>
    <row r="7797" spans="1:12" x14ac:dyDescent="0.2">
      <c r="A7797" t="s">
        <v>10</v>
      </c>
      <c r="B7797" t="s">
        <v>8</v>
      </c>
      <c r="C7797">
        <v>7</v>
      </c>
      <c r="D7797">
        <v>1526030014576</v>
      </c>
      <c r="E7797" s="1">
        <v>46111</v>
      </c>
      <c r="F7797" s="1">
        <v>46112</v>
      </c>
      <c r="G7797">
        <v>455</v>
      </c>
      <c r="H7797" s="1">
        <f t="shared" si="605"/>
        <v>46118</v>
      </c>
      <c r="I7797" s="5">
        <f t="shared" si="609"/>
        <v>46253</v>
      </c>
      <c r="J7797" s="9" t="str">
        <f t="shared" si="606"/>
        <v>ชำระตรงเวลา</v>
      </c>
      <c r="K7797" s="10">
        <f t="shared" si="607"/>
        <v>0</v>
      </c>
      <c r="L7797" t="str">
        <f t="shared" si="608"/>
        <v>ลูกหนี้ชั้นดี</v>
      </c>
    </row>
    <row r="7798" spans="1:12" x14ac:dyDescent="0.2">
      <c r="A7798" t="s">
        <v>10</v>
      </c>
      <c r="B7798" t="s">
        <v>8</v>
      </c>
      <c r="C7798">
        <v>7</v>
      </c>
      <c r="D7798">
        <v>1526060000136</v>
      </c>
      <c r="E7798" s="1">
        <v>46174</v>
      </c>
      <c r="F7798" s="1">
        <v>46175</v>
      </c>
      <c r="G7798">
        <v>2309</v>
      </c>
      <c r="H7798" s="1">
        <f t="shared" si="605"/>
        <v>46181</v>
      </c>
      <c r="I7798" s="5">
        <f t="shared" si="609"/>
        <v>46253</v>
      </c>
      <c r="J7798" s="9" t="str">
        <f t="shared" si="606"/>
        <v>ชำระตรงเวลา</v>
      </c>
      <c r="K7798" s="10">
        <f t="shared" si="607"/>
        <v>0</v>
      </c>
      <c r="L7798" t="str">
        <f t="shared" si="608"/>
        <v>ลูกหนี้ชั้นดี</v>
      </c>
    </row>
    <row r="7799" spans="1:12" x14ac:dyDescent="0.2">
      <c r="A7799" t="s">
        <v>10</v>
      </c>
      <c r="B7799" t="s">
        <v>8</v>
      </c>
      <c r="C7799">
        <v>7</v>
      </c>
      <c r="D7799">
        <v>1526060004776</v>
      </c>
      <c r="E7799" s="1">
        <v>46181</v>
      </c>
      <c r="F7799" s="1">
        <v>46182</v>
      </c>
      <c r="G7799">
        <v>992</v>
      </c>
      <c r="H7799" s="1">
        <f t="shared" si="605"/>
        <v>46188</v>
      </c>
      <c r="I7799" s="5">
        <f t="shared" si="609"/>
        <v>46253</v>
      </c>
      <c r="J7799" s="9" t="str">
        <f t="shared" si="606"/>
        <v>ชำระตรงเวลา</v>
      </c>
      <c r="K7799" s="10">
        <f t="shared" si="607"/>
        <v>0</v>
      </c>
      <c r="L7799" t="str">
        <f t="shared" si="608"/>
        <v>ลูกหนี้ชั้นดี</v>
      </c>
    </row>
    <row r="7800" spans="1:12" x14ac:dyDescent="0.2">
      <c r="A7800" t="s">
        <v>10</v>
      </c>
      <c r="B7800" t="s">
        <v>8</v>
      </c>
      <c r="C7800">
        <v>7</v>
      </c>
      <c r="D7800">
        <v>1526060007463</v>
      </c>
      <c r="E7800" s="1">
        <v>46188</v>
      </c>
      <c r="F7800" s="1">
        <v>46189</v>
      </c>
      <c r="G7800">
        <v>1054</v>
      </c>
      <c r="H7800" s="1">
        <f t="shared" si="605"/>
        <v>46195</v>
      </c>
      <c r="I7800" s="5">
        <f t="shared" si="609"/>
        <v>46253</v>
      </c>
      <c r="J7800" s="9" t="str">
        <f t="shared" si="606"/>
        <v>ชำระตรงเวลา</v>
      </c>
      <c r="K7800" s="10">
        <f t="shared" si="607"/>
        <v>0</v>
      </c>
      <c r="L7800" t="str">
        <f t="shared" si="608"/>
        <v>ลูกหนี้ชั้นดี</v>
      </c>
    </row>
    <row r="7801" spans="1:12" x14ac:dyDescent="0.2">
      <c r="A7801" t="s">
        <v>10</v>
      </c>
      <c r="B7801" t="s">
        <v>8</v>
      </c>
      <c r="C7801">
        <v>7</v>
      </c>
      <c r="D7801">
        <v>1526060011606</v>
      </c>
      <c r="E7801" s="1">
        <v>46195</v>
      </c>
      <c r="F7801" s="1">
        <v>46196</v>
      </c>
      <c r="G7801">
        <v>1707</v>
      </c>
      <c r="H7801" s="1">
        <f t="shared" si="605"/>
        <v>46202</v>
      </c>
      <c r="I7801" s="5">
        <f t="shared" si="609"/>
        <v>46253</v>
      </c>
      <c r="J7801" s="9" t="str">
        <f t="shared" si="606"/>
        <v>ชำระตรงเวลา</v>
      </c>
      <c r="K7801" s="10">
        <f t="shared" si="607"/>
        <v>0</v>
      </c>
      <c r="L7801" t="str">
        <f t="shared" si="608"/>
        <v>ลูกหนี้ชั้นดี</v>
      </c>
    </row>
    <row r="7802" spans="1:12" x14ac:dyDescent="0.2">
      <c r="A7802" t="s">
        <v>10</v>
      </c>
      <c r="B7802" t="s">
        <v>8</v>
      </c>
      <c r="C7802">
        <v>7</v>
      </c>
      <c r="D7802">
        <v>1526060014539</v>
      </c>
      <c r="E7802" s="1">
        <v>46202</v>
      </c>
      <c r="F7802" s="1">
        <v>46203</v>
      </c>
      <c r="G7802">
        <v>833</v>
      </c>
      <c r="H7802" s="1">
        <f t="shared" si="605"/>
        <v>46209</v>
      </c>
      <c r="I7802" s="5">
        <f t="shared" si="609"/>
        <v>46253</v>
      </c>
      <c r="J7802" s="9" t="str">
        <f t="shared" si="606"/>
        <v>ค้างชำระ 1 - 30 วัน</v>
      </c>
      <c r="K7802" s="10">
        <f t="shared" si="607"/>
        <v>0</v>
      </c>
      <c r="L7802" t="str">
        <f t="shared" si="608"/>
        <v>ลูกหนี้ชั้นดี</v>
      </c>
    </row>
    <row r="7803" spans="1:12" x14ac:dyDescent="0.2">
      <c r="A7803" t="s">
        <v>398</v>
      </c>
      <c r="B7803" t="s">
        <v>366</v>
      </c>
      <c r="C7803">
        <v>15</v>
      </c>
      <c r="D7803">
        <v>1126060000862</v>
      </c>
      <c r="E7803" s="1">
        <v>46178</v>
      </c>
      <c r="F7803" s="1">
        <v>46197</v>
      </c>
      <c r="G7803">
        <v>36178</v>
      </c>
      <c r="H7803" s="1">
        <f t="shared" si="605"/>
        <v>46193</v>
      </c>
      <c r="I7803" s="5">
        <f t="shared" si="609"/>
        <v>46253</v>
      </c>
      <c r="J7803" s="9" t="str">
        <f t="shared" si="606"/>
        <v>ค้างชำระ 1 - 30 วัน</v>
      </c>
      <c r="K7803" s="10">
        <f t="shared" si="607"/>
        <v>4</v>
      </c>
      <c r="L7803" t="str">
        <f t="shared" si="608"/>
        <v>ลูกหนี้ชั้นดี</v>
      </c>
    </row>
    <row r="7804" spans="1:12" x14ac:dyDescent="0.2">
      <c r="A7804" t="s">
        <v>1022</v>
      </c>
      <c r="B7804" t="s">
        <v>1018</v>
      </c>
      <c r="C7804">
        <v>7</v>
      </c>
      <c r="D7804">
        <v>5226060003873</v>
      </c>
      <c r="E7804" s="1">
        <v>46179</v>
      </c>
      <c r="F7804" s="1">
        <v>46188</v>
      </c>
      <c r="G7804">
        <v>2258</v>
      </c>
      <c r="H7804" s="1">
        <f t="shared" si="605"/>
        <v>46186</v>
      </c>
      <c r="I7804" s="5">
        <f t="shared" si="609"/>
        <v>46253</v>
      </c>
      <c r="J7804" s="9" t="str">
        <f t="shared" si="606"/>
        <v>ค้างชำระ 1 - 30 วัน</v>
      </c>
      <c r="K7804" s="10">
        <f t="shared" si="607"/>
        <v>2</v>
      </c>
      <c r="L7804" t="str">
        <f t="shared" si="608"/>
        <v>ลูกหนี้ชั้นดี</v>
      </c>
    </row>
    <row r="7805" spans="1:12" x14ac:dyDescent="0.2">
      <c r="A7805" t="s">
        <v>1022</v>
      </c>
      <c r="B7805" t="s">
        <v>1018</v>
      </c>
      <c r="C7805">
        <v>7</v>
      </c>
      <c r="D7805">
        <v>5226060011281</v>
      </c>
      <c r="E7805" s="1">
        <v>46195</v>
      </c>
      <c r="F7805" s="1">
        <v>46203</v>
      </c>
      <c r="G7805">
        <v>3531</v>
      </c>
      <c r="H7805" s="1">
        <f t="shared" si="605"/>
        <v>46202</v>
      </c>
      <c r="I7805" s="5">
        <f t="shared" si="609"/>
        <v>46253</v>
      </c>
      <c r="J7805" s="9" t="str">
        <f t="shared" si="606"/>
        <v>ค้างชำระ 1 - 30 วัน</v>
      </c>
      <c r="K7805" s="10">
        <f t="shared" si="607"/>
        <v>1</v>
      </c>
      <c r="L7805" t="str">
        <f t="shared" si="608"/>
        <v>ลูกหนี้ชั้นดี</v>
      </c>
    </row>
    <row r="7806" spans="1:12" x14ac:dyDescent="0.2">
      <c r="A7806" t="s">
        <v>3048</v>
      </c>
      <c r="B7806" t="s">
        <v>13</v>
      </c>
      <c r="C7806">
        <v>30</v>
      </c>
      <c r="D7806">
        <v>1326010014165</v>
      </c>
      <c r="E7806" s="1">
        <v>46052</v>
      </c>
      <c r="F7806" s="1">
        <v>46097</v>
      </c>
      <c r="G7806">
        <v>6065</v>
      </c>
      <c r="H7806" s="1">
        <f t="shared" si="605"/>
        <v>46082</v>
      </c>
      <c r="I7806" s="5">
        <f t="shared" si="609"/>
        <v>46253</v>
      </c>
      <c r="J7806" s="9" t="str">
        <f t="shared" si="606"/>
        <v>ชำระตรงเวลา</v>
      </c>
      <c r="K7806" s="10">
        <f t="shared" si="607"/>
        <v>15</v>
      </c>
      <c r="L7806" t="str">
        <f t="shared" si="608"/>
        <v>ลูกหนี้ชั้นดี</v>
      </c>
    </row>
    <row r="7807" spans="1:12" x14ac:dyDescent="0.2">
      <c r="A7807" t="s">
        <v>3048</v>
      </c>
      <c r="B7807" t="s">
        <v>13</v>
      </c>
      <c r="C7807">
        <v>30</v>
      </c>
      <c r="D7807">
        <v>1326020014582</v>
      </c>
      <c r="E7807" s="1">
        <v>46081</v>
      </c>
      <c r="F7807" s="1">
        <v>46109</v>
      </c>
      <c r="G7807">
        <v>9625</v>
      </c>
      <c r="H7807" s="1">
        <f t="shared" si="605"/>
        <v>46111</v>
      </c>
      <c r="I7807" s="5">
        <f t="shared" si="609"/>
        <v>46253</v>
      </c>
      <c r="J7807" s="9" t="str">
        <f t="shared" si="606"/>
        <v>ค้างชำระ 1 - 30 วัน</v>
      </c>
      <c r="K7807" s="10">
        <f t="shared" si="607"/>
        <v>0</v>
      </c>
      <c r="L7807" t="str">
        <f t="shared" si="608"/>
        <v>ลูกหนี้ชั้นดี</v>
      </c>
    </row>
    <row r="7808" spans="1:12" x14ac:dyDescent="0.2">
      <c r="A7808" t="s">
        <v>3048</v>
      </c>
      <c r="B7808" t="s">
        <v>13</v>
      </c>
      <c r="C7808">
        <v>30</v>
      </c>
      <c r="D7808">
        <v>1326030014909</v>
      </c>
      <c r="E7808" s="1">
        <v>46111</v>
      </c>
      <c r="F7808" s="1">
        <v>46144</v>
      </c>
      <c r="G7808">
        <v>9455</v>
      </c>
      <c r="H7808" s="1">
        <f t="shared" si="605"/>
        <v>46141</v>
      </c>
      <c r="I7808" s="5">
        <f t="shared" si="609"/>
        <v>46253</v>
      </c>
      <c r="J7808" s="9" t="str">
        <f t="shared" si="606"/>
        <v>ค้างชำระ 1 - 30 วัน</v>
      </c>
      <c r="K7808" s="10">
        <f t="shared" si="607"/>
        <v>3</v>
      </c>
      <c r="L7808" t="str">
        <f t="shared" si="608"/>
        <v>ลูกหนี้ชั้นดี</v>
      </c>
    </row>
    <row r="7809" spans="1:12" x14ac:dyDescent="0.2">
      <c r="A7809" t="s">
        <v>3048</v>
      </c>
      <c r="B7809" t="s">
        <v>13</v>
      </c>
      <c r="C7809">
        <v>30</v>
      </c>
      <c r="D7809">
        <v>1326040013947</v>
      </c>
      <c r="E7809" s="1">
        <v>46142</v>
      </c>
      <c r="F7809" s="1">
        <v>46184</v>
      </c>
      <c r="G7809">
        <v>8470</v>
      </c>
      <c r="H7809" s="1">
        <f t="shared" si="605"/>
        <v>46172</v>
      </c>
      <c r="I7809" s="5">
        <f t="shared" si="609"/>
        <v>46253</v>
      </c>
      <c r="J7809" s="9" t="str">
        <f t="shared" si="606"/>
        <v>ค้างชำระ 1 - 30 วัน</v>
      </c>
      <c r="K7809" s="10">
        <f t="shared" si="607"/>
        <v>12</v>
      </c>
      <c r="L7809" t="str">
        <f t="shared" si="608"/>
        <v>ลูกหนี้ชั้นดี</v>
      </c>
    </row>
    <row r="7810" spans="1:12" x14ac:dyDescent="0.2">
      <c r="A7810" t="s">
        <v>3048</v>
      </c>
      <c r="B7810" t="s">
        <v>13</v>
      </c>
      <c r="C7810">
        <v>30</v>
      </c>
      <c r="D7810">
        <v>1326050014835</v>
      </c>
      <c r="E7810" s="1">
        <v>46172</v>
      </c>
      <c r="F7810" s="1">
        <v>46203</v>
      </c>
      <c r="G7810">
        <v>6105</v>
      </c>
      <c r="H7810" s="1">
        <f t="shared" ref="H7810:H7873" si="610">E7810+C7810</f>
        <v>46202</v>
      </c>
      <c r="I7810" s="5">
        <f t="shared" si="609"/>
        <v>46253</v>
      </c>
      <c r="J7810" s="9" t="str">
        <f t="shared" ref="J7810:J7873" si="611">IF(K7811&lt;=0, "ชำระตรงเวลา", IF(K7811&lt;=30, "ค้างชำระ 1 - 30 วัน", IF(K7811&lt;=60, "ค้างชำระ 31 - 60 วัน", IF(K7811&lt;=90, "ค้างชำระ 61 - 90 วัน", "ค้างชำระเกิน 90 วัน"))))</f>
        <v>ค้างชำระ 1 - 30 วัน</v>
      </c>
      <c r="K7810" s="10">
        <f t="shared" ref="K7810:K7873" si="612">IF(OR(F7810="",F7810="(ว่าง)"), MAX(0,I7809-H7810), MAX(0,F7810-H7810))</f>
        <v>1</v>
      </c>
      <c r="L7810" t="str">
        <f t="shared" ref="L7810:L7873" si="613">IF(K7810&lt;=30, "ลูกหนี้ชั้นดี", IF(K7810&lt;=90, "ลูกหนี้เฝ้าติดตาม", "ลูกหนี้ด้อยคุณภาพ (NPL)"))</f>
        <v>ลูกหนี้ชั้นดี</v>
      </c>
    </row>
    <row r="7811" spans="1:12" x14ac:dyDescent="0.2">
      <c r="A7811" t="s">
        <v>3048</v>
      </c>
      <c r="B7811" t="s">
        <v>13</v>
      </c>
      <c r="C7811">
        <v>30</v>
      </c>
      <c r="D7811">
        <v>1326060014924</v>
      </c>
      <c r="E7811" s="1">
        <v>46203</v>
      </c>
      <c r="F7811" s="1" t="s">
        <v>3049</v>
      </c>
      <c r="G7811">
        <v>6930</v>
      </c>
      <c r="H7811" s="1">
        <f t="shared" si="610"/>
        <v>46233</v>
      </c>
      <c r="I7811" s="5">
        <f t="shared" si="609"/>
        <v>46253</v>
      </c>
      <c r="J7811" s="9" t="str">
        <f t="shared" si="611"/>
        <v>ค้างชำระ 1 - 30 วัน</v>
      </c>
      <c r="K7811" s="10">
        <f t="shared" si="612"/>
        <v>20</v>
      </c>
      <c r="L7811" t="str">
        <f t="shared" si="613"/>
        <v>ลูกหนี้ชั้นดี</v>
      </c>
    </row>
    <row r="7812" spans="1:12" x14ac:dyDescent="0.2">
      <c r="A7812" t="s">
        <v>3050</v>
      </c>
      <c r="B7812" t="s">
        <v>103</v>
      </c>
      <c r="C7812">
        <v>7</v>
      </c>
      <c r="D7812">
        <v>3026010000288</v>
      </c>
      <c r="E7812" s="1">
        <v>46025</v>
      </c>
      <c r="F7812" s="1">
        <v>46039</v>
      </c>
      <c r="G7812">
        <v>5440</v>
      </c>
      <c r="H7812" s="1">
        <f t="shared" si="610"/>
        <v>46032</v>
      </c>
      <c r="I7812" s="5">
        <f t="shared" ref="I7812:I7875" si="614">I7811</f>
        <v>46253</v>
      </c>
      <c r="J7812" s="9" t="str">
        <f t="shared" si="611"/>
        <v>ค้างชำระ 1 - 30 วัน</v>
      </c>
      <c r="K7812" s="10">
        <f t="shared" si="612"/>
        <v>7</v>
      </c>
      <c r="L7812" t="str">
        <f t="shared" si="613"/>
        <v>ลูกหนี้ชั้นดี</v>
      </c>
    </row>
    <row r="7813" spans="1:12" x14ac:dyDescent="0.2">
      <c r="A7813" t="s">
        <v>3050</v>
      </c>
      <c r="B7813" t="s">
        <v>103</v>
      </c>
      <c r="C7813">
        <v>7</v>
      </c>
      <c r="D7813">
        <v>3026020001718</v>
      </c>
      <c r="E7813" s="1">
        <v>46055</v>
      </c>
      <c r="F7813" s="1">
        <v>46064</v>
      </c>
      <c r="G7813">
        <v>8755</v>
      </c>
      <c r="H7813" s="1">
        <f t="shared" si="610"/>
        <v>46062</v>
      </c>
      <c r="I7813" s="5">
        <f t="shared" si="614"/>
        <v>46253</v>
      </c>
      <c r="J7813" s="9" t="str">
        <f t="shared" si="611"/>
        <v>ชำระตรงเวลา</v>
      </c>
      <c r="K7813" s="10">
        <f t="shared" si="612"/>
        <v>2</v>
      </c>
      <c r="L7813" t="str">
        <f t="shared" si="613"/>
        <v>ลูกหนี้ชั้นดี</v>
      </c>
    </row>
    <row r="7814" spans="1:12" x14ac:dyDescent="0.2">
      <c r="A7814" t="s">
        <v>3050</v>
      </c>
      <c r="B7814" t="s">
        <v>103</v>
      </c>
      <c r="C7814">
        <v>7</v>
      </c>
      <c r="D7814">
        <v>3026030001630</v>
      </c>
      <c r="E7814" s="1">
        <v>46083</v>
      </c>
      <c r="F7814" s="1">
        <v>46088</v>
      </c>
      <c r="G7814">
        <v>2107</v>
      </c>
      <c r="H7814" s="1">
        <f t="shared" si="610"/>
        <v>46090</v>
      </c>
      <c r="I7814" s="5">
        <f t="shared" si="614"/>
        <v>46253</v>
      </c>
      <c r="J7814" s="9" t="str">
        <f t="shared" si="611"/>
        <v>ชำระตรงเวลา</v>
      </c>
      <c r="K7814" s="10">
        <f t="shared" si="612"/>
        <v>0</v>
      </c>
      <c r="L7814" t="str">
        <f t="shared" si="613"/>
        <v>ลูกหนี้ชั้นดี</v>
      </c>
    </row>
    <row r="7815" spans="1:12" x14ac:dyDescent="0.2">
      <c r="A7815" t="s">
        <v>3050</v>
      </c>
      <c r="B7815" t="s">
        <v>103</v>
      </c>
      <c r="C7815">
        <v>7</v>
      </c>
      <c r="D7815">
        <v>3026040002085</v>
      </c>
      <c r="E7815" s="1">
        <v>46114</v>
      </c>
      <c r="F7815" s="1">
        <v>46121</v>
      </c>
      <c r="G7815">
        <v>3548</v>
      </c>
      <c r="H7815" s="1">
        <f t="shared" si="610"/>
        <v>46121</v>
      </c>
      <c r="I7815" s="5">
        <f t="shared" si="614"/>
        <v>46253</v>
      </c>
      <c r="J7815" s="9" t="str">
        <f t="shared" si="611"/>
        <v>ค้างชำระ 1 - 30 วัน</v>
      </c>
      <c r="K7815" s="10">
        <f t="shared" si="612"/>
        <v>0</v>
      </c>
      <c r="L7815" t="str">
        <f t="shared" si="613"/>
        <v>ลูกหนี้ชั้นดี</v>
      </c>
    </row>
    <row r="7816" spans="1:12" x14ac:dyDescent="0.2">
      <c r="A7816" t="s">
        <v>3050</v>
      </c>
      <c r="B7816" t="s">
        <v>103</v>
      </c>
      <c r="C7816">
        <v>7</v>
      </c>
      <c r="D7816">
        <v>3026050001269</v>
      </c>
      <c r="E7816" s="1">
        <v>46144</v>
      </c>
      <c r="F7816" s="1">
        <v>46154</v>
      </c>
      <c r="G7816">
        <v>2383</v>
      </c>
      <c r="H7816" s="1">
        <f t="shared" si="610"/>
        <v>46151</v>
      </c>
      <c r="I7816" s="5">
        <f t="shared" si="614"/>
        <v>46253</v>
      </c>
      <c r="J7816" s="9" t="str">
        <f t="shared" si="611"/>
        <v>ค้างชำระ 1 - 30 วัน</v>
      </c>
      <c r="K7816" s="10">
        <f t="shared" si="612"/>
        <v>3</v>
      </c>
      <c r="L7816" t="str">
        <f t="shared" si="613"/>
        <v>ลูกหนี้ชั้นดี</v>
      </c>
    </row>
    <row r="7817" spans="1:12" x14ac:dyDescent="0.2">
      <c r="A7817" t="s">
        <v>3050</v>
      </c>
      <c r="B7817" t="s">
        <v>103</v>
      </c>
      <c r="C7817">
        <v>7</v>
      </c>
      <c r="D7817">
        <v>3026060000276</v>
      </c>
      <c r="E7817" s="1">
        <v>46174</v>
      </c>
      <c r="F7817" s="1">
        <v>46183</v>
      </c>
      <c r="G7817">
        <v>1685</v>
      </c>
      <c r="H7817" s="1">
        <f t="shared" si="610"/>
        <v>46181</v>
      </c>
      <c r="I7817" s="5">
        <f t="shared" si="614"/>
        <v>46253</v>
      </c>
      <c r="J7817" s="9" t="str">
        <f t="shared" si="611"/>
        <v>ชำระตรงเวลา</v>
      </c>
      <c r="K7817" s="10">
        <f t="shared" si="612"/>
        <v>2</v>
      </c>
      <c r="L7817" t="str">
        <f t="shared" si="613"/>
        <v>ลูกหนี้ชั้นดี</v>
      </c>
    </row>
    <row r="7818" spans="1:12" x14ac:dyDescent="0.2">
      <c r="A7818" t="s">
        <v>627</v>
      </c>
      <c r="B7818" t="s">
        <v>366</v>
      </c>
      <c r="C7818">
        <v>7</v>
      </c>
      <c r="D7818">
        <v>1126020013529</v>
      </c>
      <c r="E7818" s="1">
        <v>46083</v>
      </c>
      <c r="F7818" s="1">
        <v>46088</v>
      </c>
      <c r="G7818">
        <v>1680</v>
      </c>
      <c r="H7818" s="1">
        <f t="shared" si="610"/>
        <v>46090</v>
      </c>
      <c r="I7818" s="5">
        <f t="shared" si="614"/>
        <v>46253</v>
      </c>
      <c r="J7818" s="9" t="str">
        <f t="shared" si="611"/>
        <v>ค้างชำระ 1 - 30 วัน</v>
      </c>
      <c r="K7818" s="10">
        <f t="shared" si="612"/>
        <v>0</v>
      </c>
      <c r="L7818" t="str">
        <f t="shared" si="613"/>
        <v>ลูกหนี้ชั้นดี</v>
      </c>
    </row>
    <row r="7819" spans="1:12" x14ac:dyDescent="0.2">
      <c r="A7819" t="s">
        <v>627</v>
      </c>
      <c r="B7819" t="s">
        <v>366</v>
      </c>
      <c r="C7819">
        <v>7</v>
      </c>
      <c r="D7819">
        <v>1126030013106</v>
      </c>
      <c r="E7819" s="1">
        <v>46112</v>
      </c>
      <c r="F7819" s="1">
        <v>46122</v>
      </c>
      <c r="G7819">
        <v>65</v>
      </c>
      <c r="H7819" s="1">
        <f t="shared" si="610"/>
        <v>46119</v>
      </c>
      <c r="I7819" s="5">
        <f t="shared" si="614"/>
        <v>46253</v>
      </c>
      <c r="J7819" s="9" t="str">
        <f t="shared" si="611"/>
        <v>ชำระตรงเวลา</v>
      </c>
      <c r="K7819" s="10">
        <f t="shared" si="612"/>
        <v>3</v>
      </c>
      <c r="L7819" t="str">
        <f t="shared" si="613"/>
        <v>ลูกหนี้ชั้นดี</v>
      </c>
    </row>
    <row r="7820" spans="1:12" x14ac:dyDescent="0.2">
      <c r="A7820" t="s">
        <v>627</v>
      </c>
      <c r="B7820" t="s">
        <v>366</v>
      </c>
      <c r="C7820">
        <v>7</v>
      </c>
      <c r="D7820">
        <v>1126030014721</v>
      </c>
      <c r="E7820" s="1">
        <v>46111</v>
      </c>
      <c r="F7820" s="1">
        <v>46111</v>
      </c>
      <c r="G7820">
        <v>3200</v>
      </c>
      <c r="H7820" s="1">
        <f t="shared" si="610"/>
        <v>46118</v>
      </c>
      <c r="I7820" s="5">
        <f t="shared" si="614"/>
        <v>46253</v>
      </c>
      <c r="J7820" s="9" t="str">
        <f t="shared" si="611"/>
        <v>ชำระตรงเวลา</v>
      </c>
      <c r="K7820" s="10">
        <f t="shared" si="612"/>
        <v>0</v>
      </c>
      <c r="L7820" t="str">
        <f t="shared" si="613"/>
        <v>ลูกหนี้ชั้นดี</v>
      </c>
    </row>
    <row r="7821" spans="1:12" x14ac:dyDescent="0.2">
      <c r="A7821" t="s">
        <v>627</v>
      </c>
      <c r="B7821" t="s">
        <v>366</v>
      </c>
      <c r="C7821">
        <v>7</v>
      </c>
      <c r="D7821">
        <v>1126040010669</v>
      </c>
      <c r="E7821" s="1">
        <v>46140</v>
      </c>
      <c r="F7821" s="1">
        <v>46147</v>
      </c>
      <c r="G7821">
        <v>3349</v>
      </c>
      <c r="H7821" s="1">
        <f t="shared" si="610"/>
        <v>46147</v>
      </c>
      <c r="I7821" s="5">
        <f t="shared" si="614"/>
        <v>46253</v>
      </c>
      <c r="J7821" s="9" t="str">
        <f t="shared" si="611"/>
        <v>ชำระตรงเวลา</v>
      </c>
      <c r="K7821" s="10">
        <f t="shared" si="612"/>
        <v>0</v>
      </c>
      <c r="L7821" t="str">
        <f t="shared" si="613"/>
        <v>ลูกหนี้ชั้นดี</v>
      </c>
    </row>
    <row r="7822" spans="1:12" x14ac:dyDescent="0.2">
      <c r="A7822" t="s">
        <v>627</v>
      </c>
      <c r="B7822" t="s">
        <v>366</v>
      </c>
      <c r="C7822">
        <v>7</v>
      </c>
      <c r="D7822">
        <v>1126060003016</v>
      </c>
      <c r="E7822" s="1">
        <v>46177</v>
      </c>
      <c r="F7822" s="1">
        <v>46177</v>
      </c>
      <c r="G7822">
        <v>222</v>
      </c>
      <c r="H7822" s="1">
        <f t="shared" si="610"/>
        <v>46184</v>
      </c>
      <c r="I7822" s="5">
        <f t="shared" si="614"/>
        <v>46253</v>
      </c>
      <c r="J7822" s="9" t="str">
        <f t="shared" si="611"/>
        <v>ชำระตรงเวลา</v>
      </c>
      <c r="K7822" s="10">
        <f t="shared" si="612"/>
        <v>0</v>
      </c>
      <c r="L7822" t="str">
        <f t="shared" si="613"/>
        <v>ลูกหนี้ชั้นดี</v>
      </c>
    </row>
    <row r="7823" spans="1:12" x14ac:dyDescent="0.2">
      <c r="A7823" t="s">
        <v>627</v>
      </c>
      <c r="B7823" t="s">
        <v>366</v>
      </c>
      <c r="C7823">
        <v>7</v>
      </c>
      <c r="D7823">
        <v>1126060003658</v>
      </c>
      <c r="E7823" s="1">
        <v>46182</v>
      </c>
      <c r="F7823" s="1">
        <v>46189</v>
      </c>
      <c r="G7823">
        <v>3004</v>
      </c>
      <c r="H7823" s="1">
        <f t="shared" si="610"/>
        <v>46189</v>
      </c>
      <c r="I7823" s="5">
        <f t="shared" si="614"/>
        <v>46253</v>
      </c>
      <c r="J7823" s="9" t="str">
        <f t="shared" si="611"/>
        <v>ชำระตรงเวลา</v>
      </c>
      <c r="K7823" s="10">
        <f t="shared" si="612"/>
        <v>0</v>
      </c>
      <c r="L7823" t="str">
        <f t="shared" si="613"/>
        <v>ลูกหนี้ชั้นดี</v>
      </c>
    </row>
    <row r="7824" spans="1:12" x14ac:dyDescent="0.2">
      <c r="A7824" t="s">
        <v>627</v>
      </c>
      <c r="B7824" t="s">
        <v>366</v>
      </c>
      <c r="C7824">
        <v>7</v>
      </c>
      <c r="D7824">
        <v>1126060003665</v>
      </c>
      <c r="E7824" s="1">
        <v>46182</v>
      </c>
      <c r="F7824" s="1">
        <v>46189</v>
      </c>
      <c r="G7824">
        <v>1856</v>
      </c>
      <c r="H7824" s="1">
        <f t="shared" si="610"/>
        <v>46189</v>
      </c>
      <c r="I7824" s="5">
        <f t="shared" si="614"/>
        <v>46253</v>
      </c>
      <c r="J7824" s="9" t="str">
        <f t="shared" si="611"/>
        <v>ชำระตรงเวลา</v>
      </c>
      <c r="K7824" s="10">
        <f t="shared" si="612"/>
        <v>0</v>
      </c>
      <c r="L7824" t="str">
        <f t="shared" si="613"/>
        <v>ลูกหนี้ชั้นดี</v>
      </c>
    </row>
    <row r="7825" spans="1:12" x14ac:dyDescent="0.2">
      <c r="A7825" t="s">
        <v>627</v>
      </c>
      <c r="B7825" t="s">
        <v>366</v>
      </c>
      <c r="C7825">
        <v>7</v>
      </c>
      <c r="D7825">
        <v>1126060005881</v>
      </c>
      <c r="E7825" s="1">
        <v>46188</v>
      </c>
      <c r="F7825" s="1">
        <v>46193</v>
      </c>
      <c r="G7825">
        <v>4965</v>
      </c>
      <c r="H7825" s="1">
        <f t="shared" si="610"/>
        <v>46195</v>
      </c>
      <c r="I7825" s="5">
        <f t="shared" si="614"/>
        <v>46253</v>
      </c>
      <c r="J7825" s="9" t="str">
        <f t="shared" si="611"/>
        <v>ค้างชำระ 1 - 30 วัน</v>
      </c>
      <c r="K7825" s="10">
        <f t="shared" si="612"/>
        <v>0</v>
      </c>
      <c r="L7825" t="str">
        <f t="shared" si="613"/>
        <v>ลูกหนี้ชั้นดี</v>
      </c>
    </row>
    <row r="7826" spans="1:12" x14ac:dyDescent="0.2">
      <c r="A7826" t="s">
        <v>627</v>
      </c>
      <c r="B7826" t="s">
        <v>366</v>
      </c>
      <c r="C7826">
        <v>7</v>
      </c>
      <c r="D7826">
        <v>1126060010175</v>
      </c>
      <c r="E7826" s="1">
        <v>46193</v>
      </c>
      <c r="F7826" s="1">
        <v>46212</v>
      </c>
      <c r="G7826">
        <v>148</v>
      </c>
      <c r="H7826" s="1">
        <f t="shared" si="610"/>
        <v>46200</v>
      </c>
      <c r="I7826" s="5">
        <f t="shared" si="614"/>
        <v>46253</v>
      </c>
      <c r="J7826" s="9" t="str">
        <f t="shared" si="611"/>
        <v>ค้างชำระ 1 - 30 วัน</v>
      </c>
      <c r="K7826" s="10">
        <f t="shared" si="612"/>
        <v>12</v>
      </c>
      <c r="L7826" t="str">
        <f t="shared" si="613"/>
        <v>ลูกหนี้ชั้นดี</v>
      </c>
    </row>
    <row r="7827" spans="1:12" x14ac:dyDescent="0.2">
      <c r="A7827" t="s">
        <v>627</v>
      </c>
      <c r="B7827" t="s">
        <v>366</v>
      </c>
      <c r="C7827">
        <v>7</v>
      </c>
      <c r="D7827">
        <v>1126060010182</v>
      </c>
      <c r="E7827" s="1">
        <v>46193</v>
      </c>
      <c r="F7827" s="1">
        <v>46212</v>
      </c>
      <c r="G7827">
        <v>620</v>
      </c>
      <c r="H7827" s="1">
        <f t="shared" si="610"/>
        <v>46200</v>
      </c>
      <c r="I7827" s="5">
        <f t="shared" si="614"/>
        <v>46253</v>
      </c>
      <c r="J7827" s="9" t="str">
        <f t="shared" si="611"/>
        <v>ค้างชำระ 1 - 30 วัน</v>
      </c>
      <c r="K7827" s="10">
        <f t="shared" si="612"/>
        <v>12</v>
      </c>
      <c r="L7827" t="str">
        <f t="shared" si="613"/>
        <v>ลูกหนี้ชั้นดี</v>
      </c>
    </row>
    <row r="7828" spans="1:12" x14ac:dyDescent="0.2">
      <c r="A7828" t="s">
        <v>627</v>
      </c>
      <c r="B7828" t="s">
        <v>366</v>
      </c>
      <c r="C7828">
        <v>7</v>
      </c>
      <c r="D7828">
        <v>1126060012803</v>
      </c>
      <c r="E7828" s="1">
        <v>46198</v>
      </c>
      <c r="F7828" s="1">
        <v>46212</v>
      </c>
      <c r="G7828">
        <v>5818</v>
      </c>
      <c r="H7828" s="1">
        <f t="shared" si="610"/>
        <v>46205</v>
      </c>
      <c r="I7828" s="5">
        <f t="shared" si="614"/>
        <v>46253</v>
      </c>
      <c r="J7828" s="9" t="str">
        <f t="shared" si="611"/>
        <v>ค้างชำระ 1 - 30 วัน</v>
      </c>
      <c r="K7828" s="10">
        <f t="shared" si="612"/>
        <v>7</v>
      </c>
      <c r="L7828" t="str">
        <f t="shared" si="613"/>
        <v>ลูกหนี้ชั้นดี</v>
      </c>
    </row>
    <row r="7829" spans="1:12" x14ac:dyDescent="0.2">
      <c r="A7829" t="s">
        <v>627</v>
      </c>
      <c r="B7829" t="s">
        <v>366</v>
      </c>
      <c r="C7829">
        <v>7</v>
      </c>
      <c r="D7829">
        <v>1126060012810</v>
      </c>
      <c r="E7829" s="1">
        <v>46198</v>
      </c>
      <c r="F7829" s="1">
        <v>46212</v>
      </c>
      <c r="G7829">
        <v>606</v>
      </c>
      <c r="H7829" s="1">
        <f t="shared" si="610"/>
        <v>46205</v>
      </c>
      <c r="I7829" s="5">
        <f t="shared" si="614"/>
        <v>46253</v>
      </c>
      <c r="J7829" s="9" t="str">
        <f t="shared" si="611"/>
        <v>ชำระตรงเวลา</v>
      </c>
      <c r="K7829" s="10">
        <f t="shared" si="612"/>
        <v>7</v>
      </c>
      <c r="L7829" t="str">
        <f t="shared" si="613"/>
        <v>ลูกหนี้ชั้นดี</v>
      </c>
    </row>
    <row r="7830" spans="1:12" x14ac:dyDescent="0.2">
      <c r="A7830" t="s">
        <v>146</v>
      </c>
      <c r="B7830" t="s">
        <v>18</v>
      </c>
      <c r="C7830">
        <v>7</v>
      </c>
      <c r="D7830">
        <v>1226060000609</v>
      </c>
      <c r="E7830" s="1">
        <v>46175</v>
      </c>
      <c r="F7830" s="1">
        <v>46175</v>
      </c>
      <c r="G7830">
        <v>4385</v>
      </c>
      <c r="H7830" s="1">
        <f t="shared" si="610"/>
        <v>46182</v>
      </c>
      <c r="I7830" s="5">
        <f t="shared" si="614"/>
        <v>46253</v>
      </c>
      <c r="J7830" s="9" t="str">
        <f t="shared" si="611"/>
        <v>ชำระตรงเวลา</v>
      </c>
      <c r="K7830" s="10">
        <f t="shared" si="612"/>
        <v>0</v>
      </c>
      <c r="L7830" t="str">
        <f t="shared" si="613"/>
        <v>ลูกหนี้ชั้นดี</v>
      </c>
    </row>
    <row r="7831" spans="1:12" x14ac:dyDescent="0.2">
      <c r="A7831" t="s">
        <v>146</v>
      </c>
      <c r="B7831" t="s">
        <v>18</v>
      </c>
      <c r="C7831">
        <v>7</v>
      </c>
      <c r="D7831">
        <v>1226060004539</v>
      </c>
      <c r="E7831" s="1">
        <v>46181</v>
      </c>
      <c r="F7831" s="1">
        <v>46181</v>
      </c>
      <c r="G7831">
        <v>2925</v>
      </c>
      <c r="H7831" s="1">
        <f t="shared" si="610"/>
        <v>46188</v>
      </c>
      <c r="I7831" s="5">
        <f t="shared" si="614"/>
        <v>46253</v>
      </c>
      <c r="J7831" s="9" t="str">
        <f t="shared" si="611"/>
        <v>ชำระตรงเวลา</v>
      </c>
      <c r="K7831" s="10">
        <f t="shared" si="612"/>
        <v>0</v>
      </c>
      <c r="L7831" t="str">
        <f t="shared" si="613"/>
        <v>ลูกหนี้ชั้นดี</v>
      </c>
    </row>
    <row r="7832" spans="1:12" x14ac:dyDescent="0.2">
      <c r="A7832" t="s">
        <v>146</v>
      </c>
      <c r="B7832" t="s">
        <v>18</v>
      </c>
      <c r="C7832">
        <v>7</v>
      </c>
      <c r="D7832">
        <v>1226060007233</v>
      </c>
      <c r="E7832" s="1">
        <v>46188</v>
      </c>
      <c r="F7832" s="1">
        <v>46189</v>
      </c>
      <c r="G7832">
        <v>4825</v>
      </c>
      <c r="H7832" s="1">
        <f t="shared" si="610"/>
        <v>46195</v>
      </c>
      <c r="I7832" s="5">
        <f t="shared" si="614"/>
        <v>46253</v>
      </c>
      <c r="J7832" s="9" t="str">
        <f t="shared" si="611"/>
        <v>ชำระตรงเวลา</v>
      </c>
      <c r="K7832" s="10">
        <f t="shared" si="612"/>
        <v>0</v>
      </c>
      <c r="L7832" t="str">
        <f t="shared" si="613"/>
        <v>ลูกหนี้ชั้นดี</v>
      </c>
    </row>
    <row r="7833" spans="1:12" x14ac:dyDescent="0.2">
      <c r="A7833" t="s">
        <v>146</v>
      </c>
      <c r="B7833" t="s">
        <v>18</v>
      </c>
      <c r="C7833">
        <v>7</v>
      </c>
      <c r="D7833">
        <v>1226060011452</v>
      </c>
      <c r="E7833" s="1">
        <v>46195</v>
      </c>
      <c r="F7833" s="1">
        <v>46195</v>
      </c>
      <c r="G7833">
        <v>2730</v>
      </c>
      <c r="H7833" s="1">
        <f t="shared" si="610"/>
        <v>46202</v>
      </c>
      <c r="I7833" s="5">
        <f t="shared" si="614"/>
        <v>46253</v>
      </c>
      <c r="J7833" s="9" t="str">
        <f t="shared" si="611"/>
        <v>ชำระตรงเวลา</v>
      </c>
      <c r="K7833" s="10">
        <f t="shared" si="612"/>
        <v>0</v>
      </c>
      <c r="L7833" t="str">
        <f t="shared" si="613"/>
        <v>ลูกหนี้ชั้นดี</v>
      </c>
    </row>
    <row r="7834" spans="1:12" x14ac:dyDescent="0.2">
      <c r="A7834" t="s">
        <v>146</v>
      </c>
      <c r="B7834" t="s">
        <v>18</v>
      </c>
      <c r="C7834">
        <v>7</v>
      </c>
      <c r="D7834">
        <v>1226060014279</v>
      </c>
      <c r="E7834" s="1">
        <v>46202</v>
      </c>
      <c r="F7834" s="1">
        <v>46202</v>
      </c>
      <c r="G7834">
        <v>650</v>
      </c>
      <c r="H7834" s="1">
        <f t="shared" si="610"/>
        <v>46209</v>
      </c>
      <c r="I7834" s="5">
        <f t="shared" si="614"/>
        <v>46253</v>
      </c>
      <c r="J7834" s="9" t="str">
        <f t="shared" si="611"/>
        <v>ชำระตรงเวลา</v>
      </c>
      <c r="K7834" s="10">
        <f t="shared" si="612"/>
        <v>0</v>
      </c>
      <c r="L7834" t="str">
        <f t="shared" si="613"/>
        <v>ลูกหนี้ชั้นดี</v>
      </c>
    </row>
    <row r="7835" spans="1:12" x14ac:dyDescent="0.2">
      <c r="A7835" t="s">
        <v>519</v>
      </c>
      <c r="B7835" t="s">
        <v>366</v>
      </c>
      <c r="C7835">
        <v>7</v>
      </c>
      <c r="D7835">
        <v>1126020010559</v>
      </c>
      <c r="E7835" s="1">
        <v>46071</v>
      </c>
      <c r="F7835" s="1">
        <v>46074</v>
      </c>
      <c r="G7835">
        <v>3140</v>
      </c>
      <c r="H7835" s="1">
        <f t="shared" si="610"/>
        <v>46078</v>
      </c>
      <c r="I7835" s="5">
        <f t="shared" si="614"/>
        <v>46253</v>
      </c>
      <c r="J7835" s="9" t="str">
        <f t="shared" si="611"/>
        <v>ชำระตรงเวลา</v>
      </c>
      <c r="K7835" s="10">
        <f t="shared" si="612"/>
        <v>0</v>
      </c>
      <c r="L7835" t="str">
        <f t="shared" si="613"/>
        <v>ลูกหนี้ชั้นดี</v>
      </c>
    </row>
    <row r="7836" spans="1:12" x14ac:dyDescent="0.2">
      <c r="A7836" t="s">
        <v>519</v>
      </c>
      <c r="B7836" t="s">
        <v>366</v>
      </c>
      <c r="C7836">
        <v>7</v>
      </c>
      <c r="D7836">
        <v>1126060003825</v>
      </c>
      <c r="E7836" s="1">
        <v>46182</v>
      </c>
      <c r="F7836" s="1">
        <v>46185</v>
      </c>
      <c r="G7836">
        <v>4116</v>
      </c>
      <c r="H7836" s="1">
        <f t="shared" si="610"/>
        <v>46189</v>
      </c>
      <c r="I7836" s="5">
        <f t="shared" si="614"/>
        <v>46253</v>
      </c>
      <c r="J7836" s="9" t="str">
        <f t="shared" si="611"/>
        <v>ชำระตรงเวลา</v>
      </c>
      <c r="K7836" s="10">
        <f t="shared" si="612"/>
        <v>0</v>
      </c>
      <c r="L7836" t="str">
        <f t="shared" si="613"/>
        <v>ลูกหนี้ชั้นดี</v>
      </c>
    </row>
    <row r="7837" spans="1:12" x14ac:dyDescent="0.2">
      <c r="A7837" t="s">
        <v>519</v>
      </c>
      <c r="B7837" t="s">
        <v>366</v>
      </c>
      <c r="C7837">
        <v>7</v>
      </c>
      <c r="D7837">
        <v>1126060010236</v>
      </c>
      <c r="E7837" s="1">
        <v>46195</v>
      </c>
      <c r="F7837" s="1">
        <v>46197</v>
      </c>
      <c r="G7837">
        <v>6184</v>
      </c>
      <c r="H7837" s="1">
        <f t="shared" si="610"/>
        <v>46202</v>
      </c>
      <c r="I7837" s="5">
        <f t="shared" si="614"/>
        <v>46253</v>
      </c>
      <c r="J7837" s="9" t="str">
        <f t="shared" si="611"/>
        <v>ชำระตรงเวลา</v>
      </c>
      <c r="K7837" s="10">
        <f t="shared" si="612"/>
        <v>0</v>
      </c>
      <c r="L7837" t="str">
        <f t="shared" si="613"/>
        <v>ลูกหนี้ชั้นดี</v>
      </c>
    </row>
    <row r="7838" spans="1:12" x14ac:dyDescent="0.2">
      <c r="A7838" t="s">
        <v>519</v>
      </c>
      <c r="B7838" t="s">
        <v>366</v>
      </c>
      <c r="C7838">
        <v>7</v>
      </c>
      <c r="D7838">
        <v>1126060011271</v>
      </c>
      <c r="E7838" s="1">
        <v>46192</v>
      </c>
      <c r="F7838" s="1">
        <v>46197</v>
      </c>
      <c r="G7838">
        <v>880</v>
      </c>
      <c r="H7838" s="1">
        <f t="shared" si="610"/>
        <v>46199</v>
      </c>
      <c r="I7838" s="5">
        <f t="shared" si="614"/>
        <v>46253</v>
      </c>
      <c r="J7838" s="9" t="str">
        <f t="shared" si="611"/>
        <v>ชำระตรงเวลา</v>
      </c>
      <c r="K7838" s="10">
        <f t="shared" si="612"/>
        <v>0</v>
      </c>
      <c r="L7838" t="str">
        <f t="shared" si="613"/>
        <v>ลูกหนี้ชั้นดี</v>
      </c>
    </row>
    <row r="7839" spans="1:12" x14ac:dyDescent="0.2">
      <c r="A7839" t="s">
        <v>539</v>
      </c>
      <c r="B7839" t="s">
        <v>366</v>
      </c>
      <c r="C7839">
        <v>7</v>
      </c>
      <c r="D7839">
        <v>1126020010320</v>
      </c>
      <c r="E7839" s="1">
        <v>46073</v>
      </c>
      <c r="F7839" s="1">
        <v>46080</v>
      </c>
      <c r="G7839">
        <v>340</v>
      </c>
      <c r="H7839" s="1">
        <f t="shared" si="610"/>
        <v>46080</v>
      </c>
      <c r="I7839" s="5">
        <f t="shared" si="614"/>
        <v>46253</v>
      </c>
      <c r="J7839" s="9" t="str">
        <f t="shared" si="611"/>
        <v>ชำระตรงเวลา</v>
      </c>
      <c r="K7839" s="10">
        <f t="shared" si="612"/>
        <v>0</v>
      </c>
      <c r="L7839" t="str">
        <f t="shared" si="613"/>
        <v>ลูกหนี้ชั้นดี</v>
      </c>
    </row>
    <row r="7840" spans="1:12" x14ac:dyDescent="0.2">
      <c r="A7840" t="s">
        <v>539</v>
      </c>
      <c r="B7840" t="s">
        <v>366</v>
      </c>
      <c r="C7840">
        <v>7</v>
      </c>
      <c r="D7840">
        <v>1126060003498</v>
      </c>
      <c r="E7840" s="1">
        <v>46182</v>
      </c>
      <c r="F7840" s="1">
        <v>46184</v>
      </c>
      <c r="G7840">
        <v>664</v>
      </c>
      <c r="H7840" s="1">
        <f t="shared" si="610"/>
        <v>46189</v>
      </c>
      <c r="I7840" s="5">
        <f t="shared" si="614"/>
        <v>46253</v>
      </c>
      <c r="J7840" s="9" t="str">
        <f t="shared" si="611"/>
        <v>ชำระตรงเวลา</v>
      </c>
      <c r="K7840" s="10">
        <f t="shared" si="612"/>
        <v>0</v>
      </c>
      <c r="L7840" t="str">
        <f t="shared" si="613"/>
        <v>ลูกหนี้ชั้นดี</v>
      </c>
    </row>
    <row r="7841" spans="1:12" x14ac:dyDescent="0.2">
      <c r="A7841" t="s">
        <v>539</v>
      </c>
      <c r="B7841" t="s">
        <v>366</v>
      </c>
      <c r="C7841">
        <v>7</v>
      </c>
      <c r="D7841">
        <v>1126060006284</v>
      </c>
      <c r="E7841" s="1">
        <v>46186</v>
      </c>
      <c r="F7841" s="1">
        <v>46190</v>
      </c>
      <c r="G7841">
        <v>3404</v>
      </c>
      <c r="H7841" s="1">
        <f t="shared" si="610"/>
        <v>46193</v>
      </c>
      <c r="I7841" s="5">
        <f t="shared" si="614"/>
        <v>46253</v>
      </c>
      <c r="J7841" s="9" t="str">
        <f t="shared" si="611"/>
        <v>ชำระตรงเวลา</v>
      </c>
      <c r="K7841" s="10">
        <f t="shared" si="612"/>
        <v>0</v>
      </c>
      <c r="L7841" t="str">
        <f t="shared" si="613"/>
        <v>ลูกหนี้ชั้นดี</v>
      </c>
    </row>
    <row r="7842" spans="1:12" x14ac:dyDescent="0.2">
      <c r="A7842" t="s">
        <v>539</v>
      </c>
      <c r="B7842" t="s">
        <v>366</v>
      </c>
      <c r="C7842">
        <v>7</v>
      </c>
      <c r="D7842">
        <v>1126060009971</v>
      </c>
      <c r="E7842" s="1">
        <v>46192</v>
      </c>
      <c r="F7842" s="1">
        <v>46198</v>
      </c>
      <c r="G7842">
        <v>402</v>
      </c>
      <c r="H7842" s="1">
        <f t="shared" si="610"/>
        <v>46199</v>
      </c>
      <c r="I7842" s="5">
        <f t="shared" si="614"/>
        <v>46253</v>
      </c>
      <c r="J7842" s="9" t="str">
        <f t="shared" si="611"/>
        <v>ชำระตรงเวลา</v>
      </c>
      <c r="K7842" s="10">
        <f t="shared" si="612"/>
        <v>0</v>
      </c>
      <c r="L7842" t="str">
        <f t="shared" si="613"/>
        <v>ลูกหนี้ชั้นดี</v>
      </c>
    </row>
    <row r="7843" spans="1:12" x14ac:dyDescent="0.2">
      <c r="A7843" t="s">
        <v>539</v>
      </c>
      <c r="B7843" t="s">
        <v>366</v>
      </c>
      <c r="C7843">
        <v>7</v>
      </c>
      <c r="D7843">
        <v>1126060013152</v>
      </c>
      <c r="E7843" s="1">
        <v>46197</v>
      </c>
      <c r="F7843" s="1">
        <v>46197</v>
      </c>
      <c r="G7843">
        <v>720</v>
      </c>
      <c r="H7843" s="1">
        <f t="shared" si="610"/>
        <v>46204</v>
      </c>
      <c r="I7843" s="5">
        <f t="shared" si="614"/>
        <v>46253</v>
      </c>
      <c r="J7843" s="9" t="str">
        <f t="shared" si="611"/>
        <v>ชำระตรงเวลา</v>
      </c>
      <c r="K7843" s="10">
        <f t="shared" si="612"/>
        <v>0</v>
      </c>
      <c r="L7843" t="str">
        <f t="shared" si="613"/>
        <v>ลูกหนี้ชั้นดี</v>
      </c>
    </row>
    <row r="7844" spans="1:12" x14ac:dyDescent="0.2">
      <c r="A7844" t="s">
        <v>3051</v>
      </c>
      <c r="B7844" t="s">
        <v>13</v>
      </c>
      <c r="C7844">
        <v>15</v>
      </c>
      <c r="D7844">
        <v>1326010014103</v>
      </c>
      <c r="E7844" s="1">
        <v>46052</v>
      </c>
      <c r="F7844" s="1">
        <v>46058</v>
      </c>
      <c r="G7844">
        <v>36115</v>
      </c>
      <c r="H7844" s="1">
        <f t="shared" si="610"/>
        <v>46067</v>
      </c>
      <c r="I7844" s="5">
        <f t="shared" si="614"/>
        <v>46253</v>
      </c>
      <c r="J7844" s="9" t="str">
        <f t="shared" si="611"/>
        <v>ชำระตรงเวลา</v>
      </c>
      <c r="K7844" s="10">
        <f t="shared" si="612"/>
        <v>0</v>
      </c>
      <c r="L7844" t="str">
        <f t="shared" si="613"/>
        <v>ลูกหนี้ชั้นดี</v>
      </c>
    </row>
    <row r="7845" spans="1:12" x14ac:dyDescent="0.2">
      <c r="A7845" t="s">
        <v>3051</v>
      </c>
      <c r="B7845" t="s">
        <v>13</v>
      </c>
      <c r="C7845">
        <v>15</v>
      </c>
      <c r="D7845">
        <v>1326020014599</v>
      </c>
      <c r="E7845" s="1">
        <v>46081</v>
      </c>
      <c r="F7845" s="1">
        <v>46088</v>
      </c>
      <c r="G7845">
        <v>39305</v>
      </c>
      <c r="H7845" s="1">
        <f t="shared" si="610"/>
        <v>46096</v>
      </c>
      <c r="I7845" s="5">
        <f t="shared" si="614"/>
        <v>46253</v>
      </c>
      <c r="J7845" s="9" t="str">
        <f t="shared" si="611"/>
        <v>ค้างชำระ 1 - 30 วัน</v>
      </c>
      <c r="K7845" s="10">
        <f t="shared" si="612"/>
        <v>0</v>
      </c>
      <c r="L7845" t="str">
        <f t="shared" si="613"/>
        <v>ลูกหนี้ชั้นดี</v>
      </c>
    </row>
    <row r="7846" spans="1:12" x14ac:dyDescent="0.2">
      <c r="A7846" t="s">
        <v>3051</v>
      </c>
      <c r="B7846" t="s">
        <v>13</v>
      </c>
      <c r="C7846">
        <v>15</v>
      </c>
      <c r="D7846">
        <v>1326030014787</v>
      </c>
      <c r="E7846" s="1">
        <v>46111</v>
      </c>
      <c r="F7846" s="1">
        <v>46132</v>
      </c>
      <c r="G7846">
        <v>57516</v>
      </c>
      <c r="H7846" s="1">
        <f t="shared" si="610"/>
        <v>46126</v>
      </c>
      <c r="I7846" s="5">
        <f t="shared" si="614"/>
        <v>46253</v>
      </c>
      <c r="J7846" s="9" t="str">
        <f t="shared" si="611"/>
        <v>ชำระตรงเวลา</v>
      </c>
      <c r="K7846" s="10">
        <f t="shared" si="612"/>
        <v>6</v>
      </c>
      <c r="L7846" t="str">
        <f t="shared" si="613"/>
        <v>ลูกหนี้ชั้นดี</v>
      </c>
    </row>
    <row r="7847" spans="1:12" x14ac:dyDescent="0.2">
      <c r="A7847" t="s">
        <v>3051</v>
      </c>
      <c r="B7847" t="s">
        <v>13</v>
      </c>
      <c r="C7847">
        <v>15</v>
      </c>
      <c r="D7847">
        <v>1326040014081</v>
      </c>
      <c r="E7847" s="1">
        <v>46142</v>
      </c>
      <c r="F7847" s="1">
        <v>46151</v>
      </c>
      <c r="G7847">
        <v>29780</v>
      </c>
      <c r="H7847" s="1">
        <f t="shared" si="610"/>
        <v>46157</v>
      </c>
      <c r="I7847" s="5">
        <f t="shared" si="614"/>
        <v>46253</v>
      </c>
      <c r="J7847" s="9" t="str">
        <f t="shared" si="611"/>
        <v>ชำระตรงเวลา</v>
      </c>
      <c r="K7847" s="10">
        <f t="shared" si="612"/>
        <v>0</v>
      </c>
      <c r="L7847" t="str">
        <f t="shared" si="613"/>
        <v>ลูกหนี้ชั้นดี</v>
      </c>
    </row>
    <row r="7848" spans="1:12" x14ac:dyDescent="0.2">
      <c r="A7848" t="s">
        <v>3051</v>
      </c>
      <c r="B7848" t="s">
        <v>13</v>
      </c>
      <c r="C7848">
        <v>15</v>
      </c>
      <c r="D7848">
        <v>1326050014767</v>
      </c>
      <c r="E7848" s="1">
        <v>46172</v>
      </c>
      <c r="F7848" s="1">
        <v>46179</v>
      </c>
      <c r="G7848">
        <v>17535</v>
      </c>
      <c r="H7848" s="1">
        <f t="shared" si="610"/>
        <v>46187</v>
      </c>
      <c r="I7848" s="5">
        <f t="shared" si="614"/>
        <v>46253</v>
      </c>
      <c r="J7848" s="9" t="str">
        <f t="shared" si="611"/>
        <v>ชำระตรงเวลา</v>
      </c>
      <c r="K7848" s="10">
        <f t="shared" si="612"/>
        <v>0</v>
      </c>
      <c r="L7848" t="str">
        <f t="shared" si="613"/>
        <v>ลูกหนี้ชั้นดี</v>
      </c>
    </row>
    <row r="7849" spans="1:12" x14ac:dyDescent="0.2">
      <c r="A7849" t="s">
        <v>3051</v>
      </c>
      <c r="B7849" t="s">
        <v>13</v>
      </c>
      <c r="C7849">
        <v>15</v>
      </c>
      <c r="D7849">
        <v>1326060015044</v>
      </c>
      <c r="E7849" s="1">
        <v>46203</v>
      </c>
      <c r="F7849" s="1">
        <v>46209</v>
      </c>
      <c r="G7849">
        <v>17565</v>
      </c>
      <c r="H7849" s="1">
        <f t="shared" si="610"/>
        <v>46218</v>
      </c>
      <c r="I7849" s="5">
        <f t="shared" si="614"/>
        <v>46253</v>
      </c>
      <c r="J7849" s="9" t="str">
        <f t="shared" si="611"/>
        <v>ค้างชำระ 1 - 30 วัน</v>
      </c>
      <c r="K7849" s="10">
        <f t="shared" si="612"/>
        <v>0</v>
      </c>
      <c r="L7849" t="str">
        <f t="shared" si="613"/>
        <v>ลูกหนี้ชั้นดี</v>
      </c>
    </row>
    <row r="7850" spans="1:12" x14ac:dyDescent="0.2">
      <c r="A7850" t="s">
        <v>12</v>
      </c>
      <c r="B7850" t="s">
        <v>13</v>
      </c>
      <c r="C7850">
        <v>7</v>
      </c>
      <c r="D7850">
        <v>1326010002292</v>
      </c>
      <c r="E7850" s="1">
        <v>46028</v>
      </c>
      <c r="F7850" s="1">
        <v>46036</v>
      </c>
      <c r="G7850">
        <v>1155</v>
      </c>
      <c r="H7850" s="1">
        <f t="shared" si="610"/>
        <v>46035</v>
      </c>
      <c r="I7850" s="5">
        <f t="shared" si="614"/>
        <v>46253</v>
      </c>
      <c r="J7850" s="9" t="str">
        <f t="shared" si="611"/>
        <v>ชำระตรงเวลา</v>
      </c>
      <c r="K7850" s="10">
        <f t="shared" si="612"/>
        <v>1</v>
      </c>
      <c r="L7850" t="str">
        <f t="shared" si="613"/>
        <v>ลูกหนี้ชั้นดี</v>
      </c>
    </row>
    <row r="7851" spans="1:12" x14ac:dyDescent="0.2">
      <c r="A7851" t="s">
        <v>12</v>
      </c>
      <c r="B7851" t="s">
        <v>13</v>
      </c>
      <c r="C7851">
        <v>7</v>
      </c>
      <c r="D7851">
        <v>1326010012703</v>
      </c>
      <c r="E7851" s="1">
        <v>46050</v>
      </c>
      <c r="F7851" s="1">
        <v>46057</v>
      </c>
      <c r="G7851">
        <v>110</v>
      </c>
      <c r="H7851" s="1">
        <f t="shared" si="610"/>
        <v>46057</v>
      </c>
      <c r="I7851" s="5">
        <f t="shared" si="614"/>
        <v>46253</v>
      </c>
      <c r="J7851" s="9" t="str">
        <f t="shared" si="611"/>
        <v>ค้างชำระ 1 - 30 วัน</v>
      </c>
      <c r="K7851" s="10">
        <f t="shared" si="612"/>
        <v>0</v>
      </c>
      <c r="L7851" t="str">
        <f t="shared" si="613"/>
        <v>ลูกหนี้ชั้นดี</v>
      </c>
    </row>
    <row r="7852" spans="1:12" x14ac:dyDescent="0.2">
      <c r="A7852" t="s">
        <v>12</v>
      </c>
      <c r="B7852" t="s">
        <v>13</v>
      </c>
      <c r="C7852">
        <v>7</v>
      </c>
      <c r="D7852">
        <v>1326020012250</v>
      </c>
      <c r="E7852" s="1">
        <v>46077</v>
      </c>
      <c r="F7852" s="1">
        <v>46085</v>
      </c>
      <c r="G7852">
        <v>280</v>
      </c>
      <c r="H7852" s="1">
        <f t="shared" si="610"/>
        <v>46084</v>
      </c>
      <c r="I7852" s="5">
        <f t="shared" si="614"/>
        <v>46253</v>
      </c>
      <c r="J7852" s="9" t="str">
        <f t="shared" si="611"/>
        <v>ค้างชำระ 1 - 30 วัน</v>
      </c>
      <c r="K7852" s="10">
        <f t="shared" si="612"/>
        <v>1</v>
      </c>
      <c r="L7852" t="str">
        <f t="shared" si="613"/>
        <v>ลูกหนี้ชั้นดี</v>
      </c>
    </row>
    <row r="7853" spans="1:12" x14ac:dyDescent="0.2">
      <c r="A7853" t="s">
        <v>12</v>
      </c>
      <c r="B7853" t="s">
        <v>13</v>
      </c>
      <c r="C7853">
        <v>7</v>
      </c>
      <c r="D7853">
        <v>1326040012308</v>
      </c>
      <c r="E7853" s="1">
        <v>46140</v>
      </c>
      <c r="F7853" s="1">
        <v>46148</v>
      </c>
      <c r="G7853">
        <v>3366</v>
      </c>
      <c r="H7853" s="1">
        <f t="shared" si="610"/>
        <v>46147</v>
      </c>
      <c r="I7853" s="5">
        <f t="shared" si="614"/>
        <v>46253</v>
      </c>
      <c r="J7853" s="9" t="str">
        <f t="shared" si="611"/>
        <v>ค้างชำระ 1 - 30 วัน</v>
      </c>
      <c r="K7853" s="10">
        <f t="shared" si="612"/>
        <v>1</v>
      </c>
      <c r="L7853" t="str">
        <f t="shared" si="613"/>
        <v>ลูกหนี้ชั้นดี</v>
      </c>
    </row>
    <row r="7854" spans="1:12" x14ac:dyDescent="0.2">
      <c r="A7854" t="s">
        <v>12</v>
      </c>
      <c r="B7854" t="s">
        <v>13</v>
      </c>
      <c r="C7854">
        <v>7</v>
      </c>
      <c r="D7854">
        <v>1326050013586</v>
      </c>
      <c r="E7854" s="1">
        <v>46169</v>
      </c>
      <c r="F7854" s="1">
        <v>46177</v>
      </c>
      <c r="G7854">
        <v>1960</v>
      </c>
      <c r="H7854" s="1">
        <f t="shared" si="610"/>
        <v>46176</v>
      </c>
      <c r="I7854" s="5">
        <f t="shared" si="614"/>
        <v>46253</v>
      </c>
      <c r="J7854" s="9" t="str">
        <f t="shared" si="611"/>
        <v>ค้างชำระ 1 - 30 วัน</v>
      </c>
      <c r="K7854" s="10">
        <f t="shared" si="612"/>
        <v>1</v>
      </c>
      <c r="L7854" t="str">
        <f t="shared" si="613"/>
        <v>ลูกหนี้ชั้นดี</v>
      </c>
    </row>
    <row r="7855" spans="1:12" x14ac:dyDescent="0.2">
      <c r="A7855" t="s">
        <v>12</v>
      </c>
      <c r="B7855" t="s">
        <v>13</v>
      </c>
      <c r="C7855">
        <v>7</v>
      </c>
      <c r="D7855">
        <v>1326060005243</v>
      </c>
      <c r="E7855" s="1">
        <v>46182</v>
      </c>
      <c r="F7855" s="1">
        <v>46190</v>
      </c>
      <c r="G7855">
        <v>300</v>
      </c>
      <c r="H7855" s="1">
        <f t="shared" si="610"/>
        <v>46189</v>
      </c>
      <c r="I7855" s="5">
        <f t="shared" si="614"/>
        <v>46253</v>
      </c>
      <c r="J7855" s="9" t="str">
        <f t="shared" si="611"/>
        <v>ชำระตรงเวลา</v>
      </c>
      <c r="K7855" s="10">
        <f t="shared" si="612"/>
        <v>1</v>
      </c>
      <c r="L7855" t="str">
        <f t="shared" si="613"/>
        <v>ลูกหนี้ชั้นดี</v>
      </c>
    </row>
    <row r="7856" spans="1:12" x14ac:dyDescent="0.2">
      <c r="A7856" t="s">
        <v>12</v>
      </c>
      <c r="B7856" t="s">
        <v>13</v>
      </c>
      <c r="C7856">
        <v>7</v>
      </c>
      <c r="D7856">
        <v>1326060009395</v>
      </c>
      <c r="E7856" s="1">
        <v>46190</v>
      </c>
      <c r="F7856" s="1">
        <v>46197</v>
      </c>
      <c r="G7856">
        <v>890</v>
      </c>
      <c r="H7856" s="1">
        <f t="shared" si="610"/>
        <v>46197</v>
      </c>
      <c r="I7856" s="5">
        <f t="shared" si="614"/>
        <v>46253</v>
      </c>
      <c r="J7856" s="9" t="str">
        <f t="shared" si="611"/>
        <v>ชำระตรงเวลา</v>
      </c>
      <c r="K7856" s="10">
        <f t="shared" si="612"/>
        <v>0</v>
      </c>
      <c r="L7856" t="str">
        <f t="shared" si="613"/>
        <v>ลูกหนี้ชั้นดี</v>
      </c>
    </row>
    <row r="7857" spans="1:12" x14ac:dyDescent="0.2">
      <c r="A7857" t="s">
        <v>12</v>
      </c>
      <c r="B7857" t="s">
        <v>13</v>
      </c>
      <c r="C7857">
        <v>7</v>
      </c>
      <c r="D7857">
        <v>1326060012777</v>
      </c>
      <c r="E7857" s="1">
        <v>46197</v>
      </c>
      <c r="F7857" s="1">
        <v>46204</v>
      </c>
      <c r="G7857">
        <v>1800</v>
      </c>
      <c r="H7857" s="1">
        <f t="shared" si="610"/>
        <v>46204</v>
      </c>
      <c r="I7857" s="5">
        <f t="shared" si="614"/>
        <v>46253</v>
      </c>
      <c r="J7857" s="9" t="str">
        <f t="shared" si="611"/>
        <v>ค้างชำระ 1 - 30 วัน</v>
      </c>
      <c r="K7857" s="10">
        <f t="shared" si="612"/>
        <v>0</v>
      </c>
      <c r="L7857" t="str">
        <f t="shared" si="613"/>
        <v>ลูกหนี้ชั้นดี</v>
      </c>
    </row>
    <row r="7858" spans="1:12" x14ac:dyDescent="0.2">
      <c r="A7858" t="s">
        <v>12</v>
      </c>
      <c r="B7858" t="s">
        <v>13</v>
      </c>
      <c r="C7858">
        <v>7</v>
      </c>
      <c r="D7858">
        <v>1326060015204</v>
      </c>
      <c r="E7858" s="1">
        <v>46203</v>
      </c>
      <c r="F7858" s="1">
        <v>46211</v>
      </c>
      <c r="G7858">
        <v>120</v>
      </c>
      <c r="H7858" s="1">
        <f t="shared" si="610"/>
        <v>46210</v>
      </c>
      <c r="I7858" s="5">
        <f t="shared" si="614"/>
        <v>46253</v>
      </c>
      <c r="J7858" s="9" t="str">
        <f t="shared" si="611"/>
        <v>ชำระตรงเวลา</v>
      </c>
      <c r="K7858" s="10">
        <f t="shared" si="612"/>
        <v>1</v>
      </c>
      <c r="L7858" t="str">
        <f t="shared" si="613"/>
        <v>ลูกหนี้ชั้นดี</v>
      </c>
    </row>
    <row r="7859" spans="1:12" x14ac:dyDescent="0.2">
      <c r="A7859" t="s">
        <v>299</v>
      </c>
      <c r="B7859" t="s">
        <v>13</v>
      </c>
      <c r="C7859">
        <v>7</v>
      </c>
      <c r="D7859">
        <v>1326010011867</v>
      </c>
      <c r="E7859" s="1">
        <v>46048</v>
      </c>
      <c r="F7859" s="1">
        <v>46049</v>
      </c>
      <c r="G7859">
        <v>450</v>
      </c>
      <c r="H7859" s="1">
        <f t="shared" si="610"/>
        <v>46055</v>
      </c>
      <c r="I7859" s="5">
        <f t="shared" si="614"/>
        <v>46253</v>
      </c>
      <c r="J7859" s="9" t="str">
        <f t="shared" si="611"/>
        <v>ชำระตรงเวลา</v>
      </c>
      <c r="K7859" s="10">
        <f t="shared" si="612"/>
        <v>0</v>
      </c>
      <c r="L7859" t="str">
        <f t="shared" si="613"/>
        <v>ลูกหนี้ชั้นดี</v>
      </c>
    </row>
    <row r="7860" spans="1:12" x14ac:dyDescent="0.2">
      <c r="A7860" t="s">
        <v>299</v>
      </c>
      <c r="B7860" t="s">
        <v>13</v>
      </c>
      <c r="C7860">
        <v>7</v>
      </c>
      <c r="D7860">
        <v>1326020012090</v>
      </c>
      <c r="E7860" s="1">
        <v>46076</v>
      </c>
      <c r="F7860" s="1">
        <v>46077</v>
      </c>
      <c r="G7860">
        <v>150</v>
      </c>
      <c r="H7860" s="1">
        <f t="shared" si="610"/>
        <v>46083</v>
      </c>
      <c r="I7860" s="5">
        <f t="shared" si="614"/>
        <v>46253</v>
      </c>
      <c r="J7860" s="9" t="str">
        <f t="shared" si="611"/>
        <v>ชำระตรงเวลา</v>
      </c>
      <c r="K7860" s="10">
        <f t="shared" si="612"/>
        <v>0</v>
      </c>
      <c r="L7860" t="str">
        <f t="shared" si="613"/>
        <v>ลูกหนี้ชั้นดี</v>
      </c>
    </row>
    <row r="7861" spans="1:12" x14ac:dyDescent="0.2">
      <c r="A7861" t="s">
        <v>299</v>
      </c>
      <c r="B7861" t="s">
        <v>13</v>
      </c>
      <c r="C7861">
        <v>7</v>
      </c>
      <c r="D7861">
        <v>1326030011939</v>
      </c>
      <c r="E7861" s="1">
        <v>46104</v>
      </c>
      <c r="F7861" s="1">
        <v>46105</v>
      </c>
      <c r="G7861">
        <v>315</v>
      </c>
      <c r="H7861" s="1">
        <f t="shared" si="610"/>
        <v>46111</v>
      </c>
      <c r="I7861" s="5">
        <f t="shared" si="614"/>
        <v>46253</v>
      </c>
      <c r="J7861" s="9" t="str">
        <f t="shared" si="611"/>
        <v>ชำระตรงเวลา</v>
      </c>
      <c r="K7861" s="10">
        <f t="shared" si="612"/>
        <v>0</v>
      </c>
      <c r="L7861" t="str">
        <f t="shared" si="613"/>
        <v>ลูกหนี้ชั้นดี</v>
      </c>
    </row>
    <row r="7862" spans="1:12" x14ac:dyDescent="0.2">
      <c r="A7862" t="s">
        <v>299</v>
      </c>
      <c r="B7862" t="s">
        <v>13</v>
      </c>
      <c r="C7862">
        <v>7</v>
      </c>
      <c r="D7862">
        <v>1326040003573</v>
      </c>
      <c r="E7862" s="1">
        <v>46118</v>
      </c>
      <c r="F7862" s="1">
        <v>46119</v>
      </c>
      <c r="G7862">
        <v>52</v>
      </c>
      <c r="H7862" s="1">
        <f t="shared" si="610"/>
        <v>46125</v>
      </c>
      <c r="I7862" s="5">
        <f t="shared" si="614"/>
        <v>46253</v>
      </c>
      <c r="J7862" s="9" t="str">
        <f t="shared" si="611"/>
        <v>ชำระตรงเวลา</v>
      </c>
      <c r="K7862" s="10">
        <f t="shared" si="612"/>
        <v>0</v>
      </c>
      <c r="L7862" t="str">
        <f t="shared" si="613"/>
        <v>ลูกหนี้ชั้นดี</v>
      </c>
    </row>
    <row r="7863" spans="1:12" x14ac:dyDescent="0.2">
      <c r="A7863" t="s">
        <v>299</v>
      </c>
      <c r="B7863" t="s">
        <v>13</v>
      </c>
      <c r="C7863">
        <v>7</v>
      </c>
      <c r="D7863">
        <v>1326040011967</v>
      </c>
      <c r="E7863" s="1">
        <v>46139</v>
      </c>
      <c r="F7863" s="1">
        <v>46140</v>
      </c>
      <c r="G7863">
        <v>120</v>
      </c>
      <c r="H7863" s="1">
        <f t="shared" si="610"/>
        <v>46146</v>
      </c>
      <c r="I7863" s="5">
        <f t="shared" si="614"/>
        <v>46253</v>
      </c>
      <c r="J7863" s="9" t="str">
        <f t="shared" si="611"/>
        <v>ชำระตรงเวลา</v>
      </c>
      <c r="K7863" s="10">
        <f t="shared" si="612"/>
        <v>0</v>
      </c>
      <c r="L7863" t="str">
        <f t="shared" si="613"/>
        <v>ลูกหนี้ชั้นดี</v>
      </c>
    </row>
    <row r="7864" spans="1:12" x14ac:dyDescent="0.2">
      <c r="A7864" t="s">
        <v>299</v>
      </c>
      <c r="B7864" t="s">
        <v>13</v>
      </c>
      <c r="C7864">
        <v>7</v>
      </c>
      <c r="D7864">
        <v>1326050012497</v>
      </c>
      <c r="E7864" s="1">
        <v>46167</v>
      </c>
      <c r="F7864" s="1">
        <v>46168</v>
      </c>
      <c r="G7864">
        <v>2225</v>
      </c>
      <c r="H7864" s="1">
        <f t="shared" si="610"/>
        <v>46174</v>
      </c>
      <c r="I7864" s="5">
        <f t="shared" si="614"/>
        <v>46253</v>
      </c>
      <c r="J7864" s="9" t="str">
        <f t="shared" si="611"/>
        <v>ชำระตรงเวลา</v>
      </c>
      <c r="K7864" s="10">
        <f t="shared" si="612"/>
        <v>0</v>
      </c>
      <c r="L7864" t="str">
        <f t="shared" si="613"/>
        <v>ลูกหนี้ชั้นดี</v>
      </c>
    </row>
    <row r="7865" spans="1:12" x14ac:dyDescent="0.2">
      <c r="A7865" t="s">
        <v>299</v>
      </c>
      <c r="B7865" t="s">
        <v>13</v>
      </c>
      <c r="C7865">
        <v>7</v>
      </c>
      <c r="D7865">
        <v>1326060004932</v>
      </c>
      <c r="E7865" s="1">
        <v>46181</v>
      </c>
      <c r="F7865" s="1">
        <v>46182</v>
      </c>
      <c r="G7865">
        <v>130</v>
      </c>
      <c r="H7865" s="1">
        <f t="shared" si="610"/>
        <v>46188</v>
      </c>
      <c r="I7865" s="5">
        <f t="shared" si="614"/>
        <v>46253</v>
      </c>
      <c r="J7865" s="9" t="str">
        <f t="shared" si="611"/>
        <v>ชำระตรงเวลา</v>
      </c>
      <c r="K7865" s="10">
        <f t="shared" si="612"/>
        <v>0</v>
      </c>
      <c r="L7865" t="str">
        <f t="shared" si="613"/>
        <v>ลูกหนี้ชั้นดี</v>
      </c>
    </row>
    <row r="7866" spans="1:12" x14ac:dyDescent="0.2">
      <c r="A7866" t="s">
        <v>299</v>
      </c>
      <c r="B7866" t="s">
        <v>13</v>
      </c>
      <c r="C7866">
        <v>7</v>
      </c>
      <c r="D7866">
        <v>1326060007803</v>
      </c>
      <c r="E7866" s="1">
        <v>46188</v>
      </c>
      <c r="F7866" s="1">
        <v>46189</v>
      </c>
      <c r="G7866">
        <v>185</v>
      </c>
      <c r="H7866" s="1">
        <f t="shared" si="610"/>
        <v>46195</v>
      </c>
      <c r="I7866" s="5">
        <f t="shared" si="614"/>
        <v>46253</v>
      </c>
      <c r="J7866" s="9" t="str">
        <f t="shared" si="611"/>
        <v>ชำระตรงเวลา</v>
      </c>
      <c r="K7866" s="10">
        <f t="shared" si="612"/>
        <v>0</v>
      </c>
      <c r="L7866" t="str">
        <f t="shared" si="613"/>
        <v>ลูกหนี้ชั้นดี</v>
      </c>
    </row>
    <row r="7867" spans="1:12" x14ac:dyDescent="0.2">
      <c r="A7867" t="s">
        <v>299</v>
      </c>
      <c r="B7867" t="s">
        <v>13</v>
      </c>
      <c r="C7867">
        <v>7</v>
      </c>
      <c r="D7867">
        <v>1326060011855</v>
      </c>
      <c r="E7867" s="1">
        <v>46195</v>
      </c>
      <c r="F7867" s="1">
        <v>46196</v>
      </c>
      <c r="G7867">
        <v>195</v>
      </c>
      <c r="H7867" s="1">
        <f t="shared" si="610"/>
        <v>46202</v>
      </c>
      <c r="I7867" s="5">
        <f t="shared" si="614"/>
        <v>46253</v>
      </c>
      <c r="J7867" s="9" t="str">
        <f t="shared" si="611"/>
        <v>ชำระตรงเวลา</v>
      </c>
      <c r="K7867" s="10">
        <f t="shared" si="612"/>
        <v>0</v>
      </c>
      <c r="L7867" t="str">
        <f t="shared" si="613"/>
        <v>ลูกหนี้ชั้นดี</v>
      </c>
    </row>
    <row r="7868" spans="1:12" x14ac:dyDescent="0.2">
      <c r="A7868" t="s">
        <v>299</v>
      </c>
      <c r="B7868" t="s">
        <v>13</v>
      </c>
      <c r="C7868">
        <v>7</v>
      </c>
      <c r="D7868">
        <v>1326060014696</v>
      </c>
      <c r="E7868" s="1">
        <v>46202</v>
      </c>
      <c r="F7868" s="1">
        <v>46203</v>
      </c>
      <c r="G7868">
        <v>65</v>
      </c>
      <c r="H7868" s="1">
        <f t="shared" si="610"/>
        <v>46209</v>
      </c>
      <c r="I7868" s="5">
        <f t="shared" si="614"/>
        <v>46253</v>
      </c>
      <c r="J7868" s="9" t="str">
        <f t="shared" si="611"/>
        <v>ชำระตรงเวลา</v>
      </c>
      <c r="K7868" s="10">
        <f t="shared" si="612"/>
        <v>0</v>
      </c>
      <c r="L7868" t="str">
        <f t="shared" si="613"/>
        <v>ลูกหนี้ชั้นดี</v>
      </c>
    </row>
    <row r="7869" spans="1:12" x14ac:dyDescent="0.2">
      <c r="A7869" t="s">
        <v>639</v>
      </c>
      <c r="B7869" t="s">
        <v>366</v>
      </c>
      <c r="C7869">
        <v>7</v>
      </c>
      <c r="D7869">
        <v>1126030009963</v>
      </c>
      <c r="E7869" s="1">
        <v>46100</v>
      </c>
      <c r="F7869" s="1">
        <v>46106</v>
      </c>
      <c r="G7869">
        <v>4300</v>
      </c>
      <c r="H7869" s="1">
        <f t="shared" si="610"/>
        <v>46107</v>
      </c>
      <c r="I7869" s="5">
        <f t="shared" si="614"/>
        <v>46253</v>
      </c>
      <c r="J7869" s="9" t="str">
        <f t="shared" si="611"/>
        <v>ชำระตรงเวลา</v>
      </c>
      <c r="K7869" s="10">
        <f t="shared" si="612"/>
        <v>0</v>
      </c>
      <c r="L7869" t="str">
        <f t="shared" si="613"/>
        <v>ลูกหนี้ชั้นดี</v>
      </c>
    </row>
    <row r="7870" spans="1:12" x14ac:dyDescent="0.2">
      <c r="A7870" t="s">
        <v>639</v>
      </c>
      <c r="B7870" t="s">
        <v>366</v>
      </c>
      <c r="C7870">
        <v>7</v>
      </c>
      <c r="D7870">
        <v>1126040010393</v>
      </c>
      <c r="E7870" s="1">
        <v>46135</v>
      </c>
      <c r="F7870" s="1">
        <v>46141</v>
      </c>
      <c r="G7870">
        <v>1912</v>
      </c>
      <c r="H7870" s="1">
        <f t="shared" si="610"/>
        <v>46142</v>
      </c>
      <c r="I7870" s="5">
        <f t="shared" si="614"/>
        <v>46253</v>
      </c>
      <c r="J7870" s="9" t="str">
        <f t="shared" si="611"/>
        <v>ชำระตรงเวลา</v>
      </c>
      <c r="K7870" s="10">
        <f t="shared" si="612"/>
        <v>0</v>
      </c>
      <c r="L7870" t="str">
        <f t="shared" si="613"/>
        <v>ลูกหนี้ชั้นดี</v>
      </c>
    </row>
    <row r="7871" spans="1:12" x14ac:dyDescent="0.2">
      <c r="A7871" t="s">
        <v>639</v>
      </c>
      <c r="B7871" t="s">
        <v>366</v>
      </c>
      <c r="C7871">
        <v>7</v>
      </c>
      <c r="D7871">
        <v>1126050006676</v>
      </c>
      <c r="E7871" s="1">
        <v>46156</v>
      </c>
      <c r="F7871" s="1">
        <v>46162</v>
      </c>
      <c r="G7871">
        <v>1053</v>
      </c>
      <c r="H7871" s="1">
        <f t="shared" si="610"/>
        <v>46163</v>
      </c>
      <c r="I7871" s="5">
        <f t="shared" si="614"/>
        <v>46253</v>
      </c>
      <c r="J7871" s="9" t="str">
        <f t="shared" si="611"/>
        <v>ชำระตรงเวลา</v>
      </c>
      <c r="K7871" s="10">
        <f t="shared" si="612"/>
        <v>0</v>
      </c>
      <c r="L7871" t="str">
        <f t="shared" si="613"/>
        <v>ลูกหนี้ชั้นดี</v>
      </c>
    </row>
    <row r="7872" spans="1:12" x14ac:dyDescent="0.2">
      <c r="A7872" t="s">
        <v>639</v>
      </c>
      <c r="B7872" t="s">
        <v>366</v>
      </c>
      <c r="C7872">
        <v>7</v>
      </c>
      <c r="D7872">
        <v>1126050013711</v>
      </c>
      <c r="E7872" s="1">
        <v>46177</v>
      </c>
      <c r="F7872" s="1">
        <v>46178</v>
      </c>
      <c r="G7872">
        <v>2120</v>
      </c>
      <c r="H7872" s="1">
        <f t="shared" si="610"/>
        <v>46184</v>
      </c>
      <c r="I7872" s="5">
        <f t="shared" si="614"/>
        <v>46253</v>
      </c>
      <c r="J7872" s="9" t="str">
        <f t="shared" si="611"/>
        <v>ชำระตรงเวลา</v>
      </c>
      <c r="K7872" s="10">
        <f t="shared" si="612"/>
        <v>0</v>
      </c>
      <c r="L7872" t="str">
        <f t="shared" si="613"/>
        <v>ลูกหนี้ชั้นดี</v>
      </c>
    </row>
    <row r="7873" spans="1:12" x14ac:dyDescent="0.2">
      <c r="A7873" t="s">
        <v>639</v>
      </c>
      <c r="B7873" t="s">
        <v>366</v>
      </c>
      <c r="C7873">
        <v>7</v>
      </c>
      <c r="D7873">
        <v>1126060003368</v>
      </c>
      <c r="E7873" s="1">
        <v>46178</v>
      </c>
      <c r="F7873" s="1">
        <v>46184</v>
      </c>
      <c r="G7873">
        <v>6287</v>
      </c>
      <c r="H7873" s="1">
        <f t="shared" si="610"/>
        <v>46185</v>
      </c>
      <c r="I7873" s="5">
        <f t="shared" si="614"/>
        <v>46253</v>
      </c>
      <c r="J7873" s="9" t="str">
        <f t="shared" si="611"/>
        <v>ชำระตรงเวลา</v>
      </c>
      <c r="K7873" s="10">
        <f t="shared" si="612"/>
        <v>0</v>
      </c>
      <c r="L7873" t="str">
        <f t="shared" si="613"/>
        <v>ลูกหนี้ชั้นดี</v>
      </c>
    </row>
    <row r="7874" spans="1:12" x14ac:dyDescent="0.2">
      <c r="A7874" t="s">
        <v>639</v>
      </c>
      <c r="B7874" t="s">
        <v>366</v>
      </c>
      <c r="C7874">
        <v>7</v>
      </c>
      <c r="D7874">
        <v>1126060005935</v>
      </c>
      <c r="E7874" s="1">
        <v>46185</v>
      </c>
      <c r="F7874" s="1">
        <v>46190</v>
      </c>
      <c r="G7874">
        <v>2984</v>
      </c>
      <c r="H7874" s="1">
        <f t="shared" ref="H7874:H7937" si="615">E7874+C7874</f>
        <v>46192</v>
      </c>
      <c r="I7874" s="5">
        <f t="shared" si="614"/>
        <v>46253</v>
      </c>
      <c r="J7874" s="9" t="str">
        <f t="shared" ref="J7874:J7937" si="616">IF(K7875&lt;=0, "ชำระตรงเวลา", IF(K7875&lt;=30, "ค้างชำระ 1 - 30 วัน", IF(K7875&lt;=60, "ค้างชำระ 31 - 60 วัน", IF(K7875&lt;=90, "ค้างชำระ 61 - 90 วัน", "ค้างชำระเกิน 90 วัน"))))</f>
        <v>ชำระตรงเวลา</v>
      </c>
      <c r="K7874" s="10">
        <f t="shared" ref="K7874:K7937" si="617">IF(OR(F7874="",F7874="(ว่าง)"), MAX(0,I7873-H7874), MAX(0,F7874-H7874))</f>
        <v>0</v>
      </c>
      <c r="L7874" t="str">
        <f t="shared" ref="L7874:L7937" si="618">IF(K7874&lt;=30, "ลูกหนี้ชั้นดี", IF(K7874&lt;=90, "ลูกหนี้เฝ้าติดตาม", "ลูกหนี้ด้อยคุณภาพ (NPL)"))</f>
        <v>ลูกหนี้ชั้นดี</v>
      </c>
    </row>
    <row r="7875" spans="1:12" x14ac:dyDescent="0.2">
      <c r="A7875" t="s">
        <v>639</v>
      </c>
      <c r="B7875" t="s">
        <v>366</v>
      </c>
      <c r="C7875">
        <v>7</v>
      </c>
      <c r="D7875">
        <v>1126060009711</v>
      </c>
      <c r="E7875" s="1">
        <v>46191</v>
      </c>
      <c r="F7875" s="1">
        <v>46197</v>
      </c>
      <c r="G7875">
        <v>3457</v>
      </c>
      <c r="H7875" s="1">
        <f t="shared" si="615"/>
        <v>46198</v>
      </c>
      <c r="I7875" s="5">
        <f t="shared" si="614"/>
        <v>46253</v>
      </c>
      <c r="J7875" s="9" t="str">
        <f t="shared" si="616"/>
        <v>ชำระตรงเวลา</v>
      </c>
      <c r="K7875" s="10">
        <f t="shared" si="617"/>
        <v>0</v>
      </c>
      <c r="L7875" t="str">
        <f t="shared" si="618"/>
        <v>ลูกหนี้ชั้นดี</v>
      </c>
    </row>
    <row r="7876" spans="1:12" x14ac:dyDescent="0.2">
      <c r="A7876" t="s">
        <v>639</v>
      </c>
      <c r="B7876" t="s">
        <v>366</v>
      </c>
      <c r="C7876">
        <v>7</v>
      </c>
      <c r="D7876">
        <v>1126060012940</v>
      </c>
      <c r="E7876" s="1">
        <v>46198</v>
      </c>
      <c r="F7876" s="1">
        <v>46205</v>
      </c>
      <c r="G7876">
        <v>5476</v>
      </c>
      <c r="H7876" s="1">
        <f t="shared" si="615"/>
        <v>46205</v>
      </c>
      <c r="I7876" s="5">
        <f t="shared" ref="I7876:I7939" si="619">I7875</f>
        <v>46253</v>
      </c>
      <c r="J7876" s="9" t="str">
        <f t="shared" si="616"/>
        <v>ค้างชำระ 1 - 30 วัน</v>
      </c>
      <c r="K7876" s="10">
        <f t="shared" si="617"/>
        <v>0</v>
      </c>
      <c r="L7876" t="str">
        <f t="shared" si="618"/>
        <v>ลูกหนี้ชั้นดี</v>
      </c>
    </row>
    <row r="7877" spans="1:12" x14ac:dyDescent="0.2">
      <c r="A7877" t="s">
        <v>625</v>
      </c>
      <c r="B7877" t="s">
        <v>366</v>
      </c>
      <c r="C7877">
        <v>7</v>
      </c>
      <c r="D7877">
        <v>1126020012607</v>
      </c>
      <c r="E7877" s="1">
        <v>46079</v>
      </c>
      <c r="F7877" s="1">
        <v>46090</v>
      </c>
      <c r="G7877">
        <v>943</v>
      </c>
      <c r="H7877" s="1">
        <f t="shared" si="615"/>
        <v>46086</v>
      </c>
      <c r="I7877" s="5">
        <f t="shared" si="619"/>
        <v>46253</v>
      </c>
      <c r="J7877" s="9" t="str">
        <f t="shared" si="616"/>
        <v>ชำระตรงเวลา</v>
      </c>
      <c r="K7877" s="10">
        <f t="shared" si="617"/>
        <v>4</v>
      </c>
      <c r="L7877" t="str">
        <f t="shared" si="618"/>
        <v>ลูกหนี้ชั้นดี</v>
      </c>
    </row>
    <row r="7878" spans="1:12" x14ac:dyDescent="0.2">
      <c r="A7878" t="s">
        <v>625</v>
      </c>
      <c r="B7878" t="s">
        <v>366</v>
      </c>
      <c r="C7878">
        <v>7</v>
      </c>
      <c r="D7878">
        <v>1126050006249</v>
      </c>
      <c r="E7878" s="1">
        <v>46156</v>
      </c>
      <c r="F7878" s="1">
        <v>46162</v>
      </c>
      <c r="G7878">
        <v>2806</v>
      </c>
      <c r="H7878" s="1">
        <f t="shared" si="615"/>
        <v>46163</v>
      </c>
      <c r="I7878" s="5">
        <f t="shared" si="619"/>
        <v>46253</v>
      </c>
      <c r="J7878" s="9" t="str">
        <f t="shared" si="616"/>
        <v>ค้างชำระ 1 - 30 วัน</v>
      </c>
      <c r="K7878" s="10">
        <f t="shared" si="617"/>
        <v>0</v>
      </c>
      <c r="L7878" t="str">
        <f t="shared" si="618"/>
        <v>ลูกหนี้ชั้นดี</v>
      </c>
    </row>
    <row r="7879" spans="1:12" x14ac:dyDescent="0.2">
      <c r="A7879" t="s">
        <v>625</v>
      </c>
      <c r="B7879" t="s">
        <v>366</v>
      </c>
      <c r="C7879">
        <v>7</v>
      </c>
      <c r="D7879">
        <v>1126060002750</v>
      </c>
      <c r="E7879" s="1">
        <v>46178</v>
      </c>
      <c r="F7879" s="1">
        <v>46188</v>
      </c>
      <c r="G7879">
        <v>2143</v>
      </c>
      <c r="H7879" s="1">
        <f t="shared" si="615"/>
        <v>46185</v>
      </c>
      <c r="I7879" s="5">
        <f t="shared" si="619"/>
        <v>46253</v>
      </c>
      <c r="J7879" s="9" t="str">
        <f t="shared" si="616"/>
        <v>ชำระตรงเวลา</v>
      </c>
      <c r="K7879" s="10">
        <f t="shared" si="617"/>
        <v>3</v>
      </c>
      <c r="L7879" t="str">
        <f t="shared" si="618"/>
        <v>ลูกหนี้ชั้นดี</v>
      </c>
    </row>
    <row r="7880" spans="1:12" x14ac:dyDescent="0.2">
      <c r="A7880" t="s">
        <v>625</v>
      </c>
      <c r="B7880" t="s">
        <v>366</v>
      </c>
      <c r="C7880">
        <v>7</v>
      </c>
      <c r="D7880">
        <v>1126060005744</v>
      </c>
      <c r="E7880" s="1">
        <v>46184</v>
      </c>
      <c r="F7880" s="1">
        <v>46188</v>
      </c>
      <c r="G7880">
        <v>1302</v>
      </c>
      <c r="H7880" s="1">
        <f t="shared" si="615"/>
        <v>46191</v>
      </c>
      <c r="I7880" s="5">
        <f t="shared" si="619"/>
        <v>46253</v>
      </c>
      <c r="J7880" s="9" t="str">
        <f t="shared" si="616"/>
        <v>ชำระตรงเวลา</v>
      </c>
      <c r="K7880" s="10">
        <f t="shared" si="617"/>
        <v>0</v>
      </c>
      <c r="L7880" t="str">
        <f t="shared" si="618"/>
        <v>ลูกหนี้ชั้นดี</v>
      </c>
    </row>
    <row r="7881" spans="1:12" x14ac:dyDescent="0.2">
      <c r="A7881" t="s">
        <v>625</v>
      </c>
      <c r="B7881" t="s">
        <v>366</v>
      </c>
      <c r="C7881">
        <v>7</v>
      </c>
      <c r="D7881">
        <v>1126060009308</v>
      </c>
      <c r="E7881" s="1">
        <v>46191</v>
      </c>
      <c r="F7881" s="1">
        <v>46195</v>
      </c>
      <c r="G7881">
        <v>3723</v>
      </c>
      <c r="H7881" s="1">
        <f t="shared" si="615"/>
        <v>46198</v>
      </c>
      <c r="I7881" s="5">
        <f t="shared" si="619"/>
        <v>46253</v>
      </c>
      <c r="J7881" s="9" t="str">
        <f t="shared" si="616"/>
        <v>ค้างชำระ 1 - 30 วัน</v>
      </c>
      <c r="K7881" s="10">
        <f t="shared" si="617"/>
        <v>0</v>
      </c>
      <c r="L7881" t="str">
        <f t="shared" si="618"/>
        <v>ลูกหนี้ชั้นดี</v>
      </c>
    </row>
    <row r="7882" spans="1:12" x14ac:dyDescent="0.2">
      <c r="A7882" t="s">
        <v>625</v>
      </c>
      <c r="B7882" t="s">
        <v>366</v>
      </c>
      <c r="C7882">
        <v>7</v>
      </c>
      <c r="D7882">
        <v>1126060012759</v>
      </c>
      <c r="E7882" s="1">
        <v>46198</v>
      </c>
      <c r="F7882" s="1">
        <v>46211</v>
      </c>
      <c r="G7882">
        <v>2054</v>
      </c>
      <c r="H7882" s="1">
        <f t="shared" si="615"/>
        <v>46205</v>
      </c>
      <c r="I7882" s="5">
        <f t="shared" si="619"/>
        <v>46253</v>
      </c>
      <c r="J7882" s="9" t="str">
        <f t="shared" si="616"/>
        <v>ค้างชำระ 1 - 30 วัน</v>
      </c>
      <c r="K7882" s="10">
        <f t="shared" si="617"/>
        <v>6</v>
      </c>
      <c r="L7882" t="str">
        <f t="shared" si="618"/>
        <v>ลูกหนี้ชั้นดี</v>
      </c>
    </row>
    <row r="7883" spans="1:12" x14ac:dyDescent="0.2">
      <c r="A7883" t="s">
        <v>409</v>
      </c>
      <c r="B7883" t="s">
        <v>366</v>
      </c>
      <c r="C7883">
        <v>7</v>
      </c>
      <c r="D7883">
        <v>1126060000770</v>
      </c>
      <c r="E7883" s="1">
        <v>46182</v>
      </c>
      <c r="F7883" s="1">
        <v>46192</v>
      </c>
      <c r="G7883">
        <v>8360</v>
      </c>
      <c r="H7883" s="1">
        <f t="shared" si="615"/>
        <v>46189</v>
      </c>
      <c r="I7883" s="5">
        <f t="shared" si="619"/>
        <v>46253</v>
      </c>
      <c r="J7883" s="9" t="str">
        <f t="shared" si="616"/>
        <v>ชำระตรงเวลา</v>
      </c>
      <c r="K7883" s="10">
        <f t="shared" si="617"/>
        <v>3</v>
      </c>
      <c r="L7883" t="str">
        <f t="shared" si="618"/>
        <v>ลูกหนี้ชั้นดี</v>
      </c>
    </row>
    <row r="7884" spans="1:12" x14ac:dyDescent="0.2">
      <c r="A7884" t="s">
        <v>189</v>
      </c>
      <c r="B7884" t="s">
        <v>13</v>
      </c>
      <c r="C7884">
        <v>7</v>
      </c>
      <c r="D7884">
        <v>1326010013892</v>
      </c>
      <c r="E7884" s="1">
        <v>46051</v>
      </c>
      <c r="F7884" s="1">
        <v>46052</v>
      </c>
      <c r="G7884">
        <v>10675</v>
      </c>
      <c r="H7884" s="1">
        <f t="shared" si="615"/>
        <v>46058</v>
      </c>
      <c r="I7884" s="5">
        <f t="shared" si="619"/>
        <v>46253</v>
      </c>
      <c r="J7884" s="9" t="str">
        <f t="shared" si="616"/>
        <v>ชำระตรงเวลา</v>
      </c>
      <c r="K7884" s="10">
        <f t="shared" si="617"/>
        <v>0</v>
      </c>
      <c r="L7884" t="str">
        <f t="shared" si="618"/>
        <v>ลูกหนี้ชั้นดี</v>
      </c>
    </row>
    <row r="7885" spans="1:12" x14ac:dyDescent="0.2">
      <c r="A7885" t="s">
        <v>189</v>
      </c>
      <c r="B7885" t="s">
        <v>13</v>
      </c>
      <c r="C7885">
        <v>7</v>
      </c>
      <c r="D7885">
        <v>1326020004491</v>
      </c>
      <c r="E7885" s="1">
        <v>46058</v>
      </c>
      <c r="F7885" s="1">
        <v>46059</v>
      </c>
      <c r="G7885">
        <v>4240</v>
      </c>
      <c r="H7885" s="1">
        <f t="shared" si="615"/>
        <v>46065</v>
      </c>
      <c r="I7885" s="5">
        <f t="shared" si="619"/>
        <v>46253</v>
      </c>
      <c r="J7885" s="9" t="str">
        <f t="shared" si="616"/>
        <v>ชำระตรงเวลา</v>
      </c>
      <c r="K7885" s="10">
        <f t="shared" si="617"/>
        <v>0</v>
      </c>
      <c r="L7885" t="str">
        <f t="shared" si="618"/>
        <v>ลูกหนี้ชั้นดี</v>
      </c>
    </row>
    <row r="7886" spans="1:12" x14ac:dyDescent="0.2">
      <c r="A7886" t="s">
        <v>189</v>
      </c>
      <c r="B7886" t="s">
        <v>13</v>
      </c>
      <c r="C7886">
        <v>7</v>
      </c>
      <c r="D7886">
        <v>1326020014247</v>
      </c>
      <c r="E7886" s="1">
        <v>46079</v>
      </c>
      <c r="F7886" s="1">
        <v>46080</v>
      </c>
      <c r="G7886">
        <v>4020</v>
      </c>
      <c r="H7886" s="1">
        <f t="shared" si="615"/>
        <v>46086</v>
      </c>
      <c r="I7886" s="5">
        <f t="shared" si="619"/>
        <v>46253</v>
      </c>
      <c r="J7886" s="9" t="str">
        <f t="shared" si="616"/>
        <v>ชำระตรงเวลา</v>
      </c>
      <c r="K7886" s="10">
        <f t="shared" si="617"/>
        <v>0</v>
      </c>
      <c r="L7886" t="str">
        <f t="shared" si="618"/>
        <v>ลูกหนี้ชั้นดี</v>
      </c>
    </row>
    <row r="7887" spans="1:12" x14ac:dyDescent="0.2">
      <c r="A7887" t="s">
        <v>189</v>
      </c>
      <c r="B7887" t="s">
        <v>13</v>
      </c>
      <c r="C7887">
        <v>7</v>
      </c>
      <c r="D7887">
        <v>1326030007031</v>
      </c>
      <c r="E7887" s="1">
        <v>46093</v>
      </c>
      <c r="F7887" s="1">
        <v>46094</v>
      </c>
      <c r="G7887">
        <v>9890</v>
      </c>
      <c r="H7887" s="1">
        <f t="shared" si="615"/>
        <v>46100</v>
      </c>
      <c r="I7887" s="5">
        <f t="shared" si="619"/>
        <v>46253</v>
      </c>
      <c r="J7887" s="9" t="str">
        <f t="shared" si="616"/>
        <v>ชำระตรงเวลา</v>
      </c>
      <c r="K7887" s="10">
        <f t="shared" si="617"/>
        <v>0</v>
      </c>
      <c r="L7887" t="str">
        <f t="shared" si="618"/>
        <v>ลูกหนี้ชั้นดี</v>
      </c>
    </row>
    <row r="7888" spans="1:12" x14ac:dyDescent="0.2">
      <c r="A7888" t="s">
        <v>189</v>
      </c>
      <c r="B7888" t="s">
        <v>13</v>
      </c>
      <c r="C7888">
        <v>7</v>
      </c>
      <c r="D7888">
        <v>1326030013995</v>
      </c>
      <c r="E7888" s="1">
        <v>46107</v>
      </c>
      <c r="F7888" s="1">
        <v>46108</v>
      </c>
      <c r="G7888">
        <v>20750</v>
      </c>
      <c r="H7888" s="1">
        <f t="shared" si="615"/>
        <v>46114</v>
      </c>
      <c r="I7888" s="5">
        <f t="shared" si="619"/>
        <v>46253</v>
      </c>
      <c r="J7888" s="9" t="str">
        <f t="shared" si="616"/>
        <v>ชำระตรงเวลา</v>
      </c>
      <c r="K7888" s="10">
        <f t="shared" si="617"/>
        <v>0</v>
      </c>
      <c r="L7888" t="str">
        <f t="shared" si="618"/>
        <v>ลูกหนี้ชั้นดี</v>
      </c>
    </row>
    <row r="7889" spans="1:12" x14ac:dyDescent="0.2">
      <c r="A7889" t="s">
        <v>189</v>
      </c>
      <c r="B7889" t="s">
        <v>13</v>
      </c>
      <c r="C7889">
        <v>7</v>
      </c>
      <c r="D7889">
        <v>1326040005775</v>
      </c>
      <c r="E7889" s="1">
        <v>46121</v>
      </c>
      <c r="F7889" s="1">
        <v>46122</v>
      </c>
      <c r="G7889">
        <v>13542</v>
      </c>
      <c r="H7889" s="1">
        <f t="shared" si="615"/>
        <v>46128</v>
      </c>
      <c r="I7889" s="5">
        <f t="shared" si="619"/>
        <v>46253</v>
      </c>
      <c r="J7889" s="9" t="str">
        <f t="shared" si="616"/>
        <v>ชำระตรงเวลา</v>
      </c>
      <c r="K7889" s="10">
        <f t="shared" si="617"/>
        <v>0</v>
      </c>
      <c r="L7889" t="str">
        <f t="shared" si="618"/>
        <v>ลูกหนี้ชั้นดี</v>
      </c>
    </row>
    <row r="7890" spans="1:12" x14ac:dyDescent="0.2">
      <c r="A7890" t="s">
        <v>189</v>
      </c>
      <c r="B7890" t="s">
        <v>13</v>
      </c>
      <c r="C7890">
        <v>7</v>
      </c>
      <c r="D7890">
        <v>1326040011240</v>
      </c>
      <c r="E7890" s="1">
        <v>46135</v>
      </c>
      <c r="F7890" s="1">
        <v>46136</v>
      </c>
      <c r="G7890">
        <v>18646</v>
      </c>
      <c r="H7890" s="1">
        <f t="shared" si="615"/>
        <v>46142</v>
      </c>
      <c r="I7890" s="5">
        <f t="shared" si="619"/>
        <v>46253</v>
      </c>
      <c r="J7890" s="9" t="str">
        <f t="shared" si="616"/>
        <v>ชำระตรงเวลา</v>
      </c>
      <c r="K7890" s="10">
        <f t="shared" si="617"/>
        <v>0</v>
      </c>
      <c r="L7890" t="str">
        <f t="shared" si="618"/>
        <v>ลูกหนี้ชั้นดี</v>
      </c>
    </row>
    <row r="7891" spans="1:12" x14ac:dyDescent="0.2">
      <c r="A7891" t="s">
        <v>189</v>
      </c>
      <c r="B7891" t="s">
        <v>13</v>
      </c>
      <c r="C7891">
        <v>7</v>
      </c>
      <c r="D7891">
        <v>1326040013633</v>
      </c>
      <c r="E7891" s="1">
        <v>46141</v>
      </c>
      <c r="F7891" s="1">
        <v>46142</v>
      </c>
      <c r="G7891">
        <v>11838</v>
      </c>
      <c r="H7891" s="1">
        <f t="shared" si="615"/>
        <v>46148</v>
      </c>
      <c r="I7891" s="5">
        <f t="shared" si="619"/>
        <v>46253</v>
      </c>
      <c r="J7891" s="9" t="str">
        <f t="shared" si="616"/>
        <v>ชำระตรงเวลา</v>
      </c>
      <c r="K7891" s="10">
        <f t="shared" si="617"/>
        <v>0</v>
      </c>
      <c r="L7891" t="str">
        <f t="shared" si="618"/>
        <v>ลูกหนี้ชั้นดี</v>
      </c>
    </row>
    <row r="7892" spans="1:12" x14ac:dyDescent="0.2">
      <c r="A7892" t="s">
        <v>189</v>
      </c>
      <c r="B7892" t="s">
        <v>13</v>
      </c>
      <c r="C7892">
        <v>7</v>
      </c>
      <c r="D7892">
        <v>1326050011612</v>
      </c>
      <c r="E7892" s="1">
        <v>46163</v>
      </c>
      <c r="F7892" s="1">
        <v>46164</v>
      </c>
      <c r="G7892">
        <v>12969</v>
      </c>
      <c r="H7892" s="1">
        <f t="shared" si="615"/>
        <v>46170</v>
      </c>
      <c r="I7892" s="5">
        <f t="shared" si="619"/>
        <v>46253</v>
      </c>
      <c r="J7892" s="9" t="str">
        <f t="shared" si="616"/>
        <v>ชำระตรงเวลา</v>
      </c>
      <c r="K7892" s="10">
        <f t="shared" si="617"/>
        <v>0</v>
      </c>
      <c r="L7892" t="str">
        <f t="shared" si="618"/>
        <v>ลูกหนี้ชั้นดี</v>
      </c>
    </row>
    <row r="7893" spans="1:12" x14ac:dyDescent="0.2">
      <c r="A7893" t="s">
        <v>189</v>
      </c>
      <c r="B7893" t="s">
        <v>13</v>
      </c>
      <c r="C7893">
        <v>7</v>
      </c>
      <c r="D7893">
        <v>1326050014385</v>
      </c>
      <c r="E7893" s="1">
        <v>46170</v>
      </c>
      <c r="F7893" s="1">
        <v>46171</v>
      </c>
      <c r="G7893">
        <v>12895</v>
      </c>
      <c r="H7893" s="1">
        <f t="shared" si="615"/>
        <v>46177</v>
      </c>
      <c r="I7893" s="5">
        <f t="shared" si="619"/>
        <v>46253</v>
      </c>
      <c r="J7893" s="9" t="str">
        <f t="shared" si="616"/>
        <v>ชำระตรงเวลา</v>
      </c>
      <c r="K7893" s="10">
        <f t="shared" si="617"/>
        <v>0</v>
      </c>
      <c r="L7893" t="str">
        <f t="shared" si="618"/>
        <v>ลูกหนี้ชั้นดี</v>
      </c>
    </row>
    <row r="7894" spans="1:12" x14ac:dyDescent="0.2">
      <c r="A7894" t="s">
        <v>189</v>
      </c>
      <c r="B7894" t="s">
        <v>13</v>
      </c>
      <c r="C7894">
        <v>7</v>
      </c>
      <c r="D7894">
        <v>1326060003737</v>
      </c>
      <c r="E7894" s="1">
        <v>46177</v>
      </c>
      <c r="F7894" s="1">
        <v>46178</v>
      </c>
      <c r="G7894">
        <v>9120</v>
      </c>
      <c r="H7894" s="1">
        <f t="shared" si="615"/>
        <v>46184</v>
      </c>
      <c r="I7894" s="5">
        <f t="shared" si="619"/>
        <v>46253</v>
      </c>
      <c r="J7894" s="9" t="str">
        <f t="shared" si="616"/>
        <v>ชำระตรงเวลา</v>
      </c>
      <c r="K7894" s="10">
        <f t="shared" si="617"/>
        <v>0</v>
      </c>
      <c r="L7894" t="str">
        <f t="shared" si="618"/>
        <v>ลูกหนี้ชั้นดี</v>
      </c>
    </row>
    <row r="7895" spans="1:12" x14ac:dyDescent="0.2">
      <c r="A7895" t="s">
        <v>189</v>
      </c>
      <c r="B7895" t="s">
        <v>13</v>
      </c>
      <c r="C7895">
        <v>7</v>
      </c>
      <c r="D7895">
        <v>1326060007001</v>
      </c>
      <c r="E7895" s="1">
        <v>46184</v>
      </c>
      <c r="F7895" s="1">
        <v>46185</v>
      </c>
      <c r="G7895">
        <v>2448</v>
      </c>
      <c r="H7895" s="1">
        <f t="shared" si="615"/>
        <v>46191</v>
      </c>
      <c r="I7895" s="5">
        <f t="shared" si="619"/>
        <v>46253</v>
      </c>
      <c r="J7895" s="9" t="str">
        <f t="shared" si="616"/>
        <v>ชำระตรงเวลา</v>
      </c>
      <c r="K7895" s="10">
        <f t="shared" si="617"/>
        <v>0</v>
      </c>
      <c r="L7895" t="str">
        <f t="shared" si="618"/>
        <v>ลูกหนี้ชั้นดี</v>
      </c>
    </row>
    <row r="7896" spans="1:12" x14ac:dyDescent="0.2">
      <c r="A7896" t="s">
        <v>189</v>
      </c>
      <c r="B7896" t="s">
        <v>13</v>
      </c>
      <c r="C7896">
        <v>7</v>
      </c>
      <c r="D7896">
        <v>1326060010827</v>
      </c>
      <c r="E7896" s="1">
        <v>46191</v>
      </c>
      <c r="F7896" s="1">
        <v>46192</v>
      </c>
      <c r="G7896">
        <v>8265</v>
      </c>
      <c r="H7896" s="1">
        <f t="shared" si="615"/>
        <v>46198</v>
      </c>
      <c r="I7896" s="5">
        <f t="shared" si="619"/>
        <v>46253</v>
      </c>
      <c r="J7896" s="9" t="str">
        <f t="shared" si="616"/>
        <v>ชำระตรงเวลา</v>
      </c>
      <c r="K7896" s="10">
        <f t="shared" si="617"/>
        <v>0</v>
      </c>
      <c r="L7896" t="str">
        <f t="shared" si="618"/>
        <v>ลูกหนี้ชั้นดี</v>
      </c>
    </row>
    <row r="7897" spans="1:12" x14ac:dyDescent="0.2">
      <c r="A7897" t="s">
        <v>189</v>
      </c>
      <c r="B7897" t="s">
        <v>13</v>
      </c>
      <c r="C7897">
        <v>7</v>
      </c>
      <c r="D7897">
        <v>1326060013781</v>
      </c>
      <c r="E7897" s="1">
        <v>46198</v>
      </c>
      <c r="F7897" s="1">
        <v>46199</v>
      </c>
      <c r="G7897">
        <v>7442</v>
      </c>
      <c r="H7897" s="1">
        <f t="shared" si="615"/>
        <v>46205</v>
      </c>
      <c r="I7897" s="5">
        <f t="shared" si="619"/>
        <v>46253</v>
      </c>
      <c r="J7897" s="9" t="str">
        <f t="shared" si="616"/>
        <v>ชำระตรงเวลา</v>
      </c>
      <c r="K7897" s="10">
        <f t="shared" si="617"/>
        <v>0</v>
      </c>
      <c r="L7897" t="str">
        <f t="shared" si="618"/>
        <v>ลูกหนี้ชั้นดี</v>
      </c>
    </row>
    <row r="7898" spans="1:12" x14ac:dyDescent="0.2">
      <c r="A7898" t="s">
        <v>307</v>
      </c>
      <c r="B7898" t="s">
        <v>13</v>
      </c>
      <c r="C7898">
        <v>15</v>
      </c>
      <c r="D7898">
        <v>1326010011966</v>
      </c>
      <c r="E7898" s="1">
        <v>46048</v>
      </c>
      <c r="F7898" s="1">
        <v>46063</v>
      </c>
      <c r="G7898">
        <v>3420</v>
      </c>
      <c r="H7898" s="1">
        <f t="shared" si="615"/>
        <v>46063</v>
      </c>
      <c r="I7898" s="5">
        <f t="shared" si="619"/>
        <v>46253</v>
      </c>
      <c r="J7898" s="9" t="str">
        <f t="shared" si="616"/>
        <v>ชำระตรงเวลา</v>
      </c>
      <c r="K7898" s="10">
        <f t="shared" si="617"/>
        <v>0</v>
      </c>
      <c r="L7898" t="str">
        <f t="shared" si="618"/>
        <v>ลูกหนี้ชั้นดี</v>
      </c>
    </row>
    <row r="7899" spans="1:12" x14ac:dyDescent="0.2">
      <c r="A7899" t="s">
        <v>307</v>
      </c>
      <c r="B7899" t="s">
        <v>13</v>
      </c>
      <c r="C7899">
        <v>15</v>
      </c>
      <c r="D7899">
        <v>1326030011083</v>
      </c>
      <c r="E7899" s="1">
        <v>46100</v>
      </c>
      <c r="F7899" s="1">
        <v>46112</v>
      </c>
      <c r="G7899">
        <v>2510</v>
      </c>
      <c r="H7899" s="1">
        <f t="shared" si="615"/>
        <v>46115</v>
      </c>
      <c r="I7899" s="5">
        <f t="shared" si="619"/>
        <v>46253</v>
      </c>
      <c r="J7899" s="9" t="str">
        <f t="shared" si="616"/>
        <v>ค้างชำระ 1 - 30 วัน</v>
      </c>
      <c r="K7899" s="10">
        <f t="shared" si="617"/>
        <v>0</v>
      </c>
      <c r="L7899" t="str">
        <f t="shared" si="618"/>
        <v>ลูกหนี้ชั้นดี</v>
      </c>
    </row>
    <row r="7900" spans="1:12" x14ac:dyDescent="0.2">
      <c r="A7900" t="s">
        <v>307</v>
      </c>
      <c r="B7900" t="s">
        <v>13</v>
      </c>
      <c r="C7900">
        <v>15</v>
      </c>
      <c r="D7900">
        <v>1326030015036</v>
      </c>
      <c r="E7900" s="1">
        <v>46111</v>
      </c>
      <c r="F7900" s="1">
        <v>46133</v>
      </c>
      <c r="G7900">
        <v>2360</v>
      </c>
      <c r="H7900" s="1">
        <f t="shared" si="615"/>
        <v>46126</v>
      </c>
      <c r="I7900" s="5">
        <f t="shared" si="619"/>
        <v>46253</v>
      </c>
      <c r="J7900" s="9" t="str">
        <f t="shared" si="616"/>
        <v>ชำระตรงเวลา</v>
      </c>
      <c r="K7900" s="10">
        <f t="shared" si="617"/>
        <v>7</v>
      </c>
      <c r="L7900" t="str">
        <f t="shared" si="618"/>
        <v>ลูกหนี้ชั้นดี</v>
      </c>
    </row>
    <row r="7901" spans="1:12" x14ac:dyDescent="0.2">
      <c r="A7901" t="s">
        <v>307</v>
      </c>
      <c r="B7901" t="s">
        <v>13</v>
      </c>
      <c r="C7901">
        <v>15</v>
      </c>
      <c r="D7901">
        <v>1326060000521</v>
      </c>
      <c r="E7901" s="1">
        <v>46174</v>
      </c>
      <c r="F7901" s="1">
        <v>46189</v>
      </c>
      <c r="G7901">
        <v>2140</v>
      </c>
      <c r="H7901" s="1">
        <f t="shared" si="615"/>
        <v>46189</v>
      </c>
      <c r="I7901" s="5">
        <f t="shared" si="619"/>
        <v>46253</v>
      </c>
      <c r="J7901" s="9" t="str">
        <f t="shared" si="616"/>
        <v>ค้างชำระ 1 - 30 วัน</v>
      </c>
      <c r="K7901" s="10">
        <f t="shared" si="617"/>
        <v>0</v>
      </c>
      <c r="L7901" t="str">
        <f t="shared" si="618"/>
        <v>ลูกหนี้ชั้นดี</v>
      </c>
    </row>
    <row r="7902" spans="1:12" x14ac:dyDescent="0.2">
      <c r="A7902" t="s">
        <v>307</v>
      </c>
      <c r="B7902" t="s">
        <v>13</v>
      </c>
      <c r="C7902">
        <v>15</v>
      </c>
      <c r="D7902">
        <v>1326060007841</v>
      </c>
      <c r="E7902" s="1">
        <v>46188</v>
      </c>
      <c r="F7902" s="1">
        <v>46206</v>
      </c>
      <c r="G7902">
        <v>1835</v>
      </c>
      <c r="H7902" s="1">
        <f t="shared" si="615"/>
        <v>46203</v>
      </c>
      <c r="I7902" s="5">
        <f t="shared" si="619"/>
        <v>46253</v>
      </c>
      <c r="J7902" s="9" t="str">
        <f t="shared" si="616"/>
        <v>ชำระตรงเวลา</v>
      </c>
      <c r="K7902" s="10">
        <f t="shared" si="617"/>
        <v>3</v>
      </c>
      <c r="L7902" t="str">
        <f t="shared" si="618"/>
        <v>ลูกหนี้ชั้นดี</v>
      </c>
    </row>
    <row r="7903" spans="1:12" x14ac:dyDescent="0.2">
      <c r="A7903" t="s">
        <v>152</v>
      </c>
      <c r="B7903" t="s">
        <v>18</v>
      </c>
      <c r="C7903">
        <v>7</v>
      </c>
      <c r="D7903">
        <v>1226060000630</v>
      </c>
      <c r="E7903" s="1">
        <v>46175</v>
      </c>
      <c r="F7903" s="1">
        <v>46175</v>
      </c>
      <c r="G7903">
        <v>2790</v>
      </c>
      <c r="H7903" s="1">
        <f t="shared" si="615"/>
        <v>46182</v>
      </c>
      <c r="I7903" s="5">
        <f t="shared" si="619"/>
        <v>46253</v>
      </c>
      <c r="J7903" s="9" t="str">
        <f t="shared" si="616"/>
        <v>ชำระตรงเวลา</v>
      </c>
      <c r="K7903" s="10">
        <f t="shared" si="617"/>
        <v>0</v>
      </c>
      <c r="L7903" t="str">
        <f t="shared" si="618"/>
        <v>ลูกหนี้ชั้นดี</v>
      </c>
    </row>
    <row r="7904" spans="1:12" x14ac:dyDescent="0.2">
      <c r="A7904" t="s">
        <v>152</v>
      </c>
      <c r="B7904" t="s">
        <v>18</v>
      </c>
      <c r="C7904">
        <v>7</v>
      </c>
      <c r="D7904">
        <v>1226060004560</v>
      </c>
      <c r="E7904" s="1">
        <v>46181</v>
      </c>
      <c r="F7904" s="1">
        <v>46188</v>
      </c>
      <c r="G7904">
        <v>10000</v>
      </c>
      <c r="H7904" s="1">
        <f t="shared" si="615"/>
        <v>46188</v>
      </c>
      <c r="I7904" s="5">
        <f t="shared" si="619"/>
        <v>46253</v>
      </c>
      <c r="J7904" s="9" t="str">
        <f t="shared" si="616"/>
        <v>ชำระตรงเวลา</v>
      </c>
      <c r="K7904" s="10">
        <f t="shared" si="617"/>
        <v>0</v>
      </c>
      <c r="L7904" t="str">
        <f t="shared" si="618"/>
        <v>ลูกหนี้ชั้นดี</v>
      </c>
    </row>
    <row r="7905" spans="1:12" x14ac:dyDescent="0.2">
      <c r="A7905" t="s">
        <v>152</v>
      </c>
      <c r="B7905" t="s">
        <v>18</v>
      </c>
      <c r="C7905">
        <v>7</v>
      </c>
      <c r="D7905">
        <v>1226060007264</v>
      </c>
      <c r="E7905" s="1">
        <v>46188</v>
      </c>
      <c r="F7905" s="1">
        <v>46188</v>
      </c>
      <c r="G7905">
        <v>8640</v>
      </c>
      <c r="H7905" s="1">
        <f t="shared" si="615"/>
        <v>46195</v>
      </c>
      <c r="I7905" s="5">
        <f t="shared" si="619"/>
        <v>46253</v>
      </c>
      <c r="J7905" s="9" t="str">
        <f t="shared" si="616"/>
        <v>ชำระตรงเวลา</v>
      </c>
      <c r="K7905" s="10">
        <f t="shared" si="617"/>
        <v>0</v>
      </c>
      <c r="L7905" t="str">
        <f t="shared" si="618"/>
        <v>ลูกหนี้ชั้นดี</v>
      </c>
    </row>
    <row r="7906" spans="1:12" x14ac:dyDescent="0.2">
      <c r="A7906" t="s">
        <v>152</v>
      </c>
      <c r="B7906" t="s">
        <v>18</v>
      </c>
      <c r="C7906">
        <v>7</v>
      </c>
      <c r="D7906">
        <v>1226060011483</v>
      </c>
      <c r="E7906" s="1">
        <v>46195</v>
      </c>
      <c r="F7906" s="1">
        <v>46202</v>
      </c>
      <c r="G7906">
        <v>31115</v>
      </c>
      <c r="H7906" s="1">
        <f t="shared" si="615"/>
        <v>46202</v>
      </c>
      <c r="I7906" s="5">
        <f t="shared" si="619"/>
        <v>46253</v>
      </c>
      <c r="J7906" s="9" t="str">
        <f t="shared" si="616"/>
        <v>ชำระตรงเวลา</v>
      </c>
      <c r="K7906" s="10">
        <f t="shared" si="617"/>
        <v>0</v>
      </c>
      <c r="L7906" t="str">
        <f t="shared" si="618"/>
        <v>ลูกหนี้ชั้นดี</v>
      </c>
    </row>
    <row r="7907" spans="1:12" x14ac:dyDescent="0.2">
      <c r="A7907" t="s">
        <v>152</v>
      </c>
      <c r="B7907" t="s">
        <v>18</v>
      </c>
      <c r="C7907">
        <v>7</v>
      </c>
      <c r="D7907">
        <v>1226060014309</v>
      </c>
      <c r="E7907" s="1">
        <v>46202</v>
      </c>
      <c r="F7907" s="1">
        <v>46202</v>
      </c>
      <c r="G7907">
        <v>3350</v>
      </c>
      <c r="H7907" s="1">
        <f t="shared" si="615"/>
        <v>46209</v>
      </c>
      <c r="I7907" s="5">
        <f t="shared" si="619"/>
        <v>46253</v>
      </c>
      <c r="J7907" s="9" t="str">
        <f t="shared" si="616"/>
        <v>ชำระตรงเวลา</v>
      </c>
      <c r="K7907" s="10">
        <f t="shared" si="617"/>
        <v>0</v>
      </c>
      <c r="L7907" t="str">
        <f t="shared" si="618"/>
        <v>ลูกหนี้ชั้นดี</v>
      </c>
    </row>
    <row r="7908" spans="1:12" x14ac:dyDescent="0.2">
      <c r="A7908" t="s">
        <v>2990</v>
      </c>
      <c r="B7908" t="s">
        <v>8</v>
      </c>
      <c r="C7908">
        <v>7</v>
      </c>
      <c r="D7908">
        <v>1526060006916</v>
      </c>
      <c r="E7908" s="1">
        <v>46188</v>
      </c>
      <c r="F7908" s="1">
        <v>46190</v>
      </c>
      <c r="G7908">
        <v>1100</v>
      </c>
      <c r="H7908" s="1">
        <f t="shared" si="615"/>
        <v>46195</v>
      </c>
      <c r="I7908" s="5">
        <f t="shared" si="619"/>
        <v>46253</v>
      </c>
      <c r="J7908" s="9" t="str">
        <f t="shared" si="616"/>
        <v>ชำระตรงเวลา</v>
      </c>
      <c r="K7908" s="10">
        <f t="shared" si="617"/>
        <v>0</v>
      </c>
      <c r="L7908" t="str">
        <f t="shared" si="618"/>
        <v>ลูกหนี้ชั้นดี</v>
      </c>
    </row>
    <row r="7909" spans="1:12" x14ac:dyDescent="0.2">
      <c r="A7909" t="s">
        <v>2990</v>
      </c>
      <c r="B7909" t="s">
        <v>8</v>
      </c>
      <c r="C7909">
        <v>7</v>
      </c>
      <c r="D7909">
        <v>1526060010890</v>
      </c>
      <c r="E7909" s="1">
        <v>46192</v>
      </c>
      <c r="F7909" s="1">
        <v>46199</v>
      </c>
      <c r="G7909">
        <v>1260</v>
      </c>
      <c r="H7909" s="1">
        <f t="shared" si="615"/>
        <v>46199</v>
      </c>
      <c r="I7909" s="5">
        <f t="shared" si="619"/>
        <v>46253</v>
      </c>
      <c r="J7909" s="9" t="str">
        <f t="shared" si="616"/>
        <v>ชำระตรงเวลา</v>
      </c>
      <c r="K7909" s="10">
        <f t="shared" si="617"/>
        <v>0</v>
      </c>
      <c r="L7909" t="str">
        <f t="shared" si="618"/>
        <v>ลูกหนี้ชั้นดี</v>
      </c>
    </row>
    <row r="7910" spans="1:12" x14ac:dyDescent="0.2">
      <c r="A7910" t="s">
        <v>448</v>
      </c>
      <c r="B7910" t="s">
        <v>366</v>
      </c>
      <c r="C7910">
        <v>15</v>
      </c>
      <c r="D7910">
        <v>1126020014793</v>
      </c>
      <c r="E7910" s="1">
        <v>46085</v>
      </c>
      <c r="F7910" s="1">
        <v>46099</v>
      </c>
      <c r="G7910">
        <v>5960</v>
      </c>
      <c r="H7910" s="1">
        <f t="shared" si="615"/>
        <v>46100</v>
      </c>
      <c r="I7910" s="5">
        <f t="shared" si="619"/>
        <v>46253</v>
      </c>
      <c r="J7910" s="9" t="str">
        <f t="shared" si="616"/>
        <v>ค้างชำระ 1 - 30 วัน</v>
      </c>
      <c r="K7910" s="10">
        <f t="shared" si="617"/>
        <v>0</v>
      </c>
      <c r="L7910" t="str">
        <f t="shared" si="618"/>
        <v>ลูกหนี้ชั้นดี</v>
      </c>
    </row>
    <row r="7911" spans="1:12" x14ac:dyDescent="0.2">
      <c r="A7911" t="s">
        <v>448</v>
      </c>
      <c r="B7911" t="s">
        <v>366</v>
      </c>
      <c r="C7911">
        <v>15</v>
      </c>
      <c r="D7911">
        <v>1126030008003</v>
      </c>
      <c r="E7911" s="1">
        <v>46099</v>
      </c>
      <c r="F7911" s="1">
        <v>46116</v>
      </c>
      <c r="G7911">
        <v>6860</v>
      </c>
      <c r="H7911" s="1">
        <f t="shared" si="615"/>
        <v>46114</v>
      </c>
      <c r="I7911" s="5">
        <f t="shared" si="619"/>
        <v>46253</v>
      </c>
      <c r="J7911" s="9" t="str">
        <f t="shared" si="616"/>
        <v>ค้างชำระ 1 - 30 วัน</v>
      </c>
      <c r="K7911" s="10">
        <f t="shared" si="617"/>
        <v>2</v>
      </c>
      <c r="L7911" t="str">
        <f t="shared" si="618"/>
        <v>ลูกหนี้ชั้นดี</v>
      </c>
    </row>
    <row r="7912" spans="1:12" x14ac:dyDescent="0.2">
      <c r="A7912" t="s">
        <v>448</v>
      </c>
      <c r="B7912" t="s">
        <v>366</v>
      </c>
      <c r="C7912">
        <v>15</v>
      </c>
      <c r="D7912">
        <v>1126040007621</v>
      </c>
      <c r="E7912" s="1">
        <v>46133</v>
      </c>
      <c r="F7912" s="1">
        <v>46151</v>
      </c>
      <c r="G7912">
        <v>4015</v>
      </c>
      <c r="H7912" s="1">
        <f t="shared" si="615"/>
        <v>46148</v>
      </c>
      <c r="I7912" s="5">
        <f t="shared" si="619"/>
        <v>46253</v>
      </c>
      <c r="J7912" s="9" t="str">
        <f t="shared" si="616"/>
        <v>ชำระตรงเวลา</v>
      </c>
      <c r="K7912" s="10">
        <f t="shared" si="617"/>
        <v>3</v>
      </c>
      <c r="L7912" t="str">
        <f t="shared" si="618"/>
        <v>ลูกหนี้ชั้นดี</v>
      </c>
    </row>
    <row r="7913" spans="1:12" x14ac:dyDescent="0.2">
      <c r="A7913" t="s">
        <v>448</v>
      </c>
      <c r="B7913" t="s">
        <v>366</v>
      </c>
      <c r="C7913">
        <v>15</v>
      </c>
      <c r="D7913">
        <v>1126060001272</v>
      </c>
      <c r="E7913" s="1">
        <v>46181</v>
      </c>
      <c r="F7913" s="1">
        <v>46193</v>
      </c>
      <c r="G7913">
        <v>7995</v>
      </c>
      <c r="H7913" s="1">
        <f t="shared" si="615"/>
        <v>46196</v>
      </c>
      <c r="I7913" s="5">
        <f t="shared" si="619"/>
        <v>46253</v>
      </c>
      <c r="J7913" s="9" t="str">
        <f t="shared" si="616"/>
        <v>ชำระตรงเวลา</v>
      </c>
      <c r="K7913" s="10">
        <f t="shared" si="617"/>
        <v>0</v>
      </c>
      <c r="L7913" t="str">
        <f t="shared" si="618"/>
        <v>ลูกหนี้ชั้นดี</v>
      </c>
    </row>
    <row r="7914" spans="1:12" x14ac:dyDescent="0.2">
      <c r="A7914" t="s">
        <v>448</v>
      </c>
      <c r="B7914" t="s">
        <v>366</v>
      </c>
      <c r="C7914">
        <v>15</v>
      </c>
      <c r="D7914">
        <v>1126060010212</v>
      </c>
      <c r="E7914" s="1">
        <v>46195</v>
      </c>
      <c r="F7914" s="1">
        <v>46209</v>
      </c>
      <c r="G7914">
        <v>10895</v>
      </c>
      <c r="H7914" s="1">
        <f t="shared" si="615"/>
        <v>46210</v>
      </c>
      <c r="I7914" s="5">
        <f t="shared" si="619"/>
        <v>46253</v>
      </c>
      <c r="J7914" s="9" t="str">
        <f t="shared" si="616"/>
        <v>ค้างชำระ 1 - 30 วัน</v>
      </c>
      <c r="K7914" s="10">
        <f t="shared" si="617"/>
        <v>0</v>
      </c>
      <c r="L7914" t="str">
        <f t="shared" si="618"/>
        <v>ลูกหนี้ชั้นดี</v>
      </c>
    </row>
    <row r="7915" spans="1:12" x14ac:dyDescent="0.2">
      <c r="A7915" t="s">
        <v>498</v>
      </c>
      <c r="B7915" t="s">
        <v>366</v>
      </c>
      <c r="C7915">
        <v>7</v>
      </c>
      <c r="D7915">
        <v>1126060001449</v>
      </c>
      <c r="E7915" s="1">
        <v>46175</v>
      </c>
      <c r="F7915" s="1">
        <v>46188</v>
      </c>
      <c r="G7915">
        <v>6510</v>
      </c>
      <c r="H7915" s="1">
        <f t="shared" si="615"/>
        <v>46182</v>
      </c>
      <c r="I7915" s="5">
        <f t="shared" si="619"/>
        <v>46253</v>
      </c>
      <c r="J7915" s="9" t="str">
        <f t="shared" si="616"/>
        <v>ค้างชำระ 1 - 30 วัน</v>
      </c>
      <c r="K7915" s="10">
        <f t="shared" si="617"/>
        <v>6</v>
      </c>
      <c r="L7915" t="str">
        <f t="shared" si="618"/>
        <v>ลูกหนี้ชั้นดี</v>
      </c>
    </row>
    <row r="7916" spans="1:12" x14ac:dyDescent="0.2">
      <c r="A7916" t="s">
        <v>498</v>
      </c>
      <c r="B7916" t="s">
        <v>366</v>
      </c>
      <c r="C7916">
        <v>7</v>
      </c>
      <c r="D7916">
        <v>1126060008585</v>
      </c>
      <c r="E7916" s="1">
        <v>46189</v>
      </c>
      <c r="F7916" s="1">
        <v>46209</v>
      </c>
      <c r="G7916">
        <v>8455</v>
      </c>
      <c r="H7916" s="1">
        <f t="shared" si="615"/>
        <v>46196</v>
      </c>
      <c r="I7916" s="5">
        <f t="shared" si="619"/>
        <v>46253</v>
      </c>
      <c r="J7916" s="9" t="str">
        <f t="shared" si="616"/>
        <v>ชำระตรงเวลา</v>
      </c>
      <c r="K7916" s="10">
        <f t="shared" si="617"/>
        <v>13</v>
      </c>
      <c r="L7916" t="str">
        <f t="shared" si="618"/>
        <v>ลูกหนี้ชั้นดี</v>
      </c>
    </row>
    <row r="7917" spans="1:12" x14ac:dyDescent="0.2">
      <c r="A7917" t="s">
        <v>644</v>
      </c>
      <c r="B7917" t="s">
        <v>366</v>
      </c>
      <c r="C7917">
        <v>7</v>
      </c>
      <c r="D7917">
        <v>1126020010412</v>
      </c>
      <c r="E7917" s="1">
        <v>46073</v>
      </c>
      <c r="F7917" s="1">
        <v>46080</v>
      </c>
      <c r="G7917">
        <v>910</v>
      </c>
      <c r="H7917" s="1">
        <f t="shared" si="615"/>
        <v>46080</v>
      </c>
      <c r="I7917" s="5">
        <f t="shared" si="619"/>
        <v>46253</v>
      </c>
      <c r="J7917" s="9" t="str">
        <f t="shared" si="616"/>
        <v>ค้างชำระ 1 - 30 วัน</v>
      </c>
      <c r="K7917" s="10">
        <f t="shared" si="617"/>
        <v>0</v>
      </c>
      <c r="L7917" t="str">
        <f t="shared" si="618"/>
        <v>ลูกหนี้ชั้นดี</v>
      </c>
    </row>
    <row r="7918" spans="1:12" x14ac:dyDescent="0.2">
      <c r="A7918" t="s">
        <v>644</v>
      </c>
      <c r="B7918" t="s">
        <v>366</v>
      </c>
      <c r="C7918">
        <v>7</v>
      </c>
      <c r="D7918">
        <v>1126060003535</v>
      </c>
      <c r="E7918" s="1">
        <v>46179</v>
      </c>
      <c r="F7918" s="1">
        <v>46188</v>
      </c>
      <c r="G7918">
        <v>8241</v>
      </c>
      <c r="H7918" s="1">
        <f t="shared" si="615"/>
        <v>46186</v>
      </c>
      <c r="I7918" s="5">
        <f t="shared" si="619"/>
        <v>46253</v>
      </c>
      <c r="J7918" s="9" t="str">
        <f t="shared" si="616"/>
        <v>ชำระตรงเวลา</v>
      </c>
      <c r="K7918" s="10">
        <f t="shared" si="617"/>
        <v>2</v>
      </c>
      <c r="L7918" t="str">
        <f t="shared" si="618"/>
        <v>ลูกหนี้ชั้นดี</v>
      </c>
    </row>
    <row r="7919" spans="1:12" x14ac:dyDescent="0.2">
      <c r="A7919" t="s">
        <v>644</v>
      </c>
      <c r="B7919" t="s">
        <v>366</v>
      </c>
      <c r="C7919">
        <v>7</v>
      </c>
      <c r="D7919">
        <v>1126060005997</v>
      </c>
      <c r="E7919" s="1">
        <v>46185</v>
      </c>
      <c r="F7919" s="1">
        <v>46188</v>
      </c>
      <c r="G7919">
        <v>704</v>
      </c>
      <c r="H7919" s="1">
        <f t="shared" si="615"/>
        <v>46192</v>
      </c>
      <c r="I7919" s="5">
        <f t="shared" si="619"/>
        <v>46253</v>
      </c>
      <c r="J7919" s="9" t="str">
        <f t="shared" si="616"/>
        <v>ชำระตรงเวลา</v>
      </c>
      <c r="K7919" s="10">
        <f t="shared" si="617"/>
        <v>0</v>
      </c>
      <c r="L7919" t="str">
        <f t="shared" si="618"/>
        <v>ลูกหนี้ชั้นดี</v>
      </c>
    </row>
    <row r="7920" spans="1:12" x14ac:dyDescent="0.2">
      <c r="A7920" t="s">
        <v>644</v>
      </c>
      <c r="B7920" t="s">
        <v>366</v>
      </c>
      <c r="C7920">
        <v>7</v>
      </c>
      <c r="D7920">
        <v>1126060009919</v>
      </c>
      <c r="E7920" s="1">
        <v>46191</v>
      </c>
      <c r="F7920" s="1">
        <v>46198</v>
      </c>
      <c r="G7920">
        <v>3250</v>
      </c>
      <c r="H7920" s="1">
        <f t="shared" si="615"/>
        <v>46198</v>
      </c>
      <c r="I7920" s="5">
        <f t="shared" si="619"/>
        <v>46253</v>
      </c>
      <c r="J7920" s="9" t="str">
        <f t="shared" si="616"/>
        <v>ค้างชำระ 1 - 30 วัน</v>
      </c>
      <c r="K7920" s="10">
        <f t="shared" si="617"/>
        <v>0</v>
      </c>
      <c r="L7920" t="str">
        <f t="shared" si="618"/>
        <v>ลูกหนี้ชั้นดี</v>
      </c>
    </row>
    <row r="7921" spans="1:12" x14ac:dyDescent="0.2">
      <c r="A7921" t="s">
        <v>644</v>
      </c>
      <c r="B7921" t="s">
        <v>366</v>
      </c>
      <c r="C7921">
        <v>7</v>
      </c>
      <c r="D7921">
        <v>1126060012919</v>
      </c>
      <c r="E7921" s="1">
        <v>46199</v>
      </c>
      <c r="F7921" s="1">
        <v>46219</v>
      </c>
      <c r="G7921">
        <v>250</v>
      </c>
      <c r="H7921" s="1">
        <f t="shared" si="615"/>
        <v>46206</v>
      </c>
      <c r="I7921" s="5">
        <f t="shared" si="619"/>
        <v>46253</v>
      </c>
      <c r="J7921" s="9" t="str">
        <f t="shared" si="616"/>
        <v>ชำระตรงเวลา</v>
      </c>
      <c r="K7921" s="10">
        <f t="shared" si="617"/>
        <v>13</v>
      </c>
      <c r="L7921" t="str">
        <f t="shared" si="618"/>
        <v>ลูกหนี้ชั้นดี</v>
      </c>
    </row>
    <row r="7922" spans="1:12" x14ac:dyDescent="0.2">
      <c r="A7922" t="s">
        <v>624</v>
      </c>
      <c r="B7922" t="s">
        <v>366</v>
      </c>
      <c r="C7922">
        <v>7</v>
      </c>
      <c r="D7922">
        <v>1126060002743</v>
      </c>
      <c r="E7922" s="1">
        <v>46178</v>
      </c>
      <c r="F7922" s="1">
        <v>46183</v>
      </c>
      <c r="G7922">
        <v>880</v>
      </c>
      <c r="H7922" s="1">
        <f t="shared" si="615"/>
        <v>46185</v>
      </c>
      <c r="I7922" s="5">
        <f t="shared" si="619"/>
        <v>46253</v>
      </c>
      <c r="J7922" s="9" t="str">
        <f t="shared" si="616"/>
        <v>ชำระตรงเวลา</v>
      </c>
      <c r="K7922" s="10">
        <f t="shared" si="617"/>
        <v>0</v>
      </c>
      <c r="L7922" t="str">
        <f t="shared" si="618"/>
        <v>ลูกหนี้ชั้นดี</v>
      </c>
    </row>
    <row r="7923" spans="1:12" x14ac:dyDescent="0.2">
      <c r="A7923" t="s">
        <v>624</v>
      </c>
      <c r="B7923" t="s">
        <v>366</v>
      </c>
      <c r="C7923">
        <v>7</v>
      </c>
      <c r="D7923">
        <v>1126060010298</v>
      </c>
      <c r="E7923" s="1">
        <v>46191</v>
      </c>
      <c r="F7923" s="1">
        <v>46195</v>
      </c>
      <c r="G7923">
        <v>156</v>
      </c>
      <c r="H7923" s="1">
        <f t="shared" si="615"/>
        <v>46198</v>
      </c>
      <c r="I7923" s="5">
        <f t="shared" si="619"/>
        <v>46253</v>
      </c>
      <c r="J7923" s="9" t="str">
        <f t="shared" si="616"/>
        <v>ชำระตรงเวลา</v>
      </c>
      <c r="K7923" s="10">
        <f t="shared" si="617"/>
        <v>0</v>
      </c>
      <c r="L7923" t="str">
        <f t="shared" si="618"/>
        <v>ลูกหนี้ชั้นดี</v>
      </c>
    </row>
    <row r="7924" spans="1:12" x14ac:dyDescent="0.2">
      <c r="A7924" t="s">
        <v>624</v>
      </c>
      <c r="B7924" t="s">
        <v>366</v>
      </c>
      <c r="C7924">
        <v>7</v>
      </c>
      <c r="D7924">
        <v>1126060012742</v>
      </c>
      <c r="E7924" s="1">
        <v>46198</v>
      </c>
      <c r="F7924" s="1">
        <v>46202</v>
      </c>
      <c r="G7924">
        <v>156</v>
      </c>
      <c r="H7924" s="1">
        <f t="shared" si="615"/>
        <v>46205</v>
      </c>
      <c r="I7924" s="5">
        <f t="shared" si="619"/>
        <v>46253</v>
      </c>
      <c r="J7924" s="9" t="str">
        <f t="shared" si="616"/>
        <v>ชำระตรงเวลา</v>
      </c>
      <c r="K7924" s="10">
        <f t="shared" si="617"/>
        <v>0</v>
      </c>
      <c r="L7924" t="str">
        <f t="shared" si="618"/>
        <v>ลูกหนี้ชั้นดี</v>
      </c>
    </row>
    <row r="7925" spans="1:12" x14ac:dyDescent="0.2">
      <c r="A7925" t="s">
        <v>492</v>
      </c>
      <c r="B7925" t="s">
        <v>366</v>
      </c>
      <c r="C7925">
        <v>7</v>
      </c>
      <c r="D7925">
        <v>1126050001121</v>
      </c>
      <c r="E7925" s="1">
        <v>46144</v>
      </c>
      <c r="F7925" s="1">
        <v>46151</v>
      </c>
      <c r="G7925">
        <v>8301</v>
      </c>
      <c r="H7925" s="1">
        <f t="shared" si="615"/>
        <v>46151</v>
      </c>
      <c r="I7925" s="5">
        <f t="shared" si="619"/>
        <v>46253</v>
      </c>
      <c r="J7925" s="9" t="str">
        <f t="shared" si="616"/>
        <v>ค้างชำระ 1 - 30 วัน</v>
      </c>
      <c r="K7925" s="10">
        <f t="shared" si="617"/>
        <v>0</v>
      </c>
      <c r="L7925" t="str">
        <f t="shared" si="618"/>
        <v>ลูกหนี้ชั้นดี</v>
      </c>
    </row>
    <row r="7926" spans="1:12" x14ac:dyDescent="0.2">
      <c r="A7926" t="s">
        <v>492</v>
      </c>
      <c r="B7926" t="s">
        <v>366</v>
      </c>
      <c r="C7926">
        <v>7</v>
      </c>
      <c r="D7926">
        <v>1126060001463</v>
      </c>
      <c r="E7926" s="1">
        <v>46175</v>
      </c>
      <c r="F7926" s="1">
        <v>46184</v>
      </c>
      <c r="G7926">
        <v>7350</v>
      </c>
      <c r="H7926" s="1">
        <f t="shared" si="615"/>
        <v>46182</v>
      </c>
      <c r="I7926" s="5">
        <f t="shared" si="619"/>
        <v>46253</v>
      </c>
      <c r="J7926" s="9" t="str">
        <f t="shared" si="616"/>
        <v>ชำระตรงเวลา</v>
      </c>
      <c r="K7926" s="10">
        <f t="shared" si="617"/>
        <v>2</v>
      </c>
      <c r="L7926" t="str">
        <f t="shared" si="618"/>
        <v>ลูกหนี้ชั้นดี</v>
      </c>
    </row>
    <row r="7927" spans="1:12" x14ac:dyDescent="0.2">
      <c r="A7927" t="s">
        <v>492</v>
      </c>
      <c r="B7927" t="s">
        <v>366</v>
      </c>
      <c r="C7927">
        <v>7</v>
      </c>
      <c r="D7927">
        <v>1126060008615</v>
      </c>
      <c r="E7927" s="1">
        <v>46189</v>
      </c>
      <c r="F7927" s="1">
        <v>46196</v>
      </c>
      <c r="G7927">
        <v>7125</v>
      </c>
      <c r="H7927" s="1">
        <f t="shared" si="615"/>
        <v>46196</v>
      </c>
      <c r="I7927" s="5">
        <f t="shared" si="619"/>
        <v>46253</v>
      </c>
      <c r="J7927" s="9" t="str">
        <f t="shared" si="616"/>
        <v>ชำระตรงเวลา</v>
      </c>
      <c r="K7927" s="10">
        <f t="shared" si="617"/>
        <v>0</v>
      </c>
      <c r="L7927" t="str">
        <f t="shared" si="618"/>
        <v>ลูกหนี้ชั้นดี</v>
      </c>
    </row>
    <row r="7928" spans="1:12" x14ac:dyDescent="0.2">
      <c r="A7928" t="s">
        <v>427</v>
      </c>
      <c r="B7928" t="s">
        <v>366</v>
      </c>
      <c r="C7928">
        <v>15</v>
      </c>
      <c r="D7928">
        <v>1126020014779</v>
      </c>
      <c r="E7928" s="1">
        <v>46085</v>
      </c>
      <c r="F7928" s="1">
        <v>46095</v>
      </c>
      <c r="G7928">
        <v>12750</v>
      </c>
      <c r="H7928" s="1">
        <f t="shared" si="615"/>
        <v>46100</v>
      </c>
      <c r="I7928" s="5">
        <f t="shared" si="619"/>
        <v>46253</v>
      </c>
      <c r="J7928" s="9" t="str">
        <f t="shared" si="616"/>
        <v>ชำระตรงเวลา</v>
      </c>
      <c r="K7928" s="10">
        <f t="shared" si="617"/>
        <v>0</v>
      </c>
      <c r="L7928" t="str">
        <f t="shared" si="618"/>
        <v>ลูกหนี้ชั้นดี</v>
      </c>
    </row>
    <row r="7929" spans="1:12" x14ac:dyDescent="0.2">
      <c r="A7929" t="s">
        <v>427</v>
      </c>
      <c r="B7929" t="s">
        <v>366</v>
      </c>
      <c r="C7929">
        <v>15</v>
      </c>
      <c r="D7929">
        <v>1126040000929</v>
      </c>
      <c r="E7929" s="1">
        <v>46119</v>
      </c>
      <c r="F7929" s="1">
        <v>46122</v>
      </c>
      <c r="G7929">
        <v>1250</v>
      </c>
      <c r="H7929" s="1">
        <f t="shared" si="615"/>
        <v>46134</v>
      </c>
      <c r="I7929" s="5">
        <f t="shared" si="619"/>
        <v>46253</v>
      </c>
      <c r="J7929" s="9" t="str">
        <f t="shared" si="616"/>
        <v>ชำระตรงเวลา</v>
      </c>
      <c r="K7929" s="10">
        <f t="shared" si="617"/>
        <v>0</v>
      </c>
      <c r="L7929" t="str">
        <f t="shared" si="618"/>
        <v>ลูกหนี้ชั้นดี</v>
      </c>
    </row>
    <row r="7930" spans="1:12" x14ac:dyDescent="0.2">
      <c r="A7930" t="s">
        <v>427</v>
      </c>
      <c r="B7930" t="s">
        <v>366</v>
      </c>
      <c r="C7930">
        <v>15</v>
      </c>
      <c r="D7930">
        <v>1126060001289</v>
      </c>
      <c r="E7930" s="1">
        <v>46181</v>
      </c>
      <c r="F7930" s="1">
        <v>46192</v>
      </c>
      <c r="G7930">
        <v>13734</v>
      </c>
      <c r="H7930" s="1">
        <f t="shared" si="615"/>
        <v>46196</v>
      </c>
      <c r="I7930" s="5">
        <f t="shared" si="619"/>
        <v>46253</v>
      </c>
      <c r="J7930" s="9" t="str">
        <f t="shared" si="616"/>
        <v>ชำระตรงเวลา</v>
      </c>
      <c r="K7930" s="10">
        <f t="shared" si="617"/>
        <v>0</v>
      </c>
      <c r="L7930" t="str">
        <f t="shared" si="618"/>
        <v>ลูกหนี้ชั้นดี</v>
      </c>
    </row>
    <row r="7931" spans="1:12" x14ac:dyDescent="0.2">
      <c r="A7931" t="s">
        <v>427</v>
      </c>
      <c r="B7931" t="s">
        <v>366</v>
      </c>
      <c r="C7931">
        <v>15</v>
      </c>
      <c r="D7931">
        <v>1126060010229</v>
      </c>
      <c r="E7931" s="1">
        <v>46195</v>
      </c>
      <c r="F7931" s="1">
        <v>46209</v>
      </c>
      <c r="G7931">
        <v>10200</v>
      </c>
      <c r="H7931" s="1">
        <f t="shared" si="615"/>
        <v>46210</v>
      </c>
      <c r="I7931" s="5">
        <f t="shared" si="619"/>
        <v>46253</v>
      </c>
      <c r="J7931" s="9" t="str">
        <f t="shared" si="616"/>
        <v>ชำระตรงเวลา</v>
      </c>
      <c r="K7931" s="10">
        <f t="shared" si="617"/>
        <v>0</v>
      </c>
      <c r="L7931" t="str">
        <f t="shared" si="618"/>
        <v>ลูกหนี้ชั้นดี</v>
      </c>
    </row>
    <row r="7932" spans="1:12" x14ac:dyDescent="0.2">
      <c r="A7932" t="s">
        <v>15</v>
      </c>
      <c r="B7932" t="s">
        <v>8</v>
      </c>
      <c r="C7932">
        <v>7</v>
      </c>
      <c r="D7932">
        <v>1526020000657</v>
      </c>
      <c r="E7932" s="1">
        <v>46056</v>
      </c>
      <c r="F7932" s="1">
        <v>46058</v>
      </c>
      <c r="G7932">
        <v>19840</v>
      </c>
      <c r="H7932" s="1">
        <f t="shared" si="615"/>
        <v>46063</v>
      </c>
      <c r="I7932" s="5">
        <f t="shared" si="619"/>
        <v>46253</v>
      </c>
      <c r="J7932" s="9" t="str">
        <f t="shared" si="616"/>
        <v>ชำระตรงเวลา</v>
      </c>
      <c r="K7932" s="10">
        <f t="shared" si="617"/>
        <v>0</v>
      </c>
      <c r="L7932" t="str">
        <f t="shared" si="618"/>
        <v>ลูกหนี้ชั้นดี</v>
      </c>
    </row>
    <row r="7933" spans="1:12" x14ac:dyDescent="0.2">
      <c r="A7933" t="s">
        <v>15</v>
      </c>
      <c r="B7933" t="s">
        <v>8</v>
      </c>
      <c r="C7933">
        <v>7</v>
      </c>
      <c r="D7933">
        <v>1526020008493</v>
      </c>
      <c r="E7933" s="1">
        <v>46070</v>
      </c>
      <c r="F7933" s="1">
        <v>46073</v>
      </c>
      <c r="G7933">
        <v>30515</v>
      </c>
      <c r="H7933" s="1">
        <f t="shared" si="615"/>
        <v>46077</v>
      </c>
      <c r="I7933" s="5">
        <f t="shared" si="619"/>
        <v>46253</v>
      </c>
      <c r="J7933" s="9" t="str">
        <f t="shared" si="616"/>
        <v>ชำระตรงเวลา</v>
      </c>
      <c r="K7933" s="10">
        <f t="shared" si="617"/>
        <v>0</v>
      </c>
      <c r="L7933" t="str">
        <f t="shared" si="618"/>
        <v>ลูกหนี้ชั้นดี</v>
      </c>
    </row>
    <row r="7934" spans="1:12" x14ac:dyDescent="0.2">
      <c r="A7934" t="s">
        <v>15</v>
      </c>
      <c r="B7934" t="s">
        <v>8</v>
      </c>
      <c r="C7934">
        <v>7</v>
      </c>
      <c r="D7934">
        <v>1526030004997</v>
      </c>
      <c r="E7934" s="1">
        <v>46091</v>
      </c>
      <c r="F7934" s="1">
        <v>46093</v>
      </c>
      <c r="G7934">
        <v>5750</v>
      </c>
      <c r="H7934" s="1">
        <f t="shared" si="615"/>
        <v>46098</v>
      </c>
      <c r="I7934" s="5">
        <f t="shared" si="619"/>
        <v>46253</v>
      </c>
      <c r="J7934" s="9" t="str">
        <f t="shared" si="616"/>
        <v>ชำระตรงเวลา</v>
      </c>
      <c r="K7934" s="10">
        <f t="shared" si="617"/>
        <v>0</v>
      </c>
      <c r="L7934" t="str">
        <f t="shared" si="618"/>
        <v>ลูกหนี้ชั้นดี</v>
      </c>
    </row>
    <row r="7935" spans="1:12" x14ac:dyDescent="0.2">
      <c r="A7935" t="s">
        <v>15</v>
      </c>
      <c r="B7935" t="s">
        <v>8</v>
      </c>
      <c r="C7935">
        <v>7</v>
      </c>
      <c r="D7935">
        <v>1526030007714</v>
      </c>
      <c r="E7935" s="1">
        <v>46098</v>
      </c>
      <c r="F7935" s="1">
        <v>46105</v>
      </c>
      <c r="G7935">
        <v>11790</v>
      </c>
      <c r="H7935" s="1">
        <f t="shared" si="615"/>
        <v>46105</v>
      </c>
      <c r="I7935" s="5">
        <f t="shared" si="619"/>
        <v>46253</v>
      </c>
      <c r="J7935" s="9" t="str">
        <f t="shared" si="616"/>
        <v>ชำระตรงเวลา</v>
      </c>
      <c r="K7935" s="10">
        <f t="shared" si="617"/>
        <v>0</v>
      </c>
      <c r="L7935" t="str">
        <f t="shared" si="618"/>
        <v>ลูกหนี้ชั้นดี</v>
      </c>
    </row>
    <row r="7936" spans="1:12" x14ac:dyDescent="0.2">
      <c r="A7936" t="s">
        <v>15</v>
      </c>
      <c r="B7936" t="s">
        <v>8</v>
      </c>
      <c r="C7936">
        <v>7</v>
      </c>
      <c r="D7936">
        <v>1526030014620</v>
      </c>
      <c r="E7936" s="1">
        <v>46112</v>
      </c>
      <c r="F7936" s="1">
        <v>46115</v>
      </c>
      <c r="G7936">
        <v>5826</v>
      </c>
      <c r="H7936" s="1">
        <f t="shared" si="615"/>
        <v>46119</v>
      </c>
      <c r="I7936" s="5">
        <f t="shared" si="619"/>
        <v>46253</v>
      </c>
      <c r="J7936" s="9" t="str">
        <f t="shared" si="616"/>
        <v>ชำระตรงเวลา</v>
      </c>
      <c r="K7936" s="10">
        <f t="shared" si="617"/>
        <v>0</v>
      </c>
      <c r="L7936" t="str">
        <f t="shared" si="618"/>
        <v>ลูกหนี้ชั้นดี</v>
      </c>
    </row>
    <row r="7937" spans="1:12" x14ac:dyDescent="0.2">
      <c r="A7937" t="s">
        <v>15</v>
      </c>
      <c r="B7937" t="s">
        <v>8</v>
      </c>
      <c r="C7937">
        <v>7</v>
      </c>
      <c r="D7937">
        <v>1526060000068</v>
      </c>
      <c r="E7937" s="1">
        <v>46175</v>
      </c>
      <c r="F7937" s="1">
        <v>46178</v>
      </c>
      <c r="G7937">
        <v>9773</v>
      </c>
      <c r="H7937" s="1">
        <f t="shared" si="615"/>
        <v>46182</v>
      </c>
      <c r="I7937" s="5">
        <f t="shared" si="619"/>
        <v>46253</v>
      </c>
      <c r="J7937" s="9" t="str">
        <f t="shared" si="616"/>
        <v>ชำระตรงเวลา</v>
      </c>
      <c r="K7937" s="10">
        <f t="shared" si="617"/>
        <v>0</v>
      </c>
      <c r="L7937" t="str">
        <f t="shared" si="618"/>
        <v>ลูกหนี้ชั้นดี</v>
      </c>
    </row>
    <row r="7938" spans="1:12" x14ac:dyDescent="0.2">
      <c r="A7938" t="s">
        <v>15</v>
      </c>
      <c r="B7938" t="s">
        <v>8</v>
      </c>
      <c r="C7938">
        <v>7</v>
      </c>
      <c r="D7938">
        <v>1526060004967</v>
      </c>
      <c r="E7938" s="1">
        <v>46182</v>
      </c>
      <c r="F7938" s="1">
        <v>46185</v>
      </c>
      <c r="G7938">
        <v>338</v>
      </c>
      <c r="H7938" s="1">
        <f t="shared" ref="H7938:H8001" si="620">E7938+C7938</f>
        <v>46189</v>
      </c>
      <c r="I7938" s="5">
        <f t="shared" si="619"/>
        <v>46253</v>
      </c>
      <c r="J7938" s="9" t="str">
        <f t="shared" ref="J7938:J8001" si="621">IF(K7939&lt;=0, "ชำระตรงเวลา", IF(K7939&lt;=30, "ค้างชำระ 1 - 30 วัน", IF(K7939&lt;=60, "ค้างชำระ 31 - 60 วัน", IF(K7939&lt;=90, "ค้างชำระ 61 - 90 วัน", "ค้างชำระเกิน 90 วัน"))))</f>
        <v>ชำระตรงเวลา</v>
      </c>
      <c r="K7938" s="10">
        <f t="shared" ref="K7938:K8001" si="622">IF(OR(F7938="",F7938="(ว่าง)"), MAX(0,I7937-H7938), MAX(0,F7938-H7938))</f>
        <v>0</v>
      </c>
      <c r="L7938" t="str">
        <f t="shared" ref="L7938:L8001" si="623">IF(K7938&lt;=30, "ลูกหนี้ชั้นดี", IF(K7938&lt;=90, "ลูกหนี้เฝ้าติดตาม", "ลูกหนี้ด้อยคุณภาพ (NPL)"))</f>
        <v>ลูกหนี้ชั้นดี</v>
      </c>
    </row>
    <row r="7939" spans="1:12" x14ac:dyDescent="0.2">
      <c r="A7939" t="s">
        <v>15</v>
      </c>
      <c r="B7939" t="s">
        <v>8</v>
      </c>
      <c r="C7939">
        <v>7</v>
      </c>
      <c r="D7939">
        <v>1526060007357</v>
      </c>
      <c r="E7939" s="1">
        <v>46189</v>
      </c>
      <c r="F7939" s="1">
        <v>46192</v>
      </c>
      <c r="G7939">
        <v>21088</v>
      </c>
      <c r="H7939" s="1">
        <f t="shared" si="620"/>
        <v>46196</v>
      </c>
      <c r="I7939" s="5">
        <f t="shared" si="619"/>
        <v>46253</v>
      </c>
      <c r="J7939" s="9" t="str">
        <f t="shared" si="621"/>
        <v>ชำระตรงเวลา</v>
      </c>
      <c r="K7939" s="10">
        <f t="shared" si="622"/>
        <v>0</v>
      </c>
      <c r="L7939" t="str">
        <f t="shared" si="623"/>
        <v>ลูกหนี้ชั้นดี</v>
      </c>
    </row>
    <row r="7940" spans="1:12" x14ac:dyDescent="0.2">
      <c r="A7940" t="s">
        <v>15</v>
      </c>
      <c r="B7940" t="s">
        <v>8</v>
      </c>
      <c r="C7940">
        <v>7</v>
      </c>
      <c r="D7940">
        <v>1526060011668</v>
      </c>
      <c r="E7940" s="1">
        <v>46196</v>
      </c>
      <c r="F7940" s="1">
        <v>46199</v>
      </c>
      <c r="G7940">
        <v>2377</v>
      </c>
      <c r="H7940" s="1">
        <f t="shared" si="620"/>
        <v>46203</v>
      </c>
      <c r="I7940" s="5">
        <f t="shared" ref="I7940:I8003" si="624">I7939</f>
        <v>46253</v>
      </c>
      <c r="J7940" s="9" t="str">
        <f t="shared" si="621"/>
        <v>ชำระตรงเวลา</v>
      </c>
      <c r="K7940" s="10">
        <f t="shared" si="622"/>
        <v>0</v>
      </c>
      <c r="L7940" t="str">
        <f t="shared" si="623"/>
        <v>ลูกหนี้ชั้นดี</v>
      </c>
    </row>
    <row r="7941" spans="1:12" x14ac:dyDescent="0.2">
      <c r="A7941" t="s">
        <v>15</v>
      </c>
      <c r="B7941" t="s">
        <v>8</v>
      </c>
      <c r="C7941">
        <v>7</v>
      </c>
      <c r="D7941">
        <v>1526060014515</v>
      </c>
      <c r="E7941" s="1">
        <v>46203</v>
      </c>
      <c r="F7941" s="1">
        <v>46204</v>
      </c>
      <c r="G7941">
        <v>3667</v>
      </c>
      <c r="H7941" s="1">
        <f t="shared" si="620"/>
        <v>46210</v>
      </c>
      <c r="I7941" s="5">
        <f t="shared" si="624"/>
        <v>46253</v>
      </c>
      <c r="J7941" s="9" t="str">
        <f t="shared" si="621"/>
        <v>ชำระตรงเวลา</v>
      </c>
      <c r="K7941" s="10">
        <f t="shared" si="622"/>
        <v>0</v>
      </c>
      <c r="L7941" t="str">
        <f t="shared" si="623"/>
        <v>ลูกหนี้ชั้นดี</v>
      </c>
    </row>
    <row r="7942" spans="1:12" x14ac:dyDescent="0.2">
      <c r="A7942" t="s">
        <v>431</v>
      </c>
      <c r="B7942" t="s">
        <v>366</v>
      </c>
      <c r="C7942">
        <v>15</v>
      </c>
      <c r="D7942">
        <v>1126030008010</v>
      </c>
      <c r="E7942" s="1">
        <v>46099</v>
      </c>
      <c r="F7942" s="1">
        <v>46112</v>
      </c>
      <c r="G7942">
        <v>3145</v>
      </c>
      <c r="H7942" s="1">
        <f t="shared" si="620"/>
        <v>46114</v>
      </c>
      <c r="I7942" s="5">
        <f t="shared" si="624"/>
        <v>46253</v>
      </c>
      <c r="J7942" s="9" t="str">
        <f t="shared" si="621"/>
        <v>ชำระตรงเวลา</v>
      </c>
      <c r="K7942" s="10">
        <f t="shared" si="622"/>
        <v>0</v>
      </c>
      <c r="L7942" t="str">
        <f t="shared" si="623"/>
        <v>ลูกหนี้ชั้นดี</v>
      </c>
    </row>
    <row r="7943" spans="1:12" x14ac:dyDescent="0.2">
      <c r="A7943" t="s">
        <v>431</v>
      </c>
      <c r="B7943" t="s">
        <v>366</v>
      </c>
      <c r="C7943">
        <v>15</v>
      </c>
      <c r="D7943">
        <v>1126060001319</v>
      </c>
      <c r="E7943" s="1">
        <v>46177</v>
      </c>
      <c r="F7943" s="1">
        <v>46183</v>
      </c>
      <c r="G7943">
        <v>5740</v>
      </c>
      <c r="H7943" s="1">
        <f t="shared" si="620"/>
        <v>46192</v>
      </c>
      <c r="I7943" s="5">
        <f t="shared" si="624"/>
        <v>46253</v>
      </c>
      <c r="J7943" s="9" t="str">
        <f t="shared" si="621"/>
        <v>ชำระตรงเวลา</v>
      </c>
      <c r="K7943" s="10">
        <f t="shared" si="622"/>
        <v>0</v>
      </c>
      <c r="L7943" t="str">
        <f t="shared" si="623"/>
        <v>ลูกหนี้ชั้นดี</v>
      </c>
    </row>
    <row r="7944" spans="1:12" x14ac:dyDescent="0.2">
      <c r="A7944" t="s">
        <v>431</v>
      </c>
      <c r="B7944" t="s">
        <v>366</v>
      </c>
      <c r="C7944">
        <v>15</v>
      </c>
      <c r="D7944">
        <v>1126060008691</v>
      </c>
      <c r="E7944" s="1">
        <v>46190</v>
      </c>
      <c r="F7944" s="1">
        <v>46202</v>
      </c>
      <c r="G7944">
        <v>4980</v>
      </c>
      <c r="H7944" s="1">
        <f t="shared" si="620"/>
        <v>46205</v>
      </c>
      <c r="I7944" s="5">
        <f t="shared" si="624"/>
        <v>46253</v>
      </c>
      <c r="J7944" s="9" t="str">
        <f t="shared" si="621"/>
        <v>ชำระตรงเวลา</v>
      </c>
      <c r="K7944" s="10">
        <f t="shared" si="622"/>
        <v>0</v>
      </c>
      <c r="L7944" t="str">
        <f t="shared" si="623"/>
        <v>ลูกหนี้ชั้นดี</v>
      </c>
    </row>
    <row r="7945" spans="1:12" x14ac:dyDescent="0.2">
      <c r="A7945" t="s">
        <v>566</v>
      </c>
      <c r="B7945" t="s">
        <v>366</v>
      </c>
      <c r="C7945">
        <v>7</v>
      </c>
      <c r="D7945">
        <v>1126040004699</v>
      </c>
      <c r="E7945" s="1">
        <v>46122</v>
      </c>
      <c r="F7945" s="1">
        <v>46129</v>
      </c>
      <c r="G7945">
        <v>640</v>
      </c>
      <c r="H7945" s="1">
        <f t="shared" si="620"/>
        <v>46129</v>
      </c>
      <c r="I7945" s="5">
        <f t="shared" si="624"/>
        <v>46253</v>
      </c>
      <c r="J7945" s="9" t="str">
        <f t="shared" si="621"/>
        <v>ชำระตรงเวลา</v>
      </c>
      <c r="K7945" s="10">
        <f t="shared" si="622"/>
        <v>0</v>
      </c>
      <c r="L7945" t="str">
        <f t="shared" si="623"/>
        <v>ลูกหนี้ชั้นดี</v>
      </c>
    </row>
    <row r="7946" spans="1:12" x14ac:dyDescent="0.2">
      <c r="A7946" t="s">
        <v>566</v>
      </c>
      <c r="B7946" t="s">
        <v>366</v>
      </c>
      <c r="C7946">
        <v>7</v>
      </c>
      <c r="D7946">
        <v>1126040010591</v>
      </c>
      <c r="E7946" s="1">
        <v>46136</v>
      </c>
      <c r="F7946" s="1">
        <v>46137</v>
      </c>
      <c r="G7946">
        <v>10020</v>
      </c>
      <c r="H7946" s="1">
        <f t="shared" si="620"/>
        <v>46143</v>
      </c>
      <c r="I7946" s="5">
        <f t="shared" si="624"/>
        <v>46253</v>
      </c>
      <c r="J7946" s="9" t="str">
        <f t="shared" si="621"/>
        <v>ชำระตรงเวลา</v>
      </c>
      <c r="K7946" s="10">
        <f t="shared" si="622"/>
        <v>0</v>
      </c>
      <c r="L7946" t="str">
        <f t="shared" si="623"/>
        <v>ลูกหนี้ชั้นดี</v>
      </c>
    </row>
    <row r="7947" spans="1:12" x14ac:dyDescent="0.2">
      <c r="A7947" t="s">
        <v>566</v>
      </c>
      <c r="B7947" t="s">
        <v>366</v>
      </c>
      <c r="C7947">
        <v>7</v>
      </c>
      <c r="D7947">
        <v>1126040012823</v>
      </c>
      <c r="E7947" s="1">
        <v>46144</v>
      </c>
      <c r="F7947" s="1">
        <v>46146</v>
      </c>
      <c r="G7947">
        <v>2006</v>
      </c>
      <c r="H7947" s="1">
        <f t="shared" si="620"/>
        <v>46151</v>
      </c>
      <c r="I7947" s="5">
        <f t="shared" si="624"/>
        <v>46253</v>
      </c>
      <c r="J7947" s="9" t="str">
        <f t="shared" si="621"/>
        <v>ชำระตรงเวลา</v>
      </c>
      <c r="K7947" s="10">
        <f t="shared" si="622"/>
        <v>0</v>
      </c>
      <c r="L7947" t="str">
        <f t="shared" si="623"/>
        <v>ลูกหนี้ชั้นดี</v>
      </c>
    </row>
    <row r="7948" spans="1:12" x14ac:dyDescent="0.2">
      <c r="A7948" t="s">
        <v>566</v>
      </c>
      <c r="B7948" t="s">
        <v>366</v>
      </c>
      <c r="C7948">
        <v>7</v>
      </c>
      <c r="D7948">
        <v>1126050010406</v>
      </c>
      <c r="E7948" s="1">
        <v>46164</v>
      </c>
      <c r="F7948" s="1">
        <v>46164</v>
      </c>
      <c r="G7948">
        <v>5100</v>
      </c>
      <c r="H7948" s="1">
        <f t="shared" si="620"/>
        <v>46171</v>
      </c>
      <c r="I7948" s="5">
        <f t="shared" si="624"/>
        <v>46253</v>
      </c>
      <c r="J7948" s="9" t="str">
        <f t="shared" si="621"/>
        <v>ชำระตรงเวลา</v>
      </c>
      <c r="K7948" s="10">
        <f t="shared" si="622"/>
        <v>0</v>
      </c>
      <c r="L7948" t="str">
        <f t="shared" si="623"/>
        <v>ลูกหนี้ชั้นดี</v>
      </c>
    </row>
    <row r="7949" spans="1:12" x14ac:dyDescent="0.2">
      <c r="A7949" t="s">
        <v>566</v>
      </c>
      <c r="B7949" t="s">
        <v>366</v>
      </c>
      <c r="C7949">
        <v>7</v>
      </c>
      <c r="D7949">
        <v>1126060003481</v>
      </c>
      <c r="E7949" s="1">
        <v>46179</v>
      </c>
      <c r="F7949" s="1">
        <v>46182</v>
      </c>
      <c r="G7949">
        <v>4320</v>
      </c>
      <c r="H7949" s="1">
        <f t="shared" si="620"/>
        <v>46186</v>
      </c>
      <c r="I7949" s="5">
        <f t="shared" si="624"/>
        <v>46253</v>
      </c>
      <c r="J7949" s="9" t="str">
        <f t="shared" si="621"/>
        <v>ชำระตรงเวลา</v>
      </c>
      <c r="K7949" s="10">
        <f t="shared" si="622"/>
        <v>0</v>
      </c>
      <c r="L7949" t="str">
        <f t="shared" si="623"/>
        <v>ลูกหนี้ชั้นดี</v>
      </c>
    </row>
    <row r="7950" spans="1:12" x14ac:dyDescent="0.2">
      <c r="A7950" t="s">
        <v>566</v>
      </c>
      <c r="B7950" t="s">
        <v>366</v>
      </c>
      <c r="C7950">
        <v>7</v>
      </c>
      <c r="D7950">
        <v>1126060006222</v>
      </c>
      <c r="E7950" s="1">
        <v>46185</v>
      </c>
      <c r="F7950" s="1">
        <v>46185</v>
      </c>
      <c r="G7950">
        <v>3800</v>
      </c>
      <c r="H7950" s="1">
        <f t="shared" si="620"/>
        <v>46192</v>
      </c>
      <c r="I7950" s="5">
        <f t="shared" si="624"/>
        <v>46253</v>
      </c>
      <c r="J7950" s="9" t="str">
        <f t="shared" si="621"/>
        <v>ชำระตรงเวลา</v>
      </c>
      <c r="K7950" s="10">
        <f t="shared" si="622"/>
        <v>0</v>
      </c>
      <c r="L7950" t="str">
        <f t="shared" si="623"/>
        <v>ลูกหนี้ชั้นดี</v>
      </c>
    </row>
    <row r="7951" spans="1:12" x14ac:dyDescent="0.2">
      <c r="A7951" t="s">
        <v>566</v>
      </c>
      <c r="B7951" t="s">
        <v>366</v>
      </c>
      <c r="C7951">
        <v>7</v>
      </c>
      <c r="D7951">
        <v>1126060010113</v>
      </c>
      <c r="E7951" s="1">
        <v>46191</v>
      </c>
      <c r="F7951" s="1">
        <v>46195</v>
      </c>
      <c r="G7951">
        <v>4936</v>
      </c>
      <c r="H7951" s="1">
        <f t="shared" si="620"/>
        <v>46198</v>
      </c>
      <c r="I7951" s="5">
        <f t="shared" si="624"/>
        <v>46253</v>
      </c>
      <c r="J7951" s="9" t="str">
        <f t="shared" si="621"/>
        <v>ชำระตรงเวลา</v>
      </c>
      <c r="K7951" s="10">
        <f t="shared" si="622"/>
        <v>0</v>
      </c>
      <c r="L7951" t="str">
        <f t="shared" si="623"/>
        <v>ลูกหนี้ชั้นดี</v>
      </c>
    </row>
    <row r="7952" spans="1:12" x14ac:dyDescent="0.2">
      <c r="A7952" t="s">
        <v>566</v>
      </c>
      <c r="B7952" t="s">
        <v>366</v>
      </c>
      <c r="C7952">
        <v>7</v>
      </c>
      <c r="D7952">
        <v>1126060013206</v>
      </c>
      <c r="E7952" s="1">
        <v>46198</v>
      </c>
      <c r="F7952" s="1">
        <v>46200</v>
      </c>
      <c r="G7952">
        <v>12000</v>
      </c>
      <c r="H7952" s="1">
        <f t="shared" si="620"/>
        <v>46205</v>
      </c>
      <c r="I7952" s="5">
        <f t="shared" si="624"/>
        <v>46253</v>
      </c>
      <c r="J7952" s="9" t="str">
        <f t="shared" si="621"/>
        <v>ค้างชำระ 1 - 30 วัน</v>
      </c>
      <c r="K7952" s="10">
        <f t="shared" si="622"/>
        <v>0</v>
      </c>
      <c r="L7952" t="str">
        <f t="shared" si="623"/>
        <v>ลูกหนี้ชั้นดี</v>
      </c>
    </row>
    <row r="7953" spans="1:12" x14ac:dyDescent="0.2">
      <c r="A7953" t="s">
        <v>749</v>
      </c>
      <c r="B7953" t="s">
        <v>366</v>
      </c>
      <c r="C7953">
        <v>30</v>
      </c>
      <c r="D7953">
        <v>1126020010290</v>
      </c>
      <c r="E7953" s="1">
        <v>46076</v>
      </c>
      <c r="F7953" s="1">
        <v>46112</v>
      </c>
      <c r="G7953">
        <v>3338</v>
      </c>
      <c r="H7953" s="1">
        <f t="shared" si="620"/>
        <v>46106</v>
      </c>
      <c r="I7953" s="5">
        <f t="shared" si="624"/>
        <v>46253</v>
      </c>
      <c r="J7953" s="9" t="str">
        <f t="shared" si="621"/>
        <v>ค้างชำระ 1 - 30 วัน</v>
      </c>
      <c r="K7953" s="10">
        <f t="shared" si="622"/>
        <v>6</v>
      </c>
      <c r="L7953" t="str">
        <f t="shared" si="623"/>
        <v>ลูกหนี้ชั้นดี</v>
      </c>
    </row>
    <row r="7954" spans="1:12" x14ac:dyDescent="0.2">
      <c r="A7954" t="s">
        <v>749</v>
      </c>
      <c r="B7954" t="s">
        <v>366</v>
      </c>
      <c r="C7954">
        <v>30</v>
      </c>
      <c r="D7954">
        <v>1126020013192</v>
      </c>
      <c r="E7954" s="1">
        <v>46081</v>
      </c>
      <c r="F7954" s="1">
        <v>46112</v>
      </c>
      <c r="G7954">
        <v>13100</v>
      </c>
      <c r="H7954" s="1">
        <f t="shared" si="620"/>
        <v>46111</v>
      </c>
      <c r="I7954" s="5">
        <f t="shared" si="624"/>
        <v>46253</v>
      </c>
      <c r="J7954" s="9" t="str">
        <f t="shared" si="621"/>
        <v>ค้างชำระ 1 - 30 วัน</v>
      </c>
      <c r="K7954" s="10">
        <f t="shared" si="622"/>
        <v>1</v>
      </c>
      <c r="L7954" t="str">
        <f t="shared" si="623"/>
        <v>ลูกหนี้ชั้นดี</v>
      </c>
    </row>
    <row r="7955" spans="1:12" x14ac:dyDescent="0.2">
      <c r="A7955" t="s">
        <v>749</v>
      </c>
      <c r="B7955" t="s">
        <v>366</v>
      </c>
      <c r="C7955">
        <v>30</v>
      </c>
      <c r="D7955">
        <v>1126040005009</v>
      </c>
      <c r="E7955" s="1">
        <v>46122</v>
      </c>
      <c r="F7955" s="1">
        <v>46181</v>
      </c>
      <c r="G7955">
        <v>8346</v>
      </c>
      <c r="H7955" s="1">
        <f t="shared" si="620"/>
        <v>46152</v>
      </c>
      <c r="I7955" s="5">
        <f t="shared" si="624"/>
        <v>46253</v>
      </c>
      <c r="J7955" s="9" t="str">
        <f t="shared" si="621"/>
        <v>ค้างชำระ 1 - 30 วัน</v>
      </c>
      <c r="K7955" s="10">
        <f t="shared" si="622"/>
        <v>29</v>
      </c>
      <c r="L7955" t="str">
        <f t="shared" si="623"/>
        <v>ลูกหนี้ชั้นดี</v>
      </c>
    </row>
    <row r="7956" spans="1:12" x14ac:dyDescent="0.2">
      <c r="A7956" t="s">
        <v>749</v>
      </c>
      <c r="B7956" t="s">
        <v>366</v>
      </c>
      <c r="C7956">
        <v>30</v>
      </c>
      <c r="D7956">
        <v>1126040007010</v>
      </c>
      <c r="E7956" s="1">
        <v>46133</v>
      </c>
      <c r="F7956" s="1">
        <v>46181</v>
      </c>
      <c r="G7956">
        <v>10356</v>
      </c>
      <c r="H7956" s="1">
        <f t="shared" si="620"/>
        <v>46163</v>
      </c>
      <c r="I7956" s="5">
        <f t="shared" si="624"/>
        <v>46253</v>
      </c>
      <c r="J7956" s="9" t="str">
        <f t="shared" si="621"/>
        <v>ค้างชำระ 31 - 60 วัน</v>
      </c>
      <c r="K7956" s="10">
        <f t="shared" si="622"/>
        <v>18</v>
      </c>
      <c r="L7956" t="str">
        <f t="shared" si="623"/>
        <v>ลูกหนี้ชั้นดี</v>
      </c>
    </row>
    <row r="7957" spans="1:12" x14ac:dyDescent="0.2">
      <c r="A7957" t="s">
        <v>749</v>
      </c>
      <c r="B7957" t="s">
        <v>366</v>
      </c>
      <c r="C7957">
        <v>30</v>
      </c>
      <c r="D7957">
        <v>1126060002668</v>
      </c>
      <c r="E7957" s="1">
        <v>46182</v>
      </c>
      <c r="F7957" s="1" t="s">
        <v>3049</v>
      </c>
      <c r="G7957">
        <v>2816</v>
      </c>
      <c r="H7957" s="1">
        <f t="shared" si="620"/>
        <v>46212</v>
      </c>
      <c r="I7957" s="5">
        <f t="shared" si="624"/>
        <v>46253</v>
      </c>
      <c r="J7957" s="9" t="str">
        <f t="shared" si="621"/>
        <v>ค้างชำระ 31 - 60 วัน</v>
      </c>
      <c r="K7957" s="10">
        <f t="shared" si="622"/>
        <v>41</v>
      </c>
      <c r="L7957" t="str">
        <f t="shared" si="623"/>
        <v>ลูกหนี้เฝ้าติดตาม</v>
      </c>
    </row>
    <row r="7958" spans="1:12" x14ac:dyDescent="0.2">
      <c r="A7958" t="s">
        <v>749</v>
      </c>
      <c r="B7958" t="s">
        <v>366</v>
      </c>
      <c r="C7958">
        <v>30</v>
      </c>
      <c r="D7958">
        <v>1126060006253</v>
      </c>
      <c r="E7958" s="1">
        <v>46185</v>
      </c>
      <c r="F7958" s="1" t="s">
        <v>3049</v>
      </c>
      <c r="G7958">
        <v>10849</v>
      </c>
      <c r="H7958" s="1">
        <f t="shared" si="620"/>
        <v>46215</v>
      </c>
      <c r="I7958" s="5">
        <f t="shared" si="624"/>
        <v>46253</v>
      </c>
      <c r="J7958" s="9" t="str">
        <f t="shared" si="621"/>
        <v>ค้างชำระ 31 - 60 วัน</v>
      </c>
      <c r="K7958" s="10">
        <f t="shared" si="622"/>
        <v>38</v>
      </c>
      <c r="L7958" t="str">
        <f t="shared" si="623"/>
        <v>ลูกหนี้เฝ้าติดตาม</v>
      </c>
    </row>
    <row r="7959" spans="1:12" x14ac:dyDescent="0.2">
      <c r="A7959" t="s">
        <v>749</v>
      </c>
      <c r="B7959" t="s">
        <v>366</v>
      </c>
      <c r="C7959">
        <v>30</v>
      </c>
      <c r="D7959">
        <v>1126060010038</v>
      </c>
      <c r="E7959" s="1">
        <v>46191</v>
      </c>
      <c r="F7959" s="1" t="s">
        <v>3049</v>
      </c>
      <c r="G7959">
        <v>2928</v>
      </c>
      <c r="H7959" s="1">
        <f t="shared" si="620"/>
        <v>46221</v>
      </c>
      <c r="I7959" s="5">
        <f t="shared" si="624"/>
        <v>46253</v>
      </c>
      <c r="J7959" s="9" t="str">
        <f t="shared" si="621"/>
        <v>ค้างชำระ 1 - 30 วัน</v>
      </c>
      <c r="K7959" s="10">
        <f t="shared" si="622"/>
        <v>32</v>
      </c>
      <c r="L7959" t="str">
        <f t="shared" si="623"/>
        <v>ลูกหนี้เฝ้าติดตาม</v>
      </c>
    </row>
    <row r="7960" spans="1:12" x14ac:dyDescent="0.2">
      <c r="A7960" t="s">
        <v>749</v>
      </c>
      <c r="B7960" t="s">
        <v>366</v>
      </c>
      <c r="C7960">
        <v>30</v>
      </c>
      <c r="D7960">
        <v>1126060013114</v>
      </c>
      <c r="E7960" s="1">
        <v>46200</v>
      </c>
      <c r="F7960" s="1" t="s">
        <v>3049</v>
      </c>
      <c r="G7960">
        <v>14856</v>
      </c>
      <c r="H7960" s="1">
        <f t="shared" si="620"/>
        <v>46230</v>
      </c>
      <c r="I7960" s="5">
        <f t="shared" si="624"/>
        <v>46253</v>
      </c>
      <c r="J7960" s="9" t="str">
        <f t="shared" si="621"/>
        <v>ค้างชำระ 1 - 30 วัน</v>
      </c>
      <c r="K7960" s="10">
        <f t="shared" si="622"/>
        <v>23</v>
      </c>
      <c r="L7960" t="str">
        <f t="shared" si="623"/>
        <v>ลูกหนี้ชั้นดี</v>
      </c>
    </row>
    <row r="7961" spans="1:12" x14ac:dyDescent="0.2">
      <c r="A7961" t="s">
        <v>658</v>
      </c>
      <c r="B7961" t="s">
        <v>366</v>
      </c>
      <c r="C7961">
        <v>7</v>
      </c>
      <c r="D7961">
        <v>1126020013901</v>
      </c>
      <c r="E7961" s="1">
        <v>46083</v>
      </c>
      <c r="F7961" s="1">
        <v>46091</v>
      </c>
      <c r="G7961">
        <v>430</v>
      </c>
      <c r="H7961" s="1">
        <f t="shared" si="620"/>
        <v>46090</v>
      </c>
      <c r="I7961" s="5">
        <f t="shared" si="624"/>
        <v>46253</v>
      </c>
      <c r="J7961" s="9" t="str">
        <f t="shared" si="621"/>
        <v>ค้างชำระ 1 - 30 วัน</v>
      </c>
      <c r="K7961" s="10">
        <f t="shared" si="622"/>
        <v>1</v>
      </c>
      <c r="L7961" t="str">
        <f t="shared" si="623"/>
        <v>ลูกหนี้ชั้นดี</v>
      </c>
    </row>
    <row r="7962" spans="1:12" x14ac:dyDescent="0.2">
      <c r="A7962" t="s">
        <v>658</v>
      </c>
      <c r="B7962" t="s">
        <v>366</v>
      </c>
      <c r="C7962">
        <v>7</v>
      </c>
      <c r="D7962">
        <v>1126030010662</v>
      </c>
      <c r="E7962" s="1">
        <v>46104</v>
      </c>
      <c r="F7962" s="1">
        <v>46114</v>
      </c>
      <c r="G7962">
        <v>1010</v>
      </c>
      <c r="H7962" s="1">
        <f t="shared" si="620"/>
        <v>46111</v>
      </c>
      <c r="I7962" s="5">
        <f t="shared" si="624"/>
        <v>46253</v>
      </c>
      <c r="J7962" s="9" t="str">
        <f t="shared" si="621"/>
        <v>ค้างชำระ 1 - 30 วัน</v>
      </c>
      <c r="K7962" s="10">
        <f t="shared" si="622"/>
        <v>3</v>
      </c>
      <c r="L7962" t="str">
        <f t="shared" si="623"/>
        <v>ลูกหนี้ชั้นดี</v>
      </c>
    </row>
    <row r="7963" spans="1:12" x14ac:dyDescent="0.2">
      <c r="A7963" t="s">
        <v>658</v>
      </c>
      <c r="B7963" t="s">
        <v>366</v>
      </c>
      <c r="C7963">
        <v>7</v>
      </c>
      <c r="D7963">
        <v>1126050006867</v>
      </c>
      <c r="E7963" s="1">
        <v>46160</v>
      </c>
      <c r="F7963" s="1">
        <v>46170</v>
      </c>
      <c r="G7963">
        <v>404</v>
      </c>
      <c r="H7963" s="1">
        <f t="shared" si="620"/>
        <v>46167</v>
      </c>
      <c r="I7963" s="5">
        <f t="shared" si="624"/>
        <v>46253</v>
      </c>
      <c r="J7963" s="9" t="str">
        <f t="shared" si="621"/>
        <v>ชำระตรงเวลา</v>
      </c>
      <c r="K7963" s="10">
        <f t="shared" si="622"/>
        <v>3</v>
      </c>
      <c r="L7963" t="str">
        <f t="shared" si="623"/>
        <v>ลูกหนี้ชั้นดี</v>
      </c>
    </row>
    <row r="7964" spans="1:12" x14ac:dyDescent="0.2">
      <c r="A7964" t="s">
        <v>658</v>
      </c>
      <c r="B7964" t="s">
        <v>366</v>
      </c>
      <c r="C7964">
        <v>7</v>
      </c>
      <c r="D7964">
        <v>1126060001920</v>
      </c>
      <c r="E7964" s="1">
        <v>46182</v>
      </c>
      <c r="F7964" s="1">
        <v>46185</v>
      </c>
      <c r="G7964">
        <v>862</v>
      </c>
      <c r="H7964" s="1">
        <f t="shared" si="620"/>
        <v>46189</v>
      </c>
      <c r="I7964" s="5">
        <f t="shared" si="624"/>
        <v>46253</v>
      </c>
      <c r="J7964" s="9" t="str">
        <f t="shared" si="621"/>
        <v>ชำระตรงเวลา</v>
      </c>
      <c r="K7964" s="10">
        <f t="shared" si="622"/>
        <v>0</v>
      </c>
      <c r="L7964" t="str">
        <f t="shared" si="623"/>
        <v>ลูกหนี้ชั้นดี</v>
      </c>
    </row>
    <row r="7965" spans="1:12" x14ac:dyDescent="0.2">
      <c r="A7965" t="s">
        <v>658</v>
      </c>
      <c r="B7965" t="s">
        <v>366</v>
      </c>
      <c r="C7965">
        <v>7</v>
      </c>
      <c r="D7965">
        <v>1126060006482</v>
      </c>
      <c r="E7965" s="1">
        <v>46188</v>
      </c>
      <c r="F7965" s="1">
        <v>46191</v>
      </c>
      <c r="G7965">
        <v>583</v>
      </c>
      <c r="H7965" s="1">
        <f t="shared" si="620"/>
        <v>46195</v>
      </c>
      <c r="I7965" s="5">
        <f t="shared" si="624"/>
        <v>46253</v>
      </c>
      <c r="J7965" s="9" t="str">
        <f t="shared" si="621"/>
        <v>ชำระตรงเวลา</v>
      </c>
      <c r="K7965" s="10">
        <f t="shared" si="622"/>
        <v>0</v>
      </c>
      <c r="L7965" t="str">
        <f t="shared" si="623"/>
        <v>ลูกหนี้ชั้นดี</v>
      </c>
    </row>
    <row r="7966" spans="1:12" x14ac:dyDescent="0.2">
      <c r="A7966" t="s">
        <v>658</v>
      </c>
      <c r="B7966" t="s">
        <v>366</v>
      </c>
      <c r="C7966">
        <v>7</v>
      </c>
      <c r="D7966">
        <v>1126060010397</v>
      </c>
      <c r="E7966" s="1">
        <v>46195</v>
      </c>
      <c r="F7966" s="1">
        <v>46198</v>
      </c>
      <c r="G7966">
        <v>496</v>
      </c>
      <c r="H7966" s="1">
        <f t="shared" si="620"/>
        <v>46202</v>
      </c>
      <c r="I7966" s="5">
        <f t="shared" si="624"/>
        <v>46253</v>
      </c>
      <c r="J7966" s="9" t="str">
        <f t="shared" si="621"/>
        <v>ค้างชำระ 1 - 30 วัน</v>
      </c>
      <c r="K7966" s="10">
        <f t="shared" si="622"/>
        <v>0</v>
      </c>
      <c r="L7966" t="str">
        <f t="shared" si="623"/>
        <v>ลูกหนี้ชั้นดี</v>
      </c>
    </row>
    <row r="7967" spans="1:12" x14ac:dyDescent="0.2">
      <c r="A7967" t="s">
        <v>658</v>
      </c>
      <c r="B7967" t="s">
        <v>366</v>
      </c>
      <c r="C7967">
        <v>7</v>
      </c>
      <c r="D7967">
        <v>1126060013411</v>
      </c>
      <c r="E7967" s="1">
        <v>46202</v>
      </c>
      <c r="F7967" s="1">
        <v>46213</v>
      </c>
      <c r="G7967">
        <v>547</v>
      </c>
      <c r="H7967" s="1">
        <f t="shared" si="620"/>
        <v>46209</v>
      </c>
      <c r="I7967" s="5">
        <f t="shared" si="624"/>
        <v>46253</v>
      </c>
      <c r="J7967" s="9" t="str">
        <f t="shared" si="621"/>
        <v>ชำระตรงเวลา</v>
      </c>
      <c r="K7967" s="10">
        <f t="shared" si="622"/>
        <v>4</v>
      </c>
      <c r="L7967" t="str">
        <f t="shared" si="623"/>
        <v>ลูกหนี้ชั้นดี</v>
      </c>
    </row>
    <row r="7968" spans="1:12" x14ac:dyDescent="0.2">
      <c r="A7968" t="s">
        <v>1600</v>
      </c>
      <c r="B7968" t="s">
        <v>311</v>
      </c>
      <c r="C7968">
        <v>10</v>
      </c>
      <c r="D7968">
        <v>1426030015927</v>
      </c>
      <c r="E7968" s="1">
        <v>46112</v>
      </c>
      <c r="F7968" s="1">
        <v>46122</v>
      </c>
      <c r="G7968">
        <v>5643</v>
      </c>
      <c r="H7968" s="1">
        <f t="shared" si="620"/>
        <v>46122</v>
      </c>
      <c r="I7968" s="5">
        <f t="shared" si="624"/>
        <v>46253</v>
      </c>
      <c r="J7968" s="9" t="str">
        <f t="shared" si="621"/>
        <v>ชำระตรงเวลา</v>
      </c>
      <c r="K7968" s="10">
        <f t="shared" si="622"/>
        <v>0</v>
      </c>
      <c r="L7968" t="str">
        <f t="shared" si="623"/>
        <v>ลูกหนี้ชั้นดี</v>
      </c>
    </row>
    <row r="7969" spans="1:12" x14ac:dyDescent="0.2">
      <c r="A7969" t="s">
        <v>1600</v>
      </c>
      <c r="B7969" t="s">
        <v>311</v>
      </c>
      <c r="C7969">
        <v>10</v>
      </c>
      <c r="D7969">
        <v>1426060000511</v>
      </c>
      <c r="E7969" s="1">
        <v>46174</v>
      </c>
      <c r="F7969" s="1">
        <v>46183</v>
      </c>
      <c r="G7969">
        <v>18269</v>
      </c>
      <c r="H7969" s="1">
        <f t="shared" si="620"/>
        <v>46184</v>
      </c>
      <c r="I7969" s="5">
        <f t="shared" si="624"/>
        <v>46253</v>
      </c>
      <c r="J7969" s="9" t="str">
        <f t="shared" si="621"/>
        <v>ค้างชำระ 1 - 30 วัน</v>
      </c>
      <c r="K7969" s="10">
        <f t="shared" si="622"/>
        <v>0</v>
      </c>
      <c r="L7969" t="str">
        <f t="shared" si="623"/>
        <v>ลูกหนี้ชั้นดี</v>
      </c>
    </row>
    <row r="7970" spans="1:12" x14ac:dyDescent="0.2">
      <c r="A7970" t="s">
        <v>1713</v>
      </c>
      <c r="B7970" t="s">
        <v>18</v>
      </c>
      <c r="C7970">
        <v>7</v>
      </c>
      <c r="D7970">
        <v>1226020013816</v>
      </c>
      <c r="E7970" s="1">
        <v>46078</v>
      </c>
      <c r="F7970" s="1">
        <v>46087</v>
      </c>
      <c r="G7970">
        <v>6120</v>
      </c>
      <c r="H7970" s="1">
        <f t="shared" si="620"/>
        <v>46085</v>
      </c>
      <c r="I7970" s="5">
        <f t="shared" si="624"/>
        <v>46253</v>
      </c>
      <c r="J7970" s="9" t="str">
        <f t="shared" si="621"/>
        <v>ค้างชำระ 1 - 30 วัน</v>
      </c>
      <c r="K7970" s="10">
        <f t="shared" si="622"/>
        <v>2</v>
      </c>
      <c r="L7970" t="str">
        <f t="shared" si="623"/>
        <v>ลูกหนี้ชั้นดี</v>
      </c>
    </row>
    <row r="7971" spans="1:12" x14ac:dyDescent="0.2">
      <c r="A7971" t="s">
        <v>1713</v>
      </c>
      <c r="B7971" t="s">
        <v>18</v>
      </c>
      <c r="C7971">
        <v>7</v>
      </c>
      <c r="D7971">
        <v>1226030006853</v>
      </c>
      <c r="E7971" s="1">
        <v>46093</v>
      </c>
      <c r="F7971" s="1">
        <v>46101</v>
      </c>
      <c r="G7971">
        <v>67440</v>
      </c>
      <c r="H7971" s="1">
        <f t="shared" si="620"/>
        <v>46100</v>
      </c>
      <c r="I7971" s="5">
        <f t="shared" si="624"/>
        <v>46253</v>
      </c>
      <c r="J7971" s="9" t="str">
        <f t="shared" si="621"/>
        <v>ชำระตรงเวลา</v>
      </c>
      <c r="K7971" s="10">
        <f t="shared" si="622"/>
        <v>1</v>
      </c>
      <c r="L7971" t="str">
        <f t="shared" si="623"/>
        <v>ลูกหนี้ชั้นดี</v>
      </c>
    </row>
    <row r="7972" spans="1:12" x14ac:dyDescent="0.2">
      <c r="A7972" t="s">
        <v>1713</v>
      </c>
      <c r="B7972" t="s">
        <v>18</v>
      </c>
      <c r="C7972">
        <v>7</v>
      </c>
      <c r="D7972">
        <v>1226040013872</v>
      </c>
      <c r="E7972" s="1">
        <v>46142</v>
      </c>
      <c r="F7972" s="1">
        <v>46149</v>
      </c>
      <c r="G7972">
        <v>19540</v>
      </c>
      <c r="H7972" s="1">
        <f t="shared" si="620"/>
        <v>46149</v>
      </c>
      <c r="I7972" s="5">
        <f t="shared" si="624"/>
        <v>46253</v>
      </c>
      <c r="J7972" s="9" t="str">
        <f t="shared" si="621"/>
        <v>ชำระตรงเวลา</v>
      </c>
      <c r="K7972" s="10">
        <f t="shared" si="622"/>
        <v>0</v>
      </c>
      <c r="L7972" t="str">
        <f t="shared" si="623"/>
        <v>ลูกหนี้ชั้นดี</v>
      </c>
    </row>
    <row r="7973" spans="1:12" x14ac:dyDescent="0.2">
      <c r="A7973" t="s">
        <v>1713</v>
      </c>
      <c r="B7973" t="s">
        <v>18</v>
      </c>
      <c r="C7973">
        <v>7</v>
      </c>
      <c r="D7973">
        <v>1226060002573</v>
      </c>
      <c r="E7973" s="1">
        <v>46177</v>
      </c>
      <c r="F7973" s="1">
        <v>46184</v>
      </c>
      <c r="G7973">
        <v>20412</v>
      </c>
      <c r="H7973" s="1">
        <f t="shared" si="620"/>
        <v>46184</v>
      </c>
      <c r="I7973" s="5">
        <f t="shared" si="624"/>
        <v>46253</v>
      </c>
      <c r="J7973" s="9" t="str">
        <f t="shared" si="621"/>
        <v>ค้างชำระ 1 - 30 วัน</v>
      </c>
      <c r="K7973" s="10">
        <f t="shared" si="622"/>
        <v>0</v>
      </c>
      <c r="L7973" t="str">
        <f t="shared" si="623"/>
        <v>ลูกหนี้ชั้นดี</v>
      </c>
    </row>
    <row r="7974" spans="1:12" x14ac:dyDescent="0.2">
      <c r="A7974" t="s">
        <v>1713</v>
      </c>
      <c r="B7974" t="s">
        <v>18</v>
      </c>
      <c r="C7974">
        <v>7</v>
      </c>
      <c r="D7974">
        <v>1226060006700</v>
      </c>
      <c r="E7974" s="1">
        <v>46184</v>
      </c>
      <c r="F7974" s="1">
        <v>46192</v>
      </c>
      <c r="G7974">
        <v>25144</v>
      </c>
      <c r="H7974" s="1">
        <f t="shared" si="620"/>
        <v>46191</v>
      </c>
      <c r="I7974" s="5">
        <f t="shared" si="624"/>
        <v>46253</v>
      </c>
      <c r="J7974" s="9" t="str">
        <f t="shared" si="621"/>
        <v>ค้างชำระ 1 - 30 วัน</v>
      </c>
      <c r="K7974" s="10">
        <f t="shared" si="622"/>
        <v>1</v>
      </c>
      <c r="L7974" t="str">
        <f t="shared" si="623"/>
        <v>ลูกหนี้ชั้นดี</v>
      </c>
    </row>
    <row r="7975" spans="1:12" x14ac:dyDescent="0.2">
      <c r="A7975" t="s">
        <v>1713</v>
      </c>
      <c r="B7975" t="s">
        <v>18</v>
      </c>
      <c r="C7975">
        <v>7</v>
      </c>
      <c r="D7975">
        <v>1226060010615</v>
      </c>
      <c r="E7975" s="1">
        <v>46191</v>
      </c>
      <c r="F7975" s="1">
        <v>46199</v>
      </c>
      <c r="G7975">
        <v>42336</v>
      </c>
      <c r="H7975" s="1">
        <f t="shared" si="620"/>
        <v>46198</v>
      </c>
      <c r="I7975" s="5">
        <f t="shared" si="624"/>
        <v>46253</v>
      </c>
      <c r="J7975" s="9" t="str">
        <f t="shared" si="621"/>
        <v>ชำระตรงเวลา</v>
      </c>
      <c r="K7975" s="10">
        <f t="shared" si="622"/>
        <v>1</v>
      </c>
      <c r="L7975" t="str">
        <f t="shared" si="623"/>
        <v>ลูกหนี้ชั้นดี</v>
      </c>
    </row>
    <row r="7976" spans="1:12" x14ac:dyDescent="0.2">
      <c r="A7976" t="s">
        <v>508</v>
      </c>
      <c r="B7976" t="s">
        <v>366</v>
      </c>
      <c r="C7976">
        <v>15</v>
      </c>
      <c r="D7976">
        <v>1126010008061</v>
      </c>
      <c r="E7976" s="1">
        <v>46042</v>
      </c>
      <c r="F7976" s="1">
        <v>46057</v>
      </c>
      <c r="G7976">
        <v>11960</v>
      </c>
      <c r="H7976" s="1">
        <f t="shared" si="620"/>
        <v>46057</v>
      </c>
      <c r="I7976" s="5">
        <f t="shared" si="624"/>
        <v>46253</v>
      </c>
      <c r="J7976" s="9" t="str">
        <f t="shared" si="621"/>
        <v>ชำระตรงเวลา</v>
      </c>
      <c r="K7976" s="10">
        <f t="shared" si="622"/>
        <v>0</v>
      </c>
      <c r="L7976" t="str">
        <f t="shared" si="623"/>
        <v>ลูกหนี้ชั้นดี</v>
      </c>
    </row>
    <row r="7977" spans="1:12" x14ac:dyDescent="0.2">
      <c r="A7977" t="s">
        <v>508</v>
      </c>
      <c r="B7977" t="s">
        <v>366</v>
      </c>
      <c r="C7977">
        <v>15</v>
      </c>
      <c r="D7977">
        <v>1126030008737</v>
      </c>
      <c r="E7977" s="1">
        <v>46101</v>
      </c>
      <c r="F7977" s="1">
        <v>46107</v>
      </c>
      <c r="G7977">
        <v>480</v>
      </c>
      <c r="H7977" s="1">
        <f t="shared" si="620"/>
        <v>46116</v>
      </c>
      <c r="I7977" s="5">
        <f t="shared" si="624"/>
        <v>46253</v>
      </c>
      <c r="J7977" s="9" t="str">
        <f t="shared" si="621"/>
        <v>ค้างชำระ 1 - 30 วัน</v>
      </c>
      <c r="K7977" s="10">
        <f t="shared" si="622"/>
        <v>0</v>
      </c>
      <c r="L7977" t="str">
        <f t="shared" si="623"/>
        <v>ลูกหนี้ชั้นดี</v>
      </c>
    </row>
    <row r="7978" spans="1:12" x14ac:dyDescent="0.2">
      <c r="A7978" t="s">
        <v>508</v>
      </c>
      <c r="B7978" t="s">
        <v>366</v>
      </c>
      <c r="C7978">
        <v>15</v>
      </c>
      <c r="D7978">
        <v>1126060001890</v>
      </c>
      <c r="E7978" s="1">
        <v>46182</v>
      </c>
      <c r="F7978" s="1">
        <v>46210</v>
      </c>
      <c r="G7978">
        <v>12640</v>
      </c>
      <c r="H7978" s="1">
        <f t="shared" si="620"/>
        <v>46197</v>
      </c>
      <c r="I7978" s="5">
        <f t="shared" si="624"/>
        <v>46253</v>
      </c>
      <c r="J7978" s="9" t="str">
        <f t="shared" si="621"/>
        <v>ค้างชำระ 31 - 60 วัน</v>
      </c>
      <c r="K7978" s="10">
        <f t="shared" si="622"/>
        <v>13</v>
      </c>
      <c r="L7978" t="str">
        <f t="shared" si="623"/>
        <v>ลูกหนี้ชั้นดี</v>
      </c>
    </row>
    <row r="7979" spans="1:12" x14ac:dyDescent="0.2">
      <c r="A7979" t="s">
        <v>508</v>
      </c>
      <c r="B7979" t="s">
        <v>366</v>
      </c>
      <c r="C7979">
        <v>15</v>
      </c>
      <c r="D7979">
        <v>1126060007908</v>
      </c>
      <c r="E7979" s="1">
        <v>46191</v>
      </c>
      <c r="F7979" s="1" t="s">
        <v>3049</v>
      </c>
      <c r="G7979">
        <v>12730</v>
      </c>
      <c r="H7979" s="1">
        <f t="shared" si="620"/>
        <v>46206</v>
      </c>
      <c r="I7979" s="5">
        <f t="shared" si="624"/>
        <v>46253</v>
      </c>
      <c r="J7979" s="9" t="str">
        <f t="shared" si="621"/>
        <v>ชำระตรงเวลา</v>
      </c>
      <c r="K7979" s="10">
        <f t="shared" si="622"/>
        <v>47</v>
      </c>
      <c r="L7979" t="str">
        <f t="shared" si="623"/>
        <v>ลูกหนี้เฝ้าติดตาม</v>
      </c>
    </row>
    <row r="7980" spans="1:12" x14ac:dyDescent="0.2">
      <c r="A7980" t="s">
        <v>286</v>
      </c>
      <c r="B7980" t="s">
        <v>13</v>
      </c>
      <c r="C7980">
        <v>7</v>
      </c>
      <c r="D7980">
        <v>1326010007051</v>
      </c>
      <c r="E7980" s="1">
        <v>46037</v>
      </c>
      <c r="F7980" s="1">
        <v>46043</v>
      </c>
      <c r="G7980">
        <v>6135</v>
      </c>
      <c r="H7980" s="1">
        <f t="shared" si="620"/>
        <v>46044</v>
      </c>
      <c r="I7980" s="5">
        <f t="shared" si="624"/>
        <v>46253</v>
      </c>
      <c r="J7980" s="9" t="str">
        <f t="shared" si="621"/>
        <v>ค้างชำระ 1 - 30 วัน</v>
      </c>
      <c r="K7980" s="10">
        <f t="shared" si="622"/>
        <v>0</v>
      </c>
      <c r="L7980" t="str">
        <f t="shared" si="623"/>
        <v>ลูกหนี้ชั้นดี</v>
      </c>
    </row>
    <row r="7981" spans="1:12" x14ac:dyDescent="0.2">
      <c r="A7981" t="s">
        <v>286</v>
      </c>
      <c r="B7981" t="s">
        <v>13</v>
      </c>
      <c r="C7981">
        <v>7</v>
      </c>
      <c r="D7981">
        <v>1326010010976</v>
      </c>
      <c r="E7981" s="1">
        <v>46044</v>
      </c>
      <c r="F7981" s="1">
        <v>46052</v>
      </c>
      <c r="G7981">
        <v>4385</v>
      </c>
      <c r="H7981" s="1">
        <f t="shared" si="620"/>
        <v>46051</v>
      </c>
      <c r="I7981" s="5">
        <f t="shared" si="624"/>
        <v>46253</v>
      </c>
      <c r="J7981" s="9" t="str">
        <f t="shared" si="621"/>
        <v>ชำระตรงเวลา</v>
      </c>
      <c r="K7981" s="10">
        <f t="shared" si="622"/>
        <v>1</v>
      </c>
      <c r="L7981" t="str">
        <f t="shared" si="623"/>
        <v>ลูกหนี้ชั้นดี</v>
      </c>
    </row>
    <row r="7982" spans="1:12" x14ac:dyDescent="0.2">
      <c r="A7982" t="s">
        <v>286</v>
      </c>
      <c r="B7982" t="s">
        <v>13</v>
      </c>
      <c r="C7982">
        <v>7</v>
      </c>
      <c r="D7982">
        <v>1326010014035</v>
      </c>
      <c r="E7982" s="1">
        <v>46051</v>
      </c>
      <c r="F7982" s="1">
        <v>46057</v>
      </c>
      <c r="G7982">
        <v>4700</v>
      </c>
      <c r="H7982" s="1">
        <f t="shared" si="620"/>
        <v>46058</v>
      </c>
      <c r="I7982" s="5">
        <f t="shared" si="624"/>
        <v>46253</v>
      </c>
      <c r="J7982" s="9" t="str">
        <f t="shared" si="621"/>
        <v>ค้างชำระ 1 - 30 วัน</v>
      </c>
      <c r="K7982" s="10">
        <f t="shared" si="622"/>
        <v>0</v>
      </c>
      <c r="L7982" t="str">
        <f t="shared" si="623"/>
        <v>ลูกหนี้ชั้นดี</v>
      </c>
    </row>
    <row r="7983" spans="1:12" x14ac:dyDescent="0.2">
      <c r="A7983" t="s">
        <v>286</v>
      </c>
      <c r="B7983" t="s">
        <v>13</v>
      </c>
      <c r="C7983">
        <v>7</v>
      </c>
      <c r="D7983">
        <v>1326020014278</v>
      </c>
      <c r="E7983" s="1">
        <v>46079</v>
      </c>
      <c r="F7983" s="1">
        <v>46088</v>
      </c>
      <c r="G7983">
        <v>3515</v>
      </c>
      <c r="H7983" s="1">
        <f t="shared" si="620"/>
        <v>46086</v>
      </c>
      <c r="I7983" s="5">
        <f t="shared" si="624"/>
        <v>46253</v>
      </c>
      <c r="J7983" s="9" t="str">
        <f t="shared" si="621"/>
        <v>ชำระตรงเวลา</v>
      </c>
      <c r="K7983" s="10">
        <f t="shared" si="622"/>
        <v>2</v>
      </c>
      <c r="L7983" t="str">
        <f t="shared" si="623"/>
        <v>ลูกหนี้ชั้นดี</v>
      </c>
    </row>
    <row r="7984" spans="1:12" x14ac:dyDescent="0.2">
      <c r="A7984" t="s">
        <v>286</v>
      </c>
      <c r="B7984" t="s">
        <v>13</v>
      </c>
      <c r="C7984">
        <v>7</v>
      </c>
      <c r="D7984">
        <v>1326030006942</v>
      </c>
      <c r="E7984" s="1">
        <v>46093</v>
      </c>
      <c r="F7984" s="1">
        <v>46097</v>
      </c>
      <c r="G7984">
        <v>7310</v>
      </c>
      <c r="H7984" s="1">
        <f t="shared" si="620"/>
        <v>46100</v>
      </c>
      <c r="I7984" s="5">
        <f t="shared" si="624"/>
        <v>46253</v>
      </c>
      <c r="J7984" s="9" t="str">
        <f t="shared" si="621"/>
        <v>ชำระตรงเวลา</v>
      </c>
      <c r="K7984" s="10">
        <f t="shared" si="622"/>
        <v>0</v>
      </c>
      <c r="L7984" t="str">
        <f t="shared" si="623"/>
        <v>ลูกหนี้ชั้นดี</v>
      </c>
    </row>
    <row r="7985" spans="1:12" x14ac:dyDescent="0.2">
      <c r="A7985" t="s">
        <v>286</v>
      </c>
      <c r="B7985" t="s">
        <v>13</v>
      </c>
      <c r="C7985">
        <v>7</v>
      </c>
      <c r="D7985">
        <v>1326030013940</v>
      </c>
      <c r="E7985" s="1">
        <v>46107</v>
      </c>
      <c r="F7985" s="1">
        <v>46112</v>
      </c>
      <c r="G7985">
        <v>4995</v>
      </c>
      <c r="H7985" s="1">
        <f t="shared" si="620"/>
        <v>46114</v>
      </c>
      <c r="I7985" s="5">
        <f t="shared" si="624"/>
        <v>46253</v>
      </c>
      <c r="J7985" s="9" t="str">
        <f t="shared" si="621"/>
        <v>ชำระตรงเวลา</v>
      </c>
      <c r="K7985" s="10">
        <f t="shared" si="622"/>
        <v>0</v>
      </c>
      <c r="L7985" t="str">
        <f t="shared" si="623"/>
        <v>ลูกหนี้ชั้นดี</v>
      </c>
    </row>
    <row r="7986" spans="1:12" x14ac:dyDescent="0.2">
      <c r="A7986" t="s">
        <v>286</v>
      </c>
      <c r="B7986" t="s">
        <v>13</v>
      </c>
      <c r="C7986">
        <v>7</v>
      </c>
      <c r="D7986">
        <v>1326040011110</v>
      </c>
      <c r="E7986" s="1">
        <v>46135</v>
      </c>
      <c r="F7986" s="1">
        <v>46140</v>
      </c>
      <c r="G7986">
        <v>16885</v>
      </c>
      <c r="H7986" s="1">
        <f t="shared" si="620"/>
        <v>46142</v>
      </c>
      <c r="I7986" s="5">
        <f t="shared" si="624"/>
        <v>46253</v>
      </c>
      <c r="J7986" s="9" t="str">
        <f t="shared" si="621"/>
        <v>ค้างชำระ 1 - 30 วัน</v>
      </c>
      <c r="K7986" s="10">
        <f t="shared" si="622"/>
        <v>0</v>
      </c>
      <c r="L7986" t="str">
        <f t="shared" si="623"/>
        <v>ลูกหนี้ชั้นดี</v>
      </c>
    </row>
    <row r="7987" spans="1:12" x14ac:dyDescent="0.2">
      <c r="A7987" t="s">
        <v>286</v>
      </c>
      <c r="B7987" t="s">
        <v>13</v>
      </c>
      <c r="C7987">
        <v>7</v>
      </c>
      <c r="D7987">
        <v>1326040014029</v>
      </c>
      <c r="E7987" s="1">
        <v>46142</v>
      </c>
      <c r="F7987" s="1">
        <v>46151</v>
      </c>
      <c r="G7987">
        <v>3575</v>
      </c>
      <c r="H7987" s="1">
        <f t="shared" si="620"/>
        <v>46149</v>
      </c>
      <c r="I7987" s="5">
        <f t="shared" si="624"/>
        <v>46253</v>
      </c>
      <c r="J7987" s="9" t="str">
        <f t="shared" si="621"/>
        <v>ชำระตรงเวลา</v>
      </c>
      <c r="K7987" s="10">
        <f t="shared" si="622"/>
        <v>2</v>
      </c>
      <c r="L7987" t="str">
        <f t="shared" si="623"/>
        <v>ลูกหนี้ชั้นดี</v>
      </c>
    </row>
    <row r="7988" spans="1:12" x14ac:dyDescent="0.2">
      <c r="A7988" t="s">
        <v>286</v>
      </c>
      <c r="B7988" t="s">
        <v>13</v>
      </c>
      <c r="C7988">
        <v>7</v>
      </c>
      <c r="D7988">
        <v>1326050014286</v>
      </c>
      <c r="E7988" s="1">
        <v>46170</v>
      </c>
      <c r="F7988" s="1">
        <v>46177</v>
      </c>
      <c r="G7988">
        <v>3965</v>
      </c>
      <c r="H7988" s="1">
        <f t="shared" si="620"/>
        <v>46177</v>
      </c>
      <c r="I7988" s="5">
        <f t="shared" si="624"/>
        <v>46253</v>
      </c>
      <c r="J7988" s="9" t="str">
        <f t="shared" si="621"/>
        <v>ค้างชำระ 1 - 30 วัน</v>
      </c>
      <c r="K7988" s="10">
        <f t="shared" si="622"/>
        <v>0</v>
      </c>
      <c r="L7988" t="str">
        <f t="shared" si="623"/>
        <v>ลูกหนี้ชั้นดี</v>
      </c>
    </row>
    <row r="7989" spans="1:12" x14ac:dyDescent="0.2">
      <c r="A7989" t="s">
        <v>286</v>
      </c>
      <c r="B7989" t="s">
        <v>13</v>
      </c>
      <c r="C7989">
        <v>7</v>
      </c>
      <c r="D7989">
        <v>1326060003119</v>
      </c>
      <c r="E7989" s="1">
        <v>46177</v>
      </c>
      <c r="F7989" s="1">
        <v>46186</v>
      </c>
      <c r="G7989">
        <v>1570</v>
      </c>
      <c r="H7989" s="1">
        <f t="shared" si="620"/>
        <v>46184</v>
      </c>
      <c r="I7989" s="5">
        <f t="shared" si="624"/>
        <v>46253</v>
      </c>
      <c r="J7989" s="9" t="str">
        <f t="shared" si="621"/>
        <v>ชำระตรงเวลา</v>
      </c>
      <c r="K7989" s="10">
        <f t="shared" si="622"/>
        <v>2</v>
      </c>
      <c r="L7989" t="str">
        <f t="shared" si="623"/>
        <v>ลูกหนี้ชั้นดี</v>
      </c>
    </row>
    <row r="7990" spans="1:12" x14ac:dyDescent="0.2">
      <c r="A7990" t="s">
        <v>286</v>
      </c>
      <c r="B7990" t="s">
        <v>13</v>
      </c>
      <c r="C7990">
        <v>7</v>
      </c>
      <c r="D7990">
        <v>1326060006868</v>
      </c>
      <c r="E7990" s="1">
        <v>46184</v>
      </c>
      <c r="F7990" s="1">
        <v>46191</v>
      </c>
      <c r="G7990">
        <v>4785</v>
      </c>
      <c r="H7990" s="1">
        <f t="shared" si="620"/>
        <v>46191</v>
      </c>
      <c r="I7990" s="5">
        <f t="shared" si="624"/>
        <v>46253</v>
      </c>
      <c r="J7990" s="9" t="str">
        <f t="shared" si="621"/>
        <v>ชำระตรงเวลา</v>
      </c>
      <c r="K7990" s="10">
        <f t="shared" si="622"/>
        <v>0</v>
      </c>
      <c r="L7990" t="str">
        <f t="shared" si="623"/>
        <v>ลูกหนี้ชั้นดี</v>
      </c>
    </row>
    <row r="7991" spans="1:12" x14ac:dyDescent="0.2">
      <c r="A7991" t="s">
        <v>286</v>
      </c>
      <c r="B7991" t="s">
        <v>13</v>
      </c>
      <c r="C7991">
        <v>7</v>
      </c>
      <c r="D7991">
        <v>1326060010698</v>
      </c>
      <c r="E7991" s="1">
        <v>46191</v>
      </c>
      <c r="F7991" s="1">
        <v>46193</v>
      </c>
      <c r="G7991">
        <v>5705</v>
      </c>
      <c r="H7991" s="1">
        <f t="shared" si="620"/>
        <v>46198</v>
      </c>
      <c r="I7991" s="5">
        <f t="shared" si="624"/>
        <v>46253</v>
      </c>
      <c r="J7991" s="9" t="str">
        <f t="shared" si="621"/>
        <v>ชำระตรงเวลา</v>
      </c>
      <c r="K7991" s="10">
        <f t="shared" si="622"/>
        <v>0</v>
      </c>
      <c r="L7991" t="str">
        <f t="shared" si="623"/>
        <v>ลูกหนี้ชั้นดี</v>
      </c>
    </row>
    <row r="7992" spans="1:12" x14ac:dyDescent="0.2">
      <c r="A7992" t="s">
        <v>286</v>
      </c>
      <c r="B7992" t="s">
        <v>13</v>
      </c>
      <c r="C7992">
        <v>7</v>
      </c>
      <c r="D7992">
        <v>1326060013576</v>
      </c>
      <c r="E7992" s="1">
        <v>46198</v>
      </c>
      <c r="F7992" s="1">
        <v>46200</v>
      </c>
      <c r="G7992">
        <v>1675</v>
      </c>
      <c r="H7992" s="1">
        <f t="shared" si="620"/>
        <v>46205</v>
      </c>
      <c r="I7992" s="5">
        <f t="shared" si="624"/>
        <v>46253</v>
      </c>
      <c r="J7992" s="9" t="str">
        <f t="shared" si="621"/>
        <v>ค้างชำระ 1 - 30 วัน</v>
      </c>
      <c r="K7992" s="10">
        <f t="shared" si="622"/>
        <v>0</v>
      </c>
      <c r="L7992" t="str">
        <f t="shared" si="623"/>
        <v>ลูกหนี้ชั้นดี</v>
      </c>
    </row>
    <row r="7993" spans="1:12" x14ac:dyDescent="0.2">
      <c r="A7993" t="s">
        <v>422</v>
      </c>
      <c r="B7993" t="s">
        <v>366</v>
      </c>
      <c r="C7993">
        <v>15</v>
      </c>
      <c r="D7993">
        <v>1126060001098</v>
      </c>
      <c r="E7993" s="1">
        <v>46177</v>
      </c>
      <c r="F7993" s="1">
        <v>46195</v>
      </c>
      <c r="G7993">
        <v>9175</v>
      </c>
      <c r="H7993" s="1">
        <f t="shared" si="620"/>
        <v>46192</v>
      </c>
      <c r="I7993" s="5">
        <f t="shared" si="624"/>
        <v>46253</v>
      </c>
      <c r="J7993" s="9" t="str">
        <f t="shared" si="621"/>
        <v>ค้างชำระ 1 - 30 วัน</v>
      </c>
      <c r="K7993" s="10">
        <f t="shared" si="622"/>
        <v>3</v>
      </c>
      <c r="L7993" t="str">
        <f t="shared" si="623"/>
        <v>ลูกหนี้ชั้นดี</v>
      </c>
    </row>
    <row r="7994" spans="1:12" x14ac:dyDescent="0.2">
      <c r="A7994" t="s">
        <v>1161</v>
      </c>
      <c r="B7994" t="s">
        <v>989</v>
      </c>
      <c r="C7994">
        <v>7</v>
      </c>
      <c r="D7994">
        <v>2126020005073</v>
      </c>
      <c r="E7994" s="1">
        <v>46063</v>
      </c>
      <c r="F7994" s="1">
        <v>46079</v>
      </c>
      <c r="G7994">
        <v>82704</v>
      </c>
      <c r="H7994" s="1">
        <f t="shared" si="620"/>
        <v>46070</v>
      </c>
      <c r="I7994" s="5">
        <f t="shared" si="624"/>
        <v>46253</v>
      </c>
      <c r="J7994" s="9" t="str">
        <f t="shared" si="621"/>
        <v>ค้างชำระ 1 - 30 วัน</v>
      </c>
      <c r="K7994" s="10">
        <f t="shared" si="622"/>
        <v>9</v>
      </c>
      <c r="L7994" t="str">
        <f t="shared" si="623"/>
        <v>ลูกหนี้ชั้นดี</v>
      </c>
    </row>
    <row r="7995" spans="1:12" x14ac:dyDescent="0.2">
      <c r="A7995" t="s">
        <v>1161</v>
      </c>
      <c r="B7995" t="s">
        <v>989</v>
      </c>
      <c r="C7995">
        <v>7</v>
      </c>
      <c r="D7995">
        <v>2126050004688</v>
      </c>
      <c r="E7995" s="1">
        <v>46149</v>
      </c>
      <c r="F7995" s="1">
        <v>46168</v>
      </c>
      <c r="G7995">
        <v>92125</v>
      </c>
      <c r="H7995" s="1">
        <f t="shared" si="620"/>
        <v>46156</v>
      </c>
      <c r="I7995" s="5">
        <f t="shared" si="624"/>
        <v>46253</v>
      </c>
      <c r="J7995" s="9" t="str">
        <f t="shared" si="621"/>
        <v>ค้างชำระ 1 - 30 วัน</v>
      </c>
      <c r="K7995" s="10">
        <f t="shared" si="622"/>
        <v>12</v>
      </c>
      <c r="L7995" t="str">
        <f t="shared" si="623"/>
        <v>ลูกหนี้ชั้นดี</v>
      </c>
    </row>
    <row r="7996" spans="1:12" x14ac:dyDescent="0.2">
      <c r="A7996" t="s">
        <v>1161</v>
      </c>
      <c r="B7996" t="s">
        <v>989</v>
      </c>
      <c r="C7996">
        <v>7</v>
      </c>
      <c r="D7996">
        <v>2126060003756</v>
      </c>
      <c r="E7996" s="1">
        <v>46177</v>
      </c>
      <c r="F7996" s="1">
        <v>46199</v>
      </c>
      <c r="G7996">
        <v>74618</v>
      </c>
      <c r="H7996" s="1">
        <f t="shared" si="620"/>
        <v>46184</v>
      </c>
      <c r="I7996" s="5">
        <f t="shared" si="624"/>
        <v>46253</v>
      </c>
      <c r="J7996" s="9" t="str">
        <f t="shared" si="621"/>
        <v>ค้างชำระ 1 - 30 วัน</v>
      </c>
      <c r="K7996" s="10">
        <f t="shared" si="622"/>
        <v>15</v>
      </c>
      <c r="L7996" t="str">
        <f t="shared" si="623"/>
        <v>ลูกหนี้ชั้นดี</v>
      </c>
    </row>
    <row r="7997" spans="1:12" x14ac:dyDescent="0.2">
      <c r="A7997" t="s">
        <v>1161</v>
      </c>
      <c r="B7997" t="s">
        <v>989</v>
      </c>
      <c r="C7997">
        <v>7</v>
      </c>
      <c r="D7997">
        <v>2126060011010</v>
      </c>
      <c r="E7997" s="1">
        <v>46191</v>
      </c>
      <c r="F7997" s="1">
        <v>46206</v>
      </c>
      <c r="G7997">
        <v>127213</v>
      </c>
      <c r="H7997" s="1">
        <f t="shared" si="620"/>
        <v>46198</v>
      </c>
      <c r="I7997" s="5">
        <f t="shared" si="624"/>
        <v>46253</v>
      </c>
      <c r="J7997" s="9" t="str">
        <f t="shared" si="621"/>
        <v>ค้างชำระ 1 - 30 วัน</v>
      </c>
      <c r="K7997" s="10">
        <f t="shared" si="622"/>
        <v>8</v>
      </c>
      <c r="L7997" t="str">
        <f t="shared" si="623"/>
        <v>ลูกหนี้ชั้นดี</v>
      </c>
    </row>
    <row r="7998" spans="1:12" x14ac:dyDescent="0.2">
      <c r="A7998" t="s">
        <v>1161</v>
      </c>
      <c r="B7998" t="s">
        <v>989</v>
      </c>
      <c r="C7998">
        <v>7</v>
      </c>
      <c r="D7998">
        <v>2126060013670</v>
      </c>
      <c r="E7998" s="1">
        <v>46198</v>
      </c>
      <c r="F7998" s="1">
        <v>46210</v>
      </c>
      <c r="G7998">
        <v>84361</v>
      </c>
      <c r="H7998" s="1">
        <f t="shared" si="620"/>
        <v>46205</v>
      </c>
      <c r="I7998" s="5">
        <f t="shared" si="624"/>
        <v>46253</v>
      </c>
      <c r="J7998" s="9" t="str">
        <f t="shared" si="621"/>
        <v>ชำระตรงเวลา</v>
      </c>
      <c r="K7998" s="10">
        <f t="shared" si="622"/>
        <v>5</v>
      </c>
      <c r="L7998" t="str">
        <f t="shared" si="623"/>
        <v>ลูกหนี้ชั้นดี</v>
      </c>
    </row>
    <row r="7999" spans="1:12" x14ac:dyDescent="0.2">
      <c r="A7999" t="s">
        <v>995</v>
      </c>
      <c r="B7999" t="s">
        <v>989</v>
      </c>
      <c r="C7999">
        <v>15</v>
      </c>
      <c r="D7999">
        <v>2126060011003</v>
      </c>
      <c r="E7999" s="1">
        <v>46193</v>
      </c>
      <c r="F7999" s="1">
        <v>46206</v>
      </c>
      <c r="G7999">
        <v>25200</v>
      </c>
      <c r="H7999" s="1">
        <f t="shared" si="620"/>
        <v>46208</v>
      </c>
      <c r="I7999" s="5">
        <f t="shared" si="624"/>
        <v>46253</v>
      </c>
      <c r="J7999" s="9" t="str">
        <f t="shared" si="621"/>
        <v>ค้างชำระ 1 - 30 วัน</v>
      </c>
      <c r="K7999" s="10">
        <f t="shared" si="622"/>
        <v>0</v>
      </c>
      <c r="L7999" t="str">
        <f t="shared" si="623"/>
        <v>ลูกหนี้ชั้นดี</v>
      </c>
    </row>
    <row r="8000" spans="1:12" x14ac:dyDescent="0.2">
      <c r="A8000" t="s">
        <v>403</v>
      </c>
      <c r="B8000" t="s">
        <v>366</v>
      </c>
      <c r="C8000">
        <v>15</v>
      </c>
      <c r="D8000">
        <v>1126030007884</v>
      </c>
      <c r="E8000" s="1">
        <v>46099</v>
      </c>
      <c r="F8000" s="1">
        <v>46115</v>
      </c>
      <c r="G8000">
        <v>3234</v>
      </c>
      <c r="H8000" s="1">
        <f t="shared" si="620"/>
        <v>46114</v>
      </c>
      <c r="I8000" s="5">
        <f t="shared" si="624"/>
        <v>46253</v>
      </c>
      <c r="J8000" s="9" t="str">
        <f t="shared" si="621"/>
        <v>ชำระตรงเวลา</v>
      </c>
      <c r="K8000" s="10">
        <f t="shared" si="622"/>
        <v>1</v>
      </c>
      <c r="L8000" t="str">
        <f t="shared" si="623"/>
        <v>ลูกหนี้ชั้นดี</v>
      </c>
    </row>
    <row r="8001" spans="1:12" x14ac:dyDescent="0.2">
      <c r="A8001" t="s">
        <v>403</v>
      </c>
      <c r="B8001" t="s">
        <v>366</v>
      </c>
      <c r="C8001">
        <v>15</v>
      </c>
      <c r="D8001">
        <v>1126060000794</v>
      </c>
      <c r="E8001" s="1">
        <v>46177</v>
      </c>
      <c r="F8001" s="1">
        <v>46192</v>
      </c>
      <c r="G8001">
        <v>7004</v>
      </c>
      <c r="H8001" s="1">
        <f t="shared" si="620"/>
        <v>46192</v>
      </c>
      <c r="I8001" s="5">
        <f t="shared" si="624"/>
        <v>46253</v>
      </c>
      <c r="J8001" s="9" t="str">
        <f t="shared" si="621"/>
        <v>ชำระตรงเวลา</v>
      </c>
      <c r="K8001" s="10">
        <f t="shared" si="622"/>
        <v>0</v>
      </c>
      <c r="L8001" t="str">
        <f t="shared" si="623"/>
        <v>ลูกหนี้ชั้นดี</v>
      </c>
    </row>
    <row r="8002" spans="1:12" x14ac:dyDescent="0.2">
      <c r="A8002" t="s">
        <v>403</v>
      </c>
      <c r="B8002" t="s">
        <v>366</v>
      </c>
      <c r="C8002">
        <v>15</v>
      </c>
      <c r="D8002">
        <v>1126060008035</v>
      </c>
      <c r="E8002" s="1">
        <v>46192</v>
      </c>
      <c r="F8002" s="1">
        <v>46205</v>
      </c>
      <c r="G8002">
        <v>2352</v>
      </c>
      <c r="H8002" s="1">
        <f t="shared" ref="H8002:H8065" si="625">E8002+C8002</f>
        <v>46207</v>
      </c>
      <c r="I8002" s="5">
        <f t="shared" si="624"/>
        <v>46253</v>
      </c>
      <c r="J8002" s="9" t="str">
        <f t="shared" ref="J8002:J8065" si="626">IF(K8003&lt;=0, "ชำระตรงเวลา", IF(K8003&lt;=30, "ค้างชำระ 1 - 30 วัน", IF(K8003&lt;=60, "ค้างชำระ 31 - 60 วัน", IF(K8003&lt;=90, "ค้างชำระ 61 - 90 วัน", "ค้างชำระเกิน 90 วัน"))))</f>
        <v>ชำระตรงเวลา</v>
      </c>
      <c r="K8002" s="10">
        <f t="shared" ref="K8002:K8065" si="627">IF(OR(F8002="",F8002="(ว่าง)"), MAX(0,I8001-H8002), MAX(0,F8002-H8002))</f>
        <v>0</v>
      </c>
      <c r="L8002" t="str">
        <f t="shared" ref="L8002:L8065" si="628">IF(K8002&lt;=30, "ลูกหนี้ชั้นดี", IF(K8002&lt;=90, "ลูกหนี้เฝ้าติดตาม", "ลูกหนี้ด้อยคุณภาพ (NPL)"))</f>
        <v>ลูกหนี้ชั้นดี</v>
      </c>
    </row>
    <row r="8003" spans="1:12" x14ac:dyDescent="0.2">
      <c r="A8003" t="s">
        <v>3052</v>
      </c>
      <c r="B8003" t="s">
        <v>366</v>
      </c>
      <c r="C8003">
        <v>7</v>
      </c>
      <c r="D8003">
        <v>1126050009080</v>
      </c>
      <c r="E8003" s="1">
        <v>46164</v>
      </c>
      <c r="F8003" s="1">
        <v>46168</v>
      </c>
      <c r="G8003">
        <v>80</v>
      </c>
      <c r="H8003" s="1">
        <f t="shared" si="625"/>
        <v>46171</v>
      </c>
      <c r="I8003" s="5">
        <f t="shared" si="624"/>
        <v>46253</v>
      </c>
      <c r="J8003" s="9" t="str">
        <f t="shared" si="626"/>
        <v>ค้างชำระ 1 - 30 วัน</v>
      </c>
      <c r="K8003" s="10">
        <f t="shared" si="627"/>
        <v>0</v>
      </c>
      <c r="L8003" t="str">
        <f t="shared" si="628"/>
        <v>ลูกหนี้ชั้นดี</v>
      </c>
    </row>
    <row r="8004" spans="1:12" x14ac:dyDescent="0.2">
      <c r="A8004" t="s">
        <v>385</v>
      </c>
      <c r="B8004" t="s">
        <v>366</v>
      </c>
      <c r="C8004">
        <v>15</v>
      </c>
      <c r="D8004">
        <v>1126020000628</v>
      </c>
      <c r="E8004" s="1">
        <v>46058</v>
      </c>
      <c r="F8004" s="1">
        <v>46074</v>
      </c>
      <c r="G8004">
        <v>15795</v>
      </c>
      <c r="H8004" s="1">
        <f t="shared" si="625"/>
        <v>46073</v>
      </c>
      <c r="I8004" s="5">
        <f t="shared" ref="I8004:I8067" si="629">I8003</f>
        <v>46253</v>
      </c>
      <c r="J8004" s="9" t="str">
        <f t="shared" si="626"/>
        <v>ค้างชำระ 1 - 30 วัน</v>
      </c>
      <c r="K8004" s="10">
        <f t="shared" si="627"/>
        <v>1</v>
      </c>
      <c r="L8004" t="str">
        <f t="shared" si="628"/>
        <v>ลูกหนี้ชั้นดี</v>
      </c>
    </row>
    <row r="8005" spans="1:12" x14ac:dyDescent="0.2">
      <c r="A8005" t="s">
        <v>385</v>
      </c>
      <c r="B8005" t="s">
        <v>366</v>
      </c>
      <c r="C8005">
        <v>15</v>
      </c>
      <c r="D8005">
        <v>1126060000879</v>
      </c>
      <c r="E8005" s="1">
        <v>46181</v>
      </c>
      <c r="F8005" s="1">
        <v>46199</v>
      </c>
      <c r="G8005">
        <v>10007</v>
      </c>
      <c r="H8005" s="1">
        <f t="shared" si="625"/>
        <v>46196</v>
      </c>
      <c r="I8005" s="5">
        <f t="shared" si="629"/>
        <v>46253</v>
      </c>
      <c r="J8005" s="9" t="str">
        <f t="shared" si="626"/>
        <v>ค้างชำระ 1 - 30 วัน</v>
      </c>
      <c r="K8005" s="10">
        <f t="shared" si="627"/>
        <v>3</v>
      </c>
      <c r="L8005" t="str">
        <f t="shared" si="628"/>
        <v>ลูกหนี้ชั้นดี</v>
      </c>
    </row>
    <row r="8006" spans="1:12" x14ac:dyDescent="0.2">
      <c r="A8006" t="s">
        <v>385</v>
      </c>
      <c r="B8006" t="s">
        <v>366</v>
      </c>
      <c r="C8006">
        <v>15</v>
      </c>
      <c r="D8006">
        <v>1126060008080</v>
      </c>
      <c r="E8006" s="1">
        <v>46191</v>
      </c>
      <c r="F8006" s="1">
        <v>46220</v>
      </c>
      <c r="G8006">
        <v>7042</v>
      </c>
      <c r="H8006" s="1">
        <f t="shared" si="625"/>
        <v>46206</v>
      </c>
      <c r="I8006" s="5">
        <f t="shared" si="629"/>
        <v>46253</v>
      </c>
      <c r="J8006" s="9" t="str">
        <f t="shared" si="626"/>
        <v>ค้างชำระ 1 - 30 วัน</v>
      </c>
      <c r="K8006" s="10">
        <f t="shared" si="627"/>
        <v>14</v>
      </c>
      <c r="L8006" t="str">
        <f t="shared" si="628"/>
        <v>ลูกหนี้ชั้นดี</v>
      </c>
    </row>
    <row r="8007" spans="1:12" x14ac:dyDescent="0.2">
      <c r="A8007" t="s">
        <v>742</v>
      </c>
      <c r="B8007" t="s">
        <v>366</v>
      </c>
      <c r="C8007">
        <v>7</v>
      </c>
      <c r="D8007">
        <v>1126060003085</v>
      </c>
      <c r="E8007" s="1">
        <v>46179</v>
      </c>
      <c r="F8007" s="1">
        <v>46189</v>
      </c>
      <c r="G8007">
        <v>2520</v>
      </c>
      <c r="H8007" s="1">
        <f t="shared" si="625"/>
        <v>46186</v>
      </c>
      <c r="I8007" s="5">
        <f t="shared" si="629"/>
        <v>46253</v>
      </c>
      <c r="J8007" s="9" t="str">
        <f t="shared" si="626"/>
        <v>ชำระตรงเวลา</v>
      </c>
      <c r="K8007" s="10">
        <f t="shared" si="627"/>
        <v>3</v>
      </c>
      <c r="L8007" t="str">
        <f t="shared" si="628"/>
        <v>ลูกหนี้ชั้นดี</v>
      </c>
    </row>
    <row r="8008" spans="1:12" x14ac:dyDescent="0.2">
      <c r="A8008" t="s">
        <v>742</v>
      </c>
      <c r="B8008" t="s">
        <v>366</v>
      </c>
      <c r="C8008">
        <v>7</v>
      </c>
      <c r="D8008">
        <v>1126060005805</v>
      </c>
      <c r="E8008" s="1">
        <v>46188</v>
      </c>
      <c r="F8008" s="1">
        <v>46195</v>
      </c>
      <c r="G8008">
        <v>2875</v>
      </c>
      <c r="H8008" s="1">
        <f t="shared" si="625"/>
        <v>46195</v>
      </c>
      <c r="I8008" s="5">
        <f t="shared" si="629"/>
        <v>46253</v>
      </c>
      <c r="J8008" s="9" t="str">
        <f t="shared" si="626"/>
        <v>ค้างชำระ 1 - 30 วัน</v>
      </c>
      <c r="K8008" s="10">
        <f t="shared" si="627"/>
        <v>0</v>
      </c>
      <c r="L8008" t="str">
        <f t="shared" si="628"/>
        <v>ลูกหนี้ชั้นดี</v>
      </c>
    </row>
    <row r="8009" spans="1:12" x14ac:dyDescent="0.2">
      <c r="A8009" t="s">
        <v>742</v>
      </c>
      <c r="B8009" t="s">
        <v>366</v>
      </c>
      <c r="C8009">
        <v>7</v>
      </c>
      <c r="D8009">
        <v>1126060009650</v>
      </c>
      <c r="E8009" s="1">
        <v>46192</v>
      </c>
      <c r="F8009" s="1">
        <v>46204</v>
      </c>
      <c r="G8009">
        <v>1771</v>
      </c>
      <c r="H8009" s="1">
        <f t="shared" si="625"/>
        <v>46199</v>
      </c>
      <c r="I8009" s="5">
        <f t="shared" si="629"/>
        <v>46253</v>
      </c>
      <c r="J8009" s="9" t="str">
        <f t="shared" si="626"/>
        <v>ค้างชำระ 31 - 60 วัน</v>
      </c>
      <c r="K8009" s="10">
        <f t="shared" si="627"/>
        <v>5</v>
      </c>
      <c r="L8009" t="str">
        <f t="shared" si="628"/>
        <v>ลูกหนี้ชั้นดี</v>
      </c>
    </row>
    <row r="8010" spans="1:12" x14ac:dyDescent="0.2">
      <c r="A8010" t="s">
        <v>742</v>
      </c>
      <c r="B8010" t="s">
        <v>366</v>
      </c>
      <c r="C8010">
        <v>7</v>
      </c>
      <c r="D8010">
        <v>1126060012551</v>
      </c>
      <c r="E8010" s="1">
        <v>46199</v>
      </c>
      <c r="F8010" s="1" t="s">
        <v>3049</v>
      </c>
      <c r="G8010">
        <v>3400</v>
      </c>
      <c r="H8010" s="1">
        <f t="shared" si="625"/>
        <v>46206</v>
      </c>
      <c r="I8010" s="5">
        <f t="shared" si="629"/>
        <v>46253</v>
      </c>
      <c r="J8010" s="9" t="str">
        <f t="shared" si="626"/>
        <v>ชำระตรงเวลา</v>
      </c>
      <c r="K8010" s="10">
        <f t="shared" si="627"/>
        <v>47</v>
      </c>
      <c r="L8010" t="str">
        <f t="shared" si="628"/>
        <v>ลูกหนี้เฝ้าติดตาม</v>
      </c>
    </row>
    <row r="8011" spans="1:12" x14ac:dyDescent="0.2">
      <c r="A8011" t="s">
        <v>568</v>
      </c>
      <c r="B8011" t="s">
        <v>366</v>
      </c>
      <c r="C8011">
        <v>7</v>
      </c>
      <c r="D8011">
        <v>1126020012928</v>
      </c>
      <c r="E8011" s="1">
        <v>46081</v>
      </c>
      <c r="F8011" s="1">
        <v>46086</v>
      </c>
      <c r="G8011">
        <v>900</v>
      </c>
      <c r="H8011" s="1">
        <f t="shared" si="625"/>
        <v>46088</v>
      </c>
      <c r="I8011" s="5">
        <f t="shared" si="629"/>
        <v>46253</v>
      </c>
      <c r="J8011" s="9" t="str">
        <f t="shared" si="626"/>
        <v>ค้างชำระ 1 - 30 วัน</v>
      </c>
      <c r="K8011" s="10">
        <f t="shared" si="627"/>
        <v>0</v>
      </c>
      <c r="L8011" t="str">
        <f t="shared" si="628"/>
        <v>ลูกหนี้ชั้นดี</v>
      </c>
    </row>
    <row r="8012" spans="1:12" x14ac:dyDescent="0.2">
      <c r="A8012" t="s">
        <v>568</v>
      </c>
      <c r="B8012" t="s">
        <v>366</v>
      </c>
      <c r="C8012">
        <v>7</v>
      </c>
      <c r="D8012">
        <v>1126060002958</v>
      </c>
      <c r="E8012" s="1">
        <v>46182</v>
      </c>
      <c r="F8012" s="1">
        <v>46193</v>
      </c>
      <c r="G8012">
        <v>335</v>
      </c>
      <c r="H8012" s="1">
        <f t="shared" si="625"/>
        <v>46189</v>
      </c>
      <c r="I8012" s="5">
        <f t="shared" si="629"/>
        <v>46253</v>
      </c>
      <c r="J8012" s="9" t="str">
        <f t="shared" si="626"/>
        <v>ค้างชำระ 1 - 30 วัน</v>
      </c>
      <c r="K8012" s="10">
        <f t="shared" si="627"/>
        <v>4</v>
      </c>
      <c r="L8012" t="str">
        <f t="shared" si="628"/>
        <v>ลูกหนี้ชั้นดี</v>
      </c>
    </row>
    <row r="8013" spans="1:12" x14ac:dyDescent="0.2">
      <c r="A8013" t="s">
        <v>568</v>
      </c>
      <c r="B8013" t="s">
        <v>366</v>
      </c>
      <c r="C8013">
        <v>7</v>
      </c>
      <c r="D8013">
        <v>1126060005645</v>
      </c>
      <c r="E8013" s="1">
        <v>46184</v>
      </c>
      <c r="F8013" s="1">
        <v>46193</v>
      </c>
      <c r="G8013">
        <v>3604</v>
      </c>
      <c r="H8013" s="1">
        <f t="shared" si="625"/>
        <v>46191</v>
      </c>
      <c r="I8013" s="5">
        <f t="shared" si="629"/>
        <v>46253</v>
      </c>
      <c r="J8013" s="9" t="str">
        <f t="shared" si="626"/>
        <v>ค้างชำระ 1 - 30 วัน</v>
      </c>
      <c r="K8013" s="10">
        <f t="shared" si="627"/>
        <v>2</v>
      </c>
      <c r="L8013" t="str">
        <f t="shared" si="628"/>
        <v>ลูกหนี้ชั้นดี</v>
      </c>
    </row>
    <row r="8014" spans="1:12" x14ac:dyDescent="0.2">
      <c r="A8014" t="s">
        <v>568</v>
      </c>
      <c r="B8014" t="s">
        <v>366</v>
      </c>
      <c r="C8014">
        <v>7</v>
      </c>
      <c r="D8014">
        <v>1126060012421</v>
      </c>
      <c r="E8014" s="1">
        <v>46202</v>
      </c>
      <c r="F8014" s="1">
        <v>46214</v>
      </c>
      <c r="G8014">
        <v>3350</v>
      </c>
      <c r="H8014" s="1">
        <f t="shared" si="625"/>
        <v>46209</v>
      </c>
      <c r="I8014" s="5">
        <f t="shared" si="629"/>
        <v>46253</v>
      </c>
      <c r="J8014" s="9" t="str">
        <f t="shared" si="626"/>
        <v>ชำระตรงเวลา</v>
      </c>
      <c r="K8014" s="10">
        <f t="shared" si="627"/>
        <v>5</v>
      </c>
      <c r="L8014" t="str">
        <f t="shared" si="628"/>
        <v>ลูกหนี้ชั้นดี</v>
      </c>
    </row>
    <row r="8015" spans="1:12" x14ac:dyDescent="0.2">
      <c r="A8015" t="s">
        <v>692</v>
      </c>
      <c r="B8015" t="s">
        <v>366</v>
      </c>
      <c r="C8015">
        <v>15</v>
      </c>
      <c r="D8015">
        <v>1126020011495</v>
      </c>
      <c r="E8015" s="1">
        <v>46074</v>
      </c>
      <c r="F8015" s="1">
        <v>46088</v>
      </c>
      <c r="G8015">
        <v>4410</v>
      </c>
      <c r="H8015" s="1">
        <f t="shared" si="625"/>
        <v>46089</v>
      </c>
      <c r="I8015" s="5">
        <f t="shared" si="629"/>
        <v>46253</v>
      </c>
      <c r="J8015" s="9" t="str">
        <f t="shared" si="626"/>
        <v>ชำระตรงเวลา</v>
      </c>
      <c r="K8015" s="10">
        <f t="shared" si="627"/>
        <v>0</v>
      </c>
      <c r="L8015" t="str">
        <f t="shared" si="628"/>
        <v>ลูกหนี้ชั้นดี</v>
      </c>
    </row>
    <row r="8016" spans="1:12" x14ac:dyDescent="0.2">
      <c r="A8016" t="s">
        <v>692</v>
      </c>
      <c r="B8016" t="s">
        <v>366</v>
      </c>
      <c r="C8016">
        <v>15</v>
      </c>
      <c r="D8016">
        <v>1126020011501</v>
      </c>
      <c r="E8016" s="1">
        <v>46074</v>
      </c>
      <c r="F8016" s="1">
        <v>46088</v>
      </c>
      <c r="G8016">
        <v>22275</v>
      </c>
      <c r="H8016" s="1">
        <f t="shared" si="625"/>
        <v>46089</v>
      </c>
      <c r="I8016" s="5">
        <f t="shared" si="629"/>
        <v>46253</v>
      </c>
      <c r="J8016" s="9" t="str">
        <f t="shared" si="626"/>
        <v>ชำระตรงเวลา</v>
      </c>
      <c r="K8016" s="10">
        <f t="shared" si="627"/>
        <v>0</v>
      </c>
      <c r="L8016" t="str">
        <f t="shared" si="628"/>
        <v>ลูกหนี้ชั้นดี</v>
      </c>
    </row>
    <row r="8017" spans="1:12" x14ac:dyDescent="0.2">
      <c r="A8017" t="s">
        <v>692</v>
      </c>
      <c r="B8017" t="s">
        <v>366</v>
      </c>
      <c r="C8017">
        <v>15</v>
      </c>
      <c r="D8017">
        <v>1126020014458</v>
      </c>
      <c r="E8017" s="1">
        <v>46081</v>
      </c>
      <c r="F8017" s="1">
        <v>46088</v>
      </c>
      <c r="G8017">
        <v>29690</v>
      </c>
      <c r="H8017" s="1">
        <f t="shared" si="625"/>
        <v>46096</v>
      </c>
      <c r="I8017" s="5">
        <f t="shared" si="629"/>
        <v>46253</v>
      </c>
      <c r="J8017" s="9" t="str">
        <f t="shared" si="626"/>
        <v>ชำระตรงเวลา</v>
      </c>
      <c r="K8017" s="10">
        <f t="shared" si="627"/>
        <v>0</v>
      </c>
      <c r="L8017" t="str">
        <f t="shared" si="628"/>
        <v>ลูกหนี้ชั้นดี</v>
      </c>
    </row>
    <row r="8018" spans="1:12" x14ac:dyDescent="0.2">
      <c r="A8018" t="s">
        <v>692</v>
      </c>
      <c r="B8018" t="s">
        <v>366</v>
      </c>
      <c r="C8018">
        <v>15</v>
      </c>
      <c r="D8018">
        <v>1126020014465</v>
      </c>
      <c r="E8018" s="1">
        <v>46081</v>
      </c>
      <c r="F8018" s="1">
        <v>46088</v>
      </c>
      <c r="G8018">
        <v>1055</v>
      </c>
      <c r="H8018" s="1">
        <f t="shared" si="625"/>
        <v>46096</v>
      </c>
      <c r="I8018" s="5">
        <f t="shared" si="629"/>
        <v>46253</v>
      </c>
      <c r="J8018" s="9" t="str">
        <f t="shared" si="626"/>
        <v>ค้างชำระ 1 - 30 วัน</v>
      </c>
      <c r="K8018" s="10">
        <f t="shared" si="627"/>
        <v>0</v>
      </c>
      <c r="L8018" t="str">
        <f t="shared" si="628"/>
        <v>ลูกหนี้ชั้นดี</v>
      </c>
    </row>
    <row r="8019" spans="1:12" x14ac:dyDescent="0.2">
      <c r="A8019" t="s">
        <v>692</v>
      </c>
      <c r="B8019" t="s">
        <v>366</v>
      </c>
      <c r="C8019">
        <v>15</v>
      </c>
      <c r="D8019">
        <v>1126030011416</v>
      </c>
      <c r="E8019" s="1">
        <v>46102</v>
      </c>
      <c r="F8019" s="1">
        <v>46123</v>
      </c>
      <c r="G8019">
        <v>12336</v>
      </c>
      <c r="H8019" s="1">
        <f t="shared" si="625"/>
        <v>46117</v>
      </c>
      <c r="I8019" s="5">
        <f t="shared" si="629"/>
        <v>46253</v>
      </c>
      <c r="J8019" s="9" t="str">
        <f t="shared" si="626"/>
        <v>ชำระตรงเวลา</v>
      </c>
      <c r="K8019" s="10">
        <f t="shared" si="627"/>
        <v>6</v>
      </c>
      <c r="L8019" t="str">
        <f t="shared" si="628"/>
        <v>ลูกหนี้ชั้นดี</v>
      </c>
    </row>
    <row r="8020" spans="1:12" x14ac:dyDescent="0.2">
      <c r="A8020" t="s">
        <v>692</v>
      </c>
      <c r="B8020" t="s">
        <v>366</v>
      </c>
      <c r="C8020">
        <v>15</v>
      </c>
      <c r="D8020">
        <v>1126030014219</v>
      </c>
      <c r="E8020" s="1">
        <v>46109</v>
      </c>
      <c r="F8020" s="1">
        <v>46123</v>
      </c>
      <c r="G8020">
        <v>10359</v>
      </c>
      <c r="H8020" s="1">
        <f t="shared" si="625"/>
        <v>46124</v>
      </c>
      <c r="I8020" s="5">
        <f t="shared" si="629"/>
        <v>46253</v>
      </c>
      <c r="J8020" s="9" t="str">
        <f t="shared" si="626"/>
        <v>ชำระตรงเวลา</v>
      </c>
      <c r="K8020" s="10">
        <f t="shared" si="627"/>
        <v>0</v>
      </c>
      <c r="L8020" t="str">
        <f t="shared" si="628"/>
        <v>ลูกหนี้ชั้นดี</v>
      </c>
    </row>
    <row r="8021" spans="1:12" x14ac:dyDescent="0.2">
      <c r="A8021" t="s">
        <v>692</v>
      </c>
      <c r="B8021" t="s">
        <v>366</v>
      </c>
      <c r="C8021">
        <v>15</v>
      </c>
      <c r="D8021">
        <v>1126040005948</v>
      </c>
      <c r="E8021" s="1">
        <v>46123</v>
      </c>
      <c r="F8021" s="1">
        <v>46137</v>
      </c>
      <c r="G8021">
        <v>48025</v>
      </c>
      <c r="H8021" s="1">
        <f t="shared" si="625"/>
        <v>46138</v>
      </c>
      <c r="I8021" s="5">
        <f t="shared" si="629"/>
        <v>46253</v>
      </c>
      <c r="J8021" s="9" t="str">
        <f t="shared" si="626"/>
        <v>ชำระตรงเวลา</v>
      </c>
      <c r="K8021" s="10">
        <f t="shared" si="627"/>
        <v>0</v>
      </c>
      <c r="L8021" t="str">
        <f t="shared" si="628"/>
        <v>ลูกหนี้ชั้นดี</v>
      </c>
    </row>
    <row r="8022" spans="1:12" x14ac:dyDescent="0.2">
      <c r="A8022" t="s">
        <v>692</v>
      </c>
      <c r="B8022" t="s">
        <v>366</v>
      </c>
      <c r="C8022">
        <v>15</v>
      </c>
      <c r="D8022">
        <v>1126040008574</v>
      </c>
      <c r="E8022" s="1">
        <v>46130</v>
      </c>
      <c r="F8022" s="1">
        <v>46137</v>
      </c>
      <c r="G8022">
        <v>2282</v>
      </c>
      <c r="H8022" s="1">
        <f t="shared" si="625"/>
        <v>46145</v>
      </c>
      <c r="I8022" s="5">
        <f t="shared" si="629"/>
        <v>46253</v>
      </c>
      <c r="J8022" s="9" t="str">
        <f t="shared" si="626"/>
        <v>ชำระตรงเวลา</v>
      </c>
      <c r="K8022" s="10">
        <f t="shared" si="627"/>
        <v>0</v>
      </c>
      <c r="L8022" t="str">
        <f t="shared" si="628"/>
        <v>ลูกหนี้ชั้นดี</v>
      </c>
    </row>
    <row r="8023" spans="1:12" x14ac:dyDescent="0.2">
      <c r="A8023" t="s">
        <v>692</v>
      </c>
      <c r="B8023" t="s">
        <v>366</v>
      </c>
      <c r="C8023">
        <v>15</v>
      </c>
      <c r="D8023">
        <v>1126050011762</v>
      </c>
      <c r="E8023" s="1">
        <v>46165</v>
      </c>
      <c r="F8023" s="1">
        <v>46179</v>
      </c>
      <c r="G8023">
        <v>11213</v>
      </c>
      <c r="H8023" s="1">
        <f t="shared" si="625"/>
        <v>46180</v>
      </c>
      <c r="I8023" s="5">
        <f t="shared" si="629"/>
        <v>46253</v>
      </c>
      <c r="J8023" s="9" t="str">
        <f t="shared" si="626"/>
        <v>ชำระตรงเวลา</v>
      </c>
      <c r="K8023" s="10">
        <f t="shared" si="627"/>
        <v>0</v>
      </c>
      <c r="L8023" t="str">
        <f t="shared" si="628"/>
        <v>ลูกหนี้ชั้นดี</v>
      </c>
    </row>
    <row r="8024" spans="1:12" x14ac:dyDescent="0.2">
      <c r="A8024" t="s">
        <v>692</v>
      </c>
      <c r="B8024" t="s">
        <v>366</v>
      </c>
      <c r="C8024">
        <v>15</v>
      </c>
      <c r="D8024">
        <v>1126060004358</v>
      </c>
      <c r="E8024" s="1">
        <v>46179</v>
      </c>
      <c r="F8024" s="1">
        <v>46193</v>
      </c>
      <c r="G8024">
        <v>4580</v>
      </c>
      <c r="H8024" s="1">
        <f t="shared" si="625"/>
        <v>46194</v>
      </c>
      <c r="I8024" s="5">
        <f t="shared" si="629"/>
        <v>46253</v>
      </c>
      <c r="J8024" s="9" t="str">
        <f t="shared" si="626"/>
        <v>ชำระตรงเวลา</v>
      </c>
      <c r="K8024" s="10">
        <f t="shared" si="627"/>
        <v>0</v>
      </c>
      <c r="L8024" t="str">
        <f t="shared" si="628"/>
        <v>ลูกหนี้ชั้นดี</v>
      </c>
    </row>
    <row r="8025" spans="1:12" x14ac:dyDescent="0.2">
      <c r="A8025" t="s">
        <v>692</v>
      </c>
      <c r="B8025" t="s">
        <v>366</v>
      </c>
      <c r="C8025">
        <v>15</v>
      </c>
      <c r="D8025">
        <v>1126060004365</v>
      </c>
      <c r="E8025" s="1">
        <v>46179</v>
      </c>
      <c r="F8025" s="1">
        <v>46193</v>
      </c>
      <c r="G8025">
        <v>34872</v>
      </c>
      <c r="H8025" s="1">
        <f t="shared" si="625"/>
        <v>46194</v>
      </c>
      <c r="I8025" s="5">
        <f t="shared" si="629"/>
        <v>46253</v>
      </c>
      <c r="J8025" s="9" t="str">
        <f t="shared" si="626"/>
        <v>ชำระตรงเวลา</v>
      </c>
      <c r="K8025" s="10">
        <f t="shared" si="627"/>
        <v>0</v>
      </c>
      <c r="L8025" t="str">
        <f t="shared" si="628"/>
        <v>ลูกหนี้ชั้นดี</v>
      </c>
    </row>
    <row r="8026" spans="1:12" x14ac:dyDescent="0.2">
      <c r="A8026" t="s">
        <v>692</v>
      </c>
      <c r="B8026" t="s">
        <v>366</v>
      </c>
      <c r="C8026">
        <v>15</v>
      </c>
      <c r="D8026">
        <v>1126060007175</v>
      </c>
      <c r="E8026" s="1">
        <v>46186</v>
      </c>
      <c r="F8026" s="1">
        <v>46193</v>
      </c>
      <c r="G8026">
        <v>2183</v>
      </c>
      <c r="H8026" s="1">
        <f t="shared" si="625"/>
        <v>46201</v>
      </c>
      <c r="I8026" s="5">
        <f t="shared" si="629"/>
        <v>46253</v>
      </c>
      <c r="J8026" s="9" t="str">
        <f t="shared" si="626"/>
        <v>ชำระตรงเวลา</v>
      </c>
      <c r="K8026" s="10">
        <f t="shared" si="627"/>
        <v>0</v>
      </c>
      <c r="L8026" t="str">
        <f t="shared" si="628"/>
        <v>ลูกหนี้ชั้นดี</v>
      </c>
    </row>
    <row r="8027" spans="1:12" x14ac:dyDescent="0.2">
      <c r="A8027" t="s">
        <v>692</v>
      </c>
      <c r="B8027" t="s">
        <v>366</v>
      </c>
      <c r="C8027">
        <v>15</v>
      </c>
      <c r="D8027">
        <v>1126060007182</v>
      </c>
      <c r="E8027" s="1">
        <v>46186</v>
      </c>
      <c r="F8027" s="1">
        <v>46193</v>
      </c>
      <c r="G8027">
        <v>20019</v>
      </c>
      <c r="H8027" s="1">
        <f t="shared" si="625"/>
        <v>46201</v>
      </c>
      <c r="I8027" s="5">
        <f t="shared" si="629"/>
        <v>46253</v>
      </c>
      <c r="J8027" s="9" t="str">
        <f t="shared" si="626"/>
        <v>ชำระตรงเวลา</v>
      </c>
      <c r="K8027" s="10">
        <f t="shared" si="627"/>
        <v>0</v>
      </c>
      <c r="L8027" t="str">
        <f t="shared" si="628"/>
        <v>ลูกหนี้ชั้นดี</v>
      </c>
    </row>
    <row r="8028" spans="1:12" x14ac:dyDescent="0.2">
      <c r="A8028" t="s">
        <v>692</v>
      </c>
      <c r="B8028" t="s">
        <v>366</v>
      </c>
      <c r="C8028">
        <v>15</v>
      </c>
      <c r="D8028">
        <v>1126060011332</v>
      </c>
      <c r="E8028" s="1">
        <v>46193</v>
      </c>
      <c r="F8028" s="1">
        <v>46207</v>
      </c>
      <c r="G8028">
        <v>10175</v>
      </c>
      <c r="H8028" s="1">
        <f t="shared" si="625"/>
        <v>46208</v>
      </c>
      <c r="I8028" s="5">
        <f t="shared" si="629"/>
        <v>46253</v>
      </c>
      <c r="J8028" s="9" t="str">
        <f t="shared" si="626"/>
        <v>ชำระตรงเวลา</v>
      </c>
      <c r="K8028" s="10">
        <f t="shared" si="627"/>
        <v>0</v>
      </c>
      <c r="L8028" t="str">
        <f t="shared" si="628"/>
        <v>ลูกหนี้ชั้นดี</v>
      </c>
    </row>
    <row r="8029" spans="1:12" x14ac:dyDescent="0.2">
      <c r="A8029" t="s">
        <v>692</v>
      </c>
      <c r="B8029" t="s">
        <v>366</v>
      </c>
      <c r="C8029">
        <v>15</v>
      </c>
      <c r="D8029">
        <v>1126060011349</v>
      </c>
      <c r="E8029" s="1">
        <v>46193</v>
      </c>
      <c r="F8029" s="1">
        <v>46207</v>
      </c>
      <c r="G8029">
        <v>3834</v>
      </c>
      <c r="H8029" s="1">
        <f t="shared" si="625"/>
        <v>46208</v>
      </c>
      <c r="I8029" s="5">
        <f t="shared" si="629"/>
        <v>46253</v>
      </c>
      <c r="J8029" s="9" t="str">
        <f t="shared" si="626"/>
        <v>ชำระตรงเวลา</v>
      </c>
      <c r="K8029" s="10">
        <f t="shared" si="627"/>
        <v>0</v>
      </c>
      <c r="L8029" t="str">
        <f t="shared" si="628"/>
        <v>ลูกหนี้ชั้นดี</v>
      </c>
    </row>
    <row r="8030" spans="1:12" x14ac:dyDescent="0.2">
      <c r="A8030" t="s">
        <v>692</v>
      </c>
      <c r="B8030" t="s">
        <v>366</v>
      </c>
      <c r="C8030">
        <v>15</v>
      </c>
      <c r="D8030">
        <v>1126060014203</v>
      </c>
      <c r="E8030" s="1">
        <v>46200</v>
      </c>
      <c r="F8030" s="1">
        <v>46207</v>
      </c>
      <c r="G8030">
        <v>869</v>
      </c>
      <c r="H8030" s="1">
        <f t="shared" si="625"/>
        <v>46215</v>
      </c>
      <c r="I8030" s="5">
        <f t="shared" si="629"/>
        <v>46253</v>
      </c>
      <c r="J8030" s="9" t="str">
        <f t="shared" si="626"/>
        <v>ชำระตรงเวลา</v>
      </c>
      <c r="K8030" s="10">
        <f t="shared" si="627"/>
        <v>0</v>
      </c>
      <c r="L8030" t="str">
        <f t="shared" si="628"/>
        <v>ลูกหนี้ชั้นดี</v>
      </c>
    </row>
    <row r="8031" spans="1:12" x14ac:dyDescent="0.2">
      <c r="A8031" t="s">
        <v>692</v>
      </c>
      <c r="B8031" t="s">
        <v>366</v>
      </c>
      <c r="C8031">
        <v>15</v>
      </c>
      <c r="D8031">
        <v>1126060014210</v>
      </c>
      <c r="E8031" s="1">
        <v>46200</v>
      </c>
      <c r="F8031" s="1">
        <v>46207</v>
      </c>
      <c r="G8031">
        <v>25955</v>
      </c>
      <c r="H8031" s="1">
        <f t="shared" si="625"/>
        <v>46215</v>
      </c>
      <c r="I8031" s="5">
        <f t="shared" si="629"/>
        <v>46253</v>
      </c>
      <c r="J8031" s="9" t="str">
        <f t="shared" si="626"/>
        <v>ชำระตรงเวลา</v>
      </c>
      <c r="K8031" s="10">
        <f t="shared" si="627"/>
        <v>0</v>
      </c>
      <c r="L8031" t="str">
        <f t="shared" si="628"/>
        <v>ลูกหนี้ชั้นดี</v>
      </c>
    </row>
    <row r="8032" spans="1:12" x14ac:dyDescent="0.2">
      <c r="A8032" t="s">
        <v>17</v>
      </c>
      <c r="B8032" t="s">
        <v>18</v>
      </c>
      <c r="C8032">
        <v>7</v>
      </c>
      <c r="D8032">
        <v>1226010012324</v>
      </c>
      <c r="E8032" s="1">
        <v>46050</v>
      </c>
      <c r="F8032" s="1">
        <v>46057</v>
      </c>
      <c r="G8032">
        <v>2145</v>
      </c>
      <c r="H8032" s="1">
        <f t="shared" si="625"/>
        <v>46057</v>
      </c>
      <c r="I8032" s="5">
        <f t="shared" si="629"/>
        <v>46253</v>
      </c>
      <c r="J8032" s="9" t="str">
        <f t="shared" si="626"/>
        <v>ชำระตรงเวลา</v>
      </c>
      <c r="K8032" s="10">
        <f t="shared" si="627"/>
        <v>0</v>
      </c>
      <c r="L8032" t="str">
        <f t="shared" si="628"/>
        <v>ลูกหนี้ชั้นดี</v>
      </c>
    </row>
    <row r="8033" spans="1:12" x14ac:dyDescent="0.2">
      <c r="A8033" t="s">
        <v>17</v>
      </c>
      <c r="B8033" t="s">
        <v>18</v>
      </c>
      <c r="C8033">
        <v>7</v>
      </c>
      <c r="D8033">
        <v>1226020005552</v>
      </c>
      <c r="E8033" s="1">
        <v>46064</v>
      </c>
      <c r="F8033" s="1">
        <v>46071</v>
      </c>
      <c r="G8033">
        <v>1265</v>
      </c>
      <c r="H8033" s="1">
        <f t="shared" si="625"/>
        <v>46071</v>
      </c>
      <c r="I8033" s="5">
        <f t="shared" si="629"/>
        <v>46253</v>
      </c>
      <c r="J8033" s="9" t="str">
        <f t="shared" si="626"/>
        <v>ชำระตรงเวลา</v>
      </c>
      <c r="K8033" s="10">
        <f t="shared" si="627"/>
        <v>0</v>
      </c>
      <c r="L8033" t="str">
        <f t="shared" si="628"/>
        <v>ลูกหนี้ชั้นดี</v>
      </c>
    </row>
    <row r="8034" spans="1:12" x14ac:dyDescent="0.2">
      <c r="A8034" t="s">
        <v>17</v>
      </c>
      <c r="B8034" t="s">
        <v>18</v>
      </c>
      <c r="C8034">
        <v>7</v>
      </c>
      <c r="D8034">
        <v>1226060002078</v>
      </c>
      <c r="E8034" s="1">
        <v>46176</v>
      </c>
      <c r="F8034" s="1">
        <v>46183</v>
      </c>
      <c r="G8034">
        <v>1680</v>
      </c>
      <c r="H8034" s="1">
        <f t="shared" si="625"/>
        <v>46183</v>
      </c>
      <c r="I8034" s="5">
        <f t="shared" si="629"/>
        <v>46253</v>
      </c>
      <c r="J8034" s="9" t="str">
        <f t="shared" si="626"/>
        <v>ชำระตรงเวลา</v>
      </c>
      <c r="K8034" s="10">
        <f t="shared" si="627"/>
        <v>0</v>
      </c>
      <c r="L8034" t="str">
        <f t="shared" si="628"/>
        <v>ลูกหนี้ชั้นดี</v>
      </c>
    </row>
    <row r="8035" spans="1:12" x14ac:dyDescent="0.2">
      <c r="A8035" t="s">
        <v>17</v>
      </c>
      <c r="B8035" t="s">
        <v>18</v>
      </c>
      <c r="C8035">
        <v>7</v>
      </c>
      <c r="D8035">
        <v>1226060005307</v>
      </c>
      <c r="E8035" s="1">
        <v>46183</v>
      </c>
      <c r="F8035" s="1">
        <v>46190</v>
      </c>
      <c r="G8035">
        <v>1750</v>
      </c>
      <c r="H8035" s="1">
        <f t="shared" si="625"/>
        <v>46190</v>
      </c>
      <c r="I8035" s="5">
        <f t="shared" si="629"/>
        <v>46253</v>
      </c>
      <c r="J8035" s="9" t="str">
        <f t="shared" si="626"/>
        <v>ชำระตรงเวลา</v>
      </c>
      <c r="K8035" s="10">
        <f t="shared" si="627"/>
        <v>0</v>
      </c>
      <c r="L8035" t="str">
        <f t="shared" si="628"/>
        <v>ลูกหนี้ชั้นดี</v>
      </c>
    </row>
    <row r="8036" spans="1:12" x14ac:dyDescent="0.2">
      <c r="A8036" t="s">
        <v>17</v>
      </c>
      <c r="B8036" t="s">
        <v>18</v>
      </c>
      <c r="C8036">
        <v>7</v>
      </c>
      <c r="D8036">
        <v>1226060009008</v>
      </c>
      <c r="E8036" s="1">
        <v>46190</v>
      </c>
      <c r="F8036" s="1">
        <v>46197</v>
      </c>
      <c r="G8036">
        <v>1540</v>
      </c>
      <c r="H8036" s="1">
        <f t="shared" si="625"/>
        <v>46197</v>
      </c>
      <c r="I8036" s="5">
        <f t="shared" si="629"/>
        <v>46253</v>
      </c>
      <c r="J8036" s="9" t="str">
        <f t="shared" si="626"/>
        <v>ค้างชำระ 1 - 30 วัน</v>
      </c>
      <c r="K8036" s="10">
        <f t="shared" si="627"/>
        <v>0</v>
      </c>
      <c r="L8036" t="str">
        <f t="shared" si="628"/>
        <v>ลูกหนี้ชั้นดี</v>
      </c>
    </row>
    <row r="8037" spans="1:12" x14ac:dyDescent="0.2">
      <c r="A8037" t="s">
        <v>17</v>
      </c>
      <c r="B8037" t="s">
        <v>18</v>
      </c>
      <c r="C8037">
        <v>7</v>
      </c>
      <c r="D8037">
        <v>1226060012435</v>
      </c>
      <c r="E8037" s="1">
        <v>46197</v>
      </c>
      <c r="F8037" s="1">
        <v>46205</v>
      </c>
      <c r="G8037">
        <v>1960</v>
      </c>
      <c r="H8037" s="1">
        <f t="shared" si="625"/>
        <v>46204</v>
      </c>
      <c r="I8037" s="5">
        <f t="shared" si="629"/>
        <v>46253</v>
      </c>
      <c r="J8037" s="9" t="str">
        <f t="shared" si="626"/>
        <v>ค้างชำระ 1 - 30 วัน</v>
      </c>
      <c r="K8037" s="10">
        <f t="shared" si="627"/>
        <v>1</v>
      </c>
      <c r="L8037" t="str">
        <f t="shared" si="628"/>
        <v>ลูกหนี้ชั้นดี</v>
      </c>
    </row>
    <row r="8038" spans="1:12" x14ac:dyDescent="0.2">
      <c r="A8038" t="s">
        <v>17</v>
      </c>
      <c r="B8038" t="s">
        <v>18</v>
      </c>
      <c r="C8038">
        <v>7</v>
      </c>
      <c r="D8038">
        <v>1226060015306</v>
      </c>
      <c r="E8038" s="1">
        <v>46203</v>
      </c>
      <c r="F8038" s="1">
        <v>46211</v>
      </c>
      <c r="G8038">
        <v>2240</v>
      </c>
      <c r="H8038" s="1">
        <f t="shared" si="625"/>
        <v>46210</v>
      </c>
      <c r="I8038" s="5">
        <f t="shared" si="629"/>
        <v>46253</v>
      </c>
      <c r="J8038" s="9" t="str">
        <f t="shared" si="626"/>
        <v>ชำระตรงเวลา</v>
      </c>
      <c r="K8038" s="10">
        <f t="shared" si="627"/>
        <v>1</v>
      </c>
      <c r="L8038" t="str">
        <f t="shared" si="628"/>
        <v>ลูกหนี้ชั้นดี</v>
      </c>
    </row>
    <row r="8039" spans="1:12" x14ac:dyDescent="0.2">
      <c r="A8039" t="s">
        <v>694</v>
      </c>
      <c r="B8039" t="s">
        <v>366</v>
      </c>
      <c r="C8039">
        <v>7</v>
      </c>
      <c r="D8039">
        <v>1126020011525</v>
      </c>
      <c r="E8039" s="1">
        <v>46074</v>
      </c>
      <c r="F8039" s="1">
        <v>46074</v>
      </c>
      <c r="G8039">
        <v>896</v>
      </c>
      <c r="H8039" s="1">
        <f t="shared" si="625"/>
        <v>46081</v>
      </c>
      <c r="I8039" s="5">
        <f t="shared" si="629"/>
        <v>46253</v>
      </c>
      <c r="J8039" s="9" t="str">
        <f t="shared" si="626"/>
        <v>ชำระตรงเวลา</v>
      </c>
      <c r="K8039" s="10">
        <f t="shared" si="627"/>
        <v>0</v>
      </c>
      <c r="L8039" t="str">
        <f t="shared" si="628"/>
        <v>ลูกหนี้ชั้นดี</v>
      </c>
    </row>
    <row r="8040" spans="1:12" x14ac:dyDescent="0.2">
      <c r="A8040" t="s">
        <v>694</v>
      </c>
      <c r="B8040" t="s">
        <v>366</v>
      </c>
      <c r="C8040">
        <v>7</v>
      </c>
      <c r="D8040">
        <v>1126040006006</v>
      </c>
      <c r="E8040" s="1">
        <v>46123</v>
      </c>
      <c r="F8040" s="1">
        <v>46123</v>
      </c>
      <c r="G8040">
        <v>3980</v>
      </c>
      <c r="H8040" s="1">
        <f t="shared" si="625"/>
        <v>46130</v>
      </c>
      <c r="I8040" s="5">
        <f t="shared" si="629"/>
        <v>46253</v>
      </c>
      <c r="J8040" s="9" t="str">
        <f t="shared" si="626"/>
        <v>ชำระตรงเวลา</v>
      </c>
      <c r="K8040" s="10">
        <f t="shared" si="627"/>
        <v>0</v>
      </c>
      <c r="L8040" t="str">
        <f t="shared" si="628"/>
        <v>ลูกหนี้ชั้นดี</v>
      </c>
    </row>
    <row r="8041" spans="1:12" x14ac:dyDescent="0.2">
      <c r="A8041" t="s">
        <v>694</v>
      </c>
      <c r="B8041" t="s">
        <v>366</v>
      </c>
      <c r="C8041">
        <v>7</v>
      </c>
      <c r="D8041">
        <v>1126060004303</v>
      </c>
      <c r="E8041" s="1">
        <v>46179</v>
      </c>
      <c r="F8041" s="1">
        <v>46179</v>
      </c>
      <c r="G8041">
        <v>1219</v>
      </c>
      <c r="H8041" s="1">
        <f t="shared" si="625"/>
        <v>46186</v>
      </c>
      <c r="I8041" s="5">
        <f t="shared" si="629"/>
        <v>46253</v>
      </c>
      <c r="J8041" s="9" t="str">
        <f t="shared" si="626"/>
        <v>ชำระตรงเวลา</v>
      </c>
      <c r="K8041" s="10">
        <f t="shared" si="627"/>
        <v>0</v>
      </c>
      <c r="L8041" t="str">
        <f t="shared" si="628"/>
        <v>ลูกหนี้ชั้นดี</v>
      </c>
    </row>
    <row r="8042" spans="1:12" x14ac:dyDescent="0.2">
      <c r="A8042" t="s">
        <v>694</v>
      </c>
      <c r="B8042" t="s">
        <v>366</v>
      </c>
      <c r="C8042">
        <v>7</v>
      </c>
      <c r="D8042">
        <v>1126060007144</v>
      </c>
      <c r="E8042" s="1">
        <v>46186</v>
      </c>
      <c r="F8042" s="1">
        <v>46193</v>
      </c>
      <c r="G8042">
        <v>737</v>
      </c>
      <c r="H8042" s="1">
        <f t="shared" si="625"/>
        <v>46193</v>
      </c>
      <c r="I8042" s="5">
        <f t="shared" si="629"/>
        <v>46253</v>
      </c>
      <c r="J8042" s="9" t="str">
        <f t="shared" si="626"/>
        <v>ชำระตรงเวลา</v>
      </c>
      <c r="K8042" s="10">
        <f t="shared" si="627"/>
        <v>0</v>
      </c>
      <c r="L8042" t="str">
        <f t="shared" si="628"/>
        <v>ลูกหนี้ชั้นดี</v>
      </c>
    </row>
    <row r="8043" spans="1:12" x14ac:dyDescent="0.2">
      <c r="A8043" t="s">
        <v>694</v>
      </c>
      <c r="B8043" t="s">
        <v>366</v>
      </c>
      <c r="C8043">
        <v>7</v>
      </c>
      <c r="D8043">
        <v>1126060011363</v>
      </c>
      <c r="E8043" s="1">
        <v>46193</v>
      </c>
      <c r="F8043" s="1">
        <v>46193</v>
      </c>
      <c r="G8043">
        <v>988</v>
      </c>
      <c r="H8043" s="1">
        <f t="shared" si="625"/>
        <v>46200</v>
      </c>
      <c r="I8043" s="5">
        <f t="shared" si="629"/>
        <v>46253</v>
      </c>
      <c r="J8043" s="9" t="str">
        <f t="shared" si="626"/>
        <v>ชำระตรงเวลา</v>
      </c>
      <c r="K8043" s="10">
        <f t="shared" si="627"/>
        <v>0</v>
      </c>
      <c r="L8043" t="str">
        <f t="shared" si="628"/>
        <v>ลูกหนี้ชั้นดี</v>
      </c>
    </row>
    <row r="8044" spans="1:12" x14ac:dyDescent="0.2">
      <c r="A8044" t="s">
        <v>694</v>
      </c>
      <c r="B8044" t="s">
        <v>366</v>
      </c>
      <c r="C8044">
        <v>7</v>
      </c>
      <c r="D8044">
        <v>1126060014166</v>
      </c>
      <c r="E8044" s="1">
        <v>46200</v>
      </c>
      <c r="F8044" s="1">
        <v>46200</v>
      </c>
      <c r="G8044">
        <v>2451</v>
      </c>
      <c r="H8044" s="1">
        <f t="shared" si="625"/>
        <v>46207</v>
      </c>
      <c r="I8044" s="5">
        <f t="shared" si="629"/>
        <v>46253</v>
      </c>
      <c r="J8044" s="9" t="str">
        <f t="shared" si="626"/>
        <v>ชำระตรงเวลา</v>
      </c>
      <c r="K8044" s="10">
        <f t="shared" si="627"/>
        <v>0</v>
      </c>
      <c r="L8044" t="str">
        <f t="shared" si="628"/>
        <v>ลูกหนี้ชั้นดี</v>
      </c>
    </row>
    <row r="8045" spans="1:12" x14ac:dyDescent="0.2">
      <c r="A8045" t="s">
        <v>524</v>
      </c>
      <c r="B8045" t="s">
        <v>366</v>
      </c>
      <c r="C8045">
        <v>7</v>
      </c>
      <c r="D8045">
        <v>1126020012683</v>
      </c>
      <c r="E8045" s="1">
        <v>46078</v>
      </c>
      <c r="F8045" s="1">
        <v>46078</v>
      </c>
      <c r="G8045">
        <v>855</v>
      </c>
      <c r="H8045" s="1">
        <f t="shared" si="625"/>
        <v>46085</v>
      </c>
      <c r="I8045" s="5">
        <f t="shared" si="629"/>
        <v>46253</v>
      </c>
      <c r="J8045" s="9" t="str">
        <f t="shared" si="626"/>
        <v>ชำระตรงเวลา</v>
      </c>
      <c r="K8045" s="10">
        <f t="shared" si="627"/>
        <v>0</v>
      </c>
      <c r="L8045" t="str">
        <f t="shared" si="628"/>
        <v>ลูกหนี้ชั้นดี</v>
      </c>
    </row>
    <row r="8046" spans="1:12" x14ac:dyDescent="0.2">
      <c r="A8046" t="s">
        <v>524</v>
      </c>
      <c r="B8046" t="s">
        <v>366</v>
      </c>
      <c r="C8046">
        <v>7</v>
      </c>
      <c r="D8046">
        <v>1126060011264</v>
      </c>
      <c r="E8046" s="1">
        <v>46198</v>
      </c>
      <c r="F8046" s="1">
        <v>46205</v>
      </c>
      <c r="G8046">
        <v>695</v>
      </c>
      <c r="H8046" s="1">
        <f t="shared" si="625"/>
        <v>46205</v>
      </c>
      <c r="I8046" s="5">
        <f t="shared" si="629"/>
        <v>46253</v>
      </c>
      <c r="J8046" s="9" t="str">
        <f t="shared" si="626"/>
        <v>ชำระตรงเวลา</v>
      </c>
      <c r="K8046" s="10">
        <f t="shared" si="627"/>
        <v>0</v>
      </c>
      <c r="L8046" t="str">
        <f t="shared" si="628"/>
        <v>ลูกหนี้ชั้นดี</v>
      </c>
    </row>
    <row r="8047" spans="1:12" x14ac:dyDescent="0.2">
      <c r="A8047" t="s">
        <v>524</v>
      </c>
      <c r="B8047" t="s">
        <v>366</v>
      </c>
      <c r="C8047">
        <v>7</v>
      </c>
      <c r="D8047">
        <v>1126060012148</v>
      </c>
      <c r="E8047" s="1">
        <v>46198</v>
      </c>
      <c r="F8047" s="1">
        <v>46205</v>
      </c>
      <c r="G8047">
        <v>1225</v>
      </c>
      <c r="H8047" s="1">
        <f t="shared" si="625"/>
        <v>46205</v>
      </c>
      <c r="I8047" s="5">
        <f t="shared" si="629"/>
        <v>46253</v>
      </c>
      <c r="J8047" s="9" t="str">
        <f t="shared" si="626"/>
        <v>ค้างชำระ 1 - 30 วัน</v>
      </c>
      <c r="K8047" s="10">
        <f t="shared" si="627"/>
        <v>0</v>
      </c>
      <c r="L8047" t="str">
        <f t="shared" si="628"/>
        <v>ลูกหนี้ชั้นดี</v>
      </c>
    </row>
    <row r="8048" spans="1:12" x14ac:dyDescent="0.2">
      <c r="A8048" t="s">
        <v>499</v>
      </c>
      <c r="B8048" t="s">
        <v>366</v>
      </c>
      <c r="C8048">
        <v>15</v>
      </c>
      <c r="D8048">
        <v>1126030008324</v>
      </c>
      <c r="E8048" s="1">
        <v>46097</v>
      </c>
      <c r="F8048" s="1">
        <v>46115</v>
      </c>
      <c r="G8048">
        <v>21930</v>
      </c>
      <c r="H8048" s="1">
        <f t="shared" si="625"/>
        <v>46112</v>
      </c>
      <c r="I8048" s="5">
        <f t="shared" si="629"/>
        <v>46253</v>
      </c>
      <c r="J8048" s="9" t="str">
        <f t="shared" si="626"/>
        <v>ชำระตรงเวลา</v>
      </c>
      <c r="K8048" s="10">
        <f t="shared" si="627"/>
        <v>3</v>
      </c>
      <c r="L8048" t="str">
        <f t="shared" si="628"/>
        <v>ลูกหนี้ชั้นดี</v>
      </c>
    </row>
    <row r="8049" spans="1:12" x14ac:dyDescent="0.2">
      <c r="A8049" t="s">
        <v>499</v>
      </c>
      <c r="B8049" t="s">
        <v>366</v>
      </c>
      <c r="C8049">
        <v>15</v>
      </c>
      <c r="D8049">
        <v>1126060001418</v>
      </c>
      <c r="E8049" s="1">
        <v>46175</v>
      </c>
      <c r="F8049" s="1">
        <v>46178</v>
      </c>
      <c r="G8049">
        <v>13060</v>
      </c>
      <c r="H8049" s="1">
        <f t="shared" si="625"/>
        <v>46190</v>
      </c>
      <c r="I8049" s="5">
        <f t="shared" si="629"/>
        <v>46253</v>
      </c>
      <c r="J8049" s="9" t="str">
        <f t="shared" si="626"/>
        <v>ค้างชำระ 1 - 30 วัน</v>
      </c>
      <c r="K8049" s="10">
        <f t="shared" si="627"/>
        <v>0</v>
      </c>
      <c r="L8049" t="str">
        <f t="shared" si="628"/>
        <v>ลูกหนี้ชั้นดี</v>
      </c>
    </row>
    <row r="8050" spans="1:12" x14ac:dyDescent="0.2">
      <c r="A8050" t="s">
        <v>499</v>
      </c>
      <c r="B8050" t="s">
        <v>366</v>
      </c>
      <c r="C8050">
        <v>15</v>
      </c>
      <c r="D8050">
        <v>1126060008561</v>
      </c>
      <c r="E8050" s="1">
        <v>46189</v>
      </c>
      <c r="F8050" s="1">
        <v>46206</v>
      </c>
      <c r="G8050">
        <v>3740</v>
      </c>
      <c r="H8050" s="1">
        <f t="shared" si="625"/>
        <v>46204</v>
      </c>
      <c r="I8050" s="5">
        <f t="shared" si="629"/>
        <v>46253</v>
      </c>
      <c r="J8050" s="9" t="str">
        <f t="shared" si="626"/>
        <v>ค้างชำระ 1 - 30 วัน</v>
      </c>
      <c r="K8050" s="10">
        <f t="shared" si="627"/>
        <v>2</v>
      </c>
      <c r="L8050" t="str">
        <f t="shared" si="628"/>
        <v>ลูกหนี้ชั้นดี</v>
      </c>
    </row>
    <row r="8051" spans="1:12" x14ac:dyDescent="0.2">
      <c r="A8051" t="s">
        <v>676</v>
      </c>
      <c r="B8051" t="s">
        <v>366</v>
      </c>
      <c r="C8051">
        <v>7</v>
      </c>
      <c r="D8051">
        <v>1126020013956</v>
      </c>
      <c r="E8051" s="1">
        <v>46079</v>
      </c>
      <c r="F8051" s="1">
        <v>46095</v>
      </c>
      <c r="G8051">
        <v>10015</v>
      </c>
      <c r="H8051" s="1">
        <f t="shared" si="625"/>
        <v>46086</v>
      </c>
      <c r="I8051" s="5">
        <f t="shared" si="629"/>
        <v>46253</v>
      </c>
      <c r="J8051" s="9" t="str">
        <f t="shared" si="626"/>
        <v>ชำระตรงเวลา</v>
      </c>
      <c r="K8051" s="10">
        <f t="shared" si="627"/>
        <v>9</v>
      </c>
      <c r="L8051" t="str">
        <f t="shared" si="628"/>
        <v>ลูกหนี้ชั้นดี</v>
      </c>
    </row>
    <row r="8052" spans="1:12" x14ac:dyDescent="0.2">
      <c r="A8052" t="s">
        <v>676</v>
      </c>
      <c r="B8052" t="s">
        <v>366</v>
      </c>
      <c r="C8052">
        <v>7</v>
      </c>
      <c r="D8052">
        <v>1126040001728</v>
      </c>
      <c r="E8052" s="1">
        <v>46114</v>
      </c>
      <c r="F8052" s="1">
        <v>46121</v>
      </c>
      <c r="G8052">
        <v>13339</v>
      </c>
      <c r="H8052" s="1">
        <f t="shared" si="625"/>
        <v>46121</v>
      </c>
      <c r="I8052" s="5">
        <f t="shared" si="629"/>
        <v>46253</v>
      </c>
      <c r="J8052" s="9" t="str">
        <f t="shared" si="626"/>
        <v>ชำระตรงเวลา</v>
      </c>
      <c r="K8052" s="10">
        <f t="shared" si="627"/>
        <v>0</v>
      </c>
      <c r="L8052" t="str">
        <f t="shared" si="628"/>
        <v>ลูกหนี้ชั้นดี</v>
      </c>
    </row>
    <row r="8053" spans="1:12" x14ac:dyDescent="0.2">
      <c r="A8053" t="s">
        <v>676</v>
      </c>
      <c r="B8053" t="s">
        <v>366</v>
      </c>
      <c r="C8053">
        <v>7</v>
      </c>
      <c r="D8053">
        <v>1126060003887</v>
      </c>
      <c r="E8053" s="1">
        <v>46178</v>
      </c>
      <c r="F8053" s="1">
        <v>46182</v>
      </c>
      <c r="G8053">
        <v>48860</v>
      </c>
      <c r="H8053" s="1">
        <f t="shared" si="625"/>
        <v>46185</v>
      </c>
      <c r="I8053" s="5">
        <f t="shared" si="629"/>
        <v>46253</v>
      </c>
      <c r="J8053" s="9" t="str">
        <f t="shared" si="626"/>
        <v>ค้างชำระ 1 - 30 วัน</v>
      </c>
      <c r="K8053" s="10">
        <f t="shared" si="627"/>
        <v>0</v>
      </c>
      <c r="L8053" t="str">
        <f t="shared" si="628"/>
        <v>ลูกหนี้ชั้นดี</v>
      </c>
    </row>
    <row r="8054" spans="1:12" x14ac:dyDescent="0.2">
      <c r="A8054" t="s">
        <v>676</v>
      </c>
      <c r="B8054" t="s">
        <v>366</v>
      </c>
      <c r="C8054">
        <v>7</v>
      </c>
      <c r="D8054">
        <v>1126060006574</v>
      </c>
      <c r="E8054" s="1">
        <v>46184</v>
      </c>
      <c r="F8054" s="1">
        <v>46205</v>
      </c>
      <c r="G8054">
        <v>6624</v>
      </c>
      <c r="H8054" s="1">
        <f t="shared" si="625"/>
        <v>46191</v>
      </c>
      <c r="I8054" s="5">
        <f t="shared" si="629"/>
        <v>46253</v>
      </c>
      <c r="J8054" s="9" t="str">
        <f t="shared" si="626"/>
        <v>ค้างชำระ 1 - 30 วัน</v>
      </c>
      <c r="K8054" s="10">
        <f t="shared" si="627"/>
        <v>14</v>
      </c>
      <c r="L8054" t="str">
        <f t="shared" si="628"/>
        <v>ลูกหนี้ชั้นดี</v>
      </c>
    </row>
    <row r="8055" spans="1:12" x14ac:dyDescent="0.2">
      <c r="A8055" t="s">
        <v>676</v>
      </c>
      <c r="B8055" t="s">
        <v>366</v>
      </c>
      <c r="C8055">
        <v>7</v>
      </c>
      <c r="D8055">
        <v>1126060010458</v>
      </c>
      <c r="E8055" s="1">
        <v>46191</v>
      </c>
      <c r="F8055" s="1">
        <v>46205</v>
      </c>
      <c r="G8055">
        <v>11956</v>
      </c>
      <c r="H8055" s="1">
        <f t="shared" si="625"/>
        <v>46198</v>
      </c>
      <c r="I8055" s="5">
        <f t="shared" si="629"/>
        <v>46253</v>
      </c>
      <c r="J8055" s="9" t="str">
        <f t="shared" si="626"/>
        <v>ชำระตรงเวลา</v>
      </c>
      <c r="K8055" s="10">
        <f t="shared" si="627"/>
        <v>7</v>
      </c>
      <c r="L8055" t="str">
        <f t="shared" si="628"/>
        <v>ลูกหนี้ชั้นดี</v>
      </c>
    </row>
    <row r="8056" spans="1:12" x14ac:dyDescent="0.2">
      <c r="A8056" t="s">
        <v>676</v>
      </c>
      <c r="B8056" t="s">
        <v>366</v>
      </c>
      <c r="C8056">
        <v>7</v>
      </c>
      <c r="D8056">
        <v>1126060013527</v>
      </c>
      <c r="E8056" s="1">
        <v>46198</v>
      </c>
      <c r="F8056" s="1">
        <v>46205</v>
      </c>
      <c r="G8056">
        <v>14746</v>
      </c>
      <c r="H8056" s="1">
        <f t="shared" si="625"/>
        <v>46205</v>
      </c>
      <c r="I8056" s="5">
        <f t="shared" si="629"/>
        <v>46253</v>
      </c>
      <c r="J8056" s="9" t="str">
        <f t="shared" si="626"/>
        <v>ชำระตรงเวลา</v>
      </c>
      <c r="K8056" s="10">
        <f t="shared" si="627"/>
        <v>0</v>
      </c>
      <c r="L8056" t="str">
        <f t="shared" si="628"/>
        <v>ลูกหนี้ชั้นดี</v>
      </c>
    </row>
    <row r="8057" spans="1:12" x14ac:dyDescent="0.2">
      <c r="A8057" t="s">
        <v>209</v>
      </c>
      <c r="B8057" t="s">
        <v>8</v>
      </c>
      <c r="C8057">
        <v>7</v>
      </c>
      <c r="D8057">
        <v>1526010003859</v>
      </c>
      <c r="E8057" s="1">
        <v>46030</v>
      </c>
      <c r="F8057" s="1">
        <v>46036</v>
      </c>
      <c r="G8057">
        <v>1140</v>
      </c>
      <c r="H8057" s="1">
        <f t="shared" si="625"/>
        <v>46037</v>
      </c>
      <c r="I8057" s="5">
        <f t="shared" si="629"/>
        <v>46253</v>
      </c>
      <c r="J8057" s="9" t="str">
        <f t="shared" si="626"/>
        <v>ชำระตรงเวลา</v>
      </c>
      <c r="K8057" s="10">
        <f t="shared" si="627"/>
        <v>0</v>
      </c>
      <c r="L8057" t="str">
        <f t="shared" si="628"/>
        <v>ลูกหนี้ชั้นดี</v>
      </c>
    </row>
    <row r="8058" spans="1:12" x14ac:dyDescent="0.2">
      <c r="A8058" t="s">
        <v>209</v>
      </c>
      <c r="B8058" t="s">
        <v>8</v>
      </c>
      <c r="C8058">
        <v>7</v>
      </c>
      <c r="D8058">
        <v>1526020006703</v>
      </c>
      <c r="E8058" s="1">
        <v>46065</v>
      </c>
      <c r="F8058" s="1">
        <v>46071</v>
      </c>
      <c r="G8058">
        <v>860</v>
      </c>
      <c r="H8058" s="1">
        <f t="shared" si="625"/>
        <v>46072</v>
      </c>
      <c r="I8058" s="5">
        <f t="shared" si="629"/>
        <v>46253</v>
      </c>
      <c r="J8058" s="9" t="str">
        <f t="shared" si="626"/>
        <v>ชำระตรงเวลา</v>
      </c>
      <c r="K8058" s="10">
        <f t="shared" si="627"/>
        <v>0</v>
      </c>
      <c r="L8058" t="str">
        <f t="shared" si="628"/>
        <v>ลูกหนี้ชั้นดี</v>
      </c>
    </row>
    <row r="8059" spans="1:12" x14ac:dyDescent="0.2">
      <c r="A8059" t="s">
        <v>209</v>
      </c>
      <c r="B8059" t="s">
        <v>8</v>
      </c>
      <c r="C8059">
        <v>7</v>
      </c>
      <c r="D8059">
        <v>1526020010601</v>
      </c>
      <c r="E8059" s="1">
        <v>46072</v>
      </c>
      <c r="F8059" s="1">
        <v>46079</v>
      </c>
      <c r="G8059">
        <v>1245</v>
      </c>
      <c r="H8059" s="1">
        <f t="shared" si="625"/>
        <v>46079</v>
      </c>
      <c r="I8059" s="5">
        <f t="shared" si="629"/>
        <v>46253</v>
      </c>
      <c r="J8059" s="9" t="str">
        <f t="shared" si="626"/>
        <v>ชำระตรงเวลา</v>
      </c>
      <c r="K8059" s="10">
        <f t="shared" si="627"/>
        <v>0</v>
      </c>
      <c r="L8059" t="str">
        <f t="shared" si="628"/>
        <v>ลูกหนี้ชั้นดี</v>
      </c>
    </row>
    <row r="8060" spans="1:12" x14ac:dyDescent="0.2">
      <c r="A8060" t="s">
        <v>209</v>
      </c>
      <c r="B8060" t="s">
        <v>8</v>
      </c>
      <c r="C8060">
        <v>7</v>
      </c>
      <c r="D8060">
        <v>1526040013552</v>
      </c>
      <c r="E8060" s="1">
        <v>46142</v>
      </c>
      <c r="F8060" s="1">
        <v>46149</v>
      </c>
      <c r="G8060">
        <v>745</v>
      </c>
      <c r="H8060" s="1">
        <f t="shared" si="625"/>
        <v>46149</v>
      </c>
      <c r="I8060" s="5">
        <f t="shared" si="629"/>
        <v>46253</v>
      </c>
      <c r="J8060" s="9" t="str">
        <f t="shared" si="626"/>
        <v>ชำระตรงเวลา</v>
      </c>
      <c r="K8060" s="10">
        <f t="shared" si="627"/>
        <v>0</v>
      </c>
      <c r="L8060" t="str">
        <f t="shared" si="628"/>
        <v>ลูกหนี้ชั้นดี</v>
      </c>
    </row>
    <row r="8061" spans="1:12" x14ac:dyDescent="0.2">
      <c r="A8061" t="s">
        <v>209</v>
      </c>
      <c r="B8061" t="s">
        <v>8</v>
      </c>
      <c r="C8061">
        <v>7</v>
      </c>
      <c r="D8061">
        <v>1526060002253</v>
      </c>
      <c r="E8061" s="1">
        <v>46178</v>
      </c>
      <c r="F8061" s="1">
        <v>46183</v>
      </c>
      <c r="G8061">
        <v>1474</v>
      </c>
      <c r="H8061" s="1">
        <f t="shared" si="625"/>
        <v>46185</v>
      </c>
      <c r="I8061" s="5">
        <f t="shared" si="629"/>
        <v>46253</v>
      </c>
      <c r="J8061" s="9" t="str">
        <f t="shared" si="626"/>
        <v>ชำระตรงเวลา</v>
      </c>
      <c r="K8061" s="10">
        <f t="shared" si="627"/>
        <v>0</v>
      </c>
      <c r="L8061" t="str">
        <f t="shared" si="628"/>
        <v>ลูกหนี้ชั้นดี</v>
      </c>
    </row>
    <row r="8062" spans="1:12" x14ac:dyDescent="0.2">
      <c r="A8062" t="s">
        <v>209</v>
      </c>
      <c r="B8062" t="s">
        <v>8</v>
      </c>
      <c r="C8062">
        <v>7</v>
      </c>
      <c r="D8062">
        <v>1526060006435</v>
      </c>
      <c r="E8062" s="1">
        <v>46184</v>
      </c>
      <c r="F8062" s="1">
        <v>46191</v>
      </c>
      <c r="G8062">
        <v>1702</v>
      </c>
      <c r="H8062" s="1">
        <f t="shared" si="625"/>
        <v>46191</v>
      </c>
      <c r="I8062" s="5">
        <f t="shared" si="629"/>
        <v>46253</v>
      </c>
      <c r="J8062" s="9" t="str">
        <f t="shared" si="626"/>
        <v>ค้างชำระ 1 - 30 วัน</v>
      </c>
      <c r="K8062" s="10">
        <f t="shared" si="627"/>
        <v>0</v>
      </c>
      <c r="L8062" t="str">
        <f t="shared" si="628"/>
        <v>ลูกหนี้ชั้นดี</v>
      </c>
    </row>
    <row r="8063" spans="1:12" x14ac:dyDescent="0.2">
      <c r="A8063" t="s">
        <v>209</v>
      </c>
      <c r="B8063" t="s">
        <v>8</v>
      </c>
      <c r="C8063">
        <v>7</v>
      </c>
      <c r="D8063">
        <v>1526060010364</v>
      </c>
      <c r="E8063" s="1">
        <v>46191</v>
      </c>
      <c r="F8063" s="1">
        <v>46199</v>
      </c>
      <c r="G8063">
        <v>868</v>
      </c>
      <c r="H8063" s="1">
        <f t="shared" si="625"/>
        <v>46198</v>
      </c>
      <c r="I8063" s="5">
        <f t="shared" si="629"/>
        <v>46253</v>
      </c>
      <c r="J8063" s="9" t="str">
        <f t="shared" si="626"/>
        <v>ชำระตรงเวลา</v>
      </c>
      <c r="K8063" s="10">
        <f t="shared" si="627"/>
        <v>1</v>
      </c>
      <c r="L8063" t="str">
        <f t="shared" si="628"/>
        <v>ลูกหนี้ชั้นดี</v>
      </c>
    </row>
    <row r="8064" spans="1:12" x14ac:dyDescent="0.2">
      <c r="A8064" t="s">
        <v>638</v>
      </c>
      <c r="B8064" t="s">
        <v>366</v>
      </c>
      <c r="C8064">
        <v>7</v>
      </c>
      <c r="D8064">
        <v>1126030010419</v>
      </c>
      <c r="E8064" s="1">
        <v>46101</v>
      </c>
      <c r="F8064" s="1">
        <v>46104</v>
      </c>
      <c r="G8064">
        <v>3355</v>
      </c>
      <c r="H8064" s="1">
        <f t="shared" si="625"/>
        <v>46108</v>
      </c>
      <c r="I8064" s="5">
        <f t="shared" si="629"/>
        <v>46253</v>
      </c>
      <c r="J8064" s="9" t="str">
        <f t="shared" si="626"/>
        <v>ชำระตรงเวลา</v>
      </c>
      <c r="K8064" s="10">
        <f t="shared" si="627"/>
        <v>0</v>
      </c>
      <c r="L8064" t="str">
        <f t="shared" si="628"/>
        <v>ลูกหนี้ชั้นดี</v>
      </c>
    </row>
    <row r="8065" spans="1:12" x14ac:dyDescent="0.2">
      <c r="A8065" t="s">
        <v>638</v>
      </c>
      <c r="B8065" t="s">
        <v>366</v>
      </c>
      <c r="C8065">
        <v>7</v>
      </c>
      <c r="D8065">
        <v>1126030013311</v>
      </c>
      <c r="E8065" s="1">
        <v>46108</v>
      </c>
      <c r="F8065" s="1">
        <v>46112</v>
      </c>
      <c r="G8065">
        <v>615</v>
      </c>
      <c r="H8065" s="1">
        <f t="shared" si="625"/>
        <v>46115</v>
      </c>
      <c r="I8065" s="5">
        <f t="shared" si="629"/>
        <v>46253</v>
      </c>
      <c r="J8065" s="9" t="str">
        <f t="shared" si="626"/>
        <v>ชำระตรงเวลา</v>
      </c>
      <c r="K8065" s="10">
        <f t="shared" si="627"/>
        <v>0</v>
      </c>
      <c r="L8065" t="str">
        <f t="shared" si="628"/>
        <v>ลูกหนี้ชั้นดี</v>
      </c>
    </row>
    <row r="8066" spans="1:12" x14ac:dyDescent="0.2">
      <c r="A8066" t="s">
        <v>638</v>
      </c>
      <c r="B8066" t="s">
        <v>366</v>
      </c>
      <c r="C8066">
        <v>7</v>
      </c>
      <c r="D8066">
        <v>1126060003429</v>
      </c>
      <c r="E8066" s="1">
        <v>46179</v>
      </c>
      <c r="F8066" s="1">
        <v>46184</v>
      </c>
      <c r="G8066">
        <v>1942</v>
      </c>
      <c r="H8066" s="1">
        <f t="shared" ref="H8066:H8129" si="630">E8066+C8066</f>
        <v>46186</v>
      </c>
      <c r="I8066" s="5">
        <f t="shared" si="629"/>
        <v>46253</v>
      </c>
      <c r="J8066" s="9" t="str">
        <f t="shared" ref="J8066:J8129" si="631">IF(K8067&lt;=0, "ชำระตรงเวลา", IF(K8067&lt;=30, "ค้างชำระ 1 - 30 วัน", IF(K8067&lt;=60, "ค้างชำระ 31 - 60 วัน", IF(K8067&lt;=90, "ค้างชำระ 61 - 90 วัน", "ค้างชำระเกิน 90 วัน"))))</f>
        <v>ชำระตรงเวลา</v>
      </c>
      <c r="K8066" s="10">
        <f t="shared" ref="K8066:K8129" si="632">IF(OR(F8066="",F8066="(ว่าง)"), MAX(0,I8065-H8066), MAX(0,F8066-H8066))</f>
        <v>0</v>
      </c>
      <c r="L8066" t="str">
        <f t="shared" ref="L8066:L8129" si="633">IF(K8066&lt;=30, "ลูกหนี้ชั้นดี", IF(K8066&lt;=90, "ลูกหนี้เฝ้าติดตาม", "ลูกหนี้ด้อยคุณภาพ (NPL)"))</f>
        <v>ลูกหนี้ชั้นดี</v>
      </c>
    </row>
    <row r="8067" spans="1:12" x14ac:dyDescent="0.2">
      <c r="A8067" t="s">
        <v>638</v>
      </c>
      <c r="B8067" t="s">
        <v>366</v>
      </c>
      <c r="C8067">
        <v>7</v>
      </c>
      <c r="D8067">
        <v>1126060006321</v>
      </c>
      <c r="E8067" s="1">
        <v>46185</v>
      </c>
      <c r="F8067" s="1">
        <v>46188</v>
      </c>
      <c r="G8067">
        <v>1050</v>
      </c>
      <c r="H8067" s="1">
        <f t="shared" si="630"/>
        <v>46192</v>
      </c>
      <c r="I8067" s="5">
        <f t="shared" si="629"/>
        <v>46253</v>
      </c>
      <c r="J8067" s="9" t="str">
        <f t="shared" si="631"/>
        <v>ชำระตรงเวลา</v>
      </c>
      <c r="K8067" s="10">
        <f t="shared" si="632"/>
        <v>0</v>
      </c>
      <c r="L8067" t="str">
        <f t="shared" si="633"/>
        <v>ลูกหนี้ชั้นดี</v>
      </c>
    </row>
    <row r="8068" spans="1:12" x14ac:dyDescent="0.2">
      <c r="A8068" t="s">
        <v>638</v>
      </c>
      <c r="B8068" t="s">
        <v>366</v>
      </c>
      <c r="C8068">
        <v>7</v>
      </c>
      <c r="D8068">
        <v>1126060010151</v>
      </c>
      <c r="E8068" s="1">
        <v>46191</v>
      </c>
      <c r="F8068" s="1">
        <v>46196</v>
      </c>
      <c r="G8068">
        <v>1793</v>
      </c>
      <c r="H8068" s="1">
        <f t="shared" si="630"/>
        <v>46198</v>
      </c>
      <c r="I8068" s="5">
        <f t="shared" ref="I8068:I8131" si="634">I8067</f>
        <v>46253</v>
      </c>
      <c r="J8068" s="9" t="str">
        <f t="shared" si="631"/>
        <v>ค้างชำระ 1 - 30 วัน</v>
      </c>
      <c r="K8068" s="10">
        <f t="shared" si="632"/>
        <v>0</v>
      </c>
      <c r="L8068" t="str">
        <f t="shared" si="633"/>
        <v>ลูกหนี้ชั้นดี</v>
      </c>
    </row>
    <row r="8069" spans="1:12" x14ac:dyDescent="0.2">
      <c r="A8069" t="s">
        <v>638</v>
      </c>
      <c r="B8069" t="s">
        <v>366</v>
      </c>
      <c r="C8069">
        <v>7</v>
      </c>
      <c r="D8069">
        <v>1126060012926</v>
      </c>
      <c r="E8069" s="1">
        <v>46199</v>
      </c>
      <c r="F8069" s="1">
        <v>46209</v>
      </c>
      <c r="G8069">
        <v>7600</v>
      </c>
      <c r="H8069" s="1">
        <f t="shared" si="630"/>
        <v>46206</v>
      </c>
      <c r="I8069" s="5">
        <f t="shared" si="634"/>
        <v>46253</v>
      </c>
      <c r="J8069" s="9" t="str">
        <f t="shared" si="631"/>
        <v>ชำระตรงเวลา</v>
      </c>
      <c r="K8069" s="10">
        <f t="shared" si="632"/>
        <v>3</v>
      </c>
      <c r="L8069" t="str">
        <f t="shared" si="633"/>
        <v>ลูกหนี้ชั้นดี</v>
      </c>
    </row>
    <row r="8070" spans="1:12" x14ac:dyDescent="0.2">
      <c r="A8070" t="s">
        <v>333</v>
      </c>
      <c r="B8070" t="s">
        <v>8</v>
      </c>
      <c r="C8070">
        <v>7</v>
      </c>
      <c r="D8070">
        <v>1526020011899</v>
      </c>
      <c r="E8070" s="1">
        <v>46078</v>
      </c>
      <c r="F8070" s="1">
        <v>46078</v>
      </c>
      <c r="G8070">
        <v>340</v>
      </c>
      <c r="H8070" s="1">
        <f t="shared" si="630"/>
        <v>46085</v>
      </c>
      <c r="I8070" s="5">
        <f t="shared" si="634"/>
        <v>46253</v>
      </c>
      <c r="J8070" s="9" t="str">
        <f t="shared" si="631"/>
        <v>ชำระตรงเวลา</v>
      </c>
      <c r="K8070" s="10">
        <f t="shared" si="632"/>
        <v>0</v>
      </c>
      <c r="L8070" t="str">
        <f t="shared" si="633"/>
        <v>ลูกหนี้ชั้นดี</v>
      </c>
    </row>
    <row r="8071" spans="1:12" x14ac:dyDescent="0.2">
      <c r="A8071" t="s">
        <v>333</v>
      </c>
      <c r="B8071" t="s">
        <v>8</v>
      </c>
      <c r="C8071">
        <v>7</v>
      </c>
      <c r="D8071">
        <v>1526030011667</v>
      </c>
      <c r="E8071" s="1">
        <v>46104</v>
      </c>
      <c r="F8071" s="1">
        <v>46105</v>
      </c>
      <c r="G8071">
        <v>480</v>
      </c>
      <c r="H8071" s="1">
        <f t="shared" si="630"/>
        <v>46111</v>
      </c>
      <c r="I8071" s="5">
        <f t="shared" si="634"/>
        <v>46253</v>
      </c>
      <c r="J8071" s="9" t="str">
        <f t="shared" si="631"/>
        <v>ชำระตรงเวลา</v>
      </c>
      <c r="K8071" s="10">
        <f t="shared" si="632"/>
        <v>0</v>
      </c>
      <c r="L8071" t="str">
        <f t="shared" si="633"/>
        <v>ลูกหนี้ชั้นดี</v>
      </c>
    </row>
    <row r="8072" spans="1:12" x14ac:dyDescent="0.2">
      <c r="A8072" t="s">
        <v>333</v>
      </c>
      <c r="B8072" t="s">
        <v>8</v>
      </c>
      <c r="C8072">
        <v>7</v>
      </c>
      <c r="D8072">
        <v>1526060004851</v>
      </c>
      <c r="E8072" s="1">
        <v>46181</v>
      </c>
      <c r="F8072" s="1">
        <v>46182</v>
      </c>
      <c r="G8072">
        <v>135</v>
      </c>
      <c r="H8072" s="1">
        <f t="shared" si="630"/>
        <v>46188</v>
      </c>
      <c r="I8072" s="5">
        <f t="shared" si="634"/>
        <v>46253</v>
      </c>
      <c r="J8072" s="9" t="str">
        <f t="shared" si="631"/>
        <v>ชำระตรงเวลา</v>
      </c>
      <c r="K8072" s="10">
        <f t="shared" si="632"/>
        <v>0</v>
      </c>
      <c r="L8072" t="str">
        <f t="shared" si="633"/>
        <v>ลูกหนี้ชั้นดี</v>
      </c>
    </row>
    <row r="8073" spans="1:12" x14ac:dyDescent="0.2">
      <c r="A8073" t="s">
        <v>333</v>
      </c>
      <c r="B8073" t="s">
        <v>8</v>
      </c>
      <c r="C8073">
        <v>7</v>
      </c>
      <c r="D8073">
        <v>1526060007470</v>
      </c>
      <c r="E8073" s="1">
        <v>46188</v>
      </c>
      <c r="F8073" s="1">
        <v>46189</v>
      </c>
      <c r="G8073">
        <v>730</v>
      </c>
      <c r="H8073" s="1">
        <f t="shared" si="630"/>
        <v>46195</v>
      </c>
      <c r="I8073" s="5">
        <f t="shared" si="634"/>
        <v>46253</v>
      </c>
      <c r="J8073" s="9" t="str">
        <f t="shared" si="631"/>
        <v>ชำระตรงเวลา</v>
      </c>
      <c r="K8073" s="10">
        <f t="shared" si="632"/>
        <v>0</v>
      </c>
      <c r="L8073" t="str">
        <f t="shared" si="633"/>
        <v>ลูกหนี้ชั้นดี</v>
      </c>
    </row>
    <row r="8074" spans="1:12" x14ac:dyDescent="0.2">
      <c r="A8074" t="s">
        <v>333</v>
      </c>
      <c r="B8074" t="s">
        <v>8</v>
      </c>
      <c r="C8074">
        <v>7</v>
      </c>
      <c r="D8074">
        <v>1526060011590</v>
      </c>
      <c r="E8074" s="1">
        <v>46195</v>
      </c>
      <c r="F8074" s="1">
        <v>46196</v>
      </c>
      <c r="G8074">
        <v>433</v>
      </c>
      <c r="H8074" s="1">
        <f t="shared" si="630"/>
        <v>46202</v>
      </c>
      <c r="I8074" s="5">
        <f t="shared" si="634"/>
        <v>46253</v>
      </c>
      <c r="J8074" s="9" t="str">
        <f t="shared" si="631"/>
        <v>ค้างชำระ 1 - 30 วัน</v>
      </c>
      <c r="K8074" s="10">
        <f t="shared" si="632"/>
        <v>0</v>
      </c>
      <c r="L8074" t="str">
        <f t="shared" si="633"/>
        <v>ลูกหนี้ชั้นดี</v>
      </c>
    </row>
    <row r="8075" spans="1:12" x14ac:dyDescent="0.2">
      <c r="A8075" t="s">
        <v>668</v>
      </c>
      <c r="B8075" t="s">
        <v>366</v>
      </c>
      <c r="C8075">
        <v>0</v>
      </c>
      <c r="D8075">
        <v>1126020006811</v>
      </c>
      <c r="E8075" s="1">
        <v>46065</v>
      </c>
      <c r="F8075" s="1">
        <v>46069</v>
      </c>
      <c r="G8075">
        <v>1819</v>
      </c>
      <c r="H8075" s="1">
        <f t="shared" si="630"/>
        <v>46065</v>
      </c>
      <c r="I8075" s="5">
        <f t="shared" si="634"/>
        <v>46253</v>
      </c>
      <c r="J8075" s="9" t="str">
        <f t="shared" si="631"/>
        <v>ชำระตรงเวลา</v>
      </c>
      <c r="K8075" s="10">
        <f t="shared" si="632"/>
        <v>4</v>
      </c>
      <c r="L8075" t="str">
        <f t="shared" si="633"/>
        <v>ลูกหนี้ชั้นดี</v>
      </c>
    </row>
    <row r="8076" spans="1:12" x14ac:dyDescent="0.2">
      <c r="A8076" t="s">
        <v>668</v>
      </c>
      <c r="B8076" t="s">
        <v>366</v>
      </c>
      <c r="C8076">
        <v>0</v>
      </c>
      <c r="D8076">
        <v>1126030010754</v>
      </c>
      <c r="E8076" s="1">
        <v>46100</v>
      </c>
      <c r="F8076" s="1">
        <v>46100</v>
      </c>
      <c r="G8076">
        <v>2413</v>
      </c>
      <c r="H8076" s="1">
        <f t="shared" si="630"/>
        <v>46100</v>
      </c>
      <c r="I8076" s="5">
        <f t="shared" si="634"/>
        <v>46253</v>
      </c>
      <c r="J8076" s="9" t="str">
        <f t="shared" si="631"/>
        <v>ค้างชำระ 1 - 30 วัน</v>
      </c>
      <c r="K8076" s="10">
        <f t="shared" si="632"/>
        <v>0</v>
      </c>
      <c r="L8076" t="str">
        <f t="shared" si="633"/>
        <v>ลูกหนี้ชั้นดี</v>
      </c>
    </row>
    <row r="8077" spans="1:12" x14ac:dyDescent="0.2">
      <c r="A8077" t="s">
        <v>668</v>
      </c>
      <c r="B8077" t="s">
        <v>366</v>
      </c>
      <c r="C8077">
        <v>0</v>
      </c>
      <c r="D8077">
        <v>1126040006396</v>
      </c>
      <c r="E8077" s="1">
        <v>46128</v>
      </c>
      <c r="F8077" s="1">
        <v>46132</v>
      </c>
      <c r="G8077">
        <v>1020</v>
      </c>
      <c r="H8077" s="1">
        <f t="shared" si="630"/>
        <v>46128</v>
      </c>
      <c r="I8077" s="5">
        <f t="shared" si="634"/>
        <v>46253</v>
      </c>
      <c r="J8077" s="9" t="str">
        <f t="shared" si="631"/>
        <v>ชำระตรงเวลา</v>
      </c>
      <c r="K8077" s="10">
        <f t="shared" si="632"/>
        <v>4</v>
      </c>
      <c r="L8077" t="str">
        <f t="shared" si="633"/>
        <v>ลูกหนี้ชั้นดี</v>
      </c>
    </row>
    <row r="8078" spans="1:12" x14ac:dyDescent="0.2">
      <c r="A8078" t="s">
        <v>668</v>
      </c>
      <c r="B8078" t="s">
        <v>366</v>
      </c>
      <c r="C8078">
        <v>0</v>
      </c>
      <c r="D8078">
        <v>1126050014114</v>
      </c>
      <c r="E8078" s="1">
        <v>46170</v>
      </c>
      <c r="F8078" s="1">
        <v>46170</v>
      </c>
      <c r="G8078">
        <v>968</v>
      </c>
      <c r="H8078" s="1">
        <f t="shared" si="630"/>
        <v>46170</v>
      </c>
      <c r="I8078" s="5">
        <f t="shared" si="634"/>
        <v>46253</v>
      </c>
      <c r="J8078" s="9" t="str">
        <f t="shared" si="631"/>
        <v>ชำระตรงเวลา</v>
      </c>
      <c r="K8078" s="10">
        <f t="shared" si="632"/>
        <v>0</v>
      </c>
      <c r="L8078" t="str">
        <f t="shared" si="633"/>
        <v>ลูกหนี้ชั้นดี</v>
      </c>
    </row>
    <row r="8079" spans="1:12" x14ac:dyDescent="0.2">
      <c r="A8079" t="s">
        <v>668</v>
      </c>
      <c r="B8079" t="s">
        <v>366</v>
      </c>
      <c r="C8079">
        <v>0</v>
      </c>
      <c r="D8079">
        <v>1126060003900</v>
      </c>
      <c r="E8079" s="1">
        <v>46178</v>
      </c>
      <c r="F8079" s="1">
        <v>46178</v>
      </c>
      <c r="G8079">
        <v>1927</v>
      </c>
      <c r="H8079" s="1">
        <f t="shared" si="630"/>
        <v>46178</v>
      </c>
      <c r="I8079" s="5">
        <f t="shared" si="634"/>
        <v>46253</v>
      </c>
      <c r="J8079" s="9" t="str">
        <f t="shared" si="631"/>
        <v>ชำระตรงเวลา</v>
      </c>
      <c r="K8079" s="10">
        <f t="shared" si="632"/>
        <v>0</v>
      </c>
      <c r="L8079" t="str">
        <f t="shared" si="633"/>
        <v>ลูกหนี้ชั้นดี</v>
      </c>
    </row>
    <row r="8080" spans="1:12" x14ac:dyDescent="0.2">
      <c r="A8080" t="s">
        <v>668</v>
      </c>
      <c r="B8080" t="s">
        <v>366</v>
      </c>
      <c r="C8080">
        <v>0</v>
      </c>
      <c r="D8080">
        <v>1126060006598</v>
      </c>
      <c r="E8080" s="1">
        <v>46184</v>
      </c>
      <c r="F8080" s="1">
        <v>46184</v>
      </c>
      <c r="G8080">
        <v>2160</v>
      </c>
      <c r="H8080" s="1">
        <f t="shared" si="630"/>
        <v>46184</v>
      </c>
      <c r="I8080" s="5">
        <f t="shared" si="634"/>
        <v>46253</v>
      </c>
      <c r="J8080" s="9" t="str">
        <f t="shared" si="631"/>
        <v>ค้างชำระ 1 - 30 วัน</v>
      </c>
      <c r="K8080" s="10">
        <f t="shared" si="632"/>
        <v>0</v>
      </c>
      <c r="L8080" t="str">
        <f t="shared" si="633"/>
        <v>ลูกหนี้ชั้นดี</v>
      </c>
    </row>
    <row r="8081" spans="1:12" x14ac:dyDescent="0.2">
      <c r="A8081" t="s">
        <v>668</v>
      </c>
      <c r="B8081" t="s">
        <v>366</v>
      </c>
      <c r="C8081">
        <v>0</v>
      </c>
      <c r="D8081">
        <v>1126060010502</v>
      </c>
      <c r="E8081" s="1">
        <v>46191</v>
      </c>
      <c r="F8081" s="1">
        <v>46192</v>
      </c>
      <c r="G8081">
        <v>2021</v>
      </c>
      <c r="H8081" s="1">
        <f t="shared" si="630"/>
        <v>46191</v>
      </c>
      <c r="I8081" s="5">
        <f t="shared" si="634"/>
        <v>46253</v>
      </c>
      <c r="J8081" s="9" t="str">
        <f t="shared" si="631"/>
        <v>ค้างชำระ 1 - 30 วัน</v>
      </c>
      <c r="K8081" s="10">
        <f t="shared" si="632"/>
        <v>1</v>
      </c>
      <c r="L8081" t="str">
        <f t="shared" si="633"/>
        <v>ลูกหนี้ชั้นดี</v>
      </c>
    </row>
    <row r="8082" spans="1:12" x14ac:dyDescent="0.2">
      <c r="A8082" t="s">
        <v>668</v>
      </c>
      <c r="B8082" t="s">
        <v>366</v>
      </c>
      <c r="C8082">
        <v>0</v>
      </c>
      <c r="D8082">
        <v>1126060013503</v>
      </c>
      <c r="E8082" s="1">
        <v>46198</v>
      </c>
      <c r="F8082" s="1">
        <v>46199</v>
      </c>
      <c r="G8082">
        <v>1528</v>
      </c>
      <c r="H8082" s="1">
        <f t="shared" si="630"/>
        <v>46198</v>
      </c>
      <c r="I8082" s="5">
        <f t="shared" si="634"/>
        <v>46253</v>
      </c>
      <c r="J8082" s="9" t="str">
        <f t="shared" si="631"/>
        <v>ค้างชำระ 1 - 30 วัน</v>
      </c>
      <c r="K8082" s="10">
        <f t="shared" si="632"/>
        <v>1</v>
      </c>
      <c r="L8082" t="str">
        <f t="shared" si="633"/>
        <v>ลูกหนี้ชั้นดี</v>
      </c>
    </row>
    <row r="8083" spans="1:12" x14ac:dyDescent="0.2">
      <c r="A8083" t="s">
        <v>132</v>
      </c>
      <c r="B8083" t="s">
        <v>18</v>
      </c>
      <c r="C8083">
        <v>7</v>
      </c>
      <c r="D8083">
        <v>1226030010812</v>
      </c>
      <c r="E8083" s="1">
        <v>46100</v>
      </c>
      <c r="F8083" s="1">
        <v>46112</v>
      </c>
      <c r="G8083">
        <v>2605</v>
      </c>
      <c r="H8083" s="1">
        <f t="shared" si="630"/>
        <v>46107</v>
      </c>
      <c r="I8083" s="5">
        <f t="shared" si="634"/>
        <v>46253</v>
      </c>
      <c r="J8083" s="9" t="str">
        <f t="shared" si="631"/>
        <v>ชำระตรงเวลา</v>
      </c>
      <c r="K8083" s="10">
        <f t="shared" si="632"/>
        <v>5</v>
      </c>
      <c r="L8083" t="str">
        <f t="shared" si="633"/>
        <v>ลูกหนี้ชั้นดี</v>
      </c>
    </row>
    <row r="8084" spans="1:12" x14ac:dyDescent="0.2">
      <c r="A8084" t="s">
        <v>132</v>
      </c>
      <c r="B8084" t="s">
        <v>18</v>
      </c>
      <c r="C8084">
        <v>7</v>
      </c>
      <c r="D8084">
        <v>1226040010949</v>
      </c>
      <c r="E8084" s="1">
        <v>46135</v>
      </c>
      <c r="F8084" s="1">
        <v>46142</v>
      </c>
      <c r="G8084">
        <v>1965</v>
      </c>
      <c r="H8084" s="1">
        <f t="shared" si="630"/>
        <v>46142</v>
      </c>
      <c r="I8084" s="5">
        <f t="shared" si="634"/>
        <v>46253</v>
      </c>
      <c r="J8084" s="9" t="str">
        <f t="shared" si="631"/>
        <v>ชำระตรงเวลา</v>
      </c>
      <c r="K8084" s="10">
        <f t="shared" si="632"/>
        <v>0</v>
      </c>
      <c r="L8084" t="str">
        <f t="shared" si="633"/>
        <v>ลูกหนี้ชั้นดี</v>
      </c>
    </row>
    <row r="8085" spans="1:12" x14ac:dyDescent="0.2">
      <c r="A8085" t="s">
        <v>132</v>
      </c>
      <c r="B8085" t="s">
        <v>18</v>
      </c>
      <c r="C8085">
        <v>7</v>
      </c>
      <c r="D8085">
        <v>1226040013742</v>
      </c>
      <c r="E8085" s="1">
        <v>46142</v>
      </c>
      <c r="F8085" s="1">
        <v>46149</v>
      </c>
      <c r="G8085">
        <v>1390</v>
      </c>
      <c r="H8085" s="1">
        <f t="shared" si="630"/>
        <v>46149</v>
      </c>
      <c r="I8085" s="5">
        <f t="shared" si="634"/>
        <v>46253</v>
      </c>
      <c r="J8085" s="9" t="str">
        <f t="shared" si="631"/>
        <v>ชำระตรงเวลา</v>
      </c>
      <c r="K8085" s="10">
        <f t="shared" si="632"/>
        <v>0</v>
      </c>
      <c r="L8085" t="str">
        <f t="shared" si="633"/>
        <v>ลูกหนี้ชั้นดี</v>
      </c>
    </row>
    <row r="8086" spans="1:12" x14ac:dyDescent="0.2">
      <c r="A8086" t="s">
        <v>132</v>
      </c>
      <c r="B8086" t="s">
        <v>18</v>
      </c>
      <c r="C8086">
        <v>7</v>
      </c>
      <c r="D8086">
        <v>1226060006663</v>
      </c>
      <c r="E8086" s="1">
        <v>46184</v>
      </c>
      <c r="F8086" s="1">
        <v>46191</v>
      </c>
      <c r="G8086">
        <v>1250</v>
      </c>
      <c r="H8086" s="1">
        <f t="shared" si="630"/>
        <v>46191</v>
      </c>
      <c r="I8086" s="5">
        <f t="shared" si="634"/>
        <v>46253</v>
      </c>
      <c r="J8086" s="9" t="str">
        <f t="shared" si="631"/>
        <v>ค้างชำระ 1 - 30 วัน</v>
      </c>
      <c r="K8086" s="10">
        <f t="shared" si="632"/>
        <v>0</v>
      </c>
      <c r="L8086" t="str">
        <f t="shared" si="633"/>
        <v>ลูกหนี้ชั้นดี</v>
      </c>
    </row>
    <row r="8087" spans="1:12" x14ac:dyDescent="0.2">
      <c r="A8087" t="s">
        <v>132</v>
      </c>
      <c r="B8087" t="s">
        <v>18</v>
      </c>
      <c r="C8087">
        <v>7</v>
      </c>
      <c r="D8087">
        <v>1226060010561</v>
      </c>
      <c r="E8087" s="1">
        <v>46191</v>
      </c>
      <c r="F8087" s="1">
        <v>46199</v>
      </c>
      <c r="G8087">
        <v>25</v>
      </c>
      <c r="H8087" s="1">
        <f t="shared" si="630"/>
        <v>46198</v>
      </c>
      <c r="I8087" s="5">
        <f t="shared" si="634"/>
        <v>46253</v>
      </c>
      <c r="J8087" s="9" t="str">
        <f t="shared" si="631"/>
        <v>ชำระตรงเวลา</v>
      </c>
      <c r="K8087" s="10">
        <f t="shared" si="632"/>
        <v>1</v>
      </c>
      <c r="L8087" t="str">
        <f t="shared" si="633"/>
        <v>ลูกหนี้ชั้นดี</v>
      </c>
    </row>
    <row r="8088" spans="1:12" x14ac:dyDescent="0.2">
      <c r="A8088" t="s">
        <v>132</v>
      </c>
      <c r="B8088" t="s">
        <v>18</v>
      </c>
      <c r="C8088">
        <v>7</v>
      </c>
      <c r="D8088">
        <v>1226060013883</v>
      </c>
      <c r="E8088" s="1">
        <v>46199</v>
      </c>
      <c r="F8088" s="1">
        <v>46203</v>
      </c>
      <c r="G8088">
        <v>90</v>
      </c>
      <c r="H8088" s="1">
        <f t="shared" si="630"/>
        <v>46206</v>
      </c>
      <c r="I8088" s="5">
        <f t="shared" si="634"/>
        <v>46253</v>
      </c>
      <c r="J8088" s="9" t="str">
        <f t="shared" si="631"/>
        <v>ค้างชำระ 1 - 30 วัน</v>
      </c>
      <c r="K8088" s="10">
        <f t="shared" si="632"/>
        <v>0</v>
      </c>
      <c r="L8088" t="str">
        <f t="shared" si="633"/>
        <v>ลูกหนี้ชั้นดี</v>
      </c>
    </row>
    <row r="8089" spans="1:12" x14ac:dyDescent="0.2">
      <c r="A8089" t="s">
        <v>1154</v>
      </c>
      <c r="B8089" t="s">
        <v>356</v>
      </c>
      <c r="C8089">
        <v>7</v>
      </c>
      <c r="D8089">
        <v>1926020002161</v>
      </c>
      <c r="E8089" s="1">
        <v>46057</v>
      </c>
      <c r="F8089" s="1">
        <v>46072</v>
      </c>
      <c r="G8089">
        <v>51285</v>
      </c>
      <c r="H8089" s="1">
        <f t="shared" si="630"/>
        <v>46064</v>
      </c>
      <c r="I8089" s="5">
        <f t="shared" si="634"/>
        <v>46253</v>
      </c>
      <c r="J8089" s="9" t="str">
        <f t="shared" si="631"/>
        <v>ชำระตรงเวลา</v>
      </c>
      <c r="K8089" s="10">
        <f t="shared" si="632"/>
        <v>8</v>
      </c>
      <c r="L8089" t="str">
        <f t="shared" si="633"/>
        <v>ลูกหนี้ชั้นดี</v>
      </c>
    </row>
    <row r="8090" spans="1:12" x14ac:dyDescent="0.2">
      <c r="A8090" t="s">
        <v>1154</v>
      </c>
      <c r="B8090" t="s">
        <v>356</v>
      </c>
      <c r="C8090">
        <v>7</v>
      </c>
      <c r="D8090">
        <v>1926020012245</v>
      </c>
      <c r="E8090" s="1">
        <v>46077</v>
      </c>
      <c r="F8090" s="1">
        <v>46077</v>
      </c>
      <c r="G8090">
        <v>1470</v>
      </c>
      <c r="H8090" s="1">
        <f t="shared" si="630"/>
        <v>46084</v>
      </c>
      <c r="I8090" s="5">
        <f t="shared" si="634"/>
        <v>46253</v>
      </c>
      <c r="J8090" s="9" t="str">
        <f t="shared" si="631"/>
        <v>ชำระตรงเวลา</v>
      </c>
      <c r="K8090" s="10">
        <f t="shared" si="632"/>
        <v>0</v>
      </c>
      <c r="L8090" t="str">
        <f t="shared" si="633"/>
        <v>ลูกหนี้ชั้นดี</v>
      </c>
    </row>
    <row r="8091" spans="1:12" x14ac:dyDescent="0.2">
      <c r="A8091" t="s">
        <v>1154</v>
      </c>
      <c r="B8091" t="s">
        <v>356</v>
      </c>
      <c r="C8091">
        <v>7</v>
      </c>
      <c r="D8091">
        <v>1926020013884</v>
      </c>
      <c r="E8091" s="1">
        <v>46078</v>
      </c>
      <c r="F8091" s="1">
        <v>46078</v>
      </c>
      <c r="G8091">
        <v>1830</v>
      </c>
      <c r="H8091" s="1">
        <f t="shared" si="630"/>
        <v>46085</v>
      </c>
      <c r="I8091" s="5">
        <f t="shared" si="634"/>
        <v>46253</v>
      </c>
      <c r="J8091" s="9" t="str">
        <f t="shared" si="631"/>
        <v>ชำระตรงเวลา</v>
      </c>
      <c r="K8091" s="10">
        <f t="shared" si="632"/>
        <v>0</v>
      </c>
      <c r="L8091" t="str">
        <f t="shared" si="633"/>
        <v>ลูกหนี้ชั้นดี</v>
      </c>
    </row>
    <row r="8092" spans="1:12" x14ac:dyDescent="0.2">
      <c r="A8092" t="s">
        <v>1154</v>
      </c>
      <c r="B8092" t="s">
        <v>356</v>
      </c>
      <c r="C8092">
        <v>7</v>
      </c>
      <c r="D8092">
        <v>1926020014355</v>
      </c>
      <c r="E8092" s="1">
        <v>46080</v>
      </c>
      <c r="F8092" s="1">
        <v>46080</v>
      </c>
      <c r="G8092">
        <v>220</v>
      </c>
      <c r="H8092" s="1">
        <f t="shared" si="630"/>
        <v>46087</v>
      </c>
      <c r="I8092" s="5">
        <f t="shared" si="634"/>
        <v>46253</v>
      </c>
      <c r="J8092" s="9" t="str">
        <f t="shared" si="631"/>
        <v>ค้างชำระ 1 - 30 วัน</v>
      </c>
      <c r="K8092" s="10">
        <f t="shared" si="632"/>
        <v>0</v>
      </c>
      <c r="L8092" t="str">
        <f t="shared" si="633"/>
        <v>ลูกหนี้ชั้นดี</v>
      </c>
    </row>
    <row r="8093" spans="1:12" x14ac:dyDescent="0.2">
      <c r="A8093" t="s">
        <v>1154</v>
      </c>
      <c r="B8093" t="s">
        <v>356</v>
      </c>
      <c r="C8093">
        <v>7</v>
      </c>
      <c r="D8093">
        <v>1926030003332</v>
      </c>
      <c r="E8093" s="1">
        <v>46086</v>
      </c>
      <c r="F8093" s="1">
        <v>46105</v>
      </c>
      <c r="G8093">
        <v>36425</v>
      </c>
      <c r="H8093" s="1">
        <f t="shared" si="630"/>
        <v>46093</v>
      </c>
      <c r="I8093" s="5">
        <f t="shared" si="634"/>
        <v>46253</v>
      </c>
      <c r="J8093" s="9" t="str">
        <f t="shared" si="631"/>
        <v>ค้างชำระ 1 - 30 วัน</v>
      </c>
      <c r="K8093" s="10">
        <f t="shared" si="632"/>
        <v>12</v>
      </c>
      <c r="L8093" t="str">
        <f t="shared" si="633"/>
        <v>ลูกหนี้ชั้นดี</v>
      </c>
    </row>
    <row r="8094" spans="1:12" x14ac:dyDescent="0.2">
      <c r="A8094" t="s">
        <v>1154</v>
      </c>
      <c r="B8094" t="s">
        <v>356</v>
      </c>
      <c r="C8094">
        <v>7</v>
      </c>
      <c r="D8094">
        <v>1926030006968</v>
      </c>
      <c r="E8094" s="1">
        <v>46093</v>
      </c>
      <c r="F8094" s="1">
        <v>46102</v>
      </c>
      <c r="G8094">
        <v>90</v>
      </c>
      <c r="H8094" s="1">
        <f t="shared" si="630"/>
        <v>46100</v>
      </c>
      <c r="I8094" s="5">
        <f t="shared" si="634"/>
        <v>46253</v>
      </c>
      <c r="J8094" s="9" t="str">
        <f t="shared" si="631"/>
        <v>ค้างชำระ 1 - 30 วัน</v>
      </c>
      <c r="K8094" s="10">
        <f t="shared" si="632"/>
        <v>2</v>
      </c>
      <c r="L8094" t="str">
        <f t="shared" si="633"/>
        <v>ลูกหนี้ชั้นดี</v>
      </c>
    </row>
    <row r="8095" spans="1:12" x14ac:dyDescent="0.2">
      <c r="A8095" t="s">
        <v>1154</v>
      </c>
      <c r="B8095" t="s">
        <v>356</v>
      </c>
      <c r="C8095">
        <v>7</v>
      </c>
      <c r="D8095">
        <v>1926060002381</v>
      </c>
      <c r="E8095" s="1">
        <v>46177</v>
      </c>
      <c r="F8095" s="1">
        <v>46198</v>
      </c>
      <c r="G8095">
        <v>82220</v>
      </c>
      <c r="H8095" s="1">
        <f t="shared" si="630"/>
        <v>46184</v>
      </c>
      <c r="I8095" s="5">
        <f t="shared" si="634"/>
        <v>46253</v>
      </c>
      <c r="J8095" s="9" t="str">
        <f t="shared" si="631"/>
        <v>ค้างชำระ 1 - 30 วัน</v>
      </c>
      <c r="K8095" s="10">
        <f t="shared" si="632"/>
        <v>14</v>
      </c>
      <c r="L8095" t="str">
        <f t="shared" si="633"/>
        <v>ลูกหนี้ชั้นดี</v>
      </c>
    </row>
    <row r="8096" spans="1:12" x14ac:dyDescent="0.2">
      <c r="A8096" t="s">
        <v>591</v>
      </c>
      <c r="B8096" t="s">
        <v>366</v>
      </c>
      <c r="C8096">
        <v>7</v>
      </c>
      <c r="D8096">
        <v>1126020012430</v>
      </c>
      <c r="E8096" s="1">
        <v>46081</v>
      </c>
      <c r="F8096" s="1">
        <v>46090</v>
      </c>
      <c r="G8096">
        <v>1490</v>
      </c>
      <c r="H8096" s="1">
        <f t="shared" si="630"/>
        <v>46088</v>
      </c>
      <c r="I8096" s="5">
        <f t="shared" si="634"/>
        <v>46253</v>
      </c>
      <c r="J8096" s="9" t="str">
        <f t="shared" si="631"/>
        <v>ค้างชำระ 1 - 30 วัน</v>
      </c>
      <c r="K8096" s="10">
        <f t="shared" si="632"/>
        <v>2</v>
      </c>
      <c r="L8096" t="str">
        <f t="shared" si="633"/>
        <v>ลูกหนี้ชั้นดี</v>
      </c>
    </row>
    <row r="8097" spans="1:12" x14ac:dyDescent="0.2">
      <c r="A8097" t="s">
        <v>591</v>
      </c>
      <c r="B8097" t="s">
        <v>366</v>
      </c>
      <c r="C8097">
        <v>7</v>
      </c>
      <c r="D8097">
        <v>1126050009615</v>
      </c>
      <c r="E8097" s="1">
        <v>46165</v>
      </c>
      <c r="F8097" s="1">
        <v>46177</v>
      </c>
      <c r="G8097">
        <v>6992</v>
      </c>
      <c r="H8097" s="1">
        <f t="shared" si="630"/>
        <v>46172</v>
      </c>
      <c r="I8097" s="5">
        <f t="shared" si="634"/>
        <v>46253</v>
      </c>
      <c r="J8097" s="9" t="str">
        <f t="shared" si="631"/>
        <v>ชำระตรงเวลา</v>
      </c>
      <c r="K8097" s="10">
        <f t="shared" si="632"/>
        <v>5</v>
      </c>
      <c r="L8097" t="str">
        <f t="shared" si="633"/>
        <v>ลูกหนี้ชั้นดี</v>
      </c>
    </row>
    <row r="8098" spans="1:12" x14ac:dyDescent="0.2">
      <c r="A8098" t="s">
        <v>591</v>
      </c>
      <c r="B8098" t="s">
        <v>366</v>
      </c>
      <c r="C8098">
        <v>7</v>
      </c>
      <c r="D8098">
        <v>1126060002491</v>
      </c>
      <c r="E8098" s="1">
        <v>46179</v>
      </c>
      <c r="F8098" s="1">
        <v>46185</v>
      </c>
      <c r="G8098">
        <v>938</v>
      </c>
      <c r="H8098" s="1">
        <f t="shared" si="630"/>
        <v>46186</v>
      </c>
      <c r="I8098" s="5">
        <f t="shared" si="634"/>
        <v>46253</v>
      </c>
      <c r="J8098" s="9" t="str">
        <f t="shared" si="631"/>
        <v>ชำระตรงเวลา</v>
      </c>
      <c r="K8098" s="10">
        <f t="shared" si="632"/>
        <v>0</v>
      </c>
      <c r="L8098" t="str">
        <f t="shared" si="633"/>
        <v>ลูกหนี้ชั้นดี</v>
      </c>
    </row>
    <row r="8099" spans="1:12" x14ac:dyDescent="0.2">
      <c r="A8099" t="s">
        <v>591</v>
      </c>
      <c r="B8099" t="s">
        <v>366</v>
      </c>
      <c r="C8099">
        <v>7</v>
      </c>
      <c r="D8099">
        <v>1126060005508</v>
      </c>
      <c r="E8099" s="1">
        <v>46185</v>
      </c>
      <c r="F8099" s="1">
        <v>46192</v>
      </c>
      <c r="G8099">
        <v>1896</v>
      </c>
      <c r="H8099" s="1">
        <f t="shared" si="630"/>
        <v>46192</v>
      </c>
      <c r="I8099" s="5">
        <f t="shared" si="634"/>
        <v>46253</v>
      </c>
      <c r="J8099" s="9" t="str">
        <f t="shared" si="631"/>
        <v>ค้างชำระ 1 - 30 วัน</v>
      </c>
      <c r="K8099" s="10">
        <f t="shared" si="632"/>
        <v>0</v>
      </c>
      <c r="L8099" t="str">
        <f t="shared" si="633"/>
        <v>ลูกหนี้ชั้นดี</v>
      </c>
    </row>
    <row r="8100" spans="1:12" x14ac:dyDescent="0.2">
      <c r="A8100" t="s">
        <v>591</v>
      </c>
      <c r="B8100" t="s">
        <v>366</v>
      </c>
      <c r="C8100">
        <v>7</v>
      </c>
      <c r="D8100">
        <v>1126060009094</v>
      </c>
      <c r="E8100" s="1">
        <v>46193</v>
      </c>
      <c r="F8100" s="1">
        <v>46202</v>
      </c>
      <c r="G8100">
        <v>1126</v>
      </c>
      <c r="H8100" s="1">
        <f t="shared" si="630"/>
        <v>46200</v>
      </c>
      <c r="I8100" s="5">
        <f t="shared" si="634"/>
        <v>46253</v>
      </c>
      <c r="J8100" s="9" t="str">
        <f t="shared" si="631"/>
        <v>ชำระตรงเวลา</v>
      </c>
      <c r="K8100" s="10">
        <f t="shared" si="632"/>
        <v>2</v>
      </c>
      <c r="L8100" t="str">
        <f t="shared" si="633"/>
        <v>ลูกหนี้ชั้นดี</v>
      </c>
    </row>
    <row r="8101" spans="1:12" x14ac:dyDescent="0.2">
      <c r="A8101" t="s">
        <v>1135</v>
      </c>
      <c r="B8101" t="s">
        <v>8</v>
      </c>
      <c r="C8101">
        <v>30</v>
      </c>
      <c r="D8101">
        <v>1526010001077</v>
      </c>
      <c r="E8101" s="1">
        <v>46030</v>
      </c>
      <c r="F8101" s="1">
        <v>46060</v>
      </c>
      <c r="G8101">
        <v>9340</v>
      </c>
      <c r="H8101" s="1">
        <f t="shared" si="630"/>
        <v>46060</v>
      </c>
      <c r="I8101" s="5">
        <f t="shared" si="634"/>
        <v>46253</v>
      </c>
      <c r="J8101" s="9" t="str">
        <f t="shared" si="631"/>
        <v>ค้างชำระ 1 - 30 วัน</v>
      </c>
      <c r="K8101" s="10">
        <f t="shared" si="632"/>
        <v>0</v>
      </c>
      <c r="L8101" t="str">
        <f t="shared" si="633"/>
        <v>ลูกหนี้ชั้นดี</v>
      </c>
    </row>
    <row r="8102" spans="1:12" x14ac:dyDescent="0.2">
      <c r="A8102" t="s">
        <v>1135</v>
      </c>
      <c r="B8102" t="s">
        <v>8</v>
      </c>
      <c r="C8102">
        <v>30</v>
      </c>
      <c r="D8102">
        <v>1526060002161</v>
      </c>
      <c r="E8102" s="1">
        <v>46178</v>
      </c>
      <c r="F8102" s="1">
        <v>46210</v>
      </c>
      <c r="G8102">
        <v>4550</v>
      </c>
      <c r="H8102" s="1">
        <f t="shared" si="630"/>
        <v>46208</v>
      </c>
      <c r="I8102" s="5">
        <f t="shared" si="634"/>
        <v>46253</v>
      </c>
      <c r="J8102" s="9" t="str">
        <f t="shared" si="631"/>
        <v>ค้างชำระ 1 - 30 วัน</v>
      </c>
      <c r="K8102" s="10">
        <f t="shared" si="632"/>
        <v>2</v>
      </c>
      <c r="L8102" t="str">
        <f t="shared" si="633"/>
        <v>ลูกหนี้ชั้นดี</v>
      </c>
    </row>
    <row r="8103" spans="1:12" x14ac:dyDescent="0.2">
      <c r="A8103" t="s">
        <v>134</v>
      </c>
      <c r="B8103" t="s">
        <v>18</v>
      </c>
      <c r="C8103">
        <v>7</v>
      </c>
      <c r="D8103">
        <v>1226040005440</v>
      </c>
      <c r="E8103" s="1">
        <v>46121</v>
      </c>
      <c r="F8103" s="1">
        <v>46129</v>
      </c>
      <c r="G8103">
        <v>830</v>
      </c>
      <c r="H8103" s="1">
        <f t="shared" si="630"/>
        <v>46128</v>
      </c>
      <c r="I8103" s="5">
        <f t="shared" si="634"/>
        <v>46253</v>
      </c>
      <c r="J8103" s="9" t="str">
        <f t="shared" si="631"/>
        <v>ค้างชำระ 1 - 30 วัน</v>
      </c>
      <c r="K8103" s="10">
        <f t="shared" si="632"/>
        <v>1</v>
      </c>
      <c r="L8103" t="str">
        <f t="shared" si="633"/>
        <v>ลูกหนี้ชั้นดี</v>
      </c>
    </row>
    <row r="8104" spans="1:12" x14ac:dyDescent="0.2">
      <c r="A8104" t="s">
        <v>134</v>
      </c>
      <c r="B8104" t="s">
        <v>18</v>
      </c>
      <c r="C8104">
        <v>7</v>
      </c>
      <c r="D8104">
        <v>1226040013773</v>
      </c>
      <c r="E8104" s="1">
        <v>46142</v>
      </c>
      <c r="F8104" s="1">
        <v>46150</v>
      </c>
      <c r="G8104">
        <v>8460</v>
      </c>
      <c r="H8104" s="1">
        <f t="shared" si="630"/>
        <v>46149</v>
      </c>
      <c r="I8104" s="5">
        <f t="shared" si="634"/>
        <v>46253</v>
      </c>
      <c r="J8104" s="9" t="str">
        <f t="shared" si="631"/>
        <v>ค้างชำระ 1 - 30 วัน</v>
      </c>
      <c r="K8104" s="10">
        <f t="shared" si="632"/>
        <v>1</v>
      </c>
      <c r="L8104" t="str">
        <f t="shared" si="633"/>
        <v>ลูกหนี้ชั้นดี</v>
      </c>
    </row>
    <row r="8105" spans="1:12" x14ac:dyDescent="0.2">
      <c r="A8105" t="s">
        <v>134</v>
      </c>
      <c r="B8105" t="s">
        <v>18</v>
      </c>
      <c r="C8105">
        <v>7</v>
      </c>
      <c r="D8105">
        <v>1226050007083</v>
      </c>
      <c r="E8105" s="1">
        <v>46156</v>
      </c>
      <c r="F8105" s="1">
        <v>46164</v>
      </c>
      <c r="G8105">
        <v>1715</v>
      </c>
      <c r="H8105" s="1">
        <f t="shared" si="630"/>
        <v>46163</v>
      </c>
      <c r="I8105" s="5">
        <f t="shared" si="634"/>
        <v>46253</v>
      </c>
      <c r="J8105" s="9" t="str">
        <f t="shared" si="631"/>
        <v>ค้างชำระ 1 - 30 วัน</v>
      </c>
      <c r="K8105" s="10">
        <f t="shared" si="632"/>
        <v>1</v>
      </c>
      <c r="L8105" t="str">
        <f t="shared" si="633"/>
        <v>ลูกหนี้ชั้นดี</v>
      </c>
    </row>
    <row r="8106" spans="1:12" x14ac:dyDescent="0.2">
      <c r="A8106" t="s">
        <v>134</v>
      </c>
      <c r="B8106" t="s">
        <v>18</v>
      </c>
      <c r="C8106">
        <v>7</v>
      </c>
      <c r="D8106">
        <v>1226060002504</v>
      </c>
      <c r="E8106" s="1">
        <v>46177</v>
      </c>
      <c r="F8106" s="1">
        <v>46185</v>
      </c>
      <c r="G8106">
        <v>4965</v>
      </c>
      <c r="H8106" s="1">
        <f t="shared" si="630"/>
        <v>46184</v>
      </c>
      <c r="I8106" s="5">
        <f t="shared" si="634"/>
        <v>46253</v>
      </c>
      <c r="J8106" s="9" t="str">
        <f t="shared" si="631"/>
        <v>ค้างชำระ 1 - 30 วัน</v>
      </c>
      <c r="K8106" s="10">
        <f t="shared" si="632"/>
        <v>1</v>
      </c>
      <c r="L8106" t="str">
        <f t="shared" si="633"/>
        <v>ลูกหนี้ชั้นดี</v>
      </c>
    </row>
    <row r="8107" spans="1:12" x14ac:dyDescent="0.2">
      <c r="A8107" t="s">
        <v>134</v>
      </c>
      <c r="B8107" t="s">
        <v>18</v>
      </c>
      <c r="C8107">
        <v>7</v>
      </c>
      <c r="D8107">
        <v>1226060006670</v>
      </c>
      <c r="E8107" s="1">
        <v>46184</v>
      </c>
      <c r="F8107" s="1">
        <v>46192</v>
      </c>
      <c r="G8107">
        <v>700</v>
      </c>
      <c r="H8107" s="1">
        <f t="shared" si="630"/>
        <v>46191</v>
      </c>
      <c r="I8107" s="5">
        <f t="shared" si="634"/>
        <v>46253</v>
      </c>
      <c r="J8107" s="9" t="str">
        <f t="shared" si="631"/>
        <v>ค้างชำระ 1 - 30 วัน</v>
      </c>
      <c r="K8107" s="10">
        <f t="shared" si="632"/>
        <v>1</v>
      </c>
      <c r="L8107" t="str">
        <f t="shared" si="633"/>
        <v>ลูกหนี้ชั้นดี</v>
      </c>
    </row>
    <row r="8108" spans="1:12" x14ac:dyDescent="0.2">
      <c r="A8108" t="s">
        <v>134</v>
      </c>
      <c r="B8108" t="s">
        <v>18</v>
      </c>
      <c r="C8108">
        <v>7</v>
      </c>
      <c r="D8108">
        <v>1226060010585</v>
      </c>
      <c r="E8108" s="1">
        <v>46191</v>
      </c>
      <c r="F8108" s="1">
        <v>46199</v>
      </c>
      <c r="G8108">
        <v>3385</v>
      </c>
      <c r="H8108" s="1">
        <f t="shared" si="630"/>
        <v>46198</v>
      </c>
      <c r="I8108" s="5">
        <f t="shared" si="634"/>
        <v>46253</v>
      </c>
      <c r="J8108" s="9" t="str">
        <f t="shared" si="631"/>
        <v>ชำระตรงเวลา</v>
      </c>
      <c r="K8108" s="10">
        <f t="shared" si="632"/>
        <v>1</v>
      </c>
      <c r="L8108" t="str">
        <f t="shared" si="633"/>
        <v>ลูกหนี้ชั้นดี</v>
      </c>
    </row>
    <row r="8109" spans="1:12" x14ac:dyDescent="0.2">
      <c r="A8109" t="s">
        <v>134</v>
      </c>
      <c r="B8109" t="s">
        <v>18</v>
      </c>
      <c r="C8109">
        <v>7</v>
      </c>
      <c r="D8109">
        <v>1226060013906</v>
      </c>
      <c r="E8109" s="1">
        <v>46199</v>
      </c>
      <c r="F8109" s="1">
        <v>46206</v>
      </c>
      <c r="G8109">
        <v>4870</v>
      </c>
      <c r="H8109" s="1">
        <f t="shared" si="630"/>
        <v>46206</v>
      </c>
      <c r="I8109" s="5">
        <f t="shared" si="634"/>
        <v>46253</v>
      </c>
      <c r="J8109" s="9" t="str">
        <f t="shared" si="631"/>
        <v>ชำระตรงเวลา</v>
      </c>
      <c r="K8109" s="10">
        <f t="shared" si="632"/>
        <v>0</v>
      </c>
      <c r="L8109" t="str">
        <f t="shared" si="633"/>
        <v>ลูกหนี้ชั้นดี</v>
      </c>
    </row>
    <row r="8110" spans="1:12" x14ac:dyDescent="0.2">
      <c r="A8110" t="s">
        <v>416</v>
      </c>
      <c r="B8110" t="s">
        <v>366</v>
      </c>
      <c r="C8110">
        <v>7</v>
      </c>
      <c r="D8110">
        <v>1126040002619</v>
      </c>
      <c r="E8110" s="1">
        <v>46115</v>
      </c>
      <c r="F8110" s="1">
        <v>46118</v>
      </c>
      <c r="G8110">
        <v>5930</v>
      </c>
      <c r="H8110" s="1">
        <f t="shared" si="630"/>
        <v>46122</v>
      </c>
      <c r="I8110" s="5">
        <f t="shared" si="634"/>
        <v>46253</v>
      </c>
      <c r="J8110" s="9" t="str">
        <f t="shared" si="631"/>
        <v>ชำระตรงเวลา</v>
      </c>
      <c r="K8110" s="10">
        <f t="shared" si="632"/>
        <v>0</v>
      </c>
      <c r="L8110" t="str">
        <f t="shared" si="633"/>
        <v>ลูกหนี้ชั้นดี</v>
      </c>
    </row>
    <row r="8111" spans="1:12" x14ac:dyDescent="0.2">
      <c r="A8111" t="s">
        <v>416</v>
      </c>
      <c r="B8111" t="s">
        <v>366</v>
      </c>
      <c r="C8111">
        <v>7</v>
      </c>
      <c r="D8111">
        <v>1126060002002</v>
      </c>
      <c r="E8111" s="1">
        <v>46175</v>
      </c>
      <c r="F8111" s="1">
        <v>46179</v>
      </c>
      <c r="G8111">
        <v>6603</v>
      </c>
      <c r="H8111" s="1">
        <f t="shared" si="630"/>
        <v>46182</v>
      </c>
      <c r="I8111" s="5">
        <f t="shared" si="634"/>
        <v>46253</v>
      </c>
      <c r="J8111" s="9" t="str">
        <f t="shared" si="631"/>
        <v>ค้างชำระ 1 - 30 วัน</v>
      </c>
      <c r="K8111" s="10">
        <f t="shared" si="632"/>
        <v>0</v>
      </c>
      <c r="L8111" t="str">
        <f t="shared" si="633"/>
        <v>ลูกหนี้ชั้นดี</v>
      </c>
    </row>
    <row r="8112" spans="1:12" x14ac:dyDescent="0.2">
      <c r="A8112" t="s">
        <v>20</v>
      </c>
      <c r="B8112" t="s">
        <v>8</v>
      </c>
      <c r="C8112">
        <v>30</v>
      </c>
      <c r="D8112">
        <v>1526060001768</v>
      </c>
      <c r="E8112" s="1">
        <v>46176</v>
      </c>
      <c r="F8112" s="1">
        <v>46211</v>
      </c>
      <c r="G8112">
        <v>5295</v>
      </c>
      <c r="H8112" s="1">
        <f t="shared" si="630"/>
        <v>46206</v>
      </c>
      <c r="I8112" s="5">
        <f t="shared" si="634"/>
        <v>46253</v>
      </c>
      <c r="J8112" s="9" t="str">
        <f t="shared" si="631"/>
        <v>ชำระตรงเวลา</v>
      </c>
      <c r="K8112" s="10">
        <f t="shared" si="632"/>
        <v>5</v>
      </c>
      <c r="L8112" t="str">
        <f t="shared" si="633"/>
        <v>ลูกหนี้ชั้นดี</v>
      </c>
    </row>
    <row r="8113" spans="1:12" x14ac:dyDescent="0.2">
      <c r="A8113" t="s">
        <v>20</v>
      </c>
      <c r="B8113" t="s">
        <v>8</v>
      </c>
      <c r="C8113">
        <v>30</v>
      </c>
      <c r="D8113">
        <v>1526060005223</v>
      </c>
      <c r="E8113" s="1">
        <v>46183</v>
      </c>
      <c r="F8113" s="1">
        <v>46211</v>
      </c>
      <c r="G8113">
        <v>14054</v>
      </c>
      <c r="H8113" s="1">
        <f t="shared" si="630"/>
        <v>46213</v>
      </c>
      <c r="I8113" s="5">
        <f t="shared" si="634"/>
        <v>46253</v>
      </c>
      <c r="J8113" s="9" t="str">
        <f t="shared" si="631"/>
        <v>ค้างชำระ 31 - 60 วัน</v>
      </c>
      <c r="K8113" s="10">
        <f t="shared" si="632"/>
        <v>0</v>
      </c>
      <c r="L8113" t="str">
        <f t="shared" si="633"/>
        <v>ลูกหนี้ชั้นดี</v>
      </c>
    </row>
    <row r="8114" spans="1:12" x14ac:dyDescent="0.2">
      <c r="A8114" t="s">
        <v>20</v>
      </c>
      <c r="B8114" t="s">
        <v>8</v>
      </c>
      <c r="C8114">
        <v>30</v>
      </c>
      <c r="D8114">
        <v>1526060008927</v>
      </c>
      <c r="E8114" s="1">
        <v>46190</v>
      </c>
      <c r="F8114" s="1" t="s">
        <v>3049</v>
      </c>
      <c r="G8114">
        <v>9132</v>
      </c>
      <c r="H8114" s="1">
        <f t="shared" si="630"/>
        <v>46220</v>
      </c>
      <c r="I8114" s="5">
        <f t="shared" si="634"/>
        <v>46253</v>
      </c>
      <c r="J8114" s="9" t="str">
        <f t="shared" si="631"/>
        <v>ค้างชำระ 1 - 30 วัน</v>
      </c>
      <c r="K8114" s="10">
        <f t="shared" si="632"/>
        <v>33</v>
      </c>
      <c r="L8114" t="str">
        <f t="shared" si="633"/>
        <v>ลูกหนี้เฝ้าติดตาม</v>
      </c>
    </row>
    <row r="8115" spans="1:12" x14ac:dyDescent="0.2">
      <c r="A8115" t="s">
        <v>20</v>
      </c>
      <c r="B8115" t="s">
        <v>8</v>
      </c>
      <c r="C8115">
        <v>30</v>
      </c>
      <c r="D8115">
        <v>1526060012078</v>
      </c>
      <c r="E8115" s="1">
        <v>46197</v>
      </c>
      <c r="F8115" s="1" t="s">
        <v>3049</v>
      </c>
      <c r="G8115">
        <v>3337</v>
      </c>
      <c r="H8115" s="1">
        <f t="shared" si="630"/>
        <v>46227</v>
      </c>
      <c r="I8115" s="5">
        <f t="shared" si="634"/>
        <v>46253</v>
      </c>
      <c r="J8115" s="9" t="str">
        <f t="shared" si="631"/>
        <v>ค้างชำระ 1 - 30 วัน</v>
      </c>
      <c r="K8115" s="10">
        <f t="shared" si="632"/>
        <v>26</v>
      </c>
      <c r="L8115" t="str">
        <f t="shared" si="633"/>
        <v>ลูกหนี้ชั้นดี</v>
      </c>
    </row>
    <row r="8116" spans="1:12" x14ac:dyDescent="0.2">
      <c r="A8116" t="s">
        <v>20</v>
      </c>
      <c r="B8116" t="s">
        <v>8</v>
      </c>
      <c r="C8116">
        <v>30</v>
      </c>
      <c r="D8116">
        <v>1526060015079</v>
      </c>
      <c r="E8116" s="1">
        <v>46204</v>
      </c>
      <c r="F8116" s="1" t="s">
        <v>3049</v>
      </c>
      <c r="G8116">
        <v>8973</v>
      </c>
      <c r="H8116" s="1">
        <f t="shared" si="630"/>
        <v>46234</v>
      </c>
      <c r="I8116" s="5">
        <f t="shared" si="634"/>
        <v>46253</v>
      </c>
      <c r="J8116" s="9" t="str">
        <f t="shared" si="631"/>
        <v>ค้างชำระ 1 - 30 วัน</v>
      </c>
      <c r="K8116" s="10">
        <f t="shared" si="632"/>
        <v>19</v>
      </c>
      <c r="L8116" t="str">
        <f t="shared" si="633"/>
        <v>ลูกหนี้ชั้นดี</v>
      </c>
    </row>
    <row r="8117" spans="1:12" x14ac:dyDescent="0.2">
      <c r="A8117" t="s">
        <v>1104</v>
      </c>
      <c r="B8117" t="s">
        <v>13</v>
      </c>
      <c r="C8117">
        <v>30</v>
      </c>
      <c r="D8117">
        <v>1326040003184</v>
      </c>
      <c r="E8117" s="1">
        <v>46118</v>
      </c>
      <c r="F8117" s="1">
        <v>46158</v>
      </c>
      <c r="G8117">
        <v>6390</v>
      </c>
      <c r="H8117" s="1">
        <f t="shared" si="630"/>
        <v>46148</v>
      </c>
      <c r="I8117" s="5">
        <f t="shared" si="634"/>
        <v>46253</v>
      </c>
      <c r="J8117" s="9" t="str">
        <f t="shared" si="631"/>
        <v>ค้างชำระ 1 - 30 วัน</v>
      </c>
      <c r="K8117" s="10">
        <f t="shared" si="632"/>
        <v>10</v>
      </c>
      <c r="L8117" t="str">
        <f t="shared" si="633"/>
        <v>ลูกหนี้ชั้นดี</v>
      </c>
    </row>
    <row r="8118" spans="1:12" x14ac:dyDescent="0.2">
      <c r="A8118" t="s">
        <v>1104</v>
      </c>
      <c r="B8118" t="s">
        <v>13</v>
      </c>
      <c r="C8118">
        <v>30</v>
      </c>
      <c r="D8118">
        <v>1326060003249</v>
      </c>
      <c r="E8118" s="1">
        <v>46177</v>
      </c>
      <c r="F8118" s="1">
        <v>46220</v>
      </c>
      <c r="G8118">
        <v>540</v>
      </c>
      <c r="H8118" s="1">
        <f t="shared" si="630"/>
        <v>46207</v>
      </c>
      <c r="I8118" s="5">
        <f t="shared" si="634"/>
        <v>46253</v>
      </c>
      <c r="J8118" s="9" t="str">
        <f t="shared" si="631"/>
        <v>ค้างชำระ 1 - 30 วัน</v>
      </c>
      <c r="K8118" s="10">
        <f t="shared" si="632"/>
        <v>13</v>
      </c>
      <c r="L8118" t="str">
        <f t="shared" si="633"/>
        <v>ลูกหนี้ชั้นดี</v>
      </c>
    </row>
    <row r="8119" spans="1:12" x14ac:dyDescent="0.2">
      <c r="A8119" t="s">
        <v>1108</v>
      </c>
      <c r="B8119" t="s">
        <v>13</v>
      </c>
      <c r="C8119">
        <v>30</v>
      </c>
      <c r="D8119">
        <v>1326040003160</v>
      </c>
      <c r="E8119" s="1">
        <v>46118</v>
      </c>
      <c r="F8119" s="1">
        <v>46158</v>
      </c>
      <c r="G8119">
        <v>560</v>
      </c>
      <c r="H8119" s="1">
        <f t="shared" si="630"/>
        <v>46148</v>
      </c>
      <c r="I8119" s="5">
        <f t="shared" si="634"/>
        <v>46253</v>
      </c>
      <c r="J8119" s="9" t="str">
        <f t="shared" si="631"/>
        <v>ค้างชำระ 1 - 30 วัน</v>
      </c>
      <c r="K8119" s="10">
        <f t="shared" si="632"/>
        <v>10</v>
      </c>
      <c r="L8119" t="str">
        <f t="shared" si="633"/>
        <v>ลูกหนี้ชั้นดี</v>
      </c>
    </row>
    <row r="8120" spans="1:12" x14ac:dyDescent="0.2">
      <c r="A8120" t="s">
        <v>1108</v>
      </c>
      <c r="B8120" t="s">
        <v>13</v>
      </c>
      <c r="C8120">
        <v>30</v>
      </c>
      <c r="D8120">
        <v>1326060003263</v>
      </c>
      <c r="E8120" s="1">
        <v>46177</v>
      </c>
      <c r="F8120" s="1">
        <v>46220</v>
      </c>
      <c r="G8120">
        <v>70</v>
      </c>
      <c r="H8120" s="1">
        <f t="shared" si="630"/>
        <v>46207</v>
      </c>
      <c r="I8120" s="5">
        <f t="shared" si="634"/>
        <v>46253</v>
      </c>
      <c r="J8120" s="9" t="str">
        <f t="shared" si="631"/>
        <v>ค้างชำระ 1 - 30 วัน</v>
      </c>
      <c r="K8120" s="10">
        <f t="shared" si="632"/>
        <v>13</v>
      </c>
      <c r="L8120" t="str">
        <f t="shared" si="633"/>
        <v>ลูกหนี้ชั้นดี</v>
      </c>
    </row>
    <row r="8121" spans="1:12" x14ac:dyDescent="0.2">
      <c r="A8121" t="s">
        <v>1106</v>
      </c>
      <c r="B8121" t="s">
        <v>13</v>
      </c>
      <c r="C8121">
        <v>30</v>
      </c>
      <c r="D8121">
        <v>1326040003177</v>
      </c>
      <c r="E8121" s="1">
        <v>46118</v>
      </c>
      <c r="F8121" s="1">
        <v>46158</v>
      </c>
      <c r="G8121">
        <v>1759</v>
      </c>
      <c r="H8121" s="1">
        <f t="shared" si="630"/>
        <v>46148</v>
      </c>
      <c r="I8121" s="5">
        <f t="shared" si="634"/>
        <v>46253</v>
      </c>
      <c r="J8121" s="9" t="str">
        <f t="shared" si="631"/>
        <v>ค้างชำระ 1 - 30 วัน</v>
      </c>
      <c r="K8121" s="10">
        <f t="shared" si="632"/>
        <v>10</v>
      </c>
      <c r="L8121" t="str">
        <f t="shared" si="633"/>
        <v>ลูกหนี้ชั้นดี</v>
      </c>
    </row>
    <row r="8122" spans="1:12" x14ac:dyDescent="0.2">
      <c r="A8122" t="s">
        <v>1106</v>
      </c>
      <c r="B8122" t="s">
        <v>13</v>
      </c>
      <c r="C8122">
        <v>30</v>
      </c>
      <c r="D8122">
        <v>1326060003300</v>
      </c>
      <c r="E8122" s="1">
        <v>46177</v>
      </c>
      <c r="F8122" s="1">
        <v>46220</v>
      </c>
      <c r="G8122">
        <v>160</v>
      </c>
      <c r="H8122" s="1">
        <f t="shared" si="630"/>
        <v>46207</v>
      </c>
      <c r="I8122" s="5">
        <f t="shared" si="634"/>
        <v>46253</v>
      </c>
      <c r="J8122" s="9" t="str">
        <f t="shared" si="631"/>
        <v>ค้างชำระ 1 - 30 วัน</v>
      </c>
      <c r="K8122" s="10">
        <f t="shared" si="632"/>
        <v>13</v>
      </c>
      <c r="L8122" t="str">
        <f t="shared" si="633"/>
        <v>ลูกหนี้ชั้นดี</v>
      </c>
    </row>
    <row r="8123" spans="1:12" x14ac:dyDescent="0.2">
      <c r="A8123" t="s">
        <v>1109</v>
      </c>
      <c r="B8123" t="s">
        <v>13</v>
      </c>
      <c r="C8123">
        <v>30</v>
      </c>
      <c r="D8123">
        <v>1326060003218</v>
      </c>
      <c r="E8123" s="1">
        <v>46177</v>
      </c>
      <c r="F8123" s="1">
        <v>46220</v>
      </c>
      <c r="G8123">
        <v>1010</v>
      </c>
      <c r="H8123" s="1">
        <f t="shared" si="630"/>
        <v>46207</v>
      </c>
      <c r="I8123" s="5">
        <f t="shared" si="634"/>
        <v>46253</v>
      </c>
      <c r="J8123" s="9" t="str">
        <f t="shared" si="631"/>
        <v>ชำระตรงเวลา</v>
      </c>
      <c r="K8123" s="10">
        <f t="shared" si="632"/>
        <v>13</v>
      </c>
      <c r="L8123" t="str">
        <f t="shared" si="633"/>
        <v>ลูกหนี้ชั้นดี</v>
      </c>
    </row>
    <row r="8124" spans="1:12" x14ac:dyDescent="0.2">
      <c r="A8124" t="s">
        <v>672</v>
      </c>
      <c r="B8124" t="s">
        <v>366</v>
      </c>
      <c r="C8124">
        <v>7</v>
      </c>
      <c r="D8124">
        <v>1126010013676</v>
      </c>
      <c r="E8124" s="1">
        <v>46051</v>
      </c>
      <c r="F8124" s="1">
        <v>46051</v>
      </c>
      <c r="G8124">
        <v>118</v>
      </c>
      <c r="H8124" s="1">
        <f t="shared" si="630"/>
        <v>46058</v>
      </c>
      <c r="I8124" s="5">
        <f t="shared" si="634"/>
        <v>46253</v>
      </c>
      <c r="J8124" s="9" t="str">
        <f t="shared" si="631"/>
        <v>ค้างชำระ 1 - 30 วัน</v>
      </c>
      <c r="K8124" s="10">
        <f t="shared" si="632"/>
        <v>0</v>
      </c>
      <c r="L8124" t="str">
        <f t="shared" si="633"/>
        <v>ลูกหนี้ชั้นดี</v>
      </c>
    </row>
    <row r="8125" spans="1:12" x14ac:dyDescent="0.2">
      <c r="A8125" t="s">
        <v>672</v>
      </c>
      <c r="B8125" t="s">
        <v>366</v>
      </c>
      <c r="C8125">
        <v>7</v>
      </c>
      <c r="D8125">
        <v>1126060006567</v>
      </c>
      <c r="E8125" s="1">
        <v>46184</v>
      </c>
      <c r="F8125" s="1">
        <v>46193</v>
      </c>
      <c r="G8125">
        <v>13600</v>
      </c>
      <c r="H8125" s="1">
        <f t="shared" si="630"/>
        <v>46191</v>
      </c>
      <c r="I8125" s="5">
        <f t="shared" si="634"/>
        <v>46253</v>
      </c>
      <c r="J8125" s="9" t="str">
        <f t="shared" si="631"/>
        <v>ชำระตรงเวลา</v>
      </c>
      <c r="K8125" s="10">
        <f t="shared" si="632"/>
        <v>2</v>
      </c>
      <c r="L8125" t="str">
        <f t="shared" si="633"/>
        <v>ลูกหนี้ชั้นดี</v>
      </c>
    </row>
    <row r="8126" spans="1:12" x14ac:dyDescent="0.2">
      <c r="A8126" t="s">
        <v>672</v>
      </c>
      <c r="B8126" t="s">
        <v>366</v>
      </c>
      <c r="C8126">
        <v>7</v>
      </c>
      <c r="D8126">
        <v>1126060013558</v>
      </c>
      <c r="E8126" s="1">
        <v>46198</v>
      </c>
      <c r="F8126" s="1">
        <v>46205</v>
      </c>
      <c r="G8126">
        <v>7044</v>
      </c>
      <c r="H8126" s="1">
        <f t="shared" si="630"/>
        <v>46205</v>
      </c>
      <c r="I8126" s="5">
        <f t="shared" si="634"/>
        <v>46253</v>
      </c>
      <c r="J8126" s="9" t="str">
        <f t="shared" si="631"/>
        <v>ชำระตรงเวลา</v>
      </c>
      <c r="K8126" s="10">
        <f t="shared" si="632"/>
        <v>0</v>
      </c>
      <c r="L8126" t="str">
        <f t="shared" si="633"/>
        <v>ลูกหนี้ชั้นดี</v>
      </c>
    </row>
    <row r="8127" spans="1:12" x14ac:dyDescent="0.2">
      <c r="A8127" t="s">
        <v>670</v>
      </c>
      <c r="B8127" t="s">
        <v>366</v>
      </c>
      <c r="C8127">
        <v>7</v>
      </c>
      <c r="D8127">
        <v>1126010013645</v>
      </c>
      <c r="E8127" s="1">
        <v>46051</v>
      </c>
      <c r="F8127" s="1">
        <v>46051</v>
      </c>
      <c r="G8127">
        <v>2149</v>
      </c>
      <c r="H8127" s="1">
        <f t="shared" si="630"/>
        <v>46058</v>
      </c>
      <c r="I8127" s="5">
        <f t="shared" si="634"/>
        <v>46253</v>
      </c>
      <c r="J8127" s="9" t="str">
        <f t="shared" si="631"/>
        <v>ชำระตรงเวลา</v>
      </c>
      <c r="K8127" s="10">
        <f t="shared" si="632"/>
        <v>0</v>
      </c>
      <c r="L8127" t="str">
        <f t="shared" si="633"/>
        <v>ลูกหนี้ชั้นดี</v>
      </c>
    </row>
    <row r="8128" spans="1:12" x14ac:dyDescent="0.2">
      <c r="A8128" t="s">
        <v>670</v>
      </c>
      <c r="B8128" t="s">
        <v>366</v>
      </c>
      <c r="C8128">
        <v>7</v>
      </c>
      <c r="D8128">
        <v>1126020006835</v>
      </c>
      <c r="E8128" s="1">
        <v>46065</v>
      </c>
      <c r="F8128" s="1">
        <v>46065</v>
      </c>
      <c r="G8128">
        <v>2537</v>
      </c>
      <c r="H8128" s="1">
        <f t="shared" si="630"/>
        <v>46072</v>
      </c>
      <c r="I8128" s="5">
        <f t="shared" si="634"/>
        <v>46253</v>
      </c>
      <c r="J8128" s="9" t="str">
        <f t="shared" si="631"/>
        <v>ชำระตรงเวลา</v>
      </c>
      <c r="K8128" s="10">
        <f t="shared" si="632"/>
        <v>0</v>
      </c>
      <c r="L8128" t="str">
        <f t="shared" si="633"/>
        <v>ลูกหนี้ชั้นดี</v>
      </c>
    </row>
    <row r="8129" spans="1:12" x14ac:dyDescent="0.2">
      <c r="A8129" t="s">
        <v>670</v>
      </c>
      <c r="B8129" t="s">
        <v>366</v>
      </c>
      <c r="C8129">
        <v>7</v>
      </c>
      <c r="D8129">
        <v>1126020006842</v>
      </c>
      <c r="E8129" s="1">
        <v>46065</v>
      </c>
      <c r="F8129" s="1">
        <v>46065</v>
      </c>
      <c r="G8129">
        <v>1949</v>
      </c>
      <c r="H8129" s="1">
        <f t="shared" si="630"/>
        <v>46072</v>
      </c>
      <c r="I8129" s="5">
        <f t="shared" si="634"/>
        <v>46253</v>
      </c>
      <c r="J8129" s="9" t="str">
        <f t="shared" si="631"/>
        <v>ชำระตรงเวลา</v>
      </c>
      <c r="K8129" s="10">
        <f t="shared" si="632"/>
        <v>0</v>
      </c>
      <c r="L8129" t="str">
        <f t="shared" si="633"/>
        <v>ลูกหนี้ชั้นดี</v>
      </c>
    </row>
    <row r="8130" spans="1:12" x14ac:dyDescent="0.2">
      <c r="A8130" t="s">
        <v>670</v>
      </c>
      <c r="B8130" t="s">
        <v>366</v>
      </c>
      <c r="C8130">
        <v>7</v>
      </c>
      <c r="D8130">
        <v>1126020010771</v>
      </c>
      <c r="E8130" s="1">
        <v>46072</v>
      </c>
      <c r="F8130" s="1">
        <v>46072</v>
      </c>
      <c r="G8130">
        <v>2486</v>
      </c>
      <c r="H8130" s="1">
        <f t="shared" ref="H8130:H8193" si="635">E8130+C8130</f>
        <v>46079</v>
      </c>
      <c r="I8130" s="5">
        <f t="shared" si="634"/>
        <v>46253</v>
      </c>
      <c r="J8130" s="9" t="str">
        <f t="shared" ref="J8130:J8193" si="636">IF(K8131&lt;=0, "ชำระตรงเวลา", IF(K8131&lt;=30, "ค้างชำระ 1 - 30 วัน", IF(K8131&lt;=60, "ค้างชำระ 31 - 60 วัน", IF(K8131&lt;=90, "ค้างชำระ 61 - 90 วัน", "ค้างชำระเกิน 90 วัน"))))</f>
        <v>ชำระตรงเวลา</v>
      </c>
      <c r="K8130" s="10">
        <f t="shared" ref="K8130:K8193" si="637">IF(OR(F8130="",F8130="(ว่าง)"), MAX(0,I8129-H8130), MAX(0,F8130-H8130))</f>
        <v>0</v>
      </c>
      <c r="L8130" t="str">
        <f t="shared" ref="L8130:L8193" si="638">IF(K8130&lt;=30, "ลูกหนี้ชั้นดี", IF(K8130&lt;=90, "ลูกหนี้เฝ้าติดตาม", "ลูกหนี้ด้อยคุณภาพ (NPL)"))</f>
        <v>ลูกหนี้ชั้นดี</v>
      </c>
    </row>
    <row r="8131" spans="1:12" x14ac:dyDescent="0.2">
      <c r="A8131" t="s">
        <v>670</v>
      </c>
      <c r="B8131" t="s">
        <v>366</v>
      </c>
      <c r="C8131">
        <v>7</v>
      </c>
      <c r="D8131">
        <v>1126020014014</v>
      </c>
      <c r="E8131" s="1">
        <v>46079</v>
      </c>
      <c r="F8131" s="1">
        <v>46079</v>
      </c>
      <c r="G8131">
        <v>914</v>
      </c>
      <c r="H8131" s="1">
        <f t="shared" si="635"/>
        <v>46086</v>
      </c>
      <c r="I8131" s="5">
        <f t="shared" si="634"/>
        <v>46253</v>
      </c>
      <c r="J8131" s="9" t="str">
        <f t="shared" si="636"/>
        <v>ชำระตรงเวลา</v>
      </c>
      <c r="K8131" s="10">
        <f t="shared" si="637"/>
        <v>0</v>
      </c>
      <c r="L8131" t="str">
        <f t="shared" si="638"/>
        <v>ลูกหนี้ชั้นดี</v>
      </c>
    </row>
    <row r="8132" spans="1:12" x14ac:dyDescent="0.2">
      <c r="A8132" t="s">
        <v>670</v>
      </c>
      <c r="B8132" t="s">
        <v>366</v>
      </c>
      <c r="C8132">
        <v>7</v>
      </c>
      <c r="D8132">
        <v>1126030013687</v>
      </c>
      <c r="E8132" s="1">
        <v>46107</v>
      </c>
      <c r="F8132" s="1">
        <v>46107</v>
      </c>
      <c r="G8132">
        <v>2558</v>
      </c>
      <c r="H8132" s="1">
        <f t="shared" si="635"/>
        <v>46114</v>
      </c>
      <c r="I8132" s="5">
        <f t="shared" ref="I8132:I8195" si="639">I8131</f>
        <v>46253</v>
      </c>
      <c r="J8132" s="9" t="str">
        <f t="shared" si="636"/>
        <v>ชำระตรงเวลา</v>
      </c>
      <c r="K8132" s="10">
        <f t="shared" si="637"/>
        <v>0</v>
      </c>
      <c r="L8132" t="str">
        <f t="shared" si="638"/>
        <v>ลูกหนี้ชั้นดี</v>
      </c>
    </row>
    <row r="8133" spans="1:12" x14ac:dyDescent="0.2">
      <c r="A8133" t="s">
        <v>670</v>
      </c>
      <c r="B8133" t="s">
        <v>366</v>
      </c>
      <c r="C8133">
        <v>7</v>
      </c>
      <c r="D8133">
        <v>1126050006997</v>
      </c>
      <c r="E8133" s="1">
        <v>46156</v>
      </c>
      <c r="F8133" s="1">
        <v>46156</v>
      </c>
      <c r="G8133">
        <v>3399</v>
      </c>
      <c r="H8133" s="1">
        <f t="shared" si="635"/>
        <v>46163</v>
      </c>
      <c r="I8133" s="5">
        <f t="shared" si="639"/>
        <v>46253</v>
      </c>
      <c r="J8133" s="9" t="str">
        <f t="shared" si="636"/>
        <v>ชำระตรงเวลา</v>
      </c>
      <c r="K8133" s="10">
        <f t="shared" si="637"/>
        <v>0</v>
      </c>
      <c r="L8133" t="str">
        <f t="shared" si="638"/>
        <v>ลูกหนี้ชั้นดี</v>
      </c>
    </row>
    <row r="8134" spans="1:12" x14ac:dyDescent="0.2">
      <c r="A8134" t="s">
        <v>670</v>
      </c>
      <c r="B8134" t="s">
        <v>366</v>
      </c>
      <c r="C8134">
        <v>7</v>
      </c>
      <c r="D8134">
        <v>1126050007000</v>
      </c>
      <c r="E8134" s="1">
        <v>46156</v>
      </c>
      <c r="F8134" s="1">
        <v>46156</v>
      </c>
      <c r="G8134">
        <v>1936</v>
      </c>
      <c r="H8134" s="1">
        <f t="shared" si="635"/>
        <v>46163</v>
      </c>
      <c r="I8134" s="5">
        <f t="shared" si="639"/>
        <v>46253</v>
      </c>
      <c r="J8134" s="9" t="str">
        <f t="shared" si="636"/>
        <v>ชำระตรงเวลา</v>
      </c>
      <c r="K8134" s="10">
        <f t="shared" si="637"/>
        <v>0</v>
      </c>
      <c r="L8134" t="str">
        <f t="shared" si="638"/>
        <v>ลูกหนี้ชั้นดี</v>
      </c>
    </row>
    <row r="8135" spans="1:12" x14ac:dyDescent="0.2">
      <c r="A8135" t="s">
        <v>670</v>
      </c>
      <c r="B8135" t="s">
        <v>366</v>
      </c>
      <c r="C8135">
        <v>7</v>
      </c>
      <c r="D8135">
        <v>1126060003931</v>
      </c>
      <c r="E8135" s="1">
        <v>46178</v>
      </c>
      <c r="F8135" s="1">
        <v>46178</v>
      </c>
      <c r="G8135">
        <v>2664</v>
      </c>
      <c r="H8135" s="1">
        <f t="shared" si="635"/>
        <v>46185</v>
      </c>
      <c r="I8135" s="5">
        <f t="shared" si="639"/>
        <v>46253</v>
      </c>
      <c r="J8135" s="9" t="str">
        <f t="shared" si="636"/>
        <v>ชำระตรงเวลา</v>
      </c>
      <c r="K8135" s="10">
        <f t="shared" si="637"/>
        <v>0</v>
      </c>
      <c r="L8135" t="str">
        <f t="shared" si="638"/>
        <v>ลูกหนี้ชั้นดี</v>
      </c>
    </row>
    <row r="8136" spans="1:12" x14ac:dyDescent="0.2">
      <c r="A8136" t="s">
        <v>670</v>
      </c>
      <c r="B8136" t="s">
        <v>366</v>
      </c>
      <c r="C8136">
        <v>7</v>
      </c>
      <c r="D8136">
        <v>1126060003948</v>
      </c>
      <c r="E8136" s="1">
        <v>46178</v>
      </c>
      <c r="F8136" s="1">
        <v>46178</v>
      </c>
      <c r="G8136">
        <v>4072</v>
      </c>
      <c r="H8136" s="1">
        <f t="shared" si="635"/>
        <v>46185</v>
      </c>
      <c r="I8136" s="5">
        <f t="shared" si="639"/>
        <v>46253</v>
      </c>
      <c r="J8136" s="9" t="str">
        <f t="shared" si="636"/>
        <v>ชำระตรงเวลา</v>
      </c>
      <c r="K8136" s="10">
        <f t="shared" si="637"/>
        <v>0</v>
      </c>
      <c r="L8136" t="str">
        <f t="shared" si="638"/>
        <v>ลูกหนี้ชั้นดี</v>
      </c>
    </row>
    <row r="8137" spans="1:12" x14ac:dyDescent="0.2">
      <c r="A8137" t="s">
        <v>670</v>
      </c>
      <c r="B8137" t="s">
        <v>366</v>
      </c>
      <c r="C8137">
        <v>7</v>
      </c>
      <c r="D8137">
        <v>1126060003955</v>
      </c>
      <c r="E8137" s="1">
        <v>46178</v>
      </c>
      <c r="F8137" s="1">
        <v>46178</v>
      </c>
      <c r="G8137">
        <v>2540</v>
      </c>
      <c r="H8137" s="1">
        <f t="shared" si="635"/>
        <v>46185</v>
      </c>
      <c r="I8137" s="5">
        <f t="shared" si="639"/>
        <v>46253</v>
      </c>
      <c r="J8137" s="9" t="str">
        <f t="shared" si="636"/>
        <v>ชำระตรงเวลา</v>
      </c>
      <c r="K8137" s="10">
        <f t="shared" si="637"/>
        <v>0</v>
      </c>
      <c r="L8137" t="str">
        <f t="shared" si="638"/>
        <v>ลูกหนี้ชั้นดี</v>
      </c>
    </row>
    <row r="8138" spans="1:12" x14ac:dyDescent="0.2">
      <c r="A8138" t="s">
        <v>670</v>
      </c>
      <c r="B8138" t="s">
        <v>366</v>
      </c>
      <c r="C8138">
        <v>7</v>
      </c>
      <c r="D8138">
        <v>1126060006628</v>
      </c>
      <c r="E8138" s="1">
        <v>46184</v>
      </c>
      <c r="F8138" s="1">
        <v>46184</v>
      </c>
      <c r="G8138">
        <v>4359</v>
      </c>
      <c r="H8138" s="1">
        <f t="shared" si="635"/>
        <v>46191</v>
      </c>
      <c r="I8138" s="5">
        <f t="shared" si="639"/>
        <v>46253</v>
      </c>
      <c r="J8138" s="9" t="str">
        <f t="shared" si="636"/>
        <v>ชำระตรงเวลา</v>
      </c>
      <c r="K8138" s="10">
        <f t="shared" si="637"/>
        <v>0</v>
      </c>
      <c r="L8138" t="str">
        <f t="shared" si="638"/>
        <v>ลูกหนี้ชั้นดี</v>
      </c>
    </row>
    <row r="8139" spans="1:12" x14ac:dyDescent="0.2">
      <c r="A8139" t="s">
        <v>670</v>
      </c>
      <c r="B8139" t="s">
        <v>366</v>
      </c>
      <c r="C8139">
        <v>7</v>
      </c>
      <c r="D8139">
        <v>1126060006635</v>
      </c>
      <c r="E8139" s="1">
        <v>46184</v>
      </c>
      <c r="F8139" s="1">
        <v>46184</v>
      </c>
      <c r="G8139">
        <v>1550</v>
      </c>
      <c r="H8139" s="1">
        <f t="shared" si="635"/>
        <v>46191</v>
      </c>
      <c r="I8139" s="5">
        <f t="shared" si="639"/>
        <v>46253</v>
      </c>
      <c r="J8139" s="9" t="str">
        <f t="shared" si="636"/>
        <v>ชำระตรงเวลา</v>
      </c>
      <c r="K8139" s="10">
        <f t="shared" si="637"/>
        <v>0</v>
      </c>
      <c r="L8139" t="str">
        <f t="shared" si="638"/>
        <v>ลูกหนี้ชั้นดี</v>
      </c>
    </row>
    <row r="8140" spans="1:12" x14ac:dyDescent="0.2">
      <c r="A8140" t="s">
        <v>670</v>
      </c>
      <c r="B8140" t="s">
        <v>366</v>
      </c>
      <c r="C8140">
        <v>7</v>
      </c>
      <c r="D8140">
        <v>1126060006642</v>
      </c>
      <c r="E8140" s="1">
        <v>46184</v>
      </c>
      <c r="F8140" s="1">
        <v>46184</v>
      </c>
      <c r="G8140">
        <v>882</v>
      </c>
      <c r="H8140" s="1">
        <f t="shared" si="635"/>
        <v>46191</v>
      </c>
      <c r="I8140" s="5">
        <f t="shared" si="639"/>
        <v>46253</v>
      </c>
      <c r="J8140" s="9" t="str">
        <f t="shared" si="636"/>
        <v>ชำระตรงเวลา</v>
      </c>
      <c r="K8140" s="10">
        <f t="shared" si="637"/>
        <v>0</v>
      </c>
      <c r="L8140" t="str">
        <f t="shared" si="638"/>
        <v>ลูกหนี้ชั้นดี</v>
      </c>
    </row>
    <row r="8141" spans="1:12" x14ac:dyDescent="0.2">
      <c r="A8141" t="s">
        <v>670</v>
      </c>
      <c r="B8141" t="s">
        <v>366</v>
      </c>
      <c r="C8141">
        <v>7</v>
      </c>
      <c r="D8141">
        <v>1126060010465</v>
      </c>
      <c r="E8141" s="1">
        <v>46191</v>
      </c>
      <c r="F8141" s="1">
        <v>46191</v>
      </c>
      <c r="G8141">
        <v>5186</v>
      </c>
      <c r="H8141" s="1">
        <f t="shared" si="635"/>
        <v>46198</v>
      </c>
      <c r="I8141" s="5">
        <f t="shared" si="639"/>
        <v>46253</v>
      </c>
      <c r="J8141" s="9" t="str">
        <f t="shared" si="636"/>
        <v>ชำระตรงเวลา</v>
      </c>
      <c r="K8141" s="10">
        <f t="shared" si="637"/>
        <v>0</v>
      </c>
      <c r="L8141" t="str">
        <f t="shared" si="638"/>
        <v>ลูกหนี้ชั้นดี</v>
      </c>
    </row>
    <row r="8142" spans="1:12" x14ac:dyDescent="0.2">
      <c r="A8142" t="s">
        <v>670</v>
      </c>
      <c r="B8142" t="s">
        <v>366</v>
      </c>
      <c r="C8142">
        <v>7</v>
      </c>
      <c r="D8142">
        <v>1126060010472</v>
      </c>
      <c r="E8142" s="1">
        <v>46191</v>
      </c>
      <c r="F8142" s="1">
        <v>46191</v>
      </c>
      <c r="G8142">
        <v>3147</v>
      </c>
      <c r="H8142" s="1">
        <f t="shared" si="635"/>
        <v>46198</v>
      </c>
      <c r="I8142" s="5">
        <f t="shared" si="639"/>
        <v>46253</v>
      </c>
      <c r="J8142" s="9" t="str">
        <f t="shared" si="636"/>
        <v>ชำระตรงเวลา</v>
      </c>
      <c r="K8142" s="10">
        <f t="shared" si="637"/>
        <v>0</v>
      </c>
      <c r="L8142" t="str">
        <f t="shared" si="638"/>
        <v>ลูกหนี้ชั้นดี</v>
      </c>
    </row>
    <row r="8143" spans="1:12" x14ac:dyDescent="0.2">
      <c r="A8143" t="s">
        <v>670</v>
      </c>
      <c r="B8143" t="s">
        <v>366</v>
      </c>
      <c r="C8143">
        <v>7</v>
      </c>
      <c r="D8143">
        <v>1126060010489</v>
      </c>
      <c r="E8143" s="1">
        <v>46191</v>
      </c>
      <c r="F8143" s="1">
        <v>46191</v>
      </c>
      <c r="G8143">
        <v>2006</v>
      </c>
      <c r="H8143" s="1">
        <f t="shared" si="635"/>
        <v>46198</v>
      </c>
      <c r="I8143" s="5">
        <f t="shared" si="639"/>
        <v>46253</v>
      </c>
      <c r="J8143" s="9" t="str">
        <f t="shared" si="636"/>
        <v>ชำระตรงเวลา</v>
      </c>
      <c r="K8143" s="10">
        <f t="shared" si="637"/>
        <v>0</v>
      </c>
      <c r="L8143" t="str">
        <f t="shared" si="638"/>
        <v>ลูกหนี้ชั้นดี</v>
      </c>
    </row>
    <row r="8144" spans="1:12" x14ac:dyDescent="0.2">
      <c r="A8144" t="s">
        <v>670</v>
      </c>
      <c r="B8144" t="s">
        <v>366</v>
      </c>
      <c r="C8144">
        <v>7</v>
      </c>
      <c r="D8144">
        <v>1126060013466</v>
      </c>
      <c r="E8144" s="1">
        <v>46198</v>
      </c>
      <c r="F8144" s="1">
        <v>46198</v>
      </c>
      <c r="G8144">
        <v>409</v>
      </c>
      <c r="H8144" s="1">
        <f t="shared" si="635"/>
        <v>46205</v>
      </c>
      <c r="I8144" s="5">
        <f t="shared" si="639"/>
        <v>46253</v>
      </c>
      <c r="J8144" s="9" t="str">
        <f t="shared" si="636"/>
        <v>ชำระตรงเวลา</v>
      </c>
      <c r="K8144" s="10">
        <f t="shared" si="637"/>
        <v>0</v>
      </c>
      <c r="L8144" t="str">
        <f t="shared" si="638"/>
        <v>ลูกหนี้ชั้นดี</v>
      </c>
    </row>
    <row r="8145" spans="1:12" x14ac:dyDescent="0.2">
      <c r="A8145" t="s">
        <v>670</v>
      </c>
      <c r="B8145" t="s">
        <v>366</v>
      </c>
      <c r="C8145">
        <v>7</v>
      </c>
      <c r="D8145">
        <v>1126060013473</v>
      </c>
      <c r="E8145" s="1">
        <v>46198</v>
      </c>
      <c r="F8145" s="1">
        <v>46198</v>
      </c>
      <c r="G8145">
        <v>1714</v>
      </c>
      <c r="H8145" s="1">
        <f t="shared" si="635"/>
        <v>46205</v>
      </c>
      <c r="I8145" s="5">
        <f t="shared" si="639"/>
        <v>46253</v>
      </c>
      <c r="J8145" s="9" t="str">
        <f t="shared" si="636"/>
        <v>ชำระตรงเวลา</v>
      </c>
      <c r="K8145" s="10">
        <f t="shared" si="637"/>
        <v>0</v>
      </c>
      <c r="L8145" t="str">
        <f t="shared" si="638"/>
        <v>ลูกหนี้ชั้นดี</v>
      </c>
    </row>
    <row r="8146" spans="1:12" x14ac:dyDescent="0.2">
      <c r="A8146" t="s">
        <v>670</v>
      </c>
      <c r="B8146" t="s">
        <v>366</v>
      </c>
      <c r="C8146">
        <v>7</v>
      </c>
      <c r="D8146">
        <v>1126060013480</v>
      </c>
      <c r="E8146" s="1">
        <v>46198</v>
      </c>
      <c r="F8146" s="1">
        <v>46198</v>
      </c>
      <c r="G8146">
        <v>2376</v>
      </c>
      <c r="H8146" s="1">
        <f t="shared" si="635"/>
        <v>46205</v>
      </c>
      <c r="I8146" s="5">
        <f t="shared" si="639"/>
        <v>46253</v>
      </c>
      <c r="J8146" s="9" t="str">
        <f t="shared" si="636"/>
        <v>ชำระตรงเวลา</v>
      </c>
      <c r="K8146" s="10">
        <f t="shared" si="637"/>
        <v>0</v>
      </c>
      <c r="L8146" t="str">
        <f t="shared" si="638"/>
        <v>ลูกหนี้ชั้นดี</v>
      </c>
    </row>
    <row r="8147" spans="1:12" x14ac:dyDescent="0.2">
      <c r="A8147" t="s">
        <v>22</v>
      </c>
      <c r="B8147" t="s">
        <v>8</v>
      </c>
      <c r="C8147">
        <v>7</v>
      </c>
      <c r="D8147">
        <v>1526010011441</v>
      </c>
      <c r="E8147" s="1">
        <v>46048</v>
      </c>
      <c r="F8147" s="1">
        <v>46049</v>
      </c>
      <c r="G8147">
        <v>960</v>
      </c>
      <c r="H8147" s="1">
        <f t="shared" si="635"/>
        <v>46055</v>
      </c>
      <c r="I8147" s="5">
        <f t="shared" si="639"/>
        <v>46253</v>
      </c>
      <c r="J8147" s="9" t="str">
        <f t="shared" si="636"/>
        <v>ชำระตรงเวลา</v>
      </c>
      <c r="K8147" s="10">
        <f t="shared" si="637"/>
        <v>0</v>
      </c>
      <c r="L8147" t="str">
        <f t="shared" si="638"/>
        <v>ลูกหนี้ชั้นดี</v>
      </c>
    </row>
    <row r="8148" spans="1:12" x14ac:dyDescent="0.2">
      <c r="A8148" t="s">
        <v>22</v>
      </c>
      <c r="B8148" t="s">
        <v>8</v>
      </c>
      <c r="C8148">
        <v>7</v>
      </c>
      <c r="D8148">
        <v>1526030011698</v>
      </c>
      <c r="E8148" s="1">
        <v>46104</v>
      </c>
      <c r="F8148" s="1">
        <v>46105</v>
      </c>
      <c r="G8148">
        <v>3240</v>
      </c>
      <c r="H8148" s="1">
        <f t="shared" si="635"/>
        <v>46111</v>
      </c>
      <c r="I8148" s="5">
        <f t="shared" si="639"/>
        <v>46253</v>
      </c>
      <c r="J8148" s="9" t="str">
        <f t="shared" si="636"/>
        <v>ชำระตรงเวลา</v>
      </c>
      <c r="K8148" s="10">
        <f t="shared" si="637"/>
        <v>0</v>
      </c>
      <c r="L8148" t="str">
        <f t="shared" si="638"/>
        <v>ลูกหนี้ชั้นดี</v>
      </c>
    </row>
    <row r="8149" spans="1:12" x14ac:dyDescent="0.2">
      <c r="A8149" t="s">
        <v>22</v>
      </c>
      <c r="B8149" t="s">
        <v>8</v>
      </c>
      <c r="C8149">
        <v>7</v>
      </c>
      <c r="D8149">
        <v>1526030014569</v>
      </c>
      <c r="E8149" s="1">
        <v>46111</v>
      </c>
      <c r="F8149" s="1">
        <v>46112</v>
      </c>
      <c r="G8149">
        <v>569</v>
      </c>
      <c r="H8149" s="1">
        <f t="shared" si="635"/>
        <v>46118</v>
      </c>
      <c r="I8149" s="5">
        <f t="shared" si="639"/>
        <v>46253</v>
      </c>
      <c r="J8149" s="9" t="str">
        <f t="shared" si="636"/>
        <v>ชำระตรงเวลา</v>
      </c>
      <c r="K8149" s="10">
        <f t="shared" si="637"/>
        <v>0</v>
      </c>
      <c r="L8149" t="str">
        <f t="shared" si="638"/>
        <v>ลูกหนี้ชั้นดี</v>
      </c>
    </row>
    <row r="8150" spans="1:12" x14ac:dyDescent="0.2">
      <c r="A8150" t="s">
        <v>22</v>
      </c>
      <c r="B8150" t="s">
        <v>8</v>
      </c>
      <c r="C8150">
        <v>7</v>
      </c>
      <c r="D8150">
        <v>1526060000198</v>
      </c>
      <c r="E8150" s="1">
        <v>46174</v>
      </c>
      <c r="F8150" s="1">
        <v>46175</v>
      </c>
      <c r="G8150">
        <v>1096</v>
      </c>
      <c r="H8150" s="1">
        <f t="shared" si="635"/>
        <v>46181</v>
      </c>
      <c r="I8150" s="5">
        <f t="shared" si="639"/>
        <v>46253</v>
      </c>
      <c r="J8150" s="9" t="str">
        <f t="shared" si="636"/>
        <v>ชำระตรงเวลา</v>
      </c>
      <c r="K8150" s="10">
        <f t="shared" si="637"/>
        <v>0</v>
      </c>
      <c r="L8150" t="str">
        <f t="shared" si="638"/>
        <v>ลูกหนี้ชั้นดี</v>
      </c>
    </row>
    <row r="8151" spans="1:12" x14ac:dyDescent="0.2">
      <c r="A8151" t="s">
        <v>22</v>
      </c>
      <c r="B8151" t="s">
        <v>8</v>
      </c>
      <c r="C8151">
        <v>7</v>
      </c>
      <c r="D8151">
        <v>1526060004714</v>
      </c>
      <c r="E8151" s="1">
        <v>46181</v>
      </c>
      <c r="F8151" s="1">
        <v>46182</v>
      </c>
      <c r="G8151">
        <v>570</v>
      </c>
      <c r="H8151" s="1">
        <f t="shared" si="635"/>
        <v>46188</v>
      </c>
      <c r="I8151" s="5">
        <f t="shared" si="639"/>
        <v>46253</v>
      </c>
      <c r="J8151" s="9" t="str">
        <f t="shared" si="636"/>
        <v>ชำระตรงเวลา</v>
      </c>
      <c r="K8151" s="10">
        <f t="shared" si="637"/>
        <v>0</v>
      </c>
      <c r="L8151" t="str">
        <f t="shared" si="638"/>
        <v>ลูกหนี้ชั้นดี</v>
      </c>
    </row>
    <row r="8152" spans="1:12" x14ac:dyDescent="0.2">
      <c r="A8152" t="s">
        <v>22</v>
      </c>
      <c r="B8152" t="s">
        <v>8</v>
      </c>
      <c r="C8152">
        <v>7</v>
      </c>
      <c r="D8152">
        <v>1526060007388</v>
      </c>
      <c r="E8152" s="1">
        <v>46188</v>
      </c>
      <c r="F8152" s="1">
        <v>46189</v>
      </c>
      <c r="G8152">
        <v>230</v>
      </c>
      <c r="H8152" s="1">
        <f t="shared" si="635"/>
        <v>46195</v>
      </c>
      <c r="I8152" s="5">
        <f t="shared" si="639"/>
        <v>46253</v>
      </c>
      <c r="J8152" s="9" t="str">
        <f t="shared" si="636"/>
        <v>ชำระตรงเวลา</v>
      </c>
      <c r="K8152" s="10">
        <f t="shared" si="637"/>
        <v>0</v>
      </c>
      <c r="L8152" t="str">
        <f t="shared" si="638"/>
        <v>ลูกหนี้ชั้นดี</v>
      </c>
    </row>
    <row r="8153" spans="1:12" x14ac:dyDescent="0.2">
      <c r="A8153" t="s">
        <v>22</v>
      </c>
      <c r="B8153" t="s">
        <v>8</v>
      </c>
      <c r="C8153">
        <v>7</v>
      </c>
      <c r="D8153">
        <v>1526060011569</v>
      </c>
      <c r="E8153" s="1">
        <v>46195</v>
      </c>
      <c r="F8153" s="1">
        <v>46196</v>
      </c>
      <c r="G8153">
        <v>135</v>
      </c>
      <c r="H8153" s="1">
        <f t="shared" si="635"/>
        <v>46202</v>
      </c>
      <c r="I8153" s="5">
        <f t="shared" si="639"/>
        <v>46253</v>
      </c>
      <c r="J8153" s="9" t="str">
        <f t="shared" si="636"/>
        <v>ชำระตรงเวลา</v>
      </c>
      <c r="K8153" s="10">
        <f t="shared" si="637"/>
        <v>0</v>
      </c>
      <c r="L8153" t="str">
        <f t="shared" si="638"/>
        <v>ลูกหนี้ชั้นดี</v>
      </c>
    </row>
    <row r="8154" spans="1:12" x14ac:dyDescent="0.2">
      <c r="A8154" t="s">
        <v>549</v>
      </c>
      <c r="B8154" t="s">
        <v>366</v>
      </c>
      <c r="C8154">
        <v>7</v>
      </c>
      <c r="D8154">
        <v>1126060003771</v>
      </c>
      <c r="E8154" s="1">
        <v>46181</v>
      </c>
      <c r="F8154" s="1">
        <v>46183</v>
      </c>
      <c r="G8154">
        <v>2220</v>
      </c>
      <c r="H8154" s="1">
        <f t="shared" si="635"/>
        <v>46188</v>
      </c>
      <c r="I8154" s="5">
        <f t="shared" si="639"/>
        <v>46253</v>
      </c>
      <c r="J8154" s="9" t="str">
        <f t="shared" si="636"/>
        <v>ชำระตรงเวลา</v>
      </c>
      <c r="K8154" s="10">
        <f t="shared" si="637"/>
        <v>0</v>
      </c>
      <c r="L8154" t="str">
        <f t="shared" si="638"/>
        <v>ลูกหนี้ชั้นดี</v>
      </c>
    </row>
    <row r="8155" spans="1:12" x14ac:dyDescent="0.2">
      <c r="A8155" t="s">
        <v>549</v>
      </c>
      <c r="B8155" t="s">
        <v>366</v>
      </c>
      <c r="C8155">
        <v>7</v>
      </c>
      <c r="D8155">
        <v>1126060006178</v>
      </c>
      <c r="E8155" s="1">
        <v>46183</v>
      </c>
      <c r="F8155" s="1">
        <v>46183</v>
      </c>
      <c r="G8155">
        <v>2898</v>
      </c>
      <c r="H8155" s="1">
        <f t="shared" si="635"/>
        <v>46190</v>
      </c>
      <c r="I8155" s="5">
        <f t="shared" si="639"/>
        <v>46253</v>
      </c>
      <c r="J8155" s="9" t="str">
        <f t="shared" si="636"/>
        <v>ค้างชำระ 1 - 30 วัน</v>
      </c>
      <c r="K8155" s="10">
        <f t="shared" si="637"/>
        <v>0</v>
      </c>
      <c r="L8155" t="str">
        <f t="shared" si="638"/>
        <v>ลูกหนี้ชั้นดี</v>
      </c>
    </row>
    <row r="8156" spans="1:12" x14ac:dyDescent="0.2">
      <c r="A8156" t="s">
        <v>549</v>
      </c>
      <c r="B8156" t="s">
        <v>366</v>
      </c>
      <c r="C8156">
        <v>7</v>
      </c>
      <c r="D8156">
        <v>1126060009926</v>
      </c>
      <c r="E8156" s="1">
        <v>46192</v>
      </c>
      <c r="F8156" s="1">
        <v>46202</v>
      </c>
      <c r="G8156">
        <v>1821</v>
      </c>
      <c r="H8156" s="1">
        <f t="shared" si="635"/>
        <v>46199</v>
      </c>
      <c r="I8156" s="5">
        <f t="shared" si="639"/>
        <v>46253</v>
      </c>
      <c r="J8156" s="9" t="str">
        <f t="shared" si="636"/>
        <v>ชำระตรงเวลา</v>
      </c>
      <c r="K8156" s="10">
        <f t="shared" si="637"/>
        <v>3</v>
      </c>
      <c r="L8156" t="str">
        <f t="shared" si="638"/>
        <v>ลูกหนี้ชั้นดี</v>
      </c>
    </row>
    <row r="8157" spans="1:12" x14ac:dyDescent="0.2">
      <c r="A8157" t="s">
        <v>549</v>
      </c>
      <c r="B8157" t="s">
        <v>366</v>
      </c>
      <c r="C8157">
        <v>7</v>
      </c>
      <c r="D8157">
        <v>1126060013176</v>
      </c>
      <c r="E8157" s="1">
        <v>46200</v>
      </c>
      <c r="F8157" s="1">
        <v>46202</v>
      </c>
      <c r="G8157">
        <v>1515</v>
      </c>
      <c r="H8157" s="1">
        <f t="shared" si="635"/>
        <v>46207</v>
      </c>
      <c r="I8157" s="5">
        <f t="shared" si="639"/>
        <v>46253</v>
      </c>
      <c r="J8157" s="9" t="str">
        <f t="shared" si="636"/>
        <v>ชำระตรงเวลา</v>
      </c>
      <c r="K8157" s="10">
        <f t="shared" si="637"/>
        <v>0</v>
      </c>
      <c r="L8157" t="str">
        <f t="shared" si="638"/>
        <v>ลูกหนี้ชั้นดี</v>
      </c>
    </row>
    <row r="8158" spans="1:12" x14ac:dyDescent="0.2">
      <c r="A8158" t="s">
        <v>1175</v>
      </c>
      <c r="B8158" t="s">
        <v>1176</v>
      </c>
      <c r="C8158">
        <v>15</v>
      </c>
      <c r="D8158">
        <v>5426010009102</v>
      </c>
      <c r="E8158" s="1">
        <v>46045</v>
      </c>
      <c r="F8158" s="1">
        <v>46049</v>
      </c>
      <c r="G8158">
        <v>37820</v>
      </c>
      <c r="H8158" s="1">
        <f t="shared" si="635"/>
        <v>46060</v>
      </c>
      <c r="I8158" s="5">
        <f t="shared" si="639"/>
        <v>46253</v>
      </c>
      <c r="J8158" s="9" t="str">
        <f t="shared" si="636"/>
        <v>ค้างชำระ 1 - 30 วัน</v>
      </c>
      <c r="K8158" s="10">
        <f t="shared" si="637"/>
        <v>0</v>
      </c>
      <c r="L8158" t="str">
        <f t="shared" si="638"/>
        <v>ลูกหนี้ชั้นดี</v>
      </c>
    </row>
    <row r="8159" spans="1:12" x14ac:dyDescent="0.2">
      <c r="A8159" t="s">
        <v>1175</v>
      </c>
      <c r="B8159" t="s">
        <v>1176</v>
      </c>
      <c r="C8159">
        <v>15</v>
      </c>
      <c r="D8159">
        <v>5426020011379</v>
      </c>
      <c r="E8159" s="1">
        <v>46076</v>
      </c>
      <c r="F8159" s="1">
        <v>46095</v>
      </c>
      <c r="G8159">
        <v>55160</v>
      </c>
      <c r="H8159" s="1">
        <f t="shared" si="635"/>
        <v>46091</v>
      </c>
      <c r="I8159" s="5">
        <f t="shared" si="639"/>
        <v>46253</v>
      </c>
      <c r="J8159" s="9" t="str">
        <f t="shared" si="636"/>
        <v>ชำระตรงเวลา</v>
      </c>
      <c r="K8159" s="10">
        <f t="shared" si="637"/>
        <v>4</v>
      </c>
      <c r="L8159" t="str">
        <f t="shared" si="638"/>
        <v>ลูกหนี้ชั้นดี</v>
      </c>
    </row>
    <row r="8160" spans="1:12" x14ac:dyDescent="0.2">
      <c r="A8160" t="s">
        <v>1175</v>
      </c>
      <c r="B8160" t="s">
        <v>1176</v>
      </c>
      <c r="C8160">
        <v>15</v>
      </c>
      <c r="D8160">
        <v>5426030004453</v>
      </c>
      <c r="E8160" s="1">
        <v>46094</v>
      </c>
      <c r="F8160" s="1">
        <v>46105</v>
      </c>
      <c r="G8160">
        <v>1900</v>
      </c>
      <c r="H8160" s="1">
        <f t="shared" si="635"/>
        <v>46109</v>
      </c>
      <c r="I8160" s="5">
        <f t="shared" si="639"/>
        <v>46253</v>
      </c>
      <c r="J8160" s="9" t="str">
        <f t="shared" si="636"/>
        <v>ชำระตรงเวลา</v>
      </c>
      <c r="K8160" s="10">
        <f t="shared" si="637"/>
        <v>0</v>
      </c>
      <c r="L8160" t="str">
        <f t="shared" si="638"/>
        <v>ลูกหนี้ชั้นดี</v>
      </c>
    </row>
    <row r="8161" spans="1:12" x14ac:dyDescent="0.2">
      <c r="A8161" t="s">
        <v>1175</v>
      </c>
      <c r="B8161" t="s">
        <v>1176</v>
      </c>
      <c r="C8161">
        <v>15</v>
      </c>
      <c r="D8161">
        <v>5426030011215</v>
      </c>
      <c r="E8161" s="1">
        <v>46107</v>
      </c>
      <c r="F8161" s="1">
        <v>46120</v>
      </c>
      <c r="G8161">
        <v>5080</v>
      </c>
      <c r="H8161" s="1">
        <f t="shared" si="635"/>
        <v>46122</v>
      </c>
      <c r="I8161" s="5">
        <f t="shared" si="639"/>
        <v>46253</v>
      </c>
      <c r="J8161" s="9" t="str">
        <f t="shared" si="636"/>
        <v>ชำระตรงเวลา</v>
      </c>
      <c r="K8161" s="10">
        <f t="shared" si="637"/>
        <v>0</v>
      </c>
      <c r="L8161" t="str">
        <f t="shared" si="638"/>
        <v>ลูกหนี้ชั้นดี</v>
      </c>
    </row>
    <row r="8162" spans="1:12" x14ac:dyDescent="0.2">
      <c r="A8162" t="s">
        <v>1175</v>
      </c>
      <c r="B8162" t="s">
        <v>1176</v>
      </c>
      <c r="C8162">
        <v>15</v>
      </c>
      <c r="D8162">
        <v>5426040009226</v>
      </c>
      <c r="E8162" s="1">
        <v>46135</v>
      </c>
      <c r="F8162" s="1">
        <v>46149</v>
      </c>
      <c r="G8162">
        <v>32280</v>
      </c>
      <c r="H8162" s="1">
        <f t="shared" si="635"/>
        <v>46150</v>
      </c>
      <c r="I8162" s="5">
        <f t="shared" si="639"/>
        <v>46253</v>
      </c>
      <c r="J8162" s="9" t="str">
        <f t="shared" si="636"/>
        <v>ชำระตรงเวลา</v>
      </c>
      <c r="K8162" s="10">
        <f t="shared" si="637"/>
        <v>0</v>
      </c>
      <c r="L8162" t="str">
        <f t="shared" si="638"/>
        <v>ลูกหนี้ชั้นดี</v>
      </c>
    </row>
    <row r="8163" spans="1:12" x14ac:dyDescent="0.2">
      <c r="A8163" t="s">
        <v>1175</v>
      </c>
      <c r="B8163" t="s">
        <v>1176</v>
      </c>
      <c r="C8163">
        <v>15</v>
      </c>
      <c r="D8163">
        <v>5426050009377</v>
      </c>
      <c r="E8163" s="1">
        <v>46163</v>
      </c>
      <c r="F8163" s="1">
        <v>46175</v>
      </c>
      <c r="G8163">
        <v>73436</v>
      </c>
      <c r="H8163" s="1">
        <f t="shared" si="635"/>
        <v>46178</v>
      </c>
      <c r="I8163" s="5">
        <f t="shared" si="639"/>
        <v>46253</v>
      </c>
      <c r="J8163" s="9" t="str">
        <f t="shared" si="636"/>
        <v>ชำระตรงเวลา</v>
      </c>
      <c r="K8163" s="10">
        <f t="shared" si="637"/>
        <v>0</v>
      </c>
      <c r="L8163" t="str">
        <f t="shared" si="638"/>
        <v>ลูกหนี้ชั้นดี</v>
      </c>
    </row>
    <row r="8164" spans="1:12" x14ac:dyDescent="0.2">
      <c r="A8164" t="s">
        <v>1175</v>
      </c>
      <c r="B8164" t="s">
        <v>1176</v>
      </c>
      <c r="C8164">
        <v>15</v>
      </c>
      <c r="D8164">
        <v>5426060001873</v>
      </c>
      <c r="E8164" s="1">
        <v>46178</v>
      </c>
      <c r="F8164" s="1">
        <v>46185</v>
      </c>
      <c r="G8164">
        <v>105638</v>
      </c>
      <c r="H8164" s="1">
        <f t="shared" si="635"/>
        <v>46193</v>
      </c>
      <c r="I8164" s="5">
        <f t="shared" si="639"/>
        <v>46253</v>
      </c>
      <c r="J8164" s="9" t="str">
        <f t="shared" si="636"/>
        <v>ค้างชำระ 31 - 60 วัน</v>
      </c>
      <c r="K8164" s="10">
        <f t="shared" si="637"/>
        <v>0</v>
      </c>
      <c r="L8164" t="str">
        <f t="shared" si="638"/>
        <v>ลูกหนี้ชั้นดี</v>
      </c>
    </row>
    <row r="8165" spans="1:12" x14ac:dyDescent="0.2">
      <c r="A8165" t="s">
        <v>1175</v>
      </c>
      <c r="B8165" t="s">
        <v>1176</v>
      </c>
      <c r="C8165">
        <v>15</v>
      </c>
      <c r="D8165">
        <v>5426060010677</v>
      </c>
      <c r="E8165" s="1">
        <v>46195</v>
      </c>
      <c r="F8165" s="1" t="s">
        <v>3049</v>
      </c>
      <c r="G8165">
        <v>143860</v>
      </c>
      <c r="H8165" s="1">
        <f t="shared" si="635"/>
        <v>46210</v>
      </c>
      <c r="I8165" s="5">
        <f t="shared" si="639"/>
        <v>46253</v>
      </c>
      <c r="J8165" s="9" t="str">
        <f t="shared" si="636"/>
        <v>ชำระตรงเวลา</v>
      </c>
      <c r="K8165" s="10">
        <f t="shared" si="637"/>
        <v>43</v>
      </c>
      <c r="L8165" t="str">
        <f t="shared" si="638"/>
        <v>ลูกหนี้เฝ้าติดตาม</v>
      </c>
    </row>
    <row r="8166" spans="1:12" x14ac:dyDescent="0.2">
      <c r="A8166" t="s">
        <v>1798</v>
      </c>
      <c r="B8166" t="s">
        <v>1326</v>
      </c>
      <c r="C8166">
        <v>15</v>
      </c>
      <c r="D8166">
        <v>5526010008997</v>
      </c>
      <c r="E8166" s="1">
        <v>46041</v>
      </c>
      <c r="F8166" s="1">
        <v>46055</v>
      </c>
      <c r="G8166">
        <v>3030</v>
      </c>
      <c r="H8166" s="1">
        <f t="shared" si="635"/>
        <v>46056</v>
      </c>
      <c r="I8166" s="5">
        <f t="shared" si="639"/>
        <v>46253</v>
      </c>
      <c r="J8166" s="9" t="str">
        <f t="shared" si="636"/>
        <v>ชำระตรงเวลา</v>
      </c>
      <c r="K8166" s="10">
        <f t="shared" si="637"/>
        <v>0</v>
      </c>
      <c r="L8166" t="str">
        <f t="shared" si="638"/>
        <v>ลูกหนี้ชั้นดี</v>
      </c>
    </row>
    <row r="8167" spans="1:12" x14ac:dyDescent="0.2">
      <c r="A8167" t="s">
        <v>1798</v>
      </c>
      <c r="B8167" t="s">
        <v>1326</v>
      </c>
      <c r="C8167">
        <v>15</v>
      </c>
      <c r="D8167">
        <v>5526010009000</v>
      </c>
      <c r="E8167" s="1">
        <v>46041</v>
      </c>
      <c r="F8167" s="1">
        <v>46055</v>
      </c>
      <c r="G8167">
        <v>1610</v>
      </c>
      <c r="H8167" s="1">
        <f t="shared" si="635"/>
        <v>46056</v>
      </c>
      <c r="I8167" s="5">
        <f t="shared" si="639"/>
        <v>46253</v>
      </c>
      <c r="J8167" s="9" t="str">
        <f t="shared" si="636"/>
        <v>ชำระตรงเวลา</v>
      </c>
      <c r="K8167" s="10">
        <f t="shared" si="637"/>
        <v>0</v>
      </c>
      <c r="L8167" t="str">
        <f t="shared" si="638"/>
        <v>ลูกหนี้ชั้นดี</v>
      </c>
    </row>
    <row r="8168" spans="1:12" x14ac:dyDescent="0.2">
      <c r="A8168" t="s">
        <v>1798</v>
      </c>
      <c r="B8168" t="s">
        <v>1326</v>
      </c>
      <c r="C8168">
        <v>15</v>
      </c>
      <c r="D8168">
        <v>5526020009281</v>
      </c>
      <c r="E8168" s="1">
        <v>46070</v>
      </c>
      <c r="F8168" s="1">
        <v>46083</v>
      </c>
      <c r="G8168">
        <v>6780</v>
      </c>
      <c r="H8168" s="1">
        <f t="shared" si="635"/>
        <v>46085</v>
      </c>
      <c r="I8168" s="5">
        <f t="shared" si="639"/>
        <v>46253</v>
      </c>
      <c r="J8168" s="9" t="str">
        <f t="shared" si="636"/>
        <v>ชำระตรงเวลา</v>
      </c>
      <c r="K8168" s="10">
        <f t="shared" si="637"/>
        <v>0</v>
      </c>
      <c r="L8168" t="str">
        <f t="shared" si="638"/>
        <v>ลูกหนี้ชั้นดี</v>
      </c>
    </row>
    <row r="8169" spans="1:12" x14ac:dyDescent="0.2">
      <c r="A8169" t="s">
        <v>1798</v>
      </c>
      <c r="B8169" t="s">
        <v>1326</v>
      </c>
      <c r="C8169">
        <v>15</v>
      </c>
      <c r="D8169">
        <v>5526020009304</v>
      </c>
      <c r="E8169" s="1">
        <v>46070</v>
      </c>
      <c r="F8169" s="1">
        <v>46083</v>
      </c>
      <c r="G8169">
        <v>4900</v>
      </c>
      <c r="H8169" s="1">
        <f t="shared" si="635"/>
        <v>46085</v>
      </c>
      <c r="I8169" s="5">
        <f t="shared" si="639"/>
        <v>46253</v>
      </c>
      <c r="J8169" s="9" t="str">
        <f t="shared" si="636"/>
        <v>ค้างชำระ 1 - 30 วัน</v>
      </c>
      <c r="K8169" s="10">
        <f t="shared" si="637"/>
        <v>0</v>
      </c>
      <c r="L8169" t="str">
        <f t="shared" si="638"/>
        <v>ลูกหนี้ชั้นดี</v>
      </c>
    </row>
    <row r="8170" spans="1:12" x14ac:dyDescent="0.2">
      <c r="A8170" t="s">
        <v>1798</v>
      </c>
      <c r="B8170" t="s">
        <v>1326</v>
      </c>
      <c r="C8170">
        <v>15</v>
      </c>
      <c r="D8170">
        <v>5526030008977</v>
      </c>
      <c r="E8170" s="1">
        <v>46098</v>
      </c>
      <c r="F8170" s="1">
        <v>46114</v>
      </c>
      <c r="G8170">
        <v>3420</v>
      </c>
      <c r="H8170" s="1">
        <f t="shared" si="635"/>
        <v>46113</v>
      </c>
      <c r="I8170" s="5">
        <f t="shared" si="639"/>
        <v>46253</v>
      </c>
      <c r="J8170" s="9" t="str">
        <f t="shared" si="636"/>
        <v>ค้างชำระ 1 - 30 วัน</v>
      </c>
      <c r="K8170" s="10">
        <f t="shared" si="637"/>
        <v>1</v>
      </c>
      <c r="L8170" t="str">
        <f t="shared" si="638"/>
        <v>ลูกหนี้ชั้นดี</v>
      </c>
    </row>
    <row r="8171" spans="1:12" x14ac:dyDescent="0.2">
      <c r="A8171" t="s">
        <v>1798</v>
      </c>
      <c r="B8171" t="s">
        <v>1326</v>
      </c>
      <c r="C8171">
        <v>15</v>
      </c>
      <c r="D8171">
        <v>5526030008984</v>
      </c>
      <c r="E8171" s="1">
        <v>46098</v>
      </c>
      <c r="F8171" s="1">
        <v>46114</v>
      </c>
      <c r="G8171">
        <v>17070</v>
      </c>
      <c r="H8171" s="1">
        <f t="shared" si="635"/>
        <v>46113</v>
      </c>
      <c r="I8171" s="5">
        <f t="shared" si="639"/>
        <v>46253</v>
      </c>
      <c r="J8171" s="9" t="str">
        <f t="shared" si="636"/>
        <v>ค้างชำระ 1 - 30 วัน</v>
      </c>
      <c r="K8171" s="10">
        <f t="shared" si="637"/>
        <v>1</v>
      </c>
      <c r="L8171" t="str">
        <f t="shared" si="638"/>
        <v>ลูกหนี้ชั้นดี</v>
      </c>
    </row>
    <row r="8172" spans="1:12" x14ac:dyDescent="0.2">
      <c r="A8172" t="s">
        <v>1798</v>
      </c>
      <c r="B8172" t="s">
        <v>1326</v>
      </c>
      <c r="C8172">
        <v>15</v>
      </c>
      <c r="D8172">
        <v>5526040009353</v>
      </c>
      <c r="E8172" s="1">
        <v>46132</v>
      </c>
      <c r="F8172" s="1">
        <v>46148</v>
      </c>
      <c r="G8172">
        <v>4353</v>
      </c>
      <c r="H8172" s="1">
        <f t="shared" si="635"/>
        <v>46147</v>
      </c>
      <c r="I8172" s="5">
        <f t="shared" si="639"/>
        <v>46253</v>
      </c>
      <c r="J8172" s="9" t="str">
        <f t="shared" si="636"/>
        <v>ค้างชำระ 1 - 30 วัน</v>
      </c>
      <c r="K8172" s="10">
        <f t="shared" si="637"/>
        <v>1</v>
      </c>
      <c r="L8172" t="str">
        <f t="shared" si="638"/>
        <v>ลูกหนี้ชั้นดี</v>
      </c>
    </row>
    <row r="8173" spans="1:12" x14ac:dyDescent="0.2">
      <c r="A8173" t="s">
        <v>1798</v>
      </c>
      <c r="B8173" t="s">
        <v>1326</v>
      </c>
      <c r="C8173">
        <v>15</v>
      </c>
      <c r="D8173">
        <v>5526040009377</v>
      </c>
      <c r="E8173" s="1">
        <v>46132</v>
      </c>
      <c r="F8173" s="1">
        <v>46148</v>
      </c>
      <c r="G8173">
        <v>20435</v>
      </c>
      <c r="H8173" s="1">
        <f t="shared" si="635"/>
        <v>46147</v>
      </c>
      <c r="I8173" s="5">
        <f t="shared" si="639"/>
        <v>46253</v>
      </c>
      <c r="J8173" s="9" t="str">
        <f t="shared" si="636"/>
        <v>ชำระตรงเวลา</v>
      </c>
      <c r="K8173" s="10">
        <f t="shared" si="637"/>
        <v>1</v>
      </c>
      <c r="L8173" t="str">
        <f t="shared" si="638"/>
        <v>ลูกหนี้ชั้นดี</v>
      </c>
    </row>
    <row r="8174" spans="1:12" x14ac:dyDescent="0.2">
      <c r="A8174" t="s">
        <v>1798</v>
      </c>
      <c r="B8174" t="s">
        <v>1326</v>
      </c>
      <c r="C8174">
        <v>15</v>
      </c>
      <c r="D8174">
        <v>5526050004362</v>
      </c>
      <c r="E8174" s="1">
        <v>46149</v>
      </c>
      <c r="F8174" s="1">
        <v>46162</v>
      </c>
      <c r="G8174">
        <v>5757</v>
      </c>
      <c r="H8174" s="1">
        <f t="shared" si="635"/>
        <v>46164</v>
      </c>
      <c r="I8174" s="5">
        <f t="shared" si="639"/>
        <v>46253</v>
      </c>
      <c r="J8174" s="9" t="str">
        <f t="shared" si="636"/>
        <v>ชำระตรงเวลา</v>
      </c>
      <c r="K8174" s="10">
        <f t="shared" si="637"/>
        <v>0</v>
      </c>
      <c r="L8174" t="str">
        <f t="shared" si="638"/>
        <v>ลูกหนี้ชั้นดี</v>
      </c>
    </row>
    <row r="8175" spans="1:12" x14ac:dyDescent="0.2">
      <c r="A8175" t="s">
        <v>1798</v>
      </c>
      <c r="B8175" t="s">
        <v>1326</v>
      </c>
      <c r="C8175">
        <v>15</v>
      </c>
      <c r="D8175">
        <v>5526050004485</v>
      </c>
      <c r="E8175" s="1">
        <v>46149</v>
      </c>
      <c r="F8175" s="1">
        <v>46162</v>
      </c>
      <c r="G8175">
        <v>9558</v>
      </c>
      <c r="H8175" s="1">
        <f t="shared" si="635"/>
        <v>46164</v>
      </c>
      <c r="I8175" s="5">
        <f t="shared" si="639"/>
        <v>46253</v>
      </c>
      <c r="J8175" s="9" t="str">
        <f t="shared" si="636"/>
        <v>ชำระตรงเวลา</v>
      </c>
      <c r="K8175" s="10">
        <f t="shared" si="637"/>
        <v>0</v>
      </c>
      <c r="L8175" t="str">
        <f t="shared" si="638"/>
        <v>ลูกหนี้ชั้นดี</v>
      </c>
    </row>
    <row r="8176" spans="1:12" x14ac:dyDescent="0.2">
      <c r="A8176" t="s">
        <v>1798</v>
      </c>
      <c r="B8176" t="s">
        <v>1326</v>
      </c>
      <c r="C8176">
        <v>15</v>
      </c>
      <c r="D8176">
        <v>5526050011384</v>
      </c>
      <c r="E8176" s="1">
        <v>46163</v>
      </c>
      <c r="F8176" s="1">
        <v>46178</v>
      </c>
      <c r="G8176">
        <v>3969</v>
      </c>
      <c r="H8176" s="1">
        <f t="shared" si="635"/>
        <v>46178</v>
      </c>
      <c r="I8176" s="5">
        <f t="shared" si="639"/>
        <v>46253</v>
      </c>
      <c r="J8176" s="9" t="str">
        <f t="shared" si="636"/>
        <v>ชำระตรงเวลา</v>
      </c>
      <c r="K8176" s="10">
        <f t="shared" si="637"/>
        <v>0</v>
      </c>
      <c r="L8176" t="str">
        <f t="shared" si="638"/>
        <v>ลูกหนี้ชั้นดี</v>
      </c>
    </row>
    <row r="8177" spans="1:12" x14ac:dyDescent="0.2">
      <c r="A8177" t="s">
        <v>1798</v>
      </c>
      <c r="B8177" t="s">
        <v>1326</v>
      </c>
      <c r="C8177">
        <v>15</v>
      </c>
      <c r="D8177">
        <v>5526050011391</v>
      </c>
      <c r="E8177" s="1">
        <v>46163</v>
      </c>
      <c r="F8177" s="1">
        <v>46178</v>
      </c>
      <c r="G8177">
        <v>2673</v>
      </c>
      <c r="H8177" s="1">
        <f t="shared" si="635"/>
        <v>46178</v>
      </c>
      <c r="I8177" s="5">
        <f t="shared" si="639"/>
        <v>46253</v>
      </c>
      <c r="J8177" s="9" t="str">
        <f t="shared" si="636"/>
        <v>ชำระตรงเวลา</v>
      </c>
      <c r="K8177" s="10">
        <f t="shared" si="637"/>
        <v>0</v>
      </c>
      <c r="L8177" t="str">
        <f t="shared" si="638"/>
        <v>ลูกหนี้ชั้นดี</v>
      </c>
    </row>
    <row r="8178" spans="1:12" x14ac:dyDescent="0.2">
      <c r="A8178" t="s">
        <v>1798</v>
      </c>
      <c r="B8178" t="s">
        <v>1326</v>
      </c>
      <c r="C8178">
        <v>15</v>
      </c>
      <c r="D8178">
        <v>5526060004260</v>
      </c>
      <c r="E8178" s="1">
        <v>46178</v>
      </c>
      <c r="F8178" s="1">
        <v>46192</v>
      </c>
      <c r="G8178">
        <v>5157</v>
      </c>
      <c r="H8178" s="1">
        <f t="shared" si="635"/>
        <v>46193</v>
      </c>
      <c r="I8178" s="5">
        <f t="shared" si="639"/>
        <v>46253</v>
      </c>
      <c r="J8178" s="9" t="str">
        <f t="shared" si="636"/>
        <v>ชำระตรงเวลา</v>
      </c>
      <c r="K8178" s="10">
        <f t="shared" si="637"/>
        <v>0</v>
      </c>
      <c r="L8178" t="str">
        <f t="shared" si="638"/>
        <v>ลูกหนี้ชั้นดี</v>
      </c>
    </row>
    <row r="8179" spans="1:12" x14ac:dyDescent="0.2">
      <c r="A8179" t="s">
        <v>1798</v>
      </c>
      <c r="B8179" t="s">
        <v>1326</v>
      </c>
      <c r="C8179">
        <v>15</v>
      </c>
      <c r="D8179">
        <v>5526060004277</v>
      </c>
      <c r="E8179" s="1">
        <v>46178</v>
      </c>
      <c r="F8179" s="1">
        <v>46192</v>
      </c>
      <c r="G8179">
        <v>4450</v>
      </c>
      <c r="H8179" s="1">
        <f t="shared" si="635"/>
        <v>46193</v>
      </c>
      <c r="I8179" s="5">
        <f t="shared" si="639"/>
        <v>46253</v>
      </c>
      <c r="J8179" s="9" t="str">
        <f t="shared" si="636"/>
        <v>ชำระตรงเวลา</v>
      </c>
      <c r="K8179" s="10">
        <f t="shared" si="637"/>
        <v>0</v>
      </c>
      <c r="L8179" t="str">
        <f t="shared" si="638"/>
        <v>ลูกหนี้ชั้นดี</v>
      </c>
    </row>
    <row r="8180" spans="1:12" x14ac:dyDescent="0.2">
      <c r="A8180" t="s">
        <v>1798</v>
      </c>
      <c r="B8180" t="s">
        <v>1326</v>
      </c>
      <c r="C8180">
        <v>15</v>
      </c>
      <c r="D8180">
        <v>5526060011077</v>
      </c>
      <c r="E8180" s="1">
        <v>46192</v>
      </c>
      <c r="F8180" s="1">
        <v>46206</v>
      </c>
      <c r="G8180">
        <v>5526</v>
      </c>
      <c r="H8180" s="1">
        <f t="shared" si="635"/>
        <v>46207</v>
      </c>
      <c r="I8180" s="5">
        <f t="shared" si="639"/>
        <v>46253</v>
      </c>
      <c r="J8180" s="9" t="str">
        <f t="shared" si="636"/>
        <v>ชำระตรงเวลา</v>
      </c>
      <c r="K8180" s="10">
        <f t="shared" si="637"/>
        <v>0</v>
      </c>
      <c r="L8180" t="str">
        <f t="shared" si="638"/>
        <v>ลูกหนี้ชั้นดี</v>
      </c>
    </row>
    <row r="8181" spans="1:12" x14ac:dyDescent="0.2">
      <c r="A8181" t="s">
        <v>1798</v>
      </c>
      <c r="B8181" t="s">
        <v>1326</v>
      </c>
      <c r="C8181">
        <v>15</v>
      </c>
      <c r="D8181">
        <v>5526060011084</v>
      </c>
      <c r="E8181" s="1">
        <v>46192</v>
      </c>
      <c r="F8181" s="1">
        <v>46206</v>
      </c>
      <c r="G8181">
        <v>4356</v>
      </c>
      <c r="H8181" s="1">
        <f t="shared" si="635"/>
        <v>46207</v>
      </c>
      <c r="I8181" s="5">
        <f t="shared" si="639"/>
        <v>46253</v>
      </c>
      <c r="J8181" s="9" t="str">
        <f t="shared" si="636"/>
        <v>ชำระตรงเวลา</v>
      </c>
      <c r="K8181" s="10">
        <f t="shared" si="637"/>
        <v>0</v>
      </c>
      <c r="L8181" t="str">
        <f t="shared" si="638"/>
        <v>ลูกหนี้ชั้นดี</v>
      </c>
    </row>
    <row r="8182" spans="1:12" x14ac:dyDescent="0.2">
      <c r="A8182" t="s">
        <v>2829</v>
      </c>
      <c r="B8182" t="s">
        <v>103</v>
      </c>
      <c r="C8182">
        <v>7</v>
      </c>
      <c r="D8182">
        <v>3026010000295</v>
      </c>
      <c r="E8182" s="1">
        <v>46025</v>
      </c>
      <c r="F8182" s="1">
        <v>46032</v>
      </c>
      <c r="G8182">
        <v>70</v>
      </c>
      <c r="H8182" s="1">
        <f t="shared" si="635"/>
        <v>46032</v>
      </c>
      <c r="I8182" s="5">
        <f t="shared" si="639"/>
        <v>46253</v>
      </c>
      <c r="J8182" s="9" t="str">
        <f t="shared" si="636"/>
        <v>ค้างชำระ 1 - 30 วัน</v>
      </c>
      <c r="K8182" s="10">
        <f t="shared" si="637"/>
        <v>0</v>
      </c>
      <c r="L8182" t="str">
        <f t="shared" si="638"/>
        <v>ลูกหนี้ชั้นดี</v>
      </c>
    </row>
    <row r="8183" spans="1:12" x14ac:dyDescent="0.2">
      <c r="A8183" t="s">
        <v>2829</v>
      </c>
      <c r="B8183" t="s">
        <v>103</v>
      </c>
      <c r="C8183">
        <v>7</v>
      </c>
      <c r="D8183">
        <v>3026020002234</v>
      </c>
      <c r="E8183" s="1">
        <v>46056</v>
      </c>
      <c r="F8183" s="1">
        <v>46064</v>
      </c>
      <c r="G8183">
        <v>280</v>
      </c>
      <c r="H8183" s="1">
        <f t="shared" si="635"/>
        <v>46063</v>
      </c>
      <c r="I8183" s="5">
        <f t="shared" si="639"/>
        <v>46253</v>
      </c>
      <c r="J8183" s="9" t="str">
        <f t="shared" si="636"/>
        <v>ค้างชำระ 1 - 30 วัน</v>
      </c>
      <c r="K8183" s="10">
        <f t="shared" si="637"/>
        <v>1</v>
      </c>
      <c r="L8183" t="str">
        <f t="shared" si="638"/>
        <v>ลูกหนี้ชั้นดี</v>
      </c>
    </row>
    <row r="8184" spans="1:12" x14ac:dyDescent="0.2">
      <c r="A8184" t="s">
        <v>2829</v>
      </c>
      <c r="B8184" t="s">
        <v>103</v>
      </c>
      <c r="C8184">
        <v>7</v>
      </c>
      <c r="D8184">
        <v>3026030001661</v>
      </c>
      <c r="E8184" s="1">
        <v>46083</v>
      </c>
      <c r="F8184" s="1">
        <v>46091</v>
      </c>
      <c r="G8184">
        <v>910</v>
      </c>
      <c r="H8184" s="1">
        <f t="shared" si="635"/>
        <v>46090</v>
      </c>
      <c r="I8184" s="5">
        <f t="shared" si="639"/>
        <v>46253</v>
      </c>
      <c r="J8184" s="9" t="str">
        <f t="shared" si="636"/>
        <v>ค้างชำระ 1 - 30 วัน</v>
      </c>
      <c r="K8184" s="10">
        <f t="shared" si="637"/>
        <v>1</v>
      </c>
      <c r="L8184" t="str">
        <f t="shared" si="638"/>
        <v>ลูกหนี้ชั้นดี</v>
      </c>
    </row>
    <row r="8185" spans="1:12" x14ac:dyDescent="0.2">
      <c r="A8185" t="s">
        <v>2829</v>
      </c>
      <c r="B8185" t="s">
        <v>103</v>
      </c>
      <c r="C8185">
        <v>7</v>
      </c>
      <c r="D8185">
        <v>3026040002108</v>
      </c>
      <c r="E8185" s="1">
        <v>46114</v>
      </c>
      <c r="F8185" s="1">
        <v>46122</v>
      </c>
      <c r="G8185">
        <v>1685</v>
      </c>
      <c r="H8185" s="1">
        <f t="shared" si="635"/>
        <v>46121</v>
      </c>
      <c r="I8185" s="5">
        <f t="shared" si="639"/>
        <v>46253</v>
      </c>
      <c r="J8185" s="9" t="str">
        <f t="shared" si="636"/>
        <v>ชำระตรงเวลา</v>
      </c>
      <c r="K8185" s="10">
        <f t="shared" si="637"/>
        <v>1</v>
      </c>
      <c r="L8185" t="str">
        <f t="shared" si="638"/>
        <v>ลูกหนี้ชั้นดี</v>
      </c>
    </row>
    <row r="8186" spans="1:12" x14ac:dyDescent="0.2">
      <c r="A8186" t="s">
        <v>3053</v>
      </c>
      <c r="B8186" t="s">
        <v>13</v>
      </c>
      <c r="C8186">
        <v>15</v>
      </c>
      <c r="D8186">
        <v>1326010014066</v>
      </c>
      <c r="E8186" s="1">
        <v>46052</v>
      </c>
      <c r="F8186" s="1">
        <v>46052</v>
      </c>
      <c r="G8186">
        <v>110</v>
      </c>
      <c r="H8186" s="1">
        <f t="shared" si="635"/>
        <v>46067</v>
      </c>
      <c r="I8186" s="5">
        <f t="shared" si="639"/>
        <v>46253</v>
      </c>
      <c r="J8186" s="9" t="str">
        <f t="shared" si="636"/>
        <v>ชำระตรงเวลา</v>
      </c>
      <c r="K8186" s="10">
        <f t="shared" si="637"/>
        <v>0</v>
      </c>
      <c r="L8186" t="str">
        <f t="shared" si="638"/>
        <v>ลูกหนี้ชั้นดี</v>
      </c>
    </row>
    <row r="8187" spans="1:12" x14ac:dyDescent="0.2">
      <c r="A8187" t="s">
        <v>3053</v>
      </c>
      <c r="B8187" t="s">
        <v>13</v>
      </c>
      <c r="C8187">
        <v>15</v>
      </c>
      <c r="D8187">
        <v>1326030014732</v>
      </c>
      <c r="E8187" s="1">
        <v>46111</v>
      </c>
      <c r="F8187" s="1">
        <v>46115</v>
      </c>
      <c r="G8187">
        <v>120</v>
      </c>
      <c r="H8187" s="1">
        <f t="shared" si="635"/>
        <v>46126</v>
      </c>
      <c r="I8187" s="5">
        <f t="shared" si="639"/>
        <v>46253</v>
      </c>
      <c r="J8187" s="9" t="str">
        <f t="shared" si="636"/>
        <v>ชำระตรงเวลา</v>
      </c>
      <c r="K8187" s="10">
        <f t="shared" si="637"/>
        <v>0</v>
      </c>
      <c r="L8187" t="str">
        <f t="shared" si="638"/>
        <v>ลูกหนี้ชั้นดี</v>
      </c>
    </row>
    <row r="8188" spans="1:12" x14ac:dyDescent="0.2">
      <c r="A8188" t="s">
        <v>3053</v>
      </c>
      <c r="B8188" t="s">
        <v>13</v>
      </c>
      <c r="C8188">
        <v>15</v>
      </c>
      <c r="D8188">
        <v>1326040014074</v>
      </c>
      <c r="E8188" s="1">
        <v>46142</v>
      </c>
      <c r="F8188" s="1">
        <v>46147</v>
      </c>
      <c r="G8188">
        <v>360</v>
      </c>
      <c r="H8188" s="1">
        <f t="shared" si="635"/>
        <v>46157</v>
      </c>
      <c r="I8188" s="5">
        <f t="shared" si="639"/>
        <v>46253</v>
      </c>
      <c r="J8188" s="9" t="str">
        <f t="shared" si="636"/>
        <v>ชำระตรงเวลา</v>
      </c>
      <c r="K8188" s="10">
        <f t="shared" si="637"/>
        <v>0</v>
      </c>
      <c r="L8188" t="str">
        <f t="shared" si="638"/>
        <v>ลูกหนี้ชั้นดี</v>
      </c>
    </row>
    <row r="8189" spans="1:12" x14ac:dyDescent="0.2">
      <c r="A8189" t="s">
        <v>3053</v>
      </c>
      <c r="B8189" t="s">
        <v>13</v>
      </c>
      <c r="C8189">
        <v>15</v>
      </c>
      <c r="D8189">
        <v>1326050014750</v>
      </c>
      <c r="E8189" s="1">
        <v>46172</v>
      </c>
      <c r="F8189" s="1">
        <v>46175</v>
      </c>
      <c r="G8189">
        <v>350</v>
      </c>
      <c r="H8189" s="1">
        <f t="shared" si="635"/>
        <v>46187</v>
      </c>
      <c r="I8189" s="5">
        <f t="shared" si="639"/>
        <v>46253</v>
      </c>
      <c r="J8189" s="9" t="str">
        <f t="shared" si="636"/>
        <v>ชำระตรงเวลา</v>
      </c>
      <c r="K8189" s="10">
        <f t="shared" si="637"/>
        <v>0</v>
      </c>
      <c r="L8189" t="str">
        <f t="shared" si="638"/>
        <v>ลูกหนี้ชั้นดี</v>
      </c>
    </row>
    <row r="8190" spans="1:12" x14ac:dyDescent="0.2">
      <c r="A8190" t="s">
        <v>3053</v>
      </c>
      <c r="B8190" t="s">
        <v>13</v>
      </c>
      <c r="C8190">
        <v>15</v>
      </c>
      <c r="D8190">
        <v>1326060015037</v>
      </c>
      <c r="E8190" s="1">
        <v>46203</v>
      </c>
      <c r="F8190" s="1">
        <v>46206</v>
      </c>
      <c r="G8190">
        <v>360</v>
      </c>
      <c r="H8190" s="1">
        <f t="shared" si="635"/>
        <v>46218</v>
      </c>
      <c r="I8190" s="5">
        <f t="shared" si="639"/>
        <v>46253</v>
      </c>
      <c r="J8190" s="9" t="str">
        <f t="shared" si="636"/>
        <v>ชำระตรงเวลา</v>
      </c>
      <c r="K8190" s="10">
        <f t="shared" si="637"/>
        <v>0</v>
      </c>
      <c r="L8190" t="str">
        <f t="shared" si="638"/>
        <v>ลูกหนี้ชั้นดี</v>
      </c>
    </row>
    <row r="8191" spans="1:12" x14ac:dyDescent="0.2">
      <c r="A8191" t="s">
        <v>24</v>
      </c>
      <c r="B8191" t="s">
        <v>18</v>
      </c>
      <c r="C8191">
        <v>7</v>
      </c>
      <c r="D8191">
        <v>1226060002030</v>
      </c>
      <c r="E8191" s="1">
        <v>46176</v>
      </c>
      <c r="F8191" s="1">
        <v>46178</v>
      </c>
      <c r="G8191">
        <v>2065</v>
      </c>
      <c r="H8191" s="1">
        <f t="shared" si="635"/>
        <v>46183</v>
      </c>
      <c r="I8191" s="5">
        <f t="shared" si="639"/>
        <v>46253</v>
      </c>
      <c r="J8191" s="9" t="str">
        <f t="shared" si="636"/>
        <v>ชำระตรงเวลา</v>
      </c>
      <c r="K8191" s="10">
        <f t="shared" si="637"/>
        <v>0</v>
      </c>
      <c r="L8191" t="str">
        <f t="shared" si="638"/>
        <v>ลูกหนี้ชั้นดี</v>
      </c>
    </row>
    <row r="8192" spans="1:12" x14ac:dyDescent="0.2">
      <c r="A8192" t="s">
        <v>24</v>
      </c>
      <c r="B8192" t="s">
        <v>18</v>
      </c>
      <c r="C8192">
        <v>7</v>
      </c>
      <c r="D8192">
        <v>1226060005284</v>
      </c>
      <c r="E8192" s="1">
        <v>46183</v>
      </c>
      <c r="F8192" s="1">
        <v>46190</v>
      </c>
      <c r="G8192">
        <v>1910</v>
      </c>
      <c r="H8192" s="1">
        <f t="shared" si="635"/>
        <v>46190</v>
      </c>
      <c r="I8192" s="5">
        <f t="shared" si="639"/>
        <v>46253</v>
      </c>
      <c r="J8192" s="9" t="str">
        <f t="shared" si="636"/>
        <v>ชำระตรงเวลา</v>
      </c>
      <c r="K8192" s="10">
        <f t="shared" si="637"/>
        <v>0</v>
      </c>
      <c r="L8192" t="str">
        <f t="shared" si="638"/>
        <v>ลูกหนี้ชั้นดี</v>
      </c>
    </row>
    <row r="8193" spans="1:12" x14ac:dyDescent="0.2">
      <c r="A8193" t="s">
        <v>24</v>
      </c>
      <c r="B8193" t="s">
        <v>18</v>
      </c>
      <c r="C8193">
        <v>7</v>
      </c>
      <c r="D8193">
        <v>1226060008988</v>
      </c>
      <c r="E8193" s="1">
        <v>46190</v>
      </c>
      <c r="F8193" s="1">
        <v>46197</v>
      </c>
      <c r="G8193">
        <v>8775</v>
      </c>
      <c r="H8193" s="1">
        <f t="shared" si="635"/>
        <v>46197</v>
      </c>
      <c r="I8193" s="5">
        <f t="shared" si="639"/>
        <v>46253</v>
      </c>
      <c r="J8193" s="9" t="str">
        <f t="shared" si="636"/>
        <v>ค้างชำระ 1 - 30 วัน</v>
      </c>
      <c r="K8193" s="10">
        <f t="shared" si="637"/>
        <v>0</v>
      </c>
      <c r="L8193" t="str">
        <f t="shared" si="638"/>
        <v>ลูกหนี้ชั้นดี</v>
      </c>
    </row>
    <row r="8194" spans="1:12" x14ac:dyDescent="0.2">
      <c r="A8194" t="s">
        <v>24</v>
      </c>
      <c r="B8194" t="s">
        <v>18</v>
      </c>
      <c r="C8194">
        <v>7</v>
      </c>
      <c r="D8194">
        <v>1226060012336</v>
      </c>
      <c r="E8194" s="1">
        <v>46197</v>
      </c>
      <c r="F8194" s="1">
        <v>46205</v>
      </c>
      <c r="G8194">
        <v>4775</v>
      </c>
      <c r="H8194" s="1">
        <f t="shared" ref="H8194:H8257" si="640">E8194+C8194</f>
        <v>46204</v>
      </c>
      <c r="I8194" s="5">
        <f t="shared" si="639"/>
        <v>46253</v>
      </c>
      <c r="J8194" s="9" t="str">
        <f t="shared" ref="J8194:J8257" si="641">IF(K8195&lt;=0, "ชำระตรงเวลา", IF(K8195&lt;=30, "ค้างชำระ 1 - 30 วัน", IF(K8195&lt;=60, "ค้างชำระ 31 - 60 วัน", IF(K8195&lt;=90, "ค้างชำระ 61 - 90 วัน", "ค้างชำระเกิน 90 วัน"))))</f>
        <v>ค้างชำระ 1 - 30 วัน</v>
      </c>
      <c r="K8194" s="10">
        <f t="shared" ref="K8194:K8257" si="642">IF(OR(F8194="",F8194="(ว่าง)"), MAX(0,I8193-H8194), MAX(0,F8194-H8194))</f>
        <v>1</v>
      </c>
      <c r="L8194" t="str">
        <f t="shared" ref="L8194:L8257" si="643">IF(K8194&lt;=30, "ลูกหนี้ชั้นดี", IF(K8194&lt;=90, "ลูกหนี้เฝ้าติดตาม", "ลูกหนี้ด้อยคุณภาพ (NPL)"))</f>
        <v>ลูกหนี้ชั้นดี</v>
      </c>
    </row>
    <row r="8195" spans="1:12" x14ac:dyDescent="0.2">
      <c r="A8195" t="s">
        <v>24</v>
      </c>
      <c r="B8195" t="s">
        <v>18</v>
      </c>
      <c r="C8195">
        <v>7</v>
      </c>
      <c r="D8195">
        <v>1226060015269</v>
      </c>
      <c r="E8195" s="1">
        <v>46203</v>
      </c>
      <c r="F8195" s="1">
        <v>46211</v>
      </c>
      <c r="G8195">
        <v>1920</v>
      </c>
      <c r="H8195" s="1">
        <f t="shared" si="640"/>
        <v>46210</v>
      </c>
      <c r="I8195" s="5">
        <f t="shared" si="639"/>
        <v>46253</v>
      </c>
      <c r="J8195" s="9" t="str">
        <f t="shared" si="641"/>
        <v>ชำระตรงเวลา</v>
      </c>
      <c r="K8195" s="10">
        <f t="shared" si="642"/>
        <v>1</v>
      </c>
      <c r="L8195" t="str">
        <f t="shared" si="643"/>
        <v>ลูกหนี้ชั้นดี</v>
      </c>
    </row>
    <row r="8196" spans="1:12" x14ac:dyDescent="0.2">
      <c r="A8196" t="s">
        <v>631</v>
      </c>
      <c r="B8196" t="s">
        <v>366</v>
      </c>
      <c r="C8196">
        <v>7</v>
      </c>
      <c r="D8196">
        <v>1126040012649</v>
      </c>
      <c r="E8196" s="1">
        <v>46144</v>
      </c>
      <c r="F8196" s="1">
        <v>46151</v>
      </c>
      <c r="G8196">
        <v>22396</v>
      </c>
      <c r="H8196" s="1">
        <f t="shared" si="640"/>
        <v>46151</v>
      </c>
      <c r="I8196" s="5">
        <f t="shared" ref="I8196:I8259" si="644">I8195</f>
        <v>46253</v>
      </c>
      <c r="J8196" s="9" t="str">
        <f t="shared" si="641"/>
        <v>ชำระตรงเวลา</v>
      </c>
      <c r="K8196" s="10">
        <f t="shared" si="642"/>
        <v>0</v>
      </c>
      <c r="L8196" t="str">
        <f t="shared" si="643"/>
        <v>ลูกหนี้ชั้นดี</v>
      </c>
    </row>
    <row r="8197" spans="1:12" x14ac:dyDescent="0.2">
      <c r="A8197" t="s">
        <v>631</v>
      </c>
      <c r="B8197" t="s">
        <v>366</v>
      </c>
      <c r="C8197">
        <v>7</v>
      </c>
      <c r="D8197">
        <v>1126060003320</v>
      </c>
      <c r="E8197" s="1">
        <v>46179</v>
      </c>
      <c r="F8197" s="1">
        <v>46185</v>
      </c>
      <c r="G8197">
        <v>19928</v>
      </c>
      <c r="H8197" s="1">
        <f t="shared" si="640"/>
        <v>46186</v>
      </c>
      <c r="I8197" s="5">
        <f t="shared" si="644"/>
        <v>46253</v>
      </c>
      <c r="J8197" s="9" t="str">
        <f t="shared" si="641"/>
        <v>ค้างชำระ 1 - 30 วัน</v>
      </c>
      <c r="K8197" s="10">
        <f t="shared" si="642"/>
        <v>0</v>
      </c>
      <c r="L8197" t="str">
        <f t="shared" si="643"/>
        <v>ลูกหนี้ชั้นดี</v>
      </c>
    </row>
    <row r="8198" spans="1:12" x14ac:dyDescent="0.2">
      <c r="A8198" t="s">
        <v>631</v>
      </c>
      <c r="B8198" t="s">
        <v>366</v>
      </c>
      <c r="C8198">
        <v>7</v>
      </c>
      <c r="D8198">
        <v>1126060005898</v>
      </c>
      <c r="E8198" s="1">
        <v>46185</v>
      </c>
      <c r="F8198" s="1">
        <v>46195</v>
      </c>
      <c r="G8198">
        <v>23822</v>
      </c>
      <c r="H8198" s="1">
        <f t="shared" si="640"/>
        <v>46192</v>
      </c>
      <c r="I8198" s="5">
        <f t="shared" si="644"/>
        <v>46253</v>
      </c>
      <c r="J8198" s="9" t="str">
        <f t="shared" si="641"/>
        <v>ค้างชำระ 1 - 30 วัน</v>
      </c>
      <c r="K8198" s="10">
        <f t="shared" si="642"/>
        <v>3</v>
      </c>
      <c r="L8198" t="str">
        <f t="shared" si="643"/>
        <v>ลูกหนี้ชั้นดี</v>
      </c>
    </row>
    <row r="8199" spans="1:12" x14ac:dyDescent="0.2">
      <c r="A8199" t="s">
        <v>631</v>
      </c>
      <c r="B8199" t="s">
        <v>366</v>
      </c>
      <c r="C8199">
        <v>7</v>
      </c>
      <c r="D8199">
        <v>1126060009520</v>
      </c>
      <c r="E8199" s="1">
        <v>46193</v>
      </c>
      <c r="F8199" s="1">
        <v>46207</v>
      </c>
      <c r="G8199">
        <v>23229</v>
      </c>
      <c r="H8199" s="1">
        <f t="shared" si="640"/>
        <v>46200</v>
      </c>
      <c r="I8199" s="5">
        <f t="shared" si="644"/>
        <v>46253</v>
      </c>
      <c r="J8199" s="9" t="str">
        <f t="shared" si="641"/>
        <v>ค้างชำระ 1 - 30 วัน</v>
      </c>
      <c r="K8199" s="10">
        <f t="shared" si="642"/>
        <v>7</v>
      </c>
      <c r="L8199" t="str">
        <f t="shared" si="643"/>
        <v>ลูกหนี้ชั้นดี</v>
      </c>
    </row>
    <row r="8200" spans="1:12" x14ac:dyDescent="0.2">
      <c r="A8200" t="s">
        <v>631</v>
      </c>
      <c r="B8200" t="s">
        <v>366</v>
      </c>
      <c r="C8200">
        <v>7</v>
      </c>
      <c r="D8200">
        <v>1126060012834</v>
      </c>
      <c r="E8200" s="1">
        <v>46198</v>
      </c>
      <c r="F8200" s="1">
        <v>46207</v>
      </c>
      <c r="G8200">
        <v>33911</v>
      </c>
      <c r="H8200" s="1">
        <f t="shared" si="640"/>
        <v>46205</v>
      </c>
      <c r="I8200" s="5">
        <f t="shared" si="644"/>
        <v>46253</v>
      </c>
      <c r="J8200" s="9" t="str">
        <f t="shared" si="641"/>
        <v>ชำระตรงเวลา</v>
      </c>
      <c r="K8200" s="10">
        <f t="shared" si="642"/>
        <v>2</v>
      </c>
      <c r="L8200" t="str">
        <f t="shared" si="643"/>
        <v>ลูกหนี้ชั้นดี</v>
      </c>
    </row>
    <row r="8201" spans="1:12" x14ac:dyDescent="0.2">
      <c r="A8201" t="s">
        <v>1229</v>
      </c>
      <c r="B8201" t="s">
        <v>106</v>
      </c>
      <c r="C8201">
        <v>15</v>
      </c>
      <c r="D8201">
        <v>5726010014480</v>
      </c>
      <c r="E8201" s="1">
        <v>46055</v>
      </c>
      <c r="F8201" s="1">
        <v>46069</v>
      </c>
      <c r="G8201">
        <v>293365</v>
      </c>
      <c r="H8201" s="1">
        <f t="shared" si="640"/>
        <v>46070</v>
      </c>
      <c r="I8201" s="5">
        <f t="shared" si="644"/>
        <v>46253</v>
      </c>
      <c r="J8201" s="9" t="str">
        <f t="shared" si="641"/>
        <v>ค้างชำระ 1 - 30 วัน</v>
      </c>
      <c r="K8201" s="10">
        <f t="shared" si="642"/>
        <v>0</v>
      </c>
      <c r="L8201" t="str">
        <f t="shared" si="643"/>
        <v>ลูกหนี้ชั้นดี</v>
      </c>
    </row>
    <row r="8202" spans="1:12" x14ac:dyDescent="0.2">
      <c r="A8202" t="s">
        <v>1229</v>
      </c>
      <c r="B8202" t="s">
        <v>106</v>
      </c>
      <c r="C8202">
        <v>15</v>
      </c>
      <c r="D8202">
        <v>5726020001210</v>
      </c>
      <c r="E8202" s="1">
        <v>46055</v>
      </c>
      <c r="F8202" s="1">
        <v>46090</v>
      </c>
      <c r="G8202">
        <v>157940</v>
      </c>
      <c r="H8202" s="1">
        <f t="shared" si="640"/>
        <v>46070</v>
      </c>
      <c r="I8202" s="5">
        <f t="shared" si="644"/>
        <v>46253</v>
      </c>
      <c r="J8202" s="9" t="str">
        <f t="shared" si="641"/>
        <v>ค้างชำระ 1 - 30 วัน</v>
      </c>
      <c r="K8202" s="10">
        <f t="shared" si="642"/>
        <v>20</v>
      </c>
      <c r="L8202" t="str">
        <f t="shared" si="643"/>
        <v>ลูกหนี้ชั้นดี</v>
      </c>
    </row>
    <row r="8203" spans="1:12" x14ac:dyDescent="0.2">
      <c r="A8203" t="s">
        <v>1229</v>
      </c>
      <c r="B8203" t="s">
        <v>106</v>
      </c>
      <c r="C8203">
        <v>15</v>
      </c>
      <c r="D8203">
        <v>5726040000545</v>
      </c>
      <c r="E8203" s="1">
        <v>46113</v>
      </c>
      <c r="F8203" s="1">
        <v>46136</v>
      </c>
      <c r="G8203">
        <v>462460</v>
      </c>
      <c r="H8203" s="1">
        <f t="shared" si="640"/>
        <v>46128</v>
      </c>
      <c r="I8203" s="5">
        <f t="shared" si="644"/>
        <v>46253</v>
      </c>
      <c r="J8203" s="9" t="str">
        <f t="shared" si="641"/>
        <v>ค้างชำระ 1 - 30 วัน</v>
      </c>
      <c r="K8203" s="10">
        <f t="shared" si="642"/>
        <v>8</v>
      </c>
      <c r="L8203" t="str">
        <f t="shared" si="643"/>
        <v>ลูกหนี้ชั้นดี</v>
      </c>
    </row>
    <row r="8204" spans="1:12" x14ac:dyDescent="0.2">
      <c r="A8204" t="s">
        <v>1229</v>
      </c>
      <c r="B8204" t="s">
        <v>106</v>
      </c>
      <c r="C8204">
        <v>15</v>
      </c>
      <c r="D8204">
        <v>5726060001089</v>
      </c>
      <c r="E8204" s="1">
        <v>46175</v>
      </c>
      <c r="F8204" s="1">
        <v>46202</v>
      </c>
      <c r="G8204">
        <v>584209</v>
      </c>
      <c r="H8204" s="1">
        <f t="shared" si="640"/>
        <v>46190</v>
      </c>
      <c r="I8204" s="5">
        <f t="shared" si="644"/>
        <v>46253</v>
      </c>
      <c r="J8204" s="9" t="str">
        <f t="shared" si="641"/>
        <v>ค้างชำระ 1 - 30 วัน</v>
      </c>
      <c r="K8204" s="10">
        <f t="shared" si="642"/>
        <v>12</v>
      </c>
      <c r="L8204" t="str">
        <f t="shared" si="643"/>
        <v>ลูกหนี้ชั้นดี</v>
      </c>
    </row>
    <row r="8205" spans="1:12" x14ac:dyDescent="0.2">
      <c r="A8205" t="s">
        <v>1914</v>
      </c>
      <c r="B8205" t="s">
        <v>366</v>
      </c>
      <c r="C8205">
        <v>7</v>
      </c>
      <c r="D8205">
        <v>1126040013226</v>
      </c>
      <c r="E8205" s="1">
        <v>46144</v>
      </c>
      <c r="F8205" s="1">
        <v>46164</v>
      </c>
      <c r="G8205">
        <v>2187</v>
      </c>
      <c r="H8205" s="1">
        <f t="shared" si="640"/>
        <v>46151</v>
      </c>
      <c r="I8205" s="5">
        <f t="shared" si="644"/>
        <v>46253</v>
      </c>
      <c r="J8205" s="9" t="str">
        <f t="shared" si="641"/>
        <v>ค้างชำระ 1 - 30 วัน</v>
      </c>
      <c r="K8205" s="10">
        <f t="shared" si="642"/>
        <v>13</v>
      </c>
      <c r="L8205" t="str">
        <f t="shared" si="643"/>
        <v>ลูกหนี้ชั้นดี</v>
      </c>
    </row>
    <row r="8206" spans="1:12" x14ac:dyDescent="0.2">
      <c r="A8206" t="s">
        <v>1914</v>
      </c>
      <c r="B8206" t="s">
        <v>366</v>
      </c>
      <c r="C8206">
        <v>7</v>
      </c>
      <c r="D8206">
        <v>1126060002828</v>
      </c>
      <c r="E8206" s="1">
        <v>46179</v>
      </c>
      <c r="F8206" s="1">
        <v>46193</v>
      </c>
      <c r="G8206">
        <v>480</v>
      </c>
      <c r="H8206" s="1">
        <f t="shared" si="640"/>
        <v>46186</v>
      </c>
      <c r="I8206" s="5">
        <f t="shared" si="644"/>
        <v>46253</v>
      </c>
      <c r="J8206" s="9" t="str">
        <f t="shared" si="641"/>
        <v>ค้างชำระ 1 - 30 วัน</v>
      </c>
      <c r="K8206" s="10">
        <f t="shared" si="642"/>
        <v>7</v>
      </c>
      <c r="L8206" t="str">
        <f t="shared" si="643"/>
        <v>ลูกหนี้ชั้นดี</v>
      </c>
    </row>
    <row r="8207" spans="1:12" x14ac:dyDescent="0.2">
      <c r="A8207" t="s">
        <v>1914</v>
      </c>
      <c r="B8207" t="s">
        <v>366</v>
      </c>
      <c r="C8207">
        <v>7</v>
      </c>
      <c r="D8207">
        <v>1126060005355</v>
      </c>
      <c r="E8207" s="1">
        <v>46185</v>
      </c>
      <c r="F8207" s="1">
        <v>46193</v>
      </c>
      <c r="G8207">
        <v>960</v>
      </c>
      <c r="H8207" s="1">
        <f t="shared" si="640"/>
        <v>46192</v>
      </c>
      <c r="I8207" s="5">
        <f t="shared" si="644"/>
        <v>46253</v>
      </c>
      <c r="J8207" s="9" t="str">
        <f t="shared" si="641"/>
        <v>ค้างชำระ 1 - 30 วัน</v>
      </c>
      <c r="K8207" s="10">
        <f t="shared" si="642"/>
        <v>1</v>
      </c>
      <c r="L8207" t="str">
        <f t="shared" si="643"/>
        <v>ลูกหนี้ชั้นดี</v>
      </c>
    </row>
    <row r="8208" spans="1:12" x14ac:dyDescent="0.2">
      <c r="A8208" t="s">
        <v>1914</v>
      </c>
      <c r="B8208" t="s">
        <v>366</v>
      </c>
      <c r="C8208">
        <v>7</v>
      </c>
      <c r="D8208">
        <v>1126060009100</v>
      </c>
      <c r="E8208" s="1">
        <v>46191</v>
      </c>
      <c r="F8208" s="1">
        <v>46209</v>
      </c>
      <c r="G8208">
        <v>160</v>
      </c>
      <c r="H8208" s="1">
        <f t="shared" si="640"/>
        <v>46198</v>
      </c>
      <c r="I8208" s="5">
        <f t="shared" si="644"/>
        <v>46253</v>
      </c>
      <c r="J8208" s="9" t="str">
        <f t="shared" si="641"/>
        <v>ค้างชำระ 1 - 30 วัน</v>
      </c>
      <c r="K8208" s="10">
        <f t="shared" si="642"/>
        <v>11</v>
      </c>
      <c r="L8208" t="str">
        <f t="shared" si="643"/>
        <v>ลูกหนี้ชั้นดี</v>
      </c>
    </row>
    <row r="8209" spans="1:12" x14ac:dyDescent="0.2">
      <c r="A8209" t="s">
        <v>1914</v>
      </c>
      <c r="B8209" t="s">
        <v>366</v>
      </c>
      <c r="C8209">
        <v>7</v>
      </c>
      <c r="D8209">
        <v>1126060012193</v>
      </c>
      <c r="E8209" s="1">
        <v>46198</v>
      </c>
      <c r="F8209" s="1">
        <v>46209</v>
      </c>
      <c r="G8209">
        <v>74</v>
      </c>
      <c r="H8209" s="1">
        <f t="shared" si="640"/>
        <v>46205</v>
      </c>
      <c r="I8209" s="5">
        <f t="shared" si="644"/>
        <v>46253</v>
      </c>
      <c r="J8209" s="9" t="str">
        <f t="shared" si="641"/>
        <v>ค้างชำระ 1 - 30 วัน</v>
      </c>
      <c r="K8209" s="10">
        <f t="shared" si="642"/>
        <v>4</v>
      </c>
      <c r="L8209" t="str">
        <f t="shared" si="643"/>
        <v>ลูกหนี้ชั้นดี</v>
      </c>
    </row>
    <row r="8210" spans="1:12" x14ac:dyDescent="0.2">
      <c r="A8210" t="s">
        <v>781</v>
      </c>
      <c r="B8210" t="s">
        <v>366</v>
      </c>
      <c r="C8210">
        <v>7</v>
      </c>
      <c r="D8210">
        <v>1126020010474</v>
      </c>
      <c r="E8210" s="1">
        <v>46073</v>
      </c>
      <c r="F8210" s="1">
        <v>46085</v>
      </c>
      <c r="G8210">
        <v>1875</v>
      </c>
      <c r="H8210" s="1">
        <f t="shared" si="640"/>
        <v>46080</v>
      </c>
      <c r="I8210" s="5">
        <f t="shared" si="644"/>
        <v>46253</v>
      </c>
      <c r="J8210" s="9" t="str">
        <f t="shared" si="641"/>
        <v>ชำระตรงเวลา</v>
      </c>
      <c r="K8210" s="10">
        <f t="shared" si="642"/>
        <v>5</v>
      </c>
      <c r="L8210" t="str">
        <f t="shared" si="643"/>
        <v>ลูกหนี้ชั้นดี</v>
      </c>
    </row>
    <row r="8211" spans="1:12" x14ac:dyDescent="0.2">
      <c r="A8211" t="s">
        <v>781</v>
      </c>
      <c r="B8211" t="s">
        <v>366</v>
      </c>
      <c r="C8211">
        <v>7</v>
      </c>
      <c r="D8211">
        <v>1126030010372</v>
      </c>
      <c r="E8211" s="1">
        <v>46104</v>
      </c>
      <c r="F8211" s="1">
        <v>46107</v>
      </c>
      <c r="G8211">
        <v>2475</v>
      </c>
      <c r="H8211" s="1">
        <f t="shared" si="640"/>
        <v>46111</v>
      </c>
      <c r="I8211" s="5">
        <f t="shared" si="644"/>
        <v>46253</v>
      </c>
      <c r="J8211" s="9" t="str">
        <f t="shared" si="641"/>
        <v>ชำระตรงเวลา</v>
      </c>
      <c r="K8211" s="10">
        <f t="shared" si="642"/>
        <v>0</v>
      </c>
      <c r="L8211" t="str">
        <f t="shared" si="643"/>
        <v>ลูกหนี้ชั้นดี</v>
      </c>
    </row>
    <row r="8212" spans="1:12" x14ac:dyDescent="0.2">
      <c r="A8212" t="s">
        <v>781</v>
      </c>
      <c r="B8212" t="s">
        <v>366</v>
      </c>
      <c r="C8212">
        <v>7</v>
      </c>
      <c r="D8212">
        <v>1126060006079</v>
      </c>
      <c r="E8212" s="1">
        <v>46186</v>
      </c>
      <c r="F8212" s="1">
        <v>46192</v>
      </c>
      <c r="G8212">
        <v>1587</v>
      </c>
      <c r="H8212" s="1">
        <f t="shared" si="640"/>
        <v>46193</v>
      </c>
      <c r="I8212" s="5">
        <f t="shared" si="644"/>
        <v>46253</v>
      </c>
      <c r="J8212" s="9" t="str">
        <f t="shared" si="641"/>
        <v>ค้างชำระ 1 - 30 วัน</v>
      </c>
      <c r="K8212" s="10">
        <f t="shared" si="642"/>
        <v>0</v>
      </c>
      <c r="L8212" t="str">
        <f t="shared" si="643"/>
        <v>ลูกหนี้ชั้นดี</v>
      </c>
    </row>
    <row r="8213" spans="1:12" x14ac:dyDescent="0.2">
      <c r="A8213" t="s">
        <v>781</v>
      </c>
      <c r="B8213" t="s">
        <v>366</v>
      </c>
      <c r="C8213">
        <v>7</v>
      </c>
      <c r="D8213">
        <v>1126060009827</v>
      </c>
      <c r="E8213" s="1">
        <v>46192</v>
      </c>
      <c r="F8213" s="1">
        <v>46206</v>
      </c>
      <c r="G8213">
        <v>616</v>
      </c>
      <c r="H8213" s="1">
        <f t="shared" si="640"/>
        <v>46199</v>
      </c>
      <c r="I8213" s="5">
        <f t="shared" si="644"/>
        <v>46253</v>
      </c>
      <c r="J8213" s="9" t="str">
        <f t="shared" si="641"/>
        <v>ชำระตรงเวลา</v>
      </c>
      <c r="K8213" s="10">
        <f t="shared" si="642"/>
        <v>7</v>
      </c>
      <c r="L8213" t="str">
        <f t="shared" si="643"/>
        <v>ลูกหนี้ชั้นดี</v>
      </c>
    </row>
    <row r="8214" spans="1:12" x14ac:dyDescent="0.2">
      <c r="A8214" t="s">
        <v>781</v>
      </c>
      <c r="B8214" t="s">
        <v>366</v>
      </c>
      <c r="C8214">
        <v>7</v>
      </c>
      <c r="D8214">
        <v>1126060012995</v>
      </c>
      <c r="E8214" s="1">
        <v>46203</v>
      </c>
      <c r="F8214" s="1">
        <v>46206</v>
      </c>
      <c r="G8214">
        <v>808</v>
      </c>
      <c r="H8214" s="1">
        <f t="shared" si="640"/>
        <v>46210</v>
      </c>
      <c r="I8214" s="5">
        <f t="shared" si="644"/>
        <v>46253</v>
      </c>
      <c r="J8214" s="9" t="str">
        <f t="shared" si="641"/>
        <v>ชำระตรงเวลา</v>
      </c>
      <c r="K8214" s="10">
        <f t="shared" si="642"/>
        <v>0</v>
      </c>
      <c r="L8214" t="str">
        <f t="shared" si="643"/>
        <v>ลูกหนี้ชั้นดี</v>
      </c>
    </row>
    <row r="8215" spans="1:12" x14ac:dyDescent="0.2">
      <c r="A8215" t="s">
        <v>1723</v>
      </c>
      <c r="B8215" t="s">
        <v>13</v>
      </c>
      <c r="C8215">
        <v>15</v>
      </c>
      <c r="D8215">
        <v>1326010014110</v>
      </c>
      <c r="E8215" s="1">
        <v>46052</v>
      </c>
      <c r="F8215" s="1">
        <v>46065</v>
      </c>
      <c r="G8215">
        <v>3060</v>
      </c>
      <c r="H8215" s="1">
        <f t="shared" si="640"/>
        <v>46067</v>
      </c>
      <c r="I8215" s="5">
        <f t="shared" si="644"/>
        <v>46253</v>
      </c>
      <c r="J8215" s="9" t="str">
        <f t="shared" si="641"/>
        <v>ค้างชำระ 1 - 30 วัน</v>
      </c>
      <c r="K8215" s="10">
        <f t="shared" si="642"/>
        <v>0</v>
      </c>
      <c r="L8215" t="str">
        <f t="shared" si="643"/>
        <v>ลูกหนี้ชั้นดี</v>
      </c>
    </row>
    <row r="8216" spans="1:12" x14ac:dyDescent="0.2">
      <c r="A8216" t="s">
        <v>1723</v>
      </c>
      <c r="B8216" t="s">
        <v>13</v>
      </c>
      <c r="C8216">
        <v>15</v>
      </c>
      <c r="D8216">
        <v>1326020014551</v>
      </c>
      <c r="E8216" s="1">
        <v>46081</v>
      </c>
      <c r="F8216" s="1">
        <v>46100</v>
      </c>
      <c r="G8216">
        <v>140</v>
      </c>
      <c r="H8216" s="1">
        <f t="shared" si="640"/>
        <v>46096</v>
      </c>
      <c r="I8216" s="5">
        <f t="shared" si="644"/>
        <v>46253</v>
      </c>
      <c r="J8216" s="9" t="str">
        <f t="shared" si="641"/>
        <v>ค้างชำระ 1 - 30 วัน</v>
      </c>
      <c r="K8216" s="10">
        <f t="shared" si="642"/>
        <v>4</v>
      </c>
      <c r="L8216" t="str">
        <f t="shared" si="643"/>
        <v>ลูกหนี้ชั้นดี</v>
      </c>
    </row>
    <row r="8217" spans="1:12" x14ac:dyDescent="0.2">
      <c r="A8217" t="s">
        <v>26</v>
      </c>
      <c r="B8217" t="s">
        <v>8</v>
      </c>
      <c r="C8217">
        <v>7</v>
      </c>
      <c r="D8217">
        <v>1526040012197</v>
      </c>
      <c r="E8217" s="1">
        <v>46141</v>
      </c>
      <c r="F8217" s="1">
        <v>46150</v>
      </c>
      <c r="G8217">
        <v>4736</v>
      </c>
      <c r="H8217" s="1">
        <f t="shared" si="640"/>
        <v>46148</v>
      </c>
      <c r="I8217" s="5">
        <f t="shared" si="644"/>
        <v>46253</v>
      </c>
      <c r="J8217" s="9" t="str">
        <f t="shared" si="641"/>
        <v>ค้างชำระ 1 - 30 วัน</v>
      </c>
      <c r="K8217" s="10">
        <f t="shared" si="642"/>
        <v>2</v>
      </c>
      <c r="L8217" t="str">
        <f t="shared" si="643"/>
        <v>ลูกหนี้ชั้นดี</v>
      </c>
    </row>
    <row r="8218" spans="1:12" x14ac:dyDescent="0.2">
      <c r="A8218" t="s">
        <v>26</v>
      </c>
      <c r="B8218" t="s">
        <v>8</v>
      </c>
      <c r="C8218">
        <v>7</v>
      </c>
      <c r="D8218">
        <v>1526050012378</v>
      </c>
      <c r="E8218" s="1">
        <v>46169</v>
      </c>
      <c r="F8218" s="1">
        <v>46179</v>
      </c>
      <c r="G8218">
        <v>3122</v>
      </c>
      <c r="H8218" s="1">
        <f t="shared" si="640"/>
        <v>46176</v>
      </c>
      <c r="I8218" s="5">
        <f t="shared" si="644"/>
        <v>46253</v>
      </c>
      <c r="J8218" s="9" t="str">
        <f t="shared" si="641"/>
        <v>ค้างชำระ 1 - 30 วัน</v>
      </c>
      <c r="K8218" s="10">
        <f t="shared" si="642"/>
        <v>3</v>
      </c>
      <c r="L8218" t="str">
        <f t="shared" si="643"/>
        <v>ลูกหนี้ชั้นดี</v>
      </c>
    </row>
    <row r="8219" spans="1:12" x14ac:dyDescent="0.2">
      <c r="A8219" t="s">
        <v>26</v>
      </c>
      <c r="B8219" t="s">
        <v>8</v>
      </c>
      <c r="C8219">
        <v>7</v>
      </c>
      <c r="D8219">
        <v>1526060001782</v>
      </c>
      <c r="E8219" s="1">
        <v>46176</v>
      </c>
      <c r="F8219" s="1">
        <v>46185</v>
      </c>
      <c r="G8219">
        <v>2156</v>
      </c>
      <c r="H8219" s="1">
        <f t="shared" si="640"/>
        <v>46183</v>
      </c>
      <c r="I8219" s="5">
        <f t="shared" si="644"/>
        <v>46253</v>
      </c>
      <c r="J8219" s="9" t="str">
        <f t="shared" si="641"/>
        <v>ค้างชำระ 1 - 30 วัน</v>
      </c>
      <c r="K8219" s="10">
        <f t="shared" si="642"/>
        <v>2</v>
      </c>
      <c r="L8219" t="str">
        <f t="shared" si="643"/>
        <v>ลูกหนี้ชั้นดี</v>
      </c>
    </row>
    <row r="8220" spans="1:12" x14ac:dyDescent="0.2">
      <c r="A8220" t="s">
        <v>26</v>
      </c>
      <c r="B8220" t="s">
        <v>8</v>
      </c>
      <c r="C8220">
        <v>7</v>
      </c>
      <c r="D8220">
        <v>1526060005209</v>
      </c>
      <c r="E8220" s="1">
        <v>46183</v>
      </c>
      <c r="F8220" s="1">
        <v>46191</v>
      </c>
      <c r="G8220">
        <v>2095</v>
      </c>
      <c r="H8220" s="1">
        <f t="shared" si="640"/>
        <v>46190</v>
      </c>
      <c r="I8220" s="5">
        <f t="shared" si="644"/>
        <v>46253</v>
      </c>
      <c r="J8220" s="9" t="str">
        <f t="shared" si="641"/>
        <v>ค้างชำระ 1 - 30 วัน</v>
      </c>
      <c r="K8220" s="10">
        <f t="shared" si="642"/>
        <v>1</v>
      </c>
      <c r="L8220" t="str">
        <f t="shared" si="643"/>
        <v>ลูกหนี้ชั้นดี</v>
      </c>
    </row>
    <row r="8221" spans="1:12" x14ac:dyDescent="0.2">
      <c r="A8221" t="s">
        <v>26</v>
      </c>
      <c r="B8221" t="s">
        <v>8</v>
      </c>
      <c r="C8221">
        <v>7</v>
      </c>
      <c r="D8221">
        <v>1526060008866</v>
      </c>
      <c r="E8221" s="1">
        <v>46190</v>
      </c>
      <c r="F8221" s="1">
        <v>46199</v>
      </c>
      <c r="G8221">
        <v>1367</v>
      </c>
      <c r="H8221" s="1">
        <f t="shared" si="640"/>
        <v>46197</v>
      </c>
      <c r="I8221" s="5">
        <f t="shared" si="644"/>
        <v>46253</v>
      </c>
      <c r="J8221" s="9" t="str">
        <f t="shared" si="641"/>
        <v>ค้างชำระ 1 - 30 วัน</v>
      </c>
      <c r="K8221" s="10">
        <f t="shared" si="642"/>
        <v>2</v>
      </c>
      <c r="L8221" t="str">
        <f t="shared" si="643"/>
        <v>ลูกหนี้ชั้นดี</v>
      </c>
    </row>
    <row r="8222" spans="1:12" x14ac:dyDescent="0.2">
      <c r="A8222" t="s">
        <v>26</v>
      </c>
      <c r="B8222" t="s">
        <v>8</v>
      </c>
      <c r="C8222">
        <v>7</v>
      </c>
      <c r="D8222">
        <v>1526060012054</v>
      </c>
      <c r="E8222" s="1">
        <v>46197</v>
      </c>
      <c r="F8222" s="1">
        <v>46206</v>
      </c>
      <c r="G8222">
        <v>1622</v>
      </c>
      <c r="H8222" s="1">
        <f t="shared" si="640"/>
        <v>46204</v>
      </c>
      <c r="I8222" s="5">
        <f t="shared" si="644"/>
        <v>46253</v>
      </c>
      <c r="J8222" s="9" t="str">
        <f t="shared" si="641"/>
        <v>ค้างชำระ 1 - 30 วัน</v>
      </c>
      <c r="K8222" s="10">
        <f t="shared" si="642"/>
        <v>2</v>
      </c>
      <c r="L8222" t="str">
        <f t="shared" si="643"/>
        <v>ลูกหนี้ชั้นดี</v>
      </c>
    </row>
    <row r="8223" spans="1:12" x14ac:dyDescent="0.2">
      <c r="A8223" t="s">
        <v>26</v>
      </c>
      <c r="B8223" t="s">
        <v>8</v>
      </c>
      <c r="C8223">
        <v>7</v>
      </c>
      <c r="D8223">
        <v>1526060015192</v>
      </c>
      <c r="E8223" s="1">
        <v>46204</v>
      </c>
      <c r="F8223" s="1">
        <v>46212</v>
      </c>
      <c r="G8223">
        <v>2590</v>
      </c>
      <c r="H8223" s="1">
        <f t="shared" si="640"/>
        <v>46211</v>
      </c>
      <c r="I8223" s="5">
        <f t="shared" si="644"/>
        <v>46253</v>
      </c>
      <c r="J8223" s="9" t="str">
        <f t="shared" si="641"/>
        <v>ชำระตรงเวลา</v>
      </c>
      <c r="K8223" s="10">
        <f t="shared" si="642"/>
        <v>1</v>
      </c>
      <c r="L8223" t="str">
        <f t="shared" si="643"/>
        <v>ลูกหนี้ชั้นดี</v>
      </c>
    </row>
    <row r="8224" spans="1:12" x14ac:dyDescent="0.2">
      <c r="A8224" t="s">
        <v>1621</v>
      </c>
      <c r="B8224" t="s">
        <v>8</v>
      </c>
      <c r="C8224">
        <v>30</v>
      </c>
      <c r="D8224">
        <v>1526010002166</v>
      </c>
      <c r="E8224" s="1">
        <v>46030</v>
      </c>
      <c r="F8224" s="1">
        <v>46060</v>
      </c>
      <c r="G8224">
        <v>90000</v>
      </c>
      <c r="H8224" s="1">
        <f t="shared" si="640"/>
        <v>46060</v>
      </c>
      <c r="I8224" s="5">
        <f t="shared" si="644"/>
        <v>46253</v>
      </c>
      <c r="J8224" s="9" t="str">
        <f t="shared" si="641"/>
        <v>ค้างชำระ 1 - 30 วัน</v>
      </c>
      <c r="K8224" s="10">
        <f t="shared" si="642"/>
        <v>0</v>
      </c>
      <c r="L8224" t="str">
        <f t="shared" si="643"/>
        <v>ลูกหนี้ชั้นดี</v>
      </c>
    </row>
    <row r="8225" spans="1:12" x14ac:dyDescent="0.2">
      <c r="A8225" t="s">
        <v>1621</v>
      </c>
      <c r="B8225" t="s">
        <v>8</v>
      </c>
      <c r="C8225">
        <v>30</v>
      </c>
      <c r="D8225">
        <v>1526010008212</v>
      </c>
      <c r="E8225" s="1">
        <v>46039</v>
      </c>
      <c r="F8225" s="1">
        <v>46077</v>
      </c>
      <c r="G8225">
        <v>30000</v>
      </c>
      <c r="H8225" s="1">
        <f t="shared" si="640"/>
        <v>46069</v>
      </c>
      <c r="I8225" s="5">
        <f t="shared" si="644"/>
        <v>46253</v>
      </c>
      <c r="J8225" s="9" t="str">
        <f t="shared" si="641"/>
        <v>ค้างชำระ 1 - 30 วัน</v>
      </c>
      <c r="K8225" s="10">
        <f t="shared" si="642"/>
        <v>8</v>
      </c>
      <c r="L8225" t="str">
        <f t="shared" si="643"/>
        <v>ลูกหนี้ชั้นดี</v>
      </c>
    </row>
    <row r="8226" spans="1:12" x14ac:dyDescent="0.2">
      <c r="A8226" t="s">
        <v>1621</v>
      </c>
      <c r="B8226" t="s">
        <v>8</v>
      </c>
      <c r="C8226">
        <v>30</v>
      </c>
      <c r="D8226">
        <v>1526040010780</v>
      </c>
      <c r="E8226" s="1">
        <v>46134</v>
      </c>
      <c r="F8226" s="1">
        <v>46165</v>
      </c>
      <c r="G8226">
        <v>37500</v>
      </c>
      <c r="H8226" s="1">
        <f t="shared" si="640"/>
        <v>46164</v>
      </c>
      <c r="I8226" s="5">
        <f t="shared" si="644"/>
        <v>46253</v>
      </c>
      <c r="J8226" s="9" t="str">
        <f t="shared" si="641"/>
        <v>ชำระตรงเวลา</v>
      </c>
      <c r="K8226" s="10">
        <f t="shared" si="642"/>
        <v>1</v>
      </c>
      <c r="L8226" t="str">
        <f t="shared" si="643"/>
        <v>ลูกหนี้ชั้นดี</v>
      </c>
    </row>
    <row r="8227" spans="1:12" x14ac:dyDescent="0.2">
      <c r="A8227" t="s">
        <v>1621</v>
      </c>
      <c r="B8227" t="s">
        <v>8</v>
      </c>
      <c r="C8227">
        <v>30</v>
      </c>
      <c r="D8227">
        <v>1526060004400</v>
      </c>
      <c r="E8227" s="1">
        <v>46179</v>
      </c>
      <c r="F8227" s="1">
        <v>46205</v>
      </c>
      <c r="G8227">
        <v>103500</v>
      </c>
      <c r="H8227" s="1">
        <f t="shared" si="640"/>
        <v>46209</v>
      </c>
      <c r="I8227" s="5">
        <f t="shared" si="644"/>
        <v>46253</v>
      </c>
      <c r="J8227" s="9" t="str">
        <f t="shared" si="641"/>
        <v>ค้างชำระ 1 - 30 วัน</v>
      </c>
      <c r="K8227" s="10">
        <f t="shared" si="642"/>
        <v>0</v>
      </c>
      <c r="L8227" t="str">
        <f t="shared" si="643"/>
        <v>ลูกหนี้ชั้นดี</v>
      </c>
    </row>
    <row r="8228" spans="1:12" x14ac:dyDescent="0.2">
      <c r="A8228" t="s">
        <v>1621</v>
      </c>
      <c r="B8228" t="s">
        <v>8</v>
      </c>
      <c r="C8228">
        <v>30</v>
      </c>
      <c r="D8228">
        <v>1526060014102</v>
      </c>
      <c r="E8228" s="1">
        <v>46200</v>
      </c>
      <c r="F8228" s="1" t="s">
        <v>3049</v>
      </c>
      <c r="G8228">
        <v>33500</v>
      </c>
      <c r="H8228" s="1">
        <f t="shared" si="640"/>
        <v>46230</v>
      </c>
      <c r="I8228" s="5">
        <f t="shared" si="644"/>
        <v>46253</v>
      </c>
      <c r="J8228" s="9" t="str">
        <f t="shared" si="641"/>
        <v>ค้างชำระ 1 - 30 วัน</v>
      </c>
      <c r="K8228" s="10">
        <f t="shared" si="642"/>
        <v>23</v>
      </c>
      <c r="L8228" t="str">
        <f t="shared" si="643"/>
        <v>ลูกหนี้ชั้นดี</v>
      </c>
    </row>
    <row r="8229" spans="1:12" x14ac:dyDescent="0.2">
      <c r="A8229" t="s">
        <v>531</v>
      </c>
      <c r="B8229" t="s">
        <v>366</v>
      </c>
      <c r="C8229">
        <v>15</v>
      </c>
      <c r="D8229">
        <v>1126060006246</v>
      </c>
      <c r="E8229" s="1">
        <v>46188</v>
      </c>
      <c r="F8229" s="1">
        <v>46205</v>
      </c>
      <c r="G8229">
        <v>4700</v>
      </c>
      <c r="H8229" s="1">
        <f t="shared" si="640"/>
        <v>46203</v>
      </c>
      <c r="I8229" s="5">
        <f t="shared" si="644"/>
        <v>46253</v>
      </c>
      <c r="J8229" s="9" t="str">
        <f t="shared" si="641"/>
        <v>ชำระตรงเวลา</v>
      </c>
      <c r="K8229" s="10">
        <f t="shared" si="642"/>
        <v>2</v>
      </c>
      <c r="L8229" t="str">
        <f t="shared" si="643"/>
        <v>ลูกหนี้ชั้นดี</v>
      </c>
    </row>
    <row r="8230" spans="1:12" x14ac:dyDescent="0.2">
      <c r="A8230" t="s">
        <v>531</v>
      </c>
      <c r="B8230" t="s">
        <v>366</v>
      </c>
      <c r="C8230">
        <v>15</v>
      </c>
      <c r="D8230">
        <v>1126060009810</v>
      </c>
      <c r="E8230" s="1">
        <v>46195</v>
      </c>
      <c r="F8230" s="1">
        <v>46207</v>
      </c>
      <c r="G8230">
        <v>5805</v>
      </c>
      <c r="H8230" s="1">
        <f t="shared" si="640"/>
        <v>46210</v>
      </c>
      <c r="I8230" s="5">
        <f t="shared" si="644"/>
        <v>46253</v>
      </c>
      <c r="J8230" s="9" t="str">
        <f t="shared" si="641"/>
        <v>ชำระตรงเวลา</v>
      </c>
      <c r="K8230" s="10">
        <f t="shared" si="642"/>
        <v>0</v>
      </c>
      <c r="L8230" t="str">
        <f t="shared" si="643"/>
        <v>ลูกหนี้ชั้นดี</v>
      </c>
    </row>
    <row r="8231" spans="1:12" x14ac:dyDescent="0.2">
      <c r="A8231" t="s">
        <v>575</v>
      </c>
      <c r="B8231" t="s">
        <v>366</v>
      </c>
      <c r="C8231">
        <v>7</v>
      </c>
      <c r="D8231">
        <v>1126050010093</v>
      </c>
      <c r="E8231" s="1">
        <v>46163</v>
      </c>
      <c r="F8231" s="1">
        <v>46167</v>
      </c>
      <c r="G8231">
        <v>1212</v>
      </c>
      <c r="H8231" s="1">
        <f t="shared" si="640"/>
        <v>46170</v>
      </c>
      <c r="I8231" s="5">
        <f t="shared" si="644"/>
        <v>46253</v>
      </c>
      <c r="J8231" s="9" t="str">
        <f t="shared" si="641"/>
        <v>ชำระตรงเวลา</v>
      </c>
      <c r="K8231" s="10">
        <f t="shared" si="642"/>
        <v>0</v>
      </c>
      <c r="L8231" t="str">
        <f t="shared" si="643"/>
        <v>ลูกหนี้ชั้นดี</v>
      </c>
    </row>
    <row r="8232" spans="1:12" x14ac:dyDescent="0.2">
      <c r="A8232" t="s">
        <v>575</v>
      </c>
      <c r="B8232" t="s">
        <v>366</v>
      </c>
      <c r="C8232">
        <v>7</v>
      </c>
      <c r="D8232">
        <v>1126060002965</v>
      </c>
      <c r="E8232" s="1">
        <v>46179</v>
      </c>
      <c r="F8232" s="1">
        <v>46182</v>
      </c>
      <c r="G8232">
        <v>505</v>
      </c>
      <c r="H8232" s="1">
        <f t="shared" si="640"/>
        <v>46186</v>
      </c>
      <c r="I8232" s="5">
        <f t="shared" si="644"/>
        <v>46253</v>
      </c>
      <c r="J8232" s="9" t="str">
        <f t="shared" si="641"/>
        <v>ชำระตรงเวลา</v>
      </c>
      <c r="K8232" s="10">
        <f t="shared" si="642"/>
        <v>0</v>
      </c>
      <c r="L8232" t="str">
        <f t="shared" si="643"/>
        <v>ลูกหนี้ชั้นดี</v>
      </c>
    </row>
    <row r="8233" spans="1:12" x14ac:dyDescent="0.2">
      <c r="A8233" t="s">
        <v>575</v>
      </c>
      <c r="B8233" t="s">
        <v>366</v>
      </c>
      <c r="C8233">
        <v>7</v>
      </c>
      <c r="D8233">
        <v>1126060005690</v>
      </c>
      <c r="E8233" s="1">
        <v>46185</v>
      </c>
      <c r="F8233" s="1">
        <v>46186</v>
      </c>
      <c r="G8233">
        <v>1271</v>
      </c>
      <c r="H8233" s="1">
        <f t="shared" si="640"/>
        <v>46192</v>
      </c>
      <c r="I8233" s="5">
        <f t="shared" si="644"/>
        <v>46253</v>
      </c>
      <c r="J8233" s="9" t="str">
        <f t="shared" si="641"/>
        <v>ชำระตรงเวลา</v>
      </c>
      <c r="K8233" s="10">
        <f t="shared" si="642"/>
        <v>0</v>
      </c>
      <c r="L8233" t="str">
        <f t="shared" si="643"/>
        <v>ลูกหนี้ชั้นดี</v>
      </c>
    </row>
    <row r="8234" spans="1:12" x14ac:dyDescent="0.2">
      <c r="A8234" t="s">
        <v>575</v>
      </c>
      <c r="B8234" t="s">
        <v>366</v>
      </c>
      <c r="C8234">
        <v>7</v>
      </c>
      <c r="D8234">
        <v>1126060009452</v>
      </c>
      <c r="E8234" s="1">
        <v>46192</v>
      </c>
      <c r="F8234" s="1">
        <v>46192</v>
      </c>
      <c r="G8234">
        <v>1388</v>
      </c>
      <c r="H8234" s="1">
        <f t="shared" si="640"/>
        <v>46199</v>
      </c>
      <c r="I8234" s="5">
        <f t="shared" si="644"/>
        <v>46253</v>
      </c>
      <c r="J8234" s="9" t="str">
        <f t="shared" si="641"/>
        <v>ชำระตรงเวลา</v>
      </c>
      <c r="K8234" s="10">
        <f t="shared" si="642"/>
        <v>0</v>
      </c>
      <c r="L8234" t="str">
        <f t="shared" si="643"/>
        <v>ลูกหนี้ชั้นดี</v>
      </c>
    </row>
    <row r="8235" spans="1:12" x14ac:dyDescent="0.2">
      <c r="A8235" t="s">
        <v>575</v>
      </c>
      <c r="B8235" t="s">
        <v>366</v>
      </c>
      <c r="C8235">
        <v>7</v>
      </c>
      <c r="D8235">
        <v>1126060012452</v>
      </c>
      <c r="E8235" s="1">
        <v>46197</v>
      </c>
      <c r="F8235" s="1">
        <v>46199</v>
      </c>
      <c r="G8235">
        <v>985</v>
      </c>
      <c r="H8235" s="1">
        <f t="shared" si="640"/>
        <v>46204</v>
      </c>
      <c r="I8235" s="5">
        <f t="shared" si="644"/>
        <v>46253</v>
      </c>
      <c r="J8235" s="9" t="str">
        <f t="shared" si="641"/>
        <v>ค้างชำระ 1 - 30 วัน</v>
      </c>
      <c r="K8235" s="10">
        <f t="shared" si="642"/>
        <v>0</v>
      </c>
      <c r="L8235" t="str">
        <f t="shared" si="643"/>
        <v>ลูกหนี้ชั้นดี</v>
      </c>
    </row>
    <row r="8236" spans="1:12" x14ac:dyDescent="0.2">
      <c r="A8236" t="s">
        <v>480</v>
      </c>
      <c r="B8236" t="s">
        <v>366</v>
      </c>
      <c r="C8236">
        <v>15</v>
      </c>
      <c r="D8236">
        <v>1126050007611</v>
      </c>
      <c r="E8236" s="1">
        <v>46162</v>
      </c>
      <c r="F8236" s="1">
        <v>46178</v>
      </c>
      <c r="G8236">
        <v>9686</v>
      </c>
      <c r="H8236" s="1">
        <f t="shared" si="640"/>
        <v>46177</v>
      </c>
      <c r="I8236" s="5">
        <f t="shared" si="644"/>
        <v>46253</v>
      </c>
      <c r="J8236" s="9" t="str">
        <f t="shared" si="641"/>
        <v>ชำระตรงเวลา</v>
      </c>
      <c r="K8236" s="10">
        <f t="shared" si="642"/>
        <v>1</v>
      </c>
      <c r="L8236" t="str">
        <f t="shared" si="643"/>
        <v>ลูกหนี้ชั้นดี</v>
      </c>
    </row>
    <row r="8237" spans="1:12" x14ac:dyDescent="0.2">
      <c r="A8237" t="s">
        <v>480</v>
      </c>
      <c r="B8237" t="s">
        <v>366</v>
      </c>
      <c r="C8237">
        <v>15</v>
      </c>
      <c r="D8237">
        <v>1126060001623</v>
      </c>
      <c r="E8237" s="1">
        <v>46177</v>
      </c>
      <c r="F8237" s="1">
        <v>46189</v>
      </c>
      <c r="G8237">
        <v>9093</v>
      </c>
      <c r="H8237" s="1">
        <f t="shared" si="640"/>
        <v>46192</v>
      </c>
      <c r="I8237" s="5">
        <f t="shared" si="644"/>
        <v>46253</v>
      </c>
      <c r="J8237" s="9" t="str">
        <f t="shared" si="641"/>
        <v>ชำระตรงเวลา</v>
      </c>
      <c r="K8237" s="10">
        <f t="shared" si="642"/>
        <v>0</v>
      </c>
      <c r="L8237" t="str">
        <f t="shared" si="643"/>
        <v>ลูกหนี้ชั้นดี</v>
      </c>
    </row>
    <row r="8238" spans="1:12" x14ac:dyDescent="0.2">
      <c r="A8238" t="s">
        <v>480</v>
      </c>
      <c r="B8238" t="s">
        <v>366</v>
      </c>
      <c r="C8238">
        <v>15</v>
      </c>
      <c r="D8238">
        <v>1126060008295</v>
      </c>
      <c r="E8238" s="1">
        <v>46191</v>
      </c>
      <c r="F8238" s="1">
        <v>46205</v>
      </c>
      <c r="G8238">
        <v>3198</v>
      </c>
      <c r="H8238" s="1">
        <f t="shared" si="640"/>
        <v>46206</v>
      </c>
      <c r="I8238" s="5">
        <f t="shared" si="644"/>
        <v>46253</v>
      </c>
      <c r="J8238" s="9" t="str">
        <f t="shared" si="641"/>
        <v>ค้างชำระ 1 - 30 วัน</v>
      </c>
      <c r="K8238" s="10">
        <f t="shared" si="642"/>
        <v>0</v>
      </c>
      <c r="L8238" t="str">
        <f t="shared" si="643"/>
        <v>ลูกหนี้ชั้นดี</v>
      </c>
    </row>
    <row r="8239" spans="1:12" x14ac:dyDescent="0.2">
      <c r="A8239" t="s">
        <v>136</v>
      </c>
      <c r="B8239" t="s">
        <v>18</v>
      </c>
      <c r="C8239">
        <v>7</v>
      </c>
      <c r="D8239">
        <v>1226040005457</v>
      </c>
      <c r="E8239" s="1">
        <v>46121</v>
      </c>
      <c r="F8239" s="1">
        <v>46130</v>
      </c>
      <c r="G8239">
        <v>3025</v>
      </c>
      <c r="H8239" s="1">
        <f t="shared" si="640"/>
        <v>46128</v>
      </c>
      <c r="I8239" s="5">
        <f t="shared" si="644"/>
        <v>46253</v>
      </c>
      <c r="J8239" s="9" t="str">
        <f t="shared" si="641"/>
        <v>ชำระตรงเวลา</v>
      </c>
      <c r="K8239" s="10">
        <f t="shared" si="642"/>
        <v>2</v>
      </c>
      <c r="L8239" t="str">
        <f t="shared" si="643"/>
        <v>ลูกหนี้ชั้นดี</v>
      </c>
    </row>
    <row r="8240" spans="1:12" x14ac:dyDescent="0.2">
      <c r="A8240" t="s">
        <v>136</v>
      </c>
      <c r="B8240" t="s">
        <v>18</v>
      </c>
      <c r="C8240">
        <v>7</v>
      </c>
      <c r="D8240">
        <v>1226040013797</v>
      </c>
      <c r="E8240" s="1">
        <v>46142</v>
      </c>
      <c r="F8240" s="1">
        <v>46149</v>
      </c>
      <c r="G8240">
        <v>1765</v>
      </c>
      <c r="H8240" s="1">
        <f t="shared" si="640"/>
        <v>46149</v>
      </c>
      <c r="I8240" s="5">
        <f t="shared" si="644"/>
        <v>46253</v>
      </c>
      <c r="J8240" s="9" t="str">
        <f t="shared" si="641"/>
        <v>ค้างชำระ 1 - 30 วัน</v>
      </c>
      <c r="K8240" s="10">
        <f t="shared" si="642"/>
        <v>0</v>
      </c>
      <c r="L8240" t="str">
        <f t="shared" si="643"/>
        <v>ลูกหนี้ชั้นดี</v>
      </c>
    </row>
    <row r="8241" spans="1:12" x14ac:dyDescent="0.2">
      <c r="A8241" t="s">
        <v>136</v>
      </c>
      <c r="B8241" t="s">
        <v>18</v>
      </c>
      <c r="C8241">
        <v>7</v>
      </c>
      <c r="D8241">
        <v>1226050007090</v>
      </c>
      <c r="E8241" s="1">
        <v>46156</v>
      </c>
      <c r="F8241" s="1">
        <v>46164</v>
      </c>
      <c r="G8241">
        <v>1895</v>
      </c>
      <c r="H8241" s="1">
        <f t="shared" si="640"/>
        <v>46163</v>
      </c>
      <c r="I8241" s="5">
        <f t="shared" si="644"/>
        <v>46253</v>
      </c>
      <c r="J8241" s="9" t="str">
        <f t="shared" si="641"/>
        <v>ค้างชำระ 1 - 30 วัน</v>
      </c>
      <c r="K8241" s="10">
        <f t="shared" si="642"/>
        <v>1</v>
      </c>
      <c r="L8241" t="str">
        <f t="shared" si="643"/>
        <v>ลูกหนี้ชั้นดี</v>
      </c>
    </row>
    <row r="8242" spans="1:12" x14ac:dyDescent="0.2">
      <c r="A8242" t="s">
        <v>136</v>
      </c>
      <c r="B8242" t="s">
        <v>18</v>
      </c>
      <c r="C8242">
        <v>7</v>
      </c>
      <c r="D8242">
        <v>1226060002535</v>
      </c>
      <c r="E8242" s="1">
        <v>46177</v>
      </c>
      <c r="F8242" s="1">
        <v>46185</v>
      </c>
      <c r="G8242">
        <v>2820</v>
      </c>
      <c r="H8242" s="1">
        <f t="shared" si="640"/>
        <v>46184</v>
      </c>
      <c r="I8242" s="5">
        <f t="shared" si="644"/>
        <v>46253</v>
      </c>
      <c r="J8242" s="9" t="str">
        <f t="shared" si="641"/>
        <v>ชำระตรงเวลา</v>
      </c>
      <c r="K8242" s="10">
        <f t="shared" si="642"/>
        <v>1</v>
      </c>
      <c r="L8242" t="str">
        <f t="shared" si="643"/>
        <v>ลูกหนี้ชั้นดี</v>
      </c>
    </row>
    <row r="8243" spans="1:12" x14ac:dyDescent="0.2">
      <c r="A8243" t="s">
        <v>136</v>
      </c>
      <c r="B8243" t="s">
        <v>18</v>
      </c>
      <c r="C8243">
        <v>7</v>
      </c>
      <c r="D8243">
        <v>1226060006687</v>
      </c>
      <c r="E8243" s="1">
        <v>46184</v>
      </c>
      <c r="F8243" s="1">
        <v>46191</v>
      </c>
      <c r="G8243">
        <v>4675</v>
      </c>
      <c r="H8243" s="1">
        <f t="shared" si="640"/>
        <v>46191</v>
      </c>
      <c r="I8243" s="5">
        <f t="shared" si="644"/>
        <v>46253</v>
      </c>
      <c r="J8243" s="9" t="str">
        <f t="shared" si="641"/>
        <v>ค้างชำระ 1 - 30 วัน</v>
      </c>
      <c r="K8243" s="10">
        <f t="shared" si="642"/>
        <v>0</v>
      </c>
      <c r="L8243" t="str">
        <f t="shared" si="643"/>
        <v>ลูกหนี้ชั้นดี</v>
      </c>
    </row>
    <row r="8244" spans="1:12" x14ac:dyDescent="0.2">
      <c r="A8244" t="s">
        <v>136</v>
      </c>
      <c r="B8244" t="s">
        <v>18</v>
      </c>
      <c r="C8244">
        <v>7</v>
      </c>
      <c r="D8244">
        <v>1226060010592</v>
      </c>
      <c r="E8244" s="1">
        <v>46191</v>
      </c>
      <c r="F8244" s="1">
        <v>46199</v>
      </c>
      <c r="G8244">
        <v>2180</v>
      </c>
      <c r="H8244" s="1">
        <f t="shared" si="640"/>
        <v>46198</v>
      </c>
      <c r="I8244" s="5">
        <f t="shared" si="644"/>
        <v>46253</v>
      </c>
      <c r="J8244" s="9" t="str">
        <f t="shared" si="641"/>
        <v>ชำระตรงเวลา</v>
      </c>
      <c r="K8244" s="10">
        <f t="shared" si="642"/>
        <v>1</v>
      </c>
      <c r="L8244" t="str">
        <f t="shared" si="643"/>
        <v>ลูกหนี้ชั้นดี</v>
      </c>
    </row>
    <row r="8245" spans="1:12" x14ac:dyDescent="0.2">
      <c r="A8245" t="s">
        <v>136</v>
      </c>
      <c r="B8245" t="s">
        <v>18</v>
      </c>
      <c r="C8245">
        <v>7</v>
      </c>
      <c r="D8245">
        <v>1226060013913</v>
      </c>
      <c r="E8245" s="1">
        <v>46199</v>
      </c>
      <c r="F8245" s="1">
        <v>46206</v>
      </c>
      <c r="G8245">
        <v>2430</v>
      </c>
      <c r="H8245" s="1">
        <f t="shared" si="640"/>
        <v>46206</v>
      </c>
      <c r="I8245" s="5">
        <f t="shared" si="644"/>
        <v>46253</v>
      </c>
      <c r="J8245" s="9" t="str">
        <f t="shared" si="641"/>
        <v>ชำระตรงเวลา</v>
      </c>
      <c r="K8245" s="10">
        <f t="shared" si="642"/>
        <v>0</v>
      </c>
      <c r="L8245" t="str">
        <f t="shared" si="643"/>
        <v>ลูกหนี้ชั้นดี</v>
      </c>
    </row>
    <row r="8246" spans="1:12" x14ac:dyDescent="0.2">
      <c r="A8246" t="s">
        <v>674</v>
      </c>
      <c r="B8246" t="s">
        <v>366</v>
      </c>
      <c r="C8246">
        <v>7</v>
      </c>
      <c r="D8246">
        <v>1126020004015</v>
      </c>
      <c r="E8246" s="1">
        <v>46058</v>
      </c>
      <c r="F8246" s="1">
        <v>46065</v>
      </c>
      <c r="G8246">
        <v>5140</v>
      </c>
      <c r="H8246" s="1">
        <f t="shared" si="640"/>
        <v>46065</v>
      </c>
      <c r="I8246" s="5">
        <f t="shared" si="644"/>
        <v>46253</v>
      </c>
      <c r="J8246" s="9" t="str">
        <f t="shared" si="641"/>
        <v>ชำระตรงเวลา</v>
      </c>
      <c r="K8246" s="10">
        <f t="shared" si="642"/>
        <v>0</v>
      </c>
      <c r="L8246" t="str">
        <f t="shared" si="643"/>
        <v>ลูกหนี้ชั้นดี</v>
      </c>
    </row>
    <row r="8247" spans="1:12" x14ac:dyDescent="0.2">
      <c r="A8247" t="s">
        <v>674</v>
      </c>
      <c r="B8247" t="s">
        <v>366</v>
      </c>
      <c r="C8247">
        <v>7</v>
      </c>
      <c r="D8247">
        <v>1126040001742</v>
      </c>
      <c r="E8247" s="1">
        <v>46114</v>
      </c>
      <c r="F8247" s="1">
        <v>46121</v>
      </c>
      <c r="G8247">
        <v>8525</v>
      </c>
      <c r="H8247" s="1">
        <f t="shared" si="640"/>
        <v>46121</v>
      </c>
      <c r="I8247" s="5">
        <f t="shared" si="644"/>
        <v>46253</v>
      </c>
      <c r="J8247" s="9" t="str">
        <f t="shared" si="641"/>
        <v>ชำระตรงเวลา</v>
      </c>
      <c r="K8247" s="10">
        <f t="shared" si="642"/>
        <v>0</v>
      </c>
      <c r="L8247" t="str">
        <f t="shared" si="643"/>
        <v>ลูกหนี้ชั้นดี</v>
      </c>
    </row>
    <row r="8248" spans="1:12" x14ac:dyDescent="0.2">
      <c r="A8248" t="s">
        <v>674</v>
      </c>
      <c r="B8248" t="s">
        <v>366</v>
      </c>
      <c r="C8248">
        <v>7</v>
      </c>
      <c r="D8248">
        <v>1126060002446</v>
      </c>
      <c r="E8248" s="1">
        <v>46177</v>
      </c>
      <c r="F8248" s="1">
        <v>46184</v>
      </c>
      <c r="G8248">
        <v>8228</v>
      </c>
      <c r="H8248" s="1">
        <f t="shared" si="640"/>
        <v>46184</v>
      </c>
      <c r="I8248" s="5">
        <f t="shared" si="644"/>
        <v>46253</v>
      </c>
      <c r="J8248" s="9" t="str">
        <f t="shared" si="641"/>
        <v>ชำระตรงเวลา</v>
      </c>
      <c r="K8248" s="10">
        <f t="shared" si="642"/>
        <v>0</v>
      </c>
      <c r="L8248" t="str">
        <f t="shared" si="643"/>
        <v>ลูกหนี้ชั้นดี</v>
      </c>
    </row>
    <row r="8249" spans="1:12" x14ac:dyDescent="0.2">
      <c r="A8249" t="s">
        <v>674</v>
      </c>
      <c r="B8249" t="s">
        <v>366</v>
      </c>
      <c r="C8249">
        <v>7</v>
      </c>
      <c r="D8249">
        <v>1126060006581</v>
      </c>
      <c r="E8249" s="1">
        <v>46184</v>
      </c>
      <c r="F8249" s="1">
        <v>46191</v>
      </c>
      <c r="G8249">
        <v>5684</v>
      </c>
      <c r="H8249" s="1">
        <f t="shared" si="640"/>
        <v>46191</v>
      </c>
      <c r="I8249" s="5">
        <f t="shared" si="644"/>
        <v>46253</v>
      </c>
      <c r="J8249" s="9" t="str">
        <f t="shared" si="641"/>
        <v>ชำระตรงเวลา</v>
      </c>
      <c r="K8249" s="10">
        <f t="shared" si="642"/>
        <v>0</v>
      </c>
      <c r="L8249" t="str">
        <f t="shared" si="643"/>
        <v>ลูกหนี้ชั้นดี</v>
      </c>
    </row>
    <row r="8250" spans="1:12" x14ac:dyDescent="0.2">
      <c r="A8250" t="s">
        <v>674</v>
      </c>
      <c r="B8250" t="s">
        <v>366</v>
      </c>
      <c r="C8250">
        <v>7</v>
      </c>
      <c r="D8250">
        <v>1126060010434</v>
      </c>
      <c r="E8250" s="1">
        <v>46191</v>
      </c>
      <c r="F8250" s="1">
        <v>46198</v>
      </c>
      <c r="G8250">
        <v>4325</v>
      </c>
      <c r="H8250" s="1">
        <f t="shared" si="640"/>
        <v>46198</v>
      </c>
      <c r="I8250" s="5">
        <f t="shared" si="644"/>
        <v>46253</v>
      </c>
      <c r="J8250" s="9" t="str">
        <f t="shared" si="641"/>
        <v>ชำระตรงเวลา</v>
      </c>
      <c r="K8250" s="10">
        <f t="shared" si="642"/>
        <v>0</v>
      </c>
      <c r="L8250" t="str">
        <f t="shared" si="643"/>
        <v>ลูกหนี้ชั้นดี</v>
      </c>
    </row>
    <row r="8251" spans="1:12" x14ac:dyDescent="0.2">
      <c r="A8251" t="s">
        <v>674</v>
      </c>
      <c r="B8251" t="s">
        <v>366</v>
      </c>
      <c r="C8251">
        <v>7</v>
      </c>
      <c r="D8251">
        <v>1126060013534</v>
      </c>
      <c r="E8251" s="1">
        <v>46198</v>
      </c>
      <c r="F8251" s="1">
        <v>46205</v>
      </c>
      <c r="G8251">
        <v>6815</v>
      </c>
      <c r="H8251" s="1">
        <f t="shared" si="640"/>
        <v>46205</v>
      </c>
      <c r="I8251" s="5">
        <f t="shared" si="644"/>
        <v>46253</v>
      </c>
      <c r="J8251" s="9" t="str">
        <f t="shared" si="641"/>
        <v>ค้างชำระ 1 - 30 วัน</v>
      </c>
      <c r="K8251" s="10">
        <f t="shared" si="642"/>
        <v>0</v>
      </c>
      <c r="L8251" t="str">
        <f t="shared" si="643"/>
        <v>ลูกหนี้ชั้นดี</v>
      </c>
    </row>
    <row r="8252" spans="1:12" x14ac:dyDescent="0.2">
      <c r="A8252" t="s">
        <v>440</v>
      </c>
      <c r="B8252" t="s">
        <v>366</v>
      </c>
      <c r="C8252">
        <v>7</v>
      </c>
      <c r="D8252">
        <v>1126030007822</v>
      </c>
      <c r="E8252" s="1">
        <v>46100</v>
      </c>
      <c r="F8252" s="1">
        <v>46108</v>
      </c>
      <c r="G8252">
        <v>14720</v>
      </c>
      <c r="H8252" s="1">
        <f t="shared" si="640"/>
        <v>46107</v>
      </c>
      <c r="I8252" s="5">
        <f t="shared" si="644"/>
        <v>46253</v>
      </c>
      <c r="J8252" s="9" t="str">
        <f t="shared" si="641"/>
        <v>ชำระตรงเวลา</v>
      </c>
      <c r="K8252" s="10">
        <f t="shared" si="642"/>
        <v>1</v>
      </c>
      <c r="L8252" t="str">
        <f t="shared" si="643"/>
        <v>ลูกหนี้ชั้นดี</v>
      </c>
    </row>
    <row r="8253" spans="1:12" x14ac:dyDescent="0.2">
      <c r="A8253" t="s">
        <v>440</v>
      </c>
      <c r="B8253" t="s">
        <v>366</v>
      </c>
      <c r="C8253">
        <v>7</v>
      </c>
      <c r="D8253">
        <v>1126060001128</v>
      </c>
      <c r="E8253" s="1">
        <v>46177</v>
      </c>
      <c r="F8253" s="1">
        <v>46182</v>
      </c>
      <c r="G8253">
        <v>9500</v>
      </c>
      <c r="H8253" s="1">
        <f t="shared" si="640"/>
        <v>46184</v>
      </c>
      <c r="I8253" s="5">
        <f t="shared" si="644"/>
        <v>46253</v>
      </c>
      <c r="J8253" s="9" t="str">
        <f t="shared" si="641"/>
        <v>ชำระตรงเวลา</v>
      </c>
      <c r="K8253" s="10">
        <f t="shared" si="642"/>
        <v>0</v>
      </c>
      <c r="L8253" t="str">
        <f t="shared" si="643"/>
        <v>ลูกหนี้ชั้นดี</v>
      </c>
    </row>
    <row r="8254" spans="1:12" x14ac:dyDescent="0.2">
      <c r="A8254" t="s">
        <v>440</v>
      </c>
      <c r="B8254" t="s">
        <v>366</v>
      </c>
      <c r="C8254">
        <v>7</v>
      </c>
      <c r="D8254">
        <v>1126060008400</v>
      </c>
      <c r="E8254" s="1">
        <v>46190</v>
      </c>
      <c r="F8254" s="1">
        <v>46192</v>
      </c>
      <c r="G8254">
        <v>7800</v>
      </c>
      <c r="H8254" s="1">
        <f t="shared" si="640"/>
        <v>46197</v>
      </c>
      <c r="I8254" s="5">
        <f t="shared" si="644"/>
        <v>46253</v>
      </c>
      <c r="J8254" s="9" t="str">
        <f t="shared" si="641"/>
        <v>ชำระตรงเวลา</v>
      </c>
      <c r="K8254" s="10">
        <f t="shared" si="642"/>
        <v>0</v>
      </c>
      <c r="L8254" t="str">
        <f t="shared" si="643"/>
        <v>ลูกหนี้ชั้นดี</v>
      </c>
    </row>
    <row r="8255" spans="1:12" x14ac:dyDescent="0.2">
      <c r="A8255" t="s">
        <v>629</v>
      </c>
      <c r="B8255" t="s">
        <v>366</v>
      </c>
      <c r="C8255">
        <v>7</v>
      </c>
      <c r="D8255">
        <v>1126020013277</v>
      </c>
      <c r="E8255" s="1">
        <v>46080</v>
      </c>
      <c r="F8255" s="1">
        <v>46086</v>
      </c>
      <c r="G8255">
        <v>2520</v>
      </c>
      <c r="H8255" s="1">
        <f t="shared" si="640"/>
        <v>46087</v>
      </c>
      <c r="I8255" s="5">
        <f t="shared" si="644"/>
        <v>46253</v>
      </c>
      <c r="J8255" s="9" t="str">
        <f t="shared" si="641"/>
        <v>ชำระตรงเวลา</v>
      </c>
      <c r="K8255" s="10">
        <f t="shared" si="642"/>
        <v>0</v>
      </c>
      <c r="L8255" t="str">
        <f t="shared" si="643"/>
        <v>ลูกหนี้ชั้นดี</v>
      </c>
    </row>
    <row r="8256" spans="1:12" x14ac:dyDescent="0.2">
      <c r="A8256" t="s">
        <v>629</v>
      </c>
      <c r="B8256" t="s">
        <v>366</v>
      </c>
      <c r="C8256">
        <v>7</v>
      </c>
      <c r="D8256">
        <v>1126020013284</v>
      </c>
      <c r="E8256" s="1">
        <v>46080</v>
      </c>
      <c r="F8256" s="1">
        <v>46086</v>
      </c>
      <c r="G8256">
        <v>60</v>
      </c>
      <c r="H8256" s="1">
        <f t="shared" si="640"/>
        <v>46087</v>
      </c>
      <c r="I8256" s="5">
        <f t="shared" si="644"/>
        <v>46253</v>
      </c>
      <c r="J8256" s="9" t="str">
        <f t="shared" si="641"/>
        <v>ชำระตรงเวลา</v>
      </c>
      <c r="K8256" s="10">
        <f t="shared" si="642"/>
        <v>0</v>
      </c>
      <c r="L8256" t="str">
        <f t="shared" si="643"/>
        <v>ลูกหนี้ชั้นดี</v>
      </c>
    </row>
    <row r="8257" spans="1:12" x14ac:dyDescent="0.2">
      <c r="A8257" t="s">
        <v>629</v>
      </c>
      <c r="B8257" t="s">
        <v>366</v>
      </c>
      <c r="C8257">
        <v>7</v>
      </c>
      <c r="D8257">
        <v>1126030015278</v>
      </c>
      <c r="E8257" s="1">
        <v>46115</v>
      </c>
      <c r="F8257" s="1">
        <v>46120</v>
      </c>
      <c r="G8257">
        <v>726</v>
      </c>
      <c r="H8257" s="1">
        <f t="shared" si="640"/>
        <v>46122</v>
      </c>
      <c r="I8257" s="5">
        <f t="shared" si="644"/>
        <v>46253</v>
      </c>
      <c r="J8257" s="9" t="str">
        <f t="shared" si="641"/>
        <v>ค้างชำระ 1 - 30 วัน</v>
      </c>
      <c r="K8257" s="10">
        <f t="shared" si="642"/>
        <v>0</v>
      </c>
      <c r="L8257" t="str">
        <f t="shared" si="643"/>
        <v>ลูกหนี้ชั้นดี</v>
      </c>
    </row>
    <row r="8258" spans="1:12" x14ac:dyDescent="0.2">
      <c r="A8258" t="s">
        <v>629</v>
      </c>
      <c r="B8258" t="s">
        <v>366</v>
      </c>
      <c r="C8258">
        <v>7</v>
      </c>
      <c r="D8258">
        <v>1126040004651</v>
      </c>
      <c r="E8258" s="1">
        <v>46122</v>
      </c>
      <c r="F8258" s="1">
        <v>46134</v>
      </c>
      <c r="G8258">
        <v>1287</v>
      </c>
      <c r="H8258" s="1">
        <f t="shared" ref="H8258:H8321" si="645">E8258+C8258</f>
        <v>46129</v>
      </c>
      <c r="I8258" s="5">
        <f t="shared" si="644"/>
        <v>46253</v>
      </c>
      <c r="J8258" s="9" t="str">
        <f t="shared" ref="J8258:J8321" si="646">IF(K8259&lt;=0, "ชำระตรงเวลา", IF(K8259&lt;=30, "ค้างชำระ 1 - 30 วัน", IF(K8259&lt;=60, "ค้างชำระ 31 - 60 วัน", IF(K8259&lt;=90, "ค้างชำระ 61 - 90 วัน", "ค้างชำระเกิน 90 วัน"))))</f>
        <v>ค้างชำระ 1 - 30 วัน</v>
      </c>
      <c r="K8258" s="10">
        <f t="shared" ref="K8258:K8321" si="647">IF(OR(F8258="",F8258="(ว่าง)"), MAX(0,I8257-H8258), MAX(0,F8258-H8258))</f>
        <v>5</v>
      </c>
      <c r="L8258" t="str">
        <f t="shared" ref="L8258:L8321" si="648">IF(K8258&lt;=30, "ลูกหนี้ชั้นดี", IF(K8258&lt;=90, "ลูกหนี้เฝ้าติดตาม", "ลูกหนี้ด้อยคุณภาพ (NPL)"))</f>
        <v>ลูกหนี้ชั้นดี</v>
      </c>
    </row>
    <row r="8259" spans="1:12" x14ac:dyDescent="0.2">
      <c r="A8259" t="s">
        <v>629</v>
      </c>
      <c r="B8259" t="s">
        <v>366</v>
      </c>
      <c r="C8259">
        <v>7</v>
      </c>
      <c r="D8259">
        <v>1126040004682</v>
      </c>
      <c r="E8259" s="1">
        <v>46122</v>
      </c>
      <c r="F8259" s="1">
        <v>46134</v>
      </c>
      <c r="G8259">
        <v>770</v>
      </c>
      <c r="H8259" s="1">
        <f t="shared" si="645"/>
        <v>46129</v>
      </c>
      <c r="I8259" s="5">
        <f t="shared" si="644"/>
        <v>46253</v>
      </c>
      <c r="J8259" s="9" t="str">
        <f t="shared" si="646"/>
        <v>ชำระตรงเวลา</v>
      </c>
      <c r="K8259" s="10">
        <f t="shared" si="647"/>
        <v>5</v>
      </c>
      <c r="L8259" t="str">
        <f t="shared" si="648"/>
        <v>ลูกหนี้ชั้นดี</v>
      </c>
    </row>
    <row r="8260" spans="1:12" x14ac:dyDescent="0.2">
      <c r="A8260" t="s">
        <v>629</v>
      </c>
      <c r="B8260" t="s">
        <v>366</v>
      </c>
      <c r="C8260">
        <v>7</v>
      </c>
      <c r="D8260">
        <v>1126040006594</v>
      </c>
      <c r="E8260" s="1">
        <v>46132</v>
      </c>
      <c r="F8260" s="1">
        <v>46135</v>
      </c>
      <c r="G8260">
        <v>160</v>
      </c>
      <c r="H8260" s="1">
        <f t="shared" si="645"/>
        <v>46139</v>
      </c>
      <c r="I8260" s="5">
        <f t="shared" ref="I8260:I8323" si="649">I8259</f>
        <v>46253</v>
      </c>
      <c r="J8260" s="9" t="str">
        <f t="shared" si="646"/>
        <v>ชำระตรงเวลา</v>
      </c>
      <c r="K8260" s="10">
        <f t="shared" si="647"/>
        <v>0</v>
      </c>
      <c r="L8260" t="str">
        <f t="shared" si="648"/>
        <v>ลูกหนี้ชั้นดี</v>
      </c>
    </row>
    <row r="8261" spans="1:12" x14ac:dyDescent="0.2">
      <c r="A8261" t="s">
        <v>629</v>
      </c>
      <c r="B8261" t="s">
        <v>366</v>
      </c>
      <c r="C8261">
        <v>7</v>
      </c>
      <c r="D8261">
        <v>1126040012618</v>
      </c>
      <c r="E8261" s="1">
        <v>46146</v>
      </c>
      <c r="F8261" s="1">
        <v>46151</v>
      </c>
      <c r="G8261">
        <v>1260</v>
      </c>
      <c r="H8261" s="1">
        <f t="shared" si="645"/>
        <v>46153</v>
      </c>
      <c r="I8261" s="5">
        <f t="shared" si="649"/>
        <v>46253</v>
      </c>
      <c r="J8261" s="9" t="str">
        <f t="shared" si="646"/>
        <v>ชำระตรงเวลา</v>
      </c>
      <c r="K8261" s="10">
        <f t="shared" si="647"/>
        <v>0</v>
      </c>
      <c r="L8261" t="str">
        <f t="shared" si="648"/>
        <v>ลูกหนี้ชั้นดี</v>
      </c>
    </row>
    <row r="8262" spans="1:12" x14ac:dyDescent="0.2">
      <c r="A8262" t="s">
        <v>629</v>
      </c>
      <c r="B8262" t="s">
        <v>366</v>
      </c>
      <c r="C8262">
        <v>7</v>
      </c>
      <c r="D8262">
        <v>1126050010338</v>
      </c>
      <c r="E8262" s="1">
        <v>46164</v>
      </c>
      <c r="F8262" s="1">
        <v>46170</v>
      </c>
      <c r="G8262">
        <v>3136</v>
      </c>
      <c r="H8262" s="1">
        <f t="shared" si="645"/>
        <v>46171</v>
      </c>
      <c r="I8262" s="5">
        <f t="shared" si="649"/>
        <v>46253</v>
      </c>
      <c r="J8262" s="9" t="str">
        <f t="shared" si="646"/>
        <v>ชำระตรงเวลา</v>
      </c>
      <c r="K8262" s="10">
        <f t="shared" si="647"/>
        <v>0</v>
      </c>
      <c r="L8262" t="str">
        <f t="shared" si="648"/>
        <v>ลูกหนี้ชั้นดี</v>
      </c>
    </row>
    <row r="8263" spans="1:12" x14ac:dyDescent="0.2">
      <c r="A8263" t="s">
        <v>629</v>
      </c>
      <c r="B8263" t="s">
        <v>366</v>
      </c>
      <c r="C8263">
        <v>7</v>
      </c>
      <c r="D8263">
        <v>1126060003207</v>
      </c>
      <c r="E8263" s="1">
        <v>46179</v>
      </c>
      <c r="F8263" s="1">
        <v>46184</v>
      </c>
      <c r="G8263">
        <v>1260</v>
      </c>
      <c r="H8263" s="1">
        <f t="shared" si="645"/>
        <v>46186</v>
      </c>
      <c r="I8263" s="5">
        <f t="shared" si="649"/>
        <v>46253</v>
      </c>
      <c r="J8263" s="9" t="str">
        <f t="shared" si="646"/>
        <v>ชำระตรงเวลา</v>
      </c>
      <c r="K8263" s="10">
        <f t="shared" si="647"/>
        <v>0</v>
      </c>
      <c r="L8263" t="str">
        <f t="shared" si="648"/>
        <v>ลูกหนี้ชั้นดี</v>
      </c>
    </row>
    <row r="8264" spans="1:12" x14ac:dyDescent="0.2">
      <c r="A8264" t="s">
        <v>629</v>
      </c>
      <c r="B8264" t="s">
        <v>366</v>
      </c>
      <c r="C8264">
        <v>7</v>
      </c>
      <c r="D8264">
        <v>1126060003221</v>
      </c>
      <c r="E8264" s="1">
        <v>46179</v>
      </c>
      <c r="F8264" s="1">
        <v>46184</v>
      </c>
      <c r="G8264">
        <v>1151</v>
      </c>
      <c r="H8264" s="1">
        <f t="shared" si="645"/>
        <v>46186</v>
      </c>
      <c r="I8264" s="5">
        <f t="shared" si="649"/>
        <v>46253</v>
      </c>
      <c r="J8264" s="9" t="str">
        <f t="shared" si="646"/>
        <v>ชำระตรงเวลา</v>
      </c>
      <c r="K8264" s="10">
        <f t="shared" si="647"/>
        <v>0</v>
      </c>
      <c r="L8264" t="str">
        <f t="shared" si="648"/>
        <v>ลูกหนี้ชั้นดี</v>
      </c>
    </row>
    <row r="8265" spans="1:12" x14ac:dyDescent="0.2">
      <c r="A8265" t="s">
        <v>629</v>
      </c>
      <c r="B8265" t="s">
        <v>366</v>
      </c>
      <c r="C8265">
        <v>7</v>
      </c>
      <c r="D8265">
        <v>1126060005867</v>
      </c>
      <c r="E8265" s="1">
        <v>46184</v>
      </c>
      <c r="F8265" s="1">
        <v>46191</v>
      </c>
      <c r="G8265">
        <v>210</v>
      </c>
      <c r="H8265" s="1">
        <f t="shared" si="645"/>
        <v>46191</v>
      </c>
      <c r="I8265" s="5">
        <f t="shared" si="649"/>
        <v>46253</v>
      </c>
      <c r="J8265" s="9" t="str">
        <f t="shared" si="646"/>
        <v>ชำระตรงเวลา</v>
      </c>
      <c r="K8265" s="10">
        <f t="shared" si="647"/>
        <v>0</v>
      </c>
      <c r="L8265" t="str">
        <f t="shared" si="648"/>
        <v>ลูกหนี้ชั้นดี</v>
      </c>
    </row>
    <row r="8266" spans="1:12" x14ac:dyDescent="0.2">
      <c r="A8266" t="s">
        <v>629</v>
      </c>
      <c r="B8266" t="s">
        <v>366</v>
      </c>
      <c r="C8266">
        <v>7</v>
      </c>
      <c r="D8266">
        <v>1126060005874</v>
      </c>
      <c r="E8266" s="1">
        <v>46184</v>
      </c>
      <c r="F8266" s="1">
        <v>46191</v>
      </c>
      <c r="G8266">
        <v>337</v>
      </c>
      <c r="H8266" s="1">
        <f t="shared" si="645"/>
        <v>46191</v>
      </c>
      <c r="I8266" s="5">
        <f t="shared" si="649"/>
        <v>46253</v>
      </c>
      <c r="J8266" s="9" t="str">
        <f t="shared" si="646"/>
        <v>ชำระตรงเวลา</v>
      </c>
      <c r="K8266" s="10">
        <f t="shared" si="647"/>
        <v>0</v>
      </c>
      <c r="L8266" t="str">
        <f t="shared" si="648"/>
        <v>ลูกหนี้ชั้นดี</v>
      </c>
    </row>
    <row r="8267" spans="1:12" x14ac:dyDescent="0.2">
      <c r="A8267" t="s">
        <v>629</v>
      </c>
      <c r="B8267" t="s">
        <v>366</v>
      </c>
      <c r="C8267">
        <v>7</v>
      </c>
      <c r="D8267">
        <v>1126060009940</v>
      </c>
      <c r="E8267" s="1">
        <v>46193</v>
      </c>
      <c r="F8267" s="1">
        <v>46198</v>
      </c>
      <c r="G8267">
        <v>310</v>
      </c>
      <c r="H8267" s="1">
        <f t="shared" si="645"/>
        <v>46200</v>
      </c>
      <c r="I8267" s="5">
        <f t="shared" si="649"/>
        <v>46253</v>
      </c>
      <c r="J8267" s="9" t="str">
        <f t="shared" si="646"/>
        <v>ชำระตรงเวลา</v>
      </c>
      <c r="K8267" s="10">
        <f t="shared" si="647"/>
        <v>0</v>
      </c>
      <c r="L8267" t="str">
        <f t="shared" si="648"/>
        <v>ลูกหนี้ชั้นดี</v>
      </c>
    </row>
    <row r="8268" spans="1:12" x14ac:dyDescent="0.2">
      <c r="A8268" t="s">
        <v>629</v>
      </c>
      <c r="B8268" t="s">
        <v>366</v>
      </c>
      <c r="C8268">
        <v>7</v>
      </c>
      <c r="D8268">
        <v>1126060009957</v>
      </c>
      <c r="E8268" s="1">
        <v>46193</v>
      </c>
      <c r="F8268" s="1">
        <v>46198</v>
      </c>
      <c r="G8268">
        <v>866</v>
      </c>
      <c r="H8268" s="1">
        <f t="shared" si="645"/>
        <v>46200</v>
      </c>
      <c r="I8268" s="5">
        <f t="shared" si="649"/>
        <v>46253</v>
      </c>
      <c r="J8268" s="9" t="str">
        <f t="shared" si="646"/>
        <v>ชำระตรงเวลา</v>
      </c>
      <c r="K8268" s="10">
        <f t="shared" si="647"/>
        <v>0</v>
      </c>
      <c r="L8268" t="str">
        <f t="shared" si="648"/>
        <v>ลูกหนี้ชั้นดี</v>
      </c>
    </row>
    <row r="8269" spans="1:12" x14ac:dyDescent="0.2">
      <c r="A8269" t="s">
        <v>629</v>
      </c>
      <c r="B8269" t="s">
        <v>366</v>
      </c>
      <c r="C8269">
        <v>7</v>
      </c>
      <c r="D8269">
        <v>1126060013060</v>
      </c>
      <c r="E8269" s="1">
        <v>46202</v>
      </c>
      <c r="F8269" s="1">
        <v>46205</v>
      </c>
      <c r="G8269">
        <v>1518</v>
      </c>
      <c r="H8269" s="1">
        <f t="shared" si="645"/>
        <v>46209</v>
      </c>
      <c r="I8269" s="5">
        <f t="shared" si="649"/>
        <v>46253</v>
      </c>
      <c r="J8269" s="9" t="str">
        <f t="shared" si="646"/>
        <v>ชำระตรงเวลา</v>
      </c>
      <c r="K8269" s="10">
        <f t="shared" si="647"/>
        <v>0</v>
      </c>
      <c r="L8269" t="str">
        <f t="shared" si="648"/>
        <v>ลูกหนี้ชั้นดี</v>
      </c>
    </row>
    <row r="8270" spans="1:12" x14ac:dyDescent="0.2">
      <c r="A8270" t="s">
        <v>629</v>
      </c>
      <c r="B8270" t="s">
        <v>366</v>
      </c>
      <c r="C8270">
        <v>7</v>
      </c>
      <c r="D8270">
        <v>1126060013077</v>
      </c>
      <c r="E8270" s="1">
        <v>46202</v>
      </c>
      <c r="F8270" s="1">
        <v>46205</v>
      </c>
      <c r="G8270">
        <v>1330</v>
      </c>
      <c r="H8270" s="1">
        <f t="shared" si="645"/>
        <v>46209</v>
      </c>
      <c r="I8270" s="5">
        <f t="shared" si="649"/>
        <v>46253</v>
      </c>
      <c r="J8270" s="9" t="str">
        <f t="shared" si="646"/>
        <v>ชำระตรงเวลา</v>
      </c>
      <c r="K8270" s="10">
        <f t="shared" si="647"/>
        <v>0</v>
      </c>
      <c r="L8270" t="str">
        <f t="shared" si="648"/>
        <v>ลูกหนี้ชั้นดี</v>
      </c>
    </row>
    <row r="8271" spans="1:12" x14ac:dyDescent="0.2">
      <c r="A8271" t="s">
        <v>405</v>
      </c>
      <c r="B8271" t="s">
        <v>366</v>
      </c>
      <c r="C8271">
        <v>15</v>
      </c>
      <c r="D8271">
        <v>1126050008151</v>
      </c>
      <c r="E8271" s="1">
        <v>46161</v>
      </c>
      <c r="F8271" s="1">
        <v>46168</v>
      </c>
      <c r="G8271">
        <v>9338</v>
      </c>
      <c r="H8271" s="1">
        <f t="shared" si="645"/>
        <v>46176</v>
      </c>
      <c r="I8271" s="5">
        <f t="shared" si="649"/>
        <v>46253</v>
      </c>
      <c r="J8271" s="9" t="str">
        <f t="shared" si="646"/>
        <v>ชำระตรงเวลา</v>
      </c>
      <c r="K8271" s="10">
        <f t="shared" si="647"/>
        <v>0</v>
      </c>
      <c r="L8271" t="str">
        <f t="shared" si="648"/>
        <v>ลูกหนี้ชั้นดี</v>
      </c>
    </row>
    <row r="8272" spans="1:12" x14ac:dyDescent="0.2">
      <c r="A8272" t="s">
        <v>405</v>
      </c>
      <c r="B8272" t="s">
        <v>366</v>
      </c>
      <c r="C8272">
        <v>15</v>
      </c>
      <c r="D8272">
        <v>1126060000930</v>
      </c>
      <c r="E8272" s="1">
        <v>46179</v>
      </c>
      <c r="F8272" s="1">
        <v>46190</v>
      </c>
      <c r="G8272">
        <v>11695</v>
      </c>
      <c r="H8272" s="1">
        <f t="shared" si="645"/>
        <v>46194</v>
      </c>
      <c r="I8272" s="5">
        <f t="shared" si="649"/>
        <v>46253</v>
      </c>
      <c r="J8272" s="9" t="str">
        <f t="shared" si="646"/>
        <v>ชำระตรงเวลา</v>
      </c>
      <c r="K8272" s="10">
        <f t="shared" si="647"/>
        <v>0</v>
      </c>
      <c r="L8272" t="str">
        <f t="shared" si="648"/>
        <v>ลูกหนี้ชั้นดี</v>
      </c>
    </row>
    <row r="8273" spans="1:12" x14ac:dyDescent="0.2">
      <c r="A8273" t="s">
        <v>405</v>
      </c>
      <c r="B8273" t="s">
        <v>366</v>
      </c>
      <c r="C8273">
        <v>15</v>
      </c>
      <c r="D8273">
        <v>1126060008028</v>
      </c>
      <c r="E8273" s="1">
        <v>46191</v>
      </c>
      <c r="F8273" s="1">
        <v>46204</v>
      </c>
      <c r="G8273">
        <v>9744</v>
      </c>
      <c r="H8273" s="1">
        <f t="shared" si="645"/>
        <v>46206</v>
      </c>
      <c r="I8273" s="5">
        <f t="shared" si="649"/>
        <v>46253</v>
      </c>
      <c r="J8273" s="9" t="str">
        <f t="shared" si="646"/>
        <v>ค้างชำระ 1 - 30 วัน</v>
      </c>
      <c r="K8273" s="10">
        <f t="shared" si="647"/>
        <v>0</v>
      </c>
      <c r="L8273" t="str">
        <f t="shared" si="648"/>
        <v>ลูกหนี้ชั้นดี</v>
      </c>
    </row>
    <row r="8274" spans="1:12" x14ac:dyDescent="0.2">
      <c r="A8274" t="s">
        <v>527</v>
      </c>
      <c r="B8274" t="s">
        <v>366</v>
      </c>
      <c r="C8274">
        <v>7</v>
      </c>
      <c r="D8274">
        <v>1126030012468</v>
      </c>
      <c r="E8274" s="1">
        <v>46112</v>
      </c>
      <c r="F8274" s="1">
        <v>46120</v>
      </c>
      <c r="G8274">
        <v>2145</v>
      </c>
      <c r="H8274" s="1">
        <f t="shared" si="645"/>
        <v>46119</v>
      </c>
      <c r="I8274" s="5">
        <f t="shared" si="649"/>
        <v>46253</v>
      </c>
      <c r="J8274" s="9" t="str">
        <f t="shared" si="646"/>
        <v>ค้างชำระ 1 - 30 วัน</v>
      </c>
      <c r="K8274" s="10">
        <f t="shared" si="647"/>
        <v>1</v>
      </c>
      <c r="L8274" t="str">
        <f t="shared" si="648"/>
        <v>ลูกหนี้ชั้นดี</v>
      </c>
    </row>
    <row r="8275" spans="1:12" x14ac:dyDescent="0.2">
      <c r="A8275" t="s">
        <v>527</v>
      </c>
      <c r="B8275" t="s">
        <v>366</v>
      </c>
      <c r="C8275">
        <v>7</v>
      </c>
      <c r="D8275">
        <v>1126060002804</v>
      </c>
      <c r="E8275" s="1">
        <v>46182</v>
      </c>
      <c r="F8275" s="1">
        <v>46190</v>
      </c>
      <c r="G8275">
        <v>1380</v>
      </c>
      <c r="H8275" s="1">
        <f t="shared" si="645"/>
        <v>46189</v>
      </c>
      <c r="I8275" s="5">
        <f t="shared" si="649"/>
        <v>46253</v>
      </c>
      <c r="J8275" s="9" t="str">
        <f t="shared" si="646"/>
        <v>ชำระตรงเวลา</v>
      </c>
      <c r="K8275" s="10">
        <f t="shared" si="647"/>
        <v>1</v>
      </c>
      <c r="L8275" t="str">
        <f t="shared" si="648"/>
        <v>ลูกหนี้ชั้นดี</v>
      </c>
    </row>
    <row r="8276" spans="1:12" x14ac:dyDescent="0.2">
      <c r="A8276" t="s">
        <v>527</v>
      </c>
      <c r="B8276" t="s">
        <v>366</v>
      </c>
      <c r="C8276">
        <v>7</v>
      </c>
      <c r="D8276">
        <v>1126060005331</v>
      </c>
      <c r="E8276" s="1">
        <v>46188</v>
      </c>
      <c r="F8276" s="1">
        <v>46190</v>
      </c>
      <c r="G8276">
        <v>2000</v>
      </c>
      <c r="H8276" s="1">
        <f t="shared" si="645"/>
        <v>46195</v>
      </c>
      <c r="I8276" s="5">
        <f t="shared" si="649"/>
        <v>46253</v>
      </c>
      <c r="J8276" s="9" t="str">
        <f t="shared" si="646"/>
        <v>ชำระตรงเวลา</v>
      </c>
      <c r="K8276" s="10">
        <f t="shared" si="647"/>
        <v>0</v>
      </c>
      <c r="L8276" t="str">
        <f t="shared" si="648"/>
        <v>ลูกหนี้ชั้นดี</v>
      </c>
    </row>
    <row r="8277" spans="1:12" x14ac:dyDescent="0.2">
      <c r="A8277" t="s">
        <v>527</v>
      </c>
      <c r="B8277" t="s">
        <v>366</v>
      </c>
      <c r="C8277">
        <v>7</v>
      </c>
      <c r="D8277">
        <v>1126060009070</v>
      </c>
      <c r="E8277" s="1">
        <v>46190</v>
      </c>
      <c r="F8277" s="1">
        <v>46197</v>
      </c>
      <c r="G8277">
        <v>2790</v>
      </c>
      <c r="H8277" s="1">
        <f t="shared" si="645"/>
        <v>46197</v>
      </c>
      <c r="I8277" s="5">
        <f t="shared" si="649"/>
        <v>46253</v>
      </c>
      <c r="J8277" s="9" t="str">
        <f t="shared" si="646"/>
        <v>ชำระตรงเวลา</v>
      </c>
      <c r="K8277" s="10">
        <f t="shared" si="647"/>
        <v>0</v>
      </c>
      <c r="L8277" t="str">
        <f t="shared" si="648"/>
        <v>ลูกหนี้ชั้นดี</v>
      </c>
    </row>
    <row r="8278" spans="1:12" x14ac:dyDescent="0.2">
      <c r="A8278" t="s">
        <v>527</v>
      </c>
      <c r="B8278" t="s">
        <v>366</v>
      </c>
      <c r="C8278">
        <v>7</v>
      </c>
      <c r="D8278">
        <v>1126060012162</v>
      </c>
      <c r="E8278" s="1">
        <v>46203</v>
      </c>
      <c r="F8278" s="1">
        <v>46204</v>
      </c>
      <c r="G8278">
        <v>3095</v>
      </c>
      <c r="H8278" s="1">
        <f t="shared" si="645"/>
        <v>46210</v>
      </c>
      <c r="I8278" s="5">
        <f t="shared" si="649"/>
        <v>46253</v>
      </c>
      <c r="J8278" s="9" t="str">
        <f t="shared" si="646"/>
        <v>ชำระตรงเวลา</v>
      </c>
      <c r="K8278" s="10">
        <f t="shared" si="647"/>
        <v>0</v>
      </c>
      <c r="L8278" t="str">
        <f t="shared" si="648"/>
        <v>ลูกหนี้ชั้นดี</v>
      </c>
    </row>
    <row r="8279" spans="1:12" x14ac:dyDescent="0.2">
      <c r="A8279" t="s">
        <v>458</v>
      </c>
      <c r="B8279" t="s">
        <v>366</v>
      </c>
      <c r="C8279">
        <v>15</v>
      </c>
      <c r="D8279">
        <v>1126030008119</v>
      </c>
      <c r="E8279" s="1">
        <v>46099</v>
      </c>
      <c r="F8279" s="1">
        <v>46105</v>
      </c>
      <c r="G8279">
        <v>21540</v>
      </c>
      <c r="H8279" s="1">
        <f t="shared" si="645"/>
        <v>46114</v>
      </c>
      <c r="I8279" s="5">
        <f t="shared" si="649"/>
        <v>46253</v>
      </c>
      <c r="J8279" s="9" t="str">
        <f t="shared" si="646"/>
        <v>ชำระตรงเวลา</v>
      </c>
      <c r="K8279" s="10">
        <f t="shared" si="647"/>
        <v>0</v>
      </c>
      <c r="L8279" t="str">
        <f t="shared" si="648"/>
        <v>ลูกหนี้ชั้นดี</v>
      </c>
    </row>
    <row r="8280" spans="1:12" x14ac:dyDescent="0.2">
      <c r="A8280" t="s">
        <v>458</v>
      </c>
      <c r="B8280" t="s">
        <v>366</v>
      </c>
      <c r="C8280">
        <v>15</v>
      </c>
      <c r="D8280">
        <v>1126040001148</v>
      </c>
      <c r="E8280" s="1">
        <v>46116</v>
      </c>
      <c r="F8280" s="1">
        <v>46122</v>
      </c>
      <c r="G8280">
        <v>16906</v>
      </c>
      <c r="H8280" s="1">
        <f t="shared" si="645"/>
        <v>46131</v>
      </c>
      <c r="I8280" s="5">
        <f t="shared" si="649"/>
        <v>46253</v>
      </c>
      <c r="J8280" s="9" t="str">
        <f t="shared" si="646"/>
        <v>ชำระตรงเวลา</v>
      </c>
      <c r="K8280" s="10">
        <f t="shared" si="647"/>
        <v>0</v>
      </c>
      <c r="L8280" t="str">
        <f t="shared" si="648"/>
        <v>ลูกหนี้ชั้นดี</v>
      </c>
    </row>
    <row r="8281" spans="1:12" x14ac:dyDescent="0.2">
      <c r="A8281" t="s">
        <v>458</v>
      </c>
      <c r="B8281" t="s">
        <v>366</v>
      </c>
      <c r="C8281">
        <v>15</v>
      </c>
      <c r="D8281">
        <v>1126060001739</v>
      </c>
      <c r="E8281" s="1">
        <v>46177</v>
      </c>
      <c r="F8281" s="1">
        <v>46182</v>
      </c>
      <c r="G8281">
        <v>18838</v>
      </c>
      <c r="H8281" s="1">
        <f t="shared" si="645"/>
        <v>46192</v>
      </c>
      <c r="I8281" s="5">
        <f t="shared" si="649"/>
        <v>46253</v>
      </c>
      <c r="J8281" s="9" t="str">
        <f t="shared" si="646"/>
        <v>ชำระตรงเวลา</v>
      </c>
      <c r="K8281" s="10">
        <f t="shared" si="647"/>
        <v>0</v>
      </c>
      <c r="L8281" t="str">
        <f t="shared" si="648"/>
        <v>ลูกหนี้ชั้นดี</v>
      </c>
    </row>
    <row r="8282" spans="1:12" x14ac:dyDescent="0.2">
      <c r="A8282" t="s">
        <v>458</v>
      </c>
      <c r="B8282" t="s">
        <v>366</v>
      </c>
      <c r="C8282">
        <v>15</v>
      </c>
      <c r="D8282">
        <v>1126060008363</v>
      </c>
      <c r="E8282" s="1">
        <v>46192</v>
      </c>
      <c r="F8282" s="1">
        <v>46196</v>
      </c>
      <c r="G8282">
        <v>12172</v>
      </c>
      <c r="H8282" s="1">
        <f t="shared" si="645"/>
        <v>46207</v>
      </c>
      <c r="I8282" s="5">
        <f t="shared" si="649"/>
        <v>46253</v>
      </c>
      <c r="J8282" s="9" t="str">
        <f t="shared" si="646"/>
        <v>ค้างชำระ 1 - 30 วัน</v>
      </c>
      <c r="K8282" s="10">
        <f t="shared" si="647"/>
        <v>0</v>
      </c>
      <c r="L8282" t="str">
        <f t="shared" si="648"/>
        <v>ลูกหนี้ชั้นดี</v>
      </c>
    </row>
    <row r="8283" spans="1:12" x14ac:dyDescent="0.2">
      <c r="A8283" t="s">
        <v>489</v>
      </c>
      <c r="B8283" t="s">
        <v>366</v>
      </c>
      <c r="C8283">
        <v>15</v>
      </c>
      <c r="D8283">
        <v>1126020008037</v>
      </c>
      <c r="E8283" s="1">
        <v>46069</v>
      </c>
      <c r="F8283" s="1">
        <v>46085</v>
      </c>
      <c r="G8283">
        <v>45727</v>
      </c>
      <c r="H8283" s="1">
        <f t="shared" si="645"/>
        <v>46084</v>
      </c>
      <c r="I8283" s="5">
        <f t="shared" si="649"/>
        <v>46253</v>
      </c>
      <c r="J8283" s="9" t="str">
        <f t="shared" si="646"/>
        <v>ชำระตรงเวลา</v>
      </c>
      <c r="K8283" s="10">
        <f t="shared" si="647"/>
        <v>1</v>
      </c>
      <c r="L8283" t="str">
        <f t="shared" si="648"/>
        <v>ลูกหนี้ชั้นดี</v>
      </c>
    </row>
    <row r="8284" spans="1:12" x14ac:dyDescent="0.2">
      <c r="A8284" t="s">
        <v>489</v>
      </c>
      <c r="B8284" t="s">
        <v>366</v>
      </c>
      <c r="C8284">
        <v>15</v>
      </c>
      <c r="D8284">
        <v>1126050008397</v>
      </c>
      <c r="E8284" s="1">
        <v>46158</v>
      </c>
      <c r="F8284" s="1">
        <v>46158</v>
      </c>
      <c r="G8284">
        <v>31927</v>
      </c>
      <c r="H8284" s="1">
        <f t="shared" si="645"/>
        <v>46173</v>
      </c>
      <c r="I8284" s="5">
        <f t="shared" si="649"/>
        <v>46253</v>
      </c>
      <c r="J8284" s="9" t="str">
        <f t="shared" si="646"/>
        <v>ชำระตรงเวลา</v>
      </c>
      <c r="K8284" s="10">
        <f t="shared" si="647"/>
        <v>0</v>
      </c>
      <c r="L8284" t="str">
        <f t="shared" si="648"/>
        <v>ลูกหนี้ชั้นดี</v>
      </c>
    </row>
    <row r="8285" spans="1:12" x14ac:dyDescent="0.2">
      <c r="A8285" t="s">
        <v>489</v>
      </c>
      <c r="B8285" t="s">
        <v>366</v>
      </c>
      <c r="C8285">
        <v>15</v>
      </c>
      <c r="D8285">
        <v>1126060001487</v>
      </c>
      <c r="E8285" s="1">
        <v>46175</v>
      </c>
      <c r="F8285" s="1">
        <v>46178</v>
      </c>
      <c r="G8285">
        <v>68769</v>
      </c>
      <c r="H8285" s="1">
        <f t="shared" si="645"/>
        <v>46190</v>
      </c>
      <c r="I8285" s="5">
        <f t="shared" si="649"/>
        <v>46253</v>
      </c>
      <c r="J8285" s="9" t="str">
        <f t="shared" si="646"/>
        <v>ชำระตรงเวลา</v>
      </c>
      <c r="K8285" s="10">
        <f t="shared" si="647"/>
        <v>0</v>
      </c>
      <c r="L8285" t="str">
        <f t="shared" si="648"/>
        <v>ลูกหนี้ชั้นดี</v>
      </c>
    </row>
    <row r="8286" spans="1:12" x14ac:dyDescent="0.2">
      <c r="A8286" t="s">
        <v>489</v>
      </c>
      <c r="B8286" t="s">
        <v>366</v>
      </c>
      <c r="C8286">
        <v>15</v>
      </c>
      <c r="D8286">
        <v>1126060008776</v>
      </c>
      <c r="E8286" s="1">
        <v>46189</v>
      </c>
      <c r="F8286" s="1">
        <v>46189</v>
      </c>
      <c r="G8286">
        <v>48229</v>
      </c>
      <c r="H8286" s="1">
        <f t="shared" si="645"/>
        <v>46204</v>
      </c>
      <c r="I8286" s="5">
        <f t="shared" si="649"/>
        <v>46253</v>
      </c>
      <c r="J8286" s="9" t="str">
        <f t="shared" si="646"/>
        <v>ค้างชำระ 1 - 30 วัน</v>
      </c>
      <c r="K8286" s="10">
        <f t="shared" si="647"/>
        <v>0</v>
      </c>
      <c r="L8286" t="str">
        <f t="shared" si="648"/>
        <v>ลูกหนี้ชั้นดี</v>
      </c>
    </row>
    <row r="8287" spans="1:12" x14ac:dyDescent="0.2">
      <c r="A8287" t="s">
        <v>664</v>
      </c>
      <c r="B8287" t="s">
        <v>366</v>
      </c>
      <c r="C8287">
        <v>7</v>
      </c>
      <c r="D8287">
        <v>1126040005306</v>
      </c>
      <c r="E8287" s="1">
        <v>46121</v>
      </c>
      <c r="F8287" s="1">
        <v>46135</v>
      </c>
      <c r="G8287">
        <v>7808</v>
      </c>
      <c r="H8287" s="1">
        <f t="shared" si="645"/>
        <v>46128</v>
      </c>
      <c r="I8287" s="5">
        <f t="shared" si="649"/>
        <v>46253</v>
      </c>
      <c r="J8287" s="9" t="str">
        <f t="shared" si="646"/>
        <v>ชำระตรงเวลา</v>
      </c>
      <c r="K8287" s="10">
        <f t="shared" si="647"/>
        <v>7</v>
      </c>
      <c r="L8287" t="str">
        <f t="shared" si="648"/>
        <v>ลูกหนี้ชั้นดี</v>
      </c>
    </row>
    <row r="8288" spans="1:12" x14ac:dyDescent="0.2">
      <c r="A8288" t="s">
        <v>664</v>
      </c>
      <c r="B8288" t="s">
        <v>366</v>
      </c>
      <c r="C8288">
        <v>7</v>
      </c>
      <c r="D8288">
        <v>1126040006372</v>
      </c>
      <c r="E8288" s="1">
        <v>46128</v>
      </c>
      <c r="F8288" s="1">
        <v>46135</v>
      </c>
      <c r="G8288">
        <v>1224</v>
      </c>
      <c r="H8288" s="1">
        <f t="shared" si="645"/>
        <v>46135</v>
      </c>
      <c r="I8288" s="5">
        <f t="shared" si="649"/>
        <v>46253</v>
      </c>
      <c r="J8288" s="9" t="str">
        <f t="shared" si="646"/>
        <v>ชำระตรงเวลา</v>
      </c>
      <c r="K8288" s="10">
        <f t="shared" si="647"/>
        <v>0</v>
      </c>
      <c r="L8288" t="str">
        <f t="shared" si="648"/>
        <v>ลูกหนี้ชั้นดี</v>
      </c>
    </row>
    <row r="8289" spans="1:12" x14ac:dyDescent="0.2">
      <c r="A8289" t="s">
        <v>664</v>
      </c>
      <c r="B8289" t="s">
        <v>366</v>
      </c>
      <c r="C8289">
        <v>7</v>
      </c>
      <c r="D8289">
        <v>1126060003917</v>
      </c>
      <c r="E8289" s="1">
        <v>46178</v>
      </c>
      <c r="F8289" s="1">
        <v>46179</v>
      </c>
      <c r="G8289">
        <v>2439</v>
      </c>
      <c r="H8289" s="1">
        <f t="shared" si="645"/>
        <v>46185</v>
      </c>
      <c r="I8289" s="5">
        <f t="shared" si="649"/>
        <v>46253</v>
      </c>
      <c r="J8289" s="9" t="str">
        <f t="shared" si="646"/>
        <v>ชำระตรงเวลา</v>
      </c>
      <c r="K8289" s="10">
        <f t="shared" si="647"/>
        <v>0</v>
      </c>
      <c r="L8289" t="str">
        <f t="shared" si="648"/>
        <v>ลูกหนี้ชั้นดี</v>
      </c>
    </row>
    <row r="8290" spans="1:12" x14ac:dyDescent="0.2">
      <c r="A8290" t="s">
        <v>664</v>
      </c>
      <c r="B8290" t="s">
        <v>366</v>
      </c>
      <c r="C8290">
        <v>7</v>
      </c>
      <c r="D8290">
        <v>1126060006604</v>
      </c>
      <c r="E8290" s="1">
        <v>46184</v>
      </c>
      <c r="F8290" s="1">
        <v>46191</v>
      </c>
      <c r="G8290">
        <v>1264</v>
      </c>
      <c r="H8290" s="1">
        <f t="shared" si="645"/>
        <v>46191</v>
      </c>
      <c r="I8290" s="5">
        <f t="shared" si="649"/>
        <v>46253</v>
      </c>
      <c r="J8290" s="9" t="str">
        <f t="shared" si="646"/>
        <v>ชำระตรงเวลา</v>
      </c>
      <c r="K8290" s="10">
        <f t="shared" si="647"/>
        <v>0</v>
      </c>
      <c r="L8290" t="str">
        <f t="shared" si="648"/>
        <v>ลูกหนี้ชั้นดี</v>
      </c>
    </row>
    <row r="8291" spans="1:12" x14ac:dyDescent="0.2">
      <c r="A8291" t="s">
        <v>664</v>
      </c>
      <c r="B8291" t="s">
        <v>366</v>
      </c>
      <c r="C8291">
        <v>7</v>
      </c>
      <c r="D8291">
        <v>1126060010519</v>
      </c>
      <c r="E8291" s="1">
        <v>46191</v>
      </c>
      <c r="F8291" s="1">
        <v>46198</v>
      </c>
      <c r="G8291">
        <v>540</v>
      </c>
      <c r="H8291" s="1">
        <f t="shared" si="645"/>
        <v>46198</v>
      </c>
      <c r="I8291" s="5">
        <f t="shared" si="649"/>
        <v>46253</v>
      </c>
      <c r="J8291" s="9" t="str">
        <f t="shared" si="646"/>
        <v>ชำระตรงเวลา</v>
      </c>
      <c r="K8291" s="10">
        <f t="shared" si="647"/>
        <v>0</v>
      </c>
      <c r="L8291" t="str">
        <f t="shared" si="648"/>
        <v>ลูกหนี้ชั้นดี</v>
      </c>
    </row>
    <row r="8292" spans="1:12" x14ac:dyDescent="0.2">
      <c r="A8292" t="s">
        <v>664</v>
      </c>
      <c r="B8292" t="s">
        <v>366</v>
      </c>
      <c r="C8292">
        <v>7</v>
      </c>
      <c r="D8292">
        <v>1126060013510</v>
      </c>
      <c r="E8292" s="1">
        <v>46198</v>
      </c>
      <c r="F8292" s="1">
        <v>46205</v>
      </c>
      <c r="G8292">
        <v>932</v>
      </c>
      <c r="H8292" s="1">
        <f t="shared" si="645"/>
        <v>46205</v>
      </c>
      <c r="I8292" s="5">
        <f t="shared" si="649"/>
        <v>46253</v>
      </c>
      <c r="J8292" s="9" t="str">
        <f t="shared" si="646"/>
        <v>ค้างชำระ 1 - 30 วัน</v>
      </c>
      <c r="K8292" s="10">
        <f t="shared" si="647"/>
        <v>0</v>
      </c>
      <c r="L8292" t="str">
        <f t="shared" si="648"/>
        <v>ลูกหนี้ชั้นดี</v>
      </c>
    </row>
    <row r="8293" spans="1:12" x14ac:dyDescent="0.2">
      <c r="A8293" t="s">
        <v>376</v>
      </c>
      <c r="B8293" t="s">
        <v>366</v>
      </c>
      <c r="C8293">
        <v>15</v>
      </c>
      <c r="D8293">
        <v>1126050008090</v>
      </c>
      <c r="E8293" s="1">
        <v>46161</v>
      </c>
      <c r="F8293" s="1">
        <v>46181</v>
      </c>
      <c r="G8293">
        <v>1582</v>
      </c>
      <c r="H8293" s="1">
        <f t="shared" si="645"/>
        <v>46176</v>
      </c>
      <c r="I8293" s="5">
        <f t="shared" si="649"/>
        <v>46253</v>
      </c>
      <c r="J8293" s="9" t="str">
        <f t="shared" si="646"/>
        <v>ค้างชำระ 1 - 30 วัน</v>
      </c>
      <c r="K8293" s="10">
        <f t="shared" si="647"/>
        <v>5</v>
      </c>
      <c r="L8293" t="str">
        <f t="shared" si="648"/>
        <v>ลูกหนี้ชั้นดี</v>
      </c>
    </row>
    <row r="8294" spans="1:12" x14ac:dyDescent="0.2">
      <c r="A8294" t="s">
        <v>376</v>
      </c>
      <c r="B8294" t="s">
        <v>366</v>
      </c>
      <c r="C8294">
        <v>15</v>
      </c>
      <c r="D8294">
        <v>1126060000916</v>
      </c>
      <c r="E8294" s="1">
        <v>46178</v>
      </c>
      <c r="F8294" s="1">
        <v>46196</v>
      </c>
      <c r="G8294">
        <v>1320</v>
      </c>
      <c r="H8294" s="1">
        <f t="shared" si="645"/>
        <v>46193</v>
      </c>
      <c r="I8294" s="5">
        <f t="shared" si="649"/>
        <v>46253</v>
      </c>
      <c r="J8294" s="9" t="str">
        <f t="shared" si="646"/>
        <v>ค้างชำระ 1 - 30 วัน</v>
      </c>
      <c r="K8294" s="10">
        <f t="shared" si="647"/>
        <v>3</v>
      </c>
      <c r="L8294" t="str">
        <f t="shared" si="648"/>
        <v>ลูกหนี้ชั้นดี</v>
      </c>
    </row>
    <row r="8295" spans="1:12" x14ac:dyDescent="0.2">
      <c r="A8295" t="s">
        <v>376</v>
      </c>
      <c r="B8295" t="s">
        <v>366</v>
      </c>
      <c r="C8295">
        <v>15</v>
      </c>
      <c r="D8295">
        <v>1126060008134</v>
      </c>
      <c r="E8295" s="1">
        <v>46191</v>
      </c>
      <c r="F8295" s="1">
        <v>46217</v>
      </c>
      <c r="G8295">
        <v>8995</v>
      </c>
      <c r="H8295" s="1">
        <f t="shared" si="645"/>
        <v>46206</v>
      </c>
      <c r="I8295" s="5">
        <f t="shared" si="649"/>
        <v>46253</v>
      </c>
      <c r="J8295" s="9" t="str">
        <f t="shared" si="646"/>
        <v>ชำระตรงเวลา</v>
      </c>
      <c r="K8295" s="10">
        <f t="shared" si="647"/>
        <v>11</v>
      </c>
      <c r="L8295" t="str">
        <f t="shared" si="648"/>
        <v>ลูกหนี้ชั้นดี</v>
      </c>
    </row>
    <row r="8296" spans="1:12" x14ac:dyDescent="0.2">
      <c r="A8296" t="s">
        <v>464</v>
      </c>
      <c r="B8296" t="s">
        <v>366</v>
      </c>
      <c r="C8296">
        <v>15</v>
      </c>
      <c r="D8296">
        <v>1126020008556</v>
      </c>
      <c r="E8296" s="1">
        <v>46073</v>
      </c>
      <c r="F8296" s="1">
        <v>46079</v>
      </c>
      <c r="G8296">
        <v>6980</v>
      </c>
      <c r="H8296" s="1">
        <f t="shared" si="645"/>
        <v>46088</v>
      </c>
      <c r="I8296" s="5">
        <f t="shared" si="649"/>
        <v>46253</v>
      </c>
      <c r="J8296" s="9" t="str">
        <f t="shared" si="646"/>
        <v>ชำระตรงเวลา</v>
      </c>
      <c r="K8296" s="10">
        <f t="shared" si="647"/>
        <v>0</v>
      </c>
      <c r="L8296" t="str">
        <f t="shared" si="648"/>
        <v>ลูกหนี้ชั้นดี</v>
      </c>
    </row>
    <row r="8297" spans="1:12" x14ac:dyDescent="0.2">
      <c r="A8297" t="s">
        <v>464</v>
      </c>
      <c r="B8297" t="s">
        <v>366</v>
      </c>
      <c r="C8297">
        <v>15</v>
      </c>
      <c r="D8297">
        <v>1126030007914</v>
      </c>
      <c r="E8297" s="1">
        <v>46102</v>
      </c>
      <c r="F8297" s="1">
        <v>46111</v>
      </c>
      <c r="G8297">
        <v>5340</v>
      </c>
      <c r="H8297" s="1">
        <f t="shared" si="645"/>
        <v>46117</v>
      </c>
      <c r="I8297" s="5">
        <f t="shared" si="649"/>
        <v>46253</v>
      </c>
      <c r="J8297" s="9" t="str">
        <f t="shared" si="646"/>
        <v>ชำระตรงเวลา</v>
      </c>
      <c r="K8297" s="10">
        <f t="shared" si="647"/>
        <v>0</v>
      </c>
      <c r="L8297" t="str">
        <f t="shared" si="648"/>
        <v>ลูกหนี้ชั้นดี</v>
      </c>
    </row>
    <row r="8298" spans="1:12" x14ac:dyDescent="0.2">
      <c r="A8298" t="s">
        <v>464</v>
      </c>
      <c r="B8298" t="s">
        <v>366</v>
      </c>
      <c r="C8298">
        <v>15</v>
      </c>
      <c r="D8298">
        <v>1126060001173</v>
      </c>
      <c r="E8298" s="1">
        <v>46179</v>
      </c>
      <c r="F8298" s="1">
        <v>46191</v>
      </c>
      <c r="G8298">
        <v>6410</v>
      </c>
      <c r="H8298" s="1">
        <f t="shared" si="645"/>
        <v>46194</v>
      </c>
      <c r="I8298" s="5">
        <f t="shared" si="649"/>
        <v>46253</v>
      </c>
      <c r="J8298" s="9" t="str">
        <f t="shared" si="646"/>
        <v>ชำระตรงเวลา</v>
      </c>
      <c r="K8298" s="10">
        <f t="shared" si="647"/>
        <v>0</v>
      </c>
      <c r="L8298" t="str">
        <f t="shared" si="648"/>
        <v>ลูกหนี้ชั้นดี</v>
      </c>
    </row>
    <row r="8299" spans="1:12" x14ac:dyDescent="0.2">
      <c r="A8299" t="s">
        <v>464</v>
      </c>
      <c r="B8299" t="s">
        <v>366</v>
      </c>
      <c r="C8299">
        <v>15</v>
      </c>
      <c r="D8299">
        <v>1126060008318</v>
      </c>
      <c r="E8299" s="1">
        <v>46192</v>
      </c>
      <c r="F8299" s="1">
        <v>46206</v>
      </c>
      <c r="G8299">
        <v>400</v>
      </c>
      <c r="H8299" s="1">
        <f t="shared" si="645"/>
        <v>46207</v>
      </c>
      <c r="I8299" s="5">
        <f t="shared" si="649"/>
        <v>46253</v>
      </c>
      <c r="J8299" s="9" t="str">
        <f t="shared" si="646"/>
        <v>ค้างชำระ 1 - 30 วัน</v>
      </c>
      <c r="K8299" s="10">
        <f t="shared" si="647"/>
        <v>0</v>
      </c>
      <c r="L8299" t="str">
        <f t="shared" si="648"/>
        <v>ลูกหนี้ชั้นดี</v>
      </c>
    </row>
    <row r="8300" spans="1:12" x14ac:dyDescent="0.2">
      <c r="A8300" t="s">
        <v>703</v>
      </c>
      <c r="B8300" t="s">
        <v>366</v>
      </c>
      <c r="C8300">
        <v>15</v>
      </c>
      <c r="D8300">
        <v>1126020012164</v>
      </c>
      <c r="E8300" s="1">
        <v>46077</v>
      </c>
      <c r="F8300" s="1">
        <v>46097</v>
      </c>
      <c r="G8300">
        <v>7153</v>
      </c>
      <c r="H8300" s="1">
        <f t="shared" si="645"/>
        <v>46092</v>
      </c>
      <c r="I8300" s="5">
        <f t="shared" si="649"/>
        <v>46253</v>
      </c>
      <c r="J8300" s="9" t="str">
        <f t="shared" si="646"/>
        <v>ค้างชำระ 1 - 30 วัน</v>
      </c>
      <c r="K8300" s="10">
        <f t="shared" si="647"/>
        <v>5</v>
      </c>
      <c r="L8300" t="str">
        <f t="shared" si="648"/>
        <v>ลูกหนี้ชั้นดี</v>
      </c>
    </row>
    <row r="8301" spans="1:12" x14ac:dyDescent="0.2">
      <c r="A8301" t="s">
        <v>703</v>
      </c>
      <c r="B8301" t="s">
        <v>366</v>
      </c>
      <c r="C8301">
        <v>15</v>
      </c>
      <c r="D8301">
        <v>1126030011997</v>
      </c>
      <c r="E8301" s="1">
        <v>46105</v>
      </c>
      <c r="F8301" s="1">
        <v>46123</v>
      </c>
      <c r="G8301">
        <v>6655</v>
      </c>
      <c r="H8301" s="1">
        <f t="shared" si="645"/>
        <v>46120</v>
      </c>
      <c r="I8301" s="5">
        <f t="shared" si="649"/>
        <v>46253</v>
      </c>
      <c r="J8301" s="9" t="str">
        <f t="shared" si="646"/>
        <v>ค้างชำระ 1 - 30 วัน</v>
      </c>
      <c r="K8301" s="10">
        <f t="shared" si="647"/>
        <v>3</v>
      </c>
      <c r="L8301" t="str">
        <f t="shared" si="648"/>
        <v>ลูกหนี้ชั้นดี</v>
      </c>
    </row>
    <row r="8302" spans="1:12" x14ac:dyDescent="0.2">
      <c r="A8302" t="s">
        <v>703</v>
      </c>
      <c r="B8302" t="s">
        <v>366</v>
      </c>
      <c r="C8302">
        <v>15</v>
      </c>
      <c r="D8302">
        <v>1126040003685</v>
      </c>
      <c r="E8302" s="1">
        <v>46119</v>
      </c>
      <c r="F8302" s="1">
        <v>46147</v>
      </c>
      <c r="G8302">
        <v>9649</v>
      </c>
      <c r="H8302" s="1">
        <f t="shared" si="645"/>
        <v>46134</v>
      </c>
      <c r="I8302" s="5">
        <f t="shared" si="649"/>
        <v>46253</v>
      </c>
      <c r="J8302" s="9" t="str">
        <f t="shared" si="646"/>
        <v>ค้างชำระ 1 - 30 วัน</v>
      </c>
      <c r="K8302" s="10">
        <f t="shared" si="647"/>
        <v>13</v>
      </c>
      <c r="L8302" t="str">
        <f t="shared" si="648"/>
        <v>ลูกหนี้ชั้นดี</v>
      </c>
    </row>
    <row r="8303" spans="1:12" x14ac:dyDescent="0.2">
      <c r="A8303" t="s">
        <v>703</v>
      </c>
      <c r="B8303" t="s">
        <v>366</v>
      </c>
      <c r="C8303">
        <v>15</v>
      </c>
      <c r="D8303">
        <v>1126050002326</v>
      </c>
      <c r="E8303" s="1">
        <v>46147</v>
      </c>
      <c r="F8303" s="1">
        <v>46168</v>
      </c>
      <c r="G8303">
        <v>5115</v>
      </c>
      <c r="H8303" s="1">
        <f t="shared" si="645"/>
        <v>46162</v>
      </c>
      <c r="I8303" s="5">
        <f t="shared" si="649"/>
        <v>46253</v>
      </c>
      <c r="J8303" s="9" t="str">
        <f t="shared" si="646"/>
        <v>ค้างชำระ 1 - 30 วัน</v>
      </c>
      <c r="K8303" s="10">
        <f t="shared" si="647"/>
        <v>6</v>
      </c>
      <c r="L8303" t="str">
        <f t="shared" si="648"/>
        <v>ลูกหนี้ชั้นดี</v>
      </c>
    </row>
    <row r="8304" spans="1:12" x14ac:dyDescent="0.2">
      <c r="A8304" t="s">
        <v>703</v>
      </c>
      <c r="B8304" t="s">
        <v>366</v>
      </c>
      <c r="C8304">
        <v>15</v>
      </c>
      <c r="D8304">
        <v>1126060000558</v>
      </c>
      <c r="E8304" s="1">
        <v>46175</v>
      </c>
      <c r="F8304" s="1">
        <v>46196</v>
      </c>
      <c r="G8304">
        <v>1498</v>
      </c>
      <c r="H8304" s="1">
        <f t="shared" si="645"/>
        <v>46190</v>
      </c>
      <c r="I8304" s="5">
        <f t="shared" si="649"/>
        <v>46253</v>
      </c>
      <c r="J8304" s="9" t="str">
        <f t="shared" si="646"/>
        <v>ชำระตรงเวลา</v>
      </c>
      <c r="K8304" s="10">
        <f t="shared" si="647"/>
        <v>6</v>
      </c>
      <c r="L8304" t="str">
        <f t="shared" si="648"/>
        <v>ลูกหนี้ชั้นดี</v>
      </c>
    </row>
    <row r="8305" spans="1:12" x14ac:dyDescent="0.2">
      <c r="A8305" t="s">
        <v>703</v>
      </c>
      <c r="B8305" t="s">
        <v>366</v>
      </c>
      <c r="C8305">
        <v>15</v>
      </c>
      <c r="D8305">
        <v>1126060005027</v>
      </c>
      <c r="E8305" s="1">
        <v>46182</v>
      </c>
      <c r="F8305" s="1">
        <v>46196</v>
      </c>
      <c r="G8305">
        <v>2074</v>
      </c>
      <c r="H8305" s="1">
        <f t="shared" si="645"/>
        <v>46197</v>
      </c>
      <c r="I8305" s="5">
        <f t="shared" si="649"/>
        <v>46253</v>
      </c>
      <c r="J8305" s="9" t="str">
        <f t="shared" si="646"/>
        <v>ชำระตรงเวลา</v>
      </c>
      <c r="K8305" s="10">
        <f t="shared" si="647"/>
        <v>0</v>
      </c>
      <c r="L8305" t="str">
        <f t="shared" si="648"/>
        <v>ลูกหนี้ชั้นดี</v>
      </c>
    </row>
    <row r="8306" spans="1:12" x14ac:dyDescent="0.2">
      <c r="A8306" t="s">
        <v>703</v>
      </c>
      <c r="B8306" t="s">
        <v>366</v>
      </c>
      <c r="C8306">
        <v>15</v>
      </c>
      <c r="D8306">
        <v>1126060007991</v>
      </c>
      <c r="E8306" s="1">
        <v>46189</v>
      </c>
      <c r="F8306" s="1">
        <v>46196</v>
      </c>
      <c r="G8306">
        <v>7264</v>
      </c>
      <c r="H8306" s="1">
        <f t="shared" si="645"/>
        <v>46204</v>
      </c>
      <c r="I8306" s="5">
        <f t="shared" si="649"/>
        <v>46253</v>
      </c>
      <c r="J8306" s="9" t="str">
        <f t="shared" si="646"/>
        <v>ค้างชำระ 31 - 60 วัน</v>
      </c>
      <c r="K8306" s="10">
        <f t="shared" si="647"/>
        <v>0</v>
      </c>
      <c r="L8306" t="str">
        <f t="shared" si="648"/>
        <v>ลูกหนี้ชั้นดี</v>
      </c>
    </row>
    <row r="8307" spans="1:12" x14ac:dyDescent="0.2">
      <c r="A8307" t="s">
        <v>703</v>
      </c>
      <c r="B8307" t="s">
        <v>366</v>
      </c>
      <c r="C8307">
        <v>15</v>
      </c>
      <c r="D8307">
        <v>1126060011943</v>
      </c>
      <c r="E8307" s="1">
        <v>46196</v>
      </c>
      <c r="F8307" s="1" t="s">
        <v>3049</v>
      </c>
      <c r="G8307">
        <v>5379</v>
      </c>
      <c r="H8307" s="1">
        <f t="shared" si="645"/>
        <v>46211</v>
      </c>
      <c r="I8307" s="5">
        <f t="shared" si="649"/>
        <v>46253</v>
      </c>
      <c r="J8307" s="9" t="str">
        <f t="shared" si="646"/>
        <v>ค้างชำระ 31 - 60 วัน</v>
      </c>
      <c r="K8307" s="10">
        <f t="shared" si="647"/>
        <v>42</v>
      </c>
      <c r="L8307" t="str">
        <f t="shared" si="648"/>
        <v>ลูกหนี้เฝ้าติดตาม</v>
      </c>
    </row>
    <row r="8308" spans="1:12" x14ac:dyDescent="0.2">
      <c r="A8308" t="s">
        <v>703</v>
      </c>
      <c r="B8308" t="s">
        <v>366</v>
      </c>
      <c r="C8308">
        <v>15</v>
      </c>
      <c r="D8308">
        <v>1126060014807</v>
      </c>
      <c r="E8308" s="1">
        <v>46203</v>
      </c>
      <c r="F8308" s="1" t="s">
        <v>3049</v>
      </c>
      <c r="G8308">
        <v>4148</v>
      </c>
      <c r="H8308" s="1">
        <f t="shared" si="645"/>
        <v>46218</v>
      </c>
      <c r="I8308" s="5">
        <f t="shared" si="649"/>
        <v>46253</v>
      </c>
      <c r="J8308" s="9" t="str">
        <f t="shared" si="646"/>
        <v>ค้างชำระ 1 - 30 วัน</v>
      </c>
      <c r="K8308" s="10">
        <f t="shared" si="647"/>
        <v>35</v>
      </c>
      <c r="L8308" t="str">
        <f t="shared" si="648"/>
        <v>ลูกหนี้เฝ้าติดตาม</v>
      </c>
    </row>
    <row r="8309" spans="1:12" x14ac:dyDescent="0.2">
      <c r="A8309" t="s">
        <v>680</v>
      </c>
      <c r="B8309" t="s">
        <v>366</v>
      </c>
      <c r="C8309">
        <v>7</v>
      </c>
      <c r="D8309">
        <v>1126030013922</v>
      </c>
      <c r="E8309" s="1">
        <v>46107</v>
      </c>
      <c r="F8309" s="1">
        <v>46116</v>
      </c>
      <c r="G8309">
        <v>1130</v>
      </c>
      <c r="H8309" s="1">
        <f t="shared" si="645"/>
        <v>46114</v>
      </c>
      <c r="I8309" s="5">
        <f t="shared" si="649"/>
        <v>46253</v>
      </c>
      <c r="J8309" s="9" t="str">
        <f t="shared" si="646"/>
        <v>ค้างชำระ 1 - 30 วัน</v>
      </c>
      <c r="K8309" s="10">
        <f t="shared" si="647"/>
        <v>2</v>
      </c>
      <c r="L8309" t="str">
        <f t="shared" si="648"/>
        <v>ลูกหนี้ชั้นดี</v>
      </c>
    </row>
    <row r="8310" spans="1:12" x14ac:dyDescent="0.2">
      <c r="A8310" t="s">
        <v>680</v>
      </c>
      <c r="B8310" t="s">
        <v>366</v>
      </c>
      <c r="C8310">
        <v>7</v>
      </c>
      <c r="D8310">
        <v>1126050007239</v>
      </c>
      <c r="E8310" s="1">
        <v>46156</v>
      </c>
      <c r="F8310" s="1">
        <v>46168</v>
      </c>
      <c r="G8310">
        <v>2779</v>
      </c>
      <c r="H8310" s="1">
        <f t="shared" si="645"/>
        <v>46163</v>
      </c>
      <c r="I8310" s="5">
        <f t="shared" si="649"/>
        <v>46253</v>
      </c>
      <c r="J8310" s="9" t="str">
        <f t="shared" si="646"/>
        <v>ชำระตรงเวลา</v>
      </c>
      <c r="K8310" s="10">
        <f t="shared" si="647"/>
        <v>5</v>
      </c>
      <c r="L8310" t="str">
        <f t="shared" si="648"/>
        <v>ลูกหนี้ชั้นดี</v>
      </c>
    </row>
    <row r="8311" spans="1:12" x14ac:dyDescent="0.2">
      <c r="A8311" t="s">
        <v>680</v>
      </c>
      <c r="B8311" t="s">
        <v>366</v>
      </c>
      <c r="C8311">
        <v>7</v>
      </c>
      <c r="D8311">
        <v>1126060004150</v>
      </c>
      <c r="E8311" s="1">
        <v>46178</v>
      </c>
      <c r="F8311" s="1">
        <v>46184</v>
      </c>
      <c r="G8311">
        <v>1890</v>
      </c>
      <c r="H8311" s="1">
        <f t="shared" si="645"/>
        <v>46185</v>
      </c>
      <c r="I8311" s="5">
        <f t="shared" si="649"/>
        <v>46253</v>
      </c>
      <c r="J8311" s="9" t="str">
        <f t="shared" si="646"/>
        <v>ค้างชำระ 1 - 30 วัน</v>
      </c>
      <c r="K8311" s="10">
        <f t="shared" si="647"/>
        <v>0</v>
      </c>
      <c r="L8311" t="str">
        <f t="shared" si="648"/>
        <v>ลูกหนี้ชั้นดี</v>
      </c>
    </row>
    <row r="8312" spans="1:12" x14ac:dyDescent="0.2">
      <c r="A8312" t="s">
        <v>680</v>
      </c>
      <c r="B8312" t="s">
        <v>366</v>
      </c>
      <c r="C8312">
        <v>7</v>
      </c>
      <c r="D8312">
        <v>1126060006833</v>
      </c>
      <c r="E8312" s="1">
        <v>46184</v>
      </c>
      <c r="F8312" s="1">
        <v>46195</v>
      </c>
      <c r="G8312">
        <v>770</v>
      </c>
      <c r="H8312" s="1">
        <f t="shared" si="645"/>
        <v>46191</v>
      </c>
      <c r="I8312" s="5">
        <f t="shared" si="649"/>
        <v>46253</v>
      </c>
      <c r="J8312" s="9" t="str">
        <f t="shared" si="646"/>
        <v>ชำระตรงเวลา</v>
      </c>
      <c r="K8312" s="10">
        <f t="shared" si="647"/>
        <v>4</v>
      </c>
      <c r="L8312" t="str">
        <f t="shared" si="648"/>
        <v>ลูกหนี้ชั้นดี</v>
      </c>
    </row>
    <row r="8313" spans="1:12" x14ac:dyDescent="0.2">
      <c r="A8313" t="s">
        <v>680</v>
      </c>
      <c r="B8313" t="s">
        <v>366</v>
      </c>
      <c r="C8313">
        <v>7</v>
      </c>
      <c r="D8313">
        <v>1126060010762</v>
      </c>
      <c r="E8313" s="1">
        <v>46195</v>
      </c>
      <c r="F8313" s="1">
        <v>46196</v>
      </c>
      <c r="G8313">
        <v>2850</v>
      </c>
      <c r="H8313" s="1">
        <f t="shared" si="645"/>
        <v>46202</v>
      </c>
      <c r="I8313" s="5">
        <f t="shared" si="649"/>
        <v>46253</v>
      </c>
      <c r="J8313" s="9" t="str">
        <f t="shared" si="646"/>
        <v>ค้างชำระ 1 - 30 วัน</v>
      </c>
      <c r="K8313" s="10">
        <f t="shared" si="647"/>
        <v>0</v>
      </c>
      <c r="L8313" t="str">
        <f t="shared" si="648"/>
        <v>ลูกหนี้ชั้นดี</v>
      </c>
    </row>
    <row r="8314" spans="1:12" x14ac:dyDescent="0.2">
      <c r="A8314" t="s">
        <v>680</v>
      </c>
      <c r="B8314" t="s">
        <v>366</v>
      </c>
      <c r="C8314">
        <v>7</v>
      </c>
      <c r="D8314">
        <v>1126060013657</v>
      </c>
      <c r="E8314" s="1">
        <v>46198</v>
      </c>
      <c r="F8314" s="1">
        <v>46206</v>
      </c>
      <c r="G8314">
        <v>1580</v>
      </c>
      <c r="H8314" s="1">
        <f t="shared" si="645"/>
        <v>46205</v>
      </c>
      <c r="I8314" s="5">
        <f t="shared" si="649"/>
        <v>46253</v>
      </c>
      <c r="J8314" s="9" t="str">
        <f t="shared" si="646"/>
        <v>ชำระตรงเวลา</v>
      </c>
      <c r="K8314" s="10">
        <f t="shared" si="647"/>
        <v>1</v>
      </c>
      <c r="L8314" t="str">
        <f t="shared" si="648"/>
        <v>ลูกหนี้ชั้นดี</v>
      </c>
    </row>
    <row r="8315" spans="1:12" x14ac:dyDescent="0.2">
      <c r="A8315" t="s">
        <v>407</v>
      </c>
      <c r="B8315" t="s">
        <v>366</v>
      </c>
      <c r="C8315">
        <v>15</v>
      </c>
      <c r="D8315">
        <v>1126060000800</v>
      </c>
      <c r="E8315" s="1">
        <v>46179</v>
      </c>
      <c r="F8315" s="1">
        <v>46190</v>
      </c>
      <c r="G8315">
        <v>1826</v>
      </c>
      <c r="H8315" s="1">
        <f t="shared" si="645"/>
        <v>46194</v>
      </c>
      <c r="I8315" s="5">
        <f t="shared" si="649"/>
        <v>46253</v>
      </c>
      <c r="J8315" s="9" t="str">
        <f t="shared" si="646"/>
        <v>ชำระตรงเวลา</v>
      </c>
      <c r="K8315" s="10">
        <f t="shared" si="647"/>
        <v>0</v>
      </c>
      <c r="L8315" t="str">
        <f t="shared" si="648"/>
        <v>ลูกหนี้ชั้นดี</v>
      </c>
    </row>
    <row r="8316" spans="1:12" x14ac:dyDescent="0.2">
      <c r="A8316" t="s">
        <v>407</v>
      </c>
      <c r="B8316" t="s">
        <v>366</v>
      </c>
      <c r="C8316">
        <v>15</v>
      </c>
      <c r="D8316">
        <v>1126060008059</v>
      </c>
      <c r="E8316" s="1">
        <v>46195</v>
      </c>
      <c r="F8316" s="1">
        <v>46210</v>
      </c>
      <c r="G8316">
        <v>2072</v>
      </c>
      <c r="H8316" s="1">
        <f t="shared" si="645"/>
        <v>46210</v>
      </c>
      <c r="I8316" s="5">
        <f t="shared" si="649"/>
        <v>46253</v>
      </c>
      <c r="J8316" s="9" t="str">
        <f t="shared" si="646"/>
        <v>ชำระตรงเวลา</v>
      </c>
      <c r="K8316" s="10">
        <f t="shared" si="647"/>
        <v>0</v>
      </c>
      <c r="L8316" t="str">
        <f t="shared" si="648"/>
        <v>ลูกหนี้ชั้นดี</v>
      </c>
    </row>
    <row r="8317" spans="1:12" x14ac:dyDescent="0.2">
      <c r="A8317" t="s">
        <v>468</v>
      </c>
      <c r="B8317" t="s">
        <v>366</v>
      </c>
      <c r="C8317">
        <v>15</v>
      </c>
      <c r="D8317">
        <v>1126030007860</v>
      </c>
      <c r="E8317" s="1">
        <v>46100</v>
      </c>
      <c r="F8317" s="1">
        <v>46115</v>
      </c>
      <c r="G8317">
        <v>6595</v>
      </c>
      <c r="H8317" s="1">
        <f t="shared" si="645"/>
        <v>46115</v>
      </c>
      <c r="I8317" s="5">
        <f t="shared" si="649"/>
        <v>46253</v>
      </c>
      <c r="J8317" s="9" t="str">
        <f t="shared" si="646"/>
        <v>ชำระตรงเวลา</v>
      </c>
      <c r="K8317" s="10">
        <f t="shared" si="647"/>
        <v>0</v>
      </c>
      <c r="L8317" t="str">
        <f t="shared" si="648"/>
        <v>ลูกหนี้ชั้นดี</v>
      </c>
    </row>
    <row r="8318" spans="1:12" x14ac:dyDescent="0.2">
      <c r="A8318" t="s">
        <v>468</v>
      </c>
      <c r="B8318" t="s">
        <v>366</v>
      </c>
      <c r="C8318">
        <v>15</v>
      </c>
      <c r="D8318">
        <v>1126030010983</v>
      </c>
      <c r="E8318" s="1">
        <v>46100</v>
      </c>
      <c r="F8318" s="1">
        <v>46100</v>
      </c>
      <c r="G8318">
        <v>660</v>
      </c>
      <c r="H8318" s="1">
        <f t="shared" si="645"/>
        <v>46115</v>
      </c>
      <c r="I8318" s="5">
        <f t="shared" si="649"/>
        <v>46253</v>
      </c>
      <c r="J8318" s="9" t="str">
        <f t="shared" si="646"/>
        <v>ชำระตรงเวลา</v>
      </c>
      <c r="K8318" s="10">
        <f t="shared" si="647"/>
        <v>0</v>
      </c>
      <c r="L8318" t="str">
        <f t="shared" si="648"/>
        <v>ลูกหนี้ชั้นดี</v>
      </c>
    </row>
    <row r="8319" spans="1:12" x14ac:dyDescent="0.2">
      <c r="A8319" t="s">
        <v>468</v>
      </c>
      <c r="B8319" t="s">
        <v>366</v>
      </c>
      <c r="C8319">
        <v>15</v>
      </c>
      <c r="D8319">
        <v>1126040001186</v>
      </c>
      <c r="E8319" s="1">
        <v>46115</v>
      </c>
      <c r="F8319" s="1">
        <v>46129</v>
      </c>
      <c r="G8319">
        <v>3815</v>
      </c>
      <c r="H8319" s="1">
        <f t="shared" si="645"/>
        <v>46130</v>
      </c>
      <c r="I8319" s="5">
        <f t="shared" si="649"/>
        <v>46253</v>
      </c>
      <c r="J8319" s="9" t="str">
        <f t="shared" si="646"/>
        <v>ชำระตรงเวลา</v>
      </c>
      <c r="K8319" s="10">
        <f t="shared" si="647"/>
        <v>0</v>
      </c>
      <c r="L8319" t="str">
        <f t="shared" si="648"/>
        <v>ลูกหนี้ชั้นดี</v>
      </c>
    </row>
    <row r="8320" spans="1:12" x14ac:dyDescent="0.2">
      <c r="A8320" t="s">
        <v>468</v>
      </c>
      <c r="B8320" t="s">
        <v>366</v>
      </c>
      <c r="C8320">
        <v>15</v>
      </c>
      <c r="D8320">
        <v>1126050009134</v>
      </c>
      <c r="E8320" s="1">
        <v>46160</v>
      </c>
      <c r="F8320" s="1">
        <v>46160</v>
      </c>
      <c r="G8320">
        <v>80</v>
      </c>
      <c r="H8320" s="1">
        <f t="shared" si="645"/>
        <v>46175</v>
      </c>
      <c r="I8320" s="5">
        <f t="shared" si="649"/>
        <v>46253</v>
      </c>
      <c r="J8320" s="9" t="str">
        <f t="shared" si="646"/>
        <v>ชำระตรงเวลา</v>
      </c>
      <c r="K8320" s="10">
        <f t="shared" si="647"/>
        <v>0</v>
      </c>
      <c r="L8320" t="str">
        <f t="shared" si="648"/>
        <v>ลูกหนี้ชั้นดี</v>
      </c>
    </row>
    <row r="8321" spans="1:12" x14ac:dyDescent="0.2">
      <c r="A8321" t="s">
        <v>468</v>
      </c>
      <c r="B8321" t="s">
        <v>366</v>
      </c>
      <c r="C8321">
        <v>15</v>
      </c>
      <c r="D8321">
        <v>1126060001142</v>
      </c>
      <c r="E8321" s="1">
        <v>46177</v>
      </c>
      <c r="F8321" s="1">
        <v>46192</v>
      </c>
      <c r="G8321">
        <v>10338</v>
      </c>
      <c r="H8321" s="1">
        <f t="shared" si="645"/>
        <v>46192</v>
      </c>
      <c r="I8321" s="5">
        <f t="shared" si="649"/>
        <v>46253</v>
      </c>
      <c r="J8321" s="9" t="str">
        <f t="shared" si="646"/>
        <v>ค้างชำระ 1 - 30 วัน</v>
      </c>
      <c r="K8321" s="10">
        <f t="shared" si="647"/>
        <v>0</v>
      </c>
      <c r="L8321" t="str">
        <f t="shared" si="648"/>
        <v>ลูกหนี้ชั้นดี</v>
      </c>
    </row>
    <row r="8322" spans="1:12" x14ac:dyDescent="0.2">
      <c r="A8322" t="s">
        <v>468</v>
      </c>
      <c r="B8322" t="s">
        <v>366</v>
      </c>
      <c r="C8322">
        <v>15</v>
      </c>
      <c r="D8322">
        <v>1126060008332</v>
      </c>
      <c r="E8322" s="1">
        <v>46190</v>
      </c>
      <c r="F8322" s="1">
        <v>46206</v>
      </c>
      <c r="G8322">
        <v>2357</v>
      </c>
      <c r="H8322" s="1">
        <f t="shared" ref="H8322:H8385" si="650">E8322+C8322</f>
        <v>46205</v>
      </c>
      <c r="I8322" s="5">
        <f t="shared" si="649"/>
        <v>46253</v>
      </c>
      <c r="J8322" s="9" t="str">
        <f t="shared" ref="J8322:J8385" si="651">IF(K8323&lt;=0, "ชำระตรงเวลา", IF(K8323&lt;=30, "ค้างชำระ 1 - 30 วัน", IF(K8323&lt;=60, "ค้างชำระ 31 - 60 วัน", IF(K8323&lt;=90, "ค้างชำระ 61 - 90 วัน", "ค้างชำระเกิน 90 วัน"))))</f>
        <v>ชำระตรงเวลา</v>
      </c>
      <c r="K8322" s="10">
        <f t="shared" ref="K8322:K8385" si="652">IF(OR(F8322="",F8322="(ว่าง)"), MAX(0,I8321-H8322), MAX(0,F8322-H8322))</f>
        <v>1</v>
      </c>
      <c r="L8322" t="str">
        <f t="shared" ref="L8322:L8385" si="653">IF(K8322&lt;=30, "ลูกหนี้ชั้นดี", IF(K8322&lt;=90, "ลูกหนี้เฝ้าติดตาม", "ลูกหนี้ด้อยคุณภาพ (NPL)"))</f>
        <v>ลูกหนี้ชั้นดี</v>
      </c>
    </row>
    <row r="8323" spans="1:12" x14ac:dyDescent="0.2">
      <c r="A8323" t="s">
        <v>468</v>
      </c>
      <c r="B8323" t="s">
        <v>366</v>
      </c>
      <c r="C8323">
        <v>15</v>
      </c>
      <c r="D8323">
        <v>1126060010717</v>
      </c>
      <c r="E8323" s="1">
        <v>46191</v>
      </c>
      <c r="F8323" s="1">
        <v>46191</v>
      </c>
      <c r="G8323">
        <v>88</v>
      </c>
      <c r="H8323" s="1">
        <f t="shared" si="650"/>
        <v>46206</v>
      </c>
      <c r="I8323" s="5">
        <f t="shared" si="649"/>
        <v>46253</v>
      </c>
      <c r="J8323" s="9" t="str">
        <f t="shared" si="651"/>
        <v>ชำระตรงเวลา</v>
      </c>
      <c r="K8323" s="10">
        <f t="shared" si="652"/>
        <v>0</v>
      </c>
      <c r="L8323" t="str">
        <f t="shared" si="653"/>
        <v>ลูกหนี้ชั้นดี</v>
      </c>
    </row>
    <row r="8324" spans="1:12" x14ac:dyDescent="0.2">
      <c r="A8324" t="s">
        <v>468</v>
      </c>
      <c r="B8324" t="s">
        <v>366</v>
      </c>
      <c r="C8324">
        <v>15</v>
      </c>
      <c r="D8324">
        <v>1126060010724</v>
      </c>
      <c r="E8324" s="1">
        <v>46191</v>
      </c>
      <c r="F8324" s="1">
        <v>46191</v>
      </c>
      <c r="G8324">
        <v>88</v>
      </c>
      <c r="H8324" s="1">
        <f t="shared" si="650"/>
        <v>46206</v>
      </c>
      <c r="I8324" s="5">
        <f t="shared" ref="I8324:I8387" si="654">I8323</f>
        <v>46253</v>
      </c>
      <c r="J8324" s="9" t="str">
        <f t="shared" si="651"/>
        <v>ชำระตรงเวลา</v>
      </c>
      <c r="K8324" s="10">
        <f t="shared" si="652"/>
        <v>0</v>
      </c>
      <c r="L8324" t="str">
        <f t="shared" si="653"/>
        <v>ลูกหนี้ชั้นดี</v>
      </c>
    </row>
    <row r="8325" spans="1:12" x14ac:dyDescent="0.2">
      <c r="A8325" t="s">
        <v>378</v>
      </c>
      <c r="B8325" t="s">
        <v>366</v>
      </c>
      <c r="C8325">
        <v>7</v>
      </c>
      <c r="D8325">
        <v>1126030007501</v>
      </c>
      <c r="E8325" s="1">
        <v>46100</v>
      </c>
      <c r="F8325" s="1">
        <v>46106</v>
      </c>
      <c r="G8325">
        <v>9020</v>
      </c>
      <c r="H8325" s="1">
        <f t="shared" si="650"/>
        <v>46107</v>
      </c>
      <c r="I8325" s="5">
        <f t="shared" si="654"/>
        <v>46253</v>
      </c>
      <c r="J8325" s="9" t="str">
        <f t="shared" si="651"/>
        <v>ชำระตรงเวลา</v>
      </c>
      <c r="K8325" s="10">
        <f t="shared" si="652"/>
        <v>0</v>
      </c>
      <c r="L8325" t="str">
        <f t="shared" si="653"/>
        <v>ลูกหนี้ชั้นดี</v>
      </c>
    </row>
    <row r="8326" spans="1:12" x14ac:dyDescent="0.2">
      <c r="A8326" t="s">
        <v>378</v>
      </c>
      <c r="B8326" t="s">
        <v>366</v>
      </c>
      <c r="C8326">
        <v>7</v>
      </c>
      <c r="D8326">
        <v>1126040006723</v>
      </c>
      <c r="E8326" s="1">
        <v>46133</v>
      </c>
      <c r="F8326" s="1">
        <v>46134</v>
      </c>
      <c r="G8326">
        <v>6762</v>
      </c>
      <c r="H8326" s="1">
        <f t="shared" si="650"/>
        <v>46140</v>
      </c>
      <c r="I8326" s="5">
        <f t="shared" si="654"/>
        <v>46253</v>
      </c>
      <c r="J8326" s="9" t="str">
        <f t="shared" si="651"/>
        <v>ค้างชำระ 1 - 30 วัน</v>
      </c>
      <c r="K8326" s="10">
        <f t="shared" si="652"/>
        <v>0</v>
      </c>
      <c r="L8326" t="str">
        <f t="shared" si="653"/>
        <v>ลูกหนี้ชั้นดี</v>
      </c>
    </row>
    <row r="8327" spans="1:12" x14ac:dyDescent="0.2">
      <c r="A8327" t="s">
        <v>378</v>
      </c>
      <c r="B8327" t="s">
        <v>366</v>
      </c>
      <c r="C8327">
        <v>7</v>
      </c>
      <c r="D8327">
        <v>1126050008083</v>
      </c>
      <c r="E8327" s="1">
        <v>46161</v>
      </c>
      <c r="F8327" s="1">
        <v>46171</v>
      </c>
      <c r="G8327">
        <v>2435</v>
      </c>
      <c r="H8327" s="1">
        <f t="shared" si="650"/>
        <v>46168</v>
      </c>
      <c r="I8327" s="5">
        <f t="shared" si="654"/>
        <v>46253</v>
      </c>
      <c r="J8327" s="9" t="str">
        <f t="shared" si="651"/>
        <v>ค้างชำระ 1 - 30 วัน</v>
      </c>
      <c r="K8327" s="10">
        <f t="shared" si="652"/>
        <v>3</v>
      </c>
      <c r="L8327" t="str">
        <f t="shared" si="653"/>
        <v>ลูกหนี้ชั้นดี</v>
      </c>
    </row>
    <row r="8328" spans="1:12" x14ac:dyDescent="0.2">
      <c r="A8328" t="s">
        <v>378</v>
      </c>
      <c r="B8328" t="s">
        <v>366</v>
      </c>
      <c r="C8328">
        <v>7</v>
      </c>
      <c r="D8328">
        <v>1126060000909</v>
      </c>
      <c r="E8328" s="1">
        <v>46179</v>
      </c>
      <c r="F8328" s="1">
        <v>46192</v>
      </c>
      <c r="G8328">
        <v>4708</v>
      </c>
      <c r="H8328" s="1">
        <f t="shared" si="650"/>
        <v>46186</v>
      </c>
      <c r="I8328" s="5">
        <f t="shared" si="654"/>
        <v>46253</v>
      </c>
      <c r="J8328" s="9" t="str">
        <f t="shared" si="651"/>
        <v>ชำระตรงเวลา</v>
      </c>
      <c r="K8328" s="10">
        <f t="shared" si="652"/>
        <v>6</v>
      </c>
      <c r="L8328" t="str">
        <f t="shared" si="653"/>
        <v>ลูกหนี้ชั้นดี</v>
      </c>
    </row>
    <row r="8329" spans="1:12" x14ac:dyDescent="0.2">
      <c r="A8329" t="s">
        <v>378</v>
      </c>
      <c r="B8329" t="s">
        <v>366</v>
      </c>
      <c r="C8329">
        <v>7</v>
      </c>
      <c r="D8329">
        <v>1126060008127</v>
      </c>
      <c r="E8329" s="1">
        <v>46191</v>
      </c>
      <c r="F8329" s="1">
        <v>46197</v>
      </c>
      <c r="G8329">
        <v>4208</v>
      </c>
      <c r="H8329" s="1">
        <f t="shared" si="650"/>
        <v>46198</v>
      </c>
      <c r="I8329" s="5">
        <f t="shared" si="654"/>
        <v>46253</v>
      </c>
      <c r="J8329" s="9" t="str">
        <f t="shared" si="651"/>
        <v>ชำระตรงเวลา</v>
      </c>
      <c r="K8329" s="10">
        <f t="shared" si="652"/>
        <v>0</v>
      </c>
      <c r="L8329" t="str">
        <f t="shared" si="653"/>
        <v>ลูกหนี้ชั้นดี</v>
      </c>
    </row>
    <row r="8330" spans="1:12" x14ac:dyDescent="0.2">
      <c r="A8330" t="s">
        <v>673</v>
      </c>
      <c r="B8330" t="s">
        <v>366</v>
      </c>
      <c r="C8330">
        <v>7</v>
      </c>
      <c r="D8330">
        <v>1126030013731</v>
      </c>
      <c r="E8330" s="1">
        <v>46107</v>
      </c>
      <c r="F8330" s="1">
        <v>46108</v>
      </c>
      <c r="G8330">
        <v>380</v>
      </c>
      <c r="H8330" s="1">
        <f t="shared" si="650"/>
        <v>46114</v>
      </c>
      <c r="I8330" s="5">
        <f t="shared" si="654"/>
        <v>46253</v>
      </c>
      <c r="J8330" s="9" t="str">
        <f t="shared" si="651"/>
        <v>ชำระตรงเวลา</v>
      </c>
      <c r="K8330" s="10">
        <f t="shared" si="652"/>
        <v>0</v>
      </c>
      <c r="L8330" t="str">
        <f t="shared" si="653"/>
        <v>ลูกหนี้ชั้นดี</v>
      </c>
    </row>
    <row r="8331" spans="1:12" x14ac:dyDescent="0.2">
      <c r="A8331" t="s">
        <v>673</v>
      </c>
      <c r="B8331" t="s">
        <v>366</v>
      </c>
      <c r="C8331">
        <v>7</v>
      </c>
      <c r="D8331">
        <v>1126040001735</v>
      </c>
      <c r="E8331" s="1">
        <v>46114</v>
      </c>
      <c r="F8331" s="1">
        <v>46116</v>
      </c>
      <c r="G8331">
        <v>378</v>
      </c>
      <c r="H8331" s="1">
        <f t="shared" si="650"/>
        <v>46121</v>
      </c>
      <c r="I8331" s="5">
        <f t="shared" si="654"/>
        <v>46253</v>
      </c>
      <c r="J8331" s="9" t="str">
        <f t="shared" si="651"/>
        <v>ชำระตรงเวลา</v>
      </c>
      <c r="K8331" s="10">
        <f t="shared" si="652"/>
        <v>0</v>
      </c>
      <c r="L8331" t="str">
        <f t="shared" si="653"/>
        <v>ลูกหนี้ชั้นดี</v>
      </c>
    </row>
    <row r="8332" spans="1:12" x14ac:dyDescent="0.2">
      <c r="A8332" t="s">
        <v>673</v>
      </c>
      <c r="B8332" t="s">
        <v>366</v>
      </c>
      <c r="C8332">
        <v>7</v>
      </c>
      <c r="D8332">
        <v>1126040013783</v>
      </c>
      <c r="E8332" s="1">
        <v>46142</v>
      </c>
      <c r="F8332" s="1">
        <v>46146</v>
      </c>
      <c r="G8332">
        <v>535</v>
      </c>
      <c r="H8332" s="1">
        <f t="shared" si="650"/>
        <v>46149</v>
      </c>
      <c r="I8332" s="5">
        <f t="shared" si="654"/>
        <v>46253</v>
      </c>
      <c r="J8332" s="9" t="str">
        <f t="shared" si="651"/>
        <v>ชำระตรงเวลา</v>
      </c>
      <c r="K8332" s="10">
        <f t="shared" si="652"/>
        <v>0</v>
      </c>
      <c r="L8332" t="str">
        <f t="shared" si="653"/>
        <v>ลูกหนี้ชั้นดี</v>
      </c>
    </row>
    <row r="8333" spans="1:12" x14ac:dyDescent="0.2">
      <c r="A8333" t="s">
        <v>673</v>
      </c>
      <c r="B8333" t="s">
        <v>366</v>
      </c>
      <c r="C8333">
        <v>7</v>
      </c>
      <c r="D8333">
        <v>1126060002408</v>
      </c>
      <c r="E8333" s="1">
        <v>46177</v>
      </c>
      <c r="F8333" s="1">
        <v>46179</v>
      </c>
      <c r="G8333">
        <v>1555</v>
      </c>
      <c r="H8333" s="1">
        <f t="shared" si="650"/>
        <v>46184</v>
      </c>
      <c r="I8333" s="5">
        <f t="shared" si="654"/>
        <v>46253</v>
      </c>
      <c r="J8333" s="9" t="str">
        <f t="shared" si="651"/>
        <v>ชำระตรงเวลา</v>
      </c>
      <c r="K8333" s="10">
        <f t="shared" si="652"/>
        <v>0</v>
      </c>
      <c r="L8333" t="str">
        <f t="shared" si="653"/>
        <v>ลูกหนี้ชั้นดี</v>
      </c>
    </row>
    <row r="8334" spans="1:12" x14ac:dyDescent="0.2">
      <c r="A8334" t="s">
        <v>673</v>
      </c>
      <c r="B8334" t="s">
        <v>366</v>
      </c>
      <c r="C8334">
        <v>7</v>
      </c>
      <c r="D8334">
        <v>1126060006550</v>
      </c>
      <c r="E8334" s="1">
        <v>46184</v>
      </c>
      <c r="F8334" s="1">
        <v>46188</v>
      </c>
      <c r="G8334">
        <v>1901</v>
      </c>
      <c r="H8334" s="1">
        <f t="shared" si="650"/>
        <v>46191</v>
      </c>
      <c r="I8334" s="5">
        <f t="shared" si="654"/>
        <v>46253</v>
      </c>
      <c r="J8334" s="9" t="str">
        <f t="shared" si="651"/>
        <v>ชำระตรงเวลา</v>
      </c>
      <c r="K8334" s="10">
        <f t="shared" si="652"/>
        <v>0</v>
      </c>
      <c r="L8334" t="str">
        <f t="shared" si="653"/>
        <v>ลูกหนี้ชั้นดี</v>
      </c>
    </row>
    <row r="8335" spans="1:12" x14ac:dyDescent="0.2">
      <c r="A8335" t="s">
        <v>673</v>
      </c>
      <c r="B8335" t="s">
        <v>366</v>
      </c>
      <c r="C8335">
        <v>7</v>
      </c>
      <c r="D8335">
        <v>1126060010441</v>
      </c>
      <c r="E8335" s="1">
        <v>46191</v>
      </c>
      <c r="F8335" s="1">
        <v>46192</v>
      </c>
      <c r="G8335">
        <v>891</v>
      </c>
      <c r="H8335" s="1">
        <f t="shared" si="650"/>
        <v>46198</v>
      </c>
      <c r="I8335" s="5">
        <f t="shared" si="654"/>
        <v>46253</v>
      </c>
      <c r="J8335" s="9" t="str">
        <f t="shared" si="651"/>
        <v>ชำระตรงเวลา</v>
      </c>
      <c r="K8335" s="10">
        <f t="shared" si="652"/>
        <v>0</v>
      </c>
      <c r="L8335" t="str">
        <f t="shared" si="653"/>
        <v>ลูกหนี้ชั้นดี</v>
      </c>
    </row>
    <row r="8336" spans="1:12" x14ac:dyDescent="0.2">
      <c r="A8336" t="s">
        <v>673</v>
      </c>
      <c r="B8336" t="s">
        <v>366</v>
      </c>
      <c r="C8336">
        <v>7</v>
      </c>
      <c r="D8336">
        <v>1126060013541</v>
      </c>
      <c r="E8336" s="1">
        <v>46198</v>
      </c>
      <c r="F8336" s="1">
        <v>46199</v>
      </c>
      <c r="G8336">
        <v>1864</v>
      </c>
      <c r="H8336" s="1">
        <f t="shared" si="650"/>
        <v>46205</v>
      </c>
      <c r="I8336" s="5">
        <f t="shared" si="654"/>
        <v>46253</v>
      </c>
      <c r="J8336" s="9" t="str">
        <f t="shared" si="651"/>
        <v>ค้างชำระ 1 - 30 วัน</v>
      </c>
      <c r="K8336" s="10">
        <f t="shared" si="652"/>
        <v>0</v>
      </c>
      <c r="L8336" t="str">
        <f t="shared" si="653"/>
        <v>ลูกหนี้ชั้นดี</v>
      </c>
    </row>
    <row r="8337" spans="1:12" x14ac:dyDescent="0.2">
      <c r="A8337" t="s">
        <v>705</v>
      </c>
      <c r="B8337" t="s">
        <v>366</v>
      </c>
      <c r="C8337">
        <v>7</v>
      </c>
      <c r="D8337">
        <v>1126030012017</v>
      </c>
      <c r="E8337" s="1">
        <v>46105</v>
      </c>
      <c r="F8337" s="1">
        <v>46119</v>
      </c>
      <c r="G8337">
        <v>1993</v>
      </c>
      <c r="H8337" s="1">
        <f t="shared" si="650"/>
        <v>46112</v>
      </c>
      <c r="I8337" s="5">
        <f t="shared" si="654"/>
        <v>46253</v>
      </c>
      <c r="J8337" s="9" t="str">
        <f t="shared" si="651"/>
        <v>ชำระตรงเวลา</v>
      </c>
      <c r="K8337" s="10">
        <f t="shared" si="652"/>
        <v>7</v>
      </c>
      <c r="L8337" t="str">
        <f t="shared" si="653"/>
        <v>ลูกหนี้ชั้นดี</v>
      </c>
    </row>
    <row r="8338" spans="1:12" x14ac:dyDescent="0.2">
      <c r="A8338" t="s">
        <v>705</v>
      </c>
      <c r="B8338" t="s">
        <v>366</v>
      </c>
      <c r="C8338">
        <v>7</v>
      </c>
      <c r="D8338">
        <v>1126050009325</v>
      </c>
      <c r="E8338" s="1">
        <v>46161</v>
      </c>
      <c r="F8338" s="1">
        <v>46168</v>
      </c>
      <c r="G8338">
        <v>297</v>
      </c>
      <c r="H8338" s="1">
        <f t="shared" si="650"/>
        <v>46168</v>
      </c>
      <c r="I8338" s="5">
        <f t="shared" si="654"/>
        <v>46253</v>
      </c>
      <c r="J8338" s="9" t="str">
        <f t="shared" si="651"/>
        <v>ชำระตรงเวลา</v>
      </c>
      <c r="K8338" s="10">
        <f t="shared" si="652"/>
        <v>0</v>
      </c>
      <c r="L8338" t="str">
        <f t="shared" si="653"/>
        <v>ลูกหนี้ชั้นดี</v>
      </c>
    </row>
    <row r="8339" spans="1:12" x14ac:dyDescent="0.2">
      <c r="A8339" t="s">
        <v>705</v>
      </c>
      <c r="B8339" t="s">
        <v>366</v>
      </c>
      <c r="C8339">
        <v>7</v>
      </c>
      <c r="D8339">
        <v>1126060000565</v>
      </c>
      <c r="E8339" s="1">
        <v>46175</v>
      </c>
      <c r="F8339" s="1">
        <v>46182</v>
      </c>
      <c r="G8339">
        <v>550</v>
      </c>
      <c r="H8339" s="1">
        <f t="shared" si="650"/>
        <v>46182</v>
      </c>
      <c r="I8339" s="5">
        <f t="shared" si="654"/>
        <v>46253</v>
      </c>
      <c r="J8339" s="9" t="str">
        <f t="shared" si="651"/>
        <v>ชำระตรงเวลา</v>
      </c>
      <c r="K8339" s="10">
        <f t="shared" si="652"/>
        <v>0</v>
      </c>
      <c r="L8339" t="str">
        <f t="shared" si="653"/>
        <v>ลูกหนี้ชั้นดี</v>
      </c>
    </row>
    <row r="8340" spans="1:12" x14ac:dyDescent="0.2">
      <c r="A8340" t="s">
        <v>705</v>
      </c>
      <c r="B8340" t="s">
        <v>366</v>
      </c>
      <c r="C8340">
        <v>7</v>
      </c>
      <c r="D8340">
        <v>1126060005034</v>
      </c>
      <c r="E8340" s="1">
        <v>46182</v>
      </c>
      <c r="F8340" s="1">
        <v>46189</v>
      </c>
      <c r="G8340">
        <v>354</v>
      </c>
      <c r="H8340" s="1">
        <f t="shared" si="650"/>
        <v>46189</v>
      </c>
      <c r="I8340" s="5">
        <f t="shared" si="654"/>
        <v>46253</v>
      </c>
      <c r="J8340" s="9" t="str">
        <f t="shared" si="651"/>
        <v>ชำระตรงเวลา</v>
      </c>
      <c r="K8340" s="10">
        <f t="shared" si="652"/>
        <v>0</v>
      </c>
      <c r="L8340" t="str">
        <f t="shared" si="653"/>
        <v>ลูกหนี้ชั้นดี</v>
      </c>
    </row>
    <row r="8341" spans="1:12" x14ac:dyDescent="0.2">
      <c r="A8341" t="s">
        <v>705</v>
      </c>
      <c r="B8341" t="s">
        <v>366</v>
      </c>
      <c r="C8341">
        <v>7</v>
      </c>
      <c r="D8341">
        <v>1126060007977</v>
      </c>
      <c r="E8341" s="1">
        <v>46189</v>
      </c>
      <c r="F8341" s="1">
        <v>46196</v>
      </c>
      <c r="G8341">
        <v>810</v>
      </c>
      <c r="H8341" s="1">
        <f t="shared" si="650"/>
        <v>46196</v>
      </c>
      <c r="I8341" s="5">
        <f t="shared" si="654"/>
        <v>46253</v>
      </c>
      <c r="J8341" s="9" t="str">
        <f t="shared" si="651"/>
        <v>ชำระตรงเวลา</v>
      </c>
      <c r="K8341" s="10">
        <f t="shared" si="652"/>
        <v>0</v>
      </c>
      <c r="L8341" t="str">
        <f t="shared" si="653"/>
        <v>ลูกหนี้ชั้นดี</v>
      </c>
    </row>
    <row r="8342" spans="1:12" x14ac:dyDescent="0.2">
      <c r="A8342" t="s">
        <v>705</v>
      </c>
      <c r="B8342" t="s">
        <v>366</v>
      </c>
      <c r="C8342">
        <v>7</v>
      </c>
      <c r="D8342">
        <v>1126060011936</v>
      </c>
      <c r="E8342" s="1">
        <v>46196</v>
      </c>
      <c r="F8342" s="1">
        <v>46203</v>
      </c>
      <c r="G8342">
        <v>450</v>
      </c>
      <c r="H8342" s="1">
        <f t="shared" si="650"/>
        <v>46203</v>
      </c>
      <c r="I8342" s="5">
        <f t="shared" si="654"/>
        <v>46253</v>
      </c>
      <c r="J8342" s="9" t="str">
        <f t="shared" si="651"/>
        <v>ชำระตรงเวลา</v>
      </c>
      <c r="K8342" s="10">
        <f t="shared" si="652"/>
        <v>0</v>
      </c>
      <c r="L8342" t="str">
        <f t="shared" si="653"/>
        <v>ลูกหนี้ชั้นดี</v>
      </c>
    </row>
    <row r="8343" spans="1:12" x14ac:dyDescent="0.2">
      <c r="A8343" t="s">
        <v>705</v>
      </c>
      <c r="B8343" t="s">
        <v>366</v>
      </c>
      <c r="C8343">
        <v>7</v>
      </c>
      <c r="D8343">
        <v>1126060014821</v>
      </c>
      <c r="E8343" s="1">
        <v>46203</v>
      </c>
      <c r="F8343" s="1">
        <v>46210</v>
      </c>
      <c r="G8343">
        <v>1200</v>
      </c>
      <c r="H8343" s="1">
        <f t="shared" si="650"/>
        <v>46210</v>
      </c>
      <c r="I8343" s="5">
        <f t="shared" si="654"/>
        <v>46253</v>
      </c>
      <c r="J8343" s="9" t="str">
        <f t="shared" si="651"/>
        <v>ค้างชำระ 1 - 30 วัน</v>
      </c>
      <c r="K8343" s="10">
        <f t="shared" si="652"/>
        <v>0</v>
      </c>
      <c r="L8343" t="str">
        <f t="shared" si="653"/>
        <v>ลูกหนี้ชั้นดี</v>
      </c>
    </row>
    <row r="8344" spans="1:12" x14ac:dyDescent="0.2">
      <c r="A8344" t="s">
        <v>388</v>
      </c>
      <c r="B8344" t="s">
        <v>366</v>
      </c>
      <c r="C8344">
        <v>15</v>
      </c>
      <c r="D8344">
        <v>1126050008113</v>
      </c>
      <c r="E8344" s="1">
        <v>46161</v>
      </c>
      <c r="F8344" s="1">
        <v>46177</v>
      </c>
      <c r="G8344">
        <v>39508</v>
      </c>
      <c r="H8344" s="1">
        <f t="shared" si="650"/>
        <v>46176</v>
      </c>
      <c r="I8344" s="5">
        <f t="shared" si="654"/>
        <v>46253</v>
      </c>
      <c r="J8344" s="9" t="str">
        <f t="shared" si="651"/>
        <v>ค้างชำระ 1 - 30 วัน</v>
      </c>
      <c r="K8344" s="10">
        <f t="shared" si="652"/>
        <v>1</v>
      </c>
      <c r="L8344" t="str">
        <f t="shared" si="653"/>
        <v>ลูกหนี้ชั้นดี</v>
      </c>
    </row>
    <row r="8345" spans="1:12" x14ac:dyDescent="0.2">
      <c r="A8345" t="s">
        <v>388</v>
      </c>
      <c r="B8345" t="s">
        <v>366</v>
      </c>
      <c r="C8345">
        <v>15</v>
      </c>
      <c r="D8345">
        <v>1126060000961</v>
      </c>
      <c r="E8345" s="1">
        <v>46177</v>
      </c>
      <c r="F8345" s="1">
        <v>46199</v>
      </c>
      <c r="G8345">
        <v>35731</v>
      </c>
      <c r="H8345" s="1">
        <f t="shared" si="650"/>
        <v>46192</v>
      </c>
      <c r="I8345" s="5">
        <f t="shared" si="654"/>
        <v>46253</v>
      </c>
      <c r="J8345" s="9" t="str">
        <f t="shared" si="651"/>
        <v>ชำระตรงเวลา</v>
      </c>
      <c r="K8345" s="10">
        <f t="shared" si="652"/>
        <v>7</v>
      </c>
      <c r="L8345" t="str">
        <f t="shared" si="653"/>
        <v>ลูกหนี้ชั้นดี</v>
      </c>
    </row>
    <row r="8346" spans="1:12" x14ac:dyDescent="0.2">
      <c r="A8346" t="s">
        <v>388</v>
      </c>
      <c r="B8346" t="s">
        <v>366</v>
      </c>
      <c r="C8346">
        <v>15</v>
      </c>
      <c r="D8346">
        <v>1126060008165</v>
      </c>
      <c r="E8346" s="1">
        <v>46191</v>
      </c>
      <c r="F8346" s="1">
        <v>46206</v>
      </c>
      <c r="G8346">
        <v>27645</v>
      </c>
      <c r="H8346" s="1">
        <f t="shared" si="650"/>
        <v>46206</v>
      </c>
      <c r="I8346" s="5">
        <f t="shared" si="654"/>
        <v>46253</v>
      </c>
      <c r="J8346" s="9" t="str">
        <f t="shared" si="651"/>
        <v>ชำระตรงเวลา</v>
      </c>
      <c r="K8346" s="10">
        <f t="shared" si="652"/>
        <v>0</v>
      </c>
      <c r="L8346" t="str">
        <f t="shared" si="653"/>
        <v>ลูกหนี้ชั้นดี</v>
      </c>
    </row>
    <row r="8347" spans="1:12" x14ac:dyDescent="0.2">
      <c r="A8347" t="s">
        <v>3054</v>
      </c>
      <c r="B8347" t="s">
        <v>13</v>
      </c>
      <c r="C8347">
        <v>30</v>
      </c>
      <c r="D8347">
        <v>1326010014073</v>
      </c>
      <c r="E8347" s="1">
        <v>46052</v>
      </c>
      <c r="F8347" s="1">
        <v>46070</v>
      </c>
      <c r="G8347">
        <v>9260</v>
      </c>
      <c r="H8347" s="1">
        <f t="shared" si="650"/>
        <v>46082</v>
      </c>
      <c r="I8347" s="5">
        <f t="shared" si="654"/>
        <v>46253</v>
      </c>
      <c r="J8347" s="9" t="str">
        <f t="shared" si="651"/>
        <v>ชำระตรงเวลา</v>
      </c>
      <c r="K8347" s="10">
        <f t="shared" si="652"/>
        <v>0</v>
      </c>
      <c r="L8347" t="str">
        <f t="shared" si="653"/>
        <v>ลูกหนี้ชั้นดี</v>
      </c>
    </row>
    <row r="8348" spans="1:12" x14ac:dyDescent="0.2">
      <c r="A8348" t="s">
        <v>3054</v>
      </c>
      <c r="B8348" t="s">
        <v>13</v>
      </c>
      <c r="C8348">
        <v>30</v>
      </c>
      <c r="D8348">
        <v>1326020014568</v>
      </c>
      <c r="E8348" s="1">
        <v>46081</v>
      </c>
      <c r="F8348" s="1">
        <v>46101</v>
      </c>
      <c r="G8348">
        <v>11175</v>
      </c>
      <c r="H8348" s="1">
        <f t="shared" si="650"/>
        <v>46111</v>
      </c>
      <c r="I8348" s="5">
        <f t="shared" si="654"/>
        <v>46253</v>
      </c>
      <c r="J8348" s="9" t="str">
        <f t="shared" si="651"/>
        <v>ชำระตรงเวลา</v>
      </c>
      <c r="K8348" s="10">
        <f t="shared" si="652"/>
        <v>0</v>
      </c>
      <c r="L8348" t="str">
        <f t="shared" si="653"/>
        <v>ลูกหนี้ชั้นดี</v>
      </c>
    </row>
    <row r="8349" spans="1:12" x14ac:dyDescent="0.2">
      <c r="A8349" t="s">
        <v>3054</v>
      </c>
      <c r="B8349" t="s">
        <v>13</v>
      </c>
      <c r="C8349">
        <v>30</v>
      </c>
      <c r="D8349">
        <v>1326030014473</v>
      </c>
      <c r="E8349" s="1">
        <v>46111</v>
      </c>
      <c r="F8349" s="1">
        <v>46134</v>
      </c>
      <c r="G8349">
        <v>16195</v>
      </c>
      <c r="H8349" s="1">
        <f t="shared" si="650"/>
        <v>46141</v>
      </c>
      <c r="I8349" s="5">
        <f t="shared" si="654"/>
        <v>46253</v>
      </c>
      <c r="J8349" s="9" t="str">
        <f t="shared" si="651"/>
        <v>ชำระตรงเวลา</v>
      </c>
      <c r="K8349" s="10">
        <f t="shared" si="652"/>
        <v>0</v>
      </c>
      <c r="L8349" t="str">
        <f t="shared" si="653"/>
        <v>ลูกหนี้ชั้นดี</v>
      </c>
    </row>
    <row r="8350" spans="1:12" x14ac:dyDescent="0.2">
      <c r="A8350" t="s">
        <v>3054</v>
      </c>
      <c r="B8350" t="s">
        <v>13</v>
      </c>
      <c r="C8350">
        <v>30</v>
      </c>
      <c r="D8350">
        <v>1326040014050</v>
      </c>
      <c r="E8350" s="1">
        <v>46142</v>
      </c>
      <c r="F8350" s="1">
        <v>46164</v>
      </c>
      <c r="G8350">
        <v>25385</v>
      </c>
      <c r="H8350" s="1">
        <f t="shared" si="650"/>
        <v>46172</v>
      </c>
      <c r="I8350" s="5">
        <f t="shared" si="654"/>
        <v>46253</v>
      </c>
      <c r="J8350" s="9" t="str">
        <f t="shared" si="651"/>
        <v>ชำระตรงเวลา</v>
      </c>
      <c r="K8350" s="10">
        <f t="shared" si="652"/>
        <v>0</v>
      </c>
      <c r="L8350" t="str">
        <f t="shared" si="653"/>
        <v>ลูกหนี้ชั้นดี</v>
      </c>
    </row>
    <row r="8351" spans="1:12" x14ac:dyDescent="0.2">
      <c r="A8351" t="s">
        <v>3054</v>
      </c>
      <c r="B8351" t="s">
        <v>13</v>
      </c>
      <c r="C8351">
        <v>30</v>
      </c>
      <c r="D8351">
        <v>1326050014743</v>
      </c>
      <c r="E8351" s="1">
        <v>46172</v>
      </c>
      <c r="F8351" s="1">
        <v>46185</v>
      </c>
      <c r="G8351">
        <v>7240</v>
      </c>
      <c r="H8351" s="1">
        <f t="shared" si="650"/>
        <v>46202</v>
      </c>
      <c r="I8351" s="5">
        <f t="shared" si="654"/>
        <v>46253</v>
      </c>
      <c r="J8351" s="9" t="str">
        <f t="shared" si="651"/>
        <v>ชำระตรงเวลา</v>
      </c>
      <c r="K8351" s="10">
        <f t="shared" si="652"/>
        <v>0</v>
      </c>
      <c r="L8351" t="str">
        <f t="shared" si="653"/>
        <v>ลูกหนี้ชั้นดี</v>
      </c>
    </row>
    <row r="8352" spans="1:12" x14ac:dyDescent="0.2">
      <c r="A8352" t="s">
        <v>3054</v>
      </c>
      <c r="B8352" t="s">
        <v>13</v>
      </c>
      <c r="C8352">
        <v>30</v>
      </c>
      <c r="D8352">
        <v>1326060015020</v>
      </c>
      <c r="E8352" s="1">
        <v>46203</v>
      </c>
      <c r="F8352" s="1">
        <v>46220</v>
      </c>
      <c r="G8352">
        <v>34570</v>
      </c>
      <c r="H8352" s="1">
        <f t="shared" si="650"/>
        <v>46233</v>
      </c>
      <c r="I8352" s="5">
        <f t="shared" si="654"/>
        <v>46253</v>
      </c>
      <c r="J8352" s="9" t="str">
        <f t="shared" si="651"/>
        <v>ชำระตรงเวลา</v>
      </c>
      <c r="K8352" s="10">
        <f t="shared" si="652"/>
        <v>0</v>
      </c>
      <c r="L8352" t="str">
        <f t="shared" si="653"/>
        <v>ลูกหนี้ชั้นดี</v>
      </c>
    </row>
    <row r="8353" spans="1:12" x14ac:dyDescent="0.2">
      <c r="A8353" t="s">
        <v>248</v>
      </c>
      <c r="B8353" t="s">
        <v>366</v>
      </c>
      <c r="C8353">
        <v>15</v>
      </c>
      <c r="D8353">
        <v>1126040004750</v>
      </c>
      <c r="E8353" s="1">
        <v>46123</v>
      </c>
      <c r="F8353" s="1">
        <v>46133</v>
      </c>
      <c r="G8353">
        <v>26410</v>
      </c>
      <c r="H8353" s="1">
        <f t="shared" si="650"/>
        <v>46138</v>
      </c>
      <c r="I8353" s="5">
        <f t="shared" si="654"/>
        <v>46253</v>
      </c>
      <c r="J8353" s="9" t="str">
        <f t="shared" si="651"/>
        <v>ชำระตรงเวลา</v>
      </c>
      <c r="K8353" s="10">
        <f t="shared" si="652"/>
        <v>0</v>
      </c>
      <c r="L8353" t="str">
        <f t="shared" si="653"/>
        <v>ลูกหนี้ชั้นดี</v>
      </c>
    </row>
    <row r="8354" spans="1:12" x14ac:dyDescent="0.2">
      <c r="A8354" t="s">
        <v>248</v>
      </c>
      <c r="B8354" t="s">
        <v>366</v>
      </c>
      <c r="C8354">
        <v>15</v>
      </c>
      <c r="D8354">
        <v>1126050010437</v>
      </c>
      <c r="E8354" s="1">
        <v>46165</v>
      </c>
      <c r="F8354" s="1">
        <v>46179</v>
      </c>
      <c r="G8354">
        <v>3204</v>
      </c>
      <c r="H8354" s="1">
        <f t="shared" si="650"/>
        <v>46180</v>
      </c>
      <c r="I8354" s="5">
        <f t="shared" si="654"/>
        <v>46253</v>
      </c>
      <c r="J8354" s="9" t="str">
        <f t="shared" si="651"/>
        <v>ชำระตรงเวลา</v>
      </c>
      <c r="K8354" s="10">
        <f t="shared" si="652"/>
        <v>0</v>
      </c>
      <c r="L8354" t="str">
        <f t="shared" si="653"/>
        <v>ลูกหนี้ชั้นดี</v>
      </c>
    </row>
    <row r="8355" spans="1:12" x14ac:dyDescent="0.2">
      <c r="A8355" t="s">
        <v>248</v>
      </c>
      <c r="B8355" t="s">
        <v>366</v>
      </c>
      <c r="C8355">
        <v>15</v>
      </c>
      <c r="D8355">
        <v>1126060003313</v>
      </c>
      <c r="E8355" s="1">
        <v>46179</v>
      </c>
      <c r="F8355" s="1">
        <v>46189</v>
      </c>
      <c r="G8355">
        <v>8947</v>
      </c>
      <c r="H8355" s="1">
        <f t="shared" si="650"/>
        <v>46194</v>
      </c>
      <c r="I8355" s="5">
        <f t="shared" si="654"/>
        <v>46253</v>
      </c>
      <c r="J8355" s="9" t="str">
        <f t="shared" si="651"/>
        <v>ชำระตรงเวลา</v>
      </c>
      <c r="K8355" s="10">
        <f t="shared" si="652"/>
        <v>0</v>
      </c>
      <c r="L8355" t="str">
        <f t="shared" si="653"/>
        <v>ลูกหนี้ชั้นดี</v>
      </c>
    </row>
    <row r="8356" spans="1:12" x14ac:dyDescent="0.2">
      <c r="A8356" t="s">
        <v>248</v>
      </c>
      <c r="B8356" t="s">
        <v>366</v>
      </c>
      <c r="C8356">
        <v>15</v>
      </c>
      <c r="D8356">
        <v>1126060006055</v>
      </c>
      <c r="E8356" s="1">
        <v>46186</v>
      </c>
      <c r="F8356" s="1">
        <v>46192</v>
      </c>
      <c r="G8356">
        <v>2254</v>
      </c>
      <c r="H8356" s="1">
        <f t="shared" si="650"/>
        <v>46201</v>
      </c>
      <c r="I8356" s="5">
        <f t="shared" si="654"/>
        <v>46253</v>
      </c>
      <c r="J8356" s="9" t="str">
        <f t="shared" si="651"/>
        <v>ชำระตรงเวลา</v>
      </c>
      <c r="K8356" s="10">
        <f t="shared" si="652"/>
        <v>0</v>
      </c>
      <c r="L8356" t="str">
        <f t="shared" si="653"/>
        <v>ลูกหนี้ชั้นดี</v>
      </c>
    </row>
    <row r="8357" spans="1:12" x14ac:dyDescent="0.2">
      <c r="A8357" t="s">
        <v>248</v>
      </c>
      <c r="B8357" t="s">
        <v>366</v>
      </c>
      <c r="C8357">
        <v>15</v>
      </c>
      <c r="D8357">
        <v>1126060009933</v>
      </c>
      <c r="E8357" s="1">
        <v>46193</v>
      </c>
      <c r="F8357" s="1">
        <v>46198</v>
      </c>
      <c r="G8357">
        <v>28440</v>
      </c>
      <c r="H8357" s="1">
        <f t="shared" si="650"/>
        <v>46208</v>
      </c>
      <c r="I8357" s="5">
        <f t="shared" si="654"/>
        <v>46253</v>
      </c>
      <c r="J8357" s="9" t="str">
        <f t="shared" si="651"/>
        <v>ชำระตรงเวลา</v>
      </c>
      <c r="K8357" s="10">
        <f t="shared" si="652"/>
        <v>0</v>
      </c>
      <c r="L8357" t="str">
        <f t="shared" si="653"/>
        <v>ลูกหนี้ชั้นดี</v>
      </c>
    </row>
    <row r="8358" spans="1:12" x14ac:dyDescent="0.2">
      <c r="A8358" t="s">
        <v>248</v>
      </c>
      <c r="B8358" t="s">
        <v>366</v>
      </c>
      <c r="C8358">
        <v>15</v>
      </c>
      <c r="D8358">
        <v>1126060012827</v>
      </c>
      <c r="E8358" s="1">
        <v>46198</v>
      </c>
      <c r="F8358" s="1">
        <v>46206</v>
      </c>
      <c r="G8358">
        <v>39453</v>
      </c>
      <c r="H8358" s="1">
        <f t="shared" si="650"/>
        <v>46213</v>
      </c>
      <c r="I8358" s="5">
        <f t="shared" si="654"/>
        <v>46253</v>
      </c>
      <c r="J8358" s="9" t="str">
        <f t="shared" si="651"/>
        <v>ชำระตรงเวลา</v>
      </c>
      <c r="K8358" s="10">
        <f t="shared" si="652"/>
        <v>0</v>
      </c>
      <c r="L8358" t="str">
        <f t="shared" si="653"/>
        <v>ลูกหนี้ชั้นดี</v>
      </c>
    </row>
    <row r="8359" spans="1:12" x14ac:dyDescent="0.2">
      <c r="A8359" t="s">
        <v>248</v>
      </c>
      <c r="B8359" t="s">
        <v>8</v>
      </c>
      <c r="C8359">
        <v>15</v>
      </c>
      <c r="D8359">
        <v>1526040009623</v>
      </c>
      <c r="E8359" s="1">
        <v>46134</v>
      </c>
      <c r="F8359" s="1">
        <v>46141</v>
      </c>
      <c r="G8359">
        <v>20889</v>
      </c>
      <c r="H8359" s="1">
        <f t="shared" si="650"/>
        <v>46149</v>
      </c>
      <c r="I8359" s="5">
        <f t="shared" si="654"/>
        <v>46253</v>
      </c>
      <c r="J8359" s="9" t="str">
        <f t="shared" si="651"/>
        <v>ชำระตรงเวลา</v>
      </c>
      <c r="K8359" s="10">
        <f t="shared" si="652"/>
        <v>0</v>
      </c>
      <c r="L8359" t="str">
        <f t="shared" si="653"/>
        <v>ลูกหนี้ชั้นดี</v>
      </c>
    </row>
    <row r="8360" spans="1:12" x14ac:dyDescent="0.2">
      <c r="A8360" t="s">
        <v>248</v>
      </c>
      <c r="B8360" t="s">
        <v>8</v>
      </c>
      <c r="C8360">
        <v>15</v>
      </c>
      <c r="D8360">
        <v>1526060001775</v>
      </c>
      <c r="E8360" s="1">
        <v>46176</v>
      </c>
      <c r="F8360" s="1">
        <v>46189</v>
      </c>
      <c r="G8360">
        <v>1008</v>
      </c>
      <c r="H8360" s="1">
        <f t="shared" si="650"/>
        <v>46191</v>
      </c>
      <c r="I8360" s="5">
        <f t="shared" si="654"/>
        <v>46253</v>
      </c>
      <c r="J8360" s="9" t="str">
        <f t="shared" si="651"/>
        <v>ค้างชำระ 1 - 30 วัน</v>
      </c>
      <c r="K8360" s="10">
        <f t="shared" si="652"/>
        <v>0</v>
      </c>
      <c r="L8360" t="str">
        <f t="shared" si="653"/>
        <v>ลูกหนี้ชั้นดี</v>
      </c>
    </row>
    <row r="8361" spans="1:12" x14ac:dyDescent="0.2">
      <c r="A8361" t="s">
        <v>248</v>
      </c>
      <c r="B8361" t="s">
        <v>8</v>
      </c>
      <c r="C8361">
        <v>15</v>
      </c>
      <c r="D8361">
        <v>1526060005124</v>
      </c>
      <c r="E8361" s="1">
        <v>46183</v>
      </c>
      <c r="F8361" s="1">
        <v>46199</v>
      </c>
      <c r="G8361">
        <v>1150</v>
      </c>
      <c r="H8361" s="1">
        <f t="shared" si="650"/>
        <v>46198</v>
      </c>
      <c r="I8361" s="5">
        <f t="shared" si="654"/>
        <v>46253</v>
      </c>
      <c r="J8361" s="9" t="str">
        <f t="shared" si="651"/>
        <v>ชำระตรงเวลา</v>
      </c>
      <c r="K8361" s="10">
        <f t="shared" si="652"/>
        <v>1</v>
      </c>
      <c r="L8361" t="str">
        <f t="shared" si="653"/>
        <v>ลูกหนี้ชั้นดี</v>
      </c>
    </row>
    <row r="8362" spans="1:12" x14ac:dyDescent="0.2">
      <c r="A8362" t="s">
        <v>248</v>
      </c>
      <c r="B8362" t="s">
        <v>8</v>
      </c>
      <c r="C8362">
        <v>15</v>
      </c>
      <c r="D8362">
        <v>1526060008880</v>
      </c>
      <c r="E8362" s="1">
        <v>46190</v>
      </c>
      <c r="F8362" s="1">
        <v>46199</v>
      </c>
      <c r="G8362">
        <v>728</v>
      </c>
      <c r="H8362" s="1">
        <f t="shared" si="650"/>
        <v>46205</v>
      </c>
      <c r="I8362" s="5">
        <f t="shared" si="654"/>
        <v>46253</v>
      </c>
      <c r="J8362" s="9" t="str">
        <f t="shared" si="651"/>
        <v>ค้างชำระ 1 - 30 วัน</v>
      </c>
      <c r="K8362" s="10">
        <f t="shared" si="652"/>
        <v>0</v>
      </c>
      <c r="L8362" t="str">
        <f t="shared" si="653"/>
        <v>ลูกหนี้ชั้นดี</v>
      </c>
    </row>
    <row r="8363" spans="1:12" x14ac:dyDescent="0.2">
      <c r="A8363" t="s">
        <v>248</v>
      </c>
      <c r="B8363" t="s">
        <v>8</v>
      </c>
      <c r="C8363">
        <v>15</v>
      </c>
      <c r="D8363">
        <v>1526060012009</v>
      </c>
      <c r="E8363" s="1">
        <v>46197</v>
      </c>
      <c r="F8363" s="1">
        <v>46218</v>
      </c>
      <c r="G8363">
        <v>140</v>
      </c>
      <c r="H8363" s="1">
        <f t="shared" si="650"/>
        <v>46212</v>
      </c>
      <c r="I8363" s="5">
        <f t="shared" si="654"/>
        <v>46253</v>
      </c>
      <c r="J8363" s="9" t="str">
        <f t="shared" si="651"/>
        <v>ชำระตรงเวลา</v>
      </c>
      <c r="K8363" s="10">
        <f t="shared" si="652"/>
        <v>6</v>
      </c>
      <c r="L8363" t="str">
        <f t="shared" si="653"/>
        <v>ลูกหนี้ชั้นดี</v>
      </c>
    </row>
    <row r="8364" spans="1:12" x14ac:dyDescent="0.2">
      <c r="A8364" t="s">
        <v>248</v>
      </c>
      <c r="B8364" t="s">
        <v>8</v>
      </c>
      <c r="C8364">
        <v>15</v>
      </c>
      <c r="D8364">
        <v>1526060015086</v>
      </c>
      <c r="E8364" s="1">
        <v>46204</v>
      </c>
      <c r="F8364" s="1">
        <v>46218</v>
      </c>
      <c r="G8364">
        <v>95</v>
      </c>
      <c r="H8364" s="1">
        <f t="shared" si="650"/>
        <v>46219</v>
      </c>
      <c r="I8364" s="5">
        <f t="shared" si="654"/>
        <v>46253</v>
      </c>
      <c r="J8364" s="9" t="str">
        <f t="shared" si="651"/>
        <v>ค้างชำระ 1 - 30 วัน</v>
      </c>
      <c r="K8364" s="10">
        <f t="shared" si="652"/>
        <v>0</v>
      </c>
      <c r="L8364" t="str">
        <f t="shared" si="653"/>
        <v>ลูกหนี้ชั้นดี</v>
      </c>
    </row>
    <row r="8365" spans="1:12" x14ac:dyDescent="0.2">
      <c r="A8365" t="s">
        <v>1122</v>
      </c>
      <c r="B8365" t="s">
        <v>311</v>
      </c>
      <c r="C8365">
        <v>15</v>
      </c>
      <c r="D8365">
        <v>1426030015910</v>
      </c>
      <c r="E8365" s="1">
        <v>46112</v>
      </c>
      <c r="F8365" s="1">
        <v>46129</v>
      </c>
      <c r="G8365">
        <v>350</v>
      </c>
      <c r="H8365" s="1">
        <f t="shared" si="650"/>
        <v>46127</v>
      </c>
      <c r="I8365" s="5">
        <f t="shared" si="654"/>
        <v>46253</v>
      </c>
      <c r="J8365" s="9" t="str">
        <f t="shared" si="651"/>
        <v>ชำระตรงเวลา</v>
      </c>
      <c r="K8365" s="10">
        <f t="shared" si="652"/>
        <v>2</v>
      </c>
      <c r="L8365" t="str">
        <f t="shared" si="653"/>
        <v>ลูกหนี้ชั้นดี</v>
      </c>
    </row>
    <row r="8366" spans="1:12" x14ac:dyDescent="0.2">
      <c r="A8366" t="s">
        <v>1122</v>
      </c>
      <c r="B8366" t="s">
        <v>311</v>
      </c>
      <c r="C8366">
        <v>15</v>
      </c>
      <c r="D8366">
        <v>1426060000290</v>
      </c>
      <c r="E8366" s="1">
        <v>46174</v>
      </c>
      <c r="F8366" s="1">
        <v>46185</v>
      </c>
      <c r="G8366">
        <v>3199</v>
      </c>
      <c r="H8366" s="1">
        <f t="shared" si="650"/>
        <v>46189</v>
      </c>
      <c r="I8366" s="5">
        <f t="shared" si="654"/>
        <v>46253</v>
      </c>
      <c r="J8366" s="9" t="str">
        <f t="shared" si="651"/>
        <v>ชำระตรงเวลา</v>
      </c>
      <c r="K8366" s="10">
        <f t="shared" si="652"/>
        <v>0</v>
      </c>
      <c r="L8366" t="str">
        <f t="shared" si="653"/>
        <v>ลูกหนี้ชั้นดี</v>
      </c>
    </row>
    <row r="8367" spans="1:12" x14ac:dyDescent="0.2">
      <c r="A8367" t="s">
        <v>1122</v>
      </c>
      <c r="B8367" t="s">
        <v>311</v>
      </c>
      <c r="C8367">
        <v>15</v>
      </c>
      <c r="D8367">
        <v>1426060008500</v>
      </c>
      <c r="E8367" s="1">
        <v>46189</v>
      </c>
      <c r="F8367" s="1">
        <v>46196</v>
      </c>
      <c r="G8367">
        <v>2417</v>
      </c>
      <c r="H8367" s="1">
        <f t="shared" si="650"/>
        <v>46204</v>
      </c>
      <c r="I8367" s="5">
        <f t="shared" si="654"/>
        <v>46253</v>
      </c>
      <c r="J8367" s="9" t="str">
        <f t="shared" si="651"/>
        <v>ชำระตรงเวลา</v>
      </c>
      <c r="K8367" s="10">
        <f t="shared" si="652"/>
        <v>0</v>
      </c>
      <c r="L8367" t="str">
        <f t="shared" si="653"/>
        <v>ลูกหนี้ชั้นดี</v>
      </c>
    </row>
    <row r="8368" spans="1:12" x14ac:dyDescent="0.2">
      <c r="A8368" t="s">
        <v>570</v>
      </c>
      <c r="B8368" t="s">
        <v>366</v>
      </c>
      <c r="C8368">
        <v>30</v>
      </c>
      <c r="D8368">
        <v>1126010005633</v>
      </c>
      <c r="E8368" s="1">
        <v>46038</v>
      </c>
      <c r="F8368" s="1">
        <v>46051</v>
      </c>
      <c r="G8368">
        <v>2670</v>
      </c>
      <c r="H8368" s="1">
        <f t="shared" si="650"/>
        <v>46068</v>
      </c>
      <c r="I8368" s="5">
        <f t="shared" si="654"/>
        <v>46253</v>
      </c>
      <c r="J8368" s="9" t="str">
        <f t="shared" si="651"/>
        <v>ค้างชำระ 1 - 30 วัน</v>
      </c>
      <c r="K8368" s="10">
        <f t="shared" si="652"/>
        <v>0</v>
      </c>
      <c r="L8368" t="str">
        <f t="shared" si="653"/>
        <v>ลูกหนี้ชั้นดี</v>
      </c>
    </row>
    <row r="8369" spans="1:12" x14ac:dyDescent="0.2">
      <c r="A8369" t="s">
        <v>570</v>
      </c>
      <c r="B8369" t="s">
        <v>366</v>
      </c>
      <c r="C8369">
        <v>30</v>
      </c>
      <c r="D8369">
        <v>1126020009867</v>
      </c>
      <c r="E8369" s="1">
        <v>46073</v>
      </c>
      <c r="F8369" s="1">
        <v>46107</v>
      </c>
      <c r="G8369">
        <v>3470</v>
      </c>
      <c r="H8369" s="1">
        <f t="shared" si="650"/>
        <v>46103</v>
      </c>
      <c r="I8369" s="5">
        <f t="shared" si="654"/>
        <v>46253</v>
      </c>
      <c r="J8369" s="9" t="str">
        <f t="shared" si="651"/>
        <v>ชำระตรงเวลา</v>
      </c>
      <c r="K8369" s="10">
        <f t="shared" si="652"/>
        <v>4</v>
      </c>
      <c r="L8369" t="str">
        <f t="shared" si="653"/>
        <v>ลูกหนี้ชั้นดี</v>
      </c>
    </row>
    <row r="8370" spans="1:12" x14ac:dyDescent="0.2">
      <c r="A8370" t="s">
        <v>570</v>
      </c>
      <c r="B8370" t="s">
        <v>366</v>
      </c>
      <c r="C8370">
        <v>30</v>
      </c>
      <c r="D8370">
        <v>1126060000749</v>
      </c>
      <c r="E8370" s="1">
        <v>46179</v>
      </c>
      <c r="F8370" s="1">
        <v>46199</v>
      </c>
      <c r="G8370">
        <v>14758</v>
      </c>
      <c r="H8370" s="1">
        <f t="shared" si="650"/>
        <v>46209</v>
      </c>
      <c r="I8370" s="5">
        <f t="shared" si="654"/>
        <v>46253</v>
      </c>
      <c r="J8370" s="9" t="str">
        <f t="shared" si="651"/>
        <v>ชำระตรงเวลา</v>
      </c>
      <c r="K8370" s="10">
        <f t="shared" si="652"/>
        <v>0</v>
      </c>
      <c r="L8370" t="str">
        <f t="shared" si="653"/>
        <v>ลูกหนี้ชั้นดี</v>
      </c>
    </row>
    <row r="8371" spans="1:12" x14ac:dyDescent="0.2">
      <c r="A8371" t="s">
        <v>772</v>
      </c>
      <c r="B8371" t="s">
        <v>366</v>
      </c>
      <c r="C8371">
        <v>30</v>
      </c>
      <c r="D8371">
        <v>1126060001616</v>
      </c>
      <c r="E8371" s="1">
        <v>46179</v>
      </c>
      <c r="F8371" s="1">
        <v>46198</v>
      </c>
      <c r="G8371">
        <v>5906</v>
      </c>
      <c r="H8371" s="1">
        <f t="shared" si="650"/>
        <v>46209</v>
      </c>
      <c r="I8371" s="5">
        <f t="shared" si="654"/>
        <v>46253</v>
      </c>
      <c r="J8371" s="9" t="str">
        <f t="shared" si="651"/>
        <v>ชำระตรงเวลา</v>
      </c>
      <c r="K8371" s="10">
        <f t="shared" si="652"/>
        <v>0</v>
      </c>
      <c r="L8371" t="str">
        <f t="shared" si="653"/>
        <v>ลูกหนี้ชั้นดี</v>
      </c>
    </row>
    <row r="8372" spans="1:12" x14ac:dyDescent="0.2">
      <c r="A8372" t="s">
        <v>610</v>
      </c>
      <c r="B8372" t="s">
        <v>366</v>
      </c>
      <c r="C8372">
        <v>7</v>
      </c>
      <c r="D8372">
        <v>1126020012515</v>
      </c>
      <c r="E8372" s="1">
        <v>46080</v>
      </c>
      <c r="F8372" s="1">
        <v>46085</v>
      </c>
      <c r="G8372">
        <v>1115</v>
      </c>
      <c r="H8372" s="1">
        <f t="shared" si="650"/>
        <v>46087</v>
      </c>
      <c r="I8372" s="5">
        <f t="shared" si="654"/>
        <v>46253</v>
      </c>
      <c r="J8372" s="9" t="str">
        <f t="shared" si="651"/>
        <v>ชำระตรงเวลา</v>
      </c>
      <c r="K8372" s="10">
        <f t="shared" si="652"/>
        <v>0</v>
      </c>
      <c r="L8372" t="str">
        <f t="shared" si="653"/>
        <v>ลูกหนี้ชั้นดี</v>
      </c>
    </row>
    <row r="8373" spans="1:12" x14ac:dyDescent="0.2">
      <c r="A8373" t="s">
        <v>610</v>
      </c>
      <c r="B8373" t="s">
        <v>366</v>
      </c>
      <c r="C8373">
        <v>7</v>
      </c>
      <c r="D8373">
        <v>1126040012441</v>
      </c>
      <c r="E8373" s="1">
        <v>46142</v>
      </c>
      <c r="F8373" s="1">
        <v>46146</v>
      </c>
      <c r="G8373">
        <v>7557</v>
      </c>
      <c r="H8373" s="1">
        <f t="shared" si="650"/>
        <v>46149</v>
      </c>
      <c r="I8373" s="5">
        <f t="shared" si="654"/>
        <v>46253</v>
      </c>
      <c r="J8373" s="9" t="str">
        <f t="shared" si="651"/>
        <v>ชำระตรงเวลา</v>
      </c>
      <c r="K8373" s="10">
        <f t="shared" si="652"/>
        <v>0</v>
      </c>
      <c r="L8373" t="str">
        <f t="shared" si="653"/>
        <v>ลูกหนี้ชั้นดี</v>
      </c>
    </row>
    <row r="8374" spans="1:12" x14ac:dyDescent="0.2">
      <c r="A8374" t="s">
        <v>610</v>
      </c>
      <c r="B8374" t="s">
        <v>366</v>
      </c>
      <c r="C8374">
        <v>7</v>
      </c>
      <c r="D8374">
        <v>1126060002613</v>
      </c>
      <c r="E8374" s="1">
        <v>46179</v>
      </c>
      <c r="F8374" s="1">
        <v>46183</v>
      </c>
      <c r="G8374">
        <v>162</v>
      </c>
      <c r="H8374" s="1">
        <f t="shared" si="650"/>
        <v>46186</v>
      </c>
      <c r="I8374" s="5">
        <f t="shared" si="654"/>
        <v>46253</v>
      </c>
      <c r="J8374" s="9" t="str">
        <f t="shared" si="651"/>
        <v>ชำระตรงเวลา</v>
      </c>
      <c r="K8374" s="10">
        <f t="shared" si="652"/>
        <v>0</v>
      </c>
      <c r="L8374" t="str">
        <f t="shared" si="653"/>
        <v>ลูกหนี้ชั้นดี</v>
      </c>
    </row>
    <row r="8375" spans="1:12" x14ac:dyDescent="0.2">
      <c r="A8375" t="s">
        <v>610</v>
      </c>
      <c r="B8375" t="s">
        <v>366</v>
      </c>
      <c r="C8375">
        <v>7</v>
      </c>
      <c r="D8375">
        <v>1126060009193</v>
      </c>
      <c r="E8375" s="1">
        <v>46192</v>
      </c>
      <c r="F8375" s="1">
        <v>46195</v>
      </c>
      <c r="G8375">
        <v>556</v>
      </c>
      <c r="H8375" s="1">
        <f t="shared" si="650"/>
        <v>46199</v>
      </c>
      <c r="I8375" s="5">
        <f t="shared" si="654"/>
        <v>46253</v>
      </c>
      <c r="J8375" s="9" t="str">
        <f t="shared" si="651"/>
        <v>ชำระตรงเวลา</v>
      </c>
      <c r="K8375" s="10">
        <f t="shared" si="652"/>
        <v>0</v>
      </c>
      <c r="L8375" t="str">
        <f t="shared" si="653"/>
        <v>ลูกหนี้ชั้นดี</v>
      </c>
    </row>
    <row r="8376" spans="1:12" x14ac:dyDescent="0.2">
      <c r="A8376" t="s">
        <v>380</v>
      </c>
      <c r="B8376" t="s">
        <v>366</v>
      </c>
      <c r="C8376">
        <v>15</v>
      </c>
      <c r="D8376">
        <v>1126060000893</v>
      </c>
      <c r="E8376" s="1">
        <v>46181</v>
      </c>
      <c r="F8376" s="1">
        <v>46189</v>
      </c>
      <c r="G8376">
        <v>53825</v>
      </c>
      <c r="H8376" s="1">
        <f t="shared" si="650"/>
        <v>46196</v>
      </c>
      <c r="I8376" s="5">
        <f t="shared" si="654"/>
        <v>46253</v>
      </c>
      <c r="J8376" s="9" t="str">
        <f t="shared" si="651"/>
        <v>ชำระตรงเวลา</v>
      </c>
      <c r="K8376" s="10">
        <f t="shared" si="652"/>
        <v>0</v>
      </c>
      <c r="L8376" t="str">
        <f t="shared" si="653"/>
        <v>ลูกหนี้ชั้นดี</v>
      </c>
    </row>
    <row r="8377" spans="1:12" x14ac:dyDescent="0.2">
      <c r="A8377" t="s">
        <v>380</v>
      </c>
      <c r="B8377" t="s">
        <v>366</v>
      </c>
      <c r="C8377">
        <v>15</v>
      </c>
      <c r="D8377">
        <v>1126060008110</v>
      </c>
      <c r="E8377" s="1">
        <v>46191</v>
      </c>
      <c r="F8377" s="1">
        <v>46204</v>
      </c>
      <c r="G8377">
        <v>26292</v>
      </c>
      <c r="H8377" s="1">
        <f t="shared" si="650"/>
        <v>46206</v>
      </c>
      <c r="I8377" s="5">
        <f t="shared" si="654"/>
        <v>46253</v>
      </c>
      <c r="J8377" s="9" t="str">
        <f t="shared" si="651"/>
        <v>ค้างชำระ 1 - 30 วัน</v>
      </c>
      <c r="K8377" s="10">
        <f t="shared" si="652"/>
        <v>0</v>
      </c>
      <c r="L8377" t="str">
        <f t="shared" si="653"/>
        <v>ลูกหนี้ชั้นดี</v>
      </c>
    </row>
    <row r="8378" spans="1:12" x14ac:dyDescent="0.2">
      <c r="A8378" t="s">
        <v>533</v>
      </c>
      <c r="B8378" t="s">
        <v>366</v>
      </c>
      <c r="C8378">
        <v>7</v>
      </c>
      <c r="D8378">
        <v>1126020013147</v>
      </c>
      <c r="E8378" s="1">
        <v>46080</v>
      </c>
      <c r="F8378" s="1">
        <v>46091</v>
      </c>
      <c r="G8378">
        <v>935</v>
      </c>
      <c r="H8378" s="1">
        <f t="shared" si="650"/>
        <v>46087</v>
      </c>
      <c r="I8378" s="5">
        <f t="shared" si="654"/>
        <v>46253</v>
      </c>
      <c r="J8378" s="9" t="str">
        <f t="shared" si="651"/>
        <v>ค้างชำระ 1 - 30 วัน</v>
      </c>
      <c r="K8378" s="10">
        <f t="shared" si="652"/>
        <v>4</v>
      </c>
      <c r="L8378" t="str">
        <f t="shared" si="653"/>
        <v>ลูกหนี้ชั้นดี</v>
      </c>
    </row>
    <row r="8379" spans="1:12" x14ac:dyDescent="0.2">
      <c r="A8379" t="s">
        <v>533</v>
      </c>
      <c r="B8379" t="s">
        <v>366</v>
      </c>
      <c r="C8379">
        <v>7</v>
      </c>
      <c r="D8379">
        <v>1126030010167</v>
      </c>
      <c r="E8379" s="1">
        <v>46101</v>
      </c>
      <c r="F8379" s="1">
        <v>46109</v>
      </c>
      <c r="G8379">
        <v>230</v>
      </c>
      <c r="H8379" s="1">
        <f t="shared" si="650"/>
        <v>46108</v>
      </c>
      <c r="I8379" s="5">
        <f t="shared" si="654"/>
        <v>46253</v>
      </c>
      <c r="J8379" s="9" t="str">
        <f t="shared" si="651"/>
        <v>ค้างชำระ 1 - 30 วัน</v>
      </c>
      <c r="K8379" s="10">
        <f t="shared" si="652"/>
        <v>1</v>
      </c>
      <c r="L8379" t="str">
        <f t="shared" si="653"/>
        <v>ลูกหนี้ชั้นดี</v>
      </c>
    </row>
    <row r="8380" spans="1:12" x14ac:dyDescent="0.2">
      <c r="A8380" t="s">
        <v>533</v>
      </c>
      <c r="B8380" t="s">
        <v>366</v>
      </c>
      <c r="C8380">
        <v>7</v>
      </c>
      <c r="D8380">
        <v>1126040005146</v>
      </c>
      <c r="E8380" s="1">
        <v>46122</v>
      </c>
      <c r="F8380" s="1">
        <v>46137</v>
      </c>
      <c r="G8380">
        <v>3079</v>
      </c>
      <c r="H8380" s="1">
        <f t="shared" si="650"/>
        <v>46129</v>
      </c>
      <c r="I8380" s="5">
        <f t="shared" si="654"/>
        <v>46253</v>
      </c>
      <c r="J8380" s="9" t="str">
        <f t="shared" si="651"/>
        <v>ค้างชำระ 1 - 30 วัน</v>
      </c>
      <c r="K8380" s="10">
        <f t="shared" si="652"/>
        <v>8</v>
      </c>
      <c r="L8380" t="str">
        <f t="shared" si="653"/>
        <v>ลูกหนี้ชั้นดี</v>
      </c>
    </row>
    <row r="8381" spans="1:12" x14ac:dyDescent="0.2">
      <c r="A8381" t="s">
        <v>533</v>
      </c>
      <c r="B8381" t="s">
        <v>366</v>
      </c>
      <c r="C8381">
        <v>7</v>
      </c>
      <c r="D8381">
        <v>1126060003351</v>
      </c>
      <c r="E8381" s="1">
        <v>46184</v>
      </c>
      <c r="F8381" s="1">
        <v>46192</v>
      </c>
      <c r="G8381">
        <v>282</v>
      </c>
      <c r="H8381" s="1">
        <f t="shared" si="650"/>
        <v>46191</v>
      </c>
      <c r="I8381" s="5">
        <f t="shared" si="654"/>
        <v>46253</v>
      </c>
      <c r="J8381" s="9" t="str">
        <f t="shared" si="651"/>
        <v>ชำระตรงเวลา</v>
      </c>
      <c r="K8381" s="10">
        <f t="shared" si="652"/>
        <v>1</v>
      </c>
      <c r="L8381" t="str">
        <f t="shared" si="653"/>
        <v>ลูกหนี้ชั้นดี</v>
      </c>
    </row>
    <row r="8382" spans="1:12" x14ac:dyDescent="0.2">
      <c r="A8382" t="s">
        <v>533</v>
      </c>
      <c r="B8382" t="s">
        <v>366</v>
      </c>
      <c r="C8382">
        <v>7</v>
      </c>
      <c r="D8382">
        <v>1126060006314</v>
      </c>
      <c r="E8382" s="1">
        <v>46186</v>
      </c>
      <c r="F8382" s="1">
        <v>46192</v>
      </c>
      <c r="G8382">
        <v>1732</v>
      </c>
      <c r="H8382" s="1">
        <f t="shared" si="650"/>
        <v>46193</v>
      </c>
      <c r="I8382" s="5">
        <f t="shared" si="654"/>
        <v>46253</v>
      </c>
      <c r="J8382" s="9" t="str">
        <f t="shared" si="651"/>
        <v>ชำระตรงเวลา</v>
      </c>
      <c r="K8382" s="10">
        <f t="shared" si="652"/>
        <v>0</v>
      </c>
      <c r="L8382" t="str">
        <f t="shared" si="653"/>
        <v>ลูกหนี้ชั้นดี</v>
      </c>
    </row>
    <row r="8383" spans="1:12" x14ac:dyDescent="0.2">
      <c r="A8383" t="s">
        <v>533</v>
      </c>
      <c r="B8383" t="s">
        <v>366</v>
      </c>
      <c r="C8383">
        <v>7</v>
      </c>
      <c r="D8383">
        <v>1126060010069</v>
      </c>
      <c r="E8383" s="1">
        <v>46193</v>
      </c>
      <c r="F8383" s="1">
        <v>46199</v>
      </c>
      <c r="G8383">
        <v>1334</v>
      </c>
      <c r="H8383" s="1">
        <f t="shared" si="650"/>
        <v>46200</v>
      </c>
      <c r="I8383" s="5">
        <f t="shared" si="654"/>
        <v>46253</v>
      </c>
      <c r="J8383" s="9" t="str">
        <f t="shared" si="651"/>
        <v>ชำระตรงเวลา</v>
      </c>
      <c r="K8383" s="10">
        <f t="shared" si="652"/>
        <v>0</v>
      </c>
      <c r="L8383" t="str">
        <f t="shared" si="653"/>
        <v>ลูกหนี้ชั้นดี</v>
      </c>
    </row>
    <row r="8384" spans="1:12" x14ac:dyDescent="0.2">
      <c r="A8384" t="s">
        <v>533</v>
      </c>
      <c r="B8384" t="s">
        <v>366</v>
      </c>
      <c r="C8384">
        <v>7</v>
      </c>
      <c r="D8384">
        <v>1126060013220</v>
      </c>
      <c r="E8384" s="1">
        <v>46206</v>
      </c>
      <c r="F8384" s="1">
        <v>46207</v>
      </c>
      <c r="G8384">
        <v>4857</v>
      </c>
      <c r="H8384" s="1">
        <f t="shared" si="650"/>
        <v>46213</v>
      </c>
      <c r="I8384" s="5">
        <f t="shared" si="654"/>
        <v>46253</v>
      </c>
      <c r="J8384" s="9" t="str">
        <f t="shared" si="651"/>
        <v>ชำระตรงเวลา</v>
      </c>
      <c r="K8384" s="10">
        <f t="shared" si="652"/>
        <v>0</v>
      </c>
      <c r="L8384" t="str">
        <f t="shared" si="653"/>
        <v>ลูกหนี้ชั้นดี</v>
      </c>
    </row>
    <row r="8385" spans="1:12" x14ac:dyDescent="0.2">
      <c r="A8385" t="s">
        <v>862</v>
      </c>
      <c r="B8385" t="s">
        <v>366</v>
      </c>
      <c r="C8385">
        <v>7</v>
      </c>
      <c r="D8385">
        <v>1126050010062</v>
      </c>
      <c r="E8385" s="1">
        <v>46162</v>
      </c>
      <c r="F8385" s="1">
        <v>46169</v>
      </c>
      <c r="G8385">
        <v>2030</v>
      </c>
      <c r="H8385" s="1">
        <f t="shared" si="650"/>
        <v>46169</v>
      </c>
      <c r="I8385" s="5">
        <f t="shared" si="654"/>
        <v>46253</v>
      </c>
      <c r="J8385" s="9" t="str">
        <f t="shared" si="651"/>
        <v>ชำระตรงเวลา</v>
      </c>
      <c r="K8385" s="10">
        <f t="shared" si="652"/>
        <v>0</v>
      </c>
      <c r="L8385" t="str">
        <f t="shared" si="653"/>
        <v>ลูกหนี้ชั้นดี</v>
      </c>
    </row>
    <row r="8386" spans="1:12" x14ac:dyDescent="0.2">
      <c r="A8386" t="s">
        <v>862</v>
      </c>
      <c r="B8386" t="s">
        <v>366</v>
      </c>
      <c r="C8386">
        <v>7</v>
      </c>
      <c r="D8386">
        <v>1126060001968</v>
      </c>
      <c r="E8386" s="1">
        <v>46182</v>
      </c>
      <c r="F8386" s="1">
        <v>46186</v>
      </c>
      <c r="G8386">
        <v>1450</v>
      </c>
      <c r="H8386" s="1">
        <f t="shared" ref="H8386:H8449" si="655">E8386+C8386</f>
        <v>46189</v>
      </c>
      <c r="I8386" s="5">
        <f t="shared" si="654"/>
        <v>46253</v>
      </c>
      <c r="J8386" s="9" t="str">
        <f t="shared" ref="J8386:J8449" si="656">IF(K8387&lt;=0, "ชำระตรงเวลา", IF(K8387&lt;=30, "ค้างชำระ 1 - 30 วัน", IF(K8387&lt;=60, "ค้างชำระ 31 - 60 วัน", IF(K8387&lt;=90, "ค้างชำระ 61 - 90 วัน", "ค้างชำระเกิน 90 วัน"))))</f>
        <v>ชำระตรงเวลา</v>
      </c>
      <c r="K8386" s="10">
        <f t="shared" ref="K8386:K8449" si="657">IF(OR(F8386="",F8386="(ว่าง)"), MAX(0,I8385-H8386), MAX(0,F8386-H8386))</f>
        <v>0</v>
      </c>
      <c r="L8386" t="str">
        <f t="shared" ref="L8386:L8449" si="658">IF(K8386&lt;=30, "ลูกหนี้ชั้นดี", IF(K8386&lt;=90, "ลูกหนี้เฝ้าติดตาม", "ลูกหนี้ด้อยคุณภาพ (NPL)"))</f>
        <v>ลูกหนี้ชั้นดี</v>
      </c>
    </row>
    <row r="8387" spans="1:12" x14ac:dyDescent="0.2">
      <c r="A8387" t="s">
        <v>862</v>
      </c>
      <c r="B8387" t="s">
        <v>366</v>
      </c>
      <c r="C8387">
        <v>7</v>
      </c>
      <c r="D8387">
        <v>1126060006543</v>
      </c>
      <c r="E8387" s="1">
        <v>46188</v>
      </c>
      <c r="F8387" s="1">
        <v>46190</v>
      </c>
      <c r="G8387">
        <v>10817</v>
      </c>
      <c r="H8387" s="1">
        <f t="shared" si="655"/>
        <v>46195</v>
      </c>
      <c r="I8387" s="5">
        <f t="shared" si="654"/>
        <v>46253</v>
      </c>
      <c r="J8387" s="9" t="str">
        <f t="shared" si="656"/>
        <v>ชำระตรงเวลา</v>
      </c>
      <c r="K8387" s="10">
        <f t="shared" si="657"/>
        <v>0</v>
      </c>
      <c r="L8387" t="str">
        <f t="shared" si="658"/>
        <v>ลูกหนี้ชั้นดี</v>
      </c>
    </row>
    <row r="8388" spans="1:12" x14ac:dyDescent="0.2">
      <c r="A8388" t="s">
        <v>862</v>
      </c>
      <c r="B8388" t="s">
        <v>366</v>
      </c>
      <c r="C8388">
        <v>7</v>
      </c>
      <c r="D8388">
        <v>1126060009438</v>
      </c>
      <c r="E8388" s="1">
        <v>46198</v>
      </c>
      <c r="F8388" s="1">
        <v>46198</v>
      </c>
      <c r="G8388">
        <v>3799</v>
      </c>
      <c r="H8388" s="1">
        <f t="shared" si="655"/>
        <v>46205</v>
      </c>
      <c r="I8388" s="5">
        <f t="shared" ref="I8388:I8451" si="659">I8387</f>
        <v>46253</v>
      </c>
      <c r="J8388" s="9" t="str">
        <f t="shared" si="656"/>
        <v>ชำระตรงเวลา</v>
      </c>
      <c r="K8388" s="10">
        <f t="shared" si="657"/>
        <v>0</v>
      </c>
      <c r="L8388" t="str">
        <f t="shared" si="658"/>
        <v>ลูกหนี้ชั้นดี</v>
      </c>
    </row>
    <row r="8389" spans="1:12" x14ac:dyDescent="0.2">
      <c r="A8389" t="s">
        <v>862</v>
      </c>
      <c r="B8389" t="s">
        <v>366</v>
      </c>
      <c r="C8389">
        <v>7</v>
      </c>
      <c r="D8389">
        <v>1126060012414</v>
      </c>
      <c r="E8389" s="1">
        <v>46197</v>
      </c>
      <c r="F8389" s="1">
        <v>46199</v>
      </c>
      <c r="G8389">
        <v>4025</v>
      </c>
      <c r="H8389" s="1">
        <f t="shared" si="655"/>
        <v>46204</v>
      </c>
      <c r="I8389" s="5">
        <f t="shared" si="659"/>
        <v>46253</v>
      </c>
      <c r="J8389" s="9" t="str">
        <f t="shared" si="656"/>
        <v>ชำระตรงเวลา</v>
      </c>
      <c r="K8389" s="10">
        <f t="shared" si="657"/>
        <v>0</v>
      </c>
      <c r="L8389" t="str">
        <f t="shared" si="658"/>
        <v>ลูกหนี้ชั้นดี</v>
      </c>
    </row>
    <row r="8390" spans="1:12" x14ac:dyDescent="0.2">
      <c r="A8390" t="s">
        <v>687</v>
      </c>
      <c r="B8390" t="s">
        <v>366</v>
      </c>
      <c r="C8390">
        <v>0</v>
      </c>
      <c r="D8390">
        <v>1126030011379</v>
      </c>
      <c r="E8390" s="1">
        <v>46102</v>
      </c>
      <c r="F8390" s="1">
        <v>46102</v>
      </c>
      <c r="G8390">
        <v>3950</v>
      </c>
      <c r="H8390" s="1">
        <f t="shared" si="655"/>
        <v>46102</v>
      </c>
      <c r="I8390" s="5">
        <f t="shared" si="659"/>
        <v>46253</v>
      </c>
      <c r="J8390" s="9" t="str">
        <f t="shared" si="656"/>
        <v>ชำระตรงเวลา</v>
      </c>
      <c r="K8390" s="10">
        <f t="shared" si="657"/>
        <v>0</v>
      </c>
      <c r="L8390" t="str">
        <f t="shared" si="658"/>
        <v>ลูกหนี้ชั้นดี</v>
      </c>
    </row>
    <row r="8391" spans="1:12" x14ac:dyDescent="0.2">
      <c r="A8391" t="s">
        <v>687</v>
      </c>
      <c r="B8391" t="s">
        <v>366</v>
      </c>
      <c r="C8391">
        <v>0</v>
      </c>
      <c r="D8391">
        <v>1126060004280</v>
      </c>
      <c r="E8391" s="1">
        <v>46179</v>
      </c>
      <c r="F8391" s="1">
        <v>46179</v>
      </c>
      <c r="G8391">
        <v>1531</v>
      </c>
      <c r="H8391" s="1">
        <f t="shared" si="655"/>
        <v>46179</v>
      </c>
      <c r="I8391" s="5">
        <f t="shared" si="659"/>
        <v>46253</v>
      </c>
      <c r="J8391" s="9" t="str">
        <f t="shared" si="656"/>
        <v>ชำระตรงเวลา</v>
      </c>
      <c r="K8391" s="10">
        <f t="shared" si="657"/>
        <v>0</v>
      </c>
      <c r="L8391" t="str">
        <f t="shared" si="658"/>
        <v>ลูกหนี้ชั้นดี</v>
      </c>
    </row>
    <row r="8392" spans="1:12" x14ac:dyDescent="0.2">
      <c r="A8392" t="s">
        <v>687</v>
      </c>
      <c r="B8392" t="s">
        <v>366</v>
      </c>
      <c r="C8392">
        <v>0</v>
      </c>
      <c r="D8392">
        <v>1126060007076</v>
      </c>
      <c r="E8392" s="1">
        <v>46185</v>
      </c>
      <c r="F8392" s="1">
        <v>46185</v>
      </c>
      <c r="G8392">
        <v>71</v>
      </c>
      <c r="H8392" s="1">
        <f t="shared" si="655"/>
        <v>46185</v>
      </c>
      <c r="I8392" s="5">
        <f t="shared" si="659"/>
        <v>46253</v>
      </c>
      <c r="J8392" s="9" t="str">
        <f t="shared" si="656"/>
        <v>ค้างชำระ 1 - 30 วัน</v>
      </c>
      <c r="K8392" s="10">
        <f t="shared" si="657"/>
        <v>0</v>
      </c>
      <c r="L8392" t="str">
        <f t="shared" si="658"/>
        <v>ลูกหนี้ชั้นดี</v>
      </c>
    </row>
    <row r="8393" spans="1:12" x14ac:dyDescent="0.2">
      <c r="A8393" t="s">
        <v>687</v>
      </c>
      <c r="B8393" t="s">
        <v>366</v>
      </c>
      <c r="C8393">
        <v>0</v>
      </c>
      <c r="D8393">
        <v>1126060007120</v>
      </c>
      <c r="E8393" s="1">
        <v>46186</v>
      </c>
      <c r="F8393" s="1">
        <v>46188</v>
      </c>
      <c r="G8393">
        <v>4481</v>
      </c>
      <c r="H8393" s="1">
        <f t="shared" si="655"/>
        <v>46186</v>
      </c>
      <c r="I8393" s="5">
        <f t="shared" si="659"/>
        <v>46253</v>
      </c>
      <c r="J8393" s="9" t="str">
        <f t="shared" si="656"/>
        <v>ชำระตรงเวลา</v>
      </c>
      <c r="K8393" s="10">
        <f t="shared" si="657"/>
        <v>2</v>
      </c>
      <c r="L8393" t="str">
        <f t="shared" si="658"/>
        <v>ลูกหนี้ชั้นดี</v>
      </c>
    </row>
    <row r="8394" spans="1:12" x14ac:dyDescent="0.2">
      <c r="A8394" t="s">
        <v>687</v>
      </c>
      <c r="B8394" t="s">
        <v>366</v>
      </c>
      <c r="C8394">
        <v>0</v>
      </c>
      <c r="D8394">
        <v>1126060014081</v>
      </c>
      <c r="E8394" s="1">
        <v>46199</v>
      </c>
      <c r="F8394" s="1">
        <v>46199</v>
      </c>
      <c r="G8394">
        <v>78</v>
      </c>
      <c r="H8394" s="1">
        <f t="shared" si="655"/>
        <v>46199</v>
      </c>
      <c r="I8394" s="5">
        <f t="shared" si="659"/>
        <v>46253</v>
      </c>
      <c r="J8394" s="9" t="str">
        <f t="shared" si="656"/>
        <v>ชำระตรงเวลา</v>
      </c>
      <c r="K8394" s="10">
        <f t="shared" si="657"/>
        <v>0</v>
      </c>
      <c r="L8394" t="str">
        <f t="shared" si="658"/>
        <v>ลูกหนี้ชั้นดี</v>
      </c>
    </row>
    <row r="8395" spans="1:12" x14ac:dyDescent="0.2">
      <c r="A8395" t="s">
        <v>687</v>
      </c>
      <c r="B8395" t="s">
        <v>366</v>
      </c>
      <c r="C8395">
        <v>0</v>
      </c>
      <c r="D8395">
        <v>1126060014180</v>
      </c>
      <c r="E8395" s="1">
        <v>46200</v>
      </c>
      <c r="F8395" s="1">
        <v>46200</v>
      </c>
      <c r="G8395">
        <v>3429</v>
      </c>
      <c r="H8395" s="1">
        <f t="shared" si="655"/>
        <v>46200</v>
      </c>
      <c r="I8395" s="5">
        <f t="shared" si="659"/>
        <v>46253</v>
      </c>
      <c r="J8395" s="9" t="str">
        <f t="shared" si="656"/>
        <v>ค้างชำระ 1 - 30 วัน</v>
      </c>
      <c r="K8395" s="10">
        <f t="shared" si="657"/>
        <v>0</v>
      </c>
      <c r="L8395" t="str">
        <f t="shared" si="658"/>
        <v>ลูกหนี้ชั้นดี</v>
      </c>
    </row>
    <row r="8396" spans="1:12" x14ac:dyDescent="0.2">
      <c r="A8396" t="s">
        <v>514</v>
      </c>
      <c r="B8396" t="s">
        <v>366</v>
      </c>
      <c r="C8396">
        <v>0</v>
      </c>
      <c r="D8396">
        <v>1126020012171</v>
      </c>
      <c r="E8396" s="1">
        <v>46077</v>
      </c>
      <c r="F8396" s="1">
        <v>46078</v>
      </c>
      <c r="G8396">
        <v>5334</v>
      </c>
      <c r="H8396" s="1">
        <f t="shared" si="655"/>
        <v>46077</v>
      </c>
      <c r="I8396" s="5">
        <f t="shared" si="659"/>
        <v>46253</v>
      </c>
      <c r="J8396" s="9" t="str">
        <f t="shared" si="656"/>
        <v>ค้างชำระ 1 - 30 วัน</v>
      </c>
      <c r="K8396" s="10">
        <f t="shared" si="657"/>
        <v>1</v>
      </c>
      <c r="L8396" t="str">
        <f t="shared" si="658"/>
        <v>ลูกหนี้ชั้นดี</v>
      </c>
    </row>
    <row r="8397" spans="1:12" x14ac:dyDescent="0.2">
      <c r="A8397" t="s">
        <v>514</v>
      </c>
      <c r="B8397" t="s">
        <v>366</v>
      </c>
      <c r="C8397">
        <v>0</v>
      </c>
      <c r="D8397">
        <v>1126060000534</v>
      </c>
      <c r="E8397" s="1">
        <v>46175</v>
      </c>
      <c r="F8397" s="1">
        <v>46177</v>
      </c>
      <c r="G8397">
        <v>2599</v>
      </c>
      <c r="H8397" s="1">
        <f t="shared" si="655"/>
        <v>46175</v>
      </c>
      <c r="I8397" s="5">
        <f t="shared" si="659"/>
        <v>46253</v>
      </c>
      <c r="J8397" s="9" t="str">
        <f t="shared" si="656"/>
        <v>ค้างชำระ 1 - 30 วัน</v>
      </c>
      <c r="K8397" s="10">
        <f t="shared" si="657"/>
        <v>2</v>
      </c>
      <c r="L8397" t="str">
        <f t="shared" si="658"/>
        <v>ลูกหนี้ชั้นดี</v>
      </c>
    </row>
    <row r="8398" spans="1:12" x14ac:dyDescent="0.2">
      <c r="A8398" t="s">
        <v>514</v>
      </c>
      <c r="B8398" t="s">
        <v>366</v>
      </c>
      <c r="C8398">
        <v>0</v>
      </c>
      <c r="D8398">
        <v>1126060005065</v>
      </c>
      <c r="E8398" s="1">
        <v>46182</v>
      </c>
      <c r="F8398" s="1">
        <v>46183</v>
      </c>
      <c r="G8398">
        <v>3894</v>
      </c>
      <c r="H8398" s="1">
        <f t="shared" si="655"/>
        <v>46182</v>
      </c>
      <c r="I8398" s="5">
        <f t="shared" si="659"/>
        <v>46253</v>
      </c>
      <c r="J8398" s="9" t="str">
        <f t="shared" si="656"/>
        <v>ค้างชำระ 1 - 30 วัน</v>
      </c>
      <c r="K8398" s="10">
        <f t="shared" si="657"/>
        <v>1</v>
      </c>
      <c r="L8398" t="str">
        <f t="shared" si="658"/>
        <v>ลูกหนี้ชั้นดี</v>
      </c>
    </row>
    <row r="8399" spans="1:12" x14ac:dyDescent="0.2">
      <c r="A8399" t="s">
        <v>514</v>
      </c>
      <c r="B8399" t="s">
        <v>366</v>
      </c>
      <c r="C8399">
        <v>0</v>
      </c>
      <c r="D8399">
        <v>1126060007953</v>
      </c>
      <c r="E8399" s="1">
        <v>46189</v>
      </c>
      <c r="F8399" s="1">
        <v>46190</v>
      </c>
      <c r="G8399">
        <v>2994</v>
      </c>
      <c r="H8399" s="1">
        <f t="shared" si="655"/>
        <v>46189</v>
      </c>
      <c r="I8399" s="5">
        <f t="shared" si="659"/>
        <v>46253</v>
      </c>
      <c r="J8399" s="9" t="str">
        <f t="shared" si="656"/>
        <v>ค้างชำระ 1 - 30 วัน</v>
      </c>
      <c r="K8399" s="10">
        <f t="shared" si="657"/>
        <v>1</v>
      </c>
      <c r="L8399" t="str">
        <f t="shared" si="658"/>
        <v>ลูกหนี้ชั้นดี</v>
      </c>
    </row>
    <row r="8400" spans="1:12" x14ac:dyDescent="0.2">
      <c r="A8400" t="s">
        <v>514</v>
      </c>
      <c r="B8400" t="s">
        <v>366</v>
      </c>
      <c r="C8400">
        <v>0</v>
      </c>
      <c r="D8400">
        <v>1126060011899</v>
      </c>
      <c r="E8400" s="1">
        <v>46196</v>
      </c>
      <c r="F8400" s="1">
        <v>46197</v>
      </c>
      <c r="G8400">
        <v>5225</v>
      </c>
      <c r="H8400" s="1">
        <f t="shared" si="655"/>
        <v>46196</v>
      </c>
      <c r="I8400" s="5">
        <f t="shared" si="659"/>
        <v>46253</v>
      </c>
      <c r="J8400" s="9" t="str">
        <f t="shared" si="656"/>
        <v>ค้างชำระ 1 - 30 วัน</v>
      </c>
      <c r="K8400" s="10">
        <f t="shared" si="657"/>
        <v>1</v>
      </c>
      <c r="L8400" t="str">
        <f t="shared" si="658"/>
        <v>ลูกหนี้ชั้นดี</v>
      </c>
    </row>
    <row r="8401" spans="1:12" x14ac:dyDescent="0.2">
      <c r="A8401" t="s">
        <v>514</v>
      </c>
      <c r="B8401" t="s">
        <v>366</v>
      </c>
      <c r="C8401">
        <v>0</v>
      </c>
      <c r="D8401">
        <v>1126060014791</v>
      </c>
      <c r="E8401" s="1">
        <v>46203</v>
      </c>
      <c r="F8401" s="1">
        <v>46204</v>
      </c>
      <c r="G8401">
        <v>4364</v>
      </c>
      <c r="H8401" s="1">
        <f t="shared" si="655"/>
        <v>46203</v>
      </c>
      <c r="I8401" s="5">
        <f t="shared" si="659"/>
        <v>46253</v>
      </c>
      <c r="J8401" s="9" t="str">
        <f t="shared" si="656"/>
        <v>ชำระตรงเวลา</v>
      </c>
      <c r="K8401" s="10">
        <f t="shared" si="657"/>
        <v>1</v>
      </c>
      <c r="L8401" t="str">
        <f t="shared" si="658"/>
        <v>ลูกหนี้ชั้นดี</v>
      </c>
    </row>
    <row r="8402" spans="1:12" x14ac:dyDescent="0.2">
      <c r="A8402" t="s">
        <v>1183</v>
      </c>
      <c r="B8402" t="s">
        <v>1184</v>
      </c>
      <c r="C8402">
        <v>15</v>
      </c>
      <c r="D8402">
        <v>6426060004170</v>
      </c>
      <c r="E8402" s="1">
        <v>46179</v>
      </c>
      <c r="F8402" s="1">
        <v>46191</v>
      </c>
      <c r="G8402">
        <v>27255</v>
      </c>
      <c r="H8402" s="1">
        <f t="shared" si="655"/>
        <v>46194</v>
      </c>
      <c r="I8402" s="5">
        <f t="shared" si="659"/>
        <v>46253</v>
      </c>
      <c r="J8402" s="9" t="str">
        <f t="shared" si="656"/>
        <v>ชำระตรงเวลา</v>
      </c>
      <c r="K8402" s="10">
        <f t="shared" si="657"/>
        <v>0</v>
      </c>
      <c r="L8402" t="str">
        <f t="shared" si="658"/>
        <v>ลูกหนี้ชั้นดี</v>
      </c>
    </row>
    <row r="8403" spans="1:12" x14ac:dyDescent="0.2">
      <c r="A8403" t="s">
        <v>1116</v>
      </c>
      <c r="B8403" t="s">
        <v>311</v>
      </c>
      <c r="C8403">
        <v>15</v>
      </c>
      <c r="D8403">
        <v>1426060000375</v>
      </c>
      <c r="E8403" s="1">
        <v>46174</v>
      </c>
      <c r="F8403" s="1">
        <v>46184</v>
      </c>
      <c r="G8403">
        <v>434200</v>
      </c>
      <c r="H8403" s="1">
        <f t="shared" si="655"/>
        <v>46189</v>
      </c>
      <c r="I8403" s="5">
        <f t="shared" si="659"/>
        <v>46253</v>
      </c>
      <c r="J8403" s="9" t="str">
        <f t="shared" si="656"/>
        <v>ค้างชำระ 1 - 30 วัน</v>
      </c>
      <c r="K8403" s="10">
        <f t="shared" si="657"/>
        <v>0</v>
      </c>
      <c r="L8403" t="str">
        <f t="shared" si="658"/>
        <v>ลูกหนี้ชั้นดี</v>
      </c>
    </row>
    <row r="8404" spans="1:12" x14ac:dyDescent="0.2">
      <c r="A8404" t="s">
        <v>1116</v>
      </c>
      <c r="B8404" t="s">
        <v>311</v>
      </c>
      <c r="C8404">
        <v>15</v>
      </c>
      <c r="D8404">
        <v>1426060000382</v>
      </c>
      <c r="E8404" s="1">
        <v>46174</v>
      </c>
      <c r="F8404" s="1">
        <v>46191</v>
      </c>
      <c r="G8404">
        <v>5181</v>
      </c>
      <c r="H8404" s="1">
        <f t="shared" si="655"/>
        <v>46189</v>
      </c>
      <c r="I8404" s="5">
        <f t="shared" si="659"/>
        <v>46253</v>
      </c>
      <c r="J8404" s="9" t="str">
        <f t="shared" si="656"/>
        <v>ค้างชำระ 1 - 30 วัน</v>
      </c>
      <c r="K8404" s="10">
        <f t="shared" si="657"/>
        <v>2</v>
      </c>
      <c r="L8404" t="str">
        <f t="shared" si="658"/>
        <v>ลูกหนี้ชั้นดี</v>
      </c>
    </row>
    <row r="8405" spans="1:12" x14ac:dyDescent="0.2">
      <c r="A8405" t="s">
        <v>1116</v>
      </c>
      <c r="B8405" t="s">
        <v>311</v>
      </c>
      <c r="C8405">
        <v>15</v>
      </c>
      <c r="D8405">
        <v>1426060008715</v>
      </c>
      <c r="E8405" s="1">
        <v>46189</v>
      </c>
      <c r="F8405" s="1">
        <v>46205</v>
      </c>
      <c r="G8405">
        <v>299800</v>
      </c>
      <c r="H8405" s="1">
        <f t="shared" si="655"/>
        <v>46204</v>
      </c>
      <c r="I8405" s="5">
        <f t="shared" si="659"/>
        <v>46253</v>
      </c>
      <c r="J8405" s="9" t="str">
        <f t="shared" si="656"/>
        <v>ค้างชำระ 1 - 30 วัน</v>
      </c>
      <c r="K8405" s="10">
        <f t="shared" si="657"/>
        <v>1</v>
      </c>
      <c r="L8405" t="str">
        <f t="shared" si="658"/>
        <v>ลูกหนี้ชั้นดี</v>
      </c>
    </row>
    <row r="8406" spans="1:12" x14ac:dyDescent="0.2">
      <c r="A8406" t="s">
        <v>1116</v>
      </c>
      <c r="B8406" t="s">
        <v>311</v>
      </c>
      <c r="C8406">
        <v>15</v>
      </c>
      <c r="D8406">
        <v>1426060008722</v>
      </c>
      <c r="E8406" s="1">
        <v>46189</v>
      </c>
      <c r="F8406" s="1">
        <v>46212</v>
      </c>
      <c r="G8406">
        <v>1299</v>
      </c>
      <c r="H8406" s="1">
        <f t="shared" si="655"/>
        <v>46204</v>
      </c>
      <c r="I8406" s="5">
        <f t="shared" si="659"/>
        <v>46253</v>
      </c>
      <c r="J8406" s="9" t="str">
        <f t="shared" si="656"/>
        <v>ค้างชำระ 1 - 30 วัน</v>
      </c>
      <c r="K8406" s="10">
        <f t="shared" si="657"/>
        <v>8</v>
      </c>
      <c r="L8406" t="str">
        <f t="shared" si="658"/>
        <v>ลูกหนี้ชั้นดี</v>
      </c>
    </row>
    <row r="8407" spans="1:12" x14ac:dyDescent="0.2">
      <c r="A8407" t="s">
        <v>210</v>
      </c>
      <c r="B8407" t="s">
        <v>8</v>
      </c>
      <c r="C8407">
        <v>7</v>
      </c>
      <c r="D8407">
        <v>1526010003781</v>
      </c>
      <c r="E8407" s="1">
        <v>46030</v>
      </c>
      <c r="F8407" s="1">
        <v>46042</v>
      </c>
      <c r="G8407">
        <v>3505</v>
      </c>
      <c r="H8407" s="1">
        <f t="shared" si="655"/>
        <v>46037</v>
      </c>
      <c r="I8407" s="5">
        <f t="shared" si="659"/>
        <v>46253</v>
      </c>
      <c r="J8407" s="9" t="str">
        <f t="shared" si="656"/>
        <v>ค้างชำระ 1 - 30 วัน</v>
      </c>
      <c r="K8407" s="10">
        <f t="shared" si="657"/>
        <v>5</v>
      </c>
      <c r="L8407" t="str">
        <f t="shared" si="658"/>
        <v>ลูกหนี้ชั้นดี</v>
      </c>
    </row>
    <row r="8408" spans="1:12" x14ac:dyDescent="0.2">
      <c r="A8408" t="s">
        <v>210</v>
      </c>
      <c r="B8408" t="s">
        <v>8</v>
      </c>
      <c r="C8408">
        <v>7</v>
      </c>
      <c r="D8408">
        <v>1526020006710</v>
      </c>
      <c r="E8408" s="1">
        <v>46065</v>
      </c>
      <c r="F8408" s="1">
        <v>46073</v>
      </c>
      <c r="G8408">
        <v>3530</v>
      </c>
      <c r="H8408" s="1">
        <f t="shared" si="655"/>
        <v>46072</v>
      </c>
      <c r="I8408" s="5">
        <f t="shared" si="659"/>
        <v>46253</v>
      </c>
      <c r="J8408" s="9" t="str">
        <f t="shared" si="656"/>
        <v>ค้างชำระ 1 - 30 วัน</v>
      </c>
      <c r="K8408" s="10">
        <f t="shared" si="657"/>
        <v>1</v>
      </c>
      <c r="L8408" t="str">
        <f t="shared" si="658"/>
        <v>ลูกหนี้ชั้นดี</v>
      </c>
    </row>
    <row r="8409" spans="1:12" x14ac:dyDescent="0.2">
      <c r="A8409" t="s">
        <v>210</v>
      </c>
      <c r="B8409" t="s">
        <v>8</v>
      </c>
      <c r="C8409">
        <v>7</v>
      </c>
      <c r="D8409">
        <v>1526020010632</v>
      </c>
      <c r="E8409" s="1">
        <v>46072</v>
      </c>
      <c r="F8409" s="1">
        <v>46080</v>
      </c>
      <c r="G8409">
        <v>1975</v>
      </c>
      <c r="H8409" s="1">
        <f t="shared" si="655"/>
        <v>46079</v>
      </c>
      <c r="I8409" s="5">
        <f t="shared" si="659"/>
        <v>46253</v>
      </c>
      <c r="J8409" s="9" t="str">
        <f t="shared" si="656"/>
        <v>ชำระตรงเวลา</v>
      </c>
      <c r="K8409" s="10">
        <f t="shared" si="657"/>
        <v>1</v>
      </c>
      <c r="L8409" t="str">
        <f t="shared" si="658"/>
        <v>ลูกหนี้ชั้นดี</v>
      </c>
    </row>
    <row r="8410" spans="1:12" x14ac:dyDescent="0.2">
      <c r="A8410" t="s">
        <v>210</v>
      </c>
      <c r="B8410" t="s">
        <v>8</v>
      </c>
      <c r="C8410">
        <v>7</v>
      </c>
      <c r="D8410">
        <v>1526040013545</v>
      </c>
      <c r="E8410" s="1">
        <v>46142</v>
      </c>
      <c r="F8410" s="1">
        <v>46148</v>
      </c>
      <c r="G8410">
        <v>2029</v>
      </c>
      <c r="H8410" s="1">
        <f t="shared" si="655"/>
        <v>46149</v>
      </c>
      <c r="I8410" s="5">
        <f t="shared" si="659"/>
        <v>46253</v>
      </c>
      <c r="J8410" s="9" t="str">
        <f t="shared" si="656"/>
        <v>ชำระตรงเวลา</v>
      </c>
      <c r="K8410" s="10">
        <f t="shared" si="657"/>
        <v>0</v>
      </c>
      <c r="L8410" t="str">
        <f t="shared" si="658"/>
        <v>ลูกหนี้ชั้นดี</v>
      </c>
    </row>
    <row r="8411" spans="1:12" x14ac:dyDescent="0.2">
      <c r="A8411" t="s">
        <v>210</v>
      </c>
      <c r="B8411" t="s">
        <v>8</v>
      </c>
      <c r="C8411">
        <v>7</v>
      </c>
      <c r="D8411">
        <v>1526060002260</v>
      </c>
      <c r="E8411" s="1">
        <v>46178</v>
      </c>
      <c r="F8411" s="1">
        <v>46182</v>
      </c>
      <c r="G8411">
        <v>721</v>
      </c>
      <c r="H8411" s="1">
        <f t="shared" si="655"/>
        <v>46185</v>
      </c>
      <c r="I8411" s="5">
        <f t="shared" si="659"/>
        <v>46253</v>
      </c>
      <c r="J8411" s="9" t="str">
        <f t="shared" si="656"/>
        <v>ชำระตรงเวลา</v>
      </c>
      <c r="K8411" s="10">
        <f t="shared" si="657"/>
        <v>0</v>
      </c>
      <c r="L8411" t="str">
        <f t="shared" si="658"/>
        <v>ลูกหนี้ชั้นดี</v>
      </c>
    </row>
    <row r="8412" spans="1:12" x14ac:dyDescent="0.2">
      <c r="A8412" t="s">
        <v>210</v>
      </c>
      <c r="B8412" t="s">
        <v>8</v>
      </c>
      <c r="C8412">
        <v>7</v>
      </c>
      <c r="D8412">
        <v>1526060006398</v>
      </c>
      <c r="E8412" s="1">
        <v>46184</v>
      </c>
      <c r="F8412" s="1">
        <v>46188</v>
      </c>
      <c r="G8412">
        <v>2241</v>
      </c>
      <c r="H8412" s="1">
        <f t="shared" si="655"/>
        <v>46191</v>
      </c>
      <c r="I8412" s="5">
        <f t="shared" si="659"/>
        <v>46253</v>
      </c>
      <c r="J8412" s="9" t="str">
        <f t="shared" si="656"/>
        <v>ชำระตรงเวลา</v>
      </c>
      <c r="K8412" s="10">
        <f t="shared" si="657"/>
        <v>0</v>
      </c>
      <c r="L8412" t="str">
        <f t="shared" si="658"/>
        <v>ลูกหนี้ชั้นดี</v>
      </c>
    </row>
    <row r="8413" spans="1:12" x14ac:dyDescent="0.2">
      <c r="A8413" t="s">
        <v>210</v>
      </c>
      <c r="B8413" t="s">
        <v>8</v>
      </c>
      <c r="C8413">
        <v>7</v>
      </c>
      <c r="D8413">
        <v>1526060010302</v>
      </c>
      <c r="E8413" s="1">
        <v>46191</v>
      </c>
      <c r="F8413" s="1">
        <v>46193</v>
      </c>
      <c r="G8413">
        <v>1494</v>
      </c>
      <c r="H8413" s="1">
        <f t="shared" si="655"/>
        <v>46198</v>
      </c>
      <c r="I8413" s="5">
        <f t="shared" si="659"/>
        <v>46253</v>
      </c>
      <c r="J8413" s="9" t="str">
        <f t="shared" si="656"/>
        <v>ชำระตรงเวลา</v>
      </c>
      <c r="K8413" s="10">
        <f t="shared" si="657"/>
        <v>0</v>
      </c>
      <c r="L8413" t="str">
        <f t="shared" si="658"/>
        <v>ลูกหนี้ชั้นดี</v>
      </c>
    </row>
    <row r="8414" spans="1:12" x14ac:dyDescent="0.2">
      <c r="A8414" t="s">
        <v>210</v>
      </c>
      <c r="B8414" t="s">
        <v>8</v>
      </c>
      <c r="C8414">
        <v>7</v>
      </c>
      <c r="D8414">
        <v>1526060013341</v>
      </c>
      <c r="E8414" s="1">
        <v>46198</v>
      </c>
      <c r="F8414" s="1">
        <v>46199</v>
      </c>
      <c r="G8414">
        <v>714</v>
      </c>
      <c r="H8414" s="1">
        <f t="shared" si="655"/>
        <v>46205</v>
      </c>
      <c r="I8414" s="5">
        <f t="shared" si="659"/>
        <v>46253</v>
      </c>
      <c r="J8414" s="9" t="str">
        <f t="shared" si="656"/>
        <v>ค้างชำระ 1 - 30 วัน</v>
      </c>
      <c r="K8414" s="10">
        <f t="shared" si="657"/>
        <v>0</v>
      </c>
      <c r="L8414" t="str">
        <f t="shared" si="658"/>
        <v>ลูกหนี้ชั้นดี</v>
      </c>
    </row>
    <row r="8415" spans="1:12" x14ac:dyDescent="0.2">
      <c r="A8415" t="s">
        <v>993</v>
      </c>
      <c r="B8415" t="s">
        <v>989</v>
      </c>
      <c r="C8415">
        <v>15</v>
      </c>
      <c r="D8415">
        <v>2126060001608</v>
      </c>
      <c r="E8415" s="1">
        <v>46175</v>
      </c>
      <c r="F8415" s="1">
        <v>46192</v>
      </c>
      <c r="G8415">
        <v>76501</v>
      </c>
      <c r="H8415" s="1">
        <f t="shared" si="655"/>
        <v>46190</v>
      </c>
      <c r="I8415" s="5">
        <f t="shared" si="659"/>
        <v>46253</v>
      </c>
      <c r="J8415" s="9" t="str">
        <f t="shared" si="656"/>
        <v>ชำระตรงเวลา</v>
      </c>
      <c r="K8415" s="10">
        <f t="shared" si="657"/>
        <v>2</v>
      </c>
      <c r="L8415" t="str">
        <f t="shared" si="658"/>
        <v>ลูกหนี้ชั้นดี</v>
      </c>
    </row>
    <row r="8416" spans="1:12" x14ac:dyDescent="0.2">
      <c r="A8416" t="s">
        <v>993</v>
      </c>
      <c r="B8416" t="s">
        <v>989</v>
      </c>
      <c r="C8416">
        <v>15</v>
      </c>
      <c r="D8416">
        <v>2126060010860</v>
      </c>
      <c r="E8416" s="1">
        <v>46191</v>
      </c>
      <c r="F8416" s="1">
        <v>46206</v>
      </c>
      <c r="G8416">
        <v>88140</v>
      </c>
      <c r="H8416" s="1">
        <f t="shared" si="655"/>
        <v>46206</v>
      </c>
      <c r="I8416" s="5">
        <f t="shared" si="659"/>
        <v>46253</v>
      </c>
      <c r="J8416" s="9" t="str">
        <f t="shared" si="656"/>
        <v>ชำระตรงเวลา</v>
      </c>
      <c r="K8416" s="10">
        <f t="shared" si="657"/>
        <v>0</v>
      </c>
      <c r="L8416" t="str">
        <f t="shared" si="658"/>
        <v>ลูกหนี้ชั้นดี</v>
      </c>
    </row>
    <row r="8417" spans="1:12" x14ac:dyDescent="0.2">
      <c r="A8417" t="s">
        <v>1131</v>
      </c>
      <c r="B8417" t="s">
        <v>8</v>
      </c>
      <c r="C8417">
        <v>30</v>
      </c>
      <c r="D8417">
        <v>1526030003471</v>
      </c>
      <c r="E8417" s="1">
        <v>46090</v>
      </c>
      <c r="F8417" s="1">
        <v>46119</v>
      </c>
      <c r="G8417">
        <v>10880</v>
      </c>
      <c r="H8417" s="1">
        <f t="shared" si="655"/>
        <v>46120</v>
      </c>
      <c r="I8417" s="5">
        <f t="shared" si="659"/>
        <v>46253</v>
      </c>
      <c r="J8417" s="9" t="str">
        <f t="shared" si="656"/>
        <v>ค้างชำระ 1 - 30 วัน</v>
      </c>
      <c r="K8417" s="10">
        <f t="shared" si="657"/>
        <v>0</v>
      </c>
      <c r="L8417" t="str">
        <f t="shared" si="658"/>
        <v>ลูกหนี้ชั้นดี</v>
      </c>
    </row>
    <row r="8418" spans="1:12" x14ac:dyDescent="0.2">
      <c r="A8418" t="s">
        <v>1131</v>
      </c>
      <c r="B8418" t="s">
        <v>8</v>
      </c>
      <c r="C8418">
        <v>30</v>
      </c>
      <c r="D8418">
        <v>1526060002215</v>
      </c>
      <c r="E8418" s="1">
        <v>46178</v>
      </c>
      <c r="F8418" s="1">
        <v>46210</v>
      </c>
      <c r="G8418">
        <v>19550</v>
      </c>
      <c r="H8418" s="1">
        <f t="shared" si="655"/>
        <v>46208</v>
      </c>
      <c r="I8418" s="5">
        <f t="shared" si="659"/>
        <v>46253</v>
      </c>
      <c r="J8418" s="9" t="str">
        <f t="shared" si="656"/>
        <v>ค้างชำระ 1 - 30 วัน</v>
      </c>
      <c r="K8418" s="10">
        <f t="shared" si="657"/>
        <v>2</v>
      </c>
      <c r="L8418" t="str">
        <f t="shared" si="658"/>
        <v>ลูกหนี้ชั้นดี</v>
      </c>
    </row>
    <row r="8419" spans="1:12" x14ac:dyDescent="0.2">
      <c r="A8419" t="s">
        <v>173</v>
      </c>
      <c r="B8419" t="s">
        <v>13</v>
      </c>
      <c r="C8419">
        <v>15</v>
      </c>
      <c r="D8419">
        <v>1326010014127</v>
      </c>
      <c r="E8419" s="1">
        <v>46052</v>
      </c>
      <c r="F8419" s="1">
        <v>46074</v>
      </c>
      <c r="G8419">
        <v>8030</v>
      </c>
      <c r="H8419" s="1">
        <f t="shared" si="655"/>
        <v>46067</v>
      </c>
      <c r="I8419" s="5">
        <f t="shared" si="659"/>
        <v>46253</v>
      </c>
      <c r="J8419" s="9" t="str">
        <f t="shared" si="656"/>
        <v>ค้างชำระ 1 - 30 วัน</v>
      </c>
      <c r="K8419" s="10">
        <f t="shared" si="657"/>
        <v>7</v>
      </c>
      <c r="L8419" t="str">
        <f t="shared" si="658"/>
        <v>ลูกหนี้ชั้นดี</v>
      </c>
    </row>
    <row r="8420" spans="1:12" x14ac:dyDescent="0.2">
      <c r="A8420" t="s">
        <v>173</v>
      </c>
      <c r="B8420" t="s">
        <v>13</v>
      </c>
      <c r="C8420">
        <v>15</v>
      </c>
      <c r="D8420">
        <v>1326020014728</v>
      </c>
      <c r="E8420" s="1">
        <v>46081</v>
      </c>
      <c r="F8420" s="1">
        <v>46104</v>
      </c>
      <c r="G8420">
        <v>16092</v>
      </c>
      <c r="H8420" s="1">
        <f t="shared" si="655"/>
        <v>46096</v>
      </c>
      <c r="I8420" s="5">
        <f t="shared" si="659"/>
        <v>46253</v>
      </c>
      <c r="J8420" s="9" t="str">
        <f t="shared" si="656"/>
        <v>ค้างชำระ 1 - 30 วัน</v>
      </c>
      <c r="K8420" s="10">
        <f t="shared" si="657"/>
        <v>8</v>
      </c>
      <c r="L8420" t="str">
        <f t="shared" si="658"/>
        <v>ลูกหนี้ชั้นดี</v>
      </c>
    </row>
    <row r="8421" spans="1:12" x14ac:dyDescent="0.2">
      <c r="A8421" t="s">
        <v>173</v>
      </c>
      <c r="B8421" t="s">
        <v>13</v>
      </c>
      <c r="C8421">
        <v>15</v>
      </c>
      <c r="D8421">
        <v>1326030014855</v>
      </c>
      <c r="E8421" s="1">
        <v>46111</v>
      </c>
      <c r="F8421" s="1">
        <v>46139</v>
      </c>
      <c r="G8421">
        <v>17968</v>
      </c>
      <c r="H8421" s="1">
        <f t="shared" si="655"/>
        <v>46126</v>
      </c>
      <c r="I8421" s="5">
        <f t="shared" si="659"/>
        <v>46253</v>
      </c>
      <c r="J8421" s="9" t="str">
        <f t="shared" si="656"/>
        <v>ค้างชำระ 1 - 30 วัน</v>
      </c>
      <c r="K8421" s="10">
        <f t="shared" si="657"/>
        <v>13</v>
      </c>
      <c r="L8421" t="str">
        <f t="shared" si="658"/>
        <v>ลูกหนี้ชั้นดี</v>
      </c>
    </row>
    <row r="8422" spans="1:12" x14ac:dyDescent="0.2">
      <c r="A8422" t="s">
        <v>173</v>
      </c>
      <c r="B8422" t="s">
        <v>13</v>
      </c>
      <c r="C8422">
        <v>15</v>
      </c>
      <c r="D8422">
        <v>1326040013909</v>
      </c>
      <c r="E8422" s="1">
        <v>46142</v>
      </c>
      <c r="F8422" s="1">
        <v>46167</v>
      </c>
      <c r="G8422">
        <v>6618</v>
      </c>
      <c r="H8422" s="1">
        <f t="shared" si="655"/>
        <v>46157</v>
      </c>
      <c r="I8422" s="5">
        <f t="shared" si="659"/>
        <v>46253</v>
      </c>
      <c r="J8422" s="9" t="str">
        <f t="shared" si="656"/>
        <v>ค้างชำระ 1 - 30 วัน</v>
      </c>
      <c r="K8422" s="10">
        <f t="shared" si="657"/>
        <v>10</v>
      </c>
      <c r="L8422" t="str">
        <f t="shared" si="658"/>
        <v>ลูกหนี้ชั้นดี</v>
      </c>
    </row>
    <row r="8423" spans="1:12" x14ac:dyDescent="0.2">
      <c r="A8423" t="s">
        <v>173</v>
      </c>
      <c r="B8423" t="s">
        <v>13</v>
      </c>
      <c r="C8423">
        <v>15</v>
      </c>
      <c r="D8423">
        <v>1326050007516</v>
      </c>
      <c r="E8423" s="1">
        <v>46157</v>
      </c>
      <c r="F8423" s="1">
        <v>46185</v>
      </c>
      <c r="G8423">
        <v>23058</v>
      </c>
      <c r="H8423" s="1">
        <f t="shared" si="655"/>
        <v>46172</v>
      </c>
      <c r="I8423" s="5">
        <f t="shared" si="659"/>
        <v>46253</v>
      </c>
      <c r="J8423" s="9" t="str">
        <f t="shared" si="656"/>
        <v>ค้างชำระ 1 - 30 วัน</v>
      </c>
      <c r="K8423" s="10">
        <f t="shared" si="657"/>
        <v>13</v>
      </c>
      <c r="L8423" t="str">
        <f t="shared" si="658"/>
        <v>ลูกหนี้ชั้นดี</v>
      </c>
    </row>
    <row r="8424" spans="1:12" x14ac:dyDescent="0.2">
      <c r="A8424" t="s">
        <v>173</v>
      </c>
      <c r="B8424" t="s">
        <v>13</v>
      </c>
      <c r="C8424">
        <v>15</v>
      </c>
      <c r="D8424">
        <v>1326050014781</v>
      </c>
      <c r="E8424" s="1">
        <v>46172</v>
      </c>
      <c r="F8424" s="1">
        <v>46199</v>
      </c>
      <c r="G8424">
        <v>11351</v>
      </c>
      <c r="H8424" s="1">
        <f t="shared" si="655"/>
        <v>46187</v>
      </c>
      <c r="I8424" s="5">
        <f t="shared" si="659"/>
        <v>46253</v>
      </c>
      <c r="J8424" s="9" t="str">
        <f t="shared" si="656"/>
        <v>ค้างชำระ 1 - 30 วัน</v>
      </c>
      <c r="K8424" s="10">
        <f t="shared" si="657"/>
        <v>12</v>
      </c>
      <c r="L8424" t="str">
        <f t="shared" si="658"/>
        <v>ลูกหนี้ชั้นดี</v>
      </c>
    </row>
    <row r="8425" spans="1:12" x14ac:dyDescent="0.2">
      <c r="A8425" t="s">
        <v>173</v>
      </c>
      <c r="B8425" t="s">
        <v>13</v>
      </c>
      <c r="C8425">
        <v>15</v>
      </c>
      <c r="D8425">
        <v>1326060007612</v>
      </c>
      <c r="E8425" s="1">
        <v>46188</v>
      </c>
      <c r="F8425" s="1">
        <v>46213</v>
      </c>
      <c r="G8425">
        <v>6991</v>
      </c>
      <c r="H8425" s="1">
        <f t="shared" si="655"/>
        <v>46203</v>
      </c>
      <c r="I8425" s="5">
        <f t="shared" si="659"/>
        <v>46253</v>
      </c>
      <c r="J8425" s="9" t="str">
        <f t="shared" si="656"/>
        <v>ค้างชำระ 31 - 60 วัน</v>
      </c>
      <c r="K8425" s="10">
        <f t="shared" si="657"/>
        <v>10</v>
      </c>
      <c r="L8425" t="str">
        <f t="shared" si="658"/>
        <v>ลูกหนี้ชั้นดี</v>
      </c>
    </row>
    <row r="8426" spans="1:12" x14ac:dyDescent="0.2">
      <c r="A8426" t="s">
        <v>173</v>
      </c>
      <c r="B8426" t="s">
        <v>13</v>
      </c>
      <c r="C8426">
        <v>15</v>
      </c>
      <c r="D8426">
        <v>1326060014870</v>
      </c>
      <c r="E8426" s="1">
        <v>46203</v>
      </c>
      <c r="F8426" s="1" t="s">
        <v>3049</v>
      </c>
      <c r="G8426">
        <v>17261</v>
      </c>
      <c r="H8426" s="1">
        <f t="shared" si="655"/>
        <v>46218</v>
      </c>
      <c r="I8426" s="5">
        <f t="shared" si="659"/>
        <v>46253</v>
      </c>
      <c r="J8426" s="9" t="str">
        <f t="shared" si="656"/>
        <v>ค้างชำระ 1 - 30 วัน</v>
      </c>
      <c r="K8426" s="10">
        <f t="shared" si="657"/>
        <v>35</v>
      </c>
      <c r="L8426" t="str">
        <f t="shared" si="658"/>
        <v>ลูกหนี้เฝ้าติดตาม</v>
      </c>
    </row>
    <row r="8427" spans="1:12" x14ac:dyDescent="0.2">
      <c r="A8427" t="s">
        <v>454</v>
      </c>
      <c r="B8427" t="s">
        <v>366</v>
      </c>
      <c r="C8427">
        <v>15</v>
      </c>
      <c r="D8427">
        <v>1126030007891</v>
      </c>
      <c r="E8427" s="1">
        <v>46102</v>
      </c>
      <c r="F8427" s="1">
        <v>46121</v>
      </c>
      <c r="G8427">
        <v>10129</v>
      </c>
      <c r="H8427" s="1">
        <f t="shared" si="655"/>
        <v>46117</v>
      </c>
      <c r="I8427" s="5">
        <f t="shared" si="659"/>
        <v>46253</v>
      </c>
      <c r="J8427" s="9" t="str">
        <f t="shared" si="656"/>
        <v>ชำระตรงเวลา</v>
      </c>
      <c r="K8427" s="10">
        <f t="shared" si="657"/>
        <v>4</v>
      </c>
      <c r="L8427" t="str">
        <f t="shared" si="658"/>
        <v>ลูกหนี้ชั้นดี</v>
      </c>
    </row>
    <row r="8428" spans="1:12" x14ac:dyDescent="0.2">
      <c r="A8428" t="s">
        <v>454</v>
      </c>
      <c r="B8428" t="s">
        <v>366</v>
      </c>
      <c r="C8428">
        <v>15</v>
      </c>
      <c r="D8428">
        <v>1126060001159</v>
      </c>
      <c r="E8428" s="1">
        <v>46179</v>
      </c>
      <c r="F8428" s="1">
        <v>46193</v>
      </c>
      <c r="G8428">
        <v>20288</v>
      </c>
      <c r="H8428" s="1">
        <f t="shared" si="655"/>
        <v>46194</v>
      </c>
      <c r="I8428" s="5">
        <f t="shared" si="659"/>
        <v>46253</v>
      </c>
      <c r="J8428" s="9" t="str">
        <f t="shared" si="656"/>
        <v>ค้างชำระ 1 - 30 วัน</v>
      </c>
      <c r="K8428" s="10">
        <f t="shared" si="657"/>
        <v>0</v>
      </c>
      <c r="L8428" t="str">
        <f t="shared" si="658"/>
        <v>ลูกหนี้ชั้นดี</v>
      </c>
    </row>
    <row r="8429" spans="1:12" x14ac:dyDescent="0.2">
      <c r="A8429" t="s">
        <v>454</v>
      </c>
      <c r="B8429" t="s">
        <v>366</v>
      </c>
      <c r="C8429">
        <v>15</v>
      </c>
      <c r="D8429">
        <v>1126060008387</v>
      </c>
      <c r="E8429" s="1">
        <v>46192</v>
      </c>
      <c r="F8429" s="1">
        <v>46217</v>
      </c>
      <c r="G8429">
        <v>9330</v>
      </c>
      <c r="H8429" s="1">
        <f t="shared" si="655"/>
        <v>46207</v>
      </c>
      <c r="I8429" s="5">
        <f t="shared" si="659"/>
        <v>46253</v>
      </c>
      <c r="J8429" s="9" t="str">
        <f t="shared" si="656"/>
        <v>ชำระตรงเวลา</v>
      </c>
      <c r="K8429" s="10">
        <f t="shared" si="657"/>
        <v>10</v>
      </c>
      <c r="L8429" t="str">
        <f t="shared" si="658"/>
        <v>ลูกหนี้ชั้นดี</v>
      </c>
    </row>
    <row r="8430" spans="1:12" x14ac:dyDescent="0.2">
      <c r="A8430" t="s">
        <v>2844</v>
      </c>
      <c r="B8430" t="s">
        <v>1018</v>
      </c>
      <c r="C8430">
        <v>15</v>
      </c>
      <c r="D8430">
        <v>5226060007062</v>
      </c>
      <c r="E8430" s="1">
        <v>46185</v>
      </c>
      <c r="F8430" s="1">
        <v>46185</v>
      </c>
      <c r="G8430">
        <v>28000</v>
      </c>
      <c r="H8430" s="1">
        <f t="shared" si="655"/>
        <v>46200</v>
      </c>
      <c r="I8430" s="5">
        <f t="shared" si="659"/>
        <v>46253</v>
      </c>
      <c r="J8430" s="9" t="str">
        <f t="shared" si="656"/>
        <v>ชำระตรงเวลา</v>
      </c>
      <c r="K8430" s="10">
        <f t="shared" si="657"/>
        <v>0</v>
      </c>
      <c r="L8430" t="str">
        <f t="shared" si="658"/>
        <v>ลูกหนี้ชั้นดี</v>
      </c>
    </row>
    <row r="8431" spans="1:12" x14ac:dyDescent="0.2">
      <c r="A8431" t="s">
        <v>831</v>
      </c>
      <c r="B8431" t="s">
        <v>366</v>
      </c>
      <c r="C8431">
        <v>30</v>
      </c>
      <c r="D8431">
        <v>1126050009219</v>
      </c>
      <c r="E8431" s="1">
        <v>46160</v>
      </c>
      <c r="F8431" s="1">
        <v>46160</v>
      </c>
      <c r="G8431">
        <v>72000</v>
      </c>
      <c r="H8431" s="1">
        <f t="shared" si="655"/>
        <v>46190</v>
      </c>
      <c r="I8431" s="5">
        <f t="shared" si="659"/>
        <v>46253</v>
      </c>
      <c r="J8431" s="9" t="str">
        <f t="shared" si="656"/>
        <v>ชำระตรงเวลา</v>
      </c>
      <c r="K8431" s="10">
        <f t="shared" si="657"/>
        <v>0</v>
      </c>
      <c r="L8431" t="str">
        <f t="shared" si="658"/>
        <v>ลูกหนี้ชั้นดี</v>
      </c>
    </row>
    <row r="8432" spans="1:12" x14ac:dyDescent="0.2">
      <c r="A8432" t="s">
        <v>831</v>
      </c>
      <c r="B8432" t="s">
        <v>366</v>
      </c>
      <c r="C8432">
        <v>30</v>
      </c>
      <c r="D8432">
        <v>1126060004105</v>
      </c>
      <c r="E8432" s="1">
        <v>46178</v>
      </c>
      <c r="F8432" s="1">
        <v>46178</v>
      </c>
      <c r="G8432">
        <v>90000</v>
      </c>
      <c r="H8432" s="1">
        <f t="shared" si="655"/>
        <v>46208</v>
      </c>
      <c r="I8432" s="5">
        <f t="shared" si="659"/>
        <v>46253</v>
      </c>
      <c r="J8432" s="9" t="str">
        <f t="shared" si="656"/>
        <v>ชำระตรงเวลา</v>
      </c>
      <c r="K8432" s="10">
        <f t="shared" si="657"/>
        <v>0</v>
      </c>
      <c r="L8432" t="str">
        <f t="shared" si="658"/>
        <v>ลูกหนี้ชั้นดี</v>
      </c>
    </row>
    <row r="8433" spans="1:12" x14ac:dyDescent="0.2">
      <c r="A8433" t="s">
        <v>831</v>
      </c>
      <c r="B8433" t="s">
        <v>366</v>
      </c>
      <c r="C8433">
        <v>30</v>
      </c>
      <c r="D8433">
        <v>1126060011042</v>
      </c>
      <c r="E8433" s="1">
        <v>46192</v>
      </c>
      <c r="F8433" s="1">
        <v>46192</v>
      </c>
      <c r="G8433">
        <v>72000</v>
      </c>
      <c r="H8433" s="1">
        <f t="shared" si="655"/>
        <v>46222</v>
      </c>
      <c r="I8433" s="5">
        <f t="shared" si="659"/>
        <v>46253</v>
      </c>
      <c r="J8433" s="9" t="str">
        <f t="shared" si="656"/>
        <v>ค้างชำระ 1 - 30 วัน</v>
      </c>
      <c r="K8433" s="10">
        <f t="shared" si="657"/>
        <v>0</v>
      </c>
      <c r="L8433" t="str">
        <f t="shared" si="658"/>
        <v>ลูกหนี้ชั้นดี</v>
      </c>
    </row>
    <row r="8434" spans="1:12" x14ac:dyDescent="0.2">
      <c r="A8434" t="s">
        <v>313</v>
      </c>
      <c r="B8434" t="s">
        <v>311</v>
      </c>
      <c r="C8434">
        <v>7</v>
      </c>
      <c r="D8434">
        <v>1426060000368</v>
      </c>
      <c r="E8434" s="1">
        <v>46174</v>
      </c>
      <c r="F8434" s="1">
        <v>46183</v>
      </c>
      <c r="G8434">
        <v>1100</v>
      </c>
      <c r="H8434" s="1">
        <f t="shared" si="655"/>
        <v>46181</v>
      </c>
      <c r="I8434" s="5">
        <f t="shared" si="659"/>
        <v>46253</v>
      </c>
      <c r="J8434" s="9" t="str">
        <f t="shared" si="656"/>
        <v>ค้างชำระ 1 - 30 วัน</v>
      </c>
      <c r="K8434" s="10">
        <f t="shared" si="657"/>
        <v>2</v>
      </c>
      <c r="L8434" t="str">
        <f t="shared" si="658"/>
        <v>ลูกหนี้ชั้นดี</v>
      </c>
    </row>
    <row r="8435" spans="1:12" x14ac:dyDescent="0.2">
      <c r="A8435" t="s">
        <v>313</v>
      </c>
      <c r="B8435" t="s">
        <v>311</v>
      </c>
      <c r="C8435">
        <v>7</v>
      </c>
      <c r="D8435">
        <v>1426060008647</v>
      </c>
      <c r="E8435" s="1">
        <v>46189</v>
      </c>
      <c r="F8435" s="1">
        <v>46197</v>
      </c>
      <c r="G8435">
        <v>3345</v>
      </c>
      <c r="H8435" s="1">
        <f t="shared" si="655"/>
        <v>46196</v>
      </c>
      <c r="I8435" s="5">
        <f t="shared" si="659"/>
        <v>46253</v>
      </c>
      <c r="J8435" s="9" t="str">
        <f t="shared" si="656"/>
        <v>ชำระตรงเวลา</v>
      </c>
      <c r="K8435" s="10">
        <f t="shared" si="657"/>
        <v>1</v>
      </c>
      <c r="L8435" t="str">
        <f t="shared" si="658"/>
        <v>ลูกหนี้ชั้นดี</v>
      </c>
    </row>
    <row r="8436" spans="1:12" x14ac:dyDescent="0.2">
      <c r="A8436" t="s">
        <v>444</v>
      </c>
      <c r="B8436" t="s">
        <v>366</v>
      </c>
      <c r="C8436">
        <v>15</v>
      </c>
      <c r="D8436">
        <v>1126020000741</v>
      </c>
      <c r="E8436" s="1">
        <v>46055</v>
      </c>
      <c r="F8436" s="1">
        <v>46065</v>
      </c>
      <c r="G8436">
        <v>4710</v>
      </c>
      <c r="H8436" s="1">
        <f t="shared" si="655"/>
        <v>46070</v>
      </c>
      <c r="I8436" s="5">
        <f t="shared" si="659"/>
        <v>46253</v>
      </c>
      <c r="J8436" s="9" t="str">
        <f t="shared" si="656"/>
        <v>ชำระตรงเวลา</v>
      </c>
      <c r="K8436" s="10">
        <f t="shared" si="657"/>
        <v>0</v>
      </c>
      <c r="L8436" t="str">
        <f t="shared" si="658"/>
        <v>ลูกหนี้ชั้นดี</v>
      </c>
    </row>
    <row r="8437" spans="1:12" x14ac:dyDescent="0.2">
      <c r="A8437" t="s">
        <v>444</v>
      </c>
      <c r="B8437" t="s">
        <v>366</v>
      </c>
      <c r="C8437">
        <v>15</v>
      </c>
      <c r="D8437">
        <v>1126060001562</v>
      </c>
      <c r="E8437" s="1">
        <v>46178</v>
      </c>
      <c r="F8437" s="1">
        <v>46184</v>
      </c>
      <c r="G8437">
        <v>1670</v>
      </c>
      <c r="H8437" s="1">
        <f t="shared" si="655"/>
        <v>46193</v>
      </c>
      <c r="I8437" s="5">
        <f t="shared" si="659"/>
        <v>46253</v>
      </c>
      <c r="J8437" s="9" t="str">
        <f t="shared" si="656"/>
        <v>ชำระตรงเวลา</v>
      </c>
      <c r="K8437" s="10">
        <f t="shared" si="657"/>
        <v>0</v>
      </c>
      <c r="L8437" t="str">
        <f t="shared" si="658"/>
        <v>ลูกหนี้ชั้นดี</v>
      </c>
    </row>
    <row r="8438" spans="1:12" x14ac:dyDescent="0.2">
      <c r="A8438" t="s">
        <v>547</v>
      </c>
      <c r="B8438" t="s">
        <v>366</v>
      </c>
      <c r="C8438">
        <v>15</v>
      </c>
      <c r="D8438">
        <v>1126030009642</v>
      </c>
      <c r="E8438" s="1">
        <v>46101</v>
      </c>
      <c r="F8438" s="1">
        <v>46115</v>
      </c>
      <c r="G8438">
        <v>1560</v>
      </c>
      <c r="H8438" s="1">
        <f t="shared" si="655"/>
        <v>46116</v>
      </c>
      <c r="I8438" s="5">
        <f t="shared" si="659"/>
        <v>46253</v>
      </c>
      <c r="J8438" s="9" t="str">
        <f t="shared" si="656"/>
        <v>ค้างชำระ 1 - 30 วัน</v>
      </c>
      <c r="K8438" s="10">
        <f t="shared" si="657"/>
        <v>0</v>
      </c>
      <c r="L8438" t="str">
        <f t="shared" si="658"/>
        <v>ลูกหนี้ชั้นดี</v>
      </c>
    </row>
    <row r="8439" spans="1:12" x14ac:dyDescent="0.2">
      <c r="A8439" t="s">
        <v>547</v>
      </c>
      <c r="B8439" t="s">
        <v>366</v>
      </c>
      <c r="C8439">
        <v>15</v>
      </c>
      <c r="D8439">
        <v>1126040004354</v>
      </c>
      <c r="E8439" s="1">
        <v>46123</v>
      </c>
      <c r="F8439" s="1">
        <v>46139</v>
      </c>
      <c r="G8439">
        <v>2527</v>
      </c>
      <c r="H8439" s="1">
        <f t="shared" si="655"/>
        <v>46138</v>
      </c>
      <c r="I8439" s="5">
        <f t="shared" si="659"/>
        <v>46253</v>
      </c>
      <c r="J8439" s="9" t="str">
        <f t="shared" si="656"/>
        <v>ค้างชำระ 1 - 30 วัน</v>
      </c>
      <c r="K8439" s="10">
        <f t="shared" si="657"/>
        <v>1</v>
      </c>
      <c r="L8439" t="str">
        <f t="shared" si="658"/>
        <v>ลูกหนี้ชั้นดี</v>
      </c>
    </row>
    <row r="8440" spans="1:12" x14ac:dyDescent="0.2">
      <c r="A8440" t="s">
        <v>547</v>
      </c>
      <c r="B8440" t="s">
        <v>366</v>
      </c>
      <c r="C8440">
        <v>15</v>
      </c>
      <c r="D8440">
        <v>1126050005945</v>
      </c>
      <c r="E8440" s="1">
        <v>46158</v>
      </c>
      <c r="F8440" s="1">
        <v>46178</v>
      </c>
      <c r="G8440">
        <v>1109</v>
      </c>
      <c r="H8440" s="1">
        <f t="shared" si="655"/>
        <v>46173</v>
      </c>
      <c r="I8440" s="5">
        <f t="shared" si="659"/>
        <v>46253</v>
      </c>
      <c r="J8440" s="9" t="str">
        <f t="shared" si="656"/>
        <v>ชำระตรงเวลา</v>
      </c>
      <c r="K8440" s="10">
        <f t="shared" si="657"/>
        <v>5</v>
      </c>
      <c r="L8440" t="str">
        <f t="shared" si="658"/>
        <v>ลูกหนี้ชั้นดี</v>
      </c>
    </row>
    <row r="8441" spans="1:12" x14ac:dyDescent="0.2">
      <c r="A8441" t="s">
        <v>547</v>
      </c>
      <c r="B8441" t="s">
        <v>366</v>
      </c>
      <c r="C8441">
        <v>15</v>
      </c>
      <c r="D8441">
        <v>1126050009974</v>
      </c>
      <c r="E8441" s="1">
        <v>46165</v>
      </c>
      <c r="F8441" s="1">
        <v>46178</v>
      </c>
      <c r="G8441">
        <v>1684</v>
      </c>
      <c r="H8441" s="1">
        <f t="shared" si="655"/>
        <v>46180</v>
      </c>
      <c r="I8441" s="5">
        <f t="shared" si="659"/>
        <v>46253</v>
      </c>
      <c r="J8441" s="9" t="str">
        <f t="shared" si="656"/>
        <v>ค้างชำระ 1 - 30 วัน</v>
      </c>
      <c r="K8441" s="10">
        <f t="shared" si="657"/>
        <v>0</v>
      </c>
      <c r="L8441" t="str">
        <f t="shared" si="658"/>
        <v>ลูกหนี้ชั้นดี</v>
      </c>
    </row>
    <row r="8442" spans="1:12" x14ac:dyDescent="0.2">
      <c r="A8442" t="s">
        <v>547</v>
      </c>
      <c r="B8442" t="s">
        <v>366</v>
      </c>
      <c r="C8442">
        <v>15</v>
      </c>
      <c r="D8442">
        <v>1126060002897</v>
      </c>
      <c r="E8442" s="1">
        <v>46179</v>
      </c>
      <c r="F8442" s="1">
        <v>46196</v>
      </c>
      <c r="G8442">
        <v>4505</v>
      </c>
      <c r="H8442" s="1">
        <f t="shared" si="655"/>
        <v>46194</v>
      </c>
      <c r="I8442" s="5">
        <f t="shared" si="659"/>
        <v>46253</v>
      </c>
      <c r="J8442" s="9" t="str">
        <f t="shared" si="656"/>
        <v>ชำระตรงเวลา</v>
      </c>
      <c r="K8442" s="10">
        <f t="shared" si="657"/>
        <v>2</v>
      </c>
      <c r="L8442" t="str">
        <f t="shared" si="658"/>
        <v>ลูกหนี้ชั้นดี</v>
      </c>
    </row>
    <row r="8443" spans="1:12" x14ac:dyDescent="0.2">
      <c r="A8443" t="s">
        <v>547</v>
      </c>
      <c r="B8443" t="s">
        <v>366</v>
      </c>
      <c r="C8443">
        <v>15</v>
      </c>
      <c r="D8443">
        <v>1126060005454</v>
      </c>
      <c r="E8443" s="1">
        <v>46186</v>
      </c>
      <c r="F8443" s="1">
        <v>46196</v>
      </c>
      <c r="G8443">
        <v>1850</v>
      </c>
      <c r="H8443" s="1">
        <f t="shared" si="655"/>
        <v>46201</v>
      </c>
      <c r="I8443" s="5">
        <f t="shared" si="659"/>
        <v>46253</v>
      </c>
      <c r="J8443" s="9" t="str">
        <f t="shared" si="656"/>
        <v>ค้างชำระ 1 - 30 วัน</v>
      </c>
      <c r="K8443" s="10">
        <f t="shared" si="657"/>
        <v>0</v>
      </c>
      <c r="L8443" t="str">
        <f t="shared" si="658"/>
        <v>ลูกหนี้ชั้นดี</v>
      </c>
    </row>
    <row r="8444" spans="1:12" x14ac:dyDescent="0.2">
      <c r="A8444" t="s">
        <v>547</v>
      </c>
      <c r="B8444" t="s">
        <v>366</v>
      </c>
      <c r="C8444">
        <v>15</v>
      </c>
      <c r="D8444">
        <v>1126060009322</v>
      </c>
      <c r="E8444" s="1">
        <v>46193</v>
      </c>
      <c r="F8444" s="1">
        <v>46210</v>
      </c>
      <c r="G8444">
        <v>4015</v>
      </c>
      <c r="H8444" s="1">
        <f t="shared" si="655"/>
        <v>46208</v>
      </c>
      <c r="I8444" s="5">
        <f t="shared" si="659"/>
        <v>46253</v>
      </c>
      <c r="J8444" s="9" t="str">
        <f t="shared" si="656"/>
        <v>ค้างชำระ 1 - 30 วัน</v>
      </c>
      <c r="K8444" s="10">
        <f t="shared" si="657"/>
        <v>2</v>
      </c>
      <c r="L8444" t="str">
        <f t="shared" si="658"/>
        <v>ลูกหนี้ชั้นดี</v>
      </c>
    </row>
    <row r="8445" spans="1:12" x14ac:dyDescent="0.2">
      <c r="A8445" t="s">
        <v>547</v>
      </c>
      <c r="B8445" t="s">
        <v>366</v>
      </c>
      <c r="C8445">
        <v>15</v>
      </c>
      <c r="D8445">
        <v>1126060012285</v>
      </c>
      <c r="E8445" s="1">
        <v>46198</v>
      </c>
      <c r="F8445" s="1">
        <v>46219</v>
      </c>
      <c r="G8445">
        <v>4030</v>
      </c>
      <c r="H8445" s="1">
        <f t="shared" si="655"/>
        <v>46213</v>
      </c>
      <c r="I8445" s="5">
        <f t="shared" si="659"/>
        <v>46253</v>
      </c>
      <c r="J8445" s="9" t="str">
        <f t="shared" si="656"/>
        <v>ค้างชำระ 1 - 30 วัน</v>
      </c>
      <c r="K8445" s="10">
        <f t="shared" si="657"/>
        <v>6</v>
      </c>
      <c r="L8445" t="str">
        <f t="shared" si="658"/>
        <v>ลูกหนี้ชั้นดี</v>
      </c>
    </row>
    <row r="8446" spans="1:12" x14ac:dyDescent="0.2">
      <c r="A8446" t="s">
        <v>28</v>
      </c>
      <c r="B8446" t="s">
        <v>8</v>
      </c>
      <c r="C8446">
        <v>7</v>
      </c>
      <c r="D8446">
        <v>1526040003348</v>
      </c>
      <c r="E8446" s="1">
        <v>46119</v>
      </c>
      <c r="F8446" s="1">
        <v>46134</v>
      </c>
      <c r="G8446">
        <v>4599</v>
      </c>
      <c r="H8446" s="1">
        <f t="shared" si="655"/>
        <v>46126</v>
      </c>
      <c r="I8446" s="5">
        <f t="shared" si="659"/>
        <v>46253</v>
      </c>
      <c r="J8446" s="9" t="str">
        <f t="shared" si="656"/>
        <v>ค้างชำระ 1 - 30 วัน</v>
      </c>
      <c r="K8446" s="10">
        <f t="shared" si="657"/>
        <v>8</v>
      </c>
      <c r="L8446" t="str">
        <f t="shared" si="658"/>
        <v>ลูกหนี้ชั้นดี</v>
      </c>
    </row>
    <row r="8447" spans="1:12" x14ac:dyDescent="0.2">
      <c r="A8447" t="s">
        <v>28</v>
      </c>
      <c r="B8447" t="s">
        <v>8</v>
      </c>
      <c r="C8447">
        <v>7</v>
      </c>
      <c r="D8447">
        <v>1526060000082</v>
      </c>
      <c r="E8447" s="1">
        <v>46175</v>
      </c>
      <c r="F8447" s="1">
        <v>46183</v>
      </c>
      <c r="G8447">
        <v>6364</v>
      </c>
      <c r="H8447" s="1">
        <f t="shared" si="655"/>
        <v>46182</v>
      </c>
      <c r="I8447" s="5">
        <f t="shared" si="659"/>
        <v>46253</v>
      </c>
      <c r="J8447" s="9" t="str">
        <f t="shared" si="656"/>
        <v>ค้างชำระ 1 - 30 วัน</v>
      </c>
      <c r="K8447" s="10">
        <f t="shared" si="657"/>
        <v>1</v>
      </c>
      <c r="L8447" t="str">
        <f t="shared" si="658"/>
        <v>ลูกหนี้ชั้นดี</v>
      </c>
    </row>
    <row r="8448" spans="1:12" x14ac:dyDescent="0.2">
      <c r="A8448" t="s">
        <v>28</v>
      </c>
      <c r="B8448" t="s">
        <v>8</v>
      </c>
      <c r="C8448">
        <v>7</v>
      </c>
      <c r="D8448">
        <v>1526060004844</v>
      </c>
      <c r="E8448" s="1">
        <v>46182</v>
      </c>
      <c r="F8448" s="1">
        <v>46191</v>
      </c>
      <c r="G8448">
        <v>5659</v>
      </c>
      <c r="H8448" s="1">
        <f t="shared" si="655"/>
        <v>46189</v>
      </c>
      <c r="I8448" s="5">
        <f t="shared" si="659"/>
        <v>46253</v>
      </c>
      <c r="J8448" s="9" t="str">
        <f t="shared" si="656"/>
        <v>ค้างชำระ 1 - 30 วัน</v>
      </c>
      <c r="K8448" s="10">
        <f t="shared" si="657"/>
        <v>2</v>
      </c>
      <c r="L8448" t="str">
        <f t="shared" si="658"/>
        <v>ลูกหนี้ชั้นดี</v>
      </c>
    </row>
    <row r="8449" spans="1:12" x14ac:dyDescent="0.2">
      <c r="A8449" t="s">
        <v>28</v>
      </c>
      <c r="B8449" t="s">
        <v>8</v>
      </c>
      <c r="C8449">
        <v>7</v>
      </c>
      <c r="D8449">
        <v>1526060007517</v>
      </c>
      <c r="E8449" s="1">
        <v>46189</v>
      </c>
      <c r="F8449" s="1">
        <v>46197</v>
      </c>
      <c r="G8449">
        <v>11812</v>
      </c>
      <c r="H8449" s="1">
        <f t="shared" si="655"/>
        <v>46196</v>
      </c>
      <c r="I8449" s="5">
        <f t="shared" si="659"/>
        <v>46253</v>
      </c>
      <c r="J8449" s="9" t="str">
        <f t="shared" si="656"/>
        <v>ค้างชำระ 1 - 30 วัน</v>
      </c>
      <c r="K8449" s="10">
        <f t="shared" si="657"/>
        <v>1</v>
      </c>
      <c r="L8449" t="str">
        <f t="shared" si="658"/>
        <v>ลูกหนี้ชั้นดี</v>
      </c>
    </row>
    <row r="8450" spans="1:12" x14ac:dyDescent="0.2">
      <c r="A8450" t="s">
        <v>28</v>
      </c>
      <c r="B8450" t="s">
        <v>8</v>
      </c>
      <c r="C8450">
        <v>7</v>
      </c>
      <c r="D8450">
        <v>1526060011699</v>
      </c>
      <c r="E8450" s="1">
        <v>46196</v>
      </c>
      <c r="F8450" s="1">
        <v>46204</v>
      </c>
      <c r="G8450">
        <v>10002</v>
      </c>
      <c r="H8450" s="1">
        <f t="shared" ref="H8450:H8513" si="660">E8450+C8450</f>
        <v>46203</v>
      </c>
      <c r="I8450" s="5">
        <f t="shared" si="659"/>
        <v>46253</v>
      </c>
      <c r="J8450" s="9" t="str">
        <f t="shared" ref="J8450:J8513" si="661">IF(K8451&lt;=0, "ชำระตรงเวลา", IF(K8451&lt;=30, "ค้างชำระ 1 - 30 วัน", IF(K8451&lt;=60, "ค้างชำระ 31 - 60 วัน", IF(K8451&lt;=90, "ค้างชำระ 61 - 90 วัน", "ค้างชำระเกิน 90 วัน"))))</f>
        <v>ค้างชำระ 1 - 30 วัน</v>
      </c>
      <c r="K8450" s="10">
        <f t="shared" ref="K8450:K8513" si="662">IF(OR(F8450="",F8450="(ว่าง)"), MAX(0,I8449-H8450), MAX(0,F8450-H8450))</f>
        <v>1</v>
      </c>
      <c r="L8450" t="str">
        <f t="shared" ref="L8450:L8513" si="663">IF(K8450&lt;=30, "ลูกหนี้ชั้นดี", IF(K8450&lt;=90, "ลูกหนี้เฝ้าติดตาม", "ลูกหนี้ด้อยคุณภาพ (NPL)"))</f>
        <v>ลูกหนี้ชั้นดี</v>
      </c>
    </row>
    <row r="8451" spans="1:12" x14ac:dyDescent="0.2">
      <c r="A8451" t="s">
        <v>28</v>
      </c>
      <c r="B8451" t="s">
        <v>8</v>
      </c>
      <c r="C8451">
        <v>7</v>
      </c>
      <c r="D8451">
        <v>1526060014492</v>
      </c>
      <c r="E8451" s="1">
        <v>46203</v>
      </c>
      <c r="F8451" s="1">
        <v>46213</v>
      </c>
      <c r="G8451">
        <v>9201</v>
      </c>
      <c r="H8451" s="1">
        <f t="shared" si="660"/>
        <v>46210</v>
      </c>
      <c r="I8451" s="5">
        <f t="shared" si="659"/>
        <v>46253</v>
      </c>
      <c r="J8451" s="9" t="str">
        <f t="shared" si="661"/>
        <v>ค้างชำระ 1 - 30 วัน</v>
      </c>
      <c r="K8451" s="10">
        <f t="shared" si="662"/>
        <v>3</v>
      </c>
      <c r="L8451" t="str">
        <f t="shared" si="663"/>
        <v>ลูกหนี้ชั้นดี</v>
      </c>
    </row>
    <row r="8452" spans="1:12" x14ac:dyDescent="0.2">
      <c r="A8452" t="s">
        <v>3055</v>
      </c>
      <c r="B8452" t="s">
        <v>366</v>
      </c>
      <c r="C8452">
        <v>7</v>
      </c>
      <c r="D8452">
        <v>1126060006086</v>
      </c>
      <c r="E8452" s="1">
        <v>46183</v>
      </c>
      <c r="F8452" s="1">
        <v>46191</v>
      </c>
      <c r="G8452">
        <v>240</v>
      </c>
      <c r="H8452" s="1">
        <f t="shared" si="660"/>
        <v>46190</v>
      </c>
      <c r="I8452" s="5">
        <f t="shared" ref="I8452:I8515" si="664">I8451</f>
        <v>46253</v>
      </c>
      <c r="J8452" s="9" t="str">
        <f t="shared" si="661"/>
        <v>ค้างชำระ 1 - 30 วัน</v>
      </c>
      <c r="K8452" s="10">
        <f t="shared" si="662"/>
        <v>1</v>
      </c>
      <c r="L8452" t="str">
        <f t="shared" si="663"/>
        <v>ลูกหนี้ชั้นดี</v>
      </c>
    </row>
    <row r="8453" spans="1:12" x14ac:dyDescent="0.2">
      <c r="A8453" t="s">
        <v>3055</v>
      </c>
      <c r="B8453" t="s">
        <v>366</v>
      </c>
      <c r="C8453">
        <v>7</v>
      </c>
      <c r="D8453">
        <v>1126060009834</v>
      </c>
      <c r="E8453" s="1">
        <v>46190</v>
      </c>
      <c r="F8453" s="1">
        <v>46199</v>
      </c>
      <c r="G8453">
        <v>4560</v>
      </c>
      <c r="H8453" s="1">
        <f t="shared" si="660"/>
        <v>46197</v>
      </c>
      <c r="I8453" s="5">
        <f t="shared" si="664"/>
        <v>46253</v>
      </c>
      <c r="J8453" s="9" t="str">
        <f t="shared" si="661"/>
        <v>ค้างชำระ 1 - 30 วัน</v>
      </c>
      <c r="K8453" s="10">
        <f t="shared" si="662"/>
        <v>2</v>
      </c>
      <c r="L8453" t="str">
        <f t="shared" si="663"/>
        <v>ลูกหนี้ชั้นดี</v>
      </c>
    </row>
    <row r="8454" spans="1:12" x14ac:dyDescent="0.2">
      <c r="A8454" t="s">
        <v>3055</v>
      </c>
      <c r="B8454" t="s">
        <v>366</v>
      </c>
      <c r="C8454">
        <v>7</v>
      </c>
      <c r="D8454">
        <v>1126060013008</v>
      </c>
      <c r="E8454" s="1">
        <v>46197</v>
      </c>
      <c r="F8454" s="1">
        <v>46206</v>
      </c>
      <c r="G8454">
        <v>7377</v>
      </c>
      <c r="H8454" s="1">
        <f t="shared" si="660"/>
        <v>46204</v>
      </c>
      <c r="I8454" s="5">
        <f t="shared" si="664"/>
        <v>46253</v>
      </c>
      <c r="J8454" s="9" t="str">
        <f t="shared" si="661"/>
        <v>ชำระตรงเวลา</v>
      </c>
      <c r="K8454" s="10">
        <f t="shared" si="662"/>
        <v>2</v>
      </c>
      <c r="L8454" t="str">
        <f t="shared" si="663"/>
        <v>ลูกหนี้ชั้นดี</v>
      </c>
    </row>
    <row r="8455" spans="1:12" x14ac:dyDescent="0.2">
      <c r="A8455" t="s">
        <v>584</v>
      </c>
      <c r="B8455" t="s">
        <v>366</v>
      </c>
      <c r="C8455">
        <v>7</v>
      </c>
      <c r="D8455">
        <v>1126030012338</v>
      </c>
      <c r="E8455" s="1">
        <v>46111</v>
      </c>
      <c r="F8455" s="1">
        <v>46116</v>
      </c>
      <c r="G8455">
        <v>550</v>
      </c>
      <c r="H8455" s="1">
        <f t="shared" si="660"/>
        <v>46118</v>
      </c>
      <c r="I8455" s="5">
        <f t="shared" si="664"/>
        <v>46253</v>
      </c>
      <c r="J8455" s="9" t="str">
        <f t="shared" si="661"/>
        <v>ชำระตรงเวลา</v>
      </c>
      <c r="K8455" s="10">
        <f t="shared" si="662"/>
        <v>0</v>
      </c>
      <c r="L8455" t="str">
        <f t="shared" si="663"/>
        <v>ลูกหนี้ชั้นดี</v>
      </c>
    </row>
    <row r="8456" spans="1:12" x14ac:dyDescent="0.2">
      <c r="A8456" t="s">
        <v>584</v>
      </c>
      <c r="B8456" t="s">
        <v>366</v>
      </c>
      <c r="C8456">
        <v>7</v>
      </c>
      <c r="D8456">
        <v>1126060002477</v>
      </c>
      <c r="E8456" s="1">
        <v>46179</v>
      </c>
      <c r="F8456" s="1">
        <v>46181</v>
      </c>
      <c r="G8456">
        <v>2503</v>
      </c>
      <c r="H8456" s="1">
        <f t="shared" si="660"/>
        <v>46186</v>
      </c>
      <c r="I8456" s="5">
        <f t="shared" si="664"/>
        <v>46253</v>
      </c>
      <c r="J8456" s="9" t="str">
        <f t="shared" si="661"/>
        <v>ชำระตรงเวลา</v>
      </c>
      <c r="K8456" s="10">
        <f t="shared" si="662"/>
        <v>0</v>
      </c>
      <c r="L8456" t="str">
        <f t="shared" si="663"/>
        <v>ลูกหนี้ชั้นดี</v>
      </c>
    </row>
    <row r="8457" spans="1:12" x14ac:dyDescent="0.2">
      <c r="A8457" t="s">
        <v>584</v>
      </c>
      <c r="B8457" t="s">
        <v>366</v>
      </c>
      <c r="C8457">
        <v>7</v>
      </c>
      <c r="D8457">
        <v>1126060005478</v>
      </c>
      <c r="E8457" s="1">
        <v>46185</v>
      </c>
      <c r="F8457" s="1">
        <v>46185</v>
      </c>
      <c r="G8457">
        <v>1323</v>
      </c>
      <c r="H8457" s="1">
        <f t="shared" si="660"/>
        <v>46192</v>
      </c>
      <c r="I8457" s="5">
        <f t="shared" si="664"/>
        <v>46253</v>
      </c>
      <c r="J8457" s="9" t="str">
        <f t="shared" si="661"/>
        <v>ชำระตรงเวลา</v>
      </c>
      <c r="K8457" s="10">
        <f t="shared" si="662"/>
        <v>0</v>
      </c>
      <c r="L8457" t="str">
        <f t="shared" si="663"/>
        <v>ลูกหนี้ชั้นดี</v>
      </c>
    </row>
    <row r="8458" spans="1:12" x14ac:dyDescent="0.2">
      <c r="A8458" t="s">
        <v>584</v>
      </c>
      <c r="B8458" t="s">
        <v>366</v>
      </c>
      <c r="C8458">
        <v>7</v>
      </c>
      <c r="D8458">
        <v>1126060009056</v>
      </c>
      <c r="E8458" s="1">
        <v>46193</v>
      </c>
      <c r="F8458" s="1">
        <v>46197</v>
      </c>
      <c r="G8458">
        <v>1405</v>
      </c>
      <c r="H8458" s="1">
        <f t="shared" si="660"/>
        <v>46200</v>
      </c>
      <c r="I8458" s="5">
        <f t="shared" si="664"/>
        <v>46253</v>
      </c>
      <c r="J8458" s="9" t="str">
        <f t="shared" si="661"/>
        <v>ชำระตรงเวลา</v>
      </c>
      <c r="K8458" s="10">
        <f t="shared" si="662"/>
        <v>0</v>
      </c>
      <c r="L8458" t="str">
        <f t="shared" si="663"/>
        <v>ลูกหนี้ชั้นดี</v>
      </c>
    </row>
    <row r="8459" spans="1:12" x14ac:dyDescent="0.2">
      <c r="A8459" t="s">
        <v>584</v>
      </c>
      <c r="B8459" t="s">
        <v>366</v>
      </c>
      <c r="C8459">
        <v>7</v>
      </c>
      <c r="D8459">
        <v>1126060012605</v>
      </c>
      <c r="E8459" s="1">
        <v>46199</v>
      </c>
      <c r="F8459" s="1">
        <v>46199</v>
      </c>
      <c r="G8459">
        <v>758</v>
      </c>
      <c r="H8459" s="1">
        <f t="shared" si="660"/>
        <v>46206</v>
      </c>
      <c r="I8459" s="5">
        <f t="shared" si="664"/>
        <v>46253</v>
      </c>
      <c r="J8459" s="9" t="str">
        <f t="shared" si="661"/>
        <v>ชำระตรงเวลา</v>
      </c>
      <c r="K8459" s="10">
        <f t="shared" si="662"/>
        <v>0</v>
      </c>
      <c r="L8459" t="str">
        <f t="shared" si="663"/>
        <v>ลูกหนี้ชั้นดี</v>
      </c>
    </row>
    <row r="8460" spans="1:12" x14ac:dyDescent="0.2">
      <c r="A8460" t="s">
        <v>156</v>
      </c>
      <c r="B8460" t="s">
        <v>18</v>
      </c>
      <c r="C8460">
        <v>7</v>
      </c>
      <c r="D8460">
        <v>1226030011529</v>
      </c>
      <c r="E8460" s="1">
        <v>46104</v>
      </c>
      <c r="F8460" s="1">
        <v>46111</v>
      </c>
      <c r="G8460">
        <v>750</v>
      </c>
      <c r="H8460" s="1">
        <f t="shared" si="660"/>
        <v>46111</v>
      </c>
      <c r="I8460" s="5">
        <f t="shared" si="664"/>
        <v>46253</v>
      </c>
      <c r="J8460" s="9" t="str">
        <f t="shared" si="661"/>
        <v>ชำระตรงเวลา</v>
      </c>
      <c r="K8460" s="10">
        <f t="shared" si="662"/>
        <v>0</v>
      </c>
      <c r="L8460" t="str">
        <f t="shared" si="663"/>
        <v>ลูกหนี้ชั้นดี</v>
      </c>
    </row>
    <row r="8461" spans="1:12" x14ac:dyDescent="0.2">
      <c r="A8461" t="s">
        <v>156</v>
      </c>
      <c r="B8461" t="s">
        <v>18</v>
      </c>
      <c r="C8461">
        <v>7</v>
      </c>
      <c r="D8461">
        <v>1226050004976</v>
      </c>
      <c r="E8461" s="1">
        <v>46153</v>
      </c>
      <c r="F8461" s="1">
        <v>46160</v>
      </c>
      <c r="G8461">
        <v>6570</v>
      </c>
      <c r="H8461" s="1">
        <f t="shared" si="660"/>
        <v>46160</v>
      </c>
      <c r="I8461" s="5">
        <f t="shared" si="664"/>
        <v>46253</v>
      </c>
      <c r="J8461" s="9" t="str">
        <f t="shared" si="661"/>
        <v>ชำระตรงเวลา</v>
      </c>
      <c r="K8461" s="10">
        <f t="shared" si="662"/>
        <v>0</v>
      </c>
      <c r="L8461" t="str">
        <f t="shared" si="663"/>
        <v>ลูกหนี้ชั้นดี</v>
      </c>
    </row>
    <row r="8462" spans="1:12" x14ac:dyDescent="0.2">
      <c r="A8462" t="s">
        <v>156</v>
      </c>
      <c r="B8462" t="s">
        <v>18</v>
      </c>
      <c r="C8462">
        <v>7</v>
      </c>
      <c r="D8462">
        <v>1226060000654</v>
      </c>
      <c r="E8462" s="1">
        <v>46175</v>
      </c>
      <c r="F8462" s="1">
        <v>46182</v>
      </c>
      <c r="G8462">
        <v>2835</v>
      </c>
      <c r="H8462" s="1">
        <f t="shared" si="660"/>
        <v>46182</v>
      </c>
      <c r="I8462" s="5">
        <f t="shared" si="664"/>
        <v>46253</v>
      </c>
      <c r="J8462" s="9" t="str">
        <f t="shared" si="661"/>
        <v>ค้างชำระ 1 - 30 วัน</v>
      </c>
      <c r="K8462" s="10">
        <f t="shared" si="662"/>
        <v>0</v>
      </c>
      <c r="L8462" t="str">
        <f t="shared" si="663"/>
        <v>ลูกหนี้ชั้นดี</v>
      </c>
    </row>
    <row r="8463" spans="1:12" x14ac:dyDescent="0.2">
      <c r="A8463" t="s">
        <v>156</v>
      </c>
      <c r="B8463" t="s">
        <v>18</v>
      </c>
      <c r="C8463">
        <v>7</v>
      </c>
      <c r="D8463">
        <v>1226060004584</v>
      </c>
      <c r="E8463" s="1">
        <v>46181</v>
      </c>
      <c r="F8463" s="1">
        <v>46189</v>
      </c>
      <c r="G8463">
        <v>250</v>
      </c>
      <c r="H8463" s="1">
        <f t="shared" si="660"/>
        <v>46188</v>
      </c>
      <c r="I8463" s="5">
        <f t="shared" si="664"/>
        <v>46253</v>
      </c>
      <c r="J8463" s="9" t="str">
        <f t="shared" si="661"/>
        <v>ค้างชำระ 1 - 30 วัน</v>
      </c>
      <c r="K8463" s="10">
        <f t="shared" si="662"/>
        <v>1</v>
      </c>
      <c r="L8463" t="str">
        <f t="shared" si="663"/>
        <v>ลูกหนี้ชั้นดี</v>
      </c>
    </row>
    <row r="8464" spans="1:12" x14ac:dyDescent="0.2">
      <c r="A8464" t="s">
        <v>156</v>
      </c>
      <c r="B8464" t="s">
        <v>18</v>
      </c>
      <c r="C8464">
        <v>7</v>
      </c>
      <c r="D8464">
        <v>1226060007288</v>
      </c>
      <c r="E8464" s="1">
        <v>46188</v>
      </c>
      <c r="F8464" s="1">
        <v>46197</v>
      </c>
      <c r="G8464">
        <v>10710</v>
      </c>
      <c r="H8464" s="1">
        <f t="shared" si="660"/>
        <v>46195</v>
      </c>
      <c r="I8464" s="5">
        <f t="shared" si="664"/>
        <v>46253</v>
      </c>
      <c r="J8464" s="9" t="str">
        <f t="shared" si="661"/>
        <v>ชำระตรงเวลา</v>
      </c>
      <c r="K8464" s="10">
        <f t="shared" si="662"/>
        <v>2</v>
      </c>
      <c r="L8464" t="str">
        <f t="shared" si="663"/>
        <v>ลูกหนี้ชั้นดี</v>
      </c>
    </row>
    <row r="8465" spans="1:12" x14ac:dyDescent="0.2">
      <c r="A8465" t="s">
        <v>156</v>
      </c>
      <c r="B8465" t="s">
        <v>18</v>
      </c>
      <c r="C8465">
        <v>7</v>
      </c>
      <c r="D8465">
        <v>1226060011506</v>
      </c>
      <c r="E8465" s="1">
        <v>46195</v>
      </c>
      <c r="F8465" s="1">
        <v>46202</v>
      </c>
      <c r="G8465">
        <v>65</v>
      </c>
      <c r="H8465" s="1">
        <f t="shared" si="660"/>
        <v>46202</v>
      </c>
      <c r="I8465" s="5">
        <f t="shared" si="664"/>
        <v>46253</v>
      </c>
      <c r="J8465" s="9" t="str">
        <f t="shared" si="661"/>
        <v>ชำระตรงเวลา</v>
      </c>
      <c r="K8465" s="10">
        <f t="shared" si="662"/>
        <v>0</v>
      </c>
      <c r="L8465" t="str">
        <f t="shared" si="663"/>
        <v>ลูกหนี้ชั้นดี</v>
      </c>
    </row>
    <row r="8466" spans="1:12" x14ac:dyDescent="0.2">
      <c r="A8466" t="s">
        <v>156</v>
      </c>
      <c r="B8466" t="s">
        <v>18</v>
      </c>
      <c r="C8466">
        <v>7</v>
      </c>
      <c r="D8466">
        <v>1226060014323</v>
      </c>
      <c r="E8466" s="1">
        <v>46202</v>
      </c>
      <c r="F8466" s="1">
        <v>46209</v>
      </c>
      <c r="G8466">
        <v>4030</v>
      </c>
      <c r="H8466" s="1">
        <f t="shared" si="660"/>
        <v>46209</v>
      </c>
      <c r="I8466" s="5">
        <f t="shared" si="664"/>
        <v>46253</v>
      </c>
      <c r="J8466" s="9" t="str">
        <f t="shared" si="661"/>
        <v>ชำระตรงเวลา</v>
      </c>
      <c r="K8466" s="10">
        <f t="shared" si="662"/>
        <v>0</v>
      </c>
      <c r="L8466" t="str">
        <f t="shared" si="663"/>
        <v>ลูกหนี้ชั้นดี</v>
      </c>
    </row>
    <row r="8467" spans="1:12" x14ac:dyDescent="0.2">
      <c r="A8467" t="s">
        <v>516</v>
      </c>
      <c r="B8467" t="s">
        <v>366</v>
      </c>
      <c r="C8467">
        <v>7</v>
      </c>
      <c r="D8467">
        <v>1126030012024</v>
      </c>
      <c r="E8467" s="1">
        <v>46105</v>
      </c>
      <c r="F8467" s="1">
        <v>46112</v>
      </c>
      <c r="G8467">
        <v>10800</v>
      </c>
      <c r="H8467" s="1">
        <f t="shared" si="660"/>
        <v>46112</v>
      </c>
      <c r="I8467" s="5">
        <f t="shared" si="664"/>
        <v>46253</v>
      </c>
      <c r="J8467" s="9" t="str">
        <f t="shared" si="661"/>
        <v>ชำระตรงเวลา</v>
      </c>
      <c r="K8467" s="10">
        <f t="shared" si="662"/>
        <v>0</v>
      </c>
      <c r="L8467" t="str">
        <f t="shared" si="663"/>
        <v>ลูกหนี้ชั้นดี</v>
      </c>
    </row>
    <row r="8468" spans="1:12" x14ac:dyDescent="0.2">
      <c r="A8468" t="s">
        <v>516</v>
      </c>
      <c r="B8468" t="s">
        <v>366</v>
      </c>
      <c r="C8468">
        <v>7</v>
      </c>
      <c r="D8468">
        <v>1126050009318</v>
      </c>
      <c r="E8468" s="1">
        <v>46161</v>
      </c>
      <c r="F8468" s="1">
        <v>46168</v>
      </c>
      <c r="G8468">
        <v>16990</v>
      </c>
      <c r="H8468" s="1">
        <f t="shared" si="660"/>
        <v>46168</v>
      </c>
      <c r="I8468" s="5">
        <f t="shared" si="664"/>
        <v>46253</v>
      </c>
      <c r="J8468" s="9" t="str">
        <f t="shared" si="661"/>
        <v>ชำระตรงเวลา</v>
      </c>
      <c r="K8468" s="10">
        <f t="shared" si="662"/>
        <v>0</v>
      </c>
      <c r="L8468" t="str">
        <f t="shared" si="663"/>
        <v>ลูกหนี้ชั้นดี</v>
      </c>
    </row>
    <row r="8469" spans="1:12" x14ac:dyDescent="0.2">
      <c r="A8469" t="s">
        <v>516</v>
      </c>
      <c r="B8469" t="s">
        <v>366</v>
      </c>
      <c r="C8469">
        <v>7</v>
      </c>
      <c r="D8469">
        <v>1126060000596</v>
      </c>
      <c r="E8469" s="1">
        <v>46175</v>
      </c>
      <c r="F8469" s="1">
        <v>46182</v>
      </c>
      <c r="G8469">
        <v>4230</v>
      </c>
      <c r="H8469" s="1">
        <f t="shared" si="660"/>
        <v>46182</v>
      </c>
      <c r="I8469" s="5">
        <f t="shared" si="664"/>
        <v>46253</v>
      </c>
      <c r="J8469" s="9" t="str">
        <f t="shared" si="661"/>
        <v>ชำระตรงเวลา</v>
      </c>
      <c r="K8469" s="10">
        <f t="shared" si="662"/>
        <v>0</v>
      </c>
      <c r="L8469" t="str">
        <f t="shared" si="663"/>
        <v>ลูกหนี้ชั้นดี</v>
      </c>
    </row>
    <row r="8470" spans="1:12" x14ac:dyDescent="0.2">
      <c r="A8470" t="s">
        <v>516</v>
      </c>
      <c r="B8470" t="s">
        <v>366</v>
      </c>
      <c r="C8470">
        <v>7</v>
      </c>
      <c r="D8470">
        <v>1126060005058</v>
      </c>
      <c r="E8470" s="1">
        <v>46182</v>
      </c>
      <c r="F8470" s="1">
        <v>46189</v>
      </c>
      <c r="G8470">
        <v>13960</v>
      </c>
      <c r="H8470" s="1">
        <f t="shared" si="660"/>
        <v>46189</v>
      </c>
      <c r="I8470" s="5">
        <f t="shared" si="664"/>
        <v>46253</v>
      </c>
      <c r="J8470" s="9" t="str">
        <f t="shared" si="661"/>
        <v>ชำระตรงเวลา</v>
      </c>
      <c r="K8470" s="10">
        <f t="shared" si="662"/>
        <v>0</v>
      </c>
      <c r="L8470" t="str">
        <f t="shared" si="663"/>
        <v>ลูกหนี้ชั้นดี</v>
      </c>
    </row>
    <row r="8471" spans="1:12" x14ac:dyDescent="0.2">
      <c r="A8471" t="s">
        <v>516</v>
      </c>
      <c r="B8471" t="s">
        <v>366</v>
      </c>
      <c r="C8471">
        <v>7</v>
      </c>
      <c r="D8471">
        <v>1126060007960</v>
      </c>
      <c r="E8471" s="1">
        <v>46189</v>
      </c>
      <c r="F8471" s="1">
        <v>46196</v>
      </c>
      <c r="G8471">
        <v>14210</v>
      </c>
      <c r="H8471" s="1">
        <f t="shared" si="660"/>
        <v>46196</v>
      </c>
      <c r="I8471" s="5">
        <f t="shared" si="664"/>
        <v>46253</v>
      </c>
      <c r="J8471" s="9" t="str">
        <f t="shared" si="661"/>
        <v>ชำระตรงเวลา</v>
      </c>
      <c r="K8471" s="10">
        <f t="shared" si="662"/>
        <v>0</v>
      </c>
      <c r="L8471" t="str">
        <f t="shared" si="663"/>
        <v>ลูกหนี้ชั้นดี</v>
      </c>
    </row>
    <row r="8472" spans="1:12" x14ac:dyDescent="0.2">
      <c r="A8472" t="s">
        <v>516</v>
      </c>
      <c r="B8472" t="s">
        <v>366</v>
      </c>
      <c r="C8472">
        <v>7</v>
      </c>
      <c r="D8472">
        <v>1126060011905</v>
      </c>
      <c r="E8472" s="1">
        <v>46196</v>
      </c>
      <c r="F8472" s="1">
        <v>46203</v>
      </c>
      <c r="G8472">
        <v>9740</v>
      </c>
      <c r="H8472" s="1">
        <f t="shared" si="660"/>
        <v>46203</v>
      </c>
      <c r="I8472" s="5">
        <f t="shared" si="664"/>
        <v>46253</v>
      </c>
      <c r="J8472" s="9" t="str">
        <f t="shared" si="661"/>
        <v>ชำระตรงเวลา</v>
      </c>
      <c r="K8472" s="10">
        <f t="shared" si="662"/>
        <v>0</v>
      </c>
      <c r="L8472" t="str">
        <f t="shared" si="663"/>
        <v>ลูกหนี้ชั้นดี</v>
      </c>
    </row>
    <row r="8473" spans="1:12" x14ac:dyDescent="0.2">
      <c r="A8473" t="s">
        <v>516</v>
      </c>
      <c r="B8473" t="s">
        <v>366</v>
      </c>
      <c r="C8473">
        <v>7</v>
      </c>
      <c r="D8473">
        <v>1126060013398</v>
      </c>
      <c r="E8473" s="1">
        <v>46197</v>
      </c>
      <c r="F8473" s="1">
        <v>46197</v>
      </c>
      <c r="G8473">
        <v>1130</v>
      </c>
      <c r="H8473" s="1">
        <f t="shared" si="660"/>
        <v>46204</v>
      </c>
      <c r="I8473" s="5">
        <f t="shared" si="664"/>
        <v>46253</v>
      </c>
      <c r="J8473" s="9" t="str">
        <f t="shared" si="661"/>
        <v>ชำระตรงเวลา</v>
      </c>
      <c r="K8473" s="10">
        <f t="shared" si="662"/>
        <v>0</v>
      </c>
      <c r="L8473" t="str">
        <f t="shared" si="663"/>
        <v>ลูกหนี้ชั้นดี</v>
      </c>
    </row>
    <row r="8474" spans="1:12" x14ac:dyDescent="0.2">
      <c r="A8474" t="s">
        <v>516</v>
      </c>
      <c r="B8474" t="s">
        <v>366</v>
      </c>
      <c r="C8474">
        <v>7</v>
      </c>
      <c r="D8474">
        <v>1126060014777</v>
      </c>
      <c r="E8474" s="1">
        <v>46203</v>
      </c>
      <c r="F8474" s="1">
        <v>46210</v>
      </c>
      <c r="G8474">
        <v>4750</v>
      </c>
      <c r="H8474" s="1">
        <f t="shared" si="660"/>
        <v>46210</v>
      </c>
      <c r="I8474" s="5">
        <f t="shared" si="664"/>
        <v>46253</v>
      </c>
      <c r="J8474" s="9" t="str">
        <f t="shared" si="661"/>
        <v>ชำระตรงเวลา</v>
      </c>
      <c r="K8474" s="10">
        <f t="shared" si="662"/>
        <v>0</v>
      </c>
      <c r="L8474" t="str">
        <f t="shared" si="663"/>
        <v>ลูกหนี้ชั้นดี</v>
      </c>
    </row>
    <row r="8475" spans="1:12" x14ac:dyDescent="0.2">
      <c r="A8475" t="s">
        <v>3056</v>
      </c>
      <c r="B8475" t="s">
        <v>13</v>
      </c>
      <c r="C8475">
        <v>30</v>
      </c>
      <c r="D8475">
        <v>1326010013489</v>
      </c>
      <c r="E8475" s="1">
        <v>46050</v>
      </c>
      <c r="F8475" s="1">
        <v>46079</v>
      </c>
      <c r="G8475">
        <v>7265</v>
      </c>
      <c r="H8475" s="1">
        <f t="shared" si="660"/>
        <v>46080</v>
      </c>
      <c r="I8475" s="5">
        <f t="shared" si="664"/>
        <v>46253</v>
      </c>
      <c r="J8475" s="9" t="str">
        <f t="shared" si="661"/>
        <v>ชำระตรงเวลา</v>
      </c>
      <c r="K8475" s="10">
        <f t="shared" si="662"/>
        <v>0</v>
      </c>
      <c r="L8475" t="str">
        <f t="shared" si="663"/>
        <v>ลูกหนี้ชั้นดี</v>
      </c>
    </row>
    <row r="8476" spans="1:12" x14ac:dyDescent="0.2">
      <c r="A8476" t="s">
        <v>3056</v>
      </c>
      <c r="B8476" t="s">
        <v>13</v>
      </c>
      <c r="C8476">
        <v>30</v>
      </c>
      <c r="D8476">
        <v>1326020013837</v>
      </c>
      <c r="E8476" s="1">
        <v>46078</v>
      </c>
      <c r="F8476" s="1">
        <v>46108</v>
      </c>
      <c r="G8476">
        <v>4150</v>
      </c>
      <c r="H8476" s="1">
        <f t="shared" si="660"/>
        <v>46108</v>
      </c>
      <c r="I8476" s="5">
        <f t="shared" si="664"/>
        <v>46253</v>
      </c>
      <c r="J8476" s="9" t="str">
        <f t="shared" si="661"/>
        <v>ค้างชำระ 1 - 30 วัน</v>
      </c>
      <c r="K8476" s="10">
        <f t="shared" si="662"/>
        <v>0</v>
      </c>
      <c r="L8476" t="str">
        <f t="shared" si="663"/>
        <v>ลูกหนี้ชั้นดี</v>
      </c>
    </row>
    <row r="8477" spans="1:12" x14ac:dyDescent="0.2">
      <c r="A8477" t="s">
        <v>3056</v>
      </c>
      <c r="B8477" t="s">
        <v>13</v>
      </c>
      <c r="C8477">
        <v>30</v>
      </c>
      <c r="D8477">
        <v>1326030014091</v>
      </c>
      <c r="E8477" s="1">
        <v>46108</v>
      </c>
      <c r="F8477" s="1">
        <v>46142</v>
      </c>
      <c r="G8477">
        <v>3720</v>
      </c>
      <c r="H8477" s="1">
        <f t="shared" si="660"/>
        <v>46138</v>
      </c>
      <c r="I8477" s="5">
        <f t="shared" si="664"/>
        <v>46253</v>
      </c>
      <c r="J8477" s="9" t="str">
        <f t="shared" si="661"/>
        <v>ค้างชำระ 1 - 30 วัน</v>
      </c>
      <c r="K8477" s="10">
        <f t="shared" si="662"/>
        <v>4</v>
      </c>
      <c r="L8477" t="str">
        <f t="shared" si="663"/>
        <v>ลูกหนี้ชั้นดี</v>
      </c>
    </row>
    <row r="8478" spans="1:12" x14ac:dyDescent="0.2">
      <c r="A8478" t="s">
        <v>3056</v>
      </c>
      <c r="B8478" t="s">
        <v>13</v>
      </c>
      <c r="C8478">
        <v>30</v>
      </c>
      <c r="D8478">
        <v>1326040012285</v>
      </c>
      <c r="E8478" s="1">
        <v>46140</v>
      </c>
      <c r="F8478" s="1">
        <v>46171</v>
      </c>
      <c r="G8478">
        <v>6805</v>
      </c>
      <c r="H8478" s="1">
        <f t="shared" si="660"/>
        <v>46170</v>
      </c>
      <c r="I8478" s="5">
        <f t="shared" si="664"/>
        <v>46253</v>
      </c>
      <c r="J8478" s="9" t="str">
        <f t="shared" si="661"/>
        <v>ชำระตรงเวลา</v>
      </c>
      <c r="K8478" s="10">
        <f t="shared" si="662"/>
        <v>1</v>
      </c>
      <c r="L8478" t="str">
        <f t="shared" si="663"/>
        <v>ลูกหนี้ชั้นดี</v>
      </c>
    </row>
    <row r="8479" spans="1:12" x14ac:dyDescent="0.2">
      <c r="A8479" t="s">
        <v>3056</v>
      </c>
      <c r="B8479" t="s">
        <v>13</v>
      </c>
      <c r="C8479">
        <v>30</v>
      </c>
      <c r="D8479">
        <v>1326050014293</v>
      </c>
      <c r="E8479" s="1">
        <v>46170</v>
      </c>
      <c r="F8479" s="1">
        <v>46200</v>
      </c>
      <c r="G8479">
        <v>8745</v>
      </c>
      <c r="H8479" s="1">
        <f t="shared" si="660"/>
        <v>46200</v>
      </c>
      <c r="I8479" s="5">
        <f t="shared" si="664"/>
        <v>46253</v>
      </c>
      <c r="J8479" s="9" t="str">
        <f t="shared" si="661"/>
        <v>ค้างชำระ 1 - 30 วัน</v>
      </c>
      <c r="K8479" s="10">
        <f t="shared" si="662"/>
        <v>0</v>
      </c>
      <c r="L8479" t="str">
        <f t="shared" si="663"/>
        <v>ลูกหนี้ชั้นดี</v>
      </c>
    </row>
    <row r="8480" spans="1:12" x14ac:dyDescent="0.2">
      <c r="A8480" t="s">
        <v>3056</v>
      </c>
      <c r="B8480" t="s">
        <v>13</v>
      </c>
      <c r="C8480">
        <v>30</v>
      </c>
      <c r="D8480">
        <v>1326060014221</v>
      </c>
      <c r="E8480" s="1">
        <v>46200</v>
      </c>
      <c r="F8480" s="1" t="s">
        <v>3049</v>
      </c>
      <c r="G8480">
        <v>7064</v>
      </c>
      <c r="H8480" s="1">
        <f t="shared" si="660"/>
        <v>46230</v>
      </c>
      <c r="I8480" s="5">
        <f t="shared" si="664"/>
        <v>46253</v>
      </c>
      <c r="J8480" s="9" t="str">
        <f t="shared" si="661"/>
        <v>ชำระตรงเวลา</v>
      </c>
      <c r="K8480" s="10">
        <f t="shared" si="662"/>
        <v>23</v>
      </c>
      <c r="L8480" t="str">
        <f t="shared" si="663"/>
        <v>ลูกหนี้ชั้นดี</v>
      </c>
    </row>
    <row r="8481" spans="1:12" x14ac:dyDescent="0.2">
      <c r="A8481" t="s">
        <v>387</v>
      </c>
      <c r="B8481" t="s">
        <v>366</v>
      </c>
      <c r="C8481">
        <v>15</v>
      </c>
      <c r="D8481">
        <v>1126060000756</v>
      </c>
      <c r="E8481" s="1">
        <v>46181</v>
      </c>
      <c r="F8481" s="1">
        <v>46196</v>
      </c>
      <c r="G8481">
        <v>28071</v>
      </c>
      <c r="H8481" s="1">
        <f t="shared" si="660"/>
        <v>46196</v>
      </c>
      <c r="I8481" s="5">
        <f t="shared" si="664"/>
        <v>46253</v>
      </c>
      <c r="J8481" s="9" t="str">
        <f t="shared" si="661"/>
        <v>ค้างชำระ 1 - 30 วัน</v>
      </c>
      <c r="K8481" s="10">
        <f t="shared" si="662"/>
        <v>0</v>
      </c>
      <c r="L8481" t="str">
        <f t="shared" si="663"/>
        <v>ลูกหนี้ชั้นดี</v>
      </c>
    </row>
    <row r="8482" spans="1:12" x14ac:dyDescent="0.2">
      <c r="A8482" t="s">
        <v>387</v>
      </c>
      <c r="B8482" t="s">
        <v>366</v>
      </c>
      <c r="C8482">
        <v>15</v>
      </c>
      <c r="D8482">
        <v>1126060008097</v>
      </c>
      <c r="E8482" s="1">
        <v>46191</v>
      </c>
      <c r="F8482" s="1">
        <v>46214</v>
      </c>
      <c r="G8482">
        <v>20473</v>
      </c>
      <c r="H8482" s="1">
        <f t="shared" si="660"/>
        <v>46206</v>
      </c>
      <c r="I8482" s="5">
        <f t="shared" si="664"/>
        <v>46253</v>
      </c>
      <c r="J8482" s="9" t="str">
        <f t="shared" si="661"/>
        <v>ชำระตรงเวลา</v>
      </c>
      <c r="K8482" s="10">
        <f t="shared" si="662"/>
        <v>8</v>
      </c>
      <c r="L8482" t="str">
        <f t="shared" si="663"/>
        <v>ลูกหนี้ชั้นดี</v>
      </c>
    </row>
    <row r="8483" spans="1:12" x14ac:dyDescent="0.2">
      <c r="A8483" t="s">
        <v>544</v>
      </c>
      <c r="B8483" t="s">
        <v>366</v>
      </c>
      <c r="C8483">
        <v>7</v>
      </c>
      <c r="D8483">
        <v>1126030002391</v>
      </c>
      <c r="E8483" s="1">
        <v>46087</v>
      </c>
      <c r="F8483" s="1">
        <v>46091</v>
      </c>
      <c r="G8483">
        <v>7080</v>
      </c>
      <c r="H8483" s="1">
        <f t="shared" si="660"/>
        <v>46094</v>
      </c>
      <c r="I8483" s="5">
        <f t="shared" si="664"/>
        <v>46253</v>
      </c>
      <c r="J8483" s="9" t="str">
        <f t="shared" si="661"/>
        <v>ชำระตรงเวลา</v>
      </c>
      <c r="K8483" s="10">
        <f t="shared" si="662"/>
        <v>0</v>
      </c>
      <c r="L8483" t="str">
        <f t="shared" si="663"/>
        <v>ลูกหนี้ชั้นดี</v>
      </c>
    </row>
    <row r="8484" spans="1:12" x14ac:dyDescent="0.2">
      <c r="A8484" t="s">
        <v>544</v>
      </c>
      <c r="B8484" t="s">
        <v>366</v>
      </c>
      <c r="C8484">
        <v>7</v>
      </c>
      <c r="D8484">
        <v>1126030009611</v>
      </c>
      <c r="E8484" s="1">
        <v>46102</v>
      </c>
      <c r="F8484" s="1">
        <v>46104</v>
      </c>
      <c r="G8484">
        <v>1420</v>
      </c>
      <c r="H8484" s="1">
        <f t="shared" si="660"/>
        <v>46109</v>
      </c>
      <c r="I8484" s="5">
        <f t="shared" si="664"/>
        <v>46253</v>
      </c>
      <c r="J8484" s="9" t="str">
        <f t="shared" si="661"/>
        <v>ชำระตรงเวลา</v>
      </c>
      <c r="K8484" s="10">
        <f t="shared" si="662"/>
        <v>0</v>
      </c>
      <c r="L8484" t="str">
        <f t="shared" si="663"/>
        <v>ลูกหนี้ชั้นดี</v>
      </c>
    </row>
    <row r="8485" spans="1:12" x14ac:dyDescent="0.2">
      <c r="A8485" t="s">
        <v>544</v>
      </c>
      <c r="B8485" t="s">
        <v>366</v>
      </c>
      <c r="C8485">
        <v>7</v>
      </c>
      <c r="D8485">
        <v>1126040004323</v>
      </c>
      <c r="E8485" s="1">
        <v>46121</v>
      </c>
      <c r="F8485" s="1">
        <v>46123</v>
      </c>
      <c r="G8485">
        <v>4073</v>
      </c>
      <c r="H8485" s="1">
        <f t="shared" si="660"/>
        <v>46128</v>
      </c>
      <c r="I8485" s="5">
        <f t="shared" si="664"/>
        <v>46253</v>
      </c>
      <c r="J8485" s="9" t="str">
        <f t="shared" si="661"/>
        <v>ชำระตรงเวลา</v>
      </c>
      <c r="K8485" s="10">
        <f t="shared" si="662"/>
        <v>0</v>
      </c>
      <c r="L8485" t="str">
        <f t="shared" si="663"/>
        <v>ลูกหนี้ชั้นดี</v>
      </c>
    </row>
    <row r="8486" spans="1:12" x14ac:dyDescent="0.2">
      <c r="A8486" t="s">
        <v>544</v>
      </c>
      <c r="B8486" t="s">
        <v>366</v>
      </c>
      <c r="C8486">
        <v>7</v>
      </c>
      <c r="D8486">
        <v>1126050003064</v>
      </c>
      <c r="E8486" s="1">
        <v>46148</v>
      </c>
      <c r="F8486" s="1">
        <v>46151</v>
      </c>
      <c r="G8486">
        <v>1908</v>
      </c>
      <c r="H8486" s="1">
        <f t="shared" si="660"/>
        <v>46155</v>
      </c>
      <c r="I8486" s="5">
        <f t="shared" si="664"/>
        <v>46253</v>
      </c>
      <c r="J8486" s="9" t="str">
        <f t="shared" si="661"/>
        <v>ชำระตรงเวลา</v>
      </c>
      <c r="K8486" s="10">
        <f t="shared" si="662"/>
        <v>0</v>
      </c>
      <c r="L8486" t="str">
        <f t="shared" si="663"/>
        <v>ลูกหนี้ชั้นดี</v>
      </c>
    </row>
    <row r="8487" spans="1:12" x14ac:dyDescent="0.2">
      <c r="A8487" t="s">
        <v>544</v>
      </c>
      <c r="B8487" t="s">
        <v>366</v>
      </c>
      <c r="C8487">
        <v>7</v>
      </c>
      <c r="D8487">
        <v>1126060002873</v>
      </c>
      <c r="E8487" s="1">
        <v>46182</v>
      </c>
      <c r="F8487" s="1">
        <v>46189</v>
      </c>
      <c r="G8487">
        <v>4452</v>
      </c>
      <c r="H8487" s="1">
        <f t="shared" si="660"/>
        <v>46189</v>
      </c>
      <c r="I8487" s="5">
        <f t="shared" si="664"/>
        <v>46253</v>
      </c>
      <c r="J8487" s="9" t="str">
        <f t="shared" si="661"/>
        <v>ค้างชำระ 1 - 30 วัน</v>
      </c>
      <c r="K8487" s="10">
        <f t="shared" si="662"/>
        <v>0</v>
      </c>
      <c r="L8487" t="str">
        <f t="shared" si="663"/>
        <v>ลูกหนี้ชั้นดี</v>
      </c>
    </row>
    <row r="8488" spans="1:12" x14ac:dyDescent="0.2">
      <c r="A8488" t="s">
        <v>544</v>
      </c>
      <c r="B8488" t="s">
        <v>366</v>
      </c>
      <c r="C8488">
        <v>7</v>
      </c>
      <c r="D8488">
        <v>1126060005409</v>
      </c>
      <c r="E8488" s="1">
        <v>46184</v>
      </c>
      <c r="F8488" s="1">
        <v>46196</v>
      </c>
      <c r="G8488">
        <v>4082</v>
      </c>
      <c r="H8488" s="1">
        <f t="shared" si="660"/>
        <v>46191</v>
      </c>
      <c r="I8488" s="5">
        <f t="shared" si="664"/>
        <v>46253</v>
      </c>
      <c r="J8488" s="9" t="str">
        <f t="shared" si="661"/>
        <v>ชำระตรงเวลา</v>
      </c>
      <c r="K8488" s="10">
        <f t="shared" si="662"/>
        <v>5</v>
      </c>
      <c r="L8488" t="str">
        <f t="shared" si="663"/>
        <v>ลูกหนี้ชั้นดี</v>
      </c>
    </row>
    <row r="8489" spans="1:12" x14ac:dyDescent="0.2">
      <c r="A8489" t="s">
        <v>544</v>
      </c>
      <c r="B8489" t="s">
        <v>366</v>
      </c>
      <c r="C8489">
        <v>7</v>
      </c>
      <c r="D8489">
        <v>1126060009261</v>
      </c>
      <c r="E8489" s="1">
        <v>46195</v>
      </c>
      <c r="F8489" s="1">
        <v>46197</v>
      </c>
      <c r="G8489">
        <v>3571</v>
      </c>
      <c r="H8489" s="1">
        <f t="shared" si="660"/>
        <v>46202</v>
      </c>
      <c r="I8489" s="5">
        <f t="shared" si="664"/>
        <v>46253</v>
      </c>
      <c r="J8489" s="9" t="str">
        <f t="shared" si="661"/>
        <v>ชำระตรงเวลา</v>
      </c>
      <c r="K8489" s="10">
        <f t="shared" si="662"/>
        <v>0</v>
      </c>
      <c r="L8489" t="str">
        <f t="shared" si="663"/>
        <v>ลูกหนี้ชั้นดี</v>
      </c>
    </row>
    <row r="8490" spans="1:12" x14ac:dyDescent="0.2">
      <c r="A8490" t="s">
        <v>544</v>
      </c>
      <c r="B8490" t="s">
        <v>366</v>
      </c>
      <c r="C8490">
        <v>7</v>
      </c>
      <c r="D8490">
        <v>1126060012247</v>
      </c>
      <c r="E8490" s="1">
        <v>46202</v>
      </c>
      <c r="F8490" s="1">
        <v>46206</v>
      </c>
      <c r="G8490">
        <v>3748</v>
      </c>
      <c r="H8490" s="1">
        <f t="shared" si="660"/>
        <v>46209</v>
      </c>
      <c r="I8490" s="5">
        <f t="shared" si="664"/>
        <v>46253</v>
      </c>
      <c r="J8490" s="9" t="str">
        <f t="shared" si="661"/>
        <v>ชำระตรงเวลา</v>
      </c>
      <c r="K8490" s="10">
        <f t="shared" si="662"/>
        <v>0</v>
      </c>
      <c r="L8490" t="str">
        <f t="shared" si="663"/>
        <v>ลูกหนี้ชั้นดี</v>
      </c>
    </row>
    <row r="8491" spans="1:12" x14ac:dyDescent="0.2">
      <c r="A8491" t="s">
        <v>775</v>
      </c>
      <c r="B8491" t="s">
        <v>366</v>
      </c>
      <c r="C8491">
        <v>7</v>
      </c>
      <c r="D8491">
        <v>1126020010313</v>
      </c>
      <c r="E8491" s="1">
        <v>46073</v>
      </c>
      <c r="F8491" s="1">
        <v>46080</v>
      </c>
      <c r="G8491">
        <v>200</v>
      </c>
      <c r="H8491" s="1">
        <f t="shared" si="660"/>
        <v>46080</v>
      </c>
      <c r="I8491" s="5">
        <f t="shared" si="664"/>
        <v>46253</v>
      </c>
      <c r="J8491" s="9" t="str">
        <f t="shared" si="661"/>
        <v>ชำระตรงเวลา</v>
      </c>
      <c r="K8491" s="10">
        <f t="shared" si="662"/>
        <v>0</v>
      </c>
      <c r="L8491" t="str">
        <f t="shared" si="663"/>
        <v>ลูกหนี้ชั้นดี</v>
      </c>
    </row>
    <row r="8492" spans="1:12" x14ac:dyDescent="0.2">
      <c r="A8492" t="s">
        <v>775</v>
      </c>
      <c r="B8492" t="s">
        <v>366</v>
      </c>
      <c r="C8492">
        <v>7</v>
      </c>
      <c r="D8492">
        <v>1126030013298</v>
      </c>
      <c r="E8492" s="1">
        <v>46109</v>
      </c>
      <c r="F8492" s="1">
        <v>46115</v>
      </c>
      <c r="G8492">
        <v>4240</v>
      </c>
      <c r="H8492" s="1">
        <f t="shared" si="660"/>
        <v>46116</v>
      </c>
      <c r="I8492" s="5">
        <f t="shared" si="664"/>
        <v>46253</v>
      </c>
      <c r="J8492" s="9" t="str">
        <f t="shared" si="661"/>
        <v>ชำระตรงเวลา</v>
      </c>
      <c r="K8492" s="10">
        <f t="shared" si="662"/>
        <v>0</v>
      </c>
      <c r="L8492" t="str">
        <f t="shared" si="663"/>
        <v>ลูกหนี้ชั้นดี</v>
      </c>
    </row>
    <row r="8493" spans="1:12" x14ac:dyDescent="0.2">
      <c r="A8493" t="s">
        <v>775</v>
      </c>
      <c r="B8493" t="s">
        <v>366</v>
      </c>
      <c r="C8493">
        <v>7</v>
      </c>
      <c r="D8493">
        <v>1126050010697</v>
      </c>
      <c r="E8493" s="1">
        <v>46168</v>
      </c>
      <c r="F8493" s="1">
        <v>46171</v>
      </c>
      <c r="G8493">
        <v>1576</v>
      </c>
      <c r="H8493" s="1">
        <f t="shared" si="660"/>
        <v>46175</v>
      </c>
      <c r="I8493" s="5">
        <f t="shared" si="664"/>
        <v>46253</v>
      </c>
      <c r="J8493" s="9" t="str">
        <f t="shared" si="661"/>
        <v>ค้างชำระ 1 - 30 วัน</v>
      </c>
      <c r="K8493" s="10">
        <f t="shared" si="662"/>
        <v>0</v>
      </c>
      <c r="L8493" t="str">
        <f t="shared" si="663"/>
        <v>ลูกหนี้ชั้นดี</v>
      </c>
    </row>
    <row r="8494" spans="1:12" x14ac:dyDescent="0.2">
      <c r="A8494" t="s">
        <v>775</v>
      </c>
      <c r="B8494" t="s">
        <v>366</v>
      </c>
      <c r="C8494">
        <v>7</v>
      </c>
      <c r="D8494">
        <v>1126060003573</v>
      </c>
      <c r="E8494" s="1">
        <v>46182</v>
      </c>
      <c r="F8494" s="1">
        <v>46190</v>
      </c>
      <c r="G8494">
        <v>3862</v>
      </c>
      <c r="H8494" s="1">
        <f t="shared" si="660"/>
        <v>46189</v>
      </c>
      <c r="I8494" s="5">
        <f t="shared" si="664"/>
        <v>46253</v>
      </c>
      <c r="J8494" s="9" t="str">
        <f t="shared" si="661"/>
        <v>ค้างชำระ 1 - 30 วัน</v>
      </c>
      <c r="K8494" s="10">
        <f t="shared" si="662"/>
        <v>1</v>
      </c>
      <c r="L8494" t="str">
        <f t="shared" si="663"/>
        <v>ลูกหนี้ชั้นดี</v>
      </c>
    </row>
    <row r="8495" spans="1:12" x14ac:dyDescent="0.2">
      <c r="A8495" t="s">
        <v>775</v>
      </c>
      <c r="B8495" t="s">
        <v>366</v>
      </c>
      <c r="C8495">
        <v>7</v>
      </c>
      <c r="D8495">
        <v>1126060006048</v>
      </c>
      <c r="E8495" s="1">
        <v>46186</v>
      </c>
      <c r="F8495" s="1">
        <v>46195</v>
      </c>
      <c r="G8495">
        <v>4691</v>
      </c>
      <c r="H8495" s="1">
        <f t="shared" si="660"/>
        <v>46193</v>
      </c>
      <c r="I8495" s="5">
        <f t="shared" si="664"/>
        <v>46253</v>
      </c>
      <c r="J8495" s="9" t="str">
        <f t="shared" si="661"/>
        <v>ค้างชำระ 1 - 30 วัน</v>
      </c>
      <c r="K8495" s="10">
        <f t="shared" si="662"/>
        <v>2</v>
      </c>
      <c r="L8495" t="str">
        <f t="shared" si="663"/>
        <v>ลูกหนี้ชั้นดี</v>
      </c>
    </row>
    <row r="8496" spans="1:12" x14ac:dyDescent="0.2">
      <c r="A8496" t="s">
        <v>775</v>
      </c>
      <c r="B8496" t="s">
        <v>366</v>
      </c>
      <c r="C8496">
        <v>7</v>
      </c>
      <c r="D8496">
        <v>1126060009780</v>
      </c>
      <c r="E8496" s="1">
        <v>46195</v>
      </c>
      <c r="F8496" s="1">
        <v>46206</v>
      </c>
      <c r="G8496">
        <v>3616</v>
      </c>
      <c r="H8496" s="1">
        <f t="shared" si="660"/>
        <v>46202</v>
      </c>
      <c r="I8496" s="5">
        <f t="shared" si="664"/>
        <v>46253</v>
      </c>
      <c r="J8496" s="9" t="str">
        <f t="shared" si="661"/>
        <v>ค้างชำระ 1 - 30 วัน</v>
      </c>
      <c r="K8496" s="10">
        <f t="shared" si="662"/>
        <v>4</v>
      </c>
      <c r="L8496" t="str">
        <f t="shared" si="663"/>
        <v>ลูกหนี้ชั้นดี</v>
      </c>
    </row>
    <row r="8497" spans="1:12" x14ac:dyDescent="0.2">
      <c r="A8497" t="s">
        <v>775</v>
      </c>
      <c r="B8497" t="s">
        <v>366</v>
      </c>
      <c r="C8497">
        <v>7</v>
      </c>
      <c r="D8497">
        <v>1126060013053</v>
      </c>
      <c r="E8497" s="1">
        <v>46200</v>
      </c>
      <c r="F8497" s="1">
        <v>46212</v>
      </c>
      <c r="G8497">
        <v>2923</v>
      </c>
      <c r="H8497" s="1">
        <f t="shared" si="660"/>
        <v>46207</v>
      </c>
      <c r="I8497" s="5">
        <f t="shared" si="664"/>
        <v>46253</v>
      </c>
      <c r="J8497" s="9" t="str">
        <f t="shared" si="661"/>
        <v>ชำระตรงเวลา</v>
      </c>
      <c r="K8497" s="10">
        <f t="shared" si="662"/>
        <v>5</v>
      </c>
      <c r="L8497" t="str">
        <f t="shared" si="663"/>
        <v>ลูกหนี้ชั้นดี</v>
      </c>
    </row>
    <row r="8498" spans="1:12" x14ac:dyDescent="0.2">
      <c r="A8498" t="s">
        <v>517</v>
      </c>
      <c r="B8498" t="s">
        <v>366</v>
      </c>
      <c r="C8498">
        <v>15</v>
      </c>
      <c r="D8498">
        <v>1126030015155</v>
      </c>
      <c r="E8498" s="1">
        <v>46112</v>
      </c>
      <c r="F8498" s="1">
        <v>46114</v>
      </c>
      <c r="G8498">
        <v>2322</v>
      </c>
      <c r="H8498" s="1">
        <f t="shared" si="660"/>
        <v>46127</v>
      </c>
      <c r="I8498" s="5">
        <f t="shared" si="664"/>
        <v>46253</v>
      </c>
      <c r="J8498" s="9" t="str">
        <f t="shared" si="661"/>
        <v>ชำระตรงเวลา</v>
      </c>
      <c r="K8498" s="10">
        <f t="shared" si="662"/>
        <v>0</v>
      </c>
      <c r="L8498" t="str">
        <f t="shared" si="663"/>
        <v>ลูกหนี้ชั้นดี</v>
      </c>
    </row>
    <row r="8499" spans="1:12" x14ac:dyDescent="0.2">
      <c r="A8499" t="s">
        <v>517</v>
      </c>
      <c r="B8499" t="s">
        <v>366</v>
      </c>
      <c r="C8499">
        <v>15</v>
      </c>
      <c r="D8499">
        <v>1126060000572</v>
      </c>
      <c r="E8499" s="1">
        <v>46175</v>
      </c>
      <c r="F8499" s="1">
        <v>46184</v>
      </c>
      <c r="G8499">
        <v>4459</v>
      </c>
      <c r="H8499" s="1">
        <f t="shared" si="660"/>
        <v>46190</v>
      </c>
      <c r="I8499" s="5">
        <f t="shared" si="664"/>
        <v>46253</v>
      </c>
      <c r="J8499" s="9" t="str">
        <f t="shared" si="661"/>
        <v>ชำระตรงเวลา</v>
      </c>
      <c r="K8499" s="10">
        <f t="shared" si="662"/>
        <v>0</v>
      </c>
      <c r="L8499" t="str">
        <f t="shared" si="663"/>
        <v>ลูกหนี้ชั้นดี</v>
      </c>
    </row>
    <row r="8500" spans="1:12" x14ac:dyDescent="0.2">
      <c r="A8500" t="s">
        <v>517</v>
      </c>
      <c r="B8500" t="s">
        <v>366</v>
      </c>
      <c r="C8500">
        <v>15</v>
      </c>
      <c r="D8500">
        <v>1126060005072</v>
      </c>
      <c r="E8500" s="1">
        <v>46182</v>
      </c>
      <c r="F8500" s="1">
        <v>46184</v>
      </c>
      <c r="G8500">
        <v>2817</v>
      </c>
      <c r="H8500" s="1">
        <f t="shared" si="660"/>
        <v>46197</v>
      </c>
      <c r="I8500" s="5">
        <f t="shared" si="664"/>
        <v>46253</v>
      </c>
      <c r="J8500" s="9" t="str">
        <f t="shared" si="661"/>
        <v>ค้างชำระ 1 - 30 วัน</v>
      </c>
      <c r="K8500" s="10">
        <f t="shared" si="662"/>
        <v>0</v>
      </c>
      <c r="L8500" t="str">
        <f t="shared" si="663"/>
        <v>ลูกหนี้ชั้นดี</v>
      </c>
    </row>
    <row r="8501" spans="1:12" x14ac:dyDescent="0.2">
      <c r="A8501" t="s">
        <v>517</v>
      </c>
      <c r="B8501" t="s">
        <v>366</v>
      </c>
      <c r="C8501">
        <v>15</v>
      </c>
      <c r="D8501">
        <v>1126060007946</v>
      </c>
      <c r="E8501" s="1">
        <v>46189</v>
      </c>
      <c r="F8501" s="1">
        <v>46207</v>
      </c>
      <c r="G8501">
        <v>8318</v>
      </c>
      <c r="H8501" s="1">
        <f t="shared" si="660"/>
        <v>46204</v>
      </c>
      <c r="I8501" s="5">
        <f t="shared" si="664"/>
        <v>46253</v>
      </c>
      <c r="J8501" s="9" t="str">
        <f t="shared" si="661"/>
        <v>ชำระตรงเวลา</v>
      </c>
      <c r="K8501" s="10">
        <f t="shared" si="662"/>
        <v>3</v>
      </c>
      <c r="L8501" t="str">
        <f t="shared" si="663"/>
        <v>ลูกหนี้ชั้นดี</v>
      </c>
    </row>
    <row r="8502" spans="1:12" x14ac:dyDescent="0.2">
      <c r="A8502" t="s">
        <v>517</v>
      </c>
      <c r="B8502" t="s">
        <v>366</v>
      </c>
      <c r="C8502">
        <v>15</v>
      </c>
      <c r="D8502">
        <v>1126060011929</v>
      </c>
      <c r="E8502" s="1">
        <v>46196</v>
      </c>
      <c r="F8502" s="1">
        <v>46207</v>
      </c>
      <c r="G8502">
        <v>6351</v>
      </c>
      <c r="H8502" s="1">
        <f t="shared" si="660"/>
        <v>46211</v>
      </c>
      <c r="I8502" s="5">
        <f t="shared" si="664"/>
        <v>46253</v>
      </c>
      <c r="J8502" s="9" t="str">
        <f t="shared" si="661"/>
        <v>ชำระตรงเวลา</v>
      </c>
      <c r="K8502" s="10">
        <f t="shared" si="662"/>
        <v>0</v>
      </c>
      <c r="L8502" t="str">
        <f t="shared" si="663"/>
        <v>ลูกหนี้ชั้นดี</v>
      </c>
    </row>
    <row r="8503" spans="1:12" x14ac:dyDescent="0.2">
      <c r="A8503" t="s">
        <v>517</v>
      </c>
      <c r="B8503" t="s">
        <v>366</v>
      </c>
      <c r="C8503">
        <v>15</v>
      </c>
      <c r="D8503">
        <v>1126060014784</v>
      </c>
      <c r="E8503" s="1">
        <v>46203</v>
      </c>
      <c r="F8503" s="1">
        <v>46207</v>
      </c>
      <c r="G8503">
        <v>3950</v>
      </c>
      <c r="H8503" s="1">
        <f t="shared" si="660"/>
        <v>46218</v>
      </c>
      <c r="I8503" s="5">
        <f t="shared" si="664"/>
        <v>46253</v>
      </c>
      <c r="J8503" s="9" t="str">
        <f t="shared" si="661"/>
        <v>ชำระตรงเวลา</v>
      </c>
      <c r="K8503" s="10">
        <f t="shared" si="662"/>
        <v>0</v>
      </c>
      <c r="L8503" t="str">
        <f t="shared" si="663"/>
        <v>ลูกหนี้ชั้นดี</v>
      </c>
    </row>
    <row r="8504" spans="1:12" x14ac:dyDescent="0.2">
      <c r="A8504" t="s">
        <v>511</v>
      </c>
      <c r="B8504" t="s">
        <v>366</v>
      </c>
      <c r="C8504">
        <v>15</v>
      </c>
      <c r="D8504">
        <v>1126050009288</v>
      </c>
      <c r="E8504" s="1">
        <v>46161</v>
      </c>
      <c r="F8504" s="1">
        <v>46168</v>
      </c>
      <c r="G8504">
        <v>3190</v>
      </c>
      <c r="H8504" s="1">
        <f t="shared" si="660"/>
        <v>46176</v>
      </c>
      <c r="I8504" s="5">
        <f t="shared" si="664"/>
        <v>46253</v>
      </c>
      <c r="J8504" s="9" t="str">
        <f t="shared" si="661"/>
        <v>ชำระตรงเวลา</v>
      </c>
      <c r="K8504" s="10">
        <f t="shared" si="662"/>
        <v>0</v>
      </c>
      <c r="L8504" t="str">
        <f t="shared" si="663"/>
        <v>ลูกหนี้ชั้นดี</v>
      </c>
    </row>
    <row r="8505" spans="1:12" x14ac:dyDescent="0.2">
      <c r="A8505" t="s">
        <v>511</v>
      </c>
      <c r="B8505" t="s">
        <v>366</v>
      </c>
      <c r="C8505">
        <v>15</v>
      </c>
      <c r="D8505">
        <v>1126060000589</v>
      </c>
      <c r="E8505" s="1">
        <v>46175</v>
      </c>
      <c r="F8505" s="1">
        <v>46189</v>
      </c>
      <c r="G8505">
        <v>5559</v>
      </c>
      <c r="H8505" s="1">
        <f t="shared" si="660"/>
        <v>46190</v>
      </c>
      <c r="I8505" s="5">
        <f t="shared" si="664"/>
        <v>46253</v>
      </c>
      <c r="J8505" s="9" t="str">
        <f t="shared" si="661"/>
        <v>ชำระตรงเวลา</v>
      </c>
      <c r="K8505" s="10">
        <f t="shared" si="662"/>
        <v>0</v>
      </c>
      <c r="L8505" t="str">
        <f t="shared" si="663"/>
        <v>ลูกหนี้ชั้นดี</v>
      </c>
    </row>
    <row r="8506" spans="1:12" x14ac:dyDescent="0.2">
      <c r="A8506" t="s">
        <v>511</v>
      </c>
      <c r="B8506" t="s">
        <v>366</v>
      </c>
      <c r="C8506">
        <v>15</v>
      </c>
      <c r="D8506">
        <v>1126060005089</v>
      </c>
      <c r="E8506" s="1">
        <v>46182</v>
      </c>
      <c r="F8506" s="1">
        <v>46189</v>
      </c>
      <c r="G8506">
        <v>4574</v>
      </c>
      <c r="H8506" s="1">
        <f t="shared" si="660"/>
        <v>46197</v>
      </c>
      <c r="I8506" s="5">
        <f t="shared" si="664"/>
        <v>46253</v>
      </c>
      <c r="J8506" s="9" t="str">
        <f t="shared" si="661"/>
        <v>ชำระตรงเวลา</v>
      </c>
      <c r="K8506" s="10">
        <f t="shared" si="662"/>
        <v>0</v>
      </c>
      <c r="L8506" t="str">
        <f t="shared" si="663"/>
        <v>ลูกหนี้ชั้นดี</v>
      </c>
    </row>
    <row r="8507" spans="1:12" x14ac:dyDescent="0.2">
      <c r="A8507" t="s">
        <v>511</v>
      </c>
      <c r="B8507" t="s">
        <v>366</v>
      </c>
      <c r="C8507">
        <v>15</v>
      </c>
      <c r="D8507">
        <v>1126060008004</v>
      </c>
      <c r="E8507" s="1">
        <v>46189</v>
      </c>
      <c r="F8507" s="1">
        <v>46196</v>
      </c>
      <c r="G8507">
        <v>3238</v>
      </c>
      <c r="H8507" s="1">
        <f t="shared" si="660"/>
        <v>46204</v>
      </c>
      <c r="I8507" s="5">
        <f t="shared" si="664"/>
        <v>46253</v>
      </c>
      <c r="J8507" s="9" t="str">
        <f t="shared" si="661"/>
        <v>ค้างชำระ 1 - 30 วัน</v>
      </c>
      <c r="K8507" s="10">
        <f t="shared" si="662"/>
        <v>0</v>
      </c>
      <c r="L8507" t="str">
        <f t="shared" si="663"/>
        <v>ลูกหนี้ชั้นดี</v>
      </c>
    </row>
    <row r="8508" spans="1:12" x14ac:dyDescent="0.2">
      <c r="A8508" t="s">
        <v>511</v>
      </c>
      <c r="B8508" t="s">
        <v>366</v>
      </c>
      <c r="C8508">
        <v>15</v>
      </c>
      <c r="D8508">
        <v>1126060011912</v>
      </c>
      <c r="E8508" s="1">
        <v>46196</v>
      </c>
      <c r="F8508" s="1">
        <v>46217</v>
      </c>
      <c r="G8508">
        <v>8159</v>
      </c>
      <c r="H8508" s="1">
        <f t="shared" si="660"/>
        <v>46211</v>
      </c>
      <c r="I8508" s="5">
        <f t="shared" si="664"/>
        <v>46253</v>
      </c>
      <c r="J8508" s="9" t="str">
        <f t="shared" si="661"/>
        <v>ชำระตรงเวลา</v>
      </c>
      <c r="K8508" s="10">
        <f t="shared" si="662"/>
        <v>6</v>
      </c>
      <c r="L8508" t="str">
        <f t="shared" si="663"/>
        <v>ลูกหนี้ชั้นดี</v>
      </c>
    </row>
    <row r="8509" spans="1:12" x14ac:dyDescent="0.2">
      <c r="A8509" t="s">
        <v>511</v>
      </c>
      <c r="B8509" t="s">
        <v>366</v>
      </c>
      <c r="C8509">
        <v>15</v>
      </c>
      <c r="D8509">
        <v>1126060014838</v>
      </c>
      <c r="E8509" s="1">
        <v>46203</v>
      </c>
      <c r="F8509" s="1">
        <v>46217</v>
      </c>
      <c r="G8509">
        <v>2974</v>
      </c>
      <c r="H8509" s="1">
        <f t="shared" si="660"/>
        <v>46218</v>
      </c>
      <c r="I8509" s="5">
        <f t="shared" si="664"/>
        <v>46253</v>
      </c>
      <c r="J8509" s="9" t="str">
        <f t="shared" si="661"/>
        <v>ค้างชำระ 1 - 30 วัน</v>
      </c>
      <c r="K8509" s="10">
        <f t="shared" si="662"/>
        <v>0</v>
      </c>
      <c r="L8509" t="str">
        <f t="shared" si="663"/>
        <v>ลูกหนี้ชั้นดี</v>
      </c>
    </row>
    <row r="8510" spans="1:12" x14ac:dyDescent="0.2">
      <c r="A8510" t="s">
        <v>999</v>
      </c>
      <c r="B8510" t="s">
        <v>1000</v>
      </c>
      <c r="C8510">
        <v>15</v>
      </c>
      <c r="D8510">
        <v>5126060000042</v>
      </c>
      <c r="E8510" s="1">
        <v>46174</v>
      </c>
      <c r="F8510" s="1">
        <v>46190</v>
      </c>
      <c r="G8510">
        <v>45985</v>
      </c>
      <c r="H8510" s="1">
        <f t="shared" si="660"/>
        <v>46189</v>
      </c>
      <c r="I8510" s="5">
        <f t="shared" si="664"/>
        <v>46253</v>
      </c>
      <c r="J8510" s="9" t="str">
        <f t="shared" si="661"/>
        <v>ชำระตรงเวลา</v>
      </c>
      <c r="K8510" s="10">
        <f t="shared" si="662"/>
        <v>1</v>
      </c>
      <c r="L8510" t="str">
        <f t="shared" si="663"/>
        <v>ลูกหนี้ชั้นดี</v>
      </c>
    </row>
    <row r="8511" spans="1:12" x14ac:dyDescent="0.2">
      <c r="A8511" t="s">
        <v>620</v>
      </c>
      <c r="B8511" t="s">
        <v>366</v>
      </c>
      <c r="C8511">
        <v>7</v>
      </c>
      <c r="D8511">
        <v>1126040000226</v>
      </c>
      <c r="E8511" s="1">
        <v>46118</v>
      </c>
      <c r="F8511" s="1">
        <v>46122</v>
      </c>
      <c r="G8511">
        <v>10898</v>
      </c>
      <c r="H8511" s="1">
        <f t="shared" si="660"/>
        <v>46125</v>
      </c>
      <c r="I8511" s="5">
        <f t="shared" si="664"/>
        <v>46253</v>
      </c>
      <c r="J8511" s="9" t="str">
        <f t="shared" si="661"/>
        <v>ชำระตรงเวลา</v>
      </c>
      <c r="K8511" s="10">
        <f t="shared" si="662"/>
        <v>0</v>
      </c>
      <c r="L8511" t="str">
        <f t="shared" si="663"/>
        <v>ลูกหนี้ชั้นดี</v>
      </c>
    </row>
    <row r="8512" spans="1:12" x14ac:dyDescent="0.2">
      <c r="A8512" t="s">
        <v>620</v>
      </c>
      <c r="B8512" t="s">
        <v>366</v>
      </c>
      <c r="C8512">
        <v>7</v>
      </c>
      <c r="D8512">
        <v>1126040007447</v>
      </c>
      <c r="E8512" s="1">
        <v>46135</v>
      </c>
      <c r="F8512" s="1">
        <v>46139</v>
      </c>
      <c r="G8512">
        <v>4136</v>
      </c>
      <c r="H8512" s="1">
        <f t="shared" si="660"/>
        <v>46142</v>
      </c>
      <c r="I8512" s="5">
        <f t="shared" si="664"/>
        <v>46253</v>
      </c>
      <c r="J8512" s="9" t="str">
        <f t="shared" si="661"/>
        <v>ค้างชำระ 1 - 30 วัน</v>
      </c>
      <c r="K8512" s="10">
        <f t="shared" si="662"/>
        <v>0</v>
      </c>
      <c r="L8512" t="str">
        <f t="shared" si="663"/>
        <v>ลูกหนี้ชั้นดี</v>
      </c>
    </row>
    <row r="8513" spans="1:12" x14ac:dyDescent="0.2">
      <c r="A8513" t="s">
        <v>620</v>
      </c>
      <c r="B8513" t="s">
        <v>366</v>
      </c>
      <c r="C8513">
        <v>7</v>
      </c>
      <c r="D8513">
        <v>1126050002821</v>
      </c>
      <c r="E8513" s="1">
        <v>46149</v>
      </c>
      <c r="F8513" s="1">
        <v>46157</v>
      </c>
      <c r="G8513">
        <v>4274</v>
      </c>
      <c r="H8513" s="1">
        <f t="shared" si="660"/>
        <v>46156</v>
      </c>
      <c r="I8513" s="5">
        <f t="shared" si="664"/>
        <v>46253</v>
      </c>
      <c r="J8513" s="9" t="str">
        <f t="shared" si="661"/>
        <v>ชำระตรงเวลา</v>
      </c>
      <c r="K8513" s="10">
        <f t="shared" si="662"/>
        <v>1</v>
      </c>
      <c r="L8513" t="str">
        <f t="shared" si="663"/>
        <v>ลูกหนี้ชั้นดี</v>
      </c>
    </row>
    <row r="8514" spans="1:12" x14ac:dyDescent="0.2">
      <c r="A8514" t="s">
        <v>620</v>
      </c>
      <c r="B8514" t="s">
        <v>366</v>
      </c>
      <c r="C8514">
        <v>7</v>
      </c>
      <c r="D8514">
        <v>1126060002699</v>
      </c>
      <c r="E8514" s="1">
        <v>46178</v>
      </c>
      <c r="F8514" s="1">
        <v>46185</v>
      </c>
      <c r="G8514">
        <v>3634</v>
      </c>
      <c r="H8514" s="1">
        <f t="shared" ref="H8514:H8577" si="665">E8514+C8514</f>
        <v>46185</v>
      </c>
      <c r="I8514" s="5">
        <f t="shared" si="664"/>
        <v>46253</v>
      </c>
      <c r="J8514" s="9" t="str">
        <f t="shared" ref="J8514:J8577" si="666">IF(K8515&lt;=0, "ชำระตรงเวลา", IF(K8515&lt;=30, "ค้างชำระ 1 - 30 วัน", IF(K8515&lt;=60, "ค้างชำระ 31 - 60 วัน", IF(K8515&lt;=90, "ค้างชำระ 61 - 90 วัน", "ค้างชำระเกิน 90 วัน"))))</f>
        <v>ค้างชำระ 1 - 30 วัน</v>
      </c>
      <c r="K8514" s="10">
        <f t="shared" ref="K8514:K8577" si="667">IF(OR(F8514="",F8514="(ว่าง)"), MAX(0,I8513-H8514), MAX(0,F8514-H8514))</f>
        <v>0</v>
      </c>
      <c r="L8514" t="str">
        <f t="shared" ref="L8514:L8577" si="668">IF(K8514&lt;=30, "ลูกหนี้ชั้นดี", IF(K8514&lt;=90, "ลูกหนี้เฝ้าติดตาม", "ลูกหนี้ด้อยคุณภาพ (NPL)"))</f>
        <v>ลูกหนี้ชั้นดี</v>
      </c>
    </row>
    <row r="8515" spans="1:12" x14ac:dyDescent="0.2">
      <c r="A8515" t="s">
        <v>620</v>
      </c>
      <c r="B8515" t="s">
        <v>366</v>
      </c>
      <c r="C8515">
        <v>7</v>
      </c>
      <c r="D8515">
        <v>1126060005706</v>
      </c>
      <c r="E8515" s="1">
        <v>46184</v>
      </c>
      <c r="F8515" s="1">
        <v>46192</v>
      </c>
      <c r="G8515">
        <v>2464</v>
      </c>
      <c r="H8515" s="1">
        <f t="shared" si="665"/>
        <v>46191</v>
      </c>
      <c r="I8515" s="5">
        <f t="shared" si="664"/>
        <v>46253</v>
      </c>
      <c r="J8515" s="9" t="str">
        <f t="shared" si="666"/>
        <v>ชำระตรงเวลา</v>
      </c>
      <c r="K8515" s="10">
        <f t="shared" si="667"/>
        <v>1</v>
      </c>
      <c r="L8515" t="str">
        <f t="shared" si="668"/>
        <v>ลูกหนี้ชั้นดี</v>
      </c>
    </row>
    <row r="8516" spans="1:12" x14ac:dyDescent="0.2">
      <c r="A8516" t="s">
        <v>620</v>
      </c>
      <c r="B8516" t="s">
        <v>366</v>
      </c>
      <c r="C8516">
        <v>7</v>
      </c>
      <c r="D8516">
        <v>1126060009278</v>
      </c>
      <c r="E8516" s="1">
        <v>46195</v>
      </c>
      <c r="F8516" s="1">
        <v>46202</v>
      </c>
      <c r="G8516">
        <v>3560</v>
      </c>
      <c r="H8516" s="1">
        <f t="shared" si="665"/>
        <v>46202</v>
      </c>
      <c r="I8516" s="5">
        <f t="shared" ref="I8516:I8579" si="669">I8515</f>
        <v>46253</v>
      </c>
      <c r="J8516" s="9" t="str">
        <f t="shared" si="666"/>
        <v>ค้างชำระ 1 - 30 วัน</v>
      </c>
      <c r="K8516" s="10">
        <f t="shared" si="667"/>
        <v>0</v>
      </c>
      <c r="L8516" t="str">
        <f t="shared" si="668"/>
        <v>ลูกหนี้ชั้นดี</v>
      </c>
    </row>
    <row r="8517" spans="1:12" x14ac:dyDescent="0.2">
      <c r="A8517" t="s">
        <v>620</v>
      </c>
      <c r="B8517" t="s">
        <v>366</v>
      </c>
      <c r="C8517">
        <v>7</v>
      </c>
      <c r="D8517">
        <v>1126060012728</v>
      </c>
      <c r="E8517" s="1">
        <v>46198</v>
      </c>
      <c r="F8517" s="1">
        <v>46206</v>
      </c>
      <c r="G8517">
        <v>4450</v>
      </c>
      <c r="H8517" s="1">
        <f t="shared" si="665"/>
        <v>46205</v>
      </c>
      <c r="I8517" s="5">
        <f t="shared" si="669"/>
        <v>46253</v>
      </c>
      <c r="J8517" s="9" t="str">
        <f t="shared" si="666"/>
        <v>ค้างชำระ 1 - 30 วัน</v>
      </c>
      <c r="K8517" s="10">
        <f t="shared" si="667"/>
        <v>1</v>
      </c>
      <c r="L8517" t="str">
        <f t="shared" si="668"/>
        <v>ลูกหนี้ชั้นดี</v>
      </c>
    </row>
    <row r="8518" spans="1:12" x14ac:dyDescent="0.2">
      <c r="A8518" t="s">
        <v>318</v>
      </c>
      <c r="B8518" t="s">
        <v>311</v>
      </c>
      <c r="C8518">
        <v>7</v>
      </c>
      <c r="D8518">
        <v>1426060000504</v>
      </c>
      <c r="E8518" s="1">
        <v>46174</v>
      </c>
      <c r="F8518" s="1">
        <v>46184</v>
      </c>
      <c r="G8518">
        <v>2135</v>
      </c>
      <c r="H8518" s="1">
        <f t="shared" si="665"/>
        <v>46181</v>
      </c>
      <c r="I8518" s="5">
        <f t="shared" si="669"/>
        <v>46253</v>
      </c>
      <c r="J8518" s="9" t="str">
        <f t="shared" si="666"/>
        <v>ค้างชำระ 1 - 30 วัน</v>
      </c>
      <c r="K8518" s="10">
        <f t="shared" si="667"/>
        <v>3</v>
      </c>
      <c r="L8518" t="str">
        <f t="shared" si="668"/>
        <v>ลูกหนี้ชั้นดี</v>
      </c>
    </row>
    <row r="8519" spans="1:12" x14ac:dyDescent="0.2">
      <c r="A8519" t="s">
        <v>318</v>
      </c>
      <c r="B8519" t="s">
        <v>311</v>
      </c>
      <c r="C8519">
        <v>7</v>
      </c>
      <c r="D8519">
        <v>1426060004861</v>
      </c>
      <c r="E8519" s="1">
        <v>46181</v>
      </c>
      <c r="F8519" s="1">
        <v>46190</v>
      </c>
      <c r="G8519">
        <v>2155</v>
      </c>
      <c r="H8519" s="1">
        <f t="shared" si="665"/>
        <v>46188</v>
      </c>
      <c r="I8519" s="5">
        <f t="shared" si="669"/>
        <v>46253</v>
      </c>
      <c r="J8519" s="9" t="str">
        <f t="shared" si="666"/>
        <v>ค้างชำระ 1 - 30 วัน</v>
      </c>
      <c r="K8519" s="10">
        <f t="shared" si="667"/>
        <v>2</v>
      </c>
      <c r="L8519" t="str">
        <f t="shared" si="668"/>
        <v>ลูกหนี้ชั้นดี</v>
      </c>
    </row>
    <row r="8520" spans="1:12" x14ac:dyDescent="0.2">
      <c r="A8520" t="s">
        <v>318</v>
      </c>
      <c r="B8520" t="s">
        <v>311</v>
      </c>
      <c r="C8520">
        <v>7</v>
      </c>
      <c r="D8520">
        <v>1426060007718</v>
      </c>
      <c r="E8520" s="1">
        <v>46188</v>
      </c>
      <c r="F8520" s="1">
        <v>46199</v>
      </c>
      <c r="G8520">
        <v>130</v>
      </c>
      <c r="H8520" s="1">
        <f t="shared" si="665"/>
        <v>46195</v>
      </c>
      <c r="I8520" s="5">
        <f t="shared" si="669"/>
        <v>46253</v>
      </c>
      <c r="J8520" s="9" t="str">
        <f t="shared" si="666"/>
        <v>ค้างชำระ 1 - 30 วัน</v>
      </c>
      <c r="K8520" s="10">
        <f t="shared" si="667"/>
        <v>4</v>
      </c>
      <c r="L8520" t="str">
        <f t="shared" si="668"/>
        <v>ลูกหนี้ชั้นดี</v>
      </c>
    </row>
    <row r="8521" spans="1:12" x14ac:dyDescent="0.2">
      <c r="A8521" t="s">
        <v>318</v>
      </c>
      <c r="B8521" t="s">
        <v>311</v>
      </c>
      <c r="C8521">
        <v>7</v>
      </c>
      <c r="D8521">
        <v>1426060011760</v>
      </c>
      <c r="E8521" s="1">
        <v>46195</v>
      </c>
      <c r="F8521" s="1">
        <v>46204</v>
      </c>
      <c r="G8521">
        <v>1200</v>
      </c>
      <c r="H8521" s="1">
        <f t="shared" si="665"/>
        <v>46202</v>
      </c>
      <c r="I8521" s="5">
        <f t="shared" si="669"/>
        <v>46253</v>
      </c>
      <c r="J8521" s="9" t="str">
        <f t="shared" si="666"/>
        <v>ค้างชำระ 1 - 30 วัน</v>
      </c>
      <c r="K8521" s="10">
        <f t="shared" si="667"/>
        <v>2</v>
      </c>
      <c r="L8521" t="str">
        <f t="shared" si="668"/>
        <v>ลูกหนี้ชั้นดี</v>
      </c>
    </row>
    <row r="8522" spans="1:12" x14ac:dyDescent="0.2">
      <c r="A8522" t="s">
        <v>318</v>
      </c>
      <c r="B8522" t="s">
        <v>311</v>
      </c>
      <c r="C8522">
        <v>7</v>
      </c>
      <c r="D8522">
        <v>1426060014662</v>
      </c>
      <c r="E8522" s="1">
        <v>46202</v>
      </c>
      <c r="F8522" s="1">
        <v>46211</v>
      </c>
      <c r="G8522">
        <v>1205</v>
      </c>
      <c r="H8522" s="1">
        <f t="shared" si="665"/>
        <v>46209</v>
      </c>
      <c r="I8522" s="5">
        <f t="shared" si="669"/>
        <v>46253</v>
      </c>
      <c r="J8522" s="9" t="str">
        <f t="shared" si="666"/>
        <v>ชำระตรงเวลา</v>
      </c>
      <c r="K8522" s="10">
        <f t="shared" si="667"/>
        <v>2</v>
      </c>
      <c r="L8522" t="str">
        <f t="shared" si="668"/>
        <v>ลูกหนี้ชั้นดี</v>
      </c>
    </row>
    <row r="8523" spans="1:12" x14ac:dyDescent="0.2">
      <c r="A8523" t="s">
        <v>739</v>
      </c>
      <c r="B8523" t="s">
        <v>366</v>
      </c>
      <c r="C8523">
        <v>7</v>
      </c>
      <c r="D8523">
        <v>1126060009582</v>
      </c>
      <c r="E8523" s="1">
        <v>46195</v>
      </c>
      <c r="F8523" s="1">
        <v>46197</v>
      </c>
      <c r="G8523">
        <v>2180</v>
      </c>
      <c r="H8523" s="1">
        <f t="shared" si="665"/>
        <v>46202</v>
      </c>
      <c r="I8523" s="5">
        <f t="shared" si="669"/>
        <v>46253</v>
      </c>
      <c r="J8523" s="9" t="str">
        <f t="shared" si="666"/>
        <v>ชำระตรงเวลา</v>
      </c>
      <c r="K8523" s="10">
        <f t="shared" si="667"/>
        <v>0</v>
      </c>
      <c r="L8523" t="str">
        <f t="shared" si="668"/>
        <v>ลูกหนี้ชั้นดี</v>
      </c>
    </row>
    <row r="8524" spans="1:12" x14ac:dyDescent="0.2">
      <c r="A8524" t="s">
        <v>739</v>
      </c>
      <c r="B8524" t="s">
        <v>366</v>
      </c>
      <c r="C8524">
        <v>7</v>
      </c>
      <c r="D8524">
        <v>1126060012520</v>
      </c>
      <c r="E8524" s="1">
        <v>46202</v>
      </c>
      <c r="F8524" s="1">
        <v>46206</v>
      </c>
      <c r="G8524">
        <v>720</v>
      </c>
      <c r="H8524" s="1">
        <f t="shared" si="665"/>
        <v>46209</v>
      </c>
      <c r="I8524" s="5">
        <f t="shared" si="669"/>
        <v>46253</v>
      </c>
      <c r="J8524" s="9" t="str">
        <f t="shared" si="666"/>
        <v>ชำระตรงเวลา</v>
      </c>
      <c r="K8524" s="10">
        <f t="shared" si="667"/>
        <v>0</v>
      </c>
      <c r="L8524" t="str">
        <f t="shared" si="668"/>
        <v>ลูกหนี้ชั้นดี</v>
      </c>
    </row>
    <row r="8525" spans="1:12" x14ac:dyDescent="0.2">
      <c r="A8525" t="s">
        <v>601</v>
      </c>
      <c r="B8525" t="s">
        <v>366</v>
      </c>
      <c r="C8525">
        <v>7</v>
      </c>
      <c r="D8525">
        <v>1126040006044</v>
      </c>
      <c r="E8525" s="1">
        <v>46123</v>
      </c>
      <c r="F8525" s="1">
        <v>46129</v>
      </c>
      <c r="G8525">
        <v>12738</v>
      </c>
      <c r="H8525" s="1">
        <f t="shared" si="665"/>
        <v>46130</v>
      </c>
      <c r="I8525" s="5">
        <f t="shared" si="669"/>
        <v>46253</v>
      </c>
      <c r="J8525" s="9" t="str">
        <f t="shared" si="666"/>
        <v>ชำระตรงเวลา</v>
      </c>
      <c r="K8525" s="10">
        <f t="shared" si="667"/>
        <v>0</v>
      </c>
      <c r="L8525" t="str">
        <f t="shared" si="668"/>
        <v>ลูกหนี้ชั้นดี</v>
      </c>
    </row>
    <row r="8526" spans="1:12" x14ac:dyDescent="0.2">
      <c r="A8526" t="s">
        <v>601</v>
      </c>
      <c r="B8526" t="s">
        <v>366</v>
      </c>
      <c r="C8526">
        <v>7</v>
      </c>
      <c r="D8526">
        <v>1126060002552</v>
      </c>
      <c r="E8526" s="1">
        <v>46184</v>
      </c>
      <c r="F8526" s="1">
        <v>46185</v>
      </c>
      <c r="G8526">
        <v>162</v>
      </c>
      <c r="H8526" s="1">
        <f t="shared" si="665"/>
        <v>46191</v>
      </c>
      <c r="I8526" s="5">
        <f t="shared" si="669"/>
        <v>46253</v>
      </c>
      <c r="J8526" s="9" t="str">
        <f t="shared" si="666"/>
        <v>ค้างชำระ 1 - 30 วัน</v>
      </c>
      <c r="K8526" s="10">
        <f t="shared" si="667"/>
        <v>0</v>
      </c>
      <c r="L8526" t="str">
        <f t="shared" si="668"/>
        <v>ลูกหนี้ชั้นดี</v>
      </c>
    </row>
    <row r="8527" spans="1:12" x14ac:dyDescent="0.2">
      <c r="A8527" t="s">
        <v>601</v>
      </c>
      <c r="B8527" t="s">
        <v>366</v>
      </c>
      <c r="C8527">
        <v>7</v>
      </c>
      <c r="D8527">
        <v>1126060005577</v>
      </c>
      <c r="E8527" s="1">
        <v>46186</v>
      </c>
      <c r="F8527" s="1">
        <v>46202</v>
      </c>
      <c r="G8527">
        <v>1053</v>
      </c>
      <c r="H8527" s="1">
        <f t="shared" si="665"/>
        <v>46193</v>
      </c>
      <c r="I8527" s="5">
        <f t="shared" si="669"/>
        <v>46253</v>
      </c>
      <c r="J8527" s="9" t="str">
        <f t="shared" si="666"/>
        <v>ชำระตรงเวลา</v>
      </c>
      <c r="K8527" s="10">
        <f t="shared" si="667"/>
        <v>9</v>
      </c>
      <c r="L8527" t="str">
        <f t="shared" si="668"/>
        <v>ลูกหนี้ชั้นดี</v>
      </c>
    </row>
    <row r="8528" spans="1:12" x14ac:dyDescent="0.2">
      <c r="A8528" t="s">
        <v>630</v>
      </c>
      <c r="B8528" t="s">
        <v>366</v>
      </c>
      <c r="C8528">
        <v>7</v>
      </c>
      <c r="D8528">
        <v>1126030013120</v>
      </c>
      <c r="E8528" s="1">
        <v>46112</v>
      </c>
      <c r="F8528" s="1">
        <v>46115</v>
      </c>
      <c r="G8528">
        <v>7200</v>
      </c>
      <c r="H8528" s="1">
        <f t="shared" si="665"/>
        <v>46119</v>
      </c>
      <c r="I8528" s="5">
        <f t="shared" si="669"/>
        <v>46253</v>
      </c>
      <c r="J8528" s="9" t="str">
        <f t="shared" si="666"/>
        <v>ชำระตรงเวลา</v>
      </c>
      <c r="K8528" s="10">
        <f t="shared" si="667"/>
        <v>0</v>
      </c>
      <c r="L8528" t="str">
        <f t="shared" si="668"/>
        <v>ลูกหนี้ชั้นดี</v>
      </c>
    </row>
    <row r="8529" spans="1:12" x14ac:dyDescent="0.2">
      <c r="A8529" t="s">
        <v>630</v>
      </c>
      <c r="B8529" t="s">
        <v>366</v>
      </c>
      <c r="C8529">
        <v>7</v>
      </c>
      <c r="D8529">
        <v>1126040004712</v>
      </c>
      <c r="E8529" s="1">
        <v>46123</v>
      </c>
      <c r="F8529" s="1">
        <v>46129</v>
      </c>
      <c r="G8529">
        <v>2730</v>
      </c>
      <c r="H8529" s="1">
        <f t="shared" si="665"/>
        <v>46130</v>
      </c>
      <c r="I8529" s="5">
        <f t="shared" si="669"/>
        <v>46253</v>
      </c>
      <c r="J8529" s="9" t="str">
        <f t="shared" si="666"/>
        <v>ชำระตรงเวลา</v>
      </c>
      <c r="K8529" s="10">
        <f t="shared" si="667"/>
        <v>0</v>
      </c>
      <c r="L8529" t="str">
        <f t="shared" si="668"/>
        <v>ลูกหนี้ชั้นดี</v>
      </c>
    </row>
    <row r="8530" spans="1:12" x14ac:dyDescent="0.2">
      <c r="A8530" t="s">
        <v>630</v>
      </c>
      <c r="B8530" t="s">
        <v>366</v>
      </c>
      <c r="C8530">
        <v>7</v>
      </c>
      <c r="D8530">
        <v>1126060003290</v>
      </c>
      <c r="E8530" s="1">
        <v>46182</v>
      </c>
      <c r="F8530" s="1">
        <v>46183</v>
      </c>
      <c r="G8530">
        <v>2030</v>
      </c>
      <c r="H8530" s="1">
        <f t="shared" si="665"/>
        <v>46189</v>
      </c>
      <c r="I8530" s="5">
        <f t="shared" si="669"/>
        <v>46253</v>
      </c>
      <c r="J8530" s="9" t="str">
        <f t="shared" si="666"/>
        <v>ชำระตรงเวลา</v>
      </c>
      <c r="K8530" s="10">
        <f t="shared" si="667"/>
        <v>0</v>
      </c>
      <c r="L8530" t="str">
        <f t="shared" si="668"/>
        <v>ลูกหนี้ชั้นดี</v>
      </c>
    </row>
    <row r="8531" spans="1:12" x14ac:dyDescent="0.2">
      <c r="A8531" t="s">
        <v>630</v>
      </c>
      <c r="B8531" t="s">
        <v>366</v>
      </c>
      <c r="C8531">
        <v>7</v>
      </c>
      <c r="D8531">
        <v>1126060005850</v>
      </c>
      <c r="E8531" s="1">
        <v>46188</v>
      </c>
      <c r="F8531" s="1">
        <v>46191</v>
      </c>
      <c r="G8531">
        <v>1180</v>
      </c>
      <c r="H8531" s="1">
        <f t="shared" si="665"/>
        <v>46195</v>
      </c>
      <c r="I8531" s="5">
        <f t="shared" si="669"/>
        <v>46253</v>
      </c>
      <c r="J8531" s="9" t="str">
        <f t="shared" si="666"/>
        <v>ชำระตรงเวลา</v>
      </c>
      <c r="K8531" s="10">
        <f t="shared" si="667"/>
        <v>0</v>
      </c>
      <c r="L8531" t="str">
        <f t="shared" si="668"/>
        <v>ลูกหนี้ชั้นดี</v>
      </c>
    </row>
    <row r="8532" spans="1:12" x14ac:dyDescent="0.2">
      <c r="A8532" t="s">
        <v>630</v>
      </c>
      <c r="B8532" t="s">
        <v>366</v>
      </c>
      <c r="C8532">
        <v>7</v>
      </c>
      <c r="D8532">
        <v>1126060009506</v>
      </c>
      <c r="E8532" s="1">
        <v>46193</v>
      </c>
      <c r="F8532" s="1">
        <v>46198</v>
      </c>
      <c r="G8532">
        <v>3690</v>
      </c>
      <c r="H8532" s="1">
        <f t="shared" si="665"/>
        <v>46200</v>
      </c>
      <c r="I8532" s="5">
        <f t="shared" si="669"/>
        <v>46253</v>
      </c>
      <c r="J8532" s="9" t="str">
        <f t="shared" si="666"/>
        <v>ชำระตรงเวลา</v>
      </c>
      <c r="K8532" s="10">
        <f t="shared" si="667"/>
        <v>0</v>
      </c>
      <c r="L8532" t="str">
        <f t="shared" si="668"/>
        <v>ลูกหนี้ชั้นดี</v>
      </c>
    </row>
    <row r="8533" spans="1:12" x14ac:dyDescent="0.2">
      <c r="A8533" t="s">
        <v>30</v>
      </c>
      <c r="B8533" t="s">
        <v>8</v>
      </c>
      <c r="C8533">
        <v>7</v>
      </c>
      <c r="D8533">
        <v>1526020009230</v>
      </c>
      <c r="E8533" s="1">
        <v>46072</v>
      </c>
      <c r="F8533" s="1">
        <v>46072</v>
      </c>
      <c r="G8533">
        <v>1134</v>
      </c>
      <c r="H8533" s="1">
        <f t="shared" si="665"/>
        <v>46079</v>
      </c>
      <c r="I8533" s="5">
        <f t="shared" si="669"/>
        <v>46253</v>
      </c>
      <c r="J8533" s="9" t="str">
        <f t="shared" si="666"/>
        <v>ชำระตรงเวลา</v>
      </c>
      <c r="K8533" s="10">
        <f t="shared" si="667"/>
        <v>0</v>
      </c>
      <c r="L8533" t="str">
        <f t="shared" si="668"/>
        <v>ลูกหนี้ชั้นดี</v>
      </c>
    </row>
    <row r="8534" spans="1:12" x14ac:dyDescent="0.2">
      <c r="A8534" t="s">
        <v>30</v>
      </c>
      <c r="B8534" t="s">
        <v>8</v>
      </c>
      <c r="C8534">
        <v>7</v>
      </c>
      <c r="D8534">
        <v>1526040003829</v>
      </c>
      <c r="E8534" s="1">
        <v>46121</v>
      </c>
      <c r="F8534" s="1">
        <v>46122</v>
      </c>
      <c r="G8534">
        <v>1873</v>
      </c>
      <c r="H8534" s="1">
        <f t="shared" si="665"/>
        <v>46128</v>
      </c>
      <c r="I8534" s="5">
        <f t="shared" si="669"/>
        <v>46253</v>
      </c>
      <c r="J8534" s="9" t="str">
        <f t="shared" si="666"/>
        <v>ชำระตรงเวลา</v>
      </c>
      <c r="K8534" s="10">
        <f t="shared" si="667"/>
        <v>0</v>
      </c>
      <c r="L8534" t="str">
        <f t="shared" si="668"/>
        <v>ลูกหนี้ชั้นดี</v>
      </c>
    </row>
    <row r="8535" spans="1:12" x14ac:dyDescent="0.2">
      <c r="A8535" t="s">
        <v>30</v>
      </c>
      <c r="B8535" t="s">
        <v>8</v>
      </c>
      <c r="C8535">
        <v>7</v>
      </c>
      <c r="D8535">
        <v>1526040009609</v>
      </c>
      <c r="E8535" s="1">
        <v>46134</v>
      </c>
      <c r="F8535" s="1">
        <v>46135</v>
      </c>
      <c r="G8535">
        <v>462</v>
      </c>
      <c r="H8535" s="1">
        <f t="shared" si="665"/>
        <v>46141</v>
      </c>
      <c r="I8535" s="5">
        <f t="shared" si="669"/>
        <v>46253</v>
      </c>
      <c r="J8535" s="9" t="str">
        <f t="shared" si="666"/>
        <v>ชำระตรงเวลา</v>
      </c>
      <c r="K8535" s="10">
        <f t="shared" si="667"/>
        <v>0</v>
      </c>
      <c r="L8535" t="str">
        <f t="shared" si="668"/>
        <v>ลูกหนี้ชั้นดี</v>
      </c>
    </row>
    <row r="8536" spans="1:12" x14ac:dyDescent="0.2">
      <c r="A8536" t="s">
        <v>30</v>
      </c>
      <c r="B8536" t="s">
        <v>8</v>
      </c>
      <c r="C8536">
        <v>7</v>
      </c>
      <c r="D8536">
        <v>1526050009514</v>
      </c>
      <c r="E8536" s="1">
        <v>46162</v>
      </c>
      <c r="F8536" s="1">
        <v>46163</v>
      </c>
      <c r="G8536">
        <v>2006</v>
      </c>
      <c r="H8536" s="1">
        <f t="shared" si="665"/>
        <v>46169</v>
      </c>
      <c r="I8536" s="5">
        <f t="shared" si="669"/>
        <v>46253</v>
      </c>
      <c r="J8536" s="9" t="str">
        <f t="shared" si="666"/>
        <v>ชำระตรงเวลา</v>
      </c>
      <c r="K8536" s="10">
        <f t="shared" si="667"/>
        <v>0</v>
      </c>
      <c r="L8536" t="str">
        <f t="shared" si="668"/>
        <v>ลูกหนี้ชั้นดี</v>
      </c>
    </row>
    <row r="8537" spans="1:12" x14ac:dyDescent="0.2">
      <c r="A8537" t="s">
        <v>30</v>
      </c>
      <c r="B8537" t="s">
        <v>8</v>
      </c>
      <c r="C8537">
        <v>7</v>
      </c>
      <c r="D8537">
        <v>1526050012347</v>
      </c>
      <c r="E8537" s="1">
        <v>46169</v>
      </c>
      <c r="F8537" s="1">
        <v>46170</v>
      </c>
      <c r="G8537">
        <v>1711</v>
      </c>
      <c r="H8537" s="1">
        <f t="shared" si="665"/>
        <v>46176</v>
      </c>
      <c r="I8537" s="5">
        <f t="shared" si="669"/>
        <v>46253</v>
      </c>
      <c r="J8537" s="9" t="str">
        <f t="shared" si="666"/>
        <v>ชำระตรงเวลา</v>
      </c>
      <c r="K8537" s="10">
        <f t="shared" si="667"/>
        <v>0</v>
      </c>
      <c r="L8537" t="str">
        <f t="shared" si="668"/>
        <v>ลูกหนี้ชั้นดี</v>
      </c>
    </row>
    <row r="8538" spans="1:12" x14ac:dyDescent="0.2">
      <c r="A8538" t="s">
        <v>30</v>
      </c>
      <c r="B8538" t="s">
        <v>8</v>
      </c>
      <c r="C8538">
        <v>7</v>
      </c>
      <c r="D8538">
        <v>1526060001799</v>
      </c>
      <c r="E8538" s="1">
        <v>46176</v>
      </c>
      <c r="F8538" s="1">
        <v>46178</v>
      </c>
      <c r="G8538">
        <v>531</v>
      </c>
      <c r="H8538" s="1">
        <f t="shared" si="665"/>
        <v>46183</v>
      </c>
      <c r="I8538" s="5">
        <f t="shared" si="669"/>
        <v>46253</v>
      </c>
      <c r="J8538" s="9" t="str">
        <f t="shared" si="666"/>
        <v>ชำระตรงเวลา</v>
      </c>
      <c r="K8538" s="10">
        <f t="shared" si="667"/>
        <v>0</v>
      </c>
      <c r="L8538" t="str">
        <f t="shared" si="668"/>
        <v>ลูกหนี้ชั้นดี</v>
      </c>
    </row>
    <row r="8539" spans="1:12" x14ac:dyDescent="0.2">
      <c r="A8539" t="s">
        <v>30</v>
      </c>
      <c r="B8539" t="s">
        <v>8</v>
      </c>
      <c r="C8539">
        <v>7</v>
      </c>
      <c r="D8539">
        <v>1526060005162</v>
      </c>
      <c r="E8539" s="1">
        <v>46183</v>
      </c>
      <c r="F8539" s="1">
        <v>46185</v>
      </c>
      <c r="G8539">
        <v>2183</v>
      </c>
      <c r="H8539" s="1">
        <f t="shared" si="665"/>
        <v>46190</v>
      </c>
      <c r="I8539" s="5">
        <f t="shared" si="669"/>
        <v>46253</v>
      </c>
      <c r="J8539" s="9" t="str">
        <f t="shared" si="666"/>
        <v>ชำระตรงเวลา</v>
      </c>
      <c r="K8539" s="10">
        <f t="shared" si="667"/>
        <v>0</v>
      </c>
      <c r="L8539" t="str">
        <f t="shared" si="668"/>
        <v>ลูกหนี้ชั้นดี</v>
      </c>
    </row>
    <row r="8540" spans="1:12" x14ac:dyDescent="0.2">
      <c r="A8540" t="s">
        <v>30</v>
      </c>
      <c r="B8540" t="s">
        <v>8</v>
      </c>
      <c r="C8540">
        <v>7</v>
      </c>
      <c r="D8540">
        <v>1526060008835</v>
      </c>
      <c r="E8540" s="1">
        <v>46190</v>
      </c>
      <c r="F8540" s="1">
        <v>46191</v>
      </c>
      <c r="G8540">
        <v>1652</v>
      </c>
      <c r="H8540" s="1">
        <f t="shared" si="665"/>
        <v>46197</v>
      </c>
      <c r="I8540" s="5">
        <f t="shared" si="669"/>
        <v>46253</v>
      </c>
      <c r="J8540" s="9" t="str">
        <f t="shared" si="666"/>
        <v>ชำระตรงเวลา</v>
      </c>
      <c r="K8540" s="10">
        <f t="shared" si="667"/>
        <v>0</v>
      </c>
      <c r="L8540" t="str">
        <f t="shared" si="668"/>
        <v>ลูกหนี้ชั้นดี</v>
      </c>
    </row>
    <row r="8541" spans="1:12" x14ac:dyDescent="0.2">
      <c r="A8541" t="s">
        <v>30</v>
      </c>
      <c r="B8541" t="s">
        <v>8</v>
      </c>
      <c r="C8541">
        <v>7</v>
      </c>
      <c r="D8541">
        <v>1526060012016</v>
      </c>
      <c r="E8541" s="1">
        <v>46197</v>
      </c>
      <c r="F8541" s="1">
        <v>46199</v>
      </c>
      <c r="G8541">
        <v>2124</v>
      </c>
      <c r="H8541" s="1">
        <f t="shared" si="665"/>
        <v>46204</v>
      </c>
      <c r="I8541" s="5">
        <f t="shared" si="669"/>
        <v>46253</v>
      </c>
      <c r="J8541" s="9" t="str">
        <f t="shared" si="666"/>
        <v>ชำระตรงเวลา</v>
      </c>
      <c r="K8541" s="10">
        <f t="shared" si="667"/>
        <v>0</v>
      </c>
      <c r="L8541" t="str">
        <f t="shared" si="668"/>
        <v>ลูกหนี้ชั้นดี</v>
      </c>
    </row>
    <row r="8542" spans="1:12" x14ac:dyDescent="0.2">
      <c r="A8542" t="s">
        <v>30</v>
      </c>
      <c r="B8542" t="s">
        <v>8</v>
      </c>
      <c r="C8542">
        <v>7</v>
      </c>
      <c r="D8542">
        <v>1526060015185</v>
      </c>
      <c r="E8542" s="1">
        <v>46204</v>
      </c>
      <c r="F8542" s="1">
        <v>46209</v>
      </c>
      <c r="G8542">
        <v>2655</v>
      </c>
      <c r="H8542" s="1">
        <f t="shared" si="665"/>
        <v>46211</v>
      </c>
      <c r="I8542" s="5">
        <f t="shared" si="669"/>
        <v>46253</v>
      </c>
      <c r="J8542" s="9" t="str">
        <f t="shared" si="666"/>
        <v>ชำระตรงเวลา</v>
      </c>
      <c r="K8542" s="10">
        <f t="shared" si="667"/>
        <v>0</v>
      </c>
      <c r="L8542" t="str">
        <f t="shared" si="668"/>
        <v>ลูกหนี้ชั้นดี</v>
      </c>
    </row>
    <row r="8543" spans="1:12" x14ac:dyDescent="0.2">
      <c r="A8543" t="s">
        <v>1325</v>
      </c>
      <c r="B8543" t="s">
        <v>1326</v>
      </c>
      <c r="C8543">
        <v>15</v>
      </c>
      <c r="D8543">
        <v>5526010008324</v>
      </c>
      <c r="E8543" s="1">
        <v>46039</v>
      </c>
      <c r="F8543" s="1">
        <v>46044</v>
      </c>
      <c r="G8543">
        <v>24310</v>
      </c>
      <c r="H8543" s="1">
        <f t="shared" si="665"/>
        <v>46054</v>
      </c>
      <c r="I8543" s="5">
        <f t="shared" si="669"/>
        <v>46253</v>
      </c>
      <c r="J8543" s="9" t="str">
        <f t="shared" si="666"/>
        <v>ชำระตรงเวลา</v>
      </c>
      <c r="K8543" s="10">
        <f t="shared" si="667"/>
        <v>0</v>
      </c>
      <c r="L8543" t="str">
        <f t="shared" si="668"/>
        <v>ลูกหนี้ชั้นดี</v>
      </c>
    </row>
    <row r="8544" spans="1:12" x14ac:dyDescent="0.2">
      <c r="A8544" t="s">
        <v>1325</v>
      </c>
      <c r="B8544" t="s">
        <v>1326</v>
      </c>
      <c r="C8544">
        <v>15</v>
      </c>
      <c r="D8544">
        <v>5526020009120</v>
      </c>
      <c r="E8544" s="1">
        <v>46070</v>
      </c>
      <c r="F8544" s="1">
        <v>46076</v>
      </c>
      <c r="G8544">
        <v>13960</v>
      </c>
      <c r="H8544" s="1">
        <f t="shared" si="665"/>
        <v>46085</v>
      </c>
      <c r="I8544" s="5">
        <f t="shared" si="669"/>
        <v>46253</v>
      </c>
      <c r="J8544" s="9" t="str">
        <f t="shared" si="666"/>
        <v>ชำระตรงเวลา</v>
      </c>
      <c r="K8544" s="10">
        <f t="shared" si="667"/>
        <v>0</v>
      </c>
      <c r="L8544" t="str">
        <f t="shared" si="668"/>
        <v>ลูกหนี้ชั้นดี</v>
      </c>
    </row>
    <row r="8545" spans="1:12" x14ac:dyDescent="0.2">
      <c r="A8545" t="s">
        <v>1325</v>
      </c>
      <c r="B8545" t="s">
        <v>1326</v>
      </c>
      <c r="C8545">
        <v>15</v>
      </c>
      <c r="D8545">
        <v>5526030001800</v>
      </c>
      <c r="E8545" s="1">
        <v>46084</v>
      </c>
      <c r="F8545" s="1">
        <v>46091</v>
      </c>
      <c r="G8545">
        <v>11850</v>
      </c>
      <c r="H8545" s="1">
        <f t="shared" si="665"/>
        <v>46099</v>
      </c>
      <c r="I8545" s="5">
        <f t="shared" si="669"/>
        <v>46253</v>
      </c>
      <c r="J8545" s="9" t="str">
        <f t="shared" si="666"/>
        <v>ชำระตรงเวลา</v>
      </c>
      <c r="K8545" s="10">
        <f t="shared" si="667"/>
        <v>0</v>
      </c>
      <c r="L8545" t="str">
        <f t="shared" si="668"/>
        <v>ลูกหนี้ชั้นดี</v>
      </c>
    </row>
    <row r="8546" spans="1:12" x14ac:dyDescent="0.2">
      <c r="A8546" t="s">
        <v>1325</v>
      </c>
      <c r="B8546" t="s">
        <v>1326</v>
      </c>
      <c r="C8546">
        <v>15</v>
      </c>
      <c r="D8546">
        <v>5526030009004</v>
      </c>
      <c r="E8546" s="1">
        <v>46098</v>
      </c>
      <c r="F8546" s="1">
        <v>46105</v>
      </c>
      <c r="G8546">
        <v>18850</v>
      </c>
      <c r="H8546" s="1">
        <f t="shared" si="665"/>
        <v>46113</v>
      </c>
      <c r="I8546" s="5">
        <f t="shared" si="669"/>
        <v>46253</v>
      </c>
      <c r="J8546" s="9" t="str">
        <f t="shared" si="666"/>
        <v>ชำระตรงเวลา</v>
      </c>
      <c r="K8546" s="10">
        <f t="shared" si="667"/>
        <v>0</v>
      </c>
      <c r="L8546" t="str">
        <f t="shared" si="668"/>
        <v>ลูกหนี้ชั้นดี</v>
      </c>
    </row>
    <row r="8547" spans="1:12" x14ac:dyDescent="0.2">
      <c r="A8547" t="s">
        <v>1325</v>
      </c>
      <c r="B8547" t="s">
        <v>1326</v>
      </c>
      <c r="C8547">
        <v>15</v>
      </c>
      <c r="D8547">
        <v>5526040002002</v>
      </c>
      <c r="E8547" s="1">
        <v>46114</v>
      </c>
      <c r="F8547" s="1">
        <v>46119</v>
      </c>
      <c r="G8547">
        <v>13200</v>
      </c>
      <c r="H8547" s="1">
        <f t="shared" si="665"/>
        <v>46129</v>
      </c>
      <c r="I8547" s="5">
        <f t="shared" si="669"/>
        <v>46253</v>
      </c>
      <c r="J8547" s="9" t="str">
        <f t="shared" si="666"/>
        <v>ชำระตรงเวลา</v>
      </c>
      <c r="K8547" s="10">
        <f t="shared" si="667"/>
        <v>0</v>
      </c>
      <c r="L8547" t="str">
        <f t="shared" si="668"/>
        <v>ลูกหนี้ชั้นดี</v>
      </c>
    </row>
    <row r="8548" spans="1:12" x14ac:dyDescent="0.2">
      <c r="A8548" t="s">
        <v>1325</v>
      </c>
      <c r="B8548" t="s">
        <v>1326</v>
      </c>
      <c r="C8548">
        <v>15</v>
      </c>
      <c r="D8548">
        <v>5526040009100</v>
      </c>
      <c r="E8548" s="1">
        <v>46132</v>
      </c>
      <c r="F8548" s="1">
        <v>46136</v>
      </c>
      <c r="G8548">
        <v>16866</v>
      </c>
      <c r="H8548" s="1">
        <f t="shared" si="665"/>
        <v>46147</v>
      </c>
      <c r="I8548" s="5">
        <f t="shared" si="669"/>
        <v>46253</v>
      </c>
      <c r="J8548" s="9" t="str">
        <f t="shared" si="666"/>
        <v>ชำระตรงเวลา</v>
      </c>
      <c r="K8548" s="10">
        <f t="shared" si="667"/>
        <v>0</v>
      </c>
      <c r="L8548" t="str">
        <f t="shared" si="668"/>
        <v>ลูกหนี้ชั้นดี</v>
      </c>
    </row>
    <row r="8549" spans="1:12" x14ac:dyDescent="0.2">
      <c r="A8549" t="s">
        <v>1325</v>
      </c>
      <c r="B8549" t="s">
        <v>1326</v>
      </c>
      <c r="C8549">
        <v>15</v>
      </c>
      <c r="D8549">
        <v>5526050008643</v>
      </c>
      <c r="E8549" s="1">
        <v>46159</v>
      </c>
      <c r="F8549" s="1">
        <v>46167</v>
      </c>
      <c r="G8549">
        <v>6734</v>
      </c>
      <c r="H8549" s="1">
        <f t="shared" si="665"/>
        <v>46174</v>
      </c>
      <c r="I8549" s="5">
        <f t="shared" si="669"/>
        <v>46253</v>
      </c>
      <c r="J8549" s="9" t="str">
        <f t="shared" si="666"/>
        <v>ชำระตรงเวลา</v>
      </c>
      <c r="K8549" s="10">
        <f t="shared" si="667"/>
        <v>0</v>
      </c>
      <c r="L8549" t="str">
        <f t="shared" si="668"/>
        <v>ลูกหนี้ชั้นดี</v>
      </c>
    </row>
    <row r="8550" spans="1:12" x14ac:dyDescent="0.2">
      <c r="A8550" t="s">
        <v>1325</v>
      </c>
      <c r="B8550" t="s">
        <v>1326</v>
      </c>
      <c r="C8550">
        <v>15</v>
      </c>
      <c r="D8550">
        <v>5526060000224</v>
      </c>
      <c r="E8550" s="1">
        <v>46174</v>
      </c>
      <c r="F8550" s="1">
        <v>46181</v>
      </c>
      <c r="G8550">
        <v>21748</v>
      </c>
      <c r="H8550" s="1">
        <f t="shared" si="665"/>
        <v>46189</v>
      </c>
      <c r="I8550" s="5">
        <f t="shared" si="669"/>
        <v>46253</v>
      </c>
      <c r="J8550" s="9" t="str">
        <f t="shared" si="666"/>
        <v>ชำระตรงเวลา</v>
      </c>
      <c r="K8550" s="10">
        <f t="shared" si="667"/>
        <v>0</v>
      </c>
      <c r="L8550" t="str">
        <f t="shared" si="668"/>
        <v>ลูกหนี้ชั้นดี</v>
      </c>
    </row>
    <row r="8551" spans="1:12" x14ac:dyDescent="0.2">
      <c r="A8551" t="s">
        <v>1325</v>
      </c>
      <c r="B8551" t="s">
        <v>1326</v>
      </c>
      <c r="C8551">
        <v>15</v>
      </c>
      <c r="D8551">
        <v>5526060008244</v>
      </c>
      <c r="E8551" s="1">
        <v>46189</v>
      </c>
      <c r="F8551" s="1">
        <v>46196</v>
      </c>
      <c r="G8551">
        <v>11070</v>
      </c>
      <c r="H8551" s="1">
        <f t="shared" si="665"/>
        <v>46204</v>
      </c>
      <c r="I8551" s="5">
        <f t="shared" si="669"/>
        <v>46253</v>
      </c>
      <c r="J8551" s="9" t="str">
        <f t="shared" si="666"/>
        <v>ค้างชำระ 1 - 30 วัน</v>
      </c>
      <c r="K8551" s="10">
        <f t="shared" si="667"/>
        <v>0</v>
      </c>
      <c r="L8551" t="str">
        <f t="shared" si="668"/>
        <v>ลูกหนี้ชั้นดี</v>
      </c>
    </row>
    <row r="8552" spans="1:12" x14ac:dyDescent="0.2">
      <c r="A8552" t="s">
        <v>494</v>
      </c>
      <c r="B8552" t="s">
        <v>366</v>
      </c>
      <c r="C8552">
        <v>15</v>
      </c>
      <c r="D8552">
        <v>1126030008348</v>
      </c>
      <c r="E8552" s="1">
        <v>46097</v>
      </c>
      <c r="F8552" s="1">
        <v>46114</v>
      </c>
      <c r="G8552">
        <v>2788</v>
      </c>
      <c r="H8552" s="1">
        <f t="shared" si="665"/>
        <v>46112</v>
      </c>
      <c r="I8552" s="5">
        <f t="shared" si="669"/>
        <v>46253</v>
      </c>
      <c r="J8552" s="9" t="str">
        <f t="shared" si="666"/>
        <v>ค้างชำระ 1 - 30 วัน</v>
      </c>
      <c r="K8552" s="10">
        <f t="shared" si="667"/>
        <v>2</v>
      </c>
      <c r="L8552" t="str">
        <f t="shared" si="668"/>
        <v>ลูกหนี้ชั้นดี</v>
      </c>
    </row>
    <row r="8553" spans="1:12" x14ac:dyDescent="0.2">
      <c r="A8553" t="s">
        <v>494</v>
      </c>
      <c r="B8553" t="s">
        <v>366</v>
      </c>
      <c r="C8553">
        <v>15</v>
      </c>
      <c r="D8553">
        <v>1126050007796</v>
      </c>
      <c r="E8553" s="1">
        <v>46157</v>
      </c>
      <c r="F8553" s="1">
        <v>46179</v>
      </c>
      <c r="G8553">
        <v>3015</v>
      </c>
      <c r="H8553" s="1">
        <f t="shared" si="665"/>
        <v>46172</v>
      </c>
      <c r="I8553" s="5">
        <f t="shared" si="669"/>
        <v>46253</v>
      </c>
      <c r="J8553" s="9" t="str">
        <f t="shared" si="666"/>
        <v>ค้างชำระ 1 - 30 วัน</v>
      </c>
      <c r="K8553" s="10">
        <f t="shared" si="667"/>
        <v>7</v>
      </c>
      <c r="L8553" t="str">
        <f t="shared" si="668"/>
        <v>ลูกหนี้ชั้นดี</v>
      </c>
    </row>
    <row r="8554" spans="1:12" x14ac:dyDescent="0.2">
      <c r="A8554" t="s">
        <v>494</v>
      </c>
      <c r="B8554" t="s">
        <v>366</v>
      </c>
      <c r="C8554">
        <v>15</v>
      </c>
      <c r="D8554">
        <v>1126060001432</v>
      </c>
      <c r="E8554" s="1">
        <v>46175</v>
      </c>
      <c r="F8554" s="1">
        <v>46192</v>
      </c>
      <c r="G8554">
        <v>2588</v>
      </c>
      <c r="H8554" s="1">
        <f t="shared" si="665"/>
        <v>46190</v>
      </c>
      <c r="I8554" s="5">
        <f t="shared" si="669"/>
        <v>46253</v>
      </c>
      <c r="J8554" s="9" t="str">
        <f t="shared" si="666"/>
        <v>ค้างชำระ 1 - 30 วัน</v>
      </c>
      <c r="K8554" s="10">
        <f t="shared" si="667"/>
        <v>2</v>
      </c>
      <c r="L8554" t="str">
        <f t="shared" si="668"/>
        <v>ลูกหนี้ชั้นดี</v>
      </c>
    </row>
    <row r="8555" spans="1:12" x14ac:dyDescent="0.2">
      <c r="A8555" t="s">
        <v>494</v>
      </c>
      <c r="B8555" t="s">
        <v>366</v>
      </c>
      <c r="C8555">
        <v>15</v>
      </c>
      <c r="D8555">
        <v>1126060008608</v>
      </c>
      <c r="E8555" s="1">
        <v>46189</v>
      </c>
      <c r="F8555" s="1">
        <v>46206</v>
      </c>
      <c r="G8555">
        <v>2667</v>
      </c>
      <c r="H8555" s="1">
        <f t="shared" si="665"/>
        <v>46204</v>
      </c>
      <c r="I8555" s="5">
        <f t="shared" si="669"/>
        <v>46253</v>
      </c>
      <c r="J8555" s="9" t="str">
        <f t="shared" si="666"/>
        <v>ชำระตรงเวลา</v>
      </c>
      <c r="K8555" s="10">
        <f t="shared" si="667"/>
        <v>2</v>
      </c>
      <c r="L8555" t="str">
        <f t="shared" si="668"/>
        <v>ลูกหนี้ชั้นดี</v>
      </c>
    </row>
    <row r="8556" spans="1:12" x14ac:dyDescent="0.2">
      <c r="A8556" t="s">
        <v>3057</v>
      </c>
      <c r="B8556" t="s">
        <v>103</v>
      </c>
      <c r="C8556">
        <v>7</v>
      </c>
      <c r="D8556">
        <v>3026010000301</v>
      </c>
      <c r="E8556" s="1">
        <v>46025</v>
      </c>
      <c r="F8556" s="1">
        <v>46030</v>
      </c>
      <c r="G8556">
        <v>4540</v>
      </c>
      <c r="H8556" s="1">
        <f t="shared" si="665"/>
        <v>46032</v>
      </c>
      <c r="I8556" s="5">
        <f t="shared" si="669"/>
        <v>46253</v>
      </c>
      <c r="J8556" s="9" t="str">
        <f t="shared" si="666"/>
        <v>ชำระตรงเวลา</v>
      </c>
      <c r="K8556" s="10">
        <f t="shared" si="667"/>
        <v>0</v>
      </c>
      <c r="L8556" t="str">
        <f t="shared" si="668"/>
        <v>ลูกหนี้ชั้นดี</v>
      </c>
    </row>
    <row r="8557" spans="1:12" x14ac:dyDescent="0.2">
      <c r="A8557" t="s">
        <v>3057</v>
      </c>
      <c r="B8557" t="s">
        <v>103</v>
      </c>
      <c r="C8557">
        <v>7</v>
      </c>
      <c r="D8557">
        <v>3026020001923</v>
      </c>
      <c r="E8557" s="1">
        <v>46056</v>
      </c>
      <c r="F8557" s="1">
        <v>46060</v>
      </c>
      <c r="G8557">
        <v>4930</v>
      </c>
      <c r="H8557" s="1">
        <f t="shared" si="665"/>
        <v>46063</v>
      </c>
      <c r="I8557" s="5">
        <f t="shared" si="669"/>
        <v>46253</v>
      </c>
      <c r="J8557" s="9" t="str">
        <f t="shared" si="666"/>
        <v>ชำระตรงเวลา</v>
      </c>
      <c r="K8557" s="10">
        <f t="shared" si="667"/>
        <v>0</v>
      </c>
      <c r="L8557" t="str">
        <f t="shared" si="668"/>
        <v>ลูกหนี้ชั้นดี</v>
      </c>
    </row>
    <row r="8558" spans="1:12" x14ac:dyDescent="0.2">
      <c r="A8558" t="s">
        <v>3057</v>
      </c>
      <c r="B8558" t="s">
        <v>103</v>
      </c>
      <c r="C8558">
        <v>7</v>
      </c>
      <c r="D8558">
        <v>3026030001746</v>
      </c>
      <c r="E8558" s="1">
        <v>46084</v>
      </c>
      <c r="F8558" s="1">
        <v>46088</v>
      </c>
      <c r="G8558">
        <v>2820</v>
      </c>
      <c r="H8558" s="1">
        <f t="shared" si="665"/>
        <v>46091</v>
      </c>
      <c r="I8558" s="5">
        <f t="shared" si="669"/>
        <v>46253</v>
      </c>
      <c r="J8558" s="9" t="str">
        <f t="shared" si="666"/>
        <v>ชำระตรงเวลา</v>
      </c>
      <c r="K8558" s="10">
        <f t="shared" si="667"/>
        <v>0</v>
      </c>
      <c r="L8558" t="str">
        <f t="shared" si="668"/>
        <v>ลูกหนี้ชั้นดี</v>
      </c>
    </row>
    <row r="8559" spans="1:12" x14ac:dyDescent="0.2">
      <c r="A8559" t="s">
        <v>3057</v>
      </c>
      <c r="B8559" t="s">
        <v>103</v>
      </c>
      <c r="C8559">
        <v>7</v>
      </c>
      <c r="D8559">
        <v>3026040002078</v>
      </c>
      <c r="E8559" s="1">
        <v>46114</v>
      </c>
      <c r="F8559" s="1">
        <v>46119</v>
      </c>
      <c r="G8559">
        <v>6620</v>
      </c>
      <c r="H8559" s="1">
        <f t="shared" si="665"/>
        <v>46121</v>
      </c>
      <c r="I8559" s="5">
        <f t="shared" si="669"/>
        <v>46253</v>
      </c>
      <c r="J8559" s="9" t="str">
        <f t="shared" si="666"/>
        <v>ชำระตรงเวลา</v>
      </c>
      <c r="K8559" s="10">
        <f t="shared" si="667"/>
        <v>0</v>
      </c>
      <c r="L8559" t="str">
        <f t="shared" si="668"/>
        <v>ลูกหนี้ชั้นดี</v>
      </c>
    </row>
    <row r="8560" spans="1:12" x14ac:dyDescent="0.2">
      <c r="A8560" t="s">
        <v>3057</v>
      </c>
      <c r="B8560" t="s">
        <v>103</v>
      </c>
      <c r="C8560">
        <v>7</v>
      </c>
      <c r="D8560">
        <v>3026050001221</v>
      </c>
      <c r="E8560" s="1">
        <v>46144</v>
      </c>
      <c r="F8560" s="1">
        <v>46150</v>
      </c>
      <c r="G8560">
        <v>4394</v>
      </c>
      <c r="H8560" s="1">
        <f t="shared" si="665"/>
        <v>46151</v>
      </c>
      <c r="I8560" s="5">
        <f t="shared" si="669"/>
        <v>46253</v>
      </c>
      <c r="J8560" s="9" t="str">
        <f t="shared" si="666"/>
        <v>ค้างชำระ 1 - 30 วัน</v>
      </c>
      <c r="K8560" s="10">
        <f t="shared" si="667"/>
        <v>0</v>
      </c>
      <c r="L8560" t="str">
        <f t="shared" si="668"/>
        <v>ลูกหนี้ชั้นดี</v>
      </c>
    </row>
    <row r="8561" spans="1:12" x14ac:dyDescent="0.2">
      <c r="A8561" t="s">
        <v>3057</v>
      </c>
      <c r="B8561" t="s">
        <v>103</v>
      </c>
      <c r="C8561">
        <v>7</v>
      </c>
      <c r="D8561">
        <v>3026060001051</v>
      </c>
      <c r="E8561" s="1">
        <v>46175</v>
      </c>
      <c r="F8561" s="1">
        <v>46183</v>
      </c>
      <c r="G8561">
        <v>7644</v>
      </c>
      <c r="H8561" s="1">
        <f t="shared" si="665"/>
        <v>46182</v>
      </c>
      <c r="I8561" s="5">
        <f t="shared" si="669"/>
        <v>46253</v>
      </c>
      <c r="J8561" s="9" t="str">
        <f t="shared" si="666"/>
        <v>ชำระตรงเวลา</v>
      </c>
      <c r="K8561" s="10">
        <f t="shared" si="667"/>
        <v>1</v>
      </c>
      <c r="L8561" t="str">
        <f t="shared" si="668"/>
        <v>ลูกหนี้ชั้นดี</v>
      </c>
    </row>
    <row r="8562" spans="1:12" x14ac:dyDescent="0.2">
      <c r="A8562" t="s">
        <v>586</v>
      </c>
      <c r="B8562" t="s">
        <v>366</v>
      </c>
      <c r="C8562">
        <v>7</v>
      </c>
      <c r="D8562">
        <v>1126060003030</v>
      </c>
      <c r="E8562" s="1">
        <v>46179</v>
      </c>
      <c r="F8562" s="1">
        <v>46186</v>
      </c>
      <c r="G8562">
        <v>2506</v>
      </c>
      <c r="H8562" s="1">
        <f t="shared" si="665"/>
        <v>46186</v>
      </c>
      <c r="I8562" s="5">
        <f t="shared" si="669"/>
        <v>46253</v>
      </c>
      <c r="J8562" s="9" t="str">
        <f t="shared" si="666"/>
        <v>ชำระตรงเวลา</v>
      </c>
      <c r="K8562" s="10">
        <f t="shared" si="667"/>
        <v>0</v>
      </c>
      <c r="L8562" t="str">
        <f t="shared" si="668"/>
        <v>ลูกหนี้ชั้นดี</v>
      </c>
    </row>
    <row r="8563" spans="1:12" x14ac:dyDescent="0.2">
      <c r="A8563" t="s">
        <v>586</v>
      </c>
      <c r="B8563" t="s">
        <v>366</v>
      </c>
      <c r="C8563">
        <v>7</v>
      </c>
      <c r="D8563">
        <v>1126060005836</v>
      </c>
      <c r="E8563" s="1">
        <v>46185</v>
      </c>
      <c r="F8563" s="1">
        <v>46192</v>
      </c>
      <c r="G8563">
        <v>2416</v>
      </c>
      <c r="H8563" s="1">
        <f t="shared" si="665"/>
        <v>46192</v>
      </c>
      <c r="I8563" s="5">
        <f t="shared" si="669"/>
        <v>46253</v>
      </c>
      <c r="J8563" s="9" t="str">
        <f t="shared" si="666"/>
        <v>ชำระตรงเวลา</v>
      </c>
      <c r="K8563" s="10">
        <f t="shared" si="667"/>
        <v>0</v>
      </c>
      <c r="L8563" t="str">
        <f t="shared" si="668"/>
        <v>ลูกหนี้ชั้นดี</v>
      </c>
    </row>
    <row r="8564" spans="1:12" x14ac:dyDescent="0.2">
      <c r="A8564" t="s">
        <v>586</v>
      </c>
      <c r="B8564" t="s">
        <v>366</v>
      </c>
      <c r="C8564">
        <v>7</v>
      </c>
      <c r="D8564">
        <v>1126060009513</v>
      </c>
      <c r="E8564" s="1">
        <v>46192</v>
      </c>
      <c r="F8564" s="1">
        <v>46199</v>
      </c>
      <c r="G8564">
        <v>1999</v>
      </c>
      <c r="H8564" s="1">
        <f t="shared" si="665"/>
        <v>46199</v>
      </c>
      <c r="I8564" s="5">
        <f t="shared" si="669"/>
        <v>46253</v>
      </c>
      <c r="J8564" s="9" t="str">
        <f t="shared" si="666"/>
        <v>ชำระตรงเวลา</v>
      </c>
      <c r="K8564" s="10">
        <f t="shared" si="667"/>
        <v>0</v>
      </c>
      <c r="L8564" t="str">
        <f t="shared" si="668"/>
        <v>ลูกหนี้ชั้นดี</v>
      </c>
    </row>
    <row r="8565" spans="1:12" x14ac:dyDescent="0.2">
      <c r="A8565" t="s">
        <v>586</v>
      </c>
      <c r="B8565" t="s">
        <v>366</v>
      </c>
      <c r="C8565">
        <v>7</v>
      </c>
      <c r="D8565">
        <v>1126060012490</v>
      </c>
      <c r="E8565" s="1">
        <v>46199</v>
      </c>
      <c r="F8565" s="1">
        <v>46206</v>
      </c>
      <c r="G8565">
        <v>1103</v>
      </c>
      <c r="H8565" s="1">
        <f t="shared" si="665"/>
        <v>46206</v>
      </c>
      <c r="I8565" s="5">
        <f t="shared" si="669"/>
        <v>46253</v>
      </c>
      <c r="J8565" s="9" t="str">
        <f t="shared" si="666"/>
        <v>ชำระตรงเวลา</v>
      </c>
      <c r="K8565" s="10">
        <f t="shared" si="667"/>
        <v>0</v>
      </c>
      <c r="L8565" t="str">
        <f t="shared" si="668"/>
        <v>ลูกหนี้ชั้นดี</v>
      </c>
    </row>
    <row r="8566" spans="1:12" x14ac:dyDescent="0.2">
      <c r="A8566" t="s">
        <v>842</v>
      </c>
      <c r="B8566" t="s">
        <v>366</v>
      </c>
      <c r="C8566">
        <v>30</v>
      </c>
      <c r="D8566">
        <v>1126050011052</v>
      </c>
      <c r="E8566" s="1">
        <v>46167</v>
      </c>
      <c r="F8566" s="1">
        <v>46196</v>
      </c>
      <c r="G8566">
        <v>6892</v>
      </c>
      <c r="H8566" s="1">
        <f t="shared" si="665"/>
        <v>46197</v>
      </c>
      <c r="I8566" s="5">
        <f t="shared" si="669"/>
        <v>46253</v>
      </c>
      <c r="J8566" s="9" t="str">
        <f t="shared" si="666"/>
        <v>ค้างชำระ 1 - 30 วัน</v>
      </c>
      <c r="K8566" s="10">
        <f t="shared" si="667"/>
        <v>0</v>
      </c>
      <c r="L8566" t="str">
        <f t="shared" si="668"/>
        <v>ลูกหนี้ชั้นดี</v>
      </c>
    </row>
    <row r="8567" spans="1:12" x14ac:dyDescent="0.2">
      <c r="A8567" t="s">
        <v>842</v>
      </c>
      <c r="B8567" t="s">
        <v>366</v>
      </c>
      <c r="C8567">
        <v>30</v>
      </c>
      <c r="D8567">
        <v>1126060011189</v>
      </c>
      <c r="E8567" s="1">
        <v>46197</v>
      </c>
      <c r="F8567" s="1" t="s">
        <v>3049</v>
      </c>
      <c r="G8567">
        <v>7694</v>
      </c>
      <c r="H8567" s="1">
        <f t="shared" si="665"/>
        <v>46227</v>
      </c>
      <c r="I8567" s="5">
        <f t="shared" si="669"/>
        <v>46253</v>
      </c>
      <c r="J8567" s="9" t="str">
        <f t="shared" si="666"/>
        <v>ชำระตรงเวลา</v>
      </c>
      <c r="K8567" s="10">
        <f t="shared" si="667"/>
        <v>26</v>
      </c>
      <c r="L8567" t="str">
        <f t="shared" si="668"/>
        <v>ลูกหนี้ชั้นดี</v>
      </c>
    </row>
    <row r="8568" spans="1:12" x14ac:dyDescent="0.2">
      <c r="A8568" t="s">
        <v>838</v>
      </c>
      <c r="B8568" t="s">
        <v>366</v>
      </c>
      <c r="C8568">
        <v>30</v>
      </c>
      <c r="D8568">
        <v>1126050010970</v>
      </c>
      <c r="E8568" s="1">
        <v>46167</v>
      </c>
      <c r="F8568" s="1">
        <v>46196</v>
      </c>
      <c r="G8568">
        <v>9277</v>
      </c>
      <c r="H8568" s="1">
        <f t="shared" si="665"/>
        <v>46197</v>
      </c>
      <c r="I8568" s="5">
        <f t="shared" si="669"/>
        <v>46253</v>
      </c>
      <c r="J8568" s="9" t="str">
        <f t="shared" si="666"/>
        <v>ค้างชำระ 1 - 30 วัน</v>
      </c>
      <c r="K8568" s="10">
        <f t="shared" si="667"/>
        <v>0</v>
      </c>
      <c r="L8568" t="str">
        <f t="shared" si="668"/>
        <v>ลูกหนี้ชั้นดี</v>
      </c>
    </row>
    <row r="8569" spans="1:12" x14ac:dyDescent="0.2">
      <c r="A8569" t="s">
        <v>838</v>
      </c>
      <c r="B8569" t="s">
        <v>366</v>
      </c>
      <c r="C8569">
        <v>30</v>
      </c>
      <c r="D8569">
        <v>1126060011240</v>
      </c>
      <c r="E8569" s="1">
        <v>46197</v>
      </c>
      <c r="F8569" s="1" t="s">
        <v>3049</v>
      </c>
      <c r="G8569">
        <v>8231</v>
      </c>
      <c r="H8569" s="1">
        <f t="shared" si="665"/>
        <v>46227</v>
      </c>
      <c r="I8569" s="5">
        <f t="shared" si="669"/>
        <v>46253</v>
      </c>
      <c r="J8569" s="9" t="str">
        <f t="shared" si="666"/>
        <v>ชำระตรงเวลา</v>
      </c>
      <c r="K8569" s="10">
        <f t="shared" si="667"/>
        <v>26</v>
      </c>
      <c r="L8569" t="str">
        <f t="shared" si="668"/>
        <v>ลูกหนี้ชั้นดี</v>
      </c>
    </row>
    <row r="8570" spans="1:12" x14ac:dyDescent="0.2">
      <c r="A8570" t="s">
        <v>837</v>
      </c>
      <c r="B8570" t="s">
        <v>366</v>
      </c>
      <c r="C8570">
        <v>30</v>
      </c>
      <c r="D8570">
        <v>1126020011440</v>
      </c>
      <c r="E8570" s="1">
        <v>46076</v>
      </c>
      <c r="F8570" s="1">
        <v>46105</v>
      </c>
      <c r="G8570">
        <v>8120</v>
      </c>
      <c r="H8570" s="1">
        <f t="shared" si="665"/>
        <v>46106</v>
      </c>
      <c r="I8570" s="5">
        <f t="shared" si="669"/>
        <v>46253</v>
      </c>
      <c r="J8570" s="9" t="str">
        <f t="shared" si="666"/>
        <v>ค้างชำระ 1 - 30 วัน</v>
      </c>
      <c r="K8570" s="10">
        <f t="shared" si="667"/>
        <v>0</v>
      </c>
      <c r="L8570" t="str">
        <f t="shared" si="668"/>
        <v>ลูกหนี้ชั้นดี</v>
      </c>
    </row>
    <row r="8571" spans="1:12" x14ac:dyDescent="0.2">
      <c r="A8571" t="s">
        <v>837</v>
      </c>
      <c r="B8571" t="s">
        <v>366</v>
      </c>
      <c r="C8571">
        <v>30</v>
      </c>
      <c r="D8571">
        <v>1126060011257</v>
      </c>
      <c r="E8571" s="1">
        <v>46197</v>
      </c>
      <c r="F8571" s="1" t="s">
        <v>3049</v>
      </c>
      <c r="G8571">
        <v>11104</v>
      </c>
      <c r="H8571" s="1">
        <f t="shared" si="665"/>
        <v>46227</v>
      </c>
      <c r="I8571" s="5">
        <f t="shared" si="669"/>
        <v>46253</v>
      </c>
      <c r="J8571" s="9" t="str">
        <f t="shared" si="666"/>
        <v>ชำระตรงเวลา</v>
      </c>
      <c r="K8571" s="10">
        <f t="shared" si="667"/>
        <v>26</v>
      </c>
      <c r="L8571" t="str">
        <f t="shared" si="668"/>
        <v>ลูกหนี้ชั้นดี</v>
      </c>
    </row>
    <row r="8572" spans="1:12" x14ac:dyDescent="0.2">
      <c r="A8572" t="s">
        <v>835</v>
      </c>
      <c r="B8572" t="s">
        <v>366</v>
      </c>
      <c r="C8572">
        <v>30</v>
      </c>
      <c r="D8572">
        <v>1126050011038</v>
      </c>
      <c r="E8572" s="1">
        <v>46167</v>
      </c>
      <c r="F8572" s="1">
        <v>46196</v>
      </c>
      <c r="G8572">
        <v>12991</v>
      </c>
      <c r="H8572" s="1">
        <f t="shared" si="665"/>
        <v>46197</v>
      </c>
      <c r="I8572" s="5">
        <f t="shared" si="669"/>
        <v>46253</v>
      </c>
      <c r="J8572" s="9" t="str">
        <f t="shared" si="666"/>
        <v>ค้างชำระ 1 - 30 วัน</v>
      </c>
      <c r="K8572" s="10">
        <f t="shared" si="667"/>
        <v>0</v>
      </c>
      <c r="L8572" t="str">
        <f t="shared" si="668"/>
        <v>ลูกหนี้ชั้นดี</v>
      </c>
    </row>
    <row r="8573" spans="1:12" x14ac:dyDescent="0.2">
      <c r="A8573" t="s">
        <v>835</v>
      </c>
      <c r="B8573" t="s">
        <v>366</v>
      </c>
      <c r="C8573">
        <v>30</v>
      </c>
      <c r="D8573">
        <v>1126060011134</v>
      </c>
      <c r="E8573" s="1">
        <v>46197</v>
      </c>
      <c r="F8573" s="1" t="s">
        <v>3049</v>
      </c>
      <c r="G8573">
        <v>6173</v>
      </c>
      <c r="H8573" s="1">
        <f t="shared" si="665"/>
        <v>46227</v>
      </c>
      <c r="I8573" s="5">
        <f t="shared" si="669"/>
        <v>46253</v>
      </c>
      <c r="J8573" s="9" t="str">
        <f t="shared" si="666"/>
        <v>ค้างชำระ 1 - 30 วัน</v>
      </c>
      <c r="K8573" s="10">
        <f t="shared" si="667"/>
        <v>26</v>
      </c>
      <c r="L8573" t="str">
        <f t="shared" si="668"/>
        <v>ลูกหนี้ชั้นดี</v>
      </c>
    </row>
    <row r="8574" spans="1:12" x14ac:dyDescent="0.2">
      <c r="A8574" t="s">
        <v>841</v>
      </c>
      <c r="B8574" t="s">
        <v>366</v>
      </c>
      <c r="C8574">
        <v>30</v>
      </c>
      <c r="D8574">
        <v>1126030011256</v>
      </c>
      <c r="E8574" s="1">
        <v>46105</v>
      </c>
      <c r="F8574" s="1">
        <v>46146</v>
      </c>
      <c r="G8574">
        <v>3675</v>
      </c>
      <c r="H8574" s="1">
        <f t="shared" si="665"/>
        <v>46135</v>
      </c>
      <c r="I8574" s="5">
        <f t="shared" si="669"/>
        <v>46253</v>
      </c>
      <c r="J8574" s="9" t="str">
        <f t="shared" si="666"/>
        <v>ค้างชำระ 1 - 30 วัน</v>
      </c>
      <c r="K8574" s="10">
        <f t="shared" si="667"/>
        <v>11</v>
      </c>
      <c r="L8574" t="str">
        <f t="shared" si="668"/>
        <v>ลูกหนี้ชั้นดี</v>
      </c>
    </row>
    <row r="8575" spans="1:12" x14ac:dyDescent="0.2">
      <c r="A8575" t="s">
        <v>841</v>
      </c>
      <c r="B8575" t="s">
        <v>366</v>
      </c>
      <c r="C8575">
        <v>30</v>
      </c>
      <c r="D8575">
        <v>1126060011165</v>
      </c>
      <c r="E8575" s="1">
        <v>46197</v>
      </c>
      <c r="F8575" s="1" t="s">
        <v>3049</v>
      </c>
      <c r="G8575">
        <v>6835</v>
      </c>
      <c r="H8575" s="1">
        <f t="shared" si="665"/>
        <v>46227</v>
      </c>
      <c r="I8575" s="5">
        <f t="shared" si="669"/>
        <v>46253</v>
      </c>
      <c r="J8575" s="9" t="str">
        <f t="shared" si="666"/>
        <v>ค้างชำระ 1 - 30 วัน</v>
      </c>
      <c r="K8575" s="10">
        <f t="shared" si="667"/>
        <v>26</v>
      </c>
      <c r="L8575" t="str">
        <f t="shared" si="668"/>
        <v>ลูกหนี้ชั้นดี</v>
      </c>
    </row>
    <row r="8576" spans="1:12" x14ac:dyDescent="0.2">
      <c r="A8576" t="s">
        <v>844</v>
      </c>
      <c r="B8576" t="s">
        <v>366</v>
      </c>
      <c r="C8576">
        <v>30</v>
      </c>
      <c r="D8576">
        <v>1126060011172</v>
      </c>
      <c r="E8576" s="1">
        <v>46197</v>
      </c>
      <c r="F8576" s="1" t="s">
        <v>3049</v>
      </c>
      <c r="G8576">
        <v>11541</v>
      </c>
      <c r="H8576" s="1">
        <f t="shared" si="665"/>
        <v>46227</v>
      </c>
      <c r="I8576" s="5">
        <f t="shared" si="669"/>
        <v>46253</v>
      </c>
      <c r="J8576" s="9" t="str">
        <f t="shared" si="666"/>
        <v>ค้างชำระ 1 - 30 วัน</v>
      </c>
      <c r="K8576" s="10">
        <f t="shared" si="667"/>
        <v>26</v>
      </c>
      <c r="L8576" t="str">
        <f t="shared" si="668"/>
        <v>ลูกหนี้ชั้นดี</v>
      </c>
    </row>
    <row r="8577" spans="1:12" x14ac:dyDescent="0.2">
      <c r="A8577" t="s">
        <v>1553</v>
      </c>
      <c r="B8577" t="s">
        <v>366</v>
      </c>
      <c r="C8577">
        <v>30</v>
      </c>
      <c r="D8577">
        <v>1126060011226</v>
      </c>
      <c r="E8577" s="1">
        <v>46197</v>
      </c>
      <c r="F8577" s="1" t="s">
        <v>3049</v>
      </c>
      <c r="G8577">
        <v>4817</v>
      </c>
      <c r="H8577" s="1">
        <f t="shared" si="665"/>
        <v>46227</v>
      </c>
      <c r="I8577" s="5">
        <f t="shared" si="669"/>
        <v>46253</v>
      </c>
      <c r="J8577" s="9" t="str">
        <f t="shared" si="666"/>
        <v>ค้างชำระ 1 - 30 วัน</v>
      </c>
      <c r="K8577" s="10">
        <f t="shared" si="667"/>
        <v>26</v>
      </c>
      <c r="L8577" t="str">
        <f t="shared" si="668"/>
        <v>ลูกหนี้ชั้นดี</v>
      </c>
    </row>
    <row r="8578" spans="1:12" x14ac:dyDescent="0.2">
      <c r="A8578" t="s">
        <v>840</v>
      </c>
      <c r="B8578" t="s">
        <v>366</v>
      </c>
      <c r="C8578">
        <v>30</v>
      </c>
      <c r="D8578">
        <v>1126040009441</v>
      </c>
      <c r="E8578" s="1">
        <v>46135</v>
      </c>
      <c r="F8578" s="1">
        <v>46183</v>
      </c>
      <c r="G8578">
        <v>700</v>
      </c>
      <c r="H8578" s="1">
        <f t="shared" ref="H8578:H8641" si="670">E8578+C8578</f>
        <v>46165</v>
      </c>
      <c r="I8578" s="5">
        <f t="shared" si="669"/>
        <v>46253</v>
      </c>
      <c r="J8578" s="9" t="str">
        <f t="shared" ref="J8578:J8641" si="671">IF(K8579&lt;=0, "ชำระตรงเวลา", IF(K8579&lt;=30, "ค้างชำระ 1 - 30 วัน", IF(K8579&lt;=60, "ค้างชำระ 31 - 60 วัน", IF(K8579&lt;=90, "ค้างชำระ 61 - 90 วัน", "ค้างชำระเกิน 90 วัน"))))</f>
        <v>ชำระตรงเวลา</v>
      </c>
      <c r="K8578" s="10">
        <f t="shared" ref="K8578:K8641" si="672">IF(OR(F8578="",F8578="(ว่าง)"), MAX(0,I8577-H8578), MAX(0,F8578-H8578))</f>
        <v>18</v>
      </c>
      <c r="L8578" t="str">
        <f t="shared" ref="L8578:L8641" si="673">IF(K8578&lt;=30, "ลูกหนี้ชั้นดี", IF(K8578&lt;=90, "ลูกหนี้เฝ้าติดตาม", "ลูกหนี้ด้อยคุณภาพ (NPL)"))</f>
        <v>ลูกหนี้ชั้นดี</v>
      </c>
    </row>
    <row r="8579" spans="1:12" x14ac:dyDescent="0.2">
      <c r="A8579" t="s">
        <v>840</v>
      </c>
      <c r="B8579" t="s">
        <v>366</v>
      </c>
      <c r="C8579">
        <v>30</v>
      </c>
      <c r="D8579">
        <v>1126050010994</v>
      </c>
      <c r="E8579" s="1">
        <v>46167</v>
      </c>
      <c r="F8579" s="1">
        <v>46196</v>
      </c>
      <c r="G8579">
        <v>748</v>
      </c>
      <c r="H8579" s="1">
        <f t="shared" si="670"/>
        <v>46197</v>
      </c>
      <c r="I8579" s="5">
        <f t="shared" si="669"/>
        <v>46253</v>
      </c>
      <c r="J8579" s="9" t="str">
        <f t="shared" si="671"/>
        <v>ค้างชำระ 1 - 30 วัน</v>
      </c>
      <c r="K8579" s="10">
        <f t="shared" si="672"/>
        <v>0</v>
      </c>
      <c r="L8579" t="str">
        <f t="shared" si="673"/>
        <v>ลูกหนี้ชั้นดี</v>
      </c>
    </row>
    <row r="8580" spans="1:12" x14ac:dyDescent="0.2">
      <c r="A8580" t="s">
        <v>840</v>
      </c>
      <c r="B8580" t="s">
        <v>366</v>
      </c>
      <c r="C8580">
        <v>30</v>
      </c>
      <c r="D8580">
        <v>1126060011233</v>
      </c>
      <c r="E8580" s="1">
        <v>46197</v>
      </c>
      <c r="F8580" s="1" t="s">
        <v>3049</v>
      </c>
      <c r="G8580">
        <v>5320</v>
      </c>
      <c r="H8580" s="1">
        <f t="shared" si="670"/>
        <v>46227</v>
      </c>
      <c r="I8580" s="5">
        <f t="shared" ref="I8580:I8643" si="674">I8579</f>
        <v>46253</v>
      </c>
      <c r="J8580" s="9" t="str">
        <f t="shared" si="671"/>
        <v>ชำระตรงเวลา</v>
      </c>
      <c r="K8580" s="10">
        <f t="shared" si="672"/>
        <v>26</v>
      </c>
      <c r="L8580" t="str">
        <f t="shared" si="673"/>
        <v>ลูกหนี้ชั้นดี</v>
      </c>
    </row>
    <row r="8581" spans="1:12" x14ac:dyDescent="0.2">
      <c r="A8581" t="s">
        <v>834</v>
      </c>
      <c r="B8581" t="s">
        <v>366</v>
      </c>
      <c r="C8581">
        <v>30</v>
      </c>
      <c r="D8581">
        <v>1126020011358</v>
      </c>
      <c r="E8581" s="1">
        <v>46076</v>
      </c>
      <c r="F8581" s="1">
        <v>46105</v>
      </c>
      <c r="G8581">
        <v>4545</v>
      </c>
      <c r="H8581" s="1">
        <f t="shared" si="670"/>
        <v>46106</v>
      </c>
      <c r="I8581" s="5">
        <f t="shared" si="674"/>
        <v>46253</v>
      </c>
      <c r="J8581" s="9" t="str">
        <f t="shared" si="671"/>
        <v>ชำระตรงเวลา</v>
      </c>
      <c r="K8581" s="10">
        <f t="shared" si="672"/>
        <v>0</v>
      </c>
      <c r="L8581" t="str">
        <f t="shared" si="673"/>
        <v>ลูกหนี้ชั้นดี</v>
      </c>
    </row>
    <row r="8582" spans="1:12" x14ac:dyDescent="0.2">
      <c r="A8582" t="s">
        <v>834</v>
      </c>
      <c r="B8582" t="s">
        <v>366</v>
      </c>
      <c r="C8582">
        <v>30</v>
      </c>
      <c r="D8582">
        <v>1126030011263</v>
      </c>
      <c r="E8582" s="1">
        <v>46105</v>
      </c>
      <c r="F8582" s="1">
        <v>46133</v>
      </c>
      <c r="G8582">
        <v>3345</v>
      </c>
      <c r="H8582" s="1">
        <f t="shared" si="670"/>
        <v>46135</v>
      </c>
      <c r="I8582" s="5">
        <f t="shared" si="674"/>
        <v>46253</v>
      </c>
      <c r="J8582" s="9" t="str">
        <f t="shared" si="671"/>
        <v>ค้างชำระ 1 - 30 วัน</v>
      </c>
      <c r="K8582" s="10">
        <f t="shared" si="672"/>
        <v>0</v>
      </c>
      <c r="L8582" t="str">
        <f t="shared" si="673"/>
        <v>ลูกหนี้ชั้นดี</v>
      </c>
    </row>
    <row r="8583" spans="1:12" x14ac:dyDescent="0.2">
      <c r="A8583" t="s">
        <v>834</v>
      </c>
      <c r="B8583" t="s">
        <v>366</v>
      </c>
      <c r="C8583">
        <v>30</v>
      </c>
      <c r="D8583">
        <v>1126060011127</v>
      </c>
      <c r="E8583" s="1">
        <v>46197</v>
      </c>
      <c r="F8583" s="1" t="s">
        <v>3049</v>
      </c>
      <c r="G8583">
        <v>6027</v>
      </c>
      <c r="H8583" s="1">
        <f t="shared" si="670"/>
        <v>46227</v>
      </c>
      <c r="I8583" s="5">
        <f t="shared" si="674"/>
        <v>46253</v>
      </c>
      <c r="J8583" s="9" t="str">
        <f t="shared" si="671"/>
        <v>ค้างชำระ 1 - 30 วัน</v>
      </c>
      <c r="K8583" s="10">
        <f t="shared" si="672"/>
        <v>26</v>
      </c>
      <c r="L8583" t="str">
        <f t="shared" si="673"/>
        <v>ลูกหนี้ชั้นดี</v>
      </c>
    </row>
    <row r="8584" spans="1:12" x14ac:dyDescent="0.2">
      <c r="A8584" t="s">
        <v>1551</v>
      </c>
      <c r="B8584" t="s">
        <v>366</v>
      </c>
      <c r="C8584">
        <v>30</v>
      </c>
      <c r="D8584">
        <v>1126060011141</v>
      </c>
      <c r="E8584" s="1">
        <v>46197</v>
      </c>
      <c r="F8584" s="1" t="s">
        <v>3049</v>
      </c>
      <c r="G8584">
        <v>167</v>
      </c>
      <c r="H8584" s="1">
        <f t="shared" si="670"/>
        <v>46227</v>
      </c>
      <c r="I8584" s="5">
        <f t="shared" si="674"/>
        <v>46253</v>
      </c>
      <c r="J8584" s="9" t="str">
        <f t="shared" si="671"/>
        <v>ชำระตรงเวลา</v>
      </c>
      <c r="K8584" s="10">
        <f t="shared" si="672"/>
        <v>26</v>
      </c>
      <c r="L8584" t="str">
        <f t="shared" si="673"/>
        <v>ลูกหนี้ชั้นดี</v>
      </c>
    </row>
    <row r="8585" spans="1:12" x14ac:dyDescent="0.2">
      <c r="A8585" t="s">
        <v>442</v>
      </c>
      <c r="B8585" t="s">
        <v>366</v>
      </c>
      <c r="C8585">
        <v>15</v>
      </c>
      <c r="D8585">
        <v>1126060001340</v>
      </c>
      <c r="E8585" s="1">
        <v>46181</v>
      </c>
      <c r="F8585" s="1">
        <v>46190</v>
      </c>
      <c r="G8585">
        <v>8464</v>
      </c>
      <c r="H8585" s="1">
        <f t="shared" si="670"/>
        <v>46196</v>
      </c>
      <c r="I8585" s="5">
        <f t="shared" si="674"/>
        <v>46253</v>
      </c>
      <c r="J8585" s="9" t="str">
        <f t="shared" si="671"/>
        <v>ชำระตรงเวลา</v>
      </c>
      <c r="K8585" s="10">
        <f t="shared" si="672"/>
        <v>0</v>
      </c>
      <c r="L8585" t="str">
        <f t="shared" si="673"/>
        <v>ลูกหนี้ชั้นดี</v>
      </c>
    </row>
    <row r="8586" spans="1:12" x14ac:dyDescent="0.2">
      <c r="A8586" t="s">
        <v>442</v>
      </c>
      <c r="B8586" t="s">
        <v>366</v>
      </c>
      <c r="C8586">
        <v>15</v>
      </c>
      <c r="D8586">
        <v>1126060008394</v>
      </c>
      <c r="E8586" s="1">
        <v>46193</v>
      </c>
      <c r="F8586" s="1">
        <v>46197</v>
      </c>
      <c r="G8586">
        <v>1374</v>
      </c>
      <c r="H8586" s="1">
        <f t="shared" si="670"/>
        <v>46208</v>
      </c>
      <c r="I8586" s="5">
        <f t="shared" si="674"/>
        <v>46253</v>
      </c>
      <c r="J8586" s="9" t="str">
        <f t="shared" si="671"/>
        <v>ค้างชำระ 1 - 30 วัน</v>
      </c>
      <c r="K8586" s="10">
        <f t="shared" si="672"/>
        <v>0</v>
      </c>
      <c r="L8586" t="str">
        <f t="shared" si="673"/>
        <v>ลูกหนี้ชั้นดี</v>
      </c>
    </row>
    <row r="8587" spans="1:12" x14ac:dyDescent="0.2">
      <c r="A8587" t="s">
        <v>960</v>
      </c>
      <c r="B8587" t="s">
        <v>18</v>
      </c>
      <c r="C8587">
        <v>15</v>
      </c>
      <c r="D8587">
        <v>1226060003679</v>
      </c>
      <c r="E8587" s="1">
        <v>46177</v>
      </c>
      <c r="F8587" s="1">
        <v>46197</v>
      </c>
      <c r="G8587">
        <v>196000</v>
      </c>
      <c r="H8587" s="1">
        <f t="shared" si="670"/>
        <v>46192</v>
      </c>
      <c r="I8587" s="5">
        <f t="shared" si="674"/>
        <v>46253</v>
      </c>
      <c r="J8587" s="9" t="str">
        <f t="shared" si="671"/>
        <v>ชำระตรงเวลา</v>
      </c>
      <c r="K8587" s="10">
        <f t="shared" si="672"/>
        <v>5</v>
      </c>
      <c r="L8587" t="str">
        <f t="shared" si="673"/>
        <v>ลูกหนี้ชั้นดี</v>
      </c>
    </row>
    <row r="8588" spans="1:12" x14ac:dyDescent="0.2">
      <c r="A8588" t="s">
        <v>32</v>
      </c>
      <c r="B8588" t="s">
        <v>8</v>
      </c>
      <c r="C8588">
        <v>7</v>
      </c>
      <c r="D8588">
        <v>1526040009630</v>
      </c>
      <c r="E8588" s="1">
        <v>46134</v>
      </c>
      <c r="F8588" s="1">
        <v>46136</v>
      </c>
      <c r="G8588">
        <v>511</v>
      </c>
      <c r="H8588" s="1">
        <f t="shared" si="670"/>
        <v>46141</v>
      </c>
      <c r="I8588" s="5">
        <f t="shared" si="674"/>
        <v>46253</v>
      </c>
      <c r="J8588" s="9" t="str">
        <f t="shared" si="671"/>
        <v>ชำระตรงเวลา</v>
      </c>
      <c r="K8588" s="10">
        <f t="shared" si="672"/>
        <v>0</v>
      </c>
      <c r="L8588" t="str">
        <f t="shared" si="673"/>
        <v>ลูกหนี้ชั้นดี</v>
      </c>
    </row>
    <row r="8589" spans="1:12" x14ac:dyDescent="0.2">
      <c r="A8589" t="s">
        <v>32</v>
      </c>
      <c r="B8589" t="s">
        <v>8</v>
      </c>
      <c r="C8589">
        <v>7</v>
      </c>
      <c r="D8589">
        <v>1526050012385</v>
      </c>
      <c r="E8589" s="1">
        <v>46169</v>
      </c>
      <c r="F8589" s="1">
        <v>46174</v>
      </c>
      <c r="G8589">
        <v>1435</v>
      </c>
      <c r="H8589" s="1">
        <f t="shared" si="670"/>
        <v>46176</v>
      </c>
      <c r="I8589" s="5">
        <f t="shared" si="674"/>
        <v>46253</v>
      </c>
      <c r="J8589" s="9" t="str">
        <f t="shared" si="671"/>
        <v>ชำระตรงเวลา</v>
      </c>
      <c r="K8589" s="10">
        <f t="shared" si="672"/>
        <v>0</v>
      </c>
      <c r="L8589" t="str">
        <f t="shared" si="673"/>
        <v>ลูกหนี้ชั้นดี</v>
      </c>
    </row>
    <row r="8590" spans="1:12" x14ac:dyDescent="0.2">
      <c r="A8590" t="s">
        <v>32</v>
      </c>
      <c r="B8590" t="s">
        <v>8</v>
      </c>
      <c r="C8590">
        <v>7</v>
      </c>
      <c r="D8590">
        <v>1526060001751</v>
      </c>
      <c r="E8590" s="1">
        <v>46176</v>
      </c>
      <c r="F8590" s="1">
        <v>46182</v>
      </c>
      <c r="G8590">
        <v>1408</v>
      </c>
      <c r="H8590" s="1">
        <f t="shared" si="670"/>
        <v>46183</v>
      </c>
      <c r="I8590" s="5">
        <f t="shared" si="674"/>
        <v>46253</v>
      </c>
      <c r="J8590" s="9" t="str">
        <f t="shared" si="671"/>
        <v>ชำระตรงเวลา</v>
      </c>
      <c r="K8590" s="10">
        <f t="shared" si="672"/>
        <v>0</v>
      </c>
      <c r="L8590" t="str">
        <f t="shared" si="673"/>
        <v>ลูกหนี้ชั้นดี</v>
      </c>
    </row>
    <row r="8591" spans="1:12" x14ac:dyDescent="0.2">
      <c r="A8591" t="s">
        <v>32</v>
      </c>
      <c r="B8591" t="s">
        <v>8</v>
      </c>
      <c r="C8591">
        <v>7</v>
      </c>
      <c r="D8591">
        <v>1526060005216</v>
      </c>
      <c r="E8591" s="1">
        <v>46183</v>
      </c>
      <c r="F8591" s="1">
        <v>46185</v>
      </c>
      <c r="G8591">
        <v>773</v>
      </c>
      <c r="H8591" s="1">
        <f t="shared" si="670"/>
        <v>46190</v>
      </c>
      <c r="I8591" s="5">
        <f t="shared" si="674"/>
        <v>46253</v>
      </c>
      <c r="J8591" s="9" t="str">
        <f t="shared" si="671"/>
        <v>ชำระตรงเวลา</v>
      </c>
      <c r="K8591" s="10">
        <f t="shared" si="672"/>
        <v>0</v>
      </c>
      <c r="L8591" t="str">
        <f t="shared" si="673"/>
        <v>ลูกหนี้ชั้นดี</v>
      </c>
    </row>
    <row r="8592" spans="1:12" x14ac:dyDescent="0.2">
      <c r="A8592" t="s">
        <v>32</v>
      </c>
      <c r="B8592" t="s">
        <v>8</v>
      </c>
      <c r="C8592">
        <v>7</v>
      </c>
      <c r="D8592">
        <v>1526060008934</v>
      </c>
      <c r="E8592" s="1">
        <v>46190</v>
      </c>
      <c r="F8592" s="1">
        <v>46192</v>
      </c>
      <c r="G8592">
        <v>1338</v>
      </c>
      <c r="H8592" s="1">
        <f t="shared" si="670"/>
        <v>46197</v>
      </c>
      <c r="I8592" s="5">
        <f t="shared" si="674"/>
        <v>46253</v>
      </c>
      <c r="J8592" s="9" t="str">
        <f t="shared" si="671"/>
        <v>ชำระตรงเวลา</v>
      </c>
      <c r="K8592" s="10">
        <f t="shared" si="672"/>
        <v>0</v>
      </c>
      <c r="L8592" t="str">
        <f t="shared" si="673"/>
        <v>ลูกหนี้ชั้นดี</v>
      </c>
    </row>
    <row r="8593" spans="1:12" x14ac:dyDescent="0.2">
      <c r="A8593" t="s">
        <v>32</v>
      </c>
      <c r="B8593" t="s">
        <v>8</v>
      </c>
      <c r="C8593">
        <v>7</v>
      </c>
      <c r="D8593">
        <v>1526060010845</v>
      </c>
      <c r="E8593" s="1">
        <v>46191</v>
      </c>
      <c r="F8593" s="1">
        <v>46191</v>
      </c>
      <c r="G8593">
        <v>365</v>
      </c>
      <c r="H8593" s="1">
        <f t="shared" si="670"/>
        <v>46198</v>
      </c>
      <c r="I8593" s="5">
        <f t="shared" si="674"/>
        <v>46253</v>
      </c>
      <c r="J8593" s="9" t="str">
        <f t="shared" si="671"/>
        <v>ชำระตรงเวลา</v>
      </c>
      <c r="K8593" s="10">
        <f t="shared" si="672"/>
        <v>0</v>
      </c>
      <c r="L8593" t="str">
        <f t="shared" si="673"/>
        <v>ลูกหนี้ชั้นดี</v>
      </c>
    </row>
    <row r="8594" spans="1:12" x14ac:dyDescent="0.2">
      <c r="A8594" t="s">
        <v>32</v>
      </c>
      <c r="B8594" t="s">
        <v>8</v>
      </c>
      <c r="C8594">
        <v>7</v>
      </c>
      <c r="D8594">
        <v>1526060012030</v>
      </c>
      <c r="E8594" s="1">
        <v>46197</v>
      </c>
      <c r="F8594" s="1">
        <v>46199</v>
      </c>
      <c r="G8594">
        <v>1922</v>
      </c>
      <c r="H8594" s="1">
        <f t="shared" si="670"/>
        <v>46204</v>
      </c>
      <c r="I8594" s="5">
        <f t="shared" si="674"/>
        <v>46253</v>
      </c>
      <c r="J8594" s="9" t="str">
        <f t="shared" si="671"/>
        <v>ชำระตรงเวลา</v>
      </c>
      <c r="K8594" s="10">
        <f t="shared" si="672"/>
        <v>0</v>
      </c>
      <c r="L8594" t="str">
        <f t="shared" si="673"/>
        <v>ลูกหนี้ชั้นดี</v>
      </c>
    </row>
    <row r="8595" spans="1:12" x14ac:dyDescent="0.2">
      <c r="A8595" t="s">
        <v>32</v>
      </c>
      <c r="B8595" t="s">
        <v>8</v>
      </c>
      <c r="C8595">
        <v>7</v>
      </c>
      <c r="D8595">
        <v>1526060015130</v>
      </c>
      <c r="E8595" s="1">
        <v>46204</v>
      </c>
      <c r="F8595" s="1">
        <v>46206</v>
      </c>
      <c r="G8595">
        <v>3366</v>
      </c>
      <c r="H8595" s="1">
        <f t="shared" si="670"/>
        <v>46211</v>
      </c>
      <c r="I8595" s="5">
        <f t="shared" si="674"/>
        <v>46253</v>
      </c>
      <c r="J8595" s="9" t="str">
        <f t="shared" si="671"/>
        <v>ชำระตรงเวลา</v>
      </c>
      <c r="K8595" s="10">
        <f t="shared" si="672"/>
        <v>0</v>
      </c>
      <c r="L8595" t="str">
        <f t="shared" si="673"/>
        <v>ลูกหนี้ชั้นดี</v>
      </c>
    </row>
    <row r="8596" spans="1:12" x14ac:dyDescent="0.2">
      <c r="A8596" t="s">
        <v>160</v>
      </c>
      <c r="B8596" t="s">
        <v>18</v>
      </c>
      <c r="C8596">
        <v>7</v>
      </c>
      <c r="D8596">
        <v>1226060000685</v>
      </c>
      <c r="E8596" s="1">
        <v>46175</v>
      </c>
      <c r="F8596" s="1">
        <v>46178</v>
      </c>
      <c r="G8596">
        <v>730</v>
      </c>
      <c r="H8596" s="1">
        <f t="shared" si="670"/>
        <v>46182</v>
      </c>
      <c r="I8596" s="5">
        <f t="shared" si="674"/>
        <v>46253</v>
      </c>
      <c r="J8596" s="9" t="str">
        <f t="shared" si="671"/>
        <v>ชำระตรงเวลา</v>
      </c>
      <c r="K8596" s="10">
        <f t="shared" si="672"/>
        <v>0</v>
      </c>
      <c r="L8596" t="str">
        <f t="shared" si="673"/>
        <v>ลูกหนี้ชั้นดี</v>
      </c>
    </row>
    <row r="8597" spans="1:12" x14ac:dyDescent="0.2">
      <c r="A8597" t="s">
        <v>160</v>
      </c>
      <c r="B8597" t="s">
        <v>18</v>
      </c>
      <c r="C8597">
        <v>7</v>
      </c>
      <c r="D8597">
        <v>1226060004614</v>
      </c>
      <c r="E8597" s="1">
        <v>46181</v>
      </c>
      <c r="F8597" s="1">
        <v>46186</v>
      </c>
      <c r="G8597">
        <v>300</v>
      </c>
      <c r="H8597" s="1">
        <f t="shared" si="670"/>
        <v>46188</v>
      </c>
      <c r="I8597" s="5">
        <f t="shared" si="674"/>
        <v>46253</v>
      </c>
      <c r="J8597" s="9" t="str">
        <f t="shared" si="671"/>
        <v>ชำระตรงเวลา</v>
      </c>
      <c r="K8597" s="10">
        <f t="shared" si="672"/>
        <v>0</v>
      </c>
      <c r="L8597" t="str">
        <f t="shared" si="673"/>
        <v>ลูกหนี้ชั้นดี</v>
      </c>
    </row>
    <row r="8598" spans="1:12" x14ac:dyDescent="0.2">
      <c r="A8598" t="s">
        <v>160</v>
      </c>
      <c r="B8598" t="s">
        <v>18</v>
      </c>
      <c r="C8598">
        <v>7</v>
      </c>
      <c r="D8598">
        <v>1226060007301</v>
      </c>
      <c r="E8598" s="1">
        <v>46188</v>
      </c>
      <c r="F8598" s="1">
        <v>46193</v>
      </c>
      <c r="G8598">
        <v>1020</v>
      </c>
      <c r="H8598" s="1">
        <f t="shared" si="670"/>
        <v>46195</v>
      </c>
      <c r="I8598" s="5">
        <f t="shared" si="674"/>
        <v>46253</v>
      </c>
      <c r="J8598" s="9" t="str">
        <f t="shared" si="671"/>
        <v>ชำระตรงเวลา</v>
      </c>
      <c r="K8598" s="10">
        <f t="shared" si="672"/>
        <v>0</v>
      </c>
      <c r="L8598" t="str">
        <f t="shared" si="673"/>
        <v>ลูกหนี้ชั้นดี</v>
      </c>
    </row>
    <row r="8599" spans="1:12" x14ac:dyDescent="0.2">
      <c r="A8599" t="s">
        <v>160</v>
      </c>
      <c r="B8599" t="s">
        <v>18</v>
      </c>
      <c r="C8599">
        <v>7</v>
      </c>
      <c r="D8599">
        <v>1226060011537</v>
      </c>
      <c r="E8599" s="1">
        <v>46195</v>
      </c>
      <c r="F8599" s="1">
        <v>46200</v>
      </c>
      <c r="G8599">
        <v>140</v>
      </c>
      <c r="H8599" s="1">
        <f t="shared" si="670"/>
        <v>46202</v>
      </c>
      <c r="I8599" s="5">
        <f t="shared" si="674"/>
        <v>46253</v>
      </c>
      <c r="J8599" s="9" t="str">
        <f t="shared" si="671"/>
        <v>ชำระตรงเวลา</v>
      </c>
      <c r="K8599" s="10">
        <f t="shared" si="672"/>
        <v>0</v>
      </c>
      <c r="L8599" t="str">
        <f t="shared" si="673"/>
        <v>ลูกหนี้ชั้นดี</v>
      </c>
    </row>
    <row r="8600" spans="1:12" x14ac:dyDescent="0.2">
      <c r="A8600" t="s">
        <v>160</v>
      </c>
      <c r="B8600" t="s">
        <v>18</v>
      </c>
      <c r="C8600">
        <v>7</v>
      </c>
      <c r="D8600">
        <v>1226060014361</v>
      </c>
      <c r="E8600" s="1">
        <v>46202</v>
      </c>
      <c r="F8600" s="1">
        <v>46202</v>
      </c>
      <c r="G8600">
        <v>700</v>
      </c>
      <c r="H8600" s="1">
        <f t="shared" si="670"/>
        <v>46209</v>
      </c>
      <c r="I8600" s="5">
        <f t="shared" si="674"/>
        <v>46253</v>
      </c>
      <c r="J8600" s="9" t="str">
        <f t="shared" si="671"/>
        <v>ค้างชำระ 1 - 30 วัน</v>
      </c>
      <c r="K8600" s="10">
        <f t="shared" si="672"/>
        <v>0</v>
      </c>
      <c r="L8600" t="str">
        <f t="shared" si="673"/>
        <v>ลูกหนี้ชั้นดี</v>
      </c>
    </row>
    <row r="8601" spans="1:12" x14ac:dyDescent="0.2">
      <c r="A8601" t="s">
        <v>1120</v>
      </c>
      <c r="B8601" t="s">
        <v>311</v>
      </c>
      <c r="C8601">
        <v>15</v>
      </c>
      <c r="D8601">
        <v>1426060000313</v>
      </c>
      <c r="E8601" s="1">
        <v>46174</v>
      </c>
      <c r="F8601" s="1">
        <v>46190</v>
      </c>
      <c r="G8601">
        <v>4574</v>
      </c>
      <c r="H8601" s="1">
        <f t="shared" si="670"/>
        <v>46189</v>
      </c>
      <c r="I8601" s="5">
        <f t="shared" si="674"/>
        <v>46253</v>
      </c>
      <c r="J8601" s="9" t="str">
        <f t="shared" si="671"/>
        <v>ค้างชำระ 1 - 30 วัน</v>
      </c>
      <c r="K8601" s="10">
        <f t="shared" si="672"/>
        <v>1</v>
      </c>
      <c r="L8601" t="str">
        <f t="shared" si="673"/>
        <v>ลูกหนี้ชั้นดี</v>
      </c>
    </row>
    <row r="8602" spans="1:12" x14ac:dyDescent="0.2">
      <c r="A8602" t="s">
        <v>1120</v>
      </c>
      <c r="B8602" t="s">
        <v>311</v>
      </c>
      <c r="C8602">
        <v>15</v>
      </c>
      <c r="D8602">
        <v>1426060008517</v>
      </c>
      <c r="E8602" s="1">
        <v>46189</v>
      </c>
      <c r="F8602" s="1">
        <v>46209</v>
      </c>
      <c r="G8602">
        <v>1610</v>
      </c>
      <c r="H8602" s="1">
        <f t="shared" si="670"/>
        <v>46204</v>
      </c>
      <c r="I8602" s="5">
        <f t="shared" si="674"/>
        <v>46253</v>
      </c>
      <c r="J8602" s="9" t="str">
        <f t="shared" si="671"/>
        <v>ชำระตรงเวลา</v>
      </c>
      <c r="K8602" s="10">
        <f t="shared" si="672"/>
        <v>5</v>
      </c>
      <c r="L8602" t="str">
        <f t="shared" si="673"/>
        <v>ลูกหนี้ชั้นดี</v>
      </c>
    </row>
    <row r="8603" spans="1:12" x14ac:dyDescent="0.2">
      <c r="A8603" t="s">
        <v>181</v>
      </c>
      <c r="B8603" t="s">
        <v>13</v>
      </c>
      <c r="C8603">
        <v>7</v>
      </c>
      <c r="D8603">
        <v>1326010004135</v>
      </c>
      <c r="E8603" s="1">
        <v>46030</v>
      </c>
      <c r="F8603" s="1">
        <v>46037</v>
      </c>
      <c r="G8603">
        <v>390</v>
      </c>
      <c r="H8603" s="1">
        <f t="shared" si="670"/>
        <v>46037</v>
      </c>
      <c r="I8603" s="5">
        <f t="shared" si="674"/>
        <v>46253</v>
      </c>
      <c r="J8603" s="9" t="str">
        <f t="shared" si="671"/>
        <v>ค้างชำระ 1 - 30 วัน</v>
      </c>
      <c r="K8603" s="10">
        <f t="shared" si="672"/>
        <v>0</v>
      </c>
      <c r="L8603" t="str">
        <f t="shared" si="673"/>
        <v>ลูกหนี้ชั้นดี</v>
      </c>
    </row>
    <row r="8604" spans="1:12" x14ac:dyDescent="0.2">
      <c r="A8604" t="s">
        <v>181</v>
      </c>
      <c r="B8604" t="s">
        <v>13</v>
      </c>
      <c r="C8604">
        <v>7</v>
      </c>
      <c r="D8604">
        <v>1326010013434</v>
      </c>
      <c r="E8604" s="1">
        <v>46050</v>
      </c>
      <c r="F8604" s="1">
        <v>46059</v>
      </c>
      <c r="G8604">
        <v>1486</v>
      </c>
      <c r="H8604" s="1">
        <f t="shared" si="670"/>
        <v>46057</v>
      </c>
      <c r="I8604" s="5">
        <f t="shared" si="674"/>
        <v>46253</v>
      </c>
      <c r="J8604" s="9" t="str">
        <f t="shared" si="671"/>
        <v>ชำระตรงเวลา</v>
      </c>
      <c r="K8604" s="10">
        <f t="shared" si="672"/>
        <v>2</v>
      </c>
      <c r="L8604" t="str">
        <f t="shared" si="673"/>
        <v>ลูกหนี้ชั้นดี</v>
      </c>
    </row>
    <row r="8605" spans="1:12" x14ac:dyDescent="0.2">
      <c r="A8605" t="s">
        <v>181</v>
      </c>
      <c r="B8605" t="s">
        <v>13</v>
      </c>
      <c r="C8605">
        <v>7</v>
      </c>
      <c r="D8605">
        <v>1326020014162</v>
      </c>
      <c r="E8605" s="1">
        <v>46079</v>
      </c>
      <c r="F8605" s="1">
        <v>46086</v>
      </c>
      <c r="G8605">
        <v>520</v>
      </c>
      <c r="H8605" s="1">
        <f t="shared" si="670"/>
        <v>46086</v>
      </c>
      <c r="I8605" s="5">
        <f t="shared" si="674"/>
        <v>46253</v>
      </c>
      <c r="J8605" s="9" t="str">
        <f t="shared" si="671"/>
        <v>ค้างชำระ 1 - 30 วัน</v>
      </c>
      <c r="K8605" s="10">
        <f t="shared" si="672"/>
        <v>0</v>
      </c>
      <c r="L8605" t="str">
        <f t="shared" si="673"/>
        <v>ลูกหนี้ชั้นดี</v>
      </c>
    </row>
    <row r="8606" spans="1:12" x14ac:dyDescent="0.2">
      <c r="A8606" t="s">
        <v>181</v>
      </c>
      <c r="B8606" t="s">
        <v>13</v>
      </c>
      <c r="C8606">
        <v>7</v>
      </c>
      <c r="D8606">
        <v>1326030013872</v>
      </c>
      <c r="E8606" s="1">
        <v>46107</v>
      </c>
      <c r="F8606" s="1">
        <v>46115</v>
      </c>
      <c r="G8606">
        <v>910</v>
      </c>
      <c r="H8606" s="1">
        <f t="shared" si="670"/>
        <v>46114</v>
      </c>
      <c r="I8606" s="5">
        <f t="shared" si="674"/>
        <v>46253</v>
      </c>
      <c r="J8606" s="9" t="str">
        <f t="shared" si="671"/>
        <v>ค้างชำระ 1 - 30 วัน</v>
      </c>
      <c r="K8606" s="10">
        <f t="shared" si="672"/>
        <v>1</v>
      </c>
      <c r="L8606" t="str">
        <f t="shared" si="673"/>
        <v>ลูกหนี้ชั้นดี</v>
      </c>
    </row>
    <row r="8607" spans="1:12" x14ac:dyDescent="0.2">
      <c r="A8607" t="s">
        <v>181</v>
      </c>
      <c r="B8607" t="s">
        <v>13</v>
      </c>
      <c r="C8607">
        <v>7</v>
      </c>
      <c r="D8607">
        <v>1326050014316</v>
      </c>
      <c r="E8607" s="1">
        <v>46170</v>
      </c>
      <c r="F8607" s="1">
        <v>46178</v>
      </c>
      <c r="G8607">
        <v>21000</v>
      </c>
      <c r="H8607" s="1">
        <f t="shared" si="670"/>
        <v>46177</v>
      </c>
      <c r="I8607" s="5">
        <f t="shared" si="674"/>
        <v>46253</v>
      </c>
      <c r="J8607" s="9" t="str">
        <f t="shared" si="671"/>
        <v>ค้างชำระ 1 - 30 วัน</v>
      </c>
      <c r="K8607" s="10">
        <f t="shared" si="672"/>
        <v>1</v>
      </c>
      <c r="L8607" t="str">
        <f t="shared" si="673"/>
        <v>ลูกหนี้ชั้นดี</v>
      </c>
    </row>
    <row r="8608" spans="1:12" x14ac:dyDescent="0.2">
      <c r="A8608" t="s">
        <v>181</v>
      </c>
      <c r="B8608" t="s">
        <v>13</v>
      </c>
      <c r="C8608">
        <v>7</v>
      </c>
      <c r="D8608">
        <v>1326060010858</v>
      </c>
      <c r="E8608" s="1">
        <v>46191</v>
      </c>
      <c r="F8608" s="1">
        <v>46199</v>
      </c>
      <c r="G8608">
        <v>38000</v>
      </c>
      <c r="H8608" s="1">
        <f t="shared" si="670"/>
        <v>46198</v>
      </c>
      <c r="I8608" s="5">
        <f t="shared" si="674"/>
        <v>46253</v>
      </c>
      <c r="J8608" s="9" t="str">
        <f t="shared" si="671"/>
        <v>ค้างชำระ 1 - 30 วัน</v>
      </c>
      <c r="K8608" s="10">
        <f t="shared" si="672"/>
        <v>1</v>
      </c>
      <c r="L8608" t="str">
        <f t="shared" si="673"/>
        <v>ลูกหนี้ชั้นดี</v>
      </c>
    </row>
    <row r="8609" spans="1:12" x14ac:dyDescent="0.2">
      <c r="A8609" t="s">
        <v>181</v>
      </c>
      <c r="B8609" t="s">
        <v>13</v>
      </c>
      <c r="C8609">
        <v>7</v>
      </c>
      <c r="D8609">
        <v>1326060013767</v>
      </c>
      <c r="E8609" s="1">
        <v>46198</v>
      </c>
      <c r="F8609" s="1">
        <v>46206</v>
      </c>
      <c r="G8609">
        <v>266000</v>
      </c>
      <c r="H8609" s="1">
        <f t="shared" si="670"/>
        <v>46205</v>
      </c>
      <c r="I8609" s="5">
        <f t="shared" si="674"/>
        <v>46253</v>
      </c>
      <c r="J8609" s="9" t="str">
        <f t="shared" si="671"/>
        <v>ชำระตรงเวลา</v>
      </c>
      <c r="K8609" s="10">
        <f t="shared" si="672"/>
        <v>1</v>
      </c>
      <c r="L8609" t="str">
        <f t="shared" si="673"/>
        <v>ลูกหนี้ชั้นดี</v>
      </c>
    </row>
    <row r="8610" spans="1:12" x14ac:dyDescent="0.2">
      <c r="A8610" t="s">
        <v>280</v>
      </c>
      <c r="B8610" t="s">
        <v>13</v>
      </c>
      <c r="C8610">
        <v>7</v>
      </c>
      <c r="D8610">
        <v>1326010013410</v>
      </c>
      <c r="E8610" s="1">
        <v>46050</v>
      </c>
      <c r="F8610" s="1">
        <v>46051</v>
      </c>
      <c r="G8610">
        <v>360</v>
      </c>
      <c r="H8610" s="1">
        <f t="shared" si="670"/>
        <v>46057</v>
      </c>
      <c r="I8610" s="5">
        <f t="shared" si="674"/>
        <v>46253</v>
      </c>
      <c r="J8610" s="9" t="str">
        <f t="shared" si="671"/>
        <v>ชำระตรงเวลา</v>
      </c>
      <c r="K8610" s="10">
        <f t="shared" si="672"/>
        <v>0</v>
      </c>
      <c r="L8610" t="str">
        <f t="shared" si="673"/>
        <v>ลูกหนี้ชั้นดี</v>
      </c>
    </row>
    <row r="8611" spans="1:12" x14ac:dyDescent="0.2">
      <c r="A8611" t="s">
        <v>280</v>
      </c>
      <c r="B8611" t="s">
        <v>13</v>
      </c>
      <c r="C8611">
        <v>7</v>
      </c>
      <c r="D8611">
        <v>1326020013769</v>
      </c>
      <c r="E8611" s="1">
        <v>46078</v>
      </c>
      <c r="F8611" s="1">
        <v>46079</v>
      </c>
      <c r="G8611">
        <v>4270</v>
      </c>
      <c r="H8611" s="1">
        <f t="shared" si="670"/>
        <v>46085</v>
      </c>
      <c r="I8611" s="5">
        <f t="shared" si="674"/>
        <v>46253</v>
      </c>
      <c r="J8611" s="9" t="str">
        <f t="shared" si="671"/>
        <v>ชำระตรงเวลา</v>
      </c>
      <c r="K8611" s="10">
        <f t="shared" si="672"/>
        <v>0</v>
      </c>
      <c r="L8611" t="str">
        <f t="shared" si="673"/>
        <v>ลูกหนี้ชั้นดี</v>
      </c>
    </row>
    <row r="8612" spans="1:12" x14ac:dyDescent="0.2">
      <c r="A8612" t="s">
        <v>280</v>
      </c>
      <c r="B8612" t="s">
        <v>13</v>
      </c>
      <c r="C8612">
        <v>7</v>
      </c>
      <c r="D8612">
        <v>1326030013414</v>
      </c>
      <c r="E8612" s="1">
        <v>46106</v>
      </c>
      <c r="F8612" s="1">
        <v>46107</v>
      </c>
      <c r="G8612">
        <v>3520</v>
      </c>
      <c r="H8612" s="1">
        <f t="shared" si="670"/>
        <v>46113</v>
      </c>
      <c r="I8612" s="5">
        <f t="shared" si="674"/>
        <v>46253</v>
      </c>
      <c r="J8612" s="9" t="str">
        <f t="shared" si="671"/>
        <v>ชำระตรงเวลา</v>
      </c>
      <c r="K8612" s="10">
        <f t="shared" si="672"/>
        <v>0</v>
      </c>
      <c r="L8612" t="str">
        <f t="shared" si="673"/>
        <v>ลูกหนี้ชั้นดี</v>
      </c>
    </row>
    <row r="8613" spans="1:12" x14ac:dyDescent="0.2">
      <c r="A8613" t="s">
        <v>280</v>
      </c>
      <c r="B8613" t="s">
        <v>13</v>
      </c>
      <c r="C8613">
        <v>7</v>
      </c>
      <c r="D8613">
        <v>1326040010724</v>
      </c>
      <c r="E8613" s="1">
        <v>46134</v>
      </c>
      <c r="F8613" s="1">
        <v>46135</v>
      </c>
      <c r="G8613">
        <v>609</v>
      </c>
      <c r="H8613" s="1">
        <f t="shared" si="670"/>
        <v>46141</v>
      </c>
      <c r="I8613" s="5">
        <f t="shared" si="674"/>
        <v>46253</v>
      </c>
      <c r="J8613" s="9" t="str">
        <f t="shared" si="671"/>
        <v>ชำระตรงเวลา</v>
      </c>
      <c r="K8613" s="10">
        <f t="shared" si="672"/>
        <v>0</v>
      </c>
      <c r="L8613" t="str">
        <f t="shared" si="673"/>
        <v>ลูกหนี้ชั้นดี</v>
      </c>
    </row>
    <row r="8614" spans="1:12" x14ac:dyDescent="0.2">
      <c r="A8614" t="s">
        <v>280</v>
      </c>
      <c r="B8614" t="s">
        <v>13</v>
      </c>
      <c r="C8614">
        <v>7</v>
      </c>
      <c r="D8614">
        <v>1326040013466</v>
      </c>
      <c r="E8614" s="1">
        <v>46141</v>
      </c>
      <c r="F8614" s="1">
        <v>46142</v>
      </c>
      <c r="G8614">
        <v>3240</v>
      </c>
      <c r="H8614" s="1">
        <f t="shared" si="670"/>
        <v>46148</v>
      </c>
      <c r="I8614" s="5">
        <f t="shared" si="674"/>
        <v>46253</v>
      </c>
      <c r="J8614" s="9" t="str">
        <f t="shared" si="671"/>
        <v>ชำระตรงเวลา</v>
      </c>
      <c r="K8614" s="10">
        <f t="shared" si="672"/>
        <v>0</v>
      </c>
      <c r="L8614" t="str">
        <f t="shared" si="673"/>
        <v>ลูกหนี้ชั้นดี</v>
      </c>
    </row>
    <row r="8615" spans="1:12" x14ac:dyDescent="0.2">
      <c r="A8615" t="s">
        <v>280</v>
      </c>
      <c r="B8615" t="s">
        <v>13</v>
      </c>
      <c r="C8615">
        <v>7</v>
      </c>
      <c r="D8615">
        <v>1326050013913</v>
      </c>
      <c r="E8615" s="1">
        <v>46169</v>
      </c>
      <c r="F8615" s="1">
        <v>46170</v>
      </c>
      <c r="G8615">
        <v>1160</v>
      </c>
      <c r="H8615" s="1">
        <f t="shared" si="670"/>
        <v>46176</v>
      </c>
      <c r="I8615" s="5">
        <f t="shared" si="674"/>
        <v>46253</v>
      </c>
      <c r="J8615" s="9" t="str">
        <f t="shared" si="671"/>
        <v>ชำระตรงเวลา</v>
      </c>
      <c r="K8615" s="10">
        <f t="shared" si="672"/>
        <v>0</v>
      </c>
      <c r="L8615" t="str">
        <f t="shared" si="673"/>
        <v>ลูกหนี้ชั้นดี</v>
      </c>
    </row>
    <row r="8616" spans="1:12" x14ac:dyDescent="0.2">
      <c r="A8616" t="s">
        <v>280</v>
      </c>
      <c r="B8616" t="s">
        <v>13</v>
      </c>
      <c r="C8616">
        <v>7</v>
      </c>
      <c r="D8616">
        <v>1326060006127</v>
      </c>
      <c r="E8616" s="1">
        <v>46183</v>
      </c>
      <c r="F8616" s="1">
        <v>46184</v>
      </c>
      <c r="G8616">
        <v>455</v>
      </c>
      <c r="H8616" s="1">
        <f t="shared" si="670"/>
        <v>46190</v>
      </c>
      <c r="I8616" s="5">
        <f t="shared" si="674"/>
        <v>46253</v>
      </c>
      <c r="J8616" s="9" t="str">
        <f t="shared" si="671"/>
        <v>ชำระตรงเวลา</v>
      </c>
      <c r="K8616" s="10">
        <f t="shared" si="672"/>
        <v>0</v>
      </c>
      <c r="L8616" t="str">
        <f t="shared" si="673"/>
        <v>ลูกหนี้ชั้นดี</v>
      </c>
    </row>
    <row r="8617" spans="1:12" x14ac:dyDescent="0.2">
      <c r="A8617" t="s">
        <v>280</v>
      </c>
      <c r="B8617" t="s">
        <v>13</v>
      </c>
      <c r="C8617">
        <v>7</v>
      </c>
      <c r="D8617">
        <v>1326060010285</v>
      </c>
      <c r="E8617" s="1">
        <v>46190</v>
      </c>
      <c r="F8617" s="1">
        <v>46191</v>
      </c>
      <c r="G8617">
        <v>2100</v>
      </c>
      <c r="H8617" s="1">
        <f t="shared" si="670"/>
        <v>46197</v>
      </c>
      <c r="I8617" s="5">
        <f t="shared" si="674"/>
        <v>46253</v>
      </c>
      <c r="J8617" s="9" t="str">
        <f t="shared" si="671"/>
        <v>ชำระตรงเวลา</v>
      </c>
      <c r="K8617" s="10">
        <f t="shared" si="672"/>
        <v>0</v>
      </c>
      <c r="L8617" t="str">
        <f t="shared" si="673"/>
        <v>ลูกหนี้ชั้นดี</v>
      </c>
    </row>
    <row r="8618" spans="1:12" x14ac:dyDescent="0.2">
      <c r="A8618" t="s">
        <v>1026</v>
      </c>
      <c r="B8618" t="s">
        <v>1018</v>
      </c>
      <c r="C8618">
        <v>15</v>
      </c>
      <c r="D8618">
        <v>5226060004511</v>
      </c>
      <c r="E8618" s="1">
        <v>46181</v>
      </c>
      <c r="F8618" s="1">
        <v>46189</v>
      </c>
      <c r="G8618">
        <v>22433</v>
      </c>
      <c r="H8618" s="1">
        <f t="shared" si="670"/>
        <v>46196</v>
      </c>
      <c r="I8618" s="5">
        <f t="shared" si="674"/>
        <v>46253</v>
      </c>
      <c r="J8618" s="9" t="str">
        <f t="shared" si="671"/>
        <v>ชำระตรงเวลา</v>
      </c>
      <c r="K8618" s="10">
        <f t="shared" si="672"/>
        <v>0</v>
      </c>
      <c r="L8618" t="str">
        <f t="shared" si="673"/>
        <v>ลูกหนี้ชั้นดี</v>
      </c>
    </row>
    <row r="8619" spans="1:12" x14ac:dyDescent="0.2">
      <c r="A8619" t="s">
        <v>477</v>
      </c>
      <c r="B8619" t="s">
        <v>366</v>
      </c>
      <c r="C8619">
        <v>15</v>
      </c>
      <c r="D8619">
        <v>1126050007765</v>
      </c>
      <c r="E8619" s="1">
        <v>46160</v>
      </c>
      <c r="F8619" s="1">
        <v>46175</v>
      </c>
      <c r="G8619">
        <v>3011</v>
      </c>
      <c r="H8619" s="1">
        <f t="shared" si="670"/>
        <v>46175</v>
      </c>
      <c r="I8619" s="5">
        <f t="shared" si="674"/>
        <v>46253</v>
      </c>
      <c r="J8619" s="9" t="str">
        <f t="shared" si="671"/>
        <v>ค้างชำระ 1 - 30 วัน</v>
      </c>
      <c r="K8619" s="10">
        <f t="shared" si="672"/>
        <v>0</v>
      </c>
      <c r="L8619" t="str">
        <f t="shared" si="673"/>
        <v>ลูกหนี้ชั้นดี</v>
      </c>
    </row>
    <row r="8620" spans="1:12" x14ac:dyDescent="0.2">
      <c r="A8620" t="s">
        <v>477</v>
      </c>
      <c r="B8620" t="s">
        <v>366</v>
      </c>
      <c r="C8620">
        <v>15</v>
      </c>
      <c r="D8620">
        <v>1126060001197</v>
      </c>
      <c r="E8620" s="1">
        <v>46177</v>
      </c>
      <c r="F8620" s="1">
        <v>46193</v>
      </c>
      <c r="G8620">
        <v>6426</v>
      </c>
      <c r="H8620" s="1">
        <f t="shared" si="670"/>
        <v>46192</v>
      </c>
      <c r="I8620" s="5">
        <f t="shared" si="674"/>
        <v>46253</v>
      </c>
      <c r="J8620" s="9" t="str">
        <f t="shared" si="671"/>
        <v>ค้างชำระ 1 - 30 วัน</v>
      </c>
      <c r="K8620" s="10">
        <f t="shared" si="672"/>
        <v>1</v>
      </c>
      <c r="L8620" t="str">
        <f t="shared" si="673"/>
        <v>ลูกหนี้ชั้นดี</v>
      </c>
    </row>
    <row r="8621" spans="1:12" x14ac:dyDescent="0.2">
      <c r="A8621" t="s">
        <v>477</v>
      </c>
      <c r="B8621" t="s">
        <v>366</v>
      </c>
      <c r="C8621">
        <v>15</v>
      </c>
      <c r="D8621">
        <v>1126060008455</v>
      </c>
      <c r="E8621" s="1">
        <v>46190</v>
      </c>
      <c r="F8621" s="1">
        <v>46209</v>
      </c>
      <c r="G8621">
        <v>3442</v>
      </c>
      <c r="H8621" s="1">
        <f t="shared" si="670"/>
        <v>46205</v>
      </c>
      <c r="I8621" s="5">
        <f t="shared" si="674"/>
        <v>46253</v>
      </c>
      <c r="J8621" s="9" t="str">
        <f t="shared" si="671"/>
        <v>ค้างชำระ 1 - 30 วัน</v>
      </c>
      <c r="K8621" s="10">
        <f t="shared" si="672"/>
        <v>4</v>
      </c>
      <c r="L8621" t="str">
        <f t="shared" si="673"/>
        <v>ลูกหนี้ชั้นดี</v>
      </c>
    </row>
    <row r="8622" spans="1:12" x14ac:dyDescent="0.2">
      <c r="A8622" t="s">
        <v>580</v>
      </c>
      <c r="B8622" t="s">
        <v>366</v>
      </c>
      <c r="C8622">
        <v>7</v>
      </c>
      <c r="D8622">
        <v>1126050009592</v>
      </c>
      <c r="E8622" s="1">
        <v>46165</v>
      </c>
      <c r="F8622" s="1">
        <v>46183</v>
      </c>
      <c r="G8622">
        <v>4499</v>
      </c>
      <c r="H8622" s="1">
        <f t="shared" si="670"/>
        <v>46172</v>
      </c>
      <c r="I8622" s="5">
        <f t="shared" si="674"/>
        <v>46253</v>
      </c>
      <c r="J8622" s="9" t="str">
        <f t="shared" si="671"/>
        <v>ค้างชำระ 1 - 30 วัน</v>
      </c>
      <c r="K8622" s="10">
        <f t="shared" si="672"/>
        <v>11</v>
      </c>
      <c r="L8622" t="str">
        <f t="shared" si="673"/>
        <v>ลูกหนี้ชั้นดี</v>
      </c>
    </row>
    <row r="8623" spans="1:12" x14ac:dyDescent="0.2">
      <c r="A8623" t="s">
        <v>580</v>
      </c>
      <c r="B8623" t="s">
        <v>366</v>
      </c>
      <c r="C8623">
        <v>7</v>
      </c>
      <c r="D8623">
        <v>1126060002460</v>
      </c>
      <c r="E8623" s="1">
        <v>46179</v>
      </c>
      <c r="F8623" s="1">
        <v>46195</v>
      </c>
      <c r="G8623">
        <v>2480</v>
      </c>
      <c r="H8623" s="1">
        <f t="shared" si="670"/>
        <v>46186</v>
      </c>
      <c r="I8623" s="5">
        <f t="shared" si="674"/>
        <v>46253</v>
      </c>
      <c r="J8623" s="9" t="str">
        <f t="shared" si="671"/>
        <v>ค้างชำระ 1 - 30 วัน</v>
      </c>
      <c r="K8623" s="10">
        <f t="shared" si="672"/>
        <v>9</v>
      </c>
      <c r="L8623" t="str">
        <f t="shared" si="673"/>
        <v>ลูกหนี้ชั้นดี</v>
      </c>
    </row>
    <row r="8624" spans="1:12" x14ac:dyDescent="0.2">
      <c r="A8624" t="s">
        <v>580</v>
      </c>
      <c r="B8624" t="s">
        <v>366</v>
      </c>
      <c r="C8624">
        <v>7</v>
      </c>
      <c r="D8624">
        <v>1126060005447</v>
      </c>
      <c r="E8624" s="1">
        <v>46185</v>
      </c>
      <c r="F8624" s="1">
        <v>46195</v>
      </c>
      <c r="G8624">
        <v>2845</v>
      </c>
      <c r="H8624" s="1">
        <f t="shared" si="670"/>
        <v>46192</v>
      </c>
      <c r="I8624" s="5">
        <f t="shared" si="674"/>
        <v>46253</v>
      </c>
      <c r="J8624" s="9" t="str">
        <f t="shared" si="671"/>
        <v>ค้างชำระ 1 - 30 วัน</v>
      </c>
      <c r="K8624" s="10">
        <f t="shared" si="672"/>
        <v>3</v>
      </c>
      <c r="L8624" t="str">
        <f t="shared" si="673"/>
        <v>ลูกหนี้ชั้นดี</v>
      </c>
    </row>
    <row r="8625" spans="1:12" x14ac:dyDescent="0.2">
      <c r="A8625" t="s">
        <v>580</v>
      </c>
      <c r="B8625" t="s">
        <v>366</v>
      </c>
      <c r="C8625">
        <v>7</v>
      </c>
      <c r="D8625">
        <v>1126060009049</v>
      </c>
      <c r="E8625" s="1">
        <v>46193</v>
      </c>
      <c r="F8625" s="1">
        <v>46206</v>
      </c>
      <c r="G8625">
        <v>3117</v>
      </c>
      <c r="H8625" s="1">
        <f t="shared" si="670"/>
        <v>46200</v>
      </c>
      <c r="I8625" s="5">
        <f t="shared" si="674"/>
        <v>46253</v>
      </c>
      <c r="J8625" s="9" t="str">
        <f t="shared" si="671"/>
        <v>ค้างชำระ 1 - 30 วัน</v>
      </c>
      <c r="K8625" s="10">
        <f t="shared" si="672"/>
        <v>6</v>
      </c>
      <c r="L8625" t="str">
        <f t="shared" si="673"/>
        <v>ลูกหนี้ชั้นดี</v>
      </c>
    </row>
    <row r="8626" spans="1:12" x14ac:dyDescent="0.2">
      <c r="A8626" t="s">
        <v>580</v>
      </c>
      <c r="B8626" t="s">
        <v>366</v>
      </c>
      <c r="C8626">
        <v>7</v>
      </c>
      <c r="D8626">
        <v>1126060012599</v>
      </c>
      <c r="E8626" s="1">
        <v>46199</v>
      </c>
      <c r="F8626" s="1">
        <v>46211</v>
      </c>
      <c r="G8626">
        <v>2162</v>
      </c>
      <c r="H8626" s="1">
        <f t="shared" si="670"/>
        <v>46206</v>
      </c>
      <c r="I8626" s="5">
        <f t="shared" si="674"/>
        <v>46253</v>
      </c>
      <c r="J8626" s="9" t="str">
        <f t="shared" si="671"/>
        <v>ค้างชำระ 1 - 30 วัน</v>
      </c>
      <c r="K8626" s="10">
        <f t="shared" si="672"/>
        <v>5</v>
      </c>
      <c r="L8626" t="str">
        <f t="shared" si="673"/>
        <v>ลูกหนี้ชั้นดี</v>
      </c>
    </row>
    <row r="8627" spans="1:12" x14ac:dyDescent="0.2">
      <c r="A8627" t="s">
        <v>558</v>
      </c>
      <c r="B8627" t="s">
        <v>366</v>
      </c>
      <c r="C8627">
        <v>7</v>
      </c>
      <c r="D8627">
        <v>1126040012830</v>
      </c>
      <c r="E8627" s="1">
        <v>46146</v>
      </c>
      <c r="F8627" s="1">
        <v>46154</v>
      </c>
      <c r="G8627">
        <v>7018</v>
      </c>
      <c r="H8627" s="1">
        <f t="shared" si="670"/>
        <v>46153</v>
      </c>
      <c r="I8627" s="5">
        <f t="shared" si="674"/>
        <v>46253</v>
      </c>
      <c r="J8627" s="9" t="str">
        <f t="shared" si="671"/>
        <v>ค้างชำระ 1 - 30 วัน</v>
      </c>
      <c r="K8627" s="10">
        <f t="shared" si="672"/>
        <v>1</v>
      </c>
      <c r="L8627" t="str">
        <f t="shared" si="673"/>
        <v>ลูกหนี้ชั้นดี</v>
      </c>
    </row>
    <row r="8628" spans="1:12" x14ac:dyDescent="0.2">
      <c r="A8628" t="s">
        <v>558</v>
      </c>
      <c r="B8628" t="s">
        <v>366</v>
      </c>
      <c r="C8628">
        <v>7</v>
      </c>
      <c r="D8628">
        <v>1126060002422</v>
      </c>
      <c r="E8628" s="1">
        <v>46182</v>
      </c>
      <c r="F8628" s="1">
        <v>46198</v>
      </c>
      <c r="G8628">
        <v>2014</v>
      </c>
      <c r="H8628" s="1">
        <f t="shared" si="670"/>
        <v>46189</v>
      </c>
      <c r="I8628" s="5">
        <f t="shared" si="674"/>
        <v>46253</v>
      </c>
      <c r="J8628" s="9" t="str">
        <f t="shared" si="671"/>
        <v>ค้างชำระ 1 - 30 วัน</v>
      </c>
      <c r="K8628" s="10">
        <f t="shared" si="672"/>
        <v>9</v>
      </c>
      <c r="L8628" t="str">
        <f t="shared" si="673"/>
        <v>ลูกหนี้ชั้นดี</v>
      </c>
    </row>
    <row r="8629" spans="1:12" x14ac:dyDescent="0.2">
      <c r="A8629" t="s">
        <v>558</v>
      </c>
      <c r="B8629" t="s">
        <v>366</v>
      </c>
      <c r="C8629">
        <v>7</v>
      </c>
      <c r="D8629">
        <v>1126060006239</v>
      </c>
      <c r="E8629" s="1">
        <v>46188</v>
      </c>
      <c r="F8629" s="1">
        <v>46198</v>
      </c>
      <c r="G8629">
        <v>2698</v>
      </c>
      <c r="H8629" s="1">
        <f t="shared" si="670"/>
        <v>46195</v>
      </c>
      <c r="I8629" s="5">
        <f t="shared" si="674"/>
        <v>46253</v>
      </c>
      <c r="J8629" s="9" t="str">
        <f t="shared" si="671"/>
        <v>ค้างชำระ 1 - 30 วัน</v>
      </c>
      <c r="K8629" s="10">
        <f t="shared" si="672"/>
        <v>3</v>
      </c>
      <c r="L8629" t="str">
        <f t="shared" si="673"/>
        <v>ลูกหนี้ชั้นดี</v>
      </c>
    </row>
    <row r="8630" spans="1:12" x14ac:dyDescent="0.2">
      <c r="A8630" t="s">
        <v>558</v>
      </c>
      <c r="B8630" t="s">
        <v>366</v>
      </c>
      <c r="C8630">
        <v>7</v>
      </c>
      <c r="D8630">
        <v>1126060010205</v>
      </c>
      <c r="E8630" s="1">
        <v>46195</v>
      </c>
      <c r="F8630" s="1">
        <v>46214</v>
      </c>
      <c r="G8630">
        <v>3993</v>
      </c>
      <c r="H8630" s="1">
        <f t="shared" si="670"/>
        <v>46202</v>
      </c>
      <c r="I8630" s="5">
        <f t="shared" si="674"/>
        <v>46253</v>
      </c>
      <c r="J8630" s="9" t="str">
        <f t="shared" si="671"/>
        <v>ค้างชำระ 1 - 30 วัน</v>
      </c>
      <c r="K8630" s="10">
        <f t="shared" si="672"/>
        <v>12</v>
      </c>
      <c r="L8630" t="str">
        <f t="shared" si="673"/>
        <v>ลูกหนี้ชั้นดี</v>
      </c>
    </row>
    <row r="8631" spans="1:12" x14ac:dyDescent="0.2">
      <c r="A8631" t="s">
        <v>558</v>
      </c>
      <c r="B8631" t="s">
        <v>366</v>
      </c>
      <c r="C8631">
        <v>7</v>
      </c>
      <c r="D8631">
        <v>1126060013275</v>
      </c>
      <c r="E8631" s="1">
        <v>46200</v>
      </c>
      <c r="F8631" s="1">
        <v>46220</v>
      </c>
      <c r="G8631">
        <v>1149</v>
      </c>
      <c r="H8631" s="1">
        <f t="shared" si="670"/>
        <v>46207</v>
      </c>
      <c r="I8631" s="5">
        <f t="shared" si="674"/>
        <v>46253</v>
      </c>
      <c r="J8631" s="9" t="str">
        <f t="shared" si="671"/>
        <v>ค้างชำระ 1 - 30 วัน</v>
      </c>
      <c r="K8631" s="10">
        <f t="shared" si="672"/>
        <v>13</v>
      </c>
      <c r="L8631" t="str">
        <f t="shared" si="673"/>
        <v>ลูกหนี้ชั้นดี</v>
      </c>
    </row>
    <row r="8632" spans="1:12" x14ac:dyDescent="0.2">
      <c r="A8632" t="s">
        <v>1028</v>
      </c>
      <c r="B8632" t="s">
        <v>1018</v>
      </c>
      <c r="C8632">
        <v>15</v>
      </c>
      <c r="D8632">
        <v>5226060004450</v>
      </c>
      <c r="E8632" s="1">
        <v>46181</v>
      </c>
      <c r="F8632" s="1">
        <v>46212</v>
      </c>
      <c r="G8632">
        <v>20700</v>
      </c>
      <c r="H8632" s="1">
        <f t="shared" si="670"/>
        <v>46196</v>
      </c>
      <c r="I8632" s="5">
        <f t="shared" si="674"/>
        <v>46253</v>
      </c>
      <c r="J8632" s="9" t="str">
        <f t="shared" si="671"/>
        <v>ชำระตรงเวลา</v>
      </c>
      <c r="K8632" s="10">
        <f t="shared" si="672"/>
        <v>16</v>
      </c>
      <c r="L8632" t="str">
        <f t="shared" si="673"/>
        <v>ลูกหนี้ชั้นดี</v>
      </c>
    </row>
    <row r="8633" spans="1:12" x14ac:dyDescent="0.2">
      <c r="A8633" t="s">
        <v>1273</v>
      </c>
      <c r="B8633" t="s">
        <v>13</v>
      </c>
      <c r="C8633">
        <v>7</v>
      </c>
      <c r="D8633">
        <v>1326010002285</v>
      </c>
      <c r="E8633" s="1">
        <v>46028</v>
      </c>
      <c r="F8633" s="1">
        <v>46029</v>
      </c>
      <c r="G8633">
        <v>2805</v>
      </c>
      <c r="H8633" s="1">
        <f t="shared" si="670"/>
        <v>46035</v>
      </c>
      <c r="I8633" s="5">
        <f t="shared" si="674"/>
        <v>46253</v>
      </c>
      <c r="J8633" s="9" t="str">
        <f t="shared" si="671"/>
        <v>ชำระตรงเวลา</v>
      </c>
      <c r="K8633" s="10">
        <f t="shared" si="672"/>
        <v>0</v>
      </c>
      <c r="L8633" t="str">
        <f t="shared" si="673"/>
        <v>ลูกหนี้ชั้นดี</v>
      </c>
    </row>
    <row r="8634" spans="1:12" x14ac:dyDescent="0.2">
      <c r="A8634" t="s">
        <v>1273</v>
      </c>
      <c r="B8634" t="s">
        <v>13</v>
      </c>
      <c r="C8634">
        <v>7</v>
      </c>
      <c r="D8634">
        <v>1326010005125</v>
      </c>
      <c r="E8634" s="1">
        <v>46035</v>
      </c>
      <c r="F8634" s="1">
        <v>46036</v>
      </c>
      <c r="G8634">
        <v>3630</v>
      </c>
      <c r="H8634" s="1">
        <f t="shared" si="670"/>
        <v>46042</v>
      </c>
      <c r="I8634" s="5">
        <f t="shared" si="674"/>
        <v>46253</v>
      </c>
      <c r="J8634" s="9" t="str">
        <f t="shared" si="671"/>
        <v>ชำระตรงเวลา</v>
      </c>
      <c r="K8634" s="10">
        <f t="shared" si="672"/>
        <v>0</v>
      </c>
      <c r="L8634" t="str">
        <f t="shared" si="673"/>
        <v>ลูกหนี้ชั้นดี</v>
      </c>
    </row>
    <row r="8635" spans="1:12" x14ac:dyDescent="0.2">
      <c r="A8635" t="s">
        <v>1273</v>
      </c>
      <c r="B8635" t="s">
        <v>13</v>
      </c>
      <c r="C8635">
        <v>7</v>
      </c>
      <c r="D8635">
        <v>1326010009147</v>
      </c>
      <c r="E8635" s="1">
        <v>46042</v>
      </c>
      <c r="F8635" s="1">
        <v>46043</v>
      </c>
      <c r="G8635">
        <v>165</v>
      </c>
      <c r="H8635" s="1">
        <f t="shared" si="670"/>
        <v>46049</v>
      </c>
      <c r="I8635" s="5">
        <f t="shared" si="674"/>
        <v>46253</v>
      </c>
      <c r="J8635" s="9" t="str">
        <f t="shared" si="671"/>
        <v>ชำระตรงเวลา</v>
      </c>
      <c r="K8635" s="10">
        <f t="shared" si="672"/>
        <v>0</v>
      </c>
      <c r="L8635" t="str">
        <f t="shared" si="673"/>
        <v>ลูกหนี้ชั้นดี</v>
      </c>
    </row>
    <row r="8636" spans="1:12" x14ac:dyDescent="0.2">
      <c r="A8636" t="s">
        <v>1273</v>
      </c>
      <c r="B8636" t="s">
        <v>13</v>
      </c>
      <c r="C8636">
        <v>7</v>
      </c>
      <c r="D8636">
        <v>1326010012093</v>
      </c>
      <c r="E8636" s="1">
        <v>46049</v>
      </c>
      <c r="F8636" s="1">
        <v>46050</v>
      </c>
      <c r="G8636">
        <v>2140</v>
      </c>
      <c r="H8636" s="1">
        <f t="shared" si="670"/>
        <v>46056</v>
      </c>
      <c r="I8636" s="5">
        <f t="shared" si="674"/>
        <v>46253</v>
      </c>
      <c r="J8636" s="9" t="str">
        <f t="shared" si="671"/>
        <v>ชำระตรงเวลา</v>
      </c>
      <c r="K8636" s="10">
        <f t="shared" si="672"/>
        <v>0</v>
      </c>
      <c r="L8636" t="str">
        <f t="shared" si="673"/>
        <v>ลูกหนี้ชั้นดี</v>
      </c>
    </row>
    <row r="8637" spans="1:12" x14ac:dyDescent="0.2">
      <c r="A8637" t="s">
        <v>1273</v>
      </c>
      <c r="B8637" t="s">
        <v>13</v>
      </c>
      <c r="C8637">
        <v>7</v>
      </c>
      <c r="D8637">
        <v>1326020012267</v>
      </c>
      <c r="E8637" s="1">
        <v>46077</v>
      </c>
      <c r="F8637" s="1">
        <v>46078</v>
      </c>
      <c r="G8637">
        <v>70</v>
      </c>
      <c r="H8637" s="1">
        <f t="shared" si="670"/>
        <v>46084</v>
      </c>
      <c r="I8637" s="5">
        <f t="shared" si="674"/>
        <v>46253</v>
      </c>
      <c r="J8637" s="9" t="str">
        <f t="shared" si="671"/>
        <v>ชำระตรงเวลา</v>
      </c>
      <c r="K8637" s="10">
        <f t="shared" si="672"/>
        <v>0</v>
      </c>
      <c r="L8637" t="str">
        <f t="shared" si="673"/>
        <v>ลูกหนี้ชั้นดี</v>
      </c>
    </row>
    <row r="8638" spans="1:12" x14ac:dyDescent="0.2">
      <c r="A8638" t="s">
        <v>1273</v>
      </c>
      <c r="B8638" t="s">
        <v>13</v>
      </c>
      <c r="C8638">
        <v>7</v>
      </c>
      <c r="D8638">
        <v>1326030015791</v>
      </c>
      <c r="E8638" s="1">
        <v>46112</v>
      </c>
      <c r="F8638" s="1">
        <v>46115</v>
      </c>
      <c r="G8638">
        <v>3344</v>
      </c>
      <c r="H8638" s="1">
        <f t="shared" si="670"/>
        <v>46119</v>
      </c>
      <c r="I8638" s="5">
        <f t="shared" si="674"/>
        <v>46253</v>
      </c>
      <c r="J8638" s="9" t="str">
        <f t="shared" si="671"/>
        <v>ชำระตรงเวลา</v>
      </c>
      <c r="K8638" s="10">
        <f t="shared" si="672"/>
        <v>0</v>
      </c>
      <c r="L8638" t="str">
        <f t="shared" si="673"/>
        <v>ลูกหนี้ชั้นดี</v>
      </c>
    </row>
    <row r="8639" spans="1:12" x14ac:dyDescent="0.2">
      <c r="A8639" t="s">
        <v>1273</v>
      </c>
      <c r="B8639" t="s">
        <v>13</v>
      </c>
      <c r="C8639">
        <v>7</v>
      </c>
      <c r="D8639">
        <v>1326040009575</v>
      </c>
      <c r="E8639" s="1">
        <v>46133</v>
      </c>
      <c r="F8639" s="1">
        <v>46140</v>
      </c>
      <c r="G8639">
        <v>13758</v>
      </c>
      <c r="H8639" s="1">
        <f t="shared" si="670"/>
        <v>46140</v>
      </c>
      <c r="I8639" s="5">
        <f t="shared" si="674"/>
        <v>46253</v>
      </c>
      <c r="J8639" s="9" t="str">
        <f t="shared" si="671"/>
        <v>ชำระตรงเวลา</v>
      </c>
      <c r="K8639" s="10">
        <f t="shared" si="672"/>
        <v>0</v>
      </c>
      <c r="L8639" t="str">
        <f t="shared" si="673"/>
        <v>ลูกหนี้ชั้นดี</v>
      </c>
    </row>
    <row r="8640" spans="1:12" x14ac:dyDescent="0.2">
      <c r="A8640" t="s">
        <v>1273</v>
      </c>
      <c r="B8640" t="s">
        <v>13</v>
      </c>
      <c r="C8640">
        <v>7</v>
      </c>
      <c r="D8640">
        <v>1326040012292</v>
      </c>
      <c r="E8640" s="1">
        <v>46140</v>
      </c>
      <c r="F8640" s="1">
        <v>46141</v>
      </c>
      <c r="G8640">
        <v>2000</v>
      </c>
      <c r="H8640" s="1">
        <f t="shared" si="670"/>
        <v>46147</v>
      </c>
      <c r="I8640" s="5">
        <f t="shared" si="674"/>
        <v>46253</v>
      </c>
      <c r="J8640" s="9" t="str">
        <f t="shared" si="671"/>
        <v>ชำระตรงเวลา</v>
      </c>
      <c r="K8640" s="10">
        <f t="shared" si="672"/>
        <v>0</v>
      </c>
      <c r="L8640" t="str">
        <f t="shared" si="673"/>
        <v>ลูกหนี้ชั้นดี</v>
      </c>
    </row>
    <row r="8641" spans="1:12" x14ac:dyDescent="0.2">
      <c r="A8641" t="s">
        <v>1273</v>
      </c>
      <c r="B8641" t="s">
        <v>13</v>
      </c>
      <c r="C8641">
        <v>7</v>
      </c>
      <c r="D8641">
        <v>1326050009411</v>
      </c>
      <c r="E8641" s="1">
        <v>46161</v>
      </c>
      <c r="F8641" s="1">
        <v>46163</v>
      </c>
      <c r="G8641">
        <v>5545</v>
      </c>
      <c r="H8641" s="1">
        <f t="shared" si="670"/>
        <v>46168</v>
      </c>
      <c r="I8641" s="5">
        <f t="shared" si="674"/>
        <v>46253</v>
      </c>
      <c r="J8641" s="9" t="str">
        <f t="shared" si="671"/>
        <v>ชำระตรงเวลา</v>
      </c>
      <c r="K8641" s="10">
        <f t="shared" si="672"/>
        <v>0</v>
      </c>
      <c r="L8641" t="str">
        <f t="shared" si="673"/>
        <v>ลูกหนี้ชั้นดี</v>
      </c>
    </row>
    <row r="8642" spans="1:12" x14ac:dyDescent="0.2">
      <c r="A8642" t="s">
        <v>1273</v>
      </c>
      <c r="B8642" t="s">
        <v>13</v>
      </c>
      <c r="C8642">
        <v>7</v>
      </c>
      <c r="D8642">
        <v>1326050013579</v>
      </c>
      <c r="E8642" s="1">
        <v>46169</v>
      </c>
      <c r="F8642" s="1">
        <v>46170</v>
      </c>
      <c r="G8642">
        <v>3865</v>
      </c>
      <c r="H8642" s="1">
        <f t="shared" ref="H8642:H8705" si="675">E8642+C8642</f>
        <v>46176</v>
      </c>
      <c r="I8642" s="5">
        <f t="shared" si="674"/>
        <v>46253</v>
      </c>
      <c r="J8642" s="9" t="str">
        <f t="shared" ref="J8642:J8705" si="676">IF(K8643&lt;=0, "ชำระตรงเวลา", IF(K8643&lt;=30, "ค้างชำระ 1 - 30 วัน", IF(K8643&lt;=60, "ค้างชำระ 31 - 60 วัน", IF(K8643&lt;=90, "ค้างชำระ 61 - 90 วัน", "ค้างชำระเกิน 90 วัน"))))</f>
        <v>ชำระตรงเวลา</v>
      </c>
      <c r="K8642" s="10">
        <f t="shared" ref="K8642:K8705" si="677">IF(OR(F8642="",F8642="(ว่าง)"), MAX(0,I8641-H8642), MAX(0,F8642-H8642))</f>
        <v>0</v>
      </c>
      <c r="L8642" t="str">
        <f t="shared" ref="L8642:L8705" si="678">IF(K8642&lt;=30, "ลูกหนี้ชั้นดี", IF(K8642&lt;=90, "ลูกหนี้เฝ้าติดตาม", "ลูกหนี้ด้อยคุณภาพ (NPL)"))</f>
        <v>ลูกหนี้ชั้นดี</v>
      </c>
    </row>
    <row r="8643" spans="1:12" x14ac:dyDescent="0.2">
      <c r="A8643" t="s">
        <v>1273</v>
      </c>
      <c r="B8643" t="s">
        <v>13</v>
      </c>
      <c r="C8643">
        <v>7</v>
      </c>
      <c r="D8643">
        <v>1326060005090</v>
      </c>
      <c r="E8643" s="1">
        <v>46182</v>
      </c>
      <c r="F8643" s="1">
        <v>46183</v>
      </c>
      <c r="G8643">
        <v>600</v>
      </c>
      <c r="H8643" s="1">
        <f t="shared" si="675"/>
        <v>46189</v>
      </c>
      <c r="I8643" s="5">
        <f t="shared" si="674"/>
        <v>46253</v>
      </c>
      <c r="J8643" s="9" t="str">
        <f t="shared" si="676"/>
        <v>ชำระตรงเวลา</v>
      </c>
      <c r="K8643" s="10">
        <f t="shared" si="677"/>
        <v>0</v>
      </c>
      <c r="L8643" t="str">
        <f t="shared" si="678"/>
        <v>ลูกหนี้ชั้นดี</v>
      </c>
    </row>
    <row r="8644" spans="1:12" x14ac:dyDescent="0.2">
      <c r="A8644" t="s">
        <v>1273</v>
      </c>
      <c r="B8644" t="s">
        <v>13</v>
      </c>
      <c r="C8644">
        <v>7</v>
      </c>
      <c r="D8644">
        <v>1326060008787</v>
      </c>
      <c r="E8644" s="1">
        <v>46189</v>
      </c>
      <c r="F8644" s="1">
        <v>46191</v>
      </c>
      <c r="G8644">
        <v>10640</v>
      </c>
      <c r="H8644" s="1">
        <f t="shared" si="675"/>
        <v>46196</v>
      </c>
      <c r="I8644" s="5">
        <f t="shared" ref="I8644:I8707" si="679">I8643</f>
        <v>46253</v>
      </c>
      <c r="J8644" s="9" t="str">
        <f t="shared" si="676"/>
        <v>ชำระตรงเวลา</v>
      </c>
      <c r="K8644" s="10">
        <f t="shared" si="677"/>
        <v>0</v>
      </c>
      <c r="L8644" t="str">
        <f t="shared" si="678"/>
        <v>ลูกหนี้ชั้นดี</v>
      </c>
    </row>
    <row r="8645" spans="1:12" x14ac:dyDescent="0.2">
      <c r="A8645" t="s">
        <v>1273</v>
      </c>
      <c r="B8645" t="s">
        <v>13</v>
      </c>
      <c r="C8645">
        <v>7</v>
      </c>
      <c r="D8645">
        <v>1326060012760</v>
      </c>
      <c r="E8645" s="1">
        <v>46197</v>
      </c>
      <c r="F8645" s="1">
        <v>46197</v>
      </c>
      <c r="G8645">
        <v>360</v>
      </c>
      <c r="H8645" s="1">
        <f t="shared" si="675"/>
        <v>46204</v>
      </c>
      <c r="I8645" s="5">
        <f t="shared" si="679"/>
        <v>46253</v>
      </c>
      <c r="J8645" s="9" t="str">
        <f t="shared" si="676"/>
        <v>ชำระตรงเวลา</v>
      </c>
      <c r="K8645" s="10">
        <f t="shared" si="677"/>
        <v>0</v>
      </c>
      <c r="L8645" t="str">
        <f t="shared" si="678"/>
        <v>ลูกหนี้ชั้นดี</v>
      </c>
    </row>
    <row r="8646" spans="1:12" x14ac:dyDescent="0.2">
      <c r="A8646" t="s">
        <v>1273</v>
      </c>
      <c r="B8646" t="s">
        <v>13</v>
      </c>
      <c r="C8646">
        <v>7</v>
      </c>
      <c r="D8646">
        <v>1326060014955</v>
      </c>
      <c r="E8646" s="1">
        <v>46203</v>
      </c>
      <c r="F8646" s="1">
        <v>46204</v>
      </c>
      <c r="G8646">
        <v>345</v>
      </c>
      <c r="H8646" s="1">
        <f t="shared" si="675"/>
        <v>46210</v>
      </c>
      <c r="I8646" s="5">
        <f t="shared" si="679"/>
        <v>46253</v>
      </c>
      <c r="J8646" s="9" t="str">
        <f t="shared" si="676"/>
        <v>ค้างชำระ 1 - 30 วัน</v>
      </c>
      <c r="K8646" s="10">
        <f t="shared" si="677"/>
        <v>0</v>
      </c>
      <c r="L8646" t="str">
        <f t="shared" si="678"/>
        <v>ลูกหนี้ชั้นดี</v>
      </c>
    </row>
    <row r="8647" spans="1:12" x14ac:dyDescent="0.2">
      <c r="A8647" t="s">
        <v>583</v>
      </c>
      <c r="B8647" t="s">
        <v>366</v>
      </c>
      <c r="C8647">
        <v>7</v>
      </c>
      <c r="D8647">
        <v>1126020010504</v>
      </c>
      <c r="E8647" s="1">
        <v>46073</v>
      </c>
      <c r="F8647" s="1">
        <v>46081</v>
      </c>
      <c r="G8647">
        <v>3425</v>
      </c>
      <c r="H8647" s="1">
        <f t="shared" si="675"/>
        <v>46080</v>
      </c>
      <c r="I8647" s="5">
        <f t="shared" si="679"/>
        <v>46253</v>
      </c>
      <c r="J8647" s="9" t="str">
        <f t="shared" si="676"/>
        <v>ค้างชำระ 1 - 30 วัน</v>
      </c>
      <c r="K8647" s="10">
        <f t="shared" si="677"/>
        <v>1</v>
      </c>
      <c r="L8647" t="str">
        <f t="shared" si="678"/>
        <v>ลูกหนี้ชั้นดี</v>
      </c>
    </row>
    <row r="8648" spans="1:12" x14ac:dyDescent="0.2">
      <c r="A8648" t="s">
        <v>583</v>
      </c>
      <c r="B8648" t="s">
        <v>366</v>
      </c>
      <c r="C8648">
        <v>7</v>
      </c>
      <c r="D8648">
        <v>1126030002568</v>
      </c>
      <c r="E8648" s="1">
        <v>46086</v>
      </c>
      <c r="F8648" s="1">
        <v>46094</v>
      </c>
      <c r="G8648">
        <v>2345</v>
      </c>
      <c r="H8648" s="1">
        <f t="shared" si="675"/>
        <v>46093</v>
      </c>
      <c r="I8648" s="5">
        <f t="shared" si="679"/>
        <v>46253</v>
      </c>
      <c r="J8648" s="9" t="str">
        <f t="shared" si="676"/>
        <v>ค้างชำระ 1 - 30 วัน</v>
      </c>
      <c r="K8648" s="10">
        <f t="shared" si="677"/>
        <v>1</v>
      </c>
      <c r="L8648" t="str">
        <f t="shared" si="678"/>
        <v>ลูกหนี้ชั้นดี</v>
      </c>
    </row>
    <row r="8649" spans="1:12" x14ac:dyDescent="0.2">
      <c r="A8649" t="s">
        <v>583</v>
      </c>
      <c r="B8649" t="s">
        <v>366</v>
      </c>
      <c r="C8649">
        <v>7</v>
      </c>
      <c r="D8649">
        <v>1126030012765</v>
      </c>
      <c r="E8649" s="1">
        <v>46107</v>
      </c>
      <c r="F8649" s="1">
        <v>46115</v>
      </c>
      <c r="G8649">
        <v>1880</v>
      </c>
      <c r="H8649" s="1">
        <f t="shared" si="675"/>
        <v>46114</v>
      </c>
      <c r="I8649" s="5">
        <f t="shared" si="679"/>
        <v>46253</v>
      </c>
      <c r="J8649" s="9" t="str">
        <f t="shared" si="676"/>
        <v>ชำระตรงเวลา</v>
      </c>
      <c r="K8649" s="10">
        <f t="shared" si="677"/>
        <v>1</v>
      </c>
      <c r="L8649" t="str">
        <f t="shared" si="678"/>
        <v>ลูกหนี้ชั้นดี</v>
      </c>
    </row>
    <row r="8650" spans="1:12" x14ac:dyDescent="0.2">
      <c r="A8650" t="s">
        <v>583</v>
      </c>
      <c r="B8650" t="s">
        <v>366</v>
      </c>
      <c r="C8650">
        <v>7</v>
      </c>
      <c r="D8650">
        <v>1126060003023</v>
      </c>
      <c r="E8650" s="1">
        <v>46179</v>
      </c>
      <c r="F8650" s="1">
        <v>46186</v>
      </c>
      <c r="G8650">
        <v>2376</v>
      </c>
      <c r="H8650" s="1">
        <f t="shared" si="675"/>
        <v>46186</v>
      </c>
      <c r="I8650" s="5">
        <f t="shared" si="679"/>
        <v>46253</v>
      </c>
      <c r="J8650" s="9" t="str">
        <f t="shared" si="676"/>
        <v>ชำระตรงเวลา</v>
      </c>
      <c r="K8650" s="10">
        <f t="shared" si="677"/>
        <v>0</v>
      </c>
      <c r="L8650" t="str">
        <f t="shared" si="678"/>
        <v>ลูกหนี้ชั้นดี</v>
      </c>
    </row>
    <row r="8651" spans="1:12" x14ac:dyDescent="0.2">
      <c r="A8651" t="s">
        <v>583</v>
      </c>
      <c r="B8651" t="s">
        <v>366</v>
      </c>
      <c r="C8651">
        <v>7</v>
      </c>
      <c r="D8651">
        <v>1126060005843</v>
      </c>
      <c r="E8651" s="1">
        <v>46188</v>
      </c>
      <c r="F8651" s="1">
        <v>46193</v>
      </c>
      <c r="G8651">
        <v>1788</v>
      </c>
      <c r="H8651" s="1">
        <f t="shared" si="675"/>
        <v>46195</v>
      </c>
      <c r="I8651" s="5">
        <f t="shared" si="679"/>
        <v>46253</v>
      </c>
      <c r="J8651" s="9" t="str">
        <f t="shared" si="676"/>
        <v>ค้างชำระ 1 - 30 วัน</v>
      </c>
      <c r="K8651" s="10">
        <f t="shared" si="677"/>
        <v>0</v>
      </c>
      <c r="L8651" t="str">
        <f t="shared" si="678"/>
        <v>ลูกหนี้ชั้นดี</v>
      </c>
    </row>
    <row r="8652" spans="1:12" x14ac:dyDescent="0.2">
      <c r="A8652" t="s">
        <v>583</v>
      </c>
      <c r="B8652" t="s">
        <v>366</v>
      </c>
      <c r="C8652">
        <v>7</v>
      </c>
      <c r="D8652">
        <v>1126060009490</v>
      </c>
      <c r="E8652" s="1">
        <v>46191</v>
      </c>
      <c r="F8652" s="1">
        <v>46202</v>
      </c>
      <c r="G8652">
        <v>6384</v>
      </c>
      <c r="H8652" s="1">
        <f t="shared" si="675"/>
        <v>46198</v>
      </c>
      <c r="I8652" s="5">
        <f t="shared" si="679"/>
        <v>46253</v>
      </c>
      <c r="J8652" s="9" t="str">
        <f t="shared" si="676"/>
        <v>ค้างชำระ 1 - 30 วัน</v>
      </c>
      <c r="K8652" s="10">
        <f t="shared" si="677"/>
        <v>4</v>
      </c>
      <c r="L8652" t="str">
        <f t="shared" si="678"/>
        <v>ลูกหนี้ชั้นดี</v>
      </c>
    </row>
    <row r="8653" spans="1:12" x14ac:dyDescent="0.2">
      <c r="A8653" t="s">
        <v>583</v>
      </c>
      <c r="B8653" t="s">
        <v>366</v>
      </c>
      <c r="C8653">
        <v>7</v>
      </c>
      <c r="D8653">
        <v>1126060012483</v>
      </c>
      <c r="E8653" s="1">
        <v>46199</v>
      </c>
      <c r="F8653" s="1">
        <v>46209</v>
      </c>
      <c r="G8653">
        <v>3513</v>
      </c>
      <c r="H8653" s="1">
        <f t="shared" si="675"/>
        <v>46206</v>
      </c>
      <c r="I8653" s="5">
        <f t="shared" si="679"/>
        <v>46253</v>
      </c>
      <c r="J8653" s="9" t="str">
        <f t="shared" si="676"/>
        <v>ชำระตรงเวลา</v>
      </c>
      <c r="K8653" s="10">
        <f t="shared" si="677"/>
        <v>3</v>
      </c>
      <c r="L8653" t="str">
        <f t="shared" si="678"/>
        <v>ลูกหนี้ชั้นดี</v>
      </c>
    </row>
    <row r="8654" spans="1:12" x14ac:dyDescent="0.2">
      <c r="A8654" t="s">
        <v>653</v>
      </c>
      <c r="B8654" t="s">
        <v>366</v>
      </c>
      <c r="C8654">
        <v>15</v>
      </c>
      <c r="D8654">
        <v>1126020013567</v>
      </c>
      <c r="E8654" s="1">
        <v>46081</v>
      </c>
      <c r="F8654" s="1">
        <v>46091</v>
      </c>
      <c r="G8654">
        <v>7105</v>
      </c>
      <c r="H8654" s="1">
        <f t="shared" si="675"/>
        <v>46096</v>
      </c>
      <c r="I8654" s="5">
        <f t="shared" si="679"/>
        <v>46253</v>
      </c>
      <c r="J8654" s="9" t="str">
        <f t="shared" si="676"/>
        <v>ชำระตรงเวลา</v>
      </c>
      <c r="K8654" s="10">
        <f t="shared" si="677"/>
        <v>0</v>
      </c>
      <c r="L8654" t="str">
        <f t="shared" si="678"/>
        <v>ลูกหนี้ชั้นดี</v>
      </c>
    </row>
    <row r="8655" spans="1:12" x14ac:dyDescent="0.2">
      <c r="A8655" t="s">
        <v>653</v>
      </c>
      <c r="B8655" t="s">
        <v>366</v>
      </c>
      <c r="C8655">
        <v>15</v>
      </c>
      <c r="D8655">
        <v>1126030010365</v>
      </c>
      <c r="E8655" s="1">
        <v>46099</v>
      </c>
      <c r="F8655" s="1">
        <v>46100</v>
      </c>
      <c r="G8655">
        <v>12650</v>
      </c>
      <c r="H8655" s="1">
        <f t="shared" si="675"/>
        <v>46114</v>
      </c>
      <c r="I8655" s="5">
        <f t="shared" si="679"/>
        <v>46253</v>
      </c>
      <c r="J8655" s="9" t="str">
        <f t="shared" si="676"/>
        <v>ชำระตรงเวลา</v>
      </c>
      <c r="K8655" s="10">
        <f t="shared" si="677"/>
        <v>0</v>
      </c>
      <c r="L8655" t="str">
        <f t="shared" si="678"/>
        <v>ลูกหนี้ชั้นดี</v>
      </c>
    </row>
    <row r="8656" spans="1:12" x14ac:dyDescent="0.2">
      <c r="A8656" t="s">
        <v>653</v>
      </c>
      <c r="B8656" t="s">
        <v>366</v>
      </c>
      <c r="C8656">
        <v>15</v>
      </c>
      <c r="D8656">
        <v>1126030013328</v>
      </c>
      <c r="E8656" s="1">
        <v>46109</v>
      </c>
      <c r="F8656" s="1">
        <v>46118</v>
      </c>
      <c r="G8656">
        <v>8390</v>
      </c>
      <c r="H8656" s="1">
        <f t="shared" si="675"/>
        <v>46124</v>
      </c>
      <c r="I8656" s="5">
        <f t="shared" si="679"/>
        <v>46253</v>
      </c>
      <c r="J8656" s="9" t="str">
        <f t="shared" si="676"/>
        <v>ชำระตรงเวลา</v>
      </c>
      <c r="K8656" s="10">
        <f t="shared" si="677"/>
        <v>0</v>
      </c>
      <c r="L8656" t="str">
        <f t="shared" si="678"/>
        <v>ลูกหนี้ชั้นดี</v>
      </c>
    </row>
    <row r="8657" spans="1:12" x14ac:dyDescent="0.2">
      <c r="A8657" t="s">
        <v>653</v>
      </c>
      <c r="B8657" t="s">
        <v>366</v>
      </c>
      <c r="C8657">
        <v>15</v>
      </c>
      <c r="D8657">
        <v>1126040005108</v>
      </c>
      <c r="E8657" s="1">
        <v>46122</v>
      </c>
      <c r="F8657" s="1">
        <v>46129</v>
      </c>
      <c r="G8657">
        <v>6362</v>
      </c>
      <c r="H8657" s="1">
        <f t="shared" si="675"/>
        <v>46137</v>
      </c>
      <c r="I8657" s="5">
        <f t="shared" si="679"/>
        <v>46253</v>
      </c>
      <c r="J8657" s="9" t="str">
        <f t="shared" si="676"/>
        <v>ชำระตรงเวลา</v>
      </c>
      <c r="K8657" s="10">
        <f t="shared" si="677"/>
        <v>0</v>
      </c>
      <c r="L8657" t="str">
        <f t="shared" si="678"/>
        <v>ลูกหนี้ชั้นดี</v>
      </c>
    </row>
    <row r="8658" spans="1:12" x14ac:dyDescent="0.2">
      <c r="A8658" t="s">
        <v>653</v>
      </c>
      <c r="B8658" t="s">
        <v>366</v>
      </c>
      <c r="C8658">
        <v>15</v>
      </c>
      <c r="D8658">
        <v>1126040010515</v>
      </c>
      <c r="E8658" s="1">
        <v>46137</v>
      </c>
      <c r="F8658" s="1">
        <v>46147</v>
      </c>
      <c r="G8658">
        <v>2834</v>
      </c>
      <c r="H8658" s="1">
        <f t="shared" si="675"/>
        <v>46152</v>
      </c>
      <c r="I8658" s="5">
        <f t="shared" si="679"/>
        <v>46253</v>
      </c>
      <c r="J8658" s="9" t="str">
        <f t="shared" si="676"/>
        <v>ชำระตรงเวลา</v>
      </c>
      <c r="K8658" s="10">
        <f t="shared" si="677"/>
        <v>0</v>
      </c>
      <c r="L8658" t="str">
        <f t="shared" si="678"/>
        <v>ลูกหนี้ชั้นดี</v>
      </c>
    </row>
    <row r="8659" spans="1:12" x14ac:dyDescent="0.2">
      <c r="A8659" t="s">
        <v>653</v>
      </c>
      <c r="B8659" t="s">
        <v>366</v>
      </c>
      <c r="C8659">
        <v>15</v>
      </c>
      <c r="D8659">
        <v>1126040013127</v>
      </c>
      <c r="E8659" s="1">
        <v>46147</v>
      </c>
      <c r="F8659" s="1">
        <v>46147</v>
      </c>
      <c r="G8659">
        <v>7831</v>
      </c>
      <c r="H8659" s="1">
        <f t="shared" si="675"/>
        <v>46162</v>
      </c>
      <c r="I8659" s="5">
        <f t="shared" si="679"/>
        <v>46253</v>
      </c>
      <c r="J8659" s="9" t="str">
        <f t="shared" si="676"/>
        <v>ชำระตรงเวลา</v>
      </c>
      <c r="K8659" s="10">
        <f t="shared" si="677"/>
        <v>0</v>
      </c>
      <c r="L8659" t="str">
        <f t="shared" si="678"/>
        <v>ลูกหนี้ชั้นดี</v>
      </c>
    </row>
    <row r="8660" spans="1:12" x14ac:dyDescent="0.2">
      <c r="A8660" t="s">
        <v>653</v>
      </c>
      <c r="B8660" t="s">
        <v>366</v>
      </c>
      <c r="C8660">
        <v>15</v>
      </c>
      <c r="D8660">
        <v>1126060003610</v>
      </c>
      <c r="E8660" s="1">
        <v>46183</v>
      </c>
      <c r="F8660" s="1">
        <v>46190</v>
      </c>
      <c r="G8660">
        <v>4118</v>
      </c>
      <c r="H8660" s="1">
        <f t="shared" si="675"/>
        <v>46198</v>
      </c>
      <c r="I8660" s="5">
        <f t="shared" si="679"/>
        <v>46253</v>
      </c>
      <c r="J8660" s="9" t="str">
        <f t="shared" si="676"/>
        <v>ชำระตรงเวลา</v>
      </c>
      <c r="K8660" s="10">
        <f t="shared" si="677"/>
        <v>0</v>
      </c>
      <c r="L8660" t="str">
        <f t="shared" si="678"/>
        <v>ลูกหนี้ชั้นดี</v>
      </c>
    </row>
    <row r="8661" spans="1:12" x14ac:dyDescent="0.2">
      <c r="A8661" t="s">
        <v>653</v>
      </c>
      <c r="B8661" t="s">
        <v>366</v>
      </c>
      <c r="C8661">
        <v>15</v>
      </c>
      <c r="D8661">
        <v>1126060006062</v>
      </c>
      <c r="E8661" s="1">
        <v>46186</v>
      </c>
      <c r="F8661" s="1">
        <v>46190</v>
      </c>
      <c r="G8661">
        <v>9002</v>
      </c>
      <c r="H8661" s="1">
        <f t="shared" si="675"/>
        <v>46201</v>
      </c>
      <c r="I8661" s="5">
        <f t="shared" si="679"/>
        <v>46253</v>
      </c>
      <c r="J8661" s="9" t="str">
        <f t="shared" si="676"/>
        <v>ชำระตรงเวลา</v>
      </c>
      <c r="K8661" s="10">
        <f t="shared" si="677"/>
        <v>0</v>
      </c>
      <c r="L8661" t="str">
        <f t="shared" si="678"/>
        <v>ลูกหนี้ชั้นดี</v>
      </c>
    </row>
    <row r="8662" spans="1:12" x14ac:dyDescent="0.2">
      <c r="A8662" t="s">
        <v>653</v>
      </c>
      <c r="B8662" t="s">
        <v>366</v>
      </c>
      <c r="C8662">
        <v>15</v>
      </c>
      <c r="D8662">
        <v>1126060009995</v>
      </c>
      <c r="E8662" s="1">
        <v>46196</v>
      </c>
      <c r="F8662" s="1">
        <v>46206</v>
      </c>
      <c r="G8662">
        <v>7880</v>
      </c>
      <c r="H8662" s="1">
        <f t="shared" si="675"/>
        <v>46211</v>
      </c>
      <c r="I8662" s="5">
        <f t="shared" si="679"/>
        <v>46253</v>
      </c>
      <c r="J8662" s="9" t="str">
        <f t="shared" si="676"/>
        <v>ชำระตรงเวลา</v>
      </c>
      <c r="K8662" s="10">
        <f t="shared" si="677"/>
        <v>0</v>
      </c>
      <c r="L8662" t="str">
        <f t="shared" si="678"/>
        <v>ลูกหนี้ชั้นดี</v>
      </c>
    </row>
    <row r="8663" spans="1:12" x14ac:dyDescent="0.2">
      <c r="A8663" t="s">
        <v>653</v>
      </c>
      <c r="B8663" t="s">
        <v>366</v>
      </c>
      <c r="C8663">
        <v>15</v>
      </c>
      <c r="D8663">
        <v>1126060012988</v>
      </c>
      <c r="E8663" s="1">
        <v>46206</v>
      </c>
      <c r="F8663" s="1">
        <v>46206</v>
      </c>
      <c r="G8663">
        <v>11354</v>
      </c>
      <c r="H8663" s="1">
        <f t="shared" si="675"/>
        <v>46221</v>
      </c>
      <c r="I8663" s="5">
        <f t="shared" si="679"/>
        <v>46253</v>
      </c>
      <c r="J8663" s="9" t="str">
        <f t="shared" si="676"/>
        <v>ชำระตรงเวลา</v>
      </c>
      <c r="K8663" s="10">
        <f t="shared" si="677"/>
        <v>0</v>
      </c>
      <c r="L8663" t="str">
        <f t="shared" si="678"/>
        <v>ลูกหนี้ชั้นดี</v>
      </c>
    </row>
    <row r="8664" spans="1:12" x14ac:dyDescent="0.2">
      <c r="A8664" t="s">
        <v>191</v>
      </c>
      <c r="B8664" t="s">
        <v>13</v>
      </c>
      <c r="C8664">
        <v>15</v>
      </c>
      <c r="D8664">
        <v>1326010014158</v>
      </c>
      <c r="E8664" s="1">
        <v>46052</v>
      </c>
      <c r="F8664" s="1">
        <v>46067</v>
      </c>
      <c r="G8664">
        <v>880</v>
      </c>
      <c r="H8664" s="1">
        <f t="shared" si="675"/>
        <v>46067</v>
      </c>
      <c r="I8664" s="5">
        <f t="shared" si="679"/>
        <v>46253</v>
      </c>
      <c r="J8664" s="9" t="str">
        <f t="shared" si="676"/>
        <v>ชำระตรงเวลา</v>
      </c>
      <c r="K8664" s="10">
        <f t="shared" si="677"/>
        <v>0</v>
      </c>
      <c r="L8664" t="str">
        <f t="shared" si="678"/>
        <v>ลูกหนี้ชั้นดี</v>
      </c>
    </row>
    <row r="8665" spans="1:12" x14ac:dyDescent="0.2">
      <c r="A8665" t="s">
        <v>191</v>
      </c>
      <c r="B8665" t="s">
        <v>13</v>
      </c>
      <c r="C8665">
        <v>15</v>
      </c>
      <c r="D8665">
        <v>1326020014643</v>
      </c>
      <c r="E8665" s="1">
        <v>46081</v>
      </c>
      <c r="F8665" s="1">
        <v>46086</v>
      </c>
      <c r="G8665">
        <v>120</v>
      </c>
      <c r="H8665" s="1">
        <f t="shared" si="675"/>
        <v>46096</v>
      </c>
      <c r="I8665" s="5">
        <f t="shared" si="679"/>
        <v>46253</v>
      </c>
      <c r="J8665" s="9" t="str">
        <f t="shared" si="676"/>
        <v>ค้างชำระ 1 - 30 วัน</v>
      </c>
      <c r="K8665" s="10">
        <f t="shared" si="677"/>
        <v>0</v>
      </c>
      <c r="L8665" t="str">
        <f t="shared" si="678"/>
        <v>ลูกหนี้ชั้นดี</v>
      </c>
    </row>
    <row r="8666" spans="1:12" x14ac:dyDescent="0.2">
      <c r="A8666" t="s">
        <v>191</v>
      </c>
      <c r="B8666" t="s">
        <v>13</v>
      </c>
      <c r="C8666">
        <v>15</v>
      </c>
      <c r="D8666">
        <v>1326030014893</v>
      </c>
      <c r="E8666" s="1">
        <v>46111</v>
      </c>
      <c r="F8666" s="1">
        <v>46129</v>
      </c>
      <c r="G8666">
        <v>265</v>
      </c>
      <c r="H8666" s="1">
        <f t="shared" si="675"/>
        <v>46126</v>
      </c>
      <c r="I8666" s="5">
        <f t="shared" si="679"/>
        <v>46253</v>
      </c>
      <c r="J8666" s="9" t="str">
        <f t="shared" si="676"/>
        <v>ชำระตรงเวลา</v>
      </c>
      <c r="K8666" s="10">
        <f t="shared" si="677"/>
        <v>3</v>
      </c>
      <c r="L8666" t="str">
        <f t="shared" si="678"/>
        <v>ลูกหนี้ชั้นดี</v>
      </c>
    </row>
    <row r="8667" spans="1:12" x14ac:dyDescent="0.2">
      <c r="A8667" t="s">
        <v>191</v>
      </c>
      <c r="B8667" t="s">
        <v>13</v>
      </c>
      <c r="C8667">
        <v>15</v>
      </c>
      <c r="D8667">
        <v>1326040013930</v>
      </c>
      <c r="E8667" s="1">
        <v>46142</v>
      </c>
      <c r="F8667" s="1">
        <v>46157</v>
      </c>
      <c r="G8667">
        <v>994</v>
      </c>
      <c r="H8667" s="1">
        <f t="shared" si="675"/>
        <v>46157</v>
      </c>
      <c r="I8667" s="5">
        <f t="shared" si="679"/>
        <v>46253</v>
      </c>
      <c r="J8667" s="9" t="str">
        <f t="shared" si="676"/>
        <v>ชำระตรงเวลา</v>
      </c>
      <c r="K8667" s="10">
        <f t="shared" si="677"/>
        <v>0</v>
      </c>
      <c r="L8667" t="str">
        <f t="shared" si="678"/>
        <v>ลูกหนี้ชั้นดี</v>
      </c>
    </row>
    <row r="8668" spans="1:12" x14ac:dyDescent="0.2">
      <c r="A8668" t="s">
        <v>191</v>
      </c>
      <c r="B8668" t="s">
        <v>13</v>
      </c>
      <c r="C8668">
        <v>15</v>
      </c>
      <c r="D8668">
        <v>1326050014828</v>
      </c>
      <c r="E8668" s="1">
        <v>46172</v>
      </c>
      <c r="F8668" s="1">
        <v>46184</v>
      </c>
      <c r="G8668">
        <v>935</v>
      </c>
      <c r="H8668" s="1">
        <f t="shared" si="675"/>
        <v>46187</v>
      </c>
      <c r="I8668" s="5">
        <f t="shared" si="679"/>
        <v>46253</v>
      </c>
      <c r="J8668" s="9" t="str">
        <f t="shared" si="676"/>
        <v>ชำระตรงเวลา</v>
      </c>
      <c r="K8668" s="10">
        <f t="shared" si="677"/>
        <v>0</v>
      </c>
      <c r="L8668" t="str">
        <f t="shared" si="678"/>
        <v>ลูกหนี้ชั้นดี</v>
      </c>
    </row>
    <row r="8669" spans="1:12" x14ac:dyDescent="0.2">
      <c r="A8669" t="s">
        <v>191</v>
      </c>
      <c r="B8669" t="s">
        <v>13</v>
      </c>
      <c r="C8669">
        <v>15</v>
      </c>
      <c r="D8669">
        <v>1326060007599</v>
      </c>
      <c r="E8669" s="1">
        <v>46188</v>
      </c>
      <c r="F8669" s="1">
        <v>46203</v>
      </c>
      <c r="G8669">
        <v>980</v>
      </c>
      <c r="H8669" s="1">
        <f t="shared" si="675"/>
        <v>46203</v>
      </c>
      <c r="I8669" s="5">
        <f t="shared" si="679"/>
        <v>46253</v>
      </c>
      <c r="J8669" s="9" t="str">
        <f t="shared" si="676"/>
        <v>ชำระตรงเวลา</v>
      </c>
      <c r="K8669" s="10">
        <f t="shared" si="677"/>
        <v>0</v>
      </c>
      <c r="L8669" t="str">
        <f t="shared" si="678"/>
        <v>ลูกหนี้ชั้นดี</v>
      </c>
    </row>
    <row r="8670" spans="1:12" x14ac:dyDescent="0.2">
      <c r="A8670" t="s">
        <v>191</v>
      </c>
      <c r="B8670" t="s">
        <v>13</v>
      </c>
      <c r="C8670">
        <v>15</v>
      </c>
      <c r="D8670">
        <v>1326060014917</v>
      </c>
      <c r="E8670" s="1">
        <v>46203</v>
      </c>
      <c r="F8670" s="1">
        <v>46217</v>
      </c>
      <c r="G8670">
        <v>3180</v>
      </c>
      <c r="H8670" s="1">
        <f t="shared" si="675"/>
        <v>46218</v>
      </c>
      <c r="I8670" s="5">
        <f t="shared" si="679"/>
        <v>46253</v>
      </c>
      <c r="J8670" s="9" t="str">
        <f t="shared" si="676"/>
        <v>ค้างชำระ 1 - 30 วัน</v>
      </c>
      <c r="K8670" s="10">
        <f t="shared" si="677"/>
        <v>0</v>
      </c>
      <c r="L8670" t="str">
        <f t="shared" si="678"/>
        <v>ลูกหนี้ชั้นดี</v>
      </c>
    </row>
    <row r="8671" spans="1:12" x14ac:dyDescent="0.2">
      <c r="A8671" t="s">
        <v>183</v>
      </c>
      <c r="B8671" t="s">
        <v>13</v>
      </c>
      <c r="C8671">
        <v>15</v>
      </c>
      <c r="D8671">
        <v>1326010014134</v>
      </c>
      <c r="E8671" s="1">
        <v>46052</v>
      </c>
      <c r="F8671" s="1">
        <v>46072</v>
      </c>
      <c r="G8671">
        <v>36422</v>
      </c>
      <c r="H8671" s="1">
        <f t="shared" si="675"/>
        <v>46067</v>
      </c>
      <c r="I8671" s="5">
        <f t="shared" si="679"/>
        <v>46253</v>
      </c>
      <c r="J8671" s="9" t="str">
        <f t="shared" si="676"/>
        <v>ค้างชำระ 1 - 30 วัน</v>
      </c>
      <c r="K8671" s="10">
        <f t="shared" si="677"/>
        <v>5</v>
      </c>
      <c r="L8671" t="str">
        <f t="shared" si="678"/>
        <v>ลูกหนี้ชั้นดี</v>
      </c>
    </row>
    <row r="8672" spans="1:12" x14ac:dyDescent="0.2">
      <c r="A8672" t="s">
        <v>183</v>
      </c>
      <c r="B8672" t="s">
        <v>13</v>
      </c>
      <c r="C8672">
        <v>15</v>
      </c>
      <c r="D8672">
        <v>1326020014681</v>
      </c>
      <c r="E8672" s="1">
        <v>46081</v>
      </c>
      <c r="F8672" s="1">
        <v>46102</v>
      </c>
      <c r="G8672">
        <v>60269</v>
      </c>
      <c r="H8672" s="1">
        <f t="shared" si="675"/>
        <v>46096</v>
      </c>
      <c r="I8672" s="5">
        <f t="shared" si="679"/>
        <v>46253</v>
      </c>
      <c r="J8672" s="9" t="str">
        <f t="shared" si="676"/>
        <v>ค้างชำระ 1 - 30 วัน</v>
      </c>
      <c r="K8672" s="10">
        <f t="shared" si="677"/>
        <v>6</v>
      </c>
      <c r="L8672" t="str">
        <f t="shared" si="678"/>
        <v>ลูกหนี้ชั้นดี</v>
      </c>
    </row>
    <row r="8673" spans="1:12" x14ac:dyDescent="0.2">
      <c r="A8673" t="s">
        <v>183</v>
      </c>
      <c r="B8673" t="s">
        <v>13</v>
      </c>
      <c r="C8673">
        <v>15</v>
      </c>
      <c r="D8673">
        <v>1326030007376</v>
      </c>
      <c r="E8673" s="1">
        <v>46095</v>
      </c>
      <c r="F8673" s="1">
        <v>46120</v>
      </c>
      <c r="G8673">
        <v>40766</v>
      </c>
      <c r="H8673" s="1">
        <f t="shared" si="675"/>
        <v>46110</v>
      </c>
      <c r="I8673" s="5">
        <f t="shared" si="679"/>
        <v>46253</v>
      </c>
      <c r="J8673" s="9" t="str">
        <f t="shared" si="676"/>
        <v>ค้างชำระ 1 - 30 วัน</v>
      </c>
      <c r="K8673" s="10">
        <f t="shared" si="677"/>
        <v>10</v>
      </c>
      <c r="L8673" t="str">
        <f t="shared" si="678"/>
        <v>ลูกหนี้ชั้นดี</v>
      </c>
    </row>
    <row r="8674" spans="1:12" x14ac:dyDescent="0.2">
      <c r="A8674" t="s">
        <v>183</v>
      </c>
      <c r="B8674" t="s">
        <v>13</v>
      </c>
      <c r="C8674">
        <v>15</v>
      </c>
      <c r="D8674">
        <v>1326030014862</v>
      </c>
      <c r="E8674" s="1">
        <v>46111</v>
      </c>
      <c r="F8674" s="1">
        <v>46130</v>
      </c>
      <c r="G8674">
        <v>65760</v>
      </c>
      <c r="H8674" s="1">
        <f t="shared" si="675"/>
        <v>46126</v>
      </c>
      <c r="I8674" s="5">
        <f t="shared" si="679"/>
        <v>46253</v>
      </c>
      <c r="J8674" s="9" t="str">
        <f t="shared" si="676"/>
        <v>ค้างชำระ 1 - 30 วัน</v>
      </c>
      <c r="K8674" s="10">
        <f t="shared" si="677"/>
        <v>4</v>
      </c>
      <c r="L8674" t="str">
        <f t="shared" si="678"/>
        <v>ลูกหนี้ชั้นดี</v>
      </c>
    </row>
    <row r="8675" spans="1:12" x14ac:dyDescent="0.2">
      <c r="A8675" t="s">
        <v>183</v>
      </c>
      <c r="B8675" t="s">
        <v>13</v>
      </c>
      <c r="C8675">
        <v>15</v>
      </c>
      <c r="D8675">
        <v>1326040013916</v>
      </c>
      <c r="E8675" s="1">
        <v>46142</v>
      </c>
      <c r="F8675" s="1">
        <v>46161</v>
      </c>
      <c r="G8675">
        <v>34393</v>
      </c>
      <c r="H8675" s="1">
        <f t="shared" si="675"/>
        <v>46157</v>
      </c>
      <c r="I8675" s="5">
        <f t="shared" si="679"/>
        <v>46253</v>
      </c>
      <c r="J8675" s="9" t="str">
        <f t="shared" si="676"/>
        <v>ค้างชำระ 1 - 30 วัน</v>
      </c>
      <c r="K8675" s="10">
        <f t="shared" si="677"/>
        <v>4</v>
      </c>
      <c r="L8675" t="str">
        <f t="shared" si="678"/>
        <v>ลูกหนี้ชั้นดี</v>
      </c>
    </row>
    <row r="8676" spans="1:12" x14ac:dyDescent="0.2">
      <c r="A8676" t="s">
        <v>183</v>
      </c>
      <c r="B8676" t="s">
        <v>13</v>
      </c>
      <c r="C8676">
        <v>15</v>
      </c>
      <c r="D8676">
        <v>1326050007561</v>
      </c>
      <c r="E8676" s="1">
        <v>46157</v>
      </c>
      <c r="F8676" s="1">
        <v>46184</v>
      </c>
      <c r="G8676">
        <v>43362</v>
      </c>
      <c r="H8676" s="1">
        <f t="shared" si="675"/>
        <v>46172</v>
      </c>
      <c r="I8676" s="5">
        <f t="shared" si="679"/>
        <v>46253</v>
      </c>
      <c r="J8676" s="9" t="str">
        <f t="shared" si="676"/>
        <v>ค้างชำระ 1 - 30 วัน</v>
      </c>
      <c r="K8676" s="10">
        <f t="shared" si="677"/>
        <v>12</v>
      </c>
      <c r="L8676" t="str">
        <f t="shared" si="678"/>
        <v>ลูกหนี้ชั้นดี</v>
      </c>
    </row>
    <row r="8677" spans="1:12" x14ac:dyDescent="0.2">
      <c r="A8677" t="s">
        <v>183</v>
      </c>
      <c r="B8677" t="s">
        <v>13</v>
      </c>
      <c r="C8677">
        <v>15</v>
      </c>
      <c r="D8677">
        <v>1326050014798</v>
      </c>
      <c r="E8677" s="1">
        <v>46172</v>
      </c>
      <c r="F8677" s="1">
        <v>46190</v>
      </c>
      <c r="G8677">
        <v>54377</v>
      </c>
      <c r="H8677" s="1">
        <f t="shared" si="675"/>
        <v>46187</v>
      </c>
      <c r="I8677" s="5">
        <f t="shared" si="679"/>
        <v>46253</v>
      </c>
      <c r="J8677" s="9" t="str">
        <f t="shared" si="676"/>
        <v>ค้างชำระ 1 - 30 วัน</v>
      </c>
      <c r="K8677" s="10">
        <f t="shared" si="677"/>
        <v>3</v>
      </c>
      <c r="L8677" t="str">
        <f t="shared" si="678"/>
        <v>ลูกหนี้ชั้นดี</v>
      </c>
    </row>
    <row r="8678" spans="1:12" x14ac:dyDescent="0.2">
      <c r="A8678" t="s">
        <v>183</v>
      </c>
      <c r="B8678" t="s">
        <v>13</v>
      </c>
      <c r="C8678">
        <v>15</v>
      </c>
      <c r="D8678">
        <v>1326060007728</v>
      </c>
      <c r="E8678" s="1">
        <v>46188</v>
      </c>
      <c r="F8678" s="1">
        <v>46210</v>
      </c>
      <c r="G8678">
        <v>54218</v>
      </c>
      <c r="H8678" s="1">
        <f t="shared" si="675"/>
        <v>46203</v>
      </c>
      <c r="I8678" s="5">
        <f t="shared" si="679"/>
        <v>46253</v>
      </c>
      <c r="J8678" s="9" t="str">
        <f t="shared" si="676"/>
        <v>ค้างชำระ 1 - 30 วัน</v>
      </c>
      <c r="K8678" s="10">
        <f t="shared" si="677"/>
        <v>7</v>
      </c>
      <c r="L8678" t="str">
        <f t="shared" si="678"/>
        <v>ลูกหนี้ชั้นดี</v>
      </c>
    </row>
    <row r="8679" spans="1:12" x14ac:dyDescent="0.2">
      <c r="A8679" t="s">
        <v>183</v>
      </c>
      <c r="B8679" t="s">
        <v>13</v>
      </c>
      <c r="C8679">
        <v>15</v>
      </c>
      <c r="D8679">
        <v>1326060014894</v>
      </c>
      <c r="E8679" s="1">
        <v>46203</v>
      </c>
      <c r="F8679" s="1">
        <v>46220</v>
      </c>
      <c r="G8679">
        <v>54412</v>
      </c>
      <c r="H8679" s="1">
        <f t="shared" si="675"/>
        <v>46218</v>
      </c>
      <c r="I8679" s="5">
        <f t="shared" si="679"/>
        <v>46253</v>
      </c>
      <c r="J8679" s="9" t="str">
        <f t="shared" si="676"/>
        <v>ชำระตรงเวลา</v>
      </c>
      <c r="K8679" s="10">
        <f t="shared" si="677"/>
        <v>2</v>
      </c>
      <c r="L8679" t="str">
        <f t="shared" si="678"/>
        <v>ลูกหนี้ชั้นดี</v>
      </c>
    </row>
    <row r="8680" spans="1:12" x14ac:dyDescent="0.2">
      <c r="A8680" t="s">
        <v>177</v>
      </c>
      <c r="B8680" t="s">
        <v>13</v>
      </c>
      <c r="C8680">
        <v>7</v>
      </c>
      <c r="D8680">
        <v>1326010011911</v>
      </c>
      <c r="E8680" s="1">
        <v>46048</v>
      </c>
      <c r="F8680" s="1">
        <v>46051</v>
      </c>
      <c r="G8680">
        <v>5140</v>
      </c>
      <c r="H8680" s="1">
        <f t="shared" si="675"/>
        <v>46055</v>
      </c>
      <c r="I8680" s="5">
        <f t="shared" si="679"/>
        <v>46253</v>
      </c>
      <c r="J8680" s="9" t="str">
        <f t="shared" si="676"/>
        <v>ค้างชำระ 1 - 30 วัน</v>
      </c>
      <c r="K8680" s="10">
        <f t="shared" si="677"/>
        <v>0</v>
      </c>
      <c r="L8680" t="str">
        <f t="shared" si="678"/>
        <v>ลูกหนี้ชั้นดี</v>
      </c>
    </row>
    <row r="8681" spans="1:12" x14ac:dyDescent="0.2">
      <c r="A8681" t="s">
        <v>177</v>
      </c>
      <c r="B8681" t="s">
        <v>13</v>
      </c>
      <c r="C8681">
        <v>7</v>
      </c>
      <c r="D8681">
        <v>1326010014141</v>
      </c>
      <c r="E8681" s="1">
        <v>46052</v>
      </c>
      <c r="F8681" s="1">
        <v>46060</v>
      </c>
      <c r="G8681">
        <v>100</v>
      </c>
      <c r="H8681" s="1">
        <f t="shared" si="675"/>
        <v>46059</v>
      </c>
      <c r="I8681" s="5">
        <f t="shared" si="679"/>
        <v>46253</v>
      </c>
      <c r="J8681" s="9" t="str">
        <f t="shared" si="676"/>
        <v>ชำระตรงเวลา</v>
      </c>
      <c r="K8681" s="10">
        <f t="shared" si="677"/>
        <v>1</v>
      </c>
      <c r="L8681" t="str">
        <f t="shared" si="678"/>
        <v>ลูกหนี้ชั้นดี</v>
      </c>
    </row>
    <row r="8682" spans="1:12" x14ac:dyDescent="0.2">
      <c r="A8682" t="s">
        <v>177</v>
      </c>
      <c r="B8682" t="s">
        <v>13</v>
      </c>
      <c r="C8682">
        <v>7</v>
      </c>
      <c r="D8682">
        <v>1326020007744</v>
      </c>
      <c r="E8682" s="1">
        <v>46067</v>
      </c>
      <c r="F8682" s="1">
        <v>46073</v>
      </c>
      <c r="G8682">
        <v>1746</v>
      </c>
      <c r="H8682" s="1">
        <f t="shared" si="675"/>
        <v>46074</v>
      </c>
      <c r="I8682" s="5">
        <f t="shared" si="679"/>
        <v>46253</v>
      </c>
      <c r="J8682" s="9" t="str">
        <f t="shared" si="676"/>
        <v>ชำระตรงเวลา</v>
      </c>
      <c r="K8682" s="10">
        <f t="shared" si="677"/>
        <v>0</v>
      </c>
      <c r="L8682" t="str">
        <f t="shared" si="678"/>
        <v>ลูกหนี้ชั้นดี</v>
      </c>
    </row>
    <row r="8683" spans="1:12" x14ac:dyDescent="0.2">
      <c r="A8683" t="s">
        <v>177</v>
      </c>
      <c r="B8683" t="s">
        <v>13</v>
      </c>
      <c r="C8683">
        <v>7</v>
      </c>
      <c r="D8683">
        <v>1326020014322</v>
      </c>
      <c r="E8683" s="1">
        <v>46080</v>
      </c>
      <c r="F8683" s="1">
        <v>46080</v>
      </c>
      <c r="G8683">
        <v>65</v>
      </c>
      <c r="H8683" s="1">
        <f t="shared" si="675"/>
        <v>46087</v>
      </c>
      <c r="I8683" s="5">
        <f t="shared" si="679"/>
        <v>46253</v>
      </c>
      <c r="J8683" s="9" t="str">
        <f t="shared" si="676"/>
        <v>ชำระตรงเวลา</v>
      </c>
      <c r="K8683" s="10">
        <f t="shared" si="677"/>
        <v>0</v>
      </c>
      <c r="L8683" t="str">
        <f t="shared" si="678"/>
        <v>ลูกหนี้ชั้นดี</v>
      </c>
    </row>
    <row r="8684" spans="1:12" x14ac:dyDescent="0.2">
      <c r="A8684" t="s">
        <v>177</v>
      </c>
      <c r="B8684" t="s">
        <v>13</v>
      </c>
      <c r="C8684">
        <v>7</v>
      </c>
      <c r="D8684">
        <v>1326030014879</v>
      </c>
      <c r="E8684" s="1">
        <v>46111</v>
      </c>
      <c r="F8684" s="1">
        <v>46116</v>
      </c>
      <c r="G8684">
        <v>4439</v>
      </c>
      <c r="H8684" s="1">
        <f t="shared" si="675"/>
        <v>46118</v>
      </c>
      <c r="I8684" s="5">
        <f t="shared" si="679"/>
        <v>46253</v>
      </c>
      <c r="J8684" s="9" t="str">
        <f t="shared" si="676"/>
        <v>ค้างชำระ 1 - 30 วัน</v>
      </c>
      <c r="K8684" s="10">
        <f t="shared" si="677"/>
        <v>0</v>
      </c>
      <c r="L8684" t="str">
        <f t="shared" si="678"/>
        <v>ลูกหนี้ชั้นดี</v>
      </c>
    </row>
    <row r="8685" spans="1:12" x14ac:dyDescent="0.2">
      <c r="A8685" t="s">
        <v>177</v>
      </c>
      <c r="B8685" t="s">
        <v>13</v>
      </c>
      <c r="C8685">
        <v>7</v>
      </c>
      <c r="D8685">
        <v>1326040013923</v>
      </c>
      <c r="E8685" s="1">
        <v>46142</v>
      </c>
      <c r="F8685" s="1">
        <v>46150</v>
      </c>
      <c r="G8685">
        <v>598</v>
      </c>
      <c r="H8685" s="1">
        <f t="shared" si="675"/>
        <v>46149</v>
      </c>
      <c r="I8685" s="5">
        <f t="shared" si="679"/>
        <v>46253</v>
      </c>
      <c r="J8685" s="9" t="str">
        <f t="shared" si="676"/>
        <v>ชำระตรงเวลา</v>
      </c>
      <c r="K8685" s="10">
        <f t="shared" si="677"/>
        <v>1</v>
      </c>
      <c r="L8685" t="str">
        <f t="shared" si="678"/>
        <v>ลูกหนี้ชั้นดี</v>
      </c>
    </row>
    <row r="8686" spans="1:12" x14ac:dyDescent="0.2">
      <c r="A8686" t="s">
        <v>177</v>
      </c>
      <c r="B8686" t="s">
        <v>13</v>
      </c>
      <c r="C8686">
        <v>7</v>
      </c>
      <c r="D8686">
        <v>1326050014811</v>
      </c>
      <c r="E8686" s="1">
        <v>46172</v>
      </c>
      <c r="F8686" s="1">
        <v>46177</v>
      </c>
      <c r="G8686">
        <v>3640</v>
      </c>
      <c r="H8686" s="1">
        <f t="shared" si="675"/>
        <v>46179</v>
      </c>
      <c r="I8686" s="5">
        <f t="shared" si="679"/>
        <v>46253</v>
      </c>
      <c r="J8686" s="9" t="str">
        <f t="shared" si="676"/>
        <v>ค้างชำระ 1 - 30 วัน</v>
      </c>
      <c r="K8686" s="10">
        <f t="shared" si="677"/>
        <v>0</v>
      </c>
      <c r="L8686" t="str">
        <f t="shared" si="678"/>
        <v>ลูกหนี้ชั้นดี</v>
      </c>
    </row>
    <row r="8687" spans="1:12" x14ac:dyDescent="0.2">
      <c r="A8687" t="s">
        <v>177</v>
      </c>
      <c r="B8687" t="s">
        <v>13</v>
      </c>
      <c r="C8687">
        <v>7</v>
      </c>
      <c r="D8687">
        <v>1326060007681</v>
      </c>
      <c r="E8687" s="1">
        <v>46188</v>
      </c>
      <c r="F8687" s="1">
        <v>46202</v>
      </c>
      <c r="G8687">
        <v>8006</v>
      </c>
      <c r="H8687" s="1">
        <f t="shared" si="675"/>
        <v>46195</v>
      </c>
      <c r="I8687" s="5">
        <f t="shared" si="679"/>
        <v>46253</v>
      </c>
      <c r="J8687" s="9" t="str">
        <f t="shared" si="676"/>
        <v>ค้างชำระ 1 - 30 วัน</v>
      </c>
      <c r="K8687" s="10">
        <f t="shared" si="677"/>
        <v>7</v>
      </c>
      <c r="L8687" t="str">
        <f t="shared" si="678"/>
        <v>ลูกหนี้ชั้นดี</v>
      </c>
    </row>
    <row r="8688" spans="1:12" x14ac:dyDescent="0.2">
      <c r="A8688" t="s">
        <v>177</v>
      </c>
      <c r="B8688" t="s">
        <v>13</v>
      </c>
      <c r="C8688">
        <v>7</v>
      </c>
      <c r="D8688">
        <v>1326060014900</v>
      </c>
      <c r="E8688" s="1">
        <v>46203</v>
      </c>
      <c r="F8688" s="1">
        <v>46213</v>
      </c>
      <c r="G8688">
        <v>2586</v>
      </c>
      <c r="H8688" s="1">
        <f t="shared" si="675"/>
        <v>46210</v>
      </c>
      <c r="I8688" s="5">
        <f t="shared" si="679"/>
        <v>46253</v>
      </c>
      <c r="J8688" s="9" t="str">
        <f t="shared" si="676"/>
        <v>ชำระตรงเวลา</v>
      </c>
      <c r="K8688" s="10">
        <f t="shared" si="677"/>
        <v>3</v>
      </c>
      <c r="L8688" t="str">
        <f t="shared" si="678"/>
        <v>ลูกหนี้ชั้นดี</v>
      </c>
    </row>
    <row r="8689" spans="1:12" x14ac:dyDescent="0.2">
      <c r="A8689" t="s">
        <v>171</v>
      </c>
      <c r="B8689" t="s">
        <v>13</v>
      </c>
      <c r="C8689">
        <v>30</v>
      </c>
      <c r="D8689">
        <v>1326010001899</v>
      </c>
      <c r="E8689" s="1">
        <v>46027</v>
      </c>
      <c r="F8689" s="1">
        <v>46031</v>
      </c>
      <c r="G8689">
        <v>12180</v>
      </c>
      <c r="H8689" s="1">
        <f t="shared" si="675"/>
        <v>46057</v>
      </c>
      <c r="I8689" s="5">
        <f t="shared" si="679"/>
        <v>46253</v>
      </c>
      <c r="J8689" s="9" t="str">
        <f t="shared" si="676"/>
        <v>ชำระตรงเวลา</v>
      </c>
      <c r="K8689" s="10">
        <f t="shared" si="677"/>
        <v>0</v>
      </c>
      <c r="L8689" t="str">
        <f t="shared" si="678"/>
        <v>ลูกหนี้ชั้นดี</v>
      </c>
    </row>
    <row r="8690" spans="1:12" x14ac:dyDescent="0.2">
      <c r="A8690" t="s">
        <v>171</v>
      </c>
      <c r="B8690" t="s">
        <v>13</v>
      </c>
      <c r="C8690">
        <v>30</v>
      </c>
      <c r="D8690">
        <v>1326010014271</v>
      </c>
      <c r="E8690" s="1">
        <v>46052</v>
      </c>
      <c r="F8690" s="1">
        <v>46055</v>
      </c>
      <c r="G8690">
        <v>1760</v>
      </c>
      <c r="H8690" s="1">
        <f t="shared" si="675"/>
        <v>46082</v>
      </c>
      <c r="I8690" s="5">
        <f t="shared" si="679"/>
        <v>46253</v>
      </c>
      <c r="J8690" s="9" t="str">
        <f t="shared" si="676"/>
        <v>ชำระตรงเวลา</v>
      </c>
      <c r="K8690" s="10">
        <f t="shared" si="677"/>
        <v>0</v>
      </c>
      <c r="L8690" t="str">
        <f t="shared" si="678"/>
        <v>ลูกหนี้ชั้นดี</v>
      </c>
    </row>
    <row r="8691" spans="1:12" x14ac:dyDescent="0.2">
      <c r="A8691" t="s">
        <v>171</v>
      </c>
      <c r="B8691" t="s">
        <v>13</v>
      </c>
      <c r="C8691">
        <v>30</v>
      </c>
      <c r="D8691">
        <v>1326020014629</v>
      </c>
      <c r="E8691" s="1">
        <v>46081</v>
      </c>
      <c r="F8691" s="1">
        <v>46087</v>
      </c>
      <c r="G8691">
        <v>20883</v>
      </c>
      <c r="H8691" s="1">
        <f t="shared" si="675"/>
        <v>46111</v>
      </c>
      <c r="I8691" s="5">
        <f t="shared" si="679"/>
        <v>46253</v>
      </c>
      <c r="J8691" s="9" t="str">
        <f t="shared" si="676"/>
        <v>ชำระตรงเวลา</v>
      </c>
      <c r="K8691" s="10">
        <f t="shared" si="677"/>
        <v>0</v>
      </c>
      <c r="L8691" t="str">
        <f t="shared" si="678"/>
        <v>ลูกหนี้ชั้นดี</v>
      </c>
    </row>
    <row r="8692" spans="1:12" x14ac:dyDescent="0.2">
      <c r="A8692" t="s">
        <v>171</v>
      </c>
      <c r="B8692" t="s">
        <v>13</v>
      </c>
      <c r="C8692">
        <v>30</v>
      </c>
      <c r="D8692">
        <v>1326030014503</v>
      </c>
      <c r="E8692" s="1">
        <v>46111</v>
      </c>
      <c r="F8692" s="1">
        <v>46119</v>
      </c>
      <c r="G8692">
        <v>14396</v>
      </c>
      <c r="H8692" s="1">
        <f t="shared" si="675"/>
        <v>46141</v>
      </c>
      <c r="I8692" s="5">
        <f t="shared" si="679"/>
        <v>46253</v>
      </c>
      <c r="J8692" s="9" t="str">
        <f t="shared" si="676"/>
        <v>ชำระตรงเวลา</v>
      </c>
      <c r="K8692" s="10">
        <f t="shared" si="677"/>
        <v>0</v>
      </c>
      <c r="L8692" t="str">
        <f t="shared" si="678"/>
        <v>ลูกหนี้ชั้นดี</v>
      </c>
    </row>
    <row r="8693" spans="1:12" x14ac:dyDescent="0.2">
      <c r="A8693" t="s">
        <v>171</v>
      </c>
      <c r="B8693" t="s">
        <v>13</v>
      </c>
      <c r="C8693">
        <v>30</v>
      </c>
      <c r="D8693">
        <v>1326040014104</v>
      </c>
      <c r="E8693" s="1">
        <v>46142</v>
      </c>
      <c r="F8693" s="1">
        <v>46149</v>
      </c>
      <c r="G8693">
        <v>690</v>
      </c>
      <c r="H8693" s="1">
        <f t="shared" si="675"/>
        <v>46172</v>
      </c>
      <c r="I8693" s="5">
        <f t="shared" si="679"/>
        <v>46253</v>
      </c>
      <c r="J8693" s="9" t="str">
        <f t="shared" si="676"/>
        <v>ชำระตรงเวลา</v>
      </c>
      <c r="K8693" s="10">
        <f t="shared" si="677"/>
        <v>0</v>
      </c>
      <c r="L8693" t="str">
        <f t="shared" si="678"/>
        <v>ลูกหนี้ชั้นดี</v>
      </c>
    </row>
    <row r="8694" spans="1:12" x14ac:dyDescent="0.2">
      <c r="A8694" t="s">
        <v>171</v>
      </c>
      <c r="B8694" t="s">
        <v>13</v>
      </c>
      <c r="C8694">
        <v>30</v>
      </c>
      <c r="D8694">
        <v>1326050014880</v>
      </c>
      <c r="E8694" s="1">
        <v>46172</v>
      </c>
      <c r="F8694" s="1">
        <v>46182</v>
      </c>
      <c r="G8694">
        <v>16227</v>
      </c>
      <c r="H8694" s="1">
        <f t="shared" si="675"/>
        <v>46202</v>
      </c>
      <c r="I8694" s="5">
        <f t="shared" si="679"/>
        <v>46253</v>
      </c>
      <c r="J8694" s="9" t="str">
        <f t="shared" si="676"/>
        <v>ชำระตรงเวลา</v>
      </c>
      <c r="K8694" s="10">
        <f t="shared" si="677"/>
        <v>0</v>
      </c>
      <c r="L8694" t="str">
        <f t="shared" si="678"/>
        <v>ลูกหนี้ชั้นดี</v>
      </c>
    </row>
    <row r="8695" spans="1:12" x14ac:dyDescent="0.2">
      <c r="A8695" t="s">
        <v>171</v>
      </c>
      <c r="B8695" t="s">
        <v>13</v>
      </c>
      <c r="C8695">
        <v>30</v>
      </c>
      <c r="D8695">
        <v>1326060007568</v>
      </c>
      <c r="E8695" s="1">
        <v>46188</v>
      </c>
      <c r="F8695" s="1">
        <v>46192</v>
      </c>
      <c r="G8695">
        <v>2015</v>
      </c>
      <c r="H8695" s="1">
        <f t="shared" si="675"/>
        <v>46218</v>
      </c>
      <c r="I8695" s="5">
        <f t="shared" si="679"/>
        <v>46253</v>
      </c>
      <c r="J8695" s="9" t="str">
        <f t="shared" si="676"/>
        <v>ชำระตรงเวลา</v>
      </c>
      <c r="K8695" s="10">
        <f t="shared" si="677"/>
        <v>0</v>
      </c>
      <c r="L8695" t="str">
        <f t="shared" si="678"/>
        <v>ลูกหนี้ชั้นดี</v>
      </c>
    </row>
    <row r="8696" spans="1:12" x14ac:dyDescent="0.2">
      <c r="A8696" t="s">
        <v>171</v>
      </c>
      <c r="B8696" t="s">
        <v>13</v>
      </c>
      <c r="C8696">
        <v>30</v>
      </c>
      <c r="D8696">
        <v>1326060014986</v>
      </c>
      <c r="E8696" s="1">
        <v>46203</v>
      </c>
      <c r="F8696" s="1">
        <v>46211</v>
      </c>
      <c r="G8696">
        <v>21255</v>
      </c>
      <c r="H8696" s="1">
        <f t="shared" si="675"/>
        <v>46233</v>
      </c>
      <c r="I8696" s="5">
        <f t="shared" si="679"/>
        <v>46253</v>
      </c>
      <c r="J8696" s="9" t="str">
        <f t="shared" si="676"/>
        <v>ค้างชำระ 1 - 30 วัน</v>
      </c>
      <c r="K8696" s="10">
        <f t="shared" si="677"/>
        <v>0</v>
      </c>
      <c r="L8696" t="str">
        <f t="shared" si="678"/>
        <v>ลูกหนี้ชั้นดี</v>
      </c>
    </row>
    <row r="8697" spans="1:12" x14ac:dyDescent="0.2">
      <c r="A8697" t="s">
        <v>2975</v>
      </c>
      <c r="B8697" t="s">
        <v>13</v>
      </c>
      <c r="C8697">
        <v>30</v>
      </c>
      <c r="D8697">
        <v>1326010014226</v>
      </c>
      <c r="E8697" s="1">
        <v>46052</v>
      </c>
      <c r="F8697" s="1">
        <v>46090</v>
      </c>
      <c r="G8697">
        <v>21355</v>
      </c>
      <c r="H8697" s="1">
        <f t="shared" si="675"/>
        <v>46082</v>
      </c>
      <c r="I8697" s="5">
        <f t="shared" si="679"/>
        <v>46253</v>
      </c>
      <c r="J8697" s="9" t="str">
        <f t="shared" si="676"/>
        <v>ค้างชำระ 1 - 30 วัน</v>
      </c>
      <c r="K8697" s="10">
        <f t="shared" si="677"/>
        <v>8</v>
      </c>
      <c r="L8697" t="str">
        <f t="shared" si="678"/>
        <v>ลูกหนี้ชั้นดี</v>
      </c>
    </row>
    <row r="8698" spans="1:12" x14ac:dyDescent="0.2">
      <c r="A8698" t="s">
        <v>2975</v>
      </c>
      <c r="B8698" t="s">
        <v>13</v>
      </c>
      <c r="C8698">
        <v>30</v>
      </c>
      <c r="D8698">
        <v>1326020014612</v>
      </c>
      <c r="E8698" s="1">
        <v>46081</v>
      </c>
      <c r="F8698" s="1">
        <v>46137</v>
      </c>
      <c r="G8698">
        <v>6020</v>
      </c>
      <c r="H8698" s="1">
        <f t="shared" si="675"/>
        <v>46111</v>
      </c>
      <c r="I8698" s="5">
        <f t="shared" si="679"/>
        <v>46253</v>
      </c>
      <c r="J8698" s="9" t="str">
        <f t="shared" si="676"/>
        <v>ชำระตรงเวลา</v>
      </c>
      <c r="K8698" s="10">
        <f t="shared" si="677"/>
        <v>26</v>
      </c>
      <c r="L8698" t="str">
        <f t="shared" si="678"/>
        <v>ลูกหนี้ชั้นดี</v>
      </c>
    </row>
    <row r="8699" spans="1:12" x14ac:dyDescent="0.2">
      <c r="A8699" t="s">
        <v>2975</v>
      </c>
      <c r="B8699" t="s">
        <v>13</v>
      </c>
      <c r="C8699">
        <v>30</v>
      </c>
      <c r="D8699">
        <v>1326030014954</v>
      </c>
      <c r="E8699" s="1">
        <v>46111</v>
      </c>
      <c r="F8699" s="1">
        <v>46141</v>
      </c>
      <c r="G8699">
        <v>6490</v>
      </c>
      <c r="H8699" s="1">
        <f t="shared" si="675"/>
        <v>46141</v>
      </c>
      <c r="I8699" s="5">
        <f t="shared" si="679"/>
        <v>46253</v>
      </c>
      <c r="J8699" s="9" t="str">
        <f t="shared" si="676"/>
        <v>ชำระตรงเวลา</v>
      </c>
      <c r="K8699" s="10">
        <f t="shared" si="677"/>
        <v>0</v>
      </c>
      <c r="L8699" t="str">
        <f t="shared" si="678"/>
        <v>ลูกหนี้ชั้นดี</v>
      </c>
    </row>
    <row r="8700" spans="1:12" x14ac:dyDescent="0.2">
      <c r="A8700" t="s">
        <v>2975</v>
      </c>
      <c r="B8700" t="s">
        <v>13</v>
      </c>
      <c r="C8700">
        <v>30</v>
      </c>
      <c r="D8700">
        <v>1326040013992</v>
      </c>
      <c r="E8700" s="1">
        <v>46142</v>
      </c>
      <c r="F8700" s="1">
        <v>46172</v>
      </c>
      <c r="G8700">
        <v>5726</v>
      </c>
      <c r="H8700" s="1">
        <f t="shared" si="675"/>
        <v>46172</v>
      </c>
      <c r="I8700" s="5">
        <f t="shared" si="679"/>
        <v>46253</v>
      </c>
      <c r="J8700" s="9" t="str">
        <f t="shared" si="676"/>
        <v>ค้างชำระ 1 - 30 วัน</v>
      </c>
      <c r="K8700" s="10">
        <f t="shared" si="677"/>
        <v>0</v>
      </c>
      <c r="L8700" t="str">
        <f t="shared" si="678"/>
        <v>ลูกหนี้ชั้นดี</v>
      </c>
    </row>
    <row r="8701" spans="1:12" x14ac:dyDescent="0.2">
      <c r="A8701" t="s">
        <v>2975</v>
      </c>
      <c r="B8701" t="s">
        <v>13</v>
      </c>
      <c r="C8701">
        <v>30</v>
      </c>
      <c r="D8701">
        <v>1326050014729</v>
      </c>
      <c r="E8701" s="1">
        <v>46172</v>
      </c>
      <c r="F8701" s="1">
        <v>46204</v>
      </c>
      <c r="G8701">
        <v>12829</v>
      </c>
      <c r="H8701" s="1">
        <f t="shared" si="675"/>
        <v>46202</v>
      </c>
      <c r="I8701" s="5">
        <f t="shared" si="679"/>
        <v>46253</v>
      </c>
      <c r="J8701" s="9" t="str">
        <f t="shared" si="676"/>
        <v>ค้างชำระ 1 - 30 วัน</v>
      </c>
      <c r="K8701" s="10">
        <f t="shared" si="677"/>
        <v>2</v>
      </c>
      <c r="L8701" t="str">
        <f t="shared" si="678"/>
        <v>ลูกหนี้ชั้นดี</v>
      </c>
    </row>
    <row r="8702" spans="1:12" x14ac:dyDescent="0.2">
      <c r="A8702" t="s">
        <v>2975</v>
      </c>
      <c r="B8702" t="s">
        <v>13</v>
      </c>
      <c r="C8702">
        <v>30</v>
      </c>
      <c r="D8702">
        <v>1326060015006</v>
      </c>
      <c r="E8702" s="1">
        <v>46203</v>
      </c>
      <c r="F8702" s="1" t="s">
        <v>3049</v>
      </c>
      <c r="G8702">
        <v>37725</v>
      </c>
      <c r="H8702" s="1">
        <f t="shared" si="675"/>
        <v>46233</v>
      </c>
      <c r="I8702" s="5">
        <f t="shared" si="679"/>
        <v>46253</v>
      </c>
      <c r="J8702" s="9" t="str">
        <f t="shared" si="676"/>
        <v>ค้างชำระ 1 - 30 วัน</v>
      </c>
      <c r="K8702" s="10">
        <f t="shared" si="677"/>
        <v>20</v>
      </c>
      <c r="L8702" t="str">
        <f t="shared" si="678"/>
        <v>ลูกหนี้ชั้นดี</v>
      </c>
    </row>
    <row r="8703" spans="1:12" x14ac:dyDescent="0.2">
      <c r="A8703" t="s">
        <v>3058</v>
      </c>
      <c r="B8703" t="s">
        <v>13</v>
      </c>
      <c r="C8703">
        <v>30</v>
      </c>
      <c r="D8703">
        <v>1326010011898</v>
      </c>
      <c r="E8703" s="1">
        <v>46048</v>
      </c>
      <c r="F8703" s="1">
        <v>46085</v>
      </c>
      <c r="G8703">
        <v>12095</v>
      </c>
      <c r="H8703" s="1">
        <f t="shared" si="675"/>
        <v>46078</v>
      </c>
      <c r="I8703" s="5">
        <f t="shared" si="679"/>
        <v>46253</v>
      </c>
      <c r="J8703" s="9" t="str">
        <f t="shared" si="676"/>
        <v>ค้างชำระ 1 - 30 วัน</v>
      </c>
      <c r="K8703" s="10">
        <f t="shared" si="677"/>
        <v>7</v>
      </c>
      <c r="L8703" t="str">
        <f t="shared" si="678"/>
        <v>ลูกหนี้ชั้นดี</v>
      </c>
    </row>
    <row r="8704" spans="1:12" x14ac:dyDescent="0.2">
      <c r="A8704" t="s">
        <v>3058</v>
      </c>
      <c r="B8704" t="s">
        <v>13</v>
      </c>
      <c r="C8704">
        <v>30</v>
      </c>
      <c r="D8704">
        <v>1326020014636</v>
      </c>
      <c r="E8704" s="1">
        <v>46081</v>
      </c>
      <c r="F8704" s="1">
        <v>46116</v>
      </c>
      <c r="G8704">
        <v>11715</v>
      </c>
      <c r="H8704" s="1">
        <f t="shared" si="675"/>
        <v>46111</v>
      </c>
      <c r="I8704" s="5">
        <f t="shared" si="679"/>
        <v>46253</v>
      </c>
      <c r="J8704" s="9" t="str">
        <f t="shared" si="676"/>
        <v>ค้างชำระ 1 - 30 วัน</v>
      </c>
      <c r="K8704" s="10">
        <f t="shared" si="677"/>
        <v>5</v>
      </c>
      <c r="L8704" t="str">
        <f t="shared" si="678"/>
        <v>ลูกหนี้ชั้นดี</v>
      </c>
    </row>
    <row r="8705" spans="1:12" x14ac:dyDescent="0.2">
      <c r="A8705" t="s">
        <v>3058</v>
      </c>
      <c r="B8705" t="s">
        <v>13</v>
      </c>
      <c r="C8705">
        <v>30</v>
      </c>
      <c r="D8705">
        <v>1326030014299</v>
      </c>
      <c r="E8705" s="1">
        <v>46109</v>
      </c>
      <c r="F8705" s="1">
        <v>46151</v>
      </c>
      <c r="G8705">
        <v>19205</v>
      </c>
      <c r="H8705" s="1">
        <f t="shared" si="675"/>
        <v>46139</v>
      </c>
      <c r="I8705" s="5">
        <f t="shared" si="679"/>
        <v>46253</v>
      </c>
      <c r="J8705" s="9" t="str">
        <f t="shared" si="676"/>
        <v>ค้างชำระ 1 - 30 วัน</v>
      </c>
      <c r="K8705" s="10">
        <f t="shared" si="677"/>
        <v>12</v>
      </c>
      <c r="L8705" t="str">
        <f t="shared" si="678"/>
        <v>ลูกหนี้ชั้นดี</v>
      </c>
    </row>
    <row r="8706" spans="1:12" x14ac:dyDescent="0.2">
      <c r="A8706" t="s">
        <v>3058</v>
      </c>
      <c r="B8706" t="s">
        <v>13</v>
      </c>
      <c r="C8706">
        <v>30</v>
      </c>
      <c r="D8706">
        <v>1326040012032</v>
      </c>
      <c r="E8706" s="1">
        <v>46139</v>
      </c>
      <c r="F8706" s="1">
        <v>46181</v>
      </c>
      <c r="G8706">
        <v>22575</v>
      </c>
      <c r="H8706" s="1">
        <f t="shared" ref="H8706:H8769" si="680">E8706+C8706</f>
        <v>46169</v>
      </c>
      <c r="I8706" s="5">
        <f t="shared" si="679"/>
        <v>46253</v>
      </c>
      <c r="J8706" s="9" t="str">
        <f t="shared" ref="J8706:J8769" si="681">IF(K8707&lt;=0, "ชำระตรงเวลา", IF(K8707&lt;=30, "ค้างชำระ 1 - 30 วัน", IF(K8707&lt;=60, "ค้างชำระ 31 - 60 วัน", IF(K8707&lt;=90, "ค้างชำระ 61 - 90 วัน", "ค้างชำระเกิน 90 วัน"))))</f>
        <v>ค้างชำระ 1 - 30 วัน</v>
      </c>
      <c r="K8706" s="10">
        <f t="shared" ref="K8706:K8769" si="682">IF(OR(F8706="",F8706="(ว่าง)"), MAX(0,I8705-H8706), MAX(0,F8706-H8706))</f>
        <v>12</v>
      </c>
      <c r="L8706" t="str">
        <f t="shared" ref="L8706:L8769" si="683">IF(K8706&lt;=30, "ลูกหนี้ชั้นดี", IF(K8706&lt;=90, "ลูกหนี้เฝ้าติดตาม", "ลูกหนี้ด้อยคุณภาพ (NPL)"))</f>
        <v>ลูกหนี้ชั้นดี</v>
      </c>
    </row>
    <row r="8707" spans="1:12" x14ac:dyDescent="0.2">
      <c r="A8707" t="s">
        <v>3058</v>
      </c>
      <c r="B8707" t="s">
        <v>13</v>
      </c>
      <c r="C8707">
        <v>30</v>
      </c>
      <c r="D8707">
        <v>1326050012008</v>
      </c>
      <c r="E8707" s="1">
        <v>46167</v>
      </c>
      <c r="F8707" s="1">
        <v>46210</v>
      </c>
      <c r="G8707">
        <v>21630</v>
      </c>
      <c r="H8707" s="1">
        <f t="shared" si="680"/>
        <v>46197</v>
      </c>
      <c r="I8707" s="5">
        <f t="shared" si="679"/>
        <v>46253</v>
      </c>
      <c r="J8707" s="9" t="str">
        <f t="shared" si="681"/>
        <v>ค้างชำระ 1 - 30 วัน</v>
      </c>
      <c r="K8707" s="10">
        <f t="shared" si="682"/>
        <v>13</v>
      </c>
      <c r="L8707" t="str">
        <f t="shared" si="683"/>
        <v>ลูกหนี้ชั้นดี</v>
      </c>
    </row>
    <row r="8708" spans="1:12" x14ac:dyDescent="0.2">
      <c r="A8708" t="s">
        <v>3058</v>
      </c>
      <c r="B8708" t="s">
        <v>13</v>
      </c>
      <c r="C8708">
        <v>30</v>
      </c>
      <c r="D8708">
        <v>1326060014597</v>
      </c>
      <c r="E8708" s="1">
        <v>46202</v>
      </c>
      <c r="F8708" s="1" t="s">
        <v>3049</v>
      </c>
      <c r="G8708">
        <v>22960</v>
      </c>
      <c r="H8708" s="1">
        <f t="shared" si="680"/>
        <v>46232</v>
      </c>
      <c r="I8708" s="5">
        <f t="shared" ref="I8708:I8771" si="684">I8707</f>
        <v>46253</v>
      </c>
      <c r="J8708" s="9" t="str">
        <f t="shared" si="681"/>
        <v>ชำระตรงเวลา</v>
      </c>
      <c r="K8708" s="10">
        <f t="shared" si="682"/>
        <v>21</v>
      </c>
      <c r="L8708" t="str">
        <f t="shared" si="683"/>
        <v>ลูกหนี้ชั้นดี</v>
      </c>
    </row>
    <row r="8709" spans="1:12" x14ac:dyDescent="0.2">
      <c r="A8709" t="s">
        <v>529</v>
      </c>
      <c r="B8709" t="s">
        <v>366</v>
      </c>
      <c r="C8709">
        <v>7</v>
      </c>
      <c r="D8709">
        <v>1126020009645</v>
      </c>
      <c r="E8709" s="1">
        <v>46074</v>
      </c>
      <c r="F8709" s="1">
        <v>46074</v>
      </c>
      <c r="G8709">
        <v>3705</v>
      </c>
      <c r="H8709" s="1">
        <f t="shared" si="680"/>
        <v>46081</v>
      </c>
      <c r="I8709" s="5">
        <f t="shared" si="684"/>
        <v>46253</v>
      </c>
      <c r="J8709" s="9" t="str">
        <f t="shared" si="681"/>
        <v>ค้างชำระ 1 - 30 วัน</v>
      </c>
      <c r="K8709" s="10">
        <f t="shared" si="682"/>
        <v>0</v>
      </c>
      <c r="L8709" t="str">
        <f t="shared" si="683"/>
        <v>ลูกหนี้ชั้นดี</v>
      </c>
    </row>
    <row r="8710" spans="1:12" x14ac:dyDescent="0.2">
      <c r="A8710" t="s">
        <v>529</v>
      </c>
      <c r="B8710" t="s">
        <v>366</v>
      </c>
      <c r="C8710">
        <v>7</v>
      </c>
      <c r="D8710">
        <v>1126040004279</v>
      </c>
      <c r="E8710" s="1">
        <v>46122</v>
      </c>
      <c r="F8710" s="1">
        <v>46149</v>
      </c>
      <c r="G8710">
        <v>340</v>
      </c>
      <c r="H8710" s="1">
        <f t="shared" si="680"/>
        <v>46129</v>
      </c>
      <c r="I8710" s="5">
        <f t="shared" si="684"/>
        <v>46253</v>
      </c>
      <c r="J8710" s="9" t="str">
        <f t="shared" si="681"/>
        <v>ค้างชำระ 1 - 30 วัน</v>
      </c>
      <c r="K8710" s="10">
        <f t="shared" si="682"/>
        <v>20</v>
      </c>
      <c r="L8710" t="str">
        <f t="shared" si="683"/>
        <v>ลูกหนี้ชั้นดี</v>
      </c>
    </row>
    <row r="8711" spans="1:12" x14ac:dyDescent="0.2">
      <c r="A8711" t="s">
        <v>529</v>
      </c>
      <c r="B8711" t="s">
        <v>366</v>
      </c>
      <c r="C8711">
        <v>7</v>
      </c>
      <c r="D8711">
        <v>1126060002811</v>
      </c>
      <c r="E8711" s="1">
        <v>46183</v>
      </c>
      <c r="F8711" s="1">
        <v>46196</v>
      </c>
      <c r="G8711">
        <v>1096</v>
      </c>
      <c r="H8711" s="1">
        <f t="shared" si="680"/>
        <v>46190</v>
      </c>
      <c r="I8711" s="5">
        <f t="shared" si="684"/>
        <v>46253</v>
      </c>
      <c r="J8711" s="9" t="str">
        <f t="shared" si="681"/>
        <v>ชำระตรงเวลา</v>
      </c>
      <c r="K8711" s="10">
        <f t="shared" si="682"/>
        <v>6</v>
      </c>
      <c r="L8711" t="str">
        <f t="shared" si="683"/>
        <v>ลูกหนี้ชั้นดี</v>
      </c>
    </row>
    <row r="8712" spans="1:12" x14ac:dyDescent="0.2">
      <c r="A8712" t="s">
        <v>529</v>
      </c>
      <c r="B8712" t="s">
        <v>366</v>
      </c>
      <c r="C8712">
        <v>7</v>
      </c>
      <c r="D8712">
        <v>1126060005348</v>
      </c>
      <c r="E8712" s="1">
        <v>46186</v>
      </c>
      <c r="F8712" s="1">
        <v>46193</v>
      </c>
      <c r="G8712">
        <v>2836</v>
      </c>
      <c r="H8712" s="1">
        <f t="shared" si="680"/>
        <v>46193</v>
      </c>
      <c r="I8712" s="5">
        <f t="shared" si="684"/>
        <v>46253</v>
      </c>
      <c r="J8712" s="9" t="str">
        <f t="shared" si="681"/>
        <v>ชำระตรงเวลา</v>
      </c>
      <c r="K8712" s="10">
        <f t="shared" si="682"/>
        <v>0</v>
      </c>
      <c r="L8712" t="str">
        <f t="shared" si="683"/>
        <v>ลูกหนี้ชั้นดี</v>
      </c>
    </row>
    <row r="8713" spans="1:12" x14ac:dyDescent="0.2">
      <c r="A8713" t="s">
        <v>529</v>
      </c>
      <c r="B8713" t="s">
        <v>366</v>
      </c>
      <c r="C8713">
        <v>7</v>
      </c>
      <c r="D8713">
        <v>1126060009148</v>
      </c>
      <c r="E8713" s="1">
        <v>46196</v>
      </c>
      <c r="F8713" s="1">
        <v>46197</v>
      </c>
      <c r="G8713">
        <v>1584</v>
      </c>
      <c r="H8713" s="1">
        <f t="shared" si="680"/>
        <v>46203</v>
      </c>
      <c r="I8713" s="5">
        <f t="shared" si="684"/>
        <v>46253</v>
      </c>
      <c r="J8713" s="9" t="str">
        <f t="shared" si="681"/>
        <v>ชำระตรงเวลา</v>
      </c>
      <c r="K8713" s="10">
        <f t="shared" si="682"/>
        <v>0</v>
      </c>
      <c r="L8713" t="str">
        <f t="shared" si="683"/>
        <v>ลูกหนี้ชั้นดี</v>
      </c>
    </row>
    <row r="8714" spans="1:12" x14ac:dyDescent="0.2">
      <c r="A8714" t="s">
        <v>529</v>
      </c>
      <c r="B8714" t="s">
        <v>366</v>
      </c>
      <c r="C8714">
        <v>7</v>
      </c>
      <c r="D8714">
        <v>1126060012186</v>
      </c>
      <c r="E8714" s="1">
        <v>46206</v>
      </c>
      <c r="F8714" s="1">
        <v>46209</v>
      </c>
      <c r="G8714">
        <v>2149</v>
      </c>
      <c r="H8714" s="1">
        <f t="shared" si="680"/>
        <v>46213</v>
      </c>
      <c r="I8714" s="5">
        <f t="shared" si="684"/>
        <v>46253</v>
      </c>
      <c r="J8714" s="9" t="str">
        <f t="shared" si="681"/>
        <v>ค้างชำระ 1 - 30 วัน</v>
      </c>
      <c r="K8714" s="10">
        <f t="shared" si="682"/>
        <v>0</v>
      </c>
      <c r="L8714" t="str">
        <f t="shared" si="683"/>
        <v>ลูกหนี้ชั้นดี</v>
      </c>
    </row>
    <row r="8715" spans="1:12" x14ac:dyDescent="0.2">
      <c r="A8715" t="s">
        <v>1061</v>
      </c>
      <c r="B8715" t="s">
        <v>1045</v>
      </c>
      <c r="C8715">
        <v>15</v>
      </c>
      <c r="D8715">
        <v>5326060006536</v>
      </c>
      <c r="E8715" s="1">
        <v>46185</v>
      </c>
      <c r="F8715" s="1">
        <v>46203</v>
      </c>
      <c r="G8715">
        <v>30023</v>
      </c>
      <c r="H8715" s="1">
        <f t="shared" si="680"/>
        <v>46200</v>
      </c>
      <c r="I8715" s="5">
        <f t="shared" si="684"/>
        <v>46253</v>
      </c>
      <c r="J8715" s="9" t="str">
        <f t="shared" si="681"/>
        <v>ค้างชำระ 1 - 30 วัน</v>
      </c>
      <c r="K8715" s="10">
        <f t="shared" si="682"/>
        <v>3</v>
      </c>
      <c r="L8715" t="str">
        <f t="shared" si="683"/>
        <v>ลูกหนี้ชั้นดี</v>
      </c>
    </row>
    <row r="8716" spans="1:12" x14ac:dyDescent="0.2">
      <c r="A8716" t="s">
        <v>317</v>
      </c>
      <c r="B8716" t="s">
        <v>311</v>
      </c>
      <c r="C8716">
        <v>7</v>
      </c>
      <c r="D8716">
        <v>1426060000399</v>
      </c>
      <c r="E8716" s="1">
        <v>46174</v>
      </c>
      <c r="F8716" s="1">
        <v>46182</v>
      </c>
      <c r="G8716">
        <v>40155</v>
      </c>
      <c r="H8716" s="1">
        <f t="shared" si="680"/>
        <v>46181</v>
      </c>
      <c r="I8716" s="5">
        <f t="shared" si="684"/>
        <v>46253</v>
      </c>
      <c r="J8716" s="9" t="str">
        <f t="shared" si="681"/>
        <v>ค้างชำระ 1 - 30 วัน</v>
      </c>
      <c r="K8716" s="10">
        <f t="shared" si="682"/>
        <v>1</v>
      </c>
      <c r="L8716" t="str">
        <f t="shared" si="683"/>
        <v>ลูกหนี้ชั้นดี</v>
      </c>
    </row>
    <row r="8717" spans="1:12" x14ac:dyDescent="0.2">
      <c r="A8717" t="s">
        <v>317</v>
      </c>
      <c r="B8717" t="s">
        <v>311</v>
      </c>
      <c r="C8717">
        <v>7</v>
      </c>
      <c r="D8717">
        <v>1426060004670</v>
      </c>
      <c r="E8717" s="1">
        <v>46181</v>
      </c>
      <c r="F8717" s="1">
        <v>46189</v>
      </c>
      <c r="G8717">
        <v>16905</v>
      </c>
      <c r="H8717" s="1">
        <f t="shared" si="680"/>
        <v>46188</v>
      </c>
      <c r="I8717" s="5">
        <f t="shared" si="684"/>
        <v>46253</v>
      </c>
      <c r="J8717" s="9" t="str">
        <f t="shared" si="681"/>
        <v>ค้างชำระ 1 - 30 วัน</v>
      </c>
      <c r="K8717" s="10">
        <f t="shared" si="682"/>
        <v>1</v>
      </c>
      <c r="L8717" t="str">
        <f t="shared" si="683"/>
        <v>ลูกหนี้ชั้นดี</v>
      </c>
    </row>
    <row r="8718" spans="1:12" x14ac:dyDescent="0.2">
      <c r="A8718" t="s">
        <v>317</v>
      </c>
      <c r="B8718" t="s">
        <v>311</v>
      </c>
      <c r="C8718">
        <v>7</v>
      </c>
      <c r="D8718">
        <v>1426060007589</v>
      </c>
      <c r="E8718" s="1">
        <v>46188</v>
      </c>
      <c r="F8718" s="1">
        <v>46196</v>
      </c>
      <c r="G8718">
        <v>14175</v>
      </c>
      <c r="H8718" s="1">
        <f t="shared" si="680"/>
        <v>46195</v>
      </c>
      <c r="I8718" s="5">
        <f t="shared" si="684"/>
        <v>46253</v>
      </c>
      <c r="J8718" s="9" t="str">
        <f t="shared" si="681"/>
        <v>ค้างชำระ 1 - 30 วัน</v>
      </c>
      <c r="K8718" s="10">
        <f t="shared" si="682"/>
        <v>1</v>
      </c>
      <c r="L8718" t="str">
        <f t="shared" si="683"/>
        <v>ลูกหนี้ชั้นดี</v>
      </c>
    </row>
    <row r="8719" spans="1:12" x14ac:dyDescent="0.2">
      <c r="A8719" t="s">
        <v>317</v>
      </c>
      <c r="B8719" t="s">
        <v>311</v>
      </c>
      <c r="C8719">
        <v>7</v>
      </c>
      <c r="D8719">
        <v>1426060011784</v>
      </c>
      <c r="E8719" s="1">
        <v>46195</v>
      </c>
      <c r="F8719" s="1">
        <v>46203</v>
      </c>
      <c r="G8719">
        <v>16695</v>
      </c>
      <c r="H8719" s="1">
        <f t="shared" si="680"/>
        <v>46202</v>
      </c>
      <c r="I8719" s="5">
        <f t="shared" si="684"/>
        <v>46253</v>
      </c>
      <c r="J8719" s="9" t="str">
        <f t="shared" si="681"/>
        <v>ค้างชำระ 1 - 30 วัน</v>
      </c>
      <c r="K8719" s="10">
        <f t="shared" si="682"/>
        <v>1</v>
      </c>
      <c r="L8719" t="str">
        <f t="shared" si="683"/>
        <v>ลูกหนี้ชั้นดี</v>
      </c>
    </row>
    <row r="8720" spans="1:12" x14ac:dyDescent="0.2">
      <c r="A8720" t="s">
        <v>317</v>
      </c>
      <c r="B8720" t="s">
        <v>311</v>
      </c>
      <c r="C8720">
        <v>7</v>
      </c>
      <c r="D8720">
        <v>1426060014624</v>
      </c>
      <c r="E8720" s="1">
        <v>46202</v>
      </c>
      <c r="F8720" s="1">
        <v>46210</v>
      </c>
      <c r="G8720">
        <v>14010</v>
      </c>
      <c r="H8720" s="1">
        <f t="shared" si="680"/>
        <v>46209</v>
      </c>
      <c r="I8720" s="5">
        <f t="shared" si="684"/>
        <v>46253</v>
      </c>
      <c r="J8720" s="9" t="str">
        <f t="shared" si="681"/>
        <v>ค้างชำระ 1 - 30 วัน</v>
      </c>
      <c r="K8720" s="10">
        <f t="shared" si="682"/>
        <v>1</v>
      </c>
      <c r="L8720" t="str">
        <f t="shared" si="683"/>
        <v>ลูกหนี้ชั้นดี</v>
      </c>
    </row>
    <row r="8721" spans="1:12" x14ac:dyDescent="0.2">
      <c r="A8721" t="s">
        <v>546</v>
      </c>
      <c r="B8721" t="s">
        <v>366</v>
      </c>
      <c r="C8721">
        <v>7</v>
      </c>
      <c r="D8721">
        <v>1126020006187</v>
      </c>
      <c r="E8721" s="1">
        <v>46067</v>
      </c>
      <c r="F8721" s="1">
        <v>46081</v>
      </c>
      <c r="G8721">
        <v>1530</v>
      </c>
      <c r="H8721" s="1">
        <f t="shared" si="680"/>
        <v>46074</v>
      </c>
      <c r="I8721" s="5">
        <f t="shared" si="684"/>
        <v>46253</v>
      </c>
      <c r="J8721" s="9" t="str">
        <f t="shared" si="681"/>
        <v>ค้างชำระ 1 - 30 วัน</v>
      </c>
      <c r="K8721" s="10">
        <f t="shared" si="682"/>
        <v>7</v>
      </c>
      <c r="L8721" t="str">
        <f t="shared" si="683"/>
        <v>ลูกหนี้ชั้นดี</v>
      </c>
    </row>
    <row r="8722" spans="1:12" x14ac:dyDescent="0.2">
      <c r="A8722" t="s">
        <v>546</v>
      </c>
      <c r="B8722" t="s">
        <v>366</v>
      </c>
      <c r="C8722">
        <v>7</v>
      </c>
      <c r="D8722">
        <v>1126020010306</v>
      </c>
      <c r="E8722" s="1">
        <v>46073</v>
      </c>
      <c r="F8722" s="1">
        <v>46093</v>
      </c>
      <c r="G8722">
        <v>5300</v>
      </c>
      <c r="H8722" s="1">
        <f t="shared" si="680"/>
        <v>46080</v>
      </c>
      <c r="I8722" s="5">
        <f t="shared" si="684"/>
        <v>46253</v>
      </c>
      <c r="J8722" s="9" t="str">
        <f t="shared" si="681"/>
        <v>ค้างชำระ 1 - 30 วัน</v>
      </c>
      <c r="K8722" s="10">
        <f t="shared" si="682"/>
        <v>13</v>
      </c>
      <c r="L8722" t="str">
        <f t="shared" si="683"/>
        <v>ลูกหนี้ชั้นดี</v>
      </c>
    </row>
    <row r="8723" spans="1:12" x14ac:dyDescent="0.2">
      <c r="A8723" t="s">
        <v>546</v>
      </c>
      <c r="B8723" t="s">
        <v>366</v>
      </c>
      <c r="C8723">
        <v>7</v>
      </c>
      <c r="D8723">
        <v>1126040005023</v>
      </c>
      <c r="E8723" s="1">
        <v>46122</v>
      </c>
      <c r="F8723" s="1">
        <v>46135</v>
      </c>
      <c r="G8723">
        <v>2250</v>
      </c>
      <c r="H8723" s="1">
        <f t="shared" si="680"/>
        <v>46129</v>
      </c>
      <c r="I8723" s="5">
        <f t="shared" si="684"/>
        <v>46253</v>
      </c>
      <c r="J8723" s="9" t="str">
        <f t="shared" si="681"/>
        <v>ค้างชำระ 1 - 30 วัน</v>
      </c>
      <c r="K8723" s="10">
        <f t="shared" si="682"/>
        <v>6</v>
      </c>
      <c r="L8723" t="str">
        <f t="shared" si="683"/>
        <v>ลูกหนี้ชั้นดี</v>
      </c>
    </row>
    <row r="8724" spans="1:12" x14ac:dyDescent="0.2">
      <c r="A8724" t="s">
        <v>546</v>
      </c>
      <c r="B8724" t="s">
        <v>366</v>
      </c>
      <c r="C8724">
        <v>7</v>
      </c>
      <c r="D8724">
        <v>1126060003375</v>
      </c>
      <c r="E8724" s="1">
        <v>46179</v>
      </c>
      <c r="F8724" s="1">
        <v>46209</v>
      </c>
      <c r="G8724">
        <v>1325</v>
      </c>
      <c r="H8724" s="1">
        <f t="shared" si="680"/>
        <v>46186</v>
      </c>
      <c r="I8724" s="5">
        <f t="shared" si="684"/>
        <v>46253</v>
      </c>
      <c r="J8724" s="9" t="str">
        <f t="shared" si="681"/>
        <v>ค้างชำระ 1 - 30 วัน</v>
      </c>
      <c r="K8724" s="10">
        <f t="shared" si="682"/>
        <v>23</v>
      </c>
      <c r="L8724" t="str">
        <f t="shared" si="683"/>
        <v>ลูกหนี้ชั้นดี</v>
      </c>
    </row>
    <row r="8725" spans="1:12" x14ac:dyDescent="0.2">
      <c r="A8725" t="s">
        <v>546</v>
      </c>
      <c r="B8725" t="s">
        <v>366</v>
      </c>
      <c r="C8725">
        <v>7</v>
      </c>
      <c r="D8725">
        <v>1126060006307</v>
      </c>
      <c r="E8725" s="1">
        <v>46184</v>
      </c>
      <c r="F8725" s="1">
        <v>46209</v>
      </c>
      <c r="G8725">
        <v>5640</v>
      </c>
      <c r="H8725" s="1">
        <f t="shared" si="680"/>
        <v>46191</v>
      </c>
      <c r="I8725" s="5">
        <f t="shared" si="684"/>
        <v>46253</v>
      </c>
      <c r="J8725" s="9" t="str">
        <f t="shared" si="681"/>
        <v>ค้างชำระ 1 - 30 วัน</v>
      </c>
      <c r="K8725" s="10">
        <f t="shared" si="682"/>
        <v>18</v>
      </c>
      <c r="L8725" t="str">
        <f t="shared" si="683"/>
        <v>ลูกหนี้ชั้นดี</v>
      </c>
    </row>
    <row r="8726" spans="1:12" x14ac:dyDescent="0.2">
      <c r="A8726" t="s">
        <v>546</v>
      </c>
      <c r="B8726" t="s">
        <v>366</v>
      </c>
      <c r="C8726">
        <v>7</v>
      </c>
      <c r="D8726">
        <v>1126060009964</v>
      </c>
      <c r="E8726" s="1">
        <v>46193</v>
      </c>
      <c r="F8726" s="1">
        <v>46211</v>
      </c>
      <c r="G8726">
        <v>3260</v>
      </c>
      <c r="H8726" s="1">
        <f t="shared" si="680"/>
        <v>46200</v>
      </c>
      <c r="I8726" s="5">
        <f t="shared" si="684"/>
        <v>46253</v>
      </c>
      <c r="J8726" s="9" t="str">
        <f t="shared" si="681"/>
        <v>ค้างชำระ 1 - 30 วัน</v>
      </c>
      <c r="K8726" s="10">
        <f t="shared" si="682"/>
        <v>11</v>
      </c>
      <c r="L8726" t="str">
        <f t="shared" si="683"/>
        <v>ลูกหนี้ชั้นดี</v>
      </c>
    </row>
    <row r="8727" spans="1:12" x14ac:dyDescent="0.2">
      <c r="A8727" t="s">
        <v>546</v>
      </c>
      <c r="B8727" t="s">
        <v>366</v>
      </c>
      <c r="C8727">
        <v>7</v>
      </c>
      <c r="D8727">
        <v>1126060013183</v>
      </c>
      <c r="E8727" s="1">
        <v>46202</v>
      </c>
      <c r="F8727" s="1">
        <v>46217</v>
      </c>
      <c r="G8727">
        <v>6390</v>
      </c>
      <c r="H8727" s="1">
        <f t="shared" si="680"/>
        <v>46209</v>
      </c>
      <c r="I8727" s="5">
        <f t="shared" si="684"/>
        <v>46253</v>
      </c>
      <c r="J8727" s="9" t="str">
        <f t="shared" si="681"/>
        <v>ค้างชำระ 1 - 30 วัน</v>
      </c>
      <c r="K8727" s="10">
        <f t="shared" si="682"/>
        <v>8</v>
      </c>
      <c r="L8727" t="str">
        <f t="shared" si="683"/>
        <v>ลูกหนี้ชั้นดี</v>
      </c>
    </row>
    <row r="8728" spans="1:12" x14ac:dyDescent="0.2">
      <c r="A8728" t="s">
        <v>1180</v>
      </c>
      <c r="B8728" t="s">
        <v>1176</v>
      </c>
      <c r="C8728">
        <v>30</v>
      </c>
      <c r="D8728">
        <v>5426010009942</v>
      </c>
      <c r="E8728" s="1">
        <v>46043</v>
      </c>
      <c r="F8728" s="1">
        <v>46095</v>
      </c>
      <c r="G8728">
        <v>4130</v>
      </c>
      <c r="H8728" s="1">
        <f t="shared" si="680"/>
        <v>46073</v>
      </c>
      <c r="I8728" s="5">
        <f t="shared" si="684"/>
        <v>46253</v>
      </c>
      <c r="J8728" s="9" t="str">
        <f t="shared" si="681"/>
        <v>ค้างชำระ 1 - 30 วัน</v>
      </c>
      <c r="K8728" s="10">
        <f t="shared" si="682"/>
        <v>22</v>
      </c>
      <c r="L8728" t="str">
        <f t="shared" si="683"/>
        <v>ลูกหนี้ชั้นดี</v>
      </c>
    </row>
    <row r="8729" spans="1:12" x14ac:dyDescent="0.2">
      <c r="A8729" t="s">
        <v>1180</v>
      </c>
      <c r="B8729" t="s">
        <v>1176</v>
      </c>
      <c r="C8729">
        <v>30</v>
      </c>
      <c r="D8729">
        <v>5426010009959</v>
      </c>
      <c r="E8729" s="1">
        <v>46043</v>
      </c>
      <c r="F8729" s="1">
        <v>46080</v>
      </c>
      <c r="G8729">
        <v>13000</v>
      </c>
      <c r="H8729" s="1">
        <f t="shared" si="680"/>
        <v>46073</v>
      </c>
      <c r="I8729" s="5">
        <f t="shared" si="684"/>
        <v>46253</v>
      </c>
      <c r="J8729" s="9" t="str">
        <f t="shared" si="681"/>
        <v>ค้างชำระ 1 - 30 วัน</v>
      </c>
      <c r="K8729" s="10">
        <f t="shared" si="682"/>
        <v>7</v>
      </c>
      <c r="L8729" t="str">
        <f t="shared" si="683"/>
        <v>ลูกหนี้ชั้นดี</v>
      </c>
    </row>
    <row r="8730" spans="1:12" x14ac:dyDescent="0.2">
      <c r="A8730" t="s">
        <v>1180</v>
      </c>
      <c r="B8730" t="s">
        <v>1176</v>
      </c>
      <c r="C8730">
        <v>30</v>
      </c>
      <c r="D8730">
        <v>5426020011164</v>
      </c>
      <c r="E8730" s="1">
        <v>46073</v>
      </c>
      <c r="F8730" s="1">
        <v>46107</v>
      </c>
      <c r="G8730">
        <v>5530</v>
      </c>
      <c r="H8730" s="1">
        <f t="shared" si="680"/>
        <v>46103</v>
      </c>
      <c r="I8730" s="5">
        <f t="shared" si="684"/>
        <v>46253</v>
      </c>
      <c r="J8730" s="9" t="str">
        <f t="shared" si="681"/>
        <v>ค้างชำระ 1 - 30 วัน</v>
      </c>
      <c r="K8730" s="10">
        <f t="shared" si="682"/>
        <v>4</v>
      </c>
      <c r="L8730" t="str">
        <f t="shared" si="683"/>
        <v>ลูกหนี้ชั้นดี</v>
      </c>
    </row>
    <row r="8731" spans="1:12" x14ac:dyDescent="0.2">
      <c r="A8731" t="s">
        <v>1180</v>
      </c>
      <c r="B8731" t="s">
        <v>1176</v>
      </c>
      <c r="C8731">
        <v>30</v>
      </c>
      <c r="D8731">
        <v>5426020011171</v>
      </c>
      <c r="E8731" s="1">
        <v>46073</v>
      </c>
      <c r="F8731" s="1">
        <v>46107</v>
      </c>
      <c r="G8731">
        <v>29000</v>
      </c>
      <c r="H8731" s="1">
        <f t="shared" si="680"/>
        <v>46103</v>
      </c>
      <c r="I8731" s="5">
        <f t="shared" si="684"/>
        <v>46253</v>
      </c>
      <c r="J8731" s="9" t="str">
        <f t="shared" si="681"/>
        <v>ค้างชำระ 1 - 30 วัน</v>
      </c>
      <c r="K8731" s="10">
        <f t="shared" si="682"/>
        <v>4</v>
      </c>
      <c r="L8731" t="str">
        <f t="shared" si="683"/>
        <v>ลูกหนี้ชั้นดี</v>
      </c>
    </row>
    <row r="8732" spans="1:12" x14ac:dyDescent="0.2">
      <c r="A8732" t="s">
        <v>1180</v>
      </c>
      <c r="B8732" t="s">
        <v>1176</v>
      </c>
      <c r="C8732">
        <v>30</v>
      </c>
      <c r="D8732">
        <v>5426030011222</v>
      </c>
      <c r="E8732" s="1">
        <v>46105</v>
      </c>
      <c r="F8732" s="1">
        <v>46140</v>
      </c>
      <c r="G8732">
        <v>6380</v>
      </c>
      <c r="H8732" s="1">
        <f t="shared" si="680"/>
        <v>46135</v>
      </c>
      <c r="I8732" s="5">
        <f t="shared" si="684"/>
        <v>46253</v>
      </c>
      <c r="J8732" s="9" t="str">
        <f t="shared" si="681"/>
        <v>ชำระตรงเวลา</v>
      </c>
      <c r="K8732" s="10">
        <f t="shared" si="682"/>
        <v>5</v>
      </c>
      <c r="L8732" t="str">
        <f t="shared" si="683"/>
        <v>ลูกหนี้ชั้นดี</v>
      </c>
    </row>
    <row r="8733" spans="1:12" x14ac:dyDescent="0.2">
      <c r="A8733" t="s">
        <v>1180</v>
      </c>
      <c r="B8733" t="s">
        <v>1176</v>
      </c>
      <c r="C8733">
        <v>30</v>
      </c>
      <c r="D8733">
        <v>5426030011239</v>
      </c>
      <c r="E8733" s="1">
        <v>46105</v>
      </c>
      <c r="F8733" s="1">
        <v>46122</v>
      </c>
      <c r="G8733">
        <v>8000</v>
      </c>
      <c r="H8733" s="1">
        <f t="shared" si="680"/>
        <v>46135</v>
      </c>
      <c r="I8733" s="5">
        <f t="shared" si="684"/>
        <v>46253</v>
      </c>
      <c r="J8733" s="9" t="str">
        <f t="shared" si="681"/>
        <v>ค้างชำระ 31 - 60 วัน</v>
      </c>
      <c r="K8733" s="10">
        <f t="shared" si="682"/>
        <v>0</v>
      </c>
      <c r="L8733" t="str">
        <f t="shared" si="683"/>
        <v>ลูกหนี้ชั้นดี</v>
      </c>
    </row>
    <row r="8734" spans="1:12" x14ac:dyDescent="0.2">
      <c r="A8734" t="s">
        <v>1180</v>
      </c>
      <c r="B8734" t="s">
        <v>1176</v>
      </c>
      <c r="C8734">
        <v>30</v>
      </c>
      <c r="D8734">
        <v>5426040009233</v>
      </c>
      <c r="E8734" s="1">
        <v>46133</v>
      </c>
      <c r="F8734" s="1">
        <v>46204</v>
      </c>
      <c r="G8734">
        <v>3975</v>
      </c>
      <c r="H8734" s="1">
        <f t="shared" si="680"/>
        <v>46163</v>
      </c>
      <c r="I8734" s="5">
        <f t="shared" si="684"/>
        <v>46253</v>
      </c>
      <c r="J8734" s="9" t="str">
        <f t="shared" si="681"/>
        <v>ชำระตรงเวลา</v>
      </c>
      <c r="K8734" s="10">
        <f t="shared" si="682"/>
        <v>41</v>
      </c>
      <c r="L8734" t="str">
        <f t="shared" si="683"/>
        <v>ลูกหนี้เฝ้าติดตาม</v>
      </c>
    </row>
    <row r="8735" spans="1:12" x14ac:dyDescent="0.2">
      <c r="A8735" t="s">
        <v>1180</v>
      </c>
      <c r="B8735" t="s">
        <v>1176</v>
      </c>
      <c r="C8735">
        <v>30</v>
      </c>
      <c r="D8735">
        <v>5426040009240</v>
      </c>
      <c r="E8735" s="1">
        <v>46133</v>
      </c>
      <c r="F8735" s="1">
        <v>46163</v>
      </c>
      <c r="G8735">
        <v>16500</v>
      </c>
      <c r="H8735" s="1">
        <f t="shared" si="680"/>
        <v>46163</v>
      </c>
      <c r="I8735" s="5">
        <f t="shared" si="684"/>
        <v>46253</v>
      </c>
      <c r="J8735" s="9" t="str">
        <f t="shared" si="681"/>
        <v>ค้างชำระ 1 - 30 วัน</v>
      </c>
      <c r="K8735" s="10">
        <f t="shared" si="682"/>
        <v>0</v>
      </c>
      <c r="L8735" t="str">
        <f t="shared" si="683"/>
        <v>ลูกหนี้ชั้นดี</v>
      </c>
    </row>
    <row r="8736" spans="1:12" x14ac:dyDescent="0.2">
      <c r="A8736" t="s">
        <v>1180</v>
      </c>
      <c r="B8736" t="s">
        <v>1176</v>
      </c>
      <c r="C8736">
        <v>30</v>
      </c>
      <c r="D8736">
        <v>5426050009469</v>
      </c>
      <c r="E8736" s="1">
        <v>46162</v>
      </c>
      <c r="F8736" s="1">
        <v>46204</v>
      </c>
      <c r="G8736">
        <v>7684</v>
      </c>
      <c r="H8736" s="1">
        <f t="shared" si="680"/>
        <v>46192</v>
      </c>
      <c r="I8736" s="5">
        <f t="shared" si="684"/>
        <v>46253</v>
      </c>
      <c r="J8736" s="9" t="str">
        <f t="shared" si="681"/>
        <v>ค้างชำระ 1 - 30 วัน</v>
      </c>
      <c r="K8736" s="10">
        <f t="shared" si="682"/>
        <v>12</v>
      </c>
      <c r="L8736" t="str">
        <f t="shared" si="683"/>
        <v>ลูกหนี้ชั้นดี</v>
      </c>
    </row>
    <row r="8737" spans="1:12" x14ac:dyDescent="0.2">
      <c r="A8737" t="s">
        <v>1180</v>
      </c>
      <c r="B8737" t="s">
        <v>1176</v>
      </c>
      <c r="C8737">
        <v>30</v>
      </c>
      <c r="D8737">
        <v>5426050011448</v>
      </c>
      <c r="E8737" s="1">
        <v>46163</v>
      </c>
      <c r="F8737" s="1">
        <v>46204</v>
      </c>
      <c r="G8737">
        <v>7978</v>
      </c>
      <c r="H8737" s="1">
        <f t="shared" si="680"/>
        <v>46193</v>
      </c>
      <c r="I8737" s="5">
        <f t="shared" si="684"/>
        <v>46253</v>
      </c>
      <c r="J8737" s="9" t="str">
        <f t="shared" si="681"/>
        <v>ชำระตรงเวลา</v>
      </c>
      <c r="K8737" s="10">
        <f t="shared" si="682"/>
        <v>11</v>
      </c>
      <c r="L8737" t="str">
        <f t="shared" si="683"/>
        <v>ลูกหนี้ชั้นดี</v>
      </c>
    </row>
    <row r="8738" spans="1:12" x14ac:dyDescent="0.2">
      <c r="A8738" t="s">
        <v>1180</v>
      </c>
      <c r="B8738" t="s">
        <v>1176</v>
      </c>
      <c r="C8738">
        <v>30</v>
      </c>
      <c r="D8738">
        <v>5426050011455</v>
      </c>
      <c r="E8738" s="1">
        <v>46163</v>
      </c>
      <c r="F8738" s="1">
        <v>46192</v>
      </c>
      <c r="G8738">
        <v>16500</v>
      </c>
      <c r="H8738" s="1">
        <f t="shared" si="680"/>
        <v>46193</v>
      </c>
      <c r="I8738" s="5">
        <f t="shared" si="684"/>
        <v>46253</v>
      </c>
      <c r="J8738" s="9" t="str">
        <f t="shared" si="681"/>
        <v>ค้างชำระ 31 - 60 วัน</v>
      </c>
      <c r="K8738" s="10">
        <f t="shared" si="682"/>
        <v>0</v>
      </c>
      <c r="L8738" t="str">
        <f t="shared" si="683"/>
        <v>ลูกหนี้ชั้นดี</v>
      </c>
    </row>
    <row r="8739" spans="1:12" x14ac:dyDescent="0.2">
      <c r="A8739" t="s">
        <v>1180</v>
      </c>
      <c r="B8739" t="s">
        <v>1176</v>
      </c>
      <c r="C8739">
        <v>30</v>
      </c>
      <c r="D8739">
        <v>5426060003860</v>
      </c>
      <c r="E8739" s="1">
        <v>46178</v>
      </c>
      <c r="F8739" s="1" t="s">
        <v>3049</v>
      </c>
      <c r="G8739">
        <v>12462</v>
      </c>
      <c r="H8739" s="1">
        <f t="shared" si="680"/>
        <v>46208</v>
      </c>
      <c r="I8739" s="5">
        <f t="shared" si="684"/>
        <v>46253</v>
      </c>
      <c r="J8739" s="9" t="str">
        <f t="shared" si="681"/>
        <v>ค้างชำระ 31 - 60 วัน</v>
      </c>
      <c r="K8739" s="10">
        <f t="shared" si="682"/>
        <v>45</v>
      </c>
      <c r="L8739" t="str">
        <f t="shared" si="683"/>
        <v>ลูกหนี้เฝ้าติดตาม</v>
      </c>
    </row>
    <row r="8740" spans="1:12" x14ac:dyDescent="0.2">
      <c r="A8740" t="s">
        <v>1180</v>
      </c>
      <c r="B8740" t="s">
        <v>1176</v>
      </c>
      <c r="C8740">
        <v>30</v>
      </c>
      <c r="D8740">
        <v>5426060010974</v>
      </c>
      <c r="E8740" s="1">
        <v>46191</v>
      </c>
      <c r="F8740" s="1" t="s">
        <v>3049</v>
      </c>
      <c r="G8740">
        <v>8048</v>
      </c>
      <c r="H8740" s="1">
        <f t="shared" si="680"/>
        <v>46221</v>
      </c>
      <c r="I8740" s="5">
        <f t="shared" si="684"/>
        <v>46253</v>
      </c>
      <c r="J8740" s="9" t="str">
        <f t="shared" si="681"/>
        <v>ค้างชำระ 31 - 60 วัน</v>
      </c>
      <c r="K8740" s="10">
        <f t="shared" si="682"/>
        <v>32</v>
      </c>
      <c r="L8740" t="str">
        <f t="shared" si="683"/>
        <v>ลูกหนี้เฝ้าติดตาม</v>
      </c>
    </row>
    <row r="8741" spans="1:12" x14ac:dyDescent="0.2">
      <c r="A8741" t="s">
        <v>1180</v>
      </c>
      <c r="B8741" t="s">
        <v>1176</v>
      </c>
      <c r="C8741">
        <v>30</v>
      </c>
      <c r="D8741">
        <v>5426060010981</v>
      </c>
      <c r="E8741" s="1">
        <v>46191</v>
      </c>
      <c r="F8741" s="1" t="s">
        <v>3049</v>
      </c>
      <c r="G8741">
        <v>26500</v>
      </c>
      <c r="H8741" s="1">
        <f t="shared" si="680"/>
        <v>46221</v>
      </c>
      <c r="I8741" s="5">
        <f t="shared" si="684"/>
        <v>46253</v>
      </c>
      <c r="J8741" s="9" t="str">
        <f t="shared" si="681"/>
        <v>ค้างชำระ 1 - 30 วัน</v>
      </c>
      <c r="K8741" s="10">
        <f t="shared" si="682"/>
        <v>32</v>
      </c>
      <c r="L8741" t="str">
        <f t="shared" si="683"/>
        <v>ลูกหนี้เฝ้าติดตาม</v>
      </c>
    </row>
    <row r="8742" spans="1:12" x14ac:dyDescent="0.2">
      <c r="A8742" t="s">
        <v>456</v>
      </c>
      <c r="B8742" t="s">
        <v>366</v>
      </c>
      <c r="C8742">
        <v>15</v>
      </c>
      <c r="D8742">
        <v>1126060001494</v>
      </c>
      <c r="E8742" s="1">
        <v>46181</v>
      </c>
      <c r="F8742" s="1">
        <v>46197</v>
      </c>
      <c r="G8742">
        <v>101232</v>
      </c>
      <c r="H8742" s="1">
        <f t="shared" si="680"/>
        <v>46196</v>
      </c>
      <c r="I8742" s="5">
        <f t="shared" si="684"/>
        <v>46253</v>
      </c>
      <c r="J8742" s="9" t="str">
        <f t="shared" si="681"/>
        <v>ค้างชำระ 1 - 30 วัน</v>
      </c>
      <c r="K8742" s="10">
        <f t="shared" si="682"/>
        <v>1</v>
      </c>
      <c r="L8742" t="str">
        <f t="shared" si="683"/>
        <v>ลูกหนี้ชั้นดี</v>
      </c>
    </row>
    <row r="8743" spans="1:12" x14ac:dyDescent="0.2">
      <c r="A8743" t="s">
        <v>456</v>
      </c>
      <c r="B8743" t="s">
        <v>366</v>
      </c>
      <c r="C8743">
        <v>15</v>
      </c>
      <c r="D8743">
        <v>1126060008745</v>
      </c>
      <c r="E8743" s="1">
        <v>46196</v>
      </c>
      <c r="F8743" s="1">
        <v>46216</v>
      </c>
      <c r="G8743">
        <v>119762</v>
      </c>
      <c r="H8743" s="1">
        <f t="shared" si="680"/>
        <v>46211</v>
      </c>
      <c r="I8743" s="5">
        <f t="shared" si="684"/>
        <v>46253</v>
      </c>
      <c r="J8743" s="9" t="str">
        <f t="shared" si="681"/>
        <v>ค้างชำระ 1 - 30 วัน</v>
      </c>
      <c r="K8743" s="10">
        <f t="shared" si="682"/>
        <v>5</v>
      </c>
      <c r="L8743" t="str">
        <f t="shared" si="683"/>
        <v>ลูกหนี้ชั้นดี</v>
      </c>
    </row>
    <row r="8744" spans="1:12" x14ac:dyDescent="0.2">
      <c r="A8744" t="s">
        <v>1344</v>
      </c>
      <c r="B8744" t="s">
        <v>366</v>
      </c>
      <c r="C8744">
        <v>7</v>
      </c>
      <c r="D8744">
        <v>1126040000233</v>
      </c>
      <c r="E8744" s="1">
        <v>46121</v>
      </c>
      <c r="F8744" s="1">
        <v>46136</v>
      </c>
      <c r="G8744">
        <v>25875</v>
      </c>
      <c r="H8744" s="1">
        <f t="shared" si="680"/>
        <v>46128</v>
      </c>
      <c r="I8744" s="5">
        <f t="shared" si="684"/>
        <v>46253</v>
      </c>
      <c r="J8744" s="9" t="str">
        <f t="shared" si="681"/>
        <v>ค้างชำระ 1 - 30 วัน</v>
      </c>
      <c r="K8744" s="10">
        <f t="shared" si="682"/>
        <v>8</v>
      </c>
      <c r="L8744" t="str">
        <f t="shared" si="683"/>
        <v>ลูกหนี้ชั้นดี</v>
      </c>
    </row>
    <row r="8745" spans="1:12" x14ac:dyDescent="0.2">
      <c r="A8745" t="s">
        <v>1344</v>
      </c>
      <c r="B8745" t="s">
        <v>366</v>
      </c>
      <c r="C8745">
        <v>7</v>
      </c>
      <c r="D8745">
        <v>1126060000978</v>
      </c>
      <c r="E8745" s="1">
        <v>46182</v>
      </c>
      <c r="F8745" s="1">
        <v>46196</v>
      </c>
      <c r="G8745">
        <v>32770</v>
      </c>
      <c r="H8745" s="1">
        <f t="shared" si="680"/>
        <v>46189</v>
      </c>
      <c r="I8745" s="5">
        <f t="shared" si="684"/>
        <v>46253</v>
      </c>
      <c r="J8745" s="9" t="str">
        <f t="shared" si="681"/>
        <v>ชำระตรงเวลา</v>
      </c>
      <c r="K8745" s="10">
        <f t="shared" si="682"/>
        <v>7</v>
      </c>
      <c r="L8745" t="str">
        <f t="shared" si="683"/>
        <v>ลูกหนี้ชั้นดี</v>
      </c>
    </row>
    <row r="8746" spans="1:12" x14ac:dyDescent="0.2">
      <c r="A8746" t="s">
        <v>1735</v>
      </c>
      <c r="B8746" t="s">
        <v>356</v>
      </c>
      <c r="C8746">
        <v>7</v>
      </c>
      <c r="D8746">
        <v>1926010000832</v>
      </c>
      <c r="E8746" s="1">
        <v>46027</v>
      </c>
      <c r="F8746" s="1">
        <v>46034</v>
      </c>
      <c r="G8746">
        <v>12250</v>
      </c>
      <c r="H8746" s="1">
        <f t="shared" si="680"/>
        <v>46034</v>
      </c>
      <c r="I8746" s="5">
        <f t="shared" si="684"/>
        <v>46253</v>
      </c>
      <c r="J8746" s="9" t="str">
        <f t="shared" si="681"/>
        <v>ชำระตรงเวลา</v>
      </c>
      <c r="K8746" s="10">
        <f t="shared" si="682"/>
        <v>0</v>
      </c>
      <c r="L8746" t="str">
        <f t="shared" si="683"/>
        <v>ลูกหนี้ชั้นดี</v>
      </c>
    </row>
    <row r="8747" spans="1:12" x14ac:dyDescent="0.2">
      <c r="A8747" t="s">
        <v>1735</v>
      </c>
      <c r="B8747" t="s">
        <v>356</v>
      </c>
      <c r="C8747">
        <v>7</v>
      </c>
      <c r="D8747">
        <v>1926030003516</v>
      </c>
      <c r="E8747" s="1">
        <v>46086</v>
      </c>
      <c r="F8747" s="1">
        <v>46092</v>
      </c>
      <c r="G8747">
        <v>10510</v>
      </c>
      <c r="H8747" s="1">
        <f t="shared" si="680"/>
        <v>46093</v>
      </c>
      <c r="I8747" s="5">
        <f t="shared" si="684"/>
        <v>46253</v>
      </c>
      <c r="J8747" s="9" t="str">
        <f t="shared" si="681"/>
        <v>ชำระตรงเวลา</v>
      </c>
      <c r="K8747" s="10">
        <f t="shared" si="682"/>
        <v>0</v>
      </c>
      <c r="L8747" t="str">
        <f t="shared" si="683"/>
        <v>ลูกหนี้ชั้นดี</v>
      </c>
    </row>
    <row r="8748" spans="1:12" x14ac:dyDescent="0.2">
      <c r="A8748" t="s">
        <v>1735</v>
      </c>
      <c r="B8748" t="s">
        <v>356</v>
      </c>
      <c r="C8748">
        <v>7</v>
      </c>
      <c r="D8748">
        <v>1926040002967</v>
      </c>
      <c r="E8748" s="1">
        <v>46118</v>
      </c>
      <c r="F8748" s="1">
        <v>46123</v>
      </c>
      <c r="G8748">
        <v>13018</v>
      </c>
      <c r="H8748" s="1">
        <f t="shared" si="680"/>
        <v>46125</v>
      </c>
      <c r="I8748" s="5">
        <f t="shared" si="684"/>
        <v>46253</v>
      </c>
      <c r="J8748" s="9" t="str">
        <f t="shared" si="681"/>
        <v>ชำระตรงเวลา</v>
      </c>
      <c r="K8748" s="10">
        <f t="shared" si="682"/>
        <v>0</v>
      </c>
      <c r="L8748" t="str">
        <f t="shared" si="683"/>
        <v>ลูกหนี้ชั้นดี</v>
      </c>
    </row>
    <row r="8749" spans="1:12" x14ac:dyDescent="0.2">
      <c r="A8749" t="s">
        <v>1735</v>
      </c>
      <c r="B8749" t="s">
        <v>356</v>
      </c>
      <c r="C8749">
        <v>7</v>
      </c>
      <c r="D8749">
        <v>1926050001424</v>
      </c>
      <c r="E8749" s="1">
        <v>46146</v>
      </c>
      <c r="F8749" s="1">
        <v>46153</v>
      </c>
      <c r="G8749">
        <v>15078</v>
      </c>
      <c r="H8749" s="1">
        <f t="shared" si="680"/>
        <v>46153</v>
      </c>
      <c r="I8749" s="5">
        <f t="shared" si="684"/>
        <v>46253</v>
      </c>
      <c r="J8749" s="9" t="str">
        <f t="shared" si="681"/>
        <v>ชำระตรงเวลา</v>
      </c>
      <c r="K8749" s="10">
        <f t="shared" si="682"/>
        <v>0</v>
      </c>
      <c r="L8749" t="str">
        <f t="shared" si="683"/>
        <v>ลูกหนี้ชั้นดี</v>
      </c>
    </row>
    <row r="8750" spans="1:12" x14ac:dyDescent="0.2">
      <c r="A8750" t="s">
        <v>1735</v>
      </c>
      <c r="B8750" t="s">
        <v>356</v>
      </c>
      <c r="C8750">
        <v>7</v>
      </c>
      <c r="D8750">
        <v>1926060002282</v>
      </c>
      <c r="E8750" s="1">
        <v>46177</v>
      </c>
      <c r="F8750" s="1">
        <v>46183</v>
      </c>
      <c r="G8750">
        <v>12870</v>
      </c>
      <c r="H8750" s="1">
        <f t="shared" si="680"/>
        <v>46184</v>
      </c>
      <c r="I8750" s="5">
        <f t="shared" si="684"/>
        <v>46253</v>
      </c>
      <c r="J8750" s="9" t="str">
        <f t="shared" si="681"/>
        <v>ค้างชำระ 1 - 30 วัน</v>
      </c>
      <c r="K8750" s="10">
        <f t="shared" si="682"/>
        <v>0</v>
      </c>
      <c r="L8750" t="str">
        <f t="shared" si="683"/>
        <v>ลูกหนี้ชั้นดี</v>
      </c>
    </row>
    <row r="8751" spans="1:12" x14ac:dyDescent="0.2">
      <c r="A8751" t="s">
        <v>660</v>
      </c>
      <c r="B8751" t="s">
        <v>366</v>
      </c>
      <c r="C8751">
        <v>7</v>
      </c>
      <c r="D8751">
        <v>1126040005283</v>
      </c>
      <c r="E8751" s="1">
        <v>46129</v>
      </c>
      <c r="F8751" s="1">
        <v>46139</v>
      </c>
      <c r="G8751">
        <v>10284</v>
      </c>
      <c r="H8751" s="1">
        <f t="shared" si="680"/>
        <v>46136</v>
      </c>
      <c r="I8751" s="5">
        <f t="shared" si="684"/>
        <v>46253</v>
      </c>
      <c r="J8751" s="9" t="str">
        <f t="shared" si="681"/>
        <v>ค้างชำระ 1 - 30 วัน</v>
      </c>
      <c r="K8751" s="10">
        <f t="shared" si="682"/>
        <v>3</v>
      </c>
      <c r="L8751" t="str">
        <f t="shared" si="683"/>
        <v>ลูกหนี้ชั้นดี</v>
      </c>
    </row>
    <row r="8752" spans="1:12" x14ac:dyDescent="0.2">
      <c r="A8752" t="s">
        <v>660</v>
      </c>
      <c r="B8752" t="s">
        <v>366</v>
      </c>
      <c r="C8752">
        <v>7</v>
      </c>
      <c r="D8752">
        <v>1126050004047</v>
      </c>
      <c r="E8752" s="1">
        <v>46153</v>
      </c>
      <c r="F8752" s="1">
        <v>46167</v>
      </c>
      <c r="G8752">
        <v>465</v>
      </c>
      <c r="H8752" s="1">
        <f t="shared" si="680"/>
        <v>46160</v>
      </c>
      <c r="I8752" s="5">
        <f t="shared" si="684"/>
        <v>46253</v>
      </c>
      <c r="J8752" s="9" t="str">
        <f t="shared" si="681"/>
        <v>ค้างชำระ 1 - 30 วัน</v>
      </c>
      <c r="K8752" s="10">
        <f t="shared" si="682"/>
        <v>7</v>
      </c>
      <c r="L8752" t="str">
        <f t="shared" si="683"/>
        <v>ลูกหนี้ชั้นดี</v>
      </c>
    </row>
    <row r="8753" spans="1:12" x14ac:dyDescent="0.2">
      <c r="A8753" t="s">
        <v>660</v>
      </c>
      <c r="B8753" t="s">
        <v>366</v>
      </c>
      <c r="C8753">
        <v>7</v>
      </c>
      <c r="D8753">
        <v>1126060001937</v>
      </c>
      <c r="E8753" s="1">
        <v>46182</v>
      </c>
      <c r="F8753" s="1">
        <v>46190</v>
      </c>
      <c r="G8753">
        <v>775</v>
      </c>
      <c r="H8753" s="1">
        <f t="shared" si="680"/>
        <v>46189</v>
      </c>
      <c r="I8753" s="5">
        <f t="shared" si="684"/>
        <v>46253</v>
      </c>
      <c r="J8753" s="9" t="str">
        <f t="shared" si="681"/>
        <v>ค้างชำระ 1 - 30 วัน</v>
      </c>
      <c r="K8753" s="10">
        <f t="shared" si="682"/>
        <v>1</v>
      </c>
      <c r="L8753" t="str">
        <f t="shared" si="683"/>
        <v>ลูกหนี้ชั้นดี</v>
      </c>
    </row>
    <row r="8754" spans="1:12" x14ac:dyDescent="0.2">
      <c r="A8754" t="s">
        <v>660</v>
      </c>
      <c r="B8754" t="s">
        <v>366</v>
      </c>
      <c r="C8754">
        <v>7</v>
      </c>
      <c r="D8754">
        <v>1126060006499</v>
      </c>
      <c r="E8754" s="1">
        <v>46188</v>
      </c>
      <c r="F8754" s="1">
        <v>46207</v>
      </c>
      <c r="G8754">
        <v>2290</v>
      </c>
      <c r="H8754" s="1">
        <f t="shared" si="680"/>
        <v>46195</v>
      </c>
      <c r="I8754" s="5">
        <f t="shared" si="684"/>
        <v>46253</v>
      </c>
      <c r="J8754" s="9" t="str">
        <f t="shared" si="681"/>
        <v>ค้างชำระ 1 - 30 วัน</v>
      </c>
      <c r="K8754" s="10">
        <f t="shared" si="682"/>
        <v>12</v>
      </c>
      <c r="L8754" t="str">
        <f t="shared" si="683"/>
        <v>ลูกหนี้ชั้นดี</v>
      </c>
    </row>
    <row r="8755" spans="1:12" x14ac:dyDescent="0.2">
      <c r="A8755" t="s">
        <v>660</v>
      </c>
      <c r="B8755" t="s">
        <v>366</v>
      </c>
      <c r="C8755">
        <v>7</v>
      </c>
      <c r="D8755">
        <v>1126060010380</v>
      </c>
      <c r="E8755" s="1">
        <v>46195</v>
      </c>
      <c r="F8755" s="1">
        <v>46207</v>
      </c>
      <c r="G8755">
        <v>1785</v>
      </c>
      <c r="H8755" s="1">
        <f t="shared" si="680"/>
        <v>46202</v>
      </c>
      <c r="I8755" s="5">
        <f t="shared" si="684"/>
        <v>46253</v>
      </c>
      <c r="J8755" s="9" t="str">
        <f t="shared" si="681"/>
        <v>ชำระตรงเวลา</v>
      </c>
      <c r="K8755" s="10">
        <f t="shared" si="682"/>
        <v>5</v>
      </c>
      <c r="L8755" t="str">
        <f t="shared" si="683"/>
        <v>ลูกหนี้ชั้นดี</v>
      </c>
    </row>
    <row r="8756" spans="1:12" x14ac:dyDescent="0.2">
      <c r="A8756" t="s">
        <v>660</v>
      </c>
      <c r="B8756" t="s">
        <v>366</v>
      </c>
      <c r="C8756">
        <v>7</v>
      </c>
      <c r="D8756">
        <v>1126060013404</v>
      </c>
      <c r="E8756" s="1">
        <v>46202</v>
      </c>
      <c r="F8756" s="1">
        <v>46207</v>
      </c>
      <c r="G8756">
        <v>1765</v>
      </c>
      <c r="H8756" s="1">
        <f t="shared" si="680"/>
        <v>46209</v>
      </c>
      <c r="I8756" s="5">
        <f t="shared" si="684"/>
        <v>46253</v>
      </c>
      <c r="J8756" s="9" t="str">
        <f t="shared" si="681"/>
        <v>ชำระตรงเวลา</v>
      </c>
      <c r="K8756" s="10">
        <f t="shared" si="682"/>
        <v>0</v>
      </c>
      <c r="L8756" t="str">
        <f t="shared" si="683"/>
        <v>ลูกหนี้ชั้นดี</v>
      </c>
    </row>
    <row r="8757" spans="1:12" x14ac:dyDescent="0.2">
      <c r="A8757" t="s">
        <v>122</v>
      </c>
      <c r="B8757" t="s">
        <v>123</v>
      </c>
      <c r="C8757">
        <v>15</v>
      </c>
      <c r="D8757">
        <v>7226010008314</v>
      </c>
      <c r="E8757" s="1">
        <v>46039</v>
      </c>
      <c r="F8757" s="1">
        <v>46044</v>
      </c>
      <c r="G8757">
        <v>17337</v>
      </c>
      <c r="H8757" s="1">
        <f t="shared" si="680"/>
        <v>46054</v>
      </c>
      <c r="I8757" s="5">
        <f t="shared" si="684"/>
        <v>46253</v>
      </c>
      <c r="J8757" s="9" t="str">
        <f t="shared" si="681"/>
        <v>ค้างชำระ 1 - 30 วัน</v>
      </c>
      <c r="K8757" s="10">
        <f t="shared" si="682"/>
        <v>0</v>
      </c>
      <c r="L8757" t="str">
        <f t="shared" si="683"/>
        <v>ลูกหนี้ชั้นดี</v>
      </c>
    </row>
    <row r="8758" spans="1:12" x14ac:dyDescent="0.2">
      <c r="A8758" t="s">
        <v>122</v>
      </c>
      <c r="B8758" t="s">
        <v>123</v>
      </c>
      <c r="C8758">
        <v>15</v>
      </c>
      <c r="D8758">
        <v>7226020001688</v>
      </c>
      <c r="E8758" s="1">
        <v>46055</v>
      </c>
      <c r="F8758" s="1">
        <v>46077</v>
      </c>
      <c r="G8758">
        <v>19560</v>
      </c>
      <c r="H8758" s="1">
        <f t="shared" si="680"/>
        <v>46070</v>
      </c>
      <c r="I8758" s="5">
        <f t="shared" si="684"/>
        <v>46253</v>
      </c>
      <c r="J8758" s="9" t="str">
        <f t="shared" si="681"/>
        <v>ค้างชำระ 1 - 30 วัน</v>
      </c>
      <c r="K8758" s="10">
        <f t="shared" si="682"/>
        <v>7</v>
      </c>
      <c r="L8758" t="str">
        <f t="shared" si="683"/>
        <v>ลูกหนี้ชั้นดี</v>
      </c>
    </row>
    <row r="8759" spans="1:12" x14ac:dyDescent="0.2">
      <c r="A8759" t="s">
        <v>122</v>
      </c>
      <c r="B8759" t="s">
        <v>123</v>
      </c>
      <c r="C8759">
        <v>15</v>
      </c>
      <c r="D8759">
        <v>7226020011380</v>
      </c>
      <c r="E8759" s="1">
        <v>46073</v>
      </c>
      <c r="F8759" s="1">
        <v>46090</v>
      </c>
      <c r="G8759">
        <v>26074</v>
      </c>
      <c r="H8759" s="1">
        <f t="shared" si="680"/>
        <v>46088</v>
      </c>
      <c r="I8759" s="5">
        <f t="shared" si="684"/>
        <v>46253</v>
      </c>
      <c r="J8759" s="9" t="str">
        <f t="shared" si="681"/>
        <v>ชำระตรงเวลา</v>
      </c>
      <c r="K8759" s="10">
        <f t="shared" si="682"/>
        <v>2</v>
      </c>
      <c r="L8759" t="str">
        <f t="shared" si="683"/>
        <v>ลูกหนี้ชั้นดี</v>
      </c>
    </row>
    <row r="8760" spans="1:12" x14ac:dyDescent="0.2">
      <c r="A8760" t="s">
        <v>122</v>
      </c>
      <c r="B8760" t="s">
        <v>123</v>
      </c>
      <c r="C8760">
        <v>15</v>
      </c>
      <c r="D8760">
        <v>7226030003467</v>
      </c>
      <c r="E8760" s="1">
        <v>46085</v>
      </c>
      <c r="F8760" s="1">
        <v>46090</v>
      </c>
      <c r="G8760">
        <v>26867</v>
      </c>
      <c r="H8760" s="1">
        <f t="shared" si="680"/>
        <v>46100</v>
      </c>
      <c r="I8760" s="5">
        <f t="shared" si="684"/>
        <v>46253</v>
      </c>
      <c r="J8760" s="9" t="str">
        <f t="shared" si="681"/>
        <v>ชำระตรงเวลา</v>
      </c>
      <c r="K8760" s="10">
        <f t="shared" si="682"/>
        <v>0</v>
      </c>
      <c r="L8760" t="str">
        <f t="shared" si="683"/>
        <v>ลูกหนี้ชั้นดี</v>
      </c>
    </row>
    <row r="8761" spans="1:12" x14ac:dyDescent="0.2">
      <c r="A8761" t="s">
        <v>122</v>
      </c>
      <c r="B8761" t="s">
        <v>123</v>
      </c>
      <c r="C8761">
        <v>15</v>
      </c>
      <c r="D8761">
        <v>7226030012230</v>
      </c>
      <c r="E8761" s="1">
        <v>46105</v>
      </c>
      <c r="F8761" s="1">
        <v>46119</v>
      </c>
      <c r="G8761">
        <v>47135</v>
      </c>
      <c r="H8761" s="1">
        <f t="shared" si="680"/>
        <v>46120</v>
      </c>
      <c r="I8761" s="5">
        <f t="shared" si="684"/>
        <v>46253</v>
      </c>
      <c r="J8761" s="9" t="str">
        <f t="shared" si="681"/>
        <v>ค้างชำระ 1 - 30 วัน</v>
      </c>
      <c r="K8761" s="10">
        <f t="shared" si="682"/>
        <v>0</v>
      </c>
      <c r="L8761" t="str">
        <f t="shared" si="683"/>
        <v>ลูกหนี้ชั้นดี</v>
      </c>
    </row>
    <row r="8762" spans="1:12" x14ac:dyDescent="0.2">
      <c r="A8762" t="s">
        <v>122</v>
      </c>
      <c r="B8762" t="s">
        <v>123</v>
      </c>
      <c r="C8762">
        <v>15</v>
      </c>
      <c r="D8762">
        <v>7226040007776</v>
      </c>
      <c r="E8762" s="1">
        <v>46128</v>
      </c>
      <c r="F8762" s="1">
        <v>46160</v>
      </c>
      <c r="G8762">
        <v>53847</v>
      </c>
      <c r="H8762" s="1">
        <f t="shared" si="680"/>
        <v>46143</v>
      </c>
      <c r="I8762" s="5">
        <f t="shared" si="684"/>
        <v>46253</v>
      </c>
      <c r="J8762" s="9" t="str">
        <f t="shared" si="681"/>
        <v>ค้างชำระ 1 - 30 วัน</v>
      </c>
      <c r="K8762" s="10">
        <f t="shared" si="682"/>
        <v>17</v>
      </c>
      <c r="L8762" t="str">
        <f t="shared" si="683"/>
        <v>ลูกหนี้ชั้นดี</v>
      </c>
    </row>
    <row r="8763" spans="1:12" x14ac:dyDescent="0.2">
      <c r="A8763" t="s">
        <v>122</v>
      </c>
      <c r="B8763" t="s">
        <v>123</v>
      </c>
      <c r="C8763">
        <v>15</v>
      </c>
      <c r="D8763">
        <v>7226050007919</v>
      </c>
      <c r="E8763" s="1">
        <v>46157</v>
      </c>
      <c r="F8763" s="1">
        <v>46178</v>
      </c>
      <c r="G8763">
        <v>59331</v>
      </c>
      <c r="H8763" s="1">
        <f t="shared" si="680"/>
        <v>46172</v>
      </c>
      <c r="I8763" s="5">
        <f t="shared" si="684"/>
        <v>46253</v>
      </c>
      <c r="J8763" s="9" t="str">
        <f t="shared" si="681"/>
        <v>ชำระตรงเวลา</v>
      </c>
      <c r="K8763" s="10">
        <f t="shared" si="682"/>
        <v>6</v>
      </c>
      <c r="L8763" t="str">
        <f t="shared" si="683"/>
        <v>ลูกหนี้ชั้นดี</v>
      </c>
    </row>
    <row r="8764" spans="1:12" x14ac:dyDescent="0.2">
      <c r="A8764" t="s">
        <v>122</v>
      </c>
      <c r="B8764" t="s">
        <v>123</v>
      </c>
      <c r="C8764">
        <v>15</v>
      </c>
      <c r="D8764">
        <v>7226060001860</v>
      </c>
      <c r="E8764" s="1">
        <v>46183</v>
      </c>
      <c r="F8764" s="1">
        <v>46191</v>
      </c>
      <c r="G8764">
        <v>38392</v>
      </c>
      <c r="H8764" s="1">
        <f t="shared" si="680"/>
        <v>46198</v>
      </c>
      <c r="I8764" s="5">
        <f t="shared" si="684"/>
        <v>46253</v>
      </c>
      <c r="J8764" s="9" t="str">
        <f t="shared" si="681"/>
        <v>ค้างชำระ 1 - 30 วัน</v>
      </c>
      <c r="K8764" s="10">
        <f t="shared" si="682"/>
        <v>0</v>
      </c>
      <c r="L8764" t="str">
        <f t="shared" si="683"/>
        <v>ลูกหนี้ชั้นดี</v>
      </c>
    </row>
    <row r="8765" spans="1:12" x14ac:dyDescent="0.2">
      <c r="A8765" t="s">
        <v>122</v>
      </c>
      <c r="B8765" t="s">
        <v>123</v>
      </c>
      <c r="C8765">
        <v>15</v>
      </c>
      <c r="D8765">
        <v>7226060007893</v>
      </c>
      <c r="E8765" s="1">
        <v>46188</v>
      </c>
      <c r="F8765" s="1">
        <v>46209</v>
      </c>
      <c r="G8765">
        <v>26692</v>
      </c>
      <c r="H8765" s="1">
        <f t="shared" si="680"/>
        <v>46203</v>
      </c>
      <c r="I8765" s="5">
        <f t="shared" si="684"/>
        <v>46253</v>
      </c>
      <c r="J8765" s="9" t="str">
        <f t="shared" si="681"/>
        <v>ค้างชำระ 1 - 30 วัน</v>
      </c>
      <c r="K8765" s="10">
        <f t="shared" si="682"/>
        <v>6</v>
      </c>
      <c r="L8765" t="str">
        <f t="shared" si="683"/>
        <v>ลูกหนี้ชั้นดี</v>
      </c>
    </row>
    <row r="8766" spans="1:12" x14ac:dyDescent="0.2">
      <c r="A8766" t="s">
        <v>197</v>
      </c>
      <c r="B8766" t="s">
        <v>13</v>
      </c>
      <c r="C8766">
        <v>7</v>
      </c>
      <c r="D8766">
        <v>1326010014257</v>
      </c>
      <c r="E8766" s="1">
        <v>46052</v>
      </c>
      <c r="F8766" s="1">
        <v>46063</v>
      </c>
      <c r="G8766">
        <v>1170</v>
      </c>
      <c r="H8766" s="1">
        <f t="shared" si="680"/>
        <v>46059</v>
      </c>
      <c r="I8766" s="5">
        <f t="shared" si="684"/>
        <v>46253</v>
      </c>
      <c r="J8766" s="9" t="str">
        <f t="shared" si="681"/>
        <v>ชำระตรงเวลา</v>
      </c>
      <c r="K8766" s="10">
        <f t="shared" si="682"/>
        <v>4</v>
      </c>
      <c r="L8766" t="str">
        <f t="shared" si="683"/>
        <v>ลูกหนี้ชั้นดี</v>
      </c>
    </row>
    <row r="8767" spans="1:12" x14ac:dyDescent="0.2">
      <c r="A8767" t="s">
        <v>197</v>
      </c>
      <c r="B8767" t="s">
        <v>13</v>
      </c>
      <c r="C8767">
        <v>7</v>
      </c>
      <c r="D8767">
        <v>1326020011277</v>
      </c>
      <c r="E8767" s="1">
        <v>46073</v>
      </c>
      <c r="F8767" s="1">
        <v>46079</v>
      </c>
      <c r="G8767">
        <v>1340</v>
      </c>
      <c r="H8767" s="1">
        <f t="shared" si="680"/>
        <v>46080</v>
      </c>
      <c r="I8767" s="5">
        <f t="shared" si="684"/>
        <v>46253</v>
      </c>
      <c r="J8767" s="9" t="str">
        <f t="shared" si="681"/>
        <v>ค้างชำระ 1 - 30 วัน</v>
      </c>
      <c r="K8767" s="10">
        <f t="shared" si="682"/>
        <v>0</v>
      </c>
      <c r="L8767" t="str">
        <f t="shared" si="683"/>
        <v>ลูกหนี้ชั้นดี</v>
      </c>
    </row>
    <row r="8768" spans="1:12" x14ac:dyDescent="0.2">
      <c r="A8768" t="s">
        <v>197</v>
      </c>
      <c r="B8768" t="s">
        <v>13</v>
      </c>
      <c r="C8768">
        <v>7</v>
      </c>
      <c r="D8768">
        <v>1326020014414</v>
      </c>
      <c r="E8768" s="1">
        <v>46080</v>
      </c>
      <c r="F8768" s="1">
        <v>46090</v>
      </c>
      <c r="G8768">
        <v>265</v>
      </c>
      <c r="H8768" s="1">
        <f t="shared" si="680"/>
        <v>46087</v>
      </c>
      <c r="I8768" s="5">
        <f t="shared" si="684"/>
        <v>46253</v>
      </c>
      <c r="J8768" s="9" t="str">
        <f t="shared" si="681"/>
        <v>ค้างชำระ 1 - 30 วัน</v>
      </c>
      <c r="K8768" s="10">
        <f t="shared" si="682"/>
        <v>3</v>
      </c>
      <c r="L8768" t="str">
        <f t="shared" si="683"/>
        <v>ลูกหนี้ชั้นดี</v>
      </c>
    </row>
    <row r="8769" spans="1:12" x14ac:dyDescent="0.2">
      <c r="A8769" t="s">
        <v>197</v>
      </c>
      <c r="B8769" t="s">
        <v>13</v>
      </c>
      <c r="C8769">
        <v>7</v>
      </c>
      <c r="D8769">
        <v>1326030014176</v>
      </c>
      <c r="E8769" s="1">
        <v>46112</v>
      </c>
      <c r="F8769" s="1">
        <v>46121</v>
      </c>
      <c r="G8769">
        <v>1757</v>
      </c>
      <c r="H8769" s="1">
        <f t="shared" si="680"/>
        <v>46119</v>
      </c>
      <c r="I8769" s="5">
        <f t="shared" si="684"/>
        <v>46253</v>
      </c>
      <c r="J8769" s="9" t="str">
        <f t="shared" si="681"/>
        <v>ค้างชำระ 1 - 30 วัน</v>
      </c>
      <c r="K8769" s="10">
        <f t="shared" si="682"/>
        <v>2</v>
      </c>
      <c r="L8769" t="str">
        <f t="shared" si="683"/>
        <v>ลูกหนี้ชั้นดี</v>
      </c>
    </row>
    <row r="8770" spans="1:12" x14ac:dyDescent="0.2">
      <c r="A8770" t="s">
        <v>197</v>
      </c>
      <c r="B8770" t="s">
        <v>13</v>
      </c>
      <c r="C8770">
        <v>7</v>
      </c>
      <c r="D8770">
        <v>1326040011288</v>
      </c>
      <c r="E8770" s="1">
        <v>46136</v>
      </c>
      <c r="F8770" s="1">
        <v>46147</v>
      </c>
      <c r="G8770">
        <v>9805</v>
      </c>
      <c r="H8770" s="1">
        <f t="shared" ref="H8770:H8833" si="685">E8770+C8770</f>
        <v>46143</v>
      </c>
      <c r="I8770" s="5">
        <f t="shared" si="684"/>
        <v>46253</v>
      </c>
      <c r="J8770" s="9" t="str">
        <f t="shared" ref="J8770:J8833" si="686">IF(K8771&lt;=0, "ชำระตรงเวลา", IF(K8771&lt;=30, "ค้างชำระ 1 - 30 วัน", IF(K8771&lt;=60, "ค้างชำระ 31 - 60 วัน", IF(K8771&lt;=90, "ค้างชำระ 61 - 90 วัน", "ค้างชำระเกิน 90 วัน"))))</f>
        <v>ชำระตรงเวลา</v>
      </c>
      <c r="K8770" s="10">
        <f t="shared" ref="K8770:K8833" si="687">IF(OR(F8770="",F8770="(ว่าง)"), MAX(0,I8769-H8770), MAX(0,F8770-H8770))</f>
        <v>4</v>
      </c>
      <c r="L8770" t="str">
        <f t="shared" ref="L8770:L8833" si="688">IF(K8770&lt;=30, "ลูกหนี้ชั้นดี", IF(K8770&lt;=90, "ลูกหนี้เฝ้าติดตาม", "ลูกหนี้ด้อยคุณภาพ (NPL)"))</f>
        <v>ลูกหนี้ชั้นดี</v>
      </c>
    </row>
    <row r="8771" spans="1:12" x14ac:dyDescent="0.2">
      <c r="A8771" t="s">
        <v>197</v>
      </c>
      <c r="B8771" t="s">
        <v>13</v>
      </c>
      <c r="C8771">
        <v>7</v>
      </c>
      <c r="D8771">
        <v>1326050011681</v>
      </c>
      <c r="E8771" s="1">
        <v>46164</v>
      </c>
      <c r="F8771" s="1">
        <v>46168</v>
      </c>
      <c r="G8771">
        <v>2354</v>
      </c>
      <c r="H8771" s="1">
        <f t="shared" si="685"/>
        <v>46171</v>
      </c>
      <c r="I8771" s="5">
        <f t="shared" si="684"/>
        <v>46253</v>
      </c>
      <c r="J8771" s="9" t="str">
        <f t="shared" si="686"/>
        <v>ชำระตรงเวลา</v>
      </c>
      <c r="K8771" s="10">
        <f t="shared" si="687"/>
        <v>0</v>
      </c>
      <c r="L8771" t="str">
        <f t="shared" si="688"/>
        <v>ลูกหนี้ชั้นดี</v>
      </c>
    </row>
    <row r="8772" spans="1:12" x14ac:dyDescent="0.2">
      <c r="A8772" t="s">
        <v>197</v>
      </c>
      <c r="B8772" t="s">
        <v>13</v>
      </c>
      <c r="C8772">
        <v>7</v>
      </c>
      <c r="D8772">
        <v>1326050014668</v>
      </c>
      <c r="E8772" s="1">
        <v>46171</v>
      </c>
      <c r="F8772" s="1">
        <v>46178</v>
      </c>
      <c r="G8772">
        <v>3723</v>
      </c>
      <c r="H8772" s="1">
        <f t="shared" si="685"/>
        <v>46178</v>
      </c>
      <c r="I8772" s="5">
        <f t="shared" ref="I8772:I8835" si="689">I8771</f>
        <v>46253</v>
      </c>
      <c r="J8772" s="9" t="str">
        <f t="shared" si="686"/>
        <v>ค้างชำระ 1 - 30 วัน</v>
      </c>
      <c r="K8772" s="10">
        <f t="shared" si="687"/>
        <v>0</v>
      </c>
      <c r="L8772" t="str">
        <f t="shared" si="688"/>
        <v>ลูกหนี้ชั้นดี</v>
      </c>
    </row>
    <row r="8773" spans="1:12" x14ac:dyDescent="0.2">
      <c r="A8773" t="s">
        <v>197</v>
      </c>
      <c r="B8773" t="s">
        <v>13</v>
      </c>
      <c r="C8773">
        <v>7</v>
      </c>
      <c r="D8773">
        <v>1326060004208</v>
      </c>
      <c r="E8773" s="1">
        <v>46178</v>
      </c>
      <c r="F8773" s="1">
        <v>46188</v>
      </c>
      <c r="G8773">
        <v>1786</v>
      </c>
      <c r="H8773" s="1">
        <f t="shared" si="685"/>
        <v>46185</v>
      </c>
      <c r="I8773" s="5">
        <f t="shared" si="689"/>
        <v>46253</v>
      </c>
      <c r="J8773" s="9" t="str">
        <f t="shared" si="686"/>
        <v>ชำระตรงเวลา</v>
      </c>
      <c r="K8773" s="10">
        <f t="shared" si="687"/>
        <v>3</v>
      </c>
      <c r="L8773" t="str">
        <f t="shared" si="688"/>
        <v>ลูกหนี้ชั้นดี</v>
      </c>
    </row>
    <row r="8774" spans="1:12" x14ac:dyDescent="0.2">
      <c r="A8774" t="s">
        <v>197</v>
      </c>
      <c r="B8774" t="s">
        <v>13</v>
      </c>
      <c r="C8774">
        <v>7</v>
      </c>
      <c r="D8774">
        <v>1326060007193</v>
      </c>
      <c r="E8774" s="1">
        <v>46186</v>
      </c>
      <c r="F8774" s="1">
        <v>46188</v>
      </c>
      <c r="G8774">
        <v>3345</v>
      </c>
      <c r="H8774" s="1">
        <f t="shared" si="685"/>
        <v>46193</v>
      </c>
      <c r="I8774" s="5">
        <f t="shared" si="689"/>
        <v>46253</v>
      </c>
      <c r="J8774" s="9" t="str">
        <f t="shared" si="686"/>
        <v>ชำระตรงเวลา</v>
      </c>
      <c r="K8774" s="10">
        <f t="shared" si="687"/>
        <v>0</v>
      </c>
      <c r="L8774" t="str">
        <f t="shared" si="688"/>
        <v>ลูกหนี้ชั้นดี</v>
      </c>
    </row>
    <row r="8775" spans="1:12" x14ac:dyDescent="0.2">
      <c r="A8775" t="s">
        <v>197</v>
      </c>
      <c r="B8775" t="s">
        <v>13</v>
      </c>
      <c r="C8775">
        <v>7</v>
      </c>
      <c r="D8775">
        <v>1326060011404</v>
      </c>
      <c r="E8775" s="1">
        <v>46193</v>
      </c>
      <c r="F8775" s="1">
        <v>46195</v>
      </c>
      <c r="G8775">
        <v>1011</v>
      </c>
      <c r="H8775" s="1">
        <f t="shared" si="685"/>
        <v>46200</v>
      </c>
      <c r="I8775" s="5">
        <f t="shared" si="689"/>
        <v>46253</v>
      </c>
      <c r="J8775" s="9" t="str">
        <f t="shared" si="686"/>
        <v>ชำระตรงเวลา</v>
      </c>
      <c r="K8775" s="10">
        <f t="shared" si="687"/>
        <v>0</v>
      </c>
      <c r="L8775" t="str">
        <f t="shared" si="688"/>
        <v>ลูกหนี้ชั้นดี</v>
      </c>
    </row>
    <row r="8776" spans="1:12" x14ac:dyDescent="0.2">
      <c r="A8776" t="s">
        <v>197</v>
      </c>
      <c r="B8776" t="s">
        <v>13</v>
      </c>
      <c r="C8776">
        <v>7</v>
      </c>
      <c r="D8776">
        <v>1326060014054</v>
      </c>
      <c r="E8776" s="1">
        <v>46199</v>
      </c>
      <c r="F8776" s="1">
        <v>46202</v>
      </c>
      <c r="G8776">
        <v>993</v>
      </c>
      <c r="H8776" s="1">
        <f t="shared" si="685"/>
        <v>46206</v>
      </c>
      <c r="I8776" s="5">
        <f t="shared" si="689"/>
        <v>46253</v>
      </c>
      <c r="J8776" s="9" t="str">
        <f t="shared" si="686"/>
        <v>ค้างชำระ 1 - 30 วัน</v>
      </c>
      <c r="K8776" s="10">
        <f t="shared" si="687"/>
        <v>0</v>
      </c>
      <c r="L8776" t="str">
        <f t="shared" si="688"/>
        <v>ลูกหนี้ชั้นดี</v>
      </c>
    </row>
    <row r="8777" spans="1:12" x14ac:dyDescent="0.2">
      <c r="A8777" t="s">
        <v>521</v>
      </c>
      <c r="B8777" t="s">
        <v>366</v>
      </c>
      <c r="C8777">
        <v>15</v>
      </c>
      <c r="D8777">
        <v>1126060003832</v>
      </c>
      <c r="E8777" s="1">
        <v>46182</v>
      </c>
      <c r="F8777" s="1">
        <v>46198</v>
      </c>
      <c r="G8777">
        <v>19213</v>
      </c>
      <c r="H8777" s="1">
        <f t="shared" si="685"/>
        <v>46197</v>
      </c>
      <c r="I8777" s="5">
        <f t="shared" si="689"/>
        <v>46253</v>
      </c>
      <c r="J8777" s="9" t="str">
        <f t="shared" si="686"/>
        <v>ชำระตรงเวลา</v>
      </c>
      <c r="K8777" s="10">
        <f t="shared" si="687"/>
        <v>1</v>
      </c>
      <c r="L8777" t="str">
        <f t="shared" si="688"/>
        <v>ลูกหนี้ชั้นดี</v>
      </c>
    </row>
    <row r="8778" spans="1:12" x14ac:dyDescent="0.2">
      <c r="A8778" t="s">
        <v>521</v>
      </c>
      <c r="B8778" t="s">
        <v>366</v>
      </c>
      <c r="C8778">
        <v>15</v>
      </c>
      <c r="D8778">
        <v>1126060011394</v>
      </c>
      <c r="E8778" s="1">
        <v>46196</v>
      </c>
      <c r="F8778" s="1">
        <v>46198</v>
      </c>
      <c r="G8778">
        <v>16761</v>
      </c>
      <c r="H8778" s="1">
        <f t="shared" si="685"/>
        <v>46211</v>
      </c>
      <c r="I8778" s="5">
        <f t="shared" si="689"/>
        <v>46253</v>
      </c>
      <c r="J8778" s="9" t="str">
        <f t="shared" si="686"/>
        <v>ค้างชำระ 1 - 30 วัน</v>
      </c>
      <c r="K8778" s="10">
        <f t="shared" si="687"/>
        <v>0</v>
      </c>
      <c r="L8778" t="str">
        <f t="shared" si="688"/>
        <v>ลูกหนี้ชั้นดี</v>
      </c>
    </row>
    <row r="8779" spans="1:12" x14ac:dyDescent="0.2">
      <c r="A8779" t="s">
        <v>328</v>
      </c>
      <c r="B8779" t="s">
        <v>311</v>
      </c>
      <c r="C8779">
        <v>7</v>
      </c>
      <c r="D8779">
        <v>1426050012029</v>
      </c>
      <c r="E8779" s="1">
        <v>46167</v>
      </c>
      <c r="F8779" s="1">
        <v>46175</v>
      </c>
      <c r="G8779">
        <v>3620</v>
      </c>
      <c r="H8779" s="1">
        <f t="shared" si="685"/>
        <v>46174</v>
      </c>
      <c r="I8779" s="5">
        <f t="shared" si="689"/>
        <v>46253</v>
      </c>
      <c r="J8779" s="9" t="str">
        <f t="shared" si="686"/>
        <v>ค้างชำระ 1 - 30 วัน</v>
      </c>
      <c r="K8779" s="10">
        <f t="shared" si="687"/>
        <v>1</v>
      </c>
      <c r="L8779" t="str">
        <f t="shared" si="688"/>
        <v>ลูกหนี้ชั้นดี</v>
      </c>
    </row>
    <row r="8780" spans="1:12" x14ac:dyDescent="0.2">
      <c r="A8780" t="s">
        <v>328</v>
      </c>
      <c r="B8780" t="s">
        <v>311</v>
      </c>
      <c r="C8780">
        <v>7</v>
      </c>
      <c r="D8780">
        <v>1426060000245</v>
      </c>
      <c r="E8780" s="1">
        <v>46174</v>
      </c>
      <c r="F8780" s="1">
        <v>46183</v>
      </c>
      <c r="G8780">
        <v>2230</v>
      </c>
      <c r="H8780" s="1">
        <f t="shared" si="685"/>
        <v>46181</v>
      </c>
      <c r="I8780" s="5">
        <f t="shared" si="689"/>
        <v>46253</v>
      </c>
      <c r="J8780" s="9" t="str">
        <f t="shared" si="686"/>
        <v>ชำระตรงเวลา</v>
      </c>
      <c r="K8780" s="10">
        <f t="shared" si="687"/>
        <v>2</v>
      </c>
      <c r="L8780" t="str">
        <f t="shared" si="688"/>
        <v>ลูกหนี้ชั้นดี</v>
      </c>
    </row>
    <row r="8781" spans="1:12" x14ac:dyDescent="0.2">
      <c r="A8781" t="s">
        <v>328</v>
      </c>
      <c r="B8781" t="s">
        <v>311</v>
      </c>
      <c r="C8781">
        <v>7</v>
      </c>
      <c r="D8781">
        <v>1426060008289</v>
      </c>
      <c r="E8781" s="1">
        <v>46189</v>
      </c>
      <c r="F8781" s="1">
        <v>46196</v>
      </c>
      <c r="G8781">
        <v>4680</v>
      </c>
      <c r="H8781" s="1">
        <f t="shared" si="685"/>
        <v>46196</v>
      </c>
      <c r="I8781" s="5">
        <f t="shared" si="689"/>
        <v>46253</v>
      </c>
      <c r="J8781" s="9" t="str">
        <f t="shared" si="686"/>
        <v>ชำระตรงเวลา</v>
      </c>
      <c r="K8781" s="10">
        <f t="shared" si="687"/>
        <v>0</v>
      </c>
      <c r="L8781" t="str">
        <f t="shared" si="688"/>
        <v>ลูกหนี้ชั้นดี</v>
      </c>
    </row>
    <row r="8782" spans="1:12" x14ac:dyDescent="0.2">
      <c r="A8782" t="s">
        <v>211</v>
      </c>
      <c r="B8782" t="s">
        <v>8</v>
      </c>
      <c r="C8782">
        <v>7</v>
      </c>
      <c r="D8782">
        <v>1526010003774</v>
      </c>
      <c r="E8782" s="1">
        <v>46031</v>
      </c>
      <c r="F8782" s="1">
        <v>46035</v>
      </c>
      <c r="G8782">
        <v>2020</v>
      </c>
      <c r="H8782" s="1">
        <f t="shared" si="685"/>
        <v>46038</v>
      </c>
      <c r="I8782" s="5">
        <f t="shared" si="689"/>
        <v>46253</v>
      </c>
      <c r="J8782" s="9" t="str">
        <f t="shared" si="686"/>
        <v>ชำระตรงเวลา</v>
      </c>
      <c r="K8782" s="10">
        <f t="shared" si="687"/>
        <v>0</v>
      </c>
      <c r="L8782" t="str">
        <f t="shared" si="688"/>
        <v>ลูกหนี้ชั้นดี</v>
      </c>
    </row>
    <row r="8783" spans="1:12" x14ac:dyDescent="0.2">
      <c r="A8783" t="s">
        <v>211</v>
      </c>
      <c r="B8783" t="s">
        <v>8</v>
      </c>
      <c r="C8783">
        <v>7</v>
      </c>
      <c r="D8783">
        <v>1526020010595</v>
      </c>
      <c r="E8783" s="1">
        <v>46072</v>
      </c>
      <c r="F8783" s="1">
        <v>46073</v>
      </c>
      <c r="G8783">
        <v>400</v>
      </c>
      <c r="H8783" s="1">
        <f t="shared" si="685"/>
        <v>46079</v>
      </c>
      <c r="I8783" s="5">
        <f t="shared" si="689"/>
        <v>46253</v>
      </c>
      <c r="J8783" s="9" t="str">
        <f t="shared" si="686"/>
        <v>ชำระตรงเวลา</v>
      </c>
      <c r="K8783" s="10">
        <f t="shared" si="687"/>
        <v>0</v>
      </c>
      <c r="L8783" t="str">
        <f t="shared" si="688"/>
        <v>ลูกหนี้ชั้นดี</v>
      </c>
    </row>
    <row r="8784" spans="1:12" x14ac:dyDescent="0.2">
      <c r="A8784" t="s">
        <v>211</v>
      </c>
      <c r="B8784" t="s">
        <v>8</v>
      </c>
      <c r="C8784">
        <v>7</v>
      </c>
      <c r="D8784">
        <v>1526030003426</v>
      </c>
      <c r="E8784" s="1">
        <v>46090</v>
      </c>
      <c r="F8784" s="1">
        <v>46092</v>
      </c>
      <c r="G8784">
        <v>430</v>
      </c>
      <c r="H8784" s="1">
        <f t="shared" si="685"/>
        <v>46097</v>
      </c>
      <c r="I8784" s="5">
        <f t="shared" si="689"/>
        <v>46253</v>
      </c>
      <c r="J8784" s="9" t="str">
        <f t="shared" si="686"/>
        <v>ชำระตรงเวลา</v>
      </c>
      <c r="K8784" s="10">
        <f t="shared" si="687"/>
        <v>0</v>
      </c>
      <c r="L8784" t="str">
        <f t="shared" si="688"/>
        <v>ลูกหนี้ชั้นดี</v>
      </c>
    </row>
    <row r="8785" spans="1:12" x14ac:dyDescent="0.2">
      <c r="A8785" t="s">
        <v>211</v>
      </c>
      <c r="B8785" t="s">
        <v>8</v>
      </c>
      <c r="C8785">
        <v>7</v>
      </c>
      <c r="D8785">
        <v>1526030013494</v>
      </c>
      <c r="E8785" s="1">
        <v>46108</v>
      </c>
      <c r="F8785" s="1">
        <v>46112</v>
      </c>
      <c r="G8785">
        <v>4890</v>
      </c>
      <c r="H8785" s="1">
        <f t="shared" si="685"/>
        <v>46115</v>
      </c>
      <c r="I8785" s="5">
        <f t="shared" si="689"/>
        <v>46253</v>
      </c>
      <c r="J8785" s="9" t="str">
        <f t="shared" si="686"/>
        <v>ชำระตรงเวลา</v>
      </c>
      <c r="K8785" s="10">
        <f t="shared" si="687"/>
        <v>0</v>
      </c>
      <c r="L8785" t="str">
        <f t="shared" si="688"/>
        <v>ลูกหนี้ชั้นดี</v>
      </c>
    </row>
    <row r="8786" spans="1:12" x14ac:dyDescent="0.2">
      <c r="A8786" t="s">
        <v>211</v>
      </c>
      <c r="B8786" t="s">
        <v>8</v>
      </c>
      <c r="C8786">
        <v>7</v>
      </c>
      <c r="D8786">
        <v>1526040001610</v>
      </c>
      <c r="E8786" s="1">
        <v>46115</v>
      </c>
      <c r="F8786" s="1">
        <v>46120</v>
      </c>
      <c r="G8786">
        <v>4942</v>
      </c>
      <c r="H8786" s="1">
        <f t="shared" si="685"/>
        <v>46122</v>
      </c>
      <c r="I8786" s="5">
        <f t="shared" si="689"/>
        <v>46253</v>
      </c>
      <c r="J8786" s="9" t="str">
        <f t="shared" si="686"/>
        <v>ชำระตรงเวลา</v>
      </c>
      <c r="K8786" s="10">
        <f t="shared" si="687"/>
        <v>0</v>
      </c>
      <c r="L8786" t="str">
        <f t="shared" si="688"/>
        <v>ลูกหนี้ชั้นดี</v>
      </c>
    </row>
    <row r="8787" spans="1:12" x14ac:dyDescent="0.2">
      <c r="A8787" t="s">
        <v>211</v>
      </c>
      <c r="B8787" t="s">
        <v>8</v>
      </c>
      <c r="C8787">
        <v>7</v>
      </c>
      <c r="D8787">
        <v>1526040013538</v>
      </c>
      <c r="E8787" s="1">
        <v>46142</v>
      </c>
      <c r="F8787" s="1">
        <v>46149</v>
      </c>
      <c r="G8787">
        <v>2106</v>
      </c>
      <c r="H8787" s="1">
        <f t="shared" si="685"/>
        <v>46149</v>
      </c>
      <c r="I8787" s="5">
        <f t="shared" si="689"/>
        <v>46253</v>
      </c>
      <c r="J8787" s="9" t="str">
        <f t="shared" si="686"/>
        <v>ชำระตรงเวลา</v>
      </c>
      <c r="K8787" s="10">
        <f t="shared" si="687"/>
        <v>0</v>
      </c>
      <c r="L8787" t="str">
        <f t="shared" si="688"/>
        <v>ลูกหนี้ชั้นดี</v>
      </c>
    </row>
    <row r="8788" spans="1:12" x14ac:dyDescent="0.2">
      <c r="A8788" t="s">
        <v>211</v>
      </c>
      <c r="B8788" t="s">
        <v>8</v>
      </c>
      <c r="C8788">
        <v>7</v>
      </c>
      <c r="D8788">
        <v>1526060002222</v>
      </c>
      <c r="E8788" s="1">
        <v>46178</v>
      </c>
      <c r="F8788" s="1">
        <v>46182</v>
      </c>
      <c r="G8788">
        <v>20265</v>
      </c>
      <c r="H8788" s="1">
        <f t="shared" si="685"/>
        <v>46185</v>
      </c>
      <c r="I8788" s="5">
        <f t="shared" si="689"/>
        <v>46253</v>
      </c>
      <c r="J8788" s="9" t="str">
        <f t="shared" si="686"/>
        <v>ชำระตรงเวลา</v>
      </c>
      <c r="K8788" s="10">
        <f t="shared" si="687"/>
        <v>0</v>
      </c>
      <c r="L8788" t="str">
        <f t="shared" si="688"/>
        <v>ลูกหนี้ชั้นดี</v>
      </c>
    </row>
    <row r="8789" spans="1:12" x14ac:dyDescent="0.2">
      <c r="A8789" t="s">
        <v>211</v>
      </c>
      <c r="B8789" t="s">
        <v>8</v>
      </c>
      <c r="C8789">
        <v>7</v>
      </c>
      <c r="D8789">
        <v>1526060006404</v>
      </c>
      <c r="E8789" s="1">
        <v>46184</v>
      </c>
      <c r="F8789" s="1">
        <v>46185</v>
      </c>
      <c r="G8789">
        <v>12885</v>
      </c>
      <c r="H8789" s="1">
        <f t="shared" si="685"/>
        <v>46191</v>
      </c>
      <c r="I8789" s="5">
        <f t="shared" si="689"/>
        <v>46253</v>
      </c>
      <c r="J8789" s="9" t="str">
        <f t="shared" si="686"/>
        <v>ชำระตรงเวลา</v>
      </c>
      <c r="K8789" s="10">
        <f t="shared" si="687"/>
        <v>0</v>
      </c>
      <c r="L8789" t="str">
        <f t="shared" si="688"/>
        <v>ลูกหนี้ชั้นดี</v>
      </c>
    </row>
    <row r="8790" spans="1:12" x14ac:dyDescent="0.2">
      <c r="A8790" t="s">
        <v>211</v>
      </c>
      <c r="B8790" t="s">
        <v>8</v>
      </c>
      <c r="C8790">
        <v>7</v>
      </c>
      <c r="D8790">
        <v>1526060010357</v>
      </c>
      <c r="E8790" s="1">
        <v>46191</v>
      </c>
      <c r="F8790" s="1">
        <v>46193</v>
      </c>
      <c r="G8790">
        <v>3204</v>
      </c>
      <c r="H8790" s="1">
        <f t="shared" si="685"/>
        <v>46198</v>
      </c>
      <c r="I8790" s="5">
        <f t="shared" si="689"/>
        <v>46253</v>
      </c>
      <c r="J8790" s="9" t="str">
        <f t="shared" si="686"/>
        <v>ชำระตรงเวลา</v>
      </c>
      <c r="K8790" s="10">
        <f t="shared" si="687"/>
        <v>0</v>
      </c>
      <c r="L8790" t="str">
        <f t="shared" si="688"/>
        <v>ลูกหนี้ชั้นดี</v>
      </c>
    </row>
    <row r="8791" spans="1:12" x14ac:dyDescent="0.2">
      <c r="A8791" t="s">
        <v>211</v>
      </c>
      <c r="B8791" t="s">
        <v>8</v>
      </c>
      <c r="C8791">
        <v>7</v>
      </c>
      <c r="D8791">
        <v>1526060013365</v>
      </c>
      <c r="E8791" s="1">
        <v>46199</v>
      </c>
      <c r="F8791" s="1">
        <v>46203</v>
      </c>
      <c r="G8791">
        <v>1516</v>
      </c>
      <c r="H8791" s="1">
        <f t="shared" si="685"/>
        <v>46206</v>
      </c>
      <c r="I8791" s="5">
        <f t="shared" si="689"/>
        <v>46253</v>
      </c>
      <c r="J8791" s="9" t="str">
        <f t="shared" si="686"/>
        <v>ค้างชำระ 1 - 30 วัน</v>
      </c>
      <c r="K8791" s="10">
        <f t="shared" si="687"/>
        <v>0</v>
      </c>
      <c r="L8791" t="str">
        <f t="shared" si="688"/>
        <v>ลูกหนี้ชั้นดี</v>
      </c>
    </row>
    <row r="8792" spans="1:12" x14ac:dyDescent="0.2">
      <c r="A8792" t="s">
        <v>1290</v>
      </c>
      <c r="B8792" t="s">
        <v>311</v>
      </c>
      <c r="C8792">
        <v>7</v>
      </c>
      <c r="D8792">
        <v>1426060000467</v>
      </c>
      <c r="E8792" s="1">
        <v>46174</v>
      </c>
      <c r="F8792" s="1">
        <v>46188</v>
      </c>
      <c r="G8792">
        <v>31155</v>
      </c>
      <c r="H8792" s="1">
        <f t="shared" si="685"/>
        <v>46181</v>
      </c>
      <c r="I8792" s="5">
        <f t="shared" si="689"/>
        <v>46253</v>
      </c>
      <c r="J8792" s="9" t="str">
        <f t="shared" si="686"/>
        <v>ค้างชำระ 1 - 30 วัน</v>
      </c>
      <c r="K8792" s="10">
        <f t="shared" si="687"/>
        <v>7</v>
      </c>
      <c r="L8792" t="str">
        <f t="shared" si="688"/>
        <v>ลูกหนี้ชั้นดี</v>
      </c>
    </row>
    <row r="8793" spans="1:12" x14ac:dyDescent="0.2">
      <c r="A8793" t="s">
        <v>1290</v>
      </c>
      <c r="B8793" t="s">
        <v>311</v>
      </c>
      <c r="C8793">
        <v>7</v>
      </c>
      <c r="D8793">
        <v>1426060004731</v>
      </c>
      <c r="E8793" s="1">
        <v>46181</v>
      </c>
      <c r="F8793" s="1">
        <v>46190</v>
      </c>
      <c r="G8793">
        <v>17340</v>
      </c>
      <c r="H8793" s="1">
        <f t="shared" si="685"/>
        <v>46188</v>
      </c>
      <c r="I8793" s="5">
        <f t="shared" si="689"/>
        <v>46253</v>
      </c>
      <c r="J8793" s="9" t="str">
        <f t="shared" si="686"/>
        <v>ค้างชำระ 1 - 30 วัน</v>
      </c>
      <c r="K8793" s="10">
        <f t="shared" si="687"/>
        <v>2</v>
      </c>
      <c r="L8793" t="str">
        <f t="shared" si="688"/>
        <v>ลูกหนี้ชั้นดี</v>
      </c>
    </row>
    <row r="8794" spans="1:12" x14ac:dyDescent="0.2">
      <c r="A8794" t="s">
        <v>1290</v>
      </c>
      <c r="B8794" t="s">
        <v>311</v>
      </c>
      <c r="C8794">
        <v>7</v>
      </c>
      <c r="D8794">
        <v>1426060007657</v>
      </c>
      <c r="E8794" s="1">
        <v>46188</v>
      </c>
      <c r="F8794" s="1">
        <v>46202</v>
      </c>
      <c r="G8794">
        <v>24390</v>
      </c>
      <c r="H8794" s="1">
        <f t="shared" si="685"/>
        <v>46195</v>
      </c>
      <c r="I8794" s="5">
        <f t="shared" si="689"/>
        <v>46253</v>
      </c>
      <c r="J8794" s="9" t="str">
        <f t="shared" si="686"/>
        <v>ชำระตรงเวลา</v>
      </c>
      <c r="K8794" s="10">
        <f t="shared" si="687"/>
        <v>7</v>
      </c>
      <c r="L8794" t="str">
        <f t="shared" si="688"/>
        <v>ลูกหนี้ชั้นดี</v>
      </c>
    </row>
    <row r="8795" spans="1:12" x14ac:dyDescent="0.2">
      <c r="A8795" t="s">
        <v>599</v>
      </c>
      <c r="B8795" t="s">
        <v>366</v>
      </c>
      <c r="C8795">
        <v>15</v>
      </c>
      <c r="D8795">
        <v>1126020013031</v>
      </c>
      <c r="E8795" s="1">
        <v>46079</v>
      </c>
      <c r="F8795" s="1">
        <v>46090</v>
      </c>
      <c r="G8795">
        <v>1895</v>
      </c>
      <c r="H8795" s="1">
        <f t="shared" si="685"/>
        <v>46094</v>
      </c>
      <c r="I8795" s="5">
        <f t="shared" si="689"/>
        <v>46253</v>
      </c>
      <c r="J8795" s="9" t="str">
        <f t="shared" si="686"/>
        <v>ค้างชำระ 1 - 30 วัน</v>
      </c>
      <c r="K8795" s="10">
        <f t="shared" si="687"/>
        <v>0</v>
      </c>
      <c r="L8795" t="str">
        <f t="shared" si="688"/>
        <v>ลูกหนี้ชั้นดี</v>
      </c>
    </row>
    <row r="8796" spans="1:12" x14ac:dyDescent="0.2">
      <c r="A8796" t="s">
        <v>599</v>
      </c>
      <c r="B8796" t="s">
        <v>366</v>
      </c>
      <c r="C8796">
        <v>15</v>
      </c>
      <c r="D8796">
        <v>1126060005768</v>
      </c>
      <c r="E8796" s="1">
        <v>46184</v>
      </c>
      <c r="F8796" s="1">
        <v>46210</v>
      </c>
      <c r="G8796">
        <v>4098</v>
      </c>
      <c r="H8796" s="1">
        <f t="shared" si="685"/>
        <v>46199</v>
      </c>
      <c r="I8796" s="5">
        <f t="shared" si="689"/>
        <v>46253</v>
      </c>
      <c r="J8796" s="9" t="str">
        <f t="shared" si="686"/>
        <v>ค้างชำระ 1 - 30 วัน</v>
      </c>
      <c r="K8796" s="10">
        <f t="shared" si="687"/>
        <v>11</v>
      </c>
      <c r="L8796" t="str">
        <f t="shared" si="688"/>
        <v>ลูกหนี้ชั้นดี</v>
      </c>
    </row>
    <row r="8797" spans="1:12" x14ac:dyDescent="0.2">
      <c r="A8797" t="s">
        <v>599</v>
      </c>
      <c r="B8797" t="s">
        <v>366</v>
      </c>
      <c r="C8797">
        <v>15</v>
      </c>
      <c r="D8797">
        <v>1126060009568</v>
      </c>
      <c r="E8797" s="1">
        <v>46192</v>
      </c>
      <c r="F8797" s="1">
        <v>46210</v>
      </c>
      <c r="G8797">
        <v>2493</v>
      </c>
      <c r="H8797" s="1">
        <f t="shared" si="685"/>
        <v>46207</v>
      </c>
      <c r="I8797" s="5">
        <f t="shared" si="689"/>
        <v>46253</v>
      </c>
      <c r="J8797" s="9" t="str">
        <f t="shared" si="686"/>
        <v>ชำระตรงเวลา</v>
      </c>
      <c r="K8797" s="10">
        <f t="shared" si="687"/>
        <v>3</v>
      </c>
      <c r="L8797" t="str">
        <f t="shared" si="688"/>
        <v>ลูกหนี้ชั้นดี</v>
      </c>
    </row>
    <row r="8798" spans="1:12" x14ac:dyDescent="0.2">
      <c r="A8798" t="s">
        <v>599</v>
      </c>
      <c r="B8798" t="s">
        <v>366</v>
      </c>
      <c r="C8798">
        <v>15</v>
      </c>
      <c r="D8798">
        <v>1126060012513</v>
      </c>
      <c r="E8798" s="1">
        <v>46202</v>
      </c>
      <c r="F8798" s="1">
        <v>46211</v>
      </c>
      <c r="G8798">
        <v>3075</v>
      </c>
      <c r="H8798" s="1">
        <f t="shared" si="685"/>
        <v>46217</v>
      </c>
      <c r="I8798" s="5">
        <f t="shared" si="689"/>
        <v>46253</v>
      </c>
      <c r="J8798" s="9" t="str">
        <f t="shared" si="686"/>
        <v>ชำระตรงเวลา</v>
      </c>
      <c r="K8798" s="10">
        <f t="shared" si="687"/>
        <v>0</v>
      </c>
      <c r="L8798" t="str">
        <f t="shared" si="688"/>
        <v>ลูกหนี้ชั้นดี</v>
      </c>
    </row>
    <row r="8799" spans="1:12" x14ac:dyDescent="0.2">
      <c r="A8799" t="s">
        <v>303</v>
      </c>
      <c r="B8799" t="s">
        <v>13</v>
      </c>
      <c r="C8799">
        <v>7</v>
      </c>
      <c r="D8799">
        <v>1326010008898</v>
      </c>
      <c r="E8799" s="1">
        <v>46041</v>
      </c>
      <c r="F8799" s="1">
        <v>46042</v>
      </c>
      <c r="G8799">
        <v>810</v>
      </c>
      <c r="H8799" s="1">
        <f t="shared" si="685"/>
        <v>46048</v>
      </c>
      <c r="I8799" s="5">
        <f t="shared" si="689"/>
        <v>46253</v>
      </c>
      <c r="J8799" s="9" t="str">
        <f t="shared" si="686"/>
        <v>ชำระตรงเวลา</v>
      </c>
      <c r="K8799" s="10">
        <f t="shared" si="687"/>
        <v>0</v>
      </c>
      <c r="L8799" t="str">
        <f t="shared" si="688"/>
        <v>ลูกหนี้ชั้นดี</v>
      </c>
    </row>
    <row r="8800" spans="1:12" x14ac:dyDescent="0.2">
      <c r="A8800" t="s">
        <v>303</v>
      </c>
      <c r="B8800" t="s">
        <v>13</v>
      </c>
      <c r="C8800">
        <v>7</v>
      </c>
      <c r="D8800">
        <v>1326010011874</v>
      </c>
      <c r="E8800" s="1">
        <v>46048</v>
      </c>
      <c r="F8800" s="1">
        <v>46049</v>
      </c>
      <c r="G8800">
        <v>855</v>
      </c>
      <c r="H8800" s="1">
        <f t="shared" si="685"/>
        <v>46055</v>
      </c>
      <c r="I8800" s="5">
        <f t="shared" si="689"/>
        <v>46253</v>
      </c>
      <c r="J8800" s="9" t="str">
        <f t="shared" si="686"/>
        <v>ชำระตรงเวลา</v>
      </c>
      <c r="K8800" s="10">
        <f t="shared" si="687"/>
        <v>0</v>
      </c>
      <c r="L8800" t="str">
        <f t="shared" si="688"/>
        <v>ลูกหนี้ชั้นดี</v>
      </c>
    </row>
    <row r="8801" spans="1:12" x14ac:dyDescent="0.2">
      <c r="A8801" t="s">
        <v>303</v>
      </c>
      <c r="B8801" t="s">
        <v>13</v>
      </c>
      <c r="C8801">
        <v>7</v>
      </c>
      <c r="D8801">
        <v>1326020012106</v>
      </c>
      <c r="E8801" s="1">
        <v>46076</v>
      </c>
      <c r="F8801" s="1">
        <v>46077</v>
      </c>
      <c r="G8801">
        <v>180</v>
      </c>
      <c r="H8801" s="1">
        <f t="shared" si="685"/>
        <v>46083</v>
      </c>
      <c r="I8801" s="5">
        <f t="shared" si="689"/>
        <v>46253</v>
      </c>
      <c r="J8801" s="9" t="str">
        <f t="shared" si="686"/>
        <v>ชำระตรงเวลา</v>
      </c>
      <c r="K8801" s="10">
        <f t="shared" si="687"/>
        <v>0</v>
      </c>
      <c r="L8801" t="str">
        <f t="shared" si="688"/>
        <v>ลูกหนี้ชั้นดี</v>
      </c>
    </row>
    <row r="8802" spans="1:12" x14ac:dyDescent="0.2">
      <c r="A8802" t="s">
        <v>303</v>
      </c>
      <c r="B8802" t="s">
        <v>13</v>
      </c>
      <c r="C8802">
        <v>7</v>
      </c>
      <c r="D8802">
        <v>1326030011953</v>
      </c>
      <c r="E8802" s="1">
        <v>46104</v>
      </c>
      <c r="F8802" s="1">
        <v>46105</v>
      </c>
      <c r="G8802">
        <v>1350</v>
      </c>
      <c r="H8802" s="1">
        <f t="shared" si="685"/>
        <v>46111</v>
      </c>
      <c r="I8802" s="5">
        <f t="shared" si="689"/>
        <v>46253</v>
      </c>
      <c r="J8802" s="9" t="str">
        <f t="shared" si="686"/>
        <v>ชำระตรงเวลา</v>
      </c>
      <c r="K8802" s="10">
        <f t="shared" si="687"/>
        <v>0</v>
      </c>
      <c r="L8802" t="str">
        <f t="shared" si="688"/>
        <v>ลูกหนี้ชั้นดี</v>
      </c>
    </row>
    <row r="8803" spans="1:12" x14ac:dyDescent="0.2">
      <c r="A8803" t="s">
        <v>303</v>
      </c>
      <c r="B8803" t="s">
        <v>13</v>
      </c>
      <c r="C8803">
        <v>7</v>
      </c>
      <c r="D8803">
        <v>1326030015081</v>
      </c>
      <c r="E8803" s="1">
        <v>46111</v>
      </c>
      <c r="F8803" s="1">
        <v>46112</v>
      </c>
      <c r="G8803">
        <v>2021</v>
      </c>
      <c r="H8803" s="1">
        <f t="shared" si="685"/>
        <v>46118</v>
      </c>
      <c r="I8803" s="5">
        <f t="shared" si="689"/>
        <v>46253</v>
      </c>
      <c r="J8803" s="9" t="str">
        <f t="shared" si="686"/>
        <v>ชำระตรงเวลา</v>
      </c>
      <c r="K8803" s="10">
        <f t="shared" si="687"/>
        <v>0</v>
      </c>
      <c r="L8803" t="str">
        <f t="shared" si="688"/>
        <v>ลูกหนี้ชั้นดี</v>
      </c>
    </row>
    <row r="8804" spans="1:12" x14ac:dyDescent="0.2">
      <c r="A8804" t="s">
        <v>303</v>
      </c>
      <c r="B8804" t="s">
        <v>13</v>
      </c>
      <c r="C8804">
        <v>7</v>
      </c>
      <c r="D8804">
        <v>1326040012001</v>
      </c>
      <c r="E8804" s="1">
        <v>46139</v>
      </c>
      <c r="F8804" s="1">
        <v>46140</v>
      </c>
      <c r="G8804">
        <v>2340</v>
      </c>
      <c r="H8804" s="1">
        <f t="shared" si="685"/>
        <v>46146</v>
      </c>
      <c r="I8804" s="5">
        <f t="shared" si="689"/>
        <v>46253</v>
      </c>
      <c r="J8804" s="9" t="str">
        <f t="shared" si="686"/>
        <v>ชำระตรงเวลา</v>
      </c>
      <c r="K8804" s="10">
        <f t="shared" si="687"/>
        <v>0</v>
      </c>
      <c r="L8804" t="str">
        <f t="shared" si="688"/>
        <v>ลูกหนี้ชั้นดี</v>
      </c>
    </row>
    <row r="8805" spans="1:12" x14ac:dyDescent="0.2">
      <c r="A8805" t="s">
        <v>303</v>
      </c>
      <c r="B8805" t="s">
        <v>13</v>
      </c>
      <c r="C8805">
        <v>7</v>
      </c>
      <c r="D8805">
        <v>1326050012572</v>
      </c>
      <c r="E8805" s="1">
        <v>46167</v>
      </c>
      <c r="F8805" s="1">
        <v>46168</v>
      </c>
      <c r="G8805">
        <v>1040</v>
      </c>
      <c r="H8805" s="1">
        <f t="shared" si="685"/>
        <v>46174</v>
      </c>
      <c r="I8805" s="5">
        <f t="shared" si="689"/>
        <v>46253</v>
      </c>
      <c r="J8805" s="9" t="str">
        <f t="shared" si="686"/>
        <v>ชำระตรงเวลา</v>
      </c>
      <c r="K8805" s="10">
        <f t="shared" si="687"/>
        <v>0</v>
      </c>
      <c r="L8805" t="str">
        <f t="shared" si="688"/>
        <v>ลูกหนี้ชั้นดี</v>
      </c>
    </row>
    <row r="8806" spans="1:12" x14ac:dyDescent="0.2">
      <c r="A8806" t="s">
        <v>303</v>
      </c>
      <c r="B8806" t="s">
        <v>13</v>
      </c>
      <c r="C8806">
        <v>7</v>
      </c>
      <c r="D8806">
        <v>1326060000446</v>
      </c>
      <c r="E8806" s="1">
        <v>46174</v>
      </c>
      <c r="F8806" s="1">
        <v>46175</v>
      </c>
      <c r="G8806">
        <v>955</v>
      </c>
      <c r="H8806" s="1">
        <f t="shared" si="685"/>
        <v>46181</v>
      </c>
      <c r="I8806" s="5">
        <f t="shared" si="689"/>
        <v>46253</v>
      </c>
      <c r="J8806" s="9" t="str">
        <f t="shared" si="686"/>
        <v>ชำระตรงเวลา</v>
      </c>
      <c r="K8806" s="10">
        <f t="shared" si="687"/>
        <v>0</v>
      </c>
      <c r="L8806" t="str">
        <f t="shared" si="688"/>
        <v>ลูกหนี้ชั้นดี</v>
      </c>
    </row>
    <row r="8807" spans="1:12" x14ac:dyDescent="0.2">
      <c r="A8807" t="s">
        <v>303</v>
      </c>
      <c r="B8807" t="s">
        <v>13</v>
      </c>
      <c r="C8807">
        <v>7</v>
      </c>
      <c r="D8807">
        <v>1326060004987</v>
      </c>
      <c r="E8807" s="1">
        <v>46181</v>
      </c>
      <c r="F8807" s="1">
        <v>46182</v>
      </c>
      <c r="G8807">
        <v>2145</v>
      </c>
      <c r="H8807" s="1">
        <f t="shared" si="685"/>
        <v>46188</v>
      </c>
      <c r="I8807" s="5">
        <f t="shared" si="689"/>
        <v>46253</v>
      </c>
      <c r="J8807" s="9" t="str">
        <f t="shared" si="686"/>
        <v>ชำระตรงเวลา</v>
      </c>
      <c r="K8807" s="10">
        <f t="shared" si="687"/>
        <v>0</v>
      </c>
      <c r="L8807" t="str">
        <f t="shared" si="688"/>
        <v>ลูกหนี้ชั้นดี</v>
      </c>
    </row>
    <row r="8808" spans="1:12" x14ac:dyDescent="0.2">
      <c r="A8808" t="s">
        <v>303</v>
      </c>
      <c r="B8808" t="s">
        <v>13</v>
      </c>
      <c r="C8808">
        <v>7</v>
      </c>
      <c r="D8808">
        <v>1326060007834</v>
      </c>
      <c r="E8808" s="1">
        <v>46188</v>
      </c>
      <c r="F8808" s="1">
        <v>46189</v>
      </c>
      <c r="G8808">
        <v>585</v>
      </c>
      <c r="H8808" s="1">
        <f t="shared" si="685"/>
        <v>46195</v>
      </c>
      <c r="I8808" s="5">
        <f t="shared" si="689"/>
        <v>46253</v>
      </c>
      <c r="J8808" s="9" t="str">
        <f t="shared" si="686"/>
        <v>ชำระตรงเวลา</v>
      </c>
      <c r="K8808" s="10">
        <f t="shared" si="687"/>
        <v>0</v>
      </c>
      <c r="L8808" t="str">
        <f t="shared" si="688"/>
        <v>ลูกหนี้ชั้นดี</v>
      </c>
    </row>
    <row r="8809" spans="1:12" x14ac:dyDescent="0.2">
      <c r="A8809" t="s">
        <v>303</v>
      </c>
      <c r="B8809" t="s">
        <v>13</v>
      </c>
      <c r="C8809">
        <v>7</v>
      </c>
      <c r="D8809">
        <v>1326060011848</v>
      </c>
      <c r="E8809" s="1">
        <v>46195</v>
      </c>
      <c r="F8809" s="1">
        <v>46196</v>
      </c>
      <c r="G8809">
        <v>520</v>
      </c>
      <c r="H8809" s="1">
        <f t="shared" si="685"/>
        <v>46202</v>
      </c>
      <c r="I8809" s="5">
        <f t="shared" si="689"/>
        <v>46253</v>
      </c>
      <c r="J8809" s="9" t="str">
        <f t="shared" si="686"/>
        <v>ชำระตรงเวลา</v>
      </c>
      <c r="K8809" s="10">
        <f t="shared" si="687"/>
        <v>0</v>
      </c>
      <c r="L8809" t="str">
        <f t="shared" si="688"/>
        <v>ลูกหนี้ชั้นดี</v>
      </c>
    </row>
    <row r="8810" spans="1:12" x14ac:dyDescent="0.2">
      <c r="A8810" t="s">
        <v>303</v>
      </c>
      <c r="B8810" t="s">
        <v>13</v>
      </c>
      <c r="C8810">
        <v>7</v>
      </c>
      <c r="D8810">
        <v>1326060014740</v>
      </c>
      <c r="E8810" s="1">
        <v>46202</v>
      </c>
      <c r="F8810" s="1">
        <v>46204</v>
      </c>
      <c r="G8810">
        <v>1235</v>
      </c>
      <c r="H8810" s="1">
        <f t="shared" si="685"/>
        <v>46209</v>
      </c>
      <c r="I8810" s="5">
        <f t="shared" si="689"/>
        <v>46253</v>
      </c>
      <c r="J8810" s="9" t="str">
        <f t="shared" si="686"/>
        <v>ค้างชำระ 1 - 30 วัน</v>
      </c>
      <c r="K8810" s="10">
        <f t="shared" si="687"/>
        <v>0</v>
      </c>
      <c r="L8810" t="str">
        <f t="shared" si="688"/>
        <v>ลูกหนี้ชั้นดี</v>
      </c>
    </row>
    <row r="8811" spans="1:12" x14ac:dyDescent="0.2">
      <c r="A8811" t="s">
        <v>2831</v>
      </c>
      <c r="B8811" t="s">
        <v>103</v>
      </c>
      <c r="C8811">
        <v>7</v>
      </c>
      <c r="D8811">
        <v>3026010000318</v>
      </c>
      <c r="E8811" s="1">
        <v>46025</v>
      </c>
      <c r="F8811" s="1">
        <v>46034</v>
      </c>
      <c r="G8811">
        <v>16428</v>
      </c>
      <c r="H8811" s="1">
        <f t="shared" si="685"/>
        <v>46032</v>
      </c>
      <c r="I8811" s="5">
        <f t="shared" si="689"/>
        <v>46253</v>
      </c>
      <c r="J8811" s="9" t="str">
        <f t="shared" si="686"/>
        <v>ค้างชำระ 1 - 30 วัน</v>
      </c>
      <c r="K8811" s="10">
        <f t="shared" si="687"/>
        <v>2</v>
      </c>
      <c r="L8811" t="str">
        <f t="shared" si="688"/>
        <v>ลูกหนี้ชั้นดี</v>
      </c>
    </row>
    <row r="8812" spans="1:12" x14ac:dyDescent="0.2">
      <c r="A8812" t="s">
        <v>2831</v>
      </c>
      <c r="B8812" t="s">
        <v>103</v>
      </c>
      <c r="C8812">
        <v>7</v>
      </c>
      <c r="D8812">
        <v>3026020001633</v>
      </c>
      <c r="E8812" s="1">
        <v>46055</v>
      </c>
      <c r="F8812" s="1">
        <v>46076</v>
      </c>
      <c r="G8812">
        <v>11980</v>
      </c>
      <c r="H8812" s="1">
        <f t="shared" si="685"/>
        <v>46062</v>
      </c>
      <c r="I8812" s="5">
        <f t="shared" si="689"/>
        <v>46253</v>
      </c>
      <c r="J8812" s="9" t="str">
        <f t="shared" si="686"/>
        <v>ชำระตรงเวลา</v>
      </c>
      <c r="K8812" s="10">
        <f t="shared" si="687"/>
        <v>14</v>
      </c>
      <c r="L8812" t="str">
        <f t="shared" si="688"/>
        <v>ลูกหนี้ชั้นดี</v>
      </c>
    </row>
    <row r="8813" spans="1:12" x14ac:dyDescent="0.2">
      <c r="A8813" t="s">
        <v>2831</v>
      </c>
      <c r="B8813" t="s">
        <v>103</v>
      </c>
      <c r="C8813">
        <v>7</v>
      </c>
      <c r="D8813">
        <v>3026030001722</v>
      </c>
      <c r="E8813" s="1">
        <v>46083</v>
      </c>
      <c r="F8813" s="1">
        <v>46090</v>
      </c>
      <c r="G8813">
        <v>3923</v>
      </c>
      <c r="H8813" s="1">
        <f t="shared" si="685"/>
        <v>46090</v>
      </c>
      <c r="I8813" s="5">
        <f t="shared" si="689"/>
        <v>46253</v>
      </c>
      <c r="J8813" s="9" t="str">
        <f t="shared" si="686"/>
        <v>ค้างชำระ 1 - 30 วัน</v>
      </c>
      <c r="K8813" s="10">
        <f t="shared" si="687"/>
        <v>0</v>
      </c>
      <c r="L8813" t="str">
        <f t="shared" si="688"/>
        <v>ลูกหนี้ชั้นดี</v>
      </c>
    </row>
    <row r="8814" spans="1:12" x14ac:dyDescent="0.2">
      <c r="A8814" t="s">
        <v>2831</v>
      </c>
      <c r="B8814" t="s">
        <v>103</v>
      </c>
      <c r="C8814">
        <v>7</v>
      </c>
      <c r="D8814">
        <v>3026040002047</v>
      </c>
      <c r="E8814" s="1">
        <v>46114</v>
      </c>
      <c r="F8814" s="1">
        <v>46122</v>
      </c>
      <c r="G8814">
        <v>2679</v>
      </c>
      <c r="H8814" s="1">
        <f t="shared" si="685"/>
        <v>46121</v>
      </c>
      <c r="I8814" s="5">
        <f t="shared" si="689"/>
        <v>46253</v>
      </c>
      <c r="J8814" s="9" t="str">
        <f t="shared" si="686"/>
        <v>ค้างชำระ 1 - 30 วัน</v>
      </c>
      <c r="K8814" s="10">
        <f t="shared" si="687"/>
        <v>1</v>
      </c>
      <c r="L8814" t="str">
        <f t="shared" si="688"/>
        <v>ลูกหนี้ชั้นดี</v>
      </c>
    </row>
    <row r="8815" spans="1:12" x14ac:dyDescent="0.2">
      <c r="A8815" t="s">
        <v>2831</v>
      </c>
      <c r="B8815" t="s">
        <v>103</v>
      </c>
      <c r="C8815">
        <v>7</v>
      </c>
      <c r="D8815">
        <v>3026060001235</v>
      </c>
      <c r="E8815" s="1">
        <v>46175</v>
      </c>
      <c r="F8815" s="1">
        <v>46183</v>
      </c>
      <c r="G8815">
        <v>11011</v>
      </c>
      <c r="H8815" s="1">
        <f t="shared" si="685"/>
        <v>46182</v>
      </c>
      <c r="I8815" s="5">
        <f t="shared" si="689"/>
        <v>46253</v>
      </c>
      <c r="J8815" s="9" t="str">
        <f t="shared" si="686"/>
        <v>ค้างชำระ 1 - 30 วัน</v>
      </c>
      <c r="K8815" s="10">
        <f t="shared" si="687"/>
        <v>1</v>
      </c>
      <c r="L8815" t="str">
        <f t="shared" si="688"/>
        <v>ลูกหนี้ชั้นดี</v>
      </c>
    </row>
    <row r="8816" spans="1:12" x14ac:dyDescent="0.2">
      <c r="A8816" t="s">
        <v>145</v>
      </c>
      <c r="B8816" t="s">
        <v>18</v>
      </c>
      <c r="C8816">
        <v>7</v>
      </c>
      <c r="D8816">
        <v>1226010013581</v>
      </c>
      <c r="E8816" s="1">
        <v>46050</v>
      </c>
      <c r="F8816" s="1">
        <v>46062</v>
      </c>
      <c r="G8816">
        <v>3620</v>
      </c>
      <c r="H8816" s="1">
        <f t="shared" si="685"/>
        <v>46057</v>
      </c>
      <c r="I8816" s="5">
        <f t="shared" si="689"/>
        <v>46253</v>
      </c>
      <c r="J8816" s="9" t="str">
        <f t="shared" si="686"/>
        <v>ชำระตรงเวลา</v>
      </c>
      <c r="K8816" s="10">
        <f t="shared" si="687"/>
        <v>5</v>
      </c>
      <c r="L8816" t="str">
        <f t="shared" si="688"/>
        <v>ลูกหนี้ชั้นดี</v>
      </c>
    </row>
    <row r="8817" spans="1:12" x14ac:dyDescent="0.2">
      <c r="A8817" t="s">
        <v>145</v>
      </c>
      <c r="B8817" t="s">
        <v>18</v>
      </c>
      <c r="C8817">
        <v>7</v>
      </c>
      <c r="D8817">
        <v>1226040001947</v>
      </c>
      <c r="E8817" s="1">
        <v>46114</v>
      </c>
      <c r="F8817" s="1">
        <v>46116</v>
      </c>
      <c r="G8817">
        <v>8800</v>
      </c>
      <c r="H8817" s="1">
        <f t="shared" si="685"/>
        <v>46121</v>
      </c>
      <c r="I8817" s="5">
        <f t="shared" si="689"/>
        <v>46253</v>
      </c>
      <c r="J8817" s="9" t="str">
        <f t="shared" si="686"/>
        <v>ค้างชำระ 1 - 30 วัน</v>
      </c>
      <c r="K8817" s="10">
        <f t="shared" si="687"/>
        <v>0</v>
      </c>
      <c r="L8817" t="str">
        <f t="shared" si="688"/>
        <v>ลูกหนี้ชั้นดี</v>
      </c>
    </row>
    <row r="8818" spans="1:12" x14ac:dyDescent="0.2">
      <c r="A8818" t="s">
        <v>145</v>
      </c>
      <c r="B8818" t="s">
        <v>18</v>
      </c>
      <c r="C8818">
        <v>7</v>
      </c>
      <c r="D8818">
        <v>1226040013865</v>
      </c>
      <c r="E8818" s="1">
        <v>46142</v>
      </c>
      <c r="F8818" s="1">
        <v>46150</v>
      </c>
      <c r="G8818">
        <v>6910</v>
      </c>
      <c r="H8818" s="1">
        <f t="shared" si="685"/>
        <v>46149</v>
      </c>
      <c r="I8818" s="5">
        <f t="shared" si="689"/>
        <v>46253</v>
      </c>
      <c r="J8818" s="9" t="str">
        <f t="shared" si="686"/>
        <v>ชำระตรงเวลา</v>
      </c>
      <c r="K8818" s="10">
        <f t="shared" si="687"/>
        <v>1</v>
      </c>
      <c r="L8818" t="str">
        <f t="shared" si="688"/>
        <v>ลูกหนี้ชั้นดี</v>
      </c>
    </row>
    <row r="8819" spans="1:12" x14ac:dyDescent="0.2">
      <c r="A8819" t="s">
        <v>145</v>
      </c>
      <c r="B8819" t="s">
        <v>18</v>
      </c>
      <c r="C8819">
        <v>7</v>
      </c>
      <c r="D8819">
        <v>1226060002702</v>
      </c>
      <c r="E8819" s="1">
        <v>46177</v>
      </c>
      <c r="F8819" s="1">
        <v>46182</v>
      </c>
      <c r="G8819">
        <v>2140</v>
      </c>
      <c r="H8819" s="1">
        <f t="shared" si="685"/>
        <v>46184</v>
      </c>
      <c r="I8819" s="5">
        <f t="shared" si="689"/>
        <v>46253</v>
      </c>
      <c r="J8819" s="9" t="str">
        <f t="shared" si="686"/>
        <v>ค้างชำระ 1 - 30 วัน</v>
      </c>
      <c r="K8819" s="10">
        <f t="shared" si="687"/>
        <v>0</v>
      </c>
      <c r="L8819" t="str">
        <f t="shared" si="688"/>
        <v>ลูกหนี้ชั้นดี</v>
      </c>
    </row>
    <row r="8820" spans="1:12" x14ac:dyDescent="0.2">
      <c r="A8820" t="s">
        <v>145</v>
      </c>
      <c r="B8820" t="s">
        <v>18</v>
      </c>
      <c r="C8820">
        <v>7</v>
      </c>
      <c r="D8820">
        <v>1226060006748</v>
      </c>
      <c r="E8820" s="1">
        <v>46184</v>
      </c>
      <c r="F8820" s="1">
        <v>46192</v>
      </c>
      <c r="G8820">
        <v>4300</v>
      </c>
      <c r="H8820" s="1">
        <f t="shared" si="685"/>
        <v>46191</v>
      </c>
      <c r="I8820" s="5">
        <f t="shared" si="689"/>
        <v>46253</v>
      </c>
      <c r="J8820" s="9" t="str">
        <f t="shared" si="686"/>
        <v>ค้างชำระ 1 - 30 วัน</v>
      </c>
      <c r="K8820" s="10">
        <f t="shared" si="687"/>
        <v>1</v>
      </c>
      <c r="L8820" t="str">
        <f t="shared" si="688"/>
        <v>ลูกหนี้ชั้นดี</v>
      </c>
    </row>
    <row r="8821" spans="1:12" x14ac:dyDescent="0.2">
      <c r="A8821" t="s">
        <v>145</v>
      </c>
      <c r="B8821" t="s">
        <v>18</v>
      </c>
      <c r="C8821">
        <v>7</v>
      </c>
      <c r="D8821">
        <v>1226060010660</v>
      </c>
      <c r="E8821" s="1">
        <v>46191</v>
      </c>
      <c r="F8821" s="1">
        <v>46199</v>
      </c>
      <c r="G8821">
        <v>8080</v>
      </c>
      <c r="H8821" s="1">
        <f t="shared" si="685"/>
        <v>46198</v>
      </c>
      <c r="I8821" s="5">
        <f t="shared" si="689"/>
        <v>46253</v>
      </c>
      <c r="J8821" s="9" t="str">
        <f t="shared" si="686"/>
        <v>ค้างชำระ 1 - 30 วัน</v>
      </c>
      <c r="K8821" s="10">
        <f t="shared" si="687"/>
        <v>1</v>
      </c>
      <c r="L8821" t="str">
        <f t="shared" si="688"/>
        <v>ลูกหนี้ชั้นดี</v>
      </c>
    </row>
    <row r="8822" spans="1:12" x14ac:dyDescent="0.2">
      <c r="A8822" t="s">
        <v>145</v>
      </c>
      <c r="B8822" t="s">
        <v>18</v>
      </c>
      <c r="C8822">
        <v>7</v>
      </c>
      <c r="D8822">
        <v>1226060013975</v>
      </c>
      <c r="E8822" s="1">
        <v>46199</v>
      </c>
      <c r="F8822" s="1">
        <v>46216</v>
      </c>
      <c r="G8822">
        <v>3980</v>
      </c>
      <c r="H8822" s="1">
        <f t="shared" si="685"/>
        <v>46206</v>
      </c>
      <c r="I8822" s="5">
        <f t="shared" si="689"/>
        <v>46253</v>
      </c>
      <c r="J8822" s="9" t="str">
        <f t="shared" si="686"/>
        <v>ชำระตรงเวลา</v>
      </c>
      <c r="K8822" s="10">
        <f t="shared" si="687"/>
        <v>10</v>
      </c>
      <c r="L8822" t="str">
        <f t="shared" si="688"/>
        <v>ลูกหนี้ชั้นดี</v>
      </c>
    </row>
    <row r="8823" spans="1:12" x14ac:dyDescent="0.2">
      <c r="A8823" t="s">
        <v>1011</v>
      </c>
      <c r="B8823" t="s">
        <v>1000</v>
      </c>
      <c r="C8823">
        <v>15</v>
      </c>
      <c r="D8823">
        <v>5126060007331</v>
      </c>
      <c r="E8823" s="1">
        <v>46188</v>
      </c>
      <c r="F8823" s="1">
        <v>46198</v>
      </c>
      <c r="G8823">
        <v>16508</v>
      </c>
      <c r="H8823" s="1">
        <f t="shared" si="685"/>
        <v>46203</v>
      </c>
      <c r="I8823" s="5">
        <f t="shared" si="689"/>
        <v>46253</v>
      </c>
      <c r="J8823" s="9" t="str">
        <f t="shared" si="686"/>
        <v>ชำระตรงเวลา</v>
      </c>
      <c r="K8823" s="10">
        <f t="shared" si="687"/>
        <v>0</v>
      </c>
      <c r="L8823" t="str">
        <f t="shared" si="688"/>
        <v>ลูกหนี้ชั้นดี</v>
      </c>
    </row>
    <row r="8824" spans="1:12" x14ac:dyDescent="0.2">
      <c r="A8824" t="s">
        <v>1011</v>
      </c>
      <c r="B8824" t="s">
        <v>1000</v>
      </c>
      <c r="C8824">
        <v>15</v>
      </c>
      <c r="D8824">
        <v>5126060014858</v>
      </c>
      <c r="E8824" s="1">
        <v>46203</v>
      </c>
      <c r="F8824" s="1">
        <v>46216</v>
      </c>
      <c r="G8824">
        <v>13138</v>
      </c>
      <c r="H8824" s="1">
        <f t="shared" si="685"/>
        <v>46218</v>
      </c>
      <c r="I8824" s="5">
        <f t="shared" si="689"/>
        <v>46253</v>
      </c>
      <c r="J8824" s="9" t="str">
        <f t="shared" si="686"/>
        <v>ชำระตรงเวลา</v>
      </c>
      <c r="K8824" s="10">
        <f t="shared" si="687"/>
        <v>0</v>
      </c>
      <c r="L8824" t="str">
        <f t="shared" si="688"/>
        <v>ลูกหนี้ชั้นดี</v>
      </c>
    </row>
    <row r="8825" spans="1:12" x14ac:dyDescent="0.2">
      <c r="A8825" t="s">
        <v>244</v>
      </c>
      <c r="B8825" t="s">
        <v>8</v>
      </c>
      <c r="C8825">
        <v>7</v>
      </c>
      <c r="D8825">
        <v>1526010009196</v>
      </c>
      <c r="E8825" s="1">
        <v>46044</v>
      </c>
      <c r="F8825" s="1">
        <v>46044</v>
      </c>
      <c r="G8825">
        <v>470</v>
      </c>
      <c r="H8825" s="1">
        <f t="shared" si="685"/>
        <v>46051</v>
      </c>
      <c r="I8825" s="5">
        <f t="shared" si="689"/>
        <v>46253</v>
      </c>
      <c r="J8825" s="9" t="str">
        <f t="shared" si="686"/>
        <v>ชำระตรงเวลา</v>
      </c>
      <c r="K8825" s="10">
        <f t="shared" si="687"/>
        <v>0</v>
      </c>
      <c r="L8825" t="str">
        <f t="shared" si="688"/>
        <v>ลูกหนี้ชั้นดี</v>
      </c>
    </row>
    <row r="8826" spans="1:12" x14ac:dyDescent="0.2">
      <c r="A8826" t="s">
        <v>244</v>
      </c>
      <c r="B8826" t="s">
        <v>8</v>
      </c>
      <c r="C8826">
        <v>7</v>
      </c>
      <c r="D8826">
        <v>1526040012180</v>
      </c>
      <c r="E8826" s="1">
        <v>46140</v>
      </c>
      <c r="F8826" s="1">
        <v>46141</v>
      </c>
      <c r="G8826">
        <v>4825</v>
      </c>
      <c r="H8826" s="1">
        <f t="shared" si="685"/>
        <v>46147</v>
      </c>
      <c r="I8826" s="5">
        <f t="shared" si="689"/>
        <v>46253</v>
      </c>
      <c r="J8826" s="9" t="str">
        <f t="shared" si="686"/>
        <v>ชำระตรงเวลา</v>
      </c>
      <c r="K8826" s="10">
        <f t="shared" si="687"/>
        <v>0</v>
      </c>
      <c r="L8826" t="str">
        <f t="shared" si="688"/>
        <v>ลูกหนี้ชั้นดี</v>
      </c>
    </row>
    <row r="8827" spans="1:12" x14ac:dyDescent="0.2">
      <c r="A8827" t="s">
        <v>244</v>
      </c>
      <c r="B8827" t="s">
        <v>8</v>
      </c>
      <c r="C8827">
        <v>7</v>
      </c>
      <c r="D8827">
        <v>1526050002652</v>
      </c>
      <c r="E8827" s="1">
        <v>46147</v>
      </c>
      <c r="F8827" s="1">
        <v>46148</v>
      </c>
      <c r="G8827">
        <v>608</v>
      </c>
      <c r="H8827" s="1">
        <f t="shared" si="685"/>
        <v>46154</v>
      </c>
      <c r="I8827" s="5">
        <f t="shared" si="689"/>
        <v>46253</v>
      </c>
      <c r="J8827" s="9" t="str">
        <f t="shared" si="686"/>
        <v>ชำระตรงเวลา</v>
      </c>
      <c r="K8827" s="10">
        <f t="shared" si="687"/>
        <v>0</v>
      </c>
      <c r="L8827" t="str">
        <f t="shared" si="688"/>
        <v>ลูกหนี้ชั้นดี</v>
      </c>
    </row>
    <row r="8828" spans="1:12" x14ac:dyDescent="0.2">
      <c r="A8828" t="s">
        <v>244</v>
      </c>
      <c r="B8828" t="s">
        <v>8</v>
      </c>
      <c r="C8828">
        <v>7</v>
      </c>
      <c r="D8828">
        <v>1526060001836</v>
      </c>
      <c r="E8828" s="1">
        <v>46175</v>
      </c>
      <c r="F8828" s="1">
        <v>46178</v>
      </c>
      <c r="G8828">
        <v>3068</v>
      </c>
      <c r="H8828" s="1">
        <f t="shared" si="685"/>
        <v>46182</v>
      </c>
      <c r="I8828" s="5">
        <f t="shared" si="689"/>
        <v>46253</v>
      </c>
      <c r="J8828" s="9" t="str">
        <f t="shared" si="686"/>
        <v>ชำระตรงเวลา</v>
      </c>
      <c r="K8828" s="10">
        <f t="shared" si="687"/>
        <v>0</v>
      </c>
      <c r="L8828" t="str">
        <f t="shared" si="688"/>
        <v>ลูกหนี้ชั้นดี</v>
      </c>
    </row>
    <row r="8829" spans="1:12" x14ac:dyDescent="0.2">
      <c r="A8829" t="s">
        <v>244</v>
      </c>
      <c r="B8829" t="s">
        <v>8</v>
      </c>
      <c r="C8829">
        <v>7</v>
      </c>
      <c r="D8829">
        <v>1526060005179</v>
      </c>
      <c r="E8829" s="1">
        <v>46182</v>
      </c>
      <c r="F8829" s="1">
        <v>46183</v>
      </c>
      <c r="G8829">
        <v>1520</v>
      </c>
      <c r="H8829" s="1">
        <f t="shared" si="685"/>
        <v>46189</v>
      </c>
      <c r="I8829" s="5">
        <f t="shared" si="689"/>
        <v>46253</v>
      </c>
      <c r="J8829" s="9" t="str">
        <f t="shared" si="686"/>
        <v>ชำระตรงเวลา</v>
      </c>
      <c r="K8829" s="10">
        <f t="shared" si="687"/>
        <v>0</v>
      </c>
      <c r="L8829" t="str">
        <f t="shared" si="688"/>
        <v>ลูกหนี้ชั้นดี</v>
      </c>
    </row>
    <row r="8830" spans="1:12" x14ac:dyDescent="0.2">
      <c r="A8830" t="s">
        <v>244</v>
      </c>
      <c r="B8830" t="s">
        <v>8</v>
      </c>
      <c r="C8830">
        <v>7</v>
      </c>
      <c r="D8830">
        <v>1526060008828</v>
      </c>
      <c r="E8830" s="1">
        <v>46189</v>
      </c>
      <c r="F8830" s="1">
        <v>46190</v>
      </c>
      <c r="G8830">
        <v>744</v>
      </c>
      <c r="H8830" s="1">
        <f t="shared" si="685"/>
        <v>46196</v>
      </c>
      <c r="I8830" s="5">
        <f t="shared" si="689"/>
        <v>46253</v>
      </c>
      <c r="J8830" s="9" t="str">
        <f t="shared" si="686"/>
        <v>ชำระตรงเวลา</v>
      </c>
      <c r="K8830" s="10">
        <f t="shared" si="687"/>
        <v>0</v>
      </c>
      <c r="L8830" t="str">
        <f t="shared" si="688"/>
        <v>ลูกหนี้ชั้นดี</v>
      </c>
    </row>
    <row r="8831" spans="1:12" x14ac:dyDescent="0.2">
      <c r="A8831" t="s">
        <v>244</v>
      </c>
      <c r="B8831" t="s">
        <v>8</v>
      </c>
      <c r="C8831">
        <v>7</v>
      </c>
      <c r="D8831">
        <v>1526060012061</v>
      </c>
      <c r="E8831" s="1">
        <v>46196</v>
      </c>
      <c r="F8831" s="1">
        <v>46197</v>
      </c>
      <c r="G8831">
        <v>752</v>
      </c>
      <c r="H8831" s="1">
        <f t="shared" si="685"/>
        <v>46203</v>
      </c>
      <c r="I8831" s="5">
        <f t="shared" si="689"/>
        <v>46253</v>
      </c>
      <c r="J8831" s="9" t="str">
        <f t="shared" si="686"/>
        <v>ชำระตรงเวลา</v>
      </c>
      <c r="K8831" s="10">
        <f t="shared" si="687"/>
        <v>0</v>
      </c>
      <c r="L8831" t="str">
        <f t="shared" si="688"/>
        <v>ลูกหนี้ชั้นดี</v>
      </c>
    </row>
    <row r="8832" spans="1:12" x14ac:dyDescent="0.2">
      <c r="A8832" t="s">
        <v>244</v>
      </c>
      <c r="B8832" t="s">
        <v>8</v>
      </c>
      <c r="C8832">
        <v>7</v>
      </c>
      <c r="D8832">
        <v>1526060015178</v>
      </c>
      <c r="E8832" s="1">
        <v>46203</v>
      </c>
      <c r="F8832" s="1">
        <v>46204</v>
      </c>
      <c r="G8832">
        <v>4373</v>
      </c>
      <c r="H8832" s="1">
        <f t="shared" si="685"/>
        <v>46210</v>
      </c>
      <c r="I8832" s="5">
        <f t="shared" si="689"/>
        <v>46253</v>
      </c>
      <c r="J8832" s="9" t="str">
        <f t="shared" si="686"/>
        <v>ค้างชำระ 1 - 30 วัน</v>
      </c>
      <c r="K8832" s="10">
        <f t="shared" si="687"/>
        <v>0</v>
      </c>
      <c r="L8832" t="str">
        <f t="shared" si="688"/>
        <v>ลูกหนี้ชั้นดี</v>
      </c>
    </row>
    <row r="8833" spans="1:12" x14ac:dyDescent="0.2">
      <c r="A8833" t="s">
        <v>305</v>
      </c>
      <c r="B8833" t="s">
        <v>13</v>
      </c>
      <c r="C8833">
        <v>7</v>
      </c>
      <c r="D8833">
        <v>1326010011973</v>
      </c>
      <c r="E8833" s="1">
        <v>46048</v>
      </c>
      <c r="F8833" s="1">
        <v>46056</v>
      </c>
      <c r="G8833">
        <v>1180</v>
      </c>
      <c r="H8833" s="1">
        <f t="shared" si="685"/>
        <v>46055</v>
      </c>
      <c r="I8833" s="5">
        <f t="shared" si="689"/>
        <v>46253</v>
      </c>
      <c r="J8833" s="9" t="str">
        <f t="shared" si="686"/>
        <v>ค้างชำระ 1 - 30 วัน</v>
      </c>
      <c r="K8833" s="10">
        <f t="shared" si="687"/>
        <v>1</v>
      </c>
      <c r="L8833" t="str">
        <f t="shared" si="688"/>
        <v>ลูกหนี้ชั้นดี</v>
      </c>
    </row>
    <row r="8834" spans="1:12" x14ac:dyDescent="0.2">
      <c r="A8834" t="s">
        <v>305</v>
      </c>
      <c r="B8834" t="s">
        <v>13</v>
      </c>
      <c r="C8834">
        <v>7</v>
      </c>
      <c r="D8834">
        <v>1326020012083</v>
      </c>
      <c r="E8834" s="1">
        <v>46076</v>
      </c>
      <c r="F8834" s="1">
        <v>46085</v>
      </c>
      <c r="G8834">
        <v>1090</v>
      </c>
      <c r="H8834" s="1">
        <f t="shared" ref="H8834:H8897" si="690">E8834+C8834</f>
        <v>46083</v>
      </c>
      <c r="I8834" s="5">
        <f t="shared" si="689"/>
        <v>46253</v>
      </c>
      <c r="J8834" s="9" t="str">
        <f t="shared" ref="J8834:J8897" si="691">IF(K8835&lt;=0, "ชำระตรงเวลา", IF(K8835&lt;=30, "ค้างชำระ 1 - 30 วัน", IF(K8835&lt;=60, "ค้างชำระ 31 - 60 วัน", IF(K8835&lt;=90, "ค้างชำระ 61 - 90 วัน", "ค้างชำระเกิน 90 วัน"))))</f>
        <v>ค้างชำระ 1 - 30 วัน</v>
      </c>
      <c r="K8834" s="10">
        <f t="shared" ref="K8834:K8897" si="692">IF(OR(F8834="",F8834="(ว่าง)"), MAX(0,I8833-H8834), MAX(0,F8834-H8834))</f>
        <v>2</v>
      </c>
      <c r="L8834" t="str">
        <f t="shared" ref="L8834:L8897" si="693">IF(K8834&lt;=30, "ลูกหนี้ชั้นดี", IF(K8834&lt;=90, "ลูกหนี้เฝ้าติดตาม", "ลูกหนี้ด้อยคุณภาพ (NPL)"))</f>
        <v>ลูกหนี้ชั้นดี</v>
      </c>
    </row>
    <row r="8835" spans="1:12" x14ac:dyDescent="0.2">
      <c r="A8835" t="s">
        <v>305</v>
      </c>
      <c r="B8835" t="s">
        <v>13</v>
      </c>
      <c r="C8835">
        <v>7</v>
      </c>
      <c r="D8835">
        <v>1326030015043</v>
      </c>
      <c r="E8835" s="1">
        <v>46111</v>
      </c>
      <c r="F8835" s="1">
        <v>46119</v>
      </c>
      <c r="G8835">
        <v>3700</v>
      </c>
      <c r="H8835" s="1">
        <f t="shared" si="690"/>
        <v>46118</v>
      </c>
      <c r="I8835" s="5">
        <f t="shared" si="689"/>
        <v>46253</v>
      </c>
      <c r="J8835" s="9" t="str">
        <f t="shared" si="691"/>
        <v>ค้างชำระ 1 - 30 วัน</v>
      </c>
      <c r="K8835" s="10">
        <f t="shared" si="692"/>
        <v>1</v>
      </c>
      <c r="L8835" t="str">
        <f t="shared" si="693"/>
        <v>ลูกหนี้ชั้นดี</v>
      </c>
    </row>
    <row r="8836" spans="1:12" x14ac:dyDescent="0.2">
      <c r="A8836" t="s">
        <v>305</v>
      </c>
      <c r="B8836" t="s">
        <v>13</v>
      </c>
      <c r="C8836">
        <v>7</v>
      </c>
      <c r="D8836">
        <v>1326040011998</v>
      </c>
      <c r="E8836" s="1">
        <v>46139</v>
      </c>
      <c r="F8836" s="1">
        <v>46147</v>
      </c>
      <c r="G8836">
        <v>1830</v>
      </c>
      <c r="H8836" s="1">
        <f t="shared" si="690"/>
        <v>46146</v>
      </c>
      <c r="I8836" s="5">
        <f t="shared" ref="I8836:I8899" si="694">I8835</f>
        <v>46253</v>
      </c>
      <c r="J8836" s="9" t="str">
        <f t="shared" si="691"/>
        <v>ค้างชำระ 1 - 30 วัน</v>
      </c>
      <c r="K8836" s="10">
        <f t="shared" si="692"/>
        <v>1</v>
      </c>
      <c r="L8836" t="str">
        <f t="shared" si="693"/>
        <v>ลูกหนี้ชั้นดี</v>
      </c>
    </row>
    <row r="8837" spans="1:12" x14ac:dyDescent="0.2">
      <c r="A8837" t="s">
        <v>305</v>
      </c>
      <c r="B8837" t="s">
        <v>13</v>
      </c>
      <c r="C8837">
        <v>7</v>
      </c>
      <c r="D8837">
        <v>1326050002245</v>
      </c>
      <c r="E8837" s="1">
        <v>46146</v>
      </c>
      <c r="F8837" s="1">
        <v>46154</v>
      </c>
      <c r="G8837">
        <v>1870</v>
      </c>
      <c r="H8837" s="1">
        <f t="shared" si="690"/>
        <v>46153</v>
      </c>
      <c r="I8837" s="5">
        <f t="shared" si="694"/>
        <v>46253</v>
      </c>
      <c r="J8837" s="9" t="str">
        <f t="shared" si="691"/>
        <v>ค้างชำระ 1 - 30 วัน</v>
      </c>
      <c r="K8837" s="10">
        <f t="shared" si="692"/>
        <v>1</v>
      </c>
      <c r="L8837" t="str">
        <f t="shared" si="693"/>
        <v>ลูกหนี้ชั้นดี</v>
      </c>
    </row>
    <row r="8838" spans="1:12" x14ac:dyDescent="0.2">
      <c r="A8838" t="s">
        <v>305</v>
      </c>
      <c r="B8838" t="s">
        <v>13</v>
      </c>
      <c r="C8838">
        <v>7</v>
      </c>
      <c r="D8838">
        <v>1326050012619</v>
      </c>
      <c r="E8838" s="1">
        <v>46167</v>
      </c>
      <c r="F8838" s="1">
        <v>46175</v>
      </c>
      <c r="G8838">
        <v>1375</v>
      </c>
      <c r="H8838" s="1">
        <f t="shared" si="690"/>
        <v>46174</v>
      </c>
      <c r="I8838" s="5">
        <f t="shared" si="694"/>
        <v>46253</v>
      </c>
      <c r="J8838" s="9" t="str">
        <f t="shared" si="691"/>
        <v>ค้างชำระ 1 - 30 วัน</v>
      </c>
      <c r="K8838" s="10">
        <f t="shared" si="692"/>
        <v>1</v>
      </c>
      <c r="L8838" t="str">
        <f t="shared" si="693"/>
        <v>ลูกหนี้ชั้นดี</v>
      </c>
    </row>
    <row r="8839" spans="1:12" x14ac:dyDescent="0.2">
      <c r="A8839" t="s">
        <v>305</v>
      </c>
      <c r="B8839" t="s">
        <v>13</v>
      </c>
      <c r="C8839">
        <v>7</v>
      </c>
      <c r="D8839">
        <v>1326060000415</v>
      </c>
      <c r="E8839" s="1">
        <v>46174</v>
      </c>
      <c r="F8839" s="1">
        <v>46182</v>
      </c>
      <c r="G8839">
        <v>1005</v>
      </c>
      <c r="H8839" s="1">
        <f t="shared" si="690"/>
        <v>46181</v>
      </c>
      <c r="I8839" s="5">
        <f t="shared" si="694"/>
        <v>46253</v>
      </c>
      <c r="J8839" s="9" t="str">
        <f t="shared" si="691"/>
        <v>ค้างชำระ 1 - 30 วัน</v>
      </c>
      <c r="K8839" s="10">
        <f t="shared" si="692"/>
        <v>1</v>
      </c>
      <c r="L8839" t="str">
        <f t="shared" si="693"/>
        <v>ลูกหนี้ชั้นดี</v>
      </c>
    </row>
    <row r="8840" spans="1:12" x14ac:dyDescent="0.2">
      <c r="A8840" t="s">
        <v>305</v>
      </c>
      <c r="B8840" t="s">
        <v>13</v>
      </c>
      <c r="C8840">
        <v>7</v>
      </c>
      <c r="D8840">
        <v>1326060004949</v>
      </c>
      <c r="E8840" s="1">
        <v>46181</v>
      </c>
      <c r="F8840" s="1">
        <v>46189</v>
      </c>
      <c r="G8840">
        <v>1705</v>
      </c>
      <c r="H8840" s="1">
        <f t="shared" si="690"/>
        <v>46188</v>
      </c>
      <c r="I8840" s="5">
        <f t="shared" si="694"/>
        <v>46253</v>
      </c>
      <c r="J8840" s="9" t="str">
        <f t="shared" si="691"/>
        <v>ค้างชำระ 1 - 30 วัน</v>
      </c>
      <c r="K8840" s="10">
        <f t="shared" si="692"/>
        <v>1</v>
      </c>
      <c r="L8840" t="str">
        <f t="shared" si="693"/>
        <v>ลูกหนี้ชั้นดี</v>
      </c>
    </row>
    <row r="8841" spans="1:12" x14ac:dyDescent="0.2">
      <c r="A8841" t="s">
        <v>305</v>
      </c>
      <c r="B8841" t="s">
        <v>13</v>
      </c>
      <c r="C8841">
        <v>7</v>
      </c>
      <c r="D8841">
        <v>1326060007865</v>
      </c>
      <c r="E8841" s="1">
        <v>46188</v>
      </c>
      <c r="F8841" s="1">
        <v>46196</v>
      </c>
      <c r="G8841">
        <v>3015</v>
      </c>
      <c r="H8841" s="1">
        <f t="shared" si="690"/>
        <v>46195</v>
      </c>
      <c r="I8841" s="5">
        <f t="shared" si="694"/>
        <v>46253</v>
      </c>
      <c r="J8841" s="9" t="str">
        <f t="shared" si="691"/>
        <v>ค้างชำระ 1 - 30 วัน</v>
      </c>
      <c r="K8841" s="10">
        <f t="shared" si="692"/>
        <v>1</v>
      </c>
      <c r="L8841" t="str">
        <f t="shared" si="693"/>
        <v>ลูกหนี้ชั้นดี</v>
      </c>
    </row>
    <row r="8842" spans="1:12" x14ac:dyDescent="0.2">
      <c r="A8842" t="s">
        <v>305</v>
      </c>
      <c r="B8842" t="s">
        <v>13</v>
      </c>
      <c r="C8842">
        <v>7</v>
      </c>
      <c r="D8842">
        <v>1326060011824</v>
      </c>
      <c r="E8842" s="1">
        <v>46195</v>
      </c>
      <c r="F8842" s="1">
        <v>46203</v>
      </c>
      <c r="G8842">
        <v>2395</v>
      </c>
      <c r="H8842" s="1">
        <f t="shared" si="690"/>
        <v>46202</v>
      </c>
      <c r="I8842" s="5">
        <f t="shared" si="694"/>
        <v>46253</v>
      </c>
      <c r="J8842" s="9" t="str">
        <f t="shared" si="691"/>
        <v>ค้างชำระ 1 - 30 วัน</v>
      </c>
      <c r="K8842" s="10">
        <f t="shared" si="692"/>
        <v>1</v>
      </c>
      <c r="L8842" t="str">
        <f t="shared" si="693"/>
        <v>ลูกหนี้ชั้นดี</v>
      </c>
    </row>
    <row r="8843" spans="1:12" x14ac:dyDescent="0.2">
      <c r="A8843" t="s">
        <v>305</v>
      </c>
      <c r="B8843" t="s">
        <v>13</v>
      </c>
      <c r="C8843">
        <v>7</v>
      </c>
      <c r="D8843">
        <v>1326060014672</v>
      </c>
      <c r="E8843" s="1">
        <v>46202</v>
      </c>
      <c r="F8843" s="1">
        <v>46210</v>
      </c>
      <c r="G8843">
        <v>3685</v>
      </c>
      <c r="H8843" s="1">
        <f t="shared" si="690"/>
        <v>46209</v>
      </c>
      <c r="I8843" s="5">
        <f t="shared" si="694"/>
        <v>46253</v>
      </c>
      <c r="J8843" s="9" t="str">
        <f t="shared" si="691"/>
        <v>ค้างชำระ 1 - 30 วัน</v>
      </c>
      <c r="K8843" s="10">
        <f t="shared" si="692"/>
        <v>1</v>
      </c>
      <c r="L8843" t="str">
        <f t="shared" si="693"/>
        <v>ลูกหนี้ชั้นดี</v>
      </c>
    </row>
    <row r="8844" spans="1:12" x14ac:dyDescent="0.2">
      <c r="A8844" t="s">
        <v>3059</v>
      </c>
      <c r="B8844" t="s">
        <v>13</v>
      </c>
      <c r="C8844">
        <v>30</v>
      </c>
      <c r="D8844">
        <v>1326010011881</v>
      </c>
      <c r="E8844" s="1">
        <v>46048</v>
      </c>
      <c r="F8844" s="1">
        <v>46085</v>
      </c>
      <c r="G8844">
        <v>2280</v>
      </c>
      <c r="H8844" s="1">
        <f t="shared" si="690"/>
        <v>46078</v>
      </c>
      <c r="I8844" s="5">
        <f t="shared" si="694"/>
        <v>46253</v>
      </c>
      <c r="J8844" s="9" t="str">
        <f t="shared" si="691"/>
        <v>ค้างชำระ 1 - 30 วัน</v>
      </c>
      <c r="K8844" s="10">
        <f t="shared" si="692"/>
        <v>7</v>
      </c>
      <c r="L8844" t="str">
        <f t="shared" si="693"/>
        <v>ลูกหนี้ชั้นดี</v>
      </c>
    </row>
    <row r="8845" spans="1:12" x14ac:dyDescent="0.2">
      <c r="A8845" t="s">
        <v>3059</v>
      </c>
      <c r="B8845" t="s">
        <v>13</v>
      </c>
      <c r="C8845">
        <v>30</v>
      </c>
      <c r="D8845">
        <v>1326020014605</v>
      </c>
      <c r="E8845" s="1">
        <v>46081</v>
      </c>
      <c r="F8845" s="1">
        <v>46112</v>
      </c>
      <c r="G8845">
        <v>21011</v>
      </c>
      <c r="H8845" s="1">
        <f t="shared" si="690"/>
        <v>46111</v>
      </c>
      <c r="I8845" s="5">
        <f t="shared" si="694"/>
        <v>46253</v>
      </c>
      <c r="J8845" s="9" t="str">
        <f t="shared" si="691"/>
        <v>ค้างชำระ 1 - 30 วัน</v>
      </c>
      <c r="K8845" s="10">
        <f t="shared" si="692"/>
        <v>1</v>
      </c>
      <c r="L8845" t="str">
        <f t="shared" si="693"/>
        <v>ลูกหนี้ชั้นดี</v>
      </c>
    </row>
    <row r="8846" spans="1:12" x14ac:dyDescent="0.2">
      <c r="A8846" t="s">
        <v>3059</v>
      </c>
      <c r="B8846" t="s">
        <v>13</v>
      </c>
      <c r="C8846">
        <v>30</v>
      </c>
      <c r="D8846">
        <v>1326030014305</v>
      </c>
      <c r="E8846" s="1">
        <v>46109</v>
      </c>
      <c r="F8846" s="1">
        <v>46140</v>
      </c>
      <c r="G8846">
        <v>15903</v>
      </c>
      <c r="H8846" s="1">
        <f t="shared" si="690"/>
        <v>46139</v>
      </c>
      <c r="I8846" s="5">
        <f t="shared" si="694"/>
        <v>46253</v>
      </c>
      <c r="J8846" s="9" t="str">
        <f t="shared" si="691"/>
        <v>ชำระตรงเวลา</v>
      </c>
      <c r="K8846" s="10">
        <f t="shared" si="692"/>
        <v>1</v>
      </c>
      <c r="L8846" t="str">
        <f t="shared" si="693"/>
        <v>ลูกหนี้ชั้นดี</v>
      </c>
    </row>
    <row r="8847" spans="1:12" x14ac:dyDescent="0.2">
      <c r="A8847" t="s">
        <v>3059</v>
      </c>
      <c r="B8847" t="s">
        <v>13</v>
      </c>
      <c r="C8847">
        <v>30</v>
      </c>
      <c r="D8847">
        <v>1326040012049</v>
      </c>
      <c r="E8847" s="1">
        <v>46139</v>
      </c>
      <c r="F8847" s="1">
        <v>46168</v>
      </c>
      <c r="G8847">
        <v>11161</v>
      </c>
      <c r="H8847" s="1">
        <f t="shared" si="690"/>
        <v>46169</v>
      </c>
      <c r="I8847" s="5">
        <f t="shared" si="694"/>
        <v>46253</v>
      </c>
      <c r="J8847" s="9" t="str">
        <f t="shared" si="691"/>
        <v>ค้างชำระ 1 - 30 วัน</v>
      </c>
      <c r="K8847" s="10">
        <f t="shared" si="692"/>
        <v>0</v>
      </c>
      <c r="L8847" t="str">
        <f t="shared" si="693"/>
        <v>ลูกหนี้ชั้นดี</v>
      </c>
    </row>
    <row r="8848" spans="1:12" x14ac:dyDescent="0.2">
      <c r="A8848" t="s">
        <v>3059</v>
      </c>
      <c r="B8848" t="s">
        <v>13</v>
      </c>
      <c r="C8848">
        <v>30</v>
      </c>
      <c r="D8848">
        <v>1326050012015</v>
      </c>
      <c r="E8848" s="1">
        <v>46167</v>
      </c>
      <c r="F8848" s="1">
        <v>46210</v>
      </c>
      <c r="G8848">
        <v>5868</v>
      </c>
      <c r="H8848" s="1">
        <f t="shared" si="690"/>
        <v>46197</v>
      </c>
      <c r="I8848" s="5">
        <f t="shared" si="694"/>
        <v>46253</v>
      </c>
      <c r="J8848" s="9" t="str">
        <f t="shared" si="691"/>
        <v>ค้างชำระ 1 - 30 วัน</v>
      </c>
      <c r="K8848" s="10">
        <f t="shared" si="692"/>
        <v>13</v>
      </c>
      <c r="L8848" t="str">
        <f t="shared" si="693"/>
        <v>ลูกหนี้ชั้นดี</v>
      </c>
    </row>
    <row r="8849" spans="1:12" x14ac:dyDescent="0.2">
      <c r="A8849" t="s">
        <v>3059</v>
      </c>
      <c r="B8849" t="s">
        <v>13</v>
      </c>
      <c r="C8849">
        <v>30</v>
      </c>
      <c r="D8849">
        <v>1326060014603</v>
      </c>
      <c r="E8849" s="1">
        <v>46202</v>
      </c>
      <c r="F8849" s="1" t="s">
        <v>3049</v>
      </c>
      <c r="G8849">
        <v>7087</v>
      </c>
      <c r="H8849" s="1">
        <f t="shared" si="690"/>
        <v>46232</v>
      </c>
      <c r="I8849" s="5">
        <f t="shared" si="694"/>
        <v>46253</v>
      </c>
      <c r="J8849" s="9" t="str">
        <f t="shared" si="691"/>
        <v>ชำระตรงเวลา</v>
      </c>
      <c r="K8849" s="10">
        <f t="shared" si="692"/>
        <v>21</v>
      </c>
      <c r="L8849" t="str">
        <f t="shared" si="693"/>
        <v>ลูกหนี้ชั้นดี</v>
      </c>
    </row>
    <row r="8850" spans="1:12" x14ac:dyDescent="0.2">
      <c r="A8850" t="s">
        <v>462</v>
      </c>
      <c r="B8850" t="s">
        <v>366</v>
      </c>
      <c r="C8850">
        <v>15</v>
      </c>
      <c r="D8850">
        <v>1126060001135</v>
      </c>
      <c r="E8850" s="1">
        <v>46178</v>
      </c>
      <c r="F8850" s="1">
        <v>46191</v>
      </c>
      <c r="G8850">
        <v>1887</v>
      </c>
      <c r="H8850" s="1">
        <f t="shared" si="690"/>
        <v>46193</v>
      </c>
      <c r="I8850" s="5">
        <f t="shared" si="694"/>
        <v>46253</v>
      </c>
      <c r="J8850" s="9" t="str">
        <f t="shared" si="691"/>
        <v>ค้างชำระ 1 - 30 วัน</v>
      </c>
      <c r="K8850" s="10">
        <f t="shared" si="692"/>
        <v>0</v>
      </c>
      <c r="L8850" t="str">
        <f t="shared" si="693"/>
        <v>ลูกหนี้ชั้นดี</v>
      </c>
    </row>
    <row r="8851" spans="1:12" x14ac:dyDescent="0.2">
      <c r="A8851" t="s">
        <v>462</v>
      </c>
      <c r="B8851" t="s">
        <v>366</v>
      </c>
      <c r="C8851">
        <v>15</v>
      </c>
      <c r="D8851">
        <v>1126060008370</v>
      </c>
      <c r="E8851" s="1">
        <v>46190</v>
      </c>
      <c r="F8851" s="1">
        <v>46206</v>
      </c>
      <c r="G8851">
        <v>1047</v>
      </c>
      <c r="H8851" s="1">
        <f t="shared" si="690"/>
        <v>46205</v>
      </c>
      <c r="I8851" s="5">
        <f t="shared" si="694"/>
        <v>46253</v>
      </c>
      <c r="J8851" s="9" t="str">
        <f t="shared" si="691"/>
        <v>ค้างชำระ 1 - 30 วัน</v>
      </c>
      <c r="K8851" s="10">
        <f t="shared" si="692"/>
        <v>1</v>
      </c>
      <c r="L8851" t="str">
        <f t="shared" si="693"/>
        <v>ลูกหนี้ชั้นดี</v>
      </c>
    </row>
    <row r="8852" spans="1:12" x14ac:dyDescent="0.2">
      <c r="A8852" t="s">
        <v>562</v>
      </c>
      <c r="B8852" t="s">
        <v>366</v>
      </c>
      <c r="C8852">
        <v>7</v>
      </c>
      <c r="D8852">
        <v>1126030009727</v>
      </c>
      <c r="E8852" s="1">
        <v>46101</v>
      </c>
      <c r="F8852" s="1">
        <v>46109</v>
      </c>
      <c r="G8852">
        <v>2790</v>
      </c>
      <c r="H8852" s="1">
        <f t="shared" si="690"/>
        <v>46108</v>
      </c>
      <c r="I8852" s="5">
        <f t="shared" si="694"/>
        <v>46253</v>
      </c>
      <c r="J8852" s="9" t="str">
        <f t="shared" si="691"/>
        <v>ชำระตรงเวลา</v>
      </c>
      <c r="K8852" s="10">
        <f t="shared" si="692"/>
        <v>1</v>
      </c>
      <c r="L8852" t="str">
        <f t="shared" si="693"/>
        <v>ลูกหนี้ชั้นดี</v>
      </c>
    </row>
    <row r="8853" spans="1:12" x14ac:dyDescent="0.2">
      <c r="A8853" t="s">
        <v>562</v>
      </c>
      <c r="B8853" t="s">
        <v>366</v>
      </c>
      <c r="C8853">
        <v>7</v>
      </c>
      <c r="D8853">
        <v>1126040006242</v>
      </c>
      <c r="E8853" s="1">
        <v>46133</v>
      </c>
      <c r="F8853" s="1">
        <v>46136</v>
      </c>
      <c r="G8853">
        <v>428</v>
      </c>
      <c r="H8853" s="1">
        <f t="shared" si="690"/>
        <v>46140</v>
      </c>
      <c r="I8853" s="5">
        <f t="shared" si="694"/>
        <v>46253</v>
      </c>
      <c r="J8853" s="9" t="str">
        <f t="shared" si="691"/>
        <v>ค้างชำระ 1 - 30 วัน</v>
      </c>
      <c r="K8853" s="10">
        <f t="shared" si="692"/>
        <v>0</v>
      </c>
      <c r="L8853" t="str">
        <f t="shared" si="693"/>
        <v>ลูกหนี้ชั้นดี</v>
      </c>
    </row>
    <row r="8854" spans="1:12" x14ac:dyDescent="0.2">
      <c r="A8854" t="s">
        <v>562</v>
      </c>
      <c r="B8854" t="s">
        <v>366</v>
      </c>
      <c r="C8854">
        <v>7</v>
      </c>
      <c r="D8854">
        <v>1126050010017</v>
      </c>
      <c r="E8854" s="1">
        <v>46164</v>
      </c>
      <c r="F8854" s="1">
        <v>46177</v>
      </c>
      <c r="G8854">
        <v>3013</v>
      </c>
      <c r="H8854" s="1">
        <f t="shared" si="690"/>
        <v>46171</v>
      </c>
      <c r="I8854" s="5">
        <f t="shared" si="694"/>
        <v>46253</v>
      </c>
      <c r="J8854" s="9" t="str">
        <f t="shared" si="691"/>
        <v>ชำระตรงเวลา</v>
      </c>
      <c r="K8854" s="10">
        <f t="shared" si="692"/>
        <v>6</v>
      </c>
      <c r="L8854" t="str">
        <f t="shared" si="693"/>
        <v>ลูกหนี้ชั้นดี</v>
      </c>
    </row>
    <row r="8855" spans="1:12" x14ac:dyDescent="0.2">
      <c r="A8855" t="s">
        <v>562</v>
      </c>
      <c r="B8855" t="s">
        <v>366</v>
      </c>
      <c r="C8855">
        <v>7</v>
      </c>
      <c r="D8855">
        <v>1126060002927</v>
      </c>
      <c r="E8855" s="1">
        <v>46179</v>
      </c>
      <c r="F8855" s="1">
        <v>46184</v>
      </c>
      <c r="G8855">
        <v>1123</v>
      </c>
      <c r="H8855" s="1">
        <f t="shared" si="690"/>
        <v>46186</v>
      </c>
      <c r="I8855" s="5">
        <f t="shared" si="694"/>
        <v>46253</v>
      </c>
      <c r="J8855" s="9" t="str">
        <f t="shared" si="691"/>
        <v>ชำระตรงเวลา</v>
      </c>
      <c r="K8855" s="10">
        <f t="shared" si="692"/>
        <v>0</v>
      </c>
      <c r="L8855" t="str">
        <f t="shared" si="693"/>
        <v>ลูกหนี้ชั้นดี</v>
      </c>
    </row>
    <row r="8856" spans="1:12" x14ac:dyDescent="0.2">
      <c r="A8856" t="s">
        <v>562</v>
      </c>
      <c r="B8856" t="s">
        <v>366</v>
      </c>
      <c r="C8856">
        <v>7</v>
      </c>
      <c r="D8856">
        <v>1126060005560</v>
      </c>
      <c r="E8856" s="1">
        <v>46184</v>
      </c>
      <c r="F8856" s="1">
        <v>46190</v>
      </c>
      <c r="G8856">
        <v>1110</v>
      </c>
      <c r="H8856" s="1">
        <f t="shared" si="690"/>
        <v>46191</v>
      </c>
      <c r="I8856" s="5">
        <f t="shared" si="694"/>
        <v>46253</v>
      </c>
      <c r="J8856" s="9" t="str">
        <f t="shared" si="691"/>
        <v>ชำระตรงเวลา</v>
      </c>
      <c r="K8856" s="10">
        <f t="shared" si="692"/>
        <v>0</v>
      </c>
      <c r="L8856" t="str">
        <f t="shared" si="693"/>
        <v>ลูกหนี้ชั้นดี</v>
      </c>
    </row>
    <row r="8857" spans="1:12" x14ac:dyDescent="0.2">
      <c r="A8857" t="s">
        <v>562</v>
      </c>
      <c r="B8857" t="s">
        <v>366</v>
      </c>
      <c r="C8857">
        <v>7</v>
      </c>
      <c r="D8857">
        <v>1126060009407</v>
      </c>
      <c r="E8857" s="1">
        <v>46192</v>
      </c>
      <c r="F8857" s="1">
        <v>46199</v>
      </c>
      <c r="G8857">
        <v>2228</v>
      </c>
      <c r="H8857" s="1">
        <f t="shared" si="690"/>
        <v>46199</v>
      </c>
      <c r="I8857" s="5">
        <f t="shared" si="694"/>
        <v>46253</v>
      </c>
      <c r="J8857" s="9" t="str">
        <f t="shared" si="691"/>
        <v>ค้างชำระ 1 - 30 วัน</v>
      </c>
      <c r="K8857" s="10">
        <f t="shared" si="692"/>
        <v>0</v>
      </c>
      <c r="L8857" t="str">
        <f t="shared" si="693"/>
        <v>ลูกหนี้ชั้นดี</v>
      </c>
    </row>
    <row r="8858" spans="1:12" x14ac:dyDescent="0.2">
      <c r="A8858" t="s">
        <v>562</v>
      </c>
      <c r="B8858" t="s">
        <v>366</v>
      </c>
      <c r="C8858">
        <v>7</v>
      </c>
      <c r="D8858">
        <v>1126060012377</v>
      </c>
      <c r="E8858" s="1">
        <v>46202</v>
      </c>
      <c r="F8858" s="1">
        <v>46210</v>
      </c>
      <c r="G8858">
        <v>3527</v>
      </c>
      <c r="H8858" s="1">
        <f t="shared" si="690"/>
        <v>46209</v>
      </c>
      <c r="I8858" s="5">
        <f t="shared" si="694"/>
        <v>46253</v>
      </c>
      <c r="J8858" s="9" t="str">
        <f t="shared" si="691"/>
        <v>ค้างชำระ 1 - 30 วัน</v>
      </c>
      <c r="K8858" s="10">
        <f t="shared" si="692"/>
        <v>1</v>
      </c>
      <c r="L8858" t="str">
        <f t="shared" si="693"/>
        <v>ลูกหนี้ชั้นดี</v>
      </c>
    </row>
    <row r="8859" spans="1:12" x14ac:dyDescent="0.2">
      <c r="A8859" t="s">
        <v>412</v>
      </c>
      <c r="B8859" t="s">
        <v>366</v>
      </c>
      <c r="C8859">
        <v>15</v>
      </c>
      <c r="D8859">
        <v>1126060000855</v>
      </c>
      <c r="E8859" s="1">
        <v>46182</v>
      </c>
      <c r="F8859" s="1">
        <v>46214</v>
      </c>
      <c r="G8859">
        <v>31961</v>
      </c>
      <c r="H8859" s="1">
        <f t="shared" si="690"/>
        <v>46197</v>
      </c>
      <c r="I8859" s="5">
        <f t="shared" si="694"/>
        <v>46253</v>
      </c>
      <c r="J8859" s="9" t="str">
        <f t="shared" si="691"/>
        <v>ค้างชำระ 1 - 30 วัน</v>
      </c>
      <c r="K8859" s="10">
        <f t="shared" si="692"/>
        <v>17</v>
      </c>
      <c r="L8859" t="str">
        <f t="shared" si="693"/>
        <v>ลูกหนี้ชั้นดี</v>
      </c>
    </row>
    <row r="8860" spans="1:12" x14ac:dyDescent="0.2">
      <c r="A8860" t="s">
        <v>412</v>
      </c>
      <c r="B8860" t="s">
        <v>366</v>
      </c>
      <c r="C8860">
        <v>15</v>
      </c>
      <c r="D8860">
        <v>1126060008073</v>
      </c>
      <c r="E8860" s="1">
        <v>46190</v>
      </c>
      <c r="F8860" s="1">
        <v>46214</v>
      </c>
      <c r="G8860">
        <v>22151</v>
      </c>
      <c r="H8860" s="1">
        <f t="shared" si="690"/>
        <v>46205</v>
      </c>
      <c r="I8860" s="5">
        <f t="shared" si="694"/>
        <v>46253</v>
      </c>
      <c r="J8860" s="9" t="str">
        <f t="shared" si="691"/>
        <v>ชำระตรงเวลา</v>
      </c>
      <c r="K8860" s="10">
        <f t="shared" si="692"/>
        <v>9</v>
      </c>
      <c r="L8860" t="str">
        <f t="shared" si="693"/>
        <v>ลูกหนี้ชั้นดี</v>
      </c>
    </row>
    <row r="8861" spans="1:12" x14ac:dyDescent="0.2">
      <c r="A8861" t="s">
        <v>108</v>
      </c>
      <c r="B8861" t="s">
        <v>106</v>
      </c>
      <c r="C8861">
        <v>7</v>
      </c>
      <c r="D8861">
        <v>5726060001041</v>
      </c>
      <c r="E8861" s="1">
        <v>46175</v>
      </c>
      <c r="F8861" s="1">
        <v>46182</v>
      </c>
      <c r="G8861">
        <v>3105</v>
      </c>
      <c r="H8861" s="1">
        <f t="shared" si="690"/>
        <v>46182</v>
      </c>
      <c r="I8861" s="5">
        <f t="shared" si="694"/>
        <v>46253</v>
      </c>
      <c r="J8861" s="9" t="str">
        <f t="shared" si="691"/>
        <v>ค้างชำระ 1 - 30 วัน</v>
      </c>
      <c r="K8861" s="10">
        <f t="shared" si="692"/>
        <v>0</v>
      </c>
      <c r="L8861" t="str">
        <f t="shared" si="693"/>
        <v>ลูกหนี้ชั้นดี</v>
      </c>
    </row>
    <row r="8862" spans="1:12" x14ac:dyDescent="0.2">
      <c r="A8862" t="s">
        <v>108</v>
      </c>
      <c r="B8862" t="s">
        <v>106</v>
      </c>
      <c r="C8862">
        <v>7</v>
      </c>
      <c r="D8862">
        <v>5726060008262</v>
      </c>
      <c r="E8862" s="1">
        <v>46189</v>
      </c>
      <c r="F8862" s="1">
        <v>46202</v>
      </c>
      <c r="G8862">
        <v>1632</v>
      </c>
      <c r="H8862" s="1">
        <f t="shared" si="690"/>
        <v>46196</v>
      </c>
      <c r="I8862" s="5">
        <f t="shared" si="694"/>
        <v>46253</v>
      </c>
      <c r="J8862" s="9" t="str">
        <f t="shared" si="691"/>
        <v>ค้างชำระ 1 - 30 วัน</v>
      </c>
      <c r="K8862" s="10">
        <f t="shared" si="692"/>
        <v>6</v>
      </c>
      <c r="L8862" t="str">
        <f t="shared" si="693"/>
        <v>ลูกหนี้ชั้นดี</v>
      </c>
    </row>
    <row r="8863" spans="1:12" x14ac:dyDescent="0.2">
      <c r="A8863" t="s">
        <v>34</v>
      </c>
      <c r="B8863" t="s">
        <v>8</v>
      </c>
      <c r="C8863">
        <v>15</v>
      </c>
      <c r="D8863">
        <v>1526010008502</v>
      </c>
      <c r="E8863" s="1">
        <v>46042</v>
      </c>
      <c r="F8863" s="1">
        <v>46059</v>
      </c>
      <c r="G8863">
        <v>6130</v>
      </c>
      <c r="H8863" s="1">
        <f t="shared" si="690"/>
        <v>46057</v>
      </c>
      <c r="I8863" s="5">
        <f t="shared" si="694"/>
        <v>46253</v>
      </c>
      <c r="J8863" s="9" t="str">
        <f t="shared" si="691"/>
        <v>ค้างชำระ 1 - 30 วัน</v>
      </c>
      <c r="K8863" s="10">
        <f t="shared" si="692"/>
        <v>2</v>
      </c>
      <c r="L8863" t="str">
        <f t="shared" si="693"/>
        <v>ลูกหนี้ชั้นดี</v>
      </c>
    </row>
    <row r="8864" spans="1:12" x14ac:dyDescent="0.2">
      <c r="A8864" t="s">
        <v>34</v>
      </c>
      <c r="B8864" t="s">
        <v>8</v>
      </c>
      <c r="C8864">
        <v>15</v>
      </c>
      <c r="D8864">
        <v>1526040008527</v>
      </c>
      <c r="E8864" s="1">
        <v>46130</v>
      </c>
      <c r="F8864" s="1">
        <v>46148</v>
      </c>
      <c r="G8864">
        <v>11855</v>
      </c>
      <c r="H8864" s="1">
        <f t="shared" si="690"/>
        <v>46145</v>
      </c>
      <c r="I8864" s="5">
        <f t="shared" si="694"/>
        <v>46253</v>
      </c>
      <c r="J8864" s="9" t="str">
        <f t="shared" si="691"/>
        <v>ค้างชำระ 1 - 30 วัน</v>
      </c>
      <c r="K8864" s="10">
        <f t="shared" si="692"/>
        <v>3</v>
      </c>
      <c r="L8864" t="str">
        <f t="shared" si="693"/>
        <v>ลูกหนี้ชั้นดี</v>
      </c>
    </row>
    <row r="8865" spans="1:12" x14ac:dyDescent="0.2">
      <c r="A8865" t="s">
        <v>34</v>
      </c>
      <c r="B8865" t="s">
        <v>8</v>
      </c>
      <c r="C8865">
        <v>15</v>
      </c>
      <c r="D8865">
        <v>1526060002178</v>
      </c>
      <c r="E8865" s="1">
        <v>46178</v>
      </c>
      <c r="F8865" s="1">
        <v>46196</v>
      </c>
      <c r="G8865">
        <v>10689</v>
      </c>
      <c r="H8865" s="1">
        <f t="shared" si="690"/>
        <v>46193</v>
      </c>
      <c r="I8865" s="5">
        <f t="shared" si="694"/>
        <v>46253</v>
      </c>
      <c r="J8865" s="9" t="str">
        <f t="shared" si="691"/>
        <v>ค้างชำระ 1 - 30 วัน</v>
      </c>
      <c r="K8865" s="10">
        <f t="shared" si="692"/>
        <v>3</v>
      </c>
      <c r="L8865" t="str">
        <f t="shared" si="693"/>
        <v>ลูกหนี้ชั้นดี</v>
      </c>
    </row>
    <row r="8866" spans="1:12" x14ac:dyDescent="0.2">
      <c r="A8866" t="s">
        <v>34</v>
      </c>
      <c r="B8866" t="s">
        <v>8</v>
      </c>
      <c r="C8866">
        <v>15</v>
      </c>
      <c r="D8866">
        <v>1526060002185</v>
      </c>
      <c r="E8866" s="1">
        <v>46178</v>
      </c>
      <c r="F8866" s="1">
        <v>46196</v>
      </c>
      <c r="G8866">
        <v>5868</v>
      </c>
      <c r="H8866" s="1">
        <f t="shared" si="690"/>
        <v>46193</v>
      </c>
      <c r="I8866" s="5">
        <f t="shared" si="694"/>
        <v>46253</v>
      </c>
      <c r="J8866" s="9" t="str">
        <f t="shared" si="691"/>
        <v>ชำระตรงเวลา</v>
      </c>
      <c r="K8866" s="10">
        <f t="shared" si="692"/>
        <v>3</v>
      </c>
      <c r="L8866" t="str">
        <f t="shared" si="693"/>
        <v>ลูกหนี้ชั้นดี</v>
      </c>
    </row>
    <row r="8867" spans="1:12" x14ac:dyDescent="0.2">
      <c r="A8867" t="s">
        <v>34</v>
      </c>
      <c r="B8867" t="s">
        <v>8</v>
      </c>
      <c r="C8867">
        <v>15</v>
      </c>
      <c r="D8867">
        <v>1526060010319</v>
      </c>
      <c r="E8867" s="1">
        <v>46191</v>
      </c>
      <c r="F8867" s="1">
        <v>46205</v>
      </c>
      <c r="G8867">
        <v>23801</v>
      </c>
      <c r="H8867" s="1">
        <f t="shared" si="690"/>
        <v>46206</v>
      </c>
      <c r="I8867" s="5">
        <f t="shared" si="694"/>
        <v>46253</v>
      </c>
      <c r="J8867" s="9" t="str">
        <f t="shared" si="691"/>
        <v>ชำระตรงเวลา</v>
      </c>
      <c r="K8867" s="10">
        <f t="shared" si="692"/>
        <v>0</v>
      </c>
      <c r="L8867" t="str">
        <f t="shared" si="693"/>
        <v>ลูกหนี้ชั้นดี</v>
      </c>
    </row>
    <row r="8868" spans="1:12" x14ac:dyDescent="0.2">
      <c r="A8868" t="s">
        <v>34</v>
      </c>
      <c r="B8868" t="s">
        <v>8</v>
      </c>
      <c r="C8868">
        <v>15</v>
      </c>
      <c r="D8868">
        <v>1526060010326</v>
      </c>
      <c r="E8868" s="1">
        <v>46191</v>
      </c>
      <c r="F8868" s="1">
        <v>46205</v>
      </c>
      <c r="G8868">
        <v>1376</v>
      </c>
      <c r="H8868" s="1">
        <f t="shared" si="690"/>
        <v>46206</v>
      </c>
      <c r="I8868" s="5">
        <f t="shared" si="694"/>
        <v>46253</v>
      </c>
      <c r="J8868" s="9" t="str">
        <f t="shared" si="691"/>
        <v>ชำระตรงเวลา</v>
      </c>
      <c r="K8868" s="10">
        <f t="shared" si="692"/>
        <v>0</v>
      </c>
      <c r="L8868" t="str">
        <f t="shared" si="693"/>
        <v>ลูกหนี้ชั้นดี</v>
      </c>
    </row>
    <row r="8869" spans="1:12" x14ac:dyDescent="0.2">
      <c r="A8869" t="s">
        <v>1139</v>
      </c>
      <c r="B8869" t="s">
        <v>8</v>
      </c>
      <c r="C8869">
        <v>7</v>
      </c>
      <c r="D8869">
        <v>1526060002154</v>
      </c>
      <c r="E8869" s="1">
        <v>46178</v>
      </c>
      <c r="F8869" s="1">
        <v>46182</v>
      </c>
      <c r="G8869">
        <v>29034</v>
      </c>
      <c r="H8869" s="1">
        <f t="shared" si="690"/>
        <v>46185</v>
      </c>
      <c r="I8869" s="5">
        <f t="shared" si="694"/>
        <v>46253</v>
      </c>
      <c r="J8869" s="9" t="str">
        <f t="shared" si="691"/>
        <v>ชำระตรงเวลา</v>
      </c>
      <c r="K8869" s="10">
        <f t="shared" si="692"/>
        <v>0</v>
      </c>
      <c r="L8869" t="str">
        <f t="shared" si="693"/>
        <v>ลูกหนี้ชั้นดี</v>
      </c>
    </row>
    <row r="8870" spans="1:12" x14ac:dyDescent="0.2">
      <c r="A8870" t="s">
        <v>290</v>
      </c>
      <c r="B8870" t="s">
        <v>13</v>
      </c>
      <c r="C8870">
        <v>7</v>
      </c>
      <c r="D8870">
        <v>1326010007075</v>
      </c>
      <c r="E8870" s="1">
        <v>46037</v>
      </c>
      <c r="F8870" s="1">
        <v>46041</v>
      </c>
      <c r="G8870">
        <v>4000</v>
      </c>
      <c r="H8870" s="1">
        <f t="shared" si="690"/>
        <v>46044</v>
      </c>
      <c r="I8870" s="5">
        <f t="shared" si="694"/>
        <v>46253</v>
      </c>
      <c r="J8870" s="9" t="str">
        <f t="shared" si="691"/>
        <v>ชำระตรงเวลา</v>
      </c>
      <c r="K8870" s="10">
        <f t="shared" si="692"/>
        <v>0</v>
      </c>
      <c r="L8870" t="str">
        <f t="shared" si="693"/>
        <v>ลูกหนี้ชั้นดี</v>
      </c>
    </row>
    <row r="8871" spans="1:12" x14ac:dyDescent="0.2">
      <c r="A8871" t="s">
        <v>290</v>
      </c>
      <c r="B8871" t="s">
        <v>13</v>
      </c>
      <c r="C8871">
        <v>7</v>
      </c>
      <c r="D8871">
        <v>1326010014059</v>
      </c>
      <c r="E8871" s="1">
        <v>46051</v>
      </c>
      <c r="F8871" s="1">
        <v>46056</v>
      </c>
      <c r="G8871">
        <v>1660</v>
      </c>
      <c r="H8871" s="1">
        <f t="shared" si="690"/>
        <v>46058</v>
      </c>
      <c r="I8871" s="5">
        <f t="shared" si="694"/>
        <v>46253</v>
      </c>
      <c r="J8871" s="9" t="str">
        <f t="shared" si="691"/>
        <v>ชำระตรงเวลา</v>
      </c>
      <c r="K8871" s="10">
        <f t="shared" si="692"/>
        <v>0</v>
      </c>
      <c r="L8871" t="str">
        <f t="shared" si="693"/>
        <v>ลูกหนี้ชั้นดี</v>
      </c>
    </row>
    <row r="8872" spans="1:12" x14ac:dyDescent="0.2">
      <c r="A8872" t="s">
        <v>290</v>
      </c>
      <c r="B8872" t="s">
        <v>13</v>
      </c>
      <c r="C8872">
        <v>7</v>
      </c>
      <c r="D8872">
        <v>1326020014292</v>
      </c>
      <c r="E8872" s="1">
        <v>46079</v>
      </c>
      <c r="F8872" s="1">
        <v>46080</v>
      </c>
      <c r="G8872">
        <v>3505</v>
      </c>
      <c r="H8872" s="1">
        <f t="shared" si="690"/>
        <v>46086</v>
      </c>
      <c r="I8872" s="5">
        <f t="shared" si="694"/>
        <v>46253</v>
      </c>
      <c r="J8872" s="9" t="str">
        <f t="shared" si="691"/>
        <v>ชำระตรงเวลา</v>
      </c>
      <c r="K8872" s="10">
        <f t="shared" si="692"/>
        <v>0</v>
      </c>
      <c r="L8872" t="str">
        <f t="shared" si="693"/>
        <v>ลูกหนี้ชั้นดี</v>
      </c>
    </row>
    <row r="8873" spans="1:12" x14ac:dyDescent="0.2">
      <c r="A8873" t="s">
        <v>290</v>
      </c>
      <c r="B8873" t="s">
        <v>13</v>
      </c>
      <c r="C8873">
        <v>7</v>
      </c>
      <c r="D8873">
        <v>1326030007147</v>
      </c>
      <c r="E8873" s="1">
        <v>46093</v>
      </c>
      <c r="F8873" s="1">
        <v>46097</v>
      </c>
      <c r="G8873">
        <v>4590</v>
      </c>
      <c r="H8873" s="1">
        <f t="shared" si="690"/>
        <v>46100</v>
      </c>
      <c r="I8873" s="5">
        <f t="shared" si="694"/>
        <v>46253</v>
      </c>
      <c r="J8873" s="9" t="str">
        <f t="shared" si="691"/>
        <v>ชำระตรงเวลา</v>
      </c>
      <c r="K8873" s="10">
        <f t="shared" si="692"/>
        <v>0</v>
      </c>
      <c r="L8873" t="str">
        <f t="shared" si="693"/>
        <v>ลูกหนี้ชั้นดี</v>
      </c>
    </row>
    <row r="8874" spans="1:12" x14ac:dyDescent="0.2">
      <c r="A8874" t="s">
        <v>290</v>
      </c>
      <c r="B8874" t="s">
        <v>13</v>
      </c>
      <c r="C8874">
        <v>7</v>
      </c>
      <c r="D8874">
        <v>1326030013964</v>
      </c>
      <c r="E8874" s="1">
        <v>46107</v>
      </c>
      <c r="F8874" s="1">
        <v>46112</v>
      </c>
      <c r="G8874">
        <v>9640</v>
      </c>
      <c r="H8874" s="1">
        <f t="shared" si="690"/>
        <v>46114</v>
      </c>
      <c r="I8874" s="5">
        <f t="shared" si="694"/>
        <v>46253</v>
      </c>
      <c r="J8874" s="9" t="str">
        <f t="shared" si="691"/>
        <v>ชำระตรงเวลา</v>
      </c>
      <c r="K8874" s="10">
        <f t="shared" si="692"/>
        <v>0</v>
      </c>
      <c r="L8874" t="str">
        <f t="shared" si="693"/>
        <v>ลูกหนี้ชั้นดี</v>
      </c>
    </row>
    <row r="8875" spans="1:12" x14ac:dyDescent="0.2">
      <c r="A8875" t="s">
        <v>290</v>
      </c>
      <c r="B8875" t="s">
        <v>13</v>
      </c>
      <c r="C8875">
        <v>7</v>
      </c>
      <c r="D8875">
        <v>1326040011233</v>
      </c>
      <c r="E8875" s="1">
        <v>46135</v>
      </c>
      <c r="F8875" s="1">
        <v>46136</v>
      </c>
      <c r="G8875">
        <v>3305</v>
      </c>
      <c r="H8875" s="1">
        <f t="shared" si="690"/>
        <v>46142</v>
      </c>
      <c r="I8875" s="5">
        <f t="shared" si="694"/>
        <v>46253</v>
      </c>
      <c r="J8875" s="9" t="str">
        <f t="shared" si="691"/>
        <v>ชำระตรงเวลา</v>
      </c>
      <c r="K8875" s="10">
        <f t="shared" si="692"/>
        <v>0</v>
      </c>
      <c r="L8875" t="str">
        <f t="shared" si="693"/>
        <v>ลูกหนี้ชั้นดี</v>
      </c>
    </row>
    <row r="8876" spans="1:12" x14ac:dyDescent="0.2">
      <c r="A8876" t="s">
        <v>290</v>
      </c>
      <c r="B8876" t="s">
        <v>13</v>
      </c>
      <c r="C8876">
        <v>7</v>
      </c>
      <c r="D8876">
        <v>1326050000012</v>
      </c>
      <c r="E8876" s="1">
        <v>46143</v>
      </c>
      <c r="F8876" s="1">
        <v>46144</v>
      </c>
      <c r="G8876">
        <v>470</v>
      </c>
      <c r="H8876" s="1">
        <f t="shared" si="690"/>
        <v>46150</v>
      </c>
      <c r="I8876" s="5">
        <f t="shared" si="694"/>
        <v>46253</v>
      </c>
      <c r="J8876" s="9" t="str">
        <f t="shared" si="691"/>
        <v>ชำระตรงเวลา</v>
      </c>
      <c r="K8876" s="10">
        <f t="shared" si="692"/>
        <v>0</v>
      </c>
      <c r="L8876" t="str">
        <f t="shared" si="693"/>
        <v>ลูกหนี้ชั้นดี</v>
      </c>
    </row>
    <row r="8877" spans="1:12" x14ac:dyDescent="0.2">
      <c r="A8877" t="s">
        <v>290</v>
      </c>
      <c r="B8877" t="s">
        <v>13</v>
      </c>
      <c r="C8877">
        <v>7</v>
      </c>
      <c r="D8877">
        <v>1326050004515</v>
      </c>
      <c r="E8877" s="1">
        <v>46149</v>
      </c>
      <c r="F8877" s="1">
        <v>46155</v>
      </c>
      <c r="G8877">
        <v>850</v>
      </c>
      <c r="H8877" s="1">
        <f t="shared" si="690"/>
        <v>46156</v>
      </c>
      <c r="I8877" s="5">
        <f t="shared" si="694"/>
        <v>46253</v>
      </c>
      <c r="J8877" s="9" t="str">
        <f t="shared" si="691"/>
        <v>ชำระตรงเวลา</v>
      </c>
      <c r="K8877" s="10">
        <f t="shared" si="692"/>
        <v>0</v>
      </c>
      <c r="L8877" t="str">
        <f t="shared" si="693"/>
        <v>ลูกหนี้ชั้นดี</v>
      </c>
    </row>
    <row r="8878" spans="1:12" x14ac:dyDescent="0.2">
      <c r="A8878" t="s">
        <v>290</v>
      </c>
      <c r="B8878" t="s">
        <v>13</v>
      </c>
      <c r="C8878">
        <v>7</v>
      </c>
      <c r="D8878">
        <v>1326050014415</v>
      </c>
      <c r="E8878" s="1">
        <v>46170</v>
      </c>
      <c r="F8878" s="1">
        <v>46171</v>
      </c>
      <c r="G8878">
        <v>1020</v>
      </c>
      <c r="H8878" s="1">
        <f t="shared" si="690"/>
        <v>46177</v>
      </c>
      <c r="I8878" s="5">
        <f t="shared" si="694"/>
        <v>46253</v>
      </c>
      <c r="J8878" s="9" t="str">
        <f t="shared" si="691"/>
        <v>ชำระตรงเวลา</v>
      </c>
      <c r="K8878" s="10">
        <f t="shared" si="692"/>
        <v>0</v>
      </c>
      <c r="L8878" t="str">
        <f t="shared" si="693"/>
        <v>ลูกหนี้ชั้นดี</v>
      </c>
    </row>
    <row r="8879" spans="1:12" x14ac:dyDescent="0.2">
      <c r="A8879" t="s">
        <v>290</v>
      </c>
      <c r="B8879" t="s">
        <v>13</v>
      </c>
      <c r="C8879">
        <v>7</v>
      </c>
      <c r="D8879">
        <v>1326060003720</v>
      </c>
      <c r="E8879" s="1">
        <v>46177</v>
      </c>
      <c r="F8879" s="1">
        <v>46178</v>
      </c>
      <c r="G8879">
        <v>2870</v>
      </c>
      <c r="H8879" s="1">
        <f t="shared" si="690"/>
        <v>46184</v>
      </c>
      <c r="I8879" s="5">
        <f t="shared" si="694"/>
        <v>46253</v>
      </c>
      <c r="J8879" s="9" t="str">
        <f t="shared" si="691"/>
        <v>ชำระตรงเวลา</v>
      </c>
      <c r="K8879" s="10">
        <f t="shared" si="692"/>
        <v>0</v>
      </c>
      <c r="L8879" t="str">
        <f t="shared" si="693"/>
        <v>ลูกหนี้ชั้นดี</v>
      </c>
    </row>
    <row r="8880" spans="1:12" x14ac:dyDescent="0.2">
      <c r="A8880" t="s">
        <v>290</v>
      </c>
      <c r="B8880" t="s">
        <v>13</v>
      </c>
      <c r="C8880">
        <v>7</v>
      </c>
      <c r="D8880">
        <v>1326060006998</v>
      </c>
      <c r="E8880" s="1">
        <v>46184</v>
      </c>
      <c r="F8880" s="1">
        <v>46186</v>
      </c>
      <c r="G8880">
        <v>710</v>
      </c>
      <c r="H8880" s="1">
        <f t="shared" si="690"/>
        <v>46191</v>
      </c>
      <c r="I8880" s="5">
        <f t="shared" si="694"/>
        <v>46253</v>
      </c>
      <c r="J8880" s="9" t="str">
        <f t="shared" si="691"/>
        <v>ชำระตรงเวลา</v>
      </c>
      <c r="K8880" s="10">
        <f t="shared" si="692"/>
        <v>0</v>
      </c>
      <c r="L8880" t="str">
        <f t="shared" si="693"/>
        <v>ลูกหนี้ชั้นดี</v>
      </c>
    </row>
    <row r="8881" spans="1:12" x14ac:dyDescent="0.2">
      <c r="A8881" t="s">
        <v>290</v>
      </c>
      <c r="B8881" t="s">
        <v>13</v>
      </c>
      <c r="C8881">
        <v>7</v>
      </c>
      <c r="D8881">
        <v>1326060010995</v>
      </c>
      <c r="E8881" s="1">
        <v>46191</v>
      </c>
      <c r="F8881" s="1">
        <v>46196</v>
      </c>
      <c r="G8881">
        <v>1350</v>
      </c>
      <c r="H8881" s="1">
        <f t="shared" si="690"/>
        <v>46198</v>
      </c>
      <c r="I8881" s="5">
        <f t="shared" si="694"/>
        <v>46253</v>
      </c>
      <c r="J8881" s="9" t="str">
        <f t="shared" si="691"/>
        <v>ชำระตรงเวลา</v>
      </c>
      <c r="K8881" s="10">
        <f t="shared" si="692"/>
        <v>0</v>
      </c>
      <c r="L8881" t="str">
        <f t="shared" si="693"/>
        <v>ลูกหนี้ชั้นดี</v>
      </c>
    </row>
    <row r="8882" spans="1:12" x14ac:dyDescent="0.2">
      <c r="A8882" t="s">
        <v>290</v>
      </c>
      <c r="B8882" t="s">
        <v>13</v>
      </c>
      <c r="C8882">
        <v>7</v>
      </c>
      <c r="D8882">
        <v>1326060013606</v>
      </c>
      <c r="E8882" s="1">
        <v>46198</v>
      </c>
      <c r="F8882" s="1">
        <v>46198</v>
      </c>
      <c r="G8882">
        <v>2020</v>
      </c>
      <c r="H8882" s="1">
        <f t="shared" si="690"/>
        <v>46205</v>
      </c>
      <c r="I8882" s="5">
        <f t="shared" si="694"/>
        <v>46253</v>
      </c>
      <c r="J8882" s="9" t="str">
        <f t="shared" si="691"/>
        <v>ค้างชำระ 1 - 30 วัน</v>
      </c>
      <c r="K8882" s="10">
        <f t="shared" si="692"/>
        <v>0</v>
      </c>
      <c r="L8882" t="str">
        <f t="shared" si="693"/>
        <v>ลูกหนี้ชั้นดี</v>
      </c>
    </row>
    <row r="8883" spans="1:12" x14ac:dyDescent="0.2">
      <c r="A8883" t="s">
        <v>1004</v>
      </c>
      <c r="B8883" t="s">
        <v>1000</v>
      </c>
      <c r="C8883">
        <v>30</v>
      </c>
      <c r="D8883">
        <v>5126060002046</v>
      </c>
      <c r="E8883" s="1">
        <v>46176</v>
      </c>
      <c r="F8883" s="1">
        <v>46213</v>
      </c>
      <c r="G8883">
        <v>63180</v>
      </c>
      <c r="H8883" s="1">
        <f t="shared" si="690"/>
        <v>46206</v>
      </c>
      <c r="I8883" s="5">
        <f t="shared" si="694"/>
        <v>46253</v>
      </c>
      <c r="J8883" s="9" t="str">
        <f t="shared" si="691"/>
        <v>ค้างชำระ 1 - 30 วัน</v>
      </c>
      <c r="K8883" s="10">
        <f t="shared" si="692"/>
        <v>7</v>
      </c>
      <c r="L8883" t="str">
        <f t="shared" si="693"/>
        <v>ลูกหนี้ชั้นดี</v>
      </c>
    </row>
    <row r="8884" spans="1:12" x14ac:dyDescent="0.2">
      <c r="A8884" t="s">
        <v>1004</v>
      </c>
      <c r="B8884" t="s">
        <v>1000</v>
      </c>
      <c r="C8884">
        <v>30</v>
      </c>
      <c r="D8884">
        <v>5126060002060</v>
      </c>
      <c r="E8884" s="1">
        <v>46176</v>
      </c>
      <c r="F8884" s="1">
        <v>46213</v>
      </c>
      <c r="G8884">
        <v>3520</v>
      </c>
      <c r="H8884" s="1">
        <f t="shared" si="690"/>
        <v>46206</v>
      </c>
      <c r="I8884" s="5">
        <f t="shared" si="694"/>
        <v>46253</v>
      </c>
      <c r="J8884" s="9" t="str">
        <f t="shared" si="691"/>
        <v>ค้างชำระ 1 - 30 วัน</v>
      </c>
      <c r="K8884" s="10">
        <f t="shared" si="692"/>
        <v>7</v>
      </c>
      <c r="L8884" t="str">
        <f t="shared" si="693"/>
        <v>ลูกหนี้ชั้นดี</v>
      </c>
    </row>
    <row r="8885" spans="1:12" x14ac:dyDescent="0.2">
      <c r="A8885" t="s">
        <v>991</v>
      </c>
      <c r="B8885" t="s">
        <v>989</v>
      </c>
      <c r="C8885">
        <v>15</v>
      </c>
      <c r="D8885">
        <v>2126060001646</v>
      </c>
      <c r="E8885" s="1">
        <v>46175</v>
      </c>
      <c r="F8885" s="1">
        <v>46192</v>
      </c>
      <c r="G8885">
        <v>53072</v>
      </c>
      <c r="H8885" s="1">
        <f t="shared" si="690"/>
        <v>46190</v>
      </c>
      <c r="I8885" s="5">
        <f t="shared" si="694"/>
        <v>46253</v>
      </c>
      <c r="J8885" s="9" t="str">
        <f t="shared" si="691"/>
        <v>ชำระตรงเวลา</v>
      </c>
      <c r="K8885" s="10">
        <f t="shared" si="692"/>
        <v>2</v>
      </c>
      <c r="L8885" t="str">
        <f t="shared" si="693"/>
        <v>ลูกหนี้ชั้นดี</v>
      </c>
    </row>
    <row r="8886" spans="1:12" x14ac:dyDescent="0.2">
      <c r="A8886" t="s">
        <v>36</v>
      </c>
      <c r="B8886" t="s">
        <v>8</v>
      </c>
      <c r="C8886">
        <v>7</v>
      </c>
      <c r="D8886">
        <v>1526030000579</v>
      </c>
      <c r="E8886" s="1">
        <v>46085</v>
      </c>
      <c r="F8886" s="1">
        <v>46086</v>
      </c>
      <c r="G8886">
        <v>90</v>
      </c>
      <c r="H8886" s="1">
        <f t="shared" si="690"/>
        <v>46092</v>
      </c>
      <c r="I8886" s="5">
        <f t="shared" si="694"/>
        <v>46253</v>
      </c>
      <c r="J8886" s="9" t="str">
        <f t="shared" si="691"/>
        <v>ชำระตรงเวลา</v>
      </c>
      <c r="K8886" s="10">
        <f t="shared" si="692"/>
        <v>0</v>
      </c>
      <c r="L8886" t="str">
        <f t="shared" si="693"/>
        <v>ลูกหนี้ชั้นดี</v>
      </c>
    </row>
    <row r="8887" spans="1:12" x14ac:dyDescent="0.2">
      <c r="A8887" t="s">
        <v>36</v>
      </c>
      <c r="B8887" t="s">
        <v>8</v>
      </c>
      <c r="C8887">
        <v>7</v>
      </c>
      <c r="D8887">
        <v>1526030014552</v>
      </c>
      <c r="E8887" s="1">
        <v>46111</v>
      </c>
      <c r="F8887" s="1">
        <v>46112</v>
      </c>
      <c r="G8887">
        <v>1325</v>
      </c>
      <c r="H8887" s="1">
        <f t="shared" si="690"/>
        <v>46118</v>
      </c>
      <c r="I8887" s="5">
        <f t="shared" si="694"/>
        <v>46253</v>
      </c>
      <c r="J8887" s="9" t="str">
        <f t="shared" si="691"/>
        <v>ชำระตรงเวลา</v>
      </c>
      <c r="K8887" s="10">
        <f t="shared" si="692"/>
        <v>0</v>
      </c>
      <c r="L8887" t="str">
        <f t="shared" si="693"/>
        <v>ลูกหนี้ชั้นดี</v>
      </c>
    </row>
    <row r="8888" spans="1:12" x14ac:dyDescent="0.2">
      <c r="A8888" t="s">
        <v>36</v>
      </c>
      <c r="B8888" t="s">
        <v>8</v>
      </c>
      <c r="C8888">
        <v>7</v>
      </c>
      <c r="D8888">
        <v>1526060000181</v>
      </c>
      <c r="E8888" s="1">
        <v>46174</v>
      </c>
      <c r="F8888" s="1">
        <v>46175</v>
      </c>
      <c r="G8888">
        <v>3116</v>
      </c>
      <c r="H8888" s="1">
        <f t="shared" si="690"/>
        <v>46181</v>
      </c>
      <c r="I8888" s="5">
        <f t="shared" si="694"/>
        <v>46253</v>
      </c>
      <c r="J8888" s="9" t="str">
        <f t="shared" si="691"/>
        <v>ชำระตรงเวลา</v>
      </c>
      <c r="K8888" s="10">
        <f t="shared" si="692"/>
        <v>0</v>
      </c>
      <c r="L8888" t="str">
        <f t="shared" si="693"/>
        <v>ลูกหนี้ชั้นดี</v>
      </c>
    </row>
    <row r="8889" spans="1:12" x14ac:dyDescent="0.2">
      <c r="A8889" t="s">
        <v>36</v>
      </c>
      <c r="B8889" t="s">
        <v>8</v>
      </c>
      <c r="C8889">
        <v>7</v>
      </c>
      <c r="D8889">
        <v>1526060004707</v>
      </c>
      <c r="E8889" s="1">
        <v>46181</v>
      </c>
      <c r="F8889" s="1">
        <v>46182</v>
      </c>
      <c r="G8889">
        <v>615</v>
      </c>
      <c r="H8889" s="1">
        <f t="shared" si="690"/>
        <v>46188</v>
      </c>
      <c r="I8889" s="5">
        <f t="shared" si="694"/>
        <v>46253</v>
      </c>
      <c r="J8889" s="9" t="str">
        <f t="shared" si="691"/>
        <v>ชำระตรงเวลา</v>
      </c>
      <c r="K8889" s="10">
        <f t="shared" si="692"/>
        <v>0</v>
      </c>
      <c r="L8889" t="str">
        <f t="shared" si="693"/>
        <v>ลูกหนี้ชั้นดี</v>
      </c>
    </row>
    <row r="8890" spans="1:12" x14ac:dyDescent="0.2">
      <c r="A8890" t="s">
        <v>36</v>
      </c>
      <c r="B8890" t="s">
        <v>8</v>
      </c>
      <c r="C8890">
        <v>7</v>
      </c>
      <c r="D8890">
        <v>1526060007425</v>
      </c>
      <c r="E8890" s="1">
        <v>46188</v>
      </c>
      <c r="F8890" s="1">
        <v>46189</v>
      </c>
      <c r="G8890">
        <v>1066</v>
      </c>
      <c r="H8890" s="1">
        <f t="shared" si="690"/>
        <v>46195</v>
      </c>
      <c r="I8890" s="5">
        <f t="shared" si="694"/>
        <v>46253</v>
      </c>
      <c r="J8890" s="9" t="str">
        <f t="shared" si="691"/>
        <v>ชำระตรงเวลา</v>
      </c>
      <c r="K8890" s="10">
        <f t="shared" si="692"/>
        <v>0</v>
      </c>
      <c r="L8890" t="str">
        <f t="shared" si="693"/>
        <v>ลูกหนี้ชั้นดี</v>
      </c>
    </row>
    <row r="8891" spans="1:12" x14ac:dyDescent="0.2">
      <c r="A8891" t="s">
        <v>36</v>
      </c>
      <c r="B8891" t="s">
        <v>8</v>
      </c>
      <c r="C8891">
        <v>7</v>
      </c>
      <c r="D8891">
        <v>1526060011644</v>
      </c>
      <c r="E8891" s="1">
        <v>46195</v>
      </c>
      <c r="F8891" s="1">
        <v>46196</v>
      </c>
      <c r="G8891">
        <v>3280</v>
      </c>
      <c r="H8891" s="1">
        <f t="shared" si="690"/>
        <v>46202</v>
      </c>
      <c r="I8891" s="5">
        <f t="shared" si="694"/>
        <v>46253</v>
      </c>
      <c r="J8891" s="9" t="str">
        <f t="shared" si="691"/>
        <v>ชำระตรงเวลา</v>
      </c>
      <c r="K8891" s="10">
        <f t="shared" si="692"/>
        <v>0</v>
      </c>
      <c r="L8891" t="str">
        <f t="shared" si="693"/>
        <v>ลูกหนี้ชั้นดี</v>
      </c>
    </row>
    <row r="8892" spans="1:12" x14ac:dyDescent="0.2">
      <c r="A8892" t="s">
        <v>36</v>
      </c>
      <c r="B8892" t="s">
        <v>8</v>
      </c>
      <c r="C8892">
        <v>7</v>
      </c>
      <c r="D8892">
        <v>1526060014386</v>
      </c>
      <c r="E8892" s="1">
        <v>46202</v>
      </c>
      <c r="F8892" s="1">
        <v>46203</v>
      </c>
      <c r="G8892">
        <v>1066</v>
      </c>
      <c r="H8892" s="1">
        <f t="shared" si="690"/>
        <v>46209</v>
      </c>
      <c r="I8892" s="5">
        <f t="shared" si="694"/>
        <v>46253</v>
      </c>
      <c r="J8892" s="9" t="str">
        <f t="shared" si="691"/>
        <v>ชำระตรงเวลา</v>
      </c>
      <c r="K8892" s="10">
        <f t="shared" si="692"/>
        <v>0</v>
      </c>
      <c r="L8892" t="str">
        <f t="shared" si="693"/>
        <v>ลูกหนี้ชั้นดี</v>
      </c>
    </row>
    <row r="8893" spans="1:12" x14ac:dyDescent="0.2">
      <c r="A8893" t="s">
        <v>612</v>
      </c>
      <c r="B8893" t="s">
        <v>366</v>
      </c>
      <c r="C8893">
        <v>7</v>
      </c>
      <c r="D8893">
        <v>1126020012522</v>
      </c>
      <c r="E8893" s="1">
        <v>46081</v>
      </c>
      <c r="F8893" s="1">
        <v>46085</v>
      </c>
      <c r="G8893">
        <v>7555</v>
      </c>
      <c r="H8893" s="1">
        <f t="shared" si="690"/>
        <v>46088</v>
      </c>
      <c r="I8893" s="5">
        <f t="shared" si="694"/>
        <v>46253</v>
      </c>
      <c r="J8893" s="9" t="str">
        <f t="shared" si="691"/>
        <v>ชำระตรงเวลา</v>
      </c>
      <c r="K8893" s="10">
        <f t="shared" si="692"/>
        <v>0</v>
      </c>
      <c r="L8893" t="str">
        <f t="shared" si="693"/>
        <v>ลูกหนี้ชั้นดี</v>
      </c>
    </row>
    <row r="8894" spans="1:12" x14ac:dyDescent="0.2">
      <c r="A8894" t="s">
        <v>612</v>
      </c>
      <c r="B8894" t="s">
        <v>366</v>
      </c>
      <c r="C8894">
        <v>7</v>
      </c>
      <c r="D8894">
        <v>1126060002637</v>
      </c>
      <c r="E8894" s="1">
        <v>46179</v>
      </c>
      <c r="F8894" s="1">
        <v>46181</v>
      </c>
      <c r="G8894">
        <v>5958</v>
      </c>
      <c r="H8894" s="1">
        <f t="shared" si="690"/>
        <v>46186</v>
      </c>
      <c r="I8894" s="5">
        <f t="shared" si="694"/>
        <v>46253</v>
      </c>
      <c r="J8894" s="9" t="str">
        <f t="shared" si="691"/>
        <v>ชำระตรงเวลา</v>
      </c>
      <c r="K8894" s="10">
        <f t="shared" si="692"/>
        <v>0</v>
      </c>
      <c r="L8894" t="str">
        <f t="shared" si="693"/>
        <v>ลูกหนี้ชั้นดี</v>
      </c>
    </row>
    <row r="8895" spans="1:12" x14ac:dyDescent="0.2">
      <c r="A8895" t="s">
        <v>612</v>
      </c>
      <c r="B8895" t="s">
        <v>366</v>
      </c>
      <c r="C8895">
        <v>7</v>
      </c>
      <c r="D8895">
        <v>1126060005652</v>
      </c>
      <c r="E8895" s="1">
        <v>46188</v>
      </c>
      <c r="F8895" s="1">
        <v>46190</v>
      </c>
      <c r="G8895">
        <v>3878</v>
      </c>
      <c r="H8895" s="1">
        <f t="shared" si="690"/>
        <v>46195</v>
      </c>
      <c r="I8895" s="5">
        <f t="shared" si="694"/>
        <v>46253</v>
      </c>
      <c r="J8895" s="9" t="str">
        <f t="shared" si="691"/>
        <v>ชำระตรงเวลา</v>
      </c>
      <c r="K8895" s="10">
        <f t="shared" si="692"/>
        <v>0</v>
      </c>
      <c r="L8895" t="str">
        <f t="shared" si="693"/>
        <v>ลูกหนี้ชั้นดี</v>
      </c>
    </row>
    <row r="8896" spans="1:12" x14ac:dyDescent="0.2">
      <c r="A8896" t="s">
        <v>612</v>
      </c>
      <c r="B8896" t="s">
        <v>366</v>
      </c>
      <c r="C8896">
        <v>7</v>
      </c>
      <c r="D8896">
        <v>1126060009216</v>
      </c>
      <c r="E8896" s="1">
        <v>46191</v>
      </c>
      <c r="F8896" s="1">
        <v>46197</v>
      </c>
      <c r="G8896">
        <v>5986</v>
      </c>
      <c r="H8896" s="1">
        <f t="shared" si="690"/>
        <v>46198</v>
      </c>
      <c r="I8896" s="5">
        <f t="shared" si="694"/>
        <v>46253</v>
      </c>
      <c r="J8896" s="9" t="str">
        <f t="shared" si="691"/>
        <v>ชำระตรงเวลา</v>
      </c>
      <c r="K8896" s="10">
        <f t="shared" si="692"/>
        <v>0</v>
      </c>
      <c r="L8896" t="str">
        <f t="shared" si="693"/>
        <v>ลูกหนี้ชั้นดี</v>
      </c>
    </row>
    <row r="8897" spans="1:12" x14ac:dyDescent="0.2">
      <c r="A8897" t="s">
        <v>612</v>
      </c>
      <c r="B8897" t="s">
        <v>366</v>
      </c>
      <c r="C8897">
        <v>7</v>
      </c>
      <c r="D8897">
        <v>1126060012698</v>
      </c>
      <c r="E8897" s="1">
        <v>46199</v>
      </c>
      <c r="F8897" s="1">
        <v>46204</v>
      </c>
      <c r="G8897">
        <v>6690</v>
      </c>
      <c r="H8897" s="1">
        <f t="shared" si="690"/>
        <v>46206</v>
      </c>
      <c r="I8897" s="5">
        <f t="shared" si="694"/>
        <v>46253</v>
      </c>
      <c r="J8897" s="9" t="str">
        <f t="shared" si="691"/>
        <v>ชำระตรงเวลา</v>
      </c>
      <c r="K8897" s="10">
        <f t="shared" si="692"/>
        <v>0</v>
      </c>
      <c r="L8897" t="str">
        <f t="shared" si="693"/>
        <v>ลูกหนี้ชั้นดี</v>
      </c>
    </row>
    <row r="8898" spans="1:12" x14ac:dyDescent="0.2">
      <c r="A8898" t="s">
        <v>38</v>
      </c>
      <c r="B8898" t="s">
        <v>8</v>
      </c>
      <c r="C8898">
        <v>7</v>
      </c>
      <c r="D8898">
        <v>1526060004004</v>
      </c>
      <c r="E8898" s="1">
        <v>46178</v>
      </c>
      <c r="F8898" s="1">
        <v>46179</v>
      </c>
      <c r="G8898">
        <v>863</v>
      </c>
      <c r="H8898" s="1">
        <f t="shared" ref="H8898:H8961" si="695">E8898+C8898</f>
        <v>46185</v>
      </c>
      <c r="I8898" s="5">
        <f t="shared" si="694"/>
        <v>46253</v>
      </c>
      <c r="J8898" s="9" t="str">
        <f t="shared" ref="J8898:J8961" si="696">IF(K8899&lt;=0, "ชำระตรงเวลา", IF(K8899&lt;=30, "ค้างชำระ 1 - 30 วัน", IF(K8899&lt;=60, "ค้างชำระ 31 - 60 วัน", IF(K8899&lt;=90, "ค้างชำระ 61 - 90 วัน", "ค้างชำระเกิน 90 วัน"))))</f>
        <v>ชำระตรงเวลา</v>
      </c>
      <c r="K8898" s="10">
        <f t="shared" ref="K8898:K8961" si="697">IF(OR(F8898="",F8898="(ว่าง)"), MAX(0,I8897-H8898), MAX(0,F8898-H8898))</f>
        <v>0</v>
      </c>
      <c r="L8898" t="str">
        <f t="shared" ref="L8898:L8961" si="698">IF(K8898&lt;=30, "ลูกหนี้ชั้นดี", IF(K8898&lt;=90, "ลูกหนี้เฝ้าติดตาม", "ลูกหนี้ด้อยคุณภาพ (NPL)"))</f>
        <v>ลูกหนี้ชั้นดี</v>
      </c>
    </row>
    <row r="8899" spans="1:12" x14ac:dyDescent="0.2">
      <c r="A8899" t="s">
        <v>38</v>
      </c>
      <c r="B8899" t="s">
        <v>8</v>
      </c>
      <c r="C8899">
        <v>7</v>
      </c>
      <c r="D8899">
        <v>1526060006947</v>
      </c>
      <c r="E8899" s="1">
        <v>46184</v>
      </c>
      <c r="F8899" s="1">
        <v>46185</v>
      </c>
      <c r="G8899">
        <v>1261</v>
      </c>
      <c r="H8899" s="1">
        <f t="shared" si="695"/>
        <v>46191</v>
      </c>
      <c r="I8899" s="5">
        <f t="shared" si="694"/>
        <v>46253</v>
      </c>
      <c r="J8899" s="9" t="str">
        <f t="shared" si="696"/>
        <v>ชำระตรงเวลา</v>
      </c>
      <c r="K8899" s="10">
        <f t="shared" si="697"/>
        <v>0</v>
      </c>
      <c r="L8899" t="str">
        <f t="shared" si="698"/>
        <v>ลูกหนี้ชั้นดี</v>
      </c>
    </row>
    <row r="8900" spans="1:12" x14ac:dyDescent="0.2">
      <c r="A8900" t="s">
        <v>38</v>
      </c>
      <c r="B8900" t="s">
        <v>8</v>
      </c>
      <c r="C8900">
        <v>7</v>
      </c>
      <c r="D8900">
        <v>1526060010951</v>
      </c>
      <c r="E8900" s="1">
        <v>46193</v>
      </c>
      <c r="F8900" s="1">
        <v>46196</v>
      </c>
      <c r="G8900">
        <v>343</v>
      </c>
      <c r="H8900" s="1">
        <f t="shared" si="695"/>
        <v>46200</v>
      </c>
      <c r="I8900" s="5">
        <f t="shared" ref="I8900:I8963" si="699">I8899</f>
        <v>46253</v>
      </c>
      <c r="J8900" s="9" t="str">
        <f t="shared" si="696"/>
        <v>ชำระตรงเวลา</v>
      </c>
      <c r="K8900" s="10">
        <f t="shared" si="697"/>
        <v>0</v>
      </c>
      <c r="L8900" t="str">
        <f t="shared" si="698"/>
        <v>ลูกหนี้ชั้นดี</v>
      </c>
    </row>
    <row r="8901" spans="1:12" x14ac:dyDescent="0.2">
      <c r="A8901" t="s">
        <v>38</v>
      </c>
      <c r="B8901" t="s">
        <v>8</v>
      </c>
      <c r="C8901">
        <v>7</v>
      </c>
      <c r="D8901">
        <v>1526060013754</v>
      </c>
      <c r="E8901" s="1">
        <v>46198</v>
      </c>
      <c r="F8901" s="1">
        <v>46199</v>
      </c>
      <c r="G8901">
        <v>288</v>
      </c>
      <c r="H8901" s="1">
        <f t="shared" si="695"/>
        <v>46205</v>
      </c>
      <c r="I8901" s="5">
        <f t="shared" si="699"/>
        <v>46253</v>
      </c>
      <c r="J8901" s="9" t="str">
        <f t="shared" si="696"/>
        <v>ค้างชำระ 1 - 30 วัน</v>
      </c>
      <c r="K8901" s="10">
        <f t="shared" si="697"/>
        <v>0</v>
      </c>
      <c r="L8901" t="str">
        <f t="shared" si="698"/>
        <v>ลูกหนี้ชั้นดี</v>
      </c>
    </row>
    <row r="8902" spans="1:12" x14ac:dyDescent="0.2">
      <c r="A8902" t="s">
        <v>222</v>
      </c>
      <c r="B8902" t="s">
        <v>8</v>
      </c>
      <c r="C8902">
        <v>7</v>
      </c>
      <c r="D8902">
        <v>1526010007222</v>
      </c>
      <c r="E8902" s="1">
        <v>46038</v>
      </c>
      <c r="F8902" s="1">
        <v>46046</v>
      </c>
      <c r="G8902">
        <v>550</v>
      </c>
      <c r="H8902" s="1">
        <f t="shared" si="695"/>
        <v>46045</v>
      </c>
      <c r="I8902" s="5">
        <f t="shared" si="699"/>
        <v>46253</v>
      </c>
      <c r="J8902" s="9" t="str">
        <f t="shared" si="696"/>
        <v>ชำระตรงเวลา</v>
      </c>
      <c r="K8902" s="10">
        <f t="shared" si="697"/>
        <v>1</v>
      </c>
      <c r="L8902" t="str">
        <f t="shared" si="698"/>
        <v>ลูกหนี้ชั้นดี</v>
      </c>
    </row>
    <row r="8903" spans="1:12" x14ac:dyDescent="0.2">
      <c r="A8903" t="s">
        <v>222</v>
      </c>
      <c r="B8903" t="s">
        <v>8</v>
      </c>
      <c r="C8903">
        <v>7</v>
      </c>
      <c r="D8903">
        <v>1526030014033</v>
      </c>
      <c r="E8903" s="1">
        <v>46109</v>
      </c>
      <c r="F8903" s="1">
        <v>46116</v>
      </c>
      <c r="G8903">
        <v>650</v>
      </c>
      <c r="H8903" s="1">
        <f t="shared" si="695"/>
        <v>46116</v>
      </c>
      <c r="I8903" s="5">
        <f t="shared" si="699"/>
        <v>46253</v>
      </c>
      <c r="J8903" s="9" t="str">
        <f t="shared" si="696"/>
        <v>ค้างชำระ 1 - 30 วัน</v>
      </c>
      <c r="K8903" s="10">
        <f t="shared" si="697"/>
        <v>0</v>
      </c>
      <c r="L8903" t="str">
        <f t="shared" si="698"/>
        <v>ลูกหนี้ชั้นดี</v>
      </c>
    </row>
    <row r="8904" spans="1:12" x14ac:dyDescent="0.2">
      <c r="A8904" t="s">
        <v>222</v>
      </c>
      <c r="B8904" t="s">
        <v>8</v>
      </c>
      <c r="C8904">
        <v>7</v>
      </c>
      <c r="D8904">
        <v>1526060004011</v>
      </c>
      <c r="E8904" s="1">
        <v>46179</v>
      </c>
      <c r="F8904" s="1">
        <v>46189</v>
      </c>
      <c r="G8904">
        <v>136</v>
      </c>
      <c r="H8904" s="1">
        <f t="shared" si="695"/>
        <v>46186</v>
      </c>
      <c r="I8904" s="5">
        <f t="shared" si="699"/>
        <v>46253</v>
      </c>
      <c r="J8904" s="9" t="str">
        <f t="shared" si="696"/>
        <v>ชำระตรงเวลา</v>
      </c>
      <c r="K8904" s="10">
        <f t="shared" si="697"/>
        <v>3</v>
      </c>
      <c r="L8904" t="str">
        <f t="shared" si="698"/>
        <v>ลูกหนี้ชั้นดี</v>
      </c>
    </row>
    <row r="8905" spans="1:12" x14ac:dyDescent="0.2">
      <c r="A8905" t="s">
        <v>222</v>
      </c>
      <c r="B8905" t="s">
        <v>8</v>
      </c>
      <c r="C8905">
        <v>7</v>
      </c>
      <c r="D8905">
        <v>1526060006954</v>
      </c>
      <c r="E8905" s="1">
        <v>46188</v>
      </c>
      <c r="F8905" s="1">
        <v>46193</v>
      </c>
      <c r="G8905">
        <v>136</v>
      </c>
      <c r="H8905" s="1">
        <f t="shared" si="695"/>
        <v>46195</v>
      </c>
      <c r="I8905" s="5">
        <f t="shared" si="699"/>
        <v>46253</v>
      </c>
      <c r="J8905" s="9" t="str">
        <f t="shared" si="696"/>
        <v>ชำระตรงเวลา</v>
      </c>
      <c r="K8905" s="10">
        <f t="shared" si="697"/>
        <v>0</v>
      </c>
      <c r="L8905" t="str">
        <f t="shared" si="698"/>
        <v>ลูกหนี้ชั้นดี</v>
      </c>
    </row>
    <row r="8906" spans="1:12" x14ac:dyDescent="0.2">
      <c r="A8906" t="s">
        <v>222</v>
      </c>
      <c r="B8906" t="s">
        <v>8</v>
      </c>
      <c r="C8906">
        <v>7</v>
      </c>
      <c r="D8906">
        <v>1526060010883</v>
      </c>
      <c r="E8906" s="1">
        <v>46192</v>
      </c>
      <c r="F8906" s="1">
        <v>46199</v>
      </c>
      <c r="G8906">
        <v>80</v>
      </c>
      <c r="H8906" s="1">
        <f t="shared" si="695"/>
        <v>46199</v>
      </c>
      <c r="I8906" s="5">
        <f t="shared" si="699"/>
        <v>46253</v>
      </c>
      <c r="J8906" s="9" t="str">
        <f t="shared" si="696"/>
        <v>ชำระตรงเวลา</v>
      </c>
      <c r="K8906" s="10">
        <f t="shared" si="697"/>
        <v>0</v>
      </c>
      <c r="L8906" t="str">
        <f t="shared" si="698"/>
        <v>ลูกหนี้ชั้นดี</v>
      </c>
    </row>
    <row r="8907" spans="1:12" x14ac:dyDescent="0.2">
      <c r="A8907" t="s">
        <v>222</v>
      </c>
      <c r="B8907" t="s">
        <v>8</v>
      </c>
      <c r="C8907">
        <v>7</v>
      </c>
      <c r="D8907">
        <v>1526060013747</v>
      </c>
      <c r="E8907" s="1">
        <v>46199</v>
      </c>
      <c r="F8907" s="1">
        <v>46206</v>
      </c>
      <c r="G8907">
        <v>656</v>
      </c>
      <c r="H8907" s="1">
        <f t="shared" si="695"/>
        <v>46206</v>
      </c>
      <c r="I8907" s="5">
        <f t="shared" si="699"/>
        <v>46253</v>
      </c>
      <c r="J8907" s="9" t="str">
        <f t="shared" si="696"/>
        <v>ค้างชำระ 1 - 30 วัน</v>
      </c>
      <c r="K8907" s="10">
        <f t="shared" si="697"/>
        <v>0</v>
      </c>
      <c r="L8907" t="str">
        <f t="shared" si="698"/>
        <v>ลูกหนี้ชั้นดี</v>
      </c>
    </row>
    <row r="8908" spans="1:12" x14ac:dyDescent="0.2">
      <c r="A8908" t="s">
        <v>1118</v>
      </c>
      <c r="B8908" t="s">
        <v>311</v>
      </c>
      <c r="C8908">
        <v>15</v>
      </c>
      <c r="D8908">
        <v>1426060000320</v>
      </c>
      <c r="E8908" s="1">
        <v>46174</v>
      </c>
      <c r="F8908" s="1">
        <v>46190</v>
      </c>
      <c r="G8908">
        <v>23755</v>
      </c>
      <c r="H8908" s="1">
        <f t="shared" si="695"/>
        <v>46189</v>
      </c>
      <c r="I8908" s="5">
        <f t="shared" si="699"/>
        <v>46253</v>
      </c>
      <c r="J8908" s="9" t="str">
        <f t="shared" si="696"/>
        <v>ชำระตรงเวลา</v>
      </c>
      <c r="K8908" s="10">
        <f t="shared" si="697"/>
        <v>1</v>
      </c>
      <c r="L8908" t="str">
        <f t="shared" si="698"/>
        <v>ลูกหนี้ชั้นดี</v>
      </c>
    </row>
    <row r="8909" spans="1:12" x14ac:dyDescent="0.2">
      <c r="A8909" t="s">
        <v>1118</v>
      </c>
      <c r="B8909" t="s">
        <v>311</v>
      </c>
      <c r="C8909">
        <v>15</v>
      </c>
      <c r="D8909">
        <v>1426060008548</v>
      </c>
      <c r="E8909" s="1">
        <v>46189</v>
      </c>
      <c r="F8909" s="1">
        <v>46203</v>
      </c>
      <c r="G8909">
        <v>25365</v>
      </c>
      <c r="H8909" s="1">
        <f t="shared" si="695"/>
        <v>46204</v>
      </c>
      <c r="I8909" s="5">
        <f t="shared" si="699"/>
        <v>46253</v>
      </c>
      <c r="J8909" s="9" t="str">
        <f t="shared" si="696"/>
        <v>ชำระตรงเวลา</v>
      </c>
      <c r="K8909" s="10">
        <f t="shared" si="697"/>
        <v>0</v>
      </c>
      <c r="L8909" t="str">
        <f t="shared" si="698"/>
        <v>ลูกหนี้ชั้นดี</v>
      </c>
    </row>
    <row r="8910" spans="1:12" x14ac:dyDescent="0.2">
      <c r="A8910" t="s">
        <v>797</v>
      </c>
      <c r="B8910" t="s">
        <v>366</v>
      </c>
      <c r="C8910">
        <v>15</v>
      </c>
      <c r="D8910">
        <v>1126060001555</v>
      </c>
      <c r="E8910" s="1">
        <v>46182</v>
      </c>
      <c r="F8910" s="1">
        <v>46185</v>
      </c>
      <c r="G8910">
        <v>2519</v>
      </c>
      <c r="H8910" s="1">
        <f t="shared" si="695"/>
        <v>46197</v>
      </c>
      <c r="I8910" s="5">
        <f t="shared" si="699"/>
        <v>46253</v>
      </c>
      <c r="J8910" s="9" t="str">
        <f t="shared" si="696"/>
        <v>ชำระตรงเวลา</v>
      </c>
      <c r="K8910" s="10">
        <f t="shared" si="697"/>
        <v>0</v>
      </c>
      <c r="L8910" t="str">
        <f t="shared" si="698"/>
        <v>ลูกหนี้ชั้นดี</v>
      </c>
    </row>
    <row r="8911" spans="1:12" x14ac:dyDescent="0.2">
      <c r="A8911" t="s">
        <v>381</v>
      </c>
      <c r="B8911" t="s">
        <v>366</v>
      </c>
      <c r="C8911">
        <v>15</v>
      </c>
      <c r="D8911">
        <v>1126060007540</v>
      </c>
      <c r="E8911" s="1">
        <v>46190</v>
      </c>
      <c r="F8911" s="1">
        <v>46203</v>
      </c>
      <c r="G8911">
        <v>3334</v>
      </c>
      <c r="H8911" s="1">
        <f t="shared" si="695"/>
        <v>46205</v>
      </c>
      <c r="I8911" s="5">
        <f t="shared" si="699"/>
        <v>46253</v>
      </c>
      <c r="J8911" s="9" t="str">
        <f t="shared" si="696"/>
        <v>ชำระตรงเวลา</v>
      </c>
      <c r="K8911" s="10">
        <f t="shared" si="697"/>
        <v>0</v>
      </c>
      <c r="L8911" t="str">
        <f t="shared" si="698"/>
        <v>ลูกหนี้ชั้นดี</v>
      </c>
    </row>
    <row r="8912" spans="1:12" x14ac:dyDescent="0.2">
      <c r="A8912" t="s">
        <v>381</v>
      </c>
      <c r="B8912" t="s">
        <v>366</v>
      </c>
      <c r="C8912">
        <v>15</v>
      </c>
      <c r="D8912">
        <v>1126060014869</v>
      </c>
      <c r="E8912" s="1">
        <v>46212</v>
      </c>
      <c r="F8912" s="1">
        <v>46216</v>
      </c>
      <c r="G8912">
        <v>1306</v>
      </c>
      <c r="H8912" s="1">
        <f t="shared" si="695"/>
        <v>46227</v>
      </c>
      <c r="I8912" s="5">
        <f t="shared" si="699"/>
        <v>46253</v>
      </c>
      <c r="J8912" s="9" t="str">
        <f t="shared" si="696"/>
        <v>ชำระตรงเวลา</v>
      </c>
      <c r="K8912" s="10">
        <f t="shared" si="697"/>
        <v>0</v>
      </c>
      <c r="L8912" t="str">
        <f t="shared" si="698"/>
        <v>ลูกหนี้ชั้นดี</v>
      </c>
    </row>
    <row r="8913" spans="1:12" x14ac:dyDescent="0.2">
      <c r="A8913" t="s">
        <v>523</v>
      </c>
      <c r="B8913" t="s">
        <v>366</v>
      </c>
      <c r="C8913">
        <v>15</v>
      </c>
      <c r="D8913">
        <v>1126030012871</v>
      </c>
      <c r="E8913" s="1">
        <v>46106</v>
      </c>
      <c r="F8913" s="1">
        <v>46116</v>
      </c>
      <c r="G8913">
        <v>1000</v>
      </c>
      <c r="H8913" s="1">
        <f t="shared" si="695"/>
        <v>46121</v>
      </c>
      <c r="I8913" s="5">
        <f t="shared" si="699"/>
        <v>46253</v>
      </c>
      <c r="J8913" s="9" t="str">
        <f t="shared" si="696"/>
        <v>ค้างชำระ 1 - 30 วัน</v>
      </c>
      <c r="K8913" s="10">
        <f t="shared" si="697"/>
        <v>0</v>
      </c>
      <c r="L8913" t="str">
        <f t="shared" si="698"/>
        <v>ลูกหนี้ชั้นดี</v>
      </c>
    </row>
    <row r="8914" spans="1:12" x14ac:dyDescent="0.2">
      <c r="A8914" t="s">
        <v>482</v>
      </c>
      <c r="B8914" t="s">
        <v>366</v>
      </c>
      <c r="C8914">
        <v>15</v>
      </c>
      <c r="D8914">
        <v>1126060011196</v>
      </c>
      <c r="E8914" s="1">
        <v>46197</v>
      </c>
      <c r="F8914" s="1">
        <v>46217</v>
      </c>
      <c r="G8914">
        <v>20000</v>
      </c>
      <c r="H8914" s="1">
        <f t="shared" si="695"/>
        <v>46212</v>
      </c>
      <c r="I8914" s="5">
        <f t="shared" si="699"/>
        <v>46253</v>
      </c>
      <c r="J8914" s="9" t="str">
        <f t="shared" si="696"/>
        <v>ค้างชำระ 1 - 30 วัน</v>
      </c>
      <c r="K8914" s="10">
        <f t="shared" si="697"/>
        <v>5</v>
      </c>
      <c r="L8914" t="str">
        <f t="shared" si="698"/>
        <v>ลูกหนี้ชั้นดี</v>
      </c>
    </row>
    <row r="8915" spans="1:12" x14ac:dyDescent="0.2">
      <c r="A8915" t="s">
        <v>869</v>
      </c>
      <c r="B8915" t="s">
        <v>366</v>
      </c>
      <c r="C8915">
        <v>15</v>
      </c>
      <c r="D8915">
        <v>1126020010429</v>
      </c>
      <c r="E8915" s="1">
        <v>46072</v>
      </c>
      <c r="F8915" s="1">
        <v>46091</v>
      </c>
      <c r="G8915">
        <v>235</v>
      </c>
      <c r="H8915" s="1">
        <f t="shared" si="695"/>
        <v>46087</v>
      </c>
      <c r="I8915" s="5">
        <f t="shared" si="699"/>
        <v>46253</v>
      </c>
      <c r="J8915" s="9" t="str">
        <f t="shared" si="696"/>
        <v>ชำระตรงเวลา</v>
      </c>
      <c r="K8915" s="10">
        <f t="shared" si="697"/>
        <v>4</v>
      </c>
      <c r="L8915" t="str">
        <f t="shared" si="698"/>
        <v>ลูกหนี้ชั้นดี</v>
      </c>
    </row>
    <row r="8916" spans="1:12" x14ac:dyDescent="0.2">
      <c r="A8916" t="s">
        <v>869</v>
      </c>
      <c r="B8916" t="s">
        <v>366</v>
      </c>
      <c r="C8916">
        <v>15</v>
      </c>
      <c r="D8916">
        <v>1126050006706</v>
      </c>
      <c r="E8916" s="1">
        <v>46158</v>
      </c>
      <c r="F8916" s="1">
        <v>46172</v>
      </c>
      <c r="G8916">
        <v>505</v>
      </c>
      <c r="H8916" s="1">
        <f t="shared" si="695"/>
        <v>46173</v>
      </c>
      <c r="I8916" s="5">
        <f t="shared" si="699"/>
        <v>46253</v>
      </c>
      <c r="J8916" s="9" t="str">
        <f t="shared" si="696"/>
        <v>ชำระตรงเวลา</v>
      </c>
      <c r="K8916" s="10">
        <f t="shared" si="697"/>
        <v>0</v>
      </c>
      <c r="L8916" t="str">
        <f t="shared" si="698"/>
        <v>ลูกหนี้ชั้นดี</v>
      </c>
    </row>
    <row r="8917" spans="1:12" x14ac:dyDescent="0.2">
      <c r="A8917" t="s">
        <v>869</v>
      </c>
      <c r="B8917" t="s">
        <v>366</v>
      </c>
      <c r="C8917">
        <v>15</v>
      </c>
      <c r="D8917">
        <v>1126060009728</v>
      </c>
      <c r="E8917" s="1">
        <v>46191</v>
      </c>
      <c r="F8917" s="1">
        <v>46206</v>
      </c>
      <c r="G8917">
        <v>1964</v>
      </c>
      <c r="H8917" s="1">
        <f t="shared" si="695"/>
        <v>46206</v>
      </c>
      <c r="I8917" s="5">
        <f t="shared" si="699"/>
        <v>46253</v>
      </c>
      <c r="J8917" s="9" t="str">
        <f t="shared" si="696"/>
        <v>ค้างชำระ 1 - 30 วัน</v>
      </c>
      <c r="K8917" s="10">
        <f t="shared" si="697"/>
        <v>0</v>
      </c>
      <c r="L8917" t="str">
        <f t="shared" si="698"/>
        <v>ลูกหนี้ชั้นดี</v>
      </c>
    </row>
    <row r="8918" spans="1:12" x14ac:dyDescent="0.2">
      <c r="A8918" t="s">
        <v>869</v>
      </c>
      <c r="B8918" t="s">
        <v>366</v>
      </c>
      <c r="C8918">
        <v>15</v>
      </c>
      <c r="D8918">
        <v>1126060012865</v>
      </c>
      <c r="E8918" s="1">
        <v>46199</v>
      </c>
      <c r="F8918" s="1">
        <v>46216</v>
      </c>
      <c r="G8918">
        <v>465</v>
      </c>
      <c r="H8918" s="1">
        <f t="shared" si="695"/>
        <v>46214</v>
      </c>
      <c r="I8918" s="5">
        <f t="shared" si="699"/>
        <v>46253</v>
      </c>
      <c r="J8918" s="9" t="str">
        <f t="shared" si="696"/>
        <v>ชำระตรงเวลา</v>
      </c>
      <c r="K8918" s="10">
        <f t="shared" si="697"/>
        <v>2</v>
      </c>
      <c r="L8918" t="str">
        <f t="shared" si="698"/>
        <v>ลูกหนี้ชั้นดี</v>
      </c>
    </row>
    <row r="8919" spans="1:12" x14ac:dyDescent="0.2">
      <c r="A8919" t="s">
        <v>250</v>
      </c>
      <c r="B8919" t="s">
        <v>8</v>
      </c>
      <c r="C8919">
        <v>7</v>
      </c>
      <c r="D8919">
        <v>1526020002330</v>
      </c>
      <c r="E8919" s="1">
        <v>46057</v>
      </c>
      <c r="F8919" s="1">
        <v>46059</v>
      </c>
      <c r="G8919">
        <v>2740</v>
      </c>
      <c r="H8919" s="1">
        <f t="shared" si="695"/>
        <v>46064</v>
      </c>
      <c r="I8919" s="5">
        <f t="shared" si="699"/>
        <v>46253</v>
      </c>
      <c r="J8919" s="9" t="str">
        <f t="shared" si="696"/>
        <v>ชำระตรงเวลา</v>
      </c>
      <c r="K8919" s="10">
        <f t="shared" si="697"/>
        <v>0</v>
      </c>
      <c r="L8919" t="str">
        <f t="shared" si="698"/>
        <v>ลูกหนี้ชั้นดี</v>
      </c>
    </row>
    <row r="8920" spans="1:12" x14ac:dyDescent="0.2">
      <c r="A8920" t="s">
        <v>250</v>
      </c>
      <c r="B8920" t="s">
        <v>8</v>
      </c>
      <c r="C8920">
        <v>7</v>
      </c>
      <c r="D8920">
        <v>1526030009060</v>
      </c>
      <c r="E8920" s="1">
        <v>46099</v>
      </c>
      <c r="F8920" s="1">
        <v>46106</v>
      </c>
      <c r="G8920">
        <v>1400</v>
      </c>
      <c r="H8920" s="1">
        <f t="shared" si="695"/>
        <v>46106</v>
      </c>
      <c r="I8920" s="5">
        <f t="shared" si="699"/>
        <v>46253</v>
      </c>
      <c r="J8920" s="9" t="str">
        <f t="shared" si="696"/>
        <v>ชำระตรงเวลา</v>
      </c>
      <c r="K8920" s="10">
        <f t="shared" si="697"/>
        <v>0</v>
      </c>
      <c r="L8920" t="str">
        <f t="shared" si="698"/>
        <v>ลูกหนี้ชั้นดี</v>
      </c>
    </row>
    <row r="8921" spans="1:12" x14ac:dyDescent="0.2">
      <c r="A8921" t="s">
        <v>250</v>
      </c>
      <c r="B8921" t="s">
        <v>8</v>
      </c>
      <c r="C8921">
        <v>7</v>
      </c>
      <c r="D8921">
        <v>1526040003850</v>
      </c>
      <c r="E8921" s="1">
        <v>46120</v>
      </c>
      <c r="F8921" s="1">
        <v>46122</v>
      </c>
      <c r="G8921">
        <v>5576</v>
      </c>
      <c r="H8921" s="1">
        <f t="shared" si="695"/>
        <v>46127</v>
      </c>
      <c r="I8921" s="5">
        <f t="shared" si="699"/>
        <v>46253</v>
      </c>
      <c r="J8921" s="9" t="str">
        <f t="shared" si="696"/>
        <v>ชำระตรงเวลา</v>
      </c>
      <c r="K8921" s="10">
        <f t="shared" si="697"/>
        <v>0</v>
      </c>
      <c r="L8921" t="str">
        <f t="shared" si="698"/>
        <v>ลูกหนี้ชั้นดี</v>
      </c>
    </row>
    <row r="8922" spans="1:12" x14ac:dyDescent="0.2">
      <c r="A8922" t="s">
        <v>250</v>
      </c>
      <c r="B8922" t="s">
        <v>8</v>
      </c>
      <c r="C8922">
        <v>7</v>
      </c>
      <c r="D8922">
        <v>1526060005148</v>
      </c>
      <c r="E8922" s="1">
        <v>46183</v>
      </c>
      <c r="F8922" s="1">
        <v>46190</v>
      </c>
      <c r="G8922">
        <v>815</v>
      </c>
      <c r="H8922" s="1">
        <f t="shared" si="695"/>
        <v>46190</v>
      </c>
      <c r="I8922" s="5">
        <f t="shared" si="699"/>
        <v>46253</v>
      </c>
      <c r="J8922" s="9" t="str">
        <f t="shared" si="696"/>
        <v>ชำระตรงเวลา</v>
      </c>
      <c r="K8922" s="10">
        <f t="shared" si="697"/>
        <v>0</v>
      </c>
      <c r="L8922" t="str">
        <f t="shared" si="698"/>
        <v>ลูกหนี้ชั้นดี</v>
      </c>
    </row>
    <row r="8923" spans="1:12" x14ac:dyDescent="0.2">
      <c r="A8923" t="s">
        <v>250</v>
      </c>
      <c r="B8923" t="s">
        <v>8</v>
      </c>
      <c r="C8923">
        <v>7</v>
      </c>
      <c r="D8923">
        <v>1526060008873</v>
      </c>
      <c r="E8923" s="1">
        <v>46189</v>
      </c>
      <c r="F8923" s="1">
        <v>46190</v>
      </c>
      <c r="G8923">
        <v>797</v>
      </c>
      <c r="H8923" s="1">
        <f t="shared" si="695"/>
        <v>46196</v>
      </c>
      <c r="I8923" s="5">
        <f t="shared" si="699"/>
        <v>46253</v>
      </c>
      <c r="J8923" s="9" t="str">
        <f t="shared" si="696"/>
        <v>ชำระตรงเวลา</v>
      </c>
      <c r="K8923" s="10">
        <f t="shared" si="697"/>
        <v>0</v>
      </c>
      <c r="L8923" t="str">
        <f t="shared" si="698"/>
        <v>ลูกหนี้ชั้นดี</v>
      </c>
    </row>
    <row r="8924" spans="1:12" x14ac:dyDescent="0.2">
      <c r="A8924" t="s">
        <v>250</v>
      </c>
      <c r="B8924" t="s">
        <v>8</v>
      </c>
      <c r="C8924">
        <v>7</v>
      </c>
      <c r="D8924">
        <v>1526060015123</v>
      </c>
      <c r="E8924" s="1">
        <v>46204</v>
      </c>
      <c r="F8924" s="1">
        <v>46206</v>
      </c>
      <c r="G8924">
        <v>2185</v>
      </c>
      <c r="H8924" s="1">
        <f t="shared" si="695"/>
        <v>46211</v>
      </c>
      <c r="I8924" s="5">
        <f t="shared" si="699"/>
        <v>46253</v>
      </c>
      <c r="J8924" s="9" t="str">
        <f t="shared" si="696"/>
        <v>ค้างชำระ 1 - 30 วัน</v>
      </c>
      <c r="K8924" s="10">
        <f t="shared" si="697"/>
        <v>0</v>
      </c>
      <c r="L8924" t="str">
        <f t="shared" si="698"/>
        <v>ลูกหนี้ชั้นดี</v>
      </c>
    </row>
    <row r="8925" spans="1:12" x14ac:dyDescent="0.2">
      <c r="A8925" t="s">
        <v>360</v>
      </c>
      <c r="B8925" t="s">
        <v>103</v>
      </c>
      <c r="C8925">
        <v>7</v>
      </c>
      <c r="D8925">
        <v>3026020001770</v>
      </c>
      <c r="E8925" s="1">
        <v>46055</v>
      </c>
      <c r="F8925" s="1">
        <v>46063</v>
      </c>
      <c r="G8925">
        <v>1140</v>
      </c>
      <c r="H8925" s="1">
        <f t="shared" si="695"/>
        <v>46062</v>
      </c>
      <c r="I8925" s="5">
        <f t="shared" si="699"/>
        <v>46253</v>
      </c>
      <c r="J8925" s="9" t="str">
        <f t="shared" si="696"/>
        <v>ค้างชำระ 1 - 30 วัน</v>
      </c>
      <c r="K8925" s="10">
        <f t="shared" si="697"/>
        <v>1</v>
      </c>
      <c r="L8925" t="str">
        <f t="shared" si="698"/>
        <v>ลูกหนี้ชั้นดี</v>
      </c>
    </row>
    <row r="8926" spans="1:12" x14ac:dyDescent="0.2">
      <c r="A8926" t="s">
        <v>360</v>
      </c>
      <c r="B8926" t="s">
        <v>103</v>
      </c>
      <c r="C8926">
        <v>7</v>
      </c>
      <c r="D8926">
        <v>3026030001685</v>
      </c>
      <c r="E8926" s="1">
        <v>46083</v>
      </c>
      <c r="F8926" s="1">
        <v>46091</v>
      </c>
      <c r="G8926">
        <v>120</v>
      </c>
      <c r="H8926" s="1">
        <f t="shared" si="695"/>
        <v>46090</v>
      </c>
      <c r="I8926" s="5">
        <f t="shared" si="699"/>
        <v>46253</v>
      </c>
      <c r="J8926" s="9" t="str">
        <f t="shared" si="696"/>
        <v>ค้างชำระ 1 - 30 วัน</v>
      </c>
      <c r="K8926" s="10">
        <f t="shared" si="697"/>
        <v>1</v>
      </c>
      <c r="L8926" t="str">
        <f t="shared" si="698"/>
        <v>ลูกหนี้ชั้นดี</v>
      </c>
    </row>
    <row r="8927" spans="1:12" x14ac:dyDescent="0.2">
      <c r="A8927" t="s">
        <v>360</v>
      </c>
      <c r="B8927" t="s">
        <v>103</v>
      </c>
      <c r="C8927">
        <v>7</v>
      </c>
      <c r="D8927">
        <v>3026040002092</v>
      </c>
      <c r="E8927" s="1">
        <v>46114</v>
      </c>
      <c r="F8927" s="1">
        <v>46123</v>
      </c>
      <c r="G8927">
        <v>90</v>
      </c>
      <c r="H8927" s="1">
        <f t="shared" si="695"/>
        <v>46121</v>
      </c>
      <c r="I8927" s="5">
        <f t="shared" si="699"/>
        <v>46253</v>
      </c>
      <c r="J8927" s="9" t="str">
        <f t="shared" si="696"/>
        <v>ชำระตรงเวลา</v>
      </c>
      <c r="K8927" s="10">
        <f t="shared" si="697"/>
        <v>2</v>
      </c>
      <c r="L8927" t="str">
        <f t="shared" si="698"/>
        <v>ลูกหนี้ชั้นดี</v>
      </c>
    </row>
    <row r="8928" spans="1:12" x14ac:dyDescent="0.2">
      <c r="A8928" t="s">
        <v>360</v>
      </c>
      <c r="B8928" t="s">
        <v>103</v>
      </c>
      <c r="C8928">
        <v>7</v>
      </c>
      <c r="D8928">
        <v>3026050002280</v>
      </c>
      <c r="E8928" s="1">
        <v>46153</v>
      </c>
      <c r="F8928" s="1">
        <v>46154</v>
      </c>
      <c r="G8928">
        <v>378</v>
      </c>
      <c r="H8928" s="1">
        <f t="shared" si="695"/>
        <v>46160</v>
      </c>
      <c r="I8928" s="5">
        <f t="shared" si="699"/>
        <v>46253</v>
      </c>
      <c r="J8928" s="9" t="str">
        <f t="shared" si="696"/>
        <v>ชำระตรงเวลา</v>
      </c>
      <c r="K8928" s="10">
        <f t="shared" si="697"/>
        <v>0</v>
      </c>
      <c r="L8928" t="str">
        <f t="shared" si="698"/>
        <v>ลูกหนี้ชั้นดี</v>
      </c>
    </row>
    <row r="8929" spans="1:12" x14ac:dyDescent="0.2">
      <c r="A8929" t="s">
        <v>360</v>
      </c>
      <c r="B8929" t="s">
        <v>103</v>
      </c>
      <c r="C8929">
        <v>7</v>
      </c>
      <c r="D8929">
        <v>3026060015164</v>
      </c>
      <c r="E8929" s="1">
        <v>46205</v>
      </c>
      <c r="F8929" s="1">
        <v>46212</v>
      </c>
      <c r="G8929">
        <v>162</v>
      </c>
      <c r="H8929" s="1">
        <f t="shared" si="695"/>
        <v>46212</v>
      </c>
      <c r="I8929" s="5">
        <f t="shared" si="699"/>
        <v>46253</v>
      </c>
      <c r="J8929" s="9" t="str">
        <f t="shared" si="696"/>
        <v>ชำระตรงเวลา</v>
      </c>
      <c r="K8929" s="10">
        <f t="shared" si="697"/>
        <v>0</v>
      </c>
      <c r="L8929" t="str">
        <f t="shared" si="698"/>
        <v>ลูกหนี้ชั้นดี</v>
      </c>
    </row>
    <row r="8930" spans="1:12" x14ac:dyDescent="0.2">
      <c r="A8930" t="s">
        <v>671</v>
      </c>
      <c r="B8930" t="s">
        <v>366</v>
      </c>
      <c r="C8930">
        <v>0</v>
      </c>
      <c r="D8930">
        <v>1126040013691</v>
      </c>
      <c r="E8930" s="1">
        <v>46142</v>
      </c>
      <c r="F8930" s="1">
        <v>46142</v>
      </c>
      <c r="G8930">
        <v>1881</v>
      </c>
      <c r="H8930" s="1">
        <f t="shared" si="695"/>
        <v>46142</v>
      </c>
      <c r="I8930" s="5">
        <f t="shared" si="699"/>
        <v>46253</v>
      </c>
      <c r="J8930" s="9" t="str">
        <f t="shared" si="696"/>
        <v>ชำระตรงเวลา</v>
      </c>
      <c r="K8930" s="10">
        <f t="shared" si="697"/>
        <v>0</v>
      </c>
      <c r="L8930" t="str">
        <f t="shared" si="698"/>
        <v>ลูกหนี้ชั้นดี</v>
      </c>
    </row>
    <row r="8931" spans="1:12" x14ac:dyDescent="0.2">
      <c r="A8931" t="s">
        <v>671</v>
      </c>
      <c r="B8931" t="s">
        <v>366</v>
      </c>
      <c r="C8931">
        <v>0</v>
      </c>
      <c r="D8931">
        <v>1126060003924</v>
      </c>
      <c r="E8931" s="1">
        <v>46178</v>
      </c>
      <c r="F8931" s="1">
        <v>46178</v>
      </c>
      <c r="G8931">
        <v>1171</v>
      </c>
      <c r="H8931" s="1">
        <f t="shared" si="695"/>
        <v>46178</v>
      </c>
      <c r="I8931" s="5">
        <f t="shared" si="699"/>
        <v>46253</v>
      </c>
      <c r="J8931" s="9" t="str">
        <f t="shared" si="696"/>
        <v>ชำระตรงเวลา</v>
      </c>
      <c r="K8931" s="10">
        <f t="shared" si="697"/>
        <v>0</v>
      </c>
      <c r="L8931" t="str">
        <f t="shared" si="698"/>
        <v>ลูกหนี้ชั้นดี</v>
      </c>
    </row>
    <row r="8932" spans="1:12" x14ac:dyDescent="0.2">
      <c r="A8932" t="s">
        <v>671</v>
      </c>
      <c r="B8932" t="s">
        <v>366</v>
      </c>
      <c r="C8932">
        <v>0</v>
      </c>
      <c r="D8932">
        <v>1126060006659</v>
      </c>
      <c r="E8932" s="1">
        <v>46184</v>
      </c>
      <c r="F8932" s="1">
        <v>46184</v>
      </c>
      <c r="G8932">
        <v>2381</v>
      </c>
      <c r="H8932" s="1">
        <f t="shared" si="695"/>
        <v>46184</v>
      </c>
      <c r="I8932" s="5">
        <f t="shared" si="699"/>
        <v>46253</v>
      </c>
      <c r="J8932" s="9" t="str">
        <f t="shared" si="696"/>
        <v>ชำระตรงเวลา</v>
      </c>
      <c r="K8932" s="10">
        <f t="shared" si="697"/>
        <v>0</v>
      </c>
      <c r="L8932" t="str">
        <f t="shared" si="698"/>
        <v>ลูกหนี้ชั้นดี</v>
      </c>
    </row>
    <row r="8933" spans="1:12" x14ac:dyDescent="0.2">
      <c r="A8933" t="s">
        <v>671</v>
      </c>
      <c r="B8933" t="s">
        <v>366</v>
      </c>
      <c r="C8933">
        <v>0</v>
      </c>
      <c r="D8933">
        <v>1126060010496</v>
      </c>
      <c r="E8933" s="1">
        <v>46191</v>
      </c>
      <c r="F8933" s="1">
        <v>46191</v>
      </c>
      <c r="G8933">
        <v>3475</v>
      </c>
      <c r="H8933" s="1">
        <f t="shared" si="695"/>
        <v>46191</v>
      </c>
      <c r="I8933" s="5">
        <f t="shared" si="699"/>
        <v>46253</v>
      </c>
      <c r="J8933" s="9" t="str">
        <f t="shared" si="696"/>
        <v>ชำระตรงเวลา</v>
      </c>
      <c r="K8933" s="10">
        <f t="shared" si="697"/>
        <v>0</v>
      </c>
      <c r="L8933" t="str">
        <f t="shared" si="698"/>
        <v>ลูกหนี้ชั้นดี</v>
      </c>
    </row>
    <row r="8934" spans="1:12" x14ac:dyDescent="0.2">
      <c r="A8934" t="s">
        <v>671</v>
      </c>
      <c r="B8934" t="s">
        <v>366</v>
      </c>
      <c r="C8934">
        <v>0</v>
      </c>
      <c r="D8934">
        <v>1126060013459</v>
      </c>
      <c r="E8934" s="1">
        <v>46198</v>
      </c>
      <c r="F8934" s="1">
        <v>46198</v>
      </c>
      <c r="G8934">
        <v>1649</v>
      </c>
      <c r="H8934" s="1">
        <f t="shared" si="695"/>
        <v>46198</v>
      </c>
      <c r="I8934" s="5">
        <f t="shared" si="699"/>
        <v>46253</v>
      </c>
      <c r="J8934" s="9" t="str">
        <f t="shared" si="696"/>
        <v>ชำระตรงเวลา</v>
      </c>
      <c r="K8934" s="10">
        <f t="shared" si="697"/>
        <v>0</v>
      </c>
      <c r="L8934" t="str">
        <f t="shared" si="698"/>
        <v>ลูกหนี้ชั้นดี</v>
      </c>
    </row>
    <row r="8935" spans="1:12" x14ac:dyDescent="0.2">
      <c r="A8935" t="s">
        <v>40</v>
      </c>
      <c r="B8935" t="s">
        <v>8</v>
      </c>
      <c r="C8935">
        <v>15</v>
      </c>
      <c r="D8935">
        <v>1526020003832</v>
      </c>
      <c r="E8935" s="1">
        <v>46058</v>
      </c>
      <c r="F8935" s="1">
        <v>46071</v>
      </c>
      <c r="G8935">
        <v>5168</v>
      </c>
      <c r="H8935" s="1">
        <f t="shared" si="695"/>
        <v>46073</v>
      </c>
      <c r="I8935" s="5">
        <f t="shared" si="699"/>
        <v>46253</v>
      </c>
      <c r="J8935" s="9" t="str">
        <f t="shared" si="696"/>
        <v>ค้างชำระ 1 - 30 วัน</v>
      </c>
      <c r="K8935" s="10">
        <f t="shared" si="697"/>
        <v>0</v>
      </c>
      <c r="L8935" t="str">
        <f t="shared" si="698"/>
        <v>ลูกหนี้ชั้นดี</v>
      </c>
    </row>
    <row r="8936" spans="1:12" x14ac:dyDescent="0.2">
      <c r="A8936" t="s">
        <v>40</v>
      </c>
      <c r="B8936" t="s">
        <v>8</v>
      </c>
      <c r="C8936">
        <v>15</v>
      </c>
      <c r="D8936">
        <v>1526020011400</v>
      </c>
      <c r="E8936" s="1">
        <v>46074</v>
      </c>
      <c r="F8936" s="1">
        <v>46091</v>
      </c>
      <c r="G8936">
        <v>3723</v>
      </c>
      <c r="H8936" s="1">
        <f t="shared" si="695"/>
        <v>46089</v>
      </c>
      <c r="I8936" s="5">
        <f t="shared" si="699"/>
        <v>46253</v>
      </c>
      <c r="J8936" s="9" t="str">
        <f t="shared" si="696"/>
        <v>ค้างชำระ 1 - 30 วัน</v>
      </c>
      <c r="K8936" s="10">
        <f t="shared" si="697"/>
        <v>2</v>
      </c>
      <c r="L8936" t="str">
        <f t="shared" si="698"/>
        <v>ลูกหนี้ชั้นดี</v>
      </c>
    </row>
    <row r="8937" spans="1:12" x14ac:dyDescent="0.2">
      <c r="A8937" t="s">
        <v>40</v>
      </c>
      <c r="B8937" t="s">
        <v>8</v>
      </c>
      <c r="C8937">
        <v>15</v>
      </c>
      <c r="D8937">
        <v>1526050010947</v>
      </c>
      <c r="E8937" s="1">
        <v>46163</v>
      </c>
      <c r="F8937" s="1">
        <v>46189</v>
      </c>
      <c r="G8937">
        <v>6616</v>
      </c>
      <c r="H8937" s="1">
        <f t="shared" si="695"/>
        <v>46178</v>
      </c>
      <c r="I8937" s="5">
        <f t="shared" si="699"/>
        <v>46253</v>
      </c>
      <c r="J8937" s="9" t="str">
        <f t="shared" si="696"/>
        <v>ค้างชำระ 1 - 30 วัน</v>
      </c>
      <c r="K8937" s="10">
        <f t="shared" si="697"/>
        <v>11</v>
      </c>
      <c r="L8937" t="str">
        <f t="shared" si="698"/>
        <v>ลูกหนี้ชั้นดี</v>
      </c>
    </row>
    <row r="8938" spans="1:12" x14ac:dyDescent="0.2">
      <c r="A8938" t="s">
        <v>40</v>
      </c>
      <c r="B8938" t="s">
        <v>8</v>
      </c>
      <c r="C8938">
        <v>15</v>
      </c>
      <c r="D8938">
        <v>1526060004219</v>
      </c>
      <c r="E8938" s="1">
        <v>46179</v>
      </c>
      <c r="F8938" s="1">
        <v>46197</v>
      </c>
      <c r="G8938">
        <v>4530</v>
      </c>
      <c r="H8938" s="1">
        <f t="shared" si="695"/>
        <v>46194</v>
      </c>
      <c r="I8938" s="5">
        <f t="shared" si="699"/>
        <v>46253</v>
      </c>
      <c r="J8938" s="9" t="str">
        <f t="shared" si="696"/>
        <v>ชำระตรงเวลา</v>
      </c>
      <c r="K8938" s="10">
        <f t="shared" si="697"/>
        <v>3</v>
      </c>
      <c r="L8938" t="str">
        <f t="shared" si="698"/>
        <v>ลูกหนี้ชั้นดี</v>
      </c>
    </row>
    <row r="8939" spans="1:12" x14ac:dyDescent="0.2">
      <c r="A8939" t="s">
        <v>40</v>
      </c>
      <c r="B8939" t="s">
        <v>8</v>
      </c>
      <c r="C8939">
        <v>15</v>
      </c>
      <c r="D8939">
        <v>1526060011200</v>
      </c>
      <c r="E8939" s="1">
        <v>46193</v>
      </c>
      <c r="F8939" s="1">
        <v>46206</v>
      </c>
      <c r="G8939">
        <v>6566</v>
      </c>
      <c r="H8939" s="1">
        <f t="shared" si="695"/>
        <v>46208</v>
      </c>
      <c r="I8939" s="5">
        <f t="shared" si="699"/>
        <v>46253</v>
      </c>
      <c r="J8939" s="9" t="str">
        <f t="shared" si="696"/>
        <v>ชำระตรงเวลา</v>
      </c>
      <c r="K8939" s="10">
        <f t="shared" si="697"/>
        <v>0</v>
      </c>
      <c r="L8939" t="str">
        <f t="shared" si="698"/>
        <v>ลูกหนี้ชั้นดี</v>
      </c>
    </row>
    <row r="8940" spans="1:12" x14ac:dyDescent="0.2">
      <c r="A8940" t="s">
        <v>984</v>
      </c>
      <c r="B8940" t="s">
        <v>8</v>
      </c>
      <c r="C8940">
        <v>15</v>
      </c>
      <c r="D8940">
        <v>1526010008533</v>
      </c>
      <c r="E8940" s="1">
        <v>46042</v>
      </c>
      <c r="F8940" s="1">
        <v>46051</v>
      </c>
      <c r="G8940">
        <v>950</v>
      </c>
      <c r="H8940" s="1">
        <f t="shared" si="695"/>
        <v>46057</v>
      </c>
      <c r="I8940" s="5">
        <f t="shared" si="699"/>
        <v>46253</v>
      </c>
      <c r="J8940" s="9" t="str">
        <f t="shared" si="696"/>
        <v>ชำระตรงเวลา</v>
      </c>
      <c r="K8940" s="10">
        <f t="shared" si="697"/>
        <v>0</v>
      </c>
      <c r="L8940" t="str">
        <f t="shared" si="698"/>
        <v>ลูกหนี้ชั้นดี</v>
      </c>
    </row>
    <row r="8941" spans="1:12" x14ac:dyDescent="0.2">
      <c r="A8941" t="s">
        <v>984</v>
      </c>
      <c r="B8941" t="s">
        <v>8</v>
      </c>
      <c r="C8941">
        <v>15</v>
      </c>
      <c r="D8941">
        <v>1526020011417</v>
      </c>
      <c r="E8941" s="1">
        <v>46074</v>
      </c>
      <c r="F8941" s="1">
        <v>46086</v>
      </c>
      <c r="G8941">
        <v>1920</v>
      </c>
      <c r="H8941" s="1">
        <f t="shared" si="695"/>
        <v>46089</v>
      </c>
      <c r="I8941" s="5">
        <f t="shared" si="699"/>
        <v>46253</v>
      </c>
      <c r="J8941" s="9" t="str">
        <f t="shared" si="696"/>
        <v>ชำระตรงเวลา</v>
      </c>
      <c r="K8941" s="10">
        <f t="shared" si="697"/>
        <v>0</v>
      </c>
      <c r="L8941" t="str">
        <f t="shared" si="698"/>
        <v>ลูกหนี้ชั้นดี</v>
      </c>
    </row>
    <row r="8942" spans="1:12" x14ac:dyDescent="0.2">
      <c r="A8942" t="s">
        <v>984</v>
      </c>
      <c r="B8942" t="s">
        <v>8</v>
      </c>
      <c r="C8942">
        <v>15</v>
      </c>
      <c r="D8942">
        <v>1526050010954</v>
      </c>
      <c r="E8942" s="1">
        <v>46163</v>
      </c>
      <c r="F8942" s="1">
        <v>46178</v>
      </c>
      <c r="G8942">
        <v>607</v>
      </c>
      <c r="H8942" s="1">
        <f t="shared" si="695"/>
        <v>46178</v>
      </c>
      <c r="I8942" s="5">
        <f t="shared" si="699"/>
        <v>46253</v>
      </c>
      <c r="J8942" s="9" t="str">
        <f t="shared" si="696"/>
        <v>ชำระตรงเวลา</v>
      </c>
      <c r="K8942" s="10">
        <f t="shared" si="697"/>
        <v>0</v>
      </c>
      <c r="L8942" t="str">
        <f t="shared" si="698"/>
        <v>ลูกหนี้ชั้นดี</v>
      </c>
    </row>
    <row r="8943" spans="1:12" x14ac:dyDescent="0.2">
      <c r="A8943" t="s">
        <v>984</v>
      </c>
      <c r="B8943" t="s">
        <v>8</v>
      </c>
      <c r="C8943">
        <v>15</v>
      </c>
      <c r="D8943">
        <v>1526060002277</v>
      </c>
      <c r="E8943" s="1">
        <v>46178</v>
      </c>
      <c r="F8943" s="1">
        <v>46191</v>
      </c>
      <c r="G8943">
        <v>1337</v>
      </c>
      <c r="H8943" s="1">
        <f t="shared" si="695"/>
        <v>46193</v>
      </c>
      <c r="I8943" s="5">
        <f t="shared" si="699"/>
        <v>46253</v>
      </c>
      <c r="J8943" s="9" t="str">
        <f t="shared" si="696"/>
        <v>ค้างชำระ 1 - 30 วัน</v>
      </c>
      <c r="K8943" s="10">
        <f t="shared" si="697"/>
        <v>0</v>
      </c>
      <c r="L8943" t="str">
        <f t="shared" si="698"/>
        <v>ลูกหนี้ชั้นดี</v>
      </c>
    </row>
    <row r="8944" spans="1:12" x14ac:dyDescent="0.2">
      <c r="A8944" t="s">
        <v>984</v>
      </c>
      <c r="B8944" t="s">
        <v>8</v>
      </c>
      <c r="C8944">
        <v>15</v>
      </c>
      <c r="D8944">
        <v>1526060011217</v>
      </c>
      <c r="E8944" s="1">
        <v>46193</v>
      </c>
      <c r="F8944" s="1">
        <v>46210</v>
      </c>
      <c r="G8944">
        <v>658</v>
      </c>
      <c r="H8944" s="1">
        <f t="shared" si="695"/>
        <v>46208</v>
      </c>
      <c r="I8944" s="5">
        <f t="shared" si="699"/>
        <v>46253</v>
      </c>
      <c r="J8944" s="9" t="str">
        <f t="shared" si="696"/>
        <v>ชำระตรงเวลา</v>
      </c>
      <c r="K8944" s="10">
        <f t="shared" si="697"/>
        <v>2</v>
      </c>
      <c r="L8944" t="str">
        <f t="shared" si="698"/>
        <v>ลูกหนี้ชั้นดี</v>
      </c>
    </row>
    <row r="8945" spans="1:12" x14ac:dyDescent="0.2">
      <c r="A8945" t="s">
        <v>691</v>
      </c>
      <c r="B8945" t="s">
        <v>366</v>
      </c>
      <c r="C8945">
        <v>7</v>
      </c>
      <c r="D8945">
        <v>1126020014434</v>
      </c>
      <c r="E8945" s="1">
        <v>46081</v>
      </c>
      <c r="F8945" s="1">
        <v>46087</v>
      </c>
      <c r="G8945">
        <v>4071</v>
      </c>
      <c r="H8945" s="1">
        <f t="shared" si="695"/>
        <v>46088</v>
      </c>
      <c r="I8945" s="5">
        <f t="shared" si="699"/>
        <v>46253</v>
      </c>
      <c r="J8945" s="9" t="str">
        <f t="shared" si="696"/>
        <v>ชำระตรงเวลา</v>
      </c>
      <c r="K8945" s="10">
        <f t="shared" si="697"/>
        <v>0</v>
      </c>
      <c r="L8945" t="str">
        <f t="shared" si="698"/>
        <v>ลูกหนี้ชั้นดี</v>
      </c>
    </row>
    <row r="8946" spans="1:12" x14ac:dyDescent="0.2">
      <c r="A8946" t="s">
        <v>691</v>
      </c>
      <c r="B8946" t="s">
        <v>366</v>
      </c>
      <c r="C8946">
        <v>7</v>
      </c>
      <c r="D8946">
        <v>1126020014441</v>
      </c>
      <c r="E8946" s="1">
        <v>46081</v>
      </c>
      <c r="F8946" s="1">
        <v>46085</v>
      </c>
      <c r="G8946">
        <v>4024</v>
      </c>
      <c r="H8946" s="1">
        <f t="shared" si="695"/>
        <v>46088</v>
      </c>
      <c r="I8946" s="5">
        <f t="shared" si="699"/>
        <v>46253</v>
      </c>
      <c r="J8946" s="9" t="str">
        <f t="shared" si="696"/>
        <v>ชำระตรงเวลา</v>
      </c>
      <c r="K8946" s="10">
        <f t="shared" si="697"/>
        <v>0</v>
      </c>
      <c r="L8946" t="str">
        <f t="shared" si="698"/>
        <v>ลูกหนี้ชั้นดี</v>
      </c>
    </row>
    <row r="8947" spans="1:12" x14ac:dyDescent="0.2">
      <c r="A8947" t="s">
        <v>691</v>
      </c>
      <c r="B8947" t="s">
        <v>366</v>
      </c>
      <c r="C8947">
        <v>7</v>
      </c>
      <c r="D8947">
        <v>1126060004327</v>
      </c>
      <c r="E8947" s="1">
        <v>46179</v>
      </c>
      <c r="F8947" s="1">
        <v>46185</v>
      </c>
      <c r="G8947">
        <v>5227</v>
      </c>
      <c r="H8947" s="1">
        <f t="shared" si="695"/>
        <v>46186</v>
      </c>
      <c r="I8947" s="5">
        <f t="shared" si="699"/>
        <v>46253</v>
      </c>
      <c r="J8947" s="9" t="str">
        <f t="shared" si="696"/>
        <v>ชำระตรงเวลา</v>
      </c>
      <c r="K8947" s="10">
        <f t="shared" si="697"/>
        <v>0</v>
      </c>
      <c r="L8947" t="str">
        <f t="shared" si="698"/>
        <v>ลูกหนี้ชั้นดี</v>
      </c>
    </row>
    <row r="8948" spans="1:12" x14ac:dyDescent="0.2">
      <c r="A8948" t="s">
        <v>691</v>
      </c>
      <c r="B8948" t="s">
        <v>366</v>
      </c>
      <c r="C8948">
        <v>7</v>
      </c>
      <c r="D8948">
        <v>1126060007106</v>
      </c>
      <c r="E8948" s="1">
        <v>46186</v>
      </c>
      <c r="F8948" s="1">
        <v>46191</v>
      </c>
      <c r="G8948">
        <v>6148</v>
      </c>
      <c r="H8948" s="1">
        <f t="shared" si="695"/>
        <v>46193</v>
      </c>
      <c r="I8948" s="5">
        <f t="shared" si="699"/>
        <v>46253</v>
      </c>
      <c r="J8948" s="9" t="str">
        <f t="shared" si="696"/>
        <v>ชำระตรงเวลา</v>
      </c>
      <c r="K8948" s="10">
        <f t="shared" si="697"/>
        <v>0</v>
      </c>
      <c r="L8948" t="str">
        <f t="shared" si="698"/>
        <v>ลูกหนี้ชั้นดี</v>
      </c>
    </row>
    <row r="8949" spans="1:12" x14ac:dyDescent="0.2">
      <c r="A8949" t="s">
        <v>691</v>
      </c>
      <c r="B8949" t="s">
        <v>366</v>
      </c>
      <c r="C8949">
        <v>7</v>
      </c>
      <c r="D8949">
        <v>1126060011356</v>
      </c>
      <c r="E8949" s="1">
        <v>46193</v>
      </c>
      <c r="F8949" s="1">
        <v>46198</v>
      </c>
      <c r="G8949">
        <v>1559</v>
      </c>
      <c r="H8949" s="1">
        <f t="shared" si="695"/>
        <v>46200</v>
      </c>
      <c r="I8949" s="5">
        <f t="shared" si="699"/>
        <v>46253</v>
      </c>
      <c r="J8949" s="9" t="str">
        <f t="shared" si="696"/>
        <v>ค้างชำระ 1 - 30 วัน</v>
      </c>
      <c r="K8949" s="10">
        <f t="shared" si="697"/>
        <v>0</v>
      </c>
      <c r="L8949" t="str">
        <f t="shared" si="698"/>
        <v>ลูกหนี้ชั้นดี</v>
      </c>
    </row>
    <row r="8950" spans="1:12" x14ac:dyDescent="0.2">
      <c r="A8950" t="s">
        <v>691</v>
      </c>
      <c r="B8950" t="s">
        <v>366</v>
      </c>
      <c r="C8950">
        <v>7</v>
      </c>
      <c r="D8950">
        <v>1126060014197</v>
      </c>
      <c r="E8950" s="1">
        <v>46200</v>
      </c>
      <c r="F8950" s="1">
        <v>46216</v>
      </c>
      <c r="G8950">
        <v>4403</v>
      </c>
      <c r="H8950" s="1">
        <f t="shared" si="695"/>
        <v>46207</v>
      </c>
      <c r="I8950" s="5">
        <f t="shared" si="699"/>
        <v>46253</v>
      </c>
      <c r="J8950" s="9" t="str">
        <f t="shared" si="696"/>
        <v>ค้างชำระ 1 - 30 วัน</v>
      </c>
      <c r="K8950" s="10">
        <f t="shared" si="697"/>
        <v>9</v>
      </c>
      <c r="L8950" t="str">
        <f t="shared" si="698"/>
        <v>ลูกหนี้ชั้นดี</v>
      </c>
    </row>
    <row r="8951" spans="1:12" x14ac:dyDescent="0.2">
      <c r="A8951" t="s">
        <v>320</v>
      </c>
      <c r="B8951" t="s">
        <v>311</v>
      </c>
      <c r="C8951">
        <v>7</v>
      </c>
      <c r="D8951">
        <v>1426060000306</v>
      </c>
      <c r="E8951" s="1">
        <v>46174</v>
      </c>
      <c r="F8951" s="1">
        <v>46182</v>
      </c>
      <c r="G8951">
        <v>3110</v>
      </c>
      <c r="H8951" s="1">
        <f t="shared" si="695"/>
        <v>46181</v>
      </c>
      <c r="I8951" s="5">
        <f t="shared" si="699"/>
        <v>46253</v>
      </c>
      <c r="J8951" s="9" t="str">
        <f t="shared" si="696"/>
        <v>ชำระตรงเวลา</v>
      </c>
      <c r="K8951" s="10">
        <f t="shared" si="697"/>
        <v>1</v>
      </c>
      <c r="L8951" t="str">
        <f t="shared" si="698"/>
        <v>ลูกหนี้ชั้นดี</v>
      </c>
    </row>
    <row r="8952" spans="1:12" x14ac:dyDescent="0.2">
      <c r="A8952" t="s">
        <v>320</v>
      </c>
      <c r="B8952" t="s">
        <v>311</v>
      </c>
      <c r="C8952">
        <v>7</v>
      </c>
      <c r="D8952">
        <v>1426060004663</v>
      </c>
      <c r="E8952" s="1">
        <v>46181</v>
      </c>
      <c r="F8952" s="1">
        <v>46188</v>
      </c>
      <c r="G8952">
        <v>3930</v>
      </c>
      <c r="H8952" s="1">
        <f t="shared" si="695"/>
        <v>46188</v>
      </c>
      <c r="I8952" s="5">
        <f t="shared" si="699"/>
        <v>46253</v>
      </c>
      <c r="J8952" s="9" t="str">
        <f t="shared" si="696"/>
        <v>ชำระตรงเวลา</v>
      </c>
      <c r="K8952" s="10">
        <f t="shared" si="697"/>
        <v>0</v>
      </c>
      <c r="L8952" t="str">
        <f t="shared" si="698"/>
        <v>ลูกหนี้ชั้นดี</v>
      </c>
    </row>
    <row r="8953" spans="1:12" x14ac:dyDescent="0.2">
      <c r="A8953" t="s">
        <v>320</v>
      </c>
      <c r="B8953" t="s">
        <v>311</v>
      </c>
      <c r="C8953">
        <v>7</v>
      </c>
      <c r="D8953">
        <v>1426060007558</v>
      </c>
      <c r="E8953" s="1">
        <v>46188</v>
      </c>
      <c r="F8953" s="1">
        <v>46195</v>
      </c>
      <c r="G8953">
        <v>3308</v>
      </c>
      <c r="H8953" s="1">
        <f t="shared" si="695"/>
        <v>46195</v>
      </c>
      <c r="I8953" s="5">
        <f t="shared" si="699"/>
        <v>46253</v>
      </c>
      <c r="J8953" s="9" t="str">
        <f t="shared" si="696"/>
        <v>ชำระตรงเวลา</v>
      </c>
      <c r="K8953" s="10">
        <f t="shared" si="697"/>
        <v>0</v>
      </c>
      <c r="L8953" t="str">
        <f t="shared" si="698"/>
        <v>ลูกหนี้ชั้นดี</v>
      </c>
    </row>
    <row r="8954" spans="1:12" x14ac:dyDescent="0.2">
      <c r="A8954" t="s">
        <v>320</v>
      </c>
      <c r="B8954" t="s">
        <v>311</v>
      </c>
      <c r="C8954">
        <v>7</v>
      </c>
      <c r="D8954">
        <v>1426060011791</v>
      </c>
      <c r="E8954" s="1">
        <v>46195</v>
      </c>
      <c r="F8954" s="1">
        <v>46202</v>
      </c>
      <c r="G8954">
        <v>1626</v>
      </c>
      <c r="H8954" s="1">
        <f t="shared" si="695"/>
        <v>46202</v>
      </c>
      <c r="I8954" s="5">
        <f t="shared" si="699"/>
        <v>46253</v>
      </c>
      <c r="J8954" s="9" t="str">
        <f t="shared" si="696"/>
        <v>ชำระตรงเวลา</v>
      </c>
      <c r="K8954" s="10">
        <f t="shared" si="697"/>
        <v>0</v>
      </c>
      <c r="L8954" t="str">
        <f t="shared" si="698"/>
        <v>ลูกหนี้ชั้นดี</v>
      </c>
    </row>
    <row r="8955" spans="1:12" x14ac:dyDescent="0.2">
      <c r="A8955" t="s">
        <v>320</v>
      </c>
      <c r="B8955" t="s">
        <v>311</v>
      </c>
      <c r="C8955">
        <v>7</v>
      </c>
      <c r="D8955">
        <v>1426060014587</v>
      </c>
      <c r="E8955" s="1">
        <v>46202</v>
      </c>
      <c r="F8955" s="1">
        <v>46209</v>
      </c>
      <c r="G8955">
        <v>636</v>
      </c>
      <c r="H8955" s="1">
        <f t="shared" si="695"/>
        <v>46209</v>
      </c>
      <c r="I8955" s="5">
        <f t="shared" si="699"/>
        <v>46253</v>
      </c>
      <c r="J8955" s="9" t="str">
        <f t="shared" si="696"/>
        <v>ชำระตรงเวลา</v>
      </c>
      <c r="K8955" s="10">
        <f t="shared" si="697"/>
        <v>0</v>
      </c>
      <c r="L8955" t="str">
        <f t="shared" si="698"/>
        <v>ลูกหนี้ชั้นดี</v>
      </c>
    </row>
    <row r="8956" spans="1:12" x14ac:dyDescent="0.2">
      <c r="A8956" t="s">
        <v>688</v>
      </c>
      <c r="B8956" t="s">
        <v>366</v>
      </c>
      <c r="C8956">
        <v>7</v>
      </c>
      <c r="D8956">
        <v>1126020007306</v>
      </c>
      <c r="E8956" s="1">
        <v>46066</v>
      </c>
      <c r="F8956" s="1">
        <v>46066</v>
      </c>
      <c r="G8956">
        <v>260</v>
      </c>
      <c r="H8956" s="1">
        <f t="shared" si="695"/>
        <v>46073</v>
      </c>
      <c r="I8956" s="5">
        <f t="shared" si="699"/>
        <v>46253</v>
      </c>
      <c r="J8956" s="9" t="str">
        <f t="shared" si="696"/>
        <v>ชำระตรงเวลา</v>
      </c>
      <c r="K8956" s="10">
        <f t="shared" si="697"/>
        <v>0</v>
      </c>
      <c r="L8956" t="str">
        <f t="shared" si="698"/>
        <v>ลูกหนี้ชั้นดี</v>
      </c>
    </row>
    <row r="8957" spans="1:12" x14ac:dyDescent="0.2">
      <c r="A8957" t="s">
        <v>688</v>
      </c>
      <c r="B8957" t="s">
        <v>366</v>
      </c>
      <c r="C8957">
        <v>7</v>
      </c>
      <c r="D8957">
        <v>1126030014233</v>
      </c>
      <c r="E8957" s="1">
        <v>46109</v>
      </c>
      <c r="F8957" s="1">
        <v>46109</v>
      </c>
      <c r="G8957">
        <v>390</v>
      </c>
      <c r="H8957" s="1">
        <f t="shared" si="695"/>
        <v>46116</v>
      </c>
      <c r="I8957" s="5">
        <f t="shared" si="699"/>
        <v>46253</v>
      </c>
      <c r="J8957" s="9" t="str">
        <f t="shared" si="696"/>
        <v>ชำระตรงเวลา</v>
      </c>
      <c r="K8957" s="10">
        <f t="shared" si="697"/>
        <v>0</v>
      </c>
      <c r="L8957" t="str">
        <f t="shared" si="698"/>
        <v>ลูกหนี้ชั้นดี</v>
      </c>
    </row>
    <row r="8958" spans="1:12" x14ac:dyDescent="0.2">
      <c r="A8958" t="s">
        <v>688</v>
      </c>
      <c r="B8958" t="s">
        <v>366</v>
      </c>
      <c r="C8958">
        <v>7</v>
      </c>
      <c r="D8958">
        <v>1126040011369</v>
      </c>
      <c r="E8958" s="1">
        <v>46137</v>
      </c>
      <c r="F8958" s="1">
        <v>46137</v>
      </c>
      <c r="G8958">
        <v>87</v>
      </c>
      <c r="H8958" s="1">
        <f t="shared" si="695"/>
        <v>46144</v>
      </c>
      <c r="I8958" s="5">
        <f t="shared" si="699"/>
        <v>46253</v>
      </c>
      <c r="J8958" s="9" t="str">
        <f t="shared" si="696"/>
        <v>ชำระตรงเวลา</v>
      </c>
      <c r="K8958" s="10">
        <f t="shared" si="697"/>
        <v>0</v>
      </c>
      <c r="L8958" t="str">
        <f t="shared" si="698"/>
        <v>ลูกหนี้ชั้นดี</v>
      </c>
    </row>
    <row r="8959" spans="1:12" x14ac:dyDescent="0.2">
      <c r="A8959" t="s">
        <v>688</v>
      </c>
      <c r="B8959" t="s">
        <v>366</v>
      </c>
      <c r="C8959">
        <v>7</v>
      </c>
      <c r="D8959">
        <v>1126050011724</v>
      </c>
      <c r="E8959" s="1">
        <v>46165</v>
      </c>
      <c r="F8959" s="1">
        <v>46165</v>
      </c>
      <c r="G8959">
        <v>1190</v>
      </c>
      <c r="H8959" s="1">
        <f t="shared" si="695"/>
        <v>46172</v>
      </c>
      <c r="I8959" s="5">
        <f t="shared" si="699"/>
        <v>46253</v>
      </c>
      <c r="J8959" s="9" t="str">
        <f t="shared" si="696"/>
        <v>ชำระตรงเวลา</v>
      </c>
      <c r="K8959" s="10">
        <f t="shared" si="697"/>
        <v>0</v>
      </c>
      <c r="L8959" t="str">
        <f t="shared" si="698"/>
        <v>ลูกหนี้ชั้นดี</v>
      </c>
    </row>
    <row r="8960" spans="1:12" x14ac:dyDescent="0.2">
      <c r="A8960" t="s">
        <v>688</v>
      </c>
      <c r="B8960" t="s">
        <v>366</v>
      </c>
      <c r="C8960">
        <v>7</v>
      </c>
      <c r="D8960">
        <v>1126060004297</v>
      </c>
      <c r="E8960" s="1">
        <v>46179</v>
      </c>
      <c r="F8960" s="1">
        <v>46179</v>
      </c>
      <c r="G8960">
        <v>704</v>
      </c>
      <c r="H8960" s="1">
        <f t="shared" si="695"/>
        <v>46186</v>
      </c>
      <c r="I8960" s="5">
        <f t="shared" si="699"/>
        <v>46253</v>
      </c>
      <c r="J8960" s="9" t="str">
        <f t="shared" si="696"/>
        <v>ชำระตรงเวลา</v>
      </c>
      <c r="K8960" s="10">
        <f t="shared" si="697"/>
        <v>0</v>
      </c>
      <c r="L8960" t="str">
        <f t="shared" si="698"/>
        <v>ลูกหนี้ชั้นดี</v>
      </c>
    </row>
    <row r="8961" spans="1:12" x14ac:dyDescent="0.2">
      <c r="A8961" t="s">
        <v>688</v>
      </c>
      <c r="B8961" t="s">
        <v>366</v>
      </c>
      <c r="C8961">
        <v>7</v>
      </c>
      <c r="D8961">
        <v>1126060007151</v>
      </c>
      <c r="E8961" s="1">
        <v>46186</v>
      </c>
      <c r="F8961" s="1">
        <v>46186</v>
      </c>
      <c r="G8961">
        <v>1273</v>
      </c>
      <c r="H8961" s="1">
        <f t="shared" si="695"/>
        <v>46193</v>
      </c>
      <c r="I8961" s="5">
        <f t="shared" si="699"/>
        <v>46253</v>
      </c>
      <c r="J8961" s="9" t="str">
        <f t="shared" si="696"/>
        <v>ชำระตรงเวลา</v>
      </c>
      <c r="K8961" s="10">
        <f t="shared" si="697"/>
        <v>0</v>
      </c>
      <c r="L8961" t="str">
        <f t="shared" si="698"/>
        <v>ลูกหนี้ชั้นดี</v>
      </c>
    </row>
    <row r="8962" spans="1:12" x14ac:dyDescent="0.2">
      <c r="A8962" t="s">
        <v>688</v>
      </c>
      <c r="B8962" t="s">
        <v>366</v>
      </c>
      <c r="C8962">
        <v>7</v>
      </c>
      <c r="D8962">
        <v>1126060011295</v>
      </c>
      <c r="E8962" s="1">
        <v>46193</v>
      </c>
      <c r="F8962" s="1">
        <v>46193</v>
      </c>
      <c r="G8962">
        <v>352</v>
      </c>
      <c r="H8962" s="1">
        <f t="shared" ref="H8962:H9025" si="700">E8962+C8962</f>
        <v>46200</v>
      </c>
      <c r="I8962" s="5">
        <f t="shared" si="699"/>
        <v>46253</v>
      </c>
      <c r="J8962" s="9" t="str">
        <f t="shared" ref="J8962:J9025" si="701">IF(K8963&lt;=0, "ชำระตรงเวลา", IF(K8963&lt;=30, "ค้างชำระ 1 - 30 วัน", IF(K8963&lt;=60, "ค้างชำระ 31 - 60 วัน", IF(K8963&lt;=90, "ค้างชำระ 61 - 90 วัน", "ค้างชำระเกิน 90 วัน"))))</f>
        <v>ชำระตรงเวลา</v>
      </c>
      <c r="K8962" s="10">
        <f t="shared" ref="K8962:K9025" si="702">IF(OR(F8962="",F8962="(ว่าง)"), MAX(0,I8961-H8962), MAX(0,F8962-H8962))</f>
        <v>0</v>
      </c>
      <c r="L8962" t="str">
        <f t="shared" ref="L8962:L9025" si="703">IF(K8962&lt;=30, "ลูกหนี้ชั้นดี", IF(K8962&lt;=90, "ลูกหนี้เฝ้าติดตาม", "ลูกหนี้ด้อยคุณภาพ (NPL)"))</f>
        <v>ลูกหนี้ชั้นดี</v>
      </c>
    </row>
    <row r="8963" spans="1:12" x14ac:dyDescent="0.2">
      <c r="A8963" t="s">
        <v>688</v>
      </c>
      <c r="B8963" t="s">
        <v>366</v>
      </c>
      <c r="C8963">
        <v>7</v>
      </c>
      <c r="D8963">
        <v>1126060014159</v>
      </c>
      <c r="E8963" s="1">
        <v>46200</v>
      </c>
      <c r="F8963" s="1">
        <v>46200</v>
      </c>
      <c r="G8963">
        <v>88</v>
      </c>
      <c r="H8963" s="1">
        <f t="shared" si="700"/>
        <v>46207</v>
      </c>
      <c r="I8963" s="5">
        <f t="shared" si="699"/>
        <v>46253</v>
      </c>
      <c r="J8963" s="9" t="str">
        <f t="shared" si="701"/>
        <v>ค้างชำระ 1 - 30 วัน</v>
      </c>
      <c r="K8963" s="10">
        <f t="shared" si="702"/>
        <v>0</v>
      </c>
      <c r="L8963" t="str">
        <f t="shared" si="703"/>
        <v>ลูกหนี้ชั้นดี</v>
      </c>
    </row>
    <row r="8964" spans="1:12" x14ac:dyDescent="0.2">
      <c r="A8964" t="s">
        <v>138</v>
      </c>
      <c r="B8964" t="s">
        <v>18</v>
      </c>
      <c r="C8964">
        <v>7</v>
      </c>
      <c r="D8964">
        <v>1226010013536</v>
      </c>
      <c r="E8964" s="1">
        <v>46050</v>
      </c>
      <c r="F8964" s="1">
        <v>46059</v>
      </c>
      <c r="G8964">
        <v>250</v>
      </c>
      <c r="H8964" s="1">
        <f t="shared" si="700"/>
        <v>46057</v>
      </c>
      <c r="I8964" s="5">
        <f t="shared" ref="I8964:I9027" si="704">I8963</f>
        <v>46253</v>
      </c>
      <c r="J8964" s="9" t="str">
        <f t="shared" si="701"/>
        <v>ชำระตรงเวลา</v>
      </c>
      <c r="K8964" s="10">
        <f t="shared" si="702"/>
        <v>2</v>
      </c>
      <c r="L8964" t="str">
        <f t="shared" si="703"/>
        <v>ลูกหนี้ชั้นดี</v>
      </c>
    </row>
    <row r="8965" spans="1:12" x14ac:dyDescent="0.2">
      <c r="A8965" t="s">
        <v>138</v>
      </c>
      <c r="B8965" t="s">
        <v>18</v>
      </c>
      <c r="C8965">
        <v>7</v>
      </c>
      <c r="D8965">
        <v>1226030006846</v>
      </c>
      <c r="E8965" s="1">
        <v>46093</v>
      </c>
      <c r="F8965" s="1">
        <v>46100</v>
      </c>
      <c r="G8965">
        <v>635</v>
      </c>
      <c r="H8965" s="1">
        <f t="shared" si="700"/>
        <v>46100</v>
      </c>
      <c r="I8965" s="5">
        <f t="shared" si="704"/>
        <v>46253</v>
      </c>
      <c r="J8965" s="9" t="str">
        <f t="shared" si="701"/>
        <v>ค้างชำระ 1 - 30 วัน</v>
      </c>
      <c r="K8965" s="10">
        <f t="shared" si="702"/>
        <v>0</v>
      </c>
      <c r="L8965" t="str">
        <f t="shared" si="703"/>
        <v>ลูกหนี้ชั้นดี</v>
      </c>
    </row>
    <row r="8966" spans="1:12" x14ac:dyDescent="0.2">
      <c r="A8966" t="s">
        <v>138</v>
      </c>
      <c r="B8966" t="s">
        <v>18</v>
      </c>
      <c r="C8966">
        <v>7</v>
      </c>
      <c r="D8966">
        <v>1226040005464</v>
      </c>
      <c r="E8966" s="1">
        <v>46121</v>
      </c>
      <c r="F8966" s="1">
        <v>46132</v>
      </c>
      <c r="G8966">
        <v>1725</v>
      </c>
      <c r="H8966" s="1">
        <f t="shared" si="700"/>
        <v>46128</v>
      </c>
      <c r="I8966" s="5">
        <f t="shared" si="704"/>
        <v>46253</v>
      </c>
      <c r="J8966" s="9" t="str">
        <f t="shared" si="701"/>
        <v>ค้างชำระ 1 - 30 วัน</v>
      </c>
      <c r="K8966" s="10">
        <f t="shared" si="702"/>
        <v>4</v>
      </c>
      <c r="L8966" t="str">
        <f t="shared" si="703"/>
        <v>ลูกหนี้ชั้นดี</v>
      </c>
    </row>
    <row r="8967" spans="1:12" x14ac:dyDescent="0.2">
      <c r="A8967" t="s">
        <v>138</v>
      </c>
      <c r="B8967" t="s">
        <v>18</v>
      </c>
      <c r="C8967">
        <v>7</v>
      </c>
      <c r="D8967">
        <v>1226040013810</v>
      </c>
      <c r="E8967" s="1">
        <v>46142</v>
      </c>
      <c r="F8967" s="1">
        <v>46155</v>
      </c>
      <c r="G8967">
        <v>5160</v>
      </c>
      <c r="H8967" s="1">
        <f t="shared" si="700"/>
        <v>46149</v>
      </c>
      <c r="I8967" s="5">
        <f t="shared" si="704"/>
        <v>46253</v>
      </c>
      <c r="J8967" s="9" t="str">
        <f t="shared" si="701"/>
        <v>ชำระตรงเวลา</v>
      </c>
      <c r="K8967" s="10">
        <f t="shared" si="702"/>
        <v>6</v>
      </c>
      <c r="L8967" t="str">
        <f t="shared" si="703"/>
        <v>ลูกหนี้ชั้นดี</v>
      </c>
    </row>
    <row r="8968" spans="1:12" x14ac:dyDescent="0.2">
      <c r="A8968" t="s">
        <v>138</v>
      </c>
      <c r="B8968" t="s">
        <v>18</v>
      </c>
      <c r="C8968">
        <v>7</v>
      </c>
      <c r="D8968">
        <v>1226050007106</v>
      </c>
      <c r="E8968" s="1">
        <v>46156</v>
      </c>
      <c r="F8968" s="1">
        <v>46160</v>
      </c>
      <c r="G8968">
        <v>2615</v>
      </c>
      <c r="H8968" s="1">
        <f t="shared" si="700"/>
        <v>46163</v>
      </c>
      <c r="I8968" s="5">
        <f t="shared" si="704"/>
        <v>46253</v>
      </c>
      <c r="J8968" s="9" t="str">
        <f t="shared" si="701"/>
        <v>ชำระตรงเวลา</v>
      </c>
      <c r="K8968" s="10">
        <f t="shared" si="702"/>
        <v>0</v>
      </c>
      <c r="L8968" t="str">
        <f t="shared" si="703"/>
        <v>ลูกหนี้ชั้นดี</v>
      </c>
    </row>
    <row r="8969" spans="1:12" x14ac:dyDescent="0.2">
      <c r="A8969" t="s">
        <v>138</v>
      </c>
      <c r="B8969" t="s">
        <v>18</v>
      </c>
      <c r="C8969">
        <v>7</v>
      </c>
      <c r="D8969">
        <v>1226060002542</v>
      </c>
      <c r="E8969" s="1">
        <v>46177</v>
      </c>
      <c r="F8969" s="1">
        <v>46177</v>
      </c>
      <c r="G8969">
        <v>390</v>
      </c>
      <c r="H8969" s="1">
        <f t="shared" si="700"/>
        <v>46184</v>
      </c>
      <c r="I8969" s="5">
        <f t="shared" si="704"/>
        <v>46253</v>
      </c>
      <c r="J8969" s="9" t="str">
        <f t="shared" si="701"/>
        <v>ชำระตรงเวลา</v>
      </c>
      <c r="K8969" s="10">
        <f t="shared" si="702"/>
        <v>0</v>
      </c>
      <c r="L8969" t="str">
        <f t="shared" si="703"/>
        <v>ลูกหนี้ชั้นดี</v>
      </c>
    </row>
    <row r="8970" spans="1:12" x14ac:dyDescent="0.2">
      <c r="A8970" t="s">
        <v>138</v>
      </c>
      <c r="B8970" t="s">
        <v>18</v>
      </c>
      <c r="C8970">
        <v>7</v>
      </c>
      <c r="D8970">
        <v>1226060006694</v>
      </c>
      <c r="E8970" s="1">
        <v>46184</v>
      </c>
      <c r="F8970" s="1">
        <v>46188</v>
      </c>
      <c r="G8970">
        <v>795</v>
      </c>
      <c r="H8970" s="1">
        <f t="shared" si="700"/>
        <v>46191</v>
      </c>
      <c r="I8970" s="5">
        <f t="shared" si="704"/>
        <v>46253</v>
      </c>
      <c r="J8970" s="9" t="str">
        <f t="shared" si="701"/>
        <v>ชำระตรงเวลา</v>
      </c>
      <c r="K8970" s="10">
        <f t="shared" si="702"/>
        <v>0</v>
      </c>
      <c r="L8970" t="str">
        <f t="shared" si="703"/>
        <v>ลูกหนี้ชั้นดี</v>
      </c>
    </row>
    <row r="8971" spans="1:12" x14ac:dyDescent="0.2">
      <c r="A8971" t="s">
        <v>138</v>
      </c>
      <c r="B8971" t="s">
        <v>18</v>
      </c>
      <c r="C8971">
        <v>7</v>
      </c>
      <c r="D8971">
        <v>1226060010608</v>
      </c>
      <c r="E8971" s="1">
        <v>46191</v>
      </c>
      <c r="F8971" s="1">
        <v>46192</v>
      </c>
      <c r="G8971">
        <v>1875</v>
      </c>
      <c r="H8971" s="1">
        <f t="shared" si="700"/>
        <v>46198</v>
      </c>
      <c r="I8971" s="5">
        <f t="shared" si="704"/>
        <v>46253</v>
      </c>
      <c r="J8971" s="9" t="str">
        <f t="shared" si="701"/>
        <v>ชำระตรงเวลา</v>
      </c>
      <c r="K8971" s="10">
        <f t="shared" si="702"/>
        <v>0</v>
      </c>
      <c r="L8971" t="str">
        <f t="shared" si="703"/>
        <v>ลูกหนี้ชั้นดี</v>
      </c>
    </row>
    <row r="8972" spans="1:12" x14ac:dyDescent="0.2">
      <c r="A8972" t="s">
        <v>138</v>
      </c>
      <c r="B8972" t="s">
        <v>18</v>
      </c>
      <c r="C8972">
        <v>7</v>
      </c>
      <c r="D8972">
        <v>1226060013920</v>
      </c>
      <c r="E8972" s="1">
        <v>46199</v>
      </c>
      <c r="F8972" s="1">
        <v>46200</v>
      </c>
      <c r="G8972">
        <v>1780</v>
      </c>
      <c r="H8972" s="1">
        <f t="shared" si="700"/>
        <v>46206</v>
      </c>
      <c r="I8972" s="5">
        <f t="shared" si="704"/>
        <v>46253</v>
      </c>
      <c r="J8972" s="9" t="str">
        <f t="shared" si="701"/>
        <v>ชำระตรงเวลา</v>
      </c>
      <c r="K8972" s="10">
        <f t="shared" si="702"/>
        <v>0</v>
      </c>
      <c r="L8972" t="str">
        <f t="shared" si="703"/>
        <v>ลูกหนี้ชั้นดี</v>
      </c>
    </row>
    <row r="8973" spans="1:12" x14ac:dyDescent="0.2">
      <c r="A8973" t="s">
        <v>893</v>
      </c>
      <c r="B8973" t="s">
        <v>366</v>
      </c>
      <c r="C8973">
        <v>15</v>
      </c>
      <c r="D8973">
        <v>1126030009369</v>
      </c>
      <c r="E8973" s="1">
        <v>46099</v>
      </c>
      <c r="F8973" s="1">
        <v>46099</v>
      </c>
      <c r="G8973">
        <v>4600</v>
      </c>
      <c r="H8973" s="1">
        <f t="shared" si="700"/>
        <v>46114</v>
      </c>
      <c r="I8973" s="5">
        <f t="shared" si="704"/>
        <v>46253</v>
      </c>
      <c r="J8973" s="9" t="str">
        <f t="shared" si="701"/>
        <v>ชำระตรงเวลา</v>
      </c>
      <c r="K8973" s="10">
        <f t="shared" si="702"/>
        <v>0</v>
      </c>
      <c r="L8973" t="str">
        <f t="shared" si="703"/>
        <v>ลูกหนี้ชั้นดี</v>
      </c>
    </row>
    <row r="8974" spans="1:12" x14ac:dyDescent="0.2">
      <c r="A8974" t="s">
        <v>893</v>
      </c>
      <c r="B8974" t="s">
        <v>366</v>
      </c>
      <c r="C8974">
        <v>15</v>
      </c>
      <c r="D8974">
        <v>1126060011370</v>
      </c>
      <c r="E8974" s="1">
        <v>46195</v>
      </c>
      <c r="F8974" s="1">
        <v>46195</v>
      </c>
      <c r="G8974">
        <v>7569</v>
      </c>
      <c r="H8974" s="1">
        <f t="shared" si="700"/>
        <v>46210</v>
      </c>
      <c r="I8974" s="5">
        <f t="shared" si="704"/>
        <v>46253</v>
      </c>
      <c r="J8974" s="9" t="str">
        <f t="shared" si="701"/>
        <v>ชำระตรงเวลา</v>
      </c>
      <c r="K8974" s="10">
        <f t="shared" si="702"/>
        <v>0</v>
      </c>
      <c r="L8974" t="str">
        <f t="shared" si="703"/>
        <v>ลูกหนี้ชั้นดี</v>
      </c>
    </row>
    <row r="8975" spans="1:12" x14ac:dyDescent="0.2">
      <c r="A8975" t="s">
        <v>1434</v>
      </c>
      <c r="B8975" t="s">
        <v>366</v>
      </c>
      <c r="C8975">
        <v>7</v>
      </c>
      <c r="D8975">
        <v>1126050010222</v>
      </c>
      <c r="E8975" s="1">
        <v>46162</v>
      </c>
      <c r="F8975" s="1">
        <v>46163</v>
      </c>
      <c r="G8975">
        <v>850</v>
      </c>
      <c r="H8975" s="1">
        <f t="shared" si="700"/>
        <v>46169</v>
      </c>
      <c r="I8975" s="5">
        <f t="shared" si="704"/>
        <v>46253</v>
      </c>
      <c r="J8975" s="9" t="str">
        <f t="shared" si="701"/>
        <v>ชำระตรงเวลา</v>
      </c>
      <c r="K8975" s="10">
        <f t="shared" si="702"/>
        <v>0</v>
      </c>
      <c r="L8975" t="str">
        <f t="shared" si="703"/>
        <v>ลูกหนี้ชั้นดี</v>
      </c>
    </row>
    <row r="8976" spans="1:12" x14ac:dyDescent="0.2">
      <c r="A8976" t="s">
        <v>1434</v>
      </c>
      <c r="B8976" t="s">
        <v>366</v>
      </c>
      <c r="C8976">
        <v>7</v>
      </c>
      <c r="D8976">
        <v>1126060004181</v>
      </c>
      <c r="E8976" s="1">
        <v>46178</v>
      </c>
      <c r="F8976" s="1">
        <v>46181</v>
      </c>
      <c r="G8976">
        <v>3173</v>
      </c>
      <c r="H8976" s="1">
        <f t="shared" si="700"/>
        <v>46185</v>
      </c>
      <c r="I8976" s="5">
        <f t="shared" si="704"/>
        <v>46253</v>
      </c>
      <c r="J8976" s="9" t="str">
        <f t="shared" si="701"/>
        <v>ชำระตรงเวลา</v>
      </c>
      <c r="K8976" s="10">
        <f t="shared" si="702"/>
        <v>0</v>
      </c>
      <c r="L8976" t="str">
        <f t="shared" si="703"/>
        <v>ลูกหนี้ชั้นดี</v>
      </c>
    </row>
    <row r="8977" spans="1:12" x14ac:dyDescent="0.2">
      <c r="A8977" t="s">
        <v>1434</v>
      </c>
      <c r="B8977" t="s">
        <v>366</v>
      </c>
      <c r="C8977">
        <v>7</v>
      </c>
      <c r="D8977">
        <v>1126060009742</v>
      </c>
      <c r="E8977" s="1">
        <v>46190</v>
      </c>
      <c r="F8977" s="1">
        <v>46192</v>
      </c>
      <c r="G8977">
        <v>432</v>
      </c>
      <c r="H8977" s="1">
        <f t="shared" si="700"/>
        <v>46197</v>
      </c>
      <c r="I8977" s="5">
        <f t="shared" si="704"/>
        <v>46253</v>
      </c>
      <c r="J8977" s="9" t="str">
        <f t="shared" si="701"/>
        <v>ชำระตรงเวลา</v>
      </c>
      <c r="K8977" s="10">
        <f t="shared" si="702"/>
        <v>0</v>
      </c>
      <c r="L8977" t="str">
        <f t="shared" si="703"/>
        <v>ลูกหนี้ชั้นดี</v>
      </c>
    </row>
    <row r="8978" spans="1:12" x14ac:dyDescent="0.2">
      <c r="A8978" t="s">
        <v>1434</v>
      </c>
      <c r="B8978" t="s">
        <v>366</v>
      </c>
      <c r="C8978">
        <v>7</v>
      </c>
      <c r="D8978">
        <v>1126060013015</v>
      </c>
      <c r="E8978" s="1">
        <v>46197</v>
      </c>
      <c r="F8978" s="1">
        <v>46198</v>
      </c>
      <c r="G8978">
        <v>2890</v>
      </c>
      <c r="H8978" s="1">
        <f t="shared" si="700"/>
        <v>46204</v>
      </c>
      <c r="I8978" s="5">
        <f t="shared" si="704"/>
        <v>46253</v>
      </c>
      <c r="J8978" s="9" t="str">
        <f t="shared" si="701"/>
        <v>ชำระตรงเวลา</v>
      </c>
      <c r="K8978" s="10">
        <f t="shared" si="702"/>
        <v>0</v>
      </c>
      <c r="L8978" t="str">
        <f t="shared" si="703"/>
        <v>ลูกหนี้ชั้นดี</v>
      </c>
    </row>
    <row r="8979" spans="1:12" x14ac:dyDescent="0.2">
      <c r="A8979" t="s">
        <v>938</v>
      </c>
      <c r="B8979" t="s">
        <v>366</v>
      </c>
      <c r="C8979">
        <v>60</v>
      </c>
      <c r="D8979">
        <v>1126060014234</v>
      </c>
      <c r="E8979" s="1">
        <v>46206</v>
      </c>
      <c r="F8979" s="1" t="s">
        <v>3049</v>
      </c>
      <c r="G8979">
        <v>201222</v>
      </c>
      <c r="H8979" s="1">
        <f t="shared" si="700"/>
        <v>46266</v>
      </c>
      <c r="I8979" s="5">
        <f t="shared" si="704"/>
        <v>46253</v>
      </c>
      <c r="J8979" s="9" t="str">
        <f t="shared" si="701"/>
        <v>ชำระตรงเวลา</v>
      </c>
      <c r="K8979" s="10">
        <f t="shared" si="702"/>
        <v>0</v>
      </c>
      <c r="L8979" t="str">
        <f t="shared" si="703"/>
        <v>ลูกหนี้ชั้นดี</v>
      </c>
    </row>
    <row r="8980" spans="1:12" x14ac:dyDescent="0.2">
      <c r="A8980" t="s">
        <v>938</v>
      </c>
      <c r="B8980" t="s">
        <v>366</v>
      </c>
      <c r="C8980">
        <v>60</v>
      </c>
      <c r="D8980">
        <v>1126060014241</v>
      </c>
      <c r="E8980" s="1">
        <v>46206</v>
      </c>
      <c r="F8980" s="1" t="s">
        <v>3049</v>
      </c>
      <c r="G8980">
        <v>1093587</v>
      </c>
      <c r="H8980" s="1">
        <f t="shared" si="700"/>
        <v>46266</v>
      </c>
      <c r="I8980" s="5">
        <f t="shared" si="704"/>
        <v>46253</v>
      </c>
      <c r="J8980" s="9" t="str">
        <f t="shared" si="701"/>
        <v>ค้างชำระ 1 - 30 วัน</v>
      </c>
      <c r="K8980" s="10">
        <f t="shared" si="702"/>
        <v>0</v>
      </c>
      <c r="L8980" t="str">
        <f t="shared" si="703"/>
        <v>ลูกหนี้ชั้นดี</v>
      </c>
    </row>
    <row r="8981" spans="1:12" x14ac:dyDescent="0.2">
      <c r="A8981" t="s">
        <v>1172</v>
      </c>
      <c r="B8981" t="s">
        <v>989</v>
      </c>
      <c r="C8981">
        <v>30</v>
      </c>
      <c r="D8981">
        <v>2126060014615</v>
      </c>
      <c r="E8981" s="1">
        <v>46204</v>
      </c>
      <c r="F8981" s="1" t="s">
        <v>3049</v>
      </c>
      <c r="G8981">
        <v>652023</v>
      </c>
      <c r="H8981" s="1">
        <f t="shared" si="700"/>
        <v>46234</v>
      </c>
      <c r="I8981" s="5">
        <f t="shared" si="704"/>
        <v>46253</v>
      </c>
      <c r="J8981" s="9" t="str">
        <f t="shared" si="701"/>
        <v>ค้างชำระ 31 - 60 วัน</v>
      </c>
      <c r="K8981" s="10">
        <f t="shared" si="702"/>
        <v>19</v>
      </c>
      <c r="L8981" t="str">
        <f t="shared" si="703"/>
        <v>ลูกหนี้ชั้นดี</v>
      </c>
    </row>
    <row r="8982" spans="1:12" x14ac:dyDescent="0.2">
      <c r="A8982" t="s">
        <v>1063</v>
      </c>
      <c r="B8982" t="s">
        <v>1045</v>
      </c>
      <c r="C8982">
        <v>30</v>
      </c>
      <c r="D8982">
        <v>5326060006475</v>
      </c>
      <c r="E8982" s="1">
        <v>46185</v>
      </c>
      <c r="F8982" s="1" t="s">
        <v>3049</v>
      </c>
      <c r="G8982">
        <v>41462</v>
      </c>
      <c r="H8982" s="1">
        <f t="shared" si="700"/>
        <v>46215</v>
      </c>
      <c r="I8982" s="5">
        <f t="shared" si="704"/>
        <v>46253</v>
      </c>
      <c r="J8982" s="9" t="str">
        <f t="shared" si="701"/>
        <v>ค้างชำระ 1 - 30 วัน</v>
      </c>
      <c r="K8982" s="10">
        <f t="shared" si="702"/>
        <v>38</v>
      </c>
      <c r="L8982" t="str">
        <f t="shared" si="703"/>
        <v>ลูกหนี้เฝ้าติดตาม</v>
      </c>
    </row>
    <row r="8983" spans="1:12" x14ac:dyDescent="0.2">
      <c r="A8983" t="s">
        <v>1057</v>
      </c>
      <c r="B8983" t="s">
        <v>1045</v>
      </c>
      <c r="C8983">
        <v>15</v>
      </c>
      <c r="D8983">
        <v>5326060004426</v>
      </c>
      <c r="E8983" s="1">
        <v>46185</v>
      </c>
      <c r="F8983" s="1">
        <v>46205</v>
      </c>
      <c r="G8983">
        <v>28590</v>
      </c>
      <c r="H8983" s="1">
        <f t="shared" si="700"/>
        <v>46200</v>
      </c>
      <c r="I8983" s="5">
        <f t="shared" si="704"/>
        <v>46253</v>
      </c>
      <c r="J8983" s="9" t="str">
        <f t="shared" si="701"/>
        <v>ค้างชำระ 1 - 30 วัน</v>
      </c>
      <c r="K8983" s="10">
        <f t="shared" si="702"/>
        <v>5</v>
      </c>
      <c r="L8983" t="str">
        <f t="shared" si="703"/>
        <v>ลูกหนี้ชั้นดี</v>
      </c>
    </row>
    <row r="8984" spans="1:12" x14ac:dyDescent="0.2">
      <c r="A8984" t="s">
        <v>608</v>
      </c>
      <c r="B8984" t="s">
        <v>366</v>
      </c>
      <c r="C8984">
        <v>15</v>
      </c>
      <c r="D8984">
        <v>1126010005398</v>
      </c>
      <c r="E8984" s="1">
        <v>46038</v>
      </c>
      <c r="F8984" s="1">
        <v>46059</v>
      </c>
      <c r="G8984">
        <v>1520</v>
      </c>
      <c r="H8984" s="1">
        <f t="shared" si="700"/>
        <v>46053</v>
      </c>
      <c r="I8984" s="5">
        <f t="shared" si="704"/>
        <v>46253</v>
      </c>
      <c r="J8984" s="9" t="str">
        <f t="shared" si="701"/>
        <v>ค้างชำระ 1 - 30 วัน</v>
      </c>
      <c r="K8984" s="10">
        <f t="shared" si="702"/>
        <v>6</v>
      </c>
      <c r="L8984" t="str">
        <f t="shared" si="703"/>
        <v>ลูกหนี้ชั้นดี</v>
      </c>
    </row>
    <row r="8985" spans="1:12" x14ac:dyDescent="0.2">
      <c r="A8985" t="s">
        <v>608</v>
      </c>
      <c r="B8985" t="s">
        <v>366</v>
      </c>
      <c r="C8985">
        <v>15</v>
      </c>
      <c r="D8985">
        <v>1126060002606</v>
      </c>
      <c r="E8985" s="1">
        <v>46179</v>
      </c>
      <c r="F8985" s="1">
        <v>46197</v>
      </c>
      <c r="G8985">
        <v>702</v>
      </c>
      <c r="H8985" s="1">
        <f t="shared" si="700"/>
        <v>46194</v>
      </c>
      <c r="I8985" s="5">
        <f t="shared" si="704"/>
        <v>46253</v>
      </c>
      <c r="J8985" s="9" t="str">
        <f t="shared" si="701"/>
        <v>ชำระตรงเวลา</v>
      </c>
      <c r="K8985" s="10">
        <f t="shared" si="702"/>
        <v>3</v>
      </c>
      <c r="L8985" t="str">
        <f t="shared" si="703"/>
        <v>ลูกหนี้ชั้นดี</v>
      </c>
    </row>
    <row r="8986" spans="1:12" x14ac:dyDescent="0.2">
      <c r="A8986" t="s">
        <v>608</v>
      </c>
      <c r="B8986" t="s">
        <v>366</v>
      </c>
      <c r="C8986">
        <v>15</v>
      </c>
      <c r="D8986">
        <v>1126060005621</v>
      </c>
      <c r="E8986" s="1">
        <v>46185</v>
      </c>
      <c r="F8986" s="1">
        <v>46197</v>
      </c>
      <c r="G8986">
        <v>7881</v>
      </c>
      <c r="H8986" s="1">
        <f t="shared" si="700"/>
        <v>46200</v>
      </c>
      <c r="I8986" s="5">
        <f t="shared" si="704"/>
        <v>46253</v>
      </c>
      <c r="J8986" s="9" t="str">
        <f t="shared" si="701"/>
        <v>ชำระตรงเวลา</v>
      </c>
      <c r="K8986" s="10">
        <f t="shared" si="702"/>
        <v>0</v>
      </c>
      <c r="L8986" t="str">
        <f t="shared" si="703"/>
        <v>ลูกหนี้ชั้นดี</v>
      </c>
    </row>
    <row r="8987" spans="1:12" x14ac:dyDescent="0.2">
      <c r="A8987" t="s">
        <v>608</v>
      </c>
      <c r="B8987" t="s">
        <v>366</v>
      </c>
      <c r="C8987">
        <v>15</v>
      </c>
      <c r="D8987">
        <v>1126060009186</v>
      </c>
      <c r="E8987" s="1">
        <v>46191</v>
      </c>
      <c r="F8987" s="1">
        <v>46197</v>
      </c>
      <c r="G8987">
        <v>1172</v>
      </c>
      <c r="H8987" s="1">
        <f t="shared" si="700"/>
        <v>46206</v>
      </c>
      <c r="I8987" s="5">
        <f t="shared" si="704"/>
        <v>46253</v>
      </c>
      <c r="J8987" s="9" t="str">
        <f t="shared" si="701"/>
        <v>ค้างชำระ 1 - 30 วัน</v>
      </c>
      <c r="K8987" s="10">
        <f t="shared" si="702"/>
        <v>0</v>
      </c>
      <c r="L8987" t="str">
        <f t="shared" si="703"/>
        <v>ลูกหนี้ชั้นดี</v>
      </c>
    </row>
    <row r="8988" spans="1:12" x14ac:dyDescent="0.2">
      <c r="A8988" t="s">
        <v>608</v>
      </c>
      <c r="B8988" t="s">
        <v>366</v>
      </c>
      <c r="C8988">
        <v>15</v>
      </c>
      <c r="D8988">
        <v>1126060012674</v>
      </c>
      <c r="E8988" s="1">
        <v>46198</v>
      </c>
      <c r="F8988" s="1">
        <v>46220</v>
      </c>
      <c r="G8988">
        <v>370</v>
      </c>
      <c r="H8988" s="1">
        <f t="shared" si="700"/>
        <v>46213</v>
      </c>
      <c r="I8988" s="5">
        <f t="shared" si="704"/>
        <v>46253</v>
      </c>
      <c r="J8988" s="9" t="str">
        <f t="shared" si="701"/>
        <v>ชำระตรงเวลา</v>
      </c>
      <c r="K8988" s="10">
        <f t="shared" si="702"/>
        <v>7</v>
      </c>
      <c r="L8988" t="str">
        <f t="shared" si="703"/>
        <v>ลูกหนี้ชั้นดี</v>
      </c>
    </row>
    <row r="8989" spans="1:12" x14ac:dyDescent="0.2">
      <c r="A8989" t="s">
        <v>42</v>
      </c>
      <c r="B8989" t="s">
        <v>8</v>
      </c>
      <c r="C8989">
        <v>7</v>
      </c>
      <c r="D8989">
        <v>1526020011776</v>
      </c>
      <c r="E8989" s="1">
        <v>46076</v>
      </c>
      <c r="F8989" s="1">
        <v>46077</v>
      </c>
      <c r="G8989">
        <v>1025</v>
      </c>
      <c r="H8989" s="1">
        <f t="shared" si="700"/>
        <v>46083</v>
      </c>
      <c r="I8989" s="5">
        <f t="shared" si="704"/>
        <v>46253</v>
      </c>
      <c r="J8989" s="9" t="str">
        <f t="shared" si="701"/>
        <v>ชำระตรงเวลา</v>
      </c>
      <c r="K8989" s="10">
        <f t="shared" si="702"/>
        <v>0</v>
      </c>
      <c r="L8989" t="str">
        <f t="shared" si="703"/>
        <v>ลูกหนี้ชั้นดี</v>
      </c>
    </row>
    <row r="8990" spans="1:12" x14ac:dyDescent="0.2">
      <c r="A8990" t="s">
        <v>42</v>
      </c>
      <c r="B8990" t="s">
        <v>8</v>
      </c>
      <c r="C8990">
        <v>7</v>
      </c>
      <c r="D8990">
        <v>1526030014545</v>
      </c>
      <c r="E8990" s="1">
        <v>46111</v>
      </c>
      <c r="F8990" s="1">
        <v>46112</v>
      </c>
      <c r="G8990">
        <v>6638</v>
      </c>
      <c r="H8990" s="1">
        <f t="shared" si="700"/>
        <v>46118</v>
      </c>
      <c r="I8990" s="5">
        <f t="shared" si="704"/>
        <v>46253</v>
      </c>
      <c r="J8990" s="9" t="str">
        <f t="shared" si="701"/>
        <v>ชำระตรงเวลา</v>
      </c>
      <c r="K8990" s="10">
        <f t="shared" si="702"/>
        <v>0</v>
      </c>
      <c r="L8990" t="str">
        <f t="shared" si="703"/>
        <v>ลูกหนี้ชั้นดี</v>
      </c>
    </row>
    <row r="8991" spans="1:12" x14ac:dyDescent="0.2">
      <c r="A8991" t="s">
        <v>42</v>
      </c>
      <c r="B8991" t="s">
        <v>8</v>
      </c>
      <c r="C8991">
        <v>7</v>
      </c>
      <c r="D8991">
        <v>1526040003331</v>
      </c>
      <c r="E8991" s="1">
        <v>46118</v>
      </c>
      <c r="F8991" s="1">
        <v>46119</v>
      </c>
      <c r="G8991">
        <v>4745</v>
      </c>
      <c r="H8991" s="1">
        <f t="shared" si="700"/>
        <v>46125</v>
      </c>
      <c r="I8991" s="5">
        <f t="shared" si="704"/>
        <v>46253</v>
      </c>
      <c r="J8991" s="9" t="str">
        <f t="shared" si="701"/>
        <v>ชำระตรงเวลา</v>
      </c>
      <c r="K8991" s="10">
        <f t="shared" si="702"/>
        <v>0</v>
      </c>
      <c r="L8991" t="str">
        <f t="shared" si="703"/>
        <v>ลูกหนี้ชั้นดี</v>
      </c>
    </row>
    <row r="8992" spans="1:12" x14ac:dyDescent="0.2">
      <c r="A8992" t="s">
        <v>42</v>
      </c>
      <c r="B8992" t="s">
        <v>8</v>
      </c>
      <c r="C8992">
        <v>7</v>
      </c>
      <c r="D8992">
        <v>1526060000150</v>
      </c>
      <c r="E8992" s="1">
        <v>46174</v>
      </c>
      <c r="F8992" s="1">
        <v>46175</v>
      </c>
      <c r="G8992">
        <v>3128</v>
      </c>
      <c r="H8992" s="1">
        <f t="shared" si="700"/>
        <v>46181</v>
      </c>
      <c r="I8992" s="5">
        <f t="shared" si="704"/>
        <v>46253</v>
      </c>
      <c r="J8992" s="9" t="str">
        <f t="shared" si="701"/>
        <v>ชำระตรงเวลา</v>
      </c>
      <c r="K8992" s="10">
        <f t="shared" si="702"/>
        <v>0</v>
      </c>
      <c r="L8992" t="str">
        <f t="shared" si="703"/>
        <v>ลูกหนี้ชั้นดี</v>
      </c>
    </row>
    <row r="8993" spans="1:12" x14ac:dyDescent="0.2">
      <c r="A8993" t="s">
        <v>42</v>
      </c>
      <c r="B8993" t="s">
        <v>8</v>
      </c>
      <c r="C8993">
        <v>7</v>
      </c>
      <c r="D8993">
        <v>1526060004875</v>
      </c>
      <c r="E8993" s="1">
        <v>46181</v>
      </c>
      <c r="F8993" s="1">
        <v>46182</v>
      </c>
      <c r="G8993">
        <v>380</v>
      </c>
      <c r="H8993" s="1">
        <f t="shared" si="700"/>
        <v>46188</v>
      </c>
      <c r="I8993" s="5">
        <f t="shared" si="704"/>
        <v>46253</v>
      </c>
      <c r="J8993" s="9" t="str">
        <f t="shared" si="701"/>
        <v>ชำระตรงเวลา</v>
      </c>
      <c r="K8993" s="10">
        <f t="shared" si="702"/>
        <v>0</v>
      </c>
      <c r="L8993" t="str">
        <f t="shared" si="703"/>
        <v>ลูกหนี้ชั้นดี</v>
      </c>
    </row>
    <row r="8994" spans="1:12" x14ac:dyDescent="0.2">
      <c r="A8994" t="s">
        <v>42</v>
      </c>
      <c r="B8994" t="s">
        <v>8</v>
      </c>
      <c r="C8994">
        <v>7</v>
      </c>
      <c r="D8994">
        <v>1526060007432</v>
      </c>
      <c r="E8994" s="1">
        <v>46188</v>
      </c>
      <c r="F8994" s="1">
        <v>46189</v>
      </c>
      <c r="G8994">
        <v>1940</v>
      </c>
      <c r="H8994" s="1">
        <f t="shared" si="700"/>
        <v>46195</v>
      </c>
      <c r="I8994" s="5">
        <f t="shared" si="704"/>
        <v>46253</v>
      </c>
      <c r="J8994" s="9" t="str">
        <f t="shared" si="701"/>
        <v>ชำระตรงเวลา</v>
      </c>
      <c r="K8994" s="10">
        <f t="shared" si="702"/>
        <v>0</v>
      </c>
      <c r="L8994" t="str">
        <f t="shared" si="703"/>
        <v>ลูกหนี้ชั้นดี</v>
      </c>
    </row>
    <row r="8995" spans="1:12" x14ac:dyDescent="0.2">
      <c r="A8995" t="s">
        <v>42</v>
      </c>
      <c r="B8995" t="s">
        <v>8</v>
      </c>
      <c r="C8995">
        <v>7</v>
      </c>
      <c r="D8995">
        <v>1526060011613</v>
      </c>
      <c r="E8995" s="1">
        <v>46195</v>
      </c>
      <c r="F8995" s="1">
        <v>46196</v>
      </c>
      <c r="G8995">
        <v>2014</v>
      </c>
      <c r="H8995" s="1">
        <f t="shared" si="700"/>
        <v>46202</v>
      </c>
      <c r="I8995" s="5">
        <f t="shared" si="704"/>
        <v>46253</v>
      </c>
      <c r="J8995" s="9" t="str">
        <f t="shared" si="701"/>
        <v>ชำระตรงเวลา</v>
      </c>
      <c r="K8995" s="10">
        <f t="shared" si="702"/>
        <v>0</v>
      </c>
      <c r="L8995" t="str">
        <f t="shared" si="703"/>
        <v>ลูกหนี้ชั้นดี</v>
      </c>
    </row>
    <row r="8996" spans="1:12" x14ac:dyDescent="0.2">
      <c r="A8996" t="s">
        <v>42</v>
      </c>
      <c r="B8996" t="s">
        <v>8</v>
      </c>
      <c r="C8996">
        <v>7</v>
      </c>
      <c r="D8996">
        <v>1526060014478</v>
      </c>
      <c r="E8996" s="1">
        <v>46202</v>
      </c>
      <c r="F8996" s="1">
        <v>46203</v>
      </c>
      <c r="G8996">
        <v>1167</v>
      </c>
      <c r="H8996" s="1">
        <f t="shared" si="700"/>
        <v>46209</v>
      </c>
      <c r="I8996" s="5">
        <f t="shared" si="704"/>
        <v>46253</v>
      </c>
      <c r="J8996" s="9" t="str">
        <f t="shared" si="701"/>
        <v>ค้างชำระ 1 - 30 วัน</v>
      </c>
      <c r="K8996" s="10">
        <f t="shared" si="702"/>
        <v>0</v>
      </c>
      <c r="L8996" t="str">
        <f t="shared" si="703"/>
        <v>ลูกหนี้ชั้นดี</v>
      </c>
    </row>
    <row r="8997" spans="1:12" x14ac:dyDescent="0.2">
      <c r="A8997" t="s">
        <v>1156</v>
      </c>
      <c r="B8997" t="s">
        <v>356</v>
      </c>
      <c r="C8997">
        <v>7</v>
      </c>
      <c r="D8997">
        <v>1926040002981</v>
      </c>
      <c r="E8997" s="1">
        <v>46118</v>
      </c>
      <c r="F8997" s="1">
        <v>46130</v>
      </c>
      <c r="G8997">
        <v>20839</v>
      </c>
      <c r="H8997" s="1">
        <f t="shared" si="700"/>
        <v>46125</v>
      </c>
      <c r="I8997" s="5">
        <f t="shared" si="704"/>
        <v>46253</v>
      </c>
      <c r="J8997" s="9" t="str">
        <f t="shared" si="701"/>
        <v>ค้างชำระ 1 - 30 วัน</v>
      </c>
      <c r="K8997" s="10">
        <f t="shared" si="702"/>
        <v>5</v>
      </c>
      <c r="L8997" t="str">
        <f t="shared" si="703"/>
        <v>ลูกหนี้ชั้นดี</v>
      </c>
    </row>
    <row r="8998" spans="1:12" x14ac:dyDescent="0.2">
      <c r="A8998" t="s">
        <v>1156</v>
      </c>
      <c r="B8998" t="s">
        <v>356</v>
      </c>
      <c r="C8998">
        <v>7</v>
      </c>
      <c r="D8998">
        <v>1926060002350</v>
      </c>
      <c r="E8998" s="1">
        <v>46177</v>
      </c>
      <c r="F8998" s="1">
        <v>46186</v>
      </c>
      <c r="G8998">
        <v>31990</v>
      </c>
      <c r="H8998" s="1">
        <f t="shared" si="700"/>
        <v>46184</v>
      </c>
      <c r="I8998" s="5">
        <f t="shared" si="704"/>
        <v>46253</v>
      </c>
      <c r="J8998" s="9" t="str">
        <f t="shared" si="701"/>
        <v>ค้างชำระ 1 - 30 วัน</v>
      </c>
      <c r="K8998" s="10">
        <f t="shared" si="702"/>
        <v>2</v>
      </c>
      <c r="L8998" t="str">
        <f t="shared" si="703"/>
        <v>ลูกหนี้ชั้นดี</v>
      </c>
    </row>
    <row r="8999" spans="1:12" x14ac:dyDescent="0.2">
      <c r="A8999" t="s">
        <v>1156</v>
      </c>
      <c r="B8999" t="s">
        <v>356</v>
      </c>
      <c r="C8999">
        <v>7</v>
      </c>
      <c r="D8999">
        <v>1926060002367</v>
      </c>
      <c r="E8999" s="1">
        <v>46177</v>
      </c>
      <c r="F8999" s="1">
        <v>46186</v>
      </c>
      <c r="G8999">
        <v>14705</v>
      </c>
      <c r="H8999" s="1">
        <f t="shared" si="700"/>
        <v>46184</v>
      </c>
      <c r="I8999" s="5">
        <f t="shared" si="704"/>
        <v>46253</v>
      </c>
      <c r="J8999" s="9" t="str">
        <f t="shared" si="701"/>
        <v>ค้างชำระ 1 - 30 วัน</v>
      </c>
      <c r="K8999" s="10">
        <f t="shared" si="702"/>
        <v>2</v>
      </c>
      <c r="L8999" t="str">
        <f t="shared" si="703"/>
        <v>ลูกหนี้ชั้นดี</v>
      </c>
    </row>
    <row r="9000" spans="1:12" x14ac:dyDescent="0.2">
      <c r="A9000" t="s">
        <v>3027</v>
      </c>
      <c r="B9000" t="s">
        <v>13</v>
      </c>
      <c r="C9000">
        <v>7</v>
      </c>
      <c r="D9000">
        <v>1326010014097</v>
      </c>
      <c r="E9000" s="1">
        <v>46052</v>
      </c>
      <c r="F9000" s="1">
        <v>46064</v>
      </c>
      <c r="G9000">
        <v>8150</v>
      </c>
      <c r="H9000" s="1">
        <f t="shared" si="700"/>
        <v>46059</v>
      </c>
      <c r="I9000" s="5">
        <f t="shared" si="704"/>
        <v>46253</v>
      </c>
      <c r="J9000" s="9" t="str">
        <f t="shared" si="701"/>
        <v>ค้างชำระ 1 - 30 วัน</v>
      </c>
      <c r="K9000" s="10">
        <f t="shared" si="702"/>
        <v>5</v>
      </c>
      <c r="L9000" t="str">
        <f t="shared" si="703"/>
        <v>ลูกหนี้ชั้นดี</v>
      </c>
    </row>
    <row r="9001" spans="1:12" x14ac:dyDescent="0.2">
      <c r="A9001" t="s">
        <v>3027</v>
      </c>
      <c r="B9001" t="s">
        <v>13</v>
      </c>
      <c r="C9001">
        <v>7</v>
      </c>
      <c r="D9001">
        <v>1326020007621</v>
      </c>
      <c r="E9001" s="1">
        <v>46067</v>
      </c>
      <c r="F9001" s="1">
        <v>46076</v>
      </c>
      <c r="G9001">
        <v>6045</v>
      </c>
      <c r="H9001" s="1">
        <f t="shared" si="700"/>
        <v>46074</v>
      </c>
      <c r="I9001" s="5">
        <f t="shared" si="704"/>
        <v>46253</v>
      </c>
      <c r="J9001" s="9" t="str">
        <f t="shared" si="701"/>
        <v>ค้างชำระ 1 - 30 วัน</v>
      </c>
      <c r="K9001" s="10">
        <f t="shared" si="702"/>
        <v>2</v>
      </c>
      <c r="L9001" t="str">
        <f t="shared" si="703"/>
        <v>ลูกหนี้ชั้นดี</v>
      </c>
    </row>
    <row r="9002" spans="1:12" x14ac:dyDescent="0.2">
      <c r="A9002" t="s">
        <v>3027</v>
      </c>
      <c r="B9002" t="s">
        <v>13</v>
      </c>
      <c r="C9002">
        <v>7</v>
      </c>
      <c r="D9002">
        <v>1326020014704</v>
      </c>
      <c r="E9002" s="1">
        <v>46081</v>
      </c>
      <c r="F9002" s="1">
        <v>46094</v>
      </c>
      <c r="G9002">
        <v>8080</v>
      </c>
      <c r="H9002" s="1">
        <f t="shared" si="700"/>
        <v>46088</v>
      </c>
      <c r="I9002" s="5">
        <f t="shared" si="704"/>
        <v>46253</v>
      </c>
      <c r="J9002" s="9" t="str">
        <f t="shared" si="701"/>
        <v>ค้างชำระ 1 - 30 วัน</v>
      </c>
      <c r="K9002" s="10">
        <f t="shared" si="702"/>
        <v>6</v>
      </c>
      <c r="L9002" t="str">
        <f t="shared" si="703"/>
        <v>ลูกหนี้ชั้นดี</v>
      </c>
    </row>
    <row r="9003" spans="1:12" x14ac:dyDescent="0.2">
      <c r="A9003" t="s">
        <v>3027</v>
      </c>
      <c r="B9003" t="s">
        <v>13</v>
      </c>
      <c r="C9003">
        <v>7</v>
      </c>
      <c r="D9003">
        <v>1326030014596</v>
      </c>
      <c r="E9003" s="1">
        <v>46111</v>
      </c>
      <c r="F9003" s="1">
        <v>46122</v>
      </c>
      <c r="G9003">
        <v>8190</v>
      </c>
      <c r="H9003" s="1">
        <f t="shared" si="700"/>
        <v>46118</v>
      </c>
      <c r="I9003" s="5">
        <f t="shared" si="704"/>
        <v>46253</v>
      </c>
      <c r="J9003" s="9" t="str">
        <f t="shared" si="701"/>
        <v>ค้างชำระ 1 - 30 วัน</v>
      </c>
      <c r="K9003" s="10">
        <f t="shared" si="702"/>
        <v>4</v>
      </c>
      <c r="L9003" t="str">
        <f t="shared" si="703"/>
        <v>ลูกหนี้ชั้นดี</v>
      </c>
    </row>
    <row r="9004" spans="1:12" x14ac:dyDescent="0.2">
      <c r="A9004" t="s">
        <v>3027</v>
      </c>
      <c r="B9004" t="s">
        <v>13</v>
      </c>
      <c r="C9004">
        <v>7</v>
      </c>
      <c r="D9004">
        <v>1326040008424</v>
      </c>
      <c r="E9004" s="1">
        <v>46129</v>
      </c>
      <c r="F9004" s="1">
        <v>46140</v>
      </c>
      <c r="G9004">
        <v>19920</v>
      </c>
      <c r="H9004" s="1">
        <f t="shared" si="700"/>
        <v>46136</v>
      </c>
      <c r="I9004" s="5">
        <f t="shared" si="704"/>
        <v>46253</v>
      </c>
      <c r="J9004" s="9" t="str">
        <f t="shared" si="701"/>
        <v>ค้างชำระ 1 - 30 วัน</v>
      </c>
      <c r="K9004" s="10">
        <f t="shared" si="702"/>
        <v>4</v>
      </c>
      <c r="L9004" t="str">
        <f t="shared" si="703"/>
        <v>ลูกหนี้ชั้นดี</v>
      </c>
    </row>
    <row r="9005" spans="1:12" x14ac:dyDescent="0.2">
      <c r="A9005" t="s">
        <v>3027</v>
      </c>
      <c r="B9005" t="s">
        <v>13</v>
      </c>
      <c r="C9005">
        <v>7</v>
      </c>
      <c r="D9005">
        <v>1326040014036</v>
      </c>
      <c r="E9005" s="1">
        <v>46142</v>
      </c>
      <c r="F9005" s="1">
        <v>46154</v>
      </c>
      <c r="G9005">
        <v>720</v>
      </c>
      <c r="H9005" s="1">
        <f t="shared" si="700"/>
        <v>46149</v>
      </c>
      <c r="I9005" s="5">
        <f t="shared" si="704"/>
        <v>46253</v>
      </c>
      <c r="J9005" s="9" t="str">
        <f t="shared" si="701"/>
        <v>ค้างชำระ 1 - 30 วัน</v>
      </c>
      <c r="K9005" s="10">
        <f t="shared" si="702"/>
        <v>5</v>
      </c>
      <c r="L9005" t="str">
        <f t="shared" si="703"/>
        <v>ลูกหนี้ชั้นดี</v>
      </c>
    </row>
    <row r="9006" spans="1:12" x14ac:dyDescent="0.2">
      <c r="A9006" t="s">
        <v>3027</v>
      </c>
      <c r="B9006" t="s">
        <v>13</v>
      </c>
      <c r="C9006">
        <v>7</v>
      </c>
      <c r="D9006">
        <v>1326050014736</v>
      </c>
      <c r="E9006" s="1">
        <v>46172</v>
      </c>
      <c r="F9006" s="1">
        <v>46184</v>
      </c>
      <c r="G9006">
        <v>3100</v>
      </c>
      <c r="H9006" s="1">
        <f t="shared" si="700"/>
        <v>46179</v>
      </c>
      <c r="I9006" s="5">
        <f t="shared" si="704"/>
        <v>46253</v>
      </c>
      <c r="J9006" s="9" t="str">
        <f t="shared" si="701"/>
        <v>ค้างชำระ 1 - 30 วัน</v>
      </c>
      <c r="K9006" s="10">
        <f t="shared" si="702"/>
        <v>5</v>
      </c>
      <c r="L9006" t="str">
        <f t="shared" si="703"/>
        <v>ลูกหนี้ชั้นดี</v>
      </c>
    </row>
    <row r="9007" spans="1:12" x14ac:dyDescent="0.2">
      <c r="A9007" t="s">
        <v>3027</v>
      </c>
      <c r="B9007" t="s">
        <v>13</v>
      </c>
      <c r="C9007">
        <v>7</v>
      </c>
      <c r="D9007">
        <v>1326060007575</v>
      </c>
      <c r="E9007" s="1">
        <v>46188</v>
      </c>
      <c r="F9007" s="1">
        <v>46197</v>
      </c>
      <c r="G9007">
        <v>9880</v>
      </c>
      <c r="H9007" s="1">
        <f t="shared" si="700"/>
        <v>46195</v>
      </c>
      <c r="I9007" s="5">
        <f t="shared" si="704"/>
        <v>46253</v>
      </c>
      <c r="J9007" s="9" t="str">
        <f t="shared" si="701"/>
        <v>ค้างชำระ 1 - 30 วัน</v>
      </c>
      <c r="K9007" s="10">
        <f t="shared" si="702"/>
        <v>2</v>
      </c>
      <c r="L9007" t="str">
        <f t="shared" si="703"/>
        <v>ลูกหนี้ชั้นดี</v>
      </c>
    </row>
    <row r="9008" spans="1:12" x14ac:dyDescent="0.2">
      <c r="A9008" t="s">
        <v>3027</v>
      </c>
      <c r="B9008" t="s">
        <v>13</v>
      </c>
      <c r="C9008">
        <v>7</v>
      </c>
      <c r="D9008">
        <v>1326060015013</v>
      </c>
      <c r="E9008" s="1">
        <v>46203</v>
      </c>
      <c r="F9008" s="1">
        <v>46217</v>
      </c>
      <c r="G9008">
        <v>14160</v>
      </c>
      <c r="H9008" s="1">
        <f t="shared" si="700"/>
        <v>46210</v>
      </c>
      <c r="I9008" s="5">
        <f t="shared" si="704"/>
        <v>46253</v>
      </c>
      <c r="J9008" s="9" t="str">
        <f t="shared" si="701"/>
        <v>ชำระตรงเวลา</v>
      </c>
      <c r="K9008" s="10">
        <f t="shared" si="702"/>
        <v>7</v>
      </c>
      <c r="L9008" t="str">
        <f t="shared" si="703"/>
        <v>ลูกหนี้ชั้นดี</v>
      </c>
    </row>
    <row r="9009" spans="1:12" x14ac:dyDescent="0.2">
      <c r="A9009" t="s">
        <v>309</v>
      </c>
      <c r="B9009" t="s">
        <v>13</v>
      </c>
      <c r="C9009">
        <v>7</v>
      </c>
      <c r="D9009">
        <v>1326010011980</v>
      </c>
      <c r="E9009" s="1">
        <v>46048</v>
      </c>
      <c r="F9009" s="1">
        <v>46049</v>
      </c>
      <c r="G9009">
        <v>7730</v>
      </c>
      <c r="H9009" s="1">
        <f t="shared" si="700"/>
        <v>46055</v>
      </c>
      <c r="I9009" s="5">
        <f t="shared" si="704"/>
        <v>46253</v>
      </c>
      <c r="J9009" s="9" t="str">
        <f t="shared" si="701"/>
        <v>ชำระตรงเวลา</v>
      </c>
      <c r="K9009" s="10">
        <f t="shared" si="702"/>
        <v>0</v>
      </c>
      <c r="L9009" t="str">
        <f t="shared" si="703"/>
        <v>ลูกหนี้ชั้นดี</v>
      </c>
    </row>
    <row r="9010" spans="1:12" x14ac:dyDescent="0.2">
      <c r="A9010" t="s">
        <v>309</v>
      </c>
      <c r="B9010" t="s">
        <v>13</v>
      </c>
      <c r="C9010">
        <v>7</v>
      </c>
      <c r="D9010">
        <v>1326020012113</v>
      </c>
      <c r="E9010" s="1">
        <v>46076</v>
      </c>
      <c r="F9010" s="1">
        <v>46077</v>
      </c>
      <c r="G9010">
        <v>8810</v>
      </c>
      <c r="H9010" s="1">
        <f t="shared" si="700"/>
        <v>46083</v>
      </c>
      <c r="I9010" s="5">
        <f t="shared" si="704"/>
        <v>46253</v>
      </c>
      <c r="J9010" s="9" t="str">
        <f t="shared" si="701"/>
        <v>ชำระตรงเวลา</v>
      </c>
      <c r="K9010" s="10">
        <f t="shared" si="702"/>
        <v>0</v>
      </c>
      <c r="L9010" t="str">
        <f t="shared" si="703"/>
        <v>ลูกหนี้ชั้นดี</v>
      </c>
    </row>
    <row r="9011" spans="1:12" x14ac:dyDescent="0.2">
      <c r="A9011" t="s">
        <v>309</v>
      </c>
      <c r="B9011" t="s">
        <v>13</v>
      </c>
      <c r="C9011">
        <v>7</v>
      </c>
      <c r="D9011">
        <v>1326030011960</v>
      </c>
      <c r="E9011" s="1">
        <v>46104</v>
      </c>
      <c r="F9011" s="1">
        <v>46105</v>
      </c>
      <c r="G9011">
        <v>6120</v>
      </c>
      <c r="H9011" s="1">
        <f t="shared" si="700"/>
        <v>46111</v>
      </c>
      <c r="I9011" s="5">
        <f t="shared" si="704"/>
        <v>46253</v>
      </c>
      <c r="J9011" s="9" t="str">
        <f t="shared" si="701"/>
        <v>ชำระตรงเวลา</v>
      </c>
      <c r="K9011" s="10">
        <f t="shared" si="702"/>
        <v>0</v>
      </c>
      <c r="L9011" t="str">
        <f t="shared" si="703"/>
        <v>ลูกหนี้ชั้นดี</v>
      </c>
    </row>
    <row r="9012" spans="1:12" x14ac:dyDescent="0.2">
      <c r="A9012" t="s">
        <v>309</v>
      </c>
      <c r="B9012" t="s">
        <v>13</v>
      </c>
      <c r="C9012">
        <v>7</v>
      </c>
      <c r="D9012">
        <v>1326030015067</v>
      </c>
      <c r="E9012" s="1">
        <v>46111</v>
      </c>
      <c r="F9012" s="1">
        <v>46112</v>
      </c>
      <c r="G9012">
        <v>2925</v>
      </c>
      <c r="H9012" s="1">
        <f t="shared" si="700"/>
        <v>46118</v>
      </c>
      <c r="I9012" s="5">
        <f t="shared" si="704"/>
        <v>46253</v>
      </c>
      <c r="J9012" s="9" t="str">
        <f t="shared" si="701"/>
        <v>ชำระตรงเวลา</v>
      </c>
      <c r="K9012" s="10">
        <f t="shared" si="702"/>
        <v>0</v>
      </c>
      <c r="L9012" t="str">
        <f t="shared" si="703"/>
        <v>ลูกหนี้ชั้นดี</v>
      </c>
    </row>
    <row r="9013" spans="1:12" x14ac:dyDescent="0.2">
      <c r="A9013" t="s">
        <v>309</v>
      </c>
      <c r="B9013" t="s">
        <v>13</v>
      </c>
      <c r="C9013">
        <v>7</v>
      </c>
      <c r="D9013">
        <v>1326040011974</v>
      </c>
      <c r="E9013" s="1">
        <v>46139</v>
      </c>
      <c r="F9013" s="1">
        <v>46140</v>
      </c>
      <c r="G9013">
        <v>8484</v>
      </c>
      <c r="H9013" s="1">
        <f t="shared" si="700"/>
        <v>46146</v>
      </c>
      <c r="I9013" s="5">
        <f t="shared" si="704"/>
        <v>46253</v>
      </c>
      <c r="J9013" s="9" t="str">
        <f t="shared" si="701"/>
        <v>ชำระตรงเวลา</v>
      </c>
      <c r="K9013" s="10">
        <f t="shared" si="702"/>
        <v>0</v>
      </c>
      <c r="L9013" t="str">
        <f t="shared" si="703"/>
        <v>ลูกหนี้ชั้นดี</v>
      </c>
    </row>
    <row r="9014" spans="1:12" x14ac:dyDescent="0.2">
      <c r="A9014" t="s">
        <v>309</v>
      </c>
      <c r="B9014" t="s">
        <v>13</v>
      </c>
      <c r="C9014">
        <v>7</v>
      </c>
      <c r="D9014">
        <v>1326050012466</v>
      </c>
      <c r="E9014" s="1">
        <v>46167</v>
      </c>
      <c r="F9014" s="1">
        <v>46168</v>
      </c>
      <c r="G9014">
        <v>9575</v>
      </c>
      <c r="H9014" s="1">
        <f t="shared" si="700"/>
        <v>46174</v>
      </c>
      <c r="I9014" s="5">
        <f t="shared" si="704"/>
        <v>46253</v>
      </c>
      <c r="J9014" s="9" t="str">
        <f t="shared" si="701"/>
        <v>ชำระตรงเวลา</v>
      </c>
      <c r="K9014" s="10">
        <f t="shared" si="702"/>
        <v>0</v>
      </c>
      <c r="L9014" t="str">
        <f t="shared" si="703"/>
        <v>ลูกหนี้ชั้นดี</v>
      </c>
    </row>
    <row r="9015" spans="1:12" x14ac:dyDescent="0.2">
      <c r="A9015" t="s">
        <v>309</v>
      </c>
      <c r="B9015" t="s">
        <v>13</v>
      </c>
      <c r="C9015">
        <v>7</v>
      </c>
      <c r="D9015">
        <v>1326060000439</v>
      </c>
      <c r="E9015" s="1">
        <v>46174</v>
      </c>
      <c r="F9015" s="1">
        <v>46175</v>
      </c>
      <c r="G9015">
        <v>13895</v>
      </c>
      <c r="H9015" s="1">
        <f t="shared" si="700"/>
        <v>46181</v>
      </c>
      <c r="I9015" s="5">
        <f t="shared" si="704"/>
        <v>46253</v>
      </c>
      <c r="J9015" s="9" t="str">
        <f t="shared" si="701"/>
        <v>ชำระตรงเวลา</v>
      </c>
      <c r="K9015" s="10">
        <f t="shared" si="702"/>
        <v>0</v>
      </c>
      <c r="L9015" t="str">
        <f t="shared" si="703"/>
        <v>ลูกหนี้ชั้นดี</v>
      </c>
    </row>
    <row r="9016" spans="1:12" x14ac:dyDescent="0.2">
      <c r="A9016" t="s">
        <v>309</v>
      </c>
      <c r="B9016" t="s">
        <v>13</v>
      </c>
      <c r="C9016">
        <v>7</v>
      </c>
      <c r="D9016">
        <v>1326060004994</v>
      </c>
      <c r="E9016" s="1">
        <v>46181</v>
      </c>
      <c r="F9016" s="1">
        <v>46182</v>
      </c>
      <c r="G9016">
        <v>11515</v>
      </c>
      <c r="H9016" s="1">
        <f t="shared" si="700"/>
        <v>46188</v>
      </c>
      <c r="I9016" s="5">
        <f t="shared" si="704"/>
        <v>46253</v>
      </c>
      <c r="J9016" s="9" t="str">
        <f t="shared" si="701"/>
        <v>ค้างชำระ 1 - 30 วัน</v>
      </c>
      <c r="K9016" s="10">
        <f t="shared" si="702"/>
        <v>0</v>
      </c>
      <c r="L9016" t="str">
        <f t="shared" si="703"/>
        <v>ลูกหนี้ชั้นดี</v>
      </c>
    </row>
    <row r="9017" spans="1:12" x14ac:dyDescent="0.2">
      <c r="A9017" t="s">
        <v>309</v>
      </c>
      <c r="B9017" t="s">
        <v>13</v>
      </c>
      <c r="C9017">
        <v>7</v>
      </c>
      <c r="D9017">
        <v>1326060007872</v>
      </c>
      <c r="E9017" s="1">
        <v>46188</v>
      </c>
      <c r="F9017" s="1">
        <v>46196</v>
      </c>
      <c r="G9017">
        <v>8265</v>
      </c>
      <c r="H9017" s="1">
        <f t="shared" si="700"/>
        <v>46195</v>
      </c>
      <c r="I9017" s="5">
        <f t="shared" si="704"/>
        <v>46253</v>
      </c>
      <c r="J9017" s="9" t="str">
        <f t="shared" si="701"/>
        <v>ชำระตรงเวลา</v>
      </c>
      <c r="K9017" s="10">
        <f t="shared" si="702"/>
        <v>1</v>
      </c>
      <c r="L9017" t="str">
        <f t="shared" si="703"/>
        <v>ลูกหนี้ชั้นดี</v>
      </c>
    </row>
    <row r="9018" spans="1:12" x14ac:dyDescent="0.2">
      <c r="A9018" t="s">
        <v>309</v>
      </c>
      <c r="B9018" t="s">
        <v>13</v>
      </c>
      <c r="C9018">
        <v>7</v>
      </c>
      <c r="D9018">
        <v>1326060014702</v>
      </c>
      <c r="E9018" s="1">
        <v>46202</v>
      </c>
      <c r="F9018" s="1">
        <v>46203</v>
      </c>
      <c r="G9018">
        <v>12435</v>
      </c>
      <c r="H9018" s="1">
        <f t="shared" si="700"/>
        <v>46209</v>
      </c>
      <c r="I9018" s="5">
        <f t="shared" si="704"/>
        <v>46253</v>
      </c>
      <c r="J9018" s="9" t="str">
        <f t="shared" si="701"/>
        <v>ชำระตรงเวลา</v>
      </c>
      <c r="K9018" s="10">
        <f t="shared" si="702"/>
        <v>0</v>
      </c>
      <c r="L9018" t="str">
        <f t="shared" si="703"/>
        <v>ลูกหนี้ชั้นดี</v>
      </c>
    </row>
    <row r="9019" spans="1:12" x14ac:dyDescent="0.2">
      <c r="A9019" t="s">
        <v>559</v>
      </c>
      <c r="B9019" t="s">
        <v>366</v>
      </c>
      <c r="C9019">
        <v>7</v>
      </c>
      <c r="D9019">
        <v>1126050010000</v>
      </c>
      <c r="E9019" s="1">
        <v>46170</v>
      </c>
      <c r="F9019" s="1">
        <v>46177</v>
      </c>
      <c r="G9019">
        <v>8660</v>
      </c>
      <c r="H9019" s="1">
        <f t="shared" si="700"/>
        <v>46177</v>
      </c>
      <c r="I9019" s="5">
        <f t="shared" si="704"/>
        <v>46253</v>
      </c>
      <c r="J9019" s="9" t="str">
        <f t="shared" si="701"/>
        <v>ชำระตรงเวลา</v>
      </c>
      <c r="K9019" s="10">
        <f t="shared" si="702"/>
        <v>0</v>
      </c>
      <c r="L9019" t="str">
        <f t="shared" si="703"/>
        <v>ลูกหนี้ชั้นดี</v>
      </c>
    </row>
    <row r="9020" spans="1:12" x14ac:dyDescent="0.2">
      <c r="A9020" t="s">
        <v>559</v>
      </c>
      <c r="B9020" t="s">
        <v>366</v>
      </c>
      <c r="C9020">
        <v>7</v>
      </c>
      <c r="D9020">
        <v>1126060005775</v>
      </c>
      <c r="E9020" s="1">
        <v>46188</v>
      </c>
      <c r="F9020" s="1">
        <v>46193</v>
      </c>
      <c r="G9020">
        <v>1430</v>
      </c>
      <c r="H9020" s="1">
        <f t="shared" si="700"/>
        <v>46195</v>
      </c>
      <c r="I9020" s="5">
        <f t="shared" si="704"/>
        <v>46253</v>
      </c>
      <c r="J9020" s="9" t="str">
        <f t="shared" si="701"/>
        <v>ชำระตรงเวลา</v>
      </c>
      <c r="K9020" s="10">
        <f t="shared" si="702"/>
        <v>0</v>
      </c>
      <c r="L9020" t="str">
        <f t="shared" si="703"/>
        <v>ลูกหนี้ชั้นดี</v>
      </c>
    </row>
    <row r="9021" spans="1:12" x14ac:dyDescent="0.2">
      <c r="A9021" t="s">
        <v>559</v>
      </c>
      <c r="B9021" t="s">
        <v>366</v>
      </c>
      <c r="C9021">
        <v>7</v>
      </c>
      <c r="D9021">
        <v>1126060009377</v>
      </c>
      <c r="E9021" s="1">
        <v>46198</v>
      </c>
      <c r="F9021" s="1">
        <v>46200</v>
      </c>
      <c r="G9021">
        <v>6345</v>
      </c>
      <c r="H9021" s="1">
        <f t="shared" si="700"/>
        <v>46205</v>
      </c>
      <c r="I9021" s="5">
        <f t="shared" si="704"/>
        <v>46253</v>
      </c>
      <c r="J9021" s="9" t="str">
        <f t="shared" si="701"/>
        <v>ชำระตรงเวลา</v>
      </c>
      <c r="K9021" s="10">
        <f t="shared" si="702"/>
        <v>0</v>
      </c>
      <c r="L9021" t="str">
        <f t="shared" si="703"/>
        <v>ลูกหนี้ชั้นดี</v>
      </c>
    </row>
    <row r="9022" spans="1:12" x14ac:dyDescent="0.2">
      <c r="A9022" t="s">
        <v>559</v>
      </c>
      <c r="B9022" t="s">
        <v>366</v>
      </c>
      <c r="C9022">
        <v>7</v>
      </c>
      <c r="D9022">
        <v>1126060012353</v>
      </c>
      <c r="E9022" s="1">
        <v>46203</v>
      </c>
      <c r="F9022" s="1">
        <v>46206</v>
      </c>
      <c r="G9022">
        <v>2694</v>
      </c>
      <c r="H9022" s="1">
        <f t="shared" si="700"/>
        <v>46210</v>
      </c>
      <c r="I9022" s="5">
        <f t="shared" si="704"/>
        <v>46253</v>
      </c>
      <c r="J9022" s="9" t="str">
        <f t="shared" si="701"/>
        <v>ค้างชำระ 1 - 30 วัน</v>
      </c>
      <c r="K9022" s="10">
        <f t="shared" si="702"/>
        <v>0</v>
      </c>
      <c r="L9022" t="str">
        <f t="shared" si="703"/>
        <v>ลูกหนี้ชั้นดี</v>
      </c>
    </row>
    <row r="9023" spans="1:12" x14ac:dyDescent="0.2">
      <c r="A9023" t="s">
        <v>418</v>
      </c>
      <c r="B9023" t="s">
        <v>13</v>
      </c>
      <c r="C9023">
        <v>15</v>
      </c>
      <c r="D9023">
        <v>1326010014080</v>
      </c>
      <c r="E9023" s="1">
        <v>46052</v>
      </c>
      <c r="F9023" s="1">
        <v>46078</v>
      </c>
      <c r="G9023">
        <v>4766</v>
      </c>
      <c r="H9023" s="1">
        <f t="shared" si="700"/>
        <v>46067</v>
      </c>
      <c r="I9023" s="5">
        <f t="shared" si="704"/>
        <v>46253</v>
      </c>
      <c r="J9023" s="9" t="str">
        <f t="shared" si="701"/>
        <v>ค้างชำระ 1 - 30 วัน</v>
      </c>
      <c r="K9023" s="10">
        <f t="shared" si="702"/>
        <v>11</v>
      </c>
      <c r="L9023" t="str">
        <f t="shared" si="703"/>
        <v>ลูกหนี้ชั้นดี</v>
      </c>
    </row>
    <row r="9024" spans="1:12" x14ac:dyDescent="0.2">
      <c r="A9024" t="s">
        <v>418</v>
      </c>
      <c r="B9024" t="s">
        <v>13</v>
      </c>
      <c r="C9024">
        <v>15</v>
      </c>
      <c r="D9024">
        <v>1326010014264</v>
      </c>
      <c r="E9024" s="1">
        <v>46052</v>
      </c>
      <c r="F9024" s="1">
        <v>46078</v>
      </c>
      <c r="G9024">
        <v>17682</v>
      </c>
      <c r="H9024" s="1">
        <f t="shared" si="700"/>
        <v>46067</v>
      </c>
      <c r="I9024" s="5">
        <f t="shared" si="704"/>
        <v>46253</v>
      </c>
      <c r="J9024" s="9" t="str">
        <f t="shared" si="701"/>
        <v>ค้างชำระ 1 - 30 วัน</v>
      </c>
      <c r="K9024" s="10">
        <f t="shared" si="702"/>
        <v>11</v>
      </c>
      <c r="L9024" t="str">
        <f t="shared" si="703"/>
        <v>ลูกหนี้ชั้นดี</v>
      </c>
    </row>
    <row r="9025" spans="1:12" x14ac:dyDescent="0.2">
      <c r="A9025" t="s">
        <v>418</v>
      </c>
      <c r="B9025" t="s">
        <v>13</v>
      </c>
      <c r="C9025">
        <v>15</v>
      </c>
      <c r="D9025">
        <v>1326030000957</v>
      </c>
      <c r="E9025" s="1">
        <v>46083</v>
      </c>
      <c r="F9025" s="1">
        <v>46107</v>
      </c>
      <c r="G9025">
        <v>437</v>
      </c>
      <c r="H9025" s="1">
        <f t="shared" si="700"/>
        <v>46098</v>
      </c>
      <c r="I9025" s="5">
        <f t="shared" si="704"/>
        <v>46253</v>
      </c>
      <c r="J9025" s="9" t="str">
        <f t="shared" si="701"/>
        <v>ค้างชำระ 1 - 30 วัน</v>
      </c>
      <c r="K9025" s="10">
        <f t="shared" si="702"/>
        <v>9</v>
      </c>
      <c r="L9025" t="str">
        <f t="shared" si="703"/>
        <v>ลูกหนี้ชั้นดี</v>
      </c>
    </row>
    <row r="9026" spans="1:12" x14ac:dyDescent="0.2">
      <c r="A9026" t="s">
        <v>418</v>
      </c>
      <c r="B9026" t="s">
        <v>13</v>
      </c>
      <c r="C9026">
        <v>15</v>
      </c>
      <c r="D9026">
        <v>1326060001535</v>
      </c>
      <c r="E9026" s="1">
        <v>46175</v>
      </c>
      <c r="F9026" s="1">
        <v>46198</v>
      </c>
      <c r="G9026">
        <v>24819</v>
      </c>
      <c r="H9026" s="1">
        <f t="shared" ref="H9026:H9089" si="705">E9026+C9026</f>
        <v>46190</v>
      </c>
      <c r="I9026" s="5">
        <f t="shared" si="704"/>
        <v>46253</v>
      </c>
      <c r="J9026" s="9" t="str">
        <f t="shared" ref="J9026:J9089" si="706">IF(K9027&lt;=0, "ชำระตรงเวลา", IF(K9027&lt;=30, "ค้างชำระ 1 - 30 วัน", IF(K9027&lt;=60, "ค้างชำระ 31 - 60 วัน", IF(K9027&lt;=90, "ค้างชำระ 61 - 90 วัน", "ค้างชำระเกิน 90 วัน"))))</f>
        <v>ค้างชำระ 1 - 30 วัน</v>
      </c>
      <c r="K9026" s="10">
        <f t="shared" ref="K9026:K9089" si="707">IF(OR(F9026="",F9026="(ว่าง)"), MAX(0,I9025-H9026), MAX(0,F9026-H9026))</f>
        <v>8</v>
      </c>
      <c r="L9026" t="str">
        <f t="shared" ref="L9026:L9089" si="708">IF(K9026&lt;=30, "ลูกหนี้ชั้นดี", IF(K9026&lt;=90, "ลูกหนี้เฝ้าติดตาม", "ลูกหนี้ด้อยคุณภาพ (NPL)"))</f>
        <v>ลูกหนี้ชั้นดี</v>
      </c>
    </row>
    <row r="9027" spans="1:12" x14ac:dyDescent="0.2">
      <c r="A9027" t="s">
        <v>418</v>
      </c>
      <c r="B9027" t="s">
        <v>13</v>
      </c>
      <c r="C9027">
        <v>15</v>
      </c>
      <c r="D9027">
        <v>1326060001542</v>
      </c>
      <c r="E9027" s="1">
        <v>46175</v>
      </c>
      <c r="F9027" s="1">
        <v>46198</v>
      </c>
      <c r="G9027">
        <v>7705</v>
      </c>
      <c r="H9027" s="1">
        <f t="shared" si="705"/>
        <v>46190</v>
      </c>
      <c r="I9027" s="5">
        <f t="shared" si="704"/>
        <v>46253</v>
      </c>
      <c r="J9027" s="9" t="str">
        <f t="shared" si="706"/>
        <v>ค้างชำระ 1 - 30 วัน</v>
      </c>
      <c r="K9027" s="10">
        <f t="shared" si="707"/>
        <v>8</v>
      </c>
      <c r="L9027" t="str">
        <f t="shared" si="708"/>
        <v>ลูกหนี้ชั้นดี</v>
      </c>
    </row>
    <row r="9028" spans="1:12" x14ac:dyDescent="0.2">
      <c r="A9028" t="s">
        <v>3060</v>
      </c>
      <c r="B9028" t="s">
        <v>3061</v>
      </c>
      <c r="C9028">
        <v>7</v>
      </c>
      <c r="D9028">
        <v>3126060015147</v>
      </c>
      <c r="E9028" s="1">
        <v>46205</v>
      </c>
      <c r="F9028" s="1">
        <v>46219</v>
      </c>
      <c r="G9028">
        <v>5993</v>
      </c>
      <c r="H9028" s="1">
        <f t="shared" si="705"/>
        <v>46212</v>
      </c>
      <c r="I9028" s="5">
        <f t="shared" ref="I9028:I9091" si="709">I9027</f>
        <v>46253</v>
      </c>
      <c r="J9028" s="9" t="str">
        <f t="shared" si="706"/>
        <v>ค้างชำระ 1 - 30 วัน</v>
      </c>
      <c r="K9028" s="10">
        <f t="shared" si="707"/>
        <v>7</v>
      </c>
      <c r="L9028" t="str">
        <f t="shared" si="708"/>
        <v>ลูกหนี้ชั้นดี</v>
      </c>
    </row>
    <row r="9029" spans="1:12" x14ac:dyDescent="0.2">
      <c r="A9029" t="s">
        <v>686</v>
      </c>
      <c r="B9029" t="s">
        <v>366</v>
      </c>
      <c r="C9029">
        <v>7</v>
      </c>
      <c r="D9029">
        <v>1126020006828</v>
      </c>
      <c r="E9029" s="1">
        <v>46065</v>
      </c>
      <c r="F9029" s="1">
        <v>46074</v>
      </c>
      <c r="G9029">
        <v>2940</v>
      </c>
      <c r="H9029" s="1">
        <f t="shared" si="705"/>
        <v>46072</v>
      </c>
      <c r="I9029" s="5">
        <f t="shared" si="709"/>
        <v>46253</v>
      </c>
      <c r="J9029" s="9" t="str">
        <f t="shared" si="706"/>
        <v>ชำระตรงเวลา</v>
      </c>
      <c r="K9029" s="10">
        <f t="shared" si="707"/>
        <v>2</v>
      </c>
      <c r="L9029" t="str">
        <f t="shared" si="708"/>
        <v>ลูกหนี้ชั้นดี</v>
      </c>
    </row>
    <row r="9030" spans="1:12" x14ac:dyDescent="0.2">
      <c r="A9030" t="s">
        <v>686</v>
      </c>
      <c r="B9030" t="s">
        <v>366</v>
      </c>
      <c r="C9030">
        <v>7</v>
      </c>
      <c r="D9030">
        <v>1126030013748</v>
      </c>
      <c r="E9030" s="1">
        <v>46107</v>
      </c>
      <c r="F9030" s="1">
        <v>46114</v>
      </c>
      <c r="G9030">
        <v>2820</v>
      </c>
      <c r="H9030" s="1">
        <f t="shared" si="705"/>
        <v>46114</v>
      </c>
      <c r="I9030" s="5">
        <f t="shared" si="709"/>
        <v>46253</v>
      </c>
      <c r="J9030" s="9" t="str">
        <f t="shared" si="706"/>
        <v>ชำระตรงเวลา</v>
      </c>
      <c r="K9030" s="10">
        <f t="shared" si="707"/>
        <v>0</v>
      </c>
      <c r="L9030" t="str">
        <f t="shared" si="708"/>
        <v>ลูกหนี้ชั้นดี</v>
      </c>
    </row>
    <row r="9031" spans="1:12" x14ac:dyDescent="0.2">
      <c r="A9031" t="s">
        <v>363</v>
      </c>
      <c r="B9031" t="s">
        <v>106</v>
      </c>
      <c r="C9031">
        <v>7</v>
      </c>
      <c r="D9031">
        <v>5726010010833</v>
      </c>
      <c r="E9031" s="1">
        <v>46044</v>
      </c>
      <c r="F9031" s="1">
        <v>46051</v>
      </c>
      <c r="G9031">
        <v>1100</v>
      </c>
      <c r="H9031" s="1">
        <f t="shared" si="705"/>
        <v>46051</v>
      </c>
      <c r="I9031" s="5">
        <f t="shared" si="709"/>
        <v>46253</v>
      </c>
      <c r="J9031" s="9" t="str">
        <f t="shared" si="706"/>
        <v>ชำระตรงเวลา</v>
      </c>
      <c r="K9031" s="10">
        <f t="shared" si="707"/>
        <v>0</v>
      </c>
      <c r="L9031" t="str">
        <f t="shared" si="708"/>
        <v>ลูกหนี้ชั้นดี</v>
      </c>
    </row>
    <row r="9032" spans="1:12" x14ac:dyDescent="0.2">
      <c r="A9032" t="s">
        <v>363</v>
      </c>
      <c r="B9032" t="s">
        <v>106</v>
      </c>
      <c r="C9032">
        <v>7</v>
      </c>
      <c r="D9032">
        <v>5726020010922</v>
      </c>
      <c r="E9032" s="1">
        <v>46072</v>
      </c>
      <c r="F9032" s="1">
        <v>46079</v>
      </c>
      <c r="G9032">
        <v>9420</v>
      </c>
      <c r="H9032" s="1">
        <f t="shared" si="705"/>
        <v>46079</v>
      </c>
      <c r="I9032" s="5">
        <f t="shared" si="709"/>
        <v>46253</v>
      </c>
      <c r="J9032" s="9" t="str">
        <f t="shared" si="706"/>
        <v>ค้างชำระ 1 - 30 วัน</v>
      </c>
      <c r="K9032" s="10">
        <f t="shared" si="707"/>
        <v>0</v>
      </c>
      <c r="L9032" t="str">
        <f t="shared" si="708"/>
        <v>ลูกหนี้ชั้นดี</v>
      </c>
    </row>
    <row r="9033" spans="1:12" x14ac:dyDescent="0.2">
      <c r="A9033" t="s">
        <v>363</v>
      </c>
      <c r="B9033" t="s">
        <v>106</v>
      </c>
      <c r="C9033">
        <v>7</v>
      </c>
      <c r="D9033">
        <v>5726040001238</v>
      </c>
      <c r="E9033" s="1">
        <v>46113</v>
      </c>
      <c r="F9033" s="1">
        <v>46121</v>
      </c>
      <c r="G9033">
        <v>621</v>
      </c>
      <c r="H9033" s="1">
        <f t="shared" si="705"/>
        <v>46120</v>
      </c>
      <c r="I9033" s="5">
        <f t="shared" si="709"/>
        <v>46253</v>
      </c>
      <c r="J9033" s="9" t="str">
        <f t="shared" si="706"/>
        <v>ค้างชำระ 1 - 30 วัน</v>
      </c>
      <c r="K9033" s="10">
        <f t="shared" si="707"/>
        <v>1</v>
      </c>
      <c r="L9033" t="str">
        <f t="shared" si="708"/>
        <v>ลูกหนี้ชั้นดี</v>
      </c>
    </row>
    <row r="9034" spans="1:12" x14ac:dyDescent="0.2">
      <c r="A9034" t="s">
        <v>363</v>
      </c>
      <c r="B9034" t="s">
        <v>106</v>
      </c>
      <c r="C9034">
        <v>7</v>
      </c>
      <c r="D9034">
        <v>5726060002376</v>
      </c>
      <c r="E9034" s="1">
        <v>46176</v>
      </c>
      <c r="F9034" s="1">
        <v>46184</v>
      </c>
      <c r="G9034">
        <v>1058</v>
      </c>
      <c r="H9034" s="1">
        <f t="shared" si="705"/>
        <v>46183</v>
      </c>
      <c r="I9034" s="5">
        <f t="shared" si="709"/>
        <v>46253</v>
      </c>
      <c r="J9034" s="9" t="str">
        <f t="shared" si="706"/>
        <v>ค้างชำระ 1 - 30 วัน</v>
      </c>
      <c r="K9034" s="10">
        <f t="shared" si="707"/>
        <v>1</v>
      </c>
      <c r="L9034" t="str">
        <f t="shared" si="708"/>
        <v>ลูกหนี้ชั้นดี</v>
      </c>
    </row>
    <row r="9035" spans="1:12" x14ac:dyDescent="0.2">
      <c r="A9035" t="s">
        <v>363</v>
      </c>
      <c r="B9035" t="s">
        <v>106</v>
      </c>
      <c r="C9035">
        <v>7</v>
      </c>
      <c r="D9035">
        <v>5726060006107</v>
      </c>
      <c r="E9035" s="1">
        <v>46183</v>
      </c>
      <c r="F9035" s="1">
        <v>46192</v>
      </c>
      <c r="G9035">
        <v>24895</v>
      </c>
      <c r="H9035" s="1">
        <f t="shared" si="705"/>
        <v>46190</v>
      </c>
      <c r="I9035" s="5">
        <f t="shared" si="709"/>
        <v>46253</v>
      </c>
      <c r="J9035" s="9" t="str">
        <f t="shared" si="706"/>
        <v>ค้างชำระ 1 - 30 วัน</v>
      </c>
      <c r="K9035" s="10">
        <f t="shared" si="707"/>
        <v>2</v>
      </c>
      <c r="L9035" t="str">
        <f t="shared" si="708"/>
        <v>ลูกหนี้ชั้นดี</v>
      </c>
    </row>
    <row r="9036" spans="1:12" x14ac:dyDescent="0.2">
      <c r="A9036" t="s">
        <v>363</v>
      </c>
      <c r="B9036" t="s">
        <v>106</v>
      </c>
      <c r="C9036">
        <v>7</v>
      </c>
      <c r="D9036">
        <v>5726060010418</v>
      </c>
      <c r="E9036" s="1">
        <v>46190</v>
      </c>
      <c r="F9036" s="1">
        <v>46203</v>
      </c>
      <c r="G9036">
        <v>1832</v>
      </c>
      <c r="H9036" s="1">
        <f t="shared" si="705"/>
        <v>46197</v>
      </c>
      <c r="I9036" s="5">
        <f t="shared" si="709"/>
        <v>46253</v>
      </c>
      <c r="J9036" s="9" t="str">
        <f t="shared" si="706"/>
        <v>ค้างชำระ 1 - 30 วัน</v>
      </c>
      <c r="K9036" s="10">
        <f t="shared" si="707"/>
        <v>6</v>
      </c>
      <c r="L9036" t="str">
        <f t="shared" si="708"/>
        <v>ลูกหนี้ชั้นดี</v>
      </c>
    </row>
    <row r="9037" spans="1:12" x14ac:dyDescent="0.2">
      <c r="A9037" t="s">
        <v>363</v>
      </c>
      <c r="B9037" t="s">
        <v>106</v>
      </c>
      <c r="C9037">
        <v>7</v>
      </c>
      <c r="D9037">
        <v>5726060012085</v>
      </c>
      <c r="E9037" s="1">
        <v>46196</v>
      </c>
      <c r="F9037" s="1">
        <v>46206</v>
      </c>
      <c r="G9037">
        <v>12713</v>
      </c>
      <c r="H9037" s="1">
        <f t="shared" si="705"/>
        <v>46203</v>
      </c>
      <c r="I9037" s="5">
        <f t="shared" si="709"/>
        <v>46253</v>
      </c>
      <c r="J9037" s="9" t="str">
        <f t="shared" si="706"/>
        <v>ชำระตรงเวลา</v>
      </c>
      <c r="K9037" s="10">
        <f t="shared" si="707"/>
        <v>3</v>
      </c>
      <c r="L9037" t="str">
        <f t="shared" si="708"/>
        <v>ลูกหนี้ชั้นดี</v>
      </c>
    </row>
    <row r="9038" spans="1:12" x14ac:dyDescent="0.2">
      <c r="A9038" t="s">
        <v>262</v>
      </c>
      <c r="B9038" t="s">
        <v>18</v>
      </c>
      <c r="C9038">
        <v>7</v>
      </c>
      <c r="D9038">
        <v>1226040010956</v>
      </c>
      <c r="E9038" s="1">
        <v>46135</v>
      </c>
      <c r="F9038" s="1">
        <v>46139</v>
      </c>
      <c r="G9038">
        <v>2500</v>
      </c>
      <c r="H9038" s="1">
        <f t="shared" si="705"/>
        <v>46142</v>
      </c>
      <c r="I9038" s="5">
        <f t="shared" si="709"/>
        <v>46253</v>
      </c>
      <c r="J9038" s="9" t="str">
        <f t="shared" si="706"/>
        <v>ชำระตรงเวลา</v>
      </c>
      <c r="K9038" s="10">
        <f t="shared" si="707"/>
        <v>0</v>
      </c>
      <c r="L9038" t="str">
        <f t="shared" si="708"/>
        <v>ลูกหนี้ชั้นดี</v>
      </c>
    </row>
    <row r="9039" spans="1:12" x14ac:dyDescent="0.2">
      <c r="A9039" t="s">
        <v>262</v>
      </c>
      <c r="B9039" t="s">
        <v>18</v>
      </c>
      <c r="C9039">
        <v>7</v>
      </c>
      <c r="D9039">
        <v>1226040013759</v>
      </c>
      <c r="E9039" s="1">
        <v>46142</v>
      </c>
      <c r="F9039" s="1">
        <v>46148</v>
      </c>
      <c r="G9039">
        <v>8405</v>
      </c>
      <c r="H9039" s="1">
        <f t="shared" si="705"/>
        <v>46149</v>
      </c>
      <c r="I9039" s="5">
        <f t="shared" si="709"/>
        <v>46253</v>
      </c>
      <c r="J9039" s="9" t="str">
        <f t="shared" si="706"/>
        <v>ชำระตรงเวลา</v>
      </c>
      <c r="K9039" s="10">
        <f t="shared" si="707"/>
        <v>0</v>
      </c>
      <c r="L9039" t="str">
        <f t="shared" si="708"/>
        <v>ลูกหนี้ชั้นดี</v>
      </c>
    </row>
    <row r="9040" spans="1:12" x14ac:dyDescent="0.2">
      <c r="A9040" t="s">
        <v>262</v>
      </c>
      <c r="B9040" t="s">
        <v>18</v>
      </c>
      <c r="C9040">
        <v>7</v>
      </c>
      <c r="D9040">
        <v>1226050011226</v>
      </c>
      <c r="E9040" s="1">
        <v>46163</v>
      </c>
      <c r="F9040" s="1">
        <v>46167</v>
      </c>
      <c r="G9040">
        <v>230</v>
      </c>
      <c r="H9040" s="1">
        <f t="shared" si="705"/>
        <v>46170</v>
      </c>
      <c r="I9040" s="5">
        <f t="shared" si="709"/>
        <v>46253</v>
      </c>
      <c r="J9040" s="9" t="str">
        <f t="shared" si="706"/>
        <v>ชำระตรงเวลา</v>
      </c>
      <c r="K9040" s="10">
        <f t="shared" si="707"/>
        <v>0</v>
      </c>
      <c r="L9040" t="str">
        <f t="shared" si="708"/>
        <v>ลูกหนี้ชั้นดี</v>
      </c>
    </row>
    <row r="9041" spans="1:12" x14ac:dyDescent="0.2">
      <c r="A9041" t="s">
        <v>262</v>
      </c>
      <c r="B9041" t="s">
        <v>18</v>
      </c>
      <c r="C9041">
        <v>7</v>
      </c>
      <c r="D9041">
        <v>1226060002481</v>
      </c>
      <c r="E9041" s="1">
        <v>46177</v>
      </c>
      <c r="F9041" s="1">
        <v>46181</v>
      </c>
      <c r="G9041">
        <v>60</v>
      </c>
      <c r="H9041" s="1">
        <f t="shared" si="705"/>
        <v>46184</v>
      </c>
      <c r="I9041" s="5">
        <f t="shared" si="709"/>
        <v>46253</v>
      </c>
      <c r="J9041" s="9" t="str">
        <f t="shared" si="706"/>
        <v>ชำระตรงเวลา</v>
      </c>
      <c r="K9041" s="10">
        <f t="shared" si="707"/>
        <v>0</v>
      </c>
      <c r="L9041" t="str">
        <f t="shared" si="708"/>
        <v>ลูกหนี้ชั้นดี</v>
      </c>
    </row>
    <row r="9042" spans="1:12" x14ac:dyDescent="0.2">
      <c r="A9042" t="s">
        <v>262</v>
      </c>
      <c r="B9042" t="s">
        <v>18</v>
      </c>
      <c r="C9042">
        <v>7</v>
      </c>
      <c r="D9042">
        <v>1226060010578</v>
      </c>
      <c r="E9042" s="1">
        <v>46191</v>
      </c>
      <c r="F9042" s="1">
        <v>46197</v>
      </c>
      <c r="G9042">
        <v>1085</v>
      </c>
      <c r="H9042" s="1">
        <f t="shared" si="705"/>
        <v>46198</v>
      </c>
      <c r="I9042" s="5">
        <f t="shared" si="709"/>
        <v>46253</v>
      </c>
      <c r="J9042" s="9" t="str">
        <f t="shared" si="706"/>
        <v>ค้างชำระ 1 - 30 วัน</v>
      </c>
      <c r="K9042" s="10">
        <f t="shared" si="707"/>
        <v>0</v>
      </c>
      <c r="L9042" t="str">
        <f t="shared" si="708"/>
        <v>ลูกหนี้ชั้นดี</v>
      </c>
    </row>
    <row r="9043" spans="1:12" x14ac:dyDescent="0.2">
      <c r="A9043" t="s">
        <v>262</v>
      </c>
      <c r="B9043" t="s">
        <v>18</v>
      </c>
      <c r="C9043">
        <v>7</v>
      </c>
      <c r="D9043">
        <v>1226060013890</v>
      </c>
      <c r="E9043" s="1">
        <v>46199</v>
      </c>
      <c r="F9043" s="1">
        <v>46207</v>
      </c>
      <c r="G9043">
        <v>6850</v>
      </c>
      <c r="H9043" s="1">
        <f t="shared" si="705"/>
        <v>46206</v>
      </c>
      <c r="I9043" s="5">
        <f t="shared" si="709"/>
        <v>46253</v>
      </c>
      <c r="J9043" s="9" t="str">
        <f t="shared" si="706"/>
        <v>ค้างชำระ 1 - 30 วัน</v>
      </c>
      <c r="K9043" s="10">
        <f t="shared" si="707"/>
        <v>1</v>
      </c>
      <c r="L9043" t="str">
        <f t="shared" si="708"/>
        <v>ลูกหนี้ชั้นดี</v>
      </c>
    </row>
    <row r="9044" spans="1:12" x14ac:dyDescent="0.2">
      <c r="A9044" t="s">
        <v>661</v>
      </c>
      <c r="B9044" t="s">
        <v>366</v>
      </c>
      <c r="C9044">
        <v>7</v>
      </c>
      <c r="D9044">
        <v>1126050011014</v>
      </c>
      <c r="E9044" s="1">
        <v>46167</v>
      </c>
      <c r="F9044" s="1">
        <v>46181</v>
      </c>
      <c r="G9044">
        <v>1980</v>
      </c>
      <c r="H9044" s="1">
        <f t="shared" si="705"/>
        <v>46174</v>
      </c>
      <c r="I9044" s="5">
        <f t="shared" si="709"/>
        <v>46253</v>
      </c>
      <c r="J9044" s="9" t="str">
        <f t="shared" si="706"/>
        <v>ค้างชำระ 1 - 30 วัน</v>
      </c>
      <c r="K9044" s="10">
        <f t="shared" si="707"/>
        <v>7</v>
      </c>
      <c r="L9044" t="str">
        <f t="shared" si="708"/>
        <v>ลูกหนี้ชั้นดี</v>
      </c>
    </row>
    <row r="9045" spans="1:12" x14ac:dyDescent="0.2">
      <c r="A9045" t="s">
        <v>661</v>
      </c>
      <c r="B9045" t="s">
        <v>366</v>
      </c>
      <c r="C9045">
        <v>7</v>
      </c>
      <c r="D9045">
        <v>1126060001944</v>
      </c>
      <c r="E9045" s="1">
        <v>46182</v>
      </c>
      <c r="F9045" s="1">
        <v>46190</v>
      </c>
      <c r="G9045">
        <v>3090</v>
      </c>
      <c r="H9045" s="1">
        <f t="shared" si="705"/>
        <v>46189</v>
      </c>
      <c r="I9045" s="5">
        <f t="shared" si="709"/>
        <v>46253</v>
      </c>
      <c r="J9045" s="9" t="str">
        <f t="shared" si="706"/>
        <v>ชำระตรงเวลา</v>
      </c>
      <c r="K9045" s="10">
        <f t="shared" si="707"/>
        <v>1</v>
      </c>
      <c r="L9045" t="str">
        <f t="shared" si="708"/>
        <v>ลูกหนี้ชั้นดี</v>
      </c>
    </row>
    <row r="9046" spans="1:12" x14ac:dyDescent="0.2">
      <c r="A9046" t="s">
        <v>661</v>
      </c>
      <c r="B9046" t="s">
        <v>366</v>
      </c>
      <c r="C9046">
        <v>7</v>
      </c>
      <c r="D9046">
        <v>1126060006512</v>
      </c>
      <c r="E9046" s="1">
        <v>46188</v>
      </c>
      <c r="F9046" s="1">
        <v>46195</v>
      </c>
      <c r="G9046">
        <v>9670</v>
      </c>
      <c r="H9046" s="1">
        <f t="shared" si="705"/>
        <v>46195</v>
      </c>
      <c r="I9046" s="5">
        <f t="shared" si="709"/>
        <v>46253</v>
      </c>
      <c r="J9046" s="9" t="str">
        <f t="shared" si="706"/>
        <v>ค้างชำระ 1 - 30 วัน</v>
      </c>
      <c r="K9046" s="10">
        <f t="shared" si="707"/>
        <v>0</v>
      </c>
      <c r="L9046" t="str">
        <f t="shared" si="708"/>
        <v>ลูกหนี้ชั้นดี</v>
      </c>
    </row>
    <row r="9047" spans="1:12" x14ac:dyDescent="0.2">
      <c r="A9047" t="s">
        <v>661</v>
      </c>
      <c r="B9047" t="s">
        <v>366</v>
      </c>
      <c r="C9047">
        <v>7</v>
      </c>
      <c r="D9047">
        <v>1126060010403</v>
      </c>
      <c r="E9047" s="1">
        <v>46195</v>
      </c>
      <c r="F9047" s="1">
        <v>46206</v>
      </c>
      <c r="G9047">
        <v>2490</v>
      </c>
      <c r="H9047" s="1">
        <f t="shared" si="705"/>
        <v>46202</v>
      </c>
      <c r="I9047" s="5">
        <f t="shared" si="709"/>
        <v>46253</v>
      </c>
      <c r="J9047" s="9" t="str">
        <f t="shared" si="706"/>
        <v>ค้างชำระ 1 - 30 วัน</v>
      </c>
      <c r="K9047" s="10">
        <f t="shared" si="707"/>
        <v>4</v>
      </c>
      <c r="L9047" t="str">
        <f t="shared" si="708"/>
        <v>ลูกหนี้ชั้นดี</v>
      </c>
    </row>
    <row r="9048" spans="1:12" x14ac:dyDescent="0.2">
      <c r="A9048" t="s">
        <v>661</v>
      </c>
      <c r="B9048" t="s">
        <v>366</v>
      </c>
      <c r="C9048">
        <v>7</v>
      </c>
      <c r="D9048">
        <v>1126060013381</v>
      </c>
      <c r="E9048" s="1">
        <v>46202</v>
      </c>
      <c r="F9048" s="1">
        <v>46210</v>
      </c>
      <c r="G9048">
        <v>3130</v>
      </c>
      <c r="H9048" s="1">
        <f t="shared" si="705"/>
        <v>46209</v>
      </c>
      <c r="I9048" s="5">
        <f t="shared" si="709"/>
        <v>46253</v>
      </c>
      <c r="J9048" s="9" t="str">
        <f t="shared" si="706"/>
        <v>ชำระตรงเวลา</v>
      </c>
      <c r="K9048" s="10">
        <f t="shared" si="707"/>
        <v>1</v>
      </c>
      <c r="L9048" t="str">
        <f t="shared" si="708"/>
        <v>ลูกหนี้ชั้นดี</v>
      </c>
    </row>
    <row r="9049" spans="1:12" x14ac:dyDescent="0.2">
      <c r="A9049" t="s">
        <v>613</v>
      </c>
      <c r="B9049" t="s">
        <v>366</v>
      </c>
      <c r="C9049">
        <v>7</v>
      </c>
      <c r="D9049">
        <v>1126030009345</v>
      </c>
      <c r="E9049" s="1">
        <v>46099</v>
      </c>
      <c r="F9049" s="1">
        <v>46099</v>
      </c>
      <c r="G9049">
        <v>440</v>
      </c>
      <c r="H9049" s="1">
        <f t="shared" si="705"/>
        <v>46106</v>
      </c>
      <c r="I9049" s="5">
        <f t="shared" si="709"/>
        <v>46253</v>
      </c>
      <c r="J9049" s="9" t="str">
        <f t="shared" si="706"/>
        <v>ชำระตรงเวลา</v>
      </c>
      <c r="K9049" s="10">
        <f t="shared" si="707"/>
        <v>0</v>
      </c>
      <c r="L9049" t="str">
        <f t="shared" si="708"/>
        <v>ลูกหนี้ชั้นดี</v>
      </c>
    </row>
    <row r="9050" spans="1:12" x14ac:dyDescent="0.2">
      <c r="A9050" t="s">
        <v>613</v>
      </c>
      <c r="B9050" t="s">
        <v>366</v>
      </c>
      <c r="C9050">
        <v>7</v>
      </c>
      <c r="D9050">
        <v>1126050009707</v>
      </c>
      <c r="E9050" s="1">
        <v>46162</v>
      </c>
      <c r="F9050" s="1">
        <v>46162</v>
      </c>
      <c r="G9050">
        <v>3099</v>
      </c>
      <c r="H9050" s="1">
        <f t="shared" si="705"/>
        <v>46169</v>
      </c>
      <c r="I9050" s="5">
        <f t="shared" si="709"/>
        <v>46253</v>
      </c>
      <c r="J9050" s="9" t="str">
        <f t="shared" si="706"/>
        <v>ชำระตรงเวลา</v>
      </c>
      <c r="K9050" s="10">
        <f t="shared" si="707"/>
        <v>0</v>
      </c>
      <c r="L9050" t="str">
        <f t="shared" si="708"/>
        <v>ลูกหนี้ชั้นดี</v>
      </c>
    </row>
    <row r="9051" spans="1:12" x14ac:dyDescent="0.2">
      <c r="A9051" t="s">
        <v>613</v>
      </c>
      <c r="B9051" t="s">
        <v>366</v>
      </c>
      <c r="C9051">
        <v>7</v>
      </c>
      <c r="D9051">
        <v>1126060002651</v>
      </c>
      <c r="E9051" s="1">
        <v>46177</v>
      </c>
      <c r="F9051" s="1">
        <v>46177</v>
      </c>
      <c r="G9051">
        <v>5640</v>
      </c>
      <c r="H9051" s="1">
        <f t="shared" si="705"/>
        <v>46184</v>
      </c>
      <c r="I9051" s="5">
        <f t="shared" si="709"/>
        <v>46253</v>
      </c>
      <c r="J9051" s="9" t="str">
        <f t="shared" si="706"/>
        <v>ชำระตรงเวลา</v>
      </c>
      <c r="K9051" s="10">
        <f t="shared" si="707"/>
        <v>0</v>
      </c>
      <c r="L9051" t="str">
        <f t="shared" si="708"/>
        <v>ลูกหนี้ชั้นดี</v>
      </c>
    </row>
    <row r="9052" spans="1:12" x14ac:dyDescent="0.2">
      <c r="A9052" t="s">
        <v>613</v>
      </c>
      <c r="B9052" t="s">
        <v>366</v>
      </c>
      <c r="C9052">
        <v>7</v>
      </c>
      <c r="D9052">
        <v>1126060005669</v>
      </c>
      <c r="E9052" s="1">
        <v>46183</v>
      </c>
      <c r="F9052" s="1">
        <v>46183</v>
      </c>
      <c r="G9052">
        <v>2165</v>
      </c>
      <c r="H9052" s="1">
        <f t="shared" si="705"/>
        <v>46190</v>
      </c>
      <c r="I9052" s="5">
        <f t="shared" si="709"/>
        <v>46253</v>
      </c>
      <c r="J9052" s="9" t="str">
        <f t="shared" si="706"/>
        <v>ชำระตรงเวลา</v>
      </c>
      <c r="K9052" s="10">
        <f t="shared" si="707"/>
        <v>0</v>
      </c>
      <c r="L9052" t="str">
        <f t="shared" si="708"/>
        <v>ลูกหนี้ชั้นดี</v>
      </c>
    </row>
    <row r="9053" spans="1:12" x14ac:dyDescent="0.2">
      <c r="A9053" t="s">
        <v>613</v>
      </c>
      <c r="B9053" t="s">
        <v>366</v>
      </c>
      <c r="C9053">
        <v>7</v>
      </c>
      <c r="D9053">
        <v>1126060009230</v>
      </c>
      <c r="E9053" s="1">
        <v>46190</v>
      </c>
      <c r="F9053" s="1">
        <v>46192</v>
      </c>
      <c r="G9053">
        <v>2385</v>
      </c>
      <c r="H9053" s="1">
        <f t="shared" si="705"/>
        <v>46197</v>
      </c>
      <c r="I9053" s="5">
        <f t="shared" si="709"/>
        <v>46253</v>
      </c>
      <c r="J9053" s="9" t="str">
        <f t="shared" si="706"/>
        <v>ชำระตรงเวลา</v>
      </c>
      <c r="K9053" s="10">
        <f t="shared" si="707"/>
        <v>0</v>
      </c>
      <c r="L9053" t="str">
        <f t="shared" si="708"/>
        <v>ลูกหนี้ชั้นดี</v>
      </c>
    </row>
    <row r="9054" spans="1:12" x14ac:dyDescent="0.2">
      <c r="A9054" t="s">
        <v>613</v>
      </c>
      <c r="B9054" t="s">
        <v>366</v>
      </c>
      <c r="C9054">
        <v>7</v>
      </c>
      <c r="D9054">
        <v>1126060012704</v>
      </c>
      <c r="E9054" s="1">
        <v>46197</v>
      </c>
      <c r="F9054" s="1">
        <v>46197</v>
      </c>
      <c r="G9054">
        <v>385</v>
      </c>
      <c r="H9054" s="1">
        <f t="shared" si="705"/>
        <v>46204</v>
      </c>
      <c r="I9054" s="5">
        <f t="shared" si="709"/>
        <v>46253</v>
      </c>
      <c r="J9054" s="9" t="str">
        <f t="shared" si="706"/>
        <v>ค้างชำระ 1 - 30 วัน</v>
      </c>
      <c r="K9054" s="10">
        <f t="shared" si="707"/>
        <v>0</v>
      </c>
      <c r="L9054" t="str">
        <f t="shared" si="708"/>
        <v>ลูกหนี้ชั้นดี</v>
      </c>
    </row>
    <row r="9055" spans="1:12" x14ac:dyDescent="0.2">
      <c r="A9055" t="s">
        <v>2219</v>
      </c>
      <c r="B9055" t="s">
        <v>1045</v>
      </c>
      <c r="C9055">
        <v>15</v>
      </c>
      <c r="D9055">
        <v>5326060001951</v>
      </c>
      <c r="E9055" s="1">
        <v>46178</v>
      </c>
      <c r="F9055" s="1">
        <v>46203</v>
      </c>
      <c r="G9055">
        <v>1560</v>
      </c>
      <c r="H9055" s="1">
        <f t="shared" si="705"/>
        <v>46193</v>
      </c>
      <c r="I9055" s="5">
        <f t="shared" si="709"/>
        <v>46253</v>
      </c>
      <c r="J9055" s="9" t="str">
        <f t="shared" si="706"/>
        <v>ค้างชำระ 31 - 60 วัน</v>
      </c>
      <c r="K9055" s="10">
        <f t="shared" si="707"/>
        <v>10</v>
      </c>
      <c r="L9055" t="str">
        <f t="shared" si="708"/>
        <v>ลูกหนี้ชั้นดี</v>
      </c>
    </row>
    <row r="9056" spans="1:12" x14ac:dyDescent="0.2">
      <c r="A9056" t="s">
        <v>2219</v>
      </c>
      <c r="B9056" t="s">
        <v>1045</v>
      </c>
      <c r="C9056">
        <v>15</v>
      </c>
      <c r="D9056">
        <v>5326060003160</v>
      </c>
      <c r="E9056" s="1">
        <v>46178</v>
      </c>
      <c r="F9056" s="1" t="s">
        <v>3049</v>
      </c>
      <c r="G9056">
        <v>2320</v>
      </c>
      <c r="H9056" s="1">
        <f t="shared" si="705"/>
        <v>46193</v>
      </c>
      <c r="I9056" s="5">
        <f t="shared" si="709"/>
        <v>46253</v>
      </c>
      <c r="J9056" s="9" t="str">
        <f t="shared" si="706"/>
        <v>ชำระตรงเวลา</v>
      </c>
      <c r="K9056" s="10">
        <f t="shared" si="707"/>
        <v>60</v>
      </c>
      <c r="L9056" t="str">
        <f t="shared" si="708"/>
        <v>ลูกหนี้เฝ้าติดตาม</v>
      </c>
    </row>
    <row r="9057" spans="1:12" x14ac:dyDescent="0.2">
      <c r="A9057" t="s">
        <v>2222</v>
      </c>
      <c r="B9057" t="s">
        <v>1045</v>
      </c>
      <c r="C9057">
        <v>15</v>
      </c>
      <c r="D9057">
        <v>5326060011882</v>
      </c>
      <c r="E9057" s="1">
        <v>46195</v>
      </c>
      <c r="F9057" s="1">
        <v>46196</v>
      </c>
      <c r="G9057">
        <v>4640</v>
      </c>
      <c r="H9057" s="1">
        <f t="shared" si="705"/>
        <v>46210</v>
      </c>
      <c r="I9057" s="5">
        <f t="shared" si="709"/>
        <v>46253</v>
      </c>
      <c r="J9057" s="9" t="str">
        <f t="shared" si="706"/>
        <v>ค้างชำระ 1 - 30 วัน</v>
      </c>
      <c r="K9057" s="10">
        <f t="shared" si="707"/>
        <v>0</v>
      </c>
      <c r="L9057" t="str">
        <f t="shared" si="708"/>
        <v>ลูกหนี้ชั้นดี</v>
      </c>
    </row>
    <row r="9058" spans="1:12" x14ac:dyDescent="0.2">
      <c r="A9058" t="s">
        <v>2222</v>
      </c>
      <c r="B9058" t="s">
        <v>1045</v>
      </c>
      <c r="C9058">
        <v>15</v>
      </c>
      <c r="D9058">
        <v>5326060015316</v>
      </c>
      <c r="E9058" s="1">
        <v>46216</v>
      </c>
      <c r="F9058" s="1" t="s">
        <v>3049</v>
      </c>
      <c r="G9058">
        <v>1516</v>
      </c>
      <c r="H9058" s="1">
        <f t="shared" si="705"/>
        <v>46231</v>
      </c>
      <c r="I9058" s="5">
        <f t="shared" si="709"/>
        <v>46253</v>
      </c>
      <c r="J9058" s="9" t="str">
        <f t="shared" si="706"/>
        <v>ชำระตรงเวลา</v>
      </c>
      <c r="K9058" s="10">
        <f t="shared" si="707"/>
        <v>22</v>
      </c>
      <c r="L9058" t="str">
        <f t="shared" si="708"/>
        <v>ลูกหนี้ชั้นดี</v>
      </c>
    </row>
    <row r="9059" spans="1:12" x14ac:dyDescent="0.2">
      <c r="A9059" t="s">
        <v>483</v>
      </c>
      <c r="B9059" t="s">
        <v>366</v>
      </c>
      <c r="C9059">
        <v>30</v>
      </c>
      <c r="D9059">
        <v>1126040014216</v>
      </c>
      <c r="E9059" s="1">
        <v>46153</v>
      </c>
      <c r="F9059" s="1">
        <v>46171</v>
      </c>
      <c r="G9059">
        <v>240542</v>
      </c>
      <c r="H9059" s="1">
        <f t="shared" si="705"/>
        <v>46183</v>
      </c>
      <c r="I9059" s="5">
        <f t="shared" si="709"/>
        <v>46253</v>
      </c>
      <c r="J9059" s="9" t="str">
        <f t="shared" si="706"/>
        <v>ค้างชำระ 31 - 60 วัน</v>
      </c>
      <c r="K9059" s="10">
        <f t="shared" si="707"/>
        <v>0</v>
      </c>
      <c r="L9059" t="str">
        <f t="shared" si="708"/>
        <v>ลูกหนี้ชั้นดี</v>
      </c>
    </row>
    <row r="9060" spans="1:12" x14ac:dyDescent="0.2">
      <c r="A9060" t="s">
        <v>483</v>
      </c>
      <c r="B9060" t="s">
        <v>366</v>
      </c>
      <c r="C9060">
        <v>30</v>
      </c>
      <c r="D9060">
        <v>1126060007922</v>
      </c>
      <c r="E9060" s="1">
        <v>46191</v>
      </c>
      <c r="F9060" s="1" t="s">
        <v>3049</v>
      </c>
      <c r="G9060">
        <v>239089</v>
      </c>
      <c r="H9060" s="1">
        <f t="shared" si="705"/>
        <v>46221</v>
      </c>
      <c r="I9060" s="5">
        <f t="shared" si="709"/>
        <v>46253</v>
      </c>
      <c r="J9060" s="9" t="str">
        <f t="shared" si="706"/>
        <v>ค้างชำระ 1 - 30 วัน</v>
      </c>
      <c r="K9060" s="10">
        <f t="shared" si="707"/>
        <v>32</v>
      </c>
      <c r="L9060" t="str">
        <f t="shared" si="708"/>
        <v>ลูกหนี้เฝ้าติดตาม</v>
      </c>
    </row>
    <row r="9061" spans="1:12" x14ac:dyDescent="0.2">
      <c r="A9061" t="s">
        <v>483</v>
      </c>
      <c r="B9061" t="s">
        <v>366</v>
      </c>
      <c r="C9061">
        <v>30</v>
      </c>
      <c r="D9061">
        <v>1126060014739</v>
      </c>
      <c r="E9061" s="1">
        <v>46209</v>
      </c>
      <c r="F9061" s="1" t="s">
        <v>3049</v>
      </c>
      <c r="G9061">
        <v>158452</v>
      </c>
      <c r="H9061" s="1">
        <f t="shared" si="705"/>
        <v>46239</v>
      </c>
      <c r="I9061" s="5">
        <f t="shared" si="709"/>
        <v>46253</v>
      </c>
      <c r="J9061" s="9" t="str">
        <f t="shared" si="706"/>
        <v>ชำระตรงเวลา</v>
      </c>
      <c r="K9061" s="10">
        <f t="shared" si="707"/>
        <v>14</v>
      </c>
      <c r="L9061" t="str">
        <f t="shared" si="708"/>
        <v>ลูกหนี้ชั้นดี</v>
      </c>
    </row>
    <row r="9062" spans="1:12" x14ac:dyDescent="0.2">
      <c r="A9062" t="s">
        <v>509</v>
      </c>
      <c r="B9062" t="s">
        <v>366</v>
      </c>
      <c r="C9062">
        <v>30</v>
      </c>
      <c r="D9062">
        <v>1126060001883</v>
      </c>
      <c r="E9062" s="1">
        <v>46182</v>
      </c>
      <c r="F9062" s="1">
        <v>46207</v>
      </c>
      <c r="G9062">
        <v>106237</v>
      </c>
      <c r="H9062" s="1">
        <f t="shared" si="705"/>
        <v>46212</v>
      </c>
      <c r="I9062" s="5">
        <f t="shared" si="709"/>
        <v>46253</v>
      </c>
      <c r="J9062" s="9" t="str">
        <f t="shared" si="706"/>
        <v>ค้างชำระ 31 - 60 วัน</v>
      </c>
      <c r="K9062" s="10">
        <f t="shared" si="707"/>
        <v>0</v>
      </c>
      <c r="L9062" t="str">
        <f t="shared" si="708"/>
        <v>ลูกหนี้ชั้นดี</v>
      </c>
    </row>
    <row r="9063" spans="1:12" x14ac:dyDescent="0.2">
      <c r="A9063" t="s">
        <v>509</v>
      </c>
      <c r="B9063" t="s">
        <v>366</v>
      </c>
      <c r="C9063">
        <v>30</v>
      </c>
      <c r="D9063">
        <v>1126060007915</v>
      </c>
      <c r="E9063" s="1">
        <v>46191</v>
      </c>
      <c r="F9063" s="1" t="s">
        <v>3049</v>
      </c>
      <c r="G9063">
        <v>59521</v>
      </c>
      <c r="H9063" s="1">
        <f t="shared" si="705"/>
        <v>46221</v>
      </c>
      <c r="I9063" s="5">
        <f t="shared" si="709"/>
        <v>46253</v>
      </c>
      <c r="J9063" s="9" t="str">
        <f t="shared" si="706"/>
        <v>ค้างชำระ 1 - 30 วัน</v>
      </c>
      <c r="K9063" s="10">
        <f t="shared" si="707"/>
        <v>32</v>
      </c>
      <c r="L9063" t="str">
        <f t="shared" si="708"/>
        <v>ลูกหนี้เฝ้าติดตาม</v>
      </c>
    </row>
    <row r="9064" spans="1:12" x14ac:dyDescent="0.2">
      <c r="A9064" t="s">
        <v>474</v>
      </c>
      <c r="B9064" t="s">
        <v>366</v>
      </c>
      <c r="C9064">
        <v>15</v>
      </c>
      <c r="D9064">
        <v>1126020000789</v>
      </c>
      <c r="E9064" s="1">
        <v>46056</v>
      </c>
      <c r="F9064" s="1">
        <v>46072</v>
      </c>
      <c r="G9064">
        <v>10860</v>
      </c>
      <c r="H9064" s="1">
        <f t="shared" si="705"/>
        <v>46071</v>
      </c>
      <c r="I9064" s="5">
        <f t="shared" si="709"/>
        <v>46253</v>
      </c>
      <c r="J9064" s="9" t="str">
        <f t="shared" si="706"/>
        <v>ค้างชำระ 1 - 30 วัน</v>
      </c>
      <c r="K9064" s="10">
        <f t="shared" si="707"/>
        <v>1</v>
      </c>
      <c r="L9064" t="str">
        <f t="shared" si="708"/>
        <v>ลูกหนี้ชั้นดี</v>
      </c>
    </row>
    <row r="9065" spans="1:12" x14ac:dyDescent="0.2">
      <c r="A9065" t="s">
        <v>474</v>
      </c>
      <c r="B9065" t="s">
        <v>366</v>
      </c>
      <c r="C9065">
        <v>15</v>
      </c>
      <c r="D9065">
        <v>1126020008532</v>
      </c>
      <c r="E9065" s="1">
        <v>46070</v>
      </c>
      <c r="F9065" s="1">
        <v>46090</v>
      </c>
      <c r="G9065">
        <v>13530</v>
      </c>
      <c r="H9065" s="1">
        <f t="shared" si="705"/>
        <v>46085</v>
      </c>
      <c r="I9065" s="5">
        <f t="shared" si="709"/>
        <v>46253</v>
      </c>
      <c r="J9065" s="9" t="str">
        <f t="shared" si="706"/>
        <v>ค้างชำระ 1 - 30 วัน</v>
      </c>
      <c r="K9065" s="10">
        <f t="shared" si="707"/>
        <v>5</v>
      </c>
      <c r="L9065" t="str">
        <f t="shared" si="708"/>
        <v>ลูกหนี้ชั้นดี</v>
      </c>
    </row>
    <row r="9066" spans="1:12" x14ac:dyDescent="0.2">
      <c r="A9066" t="s">
        <v>474</v>
      </c>
      <c r="B9066" t="s">
        <v>366</v>
      </c>
      <c r="C9066">
        <v>15</v>
      </c>
      <c r="D9066">
        <v>1126050007772</v>
      </c>
      <c r="E9066" s="1">
        <v>46160</v>
      </c>
      <c r="F9066" s="1">
        <v>46178</v>
      </c>
      <c r="G9066">
        <v>11090</v>
      </c>
      <c r="H9066" s="1">
        <f t="shared" si="705"/>
        <v>46175</v>
      </c>
      <c r="I9066" s="5">
        <f t="shared" si="709"/>
        <v>46253</v>
      </c>
      <c r="J9066" s="9" t="str">
        <f t="shared" si="706"/>
        <v>ชำระตรงเวลา</v>
      </c>
      <c r="K9066" s="10">
        <f t="shared" si="707"/>
        <v>3</v>
      </c>
      <c r="L9066" t="str">
        <f t="shared" si="708"/>
        <v>ลูกหนี้ชั้นดี</v>
      </c>
    </row>
    <row r="9067" spans="1:12" x14ac:dyDescent="0.2">
      <c r="A9067" t="s">
        <v>474</v>
      </c>
      <c r="B9067" t="s">
        <v>366</v>
      </c>
      <c r="C9067">
        <v>15</v>
      </c>
      <c r="D9067">
        <v>1126060001166</v>
      </c>
      <c r="E9067" s="1">
        <v>46177</v>
      </c>
      <c r="F9067" s="1">
        <v>46191</v>
      </c>
      <c r="G9067">
        <v>8769</v>
      </c>
      <c r="H9067" s="1">
        <f t="shared" si="705"/>
        <v>46192</v>
      </c>
      <c r="I9067" s="5">
        <f t="shared" si="709"/>
        <v>46253</v>
      </c>
      <c r="J9067" s="9" t="str">
        <f t="shared" si="706"/>
        <v>ค้างชำระ 1 - 30 วัน</v>
      </c>
      <c r="K9067" s="10">
        <f t="shared" si="707"/>
        <v>0</v>
      </c>
      <c r="L9067" t="str">
        <f t="shared" si="708"/>
        <v>ลูกหนี้ชั้นดี</v>
      </c>
    </row>
    <row r="9068" spans="1:12" x14ac:dyDescent="0.2">
      <c r="A9068" t="s">
        <v>474</v>
      </c>
      <c r="B9068" t="s">
        <v>366</v>
      </c>
      <c r="C9068">
        <v>15</v>
      </c>
      <c r="D9068">
        <v>1126060008448</v>
      </c>
      <c r="E9068" s="1">
        <v>46190</v>
      </c>
      <c r="F9068" s="1">
        <v>46210</v>
      </c>
      <c r="G9068">
        <v>12153</v>
      </c>
      <c r="H9068" s="1">
        <f t="shared" si="705"/>
        <v>46205</v>
      </c>
      <c r="I9068" s="5">
        <f t="shared" si="709"/>
        <v>46253</v>
      </c>
      <c r="J9068" s="9" t="str">
        <f t="shared" si="706"/>
        <v>ค้างชำระ 1 - 30 วัน</v>
      </c>
      <c r="K9068" s="10">
        <f t="shared" si="707"/>
        <v>5</v>
      </c>
      <c r="L9068" t="str">
        <f t="shared" si="708"/>
        <v>ลูกหนี้ชั้นดี</v>
      </c>
    </row>
    <row r="9069" spans="1:12" x14ac:dyDescent="0.2">
      <c r="A9069" t="s">
        <v>432</v>
      </c>
      <c r="B9069" t="s">
        <v>366</v>
      </c>
      <c r="C9069">
        <v>15</v>
      </c>
      <c r="D9069">
        <v>1126030007983</v>
      </c>
      <c r="E9069" s="1">
        <v>46100</v>
      </c>
      <c r="F9069" s="1">
        <v>46121</v>
      </c>
      <c r="G9069">
        <v>13320</v>
      </c>
      <c r="H9069" s="1">
        <f t="shared" si="705"/>
        <v>46115</v>
      </c>
      <c r="I9069" s="5">
        <f t="shared" si="709"/>
        <v>46253</v>
      </c>
      <c r="J9069" s="9" t="str">
        <f t="shared" si="706"/>
        <v>ชำระตรงเวลา</v>
      </c>
      <c r="K9069" s="10">
        <f t="shared" si="707"/>
        <v>6</v>
      </c>
      <c r="L9069" t="str">
        <f t="shared" si="708"/>
        <v>ลูกหนี้ชั้นดี</v>
      </c>
    </row>
    <row r="9070" spans="1:12" x14ac:dyDescent="0.2">
      <c r="A9070" t="s">
        <v>432</v>
      </c>
      <c r="B9070" t="s">
        <v>366</v>
      </c>
      <c r="C9070">
        <v>15</v>
      </c>
      <c r="D9070">
        <v>1126060001326</v>
      </c>
      <c r="E9070" s="1">
        <v>46179</v>
      </c>
      <c r="F9070" s="1">
        <v>46192</v>
      </c>
      <c r="G9070">
        <v>11632</v>
      </c>
      <c r="H9070" s="1">
        <f t="shared" si="705"/>
        <v>46194</v>
      </c>
      <c r="I9070" s="5">
        <f t="shared" si="709"/>
        <v>46253</v>
      </c>
      <c r="J9070" s="9" t="str">
        <f t="shared" si="706"/>
        <v>ค้างชำระ 1 - 30 วัน</v>
      </c>
      <c r="K9070" s="10">
        <f t="shared" si="707"/>
        <v>0</v>
      </c>
      <c r="L9070" t="str">
        <f t="shared" si="708"/>
        <v>ลูกหนี้ชั้นดี</v>
      </c>
    </row>
    <row r="9071" spans="1:12" x14ac:dyDescent="0.2">
      <c r="A9071" t="s">
        <v>432</v>
      </c>
      <c r="B9071" t="s">
        <v>366</v>
      </c>
      <c r="C9071">
        <v>15</v>
      </c>
      <c r="D9071">
        <v>1126060008653</v>
      </c>
      <c r="E9071" s="1">
        <v>46191</v>
      </c>
      <c r="F9071" s="1">
        <v>46220</v>
      </c>
      <c r="G9071">
        <v>30240</v>
      </c>
      <c r="H9071" s="1">
        <f t="shared" si="705"/>
        <v>46206</v>
      </c>
      <c r="I9071" s="5">
        <f t="shared" si="709"/>
        <v>46253</v>
      </c>
      <c r="J9071" s="9" t="str">
        <f t="shared" si="706"/>
        <v>ค้างชำระ 31 - 60 วัน</v>
      </c>
      <c r="K9071" s="10">
        <f t="shared" si="707"/>
        <v>14</v>
      </c>
      <c r="L9071" t="str">
        <f t="shared" si="708"/>
        <v>ลูกหนี้ชั้นดี</v>
      </c>
    </row>
    <row r="9072" spans="1:12" x14ac:dyDescent="0.2">
      <c r="A9072" t="s">
        <v>432</v>
      </c>
      <c r="B9072" t="s">
        <v>366</v>
      </c>
      <c r="C9072">
        <v>15</v>
      </c>
      <c r="D9072">
        <v>1126060011431</v>
      </c>
      <c r="E9072" s="1">
        <v>46195</v>
      </c>
      <c r="F9072" s="1" t="s">
        <v>3049</v>
      </c>
      <c r="G9072">
        <v>9418</v>
      </c>
      <c r="H9072" s="1">
        <f t="shared" si="705"/>
        <v>46210</v>
      </c>
      <c r="I9072" s="5">
        <f t="shared" si="709"/>
        <v>46253</v>
      </c>
      <c r="J9072" s="9" t="str">
        <f t="shared" si="706"/>
        <v>ค้างชำระ 1 - 30 วัน</v>
      </c>
      <c r="K9072" s="10">
        <f t="shared" si="707"/>
        <v>43</v>
      </c>
      <c r="L9072" t="str">
        <f t="shared" si="708"/>
        <v>ลูกหนี้เฝ้าติดตาม</v>
      </c>
    </row>
    <row r="9073" spans="1:12" x14ac:dyDescent="0.2">
      <c r="A9073" t="s">
        <v>485</v>
      </c>
      <c r="B9073" t="s">
        <v>356</v>
      </c>
      <c r="C9073">
        <v>30</v>
      </c>
      <c r="D9073">
        <v>1926030015564</v>
      </c>
      <c r="E9073" s="1">
        <v>46113</v>
      </c>
      <c r="F9073" s="1">
        <v>46172</v>
      </c>
      <c r="G9073">
        <v>1171400</v>
      </c>
      <c r="H9073" s="1">
        <f t="shared" si="705"/>
        <v>46143</v>
      </c>
      <c r="I9073" s="5">
        <f t="shared" si="709"/>
        <v>46253</v>
      </c>
      <c r="J9073" s="9" t="str">
        <f t="shared" si="706"/>
        <v>ชำระตรงเวลา</v>
      </c>
      <c r="K9073" s="10">
        <f t="shared" si="707"/>
        <v>29</v>
      </c>
      <c r="L9073" t="str">
        <f t="shared" si="708"/>
        <v>ลูกหนี้ชั้นดี</v>
      </c>
    </row>
    <row r="9074" spans="1:12" x14ac:dyDescent="0.2">
      <c r="A9074" t="s">
        <v>485</v>
      </c>
      <c r="B9074" t="s">
        <v>356</v>
      </c>
      <c r="C9074">
        <v>30</v>
      </c>
      <c r="D9074">
        <v>1926050011348</v>
      </c>
      <c r="E9074" s="1">
        <v>46168</v>
      </c>
      <c r="F9074" s="1">
        <v>46172</v>
      </c>
      <c r="G9074">
        <v>295000</v>
      </c>
      <c r="H9074" s="1">
        <f t="shared" si="705"/>
        <v>46198</v>
      </c>
      <c r="I9074" s="5">
        <f t="shared" si="709"/>
        <v>46253</v>
      </c>
      <c r="J9074" s="9" t="str">
        <f t="shared" si="706"/>
        <v>ชำระตรงเวลา</v>
      </c>
      <c r="K9074" s="10">
        <f t="shared" si="707"/>
        <v>0</v>
      </c>
      <c r="L9074" t="str">
        <f t="shared" si="708"/>
        <v>ลูกหนี้ชั้นดี</v>
      </c>
    </row>
    <row r="9075" spans="1:12" x14ac:dyDescent="0.2">
      <c r="A9075" t="s">
        <v>1133</v>
      </c>
      <c r="B9075" t="s">
        <v>8</v>
      </c>
      <c r="C9075">
        <v>15</v>
      </c>
      <c r="D9075">
        <v>1526060002307</v>
      </c>
      <c r="E9075" s="1">
        <v>46176</v>
      </c>
      <c r="F9075" s="1">
        <v>46178</v>
      </c>
      <c r="G9075">
        <v>2404</v>
      </c>
      <c r="H9075" s="1">
        <f t="shared" si="705"/>
        <v>46191</v>
      </c>
      <c r="I9075" s="5">
        <f t="shared" si="709"/>
        <v>46253</v>
      </c>
      <c r="J9075" s="9" t="str">
        <f t="shared" si="706"/>
        <v>ค้างชำระ 1 - 30 วัน</v>
      </c>
      <c r="K9075" s="10">
        <f t="shared" si="707"/>
        <v>0</v>
      </c>
      <c r="L9075" t="str">
        <f t="shared" si="708"/>
        <v>ลูกหนี้ชั้นดี</v>
      </c>
    </row>
    <row r="9076" spans="1:12" x14ac:dyDescent="0.2">
      <c r="A9076" t="s">
        <v>112</v>
      </c>
      <c r="B9076" t="s">
        <v>106</v>
      </c>
      <c r="C9076">
        <v>30</v>
      </c>
      <c r="D9076">
        <v>5726020000800</v>
      </c>
      <c r="E9076" s="1">
        <v>46055</v>
      </c>
      <c r="F9076" s="1">
        <v>46088</v>
      </c>
      <c r="G9076">
        <v>289030</v>
      </c>
      <c r="H9076" s="1">
        <f t="shared" si="705"/>
        <v>46085</v>
      </c>
      <c r="I9076" s="5">
        <f t="shared" si="709"/>
        <v>46253</v>
      </c>
      <c r="J9076" s="9" t="str">
        <f t="shared" si="706"/>
        <v>ค้างชำระ 1 - 30 วัน</v>
      </c>
      <c r="K9076" s="10">
        <f t="shared" si="707"/>
        <v>3</v>
      </c>
      <c r="L9076" t="str">
        <f t="shared" si="708"/>
        <v>ลูกหนี้ชั้นดี</v>
      </c>
    </row>
    <row r="9077" spans="1:12" x14ac:dyDescent="0.2">
      <c r="A9077" t="s">
        <v>112</v>
      </c>
      <c r="B9077" t="s">
        <v>106</v>
      </c>
      <c r="C9077">
        <v>30</v>
      </c>
      <c r="D9077">
        <v>5726030008391</v>
      </c>
      <c r="E9077" s="1">
        <v>46097</v>
      </c>
      <c r="F9077" s="1">
        <v>46133</v>
      </c>
      <c r="G9077">
        <v>235960</v>
      </c>
      <c r="H9077" s="1">
        <f t="shared" si="705"/>
        <v>46127</v>
      </c>
      <c r="I9077" s="5">
        <f t="shared" si="709"/>
        <v>46253</v>
      </c>
      <c r="J9077" s="9" t="str">
        <f t="shared" si="706"/>
        <v>ค้างชำระ 1 - 30 วัน</v>
      </c>
      <c r="K9077" s="10">
        <f t="shared" si="707"/>
        <v>6</v>
      </c>
      <c r="L9077" t="str">
        <f t="shared" si="708"/>
        <v>ลูกหนี้ชั้นดี</v>
      </c>
    </row>
    <row r="9078" spans="1:12" x14ac:dyDescent="0.2">
      <c r="A9078" t="s">
        <v>112</v>
      </c>
      <c r="B9078" t="s">
        <v>106</v>
      </c>
      <c r="C9078">
        <v>30</v>
      </c>
      <c r="D9078">
        <v>5726040007643</v>
      </c>
      <c r="E9078" s="1">
        <v>46128</v>
      </c>
      <c r="F9078" s="1">
        <v>46161</v>
      </c>
      <c r="G9078">
        <v>323678</v>
      </c>
      <c r="H9078" s="1">
        <f t="shared" si="705"/>
        <v>46158</v>
      </c>
      <c r="I9078" s="5">
        <f t="shared" si="709"/>
        <v>46253</v>
      </c>
      <c r="J9078" s="9" t="str">
        <f t="shared" si="706"/>
        <v>ค้างชำระ 1 - 30 วัน</v>
      </c>
      <c r="K9078" s="10">
        <f t="shared" si="707"/>
        <v>3</v>
      </c>
      <c r="L9078" t="str">
        <f t="shared" si="708"/>
        <v>ลูกหนี้ชั้นดี</v>
      </c>
    </row>
    <row r="9079" spans="1:12" x14ac:dyDescent="0.2">
      <c r="A9079" t="s">
        <v>112</v>
      </c>
      <c r="B9079" t="s">
        <v>106</v>
      </c>
      <c r="C9079">
        <v>30</v>
      </c>
      <c r="D9079">
        <v>5726050000535</v>
      </c>
      <c r="E9079" s="1">
        <v>46144</v>
      </c>
      <c r="F9079" s="1">
        <v>46183</v>
      </c>
      <c r="G9079">
        <v>275976</v>
      </c>
      <c r="H9079" s="1">
        <f t="shared" si="705"/>
        <v>46174</v>
      </c>
      <c r="I9079" s="5">
        <f t="shared" si="709"/>
        <v>46253</v>
      </c>
      <c r="J9079" s="9" t="str">
        <f t="shared" si="706"/>
        <v>ค้างชำระ 1 - 30 วัน</v>
      </c>
      <c r="K9079" s="10">
        <f t="shared" si="707"/>
        <v>9</v>
      </c>
      <c r="L9079" t="str">
        <f t="shared" si="708"/>
        <v>ลูกหนี้ชั้นดี</v>
      </c>
    </row>
    <row r="9080" spans="1:12" x14ac:dyDescent="0.2">
      <c r="A9080" t="s">
        <v>112</v>
      </c>
      <c r="B9080" t="s">
        <v>106</v>
      </c>
      <c r="C9080">
        <v>30</v>
      </c>
      <c r="D9080">
        <v>5726060001690</v>
      </c>
      <c r="E9080" s="1">
        <v>46175</v>
      </c>
      <c r="F9080" s="1">
        <v>46207</v>
      </c>
      <c r="G9080">
        <v>306012</v>
      </c>
      <c r="H9080" s="1">
        <f t="shared" si="705"/>
        <v>46205</v>
      </c>
      <c r="I9080" s="5">
        <f t="shared" si="709"/>
        <v>46253</v>
      </c>
      <c r="J9080" s="9" t="str">
        <f t="shared" si="706"/>
        <v>ค้างชำระ 31 - 60 วัน</v>
      </c>
      <c r="K9080" s="10">
        <f t="shared" si="707"/>
        <v>2</v>
      </c>
      <c r="L9080" t="str">
        <f t="shared" si="708"/>
        <v>ลูกหนี้ชั้นดี</v>
      </c>
    </row>
    <row r="9081" spans="1:12" x14ac:dyDescent="0.2">
      <c r="A9081" t="s">
        <v>112</v>
      </c>
      <c r="B9081" t="s">
        <v>106</v>
      </c>
      <c r="C9081">
        <v>30</v>
      </c>
      <c r="D9081">
        <v>5726060008255</v>
      </c>
      <c r="E9081" s="1">
        <v>46189</v>
      </c>
      <c r="F9081" s="1" t="s">
        <v>3049</v>
      </c>
      <c r="G9081">
        <v>221297</v>
      </c>
      <c r="H9081" s="1">
        <f t="shared" si="705"/>
        <v>46219</v>
      </c>
      <c r="I9081" s="5">
        <f t="shared" si="709"/>
        <v>46253</v>
      </c>
      <c r="J9081" s="9" t="str">
        <f t="shared" si="706"/>
        <v>ค้างชำระ 1 - 30 วัน</v>
      </c>
      <c r="K9081" s="10">
        <f t="shared" si="707"/>
        <v>34</v>
      </c>
      <c r="L9081" t="str">
        <f t="shared" si="708"/>
        <v>ลูกหนี้เฝ้าติดตาม</v>
      </c>
    </row>
    <row r="9082" spans="1:12" x14ac:dyDescent="0.2">
      <c r="A9082" t="s">
        <v>1052</v>
      </c>
      <c r="B9082" t="s">
        <v>1045</v>
      </c>
      <c r="C9082">
        <v>15</v>
      </c>
      <c r="D9082">
        <v>5326050000292</v>
      </c>
      <c r="E9082" s="1">
        <v>46154</v>
      </c>
      <c r="F9082" s="1">
        <v>46177</v>
      </c>
      <c r="G9082">
        <v>35289</v>
      </c>
      <c r="H9082" s="1">
        <f t="shared" si="705"/>
        <v>46169</v>
      </c>
      <c r="I9082" s="5">
        <f t="shared" si="709"/>
        <v>46253</v>
      </c>
      <c r="J9082" s="9" t="str">
        <f t="shared" si="706"/>
        <v>ค้างชำระ 1 - 30 วัน</v>
      </c>
      <c r="K9082" s="10">
        <f t="shared" si="707"/>
        <v>8</v>
      </c>
      <c r="L9082" t="str">
        <f t="shared" si="708"/>
        <v>ลูกหนี้ชั้นดี</v>
      </c>
    </row>
    <row r="9083" spans="1:12" x14ac:dyDescent="0.2">
      <c r="A9083" t="s">
        <v>1052</v>
      </c>
      <c r="B9083" t="s">
        <v>1045</v>
      </c>
      <c r="C9083">
        <v>15</v>
      </c>
      <c r="D9083">
        <v>5326050007963</v>
      </c>
      <c r="E9083" s="1">
        <v>46162</v>
      </c>
      <c r="F9083" s="1">
        <v>46189</v>
      </c>
      <c r="G9083">
        <v>55724</v>
      </c>
      <c r="H9083" s="1">
        <f t="shared" si="705"/>
        <v>46177</v>
      </c>
      <c r="I9083" s="5">
        <f t="shared" si="709"/>
        <v>46253</v>
      </c>
      <c r="J9083" s="9" t="str">
        <f t="shared" si="706"/>
        <v>ค้างชำระ 31 - 60 วัน</v>
      </c>
      <c r="K9083" s="10">
        <f t="shared" si="707"/>
        <v>12</v>
      </c>
      <c r="L9083" t="str">
        <f t="shared" si="708"/>
        <v>ลูกหนี้ชั้นดี</v>
      </c>
    </row>
    <row r="9084" spans="1:12" x14ac:dyDescent="0.2">
      <c r="A9084" t="s">
        <v>1052</v>
      </c>
      <c r="B9084" t="s">
        <v>1045</v>
      </c>
      <c r="C9084">
        <v>15</v>
      </c>
      <c r="D9084">
        <v>5326060007670</v>
      </c>
      <c r="E9084" s="1">
        <v>46189</v>
      </c>
      <c r="F9084" s="1" t="s">
        <v>3049</v>
      </c>
      <c r="G9084">
        <v>39889</v>
      </c>
      <c r="H9084" s="1">
        <f t="shared" si="705"/>
        <v>46204</v>
      </c>
      <c r="I9084" s="5">
        <f t="shared" si="709"/>
        <v>46253</v>
      </c>
      <c r="J9084" s="9" t="str">
        <f t="shared" si="706"/>
        <v>ค้างชำระ 31 - 60 วัน</v>
      </c>
      <c r="K9084" s="10">
        <f t="shared" si="707"/>
        <v>49</v>
      </c>
      <c r="L9084" t="str">
        <f t="shared" si="708"/>
        <v>ลูกหนี้เฝ้าติดตาม</v>
      </c>
    </row>
    <row r="9085" spans="1:12" x14ac:dyDescent="0.2">
      <c r="A9085" t="s">
        <v>1052</v>
      </c>
      <c r="B9085" t="s">
        <v>1045</v>
      </c>
      <c r="C9085">
        <v>15</v>
      </c>
      <c r="D9085">
        <v>5326060007694</v>
      </c>
      <c r="E9085" s="1">
        <v>46189</v>
      </c>
      <c r="F9085" s="1" t="s">
        <v>3049</v>
      </c>
      <c r="G9085">
        <v>83889</v>
      </c>
      <c r="H9085" s="1">
        <f t="shared" si="705"/>
        <v>46204</v>
      </c>
      <c r="I9085" s="5">
        <f t="shared" si="709"/>
        <v>46253</v>
      </c>
      <c r="J9085" s="9" t="str">
        <f t="shared" si="706"/>
        <v>ค้างชำระ 1 - 30 วัน</v>
      </c>
      <c r="K9085" s="10">
        <f t="shared" si="707"/>
        <v>49</v>
      </c>
      <c r="L9085" t="str">
        <f t="shared" si="708"/>
        <v>ลูกหนี้เฝ้าติดตาม</v>
      </c>
    </row>
    <row r="9086" spans="1:12" x14ac:dyDescent="0.2">
      <c r="A9086" t="s">
        <v>1052</v>
      </c>
      <c r="B9086" t="s">
        <v>1045</v>
      </c>
      <c r="C9086">
        <v>15</v>
      </c>
      <c r="D9086">
        <v>5326060014883</v>
      </c>
      <c r="E9086" s="1">
        <v>46216</v>
      </c>
      <c r="F9086" s="1" t="s">
        <v>3049</v>
      </c>
      <c r="G9086">
        <v>35236</v>
      </c>
      <c r="H9086" s="1">
        <f t="shared" si="705"/>
        <v>46231</v>
      </c>
      <c r="I9086" s="5">
        <f t="shared" si="709"/>
        <v>46253</v>
      </c>
      <c r="J9086" s="9" t="str">
        <f t="shared" si="706"/>
        <v>ค้างชำระ 1 - 30 วัน</v>
      </c>
      <c r="K9086" s="10">
        <f t="shared" si="707"/>
        <v>22</v>
      </c>
      <c r="L9086" t="str">
        <f t="shared" si="708"/>
        <v>ลูกหนี้ชั้นดี</v>
      </c>
    </row>
    <row r="9087" spans="1:12" x14ac:dyDescent="0.2">
      <c r="A9087" t="s">
        <v>1052</v>
      </c>
      <c r="B9087" t="s">
        <v>1045</v>
      </c>
      <c r="C9087">
        <v>15</v>
      </c>
      <c r="D9087">
        <v>5326060014975</v>
      </c>
      <c r="E9087" s="1">
        <v>46216</v>
      </c>
      <c r="F9087" s="1" t="s">
        <v>3049</v>
      </c>
      <c r="G9087">
        <v>55620</v>
      </c>
      <c r="H9087" s="1">
        <f t="shared" si="705"/>
        <v>46231</v>
      </c>
      <c r="I9087" s="5">
        <f t="shared" si="709"/>
        <v>46253</v>
      </c>
      <c r="J9087" s="9" t="str">
        <f t="shared" si="706"/>
        <v>ชำระตรงเวลา</v>
      </c>
      <c r="K9087" s="10">
        <f t="shared" si="707"/>
        <v>22</v>
      </c>
      <c r="L9087" t="str">
        <f t="shared" si="708"/>
        <v>ลูกหนี้ชั้นดี</v>
      </c>
    </row>
    <row r="9088" spans="1:12" x14ac:dyDescent="0.2">
      <c r="A9088" t="s">
        <v>657</v>
      </c>
      <c r="B9088" t="s">
        <v>366</v>
      </c>
      <c r="C9088">
        <v>7</v>
      </c>
      <c r="D9088">
        <v>1126020010528</v>
      </c>
      <c r="E9088" s="1">
        <v>46071</v>
      </c>
      <c r="F9088" s="1">
        <v>46072</v>
      </c>
      <c r="G9088">
        <v>5323</v>
      </c>
      <c r="H9088" s="1">
        <f t="shared" si="705"/>
        <v>46078</v>
      </c>
      <c r="I9088" s="5">
        <f t="shared" si="709"/>
        <v>46253</v>
      </c>
      <c r="J9088" s="9" t="str">
        <f t="shared" si="706"/>
        <v>ชำระตรงเวลา</v>
      </c>
      <c r="K9088" s="10">
        <f t="shared" si="707"/>
        <v>0</v>
      </c>
      <c r="L9088" t="str">
        <f t="shared" si="708"/>
        <v>ลูกหนี้ชั้นดี</v>
      </c>
    </row>
    <row r="9089" spans="1:12" x14ac:dyDescent="0.2">
      <c r="A9089" t="s">
        <v>657</v>
      </c>
      <c r="B9089" t="s">
        <v>366</v>
      </c>
      <c r="C9089">
        <v>7</v>
      </c>
      <c r="D9089">
        <v>1126060003641</v>
      </c>
      <c r="E9089" s="1">
        <v>46177</v>
      </c>
      <c r="F9089" s="1">
        <v>46178</v>
      </c>
      <c r="G9089">
        <v>4125</v>
      </c>
      <c r="H9089" s="1">
        <f t="shared" si="705"/>
        <v>46184</v>
      </c>
      <c r="I9089" s="5">
        <f t="shared" si="709"/>
        <v>46253</v>
      </c>
      <c r="J9089" s="9" t="str">
        <f t="shared" si="706"/>
        <v>ค้างชำระ 1 - 30 วัน</v>
      </c>
      <c r="K9089" s="10">
        <f t="shared" si="707"/>
        <v>0</v>
      </c>
      <c r="L9089" t="str">
        <f t="shared" si="708"/>
        <v>ลูกหนี้ชั้นดี</v>
      </c>
    </row>
    <row r="9090" spans="1:12" x14ac:dyDescent="0.2">
      <c r="A9090" t="s">
        <v>657</v>
      </c>
      <c r="B9090" t="s">
        <v>366</v>
      </c>
      <c r="C9090">
        <v>7</v>
      </c>
      <c r="D9090">
        <v>1126060006116</v>
      </c>
      <c r="E9090" s="1">
        <v>46183</v>
      </c>
      <c r="F9090" s="1">
        <v>46191</v>
      </c>
      <c r="G9090">
        <v>7625</v>
      </c>
      <c r="H9090" s="1">
        <f t="shared" ref="H9090:H9153" si="710">E9090+C9090</f>
        <v>46190</v>
      </c>
      <c r="I9090" s="5">
        <f t="shared" si="709"/>
        <v>46253</v>
      </c>
      <c r="J9090" s="9" t="str">
        <f t="shared" ref="J9090:J9153" si="711">IF(K9091&lt;=0, "ชำระตรงเวลา", IF(K9091&lt;=30, "ค้างชำระ 1 - 30 วัน", IF(K9091&lt;=60, "ค้างชำระ 31 - 60 วัน", IF(K9091&lt;=90, "ค้างชำระ 61 - 90 วัน", "ค้างชำระเกิน 90 วัน"))))</f>
        <v>ชำระตรงเวลา</v>
      </c>
      <c r="K9090" s="10">
        <f t="shared" ref="K9090:K9153" si="712">IF(OR(F9090="",F9090="(ว่าง)"), MAX(0,I9089-H9090), MAX(0,F9090-H9090))</f>
        <v>1</v>
      </c>
      <c r="L9090" t="str">
        <f t="shared" ref="L9090:L9153" si="713">IF(K9090&lt;=30, "ลูกหนี้ชั้นดี", IF(K9090&lt;=90, "ลูกหนี้เฝ้าติดตาม", "ลูกหนี้ด้อยคุณภาพ (NPL)"))</f>
        <v>ลูกหนี้ชั้นดี</v>
      </c>
    </row>
    <row r="9091" spans="1:12" x14ac:dyDescent="0.2">
      <c r="A9091" t="s">
        <v>657</v>
      </c>
      <c r="B9091" t="s">
        <v>366</v>
      </c>
      <c r="C9091">
        <v>7</v>
      </c>
      <c r="D9091">
        <v>1126060009872</v>
      </c>
      <c r="E9091" s="1">
        <v>46190</v>
      </c>
      <c r="F9091" s="1">
        <v>46191</v>
      </c>
      <c r="G9091">
        <v>1986</v>
      </c>
      <c r="H9091" s="1">
        <f t="shared" si="710"/>
        <v>46197</v>
      </c>
      <c r="I9091" s="5">
        <f t="shared" si="709"/>
        <v>46253</v>
      </c>
      <c r="J9091" s="9" t="str">
        <f t="shared" si="711"/>
        <v>ค้างชำระ 1 - 30 วัน</v>
      </c>
      <c r="K9091" s="10">
        <f t="shared" si="712"/>
        <v>0</v>
      </c>
      <c r="L9091" t="str">
        <f t="shared" si="713"/>
        <v>ลูกหนี้ชั้นดี</v>
      </c>
    </row>
    <row r="9092" spans="1:12" x14ac:dyDescent="0.2">
      <c r="A9092" t="s">
        <v>657</v>
      </c>
      <c r="B9092" t="s">
        <v>366</v>
      </c>
      <c r="C9092">
        <v>7</v>
      </c>
      <c r="D9092">
        <v>1126060013039</v>
      </c>
      <c r="E9092" s="1">
        <v>46197</v>
      </c>
      <c r="F9092" s="1">
        <v>46205</v>
      </c>
      <c r="G9092">
        <v>5794</v>
      </c>
      <c r="H9092" s="1">
        <f t="shared" si="710"/>
        <v>46204</v>
      </c>
      <c r="I9092" s="5">
        <f t="shared" ref="I9092:I9155" si="714">I9091</f>
        <v>46253</v>
      </c>
      <c r="J9092" s="9" t="str">
        <f t="shared" si="711"/>
        <v>ชำระตรงเวลา</v>
      </c>
      <c r="K9092" s="10">
        <f t="shared" si="712"/>
        <v>1</v>
      </c>
      <c r="L9092" t="str">
        <f t="shared" si="713"/>
        <v>ลูกหนี้ชั้นดี</v>
      </c>
    </row>
    <row r="9093" spans="1:12" x14ac:dyDescent="0.2">
      <c r="A9093" t="s">
        <v>396</v>
      </c>
      <c r="B9093" t="s">
        <v>366</v>
      </c>
      <c r="C9093">
        <v>30</v>
      </c>
      <c r="D9093">
        <v>1126060000923</v>
      </c>
      <c r="E9093" s="1">
        <v>46185</v>
      </c>
      <c r="F9093" s="1">
        <v>46202</v>
      </c>
      <c r="G9093">
        <v>21101</v>
      </c>
      <c r="H9093" s="1">
        <f t="shared" si="710"/>
        <v>46215</v>
      </c>
      <c r="I9093" s="5">
        <f t="shared" si="714"/>
        <v>46253</v>
      </c>
      <c r="J9093" s="9" t="str">
        <f t="shared" si="711"/>
        <v>ค้างชำระ 1 - 30 วัน</v>
      </c>
      <c r="K9093" s="10">
        <f t="shared" si="712"/>
        <v>0</v>
      </c>
      <c r="L9093" t="str">
        <f t="shared" si="713"/>
        <v>ลูกหนี้ชั้นดี</v>
      </c>
    </row>
    <row r="9094" spans="1:12" x14ac:dyDescent="0.2">
      <c r="A9094" t="s">
        <v>1935</v>
      </c>
      <c r="B9094" t="s">
        <v>1326</v>
      </c>
      <c r="C9094">
        <v>7</v>
      </c>
      <c r="D9094">
        <v>5526010004579</v>
      </c>
      <c r="E9094" s="1">
        <v>46034</v>
      </c>
      <c r="F9094" s="1">
        <v>46042</v>
      </c>
      <c r="G9094">
        <v>10556</v>
      </c>
      <c r="H9094" s="1">
        <f t="shared" si="710"/>
        <v>46041</v>
      </c>
      <c r="I9094" s="5">
        <f t="shared" si="714"/>
        <v>46253</v>
      </c>
      <c r="J9094" s="9" t="str">
        <f t="shared" si="711"/>
        <v>ค้างชำระ 1 - 30 วัน</v>
      </c>
      <c r="K9094" s="10">
        <f t="shared" si="712"/>
        <v>1</v>
      </c>
      <c r="L9094" t="str">
        <f t="shared" si="713"/>
        <v>ลูกหนี้ชั้นดี</v>
      </c>
    </row>
    <row r="9095" spans="1:12" x14ac:dyDescent="0.2">
      <c r="A9095" t="s">
        <v>1935</v>
      </c>
      <c r="B9095" t="s">
        <v>1326</v>
      </c>
      <c r="C9095">
        <v>7</v>
      </c>
      <c r="D9095">
        <v>5526010009116</v>
      </c>
      <c r="E9095" s="1">
        <v>46042</v>
      </c>
      <c r="F9095" s="1">
        <v>46051</v>
      </c>
      <c r="G9095">
        <v>21463</v>
      </c>
      <c r="H9095" s="1">
        <f t="shared" si="710"/>
        <v>46049</v>
      </c>
      <c r="I9095" s="5">
        <f t="shared" si="714"/>
        <v>46253</v>
      </c>
      <c r="J9095" s="9" t="str">
        <f t="shared" si="711"/>
        <v>ค้างชำระ 1 - 30 วัน</v>
      </c>
      <c r="K9095" s="10">
        <f t="shared" si="712"/>
        <v>2</v>
      </c>
      <c r="L9095" t="str">
        <f t="shared" si="713"/>
        <v>ลูกหนี้ชั้นดี</v>
      </c>
    </row>
    <row r="9096" spans="1:12" x14ac:dyDescent="0.2">
      <c r="A9096" t="s">
        <v>1935</v>
      </c>
      <c r="B9096" t="s">
        <v>1326</v>
      </c>
      <c r="C9096">
        <v>7</v>
      </c>
      <c r="D9096">
        <v>5526010013786</v>
      </c>
      <c r="E9096" s="1">
        <v>46051</v>
      </c>
      <c r="F9096" s="1">
        <v>46059</v>
      </c>
      <c r="G9096">
        <v>15769</v>
      </c>
      <c r="H9096" s="1">
        <f t="shared" si="710"/>
        <v>46058</v>
      </c>
      <c r="I9096" s="5">
        <f t="shared" si="714"/>
        <v>46253</v>
      </c>
      <c r="J9096" s="9" t="str">
        <f t="shared" si="711"/>
        <v>ค้างชำระ 1 - 30 วัน</v>
      </c>
      <c r="K9096" s="10">
        <f t="shared" si="712"/>
        <v>1</v>
      </c>
      <c r="L9096" t="str">
        <f t="shared" si="713"/>
        <v>ลูกหนี้ชั้นดี</v>
      </c>
    </row>
    <row r="9097" spans="1:12" x14ac:dyDescent="0.2">
      <c r="A9097" t="s">
        <v>1935</v>
      </c>
      <c r="B9097" t="s">
        <v>1326</v>
      </c>
      <c r="C9097">
        <v>7</v>
      </c>
      <c r="D9097">
        <v>5526020004514</v>
      </c>
      <c r="E9097" s="1">
        <v>46059</v>
      </c>
      <c r="F9097" s="1">
        <v>46067</v>
      </c>
      <c r="G9097">
        <v>18616</v>
      </c>
      <c r="H9097" s="1">
        <f t="shared" si="710"/>
        <v>46066</v>
      </c>
      <c r="I9097" s="5">
        <f t="shared" si="714"/>
        <v>46253</v>
      </c>
      <c r="J9097" s="9" t="str">
        <f t="shared" si="711"/>
        <v>ค้างชำระ 1 - 30 วัน</v>
      </c>
      <c r="K9097" s="10">
        <f t="shared" si="712"/>
        <v>1</v>
      </c>
      <c r="L9097" t="str">
        <f t="shared" si="713"/>
        <v>ลูกหนี้ชั้นดี</v>
      </c>
    </row>
    <row r="9098" spans="1:12" x14ac:dyDescent="0.2">
      <c r="A9098" t="s">
        <v>1935</v>
      </c>
      <c r="B9098" t="s">
        <v>1326</v>
      </c>
      <c r="C9098">
        <v>7</v>
      </c>
      <c r="D9098">
        <v>5526020009144</v>
      </c>
      <c r="E9098" s="1">
        <v>46070</v>
      </c>
      <c r="F9098" s="1">
        <v>46079</v>
      </c>
      <c r="G9098">
        <v>15639</v>
      </c>
      <c r="H9098" s="1">
        <f t="shared" si="710"/>
        <v>46077</v>
      </c>
      <c r="I9098" s="5">
        <f t="shared" si="714"/>
        <v>46253</v>
      </c>
      <c r="J9098" s="9" t="str">
        <f t="shared" si="711"/>
        <v>ค้างชำระ 1 - 30 วัน</v>
      </c>
      <c r="K9098" s="10">
        <f t="shared" si="712"/>
        <v>2</v>
      </c>
      <c r="L9098" t="str">
        <f t="shared" si="713"/>
        <v>ลูกหนี้ชั้นดี</v>
      </c>
    </row>
    <row r="9099" spans="1:12" x14ac:dyDescent="0.2">
      <c r="A9099" t="s">
        <v>1935</v>
      </c>
      <c r="B9099" t="s">
        <v>1326</v>
      </c>
      <c r="C9099">
        <v>7</v>
      </c>
      <c r="D9099">
        <v>5526020014063</v>
      </c>
      <c r="E9099" s="1">
        <v>46079</v>
      </c>
      <c r="F9099" s="1">
        <v>46087</v>
      </c>
      <c r="G9099">
        <v>25935</v>
      </c>
      <c r="H9099" s="1">
        <f t="shared" si="710"/>
        <v>46086</v>
      </c>
      <c r="I9099" s="5">
        <f t="shared" si="714"/>
        <v>46253</v>
      </c>
      <c r="J9099" s="9" t="str">
        <f t="shared" si="711"/>
        <v>ค้างชำระ 1 - 30 วัน</v>
      </c>
      <c r="K9099" s="10">
        <f t="shared" si="712"/>
        <v>1</v>
      </c>
      <c r="L9099" t="str">
        <f t="shared" si="713"/>
        <v>ลูกหนี้ชั้นดี</v>
      </c>
    </row>
    <row r="9100" spans="1:12" x14ac:dyDescent="0.2">
      <c r="A9100" t="s">
        <v>1935</v>
      </c>
      <c r="B9100" t="s">
        <v>1326</v>
      </c>
      <c r="C9100">
        <v>7</v>
      </c>
      <c r="D9100">
        <v>5526030008724</v>
      </c>
      <c r="E9100" s="1">
        <v>46097</v>
      </c>
      <c r="F9100" s="1">
        <v>46105</v>
      </c>
      <c r="G9100">
        <v>31694</v>
      </c>
      <c r="H9100" s="1">
        <f t="shared" si="710"/>
        <v>46104</v>
      </c>
      <c r="I9100" s="5">
        <f t="shared" si="714"/>
        <v>46253</v>
      </c>
      <c r="J9100" s="9" t="str">
        <f t="shared" si="711"/>
        <v>ค้างชำระ 1 - 30 วัน</v>
      </c>
      <c r="K9100" s="10">
        <f t="shared" si="712"/>
        <v>1</v>
      </c>
      <c r="L9100" t="str">
        <f t="shared" si="713"/>
        <v>ลูกหนี้ชั้นดี</v>
      </c>
    </row>
    <row r="9101" spans="1:12" x14ac:dyDescent="0.2">
      <c r="A9101" t="s">
        <v>1935</v>
      </c>
      <c r="B9101" t="s">
        <v>1326</v>
      </c>
      <c r="C9101">
        <v>7</v>
      </c>
      <c r="D9101">
        <v>5526030012066</v>
      </c>
      <c r="E9101" s="1">
        <v>46105</v>
      </c>
      <c r="F9101" s="1">
        <v>46114</v>
      </c>
      <c r="G9101">
        <v>17836</v>
      </c>
      <c r="H9101" s="1">
        <f t="shared" si="710"/>
        <v>46112</v>
      </c>
      <c r="I9101" s="5">
        <f t="shared" si="714"/>
        <v>46253</v>
      </c>
      <c r="J9101" s="9" t="str">
        <f t="shared" si="711"/>
        <v>ค้างชำระ 1 - 30 วัน</v>
      </c>
      <c r="K9101" s="10">
        <f t="shared" si="712"/>
        <v>2</v>
      </c>
      <c r="L9101" t="str">
        <f t="shared" si="713"/>
        <v>ลูกหนี้ชั้นดี</v>
      </c>
    </row>
    <row r="9102" spans="1:12" x14ac:dyDescent="0.2">
      <c r="A9102" t="s">
        <v>1935</v>
      </c>
      <c r="B9102" t="s">
        <v>1326</v>
      </c>
      <c r="C9102">
        <v>7</v>
      </c>
      <c r="D9102">
        <v>5526040005874</v>
      </c>
      <c r="E9102" s="1">
        <v>46122</v>
      </c>
      <c r="F9102" s="1">
        <v>46130</v>
      </c>
      <c r="G9102">
        <v>22759</v>
      </c>
      <c r="H9102" s="1">
        <f t="shared" si="710"/>
        <v>46129</v>
      </c>
      <c r="I9102" s="5">
        <f t="shared" si="714"/>
        <v>46253</v>
      </c>
      <c r="J9102" s="9" t="str">
        <f t="shared" si="711"/>
        <v>ค้างชำระ 1 - 30 วัน</v>
      </c>
      <c r="K9102" s="10">
        <f t="shared" si="712"/>
        <v>1</v>
      </c>
      <c r="L9102" t="str">
        <f t="shared" si="713"/>
        <v>ลูกหนี้ชั้นดี</v>
      </c>
    </row>
    <row r="9103" spans="1:12" x14ac:dyDescent="0.2">
      <c r="A9103" t="s">
        <v>1935</v>
      </c>
      <c r="B9103" t="s">
        <v>1326</v>
      </c>
      <c r="C9103">
        <v>7</v>
      </c>
      <c r="D9103">
        <v>5526040011417</v>
      </c>
      <c r="E9103" s="1">
        <v>46137</v>
      </c>
      <c r="F9103" s="1">
        <v>46145</v>
      </c>
      <c r="G9103">
        <v>32850</v>
      </c>
      <c r="H9103" s="1">
        <f t="shared" si="710"/>
        <v>46144</v>
      </c>
      <c r="I9103" s="5">
        <f t="shared" si="714"/>
        <v>46253</v>
      </c>
      <c r="J9103" s="9" t="str">
        <f t="shared" si="711"/>
        <v>ชำระตรงเวลา</v>
      </c>
      <c r="K9103" s="10">
        <f t="shared" si="712"/>
        <v>1</v>
      </c>
      <c r="L9103" t="str">
        <f t="shared" si="713"/>
        <v>ลูกหนี้ชั้นดี</v>
      </c>
    </row>
    <row r="9104" spans="1:12" x14ac:dyDescent="0.2">
      <c r="A9104" t="s">
        <v>1935</v>
      </c>
      <c r="B9104" t="s">
        <v>1326</v>
      </c>
      <c r="C9104">
        <v>7</v>
      </c>
      <c r="D9104">
        <v>5526050007202</v>
      </c>
      <c r="E9104" s="1">
        <v>46156</v>
      </c>
      <c r="F9104" s="1">
        <v>46163</v>
      </c>
      <c r="G9104">
        <v>24540</v>
      </c>
      <c r="H9104" s="1">
        <f t="shared" si="710"/>
        <v>46163</v>
      </c>
      <c r="I9104" s="5">
        <f t="shared" si="714"/>
        <v>46253</v>
      </c>
      <c r="J9104" s="9" t="str">
        <f t="shared" si="711"/>
        <v>ชำระตรงเวลา</v>
      </c>
      <c r="K9104" s="10">
        <f t="shared" si="712"/>
        <v>0</v>
      </c>
      <c r="L9104" t="str">
        <f t="shared" si="713"/>
        <v>ลูกหนี้ชั้นดี</v>
      </c>
    </row>
    <row r="9105" spans="1:12" x14ac:dyDescent="0.2">
      <c r="A9105" t="s">
        <v>1935</v>
      </c>
      <c r="B9105" t="s">
        <v>1326</v>
      </c>
      <c r="C9105">
        <v>7</v>
      </c>
      <c r="D9105">
        <v>5526050011841</v>
      </c>
      <c r="E9105" s="1">
        <v>46166</v>
      </c>
      <c r="F9105" s="1">
        <v>46173</v>
      </c>
      <c r="G9105">
        <v>25590</v>
      </c>
      <c r="H9105" s="1">
        <f t="shared" si="710"/>
        <v>46173</v>
      </c>
      <c r="I9105" s="5">
        <f t="shared" si="714"/>
        <v>46253</v>
      </c>
      <c r="J9105" s="9" t="str">
        <f t="shared" si="711"/>
        <v>ค้างชำระ 1 - 30 วัน</v>
      </c>
      <c r="K9105" s="10">
        <f t="shared" si="712"/>
        <v>0</v>
      </c>
      <c r="L9105" t="str">
        <f t="shared" si="713"/>
        <v>ลูกหนี้ชั้นดี</v>
      </c>
    </row>
    <row r="9106" spans="1:12" x14ac:dyDescent="0.2">
      <c r="A9106" t="s">
        <v>1935</v>
      </c>
      <c r="B9106" t="s">
        <v>1326</v>
      </c>
      <c r="C9106">
        <v>7</v>
      </c>
      <c r="D9106">
        <v>5526060000170</v>
      </c>
      <c r="E9106" s="1">
        <v>46174</v>
      </c>
      <c r="F9106" s="1">
        <v>46182</v>
      </c>
      <c r="G9106">
        <v>17205</v>
      </c>
      <c r="H9106" s="1">
        <f t="shared" si="710"/>
        <v>46181</v>
      </c>
      <c r="I9106" s="5">
        <f t="shared" si="714"/>
        <v>46253</v>
      </c>
      <c r="J9106" s="9" t="str">
        <f t="shared" si="711"/>
        <v>ค้างชำระ 1 - 30 วัน</v>
      </c>
      <c r="K9106" s="10">
        <f t="shared" si="712"/>
        <v>1</v>
      </c>
      <c r="L9106" t="str">
        <f t="shared" si="713"/>
        <v>ลูกหนี้ชั้นดี</v>
      </c>
    </row>
    <row r="9107" spans="1:12" x14ac:dyDescent="0.2">
      <c r="A9107" t="s">
        <v>1935</v>
      </c>
      <c r="B9107" t="s">
        <v>1326</v>
      </c>
      <c r="C9107">
        <v>7</v>
      </c>
      <c r="D9107">
        <v>5526060005250</v>
      </c>
      <c r="E9107" s="1">
        <v>46182</v>
      </c>
      <c r="F9107" s="1">
        <v>46190</v>
      </c>
      <c r="G9107">
        <v>18915</v>
      </c>
      <c r="H9107" s="1">
        <f t="shared" si="710"/>
        <v>46189</v>
      </c>
      <c r="I9107" s="5">
        <f t="shared" si="714"/>
        <v>46253</v>
      </c>
      <c r="J9107" s="9" t="str">
        <f t="shared" si="711"/>
        <v>ค้างชำระ 1 - 30 วัน</v>
      </c>
      <c r="K9107" s="10">
        <f t="shared" si="712"/>
        <v>1</v>
      </c>
      <c r="L9107" t="str">
        <f t="shared" si="713"/>
        <v>ลูกหนี้ชั้นดี</v>
      </c>
    </row>
    <row r="9108" spans="1:12" x14ac:dyDescent="0.2">
      <c r="A9108" t="s">
        <v>1935</v>
      </c>
      <c r="B9108" t="s">
        <v>1326</v>
      </c>
      <c r="C9108">
        <v>7</v>
      </c>
      <c r="D9108">
        <v>5526060010421</v>
      </c>
      <c r="E9108" s="1">
        <v>46190</v>
      </c>
      <c r="F9108" s="1">
        <v>46198</v>
      </c>
      <c r="G9108">
        <v>24490</v>
      </c>
      <c r="H9108" s="1">
        <f t="shared" si="710"/>
        <v>46197</v>
      </c>
      <c r="I9108" s="5">
        <f t="shared" si="714"/>
        <v>46253</v>
      </c>
      <c r="J9108" s="9" t="str">
        <f t="shared" si="711"/>
        <v>ค้างชำระ 1 - 30 วัน</v>
      </c>
      <c r="K9108" s="10">
        <f t="shared" si="712"/>
        <v>1</v>
      </c>
      <c r="L9108" t="str">
        <f t="shared" si="713"/>
        <v>ลูกหนี้ชั้นดี</v>
      </c>
    </row>
    <row r="9109" spans="1:12" x14ac:dyDescent="0.2">
      <c r="A9109" t="s">
        <v>1935</v>
      </c>
      <c r="B9109" t="s">
        <v>1326</v>
      </c>
      <c r="C9109">
        <v>7</v>
      </c>
      <c r="D9109">
        <v>5526060015235</v>
      </c>
      <c r="E9109" s="1">
        <v>46203</v>
      </c>
      <c r="F9109" s="1">
        <v>46211</v>
      </c>
      <c r="G9109">
        <v>32955</v>
      </c>
      <c r="H9109" s="1">
        <f t="shared" si="710"/>
        <v>46210</v>
      </c>
      <c r="I9109" s="5">
        <f t="shared" si="714"/>
        <v>46253</v>
      </c>
      <c r="J9109" s="9" t="str">
        <f t="shared" si="711"/>
        <v>ค้างชำระ 1 - 30 วัน</v>
      </c>
      <c r="K9109" s="10">
        <f t="shared" si="712"/>
        <v>1</v>
      </c>
      <c r="L9109" t="str">
        <f t="shared" si="713"/>
        <v>ลูกหนี้ชั้นดี</v>
      </c>
    </row>
    <row r="9110" spans="1:12" x14ac:dyDescent="0.2">
      <c r="A9110" t="s">
        <v>784</v>
      </c>
      <c r="B9110" t="s">
        <v>366</v>
      </c>
      <c r="C9110">
        <v>15</v>
      </c>
      <c r="D9110">
        <v>1126060006529</v>
      </c>
      <c r="E9110" s="1">
        <v>46188</v>
      </c>
      <c r="F9110" s="1">
        <v>46210</v>
      </c>
      <c r="G9110">
        <v>117400</v>
      </c>
      <c r="H9110" s="1">
        <f t="shared" si="710"/>
        <v>46203</v>
      </c>
      <c r="I9110" s="5">
        <f t="shared" si="714"/>
        <v>46253</v>
      </c>
      <c r="J9110" s="9" t="str">
        <f t="shared" si="711"/>
        <v>ค้างชำระ 31 - 60 วัน</v>
      </c>
      <c r="K9110" s="10">
        <f t="shared" si="712"/>
        <v>7</v>
      </c>
      <c r="L9110" t="str">
        <f t="shared" si="713"/>
        <v>ลูกหนี้ชั้นดี</v>
      </c>
    </row>
    <row r="9111" spans="1:12" x14ac:dyDescent="0.2">
      <c r="A9111" t="s">
        <v>784</v>
      </c>
      <c r="B9111" t="s">
        <v>366</v>
      </c>
      <c r="C9111">
        <v>15</v>
      </c>
      <c r="D9111">
        <v>1126060014111</v>
      </c>
      <c r="E9111" s="1">
        <v>46203</v>
      </c>
      <c r="F9111" s="1" t="s">
        <v>3049</v>
      </c>
      <c r="G9111">
        <v>158250</v>
      </c>
      <c r="H9111" s="1">
        <f t="shared" si="710"/>
        <v>46218</v>
      </c>
      <c r="I9111" s="5">
        <f t="shared" si="714"/>
        <v>46253</v>
      </c>
      <c r="J9111" s="9" t="str">
        <f t="shared" si="711"/>
        <v>ค้างชำระ 1 - 30 วัน</v>
      </c>
      <c r="K9111" s="10">
        <f t="shared" si="712"/>
        <v>35</v>
      </c>
      <c r="L9111" t="str">
        <f t="shared" si="713"/>
        <v>ลูกหนี้เฝ้าติดตาม</v>
      </c>
    </row>
    <row r="9112" spans="1:12" x14ac:dyDescent="0.2">
      <c r="A9112" t="s">
        <v>179</v>
      </c>
      <c r="B9112" t="s">
        <v>13</v>
      </c>
      <c r="C9112">
        <v>15</v>
      </c>
      <c r="D9112">
        <v>1326010014219</v>
      </c>
      <c r="E9112" s="1">
        <v>46052</v>
      </c>
      <c r="F9112" s="1">
        <v>46072</v>
      </c>
      <c r="G9112">
        <v>14930</v>
      </c>
      <c r="H9112" s="1">
        <f t="shared" si="710"/>
        <v>46067</v>
      </c>
      <c r="I9112" s="5">
        <f t="shared" si="714"/>
        <v>46253</v>
      </c>
      <c r="J9112" s="9" t="str">
        <f t="shared" si="711"/>
        <v>ค้างชำระ 1 - 30 วัน</v>
      </c>
      <c r="K9112" s="10">
        <f t="shared" si="712"/>
        <v>5</v>
      </c>
      <c r="L9112" t="str">
        <f t="shared" si="713"/>
        <v>ลูกหนี้ชั้นดี</v>
      </c>
    </row>
    <row r="9113" spans="1:12" x14ac:dyDescent="0.2">
      <c r="A9113" t="s">
        <v>179</v>
      </c>
      <c r="B9113" t="s">
        <v>13</v>
      </c>
      <c r="C9113">
        <v>15</v>
      </c>
      <c r="D9113">
        <v>1326020007775</v>
      </c>
      <c r="E9113" s="1">
        <v>46067</v>
      </c>
      <c r="F9113" s="1">
        <v>46086</v>
      </c>
      <c r="G9113">
        <v>23585</v>
      </c>
      <c r="H9113" s="1">
        <f t="shared" si="710"/>
        <v>46082</v>
      </c>
      <c r="I9113" s="5">
        <f t="shared" si="714"/>
        <v>46253</v>
      </c>
      <c r="J9113" s="9" t="str">
        <f t="shared" si="711"/>
        <v>ค้างชำระ 1 - 30 วัน</v>
      </c>
      <c r="K9113" s="10">
        <f t="shared" si="712"/>
        <v>4</v>
      </c>
      <c r="L9113" t="str">
        <f t="shared" si="713"/>
        <v>ลูกหนี้ชั้นดี</v>
      </c>
    </row>
    <row r="9114" spans="1:12" x14ac:dyDescent="0.2">
      <c r="A9114" t="s">
        <v>179</v>
      </c>
      <c r="B9114" t="s">
        <v>13</v>
      </c>
      <c r="C9114">
        <v>15</v>
      </c>
      <c r="D9114">
        <v>1326020014698</v>
      </c>
      <c r="E9114" s="1">
        <v>46081</v>
      </c>
      <c r="F9114" s="1">
        <v>46098</v>
      </c>
      <c r="G9114">
        <v>18910</v>
      </c>
      <c r="H9114" s="1">
        <f t="shared" si="710"/>
        <v>46096</v>
      </c>
      <c r="I9114" s="5">
        <f t="shared" si="714"/>
        <v>46253</v>
      </c>
      <c r="J9114" s="9" t="str">
        <f t="shared" si="711"/>
        <v>ค้างชำระ 1 - 30 วัน</v>
      </c>
      <c r="K9114" s="10">
        <f t="shared" si="712"/>
        <v>2</v>
      </c>
      <c r="L9114" t="str">
        <f t="shared" si="713"/>
        <v>ลูกหนี้ชั้นดี</v>
      </c>
    </row>
    <row r="9115" spans="1:12" x14ac:dyDescent="0.2">
      <c r="A9115" t="s">
        <v>179</v>
      </c>
      <c r="B9115" t="s">
        <v>13</v>
      </c>
      <c r="C9115">
        <v>15</v>
      </c>
      <c r="D9115">
        <v>1326030014930</v>
      </c>
      <c r="E9115" s="1">
        <v>46111</v>
      </c>
      <c r="F9115" s="1">
        <v>46130</v>
      </c>
      <c r="G9115">
        <v>20255</v>
      </c>
      <c r="H9115" s="1">
        <f t="shared" si="710"/>
        <v>46126</v>
      </c>
      <c r="I9115" s="5">
        <f t="shared" si="714"/>
        <v>46253</v>
      </c>
      <c r="J9115" s="9" t="str">
        <f t="shared" si="711"/>
        <v>ค้างชำระ 1 - 30 วัน</v>
      </c>
      <c r="K9115" s="10">
        <f t="shared" si="712"/>
        <v>4</v>
      </c>
      <c r="L9115" t="str">
        <f t="shared" si="713"/>
        <v>ลูกหนี้ชั้นดี</v>
      </c>
    </row>
    <row r="9116" spans="1:12" x14ac:dyDescent="0.2">
      <c r="A9116" t="s">
        <v>179</v>
      </c>
      <c r="B9116" t="s">
        <v>13</v>
      </c>
      <c r="C9116">
        <v>15</v>
      </c>
      <c r="D9116">
        <v>1326040013985</v>
      </c>
      <c r="E9116" s="1">
        <v>46142</v>
      </c>
      <c r="F9116" s="1">
        <v>46158</v>
      </c>
      <c r="G9116">
        <v>23510</v>
      </c>
      <c r="H9116" s="1">
        <f t="shared" si="710"/>
        <v>46157</v>
      </c>
      <c r="I9116" s="5">
        <f t="shared" si="714"/>
        <v>46253</v>
      </c>
      <c r="J9116" s="9" t="str">
        <f t="shared" si="711"/>
        <v>ค้างชำระ 1 - 30 วัน</v>
      </c>
      <c r="K9116" s="10">
        <f t="shared" si="712"/>
        <v>1</v>
      </c>
      <c r="L9116" t="str">
        <f t="shared" si="713"/>
        <v>ลูกหนี้ชั้นดี</v>
      </c>
    </row>
    <row r="9117" spans="1:12" x14ac:dyDescent="0.2">
      <c r="A9117" t="s">
        <v>179</v>
      </c>
      <c r="B9117" t="s">
        <v>13</v>
      </c>
      <c r="C9117">
        <v>15</v>
      </c>
      <c r="D9117">
        <v>1326050007554</v>
      </c>
      <c r="E9117" s="1">
        <v>46157</v>
      </c>
      <c r="F9117" s="1">
        <v>46175</v>
      </c>
      <c r="G9117">
        <v>28285</v>
      </c>
      <c r="H9117" s="1">
        <f t="shared" si="710"/>
        <v>46172</v>
      </c>
      <c r="I9117" s="5">
        <f t="shared" si="714"/>
        <v>46253</v>
      </c>
      <c r="J9117" s="9" t="str">
        <f t="shared" si="711"/>
        <v>ค้างชำระ 1 - 30 วัน</v>
      </c>
      <c r="K9117" s="10">
        <f t="shared" si="712"/>
        <v>3</v>
      </c>
      <c r="L9117" t="str">
        <f t="shared" si="713"/>
        <v>ลูกหนี้ชั้นดี</v>
      </c>
    </row>
    <row r="9118" spans="1:12" x14ac:dyDescent="0.2">
      <c r="A9118" t="s">
        <v>179</v>
      </c>
      <c r="B9118" t="s">
        <v>13</v>
      </c>
      <c r="C9118">
        <v>15</v>
      </c>
      <c r="D9118">
        <v>1326050014873</v>
      </c>
      <c r="E9118" s="1">
        <v>46172</v>
      </c>
      <c r="F9118" s="1">
        <v>46188</v>
      </c>
      <c r="G9118">
        <v>13185</v>
      </c>
      <c r="H9118" s="1">
        <f t="shared" si="710"/>
        <v>46187</v>
      </c>
      <c r="I9118" s="5">
        <f t="shared" si="714"/>
        <v>46253</v>
      </c>
      <c r="J9118" s="9" t="str">
        <f t="shared" si="711"/>
        <v>ชำระตรงเวลา</v>
      </c>
      <c r="K9118" s="10">
        <f t="shared" si="712"/>
        <v>1</v>
      </c>
      <c r="L9118" t="str">
        <f t="shared" si="713"/>
        <v>ลูกหนี้ชั้นดี</v>
      </c>
    </row>
    <row r="9119" spans="1:12" x14ac:dyDescent="0.2">
      <c r="A9119" t="s">
        <v>179</v>
      </c>
      <c r="B9119" t="s">
        <v>13</v>
      </c>
      <c r="C9119">
        <v>15</v>
      </c>
      <c r="D9119">
        <v>1326060007735</v>
      </c>
      <c r="E9119" s="1">
        <v>46188</v>
      </c>
      <c r="F9119" s="1">
        <v>46203</v>
      </c>
      <c r="G9119">
        <v>14620</v>
      </c>
      <c r="H9119" s="1">
        <f t="shared" si="710"/>
        <v>46203</v>
      </c>
      <c r="I9119" s="5">
        <f t="shared" si="714"/>
        <v>46253</v>
      </c>
      <c r="J9119" s="9" t="str">
        <f t="shared" si="711"/>
        <v>ค้างชำระ 1 - 30 วัน</v>
      </c>
      <c r="K9119" s="10">
        <f t="shared" si="712"/>
        <v>0</v>
      </c>
      <c r="L9119" t="str">
        <f t="shared" si="713"/>
        <v>ลูกหนี้ชั้นดี</v>
      </c>
    </row>
    <row r="9120" spans="1:12" x14ac:dyDescent="0.2">
      <c r="A9120" t="s">
        <v>179</v>
      </c>
      <c r="B9120" t="s">
        <v>13</v>
      </c>
      <c r="C9120">
        <v>15</v>
      </c>
      <c r="D9120">
        <v>1326060014962</v>
      </c>
      <c r="E9120" s="1">
        <v>46203</v>
      </c>
      <c r="F9120" s="1">
        <v>46220</v>
      </c>
      <c r="G9120">
        <v>6686</v>
      </c>
      <c r="H9120" s="1">
        <f t="shared" si="710"/>
        <v>46218</v>
      </c>
      <c r="I9120" s="5">
        <f t="shared" si="714"/>
        <v>46253</v>
      </c>
      <c r="J9120" s="9" t="str">
        <f t="shared" si="711"/>
        <v>ชำระตรงเวลา</v>
      </c>
      <c r="K9120" s="10">
        <f t="shared" si="712"/>
        <v>2</v>
      </c>
      <c r="L9120" t="str">
        <f t="shared" si="713"/>
        <v>ลูกหนี้ชั้นดี</v>
      </c>
    </row>
    <row r="9121" spans="1:12" x14ac:dyDescent="0.2">
      <c r="A9121" t="s">
        <v>588</v>
      </c>
      <c r="B9121" t="s">
        <v>366</v>
      </c>
      <c r="C9121">
        <v>7</v>
      </c>
      <c r="D9121">
        <v>1126060005485</v>
      </c>
      <c r="E9121" s="1">
        <v>46185</v>
      </c>
      <c r="F9121" s="1">
        <v>46192</v>
      </c>
      <c r="G9121">
        <v>460</v>
      </c>
      <c r="H9121" s="1">
        <f t="shared" si="710"/>
        <v>46192</v>
      </c>
      <c r="I9121" s="5">
        <f t="shared" si="714"/>
        <v>46253</v>
      </c>
      <c r="J9121" s="9" t="str">
        <f t="shared" si="711"/>
        <v>ชำระตรงเวลา</v>
      </c>
      <c r="K9121" s="10">
        <f t="shared" si="712"/>
        <v>0</v>
      </c>
      <c r="L9121" t="str">
        <f t="shared" si="713"/>
        <v>ลูกหนี้ชั้นดี</v>
      </c>
    </row>
    <row r="9122" spans="1:12" x14ac:dyDescent="0.2">
      <c r="A9122" t="s">
        <v>588</v>
      </c>
      <c r="B9122" t="s">
        <v>366</v>
      </c>
      <c r="C9122">
        <v>7</v>
      </c>
      <c r="D9122">
        <v>1126060012612</v>
      </c>
      <c r="E9122" s="1">
        <v>46199</v>
      </c>
      <c r="F9122" s="1">
        <v>46199</v>
      </c>
      <c r="G9122">
        <v>310</v>
      </c>
      <c r="H9122" s="1">
        <f t="shared" si="710"/>
        <v>46206</v>
      </c>
      <c r="I9122" s="5">
        <f t="shared" si="714"/>
        <v>46253</v>
      </c>
      <c r="J9122" s="9" t="str">
        <f t="shared" si="711"/>
        <v>ชำระตรงเวลา</v>
      </c>
      <c r="K9122" s="10">
        <f t="shared" si="712"/>
        <v>0</v>
      </c>
      <c r="L9122" t="str">
        <f t="shared" si="713"/>
        <v>ลูกหนี้ชั้นดี</v>
      </c>
    </row>
    <row r="9123" spans="1:12" x14ac:dyDescent="0.2">
      <c r="A9123" t="s">
        <v>207</v>
      </c>
      <c r="B9123" t="s">
        <v>8</v>
      </c>
      <c r="C9123">
        <v>7</v>
      </c>
      <c r="D9123">
        <v>1526010013766</v>
      </c>
      <c r="E9123" s="1">
        <v>46051</v>
      </c>
      <c r="F9123" s="1">
        <v>46053</v>
      </c>
      <c r="G9123">
        <v>10902</v>
      </c>
      <c r="H9123" s="1">
        <f t="shared" si="710"/>
        <v>46058</v>
      </c>
      <c r="I9123" s="5">
        <f t="shared" si="714"/>
        <v>46253</v>
      </c>
      <c r="J9123" s="9" t="str">
        <f t="shared" si="711"/>
        <v>ชำระตรงเวลา</v>
      </c>
      <c r="K9123" s="10">
        <f t="shared" si="712"/>
        <v>0</v>
      </c>
      <c r="L9123" t="str">
        <f t="shared" si="713"/>
        <v>ลูกหนี้ชั้นดี</v>
      </c>
    </row>
    <row r="9124" spans="1:12" x14ac:dyDescent="0.2">
      <c r="A9124" t="s">
        <v>207</v>
      </c>
      <c r="B9124" t="s">
        <v>8</v>
      </c>
      <c r="C9124">
        <v>7</v>
      </c>
      <c r="D9124">
        <v>1526020006680</v>
      </c>
      <c r="E9124" s="1">
        <v>46064</v>
      </c>
      <c r="F9124" s="1">
        <v>46065</v>
      </c>
      <c r="G9124">
        <v>9957</v>
      </c>
      <c r="H9124" s="1">
        <f t="shared" si="710"/>
        <v>46071</v>
      </c>
      <c r="I9124" s="5">
        <f t="shared" si="714"/>
        <v>46253</v>
      </c>
      <c r="J9124" s="9" t="str">
        <f t="shared" si="711"/>
        <v>ชำระตรงเวลา</v>
      </c>
      <c r="K9124" s="10">
        <f t="shared" si="712"/>
        <v>0</v>
      </c>
      <c r="L9124" t="str">
        <f t="shared" si="713"/>
        <v>ลูกหนี้ชั้นดี</v>
      </c>
    </row>
    <row r="9125" spans="1:12" x14ac:dyDescent="0.2">
      <c r="A9125" t="s">
        <v>207</v>
      </c>
      <c r="B9125" t="s">
        <v>8</v>
      </c>
      <c r="C9125">
        <v>7</v>
      </c>
      <c r="D9125">
        <v>1526020010618</v>
      </c>
      <c r="E9125" s="1">
        <v>46072</v>
      </c>
      <c r="F9125" s="1">
        <v>46073</v>
      </c>
      <c r="G9125">
        <v>3053</v>
      </c>
      <c r="H9125" s="1">
        <f t="shared" si="710"/>
        <v>46079</v>
      </c>
      <c r="I9125" s="5">
        <f t="shared" si="714"/>
        <v>46253</v>
      </c>
      <c r="J9125" s="9" t="str">
        <f t="shared" si="711"/>
        <v>ชำระตรงเวลา</v>
      </c>
      <c r="K9125" s="10">
        <f t="shared" si="712"/>
        <v>0</v>
      </c>
      <c r="L9125" t="str">
        <f t="shared" si="713"/>
        <v>ลูกหนี้ชั้นดี</v>
      </c>
    </row>
    <row r="9126" spans="1:12" x14ac:dyDescent="0.2">
      <c r="A9126" t="s">
        <v>207</v>
      </c>
      <c r="B9126" t="s">
        <v>8</v>
      </c>
      <c r="C9126">
        <v>7</v>
      </c>
      <c r="D9126">
        <v>1526030013470</v>
      </c>
      <c r="E9126" s="1">
        <v>46107</v>
      </c>
      <c r="F9126" s="1">
        <v>46108</v>
      </c>
      <c r="G9126">
        <v>20831</v>
      </c>
      <c r="H9126" s="1">
        <f t="shared" si="710"/>
        <v>46114</v>
      </c>
      <c r="I9126" s="5">
        <f t="shared" si="714"/>
        <v>46253</v>
      </c>
      <c r="J9126" s="9" t="str">
        <f t="shared" si="711"/>
        <v>ชำระตรงเวลา</v>
      </c>
      <c r="K9126" s="10">
        <f t="shared" si="712"/>
        <v>0</v>
      </c>
      <c r="L9126" t="str">
        <f t="shared" si="713"/>
        <v>ลูกหนี้ชั้นดี</v>
      </c>
    </row>
    <row r="9127" spans="1:12" x14ac:dyDescent="0.2">
      <c r="A9127" t="s">
        <v>207</v>
      </c>
      <c r="B9127" t="s">
        <v>8</v>
      </c>
      <c r="C9127">
        <v>7</v>
      </c>
      <c r="D9127">
        <v>1526040001580</v>
      </c>
      <c r="E9127" s="1">
        <v>46114</v>
      </c>
      <c r="F9127" s="1">
        <v>46116</v>
      </c>
      <c r="G9127">
        <v>14122</v>
      </c>
      <c r="H9127" s="1">
        <f t="shared" si="710"/>
        <v>46121</v>
      </c>
      <c r="I9127" s="5">
        <f t="shared" si="714"/>
        <v>46253</v>
      </c>
      <c r="J9127" s="9" t="str">
        <f t="shared" si="711"/>
        <v>ชำระตรงเวลา</v>
      </c>
      <c r="K9127" s="10">
        <f t="shared" si="712"/>
        <v>0</v>
      </c>
      <c r="L9127" t="str">
        <f t="shared" si="713"/>
        <v>ลูกหนี้ชั้นดี</v>
      </c>
    </row>
    <row r="9128" spans="1:12" x14ac:dyDescent="0.2">
      <c r="A9128" t="s">
        <v>207</v>
      </c>
      <c r="B9128" t="s">
        <v>8</v>
      </c>
      <c r="C9128">
        <v>7</v>
      </c>
      <c r="D9128">
        <v>1526040001597</v>
      </c>
      <c r="E9128" s="1">
        <v>46113</v>
      </c>
      <c r="F9128" s="1">
        <v>46114</v>
      </c>
      <c r="G9128">
        <v>8124</v>
      </c>
      <c r="H9128" s="1">
        <f t="shared" si="710"/>
        <v>46120</v>
      </c>
      <c r="I9128" s="5">
        <f t="shared" si="714"/>
        <v>46253</v>
      </c>
      <c r="J9128" s="9" t="str">
        <f t="shared" si="711"/>
        <v>ชำระตรงเวลา</v>
      </c>
      <c r="K9128" s="10">
        <f t="shared" si="712"/>
        <v>0</v>
      </c>
      <c r="L9128" t="str">
        <f t="shared" si="713"/>
        <v>ลูกหนี้ชั้นดี</v>
      </c>
    </row>
    <row r="9129" spans="1:12" x14ac:dyDescent="0.2">
      <c r="A9129" t="s">
        <v>207</v>
      </c>
      <c r="B9129" t="s">
        <v>8</v>
      </c>
      <c r="C9129">
        <v>7</v>
      </c>
      <c r="D9129">
        <v>1526040005267</v>
      </c>
      <c r="E9129" s="1">
        <v>46121</v>
      </c>
      <c r="F9129" s="1">
        <v>46122</v>
      </c>
      <c r="G9129">
        <v>25334</v>
      </c>
      <c r="H9129" s="1">
        <f t="shared" si="710"/>
        <v>46128</v>
      </c>
      <c r="I9129" s="5">
        <f t="shared" si="714"/>
        <v>46253</v>
      </c>
      <c r="J9129" s="9" t="str">
        <f t="shared" si="711"/>
        <v>ชำระตรงเวลา</v>
      </c>
      <c r="K9129" s="10">
        <f t="shared" si="712"/>
        <v>0</v>
      </c>
      <c r="L9129" t="str">
        <f t="shared" si="713"/>
        <v>ลูกหนี้ชั้นดี</v>
      </c>
    </row>
    <row r="9130" spans="1:12" x14ac:dyDescent="0.2">
      <c r="A9130" t="s">
        <v>207</v>
      </c>
      <c r="B9130" t="s">
        <v>8</v>
      </c>
      <c r="C9130">
        <v>7</v>
      </c>
      <c r="D9130">
        <v>1526040013569</v>
      </c>
      <c r="E9130" s="1">
        <v>46142</v>
      </c>
      <c r="F9130" s="1">
        <v>46149</v>
      </c>
      <c r="G9130">
        <v>8374</v>
      </c>
      <c r="H9130" s="1">
        <f t="shared" si="710"/>
        <v>46149</v>
      </c>
      <c r="I9130" s="5">
        <f t="shared" si="714"/>
        <v>46253</v>
      </c>
      <c r="J9130" s="9" t="str">
        <f t="shared" si="711"/>
        <v>ชำระตรงเวลา</v>
      </c>
      <c r="K9130" s="10">
        <f t="shared" si="712"/>
        <v>0</v>
      </c>
      <c r="L9130" t="str">
        <f t="shared" si="713"/>
        <v>ลูกหนี้ชั้นดี</v>
      </c>
    </row>
    <row r="9131" spans="1:12" x14ac:dyDescent="0.2">
      <c r="A9131" t="s">
        <v>207</v>
      </c>
      <c r="B9131" t="s">
        <v>8</v>
      </c>
      <c r="C9131">
        <v>7</v>
      </c>
      <c r="D9131">
        <v>1526040013576</v>
      </c>
      <c r="E9131" s="1">
        <v>46142</v>
      </c>
      <c r="F9131" s="1">
        <v>46144</v>
      </c>
      <c r="G9131">
        <v>5475</v>
      </c>
      <c r="H9131" s="1">
        <f t="shared" si="710"/>
        <v>46149</v>
      </c>
      <c r="I9131" s="5">
        <f t="shared" si="714"/>
        <v>46253</v>
      </c>
      <c r="J9131" s="9" t="str">
        <f t="shared" si="711"/>
        <v>ชำระตรงเวลา</v>
      </c>
      <c r="K9131" s="10">
        <f t="shared" si="712"/>
        <v>0</v>
      </c>
      <c r="L9131" t="str">
        <f t="shared" si="713"/>
        <v>ลูกหนี้ชั้นดี</v>
      </c>
    </row>
    <row r="9132" spans="1:12" x14ac:dyDescent="0.2">
      <c r="A9132" t="s">
        <v>207</v>
      </c>
      <c r="B9132" t="s">
        <v>8</v>
      </c>
      <c r="C9132">
        <v>7</v>
      </c>
      <c r="D9132">
        <v>1526050010930</v>
      </c>
      <c r="E9132" s="1">
        <v>46162</v>
      </c>
      <c r="F9132" s="1">
        <v>46163</v>
      </c>
      <c r="G9132">
        <v>5500</v>
      </c>
      <c r="H9132" s="1">
        <f t="shared" si="710"/>
        <v>46169</v>
      </c>
      <c r="I9132" s="5">
        <f t="shared" si="714"/>
        <v>46253</v>
      </c>
      <c r="J9132" s="9" t="str">
        <f t="shared" si="711"/>
        <v>ค้างชำระ 1 - 30 วัน</v>
      </c>
      <c r="K9132" s="10">
        <f t="shared" si="712"/>
        <v>0</v>
      </c>
      <c r="L9132" t="str">
        <f t="shared" si="713"/>
        <v>ลูกหนี้ชั้นดี</v>
      </c>
    </row>
    <row r="9133" spans="1:12" x14ac:dyDescent="0.2">
      <c r="A9133" t="s">
        <v>207</v>
      </c>
      <c r="B9133" t="s">
        <v>8</v>
      </c>
      <c r="C9133">
        <v>7</v>
      </c>
      <c r="D9133">
        <v>1526060002239</v>
      </c>
      <c r="E9133" s="1">
        <v>46178</v>
      </c>
      <c r="F9133" s="1">
        <v>46193</v>
      </c>
      <c r="G9133">
        <v>18302</v>
      </c>
      <c r="H9133" s="1">
        <f t="shared" si="710"/>
        <v>46185</v>
      </c>
      <c r="I9133" s="5">
        <f t="shared" si="714"/>
        <v>46253</v>
      </c>
      <c r="J9133" s="9" t="str">
        <f t="shared" si="711"/>
        <v>ชำระตรงเวลา</v>
      </c>
      <c r="K9133" s="10">
        <f t="shared" si="712"/>
        <v>8</v>
      </c>
      <c r="L9133" t="str">
        <f t="shared" si="713"/>
        <v>ลูกหนี้ชั้นดี</v>
      </c>
    </row>
    <row r="9134" spans="1:12" x14ac:dyDescent="0.2">
      <c r="A9134" t="s">
        <v>207</v>
      </c>
      <c r="B9134" t="s">
        <v>8</v>
      </c>
      <c r="C9134">
        <v>7</v>
      </c>
      <c r="D9134">
        <v>1526060002246</v>
      </c>
      <c r="E9134" s="1">
        <v>46176</v>
      </c>
      <c r="F9134" s="1">
        <v>46178</v>
      </c>
      <c r="G9134">
        <v>1260</v>
      </c>
      <c r="H9134" s="1">
        <f t="shared" si="710"/>
        <v>46183</v>
      </c>
      <c r="I9134" s="5">
        <f t="shared" si="714"/>
        <v>46253</v>
      </c>
      <c r="J9134" s="9" t="str">
        <f t="shared" si="711"/>
        <v>ชำระตรงเวลา</v>
      </c>
      <c r="K9134" s="10">
        <f t="shared" si="712"/>
        <v>0</v>
      </c>
      <c r="L9134" t="str">
        <f t="shared" si="713"/>
        <v>ลูกหนี้ชั้นดี</v>
      </c>
    </row>
    <row r="9135" spans="1:12" x14ac:dyDescent="0.2">
      <c r="A9135" t="s">
        <v>207</v>
      </c>
      <c r="B9135" t="s">
        <v>8</v>
      </c>
      <c r="C9135">
        <v>7</v>
      </c>
      <c r="D9135">
        <v>1526060006411</v>
      </c>
      <c r="E9135" s="1">
        <v>46184</v>
      </c>
      <c r="F9135" s="1">
        <v>46190</v>
      </c>
      <c r="G9135">
        <v>18662</v>
      </c>
      <c r="H9135" s="1">
        <f t="shared" si="710"/>
        <v>46191</v>
      </c>
      <c r="I9135" s="5">
        <f t="shared" si="714"/>
        <v>46253</v>
      </c>
      <c r="J9135" s="9" t="str">
        <f t="shared" si="711"/>
        <v>ชำระตรงเวลา</v>
      </c>
      <c r="K9135" s="10">
        <f t="shared" si="712"/>
        <v>0</v>
      </c>
      <c r="L9135" t="str">
        <f t="shared" si="713"/>
        <v>ลูกหนี้ชั้นดี</v>
      </c>
    </row>
    <row r="9136" spans="1:12" x14ac:dyDescent="0.2">
      <c r="A9136" t="s">
        <v>207</v>
      </c>
      <c r="B9136" t="s">
        <v>8</v>
      </c>
      <c r="C9136">
        <v>7</v>
      </c>
      <c r="D9136">
        <v>1526060006442</v>
      </c>
      <c r="E9136" s="1">
        <v>46184</v>
      </c>
      <c r="F9136" s="1">
        <v>46185</v>
      </c>
      <c r="G9136">
        <v>10259</v>
      </c>
      <c r="H9136" s="1">
        <f t="shared" si="710"/>
        <v>46191</v>
      </c>
      <c r="I9136" s="5">
        <f t="shared" si="714"/>
        <v>46253</v>
      </c>
      <c r="J9136" s="9" t="str">
        <f t="shared" si="711"/>
        <v>ชำระตรงเวลา</v>
      </c>
      <c r="K9136" s="10">
        <f t="shared" si="712"/>
        <v>0</v>
      </c>
      <c r="L9136" t="str">
        <f t="shared" si="713"/>
        <v>ลูกหนี้ชั้นดี</v>
      </c>
    </row>
    <row r="9137" spans="1:12" x14ac:dyDescent="0.2">
      <c r="A9137" t="s">
        <v>207</v>
      </c>
      <c r="B9137" t="s">
        <v>8</v>
      </c>
      <c r="C9137">
        <v>7</v>
      </c>
      <c r="D9137">
        <v>1526060010333</v>
      </c>
      <c r="E9137" s="1">
        <v>46190</v>
      </c>
      <c r="F9137" s="1">
        <v>46191</v>
      </c>
      <c r="G9137">
        <v>630</v>
      </c>
      <c r="H9137" s="1">
        <f t="shared" si="710"/>
        <v>46197</v>
      </c>
      <c r="I9137" s="5">
        <f t="shared" si="714"/>
        <v>46253</v>
      </c>
      <c r="J9137" s="9" t="str">
        <f t="shared" si="711"/>
        <v>ชำระตรงเวลา</v>
      </c>
      <c r="K9137" s="10">
        <f t="shared" si="712"/>
        <v>0</v>
      </c>
      <c r="L9137" t="str">
        <f t="shared" si="713"/>
        <v>ลูกหนี้ชั้นดี</v>
      </c>
    </row>
    <row r="9138" spans="1:12" x14ac:dyDescent="0.2">
      <c r="A9138" t="s">
        <v>207</v>
      </c>
      <c r="B9138" t="s">
        <v>8</v>
      </c>
      <c r="C9138">
        <v>7</v>
      </c>
      <c r="D9138">
        <v>1526060010371</v>
      </c>
      <c r="E9138" s="1">
        <v>46191</v>
      </c>
      <c r="F9138" s="1">
        <v>46193</v>
      </c>
      <c r="G9138">
        <v>7396</v>
      </c>
      <c r="H9138" s="1">
        <f t="shared" si="710"/>
        <v>46198</v>
      </c>
      <c r="I9138" s="5">
        <f t="shared" si="714"/>
        <v>46253</v>
      </c>
      <c r="J9138" s="9" t="str">
        <f t="shared" si="711"/>
        <v>ชำระตรงเวลา</v>
      </c>
      <c r="K9138" s="10">
        <f t="shared" si="712"/>
        <v>0</v>
      </c>
      <c r="L9138" t="str">
        <f t="shared" si="713"/>
        <v>ลูกหนี้ชั้นดี</v>
      </c>
    </row>
    <row r="9139" spans="1:12" x14ac:dyDescent="0.2">
      <c r="A9139" t="s">
        <v>207</v>
      </c>
      <c r="B9139" t="s">
        <v>8</v>
      </c>
      <c r="C9139">
        <v>7</v>
      </c>
      <c r="D9139">
        <v>1526060013327</v>
      </c>
      <c r="E9139" s="1">
        <v>46198</v>
      </c>
      <c r="F9139" s="1">
        <v>46199</v>
      </c>
      <c r="G9139">
        <v>1890</v>
      </c>
      <c r="H9139" s="1">
        <f t="shared" si="710"/>
        <v>46205</v>
      </c>
      <c r="I9139" s="5">
        <f t="shared" si="714"/>
        <v>46253</v>
      </c>
      <c r="J9139" s="9" t="str">
        <f t="shared" si="711"/>
        <v>ชำระตรงเวลา</v>
      </c>
      <c r="K9139" s="10">
        <f t="shared" si="712"/>
        <v>0</v>
      </c>
      <c r="L9139" t="str">
        <f t="shared" si="713"/>
        <v>ลูกหนี้ชั้นดี</v>
      </c>
    </row>
    <row r="9140" spans="1:12" x14ac:dyDescent="0.2">
      <c r="A9140" t="s">
        <v>207</v>
      </c>
      <c r="B9140" t="s">
        <v>8</v>
      </c>
      <c r="C9140">
        <v>7</v>
      </c>
      <c r="D9140">
        <v>1526060013334</v>
      </c>
      <c r="E9140" s="1">
        <v>46198</v>
      </c>
      <c r="F9140" s="1">
        <v>46200</v>
      </c>
      <c r="G9140">
        <v>17400</v>
      </c>
      <c r="H9140" s="1">
        <f t="shared" si="710"/>
        <v>46205</v>
      </c>
      <c r="I9140" s="5">
        <f t="shared" si="714"/>
        <v>46253</v>
      </c>
      <c r="J9140" s="9" t="str">
        <f t="shared" si="711"/>
        <v>ชำระตรงเวลา</v>
      </c>
      <c r="K9140" s="10">
        <f t="shared" si="712"/>
        <v>0</v>
      </c>
      <c r="L9140" t="str">
        <f t="shared" si="713"/>
        <v>ลูกหนี้ชั้นดี</v>
      </c>
    </row>
    <row r="9141" spans="1:12" x14ac:dyDescent="0.2">
      <c r="A9141" t="s">
        <v>666</v>
      </c>
      <c r="B9141" t="s">
        <v>366</v>
      </c>
      <c r="C9141">
        <v>0</v>
      </c>
      <c r="D9141">
        <v>1126020010757</v>
      </c>
      <c r="E9141" s="1">
        <v>46072</v>
      </c>
      <c r="F9141" s="1">
        <v>46072</v>
      </c>
      <c r="G9141">
        <v>5735</v>
      </c>
      <c r="H9141" s="1">
        <f t="shared" si="710"/>
        <v>46072</v>
      </c>
      <c r="I9141" s="5">
        <f t="shared" si="714"/>
        <v>46253</v>
      </c>
      <c r="J9141" s="9" t="str">
        <f t="shared" si="711"/>
        <v>ชำระตรงเวลา</v>
      </c>
      <c r="K9141" s="10">
        <f t="shared" si="712"/>
        <v>0</v>
      </c>
      <c r="L9141" t="str">
        <f t="shared" si="713"/>
        <v>ลูกหนี้ชั้นดี</v>
      </c>
    </row>
    <row r="9142" spans="1:12" x14ac:dyDescent="0.2">
      <c r="A9142" t="s">
        <v>666</v>
      </c>
      <c r="B9142" t="s">
        <v>366</v>
      </c>
      <c r="C9142">
        <v>0</v>
      </c>
      <c r="D9142">
        <v>1126040010898</v>
      </c>
      <c r="E9142" s="1">
        <v>46135</v>
      </c>
      <c r="F9142" s="1">
        <v>46135</v>
      </c>
      <c r="G9142">
        <v>7209</v>
      </c>
      <c r="H9142" s="1">
        <f t="shared" si="710"/>
        <v>46135</v>
      </c>
      <c r="I9142" s="5">
        <f t="shared" si="714"/>
        <v>46253</v>
      </c>
      <c r="J9142" s="9" t="str">
        <f t="shared" si="711"/>
        <v>ชำระตรงเวลา</v>
      </c>
      <c r="K9142" s="10">
        <f t="shared" si="712"/>
        <v>0</v>
      </c>
      <c r="L9142" t="str">
        <f t="shared" si="713"/>
        <v>ลูกหนี้ชั้นดี</v>
      </c>
    </row>
    <row r="9143" spans="1:12" x14ac:dyDescent="0.2">
      <c r="A9143" t="s">
        <v>666</v>
      </c>
      <c r="B9143" t="s">
        <v>366</v>
      </c>
      <c r="C9143">
        <v>0</v>
      </c>
      <c r="D9143">
        <v>1126060002415</v>
      </c>
      <c r="E9143" s="1">
        <v>46177</v>
      </c>
      <c r="F9143" s="1">
        <v>46177</v>
      </c>
      <c r="G9143">
        <v>4348</v>
      </c>
      <c r="H9143" s="1">
        <f t="shared" si="710"/>
        <v>46177</v>
      </c>
      <c r="I9143" s="5">
        <f t="shared" si="714"/>
        <v>46253</v>
      </c>
      <c r="J9143" s="9" t="str">
        <f t="shared" si="711"/>
        <v>ชำระตรงเวลา</v>
      </c>
      <c r="K9143" s="10">
        <f t="shared" si="712"/>
        <v>0</v>
      </c>
      <c r="L9143" t="str">
        <f t="shared" si="713"/>
        <v>ลูกหนี้ชั้นดี</v>
      </c>
    </row>
    <row r="9144" spans="1:12" x14ac:dyDescent="0.2">
      <c r="A9144" t="s">
        <v>666</v>
      </c>
      <c r="B9144" t="s">
        <v>366</v>
      </c>
      <c r="C9144">
        <v>0</v>
      </c>
      <c r="D9144">
        <v>1126060006611</v>
      </c>
      <c r="E9144" s="1">
        <v>46184</v>
      </c>
      <c r="F9144" s="1">
        <v>46184</v>
      </c>
      <c r="G9144">
        <v>8847</v>
      </c>
      <c r="H9144" s="1">
        <f t="shared" si="710"/>
        <v>46184</v>
      </c>
      <c r="I9144" s="5">
        <f t="shared" si="714"/>
        <v>46253</v>
      </c>
      <c r="J9144" s="9" t="str">
        <f t="shared" si="711"/>
        <v>ชำระตรงเวลา</v>
      </c>
      <c r="K9144" s="10">
        <f t="shared" si="712"/>
        <v>0</v>
      </c>
      <c r="L9144" t="str">
        <f t="shared" si="713"/>
        <v>ลูกหนี้ชั้นดี</v>
      </c>
    </row>
    <row r="9145" spans="1:12" x14ac:dyDescent="0.2">
      <c r="A9145" t="s">
        <v>666</v>
      </c>
      <c r="B9145" t="s">
        <v>366</v>
      </c>
      <c r="C9145">
        <v>0</v>
      </c>
      <c r="D9145">
        <v>1126060010526</v>
      </c>
      <c r="E9145" s="1">
        <v>46191</v>
      </c>
      <c r="F9145" s="1">
        <v>46191</v>
      </c>
      <c r="G9145">
        <v>4318</v>
      </c>
      <c r="H9145" s="1">
        <f t="shared" si="710"/>
        <v>46191</v>
      </c>
      <c r="I9145" s="5">
        <f t="shared" si="714"/>
        <v>46253</v>
      </c>
      <c r="J9145" s="9" t="str">
        <f t="shared" si="711"/>
        <v>ชำระตรงเวลา</v>
      </c>
      <c r="K9145" s="10">
        <f t="shared" si="712"/>
        <v>0</v>
      </c>
      <c r="L9145" t="str">
        <f t="shared" si="713"/>
        <v>ลูกหนี้ชั้นดี</v>
      </c>
    </row>
    <row r="9146" spans="1:12" x14ac:dyDescent="0.2">
      <c r="A9146" t="s">
        <v>666</v>
      </c>
      <c r="B9146" t="s">
        <v>366</v>
      </c>
      <c r="C9146">
        <v>0</v>
      </c>
      <c r="D9146">
        <v>1126060013497</v>
      </c>
      <c r="E9146" s="1">
        <v>46198</v>
      </c>
      <c r="F9146" s="1">
        <v>46198</v>
      </c>
      <c r="G9146">
        <v>7166</v>
      </c>
      <c r="H9146" s="1">
        <f t="shared" si="710"/>
        <v>46198</v>
      </c>
      <c r="I9146" s="5">
        <f t="shared" si="714"/>
        <v>46253</v>
      </c>
      <c r="J9146" s="9" t="str">
        <f t="shared" si="711"/>
        <v>ค้างชำระ 1 - 30 วัน</v>
      </c>
      <c r="K9146" s="10">
        <f t="shared" si="712"/>
        <v>0</v>
      </c>
      <c r="L9146" t="str">
        <f t="shared" si="713"/>
        <v>ลูกหนี้ชั้นดี</v>
      </c>
    </row>
    <row r="9147" spans="1:12" x14ac:dyDescent="0.2">
      <c r="A9147" t="s">
        <v>1757</v>
      </c>
      <c r="B9147" t="s">
        <v>311</v>
      </c>
      <c r="C9147">
        <v>7</v>
      </c>
      <c r="D9147">
        <v>1426060000450</v>
      </c>
      <c r="E9147" s="1">
        <v>46174</v>
      </c>
      <c r="F9147" s="1">
        <v>46185</v>
      </c>
      <c r="G9147">
        <v>10950</v>
      </c>
      <c r="H9147" s="1">
        <f t="shared" si="710"/>
        <v>46181</v>
      </c>
      <c r="I9147" s="5">
        <f t="shared" si="714"/>
        <v>46253</v>
      </c>
      <c r="J9147" s="9" t="str">
        <f t="shared" si="711"/>
        <v>ค้างชำระ 1 - 30 วัน</v>
      </c>
      <c r="K9147" s="10">
        <f t="shared" si="712"/>
        <v>4</v>
      </c>
      <c r="L9147" t="str">
        <f t="shared" si="713"/>
        <v>ลูกหนี้ชั้นดี</v>
      </c>
    </row>
    <row r="9148" spans="1:12" x14ac:dyDescent="0.2">
      <c r="A9148" t="s">
        <v>1757</v>
      </c>
      <c r="B9148" t="s">
        <v>311</v>
      </c>
      <c r="C9148">
        <v>7</v>
      </c>
      <c r="D9148">
        <v>1426060004786</v>
      </c>
      <c r="E9148" s="1">
        <v>46181</v>
      </c>
      <c r="F9148" s="1">
        <v>46197</v>
      </c>
      <c r="G9148">
        <v>7350</v>
      </c>
      <c r="H9148" s="1">
        <f t="shared" si="710"/>
        <v>46188</v>
      </c>
      <c r="I9148" s="5">
        <f t="shared" si="714"/>
        <v>46253</v>
      </c>
      <c r="J9148" s="9" t="str">
        <f t="shared" si="711"/>
        <v>ค้างชำระ 1 - 30 วัน</v>
      </c>
      <c r="K9148" s="10">
        <f t="shared" si="712"/>
        <v>9</v>
      </c>
      <c r="L9148" t="str">
        <f t="shared" si="713"/>
        <v>ลูกหนี้ชั้นดี</v>
      </c>
    </row>
    <row r="9149" spans="1:12" x14ac:dyDescent="0.2">
      <c r="A9149" t="s">
        <v>1757</v>
      </c>
      <c r="B9149" t="s">
        <v>311</v>
      </c>
      <c r="C9149">
        <v>7</v>
      </c>
      <c r="D9149">
        <v>1426060007664</v>
      </c>
      <c r="E9149" s="1">
        <v>46188</v>
      </c>
      <c r="F9149" s="1">
        <v>46209</v>
      </c>
      <c r="G9149">
        <v>4950</v>
      </c>
      <c r="H9149" s="1">
        <f t="shared" si="710"/>
        <v>46195</v>
      </c>
      <c r="I9149" s="5">
        <f t="shared" si="714"/>
        <v>46253</v>
      </c>
      <c r="J9149" s="9" t="str">
        <f t="shared" si="711"/>
        <v>ค้างชำระ 1 - 30 วัน</v>
      </c>
      <c r="K9149" s="10">
        <f t="shared" si="712"/>
        <v>14</v>
      </c>
      <c r="L9149" t="str">
        <f t="shared" si="713"/>
        <v>ลูกหนี้ชั้นดี</v>
      </c>
    </row>
    <row r="9150" spans="1:12" x14ac:dyDescent="0.2">
      <c r="A9150" t="s">
        <v>651</v>
      </c>
      <c r="B9150" t="s">
        <v>366</v>
      </c>
      <c r="C9150">
        <v>7</v>
      </c>
      <c r="D9150">
        <v>1126030013304</v>
      </c>
      <c r="E9150" s="1">
        <v>46109</v>
      </c>
      <c r="F9150" s="1">
        <v>46121</v>
      </c>
      <c r="G9150">
        <v>925</v>
      </c>
      <c r="H9150" s="1">
        <f t="shared" si="710"/>
        <v>46116</v>
      </c>
      <c r="I9150" s="5">
        <f t="shared" si="714"/>
        <v>46253</v>
      </c>
      <c r="J9150" s="9" t="str">
        <f t="shared" si="711"/>
        <v>ค้างชำระ 1 - 30 วัน</v>
      </c>
      <c r="K9150" s="10">
        <f t="shared" si="712"/>
        <v>5</v>
      </c>
      <c r="L9150" t="str">
        <f t="shared" si="713"/>
        <v>ลูกหนี้ชั้นดี</v>
      </c>
    </row>
    <row r="9151" spans="1:12" x14ac:dyDescent="0.2">
      <c r="A9151" t="s">
        <v>651</v>
      </c>
      <c r="B9151" t="s">
        <v>366</v>
      </c>
      <c r="C9151">
        <v>7</v>
      </c>
      <c r="D9151">
        <v>1126060003412</v>
      </c>
      <c r="E9151" s="1">
        <v>46179</v>
      </c>
      <c r="F9151" s="1">
        <v>46192</v>
      </c>
      <c r="G9151">
        <v>2288</v>
      </c>
      <c r="H9151" s="1">
        <f t="shared" si="710"/>
        <v>46186</v>
      </c>
      <c r="I9151" s="5">
        <f t="shared" si="714"/>
        <v>46253</v>
      </c>
      <c r="J9151" s="9" t="str">
        <f t="shared" si="711"/>
        <v>ชำระตรงเวลา</v>
      </c>
      <c r="K9151" s="10">
        <f t="shared" si="712"/>
        <v>6</v>
      </c>
      <c r="L9151" t="str">
        <f t="shared" si="713"/>
        <v>ลูกหนี้ชั้นดี</v>
      </c>
    </row>
    <row r="9152" spans="1:12" x14ac:dyDescent="0.2">
      <c r="A9152" t="s">
        <v>651</v>
      </c>
      <c r="B9152" t="s">
        <v>366</v>
      </c>
      <c r="C9152">
        <v>7</v>
      </c>
      <c r="D9152">
        <v>1126060010144</v>
      </c>
      <c r="E9152" s="1">
        <v>46192</v>
      </c>
      <c r="F9152" s="1">
        <v>46195</v>
      </c>
      <c r="G9152">
        <v>1509</v>
      </c>
      <c r="H9152" s="1">
        <f t="shared" si="710"/>
        <v>46199</v>
      </c>
      <c r="I9152" s="5">
        <f t="shared" si="714"/>
        <v>46253</v>
      </c>
      <c r="J9152" s="9" t="str">
        <f t="shared" si="711"/>
        <v>ค้างชำระ 1 - 30 วัน</v>
      </c>
      <c r="K9152" s="10">
        <f t="shared" si="712"/>
        <v>0</v>
      </c>
      <c r="L9152" t="str">
        <f t="shared" si="713"/>
        <v>ลูกหนี้ชั้นดี</v>
      </c>
    </row>
    <row r="9153" spans="1:12" x14ac:dyDescent="0.2">
      <c r="A9153" t="s">
        <v>651</v>
      </c>
      <c r="B9153" t="s">
        <v>366</v>
      </c>
      <c r="C9153">
        <v>7</v>
      </c>
      <c r="D9153">
        <v>1126060012872</v>
      </c>
      <c r="E9153" s="1">
        <v>46199</v>
      </c>
      <c r="F9153" s="1">
        <v>46212</v>
      </c>
      <c r="G9153">
        <v>682</v>
      </c>
      <c r="H9153" s="1">
        <f t="shared" si="710"/>
        <v>46206</v>
      </c>
      <c r="I9153" s="5">
        <f t="shared" si="714"/>
        <v>46253</v>
      </c>
      <c r="J9153" s="9" t="str">
        <f t="shared" si="711"/>
        <v>ค้างชำระ 1 - 30 วัน</v>
      </c>
      <c r="K9153" s="10">
        <f t="shared" si="712"/>
        <v>6</v>
      </c>
      <c r="L9153" t="str">
        <f t="shared" si="713"/>
        <v>ลูกหนี้ชั้นดี</v>
      </c>
    </row>
    <row r="9154" spans="1:12" x14ac:dyDescent="0.2">
      <c r="A9154" t="s">
        <v>452</v>
      </c>
      <c r="B9154" t="s">
        <v>366</v>
      </c>
      <c r="C9154">
        <v>15</v>
      </c>
      <c r="D9154">
        <v>1126060001630</v>
      </c>
      <c r="E9154" s="1">
        <v>46177</v>
      </c>
      <c r="F9154" s="1">
        <v>46200</v>
      </c>
      <c r="G9154">
        <v>20128</v>
      </c>
      <c r="H9154" s="1">
        <f t="shared" ref="H9154:H9217" si="715">E9154+C9154</f>
        <v>46192</v>
      </c>
      <c r="I9154" s="5">
        <f t="shared" si="714"/>
        <v>46253</v>
      </c>
      <c r="J9154" s="9" t="str">
        <f t="shared" ref="J9154:J9217" si="716">IF(K9155&lt;=0, "ชำระตรงเวลา", IF(K9155&lt;=30, "ค้างชำระ 1 - 30 วัน", IF(K9155&lt;=60, "ค้างชำระ 31 - 60 วัน", IF(K9155&lt;=90, "ค้างชำระ 61 - 90 วัน", "ค้างชำระเกิน 90 วัน"))))</f>
        <v>ชำระตรงเวลา</v>
      </c>
      <c r="K9154" s="10">
        <f t="shared" ref="K9154:K9217" si="717">IF(OR(F9154="",F9154="(ว่าง)"), MAX(0,I9153-H9154), MAX(0,F9154-H9154))</f>
        <v>8</v>
      </c>
      <c r="L9154" t="str">
        <f t="shared" ref="L9154:L9217" si="718">IF(K9154&lt;=30, "ลูกหนี้ชั้นดี", IF(K9154&lt;=90, "ลูกหนี้เฝ้าติดตาม", "ลูกหนี้ด้อยคุณภาพ (NPL)"))</f>
        <v>ลูกหนี้ชั้นดี</v>
      </c>
    </row>
    <row r="9155" spans="1:12" x14ac:dyDescent="0.2">
      <c r="A9155" t="s">
        <v>374</v>
      </c>
      <c r="B9155" t="s">
        <v>366</v>
      </c>
      <c r="C9155">
        <v>7</v>
      </c>
      <c r="D9155">
        <v>1126050008137</v>
      </c>
      <c r="E9155" s="1">
        <v>46161</v>
      </c>
      <c r="F9155" s="1">
        <v>46167</v>
      </c>
      <c r="G9155">
        <v>13203</v>
      </c>
      <c r="H9155" s="1">
        <f t="shared" si="715"/>
        <v>46168</v>
      </c>
      <c r="I9155" s="5">
        <f t="shared" si="714"/>
        <v>46253</v>
      </c>
      <c r="J9155" s="9" t="str">
        <f t="shared" si="716"/>
        <v>ชำระตรงเวลา</v>
      </c>
      <c r="K9155" s="10">
        <f t="shared" si="717"/>
        <v>0</v>
      </c>
      <c r="L9155" t="str">
        <f t="shared" si="718"/>
        <v>ลูกหนี้ชั้นดี</v>
      </c>
    </row>
    <row r="9156" spans="1:12" x14ac:dyDescent="0.2">
      <c r="A9156" t="s">
        <v>374</v>
      </c>
      <c r="B9156" t="s">
        <v>366</v>
      </c>
      <c r="C9156">
        <v>7</v>
      </c>
      <c r="D9156">
        <v>1126060000787</v>
      </c>
      <c r="E9156" s="1">
        <v>46177</v>
      </c>
      <c r="F9156" s="1">
        <v>46182</v>
      </c>
      <c r="G9156">
        <v>2844</v>
      </c>
      <c r="H9156" s="1">
        <f t="shared" si="715"/>
        <v>46184</v>
      </c>
      <c r="I9156" s="5">
        <f t="shared" ref="I9156:I9219" si="719">I9155</f>
        <v>46253</v>
      </c>
      <c r="J9156" s="9" t="str">
        <f t="shared" si="716"/>
        <v>ชำระตรงเวลา</v>
      </c>
      <c r="K9156" s="10">
        <f t="shared" si="717"/>
        <v>0</v>
      </c>
      <c r="L9156" t="str">
        <f t="shared" si="718"/>
        <v>ลูกหนี้ชั้นดี</v>
      </c>
    </row>
    <row r="9157" spans="1:12" x14ac:dyDescent="0.2">
      <c r="A9157" t="s">
        <v>374</v>
      </c>
      <c r="B9157" t="s">
        <v>366</v>
      </c>
      <c r="C9157">
        <v>7</v>
      </c>
      <c r="D9157">
        <v>1126060008202</v>
      </c>
      <c r="E9157" s="1">
        <v>46192</v>
      </c>
      <c r="F9157" s="1">
        <v>46195</v>
      </c>
      <c r="G9157">
        <v>7196</v>
      </c>
      <c r="H9157" s="1">
        <f t="shared" si="715"/>
        <v>46199</v>
      </c>
      <c r="I9157" s="5">
        <f t="shared" si="719"/>
        <v>46253</v>
      </c>
      <c r="J9157" s="9" t="str">
        <f t="shared" si="716"/>
        <v>ค้างชำระ 1 - 30 วัน</v>
      </c>
      <c r="K9157" s="10">
        <f t="shared" si="717"/>
        <v>0</v>
      </c>
      <c r="L9157" t="str">
        <f t="shared" si="718"/>
        <v>ลูกหนี้ชั้นดี</v>
      </c>
    </row>
    <row r="9158" spans="1:12" x14ac:dyDescent="0.2">
      <c r="A9158" t="s">
        <v>437</v>
      </c>
      <c r="B9158" t="s">
        <v>366</v>
      </c>
      <c r="C9158">
        <v>15</v>
      </c>
      <c r="D9158">
        <v>1126020008600</v>
      </c>
      <c r="E9158" s="1">
        <v>46072</v>
      </c>
      <c r="F9158" s="1">
        <v>46107</v>
      </c>
      <c r="G9158">
        <v>1740</v>
      </c>
      <c r="H9158" s="1">
        <f t="shared" si="715"/>
        <v>46087</v>
      </c>
      <c r="I9158" s="5">
        <f t="shared" si="719"/>
        <v>46253</v>
      </c>
      <c r="J9158" s="9" t="str">
        <f t="shared" si="716"/>
        <v>ชำระตรงเวลา</v>
      </c>
      <c r="K9158" s="10">
        <f t="shared" si="717"/>
        <v>20</v>
      </c>
      <c r="L9158" t="str">
        <f t="shared" si="718"/>
        <v>ลูกหนี้ชั้นดี</v>
      </c>
    </row>
    <row r="9159" spans="1:12" x14ac:dyDescent="0.2">
      <c r="A9159" t="s">
        <v>437</v>
      </c>
      <c r="B9159" t="s">
        <v>366</v>
      </c>
      <c r="C9159">
        <v>15</v>
      </c>
      <c r="D9159">
        <v>1126060001104</v>
      </c>
      <c r="E9159" s="1">
        <v>46177</v>
      </c>
      <c r="F9159" s="1">
        <v>46191</v>
      </c>
      <c r="G9159">
        <v>14162</v>
      </c>
      <c r="H9159" s="1">
        <f t="shared" si="715"/>
        <v>46192</v>
      </c>
      <c r="I9159" s="5">
        <f t="shared" si="719"/>
        <v>46253</v>
      </c>
      <c r="J9159" s="9" t="str">
        <f t="shared" si="716"/>
        <v>ค้างชำระ 31 - 60 วัน</v>
      </c>
      <c r="K9159" s="10">
        <f t="shared" si="717"/>
        <v>0</v>
      </c>
      <c r="L9159" t="str">
        <f t="shared" si="718"/>
        <v>ลูกหนี้ชั้นดี</v>
      </c>
    </row>
    <row r="9160" spans="1:12" x14ac:dyDescent="0.2">
      <c r="A9160" t="s">
        <v>437</v>
      </c>
      <c r="B9160" t="s">
        <v>366</v>
      </c>
      <c r="C9160">
        <v>15</v>
      </c>
      <c r="D9160">
        <v>1126060008769</v>
      </c>
      <c r="E9160" s="1">
        <v>46190</v>
      </c>
      <c r="F9160" s="1" t="s">
        <v>3049</v>
      </c>
      <c r="G9160">
        <v>1854</v>
      </c>
      <c r="H9160" s="1">
        <f t="shared" si="715"/>
        <v>46205</v>
      </c>
      <c r="I9160" s="5">
        <f t="shared" si="719"/>
        <v>46253</v>
      </c>
      <c r="J9160" s="9" t="str">
        <f t="shared" si="716"/>
        <v>ชำระตรงเวลา</v>
      </c>
      <c r="K9160" s="10">
        <f t="shared" si="717"/>
        <v>48</v>
      </c>
      <c r="L9160" t="str">
        <f t="shared" si="718"/>
        <v>ลูกหนี้เฝ้าติดตาม</v>
      </c>
    </row>
    <row r="9161" spans="1:12" x14ac:dyDescent="0.2">
      <c r="A9161" t="s">
        <v>1007</v>
      </c>
      <c r="B9161" t="s">
        <v>1000</v>
      </c>
      <c r="C9161">
        <v>15</v>
      </c>
      <c r="D9161">
        <v>5126060002091</v>
      </c>
      <c r="E9161" s="1">
        <v>46176</v>
      </c>
      <c r="F9161" s="1">
        <v>46190</v>
      </c>
      <c r="G9161">
        <v>15826</v>
      </c>
      <c r="H9161" s="1">
        <f t="shared" si="715"/>
        <v>46191</v>
      </c>
      <c r="I9161" s="5">
        <f t="shared" si="719"/>
        <v>46253</v>
      </c>
      <c r="J9161" s="9" t="str">
        <f t="shared" si="716"/>
        <v>ชำระตรงเวลา</v>
      </c>
      <c r="K9161" s="10">
        <f t="shared" si="717"/>
        <v>0</v>
      </c>
      <c r="L9161" t="str">
        <f t="shared" si="718"/>
        <v>ลูกหนี้ชั้นดี</v>
      </c>
    </row>
    <row r="9162" spans="1:12" x14ac:dyDescent="0.2">
      <c r="A9162" t="s">
        <v>1007</v>
      </c>
      <c r="B9162" t="s">
        <v>1000</v>
      </c>
      <c r="C9162">
        <v>15</v>
      </c>
      <c r="D9162">
        <v>5126060002107</v>
      </c>
      <c r="E9162" s="1">
        <v>46176</v>
      </c>
      <c r="F9162" s="1">
        <v>46190</v>
      </c>
      <c r="G9162">
        <v>6000</v>
      </c>
      <c r="H9162" s="1">
        <f t="shared" si="715"/>
        <v>46191</v>
      </c>
      <c r="I9162" s="5">
        <f t="shared" si="719"/>
        <v>46253</v>
      </c>
      <c r="J9162" s="9" t="str">
        <f t="shared" si="716"/>
        <v>ชำระตรงเวลา</v>
      </c>
      <c r="K9162" s="10">
        <f t="shared" si="717"/>
        <v>0</v>
      </c>
      <c r="L9162" t="str">
        <f t="shared" si="718"/>
        <v>ลูกหนี้ชั้นดี</v>
      </c>
    </row>
    <row r="9163" spans="1:12" x14ac:dyDescent="0.2">
      <c r="A9163" t="s">
        <v>1007</v>
      </c>
      <c r="B9163" t="s">
        <v>1000</v>
      </c>
      <c r="C9163">
        <v>15</v>
      </c>
      <c r="D9163">
        <v>5126060002114</v>
      </c>
      <c r="E9163" s="1">
        <v>46176</v>
      </c>
      <c r="F9163" s="1">
        <v>46190</v>
      </c>
      <c r="G9163">
        <v>62189</v>
      </c>
      <c r="H9163" s="1">
        <f t="shared" si="715"/>
        <v>46191</v>
      </c>
      <c r="I9163" s="5">
        <f t="shared" si="719"/>
        <v>46253</v>
      </c>
      <c r="J9163" s="9" t="str">
        <f t="shared" si="716"/>
        <v>ชำระตรงเวลา</v>
      </c>
      <c r="K9163" s="10">
        <f t="shared" si="717"/>
        <v>0</v>
      </c>
      <c r="L9163" t="str">
        <f t="shared" si="718"/>
        <v>ลูกหนี้ชั้นดี</v>
      </c>
    </row>
    <row r="9164" spans="1:12" x14ac:dyDescent="0.2">
      <c r="A9164" t="s">
        <v>1007</v>
      </c>
      <c r="B9164" t="s">
        <v>1000</v>
      </c>
      <c r="C9164">
        <v>15</v>
      </c>
      <c r="D9164">
        <v>5126060010539</v>
      </c>
      <c r="E9164" s="1">
        <v>46191</v>
      </c>
      <c r="F9164" s="1">
        <v>46204</v>
      </c>
      <c r="G9164">
        <v>59816</v>
      </c>
      <c r="H9164" s="1">
        <f t="shared" si="715"/>
        <v>46206</v>
      </c>
      <c r="I9164" s="5">
        <f t="shared" si="719"/>
        <v>46253</v>
      </c>
      <c r="J9164" s="9" t="str">
        <f t="shared" si="716"/>
        <v>ชำระตรงเวลา</v>
      </c>
      <c r="K9164" s="10">
        <f t="shared" si="717"/>
        <v>0</v>
      </c>
      <c r="L9164" t="str">
        <f t="shared" si="718"/>
        <v>ลูกหนี้ชั้นดี</v>
      </c>
    </row>
    <row r="9165" spans="1:12" x14ac:dyDescent="0.2">
      <c r="A9165" t="s">
        <v>1007</v>
      </c>
      <c r="B9165" t="s">
        <v>1000</v>
      </c>
      <c r="C9165">
        <v>15</v>
      </c>
      <c r="D9165">
        <v>5126060010546</v>
      </c>
      <c r="E9165" s="1">
        <v>46191</v>
      </c>
      <c r="F9165" s="1">
        <v>46204</v>
      </c>
      <c r="G9165">
        <v>18104</v>
      </c>
      <c r="H9165" s="1">
        <f t="shared" si="715"/>
        <v>46206</v>
      </c>
      <c r="I9165" s="5">
        <f t="shared" si="719"/>
        <v>46253</v>
      </c>
      <c r="J9165" s="9" t="str">
        <f t="shared" si="716"/>
        <v>ชำระตรงเวลา</v>
      </c>
      <c r="K9165" s="10">
        <f t="shared" si="717"/>
        <v>0</v>
      </c>
      <c r="L9165" t="str">
        <f t="shared" si="718"/>
        <v>ลูกหนี้ชั้นดี</v>
      </c>
    </row>
    <row r="9166" spans="1:12" x14ac:dyDescent="0.2">
      <c r="A9166" t="s">
        <v>1007</v>
      </c>
      <c r="B9166" t="s">
        <v>1000</v>
      </c>
      <c r="C9166">
        <v>15</v>
      </c>
      <c r="D9166">
        <v>5126060010553</v>
      </c>
      <c r="E9166" s="1">
        <v>46191</v>
      </c>
      <c r="F9166" s="1">
        <v>46204</v>
      </c>
      <c r="G9166">
        <v>8400</v>
      </c>
      <c r="H9166" s="1">
        <f t="shared" si="715"/>
        <v>46206</v>
      </c>
      <c r="I9166" s="5">
        <f t="shared" si="719"/>
        <v>46253</v>
      </c>
      <c r="J9166" s="9" t="str">
        <f t="shared" si="716"/>
        <v>ค้างชำระ 1 - 30 วัน</v>
      </c>
      <c r="K9166" s="10">
        <f t="shared" si="717"/>
        <v>0</v>
      </c>
      <c r="L9166" t="str">
        <f t="shared" si="718"/>
        <v>ลูกหนี้ชั้นดี</v>
      </c>
    </row>
    <row r="9167" spans="1:12" x14ac:dyDescent="0.2">
      <c r="A9167" t="s">
        <v>552</v>
      </c>
      <c r="B9167" t="s">
        <v>366</v>
      </c>
      <c r="C9167">
        <v>7</v>
      </c>
      <c r="D9167">
        <v>1126010009686</v>
      </c>
      <c r="E9167" s="1">
        <v>46044</v>
      </c>
      <c r="F9167" s="1">
        <v>46052</v>
      </c>
      <c r="G9167">
        <v>18265</v>
      </c>
      <c r="H9167" s="1">
        <f t="shared" si="715"/>
        <v>46051</v>
      </c>
      <c r="I9167" s="5">
        <f t="shared" si="719"/>
        <v>46253</v>
      </c>
      <c r="J9167" s="9" t="str">
        <f t="shared" si="716"/>
        <v>ชำระตรงเวลา</v>
      </c>
      <c r="K9167" s="10">
        <f t="shared" si="717"/>
        <v>1</v>
      </c>
      <c r="L9167" t="str">
        <f t="shared" si="718"/>
        <v>ลูกหนี้ชั้นดี</v>
      </c>
    </row>
    <row r="9168" spans="1:12" x14ac:dyDescent="0.2">
      <c r="A9168" t="s">
        <v>552</v>
      </c>
      <c r="B9168" t="s">
        <v>366</v>
      </c>
      <c r="C9168">
        <v>7</v>
      </c>
      <c r="D9168">
        <v>1126020009751</v>
      </c>
      <c r="E9168" s="1">
        <v>46073</v>
      </c>
      <c r="F9168" s="1">
        <v>46079</v>
      </c>
      <c r="G9168">
        <v>21340</v>
      </c>
      <c r="H9168" s="1">
        <f t="shared" si="715"/>
        <v>46080</v>
      </c>
      <c r="I9168" s="5">
        <f t="shared" si="719"/>
        <v>46253</v>
      </c>
      <c r="J9168" s="9" t="str">
        <f t="shared" si="716"/>
        <v>ค้างชำระ 1 - 30 วัน</v>
      </c>
      <c r="K9168" s="10">
        <f t="shared" si="717"/>
        <v>0</v>
      </c>
      <c r="L9168" t="str">
        <f t="shared" si="718"/>
        <v>ลูกหนี้ชั้นดี</v>
      </c>
    </row>
    <row r="9169" spans="1:12" x14ac:dyDescent="0.2">
      <c r="A9169" t="s">
        <v>552</v>
      </c>
      <c r="B9169" t="s">
        <v>366</v>
      </c>
      <c r="C9169">
        <v>7</v>
      </c>
      <c r="D9169">
        <v>1126020012836</v>
      </c>
      <c r="E9169" s="1">
        <v>46079</v>
      </c>
      <c r="F9169" s="1">
        <v>46087</v>
      </c>
      <c r="G9169">
        <v>17255</v>
      </c>
      <c r="H9169" s="1">
        <f t="shared" si="715"/>
        <v>46086</v>
      </c>
      <c r="I9169" s="5">
        <f t="shared" si="719"/>
        <v>46253</v>
      </c>
      <c r="J9169" s="9" t="str">
        <f t="shared" si="716"/>
        <v>ค้างชำระ 1 - 30 วัน</v>
      </c>
      <c r="K9169" s="10">
        <f t="shared" si="717"/>
        <v>1</v>
      </c>
      <c r="L9169" t="str">
        <f t="shared" si="718"/>
        <v>ลูกหนี้ชั้นดี</v>
      </c>
    </row>
    <row r="9170" spans="1:12" x14ac:dyDescent="0.2">
      <c r="A9170" t="s">
        <v>552</v>
      </c>
      <c r="B9170" t="s">
        <v>366</v>
      </c>
      <c r="C9170">
        <v>7</v>
      </c>
      <c r="D9170">
        <v>1126030009673</v>
      </c>
      <c r="E9170" s="1">
        <v>46101</v>
      </c>
      <c r="F9170" s="1">
        <v>46120</v>
      </c>
      <c r="G9170">
        <v>25830</v>
      </c>
      <c r="H9170" s="1">
        <f t="shared" si="715"/>
        <v>46108</v>
      </c>
      <c r="I9170" s="5">
        <f t="shared" si="719"/>
        <v>46253</v>
      </c>
      <c r="J9170" s="9" t="str">
        <f t="shared" si="716"/>
        <v>ชำระตรงเวลา</v>
      </c>
      <c r="K9170" s="10">
        <f t="shared" si="717"/>
        <v>12</v>
      </c>
      <c r="L9170" t="str">
        <f t="shared" si="718"/>
        <v>ลูกหนี้ชั้นดี</v>
      </c>
    </row>
    <row r="9171" spans="1:12" x14ac:dyDescent="0.2">
      <c r="A9171" t="s">
        <v>552</v>
      </c>
      <c r="B9171" t="s">
        <v>366</v>
      </c>
      <c r="C9171">
        <v>7</v>
      </c>
      <c r="D9171">
        <v>1126060003122</v>
      </c>
      <c r="E9171" s="1">
        <v>46179</v>
      </c>
      <c r="F9171" s="1">
        <v>46183</v>
      </c>
      <c r="G9171">
        <v>30731</v>
      </c>
      <c r="H9171" s="1">
        <f t="shared" si="715"/>
        <v>46186</v>
      </c>
      <c r="I9171" s="5">
        <f t="shared" si="719"/>
        <v>46253</v>
      </c>
      <c r="J9171" s="9" t="str">
        <f t="shared" si="716"/>
        <v>ค้างชำระ 1 - 30 วัน</v>
      </c>
      <c r="K9171" s="10">
        <f t="shared" si="717"/>
        <v>0</v>
      </c>
      <c r="L9171" t="str">
        <f t="shared" si="718"/>
        <v>ลูกหนี้ชั้นดี</v>
      </c>
    </row>
    <row r="9172" spans="1:12" x14ac:dyDescent="0.2">
      <c r="A9172" t="s">
        <v>552</v>
      </c>
      <c r="B9172" t="s">
        <v>366</v>
      </c>
      <c r="C9172">
        <v>7</v>
      </c>
      <c r="D9172">
        <v>1126060005492</v>
      </c>
      <c r="E9172" s="1">
        <v>46186</v>
      </c>
      <c r="F9172" s="1">
        <v>46196</v>
      </c>
      <c r="G9172">
        <v>27196</v>
      </c>
      <c r="H9172" s="1">
        <f t="shared" si="715"/>
        <v>46193</v>
      </c>
      <c r="I9172" s="5">
        <f t="shared" si="719"/>
        <v>46253</v>
      </c>
      <c r="J9172" s="9" t="str">
        <f t="shared" si="716"/>
        <v>ชำระตรงเวลา</v>
      </c>
      <c r="K9172" s="10">
        <f t="shared" si="717"/>
        <v>3</v>
      </c>
      <c r="L9172" t="str">
        <f t="shared" si="718"/>
        <v>ลูกหนี้ชั้นดี</v>
      </c>
    </row>
    <row r="9173" spans="1:12" x14ac:dyDescent="0.2">
      <c r="A9173" t="s">
        <v>552</v>
      </c>
      <c r="B9173" t="s">
        <v>366</v>
      </c>
      <c r="C9173">
        <v>7</v>
      </c>
      <c r="D9173">
        <v>1126060009346</v>
      </c>
      <c r="E9173" s="1">
        <v>46192</v>
      </c>
      <c r="F9173" s="1">
        <v>46199</v>
      </c>
      <c r="G9173">
        <v>31765</v>
      </c>
      <c r="H9173" s="1">
        <f t="shared" si="715"/>
        <v>46199</v>
      </c>
      <c r="I9173" s="5">
        <f t="shared" si="719"/>
        <v>46253</v>
      </c>
      <c r="J9173" s="9" t="str">
        <f t="shared" si="716"/>
        <v>ค้างชำระ 1 - 30 วัน</v>
      </c>
      <c r="K9173" s="10">
        <f t="shared" si="717"/>
        <v>0</v>
      </c>
      <c r="L9173" t="str">
        <f t="shared" si="718"/>
        <v>ลูกหนี้ชั้นดี</v>
      </c>
    </row>
    <row r="9174" spans="1:12" x14ac:dyDescent="0.2">
      <c r="A9174" t="s">
        <v>552</v>
      </c>
      <c r="B9174" t="s">
        <v>366</v>
      </c>
      <c r="C9174">
        <v>7</v>
      </c>
      <c r="D9174">
        <v>1126060012315</v>
      </c>
      <c r="E9174" s="1">
        <v>46198</v>
      </c>
      <c r="F9174" s="1">
        <v>46210</v>
      </c>
      <c r="G9174">
        <v>48549</v>
      </c>
      <c r="H9174" s="1">
        <f t="shared" si="715"/>
        <v>46205</v>
      </c>
      <c r="I9174" s="5">
        <f t="shared" si="719"/>
        <v>46253</v>
      </c>
      <c r="J9174" s="9" t="str">
        <f t="shared" si="716"/>
        <v>ชำระตรงเวลา</v>
      </c>
      <c r="K9174" s="10">
        <f t="shared" si="717"/>
        <v>5</v>
      </c>
      <c r="L9174" t="str">
        <f t="shared" si="718"/>
        <v>ลูกหนี้ชั้นดี</v>
      </c>
    </row>
    <row r="9175" spans="1:12" x14ac:dyDescent="0.2">
      <c r="A9175" t="s">
        <v>52</v>
      </c>
      <c r="B9175" t="s">
        <v>13</v>
      </c>
      <c r="C9175">
        <v>7</v>
      </c>
      <c r="D9175">
        <v>1326010013878</v>
      </c>
      <c r="E9175" s="1">
        <v>46051</v>
      </c>
      <c r="F9175" s="1">
        <v>46055</v>
      </c>
      <c r="G9175">
        <v>10080</v>
      </c>
      <c r="H9175" s="1">
        <f t="shared" si="715"/>
        <v>46058</v>
      </c>
      <c r="I9175" s="5">
        <f t="shared" si="719"/>
        <v>46253</v>
      </c>
      <c r="J9175" s="9" t="str">
        <f t="shared" si="716"/>
        <v>ชำระตรงเวลา</v>
      </c>
      <c r="K9175" s="10">
        <f t="shared" si="717"/>
        <v>0</v>
      </c>
      <c r="L9175" t="str">
        <f t="shared" si="718"/>
        <v>ลูกหนี้ชั้นดี</v>
      </c>
    </row>
    <row r="9176" spans="1:12" x14ac:dyDescent="0.2">
      <c r="A9176" t="s">
        <v>52</v>
      </c>
      <c r="B9176" t="s">
        <v>13</v>
      </c>
      <c r="C9176">
        <v>7</v>
      </c>
      <c r="D9176">
        <v>1326020014186</v>
      </c>
      <c r="E9176" s="1">
        <v>46079</v>
      </c>
      <c r="F9176" s="1">
        <v>46085</v>
      </c>
      <c r="G9176">
        <v>7904</v>
      </c>
      <c r="H9176" s="1">
        <f t="shared" si="715"/>
        <v>46086</v>
      </c>
      <c r="I9176" s="5">
        <f t="shared" si="719"/>
        <v>46253</v>
      </c>
      <c r="J9176" s="9" t="str">
        <f t="shared" si="716"/>
        <v>ชำระตรงเวลา</v>
      </c>
      <c r="K9176" s="10">
        <f t="shared" si="717"/>
        <v>0</v>
      </c>
      <c r="L9176" t="str">
        <f t="shared" si="718"/>
        <v>ลูกหนี้ชั้นดี</v>
      </c>
    </row>
    <row r="9177" spans="1:12" x14ac:dyDescent="0.2">
      <c r="A9177" t="s">
        <v>52</v>
      </c>
      <c r="B9177" t="s">
        <v>13</v>
      </c>
      <c r="C9177">
        <v>7</v>
      </c>
      <c r="D9177">
        <v>1326030014008</v>
      </c>
      <c r="E9177" s="1">
        <v>46107</v>
      </c>
      <c r="F9177" s="1">
        <v>46111</v>
      </c>
      <c r="G9177">
        <v>4160</v>
      </c>
      <c r="H9177" s="1">
        <f t="shared" si="715"/>
        <v>46114</v>
      </c>
      <c r="I9177" s="5">
        <f t="shared" si="719"/>
        <v>46253</v>
      </c>
      <c r="J9177" s="9" t="str">
        <f t="shared" si="716"/>
        <v>ชำระตรงเวลา</v>
      </c>
      <c r="K9177" s="10">
        <f t="shared" si="717"/>
        <v>0</v>
      </c>
      <c r="L9177" t="str">
        <f t="shared" si="718"/>
        <v>ลูกหนี้ชั้นดี</v>
      </c>
    </row>
    <row r="9178" spans="1:12" x14ac:dyDescent="0.2">
      <c r="A9178" t="s">
        <v>52</v>
      </c>
      <c r="B9178" t="s">
        <v>13</v>
      </c>
      <c r="C9178">
        <v>7</v>
      </c>
      <c r="D9178">
        <v>1326040011103</v>
      </c>
      <c r="E9178" s="1">
        <v>46135</v>
      </c>
      <c r="F9178" s="1">
        <v>46140</v>
      </c>
      <c r="G9178">
        <v>14740</v>
      </c>
      <c r="H9178" s="1">
        <f t="shared" si="715"/>
        <v>46142</v>
      </c>
      <c r="I9178" s="5">
        <f t="shared" si="719"/>
        <v>46253</v>
      </c>
      <c r="J9178" s="9" t="str">
        <f t="shared" si="716"/>
        <v>ชำระตรงเวลา</v>
      </c>
      <c r="K9178" s="10">
        <f t="shared" si="717"/>
        <v>0</v>
      </c>
      <c r="L9178" t="str">
        <f t="shared" si="718"/>
        <v>ลูกหนี้ชั้นดี</v>
      </c>
    </row>
    <row r="9179" spans="1:12" x14ac:dyDescent="0.2">
      <c r="A9179" t="s">
        <v>52</v>
      </c>
      <c r="B9179" t="s">
        <v>13</v>
      </c>
      <c r="C9179">
        <v>7</v>
      </c>
      <c r="D9179">
        <v>1326040014043</v>
      </c>
      <c r="E9179" s="1">
        <v>46142</v>
      </c>
      <c r="F9179" s="1">
        <v>46148</v>
      </c>
      <c r="G9179">
        <v>9750</v>
      </c>
      <c r="H9179" s="1">
        <f t="shared" si="715"/>
        <v>46149</v>
      </c>
      <c r="I9179" s="5">
        <f t="shared" si="719"/>
        <v>46253</v>
      </c>
      <c r="J9179" s="9" t="str">
        <f t="shared" si="716"/>
        <v>ชำระตรงเวลา</v>
      </c>
      <c r="K9179" s="10">
        <f t="shared" si="717"/>
        <v>0</v>
      </c>
      <c r="L9179" t="str">
        <f t="shared" si="718"/>
        <v>ลูกหนี้ชั้นดี</v>
      </c>
    </row>
    <row r="9180" spans="1:12" x14ac:dyDescent="0.2">
      <c r="A9180" t="s">
        <v>52</v>
      </c>
      <c r="B9180" t="s">
        <v>13</v>
      </c>
      <c r="C9180">
        <v>7</v>
      </c>
      <c r="D9180">
        <v>1326050004508</v>
      </c>
      <c r="E9180" s="1">
        <v>46149</v>
      </c>
      <c r="F9180" s="1">
        <v>46151</v>
      </c>
      <c r="G9180">
        <v>12600</v>
      </c>
      <c r="H9180" s="1">
        <f t="shared" si="715"/>
        <v>46156</v>
      </c>
      <c r="I9180" s="5">
        <f t="shared" si="719"/>
        <v>46253</v>
      </c>
      <c r="J9180" s="9" t="str">
        <f t="shared" si="716"/>
        <v>ชำระตรงเวลา</v>
      </c>
      <c r="K9180" s="10">
        <f t="shared" si="717"/>
        <v>0</v>
      </c>
      <c r="L9180" t="str">
        <f t="shared" si="718"/>
        <v>ลูกหนี้ชั้นดี</v>
      </c>
    </row>
    <row r="9181" spans="1:12" x14ac:dyDescent="0.2">
      <c r="A9181" t="s">
        <v>52</v>
      </c>
      <c r="B9181" t="s">
        <v>13</v>
      </c>
      <c r="C9181">
        <v>7</v>
      </c>
      <c r="D9181">
        <v>1326050014279</v>
      </c>
      <c r="E9181" s="1">
        <v>46170</v>
      </c>
      <c r="F9181" s="1">
        <v>46175</v>
      </c>
      <c r="G9181">
        <v>12800</v>
      </c>
      <c r="H9181" s="1">
        <f t="shared" si="715"/>
        <v>46177</v>
      </c>
      <c r="I9181" s="5">
        <f t="shared" si="719"/>
        <v>46253</v>
      </c>
      <c r="J9181" s="9" t="str">
        <f t="shared" si="716"/>
        <v>ชำระตรงเวลา</v>
      </c>
      <c r="K9181" s="10">
        <f t="shared" si="717"/>
        <v>0</v>
      </c>
      <c r="L9181" t="str">
        <f t="shared" si="718"/>
        <v>ลูกหนี้ชั้นดี</v>
      </c>
    </row>
    <row r="9182" spans="1:12" x14ac:dyDescent="0.2">
      <c r="A9182" t="s">
        <v>52</v>
      </c>
      <c r="B9182" t="s">
        <v>13</v>
      </c>
      <c r="C9182">
        <v>7</v>
      </c>
      <c r="D9182">
        <v>1326060003140</v>
      </c>
      <c r="E9182" s="1">
        <v>46177</v>
      </c>
      <c r="F9182" s="1">
        <v>46179</v>
      </c>
      <c r="G9182">
        <v>10400</v>
      </c>
      <c r="H9182" s="1">
        <f t="shared" si="715"/>
        <v>46184</v>
      </c>
      <c r="I9182" s="5">
        <f t="shared" si="719"/>
        <v>46253</v>
      </c>
      <c r="J9182" s="9" t="str">
        <f t="shared" si="716"/>
        <v>ชำระตรงเวลา</v>
      </c>
      <c r="K9182" s="10">
        <f t="shared" si="717"/>
        <v>0</v>
      </c>
      <c r="L9182" t="str">
        <f t="shared" si="718"/>
        <v>ลูกหนี้ชั้นดี</v>
      </c>
    </row>
    <row r="9183" spans="1:12" x14ac:dyDescent="0.2">
      <c r="A9183" t="s">
        <v>52</v>
      </c>
      <c r="B9183" t="s">
        <v>13</v>
      </c>
      <c r="C9183">
        <v>7</v>
      </c>
      <c r="D9183">
        <v>1326060006776</v>
      </c>
      <c r="E9183" s="1">
        <v>46184</v>
      </c>
      <c r="F9183" s="1">
        <v>46189</v>
      </c>
      <c r="G9183">
        <v>16800</v>
      </c>
      <c r="H9183" s="1">
        <f t="shared" si="715"/>
        <v>46191</v>
      </c>
      <c r="I9183" s="5">
        <f t="shared" si="719"/>
        <v>46253</v>
      </c>
      <c r="J9183" s="9" t="str">
        <f t="shared" si="716"/>
        <v>ชำระตรงเวลา</v>
      </c>
      <c r="K9183" s="10">
        <f t="shared" si="717"/>
        <v>0</v>
      </c>
      <c r="L9183" t="str">
        <f t="shared" si="718"/>
        <v>ลูกหนี้ชั้นดี</v>
      </c>
    </row>
    <row r="9184" spans="1:12" x14ac:dyDescent="0.2">
      <c r="A9184" t="s">
        <v>52</v>
      </c>
      <c r="B9184" t="s">
        <v>13</v>
      </c>
      <c r="C9184">
        <v>7</v>
      </c>
      <c r="D9184">
        <v>1326060010803</v>
      </c>
      <c r="E9184" s="1">
        <v>46191</v>
      </c>
      <c r="F9184" s="1">
        <v>46193</v>
      </c>
      <c r="G9184">
        <v>11400</v>
      </c>
      <c r="H9184" s="1">
        <f t="shared" si="715"/>
        <v>46198</v>
      </c>
      <c r="I9184" s="5">
        <f t="shared" si="719"/>
        <v>46253</v>
      </c>
      <c r="J9184" s="9" t="str">
        <f t="shared" si="716"/>
        <v>ชำระตรงเวลา</v>
      </c>
      <c r="K9184" s="10">
        <f t="shared" si="717"/>
        <v>0</v>
      </c>
      <c r="L9184" t="str">
        <f t="shared" si="718"/>
        <v>ลูกหนี้ชั้นดี</v>
      </c>
    </row>
    <row r="9185" spans="1:12" x14ac:dyDescent="0.2">
      <c r="A9185" t="s">
        <v>52</v>
      </c>
      <c r="B9185" t="s">
        <v>13</v>
      </c>
      <c r="C9185">
        <v>7</v>
      </c>
      <c r="D9185">
        <v>1326060013583</v>
      </c>
      <c r="E9185" s="1">
        <v>46198</v>
      </c>
      <c r="F9185" s="1">
        <v>46202</v>
      </c>
      <c r="G9185">
        <v>8400</v>
      </c>
      <c r="H9185" s="1">
        <f t="shared" si="715"/>
        <v>46205</v>
      </c>
      <c r="I9185" s="5">
        <f t="shared" si="719"/>
        <v>46253</v>
      </c>
      <c r="J9185" s="9" t="str">
        <f t="shared" si="716"/>
        <v>ชำระตรงเวลา</v>
      </c>
      <c r="K9185" s="10">
        <f t="shared" si="717"/>
        <v>0</v>
      </c>
      <c r="L9185" t="str">
        <f t="shared" si="718"/>
        <v>ลูกหนี้ชั้นดี</v>
      </c>
    </row>
    <row r="9186" spans="1:12" x14ac:dyDescent="0.2">
      <c r="A9186" t="s">
        <v>165</v>
      </c>
      <c r="B9186" t="s">
        <v>18</v>
      </c>
      <c r="C9186">
        <v>7</v>
      </c>
      <c r="D9186">
        <v>1226020000311</v>
      </c>
      <c r="E9186" s="1">
        <v>46055</v>
      </c>
      <c r="F9186" s="1">
        <v>46062</v>
      </c>
      <c r="G9186">
        <v>2155</v>
      </c>
      <c r="H9186" s="1">
        <f t="shared" si="715"/>
        <v>46062</v>
      </c>
      <c r="I9186" s="5">
        <f t="shared" si="719"/>
        <v>46253</v>
      </c>
      <c r="J9186" s="9" t="str">
        <f t="shared" si="716"/>
        <v>ค้างชำระ 1 - 30 วัน</v>
      </c>
      <c r="K9186" s="10">
        <f t="shared" si="717"/>
        <v>0</v>
      </c>
      <c r="L9186" t="str">
        <f t="shared" si="718"/>
        <v>ลูกหนี้ชั้นดี</v>
      </c>
    </row>
    <row r="9187" spans="1:12" x14ac:dyDescent="0.2">
      <c r="A9187" t="s">
        <v>165</v>
      </c>
      <c r="B9187" t="s">
        <v>18</v>
      </c>
      <c r="C9187">
        <v>7</v>
      </c>
      <c r="D9187">
        <v>1226050011905</v>
      </c>
      <c r="E9187" s="1">
        <v>46167</v>
      </c>
      <c r="F9187" s="1">
        <v>46175</v>
      </c>
      <c r="G9187">
        <v>3930</v>
      </c>
      <c r="H9187" s="1">
        <f t="shared" si="715"/>
        <v>46174</v>
      </c>
      <c r="I9187" s="5">
        <f t="shared" si="719"/>
        <v>46253</v>
      </c>
      <c r="J9187" s="9" t="str">
        <f t="shared" si="716"/>
        <v>ชำระตรงเวลา</v>
      </c>
      <c r="K9187" s="10">
        <f t="shared" si="717"/>
        <v>1</v>
      </c>
      <c r="L9187" t="str">
        <f t="shared" si="718"/>
        <v>ลูกหนี้ชั้นดี</v>
      </c>
    </row>
    <row r="9188" spans="1:12" x14ac:dyDescent="0.2">
      <c r="A9188" t="s">
        <v>165</v>
      </c>
      <c r="B9188" t="s">
        <v>18</v>
      </c>
      <c r="C9188">
        <v>7</v>
      </c>
      <c r="D9188">
        <v>1226060000661</v>
      </c>
      <c r="E9188" s="1">
        <v>46175</v>
      </c>
      <c r="F9188" s="1">
        <v>46181</v>
      </c>
      <c r="G9188">
        <v>750</v>
      </c>
      <c r="H9188" s="1">
        <f t="shared" si="715"/>
        <v>46182</v>
      </c>
      <c r="I9188" s="5">
        <f t="shared" si="719"/>
        <v>46253</v>
      </c>
      <c r="J9188" s="9" t="str">
        <f t="shared" si="716"/>
        <v>ชำระตรงเวลา</v>
      </c>
      <c r="K9188" s="10">
        <f t="shared" si="717"/>
        <v>0</v>
      </c>
      <c r="L9188" t="str">
        <f t="shared" si="718"/>
        <v>ลูกหนี้ชั้นดี</v>
      </c>
    </row>
    <row r="9189" spans="1:12" x14ac:dyDescent="0.2">
      <c r="A9189" t="s">
        <v>165</v>
      </c>
      <c r="B9189" t="s">
        <v>18</v>
      </c>
      <c r="C9189">
        <v>7</v>
      </c>
      <c r="D9189">
        <v>1226060004591</v>
      </c>
      <c r="E9189" s="1">
        <v>46181</v>
      </c>
      <c r="F9189" s="1">
        <v>46188</v>
      </c>
      <c r="G9189">
        <v>3155</v>
      </c>
      <c r="H9189" s="1">
        <f t="shared" si="715"/>
        <v>46188</v>
      </c>
      <c r="I9189" s="5">
        <f t="shared" si="719"/>
        <v>46253</v>
      </c>
      <c r="J9189" s="9" t="str">
        <f t="shared" si="716"/>
        <v>ชำระตรงเวลา</v>
      </c>
      <c r="K9189" s="10">
        <f t="shared" si="717"/>
        <v>0</v>
      </c>
      <c r="L9189" t="str">
        <f t="shared" si="718"/>
        <v>ลูกหนี้ชั้นดี</v>
      </c>
    </row>
    <row r="9190" spans="1:12" x14ac:dyDescent="0.2">
      <c r="A9190" t="s">
        <v>165</v>
      </c>
      <c r="B9190" t="s">
        <v>18</v>
      </c>
      <c r="C9190">
        <v>7</v>
      </c>
      <c r="D9190">
        <v>1226060011513</v>
      </c>
      <c r="E9190" s="1">
        <v>46195</v>
      </c>
      <c r="F9190" s="1">
        <v>46202</v>
      </c>
      <c r="G9190">
        <v>1000</v>
      </c>
      <c r="H9190" s="1">
        <f t="shared" si="715"/>
        <v>46202</v>
      </c>
      <c r="I9190" s="5">
        <f t="shared" si="719"/>
        <v>46253</v>
      </c>
      <c r="J9190" s="9" t="str">
        <f t="shared" si="716"/>
        <v>ชำระตรงเวลา</v>
      </c>
      <c r="K9190" s="10">
        <f t="shared" si="717"/>
        <v>0</v>
      </c>
      <c r="L9190" t="str">
        <f t="shared" si="718"/>
        <v>ลูกหนี้ชั้นดี</v>
      </c>
    </row>
    <row r="9191" spans="1:12" x14ac:dyDescent="0.2">
      <c r="A9191" t="s">
        <v>165</v>
      </c>
      <c r="B9191" t="s">
        <v>18</v>
      </c>
      <c r="C9191">
        <v>7</v>
      </c>
      <c r="D9191">
        <v>1226060014347</v>
      </c>
      <c r="E9191" s="1">
        <v>46202</v>
      </c>
      <c r="F9191" s="1">
        <v>46209</v>
      </c>
      <c r="G9191">
        <v>300</v>
      </c>
      <c r="H9191" s="1">
        <f t="shared" si="715"/>
        <v>46209</v>
      </c>
      <c r="I9191" s="5">
        <f t="shared" si="719"/>
        <v>46253</v>
      </c>
      <c r="J9191" s="9" t="str">
        <f t="shared" si="716"/>
        <v>ชำระตรงเวลา</v>
      </c>
      <c r="K9191" s="10">
        <f t="shared" si="717"/>
        <v>0</v>
      </c>
      <c r="L9191" t="str">
        <f t="shared" si="718"/>
        <v>ลูกหนี้ชั้นดี</v>
      </c>
    </row>
    <row r="9192" spans="1:12" x14ac:dyDescent="0.2">
      <c r="A9192" t="s">
        <v>163</v>
      </c>
      <c r="B9192" t="s">
        <v>18</v>
      </c>
      <c r="C9192">
        <v>7</v>
      </c>
      <c r="D9192">
        <v>1226020000366</v>
      </c>
      <c r="E9192" s="1">
        <v>46055</v>
      </c>
      <c r="F9192" s="1">
        <v>46062</v>
      </c>
      <c r="G9192">
        <v>3220</v>
      </c>
      <c r="H9192" s="1">
        <f t="shared" si="715"/>
        <v>46062</v>
      </c>
      <c r="I9192" s="5">
        <f t="shared" si="719"/>
        <v>46253</v>
      </c>
      <c r="J9192" s="9" t="str">
        <f t="shared" si="716"/>
        <v>ชำระตรงเวลา</v>
      </c>
      <c r="K9192" s="10">
        <f t="shared" si="717"/>
        <v>0</v>
      </c>
      <c r="L9192" t="str">
        <f t="shared" si="718"/>
        <v>ลูกหนี้ชั้นดี</v>
      </c>
    </row>
    <row r="9193" spans="1:12" x14ac:dyDescent="0.2">
      <c r="A9193" t="s">
        <v>163</v>
      </c>
      <c r="B9193" t="s">
        <v>18</v>
      </c>
      <c r="C9193">
        <v>7</v>
      </c>
      <c r="D9193">
        <v>1226060000708</v>
      </c>
      <c r="E9193" s="1">
        <v>46175</v>
      </c>
      <c r="F9193" s="1">
        <v>46175</v>
      </c>
      <c r="G9193">
        <v>4580</v>
      </c>
      <c r="H9193" s="1">
        <f t="shared" si="715"/>
        <v>46182</v>
      </c>
      <c r="I9193" s="5">
        <f t="shared" si="719"/>
        <v>46253</v>
      </c>
      <c r="J9193" s="9" t="str">
        <f t="shared" si="716"/>
        <v>ชำระตรงเวลา</v>
      </c>
      <c r="K9193" s="10">
        <f t="shared" si="717"/>
        <v>0</v>
      </c>
      <c r="L9193" t="str">
        <f t="shared" si="718"/>
        <v>ลูกหนี้ชั้นดี</v>
      </c>
    </row>
    <row r="9194" spans="1:12" x14ac:dyDescent="0.2">
      <c r="A9194" t="s">
        <v>163</v>
      </c>
      <c r="B9194" t="s">
        <v>18</v>
      </c>
      <c r="C9194">
        <v>7</v>
      </c>
      <c r="D9194">
        <v>1226060004638</v>
      </c>
      <c r="E9194" s="1">
        <v>46181</v>
      </c>
      <c r="F9194" s="1">
        <v>46182</v>
      </c>
      <c r="G9194">
        <v>3150</v>
      </c>
      <c r="H9194" s="1">
        <f t="shared" si="715"/>
        <v>46188</v>
      </c>
      <c r="I9194" s="5">
        <f t="shared" si="719"/>
        <v>46253</v>
      </c>
      <c r="J9194" s="9" t="str">
        <f t="shared" si="716"/>
        <v>ชำระตรงเวลา</v>
      </c>
      <c r="K9194" s="10">
        <f t="shared" si="717"/>
        <v>0</v>
      </c>
      <c r="L9194" t="str">
        <f t="shared" si="718"/>
        <v>ลูกหนี้ชั้นดี</v>
      </c>
    </row>
    <row r="9195" spans="1:12" x14ac:dyDescent="0.2">
      <c r="A9195" t="s">
        <v>163</v>
      </c>
      <c r="B9195" t="s">
        <v>18</v>
      </c>
      <c r="C9195">
        <v>7</v>
      </c>
      <c r="D9195">
        <v>1226060007325</v>
      </c>
      <c r="E9195" s="1">
        <v>46188</v>
      </c>
      <c r="F9195" s="1">
        <v>46189</v>
      </c>
      <c r="G9195">
        <v>1800</v>
      </c>
      <c r="H9195" s="1">
        <f t="shared" si="715"/>
        <v>46195</v>
      </c>
      <c r="I9195" s="5">
        <f t="shared" si="719"/>
        <v>46253</v>
      </c>
      <c r="J9195" s="9" t="str">
        <f t="shared" si="716"/>
        <v>ชำระตรงเวลา</v>
      </c>
      <c r="K9195" s="10">
        <f t="shared" si="717"/>
        <v>0</v>
      </c>
      <c r="L9195" t="str">
        <f t="shared" si="718"/>
        <v>ลูกหนี้ชั้นดี</v>
      </c>
    </row>
    <row r="9196" spans="1:12" x14ac:dyDescent="0.2">
      <c r="A9196" t="s">
        <v>163</v>
      </c>
      <c r="B9196" t="s">
        <v>18</v>
      </c>
      <c r="C9196">
        <v>7</v>
      </c>
      <c r="D9196">
        <v>1226060011551</v>
      </c>
      <c r="E9196" s="1">
        <v>46195</v>
      </c>
      <c r="F9196" s="1">
        <v>46197</v>
      </c>
      <c r="G9196">
        <v>4550</v>
      </c>
      <c r="H9196" s="1">
        <f t="shared" si="715"/>
        <v>46202</v>
      </c>
      <c r="I9196" s="5">
        <f t="shared" si="719"/>
        <v>46253</v>
      </c>
      <c r="J9196" s="9" t="str">
        <f t="shared" si="716"/>
        <v>ชำระตรงเวลา</v>
      </c>
      <c r="K9196" s="10">
        <f t="shared" si="717"/>
        <v>0</v>
      </c>
      <c r="L9196" t="str">
        <f t="shared" si="718"/>
        <v>ลูกหนี้ชั้นดี</v>
      </c>
    </row>
    <row r="9197" spans="1:12" x14ac:dyDescent="0.2">
      <c r="A9197" t="s">
        <v>163</v>
      </c>
      <c r="B9197" t="s">
        <v>18</v>
      </c>
      <c r="C9197">
        <v>7</v>
      </c>
      <c r="D9197">
        <v>1226060014378</v>
      </c>
      <c r="E9197" s="1">
        <v>46202</v>
      </c>
      <c r="F9197" s="1">
        <v>46203</v>
      </c>
      <c r="G9197">
        <v>5250</v>
      </c>
      <c r="H9197" s="1">
        <f t="shared" si="715"/>
        <v>46209</v>
      </c>
      <c r="I9197" s="5">
        <f t="shared" si="719"/>
        <v>46253</v>
      </c>
      <c r="J9197" s="9" t="str">
        <f t="shared" si="716"/>
        <v>ค้างชำระ 1 - 30 วัน</v>
      </c>
      <c r="K9197" s="10">
        <f t="shared" si="717"/>
        <v>0</v>
      </c>
      <c r="L9197" t="str">
        <f t="shared" si="718"/>
        <v>ลูกหนี้ชั้นดี</v>
      </c>
    </row>
    <row r="9198" spans="1:12" x14ac:dyDescent="0.2">
      <c r="A9198" t="s">
        <v>142</v>
      </c>
      <c r="B9198" t="s">
        <v>18</v>
      </c>
      <c r="C9198">
        <v>7</v>
      </c>
      <c r="D9198">
        <v>1226010006682</v>
      </c>
      <c r="E9198" s="1">
        <v>46037</v>
      </c>
      <c r="F9198" s="1">
        <v>46048</v>
      </c>
      <c r="G9198">
        <v>120</v>
      </c>
      <c r="H9198" s="1">
        <f t="shared" si="715"/>
        <v>46044</v>
      </c>
      <c r="I9198" s="5">
        <f t="shared" si="719"/>
        <v>46253</v>
      </c>
      <c r="J9198" s="9" t="str">
        <f t="shared" si="716"/>
        <v>ค้างชำระ 1 - 30 วัน</v>
      </c>
      <c r="K9198" s="10">
        <f t="shared" si="717"/>
        <v>4</v>
      </c>
      <c r="L9198" t="str">
        <f t="shared" si="718"/>
        <v>ลูกหนี้ชั้นดี</v>
      </c>
    </row>
    <row r="9199" spans="1:12" x14ac:dyDescent="0.2">
      <c r="A9199" t="s">
        <v>142</v>
      </c>
      <c r="B9199" t="s">
        <v>18</v>
      </c>
      <c r="C9199">
        <v>7</v>
      </c>
      <c r="D9199">
        <v>1226020013823</v>
      </c>
      <c r="E9199" s="1">
        <v>46078</v>
      </c>
      <c r="F9199" s="1">
        <v>46086</v>
      </c>
      <c r="G9199">
        <v>1080</v>
      </c>
      <c r="H9199" s="1">
        <f t="shared" si="715"/>
        <v>46085</v>
      </c>
      <c r="I9199" s="5">
        <f t="shared" si="719"/>
        <v>46253</v>
      </c>
      <c r="J9199" s="9" t="str">
        <f t="shared" si="716"/>
        <v>ค้างชำระ 1 - 30 วัน</v>
      </c>
      <c r="K9199" s="10">
        <f t="shared" si="717"/>
        <v>1</v>
      </c>
      <c r="L9199" t="str">
        <f t="shared" si="718"/>
        <v>ลูกหนี้ชั้นดี</v>
      </c>
    </row>
    <row r="9200" spans="1:12" x14ac:dyDescent="0.2">
      <c r="A9200" t="s">
        <v>142</v>
      </c>
      <c r="B9200" t="s">
        <v>18</v>
      </c>
      <c r="C9200">
        <v>7</v>
      </c>
      <c r="D9200">
        <v>1226040013841</v>
      </c>
      <c r="E9200" s="1">
        <v>46142</v>
      </c>
      <c r="F9200" s="1">
        <v>46153</v>
      </c>
      <c r="G9200">
        <v>70</v>
      </c>
      <c r="H9200" s="1">
        <f t="shared" si="715"/>
        <v>46149</v>
      </c>
      <c r="I9200" s="5">
        <f t="shared" si="719"/>
        <v>46253</v>
      </c>
      <c r="J9200" s="9" t="str">
        <f t="shared" si="716"/>
        <v>ค้างชำระ 1 - 30 วัน</v>
      </c>
      <c r="K9200" s="10">
        <f t="shared" si="717"/>
        <v>4</v>
      </c>
      <c r="L9200" t="str">
        <f t="shared" si="718"/>
        <v>ลูกหนี้ชั้นดี</v>
      </c>
    </row>
    <row r="9201" spans="1:12" x14ac:dyDescent="0.2">
      <c r="A9201" t="s">
        <v>142</v>
      </c>
      <c r="B9201" t="s">
        <v>18</v>
      </c>
      <c r="C9201">
        <v>7</v>
      </c>
      <c r="D9201">
        <v>1226060002641</v>
      </c>
      <c r="E9201" s="1">
        <v>46177</v>
      </c>
      <c r="F9201" s="1">
        <v>46188</v>
      </c>
      <c r="G9201">
        <v>4090</v>
      </c>
      <c r="H9201" s="1">
        <f t="shared" si="715"/>
        <v>46184</v>
      </c>
      <c r="I9201" s="5">
        <f t="shared" si="719"/>
        <v>46253</v>
      </c>
      <c r="J9201" s="9" t="str">
        <f t="shared" si="716"/>
        <v>ค้างชำระ 1 - 30 วัน</v>
      </c>
      <c r="K9201" s="10">
        <f t="shared" si="717"/>
        <v>4</v>
      </c>
      <c r="L9201" t="str">
        <f t="shared" si="718"/>
        <v>ลูกหนี้ชั้นดี</v>
      </c>
    </row>
    <row r="9202" spans="1:12" x14ac:dyDescent="0.2">
      <c r="A9202" t="s">
        <v>142</v>
      </c>
      <c r="B9202" t="s">
        <v>18</v>
      </c>
      <c r="C9202">
        <v>7</v>
      </c>
      <c r="D9202">
        <v>1226060010646</v>
      </c>
      <c r="E9202" s="1">
        <v>46191</v>
      </c>
      <c r="F9202" s="1">
        <v>46200</v>
      </c>
      <c r="G9202">
        <v>1740</v>
      </c>
      <c r="H9202" s="1">
        <f t="shared" si="715"/>
        <v>46198</v>
      </c>
      <c r="I9202" s="5">
        <f t="shared" si="719"/>
        <v>46253</v>
      </c>
      <c r="J9202" s="9" t="str">
        <f t="shared" si="716"/>
        <v>ค้างชำระ 1 - 30 วัน</v>
      </c>
      <c r="K9202" s="10">
        <f t="shared" si="717"/>
        <v>2</v>
      </c>
      <c r="L9202" t="str">
        <f t="shared" si="718"/>
        <v>ลูกหนี้ชั้นดี</v>
      </c>
    </row>
    <row r="9203" spans="1:12" x14ac:dyDescent="0.2">
      <c r="A9203" t="s">
        <v>142</v>
      </c>
      <c r="B9203" t="s">
        <v>18</v>
      </c>
      <c r="C9203">
        <v>7</v>
      </c>
      <c r="D9203">
        <v>1226060013951</v>
      </c>
      <c r="E9203" s="1">
        <v>46199</v>
      </c>
      <c r="F9203" s="1">
        <v>46209</v>
      </c>
      <c r="G9203">
        <v>465</v>
      </c>
      <c r="H9203" s="1">
        <f t="shared" si="715"/>
        <v>46206</v>
      </c>
      <c r="I9203" s="5">
        <f t="shared" si="719"/>
        <v>46253</v>
      </c>
      <c r="J9203" s="9" t="str">
        <f t="shared" si="716"/>
        <v>ค้างชำระ 1 - 30 วัน</v>
      </c>
      <c r="K9203" s="10">
        <f t="shared" si="717"/>
        <v>3</v>
      </c>
      <c r="L9203" t="str">
        <f t="shared" si="718"/>
        <v>ลูกหนี้ชั้นดี</v>
      </c>
    </row>
    <row r="9204" spans="1:12" x14ac:dyDescent="0.2">
      <c r="A9204" t="s">
        <v>963</v>
      </c>
      <c r="B9204" t="s">
        <v>18</v>
      </c>
      <c r="C9204">
        <v>15</v>
      </c>
      <c r="D9204">
        <v>1226040001954</v>
      </c>
      <c r="E9204" s="1">
        <v>46114</v>
      </c>
      <c r="F9204" s="1">
        <v>46132</v>
      </c>
      <c r="G9204">
        <v>319870</v>
      </c>
      <c r="H9204" s="1">
        <f t="shared" si="715"/>
        <v>46129</v>
      </c>
      <c r="I9204" s="5">
        <f t="shared" si="719"/>
        <v>46253</v>
      </c>
      <c r="J9204" s="9" t="str">
        <f t="shared" si="716"/>
        <v>ชำระตรงเวลา</v>
      </c>
      <c r="K9204" s="10">
        <f t="shared" si="717"/>
        <v>3</v>
      </c>
      <c r="L9204" t="str">
        <f t="shared" si="718"/>
        <v>ลูกหนี้ชั้นดี</v>
      </c>
    </row>
    <row r="9205" spans="1:12" x14ac:dyDescent="0.2">
      <c r="A9205" t="s">
        <v>963</v>
      </c>
      <c r="B9205" t="s">
        <v>18</v>
      </c>
      <c r="C9205">
        <v>15</v>
      </c>
      <c r="D9205">
        <v>1226060003150</v>
      </c>
      <c r="E9205" s="1">
        <v>46177</v>
      </c>
      <c r="F9205" s="1">
        <v>46189</v>
      </c>
      <c r="G9205">
        <v>287390</v>
      </c>
      <c r="H9205" s="1">
        <f t="shared" si="715"/>
        <v>46192</v>
      </c>
      <c r="I9205" s="5">
        <f t="shared" si="719"/>
        <v>46253</v>
      </c>
      <c r="J9205" s="9" t="str">
        <f t="shared" si="716"/>
        <v>ชำระตรงเวลา</v>
      </c>
      <c r="K9205" s="10">
        <f t="shared" si="717"/>
        <v>0</v>
      </c>
      <c r="L9205" t="str">
        <f t="shared" si="718"/>
        <v>ลูกหนี้ชั้นดี</v>
      </c>
    </row>
    <row r="9206" spans="1:12" x14ac:dyDescent="0.2">
      <c r="A9206" t="s">
        <v>572</v>
      </c>
      <c r="B9206" t="s">
        <v>366</v>
      </c>
      <c r="C9206">
        <v>7</v>
      </c>
      <c r="D9206">
        <v>1126020009928</v>
      </c>
      <c r="E9206" s="1">
        <v>46073</v>
      </c>
      <c r="F9206" s="1">
        <v>46078</v>
      </c>
      <c r="G9206">
        <v>5040</v>
      </c>
      <c r="H9206" s="1">
        <f t="shared" si="715"/>
        <v>46080</v>
      </c>
      <c r="I9206" s="5">
        <f t="shared" si="719"/>
        <v>46253</v>
      </c>
      <c r="J9206" s="9" t="str">
        <f t="shared" si="716"/>
        <v>ชำระตรงเวลา</v>
      </c>
      <c r="K9206" s="10">
        <f t="shared" si="717"/>
        <v>0</v>
      </c>
      <c r="L9206" t="str">
        <f t="shared" si="718"/>
        <v>ลูกหนี้ชั้นดี</v>
      </c>
    </row>
    <row r="9207" spans="1:12" x14ac:dyDescent="0.2">
      <c r="A9207" t="s">
        <v>572</v>
      </c>
      <c r="B9207" t="s">
        <v>366</v>
      </c>
      <c r="C9207">
        <v>7</v>
      </c>
      <c r="D9207">
        <v>1126030012734</v>
      </c>
      <c r="E9207" s="1">
        <v>46108</v>
      </c>
      <c r="F9207" s="1">
        <v>46115</v>
      </c>
      <c r="G9207">
        <v>7020</v>
      </c>
      <c r="H9207" s="1">
        <f t="shared" si="715"/>
        <v>46115</v>
      </c>
      <c r="I9207" s="5">
        <f t="shared" si="719"/>
        <v>46253</v>
      </c>
      <c r="J9207" s="9" t="str">
        <f t="shared" si="716"/>
        <v>ค้างชำระ 1 - 30 วัน</v>
      </c>
      <c r="K9207" s="10">
        <f t="shared" si="717"/>
        <v>0</v>
      </c>
      <c r="L9207" t="str">
        <f t="shared" si="718"/>
        <v>ลูกหนี้ชั้นดี</v>
      </c>
    </row>
    <row r="9208" spans="1:12" x14ac:dyDescent="0.2">
      <c r="A9208" t="s">
        <v>572</v>
      </c>
      <c r="B9208" t="s">
        <v>366</v>
      </c>
      <c r="C9208">
        <v>7</v>
      </c>
      <c r="D9208">
        <v>1126050010079</v>
      </c>
      <c r="E9208" s="1">
        <v>46164</v>
      </c>
      <c r="F9208" s="1">
        <v>46177</v>
      </c>
      <c r="G9208">
        <v>9820</v>
      </c>
      <c r="H9208" s="1">
        <f t="shared" si="715"/>
        <v>46171</v>
      </c>
      <c r="I9208" s="5">
        <f t="shared" si="719"/>
        <v>46253</v>
      </c>
      <c r="J9208" s="9" t="str">
        <f t="shared" si="716"/>
        <v>ค้างชำระ 1 - 30 วัน</v>
      </c>
      <c r="K9208" s="10">
        <f t="shared" si="717"/>
        <v>6</v>
      </c>
      <c r="L9208" t="str">
        <f t="shared" si="718"/>
        <v>ลูกหนี้ชั้นดี</v>
      </c>
    </row>
    <row r="9209" spans="1:12" x14ac:dyDescent="0.2">
      <c r="A9209" t="s">
        <v>572</v>
      </c>
      <c r="B9209" t="s">
        <v>366</v>
      </c>
      <c r="C9209">
        <v>7</v>
      </c>
      <c r="D9209">
        <v>1126060002972</v>
      </c>
      <c r="E9209" s="1">
        <v>46179</v>
      </c>
      <c r="F9209" s="1">
        <v>46196</v>
      </c>
      <c r="G9209">
        <v>4037</v>
      </c>
      <c r="H9209" s="1">
        <f t="shared" si="715"/>
        <v>46186</v>
      </c>
      <c r="I9209" s="5">
        <f t="shared" si="719"/>
        <v>46253</v>
      </c>
      <c r="J9209" s="9" t="str">
        <f t="shared" si="716"/>
        <v>ค้างชำระ 1 - 30 วัน</v>
      </c>
      <c r="K9209" s="10">
        <f t="shared" si="717"/>
        <v>10</v>
      </c>
      <c r="L9209" t="str">
        <f t="shared" si="718"/>
        <v>ลูกหนี้ชั้นดี</v>
      </c>
    </row>
    <row r="9210" spans="1:12" x14ac:dyDescent="0.2">
      <c r="A9210" t="s">
        <v>572</v>
      </c>
      <c r="B9210" t="s">
        <v>366</v>
      </c>
      <c r="C9210">
        <v>7</v>
      </c>
      <c r="D9210">
        <v>1126060005676</v>
      </c>
      <c r="E9210" s="1">
        <v>46185</v>
      </c>
      <c r="F9210" s="1">
        <v>46204</v>
      </c>
      <c r="G9210">
        <v>8115</v>
      </c>
      <c r="H9210" s="1">
        <f t="shared" si="715"/>
        <v>46192</v>
      </c>
      <c r="I9210" s="5">
        <f t="shared" si="719"/>
        <v>46253</v>
      </c>
      <c r="J9210" s="9" t="str">
        <f t="shared" si="716"/>
        <v>ชำระตรงเวลา</v>
      </c>
      <c r="K9210" s="10">
        <f t="shared" si="717"/>
        <v>12</v>
      </c>
      <c r="L9210" t="str">
        <f t="shared" si="718"/>
        <v>ลูกหนี้ชั้นดี</v>
      </c>
    </row>
    <row r="9211" spans="1:12" x14ac:dyDescent="0.2">
      <c r="A9211" t="s">
        <v>572</v>
      </c>
      <c r="B9211" t="s">
        <v>366</v>
      </c>
      <c r="C9211">
        <v>7</v>
      </c>
      <c r="D9211">
        <v>1126060009445</v>
      </c>
      <c r="E9211" s="1">
        <v>46191</v>
      </c>
      <c r="F9211" s="1">
        <v>46196</v>
      </c>
      <c r="G9211">
        <v>8262</v>
      </c>
      <c r="H9211" s="1">
        <f t="shared" si="715"/>
        <v>46198</v>
      </c>
      <c r="I9211" s="5">
        <f t="shared" si="719"/>
        <v>46253</v>
      </c>
      <c r="J9211" s="9" t="str">
        <f t="shared" si="716"/>
        <v>ชำระตรงเวลา</v>
      </c>
      <c r="K9211" s="10">
        <f t="shared" si="717"/>
        <v>0</v>
      </c>
      <c r="L9211" t="str">
        <f t="shared" si="718"/>
        <v>ลูกหนี้ชั้นดี</v>
      </c>
    </row>
    <row r="9212" spans="1:12" x14ac:dyDescent="0.2">
      <c r="A9212" t="s">
        <v>572</v>
      </c>
      <c r="B9212" t="s">
        <v>366</v>
      </c>
      <c r="C9212">
        <v>7</v>
      </c>
      <c r="D9212">
        <v>1126060012445</v>
      </c>
      <c r="E9212" s="1">
        <v>46199</v>
      </c>
      <c r="F9212" s="1">
        <v>46204</v>
      </c>
      <c r="G9212">
        <v>9296</v>
      </c>
      <c r="H9212" s="1">
        <f t="shared" si="715"/>
        <v>46206</v>
      </c>
      <c r="I9212" s="5">
        <f t="shared" si="719"/>
        <v>46253</v>
      </c>
      <c r="J9212" s="9" t="str">
        <f t="shared" si="716"/>
        <v>ชำระตรงเวลา</v>
      </c>
      <c r="K9212" s="10">
        <f t="shared" si="717"/>
        <v>0</v>
      </c>
      <c r="L9212" t="str">
        <f t="shared" si="718"/>
        <v>ลูกหนี้ชั้นดี</v>
      </c>
    </row>
    <row r="9213" spans="1:12" x14ac:dyDescent="0.2">
      <c r="A9213" t="s">
        <v>707</v>
      </c>
      <c r="B9213" t="s">
        <v>366</v>
      </c>
      <c r="C9213">
        <v>7</v>
      </c>
      <c r="D9213">
        <v>1126020009065</v>
      </c>
      <c r="E9213" s="1">
        <v>46070</v>
      </c>
      <c r="F9213" s="1">
        <v>46077</v>
      </c>
      <c r="G9213">
        <v>1140</v>
      </c>
      <c r="H9213" s="1">
        <f t="shared" si="715"/>
        <v>46077</v>
      </c>
      <c r="I9213" s="5">
        <f t="shared" si="719"/>
        <v>46253</v>
      </c>
      <c r="J9213" s="9" t="str">
        <f t="shared" si="716"/>
        <v>ชำระตรงเวลา</v>
      </c>
      <c r="K9213" s="10">
        <f t="shared" si="717"/>
        <v>0</v>
      </c>
      <c r="L9213" t="str">
        <f t="shared" si="718"/>
        <v>ลูกหนี้ชั้นดี</v>
      </c>
    </row>
    <row r="9214" spans="1:12" x14ac:dyDescent="0.2">
      <c r="A9214" t="s">
        <v>707</v>
      </c>
      <c r="B9214" t="s">
        <v>366</v>
      </c>
      <c r="C9214">
        <v>7</v>
      </c>
      <c r="D9214">
        <v>1126030012000</v>
      </c>
      <c r="E9214" s="1">
        <v>46105</v>
      </c>
      <c r="F9214" s="1">
        <v>46112</v>
      </c>
      <c r="G9214">
        <v>1460</v>
      </c>
      <c r="H9214" s="1">
        <f t="shared" si="715"/>
        <v>46112</v>
      </c>
      <c r="I9214" s="5">
        <f t="shared" si="719"/>
        <v>46253</v>
      </c>
      <c r="J9214" s="9" t="str">
        <f t="shared" si="716"/>
        <v>ค้างชำระ 1 - 30 วัน</v>
      </c>
      <c r="K9214" s="10">
        <f t="shared" si="717"/>
        <v>0</v>
      </c>
      <c r="L9214" t="str">
        <f t="shared" si="718"/>
        <v>ลูกหนี้ชั้นดี</v>
      </c>
    </row>
    <row r="9215" spans="1:12" x14ac:dyDescent="0.2">
      <c r="A9215" t="s">
        <v>707</v>
      </c>
      <c r="B9215" t="s">
        <v>366</v>
      </c>
      <c r="C9215">
        <v>7</v>
      </c>
      <c r="D9215">
        <v>1126040003647</v>
      </c>
      <c r="E9215" s="1">
        <v>46119</v>
      </c>
      <c r="F9215" s="1">
        <v>46133</v>
      </c>
      <c r="G9215">
        <v>10798</v>
      </c>
      <c r="H9215" s="1">
        <f t="shared" si="715"/>
        <v>46126</v>
      </c>
      <c r="I9215" s="5">
        <f t="shared" si="719"/>
        <v>46253</v>
      </c>
      <c r="J9215" s="9" t="str">
        <f t="shared" si="716"/>
        <v>ชำระตรงเวลา</v>
      </c>
      <c r="K9215" s="10">
        <f t="shared" si="717"/>
        <v>7</v>
      </c>
      <c r="L9215" t="str">
        <f t="shared" si="718"/>
        <v>ลูกหนี้ชั้นดี</v>
      </c>
    </row>
    <row r="9216" spans="1:12" x14ac:dyDescent="0.2">
      <c r="A9216" t="s">
        <v>707</v>
      </c>
      <c r="B9216" t="s">
        <v>366</v>
      </c>
      <c r="C9216">
        <v>7</v>
      </c>
      <c r="D9216">
        <v>1126040009533</v>
      </c>
      <c r="E9216" s="1">
        <v>46133</v>
      </c>
      <c r="F9216" s="1">
        <v>46140</v>
      </c>
      <c r="G9216">
        <v>22695</v>
      </c>
      <c r="H9216" s="1">
        <f t="shared" si="715"/>
        <v>46140</v>
      </c>
      <c r="I9216" s="5">
        <f t="shared" si="719"/>
        <v>46253</v>
      </c>
      <c r="J9216" s="9" t="str">
        <f t="shared" si="716"/>
        <v>ชำระตรงเวลา</v>
      </c>
      <c r="K9216" s="10">
        <f t="shared" si="717"/>
        <v>0</v>
      </c>
      <c r="L9216" t="str">
        <f t="shared" si="718"/>
        <v>ลูกหนี้ชั้นดี</v>
      </c>
    </row>
    <row r="9217" spans="1:12" x14ac:dyDescent="0.2">
      <c r="A9217" t="s">
        <v>707</v>
      </c>
      <c r="B9217" t="s">
        <v>366</v>
      </c>
      <c r="C9217">
        <v>7</v>
      </c>
      <c r="D9217">
        <v>1126060000541</v>
      </c>
      <c r="E9217" s="1">
        <v>46175</v>
      </c>
      <c r="F9217" s="1">
        <v>46182</v>
      </c>
      <c r="G9217">
        <v>4028</v>
      </c>
      <c r="H9217" s="1">
        <f t="shared" si="715"/>
        <v>46182</v>
      </c>
      <c r="I9217" s="5">
        <f t="shared" si="719"/>
        <v>46253</v>
      </c>
      <c r="J9217" s="9" t="str">
        <f t="shared" si="716"/>
        <v>ชำระตรงเวลา</v>
      </c>
      <c r="K9217" s="10">
        <f t="shared" si="717"/>
        <v>0</v>
      </c>
      <c r="L9217" t="str">
        <f t="shared" si="718"/>
        <v>ลูกหนี้ชั้นดี</v>
      </c>
    </row>
    <row r="9218" spans="1:12" x14ac:dyDescent="0.2">
      <c r="A9218" t="s">
        <v>707</v>
      </c>
      <c r="B9218" t="s">
        <v>366</v>
      </c>
      <c r="C9218">
        <v>7</v>
      </c>
      <c r="D9218">
        <v>1126060005041</v>
      </c>
      <c r="E9218" s="1">
        <v>46182</v>
      </c>
      <c r="F9218" s="1">
        <v>46189</v>
      </c>
      <c r="G9218">
        <v>11366</v>
      </c>
      <c r="H9218" s="1">
        <f t="shared" ref="H9218:H9281" si="720">E9218+C9218</f>
        <v>46189</v>
      </c>
      <c r="I9218" s="5">
        <f t="shared" si="719"/>
        <v>46253</v>
      </c>
      <c r="J9218" s="9" t="str">
        <f t="shared" ref="J9218:J9281" si="721">IF(K9219&lt;=0, "ชำระตรงเวลา", IF(K9219&lt;=30, "ค้างชำระ 1 - 30 วัน", IF(K9219&lt;=60, "ค้างชำระ 31 - 60 วัน", IF(K9219&lt;=90, "ค้างชำระ 61 - 90 วัน", "ค้างชำระเกิน 90 วัน"))))</f>
        <v>ชำระตรงเวลา</v>
      </c>
      <c r="K9218" s="10">
        <f t="shared" ref="K9218:K9281" si="722">IF(OR(F9218="",F9218="(ว่าง)"), MAX(0,I9217-H9218), MAX(0,F9218-H9218))</f>
        <v>0</v>
      </c>
      <c r="L9218" t="str">
        <f t="shared" ref="L9218:L9281" si="723">IF(K9218&lt;=30, "ลูกหนี้ชั้นดี", IF(K9218&lt;=90, "ลูกหนี้เฝ้าติดตาม", "ลูกหนี้ด้อยคุณภาพ (NPL)"))</f>
        <v>ลูกหนี้ชั้นดี</v>
      </c>
    </row>
    <row r="9219" spans="1:12" x14ac:dyDescent="0.2">
      <c r="A9219" t="s">
        <v>707</v>
      </c>
      <c r="B9219" t="s">
        <v>366</v>
      </c>
      <c r="C9219">
        <v>7</v>
      </c>
      <c r="D9219">
        <v>1126060007984</v>
      </c>
      <c r="E9219" s="1">
        <v>46189</v>
      </c>
      <c r="F9219" s="1">
        <v>46196</v>
      </c>
      <c r="G9219">
        <v>945</v>
      </c>
      <c r="H9219" s="1">
        <f t="shared" si="720"/>
        <v>46196</v>
      </c>
      <c r="I9219" s="5">
        <f t="shared" si="719"/>
        <v>46253</v>
      </c>
      <c r="J9219" s="9" t="str">
        <f t="shared" si="721"/>
        <v>ชำระตรงเวลา</v>
      </c>
      <c r="K9219" s="10">
        <f t="shared" si="722"/>
        <v>0</v>
      </c>
      <c r="L9219" t="str">
        <f t="shared" si="723"/>
        <v>ลูกหนี้ชั้นดี</v>
      </c>
    </row>
    <row r="9220" spans="1:12" x14ac:dyDescent="0.2">
      <c r="A9220" t="s">
        <v>707</v>
      </c>
      <c r="B9220" t="s">
        <v>366</v>
      </c>
      <c r="C9220">
        <v>7</v>
      </c>
      <c r="D9220">
        <v>1126060011950</v>
      </c>
      <c r="E9220" s="1">
        <v>46196</v>
      </c>
      <c r="F9220" s="1">
        <v>46203</v>
      </c>
      <c r="G9220">
        <v>8359</v>
      </c>
      <c r="H9220" s="1">
        <f t="shared" si="720"/>
        <v>46203</v>
      </c>
      <c r="I9220" s="5">
        <f t="shared" ref="I9220:I9283" si="724">I9219</f>
        <v>46253</v>
      </c>
      <c r="J9220" s="9" t="str">
        <f t="shared" si="721"/>
        <v>ชำระตรงเวลา</v>
      </c>
      <c r="K9220" s="10">
        <f t="shared" si="722"/>
        <v>0</v>
      </c>
      <c r="L9220" t="str">
        <f t="shared" si="723"/>
        <v>ลูกหนี้ชั้นดี</v>
      </c>
    </row>
    <row r="9221" spans="1:12" x14ac:dyDescent="0.2">
      <c r="A9221" t="s">
        <v>707</v>
      </c>
      <c r="B9221" t="s">
        <v>366</v>
      </c>
      <c r="C9221">
        <v>7</v>
      </c>
      <c r="D9221">
        <v>1126060014814</v>
      </c>
      <c r="E9221" s="1">
        <v>46203</v>
      </c>
      <c r="F9221" s="1">
        <v>46210</v>
      </c>
      <c r="G9221">
        <v>260</v>
      </c>
      <c r="H9221" s="1">
        <f t="shared" si="720"/>
        <v>46210</v>
      </c>
      <c r="I9221" s="5">
        <f t="shared" si="724"/>
        <v>46253</v>
      </c>
      <c r="J9221" s="9" t="str">
        <f t="shared" si="721"/>
        <v>ค้างชำระ 1 - 30 วัน</v>
      </c>
      <c r="K9221" s="10">
        <f t="shared" si="722"/>
        <v>0</v>
      </c>
      <c r="L9221" t="str">
        <f t="shared" si="723"/>
        <v>ลูกหนี้ชั้นดี</v>
      </c>
    </row>
    <row r="9222" spans="1:12" x14ac:dyDescent="0.2">
      <c r="A9222" t="s">
        <v>154</v>
      </c>
      <c r="B9222" t="s">
        <v>18</v>
      </c>
      <c r="C9222">
        <v>7</v>
      </c>
      <c r="D9222">
        <v>1226050004969</v>
      </c>
      <c r="E9222" s="1">
        <v>46153</v>
      </c>
      <c r="F9222" s="1">
        <v>46161</v>
      </c>
      <c r="G9222">
        <v>5140</v>
      </c>
      <c r="H9222" s="1">
        <f t="shared" si="720"/>
        <v>46160</v>
      </c>
      <c r="I9222" s="5">
        <f t="shared" si="724"/>
        <v>46253</v>
      </c>
      <c r="J9222" s="9" t="str">
        <f t="shared" si="721"/>
        <v>ชำระตรงเวลา</v>
      </c>
      <c r="K9222" s="10">
        <f t="shared" si="722"/>
        <v>1</v>
      </c>
      <c r="L9222" t="str">
        <f t="shared" si="723"/>
        <v>ลูกหนี้ชั้นดี</v>
      </c>
    </row>
    <row r="9223" spans="1:12" x14ac:dyDescent="0.2">
      <c r="A9223" t="s">
        <v>154</v>
      </c>
      <c r="B9223" t="s">
        <v>18</v>
      </c>
      <c r="C9223">
        <v>7</v>
      </c>
      <c r="D9223">
        <v>1226060000647</v>
      </c>
      <c r="E9223" s="1">
        <v>46175</v>
      </c>
      <c r="F9223" s="1">
        <v>46182</v>
      </c>
      <c r="G9223">
        <v>4525</v>
      </c>
      <c r="H9223" s="1">
        <f t="shared" si="720"/>
        <v>46182</v>
      </c>
      <c r="I9223" s="5">
        <f t="shared" si="724"/>
        <v>46253</v>
      </c>
      <c r="J9223" s="9" t="str">
        <f t="shared" si="721"/>
        <v>ค้างชำระ 1 - 30 วัน</v>
      </c>
      <c r="K9223" s="10">
        <f t="shared" si="722"/>
        <v>0</v>
      </c>
      <c r="L9223" t="str">
        <f t="shared" si="723"/>
        <v>ลูกหนี้ชั้นดี</v>
      </c>
    </row>
    <row r="9224" spans="1:12" x14ac:dyDescent="0.2">
      <c r="A9224" t="s">
        <v>154</v>
      </c>
      <c r="B9224" t="s">
        <v>18</v>
      </c>
      <c r="C9224">
        <v>7</v>
      </c>
      <c r="D9224">
        <v>1226060004577</v>
      </c>
      <c r="E9224" s="1">
        <v>46181</v>
      </c>
      <c r="F9224" s="1">
        <v>46189</v>
      </c>
      <c r="G9224">
        <v>1140</v>
      </c>
      <c r="H9224" s="1">
        <f t="shared" si="720"/>
        <v>46188</v>
      </c>
      <c r="I9224" s="5">
        <f t="shared" si="724"/>
        <v>46253</v>
      </c>
      <c r="J9224" s="9" t="str">
        <f t="shared" si="721"/>
        <v>ชำระตรงเวลา</v>
      </c>
      <c r="K9224" s="10">
        <f t="shared" si="722"/>
        <v>1</v>
      </c>
      <c r="L9224" t="str">
        <f t="shared" si="723"/>
        <v>ลูกหนี้ชั้นดี</v>
      </c>
    </row>
    <row r="9225" spans="1:12" x14ac:dyDescent="0.2">
      <c r="A9225" t="s">
        <v>154</v>
      </c>
      <c r="B9225" t="s">
        <v>18</v>
      </c>
      <c r="C9225">
        <v>7</v>
      </c>
      <c r="D9225">
        <v>1226060007271</v>
      </c>
      <c r="E9225" s="1">
        <v>46188</v>
      </c>
      <c r="F9225" s="1">
        <v>46195</v>
      </c>
      <c r="G9225">
        <v>4335</v>
      </c>
      <c r="H9225" s="1">
        <f t="shared" si="720"/>
        <v>46195</v>
      </c>
      <c r="I9225" s="5">
        <f t="shared" si="724"/>
        <v>46253</v>
      </c>
      <c r="J9225" s="9" t="str">
        <f t="shared" si="721"/>
        <v>ค้างชำระ 1 - 30 วัน</v>
      </c>
      <c r="K9225" s="10">
        <f t="shared" si="722"/>
        <v>0</v>
      </c>
      <c r="L9225" t="str">
        <f t="shared" si="723"/>
        <v>ลูกหนี้ชั้นดี</v>
      </c>
    </row>
    <row r="9226" spans="1:12" x14ac:dyDescent="0.2">
      <c r="A9226" t="s">
        <v>154</v>
      </c>
      <c r="B9226" t="s">
        <v>18</v>
      </c>
      <c r="C9226">
        <v>7</v>
      </c>
      <c r="D9226">
        <v>1226060011490</v>
      </c>
      <c r="E9226" s="1">
        <v>46195</v>
      </c>
      <c r="F9226" s="1">
        <v>46203</v>
      </c>
      <c r="G9226">
        <v>6068</v>
      </c>
      <c r="H9226" s="1">
        <f t="shared" si="720"/>
        <v>46202</v>
      </c>
      <c r="I9226" s="5">
        <f t="shared" si="724"/>
        <v>46253</v>
      </c>
      <c r="J9226" s="9" t="str">
        <f t="shared" si="721"/>
        <v>ชำระตรงเวลา</v>
      </c>
      <c r="K9226" s="10">
        <f t="shared" si="722"/>
        <v>1</v>
      </c>
      <c r="L9226" t="str">
        <f t="shared" si="723"/>
        <v>ลูกหนี้ชั้นดี</v>
      </c>
    </row>
    <row r="9227" spans="1:12" x14ac:dyDescent="0.2">
      <c r="A9227" t="s">
        <v>154</v>
      </c>
      <c r="B9227" t="s">
        <v>18</v>
      </c>
      <c r="C9227">
        <v>7</v>
      </c>
      <c r="D9227">
        <v>1226060014316</v>
      </c>
      <c r="E9227" s="1">
        <v>46202</v>
      </c>
      <c r="F9227" s="1">
        <v>46209</v>
      </c>
      <c r="G9227">
        <v>5955</v>
      </c>
      <c r="H9227" s="1">
        <f t="shared" si="720"/>
        <v>46209</v>
      </c>
      <c r="I9227" s="5">
        <f t="shared" si="724"/>
        <v>46253</v>
      </c>
      <c r="J9227" s="9" t="str">
        <f t="shared" si="721"/>
        <v>ชำระตรงเวลา</v>
      </c>
      <c r="K9227" s="10">
        <f t="shared" si="722"/>
        <v>0</v>
      </c>
      <c r="L9227" t="str">
        <f t="shared" si="723"/>
        <v>ลูกหนี้ชั้นดี</v>
      </c>
    </row>
    <row r="9228" spans="1:12" x14ac:dyDescent="0.2">
      <c r="A9228" t="s">
        <v>596</v>
      </c>
      <c r="B9228" t="s">
        <v>366</v>
      </c>
      <c r="C9228">
        <v>7</v>
      </c>
      <c r="D9228">
        <v>1126030012383</v>
      </c>
      <c r="E9228" s="1">
        <v>46107</v>
      </c>
      <c r="F9228" s="1">
        <v>46113</v>
      </c>
      <c r="G9228">
        <v>380</v>
      </c>
      <c r="H9228" s="1">
        <f t="shared" si="720"/>
        <v>46114</v>
      </c>
      <c r="I9228" s="5">
        <f t="shared" si="724"/>
        <v>46253</v>
      </c>
      <c r="J9228" s="9" t="str">
        <f t="shared" si="721"/>
        <v>ค้างชำระ 1 - 30 วัน</v>
      </c>
      <c r="K9228" s="10">
        <f t="shared" si="722"/>
        <v>0</v>
      </c>
      <c r="L9228" t="str">
        <f t="shared" si="723"/>
        <v>ลูกหนี้ชั้นดี</v>
      </c>
    </row>
    <row r="9229" spans="1:12" x14ac:dyDescent="0.2">
      <c r="A9229" t="s">
        <v>596</v>
      </c>
      <c r="B9229" t="s">
        <v>366</v>
      </c>
      <c r="C9229">
        <v>7</v>
      </c>
      <c r="D9229">
        <v>1126040012380</v>
      </c>
      <c r="E9229" s="1">
        <v>46142</v>
      </c>
      <c r="F9229" s="1">
        <v>46150</v>
      </c>
      <c r="G9229">
        <v>1320</v>
      </c>
      <c r="H9229" s="1">
        <f t="shared" si="720"/>
        <v>46149</v>
      </c>
      <c r="I9229" s="5">
        <f t="shared" si="724"/>
        <v>46253</v>
      </c>
      <c r="J9229" s="9" t="str">
        <f t="shared" si="721"/>
        <v>ชำระตรงเวลา</v>
      </c>
      <c r="K9229" s="10">
        <f t="shared" si="722"/>
        <v>1</v>
      </c>
      <c r="L9229" t="str">
        <f t="shared" si="723"/>
        <v>ลูกหนี้ชั้นดี</v>
      </c>
    </row>
    <row r="9230" spans="1:12" x14ac:dyDescent="0.2">
      <c r="A9230" t="s">
        <v>596</v>
      </c>
      <c r="B9230" t="s">
        <v>366</v>
      </c>
      <c r="C9230">
        <v>7</v>
      </c>
      <c r="D9230">
        <v>1126060002521</v>
      </c>
      <c r="E9230" s="1">
        <v>46178</v>
      </c>
      <c r="F9230" s="1">
        <v>46185</v>
      </c>
      <c r="G9230">
        <v>2792</v>
      </c>
      <c r="H9230" s="1">
        <f t="shared" si="720"/>
        <v>46185</v>
      </c>
      <c r="I9230" s="5">
        <f t="shared" si="724"/>
        <v>46253</v>
      </c>
      <c r="J9230" s="9" t="str">
        <f t="shared" si="721"/>
        <v>ชำระตรงเวลา</v>
      </c>
      <c r="K9230" s="10">
        <f t="shared" si="722"/>
        <v>0</v>
      </c>
      <c r="L9230" t="str">
        <f t="shared" si="723"/>
        <v>ลูกหนี้ชั้นดี</v>
      </c>
    </row>
    <row r="9231" spans="1:12" x14ac:dyDescent="0.2">
      <c r="A9231" t="s">
        <v>596</v>
      </c>
      <c r="B9231" t="s">
        <v>366</v>
      </c>
      <c r="C9231">
        <v>7</v>
      </c>
      <c r="D9231">
        <v>1126060005539</v>
      </c>
      <c r="E9231" s="1">
        <v>46185</v>
      </c>
      <c r="F9231" s="1">
        <v>46190</v>
      </c>
      <c r="G9231">
        <v>1616</v>
      </c>
      <c r="H9231" s="1">
        <f t="shared" si="720"/>
        <v>46192</v>
      </c>
      <c r="I9231" s="5">
        <f t="shared" si="724"/>
        <v>46253</v>
      </c>
      <c r="J9231" s="9" t="str">
        <f t="shared" si="721"/>
        <v>ค้างชำระ 1 - 30 วัน</v>
      </c>
      <c r="K9231" s="10">
        <f t="shared" si="722"/>
        <v>0</v>
      </c>
      <c r="L9231" t="str">
        <f t="shared" si="723"/>
        <v>ลูกหนี้ชั้นดี</v>
      </c>
    </row>
    <row r="9232" spans="1:12" x14ac:dyDescent="0.2">
      <c r="A9232" t="s">
        <v>596</v>
      </c>
      <c r="B9232" t="s">
        <v>366</v>
      </c>
      <c r="C9232">
        <v>7</v>
      </c>
      <c r="D9232">
        <v>1126060009124</v>
      </c>
      <c r="E9232" s="1">
        <v>46191</v>
      </c>
      <c r="F9232" s="1">
        <v>46202</v>
      </c>
      <c r="G9232">
        <v>5574</v>
      </c>
      <c r="H9232" s="1">
        <f t="shared" si="720"/>
        <v>46198</v>
      </c>
      <c r="I9232" s="5">
        <f t="shared" si="724"/>
        <v>46253</v>
      </c>
      <c r="J9232" s="9" t="str">
        <f t="shared" si="721"/>
        <v>ชำระตรงเวลา</v>
      </c>
      <c r="K9232" s="10">
        <f t="shared" si="722"/>
        <v>4</v>
      </c>
      <c r="L9232" t="str">
        <f t="shared" si="723"/>
        <v>ลูกหนี้ชั้นดี</v>
      </c>
    </row>
    <row r="9233" spans="1:12" x14ac:dyDescent="0.2">
      <c r="A9233" t="s">
        <v>596</v>
      </c>
      <c r="B9233" t="s">
        <v>366</v>
      </c>
      <c r="C9233">
        <v>7</v>
      </c>
      <c r="D9233">
        <v>1126060012636</v>
      </c>
      <c r="E9233" s="1">
        <v>46198</v>
      </c>
      <c r="F9233" s="1">
        <v>46204</v>
      </c>
      <c r="G9233">
        <v>3654</v>
      </c>
      <c r="H9233" s="1">
        <f t="shared" si="720"/>
        <v>46205</v>
      </c>
      <c r="I9233" s="5">
        <f t="shared" si="724"/>
        <v>46253</v>
      </c>
      <c r="J9233" s="9" t="str">
        <f t="shared" si="721"/>
        <v>ค้างชำระ 1 - 30 วัน</v>
      </c>
      <c r="K9233" s="10">
        <f t="shared" si="722"/>
        <v>0</v>
      </c>
      <c r="L9233" t="str">
        <f t="shared" si="723"/>
        <v>ลูกหนี้ชั้นดี</v>
      </c>
    </row>
    <row r="9234" spans="1:12" x14ac:dyDescent="0.2">
      <c r="A9234" t="s">
        <v>365</v>
      </c>
      <c r="B9234" t="s">
        <v>366</v>
      </c>
      <c r="C9234">
        <v>15</v>
      </c>
      <c r="D9234">
        <v>1126030007877</v>
      </c>
      <c r="E9234" s="1">
        <v>46105</v>
      </c>
      <c r="F9234" s="1">
        <v>46121</v>
      </c>
      <c r="G9234">
        <v>5110</v>
      </c>
      <c r="H9234" s="1">
        <f t="shared" si="720"/>
        <v>46120</v>
      </c>
      <c r="I9234" s="5">
        <f t="shared" si="724"/>
        <v>46253</v>
      </c>
      <c r="J9234" s="9" t="str">
        <f t="shared" si="721"/>
        <v>ชำระตรงเวลา</v>
      </c>
      <c r="K9234" s="10">
        <f t="shared" si="722"/>
        <v>1</v>
      </c>
      <c r="L9234" t="str">
        <f t="shared" si="723"/>
        <v>ลูกหนี้ชั้นดี</v>
      </c>
    </row>
    <row r="9235" spans="1:12" x14ac:dyDescent="0.2">
      <c r="A9235" t="s">
        <v>365</v>
      </c>
      <c r="B9235" t="s">
        <v>366</v>
      </c>
      <c r="C9235">
        <v>15</v>
      </c>
      <c r="D9235">
        <v>1126040006860</v>
      </c>
      <c r="E9235" s="1">
        <v>46134</v>
      </c>
      <c r="F9235" s="1">
        <v>46148</v>
      </c>
      <c r="G9235">
        <v>92</v>
      </c>
      <c r="H9235" s="1">
        <f t="shared" si="720"/>
        <v>46149</v>
      </c>
      <c r="I9235" s="5">
        <f t="shared" si="724"/>
        <v>46253</v>
      </c>
      <c r="J9235" s="9" t="str">
        <f t="shared" si="721"/>
        <v>ค้างชำระ 1 - 30 วัน</v>
      </c>
      <c r="K9235" s="10">
        <f t="shared" si="722"/>
        <v>0</v>
      </c>
      <c r="L9235" t="str">
        <f t="shared" si="723"/>
        <v>ลูกหนี้ชั้นดี</v>
      </c>
    </row>
    <row r="9236" spans="1:12" x14ac:dyDescent="0.2">
      <c r="A9236" t="s">
        <v>365</v>
      </c>
      <c r="B9236" t="s">
        <v>366</v>
      </c>
      <c r="C9236">
        <v>15</v>
      </c>
      <c r="D9236">
        <v>1126060000763</v>
      </c>
      <c r="E9236" s="1">
        <v>46183</v>
      </c>
      <c r="F9236" s="1">
        <v>46211</v>
      </c>
      <c r="G9236">
        <v>7416</v>
      </c>
      <c r="H9236" s="1">
        <f t="shared" si="720"/>
        <v>46198</v>
      </c>
      <c r="I9236" s="5">
        <f t="shared" si="724"/>
        <v>46253</v>
      </c>
      <c r="J9236" s="9" t="str">
        <f t="shared" si="721"/>
        <v>ค้างชำระ 1 - 30 วัน</v>
      </c>
      <c r="K9236" s="10">
        <f t="shared" si="722"/>
        <v>13</v>
      </c>
      <c r="L9236" t="str">
        <f t="shared" si="723"/>
        <v>ลูกหนี้ชั้นดี</v>
      </c>
    </row>
    <row r="9237" spans="1:12" x14ac:dyDescent="0.2">
      <c r="A9237" t="s">
        <v>365</v>
      </c>
      <c r="B9237" t="s">
        <v>366</v>
      </c>
      <c r="C9237">
        <v>15</v>
      </c>
      <c r="D9237">
        <v>1126060008189</v>
      </c>
      <c r="E9237" s="1">
        <v>46192</v>
      </c>
      <c r="F9237" s="1">
        <v>46211</v>
      </c>
      <c r="G9237">
        <v>2430</v>
      </c>
      <c r="H9237" s="1">
        <f t="shared" si="720"/>
        <v>46207</v>
      </c>
      <c r="I9237" s="5">
        <f t="shared" si="724"/>
        <v>46253</v>
      </c>
      <c r="J9237" s="9" t="str">
        <f t="shared" si="721"/>
        <v>ชำระตรงเวลา</v>
      </c>
      <c r="K9237" s="10">
        <f t="shared" si="722"/>
        <v>4</v>
      </c>
      <c r="L9237" t="str">
        <f t="shared" si="723"/>
        <v>ลูกหนี้ชั้นดี</v>
      </c>
    </row>
    <row r="9238" spans="1:12" x14ac:dyDescent="0.2">
      <c r="A9238" t="s">
        <v>1044</v>
      </c>
      <c r="B9238" t="s">
        <v>1045</v>
      </c>
      <c r="C9238">
        <v>15</v>
      </c>
      <c r="D9238">
        <v>5326060004235</v>
      </c>
      <c r="E9238" s="1">
        <v>46185</v>
      </c>
      <c r="F9238" s="1">
        <v>46198</v>
      </c>
      <c r="G9238">
        <v>101895</v>
      </c>
      <c r="H9238" s="1">
        <f t="shared" si="720"/>
        <v>46200</v>
      </c>
      <c r="I9238" s="5">
        <f t="shared" si="724"/>
        <v>46253</v>
      </c>
      <c r="J9238" s="9" t="str">
        <f t="shared" si="721"/>
        <v>ค้างชำระ 1 - 30 วัน</v>
      </c>
      <c r="K9238" s="10">
        <f t="shared" si="722"/>
        <v>0</v>
      </c>
      <c r="L9238" t="str">
        <f t="shared" si="723"/>
        <v>ลูกหนี้ชั้นดี</v>
      </c>
    </row>
    <row r="9239" spans="1:12" x14ac:dyDescent="0.2">
      <c r="A9239" t="s">
        <v>927</v>
      </c>
      <c r="B9239" t="s">
        <v>366</v>
      </c>
      <c r="C9239">
        <v>30</v>
      </c>
      <c r="D9239">
        <v>1126060013992</v>
      </c>
      <c r="E9239" s="1">
        <v>46206</v>
      </c>
      <c r="F9239" s="1" t="s">
        <v>3049</v>
      </c>
      <c r="G9239">
        <v>8128</v>
      </c>
      <c r="H9239" s="1">
        <f t="shared" si="720"/>
        <v>46236</v>
      </c>
      <c r="I9239" s="5">
        <f t="shared" si="724"/>
        <v>46253</v>
      </c>
      <c r="J9239" s="9" t="str">
        <f t="shared" si="721"/>
        <v>ค้างชำระ 1 - 30 วัน</v>
      </c>
      <c r="K9239" s="10">
        <f t="shared" si="722"/>
        <v>17</v>
      </c>
      <c r="L9239" t="str">
        <f t="shared" si="723"/>
        <v>ลูกหนี้ชั้นดี</v>
      </c>
    </row>
    <row r="9240" spans="1:12" x14ac:dyDescent="0.2">
      <c r="A9240" t="s">
        <v>927</v>
      </c>
      <c r="B9240" t="s">
        <v>366</v>
      </c>
      <c r="C9240">
        <v>30</v>
      </c>
      <c r="D9240">
        <v>1126060014005</v>
      </c>
      <c r="E9240" s="1">
        <v>46206</v>
      </c>
      <c r="F9240" s="1" t="s">
        <v>3049</v>
      </c>
      <c r="G9240">
        <v>32546</v>
      </c>
      <c r="H9240" s="1">
        <f t="shared" si="720"/>
        <v>46236</v>
      </c>
      <c r="I9240" s="5">
        <f t="shared" si="724"/>
        <v>46253</v>
      </c>
      <c r="J9240" s="9" t="str">
        <f t="shared" si="721"/>
        <v>ชำระตรงเวลา</v>
      </c>
      <c r="K9240" s="10">
        <f t="shared" si="722"/>
        <v>17</v>
      </c>
      <c r="L9240" t="str">
        <f t="shared" si="723"/>
        <v>ลูกหนี้ชั้นดี</v>
      </c>
    </row>
    <row r="9241" spans="1:12" x14ac:dyDescent="0.2">
      <c r="A9241" t="s">
        <v>2278</v>
      </c>
      <c r="B9241" t="s">
        <v>356</v>
      </c>
      <c r="C9241">
        <v>7</v>
      </c>
      <c r="D9241">
        <v>1926010000726</v>
      </c>
      <c r="E9241" s="1">
        <v>46027</v>
      </c>
      <c r="F9241" s="1">
        <v>46034</v>
      </c>
      <c r="G9241">
        <v>4870</v>
      </c>
      <c r="H9241" s="1">
        <f t="shared" si="720"/>
        <v>46034</v>
      </c>
      <c r="I9241" s="5">
        <f t="shared" si="724"/>
        <v>46253</v>
      </c>
      <c r="J9241" s="9" t="str">
        <f t="shared" si="721"/>
        <v>ชำระตรงเวลา</v>
      </c>
      <c r="K9241" s="10">
        <f t="shared" si="722"/>
        <v>0</v>
      </c>
      <c r="L9241" t="str">
        <f t="shared" si="723"/>
        <v>ลูกหนี้ชั้นดี</v>
      </c>
    </row>
    <row r="9242" spans="1:12" x14ac:dyDescent="0.2">
      <c r="A9242" t="s">
        <v>2278</v>
      </c>
      <c r="B9242" t="s">
        <v>356</v>
      </c>
      <c r="C9242">
        <v>7</v>
      </c>
      <c r="D9242">
        <v>1926020002147</v>
      </c>
      <c r="E9242" s="1">
        <v>46057</v>
      </c>
      <c r="F9242" s="1">
        <v>46063</v>
      </c>
      <c r="G9242">
        <v>5635</v>
      </c>
      <c r="H9242" s="1">
        <f t="shared" si="720"/>
        <v>46064</v>
      </c>
      <c r="I9242" s="5">
        <f t="shared" si="724"/>
        <v>46253</v>
      </c>
      <c r="J9242" s="9" t="str">
        <f t="shared" si="721"/>
        <v>ชำระตรงเวลา</v>
      </c>
      <c r="K9242" s="10">
        <f t="shared" si="722"/>
        <v>0</v>
      </c>
      <c r="L9242" t="str">
        <f t="shared" si="723"/>
        <v>ลูกหนี้ชั้นดี</v>
      </c>
    </row>
    <row r="9243" spans="1:12" x14ac:dyDescent="0.2">
      <c r="A9243" t="s">
        <v>2278</v>
      </c>
      <c r="B9243" t="s">
        <v>356</v>
      </c>
      <c r="C9243">
        <v>7</v>
      </c>
      <c r="D9243">
        <v>1926050001394</v>
      </c>
      <c r="E9243" s="1">
        <v>46146</v>
      </c>
      <c r="F9243" s="1">
        <v>46153</v>
      </c>
      <c r="G9243">
        <v>9790</v>
      </c>
      <c r="H9243" s="1">
        <f t="shared" si="720"/>
        <v>46153</v>
      </c>
      <c r="I9243" s="5">
        <f t="shared" si="724"/>
        <v>46253</v>
      </c>
      <c r="J9243" s="9" t="str">
        <f t="shared" si="721"/>
        <v>ชำระตรงเวลา</v>
      </c>
      <c r="K9243" s="10">
        <f t="shared" si="722"/>
        <v>0</v>
      </c>
      <c r="L9243" t="str">
        <f t="shared" si="723"/>
        <v>ลูกหนี้ชั้นดี</v>
      </c>
    </row>
    <row r="9244" spans="1:12" x14ac:dyDescent="0.2">
      <c r="A9244" t="s">
        <v>2278</v>
      </c>
      <c r="B9244" t="s">
        <v>356</v>
      </c>
      <c r="C9244">
        <v>7</v>
      </c>
      <c r="D9244">
        <v>1926060002299</v>
      </c>
      <c r="E9244" s="1">
        <v>46177</v>
      </c>
      <c r="F9244" s="1">
        <v>46183</v>
      </c>
      <c r="G9244">
        <v>11722</v>
      </c>
      <c r="H9244" s="1">
        <f t="shared" si="720"/>
        <v>46184</v>
      </c>
      <c r="I9244" s="5">
        <f t="shared" si="724"/>
        <v>46253</v>
      </c>
      <c r="J9244" s="9" t="str">
        <f t="shared" si="721"/>
        <v>ชำระตรงเวลา</v>
      </c>
      <c r="K9244" s="10">
        <f t="shared" si="722"/>
        <v>0</v>
      </c>
      <c r="L9244" t="str">
        <f t="shared" si="723"/>
        <v>ลูกหนี้ชั้นดี</v>
      </c>
    </row>
    <row r="9245" spans="1:12" x14ac:dyDescent="0.2">
      <c r="A9245" t="s">
        <v>550</v>
      </c>
      <c r="B9245" t="s">
        <v>366</v>
      </c>
      <c r="C9245">
        <v>7</v>
      </c>
      <c r="D9245">
        <v>1126020009744</v>
      </c>
      <c r="E9245" s="1">
        <v>46071</v>
      </c>
      <c r="F9245" s="1">
        <v>46076</v>
      </c>
      <c r="G9245">
        <v>756</v>
      </c>
      <c r="H9245" s="1">
        <f t="shared" si="720"/>
        <v>46078</v>
      </c>
      <c r="I9245" s="5">
        <f t="shared" si="724"/>
        <v>46253</v>
      </c>
      <c r="J9245" s="9" t="str">
        <f t="shared" si="721"/>
        <v>ชำระตรงเวลา</v>
      </c>
      <c r="K9245" s="10">
        <f t="shared" si="722"/>
        <v>0</v>
      </c>
      <c r="L9245" t="str">
        <f t="shared" si="723"/>
        <v>ลูกหนี้ชั้นดี</v>
      </c>
    </row>
    <row r="9246" spans="1:12" x14ac:dyDescent="0.2">
      <c r="A9246" t="s">
        <v>550</v>
      </c>
      <c r="B9246" t="s">
        <v>366</v>
      </c>
      <c r="C9246">
        <v>7</v>
      </c>
      <c r="D9246">
        <v>1126050003095</v>
      </c>
      <c r="E9246" s="1">
        <v>46153</v>
      </c>
      <c r="F9246" s="1">
        <v>46158</v>
      </c>
      <c r="G9246">
        <v>208</v>
      </c>
      <c r="H9246" s="1">
        <f t="shared" si="720"/>
        <v>46160</v>
      </c>
      <c r="I9246" s="5">
        <f t="shared" si="724"/>
        <v>46253</v>
      </c>
      <c r="J9246" s="9" t="str">
        <f t="shared" si="721"/>
        <v>ชำระตรงเวลา</v>
      </c>
      <c r="K9246" s="10">
        <f t="shared" si="722"/>
        <v>0</v>
      </c>
      <c r="L9246" t="str">
        <f t="shared" si="723"/>
        <v>ลูกหนี้ชั้นดี</v>
      </c>
    </row>
    <row r="9247" spans="1:12" x14ac:dyDescent="0.2">
      <c r="A9247" t="s">
        <v>550</v>
      </c>
      <c r="B9247" t="s">
        <v>366</v>
      </c>
      <c r="C9247">
        <v>7</v>
      </c>
      <c r="D9247">
        <v>1126050005952</v>
      </c>
      <c r="E9247" s="1">
        <v>46155</v>
      </c>
      <c r="F9247" s="1">
        <v>46158</v>
      </c>
      <c r="G9247">
        <v>1560</v>
      </c>
      <c r="H9247" s="1">
        <f t="shared" si="720"/>
        <v>46162</v>
      </c>
      <c r="I9247" s="5">
        <f t="shared" si="724"/>
        <v>46253</v>
      </c>
      <c r="J9247" s="9" t="str">
        <f t="shared" si="721"/>
        <v>ชำระตรงเวลา</v>
      </c>
      <c r="K9247" s="10">
        <f t="shared" si="722"/>
        <v>0</v>
      </c>
      <c r="L9247" t="str">
        <f t="shared" si="723"/>
        <v>ลูกหนี้ชั้นดี</v>
      </c>
    </row>
    <row r="9248" spans="1:12" x14ac:dyDescent="0.2">
      <c r="A9248" t="s">
        <v>550</v>
      </c>
      <c r="B9248" t="s">
        <v>366</v>
      </c>
      <c r="C9248">
        <v>7</v>
      </c>
      <c r="D9248">
        <v>1126060001975</v>
      </c>
      <c r="E9248" s="1">
        <v>46182</v>
      </c>
      <c r="F9248" s="1">
        <v>46186</v>
      </c>
      <c r="G9248">
        <v>320</v>
      </c>
      <c r="H9248" s="1">
        <f t="shared" si="720"/>
        <v>46189</v>
      </c>
      <c r="I9248" s="5">
        <f t="shared" si="724"/>
        <v>46253</v>
      </c>
      <c r="J9248" s="9" t="str">
        <f t="shared" si="721"/>
        <v>ชำระตรงเวลา</v>
      </c>
      <c r="K9248" s="10">
        <f t="shared" si="722"/>
        <v>0</v>
      </c>
      <c r="L9248" t="str">
        <f t="shared" si="723"/>
        <v>ลูกหนี้ชั้นดี</v>
      </c>
    </row>
    <row r="9249" spans="1:12" x14ac:dyDescent="0.2">
      <c r="A9249" t="s">
        <v>550</v>
      </c>
      <c r="B9249" t="s">
        <v>366</v>
      </c>
      <c r="C9249">
        <v>7</v>
      </c>
      <c r="D9249">
        <v>1126060005461</v>
      </c>
      <c r="E9249" s="1">
        <v>46183</v>
      </c>
      <c r="F9249" s="1">
        <v>46186</v>
      </c>
      <c r="G9249">
        <v>1160</v>
      </c>
      <c r="H9249" s="1">
        <f t="shared" si="720"/>
        <v>46190</v>
      </c>
      <c r="I9249" s="5">
        <f t="shared" si="724"/>
        <v>46253</v>
      </c>
      <c r="J9249" s="9" t="str">
        <f t="shared" si="721"/>
        <v>ชำระตรงเวลา</v>
      </c>
      <c r="K9249" s="10">
        <f t="shared" si="722"/>
        <v>0</v>
      </c>
      <c r="L9249" t="str">
        <f t="shared" si="723"/>
        <v>ลูกหนี้ชั้นดี</v>
      </c>
    </row>
    <row r="9250" spans="1:12" x14ac:dyDescent="0.2">
      <c r="A9250" t="s">
        <v>550</v>
      </c>
      <c r="B9250" t="s">
        <v>366</v>
      </c>
      <c r="C9250">
        <v>7</v>
      </c>
      <c r="D9250">
        <v>1126060009339</v>
      </c>
      <c r="E9250" s="1">
        <v>46190</v>
      </c>
      <c r="F9250" s="1">
        <v>46195</v>
      </c>
      <c r="G9250">
        <v>1160</v>
      </c>
      <c r="H9250" s="1">
        <f t="shared" si="720"/>
        <v>46197</v>
      </c>
      <c r="I9250" s="5">
        <f t="shared" si="724"/>
        <v>46253</v>
      </c>
      <c r="J9250" s="9" t="str">
        <f t="shared" si="721"/>
        <v>ชำระตรงเวลา</v>
      </c>
      <c r="K9250" s="10">
        <f t="shared" si="722"/>
        <v>0</v>
      </c>
      <c r="L9250" t="str">
        <f t="shared" si="723"/>
        <v>ลูกหนี้ชั้นดี</v>
      </c>
    </row>
    <row r="9251" spans="1:12" x14ac:dyDescent="0.2">
      <c r="A9251" t="s">
        <v>550</v>
      </c>
      <c r="B9251" t="s">
        <v>366</v>
      </c>
      <c r="C9251">
        <v>7</v>
      </c>
      <c r="D9251">
        <v>1126060012292</v>
      </c>
      <c r="E9251" s="1">
        <v>46197</v>
      </c>
      <c r="F9251" s="1">
        <v>46202</v>
      </c>
      <c r="G9251">
        <v>40</v>
      </c>
      <c r="H9251" s="1">
        <f t="shared" si="720"/>
        <v>46204</v>
      </c>
      <c r="I9251" s="5">
        <f t="shared" si="724"/>
        <v>46253</v>
      </c>
      <c r="J9251" s="9" t="str">
        <f t="shared" si="721"/>
        <v>ชำระตรงเวลา</v>
      </c>
      <c r="K9251" s="10">
        <f t="shared" si="722"/>
        <v>0</v>
      </c>
      <c r="L9251" t="str">
        <f t="shared" si="723"/>
        <v>ลูกหนี้ชั้นดี</v>
      </c>
    </row>
    <row r="9252" spans="1:12" x14ac:dyDescent="0.2">
      <c r="A9252" t="s">
        <v>219</v>
      </c>
      <c r="B9252" t="s">
        <v>8</v>
      </c>
      <c r="C9252">
        <v>7</v>
      </c>
      <c r="D9252">
        <v>1526010007178</v>
      </c>
      <c r="E9252" s="1">
        <v>46038</v>
      </c>
      <c r="F9252" s="1">
        <v>46042</v>
      </c>
      <c r="G9252">
        <v>1020</v>
      </c>
      <c r="H9252" s="1">
        <f t="shared" si="720"/>
        <v>46045</v>
      </c>
      <c r="I9252" s="5">
        <f t="shared" si="724"/>
        <v>46253</v>
      </c>
      <c r="J9252" s="9" t="str">
        <f t="shared" si="721"/>
        <v>ชำระตรงเวลา</v>
      </c>
      <c r="K9252" s="10">
        <f t="shared" si="722"/>
        <v>0</v>
      </c>
      <c r="L9252" t="str">
        <f t="shared" si="723"/>
        <v>ลูกหนี้ชั้นดี</v>
      </c>
    </row>
    <row r="9253" spans="1:12" x14ac:dyDescent="0.2">
      <c r="A9253" t="s">
        <v>219</v>
      </c>
      <c r="B9253" t="s">
        <v>8</v>
      </c>
      <c r="C9253">
        <v>7</v>
      </c>
      <c r="D9253">
        <v>1526030014064</v>
      </c>
      <c r="E9253" s="1">
        <v>46107</v>
      </c>
      <c r="F9253" s="1">
        <v>46108</v>
      </c>
      <c r="G9253">
        <v>5260</v>
      </c>
      <c r="H9253" s="1">
        <f t="shared" si="720"/>
        <v>46114</v>
      </c>
      <c r="I9253" s="5">
        <f t="shared" si="724"/>
        <v>46253</v>
      </c>
      <c r="J9253" s="9" t="str">
        <f t="shared" si="721"/>
        <v>ชำระตรงเวลา</v>
      </c>
      <c r="K9253" s="10">
        <f t="shared" si="722"/>
        <v>0</v>
      </c>
      <c r="L9253" t="str">
        <f t="shared" si="723"/>
        <v>ลูกหนี้ชั้นดี</v>
      </c>
    </row>
    <row r="9254" spans="1:12" x14ac:dyDescent="0.2">
      <c r="A9254" t="s">
        <v>219</v>
      </c>
      <c r="B9254" t="s">
        <v>8</v>
      </c>
      <c r="C9254">
        <v>7</v>
      </c>
      <c r="D9254">
        <v>1526060003960</v>
      </c>
      <c r="E9254" s="1">
        <v>46179</v>
      </c>
      <c r="F9254" s="1">
        <v>46182</v>
      </c>
      <c r="G9254">
        <v>881</v>
      </c>
      <c r="H9254" s="1">
        <f t="shared" si="720"/>
        <v>46186</v>
      </c>
      <c r="I9254" s="5">
        <f t="shared" si="724"/>
        <v>46253</v>
      </c>
      <c r="J9254" s="9" t="str">
        <f t="shared" si="721"/>
        <v>ชำระตรงเวลา</v>
      </c>
      <c r="K9254" s="10">
        <f t="shared" si="722"/>
        <v>0</v>
      </c>
      <c r="L9254" t="str">
        <f t="shared" si="723"/>
        <v>ลูกหนี้ชั้นดี</v>
      </c>
    </row>
    <row r="9255" spans="1:12" x14ac:dyDescent="0.2">
      <c r="A9255" t="s">
        <v>219</v>
      </c>
      <c r="B9255" t="s">
        <v>8</v>
      </c>
      <c r="C9255">
        <v>7</v>
      </c>
      <c r="D9255">
        <v>1526060006985</v>
      </c>
      <c r="E9255" s="1">
        <v>46184</v>
      </c>
      <c r="F9255" s="1">
        <v>46185</v>
      </c>
      <c r="G9255">
        <v>10093</v>
      </c>
      <c r="H9255" s="1">
        <f t="shared" si="720"/>
        <v>46191</v>
      </c>
      <c r="I9255" s="5">
        <f t="shared" si="724"/>
        <v>46253</v>
      </c>
      <c r="J9255" s="9" t="str">
        <f t="shared" si="721"/>
        <v>ชำระตรงเวลา</v>
      </c>
      <c r="K9255" s="10">
        <f t="shared" si="722"/>
        <v>0</v>
      </c>
      <c r="L9255" t="str">
        <f t="shared" si="723"/>
        <v>ลูกหนี้ชั้นดี</v>
      </c>
    </row>
    <row r="9256" spans="1:12" x14ac:dyDescent="0.2">
      <c r="A9256" t="s">
        <v>219</v>
      </c>
      <c r="B9256" t="s">
        <v>8</v>
      </c>
      <c r="C9256">
        <v>7</v>
      </c>
      <c r="D9256">
        <v>1526060010944</v>
      </c>
      <c r="E9256" s="1">
        <v>46191</v>
      </c>
      <c r="F9256" s="1">
        <v>46192</v>
      </c>
      <c r="G9256">
        <v>2377</v>
      </c>
      <c r="H9256" s="1">
        <f t="shared" si="720"/>
        <v>46198</v>
      </c>
      <c r="I9256" s="5">
        <f t="shared" si="724"/>
        <v>46253</v>
      </c>
      <c r="J9256" s="9" t="str">
        <f t="shared" si="721"/>
        <v>ชำระตรงเวลา</v>
      </c>
      <c r="K9256" s="10">
        <f t="shared" si="722"/>
        <v>0</v>
      </c>
      <c r="L9256" t="str">
        <f t="shared" si="723"/>
        <v>ลูกหนี้ชั้นดี</v>
      </c>
    </row>
    <row r="9257" spans="1:12" x14ac:dyDescent="0.2">
      <c r="A9257" t="s">
        <v>219</v>
      </c>
      <c r="B9257" t="s">
        <v>8</v>
      </c>
      <c r="C9257">
        <v>7</v>
      </c>
      <c r="D9257">
        <v>1526060013686</v>
      </c>
      <c r="E9257" s="1">
        <v>46198</v>
      </c>
      <c r="F9257" s="1">
        <v>46199</v>
      </c>
      <c r="G9257">
        <v>1326</v>
      </c>
      <c r="H9257" s="1">
        <f t="shared" si="720"/>
        <v>46205</v>
      </c>
      <c r="I9257" s="5">
        <f t="shared" si="724"/>
        <v>46253</v>
      </c>
      <c r="J9257" s="9" t="str">
        <f t="shared" si="721"/>
        <v>ชำระตรงเวลา</v>
      </c>
      <c r="K9257" s="10">
        <f t="shared" si="722"/>
        <v>0</v>
      </c>
      <c r="L9257" t="str">
        <f t="shared" si="723"/>
        <v>ลูกหนี้ชั้นดี</v>
      </c>
    </row>
    <row r="9258" spans="1:12" x14ac:dyDescent="0.2">
      <c r="A9258" t="s">
        <v>598</v>
      </c>
      <c r="B9258" t="s">
        <v>366</v>
      </c>
      <c r="C9258">
        <v>30</v>
      </c>
      <c r="D9258">
        <v>1126020009416</v>
      </c>
      <c r="E9258" s="1">
        <v>46076</v>
      </c>
      <c r="F9258" s="1">
        <v>46094</v>
      </c>
      <c r="G9258">
        <v>1715</v>
      </c>
      <c r="H9258" s="1">
        <f t="shared" si="720"/>
        <v>46106</v>
      </c>
      <c r="I9258" s="5">
        <f t="shared" si="724"/>
        <v>46253</v>
      </c>
      <c r="J9258" s="9" t="str">
        <f t="shared" si="721"/>
        <v>ค้างชำระ 1 - 30 วัน</v>
      </c>
      <c r="K9258" s="10">
        <f t="shared" si="722"/>
        <v>0</v>
      </c>
      <c r="L9258" t="str">
        <f t="shared" si="723"/>
        <v>ลูกหนี้ชั้นดี</v>
      </c>
    </row>
    <row r="9259" spans="1:12" x14ac:dyDescent="0.2">
      <c r="A9259" t="s">
        <v>598</v>
      </c>
      <c r="B9259" t="s">
        <v>366</v>
      </c>
      <c r="C9259">
        <v>30</v>
      </c>
      <c r="D9259">
        <v>1126040012397</v>
      </c>
      <c r="E9259" s="1">
        <v>46148</v>
      </c>
      <c r="F9259" s="1">
        <v>46199</v>
      </c>
      <c r="G9259">
        <v>1000</v>
      </c>
      <c r="H9259" s="1">
        <f t="shared" si="720"/>
        <v>46178</v>
      </c>
      <c r="I9259" s="5">
        <f t="shared" si="724"/>
        <v>46253</v>
      </c>
      <c r="J9259" s="9" t="str">
        <f t="shared" si="721"/>
        <v>ค้างชำระ 31 - 60 วัน</v>
      </c>
      <c r="K9259" s="10">
        <f t="shared" si="722"/>
        <v>21</v>
      </c>
      <c r="L9259" t="str">
        <f t="shared" si="723"/>
        <v>ลูกหนี้ชั้นดี</v>
      </c>
    </row>
    <row r="9260" spans="1:12" x14ac:dyDescent="0.2">
      <c r="A9260" t="s">
        <v>598</v>
      </c>
      <c r="B9260" t="s">
        <v>366</v>
      </c>
      <c r="C9260">
        <v>30</v>
      </c>
      <c r="D9260">
        <v>1126060005553</v>
      </c>
      <c r="E9260" s="1">
        <v>46186</v>
      </c>
      <c r="F9260" s="1" t="s">
        <v>3049</v>
      </c>
      <c r="G9260">
        <v>7670</v>
      </c>
      <c r="H9260" s="1">
        <f t="shared" si="720"/>
        <v>46216</v>
      </c>
      <c r="I9260" s="5">
        <f t="shared" si="724"/>
        <v>46253</v>
      </c>
      <c r="J9260" s="9" t="str">
        <f t="shared" si="721"/>
        <v>ค้างชำระ 1 - 30 วัน</v>
      </c>
      <c r="K9260" s="10">
        <f t="shared" si="722"/>
        <v>37</v>
      </c>
      <c r="L9260" t="str">
        <f t="shared" si="723"/>
        <v>ลูกหนี้เฝ้าติดตาม</v>
      </c>
    </row>
    <row r="9261" spans="1:12" x14ac:dyDescent="0.2">
      <c r="A9261" t="s">
        <v>598</v>
      </c>
      <c r="B9261" t="s">
        <v>366</v>
      </c>
      <c r="C9261">
        <v>30</v>
      </c>
      <c r="D9261">
        <v>1126060009131</v>
      </c>
      <c r="E9261" s="1">
        <v>46193</v>
      </c>
      <c r="F9261" s="1" t="s">
        <v>3049</v>
      </c>
      <c r="G9261">
        <v>1920</v>
      </c>
      <c r="H9261" s="1">
        <f t="shared" si="720"/>
        <v>46223</v>
      </c>
      <c r="I9261" s="5">
        <f t="shared" si="724"/>
        <v>46253</v>
      </c>
      <c r="J9261" s="9" t="str">
        <f t="shared" si="721"/>
        <v>ชำระตรงเวลา</v>
      </c>
      <c r="K9261" s="10">
        <f t="shared" si="722"/>
        <v>30</v>
      </c>
      <c r="L9261" t="str">
        <f t="shared" si="723"/>
        <v>ลูกหนี้ชั้นดี</v>
      </c>
    </row>
    <row r="9262" spans="1:12" x14ac:dyDescent="0.2">
      <c r="A9262" t="s">
        <v>1328</v>
      </c>
      <c r="B9262" t="s">
        <v>1326</v>
      </c>
      <c r="C9262">
        <v>15</v>
      </c>
      <c r="D9262">
        <v>5526010008331</v>
      </c>
      <c r="E9262" s="1">
        <v>46039</v>
      </c>
      <c r="F9262" s="1">
        <v>46044</v>
      </c>
      <c r="G9262">
        <v>36300</v>
      </c>
      <c r="H9262" s="1">
        <f t="shared" si="720"/>
        <v>46054</v>
      </c>
      <c r="I9262" s="5">
        <f t="shared" si="724"/>
        <v>46253</v>
      </c>
      <c r="J9262" s="9" t="str">
        <f t="shared" si="721"/>
        <v>ชำระตรงเวลา</v>
      </c>
      <c r="K9262" s="10">
        <f t="shared" si="722"/>
        <v>0</v>
      </c>
      <c r="L9262" t="str">
        <f t="shared" si="723"/>
        <v>ลูกหนี้ชั้นดี</v>
      </c>
    </row>
    <row r="9263" spans="1:12" x14ac:dyDescent="0.2">
      <c r="A9263" t="s">
        <v>1328</v>
      </c>
      <c r="B9263" t="s">
        <v>1326</v>
      </c>
      <c r="C9263">
        <v>15</v>
      </c>
      <c r="D9263">
        <v>5526020009137</v>
      </c>
      <c r="E9263" s="1">
        <v>46070</v>
      </c>
      <c r="F9263" s="1">
        <v>46076</v>
      </c>
      <c r="G9263">
        <v>15505</v>
      </c>
      <c r="H9263" s="1">
        <f t="shared" si="720"/>
        <v>46085</v>
      </c>
      <c r="I9263" s="5">
        <f t="shared" si="724"/>
        <v>46253</v>
      </c>
      <c r="J9263" s="9" t="str">
        <f t="shared" si="721"/>
        <v>ชำระตรงเวลา</v>
      </c>
      <c r="K9263" s="10">
        <f t="shared" si="722"/>
        <v>0</v>
      </c>
      <c r="L9263" t="str">
        <f t="shared" si="723"/>
        <v>ลูกหนี้ชั้นดี</v>
      </c>
    </row>
    <row r="9264" spans="1:12" x14ac:dyDescent="0.2">
      <c r="A9264" t="s">
        <v>1328</v>
      </c>
      <c r="B9264" t="s">
        <v>1326</v>
      </c>
      <c r="C9264">
        <v>15</v>
      </c>
      <c r="D9264">
        <v>5526030008991</v>
      </c>
      <c r="E9264" s="1">
        <v>46098</v>
      </c>
      <c r="F9264" s="1">
        <v>46105</v>
      </c>
      <c r="G9264">
        <v>9580</v>
      </c>
      <c r="H9264" s="1">
        <f t="shared" si="720"/>
        <v>46113</v>
      </c>
      <c r="I9264" s="5">
        <f t="shared" si="724"/>
        <v>46253</v>
      </c>
      <c r="J9264" s="9" t="str">
        <f t="shared" si="721"/>
        <v>ชำระตรงเวลา</v>
      </c>
      <c r="K9264" s="10">
        <f t="shared" si="722"/>
        <v>0</v>
      </c>
      <c r="L9264" t="str">
        <f t="shared" si="723"/>
        <v>ลูกหนี้ชั้นดี</v>
      </c>
    </row>
    <row r="9265" spans="1:12" x14ac:dyDescent="0.2">
      <c r="A9265" t="s">
        <v>1328</v>
      </c>
      <c r="B9265" t="s">
        <v>1326</v>
      </c>
      <c r="C9265">
        <v>15</v>
      </c>
      <c r="D9265">
        <v>5526040009094</v>
      </c>
      <c r="E9265" s="1">
        <v>46132</v>
      </c>
      <c r="F9265" s="1">
        <v>46136</v>
      </c>
      <c r="G9265">
        <v>14934</v>
      </c>
      <c r="H9265" s="1">
        <f t="shared" si="720"/>
        <v>46147</v>
      </c>
      <c r="I9265" s="5">
        <f t="shared" si="724"/>
        <v>46253</v>
      </c>
      <c r="J9265" s="9" t="str">
        <f t="shared" si="721"/>
        <v>ชำระตรงเวลา</v>
      </c>
      <c r="K9265" s="10">
        <f t="shared" si="722"/>
        <v>0</v>
      </c>
      <c r="L9265" t="str">
        <f t="shared" si="723"/>
        <v>ลูกหนี้ชั้นดี</v>
      </c>
    </row>
    <row r="9266" spans="1:12" x14ac:dyDescent="0.2">
      <c r="A9266" t="s">
        <v>1328</v>
      </c>
      <c r="B9266" t="s">
        <v>1326</v>
      </c>
      <c r="C9266">
        <v>15</v>
      </c>
      <c r="D9266">
        <v>5526050008650</v>
      </c>
      <c r="E9266" s="1">
        <v>46159</v>
      </c>
      <c r="F9266" s="1">
        <v>46167</v>
      </c>
      <c r="G9266">
        <v>13951</v>
      </c>
      <c r="H9266" s="1">
        <f t="shared" si="720"/>
        <v>46174</v>
      </c>
      <c r="I9266" s="5">
        <f t="shared" si="724"/>
        <v>46253</v>
      </c>
      <c r="J9266" s="9" t="str">
        <f t="shared" si="721"/>
        <v>ชำระตรงเวลา</v>
      </c>
      <c r="K9266" s="10">
        <f t="shared" si="722"/>
        <v>0</v>
      </c>
      <c r="L9266" t="str">
        <f t="shared" si="723"/>
        <v>ลูกหนี้ชั้นดี</v>
      </c>
    </row>
    <row r="9267" spans="1:12" x14ac:dyDescent="0.2">
      <c r="A9267" t="s">
        <v>1328</v>
      </c>
      <c r="B9267" t="s">
        <v>1326</v>
      </c>
      <c r="C9267">
        <v>15</v>
      </c>
      <c r="D9267">
        <v>5526060000231</v>
      </c>
      <c r="E9267" s="1">
        <v>46174</v>
      </c>
      <c r="F9267" s="1">
        <v>46179</v>
      </c>
      <c r="G9267">
        <v>51854</v>
      </c>
      <c r="H9267" s="1">
        <f t="shared" si="720"/>
        <v>46189</v>
      </c>
      <c r="I9267" s="5">
        <f t="shared" si="724"/>
        <v>46253</v>
      </c>
      <c r="J9267" s="9" t="str">
        <f t="shared" si="721"/>
        <v>ชำระตรงเวลา</v>
      </c>
      <c r="K9267" s="10">
        <f t="shared" si="722"/>
        <v>0</v>
      </c>
      <c r="L9267" t="str">
        <f t="shared" si="723"/>
        <v>ลูกหนี้ชั้นดี</v>
      </c>
    </row>
    <row r="9268" spans="1:12" x14ac:dyDescent="0.2">
      <c r="A9268" t="s">
        <v>1328</v>
      </c>
      <c r="B9268" t="s">
        <v>1326</v>
      </c>
      <c r="C9268">
        <v>15</v>
      </c>
      <c r="D9268">
        <v>5526060007933</v>
      </c>
      <c r="E9268" s="1">
        <v>46188</v>
      </c>
      <c r="F9268" s="1">
        <v>46196</v>
      </c>
      <c r="G9268">
        <v>18439</v>
      </c>
      <c r="H9268" s="1">
        <f t="shared" si="720"/>
        <v>46203</v>
      </c>
      <c r="I9268" s="5">
        <f t="shared" si="724"/>
        <v>46253</v>
      </c>
      <c r="J9268" s="9" t="str">
        <f t="shared" si="721"/>
        <v>ค้างชำระ 1 - 30 วัน</v>
      </c>
      <c r="K9268" s="10">
        <f t="shared" si="722"/>
        <v>0</v>
      </c>
      <c r="L9268" t="str">
        <f t="shared" si="723"/>
        <v>ลูกหนี้ชั้นดี</v>
      </c>
    </row>
    <row r="9269" spans="1:12" x14ac:dyDescent="0.2">
      <c r="A9269" t="s">
        <v>1623</v>
      </c>
      <c r="B9269" t="s">
        <v>8</v>
      </c>
      <c r="C9269">
        <v>15</v>
      </c>
      <c r="D9269">
        <v>1526010001039</v>
      </c>
      <c r="E9269" s="1">
        <v>46030</v>
      </c>
      <c r="F9269" s="1">
        <v>46053</v>
      </c>
      <c r="G9269">
        <v>12290</v>
      </c>
      <c r="H9269" s="1">
        <f t="shared" si="720"/>
        <v>46045</v>
      </c>
      <c r="I9269" s="5">
        <f t="shared" si="724"/>
        <v>46253</v>
      </c>
      <c r="J9269" s="9" t="str">
        <f t="shared" si="721"/>
        <v>ค้างชำระ 1 - 30 วัน</v>
      </c>
      <c r="K9269" s="10">
        <f t="shared" si="722"/>
        <v>8</v>
      </c>
      <c r="L9269" t="str">
        <f t="shared" si="723"/>
        <v>ลูกหนี้ชั้นดี</v>
      </c>
    </row>
    <row r="9270" spans="1:12" x14ac:dyDescent="0.2">
      <c r="A9270" t="s">
        <v>1623</v>
      </c>
      <c r="B9270" t="s">
        <v>8</v>
      </c>
      <c r="C9270">
        <v>15</v>
      </c>
      <c r="D9270">
        <v>1526060002192</v>
      </c>
      <c r="E9270" s="1">
        <v>46178</v>
      </c>
      <c r="F9270" s="1">
        <v>46206</v>
      </c>
      <c r="G9270">
        <v>14522</v>
      </c>
      <c r="H9270" s="1">
        <f t="shared" si="720"/>
        <v>46193</v>
      </c>
      <c r="I9270" s="5">
        <f t="shared" si="724"/>
        <v>46253</v>
      </c>
      <c r="J9270" s="9" t="str">
        <f t="shared" si="721"/>
        <v>ค้างชำระ 1 - 30 วัน</v>
      </c>
      <c r="K9270" s="10">
        <f t="shared" si="722"/>
        <v>13</v>
      </c>
      <c r="L9270" t="str">
        <f t="shared" si="723"/>
        <v>ลูกหนี้ชั้นดี</v>
      </c>
    </row>
    <row r="9271" spans="1:12" x14ac:dyDescent="0.2">
      <c r="A9271" t="s">
        <v>355</v>
      </c>
      <c r="B9271" t="s">
        <v>356</v>
      </c>
      <c r="C9271">
        <v>7</v>
      </c>
      <c r="D9271">
        <v>1926020002093</v>
      </c>
      <c r="E9271" s="1">
        <v>46057</v>
      </c>
      <c r="F9271" s="1">
        <v>46069</v>
      </c>
      <c r="G9271">
        <v>1850</v>
      </c>
      <c r="H9271" s="1">
        <f t="shared" si="720"/>
        <v>46064</v>
      </c>
      <c r="I9271" s="5">
        <f t="shared" si="724"/>
        <v>46253</v>
      </c>
      <c r="J9271" s="9" t="str">
        <f t="shared" si="721"/>
        <v>ชำระตรงเวลา</v>
      </c>
      <c r="K9271" s="10">
        <f t="shared" si="722"/>
        <v>5</v>
      </c>
      <c r="L9271" t="str">
        <f t="shared" si="723"/>
        <v>ลูกหนี้ชั้นดี</v>
      </c>
    </row>
    <row r="9272" spans="1:12" x14ac:dyDescent="0.2">
      <c r="A9272" t="s">
        <v>355</v>
      </c>
      <c r="B9272" t="s">
        <v>356</v>
      </c>
      <c r="C9272">
        <v>7</v>
      </c>
      <c r="D9272">
        <v>1926030003257</v>
      </c>
      <c r="E9272" s="1">
        <v>46086</v>
      </c>
      <c r="F9272" s="1">
        <v>46093</v>
      </c>
      <c r="G9272">
        <v>1200</v>
      </c>
      <c r="H9272" s="1">
        <f t="shared" si="720"/>
        <v>46093</v>
      </c>
      <c r="I9272" s="5">
        <f t="shared" si="724"/>
        <v>46253</v>
      </c>
      <c r="J9272" s="9" t="str">
        <f t="shared" si="721"/>
        <v>ชำระตรงเวลา</v>
      </c>
      <c r="K9272" s="10">
        <f t="shared" si="722"/>
        <v>0</v>
      </c>
      <c r="L9272" t="str">
        <f t="shared" si="723"/>
        <v>ลูกหนี้ชั้นดี</v>
      </c>
    </row>
    <row r="9273" spans="1:12" x14ac:dyDescent="0.2">
      <c r="A9273" t="s">
        <v>355</v>
      </c>
      <c r="B9273" t="s">
        <v>356</v>
      </c>
      <c r="C9273">
        <v>7</v>
      </c>
      <c r="D9273">
        <v>1926030003264</v>
      </c>
      <c r="E9273" s="1">
        <v>46086</v>
      </c>
      <c r="F9273" s="1">
        <v>46093</v>
      </c>
      <c r="G9273">
        <v>5430</v>
      </c>
      <c r="H9273" s="1">
        <f t="shared" si="720"/>
        <v>46093</v>
      </c>
      <c r="I9273" s="5">
        <f t="shared" si="724"/>
        <v>46253</v>
      </c>
      <c r="J9273" s="9" t="str">
        <f t="shared" si="721"/>
        <v>ค้างชำระ 1 - 30 วัน</v>
      </c>
      <c r="K9273" s="10">
        <f t="shared" si="722"/>
        <v>0</v>
      </c>
      <c r="L9273" t="str">
        <f t="shared" si="723"/>
        <v>ลูกหนี้ชั้นดี</v>
      </c>
    </row>
    <row r="9274" spans="1:12" x14ac:dyDescent="0.2">
      <c r="A9274" t="s">
        <v>355</v>
      </c>
      <c r="B9274" t="s">
        <v>356</v>
      </c>
      <c r="C9274">
        <v>7</v>
      </c>
      <c r="D9274">
        <v>1926050005521</v>
      </c>
      <c r="E9274" s="1">
        <v>46154</v>
      </c>
      <c r="F9274" s="1">
        <v>46172</v>
      </c>
      <c r="G9274">
        <v>7576</v>
      </c>
      <c r="H9274" s="1">
        <f t="shared" si="720"/>
        <v>46161</v>
      </c>
      <c r="I9274" s="5">
        <f t="shared" si="724"/>
        <v>46253</v>
      </c>
      <c r="J9274" s="9" t="str">
        <f t="shared" si="721"/>
        <v>ชำระตรงเวลา</v>
      </c>
      <c r="K9274" s="10">
        <f t="shared" si="722"/>
        <v>11</v>
      </c>
      <c r="L9274" t="str">
        <f t="shared" si="723"/>
        <v>ลูกหนี้ชั้นดี</v>
      </c>
    </row>
    <row r="9275" spans="1:12" x14ac:dyDescent="0.2">
      <c r="A9275" t="s">
        <v>355</v>
      </c>
      <c r="B9275" t="s">
        <v>356</v>
      </c>
      <c r="C9275">
        <v>7</v>
      </c>
      <c r="D9275">
        <v>1926060002312</v>
      </c>
      <c r="E9275" s="1">
        <v>46179</v>
      </c>
      <c r="F9275" s="1">
        <v>46186</v>
      </c>
      <c r="G9275">
        <v>471</v>
      </c>
      <c r="H9275" s="1">
        <f t="shared" si="720"/>
        <v>46186</v>
      </c>
      <c r="I9275" s="5">
        <f t="shared" si="724"/>
        <v>46253</v>
      </c>
      <c r="J9275" s="9" t="str">
        <f t="shared" si="721"/>
        <v>ชำระตรงเวลา</v>
      </c>
      <c r="K9275" s="10">
        <f t="shared" si="722"/>
        <v>0</v>
      </c>
      <c r="L9275" t="str">
        <f t="shared" si="723"/>
        <v>ลูกหนี้ชั้นดี</v>
      </c>
    </row>
    <row r="9276" spans="1:12" x14ac:dyDescent="0.2">
      <c r="A9276" t="s">
        <v>355</v>
      </c>
      <c r="B9276" t="s">
        <v>356</v>
      </c>
      <c r="C9276">
        <v>7</v>
      </c>
      <c r="D9276">
        <v>1926060002329</v>
      </c>
      <c r="E9276" s="1">
        <v>46179</v>
      </c>
      <c r="F9276" s="1">
        <v>46186</v>
      </c>
      <c r="G9276">
        <v>1600</v>
      </c>
      <c r="H9276" s="1">
        <f t="shared" si="720"/>
        <v>46186</v>
      </c>
      <c r="I9276" s="5">
        <f t="shared" si="724"/>
        <v>46253</v>
      </c>
      <c r="J9276" s="9" t="str">
        <f t="shared" si="721"/>
        <v>ค้างชำระ 1 - 30 วัน</v>
      </c>
      <c r="K9276" s="10">
        <f t="shared" si="722"/>
        <v>0</v>
      </c>
      <c r="L9276" t="str">
        <f t="shared" si="723"/>
        <v>ลูกหนี้ชั้นดี</v>
      </c>
    </row>
    <row r="9277" spans="1:12" x14ac:dyDescent="0.2">
      <c r="A9277" t="s">
        <v>255</v>
      </c>
      <c r="B9277" t="s">
        <v>106</v>
      </c>
      <c r="C9277">
        <v>15</v>
      </c>
      <c r="D9277">
        <v>5726020014364</v>
      </c>
      <c r="E9277" s="1">
        <v>46080</v>
      </c>
      <c r="F9277" s="1">
        <v>46106</v>
      </c>
      <c r="G9277">
        <v>63040</v>
      </c>
      <c r="H9277" s="1">
        <f t="shared" si="720"/>
        <v>46095</v>
      </c>
      <c r="I9277" s="5">
        <f t="shared" si="724"/>
        <v>46253</v>
      </c>
      <c r="J9277" s="9" t="str">
        <f t="shared" si="721"/>
        <v>ค้างชำระ 31 - 60 วัน</v>
      </c>
      <c r="K9277" s="10">
        <f t="shared" si="722"/>
        <v>11</v>
      </c>
      <c r="L9277" t="str">
        <f t="shared" si="723"/>
        <v>ลูกหนี้ชั้นดี</v>
      </c>
    </row>
    <row r="9278" spans="1:12" x14ac:dyDescent="0.2">
      <c r="A9278" t="s">
        <v>255</v>
      </c>
      <c r="B9278" t="s">
        <v>106</v>
      </c>
      <c r="C9278">
        <v>15</v>
      </c>
      <c r="D9278">
        <v>5726060014034</v>
      </c>
      <c r="E9278" s="1">
        <v>46199</v>
      </c>
      <c r="F9278" s="1" t="s">
        <v>3049</v>
      </c>
      <c r="G9278">
        <v>68543</v>
      </c>
      <c r="H9278" s="1">
        <f t="shared" si="720"/>
        <v>46214</v>
      </c>
      <c r="I9278" s="5">
        <f t="shared" si="724"/>
        <v>46253</v>
      </c>
      <c r="J9278" s="9" t="str">
        <f t="shared" si="721"/>
        <v>ชำระตรงเวลา</v>
      </c>
      <c r="K9278" s="10">
        <f t="shared" si="722"/>
        <v>39</v>
      </c>
      <c r="L9278" t="str">
        <f t="shared" si="723"/>
        <v>ลูกหนี้เฝ้าติดตาม</v>
      </c>
    </row>
    <row r="9279" spans="1:12" x14ac:dyDescent="0.2">
      <c r="A9279" t="s">
        <v>61</v>
      </c>
      <c r="B9279" t="s">
        <v>8</v>
      </c>
      <c r="C9279">
        <v>7</v>
      </c>
      <c r="D9279">
        <v>1526020004983</v>
      </c>
      <c r="E9279" s="1">
        <v>46064</v>
      </c>
      <c r="F9279" s="1">
        <v>46067</v>
      </c>
      <c r="G9279">
        <v>4985</v>
      </c>
      <c r="H9279" s="1">
        <f t="shared" si="720"/>
        <v>46071</v>
      </c>
      <c r="I9279" s="5">
        <f t="shared" si="724"/>
        <v>46253</v>
      </c>
      <c r="J9279" s="9" t="str">
        <f t="shared" si="721"/>
        <v>ชำระตรงเวลา</v>
      </c>
      <c r="K9279" s="10">
        <f t="shared" si="722"/>
        <v>0</v>
      </c>
      <c r="L9279" t="str">
        <f t="shared" si="723"/>
        <v>ลูกหนี้ชั้นดี</v>
      </c>
    </row>
    <row r="9280" spans="1:12" x14ac:dyDescent="0.2">
      <c r="A9280" t="s">
        <v>61</v>
      </c>
      <c r="B9280" t="s">
        <v>8</v>
      </c>
      <c r="C9280">
        <v>7</v>
      </c>
      <c r="D9280">
        <v>1526030007745</v>
      </c>
      <c r="E9280" s="1">
        <v>46097</v>
      </c>
      <c r="F9280" s="1">
        <v>46098</v>
      </c>
      <c r="G9280">
        <v>2410</v>
      </c>
      <c r="H9280" s="1">
        <f t="shared" si="720"/>
        <v>46104</v>
      </c>
      <c r="I9280" s="5">
        <f t="shared" si="724"/>
        <v>46253</v>
      </c>
      <c r="J9280" s="9" t="str">
        <f t="shared" si="721"/>
        <v>ชำระตรงเวลา</v>
      </c>
      <c r="K9280" s="10">
        <f t="shared" si="722"/>
        <v>0</v>
      </c>
      <c r="L9280" t="str">
        <f t="shared" si="723"/>
        <v>ลูกหนี้ชั้นดี</v>
      </c>
    </row>
    <row r="9281" spans="1:12" x14ac:dyDescent="0.2">
      <c r="A9281" t="s">
        <v>61</v>
      </c>
      <c r="B9281" t="s">
        <v>8</v>
      </c>
      <c r="C9281">
        <v>7</v>
      </c>
      <c r="D9281">
        <v>1526040009043</v>
      </c>
      <c r="E9281" s="1">
        <v>46134</v>
      </c>
      <c r="F9281" s="1">
        <v>46136</v>
      </c>
      <c r="G9281">
        <v>6804</v>
      </c>
      <c r="H9281" s="1">
        <f t="shared" si="720"/>
        <v>46141</v>
      </c>
      <c r="I9281" s="5">
        <f t="shared" si="724"/>
        <v>46253</v>
      </c>
      <c r="J9281" s="9" t="str">
        <f t="shared" si="721"/>
        <v>ชำระตรงเวลา</v>
      </c>
      <c r="K9281" s="10">
        <f t="shared" si="722"/>
        <v>0</v>
      </c>
      <c r="L9281" t="str">
        <f t="shared" si="723"/>
        <v>ลูกหนี้ชั้นดี</v>
      </c>
    </row>
    <row r="9282" spans="1:12" x14ac:dyDescent="0.2">
      <c r="A9282" t="s">
        <v>61</v>
      </c>
      <c r="B9282" t="s">
        <v>8</v>
      </c>
      <c r="C9282">
        <v>7</v>
      </c>
      <c r="D9282">
        <v>1526060000143</v>
      </c>
      <c r="E9282" s="1">
        <v>46174</v>
      </c>
      <c r="F9282" s="1">
        <v>46175</v>
      </c>
      <c r="G9282">
        <v>1008</v>
      </c>
      <c r="H9282" s="1">
        <f t="shared" ref="H9282:H9345" si="725">E9282+C9282</f>
        <v>46181</v>
      </c>
      <c r="I9282" s="5">
        <f t="shared" si="724"/>
        <v>46253</v>
      </c>
      <c r="J9282" s="9" t="str">
        <f t="shared" ref="J9282:J9345" si="726">IF(K9283&lt;=0, "ชำระตรงเวลา", IF(K9283&lt;=30, "ค้างชำระ 1 - 30 วัน", IF(K9283&lt;=60, "ค้างชำระ 31 - 60 วัน", IF(K9283&lt;=90, "ค้างชำระ 61 - 90 วัน", "ค้างชำระเกิน 90 วัน"))))</f>
        <v>ชำระตรงเวลา</v>
      </c>
      <c r="K9282" s="10">
        <f t="shared" ref="K9282:K9345" si="727">IF(OR(F9282="",F9282="(ว่าง)"), MAX(0,I9281-H9282), MAX(0,F9282-H9282))</f>
        <v>0</v>
      </c>
      <c r="L9282" t="str">
        <f t="shared" ref="L9282:L9345" si="728">IF(K9282&lt;=30, "ลูกหนี้ชั้นดี", IF(K9282&lt;=90, "ลูกหนี้เฝ้าติดตาม", "ลูกหนี้ด้อยคุณภาพ (NPL)"))</f>
        <v>ลูกหนี้ชั้นดี</v>
      </c>
    </row>
    <row r="9283" spans="1:12" x14ac:dyDescent="0.2">
      <c r="A9283" t="s">
        <v>61</v>
      </c>
      <c r="B9283" t="s">
        <v>8</v>
      </c>
      <c r="C9283">
        <v>7</v>
      </c>
      <c r="D9283">
        <v>1526060004745</v>
      </c>
      <c r="E9283" s="1">
        <v>46181</v>
      </c>
      <c r="F9283" s="1">
        <v>46183</v>
      </c>
      <c r="G9283">
        <v>7413</v>
      </c>
      <c r="H9283" s="1">
        <f t="shared" si="725"/>
        <v>46188</v>
      </c>
      <c r="I9283" s="5">
        <f t="shared" si="724"/>
        <v>46253</v>
      </c>
      <c r="J9283" s="9" t="str">
        <f t="shared" si="726"/>
        <v>ชำระตรงเวลา</v>
      </c>
      <c r="K9283" s="10">
        <f t="shared" si="727"/>
        <v>0</v>
      </c>
      <c r="L9283" t="str">
        <f t="shared" si="728"/>
        <v>ลูกหนี้ชั้นดี</v>
      </c>
    </row>
    <row r="9284" spans="1:12" x14ac:dyDescent="0.2">
      <c r="A9284" t="s">
        <v>61</v>
      </c>
      <c r="B9284" t="s">
        <v>8</v>
      </c>
      <c r="C9284">
        <v>7</v>
      </c>
      <c r="D9284">
        <v>1526060007449</v>
      </c>
      <c r="E9284" s="1">
        <v>46189</v>
      </c>
      <c r="F9284" s="1">
        <v>46191</v>
      </c>
      <c r="G9284">
        <v>2508</v>
      </c>
      <c r="H9284" s="1">
        <f t="shared" si="725"/>
        <v>46196</v>
      </c>
      <c r="I9284" s="5">
        <f t="shared" ref="I9284:I9347" si="729">I9283</f>
        <v>46253</v>
      </c>
      <c r="J9284" s="9" t="str">
        <f t="shared" si="726"/>
        <v>ชำระตรงเวลา</v>
      </c>
      <c r="K9284" s="10">
        <f t="shared" si="727"/>
        <v>0</v>
      </c>
      <c r="L9284" t="str">
        <f t="shared" si="728"/>
        <v>ลูกหนี้ชั้นดี</v>
      </c>
    </row>
    <row r="9285" spans="1:12" x14ac:dyDescent="0.2">
      <c r="A9285" t="s">
        <v>61</v>
      </c>
      <c r="B9285" t="s">
        <v>8</v>
      </c>
      <c r="C9285">
        <v>7</v>
      </c>
      <c r="D9285">
        <v>1526060011651</v>
      </c>
      <c r="E9285" s="1">
        <v>46197</v>
      </c>
      <c r="F9285" s="1">
        <v>46197</v>
      </c>
      <c r="G9285">
        <v>3760</v>
      </c>
      <c r="H9285" s="1">
        <f t="shared" si="725"/>
        <v>46204</v>
      </c>
      <c r="I9285" s="5">
        <f t="shared" si="729"/>
        <v>46253</v>
      </c>
      <c r="J9285" s="9" t="str">
        <f t="shared" si="726"/>
        <v>ชำระตรงเวลา</v>
      </c>
      <c r="K9285" s="10">
        <f t="shared" si="727"/>
        <v>0</v>
      </c>
      <c r="L9285" t="str">
        <f t="shared" si="728"/>
        <v>ลูกหนี้ชั้นดี</v>
      </c>
    </row>
    <row r="9286" spans="1:12" x14ac:dyDescent="0.2">
      <c r="A9286" t="s">
        <v>61</v>
      </c>
      <c r="B9286" t="s">
        <v>8</v>
      </c>
      <c r="C9286">
        <v>7</v>
      </c>
      <c r="D9286">
        <v>1526060014430</v>
      </c>
      <c r="E9286" s="1">
        <v>46204</v>
      </c>
      <c r="F9286" s="1">
        <v>46204</v>
      </c>
      <c r="G9286">
        <v>4303</v>
      </c>
      <c r="H9286" s="1">
        <f t="shared" si="725"/>
        <v>46211</v>
      </c>
      <c r="I9286" s="5">
        <f t="shared" si="729"/>
        <v>46253</v>
      </c>
      <c r="J9286" s="9" t="str">
        <f t="shared" si="726"/>
        <v>ค้างชำระ 1 - 30 วัน</v>
      </c>
      <c r="K9286" s="10">
        <f t="shared" si="727"/>
        <v>0</v>
      </c>
      <c r="L9286" t="str">
        <f t="shared" si="728"/>
        <v>ลูกหนี้ชั้นดี</v>
      </c>
    </row>
    <row r="9287" spans="1:12" x14ac:dyDescent="0.2">
      <c r="A9287" t="s">
        <v>501</v>
      </c>
      <c r="B9287" t="s">
        <v>366</v>
      </c>
      <c r="C9287">
        <v>15</v>
      </c>
      <c r="D9287">
        <v>1126020008679</v>
      </c>
      <c r="E9287" s="1">
        <v>46069</v>
      </c>
      <c r="F9287" s="1">
        <v>46087</v>
      </c>
      <c r="G9287">
        <v>1860</v>
      </c>
      <c r="H9287" s="1">
        <f t="shared" si="725"/>
        <v>46084</v>
      </c>
      <c r="I9287" s="5">
        <f t="shared" si="729"/>
        <v>46253</v>
      </c>
      <c r="J9287" s="9" t="str">
        <f t="shared" si="726"/>
        <v>ค้างชำระ 1 - 30 วัน</v>
      </c>
      <c r="K9287" s="10">
        <f t="shared" si="727"/>
        <v>3</v>
      </c>
      <c r="L9287" t="str">
        <f t="shared" si="728"/>
        <v>ลูกหนี้ชั้นดี</v>
      </c>
    </row>
    <row r="9288" spans="1:12" x14ac:dyDescent="0.2">
      <c r="A9288" t="s">
        <v>501</v>
      </c>
      <c r="B9288" t="s">
        <v>366</v>
      </c>
      <c r="C9288">
        <v>15</v>
      </c>
      <c r="D9288">
        <v>1126050007840</v>
      </c>
      <c r="E9288" s="1">
        <v>46157</v>
      </c>
      <c r="F9288" s="1">
        <v>46181</v>
      </c>
      <c r="G9288">
        <v>5076</v>
      </c>
      <c r="H9288" s="1">
        <f t="shared" si="725"/>
        <v>46172</v>
      </c>
      <c r="I9288" s="5">
        <f t="shared" si="729"/>
        <v>46253</v>
      </c>
      <c r="J9288" s="9" t="str">
        <f t="shared" si="726"/>
        <v>ค้างชำระ 1 - 30 วัน</v>
      </c>
      <c r="K9288" s="10">
        <f t="shared" si="727"/>
        <v>9</v>
      </c>
      <c r="L9288" t="str">
        <f t="shared" si="728"/>
        <v>ลูกหนี้ชั้นดี</v>
      </c>
    </row>
    <row r="9289" spans="1:12" x14ac:dyDescent="0.2">
      <c r="A9289" t="s">
        <v>501</v>
      </c>
      <c r="B9289" t="s">
        <v>366</v>
      </c>
      <c r="C9289">
        <v>15</v>
      </c>
      <c r="D9289">
        <v>1126060001388</v>
      </c>
      <c r="E9289" s="1">
        <v>46175</v>
      </c>
      <c r="F9289" s="1">
        <v>46196</v>
      </c>
      <c r="G9289">
        <v>4240</v>
      </c>
      <c r="H9289" s="1">
        <f t="shared" si="725"/>
        <v>46190</v>
      </c>
      <c r="I9289" s="5">
        <f t="shared" si="729"/>
        <v>46253</v>
      </c>
      <c r="J9289" s="9" t="str">
        <f t="shared" si="726"/>
        <v>ค้างชำระ 1 - 30 วัน</v>
      </c>
      <c r="K9289" s="10">
        <f t="shared" si="727"/>
        <v>6</v>
      </c>
      <c r="L9289" t="str">
        <f t="shared" si="728"/>
        <v>ลูกหนี้ชั้นดี</v>
      </c>
    </row>
    <row r="9290" spans="1:12" x14ac:dyDescent="0.2">
      <c r="A9290" t="s">
        <v>501</v>
      </c>
      <c r="B9290" t="s">
        <v>366</v>
      </c>
      <c r="C9290">
        <v>15</v>
      </c>
      <c r="D9290">
        <v>1126060008530</v>
      </c>
      <c r="E9290" s="1">
        <v>46189</v>
      </c>
      <c r="F9290" s="1">
        <v>46212</v>
      </c>
      <c r="G9290">
        <v>4332</v>
      </c>
      <c r="H9290" s="1">
        <f t="shared" si="725"/>
        <v>46204</v>
      </c>
      <c r="I9290" s="5">
        <f t="shared" si="729"/>
        <v>46253</v>
      </c>
      <c r="J9290" s="9" t="str">
        <f t="shared" si="726"/>
        <v>ค้างชำระ 1 - 30 วัน</v>
      </c>
      <c r="K9290" s="10">
        <f t="shared" si="727"/>
        <v>8</v>
      </c>
      <c r="L9290" t="str">
        <f t="shared" si="728"/>
        <v>ลูกหนี้ชั้นดี</v>
      </c>
    </row>
    <row r="9291" spans="1:12" x14ac:dyDescent="0.2">
      <c r="A9291" t="s">
        <v>475</v>
      </c>
      <c r="B9291" t="s">
        <v>366</v>
      </c>
      <c r="C9291">
        <v>15</v>
      </c>
      <c r="D9291">
        <v>1126020014823</v>
      </c>
      <c r="E9291" s="1">
        <v>46085</v>
      </c>
      <c r="F9291" s="1">
        <v>46102</v>
      </c>
      <c r="G9291">
        <v>6276</v>
      </c>
      <c r="H9291" s="1">
        <f t="shared" si="725"/>
        <v>46100</v>
      </c>
      <c r="I9291" s="5">
        <f t="shared" si="729"/>
        <v>46253</v>
      </c>
      <c r="J9291" s="9" t="str">
        <f t="shared" si="726"/>
        <v>ค้างชำระ 1 - 30 วัน</v>
      </c>
      <c r="K9291" s="10">
        <f t="shared" si="727"/>
        <v>2</v>
      </c>
      <c r="L9291" t="str">
        <f t="shared" si="728"/>
        <v>ลูกหนี้ชั้นดี</v>
      </c>
    </row>
    <row r="9292" spans="1:12" x14ac:dyDescent="0.2">
      <c r="A9292" t="s">
        <v>475</v>
      </c>
      <c r="B9292" t="s">
        <v>366</v>
      </c>
      <c r="C9292">
        <v>15</v>
      </c>
      <c r="D9292">
        <v>1126050000643</v>
      </c>
      <c r="E9292" s="1">
        <v>46154</v>
      </c>
      <c r="F9292" s="1">
        <v>46179</v>
      </c>
      <c r="G9292">
        <v>9798</v>
      </c>
      <c r="H9292" s="1">
        <f t="shared" si="725"/>
        <v>46169</v>
      </c>
      <c r="I9292" s="5">
        <f t="shared" si="729"/>
        <v>46253</v>
      </c>
      <c r="J9292" s="9" t="str">
        <f t="shared" si="726"/>
        <v>ชำระตรงเวลา</v>
      </c>
      <c r="K9292" s="10">
        <f t="shared" si="727"/>
        <v>10</v>
      </c>
      <c r="L9292" t="str">
        <f t="shared" si="728"/>
        <v>ลูกหนี้ชั้นดี</v>
      </c>
    </row>
    <row r="9293" spans="1:12" x14ac:dyDescent="0.2">
      <c r="A9293" t="s">
        <v>475</v>
      </c>
      <c r="B9293" t="s">
        <v>366</v>
      </c>
      <c r="C9293">
        <v>15</v>
      </c>
      <c r="D9293">
        <v>1126060001500</v>
      </c>
      <c r="E9293" s="1">
        <v>46178</v>
      </c>
      <c r="F9293" s="1">
        <v>46191</v>
      </c>
      <c r="G9293">
        <v>15895</v>
      </c>
      <c r="H9293" s="1">
        <f t="shared" si="725"/>
        <v>46193</v>
      </c>
      <c r="I9293" s="5">
        <f t="shared" si="729"/>
        <v>46253</v>
      </c>
      <c r="J9293" s="9" t="str">
        <f t="shared" si="726"/>
        <v>ชำระตรงเวลา</v>
      </c>
      <c r="K9293" s="10">
        <f t="shared" si="727"/>
        <v>0</v>
      </c>
      <c r="L9293" t="str">
        <f t="shared" si="728"/>
        <v>ลูกหนี้ชั้นดี</v>
      </c>
    </row>
    <row r="9294" spans="1:12" x14ac:dyDescent="0.2">
      <c r="A9294" t="s">
        <v>475</v>
      </c>
      <c r="B9294" t="s">
        <v>366</v>
      </c>
      <c r="C9294">
        <v>15</v>
      </c>
      <c r="D9294">
        <v>1126060001517</v>
      </c>
      <c r="E9294" s="1">
        <v>46178</v>
      </c>
      <c r="F9294" s="1">
        <v>46191</v>
      </c>
      <c r="G9294">
        <v>14306</v>
      </c>
      <c r="H9294" s="1">
        <f t="shared" si="725"/>
        <v>46193</v>
      </c>
      <c r="I9294" s="5">
        <f t="shared" si="729"/>
        <v>46253</v>
      </c>
      <c r="J9294" s="9" t="str">
        <f t="shared" si="726"/>
        <v>ค้างชำระ 1 - 30 วัน</v>
      </c>
      <c r="K9294" s="10">
        <f t="shared" si="727"/>
        <v>0</v>
      </c>
      <c r="L9294" t="str">
        <f t="shared" si="728"/>
        <v>ลูกหนี้ชั้นดี</v>
      </c>
    </row>
    <row r="9295" spans="1:12" x14ac:dyDescent="0.2">
      <c r="A9295" t="s">
        <v>475</v>
      </c>
      <c r="B9295" t="s">
        <v>366</v>
      </c>
      <c r="C9295">
        <v>15</v>
      </c>
      <c r="D9295">
        <v>1126060009759</v>
      </c>
      <c r="E9295" s="1">
        <v>46195</v>
      </c>
      <c r="F9295" s="1">
        <v>46212</v>
      </c>
      <c r="G9295">
        <v>8102</v>
      </c>
      <c r="H9295" s="1">
        <f t="shared" si="725"/>
        <v>46210</v>
      </c>
      <c r="I9295" s="5">
        <f t="shared" si="729"/>
        <v>46253</v>
      </c>
      <c r="J9295" s="9" t="str">
        <f t="shared" si="726"/>
        <v>ค้างชำระ 1 - 30 วัน</v>
      </c>
      <c r="K9295" s="10">
        <f t="shared" si="727"/>
        <v>2</v>
      </c>
      <c r="L9295" t="str">
        <f t="shared" si="728"/>
        <v>ลูกหนี้ชั้นดี</v>
      </c>
    </row>
    <row r="9296" spans="1:12" x14ac:dyDescent="0.2">
      <c r="A9296" t="s">
        <v>475</v>
      </c>
      <c r="B9296" t="s">
        <v>366</v>
      </c>
      <c r="C9296">
        <v>15</v>
      </c>
      <c r="D9296">
        <v>1126060009766</v>
      </c>
      <c r="E9296" s="1">
        <v>46195</v>
      </c>
      <c r="F9296" s="1">
        <v>46212</v>
      </c>
      <c r="G9296">
        <v>13722</v>
      </c>
      <c r="H9296" s="1">
        <f t="shared" si="725"/>
        <v>46210</v>
      </c>
      <c r="I9296" s="5">
        <f t="shared" si="729"/>
        <v>46253</v>
      </c>
      <c r="J9296" s="9" t="str">
        <f t="shared" si="726"/>
        <v>ค้างชำระ 1 - 30 วัน</v>
      </c>
      <c r="K9296" s="10">
        <f t="shared" si="727"/>
        <v>2</v>
      </c>
      <c r="L9296" t="str">
        <f t="shared" si="728"/>
        <v>ลูกหนี้ชั้นดี</v>
      </c>
    </row>
    <row r="9297" spans="1:12" x14ac:dyDescent="0.2">
      <c r="A9297" t="s">
        <v>1314</v>
      </c>
      <c r="B9297" t="s">
        <v>356</v>
      </c>
      <c r="C9297">
        <v>7</v>
      </c>
      <c r="D9297">
        <v>1926010000610</v>
      </c>
      <c r="E9297" s="1">
        <v>46027</v>
      </c>
      <c r="F9297" s="1">
        <v>46035</v>
      </c>
      <c r="G9297">
        <v>50</v>
      </c>
      <c r="H9297" s="1">
        <f t="shared" si="725"/>
        <v>46034</v>
      </c>
      <c r="I9297" s="5">
        <f t="shared" si="729"/>
        <v>46253</v>
      </c>
      <c r="J9297" s="9" t="str">
        <f t="shared" si="726"/>
        <v>ค้างชำระ 1 - 30 วัน</v>
      </c>
      <c r="K9297" s="10">
        <f t="shared" si="727"/>
        <v>1</v>
      </c>
      <c r="L9297" t="str">
        <f t="shared" si="728"/>
        <v>ลูกหนี้ชั้นดี</v>
      </c>
    </row>
    <row r="9298" spans="1:12" x14ac:dyDescent="0.2">
      <c r="A9298" t="s">
        <v>1314</v>
      </c>
      <c r="B9298" t="s">
        <v>356</v>
      </c>
      <c r="C9298">
        <v>7</v>
      </c>
      <c r="D9298">
        <v>1926010000665</v>
      </c>
      <c r="E9298" s="1">
        <v>46027</v>
      </c>
      <c r="F9298" s="1">
        <v>46035</v>
      </c>
      <c r="G9298">
        <v>9925</v>
      </c>
      <c r="H9298" s="1">
        <f t="shared" si="725"/>
        <v>46034</v>
      </c>
      <c r="I9298" s="5">
        <f t="shared" si="729"/>
        <v>46253</v>
      </c>
      <c r="J9298" s="9" t="str">
        <f t="shared" si="726"/>
        <v>ชำระตรงเวลา</v>
      </c>
      <c r="K9298" s="10">
        <f t="shared" si="727"/>
        <v>1</v>
      </c>
      <c r="L9298" t="str">
        <f t="shared" si="728"/>
        <v>ลูกหนี้ชั้นดี</v>
      </c>
    </row>
    <row r="9299" spans="1:12" x14ac:dyDescent="0.2">
      <c r="A9299" t="s">
        <v>1314</v>
      </c>
      <c r="B9299" t="s">
        <v>356</v>
      </c>
      <c r="C9299">
        <v>7</v>
      </c>
      <c r="D9299">
        <v>1926030003271</v>
      </c>
      <c r="E9299" s="1">
        <v>46086</v>
      </c>
      <c r="F9299" s="1">
        <v>46092</v>
      </c>
      <c r="G9299">
        <v>5582</v>
      </c>
      <c r="H9299" s="1">
        <f t="shared" si="725"/>
        <v>46093</v>
      </c>
      <c r="I9299" s="5">
        <f t="shared" si="729"/>
        <v>46253</v>
      </c>
      <c r="J9299" s="9" t="str">
        <f t="shared" si="726"/>
        <v>ชำระตรงเวลา</v>
      </c>
      <c r="K9299" s="10">
        <f t="shared" si="727"/>
        <v>0</v>
      </c>
      <c r="L9299" t="str">
        <f t="shared" si="728"/>
        <v>ลูกหนี้ชั้นดี</v>
      </c>
    </row>
    <row r="9300" spans="1:12" x14ac:dyDescent="0.2">
      <c r="A9300" t="s">
        <v>1314</v>
      </c>
      <c r="B9300" t="s">
        <v>356</v>
      </c>
      <c r="C9300">
        <v>7</v>
      </c>
      <c r="D9300">
        <v>1926030003295</v>
      </c>
      <c r="E9300" s="1">
        <v>46086</v>
      </c>
      <c r="F9300" s="1">
        <v>46092</v>
      </c>
      <c r="G9300">
        <v>7795</v>
      </c>
      <c r="H9300" s="1">
        <f t="shared" si="725"/>
        <v>46093</v>
      </c>
      <c r="I9300" s="5">
        <f t="shared" si="729"/>
        <v>46253</v>
      </c>
      <c r="J9300" s="9" t="str">
        <f t="shared" si="726"/>
        <v>ชำระตรงเวลา</v>
      </c>
      <c r="K9300" s="10">
        <f t="shared" si="727"/>
        <v>0</v>
      </c>
      <c r="L9300" t="str">
        <f t="shared" si="728"/>
        <v>ลูกหนี้ชั้นดี</v>
      </c>
    </row>
    <row r="9301" spans="1:12" x14ac:dyDescent="0.2">
      <c r="A9301" t="s">
        <v>1314</v>
      </c>
      <c r="B9301" t="s">
        <v>356</v>
      </c>
      <c r="C9301">
        <v>7</v>
      </c>
      <c r="D9301">
        <v>1926040003018</v>
      </c>
      <c r="E9301" s="1">
        <v>46118</v>
      </c>
      <c r="F9301" s="1">
        <v>46123</v>
      </c>
      <c r="G9301">
        <v>1130</v>
      </c>
      <c r="H9301" s="1">
        <f t="shared" si="725"/>
        <v>46125</v>
      </c>
      <c r="I9301" s="5">
        <f t="shared" si="729"/>
        <v>46253</v>
      </c>
      <c r="J9301" s="9" t="str">
        <f t="shared" si="726"/>
        <v>ชำระตรงเวลา</v>
      </c>
      <c r="K9301" s="10">
        <f t="shared" si="727"/>
        <v>0</v>
      </c>
      <c r="L9301" t="str">
        <f t="shared" si="728"/>
        <v>ลูกหนี้ชั้นดี</v>
      </c>
    </row>
    <row r="9302" spans="1:12" x14ac:dyDescent="0.2">
      <c r="A9302" t="s">
        <v>1314</v>
      </c>
      <c r="B9302" t="s">
        <v>356</v>
      </c>
      <c r="C9302">
        <v>7</v>
      </c>
      <c r="D9302">
        <v>1926050001370</v>
      </c>
      <c r="E9302" s="1">
        <v>46146</v>
      </c>
      <c r="F9302" s="1">
        <v>46153</v>
      </c>
      <c r="G9302">
        <v>11085</v>
      </c>
      <c r="H9302" s="1">
        <f t="shared" si="725"/>
        <v>46153</v>
      </c>
      <c r="I9302" s="5">
        <f t="shared" si="729"/>
        <v>46253</v>
      </c>
      <c r="J9302" s="9" t="str">
        <f t="shared" si="726"/>
        <v>ค้างชำระ 1 - 30 วัน</v>
      </c>
      <c r="K9302" s="10">
        <f t="shared" si="727"/>
        <v>0</v>
      </c>
      <c r="L9302" t="str">
        <f t="shared" si="728"/>
        <v>ลูกหนี้ชั้นดี</v>
      </c>
    </row>
    <row r="9303" spans="1:12" x14ac:dyDescent="0.2">
      <c r="A9303" t="s">
        <v>1314</v>
      </c>
      <c r="B9303" t="s">
        <v>356</v>
      </c>
      <c r="C9303">
        <v>7</v>
      </c>
      <c r="D9303">
        <v>1926060002336</v>
      </c>
      <c r="E9303" s="1">
        <v>46177</v>
      </c>
      <c r="F9303" s="1">
        <v>46186</v>
      </c>
      <c r="G9303">
        <v>2831</v>
      </c>
      <c r="H9303" s="1">
        <f t="shared" si="725"/>
        <v>46184</v>
      </c>
      <c r="I9303" s="5">
        <f t="shared" si="729"/>
        <v>46253</v>
      </c>
      <c r="J9303" s="9" t="str">
        <f t="shared" si="726"/>
        <v>ค้างชำระ 1 - 30 วัน</v>
      </c>
      <c r="K9303" s="10">
        <f t="shared" si="727"/>
        <v>2</v>
      </c>
      <c r="L9303" t="str">
        <f t="shared" si="728"/>
        <v>ลูกหนี้ชั้นดี</v>
      </c>
    </row>
    <row r="9304" spans="1:12" x14ac:dyDescent="0.2">
      <c r="A9304" t="s">
        <v>1314</v>
      </c>
      <c r="B9304" t="s">
        <v>356</v>
      </c>
      <c r="C9304">
        <v>7</v>
      </c>
      <c r="D9304">
        <v>1926060002343</v>
      </c>
      <c r="E9304" s="1">
        <v>46177</v>
      </c>
      <c r="F9304" s="1">
        <v>46186</v>
      </c>
      <c r="G9304">
        <v>8138</v>
      </c>
      <c r="H9304" s="1">
        <f t="shared" si="725"/>
        <v>46184</v>
      </c>
      <c r="I9304" s="5">
        <f t="shared" si="729"/>
        <v>46253</v>
      </c>
      <c r="J9304" s="9" t="str">
        <f t="shared" si="726"/>
        <v>ชำระตรงเวลา</v>
      </c>
      <c r="K9304" s="10">
        <f t="shared" si="727"/>
        <v>2</v>
      </c>
      <c r="L9304" t="str">
        <f t="shared" si="728"/>
        <v>ลูกหนี้ชั้นดี</v>
      </c>
    </row>
    <row r="9305" spans="1:12" x14ac:dyDescent="0.2">
      <c r="A9305" t="s">
        <v>383</v>
      </c>
      <c r="B9305" t="s">
        <v>366</v>
      </c>
      <c r="C9305">
        <v>7</v>
      </c>
      <c r="D9305">
        <v>1126050008052</v>
      </c>
      <c r="E9305" s="1">
        <v>46161</v>
      </c>
      <c r="F9305" s="1">
        <v>46165</v>
      </c>
      <c r="G9305">
        <v>4576</v>
      </c>
      <c r="H9305" s="1">
        <f t="shared" si="725"/>
        <v>46168</v>
      </c>
      <c r="I9305" s="5">
        <f t="shared" si="729"/>
        <v>46253</v>
      </c>
      <c r="J9305" s="9" t="str">
        <f t="shared" si="726"/>
        <v>ชำระตรงเวลา</v>
      </c>
      <c r="K9305" s="10">
        <f t="shared" si="727"/>
        <v>0</v>
      </c>
      <c r="L9305" t="str">
        <f t="shared" si="728"/>
        <v>ลูกหนี้ชั้นดี</v>
      </c>
    </row>
    <row r="9306" spans="1:12" x14ac:dyDescent="0.2">
      <c r="A9306" t="s">
        <v>383</v>
      </c>
      <c r="B9306" t="s">
        <v>366</v>
      </c>
      <c r="C9306">
        <v>7</v>
      </c>
      <c r="D9306">
        <v>1126060001074</v>
      </c>
      <c r="E9306" s="1">
        <v>46181</v>
      </c>
      <c r="F9306" s="1">
        <v>46183</v>
      </c>
      <c r="G9306">
        <v>21992</v>
      </c>
      <c r="H9306" s="1">
        <f t="shared" si="725"/>
        <v>46188</v>
      </c>
      <c r="I9306" s="5">
        <f t="shared" si="729"/>
        <v>46253</v>
      </c>
      <c r="J9306" s="9" t="str">
        <f t="shared" si="726"/>
        <v>ชำระตรงเวลา</v>
      </c>
      <c r="K9306" s="10">
        <f t="shared" si="727"/>
        <v>0</v>
      </c>
      <c r="L9306" t="str">
        <f t="shared" si="728"/>
        <v>ลูกหนี้ชั้นดี</v>
      </c>
    </row>
    <row r="9307" spans="1:12" x14ac:dyDescent="0.2">
      <c r="A9307" t="s">
        <v>383</v>
      </c>
      <c r="B9307" t="s">
        <v>366</v>
      </c>
      <c r="C9307">
        <v>7</v>
      </c>
      <c r="D9307">
        <v>1126060008103</v>
      </c>
      <c r="E9307" s="1">
        <v>46191</v>
      </c>
      <c r="F9307" s="1">
        <v>46198</v>
      </c>
      <c r="G9307">
        <v>7723</v>
      </c>
      <c r="H9307" s="1">
        <f t="shared" si="725"/>
        <v>46198</v>
      </c>
      <c r="I9307" s="5">
        <f t="shared" si="729"/>
        <v>46253</v>
      </c>
      <c r="J9307" s="9" t="str">
        <f t="shared" si="726"/>
        <v>ค้างชำระ 1 - 30 วัน</v>
      </c>
      <c r="K9307" s="10">
        <f t="shared" si="727"/>
        <v>0</v>
      </c>
      <c r="L9307" t="str">
        <f t="shared" si="728"/>
        <v>ลูกหนี้ชั้นดี</v>
      </c>
    </row>
    <row r="9308" spans="1:12" x14ac:dyDescent="0.2">
      <c r="A9308" t="s">
        <v>1020</v>
      </c>
      <c r="B9308" t="s">
        <v>1018</v>
      </c>
      <c r="C9308">
        <v>15</v>
      </c>
      <c r="D9308">
        <v>5226060003859</v>
      </c>
      <c r="E9308" s="1">
        <v>46179</v>
      </c>
      <c r="F9308" s="1">
        <v>46195</v>
      </c>
      <c r="G9308">
        <v>42892</v>
      </c>
      <c r="H9308" s="1">
        <f t="shared" si="725"/>
        <v>46194</v>
      </c>
      <c r="I9308" s="5">
        <f t="shared" si="729"/>
        <v>46253</v>
      </c>
      <c r="J9308" s="9" t="str">
        <f t="shared" si="726"/>
        <v>ชำระตรงเวลา</v>
      </c>
      <c r="K9308" s="10">
        <f t="shared" si="727"/>
        <v>1</v>
      </c>
      <c r="L9308" t="str">
        <f t="shared" si="728"/>
        <v>ลูกหนี้ชั้นดี</v>
      </c>
    </row>
    <row r="9309" spans="1:12" x14ac:dyDescent="0.2">
      <c r="A9309" t="s">
        <v>1020</v>
      </c>
      <c r="B9309" t="s">
        <v>1018</v>
      </c>
      <c r="C9309">
        <v>15</v>
      </c>
      <c r="D9309">
        <v>5226060011106</v>
      </c>
      <c r="E9309" s="1">
        <v>46195</v>
      </c>
      <c r="F9309" s="1">
        <v>46210</v>
      </c>
      <c r="G9309">
        <v>12661</v>
      </c>
      <c r="H9309" s="1">
        <f t="shared" si="725"/>
        <v>46210</v>
      </c>
      <c r="I9309" s="5">
        <f t="shared" si="729"/>
        <v>46253</v>
      </c>
      <c r="J9309" s="9" t="str">
        <f t="shared" si="726"/>
        <v>ค้างชำระ 1 - 30 วัน</v>
      </c>
      <c r="K9309" s="10">
        <f t="shared" si="727"/>
        <v>0</v>
      </c>
      <c r="L9309" t="str">
        <f t="shared" si="728"/>
        <v>ลูกหนี้ชั้นดี</v>
      </c>
    </row>
    <row r="9310" spans="1:12" x14ac:dyDescent="0.2">
      <c r="A9310" t="s">
        <v>503</v>
      </c>
      <c r="B9310" t="s">
        <v>366</v>
      </c>
      <c r="C9310">
        <v>15</v>
      </c>
      <c r="D9310">
        <v>1126060001371</v>
      </c>
      <c r="E9310" s="1">
        <v>46175</v>
      </c>
      <c r="F9310" s="1">
        <v>46191</v>
      </c>
      <c r="G9310">
        <v>4102</v>
      </c>
      <c r="H9310" s="1">
        <f t="shared" si="725"/>
        <v>46190</v>
      </c>
      <c r="I9310" s="5">
        <f t="shared" si="729"/>
        <v>46253</v>
      </c>
      <c r="J9310" s="9" t="str">
        <f t="shared" si="726"/>
        <v>ชำระตรงเวลา</v>
      </c>
      <c r="K9310" s="10">
        <f t="shared" si="727"/>
        <v>1</v>
      </c>
      <c r="L9310" t="str">
        <f t="shared" si="728"/>
        <v>ลูกหนี้ชั้นดี</v>
      </c>
    </row>
    <row r="9311" spans="1:12" x14ac:dyDescent="0.2">
      <c r="A9311" t="s">
        <v>1205</v>
      </c>
      <c r="B9311" t="s">
        <v>13</v>
      </c>
      <c r="C9311">
        <v>7</v>
      </c>
      <c r="D9311">
        <v>1326010004173</v>
      </c>
      <c r="E9311" s="1">
        <v>46030</v>
      </c>
      <c r="F9311" s="1">
        <v>46031</v>
      </c>
      <c r="G9311">
        <v>2090</v>
      </c>
      <c r="H9311" s="1">
        <f t="shared" si="725"/>
        <v>46037</v>
      </c>
      <c r="I9311" s="5">
        <f t="shared" si="729"/>
        <v>46253</v>
      </c>
      <c r="J9311" s="9" t="str">
        <f t="shared" si="726"/>
        <v>ชำระตรงเวลา</v>
      </c>
      <c r="K9311" s="10">
        <f t="shared" si="727"/>
        <v>0</v>
      </c>
      <c r="L9311" t="str">
        <f t="shared" si="728"/>
        <v>ลูกหนี้ชั้นดี</v>
      </c>
    </row>
    <row r="9312" spans="1:12" x14ac:dyDescent="0.2">
      <c r="A9312" t="s">
        <v>1205</v>
      </c>
      <c r="B9312" t="s">
        <v>13</v>
      </c>
      <c r="C9312">
        <v>7</v>
      </c>
      <c r="D9312">
        <v>1326010007082</v>
      </c>
      <c r="E9312" s="1">
        <v>46037</v>
      </c>
      <c r="F9312" s="1">
        <v>46038</v>
      </c>
      <c r="G9312">
        <v>360</v>
      </c>
      <c r="H9312" s="1">
        <f t="shared" si="725"/>
        <v>46044</v>
      </c>
      <c r="I9312" s="5">
        <f t="shared" si="729"/>
        <v>46253</v>
      </c>
      <c r="J9312" s="9" t="str">
        <f t="shared" si="726"/>
        <v>ชำระตรงเวลา</v>
      </c>
      <c r="K9312" s="10">
        <f t="shared" si="727"/>
        <v>0</v>
      </c>
      <c r="L9312" t="str">
        <f t="shared" si="728"/>
        <v>ลูกหนี้ชั้นดี</v>
      </c>
    </row>
    <row r="9313" spans="1:12" x14ac:dyDescent="0.2">
      <c r="A9313" t="s">
        <v>1205</v>
      </c>
      <c r="B9313" t="s">
        <v>13</v>
      </c>
      <c r="C9313">
        <v>7</v>
      </c>
      <c r="D9313">
        <v>1326010013885</v>
      </c>
      <c r="E9313" s="1">
        <v>46051</v>
      </c>
      <c r="F9313" s="1">
        <v>46052</v>
      </c>
      <c r="G9313">
        <v>465</v>
      </c>
      <c r="H9313" s="1">
        <f t="shared" si="725"/>
        <v>46058</v>
      </c>
      <c r="I9313" s="5">
        <f t="shared" si="729"/>
        <v>46253</v>
      </c>
      <c r="J9313" s="9" t="str">
        <f t="shared" si="726"/>
        <v>ชำระตรงเวลา</v>
      </c>
      <c r="K9313" s="10">
        <f t="shared" si="727"/>
        <v>0</v>
      </c>
      <c r="L9313" t="str">
        <f t="shared" si="728"/>
        <v>ลูกหนี้ชั้นดี</v>
      </c>
    </row>
    <row r="9314" spans="1:12" x14ac:dyDescent="0.2">
      <c r="A9314" t="s">
        <v>1205</v>
      </c>
      <c r="B9314" t="s">
        <v>13</v>
      </c>
      <c r="C9314">
        <v>7</v>
      </c>
      <c r="D9314">
        <v>1326020004477</v>
      </c>
      <c r="E9314" s="1">
        <v>46058</v>
      </c>
      <c r="F9314" s="1">
        <v>46059</v>
      </c>
      <c r="G9314">
        <v>540</v>
      </c>
      <c r="H9314" s="1">
        <f t="shared" si="725"/>
        <v>46065</v>
      </c>
      <c r="I9314" s="5">
        <f t="shared" si="729"/>
        <v>46253</v>
      </c>
      <c r="J9314" s="9" t="str">
        <f t="shared" si="726"/>
        <v>ชำระตรงเวลา</v>
      </c>
      <c r="K9314" s="10">
        <f t="shared" si="727"/>
        <v>0</v>
      </c>
      <c r="L9314" t="str">
        <f t="shared" si="728"/>
        <v>ลูกหนี้ชั้นดี</v>
      </c>
    </row>
    <row r="9315" spans="1:12" x14ac:dyDescent="0.2">
      <c r="A9315" t="s">
        <v>1205</v>
      </c>
      <c r="B9315" t="s">
        <v>13</v>
      </c>
      <c r="C9315">
        <v>7</v>
      </c>
      <c r="D9315">
        <v>1326020014261</v>
      </c>
      <c r="E9315" s="1">
        <v>46079</v>
      </c>
      <c r="F9315" s="1">
        <v>46080</v>
      </c>
      <c r="G9315">
        <v>4920</v>
      </c>
      <c r="H9315" s="1">
        <f t="shared" si="725"/>
        <v>46086</v>
      </c>
      <c r="I9315" s="5">
        <f t="shared" si="729"/>
        <v>46253</v>
      </c>
      <c r="J9315" s="9" t="str">
        <f t="shared" si="726"/>
        <v>ชำระตรงเวลา</v>
      </c>
      <c r="K9315" s="10">
        <f t="shared" si="727"/>
        <v>0</v>
      </c>
      <c r="L9315" t="str">
        <f t="shared" si="728"/>
        <v>ลูกหนี้ชั้นดี</v>
      </c>
    </row>
    <row r="9316" spans="1:12" x14ac:dyDescent="0.2">
      <c r="A9316" t="s">
        <v>1205</v>
      </c>
      <c r="B9316" t="s">
        <v>13</v>
      </c>
      <c r="C9316">
        <v>7</v>
      </c>
      <c r="D9316">
        <v>1326030004191</v>
      </c>
      <c r="E9316" s="1">
        <v>46086</v>
      </c>
      <c r="F9316" s="1">
        <v>46087</v>
      </c>
      <c r="G9316">
        <v>1410</v>
      </c>
      <c r="H9316" s="1">
        <f t="shared" si="725"/>
        <v>46093</v>
      </c>
      <c r="I9316" s="5">
        <f t="shared" si="729"/>
        <v>46253</v>
      </c>
      <c r="J9316" s="9" t="str">
        <f t="shared" si="726"/>
        <v>ชำระตรงเวลา</v>
      </c>
      <c r="K9316" s="10">
        <f t="shared" si="727"/>
        <v>0</v>
      </c>
      <c r="L9316" t="str">
        <f t="shared" si="728"/>
        <v>ลูกหนี้ชั้นดี</v>
      </c>
    </row>
    <row r="9317" spans="1:12" x14ac:dyDescent="0.2">
      <c r="A9317" t="s">
        <v>1205</v>
      </c>
      <c r="B9317" t="s">
        <v>13</v>
      </c>
      <c r="C9317">
        <v>7</v>
      </c>
      <c r="D9317">
        <v>1326040011141</v>
      </c>
      <c r="E9317" s="1">
        <v>46135</v>
      </c>
      <c r="F9317" s="1">
        <v>46136</v>
      </c>
      <c r="G9317">
        <v>2250</v>
      </c>
      <c r="H9317" s="1">
        <f t="shared" si="725"/>
        <v>46142</v>
      </c>
      <c r="I9317" s="5">
        <f t="shared" si="729"/>
        <v>46253</v>
      </c>
      <c r="J9317" s="9" t="str">
        <f t="shared" si="726"/>
        <v>ชำระตรงเวลา</v>
      </c>
      <c r="K9317" s="10">
        <f t="shared" si="727"/>
        <v>0</v>
      </c>
      <c r="L9317" t="str">
        <f t="shared" si="728"/>
        <v>ลูกหนี้ชั้นดี</v>
      </c>
    </row>
    <row r="9318" spans="1:12" x14ac:dyDescent="0.2">
      <c r="A9318" t="s">
        <v>1205</v>
      </c>
      <c r="B9318" t="s">
        <v>13</v>
      </c>
      <c r="C9318">
        <v>7</v>
      </c>
      <c r="D9318">
        <v>1326040013640</v>
      </c>
      <c r="E9318" s="1">
        <v>46141</v>
      </c>
      <c r="F9318" s="1">
        <v>46142</v>
      </c>
      <c r="G9318">
        <v>120</v>
      </c>
      <c r="H9318" s="1">
        <f t="shared" si="725"/>
        <v>46148</v>
      </c>
      <c r="I9318" s="5">
        <f t="shared" si="729"/>
        <v>46253</v>
      </c>
      <c r="J9318" s="9" t="str">
        <f t="shared" si="726"/>
        <v>ชำระตรงเวลา</v>
      </c>
      <c r="K9318" s="10">
        <f t="shared" si="727"/>
        <v>0</v>
      </c>
      <c r="L9318" t="str">
        <f t="shared" si="728"/>
        <v>ลูกหนี้ชั้นดี</v>
      </c>
    </row>
    <row r="9319" spans="1:12" x14ac:dyDescent="0.2">
      <c r="A9319" t="s">
        <v>1205</v>
      </c>
      <c r="B9319" t="s">
        <v>13</v>
      </c>
      <c r="C9319">
        <v>7</v>
      </c>
      <c r="D9319">
        <v>1326050011605</v>
      </c>
      <c r="E9319" s="1">
        <v>46163</v>
      </c>
      <c r="F9319" s="1">
        <v>46164</v>
      </c>
      <c r="G9319">
        <v>400</v>
      </c>
      <c r="H9319" s="1">
        <f t="shared" si="725"/>
        <v>46170</v>
      </c>
      <c r="I9319" s="5">
        <f t="shared" si="729"/>
        <v>46253</v>
      </c>
      <c r="J9319" s="9" t="str">
        <f t="shared" si="726"/>
        <v>ชำระตรงเวลา</v>
      </c>
      <c r="K9319" s="10">
        <f t="shared" si="727"/>
        <v>0</v>
      </c>
      <c r="L9319" t="str">
        <f t="shared" si="728"/>
        <v>ลูกหนี้ชั้นดี</v>
      </c>
    </row>
    <row r="9320" spans="1:12" x14ac:dyDescent="0.2">
      <c r="A9320" t="s">
        <v>1205</v>
      </c>
      <c r="B9320" t="s">
        <v>13</v>
      </c>
      <c r="C9320">
        <v>7</v>
      </c>
      <c r="D9320">
        <v>1326050014408</v>
      </c>
      <c r="E9320" s="1">
        <v>46170</v>
      </c>
      <c r="F9320" s="1">
        <v>46171</v>
      </c>
      <c r="G9320">
        <v>60</v>
      </c>
      <c r="H9320" s="1">
        <f t="shared" si="725"/>
        <v>46177</v>
      </c>
      <c r="I9320" s="5">
        <f t="shared" si="729"/>
        <v>46253</v>
      </c>
      <c r="J9320" s="9" t="str">
        <f t="shared" si="726"/>
        <v>ชำระตรงเวลา</v>
      </c>
      <c r="K9320" s="10">
        <f t="shared" si="727"/>
        <v>0</v>
      </c>
      <c r="L9320" t="str">
        <f t="shared" si="728"/>
        <v>ลูกหนี้ชั้นดี</v>
      </c>
    </row>
    <row r="9321" spans="1:12" x14ac:dyDescent="0.2">
      <c r="A9321" t="s">
        <v>1205</v>
      </c>
      <c r="B9321" t="s">
        <v>13</v>
      </c>
      <c r="C9321">
        <v>7</v>
      </c>
      <c r="D9321">
        <v>1326060003744</v>
      </c>
      <c r="E9321" s="1">
        <v>46177</v>
      </c>
      <c r="F9321" s="1">
        <v>46178</v>
      </c>
      <c r="G9321">
        <v>1040</v>
      </c>
      <c r="H9321" s="1">
        <f t="shared" si="725"/>
        <v>46184</v>
      </c>
      <c r="I9321" s="5">
        <f t="shared" si="729"/>
        <v>46253</v>
      </c>
      <c r="J9321" s="9" t="str">
        <f t="shared" si="726"/>
        <v>ชำระตรงเวลา</v>
      </c>
      <c r="K9321" s="10">
        <f t="shared" si="727"/>
        <v>0</v>
      </c>
      <c r="L9321" t="str">
        <f t="shared" si="728"/>
        <v>ลูกหนี้ชั้นดี</v>
      </c>
    </row>
    <row r="9322" spans="1:12" x14ac:dyDescent="0.2">
      <c r="A9322" t="s">
        <v>1205</v>
      </c>
      <c r="B9322" t="s">
        <v>13</v>
      </c>
      <c r="C9322">
        <v>7</v>
      </c>
      <c r="D9322">
        <v>1326060006875</v>
      </c>
      <c r="E9322" s="1">
        <v>46184</v>
      </c>
      <c r="F9322" s="1">
        <v>46185</v>
      </c>
      <c r="G9322">
        <v>3770</v>
      </c>
      <c r="H9322" s="1">
        <f t="shared" si="725"/>
        <v>46191</v>
      </c>
      <c r="I9322" s="5">
        <f t="shared" si="729"/>
        <v>46253</v>
      </c>
      <c r="J9322" s="9" t="str">
        <f t="shared" si="726"/>
        <v>ชำระตรงเวลา</v>
      </c>
      <c r="K9322" s="10">
        <f t="shared" si="727"/>
        <v>0</v>
      </c>
      <c r="L9322" t="str">
        <f t="shared" si="728"/>
        <v>ลูกหนี้ชั้นดี</v>
      </c>
    </row>
    <row r="9323" spans="1:12" x14ac:dyDescent="0.2">
      <c r="A9323" t="s">
        <v>1205</v>
      </c>
      <c r="B9323" t="s">
        <v>13</v>
      </c>
      <c r="C9323">
        <v>7</v>
      </c>
      <c r="D9323">
        <v>1326060010964</v>
      </c>
      <c r="E9323" s="1">
        <v>46191</v>
      </c>
      <c r="F9323" s="1">
        <v>46192</v>
      </c>
      <c r="G9323">
        <v>8915</v>
      </c>
      <c r="H9323" s="1">
        <f t="shared" si="725"/>
        <v>46198</v>
      </c>
      <c r="I9323" s="5">
        <f t="shared" si="729"/>
        <v>46253</v>
      </c>
      <c r="J9323" s="9" t="str">
        <f t="shared" si="726"/>
        <v>ชำระตรงเวลา</v>
      </c>
      <c r="K9323" s="10">
        <f t="shared" si="727"/>
        <v>0</v>
      </c>
      <c r="L9323" t="str">
        <f t="shared" si="728"/>
        <v>ลูกหนี้ชั้นดี</v>
      </c>
    </row>
    <row r="9324" spans="1:12" x14ac:dyDescent="0.2">
      <c r="A9324" t="s">
        <v>799</v>
      </c>
      <c r="B9324" t="s">
        <v>366</v>
      </c>
      <c r="C9324">
        <v>15</v>
      </c>
      <c r="D9324">
        <v>1126050008021</v>
      </c>
      <c r="E9324" s="1">
        <v>46161</v>
      </c>
      <c r="F9324" s="1">
        <v>46167</v>
      </c>
      <c r="G9324">
        <v>324</v>
      </c>
      <c r="H9324" s="1">
        <f t="shared" si="725"/>
        <v>46176</v>
      </c>
      <c r="I9324" s="5">
        <f t="shared" si="729"/>
        <v>46253</v>
      </c>
      <c r="J9324" s="9" t="str">
        <f t="shared" si="726"/>
        <v>ชำระตรงเวลา</v>
      </c>
      <c r="K9324" s="10">
        <f t="shared" si="727"/>
        <v>0</v>
      </c>
      <c r="L9324" t="str">
        <f t="shared" si="728"/>
        <v>ลูกหนี้ชั้นดี</v>
      </c>
    </row>
    <row r="9325" spans="1:12" x14ac:dyDescent="0.2">
      <c r="A9325" t="s">
        <v>799</v>
      </c>
      <c r="B9325" t="s">
        <v>366</v>
      </c>
      <c r="C9325">
        <v>15</v>
      </c>
      <c r="D9325">
        <v>1126060000848</v>
      </c>
      <c r="E9325" s="1">
        <v>46177</v>
      </c>
      <c r="F9325" s="1">
        <v>46188</v>
      </c>
      <c r="G9325">
        <v>384</v>
      </c>
      <c r="H9325" s="1">
        <f t="shared" si="725"/>
        <v>46192</v>
      </c>
      <c r="I9325" s="5">
        <f t="shared" si="729"/>
        <v>46253</v>
      </c>
      <c r="J9325" s="9" t="str">
        <f t="shared" si="726"/>
        <v>ชำระตรงเวลา</v>
      </c>
      <c r="K9325" s="10">
        <f t="shared" si="727"/>
        <v>0</v>
      </c>
      <c r="L9325" t="str">
        <f t="shared" si="728"/>
        <v>ลูกหนี้ชั้นดี</v>
      </c>
    </row>
    <row r="9326" spans="1:12" x14ac:dyDescent="0.2">
      <c r="A9326" t="s">
        <v>799</v>
      </c>
      <c r="B9326" t="s">
        <v>366</v>
      </c>
      <c r="C9326">
        <v>15</v>
      </c>
      <c r="D9326">
        <v>1126060008011</v>
      </c>
      <c r="E9326" s="1">
        <v>46190</v>
      </c>
      <c r="F9326" s="1">
        <v>46198</v>
      </c>
      <c r="G9326">
        <v>1188</v>
      </c>
      <c r="H9326" s="1">
        <f t="shared" si="725"/>
        <v>46205</v>
      </c>
      <c r="I9326" s="5">
        <f t="shared" si="729"/>
        <v>46253</v>
      </c>
      <c r="J9326" s="9" t="str">
        <f t="shared" si="726"/>
        <v>ค้างชำระ 1 - 30 วัน</v>
      </c>
      <c r="K9326" s="10">
        <f t="shared" si="727"/>
        <v>0</v>
      </c>
      <c r="L9326" t="str">
        <f t="shared" si="728"/>
        <v>ลูกหนี้ชั้นดี</v>
      </c>
    </row>
    <row r="9327" spans="1:12" x14ac:dyDescent="0.2">
      <c r="A9327" t="s">
        <v>733</v>
      </c>
      <c r="B9327" t="s">
        <v>366</v>
      </c>
      <c r="C9327">
        <v>7</v>
      </c>
      <c r="D9327">
        <v>1126010002694</v>
      </c>
      <c r="E9327" s="1">
        <v>46030</v>
      </c>
      <c r="F9327" s="1">
        <v>46038</v>
      </c>
      <c r="G9327">
        <v>1330</v>
      </c>
      <c r="H9327" s="1">
        <f t="shared" si="725"/>
        <v>46037</v>
      </c>
      <c r="I9327" s="5">
        <f t="shared" si="729"/>
        <v>46253</v>
      </c>
      <c r="J9327" s="9" t="str">
        <f t="shared" si="726"/>
        <v>ค้างชำระ 1 - 30 วัน</v>
      </c>
      <c r="K9327" s="10">
        <f t="shared" si="727"/>
        <v>1</v>
      </c>
      <c r="L9327" t="str">
        <f t="shared" si="728"/>
        <v>ลูกหนี้ชั้นดี</v>
      </c>
    </row>
    <row r="9328" spans="1:12" x14ac:dyDescent="0.2">
      <c r="A9328" t="s">
        <v>733</v>
      </c>
      <c r="B9328" t="s">
        <v>366</v>
      </c>
      <c r="C9328">
        <v>7</v>
      </c>
      <c r="D9328">
        <v>1126010009723</v>
      </c>
      <c r="E9328" s="1">
        <v>46044</v>
      </c>
      <c r="F9328" s="1">
        <v>46055</v>
      </c>
      <c r="G9328">
        <v>4270</v>
      </c>
      <c r="H9328" s="1">
        <f t="shared" si="725"/>
        <v>46051</v>
      </c>
      <c r="I9328" s="5">
        <f t="shared" si="729"/>
        <v>46253</v>
      </c>
      <c r="J9328" s="9" t="str">
        <f t="shared" si="726"/>
        <v>ชำระตรงเวลา</v>
      </c>
      <c r="K9328" s="10">
        <f t="shared" si="727"/>
        <v>4</v>
      </c>
      <c r="L9328" t="str">
        <f t="shared" si="728"/>
        <v>ลูกหนี้ชั้นดี</v>
      </c>
    </row>
    <row r="9329" spans="1:12" x14ac:dyDescent="0.2">
      <c r="A9329" t="s">
        <v>733</v>
      </c>
      <c r="B9329" t="s">
        <v>366</v>
      </c>
      <c r="C9329">
        <v>7</v>
      </c>
      <c r="D9329">
        <v>1126030012697</v>
      </c>
      <c r="E9329" s="1">
        <v>46108</v>
      </c>
      <c r="F9329" s="1">
        <v>46115</v>
      </c>
      <c r="G9329">
        <v>3320</v>
      </c>
      <c r="H9329" s="1">
        <f t="shared" si="725"/>
        <v>46115</v>
      </c>
      <c r="I9329" s="5">
        <f t="shared" si="729"/>
        <v>46253</v>
      </c>
      <c r="J9329" s="9" t="str">
        <f t="shared" si="726"/>
        <v>ชำระตรงเวลา</v>
      </c>
      <c r="K9329" s="10">
        <f t="shared" si="727"/>
        <v>0</v>
      </c>
      <c r="L9329" t="str">
        <f t="shared" si="728"/>
        <v>ลูกหนี้ชั้นดี</v>
      </c>
    </row>
    <row r="9330" spans="1:12" x14ac:dyDescent="0.2">
      <c r="A9330" t="s">
        <v>733</v>
      </c>
      <c r="B9330" t="s">
        <v>366</v>
      </c>
      <c r="C9330">
        <v>7</v>
      </c>
      <c r="D9330">
        <v>1126060002910</v>
      </c>
      <c r="E9330" s="1">
        <v>46179</v>
      </c>
      <c r="F9330" s="1">
        <v>46184</v>
      </c>
      <c r="G9330">
        <v>4049</v>
      </c>
      <c r="H9330" s="1">
        <f t="shared" si="725"/>
        <v>46186</v>
      </c>
      <c r="I9330" s="5">
        <f t="shared" si="729"/>
        <v>46253</v>
      </c>
      <c r="J9330" s="9" t="str">
        <f t="shared" si="726"/>
        <v>ชำระตรงเวลา</v>
      </c>
      <c r="K9330" s="10">
        <f t="shared" si="727"/>
        <v>0</v>
      </c>
      <c r="L9330" t="str">
        <f t="shared" si="728"/>
        <v>ลูกหนี้ชั้นดี</v>
      </c>
    </row>
    <row r="9331" spans="1:12" x14ac:dyDescent="0.2">
      <c r="A9331" t="s">
        <v>733</v>
      </c>
      <c r="B9331" t="s">
        <v>366</v>
      </c>
      <c r="C9331">
        <v>7</v>
      </c>
      <c r="D9331">
        <v>1126060005584</v>
      </c>
      <c r="E9331" s="1">
        <v>46184</v>
      </c>
      <c r="F9331" s="1">
        <v>46190</v>
      </c>
      <c r="G9331">
        <v>68</v>
      </c>
      <c r="H9331" s="1">
        <f t="shared" si="725"/>
        <v>46191</v>
      </c>
      <c r="I9331" s="5">
        <f t="shared" si="729"/>
        <v>46253</v>
      </c>
      <c r="J9331" s="9" t="str">
        <f t="shared" si="726"/>
        <v>ชำระตรงเวลา</v>
      </c>
      <c r="K9331" s="10">
        <f t="shared" si="727"/>
        <v>0</v>
      </c>
      <c r="L9331" t="str">
        <f t="shared" si="728"/>
        <v>ลูกหนี้ชั้นดี</v>
      </c>
    </row>
    <row r="9332" spans="1:12" x14ac:dyDescent="0.2">
      <c r="A9332" t="s">
        <v>733</v>
      </c>
      <c r="B9332" t="s">
        <v>366</v>
      </c>
      <c r="C9332">
        <v>7</v>
      </c>
      <c r="D9332">
        <v>1126060006765</v>
      </c>
      <c r="E9332" s="1">
        <v>46184</v>
      </c>
      <c r="F9332" s="1">
        <v>46190</v>
      </c>
      <c r="G9332">
        <v>115</v>
      </c>
      <c r="H9332" s="1">
        <f t="shared" si="725"/>
        <v>46191</v>
      </c>
      <c r="I9332" s="5">
        <f t="shared" si="729"/>
        <v>46253</v>
      </c>
      <c r="J9332" s="9" t="str">
        <f t="shared" si="726"/>
        <v>ชำระตรงเวลา</v>
      </c>
      <c r="K9332" s="10">
        <f t="shared" si="727"/>
        <v>0</v>
      </c>
      <c r="L9332" t="str">
        <f t="shared" si="728"/>
        <v>ลูกหนี้ชั้นดี</v>
      </c>
    </row>
    <row r="9333" spans="1:12" x14ac:dyDescent="0.2">
      <c r="A9333" t="s">
        <v>733</v>
      </c>
      <c r="B9333" t="s">
        <v>366</v>
      </c>
      <c r="C9333">
        <v>7</v>
      </c>
      <c r="D9333">
        <v>1126060009384</v>
      </c>
      <c r="E9333" s="1">
        <v>46192</v>
      </c>
      <c r="F9333" s="1">
        <v>46199</v>
      </c>
      <c r="G9333">
        <v>4959</v>
      </c>
      <c r="H9333" s="1">
        <f t="shared" si="725"/>
        <v>46199</v>
      </c>
      <c r="I9333" s="5">
        <f t="shared" si="729"/>
        <v>46253</v>
      </c>
      <c r="J9333" s="9" t="str">
        <f t="shared" si="726"/>
        <v>ชำระตรงเวลา</v>
      </c>
      <c r="K9333" s="10">
        <f t="shared" si="727"/>
        <v>0</v>
      </c>
      <c r="L9333" t="str">
        <f t="shared" si="728"/>
        <v>ลูกหนี้ชั้นดี</v>
      </c>
    </row>
    <row r="9334" spans="1:12" x14ac:dyDescent="0.2">
      <c r="A9334" t="s">
        <v>733</v>
      </c>
      <c r="B9334" t="s">
        <v>366</v>
      </c>
      <c r="C9334">
        <v>7</v>
      </c>
      <c r="D9334">
        <v>1126060012360</v>
      </c>
      <c r="E9334" s="1">
        <v>46202</v>
      </c>
      <c r="F9334" s="1">
        <v>46205</v>
      </c>
      <c r="G9334">
        <v>1149</v>
      </c>
      <c r="H9334" s="1">
        <f t="shared" si="725"/>
        <v>46209</v>
      </c>
      <c r="I9334" s="5">
        <f t="shared" si="729"/>
        <v>46253</v>
      </c>
      <c r="J9334" s="9" t="str">
        <f t="shared" si="726"/>
        <v>ชำระตรงเวลา</v>
      </c>
      <c r="K9334" s="10">
        <f t="shared" si="727"/>
        <v>0</v>
      </c>
      <c r="L9334" t="str">
        <f t="shared" si="728"/>
        <v>ลูกหนี้ชั้นดี</v>
      </c>
    </row>
    <row r="9335" spans="1:12" x14ac:dyDescent="0.2">
      <c r="A9335" t="s">
        <v>554</v>
      </c>
      <c r="B9335" t="s">
        <v>366</v>
      </c>
      <c r="C9335">
        <v>7</v>
      </c>
      <c r="D9335">
        <v>1126020012843</v>
      </c>
      <c r="E9335" s="1">
        <v>46079</v>
      </c>
      <c r="F9335" s="1">
        <v>46086</v>
      </c>
      <c r="G9335">
        <v>1775</v>
      </c>
      <c r="H9335" s="1">
        <f t="shared" si="725"/>
        <v>46086</v>
      </c>
      <c r="I9335" s="5">
        <f t="shared" si="729"/>
        <v>46253</v>
      </c>
      <c r="J9335" s="9" t="str">
        <f t="shared" si="726"/>
        <v>ชำระตรงเวลา</v>
      </c>
      <c r="K9335" s="10">
        <f t="shared" si="727"/>
        <v>0</v>
      </c>
      <c r="L9335" t="str">
        <f t="shared" si="728"/>
        <v>ลูกหนี้ชั้นดี</v>
      </c>
    </row>
    <row r="9336" spans="1:12" x14ac:dyDescent="0.2">
      <c r="A9336" t="s">
        <v>554</v>
      </c>
      <c r="B9336" t="s">
        <v>366</v>
      </c>
      <c r="C9336">
        <v>7</v>
      </c>
      <c r="D9336">
        <v>1126050009929</v>
      </c>
      <c r="E9336" s="1">
        <v>46164</v>
      </c>
      <c r="F9336" s="1">
        <v>46168</v>
      </c>
      <c r="G9336">
        <v>642</v>
      </c>
      <c r="H9336" s="1">
        <f t="shared" si="725"/>
        <v>46171</v>
      </c>
      <c r="I9336" s="5">
        <f t="shared" si="729"/>
        <v>46253</v>
      </c>
      <c r="J9336" s="9" t="str">
        <f t="shared" si="726"/>
        <v>ชำระตรงเวลา</v>
      </c>
      <c r="K9336" s="10">
        <f t="shared" si="727"/>
        <v>0</v>
      </c>
      <c r="L9336" t="str">
        <f t="shared" si="728"/>
        <v>ลูกหนี้ชั้นดี</v>
      </c>
    </row>
    <row r="9337" spans="1:12" x14ac:dyDescent="0.2">
      <c r="A9337" t="s">
        <v>554</v>
      </c>
      <c r="B9337" t="s">
        <v>366</v>
      </c>
      <c r="C9337">
        <v>7</v>
      </c>
      <c r="D9337">
        <v>1126060002903</v>
      </c>
      <c r="E9337" s="1">
        <v>46179</v>
      </c>
      <c r="F9337" s="1">
        <v>46186</v>
      </c>
      <c r="G9337">
        <v>922</v>
      </c>
      <c r="H9337" s="1">
        <f t="shared" si="725"/>
        <v>46186</v>
      </c>
      <c r="I9337" s="5">
        <f t="shared" si="729"/>
        <v>46253</v>
      </c>
      <c r="J9337" s="9" t="str">
        <f t="shared" si="726"/>
        <v>ค้างชำระ 1 - 30 วัน</v>
      </c>
      <c r="K9337" s="10">
        <f t="shared" si="727"/>
        <v>0</v>
      </c>
      <c r="L9337" t="str">
        <f t="shared" si="728"/>
        <v>ลูกหนี้ชั้นดี</v>
      </c>
    </row>
    <row r="9338" spans="1:12" x14ac:dyDescent="0.2">
      <c r="A9338" t="s">
        <v>554</v>
      </c>
      <c r="B9338" t="s">
        <v>366</v>
      </c>
      <c r="C9338">
        <v>7</v>
      </c>
      <c r="D9338">
        <v>1126060005515</v>
      </c>
      <c r="E9338" s="1">
        <v>46184</v>
      </c>
      <c r="F9338" s="1">
        <v>46192</v>
      </c>
      <c r="G9338">
        <v>1229</v>
      </c>
      <c r="H9338" s="1">
        <f t="shared" si="725"/>
        <v>46191</v>
      </c>
      <c r="I9338" s="5">
        <f t="shared" si="729"/>
        <v>46253</v>
      </c>
      <c r="J9338" s="9" t="str">
        <f t="shared" si="726"/>
        <v>ชำระตรงเวลา</v>
      </c>
      <c r="K9338" s="10">
        <f t="shared" si="727"/>
        <v>1</v>
      </c>
      <c r="L9338" t="str">
        <f t="shared" si="728"/>
        <v>ลูกหนี้ชั้นดี</v>
      </c>
    </row>
    <row r="9339" spans="1:12" x14ac:dyDescent="0.2">
      <c r="A9339" t="s">
        <v>554</v>
      </c>
      <c r="B9339" t="s">
        <v>366</v>
      </c>
      <c r="C9339">
        <v>7</v>
      </c>
      <c r="D9339">
        <v>1126060009353</v>
      </c>
      <c r="E9339" s="1">
        <v>46192</v>
      </c>
      <c r="F9339" s="1">
        <v>46196</v>
      </c>
      <c r="G9339">
        <v>811</v>
      </c>
      <c r="H9339" s="1">
        <f t="shared" si="725"/>
        <v>46199</v>
      </c>
      <c r="I9339" s="5">
        <f t="shared" si="729"/>
        <v>46253</v>
      </c>
      <c r="J9339" s="9" t="str">
        <f t="shared" si="726"/>
        <v>ชำระตรงเวลา</v>
      </c>
      <c r="K9339" s="10">
        <f t="shared" si="727"/>
        <v>0</v>
      </c>
      <c r="L9339" t="str">
        <f t="shared" si="728"/>
        <v>ลูกหนี้ชั้นดี</v>
      </c>
    </row>
    <row r="9340" spans="1:12" x14ac:dyDescent="0.2">
      <c r="A9340" t="s">
        <v>554</v>
      </c>
      <c r="B9340" t="s">
        <v>366</v>
      </c>
      <c r="C9340">
        <v>7</v>
      </c>
      <c r="D9340">
        <v>1126060012322</v>
      </c>
      <c r="E9340" s="1">
        <v>46202</v>
      </c>
      <c r="F9340" s="1">
        <v>46205</v>
      </c>
      <c r="G9340">
        <v>1041</v>
      </c>
      <c r="H9340" s="1">
        <f t="shared" si="725"/>
        <v>46209</v>
      </c>
      <c r="I9340" s="5">
        <f t="shared" si="729"/>
        <v>46253</v>
      </c>
      <c r="J9340" s="9" t="str">
        <f t="shared" si="726"/>
        <v>ชำระตรงเวลา</v>
      </c>
      <c r="K9340" s="10">
        <f t="shared" si="727"/>
        <v>0</v>
      </c>
      <c r="L9340" t="str">
        <f t="shared" si="728"/>
        <v>ลูกหนี้ชั้นดี</v>
      </c>
    </row>
    <row r="9341" spans="1:12" x14ac:dyDescent="0.2">
      <c r="A9341" t="s">
        <v>239</v>
      </c>
      <c r="B9341" t="s">
        <v>8</v>
      </c>
      <c r="C9341">
        <v>15</v>
      </c>
      <c r="D9341">
        <v>1526030003914</v>
      </c>
      <c r="E9341" s="1">
        <v>46086</v>
      </c>
      <c r="F9341" s="1">
        <v>46086</v>
      </c>
      <c r="G9341">
        <v>7120</v>
      </c>
      <c r="H9341" s="1">
        <f t="shared" si="725"/>
        <v>46101</v>
      </c>
      <c r="I9341" s="5">
        <f t="shared" si="729"/>
        <v>46253</v>
      </c>
      <c r="J9341" s="9" t="str">
        <f t="shared" si="726"/>
        <v>ชำระตรงเวลา</v>
      </c>
      <c r="K9341" s="10">
        <f t="shared" si="727"/>
        <v>0</v>
      </c>
      <c r="L9341" t="str">
        <f t="shared" si="728"/>
        <v>ลูกหนี้ชั้นดี</v>
      </c>
    </row>
    <row r="9342" spans="1:12" x14ac:dyDescent="0.2">
      <c r="A9342" t="s">
        <v>239</v>
      </c>
      <c r="B9342" t="s">
        <v>8</v>
      </c>
      <c r="C9342">
        <v>15</v>
      </c>
      <c r="D9342">
        <v>1526030009435</v>
      </c>
      <c r="E9342" s="1">
        <v>46099</v>
      </c>
      <c r="F9342" s="1">
        <v>46099</v>
      </c>
      <c r="G9342">
        <v>6560</v>
      </c>
      <c r="H9342" s="1">
        <f t="shared" si="725"/>
        <v>46114</v>
      </c>
      <c r="I9342" s="5">
        <f t="shared" si="729"/>
        <v>46253</v>
      </c>
      <c r="J9342" s="9" t="str">
        <f t="shared" si="726"/>
        <v>ชำระตรงเวลา</v>
      </c>
      <c r="K9342" s="10">
        <f t="shared" si="727"/>
        <v>0</v>
      </c>
      <c r="L9342" t="str">
        <f t="shared" si="728"/>
        <v>ลูกหนี้ชั้นดี</v>
      </c>
    </row>
    <row r="9343" spans="1:12" x14ac:dyDescent="0.2">
      <c r="A9343" t="s">
        <v>239</v>
      </c>
      <c r="B9343" t="s">
        <v>8</v>
      </c>
      <c r="C9343">
        <v>15</v>
      </c>
      <c r="D9343">
        <v>1526040001962</v>
      </c>
      <c r="E9343" s="1">
        <v>46114</v>
      </c>
      <c r="F9343" s="1">
        <v>46115</v>
      </c>
      <c r="G9343">
        <v>5805</v>
      </c>
      <c r="H9343" s="1">
        <f t="shared" si="725"/>
        <v>46129</v>
      </c>
      <c r="I9343" s="5">
        <f t="shared" si="729"/>
        <v>46253</v>
      </c>
      <c r="J9343" s="9" t="str">
        <f t="shared" si="726"/>
        <v>ชำระตรงเวลา</v>
      </c>
      <c r="K9343" s="10">
        <f t="shared" si="727"/>
        <v>0</v>
      </c>
      <c r="L9343" t="str">
        <f t="shared" si="728"/>
        <v>ลูกหนี้ชั้นดี</v>
      </c>
    </row>
    <row r="9344" spans="1:12" x14ac:dyDescent="0.2">
      <c r="A9344" t="s">
        <v>239</v>
      </c>
      <c r="B9344" t="s">
        <v>8</v>
      </c>
      <c r="C9344">
        <v>15</v>
      </c>
      <c r="D9344">
        <v>1526040006059</v>
      </c>
      <c r="E9344" s="1">
        <v>46123</v>
      </c>
      <c r="F9344" s="1">
        <v>46123</v>
      </c>
      <c r="G9344">
        <v>2726</v>
      </c>
      <c r="H9344" s="1">
        <f t="shared" si="725"/>
        <v>46138</v>
      </c>
      <c r="I9344" s="5">
        <f t="shared" si="729"/>
        <v>46253</v>
      </c>
      <c r="J9344" s="9" t="str">
        <f t="shared" si="726"/>
        <v>ชำระตรงเวลา</v>
      </c>
      <c r="K9344" s="10">
        <f t="shared" si="727"/>
        <v>0</v>
      </c>
      <c r="L9344" t="str">
        <f t="shared" si="728"/>
        <v>ลูกหนี้ชั้นดี</v>
      </c>
    </row>
    <row r="9345" spans="1:12" x14ac:dyDescent="0.2">
      <c r="A9345" t="s">
        <v>239</v>
      </c>
      <c r="B9345" t="s">
        <v>8</v>
      </c>
      <c r="C9345">
        <v>15</v>
      </c>
      <c r="D9345">
        <v>1526060000358</v>
      </c>
      <c r="E9345" s="1">
        <v>46174</v>
      </c>
      <c r="F9345" s="1">
        <v>46176</v>
      </c>
      <c r="G9345">
        <v>2700</v>
      </c>
      <c r="H9345" s="1">
        <f t="shared" si="725"/>
        <v>46189</v>
      </c>
      <c r="I9345" s="5">
        <f t="shared" si="729"/>
        <v>46253</v>
      </c>
      <c r="J9345" s="9" t="str">
        <f t="shared" si="726"/>
        <v>ชำระตรงเวลา</v>
      </c>
      <c r="K9345" s="10">
        <f t="shared" si="727"/>
        <v>0</v>
      </c>
      <c r="L9345" t="str">
        <f t="shared" si="728"/>
        <v>ลูกหนี้ชั้นดี</v>
      </c>
    </row>
    <row r="9346" spans="1:12" x14ac:dyDescent="0.2">
      <c r="A9346" t="s">
        <v>239</v>
      </c>
      <c r="B9346" t="s">
        <v>8</v>
      </c>
      <c r="C9346">
        <v>15</v>
      </c>
      <c r="D9346">
        <v>1526060002130</v>
      </c>
      <c r="E9346" s="1">
        <v>46176</v>
      </c>
      <c r="F9346" s="1">
        <v>46176</v>
      </c>
      <c r="G9346">
        <v>2970</v>
      </c>
      <c r="H9346" s="1">
        <f t="shared" ref="H9346:H9409" si="730">E9346+C9346</f>
        <v>46191</v>
      </c>
      <c r="I9346" s="5">
        <f t="shared" si="729"/>
        <v>46253</v>
      </c>
      <c r="J9346" s="9" t="str">
        <f t="shared" ref="J9346:J9409" si="731">IF(K9347&lt;=0, "ชำระตรงเวลา", IF(K9347&lt;=30, "ค้างชำระ 1 - 30 วัน", IF(K9347&lt;=60, "ค้างชำระ 31 - 60 วัน", IF(K9347&lt;=90, "ค้างชำระ 61 - 90 วัน", "ค้างชำระเกิน 90 วัน"))))</f>
        <v>ชำระตรงเวลา</v>
      </c>
      <c r="K9346" s="10">
        <f t="shared" ref="K9346:K9409" si="732">IF(OR(F9346="",F9346="(ว่าง)"), MAX(0,I9345-H9346), MAX(0,F9346-H9346))</f>
        <v>0</v>
      </c>
      <c r="L9346" t="str">
        <f t="shared" ref="L9346:L9409" si="733">IF(K9346&lt;=30, "ลูกหนี้ชั้นดี", IF(K9346&lt;=90, "ลูกหนี้เฝ้าติดตาม", "ลูกหนี้ด้อยคุณภาพ (NPL)"))</f>
        <v>ลูกหนี้ชั้นดี</v>
      </c>
    </row>
    <row r="9347" spans="1:12" x14ac:dyDescent="0.2">
      <c r="A9347" t="s">
        <v>239</v>
      </c>
      <c r="B9347" t="s">
        <v>8</v>
      </c>
      <c r="C9347">
        <v>15</v>
      </c>
      <c r="D9347">
        <v>1526060006459</v>
      </c>
      <c r="E9347" s="1">
        <v>46183</v>
      </c>
      <c r="F9347" s="1">
        <v>46183</v>
      </c>
      <c r="G9347">
        <v>2160</v>
      </c>
      <c r="H9347" s="1">
        <f t="shared" si="730"/>
        <v>46198</v>
      </c>
      <c r="I9347" s="5">
        <f t="shared" si="729"/>
        <v>46253</v>
      </c>
      <c r="J9347" s="9" t="str">
        <f t="shared" si="731"/>
        <v>ชำระตรงเวลา</v>
      </c>
      <c r="K9347" s="10">
        <f t="shared" si="732"/>
        <v>0</v>
      </c>
      <c r="L9347" t="str">
        <f t="shared" si="733"/>
        <v>ลูกหนี้ชั้นดี</v>
      </c>
    </row>
    <row r="9348" spans="1:12" x14ac:dyDescent="0.2">
      <c r="A9348" t="s">
        <v>239</v>
      </c>
      <c r="B9348" t="s">
        <v>8</v>
      </c>
      <c r="C9348">
        <v>15</v>
      </c>
      <c r="D9348">
        <v>1526060006466</v>
      </c>
      <c r="E9348" s="1">
        <v>46183</v>
      </c>
      <c r="F9348" s="1">
        <v>46183</v>
      </c>
      <c r="G9348">
        <v>108</v>
      </c>
      <c r="H9348" s="1">
        <f t="shared" si="730"/>
        <v>46198</v>
      </c>
      <c r="I9348" s="5">
        <f t="shared" ref="I9348:I9411" si="734">I9347</f>
        <v>46253</v>
      </c>
      <c r="J9348" s="9" t="str">
        <f t="shared" si="731"/>
        <v>ชำระตรงเวลา</v>
      </c>
      <c r="K9348" s="10">
        <f t="shared" si="732"/>
        <v>0</v>
      </c>
      <c r="L9348" t="str">
        <f t="shared" si="733"/>
        <v>ลูกหนี้ชั้นดี</v>
      </c>
    </row>
    <row r="9349" spans="1:12" x14ac:dyDescent="0.2">
      <c r="A9349" t="s">
        <v>239</v>
      </c>
      <c r="B9349" t="s">
        <v>8</v>
      </c>
      <c r="C9349">
        <v>15</v>
      </c>
      <c r="D9349">
        <v>1526060007050</v>
      </c>
      <c r="E9349" s="1">
        <v>46185</v>
      </c>
      <c r="F9349" s="1">
        <v>46185</v>
      </c>
      <c r="G9349">
        <v>1120</v>
      </c>
      <c r="H9349" s="1">
        <f t="shared" si="730"/>
        <v>46200</v>
      </c>
      <c r="I9349" s="5">
        <f t="shared" si="734"/>
        <v>46253</v>
      </c>
      <c r="J9349" s="9" t="str">
        <f t="shared" si="731"/>
        <v>ชำระตรงเวลา</v>
      </c>
      <c r="K9349" s="10">
        <f t="shared" si="732"/>
        <v>0</v>
      </c>
      <c r="L9349" t="str">
        <f t="shared" si="733"/>
        <v>ลูกหนี้ชั้นดี</v>
      </c>
    </row>
    <row r="9350" spans="1:12" x14ac:dyDescent="0.2">
      <c r="A9350" t="s">
        <v>239</v>
      </c>
      <c r="B9350" t="s">
        <v>8</v>
      </c>
      <c r="C9350">
        <v>15</v>
      </c>
      <c r="D9350">
        <v>1526060010739</v>
      </c>
      <c r="E9350" s="1">
        <v>46191</v>
      </c>
      <c r="F9350" s="1">
        <v>46191</v>
      </c>
      <c r="G9350">
        <v>2754</v>
      </c>
      <c r="H9350" s="1">
        <f t="shared" si="730"/>
        <v>46206</v>
      </c>
      <c r="I9350" s="5">
        <f t="shared" si="734"/>
        <v>46253</v>
      </c>
      <c r="J9350" s="9" t="str">
        <f t="shared" si="731"/>
        <v>ชำระตรงเวลา</v>
      </c>
      <c r="K9350" s="10">
        <f t="shared" si="732"/>
        <v>0</v>
      </c>
      <c r="L9350" t="str">
        <f t="shared" si="733"/>
        <v>ลูกหนี้ชั้นดี</v>
      </c>
    </row>
    <row r="9351" spans="1:12" x14ac:dyDescent="0.2">
      <c r="A9351" t="s">
        <v>239</v>
      </c>
      <c r="B9351" t="s">
        <v>8</v>
      </c>
      <c r="C9351">
        <v>15</v>
      </c>
      <c r="D9351">
        <v>1526060011057</v>
      </c>
      <c r="E9351" s="1">
        <v>46192</v>
      </c>
      <c r="F9351" s="1">
        <v>46192</v>
      </c>
      <c r="G9351">
        <v>5238</v>
      </c>
      <c r="H9351" s="1">
        <f t="shared" si="730"/>
        <v>46207</v>
      </c>
      <c r="I9351" s="5">
        <f t="shared" si="734"/>
        <v>46253</v>
      </c>
      <c r="J9351" s="9" t="str">
        <f t="shared" si="731"/>
        <v>ชำระตรงเวลา</v>
      </c>
      <c r="K9351" s="10">
        <f t="shared" si="732"/>
        <v>0</v>
      </c>
      <c r="L9351" t="str">
        <f t="shared" si="733"/>
        <v>ลูกหนี้ชั้นดี</v>
      </c>
    </row>
    <row r="9352" spans="1:12" x14ac:dyDescent="0.2">
      <c r="A9352" t="s">
        <v>239</v>
      </c>
      <c r="B9352" t="s">
        <v>8</v>
      </c>
      <c r="C9352">
        <v>15</v>
      </c>
      <c r="D9352">
        <v>1526060011118</v>
      </c>
      <c r="E9352" s="1">
        <v>46192</v>
      </c>
      <c r="F9352" s="1">
        <v>46192</v>
      </c>
      <c r="G9352">
        <v>540</v>
      </c>
      <c r="H9352" s="1">
        <f t="shared" si="730"/>
        <v>46207</v>
      </c>
      <c r="I9352" s="5">
        <f t="shared" si="734"/>
        <v>46253</v>
      </c>
      <c r="J9352" s="9" t="str">
        <f t="shared" si="731"/>
        <v>ชำระตรงเวลา</v>
      </c>
      <c r="K9352" s="10">
        <f t="shared" si="732"/>
        <v>0</v>
      </c>
      <c r="L9352" t="str">
        <f t="shared" si="733"/>
        <v>ลูกหนี้ชั้นดี</v>
      </c>
    </row>
    <row r="9353" spans="1:12" x14ac:dyDescent="0.2">
      <c r="A9353" t="s">
        <v>239</v>
      </c>
      <c r="B9353" t="s">
        <v>8</v>
      </c>
      <c r="C9353">
        <v>15</v>
      </c>
      <c r="D9353">
        <v>1526060011422</v>
      </c>
      <c r="E9353" s="1">
        <v>46193</v>
      </c>
      <c r="F9353" s="1">
        <v>46193</v>
      </c>
      <c r="G9353">
        <v>2322</v>
      </c>
      <c r="H9353" s="1">
        <f t="shared" si="730"/>
        <v>46208</v>
      </c>
      <c r="I9353" s="5">
        <f t="shared" si="734"/>
        <v>46253</v>
      </c>
      <c r="J9353" s="9" t="str">
        <f t="shared" si="731"/>
        <v>ชำระตรงเวลา</v>
      </c>
      <c r="K9353" s="10">
        <f t="shared" si="732"/>
        <v>0</v>
      </c>
      <c r="L9353" t="str">
        <f t="shared" si="733"/>
        <v>ลูกหนี้ชั้นดี</v>
      </c>
    </row>
    <row r="9354" spans="1:12" x14ac:dyDescent="0.2">
      <c r="A9354" t="s">
        <v>239</v>
      </c>
      <c r="B9354" t="s">
        <v>8</v>
      </c>
      <c r="C9354">
        <v>15</v>
      </c>
      <c r="D9354">
        <v>1526060012139</v>
      </c>
      <c r="E9354" s="1">
        <v>46196</v>
      </c>
      <c r="F9354" s="1">
        <v>46196</v>
      </c>
      <c r="G9354">
        <v>54</v>
      </c>
      <c r="H9354" s="1">
        <f t="shared" si="730"/>
        <v>46211</v>
      </c>
      <c r="I9354" s="5">
        <f t="shared" si="734"/>
        <v>46253</v>
      </c>
      <c r="J9354" s="9" t="str">
        <f t="shared" si="731"/>
        <v>ชำระตรงเวลา</v>
      </c>
      <c r="K9354" s="10">
        <f t="shared" si="732"/>
        <v>0</v>
      </c>
      <c r="L9354" t="str">
        <f t="shared" si="733"/>
        <v>ลูกหนี้ชั้นดี</v>
      </c>
    </row>
    <row r="9355" spans="1:12" x14ac:dyDescent="0.2">
      <c r="A9355" t="s">
        <v>114</v>
      </c>
      <c r="B9355" t="s">
        <v>106</v>
      </c>
      <c r="C9355">
        <v>15</v>
      </c>
      <c r="D9355">
        <v>5726030000845</v>
      </c>
      <c r="E9355" s="1">
        <v>46083</v>
      </c>
      <c r="F9355" s="1">
        <v>46086</v>
      </c>
      <c r="G9355">
        <v>38889</v>
      </c>
      <c r="H9355" s="1">
        <f t="shared" si="730"/>
        <v>46098</v>
      </c>
      <c r="I9355" s="5">
        <f t="shared" si="734"/>
        <v>46253</v>
      </c>
      <c r="J9355" s="9" t="str">
        <f t="shared" si="731"/>
        <v>ชำระตรงเวลา</v>
      </c>
      <c r="K9355" s="10">
        <f t="shared" si="732"/>
        <v>0</v>
      </c>
      <c r="L9355" t="str">
        <f t="shared" si="733"/>
        <v>ลูกหนี้ชั้นดี</v>
      </c>
    </row>
    <row r="9356" spans="1:12" x14ac:dyDescent="0.2">
      <c r="A9356" t="s">
        <v>114</v>
      </c>
      <c r="B9356" t="s">
        <v>106</v>
      </c>
      <c r="C9356">
        <v>15</v>
      </c>
      <c r="D9356">
        <v>5726040007575</v>
      </c>
      <c r="E9356" s="1">
        <v>46128</v>
      </c>
      <c r="F9356" s="1">
        <v>46132</v>
      </c>
      <c r="G9356">
        <v>75098</v>
      </c>
      <c r="H9356" s="1">
        <f t="shared" si="730"/>
        <v>46143</v>
      </c>
      <c r="I9356" s="5">
        <f t="shared" si="734"/>
        <v>46253</v>
      </c>
      <c r="J9356" s="9" t="str">
        <f t="shared" si="731"/>
        <v>ชำระตรงเวลา</v>
      </c>
      <c r="K9356" s="10">
        <f t="shared" si="732"/>
        <v>0</v>
      </c>
      <c r="L9356" t="str">
        <f t="shared" si="733"/>
        <v>ลูกหนี้ชั้นดี</v>
      </c>
    </row>
    <row r="9357" spans="1:12" x14ac:dyDescent="0.2">
      <c r="A9357" t="s">
        <v>114</v>
      </c>
      <c r="B9357" t="s">
        <v>106</v>
      </c>
      <c r="C9357">
        <v>15</v>
      </c>
      <c r="D9357">
        <v>5726060000990</v>
      </c>
      <c r="E9357" s="1">
        <v>46175</v>
      </c>
      <c r="F9357" s="1">
        <v>46178</v>
      </c>
      <c r="G9357">
        <v>44506</v>
      </c>
      <c r="H9357" s="1">
        <f t="shared" si="730"/>
        <v>46190</v>
      </c>
      <c r="I9357" s="5">
        <f t="shared" si="734"/>
        <v>46253</v>
      </c>
      <c r="J9357" s="9" t="str">
        <f t="shared" si="731"/>
        <v>ชำระตรงเวลา</v>
      </c>
      <c r="K9357" s="10">
        <f t="shared" si="732"/>
        <v>0</v>
      </c>
      <c r="L9357" t="str">
        <f t="shared" si="733"/>
        <v>ลูกหนี้ชั้นดี</v>
      </c>
    </row>
    <row r="9358" spans="1:12" x14ac:dyDescent="0.2">
      <c r="A9358" t="s">
        <v>114</v>
      </c>
      <c r="B9358" t="s">
        <v>106</v>
      </c>
      <c r="C9358">
        <v>15</v>
      </c>
      <c r="D9358">
        <v>5726060008231</v>
      </c>
      <c r="E9358" s="1">
        <v>46189</v>
      </c>
      <c r="F9358" s="1">
        <v>46191</v>
      </c>
      <c r="G9358">
        <v>34767</v>
      </c>
      <c r="H9358" s="1">
        <f t="shared" si="730"/>
        <v>46204</v>
      </c>
      <c r="I9358" s="5">
        <f t="shared" si="734"/>
        <v>46253</v>
      </c>
      <c r="J9358" s="9" t="str">
        <f t="shared" si="731"/>
        <v>ชำระตรงเวลา</v>
      </c>
      <c r="K9358" s="10">
        <f t="shared" si="732"/>
        <v>0</v>
      </c>
      <c r="L9358" t="str">
        <f t="shared" si="733"/>
        <v>ลูกหนี้ชั้นดี</v>
      </c>
    </row>
    <row r="9359" spans="1:12" x14ac:dyDescent="0.2">
      <c r="A9359" t="s">
        <v>605</v>
      </c>
      <c r="B9359" t="s">
        <v>366</v>
      </c>
      <c r="C9359">
        <v>7</v>
      </c>
      <c r="D9359">
        <v>1126010009433</v>
      </c>
      <c r="E9359" s="1">
        <v>46044</v>
      </c>
      <c r="F9359" s="1">
        <v>46045</v>
      </c>
      <c r="G9359">
        <v>310</v>
      </c>
      <c r="H9359" s="1">
        <f t="shared" si="730"/>
        <v>46051</v>
      </c>
      <c r="I9359" s="5">
        <f t="shared" si="734"/>
        <v>46253</v>
      </c>
      <c r="J9359" s="9" t="str">
        <f t="shared" si="731"/>
        <v>ชำระตรงเวลา</v>
      </c>
      <c r="K9359" s="10">
        <f t="shared" si="732"/>
        <v>0</v>
      </c>
      <c r="L9359" t="str">
        <f t="shared" si="733"/>
        <v>ลูกหนี้ชั้นดี</v>
      </c>
    </row>
    <row r="9360" spans="1:12" x14ac:dyDescent="0.2">
      <c r="A9360" t="s">
        <v>605</v>
      </c>
      <c r="B9360" t="s">
        <v>366</v>
      </c>
      <c r="C9360">
        <v>7</v>
      </c>
      <c r="D9360">
        <v>1126020012492</v>
      </c>
      <c r="E9360" s="1">
        <v>46078</v>
      </c>
      <c r="F9360" s="1">
        <v>46080</v>
      </c>
      <c r="G9360">
        <v>520</v>
      </c>
      <c r="H9360" s="1">
        <f t="shared" si="730"/>
        <v>46085</v>
      </c>
      <c r="I9360" s="5">
        <f t="shared" si="734"/>
        <v>46253</v>
      </c>
      <c r="J9360" s="9" t="str">
        <f t="shared" si="731"/>
        <v>ชำระตรงเวลา</v>
      </c>
      <c r="K9360" s="10">
        <f t="shared" si="732"/>
        <v>0</v>
      </c>
      <c r="L9360" t="str">
        <f t="shared" si="733"/>
        <v>ลูกหนี้ชั้นดี</v>
      </c>
    </row>
    <row r="9361" spans="1:12" x14ac:dyDescent="0.2">
      <c r="A9361" t="s">
        <v>605</v>
      </c>
      <c r="B9361" t="s">
        <v>366</v>
      </c>
      <c r="C9361">
        <v>7</v>
      </c>
      <c r="D9361">
        <v>1126040012427</v>
      </c>
      <c r="E9361" s="1">
        <v>46144</v>
      </c>
      <c r="F9361" s="1">
        <v>46146</v>
      </c>
      <c r="G9361">
        <v>515</v>
      </c>
      <c r="H9361" s="1">
        <f t="shared" si="730"/>
        <v>46151</v>
      </c>
      <c r="I9361" s="5">
        <f t="shared" si="734"/>
        <v>46253</v>
      </c>
      <c r="J9361" s="9" t="str">
        <f t="shared" si="731"/>
        <v>ชำระตรงเวลา</v>
      </c>
      <c r="K9361" s="10">
        <f t="shared" si="732"/>
        <v>0</v>
      </c>
      <c r="L9361" t="str">
        <f t="shared" si="733"/>
        <v>ลูกหนี้ชั้นดี</v>
      </c>
    </row>
    <row r="9362" spans="1:12" x14ac:dyDescent="0.2">
      <c r="A9362" t="s">
        <v>605</v>
      </c>
      <c r="B9362" t="s">
        <v>366</v>
      </c>
      <c r="C9362">
        <v>7</v>
      </c>
      <c r="D9362">
        <v>1126060002583</v>
      </c>
      <c r="E9362" s="1">
        <v>46179</v>
      </c>
      <c r="F9362" s="1">
        <v>46181</v>
      </c>
      <c r="G9362">
        <v>675</v>
      </c>
      <c r="H9362" s="1">
        <f t="shared" si="730"/>
        <v>46186</v>
      </c>
      <c r="I9362" s="5">
        <f t="shared" si="734"/>
        <v>46253</v>
      </c>
      <c r="J9362" s="9" t="str">
        <f t="shared" si="731"/>
        <v>ชำระตรงเวลา</v>
      </c>
      <c r="K9362" s="10">
        <f t="shared" si="732"/>
        <v>0</v>
      </c>
      <c r="L9362" t="str">
        <f t="shared" si="733"/>
        <v>ลูกหนี้ชั้นดี</v>
      </c>
    </row>
    <row r="9363" spans="1:12" x14ac:dyDescent="0.2">
      <c r="A9363" t="s">
        <v>605</v>
      </c>
      <c r="B9363" t="s">
        <v>366</v>
      </c>
      <c r="C9363">
        <v>7</v>
      </c>
      <c r="D9363">
        <v>1126060005607</v>
      </c>
      <c r="E9363" s="1">
        <v>46183</v>
      </c>
      <c r="F9363" s="1">
        <v>46183</v>
      </c>
      <c r="G9363">
        <v>1610</v>
      </c>
      <c r="H9363" s="1">
        <f t="shared" si="730"/>
        <v>46190</v>
      </c>
      <c r="I9363" s="5">
        <f t="shared" si="734"/>
        <v>46253</v>
      </c>
      <c r="J9363" s="9" t="str">
        <f t="shared" si="731"/>
        <v>ชำระตรงเวลา</v>
      </c>
      <c r="K9363" s="10">
        <f t="shared" si="732"/>
        <v>0</v>
      </c>
      <c r="L9363" t="str">
        <f t="shared" si="733"/>
        <v>ลูกหนี้ชั้นดี</v>
      </c>
    </row>
    <row r="9364" spans="1:12" x14ac:dyDescent="0.2">
      <c r="A9364" t="s">
        <v>605</v>
      </c>
      <c r="B9364" t="s">
        <v>366</v>
      </c>
      <c r="C9364">
        <v>7</v>
      </c>
      <c r="D9364">
        <v>1126060009162</v>
      </c>
      <c r="E9364" s="1">
        <v>46191</v>
      </c>
      <c r="F9364" s="1">
        <v>46192</v>
      </c>
      <c r="G9364">
        <v>1029</v>
      </c>
      <c r="H9364" s="1">
        <f t="shared" si="730"/>
        <v>46198</v>
      </c>
      <c r="I9364" s="5">
        <f t="shared" si="734"/>
        <v>46253</v>
      </c>
      <c r="J9364" s="9" t="str">
        <f t="shared" si="731"/>
        <v>ชำระตรงเวลา</v>
      </c>
      <c r="K9364" s="10">
        <f t="shared" si="732"/>
        <v>0</v>
      </c>
      <c r="L9364" t="str">
        <f t="shared" si="733"/>
        <v>ลูกหนี้ชั้นดี</v>
      </c>
    </row>
    <row r="9365" spans="1:12" x14ac:dyDescent="0.2">
      <c r="A9365" t="s">
        <v>605</v>
      </c>
      <c r="B9365" t="s">
        <v>366</v>
      </c>
      <c r="C9365">
        <v>7</v>
      </c>
      <c r="D9365">
        <v>1126060012667</v>
      </c>
      <c r="E9365" s="1">
        <v>46198</v>
      </c>
      <c r="F9365" s="1">
        <v>46202</v>
      </c>
      <c r="G9365">
        <v>1271</v>
      </c>
      <c r="H9365" s="1">
        <f t="shared" si="730"/>
        <v>46205</v>
      </c>
      <c r="I9365" s="5">
        <f t="shared" si="734"/>
        <v>46253</v>
      </c>
      <c r="J9365" s="9" t="str">
        <f t="shared" si="731"/>
        <v>ชำระตรงเวลา</v>
      </c>
      <c r="K9365" s="10">
        <f t="shared" si="732"/>
        <v>0</v>
      </c>
      <c r="L9365" t="str">
        <f t="shared" si="733"/>
        <v>ลูกหนี้ชั้นดี</v>
      </c>
    </row>
    <row r="9366" spans="1:12" x14ac:dyDescent="0.2">
      <c r="A9366" t="s">
        <v>63</v>
      </c>
      <c r="B9366" t="s">
        <v>8</v>
      </c>
      <c r="C9366">
        <v>7</v>
      </c>
      <c r="D9366">
        <v>1526030014040</v>
      </c>
      <c r="E9366" s="1">
        <v>46109</v>
      </c>
      <c r="F9366" s="1">
        <v>46116</v>
      </c>
      <c r="G9366">
        <v>3655</v>
      </c>
      <c r="H9366" s="1">
        <f t="shared" si="730"/>
        <v>46116</v>
      </c>
      <c r="I9366" s="5">
        <f t="shared" si="734"/>
        <v>46253</v>
      </c>
      <c r="J9366" s="9" t="str">
        <f t="shared" si="731"/>
        <v>ค้างชำระ 1 - 30 วัน</v>
      </c>
      <c r="K9366" s="10">
        <f t="shared" si="732"/>
        <v>0</v>
      </c>
      <c r="L9366" t="str">
        <f t="shared" si="733"/>
        <v>ลูกหนี้ชั้นดี</v>
      </c>
    </row>
    <row r="9367" spans="1:12" x14ac:dyDescent="0.2">
      <c r="A9367" t="s">
        <v>63</v>
      </c>
      <c r="B9367" t="s">
        <v>8</v>
      </c>
      <c r="C9367">
        <v>7</v>
      </c>
      <c r="D9367">
        <v>1526060004240</v>
      </c>
      <c r="E9367" s="1">
        <v>46179</v>
      </c>
      <c r="F9367" s="1">
        <v>46191</v>
      </c>
      <c r="G9367">
        <v>1830</v>
      </c>
      <c r="H9367" s="1">
        <f t="shared" si="730"/>
        <v>46186</v>
      </c>
      <c r="I9367" s="5">
        <f t="shared" si="734"/>
        <v>46253</v>
      </c>
      <c r="J9367" s="9" t="str">
        <f t="shared" si="731"/>
        <v>ชำระตรงเวลา</v>
      </c>
      <c r="K9367" s="10">
        <f t="shared" si="732"/>
        <v>5</v>
      </c>
      <c r="L9367" t="str">
        <f t="shared" si="733"/>
        <v>ลูกหนี้ชั้นดี</v>
      </c>
    </row>
    <row r="9368" spans="1:12" x14ac:dyDescent="0.2">
      <c r="A9368" t="s">
        <v>63</v>
      </c>
      <c r="B9368" t="s">
        <v>8</v>
      </c>
      <c r="C9368">
        <v>7</v>
      </c>
      <c r="D9368">
        <v>1526060010906</v>
      </c>
      <c r="E9368" s="1">
        <v>46192</v>
      </c>
      <c r="F9368" s="1">
        <v>46199</v>
      </c>
      <c r="G9368">
        <v>353</v>
      </c>
      <c r="H9368" s="1">
        <f t="shared" si="730"/>
        <v>46199</v>
      </c>
      <c r="I9368" s="5">
        <f t="shared" si="734"/>
        <v>46253</v>
      </c>
      <c r="J9368" s="9" t="str">
        <f t="shared" si="731"/>
        <v>ชำระตรงเวลา</v>
      </c>
      <c r="K9368" s="10">
        <f t="shared" si="732"/>
        <v>0</v>
      </c>
      <c r="L9368" t="str">
        <f t="shared" si="733"/>
        <v>ลูกหนี้ชั้นดี</v>
      </c>
    </row>
    <row r="9369" spans="1:12" x14ac:dyDescent="0.2">
      <c r="A9369" t="s">
        <v>756</v>
      </c>
      <c r="B9369" t="s">
        <v>366</v>
      </c>
      <c r="C9369">
        <v>7</v>
      </c>
      <c r="D9369">
        <v>1126050009745</v>
      </c>
      <c r="E9369" s="1">
        <v>46164</v>
      </c>
      <c r="F9369" s="1">
        <v>46169</v>
      </c>
      <c r="G9369">
        <v>1977</v>
      </c>
      <c r="H9369" s="1">
        <f t="shared" si="730"/>
        <v>46171</v>
      </c>
      <c r="I9369" s="5">
        <f t="shared" si="734"/>
        <v>46253</v>
      </c>
      <c r="J9369" s="9" t="str">
        <f t="shared" si="731"/>
        <v>ค้างชำระ 1 - 30 วัน</v>
      </c>
      <c r="K9369" s="10">
        <f t="shared" si="732"/>
        <v>0</v>
      </c>
      <c r="L9369" t="str">
        <f t="shared" si="733"/>
        <v>ลูกหนี้ชั้นดี</v>
      </c>
    </row>
    <row r="9370" spans="1:12" x14ac:dyDescent="0.2">
      <c r="A9370" t="s">
        <v>756</v>
      </c>
      <c r="B9370" t="s">
        <v>366</v>
      </c>
      <c r="C9370">
        <v>7</v>
      </c>
      <c r="D9370">
        <v>1126060002729</v>
      </c>
      <c r="E9370" s="1">
        <v>46181</v>
      </c>
      <c r="F9370" s="1">
        <v>46190</v>
      </c>
      <c r="G9370">
        <v>723</v>
      </c>
      <c r="H9370" s="1">
        <f t="shared" si="730"/>
        <v>46188</v>
      </c>
      <c r="I9370" s="5">
        <f t="shared" si="734"/>
        <v>46253</v>
      </c>
      <c r="J9370" s="9" t="str">
        <f t="shared" si="731"/>
        <v>ชำระตรงเวลา</v>
      </c>
      <c r="K9370" s="10">
        <f t="shared" si="732"/>
        <v>2</v>
      </c>
      <c r="L9370" t="str">
        <f t="shared" si="733"/>
        <v>ลูกหนี้ชั้นดี</v>
      </c>
    </row>
    <row r="9371" spans="1:12" x14ac:dyDescent="0.2">
      <c r="A9371" t="s">
        <v>756</v>
      </c>
      <c r="B9371" t="s">
        <v>366</v>
      </c>
      <c r="C9371">
        <v>7</v>
      </c>
      <c r="D9371">
        <v>1126060005737</v>
      </c>
      <c r="E9371" s="1">
        <v>46192</v>
      </c>
      <c r="F9371" s="1">
        <v>46195</v>
      </c>
      <c r="G9371">
        <v>564</v>
      </c>
      <c r="H9371" s="1">
        <f t="shared" si="730"/>
        <v>46199</v>
      </c>
      <c r="I9371" s="5">
        <f t="shared" si="734"/>
        <v>46253</v>
      </c>
      <c r="J9371" s="9" t="str">
        <f t="shared" si="731"/>
        <v>ชำระตรงเวลา</v>
      </c>
      <c r="K9371" s="10">
        <f t="shared" si="732"/>
        <v>0</v>
      </c>
      <c r="L9371" t="str">
        <f t="shared" si="733"/>
        <v>ลูกหนี้ชั้นดี</v>
      </c>
    </row>
    <row r="9372" spans="1:12" x14ac:dyDescent="0.2">
      <c r="A9372" t="s">
        <v>756</v>
      </c>
      <c r="B9372" t="s">
        <v>366</v>
      </c>
      <c r="C9372">
        <v>7</v>
      </c>
      <c r="D9372">
        <v>1126060007823</v>
      </c>
      <c r="E9372" s="1">
        <v>46189</v>
      </c>
      <c r="F9372" s="1">
        <v>46192</v>
      </c>
      <c r="G9372">
        <v>4492</v>
      </c>
      <c r="H9372" s="1">
        <f t="shared" si="730"/>
        <v>46196</v>
      </c>
      <c r="I9372" s="5">
        <f t="shared" si="734"/>
        <v>46253</v>
      </c>
      <c r="J9372" s="9" t="str">
        <f t="shared" si="731"/>
        <v>ชำระตรงเวลา</v>
      </c>
      <c r="K9372" s="10">
        <f t="shared" si="732"/>
        <v>0</v>
      </c>
      <c r="L9372" t="str">
        <f t="shared" si="733"/>
        <v>ลูกหนี้ชั้นดี</v>
      </c>
    </row>
    <row r="9373" spans="1:12" x14ac:dyDescent="0.2">
      <c r="A9373" t="s">
        <v>756</v>
      </c>
      <c r="B9373" t="s">
        <v>366</v>
      </c>
      <c r="C9373">
        <v>7</v>
      </c>
      <c r="D9373">
        <v>1126060014265</v>
      </c>
      <c r="E9373" s="1">
        <v>46200</v>
      </c>
      <c r="F9373" s="1">
        <v>46202</v>
      </c>
      <c r="G9373">
        <v>12600</v>
      </c>
      <c r="H9373" s="1">
        <f t="shared" si="730"/>
        <v>46207</v>
      </c>
      <c r="I9373" s="5">
        <f t="shared" si="734"/>
        <v>46253</v>
      </c>
      <c r="J9373" s="9" t="str">
        <f t="shared" si="731"/>
        <v>ชำระตรงเวลา</v>
      </c>
      <c r="K9373" s="10">
        <f t="shared" si="732"/>
        <v>0</v>
      </c>
      <c r="L9373" t="str">
        <f t="shared" si="733"/>
        <v>ลูกหนี้ชั้นดี</v>
      </c>
    </row>
    <row r="9374" spans="1:12" x14ac:dyDescent="0.2">
      <c r="A9374" t="s">
        <v>647</v>
      </c>
      <c r="B9374" t="s">
        <v>366</v>
      </c>
      <c r="C9374">
        <v>7</v>
      </c>
      <c r="D9374">
        <v>1126030010174</v>
      </c>
      <c r="E9374" s="1">
        <v>46102</v>
      </c>
      <c r="F9374" s="1">
        <v>46106</v>
      </c>
      <c r="G9374">
        <v>4179</v>
      </c>
      <c r="H9374" s="1">
        <f t="shared" si="730"/>
        <v>46109</v>
      </c>
      <c r="I9374" s="5">
        <f t="shared" si="734"/>
        <v>46253</v>
      </c>
      <c r="J9374" s="9" t="str">
        <f t="shared" si="731"/>
        <v>ชำระตรงเวลา</v>
      </c>
      <c r="K9374" s="10">
        <f t="shared" si="732"/>
        <v>0</v>
      </c>
      <c r="L9374" t="str">
        <f t="shared" si="733"/>
        <v>ลูกหนี้ชั้นดี</v>
      </c>
    </row>
    <row r="9375" spans="1:12" x14ac:dyDescent="0.2">
      <c r="A9375" t="s">
        <v>647</v>
      </c>
      <c r="B9375" t="s">
        <v>366</v>
      </c>
      <c r="C9375">
        <v>7</v>
      </c>
      <c r="D9375">
        <v>1126040005030</v>
      </c>
      <c r="E9375" s="1">
        <v>46122</v>
      </c>
      <c r="F9375" s="1">
        <v>46129</v>
      </c>
      <c r="G9375">
        <v>3009</v>
      </c>
      <c r="H9375" s="1">
        <f t="shared" si="730"/>
        <v>46129</v>
      </c>
      <c r="I9375" s="5">
        <f t="shared" si="734"/>
        <v>46253</v>
      </c>
      <c r="J9375" s="9" t="str">
        <f t="shared" si="731"/>
        <v>ชำระตรงเวลา</v>
      </c>
      <c r="K9375" s="10">
        <f t="shared" si="732"/>
        <v>0</v>
      </c>
      <c r="L9375" t="str">
        <f t="shared" si="733"/>
        <v>ลูกหนี้ชั้นดี</v>
      </c>
    </row>
    <row r="9376" spans="1:12" x14ac:dyDescent="0.2">
      <c r="A9376" t="s">
        <v>647</v>
      </c>
      <c r="B9376" t="s">
        <v>366</v>
      </c>
      <c r="C9376">
        <v>7</v>
      </c>
      <c r="D9376">
        <v>1126040010386</v>
      </c>
      <c r="E9376" s="1">
        <v>46139</v>
      </c>
      <c r="F9376" s="1">
        <v>46140</v>
      </c>
      <c r="G9376">
        <v>492</v>
      </c>
      <c r="H9376" s="1">
        <f t="shared" si="730"/>
        <v>46146</v>
      </c>
      <c r="I9376" s="5">
        <f t="shared" si="734"/>
        <v>46253</v>
      </c>
      <c r="J9376" s="9" t="str">
        <f t="shared" si="731"/>
        <v>ชำระตรงเวลา</v>
      </c>
      <c r="K9376" s="10">
        <f t="shared" si="732"/>
        <v>0</v>
      </c>
      <c r="L9376" t="str">
        <f t="shared" si="733"/>
        <v>ลูกหนี้ชั้นดี</v>
      </c>
    </row>
    <row r="9377" spans="1:12" x14ac:dyDescent="0.2">
      <c r="A9377" t="s">
        <v>647</v>
      </c>
      <c r="B9377" t="s">
        <v>366</v>
      </c>
      <c r="C9377">
        <v>7</v>
      </c>
      <c r="D9377">
        <v>1126060003566</v>
      </c>
      <c r="E9377" s="1">
        <v>46179</v>
      </c>
      <c r="F9377" s="1">
        <v>46181</v>
      </c>
      <c r="G9377">
        <v>5242</v>
      </c>
      <c r="H9377" s="1">
        <f t="shared" si="730"/>
        <v>46186</v>
      </c>
      <c r="I9377" s="5">
        <f t="shared" si="734"/>
        <v>46253</v>
      </c>
      <c r="J9377" s="9" t="str">
        <f t="shared" si="731"/>
        <v>ชำระตรงเวลา</v>
      </c>
      <c r="K9377" s="10">
        <f t="shared" si="732"/>
        <v>0</v>
      </c>
      <c r="L9377" t="str">
        <f t="shared" si="733"/>
        <v>ลูกหนี้ชั้นดี</v>
      </c>
    </row>
    <row r="9378" spans="1:12" x14ac:dyDescent="0.2">
      <c r="A9378" t="s">
        <v>647</v>
      </c>
      <c r="B9378" t="s">
        <v>366</v>
      </c>
      <c r="C9378">
        <v>7</v>
      </c>
      <c r="D9378">
        <v>1126060006017</v>
      </c>
      <c r="E9378" s="1">
        <v>46185</v>
      </c>
      <c r="F9378" s="1">
        <v>46189</v>
      </c>
      <c r="G9378">
        <v>1610</v>
      </c>
      <c r="H9378" s="1">
        <f t="shared" si="730"/>
        <v>46192</v>
      </c>
      <c r="I9378" s="5">
        <f t="shared" si="734"/>
        <v>46253</v>
      </c>
      <c r="J9378" s="9" t="str">
        <f t="shared" si="731"/>
        <v>ชำระตรงเวลา</v>
      </c>
      <c r="K9378" s="10">
        <f t="shared" si="732"/>
        <v>0</v>
      </c>
      <c r="L9378" t="str">
        <f t="shared" si="733"/>
        <v>ลูกหนี้ชั้นดี</v>
      </c>
    </row>
    <row r="9379" spans="1:12" x14ac:dyDescent="0.2">
      <c r="A9379" t="s">
        <v>647</v>
      </c>
      <c r="B9379" t="s">
        <v>366</v>
      </c>
      <c r="C9379">
        <v>7</v>
      </c>
      <c r="D9379">
        <v>1126060009797</v>
      </c>
      <c r="E9379" s="1">
        <v>46192</v>
      </c>
      <c r="F9379" s="1">
        <v>46192</v>
      </c>
      <c r="G9379">
        <v>2561</v>
      </c>
      <c r="H9379" s="1">
        <f t="shared" si="730"/>
        <v>46199</v>
      </c>
      <c r="I9379" s="5">
        <f t="shared" si="734"/>
        <v>46253</v>
      </c>
      <c r="J9379" s="9" t="str">
        <f t="shared" si="731"/>
        <v>ชำระตรงเวลา</v>
      </c>
      <c r="K9379" s="10">
        <f t="shared" si="732"/>
        <v>0</v>
      </c>
      <c r="L9379" t="str">
        <f t="shared" si="733"/>
        <v>ลูกหนี้ชั้นดี</v>
      </c>
    </row>
    <row r="9380" spans="1:12" x14ac:dyDescent="0.2">
      <c r="A9380" t="s">
        <v>647</v>
      </c>
      <c r="B9380" t="s">
        <v>366</v>
      </c>
      <c r="C9380">
        <v>7</v>
      </c>
      <c r="D9380">
        <v>1126060012902</v>
      </c>
      <c r="E9380" s="1">
        <v>46199</v>
      </c>
      <c r="F9380" s="1">
        <v>46206</v>
      </c>
      <c r="G9380">
        <v>5287</v>
      </c>
      <c r="H9380" s="1">
        <f t="shared" si="730"/>
        <v>46206</v>
      </c>
      <c r="I9380" s="5">
        <f t="shared" si="734"/>
        <v>46253</v>
      </c>
      <c r="J9380" s="9" t="str">
        <f t="shared" si="731"/>
        <v>ค้างชำระ 31 - 60 วัน</v>
      </c>
      <c r="K9380" s="10">
        <f t="shared" si="732"/>
        <v>0</v>
      </c>
      <c r="L9380" t="str">
        <f t="shared" si="733"/>
        <v>ลูกหนี้ชั้นดี</v>
      </c>
    </row>
    <row r="9381" spans="1:12" x14ac:dyDescent="0.2">
      <c r="A9381" t="s">
        <v>2215</v>
      </c>
      <c r="B9381" t="s">
        <v>1045</v>
      </c>
      <c r="C9381">
        <v>7</v>
      </c>
      <c r="D9381">
        <v>5326060011387</v>
      </c>
      <c r="E9381" s="1">
        <v>46202</v>
      </c>
      <c r="F9381" s="1" t="s">
        <v>3049</v>
      </c>
      <c r="G9381">
        <v>30500</v>
      </c>
      <c r="H9381" s="1">
        <f t="shared" si="730"/>
        <v>46209</v>
      </c>
      <c r="I9381" s="5">
        <f t="shared" si="734"/>
        <v>46253</v>
      </c>
      <c r="J9381" s="9" t="str">
        <f t="shared" si="731"/>
        <v>ชำระตรงเวลา</v>
      </c>
      <c r="K9381" s="10">
        <f t="shared" si="732"/>
        <v>44</v>
      </c>
      <c r="L9381" t="str">
        <f t="shared" si="733"/>
        <v>ลูกหนี้เฝ้าติดตาม</v>
      </c>
    </row>
    <row r="9382" spans="1:12" x14ac:dyDescent="0.2">
      <c r="A9382" t="s">
        <v>420</v>
      </c>
      <c r="B9382" t="s">
        <v>366</v>
      </c>
      <c r="C9382">
        <v>15</v>
      </c>
      <c r="D9382">
        <v>1126060001579</v>
      </c>
      <c r="E9382" s="1">
        <v>46177</v>
      </c>
      <c r="F9382" s="1">
        <v>46190</v>
      </c>
      <c r="G9382">
        <v>18367</v>
      </c>
      <c r="H9382" s="1">
        <f t="shared" si="730"/>
        <v>46192</v>
      </c>
      <c r="I9382" s="5">
        <f t="shared" si="734"/>
        <v>46253</v>
      </c>
      <c r="J9382" s="9" t="str">
        <f t="shared" si="731"/>
        <v>ชำระตรงเวลา</v>
      </c>
      <c r="K9382" s="10">
        <f t="shared" si="732"/>
        <v>0</v>
      </c>
      <c r="L9382" t="str">
        <f t="shared" si="733"/>
        <v>ลูกหนี้ชั้นดี</v>
      </c>
    </row>
    <row r="9383" spans="1:12" x14ac:dyDescent="0.2">
      <c r="A9383" t="s">
        <v>144</v>
      </c>
      <c r="B9383" t="s">
        <v>18</v>
      </c>
      <c r="C9383">
        <v>7</v>
      </c>
      <c r="D9383">
        <v>1226010006699</v>
      </c>
      <c r="E9383" s="1">
        <v>46037</v>
      </c>
      <c r="F9383" s="1">
        <v>46037</v>
      </c>
      <c r="G9383">
        <v>795</v>
      </c>
      <c r="H9383" s="1">
        <f t="shared" si="730"/>
        <v>46044</v>
      </c>
      <c r="I9383" s="5">
        <f t="shared" si="734"/>
        <v>46253</v>
      </c>
      <c r="J9383" s="9" t="str">
        <f t="shared" si="731"/>
        <v>ชำระตรงเวลา</v>
      </c>
      <c r="K9383" s="10">
        <f t="shared" si="732"/>
        <v>0</v>
      </c>
      <c r="L9383" t="str">
        <f t="shared" si="733"/>
        <v>ลูกหนี้ชั้นดี</v>
      </c>
    </row>
    <row r="9384" spans="1:12" x14ac:dyDescent="0.2">
      <c r="A9384" t="s">
        <v>144</v>
      </c>
      <c r="B9384" t="s">
        <v>18</v>
      </c>
      <c r="C9384">
        <v>7</v>
      </c>
      <c r="D9384">
        <v>1226040001930</v>
      </c>
      <c r="E9384" s="1">
        <v>46114</v>
      </c>
      <c r="F9384" s="1">
        <v>46114</v>
      </c>
      <c r="G9384">
        <v>330</v>
      </c>
      <c r="H9384" s="1">
        <f t="shared" si="730"/>
        <v>46121</v>
      </c>
      <c r="I9384" s="5">
        <f t="shared" si="734"/>
        <v>46253</v>
      </c>
      <c r="J9384" s="9" t="str">
        <f t="shared" si="731"/>
        <v>ชำระตรงเวลา</v>
      </c>
      <c r="K9384" s="10">
        <f t="shared" si="732"/>
        <v>0</v>
      </c>
      <c r="L9384" t="str">
        <f t="shared" si="733"/>
        <v>ลูกหนี้ชั้นดี</v>
      </c>
    </row>
    <row r="9385" spans="1:12" x14ac:dyDescent="0.2">
      <c r="A9385" t="s">
        <v>144</v>
      </c>
      <c r="B9385" t="s">
        <v>18</v>
      </c>
      <c r="C9385">
        <v>7</v>
      </c>
      <c r="D9385">
        <v>1226040013858</v>
      </c>
      <c r="E9385" s="1">
        <v>46142</v>
      </c>
      <c r="F9385" s="1">
        <v>46142</v>
      </c>
      <c r="G9385">
        <v>2755</v>
      </c>
      <c r="H9385" s="1">
        <f t="shared" si="730"/>
        <v>46149</v>
      </c>
      <c r="I9385" s="5">
        <f t="shared" si="734"/>
        <v>46253</v>
      </c>
      <c r="J9385" s="9" t="str">
        <f t="shared" si="731"/>
        <v>ชำระตรงเวลา</v>
      </c>
      <c r="K9385" s="10">
        <f t="shared" si="732"/>
        <v>0</v>
      </c>
      <c r="L9385" t="str">
        <f t="shared" si="733"/>
        <v>ลูกหนี้ชั้นดี</v>
      </c>
    </row>
    <row r="9386" spans="1:12" x14ac:dyDescent="0.2">
      <c r="A9386" t="s">
        <v>144</v>
      </c>
      <c r="B9386" t="s">
        <v>18</v>
      </c>
      <c r="C9386">
        <v>7</v>
      </c>
      <c r="D9386">
        <v>1226060002689</v>
      </c>
      <c r="E9386" s="1">
        <v>46177</v>
      </c>
      <c r="F9386" s="1">
        <v>46177</v>
      </c>
      <c r="G9386">
        <v>5100</v>
      </c>
      <c r="H9386" s="1">
        <f t="shared" si="730"/>
        <v>46184</v>
      </c>
      <c r="I9386" s="5">
        <f t="shared" si="734"/>
        <v>46253</v>
      </c>
      <c r="J9386" s="9" t="str">
        <f t="shared" si="731"/>
        <v>ชำระตรงเวลา</v>
      </c>
      <c r="K9386" s="10">
        <f t="shared" si="732"/>
        <v>0</v>
      </c>
      <c r="L9386" t="str">
        <f t="shared" si="733"/>
        <v>ลูกหนี้ชั้นดี</v>
      </c>
    </row>
    <row r="9387" spans="1:12" x14ac:dyDescent="0.2">
      <c r="A9387" t="s">
        <v>144</v>
      </c>
      <c r="B9387" t="s">
        <v>18</v>
      </c>
      <c r="C9387">
        <v>7</v>
      </c>
      <c r="D9387">
        <v>1226060006731</v>
      </c>
      <c r="E9387" s="1">
        <v>46184</v>
      </c>
      <c r="F9387" s="1">
        <v>46184</v>
      </c>
      <c r="G9387">
        <v>2095</v>
      </c>
      <c r="H9387" s="1">
        <f t="shared" si="730"/>
        <v>46191</v>
      </c>
      <c r="I9387" s="5">
        <f t="shared" si="734"/>
        <v>46253</v>
      </c>
      <c r="J9387" s="9" t="str">
        <f t="shared" si="731"/>
        <v>ชำระตรงเวลา</v>
      </c>
      <c r="K9387" s="10">
        <f t="shared" si="732"/>
        <v>0</v>
      </c>
      <c r="L9387" t="str">
        <f t="shared" si="733"/>
        <v>ลูกหนี้ชั้นดี</v>
      </c>
    </row>
    <row r="9388" spans="1:12" x14ac:dyDescent="0.2">
      <c r="A9388" t="s">
        <v>144</v>
      </c>
      <c r="B9388" t="s">
        <v>18</v>
      </c>
      <c r="C9388">
        <v>7</v>
      </c>
      <c r="D9388">
        <v>1226060010653</v>
      </c>
      <c r="E9388" s="1">
        <v>46191</v>
      </c>
      <c r="F9388" s="1">
        <v>46191</v>
      </c>
      <c r="G9388">
        <v>6710</v>
      </c>
      <c r="H9388" s="1">
        <f t="shared" si="730"/>
        <v>46198</v>
      </c>
      <c r="I9388" s="5">
        <f t="shared" si="734"/>
        <v>46253</v>
      </c>
      <c r="J9388" s="9" t="str">
        <f t="shared" si="731"/>
        <v>ชำระตรงเวลา</v>
      </c>
      <c r="K9388" s="10">
        <f t="shared" si="732"/>
        <v>0</v>
      </c>
      <c r="L9388" t="str">
        <f t="shared" si="733"/>
        <v>ลูกหนี้ชั้นดี</v>
      </c>
    </row>
    <row r="9389" spans="1:12" x14ac:dyDescent="0.2">
      <c r="A9389" t="s">
        <v>144</v>
      </c>
      <c r="B9389" t="s">
        <v>18</v>
      </c>
      <c r="C9389">
        <v>7</v>
      </c>
      <c r="D9389">
        <v>1226060013968</v>
      </c>
      <c r="E9389" s="1">
        <v>46199</v>
      </c>
      <c r="F9389" s="1">
        <v>46199</v>
      </c>
      <c r="G9389">
        <v>2465</v>
      </c>
      <c r="H9389" s="1">
        <f t="shared" si="730"/>
        <v>46206</v>
      </c>
      <c r="I9389" s="5">
        <f t="shared" si="734"/>
        <v>46253</v>
      </c>
      <c r="J9389" s="9" t="str">
        <f t="shared" si="731"/>
        <v>ชำระตรงเวลา</v>
      </c>
      <c r="K9389" s="10">
        <f t="shared" si="732"/>
        <v>0</v>
      </c>
      <c r="L9389" t="str">
        <f t="shared" si="733"/>
        <v>ลูกหนี้ชั้นดี</v>
      </c>
    </row>
    <row r="9390" spans="1:12" x14ac:dyDescent="0.2">
      <c r="A9390" t="s">
        <v>758</v>
      </c>
      <c r="B9390" t="s">
        <v>366</v>
      </c>
      <c r="C9390">
        <v>7</v>
      </c>
      <c r="D9390">
        <v>1126010003370</v>
      </c>
      <c r="E9390" s="1">
        <v>46031</v>
      </c>
      <c r="F9390" s="1">
        <v>46037</v>
      </c>
      <c r="G9390">
        <v>8650</v>
      </c>
      <c r="H9390" s="1">
        <f t="shared" si="730"/>
        <v>46038</v>
      </c>
      <c r="I9390" s="5">
        <f t="shared" si="734"/>
        <v>46253</v>
      </c>
      <c r="J9390" s="9" t="str">
        <f t="shared" si="731"/>
        <v>ค้างชำระ 1 - 30 วัน</v>
      </c>
      <c r="K9390" s="10">
        <f t="shared" si="732"/>
        <v>0</v>
      </c>
      <c r="L9390" t="str">
        <f t="shared" si="733"/>
        <v>ลูกหนี้ชั้นดี</v>
      </c>
    </row>
    <row r="9391" spans="1:12" x14ac:dyDescent="0.2">
      <c r="A9391" t="s">
        <v>758</v>
      </c>
      <c r="B9391" t="s">
        <v>366</v>
      </c>
      <c r="C9391">
        <v>7</v>
      </c>
      <c r="D9391">
        <v>1126050010635</v>
      </c>
      <c r="E9391" s="1">
        <v>46163</v>
      </c>
      <c r="F9391" s="1">
        <v>46171</v>
      </c>
      <c r="G9391">
        <v>4296</v>
      </c>
      <c r="H9391" s="1">
        <f t="shared" si="730"/>
        <v>46170</v>
      </c>
      <c r="I9391" s="5">
        <f t="shared" si="734"/>
        <v>46253</v>
      </c>
      <c r="J9391" s="9" t="str">
        <f t="shared" si="731"/>
        <v>ชำระตรงเวลา</v>
      </c>
      <c r="K9391" s="10">
        <f t="shared" si="732"/>
        <v>1</v>
      </c>
      <c r="L9391" t="str">
        <f t="shared" si="733"/>
        <v>ลูกหนี้ชั้นดี</v>
      </c>
    </row>
    <row r="9392" spans="1:12" x14ac:dyDescent="0.2">
      <c r="A9392" t="s">
        <v>758</v>
      </c>
      <c r="B9392" t="s">
        <v>366</v>
      </c>
      <c r="C9392">
        <v>7</v>
      </c>
      <c r="D9392">
        <v>1126060003399</v>
      </c>
      <c r="E9392" s="1">
        <v>46178</v>
      </c>
      <c r="F9392" s="1">
        <v>46185</v>
      </c>
      <c r="G9392">
        <v>6642</v>
      </c>
      <c r="H9392" s="1">
        <f t="shared" si="730"/>
        <v>46185</v>
      </c>
      <c r="I9392" s="5">
        <f t="shared" si="734"/>
        <v>46253</v>
      </c>
      <c r="J9392" s="9" t="str">
        <f t="shared" si="731"/>
        <v>ชำระตรงเวลา</v>
      </c>
      <c r="K9392" s="10">
        <f t="shared" si="732"/>
        <v>0</v>
      </c>
      <c r="L9392" t="str">
        <f t="shared" si="733"/>
        <v>ลูกหนี้ชั้นดี</v>
      </c>
    </row>
    <row r="9393" spans="1:12" x14ac:dyDescent="0.2">
      <c r="A9393" t="s">
        <v>758</v>
      </c>
      <c r="B9393" t="s">
        <v>366</v>
      </c>
      <c r="C9393">
        <v>7</v>
      </c>
      <c r="D9393">
        <v>1126060005973</v>
      </c>
      <c r="E9393" s="1">
        <v>46185</v>
      </c>
      <c r="F9393" s="1">
        <v>46192</v>
      </c>
      <c r="G9393">
        <v>5942</v>
      </c>
      <c r="H9393" s="1">
        <f t="shared" si="730"/>
        <v>46192</v>
      </c>
      <c r="I9393" s="5">
        <f t="shared" si="734"/>
        <v>46253</v>
      </c>
      <c r="J9393" s="9" t="str">
        <f t="shared" si="731"/>
        <v>ชำระตรงเวลา</v>
      </c>
      <c r="K9393" s="10">
        <f t="shared" si="732"/>
        <v>0</v>
      </c>
      <c r="L9393" t="str">
        <f t="shared" si="733"/>
        <v>ลูกหนี้ชั้นดี</v>
      </c>
    </row>
    <row r="9394" spans="1:12" x14ac:dyDescent="0.2">
      <c r="A9394" t="s">
        <v>758</v>
      </c>
      <c r="B9394" t="s">
        <v>366</v>
      </c>
      <c r="C9394">
        <v>7</v>
      </c>
      <c r="D9394">
        <v>1126060009575</v>
      </c>
      <c r="E9394" s="1">
        <v>46191</v>
      </c>
      <c r="F9394" s="1">
        <v>46198</v>
      </c>
      <c r="G9394">
        <v>7008</v>
      </c>
      <c r="H9394" s="1">
        <f t="shared" si="730"/>
        <v>46198</v>
      </c>
      <c r="I9394" s="5">
        <f t="shared" si="734"/>
        <v>46253</v>
      </c>
      <c r="J9394" s="9" t="str">
        <f t="shared" si="731"/>
        <v>ค้างชำระ 1 - 30 วัน</v>
      </c>
      <c r="K9394" s="10">
        <f t="shared" si="732"/>
        <v>0</v>
      </c>
      <c r="L9394" t="str">
        <f t="shared" si="733"/>
        <v>ลูกหนี้ชั้นดี</v>
      </c>
    </row>
    <row r="9395" spans="1:12" x14ac:dyDescent="0.2">
      <c r="A9395" t="s">
        <v>758</v>
      </c>
      <c r="B9395" t="s">
        <v>366</v>
      </c>
      <c r="C9395">
        <v>7</v>
      </c>
      <c r="D9395">
        <v>1126060012896</v>
      </c>
      <c r="E9395" s="1">
        <v>46198</v>
      </c>
      <c r="F9395" s="1">
        <v>46207</v>
      </c>
      <c r="G9395">
        <v>13894</v>
      </c>
      <c r="H9395" s="1">
        <f t="shared" si="730"/>
        <v>46205</v>
      </c>
      <c r="I9395" s="5">
        <f t="shared" si="734"/>
        <v>46253</v>
      </c>
      <c r="J9395" s="9" t="str">
        <f t="shared" si="731"/>
        <v>ค้างชำระ 1 - 30 วัน</v>
      </c>
      <c r="K9395" s="10">
        <f t="shared" si="732"/>
        <v>2</v>
      </c>
      <c r="L9395" t="str">
        <f t="shared" si="733"/>
        <v>ลูกหนี้ชั้นดี</v>
      </c>
    </row>
    <row r="9396" spans="1:12" x14ac:dyDescent="0.2">
      <c r="A9396" t="s">
        <v>1032</v>
      </c>
      <c r="B9396" t="s">
        <v>1018</v>
      </c>
      <c r="C9396">
        <v>15</v>
      </c>
      <c r="D9396">
        <v>5226060005013</v>
      </c>
      <c r="E9396" s="1">
        <v>46183</v>
      </c>
      <c r="F9396" s="1">
        <v>46203</v>
      </c>
      <c r="G9396">
        <v>31224</v>
      </c>
      <c r="H9396" s="1">
        <f t="shared" si="730"/>
        <v>46198</v>
      </c>
      <c r="I9396" s="5">
        <f t="shared" si="734"/>
        <v>46253</v>
      </c>
      <c r="J9396" s="9" t="str">
        <f t="shared" si="731"/>
        <v>ค้างชำระ 1 - 30 วัน</v>
      </c>
      <c r="K9396" s="10">
        <f t="shared" si="732"/>
        <v>5</v>
      </c>
      <c r="L9396" t="str">
        <f t="shared" si="733"/>
        <v>ลูกหนี้ชั้นดี</v>
      </c>
    </row>
    <row r="9397" spans="1:12" x14ac:dyDescent="0.2">
      <c r="A9397" t="s">
        <v>1032</v>
      </c>
      <c r="B9397" t="s">
        <v>1018</v>
      </c>
      <c r="C9397">
        <v>15</v>
      </c>
      <c r="D9397">
        <v>5226060011960</v>
      </c>
      <c r="E9397" s="1">
        <v>46197</v>
      </c>
      <c r="F9397" s="1">
        <v>46218</v>
      </c>
      <c r="G9397">
        <v>11436</v>
      </c>
      <c r="H9397" s="1">
        <f t="shared" si="730"/>
        <v>46212</v>
      </c>
      <c r="I9397" s="5">
        <f t="shared" si="734"/>
        <v>46253</v>
      </c>
      <c r="J9397" s="9" t="str">
        <f t="shared" si="731"/>
        <v>ค้างชำระ 1 - 30 วัน</v>
      </c>
      <c r="K9397" s="10">
        <f t="shared" si="732"/>
        <v>6</v>
      </c>
      <c r="L9397" t="str">
        <f t="shared" si="733"/>
        <v>ลูกหนี้ชั้นดี</v>
      </c>
    </row>
    <row r="9398" spans="1:12" x14ac:dyDescent="0.2">
      <c r="A9398" t="s">
        <v>1188</v>
      </c>
      <c r="B9398" t="s">
        <v>1189</v>
      </c>
      <c r="C9398">
        <v>15</v>
      </c>
      <c r="D9398">
        <v>7326060007210</v>
      </c>
      <c r="E9398" s="1">
        <v>46186</v>
      </c>
      <c r="F9398" s="1">
        <v>46204</v>
      </c>
      <c r="G9398">
        <v>19489</v>
      </c>
      <c r="H9398" s="1">
        <f t="shared" si="730"/>
        <v>46201</v>
      </c>
      <c r="I9398" s="5">
        <f t="shared" si="734"/>
        <v>46253</v>
      </c>
      <c r="J9398" s="9" t="str">
        <f t="shared" si="731"/>
        <v>ชำระตรงเวลา</v>
      </c>
      <c r="K9398" s="10">
        <f t="shared" si="732"/>
        <v>3</v>
      </c>
      <c r="L9398" t="str">
        <f t="shared" si="733"/>
        <v>ลูกหนี้ชั้นดี</v>
      </c>
    </row>
    <row r="9399" spans="1:12" x14ac:dyDescent="0.2">
      <c r="A9399" t="s">
        <v>54</v>
      </c>
      <c r="B9399" t="s">
        <v>13</v>
      </c>
      <c r="C9399">
        <v>7</v>
      </c>
      <c r="D9399">
        <v>1326010013427</v>
      </c>
      <c r="E9399" s="1">
        <v>46050</v>
      </c>
      <c r="F9399" s="1">
        <v>46051</v>
      </c>
      <c r="G9399">
        <v>4500</v>
      </c>
      <c r="H9399" s="1">
        <f t="shared" si="730"/>
        <v>46057</v>
      </c>
      <c r="I9399" s="5">
        <f t="shared" si="734"/>
        <v>46253</v>
      </c>
      <c r="J9399" s="9" t="str">
        <f t="shared" si="731"/>
        <v>ชำระตรงเวลา</v>
      </c>
      <c r="K9399" s="10">
        <f t="shared" si="732"/>
        <v>0</v>
      </c>
      <c r="L9399" t="str">
        <f t="shared" si="733"/>
        <v>ลูกหนี้ชั้นดี</v>
      </c>
    </row>
    <row r="9400" spans="1:12" x14ac:dyDescent="0.2">
      <c r="A9400" t="s">
        <v>54</v>
      </c>
      <c r="B9400" t="s">
        <v>13</v>
      </c>
      <c r="C9400">
        <v>7</v>
      </c>
      <c r="D9400">
        <v>1326020013615</v>
      </c>
      <c r="E9400" s="1">
        <v>46078</v>
      </c>
      <c r="F9400" s="1">
        <v>46079</v>
      </c>
      <c r="G9400">
        <v>200</v>
      </c>
      <c r="H9400" s="1">
        <f t="shared" si="730"/>
        <v>46085</v>
      </c>
      <c r="I9400" s="5">
        <f t="shared" si="734"/>
        <v>46253</v>
      </c>
      <c r="J9400" s="9" t="str">
        <f t="shared" si="731"/>
        <v>ชำระตรงเวลา</v>
      </c>
      <c r="K9400" s="10">
        <f t="shared" si="732"/>
        <v>0</v>
      </c>
      <c r="L9400" t="str">
        <f t="shared" si="733"/>
        <v>ลูกหนี้ชั้นดี</v>
      </c>
    </row>
    <row r="9401" spans="1:12" x14ac:dyDescent="0.2">
      <c r="A9401" t="s">
        <v>54</v>
      </c>
      <c r="B9401" t="s">
        <v>13</v>
      </c>
      <c r="C9401">
        <v>7</v>
      </c>
      <c r="D9401">
        <v>1326020013622</v>
      </c>
      <c r="E9401" s="1">
        <v>46078</v>
      </c>
      <c r="F9401" s="1">
        <v>46079</v>
      </c>
      <c r="G9401">
        <v>2200</v>
      </c>
      <c r="H9401" s="1">
        <f t="shared" si="730"/>
        <v>46085</v>
      </c>
      <c r="I9401" s="5">
        <f t="shared" si="734"/>
        <v>46253</v>
      </c>
      <c r="J9401" s="9" t="str">
        <f t="shared" si="731"/>
        <v>ชำระตรงเวลา</v>
      </c>
      <c r="K9401" s="10">
        <f t="shared" si="732"/>
        <v>0</v>
      </c>
      <c r="L9401" t="str">
        <f t="shared" si="733"/>
        <v>ลูกหนี้ชั้นดี</v>
      </c>
    </row>
    <row r="9402" spans="1:12" x14ac:dyDescent="0.2">
      <c r="A9402" t="s">
        <v>54</v>
      </c>
      <c r="B9402" t="s">
        <v>13</v>
      </c>
      <c r="C9402">
        <v>7</v>
      </c>
      <c r="D9402">
        <v>1326030013421</v>
      </c>
      <c r="E9402" s="1">
        <v>46106</v>
      </c>
      <c r="F9402" s="1">
        <v>46107</v>
      </c>
      <c r="G9402">
        <v>1500</v>
      </c>
      <c r="H9402" s="1">
        <f t="shared" si="730"/>
        <v>46113</v>
      </c>
      <c r="I9402" s="5">
        <f t="shared" si="734"/>
        <v>46253</v>
      </c>
      <c r="J9402" s="9" t="str">
        <f t="shared" si="731"/>
        <v>ชำระตรงเวลา</v>
      </c>
      <c r="K9402" s="10">
        <f t="shared" si="732"/>
        <v>0</v>
      </c>
      <c r="L9402" t="str">
        <f t="shared" si="733"/>
        <v>ลูกหนี้ชั้นดี</v>
      </c>
    </row>
    <row r="9403" spans="1:12" x14ac:dyDescent="0.2">
      <c r="A9403" t="s">
        <v>54</v>
      </c>
      <c r="B9403" t="s">
        <v>13</v>
      </c>
      <c r="C9403">
        <v>7</v>
      </c>
      <c r="D9403">
        <v>1326030013438</v>
      </c>
      <c r="E9403" s="1">
        <v>46106</v>
      </c>
      <c r="F9403" s="1">
        <v>46107</v>
      </c>
      <c r="G9403">
        <v>100</v>
      </c>
      <c r="H9403" s="1">
        <f t="shared" si="730"/>
        <v>46113</v>
      </c>
      <c r="I9403" s="5">
        <f t="shared" si="734"/>
        <v>46253</v>
      </c>
      <c r="J9403" s="9" t="str">
        <f t="shared" si="731"/>
        <v>ชำระตรงเวลา</v>
      </c>
      <c r="K9403" s="10">
        <f t="shared" si="732"/>
        <v>0</v>
      </c>
      <c r="L9403" t="str">
        <f t="shared" si="733"/>
        <v>ลูกหนี้ชั้นดี</v>
      </c>
    </row>
    <row r="9404" spans="1:12" x14ac:dyDescent="0.2">
      <c r="A9404" t="s">
        <v>54</v>
      </c>
      <c r="B9404" t="s">
        <v>13</v>
      </c>
      <c r="C9404">
        <v>7</v>
      </c>
      <c r="D9404">
        <v>1326030013445</v>
      </c>
      <c r="E9404" s="1">
        <v>46106</v>
      </c>
      <c r="F9404" s="1">
        <v>46107</v>
      </c>
      <c r="G9404">
        <v>200</v>
      </c>
      <c r="H9404" s="1">
        <f t="shared" si="730"/>
        <v>46113</v>
      </c>
      <c r="I9404" s="5">
        <f t="shared" si="734"/>
        <v>46253</v>
      </c>
      <c r="J9404" s="9" t="str">
        <f t="shared" si="731"/>
        <v>ชำระตรงเวลา</v>
      </c>
      <c r="K9404" s="10">
        <f t="shared" si="732"/>
        <v>0</v>
      </c>
      <c r="L9404" t="str">
        <f t="shared" si="733"/>
        <v>ลูกหนี้ชั้นดี</v>
      </c>
    </row>
    <row r="9405" spans="1:12" x14ac:dyDescent="0.2">
      <c r="A9405" t="s">
        <v>54</v>
      </c>
      <c r="B9405" t="s">
        <v>13</v>
      </c>
      <c r="C9405">
        <v>7</v>
      </c>
      <c r="D9405">
        <v>1326040001456</v>
      </c>
      <c r="E9405" s="1">
        <v>46113</v>
      </c>
      <c r="F9405" s="1">
        <v>46114</v>
      </c>
      <c r="G9405">
        <v>4830</v>
      </c>
      <c r="H9405" s="1">
        <f t="shared" si="730"/>
        <v>46120</v>
      </c>
      <c r="I9405" s="5">
        <f t="shared" si="734"/>
        <v>46253</v>
      </c>
      <c r="J9405" s="9" t="str">
        <f t="shared" si="731"/>
        <v>ชำระตรงเวลา</v>
      </c>
      <c r="K9405" s="10">
        <f t="shared" si="732"/>
        <v>0</v>
      </c>
      <c r="L9405" t="str">
        <f t="shared" si="733"/>
        <v>ลูกหนี้ชั้นดี</v>
      </c>
    </row>
    <row r="9406" spans="1:12" x14ac:dyDescent="0.2">
      <c r="A9406" t="s">
        <v>54</v>
      </c>
      <c r="B9406" t="s">
        <v>13</v>
      </c>
      <c r="C9406">
        <v>7</v>
      </c>
      <c r="D9406">
        <v>1326040001463</v>
      </c>
      <c r="E9406" s="1">
        <v>46113</v>
      </c>
      <c r="F9406" s="1">
        <v>46114</v>
      </c>
      <c r="G9406">
        <v>60</v>
      </c>
      <c r="H9406" s="1">
        <f t="shared" si="730"/>
        <v>46120</v>
      </c>
      <c r="I9406" s="5">
        <f t="shared" si="734"/>
        <v>46253</v>
      </c>
      <c r="J9406" s="9" t="str">
        <f t="shared" si="731"/>
        <v>ชำระตรงเวลา</v>
      </c>
      <c r="K9406" s="10">
        <f t="shared" si="732"/>
        <v>0</v>
      </c>
      <c r="L9406" t="str">
        <f t="shared" si="733"/>
        <v>ลูกหนี้ชั้นดี</v>
      </c>
    </row>
    <row r="9407" spans="1:12" x14ac:dyDescent="0.2">
      <c r="A9407" t="s">
        <v>54</v>
      </c>
      <c r="B9407" t="s">
        <v>13</v>
      </c>
      <c r="C9407">
        <v>7</v>
      </c>
      <c r="D9407">
        <v>1326040010700</v>
      </c>
      <c r="E9407" s="1">
        <v>46134</v>
      </c>
      <c r="F9407" s="1">
        <v>46135</v>
      </c>
      <c r="G9407">
        <v>80</v>
      </c>
      <c r="H9407" s="1">
        <f t="shared" si="730"/>
        <v>46141</v>
      </c>
      <c r="I9407" s="5">
        <f t="shared" si="734"/>
        <v>46253</v>
      </c>
      <c r="J9407" s="9" t="str">
        <f t="shared" si="731"/>
        <v>ชำระตรงเวลา</v>
      </c>
      <c r="K9407" s="10">
        <f t="shared" si="732"/>
        <v>0</v>
      </c>
      <c r="L9407" t="str">
        <f t="shared" si="733"/>
        <v>ลูกหนี้ชั้นดี</v>
      </c>
    </row>
    <row r="9408" spans="1:12" x14ac:dyDescent="0.2">
      <c r="A9408" t="s">
        <v>54</v>
      </c>
      <c r="B9408" t="s">
        <v>13</v>
      </c>
      <c r="C9408">
        <v>7</v>
      </c>
      <c r="D9408">
        <v>1326040010717</v>
      </c>
      <c r="E9408" s="1">
        <v>46134</v>
      </c>
      <c r="F9408" s="1">
        <v>46135</v>
      </c>
      <c r="G9408">
        <v>400</v>
      </c>
      <c r="H9408" s="1">
        <f t="shared" si="730"/>
        <v>46141</v>
      </c>
      <c r="I9408" s="5">
        <f t="shared" si="734"/>
        <v>46253</v>
      </c>
      <c r="J9408" s="9" t="str">
        <f t="shared" si="731"/>
        <v>ชำระตรงเวลา</v>
      </c>
      <c r="K9408" s="10">
        <f t="shared" si="732"/>
        <v>0</v>
      </c>
      <c r="L9408" t="str">
        <f t="shared" si="733"/>
        <v>ลูกหนี้ชั้นดี</v>
      </c>
    </row>
    <row r="9409" spans="1:12" x14ac:dyDescent="0.2">
      <c r="A9409" t="s">
        <v>54</v>
      </c>
      <c r="B9409" t="s">
        <v>13</v>
      </c>
      <c r="C9409">
        <v>7</v>
      </c>
      <c r="D9409">
        <v>1326040013473</v>
      </c>
      <c r="E9409" s="1">
        <v>46141</v>
      </c>
      <c r="F9409" s="1">
        <v>46142</v>
      </c>
      <c r="G9409">
        <v>4800</v>
      </c>
      <c r="H9409" s="1">
        <f t="shared" si="730"/>
        <v>46148</v>
      </c>
      <c r="I9409" s="5">
        <f t="shared" si="734"/>
        <v>46253</v>
      </c>
      <c r="J9409" s="9" t="str">
        <f t="shared" si="731"/>
        <v>ชำระตรงเวลา</v>
      </c>
      <c r="K9409" s="10">
        <f t="shared" si="732"/>
        <v>0</v>
      </c>
      <c r="L9409" t="str">
        <f t="shared" si="733"/>
        <v>ลูกหนี้ชั้นดี</v>
      </c>
    </row>
    <row r="9410" spans="1:12" x14ac:dyDescent="0.2">
      <c r="A9410" t="s">
        <v>54</v>
      </c>
      <c r="B9410" t="s">
        <v>13</v>
      </c>
      <c r="C9410">
        <v>7</v>
      </c>
      <c r="D9410">
        <v>1326040013480</v>
      </c>
      <c r="E9410" s="1">
        <v>46141</v>
      </c>
      <c r="F9410" s="1">
        <v>46142</v>
      </c>
      <c r="G9410">
        <v>4640</v>
      </c>
      <c r="H9410" s="1">
        <f t="shared" ref="H9410:H9473" si="735">E9410+C9410</f>
        <v>46148</v>
      </c>
      <c r="I9410" s="5">
        <f t="shared" si="734"/>
        <v>46253</v>
      </c>
      <c r="J9410" s="9" t="str">
        <f t="shared" ref="J9410:J9473" si="736">IF(K9411&lt;=0, "ชำระตรงเวลา", IF(K9411&lt;=30, "ค้างชำระ 1 - 30 วัน", IF(K9411&lt;=60, "ค้างชำระ 31 - 60 วัน", IF(K9411&lt;=90, "ค้างชำระ 61 - 90 วัน", "ค้างชำระเกิน 90 วัน"))))</f>
        <v>ชำระตรงเวลา</v>
      </c>
      <c r="K9410" s="10">
        <f t="shared" ref="K9410:K9473" si="737">IF(OR(F9410="",F9410="(ว่าง)"), MAX(0,I9409-H9410), MAX(0,F9410-H9410))</f>
        <v>0</v>
      </c>
      <c r="L9410" t="str">
        <f t="shared" ref="L9410:L9473" si="738">IF(K9410&lt;=30, "ลูกหนี้ชั้นดี", IF(K9410&lt;=90, "ลูกหนี้เฝ้าติดตาม", "ลูกหนี้ด้อยคุณภาพ (NPL)"))</f>
        <v>ลูกหนี้ชั้นดี</v>
      </c>
    </row>
    <row r="9411" spans="1:12" x14ac:dyDescent="0.2">
      <c r="A9411" t="s">
        <v>54</v>
      </c>
      <c r="B9411" t="s">
        <v>13</v>
      </c>
      <c r="C9411">
        <v>7</v>
      </c>
      <c r="D9411">
        <v>1326040013497</v>
      </c>
      <c r="E9411" s="1">
        <v>46141</v>
      </c>
      <c r="F9411" s="1">
        <v>46142</v>
      </c>
      <c r="G9411">
        <v>80</v>
      </c>
      <c r="H9411" s="1">
        <f t="shared" si="735"/>
        <v>46148</v>
      </c>
      <c r="I9411" s="5">
        <f t="shared" si="734"/>
        <v>46253</v>
      </c>
      <c r="J9411" s="9" t="str">
        <f t="shared" si="736"/>
        <v>ชำระตรงเวลา</v>
      </c>
      <c r="K9411" s="10">
        <f t="shared" si="737"/>
        <v>0</v>
      </c>
      <c r="L9411" t="str">
        <f t="shared" si="738"/>
        <v>ลูกหนี้ชั้นดี</v>
      </c>
    </row>
    <row r="9412" spans="1:12" x14ac:dyDescent="0.2">
      <c r="A9412" t="s">
        <v>54</v>
      </c>
      <c r="B9412" t="s">
        <v>13</v>
      </c>
      <c r="C9412">
        <v>7</v>
      </c>
      <c r="D9412">
        <v>1326050010493</v>
      </c>
      <c r="E9412" s="1">
        <v>46162</v>
      </c>
      <c r="F9412" s="1">
        <v>46163</v>
      </c>
      <c r="G9412">
        <v>540</v>
      </c>
      <c r="H9412" s="1">
        <f t="shared" si="735"/>
        <v>46169</v>
      </c>
      <c r="I9412" s="5">
        <f t="shared" ref="I9412:I9475" si="739">I9411</f>
        <v>46253</v>
      </c>
      <c r="J9412" s="9" t="str">
        <f t="shared" si="736"/>
        <v>ชำระตรงเวลา</v>
      </c>
      <c r="K9412" s="10">
        <f t="shared" si="737"/>
        <v>0</v>
      </c>
      <c r="L9412" t="str">
        <f t="shared" si="738"/>
        <v>ลูกหนี้ชั้นดี</v>
      </c>
    </row>
    <row r="9413" spans="1:12" x14ac:dyDescent="0.2">
      <c r="A9413" t="s">
        <v>54</v>
      </c>
      <c r="B9413" t="s">
        <v>13</v>
      </c>
      <c r="C9413">
        <v>7</v>
      </c>
      <c r="D9413">
        <v>1326050010547</v>
      </c>
      <c r="E9413" s="1">
        <v>46162</v>
      </c>
      <c r="F9413" s="1">
        <v>46163</v>
      </c>
      <c r="G9413">
        <v>160</v>
      </c>
      <c r="H9413" s="1">
        <f t="shared" si="735"/>
        <v>46169</v>
      </c>
      <c r="I9413" s="5">
        <f t="shared" si="739"/>
        <v>46253</v>
      </c>
      <c r="J9413" s="9" t="str">
        <f t="shared" si="736"/>
        <v>ชำระตรงเวลา</v>
      </c>
      <c r="K9413" s="10">
        <f t="shared" si="737"/>
        <v>0</v>
      </c>
      <c r="L9413" t="str">
        <f t="shared" si="738"/>
        <v>ลูกหนี้ชั้นดี</v>
      </c>
    </row>
    <row r="9414" spans="1:12" x14ac:dyDescent="0.2">
      <c r="A9414" t="s">
        <v>54</v>
      </c>
      <c r="B9414" t="s">
        <v>13</v>
      </c>
      <c r="C9414">
        <v>7</v>
      </c>
      <c r="D9414">
        <v>1326050013906</v>
      </c>
      <c r="E9414" s="1">
        <v>46169</v>
      </c>
      <c r="F9414" s="1">
        <v>46170</v>
      </c>
      <c r="G9414">
        <v>81</v>
      </c>
      <c r="H9414" s="1">
        <f t="shared" si="735"/>
        <v>46176</v>
      </c>
      <c r="I9414" s="5">
        <f t="shared" si="739"/>
        <v>46253</v>
      </c>
      <c r="J9414" s="9" t="str">
        <f t="shared" si="736"/>
        <v>ชำระตรงเวลา</v>
      </c>
      <c r="K9414" s="10">
        <f t="shared" si="737"/>
        <v>0</v>
      </c>
      <c r="L9414" t="str">
        <f t="shared" si="738"/>
        <v>ลูกหนี้ชั้นดี</v>
      </c>
    </row>
    <row r="9415" spans="1:12" x14ac:dyDescent="0.2">
      <c r="A9415" t="s">
        <v>54</v>
      </c>
      <c r="B9415" t="s">
        <v>13</v>
      </c>
      <c r="C9415">
        <v>7</v>
      </c>
      <c r="D9415">
        <v>1326050013920</v>
      </c>
      <c r="E9415" s="1">
        <v>46169</v>
      </c>
      <c r="F9415" s="1">
        <v>46170</v>
      </c>
      <c r="G9415">
        <v>4200</v>
      </c>
      <c r="H9415" s="1">
        <f t="shared" si="735"/>
        <v>46176</v>
      </c>
      <c r="I9415" s="5">
        <f t="shared" si="739"/>
        <v>46253</v>
      </c>
      <c r="J9415" s="9" t="str">
        <f t="shared" si="736"/>
        <v>ชำระตรงเวลา</v>
      </c>
      <c r="K9415" s="10">
        <f t="shared" si="737"/>
        <v>0</v>
      </c>
      <c r="L9415" t="str">
        <f t="shared" si="738"/>
        <v>ลูกหนี้ชั้นดี</v>
      </c>
    </row>
    <row r="9416" spans="1:12" x14ac:dyDescent="0.2">
      <c r="A9416" t="s">
        <v>54</v>
      </c>
      <c r="B9416" t="s">
        <v>13</v>
      </c>
      <c r="C9416">
        <v>7</v>
      </c>
      <c r="D9416">
        <v>1326060006141</v>
      </c>
      <c r="E9416" s="1">
        <v>46183</v>
      </c>
      <c r="F9416" s="1">
        <v>46184</v>
      </c>
      <c r="G9416">
        <v>560</v>
      </c>
      <c r="H9416" s="1">
        <f t="shared" si="735"/>
        <v>46190</v>
      </c>
      <c r="I9416" s="5">
        <f t="shared" si="739"/>
        <v>46253</v>
      </c>
      <c r="J9416" s="9" t="str">
        <f t="shared" si="736"/>
        <v>ชำระตรงเวลา</v>
      </c>
      <c r="K9416" s="10">
        <f t="shared" si="737"/>
        <v>0</v>
      </c>
      <c r="L9416" t="str">
        <f t="shared" si="738"/>
        <v>ลูกหนี้ชั้นดี</v>
      </c>
    </row>
    <row r="9417" spans="1:12" x14ac:dyDescent="0.2">
      <c r="A9417" t="s">
        <v>54</v>
      </c>
      <c r="B9417" t="s">
        <v>13</v>
      </c>
      <c r="C9417">
        <v>7</v>
      </c>
      <c r="D9417">
        <v>1326060006165</v>
      </c>
      <c r="E9417" s="1">
        <v>46183</v>
      </c>
      <c r="F9417" s="1">
        <v>46184</v>
      </c>
      <c r="G9417">
        <v>300</v>
      </c>
      <c r="H9417" s="1">
        <f t="shared" si="735"/>
        <v>46190</v>
      </c>
      <c r="I9417" s="5">
        <f t="shared" si="739"/>
        <v>46253</v>
      </c>
      <c r="J9417" s="9" t="str">
        <f t="shared" si="736"/>
        <v>ชำระตรงเวลา</v>
      </c>
      <c r="K9417" s="10">
        <f t="shared" si="737"/>
        <v>0</v>
      </c>
      <c r="L9417" t="str">
        <f t="shared" si="738"/>
        <v>ลูกหนี้ชั้นดี</v>
      </c>
    </row>
    <row r="9418" spans="1:12" x14ac:dyDescent="0.2">
      <c r="A9418" t="s">
        <v>54</v>
      </c>
      <c r="B9418" t="s">
        <v>13</v>
      </c>
      <c r="C9418">
        <v>7</v>
      </c>
      <c r="D9418">
        <v>1326060010278</v>
      </c>
      <c r="E9418" s="1">
        <v>46190</v>
      </c>
      <c r="F9418" s="1">
        <v>46191</v>
      </c>
      <c r="G9418">
        <v>150</v>
      </c>
      <c r="H9418" s="1">
        <f t="shared" si="735"/>
        <v>46197</v>
      </c>
      <c r="I9418" s="5">
        <f t="shared" si="739"/>
        <v>46253</v>
      </c>
      <c r="J9418" s="9" t="str">
        <f t="shared" si="736"/>
        <v>ชำระตรงเวลา</v>
      </c>
      <c r="K9418" s="10">
        <f t="shared" si="737"/>
        <v>0</v>
      </c>
      <c r="L9418" t="str">
        <f t="shared" si="738"/>
        <v>ลูกหนี้ชั้นดี</v>
      </c>
    </row>
    <row r="9419" spans="1:12" x14ac:dyDescent="0.2">
      <c r="A9419" t="s">
        <v>54</v>
      </c>
      <c r="B9419" t="s">
        <v>13</v>
      </c>
      <c r="C9419">
        <v>7</v>
      </c>
      <c r="D9419">
        <v>1326060013286</v>
      </c>
      <c r="E9419" s="1">
        <v>46197</v>
      </c>
      <c r="F9419" s="1">
        <v>46198</v>
      </c>
      <c r="G9419">
        <v>70</v>
      </c>
      <c r="H9419" s="1">
        <f t="shared" si="735"/>
        <v>46204</v>
      </c>
      <c r="I9419" s="5">
        <f t="shared" si="739"/>
        <v>46253</v>
      </c>
      <c r="J9419" s="9" t="str">
        <f t="shared" si="736"/>
        <v>ชำระตรงเวลา</v>
      </c>
      <c r="K9419" s="10">
        <f t="shared" si="737"/>
        <v>0</v>
      </c>
      <c r="L9419" t="str">
        <f t="shared" si="738"/>
        <v>ลูกหนี้ชั้นดี</v>
      </c>
    </row>
    <row r="9420" spans="1:12" x14ac:dyDescent="0.2">
      <c r="A9420" t="s">
        <v>54</v>
      </c>
      <c r="B9420" t="s">
        <v>13</v>
      </c>
      <c r="C9420">
        <v>7</v>
      </c>
      <c r="D9420">
        <v>1326060013293</v>
      </c>
      <c r="E9420" s="1">
        <v>46197</v>
      </c>
      <c r="F9420" s="1">
        <v>46198</v>
      </c>
      <c r="G9420">
        <v>250</v>
      </c>
      <c r="H9420" s="1">
        <f t="shared" si="735"/>
        <v>46204</v>
      </c>
      <c r="I9420" s="5">
        <f t="shared" si="739"/>
        <v>46253</v>
      </c>
      <c r="J9420" s="9" t="str">
        <f t="shared" si="736"/>
        <v>ชำระตรงเวลา</v>
      </c>
      <c r="K9420" s="10">
        <f t="shared" si="737"/>
        <v>0</v>
      </c>
      <c r="L9420" t="str">
        <f t="shared" si="738"/>
        <v>ลูกหนี้ชั้นดี</v>
      </c>
    </row>
    <row r="9421" spans="1:12" x14ac:dyDescent="0.2">
      <c r="A9421" t="s">
        <v>54</v>
      </c>
      <c r="B9421" t="s">
        <v>13</v>
      </c>
      <c r="C9421">
        <v>7</v>
      </c>
      <c r="D9421">
        <v>1326060013309</v>
      </c>
      <c r="E9421" s="1">
        <v>46197</v>
      </c>
      <c r="F9421" s="1">
        <v>46198</v>
      </c>
      <c r="G9421">
        <v>200</v>
      </c>
      <c r="H9421" s="1">
        <f t="shared" si="735"/>
        <v>46204</v>
      </c>
      <c r="I9421" s="5">
        <f t="shared" si="739"/>
        <v>46253</v>
      </c>
      <c r="J9421" s="9" t="str">
        <f t="shared" si="736"/>
        <v>ชำระตรงเวลา</v>
      </c>
      <c r="K9421" s="10">
        <f t="shared" si="737"/>
        <v>0</v>
      </c>
      <c r="L9421" t="str">
        <f t="shared" si="738"/>
        <v>ลูกหนี้ชั้นดี</v>
      </c>
    </row>
    <row r="9422" spans="1:12" x14ac:dyDescent="0.2">
      <c r="A9422" t="s">
        <v>722</v>
      </c>
      <c r="B9422" t="s">
        <v>366</v>
      </c>
      <c r="C9422">
        <v>7</v>
      </c>
      <c r="D9422">
        <v>1126020009720</v>
      </c>
      <c r="E9422" s="1">
        <v>46074</v>
      </c>
      <c r="F9422" s="1">
        <v>46079</v>
      </c>
      <c r="G9422">
        <v>590</v>
      </c>
      <c r="H9422" s="1">
        <f t="shared" si="735"/>
        <v>46081</v>
      </c>
      <c r="I9422" s="5">
        <f t="shared" si="739"/>
        <v>46253</v>
      </c>
      <c r="J9422" s="9" t="str">
        <f t="shared" si="736"/>
        <v>ชำระตรงเวลา</v>
      </c>
      <c r="K9422" s="10">
        <f t="shared" si="737"/>
        <v>0</v>
      </c>
      <c r="L9422" t="str">
        <f t="shared" si="738"/>
        <v>ลูกหนี้ชั้นดี</v>
      </c>
    </row>
    <row r="9423" spans="1:12" x14ac:dyDescent="0.2">
      <c r="A9423" t="s">
        <v>722</v>
      </c>
      <c r="B9423" t="s">
        <v>366</v>
      </c>
      <c r="C9423">
        <v>7</v>
      </c>
      <c r="D9423">
        <v>1126040006167</v>
      </c>
      <c r="E9423" s="1">
        <v>46132</v>
      </c>
      <c r="F9423" s="1">
        <v>46133</v>
      </c>
      <c r="G9423">
        <v>181</v>
      </c>
      <c r="H9423" s="1">
        <f t="shared" si="735"/>
        <v>46139</v>
      </c>
      <c r="I9423" s="5">
        <f t="shared" si="739"/>
        <v>46253</v>
      </c>
      <c r="J9423" s="9" t="str">
        <f t="shared" si="736"/>
        <v>ค้างชำระ 1 - 30 วัน</v>
      </c>
      <c r="K9423" s="10">
        <f t="shared" si="737"/>
        <v>0</v>
      </c>
      <c r="L9423" t="str">
        <f t="shared" si="738"/>
        <v>ลูกหนี้ชั้นดี</v>
      </c>
    </row>
    <row r="9424" spans="1:12" x14ac:dyDescent="0.2">
      <c r="A9424" t="s">
        <v>722</v>
      </c>
      <c r="B9424" t="s">
        <v>366</v>
      </c>
      <c r="C9424">
        <v>7</v>
      </c>
      <c r="D9424">
        <v>1126050005921</v>
      </c>
      <c r="E9424" s="1">
        <v>46157</v>
      </c>
      <c r="F9424" s="1">
        <v>46167</v>
      </c>
      <c r="G9424">
        <v>425</v>
      </c>
      <c r="H9424" s="1">
        <f t="shared" si="735"/>
        <v>46164</v>
      </c>
      <c r="I9424" s="5">
        <f t="shared" si="739"/>
        <v>46253</v>
      </c>
      <c r="J9424" s="9" t="str">
        <f t="shared" si="736"/>
        <v>ชำระตรงเวลา</v>
      </c>
      <c r="K9424" s="10">
        <f t="shared" si="737"/>
        <v>3</v>
      </c>
      <c r="L9424" t="str">
        <f t="shared" si="738"/>
        <v>ลูกหนี้ชั้นดี</v>
      </c>
    </row>
    <row r="9425" spans="1:12" x14ac:dyDescent="0.2">
      <c r="A9425" t="s">
        <v>722</v>
      </c>
      <c r="B9425" t="s">
        <v>366</v>
      </c>
      <c r="C9425">
        <v>7</v>
      </c>
      <c r="D9425">
        <v>1126060005423</v>
      </c>
      <c r="E9425" s="1">
        <v>46186</v>
      </c>
      <c r="F9425" s="1">
        <v>46190</v>
      </c>
      <c r="G9425">
        <v>635</v>
      </c>
      <c r="H9425" s="1">
        <f t="shared" si="735"/>
        <v>46193</v>
      </c>
      <c r="I9425" s="5">
        <f t="shared" si="739"/>
        <v>46253</v>
      </c>
      <c r="J9425" s="9" t="str">
        <f t="shared" si="736"/>
        <v>ชำระตรงเวลา</v>
      </c>
      <c r="K9425" s="10">
        <f t="shared" si="737"/>
        <v>0</v>
      </c>
      <c r="L9425" t="str">
        <f t="shared" si="738"/>
        <v>ลูกหนี้ชั้นดี</v>
      </c>
    </row>
    <row r="9426" spans="1:12" x14ac:dyDescent="0.2">
      <c r="A9426" t="s">
        <v>722</v>
      </c>
      <c r="B9426" t="s">
        <v>366</v>
      </c>
      <c r="C9426">
        <v>7</v>
      </c>
      <c r="D9426">
        <v>1126060009285</v>
      </c>
      <c r="E9426" s="1">
        <v>46196</v>
      </c>
      <c r="F9426" s="1">
        <v>46197</v>
      </c>
      <c r="G9426">
        <v>406</v>
      </c>
      <c r="H9426" s="1">
        <f t="shared" si="735"/>
        <v>46203</v>
      </c>
      <c r="I9426" s="5">
        <f t="shared" si="739"/>
        <v>46253</v>
      </c>
      <c r="J9426" s="9" t="str">
        <f t="shared" si="736"/>
        <v>ค้างชำระ 1 - 30 วัน</v>
      </c>
      <c r="K9426" s="10">
        <f t="shared" si="737"/>
        <v>0</v>
      </c>
      <c r="L9426" t="str">
        <f t="shared" si="738"/>
        <v>ลูกหนี้ชั้นดี</v>
      </c>
    </row>
    <row r="9427" spans="1:12" x14ac:dyDescent="0.2">
      <c r="A9427" t="s">
        <v>722</v>
      </c>
      <c r="B9427" t="s">
        <v>366</v>
      </c>
      <c r="C9427">
        <v>7</v>
      </c>
      <c r="D9427">
        <v>1126060012254</v>
      </c>
      <c r="E9427" s="1">
        <v>46197</v>
      </c>
      <c r="F9427" s="1">
        <v>46205</v>
      </c>
      <c r="G9427">
        <v>216</v>
      </c>
      <c r="H9427" s="1">
        <f t="shared" si="735"/>
        <v>46204</v>
      </c>
      <c r="I9427" s="5">
        <f t="shared" si="739"/>
        <v>46253</v>
      </c>
      <c r="J9427" s="9" t="str">
        <f t="shared" si="736"/>
        <v>ค้างชำระ 1 - 30 วัน</v>
      </c>
      <c r="K9427" s="10">
        <f t="shared" si="737"/>
        <v>1</v>
      </c>
      <c r="L9427" t="str">
        <f t="shared" si="738"/>
        <v>ลูกหนี้ชั้นดี</v>
      </c>
    </row>
    <row r="9428" spans="1:12" x14ac:dyDescent="0.2">
      <c r="A9428" t="s">
        <v>1024</v>
      </c>
      <c r="B9428" t="s">
        <v>1018</v>
      </c>
      <c r="C9428">
        <v>15</v>
      </c>
      <c r="D9428">
        <v>5226060004504</v>
      </c>
      <c r="E9428" s="1">
        <v>46181</v>
      </c>
      <c r="F9428" s="1">
        <v>46206</v>
      </c>
      <c r="G9428">
        <v>13501</v>
      </c>
      <c r="H9428" s="1">
        <f t="shared" si="735"/>
        <v>46196</v>
      </c>
      <c r="I9428" s="5">
        <f t="shared" si="739"/>
        <v>46253</v>
      </c>
      <c r="J9428" s="9" t="str">
        <f t="shared" si="736"/>
        <v>ค้างชำระ 1 - 30 วัน</v>
      </c>
      <c r="K9428" s="10">
        <f t="shared" si="737"/>
        <v>10</v>
      </c>
      <c r="L9428" t="str">
        <f t="shared" si="738"/>
        <v>ลูกหนี้ชั้นดี</v>
      </c>
    </row>
    <row r="9429" spans="1:12" x14ac:dyDescent="0.2">
      <c r="A9429" t="s">
        <v>150</v>
      </c>
      <c r="B9429" t="s">
        <v>18</v>
      </c>
      <c r="C9429">
        <v>7</v>
      </c>
      <c r="D9429">
        <v>1226050008677</v>
      </c>
      <c r="E9429" s="1">
        <v>46160</v>
      </c>
      <c r="F9429" s="1">
        <v>46169</v>
      </c>
      <c r="G9429">
        <v>940</v>
      </c>
      <c r="H9429" s="1">
        <f t="shared" si="735"/>
        <v>46167</v>
      </c>
      <c r="I9429" s="5">
        <f t="shared" si="739"/>
        <v>46253</v>
      </c>
      <c r="J9429" s="9" t="str">
        <f t="shared" si="736"/>
        <v>ชำระตรงเวลา</v>
      </c>
      <c r="K9429" s="10">
        <f t="shared" si="737"/>
        <v>2</v>
      </c>
      <c r="L9429" t="str">
        <f t="shared" si="738"/>
        <v>ลูกหนี้ชั้นดี</v>
      </c>
    </row>
    <row r="9430" spans="1:12" x14ac:dyDescent="0.2">
      <c r="A9430" t="s">
        <v>150</v>
      </c>
      <c r="B9430" t="s">
        <v>18</v>
      </c>
      <c r="C9430">
        <v>7</v>
      </c>
      <c r="D9430">
        <v>1226060000623</v>
      </c>
      <c r="E9430" s="1">
        <v>46175</v>
      </c>
      <c r="F9430" s="1">
        <v>46182</v>
      </c>
      <c r="G9430">
        <v>1920</v>
      </c>
      <c r="H9430" s="1">
        <f t="shared" si="735"/>
        <v>46182</v>
      </c>
      <c r="I9430" s="5">
        <f t="shared" si="739"/>
        <v>46253</v>
      </c>
      <c r="J9430" s="9" t="str">
        <f t="shared" si="736"/>
        <v>ค้างชำระ 1 - 30 วัน</v>
      </c>
      <c r="K9430" s="10">
        <f t="shared" si="737"/>
        <v>0</v>
      </c>
      <c r="L9430" t="str">
        <f t="shared" si="738"/>
        <v>ลูกหนี้ชั้นดี</v>
      </c>
    </row>
    <row r="9431" spans="1:12" x14ac:dyDescent="0.2">
      <c r="A9431" t="s">
        <v>150</v>
      </c>
      <c r="B9431" t="s">
        <v>18</v>
      </c>
      <c r="C9431">
        <v>7</v>
      </c>
      <c r="D9431">
        <v>1226060004553</v>
      </c>
      <c r="E9431" s="1">
        <v>46181</v>
      </c>
      <c r="F9431" s="1">
        <v>46191</v>
      </c>
      <c r="G9431">
        <v>1136</v>
      </c>
      <c r="H9431" s="1">
        <f t="shared" si="735"/>
        <v>46188</v>
      </c>
      <c r="I9431" s="5">
        <f t="shared" si="739"/>
        <v>46253</v>
      </c>
      <c r="J9431" s="9" t="str">
        <f t="shared" si="736"/>
        <v>ค้างชำระ 1 - 30 วัน</v>
      </c>
      <c r="K9431" s="10">
        <f t="shared" si="737"/>
        <v>3</v>
      </c>
      <c r="L9431" t="str">
        <f t="shared" si="738"/>
        <v>ลูกหนี้ชั้นดี</v>
      </c>
    </row>
    <row r="9432" spans="1:12" x14ac:dyDescent="0.2">
      <c r="A9432" t="s">
        <v>150</v>
      </c>
      <c r="B9432" t="s">
        <v>18</v>
      </c>
      <c r="C9432">
        <v>7</v>
      </c>
      <c r="D9432">
        <v>1226060007257</v>
      </c>
      <c r="E9432" s="1">
        <v>46188</v>
      </c>
      <c r="F9432" s="1">
        <v>46199</v>
      </c>
      <c r="G9432">
        <v>1301</v>
      </c>
      <c r="H9432" s="1">
        <f t="shared" si="735"/>
        <v>46195</v>
      </c>
      <c r="I9432" s="5">
        <f t="shared" si="739"/>
        <v>46253</v>
      </c>
      <c r="J9432" s="9" t="str">
        <f t="shared" si="736"/>
        <v>ค้างชำระ 1 - 30 วัน</v>
      </c>
      <c r="K9432" s="10">
        <f t="shared" si="737"/>
        <v>4</v>
      </c>
      <c r="L9432" t="str">
        <f t="shared" si="738"/>
        <v>ลูกหนี้ชั้นดี</v>
      </c>
    </row>
    <row r="9433" spans="1:12" x14ac:dyDescent="0.2">
      <c r="A9433" t="s">
        <v>150</v>
      </c>
      <c r="B9433" t="s">
        <v>18</v>
      </c>
      <c r="C9433">
        <v>7</v>
      </c>
      <c r="D9433">
        <v>1226060011476</v>
      </c>
      <c r="E9433" s="1">
        <v>46195</v>
      </c>
      <c r="F9433" s="1">
        <v>46206</v>
      </c>
      <c r="G9433">
        <v>1185</v>
      </c>
      <c r="H9433" s="1">
        <f t="shared" si="735"/>
        <v>46202</v>
      </c>
      <c r="I9433" s="5">
        <f t="shared" si="739"/>
        <v>46253</v>
      </c>
      <c r="J9433" s="9" t="str">
        <f t="shared" si="736"/>
        <v>ชำระตรงเวลา</v>
      </c>
      <c r="K9433" s="10">
        <f t="shared" si="737"/>
        <v>4</v>
      </c>
      <c r="L9433" t="str">
        <f t="shared" si="738"/>
        <v>ลูกหนี้ชั้นดี</v>
      </c>
    </row>
    <row r="9434" spans="1:12" x14ac:dyDescent="0.2">
      <c r="A9434" t="s">
        <v>150</v>
      </c>
      <c r="B9434" t="s">
        <v>18</v>
      </c>
      <c r="C9434">
        <v>7</v>
      </c>
      <c r="D9434">
        <v>1226060014293</v>
      </c>
      <c r="E9434" s="1">
        <v>46202</v>
      </c>
      <c r="F9434" s="1">
        <v>46209</v>
      </c>
      <c r="G9434">
        <v>1130</v>
      </c>
      <c r="H9434" s="1">
        <f t="shared" si="735"/>
        <v>46209</v>
      </c>
      <c r="I9434" s="5">
        <f t="shared" si="739"/>
        <v>46253</v>
      </c>
      <c r="J9434" s="9" t="str">
        <f t="shared" si="736"/>
        <v>ชำระตรงเวลา</v>
      </c>
      <c r="K9434" s="10">
        <f t="shared" si="737"/>
        <v>0</v>
      </c>
      <c r="L9434" t="str">
        <f t="shared" si="738"/>
        <v>ลูกหนี้ชั้นดี</v>
      </c>
    </row>
    <row r="9435" spans="1:12" x14ac:dyDescent="0.2">
      <c r="A9435" t="s">
        <v>809</v>
      </c>
      <c r="B9435" t="s">
        <v>366</v>
      </c>
      <c r="C9435">
        <v>15</v>
      </c>
      <c r="D9435">
        <v>1126020009003</v>
      </c>
      <c r="E9435" s="1">
        <v>46077</v>
      </c>
      <c r="F9435" s="1">
        <v>46087</v>
      </c>
      <c r="G9435">
        <v>18659</v>
      </c>
      <c r="H9435" s="1">
        <f t="shared" si="735"/>
        <v>46092</v>
      </c>
      <c r="I9435" s="5">
        <f t="shared" si="739"/>
        <v>46253</v>
      </c>
      <c r="J9435" s="9" t="str">
        <f t="shared" si="736"/>
        <v>ชำระตรงเวลา</v>
      </c>
      <c r="K9435" s="10">
        <f t="shared" si="737"/>
        <v>0</v>
      </c>
      <c r="L9435" t="str">
        <f t="shared" si="738"/>
        <v>ลูกหนี้ชั้นดี</v>
      </c>
    </row>
    <row r="9436" spans="1:12" x14ac:dyDescent="0.2">
      <c r="A9436" t="s">
        <v>809</v>
      </c>
      <c r="B9436" t="s">
        <v>366</v>
      </c>
      <c r="C9436">
        <v>15</v>
      </c>
      <c r="D9436">
        <v>1126040006709</v>
      </c>
      <c r="E9436" s="1">
        <v>46135</v>
      </c>
      <c r="F9436" s="1">
        <v>46148</v>
      </c>
      <c r="G9436">
        <v>7772</v>
      </c>
      <c r="H9436" s="1">
        <f t="shared" si="735"/>
        <v>46150</v>
      </c>
      <c r="I9436" s="5">
        <f t="shared" si="739"/>
        <v>46253</v>
      </c>
      <c r="J9436" s="9" t="str">
        <f t="shared" si="736"/>
        <v>ชำระตรงเวลา</v>
      </c>
      <c r="K9436" s="10">
        <f t="shared" si="737"/>
        <v>0</v>
      </c>
      <c r="L9436" t="str">
        <f t="shared" si="738"/>
        <v>ลูกหนี้ชั้นดี</v>
      </c>
    </row>
    <row r="9437" spans="1:12" x14ac:dyDescent="0.2">
      <c r="A9437" t="s">
        <v>809</v>
      </c>
      <c r="B9437" t="s">
        <v>366</v>
      </c>
      <c r="C9437">
        <v>15</v>
      </c>
      <c r="D9437">
        <v>1126050007956</v>
      </c>
      <c r="E9437" s="1">
        <v>46163</v>
      </c>
      <c r="F9437" s="1">
        <v>46177</v>
      </c>
      <c r="G9437">
        <v>9698</v>
      </c>
      <c r="H9437" s="1">
        <f t="shared" si="735"/>
        <v>46178</v>
      </c>
      <c r="I9437" s="5">
        <f t="shared" si="739"/>
        <v>46253</v>
      </c>
      <c r="J9437" s="9" t="str">
        <f t="shared" si="736"/>
        <v>ชำระตรงเวลา</v>
      </c>
      <c r="K9437" s="10">
        <f t="shared" si="737"/>
        <v>0</v>
      </c>
      <c r="L9437" t="str">
        <f t="shared" si="738"/>
        <v>ลูกหนี้ชั้นดี</v>
      </c>
    </row>
    <row r="9438" spans="1:12" x14ac:dyDescent="0.2">
      <c r="A9438" t="s">
        <v>809</v>
      </c>
      <c r="B9438" t="s">
        <v>366</v>
      </c>
      <c r="C9438">
        <v>15</v>
      </c>
      <c r="D9438">
        <v>1126060001999</v>
      </c>
      <c r="E9438" s="1">
        <v>46182</v>
      </c>
      <c r="F9438" s="1">
        <v>46192</v>
      </c>
      <c r="G9438">
        <v>14837</v>
      </c>
      <c r="H9438" s="1">
        <f t="shared" si="735"/>
        <v>46197</v>
      </c>
      <c r="I9438" s="5">
        <f t="shared" si="739"/>
        <v>46253</v>
      </c>
      <c r="J9438" s="9" t="str">
        <f t="shared" si="736"/>
        <v>ชำระตรงเวลา</v>
      </c>
      <c r="K9438" s="10">
        <f t="shared" si="737"/>
        <v>0</v>
      </c>
      <c r="L9438" t="str">
        <f t="shared" si="738"/>
        <v>ลูกหนี้ชั้นดี</v>
      </c>
    </row>
    <row r="9439" spans="1:12" x14ac:dyDescent="0.2">
      <c r="A9439" t="s">
        <v>809</v>
      </c>
      <c r="B9439" t="s">
        <v>366</v>
      </c>
      <c r="C9439">
        <v>15</v>
      </c>
      <c r="D9439">
        <v>1126060007885</v>
      </c>
      <c r="E9439" s="1">
        <v>46198</v>
      </c>
      <c r="F9439" s="1">
        <v>46210</v>
      </c>
      <c r="G9439">
        <v>8470</v>
      </c>
      <c r="H9439" s="1">
        <f t="shared" si="735"/>
        <v>46213</v>
      </c>
      <c r="I9439" s="5">
        <f t="shared" si="739"/>
        <v>46253</v>
      </c>
      <c r="J9439" s="9" t="str">
        <f t="shared" si="736"/>
        <v>ชำระตรงเวลา</v>
      </c>
      <c r="K9439" s="10">
        <f t="shared" si="737"/>
        <v>0</v>
      </c>
      <c r="L9439" t="str">
        <f t="shared" si="738"/>
        <v>ลูกหนี้ชั้นดี</v>
      </c>
    </row>
    <row r="9440" spans="1:12" x14ac:dyDescent="0.2">
      <c r="A9440" t="s">
        <v>424</v>
      </c>
      <c r="B9440" t="s">
        <v>366</v>
      </c>
      <c r="C9440">
        <v>7</v>
      </c>
      <c r="D9440">
        <v>1126060001111</v>
      </c>
      <c r="E9440" s="1">
        <v>46178</v>
      </c>
      <c r="F9440" s="1">
        <v>46181</v>
      </c>
      <c r="G9440">
        <v>14086</v>
      </c>
      <c r="H9440" s="1">
        <f t="shared" si="735"/>
        <v>46185</v>
      </c>
      <c r="I9440" s="5">
        <f t="shared" si="739"/>
        <v>46253</v>
      </c>
      <c r="J9440" s="9" t="str">
        <f t="shared" si="736"/>
        <v>ชำระตรงเวลา</v>
      </c>
      <c r="K9440" s="10">
        <f t="shared" si="737"/>
        <v>0</v>
      </c>
      <c r="L9440" t="str">
        <f t="shared" si="738"/>
        <v>ลูกหนี้ชั้นดี</v>
      </c>
    </row>
    <row r="9441" spans="1:12" x14ac:dyDescent="0.2">
      <c r="A9441" t="s">
        <v>438</v>
      </c>
      <c r="B9441" t="s">
        <v>366</v>
      </c>
      <c r="C9441">
        <v>15</v>
      </c>
      <c r="D9441">
        <v>1126020008488</v>
      </c>
      <c r="E9441" s="1">
        <v>46074</v>
      </c>
      <c r="F9441" s="1">
        <v>46085</v>
      </c>
      <c r="G9441">
        <v>1662</v>
      </c>
      <c r="H9441" s="1">
        <f t="shared" si="735"/>
        <v>46089</v>
      </c>
      <c r="I9441" s="5">
        <f t="shared" si="739"/>
        <v>46253</v>
      </c>
      <c r="J9441" s="9" t="str">
        <f t="shared" si="736"/>
        <v>ชำระตรงเวลา</v>
      </c>
      <c r="K9441" s="10">
        <f t="shared" si="737"/>
        <v>0</v>
      </c>
      <c r="L9441" t="str">
        <f t="shared" si="738"/>
        <v>ลูกหนี้ชั้นดี</v>
      </c>
    </row>
    <row r="9442" spans="1:12" x14ac:dyDescent="0.2">
      <c r="A9442" t="s">
        <v>438</v>
      </c>
      <c r="B9442" t="s">
        <v>366</v>
      </c>
      <c r="C9442">
        <v>15</v>
      </c>
      <c r="D9442">
        <v>1126030007990</v>
      </c>
      <c r="E9442" s="1">
        <v>46099</v>
      </c>
      <c r="F9442" s="1">
        <v>46114</v>
      </c>
      <c r="G9442">
        <v>1221</v>
      </c>
      <c r="H9442" s="1">
        <f t="shared" si="735"/>
        <v>46114</v>
      </c>
      <c r="I9442" s="5">
        <f t="shared" si="739"/>
        <v>46253</v>
      </c>
      <c r="J9442" s="9" t="str">
        <f t="shared" si="736"/>
        <v>ชำระตรงเวลา</v>
      </c>
      <c r="K9442" s="10">
        <f t="shared" si="737"/>
        <v>0</v>
      </c>
      <c r="L9442" t="str">
        <f t="shared" si="738"/>
        <v>ลูกหนี้ชั้นดี</v>
      </c>
    </row>
    <row r="9443" spans="1:12" x14ac:dyDescent="0.2">
      <c r="A9443" t="s">
        <v>438</v>
      </c>
      <c r="B9443" t="s">
        <v>366</v>
      </c>
      <c r="C9443">
        <v>15</v>
      </c>
      <c r="D9443">
        <v>1126060001258</v>
      </c>
      <c r="E9443" s="1">
        <v>46179</v>
      </c>
      <c r="F9443" s="1">
        <v>46182</v>
      </c>
      <c r="G9443">
        <v>2772</v>
      </c>
      <c r="H9443" s="1">
        <f t="shared" si="735"/>
        <v>46194</v>
      </c>
      <c r="I9443" s="5">
        <f t="shared" si="739"/>
        <v>46253</v>
      </c>
      <c r="J9443" s="9" t="str">
        <f t="shared" si="736"/>
        <v>ค้างชำระ 1 - 30 วัน</v>
      </c>
      <c r="K9443" s="10">
        <f t="shared" si="737"/>
        <v>0</v>
      </c>
      <c r="L9443" t="str">
        <f t="shared" si="738"/>
        <v>ลูกหนี้ชั้นดี</v>
      </c>
    </row>
    <row r="9444" spans="1:12" x14ac:dyDescent="0.2">
      <c r="A9444" t="s">
        <v>438</v>
      </c>
      <c r="B9444" t="s">
        <v>366</v>
      </c>
      <c r="C9444">
        <v>15</v>
      </c>
      <c r="D9444">
        <v>1126060008639</v>
      </c>
      <c r="E9444" s="1">
        <v>46191</v>
      </c>
      <c r="F9444" s="1">
        <v>46207</v>
      </c>
      <c r="G9444">
        <v>2488</v>
      </c>
      <c r="H9444" s="1">
        <f t="shared" si="735"/>
        <v>46206</v>
      </c>
      <c r="I9444" s="5">
        <f t="shared" si="739"/>
        <v>46253</v>
      </c>
      <c r="J9444" s="9" t="str">
        <f t="shared" si="736"/>
        <v>ชำระตรงเวลา</v>
      </c>
      <c r="K9444" s="10">
        <f t="shared" si="737"/>
        <v>1</v>
      </c>
      <c r="L9444" t="str">
        <f t="shared" si="738"/>
        <v>ลูกหนี้ชั้นดี</v>
      </c>
    </row>
    <row r="9445" spans="1:12" x14ac:dyDescent="0.2">
      <c r="A9445" t="s">
        <v>1124</v>
      </c>
      <c r="B9445" t="s">
        <v>311</v>
      </c>
      <c r="C9445">
        <v>15</v>
      </c>
      <c r="D9445">
        <v>1426060000283</v>
      </c>
      <c r="E9445" s="1">
        <v>46174</v>
      </c>
      <c r="F9445" s="1">
        <v>46189</v>
      </c>
      <c r="G9445">
        <v>10581</v>
      </c>
      <c r="H9445" s="1">
        <f t="shared" si="735"/>
        <v>46189</v>
      </c>
      <c r="I9445" s="5">
        <f t="shared" si="739"/>
        <v>46253</v>
      </c>
      <c r="J9445" s="9" t="str">
        <f t="shared" si="736"/>
        <v>ชำระตรงเวลา</v>
      </c>
      <c r="K9445" s="10">
        <f t="shared" si="737"/>
        <v>0</v>
      </c>
      <c r="L9445" t="str">
        <f t="shared" si="738"/>
        <v>ลูกหนี้ชั้นดี</v>
      </c>
    </row>
    <row r="9446" spans="1:12" x14ac:dyDescent="0.2">
      <c r="A9446" t="s">
        <v>1124</v>
      </c>
      <c r="B9446" t="s">
        <v>311</v>
      </c>
      <c r="C9446">
        <v>15</v>
      </c>
      <c r="D9446">
        <v>1426060008494</v>
      </c>
      <c r="E9446" s="1">
        <v>46189</v>
      </c>
      <c r="F9446" s="1">
        <v>46204</v>
      </c>
      <c r="G9446">
        <v>16624</v>
      </c>
      <c r="H9446" s="1">
        <f t="shared" si="735"/>
        <v>46204</v>
      </c>
      <c r="I9446" s="5">
        <f t="shared" si="739"/>
        <v>46253</v>
      </c>
      <c r="J9446" s="9" t="str">
        <f t="shared" si="736"/>
        <v>ค้างชำระ 1 - 30 วัน</v>
      </c>
      <c r="K9446" s="10">
        <f t="shared" si="737"/>
        <v>0</v>
      </c>
      <c r="L9446" t="str">
        <f t="shared" si="738"/>
        <v>ลูกหนี้ชั้นดี</v>
      </c>
    </row>
    <row r="9447" spans="1:12" x14ac:dyDescent="0.2">
      <c r="A9447" t="s">
        <v>465</v>
      </c>
      <c r="B9447" t="s">
        <v>366</v>
      </c>
      <c r="C9447">
        <v>15</v>
      </c>
      <c r="D9447">
        <v>1126030001516</v>
      </c>
      <c r="E9447" s="1">
        <v>46085</v>
      </c>
      <c r="F9447" s="1">
        <v>46101</v>
      </c>
      <c r="G9447">
        <v>150</v>
      </c>
      <c r="H9447" s="1">
        <f t="shared" si="735"/>
        <v>46100</v>
      </c>
      <c r="I9447" s="5">
        <f t="shared" si="739"/>
        <v>46253</v>
      </c>
      <c r="J9447" s="9" t="str">
        <f t="shared" si="736"/>
        <v>ชำระตรงเวลา</v>
      </c>
      <c r="K9447" s="10">
        <f t="shared" si="737"/>
        <v>1</v>
      </c>
      <c r="L9447" t="str">
        <f t="shared" si="738"/>
        <v>ลูกหนี้ชั้นดี</v>
      </c>
    </row>
    <row r="9448" spans="1:12" x14ac:dyDescent="0.2">
      <c r="A9448" t="s">
        <v>465</v>
      </c>
      <c r="B9448" t="s">
        <v>366</v>
      </c>
      <c r="C9448">
        <v>15</v>
      </c>
      <c r="D9448">
        <v>1126040002114</v>
      </c>
      <c r="E9448" s="1">
        <v>46114</v>
      </c>
      <c r="F9448" s="1">
        <v>46114</v>
      </c>
      <c r="G9448">
        <v>920</v>
      </c>
      <c r="H9448" s="1">
        <f t="shared" si="735"/>
        <v>46129</v>
      </c>
      <c r="I9448" s="5">
        <f t="shared" si="739"/>
        <v>46253</v>
      </c>
      <c r="J9448" s="9" t="str">
        <f t="shared" si="736"/>
        <v>ชำระตรงเวลา</v>
      </c>
      <c r="K9448" s="10">
        <f t="shared" si="737"/>
        <v>0</v>
      </c>
      <c r="L9448" t="str">
        <f t="shared" si="738"/>
        <v>ลูกหนี้ชั้นดี</v>
      </c>
    </row>
    <row r="9449" spans="1:12" x14ac:dyDescent="0.2">
      <c r="A9449" t="s">
        <v>465</v>
      </c>
      <c r="B9449" t="s">
        <v>366</v>
      </c>
      <c r="C9449">
        <v>15</v>
      </c>
      <c r="D9449">
        <v>1126050007758</v>
      </c>
      <c r="E9449" s="1">
        <v>46161</v>
      </c>
      <c r="F9449" s="1">
        <v>46169</v>
      </c>
      <c r="G9449">
        <v>222</v>
      </c>
      <c r="H9449" s="1">
        <f t="shared" si="735"/>
        <v>46176</v>
      </c>
      <c r="I9449" s="5">
        <f t="shared" si="739"/>
        <v>46253</v>
      </c>
      <c r="J9449" s="9" t="str">
        <f t="shared" si="736"/>
        <v>ชำระตรงเวลา</v>
      </c>
      <c r="K9449" s="10">
        <f t="shared" si="737"/>
        <v>0</v>
      </c>
      <c r="L9449" t="str">
        <f t="shared" si="738"/>
        <v>ลูกหนี้ชั้นดี</v>
      </c>
    </row>
    <row r="9450" spans="1:12" x14ac:dyDescent="0.2">
      <c r="A9450" t="s">
        <v>465</v>
      </c>
      <c r="B9450" t="s">
        <v>366</v>
      </c>
      <c r="C9450">
        <v>15</v>
      </c>
      <c r="D9450">
        <v>1126060001654</v>
      </c>
      <c r="E9450" s="1">
        <v>46177</v>
      </c>
      <c r="F9450" s="1">
        <v>46191</v>
      </c>
      <c r="G9450">
        <v>20882</v>
      </c>
      <c r="H9450" s="1">
        <f t="shared" si="735"/>
        <v>46192</v>
      </c>
      <c r="I9450" s="5">
        <f t="shared" si="739"/>
        <v>46253</v>
      </c>
      <c r="J9450" s="9" t="str">
        <f t="shared" si="736"/>
        <v>ชำระตรงเวลา</v>
      </c>
      <c r="K9450" s="10">
        <f t="shared" si="737"/>
        <v>0</v>
      </c>
      <c r="L9450" t="str">
        <f t="shared" si="738"/>
        <v>ลูกหนี้ชั้นดี</v>
      </c>
    </row>
    <row r="9451" spans="1:12" x14ac:dyDescent="0.2">
      <c r="A9451" t="s">
        <v>465</v>
      </c>
      <c r="B9451" t="s">
        <v>366</v>
      </c>
      <c r="C9451">
        <v>15</v>
      </c>
      <c r="D9451">
        <v>1126060001661</v>
      </c>
      <c r="E9451" s="1">
        <v>46177</v>
      </c>
      <c r="F9451" s="1">
        <v>46191</v>
      </c>
      <c r="G9451">
        <v>146</v>
      </c>
      <c r="H9451" s="1">
        <f t="shared" si="735"/>
        <v>46192</v>
      </c>
      <c r="I9451" s="5">
        <f t="shared" si="739"/>
        <v>46253</v>
      </c>
      <c r="J9451" s="9" t="str">
        <f t="shared" si="736"/>
        <v>ชำระตรงเวลา</v>
      </c>
      <c r="K9451" s="10">
        <f t="shared" si="737"/>
        <v>0</v>
      </c>
      <c r="L9451" t="str">
        <f t="shared" si="738"/>
        <v>ลูกหนี้ชั้นดี</v>
      </c>
    </row>
    <row r="9452" spans="1:12" x14ac:dyDescent="0.2">
      <c r="A9452" t="s">
        <v>465</v>
      </c>
      <c r="B9452" t="s">
        <v>366</v>
      </c>
      <c r="C9452">
        <v>15</v>
      </c>
      <c r="D9452">
        <v>1126060001678</v>
      </c>
      <c r="E9452" s="1">
        <v>46177</v>
      </c>
      <c r="F9452" s="1">
        <v>46191</v>
      </c>
      <c r="G9452">
        <v>3546</v>
      </c>
      <c r="H9452" s="1">
        <f t="shared" si="735"/>
        <v>46192</v>
      </c>
      <c r="I9452" s="5">
        <f t="shared" si="739"/>
        <v>46253</v>
      </c>
      <c r="J9452" s="9" t="str">
        <f t="shared" si="736"/>
        <v>ชำระตรงเวลา</v>
      </c>
      <c r="K9452" s="10">
        <f t="shared" si="737"/>
        <v>0</v>
      </c>
      <c r="L9452" t="str">
        <f t="shared" si="738"/>
        <v>ลูกหนี้ชั้นดี</v>
      </c>
    </row>
    <row r="9453" spans="1:12" x14ac:dyDescent="0.2">
      <c r="A9453" t="s">
        <v>465</v>
      </c>
      <c r="B9453" t="s">
        <v>366</v>
      </c>
      <c r="C9453">
        <v>15</v>
      </c>
      <c r="D9453">
        <v>1126060008417</v>
      </c>
      <c r="E9453" s="1">
        <v>46191</v>
      </c>
      <c r="F9453" s="1">
        <v>46206</v>
      </c>
      <c r="G9453">
        <v>18913</v>
      </c>
      <c r="H9453" s="1">
        <f t="shared" si="735"/>
        <v>46206</v>
      </c>
      <c r="I9453" s="5">
        <f t="shared" si="739"/>
        <v>46253</v>
      </c>
      <c r="J9453" s="9" t="str">
        <f t="shared" si="736"/>
        <v>ชำระตรงเวลา</v>
      </c>
      <c r="K9453" s="10">
        <f t="shared" si="737"/>
        <v>0</v>
      </c>
      <c r="L9453" t="str">
        <f t="shared" si="738"/>
        <v>ลูกหนี้ชั้นดี</v>
      </c>
    </row>
    <row r="9454" spans="1:12" x14ac:dyDescent="0.2">
      <c r="A9454" t="s">
        <v>465</v>
      </c>
      <c r="B9454" t="s">
        <v>366</v>
      </c>
      <c r="C9454">
        <v>15</v>
      </c>
      <c r="D9454">
        <v>1126060008424</v>
      </c>
      <c r="E9454" s="1">
        <v>46191</v>
      </c>
      <c r="F9454" s="1">
        <v>46206</v>
      </c>
      <c r="G9454">
        <v>600</v>
      </c>
      <c r="H9454" s="1">
        <f t="shared" si="735"/>
        <v>46206</v>
      </c>
      <c r="I9454" s="5">
        <f t="shared" si="739"/>
        <v>46253</v>
      </c>
      <c r="J9454" s="9" t="str">
        <f t="shared" si="736"/>
        <v>ชำระตรงเวลา</v>
      </c>
      <c r="K9454" s="10">
        <f t="shared" si="737"/>
        <v>0</v>
      </c>
      <c r="L9454" t="str">
        <f t="shared" si="738"/>
        <v>ลูกหนี้ชั้นดี</v>
      </c>
    </row>
    <row r="9455" spans="1:12" x14ac:dyDescent="0.2">
      <c r="A9455" t="s">
        <v>465</v>
      </c>
      <c r="B9455" t="s">
        <v>366</v>
      </c>
      <c r="C9455">
        <v>15</v>
      </c>
      <c r="D9455">
        <v>1126060008431</v>
      </c>
      <c r="E9455" s="1">
        <v>46191</v>
      </c>
      <c r="F9455" s="1">
        <v>46206</v>
      </c>
      <c r="G9455">
        <v>65</v>
      </c>
      <c r="H9455" s="1">
        <f t="shared" si="735"/>
        <v>46206</v>
      </c>
      <c r="I9455" s="5">
        <f t="shared" si="739"/>
        <v>46253</v>
      </c>
      <c r="J9455" s="9" t="str">
        <f t="shared" si="736"/>
        <v>ค้างชำระ 1 - 30 วัน</v>
      </c>
      <c r="K9455" s="10">
        <f t="shared" si="737"/>
        <v>0</v>
      </c>
      <c r="L9455" t="str">
        <f t="shared" si="738"/>
        <v>ลูกหนี้ชั้นดี</v>
      </c>
    </row>
    <row r="9456" spans="1:12" x14ac:dyDescent="0.2">
      <c r="A9456" t="s">
        <v>1047</v>
      </c>
      <c r="B9456" t="s">
        <v>1045</v>
      </c>
      <c r="C9456">
        <v>10</v>
      </c>
      <c r="D9456">
        <v>5326060004228</v>
      </c>
      <c r="E9456" s="1">
        <v>46185</v>
      </c>
      <c r="F9456" s="1">
        <v>46199</v>
      </c>
      <c r="G9456">
        <v>74851</v>
      </c>
      <c r="H9456" s="1">
        <f t="shared" si="735"/>
        <v>46195</v>
      </c>
      <c r="I9456" s="5">
        <f t="shared" si="739"/>
        <v>46253</v>
      </c>
      <c r="J9456" s="9" t="str">
        <f t="shared" si="736"/>
        <v>ค้างชำระ 1 - 30 วัน</v>
      </c>
      <c r="K9456" s="10">
        <f t="shared" si="737"/>
        <v>4</v>
      </c>
      <c r="L9456" t="str">
        <f t="shared" si="738"/>
        <v>ลูกหนี้ชั้นดี</v>
      </c>
    </row>
    <row r="9457" spans="1:12" x14ac:dyDescent="0.2">
      <c r="A9457" t="s">
        <v>67</v>
      </c>
      <c r="B9457" t="s">
        <v>8</v>
      </c>
      <c r="C9457">
        <v>10</v>
      </c>
      <c r="D9457">
        <v>1526020014173</v>
      </c>
      <c r="E9457" s="1">
        <v>46080</v>
      </c>
      <c r="F9457" s="1">
        <v>46091</v>
      </c>
      <c r="G9457">
        <v>6570</v>
      </c>
      <c r="H9457" s="1">
        <f t="shared" si="735"/>
        <v>46090</v>
      </c>
      <c r="I9457" s="5">
        <f t="shared" si="739"/>
        <v>46253</v>
      </c>
      <c r="J9457" s="9" t="str">
        <f t="shared" si="736"/>
        <v>ค้างชำระ 1 - 30 วัน</v>
      </c>
      <c r="K9457" s="10">
        <f t="shared" si="737"/>
        <v>1</v>
      </c>
      <c r="L9457" t="str">
        <f t="shared" si="738"/>
        <v>ลูกหนี้ชั้นดี</v>
      </c>
    </row>
    <row r="9458" spans="1:12" x14ac:dyDescent="0.2">
      <c r="A9458" t="s">
        <v>67</v>
      </c>
      <c r="B9458" t="s">
        <v>8</v>
      </c>
      <c r="C9458">
        <v>10</v>
      </c>
      <c r="D9458">
        <v>1526030007066</v>
      </c>
      <c r="E9458" s="1">
        <v>46094</v>
      </c>
      <c r="F9458" s="1">
        <v>46105</v>
      </c>
      <c r="G9458">
        <v>2800</v>
      </c>
      <c r="H9458" s="1">
        <f t="shared" si="735"/>
        <v>46104</v>
      </c>
      <c r="I9458" s="5">
        <f t="shared" si="739"/>
        <v>46253</v>
      </c>
      <c r="J9458" s="9" t="str">
        <f t="shared" si="736"/>
        <v>ค้างชำระ 1 - 30 วัน</v>
      </c>
      <c r="K9458" s="10">
        <f t="shared" si="737"/>
        <v>1</v>
      </c>
      <c r="L9458" t="str">
        <f t="shared" si="738"/>
        <v>ลูกหนี้ชั้นดี</v>
      </c>
    </row>
    <row r="9459" spans="1:12" x14ac:dyDescent="0.2">
      <c r="A9459" t="s">
        <v>67</v>
      </c>
      <c r="B9459" t="s">
        <v>8</v>
      </c>
      <c r="C9459">
        <v>10</v>
      </c>
      <c r="D9459">
        <v>1526050014457</v>
      </c>
      <c r="E9459" s="1">
        <v>46171</v>
      </c>
      <c r="F9459" s="1">
        <v>46185</v>
      </c>
      <c r="G9459">
        <v>5987</v>
      </c>
      <c r="H9459" s="1">
        <f t="shared" si="735"/>
        <v>46181</v>
      </c>
      <c r="I9459" s="5">
        <f t="shared" si="739"/>
        <v>46253</v>
      </c>
      <c r="J9459" s="9" t="str">
        <f t="shared" si="736"/>
        <v>ชำระตรงเวลา</v>
      </c>
      <c r="K9459" s="10">
        <f t="shared" si="737"/>
        <v>4</v>
      </c>
      <c r="L9459" t="str">
        <f t="shared" si="738"/>
        <v>ลูกหนี้ชั้นดี</v>
      </c>
    </row>
    <row r="9460" spans="1:12" x14ac:dyDescent="0.2">
      <c r="A9460" t="s">
        <v>67</v>
      </c>
      <c r="B9460" t="s">
        <v>8</v>
      </c>
      <c r="C9460">
        <v>10</v>
      </c>
      <c r="D9460">
        <v>1526060004257</v>
      </c>
      <c r="E9460" s="1">
        <v>46179</v>
      </c>
      <c r="F9460" s="1">
        <v>46189</v>
      </c>
      <c r="G9460">
        <v>3089</v>
      </c>
      <c r="H9460" s="1">
        <f t="shared" si="735"/>
        <v>46189</v>
      </c>
      <c r="I9460" s="5">
        <f t="shared" si="739"/>
        <v>46253</v>
      </c>
      <c r="J9460" s="9" t="str">
        <f t="shared" si="736"/>
        <v>ชำระตรงเวลา</v>
      </c>
      <c r="K9460" s="10">
        <f t="shared" si="737"/>
        <v>0</v>
      </c>
      <c r="L9460" t="str">
        <f t="shared" si="738"/>
        <v>ลูกหนี้ชั้นดี</v>
      </c>
    </row>
    <row r="9461" spans="1:12" x14ac:dyDescent="0.2">
      <c r="A9461" t="s">
        <v>67</v>
      </c>
      <c r="B9461" t="s">
        <v>8</v>
      </c>
      <c r="C9461">
        <v>10</v>
      </c>
      <c r="D9461">
        <v>1526060006978</v>
      </c>
      <c r="E9461" s="1">
        <v>46185</v>
      </c>
      <c r="F9461" s="1">
        <v>46191</v>
      </c>
      <c r="G9461">
        <v>729</v>
      </c>
      <c r="H9461" s="1">
        <f t="shared" si="735"/>
        <v>46195</v>
      </c>
      <c r="I9461" s="5">
        <f t="shared" si="739"/>
        <v>46253</v>
      </c>
      <c r="J9461" s="9" t="str">
        <f t="shared" si="736"/>
        <v>ชำระตรงเวลา</v>
      </c>
      <c r="K9461" s="10">
        <f t="shared" si="737"/>
        <v>0</v>
      </c>
      <c r="L9461" t="str">
        <f t="shared" si="738"/>
        <v>ลูกหนี้ชั้นดี</v>
      </c>
    </row>
    <row r="9462" spans="1:12" x14ac:dyDescent="0.2">
      <c r="A9462" t="s">
        <v>67</v>
      </c>
      <c r="B9462" t="s">
        <v>8</v>
      </c>
      <c r="C9462">
        <v>10</v>
      </c>
      <c r="D9462">
        <v>1526060010920</v>
      </c>
      <c r="E9462" s="1">
        <v>46193</v>
      </c>
      <c r="F9462" s="1">
        <v>46203</v>
      </c>
      <c r="G9462">
        <v>5056</v>
      </c>
      <c r="H9462" s="1">
        <f t="shared" si="735"/>
        <v>46203</v>
      </c>
      <c r="I9462" s="5">
        <f t="shared" si="739"/>
        <v>46253</v>
      </c>
      <c r="J9462" s="9" t="str">
        <f t="shared" si="736"/>
        <v>ค้างชำระ 1 - 30 วัน</v>
      </c>
      <c r="K9462" s="10">
        <f t="shared" si="737"/>
        <v>0</v>
      </c>
      <c r="L9462" t="str">
        <f t="shared" si="738"/>
        <v>ลูกหนี้ชั้นดี</v>
      </c>
    </row>
    <row r="9463" spans="1:12" x14ac:dyDescent="0.2">
      <c r="A9463" t="s">
        <v>67</v>
      </c>
      <c r="B9463" t="s">
        <v>8</v>
      </c>
      <c r="C9463">
        <v>10</v>
      </c>
      <c r="D9463">
        <v>1526060013709</v>
      </c>
      <c r="E9463" s="1">
        <v>46199</v>
      </c>
      <c r="F9463" s="1">
        <v>46210</v>
      </c>
      <c r="G9463">
        <v>1850</v>
      </c>
      <c r="H9463" s="1">
        <f t="shared" si="735"/>
        <v>46209</v>
      </c>
      <c r="I9463" s="5">
        <f t="shared" si="739"/>
        <v>46253</v>
      </c>
      <c r="J9463" s="9" t="str">
        <f t="shared" si="736"/>
        <v>ค้างชำระ 1 - 30 วัน</v>
      </c>
      <c r="K9463" s="10">
        <f t="shared" si="737"/>
        <v>1</v>
      </c>
      <c r="L9463" t="str">
        <f t="shared" si="738"/>
        <v>ลูกหนี้ชั้นดี</v>
      </c>
    </row>
    <row r="9464" spans="1:12" x14ac:dyDescent="0.2">
      <c r="A9464" t="s">
        <v>543</v>
      </c>
      <c r="B9464" t="s">
        <v>366</v>
      </c>
      <c r="C9464">
        <v>7</v>
      </c>
      <c r="D9464">
        <v>1126030012901</v>
      </c>
      <c r="E9464" s="1">
        <v>46109</v>
      </c>
      <c r="F9464" s="1">
        <v>46118</v>
      </c>
      <c r="G9464">
        <v>3660</v>
      </c>
      <c r="H9464" s="1">
        <f t="shared" si="735"/>
        <v>46116</v>
      </c>
      <c r="I9464" s="5">
        <f t="shared" si="739"/>
        <v>46253</v>
      </c>
      <c r="J9464" s="9" t="str">
        <f t="shared" si="736"/>
        <v>ชำระตรงเวลา</v>
      </c>
      <c r="K9464" s="10">
        <f t="shared" si="737"/>
        <v>2</v>
      </c>
      <c r="L9464" t="str">
        <f t="shared" si="738"/>
        <v>ลูกหนี้ชั้นดี</v>
      </c>
    </row>
    <row r="9465" spans="1:12" x14ac:dyDescent="0.2">
      <c r="A9465" t="s">
        <v>543</v>
      </c>
      <c r="B9465" t="s">
        <v>366</v>
      </c>
      <c r="C9465">
        <v>7</v>
      </c>
      <c r="D9465">
        <v>1126040004804</v>
      </c>
      <c r="E9465" s="1">
        <v>46122</v>
      </c>
      <c r="F9465" s="1">
        <v>46128</v>
      </c>
      <c r="G9465">
        <v>12339</v>
      </c>
      <c r="H9465" s="1">
        <f t="shared" si="735"/>
        <v>46129</v>
      </c>
      <c r="I9465" s="5">
        <f t="shared" si="739"/>
        <v>46253</v>
      </c>
      <c r="J9465" s="9" t="str">
        <f t="shared" si="736"/>
        <v>ชำระตรงเวลา</v>
      </c>
      <c r="K9465" s="10">
        <f t="shared" si="737"/>
        <v>0</v>
      </c>
      <c r="L9465" t="str">
        <f t="shared" si="738"/>
        <v>ลูกหนี้ชั้นดี</v>
      </c>
    </row>
    <row r="9466" spans="1:12" x14ac:dyDescent="0.2">
      <c r="A9466" t="s">
        <v>543</v>
      </c>
      <c r="B9466" t="s">
        <v>366</v>
      </c>
      <c r="C9466">
        <v>7</v>
      </c>
      <c r="D9466">
        <v>1126050010383</v>
      </c>
      <c r="E9466" s="1">
        <v>46167</v>
      </c>
      <c r="F9466" s="1">
        <v>46172</v>
      </c>
      <c r="G9466">
        <v>8828</v>
      </c>
      <c r="H9466" s="1">
        <f t="shared" si="735"/>
        <v>46174</v>
      </c>
      <c r="I9466" s="5">
        <f t="shared" si="739"/>
        <v>46253</v>
      </c>
      <c r="J9466" s="9" t="str">
        <f t="shared" si="736"/>
        <v>ค้างชำระ 1 - 30 วัน</v>
      </c>
      <c r="K9466" s="10">
        <f t="shared" si="737"/>
        <v>0</v>
      </c>
      <c r="L9466" t="str">
        <f t="shared" si="738"/>
        <v>ลูกหนี้ชั้นดี</v>
      </c>
    </row>
    <row r="9467" spans="1:12" x14ac:dyDescent="0.2">
      <c r="A9467" t="s">
        <v>543</v>
      </c>
      <c r="B9467" t="s">
        <v>366</v>
      </c>
      <c r="C9467">
        <v>7</v>
      </c>
      <c r="D9467">
        <v>1126060003405</v>
      </c>
      <c r="E9467" s="1">
        <v>46183</v>
      </c>
      <c r="F9467" s="1">
        <v>46193</v>
      </c>
      <c r="G9467">
        <v>4503</v>
      </c>
      <c r="H9467" s="1">
        <f t="shared" si="735"/>
        <v>46190</v>
      </c>
      <c r="I9467" s="5">
        <f t="shared" si="739"/>
        <v>46253</v>
      </c>
      <c r="J9467" s="9" t="str">
        <f t="shared" si="736"/>
        <v>ชำระตรงเวลา</v>
      </c>
      <c r="K9467" s="10">
        <f t="shared" si="737"/>
        <v>3</v>
      </c>
      <c r="L9467" t="str">
        <f t="shared" si="738"/>
        <v>ลูกหนี้ชั้นดี</v>
      </c>
    </row>
    <row r="9468" spans="1:12" x14ac:dyDescent="0.2">
      <c r="A9468" t="s">
        <v>543</v>
      </c>
      <c r="B9468" t="s">
        <v>366</v>
      </c>
      <c r="C9468">
        <v>7</v>
      </c>
      <c r="D9468">
        <v>1126060006192</v>
      </c>
      <c r="E9468" s="1">
        <v>46186</v>
      </c>
      <c r="F9468" s="1">
        <v>46193</v>
      </c>
      <c r="G9468">
        <v>7948</v>
      </c>
      <c r="H9468" s="1">
        <f t="shared" si="735"/>
        <v>46193</v>
      </c>
      <c r="I9468" s="5">
        <f t="shared" si="739"/>
        <v>46253</v>
      </c>
      <c r="J9468" s="9" t="str">
        <f t="shared" si="736"/>
        <v>ชำระตรงเวลา</v>
      </c>
      <c r="K9468" s="10">
        <f t="shared" si="737"/>
        <v>0</v>
      </c>
      <c r="L9468" t="str">
        <f t="shared" si="738"/>
        <v>ลูกหนี้ชั้นดี</v>
      </c>
    </row>
    <row r="9469" spans="1:12" x14ac:dyDescent="0.2">
      <c r="A9469" t="s">
        <v>543</v>
      </c>
      <c r="B9469" t="s">
        <v>366</v>
      </c>
      <c r="C9469">
        <v>7</v>
      </c>
      <c r="D9469">
        <v>1126060010052</v>
      </c>
      <c r="E9469" s="1">
        <v>46196</v>
      </c>
      <c r="F9469" s="1">
        <v>46199</v>
      </c>
      <c r="G9469">
        <v>5535</v>
      </c>
      <c r="H9469" s="1">
        <f t="shared" si="735"/>
        <v>46203</v>
      </c>
      <c r="I9469" s="5">
        <f t="shared" si="739"/>
        <v>46253</v>
      </c>
      <c r="J9469" s="9" t="str">
        <f t="shared" si="736"/>
        <v>ชำระตรงเวลา</v>
      </c>
      <c r="K9469" s="10">
        <f t="shared" si="737"/>
        <v>0</v>
      </c>
      <c r="L9469" t="str">
        <f t="shared" si="738"/>
        <v>ลูกหนี้ชั้นดี</v>
      </c>
    </row>
    <row r="9470" spans="1:12" x14ac:dyDescent="0.2">
      <c r="A9470" t="s">
        <v>543</v>
      </c>
      <c r="B9470" t="s">
        <v>366</v>
      </c>
      <c r="C9470">
        <v>7</v>
      </c>
      <c r="D9470">
        <v>1126060013190</v>
      </c>
      <c r="E9470" s="1">
        <v>46197</v>
      </c>
      <c r="F9470" s="1">
        <v>46202</v>
      </c>
      <c r="G9470">
        <v>6565</v>
      </c>
      <c r="H9470" s="1">
        <f t="shared" si="735"/>
        <v>46204</v>
      </c>
      <c r="I9470" s="5">
        <f t="shared" si="739"/>
        <v>46253</v>
      </c>
      <c r="J9470" s="9" t="str">
        <f t="shared" si="736"/>
        <v>ค้างชำระ 1 - 30 วัน</v>
      </c>
      <c r="K9470" s="10">
        <f t="shared" si="737"/>
        <v>0</v>
      </c>
      <c r="L9470" t="str">
        <f t="shared" si="738"/>
        <v>ลูกหนี้ชั้นดี</v>
      </c>
    </row>
    <row r="9471" spans="1:12" x14ac:dyDescent="0.2">
      <c r="A9471" t="s">
        <v>1030</v>
      </c>
      <c r="B9471" t="s">
        <v>1018</v>
      </c>
      <c r="C9471">
        <v>15</v>
      </c>
      <c r="D9471">
        <v>5226060004481</v>
      </c>
      <c r="E9471" s="1">
        <v>46181</v>
      </c>
      <c r="F9471" s="1">
        <v>46198</v>
      </c>
      <c r="G9471">
        <v>10750</v>
      </c>
      <c r="H9471" s="1">
        <f t="shared" si="735"/>
        <v>46196</v>
      </c>
      <c r="I9471" s="5">
        <f t="shared" si="739"/>
        <v>46253</v>
      </c>
      <c r="J9471" s="9" t="str">
        <f t="shared" si="736"/>
        <v>ค้างชำระ 1 - 30 วัน</v>
      </c>
      <c r="K9471" s="10">
        <f t="shared" si="737"/>
        <v>2</v>
      </c>
      <c r="L9471" t="str">
        <f t="shared" si="738"/>
        <v>ลูกหนี้ชั้นดี</v>
      </c>
    </row>
    <row r="9472" spans="1:12" x14ac:dyDescent="0.2">
      <c r="A9472" t="s">
        <v>1030</v>
      </c>
      <c r="B9472" t="s">
        <v>1018</v>
      </c>
      <c r="C9472">
        <v>15</v>
      </c>
      <c r="D9472">
        <v>5226060011151</v>
      </c>
      <c r="E9472" s="1">
        <v>46195</v>
      </c>
      <c r="F9472" s="1">
        <v>46213</v>
      </c>
      <c r="G9472">
        <v>14845</v>
      </c>
      <c r="H9472" s="1">
        <f t="shared" si="735"/>
        <v>46210</v>
      </c>
      <c r="I9472" s="5">
        <f t="shared" si="739"/>
        <v>46253</v>
      </c>
      <c r="J9472" s="9" t="str">
        <f t="shared" si="736"/>
        <v>ชำระตรงเวลา</v>
      </c>
      <c r="K9472" s="10">
        <f t="shared" si="737"/>
        <v>3</v>
      </c>
      <c r="L9472" t="str">
        <f t="shared" si="738"/>
        <v>ลูกหนี้ชั้นดี</v>
      </c>
    </row>
    <row r="9473" spans="1:12" x14ac:dyDescent="0.2">
      <c r="A9473" t="s">
        <v>236</v>
      </c>
      <c r="B9473" t="s">
        <v>8</v>
      </c>
      <c r="C9473">
        <v>7</v>
      </c>
      <c r="D9473">
        <v>1526020008431</v>
      </c>
      <c r="E9473" s="1">
        <v>46070</v>
      </c>
      <c r="F9473" s="1">
        <v>46072</v>
      </c>
      <c r="G9473">
        <v>3210</v>
      </c>
      <c r="H9473" s="1">
        <f t="shared" si="735"/>
        <v>46077</v>
      </c>
      <c r="I9473" s="5">
        <f t="shared" si="739"/>
        <v>46253</v>
      </c>
      <c r="J9473" s="9" t="str">
        <f t="shared" si="736"/>
        <v>ชำระตรงเวลา</v>
      </c>
      <c r="K9473" s="10">
        <f t="shared" si="737"/>
        <v>0</v>
      </c>
      <c r="L9473" t="str">
        <f t="shared" si="738"/>
        <v>ลูกหนี้ชั้นดี</v>
      </c>
    </row>
    <row r="9474" spans="1:12" x14ac:dyDescent="0.2">
      <c r="A9474" t="s">
        <v>236</v>
      </c>
      <c r="B9474" t="s">
        <v>8</v>
      </c>
      <c r="C9474">
        <v>7</v>
      </c>
      <c r="D9474">
        <v>1526060000204</v>
      </c>
      <c r="E9474" s="1">
        <v>46174</v>
      </c>
      <c r="F9474" s="1">
        <v>46175</v>
      </c>
      <c r="G9474">
        <v>950</v>
      </c>
      <c r="H9474" s="1">
        <f t="shared" ref="H9474:H9537" si="740">E9474+C9474</f>
        <v>46181</v>
      </c>
      <c r="I9474" s="5">
        <f t="shared" si="739"/>
        <v>46253</v>
      </c>
      <c r="J9474" s="9" t="str">
        <f t="shared" ref="J9474:J9537" si="741">IF(K9475&lt;=0, "ชำระตรงเวลา", IF(K9475&lt;=30, "ค้างชำระ 1 - 30 วัน", IF(K9475&lt;=60, "ค้างชำระ 31 - 60 วัน", IF(K9475&lt;=90, "ค้างชำระ 61 - 90 วัน", "ค้างชำระเกิน 90 วัน"))))</f>
        <v>ชำระตรงเวลา</v>
      </c>
      <c r="K9474" s="10">
        <f t="shared" ref="K9474:K9537" si="742">IF(OR(F9474="",F9474="(ว่าง)"), MAX(0,I9473-H9474), MAX(0,F9474-H9474))</f>
        <v>0</v>
      </c>
      <c r="L9474" t="str">
        <f t="shared" ref="L9474:L9537" si="743">IF(K9474&lt;=30, "ลูกหนี้ชั้นดี", IF(K9474&lt;=90, "ลูกหนี้เฝ้าติดตาม", "ลูกหนี้ด้อยคุณภาพ (NPL)"))</f>
        <v>ลูกหนี้ชั้นดี</v>
      </c>
    </row>
    <row r="9475" spans="1:12" x14ac:dyDescent="0.2">
      <c r="A9475" t="s">
        <v>236</v>
      </c>
      <c r="B9475" t="s">
        <v>8</v>
      </c>
      <c r="C9475">
        <v>7</v>
      </c>
      <c r="D9475">
        <v>1526060004721</v>
      </c>
      <c r="E9475" s="1">
        <v>46181</v>
      </c>
      <c r="F9475" s="1">
        <v>46182</v>
      </c>
      <c r="G9475">
        <v>570</v>
      </c>
      <c r="H9475" s="1">
        <f t="shared" si="740"/>
        <v>46188</v>
      </c>
      <c r="I9475" s="5">
        <f t="shared" si="739"/>
        <v>46253</v>
      </c>
      <c r="J9475" s="9" t="str">
        <f t="shared" si="741"/>
        <v>ชำระตรงเวลา</v>
      </c>
      <c r="K9475" s="10">
        <f t="shared" si="742"/>
        <v>0</v>
      </c>
      <c r="L9475" t="str">
        <f t="shared" si="743"/>
        <v>ลูกหนี้ชั้นดี</v>
      </c>
    </row>
    <row r="9476" spans="1:12" x14ac:dyDescent="0.2">
      <c r="A9476" t="s">
        <v>236</v>
      </c>
      <c r="B9476" t="s">
        <v>8</v>
      </c>
      <c r="C9476">
        <v>7</v>
      </c>
      <c r="D9476">
        <v>1526060007395</v>
      </c>
      <c r="E9476" s="1">
        <v>46189</v>
      </c>
      <c r="F9476" s="1">
        <v>46191</v>
      </c>
      <c r="G9476">
        <v>483</v>
      </c>
      <c r="H9476" s="1">
        <f t="shared" si="740"/>
        <v>46196</v>
      </c>
      <c r="I9476" s="5">
        <f t="shared" ref="I9476:I9539" si="744">I9475</f>
        <v>46253</v>
      </c>
      <c r="J9476" s="9" t="str">
        <f t="shared" si="741"/>
        <v>ชำระตรงเวลา</v>
      </c>
      <c r="K9476" s="10">
        <f t="shared" si="742"/>
        <v>0</v>
      </c>
      <c r="L9476" t="str">
        <f t="shared" si="743"/>
        <v>ลูกหนี้ชั้นดี</v>
      </c>
    </row>
    <row r="9477" spans="1:12" x14ac:dyDescent="0.2">
      <c r="A9477" t="s">
        <v>236</v>
      </c>
      <c r="B9477" t="s">
        <v>8</v>
      </c>
      <c r="C9477">
        <v>7</v>
      </c>
      <c r="D9477">
        <v>1526060011729</v>
      </c>
      <c r="E9477" s="1">
        <v>46195</v>
      </c>
      <c r="F9477" s="1">
        <v>46196</v>
      </c>
      <c r="G9477">
        <v>567</v>
      </c>
      <c r="H9477" s="1">
        <f t="shared" si="740"/>
        <v>46202</v>
      </c>
      <c r="I9477" s="5">
        <f t="shared" si="744"/>
        <v>46253</v>
      </c>
      <c r="J9477" s="9" t="str">
        <f t="shared" si="741"/>
        <v>ชำระตรงเวลา</v>
      </c>
      <c r="K9477" s="10">
        <f t="shared" si="742"/>
        <v>0</v>
      </c>
      <c r="L9477" t="str">
        <f t="shared" si="743"/>
        <v>ลูกหนี้ชั้นดี</v>
      </c>
    </row>
    <row r="9478" spans="1:12" x14ac:dyDescent="0.2">
      <c r="A9478" t="s">
        <v>560</v>
      </c>
      <c r="B9478" t="s">
        <v>366</v>
      </c>
      <c r="C9478">
        <v>30</v>
      </c>
      <c r="D9478">
        <v>1126010013195</v>
      </c>
      <c r="E9478" s="1">
        <v>46053</v>
      </c>
      <c r="F9478" s="1">
        <v>46080</v>
      </c>
      <c r="G9478">
        <v>3860</v>
      </c>
      <c r="H9478" s="1">
        <f t="shared" si="740"/>
        <v>46083</v>
      </c>
      <c r="I9478" s="5">
        <f t="shared" si="744"/>
        <v>46253</v>
      </c>
      <c r="J9478" s="9" t="str">
        <f t="shared" si="741"/>
        <v>ค้างชำระ 1 - 30 วัน</v>
      </c>
      <c r="K9478" s="10">
        <f t="shared" si="742"/>
        <v>0</v>
      </c>
      <c r="L9478" t="str">
        <f t="shared" si="743"/>
        <v>ลูกหนี้ชั้นดี</v>
      </c>
    </row>
    <row r="9479" spans="1:12" x14ac:dyDescent="0.2">
      <c r="A9479" t="s">
        <v>560</v>
      </c>
      <c r="B9479" t="s">
        <v>366</v>
      </c>
      <c r="C9479">
        <v>30</v>
      </c>
      <c r="D9479">
        <v>1126020010146</v>
      </c>
      <c r="E9479" s="1">
        <v>46076</v>
      </c>
      <c r="F9479" s="1">
        <v>46107</v>
      </c>
      <c r="G9479">
        <v>4173</v>
      </c>
      <c r="H9479" s="1">
        <f t="shared" si="740"/>
        <v>46106</v>
      </c>
      <c r="I9479" s="5">
        <f t="shared" si="744"/>
        <v>46253</v>
      </c>
      <c r="J9479" s="9" t="str">
        <f t="shared" si="741"/>
        <v>ค้างชำระ 1 - 30 วัน</v>
      </c>
      <c r="K9479" s="10">
        <f t="shared" si="742"/>
        <v>1</v>
      </c>
      <c r="L9479" t="str">
        <f t="shared" si="743"/>
        <v>ลูกหนี้ชั้นดี</v>
      </c>
    </row>
    <row r="9480" spans="1:12" x14ac:dyDescent="0.2">
      <c r="A9480" t="s">
        <v>560</v>
      </c>
      <c r="B9480" t="s">
        <v>366</v>
      </c>
      <c r="C9480">
        <v>30</v>
      </c>
      <c r="D9480">
        <v>1126020010160</v>
      </c>
      <c r="E9480" s="1">
        <v>46076</v>
      </c>
      <c r="F9480" s="1">
        <v>46107</v>
      </c>
      <c r="G9480">
        <v>2690</v>
      </c>
      <c r="H9480" s="1">
        <f t="shared" si="740"/>
        <v>46106</v>
      </c>
      <c r="I9480" s="5">
        <f t="shared" si="744"/>
        <v>46253</v>
      </c>
      <c r="J9480" s="9" t="str">
        <f t="shared" si="741"/>
        <v>ค้างชำระ 1 - 30 วัน</v>
      </c>
      <c r="K9480" s="10">
        <f t="shared" si="742"/>
        <v>1</v>
      </c>
      <c r="L9480" t="str">
        <f t="shared" si="743"/>
        <v>ลูกหนี้ชั้นดี</v>
      </c>
    </row>
    <row r="9481" spans="1:12" x14ac:dyDescent="0.2">
      <c r="A9481" t="s">
        <v>560</v>
      </c>
      <c r="B9481" t="s">
        <v>366</v>
      </c>
      <c r="C9481">
        <v>30</v>
      </c>
      <c r="D9481">
        <v>1126040004668</v>
      </c>
      <c r="E9481" s="1">
        <v>46122</v>
      </c>
      <c r="F9481" s="1">
        <v>46168</v>
      </c>
      <c r="G9481">
        <v>7786</v>
      </c>
      <c r="H9481" s="1">
        <f t="shared" si="740"/>
        <v>46152</v>
      </c>
      <c r="I9481" s="5">
        <f t="shared" si="744"/>
        <v>46253</v>
      </c>
      <c r="J9481" s="9" t="str">
        <f t="shared" si="741"/>
        <v>ค้างชำระ 1 - 30 วัน</v>
      </c>
      <c r="K9481" s="10">
        <f t="shared" si="742"/>
        <v>16</v>
      </c>
      <c r="L9481" t="str">
        <f t="shared" si="743"/>
        <v>ลูกหนี้ชั้นดี</v>
      </c>
    </row>
    <row r="9482" spans="1:12" x14ac:dyDescent="0.2">
      <c r="A9482" t="s">
        <v>560</v>
      </c>
      <c r="B9482" t="s">
        <v>366</v>
      </c>
      <c r="C9482">
        <v>30</v>
      </c>
      <c r="D9482">
        <v>1126040006808</v>
      </c>
      <c r="E9482" s="1">
        <v>46133</v>
      </c>
      <c r="F9482" s="1">
        <v>46168</v>
      </c>
      <c r="G9482">
        <v>1635</v>
      </c>
      <c r="H9482" s="1">
        <f t="shared" si="740"/>
        <v>46163</v>
      </c>
      <c r="I9482" s="5">
        <f t="shared" si="744"/>
        <v>46253</v>
      </c>
      <c r="J9482" s="9" t="str">
        <f t="shared" si="741"/>
        <v>ค้างชำระ 1 - 30 วัน</v>
      </c>
      <c r="K9482" s="10">
        <f t="shared" si="742"/>
        <v>5</v>
      </c>
      <c r="L9482" t="str">
        <f t="shared" si="743"/>
        <v>ลูกหนี้ชั้นดี</v>
      </c>
    </row>
    <row r="9483" spans="1:12" x14ac:dyDescent="0.2">
      <c r="A9483" t="s">
        <v>560</v>
      </c>
      <c r="B9483" t="s">
        <v>366</v>
      </c>
      <c r="C9483">
        <v>30</v>
      </c>
      <c r="D9483">
        <v>1126040006921</v>
      </c>
      <c r="E9483" s="1">
        <v>46133</v>
      </c>
      <c r="F9483" s="1">
        <v>46168</v>
      </c>
      <c r="G9483">
        <v>15422</v>
      </c>
      <c r="H9483" s="1">
        <f t="shared" si="740"/>
        <v>46163</v>
      </c>
      <c r="I9483" s="5">
        <f t="shared" si="744"/>
        <v>46253</v>
      </c>
      <c r="J9483" s="9" t="str">
        <f t="shared" si="741"/>
        <v>ชำระตรงเวลา</v>
      </c>
      <c r="K9483" s="10">
        <f t="shared" si="742"/>
        <v>5</v>
      </c>
      <c r="L9483" t="str">
        <f t="shared" si="743"/>
        <v>ลูกหนี้ชั้นดี</v>
      </c>
    </row>
    <row r="9484" spans="1:12" x14ac:dyDescent="0.2">
      <c r="A9484" t="s">
        <v>560</v>
      </c>
      <c r="B9484" t="s">
        <v>366</v>
      </c>
      <c r="C9484">
        <v>30</v>
      </c>
      <c r="D9484">
        <v>1126040012953</v>
      </c>
      <c r="E9484" s="1">
        <v>46146</v>
      </c>
      <c r="F9484" s="1">
        <v>46168</v>
      </c>
      <c r="G9484">
        <v>3616</v>
      </c>
      <c r="H9484" s="1">
        <f t="shared" si="740"/>
        <v>46176</v>
      </c>
      <c r="I9484" s="5">
        <f t="shared" si="744"/>
        <v>46253</v>
      </c>
      <c r="J9484" s="9" t="str">
        <f t="shared" si="741"/>
        <v>ชำระตรงเวลา</v>
      </c>
      <c r="K9484" s="10">
        <f t="shared" si="742"/>
        <v>0</v>
      </c>
      <c r="L9484" t="str">
        <f t="shared" si="743"/>
        <v>ลูกหนี้ชั้นดี</v>
      </c>
    </row>
    <row r="9485" spans="1:12" x14ac:dyDescent="0.2">
      <c r="A9485" t="s">
        <v>560</v>
      </c>
      <c r="B9485" t="s">
        <v>366</v>
      </c>
      <c r="C9485">
        <v>30</v>
      </c>
      <c r="D9485">
        <v>1126060003436</v>
      </c>
      <c r="E9485" s="1">
        <v>46182</v>
      </c>
      <c r="F9485" s="1">
        <v>46199</v>
      </c>
      <c r="G9485">
        <v>5382</v>
      </c>
      <c r="H9485" s="1">
        <f t="shared" si="740"/>
        <v>46212</v>
      </c>
      <c r="I9485" s="5">
        <f t="shared" si="744"/>
        <v>46253</v>
      </c>
      <c r="J9485" s="9" t="str">
        <f t="shared" si="741"/>
        <v>ชำระตรงเวลา</v>
      </c>
      <c r="K9485" s="10">
        <f t="shared" si="742"/>
        <v>0</v>
      </c>
      <c r="L9485" t="str">
        <f t="shared" si="743"/>
        <v>ลูกหนี้ชั้นดี</v>
      </c>
    </row>
    <row r="9486" spans="1:12" x14ac:dyDescent="0.2">
      <c r="A9486" t="s">
        <v>560</v>
      </c>
      <c r="B9486" t="s">
        <v>366</v>
      </c>
      <c r="C9486">
        <v>30</v>
      </c>
      <c r="D9486">
        <v>1126060003443</v>
      </c>
      <c r="E9486" s="1">
        <v>46182</v>
      </c>
      <c r="F9486" s="1">
        <v>46199</v>
      </c>
      <c r="G9486">
        <v>3485</v>
      </c>
      <c r="H9486" s="1">
        <f t="shared" si="740"/>
        <v>46212</v>
      </c>
      <c r="I9486" s="5">
        <f t="shared" si="744"/>
        <v>46253</v>
      </c>
      <c r="J9486" s="9" t="str">
        <f t="shared" si="741"/>
        <v>ค้างชำระ 31 - 60 วัน</v>
      </c>
      <c r="K9486" s="10">
        <f t="shared" si="742"/>
        <v>0</v>
      </c>
      <c r="L9486" t="str">
        <f t="shared" si="743"/>
        <v>ลูกหนี้ชั้นดี</v>
      </c>
    </row>
    <row r="9487" spans="1:12" x14ac:dyDescent="0.2">
      <c r="A9487" t="s">
        <v>560</v>
      </c>
      <c r="B9487" t="s">
        <v>366</v>
      </c>
      <c r="C9487">
        <v>30</v>
      </c>
      <c r="D9487">
        <v>1126060006208</v>
      </c>
      <c r="E9487" s="1">
        <v>46188</v>
      </c>
      <c r="F9487" s="1" t="s">
        <v>3049</v>
      </c>
      <c r="G9487">
        <v>2338</v>
      </c>
      <c r="H9487" s="1">
        <f t="shared" si="740"/>
        <v>46218</v>
      </c>
      <c r="I9487" s="5">
        <f t="shared" si="744"/>
        <v>46253</v>
      </c>
      <c r="J9487" s="9" t="str">
        <f t="shared" si="741"/>
        <v>ค้างชำระ 31 - 60 วัน</v>
      </c>
      <c r="K9487" s="10">
        <f t="shared" si="742"/>
        <v>35</v>
      </c>
      <c r="L9487" t="str">
        <f t="shared" si="743"/>
        <v>ลูกหนี้เฝ้าติดตาม</v>
      </c>
    </row>
    <row r="9488" spans="1:12" x14ac:dyDescent="0.2">
      <c r="A9488" t="s">
        <v>560</v>
      </c>
      <c r="B9488" t="s">
        <v>366</v>
      </c>
      <c r="C9488">
        <v>30</v>
      </c>
      <c r="D9488">
        <v>1126060006215</v>
      </c>
      <c r="E9488" s="1">
        <v>46188</v>
      </c>
      <c r="F9488" s="1" t="s">
        <v>3049</v>
      </c>
      <c r="G9488">
        <v>13981</v>
      </c>
      <c r="H9488" s="1">
        <f t="shared" si="740"/>
        <v>46218</v>
      </c>
      <c r="I9488" s="5">
        <f t="shared" si="744"/>
        <v>46253</v>
      </c>
      <c r="J9488" s="9" t="str">
        <f t="shared" si="741"/>
        <v>ค้างชำระ 1 - 30 วัน</v>
      </c>
      <c r="K9488" s="10">
        <f t="shared" si="742"/>
        <v>35</v>
      </c>
      <c r="L9488" t="str">
        <f t="shared" si="743"/>
        <v>ลูกหนี้เฝ้าติดตาม</v>
      </c>
    </row>
    <row r="9489" spans="1:12" x14ac:dyDescent="0.2">
      <c r="A9489" t="s">
        <v>560</v>
      </c>
      <c r="B9489" t="s">
        <v>366</v>
      </c>
      <c r="C9489">
        <v>30</v>
      </c>
      <c r="D9489">
        <v>1126060010014</v>
      </c>
      <c r="E9489" s="1">
        <v>46195</v>
      </c>
      <c r="F9489" s="1" t="s">
        <v>3049</v>
      </c>
      <c r="G9489">
        <v>2758</v>
      </c>
      <c r="H9489" s="1">
        <f t="shared" si="740"/>
        <v>46225</v>
      </c>
      <c r="I9489" s="5">
        <f t="shared" si="744"/>
        <v>46253</v>
      </c>
      <c r="J9489" s="9" t="str">
        <f t="shared" si="741"/>
        <v>ค้างชำระ 1 - 30 วัน</v>
      </c>
      <c r="K9489" s="10">
        <f t="shared" si="742"/>
        <v>28</v>
      </c>
      <c r="L9489" t="str">
        <f t="shared" si="743"/>
        <v>ลูกหนี้ชั้นดี</v>
      </c>
    </row>
    <row r="9490" spans="1:12" x14ac:dyDescent="0.2">
      <c r="A9490" t="s">
        <v>560</v>
      </c>
      <c r="B9490" t="s">
        <v>366</v>
      </c>
      <c r="C9490">
        <v>30</v>
      </c>
      <c r="D9490">
        <v>1126060010021</v>
      </c>
      <c r="E9490" s="1">
        <v>46195</v>
      </c>
      <c r="F9490" s="1" t="s">
        <v>3049</v>
      </c>
      <c r="G9490">
        <v>1725</v>
      </c>
      <c r="H9490" s="1">
        <f t="shared" si="740"/>
        <v>46225</v>
      </c>
      <c r="I9490" s="5">
        <f t="shared" si="744"/>
        <v>46253</v>
      </c>
      <c r="J9490" s="9" t="str">
        <f t="shared" si="741"/>
        <v>ค้างชำระ 1 - 30 วัน</v>
      </c>
      <c r="K9490" s="10">
        <f t="shared" si="742"/>
        <v>28</v>
      </c>
      <c r="L9490" t="str">
        <f t="shared" si="743"/>
        <v>ลูกหนี้ชั้นดี</v>
      </c>
    </row>
    <row r="9491" spans="1:12" x14ac:dyDescent="0.2">
      <c r="A9491" t="s">
        <v>560</v>
      </c>
      <c r="B9491" t="s">
        <v>366</v>
      </c>
      <c r="C9491">
        <v>30</v>
      </c>
      <c r="D9491">
        <v>1126060013244</v>
      </c>
      <c r="E9491" s="1">
        <v>46200</v>
      </c>
      <c r="F9491" s="1" t="s">
        <v>3049</v>
      </c>
      <c r="G9491">
        <v>5247</v>
      </c>
      <c r="H9491" s="1">
        <f t="shared" si="740"/>
        <v>46230</v>
      </c>
      <c r="I9491" s="5">
        <f t="shared" si="744"/>
        <v>46253</v>
      </c>
      <c r="J9491" s="9" t="str">
        <f t="shared" si="741"/>
        <v>ค้างชำระ 1 - 30 วัน</v>
      </c>
      <c r="K9491" s="10">
        <f t="shared" si="742"/>
        <v>23</v>
      </c>
      <c r="L9491" t="str">
        <f t="shared" si="743"/>
        <v>ลูกหนี้ชั้นดี</v>
      </c>
    </row>
    <row r="9492" spans="1:12" x14ac:dyDescent="0.2">
      <c r="A9492" t="s">
        <v>560</v>
      </c>
      <c r="B9492" t="s">
        <v>366</v>
      </c>
      <c r="C9492">
        <v>30</v>
      </c>
      <c r="D9492">
        <v>1126060013251</v>
      </c>
      <c r="E9492" s="1">
        <v>46200</v>
      </c>
      <c r="F9492" s="1" t="s">
        <v>3049</v>
      </c>
      <c r="G9492">
        <v>3107</v>
      </c>
      <c r="H9492" s="1">
        <f t="shared" si="740"/>
        <v>46230</v>
      </c>
      <c r="I9492" s="5">
        <f t="shared" si="744"/>
        <v>46253</v>
      </c>
      <c r="J9492" s="9" t="str">
        <f t="shared" si="741"/>
        <v>ค้างชำระ 1 - 30 วัน</v>
      </c>
      <c r="K9492" s="10">
        <f t="shared" si="742"/>
        <v>23</v>
      </c>
      <c r="L9492" t="str">
        <f t="shared" si="743"/>
        <v>ลูกหนี้ชั้นดี</v>
      </c>
    </row>
    <row r="9493" spans="1:12" x14ac:dyDescent="0.2">
      <c r="A9493" t="s">
        <v>1163</v>
      </c>
      <c r="B9493" t="s">
        <v>989</v>
      </c>
      <c r="C9493">
        <v>15</v>
      </c>
      <c r="D9493">
        <v>2126030013532</v>
      </c>
      <c r="E9493" s="1">
        <v>46107</v>
      </c>
      <c r="F9493" s="1">
        <v>46130</v>
      </c>
      <c r="G9493">
        <v>21286</v>
      </c>
      <c r="H9493" s="1">
        <f t="shared" si="740"/>
        <v>46122</v>
      </c>
      <c r="I9493" s="5">
        <f t="shared" si="744"/>
        <v>46253</v>
      </c>
      <c r="J9493" s="9" t="str">
        <f t="shared" si="741"/>
        <v>ค้างชำระ 1 - 30 วัน</v>
      </c>
      <c r="K9493" s="10">
        <f t="shared" si="742"/>
        <v>8</v>
      </c>
      <c r="L9493" t="str">
        <f t="shared" si="743"/>
        <v>ลูกหนี้ชั้นดี</v>
      </c>
    </row>
    <row r="9494" spans="1:12" x14ac:dyDescent="0.2">
      <c r="A9494" t="s">
        <v>1163</v>
      </c>
      <c r="B9494" t="s">
        <v>989</v>
      </c>
      <c r="C9494">
        <v>15</v>
      </c>
      <c r="D9494">
        <v>2126030013549</v>
      </c>
      <c r="E9494" s="1">
        <v>46107</v>
      </c>
      <c r="F9494" s="1">
        <v>46130</v>
      </c>
      <c r="G9494">
        <v>19410</v>
      </c>
      <c r="H9494" s="1">
        <f t="shared" si="740"/>
        <v>46122</v>
      </c>
      <c r="I9494" s="5">
        <f t="shared" si="744"/>
        <v>46253</v>
      </c>
      <c r="J9494" s="9" t="str">
        <f t="shared" si="741"/>
        <v>ค้างชำระ 1 - 30 วัน</v>
      </c>
      <c r="K9494" s="10">
        <f t="shared" si="742"/>
        <v>8</v>
      </c>
      <c r="L9494" t="str">
        <f t="shared" si="743"/>
        <v>ลูกหนี้ชั้นดี</v>
      </c>
    </row>
    <row r="9495" spans="1:12" x14ac:dyDescent="0.2">
      <c r="A9495" t="s">
        <v>1163</v>
      </c>
      <c r="B9495" t="s">
        <v>989</v>
      </c>
      <c r="C9495">
        <v>15</v>
      </c>
      <c r="D9495">
        <v>2126030013556</v>
      </c>
      <c r="E9495" s="1">
        <v>46107</v>
      </c>
      <c r="F9495" s="1">
        <v>46130</v>
      </c>
      <c r="G9495">
        <v>6884</v>
      </c>
      <c r="H9495" s="1">
        <f t="shared" si="740"/>
        <v>46122</v>
      </c>
      <c r="I9495" s="5">
        <f t="shared" si="744"/>
        <v>46253</v>
      </c>
      <c r="J9495" s="9" t="str">
        <f t="shared" si="741"/>
        <v>ค้างชำระ 1 - 30 วัน</v>
      </c>
      <c r="K9495" s="10">
        <f t="shared" si="742"/>
        <v>8</v>
      </c>
      <c r="L9495" t="str">
        <f t="shared" si="743"/>
        <v>ลูกหนี้ชั้นดี</v>
      </c>
    </row>
    <row r="9496" spans="1:12" x14ac:dyDescent="0.2">
      <c r="A9496" t="s">
        <v>1163</v>
      </c>
      <c r="B9496" t="s">
        <v>989</v>
      </c>
      <c r="C9496">
        <v>15</v>
      </c>
      <c r="D9496">
        <v>2126030013563</v>
      </c>
      <c r="E9496" s="1">
        <v>46107</v>
      </c>
      <c r="F9496" s="1">
        <v>46130</v>
      </c>
      <c r="G9496">
        <v>9106</v>
      </c>
      <c r="H9496" s="1">
        <f t="shared" si="740"/>
        <v>46122</v>
      </c>
      <c r="I9496" s="5">
        <f t="shared" si="744"/>
        <v>46253</v>
      </c>
      <c r="J9496" s="9" t="str">
        <f t="shared" si="741"/>
        <v>ค้างชำระ 1 - 30 วัน</v>
      </c>
      <c r="K9496" s="10">
        <f t="shared" si="742"/>
        <v>8</v>
      </c>
      <c r="L9496" t="str">
        <f t="shared" si="743"/>
        <v>ลูกหนี้ชั้นดี</v>
      </c>
    </row>
    <row r="9497" spans="1:12" x14ac:dyDescent="0.2">
      <c r="A9497" t="s">
        <v>1163</v>
      </c>
      <c r="B9497" t="s">
        <v>989</v>
      </c>
      <c r="C9497">
        <v>15</v>
      </c>
      <c r="D9497">
        <v>2126030013587</v>
      </c>
      <c r="E9497" s="1">
        <v>46107</v>
      </c>
      <c r="F9497" s="1">
        <v>46130</v>
      </c>
      <c r="G9497">
        <v>1200</v>
      </c>
      <c r="H9497" s="1">
        <f t="shared" si="740"/>
        <v>46122</v>
      </c>
      <c r="I9497" s="5">
        <f t="shared" si="744"/>
        <v>46253</v>
      </c>
      <c r="J9497" s="9" t="str">
        <f t="shared" si="741"/>
        <v>ค้างชำระ 1 - 30 วัน</v>
      </c>
      <c r="K9497" s="10">
        <f t="shared" si="742"/>
        <v>8</v>
      </c>
      <c r="L9497" t="str">
        <f t="shared" si="743"/>
        <v>ลูกหนี้ชั้นดี</v>
      </c>
    </row>
    <row r="9498" spans="1:12" x14ac:dyDescent="0.2">
      <c r="A9498" t="s">
        <v>1163</v>
      </c>
      <c r="B9498" t="s">
        <v>989</v>
      </c>
      <c r="C9498">
        <v>15</v>
      </c>
      <c r="D9498">
        <v>2126060013793</v>
      </c>
      <c r="E9498" s="1">
        <v>46198</v>
      </c>
      <c r="F9498" s="1">
        <v>46214</v>
      </c>
      <c r="G9498">
        <v>19650</v>
      </c>
      <c r="H9498" s="1">
        <f t="shared" si="740"/>
        <v>46213</v>
      </c>
      <c r="I9498" s="5">
        <f t="shared" si="744"/>
        <v>46253</v>
      </c>
      <c r="J9498" s="9" t="str">
        <f t="shared" si="741"/>
        <v>ค้างชำระ 1 - 30 วัน</v>
      </c>
      <c r="K9498" s="10">
        <f t="shared" si="742"/>
        <v>1</v>
      </c>
      <c r="L9498" t="str">
        <f t="shared" si="743"/>
        <v>ลูกหนี้ชั้นดี</v>
      </c>
    </row>
    <row r="9499" spans="1:12" x14ac:dyDescent="0.2">
      <c r="A9499" t="s">
        <v>1163</v>
      </c>
      <c r="B9499" t="s">
        <v>989</v>
      </c>
      <c r="C9499">
        <v>15</v>
      </c>
      <c r="D9499">
        <v>2126060013809</v>
      </c>
      <c r="E9499" s="1">
        <v>46198</v>
      </c>
      <c r="F9499" s="1">
        <v>46214</v>
      </c>
      <c r="G9499">
        <v>7154</v>
      </c>
      <c r="H9499" s="1">
        <f t="shared" si="740"/>
        <v>46213</v>
      </c>
      <c r="I9499" s="5">
        <f t="shared" si="744"/>
        <v>46253</v>
      </c>
      <c r="J9499" s="9" t="str">
        <f t="shared" si="741"/>
        <v>ค้างชำระ 1 - 30 วัน</v>
      </c>
      <c r="K9499" s="10">
        <f t="shared" si="742"/>
        <v>1</v>
      </c>
      <c r="L9499" t="str">
        <f t="shared" si="743"/>
        <v>ลูกหนี้ชั้นดี</v>
      </c>
    </row>
    <row r="9500" spans="1:12" x14ac:dyDescent="0.2">
      <c r="A9500" t="s">
        <v>1163</v>
      </c>
      <c r="B9500" t="s">
        <v>989</v>
      </c>
      <c r="C9500">
        <v>15</v>
      </c>
      <c r="D9500">
        <v>2126060013816</v>
      </c>
      <c r="E9500" s="1">
        <v>46198</v>
      </c>
      <c r="F9500" s="1">
        <v>46214</v>
      </c>
      <c r="G9500">
        <v>6851</v>
      </c>
      <c r="H9500" s="1">
        <f t="shared" si="740"/>
        <v>46213</v>
      </c>
      <c r="I9500" s="5">
        <f t="shared" si="744"/>
        <v>46253</v>
      </c>
      <c r="J9500" s="9" t="str">
        <f t="shared" si="741"/>
        <v>ค้างชำระ 1 - 30 วัน</v>
      </c>
      <c r="K9500" s="10">
        <f t="shared" si="742"/>
        <v>1</v>
      </c>
      <c r="L9500" t="str">
        <f t="shared" si="743"/>
        <v>ลูกหนี้ชั้นดี</v>
      </c>
    </row>
    <row r="9501" spans="1:12" x14ac:dyDescent="0.2">
      <c r="A9501" t="s">
        <v>1163</v>
      </c>
      <c r="B9501" t="s">
        <v>989</v>
      </c>
      <c r="C9501">
        <v>15</v>
      </c>
      <c r="D9501">
        <v>2126060013823</v>
      </c>
      <c r="E9501" s="1">
        <v>46198</v>
      </c>
      <c r="F9501" s="1">
        <v>46214</v>
      </c>
      <c r="G9501">
        <v>10298</v>
      </c>
      <c r="H9501" s="1">
        <f t="shared" si="740"/>
        <v>46213</v>
      </c>
      <c r="I9501" s="5">
        <f t="shared" si="744"/>
        <v>46253</v>
      </c>
      <c r="J9501" s="9" t="str">
        <f t="shared" si="741"/>
        <v>ค้างชำระ 1 - 30 วัน</v>
      </c>
      <c r="K9501" s="10">
        <f t="shared" si="742"/>
        <v>1</v>
      </c>
      <c r="L9501" t="str">
        <f t="shared" si="743"/>
        <v>ลูกหนี้ชั้นดี</v>
      </c>
    </row>
    <row r="9502" spans="1:12" x14ac:dyDescent="0.2">
      <c r="A9502" t="s">
        <v>1163</v>
      </c>
      <c r="B9502" t="s">
        <v>989</v>
      </c>
      <c r="C9502">
        <v>15</v>
      </c>
      <c r="D9502">
        <v>2126060013830</v>
      </c>
      <c r="E9502" s="1">
        <v>46198</v>
      </c>
      <c r="F9502" s="1">
        <v>46214</v>
      </c>
      <c r="G9502">
        <v>7960</v>
      </c>
      <c r="H9502" s="1">
        <f t="shared" si="740"/>
        <v>46213</v>
      </c>
      <c r="I9502" s="5">
        <f t="shared" si="744"/>
        <v>46253</v>
      </c>
      <c r="J9502" s="9" t="str">
        <f t="shared" si="741"/>
        <v>ค้างชำระ 1 - 30 วัน</v>
      </c>
      <c r="K9502" s="10">
        <f t="shared" si="742"/>
        <v>1</v>
      </c>
      <c r="L9502" t="str">
        <f t="shared" si="743"/>
        <v>ลูกหนี้ชั้นดี</v>
      </c>
    </row>
    <row r="9503" spans="1:12" x14ac:dyDescent="0.2">
      <c r="A9503" t="s">
        <v>1163</v>
      </c>
      <c r="B9503" t="s">
        <v>989</v>
      </c>
      <c r="C9503">
        <v>15</v>
      </c>
      <c r="D9503">
        <v>2126060013847</v>
      </c>
      <c r="E9503" s="1">
        <v>46198</v>
      </c>
      <c r="F9503" s="1">
        <v>46214</v>
      </c>
      <c r="G9503">
        <v>566</v>
      </c>
      <c r="H9503" s="1">
        <f t="shared" si="740"/>
        <v>46213</v>
      </c>
      <c r="I9503" s="5">
        <f t="shared" si="744"/>
        <v>46253</v>
      </c>
      <c r="J9503" s="9" t="str">
        <f t="shared" si="741"/>
        <v>ค้างชำระ 1 - 30 วัน</v>
      </c>
      <c r="K9503" s="10">
        <f t="shared" si="742"/>
        <v>1</v>
      </c>
      <c r="L9503" t="str">
        <f t="shared" si="743"/>
        <v>ลูกหนี้ชั้นดี</v>
      </c>
    </row>
    <row r="9504" spans="1:12" x14ac:dyDescent="0.2">
      <c r="A9504" t="s">
        <v>1163</v>
      </c>
      <c r="B9504" t="s">
        <v>989</v>
      </c>
      <c r="C9504">
        <v>15</v>
      </c>
      <c r="D9504">
        <v>2126060013854</v>
      </c>
      <c r="E9504" s="1">
        <v>46198</v>
      </c>
      <c r="F9504" s="1">
        <v>46214</v>
      </c>
      <c r="G9504">
        <v>4434</v>
      </c>
      <c r="H9504" s="1">
        <f t="shared" si="740"/>
        <v>46213</v>
      </c>
      <c r="I9504" s="5">
        <f t="shared" si="744"/>
        <v>46253</v>
      </c>
      <c r="J9504" s="9" t="str">
        <f t="shared" si="741"/>
        <v>ชำระตรงเวลา</v>
      </c>
      <c r="K9504" s="10">
        <f t="shared" si="742"/>
        <v>1</v>
      </c>
      <c r="L9504" t="str">
        <f t="shared" si="743"/>
        <v>ลูกหนี้ชั้นดี</v>
      </c>
    </row>
    <row r="9505" spans="1:12" x14ac:dyDescent="0.2">
      <c r="A9505" t="s">
        <v>642</v>
      </c>
      <c r="B9505" t="s">
        <v>366</v>
      </c>
      <c r="C9505">
        <v>7</v>
      </c>
      <c r="D9505">
        <v>1126020013406</v>
      </c>
      <c r="E9505" s="1">
        <v>46079</v>
      </c>
      <c r="F9505" s="1">
        <v>46085</v>
      </c>
      <c r="G9505">
        <v>55</v>
      </c>
      <c r="H9505" s="1">
        <f t="shared" si="740"/>
        <v>46086</v>
      </c>
      <c r="I9505" s="5">
        <f t="shared" si="744"/>
        <v>46253</v>
      </c>
      <c r="J9505" s="9" t="str">
        <f t="shared" si="741"/>
        <v>ชำระตรงเวลา</v>
      </c>
      <c r="K9505" s="10">
        <f t="shared" si="742"/>
        <v>0</v>
      </c>
      <c r="L9505" t="str">
        <f t="shared" si="743"/>
        <v>ลูกหนี้ชั้นดี</v>
      </c>
    </row>
    <row r="9506" spans="1:12" x14ac:dyDescent="0.2">
      <c r="A9506" t="s">
        <v>642</v>
      </c>
      <c r="B9506" t="s">
        <v>366</v>
      </c>
      <c r="C9506">
        <v>7</v>
      </c>
      <c r="D9506">
        <v>1126050006669</v>
      </c>
      <c r="E9506" s="1">
        <v>46156</v>
      </c>
      <c r="F9506" s="1">
        <v>46161</v>
      </c>
      <c r="G9506">
        <v>1431</v>
      </c>
      <c r="H9506" s="1">
        <f t="shared" si="740"/>
        <v>46163</v>
      </c>
      <c r="I9506" s="5">
        <f t="shared" si="744"/>
        <v>46253</v>
      </c>
      <c r="J9506" s="9" t="str">
        <f t="shared" si="741"/>
        <v>ชำระตรงเวลา</v>
      </c>
      <c r="K9506" s="10">
        <f t="shared" si="742"/>
        <v>0</v>
      </c>
      <c r="L9506" t="str">
        <f t="shared" si="743"/>
        <v>ลูกหนี้ชั้นดี</v>
      </c>
    </row>
    <row r="9507" spans="1:12" x14ac:dyDescent="0.2">
      <c r="A9507" t="s">
        <v>642</v>
      </c>
      <c r="B9507" t="s">
        <v>366</v>
      </c>
      <c r="C9507">
        <v>7</v>
      </c>
      <c r="D9507">
        <v>1126060003511</v>
      </c>
      <c r="E9507" s="1">
        <v>46179</v>
      </c>
      <c r="F9507" s="1">
        <v>46182</v>
      </c>
      <c r="G9507">
        <v>3844</v>
      </c>
      <c r="H9507" s="1">
        <f t="shared" si="740"/>
        <v>46186</v>
      </c>
      <c r="I9507" s="5">
        <f t="shared" si="744"/>
        <v>46253</v>
      </c>
      <c r="J9507" s="9" t="str">
        <f t="shared" si="741"/>
        <v>ชำระตรงเวลา</v>
      </c>
      <c r="K9507" s="10">
        <f t="shared" si="742"/>
        <v>0</v>
      </c>
      <c r="L9507" t="str">
        <f t="shared" si="743"/>
        <v>ลูกหนี้ชั้นดี</v>
      </c>
    </row>
    <row r="9508" spans="1:12" x14ac:dyDescent="0.2">
      <c r="A9508" t="s">
        <v>642</v>
      </c>
      <c r="B9508" t="s">
        <v>366</v>
      </c>
      <c r="C9508">
        <v>7</v>
      </c>
      <c r="D9508">
        <v>1126060006345</v>
      </c>
      <c r="E9508" s="1">
        <v>46185</v>
      </c>
      <c r="F9508" s="1">
        <v>46188</v>
      </c>
      <c r="G9508">
        <v>1702</v>
      </c>
      <c r="H9508" s="1">
        <f t="shared" si="740"/>
        <v>46192</v>
      </c>
      <c r="I9508" s="5">
        <f t="shared" si="744"/>
        <v>46253</v>
      </c>
      <c r="J9508" s="9" t="str">
        <f t="shared" si="741"/>
        <v>ชำระตรงเวลา</v>
      </c>
      <c r="K9508" s="10">
        <f t="shared" si="742"/>
        <v>0</v>
      </c>
      <c r="L9508" t="str">
        <f t="shared" si="743"/>
        <v>ลูกหนี้ชั้นดี</v>
      </c>
    </row>
    <row r="9509" spans="1:12" x14ac:dyDescent="0.2">
      <c r="A9509" t="s">
        <v>642</v>
      </c>
      <c r="B9509" t="s">
        <v>366</v>
      </c>
      <c r="C9509">
        <v>7</v>
      </c>
      <c r="D9509">
        <v>1126060010137</v>
      </c>
      <c r="E9509" s="1">
        <v>46191</v>
      </c>
      <c r="F9509" s="1">
        <v>46196</v>
      </c>
      <c r="G9509">
        <v>870</v>
      </c>
      <c r="H9509" s="1">
        <f t="shared" si="740"/>
        <v>46198</v>
      </c>
      <c r="I9509" s="5">
        <f t="shared" si="744"/>
        <v>46253</v>
      </c>
      <c r="J9509" s="9" t="str">
        <f t="shared" si="741"/>
        <v>ชำระตรงเวลา</v>
      </c>
      <c r="K9509" s="10">
        <f t="shared" si="742"/>
        <v>0</v>
      </c>
      <c r="L9509" t="str">
        <f t="shared" si="743"/>
        <v>ลูกหนี้ชั้นดี</v>
      </c>
    </row>
    <row r="9510" spans="1:12" x14ac:dyDescent="0.2">
      <c r="A9510" t="s">
        <v>642</v>
      </c>
      <c r="B9510" t="s">
        <v>366</v>
      </c>
      <c r="C9510">
        <v>7</v>
      </c>
      <c r="D9510">
        <v>1126060012964</v>
      </c>
      <c r="E9510" s="1">
        <v>46199</v>
      </c>
      <c r="F9510" s="1">
        <v>46205</v>
      </c>
      <c r="G9510">
        <v>993</v>
      </c>
      <c r="H9510" s="1">
        <f t="shared" si="740"/>
        <v>46206</v>
      </c>
      <c r="I9510" s="5">
        <f t="shared" si="744"/>
        <v>46253</v>
      </c>
      <c r="J9510" s="9" t="str">
        <f t="shared" si="741"/>
        <v>ชำระตรงเวลา</v>
      </c>
      <c r="K9510" s="10">
        <f t="shared" si="742"/>
        <v>0</v>
      </c>
      <c r="L9510" t="str">
        <f t="shared" si="743"/>
        <v>ลูกหนี้ชั้นดี</v>
      </c>
    </row>
    <row r="9511" spans="1:12" x14ac:dyDescent="0.2">
      <c r="A9511" t="s">
        <v>603</v>
      </c>
      <c r="B9511" t="s">
        <v>366</v>
      </c>
      <c r="C9511">
        <v>7</v>
      </c>
      <c r="D9511">
        <v>1126010005367</v>
      </c>
      <c r="E9511" s="1">
        <v>46036</v>
      </c>
      <c r="F9511" s="1">
        <v>46038</v>
      </c>
      <c r="G9511">
        <v>1210</v>
      </c>
      <c r="H9511" s="1">
        <f t="shared" si="740"/>
        <v>46043</v>
      </c>
      <c r="I9511" s="5">
        <f t="shared" si="744"/>
        <v>46253</v>
      </c>
      <c r="J9511" s="9" t="str">
        <f t="shared" si="741"/>
        <v>ชำระตรงเวลา</v>
      </c>
      <c r="K9511" s="10">
        <f t="shared" si="742"/>
        <v>0</v>
      </c>
      <c r="L9511" t="str">
        <f t="shared" si="743"/>
        <v>ลูกหนี้ชั้นดี</v>
      </c>
    </row>
    <row r="9512" spans="1:12" x14ac:dyDescent="0.2">
      <c r="A9512" t="s">
        <v>603</v>
      </c>
      <c r="B9512" t="s">
        <v>366</v>
      </c>
      <c r="C9512">
        <v>7</v>
      </c>
      <c r="D9512">
        <v>1126030009291</v>
      </c>
      <c r="E9512" s="1">
        <v>46101</v>
      </c>
      <c r="F9512" s="1">
        <v>46104</v>
      </c>
      <c r="G9512">
        <v>1330</v>
      </c>
      <c r="H9512" s="1">
        <f t="shared" si="740"/>
        <v>46108</v>
      </c>
      <c r="I9512" s="5">
        <f t="shared" si="744"/>
        <v>46253</v>
      </c>
      <c r="J9512" s="9" t="str">
        <f t="shared" si="741"/>
        <v>ชำระตรงเวลา</v>
      </c>
      <c r="K9512" s="10">
        <f t="shared" si="742"/>
        <v>0</v>
      </c>
      <c r="L9512" t="str">
        <f t="shared" si="743"/>
        <v>ลูกหนี้ชั้นดี</v>
      </c>
    </row>
    <row r="9513" spans="1:12" x14ac:dyDescent="0.2">
      <c r="A9513" t="s">
        <v>603</v>
      </c>
      <c r="B9513" t="s">
        <v>366</v>
      </c>
      <c r="C9513">
        <v>7</v>
      </c>
      <c r="D9513">
        <v>1126030012406</v>
      </c>
      <c r="E9513" s="1">
        <v>46108</v>
      </c>
      <c r="F9513" s="1">
        <v>46111</v>
      </c>
      <c r="G9513">
        <v>3600</v>
      </c>
      <c r="H9513" s="1">
        <f t="shared" si="740"/>
        <v>46115</v>
      </c>
      <c r="I9513" s="5">
        <f t="shared" si="744"/>
        <v>46253</v>
      </c>
      <c r="J9513" s="9" t="str">
        <f t="shared" si="741"/>
        <v>ชำระตรงเวลา</v>
      </c>
      <c r="K9513" s="10">
        <f t="shared" si="742"/>
        <v>0</v>
      </c>
      <c r="L9513" t="str">
        <f t="shared" si="743"/>
        <v>ลูกหนี้ชั้นดี</v>
      </c>
    </row>
    <row r="9514" spans="1:12" x14ac:dyDescent="0.2">
      <c r="A9514" t="s">
        <v>603</v>
      </c>
      <c r="B9514" t="s">
        <v>366</v>
      </c>
      <c r="C9514">
        <v>7</v>
      </c>
      <c r="D9514">
        <v>1126060002569</v>
      </c>
      <c r="E9514" s="1">
        <v>46177</v>
      </c>
      <c r="F9514" s="1">
        <v>46181</v>
      </c>
      <c r="G9514">
        <v>2739</v>
      </c>
      <c r="H9514" s="1">
        <f t="shared" si="740"/>
        <v>46184</v>
      </c>
      <c r="I9514" s="5">
        <f t="shared" si="744"/>
        <v>46253</v>
      </c>
      <c r="J9514" s="9" t="str">
        <f t="shared" si="741"/>
        <v>ชำระตรงเวลา</v>
      </c>
      <c r="K9514" s="10">
        <f t="shared" si="742"/>
        <v>0</v>
      </c>
      <c r="L9514" t="str">
        <f t="shared" si="743"/>
        <v>ลูกหนี้ชั้นดี</v>
      </c>
    </row>
    <row r="9515" spans="1:12" x14ac:dyDescent="0.2">
      <c r="A9515" t="s">
        <v>603</v>
      </c>
      <c r="B9515" t="s">
        <v>366</v>
      </c>
      <c r="C9515">
        <v>7</v>
      </c>
      <c r="D9515">
        <v>1126060005591</v>
      </c>
      <c r="E9515" s="1">
        <v>46183</v>
      </c>
      <c r="F9515" s="1">
        <v>46185</v>
      </c>
      <c r="G9515">
        <v>2080</v>
      </c>
      <c r="H9515" s="1">
        <f t="shared" si="740"/>
        <v>46190</v>
      </c>
      <c r="I9515" s="5">
        <f t="shared" si="744"/>
        <v>46253</v>
      </c>
      <c r="J9515" s="9" t="str">
        <f t="shared" si="741"/>
        <v>ชำระตรงเวลา</v>
      </c>
      <c r="K9515" s="10">
        <f t="shared" si="742"/>
        <v>0</v>
      </c>
      <c r="L9515" t="str">
        <f t="shared" si="743"/>
        <v>ลูกหนี้ชั้นดี</v>
      </c>
    </row>
    <row r="9516" spans="1:12" x14ac:dyDescent="0.2">
      <c r="A9516" t="s">
        <v>603</v>
      </c>
      <c r="B9516" t="s">
        <v>366</v>
      </c>
      <c r="C9516">
        <v>7</v>
      </c>
      <c r="D9516">
        <v>1126060009155</v>
      </c>
      <c r="E9516" s="1">
        <v>46190</v>
      </c>
      <c r="F9516" s="1">
        <v>46192</v>
      </c>
      <c r="G9516">
        <v>1625</v>
      </c>
      <c r="H9516" s="1">
        <f t="shared" si="740"/>
        <v>46197</v>
      </c>
      <c r="I9516" s="5">
        <f t="shared" si="744"/>
        <v>46253</v>
      </c>
      <c r="J9516" s="9" t="str">
        <f t="shared" si="741"/>
        <v>ชำระตรงเวลา</v>
      </c>
      <c r="K9516" s="10">
        <f t="shared" si="742"/>
        <v>0</v>
      </c>
      <c r="L9516" t="str">
        <f t="shared" si="743"/>
        <v>ลูกหนี้ชั้นดี</v>
      </c>
    </row>
    <row r="9517" spans="1:12" x14ac:dyDescent="0.2">
      <c r="A9517" t="s">
        <v>603</v>
      </c>
      <c r="B9517" t="s">
        <v>366</v>
      </c>
      <c r="C9517">
        <v>7</v>
      </c>
      <c r="D9517">
        <v>1126060012650</v>
      </c>
      <c r="E9517" s="1">
        <v>46204</v>
      </c>
      <c r="F9517" s="1">
        <v>46206</v>
      </c>
      <c r="G9517">
        <v>1240</v>
      </c>
      <c r="H9517" s="1">
        <f t="shared" si="740"/>
        <v>46211</v>
      </c>
      <c r="I9517" s="5">
        <f t="shared" si="744"/>
        <v>46253</v>
      </c>
      <c r="J9517" s="9" t="str">
        <f t="shared" si="741"/>
        <v>ค้างชำระ 1 - 30 วัน</v>
      </c>
      <c r="K9517" s="10">
        <f t="shared" si="742"/>
        <v>0</v>
      </c>
      <c r="L9517" t="str">
        <f t="shared" si="743"/>
        <v>ลูกหนี้ชั้นดี</v>
      </c>
    </row>
    <row r="9518" spans="1:12" x14ac:dyDescent="0.2">
      <c r="A9518" t="s">
        <v>48</v>
      </c>
      <c r="B9518" t="s">
        <v>18</v>
      </c>
      <c r="C9518">
        <v>7</v>
      </c>
      <c r="D9518">
        <v>1226010010788</v>
      </c>
      <c r="E9518" s="1">
        <v>46044</v>
      </c>
      <c r="F9518" s="1">
        <v>46052</v>
      </c>
      <c r="G9518">
        <v>2650</v>
      </c>
      <c r="H9518" s="1">
        <f t="shared" si="740"/>
        <v>46051</v>
      </c>
      <c r="I9518" s="5">
        <f t="shared" si="744"/>
        <v>46253</v>
      </c>
      <c r="J9518" s="9" t="str">
        <f t="shared" si="741"/>
        <v>ชำระตรงเวลา</v>
      </c>
      <c r="K9518" s="10">
        <f t="shared" si="742"/>
        <v>1</v>
      </c>
      <c r="L9518" t="str">
        <f t="shared" si="743"/>
        <v>ลูกหนี้ชั้นดี</v>
      </c>
    </row>
    <row r="9519" spans="1:12" x14ac:dyDescent="0.2">
      <c r="A9519" t="s">
        <v>48</v>
      </c>
      <c r="B9519" t="s">
        <v>18</v>
      </c>
      <c r="C9519">
        <v>7</v>
      </c>
      <c r="D9519">
        <v>1226020013922</v>
      </c>
      <c r="E9519" s="1">
        <v>46078</v>
      </c>
      <c r="F9519" s="1">
        <v>46080</v>
      </c>
      <c r="G9519">
        <v>600</v>
      </c>
      <c r="H9519" s="1">
        <f t="shared" si="740"/>
        <v>46085</v>
      </c>
      <c r="I9519" s="5">
        <f t="shared" si="744"/>
        <v>46253</v>
      </c>
      <c r="J9519" s="9" t="str">
        <f t="shared" si="741"/>
        <v>ชำระตรงเวลา</v>
      </c>
      <c r="K9519" s="10">
        <f t="shared" si="742"/>
        <v>0</v>
      </c>
      <c r="L9519" t="str">
        <f t="shared" si="743"/>
        <v>ลูกหนี้ชั้นดี</v>
      </c>
    </row>
    <row r="9520" spans="1:12" x14ac:dyDescent="0.2">
      <c r="A9520" t="s">
        <v>48</v>
      </c>
      <c r="B9520" t="s">
        <v>18</v>
      </c>
      <c r="C9520">
        <v>7</v>
      </c>
      <c r="D9520">
        <v>1226040013834</v>
      </c>
      <c r="E9520" s="1">
        <v>46142</v>
      </c>
      <c r="F9520" s="1">
        <v>46149</v>
      </c>
      <c r="G9520">
        <v>5040</v>
      </c>
      <c r="H9520" s="1">
        <f t="shared" si="740"/>
        <v>46149</v>
      </c>
      <c r="I9520" s="5">
        <f t="shared" si="744"/>
        <v>46253</v>
      </c>
      <c r="J9520" s="9" t="str">
        <f t="shared" si="741"/>
        <v>ชำระตรงเวลา</v>
      </c>
      <c r="K9520" s="10">
        <f t="shared" si="742"/>
        <v>0</v>
      </c>
      <c r="L9520" t="str">
        <f t="shared" si="743"/>
        <v>ลูกหนี้ชั้นดี</v>
      </c>
    </row>
    <row r="9521" spans="1:12" x14ac:dyDescent="0.2">
      <c r="A9521" t="s">
        <v>48</v>
      </c>
      <c r="B9521" t="s">
        <v>18</v>
      </c>
      <c r="C9521">
        <v>7</v>
      </c>
      <c r="D9521">
        <v>1226060002054</v>
      </c>
      <c r="E9521" s="1">
        <v>46176</v>
      </c>
      <c r="F9521" s="1">
        <v>46176</v>
      </c>
      <c r="G9521">
        <v>6540</v>
      </c>
      <c r="H9521" s="1">
        <f t="shared" si="740"/>
        <v>46183</v>
      </c>
      <c r="I9521" s="5">
        <f t="shared" si="744"/>
        <v>46253</v>
      </c>
      <c r="J9521" s="9" t="str">
        <f t="shared" si="741"/>
        <v>ชำระตรงเวลา</v>
      </c>
      <c r="K9521" s="10">
        <f t="shared" si="742"/>
        <v>0</v>
      </c>
      <c r="L9521" t="str">
        <f t="shared" si="743"/>
        <v>ลูกหนี้ชั้นดี</v>
      </c>
    </row>
    <row r="9522" spans="1:12" x14ac:dyDescent="0.2">
      <c r="A9522" t="s">
        <v>48</v>
      </c>
      <c r="B9522" t="s">
        <v>18</v>
      </c>
      <c r="C9522">
        <v>7</v>
      </c>
      <c r="D9522">
        <v>1226060002627</v>
      </c>
      <c r="E9522" s="1">
        <v>46177</v>
      </c>
      <c r="F9522" s="1">
        <v>46178</v>
      </c>
      <c r="G9522">
        <v>210</v>
      </c>
      <c r="H9522" s="1">
        <f t="shared" si="740"/>
        <v>46184</v>
      </c>
      <c r="I9522" s="5">
        <f t="shared" si="744"/>
        <v>46253</v>
      </c>
      <c r="J9522" s="9" t="str">
        <f t="shared" si="741"/>
        <v>ชำระตรงเวลา</v>
      </c>
      <c r="K9522" s="10">
        <f t="shared" si="742"/>
        <v>0</v>
      </c>
      <c r="L9522" t="str">
        <f t="shared" si="743"/>
        <v>ลูกหนี้ชั้นดี</v>
      </c>
    </row>
    <row r="9523" spans="1:12" x14ac:dyDescent="0.2">
      <c r="A9523" t="s">
        <v>48</v>
      </c>
      <c r="B9523" t="s">
        <v>18</v>
      </c>
      <c r="C9523">
        <v>7</v>
      </c>
      <c r="D9523">
        <v>1226060005291</v>
      </c>
      <c r="E9523" s="1">
        <v>46183</v>
      </c>
      <c r="F9523" s="1">
        <v>46183</v>
      </c>
      <c r="G9523">
        <v>7830</v>
      </c>
      <c r="H9523" s="1">
        <f t="shared" si="740"/>
        <v>46190</v>
      </c>
      <c r="I9523" s="5">
        <f t="shared" si="744"/>
        <v>46253</v>
      </c>
      <c r="J9523" s="9" t="str">
        <f t="shared" si="741"/>
        <v>ค้างชำระ 1 - 30 วัน</v>
      </c>
      <c r="K9523" s="10">
        <f t="shared" si="742"/>
        <v>0</v>
      </c>
      <c r="L9523" t="str">
        <f t="shared" si="743"/>
        <v>ลูกหนี้ชั้นดี</v>
      </c>
    </row>
    <row r="9524" spans="1:12" x14ac:dyDescent="0.2">
      <c r="A9524" t="s">
        <v>48</v>
      </c>
      <c r="B9524" t="s">
        <v>18</v>
      </c>
      <c r="C9524">
        <v>7</v>
      </c>
      <c r="D9524">
        <v>1226060006724</v>
      </c>
      <c r="E9524" s="1">
        <v>46184</v>
      </c>
      <c r="F9524" s="1">
        <v>46193</v>
      </c>
      <c r="G9524">
        <v>3380</v>
      </c>
      <c r="H9524" s="1">
        <f t="shared" si="740"/>
        <v>46191</v>
      </c>
      <c r="I9524" s="5">
        <f t="shared" si="744"/>
        <v>46253</v>
      </c>
      <c r="J9524" s="9" t="str">
        <f t="shared" si="741"/>
        <v>ชำระตรงเวลา</v>
      </c>
      <c r="K9524" s="10">
        <f t="shared" si="742"/>
        <v>2</v>
      </c>
      <c r="L9524" t="str">
        <f t="shared" si="743"/>
        <v>ลูกหนี้ชั้นดี</v>
      </c>
    </row>
    <row r="9525" spans="1:12" x14ac:dyDescent="0.2">
      <c r="A9525" t="s">
        <v>48</v>
      </c>
      <c r="B9525" t="s">
        <v>18</v>
      </c>
      <c r="C9525">
        <v>7</v>
      </c>
      <c r="D9525">
        <v>1226060008995</v>
      </c>
      <c r="E9525" s="1">
        <v>46190</v>
      </c>
      <c r="F9525" s="1">
        <v>46190</v>
      </c>
      <c r="G9525">
        <v>3670</v>
      </c>
      <c r="H9525" s="1">
        <f t="shared" si="740"/>
        <v>46197</v>
      </c>
      <c r="I9525" s="5">
        <f t="shared" si="744"/>
        <v>46253</v>
      </c>
      <c r="J9525" s="9" t="str">
        <f t="shared" si="741"/>
        <v>ชำระตรงเวลา</v>
      </c>
      <c r="K9525" s="10">
        <f t="shared" si="742"/>
        <v>0</v>
      </c>
      <c r="L9525" t="str">
        <f t="shared" si="743"/>
        <v>ลูกหนี้ชั้นดี</v>
      </c>
    </row>
    <row r="9526" spans="1:12" x14ac:dyDescent="0.2">
      <c r="A9526" t="s">
        <v>48</v>
      </c>
      <c r="B9526" t="s">
        <v>18</v>
      </c>
      <c r="C9526">
        <v>7</v>
      </c>
      <c r="D9526">
        <v>1226060010639</v>
      </c>
      <c r="E9526" s="1">
        <v>46191</v>
      </c>
      <c r="F9526" s="1">
        <v>46193</v>
      </c>
      <c r="G9526">
        <v>6605</v>
      </c>
      <c r="H9526" s="1">
        <f t="shared" si="740"/>
        <v>46198</v>
      </c>
      <c r="I9526" s="5">
        <f t="shared" si="744"/>
        <v>46253</v>
      </c>
      <c r="J9526" s="9" t="str">
        <f t="shared" si="741"/>
        <v>ชำระตรงเวลา</v>
      </c>
      <c r="K9526" s="10">
        <f t="shared" si="742"/>
        <v>0</v>
      </c>
      <c r="L9526" t="str">
        <f t="shared" si="743"/>
        <v>ลูกหนี้ชั้นดี</v>
      </c>
    </row>
    <row r="9527" spans="1:12" x14ac:dyDescent="0.2">
      <c r="A9527" t="s">
        <v>48</v>
      </c>
      <c r="B9527" t="s">
        <v>18</v>
      </c>
      <c r="C9527">
        <v>7</v>
      </c>
      <c r="D9527">
        <v>1226060012398</v>
      </c>
      <c r="E9527" s="1">
        <v>46197</v>
      </c>
      <c r="F9527" s="1">
        <v>46197</v>
      </c>
      <c r="G9527">
        <v>4880</v>
      </c>
      <c r="H9527" s="1">
        <f t="shared" si="740"/>
        <v>46204</v>
      </c>
      <c r="I9527" s="5">
        <f t="shared" si="744"/>
        <v>46253</v>
      </c>
      <c r="J9527" s="9" t="str">
        <f t="shared" si="741"/>
        <v>ชำระตรงเวลา</v>
      </c>
      <c r="K9527" s="10">
        <f t="shared" si="742"/>
        <v>0</v>
      </c>
      <c r="L9527" t="str">
        <f t="shared" si="743"/>
        <v>ลูกหนี้ชั้นดี</v>
      </c>
    </row>
    <row r="9528" spans="1:12" x14ac:dyDescent="0.2">
      <c r="A9528" t="s">
        <v>48</v>
      </c>
      <c r="B9528" t="s">
        <v>18</v>
      </c>
      <c r="C9528">
        <v>7</v>
      </c>
      <c r="D9528">
        <v>1226060013944</v>
      </c>
      <c r="E9528" s="1">
        <v>46199</v>
      </c>
      <c r="F9528" s="1">
        <v>46206</v>
      </c>
      <c r="G9528">
        <v>3335</v>
      </c>
      <c r="H9528" s="1">
        <f t="shared" si="740"/>
        <v>46206</v>
      </c>
      <c r="I9528" s="5">
        <f t="shared" si="744"/>
        <v>46253</v>
      </c>
      <c r="J9528" s="9" t="str">
        <f t="shared" si="741"/>
        <v>ชำระตรงเวลา</v>
      </c>
      <c r="K9528" s="10">
        <f t="shared" si="742"/>
        <v>0</v>
      </c>
      <c r="L9528" t="str">
        <f t="shared" si="743"/>
        <v>ลูกหนี้ชั้นดี</v>
      </c>
    </row>
    <row r="9529" spans="1:12" x14ac:dyDescent="0.2">
      <c r="A9529" t="s">
        <v>48</v>
      </c>
      <c r="B9529" t="s">
        <v>18</v>
      </c>
      <c r="C9529">
        <v>7</v>
      </c>
      <c r="D9529">
        <v>1226060015276</v>
      </c>
      <c r="E9529" s="1">
        <v>46203</v>
      </c>
      <c r="F9529" s="1">
        <v>46205</v>
      </c>
      <c r="G9529">
        <v>6780</v>
      </c>
      <c r="H9529" s="1">
        <f t="shared" si="740"/>
        <v>46210</v>
      </c>
      <c r="I9529" s="5">
        <f t="shared" si="744"/>
        <v>46253</v>
      </c>
      <c r="J9529" s="9" t="str">
        <f t="shared" si="741"/>
        <v>ชำระตรงเวลา</v>
      </c>
      <c r="K9529" s="10">
        <f t="shared" si="742"/>
        <v>0</v>
      </c>
      <c r="L9529" t="str">
        <f t="shared" si="743"/>
        <v>ลูกหนี้ชั้นดี</v>
      </c>
    </row>
    <row r="9530" spans="1:12" x14ac:dyDescent="0.2">
      <c r="A9530" t="s">
        <v>125</v>
      </c>
      <c r="B9530" t="s">
        <v>13</v>
      </c>
      <c r="C9530">
        <v>15</v>
      </c>
      <c r="D9530">
        <v>1326020011314</v>
      </c>
      <c r="E9530" s="1">
        <v>46073</v>
      </c>
      <c r="F9530" s="1">
        <v>46088</v>
      </c>
      <c r="G9530">
        <v>14620</v>
      </c>
      <c r="H9530" s="1">
        <f t="shared" si="740"/>
        <v>46088</v>
      </c>
      <c r="I9530" s="5">
        <f t="shared" si="744"/>
        <v>46253</v>
      </c>
      <c r="J9530" s="9" t="str">
        <f t="shared" si="741"/>
        <v>ชำระตรงเวลา</v>
      </c>
      <c r="K9530" s="10">
        <f t="shared" si="742"/>
        <v>0</v>
      </c>
      <c r="L9530" t="str">
        <f t="shared" si="743"/>
        <v>ลูกหนี้ชั้นดี</v>
      </c>
    </row>
    <row r="9531" spans="1:12" x14ac:dyDescent="0.2">
      <c r="A9531" t="s">
        <v>125</v>
      </c>
      <c r="B9531" t="s">
        <v>13</v>
      </c>
      <c r="C9531">
        <v>15</v>
      </c>
      <c r="D9531">
        <v>1326020011321</v>
      </c>
      <c r="E9531" s="1">
        <v>46073</v>
      </c>
      <c r="F9531" s="1">
        <v>46088</v>
      </c>
      <c r="G9531">
        <v>2225</v>
      </c>
      <c r="H9531" s="1">
        <f t="shared" si="740"/>
        <v>46088</v>
      </c>
      <c r="I9531" s="5">
        <f t="shared" si="744"/>
        <v>46253</v>
      </c>
      <c r="J9531" s="9" t="str">
        <f t="shared" si="741"/>
        <v>ชำระตรงเวลา</v>
      </c>
      <c r="K9531" s="10">
        <f t="shared" si="742"/>
        <v>0</v>
      </c>
      <c r="L9531" t="str">
        <f t="shared" si="743"/>
        <v>ลูกหนี้ชั้นดี</v>
      </c>
    </row>
    <row r="9532" spans="1:12" x14ac:dyDescent="0.2">
      <c r="A9532" t="s">
        <v>125</v>
      </c>
      <c r="B9532" t="s">
        <v>13</v>
      </c>
      <c r="C9532">
        <v>15</v>
      </c>
      <c r="D9532">
        <v>1326030004269</v>
      </c>
      <c r="E9532" s="1">
        <v>46087</v>
      </c>
      <c r="F9532" s="1">
        <v>46102</v>
      </c>
      <c r="G9532">
        <v>13120</v>
      </c>
      <c r="H9532" s="1">
        <f t="shared" si="740"/>
        <v>46102</v>
      </c>
      <c r="I9532" s="5">
        <f t="shared" si="744"/>
        <v>46253</v>
      </c>
      <c r="J9532" s="9" t="str">
        <f t="shared" si="741"/>
        <v>ค้างชำระ 1 - 30 วัน</v>
      </c>
      <c r="K9532" s="10">
        <f t="shared" si="742"/>
        <v>0</v>
      </c>
      <c r="L9532" t="str">
        <f t="shared" si="743"/>
        <v>ลูกหนี้ชั้นดี</v>
      </c>
    </row>
    <row r="9533" spans="1:12" x14ac:dyDescent="0.2">
      <c r="A9533" t="s">
        <v>125</v>
      </c>
      <c r="B9533" t="s">
        <v>13</v>
      </c>
      <c r="C9533">
        <v>15</v>
      </c>
      <c r="D9533">
        <v>1326040002286</v>
      </c>
      <c r="E9533" s="1">
        <v>46114</v>
      </c>
      <c r="F9533" s="1">
        <v>46134</v>
      </c>
      <c r="G9533">
        <v>2257</v>
      </c>
      <c r="H9533" s="1">
        <f t="shared" si="740"/>
        <v>46129</v>
      </c>
      <c r="I9533" s="5">
        <f t="shared" si="744"/>
        <v>46253</v>
      </c>
      <c r="J9533" s="9" t="str">
        <f t="shared" si="741"/>
        <v>ชำระตรงเวลา</v>
      </c>
      <c r="K9533" s="10">
        <f t="shared" si="742"/>
        <v>5</v>
      </c>
      <c r="L9533" t="str">
        <f t="shared" si="743"/>
        <v>ลูกหนี้ชั้นดี</v>
      </c>
    </row>
    <row r="9534" spans="1:12" x14ac:dyDescent="0.2">
      <c r="A9534" t="s">
        <v>125</v>
      </c>
      <c r="B9534" t="s">
        <v>13</v>
      </c>
      <c r="C9534">
        <v>15</v>
      </c>
      <c r="D9534">
        <v>1326060001849</v>
      </c>
      <c r="E9534" s="1">
        <v>46175</v>
      </c>
      <c r="F9534" s="1">
        <v>46178</v>
      </c>
      <c r="G9534">
        <v>220</v>
      </c>
      <c r="H9534" s="1">
        <f t="shared" si="740"/>
        <v>46190</v>
      </c>
      <c r="I9534" s="5">
        <f t="shared" si="744"/>
        <v>46253</v>
      </c>
      <c r="J9534" s="9" t="str">
        <f t="shared" si="741"/>
        <v>ค้างชำระ 1 - 30 วัน</v>
      </c>
      <c r="K9534" s="10">
        <f t="shared" si="742"/>
        <v>0</v>
      </c>
      <c r="L9534" t="str">
        <f t="shared" si="743"/>
        <v>ลูกหนี้ชั้นดี</v>
      </c>
    </row>
    <row r="9535" spans="1:12" x14ac:dyDescent="0.2">
      <c r="A9535" t="s">
        <v>125</v>
      </c>
      <c r="B9535" t="s">
        <v>13</v>
      </c>
      <c r="C9535">
        <v>15</v>
      </c>
      <c r="D9535">
        <v>1326060002983</v>
      </c>
      <c r="E9535" s="1">
        <v>46177</v>
      </c>
      <c r="F9535" s="1">
        <v>46199</v>
      </c>
      <c r="G9535">
        <v>20835</v>
      </c>
      <c r="H9535" s="1">
        <f t="shared" si="740"/>
        <v>46192</v>
      </c>
      <c r="I9535" s="5">
        <f t="shared" si="744"/>
        <v>46253</v>
      </c>
      <c r="J9535" s="9" t="str">
        <f t="shared" si="741"/>
        <v>ค้างชำระ 1 - 30 วัน</v>
      </c>
      <c r="K9535" s="10">
        <f t="shared" si="742"/>
        <v>7</v>
      </c>
      <c r="L9535" t="str">
        <f t="shared" si="743"/>
        <v>ลูกหนี้ชั้นดี</v>
      </c>
    </row>
    <row r="9536" spans="1:12" x14ac:dyDescent="0.2">
      <c r="A9536" t="s">
        <v>125</v>
      </c>
      <c r="B9536" t="s">
        <v>13</v>
      </c>
      <c r="C9536">
        <v>15</v>
      </c>
      <c r="D9536">
        <v>1326060003171</v>
      </c>
      <c r="E9536" s="1">
        <v>46177</v>
      </c>
      <c r="F9536" s="1">
        <v>46199</v>
      </c>
      <c r="G9536">
        <v>30938</v>
      </c>
      <c r="H9536" s="1">
        <f t="shared" si="740"/>
        <v>46192</v>
      </c>
      <c r="I9536" s="5">
        <f t="shared" si="744"/>
        <v>46253</v>
      </c>
      <c r="J9536" s="9" t="str">
        <f t="shared" si="741"/>
        <v>ค้างชำระ 1 - 30 วัน</v>
      </c>
      <c r="K9536" s="10">
        <f t="shared" si="742"/>
        <v>7</v>
      </c>
      <c r="L9536" t="str">
        <f t="shared" si="743"/>
        <v>ลูกหนี้ชั้นดี</v>
      </c>
    </row>
    <row r="9537" spans="1:12" x14ac:dyDescent="0.2">
      <c r="A9537" t="s">
        <v>125</v>
      </c>
      <c r="B9537" t="s">
        <v>13</v>
      </c>
      <c r="C9537">
        <v>15</v>
      </c>
      <c r="D9537">
        <v>1326060003188</v>
      </c>
      <c r="E9537" s="1">
        <v>46177</v>
      </c>
      <c r="F9537" s="1">
        <v>46199</v>
      </c>
      <c r="G9537">
        <v>1959</v>
      </c>
      <c r="H9537" s="1">
        <f t="shared" si="740"/>
        <v>46192</v>
      </c>
      <c r="I9537" s="5">
        <f t="shared" si="744"/>
        <v>46253</v>
      </c>
      <c r="J9537" s="9" t="str">
        <f t="shared" si="741"/>
        <v>ชำระตรงเวลา</v>
      </c>
      <c r="K9537" s="10">
        <f t="shared" si="742"/>
        <v>7</v>
      </c>
      <c r="L9537" t="str">
        <f t="shared" si="743"/>
        <v>ลูกหนี้ชั้นดี</v>
      </c>
    </row>
    <row r="9538" spans="1:12" x14ac:dyDescent="0.2">
      <c r="A9538" t="s">
        <v>125</v>
      </c>
      <c r="B9538" t="s">
        <v>13</v>
      </c>
      <c r="C9538">
        <v>15</v>
      </c>
      <c r="D9538">
        <v>1326060012784</v>
      </c>
      <c r="E9538" s="1">
        <v>46197</v>
      </c>
      <c r="F9538" s="1">
        <v>46199</v>
      </c>
      <c r="G9538">
        <v>1155</v>
      </c>
      <c r="H9538" s="1">
        <f t="shared" ref="H9538:H9601" si="745">E9538+C9538</f>
        <v>46212</v>
      </c>
      <c r="I9538" s="5">
        <f t="shared" si="744"/>
        <v>46253</v>
      </c>
      <c r="J9538" s="9" t="str">
        <f t="shared" ref="J9538:J9601" si="746">IF(K9539&lt;=0, "ชำระตรงเวลา", IF(K9539&lt;=30, "ค้างชำระ 1 - 30 วัน", IF(K9539&lt;=60, "ค้างชำระ 31 - 60 วัน", IF(K9539&lt;=90, "ค้างชำระ 61 - 90 วัน", "ค้างชำระเกิน 90 วัน"))))</f>
        <v>ค้างชำระ 1 - 30 วัน</v>
      </c>
      <c r="K9538" s="10">
        <f t="shared" ref="K9538:K9601" si="747">IF(OR(F9538="",F9538="(ว่าง)"), MAX(0,I9537-H9538), MAX(0,F9538-H9538))</f>
        <v>0</v>
      </c>
      <c r="L9538" t="str">
        <f t="shared" ref="L9538:L9601" si="748">IF(K9538&lt;=30, "ลูกหนี้ชั้นดี", IF(K9538&lt;=90, "ลูกหนี้เฝ้าติดตาม", "ลูกหนี้ด้อยคุณภาพ (NPL)"))</f>
        <v>ลูกหนี้ชั้นดี</v>
      </c>
    </row>
    <row r="9539" spans="1:12" x14ac:dyDescent="0.2">
      <c r="A9539" t="s">
        <v>125</v>
      </c>
      <c r="B9539" t="s">
        <v>13</v>
      </c>
      <c r="C9539">
        <v>15</v>
      </c>
      <c r="D9539">
        <v>1326060013378</v>
      </c>
      <c r="E9539" s="1">
        <v>46197</v>
      </c>
      <c r="F9539" s="1">
        <v>46217</v>
      </c>
      <c r="G9539">
        <v>39124</v>
      </c>
      <c r="H9539" s="1">
        <f t="shared" si="745"/>
        <v>46212</v>
      </c>
      <c r="I9539" s="5">
        <f t="shared" si="744"/>
        <v>46253</v>
      </c>
      <c r="J9539" s="9" t="str">
        <f t="shared" si="746"/>
        <v>ค้างชำระ 1 - 30 วัน</v>
      </c>
      <c r="K9539" s="10">
        <f t="shared" si="747"/>
        <v>5</v>
      </c>
      <c r="L9539" t="str">
        <f t="shared" si="748"/>
        <v>ลูกหนี้ชั้นดี</v>
      </c>
    </row>
    <row r="9540" spans="1:12" x14ac:dyDescent="0.2">
      <c r="A9540" t="s">
        <v>125</v>
      </c>
      <c r="B9540" t="s">
        <v>13</v>
      </c>
      <c r="C9540">
        <v>15</v>
      </c>
      <c r="D9540">
        <v>1326060013439</v>
      </c>
      <c r="E9540" s="1">
        <v>46197</v>
      </c>
      <c r="F9540" s="1">
        <v>46217</v>
      </c>
      <c r="G9540">
        <v>3343</v>
      </c>
      <c r="H9540" s="1">
        <f t="shared" si="745"/>
        <v>46212</v>
      </c>
      <c r="I9540" s="5">
        <f t="shared" ref="I9540:I9603" si="749">I9539</f>
        <v>46253</v>
      </c>
      <c r="J9540" s="9" t="str">
        <f t="shared" si="746"/>
        <v>ค้างชำระ 1 - 30 วัน</v>
      </c>
      <c r="K9540" s="10">
        <f t="shared" si="747"/>
        <v>5</v>
      </c>
      <c r="L9540" t="str">
        <f t="shared" si="748"/>
        <v>ลูกหนี้ชั้นดี</v>
      </c>
    </row>
    <row r="9541" spans="1:12" x14ac:dyDescent="0.2">
      <c r="A9541" t="s">
        <v>125</v>
      </c>
      <c r="B9541" t="s">
        <v>13</v>
      </c>
      <c r="C9541">
        <v>15</v>
      </c>
      <c r="D9541">
        <v>1326060013446</v>
      </c>
      <c r="E9541" s="1">
        <v>46197</v>
      </c>
      <c r="F9541" s="1">
        <v>46217</v>
      </c>
      <c r="G9541">
        <v>19761</v>
      </c>
      <c r="H9541" s="1">
        <f t="shared" si="745"/>
        <v>46212</v>
      </c>
      <c r="I9541" s="5">
        <f t="shared" si="749"/>
        <v>46253</v>
      </c>
      <c r="J9541" s="9" t="str">
        <f t="shared" si="746"/>
        <v>ค้างชำระ 1 - 30 วัน</v>
      </c>
      <c r="K9541" s="10">
        <f t="shared" si="747"/>
        <v>5</v>
      </c>
      <c r="L9541" t="str">
        <f t="shared" si="748"/>
        <v>ลูกหนี้ชั้นดี</v>
      </c>
    </row>
    <row r="9542" spans="1:12" x14ac:dyDescent="0.2">
      <c r="A9542" t="s">
        <v>435</v>
      </c>
      <c r="B9542" t="s">
        <v>366</v>
      </c>
      <c r="C9542">
        <v>15</v>
      </c>
      <c r="D9542">
        <v>1126060001470</v>
      </c>
      <c r="E9542" s="1">
        <v>46178</v>
      </c>
      <c r="F9542" s="1">
        <v>46197</v>
      </c>
      <c r="G9542">
        <v>18471</v>
      </c>
      <c r="H9542" s="1">
        <f t="shared" si="745"/>
        <v>46193</v>
      </c>
      <c r="I9542" s="5">
        <f t="shared" si="749"/>
        <v>46253</v>
      </c>
      <c r="J9542" s="9" t="str">
        <f t="shared" si="746"/>
        <v>ค้างชำระ 1 - 30 วัน</v>
      </c>
      <c r="K9542" s="10">
        <f t="shared" si="747"/>
        <v>4</v>
      </c>
      <c r="L9542" t="str">
        <f t="shared" si="748"/>
        <v>ลูกหนี้ชั้นดี</v>
      </c>
    </row>
    <row r="9543" spans="1:12" x14ac:dyDescent="0.2">
      <c r="A9543" t="s">
        <v>435</v>
      </c>
      <c r="B9543" t="s">
        <v>366</v>
      </c>
      <c r="C9543">
        <v>15</v>
      </c>
      <c r="D9543">
        <v>1126060008301</v>
      </c>
      <c r="E9543" s="1">
        <v>46191</v>
      </c>
      <c r="F9543" s="1">
        <v>46209</v>
      </c>
      <c r="G9543">
        <v>32675</v>
      </c>
      <c r="H9543" s="1">
        <f t="shared" si="745"/>
        <v>46206</v>
      </c>
      <c r="I9543" s="5">
        <f t="shared" si="749"/>
        <v>46253</v>
      </c>
      <c r="J9543" s="9" t="str">
        <f t="shared" si="746"/>
        <v>ชำระตรงเวลา</v>
      </c>
      <c r="K9543" s="10">
        <f t="shared" si="747"/>
        <v>3</v>
      </c>
      <c r="L9543" t="str">
        <f t="shared" si="748"/>
        <v>ลูกหนี้ชั้นดี</v>
      </c>
    </row>
    <row r="9544" spans="1:12" x14ac:dyDescent="0.2">
      <c r="A9544" t="s">
        <v>2772</v>
      </c>
      <c r="B9544" t="s">
        <v>366</v>
      </c>
      <c r="C9544">
        <v>7</v>
      </c>
      <c r="D9544">
        <v>1126060003283</v>
      </c>
      <c r="E9544" s="1">
        <v>46181</v>
      </c>
      <c r="F9544" s="1">
        <v>46181</v>
      </c>
      <c r="G9544">
        <v>1200</v>
      </c>
      <c r="H9544" s="1">
        <f t="shared" si="745"/>
        <v>46188</v>
      </c>
      <c r="I9544" s="5">
        <f t="shared" si="749"/>
        <v>46253</v>
      </c>
      <c r="J9544" s="9" t="str">
        <f t="shared" si="746"/>
        <v>ชำระตรงเวลา</v>
      </c>
      <c r="K9544" s="10">
        <f t="shared" si="747"/>
        <v>0</v>
      </c>
      <c r="L9544" t="str">
        <f t="shared" si="748"/>
        <v>ลูกหนี้ชั้นดี</v>
      </c>
    </row>
    <row r="9545" spans="1:12" x14ac:dyDescent="0.2">
      <c r="A9545" t="s">
        <v>2772</v>
      </c>
      <c r="B9545" t="s">
        <v>366</v>
      </c>
      <c r="C9545">
        <v>7</v>
      </c>
      <c r="D9545">
        <v>1126060006031</v>
      </c>
      <c r="E9545" s="1">
        <v>46185</v>
      </c>
      <c r="F9545" s="1">
        <v>46186</v>
      </c>
      <c r="G9545">
        <v>3120</v>
      </c>
      <c r="H9545" s="1">
        <f t="shared" si="745"/>
        <v>46192</v>
      </c>
      <c r="I9545" s="5">
        <f t="shared" si="749"/>
        <v>46253</v>
      </c>
      <c r="J9545" s="9" t="str">
        <f t="shared" si="746"/>
        <v>ชำระตรงเวลา</v>
      </c>
      <c r="K9545" s="10">
        <f t="shared" si="747"/>
        <v>0</v>
      </c>
      <c r="L9545" t="str">
        <f t="shared" si="748"/>
        <v>ลูกหนี้ชั้นดี</v>
      </c>
    </row>
    <row r="9546" spans="1:12" x14ac:dyDescent="0.2">
      <c r="A9546" t="s">
        <v>2772</v>
      </c>
      <c r="B9546" t="s">
        <v>366</v>
      </c>
      <c r="C9546">
        <v>7</v>
      </c>
      <c r="D9546">
        <v>1126060009469</v>
      </c>
      <c r="E9546" s="1">
        <v>46190</v>
      </c>
      <c r="F9546" s="1">
        <v>46192</v>
      </c>
      <c r="G9546">
        <v>1440</v>
      </c>
      <c r="H9546" s="1">
        <f t="shared" si="745"/>
        <v>46197</v>
      </c>
      <c r="I9546" s="5">
        <f t="shared" si="749"/>
        <v>46253</v>
      </c>
      <c r="J9546" s="9" t="str">
        <f t="shared" si="746"/>
        <v>ชำระตรงเวลา</v>
      </c>
      <c r="K9546" s="10">
        <f t="shared" si="747"/>
        <v>0</v>
      </c>
      <c r="L9546" t="str">
        <f t="shared" si="748"/>
        <v>ลูกหนี้ชั้นดี</v>
      </c>
    </row>
    <row r="9547" spans="1:12" x14ac:dyDescent="0.2">
      <c r="A9547" t="s">
        <v>2772</v>
      </c>
      <c r="B9547" t="s">
        <v>366</v>
      </c>
      <c r="C9547">
        <v>7</v>
      </c>
      <c r="D9547">
        <v>1126060013084</v>
      </c>
      <c r="E9547" s="1">
        <v>46200</v>
      </c>
      <c r="F9547" s="1">
        <v>46202</v>
      </c>
      <c r="G9547">
        <v>672</v>
      </c>
      <c r="H9547" s="1">
        <f t="shared" si="745"/>
        <v>46207</v>
      </c>
      <c r="I9547" s="5">
        <f t="shared" si="749"/>
        <v>46253</v>
      </c>
      <c r="J9547" s="9" t="str">
        <f t="shared" si="746"/>
        <v>ชำระตรงเวลา</v>
      </c>
      <c r="K9547" s="10">
        <f t="shared" si="747"/>
        <v>0</v>
      </c>
      <c r="L9547" t="str">
        <f t="shared" si="748"/>
        <v>ลูกหนี้ชั้นดี</v>
      </c>
    </row>
    <row r="9548" spans="1:12" x14ac:dyDescent="0.2">
      <c r="A9548" t="s">
        <v>2039</v>
      </c>
      <c r="B9548" t="s">
        <v>2040</v>
      </c>
      <c r="C9548">
        <v>30</v>
      </c>
      <c r="D9548">
        <v>5826010004853</v>
      </c>
      <c r="E9548" s="1">
        <v>46034</v>
      </c>
      <c r="F9548" s="1">
        <v>46064</v>
      </c>
      <c r="G9548">
        <v>20000</v>
      </c>
      <c r="H9548" s="1">
        <f t="shared" si="745"/>
        <v>46064</v>
      </c>
      <c r="I9548" s="5">
        <f t="shared" si="749"/>
        <v>46253</v>
      </c>
      <c r="J9548" s="9" t="str">
        <f t="shared" si="746"/>
        <v>ชำระตรงเวลา</v>
      </c>
      <c r="K9548" s="10">
        <f t="shared" si="747"/>
        <v>0</v>
      </c>
      <c r="L9548" t="str">
        <f t="shared" si="748"/>
        <v>ลูกหนี้ชั้นดี</v>
      </c>
    </row>
    <row r="9549" spans="1:12" x14ac:dyDescent="0.2">
      <c r="A9549" t="s">
        <v>2039</v>
      </c>
      <c r="B9549" t="s">
        <v>2040</v>
      </c>
      <c r="C9549">
        <v>30</v>
      </c>
      <c r="D9549">
        <v>5826020013708</v>
      </c>
      <c r="E9549" s="1">
        <v>46078</v>
      </c>
      <c r="F9549" s="1">
        <v>46108</v>
      </c>
      <c r="G9549">
        <v>20000</v>
      </c>
      <c r="H9549" s="1">
        <f t="shared" si="745"/>
        <v>46108</v>
      </c>
      <c r="I9549" s="5">
        <f t="shared" si="749"/>
        <v>46253</v>
      </c>
      <c r="J9549" s="9" t="str">
        <f t="shared" si="746"/>
        <v>ค้างชำระ 1 - 30 วัน</v>
      </c>
      <c r="K9549" s="10">
        <f t="shared" si="747"/>
        <v>0</v>
      </c>
      <c r="L9549" t="str">
        <f t="shared" si="748"/>
        <v>ลูกหนี้ชั้นดี</v>
      </c>
    </row>
    <row r="9550" spans="1:12" x14ac:dyDescent="0.2">
      <c r="A9550" t="s">
        <v>2039</v>
      </c>
      <c r="B9550" t="s">
        <v>2040</v>
      </c>
      <c r="C9550">
        <v>30</v>
      </c>
      <c r="D9550">
        <v>5826030015013</v>
      </c>
      <c r="E9550" s="1">
        <v>46111</v>
      </c>
      <c r="F9550" s="1">
        <v>46142</v>
      </c>
      <c r="G9550">
        <v>20000</v>
      </c>
      <c r="H9550" s="1">
        <f t="shared" si="745"/>
        <v>46141</v>
      </c>
      <c r="I9550" s="5">
        <f t="shared" si="749"/>
        <v>46253</v>
      </c>
      <c r="J9550" s="9" t="str">
        <f t="shared" si="746"/>
        <v>ชำระตรงเวลา</v>
      </c>
      <c r="K9550" s="10">
        <f t="shared" si="747"/>
        <v>1</v>
      </c>
      <c r="L9550" t="str">
        <f t="shared" si="748"/>
        <v>ลูกหนี้ชั้นดี</v>
      </c>
    </row>
    <row r="9551" spans="1:12" x14ac:dyDescent="0.2">
      <c r="A9551" t="s">
        <v>2039</v>
      </c>
      <c r="B9551" t="s">
        <v>2040</v>
      </c>
      <c r="C9551">
        <v>30</v>
      </c>
      <c r="D9551">
        <v>5826050014683</v>
      </c>
      <c r="E9551" s="1">
        <v>46171</v>
      </c>
      <c r="F9551" s="1">
        <v>46178</v>
      </c>
      <c r="G9551">
        <v>360</v>
      </c>
      <c r="H9551" s="1">
        <f t="shared" si="745"/>
        <v>46201</v>
      </c>
      <c r="I9551" s="5">
        <f t="shared" si="749"/>
        <v>46253</v>
      </c>
      <c r="J9551" s="9" t="str">
        <f t="shared" si="746"/>
        <v>ค้างชำระ 1 - 30 วัน</v>
      </c>
      <c r="K9551" s="10">
        <f t="shared" si="747"/>
        <v>0</v>
      </c>
      <c r="L9551" t="str">
        <f t="shared" si="748"/>
        <v>ลูกหนี้ชั้นดี</v>
      </c>
    </row>
    <row r="9552" spans="1:12" x14ac:dyDescent="0.2">
      <c r="A9552" t="s">
        <v>2039</v>
      </c>
      <c r="B9552" t="s">
        <v>2040</v>
      </c>
      <c r="C9552">
        <v>30</v>
      </c>
      <c r="D9552">
        <v>5826060007088</v>
      </c>
      <c r="E9552" s="1">
        <v>46185</v>
      </c>
      <c r="F9552" s="1">
        <v>46216</v>
      </c>
      <c r="G9552">
        <v>24000</v>
      </c>
      <c r="H9552" s="1">
        <f t="shared" si="745"/>
        <v>46215</v>
      </c>
      <c r="I9552" s="5">
        <f t="shared" si="749"/>
        <v>46253</v>
      </c>
      <c r="J9552" s="9" t="str">
        <f t="shared" si="746"/>
        <v>ค้างชำระ 1 - 30 วัน</v>
      </c>
      <c r="K9552" s="10">
        <f t="shared" si="747"/>
        <v>1</v>
      </c>
      <c r="L9552" t="str">
        <f t="shared" si="748"/>
        <v>ลูกหนี้ชั้นดี</v>
      </c>
    </row>
    <row r="9553" spans="1:12" x14ac:dyDescent="0.2">
      <c r="A9553" t="s">
        <v>2039</v>
      </c>
      <c r="B9553" t="s">
        <v>2040</v>
      </c>
      <c r="C9553">
        <v>30</v>
      </c>
      <c r="D9553">
        <v>5826060014123</v>
      </c>
      <c r="E9553" s="1">
        <v>46199</v>
      </c>
      <c r="F9553" s="1" t="s">
        <v>3049</v>
      </c>
      <c r="G9553">
        <v>24000</v>
      </c>
      <c r="H9553" s="1">
        <f t="shared" si="745"/>
        <v>46229</v>
      </c>
      <c r="I9553" s="5">
        <f t="shared" si="749"/>
        <v>46253</v>
      </c>
      <c r="J9553" s="9" t="str">
        <f t="shared" si="746"/>
        <v>ชำระตรงเวลา</v>
      </c>
      <c r="K9553" s="10">
        <f t="shared" si="747"/>
        <v>24</v>
      </c>
      <c r="L9553" t="str">
        <f t="shared" si="748"/>
        <v>ลูกหนี้ชั้นดี</v>
      </c>
    </row>
    <row r="9554" spans="1:12" x14ac:dyDescent="0.2">
      <c r="A9554" t="s">
        <v>370</v>
      </c>
      <c r="B9554" t="s">
        <v>366</v>
      </c>
      <c r="C9554">
        <v>30</v>
      </c>
      <c r="D9554">
        <v>1126060000732</v>
      </c>
      <c r="E9554" s="1">
        <v>46181</v>
      </c>
      <c r="F9554" s="1">
        <v>46183</v>
      </c>
      <c r="G9554">
        <v>72</v>
      </c>
      <c r="H9554" s="1">
        <f t="shared" si="745"/>
        <v>46211</v>
      </c>
      <c r="I9554" s="5">
        <f t="shared" si="749"/>
        <v>46253</v>
      </c>
      <c r="J9554" s="9" t="str">
        <f t="shared" si="746"/>
        <v>ค้างชำระ 31 - 60 วัน</v>
      </c>
      <c r="K9554" s="10">
        <f t="shared" si="747"/>
        <v>0</v>
      </c>
      <c r="L9554" t="str">
        <f t="shared" si="748"/>
        <v>ลูกหนี้ชั้นดี</v>
      </c>
    </row>
    <row r="9555" spans="1:12" x14ac:dyDescent="0.2">
      <c r="A9555" t="s">
        <v>2528</v>
      </c>
      <c r="B9555" t="s">
        <v>1045</v>
      </c>
      <c r="C9555">
        <v>30</v>
      </c>
      <c r="D9555">
        <v>5326060004471</v>
      </c>
      <c r="E9555" s="1">
        <v>46185</v>
      </c>
      <c r="F9555" s="1" t="s">
        <v>3049</v>
      </c>
      <c r="G9555">
        <v>17127</v>
      </c>
      <c r="H9555" s="1">
        <f t="shared" si="745"/>
        <v>46215</v>
      </c>
      <c r="I9555" s="5">
        <f t="shared" si="749"/>
        <v>46253</v>
      </c>
      <c r="J9555" s="9" t="str">
        <f t="shared" si="746"/>
        <v>ชำระตรงเวลา</v>
      </c>
      <c r="K9555" s="10">
        <f t="shared" si="747"/>
        <v>38</v>
      </c>
      <c r="L9555" t="str">
        <f t="shared" si="748"/>
        <v>ลูกหนี้เฝ้าติดตาม</v>
      </c>
    </row>
    <row r="9556" spans="1:12" x14ac:dyDescent="0.2">
      <c r="A9556" t="s">
        <v>400</v>
      </c>
      <c r="B9556" t="s">
        <v>366</v>
      </c>
      <c r="C9556">
        <v>15</v>
      </c>
      <c r="D9556">
        <v>1126060000831</v>
      </c>
      <c r="E9556" s="1">
        <v>46185</v>
      </c>
      <c r="F9556" s="1">
        <v>46192</v>
      </c>
      <c r="G9556">
        <v>15000</v>
      </c>
      <c r="H9556" s="1">
        <f t="shared" si="745"/>
        <v>46200</v>
      </c>
      <c r="I9556" s="5">
        <f t="shared" si="749"/>
        <v>46253</v>
      </c>
      <c r="J9556" s="9" t="str">
        <f t="shared" si="746"/>
        <v>ชำระตรงเวลา</v>
      </c>
      <c r="K9556" s="10">
        <f t="shared" si="747"/>
        <v>0</v>
      </c>
      <c r="L9556" t="str">
        <f t="shared" si="748"/>
        <v>ลูกหนี้ชั้นดี</v>
      </c>
    </row>
    <row r="9557" spans="1:12" x14ac:dyDescent="0.2">
      <c r="A9557" t="s">
        <v>556</v>
      </c>
      <c r="B9557" t="s">
        <v>366</v>
      </c>
      <c r="C9557">
        <v>7</v>
      </c>
      <c r="D9557">
        <v>1126040012892</v>
      </c>
      <c r="E9557" s="1">
        <v>46146</v>
      </c>
      <c r="F9557" s="1">
        <v>46151</v>
      </c>
      <c r="G9557">
        <v>5055</v>
      </c>
      <c r="H9557" s="1">
        <f t="shared" si="745"/>
        <v>46153</v>
      </c>
      <c r="I9557" s="5">
        <f t="shared" si="749"/>
        <v>46253</v>
      </c>
      <c r="J9557" s="9" t="str">
        <f t="shared" si="746"/>
        <v>ชำระตรงเวลา</v>
      </c>
      <c r="K9557" s="10">
        <f t="shared" si="747"/>
        <v>0</v>
      </c>
      <c r="L9557" t="str">
        <f t="shared" si="748"/>
        <v>ลูกหนี้ชั้นดี</v>
      </c>
    </row>
    <row r="9558" spans="1:12" x14ac:dyDescent="0.2">
      <c r="A9558" t="s">
        <v>556</v>
      </c>
      <c r="B9558" t="s">
        <v>366</v>
      </c>
      <c r="C9558">
        <v>7</v>
      </c>
      <c r="D9558">
        <v>1126050010246</v>
      </c>
      <c r="E9558" s="1">
        <v>46169</v>
      </c>
      <c r="F9558" s="1">
        <v>46169</v>
      </c>
      <c r="G9558">
        <v>3173</v>
      </c>
      <c r="H9558" s="1">
        <f t="shared" si="745"/>
        <v>46176</v>
      </c>
      <c r="I9558" s="5">
        <f t="shared" si="749"/>
        <v>46253</v>
      </c>
      <c r="J9558" s="9" t="str">
        <f t="shared" si="746"/>
        <v>ชำระตรงเวลา</v>
      </c>
      <c r="K9558" s="10">
        <f t="shared" si="747"/>
        <v>0</v>
      </c>
      <c r="L9558" t="str">
        <f t="shared" si="748"/>
        <v>ลูกหนี้ชั้นดี</v>
      </c>
    </row>
    <row r="9559" spans="1:12" x14ac:dyDescent="0.2">
      <c r="A9559" t="s">
        <v>556</v>
      </c>
      <c r="B9559" t="s">
        <v>366</v>
      </c>
      <c r="C9559">
        <v>7</v>
      </c>
      <c r="D9559">
        <v>1126060002439</v>
      </c>
      <c r="E9559" s="1">
        <v>46182</v>
      </c>
      <c r="F9559" s="1">
        <v>46184</v>
      </c>
      <c r="G9559">
        <v>3034</v>
      </c>
      <c r="H9559" s="1">
        <f t="shared" si="745"/>
        <v>46189</v>
      </c>
      <c r="I9559" s="5">
        <f t="shared" si="749"/>
        <v>46253</v>
      </c>
      <c r="J9559" s="9" t="str">
        <f t="shared" si="746"/>
        <v>ชำระตรงเวลา</v>
      </c>
      <c r="K9559" s="10">
        <f t="shared" si="747"/>
        <v>0</v>
      </c>
      <c r="L9559" t="str">
        <f t="shared" si="748"/>
        <v>ลูกหนี้ชั้นดี</v>
      </c>
    </row>
    <row r="9560" spans="1:12" x14ac:dyDescent="0.2">
      <c r="A9560" t="s">
        <v>556</v>
      </c>
      <c r="B9560" t="s">
        <v>366</v>
      </c>
      <c r="C9560">
        <v>7</v>
      </c>
      <c r="D9560">
        <v>1126060006383</v>
      </c>
      <c r="E9560" s="1">
        <v>46188</v>
      </c>
      <c r="F9560" s="1">
        <v>46191</v>
      </c>
      <c r="G9560">
        <v>4995</v>
      </c>
      <c r="H9560" s="1">
        <f t="shared" si="745"/>
        <v>46195</v>
      </c>
      <c r="I9560" s="5">
        <f t="shared" si="749"/>
        <v>46253</v>
      </c>
      <c r="J9560" s="9" t="str">
        <f t="shared" si="746"/>
        <v>ชำระตรงเวลา</v>
      </c>
      <c r="K9560" s="10">
        <f t="shared" si="747"/>
        <v>0</v>
      </c>
      <c r="L9560" t="str">
        <f t="shared" si="748"/>
        <v>ลูกหนี้ชั้นดี</v>
      </c>
    </row>
    <row r="9561" spans="1:12" x14ac:dyDescent="0.2">
      <c r="A9561" t="s">
        <v>556</v>
      </c>
      <c r="B9561" t="s">
        <v>366</v>
      </c>
      <c r="C9561">
        <v>7</v>
      </c>
      <c r="D9561">
        <v>1126060009841</v>
      </c>
      <c r="E9561" s="1">
        <v>46195</v>
      </c>
      <c r="F9561" s="1">
        <v>46197</v>
      </c>
      <c r="G9561">
        <v>8384</v>
      </c>
      <c r="H9561" s="1">
        <f t="shared" si="745"/>
        <v>46202</v>
      </c>
      <c r="I9561" s="5">
        <f t="shared" si="749"/>
        <v>46253</v>
      </c>
      <c r="J9561" s="9" t="str">
        <f t="shared" si="746"/>
        <v>ชำระตรงเวลา</v>
      </c>
      <c r="K9561" s="10">
        <f t="shared" si="747"/>
        <v>0</v>
      </c>
      <c r="L9561" t="str">
        <f t="shared" si="748"/>
        <v>ลูกหนี้ชั้นดี</v>
      </c>
    </row>
    <row r="9562" spans="1:12" x14ac:dyDescent="0.2">
      <c r="A9562" t="s">
        <v>556</v>
      </c>
      <c r="B9562" t="s">
        <v>366</v>
      </c>
      <c r="C9562">
        <v>7</v>
      </c>
      <c r="D9562">
        <v>1126060013268</v>
      </c>
      <c r="E9562" s="1">
        <v>46200</v>
      </c>
      <c r="F9562" s="1">
        <v>46205</v>
      </c>
      <c r="G9562">
        <v>4793</v>
      </c>
      <c r="H9562" s="1">
        <f t="shared" si="745"/>
        <v>46207</v>
      </c>
      <c r="I9562" s="5">
        <f t="shared" si="749"/>
        <v>46253</v>
      </c>
      <c r="J9562" s="9" t="str">
        <f t="shared" si="746"/>
        <v>ค้างชำระ 1 - 30 วัน</v>
      </c>
      <c r="K9562" s="10">
        <f t="shared" si="747"/>
        <v>0</v>
      </c>
      <c r="L9562" t="str">
        <f t="shared" si="748"/>
        <v>ลูกหนี้ชั้นดี</v>
      </c>
    </row>
    <row r="9563" spans="1:12" x14ac:dyDescent="0.2">
      <c r="A9563" t="s">
        <v>96</v>
      </c>
      <c r="B9563" t="s">
        <v>8</v>
      </c>
      <c r="C9563">
        <v>7</v>
      </c>
      <c r="D9563">
        <v>1526030009053</v>
      </c>
      <c r="E9563" s="1">
        <v>46099</v>
      </c>
      <c r="F9563" s="1">
        <v>46107</v>
      </c>
      <c r="G9563">
        <v>1280</v>
      </c>
      <c r="H9563" s="1">
        <f t="shared" si="745"/>
        <v>46106</v>
      </c>
      <c r="I9563" s="5">
        <f t="shared" si="749"/>
        <v>46253</v>
      </c>
      <c r="J9563" s="9" t="str">
        <f t="shared" si="746"/>
        <v>ค้างชำระ 1 - 30 วัน</v>
      </c>
      <c r="K9563" s="10">
        <f t="shared" si="747"/>
        <v>1</v>
      </c>
      <c r="L9563" t="str">
        <f t="shared" si="748"/>
        <v>ลูกหนี้ชั้นดี</v>
      </c>
    </row>
    <row r="9564" spans="1:12" x14ac:dyDescent="0.2">
      <c r="A9564" t="s">
        <v>96</v>
      </c>
      <c r="B9564" t="s">
        <v>8</v>
      </c>
      <c r="C9564">
        <v>7</v>
      </c>
      <c r="D9564">
        <v>1526030012190</v>
      </c>
      <c r="E9564" s="1">
        <v>46106</v>
      </c>
      <c r="F9564" s="1">
        <v>46114</v>
      </c>
      <c r="G9564">
        <v>320</v>
      </c>
      <c r="H9564" s="1">
        <f t="shared" si="745"/>
        <v>46113</v>
      </c>
      <c r="I9564" s="5">
        <f t="shared" si="749"/>
        <v>46253</v>
      </c>
      <c r="J9564" s="9" t="str">
        <f t="shared" si="746"/>
        <v>ชำระตรงเวลา</v>
      </c>
      <c r="K9564" s="10">
        <f t="shared" si="747"/>
        <v>1</v>
      </c>
      <c r="L9564" t="str">
        <f t="shared" si="748"/>
        <v>ลูกหนี้ชั้นดี</v>
      </c>
    </row>
    <row r="9565" spans="1:12" x14ac:dyDescent="0.2">
      <c r="A9565" t="s">
        <v>96</v>
      </c>
      <c r="B9565" t="s">
        <v>8</v>
      </c>
      <c r="C9565">
        <v>7</v>
      </c>
      <c r="D9565">
        <v>1526030016020</v>
      </c>
      <c r="E9565" s="1">
        <v>46114</v>
      </c>
      <c r="F9565" s="1">
        <v>46120</v>
      </c>
      <c r="G9565">
        <v>190</v>
      </c>
      <c r="H9565" s="1">
        <f t="shared" si="745"/>
        <v>46121</v>
      </c>
      <c r="I9565" s="5">
        <f t="shared" si="749"/>
        <v>46253</v>
      </c>
      <c r="J9565" s="9" t="str">
        <f t="shared" si="746"/>
        <v>ค้างชำระ 1 - 30 วัน</v>
      </c>
      <c r="K9565" s="10">
        <f t="shared" si="747"/>
        <v>0</v>
      </c>
      <c r="L9565" t="str">
        <f t="shared" si="748"/>
        <v>ลูกหนี้ชั้นดี</v>
      </c>
    </row>
    <row r="9566" spans="1:12" x14ac:dyDescent="0.2">
      <c r="A9566" t="s">
        <v>96</v>
      </c>
      <c r="B9566" t="s">
        <v>8</v>
      </c>
      <c r="C9566">
        <v>7</v>
      </c>
      <c r="D9566">
        <v>1526040009586</v>
      </c>
      <c r="E9566" s="1">
        <v>46134</v>
      </c>
      <c r="F9566" s="1">
        <v>46142</v>
      </c>
      <c r="G9566">
        <v>219</v>
      </c>
      <c r="H9566" s="1">
        <f t="shared" si="745"/>
        <v>46141</v>
      </c>
      <c r="I9566" s="5">
        <f t="shared" si="749"/>
        <v>46253</v>
      </c>
      <c r="J9566" s="9" t="str">
        <f t="shared" si="746"/>
        <v>ชำระตรงเวลา</v>
      </c>
      <c r="K9566" s="10">
        <f t="shared" si="747"/>
        <v>1</v>
      </c>
      <c r="L9566" t="str">
        <f t="shared" si="748"/>
        <v>ลูกหนี้ชั้นดี</v>
      </c>
    </row>
    <row r="9567" spans="1:12" x14ac:dyDescent="0.2">
      <c r="A9567" t="s">
        <v>96</v>
      </c>
      <c r="B9567" t="s">
        <v>8</v>
      </c>
      <c r="C9567">
        <v>7</v>
      </c>
      <c r="D9567">
        <v>1526060001805</v>
      </c>
      <c r="E9567" s="1">
        <v>46176</v>
      </c>
      <c r="F9567" s="1">
        <v>46183</v>
      </c>
      <c r="G9567">
        <v>54</v>
      </c>
      <c r="H9567" s="1">
        <f t="shared" si="745"/>
        <v>46183</v>
      </c>
      <c r="I9567" s="5">
        <f t="shared" si="749"/>
        <v>46253</v>
      </c>
      <c r="J9567" s="9" t="str">
        <f t="shared" si="746"/>
        <v>ชำระตรงเวลา</v>
      </c>
      <c r="K9567" s="10">
        <f t="shared" si="747"/>
        <v>0</v>
      </c>
      <c r="L9567" t="str">
        <f t="shared" si="748"/>
        <v>ลูกหนี้ชั้นดี</v>
      </c>
    </row>
    <row r="9568" spans="1:12" x14ac:dyDescent="0.2">
      <c r="A9568" t="s">
        <v>96</v>
      </c>
      <c r="B9568" t="s">
        <v>8</v>
      </c>
      <c r="C9568">
        <v>7</v>
      </c>
      <c r="D9568">
        <v>1526060005117</v>
      </c>
      <c r="E9568" s="1">
        <v>46183</v>
      </c>
      <c r="F9568" s="1">
        <v>46190</v>
      </c>
      <c r="G9568">
        <v>68</v>
      </c>
      <c r="H9568" s="1">
        <f t="shared" si="745"/>
        <v>46190</v>
      </c>
      <c r="I9568" s="5">
        <f t="shared" si="749"/>
        <v>46253</v>
      </c>
      <c r="J9568" s="9" t="str">
        <f t="shared" si="746"/>
        <v>ชำระตรงเวลา</v>
      </c>
      <c r="K9568" s="10">
        <f t="shared" si="747"/>
        <v>0</v>
      </c>
      <c r="L9568" t="str">
        <f t="shared" si="748"/>
        <v>ลูกหนี้ชั้นดี</v>
      </c>
    </row>
    <row r="9569" spans="1:12" x14ac:dyDescent="0.2">
      <c r="A9569" t="s">
        <v>96</v>
      </c>
      <c r="B9569" t="s">
        <v>8</v>
      </c>
      <c r="C9569">
        <v>7</v>
      </c>
      <c r="D9569">
        <v>1526060008897</v>
      </c>
      <c r="E9569" s="1">
        <v>46190</v>
      </c>
      <c r="F9569" s="1">
        <v>46197</v>
      </c>
      <c r="G9569">
        <v>40</v>
      </c>
      <c r="H9569" s="1">
        <f t="shared" si="745"/>
        <v>46197</v>
      </c>
      <c r="I9569" s="5">
        <f t="shared" si="749"/>
        <v>46253</v>
      </c>
      <c r="J9569" s="9" t="str">
        <f t="shared" si="746"/>
        <v>ชำระตรงเวลา</v>
      </c>
      <c r="K9569" s="10">
        <f t="shared" si="747"/>
        <v>0</v>
      </c>
      <c r="L9569" t="str">
        <f t="shared" si="748"/>
        <v>ลูกหนี้ชั้นดี</v>
      </c>
    </row>
    <row r="9570" spans="1:12" x14ac:dyDescent="0.2">
      <c r="A9570" t="s">
        <v>96</v>
      </c>
      <c r="B9570" t="s">
        <v>8</v>
      </c>
      <c r="C9570">
        <v>7</v>
      </c>
      <c r="D9570">
        <v>1526060011996</v>
      </c>
      <c r="E9570" s="1">
        <v>46197</v>
      </c>
      <c r="F9570" s="1">
        <v>46204</v>
      </c>
      <c r="G9570">
        <v>204</v>
      </c>
      <c r="H9570" s="1">
        <f t="shared" si="745"/>
        <v>46204</v>
      </c>
      <c r="I9570" s="5">
        <f t="shared" si="749"/>
        <v>46253</v>
      </c>
      <c r="J9570" s="9" t="str">
        <f t="shared" si="746"/>
        <v>ชำระตรงเวลา</v>
      </c>
      <c r="K9570" s="10">
        <f t="shared" si="747"/>
        <v>0</v>
      </c>
      <c r="L9570" t="str">
        <f t="shared" si="748"/>
        <v>ลูกหนี้ชั้นดี</v>
      </c>
    </row>
    <row r="9571" spans="1:12" x14ac:dyDescent="0.2">
      <c r="A9571" t="s">
        <v>96</v>
      </c>
      <c r="B9571" t="s">
        <v>8</v>
      </c>
      <c r="C9571">
        <v>7</v>
      </c>
      <c r="D9571">
        <v>1526060015116</v>
      </c>
      <c r="E9571" s="1">
        <v>46204</v>
      </c>
      <c r="F9571" s="1">
        <v>46211</v>
      </c>
      <c r="G9571">
        <v>135</v>
      </c>
      <c r="H9571" s="1">
        <f t="shared" si="745"/>
        <v>46211</v>
      </c>
      <c r="I9571" s="5">
        <f t="shared" si="749"/>
        <v>46253</v>
      </c>
      <c r="J9571" s="9" t="str">
        <f t="shared" si="746"/>
        <v>ค้างชำระ 1 - 30 วัน</v>
      </c>
      <c r="K9571" s="10">
        <f t="shared" si="747"/>
        <v>0</v>
      </c>
      <c r="L9571" t="str">
        <f t="shared" si="748"/>
        <v>ลูกหนี้ชั้นดี</v>
      </c>
    </row>
    <row r="9572" spans="1:12" x14ac:dyDescent="0.2">
      <c r="A9572" t="s">
        <v>148</v>
      </c>
      <c r="B9572" t="s">
        <v>18</v>
      </c>
      <c r="C9572">
        <v>7</v>
      </c>
      <c r="D9572">
        <v>1226050008660</v>
      </c>
      <c r="E9572" s="1">
        <v>46160</v>
      </c>
      <c r="F9572" s="1">
        <v>46169</v>
      </c>
      <c r="G9572">
        <v>2590</v>
      </c>
      <c r="H9572" s="1">
        <f t="shared" si="745"/>
        <v>46167</v>
      </c>
      <c r="I9572" s="5">
        <f t="shared" si="749"/>
        <v>46253</v>
      </c>
      <c r="J9572" s="9" t="str">
        <f t="shared" si="746"/>
        <v>ชำระตรงเวลา</v>
      </c>
      <c r="K9572" s="10">
        <f t="shared" si="747"/>
        <v>2</v>
      </c>
      <c r="L9572" t="str">
        <f t="shared" si="748"/>
        <v>ลูกหนี้ชั้นดี</v>
      </c>
    </row>
    <row r="9573" spans="1:12" x14ac:dyDescent="0.2">
      <c r="A9573" t="s">
        <v>148</v>
      </c>
      <c r="B9573" t="s">
        <v>18</v>
      </c>
      <c r="C9573">
        <v>7</v>
      </c>
      <c r="D9573">
        <v>1226060000616</v>
      </c>
      <c r="E9573" s="1">
        <v>46175</v>
      </c>
      <c r="F9573" s="1">
        <v>46182</v>
      </c>
      <c r="G9573">
        <v>5010</v>
      </c>
      <c r="H9573" s="1">
        <f t="shared" si="745"/>
        <v>46182</v>
      </c>
      <c r="I9573" s="5">
        <f t="shared" si="749"/>
        <v>46253</v>
      </c>
      <c r="J9573" s="9" t="str">
        <f t="shared" si="746"/>
        <v>ค้างชำระ 1 - 30 วัน</v>
      </c>
      <c r="K9573" s="10">
        <f t="shared" si="747"/>
        <v>0</v>
      </c>
      <c r="L9573" t="str">
        <f t="shared" si="748"/>
        <v>ลูกหนี้ชั้นดี</v>
      </c>
    </row>
    <row r="9574" spans="1:12" x14ac:dyDescent="0.2">
      <c r="A9574" t="s">
        <v>148</v>
      </c>
      <c r="B9574" t="s">
        <v>18</v>
      </c>
      <c r="C9574">
        <v>7</v>
      </c>
      <c r="D9574">
        <v>1226060004546</v>
      </c>
      <c r="E9574" s="1">
        <v>46181</v>
      </c>
      <c r="F9574" s="1">
        <v>46189</v>
      </c>
      <c r="G9574">
        <v>2495</v>
      </c>
      <c r="H9574" s="1">
        <f t="shared" si="745"/>
        <v>46188</v>
      </c>
      <c r="I9574" s="5">
        <f t="shared" si="749"/>
        <v>46253</v>
      </c>
      <c r="J9574" s="9" t="str">
        <f t="shared" si="746"/>
        <v>ค้างชำระ 1 - 30 วัน</v>
      </c>
      <c r="K9574" s="10">
        <f t="shared" si="747"/>
        <v>1</v>
      </c>
      <c r="L9574" t="str">
        <f t="shared" si="748"/>
        <v>ลูกหนี้ชั้นดี</v>
      </c>
    </row>
    <row r="9575" spans="1:12" x14ac:dyDescent="0.2">
      <c r="A9575" t="s">
        <v>148</v>
      </c>
      <c r="B9575" t="s">
        <v>18</v>
      </c>
      <c r="C9575">
        <v>7</v>
      </c>
      <c r="D9575">
        <v>1226060007240</v>
      </c>
      <c r="E9575" s="1">
        <v>46188</v>
      </c>
      <c r="F9575" s="1">
        <v>46197</v>
      </c>
      <c r="G9575">
        <v>2285</v>
      </c>
      <c r="H9575" s="1">
        <f t="shared" si="745"/>
        <v>46195</v>
      </c>
      <c r="I9575" s="5">
        <f t="shared" si="749"/>
        <v>46253</v>
      </c>
      <c r="J9575" s="9" t="str">
        <f t="shared" si="746"/>
        <v>ค้างชำระ 1 - 30 วัน</v>
      </c>
      <c r="K9575" s="10">
        <f t="shared" si="747"/>
        <v>2</v>
      </c>
      <c r="L9575" t="str">
        <f t="shared" si="748"/>
        <v>ลูกหนี้ชั้นดี</v>
      </c>
    </row>
    <row r="9576" spans="1:12" x14ac:dyDescent="0.2">
      <c r="A9576" t="s">
        <v>148</v>
      </c>
      <c r="B9576" t="s">
        <v>18</v>
      </c>
      <c r="C9576">
        <v>7</v>
      </c>
      <c r="D9576">
        <v>1226060011469</v>
      </c>
      <c r="E9576" s="1">
        <v>46195</v>
      </c>
      <c r="F9576" s="1">
        <v>46203</v>
      </c>
      <c r="G9576">
        <v>5165</v>
      </c>
      <c r="H9576" s="1">
        <f t="shared" si="745"/>
        <v>46202</v>
      </c>
      <c r="I9576" s="5">
        <f t="shared" si="749"/>
        <v>46253</v>
      </c>
      <c r="J9576" s="9" t="str">
        <f t="shared" si="746"/>
        <v>ชำระตรงเวลา</v>
      </c>
      <c r="K9576" s="10">
        <f t="shared" si="747"/>
        <v>1</v>
      </c>
      <c r="L9576" t="str">
        <f t="shared" si="748"/>
        <v>ลูกหนี้ชั้นดี</v>
      </c>
    </row>
    <row r="9577" spans="1:12" x14ac:dyDescent="0.2">
      <c r="A9577" t="s">
        <v>148</v>
      </c>
      <c r="B9577" t="s">
        <v>18</v>
      </c>
      <c r="C9577">
        <v>7</v>
      </c>
      <c r="D9577">
        <v>1226060014286</v>
      </c>
      <c r="E9577" s="1">
        <v>46202</v>
      </c>
      <c r="F9577" s="1">
        <v>46209</v>
      </c>
      <c r="G9577">
        <v>6560</v>
      </c>
      <c r="H9577" s="1">
        <f t="shared" si="745"/>
        <v>46209</v>
      </c>
      <c r="I9577" s="5">
        <f t="shared" si="749"/>
        <v>46253</v>
      </c>
      <c r="J9577" s="9" t="str">
        <f t="shared" si="746"/>
        <v>ชำระตรงเวลา</v>
      </c>
      <c r="K9577" s="10">
        <f t="shared" si="747"/>
        <v>0</v>
      </c>
      <c r="L9577" t="str">
        <f t="shared" si="748"/>
        <v>ลูกหนี้ชั้นดี</v>
      </c>
    </row>
    <row r="9578" spans="1:12" x14ac:dyDescent="0.2">
      <c r="A9578" t="s">
        <v>1598</v>
      </c>
      <c r="B9578" t="s">
        <v>13</v>
      </c>
      <c r="C9578">
        <v>7</v>
      </c>
      <c r="D9578">
        <v>1326030013407</v>
      </c>
      <c r="E9578" s="1">
        <v>46106</v>
      </c>
      <c r="F9578" s="1">
        <v>46107</v>
      </c>
      <c r="G9578">
        <v>15000</v>
      </c>
      <c r="H9578" s="1">
        <f t="shared" si="745"/>
        <v>46113</v>
      </c>
      <c r="I9578" s="5">
        <f t="shared" si="749"/>
        <v>46253</v>
      </c>
      <c r="J9578" s="9" t="str">
        <f t="shared" si="746"/>
        <v>ชำระตรงเวลา</v>
      </c>
      <c r="K9578" s="10">
        <f t="shared" si="747"/>
        <v>0</v>
      </c>
      <c r="L9578" t="str">
        <f t="shared" si="748"/>
        <v>ลูกหนี้ชั้นดี</v>
      </c>
    </row>
    <row r="9579" spans="1:12" x14ac:dyDescent="0.2">
      <c r="A9579" t="s">
        <v>1598</v>
      </c>
      <c r="B9579" t="s">
        <v>13</v>
      </c>
      <c r="C9579">
        <v>7</v>
      </c>
      <c r="D9579">
        <v>1326040013510</v>
      </c>
      <c r="E9579" s="1">
        <v>46141</v>
      </c>
      <c r="F9579" s="1">
        <v>46144</v>
      </c>
      <c r="G9579">
        <v>18000</v>
      </c>
      <c r="H9579" s="1">
        <f t="shared" si="745"/>
        <v>46148</v>
      </c>
      <c r="I9579" s="5">
        <f t="shared" si="749"/>
        <v>46253</v>
      </c>
      <c r="J9579" s="9" t="str">
        <f t="shared" si="746"/>
        <v>ค้างชำระ 1 - 30 วัน</v>
      </c>
      <c r="K9579" s="10">
        <f t="shared" si="747"/>
        <v>0</v>
      </c>
      <c r="L9579" t="str">
        <f t="shared" si="748"/>
        <v>ลูกหนี้ชั้นดี</v>
      </c>
    </row>
    <row r="9580" spans="1:12" x14ac:dyDescent="0.2">
      <c r="A9580" t="s">
        <v>618</v>
      </c>
      <c r="B9580" t="s">
        <v>366</v>
      </c>
      <c r="C9580">
        <v>7</v>
      </c>
      <c r="D9580">
        <v>1126020009485</v>
      </c>
      <c r="E9580" s="1">
        <v>46074</v>
      </c>
      <c r="F9580" s="1">
        <v>46090</v>
      </c>
      <c r="G9580">
        <v>1560</v>
      </c>
      <c r="H9580" s="1">
        <f t="shared" si="745"/>
        <v>46081</v>
      </c>
      <c r="I9580" s="5">
        <f t="shared" si="749"/>
        <v>46253</v>
      </c>
      <c r="J9580" s="9" t="str">
        <f t="shared" si="746"/>
        <v>ชำระตรงเวลา</v>
      </c>
      <c r="K9580" s="10">
        <f t="shared" si="747"/>
        <v>9</v>
      </c>
      <c r="L9580" t="str">
        <f t="shared" si="748"/>
        <v>ลูกหนี้ชั้นดี</v>
      </c>
    </row>
    <row r="9581" spans="1:12" x14ac:dyDescent="0.2">
      <c r="A9581" t="s">
        <v>618</v>
      </c>
      <c r="B9581" t="s">
        <v>366</v>
      </c>
      <c r="C9581">
        <v>7</v>
      </c>
      <c r="D9581">
        <v>1126020012553</v>
      </c>
      <c r="E9581" s="1">
        <v>46080</v>
      </c>
      <c r="F9581" s="1">
        <v>46087</v>
      </c>
      <c r="G9581">
        <v>605</v>
      </c>
      <c r="H9581" s="1">
        <f t="shared" si="745"/>
        <v>46087</v>
      </c>
      <c r="I9581" s="5">
        <f t="shared" si="749"/>
        <v>46253</v>
      </c>
      <c r="J9581" s="9" t="str">
        <f t="shared" si="746"/>
        <v>ชำระตรงเวลา</v>
      </c>
      <c r="K9581" s="10">
        <f t="shared" si="747"/>
        <v>0</v>
      </c>
      <c r="L9581" t="str">
        <f t="shared" si="748"/>
        <v>ลูกหนี้ชั้นดี</v>
      </c>
    </row>
    <row r="9582" spans="1:12" x14ac:dyDescent="0.2">
      <c r="A9582" t="s">
        <v>618</v>
      </c>
      <c r="B9582" t="s">
        <v>366</v>
      </c>
      <c r="C9582">
        <v>7</v>
      </c>
      <c r="D9582">
        <v>1126050009714</v>
      </c>
      <c r="E9582" s="1">
        <v>46163</v>
      </c>
      <c r="F9582" s="1">
        <v>46169</v>
      </c>
      <c r="G9582">
        <v>1569</v>
      </c>
      <c r="H9582" s="1">
        <f t="shared" si="745"/>
        <v>46170</v>
      </c>
      <c r="I9582" s="5">
        <f t="shared" si="749"/>
        <v>46253</v>
      </c>
      <c r="J9582" s="9" t="str">
        <f t="shared" si="746"/>
        <v>ชำระตรงเวลา</v>
      </c>
      <c r="K9582" s="10">
        <f t="shared" si="747"/>
        <v>0</v>
      </c>
      <c r="L9582" t="str">
        <f t="shared" si="748"/>
        <v>ลูกหนี้ชั้นดี</v>
      </c>
    </row>
    <row r="9583" spans="1:12" x14ac:dyDescent="0.2">
      <c r="A9583" t="s">
        <v>618</v>
      </c>
      <c r="B9583" t="s">
        <v>366</v>
      </c>
      <c r="C9583">
        <v>7</v>
      </c>
      <c r="D9583">
        <v>1126060002675</v>
      </c>
      <c r="E9583" s="1">
        <v>46179</v>
      </c>
      <c r="F9583" s="1">
        <v>46183</v>
      </c>
      <c r="G9583">
        <v>863</v>
      </c>
      <c r="H9583" s="1">
        <f t="shared" si="745"/>
        <v>46186</v>
      </c>
      <c r="I9583" s="5">
        <f t="shared" si="749"/>
        <v>46253</v>
      </c>
      <c r="J9583" s="9" t="str">
        <f t="shared" si="746"/>
        <v>ชำระตรงเวลา</v>
      </c>
      <c r="K9583" s="10">
        <f t="shared" si="747"/>
        <v>0</v>
      </c>
      <c r="L9583" t="str">
        <f t="shared" si="748"/>
        <v>ลูกหนี้ชั้นดี</v>
      </c>
    </row>
    <row r="9584" spans="1:12" x14ac:dyDescent="0.2">
      <c r="A9584" t="s">
        <v>618</v>
      </c>
      <c r="B9584" t="s">
        <v>366</v>
      </c>
      <c r="C9584">
        <v>7</v>
      </c>
      <c r="D9584">
        <v>1126060005683</v>
      </c>
      <c r="E9584" s="1">
        <v>46185</v>
      </c>
      <c r="F9584" s="1">
        <v>46190</v>
      </c>
      <c r="G9584">
        <v>864</v>
      </c>
      <c r="H9584" s="1">
        <f t="shared" si="745"/>
        <v>46192</v>
      </c>
      <c r="I9584" s="5">
        <f t="shared" si="749"/>
        <v>46253</v>
      </c>
      <c r="J9584" s="9" t="str">
        <f t="shared" si="746"/>
        <v>ชำระตรงเวลา</v>
      </c>
      <c r="K9584" s="10">
        <f t="shared" si="747"/>
        <v>0</v>
      </c>
      <c r="L9584" t="str">
        <f t="shared" si="748"/>
        <v>ลูกหนี้ชั้นดี</v>
      </c>
    </row>
    <row r="9585" spans="1:12" x14ac:dyDescent="0.2">
      <c r="A9585" t="s">
        <v>618</v>
      </c>
      <c r="B9585" t="s">
        <v>366</v>
      </c>
      <c r="C9585">
        <v>7</v>
      </c>
      <c r="D9585">
        <v>1126060009254</v>
      </c>
      <c r="E9585" s="1">
        <v>46192</v>
      </c>
      <c r="F9585" s="1">
        <v>46195</v>
      </c>
      <c r="G9585">
        <v>385</v>
      </c>
      <c r="H9585" s="1">
        <f t="shared" si="745"/>
        <v>46199</v>
      </c>
      <c r="I9585" s="5">
        <f t="shared" si="749"/>
        <v>46253</v>
      </c>
      <c r="J9585" s="9" t="str">
        <f t="shared" si="746"/>
        <v>ชำระตรงเวลา</v>
      </c>
      <c r="K9585" s="10">
        <f t="shared" si="747"/>
        <v>0</v>
      </c>
      <c r="L9585" t="str">
        <f t="shared" si="748"/>
        <v>ลูกหนี้ชั้นดี</v>
      </c>
    </row>
    <row r="9586" spans="1:12" x14ac:dyDescent="0.2">
      <c r="A9586" t="s">
        <v>618</v>
      </c>
      <c r="B9586" t="s">
        <v>366</v>
      </c>
      <c r="C9586">
        <v>7</v>
      </c>
      <c r="D9586">
        <v>1126060012711</v>
      </c>
      <c r="E9586" s="1">
        <v>46199</v>
      </c>
      <c r="F9586" s="1">
        <v>46204</v>
      </c>
      <c r="G9586">
        <v>432</v>
      </c>
      <c r="H9586" s="1">
        <f t="shared" si="745"/>
        <v>46206</v>
      </c>
      <c r="I9586" s="5">
        <f t="shared" si="749"/>
        <v>46253</v>
      </c>
      <c r="J9586" s="9" t="str">
        <f t="shared" si="746"/>
        <v>ค้างชำระ 1 - 30 วัน</v>
      </c>
      <c r="K9586" s="10">
        <f t="shared" si="747"/>
        <v>0</v>
      </c>
      <c r="L9586" t="str">
        <f t="shared" si="748"/>
        <v>ลูกหนี้ชั้นดี</v>
      </c>
    </row>
    <row r="9587" spans="1:12" x14ac:dyDescent="0.2">
      <c r="A9587" t="s">
        <v>677</v>
      </c>
      <c r="B9587" t="s">
        <v>366</v>
      </c>
      <c r="C9587">
        <v>7</v>
      </c>
      <c r="D9587">
        <v>1126010006999</v>
      </c>
      <c r="E9587" s="1">
        <v>46037</v>
      </c>
      <c r="F9587" s="1">
        <v>46048</v>
      </c>
      <c r="G9587">
        <v>240</v>
      </c>
      <c r="H9587" s="1">
        <f t="shared" si="745"/>
        <v>46044</v>
      </c>
      <c r="I9587" s="5">
        <f t="shared" si="749"/>
        <v>46253</v>
      </c>
      <c r="J9587" s="9" t="str">
        <f t="shared" si="746"/>
        <v>ค้างชำระ 1 - 30 วัน</v>
      </c>
      <c r="K9587" s="10">
        <f t="shared" si="747"/>
        <v>4</v>
      </c>
      <c r="L9587" t="str">
        <f t="shared" si="748"/>
        <v>ลูกหนี้ชั้นดี</v>
      </c>
    </row>
    <row r="9588" spans="1:12" x14ac:dyDescent="0.2">
      <c r="A9588" t="s">
        <v>677</v>
      </c>
      <c r="B9588" t="s">
        <v>366</v>
      </c>
      <c r="C9588">
        <v>7</v>
      </c>
      <c r="D9588">
        <v>1126060004129</v>
      </c>
      <c r="E9588" s="1">
        <v>46178</v>
      </c>
      <c r="F9588" s="1">
        <v>46191</v>
      </c>
      <c r="G9588">
        <v>2400</v>
      </c>
      <c r="H9588" s="1">
        <f t="shared" si="745"/>
        <v>46185</v>
      </c>
      <c r="I9588" s="5">
        <f t="shared" si="749"/>
        <v>46253</v>
      </c>
      <c r="J9588" s="9" t="str">
        <f t="shared" si="746"/>
        <v>ชำระตรงเวลา</v>
      </c>
      <c r="K9588" s="10">
        <f t="shared" si="747"/>
        <v>6</v>
      </c>
      <c r="L9588" t="str">
        <f t="shared" si="748"/>
        <v>ลูกหนี้ชั้นดี</v>
      </c>
    </row>
    <row r="9589" spans="1:12" x14ac:dyDescent="0.2">
      <c r="A9589" t="s">
        <v>677</v>
      </c>
      <c r="B9589" t="s">
        <v>366</v>
      </c>
      <c r="C9589">
        <v>7</v>
      </c>
      <c r="D9589">
        <v>1126060010755</v>
      </c>
      <c r="E9589" s="1">
        <v>46195</v>
      </c>
      <c r="F9589" s="1">
        <v>46198</v>
      </c>
      <c r="G9589">
        <v>1800</v>
      </c>
      <c r="H9589" s="1">
        <f t="shared" si="745"/>
        <v>46202</v>
      </c>
      <c r="I9589" s="5">
        <f t="shared" si="749"/>
        <v>46253</v>
      </c>
      <c r="J9589" s="9" t="str">
        <f t="shared" si="746"/>
        <v>ชำระตรงเวลา</v>
      </c>
      <c r="K9589" s="10">
        <f t="shared" si="747"/>
        <v>0</v>
      </c>
      <c r="L9589" t="str">
        <f t="shared" si="748"/>
        <v>ลูกหนี้ชั้นดี</v>
      </c>
    </row>
    <row r="9590" spans="1:12" x14ac:dyDescent="0.2">
      <c r="A9590" t="s">
        <v>656</v>
      </c>
      <c r="B9590" t="s">
        <v>366</v>
      </c>
      <c r="C9590">
        <v>7</v>
      </c>
      <c r="D9590">
        <v>1126020010481</v>
      </c>
      <c r="E9590" s="1">
        <v>46071</v>
      </c>
      <c r="F9590" s="1">
        <v>46072</v>
      </c>
      <c r="G9590">
        <v>7239</v>
      </c>
      <c r="H9590" s="1">
        <f t="shared" si="745"/>
        <v>46078</v>
      </c>
      <c r="I9590" s="5">
        <f t="shared" si="749"/>
        <v>46253</v>
      </c>
      <c r="J9590" s="9" t="str">
        <f t="shared" si="746"/>
        <v>ชำระตรงเวลา</v>
      </c>
      <c r="K9590" s="10">
        <f t="shared" si="747"/>
        <v>0</v>
      </c>
      <c r="L9590" t="str">
        <f t="shared" si="748"/>
        <v>ลูกหนี้ชั้นดี</v>
      </c>
    </row>
    <row r="9591" spans="1:12" x14ac:dyDescent="0.2">
      <c r="A9591" t="s">
        <v>656</v>
      </c>
      <c r="B9591" t="s">
        <v>366</v>
      </c>
      <c r="C9591">
        <v>7</v>
      </c>
      <c r="D9591">
        <v>1126030010402</v>
      </c>
      <c r="E9591" s="1">
        <v>46099</v>
      </c>
      <c r="F9591" s="1">
        <v>46104</v>
      </c>
      <c r="G9591">
        <v>2544</v>
      </c>
      <c r="H9591" s="1">
        <f t="shared" si="745"/>
        <v>46106</v>
      </c>
      <c r="I9591" s="5">
        <f t="shared" si="749"/>
        <v>46253</v>
      </c>
      <c r="J9591" s="9" t="str">
        <f t="shared" si="746"/>
        <v>ชำระตรงเวลา</v>
      </c>
      <c r="K9591" s="10">
        <f t="shared" si="747"/>
        <v>0</v>
      </c>
      <c r="L9591" t="str">
        <f t="shared" si="748"/>
        <v>ลูกหนี้ชั้นดี</v>
      </c>
    </row>
    <row r="9592" spans="1:12" x14ac:dyDescent="0.2">
      <c r="A9592" t="s">
        <v>656</v>
      </c>
      <c r="B9592" t="s">
        <v>366</v>
      </c>
      <c r="C9592">
        <v>7</v>
      </c>
      <c r="D9592">
        <v>1126040005122</v>
      </c>
      <c r="E9592" s="1">
        <v>46120</v>
      </c>
      <c r="F9592" s="1">
        <v>46121</v>
      </c>
      <c r="G9592">
        <v>2696</v>
      </c>
      <c r="H9592" s="1">
        <f t="shared" si="745"/>
        <v>46127</v>
      </c>
      <c r="I9592" s="5">
        <f t="shared" si="749"/>
        <v>46253</v>
      </c>
      <c r="J9592" s="9" t="str">
        <f t="shared" si="746"/>
        <v>ชำระตรงเวลา</v>
      </c>
      <c r="K9592" s="10">
        <f t="shared" si="747"/>
        <v>0</v>
      </c>
      <c r="L9592" t="str">
        <f t="shared" si="748"/>
        <v>ลูกหนี้ชั้นดี</v>
      </c>
    </row>
    <row r="9593" spans="1:12" x14ac:dyDescent="0.2">
      <c r="A9593" t="s">
        <v>656</v>
      </c>
      <c r="B9593" t="s">
        <v>366</v>
      </c>
      <c r="C9593">
        <v>7</v>
      </c>
      <c r="D9593">
        <v>1126050006805</v>
      </c>
      <c r="E9593" s="1">
        <v>46156</v>
      </c>
      <c r="F9593" s="1">
        <v>46160</v>
      </c>
      <c r="G9593">
        <v>3061</v>
      </c>
      <c r="H9593" s="1">
        <f t="shared" si="745"/>
        <v>46163</v>
      </c>
      <c r="I9593" s="5">
        <f t="shared" si="749"/>
        <v>46253</v>
      </c>
      <c r="J9593" s="9" t="str">
        <f t="shared" si="746"/>
        <v>ค้างชำระ 1 - 30 วัน</v>
      </c>
      <c r="K9593" s="10">
        <f t="shared" si="747"/>
        <v>0</v>
      </c>
      <c r="L9593" t="str">
        <f t="shared" si="748"/>
        <v>ลูกหนี้ชั้นดี</v>
      </c>
    </row>
    <row r="9594" spans="1:12" x14ac:dyDescent="0.2">
      <c r="A9594" t="s">
        <v>656</v>
      </c>
      <c r="B9594" t="s">
        <v>366</v>
      </c>
      <c r="C9594">
        <v>7</v>
      </c>
      <c r="D9594">
        <v>1126060003634</v>
      </c>
      <c r="E9594" s="1">
        <v>46178</v>
      </c>
      <c r="F9594" s="1">
        <v>46186</v>
      </c>
      <c r="G9594">
        <v>4724</v>
      </c>
      <c r="H9594" s="1">
        <f t="shared" si="745"/>
        <v>46185</v>
      </c>
      <c r="I9594" s="5">
        <f t="shared" si="749"/>
        <v>46253</v>
      </c>
      <c r="J9594" s="9" t="str">
        <f t="shared" si="746"/>
        <v>ชำระตรงเวลา</v>
      </c>
      <c r="K9594" s="10">
        <f t="shared" si="747"/>
        <v>1</v>
      </c>
      <c r="L9594" t="str">
        <f t="shared" si="748"/>
        <v>ลูกหนี้ชั้นดี</v>
      </c>
    </row>
    <row r="9595" spans="1:12" x14ac:dyDescent="0.2">
      <c r="A9595" t="s">
        <v>656</v>
      </c>
      <c r="B9595" t="s">
        <v>366</v>
      </c>
      <c r="C9595">
        <v>7</v>
      </c>
      <c r="D9595">
        <v>1126060006093</v>
      </c>
      <c r="E9595" s="1">
        <v>46183</v>
      </c>
      <c r="F9595" s="1">
        <v>46186</v>
      </c>
      <c r="G9595">
        <v>7049</v>
      </c>
      <c r="H9595" s="1">
        <f t="shared" si="745"/>
        <v>46190</v>
      </c>
      <c r="I9595" s="5">
        <f t="shared" si="749"/>
        <v>46253</v>
      </c>
      <c r="J9595" s="9" t="str">
        <f t="shared" si="746"/>
        <v>ค้างชำระ 1 - 30 วัน</v>
      </c>
      <c r="K9595" s="10">
        <f t="shared" si="747"/>
        <v>0</v>
      </c>
      <c r="L9595" t="str">
        <f t="shared" si="748"/>
        <v>ลูกหนี้ชั้นดี</v>
      </c>
    </row>
    <row r="9596" spans="1:12" x14ac:dyDescent="0.2">
      <c r="A9596" t="s">
        <v>656</v>
      </c>
      <c r="B9596" t="s">
        <v>366</v>
      </c>
      <c r="C9596">
        <v>7</v>
      </c>
      <c r="D9596">
        <v>1126060009858</v>
      </c>
      <c r="E9596" s="1">
        <v>46190</v>
      </c>
      <c r="F9596" s="1">
        <v>46199</v>
      </c>
      <c r="G9596">
        <v>1850</v>
      </c>
      <c r="H9596" s="1">
        <f t="shared" si="745"/>
        <v>46197</v>
      </c>
      <c r="I9596" s="5">
        <f t="shared" si="749"/>
        <v>46253</v>
      </c>
      <c r="J9596" s="9" t="str">
        <f t="shared" si="746"/>
        <v>ชำระตรงเวลา</v>
      </c>
      <c r="K9596" s="10">
        <f t="shared" si="747"/>
        <v>2</v>
      </c>
      <c r="L9596" t="str">
        <f t="shared" si="748"/>
        <v>ลูกหนี้ชั้นดี</v>
      </c>
    </row>
    <row r="9597" spans="1:12" x14ac:dyDescent="0.2">
      <c r="A9597" t="s">
        <v>656</v>
      </c>
      <c r="B9597" t="s">
        <v>366</v>
      </c>
      <c r="C9597">
        <v>7</v>
      </c>
      <c r="D9597">
        <v>1126060013022</v>
      </c>
      <c r="E9597" s="1">
        <v>46197</v>
      </c>
      <c r="F9597" s="1">
        <v>46199</v>
      </c>
      <c r="G9597">
        <v>3565</v>
      </c>
      <c r="H9597" s="1">
        <f t="shared" si="745"/>
        <v>46204</v>
      </c>
      <c r="I9597" s="5">
        <f t="shared" si="749"/>
        <v>46253</v>
      </c>
      <c r="J9597" s="9" t="str">
        <f t="shared" si="746"/>
        <v>ค้างชำระ 1 - 30 วัน</v>
      </c>
      <c r="K9597" s="10">
        <f t="shared" si="747"/>
        <v>0</v>
      </c>
      <c r="L9597" t="str">
        <f t="shared" si="748"/>
        <v>ลูกหนี้ชั้นดี</v>
      </c>
    </row>
    <row r="9598" spans="1:12" x14ac:dyDescent="0.2">
      <c r="A9598" t="s">
        <v>116</v>
      </c>
      <c r="B9598" t="s">
        <v>106</v>
      </c>
      <c r="C9598">
        <v>15</v>
      </c>
      <c r="D9598">
        <v>5726020014388</v>
      </c>
      <c r="E9598" s="1">
        <v>46080</v>
      </c>
      <c r="F9598" s="1">
        <v>46102</v>
      </c>
      <c r="G9598">
        <v>60</v>
      </c>
      <c r="H9598" s="1">
        <f t="shared" si="745"/>
        <v>46095</v>
      </c>
      <c r="I9598" s="5">
        <f t="shared" si="749"/>
        <v>46253</v>
      </c>
      <c r="J9598" s="9" t="str">
        <f t="shared" si="746"/>
        <v>ค้างชำระ 1 - 30 วัน</v>
      </c>
      <c r="K9598" s="10">
        <f t="shared" si="747"/>
        <v>7</v>
      </c>
      <c r="L9598" t="str">
        <f t="shared" si="748"/>
        <v>ลูกหนี้ชั้นดี</v>
      </c>
    </row>
    <row r="9599" spans="1:12" x14ac:dyDescent="0.2">
      <c r="A9599" t="s">
        <v>116</v>
      </c>
      <c r="B9599" t="s">
        <v>106</v>
      </c>
      <c r="C9599">
        <v>15</v>
      </c>
      <c r="D9599">
        <v>5726060001027</v>
      </c>
      <c r="E9599" s="1">
        <v>46175</v>
      </c>
      <c r="F9599" s="1">
        <v>46192</v>
      </c>
      <c r="G9599">
        <v>5959</v>
      </c>
      <c r="H9599" s="1">
        <f t="shared" si="745"/>
        <v>46190</v>
      </c>
      <c r="I9599" s="5">
        <f t="shared" si="749"/>
        <v>46253</v>
      </c>
      <c r="J9599" s="9" t="str">
        <f t="shared" si="746"/>
        <v>ชำระตรงเวลา</v>
      </c>
      <c r="K9599" s="10">
        <f t="shared" si="747"/>
        <v>2</v>
      </c>
      <c r="L9599" t="str">
        <f t="shared" si="748"/>
        <v>ลูกหนี้ชั้นดี</v>
      </c>
    </row>
    <row r="9600" spans="1:12" x14ac:dyDescent="0.2">
      <c r="A9600" t="s">
        <v>116</v>
      </c>
      <c r="B9600" t="s">
        <v>106</v>
      </c>
      <c r="C9600">
        <v>15</v>
      </c>
      <c r="D9600">
        <v>5726060008224</v>
      </c>
      <c r="E9600" s="1">
        <v>46189</v>
      </c>
      <c r="F9600" s="1">
        <v>46203</v>
      </c>
      <c r="G9600">
        <v>1890</v>
      </c>
      <c r="H9600" s="1">
        <f t="shared" si="745"/>
        <v>46204</v>
      </c>
      <c r="I9600" s="5">
        <f t="shared" si="749"/>
        <v>46253</v>
      </c>
      <c r="J9600" s="9" t="str">
        <f t="shared" si="746"/>
        <v>ค้างชำระ 1 - 30 วัน</v>
      </c>
      <c r="K9600" s="10">
        <f t="shared" si="747"/>
        <v>0</v>
      </c>
      <c r="L9600" t="str">
        <f t="shared" si="748"/>
        <v>ลูกหนี้ชั้นดี</v>
      </c>
    </row>
    <row r="9601" spans="1:12" x14ac:dyDescent="0.2">
      <c r="A9601" t="s">
        <v>98</v>
      </c>
      <c r="B9601" t="s">
        <v>8</v>
      </c>
      <c r="C9601">
        <v>7</v>
      </c>
      <c r="D9601">
        <v>1526030016105</v>
      </c>
      <c r="E9601" s="1">
        <v>46113</v>
      </c>
      <c r="F9601" s="1">
        <v>46123</v>
      </c>
      <c r="G9601">
        <v>2476</v>
      </c>
      <c r="H9601" s="1">
        <f t="shared" si="745"/>
        <v>46120</v>
      </c>
      <c r="I9601" s="5">
        <f t="shared" si="749"/>
        <v>46253</v>
      </c>
      <c r="J9601" s="9" t="str">
        <f t="shared" si="746"/>
        <v>ชำระตรงเวลา</v>
      </c>
      <c r="K9601" s="10">
        <f t="shared" si="747"/>
        <v>3</v>
      </c>
      <c r="L9601" t="str">
        <f t="shared" si="748"/>
        <v>ลูกหนี้ชั้นดี</v>
      </c>
    </row>
    <row r="9602" spans="1:12" x14ac:dyDescent="0.2">
      <c r="A9602" t="s">
        <v>98</v>
      </c>
      <c r="B9602" t="s">
        <v>8</v>
      </c>
      <c r="C9602">
        <v>7</v>
      </c>
      <c r="D9602">
        <v>1526040003836</v>
      </c>
      <c r="E9602" s="1">
        <v>46121</v>
      </c>
      <c r="F9602" s="1">
        <v>46123</v>
      </c>
      <c r="G9602">
        <v>199</v>
      </c>
      <c r="H9602" s="1">
        <f t="shared" ref="H9602:H9665" si="750">E9602+C9602</f>
        <v>46128</v>
      </c>
      <c r="I9602" s="5">
        <f t="shared" si="749"/>
        <v>46253</v>
      </c>
      <c r="J9602" s="9" t="str">
        <f t="shared" ref="J9602:J9665" si="751">IF(K9603&lt;=0, "ชำระตรงเวลา", IF(K9603&lt;=30, "ค้างชำระ 1 - 30 วัน", IF(K9603&lt;=60, "ค้างชำระ 31 - 60 วัน", IF(K9603&lt;=90, "ค้างชำระ 61 - 90 วัน", "ค้างชำระเกิน 90 วัน"))))</f>
        <v>ชำระตรงเวลา</v>
      </c>
      <c r="K9602" s="10">
        <f t="shared" ref="K9602:K9665" si="752">IF(OR(F9602="",F9602="(ว่าง)"), MAX(0,I9601-H9602), MAX(0,F9602-H9602))</f>
        <v>0</v>
      </c>
      <c r="L9602" t="str">
        <f t="shared" ref="L9602:L9665" si="753">IF(K9602&lt;=30, "ลูกหนี้ชั้นดี", IF(K9602&lt;=90, "ลูกหนี้เฝ้าติดตาม", "ลูกหนี้ด้อยคุณภาพ (NPL)"))</f>
        <v>ลูกหนี้ชั้นดี</v>
      </c>
    </row>
    <row r="9603" spans="1:12" x14ac:dyDescent="0.2">
      <c r="A9603" t="s">
        <v>98</v>
      </c>
      <c r="B9603" t="s">
        <v>8</v>
      </c>
      <c r="C9603">
        <v>7</v>
      </c>
      <c r="D9603">
        <v>1526050005646</v>
      </c>
      <c r="E9603" s="1">
        <v>46156</v>
      </c>
      <c r="F9603" s="1">
        <v>46163</v>
      </c>
      <c r="G9603">
        <v>405</v>
      </c>
      <c r="H9603" s="1">
        <f t="shared" si="750"/>
        <v>46163</v>
      </c>
      <c r="I9603" s="5">
        <f t="shared" si="749"/>
        <v>46253</v>
      </c>
      <c r="J9603" s="9" t="str">
        <f t="shared" si="751"/>
        <v>ชำระตรงเวลา</v>
      </c>
      <c r="K9603" s="10">
        <f t="shared" si="752"/>
        <v>0</v>
      </c>
      <c r="L9603" t="str">
        <f t="shared" si="753"/>
        <v>ลูกหนี้ชั้นดี</v>
      </c>
    </row>
    <row r="9604" spans="1:12" x14ac:dyDescent="0.2">
      <c r="A9604" t="s">
        <v>98</v>
      </c>
      <c r="B9604" t="s">
        <v>8</v>
      </c>
      <c r="C9604">
        <v>7</v>
      </c>
      <c r="D9604">
        <v>1526060005100</v>
      </c>
      <c r="E9604" s="1">
        <v>46184</v>
      </c>
      <c r="F9604" s="1">
        <v>46189</v>
      </c>
      <c r="G9604">
        <v>340</v>
      </c>
      <c r="H9604" s="1">
        <f t="shared" si="750"/>
        <v>46191</v>
      </c>
      <c r="I9604" s="5">
        <f t="shared" ref="I9604:I9667" si="754">I9603</f>
        <v>46253</v>
      </c>
      <c r="J9604" s="9" t="str">
        <f t="shared" si="751"/>
        <v>ชำระตรงเวลา</v>
      </c>
      <c r="K9604" s="10">
        <f t="shared" si="752"/>
        <v>0</v>
      </c>
      <c r="L9604" t="str">
        <f t="shared" si="753"/>
        <v>ลูกหนี้ชั้นดี</v>
      </c>
    </row>
    <row r="9605" spans="1:12" x14ac:dyDescent="0.2">
      <c r="A9605" t="s">
        <v>98</v>
      </c>
      <c r="B9605" t="s">
        <v>8</v>
      </c>
      <c r="C9605">
        <v>7</v>
      </c>
      <c r="D9605">
        <v>1526060011989</v>
      </c>
      <c r="E9605" s="1">
        <v>46197</v>
      </c>
      <c r="F9605" s="1">
        <v>46204</v>
      </c>
      <c r="G9605">
        <v>162</v>
      </c>
      <c r="H9605" s="1">
        <f t="shared" si="750"/>
        <v>46204</v>
      </c>
      <c r="I9605" s="5">
        <f t="shared" si="754"/>
        <v>46253</v>
      </c>
      <c r="J9605" s="9" t="str">
        <f t="shared" si="751"/>
        <v>ค้างชำระ 1 - 30 วัน</v>
      </c>
      <c r="K9605" s="10">
        <f t="shared" si="752"/>
        <v>0</v>
      </c>
      <c r="L9605" t="str">
        <f t="shared" si="753"/>
        <v>ลูกหนี้ชั้นดี</v>
      </c>
    </row>
    <row r="9606" spans="1:12" x14ac:dyDescent="0.2">
      <c r="A9606" t="s">
        <v>2062</v>
      </c>
      <c r="B9606" t="s">
        <v>366</v>
      </c>
      <c r="C9606">
        <v>7</v>
      </c>
      <c r="D9606">
        <v>1126060010106</v>
      </c>
      <c r="E9606" s="1">
        <v>46192</v>
      </c>
      <c r="F9606" s="1">
        <v>46212</v>
      </c>
      <c r="G9606">
        <v>2000</v>
      </c>
      <c r="H9606" s="1">
        <f t="shared" si="750"/>
        <v>46199</v>
      </c>
      <c r="I9606" s="5">
        <f t="shared" si="754"/>
        <v>46253</v>
      </c>
      <c r="J9606" s="9" t="str">
        <f t="shared" si="751"/>
        <v>ชำระตรงเวลา</v>
      </c>
      <c r="K9606" s="10">
        <f t="shared" si="752"/>
        <v>13</v>
      </c>
      <c r="L9606" t="str">
        <f t="shared" si="753"/>
        <v>ลูกหนี้ชั้นดี</v>
      </c>
    </row>
    <row r="9607" spans="1:12" x14ac:dyDescent="0.2">
      <c r="A9607" t="s">
        <v>3062</v>
      </c>
      <c r="B9607" t="s">
        <v>8</v>
      </c>
      <c r="C9607">
        <v>7</v>
      </c>
      <c r="D9607">
        <v>1526060005131</v>
      </c>
      <c r="E9607" s="1">
        <v>46184</v>
      </c>
      <c r="F9607" s="1">
        <v>46191</v>
      </c>
      <c r="G9607">
        <v>5751</v>
      </c>
      <c r="H9607" s="1">
        <f t="shared" si="750"/>
        <v>46191</v>
      </c>
      <c r="I9607" s="5">
        <f t="shared" si="754"/>
        <v>46253</v>
      </c>
      <c r="J9607" s="9" t="str">
        <f t="shared" si="751"/>
        <v>ชำระตรงเวลา</v>
      </c>
      <c r="K9607" s="10">
        <f t="shared" si="752"/>
        <v>0</v>
      </c>
      <c r="L9607" t="str">
        <f t="shared" si="753"/>
        <v>ลูกหนี้ชั้นดี</v>
      </c>
    </row>
    <row r="9608" spans="1:12" x14ac:dyDescent="0.2">
      <c r="A9608" t="s">
        <v>3062</v>
      </c>
      <c r="B9608" t="s">
        <v>8</v>
      </c>
      <c r="C9608">
        <v>7</v>
      </c>
      <c r="D9608">
        <v>1526060015093</v>
      </c>
      <c r="E9608" s="1">
        <v>46204</v>
      </c>
      <c r="F9608" s="1">
        <v>46211</v>
      </c>
      <c r="G9608">
        <v>5265</v>
      </c>
      <c r="H9608" s="1">
        <f t="shared" si="750"/>
        <v>46211</v>
      </c>
      <c r="I9608" s="5">
        <f t="shared" si="754"/>
        <v>46253</v>
      </c>
      <c r="J9608" s="9" t="str">
        <f t="shared" si="751"/>
        <v>ชำระตรงเวลา</v>
      </c>
      <c r="K9608" s="10">
        <f t="shared" si="752"/>
        <v>0</v>
      </c>
      <c r="L9608" t="str">
        <f t="shared" si="753"/>
        <v>ลูกหนี้ชั้นดี</v>
      </c>
    </row>
    <row r="9609" spans="1:12" x14ac:dyDescent="0.2">
      <c r="A9609" t="s">
        <v>450</v>
      </c>
      <c r="B9609" t="s">
        <v>366</v>
      </c>
      <c r="C9609">
        <v>15</v>
      </c>
      <c r="D9609">
        <v>1126030007969</v>
      </c>
      <c r="E9609" s="1">
        <v>46105</v>
      </c>
      <c r="F9609" s="1">
        <v>46105</v>
      </c>
      <c r="G9609">
        <v>10220</v>
      </c>
      <c r="H9609" s="1">
        <f t="shared" si="750"/>
        <v>46120</v>
      </c>
      <c r="I9609" s="5">
        <f t="shared" si="754"/>
        <v>46253</v>
      </c>
      <c r="J9609" s="9" t="str">
        <f t="shared" si="751"/>
        <v>ชำระตรงเวลา</v>
      </c>
      <c r="K9609" s="10">
        <f t="shared" si="752"/>
        <v>0</v>
      </c>
      <c r="L9609" t="str">
        <f t="shared" si="753"/>
        <v>ลูกหนี้ชั้นดี</v>
      </c>
    </row>
    <row r="9610" spans="1:12" x14ac:dyDescent="0.2">
      <c r="A9610" t="s">
        <v>450</v>
      </c>
      <c r="B9610" t="s">
        <v>366</v>
      </c>
      <c r="C9610">
        <v>15</v>
      </c>
      <c r="D9610">
        <v>1126060001357</v>
      </c>
      <c r="E9610" s="1">
        <v>46181</v>
      </c>
      <c r="F9610" s="1">
        <v>46189</v>
      </c>
      <c r="G9610">
        <v>20861</v>
      </c>
      <c r="H9610" s="1">
        <f t="shared" si="750"/>
        <v>46196</v>
      </c>
      <c r="I9610" s="5">
        <f t="shared" si="754"/>
        <v>46253</v>
      </c>
      <c r="J9610" s="9" t="str">
        <f t="shared" si="751"/>
        <v>ชำระตรงเวลา</v>
      </c>
      <c r="K9610" s="10">
        <f t="shared" si="752"/>
        <v>0</v>
      </c>
      <c r="L9610" t="str">
        <f t="shared" si="753"/>
        <v>ลูกหนี้ชั้นดี</v>
      </c>
    </row>
    <row r="9611" spans="1:12" x14ac:dyDescent="0.2">
      <c r="A9611" t="s">
        <v>450</v>
      </c>
      <c r="B9611" t="s">
        <v>366</v>
      </c>
      <c r="C9611">
        <v>15</v>
      </c>
      <c r="D9611">
        <v>1126060008677</v>
      </c>
      <c r="E9611" s="1">
        <v>46191</v>
      </c>
      <c r="F9611" s="1">
        <v>46193</v>
      </c>
      <c r="G9611">
        <v>7680</v>
      </c>
      <c r="H9611" s="1">
        <f t="shared" si="750"/>
        <v>46206</v>
      </c>
      <c r="I9611" s="5">
        <f t="shared" si="754"/>
        <v>46253</v>
      </c>
      <c r="J9611" s="9" t="str">
        <f t="shared" si="751"/>
        <v>ค้างชำระ 31 - 60 วัน</v>
      </c>
      <c r="K9611" s="10">
        <f t="shared" si="752"/>
        <v>0</v>
      </c>
      <c r="L9611" t="str">
        <f t="shared" si="753"/>
        <v>ลูกหนี้ชั้นดี</v>
      </c>
    </row>
    <row r="9612" spans="1:12" x14ac:dyDescent="0.2">
      <c r="A9612" t="s">
        <v>701</v>
      </c>
      <c r="B9612" t="s">
        <v>366</v>
      </c>
      <c r="C9612">
        <v>30</v>
      </c>
      <c r="D9612">
        <v>1126060005911</v>
      </c>
      <c r="E9612" s="1">
        <v>46186</v>
      </c>
      <c r="F9612" s="1" t="s">
        <v>3049</v>
      </c>
      <c r="G9612">
        <v>4613</v>
      </c>
      <c r="H9612" s="1">
        <f t="shared" si="750"/>
        <v>46216</v>
      </c>
      <c r="I9612" s="5">
        <f t="shared" si="754"/>
        <v>46253</v>
      </c>
      <c r="J9612" s="9" t="str">
        <f t="shared" si="751"/>
        <v>ค้างชำระ 31 - 60 วัน</v>
      </c>
      <c r="K9612" s="10">
        <f t="shared" si="752"/>
        <v>37</v>
      </c>
      <c r="L9612" t="str">
        <f t="shared" si="753"/>
        <v>ลูกหนี้เฝ้าติดตาม</v>
      </c>
    </row>
    <row r="9613" spans="1:12" x14ac:dyDescent="0.2">
      <c r="A9613" t="s">
        <v>701</v>
      </c>
      <c r="B9613" t="s">
        <v>366</v>
      </c>
      <c r="C9613">
        <v>30</v>
      </c>
      <c r="D9613">
        <v>1126060005928</v>
      </c>
      <c r="E9613" s="1">
        <v>46186</v>
      </c>
      <c r="F9613" s="1" t="s">
        <v>3049</v>
      </c>
      <c r="G9613">
        <v>2640</v>
      </c>
      <c r="H9613" s="1">
        <f t="shared" si="750"/>
        <v>46216</v>
      </c>
      <c r="I9613" s="5">
        <f t="shared" si="754"/>
        <v>46253</v>
      </c>
      <c r="J9613" s="9" t="str">
        <f t="shared" si="751"/>
        <v>ชำระตรงเวลา</v>
      </c>
      <c r="K9613" s="10">
        <f t="shared" si="752"/>
        <v>37</v>
      </c>
      <c r="L9613" t="str">
        <f t="shared" si="753"/>
        <v>ลูกหนี้เฝ้าติดตาม</v>
      </c>
    </row>
    <row r="9614" spans="1:12" x14ac:dyDescent="0.2">
      <c r="A9614" t="s">
        <v>701</v>
      </c>
      <c r="B9614" t="s">
        <v>366</v>
      </c>
      <c r="C9614">
        <v>30</v>
      </c>
      <c r="D9614">
        <v>1126060011745</v>
      </c>
      <c r="E9614" s="1">
        <v>46195</v>
      </c>
      <c r="F9614" s="1">
        <v>46195</v>
      </c>
      <c r="G9614">
        <v>5416</v>
      </c>
      <c r="H9614" s="1">
        <f t="shared" si="750"/>
        <v>46225</v>
      </c>
      <c r="I9614" s="5">
        <f t="shared" si="754"/>
        <v>46253</v>
      </c>
      <c r="J9614" s="9" t="str">
        <f t="shared" si="751"/>
        <v>ค้างชำระ 1 - 30 วัน</v>
      </c>
      <c r="K9614" s="10">
        <f t="shared" si="752"/>
        <v>0</v>
      </c>
      <c r="L9614" t="str">
        <f t="shared" si="753"/>
        <v>ลูกหนี้ชั้นดี</v>
      </c>
    </row>
    <row r="9615" spans="1:12" x14ac:dyDescent="0.2">
      <c r="A9615" t="s">
        <v>472</v>
      </c>
      <c r="B9615" t="s">
        <v>366</v>
      </c>
      <c r="C9615">
        <v>7</v>
      </c>
      <c r="D9615">
        <v>1126030007938</v>
      </c>
      <c r="E9615" s="1">
        <v>46098</v>
      </c>
      <c r="F9615" s="1">
        <v>46107</v>
      </c>
      <c r="G9615">
        <v>2049</v>
      </c>
      <c r="H9615" s="1">
        <f t="shared" si="750"/>
        <v>46105</v>
      </c>
      <c r="I9615" s="5">
        <f t="shared" si="754"/>
        <v>46253</v>
      </c>
      <c r="J9615" s="9" t="str">
        <f t="shared" si="751"/>
        <v>ค้างชำระ 1 - 30 วัน</v>
      </c>
      <c r="K9615" s="10">
        <f t="shared" si="752"/>
        <v>2</v>
      </c>
      <c r="L9615" t="str">
        <f t="shared" si="753"/>
        <v>ลูกหนี้ชั้นดี</v>
      </c>
    </row>
    <row r="9616" spans="1:12" x14ac:dyDescent="0.2">
      <c r="A9616" t="s">
        <v>472</v>
      </c>
      <c r="B9616" t="s">
        <v>366</v>
      </c>
      <c r="C9616">
        <v>7</v>
      </c>
      <c r="D9616">
        <v>1126050007727</v>
      </c>
      <c r="E9616" s="1">
        <v>46160</v>
      </c>
      <c r="F9616" s="1">
        <v>46175</v>
      </c>
      <c r="G9616">
        <v>2745</v>
      </c>
      <c r="H9616" s="1">
        <f t="shared" si="750"/>
        <v>46167</v>
      </c>
      <c r="I9616" s="5">
        <f t="shared" si="754"/>
        <v>46253</v>
      </c>
      <c r="J9616" s="9" t="str">
        <f t="shared" si="751"/>
        <v>ค้างชำระ 1 - 30 วัน</v>
      </c>
      <c r="K9616" s="10">
        <f t="shared" si="752"/>
        <v>8</v>
      </c>
      <c r="L9616" t="str">
        <f t="shared" si="753"/>
        <v>ลูกหนี้ชั้นดี</v>
      </c>
    </row>
    <row r="9617" spans="1:12" x14ac:dyDescent="0.2">
      <c r="A9617" t="s">
        <v>472</v>
      </c>
      <c r="B9617" t="s">
        <v>366</v>
      </c>
      <c r="C9617">
        <v>7</v>
      </c>
      <c r="D9617">
        <v>1126060001586</v>
      </c>
      <c r="E9617" s="1">
        <v>46177</v>
      </c>
      <c r="F9617" s="1">
        <v>46186</v>
      </c>
      <c r="G9617">
        <v>3202</v>
      </c>
      <c r="H9617" s="1">
        <f t="shared" si="750"/>
        <v>46184</v>
      </c>
      <c r="I9617" s="5">
        <f t="shared" si="754"/>
        <v>46253</v>
      </c>
      <c r="J9617" s="9" t="str">
        <f t="shared" si="751"/>
        <v>ค้างชำระ 1 - 30 วัน</v>
      </c>
      <c r="K9617" s="10">
        <f t="shared" si="752"/>
        <v>2</v>
      </c>
      <c r="L9617" t="str">
        <f t="shared" si="753"/>
        <v>ลูกหนี้ชั้นดี</v>
      </c>
    </row>
    <row r="9618" spans="1:12" x14ac:dyDescent="0.2">
      <c r="A9618" t="s">
        <v>472</v>
      </c>
      <c r="B9618" t="s">
        <v>366</v>
      </c>
      <c r="C9618">
        <v>7</v>
      </c>
      <c r="D9618">
        <v>1126060008349</v>
      </c>
      <c r="E9618" s="1">
        <v>46190</v>
      </c>
      <c r="F9618" s="1">
        <v>46199</v>
      </c>
      <c r="G9618">
        <v>1427</v>
      </c>
      <c r="H9618" s="1">
        <f t="shared" si="750"/>
        <v>46197</v>
      </c>
      <c r="I9618" s="5">
        <f t="shared" si="754"/>
        <v>46253</v>
      </c>
      <c r="J9618" s="9" t="str">
        <f t="shared" si="751"/>
        <v>ค้างชำระ 1 - 30 วัน</v>
      </c>
      <c r="K9618" s="10">
        <f t="shared" si="752"/>
        <v>2</v>
      </c>
      <c r="L9618" t="str">
        <f t="shared" si="753"/>
        <v>ลูกหนี้ชั้นดี</v>
      </c>
    </row>
    <row r="9619" spans="1:12" x14ac:dyDescent="0.2">
      <c r="A9619" t="s">
        <v>592</v>
      </c>
      <c r="B9619" t="s">
        <v>366</v>
      </c>
      <c r="C9619">
        <v>7</v>
      </c>
      <c r="D9619">
        <v>1126030012376</v>
      </c>
      <c r="E9619" s="1">
        <v>46107</v>
      </c>
      <c r="F9619" s="1">
        <v>46115</v>
      </c>
      <c r="G9619">
        <v>370</v>
      </c>
      <c r="H9619" s="1">
        <f t="shared" si="750"/>
        <v>46114</v>
      </c>
      <c r="I9619" s="5">
        <f t="shared" si="754"/>
        <v>46253</v>
      </c>
      <c r="J9619" s="9" t="str">
        <f t="shared" si="751"/>
        <v>ชำระตรงเวลา</v>
      </c>
      <c r="K9619" s="10">
        <f t="shared" si="752"/>
        <v>1</v>
      </c>
      <c r="L9619" t="str">
        <f t="shared" si="753"/>
        <v>ลูกหนี้ชั้นดี</v>
      </c>
    </row>
    <row r="9620" spans="1:12" x14ac:dyDescent="0.2">
      <c r="A9620" t="s">
        <v>592</v>
      </c>
      <c r="B9620" t="s">
        <v>366</v>
      </c>
      <c r="C9620">
        <v>7</v>
      </c>
      <c r="D9620">
        <v>1126060002514</v>
      </c>
      <c r="E9620" s="1">
        <v>46179</v>
      </c>
      <c r="F9620" s="1">
        <v>46185</v>
      </c>
      <c r="G9620">
        <v>4427</v>
      </c>
      <c r="H9620" s="1">
        <f t="shared" si="750"/>
        <v>46186</v>
      </c>
      <c r="I9620" s="5">
        <f t="shared" si="754"/>
        <v>46253</v>
      </c>
      <c r="J9620" s="9" t="str">
        <f t="shared" si="751"/>
        <v>ชำระตรงเวลา</v>
      </c>
      <c r="K9620" s="10">
        <f t="shared" si="752"/>
        <v>0</v>
      </c>
      <c r="L9620" t="str">
        <f t="shared" si="753"/>
        <v>ลูกหนี้ชั้นดี</v>
      </c>
    </row>
    <row r="9621" spans="1:12" x14ac:dyDescent="0.2">
      <c r="A9621" t="s">
        <v>592</v>
      </c>
      <c r="B9621" t="s">
        <v>366</v>
      </c>
      <c r="C9621">
        <v>7</v>
      </c>
      <c r="D9621">
        <v>1126060005522</v>
      </c>
      <c r="E9621" s="1">
        <v>46186</v>
      </c>
      <c r="F9621" s="1">
        <v>46192</v>
      </c>
      <c r="G9621">
        <v>1643</v>
      </c>
      <c r="H9621" s="1">
        <f t="shared" si="750"/>
        <v>46193</v>
      </c>
      <c r="I9621" s="5">
        <f t="shared" si="754"/>
        <v>46253</v>
      </c>
      <c r="J9621" s="9" t="str">
        <f t="shared" si="751"/>
        <v>ชำระตรงเวลา</v>
      </c>
      <c r="K9621" s="10">
        <f t="shared" si="752"/>
        <v>0</v>
      </c>
      <c r="L9621" t="str">
        <f t="shared" si="753"/>
        <v>ลูกหนี้ชั้นดี</v>
      </c>
    </row>
    <row r="9622" spans="1:12" x14ac:dyDescent="0.2">
      <c r="A9622" t="s">
        <v>592</v>
      </c>
      <c r="B9622" t="s">
        <v>366</v>
      </c>
      <c r="C9622">
        <v>7</v>
      </c>
      <c r="D9622">
        <v>1126060009117</v>
      </c>
      <c r="E9622" s="1">
        <v>46192</v>
      </c>
      <c r="F9622" s="1">
        <v>46199</v>
      </c>
      <c r="G9622">
        <v>8163</v>
      </c>
      <c r="H9622" s="1">
        <f t="shared" si="750"/>
        <v>46199</v>
      </c>
      <c r="I9622" s="5">
        <f t="shared" si="754"/>
        <v>46253</v>
      </c>
      <c r="J9622" s="9" t="str">
        <f t="shared" si="751"/>
        <v>ค้างชำระ 1 - 30 วัน</v>
      </c>
      <c r="K9622" s="10">
        <f t="shared" si="752"/>
        <v>0</v>
      </c>
      <c r="L9622" t="str">
        <f t="shared" si="753"/>
        <v>ลูกหนี้ชั้นดี</v>
      </c>
    </row>
    <row r="9623" spans="1:12" x14ac:dyDescent="0.2">
      <c r="A9623" t="s">
        <v>592</v>
      </c>
      <c r="B9623" t="s">
        <v>366</v>
      </c>
      <c r="C9623">
        <v>7</v>
      </c>
      <c r="D9623">
        <v>1126060012629</v>
      </c>
      <c r="E9623" s="1">
        <v>46198</v>
      </c>
      <c r="F9623" s="1">
        <v>46206</v>
      </c>
      <c r="G9623">
        <v>1282</v>
      </c>
      <c r="H9623" s="1">
        <f t="shared" si="750"/>
        <v>46205</v>
      </c>
      <c r="I9623" s="5">
        <f t="shared" si="754"/>
        <v>46253</v>
      </c>
      <c r="J9623" s="9" t="str">
        <f t="shared" si="751"/>
        <v>ค้างชำระ 1 - 30 วัน</v>
      </c>
      <c r="K9623" s="10">
        <f t="shared" si="752"/>
        <v>1</v>
      </c>
      <c r="L9623" t="str">
        <f t="shared" si="753"/>
        <v>ลูกหนี้ชั้นดี</v>
      </c>
    </row>
    <row r="9624" spans="1:12" x14ac:dyDescent="0.2">
      <c r="A9624" t="s">
        <v>315</v>
      </c>
      <c r="B9624" t="s">
        <v>311</v>
      </c>
      <c r="C9624">
        <v>7</v>
      </c>
      <c r="D9624">
        <v>1426060000498</v>
      </c>
      <c r="E9624" s="1">
        <v>46174</v>
      </c>
      <c r="F9624" s="1">
        <v>46183</v>
      </c>
      <c r="G9624">
        <v>2000</v>
      </c>
      <c r="H9624" s="1">
        <f t="shared" si="750"/>
        <v>46181</v>
      </c>
      <c r="I9624" s="5">
        <f t="shared" si="754"/>
        <v>46253</v>
      </c>
      <c r="J9624" s="9" t="str">
        <f t="shared" si="751"/>
        <v>ค้างชำระ 1 - 30 วัน</v>
      </c>
      <c r="K9624" s="10">
        <f t="shared" si="752"/>
        <v>2</v>
      </c>
      <c r="L9624" t="str">
        <f t="shared" si="753"/>
        <v>ลูกหนี้ชั้นดี</v>
      </c>
    </row>
    <row r="9625" spans="1:12" x14ac:dyDescent="0.2">
      <c r="A9625" t="s">
        <v>315</v>
      </c>
      <c r="B9625" t="s">
        <v>311</v>
      </c>
      <c r="C9625">
        <v>7</v>
      </c>
      <c r="D9625">
        <v>1426060004816</v>
      </c>
      <c r="E9625" s="1">
        <v>46181</v>
      </c>
      <c r="F9625" s="1">
        <v>46190</v>
      </c>
      <c r="G9625">
        <v>2160</v>
      </c>
      <c r="H9625" s="1">
        <f t="shared" si="750"/>
        <v>46188</v>
      </c>
      <c r="I9625" s="5">
        <f t="shared" si="754"/>
        <v>46253</v>
      </c>
      <c r="J9625" s="9" t="str">
        <f t="shared" si="751"/>
        <v>ค้างชำระ 1 - 30 วัน</v>
      </c>
      <c r="K9625" s="10">
        <f t="shared" si="752"/>
        <v>2</v>
      </c>
      <c r="L9625" t="str">
        <f t="shared" si="753"/>
        <v>ลูกหนี้ชั้นดี</v>
      </c>
    </row>
    <row r="9626" spans="1:12" x14ac:dyDescent="0.2">
      <c r="A9626" t="s">
        <v>315</v>
      </c>
      <c r="B9626" t="s">
        <v>311</v>
      </c>
      <c r="C9626">
        <v>7</v>
      </c>
      <c r="D9626">
        <v>1426060007701</v>
      </c>
      <c r="E9626" s="1">
        <v>46188</v>
      </c>
      <c r="F9626" s="1">
        <v>46197</v>
      </c>
      <c r="G9626">
        <v>1600</v>
      </c>
      <c r="H9626" s="1">
        <f t="shared" si="750"/>
        <v>46195</v>
      </c>
      <c r="I9626" s="5">
        <f t="shared" si="754"/>
        <v>46253</v>
      </c>
      <c r="J9626" s="9" t="str">
        <f t="shared" si="751"/>
        <v>ค้างชำระ 1 - 30 วัน</v>
      </c>
      <c r="K9626" s="10">
        <f t="shared" si="752"/>
        <v>2</v>
      </c>
      <c r="L9626" t="str">
        <f t="shared" si="753"/>
        <v>ลูกหนี้ชั้นดี</v>
      </c>
    </row>
    <row r="9627" spans="1:12" x14ac:dyDescent="0.2">
      <c r="A9627" t="s">
        <v>315</v>
      </c>
      <c r="B9627" t="s">
        <v>311</v>
      </c>
      <c r="C9627">
        <v>7</v>
      </c>
      <c r="D9627">
        <v>1426060011777</v>
      </c>
      <c r="E9627" s="1">
        <v>46195</v>
      </c>
      <c r="F9627" s="1">
        <v>46204</v>
      </c>
      <c r="G9627">
        <v>2224</v>
      </c>
      <c r="H9627" s="1">
        <f t="shared" si="750"/>
        <v>46202</v>
      </c>
      <c r="I9627" s="5">
        <f t="shared" si="754"/>
        <v>46253</v>
      </c>
      <c r="J9627" s="9" t="str">
        <f t="shared" si="751"/>
        <v>ค้างชำระ 1 - 30 วัน</v>
      </c>
      <c r="K9627" s="10">
        <f t="shared" si="752"/>
        <v>2</v>
      </c>
      <c r="L9627" t="str">
        <f t="shared" si="753"/>
        <v>ลูกหนี้ชั้นดี</v>
      </c>
    </row>
    <row r="9628" spans="1:12" x14ac:dyDescent="0.2">
      <c r="A9628" t="s">
        <v>315</v>
      </c>
      <c r="B9628" t="s">
        <v>311</v>
      </c>
      <c r="C9628">
        <v>7</v>
      </c>
      <c r="D9628">
        <v>1426060014655</v>
      </c>
      <c r="E9628" s="1">
        <v>46202</v>
      </c>
      <c r="F9628" s="1">
        <v>46210</v>
      </c>
      <c r="G9628">
        <v>2912</v>
      </c>
      <c r="H9628" s="1">
        <f t="shared" si="750"/>
        <v>46209</v>
      </c>
      <c r="I9628" s="5">
        <f t="shared" si="754"/>
        <v>46253</v>
      </c>
      <c r="J9628" s="9" t="str">
        <f t="shared" si="751"/>
        <v>ชำระตรงเวลา</v>
      </c>
      <c r="K9628" s="10">
        <f t="shared" si="752"/>
        <v>1</v>
      </c>
      <c r="L9628" t="str">
        <f t="shared" si="753"/>
        <v>ลูกหนี้ชั้นดี</v>
      </c>
    </row>
    <row r="9629" spans="1:12" x14ac:dyDescent="0.2">
      <c r="A9629" t="s">
        <v>82</v>
      </c>
      <c r="B9629" t="s">
        <v>8</v>
      </c>
      <c r="C9629">
        <v>7</v>
      </c>
      <c r="D9629">
        <v>1526010008670</v>
      </c>
      <c r="E9629" s="1">
        <v>46042</v>
      </c>
      <c r="F9629" s="1">
        <v>46049</v>
      </c>
      <c r="G9629">
        <v>220</v>
      </c>
      <c r="H9629" s="1">
        <f t="shared" si="750"/>
        <v>46049</v>
      </c>
      <c r="I9629" s="5">
        <f t="shared" si="754"/>
        <v>46253</v>
      </c>
      <c r="J9629" s="9" t="str">
        <f t="shared" si="751"/>
        <v>ค้างชำระ 1 - 30 วัน</v>
      </c>
      <c r="K9629" s="10">
        <f t="shared" si="752"/>
        <v>0</v>
      </c>
      <c r="L9629" t="str">
        <f t="shared" si="753"/>
        <v>ลูกหนี้ชั้นดี</v>
      </c>
    </row>
    <row r="9630" spans="1:12" x14ac:dyDescent="0.2">
      <c r="A9630" t="s">
        <v>82</v>
      </c>
      <c r="B9630" t="s">
        <v>8</v>
      </c>
      <c r="C9630">
        <v>7</v>
      </c>
      <c r="D9630">
        <v>1526020000428</v>
      </c>
      <c r="E9630" s="1">
        <v>46056</v>
      </c>
      <c r="F9630" s="1">
        <v>46064</v>
      </c>
      <c r="G9630">
        <v>150</v>
      </c>
      <c r="H9630" s="1">
        <f t="shared" si="750"/>
        <v>46063</v>
      </c>
      <c r="I9630" s="5">
        <f t="shared" si="754"/>
        <v>46253</v>
      </c>
      <c r="J9630" s="9" t="str">
        <f t="shared" si="751"/>
        <v>ค้างชำระ 1 - 30 วัน</v>
      </c>
      <c r="K9630" s="10">
        <f t="shared" si="752"/>
        <v>1</v>
      </c>
      <c r="L9630" t="str">
        <f t="shared" si="753"/>
        <v>ลูกหนี้ชั้นดี</v>
      </c>
    </row>
    <row r="9631" spans="1:12" x14ac:dyDescent="0.2">
      <c r="A9631" t="s">
        <v>82</v>
      </c>
      <c r="B9631" t="s">
        <v>8</v>
      </c>
      <c r="C9631">
        <v>7</v>
      </c>
      <c r="D9631">
        <v>1526030000562</v>
      </c>
      <c r="E9631" s="1">
        <v>46084</v>
      </c>
      <c r="F9631" s="1">
        <v>46094</v>
      </c>
      <c r="G9631">
        <v>1190</v>
      </c>
      <c r="H9631" s="1">
        <f t="shared" si="750"/>
        <v>46091</v>
      </c>
      <c r="I9631" s="5">
        <f t="shared" si="754"/>
        <v>46253</v>
      </c>
      <c r="J9631" s="9" t="str">
        <f t="shared" si="751"/>
        <v>ชำระตรงเวลา</v>
      </c>
      <c r="K9631" s="10">
        <f t="shared" si="752"/>
        <v>3</v>
      </c>
      <c r="L9631" t="str">
        <f t="shared" si="753"/>
        <v>ลูกหนี้ชั้นดี</v>
      </c>
    </row>
    <row r="9632" spans="1:12" x14ac:dyDescent="0.2">
      <c r="A9632" t="s">
        <v>82</v>
      </c>
      <c r="B9632" t="s">
        <v>8</v>
      </c>
      <c r="C9632">
        <v>7</v>
      </c>
      <c r="D9632">
        <v>1526030007837</v>
      </c>
      <c r="E9632" s="1">
        <v>46099</v>
      </c>
      <c r="F9632" s="1">
        <v>46106</v>
      </c>
      <c r="G9632">
        <v>2180</v>
      </c>
      <c r="H9632" s="1">
        <f t="shared" si="750"/>
        <v>46106</v>
      </c>
      <c r="I9632" s="5">
        <f t="shared" si="754"/>
        <v>46253</v>
      </c>
      <c r="J9632" s="9" t="str">
        <f t="shared" si="751"/>
        <v>ชำระตรงเวลา</v>
      </c>
      <c r="K9632" s="10">
        <f t="shared" si="752"/>
        <v>0</v>
      </c>
      <c r="L9632" t="str">
        <f t="shared" si="753"/>
        <v>ลูกหนี้ชั้นดี</v>
      </c>
    </row>
    <row r="9633" spans="1:12" x14ac:dyDescent="0.2">
      <c r="A9633" t="s">
        <v>82</v>
      </c>
      <c r="B9633" t="s">
        <v>8</v>
      </c>
      <c r="C9633">
        <v>7</v>
      </c>
      <c r="D9633">
        <v>1526030014583</v>
      </c>
      <c r="E9633" s="1">
        <v>46112</v>
      </c>
      <c r="F9633" s="1">
        <v>46114</v>
      </c>
      <c r="G9633">
        <v>1930</v>
      </c>
      <c r="H9633" s="1">
        <f t="shared" si="750"/>
        <v>46119</v>
      </c>
      <c r="I9633" s="5">
        <f t="shared" si="754"/>
        <v>46253</v>
      </c>
      <c r="J9633" s="9" t="str">
        <f t="shared" si="751"/>
        <v>ชำระตรงเวลา</v>
      </c>
      <c r="K9633" s="10">
        <f t="shared" si="752"/>
        <v>0</v>
      </c>
      <c r="L9633" t="str">
        <f t="shared" si="753"/>
        <v>ลูกหนี้ชั้นดี</v>
      </c>
    </row>
    <row r="9634" spans="1:12" x14ac:dyDescent="0.2">
      <c r="A9634" t="s">
        <v>82</v>
      </c>
      <c r="B9634" t="s">
        <v>8</v>
      </c>
      <c r="C9634">
        <v>7</v>
      </c>
      <c r="D9634">
        <v>1526060000167</v>
      </c>
      <c r="E9634" s="1">
        <v>46175</v>
      </c>
      <c r="F9634" s="1">
        <v>46182</v>
      </c>
      <c r="G9634">
        <v>3039</v>
      </c>
      <c r="H9634" s="1">
        <f t="shared" si="750"/>
        <v>46182</v>
      </c>
      <c r="I9634" s="5">
        <f t="shared" si="754"/>
        <v>46253</v>
      </c>
      <c r="J9634" s="9" t="str">
        <f t="shared" si="751"/>
        <v>ชำระตรงเวลา</v>
      </c>
      <c r="K9634" s="10">
        <f t="shared" si="752"/>
        <v>0</v>
      </c>
      <c r="L9634" t="str">
        <f t="shared" si="753"/>
        <v>ลูกหนี้ชั้นดี</v>
      </c>
    </row>
    <row r="9635" spans="1:12" x14ac:dyDescent="0.2">
      <c r="A9635" t="s">
        <v>82</v>
      </c>
      <c r="B9635" t="s">
        <v>8</v>
      </c>
      <c r="C9635">
        <v>7</v>
      </c>
      <c r="D9635">
        <v>1526060000334</v>
      </c>
      <c r="E9635" s="1">
        <v>46175</v>
      </c>
      <c r="F9635" s="1">
        <v>46182</v>
      </c>
      <c r="G9635">
        <v>66</v>
      </c>
      <c r="H9635" s="1">
        <f t="shared" si="750"/>
        <v>46182</v>
      </c>
      <c r="I9635" s="5">
        <f t="shared" si="754"/>
        <v>46253</v>
      </c>
      <c r="J9635" s="9" t="str">
        <f t="shared" si="751"/>
        <v>ค้างชำระ 1 - 30 วัน</v>
      </c>
      <c r="K9635" s="10">
        <f t="shared" si="752"/>
        <v>0</v>
      </c>
      <c r="L9635" t="str">
        <f t="shared" si="753"/>
        <v>ลูกหนี้ชั้นดี</v>
      </c>
    </row>
    <row r="9636" spans="1:12" x14ac:dyDescent="0.2">
      <c r="A9636" t="s">
        <v>82</v>
      </c>
      <c r="B9636" t="s">
        <v>8</v>
      </c>
      <c r="C9636">
        <v>7</v>
      </c>
      <c r="D9636">
        <v>1526060004752</v>
      </c>
      <c r="E9636" s="1">
        <v>46182</v>
      </c>
      <c r="F9636" s="1">
        <v>46191</v>
      </c>
      <c r="G9636">
        <v>1323</v>
      </c>
      <c r="H9636" s="1">
        <f t="shared" si="750"/>
        <v>46189</v>
      </c>
      <c r="I9636" s="5">
        <f t="shared" si="754"/>
        <v>46253</v>
      </c>
      <c r="J9636" s="9" t="str">
        <f t="shared" si="751"/>
        <v>ชำระตรงเวลา</v>
      </c>
      <c r="K9636" s="10">
        <f t="shared" si="752"/>
        <v>2</v>
      </c>
      <c r="L9636" t="str">
        <f t="shared" si="753"/>
        <v>ลูกหนี้ชั้นดี</v>
      </c>
    </row>
    <row r="9637" spans="1:12" x14ac:dyDescent="0.2">
      <c r="A9637" t="s">
        <v>82</v>
      </c>
      <c r="B9637" t="s">
        <v>8</v>
      </c>
      <c r="C9637">
        <v>7</v>
      </c>
      <c r="D9637">
        <v>1526060007494</v>
      </c>
      <c r="E9637" s="1">
        <v>46189</v>
      </c>
      <c r="F9637" s="1">
        <v>46191</v>
      </c>
      <c r="G9637">
        <v>6306</v>
      </c>
      <c r="H9637" s="1">
        <f t="shared" si="750"/>
        <v>46196</v>
      </c>
      <c r="I9637" s="5">
        <f t="shared" si="754"/>
        <v>46253</v>
      </c>
      <c r="J9637" s="9" t="str">
        <f t="shared" si="751"/>
        <v>ค้างชำระ 1 - 30 วัน</v>
      </c>
      <c r="K9637" s="10">
        <f t="shared" si="752"/>
        <v>0</v>
      </c>
      <c r="L9637" t="str">
        <f t="shared" si="753"/>
        <v>ลูกหนี้ชั้นดี</v>
      </c>
    </row>
    <row r="9638" spans="1:12" x14ac:dyDescent="0.2">
      <c r="A9638" t="s">
        <v>82</v>
      </c>
      <c r="B9638" t="s">
        <v>8</v>
      </c>
      <c r="C9638">
        <v>7</v>
      </c>
      <c r="D9638">
        <v>1526060011736</v>
      </c>
      <c r="E9638" s="1">
        <v>46196</v>
      </c>
      <c r="F9638" s="1">
        <v>46210</v>
      </c>
      <c r="G9638">
        <v>5460</v>
      </c>
      <c r="H9638" s="1">
        <f t="shared" si="750"/>
        <v>46203</v>
      </c>
      <c r="I9638" s="5">
        <f t="shared" si="754"/>
        <v>46253</v>
      </c>
      <c r="J9638" s="9" t="str">
        <f t="shared" si="751"/>
        <v>ชำระตรงเวลา</v>
      </c>
      <c r="K9638" s="10">
        <f t="shared" si="752"/>
        <v>7</v>
      </c>
      <c r="L9638" t="str">
        <f t="shared" si="753"/>
        <v>ลูกหนี้ชั้นดี</v>
      </c>
    </row>
    <row r="9639" spans="1:12" x14ac:dyDescent="0.2">
      <c r="A9639" t="s">
        <v>82</v>
      </c>
      <c r="B9639" t="s">
        <v>8</v>
      </c>
      <c r="C9639">
        <v>7</v>
      </c>
      <c r="D9639">
        <v>1526060014447</v>
      </c>
      <c r="E9639" s="1">
        <v>46203</v>
      </c>
      <c r="F9639" s="1">
        <v>46210</v>
      </c>
      <c r="G9639">
        <v>1160</v>
      </c>
      <c r="H9639" s="1">
        <f t="shared" si="750"/>
        <v>46210</v>
      </c>
      <c r="I9639" s="5">
        <f t="shared" si="754"/>
        <v>46253</v>
      </c>
      <c r="J9639" s="9" t="str">
        <f t="shared" si="751"/>
        <v>ค้างชำระ 1 - 30 วัน</v>
      </c>
      <c r="K9639" s="10">
        <f t="shared" si="752"/>
        <v>0</v>
      </c>
      <c r="L9639" t="str">
        <f t="shared" si="753"/>
        <v>ลูกหนี้ชั้นดี</v>
      </c>
    </row>
    <row r="9640" spans="1:12" x14ac:dyDescent="0.2">
      <c r="A9640" t="s">
        <v>82</v>
      </c>
      <c r="B9640" t="s">
        <v>8</v>
      </c>
      <c r="C9640">
        <v>7</v>
      </c>
      <c r="D9640">
        <v>1526060014454</v>
      </c>
      <c r="E9640" s="1">
        <v>46203</v>
      </c>
      <c r="F9640" s="1">
        <v>46211</v>
      </c>
      <c r="G9640">
        <v>906</v>
      </c>
      <c r="H9640" s="1">
        <f t="shared" si="750"/>
        <v>46210</v>
      </c>
      <c r="I9640" s="5">
        <f t="shared" si="754"/>
        <v>46253</v>
      </c>
      <c r="J9640" s="9" t="str">
        <f t="shared" si="751"/>
        <v>ชำระตรงเวลา</v>
      </c>
      <c r="K9640" s="10">
        <f t="shared" si="752"/>
        <v>1</v>
      </c>
      <c r="L9640" t="str">
        <f t="shared" si="753"/>
        <v>ลูกหนี้ชั้นดี</v>
      </c>
    </row>
    <row r="9641" spans="1:12" x14ac:dyDescent="0.2">
      <c r="A9641" t="s">
        <v>1137</v>
      </c>
      <c r="B9641" t="s">
        <v>8</v>
      </c>
      <c r="C9641">
        <v>7</v>
      </c>
      <c r="D9641">
        <v>1526060002208</v>
      </c>
      <c r="E9641" s="1">
        <v>46178</v>
      </c>
      <c r="F9641" s="1">
        <v>46185</v>
      </c>
      <c r="G9641">
        <v>5365</v>
      </c>
      <c r="H9641" s="1">
        <f t="shared" si="750"/>
        <v>46185</v>
      </c>
      <c r="I9641" s="5">
        <f t="shared" si="754"/>
        <v>46253</v>
      </c>
      <c r="J9641" s="9" t="str">
        <f t="shared" si="751"/>
        <v>ชำระตรงเวลา</v>
      </c>
      <c r="K9641" s="10">
        <f t="shared" si="752"/>
        <v>0</v>
      </c>
      <c r="L9641" t="str">
        <f t="shared" si="753"/>
        <v>ลูกหนี้ชั้นดี</v>
      </c>
    </row>
    <row r="9642" spans="1:12" x14ac:dyDescent="0.2">
      <c r="A9642" t="s">
        <v>1619</v>
      </c>
      <c r="B9642" t="s">
        <v>8</v>
      </c>
      <c r="C9642">
        <v>30</v>
      </c>
      <c r="D9642">
        <v>1526010002159</v>
      </c>
      <c r="E9642" s="1">
        <v>46030</v>
      </c>
      <c r="F9642" s="1">
        <v>46060</v>
      </c>
      <c r="G9642">
        <v>32000</v>
      </c>
      <c r="H9642" s="1">
        <f t="shared" si="750"/>
        <v>46060</v>
      </c>
      <c r="I9642" s="5">
        <f t="shared" si="754"/>
        <v>46253</v>
      </c>
      <c r="J9642" s="9" t="str">
        <f t="shared" si="751"/>
        <v>ค้างชำระ 1 - 30 วัน</v>
      </c>
      <c r="K9642" s="10">
        <f t="shared" si="752"/>
        <v>0</v>
      </c>
      <c r="L9642" t="str">
        <f t="shared" si="753"/>
        <v>ลูกหนี้ชั้นดี</v>
      </c>
    </row>
    <row r="9643" spans="1:12" x14ac:dyDescent="0.2">
      <c r="A9643" t="s">
        <v>1619</v>
      </c>
      <c r="B9643" t="s">
        <v>8</v>
      </c>
      <c r="C9643">
        <v>30</v>
      </c>
      <c r="D9643">
        <v>1526010007901</v>
      </c>
      <c r="E9643" s="1">
        <v>46038</v>
      </c>
      <c r="F9643" s="1">
        <v>46070</v>
      </c>
      <c r="G9643">
        <v>304000</v>
      </c>
      <c r="H9643" s="1">
        <f t="shared" si="750"/>
        <v>46068</v>
      </c>
      <c r="I9643" s="5">
        <f t="shared" si="754"/>
        <v>46253</v>
      </c>
      <c r="J9643" s="9" t="str">
        <f t="shared" si="751"/>
        <v>ค้างชำระ 1 - 30 วัน</v>
      </c>
      <c r="K9643" s="10">
        <f t="shared" si="752"/>
        <v>2</v>
      </c>
      <c r="L9643" t="str">
        <f t="shared" si="753"/>
        <v>ลูกหนี้ชั้นดี</v>
      </c>
    </row>
    <row r="9644" spans="1:12" x14ac:dyDescent="0.2">
      <c r="A9644" t="s">
        <v>1619</v>
      </c>
      <c r="B9644" t="s">
        <v>8</v>
      </c>
      <c r="C9644">
        <v>30</v>
      </c>
      <c r="D9644">
        <v>1526020011219</v>
      </c>
      <c r="E9644" s="1">
        <v>46074</v>
      </c>
      <c r="F9644" s="1">
        <v>46108</v>
      </c>
      <c r="G9644">
        <v>188000</v>
      </c>
      <c r="H9644" s="1">
        <f t="shared" si="750"/>
        <v>46104</v>
      </c>
      <c r="I9644" s="5">
        <f t="shared" si="754"/>
        <v>46253</v>
      </c>
      <c r="J9644" s="9" t="str">
        <f t="shared" si="751"/>
        <v>ค้างชำระ 1 - 30 วัน</v>
      </c>
      <c r="K9644" s="10">
        <f t="shared" si="752"/>
        <v>4</v>
      </c>
      <c r="L9644" t="str">
        <f t="shared" si="753"/>
        <v>ลูกหนี้ชั้นดี</v>
      </c>
    </row>
    <row r="9645" spans="1:12" x14ac:dyDescent="0.2">
      <c r="A9645" t="s">
        <v>1619</v>
      </c>
      <c r="B9645" t="s">
        <v>8</v>
      </c>
      <c r="C9645">
        <v>30</v>
      </c>
      <c r="D9645">
        <v>1526040010773</v>
      </c>
      <c r="E9645" s="1">
        <v>46134</v>
      </c>
      <c r="F9645" s="1">
        <v>46165</v>
      </c>
      <c r="G9645">
        <v>93000</v>
      </c>
      <c r="H9645" s="1">
        <f t="shared" si="750"/>
        <v>46164</v>
      </c>
      <c r="I9645" s="5">
        <f t="shared" si="754"/>
        <v>46253</v>
      </c>
      <c r="J9645" s="9" t="str">
        <f t="shared" si="751"/>
        <v>ชำระตรงเวลา</v>
      </c>
      <c r="K9645" s="10">
        <f t="shared" si="752"/>
        <v>1</v>
      </c>
      <c r="L9645" t="str">
        <f t="shared" si="753"/>
        <v>ลูกหนี้ชั้นดี</v>
      </c>
    </row>
    <row r="9646" spans="1:12" x14ac:dyDescent="0.2">
      <c r="A9646" t="s">
        <v>1619</v>
      </c>
      <c r="B9646" t="s">
        <v>8</v>
      </c>
      <c r="C9646">
        <v>30</v>
      </c>
      <c r="D9646">
        <v>1526060004394</v>
      </c>
      <c r="E9646" s="1">
        <v>46179</v>
      </c>
      <c r="F9646" s="1">
        <v>46207</v>
      </c>
      <c r="G9646">
        <v>209900</v>
      </c>
      <c r="H9646" s="1">
        <f t="shared" si="750"/>
        <v>46209</v>
      </c>
      <c r="I9646" s="5">
        <f t="shared" si="754"/>
        <v>46253</v>
      </c>
      <c r="J9646" s="9" t="str">
        <f t="shared" si="751"/>
        <v>ค้างชำระ 1 - 30 วัน</v>
      </c>
      <c r="K9646" s="10">
        <f t="shared" si="752"/>
        <v>0</v>
      </c>
      <c r="L9646" t="str">
        <f t="shared" si="753"/>
        <v>ลูกหนี้ชั้นดี</v>
      </c>
    </row>
    <row r="9647" spans="1:12" x14ac:dyDescent="0.2">
      <c r="A9647" t="s">
        <v>1619</v>
      </c>
      <c r="B9647" t="s">
        <v>8</v>
      </c>
      <c r="C9647">
        <v>30</v>
      </c>
      <c r="D9647">
        <v>1526060014096</v>
      </c>
      <c r="E9647" s="1">
        <v>46200</v>
      </c>
      <c r="F9647" s="1" t="s">
        <v>3049</v>
      </c>
      <c r="G9647">
        <v>142800</v>
      </c>
      <c r="H9647" s="1">
        <f t="shared" si="750"/>
        <v>46230</v>
      </c>
      <c r="I9647" s="5">
        <f t="shared" si="754"/>
        <v>46253</v>
      </c>
      <c r="J9647" s="9" t="str">
        <f t="shared" si="751"/>
        <v>ชำระตรงเวลา</v>
      </c>
      <c r="K9647" s="10">
        <f t="shared" si="752"/>
        <v>23</v>
      </c>
      <c r="L9647" t="str">
        <f t="shared" si="753"/>
        <v>ลูกหนี้ชั้นดี</v>
      </c>
    </row>
    <row r="9648" spans="1:12" x14ac:dyDescent="0.2">
      <c r="A9648" t="s">
        <v>212</v>
      </c>
      <c r="B9648" t="s">
        <v>8</v>
      </c>
      <c r="C9648">
        <v>7</v>
      </c>
      <c r="D9648">
        <v>1526020006727</v>
      </c>
      <c r="E9648" s="1">
        <v>46065</v>
      </c>
      <c r="F9648" s="1">
        <v>46066</v>
      </c>
      <c r="G9648">
        <v>480</v>
      </c>
      <c r="H9648" s="1">
        <f t="shared" si="750"/>
        <v>46072</v>
      </c>
      <c r="I9648" s="5">
        <f t="shared" si="754"/>
        <v>46253</v>
      </c>
      <c r="J9648" s="9" t="str">
        <f t="shared" si="751"/>
        <v>ชำระตรงเวลา</v>
      </c>
      <c r="K9648" s="10">
        <f t="shared" si="752"/>
        <v>0</v>
      </c>
      <c r="L9648" t="str">
        <f t="shared" si="753"/>
        <v>ลูกหนี้ชั้นดี</v>
      </c>
    </row>
    <row r="9649" spans="1:12" x14ac:dyDescent="0.2">
      <c r="A9649" t="s">
        <v>212</v>
      </c>
      <c r="B9649" t="s">
        <v>8</v>
      </c>
      <c r="C9649">
        <v>7</v>
      </c>
      <c r="D9649">
        <v>1526020010588</v>
      </c>
      <c r="E9649" s="1">
        <v>46072</v>
      </c>
      <c r="F9649" s="1">
        <v>46077</v>
      </c>
      <c r="G9649">
        <v>2340</v>
      </c>
      <c r="H9649" s="1">
        <f t="shared" si="750"/>
        <v>46079</v>
      </c>
      <c r="I9649" s="5">
        <f t="shared" si="754"/>
        <v>46253</v>
      </c>
      <c r="J9649" s="9" t="str">
        <f t="shared" si="751"/>
        <v>ชำระตรงเวลา</v>
      </c>
      <c r="K9649" s="10">
        <f t="shared" si="752"/>
        <v>0</v>
      </c>
      <c r="L9649" t="str">
        <f t="shared" si="753"/>
        <v>ลูกหนี้ชั้นดี</v>
      </c>
    </row>
    <row r="9650" spans="1:12" x14ac:dyDescent="0.2">
      <c r="A9650" t="s">
        <v>212</v>
      </c>
      <c r="B9650" t="s">
        <v>8</v>
      </c>
      <c r="C9650">
        <v>7</v>
      </c>
      <c r="D9650">
        <v>1526030010509</v>
      </c>
      <c r="E9650" s="1">
        <v>46102</v>
      </c>
      <c r="F9650" s="1">
        <v>46105</v>
      </c>
      <c r="G9650">
        <v>2380</v>
      </c>
      <c r="H9650" s="1">
        <f t="shared" si="750"/>
        <v>46109</v>
      </c>
      <c r="I9650" s="5">
        <f t="shared" si="754"/>
        <v>46253</v>
      </c>
      <c r="J9650" s="9" t="str">
        <f t="shared" si="751"/>
        <v>ชำระตรงเวลา</v>
      </c>
      <c r="K9650" s="10">
        <f t="shared" si="752"/>
        <v>0</v>
      </c>
      <c r="L9650" t="str">
        <f t="shared" si="753"/>
        <v>ลูกหนี้ชั้นดี</v>
      </c>
    </row>
    <row r="9651" spans="1:12" x14ac:dyDescent="0.2">
      <c r="A9651" t="s">
        <v>212</v>
      </c>
      <c r="B9651" t="s">
        <v>8</v>
      </c>
      <c r="C9651">
        <v>7</v>
      </c>
      <c r="D9651">
        <v>1526060006428</v>
      </c>
      <c r="E9651" s="1">
        <v>46184</v>
      </c>
      <c r="F9651" s="1">
        <v>46191</v>
      </c>
      <c r="G9651">
        <v>8736</v>
      </c>
      <c r="H9651" s="1">
        <f t="shared" si="750"/>
        <v>46191</v>
      </c>
      <c r="I9651" s="5">
        <f t="shared" si="754"/>
        <v>46253</v>
      </c>
      <c r="J9651" s="9" t="str">
        <f t="shared" si="751"/>
        <v>ค้างชำระ 1 - 30 วัน</v>
      </c>
      <c r="K9651" s="10">
        <f t="shared" si="752"/>
        <v>0</v>
      </c>
      <c r="L9651" t="str">
        <f t="shared" si="753"/>
        <v>ลูกหนี้ชั้นดี</v>
      </c>
    </row>
    <row r="9652" spans="1:12" x14ac:dyDescent="0.2">
      <c r="A9652" t="s">
        <v>212</v>
      </c>
      <c r="B9652" t="s">
        <v>8</v>
      </c>
      <c r="C9652">
        <v>7</v>
      </c>
      <c r="D9652">
        <v>1526060010340</v>
      </c>
      <c r="E9652" s="1">
        <v>46191</v>
      </c>
      <c r="F9652" s="1">
        <v>46203</v>
      </c>
      <c r="G9652">
        <v>5520</v>
      </c>
      <c r="H9652" s="1">
        <f t="shared" si="750"/>
        <v>46198</v>
      </c>
      <c r="I9652" s="5">
        <f t="shared" si="754"/>
        <v>46253</v>
      </c>
      <c r="J9652" s="9" t="str">
        <f t="shared" si="751"/>
        <v>ชำระตรงเวลา</v>
      </c>
      <c r="K9652" s="10">
        <f t="shared" si="752"/>
        <v>5</v>
      </c>
      <c r="L9652" t="str">
        <f t="shared" si="753"/>
        <v>ลูกหนี้ชั้นดี</v>
      </c>
    </row>
    <row r="9653" spans="1:12" x14ac:dyDescent="0.2">
      <c r="A9653" t="s">
        <v>212</v>
      </c>
      <c r="B9653" t="s">
        <v>8</v>
      </c>
      <c r="C9653">
        <v>7</v>
      </c>
      <c r="D9653">
        <v>1526060013358</v>
      </c>
      <c r="E9653" s="1">
        <v>46198</v>
      </c>
      <c r="F9653" s="1">
        <v>46199</v>
      </c>
      <c r="G9653">
        <v>4800</v>
      </c>
      <c r="H9653" s="1">
        <f t="shared" si="750"/>
        <v>46205</v>
      </c>
      <c r="I9653" s="5">
        <f t="shared" si="754"/>
        <v>46253</v>
      </c>
      <c r="J9653" s="9" t="str">
        <f t="shared" si="751"/>
        <v>ค้างชำระ 1 - 30 วัน</v>
      </c>
      <c r="K9653" s="10">
        <f t="shared" si="752"/>
        <v>0</v>
      </c>
      <c r="L9653" t="str">
        <f t="shared" si="753"/>
        <v>ลูกหนี้ชั้นดี</v>
      </c>
    </row>
    <row r="9654" spans="1:12" x14ac:dyDescent="0.2">
      <c r="A9654" t="s">
        <v>215</v>
      </c>
      <c r="B9654" t="s">
        <v>8</v>
      </c>
      <c r="C9654">
        <v>7</v>
      </c>
      <c r="D9654">
        <v>1526010007192</v>
      </c>
      <c r="E9654" s="1">
        <v>46038</v>
      </c>
      <c r="F9654" s="1">
        <v>46046</v>
      </c>
      <c r="G9654">
        <v>1920</v>
      </c>
      <c r="H9654" s="1">
        <f t="shared" si="750"/>
        <v>46045</v>
      </c>
      <c r="I9654" s="5">
        <f t="shared" si="754"/>
        <v>46253</v>
      </c>
      <c r="J9654" s="9" t="str">
        <f t="shared" si="751"/>
        <v>ชำระตรงเวลา</v>
      </c>
      <c r="K9654" s="10">
        <f t="shared" si="752"/>
        <v>1</v>
      </c>
      <c r="L9654" t="str">
        <f t="shared" si="753"/>
        <v>ลูกหนี้ชั้นดี</v>
      </c>
    </row>
    <row r="9655" spans="1:12" x14ac:dyDescent="0.2">
      <c r="A9655" t="s">
        <v>215</v>
      </c>
      <c r="B9655" t="s">
        <v>8</v>
      </c>
      <c r="C9655">
        <v>7</v>
      </c>
      <c r="D9655">
        <v>1526060003984</v>
      </c>
      <c r="E9655" s="1">
        <v>46179</v>
      </c>
      <c r="F9655" s="1">
        <v>46185</v>
      </c>
      <c r="G9655">
        <v>1392</v>
      </c>
      <c r="H9655" s="1">
        <f t="shared" si="750"/>
        <v>46186</v>
      </c>
      <c r="I9655" s="5">
        <f t="shared" si="754"/>
        <v>46253</v>
      </c>
      <c r="J9655" s="9" t="str">
        <f t="shared" si="751"/>
        <v>ชำระตรงเวลา</v>
      </c>
      <c r="K9655" s="10">
        <f t="shared" si="752"/>
        <v>0</v>
      </c>
      <c r="L9655" t="str">
        <f t="shared" si="753"/>
        <v>ลูกหนี้ชั้นดี</v>
      </c>
    </row>
    <row r="9656" spans="1:12" x14ac:dyDescent="0.2">
      <c r="A9656" t="s">
        <v>215</v>
      </c>
      <c r="B9656" t="s">
        <v>8</v>
      </c>
      <c r="C9656">
        <v>7</v>
      </c>
      <c r="D9656">
        <v>1526060006930</v>
      </c>
      <c r="E9656" s="1">
        <v>46185</v>
      </c>
      <c r="F9656" s="1">
        <v>46192</v>
      </c>
      <c r="G9656">
        <v>298</v>
      </c>
      <c r="H9656" s="1">
        <f t="shared" si="750"/>
        <v>46192</v>
      </c>
      <c r="I9656" s="5">
        <f t="shared" si="754"/>
        <v>46253</v>
      </c>
      <c r="J9656" s="9" t="str">
        <f t="shared" si="751"/>
        <v>ชำระตรงเวลา</v>
      </c>
      <c r="K9656" s="10">
        <f t="shared" si="752"/>
        <v>0</v>
      </c>
      <c r="L9656" t="str">
        <f t="shared" si="753"/>
        <v>ลูกหนี้ชั้นดี</v>
      </c>
    </row>
    <row r="9657" spans="1:12" x14ac:dyDescent="0.2">
      <c r="A9657" t="s">
        <v>215</v>
      </c>
      <c r="B9657" t="s">
        <v>8</v>
      </c>
      <c r="C9657">
        <v>7</v>
      </c>
      <c r="D9657">
        <v>1526060010913</v>
      </c>
      <c r="E9657" s="1">
        <v>46192</v>
      </c>
      <c r="F9657" s="1">
        <v>46199</v>
      </c>
      <c r="G9657">
        <v>3320</v>
      </c>
      <c r="H9657" s="1">
        <f t="shared" si="750"/>
        <v>46199</v>
      </c>
      <c r="I9657" s="5">
        <f t="shared" si="754"/>
        <v>46253</v>
      </c>
      <c r="J9657" s="9" t="str">
        <f t="shared" si="751"/>
        <v>ค้างชำระ 1 - 30 วัน</v>
      </c>
      <c r="K9657" s="10">
        <f t="shared" si="752"/>
        <v>0</v>
      </c>
      <c r="L9657" t="str">
        <f t="shared" si="753"/>
        <v>ลูกหนี้ชั้นดี</v>
      </c>
    </row>
    <row r="9658" spans="1:12" x14ac:dyDescent="0.2">
      <c r="A9658" t="s">
        <v>215</v>
      </c>
      <c r="B9658" t="s">
        <v>8</v>
      </c>
      <c r="C9658">
        <v>7</v>
      </c>
      <c r="D9658">
        <v>1526060013730</v>
      </c>
      <c r="E9658" s="1">
        <v>46199</v>
      </c>
      <c r="F9658" s="1">
        <v>46207</v>
      </c>
      <c r="G9658">
        <v>136</v>
      </c>
      <c r="H9658" s="1">
        <f t="shared" si="750"/>
        <v>46206</v>
      </c>
      <c r="I9658" s="5">
        <f t="shared" si="754"/>
        <v>46253</v>
      </c>
      <c r="J9658" s="9" t="str">
        <f t="shared" si="751"/>
        <v>ชำระตรงเวลา</v>
      </c>
      <c r="K9658" s="10">
        <f t="shared" si="752"/>
        <v>1</v>
      </c>
      <c r="L9658" t="str">
        <f t="shared" si="753"/>
        <v>ลูกหนี้ชั้นดี</v>
      </c>
    </row>
    <row r="9659" spans="1:12" x14ac:dyDescent="0.2">
      <c r="A9659" t="s">
        <v>100</v>
      </c>
      <c r="B9659" t="s">
        <v>8</v>
      </c>
      <c r="C9659">
        <v>7</v>
      </c>
      <c r="D9659">
        <v>1526050009538</v>
      </c>
      <c r="E9659" s="1">
        <v>46163</v>
      </c>
      <c r="F9659" s="1">
        <v>46169</v>
      </c>
      <c r="G9659">
        <v>3082</v>
      </c>
      <c r="H9659" s="1">
        <f t="shared" si="750"/>
        <v>46170</v>
      </c>
      <c r="I9659" s="5">
        <f t="shared" si="754"/>
        <v>46253</v>
      </c>
      <c r="J9659" s="9" t="str">
        <f t="shared" si="751"/>
        <v>ชำระตรงเวลา</v>
      </c>
      <c r="K9659" s="10">
        <f t="shared" si="752"/>
        <v>0</v>
      </c>
      <c r="L9659" t="str">
        <f t="shared" si="753"/>
        <v>ลูกหนี้ชั้นดี</v>
      </c>
    </row>
    <row r="9660" spans="1:12" x14ac:dyDescent="0.2">
      <c r="A9660" t="s">
        <v>100</v>
      </c>
      <c r="B9660" t="s">
        <v>8</v>
      </c>
      <c r="C9660">
        <v>7</v>
      </c>
      <c r="D9660">
        <v>1526050012392</v>
      </c>
      <c r="E9660" s="1">
        <v>46169</v>
      </c>
      <c r="F9660" s="1">
        <v>46171</v>
      </c>
      <c r="G9660">
        <v>1825</v>
      </c>
      <c r="H9660" s="1">
        <f t="shared" si="750"/>
        <v>46176</v>
      </c>
      <c r="I9660" s="5">
        <f t="shared" si="754"/>
        <v>46253</v>
      </c>
      <c r="J9660" s="9" t="str">
        <f t="shared" si="751"/>
        <v>ชำระตรงเวลา</v>
      </c>
      <c r="K9660" s="10">
        <f t="shared" si="752"/>
        <v>0</v>
      </c>
      <c r="L9660" t="str">
        <f t="shared" si="753"/>
        <v>ลูกหนี้ชั้นดี</v>
      </c>
    </row>
    <row r="9661" spans="1:12" x14ac:dyDescent="0.2">
      <c r="A9661" t="s">
        <v>100</v>
      </c>
      <c r="B9661" t="s">
        <v>8</v>
      </c>
      <c r="C9661">
        <v>7</v>
      </c>
      <c r="D9661">
        <v>1526060001744</v>
      </c>
      <c r="E9661" s="1">
        <v>46178</v>
      </c>
      <c r="F9661" s="1">
        <v>46183</v>
      </c>
      <c r="G9661">
        <v>1897</v>
      </c>
      <c r="H9661" s="1">
        <f t="shared" si="750"/>
        <v>46185</v>
      </c>
      <c r="I9661" s="5">
        <f t="shared" si="754"/>
        <v>46253</v>
      </c>
      <c r="J9661" s="9" t="str">
        <f t="shared" si="751"/>
        <v>ค้างชำระ 1 - 30 วัน</v>
      </c>
      <c r="K9661" s="10">
        <f t="shared" si="752"/>
        <v>0</v>
      </c>
      <c r="L9661" t="str">
        <f t="shared" si="753"/>
        <v>ลูกหนี้ชั้นดี</v>
      </c>
    </row>
    <row r="9662" spans="1:12" x14ac:dyDescent="0.2">
      <c r="A9662" t="s">
        <v>100</v>
      </c>
      <c r="B9662" t="s">
        <v>8</v>
      </c>
      <c r="C9662">
        <v>7</v>
      </c>
      <c r="D9662">
        <v>1526060005186</v>
      </c>
      <c r="E9662" s="1">
        <v>46184</v>
      </c>
      <c r="F9662" s="1">
        <v>46192</v>
      </c>
      <c r="G9662">
        <v>380</v>
      </c>
      <c r="H9662" s="1">
        <f t="shared" si="750"/>
        <v>46191</v>
      </c>
      <c r="I9662" s="5">
        <f t="shared" si="754"/>
        <v>46253</v>
      </c>
      <c r="J9662" s="9" t="str">
        <f t="shared" si="751"/>
        <v>ชำระตรงเวลา</v>
      </c>
      <c r="K9662" s="10">
        <f t="shared" si="752"/>
        <v>1</v>
      </c>
      <c r="L9662" t="str">
        <f t="shared" si="753"/>
        <v>ลูกหนี้ชั้นดี</v>
      </c>
    </row>
    <row r="9663" spans="1:12" x14ac:dyDescent="0.2">
      <c r="A9663" t="s">
        <v>100</v>
      </c>
      <c r="B9663" t="s">
        <v>8</v>
      </c>
      <c r="C9663">
        <v>7</v>
      </c>
      <c r="D9663">
        <v>1526060008798</v>
      </c>
      <c r="E9663" s="1">
        <v>46191</v>
      </c>
      <c r="F9663" s="1">
        <v>46192</v>
      </c>
      <c r="G9663">
        <v>2276</v>
      </c>
      <c r="H9663" s="1">
        <f t="shared" si="750"/>
        <v>46198</v>
      </c>
      <c r="I9663" s="5">
        <f t="shared" si="754"/>
        <v>46253</v>
      </c>
      <c r="J9663" s="9" t="str">
        <f t="shared" si="751"/>
        <v>ค้างชำระ 1 - 30 วัน</v>
      </c>
      <c r="K9663" s="10">
        <f t="shared" si="752"/>
        <v>0</v>
      </c>
      <c r="L9663" t="str">
        <f t="shared" si="753"/>
        <v>ลูกหนี้ชั้นดี</v>
      </c>
    </row>
    <row r="9664" spans="1:12" x14ac:dyDescent="0.2">
      <c r="A9664" t="s">
        <v>100</v>
      </c>
      <c r="B9664" t="s">
        <v>8</v>
      </c>
      <c r="C9664">
        <v>7</v>
      </c>
      <c r="D9664">
        <v>1526060012047</v>
      </c>
      <c r="E9664" s="1">
        <v>46198</v>
      </c>
      <c r="F9664" s="1">
        <v>46206</v>
      </c>
      <c r="G9664">
        <v>1258</v>
      </c>
      <c r="H9664" s="1">
        <f t="shared" si="750"/>
        <v>46205</v>
      </c>
      <c r="I9664" s="5">
        <f t="shared" si="754"/>
        <v>46253</v>
      </c>
      <c r="J9664" s="9" t="str">
        <f t="shared" si="751"/>
        <v>ชำระตรงเวลา</v>
      </c>
      <c r="K9664" s="10">
        <f t="shared" si="752"/>
        <v>1</v>
      </c>
      <c r="L9664" t="str">
        <f t="shared" si="753"/>
        <v>ลูกหนี้ชั้นดี</v>
      </c>
    </row>
    <row r="9665" spans="1:12" x14ac:dyDescent="0.2">
      <c r="A9665" t="s">
        <v>100</v>
      </c>
      <c r="B9665" t="s">
        <v>8</v>
      </c>
      <c r="C9665">
        <v>7</v>
      </c>
      <c r="D9665">
        <v>1526060015154</v>
      </c>
      <c r="E9665" s="1">
        <v>46205</v>
      </c>
      <c r="F9665" s="1">
        <v>46206</v>
      </c>
      <c r="G9665">
        <v>1542</v>
      </c>
      <c r="H9665" s="1">
        <f t="shared" si="750"/>
        <v>46212</v>
      </c>
      <c r="I9665" s="5">
        <f t="shared" si="754"/>
        <v>46253</v>
      </c>
      <c r="J9665" s="9" t="str">
        <f t="shared" si="751"/>
        <v>ชำระตรงเวลา</v>
      </c>
      <c r="K9665" s="10">
        <f t="shared" si="752"/>
        <v>0</v>
      </c>
      <c r="L9665" t="str">
        <f t="shared" si="753"/>
        <v>ลูกหนี้ชั้นดี</v>
      </c>
    </row>
    <row r="9666" spans="1:12" x14ac:dyDescent="0.2">
      <c r="A9666" t="s">
        <v>72</v>
      </c>
      <c r="B9666" t="s">
        <v>8</v>
      </c>
      <c r="C9666">
        <v>7</v>
      </c>
      <c r="D9666">
        <v>1526020000480</v>
      </c>
      <c r="E9666" s="1">
        <v>46058</v>
      </c>
      <c r="F9666" s="1">
        <v>46058</v>
      </c>
      <c r="G9666">
        <v>4698</v>
      </c>
      <c r="H9666" s="1">
        <f t="shared" ref="H9666:H9729" si="755">E9666+C9666</f>
        <v>46065</v>
      </c>
      <c r="I9666" s="5">
        <f t="shared" si="754"/>
        <v>46253</v>
      </c>
      <c r="J9666" s="9" t="str">
        <f t="shared" ref="J9666:J9729" si="756">IF(K9667&lt;=0, "ชำระตรงเวลา", IF(K9667&lt;=30, "ค้างชำระ 1 - 30 วัน", IF(K9667&lt;=60, "ค้างชำระ 31 - 60 วัน", IF(K9667&lt;=90, "ค้างชำระ 61 - 90 วัน", "ค้างชำระเกิน 90 วัน"))))</f>
        <v>ชำระตรงเวลา</v>
      </c>
      <c r="K9666" s="10">
        <f t="shared" ref="K9666:K9729" si="757">IF(OR(F9666="",F9666="(ว่าง)"), MAX(0,I9665-H9666), MAX(0,F9666-H9666))</f>
        <v>0</v>
      </c>
      <c r="L9666" t="str">
        <f t="shared" ref="L9666:L9729" si="758">IF(K9666&lt;=30, "ลูกหนี้ชั้นดี", IF(K9666&lt;=90, "ลูกหนี้เฝ้าติดตาม", "ลูกหนี้ด้อยคุณภาพ (NPL)"))</f>
        <v>ลูกหนี้ชั้นดี</v>
      </c>
    </row>
    <row r="9667" spans="1:12" x14ac:dyDescent="0.2">
      <c r="A9667" t="s">
        <v>72</v>
      </c>
      <c r="B9667" t="s">
        <v>8</v>
      </c>
      <c r="C9667">
        <v>7</v>
      </c>
      <c r="D9667">
        <v>1526060000075</v>
      </c>
      <c r="E9667" s="1">
        <v>46175</v>
      </c>
      <c r="F9667" s="1">
        <v>46178</v>
      </c>
      <c r="G9667">
        <v>5667</v>
      </c>
      <c r="H9667" s="1">
        <f t="shared" si="755"/>
        <v>46182</v>
      </c>
      <c r="I9667" s="5">
        <f t="shared" si="754"/>
        <v>46253</v>
      </c>
      <c r="J9667" s="9" t="str">
        <f t="shared" si="756"/>
        <v>ชำระตรงเวลา</v>
      </c>
      <c r="K9667" s="10">
        <f t="shared" si="757"/>
        <v>0</v>
      </c>
      <c r="L9667" t="str">
        <f t="shared" si="758"/>
        <v>ลูกหนี้ชั้นดี</v>
      </c>
    </row>
    <row r="9668" spans="1:12" x14ac:dyDescent="0.2">
      <c r="A9668" t="s">
        <v>72</v>
      </c>
      <c r="B9668" t="s">
        <v>8</v>
      </c>
      <c r="C9668">
        <v>7</v>
      </c>
      <c r="D9668">
        <v>1526060004790</v>
      </c>
      <c r="E9668" s="1">
        <v>46182</v>
      </c>
      <c r="F9668" s="1">
        <v>46183</v>
      </c>
      <c r="G9668">
        <v>2431</v>
      </c>
      <c r="H9668" s="1">
        <f t="shared" si="755"/>
        <v>46189</v>
      </c>
      <c r="I9668" s="5">
        <f t="shared" ref="I9668:I9731" si="759">I9667</f>
        <v>46253</v>
      </c>
      <c r="J9668" s="9" t="str">
        <f t="shared" si="756"/>
        <v>ชำระตรงเวลา</v>
      </c>
      <c r="K9668" s="10">
        <f t="shared" si="757"/>
        <v>0</v>
      </c>
      <c r="L9668" t="str">
        <f t="shared" si="758"/>
        <v>ลูกหนี้ชั้นดี</v>
      </c>
    </row>
    <row r="9669" spans="1:12" x14ac:dyDescent="0.2">
      <c r="A9669" t="s">
        <v>72</v>
      </c>
      <c r="B9669" t="s">
        <v>8</v>
      </c>
      <c r="C9669">
        <v>7</v>
      </c>
      <c r="D9669">
        <v>1526060007531</v>
      </c>
      <c r="E9669" s="1">
        <v>46190</v>
      </c>
      <c r="F9669" s="1">
        <v>46190</v>
      </c>
      <c r="G9669">
        <v>2534</v>
      </c>
      <c r="H9669" s="1">
        <f t="shared" si="755"/>
        <v>46197</v>
      </c>
      <c r="I9669" s="5">
        <f t="shared" si="759"/>
        <v>46253</v>
      </c>
      <c r="J9669" s="9" t="str">
        <f t="shared" si="756"/>
        <v>ชำระตรงเวลา</v>
      </c>
      <c r="K9669" s="10">
        <f t="shared" si="757"/>
        <v>0</v>
      </c>
      <c r="L9669" t="str">
        <f t="shared" si="758"/>
        <v>ลูกหนี้ชั้นดี</v>
      </c>
    </row>
    <row r="9670" spans="1:12" x14ac:dyDescent="0.2">
      <c r="A9670" t="s">
        <v>72</v>
      </c>
      <c r="B9670" t="s">
        <v>8</v>
      </c>
      <c r="C9670">
        <v>7</v>
      </c>
      <c r="D9670">
        <v>1526060011675</v>
      </c>
      <c r="E9670" s="1">
        <v>46197</v>
      </c>
      <c r="F9670" s="1">
        <v>46197</v>
      </c>
      <c r="G9670">
        <v>8528</v>
      </c>
      <c r="H9670" s="1">
        <f t="shared" si="755"/>
        <v>46204</v>
      </c>
      <c r="I9670" s="5">
        <f t="shared" si="759"/>
        <v>46253</v>
      </c>
      <c r="J9670" s="9" t="str">
        <f t="shared" si="756"/>
        <v>ชำระตรงเวลา</v>
      </c>
      <c r="K9670" s="10">
        <f t="shared" si="757"/>
        <v>0</v>
      </c>
      <c r="L9670" t="str">
        <f t="shared" si="758"/>
        <v>ลูกหนี้ชั้นดี</v>
      </c>
    </row>
    <row r="9671" spans="1:12" x14ac:dyDescent="0.2">
      <c r="A9671" t="s">
        <v>72</v>
      </c>
      <c r="B9671" t="s">
        <v>8</v>
      </c>
      <c r="C9671">
        <v>7</v>
      </c>
      <c r="D9671">
        <v>1526060014409</v>
      </c>
      <c r="E9671" s="1">
        <v>46204</v>
      </c>
      <c r="F9671" s="1">
        <v>46204</v>
      </c>
      <c r="G9671">
        <v>2484</v>
      </c>
      <c r="H9671" s="1">
        <f t="shared" si="755"/>
        <v>46211</v>
      </c>
      <c r="I9671" s="5">
        <f t="shared" si="759"/>
        <v>46253</v>
      </c>
      <c r="J9671" s="9" t="str">
        <f t="shared" si="756"/>
        <v>ชำระตรงเวลา</v>
      </c>
      <c r="K9671" s="10">
        <f t="shared" si="757"/>
        <v>0</v>
      </c>
      <c r="L9671" t="str">
        <f t="shared" si="758"/>
        <v>ลูกหนี้ชั้นดี</v>
      </c>
    </row>
    <row r="9672" spans="1:12" x14ac:dyDescent="0.2">
      <c r="A9672" t="s">
        <v>65</v>
      </c>
      <c r="B9672" t="s">
        <v>8</v>
      </c>
      <c r="C9672">
        <v>7</v>
      </c>
      <c r="D9672">
        <v>1526020011158</v>
      </c>
      <c r="E9672" s="1">
        <v>46072</v>
      </c>
      <c r="F9672" s="1">
        <v>46073</v>
      </c>
      <c r="G9672">
        <v>40</v>
      </c>
      <c r="H9672" s="1">
        <f t="shared" si="755"/>
        <v>46079</v>
      </c>
      <c r="I9672" s="5">
        <f t="shared" si="759"/>
        <v>46253</v>
      </c>
      <c r="J9672" s="9" t="str">
        <f t="shared" si="756"/>
        <v>ชำระตรงเวลา</v>
      </c>
      <c r="K9672" s="10">
        <f t="shared" si="757"/>
        <v>0</v>
      </c>
      <c r="L9672" t="str">
        <f t="shared" si="758"/>
        <v>ลูกหนี้ชั้นดี</v>
      </c>
    </row>
    <row r="9673" spans="1:12" x14ac:dyDescent="0.2">
      <c r="A9673" t="s">
        <v>65</v>
      </c>
      <c r="B9673" t="s">
        <v>8</v>
      </c>
      <c r="C9673">
        <v>7</v>
      </c>
      <c r="D9673">
        <v>1526060003977</v>
      </c>
      <c r="E9673" s="1">
        <v>46179</v>
      </c>
      <c r="F9673" s="1">
        <v>46182</v>
      </c>
      <c r="G9673">
        <v>2532</v>
      </c>
      <c r="H9673" s="1">
        <f t="shared" si="755"/>
        <v>46186</v>
      </c>
      <c r="I9673" s="5">
        <f t="shared" si="759"/>
        <v>46253</v>
      </c>
      <c r="J9673" s="9" t="str">
        <f t="shared" si="756"/>
        <v>ชำระตรงเวลา</v>
      </c>
      <c r="K9673" s="10">
        <f t="shared" si="757"/>
        <v>0</v>
      </c>
      <c r="L9673" t="str">
        <f t="shared" si="758"/>
        <v>ลูกหนี้ชั้นดี</v>
      </c>
    </row>
    <row r="9674" spans="1:12" x14ac:dyDescent="0.2">
      <c r="A9674" t="s">
        <v>65</v>
      </c>
      <c r="B9674" t="s">
        <v>8</v>
      </c>
      <c r="C9674">
        <v>7</v>
      </c>
      <c r="D9674">
        <v>1526060006923</v>
      </c>
      <c r="E9674" s="1">
        <v>46188</v>
      </c>
      <c r="F9674" s="1">
        <v>46189</v>
      </c>
      <c r="G9674">
        <v>1124</v>
      </c>
      <c r="H9674" s="1">
        <f t="shared" si="755"/>
        <v>46195</v>
      </c>
      <c r="I9674" s="5">
        <f t="shared" si="759"/>
        <v>46253</v>
      </c>
      <c r="J9674" s="9" t="str">
        <f t="shared" si="756"/>
        <v>ชำระตรงเวลา</v>
      </c>
      <c r="K9674" s="10">
        <f t="shared" si="757"/>
        <v>0</v>
      </c>
      <c r="L9674" t="str">
        <f t="shared" si="758"/>
        <v>ลูกหนี้ชั้นดี</v>
      </c>
    </row>
    <row r="9675" spans="1:12" x14ac:dyDescent="0.2">
      <c r="A9675" t="s">
        <v>65</v>
      </c>
      <c r="B9675" t="s">
        <v>8</v>
      </c>
      <c r="C9675">
        <v>7</v>
      </c>
      <c r="D9675">
        <v>1526060010876</v>
      </c>
      <c r="E9675" s="1">
        <v>46191</v>
      </c>
      <c r="F9675" s="1">
        <v>46192</v>
      </c>
      <c r="G9675">
        <v>3148</v>
      </c>
      <c r="H9675" s="1">
        <f t="shared" si="755"/>
        <v>46198</v>
      </c>
      <c r="I9675" s="5">
        <f t="shared" si="759"/>
        <v>46253</v>
      </c>
      <c r="J9675" s="9" t="str">
        <f t="shared" si="756"/>
        <v>ชำระตรงเวลา</v>
      </c>
      <c r="K9675" s="10">
        <f t="shared" si="757"/>
        <v>0</v>
      </c>
      <c r="L9675" t="str">
        <f t="shared" si="758"/>
        <v>ลูกหนี้ชั้นดี</v>
      </c>
    </row>
    <row r="9676" spans="1:12" x14ac:dyDescent="0.2">
      <c r="A9676" t="s">
        <v>65</v>
      </c>
      <c r="B9676" t="s">
        <v>8</v>
      </c>
      <c r="C9676">
        <v>7</v>
      </c>
      <c r="D9676">
        <v>1526060013693</v>
      </c>
      <c r="E9676" s="1">
        <v>46199</v>
      </c>
      <c r="F9676" s="1">
        <v>46200</v>
      </c>
      <c r="G9676">
        <v>3262</v>
      </c>
      <c r="H9676" s="1">
        <f t="shared" si="755"/>
        <v>46206</v>
      </c>
      <c r="I9676" s="5">
        <f t="shared" si="759"/>
        <v>46253</v>
      </c>
      <c r="J9676" s="9" t="str">
        <f t="shared" si="756"/>
        <v>ชำระตรงเวลา</v>
      </c>
      <c r="K9676" s="10">
        <f t="shared" si="757"/>
        <v>0</v>
      </c>
      <c r="L9676" t="str">
        <f t="shared" si="758"/>
        <v>ลูกหนี้ชั้นดี</v>
      </c>
    </row>
    <row r="9677" spans="1:12" x14ac:dyDescent="0.2">
      <c r="A9677" t="s">
        <v>193</v>
      </c>
      <c r="B9677" t="s">
        <v>13</v>
      </c>
      <c r="C9677">
        <v>7</v>
      </c>
      <c r="D9677">
        <v>1326010010969</v>
      </c>
      <c r="E9677" s="1">
        <v>46044</v>
      </c>
      <c r="F9677" s="1">
        <v>46045</v>
      </c>
      <c r="G9677">
        <v>1551</v>
      </c>
      <c r="H9677" s="1">
        <f t="shared" si="755"/>
        <v>46051</v>
      </c>
      <c r="I9677" s="5">
        <f t="shared" si="759"/>
        <v>46253</v>
      </c>
      <c r="J9677" s="9" t="str">
        <f t="shared" si="756"/>
        <v>ชำระตรงเวลา</v>
      </c>
      <c r="K9677" s="10">
        <f t="shared" si="757"/>
        <v>0</v>
      </c>
      <c r="L9677" t="str">
        <f t="shared" si="758"/>
        <v>ลูกหนี้ชั้นดี</v>
      </c>
    </row>
    <row r="9678" spans="1:12" x14ac:dyDescent="0.2">
      <c r="A9678" t="s">
        <v>193</v>
      </c>
      <c r="B9678" t="s">
        <v>13</v>
      </c>
      <c r="C9678">
        <v>7</v>
      </c>
      <c r="D9678">
        <v>1326010011850</v>
      </c>
      <c r="E9678" s="1">
        <v>46048</v>
      </c>
      <c r="F9678" s="1">
        <v>46049</v>
      </c>
      <c r="G9678">
        <v>5640</v>
      </c>
      <c r="H9678" s="1">
        <f t="shared" si="755"/>
        <v>46055</v>
      </c>
      <c r="I9678" s="5">
        <f t="shared" si="759"/>
        <v>46253</v>
      </c>
      <c r="J9678" s="9" t="str">
        <f t="shared" si="756"/>
        <v>ชำระตรงเวลา</v>
      </c>
      <c r="K9678" s="10">
        <f t="shared" si="757"/>
        <v>0</v>
      </c>
      <c r="L9678" t="str">
        <f t="shared" si="758"/>
        <v>ลูกหนี้ชั้นดี</v>
      </c>
    </row>
    <row r="9679" spans="1:12" x14ac:dyDescent="0.2">
      <c r="A9679" t="s">
        <v>193</v>
      </c>
      <c r="B9679" t="s">
        <v>13</v>
      </c>
      <c r="C9679">
        <v>7</v>
      </c>
      <c r="D9679">
        <v>1326020012137</v>
      </c>
      <c r="E9679" s="1">
        <v>46076</v>
      </c>
      <c r="F9679" s="1">
        <v>46077</v>
      </c>
      <c r="G9679">
        <v>4720</v>
      </c>
      <c r="H9679" s="1">
        <f t="shared" si="755"/>
        <v>46083</v>
      </c>
      <c r="I9679" s="5">
        <f t="shared" si="759"/>
        <v>46253</v>
      </c>
      <c r="J9679" s="9" t="str">
        <f t="shared" si="756"/>
        <v>ชำระตรงเวลา</v>
      </c>
      <c r="K9679" s="10">
        <f t="shared" si="757"/>
        <v>0</v>
      </c>
      <c r="L9679" t="str">
        <f t="shared" si="758"/>
        <v>ลูกหนี้ชั้นดี</v>
      </c>
    </row>
    <row r="9680" spans="1:12" x14ac:dyDescent="0.2">
      <c r="A9680" t="s">
        <v>193</v>
      </c>
      <c r="B9680" t="s">
        <v>13</v>
      </c>
      <c r="C9680">
        <v>7</v>
      </c>
      <c r="D9680">
        <v>1326020014254</v>
      </c>
      <c r="E9680" s="1">
        <v>46079</v>
      </c>
      <c r="F9680" s="1">
        <v>46080</v>
      </c>
      <c r="G9680">
        <v>6396</v>
      </c>
      <c r="H9680" s="1">
        <f t="shared" si="755"/>
        <v>46086</v>
      </c>
      <c r="I9680" s="5">
        <f t="shared" si="759"/>
        <v>46253</v>
      </c>
      <c r="J9680" s="9" t="str">
        <f t="shared" si="756"/>
        <v>ชำระตรงเวลา</v>
      </c>
      <c r="K9680" s="10">
        <f t="shared" si="757"/>
        <v>0</v>
      </c>
      <c r="L9680" t="str">
        <f t="shared" si="758"/>
        <v>ลูกหนี้ชั้นดี</v>
      </c>
    </row>
    <row r="9681" spans="1:12" x14ac:dyDescent="0.2">
      <c r="A9681" t="s">
        <v>193</v>
      </c>
      <c r="B9681" t="s">
        <v>13</v>
      </c>
      <c r="C9681">
        <v>7</v>
      </c>
      <c r="D9681">
        <v>1326030013988</v>
      </c>
      <c r="E9681" s="1">
        <v>46107</v>
      </c>
      <c r="F9681" s="1">
        <v>46108</v>
      </c>
      <c r="G9681">
        <v>4598</v>
      </c>
      <c r="H9681" s="1">
        <f t="shared" si="755"/>
        <v>46114</v>
      </c>
      <c r="I9681" s="5">
        <f t="shared" si="759"/>
        <v>46253</v>
      </c>
      <c r="J9681" s="9" t="str">
        <f t="shared" si="756"/>
        <v>ชำระตรงเวลา</v>
      </c>
      <c r="K9681" s="10">
        <f t="shared" si="757"/>
        <v>0</v>
      </c>
      <c r="L9681" t="str">
        <f t="shared" si="758"/>
        <v>ลูกหนี้ชั้นดี</v>
      </c>
    </row>
    <row r="9682" spans="1:12" x14ac:dyDescent="0.2">
      <c r="A9682" t="s">
        <v>193</v>
      </c>
      <c r="B9682" t="s">
        <v>13</v>
      </c>
      <c r="C9682">
        <v>7</v>
      </c>
      <c r="D9682">
        <v>1326030015050</v>
      </c>
      <c r="E9682" s="1">
        <v>46111</v>
      </c>
      <c r="F9682" s="1">
        <v>46112</v>
      </c>
      <c r="G9682">
        <v>17168</v>
      </c>
      <c r="H9682" s="1">
        <f t="shared" si="755"/>
        <v>46118</v>
      </c>
      <c r="I9682" s="5">
        <f t="shared" si="759"/>
        <v>46253</v>
      </c>
      <c r="J9682" s="9" t="str">
        <f t="shared" si="756"/>
        <v>ชำระตรงเวลา</v>
      </c>
      <c r="K9682" s="10">
        <f t="shared" si="757"/>
        <v>0</v>
      </c>
      <c r="L9682" t="str">
        <f t="shared" si="758"/>
        <v>ลูกหนี้ชั้นดี</v>
      </c>
    </row>
    <row r="9683" spans="1:12" x14ac:dyDescent="0.2">
      <c r="A9683" t="s">
        <v>193</v>
      </c>
      <c r="B9683" t="s">
        <v>13</v>
      </c>
      <c r="C9683">
        <v>7</v>
      </c>
      <c r="D9683">
        <v>1326040012018</v>
      </c>
      <c r="E9683" s="1">
        <v>46139</v>
      </c>
      <c r="F9683" s="1">
        <v>46140</v>
      </c>
      <c r="G9683">
        <v>15300</v>
      </c>
      <c r="H9683" s="1">
        <f t="shared" si="755"/>
        <v>46146</v>
      </c>
      <c r="I9683" s="5">
        <f t="shared" si="759"/>
        <v>46253</v>
      </c>
      <c r="J9683" s="9" t="str">
        <f t="shared" si="756"/>
        <v>ชำระตรงเวลา</v>
      </c>
      <c r="K9683" s="10">
        <f t="shared" si="757"/>
        <v>0</v>
      </c>
      <c r="L9683" t="str">
        <f t="shared" si="758"/>
        <v>ลูกหนี้ชั้นดี</v>
      </c>
    </row>
    <row r="9684" spans="1:12" x14ac:dyDescent="0.2">
      <c r="A9684" t="s">
        <v>193</v>
      </c>
      <c r="B9684" t="s">
        <v>13</v>
      </c>
      <c r="C9684">
        <v>7</v>
      </c>
      <c r="D9684">
        <v>1326040013589</v>
      </c>
      <c r="E9684" s="1">
        <v>46141</v>
      </c>
      <c r="F9684" s="1">
        <v>46141</v>
      </c>
      <c r="G9684">
        <v>500</v>
      </c>
      <c r="H9684" s="1">
        <f t="shared" si="755"/>
        <v>46148</v>
      </c>
      <c r="I9684" s="5">
        <f t="shared" si="759"/>
        <v>46253</v>
      </c>
      <c r="J9684" s="9" t="str">
        <f t="shared" si="756"/>
        <v>ชำระตรงเวลา</v>
      </c>
      <c r="K9684" s="10">
        <f t="shared" si="757"/>
        <v>0</v>
      </c>
      <c r="L9684" t="str">
        <f t="shared" si="758"/>
        <v>ลูกหนี้ชั้นดี</v>
      </c>
    </row>
    <row r="9685" spans="1:12" x14ac:dyDescent="0.2">
      <c r="A9685" t="s">
        <v>193</v>
      </c>
      <c r="B9685" t="s">
        <v>13</v>
      </c>
      <c r="C9685">
        <v>7</v>
      </c>
      <c r="D9685">
        <v>1326040013657</v>
      </c>
      <c r="E9685" s="1">
        <v>46141</v>
      </c>
      <c r="F9685" s="1">
        <v>46142</v>
      </c>
      <c r="G9685">
        <v>16050</v>
      </c>
      <c r="H9685" s="1">
        <f t="shared" si="755"/>
        <v>46148</v>
      </c>
      <c r="I9685" s="5">
        <f t="shared" si="759"/>
        <v>46253</v>
      </c>
      <c r="J9685" s="9" t="str">
        <f t="shared" si="756"/>
        <v>ชำระตรงเวลา</v>
      </c>
      <c r="K9685" s="10">
        <f t="shared" si="757"/>
        <v>0</v>
      </c>
      <c r="L9685" t="str">
        <f t="shared" si="758"/>
        <v>ลูกหนี้ชั้นดี</v>
      </c>
    </row>
    <row r="9686" spans="1:12" x14ac:dyDescent="0.2">
      <c r="A9686" t="s">
        <v>193</v>
      </c>
      <c r="B9686" t="s">
        <v>13</v>
      </c>
      <c r="C9686">
        <v>7</v>
      </c>
      <c r="D9686">
        <v>1326050012558</v>
      </c>
      <c r="E9686" s="1">
        <v>46167</v>
      </c>
      <c r="F9686" s="1">
        <v>46168</v>
      </c>
      <c r="G9686">
        <v>14500</v>
      </c>
      <c r="H9686" s="1">
        <f t="shared" si="755"/>
        <v>46174</v>
      </c>
      <c r="I9686" s="5">
        <f t="shared" si="759"/>
        <v>46253</v>
      </c>
      <c r="J9686" s="9" t="str">
        <f t="shared" si="756"/>
        <v>ชำระตรงเวลา</v>
      </c>
      <c r="K9686" s="10">
        <f t="shared" si="757"/>
        <v>0</v>
      </c>
      <c r="L9686" t="str">
        <f t="shared" si="758"/>
        <v>ลูกหนี้ชั้นดี</v>
      </c>
    </row>
    <row r="9687" spans="1:12" x14ac:dyDescent="0.2">
      <c r="A9687" t="s">
        <v>193</v>
      </c>
      <c r="B9687" t="s">
        <v>13</v>
      </c>
      <c r="C9687">
        <v>7</v>
      </c>
      <c r="D9687">
        <v>1326060000422</v>
      </c>
      <c r="E9687" s="1">
        <v>46174</v>
      </c>
      <c r="F9687" s="1">
        <v>46175</v>
      </c>
      <c r="G9687">
        <v>12800</v>
      </c>
      <c r="H9687" s="1">
        <f t="shared" si="755"/>
        <v>46181</v>
      </c>
      <c r="I9687" s="5">
        <f t="shared" si="759"/>
        <v>46253</v>
      </c>
      <c r="J9687" s="9" t="str">
        <f t="shared" si="756"/>
        <v>ชำระตรงเวลา</v>
      </c>
      <c r="K9687" s="10">
        <f t="shared" si="757"/>
        <v>0</v>
      </c>
      <c r="L9687" t="str">
        <f t="shared" si="758"/>
        <v>ลูกหนี้ชั้นดี</v>
      </c>
    </row>
    <row r="9688" spans="1:12" x14ac:dyDescent="0.2">
      <c r="A9688" t="s">
        <v>193</v>
      </c>
      <c r="B9688" t="s">
        <v>13</v>
      </c>
      <c r="C9688">
        <v>7</v>
      </c>
      <c r="D9688">
        <v>1326060003133</v>
      </c>
      <c r="E9688" s="1">
        <v>46177</v>
      </c>
      <c r="F9688" s="1">
        <v>46178</v>
      </c>
      <c r="G9688">
        <v>6550</v>
      </c>
      <c r="H9688" s="1">
        <f t="shared" si="755"/>
        <v>46184</v>
      </c>
      <c r="I9688" s="5">
        <f t="shared" si="759"/>
        <v>46253</v>
      </c>
      <c r="J9688" s="9" t="str">
        <f t="shared" si="756"/>
        <v>ชำระตรงเวลา</v>
      </c>
      <c r="K9688" s="10">
        <f t="shared" si="757"/>
        <v>0</v>
      </c>
      <c r="L9688" t="str">
        <f t="shared" si="758"/>
        <v>ลูกหนี้ชั้นดี</v>
      </c>
    </row>
    <row r="9689" spans="1:12" x14ac:dyDescent="0.2">
      <c r="A9689" t="s">
        <v>193</v>
      </c>
      <c r="B9689" t="s">
        <v>13</v>
      </c>
      <c r="C9689">
        <v>7</v>
      </c>
      <c r="D9689">
        <v>1326060004956</v>
      </c>
      <c r="E9689" s="1">
        <v>46181</v>
      </c>
      <c r="F9689" s="1">
        <v>46182</v>
      </c>
      <c r="G9689">
        <v>6150</v>
      </c>
      <c r="H9689" s="1">
        <f t="shared" si="755"/>
        <v>46188</v>
      </c>
      <c r="I9689" s="5">
        <f t="shared" si="759"/>
        <v>46253</v>
      </c>
      <c r="J9689" s="9" t="str">
        <f t="shared" si="756"/>
        <v>ชำระตรงเวลา</v>
      </c>
      <c r="K9689" s="10">
        <f t="shared" si="757"/>
        <v>0</v>
      </c>
      <c r="L9689" t="str">
        <f t="shared" si="758"/>
        <v>ลูกหนี้ชั้นดี</v>
      </c>
    </row>
    <row r="9690" spans="1:12" x14ac:dyDescent="0.2">
      <c r="A9690" t="s">
        <v>193</v>
      </c>
      <c r="B9690" t="s">
        <v>13</v>
      </c>
      <c r="C9690">
        <v>7</v>
      </c>
      <c r="D9690">
        <v>1326060007810</v>
      </c>
      <c r="E9690" s="1">
        <v>46188</v>
      </c>
      <c r="F9690" s="1">
        <v>46189</v>
      </c>
      <c r="G9690">
        <v>6600</v>
      </c>
      <c r="H9690" s="1">
        <f t="shared" si="755"/>
        <v>46195</v>
      </c>
      <c r="I9690" s="5">
        <f t="shared" si="759"/>
        <v>46253</v>
      </c>
      <c r="J9690" s="9" t="str">
        <f t="shared" si="756"/>
        <v>ชำระตรงเวลา</v>
      </c>
      <c r="K9690" s="10">
        <f t="shared" si="757"/>
        <v>0</v>
      </c>
      <c r="L9690" t="str">
        <f t="shared" si="758"/>
        <v>ลูกหนี้ชั้นดี</v>
      </c>
    </row>
    <row r="9691" spans="1:12" x14ac:dyDescent="0.2">
      <c r="A9691" t="s">
        <v>193</v>
      </c>
      <c r="B9691" t="s">
        <v>13</v>
      </c>
      <c r="C9691">
        <v>7</v>
      </c>
      <c r="D9691">
        <v>1326060010810</v>
      </c>
      <c r="E9691" s="1">
        <v>46191</v>
      </c>
      <c r="F9691" s="1">
        <v>46192</v>
      </c>
      <c r="G9691">
        <v>4950</v>
      </c>
      <c r="H9691" s="1">
        <f t="shared" si="755"/>
        <v>46198</v>
      </c>
      <c r="I9691" s="5">
        <f t="shared" si="759"/>
        <v>46253</v>
      </c>
      <c r="J9691" s="9" t="str">
        <f t="shared" si="756"/>
        <v>ชำระตรงเวลา</v>
      </c>
      <c r="K9691" s="10">
        <f t="shared" si="757"/>
        <v>0</v>
      </c>
      <c r="L9691" t="str">
        <f t="shared" si="758"/>
        <v>ลูกหนี้ชั้นดี</v>
      </c>
    </row>
    <row r="9692" spans="1:12" x14ac:dyDescent="0.2">
      <c r="A9692" t="s">
        <v>193</v>
      </c>
      <c r="B9692" t="s">
        <v>13</v>
      </c>
      <c r="C9692">
        <v>7</v>
      </c>
      <c r="D9692">
        <v>1326060011862</v>
      </c>
      <c r="E9692" s="1">
        <v>46195</v>
      </c>
      <c r="F9692" s="1">
        <v>46196</v>
      </c>
      <c r="G9692">
        <v>2700</v>
      </c>
      <c r="H9692" s="1">
        <f t="shared" si="755"/>
        <v>46202</v>
      </c>
      <c r="I9692" s="5">
        <f t="shared" si="759"/>
        <v>46253</v>
      </c>
      <c r="J9692" s="9" t="str">
        <f t="shared" si="756"/>
        <v>ชำระตรงเวลา</v>
      </c>
      <c r="K9692" s="10">
        <f t="shared" si="757"/>
        <v>0</v>
      </c>
      <c r="L9692" t="str">
        <f t="shared" si="758"/>
        <v>ลูกหนี้ชั้นดี</v>
      </c>
    </row>
    <row r="9693" spans="1:12" x14ac:dyDescent="0.2">
      <c r="A9693" t="s">
        <v>193</v>
      </c>
      <c r="B9693" t="s">
        <v>13</v>
      </c>
      <c r="C9693">
        <v>7</v>
      </c>
      <c r="D9693">
        <v>1326060014689</v>
      </c>
      <c r="E9693" s="1">
        <v>46202</v>
      </c>
      <c r="F9693" s="1">
        <v>46203</v>
      </c>
      <c r="G9693">
        <v>13700</v>
      </c>
      <c r="H9693" s="1">
        <f t="shared" si="755"/>
        <v>46209</v>
      </c>
      <c r="I9693" s="5">
        <f t="shared" si="759"/>
        <v>46253</v>
      </c>
      <c r="J9693" s="9" t="str">
        <f t="shared" si="756"/>
        <v>ค้างชำระ 1 - 30 วัน</v>
      </c>
      <c r="K9693" s="10">
        <f t="shared" si="757"/>
        <v>0</v>
      </c>
      <c r="L9693" t="str">
        <f t="shared" si="758"/>
        <v>ลูกหนี้ชั้นดี</v>
      </c>
    </row>
    <row r="9694" spans="1:12" x14ac:dyDescent="0.2">
      <c r="A9694" t="s">
        <v>428</v>
      </c>
      <c r="B9694" t="s">
        <v>366</v>
      </c>
      <c r="C9694">
        <v>15</v>
      </c>
      <c r="D9694">
        <v>1126020000857</v>
      </c>
      <c r="E9694" s="1">
        <v>46057</v>
      </c>
      <c r="F9694" s="1">
        <v>46074</v>
      </c>
      <c r="G9694">
        <v>20855</v>
      </c>
      <c r="H9694" s="1">
        <f t="shared" si="755"/>
        <v>46072</v>
      </c>
      <c r="I9694" s="5">
        <f t="shared" si="759"/>
        <v>46253</v>
      </c>
      <c r="J9694" s="9" t="str">
        <f t="shared" si="756"/>
        <v>ชำระตรงเวลา</v>
      </c>
      <c r="K9694" s="10">
        <f t="shared" si="757"/>
        <v>2</v>
      </c>
      <c r="L9694" t="str">
        <f t="shared" si="758"/>
        <v>ลูกหนี้ชั้นดี</v>
      </c>
    </row>
    <row r="9695" spans="1:12" x14ac:dyDescent="0.2">
      <c r="A9695" t="s">
        <v>428</v>
      </c>
      <c r="B9695" t="s">
        <v>366</v>
      </c>
      <c r="C9695">
        <v>15</v>
      </c>
      <c r="D9695">
        <v>1126030008072</v>
      </c>
      <c r="E9695" s="1">
        <v>46099</v>
      </c>
      <c r="F9695" s="1">
        <v>46107</v>
      </c>
      <c r="G9695">
        <v>1900</v>
      </c>
      <c r="H9695" s="1">
        <f t="shared" si="755"/>
        <v>46114</v>
      </c>
      <c r="I9695" s="5">
        <f t="shared" si="759"/>
        <v>46253</v>
      </c>
      <c r="J9695" s="9" t="str">
        <f t="shared" si="756"/>
        <v>ชำระตรงเวลา</v>
      </c>
      <c r="K9695" s="10">
        <f t="shared" si="757"/>
        <v>0</v>
      </c>
      <c r="L9695" t="str">
        <f t="shared" si="758"/>
        <v>ลูกหนี้ชั้นดี</v>
      </c>
    </row>
    <row r="9696" spans="1:12" x14ac:dyDescent="0.2">
      <c r="A9696" t="s">
        <v>428</v>
      </c>
      <c r="B9696" t="s">
        <v>366</v>
      </c>
      <c r="C9696">
        <v>15</v>
      </c>
      <c r="D9696">
        <v>1126060001227</v>
      </c>
      <c r="E9696" s="1">
        <v>46181</v>
      </c>
      <c r="F9696" s="1">
        <v>46196</v>
      </c>
      <c r="G9696">
        <v>10250</v>
      </c>
      <c r="H9696" s="1">
        <f t="shared" si="755"/>
        <v>46196</v>
      </c>
      <c r="I9696" s="5">
        <f t="shared" si="759"/>
        <v>46253</v>
      </c>
      <c r="J9696" s="9" t="str">
        <f t="shared" si="756"/>
        <v>ค้างชำระ 1 - 30 วัน</v>
      </c>
      <c r="K9696" s="10">
        <f t="shared" si="757"/>
        <v>0</v>
      </c>
      <c r="L9696" t="str">
        <f t="shared" si="758"/>
        <v>ลูกหนี้ชั้นดี</v>
      </c>
    </row>
    <row r="9697" spans="1:12" x14ac:dyDescent="0.2">
      <c r="A9697" t="s">
        <v>428</v>
      </c>
      <c r="B9697" t="s">
        <v>366</v>
      </c>
      <c r="C9697">
        <v>15</v>
      </c>
      <c r="D9697">
        <v>1126060008622</v>
      </c>
      <c r="E9697" s="1">
        <v>46192</v>
      </c>
      <c r="F9697" s="1">
        <v>46212</v>
      </c>
      <c r="G9697">
        <v>1150</v>
      </c>
      <c r="H9697" s="1">
        <f t="shared" si="755"/>
        <v>46207</v>
      </c>
      <c r="I9697" s="5">
        <f t="shared" si="759"/>
        <v>46253</v>
      </c>
      <c r="J9697" s="9" t="str">
        <f t="shared" si="756"/>
        <v>ค้างชำระ 1 - 30 วัน</v>
      </c>
      <c r="K9697" s="10">
        <f t="shared" si="757"/>
        <v>5</v>
      </c>
      <c r="L9697" t="str">
        <f t="shared" si="758"/>
        <v>ลูกหนี้ชั้นดี</v>
      </c>
    </row>
    <row r="9698" spans="1:12" x14ac:dyDescent="0.2">
      <c r="A9698" t="s">
        <v>201</v>
      </c>
      <c r="B9698" t="s">
        <v>13</v>
      </c>
      <c r="C9698">
        <v>7</v>
      </c>
      <c r="D9698">
        <v>1326010011904</v>
      </c>
      <c r="E9698" s="1">
        <v>46048</v>
      </c>
      <c r="F9698" s="1">
        <v>46059</v>
      </c>
      <c r="G9698">
        <v>2560</v>
      </c>
      <c r="H9698" s="1">
        <f t="shared" si="755"/>
        <v>46055</v>
      </c>
      <c r="I9698" s="5">
        <f t="shared" si="759"/>
        <v>46253</v>
      </c>
      <c r="J9698" s="9" t="str">
        <f t="shared" si="756"/>
        <v>ค้างชำระ 1 - 30 วัน</v>
      </c>
      <c r="K9698" s="10">
        <f t="shared" si="757"/>
        <v>4</v>
      </c>
      <c r="L9698" t="str">
        <f t="shared" si="758"/>
        <v>ลูกหนี้ชั้นดี</v>
      </c>
    </row>
    <row r="9699" spans="1:12" x14ac:dyDescent="0.2">
      <c r="A9699" t="s">
        <v>201</v>
      </c>
      <c r="B9699" t="s">
        <v>13</v>
      </c>
      <c r="C9699">
        <v>7</v>
      </c>
      <c r="D9699">
        <v>1326020001650</v>
      </c>
      <c r="E9699" s="1">
        <v>46055</v>
      </c>
      <c r="F9699" s="1">
        <v>46066</v>
      </c>
      <c r="G9699">
        <v>28995</v>
      </c>
      <c r="H9699" s="1">
        <f t="shared" si="755"/>
        <v>46062</v>
      </c>
      <c r="I9699" s="5">
        <f t="shared" si="759"/>
        <v>46253</v>
      </c>
      <c r="J9699" s="9" t="str">
        <f t="shared" si="756"/>
        <v>ค้างชำระ 1 - 30 วัน</v>
      </c>
      <c r="K9699" s="10">
        <f t="shared" si="757"/>
        <v>4</v>
      </c>
      <c r="L9699" t="str">
        <f t="shared" si="758"/>
        <v>ลูกหนี้ชั้นดี</v>
      </c>
    </row>
    <row r="9700" spans="1:12" x14ac:dyDescent="0.2">
      <c r="A9700" t="s">
        <v>201</v>
      </c>
      <c r="B9700" t="s">
        <v>13</v>
      </c>
      <c r="C9700">
        <v>7</v>
      </c>
      <c r="D9700">
        <v>1326020011932</v>
      </c>
      <c r="E9700" s="1">
        <v>46076</v>
      </c>
      <c r="F9700" s="1">
        <v>46087</v>
      </c>
      <c r="G9700">
        <v>22000</v>
      </c>
      <c r="H9700" s="1">
        <f t="shared" si="755"/>
        <v>46083</v>
      </c>
      <c r="I9700" s="5">
        <f t="shared" si="759"/>
        <v>46253</v>
      </c>
      <c r="J9700" s="9" t="str">
        <f t="shared" si="756"/>
        <v>ค้างชำระ 1 - 30 วัน</v>
      </c>
      <c r="K9700" s="10">
        <f t="shared" si="757"/>
        <v>4</v>
      </c>
      <c r="L9700" t="str">
        <f t="shared" si="758"/>
        <v>ลูกหนี้ชั้นดี</v>
      </c>
    </row>
    <row r="9701" spans="1:12" x14ac:dyDescent="0.2">
      <c r="A9701" t="s">
        <v>201</v>
      </c>
      <c r="B9701" t="s">
        <v>13</v>
      </c>
      <c r="C9701">
        <v>7</v>
      </c>
      <c r="D9701">
        <v>1326030014794</v>
      </c>
      <c r="E9701" s="1">
        <v>46111</v>
      </c>
      <c r="F9701" s="1">
        <v>46122</v>
      </c>
      <c r="G9701">
        <v>8615</v>
      </c>
      <c r="H9701" s="1">
        <f t="shared" si="755"/>
        <v>46118</v>
      </c>
      <c r="I9701" s="5">
        <f t="shared" si="759"/>
        <v>46253</v>
      </c>
      <c r="J9701" s="9" t="str">
        <f t="shared" si="756"/>
        <v>ค้างชำระ 1 - 30 วัน</v>
      </c>
      <c r="K9701" s="10">
        <f t="shared" si="757"/>
        <v>4</v>
      </c>
      <c r="L9701" t="str">
        <f t="shared" si="758"/>
        <v>ลูกหนี้ชั้นดี</v>
      </c>
    </row>
    <row r="9702" spans="1:12" x14ac:dyDescent="0.2">
      <c r="A9702" t="s">
        <v>201</v>
      </c>
      <c r="B9702" t="s">
        <v>13</v>
      </c>
      <c r="C9702">
        <v>7</v>
      </c>
      <c r="D9702">
        <v>1326040011806</v>
      </c>
      <c r="E9702" s="1">
        <v>46139</v>
      </c>
      <c r="F9702" s="1">
        <v>46150</v>
      </c>
      <c r="G9702">
        <v>430</v>
      </c>
      <c r="H9702" s="1">
        <f t="shared" si="755"/>
        <v>46146</v>
      </c>
      <c r="I9702" s="5">
        <f t="shared" si="759"/>
        <v>46253</v>
      </c>
      <c r="J9702" s="9" t="str">
        <f t="shared" si="756"/>
        <v>ค้างชำระ 1 - 30 วัน</v>
      </c>
      <c r="K9702" s="10">
        <f t="shared" si="757"/>
        <v>4</v>
      </c>
      <c r="L9702" t="str">
        <f t="shared" si="758"/>
        <v>ลูกหนี้ชั้นดี</v>
      </c>
    </row>
    <row r="9703" spans="1:12" x14ac:dyDescent="0.2">
      <c r="A9703" t="s">
        <v>201</v>
      </c>
      <c r="B9703" t="s">
        <v>13</v>
      </c>
      <c r="C9703">
        <v>7</v>
      </c>
      <c r="D9703">
        <v>1326050011971</v>
      </c>
      <c r="E9703" s="1">
        <v>46167</v>
      </c>
      <c r="F9703" s="1">
        <v>46178</v>
      </c>
      <c r="G9703">
        <v>1000</v>
      </c>
      <c r="H9703" s="1">
        <f t="shared" si="755"/>
        <v>46174</v>
      </c>
      <c r="I9703" s="5">
        <f t="shared" si="759"/>
        <v>46253</v>
      </c>
      <c r="J9703" s="9" t="str">
        <f t="shared" si="756"/>
        <v>ค้างชำระ 1 - 30 วัน</v>
      </c>
      <c r="K9703" s="10">
        <f t="shared" si="757"/>
        <v>4</v>
      </c>
      <c r="L9703" t="str">
        <f t="shared" si="758"/>
        <v>ลูกหนี้ชั้นดี</v>
      </c>
    </row>
    <row r="9704" spans="1:12" x14ac:dyDescent="0.2">
      <c r="A9704" t="s">
        <v>201</v>
      </c>
      <c r="B9704" t="s">
        <v>13</v>
      </c>
      <c r="C9704">
        <v>7</v>
      </c>
      <c r="D9704">
        <v>1326060004642</v>
      </c>
      <c r="E9704" s="1">
        <v>46181</v>
      </c>
      <c r="F9704" s="1">
        <v>46192</v>
      </c>
      <c r="G9704">
        <v>20472</v>
      </c>
      <c r="H9704" s="1">
        <f t="shared" si="755"/>
        <v>46188</v>
      </c>
      <c r="I9704" s="5">
        <f t="shared" si="759"/>
        <v>46253</v>
      </c>
      <c r="J9704" s="9" t="str">
        <f t="shared" si="756"/>
        <v>ค้างชำระ 1 - 30 วัน</v>
      </c>
      <c r="K9704" s="10">
        <f t="shared" si="757"/>
        <v>4</v>
      </c>
      <c r="L9704" t="str">
        <f t="shared" si="758"/>
        <v>ลูกหนี้ชั้นดี</v>
      </c>
    </row>
    <row r="9705" spans="1:12" x14ac:dyDescent="0.2">
      <c r="A9705" t="s">
        <v>201</v>
      </c>
      <c r="B9705" t="s">
        <v>13</v>
      </c>
      <c r="C9705">
        <v>7</v>
      </c>
      <c r="D9705">
        <v>1326060007742</v>
      </c>
      <c r="E9705" s="1">
        <v>46188</v>
      </c>
      <c r="F9705" s="1">
        <v>46199</v>
      </c>
      <c r="G9705">
        <v>80</v>
      </c>
      <c r="H9705" s="1">
        <f t="shared" si="755"/>
        <v>46195</v>
      </c>
      <c r="I9705" s="5">
        <f t="shared" si="759"/>
        <v>46253</v>
      </c>
      <c r="J9705" s="9" t="str">
        <f t="shared" si="756"/>
        <v>ค้างชำระ 1 - 30 วัน</v>
      </c>
      <c r="K9705" s="10">
        <f t="shared" si="757"/>
        <v>4</v>
      </c>
      <c r="L9705" t="str">
        <f t="shared" si="758"/>
        <v>ลูกหนี้ชั้นดี</v>
      </c>
    </row>
    <row r="9706" spans="1:12" x14ac:dyDescent="0.2">
      <c r="A9706" t="s">
        <v>201</v>
      </c>
      <c r="B9706" t="s">
        <v>13</v>
      </c>
      <c r="C9706">
        <v>7</v>
      </c>
      <c r="D9706">
        <v>1326060011879</v>
      </c>
      <c r="E9706" s="1">
        <v>46195</v>
      </c>
      <c r="F9706" s="1">
        <v>46206</v>
      </c>
      <c r="G9706">
        <v>500</v>
      </c>
      <c r="H9706" s="1">
        <f t="shared" si="755"/>
        <v>46202</v>
      </c>
      <c r="I9706" s="5">
        <f t="shared" si="759"/>
        <v>46253</v>
      </c>
      <c r="J9706" s="9" t="str">
        <f t="shared" si="756"/>
        <v>ค้างชำระ 1 - 30 วัน</v>
      </c>
      <c r="K9706" s="10">
        <f t="shared" si="757"/>
        <v>4</v>
      </c>
      <c r="L9706" t="str">
        <f t="shared" si="758"/>
        <v>ลูกหนี้ชั้นดี</v>
      </c>
    </row>
    <row r="9707" spans="1:12" x14ac:dyDescent="0.2">
      <c r="A9707" t="s">
        <v>201</v>
      </c>
      <c r="B9707" t="s">
        <v>13</v>
      </c>
      <c r="C9707">
        <v>7</v>
      </c>
      <c r="D9707">
        <v>1326060014573</v>
      </c>
      <c r="E9707" s="1">
        <v>46202</v>
      </c>
      <c r="F9707" s="1">
        <v>46213</v>
      </c>
      <c r="G9707">
        <v>18765</v>
      </c>
      <c r="H9707" s="1">
        <f t="shared" si="755"/>
        <v>46209</v>
      </c>
      <c r="I9707" s="5">
        <f t="shared" si="759"/>
        <v>46253</v>
      </c>
      <c r="J9707" s="9" t="str">
        <f t="shared" si="756"/>
        <v>ชำระตรงเวลา</v>
      </c>
      <c r="K9707" s="10">
        <f t="shared" si="757"/>
        <v>4</v>
      </c>
      <c r="L9707" t="str">
        <f t="shared" si="758"/>
        <v>ลูกหนี้ชั้นดี</v>
      </c>
    </row>
    <row r="9708" spans="1:12" x14ac:dyDescent="0.2">
      <c r="A9708" t="s">
        <v>1834</v>
      </c>
      <c r="B9708" t="s">
        <v>8</v>
      </c>
      <c r="C9708">
        <v>15</v>
      </c>
      <c r="D9708">
        <v>1526010009264</v>
      </c>
      <c r="E9708" s="1">
        <v>46043</v>
      </c>
      <c r="F9708" s="1">
        <v>46052</v>
      </c>
      <c r="G9708">
        <v>95</v>
      </c>
      <c r="H9708" s="1">
        <f t="shared" si="755"/>
        <v>46058</v>
      </c>
      <c r="I9708" s="5">
        <f t="shared" si="759"/>
        <v>46253</v>
      </c>
      <c r="J9708" s="9" t="str">
        <f t="shared" si="756"/>
        <v>ชำระตรงเวลา</v>
      </c>
      <c r="K9708" s="10">
        <f t="shared" si="757"/>
        <v>0</v>
      </c>
      <c r="L9708" t="str">
        <f t="shared" si="758"/>
        <v>ลูกหนี้ชั้นดี</v>
      </c>
    </row>
    <row r="9709" spans="1:12" x14ac:dyDescent="0.2">
      <c r="A9709" t="s">
        <v>1834</v>
      </c>
      <c r="B9709" t="s">
        <v>8</v>
      </c>
      <c r="C9709">
        <v>15</v>
      </c>
      <c r="D9709">
        <v>1526060005155</v>
      </c>
      <c r="E9709" s="1">
        <v>46183</v>
      </c>
      <c r="F9709" s="1">
        <v>46189</v>
      </c>
      <c r="G9709">
        <v>47</v>
      </c>
      <c r="H9709" s="1">
        <f t="shared" si="755"/>
        <v>46198</v>
      </c>
      <c r="I9709" s="5">
        <f t="shared" si="759"/>
        <v>46253</v>
      </c>
      <c r="J9709" s="9" t="str">
        <f t="shared" si="756"/>
        <v>ชำระตรงเวลา</v>
      </c>
      <c r="K9709" s="10">
        <f t="shared" si="757"/>
        <v>0</v>
      </c>
      <c r="L9709" t="str">
        <f t="shared" si="758"/>
        <v>ลูกหนี้ชั้นดี</v>
      </c>
    </row>
    <row r="9710" spans="1:12" x14ac:dyDescent="0.2">
      <c r="A9710" t="s">
        <v>628</v>
      </c>
      <c r="B9710" t="s">
        <v>366</v>
      </c>
      <c r="C9710">
        <v>7</v>
      </c>
      <c r="D9710">
        <v>1126020013475</v>
      </c>
      <c r="E9710" s="1">
        <v>46083</v>
      </c>
      <c r="F9710" s="1">
        <v>46090</v>
      </c>
      <c r="G9710">
        <v>1275</v>
      </c>
      <c r="H9710" s="1">
        <f t="shared" si="755"/>
        <v>46090</v>
      </c>
      <c r="I9710" s="5">
        <f t="shared" si="759"/>
        <v>46253</v>
      </c>
      <c r="J9710" s="9" t="str">
        <f t="shared" si="756"/>
        <v>ค้างชำระ 1 - 30 วัน</v>
      </c>
      <c r="K9710" s="10">
        <f t="shared" si="757"/>
        <v>0</v>
      </c>
      <c r="L9710" t="str">
        <f t="shared" si="758"/>
        <v>ลูกหนี้ชั้นดี</v>
      </c>
    </row>
    <row r="9711" spans="1:12" x14ac:dyDescent="0.2">
      <c r="A9711" t="s">
        <v>628</v>
      </c>
      <c r="B9711" t="s">
        <v>366</v>
      </c>
      <c r="C9711">
        <v>7</v>
      </c>
      <c r="D9711">
        <v>1126040005061</v>
      </c>
      <c r="E9711" s="1">
        <v>46123</v>
      </c>
      <c r="F9711" s="1">
        <v>46132</v>
      </c>
      <c r="G9711">
        <v>4359</v>
      </c>
      <c r="H9711" s="1">
        <f t="shared" si="755"/>
        <v>46130</v>
      </c>
      <c r="I9711" s="5">
        <f t="shared" si="759"/>
        <v>46253</v>
      </c>
      <c r="J9711" s="9" t="str">
        <f t="shared" si="756"/>
        <v>ค้างชำระ 1 - 30 วัน</v>
      </c>
      <c r="K9711" s="10">
        <f t="shared" si="757"/>
        <v>2</v>
      </c>
      <c r="L9711" t="str">
        <f t="shared" si="758"/>
        <v>ลูกหนี้ชั้นดี</v>
      </c>
    </row>
    <row r="9712" spans="1:12" x14ac:dyDescent="0.2">
      <c r="A9712" t="s">
        <v>628</v>
      </c>
      <c r="B9712" t="s">
        <v>366</v>
      </c>
      <c r="C9712">
        <v>7</v>
      </c>
      <c r="D9712">
        <v>1126060003276</v>
      </c>
      <c r="E9712" s="1">
        <v>46182</v>
      </c>
      <c r="F9712" s="1">
        <v>46190</v>
      </c>
      <c r="G9712">
        <v>4214</v>
      </c>
      <c r="H9712" s="1">
        <f t="shared" si="755"/>
        <v>46189</v>
      </c>
      <c r="I9712" s="5">
        <f t="shared" si="759"/>
        <v>46253</v>
      </c>
      <c r="J9712" s="9" t="str">
        <f t="shared" si="756"/>
        <v>ชำระตรงเวลา</v>
      </c>
      <c r="K9712" s="10">
        <f t="shared" si="757"/>
        <v>1</v>
      </c>
      <c r="L9712" t="str">
        <f t="shared" si="758"/>
        <v>ลูกหนี้ชั้นดี</v>
      </c>
    </row>
    <row r="9713" spans="1:12" x14ac:dyDescent="0.2">
      <c r="A9713" t="s">
        <v>628</v>
      </c>
      <c r="B9713" t="s">
        <v>366</v>
      </c>
      <c r="C9713">
        <v>7</v>
      </c>
      <c r="D9713">
        <v>1126060006376</v>
      </c>
      <c r="E9713" s="1">
        <v>46188</v>
      </c>
      <c r="F9713" s="1">
        <v>46195</v>
      </c>
      <c r="G9713">
        <v>1045</v>
      </c>
      <c r="H9713" s="1">
        <f t="shared" si="755"/>
        <v>46195</v>
      </c>
      <c r="I9713" s="5">
        <f t="shared" si="759"/>
        <v>46253</v>
      </c>
      <c r="J9713" s="9" t="str">
        <f t="shared" si="756"/>
        <v>ค้างชำระ 1 - 30 วัน</v>
      </c>
      <c r="K9713" s="10">
        <f t="shared" si="757"/>
        <v>0</v>
      </c>
      <c r="L9713" t="str">
        <f t="shared" si="758"/>
        <v>ลูกหนี้ชั้นดี</v>
      </c>
    </row>
    <row r="9714" spans="1:12" x14ac:dyDescent="0.2">
      <c r="A9714" t="s">
        <v>628</v>
      </c>
      <c r="B9714" t="s">
        <v>366</v>
      </c>
      <c r="C9714">
        <v>7</v>
      </c>
      <c r="D9714">
        <v>1126060009988</v>
      </c>
      <c r="E9714" s="1">
        <v>46193</v>
      </c>
      <c r="F9714" s="1">
        <v>46202</v>
      </c>
      <c r="G9714">
        <v>1625</v>
      </c>
      <c r="H9714" s="1">
        <f t="shared" si="755"/>
        <v>46200</v>
      </c>
      <c r="I9714" s="5">
        <f t="shared" si="759"/>
        <v>46253</v>
      </c>
      <c r="J9714" s="9" t="str">
        <f t="shared" si="756"/>
        <v>ชำระตรงเวลา</v>
      </c>
      <c r="K9714" s="10">
        <f t="shared" si="757"/>
        <v>2</v>
      </c>
      <c r="L9714" t="str">
        <f t="shared" si="758"/>
        <v>ลูกหนี้ชั้นดี</v>
      </c>
    </row>
    <row r="9715" spans="1:12" x14ac:dyDescent="0.2">
      <c r="A9715" t="s">
        <v>628</v>
      </c>
      <c r="B9715" t="s">
        <v>366</v>
      </c>
      <c r="C9715">
        <v>7</v>
      </c>
      <c r="D9715">
        <v>1126060012858</v>
      </c>
      <c r="E9715" s="1">
        <v>46198</v>
      </c>
      <c r="F9715" s="1">
        <v>46205</v>
      </c>
      <c r="G9715">
        <v>2977</v>
      </c>
      <c r="H9715" s="1">
        <f t="shared" si="755"/>
        <v>46205</v>
      </c>
      <c r="I9715" s="5">
        <f t="shared" si="759"/>
        <v>46253</v>
      </c>
      <c r="J9715" s="9" t="str">
        <f t="shared" si="756"/>
        <v>ชำระตรงเวลา</v>
      </c>
      <c r="K9715" s="10">
        <f t="shared" si="757"/>
        <v>0</v>
      </c>
      <c r="L9715" t="str">
        <f t="shared" si="758"/>
        <v>ลูกหนี้ชั้นดี</v>
      </c>
    </row>
    <row r="9716" spans="1:12" x14ac:dyDescent="0.2">
      <c r="A9716" t="s">
        <v>645</v>
      </c>
      <c r="B9716" t="s">
        <v>366</v>
      </c>
      <c r="C9716">
        <v>7</v>
      </c>
      <c r="D9716">
        <v>1126010012921</v>
      </c>
      <c r="E9716" s="1">
        <v>46051</v>
      </c>
      <c r="F9716" s="1">
        <v>46058</v>
      </c>
      <c r="G9716">
        <v>1390</v>
      </c>
      <c r="H9716" s="1">
        <f t="shared" si="755"/>
        <v>46058</v>
      </c>
      <c r="I9716" s="5">
        <f t="shared" si="759"/>
        <v>46253</v>
      </c>
      <c r="J9716" s="9" t="str">
        <f t="shared" si="756"/>
        <v>ชำระตรงเวลา</v>
      </c>
      <c r="K9716" s="10">
        <f t="shared" si="757"/>
        <v>0</v>
      </c>
      <c r="L9716" t="str">
        <f t="shared" si="758"/>
        <v>ลูกหนี้ชั้นดี</v>
      </c>
    </row>
    <row r="9717" spans="1:12" x14ac:dyDescent="0.2">
      <c r="A9717" t="s">
        <v>645</v>
      </c>
      <c r="B9717" t="s">
        <v>366</v>
      </c>
      <c r="C9717">
        <v>7</v>
      </c>
      <c r="D9717">
        <v>1126060003238</v>
      </c>
      <c r="E9717" s="1">
        <v>46185</v>
      </c>
      <c r="F9717" s="1">
        <v>46192</v>
      </c>
      <c r="G9717">
        <v>1310</v>
      </c>
      <c r="H9717" s="1">
        <f t="shared" si="755"/>
        <v>46192</v>
      </c>
      <c r="I9717" s="5">
        <f t="shared" si="759"/>
        <v>46253</v>
      </c>
      <c r="J9717" s="9" t="str">
        <f t="shared" si="756"/>
        <v>ชำระตรงเวลา</v>
      </c>
      <c r="K9717" s="10">
        <f t="shared" si="757"/>
        <v>0</v>
      </c>
      <c r="L9717" t="str">
        <f t="shared" si="758"/>
        <v>ลูกหนี้ชั้นดี</v>
      </c>
    </row>
    <row r="9718" spans="1:12" x14ac:dyDescent="0.2">
      <c r="A9718" t="s">
        <v>645</v>
      </c>
      <c r="B9718" t="s">
        <v>366</v>
      </c>
      <c r="C9718">
        <v>7</v>
      </c>
      <c r="D9718">
        <v>1126060005904</v>
      </c>
      <c r="E9718" s="1">
        <v>46185</v>
      </c>
      <c r="F9718" s="1">
        <v>46192</v>
      </c>
      <c r="G9718">
        <v>1690</v>
      </c>
      <c r="H9718" s="1">
        <f t="shared" si="755"/>
        <v>46192</v>
      </c>
      <c r="I9718" s="5">
        <f t="shared" si="759"/>
        <v>46253</v>
      </c>
      <c r="J9718" s="9" t="str">
        <f t="shared" si="756"/>
        <v>ชำระตรงเวลา</v>
      </c>
      <c r="K9718" s="10">
        <f t="shared" si="757"/>
        <v>0</v>
      </c>
      <c r="L9718" t="str">
        <f t="shared" si="758"/>
        <v>ลูกหนี้ชั้นดี</v>
      </c>
    </row>
    <row r="9719" spans="1:12" x14ac:dyDescent="0.2">
      <c r="A9719" t="s">
        <v>645</v>
      </c>
      <c r="B9719" t="s">
        <v>366</v>
      </c>
      <c r="C9719">
        <v>7</v>
      </c>
      <c r="D9719">
        <v>1126060009544</v>
      </c>
      <c r="E9719" s="1">
        <v>46195</v>
      </c>
      <c r="F9719" s="1">
        <v>46198</v>
      </c>
      <c r="G9719">
        <v>2940</v>
      </c>
      <c r="H9719" s="1">
        <f t="shared" si="755"/>
        <v>46202</v>
      </c>
      <c r="I9719" s="5">
        <f t="shared" si="759"/>
        <v>46253</v>
      </c>
      <c r="J9719" s="9" t="str">
        <f t="shared" si="756"/>
        <v>ชำระตรงเวลา</v>
      </c>
      <c r="K9719" s="10">
        <f t="shared" si="757"/>
        <v>0</v>
      </c>
      <c r="L9719" t="str">
        <f t="shared" si="758"/>
        <v>ลูกหนี้ชั้นดี</v>
      </c>
    </row>
    <row r="9720" spans="1:12" x14ac:dyDescent="0.2">
      <c r="A9720" t="s">
        <v>645</v>
      </c>
      <c r="B9720" t="s">
        <v>366</v>
      </c>
      <c r="C9720">
        <v>7</v>
      </c>
      <c r="D9720">
        <v>1126060012841</v>
      </c>
      <c r="E9720" s="1">
        <v>46202</v>
      </c>
      <c r="F9720" s="1">
        <v>46209</v>
      </c>
      <c r="G9720">
        <v>2625</v>
      </c>
      <c r="H9720" s="1">
        <f t="shared" si="755"/>
        <v>46209</v>
      </c>
      <c r="I9720" s="5">
        <f t="shared" si="759"/>
        <v>46253</v>
      </c>
      <c r="J9720" s="9" t="str">
        <f t="shared" si="756"/>
        <v>ค้างชำระ 1 - 30 วัน</v>
      </c>
      <c r="K9720" s="10">
        <f t="shared" si="757"/>
        <v>0</v>
      </c>
      <c r="L9720" t="str">
        <f t="shared" si="758"/>
        <v>ลูกหนี้ชั้นดี</v>
      </c>
    </row>
    <row r="9721" spans="1:12" x14ac:dyDescent="0.2">
      <c r="A9721" t="s">
        <v>1384</v>
      </c>
      <c r="B9721" t="s">
        <v>366</v>
      </c>
      <c r="C9721">
        <v>15</v>
      </c>
      <c r="D9721">
        <v>1126010006746</v>
      </c>
      <c r="E9721" s="1">
        <v>46037</v>
      </c>
      <c r="F9721" s="1">
        <v>46060</v>
      </c>
      <c r="G9721">
        <v>76309</v>
      </c>
      <c r="H9721" s="1">
        <f t="shared" si="755"/>
        <v>46052</v>
      </c>
      <c r="I9721" s="5">
        <f t="shared" si="759"/>
        <v>46253</v>
      </c>
      <c r="J9721" s="9" t="str">
        <f t="shared" si="756"/>
        <v>ชำระตรงเวลา</v>
      </c>
      <c r="K9721" s="10">
        <f t="shared" si="757"/>
        <v>8</v>
      </c>
      <c r="L9721" t="str">
        <f t="shared" si="758"/>
        <v>ลูกหนี้ชั้นดี</v>
      </c>
    </row>
    <row r="9722" spans="1:12" x14ac:dyDescent="0.2">
      <c r="A9722" t="s">
        <v>1384</v>
      </c>
      <c r="B9722" t="s">
        <v>366</v>
      </c>
      <c r="C9722">
        <v>15</v>
      </c>
      <c r="D9722">
        <v>1126060004440</v>
      </c>
      <c r="E9722" s="1">
        <v>46181</v>
      </c>
      <c r="F9722" s="1">
        <v>46193</v>
      </c>
      <c r="G9722">
        <v>20000</v>
      </c>
      <c r="H9722" s="1">
        <f t="shared" si="755"/>
        <v>46196</v>
      </c>
      <c r="I9722" s="5">
        <f t="shared" si="759"/>
        <v>46253</v>
      </c>
      <c r="J9722" s="9" t="str">
        <f t="shared" si="756"/>
        <v>ชำระตรงเวลา</v>
      </c>
      <c r="K9722" s="10">
        <f t="shared" si="757"/>
        <v>0</v>
      </c>
      <c r="L9722" t="str">
        <f t="shared" si="758"/>
        <v>ลูกหนี้ชั้นดี</v>
      </c>
    </row>
    <row r="9723" spans="1:12" x14ac:dyDescent="0.2">
      <c r="A9723" t="s">
        <v>573</v>
      </c>
      <c r="B9723" t="s">
        <v>366</v>
      </c>
      <c r="C9723">
        <v>7</v>
      </c>
      <c r="D9723">
        <v>1126060003818</v>
      </c>
      <c r="E9723" s="1">
        <v>46181</v>
      </c>
      <c r="F9723" s="1">
        <v>46184</v>
      </c>
      <c r="G9723">
        <v>17146</v>
      </c>
      <c r="H9723" s="1">
        <f t="shared" si="755"/>
        <v>46188</v>
      </c>
      <c r="I9723" s="5">
        <f t="shared" si="759"/>
        <v>46253</v>
      </c>
      <c r="J9723" s="9" t="str">
        <f t="shared" si="756"/>
        <v>ชำระตรงเวลา</v>
      </c>
      <c r="K9723" s="10">
        <f t="shared" si="757"/>
        <v>0</v>
      </c>
      <c r="L9723" t="str">
        <f t="shared" si="758"/>
        <v>ลูกหนี้ชั้นดี</v>
      </c>
    </row>
    <row r="9724" spans="1:12" x14ac:dyDescent="0.2">
      <c r="A9724" t="s">
        <v>573</v>
      </c>
      <c r="B9724" t="s">
        <v>366</v>
      </c>
      <c r="C9724">
        <v>7</v>
      </c>
      <c r="D9724">
        <v>1126060006130</v>
      </c>
      <c r="E9724" s="1">
        <v>46186</v>
      </c>
      <c r="F9724" s="1">
        <v>46192</v>
      </c>
      <c r="G9724">
        <v>20569</v>
      </c>
      <c r="H9724" s="1">
        <f t="shared" si="755"/>
        <v>46193</v>
      </c>
      <c r="I9724" s="5">
        <f t="shared" si="759"/>
        <v>46253</v>
      </c>
      <c r="J9724" s="9" t="str">
        <f t="shared" si="756"/>
        <v>ค้างชำระ 1 - 30 วัน</v>
      </c>
      <c r="K9724" s="10">
        <f t="shared" si="757"/>
        <v>0</v>
      </c>
      <c r="L9724" t="str">
        <f t="shared" si="758"/>
        <v>ลูกหนี้ชั้นดี</v>
      </c>
    </row>
    <row r="9725" spans="1:12" x14ac:dyDescent="0.2">
      <c r="A9725" t="s">
        <v>573</v>
      </c>
      <c r="B9725" t="s">
        <v>366</v>
      </c>
      <c r="C9725">
        <v>7</v>
      </c>
      <c r="D9725">
        <v>1126060009896</v>
      </c>
      <c r="E9725" s="1">
        <v>46192</v>
      </c>
      <c r="F9725" s="1">
        <v>46200</v>
      </c>
      <c r="G9725">
        <v>12230</v>
      </c>
      <c r="H9725" s="1">
        <f t="shared" si="755"/>
        <v>46199</v>
      </c>
      <c r="I9725" s="5">
        <f t="shared" si="759"/>
        <v>46253</v>
      </c>
      <c r="J9725" s="9" t="str">
        <f t="shared" si="756"/>
        <v>ค้างชำระ 1 - 30 วัน</v>
      </c>
      <c r="K9725" s="10">
        <f t="shared" si="757"/>
        <v>1</v>
      </c>
      <c r="L9725" t="str">
        <f t="shared" si="758"/>
        <v>ลูกหนี้ชั้นดี</v>
      </c>
    </row>
    <row r="9726" spans="1:12" x14ac:dyDescent="0.2">
      <c r="A9726" t="s">
        <v>573</v>
      </c>
      <c r="B9726" t="s">
        <v>366</v>
      </c>
      <c r="C9726">
        <v>7</v>
      </c>
      <c r="D9726">
        <v>1126060013138</v>
      </c>
      <c r="E9726" s="1">
        <v>46200</v>
      </c>
      <c r="F9726" s="1">
        <v>46210</v>
      </c>
      <c r="G9726">
        <v>17961</v>
      </c>
      <c r="H9726" s="1">
        <f t="shared" si="755"/>
        <v>46207</v>
      </c>
      <c r="I9726" s="5">
        <f t="shared" si="759"/>
        <v>46253</v>
      </c>
      <c r="J9726" s="9" t="str">
        <f t="shared" si="756"/>
        <v>ค้างชำระ 1 - 30 วัน</v>
      </c>
      <c r="K9726" s="10">
        <f t="shared" si="757"/>
        <v>3</v>
      </c>
      <c r="L9726" t="str">
        <f t="shared" si="758"/>
        <v>ลูกหนี้ชั้นดี</v>
      </c>
    </row>
    <row r="9727" spans="1:12" x14ac:dyDescent="0.2">
      <c r="A9727" t="s">
        <v>1345</v>
      </c>
      <c r="B9727" t="s">
        <v>366</v>
      </c>
      <c r="C9727">
        <v>7</v>
      </c>
      <c r="D9727">
        <v>1126040000202</v>
      </c>
      <c r="E9727" s="1">
        <v>46121</v>
      </c>
      <c r="F9727" s="1">
        <v>46129</v>
      </c>
      <c r="G9727">
        <v>24640</v>
      </c>
      <c r="H9727" s="1">
        <f t="shared" si="755"/>
        <v>46128</v>
      </c>
      <c r="I9727" s="5">
        <f t="shared" si="759"/>
        <v>46253</v>
      </c>
      <c r="J9727" s="9" t="str">
        <f t="shared" si="756"/>
        <v>ค้างชำระ 1 - 30 วัน</v>
      </c>
      <c r="K9727" s="10">
        <f t="shared" si="757"/>
        <v>1</v>
      </c>
      <c r="L9727" t="str">
        <f t="shared" si="758"/>
        <v>ลูกหนี้ชั้นดี</v>
      </c>
    </row>
    <row r="9728" spans="1:12" x14ac:dyDescent="0.2">
      <c r="A9728" t="s">
        <v>1345</v>
      </c>
      <c r="B9728" t="s">
        <v>366</v>
      </c>
      <c r="C9728">
        <v>7</v>
      </c>
      <c r="D9728">
        <v>1126060000985</v>
      </c>
      <c r="E9728" s="1">
        <v>46182</v>
      </c>
      <c r="F9728" s="1">
        <v>46192</v>
      </c>
      <c r="G9728">
        <v>24127</v>
      </c>
      <c r="H9728" s="1">
        <f t="shared" si="755"/>
        <v>46189</v>
      </c>
      <c r="I9728" s="5">
        <f t="shared" si="759"/>
        <v>46253</v>
      </c>
      <c r="J9728" s="9" t="str">
        <f t="shared" si="756"/>
        <v>ชำระตรงเวลา</v>
      </c>
      <c r="K9728" s="10">
        <f t="shared" si="757"/>
        <v>3</v>
      </c>
      <c r="L9728" t="str">
        <f t="shared" si="758"/>
        <v>ลูกหนี้ชั้นดี</v>
      </c>
    </row>
    <row r="9729" spans="1:12" x14ac:dyDescent="0.2">
      <c r="A9729" t="s">
        <v>1345</v>
      </c>
      <c r="B9729" t="s">
        <v>366</v>
      </c>
      <c r="C9729">
        <v>7</v>
      </c>
      <c r="D9729">
        <v>1126060010250</v>
      </c>
      <c r="E9729" s="1">
        <v>46198</v>
      </c>
      <c r="F9729" s="1">
        <v>46205</v>
      </c>
      <c r="G9729">
        <v>16560</v>
      </c>
      <c r="H9729" s="1">
        <f t="shared" si="755"/>
        <v>46205</v>
      </c>
      <c r="I9729" s="5">
        <f t="shared" si="759"/>
        <v>46253</v>
      </c>
      <c r="J9729" s="9" t="str">
        <f t="shared" si="756"/>
        <v>ชำระตรงเวลา</v>
      </c>
      <c r="K9729" s="10">
        <f t="shared" si="757"/>
        <v>0</v>
      </c>
      <c r="L9729" t="str">
        <f t="shared" si="758"/>
        <v>ลูกหนี้ชั้นดี</v>
      </c>
    </row>
    <row r="9730" spans="1:12" x14ac:dyDescent="0.2">
      <c r="A9730" t="s">
        <v>689</v>
      </c>
      <c r="B9730" t="s">
        <v>366</v>
      </c>
      <c r="C9730">
        <v>7</v>
      </c>
      <c r="D9730">
        <v>1126020011518</v>
      </c>
      <c r="E9730" s="1">
        <v>46074</v>
      </c>
      <c r="F9730" s="1">
        <v>46074</v>
      </c>
      <c r="G9730">
        <v>326</v>
      </c>
      <c r="H9730" s="1">
        <f t="shared" ref="H9730:H9793" si="760">E9730+C9730</f>
        <v>46081</v>
      </c>
      <c r="I9730" s="5">
        <f t="shared" si="759"/>
        <v>46253</v>
      </c>
      <c r="J9730" s="9" t="str">
        <f t="shared" ref="J9730:J9793" si="761">IF(K9731&lt;=0, "ชำระตรงเวลา", IF(K9731&lt;=30, "ค้างชำระ 1 - 30 วัน", IF(K9731&lt;=60, "ค้างชำระ 31 - 60 วัน", IF(K9731&lt;=90, "ค้างชำระ 61 - 90 วัน", "ค้างชำระเกิน 90 วัน"))))</f>
        <v>ชำระตรงเวลา</v>
      </c>
      <c r="K9730" s="10">
        <f t="shared" ref="K9730:K9793" si="762">IF(OR(F9730="",F9730="(ว่าง)"), MAX(0,I9729-H9730), MAX(0,F9730-H9730))</f>
        <v>0</v>
      </c>
      <c r="L9730" t="str">
        <f t="shared" ref="L9730:L9793" si="763">IF(K9730&lt;=30, "ลูกหนี้ชั้นดี", IF(K9730&lt;=90, "ลูกหนี้เฝ้าติดตาม", "ลูกหนี้ด้อยคุณภาพ (NPL)"))</f>
        <v>ลูกหนี้ชั้นดี</v>
      </c>
    </row>
    <row r="9731" spans="1:12" x14ac:dyDescent="0.2">
      <c r="A9731" t="s">
        <v>689</v>
      </c>
      <c r="B9731" t="s">
        <v>366</v>
      </c>
      <c r="C9731">
        <v>7</v>
      </c>
      <c r="D9731">
        <v>1126020014496</v>
      </c>
      <c r="E9731" s="1">
        <v>46081</v>
      </c>
      <c r="F9731" s="1">
        <v>46085</v>
      </c>
      <c r="G9731">
        <v>1678</v>
      </c>
      <c r="H9731" s="1">
        <f t="shared" si="760"/>
        <v>46088</v>
      </c>
      <c r="I9731" s="5">
        <f t="shared" si="759"/>
        <v>46253</v>
      </c>
      <c r="J9731" s="9" t="str">
        <f t="shared" si="761"/>
        <v>ชำระตรงเวลา</v>
      </c>
      <c r="K9731" s="10">
        <f t="shared" si="762"/>
        <v>0</v>
      </c>
      <c r="L9731" t="str">
        <f t="shared" si="763"/>
        <v>ลูกหนี้ชั้นดี</v>
      </c>
    </row>
    <row r="9732" spans="1:12" x14ac:dyDescent="0.2">
      <c r="A9732" t="s">
        <v>689</v>
      </c>
      <c r="B9732" t="s">
        <v>366</v>
      </c>
      <c r="C9732">
        <v>7</v>
      </c>
      <c r="D9732">
        <v>1126060004310</v>
      </c>
      <c r="E9732" s="1">
        <v>46179</v>
      </c>
      <c r="F9732" s="1">
        <v>46179</v>
      </c>
      <c r="G9732">
        <v>349</v>
      </c>
      <c r="H9732" s="1">
        <f t="shared" si="760"/>
        <v>46186</v>
      </c>
      <c r="I9732" s="5">
        <f t="shared" ref="I9732:I9795" si="764">I9731</f>
        <v>46253</v>
      </c>
      <c r="J9732" s="9" t="str">
        <f t="shared" si="761"/>
        <v>ชำระตรงเวลา</v>
      </c>
      <c r="K9732" s="10">
        <f t="shared" si="762"/>
        <v>0</v>
      </c>
      <c r="L9732" t="str">
        <f t="shared" si="763"/>
        <v>ลูกหนี้ชั้นดี</v>
      </c>
    </row>
    <row r="9733" spans="1:12" x14ac:dyDescent="0.2">
      <c r="A9733" t="s">
        <v>689</v>
      </c>
      <c r="B9733" t="s">
        <v>366</v>
      </c>
      <c r="C9733">
        <v>7</v>
      </c>
      <c r="D9733">
        <v>1126060007137</v>
      </c>
      <c r="E9733" s="1">
        <v>46186</v>
      </c>
      <c r="F9733" s="1">
        <v>46190</v>
      </c>
      <c r="G9733">
        <v>1102</v>
      </c>
      <c r="H9733" s="1">
        <f t="shared" si="760"/>
        <v>46193</v>
      </c>
      <c r="I9733" s="5">
        <f t="shared" si="764"/>
        <v>46253</v>
      </c>
      <c r="J9733" s="9" t="str">
        <f t="shared" si="761"/>
        <v>ชำระตรงเวลา</v>
      </c>
      <c r="K9733" s="10">
        <f t="shared" si="762"/>
        <v>0</v>
      </c>
      <c r="L9733" t="str">
        <f t="shared" si="763"/>
        <v>ลูกหนี้ชั้นดี</v>
      </c>
    </row>
    <row r="9734" spans="1:12" x14ac:dyDescent="0.2">
      <c r="A9734" t="s">
        <v>689</v>
      </c>
      <c r="B9734" t="s">
        <v>366</v>
      </c>
      <c r="C9734">
        <v>7</v>
      </c>
      <c r="D9734">
        <v>1126060011318</v>
      </c>
      <c r="E9734" s="1">
        <v>46193</v>
      </c>
      <c r="F9734" s="1">
        <v>46193</v>
      </c>
      <c r="G9734">
        <v>1420</v>
      </c>
      <c r="H9734" s="1">
        <f t="shared" si="760"/>
        <v>46200</v>
      </c>
      <c r="I9734" s="5">
        <f t="shared" si="764"/>
        <v>46253</v>
      </c>
      <c r="J9734" s="9" t="str">
        <f t="shared" si="761"/>
        <v>ชำระตรงเวลา</v>
      </c>
      <c r="K9734" s="10">
        <f t="shared" si="762"/>
        <v>0</v>
      </c>
      <c r="L9734" t="str">
        <f t="shared" si="763"/>
        <v>ลูกหนี้ชั้นดี</v>
      </c>
    </row>
    <row r="9735" spans="1:12" x14ac:dyDescent="0.2">
      <c r="A9735" t="s">
        <v>446</v>
      </c>
      <c r="B9735" t="s">
        <v>366</v>
      </c>
      <c r="C9735">
        <v>15</v>
      </c>
      <c r="D9735">
        <v>1126060001333</v>
      </c>
      <c r="E9735" s="1">
        <v>46179</v>
      </c>
      <c r="F9735" s="1">
        <v>46183</v>
      </c>
      <c r="G9735">
        <v>15026</v>
      </c>
      <c r="H9735" s="1">
        <f t="shared" si="760"/>
        <v>46194</v>
      </c>
      <c r="I9735" s="5">
        <f t="shared" si="764"/>
        <v>46253</v>
      </c>
      <c r="J9735" s="9" t="str">
        <f t="shared" si="761"/>
        <v>ชำระตรงเวลา</v>
      </c>
      <c r="K9735" s="10">
        <f t="shared" si="762"/>
        <v>0</v>
      </c>
      <c r="L9735" t="str">
        <f t="shared" si="763"/>
        <v>ลูกหนี้ชั้นดี</v>
      </c>
    </row>
    <row r="9736" spans="1:12" x14ac:dyDescent="0.2">
      <c r="A9736" t="s">
        <v>446</v>
      </c>
      <c r="B9736" t="s">
        <v>366</v>
      </c>
      <c r="C9736">
        <v>15</v>
      </c>
      <c r="D9736">
        <v>1126060008707</v>
      </c>
      <c r="E9736" s="1">
        <v>46190</v>
      </c>
      <c r="F9736" s="1">
        <v>46205</v>
      </c>
      <c r="G9736">
        <v>5566</v>
      </c>
      <c r="H9736" s="1">
        <f t="shared" si="760"/>
        <v>46205</v>
      </c>
      <c r="I9736" s="5">
        <f t="shared" si="764"/>
        <v>46253</v>
      </c>
      <c r="J9736" s="9" t="str">
        <f t="shared" si="761"/>
        <v>ชำระตรงเวลา</v>
      </c>
      <c r="K9736" s="10">
        <f t="shared" si="762"/>
        <v>0</v>
      </c>
      <c r="L9736" t="str">
        <f t="shared" si="763"/>
        <v>ลูกหนี้ชั้นดี</v>
      </c>
    </row>
    <row r="9737" spans="1:12" x14ac:dyDescent="0.2">
      <c r="A9737" t="s">
        <v>50</v>
      </c>
      <c r="B9737" t="s">
        <v>18</v>
      </c>
      <c r="C9737">
        <v>7</v>
      </c>
      <c r="D9737">
        <v>1226040000414</v>
      </c>
      <c r="E9737" s="1">
        <v>46113</v>
      </c>
      <c r="F9737" s="1">
        <v>46120</v>
      </c>
      <c r="G9737">
        <v>3825</v>
      </c>
      <c r="H9737" s="1">
        <f t="shared" si="760"/>
        <v>46120</v>
      </c>
      <c r="I9737" s="5">
        <f t="shared" si="764"/>
        <v>46253</v>
      </c>
      <c r="J9737" s="9" t="str">
        <f t="shared" si="761"/>
        <v>ชำระตรงเวลา</v>
      </c>
      <c r="K9737" s="10">
        <f t="shared" si="762"/>
        <v>0</v>
      </c>
      <c r="L9737" t="str">
        <f t="shared" si="763"/>
        <v>ลูกหนี้ชั้นดี</v>
      </c>
    </row>
    <row r="9738" spans="1:12" x14ac:dyDescent="0.2">
      <c r="A9738" t="s">
        <v>50</v>
      </c>
      <c r="B9738" t="s">
        <v>18</v>
      </c>
      <c r="C9738">
        <v>7</v>
      </c>
      <c r="D9738">
        <v>1226060002085</v>
      </c>
      <c r="E9738" s="1">
        <v>46176</v>
      </c>
      <c r="F9738" s="1">
        <v>46177</v>
      </c>
      <c r="G9738">
        <v>9250</v>
      </c>
      <c r="H9738" s="1">
        <f t="shared" si="760"/>
        <v>46183</v>
      </c>
      <c r="I9738" s="5">
        <f t="shared" si="764"/>
        <v>46253</v>
      </c>
      <c r="J9738" s="9" t="str">
        <f t="shared" si="761"/>
        <v>ค้างชำระ 1 - 30 วัน</v>
      </c>
      <c r="K9738" s="10">
        <f t="shared" si="762"/>
        <v>0</v>
      </c>
      <c r="L9738" t="str">
        <f t="shared" si="763"/>
        <v>ลูกหนี้ชั้นดี</v>
      </c>
    </row>
    <row r="9739" spans="1:12" x14ac:dyDescent="0.2">
      <c r="A9739" t="s">
        <v>50</v>
      </c>
      <c r="B9739" t="s">
        <v>18</v>
      </c>
      <c r="C9739">
        <v>7</v>
      </c>
      <c r="D9739">
        <v>1226060005314</v>
      </c>
      <c r="E9739" s="1">
        <v>46183</v>
      </c>
      <c r="F9739" s="1">
        <v>46193</v>
      </c>
      <c r="G9739">
        <v>6000</v>
      </c>
      <c r="H9739" s="1">
        <f t="shared" si="760"/>
        <v>46190</v>
      </c>
      <c r="I9739" s="5">
        <f t="shared" si="764"/>
        <v>46253</v>
      </c>
      <c r="J9739" s="9" t="str">
        <f t="shared" si="761"/>
        <v>ชำระตรงเวลา</v>
      </c>
      <c r="K9739" s="10">
        <f t="shared" si="762"/>
        <v>3</v>
      </c>
      <c r="L9739" t="str">
        <f t="shared" si="763"/>
        <v>ลูกหนี้ชั้นดี</v>
      </c>
    </row>
    <row r="9740" spans="1:12" x14ac:dyDescent="0.2">
      <c r="A9740" t="s">
        <v>50</v>
      </c>
      <c r="B9740" t="s">
        <v>18</v>
      </c>
      <c r="C9740">
        <v>7</v>
      </c>
      <c r="D9740">
        <v>1226060009015</v>
      </c>
      <c r="E9740" s="1">
        <v>46190</v>
      </c>
      <c r="F9740" s="1">
        <v>46193</v>
      </c>
      <c r="G9740">
        <v>9175</v>
      </c>
      <c r="H9740" s="1">
        <f t="shared" si="760"/>
        <v>46197</v>
      </c>
      <c r="I9740" s="5">
        <f t="shared" si="764"/>
        <v>46253</v>
      </c>
      <c r="J9740" s="9" t="str">
        <f t="shared" si="761"/>
        <v>ชำระตรงเวลา</v>
      </c>
      <c r="K9740" s="10">
        <f t="shared" si="762"/>
        <v>0</v>
      </c>
      <c r="L9740" t="str">
        <f t="shared" si="763"/>
        <v>ลูกหนี้ชั้นดี</v>
      </c>
    </row>
    <row r="9741" spans="1:12" x14ac:dyDescent="0.2">
      <c r="A9741" t="s">
        <v>50</v>
      </c>
      <c r="B9741" t="s">
        <v>18</v>
      </c>
      <c r="C9741">
        <v>7</v>
      </c>
      <c r="D9741">
        <v>1226060012466</v>
      </c>
      <c r="E9741" s="1">
        <v>46197</v>
      </c>
      <c r="F9741" s="1">
        <v>46199</v>
      </c>
      <c r="G9741">
        <v>4000</v>
      </c>
      <c r="H9741" s="1">
        <f t="shared" si="760"/>
        <v>46204</v>
      </c>
      <c r="I9741" s="5">
        <f t="shared" si="764"/>
        <v>46253</v>
      </c>
      <c r="J9741" s="9" t="str">
        <f t="shared" si="761"/>
        <v>ชำระตรงเวลา</v>
      </c>
      <c r="K9741" s="10">
        <f t="shared" si="762"/>
        <v>0</v>
      </c>
      <c r="L9741" t="str">
        <f t="shared" si="763"/>
        <v>ลูกหนี้ชั้นดี</v>
      </c>
    </row>
    <row r="9742" spans="1:12" x14ac:dyDescent="0.2">
      <c r="A9742" t="s">
        <v>50</v>
      </c>
      <c r="B9742" t="s">
        <v>18</v>
      </c>
      <c r="C9742">
        <v>7</v>
      </c>
      <c r="D9742">
        <v>1226060015283</v>
      </c>
      <c r="E9742" s="1">
        <v>46203</v>
      </c>
      <c r="F9742" s="1">
        <v>46205</v>
      </c>
      <c r="G9742">
        <v>4250</v>
      </c>
      <c r="H9742" s="1">
        <f t="shared" si="760"/>
        <v>46210</v>
      </c>
      <c r="I9742" s="5">
        <f t="shared" si="764"/>
        <v>46253</v>
      </c>
      <c r="J9742" s="9" t="str">
        <f t="shared" si="761"/>
        <v>ชำระตรงเวลา</v>
      </c>
      <c r="K9742" s="10">
        <f t="shared" si="762"/>
        <v>0</v>
      </c>
      <c r="L9742" t="str">
        <f t="shared" si="763"/>
        <v>ลูกหนี้ชั้นดี</v>
      </c>
    </row>
    <row r="9743" spans="1:12" x14ac:dyDescent="0.2">
      <c r="A9743" t="s">
        <v>269</v>
      </c>
      <c r="B9743" t="s">
        <v>18</v>
      </c>
      <c r="C9743">
        <v>7</v>
      </c>
      <c r="D9743">
        <v>1226060002122</v>
      </c>
      <c r="E9743" s="1">
        <v>46176</v>
      </c>
      <c r="F9743" s="1">
        <v>46177</v>
      </c>
      <c r="G9743">
        <v>226</v>
      </c>
      <c r="H9743" s="1">
        <f t="shared" si="760"/>
        <v>46183</v>
      </c>
      <c r="I9743" s="5">
        <f t="shared" si="764"/>
        <v>46253</v>
      </c>
      <c r="J9743" s="9" t="str">
        <f t="shared" si="761"/>
        <v>ชำระตรงเวลา</v>
      </c>
      <c r="K9743" s="10">
        <f t="shared" si="762"/>
        <v>0</v>
      </c>
      <c r="L9743" t="str">
        <f t="shared" si="763"/>
        <v>ลูกหนี้ชั้นดี</v>
      </c>
    </row>
    <row r="9744" spans="1:12" x14ac:dyDescent="0.2">
      <c r="A9744" t="s">
        <v>2535</v>
      </c>
      <c r="B9744" t="s">
        <v>1045</v>
      </c>
      <c r="C9744">
        <v>30</v>
      </c>
      <c r="D9744">
        <v>5326060004037</v>
      </c>
      <c r="E9744" s="1">
        <v>46185</v>
      </c>
      <c r="F9744" s="1">
        <v>46212</v>
      </c>
      <c r="G9744">
        <v>1508</v>
      </c>
      <c r="H9744" s="1">
        <f t="shared" si="760"/>
        <v>46215</v>
      </c>
      <c r="I9744" s="5">
        <f t="shared" si="764"/>
        <v>46253</v>
      </c>
      <c r="J9744" s="9" t="str">
        <f t="shared" si="761"/>
        <v>ค้างชำระ 31 - 60 วัน</v>
      </c>
      <c r="K9744" s="10">
        <f t="shared" si="762"/>
        <v>0</v>
      </c>
      <c r="L9744" t="str">
        <f t="shared" si="763"/>
        <v>ลูกหนี้ชั้นดี</v>
      </c>
    </row>
    <row r="9745" spans="1:12" x14ac:dyDescent="0.2">
      <c r="A9745" t="s">
        <v>2535</v>
      </c>
      <c r="B9745" t="s">
        <v>1045</v>
      </c>
      <c r="C9745">
        <v>30</v>
      </c>
      <c r="D9745">
        <v>5326060004044</v>
      </c>
      <c r="E9745" s="1">
        <v>46185</v>
      </c>
      <c r="F9745" s="1" t="s">
        <v>3049</v>
      </c>
      <c r="G9745">
        <v>16850</v>
      </c>
      <c r="H9745" s="1">
        <f t="shared" si="760"/>
        <v>46215</v>
      </c>
      <c r="I9745" s="5">
        <f t="shared" si="764"/>
        <v>46253</v>
      </c>
      <c r="J9745" s="9" t="str">
        <f t="shared" si="761"/>
        <v>ค้างชำระ 1 - 30 วัน</v>
      </c>
      <c r="K9745" s="10">
        <f t="shared" si="762"/>
        <v>38</v>
      </c>
      <c r="L9745" t="str">
        <f t="shared" si="763"/>
        <v>ลูกหนี้เฝ้าติดตาม</v>
      </c>
    </row>
    <row r="9746" spans="1:12" x14ac:dyDescent="0.2">
      <c r="A9746" t="s">
        <v>2535</v>
      </c>
      <c r="B9746" t="s">
        <v>1045</v>
      </c>
      <c r="C9746">
        <v>30</v>
      </c>
      <c r="D9746">
        <v>5326060006789</v>
      </c>
      <c r="E9746" s="1">
        <v>46185</v>
      </c>
      <c r="F9746" s="1">
        <v>46219</v>
      </c>
      <c r="G9746">
        <v>300045</v>
      </c>
      <c r="H9746" s="1">
        <f t="shared" si="760"/>
        <v>46215</v>
      </c>
      <c r="I9746" s="5">
        <f t="shared" si="764"/>
        <v>46253</v>
      </c>
      <c r="J9746" s="9" t="str">
        <f t="shared" si="761"/>
        <v>ค้างชำระ 1 - 30 วัน</v>
      </c>
      <c r="K9746" s="10">
        <f t="shared" si="762"/>
        <v>4</v>
      </c>
      <c r="L9746" t="str">
        <f t="shared" si="763"/>
        <v>ลูกหนี้ชั้นดี</v>
      </c>
    </row>
    <row r="9747" spans="1:12" x14ac:dyDescent="0.2">
      <c r="A9747" t="s">
        <v>2535</v>
      </c>
      <c r="B9747" t="s">
        <v>1045</v>
      </c>
      <c r="C9747">
        <v>30</v>
      </c>
      <c r="D9747">
        <v>5326060006840</v>
      </c>
      <c r="E9747" s="1">
        <v>46185</v>
      </c>
      <c r="F9747" s="1">
        <v>46219</v>
      </c>
      <c r="G9747">
        <v>798354</v>
      </c>
      <c r="H9747" s="1">
        <f t="shared" si="760"/>
        <v>46215</v>
      </c>
      <c r="I9747" s="5">
        <f t="shared" si="764"/>
        <v>46253</v>
      </c>
      <c r="J9747" s="9" t="str">
        <f t="shared" si="761"/>
        <v>ค้างชำระ 1 - 30 วัน</v>
      </c>
      <c r="K9747" s="10">
        <f t="shared" si="762"/>
        <v>4</v>
      </c>
      <c r="L9747" t="str">
        <f t="shared" si="763"/>
        <v>ลูกหนี้ชั้นดี</v>
      </c>
    </row>
    <row r="9748" spans="1:12" x14ac:dyDescent="0.2">
      <c r="A9748" t="s">
        <v>2535</v>
      </c>
      <c r="B9748" t="s">
        <v>1045</v>
      </c>
      <c r="C9748">
        <v>30</v>
      </c>
      <c r="D9748">
        <v>5326060006857</v>
      </c>
      <c r="E9748" s="1">
        <v>46185</v>
      </c>
      <c r="F9748" s="1">
        <v>46219</v>
      </c>
      <c r="G9748">
        <v>8219</v>
      </c>
      <c r="H9748" s="1">
        <f t="shared" si="760"/>
        <v>46215</v>
      </c>
      <c r="I9748" s="5">
        <f t="shared" si="764"/>
        <v>46253</v>
      </c>
      <c r="J9748" s="9" t="str">
        <f t="shared" si="761"/>
        <v>ค้างชำระ 31 - 60 วัน</v>
      </c>
      <c r="K9748" s="10">
        <f t="shared" si="762"/>
        <v>4</v>
      </c>
      <c r="L9748" t="str">
        <f t="shared" si="763"/>
        <v>ลูกหนี้ชั้นดี</v>
      </c>
    </row>
    <row r="9749" spans="1:12" x14ac:dyDescent="0.2">
      <c r="A9749" t="s">
        <v>2535</v>
      </c>
      <c r="B9749" t="s">
        <v>1045</v>
      </c>
      <c r="C9749">
        <v>30</v>
      </c>
      <c r="D9749">
        <v>5326060007045</v>
      </c>
      <c r="E9749" s="1">
        <v>46189</v>
      </c>
      <c r="F9749" s="1" t="s">
        <v>3049</v>
      </c>
      <c r="G9749">
        <v>2942</v>
      </c>
      <c r="H9749" s="1">
        <f t="shared" si="760"/>
        <v>46219</v>
      </c>
      <c r="I9749" s="5">
        <f t="shared" si="764"/>
        <v>46253</v>
      </c>
      <c r="J9749" s="9" t="str">
        <f t="shared" si="761"/>
        <v>ชำระตรงเวลา</v>
      </c>
      <c r="K9749" s="10">
        <f t="shared" si="762"/>
        <v>34</v>
      </c>
      <c r="L9749" t="str">
        <f t="shared" si="763"/>
        <v>ลูกหนี้เฝ้าติดตาม</v>
      </c>
    </row>
    <row r="9750" spans="1:12" x14ac:dyDescent="0.2">
      <c r="A9750" t="s">
        <v>2535</v>
      </c>
      <c r="B9750" t="s">
        <v>1045</v>
      </c>
      <c r="C9750">
        <v>30</v>
      </c>
      <c r="D9750">
        <v>5326060011448</v>
      </c>
      <c r="E9750" s="1">
        <v>46193</v>
      </c>
      <c r="F9750" s="1">
        <v>46195</v>
      </c>
      <c r="G9750">
        <v>55</v>
      </c>
      <c r="H9750" s="1">
        <f t="shared" si="760"/>
        <v>46223</v>
      </c>
      <c r="I9750" s="5">
        <f t="shared" si="764"/>
        <v>46253</v>
      </c>
      <c r="J9750" s="9" t="str">
        <f t="shared" si="761"/>
        <v>ค้างชำระ 1 - 30 วัน</v>
      </c>
      <c r="K9750" s="10">
        <f t="shared" si="762"/>
        <v>0</v>
      </c>
      <c r="L9750" t="str">
        <f t="shared" si="763"/>
        <v>ลูกหนี้ชั้นดี</v>
      </c>
    </row>
    <row r="9751" spans="1:12" x14ac:dyDescent="0.2">
      <c r="A9751" t="s">
        <v>1034</v>
      </c>
      <c r="B9751" t="s">
        <v>1018</v>
      </c>
      <c r="C9751">
        <v>7</v>
      </c>
      <c r="D9751">
        <v>5226060004528</v>
      </c>
      <c r="E9751" s="1">
        <v>46183</v>
      </c>
      <c r="F9751" s="1">
        <v>46195</v>
      </c>
      <c r="G9751">
        <v>16523</v>
      </c>
      <c r="H9751" s="1">
        <f t="shared" si="760"/>
        <v>46190</v>
      </c>
      <c r="I9751" s="5">
        <f t="shared" si="764"/>
        <v>46253</v>
      </c>
      <c r="J9751" s="9" t="str">
        <f t="shared" si="761"/>
        <v>ค้างชำระ 1 - 30 วัน</v>
      </c>
      <c r="K9751" s="10">
        <f t="shared" si="762"/>
        <v>5</v>
      </c>
      <c r="L9751" t="str">
        <f t="shared" si="763"/>
        <v>ลูกหนี้ชั้นดี</v>
      </c>
    </row>
    <row r="9752" spans="1:12" x14ac:dyDescent="0.2">
      <c r="A9752" t="s">
        <v>1034</v>
      </c>
      <c r="B9752" t="s">
        <v>1018</v>
      </c>
      <c r="C9752">
        <v>7</v>
      </c>
      <c r="D9752">
        <v>5226060007222</v>
      </c>
      <c r="E9752" s="1">
        <v>46188</v>
      </c>
      <c r="F9752" s="1">
        <v>46199</v>
      </c>
      <c r="G9752">
        <v>14760</v>
      </c>
      <c r="H9752" s="1">
        <f t="shared" si="760"/>
        <v>46195</v>
      </c>
      <c r="I9752" s="5">
        <f t="shared" si="764"/>
        <v>46253</v>
      </c>
      <c r="J9752" s="9" t="str">
        <f t="shared" si="761"/>
        <v>ค้างชำระ 1 - 30 วัน</v>
      </c>
      <c r="K9752" s="10">
        <f t="shared" si="762"/>
        <v>4</v>
      </c>
      <c r="L9752" t="str">
        <f t="shared" si="763"/>
        <v>ลูกหนี้ชั้นดี</v>
      </c>
    </row>
    <row r="9753" spans="1:12" x14ac:dyDescent="0.2">
      <c r="A9753" t="s">
        <v>1034</v>
      </c>
      <c r="B9753" t="s">
        <v>1018</v>
      </c>
      <c r="C9753">
        <v>7</v>
      </c>
      <c r="D9753">
        <v>5226060011090</v>
      </c>
      <c r="E9753" s="1">
        <v>46192</v>
      </c>
      <c r="F9753" s="1">
        <v>46210</v>
      </c>
      <c r="G9753">
        <v>8528</v>
      </c>
      <c r="H9753" s="1">
        <f t="shared" si="760"/>
        <v>46199</v>
      </c>
      <c r="I9753" s="5">
        <f t="shared" si="764"/>
        <v>46253</v>
      </c>
      <c r="J9753" s="9" t="str">
        <f t="shared" si="761"/>
        <v>ค้างชำระ 1 - 30 วัน</v>
      </c>
      <c r="K9753" s="10">
        <f t="shared" si="762"/>
        <v>11</v>
      </c>
      <c r="L9753" t="str">
        <f t="shared" si="763"/>
        <v>ลูกหนี้ชั้นดี</v>
      </c>
    </row>
    <row r="9754" spans="1:12" x14ac:dyDescent="0.2">
      <c r="A9754" t="s">
        <v>1034</v>
      </c>
      <c r="B9754" t="s">
        <v>1018</v>
      </c>
      <c r="C9754">
        <v>7</v>
      </c>
      <c r="D9754">
        <v>5226060014145</v>
      </c>
      <c r="E9754" s="1">
        <v>46200</v>
      </c>
      <c r="F9754" s="1">
        <v>46214</v>
      </c>
      <c r="G9754">
        <v>4469</v>
      </c>
      <c r="H9754" s="1">
        <f t="shared" si="760"/>
        <v>46207</v>
      </c>
      <c r="I9754" s="5">
        <f t="shared" si="764"/>
        <v>46253</v>
      </c>
      <c r="J9754" s="9" t="str">
        <f t="shared" si="761"/>
        <v>ชำระตรงเวลา</v>
      </c>
      <c r="K9754" s="10">
        <f t="shared" si="762"/>
        <v>7</v>
      </c>
      <c r="L9754" t="str">
        <f t="shared" si="763"/>
        <v>ลูกหนี้ชั้นดี</v>
      </c>
    </row>
    <row r="9755" spans="1:12" x14ac:dyDescent="0.2">
      <c r="A9755" t="s">
        <v>1034</v>
      </c>
      <c r="B9755" t="s">
        <v>1018</v>
      </c>
      <c r="C9755">
        <v>7</v>
      </c>
      <c r="D9755">
        <v>5226060015050</v>
      </c>
      <c r="E9755" s="1">
        <v>46203</v>
      </c>
      <c r="F9755" s="1">
        <v>46203</v>
      </c>
      <c r="G9755">
        <v>1500</v>
      </c>
      <c r="H9755" s="1">
        <f t="shared" si="760"/>
        <v>46210</v>
      </c>
      <c r="I9755" s="5">
        <f t="shared" si="764"/>
        <v>46253</v>
      </c>
      <c r="J9755" s="9" t="str">
        <f t="shared" si="761"/>
        <v>ชำระตรงเวลา</v>
      </c>
      <c r="K9755" s="10">
        <f t="shared" si="762"/>
        <v>0</v>
      </c>
      <c r="L9755" t="str">
        <f t="shared" si="763"/>
        <v>ลูกหนี้ชั้นดี</v>
      </c>
    </row>
    <row r="9756" spans="1:12" x14ac:dyDescent="0.2">
      <c r="A9756" t="s">
        <v>987</v>
      </c>
      <c r="B9756" t="s">
        <v>356</v>
      </c>
      <c r="C9756">
        <v>7</v>
      </c>
      <c r="D9756">
        <v>1926010008296</v>
      </c>
      <c r="E9756" s="1">
        <v>46039</v>
      </c>
      <c r="F9756" s="1">
        <v>46039</v>
      </c>
      <c r="G9756">
        <v>1220</v>
      </c>
      <c r="H9756" s="1">
        <f t="shared" si="760"/>
        <v>46046</v>
      </c>
      <c r="I9756" s="5">
        <f t="shared" si="764"/>
        <v>46253</v>
      </c>
      <c r="J9756" s="9" t="str">
        <f t="shared" si="761"/>
        <v>ชำระตรงเวลา</v>
      </c>
      <c r="K9756" s="10">
        <f t="shared" si="762"/>
        <v>0</v>
      </c>
      <c r="L9756" t="str">
        <f t="shared" si="763"/>
        <v>ลูกหนี้ชั้นดี</v>
      </c>
    </row>
    <row r="9757" spans="1:12" x14ac:dyDescent="0.2">
      <c r="A9757" t="s">
        <v>987</v>
      </c>
      <c r="B9757" t="s">
        <v>356</v>
      </c>
      <c r="C9757">
        <v>7</v>
      </c>
      <c r="D9757">
        <v>1926010011791</v>
      </c>
      <c r="E9757" s="1">
        <v>46048</v>
      </c>
      <c r="F9757" s="1">
        <v>46048</v>
      </c>
      <c r="G9757">
        <v>1035</v>
      </c>
      <c r="H9757" s="1">
        <f t="shared" si="760"/>
        <v>46055</v>
      </c>
      <c r="I9757" s="5">
        <f t="shared" si="764"/>
        <v>46253</v>
      </c>
      <c r="J9757" s="9" t="str">
        <f t="shared" si="761"/>
        <v>ชำระตรงเวลา</v>
      </c>
      <c r="K9757" s="10">
        <f t="shared" si="762"/>
        <v>0</v>
      </c>
      <c r="L9757" t="str">
        <f t="shared" si="763"/>
        <v>ลูกหนี้ชั้นดี</v>
      </c>
    </row>
    <row r="9758" spans="1:12" x14ac:dyDescent="0.2">
      <c r="A9758" t="s">
        <v>987</v>
      </c>
      <c r="B9758" t="s">
        <v>356</v>
      </c>
      <c r="C9758">
        <v>7</v>
      </c>
      <c r="D9758">
        <v>1926020002406</v>
      </c>
      <c r="E9758" s="1">
        <v>46056</v>
      </c>
      <c r="F9758" s="1">
        <v>46057</v>
      </c>
      <c r="G9758">
        <v>3650</v>
      </c>
      <c r="H9758" s="1">
        <f t="shared" si="760"/>
        <v>46063</v>
      </c>
      <c r="I9758" s="5">
        <f t="shared" si="764"/>
        <v>46253</v>
      </c>
      <c r="J9758" s="9" t="str">
        <f t="shared" si="761"/>
        <v>ชำระตรงเวลา</v>
      </c>
      <c r="K9758" s="10">
        <f t="shared" si="762"/>
        <v>0</v>
      </c>
      <c r="L9758" t="str">
        <f t="shared" si="763"/>
        <v>ลูกหนี้ชั้นดี</v>
      </c>
    </row>
    <row r="9759" spans="1:12" x14ac:dyDescent="0.2">
      <c r="A9759" t="s">
        <v>987</v>
      </c>
      <c r="B9759" t="s">
        <v>356</v>
      </c>
      <c r="C9759">
        <v>7</v>
      </c>
      <c r="D9759">
        <v>1926020007463</v>
      </c>
      <c r="E9759" s="1">
        <v>46067</v>
      </c>
      <c r="F9759" s="1">
        <v>46069</v>
      </c>
      <c r="G9759">
        <v>485</v>
      </c>
      <c r="H9759" s="1">
        <f t="shared" si="760"/>
        <v>46074</v>
      </c>
      <c r="I9759" s="5">
        <f t="shared" si="764"/>
        <v>46253</v>
      </c>
      <c r="J9759" s="9" t="str">
        <f t="shared" si="761"/>
        <v>ชำระตรงเวลา</v>
      </c>
      <c r="K9759" s="10">
        <f t="shared" si="762"/>
        <v>0</v>
      </c>
      <c r="L9759" t="str">
        <f t="shared" si="763"/>
        <v>ลูกหนี้ชั้นดี</v>
      </c>
    </row>
    <row r="9760" spans="1:12" x14ac:dyDescent="0.2">
      <c r="A9760" t="s">
        <v>987</v>
      </c>
      <c r="B9760" t="s">
        <v>356</v>
      </c>
      <c r="C9760">
        <v>7</v>
      </c>
      <c r="D9760">
        <v>1926020014409</v>
      </c>
      <c r="E9760" s="1">
        <v>46080</v>
      </c>
      <c r="F9760" s="1">
        <v>46081</v>
      </c>
      <c r="G9760">
        <v>985</v>
      </c>
      <c r="H9760" s="1">
        <f t="shared" si="760"/>
        <v>46087</v>
      </c>
      <c r="I9760" s="5">
        <f t="shared" si="764"/>
        <v>46253</v>
      </c>
      <c r="J9760" s="9" t="str">
        <f t="shared" si="761"/>
        <v>ชำระตรงเวลา</v>
      </c>
      <c r="K9760" s="10">
        <f t="shared" si="762"/>
        <v>0</v>
      </c>
      <c r="L9760" t="str">
        <f t="shared" si="763"/>
        <v>ลูกหนี้ชั้นดี</v>
      </c>
    </row>
    <row r="9761" spans="1:12" x14ac:dyDescent="0.2">
      <c r="A9761" t="s">
        <v>987</v>
      </c>
      <c r="B9761" t="s">
        <v>356</v>
      </c>
      <c r="C9761">
        <v>7</v>
      </c>
      <c r="D9761">
        <v>1926030005459</v>
      </c>
      <c r="E9761" s="1">
        <v>46093</v>
      </c>
      <c r="F9761" s="1">
        <v>46097</v>
      </c>
      <c r="G9761">
        <v>2525</v>
      </c>
      <c r="H9761" s="1">
        <f t="shared" si="760"/>
        <v>46100</v>
      </c>
      <c r="I9761" s="5">
        <f t="shared" si="764"/>
        <v>46253</v>
      </c>
      <c r="J9761" s="9" t="str">
        <f t="shared" si="761"/>
        <v>ชำระตรงเวลา</v>
      </c>
      <c r="K9761" s="10">
        <f t="shared" si="762"/>
        <v>0</v>
      </c>
      <c r="L9761" t="str">
        <f t="shared" si="763"/>
        <v>ลูกหนี้ชั้นดี</v>
      </c>
    </row>
    <row r="9762" spans="1:12" x14ac:dyDescent="0.2">
      <c r="A9762" t="s">
        <v>987</v>
      </c>
      <c r="B9762" t="s">
        <v>356</v>
      </c>
      <c r="C9762">
        <v>7</v>
      </c>
      <c r="D9762">
        <v>1926030011436</v>
      </c>
      <c r="E9762" s="1">
        <v>46102</v>
      </c>
      <c r="F9762" s="1">
        <v>46105</v>
      </c>
      <c r="G9762">
        <v>2845</v>
      </c>
      <c r="H9762" s="1">
        <f t="shared" si="760"/>
        <v>46109</v>
      </c>
      <c r="I9762" s="5">
        <f t="shared" si="764"/>
        <v>46253</v>
      </c>
      <c r="J9762" s="9" t="str">
        <f t="shared" si="761"/>
        <v>ชำระตรงเวลา</v>
      </c>
      <c r="K9762" s="10">
        <f t="shared" si="762"/>
        <v>0</v>
      </c>
      <c r="L9762" t="str">
        <f t="shared" si="763"/>
        <v>ลูกหนี้ชั้นดี</v>
      </c>
    </row>
    <row r="9763" spans="1:12" x14ac:dyDescent="0.2">
      <c r="A9763" t="s">
        <v>987</v>
      </c>
      <c r="B9763" t="s">
        <v>356</v>
      </c>
      <c r="C9763">
        <v>7</v>
      </c>
      <c r="D9763">
        <v>1926030014321</v>
      </c>
      <c r="E9763" s="1">
        <v>46109</v>
      </c>
      <c r="F9763" s="1">
        <v>46112</v>
      </c>
      <c r="G9763">
        <v>1066</v>
      </c>
      <c r="H9763" s="1">
        <f t="shared" si="760"/>
        <v>46116</v>
      </c>
      <c r="I9763" s="5">
        <f t="shared" si="764"/>
        <v>46253</v>
      </c>
      <c r="J9763" s="9" t="str">
        <f t="shared" si="761"/>
        <v>ชำระตรงเวลา</v>
      </c>
      <c r="K9763" s="10">
        <f t="shared" si="762"/>
        <v>0</v>
      </c>
      <c r="L9763" t="str">
        <f t="shared" si="763"/>
        <v>ลูกหนี้ชั้นดี</v>
      </c>
    </row>
    <row r="9764" spans="1:12" x14ac:dyDescent="0.2">
      <c r="A9764" t="s">
        <v>987</v>
      </c>
      <c r="B9764" t="s">
        <v>356</v>
      </c>
      <c r="C9764">
        <v>7</v>
      </c>
      <c r="D9764">
        <v>1926040011426</v>
      </c>
      <c r="E9764" s="1">
        <v>46137</v>
      </c>
      <c r="F9764" s="1">
        <v>46140</v>
      </c>
      <c r="G9764">
        <v>545</v>
      </c>
      <c r="H9764" s="1">
        <f t="shared" si="760"/>
        <v>46144</v>
      </c>
      <c r="I9764" s="5">
        <f t="shared" si="764"/>
        <v>46253</v>
      </c>
      <c r="J9764" s="9" t="str">
        <f t="shared" si="761"/>
        <v>ชำระตรงเวลา</v>
      </c>
      <c r="K9764" s="10">
        <f t="shared" si="762"/>
        <v>0</v>
      </c>
      <c r="L9764" t="str">
        <f t="shared" si="763"/>
        <v>ลูกหนี้ชั้นดี</v>
      </c>
    </row>
    <row r="9765" spans="1:12" x14ac:dyDescent="0.2">
      <c r="A9765" t="s">
        <v>987</v>
      </c>
      <c r="B9765" t="s">
        <v>356</v>
      </c>
      <c r="C9765">
        <v>7</v>
      </c>
      <c r="D9765">
        <v>1926050004883</v>
      </c>
      <c r="E9765" s="1">
        <v>46151</v>
      </c>
      <c r="F9765" s="1">
        <v>46153</v>
      </c>
      <c r="G9765">
        <v>760</v>
      </c>
      <c r="H9765" s="1">
        <f t="shared" si="760"/>
        <v>46158</v>
      </c>
      <c r="I9765" s="5">
        <f t="shared" si="764"/>
        <v>46253</v>
      </c>
      <c r="J9765" s="9" t="str">
        <f t="shared" si="761"/>
        <v>ชำระตรงเวลา</v>
      </c>
      <c r="K9765" s="10">
        <f t="shared" si="762"/>
        <v>0</v>
      </c>
      <c r="L9765" t="str">
        <f t="shared" si="763"/>
        <v>ลูกหนี้ชั้นดี</v>
      </c>
    </row>
    <row r="9766" spans="1:12" x14ac:dyDescent="0.2">
      <c r="A9766" t="s">
        <v>987</v>
      </c>
      <c r="B9766" t="s">
        <v>356</v>
      </c>
      <c r="C9766">
        <v>7</v>
      </c>
      <c r="D9766">
        <v>1926050009420</v>
      </c>
      <c r="E9766" s="1">
        <v>46161</v>
      </c>
      <c r="F9766" s="1">
        <v>46161</v>
      </c>
      <c r="G9766">
        <v>120</v>
      </c>
      <c r="H9766" s="1">
        <f t="shared" si="760"/>
        <v>46168</v>
      </c>
      <c r="I9766" s="5">
        <f t="shared" si="764"/>
        <v>46253</v>
      </c>
      <c r="J9766" s="9" t="str">
        <f t="shared" si="761"/>
        <v>ชำระตรงเวลา</v>
      </c>
      <c r="K9766" s="10">
        <f t="shared" si="762"/>
        <v>0</v>
      </c>
      <c r="L9766" t="str">
        <f t="shared" si="763"/>
        <v>ลูกหนี้ชั้นดี</v>
      </c>
    </row>
    <row r="9767" spans="1:12" x14ac:dyDescent="0.2">
      <c r="A9767" t="s">
        <v>987</v>
      </c>
      <c r="B9767" t="s">
        <v>356</v>
      </c>
      <c r="C9767">
        <v>7</v>
      </c>
      <c r="D9767">
        <v>1926050012727</v>
      </c>
      <c r="E9767" s="1">
        <v>46168</v>
      </c>
      <c r="F9767" s="1">
        <v>46169</v>
      </c>
      <c r="G9767">
        <v>625</v>
      </c>
      <c r="H9767" s="1">
        <f t="shared" si="760"/>
        <v>46175</v>
      </c>
      <c r="I9767" s="5">
        <f t="shared" si="764"/>
        <v>46253</v>
      </c>
      <c r="J9767" s="9" t="str">
        <f t="shared" si="761"/>
        <v>ชำระตรงเวลา</v>
      </c>
      <c r="K9767" s="10">
        <f t="shared" si="762"/>
        <v>0</v>
      </c>
      <c r="L9767" t="str">
        <f t="shared" si="763"/>
        <v>ลูกหนี้ชั้นดี</v>
      </c>
    </row>
    <row r="9768" spans="1:12" x14ac:dyDescent="0.2">
      <c r="A9768" t="s">
        <v>987</v>
      </c>
      <c r="B9768" t="s">
        <v>356</v>
      </c>
      <c r="C9768">
        <v>7</v>
      </c>
      <c r="D9768">
        <v>1926060004385</v>
      </c>
      <c r="E9768" s="1">
        <v>46179</v>
      </c>
      <c r="F9768" s="1">
        <v>46181</v>
      </c>
      <c r="G9768">
        <v>835</v>
      </c>
      <c r="H9768" s="1">
        <f t="shared" si="760"/>
        <v>46186</v>
      </c>
      <c r="I9768" s="5">
        <f t="shared" si="764"/>
        <v>46253</v>
      </c>
      <c r="J9768" s="9" t="str">
        <f t="shared" si="761"/>
        <v>ชำระตรงเวลา</v>
      </c>
      <c r="K9768" s="10">
        <f t="shared" si="762"/>
        <v>0</v>
      </c>
      <c r="L9768" t="str">
        <f t="shared" si="763"/>
        <v>ลูกหนี้ชั้นดี</v>
      </c>
    </row>
    <row r="9769" spans="1:12" x14ac:dyDescent="0.2">
      <c r="A9769" t="s">
        <v>987</v>
      </c>
      <c r="B9769" t="s">
        <v>356</v>
      </c>
      <c r="C9769">
        <v>7</v>
      </c>
      <c r="D9769">
        <v>1926060008802</v>
      </c>
      <c r="E9769" s="1">
        <v>46189</v>
      </c>
      <c r="F9769" s="1">
        <v>46189</v>
      </c>
      <c r="G9769">
        <v>641</v>
      </c>
      <c r="H9769" s="1">
        <f t="shared" si="760"/>
        <v>46196</v>
      </c>
      <c r="I9769" s="5">
        <f t="shared" si="764"/>
        <v>46253</v>
      </c>
      <c r="J9769" s="9" t="str">
        <f t="shared" si="761"/>
        <v>ชำระตรงเวลา</v>
      </c>
      <c r="K9769" s="10">
        <f t="shared" si="762"/>
        <v>0</v>
      </c>
      <c r="L9769" t="str">
        <f t="shared" si="763"/>
        <v>ลูกหนี้ชั้นดี</v>
      </c>
    </row>
    <row r="9770" spans="1:12" x14ac:dyDescent="0.2">
      <c r="A9770" t="s">
        <v>987</v>
      </c>
      <c r="B9770" t="s">
        <v>356</v>
      </c>
      <c r="C9770">
        <v>7</v>
      </c>
      <c r="D9770">
        <v>1926060013776</v>
      </c>
      <c r="E9770" s="1">
        <v>46198</v>
      </c>
      <c r="F9770" s="1">
        <v>46198</v>
      </c>
      <c r="G9770">
        <v>660</v>
      </c>
      <c r="H9770" s="1">
        <f t="shared" si="760"/>
        <v>46205</v>
      </c>
      <c r="I9770" s="5">
        <f t="shared" si="764"/>
        <v>46253</v>
      </c>
      <c r="J9770" s="9" t="str">
        <f t="shared" si="761"/>
        <v>ค้างชำระ 1 - 30 วัน</v>
      </c>
      <c r="K9770" s="10">
        <f t="shared" si="762"/>
        <v>0</v>
      </c>
      <c r="L9770" t="str">
        <f t="shared" si="763"/>
        <v>ลูกหนี้ชั้นดี</v>
      </c>
    </row>
    <row r="9771" spans="1:12" x14ac:dyDescent="0.2">
      <c r="A9771" t="s">
        <v>84</v>
      </c>
      <c r="B9771" t="s">
        <v>8</v>
      </c>
      <c r="C9771">
        <v>7</v>
      </c>
      <c r="D9771">
        <v>1526010011625</v>
      </c>
      <c r="E9771" s="1">
        <v>46049</v>
      </c>
      <c r="F9771" s="1">
        <v>46058</v>
      </c>
      <c r="G9771">
        <v>6130</v>
      </c>
      <c r="H9771" s="1">
        <f t="shared" si="760"/>
        <v>46056</v>
      </c>
      <c r="I9771" s="5">
        <f t="shared" si="764"/>
        <v>46253</v>
      </c>
      <c r="J9771" s="9" t="str">
        <f t="shared" si="761"/>
        <v>ชำระตรงเวลา</v>
      </c>
      <c r="K9771" s="10">
        <f t="shared" si="762"/>
        <v>2</v>
      </c>
      <c r="L9771" t="str">
        <f t="shared" si="763"/>
        <v>ลูกหนี้ชั้นดี</v>
      </c>
    </row>
    <row r="9772" spans="1:12" x14ac:dyDescent="0.2">
      <c r="A9772" t="s">
        <v>84</v>
      </c>
      <c r="B9772" t="s">
        <v>8</v>
      </c>
      <c r="C9772">
        <v>7</v>
      </c>
      <c r="D9772">
        <v>1526020008318</v>
      </c>
      <c r="E9772" s="1">
        <v>46070</v>
      </c>
      <c r="F9772" s="1">
        <v>46077</v>
      </c>
      <c r="G9772">
        <v>3300</v>
      </c>
      <c r="H9772" s="1">
        <f t="shared" si="760"/>
        <v>46077</v>
      </c>
      <c r="I9772" s="5">
        <f t="shared" si="764"/>
        <v>46253</v>
      </c>
      <c r="J9772" s="9" t="str">
        <f t="shared" si="761"/>
        <v>ค้างชำระ 1 - 30 วัน</v>
      </c>
      <c r="K9772" s="10">
        <f t="shared" si="762"/>
        <v>0</v>
      </c>
      <c r="L9772" t="str">
        <f t="shared" si="763"/>
        <v>ลูกหนี้ชั้นดี</v>
      </c>
    </row>
    <row r="9773" spans="1:12" x14ac:dyDescent="0.2">
      <c r="A9773" t="s">
        <v>84</v>
      </c>
      <c r="B9773" t="s">
        <v>8</v>
      </c>
      <c r="C9773">
        <v>7</v>
      </c>
      <c r="D9773">
        <v>1526060000051</v>
      </c>
      <c r="E9773" s="1">
        <v>46175</v>
      </c>
      <c r="F9773" s="1">
        <v>46183</v>
      </c>
      <c r="G9773">
        <v>6624</v>
      </c>
      <c r="H9773" s="1">
        <f t="shared" si="760"/>
        <v>46182</v>
      </c>
      <c r="I9773" s="5">
        <f t="shared" si="764"/>
        <v>46253</v>
      </c>
      <c r="J9773" s="9" t="str">
        <f t="shared" si="761"/>
        <v>ค้างชำระ 1 - 30 วัน</v>
      </c>
      <c r="K9773" s="10">
        <f t="shared" si="762"/>
        <v>1</v>
      </c>
      <c r="L9773" t="str">
        <f t="shared" si="763"/>
        <v>ลูกหนี้ชั้นดี</v>
      </c>
    </row>
    <row r="9774" spans="1:12" x14ac:dyDescent="0.2">
      <c r="A9774" t="s">
        <v>84</v>
      </c>
      <c r="B9774" t="s">
        <v>8</v>
      </c>
      <c r="C9774">
        <v>7</v>
      </c>
      <c r="D9774">
        <v>1526060004837</v>
      </c>
      <c r="E9774" s="1">
        <v>46182</v>
      </c>
      <c r="F9774" s="1">
        <v>46191</v>
      </c>
      <c r="G9774">
        <v>1473</v>
      </c>
      <c r="H9774" s="1">
        <f t="shared" si="760"/>
        <v>46189</v>
      </c>
      <c r="I9774" s="5">
        <f t="shared" si="764"/>
        <v>46253</v>
      </c>
      <c r="J9774" s="9" t="str">
        <f t="shared" si="761"/>
        <v>ค้างชำระ 1 - 30 วัน</v>
      </c>
      <c r="K9774" s="10">
        <f t="shared" si="762"/>
        <v>2</v>
      </c>
      <c r="L9774" t="str">
        <f t="shared" si="763"/>
        <v>ลูกหนี้ชั้นดี</v>
      </c>
    </row>
    <row r="9775" spans="1:12" x14ac:dyDescent="0.2">
      <c r="A9775" t="s">
        <v>84</v>
      </c>
      <c r="B9775" t="s">
        <v>8</v>
      </c>
      <c r="C9775">
        <v>7</v>
      </c>
      <c r="D9775">
        <v>1526060007524</v>
      </c>
      <c r="E9775" s="1">
        <v>46189</v>
      </c>
      <c r="F9775" s="1">
        <v>46199</v>
      </c>
      <c r="G9775">
        <v>5232</v>
      </c>
      <c r="H9775" s="1">
        <f t="shared" si="760"/>
        <v>46196</v>
      </c>
      <c r="I9775" s="5">
        <f t="shared" si="764"/>
        <v>46253</v>
      </c>
      <c r="J9775" s="9" t="str">
        <f t="shared" si="761"/>
        <v>ค้างชำระ 1 - 30 วัน</v>
      </c>
      <c r="K9775" s="10">
        <f t="shared" si="762"/>
        <v>3</v>
      </c>
      <c r="L9775" t="str">
        <f t="shared" si="763"/>
        <v>ลูกหนี้ชั้นดี</v>
      </c>
    </row>
    <row r="9776" spans="1:12" x14ac:dyDescent="0.2">
      <c r="A9776" t="s">
        <v>84</v>
      </c>
      <c r="B9776" t="s">
        <v>8</v>
      </c>
      <c r="C9776">
        <v>7</v>
      </c>
      <c r="D9776">
        <v>1526060011712</v>
      </c>
      <c r="E9776" s="1">
        <v>46196</v>
      </c>
      <c r="F9776" s="1">
        <v>46204</v>
      </c>
      <c r="G9776">
        <v>3838</v>
      </c>
      <c r="H9776" s="1">
        <f t="shared" si="760"/>
        <v>46203</v>
      </c>
      <c r="I9776" s="5">
        <f t="shared" si="764"/>
        <v>46253</v>
      </c>
      <c r="J9776" s="9" t="str">
        <f t="shared" si="761"/>
        <v>ชำระตรงเวลา</v>
      </c>
      <c r="K9776" s="10">
        <f t="shared" si="762"/>
        <v>1</v>
      </c>
      <c r="L9776" t="str">
        <f t="shared" si="763"/>
        <v>ลูกหนี้ชั้นดี</v>
      </c>
    </row>
    <row r="9777" spans="1:12" x14ac:dyDescent="0.2">
      <c r="A9777" t="s">
        <v>84</v>
      </c>
      <c r="B9777" t="s">
        <v>8</v>
      </c>
      <c r="C9777">
        <v>7</v>
      </c>
      <c r="D9777">
        <v>1526060014461</v>
      </c>
      <c r="E9777" s="1">
        <v>46203</v>
      </c>
      <c r="F9777" s="1">
        <v>46210</v>
      </c>
      <c r="G9777">
        <v>4519</v>
      </c>
      <c r="H9777" s="1">
        <f t="shared" si="760"/>
        <v>46210</v>
      </c>
      <c r="I9777" s="5">
        <f t="shared" si="764"/>
        <v>46253</v>
      </c>
      <c r="J9777" s="9" t="str">
        <f t="shared" si="761"/>
        <v>ชำระตรงเวลา</v>
      </c>
      <c r="K9777" s="10">
        <f t="shared" si="762"/>
        <v>0</v>
      </c>
      <c r="L9777" t="str">
        <f t="shared" si="763"/>
        <v>ลูกหนี้ชั้นดี</v>
      </c>
    </row>
    <row r="9778" spans="1:12" x14ac:dyDescent="0.2">
      <c r="A9778" t="s">
        <v>535</v>
      </c>
      <c r="B9778" t="s">
        <v>366</v>
      </c>
      <c r="C9778">
        <v>7</v>
      </c>
      <c r="D9778">
        <v>1126020003384</v>
      </c>
      <c r="E9778" s="1">
        <v>46057</v>
      </c>
      <c r="F9778" s="1">
        <v>46059</v>
      </c>
      <c r="G9778">
        <v>1081</v>
      </c>
      <c r="H9778" s="1">
        <f t="shared" si="760"/>
        <v>46064</v>
      </c>
      <c r="I9778" s="5">
        <f t="shared" si="764"/>
        <v>46253</v>
      </c>
      <c r="J9778" s="9" t="str">
        <f t="shared" si="761"/>
        <v>ค้างชำระ 1 - 30 วัน</v>
      </c>
      <c r="K9778" s="10">
        <f t="shared" si="762"/>
        <v>0</v>
      </c>
      <c r="L9778" t="str">
        <f t="shared" si="763"/>
        <v>ลูกหนี้ชั้นดี</v>
      </c>
    </row>
    <row r="9779" spans="1:12" x14ac:dyDescent="0.2">
      <c r="A9779" t="s">
        <v>535</v>
      </c>
      <c r="B9779" t="s">
        <v>366</v>
      </c>
      <c r="C9779">
        <v>7</v>
      </c>
      <c r="D9779">
        <v>1126030010143</v>
      </c>
      <c r="E9779" s="1">
        <v>46100</v>
      </c>
      <c r="F9779" s="1">
        <v>46111</v>
      </c>
      <c r="G9779">
        <v>1886</v>
      </c>
      <c r="H9779" s="1">
        <f t="shared" si="760"/>
        <v>46107</v>
      </c>
      <c r="I9779" s="5">
        <f t="shared" si="764"/>
        <v>46253</v>
      </c>
      <c r="J9779" s="9" t="str">
        <f t="shared" si="761"/>
        <v>ค้างชำระ 1 - 30 วัน</v>
      </c>
      <c r="K9779" s="10">
        <f t="shared" si="762"/>
        <v>4</v>
      </c>
      <c r="L9779" t="str">
        <f t="shared" si="763"/>
        <v>ลูกหนี้ชั้นดี</v>
      </c>
    </row>
    <row r="9780" spans="1:12" x14ac:dyDescent="0.2">
      <c r="A9780" t="s">
        <v>535</v>
      </c>
      <c r="B9780" t="s">
        <v>366</v>
      </c>
      <c r="C9780">
        <v>7</v>
      </c>
      <c r="D9780">
        <v>1126040000806</v>
      </c>
      <c r="E9780" s="1">
        <v>46114</v>
      </c>
      <c r="F9780" s="1">
        <v>46129</v>
      </c>
      <c r="G9780">
        <v>1124</v>
      </c>
      <c r="H9780" s="1">
        <f t="shared" si="760"/>
        <v>46121</v>
      </c>
      <c r="I9780" s="5">
        <f t="shared" si="764"/>
        <v>46253</v>
      </c>
      <c r="J9780" s="9" t="str">
        <f t="shared" si="761"/>
        <v>ชำระตรงเวลา</v>
      </c>
      <c r="K9780" s="10">
        <f t="shared" si="762"/>
        <v>8</v>
      </c>
      <c r="L9780" t="str">
        <f t="shared" si="763"/>
        <v>ลูกหนี้ชั้นดี</v>
      </c>
    </row>
    <row r="9781" spans="1:12" x14ac:dyDescent="0.2">
      <c r="A9781" t="s">
        <v>535</v>
      </c>
      <c r="B9781" t="s">
        <v>366</v>
      </c>
      <c r="C9781">
        <v>7</v>
      </c>
      <c r="D9781">
        <v>1126050010376</v>
      </c>
      <c r="E9781" s="1">
        <v>46169</v>
      </c>
      <c r="F9781" s="1">
        <v>46170</v>
      </c>
      <c r="G9781">
        <v>2752</v>
      </c>
      <c r="H9781" s="1">
        <f t="shared" si="760"/>
        <v>46176</v>
      </c>
      <c r="I9781" s="5">
        <f t="shared" si="764"/>
        <v>46253</v>
      </c>
      <c r="J9781" s="9" t="str">
        <f t="shared" si="761"/>
        <v>ชำระตรงเวลา</v>
      </c>
      <c r="K9781" s="10">
        <f t="shared" si="762"/>
        <v>0</v>
      </c>
      <c r="L9781" t="str">
        <f t="shared" si="763"/>
        <v>ลูกหนี้ชั้นดี</v>
      </c>
    </row>
    <row r="9782" spans="1:12" x14ac:dyDescent="0.2">
      <c r="A9782" t="s">
        <v>535</v>
      </c>
      <c r="B9782" t="s">
        <v>366</v>
      </c>
      <c r="C9782">
        <v>7</v>
      </c>
      <c r="D9782">
        <v>1126060003795</v>
      </c>
      <c r="E9782" s="1">
        <v>46181</v>
      </c>
      <c r="F9782" s="1">
        <v>46184</v>
      </c>
      <c r="G9782">
        <v>1197</v>
      </c>
      <c r="H9782" s="1">
        <f t="shared" si="760"/>
        <v>46188</v>
      </c>
      <c r="I9782" s="5">
        <f t="shared" si="764"/>
        <v>46253</v>
      </c>
      <c r="J9782" s="9" t="str">
        <f t="shared" si="761"/>
        <v>ชำระตรงเวลา</v>
      </c>
      <c r="K9782" s="10">
        <f t="shared" si="762"/>
        <v>0</v>
      </c>
      <c r="L9782" t="str">
        <f t="shared" si="763"/>
        <v>ลูกหนี้ชั้นดี</v>
      </c>
    </row>
    <row r="9783" spans="1:12" x14ac:dyDescent="0.2">
      <c r="A9783" t="s">
        <v>535</v>
      </c>
      <c r="B9783" t="s">
        <v>366</v>
      </c>
      <c r="C9783">
        <v>7</v>
      </c>
      <c r="D9783">
        <v>1126060006154</v>
      </c>
      <c r="E9783" s="1">
        <v>46186</v>
      </c>
      <c r="F9783" s="1">
        <v>46192</v>
      </c>
      <c r="G9783">
        <v>1965</v>
      </c>
      <c r="H9783" s="1">
        <f t="shared" si="760"/>
        <v>46193</v>
      </c>
      <c r="I9783" s="5">
        <f t="shared" si="764"/>
        <v>46253</v>
      </c>
      <c r="J9783" s="9" t="str">
        <f t="shared" si="761"/>
        <v>ค้างชำระ 1 - 30 วัน</v>
      </c>
      <c r="K9783" s="10">
        <f t="shared" si="762"/>
        <v>0</v>
      </c>
      <c r="L9783" t="str">
        <f t="shared" si="763"/>
        <v>ลูกหนี้ชั้นดี</v>
      </c>
    </row>
    <row r="9784" spans="1:12" x14ac:dyDescent="0.2">
      <c r="A9784" t="s">
        <v>535</v>
      </c>
      <c r="B9784" t="s">
        <v>366</v>
      </c>
      <c r="C9784">
        <v>7</v>
      </c>
      <c r="D9784">
        <v>1126060009865</v>
      </c>
      <c r="E9784" s="1">
        <v>46192</v>
      </c>
      <c r="F9784" s="1">
        <v>46200</v>
      </c>
      <c r="G9784">
        <v>2084</v>
      </c>
      <c r="H9784" s="1">
        <f t="shared" si="760"/>
        <v>46199</v>
      </c>
      <c r="I9784" s="5">
        <f t="shared" si="764"/>
        <v>46253</v>
      </c>
      <c r="J9784" s="9" t="str">
        <f t="shared" si="761"/>
        <v>ค้างชำระ 1 - 30 วัน</v>
      </c>
      <c r="K9784" s="10">
        <f t="shared" si="762"/>
        <v>1</v>
      </c>
      <c r="L9784" t="str">
        <f t="shared" si="763"/>
        <v>ลูกหนี้ชั้นดี</v>
      </c>
    </row>
    <row r="9785" spans="1:12" x14ac:dyDescent="0.2">
      <c r="A9785" t="s">
        <v>535</v>
      </c>
      <c r="B9785" t="s">
        <v>366</v>
      </c>
      <c r="C9785">
        <v>7</v>
      </c>
      <c r="D9785">
        <v>1126060013145</v>
      </c>
      <c r="E9785" s="1">
        <v>46200</v>
      </c>
      <c r="F9785" s="1">
        <v>46210</v>
      </c>
      <c r="G9785">
        <v>2535</v>
      </c>
      <c r="H9785" s="1">
        <f t="shared" si="760"/>
        <v>46207</v>
      </c>
      <c r="I9785" s="5">
        <f t="shared" si="764"/>
        <v>46253</v>
      </c>
      <c r="J9785" s="9" t="str">
        <f t="shared" si="761"/>
        <v>ค้างชำระ 1 - 30 วัน</v>
      </c>
      <c r="K9785" s="10">
        <f t="shared" si="762"/>
        <v>3</v>
      </c>
      <c r="L9785" t="str">
        <f t="shared" si="763"/>
        <v>ลูกหนี้ชั้นดี</v>
      </c>
    </row>
    <row r="9786" spans="1:12" x14ac:dyDescent="0.2">
      <c r="A9786" t="s">
        <v>102</v>
      </c>
      <c r="B9786" t="s">
        <v>103</v>
      </c>
      <c r="C9786">
        <v>7</v>
      </c>
      <c r="D9786">
        <v>3026020001664</v>
      </c>
      <c r="E9786" s="1">
        <v>46055</v>
      </c>
      <c r="F9786" s="1">
        <v>46067</v>
      </c>
      <c r="G9786">
        <v>13671</v>
      </c>
      <c r="H9786" s="1">
        <f t="shared" si="760"/>
        <v>46062</v>
      </c>
      <c r="I9786" s="5">
        <f t="shared" si="764"/>
        <v>46253</v>
      </c>
      <c r="J9786" s="9" t="str">
        <f t="shared" si="761"/>
        <v>ชำระตรงเวลา</v>
      </c>
      <c r="K9786" s="10">
        <f t="shared" si="762"/>
        <v>5</v>
      </c>
      <c r="L9786" t="str">
        <f t="shared" si="763"/>
        <v>ลูกหนี้ชั้นดี</v>
      </c>
    </row>
    <row r="9787" spans="1:12" x14ac:dyDescent="0.2">
      <c r="A9787" t="s">
        <v>102</v>
      </c>
      <c r="B9787" t="s">
        <v>103</v>
      </c>
      <c r="C9787">
        <v>7</v>
      </c>
      <c r="D9787">
        <v>3026030001616</v>
      </c>
      <c r="E9787" s="1">
        <v>46083</v>
      </c>
      <c r="F9787" s="1">
        <v>46090</v>
      </c>
      <c r="G9787">
        <v>14421</v>
      </c>
      <c r="H9787" s="1">
        <f t="shared" si="760"/>
        <v>46090</v>
      </c>
      <c r="I9787" s="5">
        <f t="shared" si="764"/>
        <v>46253</v>
      </c>
      <c r="J9787" s="9" t="str">
        <f t="shared" si="761"/>
        <v>ค้างชำระ 1 - 30 วัน</v>
      </c>
      <c r="K9787" s="10">
        <f t="shared" si="762"/>
        <v>0</v>
      </c>
      <c r="L9787" t="str">
        <f t="shared" si="763"/>
        <v>ลูกหนี้ชั้นดี</v>
      </c>
    </row>
    <row r="9788" spans="1:12" x14ac:dyDescent="0.2">
      <c r="A9788" t="s">
        <v>102</v>
      </c>
      <c r="B9788" t="s">
        <v>103</v>
      </c>
      <c r="C9788">
        <v>7</v>
      </c>
      <c r="D9788">
        <v>3026040002887</v>
      </c>
      <c r="E9788" s="1">
        <v>46120</v>
      </c>
      <c r="F9788" s="1">
        <v>46133</v>
      </c>
      <c r="G9788">
        <v>19338</v>
      </c>
      <c r="H9788" s="1">
        <f t="shared" si="760"/>
        <v>46127</v>
      </c>
      <c r="I9788" s="5">
        <f t="shared" si="764"/>
        <v>46253</v>
      </c>
      <c r="J9788" s="9" t="str">
        <f t="shared" si="761"/>
        <v>ค้างชำระ 1 - 30 วัน</v>
      </c>
      <c r="K9788" s="10">
        <f t="shared" si="762"/>
        <v>6</v>
      </c>
      <c r="L9788" t="str">
        <f t="shared" si="763"/>
        <v>ลูกหนี้ชั้นดี</v>
      </c>
    </row>
    <row r="9789" spans="1:12" x14ac:dyDescent="0.2">
      <c r="A9789" t="s">
        <v>102</v>
      </c>
      <c r="B9789" t="s">
        <v>103</v>
      </c>
      <c r="C9789">
        <v>7</v>
      </c>
      <c r="D9789">
        <v>3026050002266</v>
      </c>
      <c r="E9789" s="1">
        <v>46146</v>
      </c>
      <c r="F9789" s="1">
        <v>46157</v>
      </c>
      <c r="G9789">
        <v>10841</v>
      </c>
      <c r="H9789" s="1">
        <f t="shared" si="760"/>
        <v>46153</v>
      </c>
      <c r="I9789" s="5">
        <f t="shared" si="764"/>
        <v>46253</v>
      </c>
      <c r="J9789" s="9" t="str">
        <f t="shared" si="761"/>
        <v>ค้างชำระ 1 - 30 วัน</v>
      </c>
      <c r="K9789" s="10">
        <f t="shared" si="762"/>
        <v>4</v>
      </c>
      <c r="L9789" t="str">
        <f t="shared" si="763"/>
        <v>ลูกหนี้ชั้นดี</v>
      </c>
    </row>
    <row r="9790" spans="1:12" x14ac:dyDescent="0.2">
      <c r="A9790" t="s">
        <v>102</v>
      </c>
      <c r="B9790" t="s">
        <v>103</v>
      </c>
      <c r="C9790">
        <v>7</v>
      </c>
      <c r="D9790">
        <v>3026060001204</v>
      </c>
      <c r="E9790" s="1">
        <v>46175</v>
      </c>
      <c r="F9790" s="1">
        <v>46184</v>
      </c>
      <c r="G9790">
        <v>5297</v>
      </c>
      <c r="H9790" s="1">
        <f t="shared" si="760"/>
        <v>46182</v>
      </c>
      <c r="I9790" s="5">
        <f t="shared" si="764"/>
        <v>46253</v>
      </c>
      <c r="J9790" s="9" t="str">
        <f t="shared" si="761"/>
        <v>ค้างชำระ 1 - 30 วัน</v>
      </c>
      <c r="K9790" s="10">
        <f t="shared" si="762"/>
        <v>2</v>
      </c>
      <c r="L9790" t="str">
        <f t="shared" si="763"/>
        <v>ลูกหนี้ชั้นดี</v>
      </c>
    </row>
    <row r="9791" spans="1:12" x14ac:dyDescent="0.2">
      <c r="A9791" t="s">
        <v>288</v>
      </c>
      <c r="B9791" t="s">
        <v>13</v>
      </c>
      <c r="C9791">
        <v>15</v>
      </c>
      <c r="D9791">
        <v>1326020011291</v>
      </c>
      <c r="E9791" s="1">
        <v>46073</v>
      </c>
      <c r="F9791" s="1">
        <v>46091</v>
      </c>
      <c r="G9791">
        <v>1999</v>
      </c>
      <c r="H9791" s="1">
        <f t="shared" si="760"/>
        <v>46088</v>
      </c>
      <c r="I9791" s="5">
        <f t="shared" si="764"/>
        <v>46253</v>
      </c>
      <c r="J9791" s="9" t="str">
        <f t="shared" si="761"/>
        <v>ค้างชำระ 1 - 30 วัน</v>
      </c>
      <c r="K9791" s="10">
        <f t="shared" si="762"/>
        <v>3</v>
      </c>
      <c r="L9791" t="str">
        <f t="shared" si="763"/>
        <v>ลูกหนี้ชั้นดี</v>
      </c>
    </row>
    <row r="9792" spans="1:12" x14ac:dyDescent="0.2">
      <c r="A9792" t="s">
        <v>288</v>
      </c>
      <c r="B9792" t="s">
        <v>13</v>
      </c>
      <c r="C9792">
        <v>15</v>
      </c>
      <c r="D9792">
        <v>1326050000043</v>
      </c>
      <c r="E9792" s="1">
        <v>46143</v>
      </c>
      <c r="F9792" s="1">
        <v>46171</v>
      </c>
      <c r="G9792">
        <v>1287</v>
      </c>
      <c r="H9792" s="1">
        <f t="shared" si="760"/>
        <v>46158</v>
      </c>
      <c r="I9792" s="5">
        <f t="shared" si="764"/>
        <v>46253</v>
      </c>
      <c r="J9792" s="9" t="str">
        <f t="shared" si="761"/>
        <v>ค้างชำระ 1 - 30 วัน</v>
      </c>
      <c r="K9792" s="10">
        <f t="shared" si="762"/>
        <v>13</v>
      </c>
      <c r="L9792" t="str">
        <f t="shared" si="763"/>
        <v>ลูกหนี้ชั้นดี</v>
      </c>
    </row>
    <row r="9793" spans="1:12" x14ac:dyDescent="0.2">
      <c r="A9793" t="s">
        <v>288</v>
      </c>
      <c r="B9793" t="s">
        <v>13</v>
      </c>
      <c r="C9793">
        <v>15</v>
      </c>
      <c r="D9793">
        <v>1326050014644</v>
      </c>
      <c r="E9793" s="1">
        <v>46171</v>
      </c>
      <c r="F9793" s="1">
        <v>46189</v>
      </c>
      <c r="G9793">
        <v>3626</v>
      </c>
      <c r="H9793" s="1">
        <f t="shared" si="760"/>
        <v>46186</v>
      </c>
      <c r="I9793" s="5">
        <f t="shared" si="764"/>
        <v>46253</v>
      </c>
      <c r="J9793" s="9" t="str">
        <f t="shared" si="761"/>
        <v>ชำระตรงเวลา</v>
      </c>
      <c r="K9793" s="10">
        <f t="shared" si="762"/>
        <v>3</v>
      </c>
      <c r="L9793" t="str">
        <f t="shared" si="763"/>
        <v>ลูกหนี้ชั้นดี</v>
      </c>
    </row>
    <row r="9794" spans="1:12" x14ac:dyDescent="0.2">
      <c r="A9794" t="s">
        <v>288</v>
      </c>
      <c r="B9794" t="s">
        <v>13</v>
      </c>
      <c r="C9794">
        <v>15</v>
      </c>
      <c r="D9794">
        <v>1326060007018</v>
      </c>
      <c r="E9794" s="1">
        <v>46185</v>
      </c>
      <c r="F9794" s="1">
        <v>46199</v>
      </c>
      <c r="G9794">
        <v>2780</v>
      </c>
      <c r="H9794" s="1">
        <f t="shared" ref="H9794:H9857" si="765">E9794+C9794</f>
        <v>46200</v>
      </c>
      <c r="I9794" s="5">
        <f t="shared" si="764"/>
        <v>46253</v>
      </c>
      <c r="J9794" s="9" t="str">
        <f t="shared" ref="J9794:J9857" si="766">IF(K9795&lt;=0, "ชำระตรงเวลา", IF(K9795&lt;=30, "ค้างชำระ 1 - 30 วัน", IF(K9795&lt;=60, "ค้างชำระ 31 - 60 วัน", IF(K9795&lt;=90, "ค้างชำระ 61 - 90 วัน", "ค้างชำระเกิน 90 วัน"))))</f>
        <v>ชำระตรงเวลา</v>
      </c>
      <c r="K9794" s="10">
        <f t="shared" ref="K9794:K9857" si="767">IF(OR(F9794="",F9794="(ว่าง)"), MAX(0,I9793-H9794), MAX(0,F9794-H9794))</f>
        <v>0</v>
      </c>
      <c r="L9794" t="str">
        <f t="shared" ref="L9794:L9857" si="768">IF(K9794&lt;=30, "ลูกหนี้ชั้นดี", IF(K9794&lt;=90, "ลูกหนี้เฝ้าติดตาม", "ลูกหนี้ด้อยคุณภาพ (NPL)"))</f>
        <v>ลูกหนี้ชั้นดี</v>
      </c>
    </row>
    <row r="9795" spans="1:12" x14ac:dyDescent="0.2">
      <c r="A9795" t="s">
        <v>288</v>
      </c>
      <c r="B9795" t="s">
        <v>13</v>
      </c>
      <c r="C9795">
        <v>15</v>
      </c>
      <c r="D9795">
        <v>1326060014023</v>
      </c>
      <c r="E9795" s="1">
        <v>46199</v>
      </c>
      <c r="F9795" s="1">
        <v>46212</v>
      </c>
      <c r="G9795">
        <v>2359</v>
      </c>
      <c r="H9795" s="1">
        <f t="shared" si="765"/>
        <v>46214</v>
      </c>
      <c r="I9795" s="5">
        <f t="shared" si="764"/>
        <v>46253</v>
      </c>
      <c r="J9795" s="9" t="str">
        <f t="shared" si="766"/>
        <v>ค้างชำระ 1 - 30 วัน</v>
      </c>
      <c r="K9795" s="10">
        <f t="shared" si="767"/>
        <v>0</v>
      </c>
      <c r="L9795" t="str">
        <f t="shared" si="768"/>
        <v>ลูกหนี้ชั้นดี</v>
      </c>
    </row>
    <row r="9796" spans="1:12" x14ac:dyDescent="0.2">
      <c r="A9796" t="s">
        <v>394</v>
      </c>
      <c r="B9796" t="s">
        <v>366</v>
      </c>
      <c r="C9796">
        <v>15</v>
      </c>
      <c r="D9796">
        <v>1126060000824</v>
      </c>
      <c r="E9796" s="1">
        <v>46185</v>
      </c>
      <c r="F9796" s="1">
        <v>46206</v>
      </c>
      <c r="G9796">
        <v>60978</v>
      </c>
      <c r="H9796" s="1">
        <f t="shared" si="765"/>
        <v>46200</v>
      </c>
      <c r="I9796" s="5">
        <f t="shared" ref="I9796:I9859" si="769">I9795</f>
        <v>46253</v>
      </c>
      <c r="J9796" s="9" t="str">
        <f t="shared" si="766"/>
        <v>ค้างชำระ 1 - 30 วัน</v>
      </c>
      <c r="K9796" s="10">
        <f t="shared" si="767"/>
        <v>6</v>
      </c>
      <c r="L9796" t="str">
        <f t="shared" si="768"/>
        <v>ลูกหนี้ชั้นดี</v>
      </c>
    </row>
    <row r="9797" spans="1:12" x14ac:dyDescent="0.2">
      <c r="A9797" t="s">
        <v>690</v>
      </c>
      <c r="B9797" t="s">
        <v>366</v>
      </c>
      <c r="C9797">
        <v>7</v>
      </c>
      <c r="D9797">
        <v>1126050008281</v>
      </c>
      <c r="E9797" s="1">
        <v>46158</v>
      </c>
      <c r="F9797" s="1">
        <v>46167</v>
      </c>
      <c r="G9797">
        <v>3588</v>
      </c>
      <c r="H9797" s="1">
        <f t="shared" si="765"/>
        <v>46165</v>
      </c>
      <c r="I9797" s="5">
        <f t="shared" si="769"/>
        <v>46253</v>
      </c>
      <c r="J9797" s="9" t="str">
        <f t="shared" si="766"/>
        <v>ค้างชำระ 1 - 30 วัน</v>
      </c>
      <c r="K9797" s="10">
        <f t="shared" si="767"/>
        <v>2</v>
      </c>
      <c r="L9797" t="str">
        <f t="shared" si="768"/>
        <v>ลูกหนี้ชั้นดี</v>
      </c>
    </row>
    <row r="9798" spans="1:12" x14ac:dyDescent="0.2">
      <c r="A9798" t="s">
        <v>690</v>
      </c>
      <c r="B9798" t="s">
        <v>366</v>
      </c>
      <c r="C9798">
        <v>7</v>
      </c>
      <c r="D9798">
        <v>1126060004334</v>
      </c>
      <c r="E9798" s="1">
        <v>46179</v>
      </c>
      <c r="F9798" s="1">
        <v>46202</v>
      </c>
      <c r="G9798">
        <v>1133</v>
      </c>
      <c r="H9798" s="1">
        <f t="shared" si="765"/>
        <v>46186</v>
      </c>
      <c r="I9798" s="5">
        <f t="shared" si="769"/>
        <v>46253</v>
      </c>
      <c r="J9798" s="9" t="str">
        <f t="shared" si="766"/>
        <v>ค้างชำระ 1 - 30 วัน</v>
      </c>
      <c r="K9798" s="10">
        <f t="shared" si="767"/>
        <v>16</v>
      </c>
      <c r="L9798" t="str">
        <f t="shared" si="768"/>
        <v>ลูกหนี้ชั้นดี</v>
      </c>
    </row>
    <row r="9799" spans="1:12" x14ac:dyDescent="0.2">
      <c r="A9799" t="s">
        <v>690</v>
      </c>
      <c r="B9799" t="s">
        <v>366</v>
      </c>
      <c r="C9799">
        <v>7</v>
      </c>
      <c r="D9799">
        <v>1126060007168</v>
      </c>
      <c r="E9799" s="1">
        <v>46186</v>
      </c>
      <c r="F9799" s="1">
        <v>46202</v>
      </c>
      <c r="G9799">
        <v>2268</v>
      </c>
      <c r="H9799" s="1">
        <f t="shared" si="765"/>
        <v>46193</v>
      </c>
      <c r="I9799" s="5">
        <f t="shared" si="769"/>
        <v>46253</v>
      </c>
      <c r="J9799" s="9" t="str">
        <f t="shared" si="766"/>
        <v>ชำระตรงเวลา</v>
      </c>
      <c r="K9799" s="10">
        <f t="shared" si="767"/>
        <v>9</v>
      </c>
      <c r="L9799" t="str">
        <f t="shared" si="768"/>
        <v>ลูกหนี้ชั้นดี</v>
      </c>
    </row>
    <row r="9800" spans="1:12" x14ac:dyDescent="0.2">
      <c r="A9800" t="s">
        <v>690</v>
      </c>
      <c r="B9800" t="s">
        <v>366</v>
      </c>
      <c r="C9800">
        <v>7</v>
      </c>
      <c r="D9800">
        <v>1126060011301</v>
      </c>
      <c r="E9800" s="1">
        <v>46193</v>
      </c>
      <c r="F9800" s="1">
        <v>46199</v>
      </c>
      <c r="G9800">
        <v>486</v>
      </c>
      <c r="H9800" s="1">
        <f t="shared" si="765"/>
        <v>46200</v>
      </c>
      <c r="I9800" s="5">
        <f t="shared" si="769"/>
        <v>46253</v>
      </c>
      <c r="J9800" s="9" t="str">
        <f t="shared" si="766"/>
        <v>ค้างชำระ 1 - 30 วัน</v>
      </c>
      <c r="K9800" s="10">
        <f t="shared" si="767"/>
        <v>0</v>
      </c>
      <c r="L9800" t="str">
        <f t="shared" si="768"/>
        <v>ลูกหนี้ชั้นดี</v>
      </c>
    </row>
    <row r="9801" spans="1:12" x14ac:dyDescent="0.2">
      <c r="A9801" t="s">
        <v>460</v>
      </c>
      <c r="B9801" t="s">
        <v>366</v>
      </c>
      <c r="C9801">
        <v>15</v>
      </c>
      <c r="D9801">
        <v>1126020000840</v>
      </c>
      <c r="E9801" s="1">
        <v>46056</v>
      </c>
      <c r="F9801" s="1">
        <v>46072</v>
      </c>
      <c r="G9801">
        <v>9825</v>
      </c>
      <c r="H9801" s="1">
        <f t="shared" si="765"/>
        <v>46071</v>
      </c>
      <c r="I9801" s="5">
        <f t="shared" si="769"/>
        <v>46253</v>
      </c>
      <c r="J9801" s="9" t="str">
        <f t="shared" si="766"/>
        <v>ชำระตรงเวลา</v>
      </c>
      <c r="K9801" s="10">
        <f t="shared" si="767"/>
        <v>1</v>
      </c>
      <c r="L9801" t="str">
        <f t="shared" si="768"/>
        <v>ลูกหนี้ชั้นดี</v>
      </c>
    </row>
    <row r="9802" spans="1:12" x14ac:dyDescent="0.2">
      <c r="A9802" t="s">
        <v>460</v>
      </c>
      <c r="B9802" t="s">
        <v>366</v>
      </c>
      <c r="C9802">
        <v>15</v>
      </c>
      <c r="D9802">
        <v>1126060001593</v>
      </c>
      <c r="E9802" s="1">
        <v>46178</v>
      </c>
      <c r="F9802" s="1">
        <v>46191</v>
      </c>
      <c r="G9802">
        <v>26607</v>
      </c>
      <c r="H9802" s="1">
        <f t="shared" si="765"/>
        <v>46193</v>
      </c>
      <c r="I9802" s="5">
        <f t="shared" si="769"/>
        <v>46253</v>
      </c>
      <c r="J9802" s="9" t="str">
        <f t="shared" si="766"/>
        <v>ชำระตรงเวลา</v>
      </c>
      <c r="K9802" s="10">
        <f t="shared" si="767"/>
        <v>0</v>
      </c>
      <c r="L9802" t="str">
        <f t="shared" si="768"/>
        <v>ลูกหนี้ชั้นดี</v>
      </c>
    </row>
    <row r="9803" spans="1:12" x14ac:dyDescent="0.2">
      <c r="A9803" t="s">
        <v>460</v>
      </c>
      <c r="B9803" t="s">
        <v>366</v>
      </c>
      <c r="C9803">
        <v>15</v>
      </c>
      <c r="D9803">
        <v>1126060008325</v>
      </c>
      <c r="E9803" s="1">
        <v>46191</v>
      </c>
      <c r="F9803" s="1">
        <v>46195</v>
      </c>
      <c r="G9803">
        <v>2992</v>
      </c>
      <c r="H9803" s="1">
        <f t="shared" si="765"/>
        <v>46206</v>
      </c>
      <c r="I9803" s="5">
        <f t="shared" si="769"/>
        <v>46253</v>
      </c>
      <c r="J9803" s="9" t="str">
        <f t="shared" si="766"/>
        <v>ชำระตรงเวลา</v>
      </c>
      <c r="K9803" s="10">
        <f t="shared" si="767"/>
        <v>0</v>
      </c>
      <c r="L9803" t="str">
        <f t="shared" si="768"/>
        <v>ลูกหนี้ชั้นดี</v>
      </c>
    </row>
    <row r="9804" spans="1:12" x14ac:dyDescent="0.2">
      <c r="A9804" t="s">
        <v>92</v>
      </c>
      <c r="B9804" t="s">
        <v>8</v>
      </c>
      <c r="C9804">
        <v>7</v>
      </c>
      <c r="D9804">
        <v>1526020009193</v>
      </c>
      <c r="E9804" s="1">
        <v>46071</v>
      </c>
      <c r="F9804" s="1">
        <v>46078</v>
      </c>
      <c r="G9804">
        <v>40</v>
      </c>
      <c r="H9804" s="1">
        <f t="shared" si="765"/>
        <v>46078</v>
      </c>
      <c r="I9804" s="5">
        <f t="shared" si="769"/>
        <v>46253</v>
      </c>
      <c r="J9804" s="9" t="str">
        <f t="shared" si="766"/>
        <v>ค้างชำระ 1 - 30 วัน</v>
      </c>
      <c r="K9804" s="10">
        <f t="shared" si="767"/>
        <v>0</v>
      </c>
      <c r="L9804" t="str">
        <f t="shared" si="768"/>
        <v>ลูกหนี้ชั้นดี</v>
      </c>
    </row>
    <row r="9805" spans="1:12" x14ac:dyDescent="0.2">
      <c r="A9805" t="s">
        <v>92</v>
      </c>
      <c r="B9805" t="s">
        <v>8</v>
      </c>
      <c r="C9805">
        <v>7</v>
      </c>
      <c r="D9805">
        <v>1526040009593</v>
      </c>
      <c r="E9805" s="1">
        <v>46134</v>
      </c>
      <c r="F9805" s="1">
        <v>46147</v>
      </c>
      <c r="G9805">
        <v>567</v>
      </c>
      <c r="H9805" s="1">
        <f t="shared" si="765"/>
        <v>46141</v>
      </c>
      <c r="I9805" s="5">
        <f t="shared" si="769"/>
        <v>46253</v>
      </c>
      <c r="J9805" s="9" t="str">
        <f t="shared" si="766"/>
        <v>ค้างชำระ 1 - 30 วัน</v>
      </c>
      <c r="K9805" s="10">
        <f t="shared" si="767"/>
        <v>6</v>
      </c>
      <c r="L9805" t="str">
        <f t="shared" si="768"/>
        <v>ลูกหนี้ชั้นดี</v>
      </c>
    </row>
    <row r="9806" spans="1:12" x14ac:dyDescent="0.2">
      <c r="A9806" t="s">
        <v>92</v>
      </c>
      <c r="B9806" t="s">
        <v>8</v>
      </c>
      <c r="C9806">
        <v>7</v>
      </c>
      <c r="D9806">
        <v>1526050009521</v>
      </c>
      <c r="E9806" s="1">
        <v>46162</v>
      </c>
      <c r="F9806" s="1">
        <v>46171</v>
      </c>
      <c r="G9806">
        <v>2259</v>
      </c>
      <c r="H9806" s="1">
        <f t="shared" si="765"/>
        <v>46169</v>
      </c>
      <c r="I9806" s="5">
        <f t="shared" si="769"/>
        <v>46253</v>
      </c>
      <c r="J9806" s="9" t="str">
        <f t="shared" si="766"/>
        <v>ค้างชำระ 1 - 30 วัน</v>
      </c>
      <c r="K9806" s="10">
        <f t="shared" si="767"/>
        <v>2</v>
      </c>
      <c r="L9806" t="str">
        <f t="shared" si="768"/>
        <v>ลูกหนี้ชั้นดี</v>
      </c>
    </row>
    <row r="9807" spans="1:12" x14ac:dyDescent="0.2">
      <c r="A9807" t="s">
        <v>92</v>
      </c>
      <c r="B9807" t="s">
        <v>8</v>
      </c>
      <c r="C9807">
        <v>7</v>
      </c>
      <c r="D9807">
        <v>1526050012354</v>
      </c>
      <c r="E9807" s="1">
        <v>46169</v>
      </c>
      <c r="F9807" s="1">
        <v>46179</v>
      </c>
      <c r="G9807">
        <v>1695</v>
      </c>
      <c r="H9807" s="1">
        <f t="shared" si="765"/>
        <v>46176</v>
      </c>
      <c r="I9807" s="5">
        <f t="shared" si="769"/>
        <v>46253</v>
      </c>
      <c r="J9807" s="9" t="str">
        <f t="shared" si="766"/>
        <v>ค้างชำระ 1 - 30 วัน</v>
      </c>
      <c r="K9807" s="10">
        <f t="shared" si="767"/>
        <v>3</v>
      </c>
      <c r="L9807" t="str">
        <f t="shared" si="768"/>
        <v>ลูกหนี้ชั้นดี</v>
      </c>
    </row>
    <row r="9808" spans="1:12" x14ac:dyDescent="0.2">
      <c r="A9808" t="s">
        <v>92</v>
      </c>
      <c r="B9808" t="s">
        <v>8</v>
      </c>
      <c r="C9808">
        <v>7</v>
      </c>
      <c r="D9808">
        <v>1526060001829</v>
      </c>
      <c r="E9808" s="1">
        <v>46176</v>
      </c>
      <c r="F9808" s="1">
        <v>46189</v>
      </c>
      <c r="G9808">
        <v>1855</v>
      </c>
      <c r="H9808" s="1">
        <f t="shared" si="765"/>
        <v>46183</v>
      </c>
      <c r="I9808" s="5">
        <f t="shared" si="769"/>
        <v>46253</v>
      </c>
      <c r="J9808" s="9" t="str">
        <f t="shared" si="766"/>
        <v>ค้างชำระ 1 - 30 วัน</v>
      </c>
      <c r="K9808" s="10">
        <f t="shared" si="767"/>
        <v>6</v>
      </c>
      <c r="L9808" t="str">
        <f t="shared" si="768"/>
        <v>ลูกหนี้ชั้นดี</v>
      </c>
    </row>
    <row r="9809" spans="1:12" x14ac:dyDescent="0.2">
      <c r="A9809" t="s">
        <v>92</v>
      </c>
      <c r="B9809" t="s">
        <v>8</v>
      </c>
      <c r="C9809">
        <v>7</v>
      </c>
      <c r="D9809">
        <v>1526060005193</v>
      </c>
      <c r="E9809" s="1">
        <v>46183</v>
      </c>
      <c r="F9809" s="1">
        <v>46191</v>
      </c>
      <c r="G9809">
        <v>214</v>
      </c>
      <c r="H9809" s="1">
        <f t="shared" si="765"/>
        <v>46190</v>
      </c>
      <c r="I9809" s="5">
        <f t="shared" si="769"/>
        <v>46253</v>
      </c>
      <c r="J9809" s="9" t="str">
        <f t="shared" si="766"/>
        <v>ค้างชำระ 1 - 30 วัน</v>
      </c>
      <c r="K9809" s="10">
        <f t="shared" si="767"/>
        <v>1</v>
      </c>
      <c r="L9809" t="str">
        <f t="shared" si="768"/>
        <v>ลูกหนี้ชั้นดี</v>
      </c>
    </row>
    <row r="9810" spans="1:12" x14ac:dyDescent="0.2">
      <c r="A9810" t="s">
        <v>92</v>
      </c>
      <c r="B9810" t="s">
        <v>8</v>
      </c>
      <c r="C9810">
        <v>7</v>
      </c>
      <c r="D9810">
        <v>1526060008859</v>
      </c>
      <c r="E9810" s="1">
        <v>46190</v>
      </c>
      <c r="F9810" s="1">
        <v>46199</v>
      </c>
      <c r="G9810">
        <v>338</v>
      </c>
      <c r="H9810" s="1">
        <f t="shared" si="765"/>
        <v>46197</v>
      </c>
      <c r="I9810" s="5">
        <f t="shared" si="769"/>
        <v>46253</v>
      </c>
      <c r="J9810" s="9" t="str">
        <f t="shared" si="766"/>
        <v>ค้างชำระ 1 - 30 วัน</v>
      </c>
      <c r="K9810" s="10">
        <f t="shared" si="767"/>
        <v>2</v>
      </c>
      <c r="L9810" t="str">
        <f t="shared" si="768"/>
        <v>ลูกหนี้ชั้นดี</v>
      </c>
    </row>
    <row r="9811" spans="1:12" x14ac:dyDescent="0.2">
      <c r="A9811" t="s">
        <v>92</v>
      </c>
      <c r="B9811" t="s">
        <v>8</v>
      </c>
      <c r="C9811">
        <v>7</v>
      </c>
      <c r="D9811">
        <v>1526060011972</v>
      </c>
      <c r="E9811" s="1">
        <v>46197</v>
      </c>
      <c r="F9811" s="1">
        <v>46205</v>
      </c>
      <c r="G9811">
        <v>758</v>
      </c>
      <c r="H9811" s="1">
        <f t="shared" si="765"/>
        <v>46204</v>
      </c>
      <c r="I9811" s="5">
        <f t="shared" si="769"/>
        <v>46253</v>
      </c>
      <c r="J9811" s="9" t="str">
        <f t="shared" si="766"/>
        <v>ค้างชำระ 1 - 30 วัน</v>
      </c>
      <c r="K9811" s="10">
        <f t="shared" si="767"/>
        <v>1</v>
      </c>
      <c r="L9811" t="str">
        <f t="shared" si="768"/>
        <v>ลูกหนี้ชั้นดี</v>
      </c>
    </row>
    <row r="9812" spans="1:12" x14ac:dyDescent="0.2">
      <c r="A9812" t="s">
        <v>92</v>
      </c>
      <c r="B9812" t="s">
        <v>8</v>
      </c>
      <c r="C9812">
        <v>7</v>
      </c>
      <c r="D9812">
        <v>1526060015109</v>
      </c>
      <c r="E9812" s="1">
        <v>46204</v>
      </c>
      <c r="F9812" s="1">
        <v>46218</v>
      </c>
      <c r="G9812">
        <v>2961</v>
      </c>
      <c r="H9812" s="1">
        <f t="shared" si="765"/>
        <v>46211</v>
      </c>
      <c r="I9812" s="5">
        <f t="shared" si="769"/>
        <v>46253</v>
      </c>
      <c r="J9812" s="9" t="str">
        <f t="shared" si="766"/>
        <v>ชำระตรงเวลา</v>
      </c>
      <c r="K9812" s="10">
        <f t="shared" si="767"/>
        <v>7</v>
      </c>
      <c r="L9812" t="str">
        <f t="shared" si="768"/>
        <v>ลูกหนี้ชั้นดี</v>
      </c>
    </row>
    <row r="9813" spans="1:12" x14ac:dyDescent="0.2">
      <c r="A9813" t="s">
        <v>1100</v>
      </c>
      <c r="B9813" t="s">
        <v>13</v>
      </c>
      <c r="C9813">
        <v>30</v>
      </c>
      <c r="D9813">
        <v>1326010014387</v>
      </c>
      <c r="E9813" s="1">
        <v>46053</v>
      </c>
      <c r="F9813" s="1">
        <v>46056</v>
      </c>
      <c r="G9813">
        <v>7380</v>
      </c>
      <c r="H9813" s="1">
        <f t="shared" si="765"/>
        <v>46083</v>
      </c>
      <c r="I9813" s="5">
        <f t="shared" si="769"/>
        <v>46253</v>
      </c>
      <c r="J9813" s="9" t="str">
        <f t="shared" si="766"/>
        <v>ชำระตรงเวลา</v>
      </c>
      <c r="K9813" s="10">
        <f t="shared" si="767"/>
        <v>0</v>
      </c>
      <c r="L9813" t="str">
        <f t="shared" si="768"/>
        <v>ลูกหนี้ชั้นดี</v>
      </c>
    </row>
    <row r="9814" spans="1:12" x14ac:dyDescent="0.2">
      <c r="A9814" t="s">
        <v>1100</v>
      </c>
      <c r="B9814" t="s">
        <v>13</v>
      </c>
      <c r="C9814">
        <v>30</v>
      </c>
      <c r="D9814">
        <v>1326050014774</v>
      </c>
      <c r="E9814" s="1">
        <v>46172</v>
      </c>
      <c r="F9814" s="1">
        <v>46189</v>
      </c>
      <c r="G9814">
        <v>16100</v>
      </c>
      <c r="H9814" s="1">
        <f t="shared" si="765"/>
        <v>46202</v>
      </c>
      <c r="I9814" s="5">
        <f t="shared" si="769"/>
        <v>46253</v>
      </c>
      <c r="J9814" s="9" t="str">
        <f t="shared" si="766"/>
        <v>ค้างชำระ 1 - 30 วัน</v>
      </c>
      <c r="K9814" s="10">
        <f t="shared" si="767"/>
        <v>0</v>
      </c>
      <c r="L9814" t="str">
        <f t="shared" si="768"/>
        <v>ลูกหนี้ชั้นดี</v>
      </c>
    </row>
    <row r="9815" spans="1:12" x14ac:dyDescent="0.2">
      <c r="A9815" t="s">
        <v>500</v>
      </c>
      <c r="B9815" t="s">
        <v>366</v>
      </c>
      <c r="C9815">
        <v>15</v>
      </c>
      <c r="D9815">
        <v>1126060001401</v>
      </c>
      <c r="E9815" s="1">
        <v>46175</v>
      </c>
      <c r="F9815" s="1">
        <v>46195</v>
      </c>
      <c r="G9815">
        <v>13244</v>
      </c>
      <c r="H9815" s="1">
        <f t="shared" si="765"/>
        <v>46190</v>
      </c>
      <c r="I9815" s="5">
        <f t="shared" si="769"/>
        <v>46253</v>
      </c>
      <c r="J9815" s="9" t="str">
        <f t="shared" si="766"/>
        <v>ค้างชำระ 1 - 30 วัน</v>
      </c>
      <c r="K9815" s="10">
        <f t="shared" si="767"/>
        <v>5</v>
      </c>
      <c r="L9815" t="str">
        <f t="shared" si="768"/>
        <v>ลูกหนี้ชั้นดี</v>
      </c>
    </row>
    <row r="9816" spans="1:12" x14ac:dyDescent="0.2">
      <c r="A9816" t="s">
        <v>500</v>
      </c>
      <c r="B9816" t="s">
        <v>366</v>
      </c>
      <c r="C9816">
        <v>15</v>
      </c>
      <c r="D9816">
        <v>1126060008554</v>
      </c>
      <c r="E9816" s="1">
        <v>46189</v>
      </c>
      <c r="F9816" s="1">
        <v>46210</v>
      </c>
      <c r="G9816">
        <v>1970</v>
      </c>
      <c r="H9816" s="1">
        <f t="shared" si="765"/>
        <v>46204</v>
      </c>
      <c r="I9816" s="5">
        <f t="shared" si="769"/>
        <v>46253</v>
      </c>
      <c r="J9816" s="9" t="str">
        <f t="shared" si="766"/>
        <v>ค้างชำระ 1 - 30 วัน</v>
      </c>
      <c r="K9816" s="10">
        <f t="shared" si="767"/>
        <v>6</v>
      </c>
      <c r="L9816" t="str">
        <f t="shared" si="768"/>
        <v>ลูกหนี้ชั้นดี</v>
      </c>
    </row>
    <row r="9817" spans="1:12" x14ac:dyDescent="0.2">
      <c r="A9817" t="s">
        <v>436</v>
      </c>
      <c r="B9817" t="s">
        <v>366</v>
      </c>
      <c r="C9817">
        <v>15</v>
      </c>
      <c r="D9817">
        <v>1126060001241</v>
      </c>
      <c r="E9817" s="1">
        <v>46179</v>
      </c>
      <c r="F9817" s="1">
        <v>46214</v>
      </c>
      <c r="G9817">
        <v>16971</v>
      </c>
      <c r="H9817" s="1">
        <f t="shared" si="765"/>
        <v>46194</v>
      </c>
      <c r="I9817" s="5">
        <f t="shared" si="769"/>
        <v>46253</v>
      </c>
      <c r="J9817" s="9" t="str">
        <f t="shared" si="766"/>
        <v>ค้างชำระ 1 - 30 วัน</v>
      </c>
      <c r="K9817" s="10">
        <f t="shared" si="767"/>
        <v>20</v>
      </c>
      <c r="L9817" t="str">
        <f t="shared" si="768"/>
        <v>ลูกหนี้ชั้นดี</v>
      </c>
    </row>
    <row r="9818" spans="1:12" x14ac:dyDescent="0.2">
      <c r="A9818" t="s">
        <v>436</v>
      </c>
      <c r="B9818" t="s">
        <v>366</v>
      </c>
      <c r="C9818">
        <v>15</v>
      </c>
      <c r="D9818">
        <v>1126060008752</v>
      </c>
      <c r="E9818" s="1">
        <v>46192</v>
      </c>
      <c r="F9818" s="1">
        <v>46214</v>
      </c>
      <c r="G9818">
        <v>10950</v>
      </c>
      <c r="H9818" s="1">
        <f t="shared" si="765"/>
        <v>46207</v>
      </c>
      <c r="I9818" s="5">
        <f t="shared" si="769"/>
        <v>46253</v>
      </c>
      <c r="J9818" s="9" t="str">
        <f t="shared" si="766"/>
        <v>ค้างชำระ 1 - 30 วัน</v>
      </c>
      <c r="K9818" s="10">
        <f t="shared" si="767"/>
        <v>7</v>
      </c>
      <c r="L9818" t="str">
        <f t="shared" si="768"/>
        <v>ลูกหนี้ชั้นดี</v>
      </c>
    </row>
    <row r="9819" spans="1:12" x14ac:dyDescent="0.2">
      <c r="A9819" t="s">
        <v>120</v>
      </c>
      <c r="B9819" t="s">
        <v>106</v>
      </c>
      <c r="C9819">
        <v>7</v>
      </c>
      <c r="D9819">
        <v>5726020005058</v>
      </c>
      <c r="E9819" s="1">
        <v>46062</v>
      </c>
      <c r="F9819" s="1">
        <v>46071</v>
      </c>
      <c r="G9819">
        <v>7120</v>
      </c>
      <c r="H9819" s="1">
        <f t="shared" si="765"/>
        <v>46069</v>
      </c>
      <c r="I9819" s="5">
        <f t="shared" si="769"/>
        <v>46253</v>
      </c>
      <c r="J9819" s="9" t="str">
        <f t="shared" si="766"/>
        <v>ค้างชำระ 1 - 30 วัน</v>
      </c>
      <c r="K9819" s="10">
        <f t="shared" si="767"/>
        <v>2</v>
      </c>
      <c r="L9819" t="str">
        <f t="shared" si="768"/>
        <v>ลูกหนี้ชั้นดี</v>
      </c>
    </row>
    <row r="9820" spans="1:12" x14ac:dyDescent="0.2">
      <c r="A9820" t="s">
        <v>120</v>
      </c>
      <c r="B9820" t="s">
        <v>106</v>
      </c>
      <c r="C9820">
        <v>7</v>
      </c>
      <c r="D9820">
        <v>5726030005123</v>
      </c>
      <c r="E9820" s="1">
        <v>46091</v>
      </c>
      <c r="F9820" s="1">
        <v>46105</v>
      </c>
      <c r="G9820">
        <v>7918</v>
      </c>
      <c r="H9820" s="1">
        <f t="shared" si="765"/>
        <v>46098</v>
      </c>
      <c r="I9820" s="5">
        <f t="shared" si="769"/>
        <v>46253</v>
      </c>
      <c r="J9820" s="9" t="str">
        <f t="shared" si="766"/>
        <v>ชำระตรงเวลา</v>
      </c>
      <c r="K9820" s="10">
        <f t="shared" si="767"/>
        <v>7</v>
      </c>
      <c r="L9820" t="str">
        <f t="shared" si="768"/>
        <v>ลูกหนี้ชั้นดี</v>
      </c>
    </row>
    <row r="9821" spans="1:12" x14ac:dyDescent="0.2">
      <c r="A9821" t="s">
        <v>120</v>
      </c>
      <c r="B9821" t="s">
        <v>106</v>
      </c>
      <c r="C9821">
        <v>7</v>
      </c>
      <c r="D9821">
        <v>5726060001003</v>
      </c>
      <c r="E9821" s="1">
        <v>46175</v>
      </c>
      <c r="F9821" s="1">
        <v>46182</v>
      </c>
      <c r="G9821">
        <v>1799</v>
      </c>
      <c r="H9821" s="1">
        <f t="shared" si="765"/>
        <v>46182</v>
      </c>
      <c r="I9821" s="5">
        <f t="shared" si="769"/>
        <v>46253</v>
      </c>
      <c r="J9821" s="9" t="str">
        <f t="shared" si="766"/>
        <v>ค้างชำระ 1 - 30 วัน</v>
      </c>
      <c r="K9821" s="10">
        <f t="shared" si="767"/>
        <v>0</v>
      </c>
      <c r="L9821" t="str">
        <f t="shared" si="768"/>
        <v>ลูกหนี้ชั้นดี</v>
      </c>
    </row>
    <row r="9822" spans="1:12" x14ac:dyDescent="0.2">
      <c r="A9822" t="s">
        <v>120</v>
      </c>
      <c r="B9822" t="s">
        <v>106</v>
      </c>
      <c r="C9822">
        <v>7</v>
      </c>
      <c r="D9822">
        <v>5726060005001</v>
      </c>
      <c r="E9822" s="1">
        <v>46181</v>
      </c>
      <c r="F9822" s="1">
        <v>46189</v>
      </c>
      <c r="G9822">
        <v>4879</v>
      </c>
      <c r="H9822" s="1">
        <f t="shared" si="765"/>
        <v>46188</v>
      </c>
      <c r="I9822" s="5">
        <f t="shared" si="769"/>
        <v>46253</v>
      </c>
      <c r="J9822" s="9" t="str">
        <f t="shared" si="766"/>
        <v>ชำระตรงเวลา</v>
      </c>
      <c r="K9822" s="10">
        <f t="shared" si="767"/>
        <v>1</v>
      </c>
      <c r="L9822" t="str">
        <f t="shared" si="768"/>
        <v>ลูกหนี้ชั้นดี</v>
      </c>
    </row>
    <row r="9823" spans="1:12" x14ac:dyDescent="0.2">
      <c r="A9823" t="s">
        <v>120</v>
      </c>
      <c r="B9823" t="s">
        <v>106</v>
      </c>
      <c r="C9823">
        <v>7</v>
      </c>
      <c r="D9823">
        <v>5726060014720</v>
      </c>
      <c r="E9823" s="1">
        <v>46202</v>
      </c>
      <c r="F9823" s="1">
        <v>46203</v>
      </c>
      <c r="G9823">
        <v>79</v>
      </c>
      <c r="H9823" s="1">
        <f t="shared" si="765"/>
        <v>46209</v>
      </c>
      <c r="I9823" s="5">
        <f t="shared" si="769"/>
        <v>46253</v>
      </c>
      <c r="J9823" s="9" t="str">
        <f t="shared" si="766"/>
        <v>ค้างชำระ 1 - 30 วัน</v>
      </c>
      <c r="K9823" s="10">
        <f t="shared" si="767"/>
        <v>0</v>
      </c>
      <c r="L9823" t="str">
        <f t="shared" si="768"/>
        <v>ลูกหนี้ชั้นดี</v>
      </c>
    </row>
    <row r="9824" spans="1:12" x14ac:dyDescent="0.2">
      <c r="A9824" t="s">
        <v>715</v>
      </c>
      <c r="B9824" t="s">
        <v>366</v>
      </c>
      <c r="C9824">
        <v>7</v>
      </c>
      <c r="D9824">
        <v>1126040004262</v>
      </c>
      <c r="E9824" s="1">
        <v>46129</v>
      </c>
      <c r="F9824" s="1">
        <v>46137</v>
      </c>
      <c r="G9824">
        <v>225</v>
      </c>
      <c r="H9824" s="1">
        <f t="shared" si="765"/>
        <v>46136</v>
      </c>
      <c r="I9824" s="5">
        <f t="shared" si="769"/>
        <v>46253</v>
      </c>
      <c r="J9824" s="9" t="str">
        <f t="shared" si="766"/>
        <v>ชำระตรงเวลา</v>
      </c>
      <c r="K9824" s="10">
        <f t="shared" si="767"/>
        <v>1</v>
      </c>
      <c r="L9824" t="str">
        <f t="shared" si="768"/>
        <v>ลูกหนี้ชั้นดี</v>
      </c>
    </row>
    <row r="9825" spans="1:12" x14ac:dyDescent="0.2">
      <c r="A9825" t="s">
        <v>715</v>
      </c>
      <c r="B9825" t="s">
        <v>366</v>
      </c>
      <c r="C9825">
        <v>7</v>
      </c>
      <c r="D9825">
        <v>1126050009820</v>
      </c>
      <c r="E9825" s="1">
        <v>46162</v>
      </c>
      <c r="F9825" s="1">
        <v>46162</v>
      </c>
      <c r="G9825">
        <v>3870</v>
      </c>
      <c r="H9825" s="1">
        <f t="shared" si="765"/>
        <v>46169</v>
      </c>
      <c r="I9825" s="5">
        <f t="shared" si="769"/>
        <v>46253</v>
      </c>
      <c r="J9825" s="9" t="str">
        <f t="shared" si="766"/>
        <v>ชำระตรงเวลา</v>
      </c>
      <c r="K9825" s="10">
        <f t="shared" si="767"/>
        <v>0</v>
      </c>
      <c r="L9825" t="str">
        <f t="shared" si="768"/>
        <v>ลูกหนี้ชั้นดี</v>
      </c>
    </row>
    <row r="9826" spans="1:12" x14ac:dyDescent="0.2">
      <c r="A9826" t="s">
        <v>715</v>
      </c>
      <c r="B9826" t="s">
        <v>366</v>
      </c>
      <c r="C9826">
        <v>7</v>
      </c>
      <c r="D9826">
        <v>1126060001982</v>
      </c>
      <c r="E9826" s="1">
        <v>46182</v>
      </c>
      <c r="F9826" s="1">
        <v>46186</v>
      </c>
      <c r="G9826">
        <v>3698</v>
      </c>
      <c r="H9826" s="1">
        <f t="shared" si="765"/>
        <v>46189</v>
      </c>
      <c r="I9826" s="5">
        <f t="shared" si="769"/>
        <v>46253</v>
      </c>
      <c r="J9826" s="9" t="str">
        <f t="shared" si="766"/>
        <v>ชำระตรงเวลา</v>
      </c>
      <c r="K9826" s="10">
        <f t="shared" si="767"/>
        <v>0</v>
      </c>
      <c r="L9826" t="str">
        <f t="shared" si="768"/>
        <v>ลูกหนี้ชั้นดี</v>
      </c>
    </row>
    <row r="9827" spans="1:12" x14ac:dyDescent="0.2">
      <c r="A9827" t="s">
        <v>715</v>
      </c>
      <c r="B9827" t="s">
        <v>366</v>
      </c>
      <c r="C9827">
        <v>7</v>
      </c>
      <c r="D9827">
        <v>1126060005546</v>
      </c>
      <c r="E9827" s="1">
        <v>46188</v>
      </c>
      <c r="F9827" s="1">
        <v>46193</v>
      </c>
      <c r="G9827">
        <v>1098</v>
      </c>
      <c r="H9827" s="1">
        <f t="shared" si="765"/>
        <v>46195</v>
      </c>
      <c r="I9827" s="5">
        <f t="shared" si="769"/>
        <v>46253</v>
      </c>
      <c r="J9827" s="9" t="str">
        <f t="shared" si="766"/>
        <v>ค้างชำระ 1 - 30 วัน</v>
      </c>
      <c r="K9827" s="10">
        <f t="shared" si="767"/>
        <v>0</v>
      </c>
      <c r="L9827" t="str">
        <f t="shared" si="768"/>
        <v>ลูกหนี้ชั้นดี</v>
      </c>
    </row>
    <row r="9828" spans="1:12" x14ac:dyDescent="0.2">
      <c r="A9828" t="s">
        <v>715</v>
      </c>
      <c r="B9828" t="s">
        <v>366</v>
      </c>
      <c r="C9828">
        <v>7</v>
      </c>
      <c r="D9828">
        <v>1126060009087</v>
      </c>
      <c r="E9828" s="1">
        <v>46198</v>
      </c>
      <c r="F9828" s="1">
        <v>46211</v>
      </c>
      <c r="G9828">
        <v>101</v>
      </c>
      <c r="H9828" s="1">
        <f t="shared" si="765"/>
        <v>46205</v>
      </c>
      <c r="I9828" s="5">
        <f t="shared" si="769"/>
        <v>46253</v>
      </c>
      <c r="J9828" s="9" t="str">
        <f t="shared" si="766"/>
        <v>ค้างชำระ 31 - 60 วัน</v>
      </c>
      <c r="K9828" s="10">
        <f t="shared" si="767"/>
        <v>6</v>
      </c>
      <c r="L9828" t="str">
        <f t="shared" si="768"/>
        <v>ลูกหนี้ชั้นดี</v>
      </c>
    </row>
    <row r="9829" spans="1:12" x14ac:dyDescent="0.2">
      <c r="A9829" t="s">
        <v>715</v>
      </c>
      <c r="B9829" t="s">
        <v>366</v>
      </c>
      <c r="C9829">
        <v>7</v>
      </c>
      <c r="D9829">
        <v>1126060012179</v>
      </c>
      <c r="E9829" s="1">
        <v>46203</v>
      </c>
      <c r="F9829" s="1" t="s">
        <v>3049</v>
      </c>
      <c r="G9829">
        <v>2929</v>
      </c>
      <c r="H9829" s="1">
        <f t="shared" si="765"/>
        <v>46210</v>
      </c>
      <c r="I9829" s="5">
        <f t="shared" si="769"/>
        <v>46253</v>
      </c>
      <c r="J9829" s="9" t="str">
        <f t="shared" si="766"/>
        <v>ค้างชำระ 1 - 30 วัน</v>
      </c>
      <c r="K9829" s="10">
        <f t="shared" si="767"/>
        <v>43</v>
      </c>
      <c r="L9829" t="str">
        <f t="shared" si="768"/>
        <v>ลูกหนี้เฝ้าติดตาม</v>
      </c>
    </row>
    <row r="9830" spans="1:12" x14ac:dyDescent="0.2">
      <c r="A9830" t="s">
        <v>541</v>
      </c>
      <c r="B9830" t="s">
        <v>366</v>
      </c>
      <c r="C9830">
        <v>7</v>
      </c>
      <c r="D9830">
        <v>1126020009690</v>
      </c>
      <c r="E9830" s="1">
        <v>46074</v>
      </c>
      <c r="F9830" s="1">
        <v>46086</v>
      </c>
      <c r="G9830">
        <v>435</v>
      </c>
      <c r="H9830" s="1">
        <f t="shared" si="765"/>
        <v>46081</v>
      </c>
      <c r="I9830" s="5">
        <f t="shared" si="769"/>
        <v>46253</v>
      </c>
      <c r="J9830" s="9" t="str">
        <f t="shared" si="766"/>
        <v>ค้างชำระ 1 - 30 วัน</v>
      </c>
      <c r="K9830" s="10">
        <f t="shared" si="767"/>
        <v>5</v>
      </c>
      <c r="L9830" t="str">
        <f t="shared" si="768"/>
        <v>ลูกหนี้ชั้นดี</v>
      </c>
    </row>
    <row r="9831" spans="1:12" x14ac:dyDescent="0.2">
      <c r="A9831" t="s">
        <v>541</v>
      </c>
      <c r="B9831" t="s">
        <v>366</v>
      </c>
      <c r="C9831">
        <v>7</v>
      </c>
      <c r="D9831">
        <v>1126020009706</v>
      </c>
      <c r="E9831" s="1">
        <v>46074</v>
      </c>
      <c r="F9831" s="1">
        <v>46086</v>
      </c>
      <c r="G9831">
        <v>119</v>
      </c>
      <c r="H9831" s="1">
        <f t="shared" si="765"/>
        <v>46081</v>
      </c>
      <c r="I9831" s="5">
        <f t="shared" si="769"/>
        <v>46253</v>
      </c>
      <c r="J9831" s="9" t="str">
        <f t="shared" si="766"/>
        <v>ชำระตรงเวลา</v>
      </c>
      <c r="K9831" s="10">
        <f t="shared" si="767"/>
        <v>5</v>
      </c>
      <c r="L9831" t="str">
        <f t="shared" si="768"/>
        <v>ลูกหนี้ชั้นดี</v>
      </c>
    </row>
    <row r="9832" spans="1:12" x14ac:dyDescent="0.2">
      <c r="A9832" t="s">
        <v>541</v>
      </c>
      <c r="B9832" t="s">
        <v>366</v>
      </c>
      <c r="C9832">
        <v>7</v>
      </c>
      <c r="D9832">
        <v>1126030009604</v>
      </c>
      <c r="E9832" s="1">
        <v>46102</v>
      </c>
      <c r="F9832" s="1">
        <v>46107</v>
      </c>
      <c r="G9832">
        <v>4191</v>
      </c>
      <c r="H9832" s="1">
        <f t="shared" si="765"/>
        <v>46109</v>
      </c>
      <c r="I9832" s="5">
        <f t="shared" si="769"/>
        <v>46253</v>
      </c>
      <c r="J9832" s="9" t="str">
        <f t="shared" si="766"/>
        <v>ค้างชำระ 1 - 30 วัน</v>
      </c>
      <c r="K9832" s="10">
        <f t="shared" si="767"/>
        <v>0</v>
      </c>
      <c r="L9832" t="str">
        <f t="shared" si="768"/>
        <v>ลูกหนี้ชั้นดี</v>
      </c>
    </row>
    <row r="9833" spans="1:12" x14ac:dyDescent="0.2">
      <c r="A9833" t="s">
        <v>541</v>
      </c>
      <c r="B9833" t="s">
        <v>366</v>
      </c>
      <c r="C9833">
        <v>7</v>
      </c>
      <c r="D9833">
        <v>1126040004316</v>
      </c>
      <c r="E9833" s="1">
        <v>46121</v>
      </c>
      <c r="F9833" s="1">
        <v>46139</v>
      </c>
      <c r="G9833">
        <v>4493</v>
      </c>
      <c r="H9833" s="1">
        <f t="shared" si="765"/>
        <v>46128</v>
      </c>
      <c r="I9833" s="5">
        <f t="shared" si="769"/>
        <v>46253</v>
      </c>
      <c r="J9833" s="9" t="str">
        <f t="shared" si="766"/>
        <v>ชำระตรงเวลา</v>
      </c>
      <c r="K9833" s="10">
        <f t="shared" si="767"/>
        <v>11</v>
      </c>
      <c r="L9833" t="str">
        <f t="shared" si="768"/>
        <v>ลูกหนี้ชั้นดี</v>
      </c>
    </row>
    <row r="9834" spans="1:12" x14ac:dyDescent="0.2">
      <c r="A9834" t="s">
        <v>541</v>
      </c>
      <c r="B9834" t="s">
        <v>366</v>
      </c>
      <c r="C9834">
        <v>7</v>
      </c>
      <c r="D9834">
        <v>1126040013103</v>
      </c>
      <c r="E9834" s="1">
        <v>46147</v>
      </c>
      <c r="F9834" s="1">
        <v>46154</v>
      </c>
      <c r="G9834">
        <v>4864</v>
      </c>
      <c r="H9834" s="1">
        <f t="shared" si="765"/>
        <v>46154</v>
      </c>
      <c r="I9834" s="5">
        <f t="shared" si="769"/>
        <v>46253</v>
      </c>
      <c r="J9834" s="9" t="str">
        <f t="shared" si="766"/>
        <v>ค้างชำระ 1 - 30 วัน</v>
      </c>
      <c r="K9834" s="10">
        <f t="shared" si="767"/>
        <v>0</v>
      </c>
      <c r="L9834" t="str">
        <f t="shared" si="768"/>
        <v>ลูกหนี้ชั้นดี</v>
      </c>
    </row>
    <row r="9835" spans="1:12" x14ac:dyDescent="0.2">
      <c r="A9835" t="s">
        <v>541</v>
      </c>
      <c r="B9835" t="s">
        <v>366</v>
      </c>
      <c r="C9835">
        <v>7</v>
      </c>
      <c r="D9835">
        <v>1126050009882</v>
      </c>
      <c r="E9835" s="1">
        <v>46165</v>
      </c>
      <c r="F9835" s="1">
        <v>46179</v>
      </c>
      <c r="G9835">
        <v>1768</v>
      </c>
      <c r="H9835" s="1">
        <f t="shared" si="765"/>
        <v>46172</v>
      </c>
      <c r="I9835" s="5">
        <f t="shared" si="769"/>
        <v>46253</v>
      </c>
      <c r="J9835" s="9" t="str">
        <f t="shared" si="766"/>
        <v>ค้างชำระ 1 - 30 วัน</v>
      </c>
      <c r="K9835" s="10">
        <f t="shared" si="767"/>
        <v>7</v>
      </c>
      <c r="L9835" t="str">
        <f t="shared" si="768"/>
        <v>ลูกหนี้ชั้นดี</v>
      </c>
    </row>
    <row r="9836" spans="1:12" x14ac:dyDescent="0.2">
      <c r="A9836" t="s">
        <v>541</v>
      </c>
      <c r="B9836" t="s">
        <v>366</v>
      </c>
      <c r="C9836">
        <v>7</v>
      </c>
      <c r="D9836">
        <v>1126050009899</v>
      </c>
      <c r="E9836" s="1">
        <v>46165</v>
      </c>
      <c r="F9836" s="1">
        <v>46178</v>
      </c>
      <c r="G9836">
        <v>372</v>
      </c>
      <c r="H9836" s="1">
        <f t="shared" si="765"/>
        <v>46172</v>
      </c>
      <c r="I9836" s="5">
        <f t="shared" si="769"/>
        <v>46253</v>
      </c>
      <c r="J9836" s="9" t="str">
        <f t="shared" si="766"/>
        <v>ค้างชำระ 1 - 30 วัน</v>
      </c>
      <c r="K9836" s="10">
        <f t="shared" si="767"/>
        <v>6</v>
      </c>
      <c r="L9836" t="str">
        <f t="shared" si="768"/>
        <v>ลูกหนี้ชั้นดี</v>
      </c>
    </row>
    <row r="9837" spans="1:12" x14ac:dyDescent="0.2">
      <c r="A9837" t="s">
        <v>541</v>
      </c>
      <c r="B9837" t="s">
        <v>366</v>
      </c>
      <c r="C9837">
        <v>7</v>
      </c>
      <c r="D9837">
        <v>1126060002859</v>
      </c>
      <c r="E9837" s="1">
        <v>46182</v>
      </c>
      <c r="F9837" s="1">
        <v>46193</v>
      </c>
      <c r="G9837">
        <v>720</v>
      </c>
      <c r="H9837" s="1">
        <f t="shared" si="765"/>
        <v>46189</v>
      </c>
      <c r="I9837" s="5">
        <f t="shared" si="769"/>
        <v>46253</v>
      </c>
      <c r="J9837" s="9" t="str">
        <f t="shared" si="766"/>
        <v>ค้างชำระ 1 - 30 วัน</v>
      </c>
      <c r="K9837" s="10">
        <f t="shared" si="767"/>
        <v>4</v>
      </c>
      <c r="L9837" t="str">
        <f t="shared" si="768"/>
        <v>ลูกหนี้ชั้นดี</v>
      </c>
    </row>
    <row r="9838" spans="1:12" x14ac:dyDescent="0.2">
      <c r="A9838" t="s">
        <v>541</v>
      </c>
      <c r="B9838" t="s">
        <v>366</v>
      </c>
      <c r="C9838">
        <v>7</v>
      </c>
      <c r="D9838">
        <v>1126060002866</v>
      </c>
      <c r="E9838" s="1">
        <v>46182</v>
      </c>
      <c r="F9838" s="1">
        <v>46193</v>
      </c>
      <c r="G9838">
        <v>1604</v>
      </c>
      <c r="H9838" s="1">
        <f t="shared" si="765"/>
        <v>46189</v>
      </c>
      <c r="I9838" s="5">
        <f t="shared" si="769"/>
        <v>46253</v>
      </c>
      <c r="J9838" s="9" t="str">
        <f t="shared" si="766"/>
        <v>ค้างชำระ 1 - 30 วัน</v>
      </c>
      <c r="K9838" s="10">
        <f t="shared" si="767"/>
        <v>4</v>
      </c>
      <c r="L9838" t="str">
        <f t="shared" si="768"/>
        <v>ลูกหนี้ชั้นดี</v>
      </c>
    </row>
    <row r="9839" spans="1:12" x14ac:dyDescent="0.2">
      <c r="A9839" t="s">
        <v>541</v>
      </c>
      <c r="B9839" t="s">
        <v>366</v>
      </c>
      <c r="C9839">
        <v>7</v>
      </c>
      <c r="D9839">
        <v>1126060005386</v>
      </c>
      <c r="E9839" s="1">
        <v>46184</v>
      </c>
      <c r="F9839" s="1">
        <v>46193</v>
      </c>
      <c r="G9839">
        <v>3197</v>
      </c>
      <c r="H9839" s="1">
        <f t="shared" si="765"/>
        <v>46191</v>
      </c>
      <c r="I9839" s="5">
        <f t="shared" si="769"/>
        <v>46253</v>
      </c>
      <c r="J9839" s="9" t="str">
        <f t="shared" si="766"/>
        <v>ค้างชำระ 1 - 30 วัน</v>
      </c>
      <c r="K9839" s="10">
        <f t="shared" si="767"/>
        <v>2</v>
      </c>
      <c r="L9839" t="str">
        <f t="shared" si="768"/>
        <v>ลูกหนี้ชั้นดี</v>
      </c>
    </row>
    <row r="9840" spans="1:12" x14ac:dyDescent="0.2">
      <c r="A9840" t="s">
        <v>541</v>
      </c>
      <c r="B9840" t="s">
        <v>366</v>
      </c>
      <c r="C9840">
        <v>7</v>
      </c>
      <c r="D9840">
        <v>1126060005393</v>
      </c>
      <c r="E9840" s="1">
        <v>46184</v>
      </c>
      <c r="F9840" s="1">
        <v>46193</v>
      </c>
      <c r="G9840">
        <v>1259</v>
      </c>
      <c r="H9840" s="1">
        <f t="shared" si="765"/>
        <v>46191</v>
      </c>
      <c r="I9840" s="5">
        <f t="shared" si="769"/>
        <v>46253</v>
      </c>
      <c r="J9840" s="9" t="str">
        <f t="shared" si="766"/>
        <v>ค้างชำระ 1 - 30 วัน</v>
      </c>
      <c r="K9840" s="10">
        <f t="shared" si="767"/>
        <v>2</v>
      </c>
      <c r="L9840" t="str">
        <f t="shared" si="768"/>
        <v>ลูกหนี้ชั้นดี</v>
      </c>
    </row>
    <row r="9841" spans="1:12" x14ac:dyDescent="0.2">
      <c r="A9841" t="s">
        <v>541</v>
      </c>
      <c r="B9841" t="s">
        <v>366</v>
      </c>
      <c r="C9841">
        <v>7</v>
      </c>
      <c r="D9841">
        <v>1126060009223</v>
      </c>
      <c r="E9841" s="1">
        <v>46195</v>
      </c>
      <c r="F9841" s="1">
        <v>46210</v>
      </c>
      <c r="G9841">
        <v>1488</v>
      </c>
      <c r="H9841" s="1">
        <f t="shared" si="765"/>
        <v>46202</v>
      </c>
      <c r="I9841" s="5">
        <f t="shared" si="769"/>
        <v>46253</v>
      </c>
      <c r="J9841" s="9" t="str">
        <f t="shared" si="766"/>
        <v>ชำระตรงเวลา</v>
      </c>
      <c r="K9841" s="10">
        <f t="shared" si="767"/>
        <v>8</v>
      </c>
      <c r="L9841" t="str">
        <f t="shared" si="768"/>
        <v>ลูกหนี้ชั้นดี</v>
      </c>
    </row>
    <row r="9842" spans="1:12" x14ac:dyDescent="0.2">
      <c r="A9842" t="s">
        <v>541</v>
      </c>
      <c r="B9842" t="s">
        <v>366</v>
      </c>
      <c r="C9842">
        <v>7</v>
      </c>
      <c r="D9842">
        <v>1126060009247</v>
      </c>
      <c r="E9842" s="1">
        <v>46195</v>
      </c>
      <c r="F9842" s="1">
        <v>46202</v>
      </c>
      <c r="G9842">
        <v>542</v>
      </c>
      <c r="H9842" s="1">
        <f t="shared" si="765"/>
        <v>46202</v>
      </c>
      <c r="I9842" s="5">
        <f t="shared" si="769"/>
        <v>46253</v>
      </c>
      <c r="J9842" s="9" t="str">
        <f t="shared" si="766"/>
        <v>ชำระตรงเวลา</v>
      </c>
      <c r="K9842" s="10">
        <f t="shared" si="767"/>
        <v>0</v>
      </c>
      <c r="L9842" t="str">
        <f t="shared" si="768"/>
        <v>ลูกหนี้ชั้นดี</v>
      </c>
    </row>
    <row r="9843" spans="1:12" x14ac:dyDescent="0.2">
      <c r="A9843" t="s">
        <v>541</v>
      </c>
      <c r="B9843" t="s">
        <v>366</v>
      </c>
      <c r="C9843">
        <v>7</v>
      </c>
      <c r="D9843">
        <v>1126060012223</v>
      </c>
      <c r="E9843" s="1">
        <v>46197</v>
      </c>
      <c r="F9843" s="1">
        <v>46202</v>
      </c>
      <c r="G9843">
        <v>765</v>
      </c>
      <c r="H9843" s="1">
        <f t="shared" si="765"/>
        <v>46204</v>
      </c>
      <c r="I9843" s="5">
        <f t="shared" si="769"/>
        <v>46253</v>
      </c>
      <c r="J9843" s="9" t="str">
        <f t="shared" si="766"/>
        <v>ค้างชำระ 1 - 30 วัน</v>
      </c>
      <c r="K9843" s="10">
        <f t="shared" si="767"/>
        <v>0</v>
      </c>
      <c r="L9843" t="str">
        <f t="shared" si="768"/>
        <v>ลูกหนี้ชั้นดี</v>
      </c>
    </row>
    <row r="9844" spans="1:12" x14ac:dyDescent="0.2">
      <c r="A9844" t="s">
        <v>541</v>
      </c>
      <c r="B9844" t="s">
        <v>366</v>
      </c>
      <c r="C9844">
        <v>7</v>
      </c>
      <c r="D9844">
        <v>1126060012230</v>
      </c>
      <c r="E9844" s="1">
        <v>46202</v>
      </c>
      <c r="F9844" s="1">
        <v>46210</v>
      </c>
      <c r="G9844">
        <v>5014</v>
      </c>
      <c r="H9844" s="1">
        <f t="shared" si="765"/>
        <v>46209</v>
      </c>
      <c r="I9844" s="5">
        <f t="shared" si="769"/>
        <v>46253</v>
      </c>
      <c r="J9844" s="9" t="str">
        <f t="shared" si="766"/>
        <v>ชำระตรงเวลา</v>
      </c>
      <c r="K9844" s="10">
        <f t="shared" si="767"/>
        <v>1</v>
      </c>
      <c r="L9844" t="str">
        <f t="shared" si="768"/>
        <v>ลูกหนี้ชั้นดี</v>
      </c>
    </row>
    <row r="9845" spans="1:12" x14ac:dyDescent="0.2">
      <c r="A9845" t="s">
        <v>513</v>
      </c>
      <c r="B9845" t="s">
        <v>366</v>
      </c>
      <c r="C9845">
        <v>30</v>
      </c>
      <c r="D9845">
        <v>1126060003894</v>
      </c>
      <c r="E9845" s="1">
        <v>46178</v>
      </c>
      <c r="F9845" s="1">
        <v>46207</v>
      </c>
      <c r="G9845">
        <v>17620</v>
      </c>
      <c r="H9845" s="1">
        <f t="shared" si="765"/>
        <v>46208</v>
      </c>
      <c r="I9845" s="5">
        <f t="shared" si="769"/>
        <v>46253</v>
      </c>
      <c r="J9845" s="9" t="str">
        <f t="shared" si="766"/>
        <v>ค้างชำระ 1 - 30 วัน</v>
      </c>
      <c r="K9845" s="10">
        <f t="shared" si="767"/>
        <v>0</v>
      </c>
      <c r="L9845" t="str">
        <f t="shared" si="768"/>
        <v>ลูกหนี้ชั้นดี</v>
      </c>
    </row>
    <row r="9846" spans="1:12" x14ac:dyDescent="0.2">
      <c r="A9846" t="s">
        <v>1186</v>
      </c>
      <c r="B9846" t="s">
        <v>1184</v>
      </c>
      <c r="C9846">
        <v>7</v>
      </c>
      <c r="D9846">
        <v>6426060004439</v>
      </c>
      <c r="E9846" s="1">
        <v>46179</v>
      </c>
      <c r="F9846" s="1">
        <v>46191</v>
      </c>
      <c r="G9846">
        <v>43257</v>
      </c>
      <c r="H9846" s="1">
        <f t="shared" si="765"/>
        <v>46186</v>
      </c>
      <c r="I9846" s="5">
        <f t="shared" si="769"/>
        <v>46253</v>
      </c>
      <c r="J9846" s="9" t="str">
        <f t="shared" si="766"/>
        <v>ชำระตรงเวลา</v>
      </c>
      <c r="K9846" s="10">
        <f t="shared" si="767"/>
        <v>5</v>
      </c>
      <c r="L9846" t="str">
        <f t="shared" si="768"/>
        <v>ลูกหนี้ชั้นดี</v>
      </c>
    </row>
    <row r="9847" spans="1:12" x14ac:dyDescent="0.2">
      <c r="A9847" t="s">
        <v>3063</v>
      </c>
      <c r="B9847" t="s">
        <v>13</v>
      </c>
      <c r="C9847">
        <v>30</v>
      </c>
      <c r="D9847">
        <v>1326010014233</v>
      </c>
      <c r="E9847" s="1">
        <v>46052</v>
      </c>
      <c r="F9847" s="1">
        <v>46081</v>
      </c>
      <c r="G9847">
        <v>16265</v>
      </c>
      <c r="H9847" s="1">
        <f t="shared" si="765"/>
        <v>46082</v>
      </c>
      <c r="I9847" s="5">
        <f t="shared" si="769"/>
        <v>46253</v>
      </c>
      <c r="J9847" s="9" t="str">
        <f t="shared" si="766"/>
        <v>ชำระตรงเวลา</v>
      </c>
      <c r="K9847" s="10">
        <f t="shared" si="767"/>
        <v>0</v>
      </c>
      <c r="L9847" t="str">
        <f t="shared" si="768"/>
        <v>ลูกหนี้ชั้นดี</v>
      </c>
    </row>
    <row r="9848" spans="1:12" x14ac:dyDescent="0.2">
      <c r="A9848" t="s">
        <v>3063</v>
      </c>
      <c r="B9848" t="s">
        <v>13</v>
      </c>
      <c r="C9848">
        <v>30</v>
      </c>
      <c r="D9848">
        <v>1326020014575</v>
      </c>
      <c r="E9848" s="1">
        <v>46081</v>
      </c>
      <c r="F9848" s="1">
        <v>46108</v>
      </c>
      <c r="G9848">
        <v>23570</v>
      </c>
      <c r="H9848" s="1">
        <f t="shared" si="765"/>
        <v>46111</v>
      </c>
      <c r="I9848" s="5">
        <f t="shared" si="769"/>
        <v>46253</v>
      </c>
      <c r="J9848" s="9" t="str">
        <f t="shared" si="766"/>
        <v>ค้างชำระ 1 - 30 วัน</v>
      </c>
      <c r="K9848" s="10">
        <f t="shared" si="767"/>
        <v>0</v>
      </c>
      <c r="L9848" t="str">
        <f t="shared" si="768"/>
        <v>ลูกหนี้ชั้นดี</v>
      </c>
    </row>
    <row r="9849" spans="1:12" x14ac:dyDescent="0.2">
      <c r="A9849" t="s">
        <v>3063</v>
      </c>
      <c r="B9849" t="s">
        <v>13</v>
      </c>
      <c r="C9849">
        <v>30</v>
      </c>
      <c r="D9849">
        <v>1326030014961</v>
      </c>
      <c r="E9849" s="1">
        <v>46111</v>
      </c>
      <c r="F9849" s="1">
        <v>46169</v>
      </c>
      <c r="G9849">
        <v>19920</v>
      </c>
      <c r="H9849" s="1">
        <f t="shared" si="765"/>
        <v>46141</v>
      </c>
      <c r="I9849" s="5">
        <f t="shared" si="769"/>
        <v>46253</v>
      </c>
      <c r="J9849" s="9" t="str">
        <f t="shared" si="766"/>
        <v>ชำระตรงเวลา</v>
      </c>
      <c r="K9849" s="10">
        <f t="shared" si="767"/>
        <v>28</v>
      </c>
      <c r="L9849" t="str">
        <f t="shared" si="768"/>
        <v>ลูกหนี้ชั้นดี</v>
      </c>
    </row>
    <row r="9850" spans="1:12" x14ac:dyDescent="0.2">
      <c r="A9850" t="s">
        <v>3063</v>
      </c>
      <c r="B9850" t="s">
        <v>13</v>
      </c>
      <c r="C9850">
        <v>30</v>
      </c>
      <c r="D9850">
        <v>1326040014005</v>
      </c>
      <c r="E9850" s="1">
        <v>46142</v>
      </c>
      <c r="F9850" s="1">
        <v>46169</v>
      </c>
      <c r="G9850">
        <v>29084</v>
      </c>
      <c r="H9850" s="1">
        <f t="shared" si="765"/>
        <v>46172</v>
      </c>
      <c r="I9850" s="5">
        <f t="shared" si="769"/>
        <v>46253</v>
      </c>
      <c r="J9850" s="9" t="str">
        <f t="shared" si="766"/>
        <v>ค้างชำระ 1 - 30 วัน</v>
      </c>
      <c r="K9850" s="10">
        <f t="shared" si="767"/>
        <v>0</v>
      </c>
      <c r="L9850" t="str">
        <f t="shared" si="768"/>
        <v>ลูกหนี้ชั้นดี</v>
      </c>
    </row>
    <row r="9851" spans="1:12" x14ac:dyDescent="0.2">
      <c r="A9851" t="s">
        <v>3063</v>
      </c>
      <c r="B9851" t="s">
        <v>13</v>
      </c>
      <c r="C9851">
        <v>30</v>
      </c>
      <c r="D9851">
        <v>1326050012602</v>
      </c>
      <c r="E9851" s="1">
        <v>46167</v>
      </c>
      <c r="F9851" s="1">
        <v>46200</v>
      </c>
      <c r="G9851">
        <v>20290</v>
      </c>
      <c r="H9851" s="1">
        <f t="shared" si="765"/>
        <v>46197</v>
      </c>
      <c r="I9851" s="5">
        <f t="shared" si="769"/>
        <v>46253</v>
      </c>
      <c r="J9851" s="9" t="str">
        <f t="shared" si="766"/>
        <v>ค้างชำระ 1 - 30 วัน</v>
      </c>
      <c r="K9851" s="10">
        <f t="shared" si="767"/>
        <v>3</v>
      </c>
      <c r="L9851" t="str">
        <f t="shared" si="768"/>
        <v>ลูกหนี้ชั้นดี</v>
      </c>
    </row>
    <row r="9852" spans="1:12" x14ac:dyDescent="0.2">
      <c r="A9852" t="s">
        <v>3063</v>
      </c>
      <c r="B9852" t="s">
        <v>13</v>
      </c>
      <c r="C9852">
        <v>30</v>
      </c>
      <c r="D9852">
        <v>1326060014337</v>
      </c>
      <c r="E9852" s="1">
        <v>46202</v>
      </c>
      <c r="F9852" s="1" t="s">
        <v>3049</v>
      </c>
      <c r="G9852">
        <v>31070</v>
      </c>
      <c r="H9852" s="1">
        <f t="shared" si="765"/>
        <v>46232</v>
      </c>
      <c r="I9852" s="5">
        <f t="shared" si="769"/>
        <v>46253</v>
      </c>
      <c r="J9852" s="9" t="str">
        <f t="shared" si="766"/>
        <v>ค้างชำระ 1 - 30 วัน</v>
      </c>
      <c r="K9852" s="10">
        <f t="shared" si="767"/>
        <v>21</v>
      </c>
      <c r="L9852" t="str">
        <f t="shared" si="768"/>
        <v>ลูกหนี้ชั้นดี</v>
      </c>
    </row>
    <row r="9853" spans="1:12" x14ac:dyDescent="0.2">
      <c r="A9853" t="s">
        <v>372</v>
      </c>
      <c r="B9853" t="s">
        <v>366</v>
      </c>
      <c r="C9853">
        <v>15</v>
      </c>
      <c r="D9853">
        <v>1126050008144</v>
      </c>
      <c r="E9853" s="1">
        <v>46160</v>
      </c>
      <c r="F9853" s="1">
        <v>46181</v>
      </c>
      <c r="G9853">
        <v>2880</v>
      </c>
      <c r="H9853" s="1">
        <f t="shared" si="765"/>
        <v>46175</v>
      </c>
      <c r="I9853" s="5">
        <f t="shared" si="769"/>
        <v>46253</v>
      </c>
      <c r="J9853" s="9" t="str">
        <f t="shared" si="766"/>
        <v>ชำระตรงเวลา</v>
      </c>
      <c r="K9853" s="10">
        <f t="shared" si="767"/>
        <v>6</v>
      </c>
      <c r="L9853" t="str">
        <f t="shared" si="768"/>
        <v>ลูกหนี้ชั้นดี</v>
      </c>
    </row>
    <row r="9854" spans="1:12" x14ac:dyDescent="0.2">
      <c r="A9854" t="s">
        <v>372</v>
      </c>
      <c r="B9854" t="s">
        <v>366</v>
      </c>
      <c r="C9854">
        <v>15</v>
      </c>
      <c r="D9854">
        <v>1126060000725</v>
      </c>
      <c r="E9854" s="1">
        <v>46175</v>
      </c>
      <c r="F9854" s="1">
        <v>46181</v>
      </c>
      <c r="G9854">
        <v>2250</v>
      </c>
      <c r="H9854" s="1">
        <f t="shared" si="765"/>
        <v>46190</v>
      </c>
      <c r="I9854" s="5">
        <f t="shared" si="769"/>
        <v>46253</v>
      </c>
      <c r="J9854" s="9" t="str">
        <f t="shared" si="766"/>
        <v>ค้างชำระ 1 - 30 วัน</v>
      </c>
      <c r="K9854" s="10">
        <f t="shared" si="767"/>
        <v>0</v>
      </c>
      <c r="L9854" t="str">
        <f t="shared" si="768"/>
        <v>ลูกหนี้ชั้นดี</v>
      </c>
    </row>
    <row r="9855" spans="1:12" x14ac:dyDescent="0.2">
      <c r="A9855" t="s">
        <v>372</v>
      </c>
      <c r="B9855" t="s">
        <v>366</v>
      </c>
      <c r="C9855">
        <v>15</v>
      </c>
      <c r="D9855">
        <v>1126060008196</v>
      </c>
      <c r="E9855" s="1">
        <v>46190</v>
      </c>
      <c r="F9855" s="1">
        <v>46216</v>
      </c>
      <c r="G9855">
        <v>3015</v>
      </c>
      <c r="H9855" s="1">
        <f t="shared" si="765"/>
        <v>46205</v>
      </c>
      <c r="I9855" s="5">
        <f t="shared" si="769"/>
        <v>46253</v>
      </c>
      <c r="J9855" s="9" t="str">
        <f t="shared" si="766"/>
        <v>ชำระตรงเวลา</v>
      </c>
      <c r="K9855" s="10">
        <f t="shared" si="767"/>
        <v>11</v>
      </c>
      <c r="L9855" t="str">
        <f t="shared" si="768"/>
        <v>ลูกหนี้ชั้นดี</v>
      </c>
    </row>
    <row r="9856" spans="1:12" x14ac:dyDescent="0.2">
      <c r="A9856" t="s">
        <v>411</v>
      </c>
      <c r="B9856" t="s">
        <v>366</v>
      </c>
      <c r="C9856">
        <v>15</v>
      </c>
      <c r="D9856">
        <v>1126040002558</v>
      </c>
      <c r="E9856" s="1">
        <v>46121</v>
      </c>
      <c r="F9856" s="1">
        <v>46135</v>
      </c>
      <c r="G9856">
        <v>35630</v>
      </c>
      <c r="H9856" s="1">
        <f t="shared" si="765"/>
        <v>46136</v>
      </c>
      <c r="I9856" s="5">
        <f t="shared" si="769"/>
        <v>46253</v>
      </c>
      <c r="J9856" s="9" t="str">
        <f t="shared" si="766"/>
        <v>ชำระตรงเวลา</v>
      </c>
      <c r="K9856" s="10">
        <f t="shared" si="767"/>
        <v>0</v>
      </c>
      <c r="L9856" t="str">
        <f t="shared" si="768"/>
        <v>ลูกหนี้ชั้นดี</v>
      </c>
    </row>
    <row r="9857" spans="1:12" x14ac:dyDescent="0.2">
      <c r="A9857" t="s">
        <v>411</v>
      </c>
      <c r="B9857" t="s">
        <v>366</v>
      </c>
      <c r="C9857">
        <v>15</v>
      </c>
      <c r="D9857">
        <v>1126050009578</v>
      </c>
      <c r="E9857" s="1">
        <v>46163</v>
      </c>
      <c r="F9857" s="1">
        <v>46168</v>
      </c>
      <c r="G9857">
        <v>59204</v>
      </c>
      <c r="H9857" s="1">
        <f t="shared" si="765"/>
        <v>46178</v>
      </c>
      <c r="I9857" s="5">
        <f t="shared" si="769"/>
        <v>46253</v>
      </c>
      <c r="J9857" s="9" t="str">
        <f t="shared" si="766"/>
        <v>ค้างชำระ 1 - 30 วัน</v>
      </c>
      <c r="K9857" s="10">
        <f t="shared" si="767"/>
        <v>0</v>
      </c>
      <c r="L9857" t="str">
        <f t="shared" si="768"/>
        <v>ลูกหนี้ชั้นดี</v>
      </c>
    </row>
    <row r="9858" spans="1:12" x14ac:dyDescent="0.2">
      <c r="A9858" t="s">
        <v>411</v>
      </c>
      <c r="B9858" t="s">
        <v>366</v>
      </c>
      <c r="C9858">
        <v>15</v>
      </c>
      <c r="D9858">
        <v>1126060004075</v>
      </c>
      <c r="E9858" s="1">
        <v>46182</v>
      </c>
      <c r="F9858" s="1">
        <v>46206</v>
      </c>
      <c r="G9858">
        <v>60606</v>
      </c>
      <c r="H9858" s="1">
        <f t="shared" ref="H9858:H9921" si="770">E9858+C9858</f>
        <v>46197</v>
      </c>
      <c r="I9858" s="5">
        <f t="shared" si="769"/>
        <v>46253</v>
      </c>
      <c r="J9858" s="9" t="str">
        <f t="shared" ref="J9858:J9921" si="771">IF(K9859&lt;=0, "ชำระตรงเวลา", IF(K9859&lt;=30, "ค้างชำระ 1 - 30 วัน", IF(K9859&lt;=60, "ค้างชำระ 31 - 60 วัน", IF(K9859&lt;=90, "ค้างชำระ 61 - 90 วัน", "ค้างชำระเกิน 90 วัน"))))</f>
        <v>ชำระตรงเวลา</v>
      </c>
      <c r="K9858" s="10">
        <f t="shared" ref="K9858:K9921" si="772">IF(OR(F9858="",F9858="(ว่าง)"), MAX(0,I9857-H9858), MAX(0,F9858-H9858))</f>
        <v>9</v>
      </c>
      <c r="L9858" t="str">
        <f t="shared" ref="L9858:L9921" si="773">IF(K9858&lt;=30, "ลูกหนี้ชั้นดี", IF(K9858&lt;=90, "ลูกหนี้เฝ้าติดตาม", "ลูกหนี้ด้อยคุณภาพ (NPL)"))</f>
        <v>ลูกหนี้ชั้นดี</v>
      </c>
    </row>
    <row r="9859" spans="1:12" x14ac:dyDescent="0.2">
      <c r="A9859" t="s">
        <v>411</v>
      </c>
      <c r="B9859" t="s">
        <v>366</v>
      </c>
      <c r="C9859">
        <v>15</v>
      </c>
      <c r="D9859">
        <v>1126060011066</v>
      </c>
      <c r="E9859" s="1">
        <v>46198</v>
      </c>
      <c r="F9859" s="1">
        <v>46206</v>
      </c>
      <c r="G9859">
        <v>59168</v>
      </c>
      <c r="H9859" s="1">
        <f t="shared" si="770"/>
        <v>46213</v>
      </c>
      <c r="I9859" s="5">
        <f t="shared" si="769"/>
        <v>46253</v>
      </c>
      <c r="J9859" s="9" t="str">
        <f t="shared" si="771"/>
        <v>ชำระตรงเวลา</v>
      </c>
      <c r="K9859" s="10">
        <f t="shared" si="772"/>
        <v>0</v>
      </c>
      <c r="L9859" t="str">
        <f t="shared" si="773"/>
        <v>ลูกหนี้ชั้นดี</v>
      </c>
    </row>
    <row r="9860" spans="1:12" x14ac:dyDescent="0.2">
      <c r="A9860" t="s">
        <v>161</v>
      </c>
      <c r="B9860" t="s">
        <v>18</v>
      </c>
      <c r="C9860">
        <v>7</v>
      </c>
      <c r="D9860">
        <v>1226030008925</v>
      </c>
      <c r="E9860" s="1">
        <v>46098</v>
      </c>
      <c r="F9860" s="1">
        <v>46105</v>
      </c>
      <c r="G9860">
        <v>780</v>
      </c>
      <c r="H9860" s="1">
        <f t="shared" si="770"/>
        <v>46105</v>
      </c>
      <c r="I9860" s="5">
        <f t="shared" ref="I9860:I9923" si="774">I9859</f>
        <v>46253</v>
      </c>
      <c r="J9860" s="9" t="str">
        <f t="shared" si="771"/>
        <v>ค้างชำระ 1 - 30 วัน</v>
      </c>
      <c r="K9860" s="10">
        <f t="shared" si="772"/>
        <v>0</v>
      </c>
      <c r="L9860" t="str">
        <f t="shared" si="773"/>
        <v>ลูกหนี้ชั้นดี</v>
      </c>
    </row>
    <row r="9861" spans="1:12" x14ac:dyDescent="0.2">
      <c r="A9861" t="s">
        <v>161</v>
      </c>
      <c r="B9861" t="s">
        <v>18</v>
      </c>
      <c r="C9861">
        <v>7</v>
      </c>
      <c r="D9861">
        <v>1226050001531</v>
      </c>
      <c r="E9861" s="1">
        <v>46146</v>
      </c>
      <c r="F9861" s="1">
        <v>46154</v>
      </c>
      <c r="G9861">
        <v>1565</v>
      </c>
      <c r="H9861" s="1">
        <f t="shared" si="770"/>
        <v>46153</v>
      </c>
      <c r="I9861" s="5">
        <f t="shared" si="774"/>
        <v>46253</v>
      </c>
      <c r="J9861" s="9" t="str">
        <f t="shared" si="771"/>
        <v>ชำระตรงเวลา</v>
      </c>
      <c r="K9861" s="10">
        <f t="shared" si="772"/>
        <v>1</v>
      </c>
      <c r="L9861" t="str">
        <f t="shared" si="773"/>
        <v>ลูกหนี้ชั้นดี</v>
      </c>
    </row>
    <row r="9862" spans="1:12" x14ac:dyDescent="0.2">
      <c r="A9862" t="s">
        <v>161</v>
      </c>
      <c r="B9862" t="s">
        <v>18</v>
      </c>
      <c r="C9862">
        <v>7</v>
      </c>
      <c r="D9862">
        <v>1226060000692</v>
      </c>
      <c r="E9862" s="1">
        <v>46175</v>
      </c>
      <c r="F9862" s="1">
        <v>46182</v>
      </c>
      <c r="G9862">
        <v>780</v>
      </c>
      <c r="H9862" s="1">
        <f t="shared" si="770"/>
        <v>46182</v>
      </c>
      <c r="I9862" s="5">
        <f t="shared" si="774"/>
        <v>46253</v>
      </c>
      <c r="J9862" s="9" t="str">
        <f t="shared" si="771"/>
        <v>ค้างชำระ 1 - 30 วัน</v>
      </c>
      <c r="K9862" s="10">
        <f t="shared" si="772"/>
        <v>0</v>
      </c>
      <c r="L9862" t="str">
        <f t="shared" si="773"/>
        <v>ลูกหนี้ชั้นดี</v>
      </c>
    </row>
    <row r="9863" spans="1:12" x14ac:dyDescent="0.2">
      <c r="A9863" t="s">
        <v>161</v>
      </c>
      <c r="B9863" t="s">
        <v>18</v>
      </c>
      <c r="C9863">
        <v>7</v>
      </c>
      <c r="D9863">
        <v>1226060004621</v>
      </c>
      <c r="E9863" s="1">
        <v>46181</v>
      </c>
      <c r="F9863" s="1">
        <v>46189</v>
      </c>
      <c r="G9863">
        <v>620</v>
      </c>
      <c r="H9863" s="1">
        <f t="shared" si="770"/>
        <v>46188</v>
      </c>
      <c r="I9863" s="5">
        <f t="shared" si="774"/>
        <v>46253</v>
      </c>
      <c r="J9863" s="9" t="str">
        <f t="shared" si="771"/>
        <v>ค้างชำระ 1 - 30 วัน</v>
      </c>
      <c r="K9863" s="10">
        <f t="shared" si="772"/>
        <v>1</v>
      </c>
      <c r="L9863" t="str">
        <f t="shared" si="773"/>
        <v>ลูกหนี้ชั้นดี</v>
      </c>
    </row>
    <row r="9864" spans="1:12" x14ac:dyDescent="0.2">
      <c r="A9864" t="s">
        <v>161</v>
      </c>
      <c r="B9864" t="s">
        <v>18</v>
      </c>
      <c r="C9864">
        <v>7</v>
      </c>
      <c r="D9864">
        <v>1226060007318</v>
      </c>
      <c r="E9864" s="1">
        <v>46188</v>
      </c>
      <c r="F9864" s="1">
        <v>46197</v>
      </c>
      <c r="G9864">
        <v>510</v>
      </c>
      <c r="H9864" s="1">
        <f t="shared" si="770"/>
        <v>46195</v>
      </c>
      <c r="I9864" s="5">
        <f t="shared" si="774"/>
        <v>46253</v>
      </c>
      <c r="J9864" s="9" t="str">
        <f t="shared" si="771"/>
        <v>ค้างชำระ 1 - 30 วัน</v>
      </c>
      <c r="K9864" s="10">
        <f t="shared" si="772"/>
        <v>2</v>
      </c>
      <c r="L9864" t="str">
        <f t="shared" si="773"/>
        <v>ลูกหนี้ชั้นดี</v>
      </c>
    </row>
    <row r="9865" spans="1:12" x14ac:dyDescent="0.2">
      <c r="A9865" t="s">
        <v>161</v>
      </c>
      <c r="B9865" t="s">
        <v>18</v>
      </c>
      <c r="C9865">
        <v>7</v>
      </c>
      <c r="D9865">
        <v>1226060011544</v>
      </c>
      <c r="E9865" s="1">
        <v>46195</v>
      </c>
      <c r="F9865" s="1">
        <v>46203</v>
      </c>
      <c r="G9865">
        <v>2935</v>
      </c>
      <c r="H9865" s="1">
        <f t="shared" si="770"/>
        <v>46202</v>
      </c>
      <c r="I9865" s="5">
        <f t="shared" si="774"/>
        <v>46253</v>
      </c>
      <c r="J9865" s="9" t="str">
        <f t="shared" si="771"/>
        <v>ค้างชำระ 1 - 30 วัน</v>
      </c>
      <c r="K9865" s="10">
        <f t="shared" si="772"/>
        <v>1</v>
      </c>
      <c r="L9865" t="str">
        <f t="shared" si="773"/>
        <v>ลูกหนี้ชั้นดี</v>
      </c>
    </row>
    <row r="9866" spans="1:12" x14ac:dyDescent="0.2">
      <c r="A9866" t="s">
        <v>634</v>
      </c>
      <c r="B9866" t="s">
        <v>366</v>
      </c>
      <c r="C9866">
        <v>7</v>
      </c>
      <c r="D9866">
        <v>1126040013035</v>
      </c>
      <c r="E9866" s="1">
        <v>46144</v>
      </c>
      <c r="F9866" s="1">
        <v>46157</v>
      </c>
      <c r="G9866">
        <v>3520</v>
      </c>
      <c r="H9866" s="1">
        <f t="shared" si="770"/>
        <v>46151</v>
      </c>
      <c r="I9866" s="5">
        <f t="shared" si="774"/>
        <v>46253</v>
      </c>
      <c r="J9866" s="9" t="str">
        <f t="shared" si="771"/>
        <v>ค้างชำระ 1 - 30 วัน</v>
      </c>
      <c r="K9866" s="10">
        <f t="shared" si="772"/>
        <v>6</v>
      </c>
      <c r="L9866" t="str">
        <f t="shared" si="773"/>
        <v>ลูกหนี้ชั้นดี</v>
      </c>
    </row>
    <row r="9867" spans="1:12" x14ac:dyDescent="0.2">
      <c r="A9867" t="s">
        <v>634</v>
      </c>
      <c r="B9867" t="s">
        <v>366</v>
      </c>
      <c r="C9867">
        <v>7</v>
      </c>
      <c r="D9867">
        <v>1126050013704</v>
      </c>
      <c r="E9867" s="1">
        <v>46171</v>
      </c>
      <c r="F9867" s="1">
        <v>46188</v>
      </c>
      <c r="G9867">
        <v>2030</v>
      </c>
      <c r="H9867" s="1">
        <f t="shared" si="770"/>
        <v>46178</v>
      </c>
      <c r="I9867" s="5">
        <f t="shared" si="774"/>
        <v>46253</v>
      </c>
      <c r="J9867" s="9" t="str">
        <f t="shared" si="771"/>
        <v>ค้างชำระ 1 - 30 วัน</v>
      </c>
      <c r="K9867" s="10">
        <f t="shared" si="772"/>
        <v>10</v>
      </c>
      <c r="L9867" t="str">
        <f t="shared" si="773"/>
        <v>ลูกหนี้ชั้นดี</v>
      </c>
    </row>
    <row r="9868" spans="1:12" x14ac:dyDescent="0.2">
      <c r="A9868" t="s">
        <v>634</v>
      </c>
      <c r="B9868" t="s">
        <v>366</v>
      </c>
      <c r="C9868">
        <v>7</v>
      </c>
      <c r="D9868">
        <v>1126060003337</v>
      </c>
      <c r="E9868" s="1">
        <v>46179</v>
      </c>
      <c r="F9868" s="1">
        <v>46188</v>
      </c>
      <c r="G9868">
        <v>2421</v>
      </c>
      <c r="H9868" s="1">
        <f t="shared" si="770"/>
        <v>46186</v>
      </c>
      <c r="I9868" s="5">
        <f t="shared" si="774"/>
        <v>46253</v>
      </c>
      <c r="J9868" s="9" t="str">
        <f t="shared" si="771"/>
        <v>ค้างชำระ 1 - 30 วัน</v>
      </c>
      <c r="K9868" s="10">
        <f t="shared" si="772"/>
        <v>2</v>
      </c>
      <c r="L9868" t="str">
        <f t="shared" si="773"/>
        <v>ลูกหนี้ชั้นดี</v>
      </c>
    </row>
    <row r="9869" spans="1:12" x14ac:dyDescent="0.2">
      <c r="A9869" t="s">
        <v>634</v>
      </c>
      <c r="B9869" t="s">
        <v>366</v>
      </c>
      <c r="C9869">
        <v>7</v>
      </c>
      <c r="D9869">
        <v>1126060006000</v>
      </c>
      <c r="E9869" s="1">
        <v>46185</v>
      </c>
      <c r="F9869" s="1">
        <v>46202</v>
      </c>
      <c r="G9869">
        <v>1189</v>
      </c>
      <c r="H9869" s="1">
        <f t="shared" si="770"/>
        <v>46192</v>
      </c>
      <c r="I9869" s="5">
        <f t="shared" si="774"/>
        <v>46253</v>
      </c>
      <c r="J9869" s="9" t="str">
        <f t="shared" si="771"/>
        <v>ค้างชำระ 1 - 30 วัน</v>
      </c>
      <c r="K9869" s="10">
        <f t="shared" si="772"/>
        <v>10</v>
      </c>
      <c r="L9869" t="str">
        <f t="shared" si="773"/>
        <v>ลูกหนี้ชั้นดี</v>
      </c>
    </row>
    <row r="9870" spans="1:12" x14ac:dyDescent="0.2">
      <c r="A9870" t="s">
        <v>634</v>
      </c>
      <c r="B9870" t="s">
        <v>366</v>
      </c>
      <c r="C9870">
        <v>7</v>
      </c>
      <c r="D9870">
        <v>1126060009698</v>
      </c>
      <c r="E9870" s="1">
        <v>46191</v>
      </c>
      <c r="F9870" s="1">
        <v>46202</v>
      </c>
      <c r="G9870">
        <v>3797</v>
      </c>
      <c r="H9870" s="1">
        <f t="shared" si="770"/>
        <v>46198</v>
      </c>
      <c r="I9870" s="5">
        <f t="shared" si="774"/>
        <v>46253</v>
      </c>
      <c r="J9870" s="9" t="str">
        <f t="shared" si="771"/>
        <v>ชำระตรงเวลา</v>
      </c>
      <c r="K9870" s="10">
        <f t="shared" si="772"/>
        <v>4</v>
      </c>
      <c r="L9870" t="str">
        <f t="shared" si="773"/>
        <v>ลูกหนี้ชั้นดี</v>
      </c>
    </row>
    <row r="9871" spans="1:12" x14ac:dyDescent="0.2">
      <c r="A9871" t="s">
        <v>90</v>
      </c>
      <c r="B9871" t="s">
        <v>8</v>
      </c>
      <c r="C9871">
        <v>15</v>
      </c>
      <c r="D9871">
        <v>1526060004899</v>
      </c>
      <c r="E9871" s="1">
        <v>46181</v>
      </c>
      <c r="F9871" s="1">
        <v>46183</v>
      </c>
      <c r="G9871">
        <v>272</v>
      </c>
      <c r="H9871" s="1">
        <f t="shared" si="770"/>
        <v>46196</v>
      </c>
      <c r="I9871" s="5">
        <f t="shared" si="774"/>
        <v>46253</v>
      </c>
      <c r="J9871" s="9" t="str">
        <f t="shared" si="771"/>
        <v>ชำระตรงเวลา</v>
      </c>
      <c r="K9871" s="10">
        <f t="shared" si="772"/>
        <v>0</v>
      </c>
      <c r="L9871" t="str">
        <f t="shared" si="773"/>
        <v>ลูกหนี้ชั้นดี</v>
      </c>
    </row>
    <row r="9872" spans="1:12" x14ac:dyDescent="0.2">
      <c r="A9872" t="s">
        <v>90</v>
      </c>
      <c r="B9872" t="s">
        <v>8</v>
      </c>
      <c r="C9872">
        <v>15</v>
      </c>
      <c r="D9872">
        <v>1526060007401</v>
      </c>
      <c r="E9872" s="1">
        <v>46190</v>
      </c>
      <c r="F9872" s="1">
        <v>46190</v>
      </c>
      <c r="G9872">
        <v>1350</v>
      </c>
      <c r="H9872" s="1">
        <f t="shared" si="770"/>
        <v>46205</v>
      </c>
      <c r="I9872" s="5">
        <f t="shared" si="774"/>
        <v>46253</v>
      </c>
      <c r="J9872" s="9" t="str">
        <f t="shared" si="771"/>
        <v>ค้างชำระ 31 - 60 วัน</v>
      </c>
      <c r="K9872" s="10">
        <f t="shared" si="772"/>
        <v>0</v>
      </c>
      <c r="L9872" t="str">
        <f t="shared" si="773"/>
        <v>ลูกหนี้ชั้นดี</v>
      </c>
    </row>
    <row r="9873" spans="1:12" x14ac:dyDescent="0.2">
      <c r="A9873" t="s">
        <v>90</v>
      </c>
      <c r="B9873" t="s">
        <v>8</v>
      </c>
      <c r="C9873">
        <v>15</v>
      </c>
      <c r="D9873">
        <v>1526060007418</v>
      </c>
      <c r="E9873" s="1">
        <v>46189</v>
      </c>
      <c r="F9873" s="1" t="s">
        <v>3049</v>
      </c>
      <c r="G9873">
        <v>24500</v>
      </c>
      <c r="H9873" s="1">
        <f t="shared" si="770"/>
        <v>46204</v>
      </c>
      <c r="I9873" s="5">
        <f t="shared" si="774"/>
        <v>46253</v>
      </c>
      <c r="J9873" s="9" t="str">
        <f t="shared" si="771"/>
        <v>ชำระตรงเวลา</v>
      </c>
      <c r="K9873" s="10">
        <f t="shared" si="772"/>
        <v>49</v>
      </c>
      <c r="L9873" t="str">
        <f t="shared" si="773"/>
        <v>ลูกหนี้เฝ้าติดตาม</v>
      </c>
    </row>
    <row r="9874" spans="1:12" x14ac:dyDescent="0.2">
      <c r="A9874" t="s">
        <v>90</v>
      </c>
      <c r="B9874" t="s">
        <v>8</v>
      </c>
      <c r="C9874">
        <v>15</v>
      </c>
      <c r="D9874">
        <v>1526060014416</v>
      </c>
      <c r="E9874" s="1">
        <v>46204</v>
      </c>
      <c r="F9874" s="1">
        <v>46204</v>
      </c>
      <c r="G9874">
        <v>190</v>
      </c>
      <c r="H9874" s="1">
        <f t="shared" si="770"/>
        <v>46219</v>
      </c>
      <c r="I9874" s="5">
        <f t="shared" si="774"/>
        <v>46253</v>
      </c>
      <c r="J9874" s="9" t="str">
        <f t="shared" si="771"/>
        <v>ค้างชำระ 1 - 30 วัน</v>
      </c>
      <c r="K9874" s="10">
        <f t="shared" si="772"/>
        <v>0</v>
      </c>
      <c r="L9874" t="str">
        <f t="shared" si="773"/>
        <v>ลูกหนี้ชั้นดี</v>
      </c>
    </row>
    <row r="9875" spans="1:12" x14ac:dyDescent="0.2">
      <c r="A9875" t="s">
        <v>697</v>
      </c>
      <c r="B9875" t="s">
        <v>366</v>
      </c>
      <c r="C9875">
        <v>30</v>
      </c>
      <c r="D9875">
        <v>1126060007021</v>
      </c>
      <c r="E9875" s="1">
        <v>46189</v>
      </c>
      <c r="F9875" s="1">
        <v>46220</v>
      </c>
      <c r="G9875">
        <v>125870</v>
      </c>
      <c r="H9875" s="1">
        <f t="shared" si="770"/>
        <v>46219</v>
      </c>
      <c r="I9875" s="5">
        <f t="shared" si="774"/>
        <v>46253</v>
      </c>
      <c r="J9875" s="9" t="str">
        <f t="shared" si="771"/>
        <v>ค้างชำระ 1 - 30 วัน</v>
      </c>
      <c r="K9875" s="10">
        <f t="shared" si="772"/>
        <v>1</v>
      </c>
      <c r="L9875" t="str">
        <f t="shared" si="773"/>
        <v>ลูกหนี้ชั้นดี</v>
      </c>
    </row>
    <row r="9876" spans="1:12" x14ac:dyDescent="0.2">
      <c r="A9876" t="s">
        <v>697</v>
      </c>
      <c r="B9876" t="s">
        <v>366</v>
      </c>
      <c r="C9876">
        <v>30</v>
      </c>
      <c r="D9876">
        <v>1126060013985</v>
      </c>
      <c r="E9876" s="1">
        <v>46202</v>
      </c>
      <c r="F9876" s="1" t="s">
        <v>3049</v>
      </c>
      <c r="G9876">
        <v>88082</v>
      </c>
      <c r="H9876" s="1">
        <f t="shared" si="770"/>
        <v>46232</v>
      </c>
      <c r="I9876" s="5">
        <f t="shared" si="774"/>
        <v>46253</v>
      </c>
      <c r="J9876" s="9" t="str">
        <f t="shared" si="771"/>
        <v>ค้างชำระ 1 - 30 วัน</v>
      </c>
      <c r="K9876" s="10">
        <f t="shared" si="772"/>
        <v>21</v>
      </c>
      <c r="L9876" t="str">
        <f t="shared" si="773"/>
        <v>ลูกหนี้ชั้นดี</v>
      </c>
    </row>
    <row r="9877" spans="1:12" x14ac:dyDescent="0.2">
      <c r="A9877" t="s">
        <v>622</v>
      </c>
      <c r="B9877" t="s">
        <v>366</v>
      </c>
      <c r="C9877">
        <v>7</v>
      </c>
      <c r="D9877">
        <v>1126030009390</v>
      </c>
      <c r="E9877" s="1">
        <v>46100</v>
      </c>
      <c r="F9877" s="1">
        <v>46108</v>
      </c>
      <c r="G9877">
        <v>2395</v>
      </c>
      <c r="H9877" s="1">
        <f t="shared" si="770"/>
        <v>46107</v>
      </c>
      <c r="I9877" s="5">
        <f t="shared" si="774"/>
        <v>46253</v>
      </c>
      <c r="J9877" s="9" t="str">
        <f t="shared" si="771"/>
        <v>ค้างชำระ 1 - 30 วัน</v>
      </c>
      <c r="K9877" s="10">
        <f t="shared" si="772"/>
        <v>1</v>
      </c>
      <c r="L9877" t="str">
        <f t="shared" si="773"/>
        <v>ลูกหนี้ชั้นดี</v>
      </c>
    </row>
    <row r="9878" spans="1:12" x14ac:dyDescent="0.2">
      <c r="A9878" t="s">
        <v>622</v>
      </c>
      <c r="B9878" t="s">
        <v>366</v>
      </c>
      <c r="C9878">
        <v>7</v>
      </c>
      <c r="D9878">
        <v>1126050009738</v>
      </c>
      <c r="E9878" s="1">
        <v>46163</v>
      </c>
      <c r="F9878" s="1">
        <v>46177</v>
      </c>
      <c r="G9878">
        <v>1953</v>
      </c>
      <c r="H9878" s="1">
        <f t="shared" si="770"/>
        <v>46170</v>
      </c>
      <c r="I9878" s="5">
        <f t="shared" si="774"/>
        <v>46253</v>
      </c>
      <c r="J9878" s="9" t="str">
        <f t="shared" si="771"/>
        <v>ชำระตรงเวลา</v>
      </c>
      <c r="K9878" s="10">
        <f t="shared" si="772"/>
        <v>7</v>
      </c>
      <c r="L9878" t="str">
        <f t="shared" si="773"/>
        <v>ลูกหนี้ชั้นดี</v>
      </c>
    </row>
    <row r="9879" spans="1:12" x14ac:dyDescent="0.2">
      <c r="A9879" t="s">
        <v>622</v>
      </c>
      <c r="B9879" t="s">
        <v>366</v>
      </c>
      <c r="C9879">
        <v>7</v>
      </c>
      <c r="D9879">
        <v>1126060002712</v>
      </c>
      <c r="E9879" s="1">
        <v>46179</v>
      </c>
      <c r="F9879" s="1">
        <v>46185</v>
      </c>
      <c r="G9879">
        <v>601</v>
      </c>
      <c r="H9879" s="1">
        <f t="shared" si="770"/>
        <v>46186</v>
      </c>
      <c r="I9879" s="5">
        <f t="shared" si="774"/>
        <v>46253</v>
      </c>
      <c r="J9879" s="9" t="str">
        <f t="shared" si="771"/>
        <v>ค้างชำระ 1 - 30 วัน</v>
      </c>
      <c r="K9879" s="10">
        <f t="shared" si="772"/>
        <v>0</v>
      </c>
      <c r="L9879" t="str">
        <f t="shared" si="773"/>
        <v>ลูกหนี้ชั้นดี</v>
      </c>
    </row>
    <row r="9880" spans="1:12" x14ac:dyDescent="0.2">
      <c r="A9880" t="s">
        <v>622</v>
      </c>
      <c r="B9880" t="s">
        <v>366</v>
      </c>
      <c r="C9880">
        <v>7</v>
      </c>
      <c r="D9880">
        <v>1126060005720</v>
      </c>
      <c r="E9880" s="1">
        <v>46184</v>
      </c>
      <c r="F9880" s="1">
        <v>46192</v>
      </c>
      <c r="G9880">
        <v>1697</v>
      </c>
      <c r="H9880" s="1">
        <f t="shared" si="770"/>
        <v>46191</v>
      </c>
      <c r="I9880" s="5">
        <f t="shared" si="774"/>
        <v>46253</v>
      </c>
      <c r="J9880" s="9" t="str">
        <f t="shared" si="771"/>
        <v>ค้างชำระ 1 - 30 วัน</v>
      </c>
      <c r="K9880" s="10">
        <f t="shared" si="772"/>
        <v>1</v>
      </c>
      <c r="L9880" t="str">
        <f t="shared" si="773"/>
        <v>ลูกหนี้ชั้นดี</v>
      </c>
    </row>
    <row r="9881" spans="1:12" x14ac:dyDescent="0.2">
      <c r="A9881" t="s">
        <v>622</v>
      </c>
      <c r="B9881" t="s">
        <v>366</v>
      </c>
      <c r="C9881">
        <v>7</v>
      </c>
      <c r="D9881">
        <v>1126060009292</v>
      </c>
      <c r="E9881" s="1">
        <v>46192</v>
      </c>
      <c r="F9881" s="1">
        <v>46204</v>
      </c>
      <c r="G9881">
        <v>1379</v>
      </c>
      <c r="H9881" s="1">
        <f t="shared" si="770"/>
        <v>46199</v>
      </c>
      <c r="I9881" s="5">
        <f t="shared" si="774"/>
        <v>46253</v>
      </c>
      <c r="J9881" s="9" t="str">
        <f t="shared" si="771"/>
        <v>ค้างชำระ 1 - 30 วัน</v>
      </c>
      <c r="K9881" s="10">
        <f t="shared" si="772"/>
        <v>5</v>
      </c>
      <c r="L9881" t="str">
        <f t="shared" si="773"/>
        <v>ลูกหนี้ชั้นดี</v>
      </c>
    </row>
    <row r="9882" spans="1:12" x14ac:dyDescent="0.2">
      <c r="A9882" t="s">
        <v>622</v>
      </c>
      <c r="B9882" t="s">
        <v>366</v>
      </c>
      <c r="C9882">
        <v>7</v>
      </c>
      <c r="D9882">
        <v>1126060012735</v>
      </c>
      <c r="E9882" s="1">
        <v>46198</v>
      </c>
      <c r="F9882" s="1">
        <v>46211</v>
      </c>
      <c r="G9882">
        <v>1222</v>
      </c>
      <c r="H9882" s="1">
        <f t="shared" si="770"/>
        <v>46205</v>
      </c>
      <c r="I9882" s="5">
        <f t="shared" si="774"/>
        <v>46253</v>
      </c>
      <c r="J9882" s="9" t="str">
        <f t="shared" si="771"/>
        <v>ชำระตรงเวลา</v>
      </c>
      <c r="K9882" s="10">
        <f t="shared" si="772"/>
        <v>6</v>
      </c>
      <c r="L9882" t="str">
        <f t="shared" si="773"/>
        <v>ลูกหนี้ชั้นดี</v>
      </c>
    </row>
    <row r="9883" spans="1:12" x14ac:dyDescent="0.2">
      <c r="A9883" t="s">
        <v>44</v>
      </c>
      <c r="B9883" t="s">
        <v>18</v>
      </c>
      <c r="C9883">
        <v>7</v>
      </c>
      <c r="D9883">
        <v>1226060002016</v>
      </c>
      <c r="E9883" s="1">
        <v>46176</v>
      </c>
      <c r="F9883" s="1">
        <v>46177</v>
      </c>
      <c r="G9883">
        <v>4284</v>
      </c>
      <c r="H9883" s="1">
        <f t="shared" si="770"/>
        <v>46183</v>
      </c>
      <c r="I9883" s="5">
        <f t="shared" si="774"/>
        <v>46253</v>
      </c>
      <c r="J9883" s="9" t="str">
        <f t="shared" si="771"/>
        <v>ค้างชำระ 1 - 30 วัน</v>
      </c>
      <c r="K9883" s="10">
        <f t="shared" si="772"/>
        <v>0</v>
      </c>
      <c r="L9883" t="str">
        <f t="shared" si="773"/>
        <v>ลูกหนี้ชั้นดี</v>
      </c>
    </row>
    <row r="9884" spans="1:12" x14ac:dyDescent="0.2">
      <c r="A9884" t="s">
        <v>44</v>
      </c>
      <c r="B9884" t="s">
        <v>18</v>
      </c>
      <c r="C9884">
        <v>7</v>
      </c>
      <c r="D9884">
        <v>1226060005260</v>
      </c>
      <c r="E9884" s="1">
        <v>46183</v>
      </c>
      <c r="F9884" s="1">
        <v>46195</v>
      </c>
      <c r="G9884">
        <v>5917</v>
      </c>
      <c r="H9884" s="1">
        <f t="shared" si="770"/>
        <v>46190</v>
      </c>
      <c r="I9884" s="5">
        <f t="shared" si="774"/>
        <v>46253</v>
      </c>
      <c r="J9884" s="9" t="str">
        <f t="shared" si="771"/>
        <v>ชำระตรงเวลา</v>
      </c>
      <c r="K9884" s="10">
        <f t="shared" si="772"/>
        <v>5</v>
      </c>
      <c r="L9884" t="str">
        <f t="shared" si="773"/>
        <v>ลูกหนี้ชั้นดี</v>
      </c>
    </row>
    <row r="9885" spans="1:12" x14ac:dyDescent="0.2">
      <c r="A9885" t="s">
        <v>44</v>
      </c>
      <c r="B9885" t="s">
        <v>18</v>
      </c>
      <c r="C9885">
        <v>7</v>
      </c>
      <c r="D9885">
        <v>1226060008957</v>
      </c>
      <c r="E9885" s="1">
        <v>46190</v>
      </c>
      <c r="F9885" s="1">
        <v>46195</v>
      </c>
      <c r="G9885">
        <v>2596</v>
      </c>
      <c r="H9885" s="1">
        <f t="shared" si="770"/>
        <v>46197</v>
      </c>
      <c r="I9885" s="5">
        <f t="shared" si="774"/>
        <v>46253</v>
      </c>
      <c r="J9885" s="9" t="str">
        <f t="shared" si="771"/>
        <v>ชำระตรงเวลา</v>
      </c>
      <c r="K9885" s="10">
        <f t="shared" si="772"/>
        <v>0</v>
      </c>
      <c r="L9885" t="str">
        <f t="shared" si="773"/>
        <v>ลูกหนี้ชั้นดี</v>
      </c>
    </row>
    <row r="9886" spans="1:12" x14ac:dyDescent="0.2">
      <c r="A9886" t="s">
        <v>44</v>
      </c>
      <c r="B9886" t="s">
        <v>18</v>
      </c>
      <c r="C9886">
        <v>7</v>
      </c>
      <c r="D9886">
        <v>1226060012275</v>
      </c>
      <c r="E9886" s="1">
        <v>46197</v>
      </c>
      <c r="F9886" s="1">
        <v>46202</v>
      </c>
      <c r="G9886">
        <v>975</v>
      </c>
      <c r="H9886" s="1">
        <f t="shared" si="770"/>
        <v>46204</v>
      </c>
      <c r="I9886" s="5">
        <f t="shared" si="774"/>
        <v>46253</v>
      </c>
      <c r="J9886" s="9" t="str">
        <f t="shared" si="771"/>
        <v>ชำระตรงเวลา</v>
      </c>
      <c r="K9886" s="10">
        <f t="shared" si="772"/>
        <v>0</v>
      </c>
      <c r="L9886" t="str">
        <f t="shared" si="773"/>
        <v>ลูกหนี้ชั้นดี</v>
      </c>
    </row>
    <row r="9887" spans="1:12" x14ac:dyDescent="0.2">
      <c r="A9887" t="s">
        <v>44</v>
      </c>
      <c r="B9887" t="s">
        <v>18</v>
      </c>
      <c r="C9887">
        <v>7</v>
      </c>
      <c r="D9887">
        <v>1226060015252</v>
      </c>
      <c r="E9887" s="1">
        <v>46203</v>
      </c>
      <c r="F9887" s="1">
        <v>46205</v>
      </c>
      <c r="G9887">
        <v>975</v>
      </c>
      <c r="H9887" s="1">
        <f t="shared" si="770"/>
        <v>46210</v>
      </c>
      <c r="I9887" s="5">
        <f t="shared" si="774"/>
        <v>46253</v>
      </c>
      <c r="J9887" s="9" t="str">
        <f t="shared" si="771"/>
        <v>ค้างชำระ 1 - 30 วัน</v>
      </c>
      <c r="K9887" s="10">
        <f t="shared" si="772"/>
        <v>0</v>
      </c>
      <c r="L9887" t="str">
        <f t="shared" si="773"/>
        <v>ลูกหนี้ชั้นดี</v>
      </c>
    </row>
    <row r="9888" spans="1:12" x14ac:dyDescent="0.2">
      <c r="A9888" t="s">
        <v>78</v>
      </c>
      <c r="B9888" t="s">
        <v>8</v>
      </c>
      <c r="C9888">
        <v>7</v>
      </c>
      <c r="D9888">
        <v>1526020000398</v>
      </c>
      <c r="E9888" s="1">
        <v>46056</v>
      </c>
      <c r="F9888" s="1">
        <v>46064</v>
      </c>
      <c r="G9888">
        <v>4566</v>
      </c>
      <c r="H9888" s="1">
        <f t="shared" si="770"/>
        <v>46063</v>
      </c>
      <c r="I9888" s="5">
        <f t="shared" si="774"/>
        <v>46253</v>
      </c>
      <c r="J9888" s="9" t="str">
        <f t="shared" si="771"/>
        <v>ชำระตรงเวลา</v>
      </c>
      <c r="K9888" s="10">
        <f t="shared" si="772"/>
        <v>1</v>
      </c>
      <c r="L9888" t="str">
        <f t="shared" si="773"/>
        <v>ลูกหนี้ชั้นดี</v>
      </c>
    </row>
    <row r="9889" spans="1:12" x14ac:dyDescent="0.2">
      <c r="A9889" t="s">
        <v>78</v>
      </c>
      <c r="B9889" t="s">
        <v>8</v>
      </c>
      <c r="C9889">
        <v>7</v>
      </c>
      <c r="D9889">
        <v>1526020004976</v>
      </c>
      <c r="E9889" s="1">
        <v>46064</v>
      </c>
      <c r="F9889" s="1">
        <v>46071</v>
      </c>
      <c r="G9889">
        <v>3512</v>
      </c>
      <c r="H9889" s="1">
        <f t="shared" si="770"/>
        <v>46071</v>
      </c>
      <c r="I9889" s="5">
        <f t="shared" si="774"/>
        <v>46253</v>
      </c>
      <c r="J9889" s="9" t="str">
        <f t="shared" si="771"/>
        <v>ชำระตรงเวลา</v>
      </c>
      <c r="K9889" s="10">
        <f t="shared" si="772"/>
        <v>0</v>
      </c>
      <c r="L9889" t="str">
        <f t="shared" si="773"/>
        <v>ลูกหนี้ชั้นดี</v>
      </c>
    </row>
    <row r="9890" spans="1:12" x14ac:dyDescent="0.2">
      <c r="A9890" t="s">
        <v>78</v>
      </c>
      <c r="B9890" t="s">
        <v>8</v>
      </c>
      <c r="C9890">
        <v>7</v>
      </c>
      <c r="D9890">
        <v>1526020009872</v>
      </c>
      <c r="E9890" s="1">
        <v>46071</v>
      </c>
      <c r="F9890" s="1">
        <v>46071</v>
      </c>
      <c r="G9890">
        <v>3486</v>
      </c>
      <c r="H9890" s="1">
        <f t="shared" si="770"/>
        <v>46078</v>
      </c>
      <c r="I9890" s="5">
        <f t="shared" si="774"/>
        <v>46253</v>
      </c>
      <c r="J9890" s="9" t="str">
        <f t="shared" si="771"/>
        <v>ชำระตรงเวลา</v>
      </c>
      <c r="K9890" s="10">
        <f t="shared" si="772"/>
        <v>0</v>
      </c>
      <c r="L9890" t="str">
        <f t="shared" si="773"/>
        <v>ลูกหนี้ชั้นดี</v>
      </c>
    </row>
    <row r="9891" spans="1:12" x14ac:dyDescent="0.2">
      <c r="A9891" t="s">
        <v>78</v>
      </c>
      <c r="B9891" t="s">
        <v>8</v>
      </c>
      <c r="C9891">
        <v>7</v>
      </c>
      <c r="D9891">
        <v>1526030009923</v>
      </c>
      <c r="E9891" s="1">
        <v>46099</v>
      </c>
      <c r="F9891" s="1">
        <v>46099</v>
      </c>
      <c r="G9891">
        <v>3148</v>
      </c>
      <c r="H9891" s="1">
        <f t="shared" si="770"/>
        <v>46106</v>
      </c>
      <c r="I9891" s="5">
        <f t="shared" si="774"/>
        <v>46253</v>
      </c>
      <c r="J9891" s="9" t="str">
        <f t="shared" si="771"/>
        <v>ชำระตรงเวลา</v>
      </c>
      <c r="K9891" s="10">
        <f t="shared" si="772"/>
        <v>0</v>
      </c>
      <c r="L9891" t="str">
        <f t="shared" si="773"/>
        <v>ลูกหนี้ชั้นดี</v>
      </c>
    </row>
    <row r="9892" spans="1:12" x14ac:dyDescent="0.2">
      <c r="A9892" t="s">
        <v>78</v>
      </c>
      <c r="B9892" t="s">
        <v>8</v>
      </c>
      <c r="C9892">
        <v>7</v>
      </c>
      <c r="D9892">
        <v>1526030013371</v>
      </c>
      <c r="E9892" s="1">
        <v>46106</v>
      </c>
      <c r="F9892" s="1">
        <v>46106</v>
      </c>
      <c r="G9892">
        <v>2209</v>
      </c>
      <c r="H9892" s="1">
        <f t="shared" si="770"/>
        <v>46113</v>
      </c>
      <c r="I9892" s="5">
        <f t="shared" si="774"/>
        <v>46253</v>
      </c>
      <c r="J9892" s="9" t="str">
        <f t="shared" si="771"/>
        <v>ค้างชำระ 1 - 30 วัน</v>
      </c>
      <c r="K9892" s="10">
        <f t="shared" si="772"/>
        <v>0</v>
      </c>
      <c r="L9892" t="str">
        <f t="shared" si="773"/>
        <v>ลูกหนี้ชั้นดี</v>
      </c>
    </row>
    <row r="9893" spans="1:12" x14ac:dyDescent="0.2">
      <c r="A9893" t="s">
        <v>78</v>
      </c>
      <c r="B9893" t="s">
        <v>8</v>
      </c>
      <c r="C9893">
        <v>7</v>
      </c>
      <c r="D9893">
        <v>1526030014644</v>
      </c>
      <c r="E9893" s="1">
        <v>46112</v>
      </c>
      <c r="F9893" s="1">
        <v>46120</v>
      </c>
      <c r="G9893">
        <v>5454</v>
      </c>
      <c r="H9893" s="1">
        <f t="shared" si="770"/>
        <v>46119</v>
      </c>
      <c r="I9893" s="5">
        <f t="shared" si="774"/>
        <v>46253</v>
      </c>
      <c r="J9893" s="9" t="str">
        <f t="shared" si="771"/>
        <v>ค้างชำระ 1 - 30 วัน</v>
      </c>
      <c r="K9893" s="10">
        <f t="shared" si="772"/>
        <v>1</v>
      </c>
      <c r="L9893" t="str">
        <f t="shared" si="773"/>
        <v>ลูกหนี้ชั้นดี</v>
      </c>
    </row>
    <row r="9894" spans="1:12" x14ac:dyDescent="0.2">
      <c r="A9894" t="s">
        <v>78</v>
      </c>
      <c r="B9894" t="s">
        <v>8</v>
      </c>
      <c r="C9894">
        <v>7</v>
      </c>
      <c r="D9894">
        <v>1526060000211</v>
      </c>
      <c r="E9894" s="1">
        <v>46175</v>
      </c>
      <c r="F9894" s="1">
        <v>46183</v>
      </c>
      <c r="G9894">
        <v>2136</v>
      </c>
      <c r="H9894" s="1">
        <f t="shared" si="770"/>
        <v>46182</v>
      </c>
      <c r="I9894" s="5">
        <f t="shared" si="774"/>
        <v>46253</v>
      </c>
      <c r="J9894" s="9" t="str">
        <f t="shared" si="771"/>
        <v>ค้างชำระ 1 - 30 วัน</v>
      </c>
      <c r="K9894" s="10">
        <f t="shared" si="772"/>
        <v>1</v>
      </c>
      <c r="L9894" t="str">
        <f t="shared" si="773"/>
        <v>ลูกหนี้ชั้นดี</v>
      </c>
    </row>
    <row r="9895" spans="1:12" x14ac:dyDescent="0.2">
      <c r="A9895" t="s">
        <v>78</v>
      </c>
      <c r="B9895" t="s">
        <v>8</v>
      </c>
      <c r="C9895">
        <v>7</v>
      </c>
      <c r="D9895">
        <v>1526060004974</v>
      </c>
      <c r="E9895" s="1">
        <v>46182</v>
      </c>
      <c r="F9895" s="1">
        <v>46190</v>
      </c>
      <c r="G9895">
        <v>864</v>
      </c>
      <c r="H9895" s="1">
        <f t="shared" si="770"/>
        <v>46189</v>
      </c>
      <c r="I9895" s="5">
        <f t="shared" si="774"/>
        <v>46253</v>
      </c>
      <c r="J9895" s="9" t="str">
        <f t="shared" si="771"/>
        <v>ชำระตรงเวลา</v>
      </c>
      <c r="K9895" s="10">
        <f t="shared" si="772"/>
        <v>1</v>
      </c>
      <c r="L9895" t="str">
        <f t="shared" si="773"/>
        <v>ลูกหนี้ชั้นดี</v>
      </c>
    </row>
    <row r="9896" spans="1:12" x14ac:dyDescent="0.2">
      <c r="A9896" t="s">
        <v>78</v>
      </c>
      <c r="B9896" t="s">
        <v>8</v>
      </c>
      <c r="C9896">
        <v>7</v>
      </c>
      <c r="D9896">
        <v>1526060005964</v>
      </c>
      <c r="E9896" s="1">
        <v>46183</v>
      </c>
      <c r="F9896" s="1">
        <v>46183</v>
      </c>
      <c r="G9896">
        <v>154</v>
      </c>
      <c r="H9896" s="1">
        <f t="shared" si="770"/>
        <v>46190</v>
      </c>
      <c r="I9896" s="5">
        <f t="shared" si="774"/>
        <v>46253</v>
      </c>
      <c r="J9896" s="9" t="str">
        <f t="shared" si="771"/>
        <v>ค้างชำระ 1 - 30 วัน</v>
      </c>
      <c r="K9896" s="10">
        <f t="shared" si="772"/>
        <v>0</v>
      </c>
      <c r="L9896" t="str">
        <f t="shared" si="773"/>
        <v>ลูกหนี้ชั้นดี</v>
      </c>
    </row>
    <row r="9897" spans="1:12" x14ac:dyDescent="0.2">
      <c r="A9897" t="s">
        <v>78</v>
      </c>
      <c r="B9897" t="s">
        <v>8</v>
      </c>
      <c r="C9897">
        <v>7</v>
      </c>
      <c r="D9897">
        <v>1526060007364</v>
      </c>
      <c r="E9897" s="1">
        <v>46189</v>
      </c>
      <c r="F9897" s="1">
        <v>46197</v>
      </c>
      <c r="G9897">
        <v>290</v>
      </c>
      <c r="H9897" s="1">
        <f t="shared" si="770"/>
        <v>46196</v>
      </c>
      <c r="I9897" s="5">
        <f t="shared" si="774"/>
        <v>46253</v>
      </c>
      <c r="J9897" s="9" t="str">
        <f t="shared" si="771"/>
        <v>ชำระตรงเวลา</v>
      </c>
      <c r="K9897" s="10">
        <f t="shared" si="772"/>
        <v>1</v>
      </c>
      <c r="L9897" t="str">
        <f t="shared" si="773"/>
        <v>ลูกหนี้ชั้นดี</v>
      </c>
    </row>
    <row r="9898" spans="1:12" x14ac:dyDescent="0.2">
      <c r="A9898" t="s">
        <v>78</v>
      </c>
      <c r="B9898" t="s">
        <v>8</v>
      </c>
      <c r="C9898">
        <v>7</v>
      </c>
      <c r="D9898">
        <v>1526060010241</v>
      </c>
      <c r="E9898" s="1">
        <v>46190</v>
      </c>
      <c r="F9898" s="1">
        <v>46190</v>
      </c>
      <c r="G9898">
        <v>95</v>
      </c>
      <c r="H9898" s="1">
        <f t="shared" si="770"/>
        <v>46197</v>
      </c>
      <c r="I9898" s="5">
        <f t="shared" si="774"/>
        <v>46253</v>
      </c>
      <c r="J9898" s="9" t="str">
        <f t="shared" si="771"/>
        <v>ค้างชำระ 1 - 30 วัน</v>
      </c>
      <c r="K9898" s="10">
        <f t="shared" si="772"/>
        <v>0</v>
      </c>
      <c r="L9898" t="str">
        <f t="shared" si="773"/>
        <v>ลูกหนี้ชั้นดี</v>
      </c>
    </row>
    <row r="9899" spans="1:12" x14ac:dyDescent="0.2">
      <c r="A9899" t="s">
        <v>78</v>
      </c>
      <c r="B9899" t="s">
        <v>8</v>
      </c>
      <c r="C9899">
        <v>7</v>
      </c>
      <c r="D9899">
        <v>1526060011637</v>
      </c>
      <c r="E9899" s="1">
        <v>46196</v>
      </c>
      <c r="F9899" s="1">
        <v>46204</v>
      </c>
      <c r="G9899">
        <v>970</v>
      </c>
      <c r="H9899" s="1">
        <f t="shared" si="770"/>
        <v>46203</v>
      </c>
      <c r="I9899" s="5">
        <f t="shared" si="774"/>
        <v>46253</v>
      </c>
      <c r="J9899" s="9" t="str">
        <f t="shared" si="771"/>
        <v>ชำระตรงเวลา</v>
      </c>
      <c r="K9899" s="10">
        <f t="shared" si="772"/>
        <v>1</v>
      </c>
      <c r="L9899" t="str">
        <f t="shared" si="773"/>
        <v>ลูกหนี้ชั้นดี</v>
      </c>
    </row>
    <row r="9900" spans="1:12" x14ac:dyDescent="0.2">
      <c r="A9900" t="s">
        <v>78</v>
      </c>
      <c r="B9900" t="s">
        <v>8</v>
      </c>
      <c r="C9900">
        <v>7</v>
      </c>
      <c r="D9900">
        <v>1526060012092</v>
      </c>
      <c r="E9900" s="1">
        <v>46196</v>
      </c>
      <c r="F9900" s="1">
        <v>46197</v>
      </c>
      <c r="G9900">
        <v>90</v>
      </c>
      <c r="H9900" s="1">
        <f t="shared" si="770"/>
        <v>46203</v>
      </c>
      <c r="I9900" s="5">
        <f t="shared" si="774"/>
        <v>46253</v>
      </c>
      <c r="J9900" s="9" t="str">
        <f t="shared" si="771"/>
        <v>ค้างชำระ 1 - 30 วัน</v>
      </c>
      <c r="K9900" s="10">
        <f t="shared" si="772"/>
        <v>0</v>
      </c>
      <c r="L9900" t="str">
        <f t="shared" si="773"/>
        <v>ลูกหนี้ชั้นดี</v>
      </c>
    </row>
    <row r="9901" spans="1:12" x14ac:dyDescent="0.2">
      <c r="A9901" t="s">
        <v>78</v>
      </c>
      <c r="B9901" t="s">
        <v>8</v>
      </c>
      <c r="C9901">
        <v>7</v>
      </c>
      <c r="D9901">
        <v>1526060014522</v>
      </c>
      <c r="E9901" s="1">
        <v>46203</v>
      </c>
      <c r="F9901" s="1">
        <v>46211</v>
      </c>
      <c r="G9901">
        <v>2792</v>
      </c>
      <c r="H9901" s="1">
        <f t="shared" si="770"/>
        <v>46210</v>
      </c>
      <c r="I9901" s="5">
        <f t="shared" si="774"/>
        <v>46253</v>
      </c>
      <c r="J9901" s="9" t="str">
        <f t="shared" si="771"/>
        <v>ค้างชำระ 1 - 30 วัน</v>
      </c>
      <c r="K9901" s="10">
        <f t="shared" si="772"/>
        <v>1</v>
      </c>
      <c r="L9901" t="str">
        <f t="shared" si="773"/>
        <v>ลูกหนี้ชั้นดี</v>
      </c>
    </row>
    <row r="9902" spans="1:12" x14ac:dyDescent="0.2">
      <c r="A9902" t="s">
        <v>195</v>
      </c>
      <c r="B9902" t="s">
        <v>13</v>
      </c>
      <c r="C9902">
        <v>7</v>
      </c>
      <c r="D9902">
        <v>1326010014240</v>
      </c>
      <c r="E9902" s="1">
        <v>46052</v>
      </c>
      <c r="F9902" s="1">
        <v>46064</v>
      </c>
      <c r="G9902">
        <v>8210</v>
      </c>
      <c r="H9902" s="1">
        <f t="shared" si="770"/>
        <v>46059</v>
      </c>
      <c r="I9902" s="5">
        <f t="shared" si="774"/>
        <v>46253</v>
      </c>
      <c r="J9902" s="9" t="str">
        <f t="shared" si="771"/>
        <v>ค้างชำระ 1 - 30 วัน</v>
      </c>
      <c r="K9902" s="10">
        <f t="shared" si="772"/>
        <v>5</v>
      </c>
      <c r="L9902" t="str">
        <f t="shared" si="773"/>
        <v>ลูกหนี้ชั้นดี</v>
      </c>
    </row>
    <row r="9903" spans="1:12" x14ac:dyDescent="0.2">
      <c r="A9903" t="s">
        <v>195</v>
      </c>
      <c r="B9903" t="s">
        <v>13</v>
      </c>
      <c r="C9903">
        <v>7</v>
      </c>
      <c r="D9903">
        <v>1326020004569</v>
      </c>
      <c r="E9903" s="1">
        <v>46059</v>
      </c>
      <c r="F9903" s="1">
        <v>46071</v>
      </c>
      <c r="G9903">
        <v>9775</v>
      </c>
      <c r="H9903" s="1">
        <f t="shared" si="770"/>
        <v>46066</v>
      </c>
      <c r="I9903" s="5">
        <f t="shared" si="774"/>
        <v>46253</v>
      </c>
      <c r="J9903" s="9" t="str">
        <f t="shared" si="771"/>
        <v>ค้างชำระ 1 - 30 วัน</v>
      </c>
      <c r="K9903" s="10">
        <f t="shared" si="772"/>
        <v>5</v>
      </c>
      <c r="L9903" t="str">
        <f t="shared" si="773"/>
        <v>ลูกหนี้ชั้นดี</v>
      </c>
    </row>
    <row r="9904" spans="1:12" x14ac:dyDescent="0.2">
      <c r="A9904" t="s">
        <v>195</v>
      </c>
      <c r="B9904" t="s">
        <v>13</v>
      </c>
      <c r="C9904">
        <v>7</v>
      </c>
      <c r="D9904">
        <v>1326020011284</v>
      </c>
      <c r="E9904" s="1">
        <v>46073</v>
      </c>
      <c r="F9904" s="1">
        <v>46085</v>
      </c>
      <c r="G9904">
        <v>10240</v>
      </c>
      <c r="H9904" s="1">
        <f t="shared" si="770"/>
        <v>46080</v>
      </c>
      <c r="I9904" s="5">
        <f t="shared" si="774"/>
        <v>46253</v>
      </c>
      <c r="J9904" s="9" t="str">
        <f t="shared" si="771"/>
        <v>ค้างชำระ 1 - 30 วัน</v>
      </c>
      <c r="K9904" s="10">
        <f t="shared" si="772"/>
        <v>5</v>
      </c>
      <c r="L9904" t="str">
        <f t="shared" si="773"/>
        <v>ลูกหนี้ชั้นดี</v>
      </c>
    </row>
    <row r="9905" spans="1:12" x14ac:dyDescent="0.2">
      <c r="A9905" t="s">
        <v>195</v>
      </c>
      <c r="B9905" t="s">
        <v>13</v>
      </c>
      <c r="C9905">
        <v>7</v>
      </c>
      <c r="D9905">
        <v>1326020014421</v>
      </c>
      <c r="E9905" s="1">
        <v>46080</v>
      </c>
      <c r="F9905" s="1">
        <v>46091</v>
      </c>
      <c r="G9905">
        <v>8925</v>
      </c>
      <c r="H9905" s="1">
        <f t="shared" si="770"/>
        <v>46087</v>
      </c>
      <c r="I9905" s="5">
        <f t="shared" si="774"/>
        <v>46253</v>
      </c>
      <c r="J9905" s="9" t="str">
        <f t="shared" si="771"/>
        <v>ชำระตรงเวลา</v>
      </c>
      <c r="K9905" s="10">
        <f t="shared" si="772"/>
        <v>4</v>
      </c>
      <c r="L9905" t="str">
        <f t="shared" si="773"/>
        <v>ลูกหนี้ชั้นดี</v>
      </c>
    </row>
    <row r="9906" spans="1:12" x14ac:dyDescent="0.2">
      <c r="A9906" t="s">
        <v>195</v>
      </c>
      <c r="B9906" t="s">
        <v>13</v>
      </c>
      <c r="C9906">
        <v>7</v>
      </c>
      <c r="D9906">
        <v>1326030014169</v>
      </c>
      <c r="E9906" s="1">
        <v>46108</v>
      </c>
      <c r="F9906" s="1">
        <v>46111</v>
      </c>
      <c r="G9906">
        <v>6425</v>
      </c>
      <c r="H9906" s="1">
        <f t="shared" si="770"/>
        <v>46115</v>
      </c>
      <c r="I9906" s="5">
        <f t="shared" si="774"/>
        <v>46253</v>
      </c>
      <c r="J9906" s="9" t="str">
        <f t="shared" si="771"/>
        <v>ชำระตรงเวลา</v>
      </c>
      <c r="K9906" s="10">
        <f t="shared" si="772"/>
        <v>0</v>
      </c>
      <c r="L9906" t="str">
        <f t="shared" si="773"/>
        <v>ลูกหนี้ชั้นดี</v>
      </c>
    </row>
    <row r="9907" spans="1:12" x14ac:dyDescent="0.2">
      <c r="A9907" t="s">
        <v>195</v>
      </c>
      <c r="B9907" t="s">
        <v>13</v>
      </c>
      <c r="C9907">
        <v>7</v>
      </c>
      <c r="D9907">
        <v>1326040002910</v>
      </c>
      <c r="E9907" s="1">
        <v>46116</v>
      </c>
      <c r="F9907" s="1">
        <v>46119</v>
      </c>
      <c r="G9907">
        <v>24165</v>
      </c>
      <c r="H9907" s="1">
        <f t="shared" si="770"/>
        <v>46123</v>
      </c>
      <c r="I9907" s="5">
        <f t="shared" si="774"/>
        <v>46253</v>
      </c>
      <c r="J9907" s="9" t="str">
        <f t="shared" si="771"/>
        <v>ชำระตรงเวลา</v>
      </c>
      <c r="K9907" s="10">
        <f t="shared" si="772"/>
        <v>0</v>
      </c>
      <c r="L9907" t="str">
        <f t="shared" si="773"/>
        <v>ลูกหนี้ชั้นดี</v>
      </c>
    </row>
    <row r="9908" spans="1:12" x14ac:dyDescent="0.2">
      <c r="A9908" t="s">
        <v>195</v>
      </c>
      <c r="B9908" t="s">
        <v>13</v>
      </c>
      <c r="C9908">
        <v>7</v>
      </c>
      <c r="D9908">
        <v>1326040011295</v>
      </c>
      <c r="E9908" s="1">
        <v>46136</v>
      </c>
      <c r="F9908" s="1">
        <v>46139</v>
      </c>
      <c r="G9908">
        <v>7260</v>
      </c>
      <c r="H9908" s="1">
        <f t="shared" si="770"/>
        <v>46143</v>
      </c>
      <c r="I9908" s="5">
        <f t="shared" si="774"/>
        <v>46253</v>
      </c>
      <c r="J9908" s="9" t="str">
        <f t="shared" si="771"/>
        <v>ชำระตรงเวลา</v>
      </c>
      <c r="K9908" s="10">
        <f t="shared" si="772"/>
        <v>0</v>
      </c>
      <c r="L9908" t="str">
        <f t="shared" si="773"/>
        <v>ลูกหนี้ชั้นดี</v>
      </c>
    </row>
    <row r="9909" spans="1:12" x14ac:dyDescent="0.2">
      <c r="A9909" t="s">
        <v>195</v>
      </c>
      <c r="B9909" t="s">
        <v>13</v>
      </c>
      <c r="C9909">
        <v>7</v>
      </c>
      <c r="D9909">
        <v>1326050011698</v>
      </c>
      <c r="E9909" s="1">
        <v>46164</v>
      </c>
      <c r="F9909" s="1">
        <v>46171</v>
      </c>
      <c r="G9909">
        <v>11130</v>
      </c>
      <c r="H9909" s="1">
        <f t="shared" si="770"/>
        <v>46171</v>
      </c>
      <c r="I9909" s="5">
        <f t="shared" si="774"/>
        <v>46253</v>
      </c>
      <c r="J9909" s="9" t="str">
        <f t="shared" si="771"/>
        <v>ค้างชำระ 1 - 30 วัน</v>
      </c>
      <c r="K9909" s="10">
        <f t="shared" si="772"/>
        <v>0</v>
      </c>
      <c r="L9909" t="str">
        <f t="shared" si="773"/>
        <v>ลูกหนี้ชั้นดี</v>
      </c>
    </row>
    <row r="9910" spans="1:12" x14ac:dyDescent="0.2">
      <c r="A9910" t="s">
        <v>195</v>
      </c>
      <c r="B9910" t="s">
        <v>13</v>
      </c>
      <c r="C9910">
        <v>7</v>
      </c>
      <c r="D9910">
        <v>1326050014651</v>
      </c>
      <c r="E9910" s="1">
        <v>46171</v>
      </c>
      <c r="F9910" s="1">
        <v>46182</v>
      </c>
      <c r="G9910">
        <v>8660</v>
      </c>
      <c r="H9910" s="1">
        <f t="shared" si="770"/>
        <v>46178</v>
      </c>
      <c r="I9910" s="5">
        <f t="shared" si="774"/>
        <v>46253</v>
      </c>
      <c r="J9910" s="9" t="str">
        <f t="shared" si="771"/>
        <v>ชำระตรงเวลา</v>
      </c>
      <c r="K9910" s="10">
        <f t="shared" si="772"/>
        <v>4</v>
      </c>
      <c r="L9910" t="str">
        <f t="shared" si="773"/>
        <v>ลูกหนี้ชั้นดี</v>
      </c>
    </row>
    <row r="9911" spans="1:12" x14ac:dyDescent="0.2">
      <c r="A9911" t="s">
        <v>195</v>
      </c>
      <c r="B9911" t="s">
        <v>13</v>
      </c>
      <c r="C9911">
        <v>7</v>
      </c>
      <c r="D9911">
        <v>1326060004192</v>
      </c>
      <c r="E9911" s="1">
        <v>46178</v>
      </c>
      <c r="F9911" s="1">
        <v>46182</v>
      </c>
      <c r="G9911">
        <v>5890</v>
      </c>
      <c r="H9911" s="1">
        <f t="shared" si="770"/>
        <v>46185</v>
      </c>
      <c r="I9911" s="5">
        <f t="shared" si="774"/>
        <v>46253</v>
      </c>
      <c r="J9911" s="9" t="str">
        <f t="shared" si="771"/>
        <v>ค้างชำระ 1 - 30 วัน</v>
      </c>
      <c r="K9911" s="10">
        <f t="shared" si="772"/>
        <v>0</v>
      </c>
      <c r="L9911" t="str">
        <f t="shared" si="773"/>
        <v>ลูกหนี้ชั้นดี</v>
      </c>
    </row>
    <row r="9912" spans="1:12" x14ac:dyDescent="0.2">
      <c r="A9912" t="s">
        <v>195</v>
      </c>
      <c r="B9912" t="s">
        <v>13</v>
      </c>
      <c r="C9912">
        <v>7</v>
      </c>
      <c r="D9912">
        <v>1326060007209</v>
      </c>
      <c r="E9912" s="1">
        <v>46186</v>
      </c>
      <c r="F9912" s="1">
        <v>46195</v>
      </c>
      <c r="G9912">
        <v>9350</v>
      </c>
      <c r="H9912" s="1">
        <f t="shared" si="770"/>
        <v>46193</v>
      </c>
      <c r="I9912" s="5">
        <f t="shared" si="774"/>
        <v>46253</v>
      </c>
      <c r="J9912" s="9" t="str">
        <f t="shared" si="771"/>
        <v>ชำระตรงเวลา</v>
      </c>
      <c r="K9912" s="10">
        <f t="shared" si="772"/>
        <v>2</v>
      </c>
      <c r="L9912" t="str">
        <f t="shared" si="773"/>
        <v>ลูกหนี้ชั้นดี</v>
      </c>
    </row>
    <row r="9913" spans="1:12" x14ac:dyDescent="0.2">
      <c r="A9913" t="s">
        <v>195</v>
      </c>
      <c r="B9913" t="s">
        <v>13</v>
      </c>
      <c r="C9913">
        <v>7</v>
      </c>
      <c r="D9913">
        <v>1326060011411</v>
      </c>
      <c r="E9913" s="1">
        <v>46193</v>
      </c>
      <c r="F9913" s="1">
        <v>46195</v>
      </c>
      <c r="G9913">
        <v>6370</v>
      </c>
      <c r="H9913" s="1">
        <f t="shared" si="770"/>
        <v>46200</v>
      </c>
      <c r="I9913" s="5">
        <f t="shared" si="774"/>
        <v>46253</v>
      </c>
      <c r="J9913" s="9" t="str">
        <f t="shared" si="771"/>
        <v>ค้างชำระ 1 - 30 วัน</v>
      </c>
      <c r="K9913" s="10">
        <f t="shared" si="772"/>
        <v>0</v>
      </c>
      <c r="L9913" t="str">
        <f t="shared" si="773"/>
        <v>ลูกหนี้ชั้นดี</v>
      </c>
    </row>
    <row r="9914" spans="1:12" x14ac:dyDescent="0.2">
      <c r="A9914" t="s">
        <v>195</v>
      </c>
      <c r="B9914" t="s">
        <v>13</v>
      </c>
      <c r="C9914">
        <v>7</v>
      </c>
      <c r="D9914">
        <v>1326060014061</v>
      </c>
      <c r="E9914" s="1">
        <v>46199</v>
      </c>
      <c r="F9914" s="1">
        <v>46209</v>
      </c>
      <c r="G9914">
        <v>6700</v>
      </c>
      <c r="H9914" s="1">
        <f t="shared" si="770"/>
        <v>46206</v>
      </c>
      <c r="I9914" s="5">
        <f t="shared" si="774"/>
        <v>46253</v>
      </c>
      <c r="J9914" s="9" t="str">
        <f t="shared" si="771"/>
        <v>ค้างชำระ 1 - 30 วัน</v>
      </c>
      <c r="K9914" s="10">
        <f t="shared" si="772"/>
        <v>3</v>
      </c>
      <c r="L9914" t="str">
        <f t="shared" si="773"/>
        <v>ลูกหนี้ชั้นดี</v>
      </c>
    </row>
    <row r="9915" spans="1:12" x14ac:dyDescent="0.2">
      <c r="A9915" t="s">
        <v>1127</v>
      </c>
      <c r="B9915" t="s">
        <v>311</v>
      </c>
      <c r="C9915">
        <v>15</v>
      </c>
      <c r="D9915">
        <v>1426060000252</v>
      </c>
      <c r="E9915" s="1">
        <v>46174</v>
      </c>
      <c r="F9915" s="1">
        <v>46191</v>
      </c>
      <c r="G9915">
        <v>5900</v>
      </c>
      <c r="H9915" s="1">
        <f t="shared" si="770"/>
        <v>46189</v>
      </c>
      <c r="I9915" s="5">
        <f t="shared" si="774"/>
        <v>46253</v>
      </c>
      <c r="J9915" s="9" t="str">
        <f t="shared" si="771"/>
        <v>ค้างชำระ 1 - 30 วัน</v>
      </c>
      <c r="K9915" s="10">
        <f t="shared" si="772"/>
        <v>2</v>
      </c>
      <c r="L9915" t="str">
        <f t="shared" si="773"/>
        <v>ลูกหนี้ชั้นดี</v>
      </c>
    </row>
    <row r="9916" spans="1:12" x14ac:dyDescent="0.2">
      <c r="A9916" t="s">
        <v>1127</v>
      </c>
      <c r="B9916" t="s">
        <v>311</v>
      </c>
      <c r="C9916">
        <v>15</v>
      </c>
      <c r="D9916">
        <v>1426060008357</v>
      </c>
      <c r="E9916" s="1">
        <v>46189</v>
      </c>
      <c r="F9916" s="1">
        <v>46209</v>
      </c>
      <c r="G9916">
        <v>3890</v>
      </c>
      <c r="H9916" s="1">
        <f t="shared" si="770"/>
        <v>46204</v>
      </c>
      <c r="I9916" s="5">
        <f t="shared" si="774"/>
        <v>46253</v>
      </c>
      <c r="J9916" s="9" t="str">
        <f t="shared" si="771"/>
        <v>ชำระตรงเวลา</v>
      </c>
      <c r="K9916" s="10">
        <f t="shared" si="772"/>
        <v>5</v>
      </c>
      <c r="L9916" t="str">
        <f t="shared" si="773"/>
        <v>ลูกหนี้ชั้นดี</v>
      </c>
    </row>
    <row r="9917" spans="1:12" x14ac:dyDescent="0.2">
      <c r="A9917" t="s">
        <v>626</v>
      </c>
      <c r="B9917" t="s">
        <v>366</v>
      </c>
      <c r="C9917">
        <v>7</v>
      </c>
      <c r="D9917">
        <v>1126030009208</v>
      </c>
      <c r="E9917" s="1">
        <v>46101</v>
      </c>
      <c r="F9917" s="1">
        <v>46101</v>
      </c>
      <c r="G9917">
        <v>4300</v>
      </c>
      <c r="H9917" s="1">
        <f t="shared" si="770"/>
        <v>46108</v>
      </c>
      <c r="I9917" s="5">
        <f t="shared" si="774"/>
        <v>46253</v>
      </c>
      <c r="J9917" s="9" t="str">
        <f t="shared" si="771"/>
        <v>ชำระตรงเวลา</v>
      </c>
      <c r="K9917" s="10">
        <f t="shared" si="772"/>
        <v>0</v>
      </c>
      <c r="L9917" t="str">
        <f t="shared" si="773"/>
        <v>ลูกหนี้ชั้นดี</v>
      </c>
    </row>
    <row r="9918" spans="1:12" x14ac:dyDescent="0.2">
      <c r="A9918" t="s">
        <v>626</v>
      </c>
      <c r="B9918" t="s">
        <v>366</v>
      </c>
      <c r="C9918">
        <v>7</v>
      </c>
      <c r="D9918">
        <v>1126060002453</v>
      </c>
      <c r="E9918" s="1">
        <v>46179</v>
      </c>
      <c r="F9918" s="1">
        <v>46181</v>
      </c>
      <c r="G9918">
        <v>5900</v>
      </c>
      <c r="H9918" s="1">
        <f t="shared" si="770"/>
        <v>46186</v>
      </c>
      <c r="I9918" s="5">
        <f t="shared" si="774"/>
        <v>46253</v>
      </c>
      <c r="J9918" s="9" t="str">
        <f t="shared" si="771"/>
        <v>ชำระตรงเวลา</v>
      </c>
      <c r="K9918" s="10">
        <f t="shared" si="772"/>
        <v>0</v>
      </c>
      <c r="L9918" t="str">
        <f t="shared" si="773"/>
        <v>ลูกหนี้ชั้นดี</v>
      </c>
    </row>
    <row r="9919" spans="1:12" x14ac:dyDescent="0.2">
      <c r="A9919" t="s">
        <v>626</v>
      </c>
      <c r="B9919" t="s">
        <v>366</v>
      </c>
      <c r="C9919">
        <v>7</v>
      </c>
      <c r="D9919">
        <v>1126060005416</v>
      </c>
      <c r="E9919" s="1">
        <v>46185</v>
      </c>
      <c r="F9919" s="1">
        <v>46185</v>
      </c>
      <c r="G9919">
        <v>8710</v>
      </c>
      <c r="H9919" s="1">
        <f t="shared" si="770"/>
        <v>46192</v>
      </c>
      <c r="I9919" s="5">
        <f t="shared" si="774"/>
        <v>46253</v>
      </c>
      <c r="J9919" s="9" t="str">
        <f t="shared" si="771"/>
        <v>ชำระตรงเวลา</v>
      </c>
      <c r="K9919" s="10">
        <f t="shared" si="772"/>
        <v>0</v>
      </c>
      <c r="L9919" t="str">
        <f t="shared" si="773"/>
        <v>ลูกหนี้ชั้นดี</v>
      </c>
    </row>
    <row r="9920" spans="1:12" x14ac:dyDescent="0.2">
      <c r="A9920" t="s">
        <v>626</v>
      </c>
      <c r="B9920" t="s">
        <v>366</v>
      </c>
      <c r="C9920">
        <v>7</v>
      </c>
      <c r="D9920">
        <v>1126060007854</v>
      </c>
      <c r="E9920" s="1">
        <v>46188</v>
      </c>
      <c r="F9920" s="1">
        <v>46188</v>
      </c>
      <c r="G9920">
        <v>71</v>
      </c>
      <c r="H9920" s="1">
        <f t="shared" si="770"/>
        <v>46195</v>
      </c>
      <c r="I9920" s="5">
        <f t="shared" si="774"/>
        <v>46253</v>
      </c>
      <c r="J9920" s="9" t="str">
        <f t="shared" si="771"/>
        <v>ชำระตรงเวลา</v>
      </c>
      <c r="K9920" s="10">
        <f t="shared" si="772"/>
        <v>0</v>
      </c>
      <c r="L9920" t="str">
        <f t="shared" si="773"/>
        <v>ลูกหนี้ชั้นดี</v>
      </c>
    </row>
    <row r="9921" spans="1:12" x14ac:dyDescent="0.2">
      <c r="A9921" t="s">
        <v>626</v>
      </c>
      <c r="B9921" t="s">
        <v>366</v>
      </c>
      <c r="C9921">
        <v>7</v>
      </c>
      <c r="D9921">
        <v>1126060009025</v>
      </c>
      <c r="E9921" s="1">
        <v>46193</v>
      </c>
      <c r="F9921" s="1">
        <v>46195</v>
      </c>
      <c r="G9921">
        <v>16418</v>
      </c>
      <c r="H9921" s="1">
        <f t="shared" si="770"/>
        <v>46200</v>
      </c>
      <c r="I9921" s="5">
        <f t="shared" si="774"/>
        <v>46253</v>
      </c>
      <c r="J9921" s="9" t="str">
        <f t="shared" si="771"/>
        <v>ชำระตรงเวลา</v>
      </c>
      <c r="K9921" s="10">
        <f t="shared" si="772"/>
        <v>0</v>
      </c>
      <c r="L9921" t="str">
        <f t="shared" si="773"/>
        <v>ลูกหนี้ชั้นดี</v>
      </c>
    </row>
    <row r="9922" spans="1:12" x14ac:dyDescent="0.2">
      <c r="A9922" t="s">
        <v>626</v>
      </c>
      <c r="B9922" t="s">
        <v>366</v>
      </c>
      <c r="C9922">
        <v>7</v>
      </c>
      <c r="D9922">
        <v>1126060012582</v>
      </c>
      <c r="E9922" s="1">
        <v>46198</v>
      </c>
      <c r="F9922" s="1">
        <v>46199</v>
      </c>
      <c r="G9922">
        <v>7240</v>
      </c>
      <c r="H9922" s="1">
        <f t="shared" ref="H9922:H9985" si="775">E9922+C9922</f>
        <v>46205</v>
      </c>
      <c r="I9922" s="5">
        <f t="shared" si="774"/>
        <v>46253</v>
      </c>
      <c r="J9922" s="9" t="str">
        <f t="shared" ref="J9922:J9985" si="776">IF(K9923&lt;=0, "ชำระตรงเวลา", IF(K9923&lt;=30, "ค้างชำระ 1 - 30 วัน", IF(K9923&lt;=60, "ค้างชำระ 31 - 60 วัน", IF(K9923&lt;=90, "ค้างชำระ 61 - 90 วัน", "ค้างชำระเกิน 90 วัน"))))</f>
        <v>ชำระตรงเวลา</v>
      </c>
      <c r="K9922" s="10">
        <f t="shared" ref="K9922:K9985" si="777">IF(OR(F9922="",F9922="(ว่าง)"), MAX(0,I9921-H9922), MAX(0,F9922-H9922))</f>
        <v>0</v>
      </c>
      <c r="L9922" t="str">
        <f t="shared" ref="L9922:L9985" si="778">IF(K9922&lt;=30, "ลูกหนี้ชั้นดี", IF(K9922&lt;=90, "ลูกหนี้เฝ้าติดตาม", "ลูกหนี้ด้อยคุณภาพ (NPL)"))</f>
        <v>ลูกหนี้ชั้นดี</v>
      </c>
    </row>
    <row r="9923" spans="1:12" x14ac:dyDescent="0.2">
      <c r="A9923" t="s">
        <v>626</v>
      </c>
      <c r="B9923" t="s">
        <v>366</v>
      </c>
      <c r="C9923">
        <v>7</v>
      </c>
      <c r="D9923">
        <v>1126060013879</v>
      </c>
      <c r="E9923" s="1">
        <v>46198</v>
      </c>
      <c r="F9923" s="1">
        <v>46198</v>
      </c>
      <c r="G9923">
        <v>80</v>
      </c>
      <c r="H9923" s="1">
        <f t="shared" si="775"/>
        <v>46205</v>
      </c>
      <c r="I9923" s="5">
        <f t="shared" si="774"/>
        <v>46253</v>
      </c>
      <c r="J9923" s="9" t="str">
        <f t="shared" si="776"/>
        <v>ชำระตรงเวลา</v>
      </c>
      <c r="K9923" s="10">
        <f t="shared" si="777"/>
        <v>0</v>
      </c>
      <c r="L9923" t="str">
        <f t="shared" si="778"/>
        <v>ลูกหนี้ชั้นดี</v>
      </c>
    </row>
    <row r="9924" spans="1:12" x14ac:dyDescent="0.2">
      <c r="A9924" t="s">
        <v>626</v>
      </c>
      <c r="B9924" t="s">
        <v>366</v>
      </c>
      <c r="C9924">
        <v>7</v>
      </c>
      <c r="D9924">
        <v>1126060014074</v>
      </c>
      <c r="E9924" s="1">
        <v>46199</v>
      </c>
      <c r="F9924" s="1">
        <v>46199</v>
      </c>
      <c r="G9924">
        <v>78</v>
      </c>
      <c r="H9924" s="1">
        <f t="shared" si="775"/>
        <v>46206</v>
      </c>
      <c r="I9924" s="5">
        <f t="shared" ref="I9924:I9987" si="779">I9923</f>
        <v>46253</v>
      </c>
      <c r="J9924" s="9" t="str">
        <f t="shared" si="776"/>
        <v>ชำระตรงเวลา</v>
      </c>
      <c r="K9924" s="10">
        <f t="shared" si="777"/>
        <v>0</v>
      </c>
      <c r="L9924" t="str">
        <f t="shared" si="778"/>
        <v>ลูกหนี้ชั้นดี</v>
      </c>
    </row>
    <row r="9925" spans="1:12" x14ac:dyDescent="0.2">
      <c r="A9925" t="s">
        <v>626</v>
      </c>
      <c r="B9925" t="s">
        <v>366</v>
      </c>
      <c r="C9925">
        <v>7</v>
      </c>
      <c r="D9925">
        <v>1126060014135</v>
      </c>
      <c r="E9925" s="1">
        <v>46199</v>
      </c>
      <c r="F9925" s="1">
        <v>46199</v>
      </c>
      <c r="G9925">
        <v>71</v>
      </c>
      <c r="H9925" s="1">
        <f t="shared" si="775"/>
        <v>46206</v>
      </c>
      <c r="I9925" s="5">
        <f t="shared" si="779"/>
        <v>46253</v>
      </c>
      <c r="J9925" s="9" t="str">
        <f t="shared" si="776"/>
        <v>ค้างชำระ 1 - 30 วัน</v>
      </c>
      <c r="K9925" s="10">
        <f t="shared" si="777"/>
        <v>0</v>
      </c>
      <c r="L9925" t="str">
        <f t="shared" si="778"/>
        <v>ลูกหนี้ชั้นดี</v>
      </c>
    </row>
    <row r="9926" spans="1:12" x14ac:dyDescent="0.2">
      <c r="A9926" t="s">
        <v>130</v>
      </c>
      <c r="B9926" t="s">
        <v>13</v>
      </c>
      <c r="C9926">
        <v>30</v>
      </c>
      <c r="D9926">
        <v>1326020012816</v>
      </c>
      <c r="E9926" s="1">
        <v>46078</v>
      </c>
      <c r="F9926" s="1">
        <v>46119</v>
      </c>
      <c r="G9926">
        <v>16674</v>
      </c>
      <c r="H9926" s="1">
        <f t="shared" si="775"/>
        <v>46108</v>
      </c>
      <c r="I9926" s="5">
        <f t="shared" si="779"/>
        <v>46253</v>
      </c>
      <c r="J9926" s="9" t="str">
        <f t="shared" si="776"/>
        <v>ค้างชำระ 1 - 30 วัน</v>
      </c>
      <c r="K9926" s="10">
        <f t="shared" si="777"/>
        <v>11</v>
      </c>
      <c r="L9926" t="str">
        <f t="shared" si="778"/>
        <v>ลูกหนี้ชั้นดี</v>
      </c>
    </row>
    <row r="9927" spans="1:12" x14ac:dyDescent="0.2">
      <c r="A9927" t="s">
        <v>130</v>
      </c>
      <c r="B9927" t="s">
        <v>13</v>
      </c>
      <c r="C9927">
        <v>30</v>
      </c>
      <c r="D9927">
        <v>1326030013865</v>
      </c>
      <c r="E9927" s="1">
        <v>46107</v>
      </c>
      <c r="F9927" s="1">
        <v>46154</v>
      </c>
      <c r="G9927">
        <v>12197</v>
      </c>
      <c r="H9927" s="1">
        <f t="shared" si="775"/>
        <v>46137</v>
      </c>
      <c r="I9927" s="5">
        <f t="shared" si="779"/>
        <v>46253</v>
      </c>
      <c r="J9927" s="9" t="str">
        <f t="shared" si="776"/>
        <v>ค้างชำระ 1 - 30 วัน</v>
      </c>
      <c r="K9927" s="10">
        <f t="shared" si="777"/>
        <v>17</v>
      </c>
      <c r="L9927" t="str">
        <f t="shared" si="778"/>
        <v>ลูกหนี้ชั้นดี</v>
      </c>
    </row>
    <row r="9928" spans="1:12" x14ac:dyDescent="0.2">
      <c r="A9928" t="s">
        <v>130</v>
      </c>
      <c r="B9928" t="s">
        <v>13</v>
      </c>
      <c r="C9928">
        <v>30</v>
      </c>
      <c r="D9928">
        <v>1326040011271</v>
      </c>
      <c r="E9928" s="1">
        <v>46136</v>
      </c>
      <c r="F9928" s="1">
        <v>46189</v>
      </c>
      <c r="G9928">
        <v>12833</v>
      </c>
      <c r="H9928" s="1">
        <f t="shared" si="775"/>
        <v>46166</v>
      </c>
      <c r="I9928" s="5">
        <f t="shared" si="779"/>
        <v>46253</v>
      </c>
      <c r="J9928" s="9" t="str">
        <f t="shared" si="776"/>
        <v>ค้างชำระ 1 - 30 วัน</v>
      </c>
      <c r="K9928" s="10">
        <f t="shared" si="777"/>
        <v>23</v>
      </c>
      <c r="L9928" t="str">
        <f t="shared" si="778"/>
        <v>ลูกหนี้ชั้นดี</v>
      </c>
    </row>
    <row r="9929" spans="1:12" x14ac:dyDescent="0.2">
      <c r="A9929" t="s">
        <v>130</v>
      </c>
      <c r="B9929" t="s">
        <v>13</v>
      </c>
      <c r="C9929">
        <v>30</v>
      </c>
      <c r="D9929">
        <v>1326050011957</v>
      </c>
      <c r="E9929" s="1">
        <v>46167</v>
      </c>
      <c r="F9929" s="1">
        <v>46214</v>
      </c>
      <c r="G9929">
        <v>19566</v>
      </c>
      <c r="H9929" s="1">
        <f t="shared" si="775"/>
        <v>46197</v>
      </c>
      <c r="I9929" s="5">
        <f t="shared" si="779"/>
        <v>46253</v>
      </c>
      <c r="J9929" s="9" t="str">
        <f t="shared" si="776"/>
        <v>ค้างชำระ 1 - 30 วัน</v>
      </c>
      <c r="K9929" s="10">
        <f t="shared" si="777"/>
        <v>17</v>
      </c>
      <c r="L9929" t="str">
        <f t="shared" si="778"/>
        <v>ลูกหนี้ชั้นดี</v>
      </c>
    </row>
    <row r="9930" spans="1:12" x14ac:dyDescent="0.2">
      <c r="A9930" t="s">
        <v>130</v>
      </c>
      <c r="B9930" t="s">
        <v>13</v>
      </c>
      <c r="C9930">
        <v>30</v>
      </c>
      <c r="D9930">
        <v>1326060013613</v>
      </c>
      <c r="E9930" s="1">
        <v>46198</v>
      </c>
      <c r="F9930" s="1" t="s">
        <v>3049</v>
      </c>
      <c r="G9930">
        <v>22333</v>
      </c>
      <c r="H9930" s="1">
        <f t="shared" si="775"/>
        <v>46228</v>
      </c>
      <c r="I9930" s="5">
        <f t="shared" si="779"/>
        <v>46253</v>
      </c>
      <c r="J9930" s="9" t="str">
        <f t="shared" si="776"/>
        <v>ชำระตรงเวลา</v>
      </c>
      <c r="K9930" s="10">
        <f t="shared" si="777"/>
        <v>25</v>
      </c>
      <c r="L9930" t="str">
        <f t="shared" si="778"/>
        <v>ลูกหนี้ชั้นดี</v>
      </c>
    </row>
    <row r="9931" spans="1:12" x14ac:dyDescent="0.2">
      <c r="A9931" t="s">
        <v>130</v>
      </c>
      <c r="B9931" t="s">
        <v>13</v>
      </c>
      <c r="C9931">
        <v>30</v>
      </c>
      <c r="D9931">
        <v>1326060015068</v>
      </c>
      <c r="E9931" s="1">
        <v>46203</v>
      </c>
      <c r="F9931" s="1">
        <v>46203</v>
      </c>
      <c r="G9931">
        <v>65</v>
      </c>
      <c r="H9931" s="1">
        <f t="shared" si="775"/>
        <v>46233</v>
      </c>
      <c r="I9931" s="5">
        <f t="shared" si="779"/>
        <v>46253</v>
      </c>
      <c r="J9931" s="9" t="str">
        <f t="shared" si="776"/>
        <v>ค้างชำระ 1 - 30 วัน</v>
      </c>
      <c r="K9931" s="10">
        <f t="shared" si="777"/>
        <v>0</v>
      </c>
      <c r="L9931" t="str">
        <f t="shared" si="778"/>
        <v>ลูกหนี้ชั้นดี</v>
      </c>
    </row>
    <row r="9932" spans="1:12" x14ac:dyDescent="0.2">
      <c r="A9932" t="s">
        <v>2719</v>
      </c>
      <c r="B9932" t="s">
        <v>366</v>
      </c>
      <c r="C9932">
        <v>7</v>
      </c>
      <c r="D9932">
        <v>1126060003382</v>
      </c>
      <c r="E9932" s="1">
        <v>46179</v>
      </c>
      <c r="F9932" s="1">
        <v>46188</v>
      </c>
      <c r="G9932">
        <v>9338</v>
      </c>
      <c r="H9932" s="1">
        <f t="shared" si="775"/>
        <v>46186</v>
      </c>
      <c r="I9932" s="5">
        <f t="shared" si="779"/>
        <v>46253</v>
      </c>
      <c r="J9932" s="9" t="str">
        <f t="shared" si="776"/>
        <v>ค้างชำระ 1 - 30 วัน</v>
      </c>
      <c r="K9932" s="10">
        <f t="shared" si="777"/>
        <v>2</v>
      </c>
      <c r="L9932" t="str">
        <f t="shared" si="778"/>
        <v>ลูกหนี้ชั้นดี</v>
      </c>
    </row>
    <row r="9933" spans="1:12" x14ac:dyDescent="0.2">
      <c r="A9933" t="s">
        <v>2719</v>
      </c>
      <c r="B9933" t="s">
        <v>366</v>
      </c>
      <c r="C9933">
        <v>7</v>
      </c>
      <c r="D9933">
        <v>1126060006277</v>
      </c>
      <c r="E9933" s="1">
        <v>46184</v>
      </c>
      <c r="F9933" s="1">
        <v>46196</v>
      </c>
      <c r="G9933">
        <v>631</v>
      </c>
      <c r="H9933" s="1">
        <f t="shared" si="775"/>
        <v>46191</v>
      </c>
      <c r="I9933" s="5">
        <f t="shared" si="779"/>
        <v>46253</v>
      </c>
      <c r="J9933" s="9" t="str">
        <f t="shared" si="776"/>
        <v>ค้างชำระ 1 - 30 วัน</v>
      </c>
      <c r="K9933" s="10">
        <f t="shared" si="777"/>
        <v>5</v>
      </c>
      <c r="L9933" t="str">
        <f t="shared" si="778"/>
        <v>ลูกหนี้ชั้นดี</v>
      </c>
    </row>
    <row r="9934" spans="1:12" x14ac:dyDescent="0.2">
      <c r="A9934" t="s">
        <v>2719</v>
      </c>
      <c r="B9934" t="s">
        <v>366</v>
      </c>
      <c r="C9934">
        <v>7</v>
      </c>
      <c r="D9934">
        <v>1126060010045</v>
      </c>
      <c r="E9934" s="1">
        <v>46193</v>
      </c>
      <c r="F9934" s="1">
        <v>46205</v>
      </c>
      <c r="G9934">
        <v>1455</v>
      </c>
      <c r="H9934" s="1">
        <f t="shared" si="775"/>
        <v>46200</v>
      </c>
      <c r="I9934" s="5">
        <f t="shared" si="779"/>
        <v>46253</v>
      </c>
      <c r="J9934" s="9" t="str">
        <f t="shared" si="776"/>
        <v>ค้างชำระ 1 - 30 วัน</v>
      </c>
      <c r="K9934" s="10">
        <f t="shared" si="777"/>
        <v>5</v>
      </c>
      <c r="L9934" t="str">
        <f t="shared" si="778"/>
        <v>ลูกหนี้ชั้นดี</v>
      </c>
    </row>
    <row r="9935" spans="1:12" x14ac:dyDescent="0.2">
      <c r="A9935" t="s">
        <v>2719</v>
      </c>
      <c r="B9935" t="s">
        <v>366</v>
      </c>
      <c r="C9935">
        <v>7</v>
      </c>
      <c r="D9935">
        <v>1126060013169</v>
      </c>
      <c r="E9935" s="1">
        <v>46202</v>
      </c>
      <c r="F9935" s="1">
        <v>46214</v>
      </c>
      <c r="G9935">
        <v>5180</v>
      </c>
      <c r="H9935" s="1">
        <f t="shared" si="775"/>
        <v>46209</v>
      </c>
      <c r="I9935" s="5">
        <f t="shared" si="779"/>
        <v>46253</v>
      </c>
      <c r="J9935" s="9" t="str">
        <f t="shared" si="776"/>
        <v>ค้างชำระ 1 - 30 วัน</v>
      </c>
      <c r="K9935" s="10">
        <f t="shared" si="777"/>
        <v>5</v>
      </c>
      <c r="L9935" t="str">
        <f t="shared" si="778"/>
        <v>ลูกหนี้ชั้นดี</v>
      </c>
    </row>
    <row r="9936" spans="1:12" x14ac:dyDescent="0.2">
      <c r="A9936" t="s">
        <v>525</v>
      </c>
      <c r="B9936" t="s">
        <v>366</v>
      </c>
      <c r="C9936">
        <v>7</v>
      </c>
      <c r="D9936">
        <v>1126020002554</v>
      </c>
      <c r="E9936" s="1">
        <v>46060</v>
      </c>
      <c r="F9936" s="1">
        <v>46079</v>
      </c>
      <c r="G9936">
        <v>1390</v>
      </c>
      <c r="H9936" s="1">
        <f t="shared" si="775"/>
        <v>46067</v>
      </c>
      <c r="I9936" s="5">
        <f t="shared" si="779"/>
        <v>46253</v>
      </c>
      <c r="J9936" s="9" t="str">
        <f t="shared" si="776"/>
        <v>ค้างชำระ 1 - 30 วัน</v>
      </c>
      <c r="K9936" s="10">
        <f t="shared" si="777"/>
        <v>12</v>
      </c>
      <c r="L9936" t="str">
        <f t="shared" si="778"/>
        <v>ลูกหนี้ชั้นดี</v>
      </c>
    </row>
    <row r="9937" spans="1:12" x14ac:dyDescent="0.2">
      <c r="A9937" t="s">
        <v>525</v>
      </c>
      <c r="B9937" t="s">
        <v>366</v>
      </c>
      <c r="C9937">
        <v>7</v>
      </c>
      <c r="D9937">
        <v>1126020009614</v>
      </c>
      <c r="E9937" s="1">
        <v>46072</v>
      </c>
      <c r="F9937" s="1">
        <v>46083</v>
      </c>
      <c r="G9937">
        <v>1440</v>
      </c>
      <c r="H9937" s="1">
        <f t="shared" si="775"/>
        <v>46079</v>
      </c>
      <c r="I9937" s="5">
        <f t="shared" si="779"/>
        <v>46253</v>
      </c>
      <c r="J9937" s="9" t="str">
        <f t="shared" si="776"/>
        <v>ค้างชำระ 1 - 30 วัน</v>
      </c>
      <c r="K9937" s="10">
        <f t="shared" si="777"/>
        <v>4</v>
      </c>
      <c r="L9937" t="str">
        <f t="shared" si="778"/>
        <v>ลูกหนี้ชั้นดี</v>
      </c>
    </row>
    <row r="9938" spans="1:12" x14ac:dyDescent="0.2">
      <c r="A9938" t="s">
        <v>525</v>
      </c>
      <c r="B9938" t="s">
        <v>366</v>
      </c>
      <c r="C9938">
        <v>7</v>
      </c>
      <c r="D9938">
        <v>1126040006099</v>
      </c>
      <c r="E9938" s="1">
        <v>46129</v>
      </c>
      <c r="F9938" s="1">
        <v>46137</v>
      </c>
      <c r="G9938">
        <v>450</v>
      </c>
      <c r="H9938" s="1">
        <f t="shared" si="775"/>
        <v>46136</v>
      </c>
      <c r="I9938" s="5">
        <f t="shared" si="779"/>
        <v>46253</v>
      </c>
      <c r="J9938" s="9" t="str">
        <f t="shared" si="776"/>
        <v>ค้างชำระ 1 - 30 วัน</v>
      </c>
      <c r="K9938" s="10">
        <f t="shared" si="777"/>
        <v>1</v>
      </c>
      <c r="L9938" t="str">
        <f t="shared" si="778"/>
        <v>ลูกหนี้ชั้นดี</v>
      </c>
    </row>
    <row r="9939" spans="1:12" x14ac:dyDescent="0.2">
      <c r="A9939" t="s">
        <v>525</v>
      </c>
      <c r="B9939" t="s">
        <v>366</v>
      </c>
      <c r="C9939">
        <v>7</v>
      </c>
      <c r="D9939">
        <v>1126060002781</v>
      </c>
      <c r="E9939" s="1">
        <v>46179</v>
      </c>
      <c r="F9939" s="1">
        <v>46188</v>
      </c>
      <c r="G9939">
        <v>891</v>
      </c>
      <c r="H9939" s="1">
        <f t="shared" si="775"/>
        <v>46186</v>
      </c>
      <c r="I9939" s="5">
        <f t="shared" si="779"/>
        <v>46253</v>
      </c>
      <c r="J9939" s="9" t="str">
        <f t="shared" si="776"/>
        <v>ค้างชำระ 1 - 30 วัน</v>
      </c>
      <c r="K9939" s="10">
        <f t="shared" si="777"/>
        <v>2</v>
      </c>
      <c r="L9939" t="str">
        <f t="shared" si="778"/>
        <v>ลูกหนี้ชั้นดี</v>
      </c>
    </row>
    <row r="9940" spans="1:12" x14ac:dyDescent="0.2">
      <c r="A9940" t="s">
        <v>525</v>
      </c>
      <c r="B9940" t="s">
        <v>366</v>
      </c>
      <c r="C9940">
        <v>7</v>
      </c>
      <c r="D9940">
        <v>1126060005324</v>
      </c>
      <c r="E9940" s="1">
        <v>46185</v>
      </c>
      <c r="F9940" s="1">
        <v>46197</v>
      </c>
      <c r="G9940">
        <v>1953</v>
      </c>
      <c r="H9940" s="1">
        <f t="shared" si="775"/>
        <v>46192</v>
      </c>
      <c r="I9940" s="5">
        <f t="shared" si="779"/>
        <v>46253</v>
      </c>
      <c r="J9940" s="9" t="str">
        <f t="shared" si="776"/>
        <v>ค้างชำระ 1 - 30 วัน</v>
      </c>
      <c r="K9940" s="10">
        <f t="shared" si="777"/>
        <v>5</v>
      </c>
      <c r="L9940" t="str">
        <f t="shared" si="778"/>
        <v>ลูกหนี้ชั้นดี</v>
      </c>
    </row>
    <row r="9941" spans="1:12" x14ac:dyDescent="0.2">
      <c r="A9941" t="s">
        <v>525</v>
      </c>
      <c r="B9941" t="s">
        <v>366</v>
      </c>
      <c r="C9941">
        <v>7</v>
      </c>
      <c r="D9941">
        <v>1126060009063</v>
      </c>
      <c r="E9941" s="1">
        <v>46191</v>
      </c>
      <c r="F9941" s="1">
        <v>46206</v>
      </c>
      <c r="G9941">
        <v>264</v>
      </c>
      <c r="H9941" s="1">
        <f t="shared" si="775"/>
        <v>46198</v>
      </c>
      <c r="I9941" s="5">
        <f t="shared" si="779"/>
        <v>46253</v>
      </c>
      <c r="J9941" s="9" t="str">
        <f t="shared" si="776"/>
        <v>ค้างชำระ 1 - 30 วัน</v>
      </c>
      <c r="K9941" s="10">
        <f t="shared" si="777"/>
        <v>8</v>
      </c>
      <c r="L9941" t="str">
        <f t="shared" si="778"/>
        <v>ลูกหนี้ชั้นดี</v>
      </c>
    </row>
    <row r="9942" spans="1:12" x14ac:dyDescent="0.2">
      <c r="A9942" t="s">
        <v>525</v>
      </c>
      <c r="B9942" t="s">
        <v>366</v>
      </c>
      <c r="C9942">
        <v>7</v>
      </c>
      <c r="D9942">
        <v>1126060012155</v>
      </c>
      <c r="E9942" s="1">
        <v>46198</v>
      </c>
      <c r="F9942" s="1">
        <v>46206</v>
      </c>
      <c r="G9942">
        <v>655</v>
      </c>
      <c r="H9942" s="1">
        <f t="shared" si="775"/>
        <v>46205</v>
      </c>
      <c r="I9942" s="5">
        <f t="shared" si="779"/>
        <v>46253</v>
      </c>
      <c r="J9942" s="9" t="str">
        <f t="shared" si="776"/>
        <v>ชำระตรงเวลา</v>
      </c>
      <c r="K9942" s="10">
        <f t="shared" si="777"/>
        <v>1</v>
      </c>
      <c r="L9942" t="str">
        <f t="shared" si="778"/>
        <v>ลูกหนี้ชั้นดี</v>
      </c>
    </row>
    <row r="9943" spans="1:12" x14ac:dyDescent="0.2">
      <c r="A9943" t="s">
        <v>390</v>
      </c>
      <c r="B9943" t="s">
        <v>366</v>
      </c>
      <c r="C9943">
        <v>15</v>
      </c>
      <c r="D9943">
        <v>1126060000954</v>
      </c>
      <c r="E9943" s="1">
        <v>46177</v>
      </c>
      <c r="F9943" s="1">
        <v>46190</v>
      </c>
      <c r="G9943">
        <v>6980</v>
      </c>
      <c r="H9943" s="1">
        <f t="shared" si="775"/>
        <v>46192</v>
      </c>
      <c r="I9943" s="5">
        <f t="shared" si="779"/>
        <v>46253</v>
      </c>
      <c r="J9943" s="9" t="str">
        <f t="shared" si="776"/>
        <v>ชำระตรงเวลา</v>
      </c>
      <c r="K9943" s="10">
        <f t="shared" si="777"/>
        <v>0</v>
      </c>
      <c r="L9943" t="str">
        <f t="shared" si="778"/>
        <v>ลูกหนี้ชั้นดี</v>
      </c>
    </row>
    <row r="9944" spans="1:12" x14ac:dyDescent="0.2">
      <c r="A9944" t="s">
        <v>390</v>
      </c>
      <c r="B9944" t="s">
        <v>366</v>
      </c>
      <c r="C9944">
        <v>15</v>
      </c>
      <c r="D9944">
        <v>1126060008158</v>
      </c>
      <c r="E9944" s="1">
        <v>46190</v>
      </c>
      <c r="F9944" s="1">
        <v>46205</v>
      </c>
      <c r="G9944">
        <v>7268</v>
      </c>
      <c r="H9944" s="1">
        <f t="shared" si="775"/>
        <v>46205</v>
      </c>
      <c r="I9944" s="5">
        <f t="shared" si="779"/>
        <v>46253</v>
      </c>
      <c r="J9944" s="9" t="str">
        <f t="shared" si="776"/>
        <v>ชำระตรงเวลา</v>
      </c>
      <c r="K9944" s="10">
        <f t="shared" si="777"/>
        <v>0</v>
      </c>
      <c r="L9944" t="str">
        <f t="shared" si="778"/>
        <v>ลูกหนี้ชั้นดี</v>
      </c>
    </row>
    <row r="9945" spans="1:12" x14ac:dyDescent="0.2">
      <c r="A9945" t="s">
        <v>392</v>
      </c>
      <c r="B9945" t="s">
        <v>366</v>
      </c>
      <c r="C9945">
        <v>15</v>
      </c>
      <c r="D9945">
        <v>1126060000947</v>
      </c>
      <c r="E9945" s="1">
        <v>46177</v>
      </c>
      <c r="F9945" s="1">
        <v>46190</v>
      </c>
      <c r="G9945">
        <v>18152</v>
      </c>
      <c r="H9945" s="1">
        <f t="shared" si="775"/>
        <v>46192</v>
      </c>
      <c r="I9945" s="5">
        <f t="shared" si="779"/>
        <v>46253</v>
      </c>
      <c r="J9945" s="9" t="str">
        <f t="shared" si="776"/>
        <v>ค้างชำระ 1 - 30 วัน</v>
      </c>
      <c r="K9945" s="10">
        <f t="shared" si="777"/>
        <v>0</v>
      </c>
      <c r="L9945" t="str">
        <f t="shared" si="778"/>
        <v>ลูกหนี้ชั้นดี</v>
      </c>
    </row>
    <row r="9946" spans="1:12" x14ac:dyDescent="0.2">
      <c r="A9946" t="s">
        <v>392</v>
      </c>
      <c r="B9946" t="s">
        <v>366</v>
      </c>
      <c r="C9946">
        <v>15</v>
      </c>
      <c r="D9946">
        <v>1126060008141</v>
      </c>
      <c r="E9946" s="1">
        <v>46190</v>
      </c>
      <c r="F9946" s="1">
        <v>46206</v>
      </c>
      <c r="G9946">
        <v>16443</v>
      </c>
      <c r="H9946" s="1">
        <f t="shared" si="775"/>
        <v>46205</v>
      </c>
      <c r="I9946" s="5">
        <f t="shared" si="779"/>
        <v>46253</v>
      </c>
      <c r="J9946" s="9" t="str">
        <f t="shared" si="776"/>
        <v>ชำระตรงเวลา</v>
      </c>
      <c r="K9946" s="10">
        <f t="shared" si="777"/>
        <v>1</v>
      </c>
      <c r="L9946" t="str">
        <f t="shared" si="778"/>
        <v>ลูกหนี้ชั้นดี</v>
      </c>
    </row>
    <row r="9947" spans="1:12" x14ac:dyDescent="0.2">
      <c r="A9947" t="s">
        <v>1017</v>
      </c>
      <c r="B9947" t="s">
        <v>1018</v>
      </c>
      <c r="C9947">
        <v>15</v>
      </c>
      <c r="D9947">
        <v>5226060003804</v>
      </c>
      <c r="E9947" s="1">
        <v>46179</v>
      </c>
      <c r="F9947" s="1">
        <v>46190</v>
      </c>
      <c r="G9947">
        <v>5072</v>
      </c>
      <c r="H9947" s="1">
        <f t="shared" si="775"/>
        <v>46194</v>
      </c>
      <c r="I9947" s="5">
        <f t="shared" si="779"/>
        <v>46253</v>
      </c>
      <c r="J9947" s="9" t="str">
        <f t="shared" si="776"/>
        <v>ชำระตรงเวลา</v>
      </c>
      <c r="K9947" s="10">
        <f t="shared" si="777"/>
        <v>0</v>
      </c>
      <c r="L9947" t="str">
        <f t="shared" si="778"/>
        <v>ลูกหนี้ชั้นดี</v>
      </c>
    </row>
    <row r="9948" spans="1:12" x14ac:dyDescent="0.2">
      <c r="A9948" t="s">
        <v>1017</v>
      </c>
      <c r="B9948" t="s">
        <v>1018</v>
      </c>
      <c r="C9948">
        <v>15</v>
      </c>
      <c r="D9948">
        <v>5226060008816</v>
      </c>
      <c r="E9948" s="1">
        <v>46195</v>
      </c>
      <c r="F9948" s="1">
        <v>46210</v>
      </c>
      <c r="G9948">
        <v>11903</v>
      </c>
      <c r="H9948" s="1">
        <f t="shared" si="775"/>
        <v>46210</v>
      </c>
      <c r="I9948" s="5">
        <f t="shared" si="779"/>
        <v>46253</v>
      </c>
      <c r="J9948" s="9" t="str">
        <f t="shared" si="776"/>
        <v>ชำระตรงเวลา</v>
      </c>
      <c r="K9948" s="10">
        <f t="shared" si="777"/>
        <v>0</v>
      </c>
      <c r="L9948" t="str">
        <f t="shared" si="778"/>
        <v>ลูกหนี้ชั้นดี</v>
      </c>
    </row>
    <row r="9949" spans="1:12" x14ac:dyDescent="0.2">
      <c r="A9949" t="s">
        <v>490</v>
      </c>
      <c r="B9949" t="s">
        <v>366</v>
      </c>
      <c r="C9949">
        <v>15</v>
      </c>
      <c r="D9949">
        <v>1126020007641</v>
      </c>
      <c r="E9949" s="1">
        <v>46071</v>
      </c>
      <c r="F9949" s="1">
        <v>46085</v>
      </c>
      <c r="G9949">
        <v>6108</v>
      </c>
      <c r="H9949" s="1">
        <f t="shared" si="775"/>
        <v>46086</v>
      </c>
      <c r="I9949" s="5">
        <f t="shared" si="779"/>
        <v>46253</v>
      </c>
      <c r="J9949" s="9" t="str">
        <f t="shared" si="776"/>
        <v>ค้างชำระ 1 - 30 วัน</v>
      </c>
      <c r="K9949" s="10">
        <f t="shared" si="777"/>
        <v>0</v>
      </c>
      <c r="L9949" t="str">
        <f t="shared" si="778"/>
        <v>ลูกหนี้ชั้นดี</v>
      </c>
    </row>
    <row r="9950" spans="1:12" x14ac:dyDescent="0.2">
      <c r="A9950" t="s">
        <v>490</v>
      </c>
      <c r="B9950" t="s">
        <v>366</v>
      </c>
      <c r="C9950">
        <v>15</v>
      </c>
      <c r="D9950">
        <v>1126060004082</v>
      </c>
      <c r="E9950" s="1">
        <v>46182</v>
      </c>
      <c r="F9950" s="1">
        <v>46199</v>
      </c>
      <c r="G9950">
        <v>16004</v>
      </c>
      <c r="H9950" s="1">
        <f t="shared" si="775"/>
        <v>46197</v>
      </c>
      <c r="I9950" s="5">
        <f t="shared" si="779"/>
        <v>46253</v>
      </c>
      <c r="J9950" s="9" t="str">
        <f t="shared" si="776"/>
        <v>ค้างชำระ 1 - 30 วัน</v>
      </c>
      <c r="K9950" s="10">
        <f t="shared" si="777"/>
        <v>2</v>
      </c>
      <c r="L9950" t="str">
        <f t="shared" si="778"/>
        <v>ลูกหนี้ชั้นดี</v>
      </c>
    </row>
    <row r="9951" spans="1:12" x14ac:dyDescent="0.2">
      <c r="A9951" t="s">
        <v>490</v>
      </c>
      <c r="B9951" t="s">
        <v>366</v>
      </c>
      <c r="C9951">
        <v>15</v>
      </c>
      <c r="D9951">
        <v>1126060011752</v>
      </c>
      <c r="E9951" s="1">
        <v>46198</v>
      </c>
      <c r="F9951" s="1">
        <v>46216</v>
      </c>
      <c r="G9951">
        <v>3590</v>
      </c>
      <c r="H9951" s="1">
        <f t="shared" si="775"/>
        <v>46213</v>
      </c>
      <c r="I9951" s="5">
        <f t="shared" si="779"/>
        <v>46253</v>
      </c>
      <c r="J9951" s="9" t="str">
        <f t="shared" si="776"/>
        <v>ค้างชำระ 1 - 30 วัน</v>
      </c>
      <c r="K9951" s="10">
        <f t="shared" si="777"/>
        <v>3</v>
      </c>
      <c r="L9951" t="str">
        <f t="shared" si="778"/>
        <v>ลูกหนี้ชั้นดี</v>
      </c>
    </row>
    <row r="9952" spans="1:12" x14ac:dyDescent="0.2">
      <c r="A9952" t="s">
        <v>1102</v>
      </c>
      <c r="B9952" t="s">
        <v>13</v>
      </c>
      <c r="C9952">
        <v>30</v>
      </c>
      <c r="D9952">
        <v>1326020001728</v>
      </c>
      <c r="E9952" s="1">
        <v>46055</v>
      </c>
      <c r="F9952" s="1">
        <v>46100</v>
      </c>
      <c r="G9952">
        <v>1270</v>
      </c>
      <c r="H9952" s="1">
        <f t="shared" si="775"/>
        <v>46085</v>
      </c>
      <c r="I9952" s="5">
        <f t="shared" si="779"/>
        <v>46253</v>
      </c>
      <c r="J9952" s="9" t="str">
        <f t="shared" si="776"/>
        <v>ค้างชำระ 1 - 30 วัน</v>
      </c>
      <c r="K9952" s="10">
        <f t="shared" si="777"/>
        <v>15</v>
      </c>
      <c r="L9952" t="str">
        <f t="shared" si="778"/>
        <v>ลูกหนี้ชั้นดี</v>
      </c>
    </row>
    <row r="9953" spans="1:12" x14ac:dyDescent="0.2">
      <c r="A9953" t="s">
        <v>1102</v>
      </c>
      <c r="B9953" t="s">
        <v>13</v>
      </c>
      <c r="C9953">
        <v>30</v>
      </c>
      <c r="D9953">
        <v>1326060003256</v>
      </c>
      <c r="E9953" s="1">
        <v>46177</v>
      </c>
      <c r="F9953" s="1">
        <v>46220</v>
      </c>
      <c r="G9953">
        <v>300</v>
      </c>
      <c r="H9953" s="1">
        <f t="shared" si="775"/>
        <v>46207</v>
      </c>
      <c r="I9953" s="5">
        <f t="shared" si="779"/>
        <v>46253</v>
      </c>
      <c r="J9953" s="9" t="str">
        <f t="shared" si="776"/>
        <v>ค้างชำระ 1 - 30 วัน</v>
      </c>
      <c r="K9953" s="10">
        <f t="shared" si="777"/>
        <v>13</v>
      </c>
      <c r="L9953" t="str">
        <f t="shared" si="778"/>
        <v>ลูกหนี้ชั้นดี</v>
      </c>
    </row>
    <row r="9954" spans="1:12" x14ac:dyDescent="0.2">
      <c r="A9954" t="s">
        <v>496</v>
      </c>
      <c r="B9954" t="s">
        <v>366</v>
      </c>
      <c r="C9954">
        <v>15</v>
      </c>
      <c r="D9954">
        <v>1126050007802</v>
      </c>
      <c r="E9954" s="1">
        <v>46157</v>
      </c>
      <c r="F9954" s="1">
        <v>46178</v>
      </c>
      <c r="G9954">
        <v>1650</v>
      </c>
      <c r="H9954" s="1">
        <f t="shared" si="775"/>
        <v>46172</v>
      </c>
      <c r="I9954" s="5">
        <f t="shared" si="779"/>
        <v>46253</v>
      </c>
      <c r="J9954" s="9" t="str">
        <f t="shared" si="776"/>
        <v>ชำระตรงเวลา</v>
      </c>
      <c r="K9954" s="10">
        <f t="shared" si="777"/>
        <v>6</v>
      </c>
      <c r="L9954" t="str">
        <f t="shared" si="778"/>
        <v>ลูกหนี้ชั้นดี</v>
      </c>
    </row>
    <row r="9955" spans="1:12" x14ac:dyDescent="0.2">
      <c r="A9955" t="s">
        <v>496</v>
      </c>
      <c r="B9955" t="s">
        <v>366</v>
      </c>
      <c r="C9955">
        <v>15</v>
      </c>
      <c r="D9955">
        <v>1126060001425</v>
      </c>
      <c r="E9955" s="1">
        <v>46175</v>
      </c>
      <c r="F9955" s="1">
        <v>46178</v>
      </c>
      <c r="G9955">
        <v>910</v>
      </c>
      <c r="H9955" s="1">
        <f t="shared" si="775"/>
        <v>46190</v>
      </c>
      <c r="I9955" s="5">
        <f t="shared" si="779"/>
        <v>46253</v>
      </c>
      <c r="J9955" s="9" t="str">
        <f t="shared" si="776"/>
        <v>ชำระตรงเวลา</v>
      </c>
      <c r="K9955" s="10">
        <f t="shared" si="777"/>
        <v>0</v>
      </c>
      <c r="L9955" t="str">
        <f t="shared" si="778"/>
        <v>ลูกหนี้ชั้นดี</v>
      </c>
    </row>
    <row r="9956" spans="1:12" x14ac:dyDescent="0.2">
      <c r="A9956" t="s">
        <v>496</v>
      </c>
      <c r="B9956" t="s">
        <v>366</v>
      </c>
      <c r="C9956">
        <v>15</v>
      </c>
      <c r="D9956">
        <v>1126060008592</v>
      </c>
      <c r="E9956" s="1">
        <v>46189</v>
      </c>
      <c r="F9956" s="1">
        <v>46195</v>
      </c>
      <c r="G9956">
        <v>1066</v>
      </c>
      <c r="H9956" s="1">
        <f t="shared" si="775"/>
        <v>46204</v>
      </c>
      <c r="I9956" s="5">
        <f t="shared" si="779"/>
        <v>46253</v>
      </c>
      <c r="J9956" s="9" t="str">
        <f t="shared" si="776"/>
        <v>ชำระตรงเวลา</v>
      </c>
      <c r="K9956" s="10">
        <f t="shared" si="777"/>
        <v>0</v>
      </c>
      <c r="L9956" t="str">
        <f t="shared" si="778"/>
        <v>ลูกหนี้ชั้นดี</v>
      </c>
    </row>
    <row r="9957" spans="1:12" x14ac:dyDescent="0.2">
      <c r="A9957" t="s">
        <v>358</v>
      </c>
      <c r="B9957" t="s">
        <v>356</v>
      </c>
      <c r="C9957">
        <v>15</v>
      </c>
      <c r="D9957">
        <v>1926010011470</v>
      </c>
      <c r="E9957" s="1">
        <v>46048</v>
      </c>
      <c r="F9957" s="1">
        <v>46048</v>
      </c>
      <c r="G9957">
        <v>35135</v>
      </c>
      <c r="H9957" s="1">
        <f t="shared" si="775"/>
        <v>46063</v>
      </c>
      <c r="I9957" s="5">
        <f t="shared" si="779"/>
        <v>46253</v>
      </c>
      <c r="J9957" s="9" t="str">
        <f t="shared" si="776"/>
        <v>ชำระตรงเวลา</v>
      </c>
      <c r="K9957" s="10">
        <f t="shared" si="777"/>
        <v>0</v>
      </c>
      <c r="L9957" t="str">
        <f t="shared" si="778"/>
        <v>ลูกหนี้ชั้นดี</v>
      </c>
    </row>
    <row r="9958" spans="1:12" x14ac:dyDescent="0.2">
      <c r="A9958" t="s">
        <v>358</v>
      </c>
      <c r="B9958" t="s">
        <v>356</v>
      </c>
      <c r="C9958">
        <v>15</v>
      </c>
      <c r="D9958">
        <v>1926020006091</v>
      </c>
      <c r="E9958" s="1">
        <v>46067</v>
      </c>
      <c r="F9958" s="1">
        <v>46071</v>
      </c>
      <c r="G9958">
        <v>47590</v>
      </c>
      <c r="H9958" s="1">
        <f t="shared" si="775"/>
        <v>46082</v>
      </c>
      <c r="I9958" s="5">
        <f t="shared" si="779"/>
        <v>46253</v>
      </c>
      <c r="J9958" s="9" t="str">
        <f t="shared" si="776"/>
        <v>ชำระตรงเวลา</v>
      </c>
      <c r="K9958" s="10">
        <f t="shared" si="777"/>
        <v>0</v>
      </c>
      <c r="L9958" t="str">
        <f t="shared" si="778"/>
        <v>ลูกหนี้ชั้นดี</v>
      </c>
    </row>
    <row r="9959" spans="1:12" x14ac:dyDescent="0.2">
      <c r="A9959" t="s">
        <v>358</v>
      </c>
      <c r="B9959" t="s">
        <v>356</v>
      </c>
      <c r="C9959">
        <v>15</v>
      </c>
      <c r="D9959">
        <v>1926020006107</v>
      </c>
      <c r="E9959" s="1">
        <v>46067</v>
      </c>
      <c r="F9959" s="1">
        <v>46071</v>
      </c>
      <c r="G9959">
        <v>7000</v>
      </c>
      <c r="H9959" s="1">
        <f t="shared" si="775"/>
        <v>46082</v>
      </c>
      <c r="I9959" s="5">
        <f t="shared" si="779"/>
        <v>46253</v>
      </c>
      <c r="J9959" s="9" t="str">
        <f t="shared" si="776"/>
        <v>ชำระตรงเวลา</v>
      </c>
      <c r="K9959" s="10">
        <f t="shared" si="777"/>
        <v>0</v>
      </c>
      <c r="L9959" t="str">
        <f t="shared" si="778"/>
        <v>ลูกหนี้ชั้นดี</v>
      </c>
    </row>
    <row r="9960" spans="1:12" x14ac:dyDescent="0.2">
      <c r="A9960" t="s">
        <v>358</v>
      </c>
      <c r="B9960" t="s">
        <v>356</v>
      </c>
      <c r="C9960">
        <v>15</v>
      </c>
      <c r="D9960">
        <v>1926030003110</v>
      </c>
      <c r="E9960" s="1">
        <v>46085</v>
      </c>
      <c r="F9960" s="1">
        <v>46085</v>
      </c>
      <c r="G9960">
        <v>33975</v>
      </c>
      <c r="H9960" s="1">
        <f t="shared" si="775"/>
        <v>46100</v>
      </c>
      <c r="I9960" s="5">
        <f t="shared" si="779"/>
        <v>46253</v>
      </c>
      <c r="J9960" s="9" t="str">
        <f t="shared" si="776"/>
        <v>ชำระตรงเวลา</v>
      </c>
      <c r="K9960" s="10">
        <f t="shared" si="777"/>
        <v>0</v>
      </c>
      <c r="L9960" t="str">
        <f t="shared" si="778"/>
        <v>ลูกหนี้ชั้นดี</v>
      </c>
    </row>
    <row r="9961" spans="1:12" x14ac:dyDescent="0.2">
      <c r="A9961" t="s">
        <v>358</v>
      </c>
      <c r="B9961" t="s">
        <v>356</v>
      </c>
      <c r="C9961">
        <v>15</v>
      </c>
      <c r="D9961">
        <v>1926030003127</v>
      </c>
      <c r="E9961" s="1">
        <v>46085</v>
      </c>
      <c r="F9961" s="1">
        <v>46085</v>
      </c>
      <c r="G9961">
        <v>7500</v>
      </c>
      <c r="H9961" s="1">
        <f t="shared" si="775"/>
        <v>46100</v>
      </c>
      <c r="I9961" s="5">
        <f t="shared" si="779"/>
        <v>46253</v>
      </c>
      <c r="J9961" s="9" t="str">
        <f t="shared" si="776"/>
        <v>ชำระตรงเวลา</v>
      </c>
      <c r="K9961" s="10">
        <f t="shared" si="777"/>
        <v>0</v>
      </c>
      <c r="L9961" t="str">
        <f t="shared" si="778"/>
        <v>ลูกหนี้ชั้นดี</v>
      </c>
    </row>
    <row r="9962" spans="1:12" x14ac:dyDescent="0.2">
      <c r="A9962" t="s">
        <v>358</v>
      </c>
      <c r="B9962" t="s">
        <v>356</v>
      </c>
      <c r="C9962">
        <v>15</v>
      </c>
      <c r="D9962">
        <v>1926030003134</v>
      </c>
      <c r="E9962" s="1">
        <v>46085</v>
      </c>
      <c r="F9962" s="1">
        <v>46085</v>
      </c>
      <c r="G9962">
        <v>7500</v>
      </c>
      <c r="H9962" s="1">
        <f t="shared" si="775"/>
        <v>46100</v>
      </c>
      <c r="I9962" s="5">
        <f t="shared" si="779"/>
        <v>46253</v>
      </c>
      <c r="J9962" s="9" t="str">
        <f t="shared" si="776"/>
        <v>ชำระตรงเวลา</v>
      </c>
      <c r="K9962" s="10">
        <f t="shared" si="777"/>
        <v>0</v>
      </c>
      <c r="L9962" t="str">
        <f t="shared" si="778"/>
        <v>ลูกหนี้ชั้นดี</v>
      </c>
    </row>
    <row r="9963" spans="1:12" x14ac:dyDescent="0.2">
      <c r="A9963" t="s">
        <v>358</v>
      </c>
      <c r="B9963" t="s">
        <v>356</v>
      </c>
      <c r="C9963">
        <v>15</v>
      </c>
      <c r="D9963">
        <v>1926030011450</v>
      </c>
      <c r="E9963" s="1">
        <v>46107</v>
      </c>
      <c r="F9963" s="1">
        <v>46113</v>
      </c>
      <c r="G9963">
        <v>7500</v>
      </c>
      <c r="H9963" s="1">
        <f t="shared" si="775"/>
        <v>46122</v>
      </c>
      <c r="I9963" s="5">
        <f t="shared" si="779"/>
        <v>46253</v>
      </c>
      <c r="J9963" s="9" t="str">
        <f t="shared" si="776"/>
        <v>ชำระตรงเวลา</v>
      </c>
      <c r="K9963" s="10">
        <f t="shared" si="777"/>
        <v>0</v>
      </c>
      <c r="L9963" t="str">
        <f t="shared" si="778"/>
        <v>ลูกหนี้ชั้นดี</v>
      </c>
    </row>
    <row r="9964" spans="1:12" x14ac:dyDescent="0.2">
      <c r="A9964" t="s">
        <v>358</v>
      </c>
      <c r="B9964" t="s">
        <v>356</v>
      </c>
      <c r="C9964">
        <v>15</v>
      </c>
      <c r="D9964">
        <v>1926030011467</v>
      </c>
      <c r="E9964" s="1">
        <v>46103</v>
      </c>
      <c r="F9964" s="1">
        <v>46105</v>
      </c>
      <c r="G9964">
        <v>44725</v>
      </c>
      <c r="H9964" s="1">
        <f t="shared" si="775"/>
        <v>46118</v>
      </c>
      <c r="I9964" s="5">
        <f t="shared" si="779"/>
        <v>46253</v>
      </c>
      <c r="J9964" s="9" t="str">
        <f t="shared" si="776"/>
        <v>ชำระตรงเวลา</v>
      </c>
      <c r="K9964" s="10">
        <f t="shared" si="777"/>
        <v>0</v>
      </c>
      <c r="L9964" t="str">
        <f t="shared" si="778"/>
        <v>ลูกหนี้ชั้นดี</v>
      </c>
    </row>
    <row r="9965" spans="1:12" x14ac:dyDescent="0.2">
      <c r="A9965" t="s">
        <v>358</v>
      </c>
      <c r="B9965" t="s">
        <v>356</v>
      </c>
      <c r="C9965">
        <v>15</v>
      </c>
      <c r="D9965">
        <v>1926040005586</v>
      </c>
      <c r="E9965" s="1">
        <v>46129</v>
      </c>
      <c r="F9965" s="1">
        <v>46130</v>
      </c>
      <c r="G9965">
        <v>65280</v>
      </c>
      <c r="H9965" s="1">
        <f t="shared" si="775"/>
        <v>46144</v>
      </c>
      <c r="I9965" s="5">
        <f t="shared" si="779"/>
        <v>46253</v>
      </c>
      <c r="J9965" s="9" t="str">
        <f t="shared" si="776"/>
        <v>ชำระตรงเวลา</v>
      </c>
      <c r="K9965" s="10">
        <f t="shared" si="777"/>
        <v>0</v>
      </c>
      <c r="L9965" t="str">
        <f t="shared" si="778"/>
        <v>ลูกหนี้ชั้นดี</v>
      </c>
    </row>
    <row r="9966" spans="1:12" x14ac:dyDescent="0.2">
      <c r="A9966" t="s">
        <v>358</v>
      </c>
      <c r="B9966" t="s">
        <v>356</v>
      </c>
      <c r="C9966">
        <v>15</v>
      </c>
      <c r="D9966">
        <v>1926050014714</v>
      </c>
      <c r="E9966" s="1">
        <v>46172</v>
      </c>
      <c r="F9966" s="1">
        <v>46172</v>
      </c>
      <c r="G9966">
        <v>66904</v>
      </c>
      <c r="H9966" s="1">
        <f t="shared" si="775"/>
        <v>46187</v>
      </c>
      <c r="I9966" s="5">
        <f t="shared" si="779"/>
        <v>46253</v>
      </c>
      <c r="J9966" s="9" t="str">
        <f t="shared" si="776"/>
        <v>ชำระตรงเวลา</v>
      </c>
      <c r="K9966" s="10">
        <f t="shared" si="777"/>
        <v>0</v>
      </c>
      <c r="L9966" t="str">
        <f t="shared" si="778"/>
        <v>ลูกหนี้ชั้นดี</v>
      </c>
    </row>
    <row r="9967" spans="1:12" x14ac:dyDescent="0.2">
      <c r="A9967" t="s">
        <v>358</v>
      </c>
      <c r="B9967" t="s">
        <v>356</v>
      </c>
      <c r="C9967">
        <v>15</v>
      </c>
      <c r="D9967">
        <v>1926060008901</v>
      </c>
      <c r="E9967" s="1">
        <v>46189</v>
      </c>
      <c r="F9967" s="1">
        <v>46189</v>
      </c>
      <c r="G9967">
        <v>25200</v>
      </c>
      <c r="H9967" s="1">
        <f t="shared" si="775"/>
        <v>46204</v>
      </c>
      <c r="I9967" s="5">
        <f t="shared" si="779"/>
        <v>46253</v>
      </c>
      <c r="J9967" s="9" t="str">
        <f t="shared" si="776"/>
        <v>ชำระตรงเวลา</v>
      </c>
      <c r="K9967" s="10">
        <f t="shared" si="777"/>
        <v>0</v>
      </c>
      <c r="L9967" t="str">
        <f t="shared" si="778"/>
        <v>ลูกหนี้ชั้นดี</v>
      </c>
    </row>
    <row r="9968" spans="1:12" x14ac:dyDescent="0.2">
      <c r="A9968" t="s">
        <v>358</v>
      </c>
      <c r="B9968" t="s">
        <v>356</v>
      </c>
      <c r="C9968">
        <v>15</v>
      </c>
      <c r="D9968">
        <v>1926060008949</v>
      </c>
      <c r="E9968" s="1">
        <v>46193</v>
      </c>
      <c r="F9968" s="1">
        <v>46200</v>
      </c>
      <c r="G9968">
        <v>207680</v>
      </c>
      <c r="H9968" s="1">
        <f t="shared" si="775"/>
        <v>46208</v>
      </c>
      <c r="I9968" s="5">
        <f t="shared" si="779"/>
        <v>46253</v>
      </c>
      <c r="J9968" s="9" t="str">
        <f t="shared" si="776"/>
        <v>ค้างชำระ 31 - 60 วัน</v>
      </c>
      <c r="K9968" s="10">
        <f t="shared" si="777"/>
        <v>0</v>
      </c>
      <c r="L9968" t="str">
        <f t="shared" si="778"/>
        <v>ลูกหนี้ชั้นดี</v>
      </c>
    </row>
    <row r="9969" spans="1:12" x14ac:dyDescent="0.2">
      <c r="A9969" t="s">
        <v>358</v>
      </c>
      <c r="B9969" t="s">
        <v>356</v>
      </c>
      <c r="C9969">
        <v>15</v>
      </c>
      <c r="D9969">
        <v>1926060014254</v>
      </c>
      <c r="E9969" s="1">
        <v>46200</v>
      </c>
      <c r="F9969" s="1" t="s">
        <v>3049</v>
      </c>
      <c r="G9969">
        <v>207680</v>
      </c>
      <c r="H9969" s="1">
        <f t="shared" si="775"/>
        <v>46215</v>
      </c>
      <c r="I9969" s="5">
        <f t="shared" si="779"/>
        <v>46253</v>
      </c>
      <c r="J9969" s="9" t="str">
        <f t="shared" si="776"/>
        <v>ชำระตรงเวลา</v>
      </c>
      <c r="K9969" s="10">
        <f t="shared" si="777"/>
        <v>38</v>
      </c>
      <c r="L9969" t="str">
        <f t="shared" si="778"/>
        <v>ลูกหนี้เฝ้าติดตาม</v>
      </c>
    </row>
    <row r="9970" spans="1:12" x14ac:dyDescent="0.2">
      <c r="A9970" t="s">
        <v>557</v>
      </c>
      <c r="B9970" t="s">
        <v>366</v>
      </c>
      <c r="C9970">
        <v>7</v>
      </c>
      <c r="D9970">
        <v>1126060009360</v>
      </c>
      <c r="E9970" s="1">
        <v>46193</v>
      </c>
      <c r="F9970" s="1">
        <v>46195</v>
      </c>
      <c r="G9970">
        <v>4988</v>
      </c>
      <c r="H9970" s="1">
        <f t="shared" si="775"/>
        <v>46200</v>
      </c>
      <c r="I9970" s="5">
        <f t="shared" si="779"/>
        <v>46253</v>
      </c>
      <c r="J9970" s="9" t="str">
        <f t="shared" si="776"/>
        <v>ชำระตรงเวลา</v>
      </c>
      <c r="K9970" s="10">
        <f t="shared" si="777"/>
        <v>0</v>
      </c>
      <c r="L9970" t="str">
        <f t="shared" si="778"/>
        <v>ลูกหนี้ชั้นดี</v>
      </c>
    </row>
    <row r="9971" spans="1:12" x14ac:dyDescent="0.2">
      <c r="A9971" t="s">
        <v>557</v>
      </c>
      <c r="B9971" t="s">
        <v>366</v>
      </c>
      <c r="C9971">
        <v>7</v>
      </c>
      <c r="D9971">
        <v>1126060012346</v>
      </c>
      <c r="E9971" s="1">
        <v>46200</v>
      </c>
      <c r="F9971" s="1">
        <v>46205</v>
      </c>
      <c r="G9971">
        <v>4214</v>
      </c>
      <c r="H9971" s="1">
        <f t="shared" si="775"/>
        <v>46207</v>
      </c>
      <c r="I9971" s="5">
        <f t="shared" si="779"/>
        <v>46253</v>
      </c>
      <c r="J9971" s="9" t="str">
        <f t="shared" si="776"/>
        <v>ค้างชำระ 1 - 30 วัน</v>
      </c>
      <c r="K9971" s="10">
        <f t="shared" si="777"/>
        <v>0</v>
      </c>
      <c r="L9971" t="str">
        <f t="shared" si="778"/>
        <v>ลูกหนี้ชั้นดี</v>
      </c>
    </row>
    <row r="9972" spans="1:12" x14ac:dyDescent="0.2">
      <c r="A9972" t="s">
        <v>606</v>
      </c>
      <c r="B9972" t="s">
        <v>366</v>
      </c>
      <c r="C9972">
        <v>7</v>
      </c>
      <c r="D9972">
        <v>1126020013130</v>
      </c>
      <c r="E9972" s="1">
        <v>46081</v>
      </c>
      <c r="F9972" s="1">
        <v>46092</v>
      </c>
      <c r="G9972">
        <v>19710</v>
      </c>
      <c r="H9972" s="1">
        <f t="shared" si="775"/>
        <v>46088</v>
      </c>
      <c r="I9972" s="5">
        <f t="shared" si="779"/>
        <v>46253</v>
      </c>
      <c r="J9972" s="9" t="str">
        <f t="shared" si="776"/>
        <v>ชำระตรงเวลา</v>
      </c>
      <c r="K9972" s="10">
        <f t="shared" si="777"/>
        <v>4</v>
      </c>
      <c r="L9972" t="str">
        <f t="shared" si="778"/>
        <v>ลูกหนี้ชั้นดี</v>
      </c>
    </row>
    <row r="9973" spans="1:12" x14ac:dyDescent="0.2">
      <c r="A9973" t="s">
        <v>606</v>
      </c>
      <c r="B9973" t="s">
        <v>366</v>
      </c>
      <c r="C9973">
        <v>7</v>
      </c>
      <c r="D9973">
        <v>1126030012802</v>
      </c>
      <c r="E9973" s="1">
        <v>46109</v>
      </c>
      <c r="F9973" s="1">
        <v>46115</v>
      </c>
      <c r="G9973">
        <v>12840</v>
      </c>
      <c r="H9973" s="1">
        <f t="shared" si="775"/>
        <v>46116</v>
      </c>
      <c r="I9973" s="5">
        <f t="shared" si="779"/>
        <v>46253</v>
      </c>
      <c r="J9973" s="9" t="str">
        <f t="shared" si="776"/>
        <v>ค้างชำระ 1 - 30 วัน</v>
      </c>
      <c r="K9973" s="10">
        <f t="shared" si="777"/>
        <v>0</v>
      </c>
      <c r="L9973" t="str">
        <f t="shared" si="778"/>
        <v>ลูกหนี้ชั้นดี</v>
      </c>
    </row>
    <row r="9974" spans="1:12" x14ac:dyDescent="0.2">
      <c r="A9974" t="s">
        <v>606</v>
      </c>
      <c r="B9974" t="s">
        <v>366</v>
      </c>
      <c r="C9974">
        <v>7</v>
      </c>
      <c r="D9974">
        <v>1126040006341</v>
      </c>
      <c r="E9974" s="1">
        <v>46129</v>
      </c>
      <c r="F9974" s="1">
        <v>46141</v>
      </c>
      <c r="G9974">
        <v>17770</v>
      </c>
      <c r="H9974" s="1">
        <f t="shared" si="775"/>
        <v>46136</v>
      </c>
      <c r="I9974" s="5">
        <f t="shared" si="779"/>
        <v>46253</v>
      </c>
      <c r="J9974" s="9" t="str">
        <f t="shared" si="776"/>
        <v>ค้างชำระ 1 - 30 วัน</v>
      </c>
      <c r="K9974" s="10">
        <f t="shared" si="777"/>
        <v>5</v>
      </c>
      <c r="L9974" t="str">
        <f t="shared" si="778"/>
        <v>ลูกหนี้ชั้นดี</v>
      </c>
    </row>
    <row r="9975" spans="1:12" x14ac:dyDescent="0.2">
      <c r="A9975" t="s">
        <v>606</v>
      </c>
      <c r="B9975" t="s">
        <v>366</v>
      </c>
      <c r="C9975">
        <v>7</v>
      </c>
      <c r="D9975">
        <v>1126050010161</v>
      </c>
      <c r="E9975" s="1">
        <v>46164</v>
      </c>
      <c r="F9975" s="1">
        <v>46177</v>
      </c>
      <c r="G9975">
        <v>10980</v>
      </c>
      <c r="H9975" s="1">
        <f t="shared" si="775"/>
        <v>46171</v>
      </c>
      <c r="I9975" s="5">
        <f t="shared" si="779"/>
        <v>46253</v>
      </c>
      <c r="J9975" s="9" t="str">
        <f t="shared" si="776"/>
        <v>ค้างชำระ 1 - 30 วัน</v>
      </c>
      <c r="K9975" s="10">
        <f t="shared" si="777"/>
        <v>6</v>
      </c>
      <c r="L9975" t="str">
        <f t="shared" si="778"/>
        <v>ลูกหนี้ชั้นดี</v>
      </c>
    </row>
    <row r="9976" spans="1:12" x14ac:dyDescent="0.2">
      <c r="A9976" t="s">
        <v>606</v>
      </c>
      <c r="B9976" t="s">
        <v>366</v>
      </c>
      <c r="C9976">
        <v>7</v>
      </c>
      <c r="D9976">
        <v>1126060003061</v>
      </c>
      <c r="E9976" s="1">
        <v>46179</v>
      </c>
      <c r="F9976" s="1">
        <v>46193</v>
      </c>
      <c r="G9976">
        <v>9360</v>
      </c>
      <c r="H9976" s="1">
        <f t="shared" si="775"/>
        <v>46186</v>
      </c>
      <c r="I9976" s="5">
        <f t="shared" si="779"/>
        <v>46253</v>
      </c>
      <c r="J9976" s="9" t="str">
        <f t="shared" si="776"/>
        <v>ชำระตรงเวลา</v>
      </c>
      <c r="K9976" s="10">
        <f t="shared" si="777"/>
        <v>7</v>
      </c>
      <c r="L9976" t="str">
        <f t="shared" si="778"/>
        <v>ลูกหนี้ชั้นดี</v>
      </c>
    </row>
    <row r="9977" spans="1:12" x14ac:dyDescent="0.2">
      <c r="A9977" t="s">
        <v>606</v>
      </c>
      <c r="B9977" t="s">
        <v>366</v>
      </c>
      <c r="C9977">
        <v>7</v>
      </c>
      <c r="D9977">
        <v>1126060005782</v>
      </c>
      <c r="E9977" s="1">
        <v>46188</v>
      </c>
      <c r="F9977" s="1">
        <v>46193</v>
      </c>
      <c r="G9977">
        <v>6000</v>
      </c>
      <c r="H9977" s="1">
        <f t="shared" si="775"/>
        <v>46195</v>
      </c>
      <c r="I9977" s="5">
        <f t="shared" si="779"/>
        <v>46253</v>
      </c>
      <c r="J9977" s="9" t="str">
        <f t="shared" si="776"/>
        <v>ค้างชำระ 1 - 30 วัน</v>
      </c>
      <c r="K9977" s="10">
        <f t="shared" si="777"/>
        <v>0</v>
      </c>
      <c r="L9977" t="str">
        <f t="shared" si="778"/>
        <v>ลูกหนี้ชั้นดี</v>
      </c>
    </row>
    <row r="9978" spans="1:12" x14ac:dyDescent="0.2">
      <c r="A9978" t="s">
        <v>606</v>
      </c>
      <c r="B9978" t="s">
        <v>366</v>
      </c>
      <c r="C9978">
        <v>7</v>
      </c>
      <c r="D9978">
        <v>1126060009636</v>
      </c>
      <c r="E9978" s="1">
        <v>46192</v>
      </c>
      <c r="F9978" s="1">
        <v>46205</v>
      </c>
      <c r="G9978">
        <v>8755</v>
      </c>
      <c r="H9978" s="1">
        <f t="shared" si="775"/>
        <v>46199</v>
      </c>
      <c r="I9978" s="5">
        <f t="shared" si="779"/>
        <v>46253</v>
      </c>
      <c r="J9978" s="9" t="str">
        <f t="shared" si="776"/>
        <v>ค้างชำระ 1 - 30 วัน</v>
      </c>
      <c r="K9978" s="10">
        <f t="shared" si="777"/>
        <v>6</v>
      </c>
      <c r="L9978" t="str">
        <f t="shared" si="778"/>
        <v>ลูกหนี้ชั้นดี</v>
      </c>
    </row>
    <row r="9979" spans="1:12" x14ac:dyDescent="0.2">
      <c r="A9979" t="s">
        <v>606</v>
      </c>
      <c r="B9979" t="s">
        <v>366</v>
      </c>
      <c r="C9979">
        <v>7</v>
      </c>
      <c r="D9979">
        <v>1126060012537</v>
      </c>
      <c r="E9979" s="1">
        <v>46199</v>
      </c>
      <c r="F9979" s="1">
        <v>46209</v>
      </c>
      <c r="G9979">
        <v>4900</v>
      </c>
      <c r="H9979" s="1">
        <f t="shared" si="775"/>
        <v>46206</v>
      </c>
      <c r="I9979" s="5">
        <f t="shared" si="779"/>
        <v>46253</v>
      </c>
      <c r="J9979" s="9" t="str">
        <f t="shared" si="776"/>
        <v>ชำระตรงเวลา</v>
      </c>
      <c r="K9979" s="10">
        <f t="shared" si="777"/>
        <v>3</v>
      </c>
      <c r="L9979" t="str">
        <f t="shared" si="778"/>
        <v>ลูกหนี้ชั้นดี</v>
      </c>
    </row>
    <row r="9980" spans="1:12" x14ac:dyDescent="0.2">
      <c r="A9980" t="s">
        <v>267</v>
      </c>
      <c r="B9980" t="s">
        <v>18</v>
      </c>
      <c r="C9980">
        <v>45</v>
      </c>
      <c r="D9980">
        <v>1226060003693</v>
      </c>
      <c r="E9980" s="1">
        <v>46177</v>
      </c>
      <c r="F9980" s="1">
        <v>46220</v>
      </c>
      <c r="G9980">
        <v>257500</v>
      </c>
      <c r="H9980" s="1">
        <f t="shared" si="775"/>
        <v>46222</v>
      </c>
      <c r="I9980" s="5">
        <f t="shared" si="779"/>
        <v>46253</v>
      </c>
      <c r="J9980" s="9" t="str">
        <f t="shared" si="776"/>
        <v>ชำระตรงเวลา</v>
      </c>
      <c r="K9980" s="10">
        <f t="shared" si="777"/>
        <v>0</v>
      </c>
      <c r="L9980" t="str">
        <f t="shared" si="778"/>
        <v>ลูกหนี้ชั้นดี</v>
      </c>
    </row>
    <row r="9981" spans="1:12" x14ac:dyDescent="0.2">
      <c r="A9981" t="s">
        <v>267</v>
      </c>
      <c r="B9981" t="s">
        <v>18</v>
      </c>
      <c r="C9981">
        <v>45</v>
      </c>
      <c r="D9981">
        <v>1226060003709</v>
      </c>
      <c r="E9981" s="1">
        <v>46177</v>
      </c>
      <c r="F9981" s="1">
        <v>46220</v>
      </c>
      <c r="G9981">
        <v>33310</v>
      </c>
      <c r="H9981" s="1">
        <f t="shared" si="775"/>
        <v>46222</v>
      </c>
      <c r="I9981" s="5">
        <f t="shared" si="779"/>
        <v>46253</v>
      </c>
      <c r="J9981" s="9" t="str">
        <f t="shared" si="776"/>
        <v>ค้างชำระ 1 - 30 วัน</v>
      </c>
      <c r="K9981" s="10">
        <f t="shared" si="777"/>
        <v>0</v>
      </c>
      <c r="L9981" t="str">
        <f t="shared" si="778"/>
        <v>ลูกหนี้ชั้นดี</v>
      </c>
    </row>
    <row r="9982" spans="1:12" x14ac:dyDescent="0.2">
      <c r="A9982" t="s">
        <v>649</v>
      </c>
      <c r="B9982" t="s">
        <v>366</v>
      </c>
      <c r="C9982">
        <v>7</v>
      </c>
      <c r="D9982">
        <v>1126020010276</v>
      </c>
      <c r="E9982" s="1">
        <v>46072</v>
      </c>
      <c r="F9982" s="1">
        <v>46080</v>
      </c>
      <c r="G9982">
        <v>290</v>
      </c>
      <c r="H9982" s="1">
        <f t="shared" si="775"/>
        <v>46079</v>
      </c>
      <c r="I9982" s="5">
        <f t="shared" si="779"/>
        <v>46253</v>
      </c>
      <c r="J9982" s="9" t="str">
        <f t="shared" si="776"/>
        <v>ชำระตรงเวลา</v>
      </c>
      <c r="K9982" s="10">
        <f t="shared" si="777"/>
        <v>1</v>
      </c>
      <c r="L9982" t="str">
        <f t="shared" si="778"/>
        <v>ลูกหนี้ชั้นดี</v>
      </c>
    </row>
    <row r="9983" spans="1:12" x14ac:dyDescent="0.2">
      <c r="A9983" t="s">
        <v>649</v>
      </c>
      <c r="B9983" t="s">
        <v>366</v>
      </c>
      <c r="C9983">
        <v>7</v>
      </c>
      <c r="D9983">
        <v>1126030010273</v>
      </c>
      <c r="E9983" s="1">
        <v>46101</v>
      </c>
      <c r="F9983" s="1">
        <v>46107</v>
      </c>
      <c r="G9983">
        <v>845</v>
      </c>
      <c r="H9983" s="1">
        <f t="shared" si="775"/>
        <v>46108</v>
      </c>
      <c r="I9983" s="5">
        <f t="shared" si="779"/>
        <v>46253</v>
      </c>
      <c r="J9983" s="9" t="str">
        <f t="shared" si="776"/>
        <v>ชำระตรงเวลา</v>
      </c>
      <c r="K9983" s="10">
        <f t="shared" si="777"/>
        <v>0</v>
      </c>
      <c r="L9983" t="str">
        <f t="shared" si="778"/>
        <v>ลูกหนี้ชั้นดี</v>
      </c>
    </row>
    <row r="9984" spans="1:12" x14ac:dyDescent="0.2">
      <c r="A9984" t="s">
        <v>649</v>
      </c>
      <c r="B9984" t="s">
        <v>366</v>
      </c>
      <c r="C9984">
        <v>7</v>
      </c>
      <c r="D9984">
        <v>1126030013168</v>
      </c>
      <c r="E9984" s="1">
        <v>46108</v>
      </c>
      <c r="F9984" s="1">
        <v>46115</v>
      </c>
      <c r="G9984">
        <v>260</v>
      </c>
      <c r="H9984" s="1">
        <f t="shared" si="775"/>
        <v>46115</v>
      </c>
      <c r="I9984" s="5">
        <f t="shared" si="779"/>
        <v>46253</v>
      </c>
      <c r="J9984" s="9" t="str">
        <f t="shared" si="776"/>
        <v>ชำระตรงเวลา</v>
      </c>
      <c r="K9984" s="10">
        <f t="shared" si="777"/>
        <v>0</v>
      </c>
      <c r="L9984" t="str">
        <f t="shared" si="778"/>
        <v>ลูกหนี้ชั้นดี</v>
      </c>
    </row>
    <row r="9985" spans="1:12" x14ac:dyDescent="0.2">
      <c r="A9985" t="s">
        <v>649</v>
      </c>
      <c r="B9985" t="s">
        <v>366</v>
      </c>
      <c r="C9985">
        <v>7</v>
      </c>
      <c r="D9985">
        <v>1126040012748</v>
      </c>
      <c r="E9985" s="1">
        <v>46146</v>
      </c>
      <c r="F9985" s="1">
        <v>46150</v>
      </c>
      <c r="G9985">
        <v>1686</v>
      </c>
      <c r="H9985" s="1">
        <f t="shared" si="775"/>
        <v>46153</v>
      </c>
      <c r="I9985" s="5">
        <f t="shared" si="779"/>
        <v>46253</v>
      </c>
      <c r="J9985" s="9" t="str">
        <f t="shared" si="776"/>
        <v>ชำระตรงเวลา</v>
      </c>
      <c r="K9985" s="10">
        <f t="shared" si="777"/>
        <v>0</v>
      </c>
      <c r="L9985" t="str">
        <f t="shared" si="778"/>
        <v>ลูกหนี้ชั้นดี</v>
      </c>
    </row>
    <row r="9986" spans="1:12" x14ac:dyDescent="0.2">
      <c r="A9986" t="s">
        <v>649</v>
      </c>
      <c r="B9986" t="s">
        <v>366</v>
      </c>
      <c r="C9986">
        <v>7</v>
      </c>
      <c r="D9986">
        <v>1126060003603</v>
      </c>
      <c r="E9986" s="1">
        <v>46178</v>
      </c>
      <c r="F9986" s="1">
        <v>46185</v>
      </c>
      <c r="G9986">
        <v>2200</v>
      </c>
      <c r="H9986" s="1">
        <f t="shared" ref="H9986:H10049" si="780">E9986+C9986</f>
        <v>46185</v>
      </c>
      <c r="I9986" s="5">
        <f t="shared" si="779"/>
        <v>46253</v>
      </c>
      <c r="J9986" s="9" t="str">
        <f t="shared" ref="J9986:J10049" si="781">IF(K9987&lt;=0, "ชำระตรงเวลา", IF(K9987&lt;=30, "ค้างชำระ 1 - 30 วัน", IF(K9987&lt;=60, "ค้างชำระ 31 - 60 วัน", IF(K9987&lt;=90, "ค้างชำระ 61 - 90 วัน", "ค้างชำระเกิน 90 วัน"))))</f>
        <v>ค้างชำระ 1 - 30 วัน</v>
      </c>
      <c r="K9986" s="10">
        <f t="shared" ref="K9986:K10049" si="782">IF(OR(F9986="",F9986="(ว่าง)"), MAX(0,I9985-H9986), MAX(0,F9986-H9986))</f>
        <v>0</v>
      </c>
      <c r="L9986" t="str">
        <f t="shared" ref="L9986:L10049" si="783">IF(K9986&lt;=30, "ลูกหนี้ชั้นดี", IF(K9986&lt;=90, "ลูกหนี้เฝ้าติดตาม", "ลูกหนี้ด้อยคุณภาพ (NPL)"))</f>
        <v>ลูกหนี้ชั้นดี</v>
      </c>
    </row>
    <row r="9987" spans="1:12" x14ac:dyDescent="0.2">
      <c r="A9987" t="s">
        <v>649</v>
      </c>
      <c r="B9987" t="s">
        <v>366</v>
      </c>
      <c r="C9987">
        <v>7</v>
      </c>
      <c r="D9987">
        <v>1126060005959</v>
      </c>
      <c r="E9987" s="1">
        <v>46184</v>
      </c>
      <c r="F9987" s="1">
        <v>46192</v>
      </c>
      <c r="G9987">
        <v>303</v>
      </c>
      <c r="H9987" s="1">
        <f t="shared" si="780"/>
        <v>46191</v>
      </c>
      <c r="I9987" s="5">
        <f t="shared" si="779"/>
        <v>46253</v>
      </c>
      <c r="J9987" s="9" t="str">
        <f t="shared" si="781"/>
        <v>ชำระตรงเวลา</v>
      </c>
      <c r="K9987" s="10">
        <f t="shared" si="782"/>
        <v>1</v>
      </c>
      <c r="L9987" t="str">
        <f t="shared" si="783"/>
        <v>ลูกหนี้ชั้นดี</v>
      </c>
    </row>
    <row r="9988" spans="1:12" x14ac:dyDescent="0.2">
      <c r="A9988" t="s">
        <v>649</v>
      </c>
      <c r="B9988" t="s">
        <v>366</v>
      </c>
      <c r="C9988">
        <v>7</v>
      </c>
      <c r="D9988">
        <v>1126060009629</v>
      </c>
      <c r="E9988" s="1">
        <v>46195</v>
      </c>
      <c r="F9988" s="1">
        <v>46199</v>
      </c>
      <c r="G9988">
        <v>1218</v>
      </c>
      <c r="H9988" s="1">
        <f t="shared" si="780"/>
        <v>46202</v>
      </c>
      <c r="I9988" s="5">
        <f t="shared" ref="I9988:I10051" si="784">I9987</f>
        <v>46253</v>
      </c>
      <c r="J9988" s="9" t="str">
        <f t="shared" si="781"/>
        <v>ชำระตรงเวลา</v>
      </c>
      <c r="K9988" s="10">
        <f t="shared" si="782"/>
        <v>0</v>
      </c>
      <c r="L9988" t="str">
        <f t="shared" si="783"/>
        <v>ลูกหนี้ชั้นดี</v>
      </c>
    </row>
    <row r="9989" spans="1:12" x14ac:dyDescent="0.2">
      <c r="A9989" t="s">
        <v>505</v>
      </c>
      <c r="B9989" t="s">
        <v>366</v>
      </c>
      <c r="C9989">
        <v>15</v>
      </c>
      <c r="D9989">
        <v>1126060001685</v>
      </c>
      <c r="E9989" s="1">
        <v>46175</v>
      </c>
      <c r="F9989" s="1">
        <v>46189</v>
      </c>
      <c r="G9989">
        <v>34054</v>
      </c>
      <c r="H9989" s="1">
        <f t="shared" si="780"/>
        <v>46190</v>
      </c>
      <c r="I9989" s="5">
        <f t="shared" si="784"/>
        <v>46253</v>
      </c>
      <c r="J9989" s="9" t="str">
        <f t="shared" si="781"/>
        <v>ชำระตรงเวลา</v>
      </c>
      <c r="K9989" s="10">
        <f t="shared" si="782"/>
        <v>0</v>
      </c>
      <c r="L9989" t="str">
        <f t="shared" si="783"/>
        <v>ลูกหนี้ชั้นดี</v>
      </c>
    </row>
    <row r="9990" spans="1:12" x14ac:dyDescent="0.2">
      <c r="A9990" t="s">
        <v>505</v>
      </c>
      <c r="B9990" t="s">
        <v>366</v>
      </c>
      <c r="C9990">
        <v>15</v>
      </c>
      <c r="D9990">
        <v>1126060008523</v>
      </c>
      <c r="E9990" s="1">
        <v>46189</v>
      </c>
      <c r="F9990" s="1">
        <v>46196</v>
      </c>
      <c r="G9990">
        <v>15540</v>
      </c>
      <c r="H9990" s="1">
        <f t="shared" si="780"/>
        <v>46204</v>
      </c>
      <c r="I9990" s="5">
        <f t="shared" si="784"/>
        <v>46253</v>
      </c>
      <c r="J9990" s="9" t="str">
        <f t="shared" si="781"/>
        <v>ชำระตรงเวลา</v>
      </c>
      <c r="K9990" s="10">
        <f t="shared" si="782"/>
        <v>0</v>
      </c>
      <c r="L9990" t="str">
        <f t="shared" si="783"/>
        <v>ลูกหนี้ชั้นดี</v>
      </c>
    </row>
    <row r="9991" spans="1:12" x14ac:dyDescent="0.2">
      <c r="A9991" t="s">
        <v>659</v>
      </c>
      <c r="B9991" t="s">
        <v>366</v>
      </c>
      <c r="C9991">
        <v>7</v>
      </c>
      <c r="D9991">
        <v>1126030010686</v>
      </c>
      <c r="E9991" s="1">
        <v>46104</v>
      </c>
      <c r="F9991" s="1">
        <v>46107</v>
      </c>
      <c r="G9991">
        <v>1459</v>
      </c>
      <c r="H9991" s="1">
        <f t="shared" si="780"/>
        <v>46111</v>
      </c>
      <c r="I9991" s="5">
        <f t="shared" si="784"/>
        <v>46253</v>
      </c>
      <c r="J9991" s="9" t="str">
        <f t="shared" si="781"/>
        <v>ค้างชำระ 1 - 30 วัน</v>
      </c>
      <c r="K9991" s="10">
        <f t="shared" si="782"/>
        <v>0</v>
      </c>
      <c r="L9991" t="str">
        <f t="shared" si="783"/>
        <v>ลูกหนี้ชั้นดี</v>
      </c>
    </row>
    <row r="9992" spans="1:12" x14ac:dyDescent="0.2">
      <c r="A9992" t="s">
        <v>659</v>
      </c>
      <c r="B9992" t="s">
        <v>366</v>
      </c>
      <c r="C9992">
        <v>7</v>
      </c>
      <c r="D9992">
        <v>1126050004030</v>
      </c>
      <c r="E9992" s="1">
        <v>46153</v>
      </c>
      <c r="F9992" s="1">
        <v>46164</v>
      </c>
      <c r="G9992">
        <v>1680</v>
      </c>
      <c r="H9992" s="1">
        <f t="shared" si="780"/>
        <v>46160</v>
      </c>
      <c r="I9992" s="5">
        <f t="shared" si="784"/>
        <v>46253</v>
      </c>
      <c r="J9992" s="9" t="str">
        <f t="shared" si="781"/>
        <v>ชำระตรงเวลา</v>
      </c>
      <c r="K9992" s="10">
        <f t="shared" si="782"/>
        <v>4</v>
      </c>
      <c r="L9992" t="str">
        <f t="shared" si="783"/>
        <v>ลูกหนี้ชั้นดี</v>
      </c>
    </row>
    <row r="9993" spans="1:12" x14ac:dyDescent="0.2">
      <c r="A9993" t="s">
        <v>659</v>
      </c>
      <c r="B9993" t="s">
        <v>366</v>
      </c>
      <c r="C9993">
        <v>7</v>
      </c>
      <c r="D9993">
        <v>1126060001906</v>
      </c>
      <c r="E9993" s="1">
        <v>46182</v>
      </c>
      <c r="F9993" s="1">
        <v>46183</v>
      </c>
      <c r="G9993">
        <v>2100</v>
      </c>
      <c r="H9993" s="1">
        <f t="shared" si="780"/>
        <v>46189</v>
      </c>
      <c r="I9993" s="5">
        <f t="shared" si="784"/>
        <v>46253</v>
      </c>
      <c r="J9993" s="9" t="str">
        <f t="shared" si="781"/>
        <v>ชำระตรงเวลา</v>
      </c>
      <c r="K9993" s="10">
        <f t="shared" si="782"/>
        <v>0</v>
      </c>
      <c r="L9993" t="str">
        <f t="shared" si="783"/>
        <v>ลูกหนี้ชั้นดี</v>
      </c>
    </row>
    <row r="9994" spans="1:12" x14ac:dyDescent="0.2">
      <c r="A9994" t="s">
        <v>659</v>
      </c>
      <c r="B9994" t="s">
        <v>366</v>
      </c>
      <c r="C9994">
        <v>7</v>
      </c>
      <c r="D9994">
        <v>1126060006505</v>
      </c>
      <c r="E9994" s="1">
        <v>46188</v>
      </c>
      <c r="F9994" s="1">
        <v>46190</v>
      </c>
      <c r="G9994">
        <v>469</v>
      </c>
      <c r="H9994" s="1">
        <f t="shared" si="780"/>
        <v>46195</v>
      </c>
      <c r="I9994" s="5">
        <f t="shared" si="784"/>
        <v>46253</v>
      </c>
      <c r="J9994" s="9" t="str">
        <f t="shared" si="781"/>
        <v>ชำระตรงเวลา</v>
      </c>
      <c r="K9994" s="10">
        <f t="shared" si="782"/>
        <v>0</v>
      </c>
      <c r="L9994" t="str">
        <f t="shared" si="783"/>
        <v>ลูกหนี้ชั้นดี</v>
      </c>
    </row>
    <row r="9995" spans="1:12" x14ac:dyDescent="0.2">
      <c r="A9995" t="s">
        <v>659</v>
      </c>
      <c r="B9995" t="s">
        <v>366</v>
      </c>
      <c r="C9995">
        <v>7</v>
      </c>
      <c r="D9995">
        <v>1126060013428</v>
      </c>
      <c r="E9995" s="1">
        <v>46197</v>
      </c>
      <c r="F9995" s="1">
        <v>46200</v>
      </c>
      <c r="G9995">
        <v>402</v>
      </c>
      <c r="H9995" s="1">
        <f t="shared" si="780"/>
        <v>46204</v>
      </c>
      <c r="I9995" s="5">
        <f t="shared" si="784"/>
        <v>46253</v>
      </c>
      <c r="J9995" s="9" t="str">
        <f t="shared" si="781"/>
        <v>ชำระตรงเวลา</v>
      </c>
      <c r="K9995" s="10">
        <f t="shared" si="782"/>
        <v>0</v>
      </c>
      <c r="L9995" t="str">
        <f t="shared" si="783"/>
        <v>ลูกหนี้ชั้นดี</v>
      </c>
    </row>
    <row r="9996" spans="1:12" x14ac:dyDescent="0.2">
      <c r="A9996" t="s">
        <v>301</v>
      </c>
      <c r="B9996" t="s">
        <v>13</v>
      </c>
      <c r="C9996">
        <v>7</v>
      </c>
      <c r="D9996">
        <v>1326010011843</v>
      </c>
      <c r="E9996" s="1">
        <v>46048</v>
      </c>
      <c r="F9996" s="1">
        <v>46051</v>
      </c>
      <c r="G9996">
        <v>22750</v>
      </c>
      <c r="H9996" s="1">
        <f t="shared" si="780"/>
        <v>46055</v>
      </c>
      <c r="I9996" s="5">
        <f t="shared" si="784"/>
        <v>46253</v>
      </c>
      <c r="J9996" s="9" t="str">
        <f t="shared" si="781"/>
        <v>ชำระตรงเวลา</v>
      </c>
      <c r="K9996" s="10">
        <f t="shared" si="782"/>
        <v>0</v>
      </c>
      <c r="L9996" t="str">
        <f t="shared" si="783"/>
        <v>ลูกหนี้ชั้นดี</v>
      </c>
    </row>
    <row r="9997" spans="1:12" x14ac:dyDescent="0.2">
      <c r="A9997" t="s">
        <v>301</v>
      </c>
      <c r="B9997" t="s">
        <v>13</v>
      </c>
      <c r="C9997">
        <v>7</v>
      </c>
      <c r="D9997">
        <v>1326020012120</v>
      </c>
      <c r="E9997" s="1">
        <v>46076</v>
      </c>
      <c r="F9997" s="1">
        <v>46078</v>
      </c>
      <c r="G9997">
        <v>22480</v>
      </c>
      <c r="H9997" s="1">
        <f t="shared" si="780"/>
        <v>46083</v>
      </c>
      <c r="I9997" s="5">
        <f t="shared" si="784"/>
        <v>46253</v>
      </c>
      <c r="J9997" s="9" t="str">
        <f t="shared" si="781"/>
        <v>ชำระตรงเวลา</v>
      </c>
      <c r="K9997" s="10">
        <f t="shared" si="782"/>
        <v>0</v>
      </c>
      <c r="L9997" t="str">
        <f t="shared" si="783"/>
        <v>ลูกหนี้ชั้นดี</v>
      </c>
    </row>
    <row r="9998" spans="1:12" x14ac:dyDescent="0.2">
      <c r="A9998" t="s">
        <v>301</v>
      </c>
      <c r="B9998" t="s">
        <v>13</v>
      </c>
      <c r="C9998">
        <v>7</v>
      </c>
      <c r="D9998">
        <v>1326030002005</v>
      </c>
      <c r="E9998" s="1">
        <v>46084</v>
      </c>
      <c r="F9998" s="1">
        <v>46086</v>
      </c>
      <c r="G9998">
        <v>23100</v>
      </c>
      <c r="H9998" s="1">
        <f t="shared" si="780"/>
        <v>46091</v>
      </c>
      <c r="I9998" s="5">
        <f t="shared" si="784"/>
        <v>46253</v>
      </c>
      <c r="J9998" s="9" t="str">
        <f t="shared" si="781"/>
        <v>ชำระตรงเวลา</v>
      </c>
      <c r="K9998" s="10">
        <f t="shared" si="782"/>
        <v>0</v>
      </c>
      <c r="L9998" t="str">
        <f t="shared" si="783"/>
        <v>ลูกหนี้ชั้นดี</v>
      </c>
    </row>
    <row r="9999" spans="1:12" x14ac:dyDescent="0.2">
      <c r="A9999" t="s">
        <v>301</v>
      </c>
      <c r="B9999" t="s">
        <v>13</v>
      </c>
      <c r="C9999">
        <v>7</v>
      </c>
      <c r="D9999">
        <v>1326030008458</v>
      </c>
      <c r="E9999" s="1">
        <v>46097</v>
      </c>
      <c r="F9999" s="1">
        <v>46099</v>
      </c>
      <c r="G9999">
        <v>23180</v>
      </c>
      <c r="H9999" s="1">
        <f t="shared" si="780"/>
        <v>46104</v>
      </c>
      <c r="I9999" s="5">
        <f t="shared" si="784"/>
        <v>46253</v>
      </c>
      <c r="J9999" s="9" t="str">
        <f t="shared" si="781"/>
        <v>ชำระตรงเวลา</v>
      </c>
      <c r="K9999" s="10">
        <f t="shared" si="782"/>
        <v>0</v>
      </c>
      <c r="L9999" t="str">
        <f t="shared" si="783"/>
        <v>ลูกหนี้ชั้นดี</v>
      </c>
    </row>
    <row r="10000" spans="1:12" x14ac:dyDescent="0.2">
      <c r="A10000" t="s">
        <v>301</v>
      </c>
      <c r="B10000" t="s">
        <v>13</v>
      </c>
      <c r="C10000">
        <v>7</v>
      </c>
      <c r="D10000">
        <v>1326030011946</v>
      </c>
      <c r="E10000" s="1">
        <v>46104</v>
      </c>
      <c r="F10000" s="1">
        <v>46106</v>
      </c>
      <c r="G10000">
        <v>23020</v>
      </c>
      <c r="H10000" s="1">
        <f t="shared" si="780"/>
        <v>46111</v>
      </c>
      <c r="I10000" s="5">
        <f t="shared" si="784"/>
        <v>46253</v>
      </c>
      <c r="J10000" s="9" t="str">
        <f t="shared" si="781"/>
        <v>ชำระตรงเวลา</v>
      </c>
      <c r="K10000" s="10">
        <f t="shared" si="782"/>
        <v>0</v>
      </c>
      <c r="L10000" t="str">
        <f t="shared" si="783"/>
        <v>ลูกหนี้ชั้นดี</v>
      </c>
    </row>
    <row r="10001" spans="1:12" x14ac:dyDescent="0.2">
      <c r="A10001" t="s">
        <v>301</v>
      </c>
      <c r="B10001" t="s">
        <v>13</v>
      </c>
      <c r="C10001">
        <v>7</v>
      </c>
      <c r="D10001">
        <v>1326030015074</v>
      </c>
      <c r="E10001" s="1">
        <v>46111</v>
      </c>
      <c r="F10001" s="1">
        <v>46113</v>
      </c>
      <c r="G10001">
        <v>23160</v>
      </c>
      <c r="H10001" s="1">
        <f t="shared" si="780"/>
        <v>46118</v>
      </c>
      <c r="I10001" s="5">
        <f t="shared" si="784"/>
        <v>46253</v>
      </c>
      <c r="J10001" s="9" t="str">
        <f t="shared" si="781"/>
        <v>ชำระตรงเวลา</v>
      </c>
      <c r="K10001" s="10">
        <f t="shared" si="782"/>
        <v>0</v>
      </c>
      <c r="L10001" t="str">
        <f t="shared" si="783"/>
        <v>ลูกหนี้ชั้นดี</v>
      </c>
    </row>
    <row r="10002" spans="1:12" x14ac:dyDescent="0.2">
      <c r="A10002" t="s">
        <v>301</v>
      </c>
      <c r="B10002" t="s">
        <v>13</v>
      </c>
      <c r="C10002">
        <v>7</v>
      </c>
      <c r="D10002">
        <v>1326040011981</v>
      </c>
      <c r="E10002" s="1">
        <v>46139</v>
      </c>
      <c r="F10002" s="1">
        <v>46142</v>
      </c>
      <c r="G10002">
        <v>54600</v>
      </c>
      <c r="H10002" s="1">
        <f t="shared" si="780"/>
        <v>46146</v>
      </c>
      <c r="I10002" s="5">
        <f t="shared" si="784"/>
        <v>46253</v>
      </c>
      <c r="J10002" s="9" t="str">
        <f t="shared" si="781"/>
        <v>ชำระตรงเวลา</v>
      </c>
      <c r="K10002" s="10">
        <f t="shared" si="782"/>
        <v>0</v>
      </c>
      <c r="L10002" t="str">
        <f t="shared" si="783"/>
        <v>ลูกหนี้ชั้นดี</v>
      </c>
    </row>
    <row r="10003" spans="1:12" x14ac:dyDescent="0.2">
      <c r="A10003" t="s">
        <v>301</v>
      </c>
      <c r="B10003" t="s">
        <v>13</v>
      </c>
      <c r="C10003">
        <v>7</v>
      </c>
      <c r="D10003">
        <v>1326050002252</v>
      </c>
      <c r="E10003" s="1">
        <v>46146</v>
      </c>
      <c r="F10003" s="1">
        <v>46148</v>
      </c>
      <c r="G10003">
        <v>24570</v>
      </c>
      <c r="H10003" s="1">
        <f t="shared" si="780"/>
        <v>46153</v>
      </c>
      <c r="I10003" s="5">
        <f t="shared" si="784"/>
        <v>46253</v>
      </c>
      <c r="J10003" s="9" t="str">
        <f t="shared" si="781"/>
        <v>ชำระตรงเวลา</v>
      </c>
      <c r="K10003" s="10">
        <f t="shared" si="782"/>
        <v>0</v>
      </c>
      <c r="L10003" t="str">
        <f t="shared" si="783"/>
        <v>ลูกหนี้ชั้นดี</v>
      </c>
    </row>
    <row r="10004" spans="1:12" x14ac:dyDescent="0.2">
      <c r="A10004" t="s">
        <v>301</v>
      </c>
      <c r="B10004" t="s">
        <v>13</v>
      </c>
      <c r="C10004">
        <v>7</v>
      </c>
      <c r="D10004">
        <v>1326050012503</v>
      </c>
      <c r="E10004" s="1">
        <v>46167</v>
      </c>
      <c r="F10004" s="1">
        <v>46169</v>
      </c>
      <c r="G10004">
        <v>33470</v>
      </c>
      <c r="H10004" s="1">
        <f t="shared" si="780"/>
        <v>46174</v>
      </c>
      <c r="I10004" s="5">
        <f t="shared" si="784"/>
        <v>46253</v>
      </c>
      <c r="J10004" s="9" t="str">
        <f t="shared" si="781"/>
        <v>ชำระตรงเวลา</v>
      </c>
      <c r="K10004" s="10">
        <f t="shared" si="782"/>
        <v>0</v>
      </c>
      <c r="L10004" t="str">
        <f t="shared" si="783"/>
        <v>ลูกหนี้ชั้นดี</v>
      </c>
    </row>
    <row r="10005" spans="1:12" x14ac:dyDescent="0.2">
      <c r="A10005" t="s">
        <v>301</v>
      </c>
      <c r="B10005" t="s">
        <v>13</v>
      </c>
      <c r="C10005">
        <v>7</v>
      </c>
      <c r="D10005">
        <v>1326060000408</v>
      </c>
      <c r="E10005" s="1">
        <v>46174</v>
      </c>
      <c r="F10005" s="1">
        <v>46177</v>
      </c>
      <c r="G10005">
        <v>53130</v>
      </c>
      <c r="H10005" s="1">
        <f t="shared" si="780"/>
        <v>46181</v>
      </c>
      <c r="I10005" s="5">
        <f t="shared" si="784"/>
        <v>46253</v>
      </c>
      <c r="J10005" s="9" t="str">
        <f t="shared" si="781"/>
        <v>ชำระตรงเวลา</v>
      </c>
      <c r="K10005" s="10">
        <f t="shared" si="782"/>
        <v>0</v>
      </c>
      <c r="L10005" t="str">
        <f t="shared" si="783"/>
        <v>ลูกหนี้ชั้นดี</v>
      </c>
    </row>
    <row r="10006" spans="1:12" x14ac:dyDescent="0.2">
      <c r="A10006" t="s">
        <v>301</v>
      </c>
      <c r="B10006" t="s">
        <v>13</v>
      </c>
      <c r="C10006">
        <v>7</v>
      </c>
      <c r="D10006">
        <v>1326060004925</v>
      </c>
      <c r="E10006" s="1">
        <v>46181</v>
      </c>
      <c r="F10006" s="1">
        <v>46183</v>
      </c>
      <c r="G10006">
        <v>50800</v>
      </c>
      <c r="H10006" s="1">
        <f t="shared" si="780"/>
        <v>46188</v>
      </c>
      <c r="I10006" s="5">
        <f t="shared" si="784"/>
        <v>46253</v>
      </c>
      <c r="J10006" s="9" t="str">
        <f t="shared" si="781"/>
        <v>ชำระตรงเวลา</v>
      </c>
      <c r="K10006" s="10">
        <f t="shared" si="782"/>
        <v>0</v>
      </c>
      <c r="L10006" t="str">
        <f t="shared" si="783"/>
        <v>ลูกหนี้ชั้นดี</v>
      </c>
    </row>
    <row r="10007" spans="1:12" x14ac:dyDescent="0.2">
      <c r="A10007" t="s">
        <v>301</v>
      </c>
      <c r="B10007" t="s">
        <v>13</v>
      </c>
      <c r="C10007">
        <v>7</v>
      </c>
      <c r="D10007">
        <v>1326060007780</v>
      </c>
      <c r="E10007" s="1">
        <v>46188</v>
      </c>
      <c r="F10007" s="1">
        <v>46190</v>
      </c>
      <c r="G10007">
        <v>26140</v>
      </c>
      <c r="H10007" s="1">
        <f t="shared" si="780"/>
        <v>46195</v>
      </c>
      <c r="I10007" s="5">
        <f t="shared" si="784"/>
        <v>46253</v>
      </c>
      <c r="J10007" s="9" t="str">
        <f t="shared" si="781"/>
        <v>ชำระตรงเวลา</v>
      </c>
      <c r="K10007" s="10">
        <f t="shared" si="782"/>
        <v>0</v>
      </c>
      <c r="L10007" t="str">
        <f t="shared" si="783"/>
        <v>ลูกหนี้ชั้นดี</v>
      </c>
    </row>
    <row r="10008" spans="1:12" x14ac:dyDescent="0.2">
      <c r="A10008" t="s">
        <v>301</v>
      </c>
      <c r="B10008" t="s">
        <v>13</v>
      </c>
      <c r="C10008">
        <v>7</v>
      </c>
      <c r="D10008">
        <v>1326060011831</v>
      </c>
      <c r="E10008" s="1">
        <v>46195</v>
      </c>
      <c r="F10008" s="1">
        <v>46197</v>
      </c>
      <c r="G10008">
        <v>26920</v>
      </c>
      <c r="H10008" s="1">
        <f t="shared" si="780"/>
        <v>46202</v>
      </c>
      <c r="I10008" s="5">
        <f t="shared" si="784"/>
        <v>46253</v>
      </c>
      <c r="J10008" s="9" t="str">
        <f t="shared" si="781"/>
        <v>ชำระตรงเวลา</v>
      </c>
      <c r="K10008" s="10">
        <f t="shared" si="782"/>
        <v>0</v>
      </c>
      <c r="L10008" t="str">
        <f t="shared" si="783"/>
        <v>ลูกหนี้ชั้นดี</v>
      </c>
    </row>
    <row r="10009" spans="1:12" x14ac:dyDescent="0.2">
      <c r="A10009" t="s">
        <v>301</v>
      </c>
      <c r="B10009" t="s">
        <v>13</v>
      </c>
      <c r="C10009">
        <v>7</v>
      </c>
      <c r="D10009">
        <v>1326060014719</v>
      </c>
      <c r="E10009" s="1">
        <v>46202</v>
      </c>
      <c r="F10009" s="1">
        <v>46204</v>
      </c>
      <c r="G10009">
        <v>25982</v>
      </c>
      <c r="H10009" s="1">
        <f t="shared" si="780"/>
        <v>46209</v>
      </c>
      <c r="I10009" s="5">
        <f t="shared" si="784"/>
        <v>46253</v>
      </c>
      <c r="J10009" s="9" t="str">
        <f t="shared" si="781"/>
        <v>ชำระตรงเวลา</v>
      </c>
      <c r="K10009" s="10">
        <f t="shared" si="782"/>
        <v>0</v>
      </c>
      <c r="L10009" t="str">
        <f t="shared" si="783"/>
        <v>ลูกหนี้ชั้นดี</v>
      </c>
    </row>
    <row r="10010" spans="1:12" x14ac:dyDescent="0.2">
      <c r="A10010" t="s">
        <v>429</v>
      </c>
      <c r="B10010" t="s">
        <v>366</v>
      </c>
      <c r="C10010">
        <v>15</v>
      </c>
      <c r="D10010">
        <v>1126050008328</v>
      </c>
      <c r="E10010" s="1">
        <v>46161</v>
      </c>
      <c r="F10010" s="1">
        <v>46163</v>
      </c>
      <c r="G10010">
        <v>4010</v>
      </c>
      <c r="H10010" s="1">
        <f t="shared" si="780"/>
        <v>46176</v>
      </c>
      <c r="I10010" s="5">
        <f t="shared" si="784"/>
        <v>46253</v>
      </c>
      <c r="J10010" s="9" t="str">
        <f t="shared" si="781"/>
        <v>ชำระตรงเวลา</v>
      </c>
      <c r="K10010" s="10">
        <f t="shared" si="782"/>
        <v>0</v>
      </c>
      <c r="L10010" t="str">
        <f t="shared" si="783"/>
        <v>ลูกหนี้ชั้นดี</v>
      </c>
    </row>
    <row r="10011" spans="1:12" x14ac:dyDescent="0.2">
      <c r="A10011" t="s">
        <v>429</v>
      </c>
      <c r="B10011" t="s">
        <v>366</v>
      </c>
      <c r="C10011">
        <v>15</v>
      </c>
      <c r="D10011">
        <v>1126060001265</v>
      </c>
      <c r="E10011" s="1">
        <v>46179</v>
      </c>
      <c r="F10011" s="1">
        <v>46182</v>
      </c>
      <c r="G10011">
        <v>5192</v>
      </c>
      <c r="H10011" s="1">
        <f t="shared" si="780"/>
        <v>46194</v>
      </c>
      <c r="I10011" s="5">
        <f t="shared" si="784"/>
        <v>46253</v>
      </c>
      <c r="J10011" s="9" t="str">
        <f t="shared" si="781"/>
        <v>ชำระตรงเวลา</v>
      </c>
      <c r="K10011" s="10">
        <f t="shared" si="782"/>
        <v>0</v>
      </c>
      <c r="L10011" t="str">
        <f t="shared" si="783"/>
        <v>ลูกหนี้ชั้นดี</v>
      </c>
    </row>
    <row r="10012" spans="1:12" x14ac:dyDescent="0.2">
      <c r="A10012" t="s">
        <v>429</v>
      </c>
      <c r="B10012" t="s">
        <v>366</v>
      </c>
      <c r="C10012">
        <v>15</v>
      </c>
      <c r="D10012">
        <v>1126060008660</v>
      </c>
      <c r="E10012" s="1">
        <v>46191</v>
      </c>
      <c r="F10012" s="1">
        <v>46192</v>
      </c>
      <c r="G10012">
        <v>2837</v>
      </c>
      <c r="H10012" s="1">
        <f t="shared" si="780"/>
        <v>46206</v>
      </c>
      <c r="I10012" s="5">
        <f t="shared" si="784"/>
        <v>46253</v>
      </c>
      <c r="J10012" s="9" t="str">
        <f t="shared" si="781"/>
        <v>ชำระตรงเวลา</v>
      </c>
      <c r="K10012" s="10">
        <f t="shared" si="782"/>
        <v>0</v>
      </c>
      <c r="L10012" t="str">
        <f t="shared" si="783"/>
        <v>ลูกหนี้ชั้นดี</v>
      </c>
    </row>
    <row r="10013" spans="1:12" x14ac:dyDescent="0.2">
      <c r="A10013" t="s">
        <v>80</v>
      </c>
      <c r="B10013" t="s">
        <v>8</v>
      </c>
      <c r="C10013">
        <v>7</v>
      </c>
      <c r="D10013">
        <v>1526010011465</v>
      </c>
      <c r="E10013" s="1">
        <v>46049</v>
      </c>
      <c r="F10013" s="1">
        <v>46051</v>
      </c>
      <c r="G10013">
        <v>910</v>
      </c>
      <c r="H10013" s="1">
        <f t="shared" si="780"/>
        <v>46056</v>
      </c>
      <c r="I10013" s="5">
        <f t="shared" si="784"/>
        <v>46253</v>
      </c>
      <c r="J10013" s="9" t="str">
        <f t="shared" si="781"/>
        <v>ชำระตรงเวลา</v>
      </c>
      <c r="K10013" s="10">
        <f t="shared" si="782"/>
        <v>0</v>
      </c>
      <c r="L10013" t="str">
        <f t="shared" si="783"/>
        <v>ลูกหนี้ชั้นดี</v>
      </c>
    </row>
    <row r="10014" spans="1:12" x14ac:dyDescent="0.2">
      <c r="A10014" t="s">
        <v>80</v>
      </c>
      <c r="B10014" t="s">
        <v>8</v>
      </c>
      <c r="C10014">
        <v>7</v>
      </c>
      <c r="D10014">
        <v>1526050001655</v>
      </c>
      <c r="E10014" s="1">
        <v>46147</v>
      </c>
      <c r="F10014" s="1">
        <v>46148</v>
      </c>
      <c r="G10014">
        <v>961</v>
      </c>
      <c r="H10014" s="1">
        <f t="shared" si="780"/>
        <v>46154</v>
      </c>
      <c r="I10014" s="5">
        <f t="shared" si="784"/>
        <v>46253</v>
      </c>
      <c r="J10014" s="9" t="str">
        <f t="shared" si="781"/>
        <v>ชำระตรงเวลา</v>
      </c>
      <c r="K10014" s="10">
        <f t="shared" si="782"/>
        <v>0</v>
      </c>
      <c r="L10014" t="str">
        <f t="shared" si="783"/>
        <v>ลูกหนี้ชั้นดี</v>
      </c>
    </row>
    <row r="10015" spans="1:12" x14ac:dyDescent="0.2">
      <c r="A10015" t="s">
        <v>80</v>
      </c>
      <c r="B10015" t="s">
        <v>8</v>
      </c>
      <c r="C10015">
        <v>7</v>
      </c>
      <c r="D10015">
        <v>1526050012156</v>
      </c>
      <c r="E10015" s="1">
        <v>46169</v>
      </c>
      <c r="F10015" s="1">
        <v>46171</v>
      </c>
      <c r="G10015">
        <v>3237</v>
      </c>
      <c r="H10015" s="1">
        <f t="shared" si="780"/>
        <v>46176</v>
      </c>
      <c r="I10015" s="5">
        <f t="shared" si="784"/>
        <v>46253</v>
      </c>
      <c r="J10015" s="9" t="str">
        <f t="shared" si="781"/>
        <v>ชำระตรงเวลา</v>
      </c>
      <c r="K10015" s="10">
        <f t="shared" si="782"/>
        <v>0</v>
      </c>
      <c r="L10015" t="str">
        <f t="shared" si="783"/>
        <v>ลูกหนี้ชั้นดี</v>
      </c>
    </row>
    <row r="10016" spans="1:12" x14ac:dyDescent="0.2">
      <c r="A10016" t="s">
        <v>80</v>
      </c>
      <c r="B10016" t="s">
        <v>8</v>
      </c>
      <c r="C10016">
        <v>7</v>
      </c>
      <c r="D10016">
        <v>1526060000129</v>
      </c>
      <c r="E10016" s="1">
        <v>46175</v>
      </c>
      <c r="F10016" s="1">
        <v>46178</v>
      </c>
      <c r="G10016">
        <v>1738</v>
      </c>
      <c r="H10016" s="1">
        <f t="shared" si="780"/>
        <v>46182</v>
      </c>
      <c r="I10016" s="5">
        <f t="shared" si="784"/>
        <v>46253</v>
      </c>
      <c r="J10016" s="9" t="str">
        <f t="shared" si="781"/>
        <v>ชำระตรงเวลา</v>
      </c>
      <c r="K10016" s="10">
        <f t="shared" si="782"/>
        <v>0</v>
      </c>
      <c r="L10016" t="str">
        <f t="shared" si="783"/>
        <v>ลูกหนี้ชั้นดี</v>
      </c>
    </row>
    <row r="10017" spans="1:12" x14ac:dyDescent="0.2">
      <c r="A10017" t="s">
        <v>80</v>
      </c>
      <c r="B10017" t="s">
        <v>8</v>
      </c>
      <c r="C10017">
        <v>7</v>
      </c>
      <c r="D10017">
        <v>1526060004882</v>
      </c>
      <c r="E10017" s="1">
        <v>46182</v>
      </c>
      <c r="F10017" s="1">
        <v>46183</v>
      </c>
      <c r="G10017">
        <v>1016</v>
      </c>
      <c r="H10017" s="1">
        <f t="shared" si="780"/>
        <v>46189</v>
      </c>
      <c r="I10017" s="5">
        <f t="shared" si="784"/>
        <v>46253</v>
      </c>
      <c r="J10017" s="9" t="str">
        <f t="shared" si="781"/>
        <v>ชำระตรงเวลา</v>
      </c>
      <c r="K10017" s="10">
        <f t="shared" si="782"/>
        <v>0</v>
      </c>
      <c r="L10017" t="str">
        <f t="shared" si="783"/>
        <v>ลูกหนี้ชั้นดี</v>
      </c>
    </row>
    <row r="10018" spans="1:12" x14ac:dyDescent="0.2">
      <c r="A10018" t="s">
        <v>80</v>
      </c>
      <c r="B10018" t="s">
        <v>8</v>
      </c>
      <c r="C10018">
        <v>7</v>
      </c>
      <c r="D10018">
        <v>1526060007371</v>
      </c>
      <c r="E10018" s="1">
        <v>46189</v>
      </c>
      <c r="F10018" s="1">
        <v>46190</v>
      </c>
      <c r="G10018">
        <v>298</v>
      </c>
      <c r="H10018" s="1">
        <f t="shared" si="780"/>
        <v>46196</v>
      </c>
      <c r="I10018" s="5">
        <f t="shared" si="784"/>
        <v>46253</v>
      </c>
      <c r="J10018" s="9" t="str">
        <f t="shared" si="781"/>
        <v>ชำระตรงเวลา</v>
      </c>
      <c r="K10018" s="10">
        <f t="shared" si="782"/>
        <v>0</v>
      </c>
      <c r="L10018" t="str">
        <f t="shared" si="783"/>
        <v>ลูกหนี้ชั้นดี</v>
      </c>
    </row>
    <row r="10019" spans="1:12" x14ac:dyDescent="0.2">
      <c r="A10019" t="s">
        <v>80</v>
      </c>
      <c r="B10019" t="s">
        <v>8</v>
      </c>
      <c r="C10019">
        <v>7</v>
      </c>
      <c r="D10019">
        <v>1526060011576</v>
      </c>
      <c r="E10019" s="1">
        <v>46196</v>
      </c>
      <c r="F10019" s="1">
        <v>46197</v>
      </c>
      <c r="G10019">
        <v>244</v>
      </c>
      <c r="H10019" s="1">
        <f t="shared" si="780"/>
        <v>46203</v>
      </c>
      <c r="I10019" s="5">
        <f t="shared" si="784"/>
        <v>46253</v>
      </c>
      <c r="J10019" s="9" t="str">
        <f t="shared" si="781"/>
        <v>ชำระตรงเวลา</v>
      </c>
      <c r="K10019" s="10">
        <f t="shared" si="782"/>
        <v>0</v>
      </c>
      <c r="L10019" t="str">
        <f t="shared" si="783"/>
        <v>ลูกหนี้ชั้นดี</v>
      </c>
    </row>
    <row r="10020" spans="1:12" x14ac:dyDescent="0.2">
      <c r="A10020" t="s">
        <v>80</v>
      </c>
      <c r="B10020" t="s">
        <v>8</v>
      </c>
      <c r="C10020">
        <v>7</v>
      </c>
      <c r="D10020">
        <v>1526060014423</v>
      </c>
      <c r="E10020" s="1">
        <v>46203</v>
      </c>
      <c r="F10020" s="1">
        <v>46204</v>
      </c>
      <c r="G10020">
        <v>6312</v>
      </c>
      <c r="H10020" s="1">
        <f t="shared" si="780"/>
        <v>46210</v>
      </c>
      <c r="I10020" s="5">
        <f t="shared" si="784"/>
        <v>46253</v>
      </c>
      <c r="J10020" s="9" t="str">
        <f t="shared" si="781"/>
        <v>ชำระตรงเวลา</v>
      </c>
      <c r="K10020" s="10">
        <f t="shared" si="782"/>
        <v>0</v>
      </c>
      <c r="L10020" t="str">
        <f t="shared" si="783"/>
        <v>ลูกหนี้ชั้นดี</v>
      </c>
    </row>
    <row r="10021" spans="1:12" x14ac:dyDescent="0.2">
      <c r="A10021" t="s">
        <v>545</v>
      </c>
      <c r="B10021" t="s">
        <v>366</v>
      </c>
      <c r="C10021">
        <v>7</v>
      </c>
      <c r="D10021">
        <v>1126020012799</v>
      </c>
      <c r="E10021" s="1">
        <v>46079</v>
      </c>
      <c r="F10021" s="1">
        <v>46086</v>
      </c>
      <c r="G10021">
        <v>1180</v>
      </c>
      <c r="H10021" s="1">
        <f t="shared" si="780"/>
        <v>46086</v>
      </c>
      <c r="I10021" s="5">
        <f t="shared" si="784"/>
        <v>46253</v>
      </c>
      <c r="J10021" s="9" t="str">
        <f t="shared" si="781"/>
        <v>ชำระตรงเวลา</v>
      </c>
      <c r="K10021" s="10">
        <f t="shared" si="782"/>
        <v>0</v>
      </c>
      <c r="L10021" t="str">
        <f t="shared" si="783"/>
        <v>ลูกหนี้ชั้นดี</v>
      </c>
    </row>
    <row r="10022" spans="1:12" x14ac:dyDescent="0.2">
      <c r="A10022" t="s">
        <v>545</v>
      </c>
      <c r="B10022" t="s">
        <v>366</v>
      </c>
      <c r="C10022">
        <v>7</v>
      </c>
      <c r="D10022">
        <v>1126030009635</v>
      </c>
      <c r="E10022" s="1">
        <v>46101</v>
      </c>
      <c r="F10022" s="1">
        <v>46105</v>
      </c>
      <c r="G10022">
        <v>1540</v>
      </c>
      <c r="H10022" s="1">
        <f t="shared" si="780"/>
        <v>46108</v>
      </c>
      <c r="I10022" s="5">
        <f t="shared" si="784"/>
        <v>46253</v>
      </c>
      <c r="J10022" s="9" t="str">
        <f t="shared" si="781"/>
        <v>ชำระตรงเวลา</v>
      </c>
      <c r="K10022" s="10">
        <f t="shared" si="782"/>
        <v>0</v>
      </c>
      <c r="L10022" t="str">
        <f t="shared" si="783"/>
        <v>ลูกหนี้ชั้นดี</v>
      </c>
    </row>
    <row r="10023" spans="1:12" x14ac:dyDescent="0.2">
      <c r="A10023" t="s">
        <v>545</v>
      </c>
      <c r="B10023" t="s">
        <v>366</v>
      </c>
      <c r="C10023">
        <v>7</v>
      </c>
      <c r="D10023">
        <v>1126050003071</v>
      </c>
      <c r="E10023" s="1">
        <v>46153</v>
      </c>
      <c r="F10023" s="1">
        <v>46160</v>
      </c>
      <c r="G10023">
        <v>575</v>
      </c>
      <c r="H10023" s="1">
        <f t="shared" si="780"/>
        <v>46160</v>
      </c>
      <c r="I10023" s="5">
        <f t="shared" si="784"/>
        <v>46253</v>
      </c>
      <c r="J10023" s="9" t="str">
        <f t="shared" si="781"/>
        <v>ชำระตรงเวลา</v>
      </c>
      <c r="K10023" s="10">
        <f t="shared" si="782"/>
        <v>0</v>
      </c>
      <c r="L10023" t="str">
        <f t="shared" si="783"/>
        <v>ลูกหนี้ชั้นดี</v>
      </c>
    </row>
    <row r="10024" spans="1:12" x14ac:dyDescent="0.2">
      <c r="A10024" t="s">
        <v>545</v>
      </c>
      <c r="B10024" t="s">
        <v>366</v>
      </c>
      <c r="C10024">
        <v>7</v>
      </c>
      <c r="D10024">
        <v>1126050005938</v>
      </c>
      <c r="E10024" s="1">
        <v>46156</v>
      </c>
      <c r="F10024" s="1">
        <v>46160</v>
      </c>
      <c r="G10024">
        <v>3827</v>
      </c>
      <c r="H10024" s="1">
        <f t="shared" si="780"/>
        <v>46163</v>
      </c>
      <c r="I10024" s="5">
        <f t="shared" si="784"/>
        <v>46253</v>
      </c>
      <c r="J10024" s="9" t="str">
        <f t="shared" si="781"/>
        <v>ชำระตรงเวลา</v>
      </c>
      <c r="K10024" s="10">
        <f t="shared" si="782"/>
        <v>0</v>
      </c>
      <c r="L10024" t="str">
        <f t="shared" si="783"/>
        <v>ลูกหนี้ชั้นดี</v>
      </c>
    </row>
    <row r="10025" spans="1:12" x14ac:dyDescent="0.2">
      <c r="A10025" t="s">
        <v>545</v>
      </c>
      <c r="B10025" t="s">
        <v>366</v>
      </c>
      <c r="C10025">
        <v>7</v>
      </c>
      <c r="D10025">
        <v>1126060002880</v>
      </c>
      <c r="E10025" s="1">
        <v>46179</v>
      </c>
      <c r="F10025" s="1">
        <v>46181</v>
      </c>
      <c r="G10025">
        <v>521</v>
      </c>
      <c r="H10025" s="1">
        <f t="shared" si="780"/>
        <v>46186</v>
      </c>
      <c r="I10025" s="5">
        <f t="shared" si="784"/>
        <v>46253</v>
      </c>
      <c r="J10025" s="9" t="str">
        <f t="shared" si="781"/>
        <v>ชำระตรงเวลา</v>
      </c>
      <c r="K10025" s="10">
        <f t="shared" si="782"/>
        <v>0</v>
      </c>
      <c r="L10025" t="str">
        <f t="shared" si="783"/>
        <v>ลูกหนี้ชั้นดี</v>
      </c>
    </row>
    <row r="10026" spans="1:12" x14ac:dyDescent="0.2">
      <c r="A10026" t="s">
        <v>545</v>
      </c>
      <c r="B10026" t="s">
        <v>366</v>
      </c>
      <c r="C10026">
        <v>7</v>
      </c>
      <c r="D10026">
        <v>1126060005430</v>
      </c>
      <c r="E10026" s="1">
        <v>46184</v>
      </c>
      <c r="F10026" s="1">
        <v>46189</v>
      </c>
      <c r="G10026">
        <v>1041</v>
      </c>
      <c r="H10026" s="1">
        <f t="shared" si="780"/>
        <v>46191</v>
      </c>
      <c r="I10026" s="5">
        <f t="shared" si="784"/>
        <v>46253</v>
      </c>
      <c r="J10026" s="9" t="str">
        <f t="shared" si="781"/>
        <v>ชำระตรงเวลา</v>
      </c>
      <c r="K10026" s="10">
        <f t="shared" si="782"/>
        <v>0</v>
      </c>
      <c r="L10026" t="str">
        <f t="shared" si="783"/>
        <v>ลูกหนี้ชั้นดี</v>
      </c>
    </row>
    <row r="10027" spans="1:12" x14ac:dyDescent="0.2">
      <c r="A10027" t="s">
        <v>545</v>
      </c>
      <c r="B10027" t="s">
        <v>366</v>
      </c>
      <c r="C10027">
        <v>7</v>
      </c>
      <c r="D10027">
        <v>1126060009315</v>
      </c>
      <c r="E10027" s="1">
        <v>46192</v>
      </c>
      <c r="F10027" s="1">
        <v>46196</v>
      </c>
      <c r="G10027">
        <v>3347</v>
      </c>
      <c r="H10027" s="1">
        <f t="shared" si="780"/>
        <v>46199</v>
      </c>
      <c r="I10027" s="5">
        <f t="shared" si="784"/>
        <v>46253</v>
      </c>
      <c r="J10027" s="9" t="str">
        <f t="shared" si="781"/>
        <v>ค้างชำระ 1 - 30 วัน</v>
      </c>
      <c r="K10027" s="10">
        <f t="shared" si="782"/>
        <v>0</v>
      </c>
      <c r="L10027" t="str">
        <f t="shared" si="783"/>
        <v>ลูกหนี้ชั้นดี</v>
      </c>
    </row>
    <row r="10028" spans="1:12" x14ac:dyDescent="0.2">
      <c r="A10028" t="s">
        <v>545</v>
      </c>
      <c r="B10028" t="s">
        <v>366</v>
      </c>
      <c r="C10028">
        <v>7</v>
      </c>
      <c r="D10028">
        <v>1126060012261</v>
      </c>
      <c r="E10028" s="1">
        <v>46202</v>
      </c>
      <c r="F10028" s="1">
        <v>46210</v>
      </c>
      <c r="G10028">
        <v>872</v>
      </c>
      <c r="H10028" s="1">
        <f t="shared" si="780"/>
        <v>46209</v>
      </c>
      <c r="I10028" s="5">
        <f t="shared" si="784"/>
        <v>46253</v>
      </c>
      <c r="J10028" s="9" t="str">
        <f t="shared" si="781"/>
        <v>ค้างชำระ 1 - 30 วัน</v>
      </c>
      <c r="K10028" s="10">
        <f t="shared" si="782"/>
        <v>1</v>
      </c>
      <c r="L10028" t="str">
        <f t="shared" si="783"/>
        <v>ลูกหนี้ชั้นดี</v>
      </c>
    </row>
    <row r="10029" spans="1:12" x14ac:dyDescent="0.2">
      <c r="A10029" t="s">
        <v>140</v>
      </c>
      <c r="B10029" t="s">
        <v>18</v>
      </c>
      <c r="C10029">
        <v>7</v>
      </c>
      <c r="D10029">
        <v>1226010013543</v>
      </c>
      <c r="E10029" s="1">
        <v>46050</v>
      </c>
      <c r="F10029" s="1">
        <v>46064</v>
      </c>
      <c r="G10029">
        <v>2260</v>
      </c>
      <c r="H10029" s="1">
        <f t="shared" si="780"/>
        <v>46057</v>
      </c>
      <c r="I10029" s="5">
        <f t="shared" si="784"/>
        <v>46253</v>
      </c>
      <c r="J10029" s="9" t="str">
        <f t="shared" si="781"/>
        <v>ค้างชำระ 1 - 30 วัน</v>
      </c>
      <c r="K10029" s="10">
        <f t="shared" si="782"/>
        <v>7</v>
      </c>
      <c r="L10029" t="str">
        <f t="shared" si="783"/>
        <v>ลูกหนี้ชั้นดี</v>
      </c>
    </row>
    <row r="10030" spans="1:12" x14ac:dyDescent="0.2">
      <c r="A10030" t="s">
        <v>140</v>
      </c>
      <c r="B10030" t="s">
        <v>18</v>
      </c>
      <c r="C10030">
        <v>7</v>
      </c>
      <c r="D10030">
        <v>1226030006860</v>
      </c>
      <c r="E10030" s="1">
        <v>46093</v>
      </c>
      <c r="F10030" s="1">
        <v>46106</v>
      </c>
      <c r="G10030">
        <v>675</v>
      </c>
      <c r="H10030" s="1">
        <f t="shared" si="780"/>
        <v>46100</v>
      </c>
      <c r="I10030" s="5">
        <f t="shared" si="784"/>
        <v>46253</v>
      </c>
      <c r="J10030" s="9" t="str">
        <f t="shared" si="781"/>
        <v>ชำระตรงเวลา</v>
      </c>
      <c r="K10030" s="10">
        <f t="shared" si="782"/>
        <v>6</v>
      </c>
      <c r="L10030" t="str">
        <f t="shared" si="783"/>
        <v>ลูกหนี้ชั้นดี</v>
      </c>
    </row>
    <row r="10031" spans="1:12" x14ac:dyDescent="0.2">
      <c r="A10031" t="s">
        <v>140</v>
      </c>
      <c r="B10031" t="s">
        <v>18</v>
      </c>
      <c r="C10031">
        <v>7</v>
      </c>
      <c r="D10031">
        <v>1226040013827</v>
      </c>
      <c r="E10031" s="1">
        <v>46142</v>
      </c>
      <c r="F10031" s="1">
        <v>46146</v>
      </c>
      <c r="G10031">
        <v>2220</v>
      </c>
      <c r="H10031" s="1">
        <f t="shared" si="780"/>
        <v>46149</v>
      </c>
      <c r="I10031" s="5">
        <f t="shared" si="784"/>
        <v>46253</v>
      </c>
      <c r="J10031" s="9" t="str">
        <f t="shared" si="781"/>
        <v>ค้างชำระ 1 - 30 วัน</v>
      </c>
      <c r="K10031" s="10">
        <f t="shared" si="782"/>
        <v>0</v>
      </c>
      <c r="L10031" t="str">
        <f t="shared" si="783"/>
        <v>ลูกหนี้ชั้นดี</v>
      </c>
    </row>
    <row r="10032" spans="1:12" x14ac:dyDescent="0.2">
      <c r="A10032" t="s">
        <v>140</v>
      </c>
      <c r="B10032" t="s">
        <v>18</v>
      </c>
      <c r="C10032">
        <v>7</v>
      </c>
      <c r="D10032">
        <v>1226060002597</v>
      </c>
      <c r="E10032" s="1">
        <v>46177</v>
      </c>
      <c r="F10032" s="1">
        <v>46186</v>
      </c>
      <c r="G10032">
        <v>1060</v>
      </c>
      <c r="H10032" s="1">
        <f t="shared" si="780"/>
        <v>46184</v>
      </c>
      <c r="I10032" s="5">
        <f t="shared" si="784"/>
        <v>46253</v>
      </c>
      <c r="J10032" s="9" t="str">
        <f t="shared" si="781"/>
        <v>ค้างชำระ 1 - 30 วัน</v>
      </c>
      <c r="K10032" s="10">
        <f t="shared" si="782"/>
        <v>2</v>
      </c>
      <c r="L10032" t="str">
        <f t="shared" si="783"/>
        <v>ลูกหนี้ชั้นดี</v>
      </c>
    </row>
    <row r="10033" spans="1:12" x14ac:dyDescent="0.2">
      <c r="A10033" t="s">
        <v>140</v>
      </c>
      <c r="B10033" t="s">
        <v>18</v>
      </c>
      <c r="C10033">
        <v>7</v>
      </c>
      <c r="D10033">
        <v>1226060006717</v>
      </c>
      <c r="E10033" s="1">
        <v>46184</v>
      </c>
      <c r="F10033" s="1">
        <v>46195</v>
      </c>
      <c r="G10033">
        <v>1920</v>
      </c>
      <c r="H10033" s="1">
        <f t="shared" si="780"/>
        <v>46191</v>
      </c>
      <c r="I10033" s="5">
        <f t="shared" si="784"/>
        <v>46253</v>
      </c>
      <c r="J10033" s="9" t="str">
        <f t="shared" si="781"/>
        <v>ค้างชำระ 1 - 30 วัน</v>
      </c>
      <c r="K10033" s="10">
        <f t="shared" si="782"/>
        <v>4</v>
      </c>
      <c r="L10033" t="str">
        <f t="shared" si="783"/>
        <v>ลูกหนี้ชั้นดี</v>
      </c>
    </row>
    <row r="10034" spans="1:12" x14ac:dyDescent="0.2">
      <c r="A10034" t="s">
        <v>140</v>
      </c>
      <c r="B10034" t="s">
        <v>18</v>
      </c>
      <c r="C10034">
        <v>7</v>
      </c>
      <c r="D10034">
        <v>1226060010622</v>
      </c>
      <c r="E10034" s="1">
        <v>46191</v>
      </c>
      <c r="F10034" s="1">
        <v>46202</v>
      </c>
      <c r="G10034">
        <v>2105</v>
      </c>
      <c r="H10034" s="1">
        <f t="shared" si="780"/>
        <v>46198</v>
      </c>
      <c r="I10034" s="5">
        <f t="shared" si="784"/>
        <v>46253</v>
      </c>
      <c r="J10034" s="9" t="str">
        <f t="shared" si="781"/>
        <v>ค้างชำระ 1 - 30 วัน</v>
      </c>
      <c r="K10034" s="10">
        <f t="shared" si="782"/>
        <v>4</v>
      </c>
      <c r="L10034" t="str">
        <f t="shared" si="783"/>
        <v>ลูกหนี้ชั้นดี</v>
      </c>
    </row>
    <row r="10035" spans="1:12" x14ac:dyDescent="0.2">
      <c r="A10035" t="s">
        <v>140</v>
      </c>
      <c r="B10035" t="s">
        <v>18</v>
      </c>
      <c r="C10035">
        <v>7</v>
      </c>
      <c r="D10035">
        <v>1226060013937</v>
      </c>
      <c r="E10035" s="1">
        <v>46199</v>
      </c>
      <c r="F10035" s="1">
        <v>46210</v>
      </c>
      <c r="G10035">
        <v>2860</v>
      </c>
      <c r="H10035" s="1">
        <f t="shared" si="780"/>
        <v>46206</v>
      </c>
      <c r="I10035" s="5">
        <f t="shared" si="784"/>
        <v>46253</v>
      </c>
      <c r="J10035" s="9" t="str">
        <f t="shared" si="781"/>
        <v>ค้างชำระ 1 - 30 วัน</v>
      </c>
      <c r="K10035" s="10">
        <f t="shared" si="782"/>
        <v>4</v>
      </c>
      <c r="L10035" t="str">
        <f t="shared" si="783"/>
        <v>ลูกหนี้ชั้นดี</v>
      </c>
    </row>
    <row r="10036" spans="1:12" x14ac:dyDescent="0.2">
      <c r="A10036" t="s">
        <v>401</v>
      </c>
      <c r="B10036" t="s">
        <v>366</v>
      </c>
      <c r="C10036">
        <v>15</v>
      </c>
      <c r="D10036">
        <v>1126030000175</v>
      </c>
      <c r="E10036" s="1">
        <v>46085</v>
      </c>
      <c r="F10036" s="1">
        <v>46105</v>
      </c>
      <c r="G10036">
        <v>6524</v>
      </c>
      <c r="H10036" s="1">
        <f t="shared" si="780"/>
        <v>46100</v>
      </c>
      <c r="I10036" s="5">
        <f t="shared" si="784"/>
        <v>46253</v>
      </c>
      <c r="J10036" s="9" t="str">
        <f t="shared" si="781"/>
        <v>ค้างชำระ 1 - 30 วัน</v>
      </c>
      <c r="K10036" s="10">
        <f t="shared" si="782"/>
        <v>5</v>
      </c>
      <c r="L10036" t="str">
        <f t="shared" si="783"/>
        <v>ลูกหนี้ชั้นดี</v>
      </c>
    </row>
    <row r="10037" spans="1:12" x14ac:dyDescent="0.2">
      <c r="A10037" t="s">
        <v>401</v>
      </c>
      <c r="B10037" t="s">
        <v>366</v>
      </c>
      <c r="C10037">
        <v>15</v>
      </c>
      <c r="D10037">
        <v>1126060000817</v>
      </c>
      <c r="E10037" s="1">
        <v>46177</v>
      </c>
      <c r="F10037" s="1">
        <v>46202</v>
      </c>
      <c r="G10037">
        <v>17774</v>
      </c>
      <c r="H10037" s="1">
        <f t="shared" si="780"/>
        <v>46192</v>
      </c>
      <c r="I10037" s="5">
        <f t="shared" si="784"/>
        <v>46253</v>
      </c>
      <c r="J10037" s="9" t="str">
        <f t="shared" si="781"/>
        <v>ค้างชำระ 1 - 30 วัน</v>
      </c>
      <c r="K10037" s="10">
        <f t="shared" si="782"/>
        <v>10</v>
      </c>
      <c r="L10037" t="str">
        <f t="shared" si="783"/>
        <v>ลูกหนี้ชั้นดี</v>
      </c>
    </row>
    <row r="10038" spans="1:12" x14ac:dyDescent="0.2">
      <c r="A10038" t="s">
        <v>401</v>
      </c>
      <c r="B10038" t="s">
        <v>366</v>
      </c>
      <c r="C10038">
        <v>15</v>
      </c>
      <c r="D10038">
        <v>1126060008066</v>
      </c>
      <c r="E10038" s="1">
        <v>46190</v>
      </c>
      <c r="F10038" s="1">
        <v>46206</v>
      </c>
      <c r="G10038">
        <v>10639</v>
      </c>
      <c r="H10038" s="1">
        <f t="shared" si="780"/>
        <v>46205</v>
      </c>
      <c r="I10038" s="5">
        <f t="shared" si="784"/>
        <v>46253</v>
      </c>
      <c r="J10038" s="9" t="str">
        <f t="shared" si="781"/>
        <v>ชำระตรงเวลา</v>
      </c>
      <c r="K10038" s="10">
        <f t="shared" si="782"/>
        <v>1</v>
      </c>
      <c r="L10038" t="str">
        <f t="shared" si="783"/>
        <v>ลูกหนี้ชั้นดี</v>
      </c>
    </row>
    <row r="10039" spans="1:12" x14ac:dyDescent="0.2">
      <c r="A10039" t="s">
        <v>3064</v>
      </c>
      <c r="B10039" t="s">
        <v>366</v>
      </c>
      <c r="C10039">
        <v>30</v>
      </c>
      <c r="D10039">
        <v>1126060010120</v>
      </c>
      <c r="E10039" s="1">
        <v>46195</v>
      </c>
      <c r="F10039" s="1">
        <v>46220</v>
      </c>
      <c r="G10039">
        <v>10000</v>
      </c>
      <c r="H10039" s="1">
        <f t="shared" si="780"/>
        <v>46225</v>
      </c>
      <c r="I10039" s="5">
        <f t="shared" si="784"/>
        <v>46253</v>
      </c>
      <c r="J10039" s="9" t="str">
        <f t="shared" si="781"/>
        <v>ชำระตรงเวลา</v>
      </c>
      <c r="K10039" s="10">
        <f t="shared" si="782"/>
        <v>0</v>
      </c>
      <c r="L10039" t="str">
        <f t="shared" si="783"/>
        <v>ลูกหนี้ชั้นดี</v>
      </c>
    </row>
    <row r="10040" spans="1:12" x14ac:dyDescent="0.2">
      <c r="A10040" t="s">
        <v>105</v>
      </c>
      <c r="B10040" t="s">
        <v>106</v>
      </c>
      <c r="C10040">
        <v>15</v>
      </c>
      <c r="D10040">
        <v>5726020008509</v>
      </c>
      <c r="E10040" s="1">
        <v>46069</v>
      </c>
      <c r="F10040" s="1">
        <v>46072</v>
      </c>
      <c r="G10040">
        <v>5300</v>
      </c>
      <c r="H10040" s="1">
        <f t="shared" si="780"/>
        <v>46084</v>
      </c>
      <c r="I10040" s="5">
        <f t="shared" si="784"/>
        <v>46253</v>
      </c>
      <c r="J10040" s="9" t="str">
        <f t="shared" si="781"/>
        <v>ชำระตรงเวลา</v>
      </c>
      <c r="K10040" s="10">
        <f t="shared" si="782"/>
        <v>0</v>
      </c>
      <c r="L10040" t="str">
        <f t="shared" si="783"/>
        <v>ลูกหนี้ชั้นดี</v>
      </c>
    </row>
    <row r="10041" spans="1:12" x14ac:dyDescent="0.2">
      <c r="A10041" t="s">
        <v>105</v>
      </c>
      <c r="B10041" t="s">
        <v>106</v>
      </c>
      <c r="C10041">
        <v>15</v>
      </c>
      <c r="D10041">
        <v>5726030000913</v>
      </c>
      <c r="E10041" s="1">
        <v>46083</v>
      </c>
      <c r="F10041" s="1">
        <v>46088</v>
      </c>
      <c r="G10041">
        <v>9950</v>
      </c>
      <c r="H10041" s="1">
        <f t="shared" si="780"/>
        <v>46098</v>
      </c>
      <c r="I10041" s="5">
        <f t="shared" si="784"/>
        <v>46253</v>
      </c>
      <c r="J10041" s="9" t="str">
        <f t="shared" si="781"/>
        <v>ชำระตรงเวลา</v>
      </c>
      <c r="K10041" s="10">
        <f t="shared" si="782"/>
        <v>0</v>
      </c>
      <c r="L10041" t="str">
        <f t="shared" si="783"/>
        <v>ลูกหนี้ชั้นดี</v>
      </c>
    </row>
    <row r="10042" spans="1:12" x14ac:dyDescent="0.2">
      <c r="A10042" t="s">
        <v>105</v>
      </c>
      <c r="B10042" t="s">
        <v>106</v>
      </c>
      <c r="C10042">
        <v>15</v>
      </c>
      <c r="D10042">
        <v>5726030008490</v>
      </c>
      <c r="E10042" s="1">
        <v>46097</v>
      </c>
      <c r="F10042" s="1">
        <v>46102</v>
      </c>
      <c r="G10042">
        <v>8060</v>
      </c>
      <c r="H10042" s="1">
        <f t="shared" si="780"/>
        <v>46112</v>
      </c>
      <c r="I10042" s="5">
        <f t="shared" si="784"/>
        <v>46253</v>
      </c>
      <c r="J10042" s="9" t="str">
        <f t="shared" si="781"/>
        <v>ชำระตรงเวลา</v>
      </c>
      <c r="K10042" s="10">
        <f t="shared" si="782"/>
        <v>0</v>
      </c>
      <c r="L10042" t="str">
        <f t="shared" si="783"/>
        <v>ลูกหนี้ชั้นดี</v>
      </c>
    </row>
    <row r="10043" spans="1:12" x14ac:dyDescent="0.2">
      <c r="A10043" t="s">
        <v>105</v>
      </c>
      <c r="B10043" t="s">
        <v>106</v>
      </c>
      <c r="C10043">
        <v>15</v>
      </c>
      <c r="D10043">
        <v>5726040000576</v>
      </c>
      <c r="E10043" s="1">
        <v>46113</v>
      </c>
      <c r="F10043" s="1">
        <v>46118</v>
      </c>
      <c r="G10043">
        <v>14534</v>
      </c>
      <c r="H10043" s="1">
        <f t="shared" si="780"/>
        <v>46128</v>
      </c>
      <c r="I10043" s="5">
        <f t="shared" si="784"/>
        <v>46253</v>
      </c>
      <c r="J10043" s="9" t="str">
        <f t="shared" si="781"/>
        <v>ชำระตรงเวลา</v>
      </c>
      <c r="K10043" s="10">
        <f t="shared" si="782"/>
        <v>0</v>
      </c>
      <c r="L10043" t="str">
        <f t="shared" si="783"/>
        <v>ลูกหนี้ชั้นดี</v>
      </c>
    </row>
    <row r="10044" spans="1:12" x14ac:dyDescent="0.2">
      <c r="A10044" t="s">
        <v>105</v>
      </c>
      <c r="B10044" t="s">
        <v>106</v>
      </c>
      <c r="C10044">
        <v>15</v>
      </c>
      <c r="D10044">
        <v>5726040007599</v>
      </c>
      <c r="E10044" s="1">
        <v>46128</v>
      </c>
      <c r="F10044" s="1">
        <v>46130</v>
      </c>
      <c r="G10044">
        <v>9472</v>
      </c>
      <c r="H10044" s="1">
        <f t="shared" si="780"/>
        <v>46143</v>
      </c>
      <c r="I10044" s="5">
        <f t="shared" si="784"/>
        <v>46253</v>
      </c>
      <c r="J10044" s="9" t="str">
        <f t="shared" si="781"/>
        <v>ชำระตรงเวลา</v>
      </c>
      <c r="K10044" s="10">
        <f t="shared" si="782"/>
        <v>0</v>
      </c>
      <c r="L10044" t="str">
        <f t="shared" si="783"/>
        <v>ลูกหนี้ชั้นดี</v>
      </c>
    </row>
    <row r="10045" spans="1:12" x14ac:dyDescent="0.2">
      <c r="A10045" t="s">
        <v>105</v>
      </c>
      <c r="B10045" t="s">
        <v>106</v>
      </c>
      <c r="C10045">
        <v>15</v>
      </c>
      <c r="D10045">
        <v>5726050008401</v>
      </c>
      <c r="E10045" s="1">
        <v>46158</v>
      </c>
      <c r="F10045" s="1">
        <v>46161</v>
      </c>
      <c r="G10045">
        <v>8550</v>
      </c>
      <c r="H10045" s="1">
        <f t="shared" si="780"/>
        <v>46173</v>
      </c>
      <c r="I10045" s="5">
        <f t="shared" si="784"/>
        <v>46253</v>
      </c>
      <c r="J10045" s="9" t="str">
        <f t="shared" si="781"/>
        <v>ชำระตรงเวลา</v>
      </c>
      <c r="K10045" s="10">
        <f t="shared" si="782"/>
        <v>0</v>
      </c>
      <c r="L10045" t="str">
        <f t="shared" si="783"/>
        <v>ลูกหนี้ชั้นดี</v>
      </c>
    </row>
    <row r="10046" spans="1:12" x14ac:dyDescent="0.2">
      <c r="A10046" t="s">
        <v>105</v>
      </c>
      <c r="B10046" t="s">
        <v>106</v>
      </c>
      <c r="C10046">
        <v>15</v>
      </c>
      <c r="D10046">
        <v>5726060001065</v>
      </c>
      <c r="E10046" s="1">
        <v>46175</v>
      </c>
      <c r="F10046" s="1">
        <v>46182</v>
      </c>
      <c r="G10046">
        <v>15400</v>
      </c>
      <c r="H10046" s="1">
        <f t="shared" si="780"/>
        <v>46190</v>
      </c>
      <c r="I10046" s="5">
        <f t="shared" si="784"/>
        <v>46253</v>
      </c>
      <c r="J10046" s="9" t="str">
        <f t="shared" si="781"/>
        <v>ชำระตรงเวลา</v>
      </c>
      <c r="K10046" s="10">
        <f t="shared" si="782"/>
        <v>0</v>
      </c>
      <c r="L10046" t="str">
        <f t="shared" si="783"/>
        <v>ลูกหนี้ชั้นดี</v>
      </c>
    </row>
    <row r="10047" spans="1:12" x14ac:dyDescent="0.2">
      <c r="A10047" t="s">
        <v>105</v>
      </c>
      <c r="B10047" t="s">
        <v>106</v>
      </c>
      <c r="C10047">
        <v>15</v>
      </c>
      <c r="D10047">
        <v>5726060008279</v>
      </c>
      <c r="E10047" s="1">
        <v>46189</v>
      </c>
      <c r="F10047" s="1">
        <v>46195</v>
      </c>
      <c r="G10047">
        <v>6820</v>
      </c>
      <c r="H10047" s="1">
        <f t="shared" si="780"/>
        <v>46204</v>
      </c>
      <c r="I10047" s="5">
        <f t="shared" si="784"/>
        <v>46253</v>
      </c>
      <c r="J10047" s="9" t="str">
        <f t="shared" si="781"/>
        <v>ค้างชำระ 1 - 30 วัน</v>
      </c>
      <c r="K10047" s="10">
        <f t="shared" si="782"/>
        <v>0</v>
      </c>
      <c r="L10047" t="str">
        <f t="shared" si="783"/>
        <v>ลูกหนี้ชั้นดี</v>
      </c>
    </row>
    <row r="10048" spans="1:12" x14ac:dyDescent="0.2">
      <c r="A10048" t="s">
        <v>324</v>
      </c>
      <c r="B10048" t="s">
        <v>311</v>
      </c>
      <c r="C10048">
        <v>7</v>
      </c>
      <c r="D10048">
        <v>1426060000474</v>
      </c>
      <c r="E10048" s="1">
        <v>46174</v>
      </c>
      <c r="F10048" s="1">
        <v>46199</v>
      </c>
      <c r="G10048">
        <v>49365</v>
      </c>
      <c r="H10048" s="1">
        <f t="shared" si="780"/>
        <v>46181</v>
      </c>
      <c r="I10048" s="5">
        <f t="shared" si="784"/>
        <v>46253</v>
      </c>
      <c r="J10048" s="9" t="str">
        <f t="shared" si="781"/>
        <v>ค้างชำระ 1 - 30 วัน</v>
      </c>
      <c r="K10048" s="10">
        <f t="shared" si="782"/>
        <v>18</v>
      </c>
      <c r="L10048" t="str">
        <f t="shared" si="783"/>
        <v>ลูกหนี้ชั้นดี</v>
      </c>
    </row>
    <row r="10049" spans="1:12" x14ac:dyDescent="0.2">
      <c r="A10049" t="s">
        <v>324</v>
      </c>
      <c r="B10049" t="s">
        <v>311</v>
      </c>
      <c r="C10049">
        <v>7</v>
      </c>
      <c r="D10049">
        <v>1426060004687</v>
      </c>
      <c r="E10049" s="1">
        <v>46181</v>
      </c>
      <c r="F10049" s="1">
        <v>46199</v>
      </c>
      <c r="G10049">
        <v>28650</v>
      </c>
      <c r="H10049" s="1">
        <f t="shared" si="780"/>
        <v>46188</v>
      </c>
      <c r="I10049" s="5">
        <f t="shared" si="784"/>
        <v>46253</v>
      </c>
      <c r="J10049" s="9" t="str">
        <f t="shared" si="781"/>
        <v>ค้างชำระ 1 - 30 วัน</v>
      </c>
      <c r="K10049" s="10">
        <f t="shared" si="782"/>
        <v>11</v>
      </c>
      <c r="L10049" t="str">
        <f t="shared" si="783"/>
        <v>ลูกหนี้ชั้นดี</v>
      </c>
    </row>
    <row r="10050" spans="1:12" x14ac:dyDescent="0.2">
      <c r="A10050" t="s">
        <v>324</v>
      </c>
      <c r="B10050" t="s">
        <v>311</v>
      </c>
      <c r="C10050">
        <v>7</v>
      </c>
      <c r="D10050">
        <v>1426060007633</v>
      </c>
      <c r="E10050" s="1">
        <v>46188</v>
      </c>
      <c r="F10050" s="1">
        <v>46199</v>
      </c>
      <c r="G10050">
        <v>52362</v>
      </c>
      <c r="H10050" s="1">
        <f t="shared" ref="H10050:H10113" si="785">E10050+C10050</f>
        <v>46195</v>
      </c>
      <c r="I10050" s="5">
        <f t="shared" si="784"/>
        <v>46253</v>
      </c>
      <c r="J10050" s="9" t="str">
        <f t="shared" ref="J10050:J10113" si="786">IF(K10051&lt;=0, "ชำระตรงเวลา", IF(K10051&lt;=30, "ค้างชำระ 1 - 30 วัน", IF(K10051&lt;=60, "ค้างชำระ 31 - 60 วัน", IF(K10051&lt;=90, "ค้างชำระ 61 - 90 วัน", "ค้างชำระเกิน 90 วัน"))))</f>
        <v>ค้างชำระ 1 - 30 วัน</v>
      </c>
      <c r="K10050" s="10">
        <f t="shared" ref="K10050:K10113" si="787">IF(OR(F10050="",F10050="(ว่าง)"), MAX(0,I10049-H10050), MAX(0,F10050-H10050))</f>
        <v>4</v>
      </c>
      <c r="L10050" t="str">
        <f t="shared" ref="L10050:L10113" si="788">IF(K10050&lt;=30, "ลูกหนี้ชั้นดี", IF(K10050&lt;=90, "ลูกหนี้เฝ้าติดตาม", "ลูกหนี้ด้อยคุณภาพ (NPL)"))</f>
        <v>ลูกหนี้ชั้นดี</v>
      </c>
    </row>
    <row r="10051" spans="1:12" x14ac:dyDescent="0.2">
      <c r="A10051" t="s">
        <v>324</v>
      </c>
      <c r="B10051" t="s">
        <v>311</v>
      </c>
      <c r="C10051">
        <v>7</v>
      </c>
      <c r="D10051">
        <v>1426060011807</v>
      </c>
      <c r="E10051" s="1">
        <v>46195</v>
      </c>
      <c r="F10051" s="1">
        <v>46211</v>
      </c>
      <c r="G10051">
        <v>45540</v>
      </c>
      <c r="H10051" s="1">
        <f t="shared" si="785"/>
        <v>46202</v>
      </c>
      <c r="I10051" s="5">
        <f t="shared" si="784"/>
        <v>46253</v>
      </c>
      <c r="J10051" s="9" t="str">
        <f t="shared" si="786"/>
        <v>ค้างชำระ 1 - 30 วัน</v>
      </c>
      <c r="K10051" s="10">
        <f t="shared" si="787"/>
        <v>9</v>
      </c>
      <c r="L10051" t="str">
        <f t="shared" si="788"/>
        <v>ลูกหนี้ชั้นดี</v>
      </c>
    </row>
    <row r="10052" spans="1:12" x14ac:dyDescent="0.2">
      <c r="A10052" t="s">
        <v>324</v>
      </c>
      <c r="B10052" t="s">
        <v>311</v>
      </c>
      <c r="C10052">
        <v>7</v>
      </c>
      <c r="D10052">
        <v>1426060014648</v>
      </c>
      <c r="E10052" s="1">
        <v>46202</v>
      </c>
      <c r="F10052" s="1">
        <v>46220</v>
      </c>
      <c r="G10052">
        <v>28596</v>
      </c>
      <c r="H10052" s="1">
        <f t="shared" si="785"/>
        <v>46209</v>
      </c>
      <c r="I10052" s="5">
        <f t="shared" ref="I10052:I10115" si="789">I10051</f>
        <v>46253</v>
      </c>
      <c r="J10052" s="9" t="str">
        <f t="shared" si="786"/>
        <v>ค้างชำระ 1 - 30 วัน</v>
      </c>
      <c r="K10052" s="10">
        <f t="shared" si="787"/>
        <v>11</v>
      </c>
      <c r="L10052" t="str">
        <f t="shared" si="788"/>
        <v>ลูกหนี้ชั้นดี</v>
      </c>
    </row>
    <row r="10053" spans="1:12" x14ac:dyDescent="0.2">
      <c r="A10053" t="s">
        <v>1111</v>
      </c>
      <c r="B10053" t="s">
        <v>311</v>
      </c>
      <c r="C10053">
        <v>7</v>
      </c>
      <c r="D10053">
        <v>1426050012241</v>
      </c>
      <c r="E10053" s="1">
        <v>46167</v>
      </c>
      <c r="F10053" s="1">
        <v>46175</v>
      </c>
      <c r="G10053">
        <v>18600</v>
      </c>
      <c r="H10053" s="1">
        <f t="shared" si="785"/>
        <v>46174</v>
      </c>
      <c r="I10053" s="5">
        <f t="shared" si="789"/>
        <v>46253</v>
      </c>
      <c r="J10053" s="9" t="str">
        <f t="shared" si="786"/>
        <v>ค้างชำระ 1 - 30 วัน</v>
      </c>
      <c r="K10053" s="10">
        <f t="shared" si="787"/>
        <v>1</v>
      </c>
      <c r="L10053" t="str">
        <f t="shared" si="788"/>
        <v>ลูกหนี้ชั้นดี</v>
      </c>
    </row>
    <row r="10054" spans="1:12" x14ac:dyDescent="0.2">
      <c r="A10054" t="s">
        <v>1111</v>
      </c>
      <c r="B10054" t="s">
        <v>311</v>
      </c>
      <c r="C10054">
        <v>7</v>
      </c>
      <c r="D10054">
        <v>1426060000481</v>
      </c>
      <c r="E10054" s="1">
        <v>46174</v>
      </c>
      <c r="F10054" s="1">
        <v>46190</v>
      </c>
      <c r="G10054">
        <v>4800</v>
      </c>
      <c r="H10054" s="1">
        <f t="shared" si="785"/>
        <v>46181</v>
      </c>
      <c r="I10054" s="5">
        <f t="shared" si="789"/>
        <v>46253</v>
      </c>
      <c r="J10054" s="9" t="str">
        <f t="shared" si="786"/>
        <v>ชำระตรงเวลา</v>
      </c>
      <c r="K10054" s="10">
        <f t="shared" si="787"/>
        <v>9</v>
      </c>
      <c r="L10054" t="str">
        <f t="shared" si="788"/>
        <v>ลูกหนี้ชั้นดี</v>
      </c>
    </row>
    <row r="10055" spans="1:12" x14ac:dyDescent="0.2">
      <c r="A10055" t="s">
        <v>1111</v>
      </c>
      <c r="B10055" t="s">
        <v>311</v>
      </c>
      <c r="C10055">
        <v>7</v>
      </c>
      <c r="D10055">
        <v>1426060007602</v>
      </c>
      <c r="E10055" s="1">
        <v>46188</v>
      </c>
      <c r="F10055" s="1">
        <v>46195</v>
      </c>
      <c r="G10055">
        <v>8100</v>
      </c>
      <c r="H10055" s="1">
        <f t="shared" si="785"/>
        <v>46195</v>
      </c>
      <c r="I10055" s="5">
        <f t="shared" si="789"/>
        <v>46253</v>
      </c>
      <c r="J10055" s="9" t="str">
        <f t="shared" si="786"/>
        <v>ค้างชำระ 1 - 30 วัน</v>
      </c>
      <c r="K10055" s="10">
        <f t="shared" si="787"/>
        <v>0</v>
      </c>
      <c r="L10055" t="str">
        <f t="shared" si="788"/>
        <v>ลูกหนี้ชั้นดี</v>
      </c>
    </row>
    <row r="10056" spans="1:12" x14ac:dyDescent="0.2">
      <c r="A10056" t="s">
        <v>1111</v>
      </c>
      <c r="B10056" t="s">
        <v>311</v>
      </c>
      <c r="C10056">
        <v>7</v>
      </c>
      <c r="D10056">
        <v>1426060011814</v>
      </c>
      <c r="E10056" s="1">
        <v>46195</v>
      </c>
      <c r="F10056" s="1">
        <v>46203</v>
      </c>
      <c r="G10056">
        <v>1200</v>
      </c>
      <c r="H10056" s="1">
        <f t="shared" si="785"/>
        <v>46202</v>
      </c>
      <c r="I10056" s="5">
        <f t="shared" si="789"/>
        <v>46253</v>
      </c>
      <c r="J10056" s="9" t="str">
        <f t="shared" si="786"/>
        <v>ค้างชำระ 1 - 30 วัน</v>
      </c>
      <c r="K10056" s="10">
        <f t="shared" si="787"/>
        <v>1</v>
      </c>
      <c r="L10056" t="str">
        <f t="shared" si="788"/>
        <v>ลูกหนี้ชั้นดี</v>
      </c>
    </row>
    <row r="10057" spans="1:12" x14ac:dyDescent="0.2">
      <c r="A10057" t="s">
        <v>1111</v>
      </c>
      <c r="B10057" t="s">
        <v>311</v>
      </c>
      <c r="C10057">
        <v>7</v>
      </c>
      <c r="D10057">
        <v>1426060014631</v>
      </c>
      <c r="E10057" s="1">
        <v>46202</v>
      </c>
      <c r="F10057" s="1">
        <v>46210</v>
      </c>
      <c r="G10057">
        <v>900</v>
      </c>
      <c r="H10057" s="1">
        <f t="shared" si="785"/>
        <v>46209</v>
      </c>
      <c r="I10057" s="5">
        <f t="shared" si="789"/>
        <v>46253</v>
      </c>
      <c r="J10057" s="9" t="str">
        <f t="shared" si="786"/>
        <v>ชำระตรงเวลา</v>
      </c>
      <c r="K10057" s="10">
        <f t="shared" si="787"/>
        <v>1</v>
      </c>
      <c r="L10057" t="str">
        <f t="shared" si="788"/>
        <v>ลูกหนี้ชั้นดี</v>
      </c>
    </row>
    <row r="10058" spans="1:12" x14ac:dyDescent="0.2">
      <c r="A10058" t="s">
        <v>640</v>
      </c>
      <c r="B10058" t="s">
        <v>366</v>
      </c>
      <c r="C10058">
        <v>7</v>
      </c>
      <c r="D10058">
        <v>1126060003542</v>
      </c>
      <c r="E10058" s="1">
        <v>46179</v>
      </c>
      <c r="F10058" s="1">
        <v>46185</v>
      </c>
      <c r="G10058">
        <v>544</v>
      </c>
      <c r="H10058" s="1">
        <f t="shared" si="785"/>
        <v>46186</v>
      </c>
      <c r="I10058" s="5">
        <f t="shared" si="789"/>
        <v>46253</v>
      </c>
      <c r="J10058" s="9" t="str">
        <f t="shared" si="786"/>
        <v>ชำระตรงเวลา</v>
      </c>
      <c r="K10058" s="10">
        <f t="shared" si="787"/>
        <v>0</v>
      </c>
      <c r="L10058" t="str">
        <f t="shared" si="788"/>
        <v>ลูกหนี้ชั้นดี</v>
      </c>
    </row>
    <row r="10059" spans="1:12" x14ac:dyDescent="0.2">
      <c r="A10059" t="s">
        <v>640</v>
      </c>
      <c r="B10059" t="s">
        <v>366</v>
      </c>
      <c r="C10059">
        <v>7</v>
      </c>
      <c r="D10059">
        <v>1126060006024</v>
      </c>
      <c r="E10059" s="1">
        <v>46184</v>
      </c>
      <c r="F10059" s="1">
        <v>46191</v>
      </c>
      <c r="G10059">
        <v>312</v>
      </c>
      <c r="H10059" s="1">
        <f t="shared" si="785"/>
        <v>46191</v>
      </c>
      <c r="I10059" s="5">
        <f t="shared" si="789"/>
        <v>46253</v>
      </c>
      <c r="J10059" s="9" t="str">
        <f t="shared" si="786"/>
        <v>ชำระตรงเวลา</v>
      </c>
      <c r="K10059" s="10">
        <f t="shared" si="787"/>
        <v>0</v>
      </c>
      <c r="L10059" t="str">
        <f t="shared" si="788"/>
        <v>ลูกหนี้ชั้นดี</v>
      </c>
    </row>
    <row r="10060" spans="1:12" x14ac:dyDescent="0.2">
      <c r="A10060" t="s">
        <v>640</v>
      </c>
      <c r="B10060" t="s">
        <v>366</v>
      </c>
      <c r="C10060">
        <v>7</v>
      </c>
      <c r="D10060">
        <v>1126060009599</v>
      </c>
      <c r="E10060" s="1">
        <v>46192</v>
      </c>
      <c r="F10060" s="1">
        <v>46198</v>
      </c>
      <c r="G10060">
        <v>766</v>
      </c>
      <c r="H10060" s="1">
        <f t="shared" si="785"/>
        <v>46199</v>
      </c>
      <c r="I10060" s="5">
        <f t="shared" si="789"/>
        <v>46253</v>
      </c>
      <c r="J10060" s="9" t="str">
        <f t="shared" si="786"/>
        <v>ชำระตรงเวลา</v>
      </c>
      <c r="K10060" s="10">
        <f t="shared" si="787"/>
        <v>0</v>
      </c>
      <c r="L10060" t="str">
        <f t="shared" si="788"/>
        <v>ลูกหนี้ชั้นดี</v>
      </c>
    </row>
    <row r="10061" spans="1:12" x14ac:dyDescent="0.2">
      <c r="A10061" t="s">
        <v>640</v>
      </c>
      <c r="B10061" t="s">
        <v>366</v>
      </c>
      <c r="C10061">
        <v>7</v>
      </c>
      <c r="D10061">
        <v>1126060012889</v>
      </c>
      <c r="E10061" s="1">
        <v>46202</v>
      </c>
      <c r="F10061" s="1">
        <v>46205</v>
      </c>
      <c r="G10061">
        <v>827</v>
      </c>
      <c r="H10061" s="1">
        <f t="shared" si="785"/>
        <v>46209</v>
      </c>
      <c r="I10061" s="5">
        <f t="shared" si="789"/>
        <v>46253</v>
      </c>
      <c r="J10061" s="9" t="str">
        <f t="shared" si="786"/>
        <v>ค้างชำระ 1 - 30 วัน</v>
      </c>
      <c r="K10061" s="10">
        <f t="shared" si="787"/>
        <v>0</v>
      </c>
      <c r="L10061" t="str">
        <f t="shared" si="788"/>
        <v>ลูกหนี้ชั้นดี</v>
      </c>
    </row>
    <row r="10062" spans="1:12" x14ac:dyDescent="0.2">
      <c r="A10062" t="s">
        <v>594</v>
      </c>
      <c r="B10062" t="s">
        <v>366</v>
      </c>
      <c r="C10062">
        <v>7</v>
      </c>
      <c r="D10062">
        <v>1126030013052</v>
      </c>
      <c r="E10062" s="1">
        <v>46106</v>
      </c>
      <c r="F10062" s="1">
        <v>46114</v>
      </c>
      <c r="G10062">
        <v>36662</v>
      </c>
      <c r="H10062" s="1">
        <f t="shared" si="785"/>
        <v>46113</v>
      </c>
      <c r="I10062" s="5">
        <f t="shared" si="789"/>
        <v>46253</v>
      </c>
      <c r="J10062" s="9" t="str">
        <f t="shared" si="786"/>
        <v>ชำระตรงเวลา</v>
      </c>
      <c r="K10062" s="10">
        <f t="shared" si="787"/>
        <v>1</v>
      </c>
      <c r="L10062" t="str">
        <f t="shared" si="788"/>
        <v>ลูกหนี้ชั้นดี</v>
      </c>
    </row>
    <row r="10063" spans="1:12" x14ac:dyDescent="0.2">
      <c r="A10063" t="s">
        <v>594</v>
      </c>
      <c r="B10063" t="s">
        <v>366</v>
      </c>
      <c r="C10063">
        <v>7</v>
      </c>
      <c r="D10063">
        <v>1126040005054</v>
      </c>
      <c r="E10063" s="1">
        <v>46122</v>
      </c>
      <c r="F10063" s="1">
        <v>46122</v>
      </c>
      <c r="G10063">
        <v>23631</v>
      </c>
      <c r="H10063" s="1">
        <f t="shared" si="785"/>
        <v>46129</v>
      </c>
      <c r="I10063" s="5">
        <f t="shared" si="789"/>
        <v>46253</v>
      </c>
      <c r="J10063" s="9" t="str">
        <f t="shared" si="786"/>
        <v>ชำระตรงเวลา</v>
      </c>
      <c r="K10063" s="10">
        <f t="shared" si="787"/>
        <v>0</v>
      </c>
      <c r="L10063" t="str">
        <f t="shared" si="788"/>
        <v>ลูกหนี้ชั้นดี</v>
      </c>
    </row>
    <row r="10064" spans="1:12" x14ac:dyDescent="0.2">
      <c r="A10064" t="s">
        <v>594</v>
      </c>
      <c r="B10064" t="s">
        <v>366</v>
      </c>
      <c r="C10064">
        <v>7</v>
      </c>
      <c r="D10064">
        <v>1126060003764</v>
      </c>
      <c r="E10064" s="1">
        <v>46181</v>
      </c>
      <c r="F10064" s="1">
        <v>46184</v>
      </c>
      <c r="G10064">
        <v>35896</v>
      </c>
      <c r="H10064" s="1">
        <f t="shared" si="785"/>
        <v>46188</v>
      </c>
      <c r="I10064" s="5">
        <f t="shared" si="789"/>
        <v>46253</v>
      </c>
      <c r="J10064" s="9" t="str">
        <f t="shared" si="786"/>
        <v>ชำระตรงเวลา</v>
      </c>
      <c r="K10064" s="10">
        <f t="shared" si="787"/>
        <v>0</v>
      </c>
      <c r="L10064" t="str">
        <f t="shared" si="788"/>
        <v>ลูกหนี้ชั้นดี</v>
      </c>
    </row>
    <row r="10065" spans="1:12" x14ac:dyDescent="0.2">
      <c r="A10065" t="s">
        <v>594</v>
      </c>
      <c r="B10065" t="s">
        <v>366</v>
      </c>
      <c r="C10065">
        <v>7</v>
      </c>
      <c r="D10065">
        <v>1126060006369</v>
      </c>
      <c r="E10065" s="1">
        <v>46183</v>
      </c>
      <c r="F10065" s="1">
        <v>46184</v>
      </c>
      <c r="G10065">
        <v>31287</v>
      </c>
      <c r="H10065" s="1">
        <f t="shared" si="785"/>
        <v>46190</v>
      </c>
      <c r="I10065" s="5">
        <f t="shared" si="789"/>
        <v>46253</v>
      </c>
      <c r="J10065" s="9" t="str">
        <f t="shared" si="786"/>
        <v>ชำระตรงเวลา</v>
      </c>
      <c r="K10065" s="10">
        <f t="shared" si="787"/>
        <v>0</v>
      </c>
      <c r="L10065" t="str">
        <f t="shared" si="788"/>
        <v>ลูกหนี้ชั้นดี</v>
      </c>
    </row>
    <row r="10066" spans="1:12" x14ac:dyDescent="0.2">
      <c r="A10066" t="s">
        <v>594</v>
      </c>
      <c r="B10066" t="s">
        <v>366</v>
      </c>
      <c r="C10066">
        <v>7</v>
      </c>
      <c r="D10066">
        <v>1126060009773</v>
      </c>
      <c r="E10066" s="1">
        <v>46192</v>
      </c>
      <c r="F10066" s="1">
        <v>46196</v>
      </c>
      <c r="G10066">
        <v>20978</v>
      </c>
      <c r="H10066" s="1">
        <f t="shared" si="785"/>
        <v>46199</v>
      </c>
      <c r="I10066" s="5">
        <f t="shared" si="789"/>
        <v>46253</v>
      </c>
      <c r="J10066" s="9" t="str">
        <f t="shared" si="786"/>
        <v>ค้างชำระ 1 - 30 วัน</v>
      </c>
      <c r="K10066" s="10">
        <f t="shared" si="787"/>
        <v>0</v>
      </c>
      <c r="L10066" t="str">
        <f t="shared" si="788"/>
        <v>ลูกหนี้ชั้นดี</v>
      </c>
    </row>
    <row r="10067" spans="1:12" x14ac:dyDescent="0.2">
      <c r="A10067" t="s">
        <v>594</v>
      </c>
      <c r="B10067" t="s">
        <v>366</v>
      </c>
      <c r="C10067">
        <v>7</v>
      </c>
      <c r="D10067">
        <v>1126060013091</v>
      </c>
      <c r="E10067" s="1">
        <v>46200</v>
      </c>
      <c r="F10067" s="1">
        <v>46209</v>
      </c>
      <c r="G10067">
        <v>32985</v>
      </c>
      <c r="H10067" s="1">
        <f t="shared" si="785"/>
        <v>46207</v>
      </c>
      <c r="I10067" s="5">
        <f t="shared" si="789"/>
        <v>46253</v>
      </c>
      <c r="J10067" s="9" t="str">
        <f t="shared" si="786"/>
        <v>ชำระตรงเวลา</v>
      </c>
      <c r="K10067" s="10">
        <f t="shared" si="787"/>
        <v>2</v>
      </c>
      <c r="L10067" t="str">
        <f t="shared" si="788"/>
        <v>ลูกหนี้ชั้นดี</v>
      </c>
    </row>
    <row r="10068" spans="1:12" x14ac:dyDescent="0.2">
      <c r="A10068" t="s">
        <v>425</v>
      </c>
      <c r="B10068" t="s">
        <v>366</v>
      </c>
      <c r="C10068">
        <v>15</v>
      </c>
      <c r="D10068">
        <v>1126060001302</v>
      </c>
      <c r="E10068" s="1">
        <v>46178</v>
      </c>
      <c r="F10068" s="1">
        <v>46182</v>
      </c>
      <c r="G10068">
        <v>10080</v>
      </c>
      <c r="H10068" s="1">
        <f t="shared" si="785"/>
        <v>46193</v>
      </c>
      <c r="I10068" s="5">
        <f t="shared" si="789"/>
        <v>46253</v>
      </c>
      <c r="J10068" s="9" t="str">
        <f t="shared" si="786"/>
        <v>ชำระตรงเวลา</v>
      </c>
      <c r="K10068" s="10">
        <f t="shared" si="787"/>
        <v>0</v>
      </c>
      <c r="L10068" t="str">
        <f t="shared" si="788"/>
        <v>ลูกหนี้ชั้นดี</v>
      </c>
    </row>
    <row r="10069" spans="1:12" x14ac:dyDescent="0.2">
      <c r="A10069" t="s">
        <v>425</v>
      </c>
      <c r="B10069" t="s">
        <v>366</v>
      </c>
      <c r="C10069">
        <v>15</v>
      </c>
      <c r="D10069">
        <v>1126060008684</v>
      </c>
      <c r="E10069" s="1">
        <v>46191</v>
      </c>
      <c r="F10069" s="1">
        <v>46196</v>
      </c>
      <c r="G10069">
        <v>5120</v>
      </c>
      <c r="H10069" s="1">
        <f t="shared" si="785"/>
        <v>46206</v>
      </c>
      <c r="I10069" s="5">
        <f t="shared" si="789"/>
        <v>46253</v>
      </c>
      <c r="J10069" s="9" t="str">
        <f t="shared" si="786"/>
        <v>ชำระตรงเวลา</v>
      </c>
      <c r="K10069" s="10">
        <f t="shared" si="787"/>
        <v>0</v>
      </c>
      <c r="L10069" t="str">
        <f t="shared" si="788"/>
        <v>ลูกหนี้ชั้นดี</v>
      </c>
    </row>
    <row r="10070" spans="1:12" x14ac:dyDescent="0.2">
      <c r="A10070" t="s">
        <v>615</v>
      </c>
      <c r="B10070" t="s">
        <v>366</v>
      </c>
      <c r="C10070">
        <v>7</v>
      </c>
      <c r="D10070">
        <v>1126060003108</v>
      </c>
      <c r="E10070" s="1">
        <v>46177</v>
      </c>
      <c r="F10070" s="1">
        <v>46177</v>
      </c>
      <c r="G10070">
        <v>12800</v>
      </c>
      <c r="H10070" s="1">
        <f t="shared" si="785"/>
        <v>46184</v>
      </c>
      <c r="I10070" s="5">
        <f t="shared" si="789"/>
        <v>46253</v>
      </c>
      <c r="J10070" s="9" t="str">
        <f t="shared" si="786"/>
        <v>ชำระตรงเวลา</v>
      </c>
      <c r="K10070" s="10">
        <f t="shared" si="787"/>
        <v>0</v>
      </c>
      <c r="L10070" t="str">
        <f t="shared" si="788"/>
        <v>ลูกหนี้ชั้นดี</v>
      </c>
    </row>
    <row r="10071" spans="1:12" x14ac:dyDescent="0.2">
      <c r="A10071" t="s">
        <v>615</v>
      </c>
      <c r="B10071" t="s">
        <v>366</v>
      </c>
      <c r="C10071">
        <v>7</v>
      </c>
      <c r="D10071">
        <v>1126060005829</v>
      </c>
      <c r="E10071" s="1">
        <v>46183</v>
      </c>
      <c r="F10071" s="1">
        <v>46183</v>
      </c>
      <c r="G10071">
        <v>21135</v>
      </c>
      <c r="H10071" s="1">
        <f t="shared" si="785"/>
        <v>46190</v>
      </c>
      <c r="I10071" s="5">
        <f t="shared" si="789"/>
        <v>46253</v>
      </c>
      <c r="J10071" s="9" t="str">
        <f t="shared" si="786"/>
        <v>ค้างชำระ 1 - 30 วัน</v>
      </c>
      <c r="K10071" s="10">
        <f t="shared" si="787"/>
        <v>0</v>
      </c>
      <c r="L10071" t="str">
        <f t="shared" si="788"/>
        <v>ลูกหนี้ชั้นดี</v>
      </c>
    </row>
    <row r="10072" spans="1:12" x14ac:dyDescent="0.2">
      <c r="A10072" t="s">
        <v>615</v>
      </c>
      <c r="B10072" t="s">
        <v>366</v>
      </c>
      <c r="C10072">
        <v>7</v>
      </c>
      <c r="D10072">
        <v>1126060009704</v>
      </c>
      <c r="E10072" s="1">
        <v>46192</v>
      </c>
      <c r="F10072" s="1">
        <v>46200</v>
      </c>
      <c r="G10072">
        <v>7290</v>
      </c>
      <c r="H10072" s="1">
        <f t="shared" si="785"/>
        <v>46199</v>
      </c>
      <c r="I10072" s="5">
        <f t="shared" si="789"/>
        <v>46253</v>
      </c>
      <c r="J10072" s="9" t="str">
        <f t="shared" si="786"/>
        <v>ค้างชำระ 1 - 30 วัน</v>
      </c>
      <c r="K10072" s="10">
        <f t="shared" si="787"/>
        <v>1</v>
      </c>
      <c r="L10072" t="str">
        <f t="shared" si="788"/>
        <v>ลูกหนี้ชั้นดี</v>
      </c>
    </row>
    <row r="10073" spans="1:12" x14ac:dyDescent="0.2">
      <c r="A10073" t="s">
        <v>615</v>
      </c>
      <c r="B10073" t="s">
        <v>366</v>
      </c>
      <c r="C10073">
        <v>7</v>
      </c>
      <c r="D10073">
        <v>1126060012797</v>
      </c>
      <c r="E10073" s="1">
        <v>46198</v>
      </c>
      <c r="F10073" s="1">
        <v>46209</v>
      </c>
      <c r="G10073">
        <v>14205</v>
      </c>
      <c r="H10073" s="1">
        <f t="shared" si="785"/>
        <v>46205</v>
      </c>
      <c r="I10073" s="5">
        <f t="shared" si="789"/>
        <v>46253</v>
      </c>
      <c r="J10073" s="9" t="str">
        <f t="shared" si="786"/>
        <v>ชำระตรงเวลา</v>
      </c>
      <c r="K10073" s="10">
        <f t="shared" si="787"/>
        <v>4</v>
      </c>
      <c r="L10073" t="str">
        <f t="shared" si="788"/>
        <v>ลูกหนี้ชั้นดี</v>
      </c>
    </row>
    <row r="10074" spans="1:12" x14ac:dyDescent="0.2">
      <c r="A10074" t="s">
        <v>1125</v>
      </c>
      <c r="B10074" t="s">
        <v>311</v>
      </c>
      <c r="C10074">
        <v>15</v>
      </c>
      <c r="D10074">
        <v>1426060000269</v>
      </c>
      <c r="E10074" s="1">
        <v>46174</v>
      </c>
      <c r="F10074" s="1">
        <v>46189</v>
      </c>
      <c r="G10074">
        <v>30507</v>
      </c>
      <c r="H10074" s="1">
        <f t="shared" si="785"/>
        <v>46189</v>
      </c>
      <c r="I10074" s="5">
        <f t="shared" si="789"/>
        <v>46253</v>
      </c>
      <c r="J10074" s="9" t="str">
        <f t="shared" si="786"/>
        <v>ชำระตรงเวลา</v>
      </c>
      <c r="K10074" s="10">
        <f t="shared" si="787"/>
        <v>0</v>
      </c>
      <c r="L10074" t="str">
        <f t="shared" si="788"/>
        <v>ลูกหนี้ชั้นดี</v>
      </c>
    </row>
    <row r="10075" spans="1:12" x14ac:dyDescent="0.2">
      <c r="A10075" t="s">
        <v>1125</v>
      </c>
      <c r="B10075" t="s">
        <v>311</v>
      </c>
      <c r="C10075">
        <v>15</v>
      </c>
      <c r="D10075">
        <v>1426060008470</v>
      </c>
      <c r="E10075" s="1">
        <v>46189</v>
      </c>
      <c r="F10075" s="1">
        <v>46203</v>
      </c>
      <c r="G10075">
        <v>22906</v>
      </c>
      <c r="H10075" s="1">
        <f t="shared" si="785"/>
        <v>46204</v>
      </c>
      <c r="I10075" s="5">
        <f t="shared" si="789"/>
        <v>46253</v>
      </c>
      <c r="J10075" s="9" t="str">
        <f t="shared" si="786"/>
        <v>ค้างชำระ 1 - 30 วัน</v>
      </c>
      <c r="K10075" s="10">
        <f t="shared" si="787"/>
        <v>0</v>
      </c>
      <c r="L10075" t="str">
        <f t="shared" si="788"/>
        <v>ลูกหนี้ชั้นดี</v>
      </c>
    </row>
    <row r="10076" spans="1:12" x14ac:dyDescent="0.2">
      <c r="A10076" t="s">
        <v>695</v>
      </c>
      <c r="B10076" t="s">
        <v>366</v>
      </c>
      <c r="C10076">
        <v>7</v>
      </c>
      <c r="D10076">
        <v>1126030011393</v>
      </c>
      <c r="E10076" s="1">
        <v>46102</v>
      </c>
      <c r="F10076" s="1">
        <v>46113</v>
      </c>
      <c r="G10076">
        <v>3585</v>
      </c>
      <c r="H10076" s="1">
        <f t="shared" si="785"/>
        <v>46109</v>
      </c>
      <c r="I10076" s="5">
        <f t="shared" si="789"/>
        <v>46253</v>
      </c>
      <c r="J10076" s="9" t="str">
        <f t="shared" si="786"/>
        <v>ค้างชำระ 1 - 30 วัน</v>
      </c>
      <c r="K10076" s="10">
        <f t="shared" si="787"/>
        <v>4</v>
      </c>
      <c r="L10076" t="str">
        <f t="shared" si="788"/>
        <v>ลูกหนี้ชั้นดี</v>
      </c>
    </row>
    <row r="10077" spans="1:12" x14ac:dyDescent="0.2">
      <c r="A10077" t="s">
        <v>695</v>
      </c>
      <c r="B10077" t="s">
        <v>366</v>
      </c>
      <c r="C10077">
        <v>7</v>
      </c>
      <c r="D10077">
        <v>1126060004341</v>
      </c>
      <c r="E10077" s="1">
        <v>46179</v>
      </c>
      <c r="F10077" s="1">
        <v>46188</v>
      </c>
      <c r="G10077">
        <v>1776</v>
      </c>
      <c r="H10077" s="1">
        <f t="shared" si="785"/>
        <v>46186</v>
      </c>
      <c r="I10077" s="5">
        <f t="shared" si="789"/>
        <v>46253</v>
      </c>
      <c r="J10077" s="9" t="str">
        <f t="shared" si="786"/>
        <v>ค้างชำระ 1 - 30 วัน</v>
      </c>
      <c r="K10077" s="10">
        <f t="shared" si="787"/>
        <v>2</v>
      </c>
      <c r="L10077" t="str">
        <f t="shared" si="788"/>
        <v>ลูกหนี้ชั้นดี</v>
      </c>
    </row>
    <row r="10078" spans="1:12" x14ac:dyDescent="0.2">
      <c r="A10078" t="s">
        <v>695</v>
      </c>
      <c r="B10078" t="s">
        <v>366</v>
      </c>
      <c r="C10078">
        <v>7</v>
      </c>
      <c r="D10078">
        <v>1126060011325</v>
      </c>
      <c r="E10078" s="1">
        <v>46193</v>
      </c>
      <c r="F10078" s="1">
        <v>46202</v>
      </c>
      <c r="G10078">
        <v>1924</v>
      </c>
      <c r="H10078" s="1">
        <f t="shared" si="785"/>
        <v>46200</v>
      </c>
      <c r="I10078" s="5">
        <f t="shared" si="789"/>
        <v>46253</v>
      </c>
      <c r="J10078" s="9" t="str">
        <f t="shared" si="786"/>
        <v>ค้างชำระ 1 - 30 วัน</v>
      </c>
      <c r="K10078" s="10">
        <f t="shared" si="787"/>
        <v>2</v>
      </c>
      <c r="L10078" t="str">
        <f t="shared" si="788"/>
        <v>ลูกหนี้ชั้นดี</v>
      </c>
    </row>
    <row r="10079" spans="1:12" x14ac:dyDescent="0.2">
      <c r="A10079" t="s">
        <v>695</v>
      </c>
      <c r="B10079" t="s">
        <v>366</v>
      </c>
      <c r="C10079">
        <v>7</v>
      </c>
      <c r="D10079">
        <v>1126060014173</v>
      </c>
      <c r="E10079" s="1">
        <v>46200</v>
      </c>
      <c r="F10079" s="1">
        <v>46213</v>
      </c>
      <c r="G10079">
        <v>4476</v>
      </c>
      <c r="H10079" s="1">
        <f t="shared" si="785"/>
        <v>46207</v>
      </c>
      <c r="I10079" s="5">
        <f t="shared" si="789"/>
        <v>46253</v>
      </c>
      <c r="J10079" s="9" t="str">
        <f t="shared" si="786"/>
        <v>ชำระตรงเวลา</v>
      </c>
      <c r="K10079" s="10">
        <f t="shared" si="787"/>
        <v>6</v>
      </c>
      <c r="L10079" t="str">
        <f t="shared" si="788"/>
        <v>ลูกหนี้ชั้นดี</v>
      </c>
    </row>
    <row r="10080" spans="1:12" x14ac:dyDescent="0.2">
      <c r="A10080" t="s">
        <v>582</v>
      </c>
      <c r="B10080" t="s">
        <v>366</v>
      </c>
      <c r="C10080">
        <v>7</v>
      </c>
      <c r="D10080">
        <v>1126020013253</v>
      </c>
      <c r="E10080" s="1">
        <v>46081</v>
      </c>
      <c r="F10080" s="1">
        <v>46085</v>
      </c>
      <c r="G10080">
        <v>13055</v>
      </c>
      <c r="H10080" s="1">
        <f t="shared" si="785"/>
        <v>46088</v>
      </c>
      <c r="I10080" s="5">
        <f t="shared" si="789"/>
        <v>46253</v>
      </c>
      <c r="J10080" s="9" t="str">
        <f t="shared" si="786"/>
        <v>ชำระตรงเวลา</v>
      </c>
      <c r="K10080" s="10">
        <f t="shared" si="787"/>
        <v>0</v>
      </c>
      <c r="L10080" t="str">
        <f t="shared" si="788"/>
        <v>ลูกหนี้ชั้นดี</v>
      </c>
    </row>
    <row r="10081" spans="1:12" x14ac:dyDescent="0.2">
      <c r="A10081" t="s">
        <v>582</v>
      </c>
      <c r="B10081" t="s">
        <v>366</v>
      </c>
      <c r="C10081">
        <v>7</v>
      </c>
      <c r="D10081">
        <v>1126060003580</v>
      </c>
      <c r="E10081" s="1">
        <v>46179</v>
      </c>
      <c r="F10081" s="1">
        <v>46186</v>
      </c>
      <c r="G10081">
        <v>34006</v>
      </c>
      <c r="H10081" s="1">
        <f t="shared" si="785"/>
        <v>46186</v>
      </c>
      <c r="I10081" s="5">
        <f t="shared" si="789"/>
        <v>46253</v>
      </c>
      <c r="J10081" s="9" t="str">
        <f t="shared" si="786"/>
        <v>ค้างชำระ 1 - 30 วัน</v>
      </c>
      <c r="K10081" s="10">
        <f t="shared" si="787"/>
        <v>0</v>
      </c>
      <c r="L10081" t="str">
        <f t="shared" si="788"/>
        <v>ลูกหนี้ชั้นดี</v>
      </c>
    </row>
    <row r="10082" spans="1:12" x14ac:dyDescent="0.2">
      <c r="A10082" t="s">
        <v>582</v>
      </c>
      <c r="B10082" t="s">
        <v>366</v>
      </c>
      <c r="C10082">
        <v>7</v>
      </c>
      <c r="D10082">
        <v>1126060006352</v>
      </c>
      <c r="E10082" s="1">
        <v>46184</v>
      </c>
      <c r="F10082" s="1">
        <v>46192</v>
      </c>
      <c r="G10082">
        <v>12250</v>
      </c>
      <c r="H10082" s="1">
        <f t="shared" si="785"/>
        <v>46191</v>
      </c>
      <c r="I10082" s="5">
        <f t="shared" si="789"/>
        <v>46253</v>
      </c>
      <c r="J10082" s="9" t="str">
        <f t="shared" si="786"/>
        <v>ชำระตรงเวลา</v>
      </c>
      <c r="K10082" s="10">
        <f t="shared" si="787"/>
        <v>1</v>
      </c>
      <c r="L10082" t="str">
        <f t="shared" si="788"/>
        <v>ลูกหนี้ชั้นดี</v>
      </c>
    </row>
    <row r="10083" spans="1:12" x14ac:dyDescent="0.2">
      <c r="A10083" t="s">
        <v>582</v>
      </c>
      <c r="B10083" t="s">
        <v>366</v>
      </c>
      <c r="C10083">
        <v>7</v>
      </c>
      <c r="D10083">
        <v>1126060010168</v>
      </c>
      <c r="E10083" s="1">
        <v>46193</v>
      </c>
      <c r="F10083" s="1">
        <v>46198</v>
      </c>
      <c r="G10083">
        <v>28224</v>
      </c>
      <c r="H10083" s="1">
        <f t="shared" si="785"/>
        <v>46200</v>
      </c>
      <c r="I10083" s="5">
        <f t="shared" si="789"/>
        <v>46253</v>
      </c>
      <c r="J10083" s="9" t="str">
        <f t="shared" si="786"/>
        <v>ชำระตรงเวลา</v>
      </c>
      <c r="K10083" s="10">
        <f t="shared" si="787"/>
        <v>0</v>
      </c>
      <c r="L10083" t="str">
        <f t="shared" si="788"/>
        <v>ลูกหนี้ชั้นดี</v>
      </c>
    </row>
    <row r="10084" spans="1:12" x14ac:dyDescent="0.2">
      <c r="A10084" t="s">
        <v>582</v>
      </c>
      <c r="B10084" t="s">
        <v>366</v>
      </c>
      <c r="C10084">
        <v>7</v>
      </c>
      <c r="D10084">
        <v>1126060013121</v>
      </c>
      <c r="E10084" s="1">
        <v>46198</v>
      </c>
      <c r="F10084" s="1">
        <v>46205</v>
      </c>
      <c r="G10084">
        <v>15239</v>
      </c>
      <c r="H10084" s="1">
        <f t="shared" si="785"/>
        <v>46205</v>
      </c>
      <c r="I10084" s="5">
        <f t="shared" si="789"/>
        <v>46253</v>
      </c>
      <c r="J10084" s="9" t="str">
        <f t="shared" si="786"/>
        <v>ชำระตรงเวลา</v>
      </c>
      <c r="K10084" s="10">
        <f t="shared" si="787"/>
        <v>0</v>
      </c>
      <c r="L10084" t="str">
        <f t="shared" si="788"/>
        <v>ลูกหนี้ชั้นดี</v>
      </c>
    </row>
    <row r="10085" spans="1:12" x14ac:dyDescent="0.2">
      <c r="A10085" t="s">
        <v>537</v>
      </c>
      <c r="B10085" t="s">
        <v>366</v>
      </c>
      <c r="C10085">
        <v>7</v>
      </c>
      <c r="D10085">
        <v>1126020012744</v>
      </c>
      <c r="E10085" s="1">
        <v>46079</v>
      </c>
      <c r="F10085" s="1">
        <v>46083</v>
      </c>
      <c r="G10085">
        <v>3710</v>
      </c>
      <c r="H10085" s="1">
        <f t="shared" si="785"/>
        <v>46086</v>
      </c>
      <c r="I10085" s="5">
        <f t="shared" si="789"/>
        <v>46253</v>
      </c>
      <c r="J10085" s="9" t="str">
        <f t="shared" si="786"/>
        <v>ชำระตรงเวลา</v>
      </c>
      <c r="K10085" s="10">
        <f t="shared" si="787"/>
        <v>0</v>
      </c>
      <c r="L10085" t="str">
        <f t="shared" si="788"/>
        <v>ลูกหนี้ชั้นดี</v>
      </c>
    </row>
    <row r="10086" spans="1:12" x14ac:dyDescent="0.2">
      <c r="A10086" t="s">
        <v>537</v>
      </c>
      <c r="B10086" t="s">
        <v>366</v>
      </c>
      <c r="C10086">
        <v>7</v>
      </c>
      <c r="D10086">
        <v>1126050009875</v>
      </c>
      <c r="E10086" s="1">
        <v>46164</v>
      </c>
      <c r="F10086" s="1">
        <v>46170</v>
      </c>
      <c r="G10086">
        <v>3612</v>
      </c>
      <c r="H10086" s="1">
        <f t="shared" si="785"/>
        <v>46171</v>
      </c>
      <c r="I10086" s="5">
        <f t="shared" si="789"/>
        <v>46253</v>
      </c>
      <c r="J10086" s="9" t="str">
        <f t="shared" si="786"/>
        <v>ชำระตรงเวลา</v>
      </c>
      <c r="K10086" s="10">
        <f t="shared" si="787"/>
        <v>0</v>
      </c>
      <c r="L10086" t="str">
        <f t="shared" si="788"/>
        <v>ลูกหนี้ชั้นดี</v>
      </c>
    </row>
    <row r="10087" spans="1:12" x14ac:dyDescent="0.2">
      <c r="A10087" t="s">
        <v>537</v>
      </c>
      <c r="B10087" t="s">
        <v>366</v>
      </c>
      <c r="C10087">
        <v>7</v>
      </c>
      <c r="D10087">
        <v>1126060002842</v>
      </c>
      <c r="E10087" s="1">
        <v>46179</v>
      </c>
      <c r="F10087" s="1">
        <v>46181</v>
      </c>
      <c r="G10087">
        <v>3067</v>
      </c>
      <c r="H10087" s="1">
        <f t="shared" si="785"/>
        <v>46186</v>
      </c>
      <c r="I10087" s="5">
        <f t="shared" si="789"/>
        <v>46253</v>
      </c>
      <c r="J10087" s="9" t="str">
        <f t="shared" si="786"/>
        <v>ชำระตรงเวลา</v>
      </c>
      <c r="K10087" s="10">
        <f t="shared" si="787"/>
        <v>0</v>
      </c>
      <c r="L10087" t="str">
        <f t="shared" si="788"/>
        <v>ลูกหนี้ชั้นดี</v>
      </c>
    </row>
    <row r="10088" spans="1:12" x14ac:dyDescent="0.2">
      <c r="A10088" t="s">
        <v>537</v>
      </c>
      <c r="B10088" t="s">
        <v>366</v>
      </c>
      <c r="C10088">
        <v>7</v>
      </c>
      <c r="D10088">
        <v>1126060005379</v>
      </c>
      <c r="E10088" s="1">
        <v>46184</v>
      </c>
      <c r="F10088" s="1">
        <v>46189</v>
      </c>
      <c r="G10088">
        <v>1541</v>
      </c>
      <c r="H10088" s="1">
        <f t="shared" si="785"/>
        <v>46191</v>
      </c>
      <c r="I10088" s="5">
        <f t="shared" si="789"/>
        <v>46253</v>
      </c>
      <c r="J10088" s="9" t="str">
        <f t="shared" si="786"/>
        <v>ชำระตรงเวลา</v>
      </c>
      <c r="K10088" s="10">
        <f t="shared" si="787"/>
        <v>0</v>
      </c>
      <c r="L10088" t="str">
        <f t="shared" si="788"/>
        <v>ลูกหนี้ชั้นดี</v>
      </c>
    </row>
    <row r="10089" spans="1:12" x14ac:dyDescent="0.2">
      <c r="A10089" t="s">
        <v>537</v>
      </c>
      <c r="B10089" t="s">
        <v>366</v>
      </c>
      <c r="C10089">
        <v>7</v>
      </c>
      <c r="D10089">
        <v>1126060009209</v>
      </c>
      <c r="E10089" s="1">
        <v>46192</v>
      </c>
      <c r="F10089" s="1">
        <v>46196</v>
      </c>
      <c r="G10089">
        <v>1756</v>
      </c>
      <c r="H10089" s="1">
        <f t="shared" si="785"/>
        <v>46199</v>
      </c>
      <c r="I10089" s="5">
        <f t="shared" si="789"/>
        <v>46253</v>
      </c>
      <c r="J10089" s="9" t="str">
        <f t="shared" si="786"/>
        <v>ชำระตรงเวลา</v>
      </c>
      <c r="K10089" s="10">
        <f t="shared" si="787"/>
        <v>0</v>
      </c>
      <c r="L10089" t="str">
        <f t="shared" si="788"/>
        <v>ลูกหนี้ชั้นดี</v>
      </c>
    </row>
    <row r="10090" spans="1:12" x14ac:dyDescent="0.2">
      <c r="A10090" t="s">
        <v>537</v>
      </c>
      <c r="B10090" t="s">
        <v>366</v>
      </c>
      <c r="C10090">
        <v>7</v>
      </c>
      <c r="D10090">
        <v>1126060012216</v>
      </c>
      <c r="E10090" s="1">
        <v>46202</v>
      </c>
      <c r="F10090" s="1">
        <v>46206</v>
      </c>
      <c r="G10090">
        <v>6052</v>
      </c>
      <c r="H10090" s="1">
        <f t="shared" si="785"/>
        <v>46209</v>
      </c>
      <c r="I10090" s="5">
        <f t="shared" si="789"/>
        <v>46253</v>
      </c>
      <c r="J10090" s="9" t="str">
        <f t="shared" si="786"/>
        <v>ชำระตรงเวลา</v>
      </c>
      <c r="K10090" s="10">
        <f t="shared" si="787"/>
        <v>0</v>
      </c>
      <c r="L10090" t="str">
        <f t="shared" si="788"/>
        <v>ลูกหนี้ชั้นดี</v>
      </c>
    </row>
    <row r="10091" spans="1:12" x14ac:dyDescent="0.2">
      <c r="A10091" t="s">
        <v>473</v>
      </c>
      <c r="B10091" t="s">
        <v>366</v>
      </c>
      <c r="C10091">
        <v>15</v>
      </c>
      <c r="D10091">
        <v>1126020008112</v>
      </c>
      <c r="E10091" s="1">
        <v>46072</v>
      </c>
      <c r="F10091" s="1">
        <v>46087</v>
      </c>
      <c r="G10091">
        <v>16264</v>
      </c>
      <c r="H10091" s="1">
        <f t="shared" si="785"/>
        <v>46087</v>
      </c>
      <c r="I10091" s="5">
        <f t="shared" si="789"/>
        <v>46253</v>
      </c>
      <c r="J10091" s="9" t="str">
        <f t="shared" si="786"/>
        <v>ชำระตรงเวลา</v>
      </c>
      <c r="K10091" s="10">
        <f t="shared" si="787"/>
        <v>0</v>
      </c>
      <c r="L10091" t="str">
        <f t="shared" si="788"/>
        <v>ลูกหนี้ชั้นดี</v>
      </c>
    </row>
    <row r="10092" spans="1:12" x14ac:dyDescent="0.2">
      <c r="A10092" t="s">
        <v>473</v>
      </c>
      <c r="B10092" t="s">
        <v>366</v>
      </c>
      <c r="C10092">
        <v>15</v>
      </c>
      <c r="D10092">
        <v>1126060001456</v>
      </c>
      <c r="E10092" s="1">
        <v>46181</v>
      </c>
      <c r="F10092" s="1">
        <v>46184</v>
      </c>
      <c r="G10092">
        <v>21783</v>
      </c>
      <c r="H10092" s="1">
        <f t="shared" si="785"/>
        <v>46196</v>
      </c>
      <c r="I10092" s="5">
        <f t="shared" si="789"/>
        <v>46253</v>
      </c>
      <c r="J10092" s="9" t="str">
        <f t="shared" si="786"/>
        <v>ชำระตรงเวลา</v>
      </c>
      <c r="K10092" s="10">
        <f t="shared" si="787"/>
        <v>0</v>
      </c>
      <c r="L10092" t="str">
        <f t="shared" si="788"/>
        <v>ลูกหนี้ชั้นดี</v>
      </c>
    </row>
    <row r="10093" spans="1:12" x14ac:dyDescent="0.2">
      <c r="A10093" t="s">
        <v>473</v>
      </c>
      <c r="B10093" t="s">
        <v>366</v>
      </c>
      <c r="C10093">
        <v>15</v>
      </c>
      <c r="D10093">
        <v>1126060010199</v>
      </c>
      <c r="E10093" s="1">
        <v>46195</v>
      </c>
      <c r="F10093" s="1">
        <v>46199</v>
      </c>
      <c r="G10093">
        <v>13809</v>
      </c>
      <c r="H10093" s="1">
        <f t="shared" si="785"/>
        <v>46210</v>
      </c>
      <c r="I10093" s="5">
        <f t="shared" si="789"/>
        <v>46253</v>
      </c>
      <c r="J10093" s="9" t="str">
        <f t="shared" si="786"/>
        <v>ค้างชำระ 1 - 30 วัน</v>
      </c>
      <c r="K10093" s="10">
        <f t="shared" si="787"/>
        <v>0</v>
      </c>
      <c r="L10093" t="str">
        <f t="shared" si="788"/>
        <v>ลูกหนี้ชั้นดี</v>
      </c>
    </row>
    <row r="10094" spans="1:12" x14ac:dyDescent="0.2">
      <c r="A10094" t="s">
        <v>414</v>
      </c>
      <c r="B10094" t="s">
        <v>366</v>
      </c>
      <c r="C10094">
        <v>15</v>
      </c>
      <c r="D10094">
        <v>1126040002602</v>
      </c>
      <c r="E10094" s="1">
        <v>46118</v>
      </c>
      <c r="F10094" s="1">
        <v>46136</v>
      </c>
      <c r="G10094">
        <v>47855</v>
      </c>
      <c r="H10094" s="1">
        <f t="shared" si="785"/>
        <v>46133</v>
      </c>
      <c r="I10094" s="5">
        <f t="shared" si="789"/>
        <v>46253</v>
      </c>
      <c r="J10094" s="9" t="str">
        <f t="shared" si="786"/>
        <v>ชำระตรงเวลา</v>
      </c>
      <c r="K10094" s="10">
        <f t="shared" si="787"/>
        <v>3</v>
      </c>
      <c r="L10094" t="str">
        <f t="shared" si="788"/>
        <v>ลูกหนี้ชั้นดี</v>
      </c>
    </row>
    <row r="10095" spans="1:12" x14ac:dyDescent="0.2">
      <c r="A10095" t="s">
        <v>414</v>
      </c>
      <c r="B10095" t="s">
        <v>366</v>
      </c>
      <c r="C10095">
        <v>15</v>
      </c>
      <c r="D10095">
        <v>1126040002626</v>
      </c>
      <c r="E10095" s="1">
        <v>46115</v>
      </c>
      <c r="F10095" s="1">
        <v>46115</v>
      </c>
      <c r="G10095">
        <v>113</v>
      </c>
      <c r="H10095" s="1">
        <f t="shared" si="785"/>
        <v>46130</v>
      </c>
      <c r="I10095" s="5">
        <f t="shared" si="789"/>
        <v>46253</v>
      </c>
      <c r="J10095" s="9" t="str">
        <f t="shared" si="786"/>
        <v>ชำระตรงเวลา</v>
      </c>
      <c r="K10095" s="10">
        <f t="shared" si="787"/>
        <v>0</v>
      </c>
      <c r="L10095" t="str">
        <f t="shared" si="788"/>
        <v>ลูกหนี้ชั้นดี</v>
      </c>
    </row>
    <row r="10096" spans="1:12" x14ac:dyDescent="0.2">
      <c r="A10096" t="s">
        <v>414</v>
      </c>
      <c r="B10096" t="s">
        <v>366</v>
      </c>
      <c r="C10096">
        <v>15</v>
      </c>
      <c r="D10096">
        <v>1126060004099</v>
      </c>
      <c r="E10096" s="1">
        <v>46179</v>
      </c>
      <c r="F10096" s="1">
        <v>46192</v>
      </c>
      <c r="G10096">
        <v>13215</v>
      </c>
      <c r="H10096" s="1">
        <f t="shared" si="785"/>
        <v>46194</v>
      </c>
      <c r="I10096" s="5">
        <f t="shared" si="789"/>
        <v>46253</v>
      </c>
      <c r="J10096" s="9" t="str">
        <f t="shared" si="786"/>
        <v>ชำระตรงเวลา</v>
      </c>
      <c r="K10096" s="10">
        <f t="shared" si="787"/>
        <v>0</v>
      </c>
      <c r="L10096" t="str">
        <f t="shared" si="788"/>
        <v>ลูกหนี้ชั้นดี</v>
      </c>
    </row>
    <row r="10097" spans="1:12" x14ac:dyDescent="0.2">
      <c r="A10097" t="s">
        <v>414</v>
      </c>
      <c r="B10097" t="s">
        <v>366</v>
      </c>
      <c r="C10097">
        <v>15</v>
      </c>
      <c r="D10097">
        <v>1126060010267</v>
      </c>
      <c r="E10097" s="1">
        <v>46192</v>
      </c>
      <c r="F10097" s="1">
        <v>46206</v>
      </c>
      <c r="G10097">
        <v>37073</v>
      </c>
      <c r="H10097" s="1">
        <f t="shared" si="785"/>
        <v>46207</v>
      </c>
      <c r="I10097" s="5">
        <f t="shared" si="789"/>
        <v>46253</v>
      </c>
      <c r="J10097" s="9" t="str">
        <f t="shared" si="786"/>
        <v>ชำระตรงเวลา</v>
      </c>
      <c r="K10097" s="10">
        <f t="shared" si="787"/>
        <v>0</v>
      </c>
      <c r="L10097" t="str">
        <f t="shared" si="788"/>
        <v>ลูกหนี้ชั้นดี</v>
      </c>
    </row>
    <row r="10098" spans="1:12" x14ac:dyDescent="0.2">
      <c r="A10098" t="s">
        <v>46</v>
      </c>
      <c r="B10098" t="s">
        <v>18</v>
      </c>
      <c r="C10098">
        <v>7</v>
      </c>
      <c r="D10098">
        <v>1226010005159</v>
      </c>
      <c r="E10098" s="1">
        <v>46036</v>
      </c>
      <c r="F10098" s="1">
        <v>46037</v>
      </c>
      <c r="G10098">
        <v>1405</v>
      </c>
      <c r="H10098" s="1">
        <f t="shared" si="785"/>
        <v>46043</v>
      </c>
      <c r="I10098" s="5">
        <f t="shared" si="789"/>
        <v>46253</v>
      </c>
      <c r="J10098" s="9" t="str">
        <f t="shared" si="786"/>
        <v>ชำระตรงเวลา</v>
      </c>
      <c r="K10098" s="10">
        <f t="shared" si="787"/>
        <v>0</v>
      </c>
      <c r="L10098" t="str">
        <f t="shared" si="788"/>
        <v>ลูกหนี้ชั้นดี</v>
      </c>
    </row>
    <row r="10099" spans="1:12" x14ac:dyDescent="0.2">
      <c r="A10099" t="s">
        <v>433</v>
      </c>
      <c r="B10099" t="s">
        <v>366</v>
      </c>
      <c r="C10099">
        <v>15</v>
      </c>
      <c r="D10099">
        <v>1126030000533</v>
      </c>
      <c r="E10099" s="1">
        <v>46088</v>
      </c>
      <c r="F10099" s="1">
        <v>46098</v>
      </c>
      <c r="G10099">
        <v>3624</v>
      </c>
      <c r="H10099" s="1">
        <f t="shared" si="785"/>
        <v>46103</v>
      </c>
      <c r="I10099" s="5">
        <f t="shared" si="789"/>
        <v>46253</v>
      </c>
      <c r="J10099" s="9" t="str">
        <f t="shared" si="786"/>
        <v>ชำระตรงเวลา</v>
      </c>
      <c r="K10099" s="10">
        <f t="shared" si="787"/>
        <v>0</v>
      </c>
      <c r="L10099" t="str">
        <f t="shared" si="788"/>
        <v>ลูกหนี้ชั้นดี</v>
      </c>
    </row>
    <row r="10100" spans="1:12" x14ac:dyDescent="0.2">
      <c r="A10100" t="s">
        <v>433</v>
      </c>
      <c r="B10100" t="s">
        <v>366</v>
      </c>
      <c r="C10100">
        <v>15</v>
      </c>
      <c r="D10100">
        <v>1126060001364</v>
      </c>
      <c r="E10100" s="1">
        <v>46181</v>
      </c>
      <c r="F10100" s="1">
        <v>46193</v>
      </c>
      <c r="G10100">
        <v>6180</v>
      </c>
      <c r="H10100" s="1">
        <f t="shared" si="785"/>
        <v>46196</v>
      </c>
      <c r="I10100" s="5">
        <f t="shared" si="789"/>
        <v>46253</v>
      </c>
      <c r="J10100" s="9" t="str">
        <f t="shared" si="786"/>
        <v>ชำระตรงเวลา</v>
      </c>
      <c r="K10100" s="10">
        <f t="shared" si="787"/>
        <v>0</v>
      </c>
      <c r="L10100" t="str">
        <f t="shared" si="788"/>
        <v>ลูกหนี้ชั้นดี</v>
      </c>
    </row>
    <row r="10101" spans="1:12" x14ac:dyDescent="0.2">
      <c r="A10101" t="s">
        <v>76</v>
      </c>
      <c r="B10101" t="s">
        <v>8</v>
      </c>
      <c r="C10101">
        <v>7</v>
      </c>
      <c r="D10101">
        <v>1526010003934</v>
      </c>
      <c r="E10101" s="1">
        <v>46030</v>
      </c>
      <c r="F10101" s="1">
        <v>46030</v>
      </c>
      <c r="G10101">
        <v>560</v>
      </c>
      <c r="H10101" s="1">
        <f t="shared" si="785"/>
        <v>46037</v>
      </c>
      <c r="I10101" s="5">
        <f t="shared" si="789"/>
        <v>46253</v>
      </c>
      <c r="J10101" s="9" t="str">
        <f t="shared" si="786"/>
        <v>ชำระตรงเวลา</v>
      </c>
      <c r="K10101" s="10">
        <f t="shared" si="787"/>
        <v>0</v>
      </c>
      <c r="L10101" t="str">
        <f t="shared" si="788"/>
        <v>ลูกหนี้ชั้นดี</v>
      </c>
    </row>
    <row r="10102" spans="1:12" x14ac:dyDescent="0.2">
      <c r="A10102" t="s">
        <v>76</v>
      </c>
      <c r="B10102" t="s">
        <v>8</v>
      </c>
      <c r="C10102">
        <v>7</v>
      </c>
      <c r="D10102">
        <v>1526020008417</v>
      </c>
      <c r="E10102" s="1">
        <v>46070</v>
      </c>
      <c r="F10102" s="1">
        <v>46071</v>
      </c>
      <c r="G10102">
        <v>4140</v>
      </c>
      <c r="H10102" s="1">
        <f t="shared" si="785"/>
        <v>46077</v>
      </c>
      <c r="I10102" s="5">
        <f t="shared" si="789"/>
        <v>46253</v>
      </c>
      <c r="J10102" s="9" t="str">
        <f t="shared" si="786"/>
        <v>ชำระตรงเวลา</v>
      </c>
      <c r="K10102" s="10">
        <f t="shared" si="787"/>
        <v>0</v>
      </c>
      <c r="L10102" t="str">
        <f t="shared" si="788"/>
        <v>ลูกหนี้ชั้นดี</v>
      </c>
    </row>
    <row r="10103" spans="1:12" x14ac:dyDescent="0.2">
      <c r="A10103" t="s">
        <v>76</v>
      </c>
      <c r="B10103" t="s">
        <v>8</v>
      </c>
      <c r="C10103">
        <v>7</v>
      </c>
      <c r="D10103">
        <v>1526020009858</v>
      </c>
      <c r="E10103" s="1">
        <v>46071</v>
      </c>
      <c r="F10103" s="1">
        <v>46071</v>
      </c>
      <c r="G10103">
        <v>1060</v>
      </c>
      <c r="H10103" s="1">
        <f t="shared" si="785"/>
        <v>46078</v>
      </c>
      <c r="I10103" s="5">
        <f t="shared" si="789"/>
        <v>46253</v>
      </c>
      <c r="J10103" s="9" t="str">
        <f t="shared" si="786"/>
        <v>ชำระตรงเวลา</v>
      </c>
      <c r="K10103" s="10">
        <f t="shared" si="787"/>
        <v>0</v>
      </c>
      <c r="L10103" t="str">
        <f t="shared" si="788"/>
        <v>ลูกหนี้ชั้นดี</v>
      </c>
    </row>
    <row r="10104" spans="1:12" x14ac:dyDescent="0.2">
      <c r="A10104" t="s">
        <v>76</v>
      </c>
      <c r="B10104" t="s">
        <v>8</v>
      </c>
      <c r="C10104">
        <v>7</v>
      </c>
      <c r="D10104">
        <v>1526030004850</v>
      </c>
      <c r="E10104" s="1">
        <v>46091</v>
      </c>
      <c r="F10104" s="1">
        <v>46092</v>
      </c>
      <c r="G10104">
        <v>4740</v>
      </c>
      <c r="H10104" s="1">
        <f t="shared" si="785"/>
        <v>46098</v>
      </c>
      <c r="I10104" s="5">
        <f t="shared" si="789"/>
        <v>46253</v>
      </c>
      <c r="J10104" s="9" t="str">
        <f t="shared" si="786"/>
        <v>ชำระตรงเวลา</v>
      </c>
      <c r="K10104" s="10">
        <f t="shared" si="787"/>
        <v>0</v>
      </c>
      <c r="L10104" t="str">
        <f t="shared" si="788"/>
        <v>ลูกหนี้ชั้นดี</v>
      </c>
    </row>
    <row r="10105" spans="1:12" x14ac:dyDescent="0.2">
      <c r="A10105" t="s">
        <v>76</v>
      </c>
      <c r="B10105" t="s">
        <v>8</v>
      </c>
      <c r="C10105">
        <v>7</v>
      </c>
      <c r="D10105">
        <v>1526030015818</v>
      </c>
      <c r="E10105" s="1">
        <v>46112</v>
      </c>
      <c r="F10105" s="1">
        <v>46112</v>
      </c>
      <c r="G10105">
        <v>40</v>
      </c>
      <c r="H10105" s="1">
        <f t="shared" si="785"/>
        <v>46119</v>
      </c>
      <c r="I10105" s="5">
        <f t="shared" si="789"/>
        <v>46253</v>
      </c>
      <c r="J10105" s="9" t="str">
        <f t="shared" si="786"/>
        <v>ชำระตรงเวลา</v>
      </c>
      <c r="K10105" s="10">
        <f t="shared" si="787"/>
        <v>0</v>
      </c>
      <c r="L10105" t="str">
        <f t="shared" si="788"/>
        <v>ลูกหนี้ชั้นดี</v>
      </c>
    </row>
    <row r="10106" spans="1:12" x14ac:dyDescent="0.2">
      <c r="A10106" t="s">
        <v>76</v>
      </c>
      <c r="B10106" t="s">
        <v>8</v>
      </c>
      <c r="C10106">
        <v>7</v>
      </c>
      <c r="D10106">
        <v>1526060000112</v>
      </c>
      <c r="E10106" s="1">
        <v>46175</v>
      </c>
      <c r="F10106" s="1">
        <v>46178</v>
      </c>
      <c r="G10106">
        <v>1717</v>
      </c>
      <c r="H10106" s="1">
        <f t="shared" si="785"/>
        <v>46182</v>
      </c>
      <c r="I10106" s="5">
        <f t="shared" si="789"/>
        <v>46253</v>
      </c>
      <c r="J10106" s="9" t="str">
        <f t="shared" si="786"/>
        <v>ชำระตรงเวลา</v>
      </c>
      <c r="K10106" s="10">
        <f t="shared" si="787"/>
        <v>0</v>
      </c>
      <c r="L10106" t="str">
        <f t="shared" si="788"/>
        <v>ลูกหนี้ชั้นดี</v>
      </c>
    </row>
    <row r="10107" spans="1:12" x14ac:dyDescent="0.2">
      <c r="A10107" t="s">
        <v>76</v>
      </c>
      <c r="B10107" t="s">
        <v>8</v>
      </c>
      <c r="C10107">
        <v>7</v>
      </c>
      <c r="D10107">
        <v>1526060001522</v>
      </c>
      <c r="E10107" s="1">
        <v>46175</v>
      </c>
      <c r="F10107" s="1">
        <v>46178</v>
      </c>
      <c r="G10107">
        <v>339</v>
      </c>
      <c r="H10107" s="1">
        <f t="shared" si="785"/>
        <v>46182</v>
      </c>
      <c r="I10107" s="5">
        <f t="shared" si="789"/>
        <v>46253</v>
      </c>
      <c r="J10107" s="9" t="str">
        <f t="shared" si="786"/>
        <v>ชำระตรงเวลา</v>
      </c>
      <c r="K10107" s="10">
        <f t="shared" si="787"/>
        <v>0</v>
      </c>
      <c r="L10107" t="str">
        <f t="shared" si="788"/>
        <v>ลูกหนี้ชั้นดี</v>
      </c>
    </row>
    <row r="10108" spans="1:12" x14ac:dyDescent="0.2">
      <c r="A10108" t="s">
        <v>76</v>
      </c>
      <c r="B10108" t="s">
        <v>8</v>
      </c>
      <c r="C10108">
        <v>7</v>
      </c>
      <c r="D10108">
        <v>1526060004806</v>
      </c>
      <c r="E10108" s="1">
        <v>46182</v>
      </c>
      <c r="F10108" s="1">
        <v>46183</v>
      </c>
      <c r="G10108">
        <v>3984</v>
      </c>
      <c r="H10108" s="1">
        <f t="shared" si="785"/>
        <v>46189</v>
      </c>
      <c r="I10108" s="5">
        <f t="shared" si="789"/>
        <v>46253</v>
      </c>
      <c r="J10108" s="9" t="str">
        <f t="shared" si="786"/>
        <v>ชำระตรงเวลา</v>
      </c>
      <c r="K10108" s="10">
        <f t="shared" si="787"/>
        <v>0</v>
      </c>
      <c r="L10108" t="str">
        <f t="shared" si="788"/>
        <v>ลูกหนี้ชั้นดี</v>
      </c>
    </row>
    <row r="10109" spans="1:12" x14ac:dyDescent="0.2">
      <c r="A10109" t="s">
        <v>76</v>
      </c>
      <c r="B10109" t="s">
        <v>8</v>
      </c>
      <c r="C10109">
        <v>7</v>
      </c>
      <c r="D10109">
        <v>1526060005230</v>
      </c>
      <c r="E10109" s="1">
        <v>46182</v>
      </c>
      <c r="F10109" s="1">
        <v>46183</v>
      </c>
      <c r="G10109">
        <v>176</v>
      </c>
      <c r="H10109" s="1">
        <f t="shared" si="785"/>
        <v>46189</v>
      </c>
      <c r="I10109" s="5">
        <f t="shared" si="789"/>
        <v>46253</v>
      </c>
      <c r="J10109" s="9" t="str">
        <f t="shared" si="786"/>
        <v>ชำระตรงเวลา</v>
      </c>
      <c r="K10109" s="10">
        <f t="shared" si="787"/>
        <v>0</v>
      </c>
      <c r="L10109" t="str">
        <f t="shared" si="788"/>
        <v>ลูกหนี้ชั้นดี</v>
      </c>
    </row>
    <row r="10110" spans="1:12" x14ac:dyDescent="0.2">
      <c r="A10110" t="s">
        <v>76</v>
      </c>
      <c r="B10110" t="s">
        <v>8</v>
      </c>
      <c r="C10110">
        <v>7</v>
      </c>
      <c r="D10110">
        <v>1526060007487</v>
      </c>
      <c r="E10110" s="1">
        <v>46189</v>
      </c>
      <c r="F10110" s="1">
        <v>46190</v>
      </c>
      <c r="G10110">
        <v>4053</v>
      </c>
      <c r="H10110" s="1">
        <f t="shared" si="785"/>
        <v>46196</v>
      </c>
      <c r="I10110" s="5">
        <f t="shared" si="789"/>
        <v>46253</v>
      </c>
      <c r="J10110" s="9" t="str">
        <f t="shared" si="786"/>
        <v>ชำระตรงเวลา</v>
      </c>
      <c r="K10110" s="10">
        <f t="shared" si="787"/>
        <v>0</v>
      </c>
      <c r="L10110" t="str">
        <f t="shared" si="788"/>
        <v>ลูกหนี้ชั้นดี</v>
      </c>
    </row>
    <row r="10111" spans="1:12" x14ac:dyDescent="0.2">
      <c r="A10111" t="s">
        <v>76</v>
      </c>
      <c r="B10111" t="s">
        <v>8</v>
      </c>
      <c r="C10111">
        <v>7</v>
      </c>
      <c r="D10111">
        <v>1526060011682</v>
      </c>
      <c r="E10111" s="1">
        <v>46196</v>
      </c>
      <c r="F10111" s="1">
        <v>46197</v>
      </c>
      <c r="G10111">
        <v>3379</v>
      </c>
      <c r="H10111" s="1">
        <f t="shared" si="785"/>
        <v>46203</v>
      </c>
      <c r="I10111" s="5">
        <f t="shared" si="789"/>
        <v>46253</v>
      </c>
      <c r="J10111" s="9" t="str">
        <f t="shared" si="786"/>
        <v>ชำระตรงเวลา</v>
      </c>
      <c r="K10111" s="10">
        <f t="shared" si="787"/>
        <v>0</v>
      </c>
      <c r="L10111" t="str">
        <f t="shared" si="788"/>
        <v>ลูกหนี้ชั้นดี</v>
      </c>
    </row>
    <row r="10112" spans="1:12" x14ac:dyDescent="0.2">
      <c r="A10112" t="s">
        <v>76</v>
      </c>
      <c r="B10112" t="s">
        <v>8</v>
      </c>
      <c r="C10112">
        <v>7</v>
      </c>
      <c r="D10112">
        <v>1526060012108</v>
      </c>
      <c r="E10112" s="1">
        <v>46196</v>
      </c>
      <c r="F10112" s="1">
        <v>46197</v>
      </c>
      <c r="G10112">
        <v>189</v>
      </c>
      <c r="H10112" s="1">
        <f t="shared" si="785"/>
        <v>46203</v>
      </c>
      <c r="I10112" s="5">
        <f t="shared" si="789"/>
        <v>46253</v>
      </c>
      <c r="J10112" s="9" t="str">
        <f t="shared" si="786"/>
        <v>ชำระตรงเวลา</v>
      </c>
      <c r="K10112" s="10">
        <f t="shared" si="787"/>
        <v>0</v>
      </c>
      <c r="L10112" t="str">
        <f t="shared" si="788"/>
        <v>ลูกหนี้ชั้นดี</v>
      </c>
    </row>
    <row r="10113" spans="1:12" x14ac:dyDescent="0.2">
      <c r="A10113" t="s">
        <v>76</v>
      </c>
      <c r="B10113" t="s">
        <v>8</v>
      </c>
      <c r="C10113">
        <v>7</v>
      </c>
      <c r="D10113">
        <v>1526060014485</v>
      </c>
      <c r="E10113" s="1">
        <v>46203</v>
      </c>
      <c r="F10113" s="1">
        <v>46204</v>
      </c>
      <c r="G10113">
        <v>3325</v>
      </c>
      <c r="H10113" s="1">
        <f t="shared" si="785"/>
        <v>46210</v>
      </c>
      <c r="I10113" s="5">
        <f t="shared" si="789"/>
        <v>46253</v>
      </c>
      <c r="J10113" s="9" t="str">
        <f t="shared" si="786"/>
        <v>ค้างชำระ 1 - 30 วัน</v>
      </c>
      <c r="K10113" s="10">
        <f t="shared" si="787"/>
        <v>0</v>
      </c>
      <c r="L10113" t="str">
        <f t="shared" si="788"/>
        <v>ลูกหนี้ชั้นดี</v>
      </c>
    </row>
    <row r="10114" spans="1:12" x14ac:dyDescent="0.2">
      <c r="A10114" t="s">
        <v>578</v>
      </c>
      <c r="B10114" t="s">
        <v>366</v>
      </c>
      <c r="C10114">
        <v>7</v>
      </c>
      <c r="D10114">
        <v>1126040004736</v>
      </c>
      <c r="E10114" s="1">
        <v>46122</v>
      </c>
      <c r="F10114" s="1">
        <v>46136</v>
      </c>
      <c r="G10114">
        <v>158</v>
      </c>
      <c r="H10114" s="1">
        <f t="shared" ref="H10114:H10177" si="790">E10114+C10114</f>
        <v>46129</v>
      </c>
      <c r="I10114" s="5">
        <f t="shared" si="789"/>
        <v>46253</v>
      </c>
      <c r="J10114" s="9" t="str">
        <f t="shared" ref="J10114:J10177" si="791">IF(K10115&lt;=0, "ชำระตรงเวลา", IF(K10115&lt;=30, "ค้างชำระ 1 - 30 วัน", IF(K10115&lt;=60, "ค้างชำระ 31 - 60 วัน", IF(K10115&lt;=90, "ค้างชำระ 61 - 90 วัน", "ค้างชำระเกิน 90 วัน"))))</f>
        <v>ค้างชำระ 1 - 30 วัน</v>
      </c>
      <c r="K10114" s="10">
        <f t="shared" ref="K10114:K10177" si="792">IF(OR(F10114="",F10114="(ว่าง)"), MAX(0,I10113-H10114), MAX(0,F10114-H10114))</f>
        <v>7</v>
      </c>
      <c r="L10114" t="str">
        <f t="shared" ref="L10114:L10177" si="793">IF(K10114&lt;=30, "ลูกหนี้ชั้นดี", IF(K10114&lt;=90, "ลูกหนี้เฝ้าติดตาม", "ลูกหนี้ด้อยคุณภาพ (NPL)"))</f>
        <v>ลูกหนี้ชั้นดี</v>
      </c>
    </row>
    <row r="10115" spans="1:12" x14ac:dyDescent="0.2">
      <c r="A10115" t="s">
        <v>578</v>
      </c>
      <c r="B10115" t="s">
        <v>366</v>
      </c>
      <c r="C10115">
        <v>7</v>
      </c>
      <c r="D10115">
        <v>1126060003009</v>
      </c>
      <c r="E10115" s="1">
        <v>46179</v>
      </c>
      <c r="F10115" s="1">
        <v>46188</v>
      </c>
      <c r="G10115">
        <v>189</v>
      </c>
      <c r="H10115" s="1">
        <f t="shared" si="790"/>
        <v>46186</v>
      </c>
      <c r="I10115" s="5">
        <f t="shared" si="789"/>
        <v>46253</v>
      </c>
      <c r="J10115" s="9" t="str">
        <f t="shared" si="791"/>
        <v>ค้างชำระ 1 - 30 วัน</v>
      </c>
      <c r="K10115" s="10">
        <f t="shared" si="792"/>
        <v>2</v>
      </c>
      <c r="L10115" t="str">
        <f t="shared" si="793"/>
        <v>ลูกหนี้ชั้นดี</v>
      </c>
    </row>
    <row r="10116" spans="1:12" x14ac:dyDescent="0.2">
      <c r="A10116" t="s">
        <v>699</v>
      </c>
      <c r="B10116" t="s">
        <v>366</v>
      </c>
      <c r="C10116">
        <v>7</v>
      </c>
      <c r="D10116">
        <v>1126040014117</v>
      </c>
      <c r="E10116" s="1">
        <v>46142</v>
      </c>
      <c r="F10116" s="1">
        <v>46163</v>
      </c>
      <c r="G10116">
        <v>3015</v>
      </c>
      <c r="H10116" s="1">
        <f t="shared" si="790"/>
        <v>46149</v>
      </c>
      <c r="I10116" s="5">
        <f t="shared" ref="I10116:I10179" si="794">I10115</f>
        <v>46253</v>
      </c>
      <c r="J10116" s="9" t="str">
        <f t="shared" si="791"/>
        <v>ค้างชำระ 1 - 30 วัน</v>
      </c>
      <c r="K10116" s="10">
        <f t="shared" si="792"/>
        <v>14</v>
      </c>
      <c r="L10116" t="str">
        <f t="shared" si="793"/>
        <v>ลูกหนี้ชั้นดี</v>
      </c>
    </row>
    <row r="10117" spans="1:12" x14ac:dyDescent="0.2">
      <c r="A10117" t="s">
        <v>699</v>
      </c>
      <c r="B10117" t="s">
        <v>366</v>
      </c>
      <c r="C10117">
        <v>7</v>
      </c>
      <c r="D10117">
        <v>1126050011656</v>
      </c>
      <c r="E10117" s="1">
        <v>46164</v>
      </c>
      <c r="F10117" s="1">
        <v>46191</v>
      </c>
      <c r="G10117">
        <v>2400</v>
      </c>
      <c r="H10117" s="1">
        <f t="shared" si="790"/>
        <v>46171</v>
      </c>
      <c r="I10117" s="5">
        <f t="shared" si="794"/>
        <v>46253</v>
      </c>
      <c r="J10117" s="9" t="str">
        <f t="shared" si="791"/>
        <v>ค้างชำระ 31 - 60 วัน</v>
      </c>
      <c r="K10117" s="10">
        <f t="shared" si="792"/>
        <v>20</v>
      </c>
      <c r="L10117" t="str">
        <f t="shared" si="793"/>
        <v>ลูกหนี้ชั้นดี</v>
      </c>
    </row>
    <row r="10118" spans="1:12" x14ac:dyDescent="0.2">
      <c r="A10118" t="s">
        <v>699</v>
      </c>
      <c r="B10118" t="s">
        <v>366</v>
      </c>
      <c r="C10118">
        <v>7</v>
      </c>
      <c r="D10118">
        <v>1126060004167</v>
      </c>
      <c r="E10118" s="1">
        <v>46178</v>
      </c>
      <c r="F10118" s="1">
        <v>46216</v>
      </c>
      <c r="G10118">
        <v>130</v>
      </c>
      <c r="H10118" s="1">
        <f t="shared" si="790"/>
        <v>46185</v>
      </c>
      <c r="I10118" s="5">
        <f t="shared" si="794"/>
        <v>46253</v>
      </c>
      <c r="J10118" s="9" t="str">
        <f t="shared" si="791"/>
        <v>ค้างชำระ 1 - 30 วัน</v>
      </c>
      <c r="K10118" s="10">
        <f t="shared" si="792"/>
        <v>31</v>
      </c>
      <c r="L10118" t="str">
        <f t="shared" si="793"/>
        <v>ลูกหนี้เฝ้าติดตาม</v>
      </c>
    </row>
    <row r="10119" spans="1:12" x14ac:dyDescent="0.2">
      <c r="A10119" t="s">
        <v>699</v>
      </c>
      <c r="B10119" t="s">
        <v>366</v>
      </c>
      <c r="C10119">
        <v>7</v>
      </c>
      <c r="D10119">
        <v>1126060007038</v>
      </c>
      <c r="E10119" s="1">
        <v>46185</v>
      </c>
      <c r="F10119" s="1">
        <v>46216</v>
      </c>
      <c r="G10119">
        <v>340</v>
      </c>
      <c r="H10119" s="1">
        <f t="shared" si="790"/>
        <v>46192</v>
      </c>
      <c r="I10119" s="5">
        <f t="shared" si="794"/>
        <v>46253</v>
      </c>
      <c r="J10119" s="9" t="str">
        <f t="shared" si="791"/>
        <v>ค้างชำระ 1 - 30 วัน</v>
      </c>
      <c r="K10119" s="10">
        <f t="shared" si="792"/>
        <v>24</v>
      </c>
      <c r="L10119" t="str">
        <f t="shared" si="793"/>
        <v>ลูกหนี้ชั้นดี</v>
      </c>
    </row>
    <row r="10120" spans="1:12" x14ac:dyDescent="0.2">
      <c r="A10120" t="s">
        <v>699</v>
      </c>
      <c r="B10120" t="s">
        <v>366</v>
      </c>
      <c r="C10120">
        <v>7</v>
      </c>
      <c r="D10120">
        <v>1126060014043</v>
      </c>
      <c r="E10120" s="1">
        <v>46199</v>
      </c>
      <c r="F10120" s="1">
        <v>46217</v>
      </c>
      <c r="G10120">
        <v>11540</v>
      </c>
      <c r="H10120" s="1">
        <f t="shared" si="790"/>
        <v>46206</v>
      </c>
      <c r="I10120" s="5">
        <f t="shared" si="794"/>
        <v>46253</v>
      </c>
      <c r="J10120" s="9" t="str">
        <f t="shared" si="791"/>
        <v>ค้างชำระ 1 - 30 วัน</v>
      </c>
      <c r="K10120" s="10">
        <f t="shared" si="792"/>
        <v>11</v>
      </c>
      <c r="L10120" t="str">
        <f t="shared" si="793"/>
        <v>ลูกหนี้ชั้นดี</v>
      </c>
    </row>
    <row r="10121" spans="1:12" x14ac:dyDescent="0.2">
      <c r="A10121" t="s">
        <v>3065</v>
      </c>
      <c r="B10121" t="s">
        <v>13</v>
      </c>
      <c r="C10121">
        <v>15</v>
      </c>
      <c r="D10121">
        <v>1326060001702</v>
      </c>
      <c r="E10121" s="1">
        <v>46175</v>
      </c>
      <c r="F10121" s="1">
        <v>46191</v>
      </c>
      <c r="G10121">
        <v>3869</v>
      </c>
      <c r="H10121" s="1">
        <f t="shared" si="790"/>
        <v>46190</v>
      </c>
      <c r="I10121" s="5">
        <f t="shared" si="794"/>
        <v>46253</v>
      </c>
      <c r="J10121" s="9" t="str">
        <f t="shared" si="791"/>
        <v>ชำระตรงเวลา</v>
      </c>
      <c r="K10121" s="10">
        <f t="shared" si="792"/>
        <v>1</v>
      </c>
      <c r="L10121" t="str">
        <f t="shared" si="793"/>
        <v>ลูกหนี้ชั้นดี</v>
      </c>
    </row>
    <row r="10122" spans="1:12" x14ac:dyDescent="0.2">
      <c r="A10122" t="s">
        <v>185</v>
      </c>
      <c r="B10122" t="s">
        <v>13</v>
      </c>
      <c r="C10122">
        <v>30</v>
      </c>
      <c r="D10122">
        <v>1326010014462</v>
      </c>
      <c r="E10122" s="1">
        <v>46053</v>
      </c>
      <c r="F10122" s="1">
        <v>46080</v>
      </c>
      <c r="G10122">
        <v>6531</v>
      </c>
      <c r="H10122" s="1">
        <f t="shared" si="790"/>
        <v>46083</v>
      </c>
      <c r="I10122" s="5">
        <f t="shared" si="794"/>
        <v>46253</v>
      </c>
      <c r="J10122" s="9" t="str">
        <f t="shared" si="791"/>
        <v>ค้างชำระ 1 - 30 วัน</v>
      </c>
      <c r="K10122" s="10">
        <f t="shared" si="792"/>
        <v>0</v>
      </c>
      <c r="L10122" t="str">
        <f t="shared" si="793"/>
        <v>ลูกหนี้ชั้นดี</v>
      </c>
    </row>
    <row r="10123" spans="1:12" x14ac:dyDescent="0.2">
      <c r="A10123" t="s">
        <v>185</v>
      </c>
      <c r="B10123" t="s">
        <v>13</v>
      </c>
      <c r="C10123">
        <v>30</v>
      </c>
      <c r="D10123">
        <v>1326020014544</v>
      </c>
      <c r="E10123" s="1">
        <v>46081</v>
      </c>
      <c r="F10123" s="1">
        <v>46112</v>
      </c>
      <c r="G10123">
        <v>13732</v>
      </c>
      <c r="H10123" s="1">
        <f t="shared" si="790"/>
        <v>46111</v>
      </c>
      <c r="I10123" s="5">
        <f t="shared" si="794"/>
        <v>46253</v>
      </c>
      <c r="J10123" s="9" t="str">
        <f t="shared" si="791"/>
        <v>ชำระตรงเวลา</v>
      </c>
      <c r="K10123" s="10">
        <f t="shared" si="792"/>
        <v>1</v>
      </c>
      <c r="L10123" t="str">
        <f t="shared" si="793"/>
        <v>ลูกหนี้ชั้นดี</v>
      </c>
    </row>
    <row r="10124" spans="1:12" x14ac:dyDescent="0.2">
      <c r="A10124" t="s">
        <v>185</v>
      </c>
      <c r="B10124" t="s">
        <v>13</v>
      </c>
      <c r="C10124">
        <v>30</v>
      </c>
      <c r="D10124">
        <v>1326030015760</v>
      </c>
      <c r="E10124" s="1">
        <v>46112</v>
      </c>
      <c r="F10124" s="1">
        <v>46142</v>
      </c>
      <c r="G10124">
        <v>39090</v>
      </c>
      <c r="H10124" s="1">
        <f t="shared" si="790"/>
        <v>46142</v>
      </c>
      <c r="I10124" s="5">
        <f t="shared" si="794"/>
        <v>46253</v>
      </c>
      <c r="J10124" s="9" t="str">
        <f t="shared" si="791"/>
        <v>ชำระตรงเวลา</v>
      </c>
      <c r="K10124" s="10">
        <f t="shared" si="792"/>
        <v>0</v>
      </c>
      <c r="L10124" t="str">
        <f t="shared" si="793"/>
        <v>ลูกหนี้ชั้นดี</v>
      </c>
    </row>
    <row r="10125" spans="1:12" x14ac:dyDescent="0.2">
      <c r="A10125" t="s">
        <v>185</v>
      </c>
      <c r="B10125" t="s">
        <v>13</v>
      </c>
      <c r="C10125">
        <v>30</v>
      </c>
      <c r="D10125">
        <v>1326060000019</v>
      </c>
      <c r="E10125" s="1">
        <v>46174</v>
      </c>
      <c r="F10125" s="1">
        <v>46203</v>
      </c>
      <c r="G10125">
        <v>17889</v>
      </c>
      <c r="H10125" s="1">
        <f t="shared" si="790"/>
        <v>46204</v>
      </c>
      <c r="I10125" s="5">
        <f t="shared" si="794"/>
        <v>46253</v>
      </c>
      <c r="J10125" s="9" t="str">
        <f t="shared" si="791"/>
        <v>ชำระตรงเวลา</v>
      </c>
      <c r="K10125" s="10">
        <f t="shared" si="792"/>
        <v>0</v>
      </c>
      <c r="L10125" t="str">
        <f t="shared" si="793"/>
        <v>ลูกหนี้ชั้นดี</v>
      </c>
    </row>
    <row r="10126" spans="1:12" x14ac:dyDescent="0.2">
      <c r="A10126" t="s">
        <v>744</v>
      </c>
      <c r="B10126" t="s">
        <v>366</v>
      </c>
      <c r="C10126">
        <v>7</v>
      </c>
      <c r="D10126">
        <v>1126040004620</v>
      </c>
      <c r="E10126" s="1">
        <v>46120</v>
      </c>
      <c r="F10126" s="1">
        <v>46121</v>
      </c>
      <c r="G10126">
        <v>1800</v>
      </c>
      <c r="H10126" s="1">
        <f t="shared" si="790"/>
        <v>46127</v>
      </c>
      <c r="I10126" s="5">
        <f t="shared" si="794"/>
        <v>46253</v>
      </c>
      <c r="J10126" s="9" t="str">
        <f t="shared" si="791"/>
        <v>ชำระตรงเวลา</v>
      </c>
      <c r="K10126" s="10">
        <f t="shared" si="792"/>
        <v>0</v>
      </c>
      <c r="L10126" t="str">
        <f t="shared" si="793"/>
        <v>ลูกหนี้ชั้นดี</v>
      </c>
    </row>
    <row r="10127" spans="1:12" x14ac:dyDescent="0.2">
      <c r="A10127" t="s">
        <v>744</v>
      </c>
      <c r="B10127" t="s">
        <v>366</v>
      </c>
      <c r="C10127">
        <v>7</v>
      </c>
      <c r="D10127">
        <v>1126060009667</v>
      </c>
      <c r="E10127" s="1">
        <v>46190</v>
      </c>
      <c r="F10127" s="1">
        <v>46190</v>
      </c>
      <c r="G10127">
        <v>3000</v>
      </c>
      <c r="H10127" s="1">
        <f t="shared" si="790"/>
        <v>46197</v>
      </c>
      <c r="I10127" s="5">
        <f t="shared" si="794"/>
        <v>46253</v>
      </c>
      <c r="J10127" s="9" t="str">
        <f t="shared" si="791"/>
        <v>ชำระตรงเวลา</v>
      </c>
      <c r="K10127" s="10">
        <f t="shared" si="792"/>
        <v>0</v>
      </c>
      <c r="L10127" t="str">
        <f t="shared" si="793"/>
        <v>ลูกหนี้ชั้นดี</v>
      </c>
    </row>
    <row r="10128" spans="1:12" x14ac:dyDescent="0.2">
      <c r="A10128" t="s">
        <v>744</v>
      </c>
      <c r="B10128" t="s">
        <v>366</v>
      </c>
      <c r="C10128">
        <v>7</v>
      </c>
      <c r="D10128">
        <v>1126060012568</v>
      </c>
      <c r="E10128" s="1">
        <v>46198</v>
      </c>
      <c r="F10128" s="1">
        <v>46198</v>
      </c>
      <c r="G10128">
        <v>1200</v>
      </c>
      <c r="H10128" s="1">
        <f t="shared" si="790"/>
        <v>46205</v>
      </c>
      <c r="I10128" s="5">
        <f t="shared" si="794"/>
        <v>46253</v>
      </c>
      <c r="J10128" s="9" t="str">
        <f t="shared" si="791"/>
        <v>ชำระตรงเวลา</v>
      </c>
      <c r="K10128" s="10">
        <f t="shared" si="792"/>
        <v>0</v>
      </c>
      <c r="L10128" t="str">
        <f t="shared" si="793"/>
        <v>ลูกหนี้ชั้นดี</v>
      </c>
    </row>
    <row r="10129" spans="1:12" x14ac:dyDescent="0.2">
      <c r="A10129" t="s">
        <v>650</v>
      </c>
      <c r="B10129" t="s">
        <v>366</v>
      </c>
      <c r="C10129">
        <v>7</v>
      </c>
      <c r="D10129">
        <v>1126030010006</v>
      </c>
      <c r="E10129" s="1">
        <v>46100</v>
      </c>
      <c r="F10129" s="1">
        <v>46106</v>
      </c>
      <c r="G10129">
        <v>326</v>
      </c>
      <c r="H10129" s="1">
        <f t="shared" si="790"/>
        <v>46107</v>
      </c>
      <c r="I10129" s="5">
        <f t="shared" si="794"/>
        <v>46253</v>
      </c>
      <c r="J10129" s="9" t="str">
        <f t="shared" si="791"/>
        <v>ชำระตรงเวลา</v>
      </c>
      <c r="K10129" s="10">
        <f t="shared" si="792"/>
        <v>0</v>
      </c>
      <c r="L10129" t="str">
        <f t="shared" si="793"/>
        <v>ลูกหนี้ชั้นดี</v>
      </c>
    </row>
    <row r="10130" spans="1:12" x14ac:dyDescent="0.2">
      <c r="A10130" t="s">
        <v>650</v>
      </c>
      <c r="B10130" t="s">
        <v>366</v>
      </c>
      <c r="C10130">
        <v>7</v>
      </c>
      <c r="D10130">
        <v>1126030013236</v>
      </c>
      <c r="E10130" s="1">
        <v>46108</v>
      </c>
      <c r="F10130" s="1">
        <v>46115</v>
      </c>
      <c r="G10130">
        <v>1317</v>
      </c>
      <c r="H10130" s="1">
        <f t="shared" si="790"/>
        <v>46115</v>
      </c>
      <c r="I10130" s="5">
        <f t="shared" si="794"/>
        <v>46253</v>
      </c>
      <c r="J10130" s="9" t="str">
        <f t="shared" si="791"/>
        <v>ชำระตรงเวลา</v>
      </c>
      <c r="K10130" s="10">
        <f t="shared" si="792"/>
        <v>0</v>
      </c>
      <c r="L10130" t="str">
        <f t="shared" si="793"/>
        <v>ลูกหนี้ชั้นดี</v>
      </c>
    </row>
    <row r="10131" spans="1:12" x14ac:dyDescent="0.2">
      <c r="A10131" t="s">
        <v>650</v>
      </c>
      <c r="B10131" t="s">
        <v>366</v>
      </c>
      <c r="C10131">
        <v>7</v>
      </c>
      <c r="D10131">
        <v>1126060003474</v>
      </c>
      <c r="E10131" s="1">
        <v>46179</v>
      </c>
      <c r="F10131" s="1">
        <v>46185</v>
      </c>
      <c r="G10131">
        <v>468</v>
      </c>
      <c r="H10131" s="1">
        <f t="shared" si="790"/>
        <v>46186</v>
      </c>
      <c r="I10131" s="5">
        <f t="shared" si="794"/>
        <v>46253</v>
      </c>
      <c r="J10131" s="9" t="str">
        <f t="shared" si="791"/>
        <v>ชำระตรงเวลา</v>
      </c>
      <c r="K10131" s="10">
        <f t="shared" si="792"/>
        <v>0</v>
      </c>
      <c r="L10131" t="str">
        <f t="shared" si="793"/>
        <v>ลูกหนี้ชั้นดี</v>
      </c>
    </row>
    <row r="10132" spans="1:12" x14ac:dyDescent="0.2">
      <c r="A10132" t="s">
        <v>650</v>
      </c>
      <c r="B10132" t="s">
        <v>366</v>
      </c>
      <c r="C10132">
        <v>7</v>
      </c>
      <c r="D10132">
        <v>1126060004655</v>
      </c>
      <c r="E10132" s="1">
        <v>46181</v>
      </c>
      <c r="F10132" s="1">
        <v>46181</v>
      </c>
      <c r="G10132">
        <v>3210</v>
      </c>
      <c r="H10132" s="1">
        <f t="shared" si="790"/>
        <v>46188</v>
      </c>
      <c r="I10132" s="5">
        <f t="shared" si="794"/>
        <v>46253</v>
      </c>
      <c r="J10132" s="9" t="str">
        <f t="shared" si="791"/>
        <v>ค้างชำระ 1 - 30 วัน</v>
      </c>
      <c r="K10132" s="10">
        <f t="shared" si="792"/>
        <v>0</v>
      </c>
      <c r="L10132" t="str">
        <f t="shared" si="793"/>
        <v>ลูกหนี้ชั้นดี</v>
      </c>
    </row>
    <row r="10133" spans="1:12" x14ac:dyDescent="0.2">
      <c r="A10133" t="s">
        <v>650</v>
      </c>
      <c r="B10133" t="s">
        <v>366</v>
      </c>
      <c r="C10133">
        <v>7</v>
      </c>
      <c r="D10133">
        <v>1126060009643</v>
      </c>
      <c r="E10133" s="1">
        <v>46192</v>
      </c>
      <c r="F10133" s="1">
        <v>46200</v>
      </c>
      <c r="G10133">
        <v>756</v>
      </c>
      <c r="H10133" s="1">
        <f t="shared" si="790"/>
        <v>46199</v>
      </c>
      <c r="I10133" s="5">
        <f t="shared" si="794"/>
        <v>46253</v>
      </c>
      <c r="J10133" s="9" t="str">
        <f t="shared" si="791"/>
        <v>ชำระตรงเวลา</v>
      </c>
      <c r="K10133" s="10">
        <f t="shared" si="792"/>
        <v>1</v>
      </c>
      <c r="L10133" t="str">
        <f t="shared" si="793"/>
        <v>ลูกหนี้ชั้นดี</v>
      </c>
    </row>
    <row r="10134" spans="1:12" x14ac:dyDescent="0.2">
      <c r="A10134" t="s">
        <v>641</v>
      </c>
      <c r="B10134" t="s">
        <v>366</v>
      </c>
      <c r="C10134">
        <v>7</v>
      </c>
      <c r="D10134">
        <v>1126020013390</v>
      </c>
      <c r="E10134" s="1">
        <v>46079</v>
      </c>
      <c r="F10134" s="1">
        <v>46085</v>
      </c>
      <c r="G10134">
        <v>3105</v>
      </c>
      <c r="H10134" s="1">
        <f t="shared" si="790"/>
        <v>46086</v>
      </c>
      <c r="I10134" s="5">
        <f t="shared" si="794"/>
        <v>46253</v>
      </c>
      <c r="J10134" s="9" t="str">
        <f t="shared" si="791"/>
        <v>ชำระตรงเวลา</v>
      </c>
      <c r="K10134" s="10">
        <f t="shared" si="792"/>
        <v>0</v>
      </c>
      <c r="L10134" t="str">
        <f t="shared" si="793"/>
        <v>ลูกหนี้ชั้นดี</v>
      </c>
    </row>
    <row r="10135" spans="1:12" x14ac:dyDescent="0.2">
      <c r="A10135" t="s">
        <v>641</v>
      </c>
      <c r="B10135" t="s">
        <v>366</v>
      </c>
      <c r="C10135">
        <v>7</v>
      </c>
      <c r="D10135">
        <v>1126030013205</v>
      </c>
      <c r="E10135" s="1">
        <v>46108</v>
      </c>
      <c r="F10135" s="1">
        <v>46114</v>
      </c>
      <c r="G10135">
        <v>2215</v>
      </c>
      <c r="H10135" s="1">
        <f t="shared" si="790"/>
        <v>46115</v>
      </c>
      <c r="I10135" s="5">
        <f t="shared" si="794"/>
        <v>46253</v>
      </c>
      <c r="J10135" s="9" t="str">
        <f t="shared" si="791"/>
        <v>ชำระตรงเวลา</v>
      </c>
      <c r="K10135" s="10">
        <f t="shared" si="792"/>
        <v>0</v>
      </c>
      <c r="L10135" t="str">
        <f t="shared" si="793"/>
        <v>ลูกหนี้ชั้นดี</v>
      </c>
    </row>
    <row r="10136" spans="1:12" x14ac:dyDescent="0.2">
      <c r="A10136" t="s">
        <v>641</v>
      </c>
      <c r="B10136" t="s">
        <v>366</v>
      </c>
      <c r="C10136">
        <v>7</v>
      </c>
      <c r="D10136">
        <v>1126060003504</v>
      </c>
      <c r="E10136" s="1">
        <v>46179</v>
      </c>
      <c r="F10136" s="1">
        <v>46183</v>
      </c>
      <c r="G10136">
        <v>6150</v>
      </c>
      <c r="H10136" s="1">
        <f t="shared" si="790"/>
        <v>46186</v>
      </c>
      <c r="I10136" s="5">
        <f t="shared" si="794"/>
        <v>46253</v>
      </c>
      <c r="J10136" s="9" t="str">
        <f t="shared" si="791"/>
        <v>ชำระตรงเวลา</v>
      </c>
      <c r="K10136" s="10">
        <f t="shared" si="792"/>
        <v>0</v>
      </c>
      <c r="L10136" t="str">
        <f t="shared" si="793"/>
        <v>ลูกหนี้ชั้นดี</v>
      </c>
    </row>
    <row r="10137" spans="1:12" x14ac:dyDescent="0.2">
      <c r="A10137" t="s">
        <v>641</v>
      </c>
      <c r="B10137" t="s">
        <v>366</v>
      </c>
      <c r="C10137">
        <v>7</v>
      </c>
      <c r="D10137">
        <v>1126060006338</v>
      </c>
      <c r="E10137" s="1">
        <v>46185</v>
      </c>
      <c r="F10137" s="1">
        <v>46190</v>
      </c>
      <c r="G10137">
        <v>1172</v>
      </c>
      <c r="H10137" s="1">
        <f t="shared" si="790"/>
        <v>46192</v>
      </c>
      <c r="I10137" s="5">
        <f t="shared" si="794"/>
        <v>46253</v>
      </c>
      <c r="J10137" s="9" t="str">
        <f t="shared" si="791"/>
        <v>ชำระตรงเวลา</v>
      </c>
      <c r="K10137" s="10">
        <f t="shared" si="792"/>
        <v>0</v>
      </c>
      <c r="L10137" t="str">
        <f t="shared" si="793"/>
        <v>ลูกหนี้ชั้นดี</v>
      </c>
    </row>
    <row r="10138" spans="1:12" x14ac:dyDescent="0.2">
      <c r="A10138" t="s">
        <v>641</v>
      </c>
      <c r="B10138" t="s">
        <v>366</v>
      </c>
      <c r="C10138">
        <v>7</v>
      </c>
      <c r="D10138">
        <v>1126060010090</v>
      </c>
      <c r="E10138" s="1">
        <v>46191</v>
      </c>
      <c r="F10138" s="1">
        <v>46197</v>
      </c>
      <c r="G10138">
        <v>4757</v>
      </c>
      <c r="H10138" s="1">
        <f t="shared" si="790"/>
        <v>46198</v>
      </c>
      <c r="I10138" s="5">
        <f t="shared" si="794"/>
        <v>46253</v>
      </c>
      <c r="J10138" s="9" t="str">
        <f t="shared" si="791"/>
        <v>ชำระตรงเวลา</v>
      </c>
      <c r="K10138" s="10">
        <f t="shared" si="792"/>
        <v>0</v>
      </c>
      <c r="L10138" t="str">
        <f t="shared" si="793"/>
        <v>ลูกหนี้ชั้นดี</v>
      </c>
    </row>
    <row r="10139" spans="1:12" x14ac:dyDescent="0.2">
      <c r="A10139" t="s">
        <v>641</v>
      </c>
      <c r="B10139" t="s">
        <v>366</v>
      </c>
      <c r="C10139">
        <v>7</v>
      </c>
      <c r="D10139">
        <v>1126060012957</v>
      </c>
      <c r="E10139" s="1">
        <v>46199</v>
      </c>
      <c r="F10139" s="1">
        <v>46205</v>
      </c>
      <c r="G10139">
        <v>1998</v>
      </c>
      <c r="H10139" s="1">
        <f t="shared" si="790"/>
        <v>46206</v>
      </c>
      <c r="I10139" s="5">
        <f t="shared" si="794"/>
        <v>46253</v>
      </c>
      <c r="J10139" s="9" t="str">
        <f t="shared" si="791"/>
        <v>ชำระตรงเวลา</v>
      </c>
      <c r="K10139" s="10">
        <f t="shared" si="792"/>
        <v>0</v>
      </c>
      <c r="L10139" t="str">
        <f t="shared" si="793"/>
        <v>ลูกหนี้ชั้นดี</v>
      </c>
    </row>
    <row r="10140" spans="1:12" x14ac:dyDescent="0.2">
      <c r="A10140" t="s">
        <v>158</v>
      </c>
      <c r="B10140" t="s">
        <v>18</v>
      </c>
      <c r="C10140">
        <v>7</v>
      </c>
      <c r="D10140">
        <v>1226050011912</v>
      </c>
      <c r="E10140" s="1">
        <v>46167</v>
      </c>
      <c r="F10140" s="1">
        <v>46169</v>
      </c>
      <c r="G10140">
        <v>1910</v>
      </c>
      <c r="H10140" s="1">
        <f t="shared" si="790"/>
        <v>46174</v>
      </c>
      <c r="I10140" s="5">
        <f t="shared" si="794"/>
        <v>46253</v>
      </c>
      <c r="J10140" s="9" t="str">
        <f t="shared" si="791"/>
        <v>ชำระตรงเวลา</v>
      </c>
      <c r="K10140" s="10">
        <f t="shared" si="792"/>
        <v>0</v>
      </c>
      <c r="L10140" t="str">
        <f t="shared" si="793"/>
        <v>ลูกหนี้ชั้นดี</v>
      </c>
    </row>
    <row r="10141" spans="1:12" x14ac:dyDescent="0.2">
      <c r="A10141" t="s">
        <v>158</v>
      </c>
      <c r="B10141" t="s">
        <v>18</v>
      </c>
      <c r="C10141">
        <v>7</v>
      </c>
      <c r="D10141">
        <v>1226060000678</v>
      </c>
      <c r="E10141" s="1">
        <v>46175</v>
      </c>
      <c r="F10141" s="1">
        <v>46182</v>
      </c>
      <c r="G10141">
        <v>2495</v>
      </c>
      <c r="H10141" s="1">
        <f t="shared" si="790"/>
        <v>46182</v>
      </c>
      <c r="I10141" s="5">
        <f t="shared" si="794"/>
        <v>46253</v>
      </c>
      <c r="J10141" s="9" t="str">
        <f t="shared" si="791"/>
        <v>ชำระตรงเวลา</v>
      </c>
      <c r="K10141" s="10">
        <f t="shared" si="792"/>
        <v>0</v>
      </c>
      <c r="L10141" t="str">
        <f t="shared" si="793"/>
        <v>ลูกหนี้ชั้นดี</v>
      </c>
    </row>
    <row r="10142" spans="1:12" x14ac:dyDescent="0.2">
      <c r="A10142" t="s">
        <v>158</v>
      </c>
      <c r="B10142" t="s">
        <v>18</v>
      </c>
      <c r="C10142">
        <v>7</v>
      </c>
      <c r="D10142">
        <v>1226060004607</v>
      </c>
      <c r="E10142" s="1">
        <v>46181</v>
      </c>
      <c r="F10142" s="1">
        <v>46182</v>
      </c>
      <c r="G10142">
        <v>1515</v>
      </c>
      <c r="H10142" s="1">
        <f t="shared" si="790"/>
        <v>46188</v>
      </c>
      <c r="I10142" s="5">
        <f t="shared" si="794"/>
        <v>46253</v>
      </c>
      <c r="J10142" s="9" t="str">
        <f t="shared" si="791"/>
        <v>ค้างชำระ 1 - 30 วัน</v>
      </c>
      <c r="K10142" s="10">
        <f t="shared" si="792"/>
        <v>0</v>
      </c>
      <c r="L10142" t="str">
        <f t="shared" si="793"/>
        <v>ลูกหนี้ชั้นดี</v>
      </c>
    </row>
    <row r="10143" spans="1:12" x14ac:dyDescent="0.2">
      <c r="A10143" t="s">
        <v>158</v>
      </c>
      <c r="B10143" t="s">
        <v>18</v>
      </c>
      <c r="C10143">
        <v>7</v>
      </c>
      <c r="D10143">
        <v>1226060007295</v>
      </c>
      <c r="E10143" s="1">
        <v>46188</v>
      </c>
      <c r="F10143" s="1">
        <v>46197</v>
      </c>
      <c r="G10143">
        <v>380</v>
      </c>
      <c r="H10143" s="1">
        <f t="shared" si="790"/>
        <v>46195</v>
      </c>
      <c r="I10143" s="5">
        <f t="shared" si="794"/>
        <v>46253</v>
      </c>
      <c r="J10143" s="9" t="str">
        <f t="shared" si="791"/>
        <v>ชำระตรงเวลา</v>
      </c>
      <c r="K10143" s="10">
        <f t="shared" si="792"/>
        <v>2</v>
      </c>
      <c r="L10143" t="str">
        <f t="shared" si="793"/>
        <v>ลูกหนี้ชั้นดี</v>
      </c>
    </row>
    <row r="10144" spans="1:12" x14ac:dyDescent="0.2">
      <c r="A10144" t="s">
        <v>158</v>
      </c>
      <c r="B10144" t="s">
        <v>18</v>
      </c>
      <c r="C10144">
        <v>7</v>
      </c>
      <c r="D10144">
        <v>1226060011520</v>
      </c>
      <c r="E10144" s="1">
        <v>46195</v>
      </c>
      <c r="F10144" s="1">
        <v>46197</v>
      </c>
      <c r="G10144">
        <v>760</v>
      </c>
      <c r="H10144" s="1">
        <f t="shared" si="790"/>
        <v>46202</v>
      </c>
      <c r="I10144" s="5">
        <f t="shared" si="794"/>
        <v>46253</v>
      </c>
      <c r="J10144" s="9" t="str">
        <f t="shared" si="791"/>
        <v>ค้างชำระ 1 - 30 วัน</v>
      </c>
      <c r="K10144" s="10">
        <f t="shared" si="792"/>
        <v>0</v>
      </c>
      <c r="L10144" t="str">
        <f t="shared" si="793"/>
        <v>ลูกหนี้ชั้นดี</v>
      </c>
    </row>
    <row r="10145" spans="1:12" x14ac:dyDescent="0.2">
      <c r="A10145" t="s">
        <v>158</v>
      </c>
      <c r="B10145" t="s">
        <v>18</v>
      </c>
      <c r="C10145">
        <v>7</v>
      </c>
      <c r="D10145">
        <v>1226060014354</v>
      </c>
      <c r="E10145" s="1">
        <v>46202</v>
      </c>
      <c r="F10145" s="1">
        <v>46210</v>
      </c>
      <c r="G10145">
        <v>1040</v>
      </c>
      <c r="H10145" s="1">
        <f t="shared" si="790"/>
        <v>46209</v>
      </c>
      <c r="I10145" s="5">
        <f t="shared" si="794"/>
        <v>46253</v>
      </c>
      <c r="J10145" s="9" t="str">
        <f t="shared" si="791"/>
        <v>ชำระตรงเวลา</v>
      </c>
      <c r="K10145" s="10">
        <f t="shared" si="792"/>
        <v>1</v>
      </c>
      <c r="L10145" t="str">
        <f t="shared" si="793"/>
        <v>ลูกหนี้ชั้นดี</v>
      </c>
    </row>
    <row r="10146" spans="1:12" x14ac:dyDescent="0.2">
      <c r="A10146" t="s">
        <v>988</v>
      </c>
      <c r="B10146" t="s">
        <v>989</v>
      </c>
      <c r="C10146">
        <v>15</v>
      </c>
      <c r="D10146">
        <v>2126060001721</v>
      </c>
      <c r="E10146" s="1">
        <v>46175</v>
      </c>
      <c r="F10146" s="1">
        <v>46186</v>
      </c>
      <c r="G10146">
        <v>15800</v>
      </c>
      <c r="H10146" s="1">
        <f t="shared" si="790"/>
        <v>46190</v>
      </c>
      <c r="I10146" s="5">
        <f t="shared" si="794"/>
        <v>46253</v>
      </c>
      <c r="J10146" s="9" t="str">
        <f t="shared" si="791"/>
        <v>ชำระตรงเวลา</v>
      </c>
      <c r="K10146" s="10">
        <f t="shared" si="792"/>
        <v>0</v>
      </c>
      <c r="L10146" t="str">
        <f t="shared" si="793"/>
        <v>ลูกหนี้ชั้นดี</v>
      </c>
    </row>
    <row r="10147" spans="1:12" x14ac:dyDescent="0.2">
      <c r="A10147" t="s">
        <v>655</v>
      </c>
      <c r="B10147" t="s">
        <v>366</v>
      </c>
      <c r="C10147">
        <v>7</v>
      </c>
      <c r="D10147">
        <v>1126020010450</v>
      </c>
      <c r="E10147" s="1">
        <v>46071</v>
      </c>
      <c r="F10147" s="1">
        <v>46072</v>
      </c>
      <c r="G10147">
        <v>4560</v>
      </c>
      <c r="H10147" s="1">
        <f t="shared" si="790"/>
        <v>46078</v>
      </c>
      <c r="I10147" s="5">
        <f t="shared" si="794"/>
        <v>46253</v>
      </c>
      <c r="J10147" s="9" t="str">
        <f t="shared" si="791"/>
        <v>ชำระตรงเวลา</v>
      </c>
      <c r="K10147" s="10">
        <f t="shared" si="792"/>
        <v>0</v>
      </c>
      <c r="L10147" t="str">
        <f t="shared" si="793"/>
        <v>ลูกหนี้ชั้นดี</v>
      </c>
    </row>
    <row r="10148" spans="1:12" x14ac:dyDescent="0.2">
      <c r="A10148" t="s">
        <v>655</v>
      </c>
      <c r="B10148" t="s">
        <v>366</v>
      </c>
      <c r="C10148">
        <v>7</v>
      </c>
      <c r="D10148">
        <v>1126030013335</v>
      </c>
      <c r="E10148" s="1">
        <v>46106</v>
      </c>
      <c r="F10148" s="1">
        <v>46107</v>
      </c>
      <c r="G10148">
        <v>8930</v>
      </c>
      <c r="H10148" s="1">
        <f t="shared" si="790"/>
        <v>46113</v>
      </c>
      <c r="I10148" s="5">
        <f t="shared" si="794"/>
        <v>46253</v>
      </c>
      <c r="J10148" s="9" t="str">
        <f t="shared" si="791"/>
        <v>ชำระตรงเวลา</v>
      </c>
      <c r="K10148" s="10">
        <f t="shared" si="792"/>
        <v>0</v>
      </c>
      <c r="L10148" t="str">
        <f t="shared" si="793"/>
        <v>ลูกหนี้ชั้นดี</v>
      </c>
    </row>
    <row r="10149" spans="1:12" x14ac:dyDescent="0.2">
      <c r="A10149" t="s">
        <v>655</v>
      </c>
      <c r="B10149" t="s">
        <v>366</v>
      </c>
      <c r="C10149">
        <v>7</v>
      </c>
      <c r="D10149">
        <v>1126040005092</v>
      </c>
      <c r="E10149" s="1">
        <v>46120</v>
      </c>
      <c r="F10149" s="1">
        <v>46121</v>
      </c>
      <c r="G10149">
        <v>7353</v>
      </c>
      <c r="H10149" s="1">
        <f t="shared" si="790"/>
        <v>46127</v>
      </c>
      <c r="I10149" s="5">
        <f t="shared" si="794"/>
        <v>46253</v>
      </c>
      <c r="J10149" s="9" t="str">
        <f t="shared" si="791"/>
        <v>ชำระตรงเวลา</v>
      </c>
      <c r="K10149" s="10">
        <f t="shared" si="792"/>
        <v>0</v>
      </c>
      <c r="L10149" t="str">
        <f t="shared" si="793"/>
        <v>ลูกหนี้ชั้นดี</v>
      </c>
    </row>
    <row r="10150" spans="1:12" x14ac:dyDescent="0.2">
      <c r="A10150" t="s">
        <v>655</v>
      </c>
      <c r="B10150" t="s">
        <v>366</v>
      </c>
      <c r="C10150">
        <v>7</v>
      </c>
      <c r="D10150">
        <v>1126040013141</v>
      </c>
      <c r="E10150" s="1">
        <v>46141</v>
      </c>
      <c r="F10150" s="1">
        <v>46144</v>
      </c>
      <c r="G10150">
        <v>7455</v>
      </c>
      <c r="H10150" s="1">
        <f t="shared" si="790"/>
        <v>46148</v>
      </c>
      <c r="I10150" s="5">
        <f t="shared" si="794"/>
        <v>46253</v>
      </c>
      <c r="J10150" s="9" t="str">
        <f t="shared" si="791"/>
        <v>ชำระตรงเวลา</v>
      </c>
      <c r="K10150" s="10">
        <f t="shared" si="792"/>
        <v>0</v>
      </c>
      <c r="L10150" t="str">
        <f t="shared" si="793"/>
        <v>ลูกหนี้ชั้นดี</v>
      </c>
    </row>
    <row r="10151" spans="1:12" x14ac:dyDescent="0.2">
      <c r="A10151" t="s">
        <v>655</v>
      </c>
      <c r="B10151" t="s">
        <v>366</v>
      </c>
      <c r="C10151">
        <v>7</v>
      </c>
      <c r="D10151">
        <v>1126060003627</v>
      </c>
      <c r="E10151" s="1">
        <v>46177</v>
      </c>
      <c r="F10151" s="1">
        <v>46179</v>
      </c>
      <c r="G10151">
        <v>4160</v>
      </c>
      <c r="H10151" s="1">
        <f t="shared" si="790"/>
        <v>46184</v>
      </c>
      <c r="I10151" s="5">
        <f t="shared" si="794"/>
        <v>46253</v>
      </c>
      <c r="J10151" s="9" t="str">
        <f t="shared" si="791"/>
        <v>ชำระตรงเวลา</v>
      </c>
      <c r="K10151" s="10">
        <f t="shared" si="792"/>
        <v>0</v>
      </c>
      <c r="L10151" t="str">
        <f t="shared" si="793"/>
        <v>ลูกหนี้ชั้นดี</v>
      </c>
    </row>
    <row r="10152" spans="1:12" x14ac:dyDescent="0.2">
      <c r="A10152" t="s">
        <v>655</v>
      </c>
      <c r="B10152" t="s">
        <v>366</v>
      </c>
      <c r="C10152">
        <v>7</v>
      </c>
      <c r="D10152">
        <v>1126060009803</v>
      </c>
      <c r="E10152" s="1">
        <v>46190</v>
      </c>
      <c r="F10152" s="1">
        <v>46191</v>
      </c>
      <c r="G10152">
        <v>820</v>
      </c>
      <c r="H10152" s="1">
        <f t="shared" si="790"/>
        <v>46197</v>
      </c>
      <c r="I10152" s="5">
        <f t="shared" si="794"/>
        <v>46253</v>
      </c>
      <c r="J10152" s="9" t="str">
        <f t="shared" si="791"/>
        <v>ค้างชำระ 1 - 30 วัน</v>
      </c>
      <c r="K10152" s="10">
        <f t="shared" si="792"/>
        <v>0</v>
      </c>
      <c r="L10152" t="str">
        <f t="shared" si="793"/>
        <v>ลูกหนี้ชั้นดี</v>
      </c>
    </row>
    <row r="10153" spans="1:12" x14ac:dyDescent="0.2">
      <c r="A10153" t="s">
        <v>576</v>
      </c>
      <c r="B10153" t="s">
        <v>366</v>
      </c>
      <c r="C10153">
        <v>7</v>
      </c>
      <c r="D10153">
        <v>1126040006297</v>
      </c>
      <c r="E10153" s="1">
        <v>46132</v>
      </c>
      <c r="F10153" s="1">
        <v>46142</v>
      </c>
      <c r="G10153">
        <v>20044</v>
      </c>
      <c r="H10153" s="1">
        <f t="shared" si="790"/>
        <v>46139</v>
      </c>
      <c r="I10153" s="5">
        <f t="shared" si="794"/>
        <v>46253</v>
      </c>
      <c r="J10153" s="9" t="str">
        <f t="shared" si="791"/>
        <v>ค้างชำระ 1 - 30 วัน</v>
      </c>
      <c r="K10153" s="10">
        <f t="shared" si="792"/>
        <v>3</v>
      </c>
      <c r="L10153" t="str">
        <f t="shared" si="793"/>
        <v>ลูกหนี้ชั้นดี</v>
      </c>
    </row>
    <row r="10154" spans="1:12" x14ac:dyDescent="0.2">
      <c r="A10154" t="s">
        <v>576</v>
      </c>
      <c r="B10154" t="s">
        <v>366</v>
      </c>
      <c r="C10154">
        <v>7</v>
      </c>
      <c r="D10154">
        <v>1126060002996</v>
      </c>
      <c r="E10154" s="1">
        <v>46178</v>
      </c>
      <c r="F10154" s="1">
        <v>46198</v>
      </c>
      <c r="G10154">
        <v>5975</v>
      </c>
      <c r="H10154" s="1">
        <f t="shared" si="790"/>
        <v>46185</v>
      </c>
      <c r="I10154" s="5">
        <f t="shared" si="794"/>
        <v>46253</v>
      </c>
      <c r="J10154" s="9" t="str">
        <f t="shared" si="791"/>
        <v>ค้างชำระ 1 - 30 วัน</v>
      </c>
      <c r="K10154" s="10">
        <f t="shared" si="792"/>
        <v>13</v>
      </c>
      <c r="L10154" t="str">
        <f t="shared" si="793"/>
        <v>ลูกหนี้ชั้นดี</v>
      </c>
    </row>
    <row r="10155" spans="1:12" x14ac:dyDescent="0.2">
      <c r="A10155" t="s">
        <v>576</v>
      </c>
      <c r="B10155" t="s">
        <v>366</v>
      </c>
      <c r="C10155">
        <v>7</v>
      </c>
      <c r="D10155">
        <v>1126060005713</v>
      </c>
      <c r="E10155" s="1">
        <v>46185</v>
      </c>
      <c r="F10155" s="1">
        <v>46193</v>
      </c>
      <c r="G10155">
        <v>27330</v>
      </c>
      <c r="H10155" s="1">
        <f t="shared" si="790"/>
        <v>46192</v>
      </c>
      <c r="I10155" s="5">
        <f t="shared" si="794"/>
        <v>46253</v>
      </c>
      <c r="J10155" s="9" t="str">
        <f t="shared" si="791"/>
        <v>ชำระตรงเวลา</v>
      </c>
      <c r="K10155" s="10">
        <f t="shared" si="792"/>
        <v>1</v>
      </c>
      <c r="L10155" t="str">
        <f t="shared" si="793"/>
        <v>ลูกหนี้ชั้นดี</v>
      </c>
    </row>
    <row r="10156" spans="1:12" x14ac:dyDescent="0.2">
      <c r="A10156" t="s">
        <v>576</v>
      </c>
      <c r="B10156" t="s">
        <v>366</v>
      </c>
      <c r="C10156">
        <v>7</v>
      </c>
      <c r="D10156">
        <v>1126060009476</v>
      </c>
      <c r="E10156" s="1">
        <v>46191</v>
      </c>
      <c r="F10156" s="1">
        <v>46193</v>
      </c>
      <c r="G10156">
        <v>32219</v>
      </c>
      <c r="H10156" s="1">
        <f t="shared" si="790"/>
        <v>46198</v>
      </c>
      <c r="I10156" s="5">
        <f t="shared" si="794"/>
        <v>46253</v>
      </c>
      <c r="J10156" s="9" t="str">
        <f t="shared" si="791"/>
        <v>ค้างชำระ 1 - 30 วัน</v>
      </c>
      <c r="K10156" s="10">
        <f t="shared" si="792"/>
        <v>0</v>
      </c>
      <c r="L10156" t="str">
        <f t="shared" si="793"/>
        <v>ลูกหนี้ชั้นดี</v>
      </c>
    </row>
    <row r="10157" spans="1:12" x14ac:dyDescent="0.2">
      <c r="A10157" t="s">
        <v>576</v>
      </c>
      <c r="B10157" t="s">
        <v>366</v>
      </c>
      <c r="C10157">
        <v>7</v>
      </c>
      <c r="D10157">
        <v>1126060012476</v>
      </c>
      <c r="E10157" s="1">
        <v>46198</v>
      </c>
      <c r="F10157" s="1">
        <v>46220</v>
      </c>
      <c r="G10157">
        <v>16370</v>
      </c>
      <c r="H10157" s="1">
        <f t="shared" si="790"/>
        <v>46205</v>
      </c>
      <c r="I10157" s="5">
        <f t="shared" si="794"/>
        <v>46253</v>
      </c>
      <c r="J10157" s="9" t="str">
        <f t="shared" si="791"/>
        <v>ชำระตรงเวลา</v>
      </c>
      <c r="K10157" s="10">
        <f t="shared" si="792"/>
        <v>15</v>
      </c>
      <c r="L10157" t="str">
        <f t="shared" si="793"/>
        <v>ลูกหนี้ชั้นดี</v>
      </c>
    </row>
    <row r="10158" spans="1:12" x14ac:dyDescent="0.2">
      <c r="A10158" t="s">
        <v>730</v>
      </c>
      <c r="B10158" t="s">
        <v>366</v>
      </c>
      <c r="C10158">
        <v>7</v>
      </c>
      <c r="D10158">
        <v>1126060002736</v>
      </c>
      <c r="E10158" s="1">
        <v>46177</v>
      </c>
      <c r="F10158" s="1">
        <v>46179</v>
      </c>
      <c r="G10158">
        <v>378</v>
      </c>
      <c r="H10158" s="1">
        <f t="shared" si="790"/>
        <v>46184</v>
      </c>
      <c r="I10158" s="5">
        <f t="shared" si="794"/>
        <v>46253</v>
      </c>
      <c r="J10158" s="9" t="str">
        <f t="shared" si="791"/>
        <v>ชำระตรงเวลา</v>
      </c>
      <c r="K10158" s="10">
        <f t="shared" si="792"/>
        <v>0</v>
      </c>
      <c r="L10158" t="str">
        <f t="shared" si="793"/>
        <v>ลูกหนี้ชั้นดี</v>
      </c>
    </row>
    <row r="10159" spans="1:12" x14ac:dyDescent="0.2">
      <c r="A10159" t="s">
        <v>679</v>
      </c>
      <c r="B10159" t="s">
        <v>366</v>
      </c>
      <c r="C10159">
        <v>7</v>
      </c>
      <c r="D10159">
        <v>1126010013836</v>
      </c>
      <c r="E10159" s="1">
        <v>46051</v>
      </c>
      <c r="F10159" s="1">
        <v>46052</v>
      </c>
      <c r="G10159">
        <v>2140</v>
      </c>
      <c r="H10159" s="1">
        <f t="shared" si="790"/>
        <v>46058</v>
      </c>
      <c r="I10159" s="5">
        <f t="shared" si="794"/>
        <v>46253</v>
      </c>
      <c r="J10159" s="9" t="str">
        <f t="shared" si="791"/>
        <v>ชำระตรงเวลา</v>
      </c>
      <c r="K10159" s="10">
        <f t="shared" si="792"/>
        <v>0</v>
      </c>
      <c r="L10159" t="str">
        <f t="shared" si="793"/>
        <v>ลูกหนี้ชั้นดี</v>
      </c>
    </row>
    <row r="10160" spans="1:12" x14ac:dyDescent="0.2">
      <c r="A10160" t="s">
        <v>679</v>
      </c>
      <c r="B10160" t="s">
        <v>366</v>
      </c>
      <c r="C10160">
        <v>7</v>
      </c>
      <c r="D10160">
        <v>1126020014113</v>
      </c>
      <c r="E10160" s="1">
        <v>46079</v>
      </c>
      <c r="F10160" s="1">
        <v>46081</v>
      </c>
      <c r="G10160">
        <v>3755</v>
      </c>
      <c r="H10160" s="1">
        <f t="shared" si="790"/>
        <v>46086</v>
      </c>
      <c r="I10160" s="5">
        <f t="shared" si="794"/>
        <v>46253</v>
      </c>
      <c r="J10160" s="9" t="str">
        <f t="shared" si="791"/>
        <v>ชำระตรงเวลา</v>
      </c>
      <c r="K10160" s="10">
        <f t="shared" si="792"/>
        <v>0</v>
      </c>
      <c r="L10160" t="str">
        <f t="shared" si="793"/>
        <v>ลูกหนี้ชั้นดี</v>
      </c>
    </row>
    <row r="10161" spans="1:12" x14ac:dyDescent="0.2">
      <c r="A10161" t="s">
        <v>679</v>
      </c>
      <c r="B10161" t="s">
        <v>366</v>
      </c>
      <c r="C10161">
        <v>7</v>
      </c>
      <c r="D10161">
        <v>1126030013915</v>
      </c>
      <c r="E10161" s="1">
        <v>46107</v>
      </c>
      <c r="F10161" s="1">
        <v>46108</v>
      </c>
      <c r="G10161">
        <v>12225</v>
      </c>
      <c r="H10161" s="1">
        <f t="shared" si="790"/>
        <v>46114</v>
      </c>
      <c r="I10161" s="5">
        <f t="shared" si="794"/>
        <v>46253</v>
      </c>
      <c r="J10161" s="9" t="str">
        <f t="shared" si="791"/>
        <v>ชำระตรงเวลา</v>
      </c>
      <c r="K10161" s="10">
        <f t="shared" si="792"/>
        <v>0</v>
      </c>
      <c r="L10161" t="str">
        <f t="shared" si="793"/>
        <v>ลูกหนี้ชั้นดี</v>
      </c>
    </row>
    <row r="10162" spans="1:12" x14ac:dyDescent="0.2">
      <c r="A10162" t="s">
        <v>679</v>
      </c>
      <c r="B10162" t="s">
        <v>366</v>
      </c>
      <c r="C10162">
        <v>7</v>
      </c>
      <c r="D10162">
        <v>1126040002176</v>
      </c>
      <c r="E10162" s="1">
        <v>46114</v>
      </c>
      <c r="F10162" s="1">
        <v>46115</v>
      </c>
      <c r="G10162">
        <v>7545</v>
      </c>
      <c r="H10162" s="1">
        <f t="shared" si="790"/>
        <v>46121</v>
      </c>
      <c r="I10162" s="5">
        <f t="shared" si="794"/>
        <v>46253</v>
      </c>
      <c r="J10162" s="9" t="str">
        <f t="shared" si="791"/>
        <v>ชำระตรงเวลา</v>
      </c>
      <c r="K10162" s="10">
        <f t="shared" si="792"/>
        <v>0</v>
      </c>
      <c r="L10162" t="str">
        <f t="shared" si="793"/>
        <v>ลูกหนี้ชั้นดี</v>
      </c>
    </row>
    <row r="10163" spans="1:12" x14ac:dyDescent="0.2">
      <c r="A10163" t="s">
        <v>679</v>
      </c>
      <c r="B10163" t="s">
        <v>366</v>
      </c>
      <c r="C10163">
        <v>7</v>
      </c>
      <c r="D10163">
        <v>1126060004143</v>
      </c>
      <c r="E10163" s="1">
        <v>46178</v>
      </c>
      <c r="F10163" s="1">
        <v>46179</v>
      </c>
      <c r="G10163">
        <v>5612</v>
      </c>
      <c r="H10163" s="1">
        <f t="shared" si="790"/>
        <v>46185</v>
      </c>
      <c r="I10163" s="5">
        <f t="shared" si="794"/>
        <v>46253</v>
      </c>
      <c r="J10163" s="9" t="str">
        <f t="shared" si="791"/>
        <v>ชำระตรงเวลา</v>
      </c>
      <c r="K10163" s="10">
        <f t="shared" si="792"/>
        <v>0</v>
      </c>
      <c r="L10163" t="str">
        <f t="shared" si="793"/>
        <v>ลูกหนี้ชั้นดี</v>
      </c>
    </row>
    <row r="10164" spans="1:12" x14ac:dyDescent="0.2">
      <c r="A10164" t="s">
        <v>679</v>
      </c>
      <c r="B10164" t="s">
        <v>366</v>
      </c>
      <c r="C10164">
        <v>7</v>
      </c>
      <c r="D10164">
        <v>1126060006819</v>
      </c>
      <c r="E10164" s="1">
        <v>46184</v>
      </c>
      <c r="F10164" s="1">
        <v>46185</v>
      </c>
      <c r="G10164">
        <v>6972</v>
      </c>
      <c r="H10164" s="1">
        <f t="shared" si="790"/>
        <v>46191</v>
      </c>
      <c r="I10164" s="5">
        <f t="shared" si="794"/>
        <v>46253</v>
      </c>
      <c r="J10164" s="9" t="str">
        <f t="shared" si="791"/>
        <v>ชำระตรงเวลา</v>
      </c>
      <c r="K10164" s="10">
        <f t="shared" si="792"/>
        <v>0</v>
      </c>
      <c r="L10164" t="str">
        <f t="shared" si="793"/>
        <v>ลูกหนี้ชั้นดี</v>
      </c>
    </row>
    <row r="10165" spans="1:12" x14ac:dyDescent="0.2">
      <c r="A10165" t="s">
        <v>679</v>
      </c>
      <c r="B10165" t="s">
        <v>366</v>
      </c>
      <c r="C10165">
        <v>7</v>
      </c>
      <c r="D10165">
        <v>1126060010779</v>
      </c>
      <c r="E10165" s="1">
        <v>46191</v>
      </c>
      <c r="F10165" s="1">
        <v>46192</v>
      </c>
      <c r="G10165">
        <v>3850</v>
      </c>
      <c r="H10165" s="1">
        <f t="shared" si="790"/>
        <v>46198</v>
      </c>
      <c r="I10165" s="5">
        <f t="shared" si="794"/>
        <v>46253</v>
      </c>
      <c r="J10165" s="9" t="str">
        <f t="shared" si="791"/>
        <v>ชำระตรงเวลา</v>
      </c>
      <c r="K10165" s="10">
        <f t="shared" si="792"/>
        <v>0</v>
      </c>
      <c r="L10165" t="str">
        <f t="shared" si="793"/>
        <v>ลูกหนี้ชั้นดี</v>
      </c>
    </row>
    <row r="10166" spans="1:12" x14ac:dyDescent="0.2">
      <c r="A10166" t="s">
        <v>679</v>
      </c>
      <c r="B10166" t="s">
        <v>366</v>
      </c>
      <c r="C10166">
        <v>7</v>
      </c>
      <c r="D10166">
        <v>1126060013640</v>
      </c>
      <c r="E10166" s="1">
        <v>46198</v>
      </c>
      <c r="F10166" s="1">
        <v>46200</v>
      </c>
      <c r="G10166">
        <v>6204</v>
      </c>
      <c r="H10166" s="1">
        <f t="shared" si="790"/>
        <v>46205</v>
      </c>
      <c r="I10166" s="5">
        <f t="shared" si="794"/>
        <v>46253</v>
      </c>
      <c r="J10166" s="9" t="str">
        <f t="shared" si="791"/>
        <v>ค้างชำระ 1 - 30 วัน</v>
      </c>
      <c r="K10166" s="10">
        <f t="shared" si="792"/>
        <v>0</v>
      </c>
      <c r="L10166" t="str">
        <f t="shared" si="793"/>
        <v>ลูกหนี้ชั้นดี</v>
      </c>
    </row>
    <row r="10167" spans="1:12" x14ac:dyDescent="0.2">
      <c r="A10167" t="s">
        <v>1226</v>
      </c>
      <c r="B10167" t="s">
        <v>8</v>
      </c>
      <c r="C10167">
        <v>20</v>
      </c>
      <c r="D10167">
        <v>1526040013897</v>
      </c>
      <c r="E10167" s="1">
        <v>46142</v>
      </c>
      <c r="F10167" s="1">
        <v>46164</v>
      </c>
      <c r="G10167">
        <v>64709</v>
      </c>
      <c r="H10167" s="1">
        <f t="shared" si="790"/>
        <v>46162</v>
      </c>
      <c r="I10167" s="5">
        <f t="shared" si="794"/>
        <v>46253</v>
      </c>
      <c r="J10167" s="9" t="str">
        <f t="shared" si="791"/>
        <v>ค้างชำระ 1 - 30 วัน</v>
      </c>
      <c r="K10167" s="10">
        <f t="shared" si="792"/>
        <v>2</v>
      </c>
      <c r="L10167" t="str">
        <f t="shared" si="793"/>
        <v>ลูกหนี้ชั้นดี</v>
      </c>
    </row>
    <row r="10168" spans="1:12" x14ac:dyDescent="0.2">
      <c r="A10168" t="s">
        <v>1226</v>
      </c>
      <c r="B10168" t="s">
        <v>8</v>
      </c>
      <c r="C10168">
        <v>20</v>
      </c>
      <c r="D10168">
        <v>1526050014709</v>
      </c>
      <c r="E10168" s="1">
        <v>46172</v>
      </c>
      <c r="F10168" s="1">
        <v>46196</v>
      </c>
      <c r="G10168">
        <v>48229</v>
      </c>
      <c r="H10168" s="1">
        <f t="shared" si="790"/>
        <v>46192</v>
      </c>
      <c r="I10168" s="5">
        <f t="shared" si="794"/>
        <v>46253</v>
      </c>
      <c r="J10168" s="9" t="str">
        <f t="shared" si="791"/>
        <v>ค้างชำระ 1 - 30 วัน</v>
      </c>
      <c r="K10168" s="10">
        <f t="shared" si="792"/>
        <v>4</v>
      </c>
      <c r="L10168" t="str">
        <f t="shared" si="793"/>
        <v>ลูกหนี้ชั้นดี</v>
      </c>
    </row>
    <row r="10169" spans="1:12" x14ac:dyDescent="0.2">
      <c r="A10169" t="s">
        <v>1226</v>
      </c>
      <c r="B10169" t="s">
        <v>8</v>
      </c>
      <c r="C10169">
        <v>20</v>
      </c>
      <c r="D10169">
        <v>1526060014843</v>
      </c>
      <c r="E10169" s="1">
        <v>46203</v>
      </c>
      <c r="F10169" s="1" t="s">
        <v>3049</v>
      </c>
      <c r="G10169">
        <v>23861</v>
      </c>
      <c r="H10169" s="1">
        <f t="shared" si="790"/>
        <v>46223</v>
      </c>
      <c r="I10169" s="5">
        <f t="shared" si="794"/>
        <v>46253</v>
      </c>
      <c r="J10169" s="9" t="str">
        <f t="shared" si="791"/>
        <v>ค้างชำระ 1 - 30 วัน</v>
      </c>
      <c r="K10169" s="10">
        <f t="shared" si="792"/>
        <v>30</v>
      </c>
      <c r="L10169" t="str">
        <f t="shared" si="793"/>
        <v>ลูกหนี้ชั้นดี</v>
      </c>
    </row>
    <row r="10170" spans="1:12" x14ac:dyDescent="0.2">
      <c r="A10170" t="s">
        <v>430</v>
      </c>
      <c r="B10170" t="s">
        <v>366</v>
      </c>
      <c r="C10170">
        <v>15</v>
      </c>
      <c r="D10170">
        <v>1126050003873</v>
      </c>
      <c r="E10170" s="1">
        <v>46149</v>
      </c>
      <c r="F10170" s="1">
        <v>46179</v>
      </c>
      <c r="G10170">
        <v>6350</v>
      </c>
      <c r="H10170" s="1">
        <f t="shared" si="790"/>
        <v>46164</v>
      </c>
      <c r="I10170" s="5">
        <f t="shared" si="794"/>
        <v>46253</v>
      </c>
      <c r="J10170" s="9" t="str">
        <f t="shared" si="791"/>
        <v>ค้างชำระ 1 - 30 วัน</v>
      </c>
      <c r="K10170" s="10">
        <f t="shared" si="792"/>
        <v>15</v>
      </c>
      <c r="L10170" t="str">
        <f t="shared" si="793"/>
        <v>ลูกหนี้ชั้นดี</v>
      </c>
    </row>
    <row r="10171" spans="1:12" x14ac:dyDescent="0.2">
      <c r="A10171" t="s">
        <v>430</v>
      </c>
      <c r="B10171" t="s">
        <v>366</v>
      </c>
      <c r="C10171">
        <v>15</v>
      </c>
      <c r="D10171">
        <v>1126060001210</v>
      </c>
      <c r="E10171" s="1">
        <v>46177</v>
      </c>
      <c r="F10171" s="1">
        <v>46212</v>
      </c>
      <c r="G10171">
        <v>1780</v>
      </c>
      <c r="H10171" s="1">
        <f t="shared" si="790"/>
        <v>46192</v>
      </c>
      <c r="I10171" s="5">
        <f t="shared" si="794"/>
        <v>46253</v>
      </c>
      <c r="J10171" s="9" t="str">
        <f t="shared" si="791"/>
        <v>ค้างชำระ 1 - 30 วัน</v>
      </c>
      <c r="K10171" s="10">
        <f t="shared" si="792"/>
        <v>20</v>
      </c>
      <c r="L10171" t="str">
        <f t="shared" si="793"/>
        <v>ลูกหนี้ชั้นดี</v>
      </c>
    </row>
    <row r="10172" spans="1:12" x14ac:dyDescent="0.2">
      <c r="A10172" t="s">
        <v>70</v>
      </c>
      <c r="B10172" t="s">
        <v>8</v>
      </c>
      <c r="C10172">
        <v>7</v>
      </c>
      <c r="D10172">
        <v>1526020014210</v>
      </c>
      <c r="E10172" s="1">
        <v>46081</v>
      </c>
      <c r="F10172" s="1">
        <v>46091</v>
      </c>
      <c r="G10172">
        <v>1715</v>
      </c>
      <c r="H10172" s="1">
        <f t="shared" si="790"/>
        <v>46088</v>
      </c>
      <c r="I10172" s="5">
        <f t="shared" si="794"/>
        <v>46253</v>
      </c>
      <c r="J10172" s="9" t="str">
        <f t="shared" si="791"/>
        <v>ชำระตรงเวลา</v>
      </c>
      <c r="K10172" s="10">
        <f t="shared" si="792"/>
        <v>3</v>
      </c>
      <c r="L10172" t="str">
        <f t="shared" si="793"/>
        <v>ลูกหนี้ชั้นดี</v>
      </c>
    </row>
    <row r="10173" spans="1:12" x14ac:dyDescent="0.2">
      <c r="A10173" t="s">
        <v>70</v>
      </c>
      <c r="B10173" t="s">
        <v>8</v>
      </c>
      <c r="C10173">
        <v>7</v>
      </c>
      <c r="D10173">
        <v>1526050014501</v>
      </c>
      <c r="E10173" s="1">
        <v>46171</v>
      </c>
      <c r="F10173" s="1">
        <v>46178</v>
      </c>
      <c r="G10173">
        <v>352</v>
      </c>
      <c r="H10173" s="1">
        <f t="shared" si="790"/>
        <v>46178</v>
      </c>
      <c r="I10173" s="5">
        <f t="shared" si="794"/>
        <v>46253</v>
      </c>
      <c r="J10173" s="9" t="str">
        <f t="shared" si="791"/>
        <v>ชำระตรงเวลา</v>
      </c>
      <c r="K10173" s="10">
        <f t="shared" si="792"/>
        <v>0</v>
      </c>
      <c r="L10173" t="str">
        <f t="shared" si="793"/>
        <v>ลูกหนี้ชั้นดี</v>
      </c>
    </row>
    <row r="10174" spans="1:12" x14ac:dyDescent="0.2">
      <c r="A10174" t="s">
        <v>70</v>
      </c>
      <c r="B10174" t="s">
        <v>8</v>
      </c>
      <c r="C10174">
        <v>7</v>
      </c>
      <c r="D10174">
        <v>1526060004028</v>
      </c>
      <c r="E10174" s="1">
        <v>46179</v>
      </c>
      <c r="F10174" s="1">
        <v>46185</v>
      </c>
      <c r="G10174">
        <v>136</v>
      </c>
      <c r="H10174" s="1">
        <f t="shared" si="790"/>
        <v>46186</v>
      </c>
      <c r="I10174" s="5">
        <f t="shared" si="794"/>
        <v>46253</v>
      </c>
      <c r="J10174" s="9" t="str">
        <f t="shared" si="791"/>
        <v>ชำระตรงเวลา</v>
      </c>
      <c r="K10174" s="10">
        <f t="shared" si="792"/>
        <v>0</v>
      </c>
      <c r="L10174" t="str">
        <f t="shared" si="793"/>
        <v>ลูกหนี้ชั้นดี</v>
      </c>
    </row>
    <row r="10175" spans="1:12" x14ac:dyDescent="0.2">
      <c r="A10175" t="s">
        <v>70</v>
      </c>
      <c r="B10175" t="s">
        <v>8</v>
      </c>
      <c r="C10175">
        <v>7</v>
      </c>
      <c r="D10175">
        <v>1526060006961</v>
      </c>
      <c r="E10175" s="1">
        <v>46185</v>
      </c>
      <c r="F10175" s="1">
        <v>46191</v>
      </c>
      <c r="G10175">
        <v>40</v>
      </c>
      <c r="H10175" s="1">
        <f t="shared" si="790"/>
        <v>46192</v>
      </c>
      <c r="I10175" s="5">
        <f t="shared" si="794"/>
        <v>46253</v>
      </c>
      <c r="J10175" s="9" t="str">
        <f t="shared" si="791"/>
        <v>ชำระตรงเวลา</v>
      </c>
      <c r="K10175" s="10">
        <f t="shared" si="792"/>
        <v>0</v>
      </c>
      <c r="L10175" t="str">
        <f t="shared" si="793"/>
        <v>ลูกหนี้ชั้นดี</v>
      </c>
    </row>
    <row r="10176" spans="1:12" x14ac:dyDescent="0.2">
      <c r="A10176" t="s">
        <v>70</v>
      </c>
      <c r="B10176" t="s">
        <v>8</v>
      </c>
      <c r="C10176">
        <v>7</v>
      </c>
      <c r="D10176">
        <v>1526060010937</v>
      </c>
      <c r="E10176" s="1">
        <v>46192</v>
      </c>
      <c r="F10176" s="1">
        <v>46199</v>
      </c>
      <c r="G10176">
        <v>3130</v>
      </c>
      <c r="H10176" s="1">
        <f t="shared" si="790"/>
        <v>46199</v>
      </c>
      <c r="I10176" s="5">
        <f t="shared" si="794"/>
        <v>46253</v>
      </c>
      <c r="J10176" s="9" t="str">
        <f t="shared" si="791"/>
        <v>ชำระตรงเวลา</v>
      </c>
      <c r="K10176" s="10">
        <f t="shared" si="792"/>
        <v>0</v>
      </c>
      <c r="L10176" t="str">
        <f t="shared" si="793"/>
        <v>ลูกหนี้ชั้นดี</v>
      </c>
    </row>
    <row r="10177" spans="1:12" x14ac:dyDescent="0.2">
      <c r="A10177" t="s">
        <v>70</v>
      </c>
      <c r="B10177" t="s">
        <v>8</v>
      </c>
      <c r="C10177">
        <v>7</v>
      </c>
      <c r="D10177">
        <v>1526060013716</v>
      </c>
      <c r="E10177" s="1">
        <v>46199</v>
      </c>
      <c r="F10177" s="1">
        <v>46205</v>
      </c>
      <c r="G10177">
        <v>256</v>
      </c>
      <c r="H10177" s="1">
        <f t="shared" si="790"/>
        <v>46206</v>
      </c>
      <c r="I10177" s="5">
        <f t="shared" si="794"/>
        <v>46253</v>
      </c>
      <c r="J10177" s="9" t="str">
        <f t="shared" si="791"/>
        <v>ชำระตรงเวลา</v>
      </c>
      <c r="K10177" s="10">
        <f t="shared" si="792"/>
        <v>0</v>
      </c>
      <c r="L10177" t="str">
        <f t="shared" si="793"/>
        <v>ลูกหนี้ชั้นดี</v>
      </c>
    </row>
    <row r="10178" spans="1:12" x14ac:dyDescent="0.2">
      <c r="A10178" t="s">
        <v>1059</v>
      </c>
      <c r="B10178" t="s">
        <v>1045</v>
      </c>
      <c r="C10178">
        <v>25</v>
      </c>
      <c r="D10178">
        <v>5326060004464</v>
      </c>
      <c r="E10178" s="1">
        <v>46185</v>
      </c>
      <c r="F10178" s="1">
        <v>46206</v>
      </c>
      <c r="G10178">
        <v>75948</v>
      </c>
      <c r="H10178" s="1">
        <f t="shared" ref="H10178:H10241" si="795">E10178+C10178</f>
        <v>46210</v>
      </c>
      <c r="I10178" s="5">
        <f t="shared" si="794"/>
        <v>46253</v>
      </c>
      <c r="J10178" s="9" t="str">
        <f t="shared" ref="J10178:J10241" si="796">IF(K10179&lt;=0, "ชำระตรงเวลา", IF(K10179&lt;=30, "ค้างชำระ 1 - 30 วัน", IF(K10179&lt;=60, "ค้างชำระ 31 - 60 วัน", IF(K10179&lt;=90, "ค้างชำระ 61 - 90 วัน", "ค้างชำระเกิน 90 วัน"))))</f>
        <v>ชำระตรงเวลา</v>
      </c>
      <c r="K10178" s="10">
        <f t="shared" ref="K10178:K10241" si="797">IF(OR(F10178="",F10178="(ว่าง)"), MAX(0,I10177-H10178), MAX(0,F10178-H10178))</f>
        <v>0</v>
      </c>
      <c r="L10178" t="str">
        <f t="shared" ref="L10178:L10241" si="798">IF(K10178&lt;=30, "ลูกหนี้ชั้นดี", IF(K10178&lt;=90, "ลูกหนี้เฝ้าติดตาม", "ลูกหนี้ด้อยคุณภาพ (NPL)"))</f>
        <v>ลูกหนี้ชั้นดี</v>
      </c>
    </row>
    <row r="10179" spans="1:12" x14ac:dyDescent="0.2">
      <c r="A10179" t="s">
        <v>759</v>
      </c>
      <c r="B10179" t="s">
        <v>366</v>
      </c>
      <c r="C10179">
        <v>7</v>
      </c>
      <c r="D10179">
        <v>1126020013383</v>
      </c>
      <c r="E10179" s="1">
        <v>46083</v>
      </c>
      <c r="F10179" s="1">
        <v>46088</v>
      </c>
      <c r="G10179">
        <v>180</v>
      </c>
      <c r="H10179" s="1">
        <f t="shared" si="795"/>
        <v>46090</v>
      </c>
      <c r="I10179" s="5">
        <f t="shared" si="794"/>
        <v>46253</v>
      </c>
      <c r="J10179" s="9" t="str">
        <f t="shared" si="796"/>
        <v>ชำระตรงเวลา</v>
      </c>
      <c r="K10179" s="10">
        <f t="shared" si="797"/>
        <v>0</v>
      </c>
      <c r="L10179" t="str">
        <f t="shared" si="798"/>
        <v>ลูกหนี้ชั้นดี</v>
      </c>
    </row>
    <row r="10180" spans="1:12" x14ac:dyDescent="0.2">
      <c r="A10180" t="s">
        <v>759</v>
      </c>
      <c r="B10180" t="s">
        <v>366</v>
      </c>
      <c r="C10180">
        <v>7</v>
      </c>
      <c r="D10180">
        <v>1126030010297</v>
      </c>
      <c r="E10180" s="1">
        <v>46102</v>
      </c>
      <c r="F10180" s="1">
        <v>46104</v>
      </c>
      <c r="G10180">
        <v>120</v>
      </c>
      <c r="H10180" s="1">
        <f t="shared" si="795"/>
        <v>46109</v>
      </c>
      <c r="I10180" s="5">
        <f t="shared" ref="I10180:I10243" si="799">I10179</f>
        <v>46253</v>
      </c>
      <c r="J10180" s="9" t="str">
        <f t="shared" si="796"/>
        <v>ค้างชำระ 1 - 30 วัน</v>
      </c>
      <c r="K10180" s="10">
        <f t="shared" si="797"/>
        <v>0</v>
      </c>
      <c r="L10180" t="str">
        <f t="shared" si="798"/>
        <v>ลูกหนี้ชั้นดี</v>
      </c>
    </row>
    <row r="10181" spans="1:12" x14ac:dyDescent="0.2">
      <c r="A10181" t="s">
        <v>759</v>
      </c>
      <c r="B10181" t="s">
        <v>366</v>
      </c>
      <c r="C10181">
        <v>7</v>
      </c>
      <c r="D10181">
        <v>1126040004729</v>
      </c>
      <c r="E10181" s="1">
        <v>46123</v>
      </c>
      <c r="F10181" s="1">
        <v>46132</v>
      </c>
      <c r="G10181">
        <v>2460</v>
      </c>
      <c r="H10181" s="1">
        <f t="shared" si="795"/>
        <v>46130</v>
      </c>
      <c r="I10181" s="5">
        <f t="shared" si="799"/>
        <v>46253</v>
      </c>
      <c r="J10181" s="9" t="str">
        <f t="shared" si="796"/>
        <v>ชำระตรงเวลา</v>
      </c>
      <c r="K10181" s="10">
        <f t="shared" si="797"/>
        <v>2</v>
      </c>
      <c r="L10181" t="str">
        <f t="shared" si="798"/>
        <v>ลูกหนี้ชั้นดี</v>
      </c>
    </row>
    <row r="10182" spans="1:12" x14ac:dyDescent="0.2">
      <c r="A10182" t="s">
        <v>759</v>
      </c>
      <c r="B10182" t="s">
        <v>366</v>
      </c>
      <c r="C10182">
        <v>7</v>
      </c>
      <c r="D10182">
        <v>1126060003191</v>
      </c>
      <c r="E10182" s="1">
        <v>46182</v>
      </c>
      <c r="F10182" s="1">
        <v>46188</v>
      </c>
      <c r="G10182">
        <v>2750</v>
      </c>
      <c r="H10182" s="1">
        <f t="shared" si="795"/>
        <v>46189</v>
      </c>
      <c r="I10182" s="5">
        <f t="shared" si="799"/>
        <v>46253</v>
      </c>
      <c r="J10182" s="9" t="str">
        <f t="shared" si="796"/>
        <v>ชำระตรงเวลา</v>
      </c>
      <c r="K10182" s="10">
        <f t="shared" si="797"/>
        <v>0</v>
      </c>
      <c r="L10182" t="str">
        <f t="shared" si="798"/>
        <v>ลูกหนี้ชั้นดี</v>
      </c>
    </row>
    <row r="10183" spans="1:12" x14ac:dyDescent="0.2">
      <c r="A10183" t="s">
        <v>759</v>
      </c>
      <c r="B10183" t="s">
        <v>366</v>
      </c>
      <c r="C10183">
        <v>7</v>
      </c>
      <c r="D10183">
        <v>1126060009551</v>
      </c>
      <c r="E10183" s="1">
        <v>46193</v>
      </c>
      <c r="F10183" s="1">
        <v>46198</v>
      </c>
      <c r="G10183">
        <v>1300</v>
      </c>
      <c r="H10183" s="1">
        <f t="shared" si="795"/>
        <v>46200</v>
      </c>
      <c r="I10183" s="5">
        <f t="shared" si="799"/>
        <v>46253</v>
      </c>
      <c r="J10183" s="9" t="str">
        <f t="shared" si="796"/>
        <v>ค้างชำระ 1 - 30 วัน</v>
      </c>
      <c r="K10183" s="10">
        <f t="shared" si="797"/>
        <v>0</v>
      </c>
      <c r="L10183" t="str">
        <f t="shared" si="798"/>
        <v>ลูกหนี้ชั้นดี</v>
      </c>
    </row>
    <row r="10184" spans="1:12" x14ac:dyDescent="0.2">
      <c r="A10184" t="s">
        <v>632</v>
      </c>
      <c r="B10184" t="s">
        <v>366</v>
      </c>
      <c r="C10184">
        <v>7</v>
      </c>
      <c r="D10184">
        <v>1126010010064</v>
      </c>
      <c r="E10184" s="1">
        <v>46045</v>
      </c>
      <c r="F10184" s="1">
        <v>46053</v>
      </c>
      <c r="G10184">
        <v>6965</v>
      </c>
      <c r="H10184" s="1">
        <f t="shared" si="795"/>
        <v>46052</v>
      </c>
      <c r="I10184" s="5">
        <f t="shared" si="799"/>
        <v>46253</v>
      </c>
      <c r="J10184" s="9" t="str">
        <f t="shared" si="796"/>
        <v>ค้างชำระ 1 - 30 วัน</v>
      </c>
      <c r="K10184" s="10">
        <f t="shared" si="797"/>
        <v>1</v>
      </c>
      <c r="L10184" t="str">
        <f t="shared" si="798"/>
        <v>ลูกหนี้ชั้นดี</v>
      </c>
    </row>
    <row r="10185" spans="1:12" x14ac:dyDescent="0.2">
      <c r="A10185" t="s">
        <v>632</v>
      </c>
      <c r="B10185" t="s">
        <v>366</v>
      </c>
      <c r="C10185">
        <v>7</v>
      </c>
      <c r="D10185">
        <v>1126020013321</v>
      </c>
      <c r="E10185" s="1">
        <v>46080</v>
      </c>
      <c r="F10185" s="1">
        <v>46090</v>
      </c>
      <c r="G10185">
        <v>3610</v>
      </c>
      <c r="H10185" s="1">
        <f t="shared" si="795"/>
        <v>46087</v>
      </c>
      <c r="I10185" s="5">
        <f t="shared" si="799"/>
        <v>46253</v>
      </c>
      <c r="J10185" s="9" t="str">
        <f t="shared" si="796"/>
        <v>ชำระตรงเวลา</v>
      </c>
      <c r="K10185" s="10">
        <f t="shared" si="797"/>
        <v>3</v>
      </c>
      <c r="L10185" t="str">
        <f t="shared" si="798"/>
        <v>ลูกหนี้ชั้นดี</v>
      </c>
    </row>
    <row r="10186" spans="1:12" x14ac:dyDescent="0.2">
      <c r="A10186" t="s">
        <v>632</v>
      </c>
      <c r="B10186" t="s">
        <v>366</v>
      </c>
      <c r="C10186">
        <v>7</v>
      </c>
      <c r="D10186">
        <v>1126030013199</v>
      </c>
      <c r="E10186" s="1">
        <v>46112</v>
      </c>
      <c r="F10186" s="1">
        <v>46115</v>
      </c>
      <c r="G10186">
        <v>11135</v>
      </c>
      <c r="H10186" s="1">
        <f t="shared" si="795"/>
        <v>46119</v>
      </c>
      <c r="I10186" s="5">
        <f t="shared" si="799"/>
        <v>46253</v>
      </c>
      <c r="J10186" s="9" t="str">
        <f t="shared" si="796"/>
        <v>ชำระตรงเวลา</v>
      </c>
      <c r="K10186" s="10">
        <f t="shared" si="797"/>
        <v>0</v>
      </c>
      <c r="L10186" t="str">
        <f t="shared" si="798"/>
        <v>ลูกหนี้ชั้นดี</v>
      </c>
    </row>
    <row r="10187" spans="1:12" x14ac:dyDescent="0.2">
      <c r="A10187" t="s">
        <v>632</v>
      </c>
      <c r="B10187" t="s">
        <v>366</v>
      </c>
      <c r="C10187">
        <v>7</v>
      </c>
      <c r="D10187">
        <v>1126040007027</v>
      </c>
      <c r="E10187" s="1">
        <v>46132</v>
      </c>
      <c r="F10187" s="1">
        <v>46139</v>
      </c>
      <c r="G10187">
        <v>3490</v>
      </c>
      <c r="H10187" s="1">
        <f t="shared" si="795"/>
        <v>46139</v>
      </c>
      <c r="I10187" s="5">
        <f t="shared" si="799"/>
        <v>46253</v>
      </c>
      <c r="J10187" s="9" t="str">
        <f t="shared" si="796"/>
        <v>ชำระตรงเวลา</v>
      </c>
      <c r="K10187" s="10">
        <f t="shared" si="797"/>
        <v>0</v>
      </c>
      <c r="L10187" t="str">
        <f t="shared" si="798"/>
        <v>ลูกหนี้ชั้นดี</v>
      </c>
    </row>
    <row r="10188" spans="1:12" x14ac:dyDescent="0.2">
      <c r="A10188" t="s">
        <v>632</v>
      </c>
      <c r="B10188" t="s">
        <v>366</v>
      </c>
      <c r="C10188">
        <v>7</v>
      </c>
      <c r="D10188">
        <v>1126060003528</v>
      </c>
      <c r="E10188" s="1">
        <v>46181</v>
      </c>
      <c r="F10188" s="1">
        <v>46188</v>
      </c>
      <c r="G10188">
        <v>1333</v>
      </c>
      <c r="H10188" s="1">
        <f t="shared" si="795"/>
        <v>46188</v>
      </c>
      <c r="I10188" s="5">
        <f t="shared" si="799"/>
        <v>46253</v>
      </c>
      <c r="J10188" s="9" t="str">
        <f t="shared" si="796"/>
        <v>ชำระตรงเวลา</v>
      </c>
      <c r="K10188" s="10">
        <f t="shared" si="797"/>
        <v>0</v>
      </c>
      <c r="L10188" t="str">
        <f t="shared" si="798"/>
        <v>ลูกหนี้ชั้นดี</v>
      </c>
    </row>
    <row r="10189" spans="1:12" x14ac:dyDescent="0.2">
      <c r="A10189" t="s">
        <v>632</v>
      </c>
      <c r="B10189" t="s">
        <v>366</v>
      </c>
      <c r="C10189">
        <v>7</v>
      </c>
      <c r="D10189">
        <v>1126060005942</v>
      </c>
      <c r="E10189" s="1">
        <v>46188</v>
      </c>
      <c r="F10189" s="1">
        <v>46193</v>
      </c>
      <c r="G10189">
        <v>9212</v>
      </c>
      <c r="H10189" s="1">
        <f t="shared" si="795"/>
        <v>46195</v>
      </c>
      <c r="I10189" s="5">
        <f t="shared" si="799"/>
        <v>46253</v>
      </c>
      <c r="J10189" s="9" t="str">
        <f t="shared" si="796"/>
        <v>ค้างชำระ 1 - 30 วัน</v>
      </c>
      <c r="K10189" s="10">
        <f t="shared" si="797"/>
        <v>0</v>
      </c>
      <c r="L10189" t="str">
        <f t="shared" si="798"/>
        <v>ลูกหนี้ชั้นดี</v>
      </c>
    </row>
    <row r="10190" spans="1:12" x14ac:dyDescent="0.2">
      <c r="A10190" t="s">
        <v>632</v>
      </c>
      <c r="B10190" t="s">
        <v>366</v>
      </c>
      <c r="C10190">
        <v>7</v>
      </c>
      <c r="D10190">
        <v>1126060009674</v>
      </c>
      <c r="E10190" s="1">
        <v>46192</v>
      </c>
      <c r="F10190" s="1">
        <v>46200</v>
      </c>
      <c r="G10190">
        <v>2070</v>
      </c>
      <c r="H10190" s="1">
        <f t="shared" si="795"/>
        <v>46199</v>
      </c>
      <c r="I10190" s="5">
        <f t="shared" si="799"/>
        <v>46253</v>
      </c>
      <c r="J10190" s="9" t="str">
        <f t="shared" si="796"/>
        <v>ชำระตรงเวลา</v>
      </c>
      <c r="K10190" s="10">
        <f t="shared" si="797"/>
        <v>1</v>
      </c>
      <c r="L10190" t="str">
        <f t="shared" si="798"/>
        <v>ลูกหนี้ชั้นดี</v>
      </c>
    </row>
    <row r="10191" spans="1:12" x14ac:dyDescent="0.2">
      <c r="A10191" t="s">
        <v>632</v>
      </c>
      <c r="B10191" t="s">
        <v>366</v>
      </c>
      <c r="C10191">
        <v>7</v>
      </c>
      <c r="D10191">
        <v>1126060013046</v>
      </c>
      <c r="E10191" s="1">
        <v>46203</v>
      </c>
      <c r="F10191" s="1">
        <v>46209</v>
      </c>
      <c r="G10191">
        <v>2290</v>
      </c>
      <c r="H10191" s="1">
        <f t="shared" si="795"/>
        <v>46210</v>
      </c>
      <c r="I10191" s="5">
        <f t="shared" si="799"/>
        <v>46253</v>
      </c>
      <c r="J10191" s="9" t="str">
        <f t="shared" si="796"/>
        <v>ชำระตรงเวลา</v>
      </c>
      <c r="K10191" s="10">
        <f t="shared" si="797"/>
        <v>0</v>
      </c>
      <c r="L10191" t="str">
        <f t="shared" si="798"/>
        <v>ลูกหนี้ชั้นดี</v>
      </c>
    </row>
    <row r="10192" spans="1:12" x14ac:dyDescent="0.2">
      <c r="A10192" t="s">
        <v>88</v>
      </c>
      <c r="B10192" t="s">
        <v>8</v>
      </c>
      <c r="C10192">
        <v>7</v>
      </c>
      <c r="D10192">
        <v>1526010000629</v>
      </c>
      <c r="E10192" s="1">
        <v>46028</v>
      </c>
      <c r="F10192" s="1">
        <v>46031</v>
      </c>
      <c r="G10192">
        <v>230</v>
      </c>
      <c r="H10192" s="1">
        <f t="shared" si="795"/>
        <v>46035</v>
      </c>
      <c r="I10192" s="5">
        <f t="shared" si="799"/>
        <v>46253</v>
      </c>
      <c r="J10192" s="9" t="str">
        <f t="shared" si="796"/>
        <v>ชำระตรงเวลา</v>
      </c>
      <c r="K10192" s="10">
        <f t="shared" si="797"/>
        <v>0</v>
      </c>
      <c r="L10192" t="str">
        <f t="shared" si="798"/>
        <v>ลูกหนี้ชั้นดี</v>
      </c>
    </row>
    <row r="10193" spans="1:12" x14ac:dyDescent="0.2">
      <c r="A10193" t="s">
        <v>88</v>
      </c>
      <c r="B10193" t="s">
        <v>8</v>
      </c>
      <c r="C10193">
        <v>7</v>
      </c>
      <c r="D10193">
        <v>1526030007707</v>
      </c>
      <c r="E10193" s="1">
        <v>46098</v>
      </c>
      <c r="F10193" s="1">
        <v>46105</v>
      </c>
      <c r="G10193">
        <v>3170</v>
      </c>
      <c r="H10193" s="1">
        <f t="shared" si="795"/>
        <v>46105</v>
      </c>
      <c r="I10193" s="5">
        <f t="shared" si="799"/>
        <v>46253</v>
      </c>
      <c r="J10193" s="9" t="str">
        <f t="shared" si="796"/>
        <v>ค้างชำระ 1 - 30 วัน</v>
      </c>
      <c r="K10193" s="10">
        <f t="shared" si="797"/>
        <v>0</v>
      </c>
      <c r="L10193" t="str">
        <f t="shared" si="798"/>
        <v>ลูกหนี้ชั้นดี</v>
      </c>
    </row>
    <row r="10194" spans="1:12" x14ac:dyDescent="0.2">
      <c r="A10194" t="s">
        <v>88</v>
      </c>
      <c r="B10194" t="s">
        <v>8</v>
      </c>
      <c r="C10194">
        <v>7</v>
      </c>
      <c r="D10194">
        <v>1526040011671</v>
      </c>
      <c r="E10194" s="1">
        <v>46141</v>
      </c>
      <c r="F10194" s="1">
        <v>46154</v>
      </c>
      <c r="G10194">
        <v>3468</v>
      </c>
      <c r="H10194" s="1">
        <f t="shared" si="795"/>
        <v>46148</v>
      </c>
      <c r="I10194" s="5">
        <f t="shared" si="799"/>
        <v>46253</v>
      </c>
      <c r="J10194" s="9" t="str">
        <f t="shared" si="796"/>
        <v>ค้างชำระ 1 - 30 วัน</v>
      </c>
      <c r="K10194" s="10">
        <f t="shared" si="797"/>
        <v>6</v>
      </c>
      <c r="L10194" t="str">
        <f t="shared" si="798"/>
        <v>ลูกหนี้ชั้นดี</v>
      </c>
    </row>
    <row r="10195" spans="1:12" x14ac:dyDescent="0.2">
      <c r="A10195" t="s">
        <v>88</v>
      </c>
      <c r="B10195" t="s">
        <v>8</v>
      </c>
      <c r="C10195">
        <v>7</v>
      </c>
      <c r="D10195">
        <v>1526050012163</v>
      </c>
      <c r="E10195" s="1">
        <v>46169</v>
      </c>
      <c r="F10195" s="1">
        <v>46178</v>
      </c>
      <c r="G10195">
        <v>977</v>
      </c>
      <c r="H10195" s="1">
        <f t="shared" si="795"/>
        <v>46176</v>
      </c>
      <c r="I10195" s="5">
        <f t="shared" si="799"/>
        <v>46253</v>
      </c>
      <c r="J10195" s="9" t="str">
        <f t="shared" si="796"/>
        <v>ค้างชำระ 1 - 30 วัน</v>
      </c>
      <c r="K10195" s="10">
        <f t="shared" si="797"/>
        <v>2</v>
      </c>
      <c r="L10195" t="str">
        <f t="shared" si="798"/>
        <v>ลูกหนี้ชั้นดี</v>
      </c>
    </row>
    <row r="10196" spans="1:12" x14ac:dyDescent="0.2">
      <c r="A10196" t="s">
        <v>88</v>
      </c>
      <c r="B10196" t="s">
        <v>8</v>
      </c>
      <c r="C10196">
        <v>7</v>
      </c>
      <c r="D10196">
        <v>1526060004769</v>
      </c>
      <c r="E10196" s="1">
        <v>46182</v>
      </c>
      <c r="F10196" s="1">
        <v>46197</v>
      </c>
      <c r="G10196">
        <v>1354</v>
      </c>
      <c r="H10196" s="1">
        <f t="shared" si="795"/>
        <v>46189</v>
      </c>
      <c r="I10196" s="5">
        <f t="shared" si="799"/>
        <v>46253</v>
      </c>
      <c r="J10196" s="9" t="str">
        <f t="shared" si="796"/>
        <v>ค้างชำระ 1 - 30 วัน</v>
      </c>
      <c r="K10196" s="10">
        <f t="shared" si="797"/>
        <v>8</v>
      </c>
      <c r="L10196" t="str">
        <f t="shared" si="798"/>
        <v>ลูกหนี้ชั้นดี</v>
      </c>
    </row>
    <row r="10197" spans="1:12" x14ac:dyDescent="0.2">
      <c r="A10197" t="s">
        <v>88</v>
      </c>
      <c r="B10197" t="s">
        <v>8</v>
      </c>
      <c r="C10197">
        <v>7</v>
      </c>
      <c r="D10197">
        <v>1526060007340</v>
      </c>
      <c r="E10197" s="1">
        <v>46189</v>
      </c>
      <c r="F10197" s="1">
        <v>46199</v>
      </c>
      <c r="G10197">
        <v>1229</v>
      </c>
      <c r="H10197" s="1">
        <f t="shared" si="795"/>
        <v>46196</v>
      </c>
      <c r="I10197" s="5">
        <f t="shared" si="799"/>
        <v>46253</v>
      </c>
      <c r="J10197" s="9" t="str">
        <f t="shared" si="796"/>
        <v>ชำระตรงเวลา</v>
      </c>
      <c r="K10197" s="10">
        <f t="shared" si="797"/>
        <v>3</v>
      </c>
      <c r="L10197" t="str">
        <f t="shared" si="798"/>
        <v>ลูกหนี้ชั้นดี</v>
      </c>
    </row>
    <row r="10198" spans="1:12" x14ac:dyDescent="0.2">
      <c r="A10198" t="s">
        <v>88</v>
      </c>
      <c r="B10198" t="s">
        <v>8</v>
      </c>
      <c r="C10198">
        <v>7</v>
      </c>
      <c r="D10198">
        <v>1526060011583</v>
      </c>
      <c r="E10198" s="1">
        <v>46197</v>
      </c>
      <c r="F10198" s="1">
        <v>46203</v>
      </c>
      <c r="G10198">
        <v>190</v>
      </c>
      <c r="H10198" s="1">
        <f t="shared" si="795"/>
        <v>46204</v>
      </c>
      <c r="I10198" s="5">
        <f t="shared" si="799"/>
        <v>46253</v>
      </c>
      <c r="J10198" s="9" t="str">
        <f t="shared" si="796"/>
        <v>ค้างชำระ 1 - 30 วัน</v>
      </c>
      <c r="K10198" s="10">
        <f t="shared" si="797"/>
        <v>0</v>
      </c>
      <c r="L10198" t="str">
        <f t="shared" si="798"/>
        <v>ลูกหนี้ชั้นดี</v>
      </c>
    </row>
    <row r="10199" spans="1:12" x14ac:dyDescent="0.2">
      <c r="A10199" t="s">
        <v>118</v>
      </c>
      <c r="B10199" t="s">
        <v>106</v>
      </c>
      <c r="C10199">
        <v>15</v>
      </c>
      <c r="D10199">
        <v>5726020008141</v>
      </c>
      <c r="E10199" s="1">
        <v>46069</v>
      </c>
      <c r="F10199" s="1">
        <v>46099</v>
      </c>
      <c r="G10199">
        <v>72200</v>
      </c>
      <c r="H10199" s="1">
        <f t="shared" si="795"/>
        <v>46084</v>
      </c>
      <c r="I10199" s="5">
        <f t="shared" si="799"/>
        <v>46253</v>
      </c>
      <c r="J10199" s="9" t="str">
        <f t="shared" si="796"/>
        <v>ค้างชำระ 1 - 30 วัน</v>
      </c>
      <c r="K10199" s="10">
        <f t="shared" si="797"/>
        <v>15</v>
      </c>
      <c r="L10199" t="str">
        <f t="shared" si="798"/>
        <v>ลูกหนี้ชั้นดี</v>
      </c>
    </row>
    <row r="10200" spans="1:12" x14ac:dyDescent="0.2">
      <c r="A10200" t="s">
        <v>118</v>
      </c>
      <c r="B10200" t="s">
        <v>106</v>
      </c>
      <c r="C10200">
        <v>15</v>
      </c>
      <c r="D10200">
        <v>5726030000876</v>
      </c>
      <c r="E10200" s="1">
        <v>46083</v>
      </c>
      <c r="F10200" s="1">
        <v>46099</v>
      </c>
      <c r="G10200">
        <v>19025</v>
      </c>
      <c r="H10200" s="1">
        <f t="shared" si="795"/>
        <v>46098</v>
      </c>
      <c r="I10200" s="5">
        <f t="shared" si="799"/>
        <v>46253</v>
      </c>
      <c r="J10200" s="9" t="str">
        <f t="shared" si="796"/>
        <v>ค้างชำระ 1 - 30 วัน</v>
      </c>
      <c r="K10200" s="10">
        <f t="shared" si="797"/>
        <v>1</v>
      </c>
      <c r="L10200" t="str">
        <f t="shared" si="798"/>
        <v>ลูกหนี้ชั้นดี</v>
      </c>
    </row>
    <row r="10201" spans="1:12" x14ac:dyDescent="0.2">
      <c r="A10201" t="s">
        <v>118</v>
      </c>
      <c r="B10201" t="s">
        <v>106</v>
      </c>
      <c r="C10201">
        <v>15</v>
      </c>
      <c r="D10201">
        <v>5726060001034</v>
      </c>
      <c r="E10201" s="1">
        <v>46175</v>
      </c>
      <c r="F10201" s="1">
        <v>46200</v>
      </c>
      <c r="G10201">
        <v>46883</v>
      </c>
      <c r="H10201" s="1">
        <f t="shared" si="795"/>
        <v>46190</v>
      </c>
      <c r="I10201" s="5">
        <f t="shared" si="799"/>
        <v>46253</v>
      </c>
      <c r="J10201" s="9" t="str">
        <f t="shared" si="796"/>
        <v>ชำระตรงเวลา</v>
      </c>
      <c r="K10201" s="10">
        <f t="shared" si="797"/>
        <v>10</v>
      </c>
      <c r="L10201" t="str">
        <f t="shared" si="798"/>
        <v>ลูกหนี้ชั้นดี</v>
      </c>
    </row>
    <row r="10202" spans="1:12" x14ac:dyDescent="0.2">
      <c r="A10202" t="s">
        <v>118</v>
      </c>
      <c r="B10202" t="s">
        <v>106</v>
      </c>
      <c r="C10202">
        <v>15</v>
      </c>
      <c r="D10202">
        <v>5726060008484</v>
      </c>
      <c r="E10202" s="1">
        <v>46189</v>
      </c>
      <c r="F10202" s="1">
        <v>46195</v>
      </c>
      <c r="G10202">
        <v>106</v>
      </c>
      <c r="H10202" s="1">
        <f t="shared" si="795"/>
        <v>46204</v>
      </c>
      <c r="I10202" s="5">
        <f t="shared" si="799"/>
        <v>46253</v>
      </c>
      <c r="J10202" s="9" t="str">
        <f t="shared" si="796"/>
        <v>ค้างชำระ 1 - 30 วัน</v>
      </c>
      <c r="K10202" s="10">
        <f t="shared" si="797"/>
        <v>0</v>
      </c>
      <c r="L10202" t="str">
        <f t="shared" si="798"/>
        <v>ลูกหนี้ชั้นดี</v>
      </c>
    </row>
    <row r="10203" spans="1:12" x14ac:dyDescent="0.2">
      <c r="A10203" t="s">
        <v>746</v>
      </c>
      <c r="B10203" t="s">
        <v>366</v>
      </c>
      <c r="C10203">
        <v>15</v>
      </c>
      <c r="D10203">
        <v>1126020009676</v>
      </c>
      <c r="E10203" s="1">
        <v>46071</v>
      </c>
      <c r="F10203" s="1">
        <v>46107</v>
      </c>
      <c r="G10203">
        <v>6000</v>
      </c>
      <c r="H10203" s="1">
        <f t="shared" si="795"/>
        <v>46086</v>
      </c>
      <c r="I10203" s="5">
        <f t="shared" si="799"/>
        <v>46253</v>
      </c>
      <c r="J10203" s="9" t="str">
        <f t="shared" si="796"/>
        <v>ค้างชำระ 1 - 30 วัน</v>
      </c>
      <c r="K10203" s="10">
        <f t="shared" si="797"/>
        <v>21</v>
      </c>
      <c r="L10203" t="str">
        <f t="shared" si="798"/>
        <v>ลูกหนี้ชั้นดี</v>
      </c>
    </row>
    <row r="10204" spans="1:12" x14ac:dyDescent="0.2">
      <c r="A10204" t="s">
        <v>746</v>
      </c>
      <c r="B10204" t="s">
        <v>366</v>
      </c>
      <c r="C10204">
        <v>15</v>
      </c>
      <c r="D10204">
        <v>1126040005160</v>
      </c>
      <c r="E10204" s="1">
        <v>46121</v>
      </c>
      <c r="F10204" s="1">
        <v>46151</v>
      </c>
      <c r="G10204">
        <v>13200</v>
      </c>
      <c r="H10204" s="1">
        <f t="shared" si="795"/>
        <v>46136</v>
      </c>
      <c r="I10204" s="5">
        <f t="shared" si="799"/>
        <v>46253</v>
      </c>
      <c r="J10204" s="9" t="str">
        <f t="shared" si="796"/>
        <v>ค้างชำระ 1 - 30 วัน</v>
      </c>
      <c r="K10204" s="10">
        <f t="shared" si="797"/>
        <v>15</v>
      </c>
      <c r="L10204" t="str">
        <f t="shared" si="798"/>
        <v>ลูกหนี้ชั้นดี</v>
      </c>
    </row>
    <row r="10205" spans="1:12" x14ac:dyDescent="0.2">
      <c r="A10205" t="s">
        <v>746</v>
      </c>
      <c r="B10205" t="s">
        <v>366</v>
      </c>
      <c r="C10205">
        <v>15</v>
      </c>
      <c r="D10205">
        <v>1126040005177</v>
      </c>
      <c r="E10205" s="1">
        <v>46121</v>
      </c>
      <c r="F10205" s="1">
        <v>46151</v>
      </c>
      <c r="G10205">
        <v>14400</v>
      </c>
      <c r="H10205" s="1">
        <f t="shared" si="795"/>
        <v>46136</v>
      </c>
      <c r="I10205" s="5">
        <f t="shared" si="799"/>
        <v>46253</v>
      </c>
      <c r="J10205" s="9" t="str">
        <f t="shared" si="796"/>
        <v>ค้างชำระ 1 - 30 วัน</v>
      </c>
      <c r="K10205" s="10">
        <f t="shared" si="797"/>
        <v>15</v>
      </c>
      <c r="L10205" t="str">
        <f t="shared" si="798"/>
        <v>ลูกหนี้ชั้นดี</v>
      </c>
    </row>
    <row r="10206" spans="1:12" x14ac:dyDescent="0.2">
      <c r="A10206" t="s">
        <v>746</v>
      </c>
      <c r="B10206" t="s">
        <v>366</v>
      </c>
      <c r="C10206">
        <v>15</v>
      </c>
      <c r="D10206">
        <v>1126050003323</v>
      </c>
      <c r="E10206" s="1">
        <v>46148</v>
      </c>
      <c r="F10206" s="1">
        <v>46171</v>
      </c>
      <c r="G10206">
        <v>29433</v>
      </c>
      <c r="H10206" s="1">
        <f t="shared" si="795"/>
        <v>46163</v>
      </c>
      <c r="I10206" s="5">
        <f t="shared" si="799"/>
        <v>46253</v>
      </c>
      <c r="J10206" s="9" t="str">
        <f t="shared" si="796"/>
        <v>ชำระตรงเวลา</v>
      </c>
      <c r="K10206" s="10">
        <f t="shared" si="797"/>
        <v>8</v>
      </c>
      <c r="L10206" t="str">
        <f t="shared" si="798"/>
        <v>ลูกหนี้ชั้นดี</v>
      </c>
    </row>
    <row r="10207" spans="1:12" x14ac:dyDescent="0.2">
      <c r="A10207" t="s">
        <v>746</v>
      </c>
      <c r="B10207" t="s">
        <v>366</v>
      </c>
      <c r="C10207">
        <v>15</v>
      </c>
      <c r="D10207">
        <v>1126060002774</v>
      </c>
      <c r="E10207" s="1">
        <v>46178</v>
      </c>
      <c r="F10207" s="1">
        <v>46193</v>
      </c>
      <c r="G10207">
        <v>14400</v>
      </c>
      <c r="H10207" s="1">
        <f t="shared" si="795"/>
        <v>46193</v>
      </c>
      <c r="I10207" s="5">
        <f t="shared" si="799"/>
        <v>46253</v>
      </c>
      <c r="J10207" s="9" t="str">
        <f t="shared" si="796"/>
        <v>ค้างชำระ 1 - 30 วัน</v>
      </c>
      <c r="K10207" s="10">
        <f t="shared" si="797"/>
        <v>0</v>
      </c>
      <c r="L10207" t="str">
        <f t="shared" si="798"/>
        <v>ลูกหนี้ชั้นดี</v>
      </c>
    </row>
    <row r="10208" spans="1:12" x14ac:dyDescent="0.2">
      <c r="A10208" t="s">
        <v>746</v>
      </c>
      <c r="B10208" t="s">
        <v>366</v>
      </c>
      <c r="C10208">
        <v>15</v>
      </c>
      <c r="D10208">
        <v>1126060009889</v>
      </c>
      <c r="E10208" s="1">
        <v>46190</v>
      </c>
      <c r="F10208" s="1">
        <v>46207</v>
      </c>
      <c r="G10208">
        <v>22200</v>
      </c>
      <c r="H10208" s="1">
        <f t="shared" si="795"/>
        <v>46205</v>
      </c>
      <c r="I10208" s="5">
        <f t="shared" si="799"/>
        <v>46253</v>
      </c>
      <c r="J10208" s="9" t="str">
        <f t="shared" si="796"/>
        <v>ค้างชำระ 1 - 30 วัน</v>
      </c>
      <c r="K10208" s="10">
        <f t="shared" si="797"/>
        <v>2</v>
      </c>
      <c r="L10208" t="str">
        <f t="shared" si="798"/>
        <v>ลูกหนี้ชั้นดี</v>
      </c>
    </row>
    <row r="10209" spans="1:12" x14ac:dyDescent="0.2">
      <c r="A10209" t="s">
        <v>746</v>
      </c>
      <c r="B10209" t="s">
        <v>366</v>
      </c>
      <c r="C10209">
        <v>15</v>
      </c>
      <c r="D10209">
        <v>1126060009902</v>
      </c>
      <c r="E10209" s="1">
        <v>46190</v>
      </c>
      <c r="F10209" s="1">
        <v>46213</v>
      </c>
      <c r="G10209">
        <v>19200</v>
      </c>
      <c r="H10209" s="1">
        <f t="shared" si="795"/>
        <v>46205</v>
      </c>
      <c r="I10209" s="5">
        <f t="shared" si="799"/>
        <v>46253</v>
      </c>
      <c r="J10209" s="9" t="str">
        <f t="shared" si="796"/>
        <v>ค้างชำระ 1 - 30 วัน</v>
      </c>
      <c r="K10209" s="10">
        <f t="shared" si="797"/>
        <v>8</v>
      </c>
      <c r="L10209" t="str">
        <f t="shared" si="798"/>
        <v>ลูกหนี้ชั้นดี</v>
      </c>
    </row>
    <row r="10210" spans="1:12" x14ac:dyDescent="0.2">
      <c r="A10210" t="s">
        <v>746</v>
      </c>
      <c r="B10210" t="s">
        <v>366</v>
      </c>
      <c r="C10210">
        <v>15</v>
      </c>
      <c r="D10210">
        <v>1126060012643</v>
      </c>
      <c r="E10210" s="1">
        <v>46197</v>
      </c>
      <c r="F10210" s="1">
        <v>46213</v>
      </c>
      <c r="G10210">
        <v>15000</v>
      </c>
      <c r="H10210" s="1">
        <f t="shared" si="795"/>
        <v>46212</v>
      </c>
      <c r="I10210" s="5">
        <f t="shared" si="799"/>
        <v>46253</v>
      </c>
      <c r="J10210" s="9" t="str">
        <f t="shared" si="796"/>
        <v>ค้างชำระ 1 - 30 วัน</v>
      </c>
      <c r="K10210" s="10">
        <f t="shared" si="797"/>
        <v>1</v>
      </c>
      <c r="L10210" t="str">
        <f t="shared" si="798"/>
        <v>ลูกหนี้ชั้นดี</v>
      </c>
    </row>
    <row r="10211" spans="1:12" x14ac:dyDescent="0.2">
      <c r="A10211" t="s">
        <v>746</v>
      </c>
      <c r="B10211" t="s">
        <v>366</v>
      </c>
      <c r="C10211">
        <v>15</v>
      </c>
      <c r="D10211">
        <v>1126060012681</v>
      </c>
      <c r="E10211" s="1">
        <v>46197</v>
      </c>
      <c r="F10211" s="1">
        <v>46213</v>
      </c>
      <c r="G10211">
        <v>5001</v>
      </c>
      <c r="H10211" s="1">
        <f t="shared" si="795"/>
        <v>46212</v>
      </c>
      <c r="I10211" s="5">
        <f t="shared" si="799"/>
        <v>46253</v>
      </c>
      <c r="J10211" s="9" t="str">
        <f t="shared" si="796"/>
        <v>ชำระตรงเวลา</v>
      </c>
      <c r="K10211" s="10">
        <f t="shared" si="797"/>
        <v>1</v>
      </c>
      <c r="L10211" t="str">
        <f t="shared" si="798"/>
        <v>ลูกหนี้ชั้นดี</v>
      </c>
    </row>
    <row r="10212" spans="1:12" x14ac:dyDescent="0.2">
      <c r="A10212" t="s">
        <v>86</v>
      </c>
      <c r="B10212" t="s">
        <v>8</v>
      </c>
      <c r="C10212">
        <v>7</v>
      </c>
      <c r="D10212">
        <v>1526020000404</v>
      </c>
      <c r="E10212" s="1">
        <v>46055</v>
      </c>
      <c r="F10212" s="1">
        <v>46056</v>
      </c>
      <c r="G10212">
        <v>860</v>
      </c>
      <c r="H10212" s="1">
        <f t="shared" si="795"/>
        <v>46062</v>
      </c>
      <c r="I10212" s="5">
        <f t="shared" si="799"/>
        <v>46253</v>
      </c>
      <c r="J10212" s="9" t="str">
        <f t="shared" si="796"/>
        <v>ชำระตรงเวลา</v>
      </c>
      <c r="K10212" s="10">
        <f t="shared" si="797"/>
        <v>0</v>
      </c>
      <c r="L10212" t="str">
        <f t="shared" si="798"/>
        <v>ลูกหนี้ชั้นดี</v>
      </c>
    </row>
    <row r="10213" spans="1:12" x14ac:dyDescent="0.2">
      <c r="A10213" t="s">
        <v>86</v>
      </c>
      <c r="B10213" t="s">
        <v>8</v>
      </c>
      <c r="C10213">
        <v>7</v>
      </c>
      <c r="D10213">
        <v>1526020008295</v>
      </c>
      <c r="E10213" s="1">
        <v>46069</v>
      </c>
      <c r="F10213" s="1">
        <v>46070</v>
      </c>
      <c r="G10213">
        <v>510</v>
      </c>
      <c r="H10213" s="1">
        <f t="shared" si="795"/>
        <v>46076</v>
      </c>
      <c r="I10213" s="5">
        <f t="shared" si="799"/>
        <v>46253</v>
      </c>
      <c r="J10213" s="9" t="str">
        <f t="shared" si="796"/>
        <v>ชำระตรงเวลา</v>
      </c>
      <c r="K10213" s="10">
        <f t="shared" si="797"/>
        <v>0</v>
      </c>
      <c r="L10213" t="str">
        <f t="shared" si="798"/>
        <v>ลูกหนี้ชั้นดี</v>
      </c>
    </row>
    <row r="10214" spans="1:12" x14ac:dyDescent="0.2">
      <c r="A10214" t="s">
        <v>86</v>
      </c>
      <c r="B10214" t="s">
        <v>8</v>
      </c>
      <c r="C10214">
        <v>7</v>
      </c>
      <c r="D10214">
        <v>1526030007738</v>
      </c>
      <c r="E10214" s="1">
        <v>46097</v>
      </c>
      <c r="F10214" s="1">
        <v>46098</v>
      </c>
      <c r="G10214">
        <v>520</v>
      </c>
      <c r="H10214" s="1">
        <f t="shared" si="795"/>
        <v>46104</v>
      </c>
      <c r="I10214" s="5">
        <f t="shared" si="799"/>
        <v>46253</v>
      </c>
      <c r="J10214" s="9" t="str">
        <f t="shared" si="796"/>
        <v>ชำระตรงเวลา</v>
      </c>
      <c r="K10214" s="10">
        <f t="shared" si="797"/>
        <v>0</v>
      </c>
      <c r="L10214" t="str">
        <f t="shared" si="798"/>
        <v>ลูกหนี้ชั้นดี</v>
      </c>
    </row>
    <row r="10215" spans="1:12" x14ac:dyDescent="0.2">
      <c r="A10215" t="s">
        <v>86</v>
      </c>
      <c r="B10215" t="s">
        <v>8</v>
      </c>
      <c r="C10215">
        <v>7</v>
      </c>
      <c r="D10215">
        <v>1526060000105</v>
      </c>
      <c r="E10215" s="1">
        <v>46174</v>
      </c>
      <c r="F10215" s="1">
        <v>46175</v>
      </c>
      <c r="G10215">
        <v>3200</v>
      </c>
      <c r="H10215" s="1">
        <f t="shared" si="795"/>
        <v>46181</v>
      </c>
      <c r="I10215" s="5">
        <f t="shared" si="799"/>
        <v>46253</v>
      </c>
      <c r="J10215" s="9" t="str">
        <f t="shared" si="796"/>
        <v>ชำระตรงเวลา</v>
      </c>
      <c r="K10215" s="10">
        <f t="shared" si="797"/>
        <v>0</v>
      </c>
      <c r="L10215" t="str">
        <f t="shared" si="798"/>
        <v>ลูกหนี้ชั้นดี</v>
      </c>
    </row>
    <row r="10216" spans="1:12" x14ac:dyDescent="0.2">
      <c r="A10216" t="s">
        <v>86</v>
      </c>
      <c r="B10216" t="s">
        <v>8</v>
      </c>
      <c r="C10216">
        <v>7</v>
      </c>
      <c r="D10216">
        <v>1526060004691</v>
      </c>
      <c r="E10216" s="1">
        <v>46181</v>
      </c>
      <c r="F10216" s="1">
        <v>46182</v>
      </c>
      <c r="G10216">
        <v>719</v>
      </c>
      <c r="H10216" s="1">
        <f t="shared" si="795"/>
        <v>46188</v>
      </c>
      <c r="I10216" s="5">
        <f t="shared" si="799"/>
        <v>46253</v>
      </c>
      <c r="J10216" s="9" t="str">
        <f t="shared" si="796"/>
        <v>ชำระตรงเวลา</v>
      </c>
      <c r="K10216" s="10">
        <f t="shared" si="797"/>
        <v>0</v>
      </c>
      <c r="L10216" t="str">
        <f t="shared" si="798"/>
        <v>ลูกหนี้ชั้นดี</v>
      </c>
    </row>
    <row r="10217" spans="1:12" x14ac:dyDescent="0.2">
      <c r="A10217" t="s">
        <v>86</v>
      </c>
      <c r="B10217" t="s">
        <v>8</v>
      </c>
      <c r="C10217">
        <v>7</v>
      </c>
      <c r="D10217">
        <v>1526060007456</v>
      </c>
      <c r="E10217" s="1">
        <v>46188</v>
      </c>
      <c r="F10217" s="1">
        <v>46189</v>
      </c>
      <c r="G10217">
        <v>529</v>
      </c>
      <c r="H10217" s="1">
        <f t="shared" si="795"/>
        <v>46195</v>
      </c>
      <c r="I10217" s="5">
        <f t="shared" si="799"/>
        <v>46253</v>
      </c>
      <c r="J10217" s="9" t="str">
        <f t="shared" si="796"/>
        <v>ชำระตรงเวลา</v>
      </c>
      <c r="K10217" s="10">
        <f t="shared" si="797"/>
        <v>0</v>
      </c>
      <c r="L10217" t="str">
        <f t="shared" si="798"/>
        <v>ลูกหนี้ชั้นดี</v>
      </c>
    </row>
    <row r="10218" spans="1:12" x14ac:dyDescent="0.2">
      <c r="A10218" t="s">
        <v>86</v>
      </c>
      <c r="B10218" t="s">
        <v>8</v>
      </c>
      <c r="C10218">
        <v>7</v>
      </c>
      <c r="D10218">
        <v>1526060011620</v>
      </c>
      <c r="E10218" s="1">
        <v>46195</v>
      </c>
      <c r="F10218" s="1">
        <v>46196</v>
      </c>
      <c r="G10218">
        <v>476</v>
      </c>
      <c r="H10218" s="1">
        <f t="shared" si="795"/>
        <v>46202</v>
      </c>
      <c r="I10218" s="5">
        <f t="shared" si="799"/>
        <v>46253</v>
      </c>
      <c r="J10218" s="9" t="str">
        <f t="shared" si="796"/>
        <v>ชำระตรงเวลา</v>
      </c>
      <c r="K10218" s="10">
        <f t="shared" si="797"/>
        <v>0</v>
      </c>
      <c r="L10218" t="str">
        <f t="shared" si="798"/>
        <v>ลูกหนี้ชั้นดี</v>
      </c>
    </row>
    <row r="10219" spans="1:12" x14ac:dyDescent="0.2">
      <c r="A10219" t="s">
        <v>86</v>
      </c>
      <c r="B10219" t="s">
        <v>8</v>
      </c>
      <c r="C10219">
        <v>7</v>
      </c>
      <c r="D10219">
        <v>1526060014393</v>
      </c>
      <c r="E10219" s="1">
        <v>46202</v>
      </c>
      <c r="F10219" s="1">
        <v>46203</v>
      </c>
      <c r="G10219">
        <v>1183</v>
      </c>
      <c r="H10219" s="1">
        <f t="shared" si="795"/>
        <v>46209</v>
      </c>
      <c r="I10219" s="5">
        <f t="shared" si="799"/>
        <v>46253</v>
      </c>
      <c r="J10219" s="9" t="str">
        <f t="shared" si="796"/>
        <v>ชำระตรงเวลา</v>
      </c>
      <c r="K10219" s="10">
        <f t="shared" si="797"/>
        <v>0</v>
      </c>
      <c r="L10219" t="str">
        <f t="shared" si="798"/>
        <v>ลูกหนี้ชั้นดี</v>
      </c>
    </row>
    <row r="10220" spans="1:12" x14ac:dyDescent="0.2">
      <c r="A10220" t="s">
        <v>2313</v>
      </c>
      <c r="B10220" t="s">
        <v>1326</v>
      </c>
      <c r="C10220">
        <v>0</v>
      </c>
      <c r="D10220">
        <v>5526010001783</v>
      </c>
      <c r="E10220" s="1">
        <v>46027</v>
      </c>
      <c r="F10220" s="1">
        <v>46027</v>
      </c>
      <c r="G10220">
        <v>12265</v>
      </c>
      <c r="H10220" s="1">
        <f t="shared" si="795"/>
        <v>46027</v>
      </c>
      <c r="I10220" s="5">
        <f t="shared" si="799"/>
        <v>46253</v>
      </c>
      <c r="J10220" s="9" t="str">
        <f t="shared" si="796"/>
        <v>ชำระตรงเวลา</v>
      </c>
      <c r="K10220" s="10">
        <f t="shared" si="797"/>
        <v>0</v>
      </c>
      <c r="L10220" t="str">
        <f t="shared" si="798"/>
        <v>ลูกหนี้ชั้นดี</v>
      </c>
    </row>
    <row r="10221" spans="1:12" x14ac:dyDescent="0.2">
      <c r="A10221" t="s">
        <v>2313</v>
      </c>
      <c r="B10221" t="s">
        <v>1326</v>
      </c>
      <c r="C10221">
        <v>0</v>
      </c>
      <c r="D10221">
        <v>5526020004422</v>
      </c>
      <c r="E10221" s="1">
        <v>46058</v>
      </c>
      <c r="F10221" s="1">
        <v>46058</v>
      </c>
      <c r="G10221">
        <v>17055</v>
      </c>
      <c r="H10221" s="1">
        <f t="shared" si="795"/>
        <v>46058</v>
      </c>
      <c r="I10221" s="5">
        <f t="shared" si="799"/>
        <v>46253</v>
      </c>
      <c r="J10221" s="9" t="str">
        <f t="shared" si="796"/>
        <v>ชำระตรงเวลา</v>
      </c>
      <c r="K10221" s="10">
        <f t="shared" si="797"/>
        <v>0</v>
      </c>
      <c r="L10221" t="str">
        <f t="shared" si="798"/>
        <v>ลูกหนี้ชั้นดี</v>
      </c>
    </row>
    <row r="10222" spans="1:12" x14ac:dyDescent="0.2">
      <c r="A10222" t="s">
        <v>2313</v>
      </c>
      <c r="B10222" t="s">
        <v>1326</v>
      </c>
      <c r="C10222">
        <v>0</v>
      </c>
      <c r="D10222">
        <v>5526050003884</v>
      </c>
      <c r="E10222" s="1">
        <v>46148</v>
      </c>
      <c r="F10222" s="1">
        <v>46148</v>
      </c>
      <c r="G10222">
        <v>9254</v>
      </c>
      <c r="H10222" s="1">
        <f t="shared" si="795"/>
        <v>46148</v>
      </c>
      <c r="I10222" s="5">
        <f t="shared" si="799"/>
        <v>46253</v>
      </c>
      <c r="J10222" s="9" t="str">
        <f t="shared" si="796"/>
        <v>ชำระตรงเวลา</v>
      </c>
      <c r="K10222" s="10">
        <f t="shared" si="797"/>
        <v>0</v>
      </c>
      <c r="L10222" t="str">
        <f t="shared" si="798"/>
        <v>ลูกหนี้ชั้นดี</v>
      </c>
    </row>
    <row r="10223" spans="1:12" x14ac:dyDescent="0.2">
      <c r="A10223" t="s">
        <v>2313</v>
      </c>
      <c r="B10223" t="s">
        <v>1326</v>
      </c>
      <c r="C10223">
        <v>0</v>
      </c>
      <c r="D10223">
        <v>5526060003553</v>
      </c>
      <c r="E10223" s="1">
        <v>46177</v>
      </c>
      <c r="F10223" s="1">
        <v>46177</v>
      </c>
      <c r="G10223">
        <v>13705</v>
      </c>
      <c r="H10223" s="1">
        <f t="shared" si="795"/>
        <v>46177</v>
      </c>
      <c r="I10223" s="5">
        <f t="shared" si="799"/>
        <v>46253</v>
      </c>
      <c r="J10223" s="9" t="str">
        <f t="shared" si="796"/>
        <v>ค้างชำระ 1 - 30 วัน</v>
      </c>
      <c r="K10223" s="10">
        <f t="shared" si="797"/>
        <v>0</v>
      </c>
      <c r="L10223" t="str">
        <f t="shared" si="798"/>
        <v>ลูกหนี้ชั้นดี</v>
      </c>
    </row>
    <row r="10224" spans="1:12" x14ac:dyDescent="0.2">
      <c r="A10224" t="s">
        <v>1002</v>
      </c>
      <c r="B10224" t="s">
        <v>1000</v>
      </c>
      <c r="C10224">
        <v>15</v>
      </c>
      <c r="D10224">
        <v>5126060002763</v>
      </c>
      <c r="E10224" s="1">
        <v>46177</v>
      </c>
      <c r="F10224" s="1">
        <v>46198</v>
      </c>
      <c r="G10224">
        <v>19780</v>
      </c>
      <c r="H10224" s="1">
        <f t="shared" si="795"/>
        <v>46192</v>
      </c>
      <c r="I10224" s="5">
        <f t="shared" si="799"/>
        <v>46253</v>
      </c>
      <c r="J10224" s="9" t="str">
        <f t="shared" si="796"/>
        <v>ค้างชำระ 1 - 30 วัน</v>
      </c>
      <c r="K10224" s="10">
        <f t="shared" si="797"/>
        <v>6</v>
      </c>
      <c r="L10224" t="str">
        <f t="shared" si="798"/>
        <v>ลูกหนี้ชั้นดี</v>
      </c>
    </row>
    <row r="10225" spans="1:12" x14ac:dyDescent="0.2">
      <c r="A10225" t="s">
        <v>1002</v>
      </c>
      <c r="B10225" t="s">
        <v>1000</v>
      </c>
      <c r="C10225">
        <v>15</v>
      </c>
      <c r="D10225">
        <v>5126060010683</v>
      </c>
      <c r="E10225" s="1">
        <v>46191</v>
      </c>
      <c r="F10225" s="1">
        <v>46213</v>
      </c>
      <c r="G10225">
        <v>23557</v>
      </c>
      <c r="H10225" s="1">
        <f t="shared" si="795"/>
        <v>46206</v>
      </c>
      <c r="I10225" s="5">
        <f t="shared" si="799"/>
        <v>46253</v>
      </c>
      <c r="J10225" s="9" t="str">
        <f t="shared" si="796"/>
        <v>ชำระตรงเวลา</v>
      </c>
      <c r="K10225" s="10">
        <f t="shared" si="797"/>
        <v>7</v>
      </c>
      <c r="L10225" t="str">
        <f t="shared" si="798"/>
        <v>ลูกหนี้ชั้นดี</v>
      </c>
    </row>
    <row r="10226" spans="1:12" x14ac:dyDescent="0.2">
      <c r="A10226" t="s">
        <v>663</v>
      </c>
      <c r="B10226" t="s">
        <v>366</v>
      </c>
      <c r="C10226">
        <v>30</v>
      </c>
      <c r="D10226">
        <v>1126060002392</v>
      </c>
      <c r="E10226" s="1">
        <v>46177</v>
      </c>
      <c r="F10226" s="1">
        <v>46182</v>
      </c>
      <c r="G10226">
        <v>250</v>
      </c>
      <c r="H10226" s="1">
        <f t="shared" si="795"/>
        <v>46207</v>
      </c>
      <c r="I10226" s="5">
        <f t="shared" si="799"/>
        <v>46253</v>
      </c>
      <c r="J10226" s="9" t="str">
        <f t="shared" si="796"/>
        <v>ชำระตรงเวลา</v>
      </c>
      <c r="K10226" s="10">
        <f t="shared" si="797"/>
        <v>0</v>
      </c>
      <c r="L10226" t="str">
        <f t="shared" si="798"/>
        <v>ลูกหนี้ชั้นดี</v>
      </c>
    </row>
    <row r="10227" spans="1:12" x14ac:dyDescent="0.2">
      <c r="A10227" t="s">
        <v>110</v>
      </c>
      <c r="B10227" t="s">
        <v>106</v>
      </c>
      <c r="C10227">
        <v>15</v>
      </c>
      <c r="D10227">
        <v>5726050008388</v>
      </c>
      <c r="E10227" s="1">
        <v>46158</v>
      </c>
      <c r="F10227" s="1">
        <v>46161</v>
      </c>
      <c r="G10227">
        <v>4982</v>
      </c>
      <c r="H10227" s="1">
        <f t="shared" si="795"/>
        <v>46173</v>
      </c>
      <c r="I10227" s="5">
        <f t="shared" si="799"/>
        <v>46253</v>
      </c>
      <c r="J10227" s="9" t="str">
        <f t="shared" si="796"/>
        <v>ชำระตรงเวลา</v>
      </c>
      <c r="K10227" s="10">
        <f t="shared" si="797"/>
        <v>0</v>
      </c>
      <c r="L10227" t="str">
        <f t="shared" si="798"/>
        <v>ลูกหนี้ชั้นดี</v>
      </c>
    </row>
    <row r="10228" spans="1:12" x14ac:dyDescent="0.2">
      <c r="A10228" t="s">
        <v>110</v>
      </c>
      <c r="B10228" t="s">
        <v>106</v>
      </c>
      <c r="C10228">
        <v>15</v>
      </c>
      <c r="D10228">
        <v>5726060001010</v>
      </c>
      <c r="E10228" s="1">
        <v>46175</v>
      </c>
      <c r="F10228" s="1">
        <v>46183</v>
      </c>
      <c r="G10228">
        <v>3271</v>
      </c>
      <c r="H10228" s="1">
        <f t="shared" si="795"/>
        <v>46190</v>
      </c>
      <c r="I10228" s="5">
        <f t="shared" si="799"/>
        <v>46253</v>
      </c>
      <c r="J10228" s="9" t="str">
        <f t="shared" si="796"/>
        <v>ค้างชำระ 1 - 30 วัน</v>
      </c>
      <c r="K10228" s="10">
        <f t="shared" si="797"/>
        <v>0</v>
      </c>
      <c r="L10228" t="str">
        <f t="shared" si="798"/>
        <v>ลูกหนี้ชั้นดี</v>
      </c>
    </row>
    <row r="10229" spans="1:12" x14ac:dyDescent="0.2">
      <c r="A10229" t="s">
        <v>110</v>
      </c>
      <c r="B10229" t="s">
        <v>106</v>
      </c>
      <c r="C10229">
        <v>15</v>
      </c>
      <c r="D10229">
        <v>5726060008217</v>
      </c>
      <c r="E10229" s="1">
        <v>46189</v>
      </c>
      <c r="F10229" s="1">
        <v>46205</v>
      </c>
      <c r="G10229">
        <v>7753</v>
      </c>
      <c r="H10229" s="1">
        <f t="shared" si="795"/>
        <v>46204</v>
      </c>
      <c r="I10229" s="5">
        <f t="shared" si="799"/>
        <v>46253</v>
      </c>
      <c r="J10229" s="9" t="str">
        <f t="shared" si="796"/>
        <v>ค้างชำระ 1 - 30 วัน</v>
      </c>
      <c r="K10229" s="10">
        <f t="shared" si="797"/>
        <v>1</v>
      </c>
      <c r="L10229" t="str">
        <f t="shared" si="798"/>
        <v>ลูกหนี้ชั้นดี</v>
      </c>
    </row>
    <row r="10230" spans="1:12" x14ac:dyDescent="0.2">
      <c r="A10230" t="s">
        <v>1178</v>
      </c>
      <c r="B10230" t="s">
        <v>1176</v>
      </c>
      <c r="C10230">
        <v>15</v>
      </c>
      <c r="D10230">
        <v>5426010010863</v>
      </c>
      <c r="E10230" s="1">
        <v>46044</v>
      </c>
      <c r="F10230" s="1">
        <v>46063</v>
      </c>
      <c r="G10230">
        <v>5485</v>
      </c>
      <c r="H10230" s="1">
        <f t="shared" si="795"/>
        <v>46059</v>
      </c>
      <c r="I10230" s="5">
        <f t="shared" si="799"/>
        <v>46253</v>
      </c>
      <c r="J10230" s="9" t="str">
        <f t="shared" si="796"/>
        <v>ค้างชำระ 1 - 30 วัน</v>
      </c>
      <c r="K10230" s="10">
        <f t="shared" si="797"/>
        <v>4</v>
      </c>
      <c r="L10230" t="str">
        <f t="shared" si="798"/>
        <v>ลูกหนี้ชั้นดี</v>
      </c>
    </row>
    <row r="10231" spans="1:12" x14ac:dyDescent="0.2">
      <c r="A10231" t="s">
        <v>1178</v>
      </c>
      <c r="B10231" t="s">
        <v>1176</v>
      </c>
      <c r="C10231">
        <v>15</v>
      </c>
      <c r="D10231">
        <v>5426020007266</v>
      </c>
      <c r="E10231" s="1">
        <v>46066</v>
      </c>
      <c r="F10231" s="1">
        <v>46085</v>
      </c>
      <c r="G10231">
        <v>4230</v>
      </c>
      <c r="H10231" s="1">
        <f t="shared" si="795"/>
        <v>46081</v>
      </c>
      <c r="I10231" s="5">
        <f t="shared" si="799"/>
        <v>46253</v>
      </c>
      <c r="J10231" s="9" t="str">
        <f t="shared" si="796"/>
        <v>ค้างชำระ 1 - 30 วัน</v>
      </c>
      <c r="K10231" s="10">
        <f t="shared" si="797"/>
        <v>4</v>
      </c>
      <c r="L10231" t="str">
        <f t="shared" si="798"/>
        <v>ลูกหนี้ชั้นดี</v>
      </c>
    </row>
    <row r="10232" spans="1:12" x14ac:dyDescent="0.2">
      <c r="A10232" t="s">
        <v>1178</v>
      </c>
      <c r="B10232" t="s">
        <v>1176</v>
      </c>
      <c r="C10232">
        <v>15</v>
      </c>
      <c r="D10232">
        <v>5426020013861</v>
      </c>
      <c r="E10232" s="1">
        <v>46079</v>
      </c>
      <c r="F10232" s="1">
        <v>46101</v>
      </c>
      <c r="G10232">
        <v>6600</v>
      </c>
      <c r="H10232" s="1">
        <f t="shared" si="795"/>
        <v>46094</v>
      </c>
      <c r="I10232" s="5">
        <f t="shared" si="799"/>
        <v>46253</v>
      </c>
      <c r="J10232" s="9" t="str">
        <f t="shared" si="796"/>
        <v>ค้างชำระ 1 - 30 วัน</v>
      </c>
      <c r="K10232" s="10">
        <f t="shared" si="797"/>
        <v>7</v>
      </c>
      <c r="L10232" t="str">
        <f t="shared" si="798"/>
        <v>ลูกหนี้ชั้นดี</v>
      </c>
    </row>
    <row r="10233" spans="1:12" x14ac:dyDescent="0.2">
      <c r="A10233" t="s">
        <v>1178</v>
      </c>
      <c r="B10233" t="s">
        <v>1176</v>
      </c>
      <c r="C10233">
        <v>15</v>
      </c>
      <c r="D10233">
        <v>5426030007157</v>
      </c>
      <c r="E10233" s="1">
        <v>46094</v>
      </c>
      <c r="F10233" s="1">
        <v>46114</v>
      </c>
      <c r="G10233">
        <v>5940</v>
      </c>
      <c r="H10233" s="1">
        <f t="shared" si="795"/>
        <v>46109</v>
      </c>
      <c r="I10233" s="5">
        <f t="shared" si="799"/>
        <v>46253</v>
      </c>
      <c r="J10233" s="9" t="str">
        <f t="shared" si="796"/>
        <v>ค้างชำระ 1 - 30 วัน</v>
      </c>
      <c r="K10233" s="10">
        <f t="shared" si="797"/>
        <v>5</v>
      </c>
      <c r="L10233" t="str">
        <f t="shared" si="798"/>
        <v>ลูกหนี้ชั้นดี</v>
      </c>
    </row>
    <row r="10234" spans="1:12" x14ac:dyDescent="0.2">
      <c r="A10234" t="s">
        <v>1178</v>
      </c>
      <c r="B10234" t="s">
        <v>1176</v>
      </c>
      <c r="C10234">
        <v>15</v>
      </c>
      <c r="D10234">
        <v>5426030012243</v>
      </c>
      <c r="E10234" s="1">
        <v>46107</v>
      </c>
      <c r="F10234" s="1">
        <v>46132</v>
      </c>
      <c r="G10234">
        <v>10110</v>
      </c>
      <c r="H10234" s="1">
        <f t="shared" si="795"/>
        <v>46122</v>
      </c>
      <c r="I10234" s="5">
        <f t="shared" si="799"/>
        <v>46253</v>
      </c>
      <c r="J10234" s="9" t="str">
        <f t="shared" si="796"/>
        <v>ค้างชำระ 1 - 30 วัน</v>
      </c>
      <c r="K10234" s="10">
        <f t="shared" si="797"/>
        <v>10</v>
      </c>
      <c r="L10234" t="str">
        <f t="shared" si="798"/>
        <v>ลูกหนี้ชั้นดี</v>
      </c>
    </row>
    <row r="10235" spans="1:12" x14ac:dyDescent="0.2">
      <c r="A10235" t="s">
        <v>1178</v>
      </c>
      <c r="B10235" t="s">
        <v>1176</v>
      </c>
      <c r="C10235">
        <v>15</v>
      </c>
      <c r="D10235">
        <v>5426040006089</v>
      </c>
      <c r="E10235" s="1">
        <v>46124</v>
      </c>
      <c r="F10235" s="1">
        <v>46149</v>
      </c>
      <c r="G10235">
        <v>10992</v>
      </c>
      <c r="H10235" s="1">
        <f t="shared" si="795"/>
        <v>46139</v>
      </c>
      <c r="I10235" s="5">
        <f t="shared" si="799"/>
        <v>46253</v>
      </c>
      <c r="J10235" s="9" t="str">
        <f t="shared" si="796"/>
        <v>ค้างชำระ 1 - 30 วัน</v>
      </c>
      <c r="K10235" s="10">
        <f t="shared" si="797"/>
        <v>10</v>
      </c>
      <c r="L10235" t="str">
        <f t="shared" si="798"/>
        <v>ลูกหนี้ชั้นดี</v>
      </c>
    </row>
    <row r="10236" spans="1:12" x14ac:dyDescent="0.2">
      <c r="A10236" t="s">
        <v>1178</v>
      </c>
      <c r="B10236" t="s">
        <v>1176</v>
      </c>
      <c r="C10236">
        <v>15</v>
      </c>
      <c r="D10236">
        <v>5426040011496</v>
      </c>
      <c r="E10236" s="1">
        <v>46140</v>
      </c>
      <c r="F10236" s="1">
        <v>46160</v>
      </c>
      <c r="G10236">
        <v>10295</v>
      </c>
      <c r="H10236" s="1">
        <f t="shared" si="795"/>
        <v>46155</v>
      </c>
      <c r="I10236" s="5">
        <f t="shared" si="799"/>
        <v>46253</v>
      </c>
      <c r="J10236" s="9" t="str">
        <f t="shared" si="796"/>
        <v>ค้างชำระ 1 - 30 วัน</v>
      </c>
      <c r="K10236" s="10">
        <f t="shared" si="797"/>
        <v>5</v>
      </c>
      <c r="L10236" t="str">
        <f t="shared" si="798"/>
        <v>ลูกหนี้ชั้นดี</v>
      </c>
    </row>
    <row r="10237" spans="1:12" x14ac:dyDescent="0.2">
      <c r="A10237" t="s">
        <v>1178</v>
      </c>
      <c r="B10237" t="s">
        <v>1176</v>
      </c>
      <c r="C10237">
        <v>15</v>
      </c>
      <c r="D10237">
        <v>5426050001432</v>
      </c>
      <c r="E10237" s="1">
        <v>46147</v>
      </c>
      <c r="F10237" s="1">
        <v>46163</v>
      </c>
      <c r="G10237">
        <v>11785</v>
      </c>
      <c r="H10237" s="1">
        <f t="shared" si="795"/>
        <v>46162</v>
      </c>
      <c r="I10237" s="5">
        <f t="shared" si="799"/>
        <v>46253</v>
      </c>
      <c r="J10237" s="9" t="str">
        <f t="shared" si="796"/>
        <v>ค้างชำระ 1 - 30 วัน</v>
      </c>
      <c r="K10237" s="10">
        <f t="shared" si="797"/>
        <v>1</v>
      </c>
      <c r="L10237" t="str">
        <f t="shared" si="798"/>
        <v>ลูกหนี้ชั้นดี</v>
      </c>
    </row>
    <row r="10238" spans="1:12" x14ac:dyDescent="0.2">
      <c r="A10238" t="s">
        <v>1178</v>
      </c>
      <c r="B10238" t="s">
        <v>1176</v>
      </c>
      <c r="C10238">
        <v>15</v>
      </c>
      <c r="D10238">
        <v>5426050007199</v>
      </c>
      <c r="E10238" s="1">
        <v>46156</v>
      </c>
      <c r="F10238" s="1">
        <v>46175</v>
      </c>
      <c r="G10238">
        <v>12491</v>
      </c>
      <c r="H10238" s="1">
        <f t="shared" si="795"/>
        <v>46171</v>
      </c>
      <c r="I10238" s="5">
        <f t="shared" si="799"/>
        <v>46253</v>
      </c>
      <c r="J10238" s="9" t="str">
        <f t="shared" si="796"/>
        <v>ค้างชำระ 1 - 30 วัน</v>
      </c>
      <c r="K10238" s="10">
        <f t="shared" si="797"/>
        <v>4</v>
      </c>
      <c r="L10238" t="str">
        <f t="shared" si="798"/>
        <v>ลูกหนี้ชั้นดี</v>
      </c>
    </row>
    <row r="10239" spans="1:12" x14ac:dyDescent="0.2">
      <c r="A10239" t="s">
        <v>1178</v>
      </c>
      <c r="B10239" t="s">
        <v>1176</v>
      </c>
      <c r="C10239">
        <v>15</v>
      </c>
      <c r="D10239">
        <v>5426050011677</v>
      </c>
      <c r="E10239" s="1">
        <v>46165</v>
      </c>
      <c r="F10239" s="1">
        <v>46183</v>
      </c>
      <c r="G10239">
        <v>13638</v>
      </c>
      <c r="H10239" s="1">
        <f t="shared" si="795"/>
        <v>46180</v>
      </c>
      <c r="I10239" s="5">
        <f t="shared" si="799"/>
        <v>46253</v>
      </c>
      <c r="J10239" s="9" t="str">
        <f t="shared" si="796"/>
        <v>ค้างชำระ 1 - 30 วัน</v>
      </c>
      <c r="K10239" s="10">
        <f t="shared" si="797"/>
        <v>3</v>
      </c>
      <c r="L10239" t="str">
        <f t="shared" si="798"/>
        <v>ลูกหนี้ชั้นดี</v>
      </c>
    </row>
    <row r="10240" spans="1:12" x14ac:dyDescent="0.2">
      <c r="A10240" t="s">
        <v>1178</v>
      </c>
      <c r="B10240" t="s">
        <v>1176</v>
      </c>
      <c r="C10240">
        <v>15</v>
      </c>
      <c r="D10240">
        <v>5426060001859</v>
      </c>
      <c r="E10240" s="1">
        <v>46176</v>
      </c>
      <c r="F10240" s="1">
        <v>46192</v>
      </c>
      <c r="G10240">
        <v>7564</v>
      </c>
      <c r="H10240" s="1">
        <f t="shared" si="795"/>
        <v>46191</v>
      </c>
      <c r="I10240" s="5">
        <f t="shared" si="799"/>
        <v>46253</v>
      </c>
      <c r="J10240" s="9" t="str">
        <f t="shared" si="796"/>
        <v>ค้างชำระ 1 - 30 วัน</v>
      </c>
      <c r="K10240" s="10">
        <f t="shared" si="797"/>
        <v>1</v>
      </c>
      <c r="L10240" t="str">
        <f t="shared" si="798"/>
        <v>ลูกหนี้ชั้นดี</v>
      </c>
    </row>
    <row r="10241" spans="1:12" x14ac:dyDescent="0.2">
      <c r="A10241" t="s">
        <v>1178</v>
      </c>
      <c r="B10241" t="s">
        <v>1176</v>
      </c>
      <c r="C10241">
        <v>15</v>
      </c>
      <c r="D10241">
        <v>5426060007097</v>
      </c>
      <c r="E10241" s="1">
        <v>46186</v>
      </c>
      <c r="F10241" s="1">
        <v>46204</v>
      </c>
      <c r="G10241">
        <v>4207</v>
      </c>
      <c r="H10241" s="1">
        <f t="shared" si="795"/>
        <v>46201</v>
      </c>
      <c r="I10241" s="5">
        <f t="shared" si="799"/>
        <v>46253</v>
      </c>
      <c r="J10241" s="9" t="str">
        <f t="shared" si="796"/>
        <v>ค้างชำระ 31 - 60 วัน</v>
      </c>
      <c r="K10241" s="10">
        <f t="shared" si="797"/>
        <v>3</v>
      </c>
      <c r="L10241" t="str">
        <f t="shared" si="798"/>
        <v>ลูกหนี้ชั้นดี</v>
      </c>
    </row>
    <row r="10242" spans="1:12" x14ac:dyDescent="0.2">
      <c r="A10242" t="s">
        <v>1178</v>
      </c>
      <c r="B10242" t="s">
        <v>1176</v>
      </c>
      <c r="C10242">
        <v>15</v>
      </c>
      <c r="D10242">
        <v>5426060013869</v>
      </c>
      <c r="E10242" s="1">
        <v>46199</v>
      </c>
      <c r="F10242" s="1" t="s">
        <v>3049</v>
      </c>
      <c r="G10242">
        <v>7792</v>
      </c>
      <c r="H10242" s="1">
        <f t="shared" ref="H10242:H10305" si="800">E10242+C10242</f>
        <v>46214</v>
      </c>
      <c r="I10242" s="5">
        <f t="shared" si="799"/>
        <v>46253</v>
      </c>
      <c r="J10242" s="9" t="str">
        <f t="shared" ref="J10242:J10305" si="801">IF(K10243&lt;=0, "ชำระตรงเวลา", IF(K10243&lt;=30, "ค้างชำระ 1 - 30 วัน", IF(K10243&lt;=60, "ค้างชำระ 31 - 60 วัน", IF(K10243&lt;=90, "ค้างชำระ 61 - 90 วัน", "ค้างชำระเกิน 90 วัน"))))</f>
        <v>ชำระตรงเวลา</v>
      </c>
      <c r="K10242" s="10">
        <f t="shared" ref="K10242:K10305" si="802">IF(OR(F10242="",F10242="(ว่าง)"), MAX(0,I10241-H10242), MAX(0,F10242-H10242))</f>
        <v>39</v>
      </c>
      <c r="L10242" t="str">
        <f t="shared" ref="L10242:L10305" si="803">IF(K10242&lt;=30, "ลูกหนี้ชั้นดี", IF(K10242&lt;=90, "ลูกหนี้เฝ้าติดตาม", "ลูกหนี้ด้อยคุณภาพ (NPL)"))</f>
        <v>ลูกหนี้เฝ้าติดตาม</v>
      </c>
    </row>
    <row r="10243" spans="1:12" x14ac:dyDescent="0.2">
      <c r="A10243" t="s">
        <v>74</v>
      </c>
      <c r="B10243" t="s">
        <v>8</v>
      </c>
      <c r="C10243">
        <v>7</v>
      </c>
      <c r="D10243">
        <v>1526050001563</v>
      </c>
      <c r="E10243" s="1">
        <v>46147</v>
      </c>
      <c r="F10243" s="1">
        <v>46147</v>
      </c>
      <c r="G10243">
        <v>3306</v>
      </c>
      <c r="H10243" s="1">
        <f t="shared" si="800"/>
        <v>46154</v>
      </c>
      <c r="I10243" s="5">
        <f t="shared" si="799"/>
        <v>46253</v>
      </c>
      <c r="J10243" s="9" t="str">
        <f t="shared" si="801"/>
        <v>ชำระตรงเวลา</v>
      </c>
      <c r="K10243" s="10">
        <f t="shared" si="802"/>
        <v>0</v>
      </c>
      <c r="L10243" t="str">
        <f t="shared" si="803"/>
        <v>ลูกหนี้ชั้นดี</v>
      </c>
    </row>
    <row r="10244" spans="1:12" x14ac:dyDescent="0.2">
      <c r="A10244" t="s">
        <v>74</v>
      </c>
      <c r="B10244" t="s">
        <v>8</v>
      </c>
      <c r="C10244">
        <v>7</v>
      </c>
      <c r="D10244">
        <v>1526060000099</v>
      </c>
      <c r="E10244" s="1">
        <v>46174</v>
      </c>
      <c r="F10244" s="1">
        <v>46175</v>
      </c>
      <c r="G10244">
        <v>2648</v>
      </c>
      <c r="H10244" s="1">
        <f t="shared" si="800"/>
        <v>46181</v>
      </c>
      <c r="I10244" s="5">
        <f t="shared" ref="I10244:I10307" si="804">I10243</f>
        <v>46253</v>
      </c>
      <c r="J10244" s="9" t="str">
        <f t="shared" si="801"/>
        <v>ชำระตรงเวลา</v>
      </c>
      <c r="K10244" s="10">
        <f t="shared" si="802"/>
        <v>0</v>
      </c>
      <c r="L10244" t="str">
        <f t="shared" si="803"/>
        <v>ลูกหนี้ชั้นดี</v>
      </c>
    </row>
    <row r="10245" spans="1:12" x14ac:dyDescent="0.2">
      <c r="A10245" t="s">
        <v>74</v>
      </c>
      <c r="B10245" t="s">
        <v>8</v>
      </c>
      <c r="C10245">
        <v>7</v>
      </c>
      <c r="D10245">
        <v>1526060004820</v>
      </c>
      <c r="E10245" s="1">
        <v>46181</v>
      </c>
      <c r="F10245" s="1">
        <v>46182</v>
      </c>
      <c r="G10245">
        <v>2641</v>
      </c>
      <c r="H10245" s="1">
        <f t="shared" si="800"/>
        <v>46188</v>
      </c>
      <c r="I10245" s="5">
        <f t="shared" si="804"/>
        <v>46253</v>
      </c>
      <c r="J10245" s="9" t="str">
        <f t="shared" si="801"/>
        <v>ชำระตรงเวลา</v>
      </c>
      <c r="K10245" s="10">
        <f t="shared" si="802"/>
        <v>0</v>
      </c>
      <c r="L10245" t="str">
        <f t="shared" si="803"/>
        <v>ลูกหนี้ชั้นดี</v>
      </c>
    </row>
    <row r="10246" spans="1:12" x14ac:dyDescent="0.2">
      <c r="A10246" t="s">
        <v>74</v>
      </c>
      <c r="B10246" t="s">
        <v>8</v>
      </c>
      <c r="C10246">
        <v>7</v>
      </c>
      <c r="D10246">
        <v>1526060007500</v>
      </c>
      <c r="E10246" s="1">
        <v>46188</v>
      </c>
      <c r="F10246" s="1">
        <v>46189</v>
      </c>
      <c r="G10246">
        <v>3774</v>
      </c>
      <c r="H10246" s="1">
        <f t="shared" si="800"/>
        <v>46195</v>
      </c>
      <c r="I10246" s="5">
        <f t="shared" si="804"/>
        <v>46253</v>
      </c>
      <c r="J10246" s="9" t="str">
        <f t="shared" si="801"/>
        <v>ชำระตรงเวลา</v>
      </c>
      <c r="K10246" s="10">
        <f t="shared" si="802"/>
        <v>0</v>
      </c>
      <c r="L10246" t="str">
        <f t="shared" si="803"/>
        <v>ลูกหนี้ชั้นดี</v>
      </c>
    </row>
    <row r="10247" spans="1:12" x14ac:dyDescent="0.2">
      <c r="A10247" t="s">
        <v>74</v>
      </c>
      <c r="B10247" t="s">
        <v>8</v>
      </c>
      <c r="C10247">
        <v>7</v>
      </c>
      <c r="D10247">
        <v>1526060011705</v>
      </c>
      <c r="E10247" s="1">
        <v>46195</v>
      </c>
      <c r="F10247" s="1">
        <v>46196</v>
      </c>
      <c r="G10247">
        <v>5252</v>
      </c>
      <c r="H10247" s="1">
        <f t="shared" si="800"/>
        <v>46202</v>
      </c>
      <c r="I10247" s="5">
        <f t="shared" si="804"/>
        <v>46253</v>
      </c>
      <c r="J10247" s="9" t="str">
        <f t="shared" si="801"/>
        <v>ชำระตรงเวลา</v>
      </c>
      <c r="K10247" s="10">
        <f t="shared" si="802"/>
        <v>0</v>
      </c>
      <c r="L10247" t="str">
        <f t="shared" si="803"/>
        <v>ลูกหนี้ชั้นดี</v>
      </c>
    </row>
    <row r="10248" spans="1:12" x14ac:dyDescent="0.2">
      <c r="A10248" t="s">
        <v>74</v>
      </c>
      <c r="B10248" t="s">
        <v>8</v>
      </c>
      <c r="C10248">
        <v>7</v>
      </c>
      <c r="D10248">
        <v>1526060014508</v>
      </c>
      <c r="E10248" s="1">
        <v>46202</v>
      </c>
      <c r="F10248" s="1">
        <v>46203</v>
      </c>
      <c r="G10248">
        <v>5648</v>
      </c>
      <c r="H10248" s="1">
        <f t="shared" si="800"/>
        <v>46209</v>
      </c>
      <c r="I10248" s="5">
        <f t="shared" si="804"/>
        <v>46253</v>
      </c>
      <c r="J10248" s="9" t="str">
        <f t="shared" si="801"/>
        <v>ชำระตรงเวลา</v>
      </c>
      <c r="K10248" s="10">
        <f t="shared" si="802"/>
        <v>0</v>
      </c>
      <c r="L10248" t="str">
        <f t="shared" si="803"/>
        <v>ลูกหนี้ชั้นดี</v>
      </c>
    </row>
    <row r="10249" spans="1:12" x14ac:dyDescent="0.2">
      <c r="A10249" t="s">
        <v>684</v>
      </c>
      <c r="B10249" t="s">
        <v>366</v>
      </c>
      <c r="C10249">
        <v>7</v>
      </c>
      <c r="D10249">
        <v>1126030010976</v>
      </c>
      <c r="E10249" s="1">
        <v>46100</v>
      </c>
      <c r="F10249" s="1">
        <v>46101</v>
      </c>
      <c r="G10249">
        <v>1615</v>
      </c>
      <c r="H10249" s="1">
        <f t="shared" si="800"/>
        <v>46107</v>
      </c>
      <c r="I10249" s="5">
        <f t="shared" si="804"/>
        <v>46253</v>
      </c>
      <c r="J10249" s="9" t="str">
        <f t="shared" si="801"/>
        <v>ชำระตรงเวลา</v>
      </c>
      <c r="K10249" s="10">
        <f t="shared" si="802"/>
        <v>0</v>
      </c>
      <c r="L10249" t="str">
        <f t="shared" si="803"/>
        <v>ลูกหนี้ชั้นดี</v>
      </c>
    </row>
    <row r="10250" spans="1:12" x14ac:dyDescent="0.2">
      <c r="A10250" t="s">
        <v>684</v>
      </c>
      <c r="B10250" t="s">
        <v>366</v>
      </c>
      <c r="C10250">
        <v>7</v>
      </c>
      <c r="D10250">
        <v>1126040002121</v>
      </c>
      <c r="E10250" s="1">
        <v>46114</v>
      </c>
      <c r="F10250" s="1">
        <v>46115</v>
      </c>
      <c r="G10250">
        <v>565</v>
      </c>
      <c r="H10250" s="1">
        <f t="shared" si="800"/>
        <v>46121</v>
      </c>
      <c r="I10250" s="5">
        <f t="shared" si="804"/>
        <v>46253</v>
      </c>
      <c r="J10250" s="9" t="str">
        <f t="shared" si="801"/>
        <v>ชำระตรงเวลา</v>
      </c>
      <c r="K10250" s="10">
        <f t="shared" si="802"/>
        <v>0</v>
      </c>
      <c r="L10250" t="str">
        <f t="shared" si="803"/>
        <v>ลูกหนี้ชั้นดี</v>
      </c>
    </row>
    <row r="10251" spans="1:12" x14ac:dyDescent="0.2">
      <c r="A10251" t="s">
        <v>684</v>
      </c>
      <c r="B10251" t="s">
        <v>366</v>
      </c>
      <c r="C10251">
        <v>7</v>
      </c>
      <c r="D10251">
        <v>1126040005634</v>
      </c>
      <c r="E10251" s="1">
        <v>46121</v>
      </c>
      <c r="F10251" s="1">
        <v>46122</v>
      </c>
      <c r="G10251">
        <v>1760</v>
      </c>
      <c r="H10251" s="1">
        <f t="shared" si="800"/>
        <v>46128</v>
      </c>
      <c r="I10251" s="5">
        <f t="shared" si="804"/>
        <v>46253</v>
      </c>
      <c r="J10251" s="9" t="str">
        <f t="shared" si="801"/>
        <v>ชำระตรงเวลา</v>
      </c>
      <c r="K10251" s="10">
        <f t="shared" si="802"/>
        <v>0</v>
      </c>
      <c r="L10251" t="str">
        <f t="shared" si="803"/>
        <v>ลูกหนี้ชั้นดี</v>
      </c>
    </row>
    <row r="10252" spans="1:12" x14ac:dyDescent="0.2">
      <c r="A10252" t="s">
        <v>684</v>
      </c>
      <c r="B10252" t="s">
        <v>366</v>
      </c>
      <c r="C10252">
        <v>7</v>
      </c>
      <c r="D10252">
        <v>1126040011062</v>
      </c>
      <c r="E10252" s="1">
        <v>46135</v>
      </c>
      <c r="F10252" s="1">
        <v>46136</v>
      </c>
      <c r="G10252">
        <v>376</v>
      </c>
      <c r="H10252" s="1">
        <f t="shared" si="800"/>
        <v>46142</v>
      </c>
      <c r="I10252" s="5">
        <f t="shared" si="804"/>
        <v>46253</v>
      </c>
      <c r="J10252" s="9" t="str">
        <f t="shared" si="801"/>
        <v>ชำระตรงเวลา</v>
      </c>
      <c r="K10252" s="10">
        <f t="shared" si="802"/>
        <v>0</v>
      </c>
      <c r="L10252" t="str">
        <f t="shared" si="803"/>
        <v>ลูกหนี้ชั้นดี</v>
      </c>
    </row>
    <row r="10253" spans="1:12" x14ac:dyDescent="0.2">
      <c r="A10253" t="s">
        <v>684</v>
      </c>
      <c r="B10253" t="s">
        <v>366</v>
      </c>
      <c r="C10253">
        <v>7</v>
      </c>
      <c r="D10253">
        <v>1126050011489</v>
      </c>
      <c r="E10253" s="1">
        <v>46163</v>
      </c>
      <c r="F10253" s="1">
        <v>46165</v>
      </c>
      <c r="G10253">
        <v>152</v>
      </c>
      <c r="H10253" s="1">
        <f t="shared" si="800"/>
        <v>46170</v>
      </c>
      <c r="I10253" s="5">
        <f t="shared" si="804"/>
        <v>46253</v>
      </c>
      <c r="J10253" s="9" t="str">
        <f t="shared" si="801"/>
        <v>ชำระตรงเวลา</v>
      </c>
      <c r="K10253" s="10">
        <f t="shared" si="802"/>
        <v>0</v>
      </c>
      <c r="L10253" t="str">
        <f t="shared" si="803"/>
        <v>ลูกหนี้ชั้นดี</v>
      </c>
    </row>
    <row r="10254" spans="1:12" x14ac:dyDescent="0.2">
      <c r="A10254" t="s">
        <v>684</v>
      </c>
      <c r="B10254" t="s">
        <v>366</v>
      </c>
      <c r="C10254">
        <v>7</v>
      </c>
      <c r="D10254">
        <v>1126060006826</v>
      </c>
      <c r="E10254" s="1">
        <v>46184</v>
      </c>
      <c r="F10254" s="1">
        <v>46188</v>
      </c>
      <c r="G10254">
        <v>3048</v>
      </c>
      <c r="H10254" s="1">
        <f t="shared" si="800"/>
        <v>46191</v>
      </c>
      <c r="I10254" s="5">
        <f t="shared" si="804"/>
        <v>46253</v>
      </c>
      <c r="J10254" s="9" t="str">
        <f t="shared" si="801"/>
        <v>ชำระตรงเวลา</v>
      </c>
      <c r="K10254" s="10">
        <f t="shared" si="802"/>
        <v>0</v>
      </c>
      <c r="L10254" t="str">
        <f t="shared" si="803"/>
        <v>ลูกหนี้ชั้นดี</v>
      </c>
    </row>
    <row r="10255" spans="1:12" x14ac:dyDescent="0.2">
      <c r="A10255" t="s">
        <v>684</v>
      </c>
      <c r="B10255" t="s">
        <v>366</v>
      </c>
      <c r="C10255">
        <v>7</v>
      </c>
      <c r="D10255">
        <v>1126060010793</v>
      </c>
      <c r="E10255" s="1">
        <v>46191</v>
      </c>
      <c r="F10255" s="1">
        <v>46192</v>
      </c>
      <c r="G10255">
        <v>1353</v>
      </c>
      <c r="H10255" s="1">
        <f t="shared" si="800"/>
        <v>46198</v>
      </c>
      <c r="I10255" s="5">
        <f t="shared" si="804"/>
        <v>46253</v>
      </c>
      <c r="J10255" s="9" t="str">
        <f t="shared" si="801"/>
        <v>ชำระตรงเวลา</v>
      </c>
      <c r="K10255" s="10">
        <f t="shared" si="802"/>
        <v>0</v>
      </c>
      <c r="L10255" t="str">
        <f t="shared" si="803"/>
        <v>ลูกหนี้ชั้นดี</v>
      </c>
    </row>
    <row r="10256" spans="1:12" x14ac:dyDescent="0.2">
      <c r="A10256" t="s">
        <v>684</v>
      </c>
      <c r="B10256" t="s">
        <v>366</v>
      </c>
      <c r="C10256">
        <v>7</v>
      </c>
      <c r="D10256">
        <v>1126060013664</v>
      </c>
      <c r="E10256" s="1">
        <v>46198</v>
      </c>
      <c r="F10256" s="1">
        <v>46200</v>
      </c>
      <c r="G10256">
        <v>1537</v>
      </c>
      <c r="H10256" s="1">
        <f t="shared" si="800"/>
        <v>46205</v>
      </c>
      <c r="I10256" s="5">
        <f t="shared" si="804"/>
        <v>46253</v>
      </c>
      <c r="J10256" s="9" t="str">
        <f t="shared" si="801"/>
        <v>ชำระตรงเวลา</v>
      </c>
      <c r="K10256" s="10">
        <f t="shared" si="802"/>
        <v>0</v>
      </c>
      <c r="L10256" t="str">
        <f t="shared" si="803"/>
        <v>ลูกหนี้ชั้นดี</v>
      </c>
    </row>
    <row r="10257" spans="1:12" x14ac:dyDescent="0.2">
      <c r="A10257" t="s">
        <v>1530</v>
      </c>
      <c r="B10257" t="s">
        <v>366</v>
      </c>
      <c r="C10257">
        <v>7</v>
      </c>
      <c r="D10257">
        <v>1126060003054</v>
      </c>
      <c r="E10257" s="1">
        <v>46177</v>
      </c>
      <c r="F10257" s="1">
        <v>46182</v>
      </c>
      <c r="G10257">
        <v>250</v>
      </c>
      <c r="H10257" s="1">
        <f t="shared" si="800"/>
        <v>46184</v>
      </c>
      <c r="I10257" s="5">
        <f t="shared" si="804"/>
        <v>46253</v>
      </c>
      <c r="J10257" s="9" t="str">
        <f t="shared" si="801"/>
        <v>ชำระตรงเวลา</v>
      </c>
      <c r="K10257" s="10">
        <f t="shared" si="802"/>
        <v>0</v>
      </c>
      <c r="L10257" t="str">
        <f t="shared" si="803"/>
        <v>ลูกหนี้ชั้นดี</v>
      </c>
    </row>
    <row r="10258" spans="1:12" x14ac:dyDescent="0.2">
      <c r="A10258" t="s">
        <v>1530</v>
      </c>
      <c r="B10258" t="s">
        <v>366</v>
      </c>
      <c r="C10258">
        <v>7</v>
      </c>
      <c r="D10258">
        <v>1126060009605</v>
      </c>
      <c r="E10258" s="1">
        <v>46190</v>
      </c>
      <c r="F10258" s="1">
        <v>46193</v>
      </c>
      <c r="G10258">
        <v>450</v>
      </c>
      <c r="H10258" s="1">
        <f t="shared" si="800"/>
        <v>46197</v>
      </c>
      <c r="I10258" s="5">
        <f t="shared" si="804"/>
        <v>46253</v>
      </c>
      <c r="J10258" s="9" t="str">
        <f t="shared" si="801"/>
        <v>ค้างชำระ 31 - 60 วัน</v>
      </c>
      <c r="K10258" s="10">
        <f t="shared" si="802"/>
        <v>0</v>
      </c>
      <c r="L10258" t="str">
        <f t="shared" si="803"/>
        <v>ลูกหนี้ชั้นดี</v>
      </c>
    </row>
    <row r="10259" spans="1:12" x14ac:dyDescent="0.2">
      <c r="A10259" t="s">
        <v>439</v>
      </c>
      <c r="B10259" t="s">
        <v>366</v>
      </c>
      <c r="C10259">
        <v>15</v>
      </c>
      <c r="D10259">
        <v>1126060001180</v>
      </c>
      <c r="E10259" s="1">
        <v>46181</v>
      </c>
      <c r="F10259" s="1" t="s">
        <v>3049</v>
      </c>
      <c r="G10259">
        <v>28931</v>
      </c>
      <c r="H10259" s="1">
        <f t="shared" si="800"/>
        <v>46196</v>
      </c>
      <c r="I10259" s="5">
        <f t="shared" si="804"/>
        <v>46253</v>
      </c>
      <c r="J10259" s="9" t="str">
        <f t="shared" si="801"/>
        <v>ชำระตรงเวลา</v>
      </c>
      <c r="K10259" s="10">
        <f t="shared" si="802"/>
        <v>57</v>
      </c>
      <c r="L10259" t="str">
        <f t="shared" si="803"/>
        <v>ลูกหนี้เฝ้าติดตาม</v>
      </c>
    </row>
    <row r="10260" spans="1:12" x14ac:dyDescent="0.2">
      <c r="A10260" t="s">
        <v>439</v>
      </c>
      <c r="B10260" t="s">
        <v>366</v>
      </c>
      <c r="C10260">
        <v>15</v>
      </c>
      <c r="D10260">
        <v>1126060008462</v>
      </c>
      <c r="E10260" s="1">
        <v>46192</v>
      </c>
      <c r="F10260" s="1">
        <v>46200</v>
      </c>
      <c r="G10260">
        <v>9060</v>
      </c>
      <c r="H10260" s="1">
        <f t="shared" si="800"/>
        <v>46207</v>
      </c>
      <c r="I10260" s="5">
        <f t="shared" si="804"/>
        <v>46253</v>
      </c>
      <c r="J10260" s="9" t="str">
        <f t="shared" si="801"/>
        <v>ค้างชำระ 1 - 30 วัน</v>
      </c>
      <c r="K10260" s="10">
        <f t="shared" si="802"/>
        <v>0</v>
      </c>
      <c r="L10260" t="str">
        <f t="shared" si="803"/>
        <v>ลูกหนี้ชั้นดี</v>
      </c>
    </row>
    <row r="10261" spans="1:12" x14ac:dyDescent="0.2">
      <c r="A10261" t="s">
        <v>3066</v>
      </c>
      <c r="B10261" t="s">
        <v>103</v>
      </c>
      <c r="C10261">
        <v>7</v>
      </c>
      <c r="D10261">
        <v>3026040002030</v>
      </c>
      <c r="E10261" s="1">
        <v>46114</v>
      </c>
      <c r="F10261" s="1">
        <v>46122</v>
      </c>
      <c r="G10261">
        <v>3745</v>
      </c>
      <c r="H10261" s="1">
        <f t="shared" si="800"/>
        <v>46121</v>
      </c>
      <c r="I10261" s="5">
        <f t="shared" si="804"/>
        <v>46253</v>
      </c>
      <c r="J10261" s="9" t="str">
        <f t="shared" si="801"/>
        <v>ชำระตรงเวลา</v>
      </c>
      <c r="K10261" s="10">
        <f t="shared" si="802"/>
        <v>1</v>
      </c>
      <c r="L10261" t="str">
        <f t="shared" si="803"/>
        <v>ลูกหนี้ชั้นดี</v>
      </c>
    </row>
    <row r="10262" spans="1:12" x14ac:dyDescent="0.2">
      <c r="A10262" t="s">
        <v>3066</v>
      </c>
      <c r="B10262" t="s">
        <v>103</v>
      </c>
      <c r="C10262">
        <v>7</v>
      </c>
      <c r="D10262">
        <v>3026040011308</v>
      </c>
      <c r="E10262" s="1">
        <v>46136</v>
      </c>
      <c r="F10262" s="1">
        <v>46140</v>
      </c>
      <c r="G10262">
        <v>611</v>
      </c>
      <c r="H10262" s="1">
        <f t="shared" si="800"/>
        <v>46143</v>
      </c>
      <c r="I10262" s="5">
        <f t="shared" si="804"/>
        <v>46253</v>
      </c>
      <c r="J10262" s="9" t="str">
        <f t="shared" si="801"/>
        <v>ชำระตรงเวลา</v>
      </c>
      <c r="K10262" s="10">
        <f t="shared" si="802"/>
        <v>0</v>
      </c>
      <c r="L10262" t="str">
        <f t="shared" si="803"/>
        <v>ลูกหนี้ชั้นดี</v>
      </c>
    </row>
    <row r="10263" spans="1:12" x14ac:dyDescent="0.2">
      <c r="A10263" t="s">
        <v>3066</v>
      </c>
      <c r="B10263" t="s">
        <v>103</v>
      </c>
      <c r="C10263">
        <v>7</v>
      </c>
      <c r="D10263">
        <v>3026050002273</v>
      </c>
      <c r="E10263" s="1">
        <v>46146</v>
      </c>
      <c r="F10263" s="1">
        <v>46149</v>
      </c>
      <c r="G10263">
        <v>165</v>
      </c>
      <c r="H10263" s="1">
        <f t="shared" si="800"/>
        <v>46153</v>
      </c>
      <c r="I10263" s="5">
        <f t="shared" si="804"/>
        <v>46253</v>
      </c>
      <c r="J10263" s="9" t="str">
        <f t="shared" si="801"/>
        <v>ค้างชำระ 1 - 30 วัน</v>
      </c>
      <c r="K10263" s="10">
        <f t="shared" si="802"/>
        <v>0</v>
      </c>
      <c r="L10263" t="str">
        <f t="shared" si="803"/>
        <v>ลูกหนี้ชั้นดี</v>
      </c>
    </row>
    <row r="10264" spans="1:12" x14ac:dyDescent="0.2">
      <c r="A10264" t="s">
        <v>3066</v>
      </c>
      <c r="B10264" t="s">
        <v>103</v>
      </c>
      <c r="C10264">
        <v>7</v>
      </c>
      <c r="D10264">
        <v>3026050009401</v>
      </c>
      <c r="E10264" s="1">
        <v>46161</v>
      </c>
      <c r="F10264" s="1">
        <v>46171</v>
      </c>
      <c r="G10264">
        <v>3653</v>
      </c>
      <c r="H10264" s="1">
        <f t="shared" si="800"/>
        <v>46168</v>
      </c>
      <c r="I10264" s="5">
        <f t="shared" si="804"/>
        <v>46253</v>
      </c>
      <c r="J10264" s="9" t="str">
        <f t="shared" si="801"/>
        <v>ชำระตรงเวลา</v>
      </c>
      <c r="K10264" s="10">
        <f t="shared" si="802"/>
        <v>3</v>
      </c>
      <c r="L10264" t="str">
        <f t="shared" si="803"/>
        <v>ลูกหนี้ชั้นดี</v>
      </c>
    </row>
    <row r="10265" spans="1:12" x14ac:dyDescent="0.2">
      <c r="A10265" t="s">
        <v>3066</v>
      </c>
      <c r="B10265" t="s">
        <v>103</v>
      </c>
      <c r="C10265">
        <v>7</v>
      </c>
      <c r="D10265">
        <v>3026060001297</v>
      </c>
      <c r="E10265" s="1">
        <v>46175</v>
      </c>
      <c r="F10265" s="1">
        <v>46179</v>
      </c>
      <c r="G10265">
        <v>11628</v>
      </c>
      <c r="H10265" s="1">
        <f t="shared" si="800"/>
        <v>46182</v>
      </c>
      <c r="I10265" s="5">
        <f t="shared" si="804"/>
        <v>46253</v>
      </c>
      <c r="J10265" s="9" t="str">
        <f t="shared" si="801"/>
        <v>ชำระตรงเวลา</v>
      </c>
      <c r="K10265" s="10">
        <f t="shared" si="802"/>
        <v>0</v>
      </c>
      <c r="L10265" t="str">
        <f t="shared" si="803"/>
        <v>ลูกหนี้ชั้นดี</v>
      </c>
    </row>
    <row r="10266" spans="1:12" x14ac:dyDescent="0.2">
      <c r="A10266" t="s">
        <v>3066</v>
      </c>
      <c r="B10266" t="s">
        <v>103</v>
      </c>
      <c r="C10266">
        <v>7</v>
      </c>
      <c r="D10266">
        <v>3026060008845</v>
      </c>
      <c r="E10266" s="1">
        <v>46189</v>
      </c>
      <c r="F10266" s="1">
        <v>46196</v>
      </c>
      <c r="G10266">
        <v>5386</v>
      </c>
      <c r="H10266" s="1">
        <f t="shared" si="800"/>
        <v>46196</v>
      </c>
      <c r="I10266" s="5">
        <f t="shared" si="804"/>
        <v>46253</v>
      </c>
      <c r="J10266" s="9" t="str">
        <f t="shared" si="801"/>
        <v>ค้างชำระ 1 - 30 วัน</v>
      </c>
      <c r="K10266" s="10">
        <f t="shared" si="802"/>
        <v>0</v>
      </c>
      <c r="L10266" t="str">
        <f t="shared" si="803"/>
        <v>ลูกหนี้ชั้นดี</v>
      </c>
    </row>
    <row r="10267" spans="1:12" x14ac:dyDescent="0.2">
      <c r="A10267" t="s">
        <v>569</v>
      </c>
      <c r="B10267" t="s">
        <v>366</v>
      </c>
      <c r="C10267">
        <v>7</v>
      </c>
      <c r="D10267">
        <v>1126040004941</v>
      </c>
      <c r="E10267" s="1">
        <v>46122</v>
      </c>
      <c r="F10267" s="1">
        <v>46141</v>
      </c>
      <c r="G10267">
        <v>324</v>
      </c>
      <c r="H10267" s="1">
        <f t="shared" si="800"/>
        <v>46129</v>
      </c>
      <c r="I10267" s="5">
        <f t="shared" si="804"/>
        <v>46253</v>
      </c>
      <c r="J10267" s="9" t="str">
        <f t="shared" si="801"/>
        <v>ชำระตรงเวลา</v>
      </c>
      <c r="K10267" s="10">
        <f t="shared" si="802"/>
        <v>12</v>
      </c>
      <c r="L10267" t="str">
        <f t="shared" si="803"/>
        <v>ลูกหนี้ชั้นดี</v>
      </c>
    </row>
    <row r="10268" spans="1:12" x14ac:dyDescent="0.2">
      <c r="A10268" t="s">
        <v>569</v>
      </c>
      <c r="B10268" t="s">
        <v>366</v>
      </c>
      <c r="C10268">
        <v>7</v>
      </c>
      <c r="D10268">
        <v>1126060003467</v>
      </c>
      <c r="E10268" s="1">
        <v>46182</v>
      </c>
      <c r="F10268" s="1">
        <v>46189</v>
      </c>
      <c r="G10268">
        <v>1560</v>
      </c>
      <c r="H10268" s="1">
        <f t="shared" si="800"/>
        <v>46189</v>
      </c>
      <c r="I10268" s="5">
        <f t="shared" si="804"/>
        <v>46253</v>
      </c>
      <c r="J10268" s="9" t="str">
        <f t="shared" si="801"/>
        <v>ชำระตรงเวลา</v>
      </c>
      <c r="K10268" s="10">
        <f t="shared" si="802"/>
        <v>0</v>
      </c>
      <c r="L10268" t="str">
        <f t="shared" si="803"/>
        <v>ลูกหนี้ชั้นดี</v>
      </c>
    </row>
    <row r="10269" spans="1:12" x14ac:dyDescent="0.2">
      <c r="A10269" t="s">
        <v>569</v>
      </c>
      <c r="B10269" t="s">
        <v>366</v>
      </c>
      <c r="C10269">
        <v>7</v>
      </c>
      <c r="D10269">
        <v>1126060006260</v>
      </c>
      <c r="E10269" s="1">
        <v>46188</v>
      </c>
      <c r="F10269" s="1">
        <v>46189</v>
      </c>
      <c r="G10269">
        <v>1356</v>
      </c>
      <c r="H10269" s="1">
        <f t="shared" si="800"/>
        <v>46195</v>
      </c>
      <c r="I10269" s="5">
        <f t="shared" si="804"/>
        <v>46253</v>
      </c>
      <c r="J10269" s="9" t="str">
        <f t="shared" si="801"/>
        <v>ชำระตรงเวลา</v>
      </c>
      <c r="K10269" s="10">
        <f t="shared" si="802"/>
        <v>0</v>
      </c>
      <c r="L10269" t="str">
        <f t="shared" si="803"/>
        <v>ลูกหนี้ชั้นดี</v>
      </c>
    </row>
    <row r="10270" spans="1:12" x14ac:dyDescent="0.2">
      <c r="A10270" t="s">
        <v>569</v>
      </c>
      <c r="B10270" t="s">
        <v>366</v>
      </c>
      <c r="C10270">
        <v>7</v>
      </c>
      <c r="D10270">
        <v>1126060010007</v>
      </c>
      <c r="E10270" s="1">
        <v>46195</v>
      </c>
      <c r="F10270" s="1">
        <v>46197</v>
      </c>
      <c r="G10270">
        <v>29796</v>
      </c>
      <c r="H10270" s="1">
        <f t="shared" si="800"/>
        <v>46202</v>
      </c>
      <c r="I10270" s="5">
        <f t="shared" si="804"/>
        <v>46253</v>
      </c>
      <c r="J10270" s="9" t="str">
        <f t="shared" si="801"/>
        <v>ชำระตรงเวลา</v>
      </c>
      <c r="K10270" s="10">
        <f t="shared" si="802"/>
        <v>0</v>
      </c>
      <c r="L10270" t="str">
        <f t="shared" si="803"/>
        <v>ลูกหนี้ชั้นดี</v>
      </c>
    </row>
    <row r="10271" spans="1:12" x14ac:dyDescent="0.2">
      <c r="A10271" t="s">
        <v>569</v>
      </c>
      <c r="B10271" t="s">
        <v>366</v>
      </c>
      <c r="C10271">
        <v>7</v>
      </c>
      <c r="D10271">
        <v>1126060013237</v>
      </c>
      <c r="E10271" s="1">
        <v>46200</v>
      </c>
      <c r="F10271" s="1">
        <v>46207</v>
      </c>
      <c r="G10271">
        <v>1711</v>
      </c>
      <c r="H10271" s="1">
        <f t="shared" si="800"/>
        <v>46207</v>
      </c>
      <c r="I10271" s="5">
        <f t="shared" si="804"/>
        <v>46253</v>
      </c>
      <c r="J10271" s="9" t="str">
        <f t="shared" si="801"/>
        <v>ชำระตรงเวลา</v>
      </c>
      <c r="K10271" s="10">
        <f t="shared" si="802"/>
        <v>0</v>
      </c>
      <c r="L10271" t="str">
        <f t="shared" si="803"/>
        <v>ลูกหนี้ชั้นดี</v>
      </c>
    </row>
    <row r="10272" spans="1:12" x14ac:dyDescent="0.2">
      <c r="A10272" t="s">
        <v>636</v>
      </c>
      <c r="B10272" t="s">
        <v>366</v>
      </c>
      <c r="C10272">
        <v>7</v>
      </c>
      <c r="D10272">
        <v>1126020010351</v>
      </c>
      <c r="E10272" s="1">
        <v>46072</v>
      </c>
      <c r="F10272" s="1">
        <v>46079</v>
      </c>
      <c r="G10272">
        <v>6765</v>
      </c>
      <c r="H10272" s="1">
        <f t="shared" si="800"/>
        <v>46079</v>
      </c>
      <c r="I10272" s="5">
        <f t="shared" si="804"/>
        <v>46253</v>
      </c>
      <c r="J10272" s="9" t="str">
        <f t="shared" si="801"/>
        <v>ชำระตรงเวลา</v>
      </c>
      <c r="K10272" s="10">
        <f t="shared" si="802"/>
        <v>0</v>
      </c>
      <c r="L10272" t="str">
        <f t="shared" si="803"/>
        <v>ลูกหนี้ชั้นดี</v>
      </c>
    </row>
    <row r="10273" spans="1:12" x14ac:dyDescent="0.2">
      <c r="A10273" t="s">
        <v>636</v>
      </c>
      <c r="B10273" t="s">
        <v>366</v>
      </c>
      <c r="C10273">
        <v>7</v>
      </c>
      <c r="D10273">
        <v>1126020013505</v>
      </c>
      <c r="E10273" s="1">
        <v>46080</v>
      </c>
      <c r="F10273" s="1">
        <v>46087</v>
      </c>
      <c r="G10273">
        <v>5290</v>
      </c>
      <c r="H10273" s="1">
        <f t="shared" si="800"/>
        <v>46087</v>
      </c>
      <c r="I10273" s="5">
        <f t="shared" si="804"/>
        <v>46253</v>
      </c>
      <c r="J10273" s="9" t="str">
        <f t="shared" si="801"/>
        <v>ชำระตรงเวลา</v>
      </c>
      <c r="K10273" s="10">
        <f t="shared" si="802"/>
        <v>0</v>
      </c>
      <c r="L10273" t="str">
        <f t="shared" si="803"/>
        <v>ลูกหนี้ชั้นดี</v>
      </c>
    </row>
    <row r="10274" spans="1:12" x14ac:dyDescent="0.2">
      <c r="A10274" t="s">
        <v>636</v>
      </c>
      <c r="B10274" t="s">
        <v>366</v>
      </c>
      <c r="C10274">
        <v>7</v>
      </c>
      <c r="D10274">
        <v>1126030009994</v>
      </c>
      <c r="E10274" s="1">
        <v>46101</v>
      </c>
      <c r="F10274" s="1">
        <v>46107</v>
      </c>
      <c r="G10274">
        <v>4765</v>
      </c>
      <c r="H10274" s="1">
        <f t="shared" si="800"/>
        <v>46108</v>
      </c>
      <c r="I10274" s="5">
        <f t="shared" si="804"/>
        <v>46253</v>
      </c>
      <c r="J10274" s="9" t="str">
        <f t="shared" si="801"/>
        <v>ชำระตรงเวลา</v>
      </c>
      <c r="K10274" s="10">
        <f t="shared" si="802"/>
        <v>0</v>
      </c>
      <c r="L10274" t="str">
        <f t="shared" si="803"/>
        <v>ลูกหนี้ชั้นดี</v>
      </c>
    </row>
    <row r="10275" spans="1:12" x14ac:dyDescent="0.2">
      <c r="A10275" t="s">
        <v>636</v>
      </c>
      <c r="B10275" t="s">
        <v>366</v>
      </c>
      <c r="C10275">
        <v>7</v>
      </c>
      <c r="D10275">
        <v>1126040005085</v>
      </c>
      <c r="E10275" s="1">
        <v>46122</v>
      </c>
      <c r="F10275" s="1">
        <v>46129</v>
      </c>
      <c r="G10275">
        <v>7763</v>
      </c>
      <c r="H10275" s="1">
        <f t="shared" si="800"/>
        <v>46129</v>
      </c>
      <c r="I10275" s="5">
        <f t="shared" si="804"/>
        <v>46253</v>
      </c>
      <c r="J10275" s="9" t="str">
        <f t="shared" si="801"/>
        <v>ชำระตรงเวลา</v>
      </c>
      <c r="K10275" s="10">
        <f t="shared" si="802"/>
        <v>0</v>
      </c>
      <c r="L10275" t="str">
        <f t="shared" si="803"/>
        <v>ลูกหนี้ชั้นดี</v>
      </c>
    </row>
    <row r="10276" spans="1:12" x14ac:dyDescent="0.2">
      <c r="A10276" t="s">
        <v>636</v>
      </c>
      <c r="B10276" t="s">
        <v>366</v>
      </c>
      <c r="C10276">
        <v>7</v>
      </c>
      <c r="D10276">
        <v>1126040010416</v>
      </c>
      <c r="E10276" s="1">
        <v>46135</v>
      </c>
      <c r="F10276" s="1">
        <v>46142</v>
      </c>
      <c r="G10276">
        <v>1987</v>
      </c>
      <c r="H10276" s="1">
        <f t="shared" si="800"/>
        <v>46142</v>
      </c>
      <c r="I10276" s="5">
        <f t="shared" si="804"/>
        <v>46253</v>
      </c>
      <c r="J10276" s="9" t="str">
        <f t="shared" si="801"/>
        <v>ชำระตรงเวลา</v>
      </c>
      <c r="K10276" s="10">
        <f t="shared" si="802"/>
        <v>0</v>
      </c>
      <c r="L10276" t="str">
        <f t="shared" si="803"/>
        <v>ลูกหนี้ชั้นดี</v>
      </c>
    </row>
    <row r="10277" spans="1:12" x14ac:dyDescent="0.2">
      <c r="A10277" t="s">
        <v>636</v>
      </c>
      <c r="B10277" t="s">
        <v>366</v>
      </c>
      <c r="C10277">
        <v>7</v>
      </c>
      <c r="D10277">
        <v>1126060003597</v>
      </c>
      <c r="E10277" s="1">
        <v>46178</v>
      </c>
      <c r="F10277" s="1">
        <v>46185</v>
      </c>
      <c r="G10277">
        <v>5913</v>
      </c>
      <c r="H10277" s="1">
        <f t="shared" si="800"/>
        <v>46185</v>
      </c>
      <c r="I10277" s="5">
        <f t="shared" si="804"/>
        <v>46253</v>
      </c>
      <c r="J10277" s="9" t="str">
        <f t="shared" si="801"/>
        <v>ค้างชำระ 1 - 30 วัน</v>
      </c>
      <c r="K10277" s="10">
        <f t="shared" si="802"/>
        <v>0</v>
      </c>
      <c r="L10277" t="str">
        <f t="shared" si="803"/>
        <v>ลูกหนี้ชั้นดี</v>
      </c>
    </row>
    <row r="10278" spans="1:12" x14ac:dyDescent="0.2">
      <c r="A10278" t="s">
        <v>636</v>
      </c>
      <c r="B10278" t="s">
        <v>366</v>
      </c>
      <c r="C10278">
        <v>7</v>
      </c>
      <c r="D10278">
        <v>1126060005980</v>
      </c>
      <c r="E10278" s="1">
        <v>46184</v>
      </c>
      <c r="F10278" s="1">
        <v>46192</v>
      </c>
      <c r="G10278">
        <v>7332</v>
      </c>
      <c r="H10278" s="1">
        <f t="shared" si="800"/>
        <v>46191</v>
      </c>
      <c r="I10278" s="5">
        <f t="shared" si="804"/>
        <v>46253</v>
      </c>
      <c r="J10278" s="9" t="str">
        <f t="shared" si="801"/>
        <v>ชำระตรงเวลา</v>
      </c>
      <c r="K10278" s="10">
        <f t="shared" si="802"/>
        <v>1</v>
      </c>
      <c r="L10278" t="str">
        <f t="shared" si="803"/>
        <v>ลูกหนี้ชั้นดี</v>
      </c>
    </row>
    <row r="10279" spans="1:12" x14ac:dyDescent="0.2">
      <c r="A10279" t="s">
        <v>636</v>
      </c>
      <c r="B10279" t="s">
        <v>366</v>
      </c>
      <c r="C10279">
        <v>7</v>
      </c>
      <c r="D10279">
        <v>1126060009735</v>
      </c>
      <c r="E10279" s="1">
        <v>46195</v>
      </c>
      <c r="F10279" s="1">
        <v>46198</v>
      </c>
      <c r="G10279">
        <v>6813</v>
      </c>
      <c r="H10279" s="1">
        <f t="shared" si="800"/>
        <v>46202</v>
      </c>
      <c r="I10279" s="5">
        <f t="shared" si="804"/>
        <v>46253</v>
      </c>
      <c r="J10279" s="9" t="str">
        <f t="shared" si="801"/>
        <v>ค้างชำระ 1 - 30 วัน</v>
      </c>
      <c r="K10279" s="10">
        <f t="shared" si="802"/>
        <v>0</v>
      </c>
      <c r="L10279" t="str">
        <f t="shared" si="803"/>
        <v>ลูกหนี้ชั้นดี</v>
      </c>
    </row>
    <row r="10280" spans="1:12" x14ac:dyDescent="0.2">
      <c r="A10280" t="s">
        <v>636</v>
      </c>
      <c r="B10280" t="s">
        <v>366</v>
      </c>
      <c r="C10280">
        <v>7</v>
      </c>
      <c r="D10280">
        <v>1126060012971</v>
      </c>
      <c r="E10280" s="1">
        <v>46198</v>
      </c>
      <c r="F10280" s="1">
        <v>46206</v>
      </c>
      <c r="G10280">
        <v>10754</v>
      </c>
      <c r="H10280" s="1">
        <f t="shared" si="800"/>
        <v>46205</v>
      </c>
      <c r="I10280" s="5">
        <f t="shared" si="804"/>
        <v>46253</v>
      </c>
      <c r="J10280" s="9" t="str">
        <f t="shared" si="801"/>
        <v>ชำระตรงเวลา</v>
      </c>
      <c r="K10280" s="10">
        <f t="shared" si="802"/>
        <v>1</v>
      </c>
      <c r="L10280" t="str">
        <f t="shared" si="803"/>
        <v>ลูกหนี้ชั้นดี</v>
      </c>
    </row>
    <row r="10281" spans="1:12" x14ac:dyDescent="0.2">
      <c r="A10281" t="s">
        <v>58</v>
      </c>
      <c r="B10281" t="s">
        <v>13</v>
      </c>
      <c r="C10281">
        <v>7</v>
      </c>
      <c r="D10281">
        <v>1326010013779</v>
      </c>
      <c r="E10281" s="1">
        <v>46051</v>
      </c>
      <c r="F10281" s="1">
        <v>46053</v>
      </c>
      <c r="G10281">
        <v>5990</v>
      </c>
      <c r="H10281" s="1">
        <f t="shared" si="800"/>
        <v>46058</v>
      </c>
      <c r="I10281" s="5">
        <f t="shared" si="804"/>
        <v>46253</v>
      </c>
      <c r="J10281" s="9" t="str">
        <f t="shared" si="801"/>
        <v>ชำระตรงเวลา</v>
      </c>
      <c r="K10281" s="10">
        <f t="shared" si="802"/>
        <v>0</v>
      </c>
      <c r="L10281" t="str">
        <f t="shared" si="803"/>
        <v>ลูกหนี้ชั้นดี</v>
      </c>
    </row>
    <row r="10282" spans="1:12" x14ac:dyDescent="0.2">
      <c r="A10282" t="s">
        <v>58</v>
      </c>
      <c r="B10282" t="s">
        <v>13</v>
      </c>
      <c r="C10282">
        <v>7</v>
      </c>
      <c r="D10282">
        <v>1326020014070</v>
      </c>
      <c r="E10282" s="1">
        <v>46079</v>
      </c>
      <c r="F10282" s="1">
        <v>46080</v>
      </c>
      <c r="G10282">
        <v>700</v>
      </c>
      <c r="H10282" s="1">
        <f t="shared" si="800"/>
        <v>46086</v>
      </c>
      <c r="I10282" s="5">
        <f t="shared" si="804"/>
        <v>46253</v>
      </c>
      <c r="J10282" s="9" t="str">
        <f t="shared" si="801"/>
        <v>ชำระตรงเวลา</v>
      </c>
      <c r="K10282" s="10">
        <f t="shared" si="802"/>
        <v>0</v>
      </c>
      <c r="L10282" t="str">
        <f t="shared" si="803"/>
        <v>ลูกหนี้ชั้นดี</v>
      </c>
    </row>
    <row r="10283" spans="1:12" x14ac:dyDescent="0.2">
      <c r="A10283" t="s">
        <v>58</v>
      </c>
      <c r="B10283" t="s">
        <v>13</v>
      </c>
      <c r="C10283">
        <v>7</v>
      </c>
      <c r="D10283">
        <v>1326030006928</v>
      </c>
      <c r="E10283" s="1">
        <v>46093</v>
      </c>
      <c r="F10283" s="1">
        <v>46095</v>
      </c>
      <c r="G10283">
        <v>16240</v>
      </c>
      <c r="H10283" s="1">
        <f t="shared" si="800"/>
        <v>46100</v>
      </c>
      <c r="I10283" s="5">
        <f t="shared" si="804"/>
        <v>46253</v>
      </c>
      <c r="J10283" s="9" t="str">
        <f t="shared" si="801"/>
        <v>ชำระตรงเวลา</v>
      </c>
      <c r="K10283" s="10">
        <f t="shared" si="802"/>
        <v>0</v>
      </c>
      <c r="L10283" t="str">
        <f t="shared" si="803"/>
        <v>ลูกหนี้ชั้นดี</v>
      </c>
    </row>
    <row r="10284" spans="1:12" x14ac:dyDescent="0.2">
      <c r="A10284" t="s">
        <v>58</v>
      </c>
      <c r="B10284" t="s">
        <v>13</v>
      </c>
      <c r="C10284">
        <v>7</v>
      </c>
      <c r="D10284">
        <v>1326030013933</v>
      </c>
      <c r="E10284" s="1">
        <v>46107</v>
      </c>
      <c r="F10284" s="1">
        <v>46109</v>
      </c>
      <c r="G10284">
        <v>4910</v>
      </c>
      <c r="H10284" s="1">
        <f t="shared" si="800"/>
        <v>46114</v>
      </c>
      <c r="I10284" s="5">
        <f t="shared" si="804"/>
        <v>46253</v>
      </c>
      <c r="J10284" s="9" t="str">
        <f t="shared" si="801"/>
        <v>ชำระตรงเวลา</v>
      </c>
      <c r="K10284" s="10">
        <f t="shared" si="802"/>
        <v>0</v>
      </c>
      <c r="L10284" t="str">
        <f t="shared" si="803"/>
        <v>ลูกหนี้ชั้นดี</v>
      </c>
    </row>
    <row r="10285" spans="1:12" x14ac:dyDescent="0.2">
      <c r="A10285" t="s">
        <v>58</v>
      </c>
      <c r="B10285" t="s">
        <v>13</v>
      </c>
      <c r="C10285">
        <v>7</v>
      </c>
      <c r="D10285">
        <v>1326040014012</v>
      </c>
      <c r="E10285" s="1">
        <v>46142</v>
      </c>
      <c r="F10285" s="1">
        <v>46147</v>
      </c>
      <c r="G10285">
        <v>570</v>
      </c>
      <c r="H10285" s="1">
        <f t="shared" si="800"/>
        <v>46149</v>
      </c>
      <c r="I10285" s="5">
        <f t="shared" si="804"/>
        <v>46253</v>
      </c>
      <c r="J10285" s="9" t="str">
        <f t="shared" si="801"/>
        <v>ชำระตรงเวลา</v>
      </c>
      <c r="K10285" s="10">
        <f t="shared" si="802"/>
        <v>0</v>
      </c>
      <c r="L10285" t="str">
        <f t="shared" si="803"/>
        <v>ลูกหนี้ชั้นดี</v>
      </c>
    </row>
    <row r="10286" spans="1:12" x14ac:dyDescent="0.2">
      <c r="A10286" t="s">
        <v>58</v>
      </c>
      <c r="B10286" t="s">
        <v>13</v>
      </c>
      <c r="C10286">
        <v>7</v>
      </c>
      <c r="D10286">
        <v>1326050014262</v>
      </c>
      <c r="E10286" s="1">
        <v>46170</v>
      </c>
      <c r="F10286" s="1">
        <v>46171</v>
      </c>
      <c r="G10286">
        <v>240</v>
      </c>
      <c r="H10286" s="1">
        <f t="shared" si="800"/>
        <v>46177</v>
      </c>
      <c r="I10286" s="5">
        <f t="shared" si="804"/>
        <v>46253</v>
      </c>
      <c r="J10286" s="9" t="str">
        <f t="shared" si="801"/>
        <v>ชำระตรงเวลา</v>
      </c>
      <c r="K10286" s="10">
        <f t="shared" si="802"/>
        <v>0</v>
      </c>
      <c r="L10286" t="str">
        <f t="shared" si="803"/>
        <v>ลูกหนี้ชั้นดี</v>
      </c>
    </row>
    <row r="10287" spans="1:12" x14ac:dyDescent="0.2">
      <c r="A10287" t="s">
        <v>58</v>
      </c>
      <c r="B10287" t="s">
        <v>13</v>
      </c>
      <c r="C10287">
        <v>7</v>
      </c>
      <c r="D10287">
        <v>1326060002792</v>
      </c>
      <c r="E10287" s="1">
        <v>46177</v>
      </c>
      <c r="F10287" s="1">
        <v>46181</v>
      </c>
      <c r="G10287">
        <v>2570</v>
      </c>
      <c r="H10287" s="1">
        <f t="shared" si="800"/>
        <v>46184</v>
      </c>
      <c r="I10287" s="5">
        <f t="shared" si="804"/>
        <v>46253</v>
      </c>
      <c r="J10287" s="9" t="str">
        <f t="shared" si="801"/>
        <v>ชำระตรงเวลา</v>
      </c>
      <c r="K10287" s="10">
        <f t="shared" si="802"/>
        <v>0</v>
      </c>
      <c r="L10287" t="str">
        <f t="shared" si="803"/>
        <v>ลูกหนี้ชั้นดี</v>
      </c>
    </row>
    <row r="10288" spans="1:12" x14ac:dyDescent="0.2">
      <c r="A10288" t="s">
        <v>58</v>
      </c>
      <c r="B10288" t="s">
        <v>13</v>
      </c>
      <c r="C10288">
        <v>7</v>
      </c>
      <c r="D10288">
        <v>1326060006752</v>
      </c>
      <c r="E10288" s="1">
        <v>46184</v>
      </c>
      <c r="F10288" s="1">
        <v>46185</v>
      </c>
      <c r="G10288">
        <v>2790</v>
      </c>
      <c r="H10288" s="1">
        <f t="shared" si="800"/>
        <v>46191</v>
      </c>
      <c r="I10288" s="5">
        <f t="shared" si="804"/>
        <v>46253</v>
      </c>
      <c r="J10288" s="9" t="str">
        <f t="shared" si="801"/>
        <v>ชำระตรงเวลา</v>
      </c>
      <c r="K10288" s="10">
        <f t="shared" si="802"/>
        <v>0</v>
      </c>
      <c r="L10288" t="str">
        <f t="shared" si="803"/>
        <v>ลูกหนี้ชั้นดี</v>
      </c>
    </row>
    <row r="10289" spans="1:12" x14ac:dyDescent="0.2">
      <c r="A10289" t="s">
        <v>58</v>
      </c>
      <c r="B10289" t="s">
        <v>13</v>
      </c>
      <c r="C10289">
        <v>7</v>
      </c>
      <c r="D10289">
        <v>1326060010704</v>
      </c>
      <c r="E10289" s="1">
        <v>46191</v>
      </c>
      <c r="F10289" s="1">
        <v>46192</v>
      </c>
      <c r="G10289">
        <v>15840</v>
      </c>
      <c r="H10289" s="1">
        <f t="shared" si="800"/>
        <v>46198</v>
      </c>
      <c r="I10289" s="5">
        <f t="shared" si="804"/>
        <v>46253</v>
      </c>
      <c r="J10289" s="9" t="str">
        <f t="shared" si="801"/>
        <v>ชำระตรงเวลา</v>
      </c>
      <c r="K10289" s="10">
        <f t="shared" si="802"/>
        <v>0</v>
      </c>
      <c r="L10289" t="str">
        <f t="shared" si="803"/>
        <v>ลูกหนี้ชั้นดี</v>
      </c>
    </row>
    <row r="10290" spans="1:12" x14ac:dyDescent="0.2">
      <c r="A10290" t="s">
        <v>58</v>
      </c>
      <c r="B10290" t="s">
        <v>13</v>
      </c>
      <c r="C10290">
        <v>7</v>
      </c>
      <c r="D10290">
        <v>1326060013569</v>
      </c>
      <c r="E10290" s="1">
        <v>46198</v>
      </c>
      <c r="F10290" s="1">
        <v>46199</v>
      </c>
      <c r="G10290">
        <v>4050</v>
      </c>
      <c r="H10290" s="1">
        <f t="shared" si="800"/>
        <v>46205</v>
      </c>
      <c r="I10290" s="5">
        <f t="shared" si="804"/>
        <v>46253</v>
      </c>
      <c r="J10290" s="9" t="str">
        <f t="shared" si="801"/>
        <v>ชำระตรงเวลา</v>
      </c>
      <c r="K10290" s="10">
        <f t="shared" si="802"/>
        <v>0</v>
      </c>
      <c r="L10290" t="str">
        <f t="shared" si="803"/>
        <v>ลูกหนี้ชั้นดี</v>
      </c>
    </row>
    <row r="10291" spans="1:12" x14ac:dyDescent="0.2">
      <c r="A10291" t="s">
        <v>187</v>
      </c>
      <c r="B10291" t="s">
        <v>13</v>
      </c>
      <c r="C10291">
        <v>7</v>
      </c>
      <c r="D10291">
        <v>1326010010952</v>
      </c>
      <c r="E10291" s="1">
        <v>46044</v>
      </c>
      <c r="F10291" s="1">
        <v>46048</v>
      </c>
      <c r="G10291">
        <v>2693</v>
      </c>
      <c r="H10291" s="1">
        <f t="shared" si="800"/>
        <v>46051</v>
      </c>
      <c r="I10291" s="5">
        <f t="shared" si="804"/>
        <v>46253</v>
      </c>
      <c r="J10291" s="9" t="str">
        <f t="shared" si="801"/>
        <v>ชำระตรงเวลา</v>
      </c>
      <c r="K10291" s="10">
        <f t="shared" si="802"/>
        <v>0</v>
      </c>
      <c r="L10291" t="str">
        <f t="shared" si="803"/>
        <v>ลูกหนี้ชั้นดี</v>
      </c>
    </row>
    <row r="10292" spans="1:12" x14ac:dyDescent="0.2">
      <c r="A10292" t="s">
        <v>187</v>
      </c>
      <c r="B10292" t="s">
        <v>13</v>
      </c>
      <c r="C10292">
        <v>7</v>
      </c>
      <c r="D10292">
        <v>1326010014028</v>
      </c>
      <c r="E10292" s="1">
        <v>46051</v>
      </c>
      <c r="F10292" s="1">
        <v>46052</v>
      </c>
      <c r="G10292">
        <v>1710</v>
      </c>
      <c r="H10292" s="1">
        <f t="shared" si="800"/>
        <v>46058</v>
      </c>
      <c r="I10292" s="5">
        <f t="shared" si="804"/>
        <v>46253</v>
      </c>
      <c r="J10292" s="9" t="str">
        <f t="shared" si="801"/>
        <v>ชำระตรงเวลา</v>
      </c>
      <c r="K10292" s="10">
        <f t="shared" si="802"/>
        <v>0</v>
      </c>
      <c r="L10292" t="str">
        <f t="shared" si="803"/>
        <v>ลูกหนี้ชั้นดี</v>
      </c>
    </row>
    <row r="10293" spans="1:12" x14ac:dyDescent="0.2">
      <c r="A10293" t="s">
        <v>187</v>
      </c>
      <c r="B10293" t="s">
        <v>13</v>
      </c>
      <c r="C10293">
        <v>7</v>
      </c>
      <c r="D10293">
        <v>1326020004484</v>
      </c>
      <c r="E10293" s="1">
        <v>46058</v>
      </c>
      <c r="F10293" s="1">
        <v>46063</v>
      </c>
      <c r="G10293">
        <v>780</v>
      </c>
      <c r="H10293" s="1">
        <f t="shared" si="800"/>
        <v>46065</v>
      </c>
      <c r="I10293" s="5">
        <f t="shared" si="804"/>
        <v>46253</v>
      </c>
      <c r="J10293" s="9" t="str">
        <f t="shared" si="801"/>
        <v>ชำระตรงเวลา</v>
      </c>
      <c r="K10293" s="10">
        <f t="shared" si="802"/>
        <v>0</v>
      </c>
      <c r="L10293" t="str">
        <f t="shared" si="803"/>
        <v>ลูกหนี้ชั้นดี</v>
      </c>
    </row>
    <row r="10294" spans="1:12" x14ac:dyDescent="0.2">
      <c r="A10294" t="s">
        <v>187</v>
      </c>
      <c r="B10294" t="s">
        <v>13</v>
      </c>
      <c r="C10294">
        <v>7</v>
      </c>
      <c r="D10294">
        <v>1326020007126</v>
      </c>
      <c r="E10294" s="1">
        <v>46065</v>
      </c>
      <c r="F10294" s="1">
        <v>46071</v>
      </c>
      <c r="G10294">
        <v>1960</v>
      </c>
      <c r="H10294" s="1">
        <f t="shared" si="800"/>
        <v>46072</v>
      </c>
      <c r="I10294" s="5">
        <f t="shared" si="804"/>
        <v>46253</v>
      </c>
      <c r="J10294" s="9" t="str">
        <f t="shared" si="801"/>
        <v>ชำระตรงเวลา</v>
      </c>
      <c r="K10294" s="10">
        <f t="shared" si="802"/>
        <v>0</v>
      </c>
      <c r="L10294" t="str">
        <f t="shared" si="803"/>
        <v>ลูกหนี้ชั้นดี</v>
      </c>
    </row>
    <row r="10295" spans="1:12" x14ac:dyDescent="0.2">
      <c r="A10295" t="s">
        <v>187</v>
      </c>
      <c r="B10295" t="s">
        <v>13</v>
      </c>
      <c r="C10295">
        <v>7</v>
      </c>
      <c r="D10295">
        <v>1326020014308</v>
      </c>
      <c r="E10295" s="1">
        <v>46079</v>
      </c>
      <c r="F10295" s="1">
        <v>46086</v>
      </c>
      <c r="G10295">
        <v>3690</v>
      </c>
      <c r="H10295" s="1">
        <f t="shared" si="800"/>
        <v>46086</v>
      </c>
      <c r="I10295" s="5">
        <f t="shared" si="804"/>
        <v>46253</v>
      </c>
      <c r="J10295" s="9" t="str">
        <f t="shared" si="801"/>
        <v>ชำระตรงเวลา</v>
      </c>
      <c r="K10295" s="10">
        <f t="shared" si="802"/>
        <v>0</v>
      </c>
      <c r="L10295" t="str">
        <f t="shared" si="803"/>
        <v>ลูกหนี้ชั้นดี</v>
      </c>
    </row>
    <row r="10296" spans="1:12" x14ac:dyDescent="0.2">
      <c r="A10296" t="s">
        <v>187</v>
      </c>
      <c r="B10296" t="s">
        <v>13</v>
      </c>
      <c r="C10296">
        <v>7</v>
      </c>
      <c r="D10296">
        <v>1326030013957</v>
      </c>
      <c r="E10296" s="1">
        <v>46107</v>
      </c>
      <c r="F10296" s="1">
        <v>46109</v>
      </c>
      <c r="G10296">
        <v>4245</v>
      </c>
      <c r="H10296" s="1">
        <f t="shared" si="800"/>
        <v>46114</v>
      </c>
      <c r="I10296" s="5">
        <f t="shared" si="804"/>
        <v>46253</v>
      </c>
      <c r="J10296" s="9" t="str">
        <f t="shared" si="801"/>
        <v>ชำระตรงเวลา</v>
      </c>
      <c r="K10296" s="10">
        <f t="shared" si="802"/>
        <v>0</v>
      </c>
      <c r="L10296" t="str">
        <f t="shared" si="803"/>
        <v>ลูกหนี้ชั้นดี</v>
      </c>
    </row>
    <row r="10297" spans="1:12" x14ac:dyDescent="0.2">
      <c r="A10297" t="s">
        <v>187</v>
      </c>
      <c r="B10297" t="s">
        <v>13</v>
      </c>
      <c r="C10297">
        <v>7</v>
      </c>
      <c r="D10297">
        <v>1326040002538</v>
      </c>
      <c r="E10297" s="1">
        <v>46114</v>
      </c>
      <c r="F10297" s="1">
        <v>46119</v>
      </c>
      <c r="G10297">
        <v>1609</v>
      </c>
      <c r="H10297" s="1">
        <f t="shared" si="800"/>
        <v>46121</v>
      </c>
      <c r="I10297" s="5">
        <f t="shared" si="804"/>
        <v>46253</v>
      </c>
      <c r="J10297" s="9" t="str">
        <f t="shared" si="801"/>
        <v>ชำระตรงเวลา</v>
      </c>
      <c r="K10297" s="10">
        <f t="shared" si="802"/>
        <v>0</v>
      </c>
      <c r="L10297" t="str">
        <f t="shared" si="803"/>
        <v>ลูกหนี้ชั้นดี</v>
      </c>
    </row>
    <row r="10298" spans="1:12" x14ac:dyDescent="0.2">
      <c r="A10298" t="s">
        <v>187</v>
      </c>
      <c r="B10298" t="s">
        <v>13</v>
      </c>
      <c r="C10298">
        <v>7</v>
      </c>
      <c r="D10298">
        <v>1326040011127</v>
      </c>
      <c r="E10298" s="1">
        <v>46135</v>
      </c>
      <c r="F10298" s="1">
        <v>46142</v>
      </c>
      <c r="G10298">
        <v>4028</v>
      </c>
      <c r="H10298" s="1">
        <f t="shared" si="800"/>
        <v>46142</v>
      </c>
      <c r="I10298" s="5">
        <f t="shared" si="804"/>
        <v>46253</v>
      </c>
      <c r="J10298" s="9" t="str">
        <f t="shared" si="801"/>
        <v>ชำระตรงเวลา</v>
      </c>
      <c r="K10298" s="10">
        <f t="shared" si="802"/>
        <v>0</v>
      </c>
      <c r="L10298" t="str">
        <f t="shared" si="803"/>
        <v>ลูกหนี้ชั้นดี</v>
      </c>
    </row>
    <row r="10299" spans="1:12" x14ac:dyDescent="0.2">
      <c r="A10299" t="s">
        <v>187</v>
      </c>
      <c r="B10299" t="s">
        <v>13</v>
      </c>
      <c r="C10299">
        <v>7</v>
      </c>
      <c r="D10299">
        <v>1326040014098</v>
      </c>
      <c r="E10299" s="1">
        <v>46142</v>
      </c>
      <c r="F10299" s="1">
        <v>46144</v>
      </c>
      <c r="G10299">
        <v>170</v>
      </c>
      <c r="H10299" s="1">
        <f t="shared" si="800"/>
        <v>46149</v>
      </c>
      <c r="I10299" s="5">
        <f t="shared" si="804"/>
        <v>46253</v>
      </c>
      <c r="J10299" s="9" t="str">
        <f t="shared" si="801"/>
        <v>ชำระตรงเวลา</v>
      </c>
      <c r="K10299" s="10">
        <f t="shared" si="802"/>
        <v>0</v>
      </c>
      <c r="L10299" t="str">
        <f t="shared" si="803"/>
        <v>ลูกหนี้ชั้นดี</v>
      </c>
    </row>
    <row r="10300" spans="1:12" x14ac:dyDescent="0.2">
      <c r="A10300" t="s">
        <v>187</v>
      </c>
      <c r="B10300" t="s">
        <v>13</v>
      </c>
      <c r="C10300">
        <v>7</v>
      </c>
      <c r="D10300">
        <v>1326050004522</v>
      </c>
      <c r="E10300" s="1">
        <v>46149</v>
      </c>
      <c r="F10300" s="1">
        <v>46155</v>
      </c>
      <c r="G10300">
        <v>2367</v>
      </c>
      <c r="H10300" s="1">
        <f t="shared" si="800"/>
        <v>46156</v>
      </c>
      <c r="I10300" s="5">
        <f t="shared" si="804"/>
        <v>46253</v>
      </c>
      <c r="J10300" s="9" t="str">
        <f t="shared" si="801"/>
        <v>ชำระตรงเวลา</v>
      </c>
      <c r="K10300" s="10">
        <f t="shared" si="802"/>
        <v>0</v>
      </c>
      <c r="L10300" t="str">
        <f t="shared" si="803"/>
        <v>ลูกหนี้ชั้นดี</v>
      </c>
    </row>
    <row r="10301" spans="1:12" x14ac:dyDescent="0.2">
      <c r="A10301" t="s">
        <v>187</v>
      </c>
      <c r="B10301" t="s">
        <v>13</v>
      </c>
      <c r="C10301">
        <v>7</v>
      </c>
      <c r="D10301">
        <v>1326050014378</v>
      </c>
      <c r="E10301" s="1">
        <v>46170</v>
      </c>
      <c r="F10301" s="1">
        <v>46172</v>
      </c>
      <c r="G10301">
        <v>6103</v>
      </c>
      <c r="H10301" s="1">
        <f t="shared" si="800"/>
        <v>46177</v>
      </c>
      <c r="I10301" s="5">
        <f t="shared" si="804"/>
        <v>46253</v>
      </c>
      <c r="J10301" s="9" t="str">
        <f t="shared" si="801"/>
        <v>ชำระตรงเวลา</v>
      </c>
      <c r="K10301" s="10">
        <f t="shared" si="802"/>
        <v>0</v>
      </c>
      <c r="L10301" t="str">
        <f t="shared" si="803"/>
        <v>ลูกหนี้ชั้นดี</v>
      </c>
    </row>
    <row r="10302" spans="1:12" x14ac:dyDescent="0.2">
      <c r="A10302" t="s">
        <v>187</v>
      </c>
      <c r="B10302" t="s">
        <v>13</v>
      </c>
      <c r="C10302">
        <v>7</v>
      </c>
      <c r="D10302">
        <v>1326060003713</v>
      </c>
      <c r="E10302" s="1">
        <v>46177</v>
      </c>
      <c r="F10302" s="1">
        <v>46181</v>
      </c>
      <c r="G10302">
        <v>205</v>
      </c>
      <c r="H10302" s="1">
        <f t="shared" si="800"/>
        <v>46184</v>
      </c>
      <c r="I10302" s="5">
        <f t="shared" si="804"/>
        <v>46253</v>
      </c>
      <c r="J10302" s="9" t="str">
        <f t="shared" si="801"/>
        <v>ชำระตรงเวลา</v>
      </c>
      <c r="K10302" s="10">
        <f t="shared" si="802"/>
        <v>0</v>
      </c>
      <c r="L10302" t="str">
        <f t="shared" si="803"/>
        <v>ลูกหนี้ชั้นดี</v>
      </c>
    </row>
    <row r="10303" spans="1:12" x14ac:dyDescent="0.2">
      <c r="A10303" t="s">
        <v>187</v>
      </c>
      <c r="B10303" t="s">
        <v>13</v>
      </c>
      <c r="C10303">
        <v>7</v>
      </c>
      <c r="D10303">
        <v>1326060006882</v>
      </c>
      <c r="E10303" s="1">
        <v>46184</v>
      </c>
      <c r="F10303" s="1">
        <v>46185</v>
      </c>
      <c r="G10303">
        <v>2963</v>
      </c>
      <c r="H10303" s="1">
        <f t="shared" si="800"/>
        <v>46191</v>
      </c>
      <c r="I10303" s="5">
        <f t="shared" si="804"/>
        <v>46253</v>
      </c>
      <c r="J10303" s="9" t="str">
        <f t="shared" si="801"/>
        <v>ค้างชำระ 1 - 30 วัน</v>
      </c>
      <c r="K10303" s="10">
        <f t="shared" si="802"/>
        <v>0</v>
      </c>
      <c r="L10303" t="str">
        <f t="shared" si="803"/>
        <v>ลูกหนี้ชั้นดี</v>
      </c>
    </row>
    <row r="10304" spans="1:12" x14ac:dyDescent="0.2">
      <c r="A10304" t="s">
        <v>187</v>
      </c>
      <c r="B10304" t="s">
        <v>13</v>
      </c>
      <c r="C10304">
        <v>7</v>
      </c>
      <c r="D10304">
        <v>1326060011039</v>
      </c>
      <c r="E10304" s="1">
        <v>46191</v>
      </c>
      <c r="F10304" s="1">
        <v>46202</v>
      </c>
      <c r="G10304">
        <v>1152</v>
      </c>
      <c r="H10304" s="1">
        <f t="shared" si="800"/>
        <v>46198</v>
      </c>
      <c r="I10304" s="5">
        <f t="shared" si="804"/>
        <v>46253</v>
      </c>
      <c r="J10304" s="9" t="str">
        <f t="shared" si="801"/>
        <v>ชำระตรงเวลา</v>
      </c>
      <c r="K10304" s="10">
        <f t="shared" si="802"/>
        <v>4</v>
      </c>
      <c r="L10304" t="str">
        <f t="shared" si="803"/>
        <v>ลูกหนี้ชั้นดี</v>
      </c>
    </row>
    <row r="10305" spans="1:12" x14ac:dyDescent="0.2">
      <c r="A10305" t="s">
        <v>187</v>
      </c>
      <c r="B10305" t="s">
        <v>13</v>
      </c>
      <c r="C10305">
        <v>7</v>
      </c>
      <c r="D10305">
        <v>1326060013590</v>
      </c>
      <c r="E10305" s="1">
        <v>46198</v>
      </c>
      <c r="F10305" s="1">
        <v>46202</v>
      </c>
      <c r="G10305">
        <v>3435</v>
      </c>
      <c r="H10305" s="1">
        <f t="shared" si="800"/>
        <v>46205</v>
      </c>
      <c r="I10305" s="5">
        <f t="shared" si="804"/>
        <v>46253</v>
      </c>
      <c r="J10305" s="9" t="str">
        <f t="shared" si="801"/>
        <v>ชำระตรงเวลา</v>
      </c>
      <c r="K10305" s="10">
        <f t="shared" si="802"/>
        <v>0</v>
      </c>
      <c r="L10305" t="str">
        <f t="shared" si="803"/>
        <v>ลูกหนี้ชั้นดี</v>
      </c>
    </row>
    <row r="10306" spans="1:12" x14ac:dyDescent="0.2">
      <c r="A10306" t="s">
        <v>551</v>
      </c>
      <c r="B10306" t="s">
        <v>366</v>
      </c>
      <c r="C10306">
        <v>7</v>
      </c>
      <c r="D10306">
        <v>1126030010204</v>
      </c>
      <c r="E10306" s="1">
        <v>46100</v>
      </c>
      <c r="F10306" s="1">
        <v>46101</v>
      </c>
      <c r="G10306">
        <v>5460</v>
      </c>
      <c r="H10306" s="1">
        <f t="shared" ref="H10306:H10369" si="805">E10306+C10306</f>
        <v>46107</v>
      </c>
      <c r="I10306" s="5">
        <f t="shared" si="804"/>
        <v>46253</v>
      </c>
      <c r="J10306" s="9" t="str">
        <f t="shared" ref="J10306:J10369" si="806">IF(K10307&lt;=0, "ชำระตรงเวลา", IF(K10307&lt;=30, "ค้างชำระ 1 - 30 วัน", IF(K10307&lt;=60, "ค้างชำระ 31 - 60 วัน", IF(K10307&lt;=90, "ค้างชำระ 61 - 90 วัน", "ค้างชำระเกิน 90 วัน"))))</f>
        <v>ชำระตรงเวลา</v>
      </c>
      <c r="K10306" s="10">
        <f t="shared" ref="K10306:K10369" si="807">IF(OR(F10306="",F10306="(ว่าง)"), MAX(0,I10305-H10306), MAX(0,F10306-H10306))</f>
        <v>0</v>
      </c>
      <c r="L10306" t="str">
        <f t="shared" ref="L10306:L10369" si="808">IF(K10306&lt;=30, "ลูกหนี้ชั้นดี", IF(K10306&lt;=90, "ลูกหนี้เฝ้าติดตาม", "ลูกหนี้ด้อยคุณภาพ (NPL)"))</f>
        <v>ลูกหนี้ชั้นดี</v>
      </c>
    </row>
    <row r="10307" spans="1:12" x14ac:dyDescent="0.2">
      <c r="A10307" t="s">
        <v>551</v>
      </c>
      <c r="B10307" t="s">
        <v>366</v>
      </c>
      <c r="C10307">
        <v>7</v>
      </c>
      <c r="D10307">
        <v>1126040010461</v>
      </c>
      <c r="E10307" s="1">
        <v>46134</v>
      </c>
      <c r="F10307" s="1">
        <v>46135</v>
      </c>
      <c r="G10307">
        <v>1374</v>
      </c>
      <c r="H10307" s="1">
        <f t="shared" si="805"/>
        <v>46141</v>
      </c>
      <c r="I10307" s="5">
        <f t="shared" si="804"/>
        <v>46253</v>
      </c>
      <c r="J10307" s="9" t="str">
        <f t="shared" si="806"/>
        <v>ชำระตรงเวลา</v>
      </c>
      <c r="K10307" s="10">
        <f t="shared" si="807"/>
        <v>0</v>
      </c>
      <c r="L10307" t="str">
        <f t="shared" si="808"/>
        <v>ลูกหนี้ชั้นดี</v>
      </c>
    </row>
    <row r="10308" spans="1:12" x14ac:dyDescent="0.2">
      <c r="A10308" t="s">
        <v>551</v>
      </c>
      <c r="B10308" t="s">
        <v>366</v>
      </c>
      <c r="C10308">
        <v>7</v>
      </c>
      <c r="D10308">
        <v>1126060003344</v>
      </c>
      <c r="E10308" s="1">
        <v>46177</v>
      </c>
      <c r="F10308" s="1">
        <v>46179</v>
      </c>
      <c r="G10308">
        <v>2277</v>
      </c>
      <c r="H10308" s="1">
        <f t="shared" si="805"/>
        <v>46184</v>
      </c>
      <c r="I10308" s="5">
        <f t="shared" ref="I10308:I10371" si="809">I10307</f>
        <v>46253</v>
      </c>
      <c r="J10308" s="9" t="str">
        <f t="shared" si="806"/>
        <v>ชำระตรงเวลา</v>
      </c>
      <c r="K10308" s="10">
        <f t="shared" si="807"/>
        <v>0</v>
      </c>
      <c r="L10308" t="str">
        <f t="shared" si="808"/>
        <v>ลูกหนี้ชั้นดี</v>
      </c>
    </row>
    <row r="10309" spans="1:12" x14ac:dyDescent="0.2">
      <c r="A10309" t="s">
        <v>551</v>
      </c>
      <c r="B10309" t="s">
        <v>366</v>
      </c>
      <c r="C10309">
        <v>7</v>
      </c>
      <c r="D10309">
        <v>1126060006185</v>
      </c>
      <c r="E10309" s="1">
        <v>46183</v>
      </c>
      <c r="F10309" s="1">
        <v>46184</v>
      </c>
      <c r="G10309">
        <v>1797</v>
      </c>
      <c r="H10309" s="1">
        <f t="shared" si="805"/>
        <v>46190</v>
      </c>
      <c r="I10309" s="5">
        <f t="shared" si="809"/>
        <v>46253</v>
      </c>
      <c r="J10309" s="9" t="str">
        <f t="shared" si="806"/>
        <v>ชำระตรงเวลา</v>
      </c>
      <c r="K10309" s="10">
        <f t="shared" si="807"/>
        <v>0</v>
      </c>
      <c r="L10309" t="str">
        <f t="shared" si="808"/>
        <v>ลูกหนี้ชั้นดี</v>
      </c>
    </row>
    <row r="10310" spans="1:12" x14ac:dyDescent="0.2">
      <c r="A10310" t="s">
        <v>551</v>
      </c>
      <c r="B10310" t="s">
        <v>366</v>
      </c>
      <c r="C10310">
        <v>7</v>
      </c>
      <c r="D10310">
        <v>1126060010083</v>
      </c>
      <c r="E10310" s="1">
        <v>46192</v>
      </c>
      <c r="F10310" s="1">
        <v>46193</v>
      </c>
      <c r="G10310">
        <v>3660</v>
      </c>
      <c r="H10310" s="1">
        <f t="shared" si="805"/>
        <v>46199</v>
      </c>
      <c r="I10310" s="5">
        <f t="shared" si="809"/>
        <v>46253</v>
      </c>
      <c r="J10310" s="9" t="str">
        <f t="shared" si="806"/>
        <v>ชำระตรงเวลา</v>
      </c>
      <c r="K10310" s="10">
        <f t="shared" si="807"/>
        <v>0</v>
      </c>
      <c r="L10310" t="str">
        <f t="shared" si="808"/>
        <v>ลูกหนี้ชั้นดี</v>
      </c>
    </row>
    <row r="10311" spans="1:12" x14ac:dyDescent="0.2">
      <c r="A10311" t="s">
        <v>551</v>
      </c>
      <c r="B10311" t="s">
        <v>366</v>
      </c>
      <c r="C10311">
        <v>7</v>
      </c>
      <c r="D10311">
        <v>1126060013107</v>
      </c>
      <c r="E10311" s="1">
        <v>46197</v>
      </c>
      <c r="F10311" s="1">
        <v>46198</v>
      </c>
      <c r="G10311">
        <v>3306</v>
      </c>
      <c r="H10311" s="1">
        <f t="shared" si="805"/>
        <v>46204</v>
      </c>
      <c r="I10311" s="5">
        <f t="shared" si="809"/>
        <v>46253</v>
      </c>
      <c r="J10311" s="9" t="str">
        <f t="shared" si="806"/>
        <v>ชำระตรงเวลา</v>
      </c>
      <c r="K10311" s="10">
        <f t="shared" si="807"/>
        <v>0</v>
      </c>
      <c r="L10311" t="str">
        <f t="shared" si="808"/>
        <v>ลูกหนี้ชั้นดี</v>
      </c>
    </row>
    <row r="10312" spans="1:12" x14ac:dyDescent="0.2">
      <c r="A10312" t="s">
        <v>203</v>
      </c>
      <c r="B10312" t="s">
        <v>13</v>
      </c>
      <c r="C10312">
        <v>7</v>
      </c>
      <c r="D10312">
        <v>1326010011935</v>
      </c>
      <c r="E10312" s="1">
        <v>46048</v>
      </c>
      <c r="F10312" s="1">
        <v>46049</v>
      </c>
      <c r="G10312">
        <v>2720</v>
      </c>
      <c r="H10312" s="1">
        <f t="shared" si="805"/>
        <v>46055</v>
      </c>
      <c r="I10312" s="5">
        <f t="shared" si="809"/>
        <v>46253</v>
      </c>
      <c r="J10312" s="9" t="str">
        <f t="shared" si="806"/>
        <v>ชำระตรงเวลา</v>
      </c>
      <c r="K10312" s="10">
        <f t="shared" si="807"/>
        <v>0</v>
      </c>
      <c r="L10312" t="str">
        <f t="shared" si="808"/>
        <v>ลูกหนี้ชั้นดี</v>
      </c>
    </row>
    <row r="10313" spans="1:12" x14ac:dyDescent="0.2">
      <c r="A10313" t="s">
        <v>203</v>
      </c>
      <c r="B10313" t="s">
        <v>13</v>
      </c>
      <c r="C10313">
        <v>7</v>
      </c>
      <c r="D10313">
        <v>1326020011963</v>
      </c>
      <c r="E10313" s="1">
        <v>46076</v>
      </c>
      <c r="F10313" s="1">
        <v>46077</v>
      </c>
      <c r="G10313">
        <v>195</v>
      </c>
      <c r="H10313" s="1">
        <f t="shared" si="805"/>
        <v>46083</v>
      </c>
      <c r="I10313" s="5">
        <f t="shared" si="809"/>
        <v>46253</v>
      </c>
      <c r="J10313" s="9" t="str">
        <f t="shared" si="806"/>
        <v>ชำระตรงเวลา</v>
      </c>
      <c r="K10313" s="10">
        <f t="shared" si="807"/>
        <v>0</v>
      </c>
      <c r="L10313" t="str">
        <f t="shared" si="808"/>
        <v>ลูกหนี้ชั้นดี</v>
      </c>
    </row>
    <row r="10314" spans="1:12" x14ac:dyDescent="0.2">
      <c r="A10314" t="s">
        <v>203</v>
      </c>
      <c r="B10314" t="s">
        <v>13</v>
      </c>
      <c r="C10314">
        <v>7</v>
      </c>
      <c r="D10314">
        <v>1326030001176</v>
      </c>
      <c r="E10314" s="1">
        <v>46083</v>
      </c>
      <c r="F10314" s="1">
        <v>46086</v>
      </c>
      <c r="G10314">
        <v>532</v>
      </c>
      <c r="H10314" s="1">
        <f t="shared" si="805"/>
        <v>46090</v>
      </c>
      <c r="I10314" s="5">
        <f t="shared" si="809"/>
        <v>46253</v>
      </c>
      <c r="J10314" s="9" t="str">
        <f t="shared" si="806"/>
        <v>ชำระตรงเวลา</v>
      </c>
      <c r="K10314" s="10">
        <f t="shared" si="807"/>
        <v>0</v>
      </c>
      <c r="L10314" t="str">
        <f t="shared" si="808"/>
        <v>ลูกหนี้ชั้นดี</v>
      </c>
    </row>
    <row r="10315" spans="1:12" x14ac:dyDescent="0.2">
      <c r="A10315" t="s">
        <v>203</v>
      </c>
      <c r="B10315" t="s">
        <v>13</v>
      </c>
      <c r="C10315">
        <v>7</v>
      </c>
      <c r="D10315">
        <v>1326030008953</v>
      </c>
      <c r="E10315" s="1">
        <v>46098</v>
      </c>
      <c r="F10315" s="1">
        <v>46099</v>
      </c>
      <c r="G10315">
        <v>5955</v>
      </c>
      <c r="H10315" s="1">
        <f t="shared" si="805"/>
        <v>46105</v>
      </c>
      <c r="I10315" s="5">
        <f t="shared" si="809"/>
        <v>46253</v>
      </c>
      <c r="J10315" s="9" t="str">
        <f t="shared" si="806"/>
        <v>ชำระตรงเวลา</v>
      </c>
      <c r="K10315" s="10">
        <f t="shared" si="807"/>
        <v>0</v>
      </c>
      <c r="L10315" t="str">
        <f t="shared" si="808"/>
        <v>ลูกหนี้ชั้นดี</v>
      </c>
    </row>
    <row r="10316" spans="1:12" x14ac:dyDescent="0.2">
      <c r="A10316" t="s">
        <v>203</v>
      </c>
      <c r="B10316" t="s">
        <v>13</v>
      </c>
      <c r="C10316">
        <v>7</v>
      </c>
      <c r="D10316">
        <v>1326030014831</v>
      </c>
      <c r="E10316" s="1">
        <v>46111</v>
      </c>
      <c r="F10316" s="1">
        <v>46113</v>
      </c>
      <c r="G10316">
        <v>1095</v>
      </c>
      <c r="H10316" s="1">
        <f t="shared" si="805"/>
        <v>46118</v>
      </c>
      <c r="I10316" s="5">
        <f t="shared" si="809"/>
        <v>46253</v>
      </c>
      <c r="J10316" s="9" t="str">
        <f t="shared" si="806"/>
        <v>ชำระตรงเวลา</v>
      </c>
      <c r="K10316" s="10">
        <f t="shared" si="807"/>
        <v>0</v>
      </c>
      <c r="L10316" t="str">
        <f t="shared" si="808"/>
        <v>ลูกหนี้ชั้นดี</v>
      </c>
    </row>
    <row r="10317" spans="1:12" x14ac:dyDescent="0.2">
      <c r="A10317" t="s">
        <v>203</v>
      </c>
      <c r="B10317" t="s">
        <v>13</v>
      </c>
      <c r="C10317">
        <v>7</v>
      </c>
      <c r="D10317">
        <v>1326040009162</v>
      </c>
      <c r="E10317" s="1">
        <v>46132</v>
      </c>
      <c r="F10317" s="1">
        <v>46133</v>
      </c>
      <c r="G10317">
        <v>720</v>
      </c>
      <c r="H10317" s="1">
        <f t="shared" si="805"/>
        <v>46139</v>
      </c>
      <c r="I10317" s="5">
        <f t="shared" si="809"/>
        <v>46253</v>
      </c>
      <c r="J10317" s="9" t="str">
        <f t="shared" si="806"/>
        <v>ชำระตรงเวลา</v>
      </c>
      <c r="K10317" s="10">
        <f t="shared" si="807"/>
        <v>0</v>
      </c>
      <c r="L10317" t="str">
        <f t="shared" si="808"/>
        <v>ลูกหนี้ชั้นดี</v>
      </c>
    </row>
    <row r="10318" spans="1:12" x14ac:dyDescent="0.2">
      <c r="A10318" t="s">
        <v>203</v>
      </c>
      <c r="B10318" t="s">
        <v>13</v>
      </c>
      <c r="C10318">
        <v>7</v>
      </c>
      <c r="D10318">
        <v>1326040011875</v>
      </c>
      <c r="E10318" s="1">
        <v>46139</v>
      </c>
      <c r="F10318" s="1">
        <v>46140</v>
      </c>
      <c r="G10318">
        <v>3452</v>
      </c>
      <c r="H10318" s="1">
        <f t="shared" si="805"/>
        <v>46146</v>
      </c>
      <c r="I10318" s="5">
        <f t="shared" si="809"/>
        <v>46253</v>
      </c>
      <c r="J10318" s="9" t="str">
        <f t="shared" si="806"/>
        <v>ชำระตรงเวลา</v>
      </c>
      <c r="K10318" s="10">
        <f t="shared" si="807"/>
        <v>0</v>
      </c>
      <c r="L10318" t="str">
        <f t="shared" si="808"/>
        <v>ลูกหนี้ชั้นดี</v>
      </c>
    </row>
    <row r="10319" spans="1:12" x14ac:dyDescent="0.2">
      <c r="A10319" t="s">
        <v>203</v>
      </c>
      <c r="B10319" t="s">
        <v>13</v>
      </c>
      <c r="C10319">
        <v>7</v>
      </c>
      <c r="D10319">
        <v>1326050001835</v>
      </c>
      <c r="E10319" s="1">
        <v>46146</v>
      </c>
      <c r="F10319" s="1">
        <v>46147</v>
      </c>
      <c r="G10319">
        <v>3020</v>
      </c>
      <c r="H10319" s="1">
        <f t="shared" si="805"/>
        <v>46153</v>
      </c>
      <c r="I10319" s="5">
        <f t="shared" si="809"/>
        <v>46253</v>
      </c>
      <c r="J10319" s="9" t="str">
        <f t="shared" si="806"/>
        <v>ชำระตรงเวลา</v>
      </c>
      <c r="K10319" s="10">
        <f t="shared" si="807"/>
        <v>0</v>
      </c>
      <c r="L10319" t="str">
        <f t="shared" si="808"/>
        <v>ลูกหนี้ชั้นดี</v>
      </c>
    </row>
    <row r="10320" spans="1:12" x14ac:dyDescent="0.2">
      <c r="A10320" t="s">
        <v>203</v>
      </c>
      <c r="B10320" t="s">
        <v>13</v>
      </c>
      <c r="C10320">
        <v>7</v>
      </c>
      <c r="D10320">
        <v>1326050009398</v>
      </c>
      <c r="E10320" s="1">
        <v>46161</v>
      </c>
      <c r="F10320" s="1">
        <v>46163</v>
      </c>
      <c r="G10320">
        <v>3334</v>
      </c>
      <c r="H10320" s="1">
        <f t="shared" si="805"/>
        <v>46168</v>
      </c>
      <c r="I10320" s="5">
        <f t="shared" si="809"/>
        <v>46253</v>
      </c>
      <c r="J10320" s="9" t="str">
        <f t="shared" si="806"/>
        <v>ชำระตรงเวลา</v>
      </c>
      <c r="K10320" s="10">
        <f t="shared" si="807"/>
        <v>0</v>
      </c>
      <c r="L10320" t="str">
        <f t="shared" si="808"/>
        <v>ลูกหนี้ชั้นดี</v>
      </c>
    </row>
    <row r="10321" spans="1:12" x14ac:dyDescent="0.2">
      <c r="A10321" t="s">
        <v>203</v>
      </c>
      <c r="B10321" t="s">
        <v>13</v>
      </c>
      <c r="C10321">
        <v>7</v>
      </c>
      <c r="D10321">
        <v>1326050011988</v>
      </c>
      <c r="E10321" s="1">
        <v>46167</v>
      </c>
      <c r="F10321" s="1">
        <v>46168</v>
      </c>
      <c r="G10321">
        <v>1514</v>
      </c>
      <c r="H10321" s="1">
        <f t="shared" si="805"/>
        <v>46174</v>
      </c>
      <c r="I10321" s="5">
        <f t="shared" si="809"/>
        <v>46253</v>
      </c>
      <c r="J10321" s="9" t="str">
        <f t="shared" si="806"/>
        <v>ชำระตรงเวลา</v>
      </c>
      <c r="K10321" s="10">
        <f t="shared" si="807"/>
        <v>0</v>
      </c>
      <c r="L10321" t="str">
        <f t="shared" si="808"/>
        <v>ลูกหนี้ชั้นดี</v>
      </c>
    </row>
    <row r="10322" spans="1:12" x14ac:dyDescent="0.2">
      <c r="A10322" t="s">
        <v>203</v>
      </c>
      <c r="B10322" t="s">
        <v>13</v>
      </c>
      <c r="C10322">
        <v>7</v>
      </c>
      <c r="D10322">
        <v>1326060000033</v>
      </c>
      <c r="E10322" s="1">
        <v>46174</v>
      </c>
      <c r="F10322" s="1">
        <v>46175</v>
      </c>
      <c r="G10322">
        <v>12153</v>
      </c>
      <c r="H10322" s="1">
        <f t="shared" si="805"/>
        <v>46181</v>
      </c>
      <c r="I10322" s="5">
        <f t="shared" si="809"/>
        <v>46253</v>
      </c>
      <c r="J10322" s="9" t="str">
        <f t="shared" si="806"/>
        <v>ชำระตรงเวลา</v>
      </c>
      <c r="K10322" s="10">
        <f t="shared" si="807"/>
        <v>0</v>
      </c>
      <c r="L10322" t="str">
        <f t="shared" si="808"/>
        <v>ลูกหนี้ชั้นดี</v>
      </c>
    </row>
    <row r="10323" spans="1:12" x14ac:dyDescent="0.2">
      <c r="A10323" t="s">
        <v>203</v>
      </c>
      <c r="B10323" t="s">
        <v>13</v>
      </c>
      <c r="C10323">
        <v>7</v>
      </c>
      <c r="D10323">
        <v>1326060004901</v>
      </c>
      <c r="E10323" s="1">
        <v>46181</v>
      </c>
      <c r="F10323" s="1">
        <v>46182</v>
      </c>
      <c r="G10323">
        <v>11519</v>
      </c>
      <c r="H10323" s="1">
        <f t="shared" si="805"/>
        <v>46188</v>
      </c>
      <c r="I10323" s="5">
        <f t="shared" si="809"/>
        <v>46253</v>
      </c>
      <c r="J10323" s="9" t="str">
        <f t="shared" si="806"/>
        <v>ชำระตรงเวลา</v>
      </c>
      <c r="K10323" s="10">
        <f t="shared" si="807"/>
        <v>0</v>
      </c>
      <c r="L10323" t="str">
        <f t="shared" si="808"/>
        <v>ลูกหนี้ชั้นดี</v>
      </c>
    </row>
    <row r="10324" spans="1:12" x14ac:dyDescent="0.2">
      <c r="A10324" t="s">
        <v>203</v>
      </c>
      <c r="B10324" t="s">
        <v>13</v>
      </c>
      <c r="C10324">
        <v>7</v>
      </c>
      <c r="D10324">
        <v>1326060007759</v>
      </c>
      <c r="E10324" s="1">
        <v>46188</v>
      </c>
      <c r="F10324" s="1">
        <v>46189</v>
      </c>
      <c r="G10324">
        <v>2640</v>
      </c>
      <c r="H10324" s="1">
        <f t="shared" si="805"/>
        <v>46195</v>
      </c>
      <c r="I10324" s="5">
        <f t="shared" si="809"/>
        <v>46253</v>
      </c>
      <c r="J10324" s="9" t="str">
        <f t="shared" si="806"/>
        <v>ชำระตรงเวลา</v>
      </c>
      <c r="K10324" s="10">
        <f t="shared" si="807"/>
        <v>0</v>
      </c>
      <c r="L10324" t="str">
        <f t="shared" si="808"/>
        <v>ลูกหนี้ชั้นดี</v>
      </c>
    </row>
    <row r="10325" spans="1:12" x14ac:dyDescent="0.2">
      <c r="A10325" t="s">
        <v>203</v>
      </c>
      <c r="B10325" t="s">
        <v>13</v>
      </c>
      <c r="C10325">
        <v>7</v>
      </c>
      <c r="D10325">
        <v>1326060012111</v>
      </c>
      <c r="E10325" s="1">
        <v>46196</v>
      </c>
      <c r="F10325" s="1">
        <v>46199</v>
      </c>
      <c r="G10325">
        <v>2070</v>
      </c>
      <c r="H10325" s="1">
        <f t="shared" si="805"/>
        <v>46203</v>
      </c>
      <c r="I10325" s="5">
        <f t="shared" si="809"/>
        <v>46253</v>
      </c>
      <c r="J10325" s="9" t="str">
        <f t="shared" si="806"/>
        <v>ชำระตรงเวลา</v>
      </c>
      <c r="K10325" s="10">
        <f t="shared" si="807"/>
        <v>0</v>
      </c>
      <c r="L10325" t="str">
        <f t="shared" si="808"/>
        <v>ลูกหนี้ชั้นดี</v>
      </c>
    </row>
    <row r="10326" spans="1:12" x14ac:dyDescent="0.2">
      <c r="A10326" t="s">
        <v>203</v>
      </c>
      <c r="B10326" t="s">
        <v>13</v>
      </c>
      <c r="C10326">
        <v>7</v>
      </c>
      <c r="D10326">
        <v>1326060014566</v>
      </c>
      <c r="E10326" s="1">
        <v>46202</v>
      </c>
      <c r="F10326" s="1">
        <v>46203</v>
      </c>
      <c r="G10326">
        <v>180</v>
      </c>
      <c r="H10326" s="1">
        <f t="shared" si="805"/>
        <v>46209</v>
      </c>
      <c r="I10326" s="5">
        <f t="shared" si="809"/>
        <v>46253</v>
      </c>
      <c r="J10326" s="9" t="str">
        <f t="shared" si="806"/>
        <v>ชำระตรงเวลา</v>
      </c>
      <c r="K10326" s="10">
        <f t="shared" si="807"/>
        <v>0</v>
      </c>
      <c r="L10326" t="str">
        <f t="shared" si="808"/>
        <v>ลูกหนี้ชั้นดี</v>
      </c>
    </row>
    <row r="10327" spans="1:12" x14ac:dyDescent="0.2">
      <c r="A10327" t="s">
        <v>205</v>
      </c>
      <c r="B10327" t="s">
        <v>13</v>
      </c>
      <c r="C10327">
        <v>7</v>
      </c>
      <c r="D10327">
        <v>1326010011928</v>
      </c>
      <c r="E10327" s="1">
        <v>46048</v>
      </c>
      <c r="F10327" s="1">
        <v>46049</v>
      </c>
      <c r="G10327">
        <v>1790</v>
      </c>
      <c r="H10327" s="1">
        <f t="shared" si="805"/>
        <v>46055</v>
      </c>
      <c r="I10327" s="5">
        <f t="shared" si="809"/>
        <v>46253</v>
      </c>
      <c r="J10327" s="9" t="str">
        <f t="shared" si="806"/>
        <v>ชำระตรงเวลา</v>
      </c>
      <c r="K10327" s="10">
        <f t="shared" si="807"/>
        <v>0</v>
      </c>
      <c r="L10327" t="str">
        <f t="shared" si="808"/>
        <v>ลูกหนี้ชั้นดี</v>
      </c>
    </row>
    <row r="10328" spans="1:12" x14ac:dyDescent="0.2">
      <c r="A10328" t="s">
        <v>205</v>
      </c>
      <c r="B10328" t="s">
        <v>13</v>
      </c>
      <c r="C10328">
        <v>7</v>
      </c>
      <c r="D10328">
        <v>1326020001612</v>
      </c>
      <c r="E10328" s="1">
        <v>46055</v>
      </c>
      <c r="F10328" s="1">
        <v>46057</v>
      </c>
      <c r="G10328">
        <v>2180</v>
      </c>
      <c r="H10328" s="1">
        <f t="shared" si="805"/>
        <v>46062</v>
      </c>
      <c r="I10328" s="5">
        <f t="shared" si="809"/>
        <v>46253</v>
      </c>
      <c r="J10328" s="9" t="str">
        <f t="shared" si="806"/>
        <v>ชำระตรงเวลา</v>
      </c>
      <c r="K10328" s="10">
        <f t="shared" si="807"/>
        <v>0</v>
      </c>
      <c r="L10328" t="str">
        <f t="shared" si="808"/>
        <v>ลูกหนี้ชั้นดี</v>
      </c>
    </row>
    <row r="10329" spans="1:12" x14ac:dyDescent="0.2">
      <c r="A10329" t="s">
        <v>205</v>
      </c>
      <c r="B10329" t="s">
        <v>13</v>
      </c>
      <c r="C10329">
        <v>7</v>
      </c>
      <c r="D10329">
        <v>1326020011956</v>
      </c>
      <c r="E10329" s="1">
        <v>46076</v>
      </c>
      <c r="F10329" s="1">
        <v>46077</v>
      </c>
      <c r="G10329">
        <v>5805</v>
      </c>
      <c r="H10329" s="1">
        <f t="shared" si="805"/>
        <v>46083</v>
      </c>
      <c r="I10329" s="5">
        <f t="shared" si="809"/>
        <v>46253</v>
      </c>
      <c r="J10329" s="9" t="str">
        <f t="shared" si="806"/>
        <v>ชำระตรงเวลา</v>
      </c>
      <c r="K10329" s="10">
        <f t="shared" si="807"/>
        <v>0</v>
      </c>
      <c r="L10329" t="str">
        <f t="shared" si="808"/>
        <v>ลูกหนี้ชั้นดี</v>
      </c>
    </row>
    <row r="10330" spans="1:12" x14ac:dyDescent="0.2">
      <c r="A10330" t="s">
        <v>205</v>
      </c>
      <c r="B10330" t="s">
        <v>13</v>
      </c>
      <c r="C10330">
        <v>7</v>
      </c>
      <c r="D10330">
        <v>1326030008960</v>
      </c>
      <c r="E10330" s="1">
        <v>46098</v>
      </c>
      <c r="F10330" s="1">
        <v>46099</v>
      </c>
      <c r="G10330">
        <v>330</v>
      </c>
      <c r="H10330" s="1">
        <f t="shared" si="805"/>
        <v>46105</v>
      </c>
      <c r="I10330" s="5">
        <f t="shared" si="809"/>
        <v>46253</v>
      </c>
      <c r="J10330" s="9" t="str">
        <f t="shared" si="806"/>
        <v>ชำระตรงเวลา</v>
      </c>
      <c r="K10330" s="10">
        <f t="shared" si="807"/>
        <v>0</v>
      </c>
      <c r="L10330" t="str">
        <f t="shared" si="808"/>
        <v>ลูกหนี้ชั้นดี</v>
      </c>
    </row>
    <row r="10331" spans="1:12" x14ac:dyDescent="0.2">
      <c r="A10331" t="s">
        <v>205</v>
      </c>
      <c r="B10331" t="s">
        <v>13</v>
      </c>
      <c r="C10331">
        <v>7</v>
      </c>
      <c r="D10331">
        <v>1326030014848</v>
      </c>
      <c r="E10331" s="1">
        <v>46111</v>
      </c>
      <c r="F10331" s="1">
        <v>46113</v>
      </c>
      <c r="G10331">
        <v>3145</v>
      </c>
      <c r="H10331" s="1">
        <f t="shared" si="805"/>
        <v>46118</v>
      </c>
      <c r="I10331" s="5">
        <f t="shared" si="809"/>
        <v>46253</v>
      </c>
      <c r="J10331" s="9" t="str">
        <f t="shared" si="806"/>
        <v>ชำระตรงเวลา</v>
      </c>
      <c r="K10331" s="10">
        <f t="shared" si="807"/>
        <v>0</v>
      </c>
      <c r="L10331" t="str">
        <f t="shared" si="808"/>
        <v>ลูกหนี้ชั้นดี</v>
      </c>
    </row>
    <row r="10332" spans="1:12" x14ac:dyDescent="0.2">
      <c r="A10332" t="s">
        <v>205</v>
      </c>
      <c r="B10332" t="s">
        <v>13</v>
      </c>
      <c r="C10332">
        <v>7</v>
      </c>
      <c r="D10332">
        <v>1326040003429</v>
      </c>
      <c r="E10332" s="1">
        <v>46118</v>
      </c>
      <c r="F10332" s="1">
        <v>46119</v>
      </c>
      <c r="G10332">
        <v>5075</v>
      </c>
      <c r="H10332" s="1">
        <f t="shared" si="805"/>
        <v>46125</v>
      </c>
      <c r="I10332" s="5">
        <f t="shared" si="809"/>
        <v>46253</v>
      </c>
      <c r="J10332" s="9" t="str">
        <f t="shared" si="806"/>
        <v>ชำระตรงเวลา</v>
      </c>
      <c r="K10332" s="10">
        <f t="shared" si="807"/>
        <v>0</v>
      </c>
      <c r="L10332" t="str">
        <f t="shared" si="808"/>
        <v>ลูกหนี้ชั้นดี</v>
      </c>
    </row>
    <row r="10333" spans="1:12" x14ac:dyDescent="0.2">
      <c r="A10333" t="s">
        <v>205</v>
      </c>
      <c r="B10333" t="s">
        <v>13</v>
      </c>
      <c r="C10333">
        <v>7</v>
      </c>
      <c r="D10333">
        <v>1326040009155</v>
      </c>
      <c r="E10333" s="1">
        <v>46132</v>
      </c>
      <c r="F10333" s="1">
        <v>46133</v>
      </c>
      <c r="G10333">
        <v>2480</v>
      </c>
      <c r="H10333" s="1">
        <f t="shared" si="805"/>
        <v>46139</v>
      </c>
      <c r="I10333" s="5">
        <f t="shared" si="809"/>
        <v>46253</v>
      </c>
      <c r="J10333" s="9" t="str">
        <f t="shared" si="806"/>
        <v>ชำระตรงเวลา</v>
      </c>
      <c r="K10333" s="10">
        <f t="shared" si="807"/>
        <v>0</v>
      </c>
      <c r="L10333" t="str">
        <f t="shared" si="808"/>
        <v>ลูกหนี้ชั้นดี</v>
      </c>
    </row>
    <row r="10334" spans="1:12" x14ac:dyDescent="0.2">
      <c r="A10334" t="s">
        <v>205</v>
      </c>
      <c r="B10334" t="s">
        <v>13</v>
      </c>
      <c r="C10334">
        <v>7</v>
      </c>
      <c r="D10334">
        <v>1326040011868</v>
      </c>
      <c r="E10334" s="1">
        <v>46139</v>
      </c>
      <c r="F10334" s="1">
        <v>46140</v>
      </c>
      <c r="G10334">
        <v>2270</v>
      </c>
      <c r="H10334" s="1">
        <f t="shared" si="805"/>
        <v>46146</v>
      </c>
      <c r="I10334" s="5">
        <f t="shared" si="809"/>
        <v>46253</v>
      </c>
      <c r="J10334" s="9" t="str">
        <f t="shared" si="806"/>
        <v>ชำระตรงเวลา</v>
      </c>
      <c r="K10334" s="10">
        <f t="shared" si="807"/>
        <v>0</v>
      </c>
      <c r="L10334" t="str">
        <f t="shared" si="808"/>
        <v>ลูกหนี้ชั้นดี</v>
      </c>
    </row>
    <row r="10335" spans="1:12" x14ac:dyDescent="0.2">
      <c r="A10335" t="s">
        <v>205</v>
      </c>
      <c r="B10335" t="s">
        <v>13</v>
      </c>
      <c r="C10335">
        <v>7</v>
      </c>
      <c r="D10335">
        <v>1326050001842</v>
      </c>
      <c r="E10335" s="1">
        <v>46146</v>
      </c>
      <c r="F10335" s="1">
        <v>46147</v>
      </c>
      <c r="G10335">
        <v>11232</v>
      </c>
      <c r="H10335" s="1">
        <f t="shared" si="805"/>
        <v>46153</v>
      </c>
      <c r="I10335" s="5">
        <f t="shared" si="809"/>
        <v>46253</v>
      </c>
      <c r="J10335" s="9" t="str">
        <f t="shared" si="806"/>
        <v>ชำระตรงเวลา</v>
      </c>
      <c r="K10335" s="10">
        <f t="shared" si="807"/>
        <v>0</v>
      </c>
      <c r="L10335" t="str">
        <f t="shared" si="808"/>
        <v>ลูกหนี้ชั้นดี</v>
      </c>
    </row>
    <row r="10336" spans="1:12" x14ac:dyDescent="0.2">
      <c r="A10336" t="s">
        <v>205</v>
      </c>
      <c r="B10336" t="s">
        <v>13</v>
      </c>
      <c r="C10336">
        <v>7</v>
      </c>
      <c r="D10336">
        <v>1326050009381</v>
      </c>
      <c r="E10336" s="1">
        <v>46161</v>
      </c>
      <c r="F10336" s="1">
        <v>46163</v>
      </c>
      <c r="G10336">
        <v>976</v>
      </c>
      <c r="H10336" s="1">
        <f t="shared" si="805"/>
        <v>46168</v>
      </c>
      <c r="I10336" s="5">
        <f t="shared" si="809"/>
        <v>46253</v>
      </c>
      <c r="J10336" s="9" t="str">
        <f t="shared" si="806"/>
        <v>ชำระตรงเวลา</v>
      </c>
      <c r="K10336" s="10">
        <f t="shared" si="807"/>
        <v>0</v>
      </c>
      <c r="L10336" t="str">
        <f t="shared" si="808"/>
        <v>ลูกหนี้ชั้นดี</v>
      </c>
    </row>
    <row r="10337" spans="1:12" x14ac:dyDescent="0.2">
      <c r="A10337" t="s">
        <v>205</v>
      </c>
      <c r="B10337" t="s">
        <v>13</v>
      </c>
      <c r="C10337">
        <v>7</v>
      </c>
      <c r="D10337">
        <v>1326050011995</v>
      </c>
      <c r="E10337" s="1">
        <v>46167</v>
      </c>
      <c r="F10337" s="1">
        <v>46168</v>
      </c>
      <c r="G10337">
        <v>538</v>
      </c>
      <c r="H10337" s="1">
        <f t="shared" si="805"/>
        <v>46174</v>
      </c>
      <c r="I10337" s="5">
        <f t="shared" si="809"/>
        <v>46253</v>
      </c>
      <c r="J10337" s="9" t="str">
        <f t="shared" si="806"/>
        <v>ชำระตรงเวลา</v>
      </c>
      <c r="K10337" s="10">
        <f t="shared" si="807"/>
        <v>0</v>
      </c>
      <c r="L10337" t="str">
        <f t="shared" si="808"/>
        <v>ลูกหนี้ชั้นดี</v>
      </c>
    </row>
    <row r="10338" spans="1:12" x14ac:dyDescent="0.2">
      <c r="A10338" t="s">
        <v>205</v>
      </c>
      <c r="B10338" t="s">
        <v>13</v>
      </c>
      <c r="C10338">
        <v>7</v>
      </c>
      <c r="D10338">
        <v>1326060000026</v>
      </c>
      <c r="E10338" s="1">
        <v>46174</v>
      </c>
      <c r="F10338" s="1">
        <v>46175</v>
      </c>
      <c r="G10338">
        <v>2001</v>
      </c>
      <c r="H10338" s="1">
        <f t="shared" si="805"/>
        <v>46181</v>
      </c>
      <c r="I10338" s="5">
        <f t="shared" si="809"/>
        <v>46253</v>
      </c>
      <c r="J10338" s="9" t="str">
        <f t="shared" si="806"/>
        <v>ชำระตรงเวลา</v>
      </c>
      <c r="K10338" s="10">
        <f t="shared" si="807"/>
        <v>0</v>
      </c>
      <c r="L10338" t="str">
        <f t="shared" si="808"/>
        <v>ลูกหนี้ชั้นดี</v>
      </c>
    </row>
    <row r="10339" spans="1:12" x14ac:dyDescent="0.2">
      <c r="A10339" t="s">
        <v>205</v>
      </c>
      <c r="B10339" t="s">
        <v>13</v>
      </c>
      <c r="C10339">
        <v>7</v>
      </c>
      <c r="D10339">
        <v>1326060004918</v>
      </c>
      <c r="E10339" s="1">
        <v>46181</v>
      </c>
      <c r="F10339" s="1">
        <v>46182</v>
      </c>
      <c r="G10339">
        <v>240</v>
      </c>
      <c r="H10339" s="1">
        <f t="shared" si="805"/>
        <v>46188</v>
      </c>
      <c r="I10339" s="5">
        <f t="shared" si="809"/>
        <v>46253</v>
      </c>
      <c r="J10339" s="9" t="str">
        <f t="shared" si="806"/>
        <v>ชำระตรงเวลา</v>
      </c>
      <c r="K10339" s="10">
        <f t="shared" si="807"/>
        <v>0</v>
      </c>
      <c r="L10339" t="str">
        <f t="shared" si="808"/>
        <v>ลูกหนี้ชั้นดี</v>
      </c>
    </row>
    <row r="10340" spans="1:12" x14ac:dyDescent="0.2">
      <c r="A10340" t="s">
        <v>205</v>
      </c>
      <c r="B10340" t="s">
        <v>13</v>
      </c>
      <c r="C10340">
        <v>7</v>
      </c>
      <c r="D10340">
        <v>1326060007766</v>
      </c>
      <c r="E10340" s="1">
        <v>46188</v>
      </c>
      <c r="F10340" s="1">
        <v>46189</v>
      </c>
      <c r="G10340">
        <v>1932</v>
      </c>
      <c r="H10340" s="1">
        <f t="shared" si="805"/>
        <v>46195</v>
      </c>
      <c r="I10340" s="5">
        <f t="shared" si="809"/>
        <v>46253</v>
      </c>
      <c r="J10340" s="9" t="str">
        <f t="shared" si="806"/>
        <v>ชำระตรงเวลา</v>
      </c>
      <c r="K10340" s="10">
        <f t="shared" si="807"/>
        <v>0</v>
      </c>
      <c r="L10340" t="str">
        <f t="shared" si="808"/>
        <v>ลูกหนี้ชั้นดี</v>
      </c>
    </row>
    <row r="10341" spans="1:12" x14ac:dyDescent="0.2">
      <c r="A10341" t="s">
        <v>205</v>
      </c>
      <c r="B10341" t="s">
        <v>13</v>
      </c>
      <c r="C10341">
        <v>7</v>
      </c>
      <c r="D10341">
        <v>1326060012128</v>
      </c>
      <c r="E10341" s="1">
        <v>46196</v>
      </c>
      <c r="F10341" s="1">
        <v>46199</v>
      </c>
      <c r="G10341">
        <v>1512</v>
      </c>
      <c r="H10341" s="1">
        <f t="shared" si="805"/>
        <v>46203</v>
      </c>
      <c r="I10341" s="5">
        <f t="shared" si="809"/>
        <v>46253</v>
      </c>
      <c r="J10341" s="9" t="str">
        <f t="shared" si="806"/>
        <v>ชำระตรงเวลา</v>
      </c>
      <c r="K10341" s="10">
        <f t="shared" si="807"/>
        <v>0</v>
      </c>
      <c r="L10341" t="str">
        <f t="shared" si="808"/>
        <v>ลูกหนี้ชั้นดี</v>
      </c>
    </row>
    <row r="10342" spans="1:12" x14ac:dyDescent="0.2">
      <c r="A10342" t="s">
        <v>205</v>
      </c>
      <c r="B10342" t="s">
        <v>13</v>
      </c>
      <c r="C10342">
        <v>7</v>
      </c>
      <c r="D10342">
        <v>1326060014559</v>
      </c>
      <c r="E10342" s="1">
        <v>46202</v>
      </c>
      <c r="F10342" s="1">
        <v>46203</v>
      </c>
      <c r="G10342">
        <v>4675</v>
      </c>
      <c r="H10342" s="1">
        <f t="shared" si="805"/>
        <v>46209</v>
      </c>
      <c r="I10342" s="5">
        <f t="shared" si="809"/>
        <v>46253</v>
      </c>
      <c r="J10342" s="9" t="str">
        <f t="shared" si="806"/>
        <v>ค้างชำระ 1 - 30 วัน</v>
      </c>
      <c r="K10342" s="10">
        <f t="shared" si="807"/>
        <v>0</v>
      </c>
      <c r="L10342" t="str">
        <f t="shared" si="808"/>
        <v>ลูกหนี้ชั้นดี</v>
      </c>
    </row>
    <row r="10343" spans="1:12" x14ac:dyDescent="0.2">
      <c r="A10343" t="s">
        <v>2486</v>
      </c>
      <c r="B10343" t="s">
        <v>989</v>
      </c>
      <c r="C10343">
        <v>7</v>
      </c>
      <c r="D10343">
        <v>2126030001676</v>
      </c>
      <c r="E10343" s="1">
        <v>46083</v>
      </c>
      <c r="F10343" s="1">
        <v>46093</v>
      </c>
      <c r="G10343">
        <v>13020</v>
      </c>
      <c r="H10343" s="1">
        <f t="shared" si="805"/>
        <v>46090</v>
      </c>
      <c r="I10343" s="5">
        <f t="shared" si="809"/>
        <v>46253</v>
      </c>
      <c r="J10343" s="9" t="str">
        <f t="shared" si="806"/>
        <v>ชำระตรงเวลา</v>
      </c>
      <c r="K10343" s="10">
        <f t="shared" si="807"/>
        <v>3</v>
      </c>
      <c r="L10343" t="str">
        <f t="shared" si="808"/>
        <v>ลูกหนี้ชั้นดี</v>
      </c>
    </row>
    <row r="10344" spans="1:12" x14ac:dyDescent="0.2">
      <c r="A10344" t="s">
        <v>1049</v>
      </c>
      <c r="B10344" t="s">
        <v>1045</v>
      </c>
      <c r="C10344">
        <v>15</v>
      </c>
      <c r="D10344">
        <v>5326060004419</v>
      </c>
      <c r="E10344" s="1">
        <v>46185</v>
      </c>
      <c r="F10344" s="1">
        <v>46190</v>
      </c>
      <c r="G10344">
        <v>37702</v>
      </c>
      <c r="H10344" s="1">
        <f t="shared" si="805"/>
        <v>46200</v>
      </c>
      <c r="I10344" s="5">
        <f t="shared" si="809"/>
        <v>46253</v>
      </c>
      <c r="J10344" s="9" t="str">
        <f t="shared" si="806"/>
        <v>ชำระตรงเวลา</v>
      </c>
      <c r="K10344" s="10">
        <f t="shared" si="807"/>
        <v>0</v>
      </c>
      <c r="L10344" t="str">
        <f t="shared" si="808"/>
        <v>ลูกหนี้ชั้นดี</v>
      </c>
    </row>
    <row r="10345" spans="1:12" x14ac:dyDescent="0.2">
      <c r="A10345" t="s">
        <v>94</v>
      </c>
      <c r="B10345" t="s">
        <v>8</v>
      </c>
      <c r="C10345">
        <v>7</v>
      </c>
      <c r="D10345">
        <v>1526040009616</v>
      </c>
      <c r="E10345" s="1">
        <v>46133</v>
      </c>
      <c r="F10345" s="1">
        <v>46134</v>
      </c>
      <c r="G10345">
        <v>2336</v>
      </c>
      <c r="H10345" s="1">
        <f t="shared" si="805"/>
        <v>46140</v>
      </c>
      <c r="I10345" s="5">
        <f t="shared" si="809"/>
        <v>46253</v>
      </c>
      <c r="J10345" s="9" t="str">
        <f t="shared" si="806"/>
        <v>ชำระตรงเวลา</v>
      </c>
      <c r="K10345" s="10">
        <f t="shared" si="807"/>
        <v>0</v>
      </c>
      <c r="L10345" t="str">
        <f t="shared" si="808"/>
        <v>ลูกหนี้ชั้นดี</v>
      </c>
    </row>
    <row r="10346" spans="1:12" x14ac:dyDescent="0.2">
      <c r="A10346" t="s">
        <v>94</v>
      </c>
      <c r="B10346" t="s">
        <v>8</v>
      </c>
      <c r="C10346">
        <v>7</v>
      </c>
      <c r="D10346">
        <v>1526040012173</v>
      </c>
      <c r="E10346" s="1">
        <v>46140</v>
      </c>
      <c r="F10346" s="1">
        <v>46141</v>
      </c>
      <c r="G10346">
        <v>1161</v>
      </c>
      <c r="H10346" s="1">
        <f t="shared" si="805"/>
        <v>46147</v>
      </c>
      <c r="I10346" s="5">
        <f t="shared" si="809"/>
        <v>46253</v>
      </c>
      <c r="J10346" s="9" t="str">
        <f t="shared" si="806"/>
        <v>ชำระตรงเวลา</v>
      </c>
      <c r="K10346" s="10">
        <f t="shared" si="807"/>
        <v>0</v>
      </c>
      <c r="L10346" t="str">
        <f t="shared" si="808"/>
        <v>ลูกหนี้ชั้นดี</v>
      </c>
    </row>
    <row r="10347" spans="1:12" x14ac:dyDescent="0.2">
      <c r="A10347" t="s">
        <v>94</v>
      </c>
      <c r="B10347" t="s">
        <v>8</v>
      </c>
      <c r="C10347">
        <v>7</v>
      </c>
      <c r="D10347">
        <v>1526060001812</v>
      </c>
      <c r="E10347" s="1">
        <v>46176</v>
      </c>
      <c r="F10347" s="1">
        <v>46178</v>
      </c>
      <c r="G10347">
        <v>136</v>
      </c>
      <c r="H10347" s="1">
        <f t="shared" si="805"/>
        <v>46183</v>
      </c>
      <c r="I10347" s="5">
        <f t="shared" si="809"/>
        <v>46253</v>
      </c>
      <c r="J10347" s="9" t="str">
        <f t="shared" si="806"/>
        <v>ชำระตรงเวลา</v>
      </c>
      <c r="K10347" s="10">
        <f t="shared" si="807"/>
        <v>0</v>
      </c>
      <c r="L10347" t="str">
        <f t="shared" si="808"/>
        <v>ลูกหนี้ชั้นดี</v>
      </c>
    </row>
    <row r="10348" spans="1:12" x14ac:dyDescent="0.2">
      <c r="A10348" t="s">
        <v>94</v>
      </c>
      <c r="B10348" t="s">
        <v>8</v>
      </c>
      <c r="C10348">
        <v>7</v>
      </c>
      <c r="D10348">
        <v>1526060008910</v>
      </c>
      <c r="E10348" s="1">
        <v>46189</v>
      </c>
      <c r="F10348" s="1">
        <v>46190</v>
      </c>
      <c r="G10348">
        <v>1714</v>
      </c>
      <c r="H10348" s="1">
        <f t="shared" si="805"/>
        <v>46196</v>
      </c>
      <c r="I10348" s="5">
        <f t="shared" si="809"/>
        <v>46253</v>
      </c>
      <c r="J10348" s="9" t="str">
        <f t="shared" si="806"/>
        <v>ชำระตรงเวลา</v>
      </c>
      <c r="K10348" s="10">
        <f t="shared" si="807"/>
        <v>0</v>
      </c>
      <c r="L10348" t="str">
        <f t="shared" si="808"/>
        <v>ลูกหนี้ชั้นดี</v>
      </c>
    </row>
    <row r="10349" spans="1:12" x14ac:dyDescent="0.2">
      <c r="A10349" t="s">
        <v>94</v>
      </c>
      <c r="B10349" t="s">
        <v>8</v>
      </c>
      <c r="C10349">
        <v>7</v>
      </c>
      <c r="D10349">
        <v>1526060012023</v>
      </c>
      <c r="E10349" s="1">
        <v>46196</v>
      </c>
      <c r="F10349" s="1">
        <v>46197</v>
      </c>
      <c r="G10349">
        <v>2050</v>
      </c>
      <c r="H10349" s="1">
        <f t="shared" si="805"/>
        <v>46203</v>
      </c>
      <c r="I10349" s="5">
        <f t="shared" si="809"/>
        <v>46253</v>
      </c>
      <c r="J10349" s="9" t="str">
        <f t="shared" si="806"/>
        <v>ค้างชำระ 1 - 30 วัน</v>
      </c>
      <c r="K10349" s="10">
        <f t="shared" si="807"/>
        <v>0</v>
      </c>
      <c r="L10349" t="str">
        <f t="shared" si="808"/>
        <v>ลูกหนี้ชั้นดี</v>
      </c>
    </row>
    <row r="10350" spans="1:12" x14ac:dyDescent="0.2">
      <c r="A10350" t="s">
        <v>590</v>
      </c>
      <c r="B10350" t="s">
        <v>366</v>
      </c>
      <c r="C10350">
        <v>7</v>
      </c>
      <c r="D10350">
        <v>1126060003047</v>
      </c>
      <c r="E10350" s="1">
        <v>46179</v>
      </c>
      <c r="F10350" s="1">
        <v>46209</v>
      </c>
      <c r="G10350">
        <v>1080</v>
      </c>
      <c r="H10350" s="1">
        <f t="shared" si="805"/>
        <v>46186</v>
      </c>
      <c r="I10350" s="5">
        <f t="shared" si="809"/>
        <v>46253</v>
      </c>
      <c r="J10350" s="9" t="str">
        <f t="shared" si="806"/>
        <v>ชำระตรงเวลา</v>
      </c>
      <c r="K10350" s="10">
        <f t="shared" si="807"/>
        <v>23</v>
      </c>
      <c r="L10350" t="str">
        <f t="shared" si="808"/>
        <v>ลูกหนี้ชั้นดี</v>
      </c>
    </row>
    <row r="10351" spans="1:12" x14ac:dyDescent="0.2">
      <c r="A10351" t="s">
        <v>590</v>
      </c>
      <c r="B10351" t="s">
        <v>366</v>
      </c>
      <c r="C10351">
        <v>7</v>
      </c>
      <c r="D10351">
        <v>1126060005751</v>
      </c>
      <c r="E10351" s="1">
        <v>46185</v>
      </c>
      <c r="F10351" s="1">
        <v>46186</v>
      </c>
      <c r="G10351">
        <v>560</v>
      </c>
      <c r="H10351" s="1">
        <f t="shared" si="805"/>
        <v>46192</v>
      </c>
      <c r="I10351" s="5">
        <f t="shared" si="809"/>
        <v>46253</v>
      </c>
      <c r="J10351" s="9" t="str">
        <f t="shared" si="806"/>
        <v>ชำระตรงเวลา</v>
      </c>
      <c r="K10351" s="10">
        <f t="shared" si="807"/>
        <v>0</v>
      </c>
      <c r="L10351" t="str">
        <f t="shared" si="808"/>
        <v>ลูกหนี้ชั้นดี</v>
      </c>
    </row>
    <row r="10352" spans="1:12" x14ac:dyDescent="0.2">
      <c r="A10352" t="s">
        <v>590</v>
      </c>
      <c r="B10352" t="s">
        <v>366</v>
      </c>
      <c r="C10352">
        <v>7</v>
      </c>
      <c r="D10352">
        <v>1126060009537</v>
      </c>
      <c r="E10352" s="1">
        <v>46193</v>
      </c>
      <c r="F10352" s="1">
        <v>46198</v>
      </c>
      <c r="G10352">
        <v>520</v>
      </c>
      <c r="H10352" s="1">
        <f t="shared" si="805"/>
        <v>46200</v>
      </c>
      <c r="I10352" s="5">
        <f t="shared" si="809"/>
        <v>46253</v>
      </c>
      <c r="J10352" s="9" t="str">
        <f t="shared" si="806"/>
        <v>ค้างชำระ 31 - 60 วัน</v>
      </c>
      <c r="K10352" s="10">
        <f t="shared" si="807"/>
        <v>0</v>
      </c>
      <c r="L10352" t="str">
        <f t="shared" si="808"/>
        <v>ลูกหนี้ชั้นดี</v>
      </c>
    </row>
    <row r="10353" spans="1:12" x14ac:dyDescent="0.2">
      <c r="A10353" t="s">
        <v>590</v>
      </c>
      <c r="B10353" t="s">
        <v>366</v>
      </c>
      <c r="C10353">
        <v>7</v>
      </c>
      <c r="D10353">
        <v>1126060012506</v>
      </c>
      <c r="E10353" s="1">
        <v>46199</v>
      </c>
      <c r="F10353" s="1" t="s">
        <v>3049</v>
      </c>
      <c r="G10353">
        <v>600</v>
      </c>
      <c r="H10353" s="1">
        <f t="shared" si="805"/>
        <v>46206</v>
      </c>
      <c r="I10353" s="5">
        <f t="shared" si="809"/>
        <v>46253</v>
      </c>
      <c r="J10353" s="9" t="str">
        <f t="shared" si="806"/>
        <v>ค้างชำระ 1 - 30 วัน</v>
      </c>
      <c r="K10353" s="10">
        <f t="shared" si="807"/>
        <v>47</v>
      </c>
      <c r="L10353" t="str">
        <f t="shared" si="808"/>
        <v>ลูกหนี้เฝ้าติดตาม</v>
      </c>
    </row>
    <row r="10354" spans="1:12" x14ac:dyDescent="0.2">
      <c r="A10354" t="s">
        <v>128</v>
      </c>
      <c r="B10354" t="s">
        <v>13</v>
      </c>
      <c r="C10354">
        <v>7</v>
      </c>
      <c r="D10354">
        <v>1326010014189</v>
      </c>
      <c r="E10354" s="1">
        <v>46052</v>
      </c>
      <c r="F10354" s="1">
        <v>46060</v>
      </c>
      <c r="G10354">
        <v>2525</v>
      </c>
      <c r="H10354" s="1">
        <f t="shared" si="805"/>
        <v>46059</v>
      </c>
      <c r="I10354" s="5">
        <f t="shared" si="809"/>
        <v>46253</v>
      </c>
      <c r="J10354" s="9" t="str">
        <f t="shared" si="806"/>
        <v>ค้างชำระ 1 - 30 วัน</v>
      </c>
      <c r="K10354" s="10">
        <f t="shared" si="807"/>
        <v>1</v>
      </c>
      <c r="L10354" t="str">
        <f t="shared" si="808"/>
        <v>ลูกหนี้ชั้นดี</v>
      </c>
    </row>
    <row r="10355" spans="1:12" x14ac:dyDescent="0.2">
      <c r="A10355" t="s">
        <v>128</v>
      </c>
      <c r="B10355" t="s">
        <v>13</v>
      </c>
      <c r="C10355">
        <v>7</v>
      </c>
      <c r="D10355">
        <v>1326010014196</v>
      </c>
      <c r="E10355" s="1">
        <v>46052</v>
      </c>
      <c r="F10355" s="1">
        <v>46060</v>
      </c>
      <c r="G10355">
        <v>3715</v>
      </c>
      <c r="H10355" s="1">
        <f t="shared" si="805"/>
        <v>46059</v>
      </c>
      <c r="I10355" s="5">
        <f t="shared" si="809"/>
        <v>46253</v>
      </c>
      <c r="J10355" s="9" t="str">
        <f t="shared" si="806"/>
        <v>ค้างชำระ 1 - 30 วัน</v>
      </c>
      <c r="K10355" s="10">
        <f t="shared" si="807"/>
        <v>1</v>
      </c>
      <c r="L10355" t="str">
        <f t="shared" si="808"/>
        <v>ลูกหนี้ชั้นดี</v>
      </c>
    </row>
    <row r="10356" spans="1:12" x14ac:dyDescent="0.2">
      <c r="A10356" t="s">
        <v>128</v>
      </c>
      <c r="B10356" t="s">
        <v>13</v>
      </c>
      <c r="C10356">
        <v>7</v>
      </c>
      <c r="D10356">
        <v>1326010014202</v>
      </c>
      <c r="E10356" s="1">
        <v>46052</v>
      </c>
      <c r="F10356" s="1">
        <v>46060</v>
      </c>
      <c r="G10356">
        <v>55</v>
      </c>
      <c r="H10356" s="1">
        <f t="shared" si="805"/>
        <v>46059</v>
      </c>
      <c r="I10356" s="5">
        <f t="shared" si="809"/>
        <v>46253</v>
      </c>
      <c r="J10356" s="9" t="str">
        <f t="shared" si="806"/>
        <v>ชำระตรงเวลา</v>
      </c>
      <c r="K10356" s="10">
        <f t="shared" si="807"/>
        <v>1</v>
      </c>
      <c r="L10356" t="str">
        <f t="shared" si="808"/>
        <v>ลูกหนี้ชั้นดี</v>
      </c>
    </row>
    <row r="10357" spans="1:12" x14ac:dyDescent="0.2">
      <c r="A10357" t="s">
        <v>128</v>
      </c>
      <c r="B10357" t="s">
        <v>13</v>
      </c>
      <c r="C10357">
        <v>7</v>
      </c>
      <c r="D10357">
        <v>1326020014650</v>
      </c>
      <c r="E10357" s="1">
        <v>46081</v>
      </c>
      <c r="F10357" s="1">
        <v>46088</v>
      </c>
      <c r="G10357">
        <v>6680</v>
      </c>
      <c r="H10357" s="1">
        <f t="shared" si="805"/>
        <v>46088</v>
      </c>
      <c r="I10357" s="5">
        <f t="shared" si="809"/>
        <v>46253</v>
      </c>
      <c r="J10357" s="9" t="str">
        <f t="shared" si="806"/>
        <v>ชำระตรงเวลา</v>
      </c>
      <c r="K10357" s="10">
        <f t="shared" si="807"/>
        <v>0</v>
      </c>
      <c r="L10357" t="str">
        <f t="shared" si="808"/>
        <v>ลูกหนี้ชั้นดี</v>
      </c>
    </row>
    <row r="10358" spans="1:12" x14ac:dyDescent="0.2">
      <c r="A10358" t="s">
        <v>128</v>
      </c>
      <c r="B10358" t="s">
        <v>13</v>
      </c>
      <c r="C10358">
        <v>7</v>
      </c>
      <c r="D10358">
        <v>1326020014667</v>
      </c>
      <c r="E10358" s="1">
        <v>46081</v>
      </c>
      <c r="F10358" s="1">
        <v>46088</v>
      </c>
      <c r="G10358">
        <v>5570</v>
      </c>
      <c r="H10358" s="1">
        <f t="shared" si="805"/>
        <v>46088</v>
      </c>
      <c r="I10358" s="5">
        <f t="shared" si="809"/>
        <v>46253</v>
      </c>
      <c r="J10358" s="9" t="str">
        <f t="shared" si="806"/>
        <v>ชำระตรงเวลา</v>
      </c>
      <c r="K10358" s="10">
        <f t="shared" si="807"/>
        <v>0</v>
      </c>
      <c r="L10358" t="str">
        <f t="shared" si="808"/>
        <v>ลูกหนี้ชั้นดี</v>
      </c>
    </row>
    <row r="10359" spans="1:12" x14ac:dyDescent="0.2">
      <c r="A10359" t="s">
        <v>128</v>
      </c>
      <c r="B10359" t="s">
        <v>13</v>
      </c>
      <c r="C10359">
        <v>7</v>
      </c>
      <c r="D10359">
        <v>1326030014923</v>
      </c>
      <c r="E10359" s="1">
        <v>46111</v>
      </c>
      <c r="F10359" s="1">
        <v>46116</v>
      </c>
      <c r="G10359">
        <v>13505</v>
      </c>
      <c r="H10359" s="1">
        <f t="shared" si="805"/>
        <v>46118</v>
      </c>
      <c r="I10359" s="5">
        <f t="shared" si="809"/>
        <v>46253</v>
      </c>
      <c r="J10359" s="9" t="str">
        <f t="shared" si="806"/>
        <v>ชำระตรงเวลา</v>
      </c>
      <c r="K10359" s="10">
        <f t="shared" si="807"/>
        <v>0</v>
      </c>
      <c r="L10359" t="str">
        <f t="shared" si="808"/>
        <v>ลูกหนี้ชั้นดี</v>
      </c>
    </row>
    <row r="10360" spans="1:12" x14ac:dyDescent="0.2">
      <c r="A10360" t="s">
        <v>128</v>
      </c>
      <c r="B10360" t="s">
        <v>13</v>
      </c>
      <c r="C10360">
        <v>7</v>
      </c>
      <c r="D10360">
        <v>1326030014947</v>
      </c>
      <c r="E10360" s="1">
        <v>46111</v>
      </c>
      <c r="F10360" s="1">
        <v>46116</v>
      </c>
      <c r="G10360">
        <v>4195</v>
      </c>
      <c r="H10360" s="1">
        <f t="shared" si="805"/>
        <v>46118</v>
      </c>
      <c r="I10360" s="5">
        <f t="shared" si="809"/>
        <v>46253</v>
      </c>
      <c r="J10360" s="9" t="str">
        <f t="shared" si="806"/>
        <v>ชำระตรงเวลา</v>
      </c>
      <c r="K10360" s="10">
        <f t="shared" si="807"/>
        <v>0</v>
      </c>
      <c r="L10360" t="str">
        <f t="shared" si="808"/>
        <v>ลูกหนี้ชั้นดี</v>
      </c>
    </row>
    <row r="10361" spans="1:12" x14ac:dyDescent="0.2">
      <c r="A10361" t="s">
        <v>128</v>
      </c>
      <c r="B10361" t="s">
        <v>13</v>
      </c>
      <c r="C10361">
        <v>7</v>
      </c>
      <c r="D10361">
        <v>1326030015203</v>
      </c>
      <c r="E10361" s="1">
        <v>46112</v>
      </c>
      <c r="F10361" s="1">
        <v>46116</v>
      </c>
      <c r="G10361">
        <v>350</v>
      </c>
      <c r="H10361" s="1">
        <f t="shared" si="805"/>
        <v>46119</v>
      </c>
      <c r="I10361" s="5">
        <f t="shared" si="809"/>
        <v>46253</v>
      </c>
      <c r="J10361" s="9" t="str">
        <f t="shared" si="806"/>
        <v>ค้างชำระ 1 - 30 วัน</v>
      </c>
      <c r="K10361" s="10">
        <f t="shared" si="807"/>
        <v>0</v>
      </c>
      <c r="L10361" t="str">
        <f t="shared" si="808"/>
        <v>ลูกหนี้ชั้นดี</v>
      </c>
    </row>
    <row r="10362" spans="1:12" x14ac:dyDescent="0.2">
      <c r="A10362" t="s">
        <v>128</v>
      </c>
      <c r="B10362" t="s">
        <v>13</v>
      </c>
      <c r="C10362">
        <v>7</v>
      </c>
      <c r="D10362">
        <v>1326040013961</v>
      </c>
      <c r="E10362" s="1">
        <v>46142</v>
      </c>
      <c r="F10362" s="1">
        <v>46150</v>
      </c>
      <c r="G10362">
        <v>6715</v>
      </c>
      <c r="H10362" s="1">
        <f t="shared" si="805"/>
        <v>46149</v>
      </c>
      <c r="I10362" s="5">
        <f t="shared" si="809"/>
        <v>46253</v>
      </c>
      <c r="J10362" s="9" t="str">
        <f t="shared" si="806"/>
        <v>ค้างชำระ 1 - 30 วัน</v>
      </c>
      <c r="K10362" s="10">
        <f t="shared" si="807"/>
        <v>1</v>
      </c>
      <c r="L10362" t="str">
        <f t="shared" si="808"/>
        <v>ลูกหนี้ชั้นดี</v>
      </c>
    </row>
    <row r="10363" spans="1:12" x14ac:dyDescent="0.2">
      <c r="A10363" t="s">
        <v>128</v>
      </c>
      <c r="B10363" t="s">
        <v>13</v>
      </c>
      <c r="C10363">
        <v>7</v>
      </c>
      <c r="D10363">
        <v>1326040013978</v>
      </c>
      <c r="E10363" s="1">
        <v>46142</v>
      </c>
      <c r="F10363" s="1">
        <v>46150</v>
      </c>
      <c r="G10363">
        <v>12070</v>
      </c>
      <c r="H10363" s="1">
        <f t="shared" si="805"/>
        <v>46149</v>
      </c>
      <c r="I10363" s="5">
        <f t="shared" si="809"/>
        <v>46253</v>
      </c>
      <c r="J10363" s="9" t="str">
        <f t="shared" si="806"/>
        <v>ชำระตรงเวลา</v>
      </c>
      <c r="K10363" s="10">
        <f t="shared" si="807"/>
        <v>1</v>
      </c>
      <c r="L10363" t="str">
        <f t="shared" si="808"/>
        <v>ลูกหนี้ชั้นดี</v>
      </c>
    </row>
    <row r="10364" spans="1:12" x14ac:dyDescent="0.2">
      <c r="A10364" t="s">
        <v>128</v>
      </c>
      <c r="B10364" t="s">
        <v>13</v>
      </c>
      <c r="C10364">
        <v>7</v>
      </c>
      <c r="D10364">
        <v>1326050007523</v>
      </c>
      <c r="E10364" s="1">
        <v>46157</v>
      </c>
      <c r="F10364" s="1">
        <v>46164</v>
      </c>
      <c r="G10364">
        <v>4930</v>
      </c>
      <c r="H10364" s="1">
        <f t="shared" si="805"/>
        <v>46164</v>
      </c>
      <c r="I10364" s="5">
        <f t="shared" si="809"/>
        <v>46253</v>
      </c>
      <c r="J10364" s="9" t="str">
        <f t="shared" si="806"/>
        <v>ชำระตรงเวลา</v>
      </c>
      <c r="K10364" s="10">
        <f t="shared" si="807"/>
        <v>0</v>
      </c>
      <c r="L10364" t="str">
        <f t="shared" si="808"/>
        <v>ลูกหนี้ชั้นดี</v>
      </c>
    </row>
    <row r="10365" spans="1:12" x14ac:dyDescent="0.2">
      <c r="A10365" t="s">
        <v>128</v>
      </c>
      <c r="B10365" t="s">
        <v>13</v>
      </c>
      <c r="C10365">
        <v>7</v>
      </c>
      <c r="D10365">
        <v>1326050007530</v>
      </c>
      <c r="E10365" s="1">
        <v>46157</v>
      </c>
      <c r="F10365" s="1">
        <v>46164</v>
      </c>
      <c r="G10365">
        <v>11205</v>
      </c>
      <c r="H10365" s="1">
        <f t="shared" si="805"/>
        <v>46164</v>
      </c>
      <c r="I10365" s="5">
        <f t="shared" si="809"/>
        <v>46253</v>
      </c>
      <c r="J10365" s="9" t="str">
        <f t="shared" si="806"/>
        <v>ชำระตรงเวลา</v>
      </c>
      <c r="K10365" s="10">
        <f t="shared" si="807"/>
        <v>0</v>
      </c>
      <c r="L10365" t="str">
        <f t="shared" si="808"/>
        <v>ลูกหนี้ชั้นดี</v>
      </c>
    </row>
    <row r="10366" spans="1:12" x14ac:dyDescent="0.2">
      <c r="A10366" t="s">
        <v>128</v>
      </c>
      <c r="B10366" t="s">
        <v>13</v>
      </c>
      <c r="C10366">
        <v>7</v>
      </c>
      <c r="D10366">
        <v>1326050014859</v>
      </c>
      <c r="E10366" s="1">
        <v>46172</v>
      </c>
      <c r="F10366" s="1">
        <v>46178</v>
      </c>
      <c r="G10366">
        <v>3700</v>
      </c>
      <c r="H10366" s="1">
        <f t="shared" si="805"/>
        <v>46179</v>
      </c>
      <c r="I10366" s="5">
        <f t="shared" si="809"/>
        <v>46253</v>
      </c>
      <c r="J10366" s="9" t="str">
        <f t="shared" si="806"/>
        <v>ชำระตรงเวลา</v>
      </c>
      <c r="K10366" s="10">
        <f t="shared" si="807"/>
        <v>0</v>
      </c>
      <c r="L10366" t="str">
        <f t="shared" si="808"/>
        <v>ลูกหนี้ชั้นดี</v>
      </c>
    </row>
    <row r="10367" spans="1:12" x14ac:dyDescent="0.2">
      <c r="A10367" t="s">
        <v>128</v>
      </c>
      <c r="B10367" t="s">
        <v>13</v>
      </c>
      <c r="C10367">
        <v>7</v>
      </c>
      <c r="D10367">
        <v>1326050014866</v>
      </c>
      <c r="E10367" s="1">
        <v>46172</v>
      </c>
      <c r="F10367" s="1">
        <v>46178</v>
      </c>
      <c r="G10367">
        <v>300</v>
      </c>
      <c r="H10367" s="1">
        <f t="shared" si="805"/>
        <v>46179</v>
      </c>
      <c r="I10367" s="5">
        <f t="shared" si="809"/>
        <v>46253</v>
      </c>
      <c r="J10367" s="9" t="str">
        <f t="shared" si="806"/>
        <v>ชำระตรงเวลา</v>
      </c>
      <c r="K10367" s="10">
        <f t="shared" si="807"/>
        <v>0</v>
      </c>
      <c r="L10367" t="str">
        <f t="shared" si="808"/>
        <v>ลูกหนี้ชั้นดี</v>
      </c>
    </row>
    <row r="10368" spans="1:12" x14ac:dyDescent="0.2">
      <c r="A10368" t="s">
        <v>128</v>
      </c>
      <c r="B10368" t="s">
        <v>13</v>
      </c>
      <c r="C10368">
        <v>7</v>
      </c>
      <c r="D10368">
        <v>1326060007629</v>
      </c>
      <c r="E10368" s="1">
        <v>46188</v>
      </c>
      <c r="F10368" s="1">
        <v>46192</v>
      </c>
      <c r="G10368">
        <v>100</v>
      </c>
      <c r="H10368" s="1">
        <f t="shared" si="805"/>
        <v>46195</v>
      </c>
      <c r="I10368" s="5">
        <f t="shared" si="809"/>
        <v>46253</v>
      </c>
      <c r="J10368" s="9" t="str">
        <f t="shared" si="806"/>
        <v>ชำระตรงเวลา</v>
      </c>
      <c r="K10368" s="10">
        <f t="shared" si="807"/>
        <v>0</v>
      </c>
      <c r="L10368" t="str">
        <f t="shared" si="808"/>
        <v>ลูกหนี้ชั้นดี</v>
      </c>
    </row>
    <row r="10369" spans="1:12" x14ac:dyDescent="0.2">
      <c r="A10369" t="s">
        <v>128</v>
      </c>
      <c r="B10369" t="s">
        <v>13</v>
      </c>
      <c r="C10369">
        <v>7</v>
      </c>
      <c r="D10369">
        <v>1326060007797</v>
      </c>
      <c r="E10369" s="1">
        <v>46188</v>
      </c>
      <c r="F10369" s="1">
        <v>46192</v>
      </c>
      <c r="G10369">
        <v>490</v>
      </c>
      <c r="H10369" s="1">
        <f t="shared" si="805"/>
        <v>46195</v>
      </c>
      <c r="I10369" s="5">
        <f t="shared" si="809"/>
        <v>46253</v>
      </c>
      <c r="J10369" s="9" t="str">
        <f t="shared" si="806"/>
        <v>ชำระตรงเวลา</v>
      </c>
      <c r="K10369" s="10">
        <f t="shared" si="807"/>
        <v>0</v>
      </c>
      <c r="L10369" t="str">
        <f t="shared" si="808"/>
        <v>ลูกหนี้ชั้นดี</v>
      </c>
    </row>
    <row r="10370" spans="1:12" x14ac:dyDescent="0.2">
      <c r="A10370" t="s">
        <v>128</v>
      </c>
      <c r="B10370" t="s">
        <v>13</v>
      </c>
      <c r="C10370">
        <v>7</v>
      </c>
      <c r="D10370">
        <v>1326060014948</v>
      </c>
      <c r="E10370" s="1">
        <v>46203</v>
      </c>
      <c r="F10370" s="1">
        <v>46203</v>
      </c>
      <c r="G10370">
        <v>800</v>
      </c>
      <c r="H10370" s="1">
        <f t="shared" ref="H10370:H10433" si="810">E10370+C10370</f>
        <v>46210</v>
      </c>
      <c r="I10370" s="5">
        <f t="shared" si="809"/>
        <v>46253</v>
      </c>
      <c r="J10370" s="9" t="str">
        <f t="shared" ref="J10370:J10433" si="811">IF(K10371&lt;=0, "ชำระตรงเวลา", IF(K10371&lt;=30, "ค้างชำระ 1 - 30 วัน", IF(K10371&lt;=60, "ค้างชำระ 31 - 60 วัน", IF(K10371&lt;=90, "ค้างชำระ 61 - 90 วัน", "ค้างชำระเกิน 90 วัน"))))</f>
        <v>ค้างชำระ 1 - 30 วัน</v>
      </c>
      <c r="K10370" s="10">
        <f t="shared" ref="K10370:K10433" si="812">IF(OR(F10370="",F10370="(ว่าง)"), MAX(0,I10369-H10370), MAX(0,F10370-H10370))</f>
        <v>0</v>
      </c>
      <c r="L10370" t="str">
        <f t="shared" ref="L10370:L10433" si="813">IF(K10370&lt;=30, "ลูกหนี้ชั้นดี", IF(K10370&lt;=90, "ลูกหนี้เฝ้าติดตาม", "ลูกหนี้ด้อยคุณภาพ (NPL)"))</f>
        <v>ลูกหนี้ชั้นดี</v>
      </c>
    </row>
    <row r="10371" spans="1:12" x14ac:dyDescent="0.2">
      <c r="A10371" t="s">
        <v>1790</v>
      </c>
      <c r="B10371" t="s">
        <v>989</v>
      </c>
      <c r="C10371">
        <v>30</v>
      </c>
      <c r="D10371">
        <v>2126060014769</v>
      </c>
      <c r="E10371" s="1">
        <v>46202</v>
      </c>
      <c r="F10371" s="1" t="s">
        <v>3049</v>
      </c>
      <c r="G10371">
        <v>65953</v>
      </c>
      <c r="H10371" s="1">
        <f t="shared" si="810"/>
        <v>46232</v>
      </c>
      <c r="I10371" s="5">
        <f t="shared" si="809"/>
        <v>46253</v>
      </c>
      <c r="J10371" s="9" t="str">
        <f t="shared" si="811"/>
        <v>ชำระตรงเวลา</v>
      </c>
      <c r="K10371" s="10">
        <f t="shared" si="812"/>
        <v>21</v>
      </c>
      <c r="L10371" t="str">
        <f t="shared" si="813"/>
        <v>ลูกหนี้ชั้นดี</v>
      </c>
    </row>
    <row r="10372" spans="1:12" x14ac:dyDescent="0.2">
      <c r="A10372" t="s">
        <v>225</v>
      </c>
      <c r="B10372" t="s">
        <v>8</v>
      </c>
      <c r="C10372">
        <v>7</v>
      </c>
      <c r="D10372">
        <v>1526050000764</v>
      </c>
      <c r="E10372" s="1">
        <v>46144</v>
      </c>
      <c r="F10372" s="1">
        <v>46147</v>
      </c>
      <c r="G10372">
        <v>41</v>
      </c>
      <c r="H10372" s="1">
        <f t="shared" si="810"/>
        <v>46151</v>
      </c>
      <c r="I10372" s="5">
        <f t="shared" ref="I10372:I10435" si="814">I10371</f>
        <v>46253</v>
      </c>
      <c r="J10372" s="9" t="str">
        <f t="shared" si="811"/>
        <v>ค้างชำระ 1 - 30 วัน</v>
      </c>
      <c r="K10372" s="10">
        <f t="shared" si="812"/>
        <v>0</v>
      </c>
      <c r="L10372" t="str">
        <f t="shared" si="813"/>
        <v>ลูกหนี้ชั้นดี</v>
      </c>
    </row>
    <row r="10373" spans="1:12" x14ac:dyDescent="0.2">
      <c r="A10373" t="s">
        <v>225</v>
      </c>
      <c r="B10373" t="s">
        <v>8</v>
      </c>
      <c r="C10373">
        <v>7</v>
      </c>
      <c r="D10373">
        <v>1526060003991</v>
      </c>
      <c r="E10373" s="1">
        <v>46179</v>
      </c>
      <c r="F10373" s="1">
        <v>46198</v>
      </c>
      <c r="G10373">
        <v>2025</v>
      </c>
      <c r="H10373" s="1">
        <f t="shared" si="810"/>
        <v>46186</v>
      </c>
      <c r="I10373" s="5">
        <f t="shared" si="814"/>
        <v>46253</v>
      </c>
      <c r="J10373" s="9" t="str">
        <f t="shared" si="811"/>
        <v>ชำระตรงเวลา</v>
      </c>
      <c r="K10373" s="10">
        <f t="shared" si="812"/>
        <v>12</v>
      </c>
      <c r="L10373" t="str">
        <f t="shared" si="813"/>
        <v>ลูกหนี้ชั้นดี</v>
      </c>
    </row>
    <row r="10374" spans="1:12" x14ac:dyDescent="0.2">
      <c r="A10374" t="s">
        <v>609</v>
      </c>
      <c r="B10374" t="s">
        <v>366</v>
      </c>
      <c r="C10374">
        <v>7</v>
      </c>
      <c r="D10374">
        <v>1126010009884</v>
      </c>
      <c r="E10374" s="1">
        <v>46048</v>
      </c>
      <c r="F10374" s="1">
        <v>46053</v>
      </c>
      <c r="G10374">
        <v>3120</v>
      </c>
      <c r="H10374" s="1">
        <f t="shared" si="810"/>
        <v>46055</v>
      </c>
      <c r="I10374" s="5">
        <f t="shared" si="814"/>
        <v>46253</v>
      </c>
      <c r="J10374" s="9" t="str">
        <f t="shared" si="811"/>
        <v>ชำระตรงเวลา</v>
      </c>
      <c r="K10374" s="10">
        <f t="shared" si="812"/>
        <v>0</v>
      </c>
      <c r="L10374" t="str">
        <f t="shared" si="813"/>
        <v>ลูกหนี้ชั้นดี</v>
      </c>
    </row>
    <row r="10375" spans="1:12" x14ac:dyDescent="0.2">
      <c r="A10375" t="s">
        <v>609</v>
      </c>
      <c r="B10375" t="s">
        <v>366</v>
      </c>
      <c r="C10375">
        <v>7</v>
      </c>
      <c r="D10375">
        <v>1126060003078</v>
      </c>
      <c r="E10375" s="1">
        <v>46182</v>
      </c>
      <c r="F10375" s="1">
        <v>46186</v>
      </c>
      <c r="G10375">
        <v>850</v>
      </c>
      <c r="H10375" s="1">
        <f t="shared" si="810"/>
        <v>46189</v>
      </c>
      <c r="I10375" s="5">
        <f t="shared" si="814"/>
        <v>46253</v>
      </c>
      <c r="J10375" s="9" t="str">
        <f t="shared" si="811"/>
        <v>ค้างชำระ 1 - 30 วัน</v>
      </c>
      <c r="K10375" s="10">
        <f t="shared" si="812"/>
        <v>0</v>
      </c>
      <c r="L10375" t="str">
        <f t="shared" si="813"/>
        <v>ลูกหนี้ชั้นดี</v>
      </c>
    </row>
    <row r="10376" spans="1:12" x14ac:dyDescent="0.2">
      <c r="A10376" t="s">
        <v>609</v>
      </c>
      <c r="B10376" t="s">
        <v>366</v>
      </c>
      <c r="C10376">
        <v>7</v>
      </c>
      <c r="D10376">
        <v>1126060005799</v>
      </c>
      <c r="E10376" s="1">
        <v>46184</v>
      </c>
      <c r="F10376" s="1">
        <v>46193</v>
      </c>
      <c r="G10376">
        <v>1200</v>
      </c>
      <c r="H10376" s="1">
        <f t="shared" si="810"/>
        <v>46191</v>
      </c>
      <c r="I10376" s="5">
        <f t="shared" si="814"/>
        <v>46253</v>
      </c>
      <c r="J10376" s="9" t="str">
        <f t="shared" si="811"/>
        <v>ชำระตรงเวลา</v>
      </c>
      <c r="K10376" s="10">
        <f t="shared" si="812"/>
        <v>2</v>
      </c>
      <c r="L10376" t="str">
        <f t="shared" si="813"/>
        <v>ลูกหนี้ชั้นดี</v>
      </c>
    </row>
    <row r="10377" spans="1:12" x14ac:dyDescent="0.2">
      <c r="A10377" t="s">
        <v>609</v>
      </c>
      <c r="B10377" t="s">
        <v>366</v>
      </c>
      <c r="C10377">
        <v>7</v>
      </c>
      <c r="D10377">
        <v>1126060009612</v>
      </c>
      <c r="E10377" s="1">
        <v>46195</v>
      </c>
      <c r="F10377" s="1">
        <v>46200</v>
      </c>
      <c r="G10377">
        <v>6800</v>
      </c>
      <c r="H10377" s="1">
        <f t="shared" si="810"/>
        <v>46202</v>
      </c>
      <c r="I10377" s="5">
        <f t="shared" si="814"/>
        <v>46253</v>
      </c>
      <c r="J10377" s="9" t="str">
        <f t="shared" si="811"/>
        <v>ชำระตรงเวลา</v>
      </c>
      <c r="K10377" s="10">
        <f t="shared" si="812"/>
        <v>0</v>
      </c>
      <c r="L10377" t="str">
        <f t="shared" si="813"/>
        <v>ลูกหนี้ชั้นดี</v>
      </c>
    </row>
    <row r="10378" spans="1:12" x14ac:dyDescent="0.2">
      <c r="A10378" t="s">
        <v>609</v>
      </c>
      <c r="B10378" t="s">
        <v>366</v>
      </c>
      <c r="C10378">
        <v>7</v>
      </c>
      <c r="D10378">
        <v>1126060012544</v>
      </c>
      <c r="E10378" s="1">
        <v>46202</v>
      </c>
      <c r="F10378" s="1">
        <v>46209</v>
      </c>
      <c r="G10378">
        <v>3350</v>
      </c>
      <c r="H10378" s="1">
        <f t="shared" si="810"/>
        <v>46209</v>
      </c>
      <c r="I10378" s="5">
        <f t="shared" si="814"/>
        <v>46253</v>
      </c>
      <c r="J10378" s="9" t="str">
        <f t="shared" si="811"/>
        <v>ชำระตรงเวลา</v>
      </c>
      <c r="K10378" s="10">
        <f t="shared" si="812"/>
        <v>0</v>
      </c>
      <c r="L10378" t="str">
        <f t="shared" si="813"/>
        <v>ลูกหนี้ชั้นดี</v>
      </c>
    </row>
    <row r="10379" spans="1:12" x14ac:dyDescent="0.2">
      <c r="A10379" t="s">
        <v>284</v>
      </c>
      <c r="B10379" t="s">
        <v>13</v>
      </c>
      <c r="C10379">
        <v>7</v>
      </c>
      <c r="D10379">
        <v>1326010007068</v>
      </c>
      <c r="E10379" s="1">
        <v>46037</v>
      </c>
      <c r="F10379" s="1">
        <v>46038</v>
      </c>
      <c r="G10379">
        <v>3890</v>
      </c>
      <c r="H10379" s="1">
        <f t="shared" si="810"/>
        <v>46044</v>
      </c>
      <c r="I10379" s="5">
        <f t="shared" si="814"/>
        <v>46253</v>
      </c>
      <c r="J10379" s="9" t="str">
        <f t="shared" si="811"/>
        <v>ชำระตรงเวลา</v>
      </c>
      <c r="K10379" s="10">
        <f t="shared" si="812"/>
        <v>0</v>
      </c>
      <c r="L10379" t="str">
        <f t="shared" si="813"/>
        <v>ลูกหนี้ชั้นดี</v>
      </c>
    </row>
    <row r="10380" spans="1:12" x14ac:dyDescent="0.2">
      <c r="A10380" t="s">
        <v>284</v>
      </c>
      <c r="B10380" t="s">
        <v>13</v>
      </c>
      <c r="C10380">
        <v>7</v>
      </c>
      <c r="D10380">
        <v>1326010014042</v>
      </c>
      <c r="E10380" s="1">
        <v>46051</v>
      </c>
      <c r="F10380" s="1">
        <v>46053</v>
      </c>
      <c r="G10380">
        <v>3805</v>
      </c>
      <c r="H10380" s="1">
        <f t="shared" si="810"/>
        <v>46058</v>
      </c>
      <c r="I10380" s="5">
        <f t="shared" si="814"/>
        <v>46253</v>
      </c>
      <c r="J10380" s="9" t="str">
        <f t="shared" si="811"/>
        <v>ชำระตรงเวลา</v>
      </c>
      <c r="K10380" s="10">
        <f t="shared" si="812"/>
        <v>0</v>
      </c>
      <c r="L10380" t="str">
        <f t="shared" si="813"/>
        <v>ลูกหนี้ชั้นดี</v>
      </c>
    </row>
    <row r="10381" spans="1:12" x14ac:dyDescent="0.2">
      <c r="A10381" t="s">
        <v>284</v>
      </c>
      <c r="B10381" t="s">
        <v>13</v>
      </c>
      <c r="C10381">
        <v>7</v>
      </c>
      <c r="D10381">
        <v>1326020014285</v>
      </c>
      <c r="E10381" s="1">
        <v>46079</v>
      </c>
      <c r="F10381" s="1">
        <v>46081</v>
      </c>
      <c r="G10381">
        <v>765</v>
      </c>
      <c r="H10381" s="1">
        <f t="shared" si="810"/>
        <v>46086</v>
      </c>
      <c r="I10381" s="5">
        <f t="shared" si="814"/>
        <v>46253</v>
      </c>
      <c r="J10381" s="9" t="str">
        <f t="shared" si="811"/>
        <v>ค้างชำระ 1 - 30 วัน</v>
      </c>
      <c r="K10381" s="10">
        <f t="shared" si="812"/>
        <v>0</v>
      </c>
      <c r="L10381" t="str">
        <f t="shared" si="813"/>
        <v>ลูกหนี้ชั้นดี</v>
      </c>
    </row>
    <row r="10382" spans="1:12" x14ac:dyDescent="0.2">
      <c r="A10382" t="s">
        <v>284</v>
      </c>
      <c r="B10382" t="s">
        <v>13</v>
      </c>
      <c r="C10382">
        <v>7</v>
      </c>
      <c r="D10382">
        <v>1326030007048</v>
      </c>
      <c r="E10382" s="1">
        <v>46093</v>
      </c>
      <c r="F10382" s="1">
        <v>46101</v>
      </c>
      <c r="G10382">
        <v>1115</v>
      </c>
      <c r="H10382" s="1">
        <f t="shared" si="810"/>
        <v>46100</v>
      </c>
      <c r="I10382" s="5">
        <f t="shared" si="814"/>
        <v>46253</v>
      </c>
      <c r="J10382" s="9" t="str">
        <f t="shared" si="811"/>
        <v>ค้างชำระ 1 - 30 วัน</v>
      </c>
      <c r="K10382" s="10">
        <f t="shared" si="812"/>
        <v>1</v>
      </c>
      <c r="L10382" t="str">
        <f t="shared" si="813"/>
        <v>ลูกหนี้ชั้นดี</v>
      </c>
    </row>
    <row r="10383" spans="1:12" x14ac:dyDescent="0.2">
      <c r="A10383" t="s">
        <v>284</v>
      </c>
      <c r="B10383" t="s">
        <v>13</v>
      </c>
      <c r="C10383">
        <v>7</v>
      </c>
      <c r="D10383">
        <v>1326030013971</v>
      </c>
      <c r="E10383" s="1">
        <v>46107</v>
      </c>
      <c r="F10383" s="1">
        <v>46115</v>
      </c>
      <c r="G10383">
        <v>2410</v>
      </c>
      <c r="H10383" s="1">
        <f t="shared" si="810"/>
        <v>46114</v>
      </c>
      <c r="I10383" s="5">
        <f t="shared" si="814"/>
        <v>46253</v>
      </c>
      <c r="J10383" s="9" t="str">
        <f t="shared" si="811"/>
        <v>ชำระตรงเวลา</v>
      </c>
      <c r="K10383" s="10">
        <f t="shared" si="812"/>
        <v>1</v>
      </c>
      <c r="L10383" t="str">
        <f t="shared" si="813"/>
        <v>ลูกหนี้ชั้นดี</v>
      </c>
    </row>
    <row r="10384" spans="1:12" x14ac:dyDescent="0.2">
      <c r="A10384" t="s">
        <v>284</v>
      </c>
      <c r="B10384" t="s">
        <v>13</v>
      </c>
      <c r="C10384">
        <v>7</v>
      </c>
      <c r="D10384">
        <v>1326040011134</v>
      </c>
      <c r="E10384" s="1">
        <v>46135</v>
      </c>
      <c r="F10384" s="1">
        <v>46139</v>
      </c>
      <c r="G10384">
        <v>1197</v>
      </c>
      <c r="H10384" s="1">
        <f t="shared" si="810"/>
        <v>46142</v>
      </c>
      <c r="I10384" s="5">
        <f t="shared" si="814"/>
        <v>46253</v>
      </c>
      <c r="J10384" s="9" t="str">
        <f t="shared" si="811"/>
        <v>ชำระตรงเวลา</v>
      </c>
      <c r="K10384" s="10">
        <f t="shared" si="812"/>
        <v>0</v>
      </c>
      <c r="L10384" t="str">
        <f t="shared" si="813"/>
        <v>ลูกหนี้ชั้นดี</v>
      </c>
    </row>
    <row r="10385" spans="1:12" x14ac:dyDescent="0.2">
      <c r="A10385" t="s">
        <v>284</v>
      </c>
      <c r="B10385" t="s">
        <v>13</v>
      </c>
      <c r="C10385">
        <v>7</v>
      </c>
      <c r="D10385">
        <v>1326040014173</v>
      </c>
      <c r="E10385" s="1">
        <v>46142</v>
      </c>
      <c r="F10385" s="1">
        <v>46146</v>
      </c>
      <c r="G10385">
        <v>1707</v>
      </c>
      <c r="H10385" s="1">
        <f t="shared" si="810"/>
        <v>46149</v>
      </c>
      <c r="I10385" s="5">
        <f t="shared" si="814"/>
        <v>46253</v>
      </c>
      <c r="J10385" s="9" t="str">
        <f t="shared" si="811"/>
        <v>ชำระตรงเวลา</v>
      </c>
      <c r="K10385" s="10">
        <f t="shared" si="812"/>
        <v>0</v>
      </c>
      <c r="L10385" t="str">
        <f t="shared" si="813"/>
        <v>ลูกหนี้ชั้นดี</v>
      </c>
    </row>
    <row r="10386" spans="1:12" x14ac:dyDescent="0.2">
      <c r="A10386" t="s">
        <v>284</v>
      </c>
      <c r="B10386" t="s">
        <v>13</v>
      </c>
      <c r="C10386">
        <v>7</v>
      </c>
      <c r="D10386">
        <v>1326050014392</v>
      </c>
      <c r="E10386" s="1">
        <v>46170</v>
      </c>
      <c r="F10386" s="1">
        <v>46171</v>
      </c>
      <c r="G10386">
        <v>330</v>
      </c>
      <c r="H10386" s="1">
        <f t="shared" si="810"/>
        <v>46177</v>
      </c>
      <c r="I10386" s="5">
        <f t="shared" si="814"/>
        <v>46253</v>
      </c>
      <c r="J10386" s="9" t="str">
        <f t="shared" si="811"/>
        <v>ชำระตรงเวลา</v>
      </c>
      <c r="K10386" s="10">
        <f t="shared" si="812"/>
        <v>0</v>
      </c>
      <c r="L10386" t="str">
        <f t="shared" si="813"/>
        <v>ลูกหนี้ชั้นดี</v>
      </c>
    </row>
    <row r="10387" spans="1:12" x14ac:dyDescent="0.2">
      <c r="A10387" t="s">
        <v>284</v>
      </c>
      <c r="B10387" t="s">
        <v>13</v>
      </c>
      <c r="C10387">
        <v>7</v>
      </c>
      <c r="D10387">
        <v>1326060003843</v>
      </c>
      <c r="E10387" s="1">
        <v>46177</v>
      </c>
      <c r="F10387" s="1">
        <v>46178</v>
      </c>
      <c r="G10387">
        <v>660</v>
      </c>
      <c r="H10387" s="1">
        <f t="shared" si="810"/>
        <v>46184</v>
      </c>
      <c r="I10387" s="5">
        <f t="shared" si="814"/>
        <v>46253</v>
      </c>
      <c r="J10387" s="9" t="str">
        <f t="shared" si="811"/>
        <v>ค้างชำระ 1 - 30 วัน</v>
      </c>
      <c r="K10387" s="10">
        <f t="shared" si="812"/>
        <v>0</v>
      </c>
      <c r="L10387" t="str">
        <f t="shared" si="813"/>
        <v>ลูกหนี้ชั้นดี</v>
      </c>
    </row>
    <row r="10388" spans="1:12" x14ac:dyDescent="0.2">
      <c r="A10388" t="s">
        <v>284</v>
      </c>
      <c r="B10388" t="s">
        <v>13</v>
      </c>
      <c r="C10388">
        <v>7</v>
      </c>
      <c r="D10388">
        <v>1326060006899</v>
      </c>
      <c r="E10388" s="1">
        <v>46184</v>
      </c>
      <c r="F10388" s="1">
        <v>46193</v>
      </c>
      <c r="G10388">
        <v>2175</v>
      </c>
      <c r="H10388" s="1">
        <f t="shared" si="810"/>
        <v>46191</v>
      </c>
      <c r="I10388" s="5">
        <f t="shared" si="814"/>
        <v>46253</v>
      </c>
      <c r="J10388" s="9" t="str">
        <f t="shared" si="811"/>
        <v>ชำระตรงเวลา</v>
      </c>
      <c r="K10388" s="10">
        <f t="shared" si="812"/>
        <v>2</v>
      </c>
      <c r="L10388" t="str">
        <f t="shared" si="813"/>
        <v>ลูกหนี้ชั้นดี</v>
      </c>
    </row>
    <row r="10389" spans="1:12" x14ac:dyDescent="0.2">
      <c r="A10389" t="s">
        <v>284</v>
      </c>
      <c r="B10389" t="s">
        <v>13</v>
      </c>
      <c r="C10389">
        <v>7</v>
      </c>
      <c r="D10389">
        <v>1326060011022</v>
      </c>
      <c r="E10389" s="1">
        <v>46191</v>
      </c>
      <c r="F10389" s="1">
        <v>46193</v>
      </c>
      <c r="G10389">
        <v>1920</v>
      </c>
      <c r="H10389" s="1">
        <f t="shared" si="810"/>
        <v>46198</v>
      </c>
      <c r="I10389" s="5">
        <f t="shared" si="814"/>
        <v>46253</v>
      </c>
      <c r="J10389" s="9" t="str">
        <f t="shared" si="811"/>
        <v>ชำระตรงเวลา</v>
      </c>
      <c r="K10389" s="10">
        <f t="shared" si="812"/>
        <v>0</v>
      </c>
      <c r="L10389" t="str">
        <f t="shared" si="813"/>
        <v>ลูกหนี้ชั้นดี</v>
      </c>
    </row>
    <row r="10390" spans="1:12" x14ac:dyDescent="0.2">
      <c r="A10390" t="s">
        <v>284</v>
      </c>
      <c r="B10390" t="s">
        <v>13</v>
      </c>
      <c r="C10390">
        <v>7</v>
      </c>
      <c r="D10390">
        <v>1326060014016</v>
      </c>
      <c r="E10390" s="1">
        <v>46199</v>
      </c>
      <c r="F10390" s="1">
        <v>46206</v>
      </c>
      <c r="G10390">
        <v>2070</v>
      </c>
      <c r="H10390" s="1">
        <f t="shared" si="810"/>
        <v>46206</v>
      </c>
      <c r="I10390" s="5">
        <f t="shared" si="814"/>
        <v>46253</v>
      </c>
      <c r="J10390" s="9" t="str">
        <f t="shared" si="811"/>
        <v>ชำระตรงเวลา</v>
      </c>
      <c r="K10390" s="10">
        <f t="shared" si="812"/>
        <v>0</v>
      </c>
      <c r="L10390" t="str">
        <f t="shared" si="813"/>
        <v>ลูกหนี้ชั้นดี</v>
      </c>
    </row>
    <row r="10391" spans="1:12" x14ac:dyDescent="0.2">
      <c r="A10391" t="s">
        <v>199</v>
      </c>
      <c r="B10391" t="s">
        <v>13</v>
      </c>
      <c r="C10391">
        <v>15</v>
      </c>
      <c r="D10391">
        <v>1326030013858</v>
      </c>
      <c r="E10391" s="1">
        <v>46107</v>
      </c>
      <c r="F10391" s="1">
        <v>46120</v>
      </c>
      <c r="G10391">
        <v>4640</v>
      </c>
      <c r="H10391" s="1">
        <f t="shared" si="810"/>
        <v>46122</v>
      </c>
      <c r="I10391" s="5">
        <f t="shared" si="814"/>
        <v>46253</v>
      </c>
      <c r="J10391" s="9" t="str">
        <f t="shared" si="811"/>
        <v>ค้างชำระ 1 - 30 วัน</v>
      </c>
      <c r="K10391" s="10">
        <f t="shared" si="812"/>
        <v>0</v>
      </c>
      <c r="L10391" t="str">
        <f t="shared" si="813"/>
        <v>ลูกหนี้ชั้นดี</v>
      </c>
    </row>
    <row r="10392" spans="1:12" x14ac:dyDescent="0.2">
      <c r="A10392" t="s">
        <v>199</v>
      </c>
      <c r="B10392" t="s">
        <v>13</v>
      </c>
      <c r="C10392">
        <v>15</v>
      </c>
      <c r="D10392">
        <v>1326060001719</v>
      </c>
      <c r="E10392" s="1">
        <v>46175</v>
      </c>
      <c r="F10392" s="1">
        <v>46198</v>
      </c>
      <c r="G10392">
        <v>2800</v>
      </c>
      <c r="H10392" s="1">
        <f t="shared" si="810"/>
        <v>46190</v>
      </c>
      <c r="I10392" s="5">
        <f t="shared" si="814"/>
        <v>46253</v>
      </c>
      <c r="J10392" s="9" t="str">
        <f t="shared" si="811"/>
        <v>ชำระตรงเวลา</v>
      </c>
      <c r="K10392" s="10">
        <f t="shared" si="812"/>
        <v>8</v>
      </c>
      <c r="L10392" t="str">
        <f t="shared" si="813"/>
        <v>ลูกหนี้ชั้นดี</v>
      </c>
    </row>
    <row r="10393" spans="1:12" x14ac:dyDescent="0.2">
      <c r="A10393" t="s">
        <v>611</v>
      </c>
      <c r="B10393" t="s">
        <v>366</v>
      </c>
      <c r="C10393">
        <v>7</v>
      </c>
      <c r="D10393">
        <v>1126020013161</v>
      </c>
      <c r="E10393" s="1">
        <v>46086</v>
      </c>
      <c r="F10393" s="1">
        <v>46090</v>
      </c>
      <c r="G10393">
        <v>1165</v>
      </c>
      <c r="H10393" s="1">
        <f t="shared" si="810"/>
        <v>46093</v>
      </c>
      <c r="I10393" s="5">
        <f t="shared" si="814"/>
        <v>46253</v>
      </c>
      <c r="J10393" s="9" t="str">
        <f t="shared" si="811"/>
        <v>ค้างชำระ 1 - 30 วัน</v>
      </c>
      <c r="K10393" s="10">
        <f t="shared" si="812"/>
        <v>0</v>
      </c>
      <c r="L10393" t="str">
        <f t="shared" si="813"/>
        <v>ลูกหนี้ชั้นดี</v>
      </c>
    </row>
    <row r="10394" spans="1:12" x14ac:dyDescent="0.2">
      <c r="A10394" t="s">
        <v>611</v>
      </c>
      <c r="B10394" t="s">
        <v>366</v>
      </c>
      <c r="C10394">
        <v>7</v>
      </c>
      <c r="D10394">
        <v>1126050006270</v>
      </c>
      <c r="E10394" s="1">
        <v>46156</v>
      </c>
      <c r="F10394" s="1">
        <v>46165</v>
      </c>
      <c r="G10394">
        <v>1380</v>
      </c>
      <c r="H10394" s="1">
        <f t="shared" si="810"/>
        <v>46163</v>
      </c>
      <c r="I10394" s="5">
        <f t="shared" si="814"/>
        <v>46253</v>
      </c>
      <c r="J10394" s="9" t="str">
        <f t="shared" si="811"/>
        <v>ชำระตรงเวลา</v>
      </c>
      <c r="K10394" s="10">
        <f t="shared" si="812"/>
        <v>2</v>
      </c>
      <c r="L10394" t="str">
        <f t="shared" si="813"/>
        <v>ลูกหนี้ชั้นดี</v>
      </c>
    </row>
    <row r="10395" spans="1:12" x14ac:dyDescent="0.2">
      <c r="A10395" t="s">
        <v>611</v>
      </c>
      <c r="B10395" t="s">
        <v>366</v>
      </c>
      <c r="C10395">
        <v>7</v>
      </c>
      <c r="D10395">
        <v>1126060003092</v>
      </c>
      <c r="E10395" s="1">
        <v>46179</v>
      </c>
      <c r="F10395" s="1">
        <v>46186</v>
      </c>
      <c r="G10395">
        <v>720</v>
      </c>
      <c r="H10395" s="1">
        <f t="shared" si="810"/>
        <v>46186</v>
      </c>
      <c r="I10395" s="5">
        <f t="shared" si="814"/>
        <v>46253</v>
      </c>
      <c r="J10395" s="9" t="str">
        <f t="shared" si="811"/>
        <v>ค้างชำระ 1 - 30 วัน</v>
      </c>
      <c r="K10395" s="10">
        <f t="shared" si="812"/>
        <v>0</v>
      </c>
      <c r="L10395" t="str">
        <f t="shared" si="813"/>
        <v>ลูกหนี้ชั้นดี</v>
      </c>
    </row>
    <row r="10396" spans="1:12" x14ac:dyDescent="0.2">
      <c r="A10396" t="s">
        <v>611</v>
      </c>
      <c r="B10396" t="s">
        <v>366</v>
      </c>
      <c r="C10396">
        <v>7</v>
      </c>
      <c r="D10396">
        <v>1126060005812</v>
      </c>
      <c r="E10396" s="1">
        <v>46185</v>
      </c>
      <c r="F10396" s="1">
        <v>46193</v>
      </c>
      <c r="G10396">
        <v>1180</v>
      </c>
      <c r="H10396" s="1">
        <f t="shared" si="810"/>
        <v>46192</v>
      </c>
      <c r="I10396" s="5">
        <f t="shared" si="814"/>
        <v>46253</v>
      </c>
      <c r="J10396" s="9" t="str">
        <f t="shared" si="811"/>
        <v>ค้างชำระ 1 - 30 วัน</v>
      </c>
      <c r="K10396" s="10">
        <f t="shared" si="812"/>
        <v>1</v>
      </c>
      <c r="L10396" t="str">
        <f t="shared" si="813"/>
        <v>ลูกหนี้ชั้นดี</v>
      </c>
    </row>
    <row r="10397" spans="1:12" x14ac:dyDescent="0.2">
      <c r="A10397" t="s">
        <v>611</v>
      </c>
      <c r="B10397" t="s">
        <v>366</v>
      </c>
      <c r="C10397">
        <v>7</v>
      </c>
      <c r="D10397">
        <v>1126060009681</v>
      </c>
      <c r="E10397" s="1">
        <v>46191</v>
      </c>
      <c r="F10397" s="1">
        <v>46214</v>
      </c>
      <c r="G10397">
        <v>2545</v>
      </c>
      <c r="H10397" s="1">
        <f t="shared" si="810"/>
        <v>46198</v>
      </c>
      <c r="I10397" s="5">
        <f t="shared" si="814"/>
        <v>46253</v>
      </c>
      <c r="J10397" s="9" t="str">
        <f t="shared" si="811"/>
        <v>ค้างชำระ 1 - 30 วัน</v>
      </c>
      <c r="K10397" s="10">
        <f t="shared" si="812"/>
        <v>16</v>
      </c>
      <c r="L10397" t="str">
        <f t="shared" si="813"/>
        <v>ลูกหนี้ชั้นดี</v>
      </c>
    </row>
    <row r="10398" spans="1:12" x14ac:dyDescent="0.2">
      <c r="A10398" t="s">
        <v>611</v>
      </c>
      <c r="B10398" t="s">
        <v>366</v>
      </c>
      <c r="C10398">
        <v>7</v>
      </c>
      <c r="D10398">
        <v>1126060012575</v>
      </c>
      <c r="E10398" s="1">
        <v>46198</v>
      </c>
      <c r="F10398" s="1">
        <v>46209</v>
      </c>
      <c r="G10398">
        <v>1922</v>
      </c>
      <c r="H10398" s="1">
        <f t="shared" si="810"/>
        <v>46205</v>
      </c>
      <c r="I10398" s="5">
        <f t="shared" si="814"/>
        <v>46253</v>
      </c>
      <c r="J10398" s="9" t="str">
        <f t="shared" si="811"/>
        <v>ค้างชำระ 1 - 30 วัน</v>
      </c>
      <c r="K10398" s="10">
        <f t="shared" si="812"/>
        <v>4</v>
      </c>
      <c r="L10398" t="str">
        <f t="shared" si="813"/>
        <v>ลูกหนี้ชั้นดี</v>
      </c>
    </row>
    <row r="10399" spans="1:12" x14ac:dyDescent="0.2">
      <c r="A10399" t="s">
        <v>967</v>
      </c>
      <c r="B10399" t="s">
        <v>8</v>
      </c>
      <c r="C10399">
        <v>7</v>
      </c>
      <c r="D10399">
        <v>1526060002147</v>
      </c>
      <c r="E10399" s="1">
        <v>46178</v>
      </c>
      <c r="F10399" s="1">
        <v>46191</v>
      </c>
      <c r="G10399">
        <v>10922</v>
      </c>
      <c r="H10399" s="1">
        <f t="shared" si="810"/>
        <v>46185</v>
      </c>
      <c r="I10399" s="5">
        <f t="shared" si="814"/>
        <v>46253</v>
      </c>
      <c r="J10399" s="9" t="str">
        <f t="shared" si="811"/>
        <v>ชำระตรงเวลา</v>
      </c>
      <c r="K10399" s="10">
        <f t="shared" si="812"/>
        <v>6</v>
      </c>
      <c r="L10399" t="str">
        <f t="shared" si="813"/>
        <v>ลูกหนี้ชั้นดี</v>
      </c>
    </row>
    <row r="10400" spans="1:12" x14ac:dyDescent="0.2">
      <c r="A10400" t="s">
        <v>1282</v>
      </c>
      <c r="B10400" t="s">
        <v>311</v>
      </c>
      <c r="C10400">
        <v>15</v>
      </c>
      <c r="D10400">
        <v>1426010006716</v>
      </c>
      <c r="E10400" s="1">
        <v>46037</v>
      </c>
      <c r="F10400" s="1">
        <v>46048</v>
      </c>
      <c r="G10400">
        <v>1300</v>
      </c>
      <c r="H10400" s="1">
        <f t="shared" si="810"/>
        <v>46052</v>
      </c>
      <c r="I10400" s="5">
        <f t="shared" si="814"/>
        <v>46253</v>
      </c>
      <c r="J10400" s="9" t="str">
        <f t="shared" si="811"/>
        <v>ค้างชำระ 1 - 30 วัน</v>
      </c>
      <c r="K10400" s="10">
        <f t="shared" si="812"/>
        <v>0</v>
      </c>
      <c r="L10400" t="str">
        <f t="shared" si="813"/>
        <v>ลูกหนี้ชั้นดี</v>
      </c>
    </row>
    <row r="10401" spans="1:12" x14ac:dyDescent="0.2">
      <c r="A10401" t="s">
        <v>1282</v>
      </c>
      <c r="B10401" t="s">
        <v>311</v>
      </c>
      <c r="C10401">
        <v>15</v>
      </c>
      <c r="D10401">
        <v>1426060000344</v>
      </c>
      <c r="E10401" s="1">
        <v>46174</v>
      </c>
      <c r="F10401" s="1">
        <v>46204</v>
      </c>
      <c r="G10401">
        <v>8404</v>
      </c>
      <c r="H10401" s="1">
        <f t="shared" si="810"/>
        <v>46189</v>
      </c>
      <c r="I10401" s="5">
        <f t="shared" si="814"/>
        <v>46253</v>
      </c>
      <c r="J10401" s="9" t="str">
        <f t="shared" si="811"/>
        <v>ค้างชำระ 1 - 30 วัน</v>
      </c>
      <c r="K10401" s="10">
        <f t="shared" si="812"/>
        <v>15</v>
      </c>
      <c r="L10401" t="str">
        <f t="shared" si="813"/>
        <v>ลูกหนี้ชั้นดี</v>
      </c>
    </row>
    <row r="10402" spans="1:12" x14ac:dyDescent="0.2">
      <c r="A10402" t="s">
        <v>1282</v>
      </c>
      <c r="B10402" t="s">
        <v>311</v>
      </c>
      <c r="C10402">
        <v>15</v>
      </c>
      <c r="D10402">
        <v>1426060008579</v>
      </c>
      <c r="E10402" s="1">
        <v>46189</v>
      </c>
      <c r="F10402" s="1">
        <v>46206</v>
      </c>
      <c r="G10402">
        <v>3078</v>
      </c>
      <c r="H10402" s="1">
        <f t="shared" si="810"/>
        <v>46204</v>
      </c>
      <c r="I10402" s="5">
        <f t="shared" si="814"/>
        <v>46253</v>
      </c>
      <c r="J10402" s="9" t="str">
        <f t="shared" si="811"/>
        <v>ค้างชำระ 1 - 30 วัน</v>
      </c>
      <c r="K10402" s="10">
        <f t="shared" si="812"/>
        <v>2</v>
      </c>
      <c r="L10402" t="str">
        <f t="shared" si="813"/>
        <v>ลูกหนี้ชั้นดี</v>
      </c>
    </row>
    <row r="10403" spans="1:12" x14ac:dyDescent="0.2">
      <c r="A10403" t="s">
        <v>793</v>
      </c>
      <c r="B10403" t="s">
        <v>366</v>
      </c>
      <c r="C10403">
        <v>7</v>
      </c>
      <c r="D10403">
        <v>1126010003974</v>
      </c>
      <c r="E10403" s="1">
        <v>46030</v>
      </c>
      <c r="F10403" s="1">
        <v>46050</v>
      </c>
      <c r="G10403">
        <v>2795</v>
      </c>
      <c r="H10403" s="1">
        <f t="shared" si="810"/>
        <v>46037</v>
      </c>
      <c r="I10403" s="5">
        <f t="shared" si="814"/>
        <v>46253</v>
      </c>
      <c r="J10403" s="9" t="str">
        <f t="shared" si="811"/>
        <v>ชำระตรงเวลา</v>
      </c>
      <c r="K10403" s="10">
        <f t="shared" si="812"/>
        <v>13</v>
      </c>
      <c r="L10403" t="str">
        <f t="shared" si="813"/>
        <v>ลูกหนี้ชั้นดี</v>
      </c>
    </row>
    <row r="10404" spans="1:12" x14ac:dyDescent="0.2">
      <c r="A10404" t="s">
        <v>793</v>
      </c>
      <c r="B10404" t="s">
        <v>366</v>
      </c>
      <c r="C10404">
        <v>7</v>
      </c>
      <c r="D10404">
        <v>1126030010945</v>
      </c>
      <c r="E10404" s="1">
        <v>46100</v>
      </c>
      <c r="F10404" s="1">
        <v>46106</v>
      </c>
      <c r="G10404">
        <v>2915</v>
      </c>
      <c r="H10404" s="1">
        <f t="shared" si="810"/>
        <v>46107</v>
      </c>
      <c r="I10404" s="5">
        <f t="shared" si="814"/>
        <v>46253</v>
      </c>
      <c r="J10404" s="9" t="str">
        <f t="shared" si="811"/>
        <v>ค้างชำระ 1 - 30 วัน</v>
      </c>
      <c r="K10404" s="10">
        <f t="shared" si="812"/>
        <v>0</v>
      </c>
      <c r="L10404" t="str">
        <f t="shared" si="813"/>
        <v>ลูกหนี้ชั้นดี</v>
      </c>
    </row>
    <row r="10405" spans="1:12" x14ac:dyDescent="0.2">
      <c r="A10405" t="s">
        <v>793</v>
      </c>
      <c r="B10405" t="s">
        <v>366</v>
      </c>
      <c r="C10405">
        <v>7</v>
      </c>
      <c r="D10405">
        <v>1126040002138</v>
      </c>
      <c r="E10405" s="1">
        <v>46114</v>
      </c>
      <c r="F10405" s="1">
        <v>46130</v>
      </c>
      <c r="G10405">
        <v>1698</v>
      </c>
      <c r="H10405" s="1">
        <f t="shared" si="810"/>
        <v>46121</v>
      </c>
      <c r="I10405" s="5">
        <f t="shared" si="814"/>
        <v>46253</v>
      </c>
      <c r="J10405" s="9" t="str">
        <f t="shared" si="811"/>
        <v>ค้างชำระ 1 - 30 วัน</v>
      </c>
      <c r="K10405" s="10">
        <f t="shared" si="812"/>
        <v>9</v>
      </c>
      <c r="L10405" t="str">
        <f t="shared" si="813"/>
        <v>ลูกหนี้ชั้นดี</v>
      </c>
    </row>
    <row r="10406" spans="1:12" x14ac:dyDescent="0.2">
      <c r="A10406" t="s">
        <v>793</v>
      </c>
      <c r="B10406" t="s">
        <v>366</v>
      </c>
      <c r="C10406">
        <v>7</v>
      </c>
      <c r="D10406">
        <v>1126050007215</v>
      </c>
      <c r="E10406" s="1">
        <v>46156</v>
      </c>
      <c r="F10406" s="1">
        <v>46168</v>
      </c>
      <c r="G10406">
        <v>1430</v>
      </c>
      <c r="H10406" s="1">
        <f t="shared" si="810"/>
        <v>46163</v>
      </c>
      <c r="I10406" s="5">
        <f t="shared" si="814"/>
        <v>46253</v>
      </c>
      <c r="J10406" s="9" t="str">
        <f t="shared" si="811"/>
        <v>ชำระตรงเวลา</v>
      </c>
      <c r="K10406" s="10">
        <f t="shared" si="812"/>
        <v>5</v>
      </c>
      <c r="L10406" t="str">
        <f t="shared" si="813"/>
        <v>ลูกหนี้ชั้นดี</v>
      </c>
    </row>
    <row r="10407" spans="1:12" x14ac:dyDescent="0.2">
      <c r="A10407" t="s">
        <v>793</v>
      </c>
      <c r="B10407" t="s">
        <v>366</v>
      </c>
      <c r="C10407">
        <v>7</v>
      </c>
      <c r="D10407">
        <v>1126060004112</v>
      </c>
      <c r="E10407" s="1">
        <v>46178</v>
      </c>
      <c r="F10407" s="1">
        <v>46184</v>
      </c>
      <c r="G10407">
        <v>176</v>
      </c>
      <c r="H10407" s="1">
        <f t="shared" si="810"/>
        <v>46185</v>
      </c>
      <c r="I10407" s="5">
        <f t="shared" si="814"/>
        <v>46253</v>
      </c>
      <c r="J10407" s="9" t="str">
        <f t="shared" si="811"/>
        <v>ค้างชำระ 1 - 30 วัน</v>
      </c>
      <c r="K10407" s="10">
        <f t="shared" si="812"/>
        <v>0</v>
      </c>
      <c r="L10407" t="str">
        <f t="shared" si="813"/>
        <v>ลูกหนี้ชั้นดี</v>
      </c>
    </row>
    <row r="10408" spans="1:12" x14ac:dyDescent="0.2">
      <c r="A10408" t="s">
        <v>793</v>
      </c>
      <c r="B10408" t="s">
        <v>366</v>
      </c>
      <c r="C10408">
        <v>7</v>
      </c>
      <c r="D10408">
        <v>1126060006802</v>
      </c>
      <c r="E10408" s="1">
        <v>46184</v>
      </c>
      <c r="F10408" s="1">
        <v>46197</v>
      </c>
      <c r="G10408">
        <v>1056</v>
      </c>
      <c r="H10408" s="1">
        <f t="shared" si="810"/>
        <v>46191</v>
      </c>
      <c r="I10408" s="5">
        <f t="shared" si="814"/>
        <v>46253</v>
      </c>
      <c r="J10408" s="9" t="str">
        <f t="shared" si="811"/>
        <v>ชำระตรงเวลา</v>
      </c>
      <c r="K10408" s="10">
        <f t="shared" si="812"/>
        <v>6</v>
      </c>
      <c r="L10408" t="str">
        <f t="shared" si="813"/>
        <v>ลูกหนี้ชั้นดี</v>
      </c>
    </row>
    <row r="10409" spans="1:12" x14ac:dyDescent="0.2">
      <c r="A10409" t="s">
        <v>793</v>
      </c>
      <c r="B10409" t="s">
        <v>366</v>
      </c>
      <c r="C10409">
        <v>7</v>
      </c>
      <c r="D10409">
        <v>1126060010748</v>
      </c>
      <c r="E10409" s="1">
        <v>46195</v>
      </c>
      <c r="F10409" s="1">
        <v>46197</v>
      </c>
      <c r="G10409">
        <v>1779</v>
      </c>
      <c r="H10409" s="1">
        <f t="shared" si="810"/>
        <v>46202</v>
      </c>
      <c r="I10409" s="5">
        <f t="shared" si="814"/>
        <v>46253</v>
      </c>
      <c r="J10409" s="9" t="str">
        <f t="shared" si="811"/>
        <v>ค้างชำระ 1 - 30 วัน</v>
      </c>
      <c r="K10409" s="10">
        <f t="shared" si="812"/>
        <v>0</v>
      </c>
      <c r="L10409" t="str">
        <f t="shared" si="813"/>
        <v>ลูกหนี้ชั้นดี</v>
      </c>
    </row>
    <row r="10410" spans="1:12" x14ac:dyDescent="0.2">
      <c r="A10410" t="s">
        <v>793</v>
      </c>
      <c r="B10410" t="s">
        <v>366</v>
      </c>
      <c r="C10410">
        <v>7</v>
      </c>
      <c r="D10410">
        <v>1126060013626</v>
      </c>
      <c r="E10410" s="1">
        <v>46198</v>
      </c>
      <c r="F10410" s="1">
        <v>46217</v>
      </c>
      <c r="G10410">
        <v>1637</v>
      </c>
      <c r="H10410" s="1">
        <f t="shared" si="810"/>
        <v>46205</v>
      </c>
      <c r="I10410" s="5">
        <f t="shared" si="814"/>
        <v>46253</v>
      </c>
      <c r="J10410" s="9" t="str">
        <f t="shared" si="811"/>
        <v>ค้างชำระ 1 - 30 วัน</v>
      </c>
      <c r="K10410" s="10">
        <f t="shared" si="812"/>
        <v>12</v>
      </c>
      <c r="L10410" t="str">
        <f t="shared" si="813"/>
        <v>ลูกหนี้ชั้นดี</v>
      </c>
    </row>
    <row r="10411" spans="1:12" x14ac:dyDescent="0.2">
      <c r="A10411" t="s">
        <v>761</v>
      </c>
      <c r="B10411" t="s">
        <v>366</v>
      </c>
      <c r="C10411">
        <v>7</v>
      </c>
      <c r="D10411">
        <v>1126040004743</v>
      </c>
      <c r="E10411" s="1">
        <v>46123</v>
      </c>
      <c r="F10411" s="1">
        <v>46134</v>
      </c>
      <c r="G10411">
        <v>276</v>
      </c>
      <c r="H10411" s="1">
        <f t="shared" si="810"/>
        <v>46130</v>
      </c>
      <c r="I10411" s="5">
        <f t="shared" si="814"/>
        <v>46253</v>
      </c>
      <c r="J10411" s="9" t="str">
        <f t="shared" si="811"/>
        <v>ค้างชำระ 1 - 30 วัน</v>
      </c>
      <c r="K10411" s="10">
        <f t="shared" si="812"/>
        <v>4</v>
      </c>
      <c r="L10411" t="str">
        <f t="shared" si="813"/>
        <v>ลูกหนี้ชั้นดี</v>
      </c>
    </row>
    <row r="10412" spans="1:12" x14ac:dyDescent="0.2">
      <c r="A10412" t="s">
        <v>761</v>
      </c>
      <c r="B10412" t="s">
        <v>366</v>
      </c>
      <c r="C10412">
        <v>7</v>
      </c>
      <c r="D10412">
        <v>1126050010420</v>
      </c>
      <c r="E10412" s="1">
        <v>46165</v>
      </c>
      <c r="F10412" s="1">
        <v>46178</v>
      </c>
      <c r="G10412">
        <v>1838</v>
      </c>
      <c r="H10412" s="1">
        <f t="shared" si="810"/>
        <v>46172</v>
      </c>
      <c r="I10412" s="5">
        <f t="shared" si="814"/>
        <v>46253</v>
      </c>
      <c r="J10412" s="9" t="str">
        <f t="shared" si="811"/>
        <v>ค้างชำระ 1 - 30 วัน</v>
      </c>
      <c r="K10412" s="10">
        <f t="shared" si="812"/>
        <v>6</v>
      </c>
      <c r="L10412" t="str">
        <f t="shared" si="813"/>
        <v>ลูกหนี้ชั้นดี</v>
      </c>
    </row>
    <row r="10413" spans="1:12" x14ac:dyDescent="0.2">
      <c r="A10413" t="s">
        <v>761</v>
      </c>
      <c r="B10413" t="s">
        <v>366</v>
      </c>
      <c r="C10413">
        <v>7</v>
      </c>
      <c r="D10413">
        <v>1126060003788</v>
      </c>
      <c r="E10413" s="1">
        <v>46179</v>
      </c>
      <c r="F10413" s="1">
        <v>46192</v>
      </c>
      <c r="G10413">
        <v>1347</v>
      </c>
      <c r="H10413" s="1">
        <f t="shared" si="810"/>
        <v>46186</v>
      </c>
      <c r="I10413" s="5">
        <f t="shared" si="814"/>
        <v>46253</v>
      </c>
      <c r="J10413" s="9" t="str">
        <f t="shared" si="811"/>
        <v>ชำระตรงเวลา</v>
      </c>
      <c r="K10413" s="10">
        <f t="shared" si="812"/>
        <v>6</v>
      </c>
      <c r="L10413" t="str">
        <f t="shared" si="813"/>
        <v>ลูกหนี้ชั้นดี</v>
      </c>
    </row>
    <row r="10414" spans="1:12" x14ac:dyDescent="0.2">
      <c r="A10414" t="s">
        <v>761</v>
      </c>
      <c r="B10414" t="s">
        <v>366</v>
      </c>
      <c r="C10414">
        <v>7</v>
      </c>
      <c r="D10414">
        <v>1126060009483</v>
      </c>
      <c r="E10414" s="1">
        <v>46193</v>
      </c>
      <c r="F10414" s="1">
        <v>46200</v>
      </c>
      <c r="G10414">
        <v>585</v>
      </c>
      <c r="H10414" s="1">
        <f t="shared" si="810"/>
        <v>46200</v>
      </c>
      <c r="I10414" s="5">
        <f t="shared" si="814"/>
        <v>46253</v>
      </c>
      <c r="J10414" s="9" t="str">
        <f t="shared" si="811"/>
        <v>ค้างชำระ 1 - 30 วัน</v>
      </c>
      <c r="K10414" s="10">
        <f t="shared" si="812"/>
        <v>0</v>
      </c>
      <c r="L10414" t="str">
        <f t="shared" si="813"/>
        <v>ลูกหนี้ชั้นดี</v>
      </c>
    </row>
    <row r="10415" spans="1:12" x14ac:dyDescent="0.2">
      <c r="A10415" t="s">
        <v>1095</v>
      </c>
      <c r="B10415" t="s">
        <v>13</v>
      </c>
      <c r="C10415">
        <v>30</v>
      </c>
      <c r="D10415">
        <v>1326010001110</v>
      </c>
      <c r="E10415" s="1">
        <v>46027</v>
      </c>
      <c r="F10415" s="1">
        <v>46060</v>
      </c>
      <c r="G10415">
        <v>16960</v>
      </c>
      <c r="H10415" s="1">
        <f t="shared" si="810"/>
        <v>46057</v>
      </c>
      <c r="I10415" s="5">
        <f t="shared" si="814"/>
        <v>46253</v>
      </c>
      <c r="J10415" s="9" t="str">
        <f t="shared" si="811"/>
        <v>ค้างชำระ 1 - 30 วัน</v>
      </c>
      <c r="K10415" s="10">
        <f t="shared" si="812"/>
        <v>3</v>
      </c>
      <c r="L10415" t="str">
        <f t="shared" si="813"/>
        <v>ลูกหนี้ชั้นดี</v>
      </c>
    </row>
    <row r="10416" spans="1:12" x14ac:dyDescent="0.2">
      <c r="A10416" t="s">
        <v>1095</v>
      </c>
      <c r="B10416" t="s">
        <v>13</v>
      </c>
      <c r="C10416">
        <v>30</v>
      </c>
      <c r="D10416">
        <v>1326060004055</v>
      </c>
      <c r="E10416" s="1">
        <v>46178</v>
      </c>
      <c r="F10416" s="1">
        <v>46212</v>
      </c>
      <c r="G10416">
        <v>21105</v>
      </c>
      <c r="H10416" s="1">
        <f t="shared" si="810"/>
        <v>46208</v>
      </c>
      <c r="I10416" s="5">
        <f t="shared" si="814"/>
        <v>46253</v>
      </c>
      <c r="J10416" s="9" t="str">
        <f t="shared" si="811"/>
        <v>ค้างชำระ 1 - 30 วัน</v>
      </c>
      <c r="K10416" s="10">
        <f t="shared" si="812"/>
        <v>4</v>
      </c>
      <c r="L10416" t="str">
        <f t="shared" si="813"/>
        <v>ลูกหนี้ชั้นดี</v>
      </c>
    </row>
    <row r="10417" spans="1:12" x14ac:dyDescent="0.2">
      <c r="A10417" t="s">
        <v>1095</v>
      </c>
      <c r="B10417" t="s">
        <v>13</v>
      </c>
      <c r="C10417">
        <v>30</v>
      </c>
      <c r="D10417">
        <v>1326060004062</v>
      </c>
      <c r="E10417" s="1">
        <v>46178</v>
      </c>
      <c r="F10417" s="1">
        <v>46211</v>
      </c>
      <c r="G10417">
        <v>3050</v>
      </c>
      <c r="H10417" s="1">
        <f t="shared" si="810"/>
        <v>46208</v>
      </c>
      <c r="I10417" s="5">
        <f t="shared" si="814"/>
        <v>46253</v>
      </c>
      <c r="J10417" s="9" t="str">
        <f t="shared" si="811"/>
        <v>ค้างชำระ 1 - 30 วัน</v>
      </c>
      <c r="K10417" s="10">
        <f t="shared" si="812"/>
        <v>3</v>
      </c>
      <c r="L10417" t="str">
        <f t="shared" si="813"/>
        <v>ลูกหนี้ชั้นดี</v>
      </c>
    </row>
    <row r="10418" spans="1:12" x14ac:dyDescent="0.2">
      <c r="A10418" t="s">
        <v>175</v>
      </c>
      <c r="B10418" t="s">
        <v>13</v>
      </c>
      <c r="C10418">
        <v>15</v>
      </c>
      <c r="D10418">
        <v>1326010014172</v>
      </c>
      <c r="E10418" s="1">
        <v>46052</v>
      </c>
      <c r="F10418" s="1">
        <v>46069</v>
      </c>
      <c r="G10418">
        <v>1895</v>
      </c>
      <c r="H10418" s="1">
        <f t="shared" si="810"/>
        <v>46067</v>
      </c>
      <c r="I10418" s="5">
        <f t="shared" si="814"/>
        <v>46253</v>
      </c>
      <c r="J10418" s="9" t="str">
        <f t="shared" si="811"/>
        <v>ค้างชำระ 1 - 30 วัน</v>
      </c>
      <c r="K10418" s="10">
        <f t="shared" si="812"/>
        <v>2</v>
      </c>
      <c r="L10418" t="str">
        <f t="shared" si="813"/>
        <v>ลูกหนี้ชั้นดี</v>
      </c>
    </row>
    <row r="10419" spans="1:12" x14ac:dyDescent="0.2">
      <c r="A10419" t="s">
        <v>175</v>
      </c>
      <c r="B10419" t="s">
        <v>13</v>
      </c>
      <c r="C10419">
        <v>15</v>
      </c>
      <c r="D10419">
        <v>1326020014674</v>
      </c>
      <c r="E10419" s="1">
        <v>46081</v>
      </c>
      <c r="F10419" s="1">
        <v>46098</v>
      </c>
      <c r="G10419">
        <v>4655</v>
      </c>
      <c r="H10419" s="1">
        <f t="shared" si="810"/>
        <v>46096</v>
      </c>
      <c r="I10419" s="5">
        <f t="shared" si="814"/>
        <v>46253</v>
      </c>
      <c r="J10419" s="9" t="str">
        <f t="shared" si="811"/>
        <v>ค้างชำระ 1 - 30 วัน</v>
      </c>
      <c r="K10419" s="10">
        <f t="shared" si="812"/>
        <v>2</v>
      </c>
      <c r="L10419" t="str">
        <f t="shared" si="813"/>
        <v>ลูกหนี้ชั้นดี</v>
      </c>
    </row>
    <row r="10420" spans="1:12" x14ac:dyDescent="0.2">
      <c r="A10420" t="s">
        <v>175</v>
      </c>
      <c r="B10420" t="s">
        <v>13</v>
      </c>
      <c r="C10420">
        <v>15</v>
      </c>
      <c r="D10420">
        <v>1326030014916</v>
      </c>
      <c r="E10420" s="1">
        <v>46111</v>
      </c>
      <c r="F10420" s="1">
        <v>46132</v>
      </c>
      <c r="G10420">
        <v>4590</v>
      </c>
      <c r="H10420" s="1">
        <f t="shared" si="810"/>
        <v>46126</v>
      </c>
      <c r="I10420" s="5">
        <f t="shared" si="814"/>
        <v>46253</v>
      </c>
      <c r="J10420" s="9" t="str">
        <f t="shared" si="811"/>
        <v>ชำระตรงเวลา</v>
      </c>
      <c r="K10420" s="10">
        <f t="shared" si="812"/>
        <v>6</v>
      </c>
      <c r="L10420" t="str">
        <f t="shared" si="813"/>
        <v>ลูกหนี้ชั้นดี</v>
      </c>
    </row>
    <row r="10421" spans="1:12" x14ac:dyDescent="0.2">
      <c r="A10421" t="s">
        <v>175</v>
      </c>
      <c r="B10421" t="s">
        <v>13</v>
      </c>
      <c r="C10421">
        <v>15</v>
      </c>
      <c r="D10421">
        <v>1326040013954</v>
      </c>
      <c r="E10421" s="1">
        <v>46142</v>
      </c>
      <c r="F10421" s="1">
        <v>46157</v>
      </c>
      <c r="G10421">
        <v>975</v>
      </c>
      <c r="H10421" s="1">
        <f t="shared" si="810"/>
        <v>46157</v>
      </c>
      <c r="I10421" s="5">
        <f t="shared" si="814"/>
        <v>46253</v>
      </c>
      <c r="J10421" s="9" t="str">
        <f t="shared" si="811"/>
        <v>ชำระตรงเวลา</v>
      </c>
      <c r="K10421" s="10">
        <f t="shared" si="812"/>
        <v>0</v>
      </c>
      <c r="L10421" t="str">
        <f t="shared" si="813"/>
        <v>ลูกหนี้ชั้นดี</v>
      </c>
    </row>
    <row r="10422" spans="1:12" x14ac:dyDescent="0.2">
      <c r="A10422" t="s">
        <v>175</v>
      </c>
      <c r="B10422" t="s">
        <v>13</v>
      </c>
      <c r="C10422">
        <v>15</v>
      </c>
      <c r="D10422">
        <v>1326050007547</v>
      </c>
      <c r="E10422" s="1">
        <v>46157</v>
      </c>
      <c r="F10422" s="1">
        <v>46172</v>
      </c>
      <c r="G10422">
        <v>5108</v>
      </c>
      <c r="H10422" s="1">
        <f t="shared" si="810"/>
        <v>46172</v>
      </c>
      <c r="I10422" s="5">
        <f t="shared" si="814"/>
        <v>46253</v>
      </c>
      <c r="J10422" s="9" t="str">
        <f t="shared" si="811"/>
        <v>ค้างชำระ 1 - 30 วัน</v>
      </c>
      <c r="K10422" s="10">
        <f t="shared" si="812"/>
        <v>0</v>
      </c>
      <c r="L10422" t="str">
        <f t="shared" si="813"/>
        <v>ลูกหนี้ชั้นดี</v>
      </c>
    </row>
    <row r="10423" spans="1:12" x14ac:dyDescent="0.2">
      <c r="A10423" t="s">
        <v>175</v>
      </c>
      <c r="B10423" t="s">
        <v>13</v>
      </c>
      <c r="C10423">
        <v>15</v>
      </c>
      <c r="D10423">
        <v>1326050014842</v>
      </c>
      <c r="E10423" s="1">
        <v>46172</v>
      </c>
      <c r="F10423" s="1">
        <v>46191</v>
      </c>
      <c r="G10423">
        <v>12350</v>
      </c>
      <c r="H10423" s="1">
        <f t="shared" si="810"/>
        <v>46187</v>
      </c>
      <c r="I10423" s="5">
        <f t="shared" si="814"/>
        <v>46253</v>
      </c>
      <c r="J10423" s="9" t="str">
        <f t="shared" si="811"/>
        <v>ค้างชำระ 1 - 30 วัน</v>
      </c>
      <c r="K10423" s="10">
        <f t="shared" si="812"/>
        <v>4</v>
      </c>
      <c r="L10423" t="str">
        <f t="shared" si="813"/>
        <v>ลูกหนี้ชั้นดี</v>
      </c>
    </row>
    <row r="10424" spans="1:12" x14ac:dyDescent="0.2">
      <c r="A10424" t="s">
        <v>175</v>
      </c>
      <c r="B10424" t="s">
        <v>13</v>
      </c>
      <c r="C10424">
        <v>15</v>
      </c>
      <c r="D10424">
        <v>1326060007643</v>
      </c>
      <c r="E10424" s="1">
        <v>46188</v>
      </c>
      <c r="F10424" s="1">
        <v>46204</v>
      </c>
      <c r="G10424">
        <v>2460</v>
      </c>
      <c r="H10424" s="1">
        <f t="shared" si="810"/>
        <v>46203</v>
      </c>
      <c r="I10424" s="5">
        <f t="shared" si="814"/>
        <v>46253</v>
      </c>
      <c r="J10424" s="9" t="str">
        <f t="shared" si="811"/>
        <v>ค้างชำระ 31 - 60 วัน</v>
      </c>
      <c r="K10424" s="10">
        <f t="shared" si="812"/>
        <v>1</v>
      </c>
      <c r="L10424" t="str">
        <f t="shared" si="813"/>
        <v>ลูกหนี้ชั้นดี</v>
      </c>
    </row>
    <row r="10425" spans="1:12" x14ac:dyDescent="0.2">
      <c r="A10425" t="s">
        <v>175</v>
      </c>
      <c r="B10425" t="s">
        <v>13</v>
      </c>
      <c r="C10425">
        <v>15</v>
      </c>
      <c r="D10425">
        <v>1326060014931</v>
      </c>
      <c r="E10425" s="1">
        <v>46203</v>
      </c>
      <c r="F10425" s="1" t="s">
        <v>3049</v>
      </c>
      <c r="G10425">
        <v>7850</v>
      </c>
      <c r="H10425" s="1">
        <f t="shared" si="810"/>
        <v>46218</v>
      </c>
      <c r="I10425" s="5">
        <f t="shared" si="814"/>
        <v>46253</v>
      </c>
      <c r="J10425" s="9" t="str">
        <f t="shared" si="811"/>
        <v>ชำระตรงเวลา</v>
      </c>
      <c r="K10425" s="10">
        <f t="shared" si="812"/>
        <v>35</v>
      </c>
      <c r="L10425" t="str">
        <f t="shared" si="813"/>
        <v>ลูกหนี้เฝ้าติดตาม</v>
      </c>
    </row>
    <row r="10426" spans="1:12" x14ac:dyDescent="0.2">
      <c r="A10426" t="s">
        <v>962</v>
      </c>
      <c r="B10426" t="s">
        <v>18</v>
      </c>
      <c r="C10426">
        <v>15</v>
      </c>
      <c r="D10426">
        <v>1226060003686</v>
      </c>
      <c r="E10426" s="1">
        <v>46177</v>
      </c>
      <c r="F10426" s="1">
        <v>46189</v>
      </c>
      <c r="G10426">
        <v>46916</v>
      </c>
      <c r="H10426" s="1">
        <f t="shared" si="810"/>
        <v>46192</v>
      </c>
      <c r="I10426" s="5">
        <f t="shared" si="814"/>
        <v>46253</v>
      </c>
      <c r="J10426" s="9" t="str">
        <f t="shared" si="811"/>
        <v>ชำระตรงเวลา</v>
      </c>
      <c r="K10426" s="10">
        <f t="shared" si="812"/>
        <v>0</v>
      </c>
      <c r="L10426" t="str">
        <f t="shared" si="813"/>
        <v>ลูกหนี้ชั้นดี</v>
      </c>
    </row>
    <row r="10427" spans="1:12" x14ac:dyDescent="0.2">
      <c r="A10427" t="s">
        <v>997</v>
      </c>
      <c r="B10427" t="s">
        <v>989</v>
      </c>
      <c r="C10427">
        <v>15</v>
      </c>
      <c r="D10427">
        <v>2126060004494</v>
      </c>
      <c r="E10427" s="1">
        <v>46179</v>
      </c>
      <c r="F10427" s="1">
        <v>46186</v>
      </c>
      <c r="G10427">
        <v>46017</v>
      </c>
      <c r="H10427" s="1">
        <f t="shared" si="810"/>
        <v>46194</v>
      </c>
      <c r="I10427" s="5">
        <f t="shared" si="814"/>
        <v>46253</v>
      </c>
      <c r="J10427" s="9" t="str">
        <f t="shared" si="811"/>
        <v>ชำระตรงเวลา</v>
      </c>
      <c r="K10427" s="10">
        <f t="shared" si="812"/>
        <v>0</v>
      </c>
      <c r="L10427" t="str">
        <f t="shared" si="813"/>
        <v>ลูกหนี้ชั้นดี</v>
      </c>
    </row>
    <row r="10428" spans="1:12" x14ac:dyDescent="0.2">
      <c r="A10428" t="s">
        <v>487</v>
      </c>
      <c r="B10428" t="s">
        <v>366</v>
      </c>
      <c r="C10428">
        <v>7</v>
      </c>
      <c r="D10428">
        <v>1126040006259</v>
      </c>
      <c r="E10428" s="1">
        <v>46128</v>
      </c>
      <c r="F10428" s="1">
        <v>46133</v>
      </c>
      <c r="G10428">
        <v>1524</v>
      </c>
      <c r="H10428" s="1">
        <f t="shared" si="810"/>
        <v>46135</v>
      </c>
      <c r="I10428" s="5">
        <f t="shared" si="814"/>
        <v>46253</v>
      </c>
      <c r="J10428" s="9" t="str">
        <f t="shared" si="811"/>
        <v>ชำระตรงเวลา</v>
      </c>
      <c r="K10428" s="10">
        <f t="shared" si="812"/>
        <v>0</v>
      </c>
      <c r="L10428" t="str">
        <f t="shared" si="813"/>
        <v>ลูกหนี้ชั้นดี</v>
      </c>
    </row>
    <row r="10429" spans="1:12" x14ac:dyDescent="0.2">
      <c r="A10429" t="s">
        <v>487</v>
      </c>
      <c r="B10429" t="s">
        <v>366</v>
      </c>
      <c r="C10429">
        <v>7</v>
      </c>
      <c r="D10429">
        <v>1126040010027</v>
      </c>
      <c r="E10429" s="1">
        <v>46135</v>
      </c>
      <c r="F10429" s="1">
        <v>46140</v>
      </c>
      <c r="G10429">
        <v>2900</v>
      </c>
      <c r="H10429" s="1">
        <f t="shared" si="810"/>
        <v>46142</v>
      </c>
      <c r="I10429" s="5">
        <f t="shared" si="814"/>
        <v>46253</v>
      </c>
      <c r="J10429" s="9" t="str">
        <f t="shared" si="811"/>
        <v>ชำระตรงเวลา</v>
      </c>
      <c r="K10429" s="10">
        <f t="shared" si="812"/>
        <v>0</v>
      </c>
      <c r="L10429" t="str">
        <f t="shared" si="813"/>
        <v>ลูกหนี้ชั้นดี</v>
      </c>
    </row>
    <row r="10430" spans="1:12" x14ac:dyDescent="0.2">
      <c r="A10430" t="s">
        <v>487</v>
      </c>
      <c r="B10430" t="s">
        <v>366</v>
      </c>
      <c r="C10430">
        <v>7</v>
      </c>
      <c r="D10430">
        <v>1126040013400</v>
      </c>
      <c r="E10430" s="1">
        <v>46146</v>
      </c>
      <c r="F10430" s="1">
        <v>46147</v>
      </c>
      <c r="G10430">
        <v>17309</v>
      </c>
      <c r="H10430" s="1">
        <f t="shared" si="810"/>
        <v>46153</v>
      </c>
      <c r="I10430" s="5">
        <f t="shared" si="814"/>
        <v>46253</v>
      </c>
      <c r="J10430" s="9" t="str">
        <f t="shared" si="811"/>
        <v>ชำระตรงเวลา</v>
      </c>
      <c r="K10430" s="10">
        <f t="shared" si="812"/>
        <v>0</v>
      </c>
      <c r="L10430" t="str">
        <f t="shared" si="813"/>
        <v>ลูกหนี้ชั้นดี</v>
      </c>
    </row>
    <row r="10431" spans="1:12" x14ac:dyDescent="0.2">
      <c r="A10431" t="s">
        <v>487</v>
      </c>
      <c r="B10431" t="s">
        <v>366</v>
      </c>
      <c r="C10431">
        <v>7</v>
      </c>
      <c r="D10431">
        <v>1126050010031</v>
      </c>
      <c r="E10431" s="1">
        <v>46162</v>
      </c>
      <c r="F10431" s="1">
        <v>46167</v>
      </c>
      <c r="G10431">
        <v>50</v>
      </c>
      <c r="H10431" s="1">
        <f t="shared" si="810"/>
        <v>46169</v>
      </c>
      <c r="I10431" s="5">
        <f t="shared" si="814"/>
        <v>46253</v>
      </c>
      <c r="J10431" s="9" t="str">
        <f t="shared" si="811"/>
        <v>ชำระตรงเวลา</v>
      </c>
      <c r="K10431" s="10">
        <f t="shared" si="812"/>
        <v>0</v>
      </c>
      <c r="L10431" t="str">
        <f t="shared" si="813"/>
        <v>ลูกหนี้ชั้นดี</v>
      </c>
    </row>
    <row r="10432" spans="1:12" x14ac:dyDescent="0.2">
      <c r="A10432" t="s">
        <v>487</v>
      </c>
      <c r="B10432" t="s">
        <v>366</v>
      </c>
      <c r="C10432">
        <v>7</v>
      </c>
      <c r="D10432">
        <v>1126060002934</v>
      </c>
      <c r="E10432" s="1">
        <v>46177</v>
      </c>
      <c r="F10432" s="1">
        <v>46182</v>
      </c>
      <c r="G10432">
        <v>4120</v>
      </c>
      <c r="H10432" s="1">
        <f t="shared" si="810"/>
        <v>46184</v>
      </c>
      <c r="I10432" s="5">
        <f t="shared" si="814"/>
        <v>46253</v>
      </c>
      <c r="J10432" s="9" t="str">
        <f t="shared" si="811"/>
        <v>ชำระตรงเวลา</v>
      </c>
      <c r="K10432" s="10">
        <f t="shared" si="812"/>
        <v>0</v>
      </c>
      <c r="L10432" t="str">
        <f t="shared" si="813"/>
        <v>ลูกหนี้ชั้นดี</v>
      </c>
    </row>
    <row r="10433" spans="1:12" x14ac:dyDescent="0.2">
      <c r="A10433" t="s">
        <v>487</v>
      </c>
      <c r="B10433" t="s">
        <v>366</v>
      </c>
      <c r="C10433">
        <v>7</v>
      </c>
      <c r="D10433">
        <v>1126060005614</v>
      </c>
      <c r="E10433" s="1">
        <v>46186</v>
      </c>
      <c r="F10433" s="1">
        <v>46189</v>
      </c>
      <c r="G10433">
        <v>174</v>
      </c>
      <c r="H10433" s="1">
        <f t="shared" si="810"/>
        <v>46193</v>
      </c>
      <c r="I10433" s="5">
        <f t="shared" si="814"/>
        <v>46253</v>
      </c>
      <c r="J10433" s="9" t="str">
        <f t="shared" si="811"/>
        <v>ชำระตรงเวลา</v>
      </c>
      <c r="K10433" s="10">
        <f t="shared" si="812"/>
        <v>0</v>
      </c>
      <c r="L10433" t="str">
        <f t="shared" si="813"/>
        <v>ลูกหนี้ชั้นดี</v>
      </c>
    </row>
    <row r="10434" spans="1:12" x14ac:dyDescent="0.2">
      <c r="A10434" t="s">
        <v>487</v>
      </c>
      <c r="B10434" t="s">
        <v>366</v>
      </c>
      <c r="C10434">
        <v>7</v>
      </c>
      <c r="D10434">
        <v>1126060009414</v>
      </c>
      <c r="E10434" s="1">
        <v>46190</v>
      </c>
      <c r="F10434" s="1">
        <v>46195</v>
      </c>
      <c r="G10434">
        <v>174</v>
      </c>
      <c r="H10434" s="1">
        <f t="shared" ref="H10434:H10474" si="815">E10434+C10434</f>
        <v>46197</v>
      </c>
      <c r="I10434" s="5">
        <f t="shared" si="814"/>
        <v>46253</v>
      </c>
      <c r="J10434" s="9" t="str">
        <f t="shared" ref="J10434:J10474" si="816">IF(K10435&lt;=0, "ชำระตรงเวลา", IF(K10435&lt;=30, "ค้างชำระ 1 - 30 วัน", IF(K10435&lt;=60, "ค้างชำระ 31 - 60 วัน", IF(K10435&lt;=90, "ค้างชำระ 61 - 90 วัน", "ค้างชำระเกิน 90 วัน"))))</f>
        <v>ชำระตรงเวลา</v>
      </c>
      <c r="K10434" s="10">
        <f t="shared" ref="K10434:K10474" si="817">IF(OR(F10434="",F10434="(ว่าง)"), MAX(0,I10433-H10434), MAX(0,F10434-H10434))</f>
        <v>0</v>
      </c>
      <c r="L10434" t="str">
        <f t="shared" ref="L10434:L10474" si="818">IF(K10434&lt;=30, "ลูกหนี้ชั้นดี", IF(K10434&lt;=90, "ลูกหนี้เฝ้าติดตาม", "ลูกหนี้ด้อยคุณภาพ (NPL)"))</f>
        <v>ลูกหนี้ชั้นดี</v>
      </c>
    </row>
    <row r="10435" spans="1:12" x14ac:dyDescent="0.2">
      <c r="A10435" t="s">
        <v>487</v>
      </c>
      <c r="B10435" t="s">
        <v>366</v>
      </c>
      <c r="C10435">
        <v>7</v>
      </c>
      <c r="D10435">
        <v>1126060012384</v>
      </c>
      <c r="E10435" s="1">
        <v>46199</v>
      </c>
      <c r="F10435" s="1">
        <v>46203</v>
      </c>
      <c r="G10435">
        <v>6556</v>
      </c>
      <c r="H10435" s="1">
        <f t="shared" si="815"/>
        <v>46206</v>
      </c>
      <c r="I10435" s="5">
        <f t="shared" si="814"/>
        <v>46253</v>
      </c>
      <c r="J10435" s="9" t="str">
        <f t="shared" si="816"/>
        <v>ชำระตรงเวลา</v>
      </c>
      <c r="K10435" s="10">
        <f t="shared" si="817"/>
        <v>0</v>
      </c>
      <c r="L10435" t="str">
        <f t="shared" si="818"/>
        <v>ลูกหนี้ชั้นดี</v>
      </c>
    </row>
    <row r="10436" spans="1:12" x14ac:dyDescent="0.2">
      <c r="A10436" t="s">
        <v>487</v>
      </c>
      <c r="B10436" t="s">
        <v>366</v>
      </c>
      <c r="C10436">
        <v>7</v>
      </c>
      <c r="D10436">
        <v>1126060014999</v>
      </c>
      <c r="E10436" s="1">
        <v>46203</v>
      </c>
      <c r="F10436" s="1">
        <v>46203</v>
      </c>
      <c r="G10436">
        <v>144</v>
      </c>
      <c r="H10436" s="1">
        <f t="shared" si="815"/>
        <v>46210</v>
      </c>
      <c r="I10436" s="5">
        <f t="shared" ref="I10436:I10474" si="819">I10435</f>
        <v>46253</v>
      </c>
      <c r="J10436" s="9" t="str">
        <f t="shared" si="816"/>
        <v>ค้างชำระ 1 - 30 วัน</v>
      </c>
      <c r="K10436" s="10">
        <f t="shared" si="817"/>
        <v>0</v>
      </c>
      <c r="L10436" t="str">
        <f t="shared" si="818"/>
        <v>ลูกหนี้ชั้นดี</v>
      </c>
    </row>
    <row r="10437" spans="1:12" x14ac:dyDescent="0.2">
      <c r="A10437" t="s">
        <v>368</v>
      </c>
      <c r="B10437" t="s">
        <v>366</v>
      </c>
      <c r="C10437">
        <v>15</v>
      </c>
      <c r="D10437">
        <v>1126020007634</v>
      </c>
      <c r="E10437" s="1">
        <v>46070</v>
      </c>
      <c r="F10437" s="1">
        <v>46100</v>
      </c>
      <c r="G10437">
        <v>3280</v>
      </c>
      <c r="H10437" s="1">
        <f t="shared" si="815"/>
        <v>46085</v>
      </c>
      <c r="I10437" s="5">
        <f t="shared" si="819"/>
        <v>46253</v>
      </c>
      <c r="J10437" s="9" t="str">
        <f t="shared" si="816"/>
        <v>ค้างชำระ 1 - 30 วัน</v>
      </c>
      <c r="K10437" s="10">
        <f t="shared" si="817"/>
        <v>15</v>
      </c>
      <c r="L10437" t="str">
        <f t="shared" si="818"/>
        <v>ลูกหนี้ชั้นดี</v>
      </c>
    </row>
    <row r="10438" spans="1:12" x14ac:dyDescent="0.2">
      <c r="A10438" t="s">
        <v>368</v>
      </c>
      <c r="B10438" t="s">
        <v>366</v>
      </c>
      <c r="C10438">
        <v>15</v>
      </c>
      <c r="D10438">
        <v>1126060000718</v>
      </c>
      <c r="E10438" s="1">
        <v>46177</v>
      </c>
      <c r="F10438" s="1">
        <v>46216</v>
      </c>
      <c r="G10438">
        <v>2632</v>
      </c>
      <c r="H10438" s="1">
        <f t="shared" si="815"/>
        <v>46192</v>
      </c>
      <c r="I10438" s="5">
        <f t="shared" si="819"/>
        <v>46253</v>
      </c>
      <c r="J10438" s="9" t="str">
        <f t="shared" si="816"/>
        <v>ค้างชำระ 1 - 30 วัน</v>
      </c>
      <c r="K10438" s="10">
        <f t="shared" si="817"/>
        <v>24</v>
      </c>
      <c r="L10438" t="str">
        <f t="shared" si="818"/>
        <v>ลูกหนี้ชั้นดี</v>
      </c>
    </row>
    <row r="10439" spans="1:12" x14ac:dyDescent="0.2">
      <c r="A10439" t="s">
        <v>368</v>
      </c>
      <c r="B10439" t="s">
        <v>366</v>
      </c>
      <c r="C10439">
        <v>15</v>
      </c>
      <c r="D10439">
        <v>1126060008172</v>
      </c>
      <c r="E10439" s="1">
        <v>46190</v>
      </c>
      <c r="F10439" s="1">
        <v>46216</v>
      </c>
      <c r="G10439">
        <v>10008</v>
      </c>
      <c r="H10439" s="1">
        <f t="shared" si="815"/>
        <v>46205</v>
      </c>
      <c r="I10439" s="5">
        <f t="shared" si="819"/>
        <v>46253</v>
      </c>
      <c r="J10439" s="9" t="str">
        <f t="shared" si="816"/>
        <v>ค้างชำระ 1 - 30 วัน</v>
      </c>
      <c r="K10439" s="10">
        <f t="shared" si="817"/>
        <v>11</v>
      </c>
      <c r="L10439" t="str">
        <f t="shared" si="818"/>
        <v>ลูกหนี้ชั้นดี</v>
      </c>
    </row>
    <row r="10440" spans="1:12" x14ac:dyDescent="0.2">
      <c r="A10440" t="s">
        <v>2375</v>
      </c>
      <c r="B10440" t="s">
        <v>366</v>
      </c>
      <c r="C10440">
        <v>7</v>
      </c>
      <c r="D10440">
        <v>1126060001913</v>
      </c>
      <c r="E10440" s="1">
        <v>46184</v>
      </c>
      <c r="F10440" s="1">
        <v>46196</v>
      </c>
      <c r="G10440">
        <v>18775</v>
      </c>
      <c r="H10440" s="1">
        <f t="shared" si="815"/>
        <v>46191</v>
      </c>
      <c r="I10440" s="5">
        <f t="shared" si="819"/>
        <v>46253</v>
      </c>
      <c r="J10440" s="9" t="str">
        <f t="shared" si="816"/>
        <v>ชำระตรงเวลา</v>
      </c>
      <c r="K10440" s="10">
        <f t="shared" si="817"/>
        <v>5</v>
      </c>
      <c r="L10440" t="str">
        <f t="shared" si="818"/>
        <v>ลูกหนี้ชั้นดี</v>
      </c>
    </row>
    <row r="10441" spans="1:12" x14ac:dyDescent="0.2">
      <c r="A10441" t="s">
        <v>682</v>
      </c>
      <c r="B10441" t="s">
        <v>366</v>
      </c>
      <c r="C10441">
        <v>7</v>
      </c>
      <c r="D10441">
        <v>1126050011502</v>
      </c>
      <c r="E10441" s="1">
        <v>46163</v>
      </c>
      <c r="F10441" s="1">
        <v>46164</v>
      </c>
      <c r="G10441">
        <v>2726</v>
      </c>
      <c r="H10441" s="1">
        <f t="shared" si="815"/>
        <v>46170</v>
      </c>
      <c r="I10441" s="5">
        <f t="shared" si="819"/>
        <v>46253</v>
      </c>
      <c r="J10441" s="9" t="str">
        <f t="shared" si="816"/>
        <v>ชำระตรงเวลา</v>
      </c>
      <c r="K10441" s="10">
        <f t="shared" si="817"/>
        <v>0</v>
      </c>
      <c r="L10441" t="str">
        <f t="shared" si="818"/>
        <v>ลูกหนี้ชั้นดี</v>
      </c>
    </row>
    <row r="10442" spans="1:12" x14ac:dyDescent="0.2">
      <c r="A10442" t="s">
        <v>682</v>
      </c>
      <c r="B10442" t="s">
        <v>366</v>
      </c>
      <c r="C10442">
        <v>7</v>
      </c>
      <c r="D10442">
        <v>1126060004136</v>
      </c>
      <c r="E10442" s="1">
        <v>46178</v>
      </c>
      <c r="F10442" s="1">
        <v>46181</v>
      </c>
      <c r="G10442">
        <v>1561</v>
      </c>
      <c r="H10442" s="1">
        <f t="shared" si="815"/>
        <v>46185</v>
      </c>
      <c r="I10442" s="5">
        <f t="shared" si="819"/>
        <v>46253</v>
      </c>
      <c r="J10442" s="9" t="str">
        <f t="shared" si="816"/>
        <v>ชำระตรงเวลา</v>
      </c>
      <c r="K10442" s="10">
        <f t="shared" si="817"/>
        <v>0</v>
      </c>
      <c r="L10442" t="str">
        <f t="shared" si="818"/>
        <v>ลูกหนี้ชั้นดี</v>
      </c>
    </row>
    <row r="10443" spans="1:12" x14ac:dyDescent="0.2">
      <c r="A10443" t="s">
        <v>682</v>
      </c>
      <c r="B10443" t="s">
        <v>366</v>
      </c>
      <c r="C10443">
        <v>7</v>
      </c>
      <c r="D10443">
        <v>1126060006796</v>
      </c>
      <c r="E10443" s="1">
        <v>46184</v>
      </c>
      <c r="F10443" s="1">
        <v>46186</v>
      </c>
      <c r="G10443">
        <v>920</v>
      </c>
      <c r="H10443" s="1">
        <f t="shared" si="815"/>
        <v>46191</v>
      </c>
      <c r="I10443" s="5">
        <f t="shared" si="819"/>
        <v>46253</v>
      </c>
      <c r="J10443" s="9" t="str">
        <f t="shared" si="816"/>
        <v>ชำระตรงเวลา</v>
      </c>
      <c r="K10443" s="10">
        <f t="shared" si="817"/>
        <v>0</v>
      </c>
      <c r="L10443" t="str">
        <f t="shared" si="818"/>
        <v>ลูกหนี้ชั้นดี</v>
      </c>
    </row>
    <row r="10444" spans="1:12" x14ac:dyDescent="0.2">
      <c r="A10444" t="s">
        <v>682</v>
      </c>
      <c r="B10444" t="s">
        <v>366</v>
      </c>
      <c r="C10444">
        <v>7</v>
      </c>
      <c r="D10444">
        <v>1126060010786</v>
      </c>
      <c r="E10444" s="1">
        <v>46191</v>
      </c>
      <c r="F10444" s="1">
        <v>46192</v>
      </c>
      <c r="G10444">
        <v>1920</v>
      </c>
      <c r="H10444" s="1">
        <f t="shared" si="815"/>
        <v>46198</v>
      </c>
      <c r="I10444" s="5">
        <f t="shared" si="819"/>
        <v>46253</v>
      </c>
      <c r="J10444" s="9" t="str">
        <f t="shared" si="816"/>
        <v>ชำระตรงเวลา</v>
      </c>
      <c r="K10444" s="10">
        <f t="shared" si="817"/>
        <v>0</v>
      </c>
      <c r="L10444" t="str">
        <f t="shared" si="818"/>
        <v>ลูกหนี้ชั้นดี</v>
      </c>
    </row>
    <row r="10445" spans="1:12" x14ac:dyDescent="0.2">
      <c r="A10445" t="s">
        <v>682</v>
      </c>
      <c r="B10445" t="s">
        <v>366</v>
      </c>
      <c r="C10445">
        <v>7</v>
      </c>
      <c r="D10445">
        <v>1126060013633</v>
      </c>
      <c r="E10445" s="1">
        <v>46198</v>
      </c>
      <c r="F10445" s="1">
        <v>46199</v>
      </c>
      <c r="G10445">
        <v>303</v>
      </c>
      <c r="H10445" s="1">
        <f t="shared" si="815"/>
        <v>46205</v>
      </c>
      <c r="I10445" s="5">
        <f t="shared" si="819"/>
        <v>46253</v>
      </c>
      <c r="J10445" s="9" t="str">
        <f t="shared" si="816"/>
        <v>ค้างชำระ 1 - 30 วัน</v>
      </c>
      <c r="K10445" s="10">
        <f t="shared" si="817"/>
        <v>0</v>
      </c>
      <c r="L10445" t="str">
        <f t="shared" si="818"/>
        <v>ลูกหนี้ชั้นดี</v>
      </c>
    </row>
    <row r="10446" spans="1:12" x14ac:dyDescent="0.2">
      <c r="A10446" t="s">
        <v>564</v>
      </c>
      <c r="B10446" t="s">
        <v>366</v>
      </c>
      <c r="C10446">
        <v>7</v>
      </c>
      <c r="D10446">
        <v>1126040004897</v>
      </c>
      <c r="E10446" s="1">
        <v>46123</v>
      </c>
      <c r="F10446" s="1">
        <v>46135</v>
      </c>
      <c r="G10446">
        <v>2541</v>
      </c>
      <c r="H10446" s="1">
        <f t="shared" si="815"/>
        <v>46130</v>
      </c>
      <c r="I10446" s="5">
        <f t="shared" si="819"/>
        <v>46253</v>
      </c>
      <c r="J10446" s="9" t="str">
        <f t="shared" si="816"/>
        <v>ค้างชำระ 1 - 30 วัน</v>
      </c>
      <c r="K10446" s="10">
        <f t="shared" si="817"/>
        <v>5</v>
      </c>
      <c r="L10446" t="str">
        <f t="shared" si="818"/>
        <v>ลูกหนี้ชั้นดี</v>
      </c>
    </row>
    <row r="10447" spans="1:12" x14ac:dyDescent="0.2">
      <c r="A10447" t="s">
        <v>564</v>
      </c>
      <c r="B10447" t="s">
        <v>366</v>
      </c>
      <c r="C10447">
        <v>7</v>
      </c>
      <c r="D10447">
        <v>1126060003450</v>
      </c>
      <c r="E10447" s="1">
        <v>46179</v>
      </c>
      <c r="F10447" s="1">
        <v>46193</v>
      </c>
      <c r="G10447">
        <v>302</v>
      </c>
      <c r="H10447" s="1">
        <f t="shared" si="815"/>
        <v>46186</v>
      </c>
      <c r="I10447" s="5">
        <f t="shared" si="819"/>
        <v>46253</v>
      </c>
      <c r="J10447" s="9" t="str">
        <f t="shared" si="816"/>
        <v>ค้างชำระ 1 - 30 วัน</v>
      </c>
      <c r="K10447" s="10">
        <f t="shared" si="817"/>
        <v>7</v>
      </c>
      <c r="L10447" t="str">
        <f t="shared" si="818"/>
        <v>ลูกหนี้ชั้นดี</v>
      </c>
    </row>
    <row r="10448" spans="1:12" x14ac:dyDescent="0.2">
      <c r="A10448" t="s">
        <v>564</v>
      </c>
      <c r="B10448" t="s">
        <v>366</v>
      </c>
      <c r="C10448">
        <v>7</v>
      </c>
      <c r="D10448">
        <v>1126060006291</v>
      </c>
      <c r="E10448" s="1">
        <v>46186</v>
      </c>
      <c r="F10448" s="1">
        <v>46212</v>
      </c>
      <c r="G10448">
        <v>995</v>
      </c>
      <c r="H10448" s="1">
        <f t="shared" si="815"/>
        <v>46193</v>
      </c>
      <c r="I10448" s="5">
        <f t="shared" si="819"/>
        <v>46253</v>
      </c>
      <c r="J10448" s="9" t="str">
        <f t="shared" si="816"/>
        <v>ค้างชำระ 1 - 30 วัน</v>
      </c>
      <c r="K10448" s="10">
        <f t="shared" si="817"/>
        <v>19</v>
      </c>
      <c r="L10448" t="str">
        <f t="shared" si="818"/>
        <v>ลูกหนี้ชั้นดี</v>
      </c>
    </row>
    <row r="10449" spans="1:12" x14ac:dyDescent="0.2">
      <c r="A10449" t="s">
        <v>564</v>
      </c>
      <c r="B10449" t="s">
        <v>366</v>
      </c>
      <c r="C10449">
        <v>7</v>
      </c>
      <c r="D10449">
        <v>1126060010076</v>
      </c>
      <c r="E10449" s="1">
        <v>46193</v>
      </c>
      <c r="F10449" s="1">
        <v>46212</v>
      </c>
      <c r="G10449">
        <v>640</v>
      </c>
      <c r="H10449" s="1">
        <f t="shared" si="815"/>
        <v>46200</v>
      </c>
      <c r="I10449" s="5">
        <f t="shared" si="819"/>
        <v>46253</v>
      </c>
      <c r="J10449" s="9" t="str">
        <f t="shared" si="816"/>
        <v>ชำระตรงเวลา</v>
      </c>
      <c r="K10449" s="10">
        <f t="shared" si="817"/>
        <v>12</v>
      </c>
      <c r="L10449" t="str">
        <f t="shared" si="818"/>
        <v>ลูกหนี้ชั้นดี</v>
      </c>
    </row>
    <row r="10450" spans="1:12" x14ac:dyDescent="0.2">
      <c r="A10450" t="s">
        <v>564</v>
      </c>
      <c r="B10450" t="s">
        <v>366</v>
      </c>
      <c r="C10450">
        <v>7</v>
      </c>
      <c r="D10450">
        <v>1126060013213</v>
      </c>
      <c r="E10450" s="1">
        <v>46198</v>
      </c>
      <c r="F10450" s="1">
        <v>46205</v>
      </c>
      <c r="G10450">
        <v>760</v>
      </c>
      <c r="H10450" s="1">
        <f t="shared" si="815"/>
        <v>46205</v>
      </c>
      <c r="I10450" s="5">
        <f t="shared" si="819"/>
        <v>46253</v>
      </c>
      <c r="J10450" s="9" t="str">
        <f t="shared" si="816"/>
        <v>ชำระตรงเวลา</v>
      </c>
      <c r="K10450" s="10">
        <f t="shared" si="817"/>
        <v>0</v>
      </c>
      <c r="L10450" t="str">
        <f t="shared" si="818"/>
        <v>ลูกหนี้ชั้นดี</v>
      </c>
    </row>
    <row r="10451" spans="1:12" x14ac:dyDescent="0.2">
      <c r="A10451" t="s">
        <v>616</v>
      </c>
      <c r="B10451" t="s">
        <v>366</v>
      </c>
      <c r="C10451">
        <v>30</v>
      </c>
      <c r="D10451">
        <v>1126040004286</v>
      </c>
      <c r="E10451" s="1">
        <v>46122</v>
      </c>
      <c r="F10451" s="1">
        <v>46150</v>
      </c>
      <c r="G10451">
        <v>12734</v>
      </c>
      <c r="H10451" s="1">
        <f t="shared" si="815"/>
        <v>46152</v>
      </c>
      <c r="I10451" s="5">
        <f t="shared" si="819"/>
        <v>46253</v>
      </c>
      <c r="J10451" s="9" t="str">
        <f t="shared" si="816"/>
        <v>ชำระตรงเวลา</v>
      </c>
      <c r="K10451" s="10">
        <f t="shared" si="817"/>
        <v>0</v>
      </c>
      <c r="L10451" t="str">
        <f t="shared" si="818"/>
        <v>ลูกหนี้ชั้นดี</v>
      </c>
    </row>
    <row r="10452" spans="1:12" x14ac:dyDescent="0.2">
      <c r="A10452" t="s">
        <v>616</v>
      </c>
      <c r="B10452" t="s">
        <v>366</v>
      </c>
      <c r="C10452">
        <v>30</v>
      </c>
      <c r="D10452">
        <v>1126040005887</v>
      </c>
      <c r="E10452" s="1">
        <v>46129</v>
      </c>
      <c r="F10452" s="1">
        <v>46136</v>
      </c>
      <c r="G10452">
        <v>2096</v>
      </c>
      <c r="H10452" s="1">
        <f t="shared" si="815"/>
        <v>46159</v>
      </c>
      <c r="I10452" s="5">
        <f t="shared" si="819"/>
        <v>46253</v>
      </c>
      <c r="J10452" s="9" t="str">
        <f t="shared" si="816"/>
        <v>ชำระตรงเวลา</v>
      </c>
      <c r="K10452" s="10">
        <f t="shared" si="817"/>
        <v>0</v>
      </c>
      <c r="L10452" t="str">
        <f t="shared" si="818"/>
        <v>ลูกหนี้ชั้นดี</v>
      </c>
    </row>
    <row r="10453" spans="1:12" x14ac:dyDescent="0.2">
      <c r="A10453" t="s">
        <v>616</v>
      </c>
      <c r="B10453" t="s">
        <v>366</v>
      </c>
      <c r="C10453">
        <v>30</v>
      </c>
      <c r="D10453">
        <v>1126040013073</v>
      </c>
      <c r="E10453" s="1">
        <v>46144</v>
      </c>
      <c r="F10453" s="1">
        <v>46171</v>
      </c>
      <c r="G10453">
        <v>2434</v>
      </c>
      <c r="H10453" s="1">
        <f t="shared" si="815"/>
        <v>46174</v>
      </c>
      <c r="I10453" s="5">
        <f t="shared" si="819"/>
        <v>46253</v>
      </c>
      <c r="J10453" s="9" t="str">
        <f t="shared" si="816"/>
        <v>ชำระตรงเวลา</v>
      </c>
      <c r="K10453" s="10">
        <f t="shared" si="817"/>
        <v>0</v>
      </c>
      <c r="L10453" t="str">
        <f t="shared" si="818"/>
        <v>ลูกหนี้ชั้นดี</v>
      </c>
    </row>
    <row r="10454" spans="1:12" x14ac:dyDescent="0.2">
      <c r="A10454" t="s">
        <v>616</v>
      </c>
      <c r="B10454" t="s">
        <v>366</v>
      </c>
      <c r="C10454">
        <v>30</v>
      </c>
      <c r="D10454">
        <v>1126050009868</v>
      </c>
      <c r="E10454" s="1">
        <v>46163</v>
      </c>
      <c r="F10454" s="1">
        <v>46192</v>
      </c>
      <c r="G10454">
        <v>1991</v>
      </c>
      <c r="H10454" s="1">
        <f t="shared" si="815"/>
        <v>46193</v>
      </c>
      <c r="I10454" s="5">
        <f t="shared" si="819"/>
        <v>46253</v>
      </c>
      <c r="J10454" s="9" t="str">
        <f t="shared" si="816"/>
        <v>ชำระตรงเวลา</v>
      </c>
      <c r="K10454" s="10">
        <f t="shared" si="817"/>
        <v>0</v>
      </c>
      <c r="L10454" t="str">
        <f t="shared" si="818"/>
        <v>ลูกหนี้ชั้นดี</v>
      </c>
    </row>
    <row r="10455" spans="1:12" x14ac:dyDescent="0.2">
      <c r="A10455" t="s">
        <v>616</v>
      </c>
      <c r="B10455" t="s">
        <v>366</v>
      </c>
      <c r="C10455">
        <v>30</v>
      </c>
      <c r="D10455">
        <v>1126060002835</v>
      </c>
      <c r="E10455" s="1">
        <v>46182</v>
      </c>
      <c r="F10455" s="1">
        <v>46205</v>
      </c>
      <c r="G10455">
        <v>1874</v>
      </c>
      <c r="H10455" s="1">
        <f t="shared" si="815"/>
        <v>46212</v>
      </c>
      <c r="I10455" s="5">
        <f t="shared" si="819"/>
        <v>46253</v>
      </c>
      <c r="J10455" s="9" t="str">
        <f t="shared" si="816"/>
        <v>ชำระตรงเวลา</v>
      </c>
      <c r="K10455" s="10">
        <f t="shared" si="817"/>
        <v>0</v>
      </c>
      <c r="L10455" t="str">
        <f t="shared" si="818"/>
        <v>ลูกหนี้ชั้นดี</v>
      </c>
    </row>
    <row r="10456" spans="1:12" x14ac:dyDescent="0.2">
      <c r="A10456" t="s">
        <v>616</v>
      </c>
      <c r="B10456" t="s">
        <v>366</v>
      </c>
      <c r="C10456">
        <v>30</v>
      </c>
      <c r="D10456">
        <v>1126060005362</v>
      </c>
      <c r="E10456" s="1">
        <v>46186</v>
      </c>
      <c r="F10456" s="1">
        <v>46212</v>
      </c>
      <c r="G10456">
        <v>1269</v>
      </c>
      <c r="H10456" s="1">
        <f t="shared" si="815"/>
        <v>46216</v>
      </c>
      <c r="I10456" s="5">
        <f t="shared" si="819"/>
        <v>46253</v>
      </c>
      <c r="J10456" s="9" t="str">
        <f t="shared" si="816"/>
        <v>ชำระตรงเวลา</v>
      </c>
      <c r="K10456" s="10">
        <f t="shared" si="817"/>
        <v>0</v>
      </c>
      <c r="L10456" t="str">
        <f t="shared" si="818"/>
        <v>ลูกหนี้ชั้นดี</v>
      </c>
    </row>
    <row r="10457" spans="1:12" x14ac:dyDescent="0.2">
      <c r="A10457" t="s">
        <v>616</v>
      </c>
      <c r="B10457" t="s">
        <v>366</v>
      </c>
      <c r="C10457">
        <v>30</v>
      </c>
      <c r="D10457">
        <v>1126060009179</v>
      </c>
      <c r="E10457" s="1">
        <v>46192</v>
      </c>
      <c r="F10457" s="1">
        <v>46220</v>
      </c>
      <c r="G10457">
        <v>5006</v>
      </c>
      <c r="H10457" s="1">
        <f t="shared" si="815"/>
        <v>46222</v>
      </c>
      <c r="I10457" s="5">
        <f t="shared" si="819"/>
        <v>46253</v>
      </c>
      <c r="J10457" s="9" t="str">
        <f t="shared" si="816"/>
        <v>ค้างชำระ 1 - 30 วัน</v>
      </c>
      <c r="K10457" s="10">
        <f t="shared" si="817"/>
        <v>0</v>
      </c>
      <c r="L10457" t="str">
        <f t="shared" si="818"/>
        <v>ลูกหนี้ชั้นดี</v>
      </c>
    </row>
    <row r="10458" spans="1:12" x14ac:dyDescent="0.2">
      <c r="A10458" t="s">
        <v>616</v>
      </c>
      <c r="B10458" t="s">
        <v>366</v>
      </c>
      <c r="C10458">
        <v>30</v>
      </c>
      <c r="D10458">
        <v>1126060012209</v>
      </c>
      <c r="E10458" s="1">
        <v>46203</v>
      </c>
      <c r="F10458" s="1" t="s">
        <v>3049</v>
      </c>
      <c r="G10458">
        <v>1946</v>
      </c>
      <c r="H10458" s="1">
        <f t="shared" si="815"/>
        <v>46233</v>
      </c>
      <c r="I10458" s="5">
        <f t="shared" si="819"/>
        <v>46253</v>
      </c>
      <c r="J10458" s="9" t="str">
        <f t="shared" si="816"/>
        <v>ชำระตรงเวลา</v>
      </c>
      <c r="K10458" s="10">
        <f t="shared" si="817"/>
        <v>20</v>
      </c>
      <c r="L10458" t="str">
        <f t="shared" si="818"/>
        <v>ลูกหนี้ชั้นดี</v>
      </c>
    </row>
    <row r="10459" spans="1:12" x14ac:dyDescent="0.2">
      <c r="A10459" t="s">
        <v>1319</v>
      </c>
      <c r="B10459" t="s">
        <v>356</v>
      </c>
      <c r="C10459">
        <v>7</v>
      </c>
      <c r="D10459">
        <v>1926010008340</v>
      </c>
      <c r="E10459" s="1">
        <v>46042</v>
      </c>
      <c r="F10459" s="1">
        <v>46043</v>
      </c>
      <c r="G10459">
        <v>10090</v>
      </c>
      <c r="H10459" s="1">
        <f t="shared" si="815"/>
        <v>46049</v>
      </c>
      <c r="I10459" s="5">
        <f t="shared" si="819"/>
        <v>46253</v>
      </c>
      <c r="J10459" s="9" t="str">
        <f t="shared" si="816"/>
        <v>ชำระตรงเวลา</v>
      </c>
      <c r="K10459" s="10">
        <f t="shared" si="817"/>
        <v>0</v>
      </c>
      <c r="L10459" t="str">
        <f t="shared" si="818"/>
        <v>ลูกหนี้ชั้นดี</v>
      </c>
    </row>
    <row r="10460" spans="1:12" x14ac:dyDescent="0.2">
      <c r="A10460" t="s">
        <v>1319</v>
      </c>
      <c r="B10460" t="s">
        <v>356</v>
      </c>
      <c r="C10460">
        <v>7</v>
      </c>
      <c r="D10460">
        <v>1926010011999</v>
      </c>
      <c r="E10460" s="1">
        <v>46049</v>
      </c>
      <c r="F10460" s="1">
        <v>46053</v>
      </c>
      <c r="G10460">
        <v>7464</v>
      </c>
      <c r="H10460" s="1">
        <f t="shared" si="815"/>
        <v>46056</v>
      </c>
      <c r="I10460" s="5">
        <f t="shared" si="819"/>
        <v>46253</v>
      </c>
      <c r="J10460" s="9" t="str">
        <f t="shared" si="816"/>
        <v>ชำระตรงเวลา</v>
      </c>
      <c r="K10460" s="10">
        <f t="shared" si="817"/>
        <v>0</v>
      </c>
      <c r="L10460" t="str">
        <f t="shared" si="818"/>
        <v>ลูกหนี้ชั้นดี</v>
      </c>
    </row>
    <row r="10461" spans="1:12" x14ac:dyDescent="0.2">
      <c r="A10461" t="s">
        <v>1319</v>
      </c>
      <c r="B10461" t="s">
        <v>356</v>
      </c>
      <c r="C10461">
        <v>7</v>
      </c>
      <c r="D10461">
        <v>1926020007470</v>
      </c>
      <c r="E10461" s="1">
        <v>46067</v>
      </c>
      <c r="F10461" s="1">
        <v>46074</v>
      </c>
      <c r="G10461">
        <v>19812</v>
      </c>
      <c r="H10461" s="1">
        <f t="shared" si="815"/>
        <v>46074</v>
      </c>
      <c r="I10461" s="5">
        <f t="shared" si="819"/>
        <v>46253</v>
      </c>
      <c r="J10461" s="9" t="str">
        <f t="shared" si="816"/>
        <v>ชำระตรงเวลา</v>
      </c>
      <c r="K10461" s="10">
        <f t="shared" si="817"/>
        <v>0</v>
      </c>
      <c r="L10461" t="str">
        <f t="shared" si="818"/>
        <v>ลูกหนี้ชั้นดี</v>
      </c>
    </row>
    <row r="10462" spans="1:12" x14ac:dyDescent="0.2">
      <c r="A10462" t="s">
        <v>1319</v>
      </c>
      <c r="B10462" t="s">
        <v>356</v>
      </c>
      <c r="C10462">
        <v>7</v>
      </c>
      <c r="D10462">
        <v>1926020014393</v>
      </c>
      <c r="E10462" s="1">
        <v>46081</v>
      </c>
      <c r="F10462" s="1">
        <v>46086</v>
      </c>
      <c r="G10462">
        <v>24082</v>
      </c>
      <c r="H10462" s="1">
        <f t="shared" si="815"/>
        <v>46088</v>
      </c>
      <c r="I10462" s="5">
        <f t="shared" si="819"/>
        <v>46253</v>
      </c>
      <c r="J10462" s="9" t="str">
        <f t="shared" si="816"/>
        <v>ชำระตรงเวลา</v>
      </c>
      <c r="K10462" s="10">
        <f t="shared" si="817"/>
        <v>0</v>
      </c>
      <c r="L10462" t="str">
        <f t="shared" si="818"/>
        <v>ลูกหนี้ชั้นดี</v>
      </c>
    </row>
    <row r="10463" spans="1:12" x14ac:dyDescent="0.2">
      <c r="A10463" t="s">
        <v>1319</v>
      </c>
      <c r="B10463" t="s">
        <v>356</v>
      </c>
      <c r="C10463">
        <v>7</v>
      </c>
      <c r="D10463">
        <v>1926030006555</v>
      </c>
      <c r="E10463" s="1">
        <v>46093</v>
      </c>
      <c r="F10463" s="1">
        <v>46099</v>
      </c>
      <c r="G10463">
        <v>7821</v>
      </c>
      <c r="H10463" s="1">
        <f t="shared" si="815"/>
        <v>46100</v>
      </c>
      <c r="I10463" s="5">
        <f t="shared" si="819"/>
        <v>46253</v>
      </c>
      <c r="J10463" s="9" t="str">
        <f t="shared" si="816"/>
        <v>ชำระตรงเวลา</v>
      </c>
      <c r="K10463" s="10">
        <f t="shared" si="817"/>
        <v>0</v>
      </c>
      <c r="L10463" t="str">
        <f t="shared" si="818"/>
        <v>ลูกหนี้ชั้นดี</v>
      </c>
    </row>
    <row r="10464" spans="1:12" x14ac:dyDescent="0.2">
      <c r="A10464" t="s">
        <v>1319</v>
      </c>
      <c r="B10464" t="s">
        <v>356</v>
      </c>
      <c r="C10464">
        <v>7</v>
      </c>
      <c r="D10464">
        <v>1926030011443</v>
      </c>
      <c r="E10464" s="1">
        <v>46104</v>
      </c>
      <c r="F10464" s="1">
        <v>46109</v>
      </c>
      <c r="G10464">
        <v>20316</v>
      </c>
      <c r="H10464" s="1">
        <f t="shared" si="815"/>
        <v>46111</v>
      </c>
      <c r="I10464" s="5">
        <f t="shared" si="819"/>
        <v>46253</v>
      </c>
      <c r="J10464" s="9" t="str">
        <f t="shared" si="816"/>
        <v>ชำระตรงเวลา</v>
      </c>
      <c r="K10464" s="10">
        <f t="shared" si="817"/>
        <v>0</v>
      </c>
      <c r="L10464" t="str">
        <f t="shared" si="818"/>
        <v>ลูกหนี้ชั้นดี</v>
      </c>
    </row>
    <row r="10465" spans="1:12" x14ac:dyDescent="0.2">
      <c r="A10465" t="s">
        <v>1319</v>
      </c>
      <c r="B10465" t="s">
        <v>356</v>
      </c>
      <c r="C10465">
        <v>7</v>
      </c>
      <c r="D10465">
        <v>1926030014314</v>
      </c>
      <c r="E10465" s="1">
        <v>46111</v>
      </c>
      <c r="F10465" s="1">
        <v>46118</v>
      </c>
      <c r="G10465">
        <v>15020</v>
      </c>
      <c r="H10465" s="1">
        <f t="shared" si="815"/>
        <v>46118</v>
      </c>
      <c r="I10465" s="5">
        <f t="shared" si="819"/>
        <v>46253</v>
      </c>
      <c r="J10465" s="9" t="str">
        <f t="shared" si="816"/>
        <v>ชำระตรงเวลา</v>
      </c>
      <c r="K10465" s="10">
        <f t="shared" si="817"/>
        <v>0</v>
      </c>
      <c r="L10465" t="str">
        <f t="shared" si="818"/>
        <v>ลูกหนี้ชั้นดี</v>
      </c>
    </row>
    <row r="10466" spans="1:12" x14ac:dyDescent="0.2">
      <c r="A10466" t="s">
        <v>1319</v>
      </c>
      <c r="B10466" t="s">
        <v>356</v>
      </c>
      <c r="C10466">
        <v>7</v>
      </c>
      <c r="D10466">
        <v>1926040003025</v>
      </c>
      <c r="E10466" s="1">
        <v>46118</v>
      </c>
      <c r="F10466" s="1">
        <v>46123</v>
      </c>
      <c r="G10466">
        <v>2231</v>
      </c>
      <c r="H10466" s="1">
        <f t="shared" si="815"/>
        <v>46125</v>
      </c>
      <c r="I10466" s="5">
        <f t="shared" si="819"/>
        <v>46253</v>
      </c>
      <c r="J10466" s="9" t="str">
        <f t="shared" si="816"/>
        <v>ชำระตรงเวลา</v>
      </c>
      <c r="K10466" s="10">
        <f t="shared" si="817"/>
        <v>0</v>
      </c>
      <c r="L10466" t="str">
        <f t="shared" si="818"/>
        <v>ลูกหนี้ชั้นดี</v>
      </c>
    </row>
    <row r="10467" spans="1:12" x14ac:dyDescent="0.2">
      <c r="A10467" t="s">
        <v>1319</v>
      </c>
      <c r="B10467" t="s">
        <v>356</v>
      </c>
      <c r="C10467">
        <v>7</v>
      </c>
      <c r="D10467">
        <v>1926040009331</v>
      </c>
      <c r="E10467" s="1">
        <v>46132</v>
      </c>
      <c r="F10467" s="1">
        <v>46135</v>
      </c>
      <c r="G10467">
        <v>11576</v>
      </c>
      <c r="H10467" s="1">
        <f t="shared" si="815"/>
        <v>46139</v>
      </c>
      <c r="I10467" s="5">
        <f t="shared" si="819"/>
        <v>46253</v>
      </c>
      <c r="J10467" s="9" t="str">
        <f t="shared" si="816"/>
        <v>ชำระตรงเวลา</v>
      </c>
      <c r="K10467" s="10">
        <f t="shared" si="817"/>
        <v>0</v>
      </c>
      <c r="L10467" t="str">
        <f t="shared" si="818"/>
        <v>ลูกหนี้ชั้นดี</v>
      </c>
    </row>
    <row r="10468" spans="1:12" x14ac:dyDescent="0.2">
      <c r="A10468" t="s">
        <v>1319</v>
      </c>
      <c r="B10468" t="s">
        <v>356</v>
      </c>
      <c r="C10468">
        <v>7</v>
      </c>
      <c r="D10468">
        <v>1926040014199</v>
      </c>
      <c r="E10468" s="1">
        <v>46142</v>
      </c>
      <c r="F10468" s="1">
        <v>46144</v>
      </c>
      <c r="G10468">
        <v>3336</v>
      </c>
      <c r="H10468" s="1">
        <f t="shared" si="815"/>
        <v>46149</v>
      </c>
      <c r="I10468" s="5">
        <f t="shared" si="819"/>
        <v>46253</v>
      </c>
      <c r="J10468" s="9" t="str">
        <f t="shared" si="816"/>
        <v>ชำระตรงเวลา</v>
      </c>
      <c r="K10468" s="10">
        <f t="shared" si="817"/>
        <v>0</v>
      </c>
      <c r="L10468" t="str">
        <f t="shared" si="818"/>
        <v>ลูกหนี้ชั้นดี</v>
      </c>
    </row>
    <row r="10469" spans="1:12" x14ac:dyDescent="0.2">
      <c r="A10469" t="s">
        <v>1319</v>
      </c>
      <c r="B10469" t="s">
        <v>356</v>
      </c>
      <c r="C10469">
        <v>7</v>
      </c>
      <c r="D10469">
        <v>1926050004890</v>
      </c>
      <c r="E10469" s="1">
        <v>46151</v>
      </c>
      <c r="F10469" s="1">
        <v>46151</v>
      </c>
      <c r="G10469">
        <v>2793</v>
      </c>
      <c r="H10469" s="1">
        <f t="shared" si="815"/>
        <v>46158</v>
      </c>
      <c r="I10469" s="5">
        <f t="shared" si="819"/>
        <v>46253</v>
      </c>
      <c r="J10469" s="9" t="str">
        <f t="shared" si="816"/>
        <v>ชำระตรงเวลา</v>
      </c>
      <c r="K10469" s="10">
        <f t="shared" si="817"/>
        <v>0</v>
      </c>
      <c r="L10469" t="str">
        <f t="shared" si="818"/>
        <v>ลูกหนี้ชั้นดี</v>
      </c>
    </row>
    <row r="10470" spans="1:12" x14ac:dyDescent="0.2">
      <c r="A10470" t="s">
        <v>1319</v>
      </c>
      <c r="B10470" t="s">
        <v>356</v>
      </c>
      <c r="C10470">
        <v>7</v>
      </c>
      <c r="D10470">
        <v>1926050008591</v>
      </c>
      <c r="E10470" s="1">
        <v>46158</v>
      </c>
      <c r="F10470" s="1">
        <v>46160</v>
      </c>
      <c r="G10470">
        <v>3170</v>
      </c>
      <c r="H10470" s="1">
        <f t="shared" si="815"/>
        <v>46165</v>
      </c>
      <c r="I10470" s="5">
        <f t="shared" si="819"/>
        <v>46253</v>
      </c>
      <c r="J10470" s="9" t="str">
        <f t="shared" si="816"/>
        <v>ชำระตรงเวลา</v>
      </c>
      <c r="K10470" s="10">
        <f t="shared" si="817"/>
        <v>0</v>
      </c>
      <c r="L10470" t="str">
        <f t="shared" si="818"/>
        <v>ลูกหนี้ชั้นดี</v>
      </c>
    </row>
    <row r="10471" spans="1:12" x14ac:dyDescent="0.2">
      <c r="A10471" t="s">
        <v>1319</v>
      </c>
      <c r="B10471" t="s">
        <v>356</v>
      </c>
      <c r="C10471">
        <v>7</v>
      </c>
      <c r="D10471">
        <v>1926050012710</v>
      </c>
      <c r="E10471" s="1">
        <v>46169</v>
      </c>
      <c r="F10471" s="1">
        <v>46170</v>
      </c>
      <c r="G10471">
        <v>3829</v>
      </c>
      <c r="H10471" s="1">
        <f t="shared" si="815"/>
        <v>46176</v>
      </c>
      <c r="I10471" s="5">
        <f t="shared" si="819"/>
        <v>46253</v>
      </c>
      <c r="J10471" s="9" t="str">
        <f t="shared" si="816"/>
        <v>ชำระตรงเวลา</v>
      </c>
      <c r="K10471" s="10">
        <f t="shared" si="817"/>
        <v>0</v>
      </c>
      <c r="L10471" t="str">
        <f t="shared" si="818"/>
        <v>ลูกหนี้ชั้นดี</v>
      </c>
    </row>
    <row r="10472" spans="1:12" x14ac:dyDescent="0.2">
      <c r="A10472" t="s">
        <v>1319</v>
      </c>
      <c r="B10472" t="s">
        <v>356</v>
      </c>
      <c r="C10472">
        <v>7</v>
      </c>
      <c r="D10472">
        <v>1926060004378</v>
      </c>
      <c r="E10472" s="1">
        <v>46179</v>
      </c>
      <c r="F10472" s="1">
        <v>46179</v>
      </c>
      <c r="G10472">
        <v>7951</v>
      </c>
      <c r="H10472" s="1">
        <f t="shared" si="815"/>
        <v>46186</v>
      </c>
      <c r="I10472" s="5">
        <f t="shared" si="819"/>
        <v>46253</v>
      </c>
      <c r="J10472" s="9" t="str">
        <f t="shared" si="816"/>
        <v>ชำระตรงเวลา</v>
      </c>
      <c r="K10472" s="10">
        <f t="shared" si="817"/>
        <v>0</v>
      </c>
      <c r="L10472" t="str">
        <f t="shared" si="818"/>
        <v>ลูกหนี้ชั้นดี</v>
      </c>
    </row>
    <row r="10473" spans="1:12" x14ac:dyDescent="0.2">
      <c r="A10473" t="s">
        <v>1319</v>
      </c>
      <c r="B10473" t="s">
        <v>356</v>
      </c>
      <c r="C10473">
        <v>7</v>
      </c>
      <c r="D10473">
        <v>1926060007775</v>
      </c>
      <c r="E10473" s="1">
        <v>46189</v>
      </c>
      <c r="F10473" s="1">
        <v>46196</v>
      </c>
      <c r="G10473">
        <v>9533</v>
      </c>
      <c r="H10473" s="1">
        <f t="shared" si="815"/>
        <v>46196</v>
      </c>
      <c r="I10473" s="5">
        <f t="shared" si="819"/>
        <v>46253</v>
      </c>
      <c r="J10473" s="9" t="str">
        <f t="shared" si="816"/>
        <v>ชำระตรงเวลา</v>
      </c>
      <c r="K10473" s="10">
        <f t="shared" si="817"/>
        <v>0</v>
      </c>
      <c r="L10473" t="str">
        <f t="shared" si="818"/>
        <v>ลูกหนี้ชั้นดี</v>
      </c>
    </row>
    <row r="10474" spans="1:12" x14ac:dyDescent="0.2">
      <c r="A10474" t="s">
        <v>1319</v>
      </c>
      <c r="B10474" t="s">
        <v>356</v>
      </c>
      <c r="C10474">
        <v>7</v>
      </c>
      <c r="D10474">
        <v>1926060013318</v>
      </c>
      <c r="E10474" s="1">
        <v>46198</v>
      </c>
      <c r="F10474" s="1">
        <v>46204</v>
      </c>
      <c r="G10474">
        <v>6651</v>
      </c>
      <c r="H10474" s="1">
        <f t="shared" si="815"/>
        <v>46205</v>
      </c>
      <c r="I10474" s="5">
        <f t="shared" si="819"/>
        <v>46253</v>
      </c>
      <c r="J10474" s="9" t="str">
        <f t="shared" si="816"/>
        <v>ชำระตรงเวลา</v>
      </c>
      <c r="K10474" s="10">
        <f t="shared" si="817"/>
        <v>0</v>
      </c>
      <c r="L10474" t="str">
        <f t="shared" si="818"/>
        <v>ลูกหนี้ชั้นดี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5866-E092-44E1-B0AA-4A74479ABE20}">
  <dimension ref="A1:P3041"/>
  <sheetViews>
    <sheetView tabSelected="1" topLeftCell="G1" workbookViewId="0">
      <selection activeCell="H5" sqref="H5"/>
    </sheetView>
  </sheetViews>
  <sheetFormatPr defaultRowHeight="14.25" x14ac:dyDescent="0.2"/>
  <cols>
    <col min="1" max="1" width="66.875" bestFit="1" customWidth="1"/>
    <col min="2" max="2" width="12.5" bestFit="1" customWidth="1"/>
    <col min="3" max="3" width="10.625" bestFit="1" customWidth="1"/>
    <col min="4" max="4" width="10.875" customWidth="1"/>
    <col min="5" max="5" width="8.375" bestFit="1" customWidth="1"/>
    <col min="6" max="6" width="13" style="17" bestFit="1" customWidth="1"/>
    <col min="7" max="7" width="14.375" bestFit="1" customWidth="1"/>
    <col min="8" max="8" width="19.625" bestFit="1" customWidth="1"/>
    <col min="9" max="9" width="22.375" style="17" customWidth="1"/>
    <col min="10" max="11" width="14" bestFit="1" customWidth="1"/>
    <col min="12" max="13" width="15" bestFit="1" customWidth="1"/>
    <col min="14" max="14" width="14.875" bestFit="1" customWidth="1"/>
    <col min="15" max="15" width="11.25" bestFit="1" customWidth="1"/>
    <col min="16" max="16" width="15.25" style="17" bestFit="1" customWidth="1"/>
  </cols>
  <sheetData>
    <row r="1" spans="1:16" x14ac:dyDescent="0.2">
      <c r="A1" s="11" t="s">
        <v>0</v>
      </c>
      <c r="B1" s="12" t="s">
        <v>3072</v>
      </c>
      <c r="C1" s="12" t="s">
        <v>3073</v>
      </c>
      <c r="D1" s="12" t="s">
        <v>3074</v>
      </c>
      <c r="E1" s="12" t="s">
        <v>3075</v>
      </c>
      <c r="F1" s="13" t="s">
        <v>3076</v>
      </c>
      <c r="G1" s="11" t="s">
        <v>3077</v>
      </c>
      <c r="H1" s="14" t="s">
        <v>3078</v>
      </c>
      <c r="I1" s="18" t="s">
        <v>3079</v>
      </c>
      <c r="J1" s="15" t="s">
        <v>3080</v>
      </c>
      <c r="K1" s="15" t="s">
        <v>3081</v>
      </c>
      <c r="L1" s="15" t="s">
        <v>3082</v>
      </c>
      <c r="M1" s="15" t="s">
        <v>3083</v>
      </c>
      <c r="N1" s="15" t="s">
        <v>3084</v>
      </c>
      <c r="O1" s="16" t="s">
        <v>3085</v>
      </c>
      <c r="P1" s="19" t="s">
        <v>3086</v>
      </c>
    </row>
    <row r="2" spans="1:16" x14ac:dyDescent="0.2">
      <c r="A2" t="str" cm="1">
        <f t="array" ref="A2:A3041">_xlfn.UNIQUE(Table2[ชื่อลูกหนี้])</f>
        <v>1ffd1b76f559a74aa8c6ebe473d24404afad7a1bb7ac8f9e019b6ec17993fe6d</v>
      </c>
      <c r="B2">
        <f>COUNTIF(รายงานลูกหนี้!$A:$A,A2)</f>
        <v>2</v>
      </c>
      <c r="C2">
        <f>COUNTIFS(รายงานลูกหนี้!$A:$A,A2,รายงานลูกหนี้!$K:$K,"&gt;0")</f>
        <v>1</v>
      </c>
      <c r="D2">
        <f>SUMIF(รายงานลูกหนี้!$A:$A,A2,รายงานลูกหนี้!$K:$K)</f>
        <v>4</v>
      </c>
      <c r="E2">
        <f>_xlfn.MAXIFS(รายงานลูกหนี้!$K:$K,รายงานลูกหนี้!$A:$A,A2)</f>
        <v>4</v>
      </c>
      <c r="F2" s="17">
        <f>C2/B2</f>
        <v>0.5</v>
      </c>
      <c r="G2" t="str">
        <f>IF(E2&lt;=0, "ชำระตรงเวลา", IF(E2&lt;=30, "ค้างชำระ 1 - 30 วัน", IF(E2&lt;=60, "ค้างชำระ 31 - 60 วัน", IF(E2&lt;=90, "ค้างชำระ 61 - 90 วัน", "ค้างชำระเกิน 90 วัน"))))</f>
        <v>ค้างชำระ 1 - 30 วัน</v>
      </c>
      <c r="H2" t="str">
        <f>IF(E2&lt;=30, "ลูกหนี้ชั้นดี", IF(E2&lt;=90, "ลูกหนี้เฝ้าติดตาม", "ลูกหนี้ด้อยคุณภาพ (NPL)"))</f>
        <v>ลูกหนี้ชั้นดี</v>
      </c>
      <c r="I2" s="17" cm="1">
        <f t="array" ref="I2">_xlfn.IFS(D2=0,0%, D2&lt;=30,25%, D2&lt;=60,50%, D2&lt;=90,75%, D2&gt;90,100%)</f>
        <v>0.25</v>
      </c>
      <c r="J2">
        <f>SUMIFS(รายงานลูกหนี้!$G$2:$G$20000, รายงานลูกหนี้!$A$2:$A$20000, $A2, รายงานลูกหนี้!$K$2:$K$20000, 0)</f>
        <v>2920</v>
      </c>
      <c r="K2">
        <f>SUMIFS(รายงานลูกหนี้!$G$2:$G$20000, รายงานลูกหนี้!$A$2:$A$20000, $A2, รายงานลูกหนี้!$K$2:$K$20000, "&gt;=1", รายงานลูกหนี้!$K$2:$K$20000, "&lt;=30")</f>
        <v>900</v>
      </c>
      <c r="L2">
        <f>SUMIFS(รายงานลูกหนี้!$G$2:$G$20000, รายงานลูกหนี้!$A$2:$A$20000, $A2, รายงานลูกหนี้!$K$2:$K$20000, "&gt;=31", รายงานลูกหนี้!$K$2:$K$20000, "&lt;=60")</f>
        <v>0</v>
      </c>
      <c r="M2">
        <f>SUMIFS(รายงานลูกหนี้!$G$2:$G$20000, รายงานลูกหนี้!$A$2:$A$20000, $A2, รายงานลูกหนี้!$K$2:$K$20000, "&gt;=61", รายงานลูกหนี้!$K$2:$K$20000, "&lt;=90")</f>
        <v>0</v>
      </c>
      <c r="N2">
        <f>SUMIFS(รายงานลูกหนี้!$G$2:$G$20000, รายงานลูกหนี้!$A$2:$A$20000, $A2, รายงานลูกหนี้!$K$2:$K$20000, "&gt;90")</f>
        <v>0</v>
      </c>
      <c r="O2">
        <f>SUM(J2:N2)</f>
        <v>3820</v>
      </c>
      <c r="P2" s="17">
        <f>IF(O2=0, 0%, (J2*0%+K2*25%+L2*50%+M2*75%+N2*100%)/O2)</f>
        <v>5.8900523560209424E-2</v>
      </c>
    </row>
    <row r="3" spans="1:16" x14ac:dyDescent="0.2">
      <c r="A3" t="str">
        <v>bffb4c8260b96f7a32415a51753355e53d31f418fb1ed184109d6d681a358817</v>
      </c>
      <c r="B3">
        <f>COUNTIF(รายงานลูกหนี้!$A:$A,A3)</f>
        <v>1</v>
      </c>
      <c r="C3">
        <f>COUNTIFS(รายงานลูกหนี้!$A:$A,A3,รายงานลูกหนี้!$K:$K,"&gt;0")</f>
        <v>0</v>
      </c>
      <c r="D3">
        <f>SUMIF(รายงานลูกหนี้!$A:$A,A3,รายงานลูกหนี้!$K:$K)</f>
        <v>0</v>
      </c>
      <c r="E3">
        <f>_xlfn.MAXIFS(รายงานลูกหนี้!$K:$K,รายงานลูกหนี้!$A:$A,A3)</f>
        <v>0</v>
      </c>
      <c r="F3" s="17">
        <f t="shared" ref="F3:F66" si="0">C3/B3</f>
        <v>0</v>
      </c>
      <c r="G3" t="str">
        <f t="shared" ref="G3:G66" si="1">IF(E3&lt;=0, "ชำระตรงเวลา", IF(E3&lt;=30, "ค้างชำระ 1 - 30 วัน", IF(E3&lt;=60, "ค้างชำระ 31 - 60 วัน", IF(E3&lt;=90, "ค้างชำระ 61 - 90 วัน", "ค้างชำระเกิน 90 วัน"))))</f>
        <v>ชำระตรงเวลา</v>
      </c>
      <c r="H3" t="str">
        <f t="shared" ref="H3:H66" si="2">IF(E3&lt;=30, "ลูกหนี้ชั้นดี", IF(E3&lt;=90, "ลูกหนี้เฝ้าติดตาม", "ลูกหนี้ด้อยคุณภาพ (NPL)"))</f>
        <v>ลูกหนี้ชั้นดี</v>
      </c>
      <c r="I3" s="17" cm="1">
        <f t="array" ref="I3">_xlfn.IFS(D3=0,0%, D3&lt;=30,25%, D3&lt;=60,50%, D3&lt;=90,75%, D3&gt;90,100%)</f>
        <v>0</v>
      </c>
      <c r="J3">
        <f>SUMIFS(รายงานลูกหนี้!$G$2:$G$20000, รายงานลูกหนี้!$A$2:$A$20000, $A3, รายงานลูกหนี้!$K$2:$K$20000, 0)</f>
        <v>60</v>
      </c>
      <c r="K3">
        <f>SUMIFS(รายงานลูกหนี้!$G$2:$G$20000, รายงานลูกหนี้!$A$2:$A$20000, $A3, รายงานลูกหนี้!$K$2:$K$20000, "&gt;=1", รายงานลูกหนี้!$K$2:$K$20000, "&lt;=30")</f>
        <v>0</v>
      </c>
      <c r="L3">
        <f>SUMIFS(รายงานลูกหนี้!$G$2:$G$20000, รายงานลูกหนี้!$A$2:$A$20000, $A3, รายงานลูกหนี้!$K$2:$K$20000, "&gt;=31", รายงานลูกหนี้!$K$2:$K$20000, "&lt;=60")</f>
        <v>0</v>
      </c>
      <c r="M3">
        <f>SUMIFS(รายงานลูกหนี้!$G$2:$G$20000, รายงานลูกหนี้!$A$2:$A$20000, $A3, รายงานลูกหนี้!$K$2:$K$20000, "&gt;=61", รายงานลูกหนี้!$K$2:$K$20000, "&lt;=90")</f>
        <v>0</v>
      </c>
      <c r="N3">
        <f>SUMIFS(รายงานลูกหนี้!$G$2:$G$20000, รายงานลูกหนี้!$A$2:$A$20000, $A3, รายงานลูกหนี้!$K$2:$K$20000, "&gt;90")</f>
        <v>0</v>
      </c>
      <c r="O3">
        <f t="shared" ref="O3:O66" si="3">SUM(J3:N3)</f>
        <v>60</v>
      </c>
      <c r="P3" s="17">
        <f t="shared" ref="P3:P66" si="4">IF(O3=0, 0%, (J3*0%+K3*25%+L3*50%+M3*75%+N3*100%)/O3)</f>
        <v>0</v>
      </c>
    </row>
    <row r="4" spans="1:16" x14ac:dyDescent="0.2">
      <c r="A4" t="str">
        <v>f57f896561c9744b813a45d7559080a4a65523a63f3434d8b51daff767d9231f</v>
      </c>
      <c r="B4">
        <f>COUNTIF(รายงานลูกหนี้!$A:$A,A4)</f>
        <v>1</v>
      </c>
      <c r="C4">
        <f>COUNTIFS(รายงานลูกหนี้!$A:$A,A4,รายงานลูกหนี้!$K:$K,"&gt;0")</f>
        <v>1</v>
      </c>
      <c r="D4">
        <f>SUMIF(รายงานลูกหนี้!$A:$A,A4,รายงานลูกหนี้!$K:$K)</f>
        <v>1</v>
      </c>
      <c r="E4">
        <f>_xlfn.MAXIFS(รายงานลูกหนี้!$K:$K,รายงานลูกหนี้!$A:$A,A4)</f>
        <v>1</v>
      </c>
      <c r="F4" s="17">
        <f t="shared" si="0"/>
        <v>1</v>
      </c>
      <c r="G4" t="str">
        <f t="shared" si="1"/>
        <v>ค้างชำระ 1 - 30 วัน</v>
      </c>
      <c r="H4" t="str">
        <f t="shared" si="2"/>
        <v>ลูกหนี้ชั้นดี</v>
      </c>
      <c r="I4" s="17" cm="1">
        <f t="array" ref="I4">_xlfn.IFS(D4=0,0%, D4&lt;=30,25%, D4&lt;=60,50%, D4&lt;=90,75%, D4&gt;90,100%)</f>
        <v>0.25</v>
      </c>
      <c r="J4">
        <f>SUMIFS(รายงานลูกหนี้!$G$2:$G$20000, รายงานลูกหนี้!$A$2:$A$20000, $A4, รายงานลูกหนี้!$K$2:$K$20000, 0)</f>
        <v>0</v>
      </c>
      <c r="K4">
        <f>SUMIFS(รายงานลูกหนี้!$G$2:$G$20000, รายงานลูกหนี้!$A$2:$A$20000, $A4, รายงานลูกหนี้!$K$2:$K$20000, "&gt;=1", รายงานลูกหนี้!$K$2:$K$20000, "&lt;=30")</f>
        <v>825</v>
      </c>
      <c r="L4">
        <f>SUMIFS(รายงานลูกหนี้!$G$2:$G$20000, รายงานลูกหนี้!$A$2:$A$20000, $A4, รายงานลูกหนี้!$K$2:$K$20000, "&gt;=31", รายงานลูกหนี้!$K$2:$K$20000, "&lt;=60")</f>
        <v>0</v>
      </c>
      <c r="M4">
        <f>SUMIFS(รายงานลูกหนี้!$G$2:$G$20000, รายงานลูกหนี้!$A$2:$A$20000, $A4, รายงานลูกหนี้!$K$2:$K$20000, "&gt;=61", รายงานลูกหนี้!$K$2:$K$20000, "&lt;=90")</f>
        <v>0</v>
      </c>
      <c r="N4">
        <f>SUMIFS(รายงานลูกหนี้!$G$2:$G$20000, รายงานลูกหนี้!$A$2:$A$20000, $A4, รายงานลูกหนี้!$K$2:$K$20000, "&gt;90")</f>
        <v>0</v>
      </c>
      <c r="O4">
        <f t="shared" si="3"/>
        <v>825</v>
      </c>
      <c r="P4" s="17">
        <f t="shared" si="4"/>
        <v>0.25</v>
      </c>
    </row>
    <row r="5" spans="1:16" x14ac:dyDescent="0.2">
      <c r="A5" t="str">
        <v>738e4c9a89f462bcca485657195e9a598fd42a9babb103493de6081512c10c19</v>
      </c>
      <c r="B5">
        <f>COUNTIF(รายงานลูกหนี้!$A:$A,A5)</f>
        <v>2</v>
      </c>
      <c r="C5">
        <f>COUNTIFS(รายงานลูกหนี้!$A:$A,A5,รายงานลูกหนี้!$K:$K,"&gt;0")</f>
        <v>0</v>
      </c>
      <c r="D5">
        <f>SUMIF(รายงานลูกหนี้!$A:$A,A5,รายงานลูกหนี้!$K:$K)</f>
        <v>0</v>
      </c>
      <c r="E5">
        <f>_xlfn.MAXIFS(รายงานลูกหนี้!$K:$K,รายงานลูกหนี้!$A:$A,A5)</f>
        <v>0</v>
      </c>
      <c r="F5" s="17">
        <f t="shared" si="0"/>
        <v>0</v>
      </c>
      <c r="G5" t="str">
        <f t="shared" si="1"/>
        <v>ชำระตรงเวลา</v>
      </c>
      <c r="H5" t="str">
        <f t="shared" si="2"/>
        <v>ลูกหนี้ชั้นดี</v>
      </c>
      <c r="I5" s="17" cm="1">
        <f t="array" ref="I5">_xlfn.IFS(D5=0,0%, D5&lt;=30,25%, D5&lt;=60,50%, D5&lt;=90,75%, D5&gt;90,100%)</f>
        <v>0</v>
      </c>
      <c r="J5">
        <f>SUMIFS(รายงานลูกหนี้!$G$2:$G$20000, รายงานลูกหนี้!$A$2:$A$20000, $A5, รายงานลูกหนี้!$K$2:$K$20000, 0)</f>
        <v>14420</v>
      </c>
      <c r="K5">
        <f>SUMIFS(รายงานลูกหนี้!$G$2:$G$20000, รายงานลูกหนี้!$A$2:$A$20000, $A5, รายงานลูกหนี้!$K$2:$K$20000, "&gt;=1", รายงานลูกหนี้!$K$2:$K$20000, "&lt;=30")</f>
        <v>0</v>
      </c>
      <c r="L5">
        <f>SUMIFS(รายงานลูกหนี้!$G$2:$G$20000, รายงานลูกหนี้!$A$2:$A$20000, $A5, รายงานลูกหนี้!$K$2:$K$20000, "&gt;=31", รายงานลูกหนี้!$K$2:$K$20000, "&lt;=60")</f>
        <v>0</v>
      </c>
      <c r="M5">
        <f>SUMIFS(รายงานลูกหนี้!$G$2:$G$20000, รายงานลูกหนี้!$A$2:$A$20000, $A5, รายงานลูกหนี้!$K$2:$K$20000, "&gt;=61", รายงานลูกหนี้!$K$2:$K$20000, "&lt;=90")</f>
        <v>0</v>
      </c>
      <c r="N5">
        <f>SUMIFS(รายงานลูกหนี้!$G$2:$G$20000, รายงานลูกหนี้!$A$2:$A$20000, $A5, รายงานลูกหนี้!$K$2:$K$20000, "&gt;90")</f>
        <v>0</v>
      </c>
      <c r="O5">
        <f t="shared" si="3"/>
        <v>14420</v>
      </c>
      <c r="P5" s="17">
        <f t="shared" si="4"/>
        <v>0</v>
      </c>
    </row>
    <row r="6" spans="1:16" x14ac:dyDescent="0.2">
      <c r="A6" t="str">
        <v>50ed86b5f35eb2271f958e9d1f331d0a9eeae7b50a10f8e3bd67368264b1e489</v>
      </c>
      <c r="B6">
        <f>COUNTIF(รายงานลูกหนี้!$A:$A,A6)</f>
        <v>1</v>
      </c>
      <c r="C6">
        <f>COUNTIFS(รายงานลูกหนี้!$A:$A,A6,รายงานลูกหนี้!$K:$K,"&gt;0")</f>
        <v>0</v>
      </c>
      <c r="D6">
        <f>SUMIF(รายงานลูกหนี้!$A:$A,A6,รายงานลูกหนี้!$K:$K)</f>
        <v>0</v>
      </c>
      <c r="E6">
        <f>_xlfn.MAXIFS(รายงานลูกหนี้!$K:$K,รายงานลูกหนี้!$A:$A,A6)</f>
        <v>0</v>
      </c>
      <c r="F6" s="17">
        <f t="shared" si="0"/>
        <v>0</v>
      </c>
      <c r="G6" t="str">
        <f t="shared" si="1"/>
        <v>ชำระตรงเวลา</v>
      </c>
      <c r="H6" t="str">
        <f t="shared" si="2"/>
        <v>ลูกหนี้ชั้นดี</v>
      </c>
      <c r="I6" s="17" cm="1">
        <f t="array" ref="I6">_xlfn.IFS(D6=0,0%, D6&lt;=30,25%, D6&lt;=60,50%, D6&lt;=90,75%, D6&gt;90,100%)</f>
        <v>0</v>
      </c>
      <c r="J6">
        <f>SUMIFS(รายงานลูกหนี้!$G$2:$G$20000, รายงานลูกหนี้!$A$2:$A$20000, $A6, รายงานลูกหนี้!$K$2:$K$20000, 0)</f>
        <v>2075</v>
      </c>
      <c r="K6">
        <f>SUMIFS(รายงานลูกหนี้!$G$2:$G$20000, รายงานลูกหนี้!$A$2:$A$20000, $A6, รายงานลูกหนี้!$K$2:$K$20000, "&gt;=1", รายงานลูกหนี้!$K$2:$K$20000, "&lt;=30")</f>
        <v>0</v>
      </c>
      <c r="L6">
        <f>SUMIFS(รายงานลูกหนี้!$G$2:$G$20000, รายงานลูกหนี้!$A$2:$A$20000, $A6, รายงานลูกหนี้!$K$2:$K$20000, "&gt;=31", รายงานลูกหนี้!$K$2:$K$20000, "&lt;=60")</f>
        <v>0</v>
      </c>
      <c r="M6">
        <f>SUMIFS(รายงานลูกหนี้!$G$2:$G$20000, รายงานลูกหนี้!$A$2:$A$20000, $A6, รายงานลูกหนี้!$K$2:$K$20000, "&gt;=61", รายงานลูกหนี้!$K$2:$K$20000, "&lt;=90")</f>
        <v>0</v>
      </c>
      <c r="N6">
        <f>SUMIFS(รายงานลูกหนี้!$G$2:$G$20000, รายงานลูกหนี้!$A$2:$A$20000, $A6, รายงานลูกหนี้!$K$2:$K$20000, "&gt;90")</f>
        <v>0</v>
      </c>
      <c r="O6">
        <f t="shared" si="3"/>
        <v>2075</v>
      </c>
      <c r="P6" s="17">
        <f t="shared" si="4"/>
        <v>0</v>
      </c>
    </row>
    <row r="7" spans="1:16" x14ac:dyDescent="0.2">
      <c r="A7" t="str">
        <v>c07e4e324959006e76c15356ba0403db32c9bb122aef4882ebeaecc4eb47dde3</v>
      </c>
      <c r="B7">
        <f>COUNTIF(รายงานลูกหนี้!$A:$A,A7)</f>
        <v>2</v>
      </c>
      <c r="C7">
        <f>COUNTIFS(รายงานลูกหนี้!$A:$A,A7,รายงานลูกหนี้!$K:$K,"&gt;0")</f>
        <v>2</v>
      </c>
      <c r="D7">
        <f>SUMIF(รายงานลูกหนี้!$A:$A,A7,รายงานลูกหนี้!$K:$K)</f>
        <v>7</v>
      </c>
      <c r="E7">
        <f>_xlfn.MAXIFS(รายงานลูกหนี้!$K:$K,รายงานลูกหนี้!$A:$A,A7)</f>
        <v>5</v>
      </c>
      <c r="F7" s="17">
        <f t="shared" si="0"/>
        <v>1</v>
      </c>
      <c r="G7" t="str">
        <f t="shared" si="1"/>
        <v>ค้างชำระ 1 - 30 วัน</v>
      </c>
      <c r="H7" t="str">
        <f t="shared" si="2"/>
        <v>ลูกหนี้ชั้นดี</v>
      </c>
      <c r="I7" s="17" cm="1">
        <f t="array" ref="I7">_xlfn.IFS(D7=0,0%, D7&lt;=30,25%, D7&lt;=60,50%, D7&lt;=90,75%, D7&gt;90,100%)</f>
        <v>0.25</v>
      </c>
      <c r="J7">
        <f>SUMIFS(รายงานลูกหนี้!$G$2:$G$20000, รายงานลูกหนี้!$A$2:$A$20000, $A7, รายงานลูกหนี้!$K$2:$K$20000, 0)</f>
        <v>0</v>
      </c>
      <c r="K7">
        <f>SUMIFS(รายงานลูกหนี้!$G$2:$G$20000, รายงานลูกหนี้!$A$2:$A$20000, $A7, รายงานลูกหนี้!$K$2:$K$20000, "&gt;=1", รายงานลูกหนี้!$K$2:$K$20000, "&lt;=30")</f>
        <v>10864</v>
      </c>
      <c r="L7">
        <f>SUMIFS(รายงานลูกหนี้!$G$2:$G$20000, รายงานลูกหนี้!$A$2:$A$20000, $A7, รายงานลูกหนี้!$K$2:$K$20000, "&gt;=31", รายงานลูกหนี้!$K$2:$K$20000, "&lt;=60")</f>
        <v>0</v>
      </c>
      <c r="M7">
        <f>SUMIFS(รายงานลูกหนี้!$G$2:$G$20000, รายงานลูกหนี้!$A$2:$A$20000, $A7, รายงานลูกหนี้!$K$2:$K$20000, "&gt;=61", รายงานลูกหนี้!$K$2:$K$20000, "&lt;=90")</f>
        <v>0</v>
      </c>
      <c r="N7">
        <f>SUMIFS(รายงานลูกหนี้!$G$2:$G$20000, รายงานลูกหนี้!$A$2:$A$20000, $A7, รายงานลูกหนี้!$K$2:$K$20000, "&gt;90")</f>
        <v>0</v>
      </c>
      <c r="O7">
        <f t="shared" si="3"/>
        <v>10864</v>
      </c>
      <c r="P7" s="17">
        <f t="shared" si="4"/>
        <v>0.25</v>
      </c>
    </row>
    <row r="8" spans="1:16" x14ac:dyDescent="0.2">
      <c r="A8" t="str">
        <v>07a3531a5a5dcc04dffc460ce464d6d9f55098d0e6a50ff21be397c2c4ecaa57</v>
      </c>
      <c r="B8">
        <f>COUNTIF(รายงานลูกหนี้!$A:$A,A8)</f>
        <v>1</v>
      </c>
      <c r="C8">
        <f>COUNTIFS(รายงานลูกหนี้!$A:$A,A8,รายงานลูกหนี้!$K:$K,"&gt;0")</f>
        <v>0</v>
      </c>
      <c r="D8">
        <f>SUMIF(รายงานลูกหนี้!$A:$A,A8,รายงานลูกหนี้!$K:$K)</f>
        <v>0</v>
      </c>
      <c r="E8">
        <f>_xlfn.MAXIFS(รายงานลูกหนี้!$K:$K,รายงานลูกหนี้!$A:$A,A8)</f>
        <v>0</v>
      </c>
      <c r="F8" s="17">
        <f t="shared" si="0"/>
        <v>0</v>
      </c>
      <c r="G8" t="str">
        <f t="shared" si="1"/>
        <v>ชำระตรงเวลา</v>
      </c>
      <c r="H8" t="str">
        <f t="shared" si="2"/>
        <v>ลูกหนี้ชั้นดี</v>
      </c>
      <c r="I8" s="17" cm="1">
        <f t="array" ref="I8">_xlfn.IFS(D8=0,0%, D8&lt;=30,25%, D8&lt;=60,50%, D8&lt;=90,75%, D8&gt;90,100%)</f>
        <v>0</v>
      </c>
      <c r="J8">
        <f>SUMIFS(รายงานลูกหนี้!$G$2:$G$20000, รายงานลูกหนี้!$A$2:$A$20000, $A8, รายงานลูกหนี้!$K$2:$K$20000, 0)</f>
        <v>390</v>
      </c>
      <c r="K8">
        <f>SUMIFS(รายงานลูกหนี้!$G$2:$G$20000, รายงานลูกหนี้!$A$2:$A$20000, $A8, รายงานลูกหนี้!$K$2:$K$20000, "&gt;=1", รายงานลูกหนี้!$K$2:$K$20000, "&lt;=30")</f>
        <v>0</v>
      </c>
      <c r="L8">
        <f>SUMIFS(รายงานลูกหนี้!$G$2:$G$20000, รายงานลูกหนี้!$A$2:$A$20000, $A8, รายงานลูกหนี้!$K$2:$K$20000, "&gt;=31", รายงานลูกหนี้!$K$2:$K$20000, "&lt;=60")</f>
        <v>0</v>
      </c>
      <c r="M8">
        <f>SUMIFS(รายงานลูกหนี้!$G$2:$G$20000, รายงานลูกหนี้!$A$2:$A$20000, $A8, รายงานลูกหนี้!$K$2:$K$20000, "&gt;=61", รายงานลูกหนี้!$K$2:$K$20000, "&lt;=90")</f>
        <v>0</v>
      </c>
      <c r="N8">
        <f>SUMIFS(รายงานลูกหนี้!$G$2:$G$20000, รายงานลูกหนี้!$A$2:$A$20000, $A8, รายงานลูกหนี้!$K$2:$K$20000, "&gt;90")</f>
        <v>0</v>
      </c>
      <c r="O8">
        <f t="shared" si="3"/>
        <v>390</v>
      </c>
      <c r="P8" s="17">
        <f t="shared" si="4"/>
        <v>0</v>
      </c>
    </row>
    <row r="9" spans="1:16" x14ac:dyDescent="0.2">
      <c r="A9" t="str">
        <v>9c55cffff99073d4ebdef08e1a9c79a757143bf3ecc524033ef4ba8a53cdc5be</v>
      </c>
      <c r="B9">
        <f>COUNTIF(รายงานลูกหนี้!$A:$A,A9)</f>
        <v>8</v>
      </c>
      <c r="C9">
        <f>COUNTIFS(รายงานลูกหนี้!$A:$A,A9,รายงานลูกหนี้!$K:$K,"&gt;0")</f>
        <v>6</v>
      </c>
      <c r="D9">
        <f>SUMIF(รายงานลูกหนี้!$A:$A,A9,รายงานลูกหนี้!$K:$K)</f>
        <v>18</v>
      </c>
      <c r="E9">
        <f>_xlfn.MAXIFS(รายงานลูกหนี้!$K:$K,รายงานลูกหนี้!$A:$A,A9)</f>
        <v>5</v>
      </c>
      <c r="F9" s="17">
        <f t="shared" si="0"/>
        <v>0.75</v>
      </c>
      <c r="G9" t="str">
        <f t="shared" si="1"/>
        <v>ค้างชำระ 1 - 30 วัน</v>
      </c>
      <c r="H9" t="str">
        <f t="shared" si="2"/>
        <v>ลูกหนี้ชั้นดี</v>
      </c>
      <c r="I9" s="17" cm="1">
        <f t="array" ref="I9">_xlfn.IFS(D9=0,0%, D9&lt;=30,25%, D9&lt;=60,50%, D9&lt;=90,75%, D9&gt;90,100%)</f>
        <v>0.25</v>
      </c>
      <c r="J9">
        <f>SUMIFS(รายงานลูกหนี้!$G$2:$G$20000, รายงานลูกหนี้!$A$2:$A$20000, $A9, รายงานลูกหนี้!$K$2:$K$20000, 0)</f>
        <v>3440</v>
      </c>
      <c r="K9">
        <f>SUMIFS(รายงานลูกหนี้!$G$2:$G$20000, รายงานลูกหนี้!$A$2:$A$20000, $A9, รายงานลูกหนี้!$K$2:$K$20000, "&gt;=1", รายงานลูกหนี้!$K$2:$K$20000, "&lt;=30")</f>
        <v>13960</v>
      </c>
      <c r="L9">
        <f>SUMIFS(รายงานลูกหนี้!$G$2:$G$20000, รายงานลูกหนี้!$A$2:$A$20000, $A9, รายงานลูกหนี้!$K$2:$K$20000, "&gt;=31", รายงานลูกหนี้!$K$2:$K$20000, "&lt;=60")</f>
        <v>0</v>
      </c>
      <c r="M9">
        <f>SUMIFS(รายงานลูกหนี้!$G$2:$G$20000, รายงานลูกหนี้!$A$2:$A$20000, $A9, รายงานลูกหนี้!$K$2:$K$20000, "&gt;=61", รายงานลูกหนี้!$K$2:$K$20000, "&lt;=90")</f>
        <v>0</v>
      </c>
      <c r="N9">
        <f>SUMIFS(รายงานลูกหนี้!$G$2:$G$20000, รายงานลูกหนี้!$A$2:$A$20000, $A9, รายงานลูกหนี้!$K$2:$K$20000, "&gt;90")</f>
        <v>0</v>
      </c>
      <c r="O9">
        <f t="shared" si="3"/>
        <v>17400</v>
      </c>
      <c r="P9" s="17">
        <f t="shared" si="4"/>
        <v>0.20057471264367815</v>
      </c>
    </row>
    <row r="10" spans="1:16" x14ac:dyDescent="0.2">
      <c r="A10" t="str">
        <v>7914ce908cda19e741dd75c7b223b1857bf56c8de81c298d9da7eb0ed86efbb4</v>
      </c>
      <c r="B10">
        <f>COUNTIF(รายงานลูกหนี้!$A:$A,A10)</f>
        <v>2</v>
      </c>
      <c r="C10">
        <f>COUNTIFS(รายงานลูกหนี้!$A:$A,A10,รายงานลูกหนี้!$K:$K,"&gt;0")</f>
        <v>1</v>
      </c>
      <c r="D10">
        <f>SUMIF(รายงานลูกหนี้!$A:$A,A10,รายงานลูกหนี้!$K:$K)</f>
        <v>2</v>
      </c>
      <c r="E10">
        <f>_xlfn.MAXIFS(รายงานลูกหนี้!$K:$K,รายงานลูกหนี้!$A:$A,A10)</f>
        <v>2</v>
      </c>
      <c r="F10" s="17">
        <f t="shared" si="0"/>
        <v>0.5</v>
      </c>
      <c r="G10" t="str">
        <f t="shared" si="1"/>
        <v>ค้างชำระ 1 - 30 วัน</v>
      </c>
      <c r="H10" t="str">
        <f t="shared" si="2"/>
        <v>ลูกหนี้ชั้นดี</v>
      </c>
      <c r="I10" s="17" cm="1">
        <f t="array" ref="I10">_xlfn.IFS(D10=0,0%, D10&lt;=30,25%, D10&lt;=60,50%, D10&lt;=90,75%, D10&gt;90,100%)</f>
        <v>0.25</v>
      </c>
      <c r="J10">
        <f>SUMIFS(รายงานลูกหนี้!$G$2:$G$20000, รายงานลูกหนี้!$A$2:$A$20000, $A10, รายงานลูกหนี้!$K$2:$K$20000, 0)</f>
        <v>1850</v>
      </c>
      <c r="K10">
        <f>SUMIFS(รายงานลูกหนี้!$G$2:$G$20000, รายงานลูกหนี้!$A$2:$A$20000, $A10, รายงานลูกหนี้!$K$2:$K$20000, "&gt;=1", รายงานลูกหนี้!$K$2:$K$20000, "&lt;=30")</f>
        <v>5220</v>
      </c>
      <c r="L10">
        <f>SUMIFS(รายงานลูกหนี้!$G$2:$G$20000, รายงานลูกหนี้!$A$2:$A$20000, $A10, รายงานลูกหนี้!$K$2:$K$20000, "&gt;=31", รายงานลูกหนี้!$K$2:$K$20000, "&lt;=60")</f>
        <v>0</v>
      </c>
      <c r="M10">
        <f>SUMIFS(รายงานลูกหนี้!$G$2:$G$20000, รายงานลูกหนี้!$A$2:$A$20000, $A10, รายงานลูกหนี้!$K$2:$K$20000, "&gt;=61", รายงานลูกหนี้!$K$2:$K$20000, "&lt;=90")</f>
        <v>0</v>
      </c>
      <c r="N10">
        <f>SUMIFS(รายงานลูกหนี้!$G$2:$G$20000, รายงานลูกหนี้!$A$2:$A$20000, $A10, รายงานลูกหนี้!$K$2:$K$20000, "&gt;90")</f>
        <v>0</v>
      </c>
      <c r="O10">
        <f t="shared" si="3"/>
        <v>7070</v>
      </c>
      <c r="P10" s="17">
        <f t="shared" si="4"/>
        <v>0.18458274398868457</v>
      </c>
    </row>
    <row r="11" spans="1:16" x14ac:dyDescent="0.2">
      <c r="A11" t="str">
        <v>53a194ee08d0adb2cdd9813398d0613159cccdae90786745f4a4bb8f4e755008</v>
      </c>
      <c r="B11">
        <f>COUNTIF(รายงานลูกหนี้!$A:$A,A11)</f>
        <v>2</v>
      </c>
      <c r="C11">
        <f>COUNTIFS(รายงานลูกหนี้!$A:$A,A11,รายงานลูกหนี้!$K:$K,"&gt;0")</f>
        <v>1</v>
      </c>
      <c r="D11">
        <f>SUMIF(รายงานลูกหนี้!$A:$A,A11,รายงานลูกหนี้!$K:$K)</f>
        <v>2</v>
      </c>
      <c r="E11">
        <f>_xlfn.MAXIFS(รายงานลูกหนี้!$K:$K,รายงานลูกหนี้!$A:$A,A11)</f>
        <v>2</v>
      </c>
      <c r="F11" s="17">
        <f t="shared" si="0"/>
        <v>0.5</v>
      </c>
      <c r="G11" t="str">
        <f t="shared" si="1"/>
        <v>ค้างชำระ 1 - 30 วัน</v>
      </c>
      <c r="H11" t="str">
        <f t="shared" si="2"/>
        <v>ลูกหนี้ชั้นดี</v>
      </c>
      <c r="I11" s="17" cm="1">
        <f t="array" ref="I11">_xlfn.IFS(D11=0,0%, D11&lt;=30,25%, D11&lt;=60,50%, D11&lt;=90,75%, D11&gt;90,100%)</f>
        <v>0.25</v>
      </c>
      <c r="J11">
        <f>SUMIFS(รายงานลูกหนี้!$G$2:$G$20000, รายงานลูกหนี้!$A$2:$A$20000, $A11, รายงานลูกหนี้!$K$2:$K$20000, 0)</f>
        <v>1610</v>
      </c>
      <c r="K11">
        <f>SUMIFS(รายงานลูกหนี้!$G$2:$G$20000, รายงานลูกหนี้!$A$2:$A$20000, $A11, รายงานลูกหนี้!$K$2:$K$20000, "&gt;=1", รายงานลูกหนี้!$K$2:$K$20000, "&lt;=30")</f>
        <v>4454</v>
      </c>
      <c r="L11">
        <f>SUMIFS(รายงานลูกหนี้!$G$2:$G$20000, รายงานลูกหนี้!$A$2:$A$20000, $A11, รายงานลูกหนี้!$K$2:$K$20000, "&gt;=31", รายงานลูกหนี้!$K$2:$K$20000, "&lt;=60")</f>
        <v>0</v>
      </c>
      <c r="M11">
        <f>SUMIFS(รายงานลูกหนี้!$G$2:$G$20000, รายงานลูกหนี้!$A$2:$A$20000, $A11, รายงานลูกหนี้!$K$2:$K$20000, "&gt;=61", รายงานลูกหนี้!$K$2:$K$20000, "&lt;=90")</f>
        <v>0</v>
      </c>
      <c r="N11">
        <f>SUMIFS(รายงานลูกหนี้!$G$2:$G$20000, รายงานลูกหนี้!$A$2:$A$20000, $A11, รายงานลูกหนี้!$K$2:$K$20000, "&gt;90")</f>
        <v>0</v>
      </c>
      <c r="O11">
        <f t="shared" si="3"/>
        <v>6064</v>
      </c>
      <c r="P11" s="17">
        <f t="shared" si="4"/>
        <v>0.18362467018469658</v>
      </c>
    </row>
    <row r="12" spans="1:16" x14ac:dyDescent="0.2">
      <c r="A12" t="str">
        <v>562f700bd959ed5df49e26454a52c3b2b2b722eaa328ce19b2f9f36cc0cd5314</v>
      </c>
      <c r="B12">
        <f>COUNTIF(รายงานลูกหนี้!$A:$A,A12)</f>
        <v>1</v>
      </c>
      <c r="C12">
        <f>COUNTIFS(รายงานลูกหนี้!$A:$A,A12,รายงานลูกหนี้!$K:$K,"&gt;0")</f>
        <v>0</v>
      </c>
      <c r="D12">
        <f>SUMIF(รายงานลูกหนี้!$A:$A,A12,รายงานลูกหนี้!$K:$K)</f>
        <v>0</v>
      </c>
      <c r="E12">
        <f>_xlfn.MAXIFS(รายงานลูกหนี้!$K:$K,รายงานลูกหนี้!$A:$A,A12)</f>
        <v>0</v>
      </c>
      <c r="F12" s="17">
        <f t="shared" si="0"/>
        <v>0</v>
      </c>
      <c r="G12" t="str">
        <f t="shared" si="1"/>
        <v>ชำระตรงเวลา</v>
      </c>
      <c r="H12" t="str">
        <f t="shared" si="2"/>
        <v>ลูกหนี้ชั้นดี</v>
      </c>
      <c r="I12" s="17" cm="1">
        <f t="array" ref="I12">_xlfn.IFS(D12=0,0%, D12&lt;=30,25%, D12&lt;=60,50%, D12&lt;=90,75%, D12&gt;90,100%)</f>
        <v>0</v>
      </c>
      <c r="J12">
        <f>SUMIFS(รายงานลูกหนี้!$G$2:$G$20000, รายงานลูกหนี้!$A$2:$A$20000, $A12, รายงานลูกหนี้!$K$2:$K$20000, 0)</f>
        <v>506</v>
      </c>
      <c r="K12">
        <f>SUMIFS(รายงานลูกหนี้!$G$2:$G$20000, รายงานลูกหนี้!$A$2:$A$20000, $A12, รายงานลูกหนี้!$K$2:$K$20000, "&gt;=1", รายงานลูกหนี้!$K$2:$K$20000, "&lt;=30")</f>
        <v>0</v>
      </c>
      <c r="L12">
        <f>SUMIFS(รายงานลูกหนี้!$G$2:$G$20000, รายงานลูกหนี้!$A$2:$A$20000, $A12, รายงานลูกหนี้!$K$2:$K$20000, "&gt;=31", รายงานลูกหนี้!$K$2:$K$20000, "&lt;=60")</f>
        <v>0</v>
      </c>
      <c r="M12">
        <f>SUMIFS(รายงานลูกหนี้!$G$2:$G$20000, รายงานลูกหนี้!$A$2:$A$20000, $A12, รายงานลูกหนี้!$K$2:$K$20000, "&gt;=61", รายงานลูกหนี้!$K$2:$K$20000, "&lt;=90")</f>
        <v>0</v>
      </c>
      <c r="N12">
        <f>SUMIFS(รายงานลูกหนี้!$G$2:$G$20000, รายงานลูกหนี้!$A$2:$A$20000, $A12, รายงานลูกหนี้!$K$2:$K$20000, "&gt;90")</f>
        <v>0</v>
      </c>
      <c r="O12">
        <f t="shared" si="3"/>
        <v>506</v>
      </c>
      <c r="P12" s="17">
        <f t="shared" si="4"/>
        <v>0</v>
      </c>
    </row>
    <row r="13" spans="1:16" x14ac:dyDescent="0.2">
      <c r="A13" t="str">
        <v>d624505038b4dc8617194229beac80401b936aca04d40978acdd1d72a56eb824</v>
      </c>
      <c r="B13">
        <f>COUNTIF(รายงานลูกหนี้!$A:$A,A13)</f>
        <v>1</v>
      </c>
      <c r="C13">
        <f>COUNTIFS(รายงานลูกหนี้!$A:$A,A13,รายงานลูกหนี้!$K:$K,"&gt;0")</f>
        <v>0</v>
      </c>
      <c r="D13">
        <f>SUMIF(รายงานลูกหนี้!$A:$A,A13,รายงานลูกหนี้!$K:$K)</f>
        <v>0</v>
      </c>
      <c r="E13">
        <f>_xlfn.MAXIFS(รายงานลูกหนี้!$K:$K,รายงานลูกหนี้!$A:$A,A13)</f>
        <v>0</v>
      </c>
      <c r="F13" s="17">
        <f t="shared" si="0"/>
        <v>0</v>
      </c>
      <c r="G13" t="str">
        <f t="shared" si="1"/>
        <v>ชำระตรงเวลา</v>
      </c>
      <c r="H13" t="str">
        <f t="shared" si="2"/>
        <v>ลูกหนี้ชั้นดี</v>
      </c>
      <c r="I13" s="17" cm="1">
        <f t="array" ref="I13">_xlfn.IFS(D13=0,0%, D13&lt;=30,25%, D13&lt;=60,50%, D13&lt;=90,75%, D13&gt;90,100%)</f>
        <v>0</v>
      </c>
      <c r="J13">
        <f>SUMIFS(รายงานลูกหนี้!$G$2:$G$20000, รายงานลูกหนี้!$A$2:$A$20000, $A13, รายงานลูกหนี้!$K$2:$K$20000, 0)</f>
        <v>5460</v>
      </c>
      <c r="K13">
        <f>SUMIFS(รายงานลูกหนี้!$G$2:$G$20000, รายงานลูกหนี้!$A$2:$A$20000, $A13, รายงานลูกหนี้!$K$2:$K$20000, "&gt;=1", รายงานลูกหนี้!$K$2:$K$20000, "&lt;=30")</f>
        <v>0</v>
      </c>
      <c r="L13">
        <f>SUMIFS(รายงานลูกหนี้!$G$2:$G$20000, รายงานลูกหนี้!$A$2:$A$20000, $A13, รายงานลูกหนี้!$K$2:$K$20000, "&gt;=31", รายงานลูกหนี้!$K$2:$K$20000, "&lt;=60")</f>
        <v>0</v>
      </c>
      <c r="M13">
        <f>SUMIFS(รายงานลูกหนี้!$G$2:$G$20000, รายงานลูกหนี้!$A$2:$A$20000, $A13, รายงานลูกหนี้!$K$2:$K$20000, "&gt;=61", รายงานลูกหนี้!$K$2:$K$20000, "&lt;=90")</f>
        <v>0</v>
      </c>
      <c r="N13">
        <f>SUMIFS(รายงานลูกหนี้!$G$2:$G$20000, รายงานลูกหนี้!$A$2:$A$20000, $A13, รายงานลูกหนี้!$K$2:$K$20000, "&gt;90")</f>
        <v>0</v>
      </c>
      <c r="O13">
        <f t="shared" si="3"/>
        <v>5460</v>
      </c>
      <c r="P13" s="17">
        <f t="shared" si="4"/>
        <v>0</v>
      </c>
    </row>
    <row r="14" spans="1:16" x14ac:dyDescent="0.2">
      <c r="A14" t="str">
        <v>5ef9356aa8a08dc3bfef8b0be13e9ebd2c9560518541939cea0fb1f4a7de9a81</v>
      </c>
      <c r="B14">
        <f>COUNTIF(รายงานลูกหนี้!$A:$A,A14)</f>
        <v>4</v>
      </c>
      <c r="C14">
        <f>COUNTIFS(รายงานลูกหนี้!$A:$A,A14,รายงานลูกหนี้!$K:$K,"&gt;0")</f>
        <v>4</v>
      </c>
      <c r="D14">
        <f>SUMIF(รายงานลูกหนี้!$A:$A,A14,รายงานลูกหนี้!$K:$K)</f>
        <v>5</v>
      </c>
      <c r="E14">
        <f>_xlfn.MAXIFS(รายงานลูกหนี้!$K:$K,รายงานลูกหนี้!$A:$A,A14)</f>
        <v>2</v>
      </c>
      <c r="F14" s="17">
        <f t="shared" si="0"/>
        <v>1</v>
      </c>
      <c r="G14" t="str">
        <f t="shared" si="1"/>
        <v>ค้างชำระ 1 - 30 วัน</v>
      </c>
      <c r="H14" t="str">
        <f t="shared" si="2"/>
        <v>ลูกหนี้ชั้นดี</v>
      </c>
      <c r="I14" s="17" cm="1">
        <f t="array" ref="I14">_xlfn.IFS(D14=0,0%, D14&lt;=30,25%, D14&lt;=60,50%, D14&lt;=90,75%, D14&gt;90,100%)</f>
        <v>0.25</v>
      </c>
      <c r="J14">
        <f>SUMIFS(รายงานลูกหนี้!$G$2:$G$20000, รายงานลูกหนี้!$A$2:$A$20000, $A14, รายงานลูกหนี้!$K$2:$K$20000, 0)</f>
        <v>0</v>
      </c>
      <c r="K14">
        <f>SUMIFS(รายงานลูกหนี้!$G$2:$G$20000, รายงานลูกหนี้!$A$2:$A$20000, $A14, รายงานลูกหนี้!$K$2:$K$20000, "&gt;=1", รายงานลูกหนี้!$K$2:$K$20000, "&lt;=30")</f>
        <v>25605</v>
      </c>
      <c r="L14">
        <f>SUMIFS(รายงานลูกหนี้!$G$2:$G$20000, รายงานลูกหนี้!$A$2:$A$20000, $A14, รายงานลูกหนี้!$K$2:$K$20000, "&gt;=31", รายงานลูกหนี้!$K$2:$K$20000, "&lt;=60")</f>
        <v>0</v>
      </c>
      <c r="M14">
        <f>SUMIFS(รายงานลูกหนี้!$G$2:$G$20000, รายงานลูกหนี้!$A$2:$A$20000, $A14, รายงานลูกหนี้!$K$2:$K$20000, "&gt;=61", รายงานลูกหนี้!$K$2:$K$20000, "&lt;=90")</f>
        <v>0</v>
      </c>
      <c r="N14">
        <f>SUMIFS(รายงานลูกหนี้!$G$2:$G$20000, รายงานลูกหนี้!$A$2:$A$20000, $A14, รายงานลูกหนี้!$K$2:$K$20000, "&gt;90")</f>
        <v>0</v>
      </c>
      <c r="O14">
        <f t="shared" si="3"/>
        <v>25605</v>
      </c>
      <c r="P14" s="17">
        <f t="shared" si="4"/>
        <v>0.25</v>
      </c>
    </row>
    <row r="15" spans="1:16" x14ac:dyDescent="0.2">
      <c r="A15" t="str">
        <v>e91999826ecf873a305c2226cc3650994b47e508e2f8481c1391d3289f0a385b</v>
      </c>
      <c r="B15">
        <f>COUNTIF(รายงานลูกหนี้!$A:$A,A15)</f>
        <v>1</v>
      </c>
      <c r="C15">
        <f>COUNTIFS(รายงานลูกหนี้!$A:$A,A15,รายงานลูกหนี้!$K:$K,"&gt;0")</f>
        <v>0</v>
      </c>
      <c r="D15">
        <f>SUMIF(รายงานลูกหนี้!$A:$A,A15,รายงานลูกหนี้!$K:$K)</f>
        <v>0</v>
      </c>
      <c r="E15">
        <f>_xlfn.MAXIFS(รายงานลูกหนี้!$K:$K,รายงานลูกหนี้!$A:$A,A15)</f>
        <v>0</v>
      </c>
      <c r="F15" s="17">
        <f t="shared" si="0"/>
        <v>0</v>
      </c>
      <c r="G15" t="str">
        <f t="shared" si="1"/>
        <v>ชำระตรงเวลา</v>
      </c>
      <c r="H15" t="str">
        <f t="shared" si="2"/>
        <v>ลูกหนี้ชั้นดี</v>
      </c>
      <c r="I15" s="17" cm="1">
        <f t="array" ref="I15">_xlfn.IFS(D15=0,0%, D15&lt;=30,25%, D15&lt;=60,50%, D15&lt;=90,75%, D15&gt;90,100%)</f>
        <v>0</v>
      </c>
      <c r="J15">
        <f>SUMIFS(รายงานลูกหนี้!$G$2:$G$20000, รายงานลูกหนี้!$A$2:$A$20000, $A15, รายงานลูกหนี้!$K$2:$K$20000, 0)</f>
        <v>3000</v>
      </c>
      <c r="K15">
        <f>SUMIFS(รายงานลูกหนี้!$G$2:$G$20000, รายงานลูกหนี้!$A$2:$A$20000, $A15, รายงานลูกหนี้!$K$2:$K$20000, "&gt;=1", รายงานลูกหนี้!$K$2:$K$20000, "&lt;=30")</f>
        <v>0</v>
      </c>
      <c r="L15">
        <f>SUMIFS(รายงานลูกหนี้!$G$2:$G$20000, รายงานลูกหนี้!$A$2:$A$20000, $A15, รายงานลูกหนี้!$K$2:$K$20000, "&gt;=31", รายงานลูกหนี้!$K$2:$K$20000, "&lt;=60")</f>
        <v>0</v>
      </c>
      <c r="M15">
        <f>SUMIFS(รายงานลูกหนี้!$G$2:$G$20000, รายงานลูกหนี้!$A$2:$A$20000, $A15, รายงานลูกหนี้!$K$2:$K$20000, "&gt;=61", รายงานลูกหนี้!$K$2:$K$20000, "&lt;=90")</f>
        <v>0</v>
      </c>
      <c r="N15">
        <f>SUMIFS(รายงานลูกหนี้!$G$2:$G$20000, รายงานลูกหนี้!$A$2:$A$20000, $A15, รายงานลูกหนี้!$K$2:$K$20000, "&gt;90")</f>
        <v>0</v>
      </c>
      <c r="O15">
        <f t="shared" si="3"/>
        <v>3000</v>
      </c>
      <c r="P15" s="17">
        <f t="shared" si="4"/>
        <v>0</v>
      </c>
    </row>
    <row r="16" spans="1:16" x14ac:dyDescent="0.2">
      <c r="A16" t="str">
        <v>2c1300361e827ad8de520d5d186092ab0afef132fb6b327f77b6ad9e925eb2b7</v>
      </c>
      <c r="B16">
        <f>COUNTIF(รายงานลูกหนี้!$A:$A,A16)</f>
        <v>1</v>
      </c>
      <c r="C16">
        <f>COUNTIFS(รายงานลูกหนี้!$A:$A,A16,รายงานลูกหนี้!$K:$K,"&gt;0")</f>
        <v>0</v>
      </c>
      <c r="D16">
        <f>SUMIF(รายงานลูกหนี้!$A:$A,A16,รายงานลูกหนี้!$K:$K)</f>
        <v>0</v>
      </c>
      <c r="E16">
        <f>_xlfn.MAXIFS(รายงานลูกหนี้!$K:$K,รายงานลูกหนี้!$A:$A,A16)</f>
        <v>0</v>
      </c>
      <c r="F16" s="17">
        <f t="shared" si="0"/>
        <v>0</v>
      </c>
      <c r="G16" t="str">
        <f t="shared" si="1"/>
        <v>ชำระตรงเวลา</v>
      </c>
      <c r="H16" t="str">
        <f t="shared" si="2"/>
        <v>ลูกหนี้ชั้นดี</v>
      </c>
      <c r="I16" s="17" cm="1">
        <f t="array" ref="I16">_xlfn.IFS(D16=0,0%, D16&lt;=30,25%, D16&lt;=60,50%, D16&lt;=90,75%, D16&gt;90,100%)</f>
        <v>0</v>
      </c>
      <c r="J16">
        <f>SUMIFS(รายงานลูกหนี้!$G$2:$G$20000, รายงานลูกหนี้!$A$2:$A$20000, $A16, รายงานลูกหนี้!$K$2:$K$20000, 0)</f>
        <v>2314</v>
      </c>
      <c r="K16">
        <f>SUMIFS(รายงานลูกหนี้!$G$2:$G$20000, รายงานลูกหนี้!$A$2:$A$20000, $A16, รายงานลูกหนี้!$K$2:$K$20000, "&gt;=1", รายงานลูกหนี้!$K$2:$K$20000, "&lt;=30")</f>
        <v>0</v>
      </c>
      <c r="L16">
        <f>SUMIFS(รายงานลูกหนี้!$G$2:$G$20000, รายงานลูกหนี้!$A$2:$A$20000, $A16, รายงานลูกหนี้!$K$2:$K$20000, "&gt;=31", รายงานลูกหนี้!$K$2:$K$20000, "&lt;=60")</f>
        <v>0</v>
      </c>
      <c r="M16">
        <f>SUMIFS(รายงานลูกหนี้!$G$2:$G$20000, รายงานลูกหนี้!$A$2:$A$20000, $A16, รายงานลูกหนี้!$K$2:$K$20000, "&gt;=61", รายงานลูกหนี้!$K$2:$K$20000, "&lt;=90")</f>
        <v>0</v>
      </c>
      <c r="N16">
        <f>SUMIFS(รายงานลูกหนี้!$G$2:$G$20000, รายงานลูกหนี้!$A$2:$A$20000, $A16, รายงานลูกหนี้!$K$2:$K$20000, "&gt;90")</f>
        <v>0</v>
      </c>
      <c r="O16">
        <f t="shared" si="3"/>
        <v>2314</v>
      </c>
      <c r="P16" s="17">
        <f t="shared" si="4"/>
        <v>0</v>
      </c>
    </row>
    <row r="17" spans="1:16" x14ac:dyDescent="0.2">
      <c r="A17" t="str">
        <v>b214c90ff55470eb073325029c702d36d5bce7b99d0218ffb03ea60f1eff5b41</v>
      </c>
      <c r="B17">
        <f>COUNTIF(รายงานลูกหนี้!$A:$A,A17)</f>
        <v>1</v>
      </c>
      <c r="C17">
        <f>COUNTIFS(รายงานลูกหนี้!$A:$A,A17,รายงานลูกหนี้!$K:$K,"&gt;0")</f>
        <v>0</v>
      </c>
      <c r="D17">
        <f>SUMIF(รายงานลูกหนี้!$A:$A,A17,รายงานลูกหนี้!$K:$K)</f>
        <v>0</v>
      </c>
      <c r="E17">
        <f>_xlfn.MAXIFS(รายงานลูกหนี้!$K:$K,รายงานลูกหนี้!$A:$A,A17)</f>
        <v>0</v>
      </c>
      <c r="F17" s="17">
        <f t="shared" si="0"/>
        <v>0</v>
      </c>
      <c r="G17" t="str">
        <f t="shared" si="1"/>
        <v>ชำระตรงเวลา</v>
      </c>
      <c r="H17" t="str">
        <f t="shared" si="2"/>
        <v>ลูกหนี้ชั้นดี</v>
      </c>
      <c r="I17" s="17" cm="1">
        <f t="array" ref="I17">_xlfn.IFS(D17=0,0%, D17&lt;=30,25%, D17&lt;=60,50%, D17&lt;=90,75%, D17&gt;90,100%)</f>
        <v>0</v>
      </c>
      <c r="J17">
        <f>SUMIFS(รายงานลูกหนี้!$G$2:$G$20000, รายงานลูกหนี้!$A$2:$A$20000, $A17, รายงานลูกหนี้!$K$2:$K$20000, 0)</f>
        <v>5128</v>
      </c>
      <c r="K17">
        <f>SUMIFS(รายงานลูกหนี้!$G$2:$G$20000, รายงานลูกหนี้!$A$2:$A$20000, $A17, รายงานลูกหนี้!$K$2:$K$20000, "&gt;=1", รายงานลูกหนี้!$K$2:$K$20000, "&lt;=30")</f>
        <v>0</v>
      </c>
      <c r="L17">
        <f>SUMIFS(รายงานลูกหนี้!$G$2:$G$20000, รายงานลูกหนี้!$A$2:$A$20000, $A17, รายงานลูกหนี้!$K$2:$K$20000, "&gt;=31", รายงานลูกหนี้!$K$2:$K$20000, "&lt;=60")</f>
        <v>0</v>
      </c>
      <c r="M17">
        <f>SUMIFS(รายงานลูกหนี้!$G$2:$G$20000, รายงานลูกหนี้!$A$2:$A$20000, $A17, รายงานลูกหนี้!$K$2:$K$20000, "&gt;=61", รายงานลูกหนี้!$K$2:$K$20000, "&lt;=90")</f>
        <v>0</v>
      </c>
      <c r="N17">
        <f>SUMIFS(รายงานลูกหนี้!$G$2:$G$20000, รายงานลูกหนี้!$A$2:$A$20000, $A17, รายงานลูกหนี้!$K$2:$K$20000, "&gt;90")</f>
        <v>0</v>
      </c>
      <c r="O17">
        <f t="shared" si="3"/>
        <v>5128</v>
      </c>
      <c r="P17" s="17">
        <f t="shared" si="4"/>
        <v>0</v>
      </c>
    </row>
    <row r="18" spans="1:16" x14ac:dyDescent="0.2">
      <c r="A18" t="str">
        <v>a798daf32dc41a3d377af64c2657eb55d2feebfcdca8a1436a33ce504591a343</v>
      </c>
      <c r="B18">
        <f>COUNTIF(รายงานลูกหนี้!$A:$A,A18)</f>
        <v>1</v>
      </c>
      <c r="C18">
        <f>COUNTIFS(รายงานลูกหนี้!$A:$A,A18,รายงานลูกหนี้!$K:$K,"&gt;0")</f>
        <v>0</v>
      </c>
      <c r="D18">
        <f>SUMIF(รายงานลูกหนี้!$A:$A,A18,รายงานลูกหนี้!$K:$K)</f>
        <v>0</v>
      </c>
      <c r="E18">
        <f>_xlfn.MAXIFS(รายงานลูกหนี้!$K:$K,รายงานลูกหนี้!$A:$A,A18)</f>
        <v>0</v>
      </c>
      <c r="F18" s="17">
        <f t="shared" si="0"/>
        <v>0</v>
      </c>
      <c r="G18" t="str">
        <f t="shared" si="1"/>
        <v>ชำระตรงเวลา</v>
      </c>
      <c r="H18" t="str">
        <f t="shared" si="2"/>
        <v>ลูกหนี้ชั้นดี</v>
      </c>
      <c r="I18" s="17" cm="1">
        <f t="array" ref="I18">_xlfn.IFS(D18=0,0%, D18&lt;=30,25%, D18&lt;=60,50%, D18&lt;=90,75%, D18&gt;90,100%)</f>
        <v>0</v>
      </c>
      <c r="J18">
        <f>SUMIFS(รายงานลูกหนี้!$G$2:$G$20000, รายงานลูกหนี้!$A$2:$A$20000, $A18, รายงานลูกหนี้!$K$2:$K$20000, 0)</f>
        <v>1525</v>
      </c>
      <c r="K18">
        <f>SUMIFS(รายงานลูกหนี้!$G$2:$G$20000, รายงานลูกหนี้!$A$2:$A$20000, $A18, รายงานลูกหนี้!$K$2:$K$20000, "&gt;=1", รายงานลูกหนี้!$K$2:$K$20000, "&lt;=30")</f>
        <v>0</v>
      </c>
      <c r="L18">
        <f>SUMIFS(รายงานลูกหนี้!$G$2:$G$20000, รายงานลูกหนี้!$A$2:$A$20000, $A18, รายงานลูกหนี้!$K$2:$K$20000, "&gt;=31", รายงานลูกหนี้!$K$2:$K$20000, "&lt;=60")</f>
        <v>0</v>
      </c>
      <c r="M18">
        <f>SUMIFS(รายงานลูกหนี้!$G$2:$G$20000, รายงานลูกหนี้!$A$2:$A$20000, $A18, รายงานลูกหนี้!$K$2:$K$20000, "&gt;=61", รายงานลูกหนี้!$K$2:$K$20000, "&lt;=90")</f>
        <v>0</v>
      </c>
      <c r="N18">
        <f>SUMIFS(รายงานลูกหนี้!$G$2:$G$20000, รายงานลูกหนี้!$A$2:$A$20000, $A18, รายงานลูกหนี้!$K$2:$K$20000, "&gt;90")</f>
        <v>0</v>
      </c>
      <c r="O18">
        <f t="shared" si="3"/>
        <v>1525</v>
      </c>
      <c r="P18" s="17">
        <f t="shared" si="4"/>
        <v>0</v>
      </c>
    </row>
    <row r="19" spans="1:16" x14ac:dyDescent="0.2">
      <c r="A19" t="str">
        <v>b4d097ea98b65a4e20a93431388835d9ee6fdafe98d2b4e1ead6f53aeb996331</v>
      </c>
      <c r="B19">
        <f>COUNTIF(รายงานลูกหนี้!$A:$A,A19)</f>
        <v>4</v>
      </c>
      <c r="C19">
        <f>COUNTIFS(รายงานลูกหนี้!$A:$A,A19,รายงานลูกหนี้!$K:$K,"&gt;0")</f>
        <v>0</v>
      </c>
      <c r="D19">
        <f>SUMIF(รายงานลูกหนี้!$A:$A,A19,รายงานลูกหนี้!$K:$K)</f>
        <v>0</v>
      </c>
      <c r="E19">
        <f>_xlfn.MAXIFS(รายงานลูกหนี้!$K:$K,รายงานลูกหนี้!$A:$A,A19)</f>
        <v>0</v>
      </c>
      <c r="F19" s="17">
        <f t="shared" si="0"/>
        <v>0</v>
      </c>
      <c r="G19" t="str">
        <f t="shared" si="1"/>
        <v>ชำระตรงเวลา</v>
      </c>
      <c r="H19" t="str">
        <f t="shared" si="2"/>
        <v>ลูกหนี้ชั้นดี</v>
      </c>
      <c r="I19" s="17" cm="1">
        <f t="array" ref="I19">_xlfn.IFS(D19=0,0%, D19&lt;=30,25%, D19&lt;=60,50%, D19&lt;=90,75%, D19&gt;90,100%)</f>
        <v>0</v>
      </c>
      <c r="J19">
        <f>SUMIFS(รายงานลูกหนี้!$G$2:$G$20000, รายงานลูกหนี้!$A$2:$A$20000, $A19, รายงานลูกหนี้!$K$2:$K$20000, 0)</f>
        <v>5726</v>
      </c>
      <c r="K19">
        <f>SUMIFS(รายงานลูกหนี้!$G$2:$G$20000, รายงานลูกหนี้!$A$2:$A$20000, $A19, รายงานลูกหนี้!$K$2:$K$20000, "&gt;=1", รายงานลูกหนี้!$K$2:$K$20000, "&lt;=30")</f>
        <v>0</v>
      </c>
      <c r="L19">
        <f>SUMIFS(รายงานลูกหนี้!$G$2:$G$20000, รายงานลูกหนี้!$A$2:$A$20000, $A19, รายงานลูกหนี้!$K$2:$K$20000, "&gt;=31", รายงานลูกหนี้!$K$2:$K$20000, "&lt;=60")</f>
        <v>0</v>
      </c>
      <c r="M19">
        <f>SUMIFS(รายงานลูกหนี้!$G$2:$G$20000, รายงานลูกหนี้!$A$2:$A$20000, $A19, รายงานลูกหนี้!$K$2:$K$20000, "&gt;=61", รายงานลูกหนี้!$K$2:$K$20000, "&lt;=90")</f>
        <v>0</v>
      </c>
      <c r="N19">
        <f>SUMIFS(รายงานลูกหนี้!$G$2:$G$20000, รายงานลูกหนี้!$A$2:$A$20000, $A19, รายงานลูกหนี้!$K$2:$K$20000, "&gt;90")</f>
        <v>0</v>
      </c>
      <c r="O19">
        <f t="shared" si="3"/>
        <v>5726</v>
      </c>
      <c r="P19" s="17">
        <f t="shared" si="4"/>
        <v>0</v>
      </c>
    </row>
    <row r="20" spans="1:16" x14ac:dyDescent="0.2">
      <c r="A20" t="str">
        <v>f439471a739d9b5a1769a01d3714b0e316bd19245d6b30c576fe6fed9ca81592</v>
      </c>
      <c r="B20">
        <f>COUNTIF(รายงานลูกหนี้!$A:$A,A20)</f>
        <v>1</v>
      </c>
      <c r="C20">
        <f>COUNTIFS(รายงานลูกหนี้!$A:$A,A20,รายงานลูกหนี้!$K:$K,"&gt;0")</f>
        <v>0</v>
      </c>
      <c r="D20">
        <f>SUMIF(รายงานลูกหนี้!$A:$A,A20,รายงานลูกหนี้!$K:$K)</f>
        <v>0</v>
      </c>
      <c r="E20">
        <f>_xlfn.MAXIFS(รายงานลูกหนี้!$K:$K,รายงานลูกหนี้!$A:$A,A20)</f>
        <v>0</v>
      </c>
      <c r="F20" s="17">
        <f t="shared" si="0"/>
        <v>0</v>
      </c>
      <c r="G20" t="str">
        <f t="shared" si="1"/>
        <v>ชำระตรงเวลา</v>
      </c>
      <c r="H20" t="str">
        <f t="shared" si="2"/>
        <v>ลูกหนี้ชั้นดี</v>
      </c>
      <c r="I20" s="17" cm="1">
        <f t="array" ref="I20">_xlfn.IFS(D20=0,0%, D20&lt;=30,25%, D20&lt;=60,50%, D20&lt;=90,75%, D20&gt;90,100%)</f>
        <v>0</v>
      </c>
      <c r="J20">
        <f>SUMIFS(รายงานลูกหนี้!$G$2:$G$20000, รายงานลูกหนี้!$A$2:$A$20000, $A20, รายงานลูกหนี้!$K$2:$K$20000, 0)</f>
        <v>225</v>
      </c>
      <c r="K20">
        <f>SUMIFS(รายงานลูกหนี้!$G$2:$G$20000, รายงานลูกหนี้!$A$2:$A$20000, $A20, รายงานลูกหนี้!$K$2:$K$20000, "&gt;=1", รายงานลูกหนี้!$K$2:$K$20000, "&lt;=30")</f>
        <v>0</v>
      </c>
      <c r="L20">
        <f>SUMIFS(รายงานลูกหนี้!$G$2:$G$20000, รายงานลูกหนี้!$A$2:$A$20000, $A20, รายงานลูกหนี้!$K$2:$K$20000, "&gt;=31", รายงานลูกหนี้!$K$2:$K$20000, "&lt;=60")</f>
        <v>0</v>
      </c>
      <c r="M20">
        <f>SUMIFS(รายงานลูกหนี้!$G$2:$G$20000, รายงานลูกหนี้!$A$2:$A$20000, $A20, รายงานลูกหนี้!$K$2:$K$20000, "&gt;=61", รายงานลูกหนี้!$K$2:$K$20000, "&lt;=90")</f>
        <v>0</v>
      </c>
      <c r="N20">
        <f>SUMIFS(รายงานลูกหนี้!$G$2:$G$20000, รายงานลูกหนี้!$A$2:$A$20000, $A20, รายงานลูกหนี้!$K$2:$K$20000, "&gt;90")</f>
        <v>0</v>
      </c>
      <c r="O20">
        <f t="shared" si="3"/>
        <v>225</v>
      </c>
      <c r="P20" s="17">
        <f t="shared" si="4"/>
        <v>0</v>
      </c>
    </row>
    <row r="21" spans="1:16" x14ac:dyDescent="0.2">
      <c r="A21" t="str">
        <v>80a427a68bf1cfe677f8414ddf1650281d11e21abe1c8d587c3ece2711160691</v>
      </c>
      <c r="B21">
        <f>COUNTIF(รายงานลูกหนี้!$A:$A,A21)</f>
        <v>1</v>
      </c>
      <c r="C21">
        <f>COUNTIFS(รายงานลูกหนี้!$A:$A,A21,รายงานลูกหนี้!$K:$K,"&gt;0")</f>
        <v>0</v>
      </c>
      <c r="D21">
        <f>SUMIF(รายงานลูกหนี้!$A:$A,A21,รายงานลูกหนี้!$K:$K)</f>
        <v>0</v>
      </c>
      <c r="E21">
        <f>_xlfn.MAXIFS(รายงานลูกหนี้!$K:$K,รายงานลูกหนี้!$A:$A,A21)</f>
        <v>0</v>
      </c>
      <c r="F21" s="17">
        <f t="shared" si="0"/>
        <v>0</v>
      </c>
      <c r="G21" t="str">
        <f t="shared" si="1"/>
        <v>ชำระตรงเวลา</v>
      </c>
      <c r="H21" t="str">
        <f t="shared" si="2"/>
        <v>ลูกหนี้ชั้นดี</v>
      </c>
      <c r="I21" s="17" cm="1">
        <f t="array" ref="I21">_xlfn.IFS(D21=0,0%, D21&lt;=30,25%, D21&lt;=60,50%, D21&lt;=90,75%, D21&gt;90,100%)</f>
        <v>0</v>
      </c>
      <c r="J21">
        <f>SUMIFS(รายงานลูกหนี้!$G$2:$G$20000, รายงานลูกหนี้!$A$2:$A$20000, $A21, รายงานลูกหนี้!$K$2:$K$20000, 0)</f>
        <v>1830</v>
      </c>
      <c r="K21">
        <f>SUMIFS(รายงานลูกหนี้!$G$2:$G$20000, รายงานลูกหนี้!$A$2:$A$20000, $A21, รายงานลูกหนี้!$K$2:$K$20000, "&gt;=1", รายงานลูกหนี้!$K$2:$K$20000, "&lt;=30")</f>
        <v>0</v>
      </c>
      <c r="L21">
        <f>SUMIFS(รายงานลูกหนี้!$G$2:$G$20000, รายงานลูกหนี้!$A$2:$A$20000, $A21, รายงานลูกหนี้!$K$2:$K$20000, "&gt;=31", รายงานลูกหนี้!$K$2:$K$20000, "&lt;=60")</f>
        <v>0</v>
      </c>
      <c r="M21">
        <f>SUMIFS(รายงานลูกหนี้!$G$2:$G$20000, รายงานลูกหนี้!$A$2:$A$20000, $A21, รายงานลูกหนี้!$K$2:$K$20000, "&gt;=61", รายงานลูกหนี้!$K$2:$K$20000, "&lt;=90")</f>
        <v>0</v>
      </c>
      <c r="N21">
        <f>SUMIFS(รายงานลูกหนี้!$G$2:$G$20000, รายงานลูกหนี้!$A$2:$A$20000, $A21, รายงานลูกหนี้!$K$2:$K$20000, "&gt;90")</f>
        <v>0</v>
      </c>
      <c r="O21">
        <f t="shared" si="3"/>
        <v>1830</v>
      </c>
      <c r="P21" s="17">
        <f t="shared" si="4"/>
        <v>0</v>
      </c>
    </row>
    <row r="22" spans="1:16" x14ac:dyDescent="0.2">
      <c r="A22" t="str">
        <v>3e524bd81a27e9e40197b00caf57d6ec148b35550ffef5dd15334240a4f43745</v>
      </c>
      <c r="B22">
        <f>COUNTIF(รายงานลูกหนี้!$A:$A,A22)</f>
        <v>1</v>
      </c>
      <c r="C22">
        <f>COUNTIFS(รายงานลูกหนี้!$A:$A,A22,รายงานลูกหนี้!$K:$K,"&gt;0")</f>
        <v>0</v>
      </c>
      <c r="D22">
        <f>SUMIF(รายงานลูกหนี้!$A:$A,A22,รายงานลูกหนี้!$K:$K)</f>
        <v>0</v>
      </c>
      <c r="E22">
        <f>_xlfn.MAXIFS(รายงานลูกหนี้!$K:$K,รายงานลูกหนี้!$A:$A,A22)</f>
        <v>0</v>
      </c>
      <c r="F22" s="17">
        <f t="shared" si="0"/>
        <v>0</v>
      </c>
      <c r="G22" t="str">
        <f t="shared" si="1"/>
        <v>ชำระตรงเวลา</v>
      </c>
      <c r="H22" t="str">
        <f t="shared" si="2"/>
        <v>ลูกหนี้ชั้นดี</v>
      </c>
      <c r="I22" s="17" cm="1">
        <f t="array" ref="I22">_xlfn.IFS(D22=0,0%, D22&lt;=30,25%, D22&lt;=60,50%, D22&lt;=90,75%, D22&gt;90,100%)</f>
        <v>0</v>
      </c>
      <c r="J22">
        <f>SUMIFS(รายงานลูกหนี้!$G$2:$G$20000, รายงานลูกหนี้!$A$2:$A$20000, $A22, รายงานลูกหนี้!$K$2:$K$20000, 0)</f>
        <v>7049</v>
      </c>
      <c r="K22">
        <f>SUMIFS(รายงานลูกหนี้!$G$2:$G$20000, รายงานลูกหนี้!$A$2:$A$20000, $A22, รายงานลูกหนี้!$K$2:$K$20000, "&gt;=1", รายงานลูกหนี้!$K$2:$K$20000, "&lt;=30")</f>
        <v>0</v>
      </c>
      <c r="L22">
        <f>SUMIFS(รายงานลูกหนี้!$G$2:$G$20000, รายงานลูกหนี้!$A$2:$A$20000, $A22, รายงานลูกหนี้!$K$2:$K$20000, "&gt;=31", รายงานลูกหนี้!$K$2:$K$20000, "&lt;=60")</f>
        <v>0</v>
      </c>
      <c r="M22">
        <f>SUMIFS(รายงานลูกหนี้!$G$2:$G$20000, รายงานลูกหนี้!$A$2:$A$20000, $A22, รายงานลูกหนี้!$K$2:$K$20000, "&gt;=61", รายงานลูกหนี้!$K$2:$K$20000, "&lt;=90")</f>
        <v>0</v>
      </c>
      <c r="N22">
        <f>SUMIFS(รายงานลูกหนี้!$G$2:$G$20000, รายงานลูกหนี้!$A$2:$A$20000, $A22, รายงานลูกหนี้!$K$2:$K$20000, "&gt;90")</f>
        <v>0</v>
      </c>
      <c r="O22">
        <f t="shared" si="3"/>
        <v>7049</v>
      </c>
      <c r="P22" s="17">
        <f t="shared" si="4"/>
        <v>0</v>
      </c>
    </row>
    <row r="23" spans="1:16" x14ac:dyDescent="0.2">
      <c r="A23" t="str">
        <v>1f4371cc653637cb6d35b7839981da0314c28ff135f2d54bf4c9be66acb1a78e</v>
      </c>
      <c r="B23">
        <f>COUNTIF(รายงานลูกหนี้!$A:$A,A23)</f>
        <v>9</v>
      </c>
      <c r="C23">
        <f>COUNTIFS(รายงานลูกหนี้!$A:$A,A23,รายงานลูกหนี้!$K:$K,"&gt;0")</f>
        <v>3</v>
      </c>
      <c r="D23">
        <f>SUMIF(รายงานลูกหนี้!$A:$A,A23,รายงานลูกหนี้!$K:$K)</f>
        <v>5</v>
      </c>
      <c r="E23">
        <f>_xlfn.MAXIFS(รายงานลูกหนี้!$K:$K,รายงานลูกหนี้!$A:$A,A23)</f>
        <v>3</v>
      </c>
      <c r="F23" s="17">
        <f t="shared" si="0"/>
        <v>0.33333333333333331</v>
      </c>
      <c r="G23" t="str">
        <f t="shared" si="1"/>
        <v>ค้างชำระ 1 - 30 วัน</v>
      </c>
      <c r="H23" t="str">
        <f t="shared" si="2"/>
        <v>ลูกหนี้ชั้นดี</v>
      </c>
      <c r="I23" s="17" cm="1">
        <f t="array" ref="I23">_xlfn.IFS(D23=0,0%, D23&lt;=30,25%, D23&lt;=60,50%, D23&lt;=90,75%, D23&gt;90,100%)</f>
        <v>0.25</v>
      </c>
      <c r="J23">
        <f>SUMIFS(รายงานลูกหนี้!$G$2:$G$20000, รายงานลูกหนี้!$A$2:$A$20000, $A23, รายงานลูกหนี้!$K$2:$K$20000, 0)</f>
        <v>42767</v>
      </c>
      <c r="K23">
        <f>SUMIFS(รายงานลูกหนี้!$G$2:$G$20000, รายงานลูกหนี้!$A$2:$A$20000, $A23, รายงานลูกหนี้!$K$2:$K$20000, "&gt;=1", รายงานลูกหนี้!$K$2:$K$20000, "&lt;=30")</f>
        <v>11690</v>
      </c>
      <c r="L23">
        <f>SUMIFS(รายงานลูกหนี้!$G$2:$G$20000, รายงานลูกหนี้!$A$2:$A$20000, $A23, รายงานลูกหนี้!$K$2:$K$20000, "&gt;=31", รายงานลูกหนี้!$K$2:$K$20000, "&lt;=60")</f>
        <v>0</v>
      </c>
      <c r="M23">
        <f>SUMIFS(รายงานลูกหนี้!$G$2:$G$20000, รายงานลูกหนี้!$A$2:$A$20000, $A23, รายงานลูกหนี้!$K$2:$K$20000, "&gt;=61", รายงานลูกหนี้!$K$2:$K$20000, "&lt;=90")</f>
        <v>0</v>
      </c>
      <c r="N23">
        <f>SUMIFS(รายงานลูกหนี้!$G$2:$G$20000, รายงานลูกหนี้!$A$2:$A$20000, $A23, รายงานลูกหนี้!$K$2:$K$20000, "&gt;90")</f>
        <v>0</v>
      </c>
      <c r="O23">
        <f t="shared" si="3"/>
        <v>54457</v>
      </c>
      <c r="P23" s="17">
        <f t="shared" si="4"/>
        <v>5.3666195346787376E-2</v>
      </c>
    </row>
    <row r="24" spans="1:16" x14ac:dyDescent="0.2">
      <c r="A24" t="str">
        <v>85447db20ee4ef1b71fccdfb3d9613d539cfa2dd264dcd0f717aedf8f229e725</v>
      </c>
      <c r="B24">
        <f>COUNTIF(รายงานลูกหนี้!$A:$A,A24)</f>
        <v>1</v>
      </c>
      <c r="C24">
        <f>COUNTIFS(รายงานลูกหนี้!$A:$A,A24,รายงานลูกหนี้!$K:$K,"&gt;0")</f>
        <v>0</v>
      </c>
      <c r="D24">
        <f>SUMIF(รายงานลูกหนี้!$A:$A,A24,รายงานลูกหนี้!$K:$K)</f>
        <v>0</v>
      </c>
      <c r="E24">
        <f>_xlfn.MAXIFS(รายงานลูกหนี้!$K:$K,รายงานลูกหนี้!$A:$A,A24)</f>
        <v>0</v>
      </c>
      <c r="F24" s="17">
        <f t="shared" si="0"/>
        <v>0</v>
      </c>
      <c r="G24" t="str">
        <f t="shared" si="1"/>
        <v>ชำระตรงเวลา</v>
      </c>
      <c r="H24" t="str">
        <f t="shared" si="2"/>
        <v>ลูกหนี้ชั้นดี</v>
      </c>
      <c r="I24" s="17" cm="1">
        <f t="array" ref="I24">_xlfn.IFS(D24=0,0%, D24&lt;=30,25%, D24&lt;=60,50%, D24&lt;=90,75%, D24&gt;90,100%)</f>
        <v>0</v>
      </c>
      <c r="J24">
        <f>SUMIFS(รายงานลูกหนี้!$G$2:$G$20000, รายงานลูกหนี้!$A$2:$A$20000, $A24, รายงานลูกหนี้!$K$2:$K$20000, 0)</f>
        <v>60</v>
      </c>
      <c r="K24">
        <f>SUMIFS(รายงานลูกหนี้!$G$2:$G$20000, รายงานลูกหนี้!$A$2:$A$20000, $A24, รายงานลูกหนี้!$K$2:$K$20000, "&gt;=1", รายงานลูกหนี้!$K$2:$K$20000, "&lt;=30")</f>
        <v>0</v>
      </c>
      <c r="L24">
        <f>SUMIFS(รายงานลูกหนี้!$G$2:$G$20000, รายงานลูกหนี้!$A$2:$A$20000, $A24, รายงานลูกหนี้!$K$2:$K$20000, "&gt;=31", รายงานลูกหนี้!$K$2:$K$20000, "&lt;=60")</f>
        <v>0</v>
      </c>
      <c r="M24">
        <f>SUMIFS(รายงานลูกหนี้!$G$2:$G$20000, รายงานลูกหนี้!$A$2:$A$20000, $A24, รายงานลูกหนี้!$K$2:$K$20000, "&gt;=61", รายงานลูกหนี้!$K$2:$K$20000, "&lt;=90")</f>
        <v>0</v>
      </c>
      <c r="N24">
        <f>SUMIFS(รายงานลูกหนี้!$G$2:$G$20000, รายงานลูกหนี้!$A$2:$A$20000, $A24, รายงานลูกหนี้!$K$2:$K$20000, "&gt;90")</f>
        <v>0</v>
      </c>
      <c r="O24">
        <f t="shared" si="3"/>
        <v>60</v>
      </c>
      <c r="P24" s="17">
        <f t="shared" si="4"/>
        <v>0</v>
      </c>
    </row>
    <row r="25" spans="1:16" x14ac:dyDescent="0.2">
      <c r="A25" t="str">
        <v>73ca2ca6c7b2fd3ba7c69b8403819a754294bdb268fa26c6b55d8c8068feae73</v>
      </c>
      <c r="B25">
        <f>COUNTIF(รายงานลูกหนี้!$A:$A,A25)</f>
        <v>1</v>
      </c>
      <c r="C25">
        <f>COUNTIFS(รายงานลูกหนี้!$A:$A,A25,รายงานลูกหนี้!$K:$K,"&gt;0")</f>
        <v>0</v>
      </c>
      <c r="D25">
        <f>SUMIF(รายงานลูกหนี้!$A:$A,A25,รายงานลูกหนี้!$K:$K)</f>
        <v>0</v>
      </c>
      <c r="E25">
        <f>_xlfn.MAXIFS(รายงานลูกหนี้!$K:$K,รายงานลูกหนี้!$A:$A,A25)</f>
        <v>0</v>
      </c>
      <c r="F25" s="17">
        <f t="shared" si="0"/>
        <v>0</v>
      </c>
      <c r="G25" t="str">
        <f t="shared" si="1"/>
        <v>ชำระตรงเวลา</v>
      </c>
      <c r="H25" t="str">
        <f t="shared" si="2"/>
        <v>ลูกหนี้ชั้นดี</v>
      </c>
      <c r="I25" s="17" cm="1">
        <f t="array" ref="I25">_xlfn.IFS(D25=0,0%, D25&lt;=30,25%, D25&lt;=60,50%, D25&lt;=90,75%, D25&gt;90,100%)</f>
        <v>0</v>
      </c>
      <c r="J25">
        <f>SUMIFS(รายงานลูกหนี้!$G$2:$G$20000, รายงานลูกหนี้!$A$2:$A$20000, $A25, รายงานลูกหนี้!$K$2:$K$20000, 0)</f>
        <v>60</v>
      </c>
      <c r="K25">
        <f>SUMIFS(รายงานลูกหนี้!$G$2:$G$20000, รายงานลูกหนี้!$A$2:$A$20000, $A25, รายงานลูกหนี้!$K$2:$K$20000, "&gt;=1", รายงานลูกหนี้!$K$2:$K$20000, "&lt;=30")</f>
        <v>0</v>
      </c>
      <c r="L25">
        <f>SUMIFS(รายงานลูกหนี้!$G$2:$G$20000, รายงานลูกหนี้!$A$2:$A$20000, $A25, รายงานลูกหนี้!$K$2:$K$20000, "&gt;=31", รายงานลูกหนี้!$K$2:$K$20000, "&lt;=60")</f>
        <v>0</v>
      </c>
      <c r="M25">
        <f>SUMIFS(รายงานลูกหนี้!$G$2:$G$20000, รายงานลูกหนี้!$A$2:$A$20000, $A25, รายงานลูกหนี้!$K$2:$K$20000, "&gt;=61", รายงานลูกหนี้!$K$2:$K$20000, "&lt;=90")</f>
        <v>0</v>
      </c>
      <c r="N25">
        <f>SUMIFS(รายงานลูกหนี้!$G$2:$G$20000, รายงานลูกหนี้!$A$2:$A$20000, $A25, รายงานลูกหนี้!$K$2:$K$20000, "&gt;90")</f>
        <v>0</v>
      </c>
      <c r="O25">
        <f t="shared" si="3"/>
        <v>60</v>
      </c>
      <c r="P25" s="17">
        <f t="shared" si="4"/>
        <v>0</v>
      </c>
    </row>
    <row r="26" spans="1:16" x14ac:dyDescent="0.2">
      <c r="A26" t="str">
        <v>fd1134c3fd9b8427b6a00a97ca3fe0e00776ddb2f7a7b9fa1778632339537b78</v>
      </c>
      <c r="B26">
        <f>COUNTIF(รายงานลูกหนี้!$A:$A,A26)</f>
        <v>1</v>
      </c>
      <c r="C26">
        <f>COUNTIFS(รายงานลูกหนี้!$A:$A,A26,รายงานลูกหนี้!$K:$K,"&gt;0")</f>
        <v>0</v>
      </c>
      <c r="D26">
        <f>SUMIF(รายงานลูกหนี้!$A:$A,A26,รายงานลูกหนี้!$K:$K)</f>
        <v>0</v>
      </c>
      <c r="E26">
        <f>_xlfn.MAXIFS(รายงานลูกหนี้!$K:$K,รายงานลูกหนี้!$A:$A,A26)</f>
        <v>0</v>
      </c>
      <c r="F26" s="17">
        <f t="shared" si="0"/>
        <v>0</v>
      </c>
      <c r="G26" t="str">
        <f t="shared" si="1"/>
        <v>ชำระตรงเวลา</v>
      </c>
      <c r="H26" t="str">
        <f t="shared" si="2"/>
        <v>ลูกหนี้ชั้นดี</v>
      </c>
      <c r="I26" s="17" cm="1">
        <f t="array" ref="I26">_xlfn.IFS(D26=0,0%, D26&lt;=30,25%, D26&lt;=60,50%, D26&lt;=90,75%, D26&gt;90,100%)</f>
        <v>0</v>
      </c>
      <c r="J26">
        <f>SUMIFS(รายงานลูกหนี้!$G$2:$G$20000, รายงานลูกหนี้!$A$2:$A$20000, $A26, รายงานลูกหนี้!$K$2:$K$20000, 0)</f>
        <v>5200</v>
      </c>
      <c r="K26">
        <f>SUMIFS(รายงานลูกหนี้!$G$2:$G$20000, รายงานลูกหนี้!$A$2:$A$20000, $A26, รายงานลูกหนี้!$K$2:$K$20000, "&gt;=1", รายงานลูกหนี้!$K$2:$K$20000, "&lt;=30")</f>
        <v>0</v>
      </c>
      <c r="L26">
        <f>SUMIFS(รายงานลูกหนี้!$G$2:$G$20000, รายงานลูกหนี้!$A$2:$A$20000, $A26, รายงานลูกหนี้!$K$2:$K$20000, "&gt;=31", รายงานลูกหนี้!$K$2:$K$20000, "&lt;=60")</f>
        <v>0</v>
      </c>
      <c r="M26">
        <f>SUMIFS(รายงานลูกหนี้!$G$2:$G$20000, รายงานลูกหนี้!$A$2:$A$20000, $A26, รายงานลูกหนี้!$K$2:$K$20000, "&gt;=61", รายงานลูกหนี้!$K$2:$K$20000, "&lt;=90")</f>
        <v>0</v>
      </c>
      <c r="N26">
        <f>SUMIFS(รายงานลูกหนี้!$G$2:$G$20000, รายงานลูกหนี้!$A$2:$A$20000, $A26, รายงานลูกหนี้!$K$2:$K$20000, "&gt;90")</f>
        <v>0</v>
      </c>
      <c r="O26">
        <f t="shared" si="3"/>
        <v>5200</v>
      </c>
      <c r="P26" s="17">
        <f t="shared" si="4"/>
        <v>0</v>
      </c>
    </row>
    <row r="27" spans="1:16" x14ac:dyDescent="0.2">
      <c r="A27" t="str">
        <v>f32ccdc75b8d26670703064fe1bcf7985172eb861114e2d7a03210c0ef39a9e8</v>
      </c>
      <c r="B27">
        <f>COUNTIF(รายงานลูกหนี้!$A:$A,A27)</f>
        <v>2</v>
      </c>
      <c r="C27">
        <f>COUNTIFS(รายงานลูกหนี้!$A:$A,A27,รายงานลูกหนี้!$K:$K,"&gt;0")</f>
        <v>0</v>
      </c>
      <c r="D27">
        <f>SUMIF(รายงานลูกหนี้!$A:$A,A27,รายงานลูกหนี้!$K:$K)</f>
        <v>0</v>
      </c>
      <c r="E27">
        <f>_xlfn.MAXIFS(รายงานลูกหนี้!$K:$K,รายงานลูกหนี้!$A:$A,A27)</f>
        <v>0</v>
      </c>
      <c r="F27" s="17">
        <f t="shared" si="0"/>
        <v>0</v>
      </c>
      <c r="G27" t="str">
        <f t="shared" si="1"/>
        <v>ชำระตรงเวลา</v>
      </c>
      <c r="H27" t="str">
        <f t="shared" si="2"/>
        <v>ลูกหนี้ชั้นดี</v>
      </c>
      <c r="I27" s="17" cm="1">
        <f t="array" ref="I27">_xlfn.IFS(D27=0,0%, D27&lt;=30,25%, D27&lt;=60,50%, D27&lt;=90,75%, D27&gt;90,100%)</f>
        <v>0</v>
      </c>
      <c r="J27">
        <f>SUMIFS(รายงานลูกหนี้!$G$2:$G$20000, รายงานลูกหนี้!$A$2:$A$20000, $A27, รายงานลูกหนี้!$K$2:$K$20000, 0)</f>
        <v>16840</v>
      </c>
      <c r="K27">
        <f>SUMIFS(รายงานลูกหนี้!$G$2:$G$20000, รายงานลูกหนี้!$A$2:$A$20000, $A27, รายงานลูกหนี้!$K$2:$K$20000, "&gt;=1", รายงานลูกหนี้!$K$2:$K$20000, "&lt;=30")</f>
        <v>0</v>
      </c>
      <c r="L27">
        <f>SUMIFS(รายงานลูกหนี้!$G$2:$G$20000, รายงานลูกหนี้!$A$2:$A$20000, $A27, รายงานลูกหนี้!$K$2:$K$20000, "&gt;=31", รายงานลูกหนี้!$K$2:$K$20000, "&lt;=60")</f>
        <v>0</v>
      </c>
      <c r="M27">
        <f>SUMIFS(รายงานลูกหนี้!$G$2:$G$20000, รายงานลูกหนี้!$A$2:$A$20000, $A27, รายงานลูกหนี้!$K$2:$K$20000, "&gt;=61", รายงานลูกหนี้!$K$2:$K$20000, "&lt;=90")</f>
        <v>0</v>
      </c>
      <c r="N27">
        <f>SUMIFS(รายงานลูกหนี้!$G$2:$G$20000, รายงานลูกหนี้!$A$2:$A$20000, $A27, รายงานลูกหนี้!$K$2:$K$20000, "&gt;90")</f>
        <v>0</v>
      </c>
      <c r="O27">
        <f t="shared" si="3"/>
        <v>16840</v>
      </c>
      <c r="P27" s="17">
        <f t="shared" si="4"/>
        <v>0</v>
      </c>
    </row>
    <row r="28" spans="1:16" x14ac:dyDescent="0.2">
      <c r="A28" t="str">
        <v>1c0deda03578c51f4a30c12c3553455f3ec7f03c5342b1329b2115cd57672552</v>
      </c>
      <c r="B28">
        <f>COUNTIF(รายงานลูกหนี้!$A:$A,A28)</f>
        <v>16</v>
      </c>
      <c r="C28">
        <f>COUNTIFS(รายงานลูกหนี้!$A:$A,A28,รายงานลูกหนี้!$K:$K,"&gt;0")</f>
        <v>7</v>
      </c>
      <c r="D28">
        <f>SUMIF(รายงานลูกหนี้!$A:$A,A28,รายงานลูกหนี้!$K:$K)</f>
        <v>21</v>
      </c>
      <c r="E28">
        <f>_xlfn.MAXIFS(รายงานลูกหนี้!$K:$K,รายงานลูกหนี้!$A:$A,A28)</f>
        <v>6</v>
      </c>
      <c r="F28" s="17">
        <f t="shared" si="0"/>
        <v>0.4375</v>
      </c>
      <c r="G28" t="str">
        <f t="shared" si="1"/>
        <v>ค้างชำระ 1 - 30 วัน</v>
      </c>
      <c r="H28" t="str">
        <f t="shared" si="2"/>
        <v>ลูกหนี้ชั้นดี</v>
      </c>
      <c r="I28" s="17" cm="1">
        <f t="array" ref="I28">_xlfn.IFS(D28=0,0%, D28&lt;=30,25%, D28&lt;=60,50%, D28&lt;=90,75%, D28&gt;90,100%)</f>
        <v>0.25</v>
      </c>
      <c r="J28">
        <f>SUMIFS(รายงานลูกหนี้!$G$2:$G$20000, รายงานลูกหนี้!$A$2:$A$20000, $A28, รายงานลูกหนี้!$K$2:$K$20000, 0)</f>
        <v>27947</v>
      </c>
      <c r="K28">
        <f>SUMIFS(รายงานลูกหนี้!$G$2:$G$20000, รายงานลูกหนี้!$A$2:$A$20000, $A28, รายงานลูกหนี้!$K$2:$K$20000, "&gt;=1", รายงานลูกหนี้!$K$2:$K$20000, "&lt;=30")</f>
        <v>28950</v>
      </c>
      <c r="L28">
        <f>SUMIFS(รายงานลูกหนี้!$G$2:$G$20000, รายงานลูกหนี้!$A$2:$A$20000, $A28, รายงานลูกหนี้!$K$2:$K$20000, "&gt;=31", รายงานลูกหนี้!$K$2:$K$20000, "&lt;=60")</f>
        <v>0</v>
      </c>
      <c r="M28">
        <f>SUMIFS(รายงานลูกหนี้!$G$2:$G$20000, รายงานลูกหนี้!$A$2:$A$20000, $A28, รายงานลูกหนี้!$K$2:$K$20000, "&gt;=61", รายงานลูกหนี้!$K$2:$K$20000, "&lt;=90")</f>
        <v>0</v>
      </c>
      <c r="N28">
        <f>SUMIFS(รายงานลูกหนี้!$G$2:$G$20000, รายงานลูกหนี้!$A$2:$A$20000, $A28, รายงานลูกหนี้!$K$2:$K$20000, "&gt;90")</f>
        <v>0</v>
      </c>
      <c r="O28">
        <f t="shared" si="3"/>
        <v>56897</v>
      </c>
      <c r="P28" s="17">
        <f t="shared" si="4"/>
        <v>0.12720354324481079</v>
      </c>
    </row>
    <row r="29" spans="1:16" x14ac:dyDescent="0.2">
      <c r="A29" t="str">
        <v>679a8eb6ebdbd181409f5c609ca15cd654d02c50a552b123b9b3b215bfb0fc8d</v>
      </c>
      <c r="B29">
        <f>COUNTIF(รายงานลูกหนี้!$A:$A,A29)</f>
        <v>2</v>
      </c>
      <c r="C29">
        <f>COUNTIFS(รายงานลูกหนี้!$A:$A,A29,รายงานลูกหนี้!$K:$K,"&gt;0")</f>
        <v>0</v>
      </c>
      <c r="D29">
        <f>SUMIF(รายงานลูกหนี้!$A:$A,A29,รายงานลูกหนี้!$K:$K)</f>
        <v>0</v>
      </c>
      <c r="E29">
        <f>_xlfn.MAXIFS(รายงานลูกหนี้!$K:$K,รายงานลูกหนี้!$A:$A,A29)</f>
        <v>0</v>
      </c>
      <c r="F29" s="17">
        <f t="shared" si="0"/>
        <v>0</v>
      </c>
      <c r="G29" t="str">
        <f t="shared" si="1"/>
        <v>ชำระตรงเวลา</v>
      </c>
      <c r="H29" t="str">
        <f t="shared" si="2"/>
        <v>ลูกหนี้ชั้นดี</v>
      </c>
      <c r="I29" s="17" cm="1">
        <f t="array" ref="I29">_xlfn.IFS(D29=0,0%, D29&lt;=30,25%, D29&lt;=60,50%, D29&lt;=90,75%, D29&gt;90,100%)</f>
        <v>0</v>
      </c>
      <c r="J29">
        <f>SUMIFS(รายงานลูกหนี้!$G$2:$G$20000, รายงานลูกหนี้!$A$2:$A$20000, $A29, รายงานลูกหนี้!$K$2:$K$20000, 0)</f>
        <v>9070</v>
      </c>
      <c r="K29">
        <f>SUMIFS(รายงานลูกหนี้!$G$2:$G$20000, รายงานลูกหนี้!$A$2:$A$20000, $A29, รายงานลูกหนี้!$K$2:$K$20000, "&gt;=1", รายงานลูกหนี้!$K$2:$K$20000, "&lt;=30")</f>
        <v>0</v>
      </c>
      <c r="L29">
        <f>SUMIFS(รายงานลูกหนี้!$G$2:$G$20000, รายงานลูกหนี้!$A$2:$A$20000, $A29, รายงานลูกหนี้!$K$2:$K$20000, "&gt;=31", รายงานลูกหนี้!$K$2:$K$20000, "&lt;=60")</f>
        <v>0</v>
      </c>
      <c r="M29">
        <f>SUMIFS(รายงานลูกหนี้!$G$2:$G$20000, รายงานลูกหนี้!$A$2:$A$20000, $A29, รายงานลูกหนี้!$K$2:$K$20000, "&gt;=61", รายงานลูกหนี้!$K$2:$K$20000, "&lt;=90")</f>
        <v>0</v>
      </c>
      <c r="N29">
        <f>SUMIFS(รายงานลูกหนี้!$G$2:$G$20000, รายงานลูกหนี้!$A$2:$A$20000, $A29, รายงานลูกหนี้!$K$2:$K$20000, "&gt;90")</f>
        <v>0</v>
      </c>
      <c r="O29">
        <f t="shared" si="3"/>
        <v>9070</v>
      </c>
      <c r="P29" s="17">
        <f t="shared" si="4"/>
        <v>0</v>
      </c>
    </row>
    <row r="30" spans="1:16" x14ac:dyDescent="0.2">
      <c r="A30" t="str">
        <v>537b5e10714e96d99218003e0a4a8c23edcd4e30cf3574ea77b537ad167e0b35</v>
      </c>
      <c r="B30">
        <f>COUNTIF(รายงานลูกหนี้!$A:$A,A30)</f>
        <v>2</v>
      </c>
      <c r="C30">
        <f>COUNTIFS(รายงานลูกหนี้!$A:$A,A30,รายงานลูกหนี้!$K:$K,"&gt;0")</f>
        <v>1</v>
      </c>
      <c r="D30">
        <f>SUMIF(รายงานลูกหนี้!$A:$A,A30,รายงานลูกหนี้!$K:$K)</f>
        <v>6</v>
      </c>
      <c r="E30">
        <f>_xlfn.MAXIFS(รายงานลูกหนี้!$K:$K,รายงานลูกหนี้!$A:$A,A30)</f>
        <v>6</v>
      </c>
      <c r="F30" s="17">
        <f t="shared" si="0"/>
        <v>0.5</v>
      </c>
      <c r="G30" t="str">
        <f t="shared" si="1"/>
        <v>ค้างชำระ 1 - 30 วัน</v>
      </c>
      <c r="H30" t="str">
        <f t="shared" si="2"/>
        <v>ลูกหนี้ชั้นดี</v>
      </c>
      <c r="I30" s="17" cm="1">
        <f t="array" ref="I30">_xlfn.IFS(D30=0,0%, D30&lt;=30,25%, D30&lt;=60,50%, D30&lt;=90,75%, D30&gt;90,100%)</f>
        <v>0.25</v>
      </c>
      <c r="J30">
        <f>SUMIFS(รายงานลูกหนี้!$G$2:$G$20000, รายงานลูกหนี้!$A$2:$A$20000, $A30, รายงานลูกหนี้!$K$2:$K$20000, 0)</f>
        <v>3135</v>
      </c>
      <c r="K30">
        <f>SUMIFS(รายงานลูกหนี้!$G$2:$G$20000, รายงานลูกหนี้!$A$2:$A$20000, $A30, รายงานลูกหนี้!$K$2:$K$20000, "&gt;=1", รายงานลูกหนี้!$K$2:$K$20000, "&lt;=30")</f>
        <v>1260</v>
      </c>
      <c r="L30">
        <f>SUMIFS(รายงานลูกหนี้!$G$2:$G$20000, รายงานลูกหนี้!$A$2:$A$20000, $A30, รายงานลูกหนี้!$K$2:$K$20000, "&gt;=31", รายงานลูกหนี้!$K$2:$K$20000, "&lt;=60")</f>
        <v>0</v>
      </c>
      <c r="M30">
        <f>SUMIFS(รายงานลูกหนี้!$G$2:$G$20000, รายงานลูกหนี้!$A$2:$A$20000, $A30, รายงานลูกหนี้!$K$2:$K$20000, "&gt;=61", รายงานลูกหนี้!$K$2:$K$20000, "&lt;=90")</f>
        <v>0</v>
      </c>
      <c r="N30">
        <f>SUMIFS(รายงานลูกหนี้!$G$2:$G$20000, รายงานลูกหนี้!$A$2:$A$20000, $A30, รายงานลูกหนี้!$K$2:$K$20000, "&gt;90")</f>
        <v>0</v>
      </c>
      <c r="O30">
        <f t="shared" si="3"/>
        <v>4395</v>
      </c>
      <c r="P30" s="17">
        <f t="shared" si="4"/>
        <v>7.1672354948805458E-2</v>
      </c>
    </row>
    <row r="31" spans="1:16" x14ac:dyDescent="0.2">
      <c r="A31" t="str">
        <v>66d3e12c8d50faf9601d5ec05e74d7bf5a820fbf6798e53ac0574c7f558d553e</v>
      </c>
      <c r="B31">
        <f>COUNTIF(รายงานลูกหนี้!$A:$A,A31)</f>
        <v>2</v>
      </c>
      <c r="C31">
        <f>COUNTIFS(รายงานลูกหนี้!$A:$A,A31,รายงานลูกหนี้!$K:$K,"&gt;0")</f>
        <v>1</v>
      </c>
      <c r="D31">
        <f>SUMIF(รายงานลูกหนี้!$A:$A,A31,รายงานลูกหนี้!$K:$K)</f>
        <v>2</v>
      </c>
      <c r="E31">
        <f>_xlfn.MAXIFS(รายงานลูกหนี้!$K:$K,รายงานลูกหนี้!$A:$A,A31)</f>
        <v>2</v>
      </c>
      <c r="F31" s="17">
        <f t="shared" si="0"/>
        <v>0.5</v>
      </c>
      <c r="G31" t="str">
        <f t="shared" si="1"/>
        <v>ค้างชำระ 1 - 30 วัน</v>
      </c>
      <c r="H31" t="str">
        <f t="shared" si="2"/>
        <v>ลูกหนี้ชั้นดี</v>
      </c>
      <c r="I31" s="17" cm="1">
        <f t="array" ref="I31">_xlfn.IFS(D31=0,0%, D31&lt;=30,25%, D31&lt;=60,50%, D31&lt;=90,75%, D31&gt;90,100%)</f>
        <v>0.25</v>
      </c>
      <c r="J31">
        <f>SUMIFS(รายงานลูกหนี้!$G$2:$G$20000, รายงานลูกหนี้!$A$2:$A$20000, $A31, รายงานลูกหนี้!$K$2:$K$20000, 0)</f>
        <v>490</v>
      </c>
      <c r="K31">
        <f>SUMIFS(รายงานลูกหนี้!$G$2:$G$20000, รายงานลูกหนี้!$A$2:$A$20000, $A31, รายงานลูกหนี้!$K$2:$K$20000, "&gt;=1", รายงานลูกหนี้!$K$2:$K$20000, "&lt;=30")</f>
        <v>920</v>
      </c>
      <c r="L31">
        <f>SUMIFS(รายงานลูกหนี้!$G$2:$G$20000, รายงานลูกหนี้!$A$2:$A$20000, $A31, รายงานลูกหนี้!$K$2:$K$20000, "&gt;=31", รายงานลูกหนี้!$K$2:$K$20000, "&lt;=60")</f>
        <v>0</v>
      </c>
      <c r="M31">
        <f>SUMIFS(รายงานลูกหนี้!$G$2:$G$20000, รายงานลูกหนี้!$A$2:$A$20000, $A31, รายงานลูกหนี้!$K$2:$K$20000, "&gt;=61", รายงานลูกหนี้!$K$2:$K$20000, "&lt;=90")</f>
        <v>0</v>
      </c>
      <c r="N31">
        <f>SUMIFS(รายงานลูกหนี้!$G$2:$G$20000, รายงานลูกหนี้!$A$2:$A$20000, $A31, รายงานลูกหนี้!$K$2:$K$20000, "&gt;90")</f>
        <v>0</v>
      </c>
      <c r="O31">
        <f t="shared" si="3"/>
        <v>1410</v>
      </c>
      <c r="P31" s="17">
        <f t="shared" si="4"/>
        <v>0.16312056737588654</v>
      </c>
    </row>
    <row r="32" spans="1:16" x14ac:dyDescent="0.2">
      <c r="A32" t="str">
        <v>0180c5cdc4f4ac28a638ac3b72867804103aa59b040d1191629cf19f25ff0888</v>
      </c>
      <c r="B32">
        <f>COUNTIF(รายงานลูกหนี้!$A:$A,A32)</f>
        <v>1</v>
      </c>
      <c r="C32">
        <f>COUNTIFS(รายงานลูกหนี้!$A:$A,A32,รายงานลูกหนี้!$K:$K,"&gt;0")</f>
        <v>1</v>
      </c>
      <c r="D32">
        <f>SUMIF(รายงานลูกหนี้!$A:$A,A32,รายงานลูกหนี้!$K:$K)</f>
        <v>1</v>
      </c>
      <c r="E32">
        <f>_xlfn.MAXIFS(รายงานลูกหนี้!$K:$K,รายงานลูกหนี้!$A:$A,A32)</f>
        <v>1</v>
      </c>
      <c r="F32" s="17">
        <f t="shared" si="0"/>
        <v>1</v>
      </c>
      <c r="G32" t="str">
        <f t="shared" si="1"/>
        <v>ค้างชำระ 1 - 30 วัน</v>
      </c>
      <c r="H32" t="str">
        <f t="shared" si="2"/>
        <v>ลูกหนี้ชั้นดี</v>
      </c>
      <c r="I32" s="17" cm="1">
        <f t="array" ref="I32">_xlfn.IFS(D32=0,0%, D32&lt;=30,25%, D32&lt;=60,50%, D32&lt;=90,75%, D32&gt;90,100%)</f>
        <v>0.25</v>
      </c>
      <c r="J32">
        <f>SUMIFS(รายงานลูกหนี้!$G$2:$G$20000, รายงานลูกหนี้!$A$2:$A$20000, $A32, รายงานลูกหนี้!$K$2:$K$20000, 0)</f>
        <v>0</v>
      </c>
      <c r="K32">
        <f>SUMIFS(รายงานลูกหนี้!$G$2:$G$20000, รายงานลูกหนี้!$A$2:$A$20000, $A32, รายงานลูกหนี้!$K$2:$K$20000, "&gt;=1", รายงานลูกหนี้!$K$2:$K$20000, "&lt;=30")</f>
        <v>5910</v>
      </c>
      <c r="L32">
        <f>SUMIFS(รายงานลูกหนี้!$G$2:$G$20000, รายงานลูกหนี้!$A$2:$A$20000, $A32, รายงานลูกหนี้!$K$2:$K$20000, "&gt;=31", รายงานลูกหนี้!$K$2:$K$20000, "&lt;=60")</f>
        <v>0</v>
      </c>
      <c r="M32">
        <f>SUMIFS(รายงานลูกหนี้!$G$2:$G$20000, รายงานลูกหนี้!$A$2:$A$20000, $A32, รายงานลูกหนี้!$K$2:$K$20000, "&gt;=61", รายงานลูกหนี้!$K$2:$K$20000, "&lt;=90")</f>
        <v>0</v>
      </c>
      <c r="N32">
        <f>SUMIFS(รายงานลูกหนี้!$G$2:$G$20000, รายงานลูกหนี้!$A$2:$A$20000, $A32, รายงานลูกหนี้!$K$2:$K$20000, "&gt;90")</f>
        <v>0</v>
      </c>
      <c r="O32">
        <f t="shared" si="3"/>
        <v>5910</v>
      </c>
      <c r="P32" s="17">
        <f t="shared" si="4"/>
        <v>0.25</v>
      </c>
    </row>
    <row r="33" spans="1:16" x14ac:dyDescent="0.2">
      <c r="A33" t="str">
        <v>b87761d1f2a35caca1e99f49b1ad47539b19572f7597dbd995a2355a4cc98ed3</v>
      </c>
      <c r="B33">
        <f>COUNTIF(รายงานลูกหนี้!$A:$A,A33)</f>
        <v>1</v>
      </c>
      <c r="C33">
        <f>COUNTIFS(รายงานลูกหนี้!$A:$A,A33,รายงานลูกหนี้!$K:$K,"&gt;0")</f>
        <v>1</v>
      </c>
      <c r="D33">
        <f>SUMIF(รายงานลูกหนี้!$A:$A,A33,รายงานลูกหนี้!$K:$K)</f>
        <v>1</v>
      </c>
      <c r="E33">
        <f>_xlfn.MAXIFS(รายงานลูกหนี้!$K:$K,รายงานลูกหนี้!$A:$A,A33)</f>
        <v>1</v>
      </c>
      <c r="F33" s="17">
        <f t="shared" si="0"/>
        <v>1</v>
      </c>
      <c r="G33" t="str">
        <f t="shared" si="1"/>
        <v>ค้างชำระ 1 - 30 วัน</v>
      </c>
      <c r="H33" t="str">
        <f t="shared" si="2"/>
        <v>ลูกหนี้ชั้นดี</v>
      </c>
      <c r="I33" s="17" cm="1">
        <f t="array" ref="I33">_xlfn.IFS(D33=0,0%, D33&lt;=30,25%, D33&lt;=60,50%, D33&lt;=90,75%, D33&gt;90,100%)</f>
        <v>0.25</v>
      </c>
      <c r="J33">
        <f>SUMIFS(รายงานลูกหนี้!$G$2:$G$20000, รายงานลูกหนี้!$A$2:$A$20000, $A33, รายงานลูกหนี้!$K$2:$K$20000, 0)</f>
        <v>0</v>
      </c>
      <c r="K33">
        <f>SUMIFS(รายงานลูกหนี้!$G$2:$G$20000, รายงานลูกหนี้!$A$2:$A$20000, $A33, รายงานลูกหนี้!$K$2:$K$20000, "&gt;=1", รายงานลูกหนี้!$K$2:$K$20000, "&lt;=30")</f>
        <v>232000</v>
      </c>
      <c r="L33">
        <f>SUMIFS(รายงานลูกหนี้!$G$2:$G$20000, รายงานลูกหนี้!$A$2:$A$20000, $A33, รายงานลูกหนี้!$K$2:$K$20000, "&gt;=31", รายงานลูกหนี้!$K$2:$K$20000, "&lt;=60")</f>
        <v>0</v>
      </c>
      <c r="M33">
        <f>SUMIFS(รายงานลูกหนี้!$G$2:$G$20000, รายงานลูกหนี้!$A$2:$A$20000, $A33, รายงานลูกหนี้!$K$2:$K$20000, "&gt;=61", รายงานลูกหนี้!$K$2:$K$20000, "&lt;=90")</f>
        <v>0</v>
      </c>
      <c r="N33">
        <f>SUMIFS(รายงานลูกหนี้!$G$2:$G$20000, รายงานลูกหนี้!$A$2:$A$20000, $A33, รายงานลูกหนี้!$K$2:$K$20000, "&gt;90")</f>
        <v>0</v>
      </c>
      <c r="O33">
        <f t="shared" si="3"/>
        <v>232000</v>
      </c>
      <c r="P33" s="17">
        <f t="shared" si="4"/>
        <v>0.25</v>
      </c>
    </row>
    <row r="34" spans="1:16" x14ac:dyDescent="0.2">
      <c r="A34" t="str">
        <v>bec1c287120d3cfc52ad201f591a63d440546a7a3ba8db9a69bad14071621e29</v>
      </c>
      <c r="B34">
        <f>COUNTIF(รายงานลูกหนี้!$A:$A,A34)</f>
        <v>3</v>
      </c>
      <c r="C34">
        <f>COUNTIFS(รายงานลูกหนี้!$A:$A,A34,รายงานลูกหนี้!$K:$K,"&gt;0")</f>
        <v>1</v>
      </c>
      <c r="D34">
        <f>SUMIF(รายงานลูกหนี้!$A:$A,A34,รายงานลูกหนี้!$K:$K)</f>
        <v>7</v>
      </c>
      <c r="E34">
        <f>_xlfn.MAXIFS(รายงานลูกหนี้!$K:$K,รายงานลูกหนี้!$A:$A,A34)</f>
        <v>7</v>
      </c>
      <c r="F34" s="17">
        <f t="shared" si="0"/>
        <v>0.33333333333333331</v>
      </c>
      <c r="G34" t="str">
        <f t="shared" si="1"/>
        <v>ค้างชำระ 1 - 30 วัน</v>
      </c>
      <c r="H34" t="str">
        <f t="shared" si="2"/>
        <v>ลูกหนี้ชั้นดี</v>
      </c>
      <c r="I34" s="17" cm="1">
        <f t="array" ref="I34">_xlfn.IFS(D34=0,0%, D34&lt;=30,25%, D34&lt;=60,50%, D34&lt;=90,75%, D34&gt;90,100%)</f>
        <v>0.25</v>
      </c>
      <c r="J34">
        <f>SUMIFS(รายงานลูกหนี้!$G$2:$G$20000, รายงานลูกหนี้!$A$2:$A$20000, $A34, รายงานลูกหนี้!$K$2:$K$20000, 0)</f>
        <v>505</v>
      </c>
      <c r="K34">
        <f>SUMIFS(รายงานลูกหนี้!$G$2:$G$20000, รายงานลูกหนี้!$A$2:$A$20000, $A34, รายงานลูกหนี้!$K$2:$K$20000, "&gt;=1", รายงานลูกหนี้!$K$2:$K$20000, "&lt;=30")</f>
        <v>340</v>
      </c>
      <c r="L34">
        <f>SUMIFS(รายงานลูกหนี้!$G$2:$G$20000, รายงานลูกหนี้!$A$2:$A$20000, $A34, รายงานลูกหนี้!$K$2:$K$20000, "&gt;=31", รายงานลูกหนี้!$K$2:$K$20000, "&lt;=60")</f>
        <v>0</v>
      </c>
      <c r="M34">
        <f>SUMIFS(รายงานลูกหนี้!$G$2:$G$20000, รายงานลูกหนี้!$A$2:$A$20000, $A34, รายงานลูกหนี้!$K$2:$K$20000, "&gt;=61", รายงานลูกหนี้!$K$2:$K$20000, "&lt;=90")</f>
        <v>0</v>
      </c>
      <c r="N34">
        <f>SUMIFS(รายงานลูกหนี้!$G$2:$G$20000, รายงานลูกหนี้!$A$2:$A$20000, $A34, รายงานลูกหนี้!$K$2:$K$20000, "&gt;90")</f>
        <v>0</v>
      </c>
      <c r="O34">
        <f t="shared" si="3"/>
        <v>845</v>
      </c>
      <c r="P34" s="17">
        <f t="shared" si="4"/>
        <v>0.10059171597633136</v>
      </c>
    </row>
    <row r="35" spans="1:16" x14ac:dyDescent="0.2">
      <c r="A35" t="str">
        <v>25e15d8561d8fad02e02a83d9b98d3e8afd77e55c7005046111df3ffd9e923e4</v>
      </c>
      <c r="B35">
        <f>COUNTIF(รายงานลูกหนี้!$A:$A,A35)</f>
        <v>1</v>
      </c>
      <c r="C35">
        <f>COUNTIFS(รายงานลูกหนี้!$A:$A,A35,รายงานลูกหนี้!$K:$K,"&gt;0")</f>
        <v>0</v>
      </c>
      <c r="D35">
        <f>SUMIF(รายงานลูกหนี้!$A:$A,A35,รายงานลูกหนี้!$K:$K)</f>
        <v>0</v>
      </c>
      <c r="E35">
        <f>_xlfn.MAXIFS(รายงานลูกหนี้!$K:$K,รายงานลูกหนี้!$A:$A,A35)</f>
        <v>0</v>
      </c>
      <c r="F35" s="17">
        <f t="shared" si="0"/>
        <v>0</v>
      </c>
      <c r="G35" t="str">
        <f t="shared" si="1"/>
        <v>ชำระตรงเวลา</v>
      </c>
      <c r="H35" t="str">
        <f t="shared" si="2"/>
        <v>ลูกหนี้ชั้นดี</v>
      </c>
      <c r="I35" s="17" cm="1">
        <f t="array" ref="I35">_xlfn.IFS(D35=0,0%, D35&lt;=30,25%, D35&lt;=60,50%, D35&lt;=90,75%, D35&gt;90,100%)</f>
        <v>0</v>
      </c>
      <c r="J35">
        <f>SUMIFS(รายงานลูกหนี้!$G$2:$G$20000, รายงานลูกหนี้!$A$2:$A$20000, $A35, รายงานลูกหนี้!$K$2:$K$20000, 0)</f>
        <v>13505</v>
      </c>
      <c r="K35">
        <f>SUMIFS(รายงานลูกหนี้!$G$2:$G$20000, รายงานลูกหนี้!$A$2:$A$20000, $A35, รายงานลูกหนี้!$K$2:$K$20000, "&gt;=1", รายงานลูกหนี้!$K$2:$K$20000, "&lt;=30")</f>
        <v>0</v>
      </c>
      <c r="L35">
        <f>SUMIFS(รายงานลูกหนี้!$G$2:$G$20000, รายงานลูกหนี้!$A$2:$A$20000, $A35, รายงานลูกหนี้!$K$2:$K$20000, "&gt;=31", รายงานลูกหนี้!$K$2:$K$20000, "&lt;=60")</f>
        <v>0</v>
      </c>
      <c r="M35">
        <f>SUMIFS(รายงานลูกหนี้!$G$2:$G$20000, รายงานลูกหนี้!$A$2:$A$20000, $A35, รายงานลูกหนี้!$K$2:$K$20000, "&gt;=61", รายงานลูกหนี้!$K$2:$K$20000, "&lt;=90")</f>
        <v>0</v>
      </c>
      <c r="N35">
        <f>SUMIFS(รายงานลูกหนี้!$G$2:$G$20000, รายงานลูกหนี้!$A$2:$A$20000, $A35, รายงานลูกหนี้!$K$2:$K$20000, "&gt;90")</f>
        <v>0</v>
      </c>
      <c r="O35">
        <f t="shared" si="3"/>
        <v>13505</v>
      </c>
      <c r="P35" s="17">
        <f t="shared" si="4"/>
        <v>0</v>
      </c>
    </row>
    <row r="36" spans="1:16" x14ac:dyDescent="0.2">
      <c r="A36" t="str">
        <v>c969b804b9bacdb9c764ed1fd16740cf2a9907a1751e91b4ccddf7cc151f0762</v>
      </c>
      <c r="B36">
        <f>COUNTIF(รายงานลูกหนี้!$A:$A,A36)</f>
        <v>2</v>
      </c>
      <c r="C36">
        <f>COUNTIFS(รายงานลูกหนี้!$A:$A,A36,รายงานลูกหนี้!$K:$K,"&gt;0")</f>
        <v>0</v>
      </c>
      <c r="D36">
        <f>SUMIF(รายงานลูกหนี้!$A:$A,A36,รายงานลูกหนี้!$K:$K)</f>
        <v>0</v>
      </c>
      <c r="E36">
        <f>_xlfn.MAXIFS(รายงานลูกหนี้!$K:$K,รายงานลูกหนี้!$A:$A,A36)</f>
        <v>0</v>
      </c>
      <c r="F36" s="17">
        <f t="shared" si="0"/>
        <v>0</v>
      </c>
      <c r="G36" t="str">
        <f t="shared" si="1"/>
        <v>ชำระตรงเวลา</v>
      </c>
      <c r="H36" t="str">
        <f t="shared" si="2"/>
        <v>ลูกหนี้ชั้นดี</v>
      </c>
      <c r="I36" s="17" cm="1">
        <f t="array" ref="I36">_xlfn.IFS(D36=0,0%, D36&lt;=30,25%, D36&lt;=60,50%, D36&lt;=90,75%, D36&gt;90,100%)</f>
        <v>0</v>
      </c>
      <c r="J36">
        <f>SUMIFS(รายงานลูกหนี้!$G$2:$G$20000, รายงานลูกหนี้!$A$2:$A$20000, $A36, รายงานลูกหนี้!$K$2:$K$20000, 0)</f>
        <v>1641</v>
      </c>
      <c r="K36">
        <f>SUMIFS(รายงานลูกหนี้!$G$2:$G$20000, รายงานลูกหนี้!$A$2:$A$20000, $A36, รายงานลูกหนี้!$K$2:$K$20000, "&gt;=1", รายงานลูกหนี้!$K$2:$K$20000, "&lt;=30")</f>
        <v>0</v>
      </c>
      <c r="L36">
        <f>SUMIFS(รายงานลูกหนี้!$G$2:$G$20000, รายงานลูกหนี้!$A$2:$A$20000, $A36, รายงานลูกหนี้!$K$2:$K$20000, "&gt;=31", รายงานลูกหนี้!$K$2:$K$20000, "&lt;=60")</f>
        <v>0</v>
      </c>
      <c r="M36">
        <f>SUMIFS(รายงานลูกหนี้!$G$2:$G$20000, รายงานลูกหนี้!$A$2:$A$20000, $A36, รายงานลูกหนี้!$K$2:$K$20000, "&gt;=61", รายงานลูกหนี้!$K$2:$K$20000, "&lt;=90")</f>
        <v>0</v>
      </c>
      <c r="N36">
        <f>SUMIFS(รายงานลูกหนี้!$G$2:$G$20000, รายงานลูกหนี้!$A$2:$A$20000, $A36, รายงานลูกหนี้!$K$2:$K$20000, "&gt;90")</f>
        <v>0</v>
      </c>
      <c r="O36">
        <f t="shared" si="3"/>
        <v>1641</v>
      </c>
      <c r="P36" s="17">
        <f t="shared" si="4"/>
        <v>0</v>
      </c>
    </row>
    <row r="37" spans="1:16" x14ac:dyDescent="0.2">
      <c r="A37" t="str">
        <v>ac4463da8f7438d09d91e726cc9b06e483748600e57a8e6b57e3cb6e5ed29ccb</v>
      </c>
      <c r="B37">
        <f>COUNTIF(รายงานลูกหนี้!$A:$A,A37)</f>
        <v>1</v>
      </c>
      <c r="C37">
        <f>COUNTIFS(รายงานลูกหนี้!$A:$A,A37,รายงานลูกหนี้!$K:$K,"&gt;0")</f>
        <v>0</v>
      </c>
      <c r="D37">
        <f>SUMIF(รายงานลูกหนี้!$A:$A,A37,รายงานลูกหนี้!$K:$K)</f>
        <v>0</v>
      </c>
      <c r="E37">
        <f>_xlfn.MAXIFS(รายงานลูกหนี้!$K:$K,รายงานลูกหนี้!$A:$A,A37)</f>
        <v>0</v>
      </c>
      <c r="F37" s="17">
        <f t="shared" si="0"/>
        <v>0</v>
      </c>
      <c r="G37" t="str">
        <f t="shared" si="1"/>
        <v>ชำระตรงเวลา</v>
      </c>
      <c r="H37" t="str">
        <f t="shared" si="2"/>
        <v>ลูกหนี้ชั้นดี</v>
      </c>
      <c r="I37" s="17" cm="1">
        <f t="array" ref="I37">_xlfn.IFS(D37=0,0%, D37&lt;=30,25%, D37&lt;=60,50%, D37&lt;=90,75%, D37&gt;90,100%)</f>
        <v>0</v>
      </c>
      <c r="J37">
        <f>SUMIFS(รายงานลูกหนี้!$G$2:$G$20000, รายงานลูกหนี้!$A$2:$A$20000, $A37, รายงานลูกหนี้!$K$2:$K$20000, 0)</f>
        <v>5390</v>
      </c>
      <c r="K37">
        <f>SUMIFS(รายงานลูกหนี้!$G$2:$G$20000, รายงานลูกหนี้!$A$2:$A$20000, $A37, รายงานลูกหนี้!$K$2:$K$20000, "&gt;=1", รายงานลูกหนี้!$K$2:$K$20000, "&lt;=30")</f>
        <v>0</v>
      </c>
      <c r="L37">
        <f>SUMIFS(รายงานลูกหนี้!$G$2:$G$20000, รายงานลูกหนี้!$A$2:$A$20000, $A37, รายงานลูกหนี้!$K$2:$K$20000, "&gt;=31", รายงานลูกหนี้!$K$2:$K$20000, "&lt;=60")</f>
        <v>0</v>
      </c>
      <c r="M37">
        <f>SUMIFS(รายงานลูกหนี้!$G$2:$G$20000, รายงานลูกหนี้!$A$2:$A$20000, $A37, รายงานลูกหนี้!$K$2:$K$20000, "&gt;=61", รายงานลูกหนี้!$K$2:$K$20000, "&lt;=90")</f>
        <v>0</v>
      </c>
      <c r="N37">
        <f>SUMIFS(รายงานลูกหนี้!$G$2:$G$20000, รายงานลูกหนี้!$A$2:$A$20000, $A37, รายงานลูกหนี้!$K$2:$K$20000, "&gt;90")</f>
        <v>0</v>
      </c>
      <c r="O37">
        <f t="shared" si="3"/>
        <v>5390</v>
      </c>
      <c r="P37" s="17">
        <f t="shared" si="4"/>
        <v>0</v>
      </c>
    </row>
    <row r="38" spans="1:16" x14ac:dyDescent="0.2">
      <c r="A38" t="str">
        <v>6ecc88883f0bdcc294a30c17c12f650b33d0f1eddb806d61ac9ec4c0e76ff65b</v>
      </c>
      <c r="B38">
        <f>COUNTIF(รายงานลูกหนี้!$A:$A,A38)</f>
        <v>1</v>
      </c>
      <c r="C38">
        <f>COUNTIFS(รายงานลูกหนี้!$A:$A,A38,รายงานลูกหนี้!$K:$K,"&gt;0")</f>
        <v>1</v>
      </c>
      <c r="D38">
        <f>SUMIF(รายงานลูกหนี้!$A:$A,A38,รายงานลูกหนี้!$K:$K)</f>
        <v>2</v>
      </c>
      <c r="E38">
        <f>_xlfn.MAXIFS(รายงานลูกหนี้!$K:$K,รายงานลูกหนี้!$A:$A,A38)</f>
        <v>2</v>
      </c>
      <c r="F38" s="17">
        <f t="shared" si="0"/>
        <v>1</v>
      </c>
      <c r="G38" t="str">
        <f t="shared" si="1"/>
        <v>ค้างชำระ 1 - 30 วัน</v>
      </c>
      <c r="H38" t="str">
        <f t="shared" si="2"/>
        <v>ลูกหนี้ชั้นดี</v>
      </c>
      <c r="I38" s="17" cm="1">
        <f t="array" ref="I38">_xlfn.IFS(D38=0,0%, D38&lt;=30,25%, D38&lt;=60,50%, D38&lt;=90,75%, D38&gt;90,100%)</f>
        <v>0.25</v>
      </c>
      <c r="J38">
        <f>SUMIFS(รายงานลูกหนี้!$G$2:$G$20000, รายงานลูกหนี้!$A$2:$A$20000, $A38, รายงานลูกหนี้!$K$2:$K$20000, 0)</f>
        <v>0</v>
      </c>
      <c r="K38">
        <f>SUMIFS(รายงานลูกหนี้!$G$2:$G$20000, รายงานลูกหนี้!$A$2:$A$20000, $A38, รายงานลูกหนี้!$K$2:$K$20000, "&gt;=1", รายงานลูกหนี้!$K$2:$K$20000, "&lt;=30")</f>
        <v>1299</v>
      </c>
      <c r="L38">
        <f>SUMIFS(รายงานลูกหนี้!$G$2:$G$20000, รายงานลูกหนี้!$A$2:$A$20000, $A38, รายงานลูกหนี้!$K$2:$K$20000, "&gt;=31", รายงานลูกหนี้!$K$2:$K$20000, "&lt;=60")</f>
        <v>0</v>
      </c>
      <c r="M38">
        <f>SUMIFS(รายงานลูกหนี้!$G$2:$G$20000, รายงานลูกหนี้!$A$2:$A$20000, $A38, รายงานลูกหนี้!$K$2:$K$20000, "&gt;=61", รายงานลูกหนี้!$K$2:$K$20000, "&lt;=90")</f>
        <v>0</v>
      </c>
      <c r="N38">
        <f>SUMIFS(รายงานลูกหนี้!$G$2:$G$20000, รายงานลูกหนี้!$A$2:$A$20000, $A38, รายงานลูกหนี้!$K$2:$K$20000, "&gt;90")</f>
        <v>0</v>
      </c>
      <c r="O38">
        <f t="shared" si="3"/>
        <v>1299</v>
      </c>
      <c r="P38" s="17">
        <f t="shared" si="4"/>
        <v>0.25</v>
      </c>
    </row>
    <row r="39" spans="1:16" x14ac:dyDescent="0.2">
      <c r="A39" t="str">
        <v>806c79537c298bd8408706956d6389e8ad4284e85bc9a47d4bc5f99aeec162f2</v>
      </c>
      <c r="B39">
        <f>COUNTIF(รายงานลูกหนี้!$A:$A,A39)</f>
        <v>1</v>
      </c>
      <c r="C39">
        <f>COUNTIFS(รายงานลูกหนี้!$A:$A,A39,รายงานลูกหนี้!$K:$K,"&gt;0")</f>
        <v>0</v>
      </c>
      <c r="D39">
        <f>SUMIF(รายงานลูกหนี้!$A:$A,A39,รายงานลูกหนี้!$K:$K)</f>
        <v>0</v>
      </c>
      <c r="E39">
        <f>_xlfn.MAXIFS(รายงานลูกหนี้!$K:$K,รายงานลูกหนี้!$A:$A,A39)</f>
        <v>0</v>
      </c>
      <c r="F39" s="17">
        <f t="shared" si="0"/>
        <v>0</v>
      </c>
      <c r="G39" t="str">
        <f t="shared" si="1"/>
        <v>ชำระตรงเวลา</v>
      </c>
      <c r="H39" t="str">
        <f t="shared" si="2"/>
        <v>ลูกหนี้ชั้นดี</v>
      </c>
      <c r="I39" s="17" cm="1">
        <f t="array" ref="I39">_xlfn.IFS(D39=0,0%, D39&lt;=30,25%, D39&lt;=60,50%, D39&lt;=90,75%, D39&gt;90,100%)</f>
        <v>0</v>
      </c>
      <c r="J39">
        <f>SUMIFS(รายงานลูกหนี้!$G$2:$G$20000, รายงานลูกหนี้!$A$2:$A$20000, $A39, รายงานลูกหนี้!$K$2:$K$20000, 0)</f>
        <v>1590</v>
      </c>
      <c r="K39">
        <f>SUMIFS(รายงานลูกหนี้!$G$2:$G$20000, รายงานลูกหนี้!$A$2:$A$20000, $A39, รายงานลูกหนี้!$K$2:$K$20000, "&gt;=1", รายงานลูกหนี้!$K$2:$K$20000, "&lt;=30")</f>
        <v>0</v>
      </c>
      <c r="L39">
        <f>SUMIFS(รายงานลูกหนี้!$G$2:$G$20000, รายงานลูกหนี้!$A$2:$A$20000, $A39, รายงานลูกหนี้!$K$2:$K$20000, "&gt;=31", รายงานลูกหนี้!$K$2:$K$20000, "&lt;=60")</f>
        <v>0</v>
      </c>
      <c r="M39">
        <f>SUMIFS(รายงานลูกหนี้!$G$2:$G$20000, รายงานลูกหนี้!$A$2:$A$20000, $A39, รายงานลูกหนี้!$K$2:$K$20000, "&gt;=61", รายงานลูกหนี้!$K$2:$K$20000, "&lt;=90")</f>
        <v>0</v>
      </c>
      <c r="N39">
        <f>SUMIFS(รายงานลูกหนี้!$G$2:$G$20000, รายงานลูกหนี้!$A$2:$A$20000, $A39, รายงานลูกหนี้!$K$2:$K$20000, "&gt;90")</f>
        <v>0</v>
      </c>
      <c r="O39">
        <f t="shared" si="3"/>
        <v>1590</v>
      </c>
      <c r="P39" s="17">
        <f t="shared" si="4"/>
        <v>0</v>
      </c>
    </row>
    <row r="40" spans="1:16" x14ac:dyDescent="0.2">
      <c r="A40" t="str">
        <v>2f2b119702e425fd228af87a67e066f3e3c7dbd3da1696e12eba8de302f5822e</v>
      </c>
      <c r="B40">
        <f>COUNTIF(รายงานลูกหนี้!$A:$A,A40)</f>
        <v>2</v>
      </c>
      <c r="C40">
        <f>COUNTIFS(รายงานลูกหนี้!$A:$A,A40,รายงานลูกหนี้!$K:$K,"&gt;0")</f>
        <v>0</v>
      </c>
      <c r="D40">
        <f>SUMIF(รายงานลูกหนี้!$A:$A,A40,รายงานลูกหนี้!$K:$K)</f>
        <v>0</v>
      </c>
      <c r="E40">
        <f>_xlfn.MAXIFS(รายงานลูกหนี้!$K:$K,รายงานลูกหนี้!$A:$A,A40)</f>
        <v>0</v>
      </c>
      <c r="F40" s="17">
        <f t="shared" si="0"/>
        <v>0</v>
      </c>
      <c r="G40" t="str">
        <f t="shared" si="1"/>
        <v>ชำระตรงเวลา</v>
      </c>
      <c r="H40" t="str">
        <f t="shared" si="2"/>
        <v>ลูกหนี้ชั้นดี</v>
      </c>
      <c r="I40" s="17" cm="1">
        <f t="array" ref="I40">_xlfn.IFS(D40=0,0%, D40&lt;=30,25%, D40&lt;=60,50%, D40&lt;=90,75%, D40&gt;90,100%)</f>
        <v>0</v>
      </c>
      <c r="J40">
        <f>SUMIFS(รายงานลูกหนี้!$G$2:$G$20000, รายงานลูกหนี้!$A$2:$A$20000, $A40, รายงานลูกหนี้!$K$2:$K$20000, 0)</f>
        <v>4300</v>
      </c>
      <c r="K40">
        <f>SUMIFS(รายงานลูกหนี้!$G$2:$G$20000, รายงานลูกหนี้!$A$2:$A$20000, $A40, รายงานลูกหนี้!$K$2:$K$20000, "&gt;=1", รายงานลูกหนี้!$K$2:$K$20000, "&lt;=30")</f>
        <v>0</v>
      </c>
      <c r="L40">
        <f>SUMIFS(รายงานลูกหนี้!$G$2:$G$20000, รายงานลูกหนี้!$A$2:$A$20000, $A40, รายงานลูกหนี้!$K$2:$K$20000, "&gt;=31", รายงานลูกหนี้!$K$2:$K$20000, "&lt;=60")</f>
        <v>0</v>
      </c>
      <c r="M40">
        <f>SUMIFS(รายงานลูกหนี้!$G$2:$G$20000, รายงานลูกหนี้!$A$2:$A$20000, $A40, รายงานลูกหนี้!$K$2:$K$20000, "&gt;=61", รายงานลูกหนี้!$K$2:$K$20000, "&lt;=90")</f>
        <v>0</v>
      </c>
      <c r="N40">
        <f>SUMIFS(รายงานลูกหนี้!$G$2:$G$20000, รายงานลูกหนี้!$A$2:$A$20000, $A40, รายงานลูกหนี้!$K$2:$K$20000, "&gt;90")</f>
        <v>0</v>
      </c>
      <c r="O40">
        <f t="shared" si="3"/>
        <v>4300</v>
      </c>
      <c r="P40" s="17">
        <f t="shared" si="4"/>
        <v>0</v>
      </c>
    </row>
    <row r="41" spans="1:16" x14ac:dyDescent="0.2">
      <c r="A41" t="str">
        <v>c29e78292caf02245b25bb8219d254d6c7c0e44df6b3be96a3580a2ecc8c73b9</v>
      </c>
      <c r="B41">
        <f>COUNTIF(รายงานลูกหนี้!$A:$A,A41)</f>
        <v>1</v>
      </c>
      <c r="C41">
        <f>COUNTIFS(รายงานลูกหนี้!$A:$A,A41,รายงานลูกหนี้!$K:$K,"&gt;0")</f>
        <v>0</v>
      </c>
      <c r="D41">
        <f>SUMIF(รายงานลูกหนี้!$A:$A,A41,รายงานลูกหนี้!$K:$K)</f>
        <v>0</v>
      </c>
      <c r="E41">
        <f>_xlfn.MAXIFS(รายงานลูกหนี้!$K:$K,รายงานลูกหนี้!$A:$A,A41)</f>
        <v>0</v>
      </c>
      <c r="F41" s="17">
        <f t="shared" si="0"/>
        <v>0</v>
      </c>
      <c r="G41" t="str">
        <f t="shared" si="1"/>
        <v>ชำระตรงเวลา</v>
      </c>
      <c r="H41" t="str">
        <f t="shared" si="2"/>
        <v>ลูกหนี้ชั้นดี</v>
      </c>
      <c r="I41" s="17" cm="1">
        <f t="array" ref="I41">_xlfn.IFS(D41=0,0%, D41&lt;=30,25%, D41&lt;=60,50%, D41&lt;=90,75%, D41&gt;90,100%)</f>
        <v>0</v>
      </c>
      <c r="J41">
        <f>SUMIFS(รายงานลูกหนี้!$G$2:$G$20000, รายงานลูกหนี้!$A$2:$A$20000, $A41, รายงานลูกหนี้!$K$2:$K$20000, 0)</f>
        <v>2330</v>
      </c>
      <c r="K41">
        <f>SUMIFS(รายงานลูกหนี้!$G$2:$G$20000, รายงานลูกหนี้!$A$2:$A$20000, $A41, รายงานลูกหนี้!$K$2:$K$20000, "&gt;=1", รายงานลูกหนี้!$K$2:$K$20000, "&lt;=30")</f>
        <v>0</v>
      </c>
      <c r="L41">
        <f>SUMIFS(รายงานลูกหนี้!$G$2:$G$20000, รายงานลูกหนี้!$A$2:$A$20000, $A41, รายงานลูกหนี้!$K$2:$K$20000, "&gt;=31", รายงานลูกหนี้!$K$2:$K$20000, "&lt;=60")</f>
        <v>0</v>
      </c>
      <c r="M41">
        <f>SUMIFS(รายงานลูกหนี้!$G$2:$G$20000, รายงานลูกหนี้!$A$2:$A$20000, $A41, รายงานลูกหนี้!$K$2:$K$20000, "&gt;=61", รายงานลูกหนี้!$K$2:$K$20000, "&lt;=90")</f>
        <v>0</v>
      </c>
      <c r="N41">
        <f>SUMIFS(รายงานลูกหนี้!$G$2:$G$20000, รายงานลูกหนี้!$A$2:$A$20000, $A41, รายงานลูกหนี้!$K$2:$K$20000, "&gt;90")</f>
        <v>0</v>
      </c>
      <c r="O41">
        <f t="shared" si="3"/>
        <v>2330</v>
      </c>
      <c r="P41" s="17">
        <f t="shared" si="4"/>
        <v>0</v>
      </c>
    </row>
    <row r="42" spans="1:16" x14ac:dyDescent="0.2">
      <c r="A42" t="str">
        <v>15df0aaddde16ae1ea9e19119388d6e7369c745b65474d91553eca16de2cf8b1</v>
      </c>
      <c r="B42">
        <f>COUNTIF(รายงานลูกหนี้!$A:$A,A42)</f>
        <v>1</v>
      </c>
      <c r="C42">
        <f>COUNTIFS(รายงานลูกหนี้!$A:$A,A42,รายงานลูกหนี้!$K:$K,"&gt;0")</f>
        <v>0</v>
      </c>
      <c r="D42">
        <f>SUMIF(รายงานลูกหนี้!$A:$A,A42,รายงานลูกหนี้!$K:$K)</f>
        <v>0</v>
      </c>
      <c r="E42">
        <f>_xlfn.MAXIFS(รายงานลูกหนี้!$K:$K,รายงานลูกหนี้!$A:$A,A42)</f>
        <v>0</v>
      </c>
      <c r="F42" s="17">
        <f t="shared" si="0"/>
        <v>0</v>
      </c>
      <c r="G42" t="str">
        <f t="shared" si="1"/>
        <v>ชำระตรงเวลา</v>
      </c>
      <c r="H42" t="str">
        <f t="shared" si="2"/>
        <v>ลูกหนี้ชั้นดี</v>
      </c>
      <c r="I42" s="17" cm="1">
        <f t="array" ref="I42">_xlfn.IFS(D42=0,0%, D42&lt;=30,25%, D42&lt;=60,50%, D42&lt;=90,75%, D42&gt;90,100%)</f>
        <v>0</v>
      </c>
      <c r="J42">
        <f>SUMIFS(รายงานลูกหนี้!$G$2:$G$20000, รายงานลูกหนี้!$A$2:$A$20000, $A42, รายงานลูกหนี้!$K$2:$K$20000, 0)</f>
        <v>570</v>
      </c>
      <c r="K42">
        <f>SUMIFS(รายงานลูกหนี้!$G$2:$G$20000, รายงานลูกหนี้!$A$2:$A$20000, $A42, รายงานลูกหนี้!$K$2:$K$20000, "&gt;=1", รายงานลูกหนี้!$K$2:$K$20000, "&lt;=30")</f>
        <v>0</v>
      </c>
      <c r="L42">
        <f>SUMIFS(รายงานลูกหนี้!$G$2:$G$20000, รายงานลูกหนี้!$A$2:$A$20000, $A42, รายงานลูกหนี้!$K$2:$K$20000, "&gt;=31", รายงานลูกหนี้!$K$2:$K$20000, "&lt;=60")</f>
        <v>0</v>
      </c>
      <c r="M42">
        <f>SUMIFS(รายงานลูกหนี้!$G$2:$G$20000, รายงานลูกหนี้!$A$2:$A$20000, $A42, รายงานลูกหนี้!$K$2:$K$20000, "&gt;=61", รายงานลูกหนี้!$K$2:$K$20000, "&lt;=90")</f>
        <v>0</v>
      </c>
      <c r="N42">
        <f>SUMIFS(รายงานลูกหนี้!$G$2:$G$20000, รายงานลูกหนี้!$A$2:$A$20000, $A42, รายงานลูกหนี้!$K$2:$K$20000, "&gt;90")</f>
        <v>0</v>
      </c>
      <c r="O42">
        <f t="shared" si="3"/>
        <v>570</v>
      </c>
      <c r="P42" s="17">
        <f t="shared" si="4"/>
        <v>0</v>
      </c>
    </row>
    <row r="43" spans="1:16" x14ac:dyDescent="0.2">
      <c r="A43" t="str">
        <v>2be43802885d9019568c1cba154322761eaf414e78587735231ad844dda77d2b</v>
      </c>
      <c r="B43">
        <f>COUNTIF(รายงานลูกหนี้!$A:$A,A43)</f>
        <v>1</v>
      </c>
      <c r="C43">
        <f>COUNTIFS(รายงานลูกหนี้!$A:$A,A43,รายงานลูกหนี้!$K:$K,"&gt;0")</f>
        <v>0</v>
      </c>
      <c r="D43">
        <f>SUMIF(รายงานลูกหนี้!$A:$A,A43,รายงานลูกหนี้!$K:$K)</f>
        <v>0</v>
      </c>
      <c r="E43">
        <f>_xlfn.MAXIFS(รายงานลูกหนี้!$K:$K,รายงานลูกหนี้!$A:$A,A43)</f>
        <v>0</v>
      </c>
      <c r="F43" s="17">
        <f t="shared" si="0"/>
        <v>0</v>
      </c>
      <c r="G43" t="str">
        <f t="shared" si="1"/>
        <v>ชำระตรงเวลา</v>
      </c>
      <c r="H43" t="str">
        <f t="shared" si="2"/>
        <v>ลูกหนี้ชั้นดี</v>
      </c>
      <c r="I43" s="17" cm="1">
        <f t="array" ref="I43">_xlfn.IFS(D43=0,0%, D43&lt;=30,25%, D43&lt;=60,50%, D43&lt;=90,75%, D43&gt;90,100%)</f>
        <v>0</v>
      </c>
      <c r="J43">
        <f>SUMIFS(รายงานลูกหนี้!$G$2:$G$20000, รายงานลูกหนี้!$A$2:$A$20000, $A43, รายงานลูกหนี้!$K$2:$K$20000, 0)</f>
        <v>250</v>
      </c>
      <c r="K43">
        <f>SUMIFS(รายงานลูกหนี้!$G$2:$G$20000, รายงานลูกหนี้!$A$2:$A$20000, $A43, รายงานลูกหนี้!$K$2:$K$20000, "&gt;=1", รายงานลูกหนี้!$K$2:$K$20000, "&lt;=30")</f>
        <v>0</v>
      </c>
      <c r="L43">
        <f>SUMIFS(รายงานลูกหนี้!$G$2:$G$20000, รายงานลูกหนี้!$A$2:$A$20000, $A43, รายงานลูกหนี้!$K$2:$K$20000, "&gt;=31", รายงานลูกหนี้!$K$2:$K$20000, "&lt;=60")</f>
        <v>0</v>
      </c>
      <c r="M43">
        <f>SUMIFS(รายงานลูกหนี้!$G$2:$G$20000, รายงานลูกหนี้!$A$2:$A$20000, $A43, รายงานลูกหนี้!$K$2:$K$20000, "&gt;=61", รายงานลูกหนี้!$K$2:$K$20000, "&lt;=90")</f>
        <v>0</v>
      </c>
      <c r="N43">
        <f>SUMIFS(รายงานลูกหนี้!$G$2:$G$20000, รายงานลูกหนี้!$A$2:$A$20000, $A43, รายงานลูกหนี้!$K$2:$K$20000, "&gt;90")</f>
        <v>0</v>
      </c>
      <c r="O43">
        <f t="shared" si="3"/>
        <v>250</v>
      </c>
      <c r="P43" s="17">
        <f t="shared" si="4"/>
        <v>0</v>
      </c>
    </row>
    <row r="44" spans="1:16" x14ac:dyDescent="0.2">
      <c r="A44" t="str">
        <v>dcb184341c274fe788ac102a74de40d67700fcb1b886e128916d806d9568158a</v>
      </c>
      <c r="B44">
        <f>COUNTIF(รายงานลูกหนี้!$A:$A,A44)</f>
        <v>2</v>
      </c>
      <c r="C44">
        <f>COUNTIFS(รายงานลูกหนี้!$A:$A,A44,รายงานลูกหนี้!$K:$K,"&gt;0")</f>
        <v>0</v>
      </c>
      <c r="D44">
        <f>SUMIF(รายงานลูกหนี้!$A:$A,A44,รายงานลูกหนี้!$K:$K)</f>
        <v>0</v>
      </c>
      <c r="E44">
        <f>_xlfn.MAXIFS(รายงานลูกหนี้!$K:$K,รายงานลูกหนี้!$A:$A,A44)</f>
        <v>0</v>
      </c>
      <c r="F44" s="17">
        <f t="shared" si="0"/>
        <v>0</v>
      </c>
      <c r="G44" t="str">
        <f t="shared" si="1"/>
        <v>ชำระตรงเวลา</v>
      </c>
      <c r="H44" t="str">
        <f t="shared" si="2"/>
        <v>ลูกหนี้ชั้นดี</v>
      </c>
      <c r="I44" s="17" cm="1">
        <f t="array" ref="I44">_xlfn.IFS(D44=0,0%, D44&lt;=30,25%, D44&lt;=60,50%, D44&lt;=90,75%, D44&gt;90,100%)</f>
        <v>0</v>
      </c>
      <c r="J44">
        <f>SUMIFS(รายงานลูกหนี้!$G$2:$G$20000, รายงานลูกหนี้!$A$2:$A$20000, $A44, รายงานลูกหนี้!$K$2:$K$20000, 0)</f>
        <v>80</v>
      </c>
      <c r="K44">
        <f>SUMIFS(รายงานลูกหนี้!$G$2:$G$20000, รายงานลูกหนี้!$A$2:$A$20000, $A44, รายงานลูกหนี้!$K$2:$K$20000, "&gt;=1", รายงานลูกหนี้!$K$2:$K$20000, "&lt;=30")</f>
        <v>0</v>
      </c>
      <c r="L44">
        <f>SUMIFS(รายงานลูกหนี้!$G$2:$G$20000, รายงานลูกหนี้!$A$2:$A$20000, $A44, รายงานลูกหนี้!$K$2:$K$20000, "&gt;=31", รายงานลูกหนี้!$K$2:$K$20000, "&lt;=60")</f>
        <v>0</v>
      </c>
      <c r="M44">
        <f>SUMIFS(รายงานลูกหนี้!$G$2:$G$20000, รายงานลูกหนี้!$A$2:$A$20000, $A44, รายงานลูกหนี้!$K$2:$K$20000, "&gt;=61", รายงานลูกหนี้!$K$2:$K$20000, "&lt;=90")</f>
        <v>0</v>
      </c>
      <c r="N44">
        <f>SUMIFS(รายงานลูกหนี้!$G$2:$G$20000, รายงานลูกหนี้!$A$2:$A$20000, $A44, รายงานลูกหนี้!$K$2:$K$20000, "&gt;90")</f>
        <v>0</v>
      </c>
      <c r="O44">
        <f t="shared" si="3"/>
        <v>80</v>
      </c>
      <c r="P44" s="17">
        <f t="shared" si="4"/>
        <v>0</v>
      </c>
    </row>
    <row r="45" spans="1:16" x14ac:dyDescent="0.2">
      <c r="A45" t="str">
        <v>d4435a90f90e8d0e7ae4a5b2891c68c9ab238aa6c008fc29b324ad9ee8149b05</v>
      </c>
      <c r="B45">
        <f>COUNTIF(รายงานลูกหนี้!$A:$A,A45)</f>
        <v>1</v>
      </c>
      <c r="C45">
        <f>COUNTIFS(รายงานลูกหนี้!$A:$A,A45,รายงานลูกหนี้!$K:$K,"&gt;0")</f>
        <v>1</v>
      </c>
      <c r="D45">
        <f>SUMIF(รายงานลูกหนี้!$A:$A,A45,รายงานลูกหนี้!$K:$K)</f>
        <v>6</v>
      </c>
      <c r="E45">
        <f>_xlfn.MAXIFS(รายงานลูกหนี้!$K:$K,รายงานลูกหนี้!$A:$A,A45)</f>
        <v>6</v>
      </c>
      <c r="F45" s="17">
        <f t="shared" si="0"/>
        <v>1</v>
      </c>
      <c r="G45" t="str">
        <f t="shared" si="1"/>
        <v>ค้างชำระ 1 - 30 วัน</v>
      </c>
      <c r="H45" t="str">
        <f t="shared" si="2"/>
        <v>ลูกหนี้ชั้นดี</v>
      </c>
      <c r="I45" s="17" cm="1">
        <f t="array" ref="I45">_xlfn.IFS(D45=0,0%, D45&lt;=30,25%, D45&lt;=60,50%, D45&lt;=90,75%, D45&gt;90,100%)</f>
        <v>0.25</v>
      </c>
      <c r="J45">
        <f>SUMIFS(รายงานลูกหนี้!$G$2:$G$20000, รายงานลูกหนี้!$A$2:$A$20000, $A45, รายงานลูกหนี้!$K$2:$K$20000, 0)</f>
        <v>0</v>
      </c>
      <c r="K45">
        <f>SUMIFS(รายงานลูกหนี้!$G$2:$G$20000, รายงานลูกหนี้!$A$2:$A$20000, $A45, รายงานลูกหนี้!$K$2:$K$20000, "&gt;=1", รายงานลูกหนี้!$K$2:$K$20000, "&lt;=30")</f>
        <v>240</v>
      </c>
      <c r="L45">
        <f>SUMIFS(รายงานลูกหนี้!$G$2:$G$20000, รายงานลูกหนี้!$A$2:$A$20000, $A45, รายงานลูกหนี้!$K$2:$K$20000, "&gt;=31", รายงานลูกหนี้!$K$2:$K$20000, "&lt;=60")</f>
        <v>0</v>
      </c>
      <c r="M45">
        <f>SUMIFS(รายงานลูกหนี้!$G$2:$G$20000, รายงานลูกหนี้!$A$2:$A$20000, $A45, รายงานลูกหนี้!$K$2:$K$20000, "&gt;=61", รายงานลูกหนี้!$K$2:$K$20000, "&lt;=90")</f>
        <v>0</v>
      </c>
      <c r="N45">
        <f>SUMIFS(รายงานลูกหนี้!$G$2:$G$20000, รายงานลูกหนี้!$A$2:$A$20000, $A45, รายงานลูกหนี้!$K$2:$K$20000, "&gt;90")</f>
        <v>0</v>
      </c>
      <c r="O45">
        <f t="shared" si="3"/>
        <v>240</v>
      </c>
      <c r="P45" s="17">
        <f t="shared" si="4"/>
        <v>0.25</v>
      </c>
    </row>
    <row r="46" spans="1:16" x14ac:dyDescent="0.2">
      <c r="A46" t="str">
        <v>3907e5f52f7cdd929079449a25d66c5415588c2f233805777134c123e679fd51</v>
      </c>
      <c r="B46">
        <f>COUNTIF(รายงานลูกหนี้!$A:$A,A46)</f>
        <v>3</v>
      </c>
      <c r="C46">
        <f>COUNTIFS(รายงานลูกหนี้!$A:$A,A46,รายงานลูกหนี้!$K:$K,"&gt;0")</f>
        <v>0</v>
      </c>
      <c r="D46">
        <f>SUMIF(รายงานลูกหนี้!$A:$A,A46,รายงานลูกหนี้!$K:$K)</f>
        <v>0</v>
      </c>
      <c r="E46">
        <f>_xlfn.MAXIFS(รายงานลูกหนี้!$K:$K,รายงานลูกหนี้!$A:$A,A46)</f>
        <v>0</v>
      </c>
      <c r="F46" s="17">
        <f t="shared" si="0"/>
        <v>0</v>
      </c>
      <c r="G46" t="str">
        <f t="shared" si="1"/>
        <v>ชำระตรงเวลา</v>
      </c>
      <c r="H46" t="str">
        <f t="shared" si="2"/>
        <v>ลูกหนี้ชั้นดี</v>
      </c>
      <c r="I46" s="17" cm="1">
        <f t="array" ref="I46">_xlfn.IFS(D46=0,0%, D46&lt;=30,25%, D46&lt;=60,50%, D46&lt;=90,75%, D46&gt;90,100%)</f>
        <v>0</v>
      </c>
      <c r="J46">
        <f>SUMIFS(รายงานลูกหนี้!$G$2:$G$20000, รายงานลูกหนี้!$A$2:$A$20000, $A46, รายงานลูกหนี้!$K$2:$K$20000, 0)</f>
        <v>4740</v>
      </c>
      <c r="K46">
        <f>SUMIFS(รายงานลูกหนี้!$G$2:$G$20000, รายงานลูกหนี้!$A$2:$A$20000, $A46, รายงานลูกหนี้!$K$2:$K$20000, "&gt;=1", รายงานลูกหนี้!$K$2:$K$20000, "&lt;=30")</f>
        <v>0</v>
      </c>
      <c r="L46">
        <f>SUMIFS(รายงานลูกหนี้!$G$2:$G$20000, รายงานลูกหนี้!$A$2:$A$20000, $A46, รายงานลูกหนี้!$K$2:$K$20000, "&gt;=31", รายงานลูกหนี้!$K$2:$K$20000, "&lt;=60")</f>
        <v>0</v>
      </c>
      <c r="M46">
        <f>SUMIFS(รายงานลูกหนี้!$G$2:$G$20000, รายงานลูกหนี้!$A$2:$A$20000, $A46, รายงานลูกหนี้!$K$2:$K$20000, "&gt;=61", รายงานลูกหนี้!$K$2:$K$20000, "&lt;=90")</f>
        <v>0</v>
      </c>
      <c r="N46">
        <f>SUMIFS(รายงานลูกหนี้!$G$2:$G$20000, รายงานลูกหนี้!$A$2:$A$20000, $A46, รายงานลูกหนี้!$K$2:$K$20000, "&gt;90")</f>
        <v>0</v>
      </c>
      <c r="O46">
        <f t="shared" si="3"/>
        <v>4740</v>
      </c>
      <c r="P46" s="17">
        <f t="shared" si="4"/>
        <v>0</v>
      </c>
    </row>
    <row r="47" spans="1:16" x14ac:dyDescent="0.2">
      <c r="A47" t="str">
        <v>db85c9a4745fae0b47c2292678412d5a619a7d782526958427ffa89edb41a439</v>
      </c>
      <c r="B47">
        <f>COUNTIF(รายงานลูกหนี้!$A:$A,A47)</f>
        <v>5</v>
      </c>
      <c r="C47">
        <f>COUNTIFS(รายงานลูกหนี้!$A:$A,A47,รายงานลูกหนี้!$K:$K,"&gt;0")</f>
        <v>3</v>
      </c>
      <c r="D47">
        <f>SUMIF(รายงานลูกหนี้!$A:$A,A47,รายงานลูกหนี้!$K:$K)</f>
        <v>4</v>
      </c>
      <c r="E47">
        <f>_xlfn.MAXIFS(รายงานลูกหนี้!$K:$K,รายงานลูกหนี้!$A:$A,A47)</f>
        <v>2</v>
      </c>
      <c r="F47" s="17">
        <f t="shared" si="0"/>
        <v>0.6</v>
      </c>
      <c r="G47" t="str">
        <f t="shared" si="1"/>
        <v>ค้างชำระ 1 - 30 วัน</v>
      </c>
      <c r="H47" t="str">
        <f t="shared" si="2"/>
        <v>ลูกหนี้ชั้นดี</v>
      </c>
      <c r="I47" s="17" cm="1">
        <f t="array" ref="I47">_xlfn.IFS(D47=0,0%, D47&lt;=30,25%, D47&lt;=60,50%, D47&lt;=90,75%, D47&gt;90,100%)</f>
        <v>0.25</v>
      </c>
      <c r="J47">
        <f>SUMIFS(รายงานลูกหนี้!$G$2:$G$20000, รายงานลูกหนี้!$A$2:$A$20000, $A47, รายงานลูกหนี้!$K$2:$K$20000, 0)</f>
        <v>4073</v>
      </c>
      <c r="K47">
        <f>SUMIFS(รายงานลูกหนี้!$G$2:$G$20000, รายงานลูกหนี้!$A$2:$A$20000, $A47, รายงานลูกหนี้!$K$2:$K$20000, "&gt;=1", รายงานลูกหนี้!$K$2:$K$20000, "&lt;=30")</f>
        <v>7212</v>
      </c>
      <c r="L47">
        <f>SUMIFS(รายงานลูกหนี้!$G$2:$G$20000, รายงานลูกหนี้!$A$2:$A$20000, $A47, รายงานลูกหนี้!$K$2:$K$20000, "&gt;=31", รายงานลูกหนี้!$K$2:$K$20000, "&lt;=60")</f>
        <v>0</v>
      </c>
      <c r="M47">
        <f>SUMIFS(รายงานลูกหนี้!$G$2:$G$20000, รายงานลูกหนี้!$A$2:$A$20000, $A47, รายงานลูกหนี้!$K$2:$K$20000, "&gt;=61", รายงานลูกหนี้!$K$2:$K$20000, "&lt;=90")</f>
        <v>0</v>
      </c>
      <c r="N47">
        <f>SUMIFS(รายงานลูกหนี้!$G$2:$G$20000, รายงานลูกหนี้!$A$2:$A$20000, $A47, รายงานลูกหนี้!$K$2:$K$20000, "&gt;90")</f>
        <v>0</v>
      </c>
      <c r="O47">
        <f t="shared" si="3"/>
        <v>11285</v>
      </c>
      <c r="P47" s="17">
        <f t="shared" si="4"/>
        <v>0.15976960567124501</v>
      </c>
    </row>
    <row r="48" spans="1:16" x14ac:dyDescent="0.2">
      <c r="A48" t="str">
        <v>4eb67839d3ba7f75c8fac8e2ec24abb1cdf05353aef503e71744f44473295c90</v>
      </c>
      <c r="B48">
        <f>COUNTIF(รายงานลูกหนี้!$A:$A,A48)</f>
        <v>2</v>
      </c>
      <c r="C48">
        <f>COUNTIFS(รายงานลูกหนี้!$A:$A,A48,รายงานลูกหนี้!$K:$K,"&gt;0")</f>
        <v>0</v>
      </c>
      <c r="D48">
        <f>SUMIF(รายงานลูกหนี้!$A:$A,A48,รายงานลูกหนี้!$K:$K)</f>
        <v>0</v>
      </c>
      <c r="E48">
        <f>_xlfn.MAXIFS(รายงานลูกหนี้!$K:$K,รายงานลูกหนี้!$A:$A,A48)</f>
        <v>0</v>
      </c>
      <c r="F48" s="17">
        <f t="shared" si="0"/>
        <v>0</v>
      </c>
      <c r="G48" t="str">
        <f t="shared" si="1"/>
        <v>ชำระตรงเวลา</v>
      </c>
      <c r="H48" t="str">
        <f t="shared" si="2"/>
        <v>ลูกหนี้ชั้นดี</v>
      </c>
      <c r="I48" s="17" cm="1">
        <f t="array" ref="I48">_xlfn.IFS(D48=0,0%, D48&lt;=30,25%, D48&lt;=60,50%, D48&lt;=90,75%, D48&gt;90,100%)</f>
        <v>0</v>
      </c>
      <c r="J48">
        <f>SUMIFS(รายงานลูกหนี้!$G$2:$G$20000, รายงานลูกหนี้!$A$2:$A$20000, $A48, รายงานลูกหนี้!$K$2:$K$20000, 0)</f>
        <v>2400</v>
      </c>
      <c r="K48">
        <f>SUMIFS(รายงานลูกหนี้!$G$2:$G$20000, รายงานลูกหนี้!$A$2:$A$20000, $A48, รายงานลูกหนี้!$K$2:$K$20000, "&gt;=1", รายงานลูกหนี้!$K$2:$K$20000, "&lt;=30")</f>
        <v>0</v>
      </c>
      <c r="L48">
        <f>SUMIFS(รายงานลูกหนี้!$G$2:$G$20000, รายงานลูกหนี้!$A$2:$A$20000, $A48, รายงานลูกหนี้!$K$2:$K$20000, "&gt;=31", รายงานลูกหนี้!$K$2:$K$20000, "&lt;=60")</f>
        <v>0</v>
      </c>
      <c r="M48">
        <f>SUMIFS(รายงานลูกหนี้!$G$2:$G$20000, รายงานลูกหนี้!$A$2:$A$20000, $A48, รายงานลูกหนี้!$K$2:$K$20000, "&gt;=61", รายงานลูกหนี้!$K$2:$K$20000, "&lt;=90")</f>
        <v>0</v>
      </c>
      <c r="N48">
        <f>SUMIFS(รายงานลูกหนี้!$G$2:$G$20000, รายงานลูกหนี้!$A$2:$A$20000, $A48, รายงานลูกหนี้!$K$2:$K$20000, "&gt;90")</f>
        <v>0</v>
      </c>
      <c r="O48">
        <f t="shared" si="3"/>
        <v>2400</v>
      </c>
      <c r="P48" s="17">
        <f t="shared" si="4"/>
        <v>0</v>
      </c>
    </row>
    <row r="49" spans="1:16" x14ac:dyDescent="0.2">
      <c r="A49" t="str">
        <v>c195b90201f297830fbe26668e0337cde5f192fc84f4c70a21c75d8d87f7654e</v>
      </c>
      <c r="B49">
        <f>COUNTIF(รายงานลูกหนี้!$A:$A,A49)</f>
        <v>1</v>
      </c>
      <c r="C49">
        <f>COUNTIFS(รายงานลูกหนี้!$A:$A,A49,รายงานลูกหนี้!$K:$K,"&gt;0")</f>
        <v>0</v>
      </c>
      <c r="D49">
        <f>SUMIF(รายงานลูกหนี้!$A:$A,A49,รายงานลูกหนี้!$K:$K)</f>
        <v>0</v>
      </c>
      <c r="E49">
        <f>_xlfn.MAXIFS(รายงานลูกหนี้!$K:$K,รายงานลูกหนี้!$A:$A,A49)</f>
        <v>0</v>
      </c>
      <c r="F49" s="17">
        <f t="shared" si="0"/>
        <v>0</v>
      </c>
      <c r="G49" t="str">
        <f t="shared" si="1"/>
        <v>ชำระตรงเวลา</v>
      </c>
      <c r="H49" t="str">
        <f t="shared" si="2"/>
        <v>ลูกหนี้ชั้นดี</v>
      </c>
      <c r="I49" s="17" cm="1">
        <f t="array" ref="I49">_xlfn.IFS(D49=0,0%, D49&lt;=30,25%, D49&lt;=60,50%, D49&lt;=90,75%, D49&gt;90,100%)</f>
        <v>0</v>
      </c>
      <c r="J49">
        <f>SUMIFS(รายงานลูกหนี้!$G$2:$G$20000, รายงานลูกหนี้!$A$2:$A$20000, $A49, รายงานลูกหนี้!$K$2:$K$20000, 0)</f>
        <v>1910</v>
      </c>
      <c r="K49">
        <f>SUMIFS(รายงานลูกหนี้!$G$2:$G$20000, รายงานลูกหนี้!$A$2:$A$20000, $A49, รายงานลูกหนี้!$K$2:$K$20000, "&gt;=1", รายงานลูกหนี้!$K$2:$K$20000, "&lt;=30")</f>
        <v>0</v>
      </c>
      <c r="L49">
        <f>SUMIFS(รายงานลูกหนี้!$G$2:$G$20000, รายงานลูกหนี้!$A$2:$A$20000, $A49, รายงานลูกหนี้!$K$2:$K$20000, "&gt;=31", รายงานลูกหนี้!$K$2:$K$20000, "&lt;=60")</f>
        <v>0</v>
      </c>
      <c r="M49">
        <f>SUMIFS(รายงานลูกหนี้!$G$2:$G$20000, รายงานลูกหนี้!$A$2:$A$20000, $A49, รายงานลูกหนี้!$K$2:$K$20000, "&gt;=61", รายงานลูกหนี้!$K$2:$K$20000, "&lt;=90")</f>
        <v>0</v>
      </c>
      <c r="N49">
        <f>SUMIFS(รายงานลูกหนี้!$G$2:$G$20000, รายงานลูกหนี้!$A$2:$A$20000, $A49, รายงานลูกหนี้!$K$2:$K$20000, "&gt;90")</f>
        <v>0</v>
      </c>
      <c r="O49">
        <f t="shared" si="3"/>
        <v>1910</v>
      </c>
      <c r="P49" s="17">
        <f t="shared" si="4"/>
        <v>0</v>
      </c>
    </row>
    <row r="50" spans="1:16" x14ac:dyDescent="0.2">
      <c r="A50" t="str">
        <v>c36ac9e37727599a4529c57c2ebdf8b8b8107da6b92355463bd0eacd6082dc2a</v>
      </c>
      <c r="B50">
        <f>COUNTIF(รายงานลูกหนี้!$A:$A,A50)</f>
        <v>3</v>
      </c>
      <c r="C50">
        <f>COUNTIFS(รายงานลูกหนี้!$A:$A,A50,รายงานลูกหนี้!$K:$K,"&gt;0")</f>
        <v>3</v>
      </c>
      <c r="D50">
        <f>SUMIF(รายงานลูกหนี้!$A:$A,A50,รายงานลูกหนี้!$K:$K)</f>
        <v>36</v>
      </c>
      <c r="E50">
        <f>_xlfn.MAXIFS(รายงานลูกหนี้!$K:$K,รายงานลูกหนี้!$A:$A,A50)</f>
        <v>12</v>
      </c>
      <c r="F50" s="17">
        <f t="shared" si="0"/>
        <v>1</v>
      </c>
      <c r="G50" t="str">
        <f t="shared" si="1"/>
        <v>ค้างชำระ 1 - 30 วัน</v>
      </c>
      <c r="H50" t="str">
        <f t="shared" si="2"/>
        <v>ลูกหนี้ชั้นดี</v>
      </c>
      <c r="I50" s="17" cm="1">
        <f t="array" ref="I50">_xlfn.IFS(D50=0,0%, D50&lt;=30,25%, D50&lt;=60,50%, D50&lt;=90,75%, D50&gt;90,100%)</f>
        <v>0.5</v>
      </c>
      <c r="J50">
        <f>SUMIFS(รายงานลูกหนี้!$G$2:$G$20000, รายงานลูกหนี้!$A$2:$A$20000, $A50, รายงานลูกหนี้!$K$2:$K$20000, 0)</f>
        <v>0</v>
      </c>
      <c r="K50">
        <f>SUMIFS(รายงานลูกหนี้!$G$2:$G$20000, รายงานลูกหนี้!$A$2:$A$20000, $A50, รายงานลูกหนี้!$K$2:$K$20000, "&gt;=1", รายงานลูกหนี้!$K$2:$K$20000, "&lt;=30")</f>
        <v>36621</v>
      </c>
      <c r="L50">
        <f>SUMIFS(รายงานลูกหนี้!$G$2:$G$20000, รายงานลูกหนี้!$A$2:$A$20000, $A50, รายงานลูกหนี้!$K$2:$K$20000, "&gt;=31", รายงานลูกหนี้!$K$2:$K$20000, "&lt;=60")</f>
        <v>0</v>
      </c>
      <c r="M50">
        <f>SUMIFS(รายงานลูกหนี้!$G$2:$G$20000, รายงานลูกหนี้!$A$2:$A$20000, $A50, รายงานลูกหนี้!$K$2:$K$20000, "&gt;=61", รายงานลูกหนี้!$K$2:$K$20000, "&lt;=90")</f>
        <v>0</v>
      </c>
      <c r="N50">
        <f>SUMIFS(รายงานลูกหนี้!$G$2:$G$20000, รายงานลูกหนี้!$A$2:$A$20000, $A50, รายงานลูกหนี้!$K$2:$K$20000, "&gt;90")</f>
        <v>0</v>
      </c>
      <c r="O50">
        <f t="shared" si="3"/>
        <v>36621</v>
      </c>
      <c r="P50" s="17">
        <f t="shared" si="4"/>
        <v>0.25</v>
      </c>
    </row>
    <row r="51" spans="1:16" x14ac:dyDescent="0.2">
      <c r="A51" t="str">
        <v>42f008b2cfc6f4f1788b1424f109be1adb79e4ce6f70fabea7f8d7343fa5573c</v>
      </c>
      <c r="B51">
        <f>COUNTIF(รายงานลูกหนี้!$A:$A,A51)</f>
        <v>3</v>
      </c>
      <c r="C51">
        <f>COUNTIFS(รายงานลูกหนี้!$A:$A,A51,รายงานลูกหนี้!$K:$K,"&gt;0")</f>
        <v>0</v>
      </c>
      <c r="D51">
        <f>SUMIF(รายงานลูกหนี้!$A:$A,A51,รายงานลูกหนี้!$K:$K)</f>
        <v>0</v>
      </c>
      <c r="E51">
        <f>_xlfn.MAXIFS(รายงานลูกหนี้!$K:$K,รายงานลูกหนี้!$A:$A,A51)</f>
        <v>0</v>
      </c>
      <c r="F51" s="17">
        <f t="shared" si="0"/>
        <v>0</v>
      </c>
      <c r="G51" t="str">
        <f t="shared" si="1"/>
        <v>ชำระตรงเวลา</v>
      </c>
      <c r="H51" t="str">
        <f t="shared" si="2"/>
        <v>ลูกหนี้ชั้นดี</v>
      </c>
      <c r="I51" s="17" cm="1">
        <f t="array" ref="I51">_xlfn.IFS(D51=0,0%, D51&lt;=30,25%, D51&lt;=60,50%, D51&lt;=90,75%, D51&gt;90,100%)</f>
        <v>0</v>
      </c>
      <c r="J51">
        <f>SUMIFS(รายงานลูกหนี้!$G$2:$G$20000, รายงานลูกหนี้!$A$2:$A$20000, $A51, รายงานลูกหนี้!$K$2:$K$20000, 0)</f>
        <v>16620</v>
      </c>
      <c r="K51">
        <f>SUMIFS(รายงานลูกหนี้!$G$2:$G$20000, รายงานลูกหนี้!$A$2:$A$20000, $A51, รายงานลูกหนี้!$K$2:$K$20000, "&gt;=1", รายงานลูกหนี้!$K$2:$K$20000, "&lt;=30")</f>
        <v>0</v>
      </c>
      <c r="L51">
        <f>SUMIFS(รายงานลูกหนี้!$G$2:$G$20000, รายงานลูกหนี้!$A$2:$A$20000, $A51, รายงานลูกหนี้!$K$2:$K$20000, "&gt;=31", รายงานลูกหนี้!$K$2:$K$20000, "&lt;=60")</f>
        <v>0</v>
      </c>
      <c r="M51">
        <f>SUMIFS(รายงานลูกหนี้!$G$2:$G$20000, รายงานลูกหนี้!$A$2:$A$20000, $A51, รายงานลูกหนี้!$K$2:$K$20000, "&gt;=61", รายงานลูกหนี้!$K$2:$K$20000, "&lt;=90")</f>
        <v>0</v>
      </c>
      <c r="N51">
        <f>SUMIFS(รายงานลูกหนี้!$G$2:$G$20000, รายงานลูกหนี้!$A$2:$A$20000, $A51, รายงานลูกหนี้!$K$2:$K$20000, "&gt;90")</f>
        <v>0</v>
      </c>
      <c r="O51">
        <f t="shared" si="3"/>
        <v>16620</v>
      </c>
      <c r="P51" s="17">
        <f t="shared" si="4"/>
        <v>0</v>
      </c>
    </row>
    <row r="52" spans="1:16" x14ac:dyDescent="0.2">
      <c r="A52" t="str">
        <v>17d73756e846c027e7da921c3980011c05b402073ea1b247260d6f960ae084f2</v>
      </c>
      <c r="B52">
        <f>COUNTIF(รายงานลูกหนี้!$A:$A,A52)</f>
        <v>2</v>
      </c>
      <c r="C52">
        <f>COUNTIFS(รายงานลูกหนี้!$A:$A,A52,รายงานลูกหนี้!$K:$K,"&gt;0")</f>
        <v>2</v>
      </c>
      <c r="D52">
        <f>SUMIF(รายงานลูกหนี้!$A:$A,A52,รายงานลูกหนี้!$K:$K)</f>
        <v>10</v>
      </c>
      <c r="E52">
        <f>_xlfn.MAXIFS(รายงานลูกหนี้!$K:$K,รายงานลูกหนี้!$A:$A,A52)</f>
        <v>5</v>
      </c>
      <c r="F52" s="17">
        <f t="shared" si="0"/>
        <v>1</v>
      </c>
      <c r="G52" t="str">
        <f t="shared" si="1"/>
        <v>ค้างชำระ 1 - 30 วัน</v>
      </c>
      <c r="H52" t="str">
        <f t="shared" si="2"/>
        <v>ลูกหนี้ชั้นดี</v>
      </c>
      <c r="I52" s="17" cm="1">
        <f t="array" ref="I52">_xlfn.IFS(D52=0,0%, D52&lt;=30,25%, D52&lt;=60,50%, D52&lt;=90,75%, D52&gt;90,100%)</f>
        <v>0.25</v>
      </c>
      <c r="J52">
        <f>SUMIFS(รายงานลูกหนี้!$G$2:$G$20000, รายงานลูกหนี้!$A$2:$A$20000, $A52, รายงานลูกหนี้!$K$2:$K$20000, 0)</f>
        <v>0</v>
      </c>
      <c r="K52">
        <f>SUMIFS(รายงานลูกหนี้!$G$2:$G$20000, รายงานลูกหนี้!$A$2:$A$20000, $A52, รายงานลูกหนี้!$K$2:$K$20000, "&gt;=1", รายงานลูกหนี้!$K$2:$K$20000, "&lt;=30")</f>
        <v>30780</v>
      </c>
      <c r="L52">
        <f>SUMIFS(รายงานลูกหนี้!$G$2:$G$20000, รายงานลูกหนี้!$A$2:$A$20000, $A52, รายงานลูกหนี้!$K$2:$K$20000, "&gt;=31", รายงานลูกหนี้!$K$2:$K$20000, "&lt;=60")</f>
        <v>0</v>
      </c>
      <c r="M52">
        <f>SUMIFS(รายงานลูกหนี้!$G$2:$G$20000, รายงานลูกหนี้!$A$2:$A$20000, $A52, รายงานลูกหนี้!$K$2:$K$20000, "&gt;=61", รายงานลูกหนี้!$K$2:$K$20000, "&lt;=90")</f>
        <v>0</v>
      </c>
      <c r="N52">
        <f>SUMIFS(รายงานลูกหนี้!$G$2:$G$20000, รายงานลูกหนี้!$A$2:$A$20000, $A52, รายงานลูกหนี้!$K$2:$K$20000, "&gt;90")</f>
        <v>0</v>
      </c>
      <c r="O52">
        <f t="shared" si="3"/>
        <v>30780</v>
      </c>
      <c r="P52" s="17">
        <f t="shared" si="4"/>
        <v>0.25</v>
      </c>
    </row>
    <row r="53" spans="1:16" x14ac:dyDescent="0.2">
      <c r="A53" t="str">
        <v>251690b5cc052854717fb56828f79d90f71d57e3c36928e6a6908d45d91c8959</v>
      </c>
      <c r="B53">
        <f>COUNTIF(รายงานลูกหนี้!$A:$A,A53)</f>
        <v>1</v>
      </c>
      <c r="C53">
        <f>COUNTIFS(รายงานลูกหนี้!$A:$A,A53,รายงานลูกหนี้!$K:$K,"&gt;0")</f>
        <v>0</v>
      </c>
      <c r="D53">
        <f>SUMIF(รายงานลูกหนี้!$A:$A,A53,รายงานลูกหนี้!$K:$K)</f>
        <v>0</v>
      </c>
      <c r="E53">
        <f>_xlfn.MAXIFS(รายงานลูกหนี้!$K:$K,รายงานลูกหนี้!$A:$A,A53)</f>
        <v>0</v>
      </c>
      <c r="F53" s="17">
        <f t="shared" si="0"/>
        <v>0</v>
      </c>
      <c r="G53" t="str">
        <f t="shared" si="1"/>
        <v>ชำระตรงเวลา</v>
      </c>
      <c r="H53" t="str">
        <f t="shared" si="2"/>
        <v>ลูกหนี้ชั้นดี</v>
      </c>
      <c r="I53" s="17" cm="1">
        <f t="array" ref="I53">_xlfn.IFS(D53=0,0%, D53&lt;=30,25%, D53&lt;=60,50%, D53&lt;=90,75%, D53&gt;90,100%)</f>
        <v>0</v>
      </c>
      <c r="J53">
        <f>SUMIFS(รายงานลูกหนี้!$G$2:$G$20000, รายงานลูกหนี้!$A$2:$A$20000, $A53, รายงานลูกหนี้!$K$2:$K$20000, 0)</f>
        <v>260</v>
      </c>
      <c r="K53">
        <f>SUMIFS(รายงานลูกหนี้!$G$2:$G$20000, รายงานลูกหนี้!$A$2:$A$20000, $A53, รายงานลูกหนี้!$K$2:$K$20000, "&gt;=1", รายงานลูกหนี้!$K$2:$K$20000, "&lt;=30")</f>
        <v>0</v>
      </c>
      <c r="L53">
        <f>SUMIFS(รายงานลูกหนี้!$G$2:$G$20000, รายงานลูกหนี้!$A$2:$A$20000, $A53, รายงานลูกหนี้!$K$2:$K$20000, "&gt;=31", รายงานลูกหนี้!$K$2:$K$20000, "&lt;=60")</f>
        <v>0</v>
      </c>
      <c r="M53">
        <f>SUMIFS(รายงานลูกหนี้!$G$2:$G$20000, รายงานลูกหนี้!$A$2:$A$20000, $A53, รายงานลูกหนี้!$K$2:$K$20000, "&gt;=61", รายงานลูกหนี้!$K$2:$K$20000, "&lt;=90")</f>
        <v>0</v>
      </c>
      <c r="N53">
        <f>SUMIFS(รายงานลูกหนี้!$G$2:$G$20000, รายงานลูกหนี้!$A$2:$A$20000, $A53, รายงานลูกหนี้!$K$2:$K$20000, "&gt;90")</f>
        <v>0</v>
      </c>
      <c r="O53">
        <f t="shared" si="3"/>
        <v>260</v>
      </c>
      <c r="P53" s="17">
        <f t="shared" si="4"/>
        <v>0</v>
      </c>
    </row>
    <row r="54" spans="1:16" x14ac:dyDescent="0.2">
      <c r="A54" t="str">
        <v>1363a3b31c32db79249a9afa8dc9f127faa9f58ba267d4a5161ce46b2c7a009c</v>
      </c>
      <c r="B54">
        <f>COUNTIF(รายงานลูกหนี้!$A:$A,A54)</f>
        <v>6</v>
      </c>
      <c r="C54">
        <f>COUNTIFS(รายงานลูกหนี้!$A:$A,A54,รายงานลูกหนี้!$K:$K,"&gt;0")</f>
        <v>5</v>
      </c>
      <c r="D54">
        <f>SUMIF(รายงานลูกหนี้!$A:$A,A54,รายงานลูกหนี้!$K:$K)</f>
        <v>22</v>
      </c>
      <c r="E54">
        <f>_xlfn.MAXIFS(รายงานลูกหนี้!$K:$K,รายงานลูกหนี้!$A:$A,A54)</f>
        <v>6</v>
      </c>
      <c r="F54" s="17">
        <f t="shared" si="0"/>
        <v>0.83333333333333337</v>
      </c>
      <c r="G54" t="str">
        <f t="shared" si="1"/>
        <v>ค้างชำระ 1 - 30 วัน</v>
      </c>
      <c r="H54" t="str">
        <f t="shared" si="2"/>
        <v>ลูกหนี้ชั้นดี</v>
      </c>
      <c r="I54" s="17" cm="1">
        <f t="array" ref="I54">_xlfn.IFS(D54=0,0%, D54&lt;=30,25%, D54&lt;=60,50%, D54&lt;=90,75%, D54&gt;90,100%)</f>
        <v>0.25</v>
      </c>
      <c r="J54">
        <f>SUMIFS(รายงานลูกหนี้!$G$2:$G$20000, รายงานลูกหนี้!$A$2:$A$20000, $A54, รายงานลูกหนี้!$K$2:$K$20000, 0)</f>
        <v>2548</v>
      </c>
      <c r="K54">
        <f>SUMIFS(รายงานลูกหนี้!$G$2:$G$20000, รายงานลูกหนี้!$A$2:$A$20000, $A54, รายงานลูกหนี้!$K$2:$K$20000, "&gt;=1", รายงานลูกหนี้!$K$2:$K$20000, "&lt;=30")</f>
        <v>200885</v>
      </c>
      <c r="L54">
        <f>SUMIFS(รายงานลูกหนี้!$G$2:$G$20000, รายงานลูกหนี้!$A$2:$A$20000, $A54, รายงานลูกหนี้!$K$2:$K$20000, "&gt;=31", รายงานลูกหนี้!$K$2:$K$20000, "&lt;=60")</f>
        <v>0</v>
      </c>
      <c r="M54">
        <f>SUMIFS(รายงานลูกหนี้!$G$2:$G$20000, รายงานลูกหนี้!$A$2:$A$20000, $A54, รายงานลูกหนี้!$K$2:$K$20000, "&gt;=61", รายงานลูกหนี้!$K$2:$K$20000, "&lt;=90")</f>
        <v>0</v>
      </c>
      <c r="N54">
        <f>SUMIFS(รายงานลูกหนี้!$G$2:$G$20000, รายงานลูกหนี้!$A$2:$A$20000, $A54, รายงานลูกหนี้!$K$2:$K$20000, "&gt;90")</f>
        <v>0</v>
      </c>
      <c r="O54">
        <f t="shared" si="3"/>
        <v>203433</v>
      </c>
      <c r="P54" s="17">
        <f t="shared" si="4"/>
        <v>0.24686874794158273</v>
      </c>
    </row>
    <row r="55" spans="1:16" x14ac:dyDescent="0.2">
      <c r="A55" t="str">
        <v>0c494fcf44e1315ac931277e23315ab9ab2c878e2e9145dd53f46870701a86d1</v>
      </c>
      <c r="B55">
        <f>COUNTIF(รายงานลูกหนี้!$A:$A,A55)</f>
        <v>2</v>
      </c>
      <c r="C55">
        <f>COUNTIFS(รายงานลูกหนี้!$A:$A,A55,รายงานลูกหนี้!$K:$K,"&gt;0")</f>
        <v>0</v>
      </c>
      <c r="D55">
        <f>SUMIF(รายงานลูกหนี้!$A:$A,A55,รายงานลูกหนี้!$K:$K)</f>
        <v>0</v>
      </c>
      <c r="E55">
        <f>_xlfn.MAXIFS(รายงานลูกหนี้!$K:$K,รายงานลูกหนี้!$A:$A,A55)</f>
        <v>0</v>
      </c>
      <c r="F55" s="17">
        <f t="shared" si="0"/>
        <v>0</v>
      </c>
      <c r="G55" t="str">
        <f t="shared" si="1"/>
        <v>ชำระตรงเวลา</v>
      </c>
      <c r="H55" t="str">
        <f t="shared" si="2"/>
        <v>ลูกหนี้ชั้นดี</v>
      </c>
      <c r="I55" s="17" cm="1">
        <f t="array" ref="I55">_xlfn.IFS(D55=0,0%, D55&lt;=30,25%, D55&lt;=60,50%, D55&lt;=90,75%, D55&gt;90,100%)</f>
        <v>0</v>
      </c>
      <c r="J55">
        <f>SUMIFS(รายงานลูกหนี้!$G$2:$G$20000, รายงานลูกหนี้!$A$2:$A$20000, $A55, รายงานลูกหนี้!$K$2:$K$20000, 0)</f>
        <v>94842</v>
      </c>
      <c r="K55">
        <f>SUMIFS(รายงานลูกหนี้!$G$2:$G$20000, รายงานลูกหนี้!$A$2:$A$20000, $A55, รายงานลูกหนี้!$K$2:$K$20000, "&gt;=1", รายงานลูกหนี้!$K$2:$K$20000, "&lt;=30")</f>
        <v>0</v>
      </c>
      <c r="L55">
        <f>SUMIFS(รายงานลูกหนี้!$G$2:$G$20000, รายงานลูกหนี้!$A$2:$A$20000, $A55, รายงานลูกหนี้!$K$2:$K$20000, "&gt;=31", รายงานลูกหนี้!$K$2:$K$20000, "&lt;=60")</f>
        <v>0</v>
      </c>
      <c r="M55">
        <f>SUMIFS(รายงานลูกหนี้!$G$2:$G$20000, รายงานลูกหนี้!$A$2:$A$20000, $A55, รายงานลูกหนี้!$K$2:$K$20000, "&gt;=61", รายงานลูกหนี้!$K$2:$K$20000, "&lt;=90")</f>
        <v>0</v>
      </c>
      <c r="N55">
        <f>SUMIFS(รายงานลูกหนี้!$G$2:$G$20000, รายงานลูกหนี้!$A$2:$A$20000, $A55, รายงานลูกหนี้!$K$2:$K$20000, "&gt;90")</f>
        <v>0</v>
      </c>
      <c r="O55">
        <f t="shared" si="3"/>
        <v>94842</v>
      </c>
      <c r="P55" s="17">
        <f t="shared" si="4"/>
        <v>0</v>
      </c>
    </row>
    <row r="56" spans="1:16" x14ac:dyDescent="0.2">
      <c r="A56" t="str">
        <v>20af21a4569be71838e7140e7a5ac753195746a30ea659b6948f7d396736f051</v>
      </c>
      <c r="B56">
        <f>COUNTIF(รายงานลูกหนี้!$A:$A,A56)</f>
        <v>5</v>
      </c>
      <c r="C56">
        <f>COUNTIFS(รายงานลูกหนี้!$A:$A,A56,รายงานลูกหนี้!$K:$K,"&gt;0")</f>
        <v>5</v>
      </c>
      <c r="D56">
        <f>SUMIF(รายงานลูกหนี้!$A:$A,A56,รายงานลูกหนี้!$K:$K)</f>
        <v>48</v>
      </c>
      <c r="E56">
        <f>_xlfn.MAXIFS(รายงานลูกหนี้!$K:$K,รายงานลูกหนี้!$A:$A,A56)</f>
        <v>19</v>
      </c>
      <c r="F56" s="17">
        <f t="shared" si="0"/>
        <v>1</v>
      </c>
      <c r="G56" t="str">
        <f t="shared" si="1"/>
        <v>ค้างชำระ 1 - 30 วัน</v>
      </c>
      <c r="H56" t="str">
        <f t="shared" si="2"/>
        <v>ลูกหนี้ชั้นดี</v>
      </c>
      <c r="I56" s="17" cm="1">
        <f t="array" ref="I56">_xlfn.IFS(D56=0,0%, D56&lt;=30,25%, D56&lt;=60,50%, D56&lt;=90,75%, D56&gt;90,100%)</f>
        <v>0.5</v>
      </c>
      <c r="J56">
        <f>SUMIFS(รายงานลูกหนี้!$G$2:$G$20000, รายงานลูกหนี้!$A$2:$A$20000, $A56, รายงานลูกหนี้!$K$2:$K$20000, 0)</f>
        <v>0</v>
      </c>
      <c r="K56">
        <f>SUMIFS(รายงานลูกหนี้!$G$2:$G$20000, รายงานลูกหนี้!$A$2:$A$20000, $A56, รายงานลูกหนี้!$K$2:$K$20000, "&gt;=1", รายงานลูกหนี้!$K$2:$K$20000, "&lt;=30")</f>
        <v>62771</v>
      </c>
      <c r="L56">
        <f>SUMIFS(รายงานลูกหนี้!$G$2:$G$20000, รายงานลูกหนี้!$A$2:$A$20000, $A56, รายงานลูกหนี้!$K$2:$K$20000, "&gt;=31", รายงานลูกหนี้!$K$2:$K$20000, "&lt;=60")</f>
        <v>0</v>
      </c>
      <c r="M56">
        <f>SUMIFS(รายงานลูกหนี้!$G$2:$G$20000, รายงานลูกหนี้!$A$2:$A$20000, $A56, รายงานลูกหนี้!$K$2:$K$20000, "&gt;=61", รายงานลูกหนี้!$K$2:$K$20000, "&lt;=90")</f>
        <v>0</v>
      </c>
      <c r="N56">
        <f>SUMIFS(รายงานลูกหนี้!$G$2:$G$20000, รายงานลูกหนี้!$A$2:$A$20000, $A56, รายงานลูกหนี้!$K$2:$K$20000, "&gt;90")</f>
        <v>0</v>
      </c>
      <c r="O56">
        <f t="shared" si="3"/>
        <v>62771</v>
      </c>
      <c r="P56" s="17">
        <f t="shared" si="4"/>
        <v>0.25</v>
      </c>
    </row>
    <row r="57" spans="1:16" x14ac:dyDescent="0.2">
      <c r="A57" t="str">
        <v>1aced6b06894d2f44fcc2f9187500288f7ebcb0bf452fec6acb39b89bfec03fe</v>
      </c>
      <c r="B57">
        <f>COUNTIF(รายงานลูกหนี้!$A:$A,A57)</f>
        <v>1</v>
      </c>
      <c r="C57">
        <f>COUNTIFS(รายงานลูกหนี้!$A:$A,A57,รายงานลูกหนี้!$K:$K,"&gt;0")</f>
        <v>0</v>
      </c>
      <c r="D57">
        <f>SUMIF(รายงานลูกหนี้!$A:$A,A57,รายงานลูกหนี้!$K:$K)</f>
        <v>0</v>
      </c>
      <c r="E57">
        <f>_xlfn.MAXIFS(รายงานลูกหนี้!$K:$K,รายงานลูกหนี้!$A:$A,A57)</f>
        <v>0</v>
      </c>
      <c r="F57" s="17">
        <f t="shared" si="0"/>
        <v>0</v>
      </c>
      <c r="G57" t="str">
        <f t="shared" si="1"/>
        <v>ชำระตรงเวลา</v>
      </c>
      <c r="H57" t="str">
        <f t="shared" si="2"/>
        <v>ลูกหนี้ชั้นดี</v>
      </c>
      <c r="I57" s="17" cm="1">
        <f t="array" ref="I57">_xlfn.IFS(D57=0,0%, D57&lt;=30,25%, D57&lt;=60,50%, D57&lt;=90,75%, D57&gt;90,100%)</f>
        <v>0</v>
      </c>
      <c r="J57">
        <f>SUMIFS(รายงานลูกหนี้!$G$2:$G$20000, รายงานลูกหนี้!$A$2:$A$20000, $A57, รายงานลูกหนี้!$K$2:$K$20000, 0)</f>
        <v>1920</v>
      </c>
      <c r="K57">
        <f>SUMIFS(รายงานลูกหนี้!$G$2:$G$20000, รายงานลูกหนี้!$A$2:$A$20000, $A57, รายงานลูกหนี้!$K$2:$K$20000, "&gt;=1", รายงานลูกหนี้!$K$2:$K$20000, "&lt;=30")</f>
        <v>0</v>
      </c>
      <c r="L57">
        <f>SUMIFS(รายงานลูกหนี้!$G$2:$G$20000, รายงานลูกหนี้!$A$2:$A$20000, $A57, รายงานลูกหนี้!$K$2:$K$20000, "&gt;=31", รายงานลูกหนี้!$K$2:$K$20000, "&lt;=60")</f>
        <v>0</v>
      </c>
      <c r="M57">
        <f>SUMIFS(รายงานลูกหนี้!$G$2:$G$20000, รายงานลูกหนี้!$A$2:$A$20000, $A57, รายงานลูกหนี้!$K$2:$K$20000, "&gt;=61", รายงานลูกหนี้!$K$2:$K$20000, "&lt;=90")</f>
        <v>0</v>
      </c>
      <c r="N57">
        <f>SUMIFS(รายงานลูกหนี้!$G$2:$G$20000, รายงานลูกหนี้!$A$2:$A$20000, $A57, รายงานลูกหนี้!$K$2:$K$20000, "&gt;90")</f>
        <v>0</v>
      </c>
      <c r="O57">
        <f t="shared" si="3"/>
        <v>1920</v>
      </c>
      <c r="P57" s="17">
        <f t="shared" si="4"/>
        <v>0</v>
      </c>
    </row>
    <row r="58" spans="1:16" x14ac:dyDescent="0.2">
      <c r="A58" t="str">
        <v>4c523eccca6aaea117941ccce1e2295b470fba0e89247d68569336e0221cdf72</v>
      </c>
      <c r="B58">
        <f>COUNTIF(รายงานลูกหนี้!$A:$A,A58)</f>
        <v>1</v>
      </c>
      <c r="C58">
        <f>COUNTIFS(รายงานลูกหนี้!$A:$A,A58,รายงานลูกหนี้!$K:$K,"&gt;0")</f>
        <v>0</v>
      </c>
      <c r="D58">
        <f>SUMIF(รายงานลูกหนี้!$A:$A,A58,รายงานลูกหนี้!$K:$K)</f>
        <v>0</v>
      </c>
      <c r="E58">
        <f>_xlfn.MAXIFS(รายงานลูกหนี้!$K:$K,รายงานลูกหนี้!$A:$A,A58)</f>
        <v>0</v>
      </c>
      <c r="F58" s="17">
        <f t="shared" si="0"/>
        <v>0</v>
      </c>
      <c r="G58" t="str">
        <f t="shared" si="1"/>
        <v>ชำระตรงเวลา</v>
      </c>
      <c r="H58" t="str">
        <f t="shared" si="2"/>
        <v>ลูกหนี้ชั้นดี</v>
      </c>
      <c r="I58" s="17" cm="1">
        <f t="array" ref="I58">_xlfn.IFS(D58=0,0%, D58&lt;=30,25%, D58&lt;=60,50%, D58&lt;=90,75%, D58&gt;90,100%)</f>
        <v>0</v>
      </c>
      <c r="J58">
        <f>SUMIFS(รายงานลูกหนี้!$G$2:$G$20000, รายงานลูกหนี้!$A$2:$A$20000, $A58, รายงานลูกหนี้!$K$2:$K$20000, 0)</f>
        <v>210</v>
      </c>
      <c r="K58">
        <f>SUMIFS(รายงานลูกหนี้!$G$2:$G$20000, รายงานลูกหนี้!$A$2:$A$20000, $A58, รายงานลูกหนี้!$K$2:$K$20000, "&gt;=1", รายงานลูกหนี้!$K$2:$K$20000, "&lt;=30")</f>
        <v>0</v>
      </c>
      <c r="L58">
        <f>SUMIFS(รายงานลูกหนี้!$G$2:$G$20000, รายงานลูกหนี้!$A$2:$A$20000, $A58, รายงานลูกหนี้!$K$2:$K$20000, "&gt;=31", รายงานลูกหนี้!$K$2:$K$20000, "&lt;=60")</f>
        <v>0</v>
      </c>
      <c r="M58">
        <f>SUMIFS(รายงานลูกหนี้!$G$2:$G$20000, รายงานลูกหนี้!$A$2:$A$20000, $A58, รายงานลูกหนี้!$K$2:$K$20000, "&gt;=61", รายงานลูกหนี้!$K$2:$K$20000, "&lt;=90")</f>
        <v>0</v>
      </c>
      <c r="N58">
        <f>SUMIFS(รายงานลูกหนี้!$G$2:$G$20000, รายงานลูกหนี้!$A$2:$A$20000, $A58, รายงานลูกหนี้!$K$2:$K$20000, "&gt;90")</f>
        <v>0</v>
      </c>
      <c r="O58">
        <f t="shared" si="3"/>
        <v>210</v>
      </c>
      <c r="P58" s="17">
        <f t="shared" si="4"/>
        <v>0</v>
      </c>
    </row>
    <row r="59" spans="1:16" x14ac:dyDescent="0.2">
      <c r="A59" t="str">
        <v>850949031998144450b68d17c9446c4221d199cc99742ed5f81fe97286d3a8f1</v>
      </c>
      <c r="B59">
        <f>COUNTIF(รายงานลูกหนี้!$A:$A,A59)</f>
        <v>1</v>
      </c>
      <c r="C59">
        <f>COUNTIFS(รายงานลูกหนี้!$A:$A,A59,รายงานลูกหนี้!$K:$K,"&gt;0")</f>
        <v>1</v>
      </c>
      <c r="D59">
        <f>SUMIF(รายงานลูกหนี้!$A:$A,A59,รายงานลูกหนี้!$K:$K)</f>
        <v>2</v>
      </c>
      <c r="E59">
        <f>_xlfn.MAXIFS(รายงานลูกหนี้!$K:$K,รายงานลูกหนี้!$A:$A,A59)</f>
        <v>2</v>
      </c>
      <c r="F59" s="17">
        <f t="shared" si="0"/>
        <v>1</v>
      </c>
      <c r="G59" t="str">
        <f t="shared" si="1"/>
        <v>ค้างชำระ 1 - 30 วัน</v>
      </c>
      <c r="H59" t="str">
        <f t="shared" si="2"/>
        <v>ลูกหนี้ชั้นดี</v>
      </c>
      <c r="I59" s="17" cm="1">
        <f t="array" ref="I59">_xlfn.IFS(D59=0,0%, D59&lt;=30,25%, D59&lt;=60,50%, D59&lt;=90,75%, D59&gt;90,100%)</f>
        <v>0.25</v>
      </c>
      <c r="J59">
        <f>SUMIFS(รายงานลูกหนี้!$G$2:$G$20000, รายงานลูกหนี้!$A$2:$A$20000, $A59, รายงานลูกหนี้!$K$2:$K$20000, 0)</f>
        <v>0</v>
      </c>
      <c r="K59">
        <f>SUMIFS(รายงานลูกหนี้!$G$2:$G$20000, รายงานลูกหนี้!$A$2:$A$20000, $A59, รายงานลูกหนี้!$K$2:$K$20000, "&gt;=1", รายงานลูกหนี้!$K$2:$K$20000, "&lt;=30")</f>
        <v>26316</v>
      </c>
      <c r="L59">
        <f>SUMIFS(รายงานลูกหนี้!$G$2:$G$20000, รายงานลูกหนี้!$A$2:$A$20000, $A59, รายงานลูกหนี้!$K$2:$K$20000, "&gt;=31", รายงานลูกหนี้!$K$2:$K$20000, "&lt;=60")</f>
        <v>0</v>
      </c>
      <c r="M59">
        <f>SUMIFS(รายงานลูกหนี้!$G$2:$G$20000, รายงานลูกหนี้!$A$2:$A$20000, $A59, รายงานลูกหนี้!$K$2:$K$20000, "&gt;=61", รายงานลูกหนี้!$K$2:$K$20000, "&lt;=90")</f>
        <v>0</v>
      </c>
      <c r="N59">
        <f>SUMIFS(รายงานลูกหนี้!$G$2:$G$20000, รายงานลูกหนี้!$A$2:$A$20000, $A59, รายงานลูกหนี้!$K$2:$K$20000, "&gt;90")</f>
        <v>0</v>
      </c>
      <c r="O59">
        <f t="shared" si="3"/>
        <v>26316</v>
      </c>
      <c r="P59" s="17">
        <f t="shared" si="4"/>
        <v>0.25</v>
      </c>
    </row>
    <row r="60" spans="1:16" x14ac:dyDescent="0.2">
      <c r="A60" t="str">
        <v>7d663af107104a8b862e136ebb8f834a49fd116c6586f3b5572eec62b7c0e89f</v>
      </c>
      <c r="B60">
        <f>COUNTIF(รายงานลูกหนี้!$A:$A,A60)</f>
        <v>8</v>
      </c>
      <c r="C60">
        <f>COUNTIFS(รายงานลูกหนี้!$A:$A,A60,รายงานลูกหนี้!$K:$K,"&gt;0")</f>
        <v>0</v>
      </c>
      <c r="D60">
        <f>SUMIF(รายงานลูกหนี้!$A:$A,A60,รายงานลูกหนี้!$K:$K)</f>
        <v>0</v>
      </c>
      <c r="E60">
        <f>_xlfn.MAXIFS(รายงานลูกหนี้!$K:$K,รายงานลูกหนี้!$A:$A,A60)</f>
        <v>0</v>
      </c>
      <c r="F60" s="17">
        <f t="shared" si="0"/>
        <v>0</v>
      </c>
      <c r="G60" t="str">
        <f t="shared" si="1"/>
        <v>ชำระตรงเวลา</v>
      </c>
      <c r="H60" t="str">
        <f t="shared" si="2"/>
        <v>ลูกหนี้ชั้นดี</v>
      </c>
      <c r="I60" s="17" cm="1">
        <f t="array" ref="I60">_xlfn.IFS(D60=0,0%, D60&lt;=30,25%, D60&lt;=60,50%, D60&lt;=90,75%, D60&gt;90,100%)</f>
        <v>0</v>
      </c>
      <c r="J60">
        <f>SUMIFS(รายงานลูกหนี้!$G$2:$G$20000, รายงานลูกหนี้!$A$2:$A$20000, $A60, รายงานลูกหนี้!$K$2:$K$20000, 0)</f>
        <v>120680</v>
      </c>
      <c r="K60">
        <f>SUMIFS(รายงานลูกหนี้!$G$2:$G$20000, รายงานลูกหนี้!$A$2:$A$20000, $A60, รายงานลูกหนี้!$K$2:$K$20000, "&gt;=1", รายงานลูกหนี้!$K$2:$K$20000, "&lt;=30")</f>
        <v>0</v>
      </c>
      <c r="L60">
        <f>SUMIFS(รายงานลูกหนี้!$G$2:$G$20000, รายงานลูกหนี้!$A$2:$A$20000, $A60, รายงานลูกหนี้!$K$2:$K$20000, "&gt;=31", รายงานลูกหนี้!$K$2:$K$20000, "&lt;=60")</f>
        <v>0</v>
      </c>
      <c r="M60">
        <f>SUMIFS(รายงานลูกหนี้!$G$2:$G$20000, รายงานลูกหนี้!$A$2:$A$20000, $A60, รายงานลูกหนี้!$K$2:$K$20000, "&gt;=61", รายงานลูกหนี้!$K$2:$K$20000, "&lt;=90")</f>
        <v>0</v>
      </c>
      <c r="N60">
        <f>SUMIFS(รายงานลูกหนี้!$G$2:$G$20000, รายงานลูกหนี้!$A$2:$A$20000, $A60, รายงานลูกหนี้!$K$2:$K$20000, "&gt;90")</f>
        <v>0</v>
      </c>
      <c r="O60">
        <f t="shared" si="3"/>
        <v>120680</v>
      </c>
      <c r="P60" s="17">
        <f t="shared" si="4"/>
        <v>0</v>
      </c>
    </row>
    <row r="61" spans="1:16" x14ac:dyDescent="0.2">
      <c r="A61" t="str">
        <v>32e5d56a5cc8029475621eb541f72941336ecd64a6cc9bc1ed452be2154693a9</v>
      </c>
      <c r="B61">
        <f>COUNTIF(รายงานลูกหนี้!$A:$A,A61)</f>
        <v>10</v>
      </c>
      <c r="C61">
        <f>COUNTIFS(รายงานลูกหนี้!$A:$A,A61,รายงานลูกหนี้!$K:$K,"&gt;0")</f>
        <v>1</v>
      </c>
      <c r="D61">
        <f>SUMIF(รายงานลูกหนี้!$A:$A,A61,รายงานลูกหนี้!$K:$K)</f>
        <v>6</v>
      </c>
      <c r="E61">
        <f>_xlfn.MAXIFS(รายงานลูกหนี้!$K:$K,รายงานลูกหนี้!$A:$A,A61)</f>
        <v>6</v>
      </c>
      <c r="F61" s="17">
        <f t="shared" si="0"/>
        <v>0.1</v>
      </c>
      <c r="G61" t="str">
        <f t="shared" si="1"/>
        <v>ค้างชำระ 1 - 30 วัน</v>
      </c>
      <c r="H61" t="str">
        <f t="shared" si="2"/>
        <v>ลูกหนี้ชั้นดี</v>
      </c>
      <c r="I61" s="17" cm="1">
        <f t="array" ref="I61">_xlfn.IFS(D61=0,0%, D61&lt;=30,25%, D61&lt;=60,50%, D61&lt;=90,75%, D61&gt;90,100%)</f>
        <v>0.25</v>
      </c>
      <c r="J61">
        <f>SUMIFS(รายงานลูกหนี้!$G$2:$G$20000, รายงานลูกหนี้!$A$2:$A$20000, $A61, รายงานลูกหนี้!$K$2:$K$20000, 0)</f>
        <v>40724</v>
      </c>
      <c r="K61">
        <f>SUMIFS(รายงานลูกหนี้!$G$2:$G$20000, รายงานลูกหนี้!$A$2:$A$20000, $A61, รายงานลูกหนี้!$K$2:$K$20000, "&gt;=1", รายงานลูกหนี้!$K$2:$K$20000, "&lt;=30")</f>
        <v>15915</v>
      </c>
      <c r="L61">
        <f>SUMIFS(รายงานลูกหนี้!$G$2:$G$20000, รายงานลูกหนี้!$A$2:$A$20000, $A61, รายงานลูกหนี้!$K$2:$K$20000, "&gt;=31", รายงานลูกหนี้!$K$2:$K$20000, "&lt;=60")</f>
        <v>0</v>
      </c>
      <c r="M61">
        <f>SUMIFS(รายงานลูกหนี้!$G$2:$G$20000, รายงานลูกหนี้!$A$2:$A$20000, $A61, รายงานลูกหนี้!$K$2:$K$20000, "&gt;=61", รายงานลูกหนี้!$K$2:$K$20000, "&lt;=90")</f>
        <v>0</v>
      </c>
      <c r="N61">
        <f>SUMIFS(รายงานลูกหนี้!$G$2:$G$20000, รายงานลูกหนี้!$A$2:$A$20000, $A61, รายงานลูกหนี้!$K$2:$K$20000, "&gt;90")</f>
        <v>0</v>
      </c>
      <c r="O61">
        <f t="shared" si="3"/>
        <v>56639</v>
      </c>
      <c r="P61" s="17">
        <f t="shared" si="4"/>
        <v>7.0247532618866862E-2</v>
      </c>
    </row>
    <row r="62" spans="1:16" x14ac:dyDescent="0.2">
      <c r="A62" t="str">
        <v>bd0b0e5fea37497e2e6bae710a69590428d79fb14f4994998a457f5b3694a107</v>
      </c>
      <c r="B62">
        <f>COUNTIF(รายงานลูกหนี้!$A:$A,A62)</f>
        <v>2</v>
      </c>
      <c r="C62">
        <f>COUNTIFS(รายงานลูกหนี้!$A:$A,A62,รายงานลูกหนี้!$K:$K,"&gt;0")</f>
        <v>1</v>
      </c>
      <c r="D62">
        <f>SUMIF(รายงานลูกหนี้!$A:$A,A62,รายงานลูกหนี้!$K:$K)</f>
        <v>8</v>
      </c>
      <c r="E62">
        <f>_xlfn.MAXIFS(รายงานลูกหนี้!$K:$K,รายงานลูกหนี้!$A:$A,A62)</f>
        <v>8</v>
      </c>
      <c r="F62" s="17">
        <f t="shared" si="0"/>
        <v>0.5</v>
      </c>
      <c r="G62" t="str">
        <f t="shared" si="1"/>
        <v>ค้างชำระ 1 - 30 วัน</v>
      </c>
      <c r="H62" t="str">
        <f t="shared" si="2"/>
        <v>ลูกหนี้ชั้นดี</v>
      </c>
      <c r="I62" s="17" cm="1">
        <f t="array" ref="I62">_xlfn.IFS(D62=0,0%, D62&lt;=30,25%, D62&lt;=60,50%, D62&lt;=90,75%, D62&gt;90,100%)</f>
        <v>0.25</v>
      </c>
      <c r="J62">
        <f>SUMIFS(รายงานลูกหนี้!$G$2:$G$20000, รายงานลูกหนี้!$A$2:$A$20000, $A62, รายงานลูกหนี้!$K$2:$K$20000, 0)</f>
        <v>325</v>
      </c>
      <c r="K62">
        <f>SUMIFS(รายงานลูกหนี้!$G$2:$G$20000, รายงานลูกหนี้!$A$2:$A$20000, $A62, รายงานลูกหนี้!$K$2:$K$20000, "&gt;=1", รายงานลูกหนี้!$K$2:$K$20000, "&lt;=30")</f>
        <v>3705</v>
      </c>
      <c r="L62">
        <f>SUMIFS(รายงานลูกหนี้!$G$2:$G$20000, รายงานลูกหนี้!$A$2:$A$20000, $A62, รายงานลูกหนี้!$K$2:$K$20000, "&gt;=31", รายงานลูกหนี้!$K$2:$K$20000, "&lt;=60")</f>
        <v>0</v>
      </c>
      <c r="M62">
        <f>SUMIFS(รายงานลูกหนี้!$G$2:$G$20000, รายงานลูกหนี้!$A$2:$A$20000, $A62, รายงานลูกหนี้!$K$2:$K$20000, "&gt;=61", รายงานลูกหนี้!$K$2:$K$20000, "&lt;=90")</f>
        <v>0</v>
      </c>
      <c r="N62">
        <f>SUMIFS(รายงานลูกหนี้!$G$2:$G$20000, รายงานลูกหนี้!$A$2:$A$20000, $A62, รายงานลูกหนี้!$K$2:$K$20000, "&gt;90")</f>
        <v>0</v>
      </c>
      <c r="O62">
        <f t="shared" si="3"/>
        <v>4030</v>
      </c>
      <c r="P62" s="17">
        <f t="shared" si="4"/>
        <v>0.22983870967741934</v>
      </c>
    </row>
    <row r="63" spans="1:16" x14ac:dyDescent="0.2">
      <c r="A63" t="str">
        <v>3f5cdc589ca3eb504bf6f32b047ef7642969be6c6299c02c114d2fc35bf68498</v>
      </c>
      <c r="B63">
        <f>COUNTIF(รายงานลูกหนี้!$A:$A,A63)</f>
        <v>2</v>
      </c>
      <c r="C63">
        <f>COUNTIFS(รายงานลูกหนี้!$A:$A,A63,รายงานลูกหนี้!$K:$K,"&gt;0")</f>
        <v>1</v>
      </c>
      <c r="D63">
        <f>SUMIF(รายงานลูกหนี้!$A:$A,A63,รายงานลูกหนี้!$K:$K)</f>
        <v>18</v>
      </c>
      <c r="E63">
        <f>_xlfn.MAXIFS(รายงานลูกหนี้!$K:$K,รายงานลูกหนี้!$A:$A,A63)</f>
        <v>18</v>
      </c>
      <c r="F63" s="17">
        <f t="shared" si="0"/>
        <v>0.5</v>
      </c>
      <c r="G63" t="str">
        <f t="shared" si="1"/>
        <v>ค้างชำระ 1 - 30 วัน</v>
      </c>
      <c r="H63" t="str">
        <f t="shared" si="2"/>
        <v>ลูกหนี้ชั้นดี</v>
      </c>
      <c r="I63" s="17" cm="1">
        <f t="array" ref="I63">_xlfn.IFS(D63=0,0%, D63&lt;=30,25%, D63&lt;=60,50%, D63&lt;=90,75%, D63&gt;90,100%)</f>
        <v>0.25</v>
      </c>
      <c r="J63">
        <f>SUMIFS(รายงานลูกหนี้!$G$2:$G$20000, รายงานลูกหนี้!$A$2:$A$20000, $A63, รายงานลูกหนี้!$K$2:$K$20000, 0)</f>
        <v>160</v>
      </c>
      <c r="K63">
        <f>SUMIFS(รายงานลูกหนี้!$G$2:$G$20000, รายงานลูกหนี้!$A$2:$A$20000, $A63, รายงานลูกหนี้!$K$2:$K$20000, "&gt;=1", รายงานลูกหนี้!$K$2:$K$20000, "&lt;=30")</f>
        <v>6317</v>
      </c>
      <c r="L63">
        <f>SUMIFS(รายงานลูกหนี้!$G$2:$G$20000, รายงานลูกหนี้!$A$2:$A$20000, $A63, รายงานลูกหนี้!$K$2:$K$20000, "&gt;=31", รายงานลูกหนี้!$K$2:$K$20000, "&lt;=60")</f>
        <v>0</v>
      </c>
      <c r="M63">
        <f>SUMIFS(รายงานลูกหนี้!$G$2:$G$20000, รายงานลูกหนี้!$A$2:$A$20000, $A63, รายงานลูกหนี้!$K$2:$K$20000, "&gt;=61", รายงานลูกหนี้!$K$2:$K$20000, "&lt;=90")</f>
        <v>0</v>
      </c>
      <c r="N63">
        <f>SUMIFS(รายงานลูกหนี้!$G$2:$G$20000, รายงานลูกหนี้!$A$2:$A$20000, $A63, รายงานลูกหนี้!$K$2:$K$20000, "&gt;90")</f>
        <v>0</v>
      </c>
      <c r="O63">
        <f t="shared" si="3"/>
        <v>6477</v>
      </c>
      <c r="P63" s="17">
        <f t="shared" si="4"/>
        <v>0.24382430137409294</v>
      </c>
    </row>
    <row r="64" spans="1:16" x14ac:dyDescent="0.2">
      <c r="A64" t="str">
        <v>ae9784379812d45b46272c9c6d2b0b088de81da5c3f7cbc139c34f7ce1f38b0f</v>
      </c>
      <c r="B64">
        <f>COUNTIF(รายงานลูกหนี้!$A:$A,A64)</f>
        <v>2</v>
      </c>
      <c r="C64">
        <f>COUNTIFS(รายงานลูกหนี้!$A:$A,A64,รายงานลูกหนี้!$K:$K,"&gt;0")</f>
        <v>2</v>
      </c>
      <c r="D64">
        <f>SUMIF(รายงานลูกหนี้!$A:$A,A64,รายงานลูกหนี้!$K:$K)</f>
        <v>2</v>
      </c>
      <c r="E64">
        <f>_xlfn.MAXIFS(รายงานลูกหนี้!$K:$K,รายงานลูกหนี้!$A:$A,A64)</f>
        <v>1</v>
      </c>
      <c r="F64" s="17">
        <f t="shared" si="0"/>
        <v>1</v>
      </c>
      <c r="G64" t="str">
        <f t="shared" si="1"/>
        <v>ค้างชำระ 1 - 30 วัน</v>
      </c>
      <c r="H64" t="str">
        <f t="shared" si="2"/>
        <v>ลูกหนี้ชั้นดี</v>
      </c>
      <c r="I64" s="17" cm="1">
        <f t="array" ref="I64">_xlfn.IFS(D64=0,0%, D64&lt;=30,25%, D64&lt;=60,50%, D64&lt;=90,75%, D64&gt;90,100%)</f>
        <v>0.25</v>
      </c>
      <c r="J64">
        <f>SUMIFS(รายงานลูกหนี้!$G$2:$G$20000, รายงานลูกหนี้!$A$2:$A$20000, $A64, รายงานลูกหนี้!$K$2:$K$20000, 0)</f>
        <v>0</v>
      </c>
      <c r="K64">
        <f>SUMIFS(รายงานลูกหนี้!$G$2:$G$20000, รายงานลูกหนี้!$A$2:$A$20000, $A64, รายงานลูกหนี้!$K$2:$K$20000, "&gt;=1", รายงานลูกหนี้!$K$2:$K$20000, "&lt;=30")</f>
        <v>2550</v>
      </c>
      <c r="L64">
        <f>SUMIFS(รายงานลูกหนี้!$G$2:$G$20000, รายงานลูกหนี้!$A$2:$A$20000, $A64, รายงานลูกหนี้!$K$2:$K$20000, "&gt;=31", รายงานลูกหนี้!$K$2:$K$20000, "&lt;=60")</f>
        <v>0</v>
      </c>
      <c r="M64">
        <f>SUMIFS(รายงานลูกหนี้!$G$2:$G$20000, รายงานลูกหนี้!$A$2:$A$20000, $A64, รายงานลูกหนี้!$K$2:$K$20000, "&gt;=61", รายงานลูกหนี้!$K$2:$K$20000, "&lt;=90")</f>
        <v>0</v>
      </c>
      <c r="N64">
        <f>SUMIFS(รายงานลูกหนี้!$G$2:$G$20000, รายงานลูกหนี้!$A$2:$A$20000, $A64, รายงานลูกหนี้!$K$2:$K$20000, "&gt;90")</f>
        <v>0</v>
      </c>
      <c r="O64">
        <f t="shared" si="3"/>
        <v>2550</v>
      </c>
      <c r="P64" s="17">
        <f t="shared" si="4"/>
        <v>0.25</v>
      </c>
    </row>
    <row r="65" spans="1:16" x14ac:dyDescent="0.2">
      <c r="A65" t="str">
        <v>6ba819c54d479d3254ebdcfb0ce36e8051c77502ba6a8ca9c57a0894c561ffab</v>
      </c>
      <c r="B65">
        <f>COUNTIF(รายงานลูกหนี้!$A:$A,A65)</f>
        <v>1</v>
      </c>
      <c r="C65">
        <f>COUNTIFS(รายงานลูกหนี้!$A:$A,A65,รายงานลูกหนี้!$K:$K,"&gt;0")</f>
        <v>1</v>
      </c>
      <c r="D65">
        <f>SUMIF(รายงานลูกหนี้!$A:$A,A65,รายงานลูกหนี้!$K:$K)</f>
        <v>1</v>
      </c>
      <c r="E65">
        <f>_xlfn.MAXIFS(รายงานลูกหนี้!$K:$K,รายงานลูกหนี้!$A:$A,A65)</f>
        <v>1</v>
      </c>
      <c r="F65" s="17">
        <f t="shared" si="0"/>
        <v>1</v>
      </c>
      <c r="G65" t="str">
        <f t="shared" si="1"/>
        <v>ค้างชำระ 1 - 30 วัน</v>
      </c>
      <c r="H65" t="str">
        <f t="shared" si="2"/>
        <v>ลูกหนี้ชั้นดี</v>
      </c>
      <c r="I65" s="17" cm="1">
        <f t="array" ref="I65">_xlfn.IFS(D65=0,0%, D65&lt;=30,25%, D65&lt;=60,50%, D65&lt;=90,75%, D65&gt;90,100%)</f>
        <v>0.25</v>
      </c>
      <c r="J65">
        <f>SUMIFS(รายงานลูกหนี้!$G$2:$G$20000, รายงานลูกหนี้!$A$2:$A$20000, $A65, รายงานลูกหนี้!$K$2:$K$20000, 0)</f>
        <v>0</v>
      </c>
      <c r="K65">
        <f>SUMIFS(รายงานลูกหนี้!$G$2:$G$20000, รายงานลูกหนี้!$A$2:$A$20000, $A65, รายงานลูกหนี้!$K$2:$K$20000, "&gt;=1", รายงานลูกหนี้!$K$2:$K$20000, "&lt;=30")</f>
        <v>1480</v>
      </c>
      <c r="L65">
        <f>SUMIFS(รายงานลูกหนี้!$G$2:$G$20000, รายงานลูกหนี้!$A$2:$A$20000, $A65, รายงานลูกหนี้!$K$2:$K$20000, "&gt;=31", รายงานลูกหนี้!$K$2:$K$20000, "&lt;=60")</f>
        <v>0</v>
      </c>
      <c r="M65">
        <f>SUMIFS(รายงานลูกหนี้!$G$2:$G$20000, รายงานลูกหนี้!$A$2:$A$20000, $A65, รายงานลูกหนี้!$K$2:$K$20000, "&gt;=61", รายงานลูกหนี้!$K$2:$K$20000, "&lt;=90")</f>
        <v>0</v>
      </c>
      <c r="N65">
        <f>SUMIFS(รายงานลูกหนี้!$G$2:$G$20000, รายงานลูกหนี้!$A$2:$A$20000, $A65, รายงานลูกหนี้!$K$2:$K$20000, "&gt;90")</f>
        <v>0</v>
      </c>
      <c r="O65">
        <f t="shared" si="3"/>
        <v>1480</v>
      </c>
      <c r="P65" s="17">
        <f t="shared" si="4"/>
        <v>0.25</v>
      </c>
    </row>
    <row r="66" spans="1:16" x14ac:dyDescent="0.2">
      <c r="A66" t="str">
        <v>f50e4a1eff358d140dad3b2b2b979b394ad6e00f2a692a589c7ebb79f6458de5</v>
      </c>
      <c r="B66">
        <f>COUNTIF(รายงานลูกหนี้!$A:$A,A66)</f>
        <v>1</v>
      </c>
      <c r="C66">
        <f>COUNTIFS(รายงานลูกหนี้!$A:$A,A66,รายงานลูกหนี้!$K:$K,"&gt;0")</f>
        <v>1</v>
      </c>
      <c r="D66">
        <f>SUMIF(รายงานลูกหนี้!$A:$A,A66,รายงานลูกหนี้!$K:$K)</f>
        <v>1</v>
      </c>
      <c r="E66">
        <f>_xlfn.MAXIFS(รายงานลูกหนี้!$K:$K,รายงานลูกหนี้!$A:$A,A66)</f>
        <v>1</v>
      </c>
      <c r="F66" s="17">
        <f t="shared" si="0"/>
        <v>1</v>
      </c>
      <c r="G66" t="str">
        <f t="shared" si="1"/>
        <v>ค้างชำระ 1 - 30 วัน</v>
      </c>
      <c r="H66" t="str">
        <f t="shared" si="2"/>
        <v>ลูกหนี้ชั้นดี</v>
      </c>
      <c r="I66" s="17" cm="1">
        <f t="array" ref="I66">_xlfn.IFS(D66=0,0%, D66&lt;=30,25%, D66&lt;=60,50%, D66&lt;=90,75%, D66&gt;90,100%)</f>
        <v>0.25</v>
      </c>
      <c r="J66">
        <f>SUMIFS(รายงานลูกหนี้!$G$2:$G$20000, รายงานลูกหนี้!$A$2:$A$20000, $A66, รายงานลูกหนี้!$K$2:$K$20000, 0)</f>
        <v>0</v>
      </c>
      <c r="K66">
        <f>SUMIFS(รายงานลูกหนี้!$G$2:$G$20000, รายงานลูกหนี้!$A$2:$A$20000, $A66, รายงานลูกหนี้!$K$2:$K$20000, "&gt;=1", รายงานลูกหนี้!$K$2:$K$20000, "&lt;=30")</f>
        <v>3090</v>
      </c>
      <c r="L66">
        <f>SUMIFS(รายงานลูกหนี้!$G$2:$G$20000, รายงานลูกหนี้!$A$2:$A$20000, $A66, รายงานลูกหนี้!$K$2:$K$20000, "&gt;=31", รายงานลูกหนี้!$K$2:$K$20000, "&lt;=60")</f>
        <v>0</v>
      </c>
      <c r="M66">
        <f>SUMIFS(รายงานลูกหนี้!$G$2:$G$20000, รายงานลูกหนี้!$A$2:$A$20000, $A66, รายงานลูกหนี้!$K$2:$K$20000, "&gt;=61", รายงานลูกหนี้!$K$2:$K$20000, "&lt;=90")</f>
        <v>0</v>
      </c>
      <c r="N66">
        <f>SUMIFS(รายงานลูกหนี้!$G$2:$G$20000, รายงานลูกหนี้!$A$2:$A$20000, $A66, รายงานลูกหนี้!$K$2:$K$20000, "&gt;90")</f>
        <v>0</v>
      </c>
      <c r="O66">
        <f t="shared" si="3"/>
        <v>3090</v>
      </c>
      <c r="P66" s="17">
        <f t="shared" si="4"/>
        <v>0.25</v>
      </c>
    </row>
    <row r="67" spans="1:16" x14ac:dyDescent="0.2">
      <c r="A67" t="str">
        <v>9a137edeabb2878afcbbe6a91553c9c2f26da24b18bfc6a28eeff1fe2d7baa24</v>
      </c>
      <c r="B67">
        <f>COUNTIF(รายงานลูกหนี้!$A:$A,A67)</f>
        <v>1</v>
      </c>
      <c r="C67">
        <f>COUNTIFS(รายงานลูกหนี้!$A:$A,A67,รายงานลูกหนี้!$K:$K,"&gt;0")</f>
        <v>1</v>
      </c>
      <c r="D67">
        <f>SUMIF(รายงานลูกหนี้!$A:$A,A67,รายงานลูกหนี้!$K:$K)</f>
        <v>1</v>
      </c>
      <c r="E67">
        <f>_xlfn.MAXIFS(รายงานลูกหนี้!$K:$K,รายงานลูกหนี้!$A:$A,A67)</f>
        <v>1</v>
      </c>
      <c r="F67" s="17">
        <f t="shared" ref="F67:F130" si="5">C67/B67</f>
        <v>1</v>
      </c>
      <c r="G67" t="str">
        <f t="shared" ref="G67:G130" si="6">IF(E67&lt;=0, "ชำระตรงเวลา", IF(E67&lt;=30, "ค้างชำระ 1 - 30 วัน", IF(E67&lt;=60, "ค้างชำระ 31 - 60 วัน", IF(E67&lt;=90, "ค้างชำระ 61 - 90 วัน", "ค้างชำระเกิน 90 วัน"))))</f>
        <v>ค้างชำระ 1 - 30 วัน</v>
      </c>
      <c r="H67" t="str">
        <f t="shared" ref="H67:H130" si="7">IF(E67&lt;=30, "ลูกหนี้ชั้นดี", IF(E67&lt;=90, "ลูกหนี้เฝ้าติดตาม", "ลูกหนี้ด้อยคุณภาพ (NPL)"))</f>
        <v>ลูกหนี้ชั้นดี</v>
      </c>
      <c r="I67" s="17" cm="1">
        <f t="array" ref="I67">_xlfn.IFS(D67=0,0%, D67&lt;=30,25%, D67&lt;=60,50%, D67&lt;=90,75%, D67&gt;90,100%)</f>
        <v>0.25</v>
      </c>
      <c r="J67">
        <f>SUMIFS(รายงานลูกหนี้!$G$2:$G$20000, รายงานลูกหนี้!$A$2:$A$20000, $A67, รายงานลูกหนี้!$K$2:$K$20000, 0)</f>
        <v>0</v>
      </c>
      <c r="K67">
        <f>SUMIFS(รายงานลูกหนี้!$G$2:$G$20000, รายงานลูกหนี้!$A$2:$A$20000, $A67, รายงานลูกหนี้!$K$2:$K$20000, "&gt;=1", รายงานลูกหนี้!$K$2:$K$20000, "&lt;=30")</f>
        <v>1820</v>
      </c>
      <c r="L67">
        <f>SUMIFS(รายงานลูกหนี้!$G$2:$G$20000, รายงานลูกหนี้!$A$2:$A$20000, $A67, รายงานลูกหนี้!$K$2:$K$20000, "&gt;=31", รายงานลูกหนี้!$K$2:$K$20000, "&lt;=60")</f>
        <v>0</v>
      </c>
      <c r="M67">
        <f>SUMIFS(รายงานลูกหนี้!$G$2:$G$20000, รายงานลูกหนี้!$A$2:$A$20000, $A67, รายงานลูกหนี้!$K$2:$K$20000, "&gt;=61", รายงานลูกหนี้!$K$2:$K$20000, "&lt;=90")</f>
        <v>0</v>
      </c>
      <c r="N67">
        <f>SUMIFS(รายงานลูกหนี้!$G$2:$G$20000, รายงานลูกหนี้!$A$2:$A$20000, $A67, รายงานลูกหนี้!$K$2:$K$20000, "&gt;90")</f>
        <v>0</v>
      </c>
      <c r="O67">
        <f t="shared" ref="O67:O130" si="8">SUM(J67:N67)</f>
        <v>1820</v>
      </c>
      <c r="P67" s="17">
        <f t="shared" ref="P67:P130" si="9">IF(O67=0, 0%, (J67*0%+K67*25%+L67*50%+M67*75%+N67*100%)/O67)</f>
        <v>0.25</v>
      </c>
    </row>
    <row r="68" spans="1:16" x14ac:dyDescent="0.2">
      <c r="A68" t="str">
        <v>57460df99aea388fe620ef953f38196ab44b405d662d777fd1888755705aba2c</v>
      </c>
      <c r="B68">
        <f>COUNTIF(รายงานลูกหนี้!$A:$A,A68)</f>
        <v>1</v>
      </c>
      <c r="C68">
        <f>COUNTIFS(รายงานลูกหนี้!$A:$A,A68,รายงานลูกหนี้!$K:$K,"&gt;0")</f>
        <v>1</v>
      </c>
      <c r="D68">
        <f>SUMIF(รายงานลูกหนี้!$A:$A,A68,รายงานลูกหนี้!$K:$K)</f>
        <v>1</v>
      </c>
      <c r="E68">
        <f>_xlfn.MAXIFS(รายงานลูกหนี้!$K:$K,รายงานลูกหนี้!$A:$A,A68)</f>
        <v>1</v>
      </c>
      <c r="F68" s="17">
        <f t="shared" si="5"/>
        <v>1</v>
      </c>
      <c r="G68" t="str">
        <f t="shared" si="6"/>
        <v>ค้างชำระ 1 - 30 วัน</v>
      </c>
      <c r="H68" t="str">
        <f t="shared" si="7"/>
        <v>ลูกหนี้ชั้นดี</v>
      </c>
      <c r="I68" s="17" cm="1">
        <f t="array" ref="I68">_xlfn.IFS(D68=0,0%, D68&lt;=30,25%, D68&lt;=60,50%, D68&lt;=90,75%, D68&gt;90,100%)</f>
        <v>0.25</v>
      </c>
      <c r="J68">
        <f>SUMIFS(รายงานลูกหนี้!$G$2:$G$20000, รายงานลูกหนี้!$A$2:$A$20000, $A68, รายงานลูกหนี้!$K$2:$K$20000, 0)</f>
        <v>0</v>
      </c>
      <c r="K68">
        <f>SUMIFS(รายงานลูกหนี้!$G$2:$G$20000, รายงานลูกหนี้!$A$2:$A$20000, $A68, รายงานลูกหนี้!$K$2:$K$20000, "&gt;=1", รายงานลูกหนี้!$K$2:$K$20000, "&lt;=30")</f>
        <v>2815</v>
      </c>
      <c r="L68">
        <f>SUMIFS(รายงานลูกหนี้!$G$2:$G$20000, รายงานลูกหนี้!$A$2:$A$20000, $A68, รายงานลูกหนี้!$K$2:$K$20000, "&gt;=31", รายงานลูกหนี้!$K$2:$K$20000, "&lt;=60")</f>
        <v>0</v>
      </c>
      <c r="M68">
        <f>SUMIFS(รายงานลูกหนี้!$G$2:$G$20000, รายงานลูกหนี้!$A$2:$A$20000, $A68, รายงานลูกหนี้!$K$2:$K$20000, "&gt;=61", รายงานลูกหนี้!$K$2:$K$20000, "&lt;=90")</f>
        <v>0</v>
      </c>
      <c r="N68">
        <f>SUMIFS(รายงานลูกหนี้!$G$2:$G$20000, รายงานลูกหนี้!$A$2:$A$20000, $A68, รายงานลูกหนี้!$K$2:$K$20000, "&gt;90")</f>
        <v>0</v>
      </c>
      <c r="O68">
        <f t="shared" si="8"/>
        <v>2815</v>
      </c>
      <c r="P68" s="17">
        <f t="shared" si="9"/>
        <v>0.25</v>
      </c>
    </row>
    <row r="69" spans="1:16" x14ac:dyDescent="0.2">
      <c r="A69" t="str">
        <v>feac746ed531260ff4e2b215433a049538fedcb203dd7bb7ce4cdb83a450bf2b</v>
      </c>
      <c r="B69">
        <f>COUNTIF(รายงานลูกหนี้!$A:$A,A69)</f>
        <v>7</v>
      </c>
      <c r="C69">
        <f>COUNTIFS(รายงานลูกหนี้!$A:$A,A69,รายงานลูกหนี้!$K:$K,"&gt;0")</f>
        <v>5</v>
      </c>
      <c r="D69">
        <f>SUMIF(รายงานลูกหนี้!$A:$A,A69,รายงานลูกหนี้!$K:$K)</f>
        <v>14</v>
      </c>
      <c r="E69">
        <f>_xlfn.MAXIFS(รายงานลูกหนี้!$K:$K,รายงานลูกหนี้!$A:$A,A69)</f>
        <v>5</v>
      </c>
      <c r="F69" s="17">
        <f t="shared" si="5"/>
        <v>0.7142857142857143</v>
      </c>
      <c r="G69" t="str">
        <f t="shared" si="6"/>
        <v>ค้างชำระ 1 - 30 วัน</v>
      </c>
      <c r="H69" t="str">
        <f t="shared" si="7"/>
        <v>ลูกหนี้ชั้นดี</v>
      </c>
      <c r="I69" s="17" cm="1">
        <f t="array" ref="I69">_xlfn.IFS(D69=0,0%, D69&lt;=30,25%, D69&lt;=60,50%, D69&lt;=90,75%, D69&gt;90,100%)</f>
        <v>0.25</v>
      </c>
      <c r="J69">
        <f>SUMIFS(รายงานลูกหนี้!$G$2:$G$20000, รายงานลูกหนี้!$A$2:$A$20000, $A69, รายงานลูกหนี้!$K$2:$K$20000, 0)</f>
        <v>2580</v>
      </c>
      <c r="K69">
        <f>SUMIFS(รายงานลูกหนี้!$G$2:$G$20000, รายงานลูกหนี้!$A$2:$A$20000, $A69, รายงานลูกหนี้!$K$2:$K$20000, "&gt;=1", รายงานลูกหนี้!$K$2:$K$20000, "&lt;=30")</f>
        <v>14830</v>
      </c>
      <c r="L69">
        <f>SUMIFS(รายงานลูกหนี้!$G$2:$G$20000, รายงานลูกหนี้!$A$2:$A$20000, $A69, รายงานลูกหนี้!$K$2:$K$20000, "&gt;=31", รายงานลูกหนี้!$K$2:$K$20000, "&lt;=60")</f>
        <v>0</v>
      </c>
      <c r="M69">
        <f>SUMIFS(รายงานลูกหนี้!$G$2:$G$20000, รายงานลูกหนี้!$A$2:$A$20000, $A69, รายงานลูกหนี้!$K$2:$K$20000, "&gt;=61", รายงานลูกหนี้!$K$2:$K$20000, "&lt;=90")</f>
        <v>0</v>
      </c>
      <c r="N69">
        <f>SUMIFS(รายงานลูกหนี้!$G$2:$G$20000, รายงานลูกหนี้!$A$2:$A$20000, $A69, รายงานลูกหนี้!$K$2:$K$20000, "&gt;90")</f>
        <v>0</v>
      </c>
      <c r="O69">
        <f t="shared" si="8"/>
        <v>17410</v>
      </c>
      <c r="P69" s="17">
        <f t="shared" si="9"/>
        <v>0.21295232624928201</v>
      </c>
    </row>
    <row r="70" spans="1:16" x14ac:dyDescent="0.2">
      <c r="A70" t="str">
        <v>70417c5f2c82edf54275985fb945a0cf5953ed44a4f0017b45a5908ae17e336c</v>
      </c>
      <c r="B70">
        <f>COUNTIF(รายงานลูกหนี้!$A:$A,A70)</f>
        <v>6</v>
      </c>
      <c r="C70">
        <f>COUNTIFS(รายงานลูกหนี้!$A:$A,A70,รายงานลูกหนี้!$K:$K,"&gt;0")</f>
        <v>3</v>
      </c>
      <c r="D70">
        <f>SUMIF(รายงานลูกหนี้!$A:$A,A70,รายงานลูกหนี้!$K:$K)</f>
        <v>11</v>
      </c>
      <c r="E70">
        <f>_xlfn.MAXIFS(รายงานลูกหนี้!$K:$K,รายงานลูกหนี้!$A:$A,A70)</f>
        <v>8</v>
      </c>
      <c r="F70" s="17">
        <f t="shared" si="5"/>
        <v>0.5</v>
      </c>
      <c r="G70" t="str">
        <f t="shared" si="6"/>
        <v>ค้างชำระ 1 - 30 วัน</v>
      </c>
      <c r="H70" t="str">
        <f t="shared" si="7"/>
        <v>ลูกหนี้ชั้นดี</v>
      </c>
      <c r="I70" s="17" cm="1">
        <f t="array" ref="I70">_xlfn.IFS(D70=0,0%, D70&lt;=30,25%, D70&lt;=60,50%, D70&lt;=90,75%, D70&gt;90,100%)</f>
        <v>0.25</v>
      </c>
      <c r="J70">
        <f>SUMIFS(รายงานลูกหนี้!$G$2:$G$20000, รายงานลูกหนี้!$A$2:$A$20000, $A70, รายงานลูกหนี้!$K$2:$K$20000, 0)</f>
        <v>6060</v>
      </c>
      <c r="K70">
        <f>SUMIFS(รายงานลูกหนี้!$G$2:$G$20000, รายงานลูกหนี้!$A$2:$A$20000, $A70, รายงานลูกหนี้!$K$2:$K$20000, "&gt;=1", รายงานลูกหนี้!$K$2:$K$20000, "&lt;=30")</f>
        <v>91035</v>
      </c>
      <c r="L70">
        <f>SUMIFS(รายงานลูกหนี้!$G$2:$G$20000, รายงานลูกหนี้!$A$2:$A$20000, $A70, รายงานลูกหนี้!$K$2:$K$20000, "&gt;=31", รายงานลูกหนี้!$K$2:$K$20000, "&lt;=60")</f>
        <v>0</v>
      </c>
      <c r="M70">
        <f>SUMIFS(รายงานลูกหนี้!$G$2:$G$20000, รายงานลูกหนี้!$A$2:$A$20000, $A70, รายงานลูกหนี้!$K$2:$K$20000, "&gt;=61", รายงานลูกหนี้!$K$2:$K$20000, "&lt;=90")</f>
        <v>0</v>
      </c>
      <c r="N70">
        <f>SUMIFS(รายงานลูกหนี้!$G$2:$G$20000, รายงานลูกหนี้!$A$2:$A$20000, $A70, รายงานลูกหนี้!$K$2:$K$20000, "&gt;90")</f>
        <v>0</v>
      </c>
      <c r="O70">
        <f t="shared" si="8"/>
        <v>97095</v>
      </c>
      <c r="P70" s="17">
        <f t="shared" si="9"/>
        <v>0.23439672485709873</v>
      </c>
    </row>
    <row r="71" spans="1:16" x14ac:dyDescent="0.2">
      <c r="A71" t="str">
        <v>2913d599e5a8f687bbb779a058ba702b77c627e6859d2e60dca5c466edca0544</v>
      </c>
      <c r="B71">
        <f>COUNTIF(รายงานลูกหนี้!$A:$A,A71)</f>
        <v>16</v>
      </c>
      <c r="C71">
        <f>COUNTIFS(รายงานลูกหนี้!$A:$A,A71,รายงานลูกหนี้!$K:$K,"&gt;0")</f>
        <v>6</v>
      </c>
      <c r="D71">
        <f>SUMIF(รายงานลูกหนี้!$A:$A,A71,รายงานลูกหนี้!$K:$K)</f>
        <v>8</v>
      </c>
      <c r="E71">
        <f>_xlfn.MAXIFS(รายงานลูกหนี้!$K:$K,รายงานลูกหนี้!$A:$A,A71)</f>
        <v>2</v>
      </c>
      <c r="F71" s="17">
        <f t="shared" si="5"/>
        <v>0.375</v>
      </c>
      <c r="G71" t="str">
        <f t="shared" si="6"/>
        <v>ค้างชำระ 1 - 30 วัน</v>
      </c>
      <c r="H71" t="str">
        <f t="shared" si="7"/>
        <v>ลูกหนี้ชั้นดี</v>
      </c>
      <c r="I71" s="17" cm="1">
        <f t="array" ref="I71">_xlfn.IFS(D71=0,0%, D71&lt;=30,25%, D71&lt;=60,50%, D71&lt;=90,75%, D71&gt;90,100%)</f>
        <v>0.25</v>
      </c>
      <c r="J71">
        <f>SUMIFS(รายงานลูกหนี้!$G$2:$G$20000, รายงานลูกหนี้!$A$2:$A$20000, $A71, รายงานลูกหนี้!$K$2:$K$20000, 0)</f>
        <v>66485</v>
      </c>
      <c r="K71">
        <f>SUMIFS(รายงานลูกหนี้!$G$2:$G$20000, รายงานลูกหนี้!$A$2:$A$20000, $A71, รายงานลูกหนี้!$K$2:$K$20000, "&gt;=1", รายงานลูกหนี้!$K$2:$K$20000, "&lt;=30")</f>
        <v>10410</v>
      </c>
      <c r="L71">
        <f>SUMIFS(รายงานลูกหนี้!$G$2:$G$20000, รายงานลูกหนี้!$A$2:$A$20000, $A71, รายงานลูกหนี้!$K$2:$K$20000, "&gt;=31", รายงานลูกหนี้!$K$2:$K$20000, "&lt;=60")</f>
        <v>0</v>
      </c>
      <c r="M71">
        <f>SUMIFS(รายงานลูกหนี้!$G$2:$G$20000, รายงานลูกหนี้!$A$2:$A$20000, $A71, รายงานลูกหนี้!$K$2:$K$20000, "&gt;=61", รายงานลูกหนี้!$K$2:$K$20000, "&lt;=90")</f>
        <v>0</v>
      </c>
      <c r="N71">
        <f>SUMIFS(รายงานลูกหนี้!$G$2:$G$20000, รายงานลูกหนี้!$A$2:$A$20000, $A71, รายงานลูกหนี้!$K$2:$K$20000, "&gt;90")</f>
        <v>0</v>
      </c>
      <c r="O71">
        <f t="shared" si="8"/>
        <v>76895</v>
      </c>
      <c r="P71" s="17">
        <f t="shared" si="9"/>
        <v>3.384485337148059E-2</v>
      </c>
    </row>
    <row r="72" spans="1:16" x14ac:dyDescent="0.2">
      <c r="A72" t="str">
        <v>49d8fe75a628638895f9e0c4c97f629c0c9347f2c4124e389ec33fff0327b61a</v>
      </c>
      <c r="B72">
        <f>COUNTIF(รายงานลูกหนี้!$A:$A,A72)</f>
        <v>2</v>
      </c>
      <c r="C72">
        <f>COUNTIFS(รายงานลูกหนี้!$A:$A,A72,รายงานลูกหนี้!$K:$K,"&gt;0")</f>
        <v>1</v>
      </c>
      <c r="D72">
        <f>SUMIF(รายงานลูกหนี้!$A:$A,A72,รายงานลูกหนี้!$K:$K)</f>
        <v>1</v>
      </c>
      <c r="E72">
        <f>_xlfn.MAXIFS(รายงานลูกหนี้!$K:$K,รายงานลูกหนี้!$A:$A,A72)</f>
        <v>1</v>
      </c>
      <c r="F72" s="17">
        <f t="shared" si="5"/>
        <v>0.5</v>
      </c>
      <c r="G72" t="str">
        <f t="shared" si="6"/>
        <v>ค้างชำระ 1 - 30 วัน</v>
      </c>
      <c r="H72" t="str">
        <f t="shared" si="7"/>
        <v>ลูกหนี้ชั้นดี</v>
      </c>
      <c r="I72" s="17" cm="1">
        <f t="array" ref="I72">_xlfn.IFS(D72=0,0%, D72&lt;=30,25%, D72&lt;=60,50%, D72&lt;=90,75%, D72&gt;90,100%)</f>
        <v>0.25</v>
      </c>
      <c r="J72">
        <f>SUMIFS(รายงานลูกหนี้!$G$2:$G$20000, รายงานลูกหนี้!$A$2:$A$20000, $A72, รายงานลูกหนี้!$K$2:$K$20000, 0)</f>
        <v>9751</v>
      </c>
      <c r="K72">
        <f>SUMIFS(รายงานลูกหนี้!$G$2:$G$20000, รายงานลูกหนี้!$A$2:$A$20000, $A72, รายงานลูกหนี้!$K$2:$K$20000, "&gt;=1", รายงานลูกหนี้!$K$2:$K$20000, "&lt;=30")</f>
        <v>1360</v>
      </c>
      <c r="L72">
        <f>SUMIFS(รายงานลูกหนี้!$G$2:$G$20000, รายงานลูกหนี้!$A$2:$A$20000, $A72, รายงานลูกหนี้!$K$2:$K$20000, "&gt;=31", รายงานลูกหนี้!$K$2:$K$20000, "&lt;=60")</f>
        <v>0</v>
      </c>
      <c r="M72">
        <f>SUMIFS(รายงานลูกหนี้!$G$2:$G$20000, รายงานลูกหนี้!$A$2:$A$20000, $A72, รายงานลูกหนี้!$K$2:$K$20000, "&gt;=61", รายงานลูกหนี้!$K$2:$K$20000, "&lt;=90")</f>
        <v>0</v>
      </c>
      <c r="N72">
        <f>SUMIFS(รายงานลูกหนี้!$G$2:$G$20000, รายงานลูกหนี้!$A$2:$A$20000, $A72, รายงานลูกหนี้!$K$2:$K$20000, "&gt;90")</f>
        <v>0</v>
      </c>
      <c r="O72">
        <f t="shared" si="8"/>
        <v>11111</v>
      </c>
      <c r="P72" s="17">
        <f t="shared" si="9"/>
        <v>3.0600306003060032E-2</v>
      </c>
    </row>
    <row r="73" spans="1:16" x14ac:dyDescent="0.2">
      <c r="A73" t="str">
        <v>c559a98b5012aba0f8194d5be59d1f310fd93d952bb0ff8028a00f5d081c2723</v>
      </c>
      <c r="B73">
        <f>COUNTIF(รายงานลูกหนี้!$A:$A,A73)</f>
        <v>4</v>
      </c>
      <c r="C73">
        <f>COUNTIFS(รายงานลูกหนี้!$A:$A,A73,รายงานลูกหนี้!$K:$K,"&gt;0")</f>
        <v>4</v>
      </c>
      <c r="D73">
        <f>SUMIF(รายงานลูกหนี้!$A:$A,A73,รายงานลูกหนี้!$K:$K)</f>
        <v>4</v>
      </c>
      <c r="E73">
        <f>_xlfn.MAXIFS(รายงานลูกหนี้!$K:$K,รายงานลูกหนี้!$A:$A,A73)</f>
        <v>1</v>
      </c>
      <c r="F73" s="17">
        <f t="shared" si="5"/>
        <v>1</v>
      </c>
      <c r="G73" t="str">
        <f t="shared" si="6"/>
        <v>ค้างชำระ 1 - 30 วัน</v>
      </c>
      <c r="H73" t="str">
        <f t="shared" si="7"/>
        <v>ลูกหนี้ชั้นดี</v>
      </c>
      <c r="I73" s="17" cm="1">
        <f t="array" ref="I73">_xlfn.IFS(D73=0,0%, D73&lt;=30,25%, D73&lt;=60,50%, D73&lt;=90,75%, D73&gt;90,100%)</f>
        <v>0.25</v>
      </c>
      <c r="J73">
        <f>SUMIFS(รายงานลูกหนี้!$G$2:$G$20000, รายงานลูกหนี้!$A$2:$A$20000, $A73, รายงานลูกหนี้!$K$2:$K$20000, 0)</f>
        <v>0</v>
      </c>
      <c r="K73">
        <f>SUMIFS(รายงานลูกหนี้!$G$2:$G$20000, รายงานลูกหนี้!$A$2:$A$20000, $A73, รายงานลูกหนี้!$K$2:$K$20000, "&gt;=1", รายงานลูกหนี้!$K$2:$K$20000, "&lt;=30")</f>
        <v>16655</v>
      </c>
      <c r="L73">
        <f>SUMIFS(รายงานลูกหนี้!$G$2:$G$20000, รายงานลูกหนี้!$A$2:$A$20000, $A73, รายงานลูกหนี้!$K$2:$K$20000, "&gt;=31", รายงานลูกหนี้!$K$2:$K$20000, "&lt;=60")</f>
        <v>0</v>
      </c>
      <c r="M73">
        <f>SUMIFS(รายงานลูกหนี้!$G$2:$G$20000, รายงานลูกหนี้!$A$2:$A$20000, $A73, รายงานลูกหนี้!$K$2:$K$20000, "&gt;=61", รายงานลูกหนี้!$K$2:$K$20000, "&lt;=90")</f>
        <v>0</v>
      </c>
      <c r="N73">
        <f>SUMIFS(รายงานลูกหนี้!$G$2:$G$20000, รายงานลูกหนี้!$A$2:$A$20000, $A73, รายงานลูกหนี้!$K$2:$K$20000, "&gt;90")</f>
        <v>0</v>
      </c>
      <c r="O73">
        <f t="shared" si="8"/>
        <v>16655</v>
      </c>
      <c r="P73" s="17">
        <f t="shared" si="9"/>
        <v>0.25</v>
      </c>
    </row>
    <row r="74" spans="1:16" x14ac:dyDescent="0.2">
      <c r="A74" t="str">
        <v>c86456c3f1b9408349939b214c27283ee95840aa3fb832d33ed7d40cf312a216</v>
      </c>
      <c r="B74">
        <f>COUNTIF(รายงานลูกหนี้!$A:$A,A74)</f>
        <v>15</v>
      </c>
      <c r="C74">
        <f>COUNTIFS(รายงานลูกหนี้!$A:$A,A74,รายงานลูกหนี้!$K:$K,"&gt;0")</f>
        <v>11</v>
      </c>
      <c r="D74">
        <f>SUMIF(รายงานลูกหนี้!$A:$A,A74,รายงานลูกหนี้!$K:$K)</f>
        <v>26</v>
      </c>
      <c r="E74">
        <f>_xlfn.MAXIFS(รายงานลูกหนี้!$K:$K,รายงานลูกหนี้!$A:$A,A74)</f>
        <v>13</v>
      </c>
      <c r="F74" s="17">
        <f t="shared" si="5"/>
        <v>0.73333333333333328</v>
      </c>
      <c r="G74" t="str">
        <f t="shared" si="6"/>
        <v>ค้างชำระ 1 - 30 วัน</v>
      </c>
      <c r="H74" t="str">
        <f t="shared" si="7"/>
        <v>ลูกหนี้ชั้นดี</v>
      </c>
      <c r="I74" s="17" cm="1">
        <f t="array" ref="I74">_xlfn.IFS(D74=0,0%, D74&lt;=30,25%, D74&lt;=60,50%, D74&lt;=90,75%, D74&gt;90,100%)</f>
        <v>0.25</v>
      </c>
      <c r="J74">
        <f>SUMIFS(รายงานลูกหนี้!$G$2:$G$20000, รายงานลูกหนี้!$A$2:$A$20000, $A74, รายงานลูกหนี้!$K$2:$K$20000, 0)</f>
        <v>18830</v>
      </c>
      <c r="K74">
        <f>SUMIFS(รายงานลูกหนี้!$G$2:$G$20000, รายงานลูกหนี้!$A$2:$A$20000, $A74, รายงานลูกหนี้!$K$2:$K$20000, "&gt;=1", รายงานลูกหนี้!$K$2:$K$20000, "&lt;=30")</f>
        <v>35240</v>
      </c>
      <c r="L74">
        <f>SUMIFS(รายงานลูกหนี้!$G$2:$G$20000, รายงานลูกหนี้!$A$2:$A$20000, $A74, รายงานลูกหนี้!$K$2:$K$20000, "&gt;=31", รายงานลูกหนี้!$K$2:$K$20000, "&lt;=60")</f>
        <v>0</v>
      </c>
      <c r="M74">
        <f>SUMIFS(รายงานลูกหนี้!$G$2:$G$20000, รายงานลูกหนี้!$A$2:$A$20000, $A74, รายงานลูกหนี้!$K$2:$K$20000, "&gt;=61", รายงานลูกหนี้!$K$2:$K$20000, "&lt;=90")</f>
        <v>0</v>
      </c>
      <c r="N74">
        <f>SUMIFS(รายงานลูกหนี้!$G$2:$G$20000, รายงานลูกหนี้!$A$2:$A$20000, $A74, รายงานลูกหนี้!$K$2:$K$20000, "&gt;90")</f>
        <v>0</v>
      </c>
      <c r="O74">
        <f t="shared" si="8"/>
        <v>54070</v>
      </c>
      <c r="P74" s="17">
        <f t="shared" si="9"/>
        <v>0.16293693360458664</v>
      </c>
    </row>
    <row r="75" spans="1:16" x14ac:dyDescent="0.2">
      <c r="A75" t="str">
        <v>bb3597d3536acabf591c74ee68fc10e456689a20f87f581fb8150d5fae6b5014</v>
      </c>
      <c r="B75">
        <f>COUNTIF(รายงานลูกหนี้!$A:$A,A75)</f>
        <v>4</v>
      </c>
      <c r="C75">
        <f>COUNTIFS(รายงานลูกหนี้!$A:$A,A75,รายงานลูกหนี้!$K:$K,"&gt;0")</f>
        <v>1</v>
      </c>
      <c r="D75">
        <f>SUMIF(รายงานลูกหนี้!$A:$A,A75,รายงานลูกหนี้!$K:$K)</f>
        <v>1</v>
      </c>
      <c r="E75">
        <f>_xlfn.MAXIFS(รายงานลูกหนี้!$K:$K,รายงานลูกหนี้!$A:$A,A75)</f>
        <v>1</v>
      </c>
      <c r="F75" s="17">
        <f t="shared" si="5"/>
        <v>0.25</v>
      </c>
      <c r="G75" t="str">
        <f t="shared" si="6"/>
        <v>ค้างชำระ 1 - 30 วัน</v>
      </c>
      <c r="H75" t="str">
        <f t="shared" si="7"/>
        <v>ลูกหนี้ชั้นดี</v>
      </c>
      <c r="I75" s="17" cm="1">
        <f t="array" ref="I75">_xlfn.IFS(D75=0,0%, D75&lt;=30,25%, D75&lt;=60,50%, D75&lt;=90,75%, D75&gt;90,100%)</f>
        <v>0.25</v>
      </c>
      <c r="J75">
        <f>SUMIFS(รายงานลูกหนี้!$G$2:$G$20000, รายงานลูกหนี้!$A$2:$A$20000, $A75, รายงานลูกหนี้!$K$2:$K$20000, 0)</f>
        <v>4365</v>
      </c>
      <c r="K75">
        <f>SUMIFS(รายงานลูกหนี้!$G$2:$G$20000, รายงานลูกหนี้!$A$2:$A$20000, $A75, รายงานลูกหนี้!$K$2:$K$20000, "&gt;=1", รายงานลูกหนี้!$K$2:$K$20000, "&lt;=30")</f>
        <v>6080</v>
      </c>
      <c r="L75">
        <f>SUMIFS(รายงานลูกหนี้!$G$2:$G$20000, รายงานลูกหนี้!$A$2:$A$20000, $A75, รายงานลูกหนี้!$K$2:$K$20000, "&gt;=31", รายงานลูกหนี้!$K$2:$K$20000, "&lt;=60")</f>
        <v>0</v>
      </c>
      <c r="M75">
        <f>SUMIFS(รายงานลูกหนี้!$G$2:$G$20000, รายงานลูกหนี้!$A$2:$A$20000, $A75, รายงานลูกหนี้!$K$2:$K$20000, "&gt;=61", รายงานลูกหนี้!$K$2:$K$20000, "&lt;=90")</f>
        <v>0</v>
      </c>
      <c r="N75">
        <f>SUMIFS(รายงานลูกหนี้!$G$2:$G$20000, รายงานลูกหนี้!$A$2:$A$20000, $A75, รายงานลูกหนี้!$K$2:$K$20000, "&gt;90")</f>
        <v>0</v>
      </c>
      <c r="O75">
        <f t="shared" si="8"/>
        <v>10445</v>
      </c>
      <c r="P75" s="17">
        <f t="shared" si="9"/>
        <v>0.14552417424605074</v>
      </c>
    </row>
    <row r="76" spans="1:16" x14ac:dyDescent="0.2">
      <c r="A76" t="str">
        <v>145de702bfb58de881702ae8bd848d24e527bcde8331a20c3fc2f96afb513625</v>
      </c>
      <c r="B76">
        <f>COUNTIF(รายงานลูกหนี้!$A:$A,A76)</f>
        <v>9</v>
      </c>
      <c r="C76">
        <f>COUNTIFS(รายงานลูกหนี้!$A:$A,A76,รายงานลูกหนี้!$K:$K,"&gt;0")</f>
        <v>2</v>
      </c>
      <c r="D76">
        <f>SUMIF(รายงานลูกหนี้!$A:$A,A76,รายงานลูกหนี้!$K:$K)</f>
        <v>2</v>
      </c>
      <c r="E76">
        <f>_xlfn.MAXIFS(รายงานลูกหนี้!$K:$K,รายงานลูกหนี้!$A:$A,A76)</f>
        <v>1</v>
      </c>
      <c r="F76" s="17">
        <f t="shared" si="5"/>
        <v>0.22222222222222221</v>
      </c>
      <c r="G76" t="str">
        <f t="shared" si="6"/>
        <v>ค้างชำระ 1 - 30 วัน</v>
      </c>
      <c r="H76" t="str">
        <f t="shared" si="7"/>
        <v>ลูกหนี้ชั้นดี</v>
      </c>
      <c r="I76" s="17" cm="1">
        <f t="array" ref="I76">_xlfn.IFS(D76=0,0%, D76&lt;=30,25%, D76&lt;=60,50%, D76&lt;=90,75%, D76&gt;90,100%)</f>
        <v>0.25</v>
      </c>
      <c r="J76">
        <f>SUMIFS(รายงานลูกหนี้!$G$2:$G$20000, รายงานลูกหนี้!$A$2:$A$20000, $A76, รายงานลูกหนี้!$K$2:$K$20000, 0)</f>
        <v>10845</v>
      </c>
      <c r="K76">
        <f>SUMIFS(รายงานลูกหนี้!$G$2:$G$20000, รายงานลูกหนี้!$A$2:$A$20000, $A76, รายงานลูกหนี้!$K$2:$K$20000, "&gt;=1", รายงานลูกหนี้!$K$2:$K$20000, "&lt;=30")</f>
        <v>20980</v>
      </c>
      <c r="L76">
        <f>SUMIFS(รายงานลูกหนี้!$G$2:$G$20000, รายงานลูกหนี้!$A$2:$A$20000, $A76, รายงานลูกหนี้!$K$2:$K$20000, "&gt;=31", รายงานลูกหนี้!$K$2:$K$20000, "&lt;=60")</f>
        <v>0</v>
      </c>
      <c r="M76">
        <f>SUMIFS(รายงานลูกหนี้!$G$2:$G$20000, รายงานลูกหนี้!$A$2:$A$20000, $A76, รายงานลูกหนี้!$K$2:$K$20000, "&gt;=61", รายงานลูกหนี้!$K$2:$K$20000, "&lt;=90")</f>
        <v>0</v>
      </c>
      <c r="N76">
        <f>SUMIFS(รายงานลูกหนี้!$G$2:$G$20000, รายงานลูกหนี้!$A$2:$A$20000, $A76, รายงานลูกหนี้!$K$2:$K$20000, "&gt;90")</f>
        <v>0</v>
      </c>
      <c r="O76">
        <f t="shared" si="8"/>
        <v>31825</v>
      </c>
      <c r="P76" s="17">
        <f t="shared" si="9"/>
        <v>0.16480754124116262</v>
      </c>
    </row>
    <row r="77" spans="1:16" x14ac:dyDescent="0.2">
      <c r="A77" t="str">
        <v>85ffb184600750f442b715bf45699567da346ca9109d1d82c5cb38576b3836ab</v>
      </c>
      <c r="B77">
        <f>COUNTIF(รายงานลูกหนี้!$A:$A,A77)</f>
        <v>18</v>
      </c>
      <c r="C77">
        <f>COUNTIFS(รายงานลูกหนี้!$A:$A,A77,รายงานลูกหนี้!$K:$K,"&gt;0")</f>
        <v>9</v>
      </c>
      <c r="D77">
        <f>SUMIF(รายงานลูกหนี้!$A:$A,A77,รายงานลูกหนี้!$K:$K)</f>
        <v>18</v>
      </c>
      <c r="E77">
        <f>_xlfn.MAXIFS(รายงานลูกหนี้!$K:$K,รายงานลูกหนี้!$A:$A,A77)</f>
        <v>8</v>
      </c>
      <c r="F77" s="17">
        <f t="shared" si="5"/>
        <v>0.5</v>
      </c>
      <c r="G77" t="str">
        <f t="shared" si="6"/>
        <v>ค้างชำระ 1 - 30 วัน</v>
      </c>
      <c r="H77" t="str">
        <f t="shared" si="7"/>
        <v>ลูกหนี้ชั้นดี</v>
      </c>
      <c r="I77" s="17" cm="1">
        <f t="array" ref="I77">_xlfn.IFS(D77=0,0%, D77&lt;=30,25%, D77&lt;=60,50%, D77&lt;=90,75%, D77&gt;90,100%)</f>
        <v>0.25</v>
      </c>
      <c r="J77">
        <f>SUMIFS(รายงานลูกหนี้!$G$2:$G$20000, รายงานลูกหนี้!$A$2:$A$20000, $A77, รายงานลูกหนี้!$K$2:$K$20000, 0)</f>
        <v>368196</v>
      </c>
      <c r="K77">
        <f>SUMIFS(รายงานลูกหนี้!$G$2:$G$20000, รายงานลูกหนี้!$A$2:$A$20000, $A77, รายงานลูกหนี้!$K$2:$K$20000, "&gt;=1", รายงานลูกหนี้!$K$2:$K$20000, "&lt;=30")</f>
        <v>40343</v>
      </c>
      <c r="L77">
        <f>SUMIFS(รายงานลูกหนี้!$G$2:$G$20000, รายงานลูกหนี้!$A$2:$A$20000, $A77, รายงานลูกหนี้!$K$2:$K$20000, "&gt;=31", รายงานลูกหนี้!$K$2:$K$20000, "&lt;=60")</f>
        <v>0</v>
      </c>
      <c r="M77">
        <f>SUMIFS(รายงานลูกหนี้!$G$2:$G$20000, รายงานลูกหนี้!$A$2:$A$20000, $A77, รายงานลูกหนี้!$K$2:$K$20000, "&gt;=61", รายงานลูกหนี้!$K$2:$K$20000, "&lt;=90")</f>
        <v>0</v>
      </c>
      <c r="N77">
        <f>SUMIFS(รายงานลูกหนี้!$G$2:$G$20000, รายงานลูกหนี้!$A$2:$A$20000, $A77, รายงานลูกหนี้!$K$2:$K$20000, "&gt;90")</f>
        <v>0</v>
      </c>
      <c r="O77">
        <f t="shared" si="8"/>
        <v>408539</v>
      </c>
      <c r="P77" s="17">
        <f t="shared" si="9"/>
        <v>2.4687361549325767E-2</v>
      </c>
    </row>
    <row r="78" spans="1:16" x14ac:dyDescent="0.2">
      <c r="A78" t="str">
        <v>48b0a927a80de3eb39bec34d24950cab9bc6f467e007a86ecd8ab184be63595b</v>
      </c>
      <c r="B78">
        <f>COUNTIF(รายงานลูกหนี้!$A:$A,A78)</f>
        <v>6</v>
      </c>
      <c r="C78">
        <f>COUNTIFS(รายงานลูกหนี้!$A:$A,A78,รายงานลูกหนี้!$K:$K,"&gt;0")</f>
        <v>3</v>
      </c>
      <c r="D78">
        <f>SUMIF(รายงานลูกหนี้!$A:$A,A78,รายงานลูกหนี้!$K:$K)</f>
        <v>7</v>
      </c>
      <c r="E78">
        <f>_xlfn.MAXIFS(รายงานลูกหนี้!$K:$K,รายงานลูกหนี้!$A:$A,A78)</f>
        <v>3</v>
      </c>
      <c r="F78" s="17">
        <f t="shared" si="5"/>
        <v>0.5</v>
      </c>
      <c r="G78" t="str">
        <f t="shared" si="6"/>
        <v>ค้างชำระ 1 - 30 วัน</v>
      </c>
      <c r="H78" t="str">
        <f t="shared" si="7"/>
        <v>ลูกหนี้ชั้นดี</v>
      </c>
      <c r="I78" s="17" cm="1">
        <f t="array" ref="I78">_xlfn.IFS(D78=0,0%, D78&lt;=30,25%, D78&lt;=60,50%, D78&lt;=90,75%, D78&gt;90,100%)</f>
        <v>0.25</v>
      </c>
      <c r="J78">
        <f>SUMIFS(รายงานลูกหนี้!$G$2:$G$20000, รายงานลูกหนี้!$A$2:$A$20000, $A78, รายงานลูกหนี้!$K$2:$K$20000, 0)</f>
        <v>22960</v>
      </c>
      <c r="K78">
        <f>SUMIFS(รายงานลูกหนี้!$G$2:$G$20000, รายงานลูกหนี้!$A$2:$A$20000, $A78, รายงานลูกหนี้!$K$2:$K$20000, "&gt;=1", รายงานลูกหนี้!$K$2:$K$20000, "&lt;=30")</f>
        <v>3145</v>
      </c>
      <c r="L78">
        <f>SUMIFS(รายงานลูกหนี้!$G$2:$G$20000, รายงานลูกหนี้!$A$2:$A$20000, $A78, รายงานลูกหนี้!$K$2:$K$20000, "&gt;=31", รายงานลูกหนี้!$K$2:$K$20000, "&lt;=60")</f>
        <v>0</v>
      </c>
      <c r="M78">
        <f>SUMIFS(รายงานลูกหนี้!$G$2:$G$20000, รายงานลูกหนี้!$A$2:$A$20000, $A78, รายงานลูกหนี้!$K$2:$K$20000, "&gt;=61", รายงานลูกหนี้!$K$2:$K$20000, "&lt;=90")</f>
        <v>0</v>
      </c>
      <c r="N78">
        <f>SUMIFS(รายงานลูกหนี้!$G$2:$G$20000, รายงานลูกหนี้!$A$2:$A$20000, $A78, รายงานลูกหนี้!$K$2:$K$20000, "&gt;90")</f>
        <v>0</v>
      </c>
      <c r="O78">
        <f t="shared" si="8"/>
        <v>26105</v>
      </c>
      <c r="P78" s="17">
        <f t="shared" si="9"/>
        <v>3.0118751197088681E-2</v>
      </c>
    </row>
    <row r="79" spans="1:16" x14ac:dyDescent="0.2">
      <c r="A79" t="str">
        <v>7b3963e9faa25a1dfe749041c2273c70e92089c8350935c85c3b3a6712a7eb26</v>
      </c>
      <c r="B79">
        <f>COUNTIF(รายงานลูกหนี้!$A:$A,A79)</f>
        <v>7</v>
      </c>
      <c r="C79">
        <f>COUNTIFS(รายงานลูกหนี้!$A:$A,A79,รายงานลูกหนี้!$K:$K,"&gt;0")</f>
        <v>0</v>
      </c>
      <c r="D79">
        <f>SUMIF(รายงานลูกหนี้!$A:$A,A79,รายงานลูกหนี้!$K:$K)</f>
        <v>0</v>
      </c>
      <c r="E79">
        <f>_xlfn.MAXIFS(รายงานลูกหนี้!$K:$K,รายงานลูกหนี้!$A:$A,A79)</f>
        <v>0</v>
      </c>
      <c r="F79" s="17">
        <f t="shared" si="5"/>
        <v>0</v>
      </c>
      <c r="G79" t="str">
        <f t="shared" si="6"/>
        <v>ชำระตรงเวลา</v>
      </c>
      <c r="H79" t="str">
        <f t="shared" si="7"/>
        <v>ลูกหนี้ชั้นดี</v>
      </c>
      <c r="I79" s="17" cm="1">
        <f t="array" ref="I79">_xlfn.IFS(D79=0,0%, D79&lt;=30,25%, D79&lt;=60,50%, D79&lt;=90,75%, D79&gt;90,100%)</f>
        <v>0</v>
      </c>
      <c r="J79">
        <f>SUMIFS(รายงานลูกหนี้!$G$2:$G$20000, รายงานลูกหนี้!$A$2:$A$20000, $A79, รายงานลูกหนี้!$K$2:$K$20000, 0)</f>
        <v>6058</v>
      </c>
      <c r="K79">
        <f>SUMIFS(รายงานลูกหนี้!$G$2:$G$20000, รายงานลูกหนี้!$A$2:$A$20000, $A79, รายงานลูกหนี้!$K$2:$K$20000, "&gt;=1", รายงานลูกหนี้!$K$2:$K$20000, "&lt;=30")</f>
        <v>0</v>
      </c>
      <c r="L79">
        <f>SUMIFS(รายงานลูกหนี้!$G$2:$G$20000, รายงานลูกหนี้!$A$2:$A$20000, $A79, รายงานลูกหนี้!$K$2:$K$20000, "&gt;=31", รายงานลูกหนี้!$K$2:$K$20000, "&lt;=60")</f>
        <v>0</v>
      </c>
      <c r="M79">
        <f>SUMIFS(รายงานลูกหนี้!$G$2:$G$20000, รายงานลูกหนี้!$A$2:$A$20000, $A79, รายงานลูกหนี้!$K$2:$K$20000, "&gt;=61", รายงานลูกหนี้!$K$2:$K$20000, "&lt;=90")</f>
        <v>0</v>
      </c>
      <c r="N79">
        <f>SUMIFS(รายงานลูกหนี้!$G$2:$G$20000, รายงานลูกหนี้!$A$2:$A$20000, $A79, รายงานลูกหนี้!$K$2:$K$20000, "&gt;90")</f>
        <v>0</v>
      </c>
      <c r="O79">
        <f t="shared" si="8"/>
        <v>6058</v>
      </c>
      <c r="P79" s="17">
        <f t="shared" si="9"/>
        <v>0</v>
      </c>
    </row>
    <row r="80" spans="1:16" x14ac:dyDescent="0.2">
      <c r="A80" t="str">
        <v>1f48de1a1f3740fcd105f5d93a4f6bb7012799de24eeed77872da375733ba23a</v>
      </c>
      <c r="B80">
        <f>COUNTIF(รายงานลูกหนี้!$A:$A,A80)</f>
        <v>13</v>
      </c>
      <c r="C80">
        <f>COUNTIFS(รายงานลูกหนี้!$A:$A,A80,รายงานลูกหนี้!$K:$K,"&gt;0")</f>
        <v>10</v>
      </c>
      <c r="D80">
        <f>SUMIF(รายงานลูกหนี้!$A:$A,A80,รายงานลูกหนี้!$K:$K)</f>
        <v>13</v>
      </c>
      <c r="E80">
        <f>_xlfn.MAXIFS(รายงานลูกหนี้!$K:$K,รายงานลูกหนี้!$A:$A,A80)</f>
        <v>2</v>
      </c>
      <c r="F80" s="17">
        <f t="shared" si="5"/>
        <v>0.76923076923076927</v>
      </c>
      <c r="G80" t="str">
        <f t="shared" si="6"/>
        <v>ค้างชำระ 1 - 30 วัน</v>
      </c>
      <c r="H80" t="str">
        <f t="shared" si="7"/>
        <v>ลูกหนี้ชั้นดี</v>
      </c>
      <c r="I80" s="17" cm="1">
        <f t="array" ref="I80">_xlfn.IFS(D80=0,0%, D80&lt;=30,25%, D80&lt;=60,50%, D80&lt;=90,75%, D80&gt;90,100%)</f>
        <v>0.25</v>
      </c>
      <c r="J80">
        <f>SUMIFS(รายงานลูกหนี้!$G$2:$G$20000, รายงานลูกหนี้!$A$2:$A$20000, $A80, รายงานลูกหนี้!$K$2:$K$20000, 0)</f>
        <v>10470</v>
      </c>
      <c r="K80">
        <f>SUMIFS(รายงานลูกหนี้!$G$2:$G$20000, รายงานลูกหนี้!$A$2:$A$20000, $A80, รายงานลูกหนี้!$K$2:$K$20000, "&gt;=1", รายงานลูกหนี้!$K$2:$K$20000, "&lt;=30")</f>
        <v>29815</v>
      </c>
      <c r="L80">
        <f>SUMIFS(รายงานลูกหนี้!$G$2:$G$20000, รายงานลูกหนี้!$A$2:$A$20000, $A80, รายงานลูกหนี้!$K$2:$K$20000, "&gt;=31", รายงานลูกหนี้!$K$2:$K$20000, "&lt;=60")</f>
        <v>0</v>
      </c>
      <c r="M80">
        <f>SUMIFS(รายงานลูกหนี้!$G$2:$G$20000, รายงานลูกหนี้!$A$2:$A$20000, $A80, รายงานลูกหนี้!$K$2:$K$20000, "&gt;=61", รายงานลูกหนี้!$K$2:$K$20000, "&lt;=90")</f>
        <v>0</v>
      </c>
      <c r="N80">
        <f>SUMIFS(รายงานลูกหนี้!$G$2:$G$20000, รายงานลูกหนี้!$A$2:$A$20000, $A80, รายงานลูกหนี้!$K$2:$K$20000, "&gt;90")</f>
        <v>0</v>
      </c>
      <c r="O80">
        <f t="shared" si="8"/>
        <v>40285</v>
      </c>
      <c r="P80" s="17">
        <f t="shared" si="9"/>
        <v>0.18502544371354102</v>
      </c>
    </row>
    <row r="81" spans="1:16" x14ac:dyDescent="0.2">
      <c r="A81" t="str">
        <v>e50e33349496a2cd0efe13454b579d6920eb54972f441a774e8bc62528560993</v>
      </c>
      <c r="B81">
        <f>COUNTIF(รายงานลูกหนี้!$A:$A,A81)</f>
        <v>12</v>
      </c>
      <c r="C81">
        <f>COUNTIFS(รายงานลูกหนี้!$A:$A,A81,รายงานลูกหนี้!$K:$K,"&gt;0")</f>
        <v>4</v>
      </c>
      <c r="D81">
        <f>SUMIF(รายงานลูกหนี้!$A:$A,A81,รายงานลูกหนี้!$K:$K)</f>
        <v>5</v>
      </c>
      <c r="E81">
        <f>_xlfn.MAXIFS(รายงานลูกหนี้!$K:$K,รายงานลูกหนี้!$A:$A,A81)</f>
        <v>2</v>
      </c>
      <c r="F81" s="17">
        <f t="shared" si="5"/>
        <v>0.33333333333333331</v>
      </c>
      <c r="G81" t="str">
        <f t="shared" si="6"/>
        <v>ค้างชำระ 1 - 30 วัน</v>
      </c>
      <c r="H81" t="str">
        <f t="shared" si="7"/>
        <v>ลูกหนี้ชั้นดี</v>
      </c>
      <c r="I81" s="17" cm="1">
        <f t="array" ref="I81">_xlfn.IFS(D81=0,0%, D81&lt;=30,25%, D81&lt;=60,50%, D81&lt;=90,75%, D81&gt;90,100%)</f>
        <v>0.25</v>
      </c>
      <c r="J81">
        <f>SUMIFS(รายงานลูกหนี้!$G$2:$G$20000, รายงานลูกหนี้!$A$2:$A$20000, $A81, รายงานลูกหนี้!$K$2:$K$20000, 0)</f>
        <v>224604</v>
      </c>
      <c r="K81">
        <f>SUMIFS(รายงานลูกหนี้!$G$2:$G$20000, รายงานลูกหนี้!$A$2:$A$20000, $A81, รายงานลูกหนี้!$K$2:$K$20000, "&gt;=1", รายงานลูกหนี้!$K$2:$K$20000, "&lt;=30")</f>
        <v>8720</v>
      </c>
      <c r="L81">
        <f>SUMIFS(รายงานลูกหนี้!$G$2:$G$20000, รายงานลูกหนี้!$A$2:$A$20000, $A81, รายงานลูกหนี้!$K$2:$K$20000, "&gt;=31", รายงานลูกหนี้!$K$2:$K$20000, "&lt;=60")</f>
        <v>0</v>
      </c>
      <c r="M81">
        <f>SUMIFS(รายงานลูกหนี้!$G$2:$G$20000, รายงานลูกหนี้!$A$2:$A$20000, $A81, รายงานลูกหนี้!$K$2:$K$20000, "&gt;=61", รายงานลูกหนี้!$K$2:$K$20000, "&lt;=90")</f>
        <v>0</v>
      </c>
      <c r="N81">
        <f>SUMIFS(รายงานลูกหนี้!$G$2:$G$20000, รายงานลูกหนี้!$A$2:$A$20000, $A81, รายงานลูกหนี้!$K$2:$K$20000, "&gt;90")</f>
        <v>0</v>
      </c>
      <c r="O81">
        <f t="shared" si="8"/>
        <v>233324</v>
      </c>
      <c r="P81" s="17">
        <f t="shared" si="9"/>
        <v>9.3432308720920263E-3</v>
      </c>
    </row>
    <row r="82" spans="1:16" x14ac:dyDescent="0.2">
      <c r="A82" t="str">
        <v>794c28a7ec0da5d71ed5372910d22fcb0c3689bc100c48ef662cddf96008bd19</v>
      </c>
      <c r="B82">
        <f>COUNTIF(รายงานลูกหนี้!$A:$A,A82)</f>
        <v>27</v>
      </c>
      <c r="C82">
        <f>COUNTIFS(รายงานลูกหนี้!$A:$A,A82,รายงานลูกหนี้!$K:$K,"&gt;0")</f>
        <v>10</v>
      </c>
      <c r="D82">
        <f>SUMIF(รายงานลูกหนี้!$A:$A,A82,รายงานลูกหนี้!$K:$K)</f>
        <v>17</v>
      </c>
      <c r="E82">
        <f>_xlfn.MAXIFS(รายงานลูกหนี้!$K:$K,รายงานลูกหนี้!$A:$A,A82)</f>
        <v>5</v>
      </c>
      <c r="F82" s="17">
        <f t="shared" si="5"/>
        <v>0.37037037037037035</v>
      </c>
      <c r="G82" t="str">
        <f t="shared" si="6"/>
        <v>ค้างชำระ 1 - 30 วัน</v>
      </c>
      <c r="H82" t="str">
        <f t="shared" si="7"/>
        <v>ลูกหนี้ชั้นดี</v>
      </c>
      <c r="I82" s="17" cm="1">
        <f t="array" ref="I82">_xlfn.IFS(D82=0,0%, D82&lt;=30,25%, D82&lt;=60,50%, D82&lt;=90,75%, D82&gt;90,100%)</f>
        <v>0.25</v>
      </c>
      <c r="J82">
        <f>SUMIFS(รายงานลูกหนี้!$G$2:$G$20000, รายงานลูกหนี้!$A$2:$A$20000, $A82, รายงานลูกหนี้!$K$2:$K$20000, 0)</f>
        <v>66058</v>
      </c>
      <c r="K82">
        <f>SUMIFS(รายงานลูกหนี้!$G$2:$G$20000, รายงานลูกหนี้!$A$2:$A$20000, $A82, รายงานลูกหนี้!$K$2:$K$20000, "&gt;=1", รายงานลูกหนี้!$K$2:$K$20000, "&lt;=30")</f>
        <v>71398</v>
      </c>
      <c r="L82">
        <f>SUMIFS(รายงานลูกหนี้!$G$2:$G$20000, รายงานลูกหนี้!$A$2:$A$20000, $A82, รายงานลูกหนี้!$K$2:$K$20000, "&gt;=31", รายงานลูกหนี้!$K$2:$K$20000, "&lt;=60")</f>
        <v>0</v>
      </c>
      <c r="M82">
        <f>SUMIFS(รายงานลูกหนี้!$G$2:$G$20000, รายงานลูกหนี้!$A$2:$A$20000, $A82, รายงานลูกหนี้!$K$2:$K$20000, "&gt;=61", รายงานลูกหนี้!$K$2:$K$20000, "&lt;=90")</f>
        <v>0</v>
      </c>
      <c r="N82">
        <f>SUMIFS(รายงานลูกหนี้!$G$2:$G$20000, รายงานลูกหนี้!$A$2:$A$20000, $A82, รายงานลูกหนี้!$K$2:$K$20000, "&gt;90")</f>
        <v>0</v>
      </c>
      <c r="O82">
        <f t="shared" si="8"/>
        <v>137456</v>
      </c>
      <c r="P82" s="17">
        <f t="shared" si="9"/>
        <v>0.12985609940635548</v>
      </c>
    </row>
    <row r="83" spans="1:16" x14ac:dyDescent="0.2">
      <c r="A83" t="str">
        <v>7ac9a1838c08ebc0559ecf9c0b1f72a773c0b349f24c4e31d032542457fe9e60</v>
      </c>
      <c r="B83">
        <f>COUNTIF(รายงานลูกหนี้!$A:$A,A83)</f>
        <v>1</v>
      </c>
      <c r="C83">
        <f>COUNTIFS(รายงานลูกหนี้!$A:$A,A83,รายงานลูกหนี้!$K:$K,"&gt;0")</f>
        <v>0</v>
      </c>
      <c r="D83">
        <f>SUMIF(รายงานลูกหนี้!$A:$A,A83,รายงานลูกหนี้!$K:$K)</f>
        <v>0</v>
      </c>
      <c r="E83">
        <f>_xlfn.MAXIFS(รายงานลูกหนี้!$K:$K,รายงานลูกหนี้!$A:$A,A83)</f>
        <v>0</v>
      </c>
      <c r="F83" s="17">
        <f t="shared" si="5"/>
        <v>0</v>
      </c>
      <c r="G83" t="str">
        <f t="shared" si="6"/>
        <v>ชำระตรงเวลา</v>
      </c>
      <c r="H83" t="str">
        <f t="shared" si="7"/>
        <v>ลูกหนี้ชั้นดี</v>
      </c>
      <c r="I83" s="17" cm="1">
        <f t="array" ref="I83">_xlfn.IFS(D83=0,0%, D83&lt;=30,25%, D83&lt;=60,50%, D83&lt;=90,75%, D83&gt;90,100%)</f>
        <v>0</v>
      </c>
      <c r="J83">
        <f>SUMIFS(รายงานลูกหนี้!$G$2:$G$20000, รายงานลูกหนี้!$A$2:$A$20000, $A83, รายงานลูกหนี้!$K$2:$K$20000, 0)</f>
        <v>5529</v>
      </c>
      <c r="K83">
        <f>SUMIFS(รายงานลูกหนี้!$G$2:$G$20000, รายงานลูกหนี้!$A$2:$A$20000, $A83, รายงานลูกหนี้!$K$2:$K$20000, "&gt;=1", รายงานลูกหนี้!$K$2:$K$20000, "&lt;=30")</f>
        <v>0</v>
      </c>
      <c r="L83">
        <f>SUMIFS(รายงานลูกหนี้!$G$2:$G$20000, รายงานลูกหนี้!$A$2:$A$20000, $A83, รายงานลูกหนี้!$K$2:$K$20000, "&gt;=31", รายงานลูกหนี้!$K$2:$K$20000, "&lt;=60")</f>
        <v>0</v>
      </c>
      <c r="M83">
        <f>SUMIFS(รายงานลูกหนี้!$G$2:$G$20000, รายงานลูกหนี้!$A$2:$A$20000, $A83, รายงานลูกหนี้!$K$2:$K$20000, "&gt;=61", รายงานลูกหนี้!$K$2:$K$20000, "&lt;=90")</f>
        <v>0</v>
      </c>
      <c r="N83">
        <f>SUMIFS(รายงานลูกหนี้!$G$2:$G$20000, รายงานลูกหนี้!$A$2:$A$20000, $A83, รายงานลูกหนี้!$K$2:$K$20000, "&gt;90")</f>
        <v>0</v>
      </c>
      <c r="O83">
        <f t="shared" si="8"/>
        <v>5529</v>
      </c>
      <c r="P83" s="17">
        <f t="shared" si="9"/>
        <v>0</v>
      </c>
    </row>
    <row r="84" spans="1:16" x14ac:dyDescent="0.2">
      <c r="A84" t="str">
        <v>ebee393dc8ae64b541e510c2dff891e623400541b11749f132b965f8f8399642</v>
      </c>
      <c r="B84">
        <f>COUNTIF(รายงานลูกหนี้!$A:$A,A84)</f>
        <v>2</v>
      </c>
      <c r="C84">
        <f>COUNTIFS(รายงานลูกหนี้!$A:$A,A84,รายงานลูกหนี้!$K:$K,"&gt;0")</f>
        <v>1</v>
      </c>
      <c r="D84">
        <f>SUMIF(รายงานลูกหนี้!$A:$A,A84,รายงานลูกหนี้!$K:$K)</f>
        <v>16</v>
      </c>
      <c r="E84">
        <f>_xlfn.MAXIFS(รายงานลูกหนี้!$K:$K,รายงานลูกหนี้!$A:$A,A84)</f>
        <v>16</v>
      </c>
      <c r="F84" s="17">
        <f t="shared" si="5"/>
        <v>0.5</v>
      </c>
      <c r="G84" t="str">
        <f t="shared" si="6"/>
        <v>ค้างชำระ 1 - 30 วัน</v>
      </c>
      <c r="H84" t="str">
        <f t="shared" si="7"/>
        <v>ลูกหนี้ชั้นดี</v>
      </c>
      <c r="I84" s="17" cm="1">
        <f t="array" ref="I84">_xlfn.IFS(D84=0,0%, D84&lt;=30,25%, D84&lt;=60,50%, D84&lt;=90,75%, D84&gt;90,100%)</f>
        <v>0.25</v>
      </c>
      <c r="J84">
        <f>SUMIFS(รายงานลูกหนี้!$G$2:$G$20000, รายงานลูกหนี้!$A$2:$A$20000, $A84, รายงานลูกหนี้!$K$2:$K$20000, 0)</f>
        <v>2210</v>
      </c>
      <c r="K84">
        <f>SUMIFS(รายงานลูกหนี้!$G$2:$G$20000, รายงานลูกหนี้!$A$2:$A$20000, $A84, รายงานลูกหนี้!$K$2:$K$20000, "&gt;=1", รายงานลูกหนี้!$K$2:$K$20000, "&lt;=30")</f>
        <v>21365</v>
      </c>
      <c r="L84">
        <f>SUMIFS(รายงานลูกหนี้!$G$2:$G$20000, รายงานลูกหนี้!$A$2:$A$20000, $A84, รายงานลูกหนี้!$K$2:$K$20000, "&gt;=31", รายงานลูกหนี้!$K$2:$K$20000, "&lt;=60")</f>
        <v>0</v>
      </c>
      <c r="M84">
        <f>SUMIFS(รายงานลูกหนี้!$G$2:$G$20000, รายงานลูกหนี้!$A$2:$A$20000, $A84, รายงานลูกหนี้!$K$2:$K$20000, "&gt;=61", รายงานลูกหนี้!$K$2:$K$20000, "&lt;=90")</f>
        <v>0</v>
      </c>
      <c r="N84">
        <f>SUMIFS(รายงานลูกหนี้!$G$2:$G$20000, รายงานลูกหนี้!$A$2:$A$20000, $A84, รายงานลูกหนี้!$K$2:$K$20000, "&gt;90")</f>
        <v>0</v>
      </c>
      <c r="O84">
        <f t="shared" si="8"/>
        <v>23575</v>
      </c>
      <c r="P84" s="17">
        <f t="shared" si="9"/>
        <v>0.22656415694591728</v>
      </c>
    </row>
    <row r="85" spans="1:16" x14ac:dyDescent="0.2">
      <c r="A85" t="str">
        <v>85821dab688f5f0e3e6c87c0e6d282b15aeeadb513400882c4b090d5d8253e1d</v>
      </c>
      <c r="B85">
        <f>COUNTIF(รายงานลูกหนี้!$A:$A,A85)</f>
        <v>3</v>
      </c>
      <c r="C85">
        <f>COUNTIFS(รายงานลูกหนี้!$A:$A,A85,รายงานลูกหนี้!$K:$K,"&gt;0")</f>
        <v>1</v>
      </c>
      <c r="D85">
        <f>SUMIF(รายงานลูกหนี้!$A:$A,A85,รายงานลูกหนี้!$K:$K)</f>
        <v>8</v>
      </c>
      <c r="E85">
        <f>_xlfn.MAXIFS(รายงานลูกหนี้!$K:$K,รายงานลูกหนี้!$A:$A,A85)</f>
        <v>8</v>
      </c>
      <c r="F85" s="17">
        <f t="shared" si="5"/>
        <v>0.33333333333333331</v>
      </c>
      <c r="G85" t="str">
        <f t="shared" si="6"/>
        <v>ค้างชำระ 1 - 30 วัน</v>
      </c>
      <c r="H85" t="str">
        <f t="shared" si="7"/>
        <v>ลูกหนี้ชั้นดี</v>
      </c>
      <c r="I85" s="17" cm="1">
        <f t="array" ref="I85">_xlfn.IFS(D85=0,0%, D85&lt;=30,25%, D85&lt;=60,50%, D85&lt;=90,75%, D85&gt;90,100%)</f>
        <v>0.25</v>
      </c>
      <c r="J85">
        <f>SUMIFS(รายงานลูกหนี้!$G$2:$G$20000, รายงานลูกหนี้!$A$2:$A$20000, $A85, รายงานลูกหนี้!$K$2:$K$20000, 0)</f>
        <v>9354</v>
      </c>
      <c r="K85">
        <f>SUMIFS(รายงานลูกหนี้!$G$2:$G$20000, รายงานลูกหนี้!$A$2:$A$20000, $A85, รายงานลูกหนี้!$K$2:$K$20000, "&gt;=1", รายงานลูกหนี้!$K$2:$K$20000, "&lt;=30")</f>
        <v>9508</v>
      </c>
      <c r="L85">
        <f>SUMIFS(รายงานลูกหนี้!$G$2:$G$20000, รายงานลูกหนี้!$A$2:$A$20000, $A85, รายงานลูกหนี้!$K$2:$K$20000, "&gt;=31", รายงานลูกหนี้!$K$2:$K$20000, "&lt;=60")</f>
        <v>0</v>
      </c>
      <c r="M85">
        <f>SUMIFS(รายงานลูกหนี้!$G$2:$G$20000, รายงานลูกหนี้!$A$2:$A$20000, $A85, รายงานลูกหนี้!$K$2:$K$20000, "&gt;=61", รายงานลูกหนี้!$K$2:$K$20000, "&lt;=90")</f>
        <v>0</v>
      </c>
      <c r="N85">
        <f>SUMIFS(รายงานลูกหนี้!$G$2:$G$20000, รายงานลูกหนี้!$A$2:$A$20000, $A85, รายงานลูกหนี้!$K$2:$K$20000, "&gt;90")</f>
        <v>0</v>
      </c>
      <c r="O85">
        <f t="shared" si="8"/>
        <v>18862</v>
      </c>
      <c r="P85" s="17">
        <f t="shared" si="9"/>
        <v>0.12602057045912415</v>
      </c>
    </row>
    <row r="86" spans="1:16" x14ac:dyDescent="0.2">
      <c r="A86" t="str">
        <v>c4fe983ba11d088a1ba49172bf29d3a81199d57454997527b87d83c87fb640c4</v>
      </c>
      <c r="B86">
        <f>COUNTIF(รายงานลูกหนี้!$A:$A,A86)</f>
        <v>2</v>
      </c>
      <c r="C86">
        <f>COUNTIFS(รายงานลูกหนี้!$A:$A,A86,รายงานลูกหนี้!$K:$K,"&gt;0")</f>
        <v>1</v>
      </c>
      <c r="D86">
        <f>SUMIF(รายงานลูกหนี้!$A:$A,A86,รายงานลูกหนี้!$K:$K)</f>
        <v>4</v>
      </c>
      <c r="E86">
        <f>_xlfn.MAXIFS(รายงานลูกหนี้!$K:$K,รายงานลูกหนี้!$A:$A,A86)</f>
        <v>4</v>
      </c>
      <c r="F86" s="17">
        <f t="shared" si="5"/>
        <v>0.5</v>
      </c>
      <c r="G86" t="str">
        <f t="shared" si="6"/>
        <v>ค้างชำระ 1 - 30 วัน</v>
      </c>
      <c r="H86" t="str">
        <f t="shared" si="7"/>
        <v>ลูกหนี้ชั้นดี</v>
      </c>
      <c r="I86" s="17" cm="1">
        <f t="array" ref="I86">_xlfn.IFS(D86=0,0%, D86&lt;=30,25%, D86&lt;=60,50%, D86&lt;=90,75%, D86&gt;90,100%)</f>
        <v>0.25</v>
      </c>
      <c r="J86">
        <f>SUMIFS(รายงานลูกหนี้!$G$2:$G$20000, รายงานลูกหนี้!$A$2:$A$20000, $A86, รายงานลูกหนี้!$K$2:$K$20000, 0)</f>
        <v>240</v>
      </c>
      <c r="K86">
        <f>SUMIFS(รายงานลูกหนี้!$G$2:$G$20000, รายงานลูกหนี้!$A$2:$A$20000, $A86, รายงานลูกหนี้!$K$2:$K$20000, "&gt;=1", รายงานลูกหนี้!$K$2:$K$20000, "&lt;=30")</f>
        <v>1655</v>
      </c>
      <c r="L86">
        <f>SUMIFS(รายงานลูกหนี้!$G$2:$G$20000, รายงานลูกหนี้!$A$2:$A$20000, $A86, รายงานลูกหนี้!$K$2:$K$20000, "&gt;=31", รายงานลูกหนี้!$K$2:$K$20000, "&lt;=60")</f>
        <v>0</v>
      </c>
      <c r="M86">
        <f>SUMIFS(รายงานลูกหนี้!$G$2:$G$20000, รายงานลูกหนี้!$A$2:$A$20000, $A86, รายงานลูกหนี้!$K$2:$K$20000, "&gt;=61", รายงานลูกหนี้!$K$2:$K$20000, "&lt;=90")</f>
        <v>0</v>
      </c>
      <c r="N86">
        <f>SUMIFS(รายงานลูกหนี้!$G$2:$G$20000, รายงานลูกหนี้!$A$2:$A$20000, $A86, รายงานลูกหนี้!$K$2:$K$20000, "&gt;90")</f>
        <v>0</v>
      </c>
      <c r="O86">
        <f t="shared" si="8"/>
        <v>1895</v>
      </c>
      <c r="P86" s="17">
        <f t="shared" si="9"/>
        <v>0.2183377308707124</v>
      </c>
    </row>
    <row r="87" spans="1:16" x14ac:dyDescent="0.2">
      <c r="A87" t="str">
        <v>31939a08cd9dc5e9fff91c36392626bbc8aafd53a896e3dc6a9f950cb794ab45</v>
      </c>
      <c r="B87">
        <f>COUNTIF(รายงานลูกหนี้!$A:$A,A87)</f>
        <v>1</v>
      </c>
      <c r="C87">
        <f>COUNTIFS(รายงานลูกหนี้!$A:$A,A87,รายงานลูกหนี้!$K:$K,"&gt;0")</f>
        <v>1</v>
      </c>
      <c r="D87">
        <f>SUMIF(รายงานลูกหนี้!$A:$A,A87,รายงานลูกหนี้!$K:$K)</f>
        <v>2</v>
      </c>
      <c r="E87">
        <f>_xlfn.MAXIFS(รายงานลูกหนี้!$K:$K,รายงานลูกหนี้!$A:$A,A87)</f>
        <v>2</v>
      </c>
      <c r="F87" s="17">
        <f t="shared" si="5"/>
        <v>1</v>
      </c>
      <c r="G87" t="str">
        <f t="shared" si="6"/>
        <v>ค้างชำระ 1 - 30 วัน</v>
      </c>
      <c r="H87" t="str">
        <f t="shared" si="7"/>
        <v>ลูกหนี้ชั้นดี</v>
      </c>
      <c r="I87" s="17" cm="1">
        <f t="array" ref="I87">_xlfn.IFS(D87=0,0%, D87&lt;=30,25%, D87&lt;=60,50%, D87&lt;=90,75%, D87&gt;90,100%)</f>
        <v>0.25</v>
      </c>
      <c r="J87">
        <f>SUMIFS(รายงานลูกหนี้!$G$2:$G$20000, รายงานลูกหนี้!$A$2:$A$20000, $A87, รายงานลูกหนี้!$K$2:$K$20000, 0)</f>
        <v>0</v>
      </c>
      <c r="K87">
        <f>SUMIFS(รายงานลูกหนี้!$G$2:$G$20000, รายงานลูกหนี้!$A$2:$A$20000, $A87, รายงานลูกหนี้!$K$2:$K$20000, "&gt;=1", รายงานลูกหนี้!$K$2:$K$20000, "&lt;=30")</f>
        <v>2731</v>
      </c>
      <c r="L87">
        <f>SUMIFS(รายงานลูกหนี้!$G$2:$G$20000, รายงานลูกหนี้!$A$2:$A$20000, $A87, รายงานลูกหนี้!$K$2:$K$20000, "&gt;=31", รายงานลูกหนี้!$K$2:$K$20000, "&lt;=60")</f>
        <v>0</v>
      </c>
      <c r="M87">
        <f>SUMIFS(รายงานลูกหนี้!$G$2:$G$20000, รายงานลูกหนี้!$A$2:$A$20000, $A87, รายงานลูกหนี้!$K$2:$K$20000, "&gt;=61", รายงานลูกหนี้!$K$2:$K$20000, "&lt;=90")</f>
        <v>0</v>
      </c>
      <c r="N87">
        <f>SUMIFS(รายงานลูกหนี้!$G$2:$G$20000, รายงานลูกหนี้!$A$2:$A$20000, $A87, รายงานลูกหนี้!$K$2:$K$20000, "&gt;90")</f>
        <v>0</v>
      </c>
      <c r="O87">
        <f t="shared" si="8"/>
        <v>2731</v>
      </c>
      <c r="P87" s="17">
        <f t="shared" si="9"/>
        <v>0.25</v>
      </c>
    </row>
    <row r="88" spans="1:16" x14ac:dyDescent="0.2">
      <c r="A88" t="str">
        <v>373ada5f6e5c02f311fce6050065bbf08fb997d4cdca248c889e06915f6292ba</v>
      </c>
      <c r="B88">
        <f>COUNTIF(รายงานลูกหนี้!$A:$A,A88)</f>
        <v>9</v>
      </c>
      <c r="C88">
        <f>COUNTIFS(รายงานลูกหนี้!$A:$A,A88,รายงานลูกหนี้!$K:$K,"&gt;0")</f>
        <v>0</v>
      </c>
      <c r="D88">
        <f>SUMIF(รายงานลูกหนี้!$A:$A,A88,รายงานลูกหนี้!$K:$K)</f>
        <v>0</v>
      </c>
      <c r="E88">
        <f>_xlfn.MAXIFS(รายงานลูกหนี้!$K:$K,รายงานลูกหนี้!$A:$A,A88)</f>
        <v>0</v>
      </c>
      <c r="F88" s="17">
        <f t="shared" si="5"/>
        <v>0</v>
      </c>
      <c r="G88" t="str">
        <f t="shared" si="6"/>
        <v>ชำระตรงเวลา</v>
      </c>
      <c r="H88" t="str">
        <f t="shared" si="7"/>
        <v>ลูกหนี้ชั้นดี</v>
      </c>
      <c r="I88" s="17" cm="1">
        <f t="array" ref="I88">_xlfn.IFS(D88=0,0%, D88&lt;=30,25%, D88&lt;=60,50%, D88&lt;=90,75%, D88&gt;90,100%)</f>
        <v>0</v>
      </c>
      <c r="J88">
        <f>SUMIFS(รายงานลูกหนี้!$G$2:$G$20000, รายงานลูกหนี้!$A$2:$A$20000, $A88, รายงานลูกหนี้!$K$2:$K$20000, 0)</f>
        <v>73532</v>
      </c>
      <c r="K88">
        <f>SUMIFS(รายงานลูกหนี้!$G$2:$G$20000, รายงานลูกหนี้!$A$2:$A$20000, $A88, รายงานลูกหนี้!$K$2:$K$20000, "&gt;=1", รายงานลูกหนี้!$K$2:$K$20000, "&lt;=30")</f>
        <v>0</v>
      </c>
      <c r="L88">
        <f>SUMIFS(รายงานลูกหนี้!$G$2:$G$20000, รายงานลูกหนี้!$A$2:$A$20000, $A88, รายงานลูกหนี้!$K$2:$K$20000, "&gt;=31", รายงานลูกหนี้!$K$2:$K$20000, "&lt;=60")</f>
        <v>0</v>
      </c>
      <c r="M88">
        <f>SUMIFS(รายงานลูกหนี้!$G$2:$G$20000, รายงานลูกหนี้!$A$2:$A$20000, $A88, รายงานลูกหนี้!$K$2:$K$20000, "&gt;=61", รายงานลูกหนี้!$K$2:$K$20000, "&lt;=90")</f>
        <v>0</v>
      </c>
      <c r="N88">
        <f>SUMIFS(รายงานลูกหนี้!$G$2:$G$20000, รายงานลูกหนี้!$A$2:$A$20000, $A88, รายงานลูกหนี้!$K$2:$K$20000, "&gt;90")</f>
        <v>0</v>
      </c>
      <c r="O88">
        <f t="shared" si="8"/>
        <v>73532</v>
      </c>
      <c r="P88" s="17">
        <f t="shared" si="9"/>
        <v>0</v>
      </c>
    </row>
    <row r="89" spans="1:16" x14ac:dyDescent="0.2">
      <c r="A89" t="str">
        <v>f59a7eb325e0fe3547663a881f4161516c4455e1963dc62546b807f861b79b80</v>
      </c>
      <c r="B89">
        <f>COUNTIF(รายงานลูกหนี้!$A:$A,A89)</f>
        <v>2</v>
      </c>
      <c r="C89">
        <f>COUNTIFS(รายงานลูกหนี้!$A:$A,A89,รายงานลูกหนี้!$K:$K,"&gt;0")</f>
        <v>0</v>
      </c>
      <c r="D89">
        <f>SUMIF(รายงานลูกหนี้!$A:$A,A89,รายงานลูกหนี้!$K:$K)</f>
        <v>0</v>
      </c>
      <c r="E89">
        <f>_xlfn.MAXIFS(รายงานลูกหนี้!$K:$K,รายงานลูกหนี้!$A:$A,A89)</f>
        <v>0</v>
      </c>
      <c r="F89" s="17">
        <f t="shared" si="5"/>
        <v>0</v>
      </c>
      <c r="G89" t="str">
        <f t="shared" si="6"/>
        <v>ชำระตรงเวลา</v>
      </c>
      <c r="H89" t="str">
        <f t="shared" si="7"/>
        <v>ลูกหนี้ชั้นดี</v>
      </c>
      <c r="I89" s="17" cm="1">
        <f t="array" ref="I89">_xlfn.IFS(D89=0,0%, D89&lt;=30,25%, D89&lt;=60,50%, D89&lt;=90,75%, D89&gt;90,100%)</f>
        <v>0</v>
      </c>
      <c r="J89">
        <f>SUMIFS(รายงานลูกหนี้!$G$2:$G$20000, รายงานลูกหนี้!$A$2:$A$20000, $A89, รายงานลูกหนี้!$K$2:$K$20000, 0)</f>
        <v>1515</v>
      </c>
      <c r="K89">
        <f>SUMIFS(รายงานลูกหนี้!$G$2:$G$20000, รายงานลูกหนี้!$A$2:$A$20000, $A89, รายงานลูกหนี้!$K$2:$K$20000, "&gt;=1", รายงานลูกหนี้!$K$2:$K$20000, "&lt;=30")</f>
        <v>0</v>
      </c>
      <c r="L89">
        <f>SUMIFS(รายงานลูกหนี้!$G$2:$G$20000, รายงานลูกหนี้!$A$2:$A$20000, $A89, รายงานลูกหนี้!$K$2:$K$20000, "&gt;=31", รายงานลูกหนี้!$K$2:$K$20000, "&lt;=60")</f>
        <v>0</v>
      </c>
      <c r="M89">
        <f>SUMIFS(รายงานลูกหนี้!$G$2:$G$20000, รายงานลูกหนี้!$A$2:$A$20000, $A89, รายงานลูกหนี้!$K$2:$K$20000, "&gt;=61", รายงานลูกหนี้!$K$2:$K$20000, "&lt;=90")</f>
        <v>0</v>
      </c>
      <c r="N89">
        <f>SUMIFS(รายงานลูกหนี้!$G$2:$G$20000, รายงานลูกหนี้!$A$2:$A$20000, $A89, รายงานลูกหนี้!$K$2:$K$20000, "&gt;90")</f>
        <v>0</v>
      </c>
      <c r="O89">
        <f t="shared" si="8"/>
        <v>1515</v>
      </c>
      <c r="P89" s="17">
        <f t="shared" si="9"/>
        <v>0</v>
      </c>
    </row>
    <row r="90" spans="1:16" x14ac:dyDescent="0.2">
      <c r="A90" t="str">
        <v>76fe43a72cf1e73a9f93b353c6f4e88961ce39b0fa162902f392f9645bcb1c28</v>
      </c>
      <c r="B90">
        <f>COUNTIF(รายงานลูกหนี้!$A:$A,A90)</f>
        <v>1</v>
      </c>
      <c r="C90">
        <f>COUNTIFS(รายงานลูกหนี้!$A:$A,A90,รายงานลูกหนี้!$K:$K,"&gt;0")</f>
        <v>1</v>
      </c>
      <c r="D90">
        <f>SUMIF(รายงานลูกหนี้!$A:$A,A90,รายงานลูกหนี้!$K:$K)</f>
        <v>7</v>
      </c>
      <c r="E90">
        <f>_xlfn.MAXIFS(รายงานลูกหนี้!$K:$K,รายงานลูกหนี้!$A:$A,A90)</f>
        <v>7</v>
      </c>
      <c r="F90" s="17">
        <f t="shared" si="5"/>
        <v>1</v>
      </c>
      <c r="G90" t="str">
        <f t="shared" si="6"/>
        <v>ค้างชำระ 1 - 30 วัน</v>
      </c>
      <c r="H90" t="str">
        <f t="shared" si="7"/>
        <v>ลูกหนี้ชั้นดี</v>
      </c>
      <c r="I90" s="17" cm="1">
        <f t="array" ref="I90">_xlfn.IFS(D90=0,0%, D90&lt;=30,25%, D90&lt;=60,50%, D90&lt;=90,75%, D90&gt;90,100%)</f>
        <v>0.25</v>
      </c>
      <c r="J90">
        <f>SUMIFS(รายงานลูกหนี้!$G$2:$G$20000, รายงานลูกหนี้!$A$2:$A$20000, $A90, รายงานลูกหนี้!$K$2:$K$20000, 0)</f>
        <v>0</v>
      </c>
      <c r="K90">
        <f>SUMIFS(รายงานลูกหนี้!$G$2:$G$20000, รายงานลูกหนี้!$A$2:$A$20000, $A90, รายงานลูกหนี้!$K$2:$K$20000, "&gt;=1", รายงานลูกหนี้!$K$2:$K$20000, "&lt;=30")</f>
        <v>19788</v>
      </c>
      <c r="L90">
        <f>SUMIFS(รายงานลูกหนี้!$G$2:$G$20000, รายงานลูกหนี้!$A$2:$A$20000, $A90, รายงานลูกหนี้!$K$2:$K$20000, "&gt;=31", รายงานลูกหนี้!$K$2:$K$20000, "&lt;=60")</f>
        <v>0</v>
      </c>
      <c r="M90">
        <f>SUMIFS(รายงานลูกหนี้!$G$2:$G$20000, รายงานลูกหนี้!$A$2:$A$20000, $A90, รายงานลูกหนี้!$K$2:$K$20000, "&gt;=61", รายงานลูกหนี้!$K$2:$K$20000, "&lt;=90")</f>
        <v>0</v>
      </c>
      <c r="N90">
        <f>SUMIFS(รายงานลูกหนี้!$G$2:$G$20000, รายงานลูกหนี้!$A$2:$A$20000, $A90, รายงานลูกหนี้!$K$2:$K$20000, "&gt;90")</f>
        <v>0</v>
      </c>
      <c r="O90">
        <f t="shared" si="8"/>
        <v>19788</v>
      </c>
      <c r="P90" s="17">
        <f t="shared" si="9"/>
        <v>0.25</v>
      </c>
    </row>
    <row r="91" spans="1:16" x14ac:dyDescent="0.2">
      <c r="A91" t="str">
        <v>fe1af0101bd1e6994aa08e2ceb9dbc0af94facc3ade04a6158ca924601da7365</v>
      </c>
      <c r="B91">
        <f>COUNTIF(รายงานลูกหนี้!$A:$A,A91)</f>
        <v>13</v>
      </c>
      <c r="C91">
        <f>COUNTIFS(รายงานลูกหนี้!$A:$A,A91,รายงานลูกหนี้!$K:$K,"&gt;0")</f>
        <v>5</v>
      </c>
      <c r="D91">
        <f>SUMIF(รายงานลูกหนี้!$A:$A,A91,รายงานลูกหนี้!$K:$K)</f>
        <v>15</v>
      </c>
      <c r="E91">
        <f>_xlfn.MAXIFS(รายงานลูกหนี้!$K:$K,รายงานลูกหนี้!$A:$A,A91)</f>
        <v>5</v>
      </c>
      <c r="F91" s="17">
        <f t="shared" si="5"/>
        <v>0.38461538461538464</v>
      </c>
      <c r="G91" t="str">
        <f t="shared" si="6"/>
        <v>ค้างชำระ 1 - 30 วัน</v>
      </c>
      <c r="H91" t="str">
        <f t="shared" si="7"/>
        <v>ลูกหนี้ชั้นดี</v>
      </c>
      <c r="I91" s="17" cm="1">
        <f t="array" ref="I91">_xlfn.IFS(D91=0,0%, D91&lt;=30,25%, D91&lt;=60,50%, D91&lt;=90,75%, D91&gt;90,100%)</f>
        <v>0.25</v>
      </c>
      <c r="J91">
        <f>SUMIFS(รายงานลูกหนี้!$G$2:$G$20000, รายงานลูกหนี้!$A$2:$A$20000, $A91, รายงานลูกหนี้!$K$2:$K$20000, 0)</f>
        <v>54948</v>
      </c>
      <c r="K91">
        <f>SUMIFS(รายงานลูกหนี้!$G$2:$G$20000, รายงานลูกหนี้!$A$2:$A$20000, $A91, รายงานลูกหนี้!$K$2:$K$20000, "&gt;=1", รายงานลูกหนี้!$K$2:$K$20000, "&lt;=30")</f>
        <v>43441</v>
      </c>
      <c r="L91">
        <f>SUMIFS(รายงานลูกหนี้!$G$2:$G$20000, รายงานลูกหนี้!$A$2:$A$20000, $A91, รายงานลูกหนี้!$K$2:$K$20000, "&gt;=31", รายงานลูกหนี้!$K$2:$K$20000, "&lt;=60")</f>
        <v>0</v>
      </c>
      <c r="M91">
        <f>SUMIFS(รายงานลูกหนี้!$G$2:$G$20000, รายงานลูกหนี้!$A$2:$A$20000, $A91, รายงานลูกหนี้!$K$2:$K$20000, "&gt;=61", รายงานลูกหนี้!$K$2:$K$20000, "&lt;=90")</f>
        <v>0</v>
      </c>
      <c r="N91">
        <f>SUMIFS(รายงานลูกหนี้!$G$2:$G$20000, รายงานลูกหนี้!$A$2:$A$20000, $A91, รายงานลูกหนี้!$K$2:$K$20000, "&gt;90")</f>
        <v>0</v>
      </c>
      <c r="O91">
        <f t="shared" si="8"/>
        <v>98389</v>
      </c>
      <c r="P91" s="17">
        <f t="shared" si="9"/>
        <v>0.11038073361859557</v>
      </c>
    </row>
    <row r="92" spans="1:16" x14ac:dyDescent="0.2">
      <c r="A92" t="str">
        <v>96415df4210d4e3b23720c2f560abbc69eff781b916b347737f2794c22a57e9a</v>
      </c>
      <c r="B92">
        <f>COUNTIF(รายงานลูกหนี้!$A:$A,A92)</f>
        <v>2</v>
      </c>
      <c r="C92">
        <f>COUNTIFS(รายงานลูกหนี้!$A:$A,A92,รายงานลูกหนี้!$K:$K,"&gt;0")</f>
        <v>0</v>
      </c>
      <c r="D92">
        <f>SUMIF(รายงานลูกหนี้!$A:$A,A92,รายงานลูกหนี้!$K:$K)</f>
        <v>0</v>
      </c>
      <c r="E92">
        <f>_xlfn.MAXIFS(รายงานลูกหนี้!$K:$K,รายงานลูกหนี้!$A:$A,A92)</f>
        <v>0</v>
      </c>
      <c r="F92" s="17">
        <f t="shared" si="5"/>
        <v>0</v>
      </c>
      <c r="G92" t="str">
        <f t="shared" si="6"/>
        <v>ชำระตรงเวลา</v>
      </c>
      <c r="H92" t="str">
        <f t="shared" si="7"/>
        <v>ลูกหนี้ชั้นดี</v>
      </c>
      <c r="I92" s="17" cm="1">
        <f t="array" ref="I92">_xlfn.IFS(D92=0,0%, D92&lt;=30,25%, D92&lt;=60,50%, D92&lt;=90,75%, D92&gt;90,100%)</f>
        <v>0</v>
      </c>
      <c r="J92">
        <f>SUMIFS(รายงานลูกหนี้!$G$2:$G$20000, รายงานลูกหนี้!$A$2:$A$20000, $A92, รายงานลูกหนี้!$K$2:$K$20000, 0)</f>
        <v>11660</v>
      </c>
      <c r="K92">
        <f>SUMIFS(รายงานลูกหนี้!$G$2:$G$20000, รายงานลูกหนี้!$A$2:$A$20000, $A92, รายงานลูกหนี้!$K$2:$K$20000, "&gt;=1", รายงานลูกหนี้!$K$2:$K$20000, "&lt;=30")</f>
        <v>0</v>
      </c>
      <c r="L92">
        <f>SUMIFS(รายงานลูกหนี้!$G$2:$G$20000, รายงานลูกหนี้!$A$2:$A$20000, $A92, รายงานลูกหนี้!$K$2:$K$20000, "&gt;=31", รายงานลูกหนี้!$K$2:$K$20000, "&lt;=60")</f>
        <v>0</v>
      </c>
      <c r="M92">
        <f>SUMIFS(รายงานลูกหนี้!$G$2:$G$20000, รายงานลูกหนี้!$A$2:$A$20000, $A92, รายงานลูกหนี้!$K$2:$K$20000, "&gt;=61", รายงานลูกหนี้!$K$2:$K$20000, "&lt;=90")</f>
        <v>0</v>
      </c>
      <c r="N92">
        <f>SUMIFS(รายงานลูกหนี้!$G$2:$G$20000, รายงานลูกหนี้!$A$2:$A$20000, $A92, รายงานลูกหนี้!$K$2:$K$20000, "&gt;90")</f>
        <v>0</v>
      </c>
      <c r="O92">
        <f t="shared" si="8"/>
        <v>11660</v>
      </c>
      <c r="P92" s="17">
        <f t="shared" si="9"/>
        <v>0</v>
      </c>
    </row>
    <row r="93" spans="1:16" x14ac:dyDescent="0.2">
      <c r="A93" t="str">
        <v>a70a3a4095301c54e26d122e0d40b31961d1fa3a44f0dbb99df446e08b6a310f</v>
      </c>
      <c r="B93">
        <f>COUNTIF(รายงานลูกหนี้!$A:$A,A93)</f>
        <v>1</v>
      </c>
      <c r="C93">
        <f>COUNTIFS(รายงานลูกหนี้!$A:$A,A93,รายงานลูกหนี้!$K:$K,"&gt;0")</f>
        <v>0</v>
      </c>
      <c r="D93">
        <f>SUMIF(รายงานลูกหนี้!$A:$A,A93,รายงานลูกหนี้!$K:$K)</f>
        <v>0</v>
      </c>
      <c r="E93">
        <f>_xlfn.MAXIFS(รายงานลูกหนี้!$K:$K,รายงานลูกหนี้!$A:$A,A93)</f>
        <v>0</v>
      </c>
      <c r="F93" s="17">
        <f t="shared" si="5"/>
        <v>0</v>
      </c>
      <c r="G93" t="str">
        <f t="shared" si="6"/>
        <v>ชำระตรงเวลา</v>
      </c>
      <c r="H93" t="str">
        <f t="shared" si="7"/>
        <v>ลูกหนี้ชั้นดี</v>
      </c>
      <c r="I93" s="17" cm="1">
        <f t="array" ref="I93">_xlfn.IFS(D93=0,0%, D93&lt;=30,25%, D93&lt;=60,50%, D93&lt;=90,75%, D93&gt;90,100%)</f>
        <v>0</v>
      </c>
      <c r="J93">
        <f>SUMIFS(รายงานลูกหนี้!$G$2:$G$20000, รายงานลูกหนี้!$A$2:$A$20000, $A93, รายงานลูกหนี้!$K$2:$K$20000, 0)</f>
        <v>9630</v>
      </c>
      <c r="K93">
        <f>SUMIFS(รายงานลูกหนี้!$G$2:$G$20000, รายงานลูกหนี้!$A$2:$A$20000, $A93, รายงานลูกหนี้!$K$2:$K$20000, "&gt;=1", รายงานลูกหนี้!$K$2:$K$20000, "&lt;=30")</f>
        <v>0</v>
      </c>
      <c r="L93">
        <f>SUMIFS(รายงานลูกหนี้!$G$2:$G$20000, รายงานลูกหนี้!$A$2:$A$20000, $A93, รายงานลูกหนี้!$K$2:$K$20000, "&gt;=31", รายงานลูกหนี้!$K$2:$K$20000, "&lt;=60")</f>
        <v>0</v>
      </c>
      <c r="M93">
        <f>SUMIFS(รายงานลูกหนี้!$G$2:$G$20000, รายงานลูกหนี้!$A$2:$A$20000, $A93, รายงานลูกหนี้!$K$2:$K$20000, "&gt;=61", รายงานลูกหนี้!$K$2:$K$20000, "&lt;=90")</f>
        <v>0</v>
      </c>
      <c r="N93">
        <f>SUMIFS(รายงานลูกหนี้!$G$2:$G$20000, รายงานลูกหนี้!$A$2:$A$20000, $A93, รายงานลูกหนี้!$K$2:$K$20000, "&gt;90")</f>
        <v>0</v>
      </c>
      <c r="O93">
        <f t="shared" si="8"/>
        <v>9630</v>
      </c>
      <c r="P93" s="17">
        <f t="shared" si="9"/>
        <v>0</v>
      </c>
    </row>
    <row r="94" spans="1:16" x14ac:dyDescent="0.2">
      <c r="A94" t="str">
        <v>89c51cd09d5c83680fe257145c69bd436da925ec567b656cb3e9d58cb2b103a0</v>
      </c>
      <c r="B94">
        <f>COUNTIF(รายงานลูกหนี้!$A:$A,A94)</f>
        <v>2</v>
      </c>
      <c r="C94">
        <f>COUNTIFS(รายงานลูกหนี้!$A:$A,A94,รายงานลูกหนี้!$K:$K,"&gt;0")</f>
        <v>0</v>
      </c>
      <c r="D94">
        <f>SUMIF(รายงานลูกหนี้!$A:$A,A94,รายงานลูกหนี้!$K:$K)</f>
        <v>0</v>
      </c>
      <c r="E94">
        <f>_xlfn.MAXIFS(รายงานลูกหนี้!$K:$K,รายงานลูกหนี้!$A:$A,A94)</f>
        <v>0</v>
      </c>
      <c r="F94" s="17">
        <f t="shared" si="5"/>
        <v>0</v>
      </c>
      <c r="G94" t="str">
        <f t="shared" si="6"/>
        <v>ชำระตรงเวลา</v>
      </c>
      <c r="H94" t="str">
        <f t="shared" si="7"/>
        <v>ลูกหนี้ชั้นดี</v>
      </c>
      <c r="I94" s="17" cm="1">
        <f t="array" ref="I94">_xlfn.IFS(D94=0,0%, D94&lt;=30,25%, D94&lt;=60,50%, D94&lt;=90,75%, D94&gt;90,100%)</f>
        <v>0</v>
      </c>
      <c r="J94">
        <f>SUMIFS(รายงานลูกหนี้!$G$2:$G$20000, รายงานลูกหนี้!$A$2:$A$20000, $A94, รายงานลูกหนี้!$K$2:$K$20000, 0)</f>
        <v>8155</v>
      </c>
      <c r="K94">
        <f>SUMIFS(รายงานลูกหนี้!$G$2:$G$20000, รายงานลูกหนี้!$A$2:$A$20000, $A94, รายงานลูกหนี้!$K$2:$K$20000, "&gt;=1", รายงานลูกหนี้!$K$2:$K$20000, "&lt;=30")</f>
        <v>0</v>
      </c>
      <c r="L94">
        <f>SUMIFS(รายงานลูกหนี้!$G$2:$G$20000, รายงานลูกหนี้!$A$2:$A$20000, $A94, รายงานลูกหนี้!$K$2:$K$20000, "&gt;=31", รายงานลูกหนี้!$K$2:$K$20000, "&lt;=60")</f>
        <v>0</v>
      </c>
      <c r="M94">
        <f>SUMIFS(รายงานลูกหนี้!$G$2:$G$20000, รายงานลูกหนี้!$A$2:$A$20000, $A94, รายงานลูกหนี้!$K$2:$K$20000, "&gt;=61", รายงานลูกหนี้!$K$2:$K$20000, "&lt;=90")</f>
        <v>0</v>
      </c>
      <c r="N94">
        <f>SUMIFS(รายงานลูกหนี้!$G$2:$G$20000, รายงานลูกหนี้!$A$2:$A$20000, $A94, รายงานลูกหนี้!$K$2:$K$20000, "&gt;90")</f>
        <v>0</v>
      </c>
      <c r="O94">
        <f t="shared" si="8"/>
        <v>8155</v>
      </c>
      <c r="P94" s="17">
        <f t="shared" si="9"/>
        <v>0</v>
      </c>
    </row>
    <row r="95" spans="1:16" x14ac:dyDescent="0.2">
      <c r="A95" t="str">
        <v>7ad25c47eebaea96dc84c21d1a2b4a0305087aca5e7cc140bb7e2f20827c0d7f</v>
      </c>
      <c r="B95">
        <f>COUNTIF(รายงานลูกหนี้!$A:$A,A95)</f>
        <v>1</v>
      </c>
      <c r="C95">
        <f>COUNTIFS(รายงานลูกหนี้!$A:$A,A95,รายงานลูกหนี้!$K:$K,"&gt;0")</f>
        <v>0</v>
      </c>
      <c r="D95">
        <f>SUMIF(รายงานลูกหนี้!$A:$A,A95,รายงานลูกหนี้!$K:$K)</f>
        <v>0</v>
      </c>
      <c r="E95">
        <f>_xlfn.MAXIFS(รายงานลูกหนี้!$K:$K,รายงานลูกหนี้!$A:$A,A95)</f>
        <v>0</v>
      </c>
      <c r="F95" s="17">
        <f t="shared" si="5"/>
        <v>0</v>
      </c>
      <c r="G95" t="str">
        <f t="shared" si="6"/>
        <v>ชำระตรงเวลา</v>
      </c>
      <c r="H95" t="str">
        <f t="shared" si="7"/>
        <v>ลูกหนี้ชั้นดี</v>
      </c>
      <c r="I95" s="17" cm="1">
        <f t="array" ref="I95">_xlfn.IFS(D95=0,0%, D95&lt;=30,25%, D95&lt;=60,50%, D95&lt;=90,75%, D95&gt;90,100%)</f>
        <v>0</v>
      </c>
      <c r="J95">
        <f>SUMIFS(รายงานลูกหนี้!$G$2:$G$20000, รายงานลูกหนี้!$A$2:$A$20000, $A95, รายงานลูกหนี้!$K$2:$K$20000, 0)</f>
        <v>9647</v>
      </c>
      <c r="K95">
        <f>SUMIFS(รายงานลูกหนี้!$G$2:$G$20000, รายงานลูกหนี้!$A$2:$A$20000, $A95, รายงานลูกหนี้!$K$2:$K$20000, "&gt;=1", รายงานลูกหนี้!$K$2:$K$20000, "&lt;=30")</f>
        <v>0</v>
      </c>
      <c r="L95">
        <f>SUMIFS(รายงานลูกหนี้!$G$2:$G$20000, รายงานลูกหนี้!$A$2:$A$20000, $A95, รายงานลูกหนี้!$K$2:$K$20000, "&gt;=31", รายงานลูกหนี้!$K$2:$K$20000, "&lt;=60")</f>
        <v>0</v>
      </c>
      <c r="M95">
        <f>SUMIFS(รายงานลูกหนี้!$G$2:$G$20000, รายงานลูกหนี้!$A$2:$A$20000, $A95, รายงานลูกหนี้!$K$2:$K$20000, "&gt;=61", รายงานลูกหนี้!$K$2:$K$20000, "&lt;=90")</f>
        <v>0</v>
      </c>
      <c r="N95">
        <f>SUMIFS(รายงานลูกหนี้!$G$2:$G$20000, รายงานลูกหนี้!$A$2:$A$20000, $A95, รายงานลูกหนี้!$K$2:$K$20000, "&gt;90")</f>
        <v>0</v>
      </c>
      <c r="O95">
        <f t="shared" si="8"/>
        <v>9647</v>
      </c>
      <c r="P95" s="17">
        <f t="shared" si="9"/>
        <v>0</v>
      </c>
    </row>
    <row r="96" spans="1:16" x14ac:dyDescent="0.2">
      <c r="A96" t="str">
        <v>33e279046311e4cea40868e4317329eb2a1ebba37bba37297f7d96e573194795</v>
      </c>
      <c r="B96">
        <f>COUNTIF(รายงานลูกหนี้!$A:$A,A96)</f>
        <v>17</v>
      </c>
      <c r="C96">
        <f>COUNTIFS(รายงานลูกหนี้!$A:$A,A96,รายงานลูกหนี้!$K:$K,"&gt;0")</f>
        <v>3</v>
      </c>
      <c r="D96">
        <f>SUMIF(รายงานลูกหนี้!$A:$A,A96,รายงานลูกหนี้!$K:$K)</f>
        <v>7</v>
      </c>
      <c r="E96">
        <f>_xlfn.MAXIFS(รายงานลูกหนี้!$K:$K,รายงานลูกหนี้!$A:$A,A96)</f>
        <v>3</v>
      </c>
      <c r="F96" s="17">
        <f t="shared" si="5"/>
        <v>0.17647058823529413</v>
      </c>
      <c r="G96" t="str">
        <f t="shared" si="6"/>
        <v>ค้างชำระ 1 - 30 วัน</v>
      </c>
      <c r="H96" t="str">
        <f t="shared" si="7"/>
        <v>ลูกหนี้ชั้นดี</v>
      </c>
      <c r="I96" s="17" cm="1">
        <f t="array" ref="I96">_xlfn.IFS(D96=0,0%, D96&lt;=30,25%, D96&lt;=60,50%, D96&lt;=90,75%, D96&gt;90,100%)</f>
        <v>0.25</v>
      </c>
      <c r="J96">
        <f>SUMIFS(รายงานลูกหนี้!$G$2:$G$20000, รายงานลูกหนี้!$A$2:$A$20000, $A96, รายงานลูกหนี้!$K$2:$K$20000, 0)</f>
        <v>71136</v>
      </c>
      <c r="K96">
        <f>SUMIFS(รายงานลูกหนี้!$G$2:$G$20000, รายงานลูกหนี้!$A$2:$A$20000, $A96, รายงานลูกหนี้!$K$2:$K$20000, "&gt;=1", รายงานลูกหนี้!$K$2:$K$20000, "&lt;=30")</f>
        <v>15232</v>
      </c>
      <c r="L96">
        <f>SUMIFS(รายงานลูกหนี้!$G$2:$G$20000, รายงานลูกหนี้!$A$2:$A$20000, $A96, รายงานลูกหนี้!$K$2:$K$20000, "&gt;=31", รายงานลูกหนี้!$K$2:$K$20000, "&lt;=60")</f>
        <v>0</v>
      </c>
      <c r="M96">
        <f>SUMIFS(รายงานลูกหนี้!$G$2:$G$20000, รายงานลูกหนี้!$A$2:$A$20000, $A96, รายงานลูกหนี้!$K$2:$K$20000, "&gt;=61", รายงานลูกหนี้!$K$2:$K$20000, "&lt;=90")</f>
        <v>0</v>
      </c>
      <c r="N96">
        <f>SUMIFS(รายงานลูกหนี้!$G$2:$G$20000, รายงานลูกหนี้!$A$2:$A$20000, $A96, รายงานลูกหนี้!$K$2:$K$20000, "&gt;90")</f>
        <v>0</v>
      </c>
      <c r="O96">
        <f t="shared" si="8"/>
        <v>86368</v>
      </c>
      <c r="P96" s="17">
        <f t="shared" si="9"/>
        <v>4.4090403853278989E-2</v>
      </c>
    </row>
    <row r="97" spans="1:16" x14ac:dyDescent="0.2">
      <c r="A97" t="str">
        <v>b84dcf639a62f1d0acc50d3f8b24238b4d8f42f6183e06443d46728960b72eb2</v>
      </c>
      <c r="B97">
        <f>COUNTIF(รายงานลูกหนี้!$A:$A,A97)</f>
        <v>3</v>
      </c>
      <c r="C97">
        <f>COUNTIFS(รายงานลูกหนี้!$A:$A,A97,รายงานลูกหนี้!$K:$K,"&gt;0")</f>
        <v>1</v>
      </c>
      <c r="D97">
        <f>SUMIF(รายงานลูกหนี้!$A:$A,A97,รายงานลูกหนี้!$K:$K)</f>
        <v>13</v>
      </c>
      <c r="E97">
        <f>_xlfn.MAXIFS(รายงานลูกหนี้!$K:$K,รายงานลูกหนี้!$A:$A,A97)</f>
        <v>13</v>
      </c>
      <c r="F97" s="17">
        <f t="shared" si="5"/>
        <v>0.33333333333333331</v>
      </c>
      <c r="G97" t="str">
        <f t="shared" si="6"/>
        <v>ค้างชำระ 1 - 30 วัน</v>
      </c>
      <c r="H97" t="str">
        <f t="shared" si="7"/>
        <v>ลูกหนี้ชั้นดี</v>
      </c>
      <c r="I97" s="17" cm="1">
        <f t="array" ref="I97">_xlfn.IFS(D97=0,0%, D97&lt;=30,25%, D97&lt;=60,50%, D97&lt;=90,75%, D97&gt;90,100%)</f>
        <v>0.25</v>
      </c>
      <c r="J97">
        <f>SUMIFS(รายงานลูกหนี้!$G$2:$G$20000, รายงานลูกหนี้!$A$2:$A$20000, $A97, รายงานลูกหนี้!$K$2:$K$20000, 0)</f>
        <v>575</v>
      </c>
      <c r="K97">
        <f>SUMIFS(รายงานลูกหนี้!$G$2:$G$20000, รายงานลูกหนี้!$A$2:$A$20000, $A97, รายงานลูกหนี้!$K$2:$K$20000, "&gt;=1", รายงานลูกหนี้!$K$2:$K$20000, "&lt;=30")</f>
        <v>540</v>
      </c>
      <c r="L97">
        <f>SUMIFS(รายงานลูกหนี้!$G$2:$G$20000, รายงานลูกหนี้!$A$2:$A$20000, $A97, รายงานลูกหนี้!$K$2:$K$20000, "&gt;=31", รายงานลูกหนี้!$K$2:$K$20000, "&lt;=60")</f>
        <v>0</v>
      </c>
      <c r="M97">
        <f>SUMIFS(รายงานลูกหนี้!$G$2:$G$20000, รายงานลูกหนี้!$A$2:$A$20000, $A97, รายงานลูกหนี้!$K$2:$K$20000, "&gt;=61", รายงานลูกหนี้!$K$2:$K$20000, "&lt;=90")</f>
        <v>0</v>
      </c>
      <c r="N97">
        <f>SUMIFS(รายงานลูกหนี้!$G$2:$G$20000, รายงานลูกหนี้!$A$2:$A$20000, $A97, รายงานลูกหนี้!$K$2:$K$20000, "&gt;90")</f>
        <v>0</v>
      </c>
      <c r="O97">
        <f t="shared" si="8"/>
        <v>1115</v>
      </c>
      <c r="P97" s="17">
        <f t="shared" si="9"/>
        <v>0.1210762331838565</v>
      </c>
    </row>
    <row r="98" spans="1:16" x14ac:dyDescent="0.2">
      <c r="A98" t="str">
        <v>f66d30b52cd13c81fe2a865fec06369cc66c2cd4af858dbe60fa6ea0184edbd1</v>
      </c>
      <c r="B98">
        <f>COUNTIF(รายงานลูกหนี้!$A:$A,A98)</f>
        <v>2</v>
      </c>
      <c r="C98">
        <f>COUNTIFS(รายงานลูกหนี้!$A:$A,A98,รายงานลูกหนี้!$K:$K,"&gt;0")</f>
        <v>2</v>
      </c>
      <c r="D98">
        <f>SUMIF(รายงานลูกหนี้!$A:$A,A98,รายงานลูกหนี้!$K:$K)</f>
        <v>6</v>
      </c>
      <c r="E98">
        <f>_xlfn.MAXIFS(รายงานลูกหนี้!$K:$K,รายงานลูกหนี้!$A:$A,A98)</f>
        <v>3</v>
      </c>
      <c r="F98" s="17">
        <f t="shared" si="5"/>
        <v>1</v>
      </c>
      <c r="G98" t="str">
        <f t="shared" si="6"/>
        <v>ค้างชำระ 1 - 30 วัน</v>
      </c>
      <c r="H98" t="str">
        <f t="shared" si="7"/>
        <v>ลูกหนี้ชั้นดี</v>
      </c>
      <c r="I98" s="17" cm="1">
        <f t="array" ref="I98">_xlfn.IFS(D98=0,0%, D98&lt;=30,25%, D98&lt;=60,50%, D98&lt;=90,75%, D98&gt;90,100%)</f>
        <v>0.25</v>
      </c>
      <c r="J98">
        <f>SUMIFS(รายงานลูกหนี้!$G$2:$G$20000, รายงานลูกหนี้!$A$2:$A$20000, $A98, รายงานลูกหนี้!$K$2:$K$20000, 0)</f>
        <v>0</v>
      </c>
      <c r="K98">
        <f>SUMIFS(รายงานลูกหนี้!$G$2:$G$20000, รายงานลูกหนี้!$A$2:$A$20000, $A98, รายงานลูกหนี้!$K$2:$K$20000, "&gt;=1", รายงานลูกหนี้!$K$2:$K$20000, "&lt;=30")</f>
        <v>1600</v>
      </c>
      <c r="L98">
        <f>SUMIFS(รายงานลูกหนี้!$G$2:$G$20000, รายงานลูกหนี้!$A$2:$A$20000, $A98, รายงานลูกหนี้!$K$2:$K$20000, "&gt;=31", รายงานลูกหนี้!$K$2:$K$20000, "&lt;=60")</f>
        <v>0</v>
      </c>
      <c r="M98">
        <f>SUMIFS(รายงานลูกหนี้!$G$2:$G$20000, รายงานลูกหนี้!$A$2:$A$20000, $A98, รายงานลูกหนี้!$K$2:$K$20000, "&gt;=61", รายงานลูกหนี้!$K$2:$K$20000, "&lt;=90")</f>
        <v>0</v>
      </c>
      <c r="N98">
        <f>SUMIFS(รายงานลูกหนี้!$G$2:$G$20000, รายงานลูกหนี้!$A$2:$A$20000, $A98, รายงานลูกหนี้!$K$2:$K$20000, "&gt;90")</f>
        <v>0</v>
      </c>
      <c r="O98">
        <f t="shared" si="8"/>
        <v>1600</v>
      </c>
      <c r="P98" s="17">
        <f t="shared" si="9"/>
        <v>0.25</v>
      </c>
    </row>
    <row r="99" spans="1:16" x14ac:dyDescent="0.2">
      <c r="A99" t="str">
        <v>d86deb092b36f5cea75269811991de5cffe1b7a4d10f8efac78c89dc38736cf1</v>
      </c>
      <c r="B99">
        <f>COUNTIF(รายงานลูกหนี้!$A:$A,A99)</f>
        <v>1</v>
      </c>
      <c r="C99">
        <f>COUNTIFS(รายงานลูกหนี้!$A:$A,A99,รายงานลูกหนี้!$K:$K,"&gt;0")</f>
        <v>1</v>
      </c>
      <c r="D99">
        <f>SUMIF(รายงานลูกหนี้!$A:$A,A99,รายงานลูกหนี้!$K:$K)</f>
        <v>4</v>
      </c>
      <c r="E99">
        <f>_xlfn.MAXIFS(รายงานลูกหนี้!$K:$K,รายงานลูกหนี้!$A:$A,A99)</f>
        <v>4</v>
      </c>
      <c r="F99" s="17">
        <f t="shared" si="5"/>
        <v>1</v>
      </c>
      <c r="G99" t="str">
        <f t="shared" si="6"/>
        <v>ค้างชำระ 1 - 30 วัน</v>
      </c>
      <c r="H99" t="str">
        <f t="shared" si="7"/>
        <v>ลูกหนี้ชั้นดี</v>
      </c>
      <c r="I99" s="17" cm="1">
        <f t="array" ref="I99">_xlfn.IFS(D99=0,0%, D99&lt;=30,25%, D99&lt;=60,50%, D99&lt;=90,75%, D99&gt;90,100%)</f>
        <v>0.25</v>
      </c>
      <c r="J99">
        <f>SUMIFS(รายงานลูกหนี้!$G$2:$G$20000, รายงานลูกหนี้!$A$2:$A$20000, $A99, รายงานลูกหนี้!$K$2:$K$20000, 0)</f>
        <v>0</v>
      </c>
      <c r="K99">
        <f>SUMIFS(รายงานลูกหนี้!$G$2:$G$20000, รายงานลูกหนี้!$A$2:$A$20000, $A99, รายงานลูกหนี้!$K$2:$K$20000, "&gt;=1", รายงานลูกหนี้!$K$2:$K$20000, "&lt;=30")</f>
        <v>700</v>
      </c>
      <c r="L99">
        <f>SUMIFS(รายงานลูกหนี้!$G$2:$G$20000, รายงานลูกหนี้!$A$2:$A$20000, $A99, รายงานลูกหนี้!$K$2:$K$20000, "&gt;=31", รายงานลูกหนี้!$K$2:$K$20000, "&lt;=60")</f>
        <v>0</v>
      </c>
      <c r="M99">
        <f>SUMIFS(รายงานลูกหนี้!$G$2:$G$20000, รายงานลูกหนี้!$A$2:$A$20000, $A99, รายงานลูกหนี้!$K$2:$K$20000, "&gt;=61", รายงานลูกหนี้!$K$2:$K$20000, "&lt;=90")</f>
        <v>0</v>
      </c>
      <c r="N99">
        <f>SUMIFS(รายงานลูกหนี้!$G$2:$G$20000, รายงานลูกหนี้!$A$2:$A$20000, $A99, รายงานลูกหนี้!$K$2:$K$20000, "&gt;90")</f>
        <v>0</v>
      </c>
      <c r="O99">
        <f t="shared" si="8"/>
        <v>700</v>
      </c>
      <c r="P99" s="17">
        <f t="shared" si="9"/>
        <v>0.25</v>
      </c>
    </row>
    <row r="100" spans="1:16" x14ac:dyDescent="0.2">
      <c r="A100" t="str">
        <v>71d35af458c0775feb4bdb5525af2aa4519f5a0f4799f1fd75147d886aedc288</v>
      </c>
      <c r="B100">
        <f>COUNTIF(รายงานลูกหนี้!$A:$A,A100)</f>
        <v>1</v>
      </c>
      <c r="C100">
        <f>COUNTIFS(รายงานลูกหนี้!$A:$A,A100,รายงานลูกหนี้!$K:$K,"&gt;0")</f>
        <v>0</v>
      </c>
      <c r="D100">
        <f>SUMIF(รายงานลูกหนี้!$A:$A,A100,รายงานลูกหนี้!$K:$K)</f>
        <v>0</v>
      </c>
      <c r="E100">
        <f>_xlfn.MAXIFS(รายงานลูกหนี้!$K:$K,รายงานลูกหนี้!$A:$A,A100)</f>
        <v>0</v>
      </c>
      <c r="F100" s="17">
        <f t="shared" si="5"/>
        <v>0</v>
      </c>
      <c r="G100" t="str">
        <f t="shared" si="6"/>
        <v>ชำระตรงเวลา</v>
      </c>
      <c r="H100" t="str">
        <f t="shared" si="7"/>
        <v>ลูกหนี้ชั้นดี</v>
      </c>
      <c r="I100" s="17" cm="1">
        <f t="array" ref="I100">_xlfn.IFS(D100=0,0%, D100&lt;=30,25%, D100&lt;=60,50%, D100&lt;=90,75%, D100&gt;90,100%)</f>
        <v>0</v>
      </c>
      <c r="J100">
        <f>SUMIFS(รายงานลูกหนี้!$G$2:$G$20000, รายงานลูกหนี้!$A$2:$A$20000, $A100, รายงานลูกหนี้!$K$2:$K$20000, 0)</f>
        <v>505</v>
      </c>
      <c r="K100">
        <f>SUMIFS(รายงานลูกหนี้!$G$2:$G$20000, รายงานลูกหนี้!$A$2:$A$20000, $A100, รายงานลูกหนี้!$K$2:$K$20000, "&gt;=1", รายงานลูกหนี้!$K$2:$K$20000, "&lt;=30")</f>
        <v>0</v>
      </c>
      <c r="L100">
        <f>SUMIFS(รายงานลูกหนี้!$G$2:$G$20000, รายงานลูกหนี้!$A$2:$A$20000, $A100, รายงานลูกหนี้!$K$2:$K$20000, "&gt;=31", รายงานลูกหนี้!$K$2:$K$20000, "&lt;=60")</f>
        <v>0</v>
      </c>
      <c r="M100">
        <f>SUMIFS(รายงานลูกหนี้!$G$2:$G$20000, รายงานลูกหนี้!$A$2:$A$20000, $A100, รายงานลูกหนี้!$K$2:$K$20000, "&gt;=61", รายงานลูกหนี้!$K$2:$K$20000, "&lt;=90")</f>
        <v>0</v>
      </c>
      <c r="N100">
        <f>SUMIFS(รายงานลูกหนี้!$G$2:$G$20000, รายงานลูกหนี้!$A$2:$A$20000, $A100, รายงานลูกหนี้!$K$2:$K$20000, "&gt;90")</f>
        <v>0</v>
      </c>
      <c r="O100">
        <f t="shared" si="8"/>
        <v>505</v>
      </c>
      <c r="P100" s="17">
        <f t="shared" si="9"/>
        <v>0</v>
      </c>
    </row>
    <row r="101" spans="1:16" x14ac:dyDescent="0.2">
      <c r="A101" t="str">
        <v>e947f863fd2b30695472d0aedfcb30620061fabe13a2a0916344d59085c4cdc4</v>
      </c>
      <c r="B101">
        <f>COUNTIF(รายงานลูกหนี้!$A:$A,A101)</f>
        <v>4</v>
      </c>
      <c r="C101">
        <f>COUNTIFS(รายงานลูกหนี้!$A:$A,A101,รายงานลูกหนี้!$K:$K,"&gt;0")</f>
        <v>0</v>
      </c>
      <c r="D101">
        <f>SUMIF(รายงานลูกหนี้!$A:$A,A101,รายงานลูกหนี้!$K:$K)</f>
        <v>0</v>
      </c>
      <c r="E101">
        <f>_xlfn.MAXIFS(รายงานลูกหนี้!$K:$K,รายงานลูกหนี้!$A:$A,A101)</f>
        <v>0</v>
      </c>
      <c r="F101" s="17">
        <f t="shared" si="5"/>
        <v>0</v>
      </c>
      <c r="G101" t="str">
        <f t="shared" si="6"/>
        <v>ชำระตรงเวลา</v>
      </c>
      <c r="H101" t="str">
        <f t="shared" si="7"/>
        <v>ลูกหนี้ชั้นดี</v>
      </c>
      <c r="I101" s="17" cm="1">
        <f t="array" ref="I101">_xlfn.IFS(D101=0,0%, D101&lt;=30,25%, D101&lt;=60,50%, D101&lt;=90,75%, D101&gt;90,100%)</f>
        <v>0</v>
      </c>
      <c r="J101">
        <f>SUMIFS(รายงานลูกหนี้!$G$2:$G$20000, รายงานลูกหนี้!$A$2:$A$20000, $A101, รายงานลูกหนี้!$K$2:$K$20000, 0)</f>
        <v>10510</v>
      </c>
      <c r="K101">
        <f>SUMIFS(รายงานลูกหนี้!$G$2:$G$20000, รายงานลูกหนี้!$A$2:$A$20000, $A101, รายงานลูกหนี้!$K$2:$K$20000, "&gt;=1", รายงานลูกหนี้!$K$2:$K$20000, "&lt;=30")</f>
        <v>0</v>
      </c>
      <c r="L101">
        <f>SUMIFS(รายงานลูกหนี้!$G$2:$G$20000, รายงานลูกหนี้!$A$2:$A$20000, $A101, รายงานลูกหนี้!$K$2:$K$20000, "&gt;=31", รายงานลูกหนี้!$K$2:$K$20000, "&lt;=60")</f>
        <v>0</v>
      </c>
      <c r="M101">
        <f>SUMIFS(รายงานลูกหนี้!$G$2:$G$20000, รายงานลูกหนี้!$A$2:$A$20000, $A101, รายงานลูกหนี้!$K$2:$K$20000, "&gt;=61", รายงานลูกหนี้!$K$2:$K$20000, "&lt;=90")</f>
        <v>0</v>
      </c>
      <c r="N101">
        <f>SUMIFS(รายงานลูกหนี้!$G$2:$G$20000, รายงานลูกหนี้!$A$2:$A$20000, $A101, รายงานลูกหนี้!$K$2:$K$20000, "&gt;90")</f>
        <v>0</v>
      </c>
      <c r="O101">
        <f t="shared" si="8"/>
        <v>10510</v>
      </c>
      <c r="P101" s="17">
        <f t="shared" si="9"/>
        <v>0</v>
      </c>
    </row>
    <row r="102" spans="1:16" x14ac:dyDescent="0.2">
      <c r="A102" t="str">
        <v>9923bb8e93092ca55ff4d8363d17b3baed29e1f3b3392be31f8fcfe71f4f7c51</v>
      </c>
      <c r="B102">
        <f>COUNTIF(รายงานลูกหนี้!$A:$A,A102)</f>
        <v>41</v>
      </c>
      <c r="C102">
        <f>COUNTIFS(รายงานลูกหนี้!$A:$A,A102,รายงานลูกหนี้!$K:$K,"&gt;0")</f>
        <v>8</v>
      </c>
      <c r="D102">
        <f>SUMIF(รายงานลูกหนี้!$A:$A,A102,รายงานลูกหนี้!$K:$K)</f>
        <v>20</v>
      </c>
      <c r="E102">
        <f>_xlfn.MAXIFS(รายงานลูกหนี้!$K:$K,รายงานลูกหนี้!$A:$A,A102)</f>
        <v>7</v>
      </c>
      <c r="F102" s="17">
        <f t="shared" si="5"/>
        <v>0.1951219512195122</v>
      </c>
      <c r="G102" t="str">
        <f t="shared" si="6"/>
        <v>ค้างชำระ 1 - 30 วัน</v>
      </c>
      <c r="H102" t="str">
        <f t="shared" si="7"/>
        <v>ลูกหนี้ชั้นดี</v>
      </c>
      <c r="I102" s="17" cm="1">
        <f t="array" ref="I102">_xlfn.IFS(D102=0,0%, D102&lt;=30,25%, D102&lt;=60,50%, D102&lt;=90,75%, D102&gt;90,100%)</f>
        <v>0.25</v>
      </c>
      <c r="J102">
        <f>SUMIFS(รายงานลูกหนี้!$G$2:$G$20000, รายงานลูกหนี้!$A$2:$A$20000, $A102, รายงานลูกหนี้!$K$2:$K$20000, 0)</f>
        <v>152429</v>
      </c>
      <c r="K102">
        <f>SUMIFS(รายงานลูกหนี้!$G$2:$G$20000, รายงานลูกหนี้!$A$2:$A$20000, $A102, รายงานลูกหนี้!$K$2:$K$20000, "&gt;=1", รายงานลูกหนี้!$K$2:$K$20000, "&lt;=30")</f>
        <v>192356</v>
      </c>
      <c r="L102">
        <f>SUMIFS(รายงานลูกหนี้!$G$2:$G$20000, รายงานลูกหนี้!$A$2:$A$20000, $A102, รายงานลูกหนี้!$K$2:$K$20000, "&gt;=31", รายงานลูกหนี้!$K$2:$K$20000, "&lt;=60")</f>
        <v>0</v>
      </c>
      <c r="M102">
        <f>SUMIFS(รายงานลูกหนี้!$G$2:$G$20000, รายงานลูกหนี้!$A$2:$A$20000, $A102, รายงานลูกหนี้!$K$2:$K$20000, "&gt;=61", รายงานลูกหนี้!$K$2:$K$20000, "&lt;=90")</f>
        <v>0</v>
      </c>
      <c r="N102">
        <f>SUMIFS(รายงานลูกหนี้!$G$2:$G$20000, รายงานลูกหนี้!$A$2:$A$20000, $A102, รายงานลูกหนี้!$K$2:$K$20000, "&gt;90")</f>
        <v>0</v>
      </c>
      <c r="O102">
        <f t="shared" si="8"/>
        <v>344785</v>
      </c>
      <c r="P102" s="17">
        <f t="shared" si="9"/>
        <v>0.13947532520266254</v>
      </c>
    </row>
    <row r="103" spans="1:16" x14ac:dyDescent="0.2">
      <c r="A103" t="str">
        <v>ecb2a2d6f1280d752b3dafd65263c54fc9bfa5974e4025bdbc29e5246283b0eb</v>
      </c>
      <c r="B103">
        <f>COUNTIF(รายงานลูกหนี้!$A:$A,A103)</f>
        <v>1</v>
      </c>
      <c r="C103">
        <f>COUNTIFS(รายงานลูกหนี้!$A:$A,A103,รายงานลูกหนี้!$K:$K,"&gt;0")</f>
        <v>0</v>
      </c>
      <c r="D103">
        <f>SUMIF(รายงานลูกหนี้!$A:$A,A103,รายงานลูกหนี้!$K:$K)</f>
        <v>0</v>
      </c>
      <c r="E103">
        <f>_xlfn.MAXIFS(รายงานลูกหนี้!$K:$K,รายงานลูกหนี้!$A:$A,A103)</f>
        <v>0</v>
      </c>
      <c r="F103" s="17">
        <f t="shared" si="5"/>
        <v>0</v>
      </c>
      <c r="G103" t="str">
        <f t="shared" si="6"/>
        <v>ชำระตรงเวลา</v>
      </c>
      <c r="H103" t="str">
        <f t="shared" si="7"/>
        <v>ลูกหนี้ชั้นดี</v>
      </c>
      <c r="I103" s="17" cm="1">
        <f t="array" ref="I103">_xlfn.IFS(D103=0,0%, D103&lt;=30,25%, D103&lt;=60,50%, D103&lt;=90,75%, D103&gt;90,100%)</f>
        <v>0</v>
      </c>
      <c r="J103">
        <f>SUMIFS(รายงานลูกหนี้!$G$2:$G$20000, รายงานลูกหนี้!$A$2:$A$20000, $A103, รายงานลูกหนี้!$K$2:$K$20000, 0)</f>
        <v>2600</v>
      </c>
      <c r="K103">
        <f>SUMIFS(รายงานลูกหนี้!$G$2:$G$20000, รายงานลูกหนี้!$A$2:$A$20000, $A103, รายงานลูกหนี้!$K$2:$K$20000, "&gt;=1", รายงานลูกหนี้!$K$2:$K$20000, "&lt;=30")</f>
        <v>0</v>
      </c>
      <c r="L103">
        <f>SUMIFS(รายงานลูกหนี้!$G$2:$G$20000, รายงานลูกหนี้!$A$2:$A$20000, $A103, รายงานลูกหนี้!$K$2:$K$20000, "&gt;=31", รายงานลูกหนี้!$K$2:$K$20000, "&lt;=60")</f>
        <v>0</v>
      </c>
      <c r="M103">
        <f>SUMIFS(รายงานลูกหนี้!$G$2:$G$20000, รายงานลูกหนี้!$A$2:$A$20000, $A103, รายงานลูกหนี้!$K$2:$K$20000, "&gt;=61", รายงานลูกหนี้!$K$2:$K$20000, "&lt;=90")</f>
        <v>0</v>
      </c>
      <c r="N103">
        <f>SUMIFS(รายงานลูกหนี้!$G$2:$G$20000, รายงานลูกหนี้!$A$2:$A$20000, $A103, รายงานลูกหนี้!$K$2:$K$20000, "&gt;90")</f>
        <v>0</v>
      </c>
      <c r="O103">
        <f t="shared" si="8"/>
        <v>2600</v>
      </c>
      <c r="P103" s="17">
        <f t="shared" si="9"/>
        <v>0</v>
      </c>
    </row>
    <row r="104" spans="1:16" x14ac:dyDescent="0.2">
      <c r="A104" t="str">
        <v>24172cbaa88e4e8d70194cf3c138d434efa1e649b35eab7ac0a04fd84093f325</v>
      </c>
      <c r="B104">
        <f>COUNTIF(รายงานลูกหนี้!$A:$A,A104)</f>
        <v>2</v>
      </c>
      <c r="C104">
        <f>COUNTIFS(รายงานลูกหนี้!$A:$A,A104,รายงานลูกหนี้!$K:$K,"&gt;0")</f>
        <v>1</v>
      </c>
      <c r="D104">
        <f>SUMIF(รายงานลูกหนี้!$A:$A,A104,รายงานลูกหนี้!$K:$K)</f>
        <v>18</v>
      </c>
      <c r="E104">
        <f>_xlfn.MAXIFS(รายงานลูกหนี้!$K:$K,รายงานลูกหนี้!$A:$A,A104)</f>
        <v>18</v>
      </c>
      <c r="F104" s="17">
        <f t="shared" si="5"/>
        <v>0.5</v>
      </c>
      <c r="G104" t="str">
        <f t="shared" si="6"/>
        <v>ค้างชำระ 1 - 30 วัน</v>
      </c>
      <c r="H104" t="str">
        <f t="shared" si="7"/>
        <v>ลูกหนี้ชั้นดี</v>
      </c>
      <c r="I104" s="17" cm="1">
        <f t="array" ref="I104">_xlfn.IFS(D104=0,0%, D104&lt;=30,25%, D104&lt;=60,50%, D104&lt;=90,75%, D104&gt;90,100%)</f>
        <v>0.25</v>
      </c>
      <c r="J104">
        <f>SUMIFS(รายงานลูกหนี้!$G$2:$G$20000, รายงานลูกหนี้!$A$2:$A$20000, $A104, รายงานลูกหนี้!$K$2:$K$20000, 0)</f>
        <v>29000</v>
      </c>
      <c r="K104">
        <f>SUMIFS(รายงานลูกหนี้!$G$2:$G$20000, รายงานลูกหนี้!$A$2:$A$20000, $A104, รายงานลูกหนี้!$K$2:$K$20000, "&gt;=1", รายงานลูกหนี้!$K$2:$K$20000, "&lt;=30")</f>
        <v>10763</v>
      </c>
      <c r="L104">
        <f>SUMIFS(รายงานลูกหนี้!$G$2:$G$20000, รายงานลูกหนี้!$A$2:$A$20000, $A104, รายงานลูกหนี้!$K$2:$K$20000, "&gt;=31", รายงานลูกหนี้!$K$2:$K$20000, "&lt;=60")</f>
        <v>0</v>
      </c>
      <c r="M104">
        <f>SUMIFS(รายงานลูกหนี้!$G$2:$G$20000, รายงานลูกหนี้!$A$2:$A$20000, $A104, รายงานลูกหนี้!$K$2:$K$20000, "&gt;=61", รายงานลูกหนี้!$K$2:$K$20000, "&lt;=90")</f>
        <v>0</v>
      </c>
      <c r="N104">
        <f>SUMIFS(รายงานลูกหนี้!$G$2:$G$20000, รายงานลูกหนี้!$A$2:$A$20000, $A104, รายงานลูกหนี้!$K$2:$K$20000, "&gt;90")</f>
        <v>0</v>
      </c>
      <c r="O104">
        <f t="shared" si="8"/>
        <v>39763</v>
      </c>
      <c r="P104" s="17">
        <f t="shared" si="9"/>
        <v>6.7669692930613881E-2</v>
      </c>
    </row>
    <row r="105" spans="1:16" x14ac:dyDescent="0.2">
      <c r="A105" t="str">
        <v>739ded76f2fe2c18c88cc927ea439e04db1a57dd808355b69511fb7e7b2f042f</v>
      </c>
      <c r="B105">
        <f>COUNTIF(รายงานลูกหนี้!$A:$A,A105)</f>
        <v>3</v>
      </c>
      <c r="C105">
        <f>COUNTIFS(รายงานลูกหนี้!$A:$A,A105,รายงานลูกหนี้!$K:$K,"&gt;0")</f>
        <v>1</v>
      </c>
      <c r="D105">
        <f>SUMIF(รายงานลูกหนี้!$A:$A,A105,รายงานลูกหนี้!$K:$K)</f>
        <v>5</v>
      </c>
      <c r="E105">
        <f>_xlfn.MAXIFS(รายงานลูกหนี้!$K:$K,รายงานลูกหนี้!$A:$A,A105)</f>
        <v>5</v>
      </c>
      <c r="F105" s="17">
        <f t="shared" si="5"/>
        <v>0.33333333333333331</v>
      </c>
      <c r="G105" t="str">
        <f t="shared" si="6"/>
        <v>ค้างชำระ 1 - 30 วัน</v>
      </c>
      <c r="H105" t="str">
        <f t="shared" si="7"/>
        <v>ลูกหนี้ชั้นดี</v>
      </c>
      <c r="I105" s="17" cm="1">
        <f t="array" ref="I105">_xlfn.IFS(D105=0,0%, D105&lt;=30,25%, D105&lt;=60,50%, D105&lt;=90,75%, D105&gt;90,100%)</f>
        <v>0.25</v>
      </c>
      <c r="J105">
        <f>SUMIFS(รายงานลูกหนี้!$G$2:$G$20000, รายงานลูกหนี้!$A$2:$A$20000, $A105, รายงานลูกหนี้!$K$2:$K$20000, 0)</f>
        <v>2630</v>
      </c>
      <c r="K105">
        <f>SUMIFS(รายงานลูกหนี้!$G$2:$G$20000, รายงานลูกหนี้!$A$2:$A$20000, $A105, รายงานลูกหนี้!$K$2:$K$20000, "&gt;=1", รายงานลูกหนี้!$K$2:$K$20000, "&lt;=30")</f>
        <v>1050</v>
      </c>
      <c r="L105">
        <f>SUMIFS(รายงานลูกหนี้!$G$2:$G$20000, รายงานลูกหนี้!$A$2:$A$20000, $A105, รายงานลูกหนี้!$K$2:$K$20000, "&gt;=31", รายงานลูกหนี้!$K$2:$K$20000, "&lt;=60")</f>
        <v>0</v>
      </c>
      <c r="M105">
        <f>SUMIFS(รายงานลูกหนี้!$G$2:$G$20000, รายงานลูกหนี้!$A$2:$A$20000, $A105, รายงานลูกหนี้!$K$2:$K$20000, "&gt;=61", รายงานลูกหนี้!$K$2:$K$20000, "&lt;=90")</f>
        <v>0</v>
      </c>
      <c r="N105">
        <f>SUMIFS(รายงานลูกหนี้!$G$2:$G$20000, รายงานลูกหนี้!$A$2:$A$20000, $A105, รายงานลูกหนี้!$K$2:$K$20000, "&gt;90")</f>
        <v>0</v>
      </c>
      <c r="O105">
        <f t="shared" si="8"/>
        <v>3680</v>
      </c>
      <c r="P105" s="17">
        <f t="shared" si="9"/>
        <v>7.1331521739130432E-2</v>
      </c>
    </row>
    <row r="106" spans="1:16" x14ac:dyDescent="0.2">
      <c r="A106" t="str">
        <v>4a0cc2fab3605dd059ab52d337c850158f131c759598731f57ab7655c23df450</v>
      </c>
      <c r="B106">
        <f>COUNTIF(รายงานลูกหนี้!$A:$A,A106)</f>
        <v>2</v>
      </c>
      <c r="C106">
        <f>COUNTIFS(รายงานลูกหนี้!$A:$A,A106,รายงานลูกหนี้!$K:$K,"&gt;0")</f>
        <v>0</v>
      </c>
      <c r="D106">
        <f>SUMIF(รายงานลูกหนี้!$A:$A,A106,รายงานลูกหนี้!$K:$K)</f>
        <v>0</v>
      </c>
      <c r="E106">
        <f>_xlfn.MAXIFS(รายงานลูกหนี้!$K:$K,รายงานลูกหนี้!$A:$A,A106)</f>
        <v>0</v>
      </c>
      <c r="F106" s="17">
        <f t="shared" si="5"/>
        <v>0</v>
      </c>
      <c r="G106" t="str">
        <f t="shared" si="6"/>
        <v>ชำระตรงเวลา</v>
      </c>
      <c r="H106" t="str">
        <f t="shared" si="7"/>
        <v>ลูกหนี้ชั้นดี</v>
      </c>
      <c r="I106" s="17" cm="1">
        <f t="array" ref="I106">_xlfn.IFS(D106=0,0%, D106&lt;=30,25%, D106&lt;=60,50%, D106&lt;=90,75%, D106&gt;90,100%)</f>
        <v>0</v>
      </c>
      <c r="J106">
        <f>SUMIFS(รายงานลูกหนี้!$G$2:$G$20000, รายงานลูกหนี้!$A$2:$A$20000, $A106, รายงานลูกหนี้!$K$2:$K$20000, 0)</f>
        <v>6880</v>
      </c>
      <c r="K106">
        <f>SUMIFS(รายงานลูกหนี้!$G$2:$G$20000, รายงานลูกหนี้!$A$2:$A$20000, $A106, รายงานลูกหนี้!$K$2:$K$20000, "&gt;=1", รายงานลูกหนี้!$K$2:$K$20000, "&lt;=30")</f>
        <v>0</v>
      </c>
      <c r="L106">
        <f>SUMIFS(รายงานลูกหนี้!$G$2:$G$20000, รายงานลูกหนี้!$A$2:$A$20000, $A106, รายงานลูกหนี้!$K$2:$K$20000, "&gt;=31", รายงานลูกหนี้!$K$2:$K$20000, "&lt;=60")</f>
        <v>0</v>
      </c>
      <c r="M106">
        <f>SUMIFS(รายงานลูกหนี้!$G$2:$G$20000, รายงานลูกหนี้!$A$2:$A$20000, $A106, รายงานลูกหนี้!$K$2:$K$20000, "&gt;=61", รายงานลูกหนี้!$K$2:$K$20000, "&lt;=90")</f>
        <v>0</v>
      </c>
      <c r="N106">
        <f>SUMIFS(รายงานลูกหนี้!$G$2:$G$20000, รายงานลูกหนี้!$A$2:$A$20000, $A106, รายงานลูกหนี้!$K$2:$K$20000, "&gt;90")</f>
        <v>0</v>
      </c>
      <c r="O106">
        <f t="shared" si="8"/>
        <v>6880</v>
      </c>
      <c r="P106" s="17">
        <f t="shared" si="9"/>
        <v>0</v>
      </c>
    </row>
    <row r="107" spans="1:16" x14ac:dyDescent="0.2">
      <c r="A107" t="str">
        <v>76e6dd370a753b2f9cd9bb4f144e86c5107749bf0a2ab5ddc26df4874b24d712</v>
      </c>
      <c r="B107">
        <f>COUNTIF(รายงานลูกหนี้!$A:$A,A107)</f>
        <v>4</v>
      </c>
      <c r="C107">
        <f>COUNTIFS(รายงานลูกหนี้!$A:$A,A107,รายงานลูกหนี้!$K:$K,"&gt;0")</f>
        <v>0</v>
      </c>
      <c r="D107">
        <f>SUMIF(รายงานลูกหนี้!$A:$A,A107,รายงานลูกหนี้!$K:$K)</f>
        <v>0</v>
      </c>
      <c r="E107">
        <f>_xlfn.MAXIFS(รายงานลูกหนี้!$K:$K,รายงานลูกหนี้!$A:$A,A107)</f>
        <v>0</v>
      </c>
      <c r="F107" s="17">
        <f t="shared" si="5"/>
        <v>0</v>
      </c>
      <c r="G107" t="str">
        <f t="shared" si="6"/>
        <v>ชำระตรงเวลา</v>
      </c>
      <c r="H107" t="str">
        <f t="shared" si="7"/>
        <v>ลูกหนี้ชั้นดี</v>
      </c>
      <c r="I107" s="17" cm="1">
        <f t="array" ref="I107">_xlfn.IFS(D107=0,0%, D107&lt;=30,25%, D107&lt;=60,50%, D107&lt;=90,75%, D107&gt;90,100%)</f>
        <v>0</v>
      </c>
      <c r="J107">
        <f>SUMIFS(รายงานลูกหนี้!$G$2:$G$20000, รายงานลูกหนี้!$A$2:$A$20000, $A107, รายงานลูกหนี้!$K$2:$K$20000, 0)</f>
        <v>2744</v>
      </c>
      <c r="K107">
        <f>SUMIFS(รายงานลูกหนี้!$G$2:$G$20000, รายงานลูกหนี้!$A$2:$A$20000, $A107, รายงานลูกหนี้!$K$2:$K$20000, "&gt;=1", รายงานลูกหนี้!$K$2:$K$20000, "&lt;=30")</f>
        <v>0</v>
      </c>
      <c r="L107">
        <f>SUMIFS(รายงานลูกหนี้!$G$2:$G$20000, รายงานลูกหนี้!$A$2:$A$20000, $A107, รายงานลูกหนี้!$K$2:$K$20000, "&gt;=31", รายงานลูกหนี้!$K$2:$K$20000, "&lt;=60")</f>
        <v>0</v>
      </c>
      <c r="M107">
        <f>SUMIFS(รายงานลูกหนี้!$G$2:$G$20000, รายงานลูกหนี้!$A$2:$A$20000, $A107, รายงานลูกหนี้!$K$2:$K$20000, "&gt;=61", รายงานลูกหนี้!$K$2:$K$20000, "&lt;=90")</f>
        <v>0</v>
      </c>
      <c r="N107">
        <f>SUMIFS(รายงานลูกหนี้!$G$2:$G$20000, รายงานลูกหนี้!$A$2:$A$20000, $A107, รายงานลูกหนี้!$K$2:$K$20000, "&gt;90")</f>
        <v>0</v>
      </c>
      <c r="O107">
        <f t="shared" si="8"/>
        <v>2744</v>
      </c>
      <c r="P107" s="17">
        <f t="shared" si="9"/>
        <v>0</v>
      </c>
    </row>
    <row r="108" spans="1:16" x14ac:dyDescent="0.2">
      <c r="A108" t="str">
        <v>9be42d1af5efbb667879ee85c7682601f876533614029516e9c135e47b1b2f01</v>
      </c>
      <c r="B108">
        <f>COUNTIF(รายงานลูกหนี้!$A:$A,A108)</f>
        <v>1</v>
      </c>
      <c r="C108">
        <f>COUNTIFS(รายงานลูกหนี้!$A:$A,A108,รายงานลูกหนี้!$K:$K,"&gt;0")</f>
        <v>0</v>
      </c>
      <c r="D108">
        <f>SUMIF(รายงานลูกหนี้!$A:$A,A108,รายงานลูกหนี้!$K:$K)</f>
        <v>0</v>
      </c>
      <c r="E108">
        <f>_xlfn.MAXIFS(รายงานลูกหนี้!$K:$K,รายงานลูกหนี้!$A:$A,A108)</f>
        <v>0</v>
      </c>
      <c r="F108" s="17">
        <f t="shared" si="5"/>
        <v>0</v>
      </c>
      <c r="G108" t="str">
        <f t="shared" si="6"/>
        <v>ชำระตรงเวลา</v>
      </c>
      <c r="H108" t="str">
        <f t="shared" si="7"/>
        <v>ลูกหนี้ชั้นดี</v>
      </c>
      <c r="I108" s="17" cm="1">
        <f t="array" ref="I108">_xlfn.IFS(D108=0,0%, D108&lt;=30,25%, D108&lt;=60,50%, D108&lt;=90,75%, D108&gt;90,100%)</f>
        <v>0</v>
      </c>
      <c r="J108">
        <f>SUMIFS(รายงานลูกหนี้!$G$2:$G$20000, รายงานลูกหนี้!$A$2:$A$20000, $A108, รายงานลูกหนี้!$K$2:$K$20000, 0)</f>
        <v>2270</v>
      </c>
      <c r="K108">
        <f>SUMIFS(รายงานลูกหนี้!$G$2:$G$20000, รายงานลูกหนี้!$A$2:$A$20000, $A108, รายงานลูกหนี้!$K$2:$K$20000, "&gt;=1", รายงานลูกหนี้!$K$2:$K$20000, "&lt;=30")</f>
        <v>0</v>
      </c>
      <c r="L108">
        <f>SUMIFS(รายงานลูกหนี้!$G$2:$G$20000, รายงานลูกหนี้!$A$2:$A$20000, $A108, รายงานลูกหนี้!$K$2:$K$20000, "&gt;=31", รายงานลูกหนี้!$K$2:$K$20000, "&lt;=60")</f>
        <v>0</v>
      </c>
      <c r="M108">
        <f>SUMIFS(รายงานลูกหนี้!$G$2:$G$20000, รายงานลูกหนี้!$A$2:$A$20000, $A108, รายงานลูกหนี้!$K$2:$K$20000, "&gt;=61", รายงานลูกหนี้!$K$2:$K$20000, "&lt;=90")</f>
        <v>0</v>
      </c>
      <c r="N108">
        <f>SUMIFS(รายงานลูกหนี้!$G$2:$G$20000, รายงานลูกหนี้!$A$2:$A$20000, $A108, รายงานลูกหนี้!$K$2:$K$20000, "&gt;90")</f>
        <v>0</v>
      </c>
      <c r="O108">
        <f t="shared" si="8"/>
        <v>2270</v>
      </c>
      <c r="P108" s="17">
        <f t="shared" si="9"/>
        <v>0</v>
      </c>
    </row>
    <row r="109" spans="1:16" x14ac:dyDescent="0.2">
      <c r="A109" t="str">
        <v>f69f1ef402cb6837337ecc25f2bd4546d8b198918561e653d65178c2e7acf683</v>
      </c>
      <c r="B109">
        <f>COUNTIF(รายงานลูกหนี้!$A:$A,A109)</f>
        <v>6</v>
      </c>
      <c r="C109">
        <f>COUNTIFS(รายงานลูกหนี้!$A:$A,A109,รายงานลูกหนี้!$K:$K,"&gt;0")</f>
        <v>1</v>
      </c>
      <c r="D109">
        <f>SUMIF(รายงานลูกหนี้!$A:$A,A109,รายงานลูกหนี้!$K:$K)</f>
        <v>1</v>
      </c>
      <c r="E109">
        <f>_xlfn.MAXIFS(รายงานลูกหนี้!$K:$K,รายงานลูกหนี้!$A:$A,A109)</f>
        <v>1</v>
      </c>
      <c r="F109" s="17">
        <f t="shared" si="5"/>
        <v>0.16666666666666666</v>
      </c>
      <c r="G109" t="str">
        <f t="shared" si="6"/>
        <v>ค้างชำระ 1 - 30 วัน</v>
      </c>
      <c r="H109" t="str">
        <f t="shared" si="7"/>
        <v>ลูกหนี้ชั้นดี</v>
      </c>
      <c r="I109" s="17" cm="1">
        <f t="array" ref="I109">_xlfn.IFS(D109=0,0%, D109&lt;=30,25%, D109&lt;=60,50%, D109&lt;=90,75%, D109&gt;90,100%)</f>
        <v>0.25</v>
      </c>
      <c r="J109">
        <f>SUMIFS(รายงานลูกหนี้!$G$2:$G$20000, รายงานลูกหนี้!$A$2:$A$20000, $A109, รายงานลูกหนี้!$K$2:$K$20000, 0)</f>
        <v>13164</v>
      </c>
      <c r="K109">
        <f>SUMIFS(รายงานลูกหนี้!$G$2:$G$20000, รายงานลูกหนี้!$A$2:$A$20000, $A109, รายงานลูกหนี้!$K$2:$K$20000, "&gt;=1", รายงานลูกหนี้!$K$2:$K$20000, "&lt;=30")</f>
        <v>180</v>
      </c>
      <c r="L109">
        <f>SUMIFS(รายงานลูกหนี้!$G$2:$G$20000, รายงานลูกหนี้!$A$2:$A$20000, $A109, รายงานลูกหนี้!$K$2:$K$20000, "&gt;=31", รายงานลูกหนี้!$K$2:$K$20000, "&lt;=60")</f>
        <v>0</v>
      </c>
      <c r="M109">
        <f>SUMIFS(รายงานลูกหนี้!$G$2:$G$20000, รายงานลูกหนี้!$A$2:$A$20000, $A109, รายงานลูกหนี้!$K$2:$K$20000, "&gt;=61", รายงานลูกหนี้!$K$2:$K$20000, "&lt;=90")</f>
        <v>0</v>
      </c>
      <c r="N109">
        <f>SUMIFS(รายงานลูกหนี้!$G$2:$G$20000, รายงานลูกหนี้!$A$2:$A$20000, $A109, รายงานลูกหนี้!$K$2:$K$20000, "&gt;90")</f>
        <v>0</v>
      </c>
      <c r="O109">
        <f t="shared" si="8"/>
        <v>13344</v>
      </c>
      <c r="P109" s="17">
        <f t="shared" si="9"/>
        <v>3.3723021582733811E-3</v>
      </c>
    </row>
    <row r="110" spans="1:16" x14ac:dyDescent="0.2">
      <c r="A110" t="str">
        <v>f91e3d53f6c39bd6b0a34b48239e83fe45f6027dc6f17dad5d0be1efebed98b6</v>
      </c>
      <c r="B110">
        <f>COUNTIF(รายงานลูกหนี้!$A:$A,A110)</f>
        <v>8</v>
      </c>
      <c r="C110">
        <f>COUNTIFS(รายงานลูกหนี้!$A:$A,A110,รายงานลูกหนี้!$K:$K,"&gt;0")</f>
        <v>4</v>
      </c>
      <c r="D110">
        <f>SUMIF(รายงานลูกหนี้!$A:$A,A110,รายงานลูกหนี้!$K:$K)</f>
        <v>21</v>
      </c>
      <c r="E110">
        <f>_xlfn.MAXIFS(รายงานลูกหนี้!$K:$K,รายงานลูกหนี้!$A:$A,A110)</f>
        <v>14</v>
      </c>
      <c r="F110" s="17">
        <f t="shared" si="5"/>
        <v>0.5</v>
      </c>
      <c r="G110" t="str">
        <f t="shared" si="6"/>
        <v>ค้างชำระ 1 - 30 วัน</v>
      </c>
      <c r="H110" t="str">
        <f t="shared" si="7"/>
        <v>ลูกหนี้ชั้นดี</v>
      </c>
      <c r="I110" s="17" cm="1">
        <f t="array" ref="I110">_xlfn.IFS(D110=0,0%, D110&lt;=30,25%, D110&lt;=60,50%, D110&lt;=90,75%, D110&gt;90,100%)</f>
        <v>0.25</v>
      </c>
      <c r="J110">
        <f>SUMIFS(รายงานลูกหนี้!$G$2:$G$20000, รายงานลูกหนี้!$A$2:$A$20000, $A110, รายงานลูกหนี้!$K$2:$K$20000, 0)</f>
        <v>15789</v>
      </c>
      <c r="K110">
        <f>SUMIFS(รายงานลูกหนี้!$G$2:$G$20000, รายงานลูกหนี้!$A$2:$A$20000, $A110, รายงานลูกหนี้!$K$2:$K$20000, "&gt;=1", รายงานลูกหนี้!$K$2:$K$20000, "&lt;=30")</f>
        <v>26839</v>
      </c>
      <c r="L110">
        <f>SUMIFS(รายงานลูกหนี้!$G$2:$G$20000, รายงานลูกหนี้!$A$2:$A$20000, $A110, รายงานลูกหนี้!$K$2:$K$20000, "&gt;=31", รายงานลูกหนี้!$K$2:$K$20000, "&lt;=60")</f>
        <v>0</v>
      </c>
      <c r="M110">
        <f>SUMIFS(รายงานลูกหนี้!$G$2:$G$20000, รายงานลูกหนี้!$A$2:$A$20000, $A110, รายงานลูกหนี้!$K$2:$K$20000, "&gt;=61", รายงานลูกหนี้!$K$2:$K$20000, "&lt;=90")</f>
        <v>0</v>
      </c>
      <c r="N110">
        <f>SUMIFS(รายงานลูกหนี้!$G$2:$G$20000, รายงานลูกหนี้!$A$2:$A$20000, $A110, รายงานลูกหนี้!$K$2:$K$20000, "&gt;90")</f>
        <v>0</v>
      </c>
      <c r="O110">
        <f t="shared" si="8"/>
        <v>42628</v>
      </c>
      <c r="P110" s="17">
        <f t="shared" si="9"/>
        <v>0.15740241156047668</v>
      </c>
    </row>
    <row r="111" spans="1:16" x14ac:dyDescent="0.2">
      <c r="A111" t="str">
        <v>18effce3a788d929e7ed31ca9cc8ff403c56ff5098f8de08702338feb80908b0</v>
      </c>
      <c r="B111">
        <f>COUNTIF(รายงานลูกหนี้!$A:$A,A111)</f>
        <v>4</v>
      </c>
      <c r="C111">
        <f>COUNTIFS(รายงานลูกหนี้!$A:$A,A111,รายงานลูกหนี้!$K:$K,"&gt;0")</f>
        <v>2</v>
      </c>
      <c r="D111">
        <f>SUMIF(รายงานลูกหนี้!$A:$A,A111,รายงานลูกหนี้!$K:$K)</f>
        <v>5</v>
      </c>
      <c r="E111">
        <f>_xlfn.MAXIFS(รายงานลูกหนี้!$K:$K,รายงานลูกหนี้!$A:$A,A111)</f>
        <v>4</v>
      </c>
      <c r="F111" s="17">
        <f t="shared" si="5"/>
        <v>0.5</v>
      </c>
      <c r="G111" t="str">
        <f t="shared" si="6"/>
        <v>ค้างชำระ 1 - 30 วัน</v>
      </c>
      <c r="H111" t="str">
        <f t="shared" si="7"/>
        <v>ลูกหนี้ชั้นดี</v>
      </c>
      <c r="I111" s="17" cm="1">
        <f t="array" ref="I111">_xlfn.IFS(D111=0,0%, D111&lt;=30,25%, D111&lt;=60,50%, D111&lt;=90,75%, D111&gt;90,100%)</f>
        <v>0.25</v>
      </c>
      <c r="J111">
        <f>SUMIFS(รายงานลูกหนี้!$G$2:$G$20000, รายงานลูกหนี้!$A$2:$A$20000, $A111, รายงานลูกหนี้!$K$2:$K$20000, 0)</f>
        <v>13775</v>
      </c>
      <c r="K111">
        <f>SUMIFS(รายงานลูกหนี้!$G$2:$G$20000, รายงานลูกหนี้!$A$2:$A$20000, $A111, รายงานลูกหนี้!$K$2:$K$20000, "&gt;=1", รายงานลูกหนี้!$K$2:$K$20000, "&lt;=30")</f>
        <v>6120</v>
      </c>
      <c r="L111">
        <f>SUMIFS(รายงานลูกหนี้!$G$2:$G$20000, รายงานลูกหนี้!$A$2:$A$20000, $A111, รายงานลูกหนี้!$K$2:$K$20000, "&gt;=31", รายงานลูกหนี้!$K$2:$K$20000, "&lt;=60")</f>
        <v>0</v>
      </c>
      <c r="M111">
        <f>SUMIFS(รายงานลูกหนี้!$G$2:$G$20000, รายงานลูกหนี้!$A$2:$A$20000, $A111, รายงานลูกหนี้!$K$2:$K$20000, "&gt;=61", รายงานลูกหนี้!$K$2:$K$20000, "&lt;=90")</f>
        <v>0</v>
      </c>
      <c r="N111">
        <f>SUMIFS(รายงานลูกหนี้!$G$2:$G$20000, รายงานลูกหนี้!$A$2:$A$20000, $A111, รายงานลูกหนี้!$K$2:$K$20000, "&gt;90")</f>
        <v>0</v>
      </c>
      <c r="O111">
        <f t="shared" si="8"/>
        <v>19895</v>
      </c>
      <c r="P111" s="17">
        <f t="shared" si="9"/>
        <v>7.6903744659462175E-2</v>
      </c>
    </row>
    <row r="112" spans="1:16" x14ac:dyDescent="0.2">
      <c r="A112" t="str">
        <v>019b3c85ad43e6f6e72d927be4a9d6d29bb414a9a91f0a5c65ea6adb5d1a9c2e</v>
      </c>
      <c r="B112">
        <f>COUNTIF(รายงานลูกหนี้!$A:$A,A112)</f>
        <v>6</v>
      </c>
      <c r="C112">
        <f>COUNTIFS(รายงานลูกหนี้!$A:$A,A112,รายงานลูกหนี้!$K:$K,"&gt;0")</f>
        <v>0</v>
      </c>
      <c r="D112">
        <f>SUMIF(รายงานลูกหนี้!$A:$A,A112,รายงานลูกหนี้!$K:$K)</f>
        <v>0</v>
      </c>
      <c r="E112">
        <f>_xlfn.MAXIFS(รายงานลูกหนี้!$K:$K,รายงานลูกหนี้!$A:$A,A112)</f>
        <v>0</v>
      </c>
      <c r="F112" s="17">
        <f t="shared" si="5"/>
        <v>0</v>
      </c>
      <c r="G112" t="str">
        <f t="shared" si="6"/>
        <v>ชำระตรงเวลา</v>
      </c>
      <c r="H112" t="str">
        <f t="shared" si="7"/>
        <v>ลูกหนี้ชั้นดี</v>
      </c>
      <c r="I112" s="17" cm="1">
        <f t="array" ref="I112">_xlfn.IFS(D112=0,0%, D112&lt;=30,25%, D112&lt;=60,50%, D112&lt;=90,75%, D112&gt;90,100%)</f>
        <v>0</v>
      </c>
      <c r="J112">
        <f>SUMIFS(รายงานลูกหนี้!$G$2:$G$20000, รายงานลูกหนี้!$A$2:$A$20000, $A112, รายงานลูกหนี้!$K$2:$K$20000, 0)</f>
        <v>57736</v>
      </c>
      <c r="K112">
        <f>SUMIFS(รายงานลูกหนี้!$G$2:$G$20000, รายงานลูกหนี้!$A$2:$A$20000, $A112, รายงานลูกหนี้!$K$2:$K$20000, "&gt;=1", รายงานลูกหนี้!$K$2:$K$20000, "&lt;=30")</f>
        <v>0</v>
      </c>
      <c r="L112">
        <f>SUMIFS(รายงานลูกหนี้!$G$2:$G$20000, รายงานลูกหนี้!$A$2:$A$20000, $A112, รายงานลูกหนี้!$K$2:$K$20000, "&gt;=31", รายงานลูกหนี้!$K$2:$K$20000, "&lt;=60")</f>
        <v>0</v>
      </c>
      <c r="M112">
        <f>SUMIFS(รายงานลูกหนี้!$G$2:$G$20000, รายงานลูกหนี้!$A$2:$A$20000, $A112, รายงานลูกหนี้!$K$2:$K$20000, "&gt;=61", รายงานลูกหนี้!$K$2:$K$20000, "&lt;=90")</f>
        <v>0</v>
      </c>
      <c r="N112">
        <f>SUMIFS(รายงานลูกหนี้!$G$2:$G$20000, รายงานลูกหนี้!$A$2:$A$20000, $A112, รายงานลูกหนี้!$K$2:$K$20000, "&gt;90")</f>
        <v>0</v>
      </c>
      <c r="O112">
        <f t="shared" si="8"/>
        <v>57736</v>
      </c>
      <c r="P112" s="17">
        <f t="shared" si="9"/>
        <v>0</v>
      </c>
    </row>
    <row r="113" spans="1:16" x14ac:dyDescent="0.2">
      <c r="A113" t="str">
        <v>3f3f7a0fffcad2e1d2b77c34fb6bd0a22295e416119ab6a55f45d5608c58afd4</v>
      </c>
      <c r="B113">
        <f>COUNTIF(รายงานลูกหนี้!$A:$A,A113)</f>
        <v>1</v>
      </c>
      <c r="C113">
        <f>COUNTIFS(รายงานลูกหนี้!$A:$A,A113,รายงานลูกหนี้!$K:$K,"&gt;0")</f>
        <v>0</v>
      </c>
      <c r="D113">
        <f>SUMIF(รายงานลูกหนี้!$A:$A,A113,รายงานลูกหนี้!$K:$K)</f>
        <v>0</v>
      </c>
      <c r="E113">
        <f>_xlfn.MAXIFS(รายงานลูกหนี้!$K:$K,รายงานลูกหนี้!$A:$A,A113)</f>
        <v>0</v>
      </c>
      <c r="F113" s="17">
        <f t="shared" si="5"/>
        <v>0</v>
      </c>
      <c r="G113" t="str">
        <f t="shared" si="6"/>
        <v>ชำระตรงเวลา</v>
      </c>
      <c r="H113" t="str">
        <f t="shared" si="7"/>
        <v>ลูกหนี้ชั้นดี</v>
      </c>
      <c r="I113" s="17" cm="1">
        <f t="array" ref="I113">_xlfn.IFS(D113=0,0%, D113&lt;=30,25%, D113&lt;=60,50%, D113&lt;=90,75%, D113&gt;90,100%)</f>
        <v>0</v>
      </c>
      <c r="J113">
        <f>SUMIFS(รายงานลูกหนี้!$G$2:$G$20000, รายงานลูกหนี้!$A$2:$A$20000, $A113, รายงานลูกหนี้!$K$2:$K$20000, 0)</f>
        <v>1315</v>
      </c>
      <c r="K113">
        <f>SUMIFS(รายงานลูกหนี้!$G$2:$G$20000, รายงานลูกหนี้!$A$2:$A$20000, $A113, รายงานลูกหนี้!$K$2:$K$20000, "&gt;=1", รายงานลูกหนี้!$K$2:$K$20000, "&lt;=30")</f>
        <v>0</v>
      </c>
      <c r="L113">
        <f>SUMIFS(รายงานลูกหนี้!$G$2:$G$20000, รายงานลูกหนี้!$A$2:$A$20000, $A113, รายงานลูกหนี้!$K$2:$K$20000, "&gt;=31", รายงานลูกหนี้!$K$2:$K$20000, "&lt;=60")</f>
        <v>0</v>
      </c>
      <c r="M113">
        <f>SUMIFS(รายงานลูกหนี้!$G$2:$G$20000, รายงานลูกหนี้!$A$2:$A$20000, $A113, รายงานลูกหนี้!$K$2:$K$20000, "&gt;=61", รายงานลูกหนี้!$K$2:$K$20000, "&lt;=90")</f>
        <v>0</v>
      </c>
      <c r="N113">
        <f>SUMIFS(รายงานลูกหนี้!$G$2:$G$20000, รายงานลูกหนี้!$A$2:$A$20000, $A113, รายงานลูกหนี้!$K$2:$K$20000, "&gt;90")</f>
        <v>0</v>
      </c>
      <c r="O113">
        <f t="shared" si="8"/>
        <v>1315</v>
      </c>
      <c r="P113" s="17">
        <f t="shared" si="9"/>
        <v>0</v>
      </c>
    </row>
    <row r="114" spans="1:16" x14ac:dyDescent="0.2">
      <c r="A114" t="str">
        <v>3a4751245a2c5df4f1f68b121d187960aabea4854be513110dde0875cacb93f0</v>
      </c>
      <c r="B114">
        <f>COUNTIF(รายงานลูกหนี้!$A:$A,A114)</f>
        <v>1</v>
      </c>
      <c r="C114">
        <f>COUNTIFS(รายงานลูกหนี้!$A:$A,A114,รายงานลูกหนี้!$K:$K,"&gt;0")</f>
        <v>1</v>
      </c>
      <c r="D114">
        <f>SUMIF(รายงานลูกหนี้!$A:$A,A114,รายงานลูกหนี้!$K:$K)</f>
        <v>4</v>
      </c>
      <c r="E114">
        <f>_xlfn.MAXIFS(รายงานลูกหนี้!$K:$K,รายงานลูกหนี้!$A:$A,A114)</f>
        <v>4</v>
      </c>
      <c r="F114" s="17">
        <f t="shared" si="5"/>
        <v>1</v>
      </c>
      <c r="G114" t="str">
        <f t="shared" si="6"/>
        <v>ค้างชำระ 1 - 30 วัน</v>
      </c>
      <c r="H114" t="str">
        <f t="shared" si="7"/>
        <v>ลูกหนี้ชั้นดี</v>
      </c>
      <c r="I114" s="17" cm="1">
        <f t="array" ref="I114">_xlfn.IFS(D114=0,0%, D114&lt;=30,25%, D114&lt;=60,50%, D114&lt;=90,75%, D114&gt;90,100%)</f>
        <v>0.25</v>
      </c>
      <c r="J114">
        <f>SUMIFS(รายงานลูกหนี้!$G$2:$G$20000, รายงานลูกหนี้!$A$2:$A$20000, $A114, รายงานลูกหนี้!$K$2:$K$20000, 0)</f>
        <v>0</v>
      </c>
      <c r="K114">
        <f>SUMIFS(รายงานลูกหนี้!$G$2:$G$20000, รายงานลูกหนี้!$A$2:$A$20000, $A114, รายงานลูกหนี้!$K$2:$K$20000, "&gt;=1", รายงานลูกหนี้!$K$2:$K$20000, "&lt;=30")</f>
        <v>6230</v>
      </c>
      <c r="L114">
        <f>SUMIFS(รายงานลูกหนี้!$G$2:$G$20000, รายงานลูกหนี้!$A$2:$A$20000, $A114, รายงานลูกหนี้!$K$2:$K$20000, "&gt;=31", รายงานลูกหนี้!$K$2:$K$20000, "&lt;=60")</f>
        <v>0</v>
      </c>
      <c r="M114">
        <f>SUMIFS(รายงานลูกหนี้!$G$2:$G$20000, รายงานลูกหนี้!$A$2:$A$20000, $A114, รายงานลูกหนี้!$K$2:$K$20000, "&gt;=61", รายงานลูกหนี้!$K$2:$K$20000, "&lt;=90")</f>
        <v>0</v>
      </c>
      <c r="N114">
        <f>SUMIFS(รายงานลูกหนี้!$G$2:$G$20000, รายงานลูกหนี้!$A$2:$A$20000, $A114, รายงานลูกหนี้!$K$2:$K$20000, "&gt;90")</f>
        <v>0</v>
      </c>
      <c r="O114">
        <f t="shared" si="8"/>
        <v>6230</v>
      </c>
      <c r="P114" s="17">
        <f t="shared" si="9"/>
        <v>0.25</v>
      </c>
    </row>
    <row r="115" spans="1:16" x14ac:dyDescent="0.2">
      <c r="A115" t="str">
        <v>7e515411a1ad8817164d14370e1d230dfd13a3cd1376e15899f4d4f090316d8e</v>
      </c>
      <c r="B115">
        <f>COUNTIF(รายงานลูกหนี้!$A:$A,A115)</f>
        <v>1</v>
      </c>
      <c r="C115">
        <f>COUNTIFS(รายงานลูกหนี้!$A:$A,A115,รายงานลูกหนี้!$K:$K,"&gt;0")</f>
        <v>1</v>
      </c>
      <c r="D115">
        <f>SUMIF(รายงานลูกหนี้!$A:$A,A115,รายงานลูกหนี้!$K:$K)</f>
        <v>3</v>
      </c>
      <c r="E115">
        <f>_xlfn.MAXIFS(รายงานลูกหนี้!$K:$K,รายงานลูกหนี้!$A:$A,A115)</f>
        <v>3</v>
      </c>
      <c r="F115" s="17">
        <f t="shared" si="5"/>
        <v>1</v>
      </c>
      <c r="G115" t="str">
        <f t="shared" si="6"/>
        <v>ค้างชำระ 1 - 30 วัน</v>
      </c>
      <c r="H115" t="str">
        <f t="shared" si="7"/>
        <v>ลูกหนี้ชั้นดี</v>
      </c>
      <c r="I115" s="17" cm="1">
        <f t="array" ref="I115">_xlfn.IFS(D115=0,0%, D115&lt;=30,25%, D115&lt;=60,50%, D115&lt;=90,75%, D115&gt;90,100%)</f>
        <v>0.25</v>
      </c>
      <c r="J115">
        <f>SUMIFS(รายงานลูกหนี้!$G$2:$G$20000, รายงานลูกหนี้!$A$2:$A$20000, $A115, รายงานลูกหนี้!$K$2:$K$20000, 0)</f>
        <v>0</v>
      </c>
      <c r="K115">
        <f>SUMIFS(รายงานลูกหนี้!$G$2:$G$20000, รายงานลูกหนี้!$A$2:$A$20000, $A115, รายงานลูกหนี้!$K$2:$K$20000, "&gt;=1", รายงานลูกหนี้!$K$2:$K$20000, "&lt;=30")</f>
        <v>1070</v>
      </c>
      <c r="L115">
        <f>SUMIFS(รายงานลูกหนี้!$G$2:$G$20000, รายงานลูกหนี้!$A$2:$A$20000, $A115, รายงานลูกหนี้!$K$2:$K$20000, "&gt;=31", รายงานลูกหนี้!$K$2:$K$20000, "&lt;=60")</f>
        <v>0</v>
      </c>
      <c r="M115">
        <f>SUMIFS(รายงานลูกหนี้!$G$2:$G$20000, รายงานลูกหนี้!$A$2:$A$20000, $A115, รายงานลูกหนี้!$K$2:$K$20000, "&gt;=61", รายงานลูกหนี้!$K$2:$K$20000, "&lt;=90")</f>
        <v>0</v>
      </c>
      <c r="N115">
        <f>SUMIFS(รายงานลูกหนี้!$G$2:$G$20000, รายงานลูกหนี้!$A$2:$A$20000, $A115, รายงานลูกหนี้!$K$2:$K$20000, "&gt;90")</f>
        <v>0</v>
      </c>
      <c r="O115">
        <f t="shared" si="8"/>
        <v>1070</v>
      </c>
      <c r="P115" s="17">
        <f t="shared" si="9"/>
        <v>0.25</v>
      </c>
    </row>
    <row r="116" spans="1:16" x14ac:dyDescent="0.2">
      <c r="A116" t="str">
        <v>920e5ac6d484ae3847e8aa07db011980a09997697a1999c20723e453b6547e66</v>
      </c>
      <c r="B116">
        <f>COUNTIF(รายงานลูกหนี้!$A:$A,A116)</f>
        <v>10</v>
      </c>
      <c r="C116">
        <f>COUNTIFS(รายงานลูกหนี้!$A:$A,A116,รายงานลูกหนี้!$K:$K,"&gt;0")</f>
        <v>2</v>
      </c>
      <c r="D116">
        <f>SUMIF(รายงานลูกหนี้!$A:$A,A116,รายงานลูกหนี้!$K:$K)</f>
        <v>3</v>
      </c>
      <c r="E116">
        <f>_xlfn.MAXIFS(รายงานลูกหนี้!$K:$K,รายงานลูกหนี้!$A:$A,A116)</f>
        <v>2</v>
      </c>
      <c r="F116" s="17">
        <f t="shared" si="5"/>
        <v>0.2</v>
      </c>
      <c r="G116" t="str">
        <f t="shared" si="6"/>
        <v>ค้างชำระ 1 - 30 วัน</v>
      </c>
      <c r="H116" t="str">
        <f t="shared" si="7"/>
        <v>ลูกหนี้ชั้นดี</v>
      </c>
      <c r="I116" s="17" cm="1">
        <f t="array" ref="I116">_xlfn.IFS(D116=0,0%, D116&lt;=30,25%, D116&lt;=60,50%, D116&lt;=90,75%, D116&gt;90,100%)</f>
        <v>0.25</v>
      </c>
      <c r="J116">
        <f>SUMIFS(รายงานลูกหนี้!$G$2:$G$20000, รายงานลูกหนี้!$A$2:$A$20000, $A116, รายงานลูกหนี้!$K$2:$K$20000, 0)</f>
        <v>20949</v>
      </c>
      <c r="K116">
        <f>SUMIFS(รายงานลูกหนี้!$G$2:$G$20000, รายงานลูกหนี้!$A$2:$A$20000, $A116, รายงานลูกหนี้!$K$2:$K$20000, "&gt;=1", รายงานลูกหนี้!$K$2:$K$20000, "&lt;=30")</f>
        <v>4744</v>
      </c>
      <c r="L116">
        <f>SUMIFS(รายงานลูกหนี้!$G$2:$G$20000, รายงานลูกหนี้!$A$2:$A$20000, $A116, รายงานลูกหนี้!$K$2:$K$20000, "&gt;=31", รายงานลูกหนี้!$K$2:$K$20000, "&lt;=60")</f>
        <v>0</v>
      </c>
      <c r="M116">
        <f>SUMIFS(รายงานลูกหนี้!$G$2:$G$20000, รายงานลูกหนี้!$A$2:$A$20000, $A116, รายงานลูกหนี้!$K$2:$K$20000, "&gt;=61", รายงานลูกหนี้!$K$2:$K$20000, "&lt;=90")</f>
        <v>0</v>
      </c>
      <c r="N116">
        <f>SUMIFS(รายงานลูกหนี้!$G$2:$G$20000, รายงานลูกหนี้!$A$2:$A$20000, $A116, รายงานลูกหนี้!$K$2:$K$20000, "&gt;90")</f>
        <v>0</v>
      </c>
      <c r="O116">
        <f t="shared" si="8"/>
        <v>25693</v>
      </c>
      <c r="P116" s="17">
        <f t="shared" si="9"/>
        <v>4.6160432802708908E-2</v>
      </c>
    </row>
    <row r="117" spans="1:16" x14ac:dyDescent="0.2">
      <c r="A117" t="str">
        <v>46ae4a35f13b214d52b55bfee997b1199d8d90aecbd99e2e08b25b0ddc3d90ef</v>
      </c>
      <c r="B117">
        <f>COUNTIF(รายงานลูกหนี้!$A:$A,A117)</f>
        <v>4</v>
      </c>
      <c r="C117">
        <f>COUNTIFS(รายงานลูกหนี้!$A:$A,A117,รายงานลูกหนี้!$K:$K,"&gt;0")</f>
        <v>0</v>
      </c>
      <c r="D117">
        <f>SUMIF(รายงานลูกหนี้!$A:$A,A117,รายงานลูกหนี้!$K:$K)</f>
        <v>0</v>
      </c>
      <c r="E117">
        <f>_xlfn.MAXIFS(รายงานลูกหนี้!$K:$K,รายงานลูกหนี้!$A:$A,A117)</f>
        <v>0</v>
      </c>
      <c r="F117" s="17">
        <f t="shared" si="5"/>
        <v>0</v>
      </c>
      <c r="G117" t="str">
        <f t="shared" si="6"/>
        <v>ชำระตรงเวลา</v>
      </c>
      <c r="H117" t="str">
        <f t="shared" si="7"/>
        <v>ลูกหนี้ชั้นดี</v>
      </c>
      <c r="I117" s="17" cm="1">
        <f t="array" ref="I117">_xlfn.IFS(D117=0,0%, D117&lt;=30,25%, D117&lt;=60,50%, D117&lt;=90,75%, D117&gt;90,100%)</f>
        <v>0</v>
      </c>
      <c r="J117">
        <f>SUMIFS(รายงานลูกหนี้!$G$2:$G$20000, รายงานลูกหนี้!$A$2:$A$20000, $A117, รายงานลูกหนี้!$K$2:$K$20000, 0)</f>
        <v>17438</v>
      </c>
      <c r="K117">
        <f>SUMIFS(รายงานลูกหนี้!$G$2:$G$20000, รายงานลูกหนี้!$A$2:$A$20000, $A117, รายงานลูกหนี้!$K$2:$K$20000, "&gt;=1", รายงานลูกหนี้!$K$2:$K$20000, "&lt;=30")</f>
        <v>0</v>
      </c>
      <c r="L117">
        <f>SUMIFS(รายงานลูกหนี้!$G$2:$G$20000, รายงานลูกหนี้!$A$2:$A$20000, $A117, รายงานลูกหนี้!$K$2:$K$20000, "&gt;=31", รายงานลูกหนี้!$K$2:$K$20000, "&lt;=60")</f>
        <v>0</v>
      </c>
      <c r="M117">
        <f>SUMIFS(รายงานลูกหนี้!$G$2:$G$20000, รายงานลูกหนี้!$A$2:$A$20000, $A117, รายงานลูกหนี้!$K$2:$K$20000, "&gt;=61", รายงานลูกหนี้!$K$2:$K$20000, "&lt;=90")</f>
        <v>0</v>
      </c>
      <c r="N117">
        <f>SUMIFS(รายงานลูกหนี้!$G$2:$G$20000, รายงานลูกหนี้!$A$2:$A$20000, $A117, รายงานลูกหนี้!$K$2:$K$20000, "&gt;90")</f>
        <v>0</v>
      </c>
      <c r="O117">
        <f t="shared" si="8"/>
        <v>17438</v>
      </c>
      <c r="P117" s="17">
        <f t="shared" si="9"/>
        <v>0</v>
      </c>
    </row>
    <row r="118" spans="1:16" x14ac:dyDescent="0.2">
      <c r="A118" t="str">
        <v>ef8d68349e1e176fdfdfa961b7590cb5faed5168d1506489fc48de067e0831b1</v>
      </c>
      <c r="B118">
        <f>COUNTIF(รายงานลูกหนี้!$A:$A,A118)</f>
        <v>14</v>
      </c>
      <c r="C118">
        <f>COUNTIFS(รายงานลูกหนี้!$A:$A,A118,รายงานลูกหนี้!$K:$K,"&gt;0")</f>
        <v>5</v>
      </c>
      <c r="D118">
        <f>SUMIF(รายงานลูกหนี้!$A:$A,A118,รายงานลูกหนี้!$K:$K)</f>
        <v>15</v>
      </c>
      <c r="E118">
        <f>_xlfn.MAXIFS(รายงานลูกหนี้!$K:$K,รายงานลูกหนี้!$A:$A,A118)</f>
        <v>7</v>
      </c>
      <c r="F118" s="17">
        <f t="shared" si="5"/>
        <v>0.35714285714285715</v>
      </c>
      <c r="G118" t="str">
        <f t="shared" si="6"/>
        <v>ค้างชำระ 1 - 30 วัน</v>
      </c>
      <c r="H118" t="str">
        <f t="shared" si="7"/>
        <v>ลูกหนี้ชั้นดี</v>
      </c>
      <c r="I118" s="17" cm="1">
        <f t="array" ref="I118">_xlfn.IFS(D118=0,0%, D118&lt;=30,25%, D118&lt;=60,50%, D118&lt;=90,75%, D118&gt;90,100%)</f>
        <v>0.25</v>
      </c>
      <c r="J118">
        <f>SUMIFS(รายงานลูกหนี้!$G$2:$G$20000, รายงานลูกหนี้!$A$2:$A$20000, $A118, รายงานลูกหนี้!$K$2:$K$20000, 0)</f>
        <v>156367</v>
      </c>
      <c r="K118">
        <f>SUMIFS(รายงานลูกหนี้!$G$2:$G$20000, รายงานลูกหนี้!$A$2:$A$20000, $A118, รายงานลูกหนี้!$K$2:$K$20000, "&gt;=1", รายงานลูกหนี้!$K$2:$K$20000, "&lt;=30")</f>
        <v>52590</v>
      </c>
      <c r="L118">
        <f>SUMIFS(รายงานลูกหนี้!$G$2:$G$20000, รายงานลูกหนี้!$A$2:$A$20000, $A118, รายงานลูกหนี้!$K$2:$K$20000, "&gt;=31", รายงานลูกหนี้!$K$2:$K$20000, "&lt;=60")</f>
        <v>0</v>
      </c>
      <c r="M118">
        <f>SUMIFS(รายงานลูกหนี้!$G$2:$G$20000, รายงานลูกหนี้!$A$2:$A$20000, $A118, รายงานลูกหนี้!$K$2:$K$20000, "&gt;=61", รายงานลูกหนี้!$K$2:$K$20000, "&lt;=90")</f>
        <v>0</v>
      </c>
      <c r="N118">
        <f>SUMIFS(รายงานลูกหนี้!$G$2:$G$20000, รายงานลูกหนี้!$A$2:$A$20000, $A118, รายงานลูกหนี้!$K$2:$K$20000, "&gt;90")</f>
        <v>0</v>
      </c>
      <c r="O118">
        <f t="shared" si="8"/>
        <v>208957</v>
      </c>
      <c r="P118" s="17">
        <f t="shared" si="9"/>
        <v>6.2919643754456661E-2</v>
      </c>
    </row>
    <row r="119" spans="1:16" x14ac:dyDescent="0.2">
      <c r="A119" t="str">
        <v>77bf3a9c182b60223235909e790fbecf860f379fd0922395f6b52f60a76139a6</v>
      </c>
      <c r="B119">
        <f>COUNTIF(รายงานลูกหนี้!$A:$A,A119)</f>
        <v>2</v>
      </c>
      <c r="C119">
        <f>COUNTIFS(รายงานลูกหนี้!$A:$A,A119,รายงานลูกหนี้!$K:$K,"&gt;0")</f>
        <v>0</v>
      </c>
      <c r="D119">
        <f>SUMIF(รายงานลูกหนี้!$A:$A,A119,รายงานลูกหนี้!$K:$K)</f>
        <v>0</v>
      </c>
      <c r="E119">
        <f>_xlfn.MAXIFS(รายงานลูกหนี้!$K:$K,รายงานลูกหนี้!$A:$A,A119)</f>
        <v>0</v>
      </c>
      <c r="F119" s="17">
        <f t="shared" si="5"/>
        <v>0</v>
      </c>
      <c r="G119" t="str">
        <f t="shared" si="6"/>
        <v>ชำระตรงเวลา</v>
      </c>
      <c r="H119" t="str">
        <f t="shared" si="7"/>
        <v>ลูกหนี้ชั้นดี</v>
      </c>
      <c r="I119" s="17" cm="1">
        <f t="array" ref="I119">_xlfn.IFS(D119=0,0%, D119&lt;=30,25%, D119&lt;=60,50%, D119&lt;=90,75%, D119&gt;90,100%)</f>
        <v>0</v>
      </c>
      <c r="J119">
        <f>SUMIFS(รายงานลูกหนี้!$G$2:$G$20000, รายงานลูกหนี้!$A$2:$A$20000, $A119, รายงานลูกหนี้!$K$2:$K$20000, 0)</f>
        <v>8680</v>
      </c>
      <c r="K119">
        <f>SUMIFS(รายงานลูกหนี้!$G$2:$G$20000, รายงานลูกหนี้!$A$2:$A$20000, $A119, รายงานลูกหนี้!$K$2:$K$20000, "&gt;=1", รายงานลูกหนี้!$K$2:$K$20000, "&lt;=30")</f>
        <v>0</v>
      </c>
      <c r="L119">
        <f>SUMIFS(รายงานลูกหนี้!$G$2:$G$20000, รายงานลูกหนี้!$A$2:$A$20000, $A119, รายงานลูกหนี้!$K$2:$K$20000, "&gt;=31", รายงานลูกหนี้!$K$2:$K$20000, "&lt;=60")</f>
        <v>0</v>
      </c>
      <c r="M119">
        <f>SUMIFS(รายงานลูกหนี้!$G$2:$G$20000, รายงานลูกหนี้!$A$2:$A$20000, $A119, รายงานลูกหนี้!$K$2:$K$20000, "&gt;=61", รายงานลูกหนี้!$K$2:$K$20000, "&lt;=90")</f>
        <v>0</v>
      </c>
      <c r="N119">
        <f>SUMIFS(รายงานลูกหนี้!$G$2:$G$20000, รายงานลูกหนี้!$A$2:$A$20000, $A119, รายงานลูกหนี้!$K$2:$K$20000, "&gt;90")</f>
        <v>0</v>
      </c>
      <c r="O119">
        <f t="shared" si="8"/>
        <v>8680</v>
      </c>
      <c r="P119" s="17">
        <f t="shared" si="9"/>
        <v>0</v>
      </c>
    </row>
    <row r="120" spans="1:16" x14ac:dyDescent="0.2">
      <c r="A120" t="str">
        <v>2def0c2fefaccfcd23971733abeda87770e6b30056622b630d33a3dcf4434de3</v>
      </c>
      <c r="B120">
        <f>COUNTIF(รายงานลูกหนี้!$A:$A,A120)</f>
        <v>3</v>
      </c>
      <c r="C120">
        <f>COUNTIFS(รายงานลูกหนี้!$A:$A,A120,รายงานลูกหนี้!$K:$K,"&gt;0")</f>
        <v>1</v>
      </c>
      <c r="D120">
        <f>SUMIF(รายงานลูกหนี้!$A:$A,A120,รายงานลูกหนี้!$K:$K)</f>
        <v>1</v>
      </c>
      <c r="E120">
        <f>_xlfn.MAXIFS(รายงานลูกหนี้!$K:$K,รายงานลูกหนี้!$A:$A,A120)</f>
        <v>1</v>
      </c>
      <c r="F120" s="17">
        <f t="shared" si="5"/>
        <v>0.33333333333333331</v>
      </c>
      <c r="G120" t="str">
        <f t="shared" si="6"/>
        <v>ค้างชำระ 1 - 30 วัน</v>
      </c>
      <c r="H120" t="str">
        <f t="shared" si="7"/>
        <v>ลูกหนี้ชั้นดี</v>
      </c>
      <c r="I120" s="17" cm="1">
        <f t="array" ref="I120">_xlfn.IFS(D120=0,0%, D120&lt;=30,25%, D120&lt;=60,50%, D120&lt;=90,75%, D120&gt;90,100%)</f>
        <v>0.25</v>
      </c>
      <c r="J120">
        <f>SUMIFS(รายงานลูกหนี้!$G$2:$G$20000, รายงานลูกหนี้!$A$2:$A$20000, $A120, รายงานลูกหนี้!$K$2:$K$20000, 0)</f>
        <v>3529</v>
      </c>
      <c r="K120">
        <f>SUMIFS(รายงานลูกหนี้!$G$2:$G$20000, รายงานลูกหนี้!$A$2:$A$20000, $A120, รายงานลูกหนี้!$K$2:$K$20000, "&gt;=1", รายงานลูกหนี้!$K$2:$K$20000, "&lt;=30")</f>
        <v>7426</v>
      </c>
      <c r="L120">
        <f>SUMIFS(รายงานลูกหนี้!$G$2:$G$20000, รายงานลูกหนี้!$A$2:$A$20000, $A120, รายงานลูกหนี้!$K$2:$K$20000, "&gt;=31", รายงานลูกหนี้!$K$2:$K$20000, "&lt;=60")</f>
        <v>0</v>
      </c>
      <c r="M120">
        <f>SUMIFS(รายงานลูกหนี้!$G$2:$G$20000, รายงานลูกหนี้!$A$2:$A$20000, $A120, รายงานลูกหนี้!$K$2:$K$20000, "&gt;=61", รายงานลูกหนี้!$K$2:$K$20000, "&lt;=90")</f>
        <v>0</v>
      </c>
      <c r="N120">
        <f>SUMIFS(รายงานลูกหนี้!$G$2:$G$20000, รายงานลูกหนี้!$A$2:$A$20000, $A120, รายงานลูกหนี้!$K$2:$K$20000, "&gt;90")</f>
        <v>0</v>
      </c>
      <c r="O120">
        <f t="shared" si="8"/>
        <v>10955</v>
      </c>
      <c r="P120" s="17">
        <f t="shared" si="9"/>
        <v>0.16946599726152442</v>
      </c>
    </row>
    <row r="121" spans="1:16" x14ac:dyDescent="0.2">
      <c r="A121" t="str">
        <v>27f0cb822af465a44a9c132d0bc64244226dd37d50248d5159684d151d6fbfe1</v>
      </c>
      <c r="B121">
        <f>COUNTIF(รายงานลูกหนี้!$A:$A,A121)</f>
        <v>8</v>
      </c>
      <c r="C121">
        <f>COUNTIFS(รายงานลูกหนี้!$A:$A,A121,รายงานลูกหนี้!$K:$K,"&gt;0")</f>
        <v>4</v>
      </c>
      <c r="D121">
        <f>SUMIF(รายงานลูกหนี้!$A:$A,A121,รายงานลูกหนี้!$K:$K)</f>
        <v>6</v>
      </c>
      <c r="E121">
        <f>_xlfn.MAXIFS(รายงานลูกหนี้!$K:$K,รายงานลูกหนี้!$A:$A,A121)</f>
        <v>3</v>
      </c>
      <c r="F121" s="17">
        <f t="shared" si="5"/>
        <v>0.5</v>
      </c>
      <c r="G121" t="str">
        <f t="shared" si="6"/>
        <v>ค้างชำระ 1 - 30 วัน</v>
      </c>
      <c r="H121" t="str">
        <f t="shared" si="7"/>
        <v>ลูกหนี้ชั้นดี</v>
      </c>
      <c r="I121" s="17" cm="1">
        <f t="array" ref="I121">_xlfn.IFS(D121=0,0%, D121&lt;=30,25%, D121&lt;=60,50%, D121&lt;=90,75%, D121&gt;90,100%)</f>
        <v>0.25</v>
      </c>
      <c r="J121">
        <f>SUMIFS(รายงานลูกหนี้!$G$2:$G$20000, รายงานลูกหนี้!$A$2:$A$20000, $A121, รายงานลูกหนี้!$K$2:$K$20000, 0)</f>
        <v>5602</v>
      </c>
      <c r="K121">
        <f>SUMIFS(รายงานลูกหนี้!$G$2:$G$20000, รายงานลูกหนี้!$A$2:$A$20000, $A121, รายงานลูกหนี้!$K$2:$K$20000, "&gt;=1", รายงานลูกหนี้!$K$2:$K$20000, "&lt;=30")</f>
        <v>39458</v>
      </c>
      <c r="L121">
        <f>SUMIFS(รายงานลูกหนี้!$G$2:$G$20000, รายงานลูกหนี้!$A$2:$A$20000, $A121, รายงานลูกหนี้!$K$2:$K$20000, "&gt;=31", รายงานลูกหนี้!$K$2:$K$20000, "&lt;=60")</f>
        <v>0</v>
      </c>
      <c r="M121">
        <f>SUMIFS(รายงานลูกหนี้!$G$2:$G$20000, รายงานลูกหนี้!$A$2:$A$20000, $A121, รายงานลูกหนี้!$K$2:$K$20000, "&gt;=61", รายงานลูกหนี้!$K$2:$K$20000, "&lt;=90")</f>
        <v>0</v>
      </c>
      <c r="N121">
        <f>SUMIFS(รายงานลูกหนี้!$G$2:$G$20000, รายงานลูกหนี้!$A$2:$A$20000, $A121, รายงานลูกหนี้!$K$2:$K$20000, "&gt;90")</f>
        <v>0</v>
      </c>
      <c r="O121">
        <f t="shared" si="8"/>
        <v>45060</v>
      </c>
      <c r="P121" s="17">
        <f t="shared" si="9"/>
        <v>0.21891921881935197</v>
      </c>
    </row>
    <row r="122" spans="1:16" x14ac:dyDescent="0.2">
      <c r="A122" t="str">
        <v>c1622e4a90a0cdda9598e966ca32ac8aeb4d54c7330d2ca5b682b22727b3fd98</v>
      </c>
      <c r="B122">
        <f>COUNTIF(รายงานลูกหนี้!$A:$A,A122)</f>
        <v>1</v>
      </c>
      <c r="C122">
        <f>COUNTIFS(รายงานลูกหนี้!$A:$A,A122,รายงานลูกหนี้!$K:$K,"&gt;0")</f>
        <v>0</v>
      </c>
      <c r="D122">
        <f>SUMIF(รายงานลูกหนี้!$A:$A,A122,รายงานลูกหนี้!$K:$K)</f>
        <v>0</v>
      </c>
      <c r="E122">
        <f>_xlfn.MAXIFS(รายงานลูกหนี้!$K:$K,รายงานลูกหนี้!$A:$A,A122)</f>
        <v>0</v>
      </c>
      <c r="F122" s="17">
        <f t="shared" si="5"/>
        <v>0</v>
      </c>
      <c r="G122" t="str">
        <f t="shared" si="6"/>
        <v>ชำระตรงเวลา</v>
      </c>
      <c r="H122" t="str">
        <f t="shared" si="7"/>
        <v>ลูกหนี้ชั้นดี</v>
      </c>
      <c r="I122" s="17" cm="1">
        <f t="array" ref="I122">_xlfn.IFS(D122=0,0%, D122&lt;=30,25%, D122&lt;=60,50%, D122&lt;=90,75%, D122&gt;90,100%)</f>
        <v>0</v>
      </c>
      <c r="J122">
        <f>SUMIFS(รายงานลูกหนี้!$G$2:$G$20000, รายงานลูกหนี้!$A$2:$A$20000, $A122, รายงานลูกหนี้!$K$2:$K$20000, 0)</f>
        <v>1400</v>
      </c>
      <c r="K122">
        <f>SUMIFS(รายงานลูกหนี้!$G$2:$G$20000, รายงานลูกหนี้!$A$2:$A$20000, $A122, รายงานลูกหนี้!$K$2:$K$20000, "&gt;=1", รายงานลูกหนี้!$K$2:$K$20000, "&lt;=30")</f>
        <v>0</v>
      </c>
      <c r="L122">
        <f>SUMIFS(รายงานลูกหนี้!$G$2:$G$20000, รายงานลูกหนี้!$A$2:$A$20000, $A122, รายงานลูกหนี้!$K$2:$K$20000, "&gt;=31", รายงานลูกหนี้!$K$2:$K$20000, "&lt;=60")</f>
        <v>0</v>
      </c>
      <c r="M122">
        <f>SUMIFS(รายงานลูกหนี้!$G$2:$G$20000, รายงานลูกหนี้!$A$2:$A$20000, $A122, รายงานลูกหนี้!$K$2:$K$20000, "&gt;=61", รายงานลูกหนี้!$K$2:$K$20000, "&lt;=90")</f>
        <v>0</v>
      </c>
      <c r="N122">
        <f>SUMIFS(รายงานลูกหนี้!$G$2:$G$20000, รายงานลูกหนี้!$A$2:$A$20000, $A122, รายงานลูกหนี้!$K$2:$K$20000, "&gt;90")</f>
        <v>0</v>
      </c>
      <c r="O122">
        <f t="shared" si="8"/>
        <v>1400</v>
      </c>
      <c r="P122" s="17">
        <f t="shared" si="9"/>
        <v>0</v>
      </c>
    </row>
    <row r="123" spans="1:16" x14ac:dyDescent="0.2">
      <c r="A123" t="str">
        <v>ddc83208e47c76ee2aae0b8a93225518f5fcd00015da143d329da73b3b56573a</v>
      </c>
      <c r="B123">
        <f>COUNTIF(รายงานลูกหนี้!$A:$A,A123)</f>
        <v>14</v>
      </c>
      <c r="C123">
        <f>COUNTIFS(รายงานลูกหนี้!$A:$A,A123,รายงานลูกหนี้!$K:$K,"&gt;0")</f>
        <v>2</v>
      </c>
      <c r="D123">
        <f>SUMIF(รายงานลูกหนี้!$A:$A,A123,รายงานลูกหนี้!$K:$K)</f>
        <v>19</v>
      </c>
      <c r="E123">
        <f>_xlfn.MAXIFS(รายงานลูกหนี้!$K:$K,รายงานลูกหนี้!$A:$A,A123)</f>
        <v>17</v>
      </c>
      <c r="F123" s="17">
        <f t="shared" si="5"/>
        <v>0.14285714285714285</v>
      </c>
      <c r="G123" t="str">
        <f t="shared" si="6"/>
        <v>ค้างชำระ 1 - 30 วัน</v>
      </c>
      <c r="H123" t="str">
        <f t="shared" si="7"/>
        <v>ลูกหนี้ชั้นดี</v>
      </c>
      <c r="I123" s="17" cm="1">
        <f t="array" ref="I123">_xlfn.IFS(D123=0,0%, D123&lt;=30,25%, D123&lt;=60,50%, D123&lt;=90,75%, D123&gt;90,100%)</f>
        <v>0.25</v>
      </c>
      <c r="J123">
        <f>SUMIFS(รายงานลูกหนี้!$G$2:$G$20000, รายงานลูกหนี้!$A$2:$A$20000, $A123, รายงานลูกหนี้!$K$2:$K$20000, 0)</f>
        <v>26835</v>
      </c>
      <c r="K123">
        <f>SUMIFS(รายงานลูกหนี้!$G$2:$G$20000, รายงานลูกหนี้!$A$2:$A$20000, $A123, รายงานลูกหนี้!$K$2:$K$20000, "&gt;=1", รายงานลูกหนี้!$K$2:$K$20000, "&lt;=30")</f>
        <v>16768</v>
      </c>
      <c r="L123">
        <f>SUMIFS(รายงานลูกหนี้!$G$2:$G$20000, รายงานลูกหนี้!$A$2:$A$20000, $A123, รายงานลูกหนี้!$K$2:$K$20000, "&gt;=31", รายงานลูกหนี้!$K$2:$K$20000, "&lt;=60")</f>
        <v>0</v>
      </c>
      <c r="M123">
        <f>SUMIFS(รายงานลูกหนี้!$G$2:$G$20000, รายงานลูกหนี้!$A$2:$A$20000, $A123, รายงานลูกหนี้!$K$2:$K$20000, "&gt;=61", รายงานลูกหนี้!$K$2:$K$20000, "&lt;=90")</f>
        <v>0</v>
      </c>
      <c r="N123">
        <f>SUMIFS(รายงานลูกหนี้!$G$2:$G$20000, รายงานลูกหนี้!$A$2:$A$20000, $A123, รายงานลูกหนี้!$K$2:$K$20000, "&gt;90")</f>
        <v>0</v>
      </c>
      <c r="O123">
        <f t="shared" si="8"/>
        <v>43603</v>
      </c>
      <c r="P123" s="17">
        <f t="shared" si="9"/>
        <v>9.6140173841249454E-2</v>
      </c>
    </row>
    <row r="124" spans="1:16" x14ac:dyDescent="0.2">
      <c r="A124" t="str">
        <v>be8d06c8abcae22366d746aaec005764ac787979236d85ec1985cca87a1260f1</v>
      </c>
      <c r="B124">
        <f>COUNTIF(รายงานลูกหนี้!$A:$A,A124)</f>
        <v>1</v>
      </c>
      <c r="C124">
        <f>COUNTIFS(รายงานลูกหนี้!$A:$A,A124,รายงานลูกหนี้!$K:$K,"&gt;0")</f>
        <v>0</v>
      </c>
      <c r="D124">
        <f>SUMIF(รายงานลูกหนี้!$A:$A,A124,รายงานลูกหนี้!$K:$K)</f>
        <v>0</v>
      </c>
      <c r="E124">
        <f>_xlfn.MAXIFS(รายงานลูกหนี้!$K:$K,รายงานลูกหนี้!$A:$A,A124)</f>
        <v>0</v>
      </c>
      <c r="F124" s="17">
        <f t="shared" si="5"/>
        <v>0</v>
      </c>
      <c r="G124" t="str">
        <f t="shared" si="6"/>
        <v>ชำระตรงเวลา</v>
      </c>
      <c r="H124" t="str">
        <f t="shared" si="7"/>
        <v>ลูกหนี้ชั้นดี</v>
      </c>
      <c r="I124" s="17" cm="1">
        <f t="array" ref="I124">_xlfn.IFS(D124=0,0%, D124&lt;=30,25%, D124&lt;=60,50%, D124&lt;=90,75%, D124&gt;90,100%)</f>
        <v>0</v>
      </c>
      <c r="J124">
        <f>SUMIFS(รายงานลูกหนี้!$G$2:$G$20000, รายงานลูกหนี้!$A$2:$A$20000, $A124, รายงานลูกหนี้!$K$2:$K$20000, 0)</f>
        <v>5400</v>
      </c>
      <c r="K124">
        <f>SUMIFS(รายงานลูกหนี้!$G$2:$G$20000, รายงานลูกหนี้!$A$2:$A$20000, $A124, รายงานลูกหนี้!$K$2:$K$20000, "&gt;=1", รายงานลูกหนี้!$K$2:$K$20000, "&lt;=30")</f>
        <v>0</v>
      </c>
      <c r="L124">
        <f>SUMIFS(รายงานลูกหนี้!$G$2:$G$20000, รายงานลูกหนี้!$A$2:$A$20000, $A124, รายงานลูกหนี้!$K$2:$K$20000, "&gt;=31", รายงานลูกหนี้!$K$2:$K$20000, "&lt;=60")</f>
        <v>0</v>
      </c>
      <c r="M124">
        <f>SUMIFS(รายงานลูกหนี้!$G$2:$G$20000, รายงานลูกหนี้!$A$2:$A$20000, $A124, รายงานลูกหนี้!$K$2:$K$20000, "&gt;=61", รายงานลูกหนี้!$K$2:$K$20000, "&lt;=90")</f>
        <v>0</v>
      </c>
      <c r="N124">
        <f>SUMIFS(รายงานลูกหนี้!$G$2:$G$20000, รายงานลูกหนี้!$A$2:$A$20000, $A124, รายงานลูกหนี้!$K$2:$K$20000, "&gt;90")</f>
        <v>0</v>
      </c>
      <c r="O124">
        <f t="shared" si="8"/>
        <v>5400</v>
      </c>
      <c r="P124" s="17">
        <f t="shared" si="9"/>
        <v>0</v>
      </c>
    </row>
    <row r="125" spans="1:16" x14ac:dyDescent="0.2">
      <c r="A125" t="str">
        <v>550adc931235ea02e1812c8e1d70aa3d3a8d1f2b1496128367231a36f5a85a03</v>
      </c>
      <c r="B125">
        <f>COUNTIF(รายงานลูกหนี้!$A:$A,A125)</f>
        <v>1</v>
      </c>
      <c r="C125">
        <f>COUNTIFS(รายงานลูกหนี้!$A:$A,A125,รายงานลูกหนี้!$K:$K,"&gt;0")</f>
        <v>1</v>
      </c>
      <c r="D125">
        <f>SUMIF(รายงานลูกหนี้!$A:$A,A125,รายงานลูกหนี้!$K:$K)</f>
        <v>2</v>
      </c>
      <c r="E125">
        <f>_xlfn.MAXIFS(รายงานลูกหนี้!$K:$K,รายงานลูกหนี้!$A:$A,A125)</f>
        <v>2</v>
      </c>
      <c r="F125" s="17">
        <f t="shared" si="5"/>
        <v>1</v>
      </c>
      <c r="G125" t="str">
        <f t="shared" si="6"/>
        <v>ค้างชำระ 1 - 30 วัน</v>
      </c>
      <c r="H125" t="str">
        <f t="shared" si="7"/>
        <v>ลูกหนี้ชั้นดี</v>
      </c>
      <c r="I125" s="17" cm="1">
        <f t="array" ref="I125">_xlfn.IFS(D125=0,0%, D125&lt;=30,25%, D125&lt;=60,50%, D125&lt;=90,75%, D125&gt;90,100%)</f>
        <v>0.25</v>
      </c>
      <c r="J125">
        <f>SUMIFS(รายงานลูกหนี้!$G$2:$G$20000, รายงานลูกหนี้!$A$2:$A$20000, $A125, รายงานลูกหนี้!$K$2:$K$20000, 0)</f>
        <v>0</v>
      </c>
      <c r="K125">
        <f>SUMIFS(รายงานลูกหนี้!$G$2:$G$20000, รายงานลูกหนี้!$A$2:$A$20000, $A125, รายงานลูกหนี้!$K$2:$K$20000, "&gt;=1", รายงานลูกหนี้!$K$2:$K$20000, "&lt;=30")</f>
        <v>1150</v>
      </c>
      <c r="L125">
        <f>SUMIFS(รายงานลูกหนี้!$G$2:$G$20000, รายงานลูกหนี้!$A$2:$A$20000, $A125, รายงานลูกหนี้!$K$2:$K$20000, "&gt;=31", รายงานลูกหนี้!$K$2:$K$20000, "&lt;=60")</f>
        <v>0</v>
      </c>
      <c r="M125">
        <f>SUMIFS(รายงานลูกหนี้!$G$2:$G$20000, รายงานลูกหนี้!$A$2:$A$20000, $A125, รายงานลูกหนี้!$K$2:$K$20000, "&gt;=61", รายงานลูกหนี้!$K$2:$K$20000, "&lt;=90")</f>
        <v>0</v>
      </c>
      <c r="N125">
        <f>SUMIFS(รายงานลูกหนี้!$G$2:$G$20000, รายงานลูกหนี้!$A$2:$A$20000, $A125, รายงานลูกหนี้!$K$2:$K$20000, "&gt;90")</f>
        <v>0</v>
      </c>
      <c r="O125">
        <f t="shared" si="8"/>
        <v>1150</v>
      </c>
      <c r="P125" s="17">
        <f t="shared" si="9"/>
        <v>0.25</v>
      </c>
    </row>
    <row r="126" spans="1:16" x14ac:dyDescent="0.2">
      <c r="A126" t="str">
        <v>bd30b06cd95aa029a8a5b9288074ade75f14217c5186fabe49e0b686b5d0ec11</v>
      </c>
      <c r="B126">
        <f>COUNTIF(รายงานลูกหนี้!$A:$A,A126)</f>
        <v>2</v>
      </c>
      <c r="C126">
        <f>COUNTIFS(รายงานลูกหนี้!$A:$A,A126,รายงานลูกหนี้!$K:$K,"&gt;0")</f>
        <v>1</v>
      </c>
      <c r="D126">
        <f>SUMIF(รายงานลูกหนี้!$A:$A,A126,รายงานลูกหนี้!$K:$K)</f>
        <v>1</v>
      </c>
      <c r="E126">
        <f>_xlfn.MAXIFS(รายงานลูกหนี้!$K:$K,รายงานลูกหนี้!$A:$A,A126)</f>
        <v>1</v>
      </c>
      <c r="F126" s="17">
        <f t="shared" si="5"/>
        <v>0.5</v>
      </c>
      <c r="G126" t="str">
        <f t="shared" si="6"/>
        <v>ค้างชำระ 1 - 30 วัน</v>
      </c>
      <c r="H126" t="str">
        <f t="shared" si="7"/>
        <v>ลูกหนี้ชั้นดี</v>
      </c>
      <c r="I126" s="17" cm="1">
        <f t="array" ref="I126">_xlfn.IFS(D126=0,0%, D126&lt;=30,25%, D126&lt;=60,50%, D126&lt;=90,75%, D126&gt;90,100%)</f>
        <v>0.25</v>
      </c>
      <c r="J126">
        <f>SUMIFS(รายงานลูกหนี้!$G$2:$G$20000, รายงานลูกหนี้!$A$2:$A$20000, $A126, รายงานลูกหนี้!$K$2:$K$20000, 0)</f>
        <v>1260</v>
      </c>
      <c r="K126">
        <f>SUMIFS(รายงานลูกหนี้!$G$2:$G$20000, รายงานลูกหนี้!$A$2:$A$20000, $A126, รายงานลูกหนี้!$K$2:$K$20000, "&gt;=1", รายงานลูกหนี้!$K$2:$K$20000, "&lt;=30")</f>
        <v>3192</v>
      </c>
      <c r="L126">
        <f>SUMIFS(รายงานลูกหนี้!$G$2:$G$20000, รายงานลูกหนี้!$A$2:$A$20000, $A126, รายงานลูกหนี้!$K$2:$K$20000, "&gt;=31", รายงานลูกหนี้!$K$2:$K$20000, "&lt;=60")</f>
        <v>0</v>
      </c>
      <c r="M126">
        <f>SUMIFS(รายงานลูกหนี้!$G$2:$G$20000, รายงานลูกหนี้!$A$2:$A$20000, $A126, รายงานลูกหนี้!$K$2:$K$20000, "&gt;=61", รายงานลูกหนี้!$K$2:$K$20000, "&lt;=90")</f>
        <v>0</v>
      </c>
      <c r="N126">
        <f>SUMIFS(รายงานลูกหนี้!$G$2:$G$20000, รายงานลูกหนี้!$A$2:$A$20000, $A126, รายงานลูกหนี้!$K$2:$K$20000, "&gt;90")</f>
        <v>0</v>
      </c>
      <c r="O126">
        <f t="shared" si="8"/>
        <v>4452</v>
      </c>
      <c r="P126" s="17">
        <f t="shared" si="9"/>
        <v>0.17924528301886791</v>
      </c>
    </row>
    <row r="127" spans="1:16" x14ac:dyDescent="0.2">
      <c r="A127" t="str">
        <v>1edab61a9be51db4a42cf59582b54dde1186bacbb83aa53952bc8c008fb9298d</v>
      </c>
      <c r="B127">
        <f>COUNTIF(รายงานลูกหนี้!$A:$A,A127)</f>
        <v>2</v>
      </c>
      <c r="C127">
        <f>COUNTIFS(รายงานลูกหนี้!$A:$A,A127,รายงานลูกหนี้!$K:$K,"&gt;0")</f>
        <v>0</v>
      </c>
      <c r="D127">
        <f>SUMIF(รายงานลูกหนี้!$A:$A,A127,รายงานลูกหนี้!$K:$K)</f>
        <v>0</v>
      </c>
      <c r="E127">
        <f>_xlfn.MAXIFS(รายงานลูกหนี้!$K:$K,รายงานลูกหนี้!$A:$A,A127)</f>
        <v>0</v>
      </c>
      <c r="F127" s="17">
        <f t="shared" si="5"/>
        <v>0</v>
      </c>
      <c r="G127" t="str">
        <f t="shared" si="6"/>
        <v>ชำระตรงเวลา</v>
      </c>
      <c r="H127" t="str">
        <f t="shared" si="7"/>
        <v>ลูกหนี้ชั้นดี</v>
      </c>
      <c r="I127" s="17" cm="1">
        <f t="array" ref="I127">_xlfn.IFS(D127=0,0%, D127&lt;=30,25%, D127&lt;=60,50%, D127&lt;=90,75%, D127&gt;90,100%)</f>
        <v>0</v>
      </c>
      <c r="J127">
        <f>SUMIFS(รายงานลูกหนี้!$G$2:$G$20000, รายงานลูกหนี้!$A$2:$A$20000, $A127, รายงานลูกหนี้!$K$2:$K$20000, 0)</f>
        <v>13088</v>
      </c>
      <c r="K127">
        <f>SUMIFS(รายงานลูกหนี้!$G$2:$G$20000, รายงานลูกหนี้!$A$2:$A$20000, $A127, รายงานลูกหนี้!$K$2:$K$20000, "&gt;=1", รายงานลูกหนี้!$K$2:$K$20000, "&lt;=30")</f>
        <v>0</v>
      </c>
      <c r="L127">
        <f>SUMIFS(รายงานลูกหนี้!$G$2:$G$20000, รายงานลูกหนี้!$A$2:$A$20000, $A127, รายงานลูกหนี้!$K$2:$K$20000, "&gt;=31", รายงานลูกหนี้!$K$2:$K$20000, "&lt;=60")</f>
        <v>0</v>
      </c>
      <c r="M127">
        <f>SUMIFS(รายงานลูกหนี้!$G$2:$G$20000, รายงานลูกหนี้!$A$2:$A$20000, $A127, รายงานลูกหนี้!$K$2:$K$20000, "&gt;=61", รายงานลูกหนี้!$K$2:$K$20000, "&lt;=90")</f>
        <v>0</v>
      </c>
      <c r="N127">
        <f>SUMIFS(รายงานลูกหนี้!$G$2:$G$20000, รายงานลูกหนี้!$A$2:$A$20000, $A127, รายงานลูกหนี้!$K$2:$K$20000, "&gt;90")</f>
        <v>0</v>
      </c>
      <c r="O127">
        <f t="shared" si="8"/>
        <v>13088</v>
      </c>
      <c r="P127" s="17">
        <f t="shared" si="9"/>
        <v>0</v>
      </c>
    </row>
    <row r="128" spans="1:16" x14ac:dyDescent="0.2">
      <c r="A128" t="str">
        <v>5ccf262839adc9d0addbfc606edff9f520f3482035d6416590f3837bbf35f1dc</v>
      </c>
      <c r="B128">
        <f>COUNTIF(รายงานลูกหนี้!$A:$A,A128)</f>
        <v>1</v>
      </c>
      <c r="C128">
        <f>COUNTIFS(รายงานลูกหนี้!$A:$A,A128,รายงานลูกหนี้!$K:$K,"&gt;0")</f>
        <v>0</v>
      </c>
      <c r="D128">
        <f>SUMIF(รายงานลูกหนี้!$A:$A,A128,รายงานลูกหนี้!$K:$K)</f>
        <v>0</v>
      </c>
      <c r="E128">
        <f>_xlfn.MAXIFS(รายงานลูกหนี้!$K:$K,รายงานลูกหนี้!$A:$A,A128)</f>
        <v>0</v>
      </c>
      <c r="F128" s="17">
        <f t="shared" si="5"/>
        <v>0</v>
      </c>
      <c r="G128" t="str">
        <f t="shared" si="6"/>
        <v>ชำระตรงเวลา</v>
      </c>
      <c r="H128" t="str">
        <f t="shared" si="7"/>
        <v>ลูกหนี้ชั้นดี</v>
      </c>
      <c r="I128" s="17" cm="1">
        <f t="array" ref="I128">_xlfn.IFS(D128=0,0%, D128&lt;=30,25%, D128&lt;=60,50%, D128&lt;=90,75%, D128&gt;90,100%)</f>
        <v>0</v>
      </c>
      <c r="J128">
        <f>SUMIFS(รายงานลูกหนี้!$G$2:$G$20000, รายงานลูกหนี้!$A$2:$A$20000, $A128, รายงานลูกหนี้!$K$2:$K$20000, 0)</f>
        <v>2660</v>
      </c>
      <c r="K128">
        <f>SUMIFS(รายงานลูกหนี้!$G$2:$G$20000, รายงานลูกหนี้!$A$2:$A$20000, $A128, รายงานลูกหนี้!$K$2:$K$20000, "&gt;=1", รายงานลูกหนี้!$K$2:$K$20000, "&lt;=30")</f>
        <v>0</v>
      </c>
      <c r="L128">
        <f>SUMIFS(รายงานลูกหนี้!$G$2:$G$20000, รายงานลูกหนี้!$A$2:$A$20000, $A128, รายงานลูกหนี้!$K$2:$K$20000, "&gt;=31", รายงานลูกหนี้!$K$2:$K$20000, "&lt;=60")</f>
        <v>0</v>
      </c>
      <c r="M128">
        <f>SUMIFS(รายงานลูกหนี้!$G$2:$G$20000, รายงานลูกหนี้!$A$2:$A$20000, $A128, รายงานลูกหนี้!$K$2:$K$20000, "&gt;=61", รายงานลูกหนี้!$K$2:$K$20000, "&lt;=90")</f>
        <v>0</v>
      </c>
      <c r="N128">
        <f>SUMIFS(รายงานลูกหนี้!$G$2:$G$20000, รายงานลูกหนี้!$A$2:$A$20000, $A128, รายงานลูกหนี้!$K$2:$K$20000, "&gt;90")</f>
        <v>0</v>
      </c>
      <c r="O128">
        <f t="shared" si="8"/>
        <v>2660</v>
      </c>
      <c r="P128" s="17">
        <f t="shared" si="9"/>
        <v>0</v>
      </c>
    </row>
    <row r="129" spans="1:16" x14ac:dyDescent="0.2">
      <c r="A129" t="str">
        <v>593c1417a9ef39a0be04cc37f9bea169c65ef2fa6dd2948d1ffd84e6e1389b1d</v>
      </c>
      <c r="B129">
        <f>COUNTIF(รายงานลูกหนี้!$A:$A,A129)</f>
        <v>7</v>
      </c>
      <c r="C129">
        <f>COUNTIFS(รายงานลูกหนี้!$A:$A,A129,รายงานลูกหนี้!$K:$K,"&gt;0")</f>
        <v>4</v>
      </c>
      <c r="D129">
        <f>SUMIF(รายงานลูกหนี้!$A:$A,A129,รายงานลูกหนี้!$K:$K)</f>
        <v>17</v>
      </c>
      <c r="E129">
        <f>_xlfn.MAXIFS(รายงานลูกหนี้!$K:$K,รายงานลูกหนี้!$A:$A,A129)</f>
        <v>8</v>
      </c>
      <c r="F129" s="17">
        <f t="shared" si="5"/>
        <v>0.5714285714285714</v>
      </c>
      <c r="G129" t="str">
        <f t="shared" si="6"/>
        <v>ค้างชำระ 1 - 30 วัน</v>
      </c>
      <c r="H129" t="str">
        <f t="shared" si="7"/>
        <v>ลูกหนี้ชั้นดี</v>
      </c>
      <c r="I129" s="17" cm="1">
        <f t="array" ref="I129">_xlfn.IFS(D129=0,0%, D129&lt;=30,25%, D129&lt;=60,50%, D129&lt;=90,75%, D129&gt;90,100%)</f>
        <v>0.25</v>
      </c>
      <c r="J129">
        <f>SUMIFS(รายงานลูกหนี้!$G$2:$G$20000, รายงานลูกหนี้!$A$2:$A$20000, $A129, รายงานลูกหนี้!$K$2:$K$20000, 0)</f>
        <v>3348</v>
      </c>
      <c r="K129">
        <f>SUMIFS(รายงานลูกหนี้!$G$2:$G$20000, รายงานลูกหนี้!$A$2:$A$20000, $A129, รายงานลูกหนี้!$K$2:$K$20000, "&gt;=1", รายงานลูกหนี้!$K$2:$K$20000, "&lt;=30")</f>
        <v>12313</v>
      </c>
      <c r="L129">
        <f>SUMIFS(รายงานลูกหนี้!$G$2:$G$20000, รายงานลูกหนี้!$A$2:$A$20000, $A129, รายงานลูกหนี้!$K$2:$K$20000, "&gt;=31", รายงานลูกหนี้!$K$2:$K$20000, "&lt;=60")</f>
        <v>0</v>
      </c>
      <c r="M129">
        <f>SUMIFS(รายงานลูกหนี้!$G$2:$G$20000, รายงานลูกหนี้!$A$2:$A$20000, $A129, รายงานลูกหนี้!$K$2:$K$20000, "&gt;=61", รายงานลูกหนี้!$K$2:$K$20000, "&lt;=90")</f>
        <v>0</v>
      </c>
      <c r="N129">
        <f>SUMIFS(รายงานลูกหนี้!$G$2:$G$20000, รายงานลูกหนี้!$A$2:$A$20000, $A129, รายงานลูกหนี้!$K$2:$K$20000, "&gt;90")</f>
        <v>0</v>
      </c>
      <c r="O129">
        <f t="shared" si="8"/>
        <v>15661</v>
      </c>
      <c r="P129" s="17">
        <f t="shared" si="9"/>
        <v>0.19655513696443394</v>
      </c>
    </row>
    <row r="130" spans="1:16" x14ac:dyDescent="0.2">
      <c r="A130" t="str">
        <v>a12a27b9c608e671ab7ee255fe10d7369fe4f9ef818e3a5367d564294afa3a63</v>
      </c>
      <c r="B130">
        <f>COUNTIF(รายงานลูกหนี้!$A:$A,A130)</f>
        <v>3</v>
      </c>
      <c r="C130">
        <f>COUNTIFS(รายงานลูกหนี้!$A:$A,A130,รายงานลูกหนี้!$K:$K,"&gt;0")</f>
        <v>2</v>
      </c>
      <c r="D130">
        <f>SUMIF(รายงานลูกหนี้!$A:$A,A130,รายงานลูกหนี้!$K:$K)</f>
        <v>2</v>
      </c>
      <c r="E130">
        <f>_xlfn.MAXIFS(รายงานลูกหนี้!$K:$K,รายงานลูกหนี้!$A:$A,A130)</f>
        <v>1</v>
      </c>
      <c r="F130" s="17">
        <f t="shared" si="5"/>
        <v>0.66666666666666663</v>
      </c>
      <c r="G130" t="str">
        <f t="shared" si="6"/>
        <v>ค้างชำระ 1 - 30 วัน</v>
      </c>
      <c r="H130" t="str">
        <f t="shared" si="7"/>
        <v>ลูกหนี้ชั้นดี</v>
      </c>
      <c r="I130" s="17" cm="1">
        <f t="array" ref="I130">_xlfn.IFS(D130=0,0%, D130&lt;=30,25%, D130&lt;=60,50%, D130&lt;=90,75%, D130&gt;90,100%)</f>
        <v>0.25</v>
      </c>
      <c r="J130">
        <f>SUMIFS(รายงานลูกหนี้!$G$2:$G$20000, รายงานลูกหนี้!$A$2:$A$20000, $A130, รายงานลูกหนี้!$K$2:$K$20000, 0)</f>
        <v>1334</v>
      </c>
      <c r="K130">
        <f>SUMIFS(รายงานลูกหนี้!$G$2:$G$20000, รายงานลูกหนี้!$A$2:$A$20000, $A130, รายงานลูกหนี้!$K$2:$K$20000, "&gt;=1", รายงานลูกหนี้!$K$2:$K$20000, "&lt;=30")</f>
        <v>348000</v>
      </c>
      <c r="L130">
        <f>SUMIFS(รายงานลูกหนี้!$G$2:$G$20000, รายงานลูกหนี้!$A$2:$A$20000, $A130, รายงานลูกหนี้!$K$2:$K$20000, "&gt;=31", รายงานลูกหนี้!$K$2:$K$20000, "&lt;=60")</f>
        <v>0</v>
      </c>
      <c r="M130">
        <f>SUMIFS(รายงานลูกหนี้!$G$2:$G$20000, รายงานลูกหนี้!$A$2:$A$20000, $A130, รายงานลูกหนี้!$K$2:$K$20000, "&gt;=61", รายงานลูกหนี้!$K$2:$K$20000, "&lt;=90")</f>
        <v>0</v>
      </c>
      <c r="N130">
        <f>SUMIFS(รายงานลูกหนี้!$G$2:$G$20000, รายงานลูกหนี้!$A$2:$A$20000, $A130, รายงานลูกหนี้!$K$2:$K$20000, "&gt;90")</f>
        <v>0</v>
      </c>
      <c r="O130">
        <f t="shared" si="8"/>
        <v>349334</v>
      </c>
      <c r="P130" s="17">
        <f t="shared" si="9"/>
        <v>0.24904532624937739</v>
      </c>
    </row>
    <row r="131" spans="1:16" x14ac:dyDescent="0.2">
      <c r="A131" t="str">
        <v>0c71aa7141db675d0a295d22f498776e53fa5632418f5e461878fd514a567eb7</v>
      </c>
      <c r="B131">
        <f>COUNTIF(รายงานลูกหนี้!$A:$A,A131)</f>
        <v>7</v>
      </c>
      <c r="C131">
        <f>COUNTIFS(รายงานลูกหนี้!$A:$A,A131,รายงานลูกหนี้!$K:$K,"&gt;0")</f>
        <v>1</v>
      </c>
      <c r="D131">
        <f>SUMIF(รายงานลูกหนี้!$A:$A,A131,รายงานลูกหนี้!$K:$K)</f>
        <v>12</v>
      </c>
      <c r="E131">
        <f>_xlfn.MAXIFS(รายงานลูกหนี้!$K:$K,รายงานลูกหนี้!$A:$A,A131)</f>
        <v>12</v>
      </c>
      <c r="F131" s="17">
        <f t="shared" ref="F131:F194" si="10">C131/B131</f>
        <v>0.14285714285714285</v>
      </c>
      <c r="G131" t="str">
        <f t="shared" ref="G131:G194" si="11">IF(E131&lt;=0, "ชำระตรงเวลา", IF(E131&lt;=30, "ค้างชำระ 1 - 30 วัน", IF(E131&lt;=60, "ค้างชำระ 31 - 60 วัน", IF(E131&lt;=90, "ค้างชำระ 61 - 90 วัน", "ค้างชำระเกิน 90 วัน"))))</f>
        <v>ค้างชำระ 1 - 30 วัน</v>
      </c>
      <c r="H131" t="str">
        <f t="shared" ref="H131:H194" si="12">IF(E131&lt;=30, "ลูกหนี้ชั้นดี", IF(E131&lt;=90, "ลูกหนี้เฝ้าติดตาม", "ลูกหนี้ด้อยคุณภาพ (NPL)"))</f>
        <v>ลูกหนี้ชั้นดี</v>
      </c>
      <c r="I131" s="17" cm="1">
        <f t="array" ref="I131">_xlfn.IFS(D131=0,0%, D131&lt;=30,25%, D131&lt;=60,50%, D131&lt;=90,75%, D131&gt;90,100%)</f>
        <v>0.25</v>
      </c>
      <c r="J131">
        <f>SUMIFS(รายงานลูกหนี้!$G$2:$G$20000, รายงานลูกหนี้!$A$2:$A$20000, $A131, รายงานลูกหนี้!$K$2:$K$20000, 0)</f>
        <v>17967</v>
      </c>
      <c r="K131">
        <f>SUMIFS(รายงานลูกหนี้!$G$2:$G$20000, รายงานลูกหนี้!$A$2:$A$20000, $A131, รายงานลูกหนี้!$K$2:$K$20000, "&gt;=1", รายงานลูกหนี้!$K$2:$K$20000, "&lt;=30")</f>
        <v>570</v>
      </c>
      <c r="L131">
        <f>SUMIFS(รายงานลูกหนี้!$G$2:$G$20000, รายงานลูกหนี้!$A$2:$A$20000, $A131, รายงานลูกหนี้!$K$2:$K$20000, "&gt;=31", รายงานลูกหนี้!$K$2:$K$20000, "&lt;=60")</f>
        <v>0</v>
      </c>
      <c r="M131">
        <f>SUMIFS(รายงานลูกหนี้!$G$2:$G$20000, รายงานลูกหนี้!$A$2:$A$20000, $A131, รายงานลูกหนี้!$K$2:$K$20000, "&gt;=61", รายงานลูกหนี้!$K$2:$K$20000, "&lt;=90")</f>
        <v>0</v>
      </c>
      <c r="N131">
        <f>SUMIFS(รายงานลูกหนี้!$G$2:$G$20000, รายงานลูกหนี้!$A$2:$A$20000, $A131, รายงานลูกหนี้!$K$2:$K$20000, "&gt;90")</f>
        <v>0</v>
      </c>
      <c r="O131">
        <f t="shared" ref="O131:O194" si="13">SUM(J131:N131)</f>
        <v>18537</v>
      </c>
      <c r="P131" s="17">
        <f t="shared" ref="P131:P194" si="14">IF(O131=0, 0%, (J131*0%+K131*25%+L131*50%+M131*75%+N131*100%)/O131)</f>
        <v>7.6873280466094839E-3</v>
      </c>
    </row>
    <row r="132" spans="1:16" x14ac:dyDescent="0.2">
      <c r="A132" t="str">
        <v>f451661b515bc1882b3d2ad2915dcb82012f5dc378ff0657736fdb4293e67854</v>
      </c>
      <c r="B132">
        <f>COUNTIF(รายงานลูกหนี้!$A:$A,A132)</f>
        <v>12</v>
      </c>
      <c r="C132">
        <f>COUNTIFS(รายงานลูกหนี้!$A:$A,A132,รายงานลูกหนี้!$K:$K,"&gt;0")</f>
        <v>2</v>
      </c>
      <c r="D132">
        <f>SUMIF(รายงานลูกหนี้!$A:$A,A132,รายงานลูกหนี้!$K:$K)</f>
        <v>4</v>
      </c>
      <c r="E132">
        <f>_xlfn.MAXIFS(รายงานลูกหนี้!$K:$K,รายงานลูกหนี้!$A:$A,A132)</f>
        <v>3</v>
      </c>
      <c r="F132" s="17">
        <f t="shared" si="10"/>
        <v>0.16666666666666666</v>
      </c>
      <c r="G132" t="str">
        <f t="shared" si="11"/>
        <v>ค้างชำระ 1 - 30 วัน</v>
      </c>
      <c r="H132" t="str">
        <f t="shared" si="12"/>
        <v>ลูกหนี้ชั้นดี</v>
      </c>
      <c r="I132" s="17" cm="1">
        <f t="array" ref="I132">_xlfn.IFS(D132=0,0%, D132&lt;=30,25%, D132&lt;=60,50%, D132&lt;=90,75%, D132&gt;90,100%)</f>
        <v>0.25</v>
      </c>
      <c r="J132">
        <f>SUMIFS(รายงานลูกหนี้!$G$2:$G$20000, รายงานลูกหนี้!$A$2:$A$20000, $A132, รายงานลูกหนี้!$K$2:$K$20000, 0)</f>
        <v>352619</v>
      </c>
      <c r="K132">
        <f>SUMIFS(รายงานลูกหนี้!$G$2:$G$20000, รายงานลูกหนี้!$A$2:$A$20000, $A132, รายงานลูกหนี้!$K$2:$K$20000, "&gt;=1", รายงานลูกหนี้!$K$2:$K$20000, "&lt;=30")</f>
        <v>13302</v>
      </c>
      <c r="L132">
        <f>SUMIFS(รายงานลูกหนี้!$G$2:$G$20000, รายงานลูกหนี้!$A$2:$A$20000, $A132, รายงานลูกหนี้!$K$2:$K$20000, "&gt;=31", รายงานลูกหนี้!$K$2:$K$20000, "&lt;=60")</f>
        <v>0</v>
      </c>
      <c r="M132">
        <f>SUMIFS(รายงานลูกหนี้!$G$2:$G$20000, รายงานลูกหนี้!$A$2:$A$20000, $A132, รายงานลูกหนี้!$K$2:$K$20000, "&gt;=61", รายงานลูกหนี้!$K$2:$K$20000, "&lt;=90")</f>
        <v>0</v>
      </c>
      <c r="N132">
        <f>SUMIFS(รายงานลูกหนี้!$G$2:$G$20000, รายงานลูกหนี้!$A$2:$A$20000, $A132, รายงานลูกหนี้!$K$2:$K$20000, "&gt;90")</f>
        <v>0</v>
      </c>
      <c r="O132">
        <f t="shared" si="13"/>
        <v>365921</v>
      </c>
      <c r="P132" s="17">
        <f t="shared" si="14"/>
        <v>9.0880271971272488E-3</v>
      </c>
    </row>
    <row r="133" spans="1:16" x14ac:dyDescent="0.2">
      <c r="A133" t="str">
        <v>f9ce983951e156a2a6d997a32459d89f26a7b076fee7393c9c21319f9757a7b3</v>
      </c>
      <c r="B133">
        <f>COUNTIF(รายงานลูกหนี้!$A:$A,A133)</f>
        <v>1</v>
      </c>
      <c r="C133">
        <f>COUNTIFS(รายงานลูกหนี้!$A:$A,A133,รายงานลูกหนี้!$K:$K,"&gt;0")</f>
        <v>0</v>
      </c>
      <c r="D133">
        <f>SUMIF(รายงานลูกหนี้!$A:$A,A133,รายงานลูกหนี้!$K:$K)</f>
        <v>0</v>
      </c>
      <c r="E133">
        <f>_xlfn.MAXIFS(รายงานลูกหนี้!$K:$K,รายงานลูกหนี้!$A:$A,A133)</f>
        <v>0</v>
      </c>
      <c r="F133" s="17">
        <f t="shared" si="10"/>
        <v>0</v>
      </c>
      <c r="G133" t="str">
        <f t="shared" si="11"/>
        <v>ชำระตรงเวลา</v>
      </c>
      <c r="H133" t="str">
        <f t="shared" si="12"/>
        <v>ลูกหนี้ชั้นดี</v>
      </c>
      <c r="I133" s="17" cm="1">
        <f t="array" ref="I133">_xlfn.IFS(D133=0,0%, D133&lt;=30,25%, D133&lt;=60,50%, D133&lt;=90,75%, D133&gt;90,100%)</f>
        <v>0</v>
      </c>
      <c r="J133">
        <f>SUMIFS(รายงานลูกหนี้!$G$2:$G$20000, รายงานลูกหนี้!$A$2:$A$20000, $A133, รายงานลูกหนี้!$K$2:$K$20000, 0)</f>
        <v>1260</v>
      </c>
      <c r="K133">
        <f>SUMIFS(รายงานลูกหนี้!$G$2:$G$20000, รายงานลูกหนี้!$A$2:$A$20000, $A133, รายงานลูกหนี้!$K$2:$K$20000, "&gt;=1", รายงานลูกหนี้!$K$2:$K$20000, "&lt;=30")</f>
        <v>0</v>
      </c>
      <c r="L133">
        <f>SUMIFS(รายงานลูกหนี้!$G$2:$G$20000, รายงานลูกหนี้!$A$2:$A$20000, $A133, รายงานลูกหนี้!$K$2:$K$20000, "&gt;=31", รายงานลูกหนี้!$K$2:$K$20000, "&lt;=60")</f>
        <v>0</v>
      </c>
      <c r="M133">
        <f>SUMIFS(รายงานลูกหนี้!$G$2:$G$20000, รายงานลูกหนี้!$A$2:$A$20000, $A133, รายงานลูกหนี้!$K$2:$K$20000, "&gt;=61", รายงานลูกหนี้!$K$2:$K$20000, "&lt;=90")</f>
        <v>0</v>
      </c>
      <c r="N133">
        <f>SUMIFS(รายงานลูกหนี้!$G$2:$G$20000, รายงานลูกหนี้!$A$2:$A$20000, $A133, รายงานลูกหนี้!$K$2:$K$20000, "&gt;90")</f>
        <v>0</v>
      </c>
      <c r="O133">
        <f t="shared" si="13"/>
        <v>1260</v>
      </c>
      <c r="P133" s="17">
        <f t="shared" si="14"/>
        <v>0</v>
      </c>
    </row>
    <row r="134" spans="1:16" x14ac:dyDescent="0.2">
      <c r="A134" t="str">
        <v>2a6e54128fe1b912b3a87554e56aac2ce7f64fd2ca0f9654c3b963f50426f75d</v>
      </c>
      <c r="B134">
        <f>COUNTIF(รายงานลูกหนี้!$A:$A,A134)</f>
        <v>1</v>
      </c>
      <c r="C134">
        <f>COUNTIFS(รายงานลูกหนี้!$A:$A,A134,รายงานลูกหนี้!$K:$K,"&gt;0")</f>
        <v>0</v>
      </c>
      <c r="D134">
        <f>SUMIF(รายงานลูกหนี้!$A:$A,A134,รายงานลูกหนี้!$K:$K)</f>
        <v>0</v>
      </c>
      <c r="E134">
        <f>_xlfn.MAXIFS(รายงานลูกหนี้!$K:$K,รายงานลูกหนี้!$A:$A,A134)</f>
        <v>0</v>
      </c>
      <c r="F134" s="17">
        <f t="shared" si="10"/>
        <v>0</v>
      </c>
      <c r="G134" t="str">
        <f t="shared" si="11"/>
        <v>ชำระตรงเวลา</v>
      </c>
      <c r="H134" t="str">
        <f t="shared" si="12"/>
        <v>ลูกหนี้ชั้นดี</v>
      </c>
      <c r="I134" s="17" cm="1">
        <f t="array" ref="I134">_xlfn.IFS(D134=0,0%, D134&lt;=30,25%, D134&lt;=60,50%, D134&lt;=90,75%, D134&gt;90,100%)</f>
        <v>0</v>
      </c>
      <c r="J134">
        <f>SUMIFS(รายงานลูกหนี้!$G$2:$G$20000, รายงานลูกหนี้!$A$2:$A$20000, $A134, รายงานลูกหนี้!$K$2:$K$20000, 0)</f>
        <v>27200</v>
      </c>
      <c r="K134">
        <f>SUMIFS(รายงานลูกหนี้!$G$2:$G$20000, รายงานลูกหนี้!$A$2:$A$20000, $A134, รายงานลูกหนี้!$K$2:$K$20000, "&gt;=1", รายงานลูกหนี้!$K$2:$K$20000, "&lt;=30")</f>
        <v>0</v>
      </c>
      <c r="L134">
        <f>SUMIFS(รายงานลูกหนี้!$G$2:$G$20000, รายงานลูกหนี้!$A$2:$A$20000, $A134, รายงานลูกหนี้!$K$2:$K$20000, "&gt;=31", รายงานลูกหนี้!$K$2:$K$20000, "&lt;=60")</f>
        <v>0</v>
      </c>
      <c r="M134">
        <f>SUMIFS(รายงานลูกหนี้!$G$2:$G$20000, รายงานลูกหนี้!$A$2:$A$20000, $A134, รายงานลูกหนี้!$K$2:$K$20000, "&gt;=61", รายงานลูกหนี้!$K$2:$K$20000, "&lt;=90")</f>
        <v>0</v>
      </c>
      <c r="N134">
        <f>SUMIFS(รายงานลูกหนี้!$G$2:$G$20000, รายงานลูกหนี้!$A$2:$A$20000, $A134, รายงานลูกหนี้!$K$2:$K$20000, "&gt;90")</f>
        <v>0</v>
      </c>
      <c r="O134">
        <f t="shared" si="13"/>
        <v>27200</v>
      </c>
      <c r="P134" s="17">
        <f t="shared" si="14"/>
        <v>0</v>
      </c>
    </row>
    <row r="135" spans="1:16" x14ac:dyDescent="0.2">
      <c r="A135" t="str">
        <v>9d83f2cb7ef7b1e8432016282bfe36a9a9065bb5b4b5d8d3f1bf3c2ffa4883f7</v>
      </c>
      <c r="B135">
        <f>COUNTIF(รายงานลูกหนี้!$A:$A,A135)</f>
        <v>2</v>
      </c>
      <c r="C135">
        <f>COUNTIFS(รายงานลูกหนี้!$A:$A,A135,รายงานลูกหนี้!$K:$K,"&gt;0")</f>
        <v>0</v>
      </c>
      <c r="D135">
        <f>SUMIF(รายงานลูกหนี้!$A:$A,A135,รายงานลูกหนี้!$K:$K)</f>
        <v>0</v>
      </c>
      <c r="E135">
        <f>_xlfn.MAXIFS(รายงานลูกหนี้!$K:$K,รายงานลูกหนี้!$A:$A,A135)</f>
        <v>0</v>
      </c>
      <c r="F135" s="17">
        <f t="shared" si="10"/>
        <v>0</v>
      </c>
      <c r="G135" t="str">
        <f t="shared" si="11"/>
        <v>ชำระตรงเวลา</v>
      </c>
      <c r="H135" t="str">
        <f t="shared" si="12"/>
        <v>ลูกหนี้ชั้นดี</v>
      </c>
      <c r="I135" s="17" cm="1">
        <f t="array" ref="I135">_xlfn.IFS(D135=0,0%, D135&lt;=30,25%, D135&lt;=60,50%, D135&lt;=90,75%, D135&gt;90,100%)</f>
        <v>0</v>
      </c>
      <c r="J135">
        <f>SUMIFS(รายงานลูกหนี้!$G$2:$G$20000, รายงานลูกหนี้!$A$2:$A$20000, $A135, รายงานลูกหนี้!$K$2:$K$20000, 0)</f>
        <v>7788</v>
      </c>
      <c r="K135">
        <f>SUMIFS(รายงานลูกหนี้!$G$2:$G$20000, รายงานลูกหนี้!$A$2:$A$20000, $A135, รายงานลูกหนี้!$K$2:$K$20000, "&gt;=1", รายงานลูกหนี้!$K$2:$K$20000, "&lt;=30")</f>
        <v>0</v>
      </c>
      <c r="L135">
        <f>SUMIFS(รายงานลูกหนี้!$G$2:$G$20000, รายงานลูกหนี้!$A$2:$A$20000, $A135, รายงานลูกหนี้!$K$2:$K$20000, "&gt;=31", รายงานลูกหนี้!$K$2:$K$20000, "&lt;=60")</f>
        <v>0</v>
      </c>
      <c r="M135">
        <f>SUMIFS(รายงานลูกหนี้!$G$2:$G$20000, รายงานลูกหนี้!$A$2:$A$20000, $A135, รายงานลูกหนี้!$K$2:$K$20000, "&gt;=61", รายงานลูกหนี้!$K$2:$K$20000, "&lt;=90")</f>
        <v>0</v>
      </c>
      <c r="N135">
        <f>SUMIFS(รายงานลูกหนี้!$G$2:$G$20000, รายงานลูกหนี้!$A$2:$A$20000, $A135, รายงานลูกหนี้!$K$2:$K$20000, "&gt;90")</f>
        <v>0</v>
      </c>
      <c r="O135">
        <f t="shared" si="13"/>
        <v>7788</v>
      </c>
      <c r="P135" s="17">
        <f t="shared" si="14"/>
        <v>0</v>
      </c>
    </row>
    <row r="136" spans="1:16" x14ac:dyDescent="0.2">
      <c r="A136" t="str">
        <v>a97eb8872340e850ad5878272860215369e1e970a2d6ffafc274ffbeb87b6057</v>
      </c>
      <c r="B136">
        <f>COUNTIF(รายงานลูกหนี้!$A:$A,A136)</f>
        <v>2</v>
      </c>
      <c r="C136">
        <f>COUNTIFS(รายงานลูกหนี้!$A:$A,A136,รายงานลูกหนี้!$K:$K,"&gt;0")</f>
        <v>2</v>
      </c>
      <c r="D136">
        <f>SUMIF(รายงานลูกหนี้!$A:$A,A136,รายงานลูกหนี้!$K:$K)</f>
        <v>23</v>
      </c>
      <c r="E136">
        <f>_xlfn.MAXIFS(รายงานลูกหนี้!$K:$K,รายงานลูกหนี้!$A:$A,A136)</f>
        <v>13</v>
      </c>
      <c r="F136" s="17">
        <f t="shared" si="10"/>
        <v>1</v>
      </c>
      <c r="G136" t="str">
        <f t="shared" si="11"/>
        <v>ค้างชำระ 1 - 30 วัน</v>
      </c>
      <c r="H136" t="str">
        <f t="shared" si="12"/>
        <v>ลูกหนี้ชั้นดี</v>
      </c>
      <c r="I136" s="17" cm="1">
        <f t="array" ref="I136">_xlfn.IFS(D136=0,0%, D136&lt;=30,25%, D136&lt;=60,50%, D136&lt;=90,75%, D136&gt;90,100%)</f>
        <v>0.25</v>
      </c>
      <c r="J136">
        <f>SUMIFS(รายงานลูกหนี้!$G$2:$G$20000, รายงานลูกหนี้!$A$2:$A$20000, $A136, รายงานลูกหนี้!$K$2:$K$20000, 0)</f>
        <v>0</v>
      </c>
      <c r="K136">
        <f>SUMIFS(รายงานลูกหนี้!$G$2:$G$20000, รายงานลูกหนี้!$A$2:$A$20000, $A136, รายงานลูกหนี้!$K$2:$K$20000, "&gt;=1", รายงานลูกหนี้!$K$2:$K$20000, "&lt;=30")</f>
        <v>132980</v>
      </c>
      <c r="L136">
        <f>SUMIFS(รายงานลูกหนี้!$G$2:$G$20000, รายงานลูกหนี้!$A$2:$A$20000, $A136, รายงานลูกหนี้!$K$2:$K$20000, "&gt;=31", รายงานลูกหนี้!$K$2:$K$20000, "&lt;=60")</f>
        <v>0</v>
      </c>
      <c r="M136">
        <f>SUMIFS(รายงานลูกหนี้!$G$2:$G$20000, รายงานลูกหนี้!$A$2:$A$20000, $A136, รายงานลูกหนี้!$K$2:$K$20000, "&gt;=61", รายงานลูกหนี้!$K$2:$K$20000, "&lt;=90")</f>
        <v>0</v>
      </c>
      <c r="N136">
        <f>SUMIFS(รายงานลูกหนี้!$G$2:$G$20000, รายงานลูกหนี้!$A$2:$A$20000, $A136, รายงานลูกหนี้!$K$2:$K$20000, "&gt;90")</f>
        <v>0</v>
      </c>
      <c r="O136">
        <f t="shared" si="13"/>
        <v>132980</v>
      </c>
      <c r="P136" s="17">
        <f t="shared" si="14"/>
        <v>0.25</v>
      </c>
    </row>
    <row r="137" spans="1:16" x14ac:dyDescent="0.2">
      <c r="A137" t="str">
        <v>88cbc65a5b76a2f62e0c5c3e81a42ed425cf6519ef70682fde63e44f3f9e2c9e</v>
      </c>
      <c r="B137">
        <f>COUNTIF(รายงานลูกหนี้!$A:$A,A137)</f>
        <v>10</v>
      </c>
      <c r="C137">
        <f>COUNTIFS(รายงานลูกหนี้!$A:$A,A137,รายงานลูกหนี้!$K:$K,"&gt;0")</f>
        <v>4</v>
      </c>
      <c r="D137">
        <f>SUMIF(รายงานลูกหนี้!$A:$A,A137,รายงานลูกหนี้!$K:$K)</f>
        <v>18</v>
      </c>
      <c r="E137">
        <f>_xlfn.MAXIFS(รายงานลูกหนี้!$K:$K,รายงานลูกหนี้!$A:$A,A137)</f>
        <v>7</v>
      </c>
      <c r="F137" s="17">
        <f t="shared" si="10"/>
        <v>0.4</v>
      </c>
      <c r="G137" t="str">
        <f t="shared" si="11"/>
        <v>ค้างชำระ 1 - 30 วัน</v>
      </c>
      <c r="H137" t="str">
        <f t="shared" si="12"/>
        <v>ลูกหนี้ชั้นดี</v>
      </c>
      <c r="I137" s="17" cm="1">
        <f t="array" ref="I137">_xlfn.IFS(D137=0,0%, D137&lt;=30,25%, D137&lt;=60,50%, D137&lt;=90,75%, D137&gt;90,100%)</f>
        <v>0.25</v>
      </c>
      <c r="J137">
        <f>SUMIFS(รายงานลูกหนี้!$G$2:$G$20000, รายงานลูกหนี้!$A$2:$A$20000, $A137, รายงานลูกหนี้!$K$2:$K$20000, 0)</f>
        <v>41119</v>
      </c>
      <c r="K137">
        <f>SUMIFS(รายงานลูกหนี้!$G$2:$G$20000, รายงานลูกหนี้!$A$2:$A$20000, $A137, รายงานลูกหนี้!$K$2:$K$20000, "&gt;=1", รายงานลูกหนี้!$K$2:$K$20000, "&lt;=30")</f>
        <v>14955</v>
      </c>
      <c r="L137">
        <f>SUMIFS(รายงานลูกหนี้!$G$2:$G$20000, รายงานลูกหนี้!$A$2:$A$20000, $A137, รายงานลูกหนี้!$K$2:$K$20000, "&gt;=31", รายงานลูกหนี้!$K$2:$K$20000, "&lt;=60")</f>
        <v>0</v>
      </c>
      <c r="M137">
        <f>SUMIFS(รายงานลูกหนี้!$G$2:$G$20000, รายงานลูกหนี้!$A$2:$A$20000, $A137, รายงานลูกหนี้!$K$2:$K$20000, "&gt;=61", รายงานลูกหนี้!$K$2:$K$20000, "&lt;=90")</f>
        <v>0</v>
      </c>
      <c r="N137">
        <f>SUMIFS(รายงานลูกหนี้!$G$2:$G$20000, รายงานลูกหนี้!$A$2:$A$20000, $A137, รายงานลูกหนี้!$K$2:$K$20000, "&gt;90")</f>
        <v>0</v>
      </c>
      <c r="O137">
        <f t="shared" si="13"/>
        <v>56074</v>
      </c>
      <c r="P137" s="17">
        <f t="shared" si="14"/>
        <v>6.6675286228911793E-2</v>
      </c>
    </row>
    <row r="138" spans="1:16" x14ac:dyDescent="0.2">
      <c r="A138" t="str">
        <v>9e6d4f797adf5ad8b3257133bc15bebc0012edcb23ea91f54aeaf15dda5e2547</v>
      </c>
      <c r="B138">
        <f>COUNTIF(รายงานลูกหนี้!$A:$A,A138)</f>
        <v>9</v>
      </c>
      <c r="C138">
        <f>COUNTIFS(รายงานลูกหนี้!$A:$A,A138,รายงานลูกหนี้!$K:$K,"&gt;0")</f>
        <v>1</v>
      </c>
      <c r="D138">
        <f>SUMIF(รายงานลูกหนี้!$A:$A,A138,รายงานลูกหนี้!$K:$K)</f>
        <v>1</v>
      </c>
      <c r="E138">
        <f>_xlfn.MAXIFS(รายงานลูกหนี้!$K:$K,รายงานลูกหนี้!$A:$A,A138)</f>
        <v>1</v>
      </c>
      <c r="F138" s="17">
        <f t="shared" si="10"/>
        <v>0.1111111111111111</v>
      </c>
      <c r="G138" t="str">
        <f t="shared" si="11"/>
        <v>ค้างชำระ 1 - 30 วัน</v>
      </c>
      <c r="H138" t="str">
        <f t="shared" si="12"/>
        <v>ลูกหนี้ชั้นดี</v>
      </c>
      <c r="I138" s="17" cm="1">
        <f t="array" ref="I138">_xlfn.IFS(D138=0,0%, D138&lt;=30,25%, D138&lt;=60,50%, D138&lt;=90,75%, D138&gt;90,100%)</f>
        <v>0.25</v>
      </c>
      <c r="J138">
        <f>SUMIFS(รายงานลูกหนี้!$G$2:$G$20000, รายงานลูกหนี้!$A$2:$A$20000, $A138, รายงานลูกหนี้!$K$2:$K$20000, 0)</f>
        <v>30225</v>
      </c>
      <c r="K138">
        <f>SUMIFS(รายงานลูกหนี้!$G$2:$G$20000, รายงานลูกหนี้!$A$2:$A$20000, $A138, รายงานลูกหนี้!$K$2:$K$20000, "&gt;=1", รายงานลูกหนี้!$K$2:$K$20000, "&lt;=30")</f>
        <v>1660</v>
      </c>
      <c r="L138">
        <f>SUMIFS(รายงานลูกหนี้!$G$2:$G$20000, รายงานลูกหนี้!$A$2:$A$20000, $A138, รายงานลูกหนี้!$K$2:$K$20000, "&gt;=31", รายงานลูกหนี้!$K$2:$K$20000, "&lt;=60")</f>
        <v>0</v>
      </c>
      <c r="M138">
        <f>SUMIFS(รายงานลูกหนี้!$G$2:$G$20000, รายงานลูกหนี้!$A$2:$A$20000, $A138, รายงานลูกหนี้!$K$2:$K$20000, "&gt;=61", รายงานลูกหนี้!$K$2:$K$20000, "&lt;=90")</f>
        <v>0</v>
      </c>
      <c r="N138">
        <f>SUMIFS(รายงานลูกหนี้!$G$2:$G$20000, รายงานลูกหนี้!$A$2:$A$20000, $A138, รายงานลูกหนี้!$K$2:$K$20000, "&gt;90")</f>
        <v>0</v>
      </c>
      <c r="O138">
        <f t="shared" si="13"/>
        <v>31885</v>
      </c>
      <c r="P138" s="17">
        <f t="shared" si="14"/>
        <v>1.3015524541320369E-2</v>
      </c>
    </row>
    <row r="139" spans="1:16" x14ac:dyDescent="0.2">
      <c r="A139" t="str">
        <v>736e25e8464b025625cdbc29ba38a9c0c5c4c3c63b408d308c08ce93ef4825ef</v>
      </c>
      <c r="B139">
        <f>COUNTIF(รายงานลูกหนี้!$A:$A,A139)</f>
        <v>26</v>
      </c>
      <c r="C139">
        <f>COUNTIFS(รายงานลูกหนี้!$A:$A,A139,รายงานลูกหนี้!$K:$K,"&gt;0")</f>
        <v>11</v>
      </c>
      <c r="D139">
        <f>SUMIF(รายงานลูกหนี้!$A:$A,A139,รายงานลูกหนี้!$K:$K)</f>
        <v>24</v>
      </c>
      <c r="E139">
        <f>_xlfn.MAXIFS(รายงานลูกหนี้!$K:$K,รายงานลูกหนี้!$A:$A,A139)</f>
        <v>4</v>
      </c>
      <c r="F139" s="17">
        <f t="shared" si="10"/>
        <v>0.42307692307692307</v>
      </c>
      <c r="G139" t="str">
        <f t="shared" si="11"/>
        <v>ค้างชำระ 1 - 30 วัน</v>
      </c>
      <c r="H139" t="str">
        <f t="shared" si="12"/>
        <v>ลูกหนี้ชั้นดี</v>
      </c>
      <c r="I139" s="17" cm="1">
        <f t="array" ref="I139">_xlfn.IFS(D139=0,0%, D139&lt;=30,25%, D139&lt;=60,50%, D139&lt;=90,75%, D139&gt;90,100%)</f>
        <v>0.25</v>
      </c>
      <c r="J139">
        <f>SUMIFS(รายงานลูกหนี้!$G$2:$G$20000, รายงานลูกหนี้!$A$2:$A$20000, $A139, รายงานลูกหนี้!$K$2:$K$20000, 0)</f>
        <v>242020</v>
      </c>
      <c r="K139">
        <f>SUMIFS(รายงานลูกหนี้!$G$2:$G$20000, รายงานลูกหนี้!$A$2:$A$20000, $A139, รายงานลูกหนี้!$K$2:$K$20000, "&gt;=1", รายงานลูกหนี้!$K$2:$K$20000, "&lt;=30")</f>
        <v>29501</v>
      </c>
      <c r="L139">
        <f>SUMIFS(รายงานลูกหนี้!$G$2:$G$20000, รายงานลูกหนี้!$A$2:$A$20000, $A139, รายงานลูกหนี้!$K$2:$K$20000, "&gt;=31", รายงานลูกหนี้!$K$2:$K$20000, "&lt;=60")</f>
        <v>0</v>
      </c>
      <c r="M139">
        <f>SUMIFS(รายงานลูกหนี้!$G$2:$G$20000, รายงานลูกหนี้!$A$2:$A$20000, $A139, รายงานลูกหนี้!$K$2:$K$20000, "&gt;=61", รายงานลูกหนี้!$K$2:$K$20000, "&lt;=90")</f>
        <v>0</v>
      </c>
      <c r="N139">
        <f>SUMIFS(รายงานลูกหนี้!$G$2:$G$20000, รายงานลูกหนี้!$A$2:$A$20000, $A139, รายงานลูกหนี้!$K$2:$K$20000, "&gt;90")</f>
        <v>0</v>
      </c>
      <c r="O139">
        <f t="shared" si="13"/>
        <v>271521</v>
      </c>
      <c r="P139" s="17">
        <f t="shared" si="14"/>
        <v>2.7162724061858934E-2</v>
      </c>
    </row>
    <row r="140" spans="1:16" x14ac:dyDescent="0.2">
      <c r="A140" t="str">
        <v>1e0a511f9ff0e53e311057e2b1ce8a08314a07b86e833ec5e2a6145978a9afdb</v>
      </c>
      <c r="B140">
        <f>COUNTIF(รายงานลูกหนี้!$A:$A,A140)</f>
        <v>11</v>
      </c>
      <c r="C140">
        <f>COUNTIFS(รายงานลูกหนี้!$A:$A,A140,รายงานลูกหนี้!$K:$K,"&gt;0")</f>
        <v>5</v>
      </c>
      <c r="D140">
        <f>SUMIF(รายงานลูกหนี้!$A:$A,A140,รายงานลูกหนี้!$K:$K)</f>
        <v>5</v>
      </c>
      <c r="E140">
        <f>_xlfn.MAXIFS(รายงานลูกหนี้!$K:$K,รายงานลูกหนี้!$A:$A,A140)</f>
        <v>1</v>
      </c>
      <c r="F140" s="17">
        <f t="shared" si="10"/>
        <v>0.45454545454545453</v>
      </c>
      <c r="G140" t="str">
        <f t="shared" si="11"/>
        <v>ค้างชำระ 1 - 30 วัน</v>
      </c>
      <c r="H140" t="str">
        <f t="shared" si="12"/>
        <v>ลูกหนี้ชั้นดี</v>
      </c>
      <c r="I140" s="17" cm="1">
        <f t="array" ref="I140">_xlfn.IFS(D140=0,0%, D140&lt;=30,25%, D140&lt;=60,50%, D140&lt;=90,75%, D140&gt;90,100%)</f>
        <v>0.25</v>
      </c>
      <c r="J140">
        <f>SUMIFS(รายงานลูกหนี้!$G$2:$G$20000, รายงานลูกหนี้!$A$2:$A$20000, $A140, รายงานลูกหนี้!$K$2:$K$20000, 0)</f>
        <v>57228</v>
      </c>
      <c r="K140">
        <f>SUMIFS(รายงานลูกหนี้!$G$2:$G$20000, รายงานลูกหนี้!$A$2:$A$20000, $A140, รายงานลูกหนี้!$K$2:$K$20000, "&gt;=1", รายงานลูกหนี้!$K$2:$K$20000, "&lt;=30")</f>
        <v>46500</v>
      </c>
      <c r="L140">
        <f>SUMIFS(รายงานลูกหนี้!$G$2:$G$20000, รายงานลูกหนี้!$A$2:$A$20000, $A140, รายงานลูกหนี้!$K$2:$K$20000, "&gt;=31", รายงานลูกหนี้!$K$2:$K$20000, "&lt;=60")</f>
        <v>0</v>
      </c>
      <c r="M140">
        <f>SUMIFS(รายงานลูกหนี้!$G$2:$G$20000, รายงานลูกหนี้!$A$2:$A$20000, $A140, รายงานลูกหนี้!$K$2:$K$20000, "&gt;=61", รายงานลูกหนี้!$K$2:$K$20000, "&lt;=90")</f>
        <v>0</v>
      </c>
      <c r="N140">
        <f>SUMIFS(รายงานลูกหนี้!$G$2:$G$20000, รายงานลูกหนี้!$A$2:$A$20000, $A140, รายงานลูกหนี้!$K$2:$K$20000, "&gt;90")</f>
        <v>0</v>
      </c>
      <c r="O140">
        <f t="shared" si="13"/>
        <v>103728</v>
      </c>
      <c r="P140" s="17">
        <f t="shared" si="14"/>
        <v>0.11207195742711708</v>
      </c>
    </row>
    <row r="141" spans="1:16" x14ac:dyDescent="0.2">
      <c r="A141" t="str">
        <v>76c7cfa874e7f149869ade456a1dcc6e1a8d67486ae895030decca3b365c4bb0</v>
      </c>
      <c r="B141">
        <f>COUNTIF(รายงานลูกหนี้!$A:$A,A141)</f>
        <v>7</v>
      </c>
      <c r="C141">
        <f>COUNTIFS(รายงานลูกหนี้!$A:$A,A141,รายงานลูกหนี้!$K:$K,"&gt;0")</f>
        <v>5</v>
      </c>
      <c r="D141">
        <f>SUMIF(รายงานลูกหนี้!$A:$A,A141,รายงานลูกหนี้!$K:$K)</f>
        <v>50</v>
      </c>
      <c r="E141">
        <f>_xlfn.MAXIFS(รายงานลูกหนี้!$K:$K,รายงานลูกหนี้!$A:$A,A141)</f>
        <v>10</v>
      </c>
      <c r="F141" s="17">
        <f t="shared" si="10"/>
        <v>0.7142857142857143</v>
      </c>
      <c r="G141" t="str">
        <f t="shared" si="11"/>
        <v>ค้างชำระ 1 - 30 วัน</v>
      </c>
      <c r="H141" t="str">
        <f t="shared" si="12"/>
        <v>ลูกหนี้ชั้นดี</v>
      </c>
      <c r="I141" s="17" cm="1">
        <f t="array" ref="I141">_xlfn.IFS(D141=0,0%, D141&lt;=30,25%, D141&lt;=60,50%, D141&lt;=90,75%, D141&gt;90,100%)</f>
        <v>0.5</v>
      </c>
      <c r="J141">
        <f>SUMIFS(รายงานลูกหนี้!$G$2:$G$20000, รายงานลูกหนี้!$A$2:$A$20000, $A141, รายงานลูกหนี้!$K$2:$K$20000, 0)</f>
        <v>920</v>
      </c>
      <c r="K141">
        <f>SUMIFS(รายงานลูกหนี้!$G$2:$G$20000, รายงานลูกหนี้!$A$2:$A$20000, $A141, รายงานลูกหนี้!$K$2:$K$20000, "&gt;=1", รายงานลูกหนี้!$K$2:$K$20000, "&lt;=30")</f>
        <v>1110000</v>
      </c>
      <c r="L141">
        <f>SUMIFS(รายงานลูกหนี้!$G$2:$G$20000, รายงานลูกหนี้!$A$2:$A$20000, $A141, รายงานลูกหนี้!$K$2:$K$20000, "&gt;=31", รายงานลูกหนี้!$K$2:$K$20000, "&lt;=60")</f>
        <v>0</v>
      </c>
      <c r="M141">
        <f>SUMIFS(รายงานลูกหนี้!$G$2:$G$20000, รายงานลูกหนี้!$A$2:$A$20000, $A141, รายงานลูกหนี้!$K$2:$K$20000, "&gt;=61", รายงานลูกหนี้!$K$2:$K$20000, "&lt;=90")</f>
        <v>0</v>
      </c>
      <c r="N141">
        <f>SUMIFS(รายงานลูกหนี้!$G$2:$G$20000, รายงานลูกหนี้!$A$2:$A$20000, $A141, รายงานลูกหนี้!$K$2:$K$20000, "&gt;90")</f>
        <v>0</v>
      </c>
      <c r="O141">
        <f t="shared" si="13"/>
        <v>1110920</v>
      </c>
      <c r="P141" s="17">
        <f t="shared" si="14"/>
        <v>0.24979296438987506</v>
      </c>
    </row>
    <row r="142" spans="1:16" x14ac:dyDescent="0.2">
      <c r="A142" t="str">
        <v>d76fec207ac344b9add957a95e88e863d4edfefd5fef13356fe990e0815a642c</v>
      </c>
      <c r="B142">
        <f>COUNTIF(รายงานลูกหนี้!$A:$A,A142)</f>
        <v>6</v>
      </c>
      <c r="C142">
        <f>COUNTIFS(รายงานลูกหนี้!$A:$A,A142,รายงานลูกหนี้!$K:$K,"&gt;0")</f>
        <v>1</v>
      </c>
      <c r="D142">
        <f>SUMIF(รายงานลูกหนี้!$A:$A,A142,รายงานลูกหนี้!$K:$K)</f>
        <v>6</v>
      </c>
      <c r="E142">
        <f>_xlfn.MAXIFS(รายงานลูกหนี้!$K:$K,รายงานลูกหนี้!$A:$A,A142)</f>
        <v>6</v>
      </c>
      <c r="F142" s="17">
        <f t="shared" si="10"/>
        <v>0.16666666666666666</v>
      </c>
      <c r="G142" t="str">
        <f t="shared" si="11"/>
        <v>ค้างชำระ 1 - 30 วัน</v>
      </c>
      <c r="H142" t="str">
        <f t="shared" si="12"/>
        <v>ลูกหนี้ชั้นดี</v>
      </c>
      <c r="I142" s="17" cm="1">
        <f t="array" ref="I142">_xlfn.IFS(D142=0,0%, D142&lt;=30,25%, D142&lt;=60,50%, D142&lt;=90,75%, D142&gt;90,100%)</f>
        <v>0.25</v>
      </c>
      <c r="J142">
        <f>SUMIFS(รายงานลูกหนี้!$G$2:$G$20000, รายงานลูกหนี้!$A$2:$A$20000, $A142, รายงานลูกหนี้!$K$2:$K$20000, 0)</f>
        <v>44244</v>
      </c>
      <c r="K142">
        <f>SUMIFS(รายงานลูกหนี้!$G$2:$G$20000, รายงานลูกหนี้!$A$2:$A$20000, $A142, รายงานลูกหนี้!$K$2:$K$20000, "&gt;=1", รายงานลูกหนี้!$K$2:$K$20000, "&lt;=30")</f>
        <v>3795</v>
      </c>
      <c r="L142">
        <f>SUMIFS(รายงานลูกหนี้!$G$2:$G$20000, รายงานลูกหนี้!$A$2:$A$20000, $A142, รายงานลูกหนี้!$K$2:$K$20000, "&gt;=31", รายงานลูกหนี้!$K$2:$K$20000, "&lt;=60")</f>
        <v>0</v>
      </c>
      <c r="M142">
        <f>SUMIFS(รายงานลูกหนี้!$G$2:$G$20000, รายงานลูกหนี้!$A$2:$A$20000, $A142, รายงานลูกหนี้!$K$2:$K$20000, "&gt;=61", รายงานลูกหนี้!$K$2:$K$20000, "&lt;=90")</f>
        <v>0</v>
      </c>
      <c r="N142">
        <f>SUMIFS(รายงานลูกหนี้!$G$2:$G$20000, รายงานลูกหนี้!$A$2:$A$20000, $A142, รายงานลูกหนี้!$K$2:$K$20000, "&gt;90")</f>
        <v>0</v>
      </c>
      <c r="O142">
        <f t="shared" si="13"/>
        <v>48039</v>
      </c>
      <c r="P142" s="17">
        <f t="shared" si="14"/>
        <v>1.9749578467495161E-2</v>
      </c>
    </row>
    <row r="143" spans="1:16" x14ac:dyDescent="0.2">
      <c r="A143" t="str">
        <v>096c8e16d0d93db1843391ce68bbebb70eabb7d67dd1158c89ad3f95787a277e</v>
      </c>
      <c r="B143">
        <f>COUNTIF(รายงานลูกหนี้!$A:$A,A143)</f>
        <v>3</v>
      </c>
      <c r="C143">
        <f>COUNTIFS(รายงานลูกหนี้!$A:$A,A143,รายงานลูกหนี้!$K:$K,"&gt;0")</f>
        <v>1</v>
      </c>
      <c r="D143">
        <f>SUMIF(รายงานลูกหนี้!$A:$A,A143,รายงานลูกหนี้!$K:$K)</f>
        <v>1</v>
      </c>
      <c r="E143">
        <f>_xlfn.MAXIFS(รายงานลูกหนี้!$K:$K,รายงานลูกหนี้!$A:$A,A143)</f>
        <v>1</v>
      </c>
      <c r="F143" s="17">
        <f t="shared" si="10"/>
        <v>0.33333333333333331</v>
      </c>
      <c r="G143" t="str">
        <f t="shared" si="11"/>
        <v>ค้างชำระ 1 - 30 วัน</v>
      </c>
      <c r="H143" t="str">
        <f t="shared" si="12"/>
        <v>ลูกหนี้ชั้นดี</v>
      </c>
      <c r="I143" s="17" cm="1">
        <f t="array" ref="I143">_xlfn.IFS(D143=0,0%, D143&lt;=30,25%, D143&lt;=60,50%, D143&lt;=90,75%, D143&gt;90,100%)</f>
        <v>0.25</v>
      </c>
      <c r="J143">
        <f>SUMIFS(รายงานลูกหนี้!$G$2:$G$20000, รายงานลูกหนี้!$A$2:$A$20000, $A143, รายงานลูกหนี้!$K$2:$K$20000, 0)</f>
        <v>2275</v>
      </c>
      <c r="K143">
        <f>SUMIFS(รายงานลูกหนี้!$G$2:$G$20000, รายงานลูกหนี้!$A$2:$A$20000, $A143, รายงานลูกหนี้!$K$2:$K$20000, "&gt;=1", รายงานลูกหนี้!$K$2:$K$20000, "&lt;=30")</f>
        <v>255</v>
      </c>
      <c r="L143">
        <f>SUMIFS(รายงานลูกหนี้!$G$2:$G$20000, รายงานลูกหนี้!$A$2:$A$20000, $A143, รายงานลูกหนี้!$K$2:$K$20000, "&gt;=31", รายงานลูกหนี้!$K$2:$K$20000, "&lt;=60")</f>
        <v>0</v>
      </c>
      <c r="M143">
        <f>SUMIFS(รายงานลูกหนี้!$G$2:$G$20000, รายงานลูกหนี้!$A$2:$A$20000, $A143, รายงานลูกหนี้!$K$2:$K$20000, "&gt;=61", รายงานลูกหนี้!$K$2:$K$20000, "&lt;=90")</f>
        <v>0</v>
      </c>
      <c r="N143">
        <f>SUMIFS(รายงานลูกหนี้!$G$2:$G$20000, รายงานลูกหนี้!$A$2:$A$20000, $A143, รายงานลูกหนี้!$K$2:$K$20000, "&gt;90")</f>
        <v>0</v>
      </c>
      <c r="O143">
        <f t="shared" si="13"/>
        <v>2530</v>
      </c>
      <c r="P143" s="17">
        <f t="shared" si="14"/>
        <v>2.5197628458498024E-2</v>
      </c>
    </row>
    <row r="144" spans="1:16" x14ac:dyDescent="0.2">
      <c r="A144" t="str">
        <v>90bc3246d5d3b3ed7500e051227fa5d431060f710995ad1205f74bab81ccaee9</v>
      </c>
      <c r="B144">
        <f>COUNTIF(รายงานลูกหนี้!$A:$A,A144)</f>
        <v>3</v>
      </c>
      <c r="C144">
        <f>COUNTIFS(รายงานลูกหนี้!$A:$A,A144,รายงานลูกหนี้!$K:$K,"&gt;0")</f>
        <v>0</v>
      </c>
      <c r="D144">
        <f>SUMIF(รายงานลูกหนี้!$A:$A,A144,รายงานลูกหนี้!$K:$K)</f>
        <v>0</v>
      </c>
      <c r="E144">
        <f>_xlfn.MAXIFS(รายงานลูกหนี้!$K:$K,รายงานลูกหนี้!$A:$A,A144)</f>
        <v>0</v>
      </c>
      <c r="F144" s="17">
        <f t="shared" si="10"/>
        <v>0</v>
      </c>
      <c r="G144" t="str">
        <f t="shared" si="11"/>
        <v>ชำระตรงเวลา</v>
      </c>
      <c r="H144" t="str">
        <f t="shared" si="12"/>
        <v>ลูกหนี้ชั้นดี</v>
      </c>
      <c r="I144" s="17" cm="1">
        <f t="array" ref="I144">_xlfn.IFS(D144=0,0%, D144&lt;=30,25%, D144&lt;=60,50%, D144&lt;=90,75%, D144&gt;90,100%)</f>
        <v>0</v>
      </c>
      <c r="J144">
        <f>SUMIFS(รายงานลูกหนี้!$G$2:$G$20000, รายงานลูกหนี้!$A$2:$A$20000, $A144, รายงานลูกหนี้!$K$2:$K$20000, 0)</f>
        <v>14640</v>
      </c>
      <c r="K144">
        <f>SUMIFS(รายงานลูกหนี้!$G$2:$G$20000, รายงานลูกหนี้!$A$2:$A$20000, $A144, รายงานลูกหนี้!$K$2:$K$20000, "&gt;=1", รายงานลูกหนี้!$K$2:$K$20000, "&lt;=30")</f>
        <v>0</v>
      </c>
      <c r="L144">
        <f>SUMIFS(รายงานลูกหนี้!$G$2:$G$20000, รายงานลูกหนี้!$A$2:$A$20000, $A144, รายงานลูกหนี้!$K$2:$K$20000, "&gt;=31", รายงานลูกหนี้!$K$2:$K$20000, "&lt;=60")</f>
        <v>0</v>
      </c>
      <c r="M144">
        <f>SUMIFS(รายงานลูกหนี้!$G$2:$G$20000, รายงานลูกหนี้!$A$2:$A$20000, $A144, รายงานลูกหนี้!$K$2:$K$20000, "&gt;=61", รายงานลูกหนี้!$K$2:$K$20000, "&lt;=90")</f>
        <v>0</v>
      </c>
      <c r="N144">
        <f>SUMIFS(รายงานลูกหนี้!$G$2:$G$20000, รายงานลูกหนี้!$A$2:$A$20000, $A144, รายงานลูกหนี้!$K$2:$K$20000, "&gt;90")</f>
        <v>0</v>
      </c>
      <c r="O144">
        <f t="shared" si="13"/>
        <v>14640</v>
      </c>
      <c r="P144" s="17">
        <f t="shared" si="14"/>
        <v>0</v>
      </c>
    </row>
    <row r="145" spans="1:16" x14ac:dyDescent="0.2">
      <c r="A145" t="str">
        <v>e3ff5da6fd337707d0dee8983bf98c3c6537f8969f9f030da0e79b5a2758946b</v>
      </c>
      <c r="B145">
        <f>COUNTIF(รายงานลูกหนี้!$A:$A,A145)</f>
        <v>1</v>
      </c>
      <c r="C145">
        <f>COUNTIFS(รายงานลูกหนี้!$A:$A,A145,รายงานลูกหนี้!$K:$K,"&gt;0")</f>
        <v>1</v>
      </c>
      <c r="D145">
        <f>SUMIF(รายงานลูกหนี้!$A:$A,A145,รายงานลูกหนี้!$K:$K)</f>
        <v>6</v>
      </c>
      <c r="E145">
        <f>_xlfn.MAXIFS(รายงานลูกหนี้!$K:$K,รายงานลูกหนี้!$A:$A,A145)</f>
        <v>6</v>
      </c>
      <c r="F145" s="17">
        <f t="shared" si="10"/>
        <v>1</v>
      </c>
      <c r="G145" t="str">
        <f t="shared" si="11"/>
        <v>ค้างชำระ 1 - 30 วัน</v>
      </c>
      <c r="H145" t="str">
        <f t="shared" si="12"/>
        <v>ลูกหนี้ชั้นดี</v>
      </c>
      <c r="I145" s="17" cm="1">
        <f t="array" ref="I145">_xlfn.IFS(D145=0,0%, D145&lt;=30,25%, D145&lt;=60,50%, D145&lt;=90,75%, D145&gt;90,100%)</f>
        <v>0.25</v>
      </c>
      <c r="J145">
        <f>SUMIFS(รายงานลูกหนี้!$G$2:$G$20000, รายงานลูกหนี้!$A$2:$A$20000, $A145, รายงานลูกหนี้!$K$2:$K$20000, 0)</f>
        <v>0</v>
      </c>
      <c r="K145">
        <f>SUMIFS(รายงานลูกหนี้!$G$2:$G$20000, รายงานลูกหนี้!$A$2:$A$20000, $A145, รายงานลูกหนี้!$K$2:$K$20000, "&gt;=1", รายงานลูกหนี้!$K$2:$K$20000, "&lt;=30")</f>
        <v>4540</v>
      </c>
      <c r="L145">
        <f>SUMIFS(รายงานลูกหนี้!$G$2:$G$20000, รายงานลูกหนี้!$A$2:$A$20000, $A145, รายงานลูกหนี้!$K$2:$K$20000, "&gt;=31", รายงานลูกหนี้!$K$2:$K$20000, "&lt;=60")</f>
        <v>0</v>
      </c>
      <c r="M145">
        <f>SUMIFS(รายงานลูกหนี้!$G$2:$G$20000, รายงานลูกหนี้!$A$2:$A$20000, $A145, รายงานลูกหนี้!$K$2:$K$20000, "&gt;=61", รายงานลูกหนี้!$K$2:$K$20000, "&lt;=90")</f>
        <v>0</v>
      </c>
      <c r="N145">
        <f>SUMIFS(รายงานลูกหนี้!$G$2:$G$20000, รายงานลูกหนี้!$A$2:$A$20000, $A145, รายงานลูกหนี้!$K$2:$K$20000, "&gt;90")</f>
        <v>0</v>
      </c>
      <c r="O145">
        <f t="shared" si="13"/>
        <v>4540</v>
      </c>
      <c r="P145" s="17">
        <f t="shared" si="14"/>
        <v>0.25</v>
      </c>
    </row>
    <row r="146" spans="1:16" x14ac:dyDescent="0.2">
      <c r="A146" t="str">
        <v>9170bfae88ef01b603e9d8d4d9656525348537b8315117eda93919c2f39a2418</v>
      </c>
      <c r="B146">
        <f>COUNTIF(รายงานลูกหนี้!$A:$A,A146)</f>
        <v>1</v>
      </c>
      <c r="C146">
        <f>COUNTIFS(รายงานลูกหนี้!$A:$A,A146,รายงานลูกหนี้!$K:$K,"&gt;0")</f>
        <v>0</v>
      </c>
      <c r="D146">
        <f>SUMIF(รายงานลูกหนี้!$A:$A,A146,รายงานลูกหนี้!$K:$K)</f>
        <v>0</v>
      </c>
      <c r="E146">
        <f>_xlfn.MAXIFS(รายงานลูกหนี้!$K:$K,รายงานลูกหนี้!$A:$A,A146)</f>
        <v>0</v>
      </c>
      <c r="F146" s="17">
        <f t="shared" si="10"/>
        <v>0</v>
      </c>
      <c r="G146" t="str">
        <f t="shared" si="11"/>
        <v>ชำระตรงเวลา</v>
      </c>
      <c r="H146" t="str">
        <f t="shared" si="12"/>
        <v>ลูกหนี้ชั้นดี</v>
      </c>
      <c r="I146" s="17" cm="1">
        <f t="array" ref="I146">_xlfn.IFS(D146=0,0%, D146&lt;=30,25%, D146&lt;=60,50%, D146&lt;=90,75%, D146&gt;90,100%)</f>
        <v>0</v>
      </c>
      <c r="J146">
        <f>SUMIFS(รายงานลูกหนี้!$G$2:$G$20000, รายงานลูกหนี้!$A$2:$A$20000, $A146, รายงานลูกหนี้!$K$2:$K$20000, 0)</f>
        <v>44000</v>
      </c>
      <c r="K146">
        <f>SUMIFS(รายงานลูกหนี้!$G$2:$G$20000, รายงานลูกหนี้!$A$2:$A$20000, $A146, รายงานลูกหนี้!$K$2:$K$20000, "&gt;=1", รายงานลูกหนี้!$K$2:$K$20000, "&lt;=30")</f>
        <v>0</v>
      </c>
      <c r="L146">
        <f>SUMIFS(รายงานลูกหนี้!$G$2:$G$20000, รายงานลูกหนี้!$A$2:$A$20000, $A146, รายงานลูกหนี้!$K$2:$K$20000, "&gt;=31", รายงานลูกหนี้!$K$2:$K$20000, "&lt;=60")</f>
        <v>0</v>
      </c>
      <c r="M146">
        <f>SUMIFS(รายงานลูกหนี้!$G$2:$G$20000, รายงานลูกหนี้!$A$2:$A$20000, $A146, รายงานลูกหนี้!$K$2:$K$20000, "&gt;=61", รายงานลูกหนี้!$K$2:$K$20000, "&lt;=90")</f>
        <v>0</v>
      </c>
      <c r="N146">
        <f>SUMIFS(รายงานลูกหนี้!$G$2:$G$20000, รายงานลูกหนี้!$A$2:$A$20000, $A146, รายงานลูกหนี้!$K$2:$K$20000, "&gt;90")</f>
        <v>0</v>
      </c>
      <c r="O146">
        <f t="shared" si="13"/>
        <v>44000</v>
      </c>
      <c r="P146" s="17">
        <f t="shared" si="14"/>
        <v>0</v>
      </c>
    </row>
    <row r="147" spans="1:16" x14ac:dyDescent="0.2">
      <c r="A147" t="str">
        <v>a7f98418423b5a72dcac637dc0bbdf2d6dd9519042aa37323e5da53270d9461d</v>
      </c>
      <c r="B147">
        <f>COUNTIF(รายงานลูกหนี้!$A:$A,A147)</f>
        <v>9</v>
      </c>
      <c r="C147">
        <f>COUNTIFS(รายงานลูกหนี้!$A:$A,A147,รายงานลูกหนี้!$K:$K,"&gt;0")</f>
        <v>0</v>
      </c>
      <c r="D147">
        <f>SUMIF(รายงานลูกหนี้!$A:$A,A147,รายงานลูกหนี้!$K:$K)</f>
        <v>0</v>
      </c>
      <c r="E147">
        <f>_xlfn.MAXIFS(รายงานลูกหนี้!$K:$K,รายงานลูกหนี้!$A:$A,A147)</f>
        <v>0</v>
      </c>
      <c r="F147" s="17">
        <f t="shared" si="10"/>
        <v>0</v>
      </c>
      <c r="G147" t="str">
        <f t="shared" si="11"/>
        <v>ชำระตรงเวลา</v>
      </c>
      <c r="H147" t="str">
        <f t="shared" si="12"/>
        <v>ลูกหนี้ชั้นดี</v>
      </c>
      <c r="I147" s="17" cm="1">
        <f t="array" ref="I147">_xlfn.IFS(D147=0,0%, D147&lt;=30,25%, D147&lt;=60,50%, D147&lt;=90,75%, D147&gt;90,100%)</f>
        <v>0</v>
      </c>
      <c r="J147">
        <f>SUMIFS(รายงานลูกหนี้!$G$2:$G$20000, รายงานลูกหนี้!$A$2:$A$20000, $A147, รายงานลูกหนี้!$K$2:$K$20000, 0)</f>
        <v>79545</v>
      </c>
      <c r="K147">
        <f>SUMIFS(รายงานลูกหนี้!$G$2:$G$20000, รายงานลูกหนี้!$A$2:$A$20000, $A147, รายงานลูกหนี้!$K$2:$K$20000, "&gt;=1", รายงานลูกหนี้!$K$2:$K$20000, "&lt;=30")</f>
        <v>0</v>
      </c>
      <c r="L147">
        <f>SUMIFS(รายงานลูกหนี้!$G$2:$G$20000, รายงานลูกหนี้!$A$2:$A$20000, $A147, รายงานลูกหนี้!$K$2:$K$20000, "&gt;=31", รายงานลูกหนี้!$K$2:$K$20000, "&lt;=60")</f>
        <v>0</v>
      </c>
      <c r="M147">
        <f>SUMIFS(รายงานลูกหนี้!$G$2:$G$20000, รายงานลูกหนี้!$A$2:$A$20000, $A147, รายงานลูกหนี้!$K$2:$K$20000, "&gt;=61", รายงานลูกหนี้!$K$2:$K$20000, "&lt;=90")</f>
        <v>0</v>
      </c>
      <c r="N147">
        <f>SUMIFS(รายงานลูกหนี้!$G$2:$G$20000, รายงานลูกหนี้!$A$2:$A$20000, $A147, รายงานลูกหนี้!$K$2:$K$20000, "&gt;90")</f>
        <v>0</v>
      </c>
      <c r="O147">
        <f t="shared" si="13"/>
        <v>79545</v>
      </c>
      <c r="P147" s="17">
        <f t="shared" si="14"/>
        <v>0</v>
      </c>
    </row>
    <row r="148" spans="1:16" x14ac:dyDescent="0.2">
      <c r="A148" t="str">
        <v>9db4a9d067f35dc1a1ca4181f27176b66d15a597f41f5d89b2b066e78cf8b32f</v>
      </c>
      <c r="B148">
        <f>COUNTIF(รายงานลูกหนี้!$A:$A,A148)</f>
        <v>10</v>
      </c>
      <c r="C148">
        <f>COUNTIFS(รายงานลูกหนี้!$A:$A,A148,รายงานลูกหนี้!$K:$K,"&gt;0")</f>
        <v>6</v>
      </c>
      <c r="D148">
        <f>SUMIF(รายงานลูกหนี้!$A:$A,A148,รายงานลูกหนี้!$K:$K)</f>
        <v>30</v>
      </c>
      <c r="E148">
        <f>_xlfn.MAXIFS(รายงานลูกหนี้!$K:$K,รายงานลูกหนี้!$A:$A,A148)</f>
        <v>5</v>
      </c>
      <c r="F148" s="17">
        <f t="shared" si="10"/>
        <v>0.6</v>
      </c>
      <c r="G148" t="str">
        <f t="shared" si="11"/>
        <v>ค้างชำระ 1 - 30 วัน</v>
      </c>
      <c r="H148" t="str">
        <f t="shared" si="12"/>
        <v>ลูกหนี้ชั้นดี</v>
      </c>
      <c r="I148" s="17" cm="1">
        <f t="array" ref="I148">_xlfn.IFS(D148=0,0%, D148&lt;=30,25%, D148&lt;=60,50%, D148&lt;=90,75%, D148&gt;90,100%)</f>
        <v>0.25</v>
      </c>
      <c r="J148">
        <f>SUMIFS(รายงานลูกหนี้!$G$2:$G$20000, รายงานลูกหนี้!$A$2:$A$20000, $A148, รายงานลูกหนี้!$K$2:$K$20000, 0)</f>
        <v>3690</v>
      </c>
      <c r="K148">
        <f>SUMIFS(รายงานลูกหนี้!$G$2:$G$20000, รายงานลูกหนี้!$A$2:$A$20000, $A148, รายงานลูกหนี้!$K$2:$K$20000, "&gt;=1", รายงานลูกหนี้!$K$2:$K$20000, "&lt;=30")</f>
        <v>27306</v>
      </c>
      <c r="L148">
        <f>SUMIFS(รายงานลูกหนี้!$G$2:$G$20000, รายงานลูกหนี้!$A$2:$A$20000, $A148, รายงานลูกหนี้!$K$2:$K$20000, "&gt;=31", รายงานลูกหนี้!$K$2:$K$20000, "&lt;=60")</f>
        <v>0</v>
      </c>
      <c r="M148">
        <f>SUMIFS(รายงานลูกหนี้!$G$2:$G$20000, รายงานลูกหนี้!$A$2:$A$20000, $A148, รายงานลูกหนี้!$K$2:$K$20000, "&gt;=61", รายงานลูกหนี้!$K$2:$K$20000, "&lt;=90")</f>
        <v>0</v>
      </c>
      <c r="N148">
        <f>SUMIFS(รายงานลูกหนี้!$G$2:$G$20000, รายงานลูกหนี้!$A$2:$A$20000, $A148, รายงานลูกหนี้!$K$2:$K$20000, "&gt;90")</f>
        <v>0</v>
      </c>
      <c r="O148">
        <f t="shared" si="13"/>
        <v>30996</v>
      </c>
      <c r="P148" s="17">
        <f t="shared" si="14"/>
        <v>0.22023809523809523</v>
      </c>
    </row>
    <row r="149" spans="1:16" x14ac:dyDescent="0.2">
      <c r="A149" t="str">
        <v>9cc7d75881ebbb3cbc299b0326e70022bb670cf5c4a3b1aaa08d3df01e35095e</v>
      </c>
      <c r="B149">
        <f>COUNTIF(รายงานลูกหนี้!$A:$A,A149)</f>
        <v>5</v>
      </c>
      <c r="C149">
        <f>COUNTIFS(รายงานลูกหนี้!$A:$A,A149,รายงานลูกหนี้!$K:$K,"&gt;0")</f>
        <v>2</v>
      </c>
      <c r="D149">
        <f>SUMIF(รายงานลูกหนี้!$A:$A,A149,รายงานลูกหนี้!$K:$K)</f>
        <v>8</v>
      </c>
      <c r="E149">
        <f>_xlfn.MAXIFS(รายงานลูกหนี้!$K:$K,รายงานลูกหนี้!$A:$A,A149)</f>
        <v>4</v>
      </c>
      <c r="F149" s="17">
        <f t="shared" si="10"/>
        <v>0.4</v>
      </c>
      <c r="G149" t="str">
        <f t="shared" si="11"/>
        <v>ค้างชำระ 1 - 30 วัน</v>
      </c>
      <c r="H149" t="str">
        <f t="shared" si="12"/>
        <v>ลูกหนี้ชั้นดี</v>
      </c>
      <c r="I149" s="17" cm="1">
        <f t="array" ref="I149">_xlfn.IFS(D149=0,0%, D149&lt;=30,25%, D149&lt;=60,50%, D149&lt;=90,75%, D149&gt;90,100%)</f>
        <v>0.25</v>
      </c>
      <c r="J149">
        <f>SUMIFS(รายงานลูกหนี้!$G$2:$G$20000, รายงานลูกหนี้!$A$2:$A$20000, $A149, รายงานลูกหนี้!$K$2:$K$20000, 0)</f>
        <v>17320</v>
      </c>
      <c r="K149">
        <f>SUMIFS(รายงานลูกหนี้!$G$2:$G$20000, รายงานลูกหนี้!$A$2:$A$20000, $A149, รายงานลูกหนี้!$K$2:$K$20000, "&gt;=1", รายงานลูกหนี้!$K$2:$K$20000, "&lt;=30")</f>
        <v>1200</v>
      </c>
      <c r="L149">
        <f>SUMIFS(รายงานลูกหนี้!$G$2:$G$20000, รายงานลูกหนี้!$A$2:$A$20000, $A149, รายงานลูกหนี้!$K$2:$K$20000, "&gt;=31", รายงานลูกหนี้!$K$2:$K$20000, "&lt;=60")</f>
        <v>0</v>
      </c>
      <c r="M149">
        <f>SUMIFS(รายงานลูกหนี้!$G$2:$G$20000, รายงานลูกหนี้!$A$2:$A$20000, $A149, รายงานลูกหนี้!$K$2:$K$20000, "&gt;=61", รายงานลูกหนี้!$K$2:$K$20000, "&lt;=90")</f>
        <v>0</v>
      </c>
      <c r="N149">
        <f>SUMIFS(รายงานลูกหนี้!$G$2:$G$20000, รายงานลูกหนี้!$A$2:$A$20000, $A149, รายงานลูกหนี้!$K$2:$K$20000, "&gt;90")</f>
        <v>0</v>
      </c>
      <c r="O149">
        <f t="shared" si="13"/>
        <v>18520</v>
      </c>
      <c r="P149" s="17">
        <f t="shared" si="14"/>
        <v>1.6198704103671708E-2</v>
      </c>
    </row>
    <row r="150" spans="1:16" x14ac:dyDescent="0.2">
      <c r="A150" t="str">
        <v>2459c7c8dd60d107f8edfa751fd5a9d821f97ad9d0e2fb2ed4b52523c082c9cf</v>
      </c>
      <c r="B150">
        <f>COUNTIF(รายงานลูกหนี้!$A:$A,A150)</f>
        <v>20</v>
      </c>
      <c r="C150">
        <f>COUNTIFS(รายงานลูกหนี้!$A:$A,A150,รายงานลูกหนี้!$K:$K,"&gt;0")</f>
        <v>6</v>
      </c>
      <c r="D150">
        <f>SUMIF(รายงานลูกหนี้!$A:$A,A150,รายงานลูกหนี้!$K:$K)</f>
        <v>41</v>
      </c>
      <c r="E150">
        <f>_xlfn.MAXIFS(รายงานลูกหนี้!$K:$K,รายงานลูกหนี้!$A:$A,A150)</f>
        <v>11</v>
      </c>
      <c r="F150" s="17">
        <f t="shared" si="10"/>
        <v>0.3</v>
      </c>
      <c r="G150" t="str">
        <f t="shared" si="11"/>
        <v>ค้างชำระ 1 - 30 วัน</v>
      </c>
      <c r="H150" t="str">
        <f t="shared" si="12"/>
        <v>ลูกหนี้ชั้นดี</v>
      </c>
      <c r="I150" s="17" cm="1">
        <f t="array" ref="I150">_xlfn.IFS(D150=0,0%, D150&lt;=30,25%, D150&lt;=60,50%, D150&lt;=90,75%, D150&gt;90,100%)</f>
        <v>0.5</v>
      </c>
      <c r="J150">
        <f>SUMIFS(รายงานลูกหนี้!$G$2:$G$20000, รายงานลูกหนี้!$A$2:$A$20000, $A150, รายงานลูกหนี้!$K$2:$K$20000, 0)</f>
        <v>59280</v>
      </c>
      <c r="K150">
        <f>SUMIFS(รายงานลูกหนี้!$G$2:$G$20000, รายงานลูกหนี้!$A$2:$A$20000, $A150, รายงานลูกหนี้!$K$2:$K$20000, "&gt;=1", รายงานลูกหนี้!$K$2:$K$20000, "&lt;=30")</f>
        <v>49594</v>
      </c>
      <c r="L150">
        <f>SUMIFS(รายงานลูกหนี้!$G$2:$G$20000, รายงานลูกหนี้!$A$2:$A$20000, $A150, รายงานลูกหนี้!$K$2:$K$20000, "&gt;=31", รายงานลูกหนี้!$K$2:$K$20000, "&lt;=60")</f>
        <v>0</v>
      </c>
      <c r="M150">
        <f>SUMIFS(รายงานลูกหนี้!$G$2:$G$20000, รายงานลูกหนี้!$A$2:$A$20000, $A150, รายงานลูกหนี้!$K$2:$K$20000, "&gt;=61", รายงานลูกหนี้!$K$2:$K$20000, "&lt;=90")</f>
        <v>0</v>
      </c>
      <c r="N150">
        <f>SUMIFS(รายงานลูกหนี้!$G$2:$G$20000, รายงานลูกหนี้!$A$2:$A$20000, $A150, รายงานลูกหนี้!$K$2:$K$20000, "&gt;90")</f>
        <v>0</v>
      </c>
      <c r="O150">
        <f t="shared" si="13"/>
        <v>108874</v>
      </c>
      <c r="P150" s="17">
        <f t="shared" si="14"/>
        <v>0.11387934676782335</v>
      </c>
    </row>
    <row r="151" spans="1:16" x14ac:dyDescent="0.2">
      <c r="A151" t="str">
        <v>db2b5b479ccc34ed2ca339501e84f6f2196c5a63ab2c29549faea03dec6b8fff</v>
      </c>
      <c r="B151">
        <f>COUNTIF(รายงานลูกหนี้!$A:$A,A151)</f>
        <v>8</v>
      </c>
      <c r="C151">
        <f>COUNTIFS(รายงานลูกหนี้!$A:$A,A151,รายงานลูกหนี้!$K:$K,"&gt;0")</f>
        <v>3</v>
      </c>
      <c r="D151">
        <f>SUMIF(รายงานลูกหนี้!$A:$A,A151,รายงานลูกหนี้!$K:$K)</f>
        <v>3</v>
      </c>
      <c r="E151">
        <f>_xlfn.MAXIFS(รายงานลูกหนี้!$K:$K,รายงานลูกหนี้!$A:$A,A151)</f>
        <v>1</v>
      </c>
      <c r="F151" s="17">
        <f t="shared" si="10"/>
        <v>0.375</v>
      </c>
      <c r="G151" t="str">
        <f t="shared" si="11"/>
        <v>ค้างชำระ 1 - 30 วัน</v>
      </c>
      <c r="H151" t="str">
        <f t="shared" si="12"/>
        <v>ลูกหนี้ชั้นดี</v>
      </c>
      <c r="I151" s="17" cm="1">
        <f t="array" ref="I151">_xlfn.IFS(D151=0,0%, D151&lt;=30,25%, D151&lt;=60,50%, D151&lt;=90,75%, D151&gt;90,100%)</f>
        <v>0.25</v>
      </c>
      <c r="J151">
        <f>SUMIFS(รายงานลูกหนี้!$G$2:$G$20000, รายงานลูกหนี้!$A$2:$A$20000, $A151, รายงานลูกหนี้!$K$2:$K$20000, 0)</f>
        <v>20560</v>
      </c>
      <c r="K151">
        <f>SUMIFS(รายงานลูกหนี้!$G$2:$G$20000, รายงานลูกหนี้!$A$2:$A$20000, $A151, รายงานลูกหนี้!$K$2:$K$20000, "&gt;=1", รายงานลูกหนี้!$K$2:$K$20000, "&lt;=30")</f>
        <v>16275</v>
      </c>
      <c r="L151">
        <f>SUMIFS(รายงานลูกหนี้!$G$2:$G$20000, รายงานลูกหนี้!$A$2:$A$20000, $A151, รายงานลูกหนี้!$K$2:$K$20000, "&gt;=31", รายงานลูกหนี้!$K$2:$K$20000, "&lt;=60")</f>
        <v>0</v>
      </c>
      <c r="M151">
        <f>SUMIFS(รายงานลูกหนี้!$G$2:$G$20000, รายงานลูกหนี้!$A$2:$A$20000, $A151, รายงานลูกหนี้!$K$2:$K$20000, "&gt;=61", รายงานลูกหนี้!$K$2:$K$20000, "&lt;=90")</f>
        <v>0</v>
      </c>
      <c r="N151">
        <f>SUMIFS(รายงานลูกหนี้!$G$2:$G$20000, รายงานลูกหนี้!$A$2:$A$20000, $A151, รายงานลูกหนี้!$K$2:$K$20000, "&gt;90")</f>
        <v>0</v>
      </c>
      <c r="O151">
        <f t="shared" si="13"/>
        <v>36835</v>
      </c>
      <c r="P151" s="17">
        <f t="shared" si="14"/>
        <v>0.11045880276910547</v>
      </c>
    </row>
    <row r="152" spans="1:16" x14ac:dyDescent="0.2">
      <c r="A152" t="str">
        <v>1f3130f575db1cc993b4717b2033bbc8632ebffb7651287f5e29a3c17a8d1a8e</v>
      </c>
      <c r="B152">
        <f>COUNTIF(รายงานลูกหนี้!$A:$A,A152)</f>
        <v>13</v>
      </c>
      <c r="C152">
        <f>COUNTIFS(รายงานลูกหนี้!$A:$A,A152,รายงานลูกหนี้!$K:$K,"&gt;0")</f>
        <v>9</v>
      </c>
      <c r="D152">
        <f>SUMIF(รายงานลูกหนี้!$A:$A,A152,รายงานลูกหนี้!$K:$K)</f>
        <v>18</v>
      </c>
      <c r="E152">
        <f>_xlfn.MAXIFS(รายงานลูกหนี้!$K:$K,รายงานลูกหนี้!$A:$A,A152)</f>
        <v>4</v>
      </c>
      <c r="F152" s="17">
        <f t="shared" si="10"/>
        <v>0.69230769230769229</v>
      </c>
      <c r="G152" t="str">
        <f t="shared" si="11"/>
        <v>ค้างชำระ 1 - 30 วัน</v>
      </c>
      <c r="H152" t="str">
        <f t="shared" si="12"/>
        <v>ลูกหนี้ชั้นดี</v>
      </c>
      <c r="I152" s="17" cm="1">
        <f t="array" ref="I152">_xlfn.IFS(D152=0,0%, D152&lt;=30,25%, D152&lt;=60,50%, D152&lt;=90,75%, D152&gt;90,100%)</f>
        <v>0.25</v>
      </c>
      <c r="J152">
        <f>SUMIFS(รายงานลูกหนี้!$G$2:$G$20000, รายงานลูกหนี้!$A$2:$A$20000, $A152, รายงานลูกหนี้!$K$2:$K$20000, 0)</f>
        <v>2680</v>
      </c>
      <c r="K152">
        <f>SUMIFS(รายงานลูกหนี้!$G$2:$G$20000, รายงานลูกหนี้!$A$2:$A$20000, $A152, รายงานลูกหนี้!$K$2:$K$20000, "&gt;=1", รายงานลูกหนี้!$K$2:$K$20000, "&lt;=30")</f>
        <v>20040</v>
      </c>
      <c r="L152">
        <f>SUMIFS(รายงานลูกหนี้!$G$2:$G$20000, รายงานลูกหนี้!$A$2:$A$20000, $A152, รายงานลูกหนี้!$K$2:$K$20000, "&gt;=31", รายงานลูกหนี้!$K$2:$K$20000, "&lt;=60")</f>
        <v>0</v>
      </c>
      <c r="M152">
        <f>SUMIFS(รายงานลูกหนี้!$G$2:$G$20000, รายงานลูกหนี้!$A$2:$A$20000, $A152, รายงานลูกหนี้!$K$2:$K$20000, "&gt;=61", รายงานลูกหนี้!$K$2:$K$20000, "&lt;=90")</f>
        <v>0</v>
      </c>
      <c r="N152">
        <f>SUMIFS(รายงานลูกหนี้!$G$2:$G$20000, รายงานลูกหนี้!$A$2:$A$20000, $A152, รายงานลูกหนี้!$K$2:$K$20000, "&gt;90")</f>
        <v>0</v>
      </c>
      <c r="O152">
        <f t="shared" si="13"/>
        <v>22720</v>
      </c>
      <c r="P152" s="17">
        <f t="shared" si="14"/>
        <v>0.22051056338028169</v>
      </c>
    </row>
    <row r="153" spans="1:16" x14ac:dyDescent="0.2">
      <c r="A153" t="str">
        <v>0bfb9a8d48b7db8937ceffaa390379dc80b9d505223af707736cee600057dcc2</v>
      </c>
      <c r="B153">
        <f>COUNTIF(รายงานลูกหนี้!$A:$A,A153)</f>
        <v>4</v>
      </c>
      <c r="C153">
        <f>COUNTIFS(รายงานลูกหนี้!$A:$A,A153,รายงานลูกหนี้!$K:$K,"&gt;0")</f>
        <v>4</v>
      </c>
      <c r="D153">
        <f>SUMIF(รายงานลูกหนี้!$A:$A,A153,รายงานลูกหนี้!$K:$K)</f>
        <v>10</v>
      </c>
      <c r="E153">
        <f>_xlfn.MAXIFS(รายงานลูกหนี้!$K:$K,รายงานลูกหนี้!$A:$A,A153)</f>
        <v>4</v>
      </c>
      <c r="F153" s="17">
        <f t="shared" si="10"/>
        <v>1</v>
      </c>
      <c r="G153" t="str">
        <f t="shared" si="11"/>
        <v>ค้างชำระ 1 - 30 วัน</v>
      </c>
      <c r="H153" t="str">
        <f t="shared" si="12"/>
        <v>ลูกหนี้ชั้นดี</v>
      </c>
      <c r="I153" s="17" cm="1">
        <f t="array" ref="I153">_xlfn.IFS(D153=0,0%, D153&lt;=30,25%, D153&lt;=60,50%, D153&lt;=90,75%, D153&gt;90,100%)</f>
        <v>0.25</v>
      </c>
      <c r="J153">
        <f>SUMIFS(รายงานลูกหนี้!$G$2:$G$20000, รายงานลูกหนี้!$A$2:$A$20000, $A153, รายงานลูกหนี้!$K$2:$K$20000, 0)</f>
        <v>0</v>
      </c>
      <c r="K153">
        <f>SUMIFS(รายงานลูกหนี้!$G$2:$G$20000, รายงานลูกหนี้!$A$2:$A$20000, $A153, รายงานลูกหนี้!$K$2:$K$20000, "&gt;=1", รายงานลูกหนี้!$K$2:$K$20000, "&lt;=30")</f>
        <v>4660</v>
      </c>
      <c r="L153">
        <f>SUMIFS(รายงานลูกหนี้!$G$2:$G$20000, รายงานลูกหนี้!$A$2:$A$20000, $A153, รายงานลูกหนี้!$K$2:$K$20000, "&gt;=31", รายงานลูกหนี้!$K$2:$K$20000, "&lt;=60")</f>
        <v>0</v>
      </c>
      <c r="M153">
        <f>SUMIFS(รายงานลูกหนี้!$G$2:$G$20000, รายงานลูกหนี้!$A$2:$A$20000, $A153, รายงานลูกหนี้!$K$2:$K$20000, "&gt;=61", รายงานลูกหนี้!$K$2:$K$20000, "&lt;=90")</f>
        <v>0</v>
      </c>
      <c r="N153">
        <f>SUMIFS(รายงานลูกหนี้!$G$2:$G$20000, รายงานลูกหนี้!$A$2:$A$20000, $A153, รายงานลูกหนี้!$K$2:$K$20000, "&gt;90")</f>
        <v>0</v>
      </c>
      <c r="O153">
        <f t="shared" si="13"/>
        <v>4660</v>
      </c>
      <c r="P153" s="17">
        <f t="shared" si="14"/>
        <v>0.25</v>
      </c>
    </row>
    <row r="154" spans="1:16" x14ac:dyDescent="0.2">
      <c r="A154" t="str">
        <v>c05f2626bcede39a8e7a366f85fa1385bf4395bc62fa9889e61578c02e147d62</v>
      </c>
      <c r="B154">
        <f>COUNTIF(รายงานลูกหนี้!$A:$A,A154)</f>
        <v>4</v>
      </c>
      <c r="C154">
        <f>COUNTIFS(รายงานลูกหนี้!$A:$A,A154,รายงานลูกหนี้!$K:$K,"&gt;0")</f>
        <v>0</v>
      </c>
      <c r="D154">
        <f>SUMIF(รายงานลูกหนี้!$A:$A,A154,รายงานลูกหนี้!$K:$K)</f>
        <v>0</v>
      </c>
      <c r="E154">
        <f>_xlfn.MAXIFS(รายงานลูกหนี้!$K:$K,รายงานลูกหนี้!$A:$A,A154)</f>
        <v>0</v>
      </c>
      <c r="F154" s="17">
        <f t="shared" si="10"/>
        <v>0</v>
      </c>
      <c r="G154" t="str">
        <f t="shared" si="11"/>
        <v>ชำระตรงเวลา</v>
      </c>
      <c r="H154" t="str">
        <f t="shared" si="12"/>
        <v>ลูกหนี้ชั้นดี</v>
      </c>
      <c r="I154" s="17" cm="1">
        <f t="array" ref="I154">_xlfn.IFS(D154=0,0%, D154&lt;=30,25%, D154&lt;=60,50%, D154&lt;=90,75%, D154&gt;90,100%)</f>
        <v>0</v>
      </c>
      <c r="J154">
        <f>SUMIFS(รายงานลูกหนี้!$G$2:$G$20000, รายงานลูกหนี้!$A$2:$A$20000, $A154, รายงานลูกหนี้!$K$2:$K$20000, 0)</f>
        <v>337820</v>
      </c>
      <c r="K154">
        <f>SUMIFS(รายงานลูกหนี้!$G$2:$G$20000, รายงานลูกหนี้!$A$2:$A$20000, $A154, รายงานลูกหนี้!$K$2:$K$20000, "&gt;=1", รายงานลูกหนี้!$K$2:$K$20000, "&lt;=30")</f>
        <v>0</v>
      </c>
      <c r="L154">
        <f>SUMIFS(รายงานลูกหนี้!$G$2:$G$20000, รายงานลูกหนี้!$A$2:$A$20000, $A154, รายงานลูกหนี้!$K$2:$K$20000, "&gt;=31", รายงานลูกหนี้!$K$2:$K$20000, "&lt;=60")</f>
        <v>0</v>
      </c>
      <c r="M154">
        <f>SUMIFS(รายงานลูกหนี้!$G$2:$G$20000, รายงานลูกหนี้!$A$2:$A$20000, $A154, รายงานลูกหนี้!$K$2:$K$20000, "&gt;=61", รายงานลูกหนี้!$K$2:$K$20000, "&lt;=90")</f>
        <v>0</v>
      </c>
      <c r="N154">
        <f>SUMIFS(รายงานลูกหนี้!$G$2:$G$20000, รายงานลูกหนี้!$A$2:$A$20000, $A154, รายงานลูกหนี้!$K$2:$K$20000, "&gt;90")</f>
        <v>0</v>
      </c>
      <c r="O154">
        <f t="shared" si="13"/>
        <v>337820</v>
      </c>
      <c r="P154" s="17">
        <f t="shared" si="14"/>
        <v>0</v>
      </c>
    </row>
    <row r="155" spans="1:16" x14ac:dyDescent="0.2">
      <c r="A155" t="str">
        <v>9ba0727d58c25d4c307469959fe6c01ae0d4c03cb5f0294602b03d92fad36aed</v>
      </c>
      <c r="B155">
        <f>COUNTIF(รายงานลูกหนี้!$A:$A,A155)</f>
        <v>2</v>
      </c>
      <c r="C155">
        <f>COUNTIFS(รายงานลูกหนี้!$A:$A,A155,รายงานลูกหนี้!$K:$K,"&gt;0")</f>
        <v>0</v>
      </c>
      <c r="D155">
        <f>SUMIF(รายงานลูกหนี้!$A:$A,A155,รายงานลูกหนี้!$K:$K)</f>
        <v>0</v>
      </c>
      <c r="E155">
        <f>_xlfn.MAXIFS(รายงานลูกหนี้!$K:$K,รายงานลูกหนี้!$A:$A,A155)</f>
        <v>0</v>
      </c>
      <c r="F155" s="17">
        <f t="shared" si="10"/>
        <v>0</v>
      </c>
      <c r="G155" t="str">
        <f t="shared" si="11"/>
        <v>ชำระตรงเวลา</v>
      </c>
      <c r="H155" t="str">
        <f t="shared" si="12"/>
        <v>ลูกหนี้ชั้นดี</v>
      </c>
      <c r="I155" s="17" cm="1">
        <f t="array" ref="I155">_xlfn.IFS(D155=0,0%, D155&lt;=30,25%, D155&lt;=60,50%, D155&lt;=90,75%, D155&gt;90,100%)</f>
        <v>0</v>
      </c>
      <c r="J155">
        <f>SUMIFS(รายงานลูกหนี้!$G$2:$G$20000, รายงานลูกหนี้!$A$2:$A$20000, $A155, รายงานลูกหนี้!$K$2:$K$20000, 0)</f>
        <v>4320</v>
      </c>
      <c r="K155">
        <f>SUMIFS(รายงานลูกหนี้!$G$2:$G$20000, รายงานลูกหนี้!$A$2:$A$20000, $A155, รายงานลูกหนี้!$K$2:$K$20000, "&gt;=1", รายงานลูกหนี้!$K$2:$K$20000, "&lt;=30")</f>
        <v>0</v>
      </c>
      <c r="L155">
        <f>SUMIFS(รายงานลูกหนี้!$G$2:$G$20000, รายงานลูกหนี้!$A$2:$A$20000, $A155, รายงานลูกหนี้!$K$2:$K$20000, "&gt;=31", รายงานลูกหนี้!$K$2:$K$20000, "&lt;=60")</f>
        <v>0</v>
      </c>
      <c r="M155">
        <f>SUMIFS(รายงานลูกหนี้!$G$2:$G$20000, รายงานลูกหนี้!$A$2:$A$20000, $A155, รายงานลูกหนี้!$K$2:$K$20000, "&gt;=61", รายงานลูกหนี้!$K$2:$K$20000, "&lt;=90")</f>
        <v>0</v>
      </c>
      <c r="N155">
        <f>SUMIFS(รายงานลูกหนี้!$G$2:$G$20000, รายงานลูกหนี้!$A$2:$A$20000, $A155, รายงานลูกหนี้!$K$2:$K$20000, "&gt;90")</f>
        <v>0</v>
      </c>
      <c r="O155">
        <f t="shared" si="13"/>
        <v>4320</v>
      </c>
      <c r="P155" s="17">
        <f t="shared" si="14"/>
        <v>0</v>
      </c>
    </row>
    <row r="156" spans="1:16" x14ac:dyDescent="0.2">
      <c r="A156" t="str">
        <v>d3ac4cc0bf3b5c43ae463237b62b11a8cdfc2d78bac731fffe81831a9015f051</v>
      </c>
      <c r="B156">
        <f>COUNTIF(รายงานลูกหนี้!$A:$A,A156)</f>
        <v>2</v>
      </c>
      <c r="C156">
        <f>COUNTIFS(รายงานลูกหนี้!$A:$A,A156,รายงานลูกหนี้!$K:$K,"&gt;0")</f>
        <v>1</v>
      </c>
      <c r="D156">
        <f>SUMIF(รายงานลูกหนี้!$A:$A,A156,รายงานลูกหนี้!$K:$K)</f>
        <v>1</v>
      </c>
      <c r="E156">
        <f>_xlfn.MAXIFS(รายงานลูกหนี้!$K:$K,รายงานลูกหนี้!$A:$A,A156)</f>
        <v>1</v>
      </c>
      <c r="F156" s="17">
        <f t="shared" si="10"/>
        <v>0.5</v>
      </c>
      <c r="G156" t="str">
        <f t="shared" si="11"/>
        <v>ค้างชำระ 1 - 30 วัน</v>
      </c>
      <c r="H156" t="str">
        <f t="shared" si="12"/>
        <v>ลูกหนี้ชั้นดี</v>
      </c>
      <c r="I156" s="17" cm="1">
        <f t="array" ref="I156">_xlfn.IFS(D156=0,0%, D156&lt;=30,25%, D156&lt;=60,50%, D156&lt;=90,75%, D156&gt;90,100%)</f>
        <v>0.25</v>
      </c>
      <c r="J156">
        <f>SUMIFS(รายงานลูกหนี้!$G$2:$G$20000, รายงานลูกหนี้!$A$2:$A$20000, $A156, รายงานลูกหนี้!$K$2:$K$20000, 0)</f>
        <v>3120</v>
      </c>
      <c r="K156">
        <f>SUMIFS(รายงานลูกหนี้!$G$2:$G$20000, รายงานลูกหนี้!$A$2:$A$20000, $A156, รายงานลูกหนี้!$K$2:$K$20000, "&gt;=1", รายงานลูกหนี้!$K$2:$K$20000, "&lt;=30")</f>
        <v>580</v>
      </c>
      <c r="L156">
        <f>SUMIFS(รายงานลูกหนี้!$G$2:$G$20000, รายงานลูกหนี้!$A$2:$A$20000, $A156, รายงานลูกหนี้!$K$2:$K$20000, "&gt;=31", รายงานลูกหนี้!$K$2:$K$20000, "&lt;=60")</f>
        <v>0</v>
      </c>
      <c r="M156">
        <f>SUMIFS(รายงานลูกหนี้!$G$2:$G$20000, รายงานลูกหนี้!$A$2:$A$20000, $A156, รายงานลูกหนี้!$K$2:$K$20000, "&gt;=61", รายงานลูกหนี้!$K$2:$K$20000, "&lt;=90")</f>
        <v>0</v>
      </c>
      <c r="N156">
        <f>SUMIFS(รายงานลูกหนี้!$G$2:$G$20000, รายงานลูกหนี้!$A$2:$A$20000, $A156, รายงานลูกหนี้!$K$2:$K$20000, "&gt;90")</f>
        <v>0</v>
      </c>
      <c r="O156">
        <f t="shared" si="13"/>
        <v>3700</v>
      </c>
      <c r="P156" s="17">
        <f t="shared" si="14"/>
        <v>3.9189189189189191E-2</v>
      </c>
    </row>
    <row r="157" spans="1:16" x14ac:dyDescent="0.2">
      <c r="A157" t="str">
        <v>91e388d1f94472f7ea4f095b9058f484a914a0f2a25fe40247dc71d9b062460e</v>
      </c>
      <c r="B157">
        <f>COUNTIF(รายงานลูกหนี้!$A:$A,A157)</f>
        <v>1</v>
      </c>
      <c r="C157">
        <f>COUNTIFS(รายงานลูกหนี้!$A:$A,A157,รายงานลูกหนี้!$K:$K,"&gt;0")</f>
        <v>0</v>
      </c>
      <c r="D157">
        <f>SUMIF(รายงานลูกหนี้!$A:$A,A157,รายงานลูกหนี้!$K:$K)</f>
        <v>0</v>
      </c>
      <c r="E157">
        <f>_xlfn.MAXIFS(รายงานลูกหนี้!$K:$K,รายงานลูกหนี้!$A:$A,A157)</f>
        <v>0</v>
      </c>
      <c r="F157" s="17">
        <f t="shared" si="10"/>
        <v>0</v>
      </c>
      <c r="G157" t="str">
        <f t="shared" si="11"/>
        <v>ชำระตรงเวลา</v>
      </c>
      <c r="H157" t="str">
        <f t="shared" si="12"/>
        <v>ลูกหนี้ชั้นดี</v>
      </c>
      <c r="I157" s="17" cm="1">
        <f t="array" ref="I157">_xlfn.IFS(D157=0,0%, D157&lt;=30,25%, D157&lt;=60,50%, D157&lt;=90,75%, D157&gt;90,100%)</f>
        <v>0</v>
      </c>
      <c r="J157">
        <f>SUMIFS(รายงานลูกหนี้!$G$2:$G$20000, รายงานลูกหนี้!$A$2:$A$20000, $A157, รายงานลูกหนี้!$K$2:$K$20000, 0)</f>
        <v>17280</v>
      </c>
      <c r="K157">
        <f>SUMIFS(รายงานลูกหนี้!$G$2:$G$20000, รายงานลูกหนี้!$A$2:$A$20000, $A157, รายงานลูกหนี้!$K$2:$K$20000, "&gt;=1", รายงานลูกหนี้!$K$2:$K$20000, "&lt;=30")</f>
        <v>0</v>
      </c>
      <c r="L157">
        <f>SUMIFS(รายงานลูกหนี้!$G$2:$G$20000, รายงานลูกหนี้!$A$2:$A$20000, $A157, รายงานลูกหนี้!$K$2:$K$20000, "&gt;=31", รายงานลูกหนี้!$K$2:$K$20000, "&lt;=60")</f>
        <v>0</v>
      </c>
      <c r="M157">
        <f>SUMIFS(รายงานลูกหนี้!$G$2:$G$20000, รายงานลูกหนี้!$A$2:$A$20000, $A157, รายงานลูกหนี้!$K$2:$K$20000, "&gt;=61", รายงานลูกหนี้!$K$2:$K$20000, "&lt;=90")</f>
        <v>0</v>
      </c>
      <c r="N157">
        <f>SUMIFS(รายงานลูกหนี้!$G$2:$G$20000, รายงานลูกหนี้!$A$2:$A$20000, $A157, รายงานลูกหนี้!$K$2:$K$20000, "&gt;90")</f>
        <v>0</v>
      </c>
      <c r="O157">
        <f t="shared" si="13"/>
        <v>17280</v>
      </c>
      <c r="P157" s="17">
        <f t="shared" si="14"/>
        <v>0</v>
      </c>
    </row>
    <row r="158" spans="1:16" x14ac:dyDescent="0.2">
      <c r="A158" t="str">
        <v>4c7565e4c3b6de287037da7fcd6bccf2c2fe992e2e3e4a02866454826d485b7b</v>
      </c>
      <c r="B158">
        <f>COUNTIF(รายงานลูกหนี้!$A:$A,A158)</f>
        <v>6</v>
      </c>
      <c r="C158">
        <f>COUNTIFS(รายงานลูกหนี้!$A:$A,A158,รายงานลูกหนี้!$K:$K,"&gt;0")</f>
        <v>3</v>
      </c>
      <c r="D158">
        <f>SUMIF(รายงานลูกหนี้!$A:$A,A158,รายงานลูกหนี้!$K:$K)</f>
        <v>9</v>
      </c>
      <c r="E158">
        <f>_xlfn.MAXIFS(รายงานลูกหนี้!$K:$K,รายงานลูกหนี้!$A:$A,A158)</f>
        <v>3</v>
      </c>
      <c r="F158" s="17">
        <f t="shared" si="10"/>
        <v>0.5</v>
      </c>
      <c r="G158" t="str">
        <f t="shared" si="11"/>
        <v>ค้างชำระ 1 - 30 วัน</v>
      </c>
      <c r="H158" t="str">
        <f t="shared" si="12"/>
        <v>ลูกหนี้ชั้นดี</v>
      </c>
      <c r="I158" s="17" cm="1">
        <f t="array" ref="I158">_xlfn.IFS(D158=0,0%, D158&lt;=30,25%, D158&lt;=60,50%, D158&lt;=90,75%, D158&gt;90,100%)</f>
        <v>0.25</v>
      </c>
      <c r="J158">
        <f>SUMIFS(รายงานลูกหนี้!$G$2:$G$20000, รายงานลูกหนี้!$A$2:$A$20000, $A158, รายงานลูกหนี้!$K$2:$K$20000, 0)</f>
        <v>4950</v>
      </c>
      <c r="K158">
        <f>SUMIFS(รายงานลูกหนี้!$G$2:$G$20000, รายงานลูกหนี้!$A$2:$A$20000, $A158, รายงานลูกหนี้!$K$2:$K$20000, "&gt;=1", รายงานลูกหนี้!$K$2:$K$20000, "&lt;=30")</f>
        <v>6159</v>
      </c>
      <c r="L158">
        <f>SUMIFS(รายงานลูกหนี้!$G$2:$G$20000, รายงานลูกหนี้!$A$2:$A$20000, $A158, รายงานลูกหนี้!$K$2:$K$20000, "&gt;=31", รายงานลูกหนี้!$K$2:$K$20000, "&lt;=60")</f>
        <v>0</v>
      </c>
      <c r="M158">
        <f>SUMIFS(รายงานลูกหนี้!$G$2:$G$20000, รายงานลูกหนี้!$A$2:$A$20000, $A158, รายงานลูกหนี้!$K$2:$K$20000, "&gt;=61", รายงานลูกหนี้!$K$2:$K$20000, "&lt;=90")</f>
        <v>0</v>
      </c>
      <c r="N158">
        <f>SUMIFS(รายงานลูกหนี้!$G$2:$G$20000, รายงานลูกหนี้!$A$2:$A$20000, $A158, รายงานลูกหนี้!$K$2:$K$20000, "&gt;90")</f>
        <v>0</v>
      </c>
      <c r="O158">
        <f t="shared" si="13"/>
        <v>11109</v>
      </c>
      <c r="P158" s="17">
        <f t="shared" si="14"/>
        <v>0.13860383472859844</v>
      </c>
    </row>
    <row r="159" spans="1:16" x14ac:dyDescent="0.2">
      <c r="A159" t="str">
        <v>a664de2a16d4f4855207c6559297a812580d3d8f82311f92e3933b0606a0ee17</v>
      </c>
      <c r="B159">
        <f>COUNTIF(รายงานลูกหนี้!$A:$A,A159)</f>
        <v>1</v>
      </c>
      <c r="C159">
        <f>COUNTIFS(รายงานลูกหนี้!$A:$A,A159,รายงานลูกหนี้!$K:$K,"&gt;0")</f>
        <v>0</v>
      </c>
      <c r="D159">
        <f>SUMIF(รายงานลูกหนี้!$A:$A,A159,รายงานลูกหนี้!$K:$K)</f>
        <v>0</v>
      </c>
      <c r="E159">
        <f>_xlfn.MAXIFS(รายงานลูกหนี้!$K:$K,รายงานลูกหนี้!$A:$A,A159)</f>
        <v>0</v>
      </c>
      <c r="F159" s="17">
        <f t="shared" si="10"/>
        <v>0</v>
      </c>
      <c r="G159" t="str">
        <f t="shared" si="11"/>
        <v>ชำระตรงเวลา</v>
      </c>
      <c r="H159" t="str">
        <f t="shared" si="12"/>
        <v>ลูกหนี้ชั้นดี</v>
      </c>
      <c r="I159" s="17" cm="1">
        <f t="array" ref="I159">_xlfn.IFS(D159=0,0%, D159&lt;=30,25%, D159&lt;=60,50%, D159&lt;=90,75%, D159&gt;90,100%)</f>
        <v>0</v>
      </c>
      <c r="J159">
        <f>SUMIFS(รายงานลูกหนี้!$G$2:$G$20000, รายงานลูกหนี้!$A$2:$A$20000, $A159, รายงานลูกหนี้!$K$2:$K$20000, 0)</f>
        <v>1890</v>
      </c>
      <c r="K159">
        <f>SUMIFS(รายงานลูกหนี้!$G$2:$G$20000, รายงานลูกหนี้!$A$2:$A$20000, $A159, รายงานลูกหนี้!$K$2:$K$20000, "&gt;=1", รายงานลูกหนี้!$K$2:$K$20000, "&lt;=30")</f>
        <v>0</v>
      </c>
      <c r="L159">
        <f>SUMIFS(รายงานลูกหนี้!$G$2:$G$20000, รายงานลูกหนี้!$A$2:$A$20000, $A159, รายงานลูกหนี้!$K$2:$K$20000, "&gt;=31", รายงานลูกหนี้!$K$2:$K$20000, "&lt;=60")</f>
        <v>0</v>
      </c>
      <c r="M159">
        <f>SUMIFS(รายงานลูกหนี้!$G$2:$G$20000, รายงานลูกหนี้!$A$2:$A$20000, $A159, รายงานลูกหนี้!$K$2:$K$20000, "&gt;=61", รายงานลูกหนี้!$K$2:$K$20000, "&lt;=90")</f>
        <v>0</v>
      </c>
      <c r="N159">
        <f>SUMIFS(รายงานลูกหนี้!$G$2:$G$20000, รายงานลูกหนี้!$A$2:$A$20000, $A159, รายงานลูกหนี้!$K$2:$K$20000, "&gt;90")</f>
        <v>0</v>
      </c>
      <c r="O159">
        <f t="shared" si="13"/>
        <v>1890</v>
      </c>
      <c r="P159" s="17">
        <f t="shared" si="14"/>
        <v>0</v>
      </c>
    </row>
    <row r="160" spans="1:16" x14ac:dyDescent="0.2">
      <c r="A160" t="str">
        <v>b9c1dd98bd3f7dedf26142ac97d3691125f93376e0a457923af87d9b5e851fd4</v>
      </c>
      <c r="B160">
        <f>COUNTIF(รายงานลูกหนี้!$A:$A,A160)</f>
        <v>6</v>
      </c>
      <c r="C160">
        <f>COUNTIFS(รายงานลูกหนี้!$A:$A,A160,รายงานลูกหนี้!$K:$K,"&gt;0")</f>
        <v>4</v>
      </c>
      <c r="D160">
        <f>SUMIF(รายงานลูกหนี้!$A:$A,A160,รายงานลูกหนี้!$K:$K)</f>
        <v>10</v>
      </c>
      <c r="E160">
        <f>_xlfn.MAXIFS(รายงานลูกหนี้!$K:$K,รายงานลูกหนี้!$A:$A,A160)</f>
        <v>4</v>
      </c>
      <c r="F160" s="17">
        <f t="shared" si="10"/>
        <v>0.66666666666666663</v>
      </c>
      <c r="G160" t="str">
        <f t="shared" si="11"/>
        <v>ค้างชำระ 1 - 30 วัน</v>
      </c>
      <c r="H160" t="str">
        <f t="shared" si="12"/>
        <v>ลูกหนี้ชั้นดี</v>
      </c>
      <c r="I160" s="17" cm="1">
        <f t="array" ref="I160">_xlfn.IFS(D160=0,0%, D160&lt;=30,25%, D160&lt;=60,50%, D160&lt;=90,75%, D160&gt;90,100%)</f>
        <v>0.25</v>
      </c>
      <c r="J160">
        <f>SUMIFS(รายงานลูกหนี้!$G$2:$G$20000, รายงานลูกหนี้!$A$2:$A$20000, $A160, รายงานลูกหนี้!$K$2:$K$20000, 0)</f>
        <v>11620</v>
      </c>
      <c r="K160">
        <f>SUMIFS(รายงานลูกหนี้!$G$2:$G$20000, รายงานลูกหนี้!$A$2:$A$20000, $A160, รายงานลูกหนี้!$K$2:$K$20000, "&gt;=1", รายงานลูกหนี้!$K$2:$K$20000, "&lt;=30")</f>
        <v>4460</v>
      </c>
      <c r="L160">
        <f>SUMIFS(รายงานลูกหนี้!$G$2:$G$20000, รายงานลูกหนี้!$A$2:$A$20000, $A160, รายงานลูกหนี้!$K$2:$K$20000, "&gt;=31", รายงานลูกหนี้!$K$2:$K$20000, "&lt;=60")</f>
        <v>0</v>
      </c>
      <c r="M160">
        <f>SUMIFS(รายงานลูกหนี้!$G$2:$G$20000, รายงานลูกหนี้!$A$2:$A$20000, $A160, รายงานลูกหนี้!$K$2:$K$20000, "&gt;=61", รายงานลูกหนี้!$K$2:$K$20000, "&lt;=90")</f>
        <v>0</v>
      </c>
      <c r="N160">
        <f>SUMIFS(รายงานลูกหนี้!$G$2:$G$20000, รายงานลูกหนี้!$A$2:$A$20000, $A160, รายงานลูกหนี้!$K$2:$K$20000, "&gt;90")</f>
        <v>0</v>
      </c>
      <c r="O160">
        <f t="shared" si="13"/>
        <v>16080</v>
      </c>
      <c r="P160" s="17">
        <f t="shared" si="14"/>
        <v>6.9340796019900494E-2</v>
      </c>
    </row>
    <row r="161" spans="1:16" x14ac:dyDescent="0.2">
      <c r="A161" t="str">
        <v>db20cb277bd9390f30555f6f86b56daed21f77368c075530d3052a16fb36ba02</v>
      </c>
      <c r="B161">
        <f>COUNTIF(รายงานลูกหนี้!$A:$A,A161)</f>
        <v>5</v>
      </c>
      <c r="C161">
        <f>COUNTIFS(รายงานลูกหนี้!$A:$A,A161,รายงานลูกหนี้!$K:$K,"&gt;0")</f>
        <v>1</v>
      </c>
      <c r="D161">
        <f>SUMIF(รายงานลูกหนี้!$A:$A,A161,รายงานลูกหนี้!$K:$K)</f>
        <v>15</v>
      </c>
      <c r="E161">
        <f>_xlfn.MAXIFS(รายงานลูกหนี้!$K:$K,รายงานลูกหนี้!$A:$A,A161)</f>
        <v>15</v>
      </c>
      <c r="F161" s="17">
        <f t="shared" si="10"/>
        <v>0.2</v>
      </c>
      <c r="G161" t="str">
        <f t="shared" si="11"/>
        <v>ค้างชำระ 1 - 30 วัน</v>
      </c>
      <c r="H161" t="str">
        <f t="shared" si="12"/>
        <v>ลูกหนี้ชั้นดี</v>
      </c>
      <c r="I161" s="17" cm="1">
        <f t="array" ref="I161">_xlfn.IFS(D161=0,0%, D161&lt;=30,25%, D161&lt;=60,50%, D161&lt;=90,75%, D161&gt;90,100%)</f>
        <v>0.25</v>
      </c>
      <c r="J161">
        <f>SUMIFS(รายงานลูกหนี้!$G$2:$G$20000, รายงานลูกหนี้!$A$2:$A$20000, $A161, รายงานลูกหนี้!$K$2:$K$20000, 0)</f>
        <v>9530</v>
      </c>
      <c r="K161">
        <f>SUMIFS(รายงานลูกหนี้!$G$2:$G$20000, รายงานลูกหนี้!$A$2:$A$20000, $A161, รายงานลูกหนี้!$K$2:$K$20000, "&gt;=1", รายงานลูกหนี้!$K$2:$K$20000, "&lt;=30")</f>
        <v>1680</v>
      </c>
      <c r="L161">
        <f>SUMIFS(รายงานลูกหนี้!$G$2:$G$20000, รายงานลูกหนี้!$A$2:$A$20000, $A161, รายงานลูกหนี้!$K$2:$K$20000, "&gt;=31", รายงานลูกหนี้!$K$2:$K$20000, "&lt;=60")</f>
        <v>0</v>
      </c>
      <c r="M161">
        <f>SUMIFS(รายงานลูกหนี้!$G$2:$G$20000, รายงานลูกหนี้!$A$2:$A$20000, $A161, รายงานลูกหนี้!$K$2:$K$20000, "&gt;=61", รายงานลูกหนี้!$K$2:$K$20000, "&lt;=90")</f>
        <v>0</v>
      </c>
      <c r="N161">
        <f>SUMIFS(รายงานลูกหนี้!$G$2:$G$20000, รายงานลูกหนี้!$A$2:$A$20000, $A161, รายงานลูกหนี้!$K$2:$K$20000, "&gt;90")</f>
        <v>0</v>
      </c>
      <c r="O161">
        <f t="shared" si="13"/>
        <v>11210</v>
      </c>
      <c r="P161" s="17">
        <f t="shared" si="14"/>
        <v>3.7466547725245318E-2</v>
      </c>
    </row>
    <row r="162" spans="1:16" x14ac:dyDescent="0.2">
      <c r="A162" t="str">
        <v>9e1e1b1cddb4313e2a16ebf29f1061ee012757dc41b4978373c169bd44020b38</v>
      </c>
      <c r="B162">
        <f>COUNTIF(รายงานลูกหนี้!$A:$A,A162)</f>
        <v>2</v>
      </c>
      <c r="C162">
        <f>COUNTIFS(รายงานลูกหนี้!$A:$A,A162,รายงานลูกหนี้!$K:$K,"&gt;0")</f>
        <v>1</v>
      </c>
      <c r="D162">
        <f>SUMIF(รายงานลูกหนี้!$A:$A,A162,รายงานลูกหนี้!$K:$K)</f>
        <v>3</v>
      </c>
      <c r="E162">
        <f>_xlfn.MAXIFS(รายงานลูกหนี้!$K:$K,รายงานลูกหนี้!$A:$A,A162)</f>
        <v>3</v>
      </c>
      <c r="F162" s="17">
        <f t="shared" si="10"/>
        <v>0.5</v>
      </c>
      <c r="G162" t="str">
        <f t="shared" si="11"/>
        <v>ค้างชำระ 1 - 30 วัน</v>
      </c>
      <c r="H162" t="str">
        <f t="shared" si="12"/>
        <v>ลูกหนี้ชั้นดี</v>
      </c>
      <c r="I162" s="17" cm="1">
        <f t="array" ref="I162">_xlfn.IFS(D162=0,0%, D162&lt;=30,25%, D162&lt;=60,50%, D162&lt;=90,75%, D162&gt;90,100%)</f>
        <v>0.25</v>
      </c>
      <c r="J162">
        <f>SUMIFS(รายงานลูกหนี้!$G$2:$G$20000, รายงานลูกหนี้!$A$2:$A$20000, $A162, รายงานลูกหนี้!$K$2:$K$20000, 0)</f>
        <v>1143</v>
      </c>
      <c r="K162">
        <f>SUMIFS(รายงานลูกหนี้!$G$2:$G$20000, รายงานลูกหนี้!$A$2:$A$20000, $A162, รายงานลูกหนี้!$K$2:$K$20000, "&gt;=1", รายงานลูกหนี้!$K$2:$K$20000, "&lt;=30")</f>
        <v>549</v>
      </c>
      <c r="L162">
        <f>SUMIFS(รายงานลูกหนี้!$G$2:$G$20000, รายงานลูกหนี้!$A$2:$A$20000, $A162, รายงานลูกหนี้!$K$2:$K$20000, "&gt;=31", รายงานลูกหนี้!$K$2:$K$20000, "&lt;=60")</f>
        <v>0</v>
      </c>
      <c r="M162">
        <f>SUMIFS(รายงานลูกหนี้!$G$2:$G$20000, รายงานลูกหนี้!$A$2:$A$20000, $A162, รายงานลูกหนี้!$K$2:$K$20000, "&gt;=61", รายงานลูกหนี้!$K$2:$K$20000, "&lt;=90")</f>
        <v>0</v>
      </c>
      <c r="N162">
        <f>SUMIFS(รายงานลูกหนี้!$G$2:$G$20000, รายงานลูกหนี้!$A$2:$A$20000, $A162, รายงานลูกหนี้!$K$2:$K$20000, "&gt;90")</f>
        <v>0</v>
      </c>
      <c r="O162">
        <f t="shared" si="13"/>
        <v>1692</v>
      </c>
      <c r="P162" s="17">
        <f t="shared" si="14"/>
        <v>8.1117021276595744E-2</v>
      </c>
    </row>
    <row r="163" spans="1:16" x14ac:dyDescent="0.2">
      <c r="A163" t="str">
        <v>63132c81fa6d1ca17f6b2fa3e8c587c563d1902353b0550226b0c787d787b961</v>
      </c>
      <c r="B163">
        <f>COUNTIF(รายงานลูกหนี้!$A:$A,A163)</f>
        <v>8</v>
      </c>
      <c r="C163">
        <f>COUNTIFS(รายงานลูกหนี้!$A:$A,A163,รายงานลูกหนี้!$K:$K,"&gt;0")</f>
        <v>4</v>
      </c>
      <c r="D163">
        <f>SUMIF(รายงานลูกหนี้!$A:$A,A163,รายงานลูกหนี้!$K:$K)</f>
        <v>14</v>
      </c>
      <c r="E163">
        <f>_xlfn.MAXIFS(รายงานลูกหนี้!$K:$K,รายงานลูกหนี้!$A:$A,A163)</f>
        <v>5</v>
      </c>
      <c r="F163" s="17">
        <f t="shared" si="10"/>
        <v>0.5</v>
      </c>
      <c r="G163" t="str">
        <f t="shared" si="11"/>
        <v>ค้างชำระ 1 - 30 วัน</v>
      </c>
      <c r="H163" t="str">
        <f t="shared" si="12"/>
        <v>ลูกหนี้ชั้นดี</v>
      </c>
      <c r="I163" s="17" cm="1">
        <f t="array" ref="I163">_xlfn.IFS(D163=0,0%, D163&lt;=30,25%, D163&lt;=60,50%, D163&lt;=90,75%, D163&gt;90,100%)</f>
        <v>0.25</v>
      </c>
      <c r="J163">
        <f>SUMIFS(รายงานลูกหนี้!$G$2:$G$20000, รายงานลูกหนี้!$A$2:$A$20000, $A163, รายงานลูกหนี้!$K$2:$K$20000, 0)</f>
        <v>16206</v>
      </c>
      <c r="K163">
        <f>SUMIFS(รายงานลูกหนี้!$G$2:$G$20000, รายงานลูกหนี้!$A$2:$A$20000, $A163, รายงานลูกหนี้!$K$2:$K$20000, "&gt;=1", รายงานลูกหนี้!$K$2:$K$20000, "&lt;=30")</f>
        <v>92280</v>
      </c>
      <c r="L163">
        <f>SUMIFS(รายงานลูกหนี้!$G$2:$G$20000, รายงานลูกหนี้!$A$2:$A$20000, $A163, รายงานลูกหนี้!$K$2:$K$20000, "&gt;=31", รายงานลูกหนี้!$K$2:$K$20000, "&lt;=60")</f>
        <v>0</v>
      </c>
      <c r="M163">
        <f>SUMIFS(รายงานลูกหนี้!$G$2:$G$20000, รายงานลูกหนี้!$A$2:$A$20000, $A163, รายงานลูกหนี้!$K$2:$K$20000, "&gt;=61", รายงานลูกหนี้!$K$2:$K$20000, "&lt;=90")</f>
        <v>0</v>
      </c>
      <c r="N163">
        <f>SUMIFS(รายงานลูกหนี้!$G$2:$G$20000, รายงานลูกหนี้!$A$2:$A$20000, $A163, รายงานลูกหนี้!$K$2:$K$20000, "&gt;90")</f>
        <v>0</v>
      </c>
      <c r="O163">
        <f t="shared" si="13"/>
        <v>108486</v>
      </c>
      <c r="P163" s="17">
        <f t="shared" si="14"/>
        <v>0.21265416735800011</v>
      </c>
    </row>
    <row r="164" spans="1:16" x14ac:dyDescent="0.2">
      <c r="A164" t="str">
        <v>31b67cca59a7d1e1c1f3e1c46dd9f29ecc2f3805f24c312a7a91707e08a87160</v>
      </c>
      <c r="B164">
        <f>COUNTIF(รายงานลูกหนี้!$A:$A,A164)</f>
        <v>4</v>
      </c>
      <c r="C164">
        <f>COUNTIFS(รายงานลูกหนี้!$A:$A,A164,รายงานลูกหนี้!$K:$K,"&gt;0")</f>
        <v>1</v>
      </c>
      <c r="D164">
        <f>SUMIF(รายงานลูกหนี้!$A:$A,A164,รายงานลูกหนี้!$K:$K)</f>
        <v>16</v>
      </c>
      <c r="E164">
        <f>_xlfn.MAXIFS(รายงานลูกหนี้!$K:$K,รายงานลูกหนี้!$A:$A,A164)</f>
        <v>16</v>
      </c>
      <c r="F164" s="17">
        <f t="shared" si="10"/>
        <v>0.25</v>
      </c>
      <c r="G164" t="str">
        <f t="shared" si="11"/>
        <v>ค้างชำระ 1 - 30 วัน</v>
      </c>
      <c r="H164" t="str">
        <f t="shared" si="12"/>
        <v>ลูกหนี้ชั้นดี</v>
      </c>
      <c r="I164" s="17" cm="1">
        <f t="array" ref="I164">_xlfn.IFS(D164=0,0%, D164&lt;=30,25%, D164&lt;=60,50%, D164&lt;=90,75%, D164&gt;90,100%)</f>
        <v>0.25</v>
      </c>
      <c r="J164">
        <f>SUMIFS(รายงานลูกหนี้!$G$2:$G$20000, รายงานลูกหนี้!$A$2:$A$20000, $A164, รายงานลูกหนี้!$K$2:$K$20000, 0)</f>
        <v>10415</v>
      </c>
      <c r="K164">
        <f>SUMIFS(รายงานลูกหนี้!$G$2:$G$20000, รายงานลูกหนี้!$A$2:$A$20000, $A164, รายงานลูกหนี้!$K$2:$K$20000, "&gt;=1", รายงานลูกหนี้!$K$2:$K$20000, "&lt;=30")</f>
        <v>480</v>
      </c>
      <c r="L164">
        <f>SUMIFS(รายงานลูกหนี้!$G$2:$G$20000, รายงานลูกหนี้!$A$2:$A$20000, $A164, รายงานลูกหนี้!$K$2:$K$20000, "&gt;=31", รายงานลูกหนี้!$K$2:$K$20000, "&lt;=60")</f>
        <v>0</v>
      </c>
      <c r="M164">
        <f>SUMIFS(รายงานลูกหนี้!$G$2:$G$20000, รายงานลูกหนี้!$A$2:$A$20000, $A164, รายงานลูกหนี้!$K$2:$K$20000, "&gt;=61", รายงานลูกหนี้!$K$2:$K$20000, "&lt;=90")</f>
        <v>0</v>
      </c>
      <c r="N164">
        <f>SUMIFS(รายงานลูกหนี้!$G$2:$G$20000, รายงานลูกหนี้!$A$2:$A$20000, $A164, รายงานลูกหนี้!$K$2:$K$20000, "&gt;90")</f>
        <v>0</v>
      </c>
      <c r="O164">
        <f t="shared" si="13"/>
        <v>10895</v>
      </c>
      <c r="P164" s="17">
        <f t="shared" si="14"/>
        <v>1.101422670949977E-2</v>
      </c>
    </row>
    <row r="165" spans="1:16" x14ac:dyDescent="0.2">
      <c r="A165" t="str">
        <v>6cd6653651f45b2277b1c14e147daf78d1f40d2ea002c788ccf4de60a877f099</v>
      </c>
      <c r="B165">
        <f>COUNTIF(รายงานลูกหนี้!$A:$A,A165)</f>
        <v>4</v>
      </c>
      <c r="C165">
        <f>COUNTIFS(รายงานลูกหนี้!$A:$A,A165,รายงานลูกหนี้!$K:$K,"&gt;0")</f>
        <v>1</v>
      </c>
      <c r="D165">
        <f>SUMIF(รายงานลูกหนี้!$A:$A,A165,รายงานลูกหนี้!$K:$K)</f>
        <v>1</v>
      </c>
      <c r="E165">
        <f>_xlfn.MAXIFS(รายงานลูกหนี้!$K:$K,รายงานลูกหนี้!$A:$A,A165)</f>
        <v>1</v>
      </c>
      <c r="F165" s="17">
        <f t="shared" si="10"/>
        <v>0.25</v>
      </c>
      <c r="G165" t="str">
        <f t="shared" si="11"/>
        <v>ค้างชำระ 1 - 30 วัน</v>
      </c>
      <c r="H165" t="str">
        <f t="shared" si="12"/>
        <v>ลูกหนี้ชั้นดี</v>
      </c>
      <c r="I165" s="17" cm="1">
        <f t="array" ref="I165">_xlfn.IFS(D165=0,0%, D165&lt;=30,25%, D165&lt;=60,50%, D165&lt;=90,75%, D165&gt;90,100%)</f>
        <v>0.25</v>
      </c>
      <c r="J165">
        <f>SUMIFS(รายงานลูกหนี้!$G$2:$G$20000, รายงานลูกหนี้!$A$2:$A$20000, $A165, รายงานลูกหนี้!$K$2:$K$20000, 0)</f>
        <v>8425</v>
      </c>
      <c r="K165">
        <f>SUMIFS(รายงานลูกหนี้!$G$2:$G$20000, รายงานลูกหนี้!$A$2:$A$20000, $A165, รายงานลูกหนี้!$K$2:$K$20000, "&gt;=1", รายงานลูกหนี้!$K$2:$K$20000, "&lt;=30")</f>
        <v>3375</v>
      </c>
      <c r="L165">
        <f>SUMIFS(รายงานลูกหนี้!$G$2:$G$20000, รายงานลูกหนี้!$A$2:$A$20000, $A165, รายงานลูกหนี้!$K$2:$K$20000, "&gt;=31", รายงานลูกหนี้!$K$2:$K$20000, "&lt;=60")</f>
        <v>0</v>
      </c>
      <c r="M165">
        <f>SUMIFS(รายงานลูกหนี้!$G$2:$G$20000, รายงานลูกหนี้!$A$2:$A$20000, $A165, รายงานลูกหนี้!$K$2:$K$20000, "&gt;=61", รายงานลูกหนี้!$K$2:$K$20000, "&lt;=90")</f>
        <v>0</v>
      </c>
      <c r="N165">
        <f>SUMIFS(รายงานลูกหนี้!$G$2:$G$20000, รายงานลูกหนี้!$A$2:$A$20000, $A165, รายงานลูกหนี้!$K$2:$K$20000, "&gt;90")</f>
        <v>0</v>
      </c>
      <c r="O165">
        <f t="shared" si="13"/>
        <v>11800</v>
      </c>
      <c r="P165" s="17">
        <f t="shared" si="14"/>
        <v>7.1504237288135597E-2</v>
      </c>
    </row>
    <row r="166" spans="1:16" x14ac:dyDescent="0.2">
      <c r="A166" t="str">
        <v>d82b5f97b96916e146d8004bf8fcee53137cdc918206b3b9cca446b0d9986dc0</v>
      </c>
      <c r="B166">
        <f>COUNTIF(รายงานลูกหนี้!$A:$A,A166)</f>
        <v>3</v>
      </c>
      <c r="C166">
        <f>COUNTIFS(รายงานลูกหนี้!$A:$A,A166,รายงานลูกหนี้!$K:$K,"&gt;0")</f>
        <v>1</v>
      </c>
      <c r="D166">
        <f>SUMIF(รายงานลูกหนี้!$A:$A,A166,รายงานลูกหนี้!$K:$K)</f>
        <v>16</v>
      </c>
      <c r="E166">
        <f>_xlfn.MAXIFS(รายงานลูกหนี้!$K:$K,รายงานลูกหนี้!$A:$A,A166)</f>
        <v>16</v>
      </c>
      <c r="F166" s="17">
        <f t="shared" si="10"/>
        <v>0.33333333333333331</v>
      </c>
      <c r="G166" t="str">
        <f t="shared" si="11"/>
        <v>ค้างชำระ 1 - 30 วัน</v>
      </c>
      <c r="H166" t="str">
        <f t="shared" si="12"/>
        <v>ลูกหนี้ชั้นดี</v>
      </c>
      <c r="I166" s="17" cm="1">
        <f t="array" ref="I166">_xlfn.IFS(D166=0,0%, D166&lt;=30,25%, D166&lt;=60,50%, D166&lt;=90,75%, D166&gt;90,100%)</f>
        <v>0.25</v>
      </c>
      <c r="J166">
        <f>SUMIFS(รายงานลูกหนี้!$G$2:$G$20000, รายงานลูกหนี้!$A$2:$A$20000, $A166, รายงานลูกหนี้!$K$2:$K$20000, 0)</f>
        <v>70180</v>
      </c>
      <c r="K166">
        <f>SUMIFS(รายงานลูกหนี้!$G$2:$G$20000, รายงานลูกหนี้!$A$2:$A$20000, $A166, รายงานลูกหนี้!$K$2:$K$20000, "&gt;=1", รายงานลูกหนี้!$K$2:$K$20000, "&lt;=30")</f>
        <v>1200</v>
      </c>
      <c r="L166">
        <f>SUMIFS(รายงานลูกหนี้!$G$2:$G$20000, รายงานลูกหนี้!$A$2:$A$20000, $A166, รายงานลูกหนี้!$K$2:$K$20000, "&gt;=31", รายงานลูกหนี้!$K$2:$K$20000, "&lt;=60")</f>
        <v>0</v>
      </c>
      <c r="M166">
        <f>SUMIFS(รายงานลูกหนี้!$G$2:$G$20000, รายงานลูกหนี้!$A$2:$A$20000, $A166, รายงานลูกหนี้!$K$2:$K$20000, "&gt;=61", รายงานลูกหนี้!$K$2:$K$20000, "&lt;=90")</f>
        <v>0</v>
      </c>
      <c r="N166">
        <f>SUMIFS(รายงานลูกหนี้!$G$2:$G$20000, รายงานลูกหนี้!$A$2:$A$20000, $A166, รายงานลูกหนี้!$K$2:$K$20000, "&gt;90")</f>
        <v>0</v>
      </c>
      <c r="O166">
        <f t="shared" si="13"/>
        <v>71380</v>
      </c>
      <c r="P166" s="17">
        <f t="shared" si="14"/>
        <v>4.2028579434015131E-3</v>
      </c>
    </row>
    <row r="167" spans="1:16" x14ac:dyDescent="0.2">
      <c r="A167" t="str">
        <v>ea4a2f61417ce7e8810406416e6a2172ba5740a4221f8666ad785a5597597e07</v>
      </c>
      <c r="B167">
        <f>COUNTIF(รายงานลูกหนี้!$A:$A,A167)</f>
        <v>1</v>
      </c>
      <c r="C167">
        <f>COUNTIFS(รายงานลูกหนี้!$A:$A,A167,รายงานลูกหนี้!$K:$K,"&gt;0")</f>
        <v>1</v>
      </c>
      <c r="D167">
        <f>SUMIF(รายงานลูกหนี้!$A:$A,A167,รายงานลูกหนี้!$K:$K)</f>
        <v>3</v>
      </c>
      <c r="E167">
        <f>_xlfn.MAXIFS(รายงานลูกหนี้!$K:$K,รายงานลูกหนี้!$A:$A,A167)</f>
        <v>3</v>
      </c>
      <c r="F167" s="17">
        <f t="shared" si="10"/>
        <v>1</v>
      </c>
      <c r="G167" t="str">
        <f t="shared" si="11"/>
        <v>ค้างชำระ 1 - 30 วัน</v>
      </c>
      <c r="H167" t="str">
        <f t="shared" si="12"/>
        <v>ลูกหนี้ชั้นดี</v>
      </c>
      <c r="I167" s="17" cm="1">
        <f t="array" ref="I167">_xlfn.IFS(D167=0,0%, D167&lt;=30,25%, D167&lt;=60,50%, D167&lt;=90,75%, D167&gt;90,100%)</f>
        <v>0.25</v>
      </c>
      <c r="J167">
        <f>SUMIFS(รายงานลูกหนี้!$G$2:$G$20000, รายงานลูกหนี้!$A$2:$A$20000, $A167, รายงานลูกหนี้!$K$2:$K$20000, 0)</f>
        <v>0</v>
      </c>
      <c r="K167">
        <f>SUMIFS(รายงานลูกหนี้!$G$2:$G$20000, รายงานลูกหนี้!$A$2:$A$20000, $A167, รายงานลูกหนี้!$K$2:$K$20000, "&gt;=1", รายงานลูกหนี้!$K$2:$K$20000, "&lt;=30")</f>
        <v>15455</v>
      </c>
      <c r="L167">
        <f>SUMIFS(รายงานลูกหนี้!$G$2:$G$20000, รายงานลูกหนี้!$A$2:$A$20000, $A167, รายงานลูกหนี้!$K$2:$K$20000, "&gt;=31", รายงานลูกหนี้!$K$2:$K$20000, "&lt;=60")</f>
        <v>0</v>
      </c>
      <c r="M167">
        <f>SUMIFS(รายงานลูกหนี้!$G$2:$G$20000, รายงานลูกหนี้!$A$2:$A$20000, $A167, รายงานลูกหนี้!$K$2:$K$20000, "&gt;=61", รายงานลูกหนี้!$K$2:$K$20000, "&lt;=90")</f>
        <v>0</v>
      </c>
      <c r="N167">
        <f>SUMIFS(รายงานลูกหนี้!$G$2:$G$20000, รายงานลูกหนี้!$A$2:$A$20000, $A167, รายงานลูกหนี้!$K$2:$K$20000, "&gt;90")</f>
        <v>0</v>
      </c>
      <c r="O167">
        <f t="shared" si="13"/>
        <v>15455</v>
      </c>
      <c r="P167" s="17">
        <f t="shared" si="14"/>
        <v>0.25</v>
      </c>
    </row>
    <row r="168" spans="1:16" x14ac:dyDescent="0.2">
      <c r="A168" t="str">
        <v>4415284e5f3bf412480abf86fad708e2a7ba6962a0ce7891200c76ab45ee6331</v>
      </c>
      <c r="B168">
        <f>COUNTIF(รายงานลูกหนี้!$A:$A,A168)</f>
        <v>3</v>
      </c>
      <c r="C168">
        <f>COUNTIFS(รายงานลูกหนี้!$A:$A,A168,รายงานลูกหนี้!$K:$K,"&gt;0")</f>
        <v>3</v>
      </c>
      <c r="D168">
        <f>SUMIF(รายงานลูกหนี้!$A:$A,A168,รายงานลูกหนี้!$K:$K)</f>
        <v>8</v>
      </c>
      <c r="E168">
        <f>_xlfn.MAXIFS(รายงานลูกหนี้!$K:$K,รายงานลูกหนี้!$A:$A,A168)</f>
        <v>4</v>
      </c>
      <c r="F168" s="17">
        <f t="shared" si="10"/>
        <v>1</v>
      </c>
      <c r="G168" t="str">
        <f t="shared" si="11"/>
        <v>ค้างชำระ 1 - 30 วัน</v>
      </c>
      <c r="H168" t="str">
        <f t="shared" si="12"/>
        <v>ลูกหนี้ชั้นดี</v>
      </c>
      <c r="I168" s="17" cm="1">
        <f t="array" ref="I168">_xlfn.IFS(D168=0,0%, D168&lt;=30,25%, D168&lt;=60,50%, D168&lt;=90,75%, D168&gt;90,100%)</f>
        <v>0.25</v>
      </c>
      <c r="J168">
        <f>SUMIFS(รายงานลูกหนี้!$G$2:$G$20000, รายงานลูกหนี้!$A$2:$A$20000, $A168, รายงานลูกหนี้!$K$2:$K$20000, 0)</f>
        <v>0</v>
      </c>
      <c r="K168">
        <f>SUMIFS(รายงานลูกหนี้!$G$2:$G$20000, รายงานลูกหนี้!$A$2:$A$20000, $A168, รายงานลูกหนี้!$K$2:$K$20000, "&gt;=1", รายงานลูกหนี้!$K$2:$K$20000, "&lt;=30")</f>
        <v>15360</v>
      </c>
      <c r="L168">
        <f>SUMIFS(รายงานลูกหนี้!$G$2:$G$20000, รายงานลูกหนี้!$A$2:$A$20000, $A168, รายงานลูกหนี้!$K$2:$K$20000, "&gt;=31", รายงานลูกหนี้!$K$2:$K$20000, "&lt;=60")</f>
        <v>0</v>
      </c>
      <c r="M168">
        <f>SUMIFS(รายงานลูกหนี้!$G$2:$G$20000, รายงานลูกหนี้!$A$2:$A$20000, $A168, รายงานลูกหนี้!$K$2:$K$20000, "&gt;=61", รายงานลูกหนี้!$K$2:$K$20000, "&lt;=90")</f>
        <v>0</v>
      </c>
      <c r="N168">
        <f>SUMIFS(รายงานลูกหนี้!$G$2:$G$20000, รายงานลูกหนี้!$A$2:$A$20000, $A168, รายงานลูกหนี้!$K$2:$K$20000, "&gt;90")</f>
        <v>0</v>
      </c>
      <c r="O168">
        <f t="shared" si="13"/>
        <v>15360</v>
      </c>
      <c r="P168" s="17">
        <f t="shared" si="14"/>
        <v>0.25</v>
      </c>
    </row>
    <row r="169" spans="1:16" x14ac:dyDescent="0.2">
      <c r="A169" t="str">
        <v>7674a6f5b8fd5a5d3129a232bdf72b162e5be4ded84d79962ddc82ee863a1766</v>
      </c>
      <c r="B169">
        <f>COUNTIF(รายงานลูกหนี้!$A:$A,A169)</f>
        <v>1</v>
      </c>
      <c r="C169">
        <f>COUNTIFS(รายงานลูกหนี้!$A:$A,A169,รายงานลูกหนี้!$K:$K,"&gt;0")</f>
        <v>0</v>
      </c>
      <c r="D169">
        <f>SUMIF(รายงานลูกหนี้!$A:$A,A169,รายงานลูกหนี้!$K:$K)</f>
        <v>0</v>
      </c>
      <c r="E169">
        <f>_xlfn.MAXIFS(รายงานลูกหนี้!$K:$K,รายงานลูกหนี้!$A:$A,A169)</f>
        <v>0</v>
      </c>
      <c r="F169" s="17">
        <f t="shared" si="10"/>
        <v>0</v>
      </c>
      <c r="G169" t="str">
        <f t="shared" si="11"/>
        <v>ชำระตรงเวลา</v>
      </c>
      <c r="H169" t="str">
        <f t="shared" si="12"/>
        <v>ลูกหนี้ชั้นดี</v>
      </c>
      <c r="I169" s="17" cm="1">
        <f t="array" ref="I169">_xlfn.IFS(D169=0,0%, D169&lt;=30,25%, D169&lt;=60,50%, D169&lt;=90,75%, D169&gt;90,100%)</f>
        <v>0</v>
      </c>
      <c r="J169">
        <f>SUMIFS(รายงานลูกหนี้!$G$2:$G$20000, รายงานลูกหนี้!$A$2:$A$20000, $A169, รายงานลูกหนี้!$K$2:$K$20000, 0)</f>
        <v>4320</v>
      </c>
      <c r="K169">
        <f>SUMIFS(รายงานลูกหนี้!$G$2:$G$20000, รายงานลูกหนี้!$A$2:$A$20000, $A169, รายงานลูกหนี้!$K$2:$K$20000, "&gt;=1", รายงานลูกหนี้!$K$2:$K$20000, "&lt;=30")</f>
        <v>0</v>
      </c>
      <c r="L169">
        <f>SUMIFS(รายงานลูกหนี้!$G$2:$G$20000, รายงานลูกหนี้!$A$2:$A$20000, $A169, รายงานลูกหนี้!$K$2:$K$20000, "&gt;=31", รายงานลูกหนี้!$K$2:$K$20000, "&lt;=60")</f>
        <v>0</v>
      </c>
      <c r="M169">
        <f>SUMIFS(รายงานลูกหนี้!$G$2:$G$20000, รายงานลูกหนี้!$A$2:$A$20000, $A169, รายงานลูกหนี้!$K$2:$K$20000, "&gt;=61", รายงานลูกหนี้!$K$2:$K$20000, "&lt;=90")</f>
        <v>0</v>
      </c>
      <c r="N169">
        <f>SUMIFS(รายงานลูกหนี้!$G$2:$G$20000, รายงานลูกหนี้!$A$2:$A$20000, $A169, รายงานลูกหนี้!$K$2:$K$20000, "&gt;90")</f>
        <v>0</v>
      </c>
      <c r="O169">
        <f t="shared" si="13"/>
        <v>4320</v>
      </c>
      <c r="P169" s="17">
        <f t="shared" si="14"/>
        <v>0</v>
      </c>
    </row>
    <row r="170" spans="1:16" x14ac:dyDescent="0.2">
      <c r="A170" t="str">
        <v>6cfb8639c6a1b79d9a08dc844880e5d8f717284519e61e1fbf2100e9394db028</v>
      </c>
      <c r="B170">
        <f>COUNTIF(รายงานลูกหนี้!$A:$A,A170)</f>
        <v>3</v>
      </c>
      <c r="C170">
        <f>COUNTIFS(รายงานลูกหนี้!$A:$A,A170,รายงานลูกหนี้!$K:$K,"&gt;0")</f>
        <v>0</v>
      </c>
      <c r="D170">
        <f>SUMIF(รายงานลูกหนี้!$A:$A,A170,รายงานลูกหนี้!$K:$K)</f>
        <v>0</v>
      </c>
      <c r="E170">
        <f>_xlfn.MAXIFS(รายงานลูกหนี้!$K:$K,รายงานลูกหนี้!$A:$A,A170)</f>
        <v>0</v>
      </c>
      <c r="F170" s="17">
        <f t="shared" si="10"/>
        <v>0</v>
      </c>
      <c r="G170" t="str">
        <f t="shared" si="11"/>
        <v>ชำระตรงเวลา</v>
      </c>
      <c r="H170" t="str">
        <f t="shared" si="12"/>
        <v>ลูกหนี้ชั้นดี</v>
      </c>
      <c r="I170" s="17" cm="1">
        <f t="array" ref="I170">_xlfn.IFS(D170=0,0%, D170&lt;=30,25%, D170&lt;=60,50%, D170&lt;=90,75%, D170&gt;90,100%)</f>
        <v>0</v>
      </c>
      <c r="J170">
        <f>SUMIFS(รายงานลูกหนี้!$G$2:$G$20000, รายงานลูกหนี้!$A$2:$A$20000, $A170, รายงานลูกหนี้!$K$2:$K$20000, 0)</f>
        <v>18468</v>
      </c>
      <c r="K170">
        <f>SUMIFS(รายงานลูกหนี้!$G$2:$G$20000, รายงานลูกหนี้!$A$2:$A$20000, $A170, รายงานลูกหนี้!$K$2:$K$20000, "&gt;=1", รายงานลูกหนี้!$K$2:$K$20000, "&lt;=30")</f>
        <v>0</v>
      </c>
      <c r="L170">
        <f>SUMIFS(รายงานลูกหนี้!$G$2:$G$20000, รายงานลูกหนี้!$A$2:$A$20000, $A170, รายงานลูกหนี้!$K$2:$K$20000, "&gt;=31", รายงานลูกหนี้!$K$2:$K$20000, "&lt;=60")</f>
        <v>0</v>
      </c>
      <c r="M170">
        <f>SUMIFS(รายงานลูกหนี้!$G$2:$G$20000, รายงานลูกหนี้!$A$2:$A$20000, $A170, รายงานลูกหนี้!$K$2:$K$20000, "&gt;=61", รายงานลูกหนี้!$K$2:$K$20000, "&lt;=90")</f>
        <v>0</v>
      </c>
      <c r="N170">
        <f>SUMIFS(รายงานลูกหนี้!$G$2:$G$20000, รายงานลูกหนี้!$A$2:$A$20000, $A170, รายงานลูกหนี้!$K$2:$K$20000, "&gt;90")</f>
        <v>0</v>
      </c>
      <c r="O170">
        <f t="shared" si="13"/>
        <v>18468</v>
      </c>
      <c r="P170" s="17">
        <f t="shared" si="14"/>
        <v>0</v>
      </c>
    </row>
    <row r="171" spans="1:16" x14ac:dyDescent="0.2">
      <c r="A171" t="str">
        <v>b986c4160335054a1f0be25fe9bc162498e5892b89fdce1bc12d16eff5feb0e0</v>
      </c>
      <c r="B171">
        <f>COUNTIF(รายงานลูกหนี้!$A:$A,A171)</f>
        <v>2</v>
      </c>
      <c r="C171">
        <f>COUNTIFS(รายงานลูกหนี้!$A:$A,A171,รายงานลูกหนี้!$K:$K,"&gt;0")</f>
        <v>0</v>
      </c>
      <c r="D171">
        <f>SUMIF(รายงานลูกหนี้!$A:$A,A171,รายงานลูกหนี้!$K:$K)</f>
        <v>0</v>
      </c>
      <c r="E171">
        <f>_xlfn.MAXIFS(รายงานลูกหนี้!$K:$K,รายงานลูกหนี้!$A:$A,A171)</f>
        <v>0</v>
      </c>
      <c r="F171" s="17">
        <f t="shared" si="10"/>
        <v>0</v>
      </c>
      <c r="G171" t="str">
        <f t="shared" si="11"/>
        <v>ชำระตรงเวลา</v>
      </c>
      <c r="H171" t="str">
        <f t="shared" si="12"/>
        <v>ลูกหนี้ชั้นดี</v>
      </c>
      <c r="I171" s="17" cm="1">
        <f t="array" ref="I171">_xlfn.IFS(D171=0,0%, D171&lt;=30,25%, D171&lt;=60,50%, D171&lt;=90,75%, D171&gt;90,100%)</f>
        <v>0</v>
      </c>
      <c r="J171">
        <f>SUMIFS(รายงานลูกหนี้!$G$2:$G$20000, รายงานลูกหนี้!$A$2:$A$20000, $A171, รายงานลูกหนี้!$K$2:$K$20000, 0)</f>
        <v>360</v>
      </c>
      <c r="K171">
        <f>SUMIFS(รายงานลูกหนี้!$G$2:$G$20000, รายงานลูกหนี้!$A$2:$A$20000, $A171, รายงานลูกหนี้!$K$2:$K$20000, "&gt;=1", รายงานลูกหนี้!$K$2:$K$20000, "&lt;=30")</f>
        <v>0</v>
      </c>
      <c r="L171">
        <f>SUMIFS(รายงานลูกหนี้!$G$2:$G$20000, รายงานลูกหนี้!$A$2:$A$20000, $A171, รายงานลูกหนี้!$K$2:$K$20000, "&gt;=31", รายงานลูกหนี้!$K$2:$K$20000, "&lt;=60")</f>
        <v>0</v>
      </c>
      <c r="M171">
        <f>SUMIFS(รายงานลูกหนี้!$G$2:$G$20000, รายงานลูกหนี้!$A$2:$A$20000, $A171, รายงานลูกหนี้!$K$2:$K$20000, "&gt;=61", รายงานลูกหนี้!$K$2:$K$20000, "&lt;=90")</f>
        <v>0</v>
      </c>
      <c r="N171">
        <f>SUMIFS(รายงานลูกหนี้!$G$2:$G$20000, รายงานลูกหนี้!$A$2:$A$20000, $A171, รายงานลูกหนี้!$K$2:$K$20000, "&gt;90")</f>
        <v>0</v>
      </c>
      <c r="O171">
        <f t="shared" si="13"/>
        <v>360</v>
      </c>
      <c r="P171" s="17">
        <f t="shared" si="14"/>
        <v>0</v>
      </c>
    </row>
    <row r="172" spans="1:16" x14ac:dyDescent="0.2">
      <c r="A172" t="str">
        <v>ae2019886cbd70aa048b9b0e46ddafac954ede2dc28267c2e6f4e944cad0866d</v>
      </c>
      <c r="B172">
        <f>COUNTIF(รายงานลูกหนี้!$A:$A,A172)</f>
        <v>1</v>
      </c>
      <c r="C172">
        <f>COUNTIFS(รายงานลูกหนี้!$A:$A,A172,รายงานลูกหนี้!$K:$K,"&gt;0")</f>
        <v>0</v>
      </c>
      <c r="D172">
        <f>SUMIF(รายงานลูกหนี้!$A:$A,A172,รายงานลูกหนี้!$K:$K)</f>
        <v>0</v>
      </c>
      <c r="E172">
        <f>_xlfn.MAXIFS(รายงานลูกหนี้!$K:$K,รายงานลูกหนี้!$A:$A,A172)</f>
        <v>0</v>
      </c>
      <c r="F172" s="17">
        <f t="shared" si="10"/>
        <v>0</v>
      </c>
      <c r="G172" t="str">
        <f t="shared" si="11"/>
        <v>ชำระตรงเวลา</v>
      </c>
      <c r="H172" t="str">
        <f t="shared" si="12"/>
        <v>ลูกหนี้ชั้นดี</v>
      </c>
      <c r="I172" s="17" cm="1">
        <f t="array" ref="I172">_xlfn.IFS(D172=0,0%, D172&lt;=30,25%, D172&lt;=60,50%, D172&lt;=90,75%, D172&gt;90,100%)</f>
        <v>0</v>
      </c>
      <c r="J172">
        <f>SUMIFS(รายงานลูกหนี้!$G$2:$G$20000, รายงานลูกหนี้!$A$2:$A$20000, $A172, รายงานลูกหนี้!$K$2:$K$20000, 0)</f>
        <v>23080</v>
      </c>
      <c r="K172">
        <f>SUMIFS(รายงานลูกหนี้!$G$2:$G$20000, รายงานลูกหนี้!$A$2:$A$20000, $A172, รายงานลูกหนี้!$K$2:$K$20000, "&gt;=1", รายงานลูกหนี้!$K$2:$K$20000, "&lt;=30")</f>
        <v>0</v>
      </c>
      <c r="L172">
        <f>SUMIFS(รายงานลูกหนี้!$G$2:$G$20000, รายงานลูกหนี้!$A$2:$A$20000, $A172, รายงานลูกหนี้!$K$2:$K$20000, "&gt;=31", รายงานลูกหนี้!$K$2:$K$20000, "&lt;=60")</f>
        <v>0</v>
      </c>
      <c r="M172">
        <f>SUMIFS(รายงานลูกหนี้!$G$2:$G$20000, รายงานลูกหนี้!$A$2:$A$20000, $A172, รายงานลูกหนี้!$K$2:$K$20000, "&gt;=61", รายงานลูกหนี้!$K$2:$K$20000, "&lt;=90")</f>
        <v>0</v>
      </c>
      <c r="N172">
        <f>SUMIFS(รายงานลูกหนี้!$G$2:$G$20000, รายงานลูกหนี้!$A$2:$A$20000, $A172, รายงานลูกหนี้!$K$2:$K$20000, "&gt;90")</f>
        <v>0</v>
      </c>
      <c r="O172">
        <f t="shared" si="13"/>
        <v>23080</v>
      </c>
      <c r="P172" s="17">
        <f t="shared" si="14"/>
        <v>0</v>
      </c>
    </row>
    <row r="173" spans="1:16" x14ac:dyDescent="0.2">
      <c r="A173" t="str">
        <v>14ad775afd64b9110286c68a3878a92eae967a86115d7306ebb96edc0ca5a50f</v>
      </c>
      <c r="B173">
        <f>COUNTIF(รายงานลูกหนี้!$A:$A,A173)</f>
        <v>20</v>
      </c>
      <c r="C173">
        <f>COUNTIFS(รายงานลูกหนี้!$A:$A,A173,รายงานลูกหนี้!$K:$K,"&gt;0")</f>
        <v>6</v>
      </c>
      <c r="D173">
        <f>SUMIF(รายงานลูกหนี้!$A:$A,A173,รายงานลูกหนี้!$K:$K)</f>
        <v>41</v>
      </c>
      <c r="E173">
        <f>_xlfn.MAXIFS(รายงานลูกหนี้!$K:$K,รายงานลูกหนี้!$A:$A,A173)</f>
        <v>13</v>
      </c>
      <c r="F173" s="17">
        <f t="shared" si="10"/>
        <v>0.3</v>
      </c>
      <c r="G173" t="str">
        <f t="shared" si="11"/>
        <v>ค้างชำระ 1 - 30 วัน</v>
      </c>
      <c r="H173" t="str">
        <f t="shared" si="12"/>
        <v>ลูกหนี้ชั้นดี</v>
      </c>
      <c r="I173" s="17" cm="1">
        <f t="array" ref="I173">_xlfn.IFS(D173=0,0%, D173&lt;=30,25%, D173&lt;=60,50%, D173&lt;=90,75%, D173&gt;90,100%)</f>
        <v>0.5</v>
      </c>
      <c r="J173">
        <f>SUMIFS(รายงานลูกหนี้!$G$2:$G$20000, รายงานลูกหนี้!$A$2:$A$20000, $A173, รายงานลูกหนี้!$K$2:$K$20000, 0)</f>
        <v>53018</v>
      </c>
      <c r="K173">
        <f>SUMIFS(รายงานลูกหนี้!$G$2:$G$20000, รายงานลูกหนี้!$A$2:$A$20000, $A173, รายงานลูกหนี้!$K$2:$K$20000, "&gt;=1", รายงานลูกหนี้!$K$2:$K$20000, "&lt;=30")</f>
        <v>40375</v>
      </c>
      <c r="L173">
        <f>SUMIFS(รายงานลูกหนี้!$G$2:$G$20000, รายงานลูกหนี้!$A$2:$A$20000, $A173, รายงานลูกหนี้!$K$2:$K$20000, "&gt;=31", รายงานลูกหนี้!$K$2:$K$20000, "&lt;=60")</f>
        <v>0</v>
      </c>
      <c r="M173">
        <f>SUMIFS(รายงานลูกหนี้!$G$2:$G$20000, รายงานลูกหนี้!$A$2:$A$20000, $A173, รายงานลูกหนี้!$K$2:$K$20000, "&gt;=61", รายงานลูกหนี้!$K$2:$K$20000, "&lt;=90")</f>
        <v>0</v>
      </c>
      <c r="N173">
        <f>SUMIFS(รายงานลูกหนี้!$G$2:$G$20000, รายงานลูกหนี้!$A$2:$A$20000, $A173, รายงานลูกหนี้!$K$2:$K$20000, "&gt;90")</f>
        <v>0</v>
      </c>
      <c r="O173">
        <f t="shared" si="13"/>
        <v>93393</v>
      </c>
      <c r="P173" s="17">
        <f t="shared" si="14"/>
        <v>0.10807822856102706</v>
      </c>
    </row>
    <row r="174" spans="1:16" x14ac:dyDescent="0.2">
      <c r="A174" t="str">
        <v>7e0494fec37b65edc6591252a3da84aaec180d028bc6b2519e968015e8da2d33</v>
      </c>
      <c r="B174">
        <f>COUNTIF(รายงานลูกหนี้!$A:$A,A174)</f>
        <v>1</v>
      </c>
      <c r="C174">
        <f>COUNTIFS(รายงานลูกหนี้!$A:$A,A174,รายงานลูกหนี้!$K:$K,"&gt;0")</f>
        <v>1</v>
      </c>
      <c r="D174">
        <f>SUMIF(รายงานลูกหนี้!$A:$A,A174,รายงานลูกหนี้!$K:$K)</f>
        <v>1</v>
      </c>
      <c r="E174">
        <f>_xlfn.MAXIFS(รายงานลูกหนี้!$K:$K,รายงานลูกหนี้!$A:$A,A174)</f>
        <v>1</v>
      </c>
      <c r="F174" s="17">
        <f t="shared" si="10"/>
        <v>1</v>
      </c>
      <c r="G174" t="str">
        <f t="shared" si="11"/>
        <v>ค้างชำระ 1 - 30 วัน</v>
      </c>
      <c r="H174" t="str">
        <f t="shared" si="12"/>
        <v>ลูกหนี้ชั้นดี</v>
      </c>
      <c r="I174" s="17" cm="1">
        <f t="array" ref="I174">_xlfn.IFS(D174=0,0%, D174&lt;=30,25%, D174&lt;=60,50%, D174&lt;=90,75%, D174&gt;90,100%)</f>
        <v>0.25</v>
      </c>
      <c r="J174">
        <f>SUMIFS(รายงานลูกหนี้!$G$2:$G$20000, รายงานลูกหนี้!$A$2:$A$20000, $A174, รายงานลูกหนี้!$K$2:$K$20000, 0)</f>
        <v>0</v>
      </c>
      <c r="K174">
        <f>SUMIFS(รายงานลูกหนี้!$G$2:$G$20000, รายงานลูกหนี้!$A$2:$A$20000, $A174, รายงานลูกหนี้!$K$2:$K$20000, "&gt;=1", รายงานลูกหนี้!$K$2:$K$20000, "&lt;=30")</f>
        <v>715</v>
      </c>
      <c r="L174">
        <f>SUMIFS(รายงานลูกหนี้!$G$2:$G$20000, รายงานลูกหนี้!$A$2:$A$20000, $A174, รายงานลูกหนี้!$K$2:$K$20000, "&gt;=31", รายงานลูกหนี้!$K$2:$K$20000, "&lt;=60")</f>
        <v>0</v>
      </c>
      <c r="M174">
        <f>SUMIFS(รายงานลูกหนี้!$G$2:$G$20000, รายงานลูกหนี้!$A$2:$A$20000, $A174, รายงานลูกหนี้!$K$2:$K$20000, "&gt;=61", รายงานลูกหนี้!$K$2:$K$20000, "&lt;=90")</f>
        <v>0</v>
      </c>
      <c r="N174">
        <f>SUMIFS(รายงานลูกหนี้!$G$2:$G$20000, รายงานลูกหนี้!$A$2:$A$20000, $A174, รายงานลูกหนี้!$K$2:$K$20000, "&gt;90")</f>
        <v>0</v>
      </c>
      <c r="O174">
        <f t="shared" si="13"/>
        <v>715</v>
      </c>
      <c r="P174" s="17">
        <f t="shared" si="14"/>
        <v>0.25</v>
      </c>
    </row>
    <row r="175" spans="1:16" x14ac:dyDescent="0.2">
      <c r="A175" t="str">
        <v>539ba41bce6e36b1cbc6bc0ecec0559476bbf5a80e1a6b80bf6c9fd6a7300c64</v>
      </c>
      <c r="B175">
        <f>COUNTIF(รายงานลูกหนี้!$A:$A,A175)</f>
        <v>1</v>
      </c>
      <c r="C175">
        <f>COUNTIFS(รายงานลูกหนี้!$A:$A,A175,รายงานลูกหนี้!$K:$K,"&gt;0")</f>
        <v>0</v>
      </c>
      <c r="D175">
        <f>SUMIF(รายงานลูกหนี้!$A:$A,A175,รายงานลูกหนี้!$K:$K)</f>
        <v>0</v>
      </c>
      <c r="E175">
        <f>_xlfn.MAXIFS(รายงานลูกหนี้!$K:$K,รายงานลูกหนี้!$A:$A,A175)</f>
        <v>0</v>
      </c>
      <c r="F175" s="17">
        <f t="shared" si="10"/>
        <v>0</v>
      </c>
      <c r="G175" t="str">
        <f t="shared" si="11"/>
        <v>ชำระตรงเวลา</v>
      </c>
      <c r="H175" t="str">
        <f t="shared" si="12"/>
        <v>ลูกหนี้ชั้นดี</v>
      </c>
      <c r="I175" s="17" cm="1">
        <f t="array" ref="I175">_xlfn.IFS(D175=0,0%, D175&lt;=30,25%, D175&lt;=60,50%, D175&lt;=90,75%, D175&gt;90,100%)</f>
        <v>0</v>
      </c>
      <c r="J175">
        <f>SUMIFS(รายงานลูกหนี้!$G$2:$G$20000, รายงานลูกหนี้!$A$2:$A$20000, $A175, รายงานลูกหนี้!$K$2:$K$20000, 0)</f>
        <v>1920</v>
      </c>
      <c r="K175">
        <f>SUMIFS(รายงานลูกหนี้!$G$2:$G$20000, รายงานลูกหนี้!$A$2:$A$20000, $A175, รายงานลูกหนี้!$K$2:$K$20000, "&gt;=1", รายงานลูกหนี้!$K$2:$K$20000, "&lt;=30")</f>
        <v>0</v>
      </c>
      <c r="L175">
        <f>SUMIFS(รายงานลูกหนี้!$G$2:$G$20000, รายงานลูกหนี้!$A$2:$A$20000, $A175, รายงานลูกหนี้!$K$2:$K$20000, "&gt;=31", รายงานลูกหนี้!$K$2:$K$20000, "&lt;=60")</f>
        <v>0</v>
      </c>
      <c r="M175">
        <f>SUMIFS(รายงานลูกหนี้!$G$2:$G$20000, รายงานลูกหนี้!$A$2:$A$20000, $A175, รายงานลูกหนี้!$K$2:$K$20000, "&gt;=61", รายงานลูกหนี้!$K$2:$K$20000, "&lt;=90")</f>
        <v>0</v>
      </c>
      <c r="N175">
        <f>SUMIFS(รายงานลูกหนี้!$G$2:$G$20000, รายงานลูกหนี้!$A$2:$A$20000, $A175, รายงานลูกหนี้!$K$2:$K$20000, "&gt;90")</f>
        <v>0</v>
      </c>
      <c r="O175">
        <f t="shared" si="13"/>
        <v>1920</v>
      </c>
      <c r="P175" s="17">
        <f t="shared" si="14"/>
        <v>0</v>
      </c>
    </row>
    <row r="176" spans="1:16" x14ac:dyDescent="0.2">
      <c r="A176" t="str">
        <v>be7f34f7809e1175b0d3c2310dce1e95a36ed393c9b1869ede47f1dc6766eb8e</v>
      </c>
      <c r="B176">
        <f>COUNTIF(รายงานลูกหนี้!$A:$A,A176)</f>
        <v>1</v>
      </c>
      <c r="C176">
        <f>COUNTIFS(รายงานลูกหนี้!$A:$A,A176,รายงานลูกหนี้!$K:$K,"&gt;0")</f>
        <v>0</v>
      </c>
      <c r="D176">
        <f>SUMIF(รายงานลูกหนี้!$A:$A,A176,รายงานลูกหนี้!$K:$K)</f>
        <v>0</v>
      </c>
      <c r="E176">
        <f>_xlfn.MAXIFS(รายงานลูกหนี้!$K:$K,รายงานลูกหนี้!$A:$A,A176)</f>
        <v>0</v>
      </c>
      <c r="F176" s="17">
        <f t="shared" si="10"/>
        <v>0</v>
      </c>
      <c r="G176" t="str">
        <f t="shared" si="11"/>
        <v>ชำระตรงเวลา</v>
      </c>
      <c r="H176" t="str">
        <f t="shared" si="12"/>
        <v>ลูกหนี้ชั้นดี</v>
      </c>
      <c r="I176" s="17" cm="1">
        <f t="array" ref="I176">_xlfn.IFS(D176=0,0%, D176&lt;=30,25%, D176&lt;=60,50%, D176&lt;=90,75%, D176&gt;90,100%)</f>
        <v>0</v>
      </c>
      <c r="J176">
        <f>SUMIFS(รายงานลูกหนี้!$G$2:$G$20000, รายงานลูกหนี้!$A$2:$A$20000, $A176, รายงานลูกหนี้!$K$2:$K$20000, 0)</f>
        <v>12710</v>
      </c>
      <c r="K176">
        <f>SUMIFS(รายงานลูกหนี้!$G$2:$G$20000, รายงานลูกหนี้!$A$2:$A$20000, $A176, รายงานลูกหนี้!$K$2:$K$20000, "&gt;=1", รายงานลูกหนี้!$K$2:$K$20000, "&lt;=30")</f>
        <v>0</v>
      </c>
      <c r="L176">
        <f>SUMIFS(รายงานลูกหนี้!$G$2:$G$20000, รายงานลูกหนี้!$A$2:$A$20000, $A176, รายงานลูกหนี้!$K$2:$K$20000, "&gt;=31", รายงานลูกหนี้!$K$2:$K$20000, "&lt;=60")</f>
        <v>0</v>
      </c>
      <c r="M176">
        <f>SUMIFS(รายงานลูกหนี้!$G$2:$G$20000, รายงานลูกหนี้!$A$2:$A$20000, $A176, รายงานลูกหนี้!$K$2:$K$20000, "&gt;=61", รายงานลูกหนี้!$K$2:$K$20000, "&lt;=90")</f>
        <v>0</v>
      </c>
      <c r="N176">
        <f>SUMIFS(รายงานลูกหนี้!$G$2:$G$20000, รายงานลูกหนี้!$A$2:$A$20000, $A176, รายงานลูกหนี้!$K$2:$K$20000, "&gt;90")</f>
        <v>0</v>
      </c>
      <c r="O176">
        <f t="shared" si="13"/>
        <v>12710</v>
      </c>
      <c r="P176" s="17">
        <f t="shared" si="14"/>
        <v>0</v>
      </c>
    </row>
    <row r="177" spans="1:16" x14ac:dyDescent="0.2">
      <c r="A177" t="str">
        <v>827f50d4a0c87839f141e6e82eb4c0f5e57de1b890126f65f3edca267cc99122</v>
      </c>
      <c r="B177">
        <f>COUNTIF(รายงานลูกหนี้!$A:$A,A177)</f>
        <v>1</v>
      </c>
      <c r="C177">
        <f>COUNTIFS(รายงานลูกหนี้!$A:$A,A177,รายงานลูกหนี้!$K:$K,"&gt;0")</f>
        <v>0</v>
      </c>
      <c r="D177">
        <f>SUMIF(รายงานลูกหนี้!$A:$A,A177,รายงานลูกหนี้!$K:$K)</f>
        <v>0</v>
      </c>
      <c r="E177">
        <f>_xlfn.MAXIFS(รายงานลูกหนี้!$K:$K,รายงานลูกหนี้!$A:$A,A177)</f>
        <v>0</v>
      </c>
      <c r="F177" s="17">
        <f t="shared" si="10"/>
        <v>0</v>
      </c>
      <c r="G177" t="str">
        <f t="shared" si="11"/>
        <v>ชำระตรงเวลา</v>
      </c>
      <c r="H177" t="str">
        <f t="shared" si="12"/>
        <v>ลูกหนี้ชั้นดี</v>
      </c>
      <c r="I177" s="17" cm="1">
        <f t="array" ref="I177">_xlfn.IFS(D177=0,0%, D177&lt;=30,25%, D177&lt;=60,50%, D177&lt;=90,75%, D177&gt;90,100%)</f>
        <v>0</v>
      </c>
      <c r="J177">
        <f>SUMIFS(รายงานลูกหนี้!$G$2:$G$20000, รายงานลูกหนี้!$A$2:$A$20000, $A177, รายงานลูกหนี้!$K$2:$K$20000, 0)</f>
        <v>2400</v>
      </c>
      <c r="K177">
        <f>SUMIFS(รายงานลูกหนี้!$G$2:$G$20000, รายงานลูกหนี้!$A$2:$A$20000, $A177, รายงานลูกหนี้!$K$2:$K$20000, "&gt;=1", รายงานลูกหนี้!$K$2:$K$20000, "&lt;=30")</f>
        <v>0</v>
      </c>
      <c r="L177">
        <f>SUMIFS(รายงานลูกหนี้!$G$2:$G$20000, รายงานลูกหนี้!$A$2:$A$20000, $A177, รายงานลูกหนี้!$K$2:$K$20000, "&gt;=31", รายงานลูกหนี้!$K$2:$K$20000, "&lt;=60")</f>
        <v>0</v>
      </c>
      <c r="M177">
        <f>SUMIFS(รายงานลูกหนี้!$G$2:$G$20000, รายงานลูกหนี้!$A$2:$A$20000, $A177, รายงานลูกหนี้!$K$2:$K$20000, "&gt;=61", รายงานลูกหนี้!$K$2:$K$20000, "&lt;=90")</f>
        <v>0</v>
      </c>
      <c r="N177">
        <f>SUMIFS(รายงานลูกหนี้!$G$2:$G$20000, รายงานลูกหนี้!$A$2:$A$20000, $A177, รายงานลูกหนี้!$K$2:$K$20000, "&gt;90")</f>
        <v>0</v>
      </c>
      <c r="O177">
        <f t="shared" si="13"/>
        <v>2400</v>
      </c>
      <c r="P177" s="17">
        <f t="shared" si="14"/>
        <v>0</v>
      </c>
    </row>
    <row r="178" spans="1:16" x14ac:dyDescent="0.2">
      <c r="A178" t="str">
        <v>dc044fe5e2166f63aeb54dbfaea06c228f789e33c55d65fb927039e8b3aa78e5</v>
      </c>
      <c r="B178">
        <f>COUNTIF(รายงานลูกหนี้!$A:$A,A178)</f>
        <v>1</v>
      </c>
      <c r="C178">
        <f>COUNTIFS(รายงานลูกหนี้!$A:$A,A178,รายงานลูกหนี้!$K:$K,"&gt;0")</f>
        <v>0</v>
      </c>
      <c r="D178">
        <f>SUMIF(รายงานลูกหนี้!$A:$A,A178,รายงานลูกหนี้!$K:$K)</f>
        <v>0</v>
      </c>
      <c r="E178">
        <f>_xlfn.MAXIFS(รายงานลูกหนี้!$K:$K,รายงานลูกหนี้!$A:$A,A178)</f>
        <v>0</v>
      </c>
      <c r="F178" s="17">
        <f t="shared" si="10"/>
        <v>0</v>
      </c>
      <c r="G178" t="str">
        <f t="shared" si="11"/>
        <v>ชำระตรงเวลา</v>
      </c>
      <c r="H178" t="str">
        <f t="shared" si="12"/>
        <v>ลูกหนี้ชั้นดี</v>
      </c>
      <c r="I178" s="17" cm="1">
        <f t="array" ref="I178">_xlfn.IFS(D178=0,0%, D178&lt;=30,25%, D178&lt;=60,50%, D178&lt;=90,75%, D178&gt;90,100%)</f>
        <v>0</v>
      </c>
      <c r="J178">
        <f>SUMIFS(รายงานลูกหนี้!$G$2:$G$20000, รายงานลูกหนี้!$A$2:$A$20000, $A178, รายงานลูกหนี้!$K$2:$K$20000, 0)</f>
        <v>2290</v>
      </c>
      <c r="K178">
        <f>SUMIFS(รายงานลูกหนี้!$G$2:$G$20000, รายงานลูกหนี้!$A$2:$A$20000, $A178, รายงานลูกหนี้!$K$2:$K$20000, "&gt;=1", รายงานลูกหนี้!$K$2:$K$20000, "&lt;=30")</f>
        <v>0</v>
      </c>
      <c r="L178">
        <f>SUMIFS(รายงานลูกหนี้!$G$2:$G$20000, รายงานลูกหนี้!$A$2:$A$20000, $A178, รายงานลูกหนี้!$K$2:$K$20000, "&gt;=31", รายงานลูกหนี้!$K$2:$K$20000, "&lt;=60")</f>
        <v>0</v>
      </c>
      <c r="M178">
        <f>SUMIFS(รายงานลูกหนี้!$G$2:$G$20000, รายงานลูกหนี้!$A$2:$A$20000, $A178, รายงานลูกหนี้!$K$2:$K$20000, "&gt;=61", รายงานลูกหนี้!$K$2:$K$20000, "&lt;=90")</f>
        <v>0</v>
      </c>
      <c r="N178">
        <f>SUMIFS(รายงานลูกหนี้!$G$2:$G$20000, รายงานลูกหนี้!$A$2:$A$20000, $A178, รายงานลูกหนี้!$K$2:$K$20000, "&gt;90")</f>
        <v>0</v>
      </c>
      <c r="O178">
        <f t="shared" si="13"/>
        <v>2290</v>
      </c>
      <c r="P178" s="17">
        <f t="shared" si="14"/>
        <v>0</v>
      </c>
    </row>
    <row r="179" spans="1:16" x14ac:dyDescent="0.2">
      <c r="A179" t="str">
        <v>abd11e0726cd25cf4286567236ca220ffd80d7598839770dea670dbddffd2754</v>
      </c>
      <c r="B179">
        <f>COUNTIF(รายงานลูกหนี้!$A:$A,A179)</f>
        <v>3</v>
      </c>
      <c r="C179">
        <f>COUNTIFS(รายงานลูกหนี้!$A:$A,A179,รายงานลูกหนี้!$K:$K,"&gt;0")</f>
        <v>1</v>
      </c>
      <c r="D179">
        <f>SUMIF(รายงานลูกหนี้!$A:$A,A179,รายงานลูกหนี้!$K:$K)</f>
        <v>3</v>
      </c>
      <c r="E179">
        <f>_xlfn.MAXIFS(รายงานลูกหนี้!$K:$K,รายงานลูกหนี้!$A:$A,A179)</f>
        <v>3</v>
      </c>
      <c r="F179" s="17">
        <f t="shared" si="10"/>
        <v>0.33333333333333331</v>
      </c>
      <c r="G179" t="str">
        <f t="shared" si="11"/>
        <v>ค้างชำระ 1 - 30 วัน</v>
      </c>
      <c r="H179" t="str">
        <f t="shared" si="12"/>
        <v>ลูกหนี้ชั้นดี</v>
      </c>
      <c r="I179" s="17" cm="1">
        <f t="array" ref="I179">_xlfn.IFS(D179=0,0%, D179&lt;=30,25%, D179&lt;=60,50%, D179&lt;=90,75%, D179&gt;90,100%)</f>
        <v>0.25</v>
      </c>
      <c r="J179">
        <f>SUMIFS(รายงานลูกหนี้!$G$2:$G$20000, รายงานลูกหนี้!$A$2:$A$20000, $A179, รายงานลูกหนี้!$K$2:$K$20000, 0)</f>
        <v>9802</v>
      </c>
      <c r="K179">
        <f>SUMIFS(รายงานลูกหนี้!$G$2:$G$20000, รายงานลูกหนี้!$A$2:$A$20000, $A179, รายงานลูกหนี้!$K$2:$K$20000, "&gt;=1", รายงานลูกหนี้!$K$2:$K$20000, "&lt;=30")</f>
        <v>3315</v>
      </c>
      <c r="L179">
        <f>SUMIFS(รายงานลูกหนี้!$G$2:$G$20000, รายงานลูกหนี้!$A$2:$A$20000, $A179, รายงานลูกหนี้!$K$2:$K$20000, "&gt;=31", รายงานลูกหนี้!$K$2:$K$20000, "&lt;=60")</f>
        <v>0</v>
      </c>
      <c r="M179">
        <f>SUMIFS(รายงานลูกหนี้!$G$2:$G$20000, รายงานลูกหนี้!$A$2:$A$20000, $A179, รายงานลูกหนี้!$K$2:$K$20000, "&gt;=61", รายงานลูกหนี้!$K$2:$K$20000, "&lt;=90")</f>
        <v>0</v>
      </c>
      <c r="N179">
        <f>SUMIFS(รายงานลูกหนี้!$G$2:$G$20000, รายงานลูกหนี้!$A$2:$A$20000, $A179, รายงานลูกหนี้!$K$2:$K$20000, "&gt;90")</f>
        <v>0</v>
      </c>
      <c r="O179">
        <f t="shared" si="13"/>
        <v>13117</v>
      </c>
      <c r="P179" s="17">
        <f t="shared" si="14"/>
        <v>6.3181367690782947E-2</v>
      </c>
    </row>
    <row r="180" spans="1:16" x14ac:dyDescent="0.2">
      <c r="A180" t="str">
        <v>7e3e3e617211ec23065412166791c179a2be72b243ed34a7d58717e9b479b075</v>
      </c>
      <c r="B180">
        <f>COUNTIF(รายงานลูกหนี้!$A:$A,A180)</f>
        <v>5</v>
      </c>
      <c r="C180">
        <f>COUNTIFS(รายงานลูกหนี้!$A:$A,A180,รายงานลูกหนี้!$K:$K,"&gt;0")</f>
        <v>1</v>
      </c>
      <c r="D180">
        <f>SUMIF(รายงานลูกหนี้!$A:$A,A180,รายงานลูกหนี้!$K:$K)</f>
        <v>3</v>
      </c>
      <c r="E180">
        <f>_xlfn.MAXIFS(รายงานลูกหนี้!$K:$K,รายงานลูกหนี้!$A:$A,A180)</f>
        <v>3</v>
      </c>
      <c r="F180" s="17">
        <f t="shared" si="10"/>
        <v>0.2</v>
      </c>
      <c r="G180" t="str">
        <f t="shared" si="11"/>
        <v>ค้างชำระ 1 - 30 วัน</v>
      </c>
      <c r="H180" t="str">
        <f t="shared" si="12"/>
        <v>ลูกหนี้ชั้นดี</v>
      </c>
      <c r="I180" s="17" cm="1">
        <f t="array" ref="I180">_xlfn.IFS(D180=0,0%, D180&lt;=30,25%, D180&lt;=60,50%, D180&lt;=90,75%, D180&gt;90,100%)</f>
        <v>0.25</v>
      </c>
      <c r="J180">
        <f>SUMIFS(รายงานลูกหนี้!$G$2:$G$20000, รายงานลูกหนี้!$A$2:$A$20000, $A180, รายงานลูกหนี้!$K$2:$K$20000, 0)</f>
        <v>6120</v>
      </c>
      <c r="K180">
        <f>SUMIFS(รายงานลูกหนี้!$G$2:$G$20000, รายงานลูกหนี้!$A$2:$A$20000, $A180, รายงานลูกหนี้!$K$2:$K$20000, "&gt;=1", รายงานลูกหนี้!$K$2:$K$20000, "&lt;=30")</f>
        <v>24000</v>
      </c>
      <c r="L180">
        <f>SUMIFS(รายงานลูกหนี้!$G$2:$G$20000, รายงานลูกหนี้!$A$2:$A$20000, $A180, รายงานลูกหนี้!$K$2:$K$20000, "&gt;=31", รายงานลูกหนี้!$K$2:$K$20000, "&lt;=60")</f>
        <v>0</v>
      </c>
      <c r="M180">
        <f>SUMIFS(รายงานลูกหนี้!$G$2:$G$20000, รายงานลูกหนี้!$A$2:$A$20000, $A180, รายงานลูกหนี้!$K$2:$K$20000, "&gt;=61", รายงานลูกหนี้!$K$2:$K$20000, "&lt;=90")</f>
        <v>0</v>
      </c>
      <c r="N180">
        <f>SUMIFS(รายงานลูกหนี้!$G$2:$G$20000, รายงานลูกหนี้!$A$2:$A$20000, $A180, รายงานลูกหนี้!$K$2:$K$20000, "&gt;90")</f>
        <v>0</v>
      </c>
      <c r="O180">
        <f t="shared" si="13"/>
        <v>30120</v>
      </c>
      <c r="P180" s="17">
        <f t="shared" si="14"/>
        <v>0.19920318725099601</v>
      </c>
    </row>
    <row r="181" spans="1:16" x14ac:dyDescent="0.2">
      <c r="A181" t="str">
        <v>66dfd4a9a9e6169646fd9f4b50cc6651e948cc67f6cdadb7b5f7e89c4938a754</v>
      </c>
      <c r="B181">
        <f>COUNTIF(รายงานลูกหนี้!$A:$A,A181)</f>
        <v>4</v>
      </c>
      <c r="C181">
        <f>COUNTIFS(รายงานลูกหนี้!$A:$A,A181,รายงานลูกหนี้!$K:$K,"&gt;0")</f>
        <v>3</v>
      </c>
      <c r="D181">
        <f>SUMIF(รายงานลูกหนี้!$A:$A,A181,รายงานลูกหนี้!$K:$K)</f>
        <v>5</v>
      </c>
      <c r="E181">
        <f>_xlfn.MAXIFS(รายงานลูกหนี้!$K:$K,รายงานลูกหนี้!$A:$A,A181)</f>
        <v>3</v>
      </c>
      <c r="F181" s="17">
        <f t="shared" si="10"/>
        <v>0.75</v>
      </c>
      <c r="G181" t="str">
        <f t="shared" si="11"/>
        <v>ค้างชำระ 1 - 30 วัน</v>
      </c>
      <c r="H181" t="str">
        <f t="shared" si="12"/>
        <v>ลูกหนี้ชั้นดี</v>
      </c>
      <c r="I181" s="17" cm="1">
        <f t="array" ref="I181">_xlfn.IFS(D181=0,0%, D181&lt;=30,25%, D181&lt;=60,50%, D181&lt;=90,75%, D181&gt;90,100%)</f>
        <v>0.25</v>
      </c>
      <c r="J181">
        <f>SUMIFS(รายงานลูกหนี้!$G$2:$G$20000, รายงานลูกหนี้!$A$2:$A$20000, $A181, รายงานลูกหนี้!$K$2:$K$20000, 0)</f>
        <v>2680</v>
      </c>
      <c r="K181">
        <f>SUMIFS(รายงานลูกหนี้!$G$2:$G$20000, รายงานลูกหนี้!$A$2:$A$20000, $A181, รายงานลูกหนี้!$K$2:$K$20000, "&gt;=1", รายงานลูกหนี้!$K$2:$K$20000, "&lt;=30")</f>
        <v>29554</v>
      </c>
      <c r="L181">
        <f>SUMIFS(รายงานลูกหนี้!$G$2:$G$20000, รายงานลูกหนี้!$A$2:$A$20000, $A181, รายงานลูกหนี้!$K$2:$K$20000, "&gt;=31", รายงานลูกหนี้!$K$2:$K$20000, "&lt;=60")</f>
        <v>0</v>
      </c>
      <c r="M181">
        <f>SUMIFS(รายงานลูกหนี้!$G$2:$G$20000, รายงานลูกหนี้!$A$2:$A$20000, $A181, รายงานลูกหนี้!$K$2:$K$20000, "&gt;=61", รายงานลูกหนี้!$K$2:$K$20000, "&lt;=90")</f>
        <v>0</v>
      </c>
      <c r="N181">
        <f>SUMIFS(รายงานลูกหนี้!$G$2:$G$20000, รายงานลูกหนี้!$A$2:$A$20000, $A181, รายงานลูกหนี้!$K$2:$K$20000, "&gt;90")</f>
        <v>0</v>
      </c>
      <c r="O181">
        <f t="shared" si="13"/>
        <v>32234</v>
      </c>
      <c r="P181" s="17">
        <f t="shared" si="14"/>
        <v>0.22921449401253335</v>
      </c>
    </row>
    <row r="182" spans="1:16" x14ac:dyDescent="0.2">
      <c r="A182" t="str">
        <v>b748347b07579af973e152bb52d47aac49a1bf85b9d0c2e823efb923e28c3609</v>
      </c>
      <c r="B182">
        <f>COUNTIF(รายงานลูกหนี้!$A:$A,A182)</f>
        <v>4</v>
      </c>
      <c r="C182">
        <f>COUNTIFS(รายงานลูกหนี้!$A:$A,A182,รายงานลูกหนี้!$K:$K,"&gt;0")</f>
        <v>4</v>
      </c>
      <c r="D182">
        <f>SUMIF(รายงานลูกหนี้!$A:$A,A182,รายงานลูกหนี้!$K:$K)</f>
        <v>12</v>
      </c>
      <c r="E182">
        <f>_xlfn.MAXIFS(รายงานลูกหนี้!$K:$K,รายงานลูกหนี้!$A:$A,A182)</f>
        <v>7</v>
      </c>
      <c r="F182" s="17">
        <f t="shared" si="10"/>
        <v>1</v>
      </c>
      <c r="G182" t="str">
        <f t="shared" si="11"/>
        <v>ค้างชำระ 1 - 30 วัน</v>
      </c>
      <c r="H182" t="str">
        <f t="shared" si="12"/>
        <v>ลูกหนี้ชั้นดี</v>
      </c>
      <c r="I182" s="17" cm="1">
        <f t="array" ref="I182">_xlfn.IFS(D182=0,0%, D182&lt;=30,25%, D182&lt;=60,50%, D182&lt;=90,75%, D182&gt;90,100%)</f>
        <v>0.25</v>
      </c>
      <c r="J182">
        <f>SUMIFS(รายงานลูกหนี้!$G$2:$G$20000, รายงานลูกหนี้!$A$2:$A$20000, $A182, รายงานลูกหนี้!$K$2:$K$20000, 0)</f>
        <v>0</v>
      </c>
      <c r="K182">
        <f>SUMIFS(รายงานลูกหนี้!$G$2:$G$20000, รายงานลูกหนี้!$A$2:$A$20000, $A182, รายงานลูกหนี้!$K$2:$K$20000, "&gt;=1", รายงานลูกหนี้!$K$2:$K$20000, "&lt;=30")</f>
        <v>9155</v>
      </c>
      <c r="L182">
        <f>SUMIFS(รายงานลูกหนี้!$G$2:$G$20000, รายงานลูกหนี้!$A$2:$A$20000, $A182, รายงานลูกหนี้!$K$2:$K$20000, "&gt;=31", รายงานลูกหนี้!$K$2:$K$20000, "&lt;=60")</f>
        <v>0</v>
      </c>
      <c r="M182">
        <f>SUMIFS(รายงานลูกหนี้!$G$2:$G$20000, รายงานลูกหนี้!$A$2:$A$20000, $A182, รายงานลูกหนี้!$K$2:$K$20000, "&gt;=61", รายงานลูกหนี้!$K$2:$K$20000, "&lt;=90")</f>
        <v>0</v>
      </c>
      <c r="N182">
        <f>SUMIFS(รายงานลูกหนี้!$G$2:$G$20000, รายงานลูกหนี้!$A$2:$A$20000, $A182, รายงานลูกหนี้!$K$2:$K$20000, "&gt;90")</f>
        <v>0</v>
      </c>
      <c r="O182">
        <f t="shared" si="13"/>
        <v>9155</v>
      </c>
      <c r="P182" s="17">
        <f t="shared" si="14"/>
        <v>0.25</v>
      </c>
    </row>
    <row r="183" spans="1:16" x14ac:dyDescent="0.2">
      <c r="A183" t="str">
        <v>b82626f7de38fae8ac9dcd0be862efad3b0e35f43e2cd2f41af095565159c013</v>
      </c>
      <c r="B183">
        <f>COUNTIF(รายงานลูกหนี้!$A:$A,A183)</f>
        <v>1</v>
      </c>
      <c r="C183">
        <f>COUNTIFS(รายงานลูกหนี้!$A:$A,A183,รายงานลูกหนี้!$K:$K,"&gt;0")</f>
        <v>1</v>
      </c>
      <c r="D183">
        <f>SUMIF(รายงานลูกหนี้!$A:$A,A183,รายงานลูกหนี้!$K:$K)</f>
        <v>10</v>
      </c>
      <c r="E183">
        <f>_xlfn.MAXIFS(รายงานลูกหนี้!$K:$K,รายงานลูกหนี้!$A:$A,A183)</f>
        <v>10</v>
      </c>
      <c r="F183" s="17">
        <f t="shared" si="10"/>
        <v>1</v>
      </c>
      <c r="G183" t="str">
        <f t="shared" si="11"/>
        <v>ค้างชำระ 1 - 30 วัน</v>
      </c>
      <c r="H183" t="str">
        <f t="shared" si="12"/>
        <v>ลูกหนี้ชั้นดี</v>
      </c>
      <c r="I183" s="17" cm="1">
        <f t="array" ref="I183">_xlfn.IFS(D183=0,0%, D183&lt;=30,25%, D183&lt;=60,50%, D183&lt;=90,75%, D183&gt;90,100%)</f>
        <v>0.25</v>
      </c>
      <c r="J183">
        <f>SUMIFS(รายงานลูกหนี้!$G$2:$G$20000, รายงานลูกหนี้!$A$2:$A$20000, $A183, รายงานลูกหนี้!$K$2:$K$20000, 0)</f>
        <v>0</v>
      </c>
      <c r="K183">
        <f>SUMIFS(รายงานลูกหนี้!$G$2:$G$20000, รายงานลูกหนี้!$A$2:$A$20000, $A183, รายงานลูกหนี้!$K$2:$K$20000, "&gt;=1", รายงานลูกหนี้!$K$2:$K$20000, "&lt;=30")</f>
        <v>3600</v>
      </c>
      <c r="L183">
        <f>SUMIFS(รายงานลูกหนี้!$G$2:$G$20000, รายงานลูกหนี้!$A$2:$A$20000, $A183, รายงานลูกหนี้!$K$2:$K$20000, "&gt;=31", รายงานลูกหนี้!$K$2:$K$20000, "&lt;=60")</f>
        <v>0</v>
      </c>
      <c r="M183">
        <f>SUMIFS(รายงานลูกหนี้!$G$2:$G$20000, รายงานลูกหนี้!$A$2:$A$20000, $A183, รายงานลูกหนี้!$K$2:$K$20000, "&gt;=61", รายงานลูกหนี้!$K$2:$K$20000, "&lt;=90")</f>
        <v>0</v>
      </c>
      <c r="N183">
        <f>SUMIFS(รายงานลูกหนี้!$G$2:$G$20000, รายงานลูกหนี้!$A$2:$A$20000, $A183, รายงานลูกหนี้!$K$2:$K$20000, "&gt;90")</f>
        <v>0</v>
      </c>
      <c r="O183">
        <f t="shared" si="13"/>
        <v>3600</v>
      </c>
      <c r="P183" s="17">
        <f t="shared" si="14"/>
        <v>0.25</v>
      </c>
    </row>
    <row r="184" spans="1:16" x14ac:dyDescent="0.2">
      <c r="A184" t="str">
        <v>24cfc8fc542b997410fcfcaa6a66a1d154bb7a6f9eb162076a0996ccb3a86571</v>
      </c>
      <c r="B184">
        <f>COUNTIF(รายงานลูกหนี้!$A:$A,A184)</f>
        <v>6</v>
      </c>
      <c r="C184">
        <f>COUNTIFS(รายงานลูกหนี้!$A:$A,A184,รายงานลูกหนี้!$K:$K,"&gt;0")</f>
        <v>3</v>
      </c>
      <c r="D184">
        <f>SUMIF(รายงานลูกหนี้!$A:$A,A184,รายงานลูกหนี้!$K:$K)</f>
        <v>11</v>
      </c>
      <c r="E184">
        <f>_xlfn.MAXIFS(รายงานลูกหนี้!$K:$K,รายงานลูกหนี้!$A:$A,A184)</f>
        <v>5</v>
      </c>
      <c r="F184" s="17">
        <f t="shared" si="10"/>
        <v>0.5</v>
      </c>
      <c r="G184" t="str">
        <f t="shared" si="11"/>
        <v>ค้างชำระ 1 - 30 วัน</v>
      </c>
      <c r="H184" t="str">
        <f t="shared" si="12"/>
        <v>ลูกหนี้ชั้นดี</v>
      </c>
      <c r="I184" s="17" cm="1">
        <f t="array" ref="I184">_xlfn.IFS(D184=0,0%, D184&lt;=30,25%, D184&lt;=60,50%, D184&lt;=90,75%, D184&gt;90,100%)</f>
        <v>0.25</v>
      </c>
      <c r="J184">
        <f>SUMIFS(รายงานลูกหนี้!$G$2:$G$20000, รายงานลูกหนี้!$A$2:$A$20000, $A184, รายงานลูกหนี้!$K$2:$K$20000, 0)</f>
        <v>57200</v>
      </c>
      <c r="K184">
        <f>SUMIFS(รายงานลูกหนี้!$G$2:$G$20000, รายงานลูกหนี้!$A$2:$A$20000, $A184, รายงานลูกหนี้!$K$2:$K$20000, "&gt;=1", รายงานลูกหนี้!$K$2:$K$20000, "&lt;=30")</f>
        <v>6600</v>
      </c>
      <c r="L184">
        <f>SUMIFS(รายงานลูกหนี้!$G$2:$G$20000, รายงานลูกหนี้!$A$2:$A$20000, $A184, รายงานลูกหนี้!$K$2:$K$20000, "&gt;=31", รายงานลูกหนี้!$K$2:$K$20000, "&lt;=60")</f>
        <v>0</v>
      </c>
      <c r="M184">
        <f>SUMIFS(รายงานลูกหนี้!$G$2:$G$20000, รายงานลูกหนี้!$A$2:$A$20000, $A184, รายงานลูกหนี้!$K$2:$K$20000, "&gt;=61", รายงานลูกหนี้!$K$2:$K$20000, "&lt;=90")</f>
        <v>0</v>
      </c>
      <c r="N184">
        <f>SUMIFS(รายงานลูกหนี้!$G$2:$G$20000, รายงานลูกหนี้!$A$2:$A$20000, $A184, รายงานลูกหนี้!$K$2:$K$20000, "&gt;90")</f>
        <v>0</v>
      </c>
      <c r="O184">
        <f t="shared" si="13"/>
        <v>63800</v>
      </c>
      <c r="P184" s="17">
        <f t="shared" si="14"/>
        <v>2.5862068965517241E-2</v>
      </c>
    </row>
    <row r="185" spans="1:16" x14ac:dyDescent="0.2">
      <c r="A185" t="str">
        <v>e9cd5a287226924702b87fb8e3f19618640f9f517da96fc267ffd23994ac948f</v>
      </c>
      <c r="B185">
        <f>COUNTIF(รายงานลูกหนี้!$A:$A,A185)</f>
        <v>1</v>
      </c>
      <c r="C185">
        <f>COUNTIFS(รายงานลูกหนี้!$A:$A,A185,รายงานลูกหนี้!$K:$K,"&gt;0")</f>
        <v>1</v>
      </c>
      <c r="D185">
        <f>SUMIF(รายงานลูกหนี้!$A:$A,A185,รายงานลูกหนี้!$K:$K)</f>
        <v>2</v>
      </c>
      <c r="E185">
        <f>_xlfn.MAXIFS(รายงานลูกหนี้!$K:$K,รายงานลูกหนี้!$A:$A,A185)</f>
        <v>2</v>
      </c>
      <c r="F185" s="17">
        <f t="shared" si="10"/>
        <v>1</v>
      </c>
      <c r="G185" t="str">
        <f t="shared" si="11"/>
        <v>ค้างชำระ 1 - 30 วัน</v>
      </c>
      <c r="H185" t="str">
        <f t="shared" si="12"/>
        <v>ลูกหนี้ชั้นดี</v>
      </c>
      <c r="I185" s="17" cm="1">
        <f t="array" ref="I185">_xlfn.IFS(D185=0,0%, D185&lt;=30,25%, D185&lt;=60,50%, D185&lt;=90,75%, D185&gt;90,100%)</f>
        <v>0.25</v>
      </c>
      <c r="J185">
        <f>SUMIFS(รายงานลูกหนี้!$G$2:$G$20000, รายงานลูกหนี้!$A$2:$A$20000, $A185, รายงานลูกหนี้!$K$2:$K$20000, 0)</f>
        <v>0</v>
      </c>
      <c r="K185">
        <f>SUMIFS(รายงานลูกหนี้!$G$2:$G$20000, รายงานลูกหนี้!$A$2:$A$20000, $A185, รายงานลูกหนี้!$K$2:$K$20000, "&gt;=1", รายงานลูกหนี้!$K$2:$K$20000, "&lt;=30")</f>
        <v>3575</v>
      </c>
      <c r="L185">
        <f>SUMIFS(รายงานลูกหนี้!$G$2:$G$20000, รายงานลูกหนี้!$A$2:$A$20000, $A185, รายงานลูกหนี้!$K$2:$K$20000, "&gt;=31", รายงานลูกหนี้!$K$2:$K$20000, "&lt;=60")</f>
        <v>0</v>
      </c>
      <c r="M185">
        <f>SUMIFS(รายงานลูกหนี้!$G$2:$G$20000, รายงานลูกหนี้!$A$2:$A$20000, $A185, รายงานลูกหนี้!$K$2:$K$20000, "&gt;=61", รายงานลูกหนี้!$K$2:$K$20000, "&lt;=90")</f>
        <v>0</v>
      </c>
      <c r="N185">
        <f>SUMIFS(รายงานลูกหนี้!$G$2:$G$20000, รายงานลูกหนี้!$A$2:$A$20000, $A185, รายงานลูกหนี้!$K$2:$K$20000, "&gt;90")</f>
        <v>0</v>
      </c>
      <c r="O185">
        <f t="shared" si="13"/>
        <v>3575</v>
      </c>
      <c r="P185" s="17">
        <f t="shared" si="14"/>
        <v>0.25</v>
      </c>
    </row>
    <row r="186" spans="1:16" x14ac:dyDescent="0.2">
      <c r="A186" t="str">
        <v>19e8ca55e64286590eb2ff0e24587b599e8d558e657cf08fc3e9c7ac89a98182</v>
      </c>
      <c r="B186">
        <f>COUNTIF(รายงานลูกหนี้!$A:$A,A186)</f>
        <v>3</v>
      </c>
      <c r="C186">
        <f>COUNTIFS(รายงานลูกหนี้!$A:$A,A186,รายงานลูกหนี้!$K:$K,"&gt;0")</f>
        <v>2</v>
      </c>
      <c r="D186">
        <f>SUMIF(รายงานลูกหนี้!$A:$A,A186,รายงานลูกหนี้!$K:$K)</f>
        <v>8</v>
      </c>
      <c r="E186">
        <f>_xlfn.MAXIFS(รายงานลูกหนี้!$K:$K,รายงานลูกหนี้!$A:$A,A186)</f>
        <v>7</v>
      </c>
      <c r="F186" s="17">
        <f t="shared" si="10"/>
        <v>0.66666666666666663</v>
      </c>
      <c r="G186" t="str">
        <f t="shared" si="11"/>
        <v>ค้างชำระ 1 - 30 วัน</v>
      </c>
      <c r="H186" t="str">
        <f t="shared" si="12"/>
        <v>ลูกหนี้ชั้นดี</v>
      </c>
      <c r="I186" s="17" cm="1">
        <f t="array" ref="I186">_xlfn.IFS(D186=0,0%, D186&lt;=30,25%, D186&lt;=60,50%, D186&lt;=90,75%, D186&gt;90,100%)</f>
        <v>0.25</v>
      </c>
      <c r="J186">
        <f>SUMIFS(รายงานลูกหนี้!$G$2:$G$20000, รายงานลูกหนี้!$A$2:$A$20000, $A186, รายงานลูกหนี้!$K$2:$K$20000, 0)</f>
        <v>8880</v>
      </c>
      <c r="K186">
        <f>SUMIFS(รายงานลูกหนี้!$G$2:$G$20000, รายงานลูกหนี้!$A$2:$A$20000, $A186, รายงานลูกหนี้!$K$2:$K$20000, "&gt;=1", รายงานลูกหนี้!$K$2:$K$20000, "&lt;=30")</f>
        <v>2885</v>
      </c>
      <c r="L186">
        <f>SUMIFS(รายงานลูกหนี้!$G$2:$G$20000, รายงานลูกหนี้!$A$2:$A$20000, $A186, รายงานลูกหนี้!$K$2:$K$20000, "&gt;=31", รายงานลูกหนี้!$K$2:$K$20000, "&lt;=60")</f>
        <v>0</v>
      </c>
      <c r="M186">
        <f>SUMIFS(รายงานลูกหนี้!$G$2:$G$20000, รายงานลูกหนี้!$A$2:$A$20000, $A186, รายงานลูกหนี้!$K$2:$K$20000, "&gt;=61", รายงานลูกหนี้!$K$2:$K$20000, "&lt;=90")</f>
        <v>0</v>
      </c>
      <c r="N186">
        <f>SUMIFS(รายงานลูกหนี้!$G$2:$G$20000, รายงานลูกหนี้!$A$2:$A$20000, $A186, รายงานลูกหนี้!$K$2:$K$20000, "&gt;90")</f>
        <v>0</v>
      </c>
      <c r="O186">
        <f t="shared" si="13"/>
        <v>11765</v>
      </c>
      <c r="P186" s="17">
        <f t="shared" si="14"/>
        <v>6.130471738206545E-2</v>
      </c>
    </row>
    <row r="187" spans="1:16" x14ac:dyDescent="0.2">
      <c r="A187" t="str">
        <v>f6048dd80b3e387cf027e121e4d66f9c0ae745583158e6b4f8bad459198b82d4</v>
      </c>
      <c r="B187">
        <f>COUNTIF(รายงานลูกหนี้!$A:$A,A187)</f>
        <v>7</v>
      </c>
      <c r="C187">
        <f>COUNTIFS(รายงานลูกหนี้!$A:$A,A187,รายงานลูกหนี้!$K:$K,"&gt;0")</f>
        <v>2</v>
      </c>
      <c r="D187">
        <f>SUMIF(รายงานลูกหนี้!$A:$A,A187,รายงานลูกหนี้!$K:$K)</f>
        <v>8</v>
      </c>
      <c r="E187">
        <f>_xlfn.MAXIFS(รายงานลูกหนี้!$K:$K,รายงานลูกหนี้!$A:$A,A187)</f>
        <v>4</v>
      </c>
      <c r="F187" s="17">
        <f t="shared" si="10"/>
        <v>0.2857142857142857</v>
      </c>
      <c r="G187" t="str">
        <f t="shared" si="11"/>
        <v>ค้างชำระ 1 - 30 วัน</v>
      </c>
      <c r="H187" t="str">
        <f t="shared" si="12"/>
        <v>ลูกหนี้ชั้นดี</v>
      </c>
      <c r="I187" s="17" cm="1">
        <f t="array" ref="I187">_xlfn.IFS(D187=0,0%, D187&lt;=30,25%, D187&lt;=60,50%, D187&lt;=90,75%, D187&gt;90,100%)</f>
        <v>0.25</v>
      </c>
      <c r="J187">
        <f>SUMIFS(รายงานลูกหนี้!$G$2:$G$20000, รายงานลูกหนี้!$A$2:$A$20000, $A187, รายงานลูกหนี้!$K$2:$K$20000, 0)</f>
        <v>67255</v>
      </c>
      <c r="K187">
        <f>SUMIFS(รายงานลูกหนี้!$G$2:$G$20000, รายงานลูกหนี้!$A$2:$A$20000, $A187, รายงานลูกหนี้!$K$2:$K$20000, "&gt;=1", รายงานลูกหนี้!$K$2:$K$20000, "&lt;=30")</f>
        <v>680</v>
      </c>
      <c r="L187">
        <f>SUMIFS(รายงานลูกหนี้!$G$2:$G$20000, รายงานลูกหนี้!$A$2:$A$20000, $A187, รายงานลูกหนี้!$K$2:$K$20000, "&gt;=31", รายงานลูกหนี้!$K$2:$K$20000, "&lt;=60")</f>
        <v>0</v>
      </c>
      <c r="M187">
        <f>SUMIFS(รายงานลูกหนี้!$G$2:$G$20000, รายงานลูกหนี้!$A$2:$A$20000, $A187, รายงานลูกหนี้!$K$2:$K$20000, "&gt;=61", รายงานลูกหนี้!$K$2:$K$20000, "&lt;=90")</f>
        <v>0</v>
      </c>
      <c r="N187">
        <f>SUMIFS(รายงานลูกหนี้!$G$2:$G$20000, รายงานลูกหนี้!$A$2:$A$20000, $A187, รายงานลูกหนี้!$K$2:$K$20000, "&gt;90")</f>
        <v>0</v>
      </c>
      <c r="O187">
        <f t="shared" si="13"/>
        <v>67935</v>
      </c>
      <c r="P187" s="17">
        <f t="shared" si="14"/>
        <v>2.5023919923456246E-3</v>
      </c>
    </row>
    <row r="188" spans="1:16" x14ac:dyDescent="0.2">
      <c r="A188" t="str">
        <v>a19cb5f3c201b35bf4655912de28ace9c9a273edd70e14d7767c76af7264b6c8</v>
      </c>
      <c r="B188">
        <f>COUNTIF(รายงานลูกหนี้!$A:$A,A188)</f>
        <v>12</v>
      </c>
      <c r="C188">
        <f>COUNTIFS(รายงานลูกหนี้!$A:$A,A188,รายงานลูกหนี้!$K:$K,"&gt;0")</f>
        <v>6</v>
      </c>
      <c r="D188">
        <f>SUMIF(รายงานลูกหนี้!$A:$A,A188,รายงานลูกหนี้!$K:$K)</f>
        <v>12</v>
      </c>
      <c r="E188">
        <f>_xlfn.MAXIFS(รายงานลูกหนี้!$K:$K,รายงานลูกหนี้!$A:$A,A188)</f>
        <v>3</v>
      </c>
      <c r="F188" s="17">
        <f t="shared" si="10"/>
        <v>0.5</v>
      </c>
      <c r="G188" t="str">
        <f t="shared" si="11"/>
        <v>ค้างชำระ 1 - 30 วัน</v>
      </c>
      <c r="H188" t="str">
        <f t="shared" si="12"/>
        <v>ลูกหนี้ชั้นดี</v>
      </c>
      <c r="I188" s="17" cm="1">
        <f t="array" ref="I188">_xlfn.IFS(D188=0,0%, D188&lt;=30,25%, D188&lt;=60,50%, D188&lt;=90,75%, D188&gt;90,100%)</f>
        <v>0.25</v>
      </c>
      <c r="J188">
        <f>SUMIFS(รายงานลูกหนี้!$G$2:$G$20000, รายงานลูกหนี้!$A$2:$A$20000, $A188, รายงานลูกหนี้!$K$2:$K$20000, 0)</f>
        <v>15164</v>
      </c>
      <c r="K188">
        <f>SUMIFS(รายงานลูกหนี้!$G$2:$G$20000, รายงานลูกหนี้!$A$2:$A$20000, $A188, รายงานลูกหนี้!$K$2:$K$20000, "&gt;=1", รายงานลูกหนี้!$K$2:$K$20000, "&lt;=30")</f>
        <v>16811</v>
      </c>
      <c r="L188">
        <f>SUMIFS(รายงานลูกหนี้!$G$2:$G$20000, รายงานลูกหนี้!$A$2:$A$20000, $A188, รายงานลูกหนี้!$K$2:$K$20000, "&gt;=31", รายงานลูกหนี้!$K$2:$K$20000, "&lt;=60")</f>
        <v>0</v>
      </c>
      <c r="M188">
        <f>SUMIFS(รายงานลูกหนี้!$G$2:$G$20000, รายงานลูกหนี้!$A$2:$A$20000, $A188, รายงานลูกหนี้!$K$2:$K$20000, "&gt;=61", รายงานลูกหนี้!$K$2:$K$20000, "&lt;=90")</f>
        <v>0</v>
      </c>
      <c r="N188">
        <f>SUMIFS(รายงานลูกหนี้!$G$2:$G$20000, รายงานลูกหนี้!$A$2:$A$20000, $A188, รายงานลูกหนี้!$K$2:$K$20000, "&gt;90")</f>
        <v>0</v>
      </c>
      <c r="O188">
        <f t="shared" si="13"/>
        <v>31975</v>
      </c>
      <c r="P188" s="17">
        <f t="shared" si="14"/>
        <v>0.13143862392494135</v>
      </c>
    </row>
    <row r="189" spans="1:16" x14ac:dyDescent="0.2">
      <c r="A189" t="str">
        <v>71d80597440fadd714976b75df8a4da8905cddc4e98ea3d4c2c19f112c56edc7</v>
      </c>
      <c r="B189">
        <f>COUNTIF(รายงานลูกหนี้!$A:$A,A189)</f>
        <v>5</v>
      </c>
      <c r="C189">
        <f>COUNTIFS(รายงานลูกหนี้!$A:$A,A189,รายงานลูกหนี้!$K:$K,"&gt;0")</f>
        <v>2</v>
      </c>
      <c r="D189">
        <f>SUMIF(รายงานลูกหนี้!$A:$A,A189,รายงานลูกหนี้!$K:$K)</f>
        <v>8</v>
      </c>
      <c r="E189">
        <f>_xlfn.MAXIFS(รายงานลูกหนี้!$K:$K,รายงานลูกหนี้!$A:$A,A189)</f>
        <v>6</v>
      </c>
      <c r="F189" s="17">
        <f t="shared" si="10"/>
        <v>0.4</v>
      </c>
      <c r="G189" t="str">
        <f t="shared" si="11"/>
        <v>ค้างชำระ 1 - 30 วัน</v>
      </c>
      <c r="H189" t="str">
        <f t="shared" si="12"/>
        <v>ลูกหนี้ชั้นดี</v>
      </c>
      <c r="I189" s="17" cm="1">
        <f t="array" ref="I189">_xlfn.IFS(D189=0,0%, D189&lt;=30,25%, D189&lt;=60,50%, D189&lt;=90,75%, D189&gt;90,100%)</f>
        <v>0.25</v>
      </c>
      <c r="J189">
        <f>SUMIFS(รายงานลูกหนี้!$G$2:$G$20000, รายงานลูกหนี้!$A$2:$A$20000, $A189, รายงานลูกหนี้!$K$2:$K$20000, 0)</f>
        <v>4576</v>
      </c>
      <c r="K189">
        <f>SUMIFS(รายงานลูกหนี้!$G$2:$G$20000, รายงานลูกหนี้!$A$2:$A$20000, $A189, รายงานลูกหนี้!$K$2:$K$20000, "&gt;=1", รายงานลูกหนี้!$K$2:$K$20000, "&lt;=30")</f>
        <v>27722</v>
      </c>
      <c r="L189">
        <f>SUMIFS(รายงานลูกหนี้!$G$2:$G$20000, รายงานลูกหนี้!$A$2:$A$20000, $A189, รายงานลูกหนี้!$K$2:$K$20000, "&gt;=31", รายงานลูกหนี้!$K$2:$K$20000, "&lt;=60")</f>
        <v>0</v>
      </c>
      <c r="M189">
        <f>SUMIFS(รายงานลูกหนี้!$G$2:$G$20000, รายงานลูกหนี้!$A$2:$A$20000, $A189, รายงานลูกหนี้!$K$2:$K$20000, "&gt;=61", รายงานลูกหนี้!$K$2:$K$20000, "&lt;=90")</f>
        <v>0</v>
      </c>
      <c r="N189">
        <f>SUMIFS(รายงานลูกหนี้!$G$2:$G$20000, รายงานลูกหนี้!$A$2:$A$20000, $A189, รายงานลูกหนี้!$K$2:$K$20000, "&gt;90")</f>
        <v>0</v>
      </c>
      <c r="O189">
        <f t="shared" si="13"/>
        <v>32298</v>
      </c>
      <c r="P189" s="17">
        <f t="shared" si="14"/>
        <v>0.21457985014551983</v>
      </c>
    </row>
    <row r="190" spans="1:16" x14ac:dyDescent="0.2">
      <c r="A190" t="str">
        <v>84458b98514a470b98495ef6defe857c0469575c6ceda69df913edd5581cdba2</v>
      </c>
      <c r="B190">
        <f>COUNTIF(รายงานลูกหนี้!$A:$A,A190)</f>
        <v>1</v>
      </c>
      <c r="C190">
        <f>COUNTIFS(รายงานลูกหนี้!$A:$A,A190,รายงานลูกหนี้!$K:$K,"&gt;0")</f>
        <v>0</v>
      </c>
      <c r="D190">
        <f>SUMIF(รายงานลูกหนี้!$A:$A,A190,รายงานลูกหนี้!$K:$K)</f>
        <v>0</v>
      </c>
      <c r="E190">
        <f>_xlfn.MAXIFS(รายงานลูกหนี้!$K:$K,รายงานลูกหนี้!$A:$A,A190)</f>
        <v>0</v>
      </c>
      <c r="F190" s="17">
        <f t="shared" si="10"/>
        <v>0</v>
      </c>
      <c r="G190" t="str">
        <f t="shared" si="11"/>
        <v>ชำระตรงเวลา</v>
      </c>
      <c r="H190" t="str">
        <f t="shared" si="12"/>
        <v>ลูกหนี้ชั้นดี</v>
      </c>
      <c r="I190" s="17" cm="1">
        <f t="array" ref="I190">_xlfn.IFS(D190=0,0%, D190&lt;=30,25%, D190&lt;=60,50%, D190&lt;=90,75%, D190&gt;90,100%)</f>
        <v>0</v>
      </c>
      <c r="J190">
        <f>SUMIFS(รายงานลูกหนี้!$G$2:$G$20000, รายงานลูกหนี้!$A$2:$A$20000, $A190, รายงานลูกหนี้!$K$2:$K$20000, 0)</f>
        <v>2915</v>
      </c>
      <c r="K190">
        <f>SUMIFS(รายงานลูกหนี้!$G$2:$G$20000, รายงานลูกหนี้!$A$2:$A$20000, $A190, รายงานลูกหนี้!$K$2:$K$20000, "&gt;=1", รายงานลูกหนี้!$K$2:$K$20000, "&lt;=30")</f>
        <v>0</v>
      </c>
      <c r="L190">
        <f>SUMIFS(รายงานลูกหนี้!$G$2:$G$20000, รายงานลูกหนี้!$A$2:$A$20000, $A190, รายงานลูกหนี้!$K$2:$K$20000, "&gt;=31", รายงานลูกหนี้!$K$2:$K$20000, "&lt;=60")</f>
        <v>0</v>
      </c>
      <c r="M190">
        <f>SUMIFS(รายงานลูกหนี้!$G$2:$G$20000, รายงานลูกหนี้!$A$2:$A$20000, $A190, รายงานลูกหนี้!$K$2:$K$20000, "&gt;=61", รายงานลูกหนี้!$K$2:$K$20000, "&lt;=90")</f>
        <v>0</v>
      </c>
      <c r="N190">
        <f>SUMIFS(รายงานลูกหนี้!$G$2:$G$20000, รายงานลูกหนี้!$A$2:$A$20000, $A190, รายงานลูกหนี้!$K$2:$K$20000, "&gt;90")</f>
        <v>0</v>
      </c>
      <c r="O190">
        <f t="shared" si="13"/>
        <v>2915</v>
      </c>
      <c r="P190" s="17">
        <f t="shared" si="14"/>
        <v>0</v>
      </c>
    </row>
    <row r="191" spans="1:16" x14ac:dyDescent="0.2">
      <c r="A191" t="str">
        <v>dc9ef0eb01eef438f1c5a84e1d152f9758665e39b815b1e4ba355e8b0bb78bba</v>
      </c>
      <c r="B191">
        <f>COUNTIF(รายงานลูกหนี้!$A:$A,A191)</f>
        <v>2</v>
      </c>
      <c r="C191">
        <f>COUNTIFS(รายงานลูกหนี้!$A:$A,A191,รายงานลูกหนี้!$K:$K,"&gt;0")</f>
        <v>1</v>
      </c>
      <c r="D191">
        <f>SUMIF(รายงานลูกหนี้!$A:$A,A191,รายงานลูกหนี้!$K:$K)</f>
        <v>6</v>
      </c>
      <c r="E191">
        <f>_xlfn.MAXIFS(รายงานลูกหนี้!$K:$K,รายงานลูกหนี้!$A:$A,A191)</f>
        <v>6</v>
      </c>
      <c r="F191" s="17">
        <f t="shared" si="10"/>
        <v>0.5</v>
      </c>
      <c r="G191" t="str">
        <f t="shared" si="11"/>
        <v>ค้างชำระ 1 - 30 วัน</v>
      </c>
      <c r="H191" t="str">
        <f t="shared" si="12"/>
        <v>ลูกหนี้ชั้นดี</v>
      </c>
      <c r="I191" s="17" cm="1">
        <f t="array" ref="I191">_xlfn.IFS(D191=0,0%, D191&lt;=30,25%, D191&lt;=60,50%, D191&lt;=90,75%, D191&gt;90,100%)</f>
        <v>0.25</v>
      </c>
      <c r="J191">
        <f>SUMIFS(รายงานลูกหนี้!$G$2:$G$20000, รายงานลูกหนี้!$A$2:$A$20000, $A191, รายงานลูกหนี้!$K$2:$K$20000, 0)</f>
        <v>1420</v>
      </c>
      <c r="K191">
        <f>SUMIFS(รายงานลูกหนี้!$G$2:$G$20000, รายงานลูกหนี้!$A$2:$A$20000, $A191, รายงานลูกหนี้!$K$2:$K$20000, "&gt;=1", รายงานลูกหนี้!$K$2:$K$20000, "&lt;=30")</f>
        <v>760</v>
      </c>
      <c r="L191">
        <f>SUMIFS(รายงานลูกหนี้!$G$2:$G$20000, รายงานลูกหนี้!$A$2:$A$20000, $A191, รายงานลูกหนี้!$K$2:$K$20000, "&gt;=31", รายงานลูกหนี้!$K$2:$K$20000, "&lt;=60")</f>
        <v>0</v>
      </c>
      <c r="M191">
        <f>SUMIFS(รายงานลูกหนี้!$G$2:$G$20000, รายงานลูกหนี้!$A$2:$A$20000, $A191, รายงานลูกหนี้!$K$2:$K$20000, "&gt;=61", รายงานลูกหนี้!$K$2:$K$20000, "&lt;=90")</f>
        <v>0</v>
      </c>
      <c r="N191">
        <f>SUMIFS(รายงานลูกหนี้!$G$2:$G$20000, รายงานลูกหนี้!$A$2:$A$20000, $A191, รายงานลูกหนี้!$K$2:$K$20000, "&gt;90")</f>
        <v>0</v>
      </c>
      <c r="O191">
        <f t="shared" si="13"/>
        <v>2180</v>
      </c>
      <c r="P191" s="17">
        <f t="shared" si="14"/>
        <v>8.7155963302752298E-2</v>
      </c>
    </row>
    <row r="192" spans="1:16" x14ac:dyDescent="0.2">
      <c r="A192" t="str">
        <v>1cca8e5343660d462b541294a68b93da95b0060eb4fb242df4d31f421b3d05e3</v>
      </c>
      <c r="B192">
        <f>COUNTIF(รายงานลูกหนี้!$A:$A,A192)</f>
        <v>1</v>
      </c>
      <c r="C192">
        <f>COUNTIFS(รายงานลูกหนี้!$A:$A,A192,รายงานลูกหนี้!$K:$K,"&gt;0")</f>
        <v>0</v>
      </c>
      <c r="D192">
        <f>SUMIF(รายงานลูกหนี้!$A:$A,A192,รายงานลูกหนี้!$K:$K)</f>
        <v>0</v>
      </c>
      <c r="E192">
        <f>_xlfn.MAXIFS(รายงานลูกหนี้!$K:$K,รายงานลูกหนี้!$A:$A,A192)</f>
        <v>0</v>
      </c>
      <c r="F192" s="17">
        <f t="shared" si="10"/>
        <v>0</v>
      </c>
      <c r="G192" t="str">
        <f t="shared" si="11"/>
        <v>ชำระตรงเวลา</v>
      </c>
      <c r="H192" t="str">
        <f t="shared" si="12"/>
        <v>ลูกหนี้ชั้นดี</v>
      </c>
      <c r="I192" s="17" cm="1">
        <f t="array" ref="I192">_xlfn.IFS(D192=0,0%, D192&lt;=30,25%, D192&lt;=60,50%, D192&lt;=90,75%, D192&gt;90,100%)</f>
        <v>0</v>
      </c>
      <c r="J192">
        <f>SUMIFS(รายงานลูกหนี้!$G$2:$G$20000, รายงานลูกหนี้!$A$2:$A$20000, $A192, รายงานลูกหนี้!$K$2:$K$20000, 0)</f>
        <v>5590</v>
      </c>
      <c r="K192">
        <f>SUMIFS(รายงานลูกหนี้!$G$2:$G$20000, รายงานลูกหนี้!$A$2:$A$20000, $A192, รายงานลูกหนี้!$K$2:$K$20000, "&gt;=1", รายงานลูกหนี้!$K$2:$K$20000, "&lt;=30")</f>
        <v>0</v>
      </c>
      <c r="L192">
        <f>SUMIFS(รายงานลูกหนี้!$G$2:$G$20000, รายงานลูกหนี้!$A$2:$A$20000, $A192, รายงานลูกหนี้!$K$2:$K$20000, "&gt;=31", รายงานลูกหนี้!$K$2:$K$20000, "&lt;=60")</f>
        <v>0</v>
      </c>
      <c r="M192">
        <f>SUMIFS(รายงานลูกหนี้!$G$2:$G$20000, รายงานลูกหนี้!$A$2:$A$20000, $A192, รายงานลูกหนี้!$K$2:$K$20000, "&gt;=61", รายงานลูกหนี้!$K$2:$K$20000, "&lt;=90")</f>
        <v>0</v>
      </c>
      <c r="N192">
        <f>SUMIFS(รายงานลูกหนี้!$G$2:$G$20000, รายงานลูกหนี้!$A$2:$A$20000, $A192, รายงานลูกหนี้!$K$2:$K$20000, "&gt;90")</f>
        <v>0</v>
      </c>
      <c r="O192">
        <f t="shared" si="13"/>
        <v>5590</v>
      </c>
      <c r="P192" s="17">
        <f t="shared" si="14"/>
        <v>0</v>
      </c>
    </row>
    <row r="193" spans="1:16" x14ac:dyDescent="0.2">
      <c r="A193" t="str">
        <v>0cbb4858f22fae035e12c7a806a13d9abbfa68917a9771127aaf76384bc68e79</v>
      </c>
      <c r="B193">
        <f>COUNTIF(รายงานลูกหนี้!$A:$A,A193)</f>
        <v>1</v>
      </c>
      <c r="C193">
        <f>COUNTIFS(รายงานลูกหนี้!$A:$A,A193,รายงานลูกหนี้!$K:$K,"&gt;0")</f>
        <v>1</v>
      </c>
      <c r="D193">
        <f>SUMIF(รายงานลูกหนี้!$A:$A,A193,รายงานลูกหนี้!$K:$K)</f>
        <v>1</v>
      </c>
      <c r="E193">
        <f>_xlfn.MAXIFS(รายงานลูกหนี้!$K:$K,รายงานลูกหนี้!$A:$A,A193)</f>
        <v>1</v>
      </c>
      <c r="F193" s="17">
        <f t="shared" si="10"/>
        <v>1</v>
      </c>
      <c r="G193" t="str">
        <f t="shared" si="11"/>
        <v>ค้างชำระ 1 - 30 วัน</v>
      </c>
      <c r="H193" t="str">
        <f t="shared" si="12"/>
        <v>ลูกหนี้ชั้นดี</v>
      </c>
      <c r="I193" s="17" cm="1">
        <f t="array" ref="I193">_xlfn.IFS(D193=0,0%, D193&lt;=30,25%, D193&lt;=60,50%, D193&lt;=90,75%, D193&gt;90,100%)</f>
        <v>0.25</v>
      </c>
      <c r="J193">
        <f>SUMIFS(รายงานลูกหนี้!$G$2:$G$20000, รายงานลูกหนี้!$A$2:$A$20000, $A193, รายงานลูกหนี้!$K$2:$K$20000, 0)</f>
        <v>0</v>
      </c>
      <c r="K193">
        <f>SUMIFS(รายงานลูกหนี้!$G$2:$G$20000, รายงานลูกหนี้!$A$2:$A$20000, $A193, รายงานลูกหนี้!$K$2:$K$20000, "&gt;=1", รายงานลูกหนี้!$K$2:$K$20000, "&lt;=30")</f>
        <v>4529</v>
      </c>
      <c r="L193">
        <f>SUMIFS(รายงานลูกหนี้!$G$2:$G$20000, รายงานลูกหนี้!$A$2:$A$20000, $A193, รายงานลูกหนี้!$K$2:$K$20000, "&gt;=31", รายงานลูกหนี้!$K$2:$K$20000, "&lt;=60")</f>
        <v>0</v>
      </c>
      <c r="M193">
        <f>SUMIFS(รายงานลูกหนี้!$G$2:$G$20000, รายงานลูกหนี้!$A$2:$A$20000, $A193, รายงานลูกหนี้!$K$2:$K$20000, "&gt;=61", รายงานลูกหนี้!$K$2:$K$20000, "&lt;=90")</f>
        <v>0</v>
      </c>
      <c r="N193">
        <f>SUMIFS(รายงานลูกหนี้!$G$2:$G$20000, รายงานลูกหนี้!$A$2:$A$20000, $A193, รายงานลูกหนี้!$K$2:$K$20000, "&gt;90")</f>
        <v>0</v>
      </c>
      <c r="O193">
        <f t="shared" si="13"/>
        <v>4529</v>
      </c>
      <c r="P193" s="17">
        <f t="shared" si="14"/>
        <v>0.25</v>
      </c>
    </row>
    <row r="194" spans="1:16" x14ac:dyDescent="0.2">
      <c r="A194" t="str">
        <v>78a6d124f4b703900679f3041b42ea61e826d532cac95bae37530165b6b39d55</v>
      </c>
      <c r="B194">
        <f>COUNTIF(รายงานลูกหนี้!$A:$A,A194)</f>
        <v>1</v>
      </c>
      <c r="C194">
        <f>COUNTIFS(รายงานลูกหนี้!$A:$A,A194,รายงานลูกหนี้!$K:$K,"&gt;0")</f>
        <v>0</v>
      </c>
      <c r="D194">
        <f>SUMIF(รายงานลูกหนี้!$A:$A,A194,รายงานลูกหนี้!$K:$K)</f>
        <v>0</v>
      </c>
      <c r="E194">
        <f>_xlfn.MAXIFS(รายงานลูกหนี้!$K:$K,รายงานลูกหนี้!$A:$A,A194)</f>
        <v>0</v>
      </c>
      <c r="F194" s="17">
        <f t="shared" si="10"/>
        <v>0</v>
      </c>
      <c r="G194" t="str">
        <f t="shared" si="11"/>
        <v>ชำระตรงเวลา</v>
      </c>
      <c r="H194" t="str">
        <f t="shared" si="12"/>
        <v>ลูกหนี้ชั้นดี</v>
      </c>
      <c r="I194" s="17" cm="1">
        <f t="array" ref="I194">_xlfn.IFS(D194=0,0%, D194&lt;=30,25%, D194&lt;=60,50%, D194&lt;=90,75%, D194&gt;90,100%)</f>
        <v>0</v>
      </c>
      <c r="J194">
        <f>SUMIFS(รายงานลูกหนี้!$G$2:$G$20000, รายงานลูกหนี้!$A$2:$A$20000, $A194, รายงานลูกหนี้!$K$2:$K$20000, 0)</f>
        <v>2770</v>
      </c>
      <c r="K194">
        <f>SUMIFS(รายงานลูกหนี้!$G$2:$G$20000, รายงานลูกหนี้!$A$2:$A$20000, $A194, รายงานลูกหนี้!$K$2:$K$20000, "&gt;=1", รายงานลูกหนี้!$K$2:$K$20000, "&lt;=30")</f>
        <v>0</v>
      </c>
      <c r="L194">
        <f>SUMIFS(รายงานลูกหนี้!$G$2:$G$20000, รายงานลูกหนี้!$A$2:$A$20000, $A194, รายงานลูกหนี้!$K$2:$K$20000, "&gt;=31", รายงานลูกหนี้!$K$2:$K$20000, "&lt;=60")</f>
        <v>0</v>
      </c>
      <c r="M194">
        <f>SUMIFS(รายงานลูกหนี้!$G$2:$G$20000, รายงานลูกหนี้!$A$2:$A$20000, $A194, รายงานลูกหนี้!$K$2:$K$20000, "&gt;=61", รายงานลูกหนี้!$K$2:$K$20000, "&lt;=90")</f>
        <v>0</v>
      </c>
      <c r="N194">
        <f>SUMIFS(รายงานลูกหนี้!$G$2:$G$20000, รายงานลูกหนี้!$A$2:$A$20000, $A194, รายงานลูกหนี้!$K$2:$K$20000, "&gt;90")</f>
        <v>0</v>
      </c>
      <c r="O194">
        <f t="shared" si="13"/>
        <v>2770</v>
      </c>
      <c r="P194" s="17">
        <f t="shared" si="14"/>
        <v>0</v>
      </c>
    </row>
    <row r="195" spans="1:16" x14ac:dyDescent="0.2">
      <c r="A195" t="str">
        <v>978a50eac7078aabddd5f1c74e908bb7f92df7c90ee2720c321ddeec2d9a1672</v>
      </c>
      <c r="B195">
        <f>COUNTIF(รายงานลูกหนี้!$A:$A,A195)</f>
        <v>9</v>
      </c>
      <c r="C195">
        <f>COUNTIFS(รายงานลูกหนี้!$A:$A,A195,รายงานลูกหนี้!$K:$K,"&gt;0")</f>
        <v>1</v>
      </c>
      <c r="D195">
        <f>SUMIF(รายงานลูกหนี้!$A:$A,A195,รายงานลูกหนี้!$K:$K)</f>
        <v>3</v>
      </c>
      <c r="E195">
        <f>_xlfn.MAXIFS(รายงานลูกหนี้!$K:$K,รายงานลูกหนี้!$A:$A,A195)</f>
        <v>3</v>
      </c>
      <c r="F195" s="17">
        <f t="shared" ref="F195:F258" si="15">C195/B195</f>
        <v>0.1111111111111111</v>
      </c>
      <c r="G195" t="str">
        <f t="shared" ref="G195:G258" si="16">IF(E195&lt;=0, "ชำระตรงเวลา", IF(E195&lt;=30, "ค้างชำระ 1 - 30 วัน", IF(E195&lt;=60, "ค้างชำระ 31 - 60 วัน", IF(E195&lt;=90, "ค้างชำระ 61 - 90 วัน", "ค้างชำระเกิน 90 วัน"))))</f>
        <v>ค้างชำระ 1 - 30 วัน</v>
      </c>
      <c r="H195" t="str">
        <f t="shared" ref="H195:H258" si="17">IF(E195&lt;=30, "ลูกหนี้ชั้นดี", IF(E195&lt;=90, "ลูกหนี้เฝ้าติดตาม", "ลูกหนี้ด้อยคุณภาพ (NPL)"))</f>
        <v>ลูกหนี้ชั้นดี</v>
      </c>
      <c r="I195" s="17" cm="1">
        <f t="array" ref="I195">_xlfn.IFS(D195=0,0%, D195&lt;=30,25%, D195&lt;=60,50%, D195&lt;=90,75%, D195&gt;90,100%)</f>
        <v>0.25</v>
      </c>
      <c r="J195">
        <f>SUMIFS(รายงานลูกหนี้!$G$2:$G$20000, รายงานลูกหนี้!$A$2:$A$20000, $A195, รายงานลูกหนี้!$K$2:$K$20000, 0)</f>
        <v>22894</v>
      </c>
      <c r="K195">
        <f>SUMIFS(รายงานลูกหนี้!$G$2:$G$20000, รายงานลูกหนี้!$A$2:$A$20000, $A195, รายงานลูกหนี้!$K$2:$K$20000, "&gt;=1", รายงานลูกหนี้!$K$2:$K$20000, "&lt;=30")</f>
        <v>1050</v>
      </c>
      <c r="L195">
        <f>SUMIFS(รายงานลูกหนี้!$G$2:$G$20000, รายงานลูกหนี้!$A$2:$A$20000, $A195, รายงานลูกหนี้!$K$2:$K$20000, "&gt;=31", รายงานลูกหนี้!$K$2:$K$20000, "&lt;=60")</f>
        <v>0</v>
      </c>
      <c r="M195">
        <f>SUMIFS(รายงานลูกหนี้!$G$2:$G$20000, รายงานลูกหนี้!$A$2:$A$20000, $A195, รายงานลูกหนี้!$K$2:$K$20000, "&gt;=61", รายงานลูกหนี้!$K$2:$K$20000, "&lt;=90")</f>
        <v>0</v>
      </c>
      <c r="N195">
        <f>SUMIFS(รายงานลูกหนี้!$G$2:$G$20000, รายงานลูกหนี้!$A$2:$A$20000, $A195, รายงานลูกหนี้!$K$2:$K$20000, "&gt;90")</f>
        <v>0</v>
      </c>
      <c r="O195">
        <f t="shared" ref="O195:O258" si="18">SUM(J195:N195)</f>
        <v>23944</v>
      </c>
      <c r="P195" s="17">
        <f t="shared" ref="P195:P258" si="19">IF(O195=0, 0%, (J195*0%+K195*25%+L195*50%+M195*75%+N195*100%)/O195)</f>
        <v>1.0963080521216171E-2</v>
      </c>
    </row>
    <row r="196" spans="1:16" x14ac:dyDescent="0.2">
      <c r="A196" t="str">
        <v>4c1b98c669af5cc4b126e0cad8106889539e594344b12cf605537a9c93d4940c</v>
      </c>
      <c r="B196">
        <f>COUNTIF(รายงานลูกหนี้!$A:$A,A196)</f>
        <v>5</v>
      </c>
      <c r="C196">
        <f>COUNTIFS(รายงานลูกหนี้!$A:$A,A196,รายงานลูกหนี้!$K:$K,"&gt;0")</f>
        <v>2</v>
      </c>
      <c r="D196">
        <f>SUMIF(รายงานลูกหนี้!$A:$A,A196,รายงานลูกหนี้!$K:$K)</f>
        <v>6</v>
      </c>
      <c r="E196">
        <f>_xlfn.MAXIFS(รายงานลูกหนี้!$K:$K,รายงานลูกหนี้!$A:$A,A196)</f>
        <v>3</v>
      </c>
      <c r="F196" s="17">
        <f t="shared" si="15"/>
        <v>0.4</v>
      </c>
      <c r="G196" t="str">
        <f t="shared" si="16"/>
        <v>ค้างชำระ 1 - 30 วัน</v>
      </c>
      <c r="H196" t="str">
        <f t="shared" si="17"/>
        <v>ลูกหนี้ชั้นดี</v>
      </c>
      <c r="I196" s="17" cm="1">
        <f t="array" ref="I196">_xlfn.IFS(D196=0,0%, D196&lt;=30,25%, D196&lt;=60,50%, D196&lt;=90,75%, D196&gt;90,100%)</f>
        <v>0.25</v>
      </c>
      <c r="J196">
        <f>SUMIFS(รายงานลูกหนี้!$G$2:$G$20000, รายงานลูกหนี้!$A$2:$A$20000, $A196, รายงานลูกหนี้!$K$2:$K$20000, 0)</f>
        <v>12054</v>
      </c>
      <c r="K196">
        <f>SUMIFS(รายงานลูกหนี้!$G$2:$G$20000, รายงานลูกหนี้!$A$2:$A$20000, $A196, รายงานลูกหนี้!$K$2:$K$20000, "&gt;=1", รายงานลูกหนี้!$K$2:$K$20000, "&lt;=30")</f>
        <v>15545</v>
      </c>
      <c r="L196">
        <f>SUMIFS(รายงานลูกหนี้!$G$2:$G$20000, รายงานลูกหนี้!$A$2:$A$20000, $A196, รายงานลูกหนี้!$K$2:$K$20000, "&gt;=31", รายงานลูกหนี้!$K$2:$K$20000, "&lt;=60")</f>
        <v>0</v>
      </c>
      <c r="M196">
        <f>SUMIFS(รายงานลูกหนี้!$G$2:$G$20000, รายงานลูกหนี้!$A$2:$A$20000, $A196, รายงานลูกหนี้!$K$2:$K$20000, "&gt;=61", รายงานลูกหนี้!$K$2:$K$20000, "&lt;=90")</f>
        <v>0</v>
      </c>
      <c r="N196">
        <f>SUMIFS(รายงานลูกหนี้!$G$2:$G$20000, รายงานลูกหนี้!$A$2:$A$20000, $A196, รายงานลูกหนี้!$K$2:$K$20000, "&gt;90")</f>
        <v>0</v>
      </c>
      <c r="O196">
        <f t="shared" si="18"/>
        <v>27599</v>
      </c>
      <c r="P196" s="17">
        <f t="shared" si="19"/>
        <v>0.14081126127758253</v>
      </c>
    </row>
    <row r="197" spans="1:16" x14ac:dyDescent="0.2">
      <c r="A197" t="str">
        <v>ddb278faa188db99a04d7435a987bc3beaf5cb689f0e01e84ae90ee1194ee3fd</v>
      </c>
      <c r="B197">
        <f>COUNTIF(รายงานลูกหนี้!$A:$A,A197)</f>
        <v>1</v>
      </c>
      <c r="C197">
        <f>COUNTIFS(รายงานลูกหนี้!$A:$A,A197,รายงานลูกหนี้!$K:$K,"&gt;0")</f>
        <v>0</v>
      </c>
      <c r="D197">
        <f>SUMIF(รายงานลูกหนี้!$A:$A,A197,รายงานลูกหนี้!$K:$K)</f>
        <v>0</v>
      </c>
      <c r="E197">
        <f>_xlfn.MAXIFS(รายงานลูกหนี้!$K:$K,รายงานลูกหนี้!$A:$A,A197)</f>
        <v>0</v>
      </c>
      <c r="F197" s="17">
        <f t="shared" si="15"/>
        <v>0</v>
      </c>
      <c r="G197" t="str">
        <f t="shared" si="16"/>
        <v>ชำระตรงเวลา</v>
      </c>
      <c r="H197" t="str">
        <f t="shared" si="17"/>
        <v>ลูกหนี้ชั้นดี</v>
      </c>
      <c r="I197" s="17" cm="1">
        <f t="array" ref="I197">_xlfn.IFS(D197=0,0%, D197&lt;=30,25%, D197&lt;=60,50%, D197&lt;=90,75%, D197&gt;90,100%)</f>
        <v>0</v>
      </c>
      <c r="J197">
        <f>SUMIFS(รายงานลูกหนี้!$G$2:$G$20000, รายงานลูกหนี้!$A$2:$A$20000, $A197, รายงานลูกหนี้!$K$2:$K$20000, 0)</f>
        <v>1710</v>
      </c>
      <c r="K197">
        <f>SUMIFS(รายงานลูกหนี้!$G$2:$G$20000, รายงานลูกหนี้!$A$2:$A$20000, $A197, รายงานลูกหนี้!$K$2:$K$20000, "&gt;=1", รายงานลูกหนี้!$K$2:$K$20000, "&lt;=30")</f>
        <v>0</v>
      </c>
      <c r="L197">
        <f>SUMIFS(รายงานลูกหนี้!$G$2:$G$20000, รายงานลูกหนี้!$A$2:$A$20000, $A197, รายงานลูกหนี้!$K$2:$K$20000, "&gt;=31", รายงานลูกหนี้!$K$2:$K$20000, "&lt;=60")</f>
        <v>0</v>
      </c>
      <c r="M197">
        <f>SUMIFS(รายงานลูกหนี้!$G$2:$G$20000, รายงานลูกหนี้!$A$2:$A$20000, $A197, รายงานลูกหนี้!$K$2:$K$20000, "&gt;=61", รายงานลูกหนี้!$K$2:$K$20000, "&lt;=90")</f>
        <v>0</v>
      </c>
      <c r="N197">
        <f>SUMIFS(รายงานลูกหนี้!$G$2:$G$20000, รายงานลูกหนี้!$A$2:$A$20000, $A197, รายงานลูกหนี้!$K$2:$K$20000, "&gt;90")</f>
        <v>0</v>
      </c>
      <c r="O197">
        <f t="shared" si="18"/>
        <v>1710</v>
      </c>
      <c r="P197" s="17">
        <f t="shared" si="19"/>
        <v>0</v>
      </c>
    </row>
    <row r="198" spans="1:16" x14ac:dyDescent="0.2">
      <c r="A198" t="str">
        <v>7419711bfecfc72ab60498fdd28f23b1a4110cf8153f0d400aae0f51d913b5e2</v>
      </c>
      <c r="B198">
        <f>COUNTIF(รายงานลูกหนี้!$A:$A,A198)</f>
        <v>2</v>
      </c>
      <c r="C198">
        <f>COUNTIFS(รายงานลูกหนี้!$A:$A,A198,รายงานลูกหนี้!$K:$K,"&gt;0")</f>
        <v>0</v>
      </c>
      <c r="D198">
        <f>SUMIF(รายงานลูกหนี้!$A:$A,A198,รายงานลูกหนี้!$K:$K)</f>
        <v>0</v>
      </c>
      <c r="E198">
        <f>_xlfn.MAXIFS(รายงานลูกหนี้!$K:$K,รายงานลูกหนี้!$A:$A,A198)</f>
        <v>0</v>
      </c>
      <c r="F198" s="17">
        <f t="shared" si="15"/>
        <v>0</v>
      </c>
      <c r="G198" t="str">
        <f t="shared" si="16"/>
        <v>ชำระตรงเวลา</v>
      </c>
      <c r="H198" t="str">
        <f t="shared" si="17"/>
        <v>ลูกหนี้ชั้นดี</v>
      </c>
      <c r="I198" s="17" cm="1">
        <f t="array" ref="I198">_xlfn.IFS(D198=0,0%, D198&lt;=30,25%, D198&lt;=60,50%, D198&lt;=90,75%, D198&gt;90,100%)</f>
        <v>0</v>
      </c>
      <c r="J198">
        <f>SUMIFS(รายงานลูกหนี้!$G$2:$G$20000, รายงานลูกหนี้!$A$2:$A$20000, $A198, รายงานลูกหนี้!$K$2:$K$20000, 0)</f>
        <v>2788</v>
      </c>
      <c r="K198">
        <f>SUMIFS(รายงานลูกหนี้!$G$2:$G$20000, รายงานลูกหนี้!$A$2:$A$20000, $A198, รายงานลูกหนี้!$K$2:$K$20000, "&gt;=1", รายงานลูกหนี้!$K$2:$K$20000, "&lt;=30")</f>
        <v>0</v>
      </c>
      <c r="L198">
        <f>SUMIFS(รายงานลูกหนี้!$G$2:$G$20000, รายงานลูกหนี้!$A$2:$A$20000, $A198, รายงานลูกหนี้!$K$2:$K$20000, "&gt;=31", รายงานลูกหนี้!$K$2:$K$20000, "&lt;=60")</f>
        <v>0</v>
      </c>
      <c r="M198">
        <f>SUMIFS(รายงานลูกหนี้!$G$2:$G$20000, รายงานลูกหนี้!$A$2:$A$20000, $A198, รายงานลูกหนี้!$K$2:$K$20000, "&gt;=61", รายงานลูกหนี้!$K$2:$K$20000, "&lt;=90")</f>
        <v>0</v>
      </c>
      <c r="N198">
        <f>SUMIFS(รายงานลูกหนี้!$G$2:$G$20000, รายงานลูกหนี้!$A$2:$A$20000, $A198, รายงานลูกหนี้!$K$2:$K$20000, "&gt;90")</f>
        <v>0</v>
      </c>
      <c r="O198">
        <f t="shared" si="18"/>
        <v>2788</v>
      </c>
      <c r="P198" s="17">
        <f t="shared" si="19"/>
        <v>0</v>
      </c>
    </row>
    <row r="199" spans="1:16" x14ac:dyDescent="0.2">
      <c r="A199" t="str">
        <v>1955146f064e7d609cd6fe74cc4b8feee746c8bf5c63dd87675c5bfb1bab917e</v>
      </c>
      <c r="B199">
        <f>COUNTIF(รายงานลูกหนี้!$A:$A,A199)</f>
        <v>1</v>
      </c>
      <c r="C199">
        <f>COUNTIFS(รายงานลูกหนี้!$A:$A,A199,รายงานลูกหนี้!$K:$K,"&gt;0")</f>
        <v>0</v>
      </c>
      <c r="D199">
        <f>SUMIF(รายงานลูกหนี้!$A:$A,A199,รายงานลูกหนี้!$K:$K)</f>
        <v>0</v>
      </c>
      <c r="E199">
        <f>_xlfn.MAXIFS(รายงานลูกหนี้!$K:$K,รายงานลูกหนี้!$A:$A,A199)</f>
        <v>0</v>
      </c>
      <c r="F199" s="17">
        <f t="shared" si="15"/>
        <v>0</v>
      </c>
      <c r="G199" t="str">
        <f t="shared" si="16"/>
        <v>ชำระตรงเวลา</v>
      </c>
      <c r="H199" t="str">
        <f t="shared" si="17"/>
        <v>ลูกหนี้ชั้นดี</v>
      </c>
      <c r="I199" s="17" cm="1">
        <f t="array" ref="I199">_xlfn.IFS(D199=0,0%, D199&lt;=30,25%, D199&lt;=60,50%, D199&lt;=90,75%, D199&gt;90,100%)</f>
        <v>0</v>
      </c>
      <c r="J199">
        <f>SUMIFS(รายงานลูกหนี้!$G$2:$G$20000, รายงานลูกหนี้!$A$2:$A$20000, $A199, รายงานลูกหนี้!$K$2:$K$20000, 0)</f>
        <v>10100</v>
      </c>
      <c r="K199">
        <f>SUMIFS(รายงานลูกหนี้!$G$2:$G$20000, รายงานลูกหนี้!$A$2:$A$20000, $A199, รายงานลูกหนี้!$K$2:$K$20000, "&gt;=1", รายงานลูกหนี้!$K$2:$K$20000, "&lt;=30")</f>
        <v>0</v>
      </c>
      <c r="L199">
        <f>SUMIFS(รายงานลูกหนี้!$G$2:$G$20000, รายงานลูกหนี้!$A$2:$A$20000, $A199, รายงานลูกหนี้!$K$2:$K$20000, "&gt;=31", รายงานลูกหนี้!$K$2:$K$20000, "&lt;=60")</f>
        <v>0</v>
      </c>
      <c r="M199">
        <f>SUMIFS(รายงานลูกหนี้!$G$2:$G$20000, รายงานลูกหนี้!$A$2:$A$20000, $A199, รายงานลูกหนี้!$K$2:$K$20000, "&gt;=61", รายงานลูกหนี้!$K$2:$K$20000, "&lt;=90")</f>
        <v>0</v>
      </c>
      <c r="N199">
        <f>SUMIFS(รายงานลูกหนี้!$G$2:$G$20000, รายงานลูกหนี้!$A$2:$A$20000, $A199, รายงานลูกหนี้!$K$2:$K$20000, "&gt;90")</f>
        <v>0</v>
      </c>
      <c r="O199">
        <f t="shared" si="18"/>
        <v>10100</v>
      </c>
      <c r="P199" s="17">
        <f t="shared" si="19"/>
        <v>0</v>
      </c>
    </row>
    <row r="200" spans="1:16" x14ac:dyDescent="0.2">
      <c r="A200" t="str">
        <v>d8273ff3f13b4c4257bade78832f6b49d6f32e5a0a283483234cf048a69db1ea</v>
      </c>
      <c r="B200">
        <f>COUNTIF(รายงานลูกหนี้!$A:$A,A200)</f>
        <v>12</v>
      </c>
      <c r="C200">
        <f>COUNTIFS(รายงานลูกหนี้!$A:$A,A200,รายงานลูกหนี้!$K:$K,"&gt;0")</f>
        <v>3</v>
      </c>
      <c r="D200">
        <f>SUMIF(รายงานลูกหนี้!$A:$A,A200,รายงานลูกหนี้!$K:$K)</f>
        <v>10</v>
      </c>
      <c r="E200">
        <f>_xlfn.MAXIFS(รายงานลูกหนี้!$K:$K,รายงานลูกหนี้!$A:$A,A200)</f>
        <v>6</v>
      </c>
      <c r="F200" s="17">
        <f t="shared" si="15"/>
        <v>0.25</v>
      </c>
      <c r="G200" t="str">
        <f t="shared" si="16"/>
        <v>ค้างชำระ 1 - 30 วัน</v>
      </c>
      <c r="H200" t="str">
        <f t="shared" si="17"/>
        <v>ลูกหนี้ชั้นดี</v>
      </c>
      <c r="I200" s="17" cm="1">
        <f t="array" ref="I200">_xlfn.IFS(D200=0,0%, D200&lt;=30,25%, D200&lt;=60,50%, D200&lt;=90,75%, D200&gt;90,100%)</f>
        <v>0.25</v>
      </c>
      <c r="J200">
        <f>SUMIFS(รายงานลูกหนี้!$G$2:$G$20000, รายงานลูกหนี้!$A$2:$A$20000, $A200, รายงานลูกหนี้!$K$2:$K$20000, 0)</f>
        <v>38027</v>
      </c>
      <c r="K200">
        <f>SUMIFS(รายงานลูกหนี้!$G$2:$G$20000, รายงานลูกหนี้!$A$2:$A$20000, $A200, รายงานลูกหนี้!$K$2:$K$20000, "&gt;=1", รายงานลูกหนี้!$K$2:$K$20000, "&lt;=30")</f>
        <v>7864</v>
      </c>
      <c r="L200">
        <f>SUMIFS(รายงานลูกหนี้!$G$2:$G$20000, รายงานลูกหนี้!$A$2:$A$20000, $A200, รายงานลูกหนี้!$K$2:$K$20000, "&gt;=31", รายงานลูกหนี้!$K$2:$K$20000, "&lt;=60")</f>
        <v>0</v>
      </c>
      <c r="M200">
        <f>SUMIFS(รายงานลูกหนี้!$G$2:$G$20000, รายงานลูกหนี้!$A$2:$A$20000, $A200, รายงานลูกหนี้!$K$2:$K$20000, "&gt;=61", รายงานลูกหนี้!$K$2:$K$20000, "&lt;=90")</f>
        <v>0</v>
      </c>
      <c r="N200">
        <f>SUMIFS(รายงานลูกหนี้!$G$2:$G$20000, รายงานลูกหนี้!$A$2:$A$20000, $A200, รายงานลูกหนี้!$K$2:$K$20000, "&gt;90")</f>
        <v>0</v>
      </c>
      <c r="O200">
        <f t="shared" si="18"/>
        <v>45891</v>
      </c>
      <c r="P200" s="17">
        <f t="shared" si="19"/>
        <v>4.2840644135015579E-2</v>
      </c>
    </row>
    <row r="201" spans="1:16" x14ac:dyDescent="0.2">
      <c r="A201" t="str">
        <v>aeb98b76c9e19f12b1d01fa75def6529d6b85de88dc5c6790c74979456a5f8f1</v>
      </c>
      <c r="B201">
        <f>COUNTIF(รายงานลูกหนี้!$A:$A,A201)</f>
        <v>1</v>
      </c>
      <c r="C201">
        <f>COUNTIFS(รายงานลูกหนี้!$A:$A,A201,รายงานลูกหนี้!$K:$K,"&gt;0")</f>
        <v>0</v>
      </c>
      <c r="D201">
        <f>SUMIF(รายงานลูกหนี้!$A:$A,A201,รายงานลูกหนี้!$K:$K)</f>
        <v>0</v>
      </c>
      <c r="E201">
        <f>_xlfn.MAXIFS(รายงานลูกหนี้!$K:$K,รายงานลูกหนี้!$A:$A,A201)</f>
        <v>0</v>
      </c>
      <c r="F201" s="17">
        <f t="shared" si="15"/>
        <v>0</v>
      </c>
      <c r="G201" t="str">
        <f t="shared" si="16"/>
        <v>ชำระตรงเวลา</v>
      </c>
      <c r="H201" t="str">
        <f t="shared" si="17"/>
        <v>ลูกหนี้ชั้นดี</v>
      </c>
      <c r="I201" s="17" cm="1">
        <f t="array" ref="I201">_xlfn.IFS(D201=0,0%, D201&lt;=30,25%, D201&lt;=60,50%, D201&lt;=90,75%, D201&gt;90,100%)</f>
        <v>0</v>
      </c>
      <c r="J201">
        <f>SUMIFS(รายงานลูกหนี้!$G$2:$G$20000, รายงานลูกหนี้!$A$2:$A$20000, $A201, รายงานลูกหนี้!$K$2:$K$20000, 0)</f>
        <v>40</v>
      </c>
      <c r="K201">
        <f>SUMIFS(รายงานลูกหนี้!$G$2:$G$20000, รายงานลูกหนี้!$A$2:$A$20000, $A201, รายงานลูกหนี้!$K$2:$K$20000, "&gt;=1", รายงานลูกหนี้!$K$2:$K$20000, "&lt;=30")</f>
        <v>0</v>
      </c>
      <c r="L201">
        <f>SUMIFS(รายงานลูกหนี้!$G$2:$G$20000, รายงานลูกหนี้!$A$2:$A$20000, $A201, รายงานลูกหนี้!$K$2:$K$20000, "&gt;=31", รายงานลูกหนี้!$K$2:$K$20000, "&lt;=60")</f>
        <v>0</v>
      </c>
      <c r="M201">
        <f>SUMIFS(รายงานลูกหนี้!$G$2:$G$20000, รายงานลูกหนี้!$A$2:$A$20000, $A201, รายงานลูกหนี้!$K$2:$K$20000, "&gt;=61", รายงานลูกหนี้!$K$2:$K$20000, "&lt;=90")</f>
        <v>0</v>
      </c>
      <c r="N201">
        <f>SUMIFS(รายงานลูกหนี้!$G$2:$G$20000, รายงานลูกหนี้!$A$2:$A$20000, $A201, รายงานลูกหนี้!$K$2:$K$20000, "&gt;90")</f>
        <v>0</v>
      </c>
      <c r="O201">
        <f t="shared" si="18"/>
        <v>40</v>
      </c>
      <c r="P201" s="17">
        <f t="shared" si="19"/>
        <v>0</v>
      </c>
    </row>
    <row r="202" spans="1:16" x14ac:dyDescent="0.2">
      <c r="A202" t="str">
        <v>065f09610744a896ce2f6ae721686f3f6106c292a8fa9b0d7a3c9e879f7383f2</v>
      </c>
      <c r="B202">
        <f>COUNTIF(รายงานลูกหนี้!$A:$A,A202)</f>
        <v>2</v>
      </c>
      <c r="C202">
        <f>COUNTIFS(รายงานลูกหนี้!$A:$A,A202,รายงานลูกหนี้!$K:$K,"&gt;0")</f>
        <v>2</v>
      </c>
      <c r="D202">
        <f>SUMIF(รายงานลูกหนี้!$A:$A,A202,รายงานลูกหนี้!$K:$K)</f>
        <v>54</v>
      </c>
      <c r="E202">
        <f>_xlfn.MAXIFS(รายงานลูกหนี้!$K:$K,รายงานลูกหนี้!$A:$A,A202)</f>
        <v>27</v>
      </c>
      <c r="F202" s="17">
        <f t="shared" si="15"/>
        <v>1</v>
      </c>
      <c r="G202" t="str">
        <f t="shared" si="16"/>
        <v>ค้างชำระ 1 - 30 วัน</v>
      </c>
      <c r="H202" t="str">
        <f t="shared" si="17"/>
        <v>ลูกหนี้ชั้นดี</v>
      </c>
      <c r="I202" s="17" cm="1">
        <f t="array" ref="I202">_xlfn.IFS(D202=0,0%, D202&lt;=30,25%, D202&lt;=60,50%, D202&lt;=90,75%, D202&gt;90,100%)</f>
        <v>0.5</v>
      </c>
      <c r="J202">
        <f>SUMIFS(รายงานลูกหนี้!$G$2:$G$20000, รายงานลูกหนี้!$A$2:$A$20000, $A202, รายงานลูกหนี้!$K$2:$K$20000, 0)</f>
        <v>0</v>
      </c>
      <c r="K202">
        <f>SUMIFS(รายงานลูกหนี้!$G$2:$G$20000, รายงานลูกหนี้!$A$2:$A$20000, $A202, รายงานลูกหนี้!$K$2:$K$20000, "&gt;=1", รายงานลูกหนี้!$K$2:$K$20000, "&lt;=30")</f>
        <v>1560</v>
      </c>
      <c r="L202">
        <f>SUMIFS(รายงานลูกหนี้!$G$2:$G$20000, รายงานลูกหนี้!$A$2:$A$20000, $A202, รายงานลูกหนี้!$K$2:$K$20000, "&gt;=31", รายงานลูกหนี้!$K$2:$K$20000, "&lt;=60")</f>
        <v>0</v>
      </c>
      <c r="M202">
        <f>SUMIFS(รายงานลูกหนี้!$G$2:$G$20000, รายงานลูกหนี้!$A$2:$A$20000, $A202, รายงานลูกหนี้!$K$2:$K$20000, "&gt;=61", รายงานลูกหนี้!$K$2:$K$20000, "&lt;=90")</f>
        <v>0</v>
      </c>
      <c r="N202">
        <f>SUMIFS(รายงานลูกหนี้!$G$2:$G$20000, รายงานลูกหนี้!$A$2:$A$20000, $A202, รายงานลูกหนี้!$K$2:$K$20000, "&gt;90")</f>
        <v>0</v>
      </c>
      <c r="O202">
        <f t="shared" si="18"/>
        <v>1560</v>
      </c>
      <c r="P202" s="17">
        <f t="shared" si="19"/>
        <v>0.25</v>
      </c>
    </row>
    <row r="203" spans="1:16" x14ac:dyDescent="0.2">
      <c r="A203" t="str">
        <v>a9671e2e9e307d609c36ca05fc140eeb9572dd5df1657241c7c5d257e2274674</v>
      </c>
      <c r="B203">
        <f>COUNTIF(รายงานลูกหนี้!$A:$A,A203)</f>
        <v>2</v>
      </c>
      <c r="C203">
        <f>COUNTIFS(รายงานลูกหนี้!$A:$A,A203,รายงานลูกหนี้!$K:$K,"&gt;0")</f>
        <v>0</v>
      </c>
      <c r="D203">
        <f>SUMIF(รายงานลูกหนี้!$A:$A,A203,รายงานลูกหนี้!$K:$K)</f>
        <v>0</v>
      </c>
      <c r="E203">
        <f>_xlfn.MAXIFS(รายงานลูกหนี้!$K:$K,รายงานลูกหนี้!$A:$A,A203)</f>
        <v>0</v>
      </c>
      <c r="F203" s="17">
        <f t="shared" si="15"/>
        <v>0</v>
      </c>
      <c r="G203" t="str">
        <f t="shared" si="16"/>
        <v>ชำระตรงเวลา</v>
      </c>
      <c r="H203" t="str">
        <f t="shared" si="17"/>
        <v>ลูกหนี้ชั้นดี</v>
      </c>
      <c r="I203" s="17" cm="1">
        <f t="array" ref="I203">_xlfn.IFS(D203=0,0%, D203&lt;=30,25%, D203&lt;=60,50%, D203&lt;=90,75%, D203&gt;90,100%)</f>
        <v>0</v>
      </c>
      <c r="J203">
        <f>SUMIFS(รายงานลูกหนี้!$G$2:$G$20000, รายงานลูกหนี้!$A$2:$A$20000, $A203, รายงานลูกหนี้!$K$2:$K$20000, 0)</f>
        <v>3034</v>
      </c>
      <c r="K203">
        <f>SUMIFS(รายงานลูกหนี้!$G$2:$G$20000, รายงานลูกหนี้!$A$2:$A$20000, $A203, รายงานลูกหนี้!$K$2:$K$20000, "&gt;=1", รายงานลูกหนี้!$K$2:$K$20000, "&lt;=30")</f>
        <v>0</v>
      </c>
      <c r="L203">
        <f>SUMIFS(รายงานลูกหนี้!$G$2:$G$20000, รายงานลูกหนี้!$A$2:$A$20000, $A203, รายงานลูกหนี้!$K$2:$K$20000, "&gt;=31", รายงานลูกหนี้!$K$2:$K$20000, "&lt;=60")</f>
        <v>0</v>
      </c>
      <c r="M203">
        <f>SUMIFS(รายงานลูกหนี้!$G$2:$G$20000, รายงานลูกหนี้!$A$2:$A$20000, $A203, รายงานลูกหนี้!$K$2:$K$20000, "&gt;=61", รายงานลูกหนี้!$K$2:$K$20000, "&lt;=90")</f>
        <v>0</v>
      </c>
      <c r="N203">
        <f>SUMIFS(รายงานลูกหนี้!$G$2:$G$20000, รายงานลูกหนี้!$A$2:$A$20000, $A203, รายงานลูกหนี้!$K$2:$K$20000, "&gt;90")</f>
        <v>0</v>
      </c>
      <c r="O203">
        <f t="shared" si="18"/>
        <v>3034</v>
      </c>
      <c r="P203" s="17">
        <f t="shared" si="19"/>
        <v>0</v>
      </c>
    </row>
    <row r="204" spans="1:16" x14ac:dyDescent="0.2">
      <c r="A204" t="str">
        <v>b5d274c91d97d0758b3eb772862340b6aa1a5fb085438a36fbc4d291540a9dc9</v>
      </c>
      <c r="B204">
        <f>COUNTIF(รายงานลูกหนี้!$A:$A,A204)</f>
        <v>1</v>
      </c>
      <c r="C204">
        <f>COUNTIFS(รายงานลูกหนี้!$A:$A,A204,รายงานลูกหนี้!$K:$K,"&gt;0")</f>
        <v>0</v>
      </c>
      <c r="D204">
        <f>SUMIF(รายงานลูกหนี้!$A:$A,A204,รายงานลูกหนี้!$K:$K)</f>
        <v>0</v>
      </c>
      <c r="E204">
        <f>_xlfn.MAXIFS(รายงานลูกหนี้!$K:$K,รายงานลูกหนี้!$A:$A,A204)</f>
        <v>0</v>
      </c>
      <c r="F204" s="17">
        <f t="shared" si="15"/>
        <v>0</v>
      </c>
      <c r="G204" t="str">
        <f t="shared" si="16"/>
        <v>ชำระตรงเวลา</v>
      </c>
      <c r="H204" t="str">
        <f t="shared" si="17"/>
        <v>ลูกหนี้ชั้นดี</v>
      </c>
      <c r="I204" s="17" cm="1">
        <f t="array" ref="I204">_xlfn.IFS(D204=0,0%, D204&lt;=30,25%, D204&lt;=60,50%, D204&lt;=90,75%, D204&gt;90,100%)</f>
        <v>0</v>
      </c>
      <c r="J204">
        <f>SUMIFS(รายงานลูกหนี้!$G$2:$G$20000, รายงานลูกหนี้!$A$2:$A$20000, $A204, รายงานลูกหนี้!$K$2:$K$20000, 0)</f>
        <v>2600</v>
      </c>
      <c r="K204">
        <f>SUMIFS(รายงานลูกหนี้!$G$2:$G$20000, รายงานลูกหนี้!$A$2:$A$20000, $A204, รายงานลูกหนี้!$K$2:$K$20000, "&gt;=1", รายงานลูกหนี้!$K$2:$K$20000, "&lt;=30")</f>
        <v>0</v>
      </c>
      <c r="L204">
        <f>SUMIFS(รายงานลูกหนี้!$G$2:$G$20000, รายงานลูกหนี้!$A$2:$A$20000, $A204, รายงานลูกหนี้!$K$2:$K$20000, "&gt;=31", รายงานลูกหนี้!$K$2:$K$20000, "&lt;=60")</f>
        <v>0</v>
      </c>
      <c r="M204">
        <f>SUMIFS(รายงานลูกหนี้!$G$2:$G$20000, รายงานลูกหนี้!$A$2:$A$20000, $A204, รายงานลูกหนี้!$K$2:$K$20000, "&gt;=61", รายงานลูกหนี้!$K$2:$K$20000, "&lt;=90")</f>
        <v>0</v>
      </c>
      <c r="N204">
        <f>SUMIFS(รายงานลูกหนี้!$G$2:$G$20000, รายงานลูกหนี้!$A$2:$A$20000, $A204, รายงานลูกหนี้!$K$2:$K$20000, "&gt;90")</f>
        <v>0</v>
      </c>
      <c r="O204">
        <f t="shared" si="18"/>
        <v>2600</v>
      </c>
      <c r="P204" s="17">
        <f t="shared" si="19"/>
        <v>0</v>
      </c>
    </row>
    <row r="205" spans="1:16" x14ac:dyDescent="0.2">
      <c r="A205" t="str">
        <v>b2c072e0eb61b262cd8a158002ad448304d8465866b94ed43940e489751d6625</v>
      </c>
      <c r="B205">
        <f>COUNTIF(รายงานลูกหนี้!$A:$A,A205)</f>
        <v>1</v>
      </c>
      <c r="C205">
        <f>COUNTIFS(รายงานลูกหนี้!$A:$A,A205,รายงานลูกหนี้!$K:$K,"&gt;0")</f>
        <v>0</v>
      </c>
      <c r="D205">
        <f>SUMIF(รายงานลูกหนี้!$A:$A,A205,รายงานลูกหนี้!$K:$K)</f>
        <v>0</v>
      </c>
      <c r="E205">
        <f>_xlfn.MAXIFS(รายงานลูกหนี้!$K:$K,รายงานลูกหนี้!$A:$A,A205)</f>
        <v>0</v>
      </c>
      <c r="F205" s="17">
        <f t="shared" si="15"/>
        <v>0</v>
      </c>
      <c r="G205" t="str">
        <f t="shared" si="16"/>
        <v>ชำระตรงเวลา</v>
      </c>
      <c r="H205" t="str">
        <f t="shared" si="17"/>
        <v>ลูกหนี้ชั้นดี</v>
      </c>
      <c r="I205" s="17" cm="1">
        <f t="array" ref="I205">_xlfn.IFS(D205=0,0%, D205&lt;=30,25%, D205&lt;=60,50%, D205&lt;=90,75%, D205&gt;90,100%)</f>
        <v>0</v>
      </c>
      <c r="J205">
        <f>SUMIFS(รายงานลูกหนี้!$G$2:$G$20000, รายงานลูกหนี้!$A$2:$A$20000, $A205, รายงานลูกหนี้!$K$2:$K$20000, 0)</f>
        <v>150</v>
      </c>
      <c r="K205">
        <f>SUMIFS(รายงานลูกหนี้!$G$2:$G$20000, รายงานลูกหนี้!$A$2:$A$20000, $A205, รายงานลูกหนี้!$K$2:$K$20000, "&gt;=1", รายงานลูกหนี้!$K$2:$K$20000, "&lt;=30")</f>
        <v>0</v>
      </c>
      <c r="L205">
        <f>SUMIFS(รายงานลูกหนี้!$G$2:$G$20000, รายงานลูกหนี้!$A$2:$A$20000, $A205, รายงานลูกหนี้!$K$2:$K$20000, "&gt;=31", รายงานลูกหนี้!$K$2:$K$20000, "&lt;=60")</f>
        <v>0</v>
      </c>
      <c r="M205">
        <f>SUMIFS(รายงานลูกหนี้!$G$2:$G$20000, รายงานลูกหนี้!$A$2:$A$20000, $A205, รายงานลูกหนี้!$K$2:$K$20000, "&gt;=61", รายงานลูกหนี้!$K$2:$K$20000, "&lt;=90")</f>
        <v>0</v>
      </c>
      <c r="N205">
        <f>SUMIFS(รายงานลูกหนี้!$G$2:$G$20000, รายงานลูกหนี้!$A$2:$A$20000, $A205, รายงานลูกหนี้!$K$2:$K$20000, "&gt;90")</f>
        <v>0</v>
      </c>
      <c r="O205">
        <f t="shared" si="18"/>
        <v>150</v>
      </c>
      <c r="P205" s="17">
        <f t="shared" si="19"/>
        <v>0</v>
      </c>
    </row>
    <row r="206" spans="1:16" x14ac:dyDescent="0.2">
      <c r="A206" t="str">
        <v>b09fb990e85bb7c1358dee535a3e25e97e1540cfda2bc520446ab344c3e5755f</v>
      </c>
      <c r="B206">
        <f>COUNTIF(รายงานลูกหนี้!$A:$A,A206)</f>
        <v>24</v>
      </c>
      <c r="C206">
        <f>COUNTIFS(รายงานลูกหนี้!$A:$A,A206,รายงานลูกหนี้!$K:$K,"&gt;0")</f>
        <v>4</v>
      </c>
      <c r="D206">
        <f>SUMIF(รายงานลูกหนี้!$A:$A,A206,รายงานลูกหนี้!$K:$K)</f>
        <v>32</v>
      </c>
      <c r="E206">
        <f>_xlfn.MAXIFS(รายงานลูกหนี้!$K:$K,รายงานลูกหนี้!$A:$A,A206)</f>
        <v>10</v>
      </c>
      <c r="F206" s="17">
        <f t="shared" si="15"/>
        <v>0.16666666666666666</v>
      </c>
      <c r="G206" t="str">
        <f t="shared" si="16"/>
        <v>ค้างชำระ 1 - 30 วัน</v>
      </c>
      <c r="H206" t="str">
        <f t="shared" si="17"/>
        <v>ลูกหนี้ชั้นดี</v>
      </c>
      <c r="I206" s="17" cm="1">
        <f t="array" ref="I206">_xlfn.IFS(D206=0,0%, D206&lt;=30,25%, D206&lt;=60,50%, D206&lt;=90,75%, D206&gt;90,100%)</f>
        <v>0.5</v>
      </c>
      <c r="J206">
        <f>SUMIFS(รายงานลูกหนี้!$G$2:$G$20000, รายงานลูกหนี้!$A$2:$A$20000, $A206, รายงานลูกหนี้!$K$2:$K$20000, 0)</f>
        <v>39635</v>
      </c>
      <c r="K206">
        <f>SUMIFS(รายงานลูกหนี้!$G$2:$G$20000, รายงานลูกหนี้!$A$2:$A$20000, $A206, รายงานลูกหนี้!$K$2:$K$20000, "&gt;=1", รายงานลูกหนี้!$K$2:$K$20000, "&lt;=30")</f>
        <v>23872</v>
      </c>
      <c r="L206">
        <f>SUMIFS(รายงานลูกหนี้!$G$2:$G$20000, รายงานลูกหนี้!$A$2:$A$20000, $A206, รายงานลูกหนี้!$K$2:$K$20000, "&gt;=31", รายงานลูกหนี้!$K$2:$K$20000, "&lt;=60")</f>
        <v>0</v>
      </c>
      <c r="M206">
        <f>SUMIFS(รายงานลูกหนี้!$G$2:$G$20000, รายงานลูกหนี้!$A$2:$A$20000, $A206, รายงานลูกหนี้!$K$2:$K$20000, "&gt;=61", รายงานลูกหนี้!$K$2:$K$20000, "&lt;=90")</f>
        <v>0</v>
      </c>
      <c r="N206">
        <f>SUMIFS(รายงานลูกหนี้!$G$2:$G$20000, รายงานลูกหนี้!$A$2:$A$20000, $A206, รายงานลูกหนี้!$K$2:$K$20000, "&gt;90")</f>
        <v>0</v>
      </c>
      <c r="O206">
        <f t="shared" si="18"/>
        <v>63507</v>
      </c>
      <c r="P206" s="17">
        <f t="shared" si="19"/>
        <v>9.3973892641756027E-2</v>
      </c>
    </row>
    <row r="207" spans="1:16" x14ac:dyDescent="0.2">
      <c r="A207" t="str">
        <v>36ce7fdd5bc5df342955f4a3534fc02bb5a2e174cab4f86ea7d9f154f3184655</v>
      </c>
      <c r="B207">
        <f>COUNTIF(รายงานลูกหนี้!$A:$A,A207)</f>
        <v>6</v>
      </c>
      <c r="C207">
        <f>COUNTIFS(รายงานลูกหนี้!$A:$A,A207,รายงานลูกหนี้!$K:$K,"&gt;0")</f>
        <v>0</v>
      </c>
      <c r="D207">
        <f>SUMIF(รายงานลูกหนี้!$A:$A,A207,รายงานลูกหนี้!$K:$K)</f>
        <v>0</v>
      </c>
      <c r="E207">
        <f>_xlfn.MAXIFS(รายงานลูกหนี้!$K:$K,รายงานลูกหนี้!$A:$A,A207)</f>
        <v>0</v>
      </c>
      <c r="F207" s="17">
        <f t="shared" si="15"/>
        <v>0</v>
      </c>
      <c r="G207" t="str">
        <f t="shared" si="16"/>
        <v>ชำระตรงเวลา</v>
      </c>
      <c r="H207" t="str">
        <f t="shared" si="17"/>
        <v>ลูกหนี้ชั้นดี</v>
      </c>
      <c r="I207" s="17" cm="1">
        <f t="array" ref="I207">_xlfn.IFS(D207=0,0%, D207&lt;=30,25%, D207&lt;=60,50%, D207&lt;=90,75%, D207&gt;90,100%)</f>
        <v>0</v>
      </c>
      <c r="J207">
        <f>SUMIFS(รายงานลูกหนี้!$G$2:$G$20000, รายงานลูกหนี้!$A$2:$A$20000, $A207, รายงานลูกหนี้!$K$2:$K$20000, 0)</f>
        <v>11822</v>
      </c>
      <c r="K207">
        <f>SUMIFS(รายงานลูกหนี้!$G$2:$G$20000, รายงานลูกหนี้!$A$2:$A$20000, $A207, รายงานลูกหนี้!$K$2:$K$20000, "&gt;=1", รายงานลูกหนี้!$K$2:$K$20000, "&lt;=30")</f>
        <v>0</v>
      </c>
      <c r="L207">
        <f>SUMIFS(รายงานลูกหนี้!$G$2:$G$20000, รายงานลูกหนี้!$A$2:$A$20000, $A207, รายงานลูกหนี้!$K$2:$K$20000, "&gt;=31", รายงานลูกหนี้!$K$2:$K$20000, "&lt;=60")</f>
        <v>0</v>
      </c>
      <c r="M207">
        <f>SUMIFS(รายงานลูกหนี้!$G$2:$G$20000, รายงานลูกหนี้!$A$2:$A$20000, $A207, รายงานลูกหนี้!$K$2:$K$20000, "&gt;=61", รายงานลูกหนี้!$K$2:$K$20000, "&lt;=90")</f>
        <v>0</v>
      </c>
      <c r="N207">
        <f>SUMIFS(รายงานลูกหนี้!$G$2:$G$20000, รายงานลูกหนี้!$A$2:$A$20000, $A207, รายงานลูกหนี้!$K$2:$K$20000, "&gt;90")</f>
        <v>0</v>
      </c>
      <c r="O207">
        <f t="shared" si="18"/>
        <v>11822</v>
      </c>
      <c r="P207" s="17">
        <f t="shared" si="19"/>
        <v>0</v>
      </c>
    </row>
    <row r="208" spans="1:16" x14ac:dyDescent="0.2">
      <c r="A208" t="str">
        <v>756a27b55d796bf69d363fe0747ab53438d87db94c9bf48a68dcff44466746b0</v>
      </c>
      <c r="B208">
        <f>COUNTIF(รายงานลูกหนี้!$A:$A,A208)</f>
        <v>26</v>
      </c>
      <c r="C208">
        <f>COUNTIFS(รายงานลูกหนี้!$A:$A,A208,รายงานลูกหนี้!$K:$K,"&gt;0")</f>
        <v>10</v>
      </c>
      <c r="D208">
        <f>SUMIF(รายงานลูกหนี้!$A:$A,A208,รายงานลูกหนี้!$K:$K)</f>
        <v>54</v>
      </c>
      <c r="E208">
        <f>_xlfn.MAXIFS(รายงานลูกหนี้!$K:$K,รายงานลูกหนี้!$A:$A,A208)</f>
        <v>11</v>
      </c>
      <c r="F208" s="17">
        <f t="shared" si="15"/>
        <v>0.38461538461538464</v>
      </c>
      <c r="G208" t="str">
        <f t="shared" si="16"/>
        <v>ค้างชำระ 1 - 30 วัน</v>
      </c>
      <c r="H208" t="str">
        <f t="shared" si="17"/>
        <v>ลูกหนี้ชั้นดี</v>
      </c>
      <c r="I208" s="17" cm="1">
        <f t="array" ref="I208">_xlfn.IFS(D208=0,0%, D208&lt;=30,25%, D208&lt;=60,50%, D208&lt;=90,75%, D208&gt;90,100%)</f>
        <v>0.5</v>
      </c>
      <c r="J208">
        <f>SUMIFS(รายงานลูกหนี้!$G$2:$G$20000, รายงานลูกหนี้!$A$2:$A$20000, $A208, รายงานลูกหนี้!$K$2:$K$20000, 0)</f>
        <v>95898</v>
      </c>
      <c r="K208">
        <f>SUMIFS(รายงานลูกหนี้!$G$2:$G$20000, รายงานลูกหนี้!$A$2:$A$20000, $A208, รายงานลูกหนี้!$K$2:$K$20000, "&gt;=1", รายงานลูกหนี้!$K$2:$K$20000, "&lt;=30")</f>
        <v>72192</v>
      </c>
      <c r="L208">
        <f>SUMIFS(รายงานลูกหนี้!$G$2:$G$20000, รายงานลูกหนี้!$A$2:$A$20000, $A208, รายงานลูกหนี้!$K$2:$K$20000, "&gt;=31", รายงานลูกหนี้!$K$2:$K$20000, "&lt;=60")</f>
        <v>0</v>
      </c>
      <c r="M208">
        <f>SUMIFS(รายงานลูกหนี้!$G$2:$G$20000, รายงานลูกหนี้!$A$2:$A$20000, $A208, รายงานลูกหนี้!$K$2:$K$20000, "&gt;=61", รายงานลูกหนี้!$K$2:$K$20000, "&lt;=90")</f>
        <v>0</v>
      </c>
      <c r="N208">
        <f>SUMIFS(รายงานลูกหนี้!$G$2:$G$20000, รายงานลูกหนี้!$A$2:$A$20000, $A208, รายงานลูกหนี้!$K$2:$K$20000, "&gt;90")</f>
        <v>0</v>
      </c>
      <c r="O208">
        <f t="shared" si="18"/>
        <v>168090</v>
      </c>
      <c r="P208" s="17">
        <f t="shared" si="19"/>
        <v>0.10737105122255934</v>
      </c>
    </row>
    <row r="209" spans="1:16" x14ac:dyDescent="0.2">
      <c r="A209" t="str">
        <v>a2aed0caeda9594ded601eb538ed5fb0ba4703c0b03f3ba039ee25deab3ea21b</v>
      </c>
      <c r="B209">
        <f>COUNTIF(รายงานลูกหนี้!$A:$A,A209)</f>
        <v>1</v>
      </c>
      <c r="C209">
        <f>COUNTIFS(รายงานลูกหนี้!$A:$A,A209,รายงานลูกหนี้!$K:$K,"&gt;0")</f>
        <v>0</v>
      </c>
      <c r="D209">
        <f>SUMIF(รายงานลูกหนี้!$A:$A,A209,รายงานลูกหนี้!$K:$K)</f>
        <v>0</v>
      </c>
      <c r="E209">
        <f>_xlfn.MAXIFS(รายงานลูกหนี้!$K:$K,รายงานลูกหนี้!$A:$A,A209)</f>
        <v>0</v>
      </c>
      <c r="F209" s="17">
        <f t="shared" si="15"/>
        <v>0</v>
      </c>
      <c r="G209" t="str">
        <f t="shared" si="16"/>
        <v>ชำระตรงเวลา</v>
      </c>
      <c r="H209" t="str">
        <f t="shared" si="17"/>
        <v>ลูกหนี้ชั้นดี</v>
      </c>
      <c r="I209" s="17" cm="1">
        <f t="array" ref="I209">_xlfn.IFS(D209=0,0%, D209&lt;=30,25%, D209&lt;=60,50%, D209&lt;=90,75%, D209&gt;90,100%)</f>
        <v>0</v>
      </c>
      <c r="J209">
        <f>SUMIFS(รายงานลูกหนี้!$G$2:$G$20000, รายงานลูกหนี้!$A$2:$A$20000, $A209, รายงานลูกหนี้!$K$2:$K$20000, 0)</f>
        <v>880</v>
      </c>
      <c r="K209">
        <f>SUMIFS(รายงานลูกหนี้!$G$2:$G$20000, รายงานลูกหนี้!$A$2:$A$20000, $A209, รายงานลูกหนี้!$K$2:$K$20000, "&gt;=1", รายงานลูกหนี้!$K$2:$K$20000, "&lt;=30")</f>
        <v>0</v>
      </c>
      <c r="L209">
        <f>SUMIFS(รายงานลูกหนี้!$G$2:$G$20000, รายงานลูกหนี้!$A$2:$A$20000, $A209, รายงานลูกหนี้!$K$2:$K$20000, "&gt;=31", รายงานลูกหนี้!$K$2:$K$20000, "&lt;=60")</f>
        <v>0</v>
      </c>
      <c r="M209">
        <f>SUMIFS(รายงานลูกหนี้!$G$2:$G$20000, รายงานลูกหนี้!$A$2:$A$20000, $A209, รายงานลูกหนี้!$K$2:$K$20000, "&gt;=61", รายงานลูกหนี้!$K$2:$K$20000, "&lt;=90")</f>
        <v>0</v>
      </c>
      <c r="N209">
        <f>SUMIFS(รายงานลูกหนี้!$G$2:$G$20000, รายงานลูกหนี้!$A$2:$A$20000, $A209, รายงานลูกหนี้!$K$2:$K$20000, "&gt;90")</f>
        <v>0</v>
      </c>
      <c r="O209">
        <f t="shared" si="18"/>
        <v>880</v>
      </c>
      <c r="P209" s="17">
        <f t="shared" si="19"/>
        <v>0</v>
      </c>
    </row>
    <row r="210" spans="1:16" x14ac:dyDescent="0.2">
      <c r="A210" t="str">
        <v>03cae82fd3f1b21f2109c0596db10a73370773c7e3e2355eb03c7c9edd9a7c2a</v>
      </c>
      <c r="B210">
        <f>COUNTIF(รายงานลูกหนี้!$A:$A,A210)</f>
        <v>1</v>
      </c>
      <c r="C210">
        <f>COUNTIFS(รายงานลูกหนี้!$A:$A,A210,รายงานลูกหนี้!$K:$K,"&gt;0")</f>
        <v>0</v>
      </c>
      <c r="D210">
        <f>SUMIF(รายงานลูกหนี้!$A:$A,A210,รายงานลูกหนี้!$K:$K)</f>
        <v>0</v>
      </c>
      <c r="E210">
        <f>_xlfn.MAXIFS(รายงานลูกหนี้!$K:$K,รายงานลูกหนี้!$A:$A,A210)</f>
        <v>0</v>
      </c>
      <c r="F210" s="17">
        <f t="shared" si="15"/>
        <v>0</v>
      </c>
      <c r="G210" t="str">
        <f t="shared" si="16"/>
        <v>ชำระตรงเวลา</v>
      </c>
      <c r="H210" t="str">
        <f t="shared" si="17"/>
        <v>ลูกหนี้ชั้นดี</v>
      </c>
      <c r="I210" s="17" cm="1">
        <f t="array" ref="I210">_xlfn.IFS(D210=0,0%, D210&lt;=30,25%, D210&lt;=60,50%, D210&lt;=90,75%, D210&gt;90,100%)</f>
        <v>0</v>
      </c>
      <c r="J210">
        <f>SUMIFS(รายงานลูกหนี้!$G$2:$G$20000, รายงานลูกหนี้!$A$2:$A$20000, $A210, รายงานลูกหนี้!$K$2:$K$20000, 0)</f>
        <v>3270</v>
      </c>
      <c r="K210">
        <f>SUMIFS(รายงานลูกหนี้!$G$2:$G$20000, รายงานลูกหนี้!$A$2:$A$20000, $A210, รายงานลูกหนี้!$K$2:$K$20000, "&gt;=1", รายงานลูกหนี้!$K$2:$K$20000, "&lt;=30")</f>
        <v>0</v>
      </c>
      <c r="L210">
        <f>SUMIFS(รายงานลูกหนี้!$G$2:$G$20000, รายงานลูกหนี้!$A$2:$A$20000, $A210, รายงานลูกหนี้!$K$2:$K$20000, "&gt;=31", รายงานลูกหนี้!$K$2:$K$20000, "&lt;=60")</f>
        <v>0</v>
      </c>
      <c r="M210">
        <f>SUMIFS(รายงานลูกหนี้!$G$2:$G$20000, รายงานลูกหนี้!$A$2:$A$20000, $A210, รายงานลูกหนี้!$K$2:$K$20000, "&gt;=61", รายงานลูกหนี้!$K$2:$K$20000, "&lt;=90")</f>
        <v>0</v>
      </c>
      <c r="N210">
        <f>SUMIFS(รายงานลูกหนี้!$G$2:$G$20000, รายงานลูกหนี้!$A$2:$A$20000, $A210, รายงานลูกหนี้!$K$2:$K$20000, "&gt;90")</f>
        <v>0</v>
      </c>
      <c r="O210">
        <f t="shared" si="18"/>
        <v>3270</v>
      </c>
      <c r="P210" s="17">
        <f t="shared" si="19"/>
        <v>0</v>
      </c>
    </row>
    <row r="211" spans="1:16" x14ac:dyDescent="0.2">
      <c r="A211" t="str">
        <v>bd784eac5256f8e21bb9334ddc59795db32eb7b70a18481bf9eeb43622367986</v>
      </c>
      <c r="B211">
        <f>COUNTIF(รายงานลูกหนี้!$A:$A,A211)</f>
        <v>2</v>
      </c>
      <c r="C211">
        <f>COUNTIFS(รายงานลูกหนี้!$A:$A,A211,รายงานลูกหนี้!$K:$K,"&gt;0")</f>
        <v>0</v>
      </c>
      <c r="D211">
        <f>SUMIF(รายงานลูกหนี้!$A:$A,A211,รายงานลูกหนี้!$K:$K)</f>
        <v>0</v>
      </c>
      <c r="E211">
        <f>_xlfn.MAXIFS(รายงานลูกหนี้!$K:$K,รายงานลูกหนี้!$A:$A,A211)</f>
        <v>0</v>
      </c>
      <c r="F211" s="17">
        <f t="shared" si="15"/>
        <v>0</v>
      </c>
      <c r="G211" t="str">
        <f t="shared" si="16"/>
        <v>ชำระตรงเวลา</v>
      </c>
      <c r="H211" t="str">
        <f t="shared" si="17"/>
        <v>ลูกหนี้ชั้นดี</v>
      </c>
      <c r="I211" s="17" cm="1">
        <f t="array" ref="I211">_xlfn.IFS(D211=0,0%, D211&lt;=30,25%, D211&lt;=60,50%, D211&lt;=90,75%, D211&gt;90,100%)</f>
        <v>0</v>
      </c>
      <c r="J211">
        <f>SUMIFS(รายงานลูกหนี้!$G$2:$G$20000, รายงานลูกหนี้!$A$2:$A$20000, $A211, รายงานลูกหนี้!$K$2:$K$20000, 0)</f>
        <v>8800</v>
      </c>
      <c r="K211">
        <f>SUMIFS(รายงานลูกหนี้!$G$2:$G$20000, รายงานลูกหนี้!$A$2:$A$20000, $A211, รายงานลูกหนี้!$K$2:$K$20000, "&gt;=1", รายงานลูกหนี้!$K$2:$K$20000, "&lt;=30")</f>
        <v>0</v>
      </c>
      <c r="L211">
        <f>SUMIFS(รายงานลูกหนี้!$G$2:$G$20000, รายงานลูกหนี้!$A$2:$A$20000, $A211, รายงานลูกหนี้!$K$2:$K$20000, "&gt;=31", รายงานลูกหนี้!$K$2:$K$20000, "&lt;=60")</f>
        <v>0</v>
      </c>
      <c r="M211">
        <f>SUMIFS(รายงานลูกหนี้!$G$2:$G$20000, รายงานลูกหนี้!$A$2:$A$20000, $A211, รายงานลูกหนี้!$K$2:$K$20000, "&gt;=61", รายงานลูกหนี้!$K$2:$K$20000, "&lt;=90")</f>
        <v>0</v>
      </c>
      <c r="N211">
        <f>SUMIFS(รายงานลูกหนี้!$G$2:$G$20000, รายงานลูกหนี้!$A$2:$A$20000, $A211, รายงานลูกหนี้!$K$2:$K$20000, "&gt;90")</f>
        <v>0</v>
      </c>
      <c r="O211">
        <f t="shared" si="18"/>
        <v>8800</v>
      </c>
      <c r="P211" s="17">
        <f t="shared" si="19"/>
        <v>0</v>
      </c>
    </row>
    <row r="212" spans="1:16" x14ac:dyDescent="0.2">
      <c r="A212" t="str">
        <v>3550b7f7848f576d9df9c1a79504adb2fd9ef94859dd037b8f65a4a00cf06630</v>
      </c>
      <c r="B212">
        <f>COUNTIF(รายงานลูกหนี้!$A:$A,A212)</f>
        <v>1</v>
      </c>
      <c r="C212">
        <f>COUNTIFS(รายงานลูกหนี้!$A:$A,A212,รายงานลูกหนี้!$K:$K,"&gt;0")</f>
        <v>1</v>
      </c>
      <c r="D212">
        <f>SUMIF(รายงานลูกหนี้!$A:$A,A212,รายงานลูกหนี้!$K:$K)</f>
        <v>1</v>
      </c>
      <c r="E212">
        <f>_xlfn.MAXIFS(รายงานลูกหนี้!$K:$K,รายงานลูกหนี้!$A:$A,A212)</f>
        <v>1</v>
      </c>
      <c r="F212" s="17">
        <f t="shared" si="15"/>
        <v>1</v>
      </c>
      <c r="G212" t="str">
        <f t="shared" si="16"/>
        <v>ค้างชำระ 1 - 30 วัน</v>
      </c>
      <c r="H212" t="str">
        <f t="shared" si="17"/>
        <v>ลูกหนี้ชั้นดี</v>
      </c>
      <c r="I212" s="17" cm="1">
        <f t="array" ref="I212">_xlfn.IFS(D212=0,0%, D212&lt;=30,25%, D212&lt;=60,50%, D212&lt;=90,75%, D212&gt;90,100%)</f>
        <v>0.25</v>
      </c>
      <c r="J212">
        <f>SUMIFS(รายงานลูกหนี้!$G$2:$G$20000, รายงานลูกหนี้!$A$2:$A$20000, $A212, รายงานลูกหนี้!$K$2:$K$20000, 0)</f>
        <v>0</v>
      </c>
      <c r="K212">
        <f>SUMIFS(รายงานลูกหนี้!$G$2:$G$20000, รายงานลูกหนี้!$A$2:$A$20000, $A212, รายงานลูกหนี้!$K$2:$K$20000, "&gt;=1", รายงานลูกหนี้!$K$2:$K$20000, "&lt;=30")</f>
        <v>4569</v>
      </c>
      <c r="L212">
        <f>SUMIFS(รายงานลูกหนี้!$G$2:$G$20000, รายงานลูกหนี้!$A$2:$A$20000, $A212, รายงานลูกหนี้!$K$2:$K$20000, "&gt;=31", รายงานลูกหนี้!$K$2:$K$20000, "&lt;=60")</f>
        <v>0</v>
      </c>
      <c r="M212">
        <f>SUMIFS(รายงานลูกหนี้!$G$2:$G$20000, รายงานลูกหนี้!$A$2:$A$20000, $A212, รายงานลูกหนี้!$K$2:$K$20000, "&gt;=61", รายงานลูกหนี้!$K$2:$K$20000, "&lt;=90")</f>
        <v>0</v>
      </c>
      <c r="N212">
        <f>SUMIFS(รายงานลูกหนี้!$G$2:$G$20000, รายงานลูกหนี้!$A$2:$A$20000, $A212, รายงานลูกหนี้!$K$2:$K$20000, "&gt;90")</f>
        <v>0</v>
      </c>
      <c r="O212">
        <f t="shared" si="18"/>
        <v>4569</v>
      </c>
      <c r="P212" s="17">
        <f t="shared" si="19"/>
        <v>0.25</v>
      </c>
    </row>
    <row r="213" spans="1:16" x14ac:dyDescent="0.2">
      <c r="A213" t="str">
        <v>5ab54364ed65ed13d97cb81d015c63ae3097b580cdd60395ffedf5615b19bc2c</v>
      </c>
      <c r="B213">
        <f>COUNTIF(รายงานลูกหนี้!$A:$A,A213)</f>
        <v>1</v>
      </c>
      <c r="C213">
        <f>COUNTIFS(รายงานลูกหนี้!$A:$A,A213,รายงานลูกหนี้!$K:$K,"&gt;0")</f>
        <v>0</v>
      </c>
      <c r="D213">
        <f>SUMIF(รายงานลูกหนี้!$A:$A,A213,รายงานลูกหนี้!$K:$K)</f>
        <v>0</v>
      </c>
      <c r="E213">
        <f>_xlfn.MAXIFS(รายงานลูกหนี้!$K:$K,รายงานลูกหนี้!$A:$A,A213)</f>
        <v>0</v>
      </c>
      <c r="F213" s="17">
        <f t="shared" si="15"/>
        <v>0</v>
      </c>
      <c r="G213" t="str">
        <f t="shared" si="16"/>
        <v>ชำระตรงเวลา</v>
      </c>
      <c r="H213" t="str">
        <f t="shared" si="17"/>
        <v>ลูกหนี้ชั้นดี</v>
      </c>
      <c r="I213" s="17" cm="1">
        <f t="array" ref="I213">_xlfn.IFS(D213=0,0%, D213&lt;=30,25%, D213&lt;=60,50%, D213&lt;=90,75%, D213&gt;90,100%)</f>
        <v>0</v>
      </c>
      <c r="J213">
        <f>SUMIFS(รายงานลูกหนี้!$G$2:$G$20000, รายงานลูกหนี้!$A$2:$A$20000, $A213, รายงานลูกหนี้!$K$2:$K$20000, 0)</f>
        <v>15000</v>
      </c>
      <c r="K213">
        <f>SUMIFS(รายงานลูกหนี้!$G$2:$G$20000, รายงานลูกหนี้!$A$2:$A$20000, $A213, รายงานลูกหนี้!$K$2:$K$20000, "&gt;=1", รายงานลูกหนี้!$K$2:$K$20000, "&lt;=30")</f>
        <v>0</v>
      </c>
      <c r="L213">
        <f>SUMIFS(รายงานลูกหนี้!$G$2:$G$20000, รายงานลูกหนี้!$A$2:$A$20000, $A213, รายงานลูกหนี้!$K$2:$K$20000, "&gt;=31", รายงานลูกหนี้!$K$2:$K$20000, "&lt;=60")</f>
        <v>0</v>
      </c>
      <c r="M213">
        <f>SUMIFS(รายงานลูกหนี้!$G$2:$G$20000, รายงานลูกหนี้!$A$2:$A$20000, $A213, รายงานลูกหนี้!$K$2:$K$20000, "&gt;=61", รายงานลูกหนี้!$K$2:$K$20000, "&lt;=90")</f>
        <v>0</v>
      </c>
      <c r="N213">
        <f>SUMIFS(รายงานลูกหนี้!$G$2:$G$20000, รายงานลูกหนี้!$A$2:$A$20000, $A213, รายงานลูกหนี้!$K$2:$K$20000, "&gt;90")</f>
        <v>0</v>
      </c>
      <c r="O213">
        <f t="shared" si="18"/>
        <v>15000</v>
      </c>
      <c r="P213" s="17">
        <f t="shared" si="19"/>
        <v>0</v>
      </c>
    </row>
    <row r="214" spans="1:16" x14ac:dyDescent="0.2">
      <c r="A214" t="str">
        <v>652be016321a1acdcb677af54e3045d8252b1a48ed895b1f25785083bc48addd</v>
      </c>
      <c r="B214">
        <f>COUNTIF(รายงานลูกหนี้!$A:$A,A214)</f>
        <v>1</v>
      </c>
      <c r="C214">
        <f>COUNTIFS(รายงานลูกหนี้!$A:$A,A214,รายงานลูกหนี้!$K:$K,"&gt;0")</f>
        <v>1</v>
      </c>
      <c r="D214">
        <f>SUMIF(รายงานลูกหนี้!$A:$A,A214,รายงานลูกหนี้!$K:$K)</f>
        <v>5</v>
      </c>
      <c r="E214">
        <f>_xlfn.MAXIFS(รายงานลูกหนี้!$K:$K,รายงานลูกหนี้!$A:$A,A214)</f>
        <v>5</v>
      </c>
      <c r="F214" s="17">
        <f t="shared" si="15"/>
        <v>1</v>
      </c>
      <c r="G214" t="str">
        <f t="shared" si="16"/>
        <v>ค้างชำระ 1 - 30 วัน</v>
      </c>
      <c r="H214" t="str">
        <f t="shared" si="17"/>
        <v>ลูกหนี้ชั้นดี</v>
      </c>
      <c r="I214" s="17" cm="1">
        <f t="array" ref="I214">_xlfn.IFS(D214=0,0%, D214&lt;=30,25%, D214&lt;=60,50%, D214&lt;=90,75%, D214&gt;90,100%)</f>
        <v>0.25</v>
      </c>
      <c r="J214">
        <f>SUMIFS(รายงานลูกหนี้!$G$2:$G$20000, รายงานลูกหนี้!$A$2:$A$20000, $A214, รายงานลูกหนี้!$K$2:$K$20000, 0)</f>
        <v>0</v>
      </c>
      <c r="K214">
        <f>SUMIFS(รายงานลูกหนี้!$G$2:$G$20000, รายงานลูกหนี้!$A$2:$A$20000, $A214, รายงานลูกหนี้!$K$2:$K$20000, "&gt;=1", รายงานลูกหนี้!$K$2:$K$20000, "&lt;=30")</f>
        <v>240</v>
      </c>
      <c r="L214">
        <f>SUMIFS(รายงานลูกหนี้!$G$2:$G$20000, รายงานลูกหนี้!$A$2:$A$20000, $A214, รายงานลูกหนี้!$K$2:$K$20000, "&gt;=31", รายงานลูกหนี้!$K$2:$K$20000, "&lt;=60")</f>
        <v>0</v>
      </c>
      <c r="M214">
        <f>SUMIFS(รายงานลูกหนี้!$G$2:$G$20000, รายงานลูกหนี้!$A$2:$A$20000, $A214, รายงานลูกหนี้!$K$2:$K$20000, "&gt;=61", รายงานลูกหนี้!$K$2:$K$20000, "&lt;=90")</f>
        <v>0</v>
      </c>
      <c r="N214">
        <f>SUMIFS(รายงานลูกหนี้!$G$2:$G$20000, รายงานลูกหนี้!$A$2:$A$20000, $A214, รายงานลูกหนี้!$K$2:$K$20000, "&gt;90")</f>
        <v>0</v>
      </c>
      <c r="O214">
        <f t="shared" si="18"/>
        <v>240</v>
      </c>
      <c r="P214" s="17">
        <f t="shared" si="19"/>
        <v>0.25</v>
      </c>
    </row>
    <row r="215" spans="1:16" x14ac:dyDescent="0.2">
      <c r="A215" t="str">
        <v>466c26bea537ba3e5c08da71306194f9413897e1cb6e65e6b5a8c3c2b62e69a7</v>
      </c>
      <c r="B215">
        <f>COUNTIF(รายงานลูกหนี้!$A:$A,A215)</f>
        <v>2</v>
      </c>
      <c r="C215">
        <f>COUNTIFS(รายงานลูกหนี้!$A:$A,A215,รายงานลูกหนี้!$K:$K,"&gt;0")</f>
        <v>0</v>
      </c>
      <c r="D215">
        <f>SUMIF(รายงานลูกหนี้!$A:$A,A215,รายงานลูกหนี้!$K:$K)</f>
        <v>0</v>
      </c>
      <c r="E215">
        <f>_xlfn.MAXIFS(รายงานลูกหนี้!$K:$K,รายงานลูกหนี้!$A:$A,A215)</f>
        <v>0</v>
      </c>
      <c r="F215" s="17">
        <f t="shared" si="15"/>
        <v>0</v>
      </c>
      <c r="G215" t="str">
        <f t="shared" si="16"/>
        <v>ชำระตรงเวลา</v>
      </c>
      <c r="H215" t="str">
        <f t="shared" si="17"/>
        <v>ลูกหนี้ชั้นดี</v>
      </c>
      <c r="I215" s="17" cm="1">
        <f t="array" ref="I215">_xlfn.IFS(D215=0,0%, D215&lt;=30,25%, D215&lt;=60,50%, D215&lt;=90,75%, D215&gt;90,100%)</f>
        <v>0</v>
      </c>
      <c r="J215">
        <f>SUMIFS(รายงานลูกหนี้!$G$2:$G$20000, รายงานลูกหนี้!$A$2:$A$20000, $A215, รายงานลูกหนี้!$K$2:$K$20000, 0)</f>
        <v>1180</v>
      </c>
      <c r="K215">
        <f>SUMIFS(รายงานลูกหนี้!$G$2:$G$20000, รายงานลูกหนี้!$A$2:$A$20000, $A215, รายงานลูกหนี้!$K$2:$K$20000, "&gt;=1", รายงานลูกหนี้!$K$2:$K$20000, "&lt;=30")</f>
        <v>0</v>
      </c>
      <c r="L215">
        <f>SUMIFS(รายงานลูกหนี้!$G$2:$G$20000, รายงานลูกหนี้!$A$2:$A$20000, $A215, รายงานลูกหนี้!$K$2:$K$20000, "&gt;=31", รายงานลูกหนี้!$K$2:$K$20000, "&lt;=60")</f>
        <v>0</v>
      </c>
      <c r="M215">
        <f>SUMIFS(รายงานลูกหนี้!$G$2:$G$20000, รายงานลูกหนี้!$A$2:$A$20000, $A215, รายงานลูกหนี้!$K$2:$K$20000, "&gt;=61", รายงานลูกหนี้!$K$2:$K$20000, "&lt;=90")</f>
        <v>0</v>
      </c>
      <c r="N215">
        <f>SUMIFS(รายงานลูกหนี้!$G$2:$G$20000, รายงานลูกหนี้!$A$2:$A$20000, $A215, รายงานลูกหนี้!$K$2:$K$20000, "&gt;90")</f>
        <v>0</v>
      </c>
      <c r="O215">
        <f t="shared" si="18"/>
        <v>1180</v>
      </c>
      <c r="P215" s="17">
        <f t="shared" si="19"/>
        <v>0</v>
      </c>
    </row>
    <row r="216" spans="1:16" x14ac:dyDescent="0.2">
      <c r="A216" t="str">
        <v>edff8bcf5a42ad4a074d7aabb70e227bcde746cac7a9d5f702dc7919128b4b28</v>
      </c>
      <c r="B216">
        <f>COUNTIF(รายงานลูกหนี้!$A:$A,A216)</f>
        <v>1</v>
      </c>
      <c r="C216">
        <f>COUNTIFS(รายงานลูกหนี้!$A:$A,A216,รายงานลูกหนี้!$K:$K,"&gt;0")</f>
        <v>0</v>
      </c>
      <c r="D216">
        <f>SUMIF(รายงานลูกหนี้!$A:$A,A216,รายงานลูกหนี้!$K:$K)</f>
        <v>0</v>
      </c>
      <c r="E216">
        <f>_xlfn.MAXIFS(รายงานลูกหนี้!$K:$K,รายงานลูกหนี้!$A:$A,A216)</f>
        <v>0</v>
      </c>
      <c r="F216" s="17">
        <f t="shared" si="15"/>
        <v>0</v>
      </c>
      <c r="G216" t="str">
        <f t="shared" si="16"/>
        <v>ชำระตรงเวลา</v>
      </c>
      <c r="H216" t="str">
        <f t="shared" si="17"/>
        <v>ลูกหนี้ชั้นดี</v>
      </c>
      <c r="I216" s="17" cm="1">
        <f t="array" ref="I216">_xlfn.IFS(D216=0,0%, D216&lt;=30,25%, D216&lt;=60,50%, D216&lt;=90,75%, D216&gt;90,100%)</f>
        <v>0</v>
      </c>
      <c r="J216">
        <f>SUMIFS(รายงานลูกหนี้!$G$2:$G$20000, รายงานลูกหนี้!$A$2:$A$20000, $A216, รายงานลูกหนี้!$K$2:$K$20000, 0)</f>
        <v>1180</v>
      </c>
      <c r="K216">
        <f>SUMIFS(รายงานลูกหนี้!$G$2:$G$20000, รายงานลูกหนี้!$A$2:$A$20000, $A216, รายงานลูกหนี้!$K$2:$K$20000, "&gt;=1", รายงานลูกหนี้!$K$2:$K$20000, "&lt;=30")</f>
        <v>0</v>
      </c>
      <c r="L216">
        <f>SUMIFS(รายงานลูกหนี้!$G$2:$G$20000, รายงานลูกหนี้!$A$2:$A$20000, $A216, รายงานลูกหนี้!$K$2:$K$20000, "&gt;=31", รายงานลูกหนี้!$K$2:$K$20000, "&lt;=60")</f>
        <v>0</v>
      </c>
      <c r="M216">
        <f>SUMIFS(รายงานลูกหนี้!$G$2:$G$20000, รายงานลูกหนี้!$A$2:$A$20000, $A216, รายงานลูกหนี้!$K$2:$K$20000, "&gt;=61", รายงานลูกหนี้!$K$2:$K$20000, "&lt;=90")</f>
        <v>0</v>
      </c>
      <c r="N216">
        <f>SUMIFS(รายงานลูกหนี้!$G$2:$G$20000, รายงานลูกหนี้!$A$2:$A$20000, $A216, รายงานลูกหนี้!$K$2:$K$20000, "&gt;90")</f>
        <v>0</v>
      </c>
      <c r="O216">
        <f t="shared" si="18"/>
        <v>1180</v>
      </c>
      <c r="P216" s="17">
        <f t="shared" si="19"/>
        <v>0</v>
      </c>
    </row>
    <row r="217" spans="1:16" x14ac:dyDescent="0.2">
      <c r="A217" t="str">
        <v>f66c72ec175d462c0502a3befaf2c7c61221a68d48c9718ad2acac12cce90ae3</v>
      </c>
      <c r="B217">
        <f>COUNTIF(รายงานลูกหนี้!$A:$A,A217)</f>
        <v>9</v>
      </c>
      <c r="C217">
        <f>COUNTIFS(รายงานลูกหนี้!$A:$A,A217,รายงานลูกหนี้!$K:$K,"&gt;0")</f>
        <v>5</v>
      </c>
      <c r="D217">
        <f>SUMIF(รายงานลูกหนี้!$A:$A,A217,รายงานลูกหนี้!$K:$K)</f>
        <v>19</v>
      </c>
      <c r="E217">
        <f>_xlfn.MAXIFS(รายงานลูกหนี้!$K:$K,รายงานลูกหนี้!$A:$A,A217)</f>
        <v>11</v>
      </c>
      <c r="F217" s="17">
        <f t="shared" si="15"/>
        <v>0.55555555555555558</v>
      </c>
      <c r="G217" t="str">
        <f t="shared" si="16"/>
        <v>ค้างชำระ 1 - 30 วัน</v>
      </c>
      <c r="H217" t="str">
        <f t="shared" si="17"/>
        <v>ลูกหนี้ชั้นดี</v>
      </c>
      <c r="I217" s="17" cm="1">
        <f t="array" ref="I217">_xlfn.IFS(D217=0,0%, D217&lt;=30,25%, D217&lt;=60,50%, D217&lt;=90,75%, D217&gt;90,100%)</f>
        <v>0.25</v>
      </c>
      <c r="J217">
        <f>SUMIFS(รายงานลูกหนี้!$G$2:$G$20000, รายงานลูกหนี้!$A$2:$A$20000, $A217, รายงานลูกหนี้!$K$2:$K$20000, 0)</f>
        <v>41320</v>
      </c>
      <c r="K217">
        <f>SUMIFS(รายงานลูกหนี้!$G$2:$G$20000, รายงานลูกหนี้!$A$2:$A$20000, $A217, รายงานลูกหนี้!$K$2:$K$20000, "&gt;=1", รายงานลูกหนี้!$K$2:$K$20000, "&lt;=30")</f>
        <v>24837</v>
      </c>
      <c r="L217">
        <f>SUMIFS(รายงานลูกหนี้!$G$2:$G$20000, รายงานลูกหนี้!$A$2:$A$20000, $A217, รายงานลูกหนี้!$K$2:$K$20000, "&gt;=31", รายงานลูกหนี้!$K$2:$K$20000, "&lt;=60")</f>
        <v>0</v>
      </c>
      <c r="M217">
        <f>SUMIFS(รายงานลูกหนี้!$G$2:$G$20000, รายงานลูกหนี้!$A$2:$A$20000, $A217, รายงานลูกหนี้!$K$2:$K$20000, "&gt;=61", รายงานลูกหนี้!$K$2:$K$20000, "&lt;=90")</f>
        <v>0</v>
      </c>
      <c r="N217">
        <f>SUMIFS(รายงานลูกหนี้!$G$2:$G$20000, รายงานลูกหนี้!$A$2:$A$20000, $A217, รายงานลูกหนี้!$K$2:$K$20000, "&gt;90")</f>
        <v>0</v>
      </c>
      <c r="O217">
        <f t="shared" si="18"/>
        <v>66157</v>
      </c>
      <c r="P217" s="17">
        <f t="shared" si="19"/>
        <v>9.3856281270311537E-2</v>
      </c>
    </row>
    <row r="218" spans="1:16" x14ac:dyDescent="0.2">
      <c r="A218" t="str">
        <v>5f1b76ef864397056344d3abff98faa99c87a82b8df5530c9dddf8526f8a742b</v>
      </c>
      <c r="B218">
        <f>COUNTIF(รายงานลูกหนี้!$A:$A,A218)</f>
        <v>9</v>
      </c>
      <c r="C218">
        <f>COUNTIFS(รายงานลูกหนี้!$A:$A,A218,รายงานลูกหนี้!$K:$K,"&gt;0")</f>
        <v>8</v>
      </c>
      <c r="D218">
        <f>SUMIF(รายงานลูกหนี้!$A:$A,A218,รายงานลูกหนี้!$K:$K)</f>
        <v>38</v>
      </c>
      <c r="E218">
        <f>_xlfn.MAXIFS(รายงานลูกหนี้!$K:$K,รายงานลูกหนี้!$A:$A,A218)</f>
        <v>9</v>
      </c>
      <c r="F218" s="17">
        <f t="shared" si="15"/>
        <v>0.88888888888888884</v>
      </c>
      <c r="G218" t="str">
        <f t="shared" si="16"/>
        <v>ค้างชำระ 1 - 30 วัน</v>
      </c>
      <c r="H218" t="str">
        <f t="shared" si="17"/>
        <v>ลูกหนี้ชั้นดี</v>
      </c>
      <c r="I218" s="17" cm="1">
        <f t="array" ref="I218">_xlfn.IFS(D218=0,0%, D218&lt;=30,25%, D218&lt;=60,50%, D218&lt;=90,75%, D218&gt;90,100%)</f>
        <v>0.5</v>
      </c>
      <c r="J218">
        <f>SUMIFS(รายงานลูกหนี้!$G$2:$G$20000, รายงานลูกหนี้!$A$2:$A$20000, $A218, รายงานลูกหนี้!$K$2:$K$20000, 0)</f>
        <v>2427</v>
      </c>
      <c r="K218">
        <f>SUMIFS(รายงานลูกหนี้!$G$2:$G$20000, รายงานลูกหนี้!$A$2:$A$20000, $A218, รายงานลูกหนี้!$K$2:$K$20000, "&gt;=1", รายงานลูกหนี้!$K$2:$K$20000, "&lt;=30")</f>
        <v>49611</v>
      </c>
      <c r="L218">
        <f>SUMIFS(รายงานลูกหนี้!$G$2:$G$20000, รายงานลูกหนี้!$A$2:$A$20000, $A218, รายงานลูกหนี้!$K$2:$K$20000, "&gt;=31", รายงานลูกหนี้!$K$2:$K$20000, "&lt;=60")</f>
        <v>0</v>
      </c>
      <c r="M218">
        <f>SUMIFS(รายงานลูกหนี้!$G$2:$G$20000, รายงานลูกหนี้!$A$2:$A$20000, $A218, รายงานลูกหนี้!$K$2:$K$20000, "&gt;=61", รายงานลูกหนี้!$K$2:$K$20000, "&lt;=90")</f>
        <v>0</v>
      </c>
      <c r="N218">
        <f>SUMIFS(รายงานลูกหนี้!$G$2:$G$20000, รายงานลูกหนี้!$A$2:$A$20000, $A218, รายงานลูกหนี้!$K$2:$K$20000, "&gt;90")</f>
        <v>0</v>
      </c>
      <c r="O218">
        <f t="shared" si="18"/>
        <v>52038</v>
      </c>
      <c r="P218" s="17">
        <f t="shared" si="19"/>
        <v>0.23834025135477921</v>
      </c>
    </row>
    <row r="219" spans="1:16" x14ac:dyDescent="0.2">
      <c r="A219" t="str">
        <v>0c42f49b49ef1780b4b5c6a28e9783d550998150e0a52f9ebff87e2b6230977e</v>
      </c>
      <c r="B219">
        <f>COUNTIF(รายงานลูกหนี้!$A:$A,A219)</f>
        <v>2</v>
      </c>
      <c r="C219">
        <f>COUNTIFS(รายงานลูกหนี้!$A:$A,A219,รายงานลูกหนี้!$K:$K,"&gt;0")</f>
        <v>0</v>
      </c>
      <c r="D219">
        <f>SUMIF(รายงานลูกหนี้!$A:$A,A219,รายงานลูกหนี้!$K:$K)</f>
        <v>0</v>
      </c>
      <c r="E219">
        <f>_xlfn.MAXIFS(รายงานลูกหนี้!$K:$K,รายงานลูกหนี้!$A:$A,A219)</f>
        <v>0</v>
      </c>
      <c r="F219" s="17">
        <f t="shared" si="15"/>
        <v>0</v>
      </c>
      <c r="G219" t="str">
        <f t="shared" si="16"/>
        <v>ชำระตรงเวลา</v>
      </c>
      <c r="H219" t="str">
        <f t="shared" si="17"/>
        <v>ลูกหนี้ชั้นดี</v>
      </c>
      <c r="I219" s="17" cm="1">
        <f t="array" ref="I219">_xlfn.IFS(D219=0,0%, D219&lt;=30,25%, D219&lt;=60,50%, D219&lt;=90,75%, D219&gt;90,100%)</f>
        <v>0</v>
      </c>
      <c r="J219">
        <f>SUMIFS(รายงานลูกหนี้!$G$2:$G$20000, รายงานลูกหนี้!$A$2:$A$20000, $A219, รายงานลูกหนี้!$K$2:$K$20000, 0)</f>
        <v>6350</v>
      </c>
      <c r="K219">
        <f>SUMIFS(รายงานลูกหนี้!$G$2:$G$20000, รายงานลูกหนี้!$A$2:$A$20000, $A219, รายงานลูกหนี้!$K$2:$K$20000, "&gt;=1", รายงานลูกหนี้!$K$2:$K$20000, "&lt;=30")</f>
        <v>0</v>
      </c>
      <c r="L219">
        <f>SUMIFS(รายงานลูกหนี้!$G$2:$G$20000, รายงานลูกหนี้!$A$2:$A$20000, $A219, รายงานลูกหนี้!$K$2:$K$20000, "&gt;=31", รายงานลูกหนี้!$K$2:$K$20000, "&lt;=60")</f>
        <v>0</v>
      </c>
      <c r="M219">
        <f>SUMIFS(รายงานลูกหนี้!$G$2:$G$20000, รายงานลูกหนี้!$A$2:$A$20000, $A219, รายงานลูกหนี้!$K$2:$K$20000, "&gt;=61", รายงานลูกหนี้!$K$2:$K$20000, "&lt;=90")</f>
        <v>0</v>
      </c>
      <c r="N219">
        <f>SUMIFS(รายงานลูกหนี้!$G$2:$G$20000, รายงานลูกหนี้!$A$2:$A$20000, $A219, รายงานลูกหนี้!$K$2:$K$20000, "&gt;90")</f>
        <v>0</v>
      </c>
      <c r="O219">
        <f t="shared" si="18"/>
        <v>6350</v>
      </c>
      <c r="P219" s="17">
        <f t="shared" si="19"/>
        <v>0</v>
      </c>
    </row>
    <row r="220" spans="1:16" x14ac:dyDescent="0.2">
      <c r="A220" t="str">
        <v>07b528e2089e901ef8aeb63319599163c12972214789cc80ff5ddea212808b8f</v>
      </c>
      <c r="B220">
        <f>COUNTIF(รายงานลูกหนี้!$A:$A,A220)</f>
        <v>1</v>
      </c>
      <c r="C220">
        <f>COUNTIFS(รายงานลูกหนี้!$A:$A,A220,รายงานลูกหนี้!$K:$K,"&gt;0")</f>
        <v>0</v>
      </c>
      <c r="D220">
        <f>SUMIF(รายงานลูกหนี้!$A:$A,A220,รายงานลูกหนี้!$K:$K)</f>
        <v>0</v>
      </c>
      <c r="E220">
        <f>_xlfn.MAXIFS(รายงานลูกหนี้!$K:$K,รายงานลูกหนี้!$A:$A,A220)</f>
        <v>0</v>
      </c>
      <c r="F220" s="17">
        <f t="shared" si="15"/>
        <v>0</v>
      </c>
      <c r="G220" t="str">
        <f t="shared" si="16"/>
        <v>ชำระตรงเวลา</v>
      </c>
      <c r="H220" t="str">
        <f t="shared" si="17"/>
        <v>ลูกหนี้ชั้นดี</v>
      </c>
      <c r="I220" s="17" cm="1">
        <f t="array" ref="I220">_xlfn.IFS(D220=0,0%, D220&lt;=30,25%, D220&lt;=60,50%, D220&lt;=90,75%, D220&gt;90,100%)</f>
        <v>0</v>
      </c>
      <c r="J220">
        <f>SUMIFS(รายงานลูกหนี้!$G$2:$G$20000, รายงานลูกหนี้!$A$2:$A$20000, $A220, รายงานลูกหนี้!$K$2:$K$20000, 0)</f>
        <v>4316</v>
      </c>
      <c r="K220">
        <f>SUMIFS(รายงานลูกหนี้!$G$2:$G$20000, รายงานลูกหนี้!$A$2:$A$20000, $A220, รายงานลูกหนี้!$K$2:$K$20000, "&gt;=1", รายงานลูกหนี้!$K$2:$K$20000, "&lt;=30")</f>
        <v>0</v>
      </c>
      <c r="L220">
        <f>SUMIFS(รายงานลูกหนี้!$G$2:$G$20000, รายงานลูกหนี้!$A$2:$A$20000, $A220, รายงานลูกหนี้!$K$2:$K$20000, "&gt;=31", รายงานลูกหนี้!$K$2:$K$20000, "&lt;=60")</f>
        <v>0</v>
      </c>
      <c r="M220">
        <f>SUMIFS(รายงานลูกหนี้!$G$2:$G$20000, รายงานลูกหนี้!$A$2:$A$20000, $A220, รายงานลูกหนี้!$K$2:$K$20000, "&gt;=61", รายงานลูกหนี้!$K$2:$K$20000, "&lt;=90")</f>
        <v>0</v>
      </c>
      <c r="N220">
        <f>SUMIFS(รายงานลูกหนี้!$G$2:$G$20000, รายงานลูกหนี้!$A$2:$A$20000, $A220, รายงานลูกหนี้!$K$2:$K$20000, "&gt;90")</f>
        <v>0</v>
      </c>
      <c r="O220">
        <f t="shared" si="18"/>
        <v>4316</v>
      </c>
      <c r="P220" s="17">
        <f t="shared" si="19"/>
        <v>0</v>
      </c>
    </row>
    <row r="221" spans="1:16" x14ac:dyDescent="0.2">
      <c r="A221" t="str">
        <v>5c67970ad8cefbae4d9836a62839f4e0d37e58463748dafbccc082a26877afb9</v>
      </c>
      <c r="B221">
        <f>COUNTIF(รายงานลูกหนี้!$A:$A,A221)</f>
        <v>3</v>
      </c>
      <c r="C221">
        <f>COUNTIFS(รายงานลูกหนี้!$A:$A,A221,รายงานลูกหนี้!$K:$K,"&gt;0")</f>
        <v>1</v>
      </c>
      <c r="D221">
        <f>SUMIF(รายงานลูกหนี้!$A:$A,A221,รายงานลูกหนี้!$K:$K)</f>
        <v>27</v>
      </c>
      <c r="E221">
        <f>_xlfn.MAXIFS(รายงานลูกหนี้!$K:$K,รายงานลูกหนี้!$A:$A,A221)</f>
        <v>27</v>
      </c>
      <c r="F221" s="17">
        <f t="shared" si="15"/>
        <v>0.33333333333333331</v>
      </c>
      <c r="G221" t="str">
        <f t="shared" si="16"/>
        <v>ค้างชำระ 1 - 30 วัน</v>
      </c>
      <c r="H221" t="str">
        <f t="shared" si="17"/>
        <v>ลูกหนี้ชั้นดี</v>
      </c>
      <c r="I221" s="17" cm="1">
        <f t="array" ref="I221">_xlfn.IFS(D221=0,0%, D221&lt;=30,25%, D221&lt;=60,50%, D221&lt;=90,75%, D221&gt;90,100%)</f>
        <v>0.25</v>
      </c>
      <c r="J221">
        <f>SUMIFS(รายงานลูกหนี้!$G$2:$G$20000, รายงานลูกหนี้!$A$2:$A$20000, $A221, รายงานลูกหนี้!$K$2:$K$20000, 0)</f>
        <v>188424</v>
      </c>
      <c r="K221">
        <f>SUMIFS(รายงานลูกหนี้!$G$2:$G$20000, รายงานลูกหนี้!$A$2:$A$20000, $A221, รายงานลูกหนี้!$K$2:$K$20000, "&gt;=1", รายงานลูกหนี้!$K$2:$K$20000, "&lt;=30")</f>
        <v>1690</v>
      </c>
      <c r="L221">
        <f>SUMIFS(รายงานลูกหนี้!$G$2:$G$20000, รายงานลูกหนี้!$A$2:$A$20000, $A221, รายงานลูกหนี้!$K$2:$K$20000, "&gt;=31", รายงานลูกหนี้!$K$2:$K$20000, "&lt;=60")</f>
        <v>0</v>
      </c>
      <c r="M221">
        <f>SUMIFS(รายงานลูกหนี้!$G$2:$G$20000, รายงานลูกหนี้!$A$2:$A$20000, $A221, รายงานลูกหนี้!$K$2:$K$20000, "&gt;=61", รายงานลูกหนี้!$K$2:$K$20000, "&lt;=90")</f>
        <v>0</v>
      </c>
      <c r="N221">
        <f>SUMIFS(รายงานลูกหนี้!$G$2:$G$20000, รายงานลูกหนี้!$A$2:$A$20000, $A221, รายงานลูกหนี้!$K$2:$K$20000, "&gt;90")</f>
        <v>0</v>
      </c>
      <c r="O221">
        <f t="shared" si="18"/>
        <v>190114</v>
      </c>
      <c r="P221" s="17">
        <f t="shared" si="19"/>
        <v>2.222350800046288E-3</v>
      </c>
    </row>
    <row r="222" spans="1:16" x14ac:dyDescent="0.2">
      <c r="A222" t="str">
        <v>1c87c44c8c6baee2d238539e6ca7fd3a0577b37ab6db9ea82d9e70e04eb7442d</v>
      </c>
      <c r="B222">
        <f>COUNTIF(รายงานลูกหนี้!$A:$A,A222)</f>
        <v>12</v>
      </c>
      <c r="C222">
        <f>COUNTIFS(รายงานลูกหนี้!$A:$A,A222,รายงานลูกหนี้!$K:$K,"&gt;0")</f>
        <v>2</v>
      </c>
      <c r="D222">
        <f>SUMIF(รายงานลูกหนี้!$A:$A,A222,รายงานลูกหนี้!$K:$K)</f>
        <v>2</v>
      </c>
      <c r="E222">
        <f>_xlfn.MAXIFS(รายงานลูกหนี้!$K:$K,รายงานลูกหนี้!$A:$A,A222)</f>
        <v>1</v>
      </c>
      <c r="F222" s="17">
        <f t="shared" si="15"/>
        <v>0.16666666666666666</v>
      </c>
      <c r="G222" t="str">
        <f t="shared" si="16"/>
        <v>ค้างชำระ 1 - 30 วัน</v>
      </c>
      <c r="H222" t="str">
        <f t="shared" si="17"/>
        <v>ลูกหนี้ชั้นดี</v>
      </c>
      <c r="I222" s="17" cm="1">
        <f t="array" ref="I222">_xlfn.IFS(D222=0,0%, D222&lt;=30,25%, D222&lt;=60,50%, D222&lt;=90,75%, D222&gt;90,100%)</f>
        <v>0.25</v>
      </c>
      <c r="J222">
        <f>SUMIFS(รายงานลูกหนี้!$G$2:$G$20000, รายงานลูกหนี้!$A$2:$A$20000, $A222, รายงานลูกหนี้!$K$2:$K$20000, 0)</f>
        <v>108583</v>
      </c>
      <c r="K222">
        <f>SUMIFS(รายงานลูกหนี้!$G$2:$G$20000, รายงานลูกหนี้!$A$2:$A$20000, $A222, รายงานลูกหนี้!$K$2:$K$20000, "&gt;=1", รายงานลูกหนี้!$K$2:$K$20000, "&lt;=30")</f>
        <v>6030</v>
      </c>
      <c r="L222">
        <f>SUMIFS(รายงานลูกหนี้!$G$2:$G$20000, รายงานลูกหนี้!$A$2:$A$20000, $A222, รายงานลูกหนี้!$K$2:$K$20000, "&gt;=31", รายงานลูกหนี้!$K$2:$K$20000, "&lt;=60")</f>
        <v>0</v>
      </c>
      <c r="M222">
        <f>SUMIFS(รายงานลูกหนี้!$G$2:$G$20000, รายงานลูกหนี้!$A$2:$A$20000, $A222, รายงานลูกหนี้!$K$2:$K$20000, "&gt;=61", รายงานลูกหนี้!$K$2:$K$20000, "&lt;=90")</f>
        <v>0</v>
      </c>
      <c r="N222">
        <f>SUMIFS(รายงานลูกหนี้!$G$2:$G$20000, รายงานลูกหนี้!$A$2:$A$20000, $A222, รายงานลูกหนี้!$K$2:$K$20000, "&gt;90")</f>
        <v>0</v>
      </c>
      <c r="O222">
        <f t="shared" si="18"/>
        <v>114613</v>
      </c>
      <c r="P222" s="17">
        <f t="shared" si="19"/>
        <v>1.3152958215909191E-2</v>
      </c>
    </row>
    <row r="223" spans="1:16" x14ac:dyDescent="0.2">
      <c r="A223" t="str">
        <v>06197c07701c3fb80cace07124ca746b729519e305b15e8623af092d3e2b787d</v>
      </c>
      <c r="B223">
        <f>COUNTIF(รายงานลูกหนี้!$A:$A,A223)</f>
        <v>4</v>
      </c>
      <c r="C223">
        <f>COUNTIFS(รายงานลูกหนี้!$A:$A,A223,รายงานลูกหนี้!$K:$K,"&gt;0")</f>
        <v>1</v>
      </c>
      <c r="D223">
        <f>SUMIF(รายงานลูกหนี้!$A:$A,A223,รายงานลูกหนี้!$K:$K)</f>
        <v>9</v>
      </c>
      <c r="E223">
        <f>_xlfn.MAXIFS(รายงานลูกหนี้!$K:$K,รายงานลูกหนี้!$A:$A,A223)</f>
        <v>9</v>
      </c>
      <c r="F223" s="17">
        <f t="shared" si="15"/>
        <v>0.25</v>
      </c>
      <c r="G223" t="str">
        <f t="shared" si="16"/>
        <v>ค้างชำระ 1 - 30 วัน</v>
      </c>
      <c r="H223" t="str">
        <f t="shared" si="17"/>
        <v>ลูกหนี้ชั้นดี</v>
      </c>
      <c r="I223" s="17" cm="1">
        <f t="array" ref="I223">_xlfn.IFS(D223=0,0%, D223&lt;=30,25%, D223&lt;=60,50%, D223&lt;=90,75%, D223&gt;90,100%)</f>
        <v>0.25</v>
      </c>
      <c r="J223">
        <f>SUMIFS(รายงานลูกหนี้!$G$2:$G$20000, รายงานลูกหนี้!$A$2:$A$20000, $A223, รายงานลูกหนี้!$K$2:$K$20000, 0)</f>
        <v>18998</v>
      </c>
      <c r="K223">
        <f>SUMIFS(รายงานลูกหนี้!$G$2:$G$20000, รายงานลูกหนี้!$A$2:$A$20000, $A223, รายงานลูกหนี้!$K$2:$K$20000, "&gt;=1", รายงานลูกหนี้!$K$2:$K$20000, "&lt;=30")</f>
        <v>7840</v>
      </c>
      <c r="L223">
        <f>SUMIFS(รายงานลูกหนี้!$G$2:$G$20000, รายงานลูกหนี้!$A$2:$A$20000, $A223, รายงานลูกหนี้!$K$2:$K$20000, "&gt;=31", รายงานลูกหนี้!$K$2:$K$20000, "&lt;=60")</f>
        <v>0</v>
      </c>
      <c r="M223">
        <f>SUMIFS(รายงานลูกหนี้!$G$2:$G$20000, รายงานลูกหนี้!$A$2:$A$20000, $A223, รายงานลูกหนี้!$K$2:$K$20000, "&gt;=61", รายงานลูกหนี้!$K$2:$K$20000, "&lt;=90")</f>
        <v>0</v>
      </c>
      <c r="N223">
        <f>SUMIFS(รายงานลูกหนี้!$G$2:$G$20000, รายงานลูกหนี้!$A$2:$A$20000, $A223, รายงานลูกหนี้!$K$2:$K$20000, "&gt;90")</f>
        <v>0</v>
      </c>
      <c r="O223">
        <f t="shared" si="18"/>
        <v>26838</v>
      </c>
      <c r="P223" s="17">
        <f t="shared" si="19"/>
        <v>7.3030777256129373E-2</v>
      </c>
    </row>
    <row r="224" spans="1:16" x14ac:dyDescent="0.2">
      <c r="A224" t="str">
        <v>634d61b255d1cb71fe8357c9615dd404b53505a70ef515226ee6064e89e52229</v>
      </c>
      <c r="B224">
        <f>COUNTIF(รายงานลูกหนี้!$A:$A,A224)</f>
        <v>6</v>
      </c>
      <c r="C224">
        <f>COUNTIFS(รายงานลูกหนี้!$A:$A,A224,รายงานลูกหนี้!$K:$K,"&gt;0")</f>
        <v>0</v>
      </c>
      <c r="D224">
        <f>SUMIF(รายงานลูกหนี้!$A:$A,A224,รายงานลูกหนี้!$K:$K)</f>
        <v>0</v>
      </c>
      <c r="E224">
        <f>_xlfn.MAXIFS(รายงานลูกหนี้!$K:$K,รายงานลูกหนี้!$A:$A,A224)</f>
        <v>0</v>
      </c>
      <c r="F224" s="17">
        <f t="shared" si="15"/>
        <v>0</v>
      </c>
      <c r="G224" t="str">
        <f t="shared" si="16"/>
        <v>ชำระตรงเวลา</v>
      </c>
      <c r="H224" t="str">
        <f t="shared" si="17"/>
        <v>ลูกหนี้ชั้นดี</v>
      </c>
      <c r="I224" s="17" cm="1">
        <f t="array" ref="I224">_xlfn.IFS(D224=0,0%, D224&lt;=30,25%, D224&lt;=60,50%, D224&lt;=90,75%, D224&gt;90,100%)</f>
        <v>0</v>
      </c>
      <c r="J224">
        <f>SUMIFS(รายงานลูกหนี้!$G$2:$G$20000, รายงานลูกหนี้!$A$2:$A$20000, $A224, รายงานลูกหนี้!$K$2:$K$20000, 0)</f>
        <v>21386</v>
      </c>
      <c r="K224">
        <f>SUMIFS(รายงานลูกหนี้!$G$2:$G$20000, รายงานลูกหนี้!$A$2:$A$20000, $A224, รายงานลูกหนี้!$K$2:$K$20000, "&gt;=1", รายงานลูกหนี้!$K$2:$K$20000, "&lt;=30")</f>
        <v>0</v>
      </c>
      <c r="L224">
        <f>SUMIFS(รายงานลูกหนี้!$G$2:$G$20000, รายงานลูกหนี้!$A$2:$A$20000, $A224, รายงานลูกหนี้!$K$2:$K$20000, "&gt;=31", รายงานลูกหนี้!$K$2:$K$20000, "&lt;=60")</f>
        <v>0</v>
      </c>
      <c r="M224">
        <f>SUMIFS(รายงานลูกหนี้!$G$2:$G$20000, รายงานลูกหนี้!$A$2:$A$20000, $A224, รายงานลูกหนี้!$K$2:$K$20000, "&gt;=61", รายงานลูกหนี้!$K$2:$K$20000, "&lt;=90")</f>
        <v>0</v>
      </c>
      <c r="N224">
        <f>SUMIFS(รายงานลูกหนี้!$G$2:$G$20000, รายงานลูกหนี้!$A$2:$A$20000, $A224, รายงานลูกหนี้!$K$2:$K$20000, "&gt;90")</f>
        <v>0</v>
      </c>
      <c r="O224">
        <f t="shared" si="18"/>
        <v>21386</v>
      </c>
      <c r="P224" s="17">
        <f t="shared" si="19"/>
        <v>0</v>
      </c>
    </row>
    <row r="225" spans="1:16" x14ac:dyDescent="0.2">
      <c r="A225" t="str">
        <v>17c0339bdd716ff4bc3fb23d08addea97387cfc4c9dadc6a4297ebc3fdf661ad</v>
      </c>
      <c r="B225">
        <f>COUNTIF(รายงานลูกหนี้!$A:$A,A225)</f>
        <v>4</v>
      </c>
      <c r="C225">
        <f>COUNTIFS(รายงานลูกหนี้!$A:$A,A225,รายงานลูกหนี้!$K:$K,"&gt;0")</f>
        <v>1</v>
      </c>
      <c r="D225">
        <f>SUMIF(รายงานลูกหนี้!$A:$A,A225,รายงานลูกหนี้!$K:$K)</f>
        <v>1</v>
      </c>
      <c r="E225">
        <f>_xlfn.MAXIFS(รายงานลูกหนี้!$K:$K,รายงานลูกหนี้!$A:$A,A225)</f>
        <v>1</v>
      </c>
      <c r="F225" s="17">
        <f t="shared" si="15"/>
        <v>0.25</v>
      </c>
      <c r="G225" t="str">
        <f t="shared" si="16"/>
        <v>ค้างชำระ 1 - 30 วัน</v>
      </c>
      <c r="H225" t="str">
        <f t="shared" si="17"/>
        <v>ลูกหนี้ชั้นดี</v>
      </c>
      <c r="I225" s="17" cm="1">
        <f t="array" ref="I225">_xlfn.IFS(D225=0,0%, D225&lt;=30,25%, D225&lt;=60,50%, D225&lt;=90,75%, D225&gt;90,100%)</f>
        <v>0.25</v>
      </c>
      <c r="J225">
        <f>SUMIFS(รายงานลูกหนี้!$G$2:$G$20000, รายงานลูกหนี้!$A$2:$A$20000, $A225, รายงานลูกหนี้!$K$2:$K$20000, 0)</f>
        <v>16456</v>
      </c>
      <c r="K225">
        <f>SUMIFS(รายงานลูกหนี้!$G$2:$G$20000, รายงานลูกหนี้!$A$2:$A$20000, $A225, รายงานลูกหนี้!$K$2:$K$20000, "&gt;=1", รายงานลูกหนี้!$K$2:$K$20000, "&lt;=30")</f>
        <v>6587</v>
      </c>
      <c r="L225">
        <f>SUMIFS(รายงานลูกหนี้!$G$2:$G$20000, รายงานลูกหนี้!$A$2:$A$20000, $A225, รายงานลูกหนี้!$K$2:$K$20000, "&gt;=31", รายงานลูกหนี้!$K$2:$K$20000, "&lt;=60")</f>
        <v>0</v>
      </c>
      <c r="M225">
        <f>SUMIFS(รายงานลูกหนี้!$G$2:$G$20000, รายงานลูกหนี้!$A$2:$A$20000, $A225, รายงานลูกหนี้!$K$2:$K$20000, "&gt;=61", รายงานลูกหนี้!$K$2:$K$20000, "&lt;=90")</f>
        <v>0</v>
      </c>
      <c r="N225">
        <f>SUMIFS(รายงานลูกหนี้!$G$2:$G$20000, รายงานลูกหนี้!$A$2:$A$20000, $A225, รายงานลูกหนี้!$K$2:$K$20000, "&gt;90")</f>
        <v>0</v>
      </c>
      <c r="O225">
        <f t="shared" si="18"/>
        <v>23043</v>
      </c>
      <c r="P225" s="17">
        <f t="shared" si="19"/>
        <v>7.1464219068697654E-2</v>
      </c>
    </row>
    <row r="226" spans="1:16" x14ac:dyDescent="0.2">
      <c r="A226" t="str">
        <v>2ea3ef6b8457e8a33546c51b511fddec383434f998a3e598afafb12834c384c9</v>
      </c>
      <c r="B226">
        <f>COUNTIF(รายงานลูกหนี้!$A:$A,A226)</f>
        <v>32</v>
      </c>
      <c r="C226">
        <f>COUNTIFS(รายงานลูกหนี้!$A:$A,A226,รายงานลูกหนี้!$K:$K,"&gt;0")</f>
        <v>13</v>
      </c>
      <c r="D226">
        <f>SUMIF(รายงานลูกหนี้!$A:$A,A226,รายงานลูกหนี้!$K:$K)</f>
        <v>137</v>
      </c>
      <c r="E226">
        <f>_xlfn.MAXIFS(รายงานลูกหนี้!$K:$K,รายงานลูกหนี้!$A:$A,A226)</f>
        <v>21</v>
      </c>
      <c r="F226" s="17">
        <f t="shared" si="15"/>
        <v>0.40625</v>
      </c>
      <c r="G226" t="str">
        <f t="shared" si="16"/>
        <v>ค้างชำระ 1 - 30 วัน</v>
      </c>
      <c r="H226" t="str">
        <f t="shared" si="17"/>
        <v>ลูกหนี้ชั้นดี</v>
      </c>
      <c r="I226" s="17" cm="1">
        <f t="array" ref="I226">_xlfn.IFS(D226=0,0%, D226&lt;=30,25%, D226&lt;=60,50%, D226&lt;=90,75%, D226&gt;90,100%)</f>
        <v>1</v>
      </c>
      <c r="J226">
        <f>SUMIFS(รายงานลูกหนี้!$G$2:$G$20000, รายงานลูกหนี้!$A$2:$A$20000, $A226, รายงานลูกหนี้!$K$2:$K$20000, 0)</f>
        <v>101780</v>
      </c>
      <c r="K226">
        <f>SUMIFS(รายงานลูกหนี้!$G$2:$G$20000, รายงานลูกหนี้!$A$2:$A$20000, $A226, รายงานลูกหนี้!$K$2:$K$20000, "&gt;=1", รายงานลูกหนี้!$K$2:$K$20000, "&lt;=30")</f>
        <v>246553</v>
      </c>
      <c r="L226">
        <f>SUMIFS(รายงานลูกหนี้!$G$2:$G$20000, รายงานลูกหนี้!$A$2:$A$20000, $A226, รายงานลูกหนี้!$K$2:$K$20000, "&gt;=31", รายงานลูกหนี้!$K$2:$K$20000, "&lt;=60")</f>
        <v>0</v>
      </c>
      <c r="M226">
        <f>SUMIFS(รายงานลูกหนี้!$G$2:$G$20000, รายงานลูกหนี้!$A$2:$A$20000, $A226, รายงานลูกหนี้!$K$2:$K$20000, "&gt;=61", รายงานลูกหนี้!$K$2:$K$20000, "&lt;=90")</f>
        <v>0</v>
      </c>
      <c r="N226">
        <f>SUMIFS(รายงานลูกหนี้!$G$2:$G$20000, รายงานลูกหนี้!$A$2:$A$20000, $A226, รายงานลูกหนี้!$K$2:$K$20000, "&gt;90")</f>
        <v>0</v>
      </c>
      <c r="O226">
        <f t="shared" si="18"/>
        <v>348333</v>
      </c>
      <c r="P226" s="17">
        <f t="shared" si="19"/>
        <v>0.17695208320773512</v>
      </c>
    </row>
    <row r="227" spans="1:16" x14ac:dyDescent="0.2">
      <c r="A227" t="str">
        <v>5f393d18615cf8a865105dd8495fac88ac2602d5d31328bdc0a53d7761c820bf</v>
      </c>
      <c r="B227">
        <f>COUNTIF(รายงานลูกหนี้!$A:$A,A227)</f>
        <v>27</v>
      </c>
      <c r="C227">
        <f>COUNTIFS(รายงานลูกหนี้!$A:$A,A227,รายงานลูกหนี้!$K:$K,"&gt;0")</f>
        <v>13</v>
      </c>
      <c r="D227">
        <f>SUMIF(รายงานลูกหนี้!$A:$A,A227,รายงานลูกหนี้!$K:$K)</f>
        <v>68</v>
      </c>
      <c r="E227">
        <f>_xlfn.MAXIFS(รายงานลูกหนี้!$K:$K,รายงานลูกหนี้!$A:$A,A227)</f>
        <v>27</v>
      </c>
      <c r="F227" s="17">
        <f t="shared" si="15"/>
        <v>0.48148148148148145</v>
      </c>
      <c r="G227" t="str">
        <f t="shared" si="16"/>
        <v>ค้างชำระ 1 - 30 วัน</v>
      </c>
      <c r="H227" t="str">
        <f t="shared" si="17"/>
        <v>ลูกหนี้ชั้นดี</v>
      </c>
      <c r="I227" s="17" cm="1">
        <f t="array" ref="I227">_xlfn.IFS(D227=0,0%, D227&lt;=30,25%, D227&lt;=60,50%, D227&lt;=90,75%, D227&gt;90,100%)</f>
        <v>0.75</v>
      </c>
      <c r="J227">
        <f>SUMIFS(รายงานลูกหนี้!$G$2:$G$20000, รายงานลูกหนี้!$A$2:$A$20000, $A227, รายงานลูกหนี้!$K$2:$K$20000, 0)</f>
        <v>245329</v>
      </c>
      <c r="K227">
        <f>SUMIFS(รายงานลูกหนี้!$G$2:$G$20000, รายงานลูกหนี้!$A$2:$A$20000, $A227, รายงานลูกหนี้!$K$2:$K$20000, "&gt;=1", รายงานลูกหนี้!$K$2:$K$20000, "&lt;=30")</f>
        <v>166806</v>
      </c>
      <c r="L227">
        <f>SUMIFS(รายงานลูกหนี้!$G$2:$G$20000, รายงานลูกหนี้!$A$2:$A$20000, $A227, รายงานลูกหนี้!$K$2:$K$20000, "&gt;=31", รายงานลูกหนี้!$K$2:$K$20000, "&lt;=60")</f>
        <v>0</v>
      </c>
      <c r="M227">
        <f>SUMIFS(รายงานลูกหนี้!$G$2:$G$20000, รายงานลูกหนี้!$A$2:$A$20000, $A227, รายงานลูกหนี้!$K$2:$K$20000, "&gt;=61", รายงานลูกหนี้!$K$2:$K$20000, "&lt;=90")</f>
        <v>0</v>
      </c>
      <c r="N227">
        <f>SUMIFS(รายงานลูกหนี้!$G$2:$G$20000, รายงานลูกหนี้!$A$2:$A$20000, $A227, รายงานลูกหนี้!$K$2:$K$20000, "&gt;90")</f>
        <v>0</v>
      </c>
      <c r="O227">
        <f t="shared" si="18"/>
        <v>412135</v>
      </c>
      <c r="P227" s="17">
        <f t="shared" si="19"/>
        <v>0.10118407803268346</v>
      </c>
    </row>
    <row r="228" spans="1:16" x14ac:dyDescent="0.2">
      <c r="A228" t="str">
        <v>e572c446635fd5cef3dc45f49b137893ac109d7a5b8f08da7da9acfe6ab438c3</v>
      </c>
      <c r="B228">
        <f>COUNTIF(รายงานลูกหนี้!$A:$A,A228)</f>
        <v>2</v>
      </c>
      <c r="C228">
        <f>COUNTIFS(รายงานลูกหนี้!$A:$A,A228,รายงานลูกหนี้!$K:$K,"&gt;0")</f>
        <v>0</v>
      </c>
      <c r="D228">
        <f>SUMIF(รายงานลูกหนี้!$A:$A,A228,รายงานลูกหนี้!$K:$K)</f>
        <v>0</v>
      </c>
      <c r="E228">
        <f>_xlfn.MAXIFS(รายงานลูกหนี้!$K:$K,รายงานลูกหนี้!$A:$A,A228)</f>
        <v>0</v>
      </c>
      <c r="F228" s="17">
        <f t="shared" si="15"/>
        <v>0</v>
      </c>
      <c r="G228" t="str">
        <f t="shared" si="16"/>
        <v>ชำระตรงเวลา</v>
      </c>
      <c r="H228" t="str">
        <f t="shared" si="17"/>
        <v>ลูกหนี้ชั้นดี</v>
      </c>
      <c r="I228" s="17" cm="1">
        <f t="array" ref="I228">_xlfn.IFS(D228=0,0%, D228&lt;=30,25%, D228&lt;=60,50%, D228&lt;=90,75%, D228&gt;90,100%)</f>
        <v>0</v>
      </c>
      <c r="J228">
        <f>SUMIFS(รายงานลูกหนี้!$G$2:$G$20000, รายงานลูกหนี้!$A$2:$A$20000, $A228, รายงานลูกหนี้!$K$2:$K$20000, 0)</f>
        <v>8145</v>
      </c>
      <c r="K228">
        <f>SUMIFS(รายงานลูกหนี้!$G$2:$G$20000, รายงานลูกหนี้!$A$2:$A$20000, $A228, รายงานลูกหนี้!$K$2:$K$20000, "&gt;=1", รายงานลูกหนี้!$K$2:$K$20000, "&lt;=30")</f>
        <v>0</v>
      </c>
      <c r="L228">
        <f>SUMIFS(รายงานลูกหนี้!$G$2:$G$20000, รายงานลูกหนี้!$A$2:$A$20000, $A228, รายงานลูกหนี้!$K$2:$K$20000, "&gt;=31", รายงานลูกหนี้!$K$2:$K$20000, "&lt;=60")</f>
        <v>0</v>
      </c>
      <c r="M228">
        <f>SUMIFS(รายงานลูกหนี้!$G$2:$G$20000, รายงานลูกหนี้!$A$2:$A$20000, $A228, รายงานลูกหนี้!$K$2:$K$20000, "&gt;=61", รายงานลูกหนี้!$K$2:$K$20000, "&lt;=90")</f>
        <v>0</v>
      </c>
      <c r="N228">
        <f>SUMIFS(รายงานลูกหนี้!$G$2:$G$20000, รายงานลูกหนี้!$A$2:$A$20000, $A228, รายงานลูกหนี้!$K$2:$K$20000, "&gt;90")</f>
        <v>0</v>
      </c>
      <c r="O228">
        <f t="shared" si="18"/>
        <v>8145</v>
      </c>
      <c r="P228" s="17">
        <f t="shared" si="19"/>
        <v>0</v>
      </c>
    </row>
    <row r="229" spans="1:16" x14ac:dyDescent="0.2">
      <c r="A229" t="str">
        <v>824480e4f0bf4c83c2b9a4b2468f5a7ffe39caf0a30cbffcc5a95c8d96e1d069</v>
      </c>
      <c r="B229">
        <f>COUNTIF(รายงานลูกหนี้!$A:$A,A229)</f>
        <v>7</v>
      </c>
      <c r="C229">
        <f>COUNTIFS(รายงานลูกหนี้!$A:$A,A229,รายงานลูกหนี้!$K:$K,"&gt;0")</f>
        <v>2</v>
      </c>
      <c r="D229">
        <f>SUMIF(รายงานลูกหนี้!$A:$A,A229,รายงานลูกหนี้!$K:$K)</f>
        <v>16</v>
      </c>
      <c r="E229">
        <f>_xlfn.MAXIFS(รายงานลูกหนี้!$K:$K,รายงานลูกหนี้!$A:$A,A229)</f>
        <v>12</v>
      </c>
      <c r="F229" s="17">
        <f t="shared" si="15"/>
        <v>0.2857142857142857</v>
      </c>
      <c r="G229" t="str">
        <f t="shared" si="16"/>
        <v>ค้างชำระ 1 - 30 วัน</v>
      </c>
      <c r="H229" t="str">
        <f t="shared" si="17"/>
        <v>ลูกหนี้ชั้นดี</v>
      </c>
      <c r="I229" s="17" cm="1">
        <f t="array" ref="I229">_xlfn.IFS(D229=0,0%, D229&lt;=30,25%, D229&lt;=60,50%, D229&lt;=90,75%, D229&gt;90,100%)</f>
        <v>0.25</v>
      </c>
      <c r="J229">
        <f>SUMIFS(รายงานลูกหนี้!$G$2:$G$20000, รายงานลูกหนี้!$A$2:$A$20000, $A229, รายงานลูกหนี้!$K$2:$K$20000, 0)</f>
        <v>41592</v>
      </c>
      <c r="K229">
        <f>SUMIFS(รายงานลูกหนี้!$G$2:$G$20000, รายงานลูกหนี้!$A$2:$A$20000, $A229, รายงานลูกหนี้!$K$2:$K$20000, "&gt;=1", รายงานลูกหนี้!$K$2:$K$20000, "&lt;=30")</f>
        <v>4260</v>
      </c>
      <c r="L229">
        <f>SUMIFS(รายงานลูกหนี้!$G$2:$G$20000, รายงานลูกหนี้!$A$2:$A$20000, $A229, รายงานลูกหนี้!$K$2:$K$20000, "&gt;=31", รายงานลูกหนี้!$K$2:$K$20000, "&lt;=60")</f>
        <v>0</v>
      </c>
      <c r="M229">
        <f>SUMIFS(รายงานลูกหนี้!$G$2:$G$20000, รายงานลูกหนี้!$A$2:$A$20000, $A229, รายงานลูกหนี้!$K$2:$K$20000, "&gt;=61", รายงานลูกหนี้!$K$2:$K$20000, "&lt;=90")</f>
        <v>0</v>
      </c>
      <c r="N229">
        <f>SUMIFS(รายงานลูกหนี้!$G$2:$G$20000, รายงานลูกหนี้!$A$2:$A$20000, $A229, รายงานลูกหนี้!$K$2:$K$20000, "&gt;90")</f>
        <v>0</v>
      </c>
      <c r="O229">
        <f t="shared" si="18"/>
        <v>45852</v>
      </c>
      <c r="P229" s="17">
        <f t="shared" si="19"/>
        <v>2.3226903951845068E-2</v>
      </c>
    </row>
    <row r="230" spans="1:16" x14ac:dyDescent="0.2">
      <c r="A230" t="str">
        <v>5f1d5322c0bbf09013ec89d1ad8202aec67c86e80ece400cc12f21fbd7457ba8</v>
      </c>
      <c r="B230">
        <f>COUNTIF(รายงานลูกหนี้!$A:$A,A230)</f>
        <v>8</v>
      </c>
      <c r="C230">
        <f>COUNTIFS(รายงานลูกหนี้!$A:$A,A230,รายงานลูกหนี้!$K:$K,"&gt;0")</f>
        <v>2</v>
      </c>
      <c r="D230">
        <f>SUMIF(รายงานลูกหนี้!$A:$A,A230,รายงานลูกหนี้!$K:$K)</f>
        <v>21</v>
      </c>
      <c r="E230">
        <f>_xlfn.MAXIFS(รายงานลูกหนี้!$K:$K,รายงานลูกหนี้!$A:$A,A230)</f>
        <v>20</v>
      </c>
      <c r="F230" s="17">
        <f t="shared" si="15"/>
        <v>0.25</v>
      </c>
      <c r="G230" t="str">
        <f t="shared" si="16"/>
        <v>ค้างชำระ 1 - 30 วัน</v>
      </c>
      <c r="H230" t="str">
        <f t="shared" si="17"/>
        <v>ลูกหนี้ชั้นดี</v>
      </c>
      <c r="I230" s="17" cm="1">
        <f t="array" ref="I230">_xlfn.IFS(D230=0,0%, D230&lt;=30,25%, D230&lt;=60,50%, D230&lt;=90,75%, D230&gt;90,100%)</f>
        <v>0.25</v>
      </c>
      <c r="J230">
        <f>SUMIFS(รายงานลูกหนี้!$G$2:$G$20000, รายงานลูกหนี้!$A$2:$A$20000, $A230, รายงานลูกหนี้!$K$2:$K$20000, 0)</f>
        <v>206266</v>
      </c>
      <c r="K230">
        <f>SUMIFS(รายงานลูกหนี้!$G$2:$G$20000, รายงานลูกหนี้!$A$2:$A$20000, $A230, รายงานลูกหนี้!$K$2:$K$20000, "&gt;=1", รายงานลูกหนี้!$K$2:$K$20000, "&lt;=30")</f>
        <v>38930</v>
      </c>
      <c r="L230">
        <f>SUMIFS(รายงานลูกหนี้!$G$2:$G$20000, รายงานลูกหนี้!$A$2:$A$20000, $A230, รายงานลูกหนี้!$K$2:$K$20000, "&gt;=31", รายงานลูกหนี้!$K$2:$K$20000, "&lt;=60")</f>
        <v>0</v>
      </c>
      <c r="M230">
        <f>SUMIFS(รายงานลูกหนี้!$G$2:$G$20000, รายงานลูกหนี้!$A$2:$A$20000, $A230, รายงานลูกหนี้!$K$2:$K$20000, "&gt;=61", รายงานลูกหนี้!$K$2:$K$20000, "&lt;=90")</f>
        <v>0</v>
      </c>
      <c r="N230">
        <f>SUMIFS(รายงานลูกหนี้!$G$2:$G$20000, รายงานลูกหนี้!$A$2:$A$20000, $A230, รายงานลูกหนี้!$K$2:$K$20000, "&gt;90")</f>
        <v>0</v>
      </c>
      <c r="O230">
        <f t="shared" si="18"/>
        <v>245196</v>
      </c>
      <c r="P230" s="17">
        <f t="shared" si="19"/>
        <v>3.9692735607432424E-2</v>
      </c>
    </row>
    <row r="231" spans="1:16" x14ac:dyDescent="0.2">
      <c r="A231" t="str">
        <v>78c8defc2044d2684d7e61dd888293c41a1ac4ca53f5830f680d6608cbf41293</v>
      </c>
      <c r="B231">
        <f>COUNTIF(รายงานลูกหนี้!$A:$A,A231)</f>
        <v>3</v>
      </c>
      <c r="C231">
        <f>COUNTIFS(รายงานลูกหนี้!$A:$A,A231,รายงานลูกหนี้!$K:$K,"&gt;0")</f>
        <v>0</v>
      </c>
      <c r="D231">
        <f>SUMIF(รายงานลูกหนี้!$A:$A,A231,รายงานลูกหนี้!$K:$K)</f>
        <v>0</v>
      </c>
      <c r="E231">
        <f>_xlfn.MAXIFS(รายงานลูกหนี้!$K:$K,รายงานลูกหนี้!$A:$A,A231)</f>
        <v>0</v>
      </c>
      <c r="F231" s="17">
        <f t="shared" si="15"/>
        <v>0</v>
      </c>
      <c r="G231" t="str">
        <f t="shared" si="16"/>
        <v>ชำระตรงเวลา</v>
      </c>
      <c r="H231" t="str">
        <f t="shared" si="17"/>
        <v>ลูกหนี้ชั้นดี</v>
      </c>
      <c r="I231" s="17" cm="1">
        <f t="array" ref="I231">_xlfn.IFS(D231=0,0%, D231&lt;=30,25%, D231&lt;=60,50%, D231&lt;=90,75%, D231&gt;90,100%)</f>
        <v>0</v>
      </c>
      <c r="J231">
        <f>SUMIFS(รายงานลูกหนี้!$G$2:$G$20000, รายงานลูกหนี้!$A$2:$A$20000, $A231, รายงานลูกหนี้!$K$2:$K$20000, 0)</f>
        <v>78180</v>
      </c>
      <c r="K231">
        <f>SUMIFS(รายงานลูกหนี้!$G$2:$G$20000, รายงานลูกหนี้!$A$2:$A$20000, $A231, รายงานลูกหนี้!$K$2:$K$20000, "&gt;=1", รายงานลูกหนี้!$K$2:$K$20000, "&lt;=30")</f>
        <v>0</v>
      </c>
      <c r="L231">
        <f>SUMIFS(รายงานลูกหนี้!$G$2:$G$20000, รายงานลูกหนี้!$A$2:$A$20000, $A231, รายงานลูกหนี้!$K$2:$K$20000, "&gt;=31", รายงานลูกหนี้!$K$2:$K$20000, "&lt;=60")</f>
        <v>0</v>
      </c>
      <c r="M231">
        <f>SUMIFS(รายงานลูกหนี้!$G$2:$G$20000, รายงานลูกหนี้!$A$2:$A$20000, $A231, รายงานลูกหนี้!$K$2:$K$20000, "&gt;=61", รายงานลูกหนี้!$K$2:$K$20000, "&lt;=90")</f>
        <v>0</v>
      </c>
      <c r="N231">
        <f>SUMIFS(รายงานลูกหนี้!$G$2:$G$20000, รายงานลูกหนี้!$A$2:$A$20000, $A231, รายงานลูกหนี้!$K$2:$K$20000, "&gt;90")</f>
        <v>0</v>
      </c>
      <c r="O231">
        <f t="shared" si="18"/>
        <v>78180</v>
      </c>
      <c r="P231" s="17">
        <f t="shared" si="19"/>
        <v>0</v>
      </c>
    </row>
    <row r="232" spans="1:16" x14ac:dyDescent="0.2">
      <c r="A232" t="str">
        <v>46db2494928187bdf39cba23bf20b3a0674fdc2ad691e2d79bbc78e53dbb6806</v>
      </c>
      <c r="B232">
        <f>COUNTIF(รายงานลูกหนี้!$A:$A,A232)</f>
        <v>17</v>
      </c>
      <c r="C232">
        <f>COUNTIFS(รายงานลูกหนี้!$A:$A,A232,รายงานลูกหนี้!$K:$K,"&gt;0")</f>
        <v>2</v>
      </c>
      <c r="D232">
        <f>SUMIF(รายงานลูกหนี้!$A:$A,A232,รายงานลูกหนี้!$K:$K)</f>
        <v>6</v>
      </c>
      <c r="E232">
        <f>_xlfn.MAXIFS(รายงานลูกหนี้!$K:$K,รายงานลูกหนี้!$A:$A,A232)</f>
        <v>3</v>
      </c>
      <c r="F232" s="17">
        <f t="shared" si="15"/>
        <v>0.11764705882352941</v>
      </c>
      <c r="G232" t="str">
        <f t="shared" si="16"/>
        <v>ค้างชำระ 1 - 30 วัน</v>
      </c>
      <c r="H232" t="str">
        <f t="shared" si="17"/>
        <v>ลูกหนี้ชั้นดี</v>
      </c>
      <c r="I232" s="17" cm="1">
        <f t="array" ref="I232">_xlfn.IFS(D232=0,0%, D232&lt;=30,25%, D232&lt;=60,50%, D232&lt;=90,75%, D232&gt;90,100%)</f>
        <v>0.25</v>
      </c>
      <c r="J232">
        <f>SUMIFS(รายงานลูกหนี้!$G$2:$G$20000, รายงานลูกหนี้!$A$2:$A$20000, $A232, รายงานลูกหนี้!$K$2:$K$20000, 0)</f>
        <v>186134</v>
      </c>
      <c r="K232">
        <f>SUMIFS(รายงานลูกหนี้!$G$2:$G$20000, รายงานลูกหนี้!$A$2:$A$20000, $A232, รายงานลูกหนี้!$K$2:$K$20000, "&gt;=1", รายงานลูกหนี้!$K$2:$K$20000, "&lt;=30")</f>
        <v>2626</v>
      </c>
      <c r="L232">
        <f>SUMIFS(รายงานลูกหนี้!$G$2:$G$20000, รายงานลูกหนี้!$A$2:$A$20000, $A232, รายงานลูกหนี้!$K$2:$K$20000, "&gt;=31", รายงานลูกหนี้!$K$2:$K$20000, "&lt;=60")</f>
        <v>0</v>
      </c>
      <c r="M232">
        <f>SUMIFS(รายงานลูกหนี้!$G$2:$G$20000, รายงานลูกหนี้!$A$2:$A$20000, $A232, รายงานลูกหนี้!$K$2:$K$20000, "&gt;=61", รายงานลูกหนี้!$K$2:$K$20000, "&lt;=90")</f>
        <v>0</v>
      </c>
      <c r="N232">
        <f>SUMIFS(รายงานลูกหนี้!$G$2:$G$20000, รายงานลูกหนี้!$A$2:$A$20000, $A232, รายงานลูกหนี้!$K$2:$K$20000, "&gt;90")</f>
        <v>0</v>
      </c>
      <c r="O232">
        <f t="shared" si="18"/>
        <v>188760</v>
      </c>
      <c r="P232" s="17">
        <f t="shared" si="19"/>
        <v>3.477961432506887E-3</v>
      </c>
    </row>
    <row r="233" spans="1:16" x14ac:dyDescent="0.2">
      <c r="A233" t="str">
        <v>fa1260e64aa09501ea8c7af5ccb377d7db6d9800a4267a9d9b3f9e0e81c16f65</v>
      </c>
      <c r="B233">
        <f>COUNTIF(รายงานลูกหนี้!$A:$A,A233)</f>
        <v>27</v>
      </c>
      <c r="C233">
        <f>COUNTIFS(รายงานลูกหนี้!$A:$A,A233,รายงานลูกหนี้!$K:$K,"&gt;0")</f>
        <v>4</v>
      </c>
      <c r="D233">
        <f>SUMIF(รายงานลูกหนี้!$A:$A,A233,รายงานลูกหนี้!$K:$K)</f>
        <v>9</v>
      </c>
      <c r="E233">
        <f>_xlfn.MAXIFS(รายงานลูกหนี้!$K:$K,รายงานลูกหนี้!$A:$A,A233)</f>
        <v>5</v>
      </c>
      <c r="F233" s="17">
        <f t="shared" si="15"/>
        <v>0.14814814814814814</v>
      </c>
      <c r="G233" t="str">
        <f t="shared" si="16"/>
        <v>ค้างชำระ 1 - 30 วัน</v>
      </c>
      <c r="H233" t="str">
        <f t="shared" si="17"/>
        <v>ลูกหนี้ชั้นดี</v>
      </c>
      <c r="I233" s="17" cm="1">
        <f t="array" ref="I233">_xlfn.IFS(D233=0,0%, D233&lt;=30,25%, D233&lt;=60,50%, D233&lt;=90,75%, D233&gt;90,100%)</f>
        <v>0.25</v>
      </c>
      <c r="J233">
        <f>SUMIFS(รายงานลูกหนี้!$G$2:$G$20000, รายงานลูกหนี้!$A$2:$A$20000, $A233, รายงานลูกหนี้!$K$2:$K$20000, 0)</f>
        <v>86178</v>
      </c>
      <c r="K233">
        <f>SUMIFS(รายงานลูกหนี้!$G$2:$G$20000, รายงานลูกหนี้!$A$2:$A$20000, $A233, รายงานลูกหนี้!$K$2:$K$20000, "&gt;=1", รายงานลูกหนี้!$K$2:$K$20000, "&lt;=30")</f>
        <v>40575</v>
      </c>
      <c r="L233">
        <f>SUMIFS(รายงานลูกหนี้!$G$2:$G$20000, รายงานลูกหนี้!$A$2:$A$20000, $A233, รายงานลูกหนี้!$K$2:$K$20000, "&gt;=31", รายงานลูกหนี้!$K$2:$K$20000, "&lt;=60")</f>
        <v>0</v>
      </c>
      <c r="M233">
        <f>SUMIFS(รายงานลูกหนี้!$G$2:$G$20000, รายงานลูกหนี้!$A$2:$A$20000, $A233, รายงานลูกหนี้!$K$2:$K$20000, "&gt;=61", รายงานลูกหนี้!$K$2:$K$20000, "&lt;=90")</f>
        <v>0</v>
      </c>
      <c r="N233">
        <f>SUMIFS(รายงานลูกหนี้!$G$2:$G$20000, รายงานลูกหนี้!$A$2:$A$20000, $A233, รายงานลูกหนี้!$K$2:$K$20000, "&gt;90")</f>
        <v>0</v>
      </c>
      <c r="O233">
        <f t="shared" si="18"/>
        <v>126753</v>
      </c>
      <c r="P233" s="17">
        <f t="shared" si="19"/>
        <v>8.0027691652268584E-2</v>
      </c>
    </row>
    <row r="234" spans="1:16" x14ac:dyDescent="0.2">
      <c r="A234" t="str">
        <v>a60705a55ac5537d28b09f930129a2b9658e35568612390938f513d253526ac6</v>
      </c>
      <c r="B234">
        <f>COUNTIF(รายงานลูกหนี้!$A:$A,A234)</f>
        <v>6</v>
      </c>
      <c r="C234">
        <f>COUNTIFS(รายงานลูกหนี้!$A:$A,A234,รายงานลูกหนี้!$K:$K,"&gt;0")</f>
        <v>2</v>
      </c>
      <c r="D234">
        <f>SUMIF(รายงานลูกหนี้!$A:$A,A234,รายงานลูกหนี้!$K:$K)</f>
        <v>4</v>
      </c>
      <c r="E234">
        <f>_xlfn.MAXIFS(รายงานลูกหนี้!$K:$K,รายงานลูกหนี้!$A:$A,A234)</f>
        <v>2</v>
      </c>
      <c r="F234" s="17">
        <f t="shared" si="15"/>
        <v>0.33333333333333331</v>
      </c>
      <c r="G234" t="str">
        <f t="shared" si="16"/>
        <v>ค้างชำระ 1 - 30 วัน</v>
      </c>
      <c r="H234" t="str">
        <f t="shared" si="17"/>
        <v>ลูกหนี้ชั้นดี</v>
      </c>
      <c r="I234" s="17" cm="1">
        <f t="array" ref="I234">_xlfn.IFS(D234=0,0%, D234&lt;=30,25%, D234&lt;=60,50%, D234&lt;=90,75%, D234&gt;90,100%)</f>
        <v>0.25</v>
      </c>
      <c r="J234">
        <f>SUMIFS(รายงานลูกหนี้!$G$2:$G$20000, รายงานลูกหนี้!$A$2:$A$20000, $A234, รายงานลูกหนี้!$K$2:$K$20000, 0)</f>
        <v>39654</v>
      </c>
      <c r="K234">
        <f>SUMIFS(รายงานลูกหนี้!$G$2:$G$20000, รายงานลูกหนี้!$A$2:$A$20000, $A234, รายงานลูกหนี้!$K$2:$K$20000, "&gt;=1", รายงานลูกหนี้!$K$2:$K$20000, "&lt;=30")</f>
        <v>7065</v>
      </c>
      <c r="L234">
        <f>SUMIFS(รายงานลูกหนี้!$G$2:$G$20000, รายงานลูกหนี้!$A$2:$A$20000, $A234, รายงานลูกหนี้!$K$2:$K$20000, "&gt;=31", รายงานลูกหนี้!$K$2:$K$20000, "&lt;=60")</f>
        <v>0</v>
      </c>
      <c r="M234">
        <f>SUMIFS(รายงานลูกหนี้!$G$2:$G$20000, รายงานลูกหนี้!$A$2:$A$20000, $A234, รายงานลูกหนี้!$K$2:$K$20000, "&gt;=61", รายงานลูกหนี้!$K$2:$K$20000, "&lt;=90")</f>
        <v>0</v>
      </c>
      <c r="N234">
        <f>SUMIFS(รายงานลูกหนี้!$G$2:$G$20000, รายงานลูกหนี้!$A$2:$A$20000, $A234, รายงานลูกหนี้!$K$2:$K$20000, "&gt;90")</f>
        <v>0</v>
      </c>
      <c r="O234">
        <f t="shared" si="18"/>
        <v>46719</v>
      </c>
      <c r="P234" s="17">
        <f t="shared" si="19"/>
        <v>3.7805817761510305E-2</v>
      </c>
    </row>
    <row r="235" spans="1:16" x14ac:dyDescent="0.2">
      <c r="A235" t="str">
        <v>5d4d220c43daff7f97b0737073a3ed0691272ef2498af9aae90bfd92a2c0a494</v>
      </c>
      <c r="B235">
        <f>COUNTIF(รายงานลูกหนี้!$A:$A,A235)</f>
        <v>31</v>
      </c>
      <c r="C235">
        <f>COUNTIFS(รายงานลูกหนี้!$A:$A,A235,รายงานลูกหนี้!$K:$K,"&gt;0")</f>
        <v>11</v>
      </c>
      <c r="D235">
        <f>SUMIF(รายงานลูกหนี้!$A:$A,A235,รายงานลูกหนี้!$K:$K)</f>
        <v>70</v>
      </c>
      <c r="E235">
        <f>_xlfn.MAXIFS(รายงานลูกหนี้!$K:$K,รายงานลูกหนี้!$A:$A,A235)</f>
        <v>22</v>
      </c>
      <c r="F235" s="17">
        <f t="shared" si="15"/>
        <v>0.35483870967741937</v>
      </c>
      <c r="G235" t="str">
        <f t="shared" si="16"/>
        <v>ค้างชำระ 1 - 30 วัน</v>
      </c>
      <c r="H235" t="str">
        <f t="shared" si="17"/>
        <v>ลูกหนี้ชั้นดี</v>
      </c>
      <c r="I235" s="17" cm="1">
        <f t="array" ref="I235">_xlfn.IFS(D235=0,0%, D235&lt;=30,25%, D235&lt;=60,50%, D235&lt;=90,75%, D235&gt;90,100%)</f>
        <v>0.75</v>
      </c>
      <c r="J235">
        <f>SUMIFS(รายงานลูกหนี้!$G$2:$G$20000, รายงานลูกหนี้!$A$2:$A$20000, $A235, รายงานลูกหนี้!$K$2:$K$20000, 0)</f>
        <v>216332</v>
      </c>
      <c r="K235">
        <f>SUMIFS(รายงานลูกหนี้!$G$2:$G$20000, รายงานลูกหนี้!$A$2:$A$20000, $A235, รายงานลูกหนี้!$K$2:$K$20000, "&gt;=1", รายงานลูกหนี้!$K$2:$K$20000, "&lt;=30")</f>
        <v>131192</v>
      </c>
      <c r="L235">
        <f>SUMIFS(รายงานลูกหนี้!$G$2:$G$20000, รายงานลูกหนี้!$A$2:$A$20000, $A235, รายงานลูกหนี้!$K$2:$K$20000, "&gt;=31", รายงานลูกหนี้!$K$2:$K$20000, "&lt;=60")</f>
        <v>0</v>
      </c>
      <c r="M235">
        <f>SUMIFS(รายงานลูกหนี้!$G$2:$G$20000, รายงานลูกหนี้!$A$2:$A$20000, $A235, รายงานลูกหนี้!$K$2:$K$20000, "&gt;=61", รายงานลูกหนี้!$K$2:$K$20000, "&lt;=90")</f>
        <v>0</v>
      </c>
      <c r="N235">
        <f>SUMIFS(รายงานลูกหนี้!$G$2:$G$20000, รายงานลูกหนี้!$A$2:$A$20000, $A235, รายงานลูกหนี้!$K$2:$K$20000, "&gt;90")</f>
        <v>0</v>
      </c>
      <c r="O235">
        <f t="shared" si="18"/>
        <v>347524</v>
      </c>
      <c r="P235" s="17">
        <f t="shared" si="19"/>
        <v>9.4376215743373126E-2</v>
      </c>
    </row>
    <row r="236" spans="1:16" x14ac:dyDescent="0.2">
      <c r="A236" t="str">
        <v>15dc17c3fdea4ac3cb0e809fd1f110e47e3eb803027ade10e214c40ccb383620</v>
      </c>
      <c r="B236">
        <f>COUNTIF(รายงานลูกหนี้!$A:$A,A236)</f>
        <v>21</v>
      </c>
      <c r="C236">
        <f>COUNTIFS(รายงานลูกหนี้!$A:$A,A236,รายงานลูกหนี้!$K:$K,"&gt;0")</f>
        <v>7</v>
      </c>
      <c r="D236">
        <f>SUMIF(รายงานลูกหนี้!$A:$A,A236,รายงานลูกหนี้!$K:$K)</f>
        <v>40</v>
      </c>
      <c r="E236">
        <f>_xlfn.MAXIFS(รายงานลูกหนี้!$K:$K,รายงานลูกหนี้!$A:$A,A236)</f>
        <v>12</v>
      </c>
      <c r="F236" s="17">
        <f t="shared" si="15"/>
        <v>0.33333333333333331</v>
      </c>
      <c r="G236" t="str">
        <f t="shared" si="16"/>
        <v>ค้างชำระ 1 - 30 วัน</v>
      </c>
      <c r="H236" t="str">
        <f t="shared" si="17"/>
        <v>ลูกหนี้ชั้นดี</v>
      </c>
      <c r="I236" s="17" cm="1">
        <f t="array" ref="I236">_xlfn.IFS(D236=0,0%, D236&lt;=30,25%, D236&lt;=60,50%, D236&lt;=90,75%, D236&gt;90,100%)</f>
        <v>0.5</v>
      </c>
      <c r="J236">
        <f>SUMIFS(รายงานลูกหนี้!$G$2:$G$20000, รายงานลูกหนี้!$A$2:$A$20000, $A236, รายงานลูกหนี้!$K$2:$K$20000, 0)</f>
        <v>59738</v>
      </c>
      <c r="K236">
        <f>SUMIFS(รายงานลูกหนี้!$G$2:$G$20000, รายงานลูกหนี้!$A$2:$A$20000, $A236, รายงานลูกหนี้!$K$2:$K$20000, "&gt;=1", รายงานลูกหนี้!$K$2:$K$20000, "&lt;=30")</f>
        <v>16716</v>
      </c>
      <c r="L236">
        <f>SUMIFS(รายงานลูกหนี้!$G$2:$G$20000, รายงานลูกหนี้!$A$2:$A$20000, $A236, รายงานลูกหนี้!$K$2:$K$20000, "&gt;=31", รายงานลูกหนี้!$K$2:$K$20000, "&lt;=60")</f>
        <v>0</v>
      </c>
      <c r="M236">
        <f>SUMIFS(รายงานลูกหนี้!$G$2:$G$20000, รายงานลูกหนี้!$A$2:$A$20000, $A236, รายงานลูกหนี้!$K$2:$K$20000, "&gt;=61", รายงานลูกหนี้!$K$2:$K$20000, "&lt;=90")</f>
        <v>0</v>
      </c>
      <c r="N236">
        <f>SUMIFS(รายงานลูกหนี้!$G$2:$G$20000, รายงานลูกหนี้!$A$2:$A$20000, $A236, รายงานลูกหนี้!$K$2:$K$20000, "&gt;90")</f>
        <v>0</v>
      </c>
      <c r="O236">
        <f t="shared" si="18"/>
        <v>76454</v>
      </c>
      <c r="P236" s="17">
        <f t="shared" si="19"/>
        <v>5.4660318622962827E-2</v>
      </c>
    </row>
    <row r="237" spans="1:16" x14ac:dyDescent="0.2">
      <c r="A237" t="str">
        <v>eadc62390c46522b8e0264750c654e71c1b5b747e4f8a2598cda4cd657231162</v>
      </c>
      <c r="B237">
        <f>COUNTIF(รายงานลูกหนี้!$A:$A,A237)</f>
        <v>12</v>
      </c>
      <c r="C237">
        <f>COUNTIFS(รายงานลูกหนี้!$A:$A,A237,รายงานลูกหนี้!$K:$K,"&gt;0")</f>
        <v>4</v>
      </c>
      <c r="D237">
        <f>SUMIF(รายงานลูกหนี้!$A:$A,A237,รายงานลูกหนี้!$K:$K)</f>
        <v>48</v>
      </c>
      <c r="E237">
        <f>_xlfn.MAXIFS(รายงานลูกหนี้!$K:$K,รายงานลูกหนี้!$A:$A,A237)</f>
        <v>20</v>
      </c>
      <c r="F237" s="17">
        <f t="shared" si="15"/>
        <v>0.33333333333333331</v>
      </c>
      <c r="G237" t="str">
        <f t="shared" si="16"/>
        <v>ค้างชำระ 1 - 30 วัน</v>
      </c>
      <c r="H237" t="str">
        <f t="shared" si="17"/>
        <v>ลูกหนี้ชั้นดี</v>
      </c>
      <c r="I237" s="17" cm="1">
        <f t="array" ref="I237">_xlfn.IFS(D237=0,0%, D237&lt;=30,25%, D237&lt;=60,50%, D237&lt;=90,75%, D237&gt;90,100%)</f>
        <v>0.5</v>
      </c>
      <c r="J237">
        <f>SUMIFS(รายงานลูกหนี้!$G$2:$G$20000, รายงานลูกหนี้!$A$2:$A$20000, $A237, รายงานลูกหนี้!$K$2:$K$20000, 0)</f>
        <v>79865</v>
      </c>
      <c r="K237">
        <f>SUMIFS(รายงานลูกหนี้!$G$2:$G$20000, รายงานลูกหนี้!$A$2:$A$20000, $A237, รายงานลูกหนี้!$K$2:$K$20000, "&gt;=1", รายงานลูกหนี้!$K$2:$K$20000, "&lt;=30")</f>
        <v>37350</v>
      </c>
      <c r="L237">
        <f>SUMIFS(รายงานลูกหนี้!$G$2:$G$20000, รายงานลูกหนี้!$A$2:$A$20000, $A237, รายงานลูกหนี้!$K$2:$K$20000, "&gt;=31", รายงานลูกหนี้!$K$2:$K$20000, "&lt;=60")</f>
        <v>0</v>
      </c>
      <c r="M237">
        <f>SUMIFS(รายงานลูกหนี้!$G$2:$G$20000, รายงานลูกหนี้!$A$2:$A$20000, $A237, รายงานลูกหนี้!$K$2:$K$20000, "&gt;=61", รายงานลูกหนี้!$K$2:$K$20000, "&lt;=90")</f>
        <v>0</v>
      </c>
      <c r="N237">
        <f>SUMIFS(รายงานลูกหนี้!$G$2:$G$20000, รายงานลูกหนี้!$A$2:$A$20000, $A237, รายงานลูกหนี้!$K$2:$K$20000, "&gt;90")</f>
        <v>0</v>
      </c>
      <c r="O237">
        <f t="shared" si="18"/>
        <v>117215</v>
      </c>
      <c r="P237" s="17">
        <f t="shared" si="19"/>
        <v>7.9661306146824207E-2</v>
      </c>
    </row>
    <row r="238" spans="1:16" x14ac:dyDescent="0.2">
      <c r="A238" t="str">
        <v>bc5dc8cb5e0549826d90923ff6a9bb67ba3f9219dcb1d92adfc28da4d69b1a41</v>
      </c>
      <c r="B238">
        <f>COUNTIF(รายงานลูกหนี้!$A:$A,A238)</f>
        <v>8</v>
      </c>
      <c r="C238">
        <f>COUNTIFS(รายงานลูกหนี้!$A:$A,A238,รายงานลูกหนี้!$K:$K,"&gt;0")</f>
        <v>5</v>
      </c>
      <c r="D238">
        <f>SUMIF(รายงานลูกหนี้!$A:$A,A238,รายงานลูกหนี้!$K:$K)</f>
        <v>49</v>
      </c>
      <c r="E238">
        <f>_xlfn.MAXIFS(รายงานลูกหนี้!$K:$K,รายงานลูกหนี้!$A:$A,A238)</f>
        <v>17</v>
      </c>
      <c r="F238" s="17">
        <f t="shared" si="15"/>
        <v>0.625</v>
      </c>
      <c r="G238" t="str">
        <f t="shared" si="16"/>
        <v>ค้างชำระ 1 - 30 วัน</v>
      </c>
      <c r="H238" t="str">
        <f t="shared" si="17"/>
        <v>ลูกหนี้ชั้นดี</v>
      </c>
      <c r="I238" s="17" cm="1">
        <f t="array" ref="I238">_xlfn.IFS(D238=0,0%, D238&lt;=30,25%, D238&lt;=60,50%, D238&lt;=90,75%, D238&gt;90,100%)</f>
        <v>0.5</v>
      </c>
      <c r="J238">
        <f>SUMIFS(รายงานลูกหนี้!$G$2:$G$20000, รายงานลูกหนี้!$A$2:$A$20000, $A238, รายงานลูกหนี้!$K$2:$K$20000, 0)</f>
        <v>9408</v>
      </c>
      <c r="K238">
        <f>SUMIFS(รายงานลูกหนี้!$G$2:$G$20000, รายงานลูกหนี้!$A$2:$A$20000, $A238, รายงานลูกหนี้!$K$2:$K$20000, "&gt;=1", รายงานลูกหนี้!$K$2:$K$20000, "&lt;=30")</f>
        <v>222947</v>
      </c>
      <c r="L238">
        <f>SUMIFS(รายงานลูกหนี้!$G$2:$G$20000, รายงานลูกหนี้!$A$2:$A$20000, $A238, รายงานลูกหนี้!$K$2:$K$20000, "&gt;=31", รายงานลูกหนี้!$K$2:$K$20000, "&lt;=60")</f>
        <v>0</v>
      </c>
      <c r="M238">
        <f>SUMIFS(รายงานลูกหนี้!$G$2:$G$20000, รายงานลูกหนี้!$A$2:$A$20000, $A238, รายงานลูกหนี้!$K$2:$K$20000, "&gt;=61", รายงานลูกหนี้!$K$2:$K$20000, "&lt;=90")</f>
        <v>0</v>
      </c>
      <c r="N238">
        <f>SUMIFS(รายงานลูกหนี้!$G$2:$G$20000, รายงานลูกหนี้!$A$2:$A$20000, $A238, รายงานลูกหนี้!$K$2:$K$20000, "&gt;90")</f>
        <v>0</v>
      </c>
      <c r="O238">
        <f t="shared" si="18"/>
        <v>232355</v>
      </c>
      <c r="P238" s="17">
        <f t="shared" si="19"/>
        <v>0.23987755804695401</v>
      </c>
    </row>
    <row r="239" spans="1:16" x14ac:dyDescent="0.2">
      <c r="A239" t="str">
        <v>18519f2844b1d72a0ad1a9c658f349e5130a287c7e073b960db506274858cf8a</v>
      </c>
      <c r="B239">
        <f>COUNTIF(รายงานลูกหนี้!$A:$A,A239)</f>
        <v>12</v>
      </c>
      <c r="C239">
        <f>COUNTIFS(รายงานลูกหนี้!$A:$A,A239,รายงานลูกหนี้!$K:$K,"&gt;0")</f>
        <v>5</v>
      </c>
      <c r="D239">
        <f>SUMIF(รายงานลูกหนี้!$A:$A,A239,รายงานลูกหนี้!$K:$K)</f>
        <v>39</v>
      </c>
      <c r="E239">
        <f>_xlfn.MAXIFS(รายงานลูกหนี้!$K:$K,รายงานลูกหนี้!$A:$A,A239)</f>
        <v>22</v>
      </c>
      <c r="F239" s="17">
        <f t="shared" si="15"/>
        <v>0.41666666666666669</v>
      </c>
      <c r="G239" t="str">
        <f t="shared" si="16"/>
        <v>ค้างชำระ 1 - 30 วัน</v>
      </c>
      <c r="H239" t="str">
        <f t="shared" si="17"/>
        <v>ลูกหนี้ชั้นดี</v>
      </c>
      <c r="I239" s="17" cm="1">
        <f t="array" ref="I239">_xlfn.IFS(D239=0,0%, D239&lt;=30,25%, D239&lt;=60,50%, D239&lt;=90,75%, D239&gt;90,100%)</f>
        <v>0.5</v>
      </c>
      <c r="J239">
        <f>SUMIFS(รายงานลูกหนี้!$G$2:$G$20000, รายงานลูกหนี้!$A$2:$A$20000, $A239, รายงานลูกหนี้!$K$2:$K$20000, 0)</f>
        <v>104228</v>
      </c>
      <c r="K239">
        <f>SUMIFS(รายงานลูกหนี้!$G$2:$G$20000, รายงานลูกหนี้!$A$2:$A$20000, $A239, รายงานลูกหนี้!$K$2:$K$20000, "&gt;=1", รายงานลูกหนี้!$K$2:$K$20000, "&lt;=30")</f>
        <v>20215</v>
      </c>
      <c r="L239">
        <f>SUMIFS(รายงานลูกหนี้!$G$2:$G$20000, รายงานลูกหนี้!$A$2:$A$20000, $A239, รายงานลูกหนี้!$K$2:$K$20000, "&gt;=31", รายงานลูกหนี้!$K$2:$K$20000, "&lt;=60")</f>
        <v>0</v>
      </c>
      <c r="M239">
        <f>SUMIFS(รายงานลูกหนี้!$G$2:$G$20000, รายงานลูกหนี้!$A$2:$A$20000, $A239, รายงานลูกหนี้!$K$2:$K$20000, "&gt;=61", รายงานลูกหนี้!$K$2:$K$20000, "&lt;=90")</f>
        <v>0</v>
      </c>
      <c r="N239">
        <f>SUMIFS(รายงานลูกหนี้!$G$2:$G$20000, รายงานลูกหนี้!$A$2:$A$20000, $A239, รายงานลูกหนี้!$K$2:$K$20000, "&gt;90")</f>
        <v>0</v>
      </c>
      <c r="O239">
        <f t="shared" si="18"/>
        <v>124443</v>
      </c>
      <c r="P239" s="17">
        <f t="shared" si="19"/>
        <v>4.0610962448671281E-2</v>
      </c>
    </row>
    <row r="240" spans="1:16" x14ac:dyDescent="0.2">
      <c r="A240" t="str">
        <v>56684210b0516b1cbd66f92ab4fb211add3e27e08d9b4be8d3049cfd1981f2b6</v>
      </c>
      <c r="B240">
        <f>COUNTIF(รายงานลูกหนี้!$A:$A,A240)</f>
        <v>33</v>
      </c>
      <c r="C240">
        <f>COUNTIFS(รายงานลูกหนี้!$A:$A,A240,รายงานลูกหนี้!$K:$K,"&gt;0")</f>
        <v>8</v>
      </c>
      <c r="D240">
        <f>SUMIF(รายงานลูกหนี้!$A:$A,A240,รายงานลูกหนี้!$K:$K)</f>
        <v>52</v>
      </c>
      <c r="E240">
        <f>_xlfn.MAXIFS(รายงานลูกหนี้!$K:$K,รายงานลูกหนี้!$A:$A,A240)</f>
        <v>14</v>
      </c>
      <c r="F240" s="17">
        <f t="shared" si="15"/>
        <v>0.24242424242424243</v>
      </c>
      <c r="G240" t="str">
        <f t="shared" si="16"/>
        <v>ค้างชำระ 1 - 30 วัน</v>
      </c>
      <c r="H240" t="str">
        <f t="shared" si="17"/>
        <v>ลูกหนี้ชั้นดี</v>
      </c>
      <c r="I240" s="17" cm="1">
        <f t="array" ref="I240">_xlfn.IFS(D240=0,0%, D240&lt;=30,25%, D240&lt;=60,50%, D240&lt;=90,75%, D240&gt;90,100%)</f>
        <v>0.5</v>
      </c>
      <c r="J240">
        <f>SUMIFS(รายงานลูกหนี้!$G$2:$G$20000, รายงานลูกหนี้!$A$2:$A$20000, $A240, รายงานลูกหนี้!$K$2:$K$20000, 0)</f>
        <v>130373</v>
      </c>
      <c r="K240">
        <f>SUMIFS(รายงานลูกหนี้!$G$2:$G$20000, รายงานลูกหนี้!$A$2:$A$20000, $A240, รายงานลูกหนี้!$K$2:$K$20000, "&gt;=1", รายงานลูกหนี้!$K$2:$K$20000, "&lt;=30")</f>
        <v>132074</v>
      </c>
      <c r="L240">
        <f>SUMIFS(รายงานลูกหนี้!$G$2:$G$20000, รายงานลูกหนี้!$A$2:$A$20000, $A240, รายงานลูกหนี้!$K$2:$K$20000, "&gt;=31", รายงานลูกหนี้!$K$2:$K$20000, "&lt;=60")</f>
        <v>0</v>
      </c>
      <c r="M240">
        <f>SUMIFS(รายงานลูกหนี้!$G$2:$G$20000, รายงานลูกหนี้!$A$2:$A$20000, $A240, รายงานลูกหนี้!$K$2:$K$20000, "&gt;=61", รายงานลูกหนี้!$K$2:$K$20000, "&lt;=90")</f>
        <v>0</v>
      </c>
      <c r="N240">
        <f>SUMIFS(รายงานลูกหนี้!$G$2:$G$20000, รายงานลูกหนี้!$A$2:$A$20000, $A240, รายงานลูกหนี้!$K$2:$K$20000, "&gt;90")</f>
        <v>0</v>
      </c>
      <c r="O240">
        <f t="shared" si="18"/>
        <v>262447</v>
      </c>
      <c r="P240" s="17">
        <f t="shared" si="19"/>
        <v>0.1258101635758839</v>
      </c>
    </row>
    <row r="241" spans="1:16" x14ac:dyDescent="0.2">
      <c r="A241" t="str">
        <v>08dada8b7df198cd5abf7b10036825138ff13fed93f35ab7003d9819b87a7b1e</v>
      </c>
      <c r="B241">
        <f>COUNTIF(รายงานลูกหนี้!$A:$A,A241)</f>
        <v>1</v>
      </c>
      <c r="C241">
        <f>COUNTIFS(รายงานลูกหนี้!$A:$A,A241,รายงานลูกหนี้!$K:$K,"&gt;0")</f>
        <v>1</v>
      </c>
      <c r="D241">
        <f>SUMIF(รายงานลูกหนี้!$A:$A,A241,รายงานลูกหนี้!$K:$K)</f>
        <v>7</v>
      </c>
      <c r="E241">
        <f>_xlfn.MAXIFS(รายงานลูกหนี้!$K:$K,รายงานลูกหนี้!$A:$A,A241)</f>
        <v>7</v>
      </c>
      <c r="F241" s="17">
        <f t="shared" si="15"/>
        <v>1</v>
      </c>
      <c r="G241" t="str">
        <f t="shared" si="16"/>
        <v>ค้างชำระ 1 - 30 วัน</v>
      </c>
      <c r="H241" t="str">
        <f t="shared" si="17"/>
        <v>ลูกหนี้ชั้นดี</v>
      </c>
      <c r="I241" s="17" cm="1">
        <f t="array" ref="I241">_xlfn.IFS(D241=0,0%, D241&lt;=30,25%, D241&lt;=60,50%, D241&lt;=90,75%, D241&gt;90,100%)</f>
        <v>0.25</v>
      </c>
      <c r="J241">
        <f>SUMIFS(รายงานลูกหนี้!$G$2:$G$20000, รายงานลูกหนี้!$A$2:$A$20000, $A241, รายงานลูกหนี้!$K$2:$K$20000, 0)</f>
        <v>0</v>
      </c>
      <c r="K241">
        <f>SUMIFS(รายงานลูกหนี้!$G$2:$G$20000, รายงานลูกหนี้!$A$2:$A$20000, $A241, รายงานลูกหนี้!$K$2:$K$20000, "&gt;=1", รายงานลูกหนี้!$K$2:$K$20000, "&lt;=30")</f>
        <v>13668</v>
      </c>
      <c r="L241">
        <f>SUMIFS(รายงานลูกหนี้!$G$2:$G$20000, รายงานลูกหนี้!$A$2:$A$20000, $A241, รายงานลูกหนี้!$K$2:$K$20000, "&gt;=31", รายงานลูกหนี้!$K$2:$K$20000, "&lt;=60")</f>
        <v>0</v>
      </c>
      <c r="M241">
        <f>SUMIFS(รายงานลูกหนี้!$G$2:$G$20000, รายงานลูกหนี้!$A$2:$A$20000, $A241, รายงานลูกหนี้!$K$2:$K$20000, "&gt;=61", รายงานลูกหนี้!$K$2:$K$20000, "&lt;=90")</f>
        <v>0</v>
      </c>
      <c r="N241">
        <f>SUMIFS(รายงานลูกหนี้!$G$2:$G$20000, รายงานลูกหนี้!$A$2:$A$20000, $A241, รายงานลูกหนี้!$K$2:$K$20000, "&gt;90")</f>
        <v>0</v>
      </c>
      <c r="O241">
        <f t="shared" si="18"/>
        <v>13668</v>
      </c>
      <c r="P241" s="17">
        <f t="shared" si="19"/>
        <v>0.25</v>
      </c>
    </row>
    <row r="242" spans="1:16" x14ac:dyDescent="0.2">
      <c r="A242" t="str">
        <v>220e4a5cf78148526ca86069e84a68fd6e53eb213aa93c52af76f6bd039fb24e</v>
      </c>
      <c r="B242">
        <f>COUNTIF(รายงานลูกหนี้!$A:$A,A242)</f>
        <v>10</v>
      </c>
      <c r="C242">
        <f>COUNTIFS(รายงานลูกหนี้!$A:$A,A242,รายงานลูกหนี้!$K:$K,"&gt;0")</f>
        <v>4</v>
      </c>
      <c r="D242">
        <f>SUMIF(รายงานลูกหนี้!$A:$A,A242,รายงานลูกหนี้!$K:$K)</f>
        <v>71</v>
      </c>
      <c r="E242">
        <f>_xlfn.MAXIFS(รายงานลูกหนี้!$K:$K,รายงานลูกหนี้!$A:$A,A242)</f>
        <v>34</v>
      </c>
      <c r="F242" s="17">
        <f t="shared" si="15"/>
        <v>0.4</v>
      </c>
      <c r="G242" t="str">
        <f t="shared" si="16"/>
        <v>ค้างชำระ 31 - 60 วัน</v>
      </c>
      <c r="H242" t="str">
        <f t="shared" si="17"/>
        <v>ลูกหนี้เฝ้าติดตาม</v>
      </c>
      <c r="I242" s="17" cm="1">
        <f t="array" ref="I242">_xlfn.IFS(D242=0,0%, D242&lt;=30,25%, D242&lt;=60,50%, D242&lt;=90,75%, D242&gt;90,100%)</f>
        <v>0.75</v>
      </c>
      <c r="J242">
        <f>SUMIFS(รายงานลูกหนี้!$G$2:$G$20000, รายงานลูกหนี้!$A$2:$A$20000, $A242, รายงานลูกหนี้!$K$2:$K$20000, 0)</f>
        <v>56620</v>
      </c>
      <c r="K242">
        <f>SUMIFS(รายงานลูกหนี้!$G$2:$G$20000, รายงานลูกหนี้!$A$2:$A$20000, $A242, รายงานลูกหนี้!$K$2:$K$20000, "&gt;=1", รายงานลูกหนี้!$K$2:$K$20000, "&lt;=30")</f>
        <v>8295</v>
      </c>
      <c r="L242">
        <f>SUMIFS(รายงานลูกหนี้!$G$2:$G$20000, รายงานลูกหนี้!$A$2:$A$20000, $A242, รายงานลูกหนี้!$K$2:$K$20000, "&gt;=31", รายงานลูกหนี้!$K$2:$K$20000, "&lt;=60")</f>
        <v>1476</v>
      </c>
      <c r="M242">
        <f>SUMIFS(รายงานลูกหนี้!$G$2:$G$20000, รายงานลูกหนี้!$A$2:$A$20000, $A242, รายงานลูกหนี้!$K$2:$K$20000, "&gt;=61", รายงานลูกหนี้!$K$2:$K$20000, "&lt;=90")</f>
        <v>0</v>
      </c>
      <c r="N242">
        <f>SUMIFS(รายงานลูกหนี้!$G$2:$G$20000, รายงานลูกหนี้!$A$2:$A$20000, $A242, รายงานลูกหนี้!$K$2:$K$20000, "&gt;90")</f>
        <v>0</v>
      </c>
      <c r="O242">
        <f t="shared" si="18"/>
        <v>66391</v>
      </c>
      <c r="P242" s="17">
        <f t="shared" si="19"/>
        <v>4.2351372927053363E-2</v>
      </c>
    </row>
    <row r="243" spans="1:16" x14ac:dyDescent="0.2">
      <c r="A243" t="str">
        <v>6fc496e75eb820d2b4ef96d9d22d485b420a0efdab2c06a1af06514430c8fd90</v>
      </c>
      <c r="B243">
        <f>COUNTIF(รายงานลูกหนี้!$A:$A,A243)</f>
        <v>4</v>
      </c>
      <c r="C243">
        <f>COUNTIFS(รายงานลูกหนี้!$A:$A,A243,รายงานลูกหนี้!$K:$K,"&gt;0")</f>
        <v>1</v>
      </c>
      <c r="D243">
        <f>SUMIF(รายงานลูกหนี้!$A:$A,A243,รายงานลูกหนี้!$K:$K)</f>
        <v>8</v>
      </c>
      <c r="E243">
        <f>_xlfn.MAXIFS(รายงานลูกหนี้!$K:$K,รายงานลูกหนี้!$A:$A,A243)</f>
        <v>8</v>
      </c>
      <c r="F243" s="17">
        <f t="shared" si="15"/>
        <v>0.25</v>
      </c>
      <c r="G243" t="str">
        <f t="shared" si="16"/>
        <v>ค้างชำระ 1 - 30 วัน</v>
      </c>
      <c r="H243" t="str">
        <f t="shared" si="17"/>
        <v>ลูกหนี้ชั้นดี</v>
      </c>
      <c r="I243" s="17" cm="1">
        <f t="array" ref="I243">_xlfn.IFS(D243=0,0%, D243&lt;=30,25%, D243&lt;=60,50%, D243&lt;=90,75%, D243&gt;90,100%)</f>
        <v>0.25</v>
      </c>
      <c r="J243">
        <f>SUMIFS(รายงานลูกหนี้!$G$2:$G$20000, รายงานลูกหนี้!$A$2:$A$20000, $A243, รายงานลูกหนี้!$K$2:$K$20000, 0)</f>
        <v>11115</v>
      </c>
      <c r="K243">
        <f>SUMIFS(รายงานลูกหนี้!$G$2:$G$20000, รายงานลูกหนี้!$A$2:$A$20000, $A243, รายงานลูกหนี้!$K$2:$K$20000, "&gt;=1", รายงานลูกหนี้!$K$2:$K$20000, "&lt;=30")</f>
        <v>2295</v>
      </c>
      <c r="L243">
        <f>SUMIFS(รายงานลูกหนี้!$G$2:$G$20000, รายงานลูกหนี้!$A$2:$A$20000, $A243, รายงานลูกหนี้!$K$2:$K$20000, "&gt;=31", รายงานลูกหนี้!$K$2:$K$20000, "&lt;=60")</f>
        <v>0</v>
      </c>
      <c r="M243">
        <f>SUMIFS(รายงานลูกหนี้!$G$2:$G$20000, รายงานลูกหนี้!$A$2:$A$20000, $A243, รายงานลูกหนี้!$K$2:$K$20000, "&gt;=61", รายงานลูกหนี้!$K$2:$K$20000, "&lt;=90")</f>
        <v>0</v>
      </c>
      <c r="N243">
        <f>SUMIFS(รายงานลูกหนี้!$G$2:$G$20000, รายงานลูกหนี้!$A$2:$A$20000, $A243, รายงานลูกหนี้!$K$2:$K$20000, "&gt;90")</f>
        <v>0</v>
      </c>
      <c r="O243">
        <f t="shared" si="18"/>
        <v>13410</v>
      </c>
      <c r="P243" s="17">
        <f t="shared" si="19"/>
        <v>4.278523489932886E-2</v>
      </c>
    </row>
    <row r="244" spans="1:16" x14ac:dyDescent="0.2">
      <c r="A244" t="str">
        <v>b5f53fe11a130b8d9042656a7b890935f67a74e0c9fca499d68ae2cb511da2a6</v>
      </c>
      <c r="B244">
        <f>COUNTIF(รายงานลูกหนี้!$A:$A,A244)</f>
        <v>15</v>
      </c>
      <c r="C244">
        <f>COUNTIFS(รายงานลูกหนี้!$A:$A,A244,รายงานลูกหนี้!$K:$K,"&gt;0")</f>
        <v>5</v>
      </c>
      <c r="D244">
        <f>SUMIF(รายงานลูกหนี้!$A:$A,A244,รายงานลูกหนี้!$K:$K)</f>
        <v>90</v>
      </c>
      <c r="E244">
        <f>_xlfn.MAXIFS(รายงานลูกหนี้!$K:$K,รายงานลูกหนี้!$A:$A,A244)</f>
        <v>39</v>
      </c>
      <c r="F244" s="17">
        <f t="shared" si="15"/>
        <v>0.33333333333333331</v>
      </c>
      <c r="G244" t="str">
        <f t="shared" si="16"/>
        <v>ค้างชำระ 31 - 60 วัน</v>
      </c>
      <c r="H244" t="str">
        <f t="shared" si="17"/>
        <v>ลูกหนี้เฝ้าติดตาม</v>
      </c>
      <c r="I244" s="17" cm="1">
        <f t="array" ref="I244">_xlfn.IFS(D244=0,0%, D244&lt;=30,25%, D244&lt;=60,50%, D244&lt;=90,75%, D244&gt;90,100%)</f>
        <v>0.75</v>
      </c>
      <c r="J244">
        <f>SUMIFS(รายงานลูกหนี้!$G$2:$G$20000, รายงานลูกหนี้!$A$2:$A$20000, $A244, รายงานลูกหนี้!$K$2:$K$20000, 0)</f>
        <v>33384</v>
      </c>
      <c r="K244">
        <f>SUMIFS(รายงานลูกหนี้!$G$2:$G$20000, รายงานลูกหนี้!$A$2:$A$20000, $A244, รายงานลูกหนี้!$K$2:$K$20000, "&gt;=1", รายงานลูกหนี้!$K$2:$K$20000, "&lt;=30")</f>
        <v>78136</v>
      </c>
      <c r="L244">
        <f>SUMIFS(รายงานลูกหนี้!$G$2:$G$20000, รายงานลูกหนี้!$A$2:$A$20000, $A244, รายงานลูกหนี้!$K$2:$K$20000, "&gt;=31", รายงานลูกหนี้!$K$2:$K$20000, "&lt;=60")</f>
        <v>11167</v>
      </c>
      <c r="M244">
        <f>SUMIFS(รายงานลูกหนี้!$G$2:$G$20000, รายงานลูกหนี้!$A$2:$A$20000, $A244, รายงานลูกหนี้!$K$2:$K$20000, "&gt;=61", รายงานลูกหนี้!$K$2:$K$20000, "&lt;=90")</f>
        <v>0</v>
      </c>
      <c r="N244">
        <f>SUMIFS(รายงานลูกหนี้!$G$2:$G$20000, รายงานลูกหนี้!$A$2:$A$20000, $A244, รายงานลูกหนี้!$K$2:$K$20000, "&gt;90")</f>
        <v>0</v>
      </c>
      <c r="O244">
        <f t="shared" si="18"/>
        <v>122687</v>
      </c>
      <c r="P244" s="17">
        <f t="shared" si="19"/>
        <v>0.20472829232110981</v>
      </c>
    </row>
    <row r="245" spans="1:16" x14ac:dyDescent="0.2">
      <c r="A245" t="str">
        <v>eb1d49c42173197827eecccc977223cc3e974cd64b653bac9e4b9126e55813f6</v>
      </c>
      <c r="B245">
        <f>COUNTIF(รายงานลูกหนี้!$A:$A,A245)</f>
        <v>29</v>
      </c>
      <c r="C245">
        <f>COUNTIFS(รายงานลูกหนี้!$A:$A,A245,รายงานลูกหนี้!$K:$K,"&gt;0")</f>
        <v>7</v>
      </c>
      <c r="D245">
        <f>SUMIF(รายงานลูกหนี้!$A:$A,A245,รายงานลูกหนี้!$K:$K)</f>
        <v>22</v>
      </c>
      <c r="E245">
        <f>_xlfn.MAXIFS(รายงานลูกหนี้!$K:$K,รายงานลูกหนี้!$A:$A,A245)</f>
        <v>10</v>
      </c>
      <c r="F245" s="17">
        <f t="shared" si="15"/>
        <v>0.2413793103448276</v>
      </c>
      <c r="G245" t="str">
        <f t="shared" si="16"/>
        <v>ค้างชำระ 1 - 30 วัน</v>
      </c>
      <c r="H245" t="str">
        <f t="shared" si="17"/>
        <v>ลูกหนี้ชั้นดี</v>
      </c>
      <c r="I245" s="17" cm="1">
        <f t="array" ref="I245">_xlfn.IFS(D245=0,0%, D245&lt;=30,25%, D245&lt;=60,50%, D245&lt;=90,75%, D245&gt;90,100%)</f>
        <v>0.25</v>
      </c>
      <c r="J245">
        <f>SUMIFS(รายงานลูกหนี้!$G$2:$G$20000, รายงานลูกหนี้!$A$2:$A$20000, $A245, รายงานลูกหนี้!$K$2:$K$20000, 0)</f>
        <v>106084</v>
      </c>
      <c r="K245">
        <f>SUMIFS(รายงานลูกหนี้!$G$2:$G$20000, รายงานลูกหนี้!$A$2:$A$20000, $A245, รายงานลูกหนี้!$K$2:$K$20000, "&gt;=1", รายงานลูกหนี้!$K$2:$K$20000, "&lt;=30")</f>
        <v>25623</v>
      </c>
      <c r="L245">
        <f>SUMIFS(รายงานลูกหนี้!$G$2:$G$20000, รายงานลูกหนี้!$A$2:$A$20000, $A245, รายงานลูกหนี้!$K$2:$K$20000, "&gt;=31", รายงานลูกหนี้!$K$2:$K$20000, "&lt;=60")</f>
        <v>0</v>
      </c>
      <c r="M245">
        <f>SUMIFS(รายงานลูกหนี้!$G$2:$G$20000, รายงานลูกหนี้!$A$2:$A$20000, $A245, รายงานลูกหนี้!$K$2:$K$20000, "&gt;=61", รายงานลูกหนี้!$K$2:$K$20000, "&lt;=90")</f>
        <v>0</v>
      </c>
      <c r="N245">
        <f>SUMIFS(รายงานลูกหนี้!$G$2:$G$20000, รายงานลูกหนี้!$A$2:$A$20000, $A245, รายงานลูกหนี้!$K$2:$K$20000, "&gt;90")</f>
        <v>0</v>
      </c>
      <c r="O245">
        <f t="shared" si="18"/>
        <v>131707</v>
      </c>
      <c r="P245" s="17">
        <f t="shared" si="19"/>
        <v>4.8636367087550397E-2</v>
      </c>
    </row>
    <row r="246" spans="1:16" x14ac:dyDescent="0.2">
      <c r="A246" t="str">
        <v>0e4cb8bf409bd614fdfb8ab0d0c6c46883fae0114ec7ec9334b3239bd7e141dc</v>
      </c>
      <c r="B246">
        <f>COUNTIF(รายงานลูกหนี้!$A:$A,A246)</f>
        <v>1</v>
      </c>
      <c r="C246">
        <f>COUNTIFS(รายงานลูกหนี้!$A:$A,A246,รายงานลูกหนี้!$K:$K,"&gt;0")</f>
        <v>1</v>
      </c>
      <c r="D246">
        <f>SUMIF(รายงานลูกหนี้!$A:$A,A246,รายงานลูกหนี้!$K:$K)</f>
        <v>3</v>
      </c>
      <c r="E246">
        <f>_xlfn.MAXIFS(รายงานลูกหนี้!$K:$K,รายงานลูกหนี้!$A:$A,A246)</f>
        <v>3</v>
      </c>
      <c r="F246" s="17">
        <f t="shared" si="15"/>
        <v>1</v>
      </c>
      <c r="G246" t="str">
        <f t="shared" si="16"/>
        <v>ค้างชำระ 1 - 30 วัน</v>
      </c>
      <c r="H246" t="str">
        <f t="shared" si="17"/>
        <v>ลูกหนี้ชั้นดี</v>
      </c>
      <c r="I246" s="17" cm="1">
        <f t="array" ref="I246">_xlfn.IFS(D246=0,0%, D246&lt;=30,25%, D246&lt;=60,50%, D246&lt;=90,75%, D246&gt;90,100%)</f>
        <v>0.25</v>
      </c>
      <c r="J246">
        <f>SUMIFS(รายงานลูกหนี้!$G$2:$G$20000, รายงานลูกหนี้!$A$2:$A$20000, $A246, รายงานลูกหนี้!$K$2:$K$20000, 0)</f>
        <v>0</v>
      </c>
      <c r="K246">
        <f>SUMIFS(รายงานลูกหนี้!$G$2:$G$20000, รายงานลูกหนี้!$A$2:$A$20000, $A246, รายงานลูกหนี้!$K$2:$K$20000, "&gt;=1", รายงานลูกหนี้!$K$2:$K$20000, "&lt;=30")</f>
        <v>12520</v>
      </c>
      <c r="L246">
        <f>SUMIFS(รายงานลูกหนี้!$G$2:$G$20000, รายงานลูกหนี้!$A$2:$A$20000, $A246, รายงานลูกหนี้!$K$2:$K$20000, "&gt;=31", รายงานลูกหนี้!$K$2:$K$20000, "&lt;=60")</f>
        <v>0</v>
      </c>
      <c r="M246">
        <f>SUMIFS(รายงานลูกหนี้!$G$2:$G$20000, รายงานลูกหนี้!$A$2:$A$20000, $A246, รายงานลูกหนี้!$K$2:$K$20000, "&gt;=61", รายงานลูกหนี้!$K$2:$K$20000, "&lt;=90")</f>
        <v>0</v>
      </c>
      <c r="N246">
        <f>SUMIFS(รายงานลูกหนี้!$G$2:$G$20000, รายงานลูกหนี้!$A$2:$A$20000, $A246, รายงานลูกหนี้!$K$2:$K$20000, "&gt;90")</f>
        <v>0</v>
      </c>
      <c r="O246">
        <f t="shared" si="18"/>
        <v>12520</v>
      </c>
      <c r="P246" s="17">
        <f t="shared" si="19"/>
        <v>0.25</v>
      </c>
    </row>
    <row r="247" spans="1:16" x14ac:dyDescent="0.2">
      <c r="A247" t="str">
        <v>baf0b0a8783a36a1efc81d8f3ca65adcdff8012d104fad6912bef8808eedaa2a</v>
      </c>
      <c r="B247">
        <f>COUNTIF(รายงานลูกหนี้!$A:$A,A247)</f>
        <v>4</v>
      </c>
      <c r="C247">
        <f>COUNTIFS(รายงานลูกหนี้!$A:$A,A247,รายงานลูกหนี้!$K:$K,"&gt;0")</f>
        <v>1</v>
      </c>
      <c r="D247">
        <f>SUMIF(รายงานลูกหนี้!$A:$A,A247,รายงานลูกหนี้!$K:$K)</f>
        <v>2</v>
      </c>
      <c r="E247">
        <f>_xlfn.MAXIFS(รายงานลูกหนี้!$K:$K,รายงานลูกหนี้!$A:$A,A247)</f>
        <v>2</v>
      </c>
      <c r="F247" s="17">
        <f t="shared" si="15"/>
        <v>0.25</v>
      </c>
      <c r="G247" t="str">
        <f t="shared" si="16"/>
        <v>ค้างชำระ 1 - 30 วัน</v>
      </c>
      <c r="H247" t="str">
        <f t="shared" si="17"/>
        <v>ลูกหนี้ชั้นดี</v>
      </c>
      <c r="I247" s="17" cm="1">
        <f t="array" ref="I247">_xlfn.IFS(D247=0,0%, D247&lt;=30,25%, D247&lt;=60,50%, D247&lt;=90,75%, D247&gt;90,100%)</f>
        <v>0.25</v>
      </c>
      <c r="J247">
        <f>SUMIFS(รายงานลูกหนี้!$G$2:$G$20000, รายงานลูกหนี้!$A$2:$A$20000, $A247, รายงานลูกหนี้!$K$2:$K$20000, 0)</f>
        <v>30749</v>
      </c>
      <c r="K247">
        <f>SUMIFS(รายงานลูกหนี้!$G$2:$G$20000, รายงานลูกหนี้!$A$2:$A$20000, $A247, รายงานลูกหนี้!$K$2:$K$20000, "&gt;=1", รายงานลูกหนี้!$K$2:$K$20000, "&lt;=30")</f>
        <v>5140</v>
      </c>
      <c r="L247">
        <f>SUMIFS(รายงานลูกหนี้!$G$2:$G$20000, รายงานลูกหนี้!$A$2:$A$20000, $A247, รายงานลูกหนี้!$K$2:$K$20000, "&gt;=31", รายงานลูกหนี้!$K$2:$K$20000, "&lt;=60")</f>
        <v>0</v>
      </c>
      <c r="M247">
        <f>SUMIFS(รายงานลูกหนี้!$G$2:$G$20000, รายงานลูกหนี้!$A$2:$A$20000, $A247, รายงานลูกหนี้!$K$2:$K$20000, "&gt;=61", รายงานลูกหนี้!$K$2:$K$20000, "&lt;=90")</f>
        <v>0</v>
      </c>
      <c r="N247">
        <f>SUMIFS(รายงานลูกหนี้!$G$2:$G$20000, รายงานลูกหนี้!$A$2:$A$20000, $A247, รายงานลูกหนี้!$K$2:$K$20000, "&gt;90")</f>
        <v>0</v>
      </c>
      <c r="O247">
        <f t="shared" si="18"/>
        <v>35889</v>
      </c>
      <c r="P247" s="17">
        <f t="shared" si="19"/>
        <v>3.5804842709465295E-2</v>
      </c>
    </row>
    <row r="248" spans="1:16" x14ac:dyDescent="0.2">
      <c r="A248" t="str">
        <v>fd06541e06bc454591283a6507ea5f0079f467e311b5aebbb85715803b94fd93</v>
      </c>
      <c r="B248">
        <f>COUNTIF(รายงานลูกหนี้!$A:$A,A248)</f>
        <v>9</v>
      </c>
      <c r="C248">
        <f>COUNTIFS(รายงานลูกหนี้!$A:$A,A248,รายงานลูกหนี้!$K:$K,"&gt;0")</f>
        <v>4</v>
      </c>
      <c r="D248">
        <f>SUMIF(รายงานลูกหนี้!$A:$A,A248,รายงานลูกหนี้!$K:$K)</f>
        <v>23</v>
      </c>
      <c r="E248">
        <f>_xlfn.MAXIFS(รายงานลูกหนี้!$K:$K,รายงานลูกหนี้!$A:$A,A248)</f>
        <v>8</v>
      </c>
      <c r="F248" s="17">
        <f t="shared" si="15"/>
        <v>0.44444444444444442</v>
      </c>
      <c r="G248" t="str">
        <f t="shared" si="16"/>
        <v>ค้างชำระ 1 - 30 วัน</v>
      </c>
      <c r="H248" t="str">
        <f t="shared" si="17"/>
        <v>ลูกหนี้ชั้นดี</v>
      </c>
      <c r="I248" s="17" cm="1">
        <f t="array" ref="I248">_xlfn.IFS(D248=0,0%, D248&lt;=30,25%, D248&lt;=60,50%, D248&lt;=90,75%, D248&gt;90,100%)</f>
        <v>0.25</v>
      </c>
      <c r="J248">
        <f>SUMIFS(รายงานลูกหนี้!$G$2:$G$20000, รายงานลูกหนี้!$A$2:$A$20000, $A248, รายงานลูกหนี้!$K$2:$K$20000, 0)</f>
        <v>24203</v>
      </c>
      <c r="K248">
        <f>SUMIFS(รายงานลูกหนี้!$G$2:$G$20000, รายงานลูกหนี้!$A$2:$A$20000, $A248, รายงานลูกหนี้!$K$2:$K$20000, "&gt;=1", รายงานลูกหนี้!$K$2:$K$20000, "&lt;=30")</f>
        <v>7189</v>
      </c>
      <c r="L248">
        <f>SUMIFS(รายงานลูกหนี้!$G$2:$G$20000, รายงานลูกหนี้!$A$2:$A$20000, $A248, รายงานลูกหนี้!$K$2:$K$20000, "&gt;=31", รายงานลูกหนี้!$K$2:$K$20000, "&lt;=60")</f>
        <v>0</v>
      </c>
      <c r="M248">
        <f>SUMIFS(รายงานลูกหนี้!$G$2:$G$20000, รายงานลูกหนี้!$A$2:$A$20000, $A248, รายงานลูกหนี้!$K$2:$K$20000, "&gt;=61", รายงานลูกหนี้!$K$2:$K$20000, "&lt;=90")</f>
        <v>0</v>
      </c>
      <c r="N248">
        <f>SUMIFS(รายงานลูกหนี้!$G$2:$G$20000, รายงานลูกหนี้!$A$2:$A$20000, $A248, รายงานลูกหนี้!$K$2:$K$20000, "&gt;90")</f>
        <v>0</v>
      </c>
      <c r="O248">
        <f t="shared" si="18"/>
        <v>31392</v>
      </c>
      <c r="P248" s="17">
        <f t="shared" si="19"/>
        <v>5.725184760448522E-2</v>
      </c>
    </row>
    <row r="249" spans="1:16" x14ac:dyDescent="0.2">
      <c r="A249" t="str">
        <v>014395d89c55fcf42bedfa371c0bb8f6ad5f2d1b5d9c622934c141671b548536</v>
      </c>
      <c r="B249">
        <f>COUNTIF(รายงานลูกหนี้!$A:$A,A249)</f>
        <v>5</v>
      </c>
      <c r="C249">
        <f>COUNTIFS(รายงานลูกหนี้!$A:$A,A249,รายงานลูกหนี้!$K:$K,"&gt;0")</f>
        <v>1</v>
      </c>
      <c r="D249">
        <f>SUMIF(รายงานลูกหนี้!$A:$A,A249,รายงานลูกหนี้!$K:$K)</f>
        <v>10</v>
      </c>
      <c r="E249">
        <f>_xlfn.MAXIFS(รายงานลูกหนี้!$K:$K,รายงานลูกหนี้!$A:$A,A249)</f>
        <v>10</v>
      </c>
      <c r="F249" s="17">
        <f t="shared" si="15"/>
        <v>0.2</v>
      </c>
      <c r="G249" t="str">
        <f t="shared" si="16"/>
        <v>ค้างชำระ 1 - 30 วัน</v>
      </c>
      <c r="H249" t="str">
        <f t="shared" si="17"/>
        <v>ลูกหนี้ชั้นดี</v>
      </c>
      <c r="I249" s="17" cm="1">
        <f t="array" ref="I249">_xlfn.IFS(D249=0,0%, D249&lt;=30,25%, D249&lt;=60,50%, D249&lt;=90,75%, D249&gt;90,100%)</f>
        <v>0.25</v>
      </c>
      <c r="J249">
        <f>SUMIFS(รายงานลูกหนี้!$G$2:$G$20000, รายงานลูกหนี้!$A$2:$A$20000, $A249, รายงานลูกหนี้!$K$2:$K$20000, 0)</f>
        <v>6935</v>
      </c>
      <c r="K249">
        <f>SUMIFS(รายงานลูกหนี้!$G$2:$G$20000, รายงานลูกหนี้!$A$2:$A$20000, $A249, รายงานลูกหนี้!$K$2:$K$20000, "&gt;=1", รายงานลูกหนี้!$K$2:$K$20000, "&lt;=30")</f>
        <v>8110</v>
      </c>
      <c r="L249">
        <f>SUMIFS(รายงานลูกหนี้!$G$2:$G$20000, รายงานลูกหนี้!$A$2:$A$20000, $A249, รายงานลูกหนี้!$K$2:$K$20000, "&gt;=31", รายงานลูกหนี้!$K$2:$K$20000, "&lt;=60")</f>
        <v>0</v>
      </c>
      <c r="M249">
        <f>SUMIFS(รายงานลูกหนี้!$G$2:$G$20000, รายงานลูกหนี้!$A$2:$A$20000, $A249, รายงานลูกหนี้!$K$2:$K$20000, "&gt;=61", รายงานลูกหนี้!$K$2:$K$20000, "&lt;=90")</f>
        <v>0</v>
      </c>
      <c r="N249">
        <f>SUMIFS(รายงานลูกหนี้!$G$2:$G$20000, รายงานลูกหนี้!$A$2:$A$20000, $A249, รายงานลูกหนี้!$K$2:$K$20000, "&gt;90")</f>
        <v>0</v>
      </c>
      <c r="O249">
        <f t="shared" si="18"/>
        <v>15045</v>
      </c>
      <c r="P249" s="17">
        <f t="shared" si="19"/>
        <v>0.13476237952808243</v>
      </c>
    </row>
    <row r="250" spans="1:16" x14ac:dyDescent="0.2">
      <c r="A250" t="str">
        <v>28af7732e8fa1400ffbe7ed0ab14fa48b63b8d884303f783993d3fca2d62c214</v>
      </c>
      <c r="B250">
        <f>COUNTIF(รายงานลูกหนี้!$A:$A,A250)</f>
        <v>1</v>
      </c>
      <c r="C250">
        <f>COUNTIFS(รายงานลูกหนี้!$A:$A,A250,รายงานลูกหนี้!$K:$K,"&gt;0")</f>
        <v>0</v>
      </c>
      <c r="D250">
        <f>SUMIF(รายงานลูกหนี้!$A:$A,A250,รายงานลูกหนี้!$K:$K)</f>
        <v>0</v>
      </c>
      <c r="E250">
        <f>_xlfn.MAXIFS(รายงานลูกหนี้!$K:$K,รายงานลูกหนี้!$A:$A,A250)</f>
        <v>0</v>
      </c>
      <c r="F250" s="17">
        <f t="shared" si="15"/>
        <v>0</v>
      </c>
      <c r="G250" t="str">
        <f t="shared" si="16"/>
        <v>ชำระตรงเวลา</v>
      </c>
      <c r="H250" t="str">
        <f t="shared" si="17"/>
        <v>ลูกหนี้ชั้นดี</v>
      </c>
      <c r="I250" s="17" cm="1">
        <f t="array" ref="I250">_xlfn.IFS(D250=0,0%, D250&lt;=30,25%, D250&lt;=60,50%, D250&lt;=90,75%, D250&gt;90,100%)</f>
        <v>0</v>
      </c>
      <c r="J250">
        <f>SUMIFS(รายงานลูกหนี้!$G$2:$G$20000, รายงานลูกหนี้!$A$2:$A$20000, $A250, รายงานลูกหนี้!$K$2:$K$20000, 0)</f>
        <v>11805</v>
      </c>
      <c r="K250">
        <f>SUMIFS(รายงานลูกหนี้!$G$2:$G$20000, รายงานลูกหนี้!$A$2:$A$20000, $A250, รายงานลูกหนี้!$K$2:$K$20000, "&gt;=1", รายงานลูกหนี้!$K$2:$K$20000, "&lt;=30")</f>
        <v>0</v>
      </c>
      <c r="L250">
        <f>SUMIFS(รายงานลูกหนี้!$G$2:$G$20000, รายงานลูกหนี้!$A$2:$A$20000, $A250, รายงานลูกหนี้!$K$2:$K$20000, "&gt;=31", รายงานลูกหนี้!$K$2:$K$20000, "&lt;=60")</f>
        <v>0</v>
      </c>
      <c r="M250">
        <f>SUMIFS(รายงานลูกหนี้!$G$2:$G$20000, รายงานลูกหนี้!$A$2:$A$20000, $A250, รายงานลูกหนี้!$K$2:$K$20000, "&gt;=61", รายงานลูกหนี้!$K$2:$K$20000, "&lt;=90")</f>
        <v>0</v>
      </c>
      <c r="N250">
        <f>SUMIFS(รายงานลูกหนี้!$G$2:$G$20000, รายงานลูกหนี้!$A$2:$A$20000, $A250, รายงานลูกหนี้!$K$2:$K$20000, "&gt;90")</f>
        <v>0</v>
      </c>
      <c r="O250">
        <f t="shared" si="18"/>
        <v>11805</v>
      </c>
      <c r="P250" s="17">
        <f t="shared" si="19"/>
        <v>0</v>
      </c>
    </row>
    <row r="251" spans="1:16" x14ac:dyDescent="0.2">
      <c r="A251" t="str">
        <v>a8774786e2e21fca55c419d6b16a16b83ce16a4c7d7c52d19114fc7807924b7f</v>
      </c>
      <c r="B251">
        <f>COUNTIF(รายงานลูกหนี้!$A:$A,A251)</f>
        <v>40</v>
      </c>
      <c r="C251">
        <f>COUNTIFS(รายงานลูกหนี้!$A:$A,A251,รายงานลูกหนี้!$K:$K,"&gt;0")</f>
        <v>18</v>
      </c>
      <c r="D251">
        <f>SUMIF(รายงานลูกหนี้!$A:$A,A251,รายงานลูกหนี้!$K:$K)</f>
        <v>104</v>
      </c>
      <c r="E251">
        <f>_xlfn.MAXIFS(รายงานลูกหนี้!$K:$K,รายงานลูกหนี้!$A:$A,A251)</f>
        <v>20</v>
      </c>
      <c r="F251" s="17">
        <f t="shared" si="15"/>
        <v>0.45</v>
      </c>
      <c r="G251" t="str">
        <f t="shared" si="16"/>
        <v>ค้างชำระ 1 - 30 วัน</v>
      </c>
      <c r="H251" t="str">
        <f t="shared" si="17"/>
        <v>ลูกหนี้ชั้นดี</v>
      </c>
      <c r="I251" s="17" cm="1">
        <f t="array" ref="I251">_xlfn.IFS(D251=0,0%, D251&lt;=30,25%, D251&lt;=60,50%, D251&lt;=90,75%, D251&gt;90,100%)</f>
        <v>1</v>
      </c>
      <c r="J251">
        <f>SUMIFS(รายงานลูกหนี้!$G$2:$G$20000, รายงานลูกหนี้!$A$2:$A$20000, $A251, รายงานลูกหนี้!$K$2:$K$20000, 0)</f>
        <v>171651</v>
      </c>
      <c r="K251">
        <f>SUMIFS(รายงานลูกหนี้!$G$2:$G$20000, รายงานลูกหนี้!$A$2:$A$20000, $A251, รายงานลูกหนี้!$K$2:$K$20000, "&gt;=1", รายงานลูกหนี้!$K$2:$K$20000, "&lt;=30")</f>
        <v>91163</v>
      </c>
      <c r="L251">
        <f>SUMIFS(รายงานลูกหนี้!$G$2:$G$20000, รายงานลูกหนี้!$A$2:$A$20000, $A251, รายงานลูกหนี้!$K$2:$K$20000, "&gt;=31", รายงานลูกหนี้!$K$2:$K$20000, "&lt;=60")</f>
        <v>0</v>
      </c>
      <c r="M251">
        <f>SUMIFS(รายงานลูกหนี้!$G$2:$G$20000, รายงานลูกหนี้!$A$2:$A$20000, $A251, รายงานลูกหนี้!$K$2:$K$20000, "&gt;=61", รายงานลูกหนี้!$K$2:$K$20000, "&lt;=90")</f>
        <v>0</v>
      </c>
      <c r="N251">
        <f>SUMIFS(รายงานลูกหนี้!$G$2:$G$20000, รายงานลูกหนี้!$A$2:$A$20000, $A251, รายงานลูกหนี้!$K$2:$K$20000, "&gt;90")</f>
        <v>0</v>
      </c>
      <c r="O251">
        <f t="shared" si="18"/>
        <v>262814</v>
      </c>
      <c r="P251" s="17">
        <f t="shared" si="19"/>
        <v>8.6718173308880042E-2</v>
      </c>
    </row>
    <row r="252" spans="1:16" x14ac:dyDescent="0.2">
      <c r="A252" t="str">
        <v>71a2b38975d587bff140da81f96d37e90224fb18a1650d05de5a91e697f7404f</v>
      </c>
      <c r="B252">
        <f>COUNTIF(รายงานลูกหนี้!$A:$A,A252)</f>
        <v>8</v>
      </c>
      <c r="C252">
        <f>COUNTIFS(รายงานลูกหนี้!$A:$A,A252,รายงานลูกหนี้!$K:$K,"&gt;0")</f>
        <v>5</v>
      </c>
      <c r="D252">
        <f>SUMIF(รายงานลูกหนี้!$A:$A,A252,รายงานลูกหนี้!$K:$K)</f>
        <v>61</v>
      </c>
      <c r="E252">
        <f>_xlfn.MAXIFS(รายงานลูกหนี้!$K:$K,รายงานลูกหนี้!$A:$A,A252)</f>
        <v>19</v>
      </c>
      <c r="F252" s="17">
        <f t="shared" si="15"/>
        <v>0.625</v>
      </c>
      <c r="G252" t="str">
        <f t="shared" si="16"/>
        <v>ค้างชำระ 1 - 30 วัน</v>
      </c>
      <c r="H252" t="str">
        <f t="shared" si="17"/>
        <v>ลูกหนี้ชั้นดี</v>
      </c>
      <c r="I252" s="17" cm="1">
        <f t="array" ref="I252">_xlfn.IFS(D252=0,0%, D252&lt;=30,25%, D252&lt;=60,50%, D252&lt;=90,75%, D252&gt;90,100%)</f>
        <v>0.75</v>
      </c>
      <c r="J252">
        <f>SUMIFS(รายงานลูกหนี้!$G$2:$G$20000, รายงานลูกหนี้!$A$2:$A$20000, $A252, รายงานลูกหนี้!$K$2:$K$20000, 0)</f>
        <v>40861</v>
      </c>
      <c r="K252">
        <f>SUMIFS(รายงานลูกหนี้!$G$2:$G$20000, รายงานลูกหนี้!$A$2:$A$20000, $A252, รายงานลูกหนี้!$K$2:$K$20000, "&gt;=1", รายงานลูกหนี้!$K$2:$K$20000, "&lt;=30")</f>
        <v>209748</v>
      </c>
      <c r="L252">
        <f>SUMIFS(รายงานลูกหนี้!$G$2:$G$20000, รายงานลูกหนี้!$A$2:$A$20000, $A252, รายงานลูกหนี้!$K$2:$K$20000, "&gt;=31", รายงานลูกหนี้!$K$2:$K$20000, "&lt;=60")</f>
        <v>0</v>
      </c>
      <c r="M252">
        <f>SUMIFS(รายงานลูกหนี้!$G$2:$G$20000, รายงานลูกหนี้!$A$2:$A$20000, $A252, รายงานลูกหนี้!$K$2:$K$20000, "&gt;=61", รายงานลูกหนี้!$K$2:$K$20000, "&lt;=90")</f>
        <v>0</v>
      </c>
      <c r="N252">
        <f>SUMIFS(รายงานลูกหนี้!$G$2:$G$20000, รายงานลูกหนี้!$A$2:$A$20000, $A252, รายงานลูกหนี้!$K$2:$K$20000, "&gt;90")</f>
        <v>0</v>
      </c>
      <c r="O252">
        <f t="shared" si="18"/>
        <v>250609</v>
      </c>
      <c r="P252" s="17">
        <f t="shared" si="19"/>
        <v>0.20923829551213244</v>
      </c>
    </row>
    <row r="253" spans="1:16" x14ac:dyDescent="0.2">
      <c r="A253" t="str">
        <v>5f056b176431d00642ce672d2c6fbc69bad1563c41a0c53ceaa5027fdfe131cf</v>
      </c>
      <c r="B253">
        <f>COUNTIF(รายงานลูกหนี้!$A:$A,A253)</f>
        <v>26</v>
      </c>
      <c r="C253">
        <f>COUNTIFS(รายงานลูกหนี้!$A:$A,A253,รายงานลูกหนี้!$K:$K,"&gt;0")</f>
        <v>12</v>
      </c>
      <c r="D253">
        <f>SUMIF(รายงานลูกหนี้!$A:$A,A253,รายงานลูกหนี้!$K:$K)</f>
        <v>105</v>
      </c>
      <c r="E253">
        <f>_xlfn.MAXIFS(รายงานลูกหนี้!$K:$K,รายงานลูกหนี้!$A:$A,A253)</f>
        <v>25</v>
      </c>
      <c r="F253" s="17">
        <f t="shared" si="15"/>
        <v>0.46153846153846156</v>
      </c>
      <c r="G253" t="str">
        <f t="shared" si="16"/>
        <v>ค้างชำระ 1 - 30 วัน</v>
      </c>
      <c r="H253" t="str">
        <f t="shared" si="17"/>
        <v>ลูกหนี้ชั้นดี</v>
      </c>
      <c r="I253" s="17" cm="1">
        <f t="array" ref="I253">_xlfn.IFS(D253=0,0%, D253&lt;=30,25%, D253&lt;=60,50%, D253&lt;=90,75%, D253&gt;90,100%)</f>
        <v>1</v>
      </c>
      <c r="J253">
        <f>SUMIFS(รายงานลูกหนี้!$G$2:$G$20000, รายงานลูกหนี้!$A$2:$A$20000, $A253, รายงานลูกหนี้!$K$2:$K$20000, 0)</f>
        <v>143683</v>
      </c>
      <c r="K253">
        <f>SUMIFS(รายงานลูกหนี้!$G$2:$G$20000, รายงานลูกหนี้!$A$2:$A$20000, $A253, รายงานลูกหนี้!$K$2:$K$20000, "&gt;=1", รายงานลูกหนี้!$K$2:$K$20000, "&lt;=30")</f>
        <v>106883</v>
      </c>
      <c r="L253">
        <f>SUMIFS(รายงานลูกหนี้!$G$2:$G$20000, รายงานลูกหนี้!$A$2:$A$20000, $A253, รายงานลูกหนี้!$K$2:$K$20000, "&gt;=31", รายงานลูกหนี้!$K$2:$K$20000, "&lt;=60")</f>
        <v>0</v>
      </c>
      <c r="M253">
        <f>SUMIFS(รายงานลูกหนี้!$G$2:$G$20000, รายงานลูกหนี้!$A$2:$A$20000, $A253, รายงานลูกหนี้!$K$2:$K$20000, "&gt;=61", รายงานลูกหนี้!$K$2:$K$20000, "&lt;=90")</f>
        <v>0</v>
      </c>
      <c r="N253">
        <f>SUMIFS(รายงานลูกหนี้!$G$2:$G$20000, รายงานลูกหนี้!$A$2:$A$20000, $A253, รายงานลูกหนี้!$K$2:$K$20000, "&gt;90")</f>
        <v>0</v>
      </c>
      <c r="O253">
        <f t="shared" si="18"/>
        <v>250566</v>
      </c>
      <c r="P253" s="17">
        <f t="shared" si="19"/>
        <v>0.10664156350023547</v>
      </c>
    </row>
    <row r="254" spans="1:16" x14ac:dyDescent="0.2">
      <c r="A254" t="str">
        <v>9ec45171c6cf9f62d214426c8ebdb713b4605edafc19a40da973df8f4f8ecb14</v>
      </c>
      <c r="B254">
        <f>COUNTIF(รายงานลูกหนี้!$A:$A,A254)</f>
        <v>16</v>
      </c>
      <c r="C254">
        <f>COUNTIFS(รายงานลูกหนี้!$A:$A,A254,รายงานลูกหนี้!$K:$K,"&gt;0")</f>
        <v>3</v>
      </c>
      <c r="D254">
        <f>SUMIF(รายงานลูกหนี้!$A:$A,A254,รายงานลูกหนี้!$K:$K)</f>
        <v>11</v>
      </c>
      <c r="E254">
        <f>_xlfn.MAXIFS(รายงานลูกหนี้!$K:$K,รายงานลูกหนี้!$A:$A,A254)</f>
        <v>5</v>
      </c>
      <c r="F254" s="17">
        <f t="shared" si="15"/>
        <v>0.1875</v>
      </c>
      <c r="G254" t="str">
        <f t="shared" si="16"/>
        <v>ค้างชำระ 1 - 30 วัน</v>
      </c>
      <c r="H254" t="str">
        <f t="shared" si="17"/>
        <v>ลูกหนี้ชั้นดี</v>
      </c>
      <c r="I254" s="17" cm="1">
        <f t="array" ref="I254">_xlfn.IFS(D254=0,0%, D254&lt;=30,25%, D254&lt;=60,50%, D254&lt;=90,75%, D254&gt;90,100%)</f>
        <v>0.25</v>
      </c>
      <c r="J254">
        <f>SUMIFS(รายงานลูกหนี้!$G$2:$G$20000, รายงานลูกหนี้!$A$2:$A$20000, $A254, รายงานลูกหนี้!$K$2:$K$20000, 0)</f>
        <v>224121</v>
      </c>
      <c r="K254">
        <f>SUMIFS(รายงานลูกหนี้!$G$2:$G$20000, รายงานลูกหนี้!$A$2:$A$20000, $A254, รายงานลูกหนี้!$K$2:$K$20000, "&gt;=1", รายงานลูกหนี้!$K$2:$K$20000, "&lt;=30")</f>
        <v>16430</v>
      </c>
      <c r="L254">
        <f>SUMIFS(รายงานลูกหนี้!$G$2:$G$20000, รายงานลูกหนี้!$A$2:$A$20000, $A254, รายงานลูกหนี้!$K$2:$K$20000, "&gt;=31", รายงานลูกหนี้!$K$2:$K$20000, "&lt;=60")</f>
        <v>0</v>
      </c>
      <c r="M254">
        <f>SUMIFS(รายงานลูกหนี้!$G$2:$G$20000, รายงานลูกหนี้!$A$2:$A$20000, $A254, รายงานลูกหนี้!$K$2:$K$20000, "&gt;=61", รายงานลูกหนี้!$K$2:$K$20000, "&lt;=90")</f>
        <v>0</v>
      </c>
      <c r="N254">
        <f>SUMIFS(รายงานลูกหนี้!$G$2:$G$20000, รายงานลูกหนี้!$A$2:$A$20000, $A254, รายงานลูกหนี้!$K$2:$K$20000, "&gt;90")</f>
        <v>0</v>
      </c>
      <c r="O254">
        <f t="shared" si="18"/>
        <v>240551</v>
      </c>
      <c r="P254" s="17">
        <f t="shared" si="19"/>
        <v>1.7075381104214908E-2</v>
      </c>
    </row>
    <row r="255" spans="1:16" x14ac:dyDescent="0.2">
      <c r="A255" t="str">
        <v>2774f4b635926c7db39f68642005703621fb2b9206ed5b8ecf455cdac47c312b</v>
      </c>
      <c r="B255">
        <f>COUNTIF(รายงานลูกหนี้!$A:$A,A255)</f>
        <v>27</v>
      </c>
      <c r="C255">
        <f>COUNTIFS(รายงานลูกหนี้!$A:$A,A255,รายงานลูกหนี้!$K:$K,"&gt;0")</f>
        <v>13</v>
      </c>
      <c r="D255">
        <f>SUMIF(รายงานลูกหนี้!$A:$A,A255,รายงานลูกหนี้!$K:$K)</f>
        <v>77</v>
      </c>
      <c r="E255">
        <f>_xlfn.MAXIFS(รายงานลูกหนี้!$K:$K,รายงานลูกหนี้!$A:$A,A255)</f>
        <v>14</v>
      </c>
      <c r="F255" s="17">
        <f t="shared" si="15"/>
        <v>0.48148148148148145</v>
      </c>
      <c r="G255" t="str">
        <f t="shared" si="16"/>
        <v>ค้างชำระ 1 - 30 วัน</v>
      </c>
      <c r="H255" t="str">
        <f t="shared" si="17"/>
        <v>ลูกหนี้ชั้นดี</v>
      </c>
      <c r="I255" s="17" cm="1">
        <f t="array" ref="I255">_xlfn.IFS(D255=0,0%, D255&lt;=30,25%, D255&lt;=60,50%, D255&lt;=90,75%, D255&gt;90,100%)</f>
        <v>0.75</v>
      </c>
      <c r="J255">
        <f>SUMIFS(รายงานลูกหนี้!$G$2:$G$20000, รายงานลูกหนี้!$A$2:$A$20000, $A255, รายงานลูกหนี้!$K$2:$K$20000, 0)</f>
        <v>78861</v>
      </c>
      <c r="K255">
        <f>SUMIFS(รายงานลูกหนี้!$G$2:$G$20000, รายงานลูกหนี้!$A$2:$A$20000, $A255, รายงานลูกหนี้!$K$2:$K$20000, "&gt;=1", รายงานลูกหนี้!$K$2:$K$20000, "&lt;=30")</f>
        <v>47793</v>
      </c>
      <c r="L255">
        <f>SUMIFS(รายงานลูกหนี้!$G$2:$G$20000, รายงานลูกหนี้!$A$2:$A$20000, $A255, รายงานลูกหนี้!$K$2:$K$20000, "&gt;=31", รายงานลูกหนี้!$K$2:$K$20000, "&lt;=60")</f>
        <v>0</v>
      </c>
      <c r="M255">
        <f>SUMIFS(รายงานลูกหนี้!$G$2:$G$20000, รายงานลูกหนี้!$A$2:$A$20000, $A255, รายงานลูกหนี้!$K$2:$K$20000, "&gt;=61", รายงานลูกหนี้!$K$2:$K$20000, "&lt;=90")</f>
        <v>0</v>
      </c>
      <c r="N255">
        <f>SUMIFS(รายงานลูกหนี้!$G$2:$G$20000, รายงานลูกหนี้!$A$2:$A$20000, $A255, รายงานลูกหนี้!$K$2:$K$20000, "&gt;90")</f>
        <v>0</v>
      </c>
      <c r="O255">
        <f t="shared" si="18"/>
        <v>126654</v>
      </c>
      <c r="P255" s="17">
        <f t="shared" si="19"/>
        <v>9.4337723246008809E-2</v>
      </c>
    </row>
    <row r="256" spans="1:16" x14ac:dyDescent="0.2">
      <c r="A256" t="str">
        <v>73f8cd69e35a37a2067f76c13de91d37cbd7af8cb1d2b5a4ada0f47f6fe2de6f</v>
      </c>
      <c r="B256">
        <f>COUNTIF(รายงานลูกหนี้!$A:$A,A256)</f>
        <v>10</v>
      </c>
      <c r="C256">
        <f>COUNTIFS(รายงานลูกหนี้!$A:$A,A256,รายงานลูกหนี้!$K:$K,"&gt;0")</f>
        <v>2</v>
      </c>
      <c r="D256">
        <f>SUMIF(รายงานลูกหนี้!$A:$A,A256,รายงานลูกหนี้!$K:$K)</f>
        <v>8</v>
      </c>
      <c r="E256">
        <f>_xlfn.MAXIFS(รายงานลูกหนี้!$K:$K,รายงานลูกหนี้!$A:$A,A256)</f>
        <v>7</v>
      </c>
      <c r="F256" s="17">
        <f t="shared" si="15"/>
        <v>0.2</v>
      </c>
      <c r="G256" t="str">
        <f t="shared" si="16"/>
        <v>ค้างชำระ 1 - 30 วัน</v>
      </c>
      <c r="H256" t="str">
        <f t="shared" si="17"/>
        <v>ลูกหนี้ชั้นดี</v>
      </c>
      <c r="I256" s="17" cm="1">
        <f t="array" ref="I256">_xlfn.IFS(D256=0,0%, D256&lt;=30,25%, D256&lt;=60,50%, D256&lt;=90,75%, D256&gt;90,100%)</f>
        <v>0.25</v>
      </c>
      <c r="J256">
        <f>SUMIFS(รายงานลูกหนี้!$G$2:$G$20000, รายงานลูกหนี้!$A$2:$A$20000, $A256, รายงานลูกหนี้!$K$2:$K$20000, 0)</f>
        <v>59618</v>
      </c>
      <c r="K256">
        <f>SUMIFS(รายงานลูกหนี้!$G$2:$G$20000, รายงานลูกหนี้!$A$2:$A$20000, $A256, รายงานลูกหนี้!$K$2:$K$20000, "&gt;=1", รายงานลูกหนี้!$K$2:$K$20000, "&lt;=30")</f>
        <v>2079</v>
      </c>
      <c r="L256">
        <f>SUMIFS(รายงานลูกหนี้!$G$2:$G$20000, รายงานลูกหนี้!$A$2:$A$20000, $A256, รายงานลูกหนี้!$K$2:$K$20000, "&gt;=31", รายงานลูกหนี้!$K$2:$K$20000, "&lt;=60")</f>
        <v>0</v>
      </c>
      <c r="M256">
        <f>SUMIFS(รายงานลูกหนี้!$G$2:$G$20000, รายงานลูกหนี้!$A$2:$A$20000, $A256, รายงานลูกหนี้!$K$2:$K$20000, "&gt;=61", รายงานลูกหนี้!$K$2:$K$20000, "&lt;=90")</f>
        <v>0</v>
      </c>
      <c r="N256">
        <f>SUMIFS(รายงานลูกหนี้!$G$2:$G$20000, รายงานลูกหนี้!$A$2:$A$20000, $A256, รายงานลูกหนี้!$K$2:$K$20000, "&gt;90")</f>
        <v>0</v>
      </c>
      <c r="O256">
        <f t="shared" si="18"/>
        <v>61697</v>
      </c>
      <c r="P256" s="17">
        <f t="shared" si="19"/>
        <v>8.4242345657001144E-3</v>
      </c>
    </row>
    <row r="257" spans="1:16" x14ac:dyDescent="0.2">
      <c r="A257" t="str">
        <v>aed5315856b9cfa868866f182f84204bd2a540a9cea6a8dbc2e48ff82f40e357</v>
      </c>
      <c r="B257">
        <f>COUNTIF(รายงานลูกหนี้!$A:$A,A257)</f>
        <v>10</v>
      </c>
      <c r="C257">
        <f>COUNTIFS(รายงานลูกหนี้!$A:$A,A257,รายงานลูกหนี้!$K:$K,"&gt;0")</f>
        <v>3</v>
      </c>
      <c r="D257">
        <f>SUMIF(รายงานลูกหนี้!$A:$A,A257,รายงานลูกหนี้!$K:$K)</f>
        <v>12</v>
      </c>
      <c r="E257">
        <f>_xlfn.MAXIFS(รายงานลูกหนี้!$K:$K,รายงานลูกหนี้!$A:$A,A257)</f>
        <v>5</v>
      </c>
      <c r="F257" s="17">
        <f t="shared" si="15"/>
        <v>0.3</v>
      </c>
      <c r="G257" t="str">
        <f t="shared" si="16"/>
        <v>ค้างชำระ 1 - 30 วัน</v>
      </c>
      <c r="H257" t="str">
        <f t="shared" si="17"/>
        <v>ลูกหนี้ชั้นดี</v>
      </c>
      <c r="I257" s="17" cm="1">
        <f t="array" ref="I257">_xlfn.IFS(D257=0,0%, D257&lt;=30,25%, D257&lt;=60,50%, D257&lt;=90,75%, D257&gt;90,100%)</f>
        <v>0.25</v>
      </c>
      <c r="J257">
        <f>SUMIFS(รายงานลูกหนี้!$G$2:$G$20000, รายงานลูกหนี้!$A$2:$A$20000, $A257, รายงานลูกหนี้!$K$2:$K$20000, 0)</f>
        <v>16465</v>
      </c>
      <c r="K257">
        <f>SUMIFS(รายงานลูกหนี้!$G$2:$G$20000, รายงานลูกหนี้!$A$2:$A$20000, $A257, รายงานลูกหนี้!$K$2:$K$20000, "&gt;=1", รายงานลูกหนี้!$K$2:$K$20000, "&lt;=30")</f>
        <v>22567</v>
      </c>
      <c r="L257">
        <f>SUMIFS(รายงานลูกหนี้!$G$2:$G$20000, รายงานลูกหนี้!$A$2:$A$20000, $A257, รายงานลูกหนี้!$K$2:$K$20000, "&gt;=31", รายงานลูกหนี้!$K$2:$K$20000, "&lt;=60")</f>
        <v>0</v>
      </c>
      <c r="M257">
        <f>SUMIFS(รายงานลูกหนี้!$G$2:$G$20000, รายงานลูกหนี้!$A$2:$A$20000, $A257, รายงานลูกหนี้!$K$2:$K$20000, "&gt;=61", รายงานลูกหนี้!$K$2:$K$20000, "&lt;=90")</f>
        <v>0</v>
      </c>
      <c r="N257">
        <f>SUMIFS(รายงานลูกหนี้!$G$2:$G$20000, รายงานลูกหนี้!$A$2:$A$20000, $A257, รายงานลูกหนี้!$K$2:$K$20000, "&gt;90")</f>
        <v>0</v>
      </c>
      <c r="O257">
        <f t="shared" si="18"/>
        <v>39032</v>
      </c>
      <c r="P257" s="17">
        <f t="shared" si="19"/>
        <v>0.14454165812666531</v>
      </c>
    </row>
    <row r="258" spans="1:16" x14ac:dyDescent="0.2">
      <c r="A258" t="str">
        <v>dbd3b53a10d12030c9be6d5aebaa95aa5c3294c2ffe9bb3298cfaf10595bfeaf</v>
      </c>
      <c r="B258">
        <f>COUNTIF(รายงานลูกหนี้!$A:$A,A258)</f>
        <v>2</v>
      </c>
      <c r="C258">
        <f>COUNTIFS(รายงานลูกหนี้!$A:$A,A258,รายงานลูกหนี้!$K:$K,"&gt;0")</f>
        <v>1</v>
      </c>
      <c r="D258">
        <f>SUMIF(รายงานลูกหนี้!$A:$A,A258,รายงานลูกหนี้!$K:$K)</f>
        <v>35</v>
      </c>
      <c r="E258">
        <f>_xlfn.MAXIFS(รายงานลูกหนี้!$K:$K,รายงานลูกหนี้!$A:$A,A258)</f>
        <v>35</v>
      </c>
      <c r="F258" s="17">
        <f t="shared" si="15"/>
        <v>0.5</v>
      </c>
      <c r="G258" t="str">
        <f t="shared" si="16"/>
        <v>ค้างชำระ 31 - 60 วัน</v>
      </c>
      <c r="H258" t="str">
        <f t="shared" si="17"/>
        <v>ลูกหนี้เฝ้าติดตาม</v>
      </c>
      <c r="I258" s="17" cm="1">
        <f t="array" ref="I258">_xlfn.IFS(D258=0,0%, D258&lt;=30,25%, D258&lt;=60,50%, D258&lt;=90,75%, D258&gt;90,100%)</f>
        <v>0.5</v>
      </c>
      <c r="J258">
        <f>SUMIFS(รายงานลูกหนี้!$G$2:$G$20000, รายงานลูกหนี้!$A$2:$A$20000, $A258, รายงานลูกหนี้!$K$2:$K$20000, 0)</f>
        <v>8635</v>
      </c>
      <c r="K258">
        <f>SUMIFS(รายงานลูกหนี้!$G$2:$G$20000, รายงานลูกหนี้!$A$2:$A$20000, $A258, รายงานลูกหนี้!$K$2:$K$20000, "&gt;=1", รายงานลูกหนี้!$K$2:$K$20000, "&lt;=30")</f>
        <v>0</v>
      </c>
      <c r="L258">
        <f>SUMIFS(รายงานลูกหนี้!$G$2:$G$20000, รายงานลูกหนี้!$A$2:$A$20000, $A258, รายงานลูกหนี้!$K$2:$K$20000, "&gt;=31", รายงานลูกหนี้!$K$2:$K$20000, "&lt;=60")</f>
        <v>11795</v>
      </c>
      <c r="M258">
        <f>SUMIFS(รายงานลูกหนี้!$G$2:$G$20000, รายงานลูกหนี้!$A$2:$A$20000, $A258, รายงานลูกหนี้!$K$2:$K$20000, "&gt;=61", รายงานลูกหนี้!$K$2:$K$20000, "&lt;=90")</f>
        <v>0</v>
      </c>
      <c r="N258">
        <f>SUMIFS(รายงานลูกหนี้!$G$2:$G$20000, รายงานลูกหนี้!$A$2:$A$20000, $A258, รายงานลูกหนี้!$K$2:$K$20000, "&gt;90")</f>
        <v>0</v>
      </c>
      <c r="O258">
        <f t="shared" si="18"/>
        <v>20430</v>
      </c>
      <c r="P258" s="17">
        <f t="shared" si="19"/>
        <v>0.28866862457170828</v>
      </c>
    </row>
    <row r="259" spans="1:16" x14ac:dyDescent="0.2">
      <c r="A259" t="str">
        <v>ca1785060b2248bd452e0224fd6050164450bcf2e8426bd166abdb05738823dc</v>
      </c>
      <c r="B259">
        <f>COUNTIF(รายงานลูกหนี้!$A:$A,A259)</f>
        <v>1</v>
      </c>
      <c r="C259">
        <f>COUNTIFS(รายงานลูกหนี้!$A:$A,A259,รายงานลูกหนี้!$K:$K,"&gt;0")</f>
        <v>0</v>
      </c>
      <c r="D259">
        <f>SUMIF(รายงานลูกหนี้!$A:$A,A259,รายงานลูกหนี้!$K:$K)</f>
        <v>0</v>
      </c>
      <c r="E259">
        <f>_xlfn.MAXIFS(รายงานลูกหนี้!$K:$K,รายงานลูกหนี้!$A:$A,A259)</f>
        <v>0</v>
      </c>
      <c r="F259" s="17">
        <f t="shared" ref="F259:F322" si="20">C259/B259</f>
        <v>0</v>
      </c>
      <c r="G259" t="str">
        <f t="shared" ref="G259:G322" si="21">IF(E259&lt;=0, "ชำระตรงเวลา", IF(E259&lt;=30, "ค้างชำระ 1 - 30 วัน", IF(E259&lt;=60, "ค้างชำระ 31 - 60 วัน", IF(E259&lt;=90, "ค้างชำระ 61 - 90 วัน", "ค้างชำระเกิน 90 วัน"))))</f>
        <v>ชำระตรงเวลา</v>
      </c>
      <c r="H259" t="str">
        <f t="shared" ref="H259:H322" si="22">IF(E259&lt;=30, "ลูกหนี้ชั้นดี", IF(E259&lt;=90, "ลูกหนี้เฝ้าติดตาม", "ลูกหนี้ด้อยคุณภาพ (NPL)"))</f>
        <v>ลูกหนี้ชั้นดี</v>
      </c>
      <c r="I259" s="17" cm="1">
        <f t="array" ref="I259">_xlfn.IFS(D259=0,0%, D259&lt;=30,25%, D259&lt;=60,50%, D259&lt;=90,75%, D259&gt;90,100%)</f>
        <v>0</v>
      </c>
      <c r="J259">
        <f>SUMIFS(รายงานลูกหนี้!$G$2:$G$20000, รายงานลูกหนี้!$A$2:$A$20000, $A259, รายงานลูกหนี้!$K$2:$K$20000, 0)</f>
        <v>1350</v>
      </c>
      <c r="K259">
        <f>SUMIFS(รายงานลูกหนี้!$G$2:$G$20000, รายงานลูกหนี้!$A$2:$A$20000, $A259, รายงานลูกหนี้!$K$2:$K$20000, "&gt;=1", รายงานลูกหนี้!$K$2:$K$20000, "&lt;=30")</f>
        <v>0</v>
      </c>
      <c r="L259">
        <f>SUMIFS(รายงานลูกหนี้!$G$2:$G$20000, รายงานลูกหนี้!$A$2:$A$20000, $A259, รายงานลูกหนี้!$K$2:$K$20000, "&gt;=31", รายงานลูกหนี้!$K$2:$K$20000, "&lt;=60")</f>
        <v>0</v>
      </c>
      <c r="M259">
        <f>SUMIFS(รายงานลูกหนี้!$G$2:$G$20000, รายงานลูกหนี้!$A$2:$A$20000, $A259, รายงานลูกหนี้!$K$2:$K$20000, "&gt;=61", รายงานลูกหนี้!$K$2:$K$20000, "&lt;=90")</f>
        <v>0</v>
      </c>
      <c r="N259">
        <f>SUMIFS(รายงานลูกหนี้!$G$2:$G$20000, รายงานลูกหนี้!$A$2:$A$20000, $A259, รายงานลูกหนี้!$K$2:$K$20000, "&gt;90")</f>
        <v>0</v>
      </c>
      <c r="O259">
        <f t="shared" ref="O259:O322" si="23">SUM(J259:N259)</f>
        <v>1350</v>
      </c>
      <c r="P259" s="17">
        <f t="shared" ref="P259:P322" si="24">IF(O259=0, 0%, (J259*0%+K259*25%+L259*50%+M259*75%+N259*100%)/O259)</f>
        <v>0</v>
      </c>
    </row>
    <row r="260" spans="1:16" x14ac:dyDescent="0.2">
      <c r="A260" t="str">
        <v>0304a8918a54114bc5a0d7f35824836d8756c6573ae6c9c8faf3695743d69335</v>
      </c>
      <c r="B260">
        <f>COUNTIF(รายงานลูกหนี้!$A:$A,A260)</f>
        <v>9</v>
      </c>
      <c r="C260">
        <f>COUNTIFS(รายงานลูกหนี้!$A:$A,A260,รายงานลูกหนี้!$K:$K,"&gt;0")</f>
        <v>2</v>
      </c>
      <c r="D260">
        <f>SUMIF(รายงานลูกหนี้!$A:$A,A260,รายงานลูกหนี้!$K:$K)</f>
        <v>13</v>
      </c>
      <c r="E260">
        <f>_xlfn.MAXIFS(รายงานลูกหนี้!$K:$K,รายงานลูกหนี้!$A:$A,A260)</f>
        <v>11</v>
      </c>
      <c r="F260" s="17">
        <f t="shared" si="20"/>
        <v>0.22222222222222221</v>
      </c>
      <c r="G260" t="str">
        <f t="shared" si="21"/>
        <v>ค้างชำระ 1 - 30 วัน</v>
      </c>
      <c r="H260" t="str">
        <f t="shared" si="22"/>
        <v>ลูกหนี้ชั้นดี</v>
      </c>
      <c r="I260" s="17" cm="1">
        <f t="array" ref="I260">_xlfn.IFS(D260=0,0%, D260&lt;=30,25%, D260&lt;=60,50%, D260&lt;=90,75%, D260&gt;90,100%)</f>
        <v>0.25</v>
      </c>
      <c r="J260">
        <f>SUMIFS(รายงานลูกหนี้!$G$2:$G$20000, รายงานลูกหนี้!$A$2:$A$20000, $A260, รายงานลูกหนี้!$K$2:$K$20000, 0)</f>
        <v>37676</v>
      </c>
      <c r="K260">
        <f>SUMIFS(รายงานลูกหนี้!$G$2:$G$20000, รายงานลูกหนี้!$A$2:$A$20000, $A260, รายงานลูกหนี้!$K$2:$K$20000, "&gt;=1", รายงานลูกหนี้!$K$2:$K$20000, "&lt;=30")</f>
        <v>28740</v>
      </c>
      <c r="L260">
        <f>SUMIFS(รายงานลูกหนี้!$G$2:$G$20000, รายงานลูกหนี้!$A$2:$A$20000, $A260, รายงานลูกหนี้!$K$2:$K$20000, "&gt;=31", รายงานลูกหนี้!$K$2:$K$20000, "&lt;=60")</f>
        <v>0</v>
      </c>
      <c r="M260">
        <f>SUMIFS(รายงานลูกหนี้!$G$2:$G$20000, รายงานลูกหนี้!$A$2:$A$20000, $A260, รายงานลูกหนี้!$K$2:$K$20000, "&gt;=61", รายงานลูกหนี้!$K$2:$K$20000, "&lt;=90")</f>
        <v>0</v>
      </c>
      <c r="N260">
        <f>SUMIFS(รายงานลูกหนี้!$G$2:$G$20000, รายงานลูกหนี้!$A$2:$A$20000, $A260, รายงานลูกหนี้!$K$2:$K$20000, "&gt;90")</f>
        <v>0</v>
      </c>
      <c r="O260">
        <f t="shared" si="23"/>
        <v>66416</v>
      </c>
      <c r="P260" s="17">
        <f t="shared" si="24"/>
        <v>0.10818176343049868</v>
      </c>
    </row>
    <row r="261" spans="1:16" x14ac:dyDescent="0.2">
      <c r="A261" t="str">
        <v>cbfdf53c4498c3f4e64b9f1aec61ca8e707bba702f6430b4e2ea1fc1d6754bd0</v>
      </c>
      <c r="B261">
        <f>COUNTIF(รายงานลูกหนี้!$A:$A,A261)</f>
        <v>5</v>
      </c>
      <c r="C261">
        <f>COUNTIFS(รายงานลูกหนี้!$A:$A,A261,รายงานลูกหนี้!$K:$K,"&gt;0")</f>
        <v>0</v>
      </c>
      <c r="D261">
        <f>SUMIF(รายงานลูกหนี้!$A:$A,A261,รายงานลูกหนี้!$K:$K)</f>
        <v>0</v>
      </c>
      <c r="E261">
        <f>_xlfn.MAXIFS(รายงานลูกหนี้!$K:$K,รายงานลูกหนี้!$A:$A,A261)</f>
        <v>0</v>
      </c>
      <c r="F261" s="17">
        <f t="shared" si="20"/>
        <v>0</v>
      </c>
      <c r="G261" t="str">
        <f t="shared" si="21"/>
        <v>ชำระตรงเวลา</v>
      </c>
      <c r="H261" t="str">
        <f t="shared" si="22"/>
        <v>ลูกหนี้ชั้นดี</v>
      </c>
      <c r="I261" s="17" cm="1">
        <f t="array" ref="I261">_xlfn.IFS(D261=0,0%, D261&lt;=30,25%, D261&lt;=60,50%, D261&lt;=90,75%, D261&gt;90,100%)</f>
        <v>0</v>
      </c>
      <c r="J261">
        <f>SUMIFS(รายงานลูกหนี้!$G$2:$G$20000, รายงานลูกหนี้!$A$2:$A$20000, $A261, รายงานลูกหนี้!$K$2:$K$20000, 0)</f>
        <v>53150</v>
      </c>
      <c r="K261">
        <f>SUMIFS(รายงานลูกหนี้!$G$2:$G$20000, รายงานลูกหนี้!$A$2:$A$20000, $A261, รายงานลูกหนี้!$K$2:$K$20000, "&gt;=1", รายงานลูกหนี้!$K$2:$K$20000, "&lt;=30")</f>
        <v>0</v>
      </c>
      <c r="L261">
        <f>SUMIFS(รายงานลูกหนี้!$G$2:$G$20000, รายงานลูกหนี้!$A$2:$A$20000, $A261, รายงานลูกหนี้!$K$2:$K$20000, "&gt;=31", รายงานลูกหนี้!$K$2:$K$20000, "&lt;=60")</f>
        <v>0</v>
      </c>
      <c r="M261">
        <f>SUMIFS(รายงานลูกหนี้!$G$2:$G$20000, รายงานลูกหนี้!$A$2:$A$20000, $A261, รายงานลูกหนี้!$K$2:$K$20000, "&gt;=61", รายงานลูกหนี้!$K$2:$K$20000, "&lt;=90")</f>
        <v>0</v>
      </c>
      <c r="N261">
        <f>SUMIFS(รายงานลูกหนี้!$G$2:$G$20000, รายงานลูกหนี้!$A$2:$A$20000, $A261, รายงานลูกหนี้!$K$2:$K$20000, "&gt;90")</f>
        <v>0</v>
      </c>
      <c r="O261">
        <f t="shared" si="23"/>
        <v>53150</v>
      </c>
      <c r="P261" s="17">
        <f t="shared" si="24"/>
        <v>0</v>
      </c>
    </row>
    <row r="262" spans="1:16" x14ac:dyDescent="0.2">
      <c r="A262" t="str">
        <v>c50045157b261fad7386f45f898cbef33c08d14ab393400a1051d30a9615539d</v>
      </c>
      <c r="B262">
        <f>COUNTIF(รายงานลูกหนี้!$A:$A,A262)</f>
        <v>14</v>
      </c>
      <c r="C262">
        <f>COUNTIFS(รายงานลูกหนี้!$A:$A,A262,รายงานลูกหนี้!$K:$K,"&gt;0")</f>
        <v>3</v>
      </c>
      <c r="D262">
        <f>SUMIF(รายงานลูกหนี้!$A:$A,A262,รายงานลูกหนี้!$K:$K)</f>
        <v>31</v>
      </c>
      <c r="E262">
        <f>_xlfn.MAXIFS(รายงานลูกหนี้!$K:$K,รายงานลูกหนี้!$A:$A,A262)</f>
        <v>17</v>
      </c>
      <c r="F262" s="17">
        <f t="shared" si="20"/>
        <v>0.21428571428571427</v>
      </c>
      <c r="G262" t="str">
        <f t="shared" si="21"/>
        <v>ค้างชำระ 1 - 30 วัน</v>
      </c>
      <c r="H262" t="str">
        <f t="shared" si="22"/>
        <v>ลูกหนี้ชั้นดี</v>
      </c>
      <c r="I262" s="17" cm="1">
        <f t="array" ref="I262">_xlfn.IFS(D262=0,0%, D262&lt;=30,25%, D262&lt;=60,50%, D262&lt;=90,75%, D262&gt;90,100%)</f>
        <v>0.5</v>
      </c>
      <c r="J262">
        <f>SUMIFS(รายงานลูกหนี้!$G$2:$G$20000, รายงานลูกหนี้!$A$2:$A$20000, $A262, รายงานลูกหนี้!$K$2:$K$20000, 0)</f>
        <v>75552</v>
      </c>
      <c r="K262">
        <f>SUMIFS(รายงานลูกหนี้!$G$2:$G$20000, รายงานลูกหนี้!$A$2:$A$20000, $A262, รายงานลูกหนี้!$K$2:$K$20000, "&gt;=1", รายงานลูกหนี้!$K$2:$K$20000, "&lt;=30")</f>
        <v>33853</v>
      </c>
      <c r="L262">
        <f>SUMIFS(รายงานลูกหนี้!$G$2:$G$20000, รายงานลูกหนี้!$A$2:$A$20000, $A262, รายงานลูกหนี้!$K$2:$K$20000, "&gt;=31", รายงานลูกหนี้!$K$2:$K$20000, "&lt;=60")</f>
        <v>0</v>
      </c>
      <c r="M262">
        <f>SUMIFS(รายงานลูกหนี้!$G$2:$G$20000, รายงานลูกหนี้!$A$2:$A$20000, $A262, รายงานลูกหนี้!$K$2:$K$20000, "&gt;=61", รายงานลูกหนี้!$K$2:$K$20000, "&lt;=90")</f>
        <v>0</v>
      </c>
      <c r="N262">
        <f>SUMIFS(รายงานลูกหนี้!$G$2:$G$20000, รายงานลูกหนี้!$A$2:$A$20000, $A262, รายงานลูกหนี้!$K$2:$K$20000, "&gt;90")</f>
        <v>0</v>
      </c>
      <c r="O262">
        <f t="shared" si="23"/>
        <v>109405</v>
      </c>
      <c r="P262" s="17">
        <f t="shared" si="24"/>
        <v>7.7357067775695815E-2</v>
      </c>
    </row>
    <row r="263" spans="1:16" x14ac:dyDescent="0.2">
      <c r="A263" t="str">
        <v>1da10b528c3ac9047e46e27fa55396103b11e87ae19d98348a17e87e39dbbc11</v>
      </c>
      <c r="B263">
        <f>COUNTIF(รายงานลูกหนี้!$A:$A,A263)</f>
        <v>4</v>
      </c>
      <c r="C263">
        <f>COUNTIFS(รายงานลูกหนี้!$A:$A,A263,รายงานลูกหนี้!$K:$K,"&gt;0")</f>
        <v>2</v>
      </c>
      <c r="D263">
        <f>SUMIF(รายงานลูกหนี้!$A:$A,A263,รายงานลูกหนี้!$K:$K)</f>
        <v>13</v>
      </c>
      <c r="E263">
        <f>_xlfn.MAXIFS(รายงานลูกหนี้!$K:$K,รายงานลูกหนี้!$A:$A,A263)</f>
        <v>8</v>
      </c>
      <c r="F263" s="17">
        <f t="shared" si="20"/>
        <v>0.5</v>
      </c>
      <c r="G263" t="str">
        <f t="shared" si="21"/>
        <v>ค้างชำระ 1 - 30 วัน</v>
      </c>
      <c r="H263" t="str">
        <f t="shared" si="22"/>
        <v>ลูกหนี้ชั้นดี</v>
      </c>
      <c r="I263" s="17" cm="1">
        <f t="array" ref="I263">_xlfn.IFS(D263=0,0%, D263&lt;=30,25%, D263&lt;=60,50%, D263&lt;=90,75%, D263&gt;90,100%)</f>
        <v>0.25</v>
      </c>
      <c r="J263">
        <f>SUMIFS(รายงานลูกหนี้!$G$2:$G$20000, รายงานลูกหนี้!$A$2:$A$20000, $A263, รายงานลูกหนี้!$K$2:$K$20000, 0)</f>
        <v>5315</v>
      </c>
      <c r="K263">
        <f>SUMIFS(รายงานลูกหนี้!$G$2:$G$20000, รายงานลูกหนี้!$A$2:$A$20000, $A263, รายงานลูกหนี้!$K$2:$K$20000, "&gt;=1", รายงานลูกหนี้!$K$2:$K$20000, "&lt;=30")</f>
        <v>3369</v>
      </c>
      <c r="L263">
        <f>SUMIFS(รายงานลูกหนี้!$G$2:$G$20000, รายงานลูกหนี้!$A$2:$A$20000, $A263, รายงานลูกหนี้!$K$2:$K$20000, "&gt;=31", รายงานลูกหนี้!$K$2:$K$20000, "&lt;=60")</f>
        <v>0</v>
      </c>
      <c r="M263">
        <f>SUMIFS(รายงานลูกหนี้!$G$2:$G$20000, รายงานลูกหนี้!$A$2:$A$20000, $A263, รายงานลูกหนี้!$K$2:$K$20000, "&gt;=61", รายงานลูกหนี้!$K$2:$K$20000, "&lt;=90")</f>
        <v>0</v>
      </c>
      <c r="N263">
        <f>SUMIFS(รายงานลูกหนี้!$G$2:$G$20000, รายงานลูกหนี้!$A$2:$A$20000, $A263, รายงานลูกหนี้!$K$2:$K$20000, "&gt;90")</f>
        <v>0</v>
      </c>
      <c r="O263">
        <f t="shared" si="23"/>
        <v>8684</v>
      </c>
      <c r="P263" s="17">
        <f t="shared" si="24"/>
        <v>9.6988714877936436E-2</v>
      </c>
    </row>
    <row r="264" spans="1:16" x14ac:dyDescent="0.2">
      <c r="A264" t="str">
        <v>c5c17a581d9f391ba9e2de2ff7a2067af5af2d3ceae1bbbf64b9c77fa9781929</v>
      </c>
      <c r="B264">
        <f>COUNTIF(รายงานลูกหนี้!$A:$A,A264)</f>
        <v>12</v>
      </c>
      <c r="C264">
        <f>COUNTIFS(รายงานลูกหนี้!$A:$A,A264,รายงานลูกหนี้!$K:$K,"&gt;0")</f>
        <v>2</v>
      </c>
      <c r="D264">
        <f>SUMIF(รายงานลูกหนี้!$A:$A,A264,รายงานลูกหนี้!$K:$K)</f>
        <v>7</v>
      </c>
      <c r="E264">
        <f>_xlfn.MAXIFS(รายงานลูกหนี้!$K:$K,รายงานลูกหนี้!$A:$A,A264)</f>
        <v>5</v>
      </c>
      <c r="F264" s="17">
        <f t="shared" si="20"/>
        <v>0.16666666666666666</v>
      </c>
      <c r="G264" t="str">
        <f t="shared" si="21"/>
        <v>ค้างชำระ 1 - 30 วัน</v>
      </c>
      <c r="H264" t="str">
        <f t="shared" si="22"/>
        <v>ลูกหนี้ชั้นดี</v>
      </c>
      <c r="I264" s="17" cm="1">
        <f t="array" ref="I264">_xlfn.IFS(D264=0,0%, D264&lt;=30,25%, D264&lt;=60,50%, D264&lt;=90,75%, D264&gt;90,100%)</f>
        <v>0.25</v>
      </c>
      <c r="J264">
        <f>SUMIFS(รายงานลูกหนี้!$G$2:$G$20000, รายงานลูกหนี้!$A$2:$A$20000, $A264, รายงานลูกหนี้!$K$2:$K$20000, 0)</f>
        <v>27618</v>
      </c>
      <c r="K264">
        <f>SUMIFS(รายงานลูกหนี้!$G$2:$G$20000, รายงานลูกหนี้!$A$2:$A$20000, $A264, รายงานลูกหนี้!$K$2:$K$20000, "&gt;=1", รายงานลูกหนี้!$K$2:$K$20000, "&lt;=30")</f>
        <v>24807</v>
      </c>
      <c r="L264">
        <f>SUMIFS(รายงานลูกหนี้!$G$2:$G$20000, รายงานลูกหนี้!$A$2:$A$20000, $A264, รายงานลูกหนี้!$K$2:$K$20000, "&gt;=31", รายงานลูกหนี้!$K$2:$K$20000, "&lt;=60")</f>
        <v>0</v>
      </c>
      <c r="M264">
        <f>SUMIFS(รายงานลูกหนี้!$G$2:$G$20000, รายงานลูกหนี้!$A$2:$A$20000, $A264, รายงานลูกหนี้!$K$2:$K$20000, "&gt;=61", รายงานลูกหนี้!$K$2:$K$20000, "&lt;=90")</f>
        <v>0</v>
      </c>
      <c r="N264">
        <f>SUMIFS(รายงานลูกหนี้!$G$2:$G$20000, รายงานลูกหนี้!$A$2:$A$20000, $A264, รายงานลูกหนี้!$K$2:$K$20000, "&gt;90")</f>
        <v>0</v>
      </c>
      <c r="O264">
        <f t="shared" si="23"/>
        <v>52425</v>
      </c>
      <c r="P264" s="17">
        <f t="shared" si="24"/>
        <v>0.11829756795422032</v>
      </c>
    </row>
    <row r="265" spans="1:16" x14ac:dyDescent="0.2">
      <c r="A265" t="str">
        <v>e2343c36c8238063473c7477e6ef680e0b9a46ee9c5d2f6a09c498c6b98eb501</v>
      </c>
      <c r="B265">
        <f>COUNTIF(รายงานลูกหนี้!$A:$A,A265)</f>
        <v>15</v>
      </c>
      <c r="C265">
        <f>COUNTIFS(รายงานลูกหนี้!$A:$A,A265,รายงานลูกหนี้!$K:$K,"&gt;0")</f>
        <v>9</v>
      </c>
      <c r="D265">
        <f>SUMIF(รายงานลูกหนี้!$A:$A,A265,รายงานลูกหนี้!$K:$K)</f>
        <v>67</v>
      </c>
      <c r="E265">
        <f>_xlfn.MAXIFS(รายงานลูกหนี้!$K:$K,รายงานลูกหนี้!$A:$A,A265)</f>
        <v>37</v>
      </c>
      <c r="F265" s="17">
        <f t="shared" si="20"/>
        <v>0.6</v>
      </c>
      <c r="G265" t="str">
        <f t="shared" si="21"/>
        <v>ค้างชำระ 31 - 60 วัน</v>
      </c>
      <c r="H265" t="str">
        <f t="shared" si="22"/>
        <v>ลูกหนี้เฝ้าติดตาม</v>
      </c>
      <c r="I265" s="17" cm="1">
        <f t="array" ref="I265">_xlfn.IFS(D265=0,0%, D265&lt;=30,25%, D265&lt;=60,50%, D265&lt;=90,75%, D265&gt;90,100%)</f>
        <v>0.75</v>
      </c>
      <c r="J265">
        <f>SUMIFS(รายงานลูกหนี้!$G$2:$G$20000, รายงานลูกหนี้!$A$2:$A$20000, $A265, รายงานลูกหนี้!$K$2:$K$20000, 0)</f>
        <v>46825</v>
      </c>
      <c r="K265">
        <f>SUMIFS(รายงานลูกหนี้!$G$2:$G$20000, รายงานลูกหนี้!$A$2:$A$20000, $A265, รายงานลูกหนี้!$K$2:$K$20000, "&gt;=1", รายงานลูกหนี้!$K$2:$K$20000, "&lt;=30")</f>
        <v>44377</v>
      </c>
      <c r="L265">
        <f>SUMIFS(รายงานลูกหนี้!$G$2:$G$20000, รายงานลูกหนี้!$A$2:$A$20000, $A265, รายงานลูกหนี้!$K$2:$K$20000, "&gt;=31", รายงานลูกหนี้!$K$2:$K$20000, "&lt;=60")</f>
        <v>15993</v>
      </c>
      <c r="M265">
        <f>SUMIFS(รายงานลูกหนี้!$G$2:$G$20000, รายงานลูกหนี้!$A$2:$A$20000, $A265, รายงานลูกหนี้!$K$2:$K$20000, "&gt;=61", รายงานลูกหนี้!$K$2:$K$20000, "&lt;=90")</f>
        <v>0</v>
      </c>
      <c r="N265">
        <f>SUMIFS(รายงานลูกหนี้!$G$2:$G$20000, รายงานลูกหนี้!$A$2:$A$20000, $A265, รายงานลูกหนี้!$K$2:$K$20000, "&gt;90")</f>
        <v>0</v>
      </c>
      <c r="O265">
        <f t="shared" si="23"/>
        <v>107195</v>
      </c>
      <c r="P265" s="17">
        <f t="shared" si="24"/>
        <v>0.17809366108493865</v>
      </c>
    </row>
    <row r="266" spans="1:16" x14ac:dyDescent="0.2">
      <c r="A266" t="str">
        <v>6d5bd51d6c7c0d41a4ef1daa76024c8d2ce2474084c6bb3dcdb30eb630b829ba</v>
      </c>
      <c r="B266">
        <f>COUNTIF(รายงานลูกหนี้!$A:$A,A266)</f>
        <v>16</v>
      </c>
      <c r="C266">
        <f>COUNTIFS(รายงานลูกหนี้!$A:$A,A266,รายงานลูกหนี้!$K:$K,"&gt;0")</f>
        <v>4</v>
      </c>
      <c r="D266">
        <f>SUMIF(รายงานลูกหนี้!$A:$A,A266,รายงานลูกหนี้!$K:$K)</f>
        <v>19</v>
      </c>
      <c r="E266">
        <f>_xlfn.MAXIFS(รายงานลูกหนี้!$K:$K,รายงานลูกหนี้!$A:$A,A266)</f>
        <v>9</v>
      </c>
      <c r="F266" s="17">
        <f t="shared" si="20"/>
        <v>0.25</v>
      </c>
      <c r="G266" t="str">
        <f t="shared" si="21"/>
        <v>ค้างชำระ 1 - 30 วัน</v>
      </c>
      <c r="H266" t="str">
        <f t="shared" si="22"/>
        <v>ลูกหนี้ชั้นดี</v>
      </c>
      <c r="I266" s="17" cm="1">
        <f t="array" ref="I266">_xlfn.IFS(D266=0,0%, D266&lt;=30,25%, D266&lt;=60,50%, D266&lt;=90,75%, D266&gt;90,100%)</f>
        <v>0.25</v>
      </c>
      <c r="J266">
        <f>SUMIFS(รายงานลูกหนี้!$G$2:$G$20000, รายงานลูกหนี้!$A$2:$A$20000, $A266, รายงานลูกหนี้!$K$2:$K$20000, 0)</f>
        <v>44107</v>
      </c>
      <c r="K266">
        <f>SUMIFS(รายงานลูกหนี้!$G$2:$G$20000, รายงานลูกหนี้!$A$2:$A$20000, $A266, รายงานลูกหนี้!$K$2:$K$20000, "&gt;=1", รายงานลูกหนี้!$K$2:$K$20000, "&lt;=30")</f>
        <v>36763</v>
      </c>
      <c r="L266">
        <f>SUMIFS(รายงานลูกหนี้!$G$2:$G$20000, รายงานลูกหนี้!$A$2:$A$20000, $A266, รายงานลูกหนี้!$K$2:$K$20000, "&gt;=31", รายงานลูกหนี้!$K$2:$K$20000, "&lt;=60")</f>
        <v>0</v>
      </c>
      <c r="M266">
        <f>SUMIFS(รายงานลูกหนี้!$G$2:$G$20000, รายงานลูกหนี้!$A$2:$A$20000, $A266, รายงานลูกหนี้!$K$2:$K$20000, "&gt;=61", รายงานลูกหนี้!$K$2:$K$20000, "&lt;=90")</f>
        <v>0</v>
      </c>
      <c r="N266">
        <f>SUMIFS(รายงานลูกหนี้!$G$2:$G$20000, รายงานลูกหนี้!$A$2:$A$20000, $A266, รายงานลูกหนี้!$K$2:$K$20000, "&gt;90")</f>
        <v>0</v>
      </c>
      <c r="O266">
        <f t="shared" si="23"/>
        <v>80870</v>
      </c>
      <c r="P266" s="17">
        <f t="shared" si="24"/>
        <v>0.11364844812662298</v>
      </c>
    </row>
    <row r="267" spans="1:16" x14ac:dyDescent="0.2">
      <c r="A267" t="str">
        <v>44d9eac6f28df63627e64c08c604a4d0723451305571c9839cc0b48726ed481b</v>
      </c>
      <c r="B267">
        <f>COUNTIF(รายงานลูกหนี้!$A:$A,A267)</f>
        <v>10</v>
      </c>
      <c r="C267">
        <f>COUNTIFS(รายงานลูกหนี้!$A:$A,A267,รายงานลูกหนี้!$K:$K,"&gt;0")</f>
        <v>6</v>
      </c>
      <c r="D267">
        <f>SUMIF(รายงานลูกหนี้!$A:$A,A267,รายงานลูกหนี้!$K:$K)</f>
        <v>63</v>
      </c>
      <c r="E267">
        <f>_xlfn.MAXIFS(รายงานลูกหนี้!$K:$K,รายงานลูกหนี้!$A:$A,A267)</f>
        <v>22</v>
      </c>
      <c r="F267" s="17">
        <f t="shared" si="20"/>
        <v>0.6</v>
      </c>
      <c r="G267" t="str">
        <f t="shared" si="21"/>
        <v>ค้างชำระ 1 - 30 วัน</v>
      </c>
      <c r="H267" t="str">
        <f t="shared" si="22"/>
        <v>ลูกหนี้ชั้นดี</v>
      </c>
      <c r="I267" s="17" cm="1">
        <f t="array" ref="I267">_xlfn.IFS(D267=0,0%, D267&lt;=30,25%, D267&lt;=60,50%, D267&lt;=90,75%, D267&gt;90,100%)</f>
        <v>0.75</v>
      </c>
      <c r="J267">
        <f>SUMIFS(รายงานลูกหนี้!$G$2:$G$20000, รายงานลูกหนี้!$A$2:$A$20000, $A267, รายงานลูกหนี้!$K$2:$K$20000, 0)</f>
        <v>6343</v>
      </c>
      <c r="K267">
        <f>SUMIFS(รายงานลูกหนี้!$G$2:$G$20000, รายงานลูกหนี้!$A$2:$A$20000, $A267, รายงานลูกหนี้!$K$2:$K$20000, "&gt;=1", รายงานลูกหนี้!$K$2:$K$20000, "&lt;=30")</f>
        <v>146490</v>
      </c>
      <c r="L267">
        <f>SUMIFS(รายงานลูกหนี้!$G$2:$G$20000, รายงานลูกหนี้!$A$2:$A$20000, $A267, รายงานลูกหนี้!$K$2:$K$20000, "&gt;=31", รายงานลูกหนี้!$K$2:$K$20000, "&lt;=60")</f>
        <v>0</v>
      </c>
      <c r="M267">
        <f>SUMIFS(รายงานลูกหนี้!$G$2:$G$20000, รายงานลูกหนี้!$A$2:$A$20000, $A267, รายงานลูกหนี้!$K$2:$K$20000, "&gt;=61", รายงานลูกหนี้!$K$2:$K$20000, "&lt;=90")</f>
        <v>0</v>
      </c>
      <c r="N267">
        <f>SUMIFS(รายงานลูกหนี้!$G$2:$G$20000, รายงานลูกหนี้!$A$2:$A$20000, $A267, รายงานลูกหนี้!$K$2:$K$20000, "&gt;90")</f>
        <v>0</v>
      </c>
      <c r="O267">
        <f t="shared" si="23"/>
        <v>152833</v>
      </c>
      <c r="P267" s="17">
        <f t="shared" si="24"/>
        <v>0.23962429579999084</v>
      </c>
    </row>
    <row r="268" spans="1:16" x14ac:dyDescent="0.2">
      <c r="A268" t="str">
        <v>ce1589052539ad10fd4e704421ce2cb7e78f96b4a5ed3c2bfa206cb77e91e33a</v>
      </c>
      <c r="B268">
        <f>COUNTIF(รายงานลูกหนี้!$A:$A,A268)</f>
        <v>11</v>
      </c>
      <c r="C268">
        <f>COUNTIFS(รายงานลูกหนี้!$A:$A,A268,รายงานลูกหนี้!$K:$K,"&gt;0")</f>
        <v>4</v>
      </c>
      <c r="D268">
        <f>SUMIF(รายงานลูกหนี้!$A:$A,A268,รายงานลูกหนี้!$K:$K)</f>
        <v>40</v>
      </c>
      <c r="E268">
        <f>_xlfn.MAXIFS(รายงานลูกหนี้!$K:$K,รายงานลูกหนี้!$A:$A,A268)</f>
        <v>31</v>
      </c>
      <c r="F268" s="17">
        <f t="shared" si="20"/>
        <v>0.36363636363636365</v>
      </c>
      <c r="G268" t="str">
        <f t="shared" si="21"/>
        <v>ค้างชำระ 31 - 60 วัน</v>
      </c>
      <c r="H268" t="str">
        <f t="shared" si="22"/>
        <v>ลูกหนี้เฝ้าติดตาม</v>
      </c>
      <c r="I268" s="17" cm="1">
        <f t="array" ref="I268">_xlfn.IFS(D268=0,0%, D268&lt;=30,25%, D268&lt;=60,50%, D268&lt;=90,75%, D268&gt;90,100%)</f>
        <v>0.5</v>
      </c>
      <c r="J268">
        <f>SUMIFS(รายงานลูกหนี้!$G$2:$G$20000, รายงานลูกหนี้!$A$2:$A$20000, $A268, รายงานลูกหนี้!$K$2:$K$20000, 0)</f>
        <v>31870</v>
      </c>
      <c r="K268">
        <f>SUMIFS(รายงานลูกหนี้!$G$2:$G$20000, รายงานลูกหนี้!$A$2:$A$20000, $A268, รายงานลูกหนี้!$K$2:$K$20000, "&gt;=1", รายงานลูกหนี้!$K$2:$K$20000, "&lt;=30")</f>
        <v>25548</v>
      </c>
      <c r="L268">
        <f>SUMIFS(รายงานลูกหนี้!$G$2:$G$20000, รายงานลูกหนี้!$A$2:$A$20000, $A268, รายงานลูกหนี้!$K$2:$K$20000, "&gt;=31", รายงานลูกหนี้!$K$2:$K$20000, "&lt;=60")</f>
        <v>3080</v>
      </c>
      <c r="M268">
        <f>SUMIFS(รายงานลูกหนี้!$G$2:$G$20000, รายงานลูกหนี้!$A$2:$A$20000, $A268, รายงานลูกหนี้!$K$2:$K$20000, "&gt;=61", รายงานลูกหนี้!$K$2:$K$20000, "&lt;=90")</f>
        <v>0</v>
      </c>
      <c r="N268">
        <f>SUMIFS(รายงานลูกหนี้!$G$2:$G$20000, รายงานลูกหนี้!$A$2:$A$20000, $A268, รายงานลูกหนี้!$K$2:$K$20000, "&gt;90")</f>
        <v>0</v>
      </c>
      <c r="O268">
        <f t="shared" si="23"/>
        <v>60498</v>
      </c>
      <c r="P268" s="17">
        <f t="shared" si="24"/>
        <v>0.13102912492974975</v>
      </c>
    </row>
    <row r="269" spans="1:16" x14ac:dyDescent="0.2">
      <c r="A269" t="str">
        <v>f09b48aa48650e2b2a1a488749521a3105e81157754a423802e172f28a151c12</v>
      </c>
      <c r="B269">
        <f>COUNTIF(รายงานลูกหนี้!$A:$A,A269)</f>
        <v>17</v>
      </c>
      <c r="C269">
        <f>COUNTIFS(รายงานลูกหนี้!$A:$A,A269,รายงานลูกหนี้!$K:$K,"&gt;0")</f>
        <v>7</v>
      </c>
      <c r="D269">
        <f>SUMIF(รายงานลูกหนี้!$A:$A,A269,รายงานลูกหนี้!$K:$K)</f>
        <v>48</v>
      </c>
      <c r="E269">
        <f>_xlfn.MAXIFS(รายงานลูกหนี้!$K:$K,รายงานลูกหนี้!$A:$A,A269)</f>
        <v>15</v>
      </c>
      <c r="F269" s="17">
        <f t="shared" si="20"/>
        <v>0.41176470588235292</v>
      </c>
      <c r="G269" t="str">
        <f t="shared" si="21"/>
        <v>ค้างชำระ 1 - 30 วัน</v>
      </c>
      <c r="H269" t="str">
        <f t="shared" si="22"/>
        <v>ลูกหนี้ชั้นดี</v>
      </c>
      <c r="I269" s="17" cm="1">
        <f t="array" ref="I269">_xlfn.IFS(D269=0,0%, D269&lt;=30,25%, D269&lt;=60,50%, D269&lt;=90,75%, D269&gt;90,100%)</f>
        <v>0.5</v>
      </c>
      <c r="J269">
        <f>SUMIFS(รายงานลูกหนี้!$G$2:$G$20000, รายงานลูกหนี้!$A$2:$A$20000, $A269, รายงานลูกหนี้!$K$2:$K$20000, 0)</f>
        <v>29271</v>
      </c>
      <c r="K269">
        <f>SUMIFS(รายงานลูกหนี้!$G$2:$G$20000, รายงานลูกหนี้!$A$2:$A$20000, $A269, รายงานลูกหนี้!$K$2:$K$20000, "&gt;=1", รายงานลูกหนี้!$K$2:$K$20000, "&lt;=30")</f>
        <v>19116</v>
      </c>
      <c r="L269">
        <f>SUMIFS(รายงานลูกหนี้!$G$2:$G$20000, รายงานลูกหนี้!$A$2:$A$20000, $A269, รายงานลูกหนี้!$K$2:$K$20000, "&gt;=31", รายงานลูกหนี้!$K$2:$K$20000, "&lt;=60")</f>
        <v>0</v>
      </c>
      <c r="M269">
        <f>SUMIFS(รายงานลูกหนี้!$G$2:$G$20000, รายงานลูกหนี้!$A$2:$A$20000, $A269, รายงานลูกหนี้!$K$2:$K$20000, "&gt;=61", รายงานลูกหนี้!$K$2:$K$20000, "&lt;=90")</f>
        <v>0</v>
      </c>
      <c r="N269">
        <f>SUMIFS(รายงานลูกหนี้!$G$2:$G$20000, รายงานลูกหนี้!$A$2:$A$20000, $A269, รายงานลูกหนี้!$K$2:$K$20000, "&gt;90")</f>
        <v>0</v>
      </c>
      <c r="O269">
        <f t="shared" si="23"/>
        <v>48387</v>
      </c>
      <c r="P269" s="17">
        <f t="shared" si="24"/>
        <v>9.8766197532395059E-2</v>
      </c>
    </row>
    <row r="270" spans="1:16" x14ac:dyDescent="0.2">
      <c r="A270" t="str">
        <v>91673b7d0b23fd31ff464624f99a45feeb2de1b578024ce6accd6e74fb09a487</v>
      </c>
      <c r="B270">
        <f>COUNTIF(รายงานลูกหนี้!$A:$A,A270)</f>
        <v>6</v>
      </c>
      <c r="C270">
        <f>COUNTIFS(รายงานลูกหนี้!$A:$A,A270,รายงานลูกหนี้!$K:$K,"&gt;0")</f>
        <v>4</v>
      </c>
      <c r="D270">
        <f>SUMIF(รายงานลูกหนี้!$A:$A,A270,รายงานลูกหนี้!$K:$K)</f>
        <v>10</v>
      </c>
      <c r="E270">
        <f>_xlfn.MAXIFS(รายงานลูกหนี้!$K:$K,รายงานลูกหนี้!$A:$A,A270)</f>
        <v>6</v>
      </c>
      <c r="F270" s="17">
        <f t="shared" si="20"/>
        <v>0.66666666666666663</v>
      </c>
      <c r="G270" t="str">
        <f t="shared" si="21"/>
        <v>ค้างชำระ 1 - 30 วัน</v>
      </c>
      <c r="H270" t="str">
        <f t="shared" si="22"/>
        <v>ลูกหนี้ชั้นดี</v>
      </c>
      <c r="I270" s="17" cm="1">
        <f t="array" ref="I270">_xlfn.IFS(D270=0,0%, D270&lt;=30,25%, D270&lt;=60,50%, D270&lt;=90,75%, D270&gt;90,100%)</f>
        <v>0.25</v>
      </c>
      <c r="J270">
        <f>SUMIFS(รายงานลูกหนี้!$G$2:$G$20000, รายงานลูกหนี้!$A$2:$A$20000, $A270, รายงานลูกหนี้!$K$2:$K$20000, 0)</f>
        <v>5120</v>
      </c>
      <c r="K270">
        <f>SUMIFS(รายงานลูกหนี้!$G$2:$G$20000, รายงานลูกหนี้!$A$2:$A$20000, $A270, รายงานลูกหนี้!$K$2:$K$20000, "&gt;=1", รายงานลูกหนี้!$K$2:$K$20000, "&lt;=30")</f>
        <v>14320</v>
      </c>
      <c r="L270">
        <f>SUMIFS(รายงานลูกหนี้!$G$2:$G$20000, รายงานลูกหนี้!$A$2:$A$20000, $A270, รายงานลูกหนี้!$K$2:$K$20000, "&gt;=31", รายงานลูกหนี้!$K$2:$K$20000, "&lt;=60")</f>
        <v>0</v>
      </c>
      <c r="M270">
        <f>SUMIFS(รายงานลูกหนี้!$G$2:$G$20000, รายงานลูกหนี้!$A$2:$A$20000, $A270, รายงานลูกหนี้!$K$2:$K$20000, "&gt;=61", รายงานลูกหนี้!$K$2:$K$20000, "&lt;=90")</f>
        <v>0</v>
      </c>
      <c r="N270">
        <f>SUMIFS(รายงานลูกหนี้!$G$2:$G$20000, รายงานลูกหนี้!$A$2:$A$20000, $A270, รายงานลูกหนี้!$K$2:$K$20000, "&gt;90")</f>
        <v>0</v>
      </c>
      <c r="O270">
        <f t="shared" si="23"/>
        <v>19440</v>
      </c>
      <c r="P270" s="17">
        <f t="shared" si="24"/>
        <v>0.18415637860082304</v>
      </c>
    </row>
    <row r="271" spans="1:16" x14ac:dyDescent="0.2">
      <c r="A271" t="str">
        <v>2fcf3f658d554a203300315753173153288a07509d56e35ad82a2b074cfa0854</v>
      </c>
      <c r="B271">
        <f>COUNTIF(รายงานลูกหนี้!$A:$A,A271)</f>
        <v>2</v>
      </c>
      <c r="C271">
        <f>COUNTIFS(รายงานลูกหนี้!$A:$A,A271,รายงานลูกหนี้!$K:$K,"&gt;0")</f>
        <v>1</v>
      </c>
      <c r="D271">
        <f>SUMIF(รายงานลูกหนี้!$A:$A,A271,รายงานลูกหนี้!$K:$K)</f>
        <v>2</v>
      </c>
      <c r="E271">
        <f>_xlfn.MAXIFS(รายงานลูกหนี้!$K:$K,รายงานลูกหนี้!$A:$A,A271)</f>
        <v>2</v>
      </c>
      <c r="F271" s="17">
        <f t="shared" si="20"/>
        <v>0.5</v>
      </c>
      <c r="G271" t="str">
        <f t="shared" si="21"/>
        <v>ค้างชำระ 1 - 30 วัน</v>
      </c>
      <c r="H271" t="str">
        <f t="shared" si="22"/>
        <v>ลูกหนี้ชั้นดี</v>
      </c>
      <c r="I271" s="17" cm="1">
        <f t="array" ref="I271">_xlfn.IFS(D271=0,0%, D271&lt;=30,25%, D271&lt;=60,50%, D271&lt;=90,75%, D271&gt;90,100%)</f>
        <v>0.25</v>
      </c>
      <c r="J271">
        <f>SUMIFS(รายงานลูกหนี้!$G$2:$G$20000, รายงานลูกหนี้!$A$2:$A$20000, $A271, รายงานลูกหนี้!$K$2:$K$20000, 0)</f>
        <v>20835</v>
      </c>
      <c r="K271">
        <f>SUMIFS(รายงานลูกหนี้!$G$2:$G$20000, รายงานลูกหนี้!$A$2:$A$20000, $A271, รายงานลูกหนี้!$K$2:$K$20000, "&gt;=1", รายงานลูกหนี้!$K$2:$K$20000, "&lt;=30")</f>
        <v>2430</v>
      </c>
      <c r="L271">
        <f>SUMIFS(รายงานลูกหนี้!$G$2:$G$20000, รายงานลูกหนี้!$A$2:$A$20000, $A271, รายงานลูกหนี้!$K$2:$K$20000, "&gt;=31", รายงานลูกหนี้!$K$2:$K$20000, "&lt;=60")</f>
        <v>0</v>
      </c>
      <c r="M271">
        <f>SUMIFS(รายงานลูกหนี้!$G$2:$G$20000, รายงานลูกหนี้!$A$2:$A$20000, $A271, รายงานลูกหนี้!$K$2:$K$20000, "&gt;=61", รายงานลูกหนี้!$K$2:$K$20000, "&lt;=90")</f>
        <v>0</v>
      </c>
      <c r="N271">
        <f>SUMIFS(รายงานลูกหนี้!$G$2:$G$20000, รายงานลูกหนี้!$A$2:$A$20000, $A271, รายงานลูกหนี้!$K$2:$K$20000, "&gt;90")</f>
        <v>0</v>
      </c>
      <c r="O271">
        <f t="shared" si="23"/>
        <v>23265</v>
      </c>
      <c r="P271" s="17">
        <f t="shared" si="24"/>
        <v>2.6112185686653772E-2</v>
      </c>
    </row>
    <row r="272" spans="1:16" x14ac:dyDescent="0.2">
      <c r="A272" t="str">
        <v>8ec533318021014c57846c162ef3c6360b659e4afdf08105def2dbf0cf175094</v>
      </c>
      <c r="B272">
        <f>COUNTIF(รายงานลูกหนี้!$A:$A,A272)</f>
        <v>1</v>
      </c>
      <c r="C272">
        <f>COUNTIFS(รายงานลูกหนี้!$A:$A,A272,รายงานลูกหนี้!$K:$K,"&gt;0")</f>
        <v>0</v>
      </c>
      <c r="D272">
        <f>SUMIF(รายงานลูกหนี้!$A:$A,A272,รายงานลูกหนี้!$K:$K)</f>
        <v>0</v>
      </c>
      <c r="E272">
        <f>_xlfn.MAXIFS(รายงานลูกหนี้!$K:$K,รายงานลูกหนี้!$A:$A,A272)</f>
        <v>0</v>
      </c>
      <c r="F272" s="17">
        <f t="shared" si="20"/>
        <v>0</v>
      </c>
      <c r="G272" t="str">
        <f t="shared" si="21"/>
        <v>ชำระตรงเวลา</v>
      </c>
      <c r="H272" t="str">
        <f t="shared" si="22"/>
        <v>ลูกหนี้ชั้นดี</v>
      </c>
      <c r="I272" s="17" cm="1">
        <f t="array" ref="I272">_xlfn.IFS(D272=0,0%, D272&lt;=30,25%, D272&lt;=60,50%, D272&lt;=90,75%, D272&gt;90,100%)</f>
        <v>0</v>
      </c>
      <c r="J272">
        <f>SUMIFS(รายงานลูกหนี้!$G$2:$G$20000, รายงานลูกหนี้!$A$2:$A$20000, $A272, รายงานลูกหนี้!$K$2:$K$20000, 0)</f>
        <v>2950</v>
      </c>
      <c r="K272">
        <f>SUMIFS(รายงานลูกหนี้!$G$2:$G$20000, รายงานลูกหนี้!$A$2:$A$20000, $A272, รายงานลูกหนี้!$K$2:$K$20000, "&gt;=1", รายงานลูกหนี้!$K$2:$K$20000, "&lt;=30")</f>
        <v>0</v>
      </c>
      <c r="L272">
        <f>SUMIFS(รายงานลูกหนี้!$G$2:$G$20000, รายงานลูกหนี้!$A$2:$A$20000, $A272, รายงานลูกหนี้!$K$2:$K$20000, "&gt;=31", รายงานลูกหนี้!$K$2:$K$20000, "&lt;=60")</f>
        <v>0</v>
      </c>
      <c r="M272">
        <f>SUMIFS(รายงานลูกหนี้!$G$2:$G$20000, รายงานลูกหนี้!$A$2:$A$20000, $A272, รายงานลูกหนี้!$K$2:$K$20000, "&gt;=61", รายงานลูกหนี้!$K$2:$K$20000, "&lt;=90")</f>
        <v>0</v>
      </c>
      <c r="N272">
        <f>SUMIFS(รายงานลูกหนี้!$G$2:$G$20000, รายงานลูกหนี้!$A$2:$A$20000, $A272, รายงานลูกหนี้!$K$2:$K$20000, "&gt;90")</f>
        <v>0</v>
      </c>
      <c r="O272">
        <f t="shared" si="23"/>
        <v>2950</v>
      </c>
      <c r="P272" s="17">
        <f t="shared" si="24"/>
        <v>0</v>
      </c>
    </row>
    <row r="273" spans="1:16" x14ac:dyDescent="0.2">
      <c r="A273" t="str">
        <v>34bc654cad847d6ae7d8b0c8ba788613b7cf55f39aff5e59e5113122c914fc21</v>
      </c>
      <c r="B273">
        <f>COUNTIF(รายงานลูกหนี้!$A:$A,A273)</f>
        <v>30</v>
      </c>
      <c r="C273">
        <f>COUNTIFS(รายงานลูกหนี้!$A:$A,A273,รายงานลูกหนี้!$K:$K,"&gt;0")</f>
        <v>9</v>
      </c>
      <c r="D273">
        <f>SUMIF(รายงานลูกหนี้!$A:$A,A273,รายงานลูกหนี้!$K:$K)</f>
        <v>61</v>
      </c>
      <c r="E273">
        <f>_xlfn.MAXIFS(รายงานลูกหนี้!$K:$K,รายงานลูกหนี้!$A:$A,A273)</f>
        <v>14</v>
      </c>
      <c r="F273" s="17">
        <f t="shared" si="20"/>
        <v>0.3</v>
      </c>
      <c r="G273" t="str">
        <f t="shared" si="21"/>
        <v>ค้างชำระ 1 - 30 วัน</v>
      </c>
      <c r="H273" t="str">
        <f t="shared" si="22"/>
        <v>ลูกหนี้ชั้นดี</v>
      </c>
      <c r="I273" s="17" cm="1">
        <f t="array" ref="I273">_xlfn.IFS(D273=0,0%, D273&lt;=30,25%, D273&lt;=60,50%, D273&lt;=90,75%, D273&gt;90,100%)</f>
        <v>0.75</v>
      </c>
      <c r="J273">
        <f>SUMIFS(รายงานลูกหนี้!$G$2:$G$20000, รายงานลูกหนี้!$A$2:$A$20000, $A273, รายงานลูกหนี้!$K$2:$K$20000, 0)</f>
        <v>86812</v>
      </c>
      <c r="K273">
        <f>SUMIFS(รายงานลูกหนี้!$G$2:$G$20000, รายงานลูกหนี้!$A$2:$A$20000, $A273, รายงานลูกหนี้!$K$2:$K$20000, "&gt;=1", รายงานลูกหนี้!$K$2:$K$20000, "&lt;=30")</f>
        <v>173999</v>
      </c>
      <c r="L273">
        <f>SUMIFS(รายงานลูกหนี้!$G$2:$G$20000, รายงานลูกหนี้!$A$2:$A$20000, $A273, รายงานลูกหนี้!$K$2:$K$20000, "&gt;=31", รายงานลูกหนี้!$K$2:$K$20000, "&lt;=60")</f>
        <v>0</v>
      </c>
      <c r="M273">
        <f>SUMIFS(รายงานลูกหนี้!$G$2:$G$20000, รายงานลูกหนี้!$A$2:$A$20000, $A273, รายงานลูกหนี้!$K$2:$K$20000, "&gt;=61", รายงานลูกหนี้!$K$2:$K$20000, "&lt;=90")</f>
        <v>0</v>
      </c>
      <c r="N273">
        <f>SUMIFS(รายงานลูกหนี้!$G$2:$G$20000, รายงานลูกหนี้!$A$2:$A$20000, $A273, รายงานลูกหนี้!$K$2:$K$20000, "&gt;90")</f>
        <v>0</v>
      </c>
      <c r="O273">
        <f t="shared" si="23"/>
        <v>260811</v>
      </c>
      <c r="P273" s="17">
        <f t="shared" si="24"/>
        <v>0.16678648523260139</v>
      </c>
    </row>
    <row r="274" spans="1:16" x14ac:dyDescent="0.2">
      <c r="A274" t="str">
        <v>1807931aee32d41a89d7d2e1a3ceb3b8710e2d3d99fa676250a0edc4c44b6347</v>
      </c>
      <c r="B274">
        <f>COUNTIF(รายงานลูกหนี้!$A:$A,A274)</f>
        <v>14</v>
      </c>
      <c r="C274">
        <f>COUNTIFS(รายงานลูกหนี้!$A:$A,A274,รายงานลูกหนี้!$K:$K,"&gt;0")</f>
        <v>2</v>
      </c>
      <c r="D274">
        <f>SUMIF(รายงานลูกหนี้!$A:$A,A274,รายงานลูกหนี้!$K:$K)</f>
        <v>20</v>
      </c>
      <c r="E274">
        <f>_xlfn.MAXIFS(รายงานลูกหนี้!$K:$K,รายงานลูกหนี้!$A:$A,A274)</f>
        <v>13</v>
      </c>
      <c r="F274" s="17">
        <f t="shared" si="20"/>
        <v>0.14285714285714285</v>
      </c>
      <c r="G274" t="str">
        <f t="shared" si="21"/>
        <v>ค้างชำระ 1 - 30 วัน</v>
      </c>
      <c r="H274" t="str">
        <f t="shared" si="22"/>
        <v>ลูกหนี้ชั้นดี</v>
      </c>
      <c r="I274" s="17" cm="1">
        <f t="array" ref="I274">_xlfn.IFS(D274=0,0%, D274&lt;=30,25%, D274&lt;=60,50%, D274&lt;=90,75%, D274&gt;90,100%)</f>
        <v>0.25</v>
      </c>
      <c r="J274">
        <f>SUMIFS(รายงานลูกหนี้!$G$2:$G$20000, รายงานลูกหนี้!$A$2:$A$20000, $A274, รายงานลูกหนี้!$K$2:$K$20000, 0)</f>
        <v>133174</v>
      </c>
      <c r="K274">
        <f>SUMIFS(รายงานลูกหนี้!$G$2:$G$20000, รายงานลูกหนี้!$A$2:$A$20000, $A274, รายงานลูกหนี้!$K$2:$K$20000, "&gt;=1", รายงานลูกหนี้!$K$2:$K$20000, "&lt;=30")</f>
        <v>3681</v>
      </c>
      <c r="L274">
        <f>SUMIFS(รายงานลูกหนี้!$G$2:$G$20000, รายงานลูกหนี้!$A$2:$A$20000, $A274, รายงานลูกหนี้!$K$2:$K$20000, "&gt;=31", รายงานลูกหนี้!$K$2:$K$20000, "&lt;=60")</f>
        <v>0</v>
      </c>
      <c r="M274">
        <f>SUMIFS(รายงานลูกหนี้!$G$2:$G$20000, รายงานลูกหนี้!$A$2:$A$20000, $A274, รายงานลูกหนี้!$K$2:$K$20000, "&gt;=61", รายงานลูกหนี้!$K$2:$K$20000, "&lt;=90")</f>
        <v>0</v>
      </c>
      <c r="N274">
        <f>SUMIFS(รายงานลูกหนี้!$G$2:$G$20000, รายงานลูกหนี้!$A$2:$A$20000, $A274, รายงานลูกหนี้!$K$2:$K$20000, "&gt;90")</f>
        <v>0</v>
      </c>
      <c r="O274">
        <f t="shared" si="23"/>
        <v>136855</v>
      </c>
      <c r="P274" s="17">
        <f t="shared" si="24"/>
        <v>6.72427021299916E-3</v>
      </c>
    </row>
    <row r="275" spans="1:16" x14ac:dyDescent="0.2">
      <c r="A275" t="str">
        <v>2fb9c7e748fb41e4c57a1bc0bedda19bedd733c7a17a5dd13bbd67d1b930b9ef</v>
      </c>
      <c r="B275">
        <f>COUNTIF(รายงานลูกหนี้!$A:$A,A275)</f>
        <v>7</v>
      </c>
      <c r="C275">
        <f>COUNTIFS(รายงานลูกหนี้!$A:$A,A275,รายงานลูกหนี้!$K:$K,"&gt;0")</f>
        <v>0</v>
      </c>
      <c r="D275">
        <f>SUMIF(รายงานลูกหนี้!$A:$A,A275,รายงานลูกหนี้!$K:$K)</f>
        <v>0</v>
      </c>
      <c r="E275">
        <f>_xlfn.MAXIFS(รายงานลูกหนี้!$K:$K,รายงานลูกหนี้!$A:$A,A275)</f>
        <v>0</v>
      </c>
      <c r="F275" s="17">
        <f t="shared" si="20"/>
        <v>0</v>
      </c>
      <c r="G275" t="str">
        <f t="shared" si="21"/>
        <v>ชำระตรงเวลา</v>
      </c>
      <c r="H275" t="str">
        <f t="shared" si="22"/>
        <v>ลูกหนี้ชั้นดี</v>
      </c>
      <c r="I275" s="17" cm="1">
        <f t="array" ref="I275">_xlfn.IFS(D275=0,0%, D275&lt;=30,25%, D275&lt;=60,50%, D275&lt;=90,75%, D275&gt;90,100%)</f>
        <v>0</v>
      </c>
      <c r="J275">
        <f>SUMIFS(รายงานลูกหนี้!$G$2:$G$20000, รายงานลูกหนี้!$A$2:$A$20000, $A275, รายงานลูกหนี้!$K$2:$K$20000, 0)</f>
        <v>48915</v>
      </c>
      <c r="K275">
        <f>SUMIFS(รายงานลูกหนี้!$G$2:$G$20000, รายงานลูกหนี้!$A$2:$A$20000, $A275, รายงานลูกหนี้!$K$2:$K$20000, "&gt;=1", รายงานลูกหนี้!$K$2:$K$20000, "&lt;=30")</f>
        <v>0</v>
      </c>
      <c r="L275">
        <f>SUMIFS(รายงานลูกหนี้!$G$2:$G$20000, รายงานลูกหนี้!$A$2:$A$20000, $A275, รายงานลูกหนี้!$K$2:$K$20000, "&gt;=31", รายงานลูกหนี้!$K$2:$K$20000, "&lt;=60")</f>
        <v>0</v>
      </c>
      <c r="M275">
        <f>SUMIFS(รายงานลูกหนี้!$G$2:$G$20000, รายงานลูกหนี้!$A$2:$A$20000, $A275, รายงานลูกหนี้!$K$2:$K$20000, "&gt;=61", รายงานลูกหนี้!$K$2:$K$20000, "&lt;=90")</f>
        <v>0</v>
      </c>
      <c r="N275">
        <f>SUMIFS(รายงานลูกหนี้!$G$2:$G$20000, รายงานลูกหนี้!$A$2:$A$20000, $A275, รายงานลูกหนี้!$K$2:$K$20000, "&gt;90")</f>
        <v>0</v>
      </c>
      <c r="O275">
        <f t="shared" si="23"/>
        <v>48915</v>
      </c>
      <c r="P275" s="17">
        <f t="shared" si="24"/>
        <v>0</v>
      </c>
    </row>
    <row r="276" spans="1:16" x14ac:dyDescent="0.2">
      <c r="A276" t="str">
        <v>14317425ed6d996d424460c57a63d0f757a7cc518aa2b7d5ba3244f2eeddf4a1</v>
      </c>
      <c r="B276">
        <f>COUNTIF(รายงานลูกหนี้!$A:$A,A276)</f>
        <v>1</v>
      </c>
      <c r="C276">
        <f>COUNTIFS(รายงานลูกหนี้!$A:$A,A276,รายงานลูกหนี้!$K:$K,"&gt;0")</f>
        <v>1</v>
      </c>
      <c r="D276">
        <f>SUMIF(รายงานลูกหนี้!$A:$A,A276,รายงานลูกหนี้!$K:$K)</f>
        <v>3</v>
      </c>
      <c r="E276">
        <f>_xlfn.MAXIFS(รายงานลูกหนี้!$K:$K,รายงานลูกหนี้!$A:$A,A276)</f>
        <v>3</v>
      </c>
      <c r="F276" s="17">
        <f t="shared" si="20"/>
        <v>1</v>
      </c>
      <c r="G276" t="str">
        <f t="shared" si="21"/>
        <v>ค้างชำระ 1 - 30 วัน</v>
      </c>
      <c r="H276" t="str">
        <f t="shared" si="22"/>
        <v>ลูกหนี้ชั้นดี</v>
      </c>
      <c r="I276" s="17" cm="1">
        <f t="array" ref="I276">_xlfn.IFS(D276=0,0%, D276&lt;=30,25%, D276&lt;=60,50%, D276&lt;=90,75%, D276&gt;90,100%)</f>
        <v>0.25</v>
      </c>
      <c r="J276">
        <f>SUMIFS(รายงานลูกหนี้!$G$2:$G$20000, รายงานลูกหนี้!$A$2:$A$20000, $A276, รายงานลูกหนี้!$K$2:$K$20000, 0)</f>
        <v>0</v>
      </c>
      <c r="K276">
        <f>SUMIFS(รายงานลูกหนี้!$G$2:$G$20000, รายงานลูกหนี้!$A$2:$A$20000, $A276, รายงานลูกหนี้!$K$2:$K$20000, "&gt;=1", รายงานลูกหนี้!$K$2:$K$20000, "&lt;=30")</f>
        <v>75600</v>
      </c>
      <c r="L276">
        <f>SUMIFS(รายงานลูกหนี้!$G$2:$G$20000, รายงานลูกหนี้!$A$2:$A$20000, $A276, รายงานลูกหนี้!$K$2:$K$20000, "&gt;=31", รายงานลูกหนี้!$K$2:$K$20000, "&lt;=60")</f>
        <v>0</v>
      </c>
      <c r="M276">
        <f>SUMIFS(รายงานลูกหนี้!$G$2:$G$20000, รายงานลูกหนี้!$A$2:$A$20000, $A276, รายงานลูกหนี้!$K$2:$K$20000, "&gt;=61", รายงานลูกหนี้!$K$2:$K$20000, "&lt;=90")</f>
        <v>0</v>
      </c>
      <c r="N276">
        <f>SUMIFS(รายงานลูกหนี้!$G$2:$G$20000, รายงานลูกหนี้!$A$2:$A$20000, $A276, รายงานลูกหนี้!$K$2:$K$20000, "&gt;90")</f>
        <v>0</v>
      </c>
      <c r="O276">
        <f t="shared" si="23"/>
        <v>75600</v>
      </c>
      <c r="P276" s="17">
        <f t="shared" si="24"/>
        <v>0.25</v>
      </c>
    </row>
    <row r="277" spans="1:16" x14ac:dyDescent="0.2">
      <c r="A277" t="str">
        <v>e0dc95471d16c75996e7c4c1c166ffc4787c3bc35292829ac0502bfe7a0c8079</v>
      </c>
      <c r="B277">
        <f>COUNTIF(รายงานลูกหนี้!$A:$A,A277)</f>
        <v>1</v>
      </c>
      <c r="C277">
        <f>COUNTIFS(รายงานลูกหนี้!$A:$A,A277,รายงานลูกหนี้!$K:$K,"&gt;0")</f>
        <v>0</v>
      </c>
      <c r="D277">
        <f>SUMIF(รายงานลูกหนี้!$A:$A,A277,รายงานลูกหนี้!$K:$K)</f>
        <v>0</v>
      </c>
      <c r="E277">
        <f>_xlfn.MAXIFS(รายงานลูกหนี้!$K:$K,รายงานลูกหนี้!$A:$A,A277)</f>
        <v>0</v>
      </c>
      <c r="F277" s="17">
        <f t="shared" si="20"/>
        <v>0</v>
      </c>
      <c r="G277" t="str">
        <f t="shared" si="21"/>
        <v>ชำระตรงเวลา</v>
      </c>
      <c r="H277" t="str">
        <f t="shared" si="22"/>
        <v>ลูกหนี้ชั้นดี</v>
      </c>
      <c r="I277" s="17" cm="1">
        <f t="array" ref="I277">_xlfn.IFS(D277=0,0%, D277&lt;=30,25%, D277&lt;=60,50%, D277&lt;=90,75%, D277&gt;90,100%)</f>
        <v>0</v>
      </c>
      <c r="J277">
        <f>SUMIFS(รายงานลูกหนี้!$G$2:$G$20000, รายงานลูกหนี้!$A$2:$A$20000, $A277, รายงานลูกหนี้!$K$2:$K$20000, 0)</f>
        <v>118250</v>
      </c>
      <c r="K277">
        <f>SUMIFS(รายงานลูกหนี้!$G$2:$G$20000, รายงานลูกหนี้!$A$2:$A$20000, $A277, รายงานลูกหนี้!$K$2:$K$20000, "&gt;=1", รายงานลูกหนี้!$K$2:$K$20000, "&lt;=30")</f>
        <v>0</v>
      </c>
      <c r="L277">
        <f>SUMIFS(รายงานลูกหนี้!$G$2:$G$20000, รายงานลูกหนี้!$A$2:$A$20000, $A277, รายงานลูกหนี้!$K$2:$K$20000, "&gt;=31", รายงานลูกหนี้!$K$2:$K$20000, "&lt;=60")</f>
        <v>0</v>
      </c>
      <c r="M277">
        <f>SUMIFS(รายงานลูกหนี้!$G$2:$G$20000, รายงานลูกหนี้!$A$2:$A$20000, $A277, รายงานลูกหนี้!$K$2:$K$20000, "&gt;=61", รายงานลูกหนี้!$K$2:$K$20000, "&lt;=90")</f>
        <v>0</v>
      </c>
      <c r="N277">
        <f>SUMIFS(รายงานลูกหนี้!$G$2:$G$20000, รายงานลูกหนี้!$A$2:$A$20000, $A277, รายงานลูกหนี้!$K$2:$K$20000, "&gt;90")</f>
        <v>0</v>
      </c>
      <c r="O277">
        <f t="shared" si="23"/>
        <v>118250</v>
      </c>
      <c r="P277" s="17">
        <f t="shared" si="24"/>
        <v>0</v>
      </c>
    </row>
    <row r="278" spans="1:16" x14ac:dyDescent="0.2">
      <c r="A278" t="str">
        <v>48e0f2f678d6c0918b952d273998254ed051b0df136f4f00ca6799fde31ac6e7</v>
      </c>
      <c r="B278">
        <f>COUNTIF(รายงานลูกหนี้!$A:$A,A278)</f>
        <v>14</v>
      </c>
      <c r="C278">
        <f>COUNTIFS(รายงานลูกหนี้!$A:$A,A278,รายงานลูกหนี้!$K:$K,"&gt;0")</f>
        <v>9</v>
      </c>
      <c r="D278">
        <f>SUMIF(รายงานลูกหนี้!$A:$A,A278,รายงานลูกหนี้!$K:$K)</f>
        <v>47</v>
      </c>
      <c r="E278">
        <f>_xlfn.MAXIFS(รายงานลูกหนี้!$K:$K,รายงานลูกหนี้!$A:$A,A278)</f>
        <v>12</v>
      </c>
      <c r="F278" s="17">
        <f t="shared" si="20"/>
        <v>0.6428571428571429</v>
      </c>
      <c r="G278" t="str">
        <f t="shared" si="21"/>
        <v>ค้างชำระ 1 - 30 วัน</v>
      </c>
      <c r="H278" t="str">
        <f t="shared" si="22"/>
        <v>ลูกหนี้ชั้นดี</v>
      </c>
      <c r="I278" s="17" cm="1">
        <f t="array" ref="I278">_xlfn.IFS(D278=0,0%, D278&lt;=30,25%, D278&lt;=60,50%, D278&lt;=90,75%, D278&gt;90,100%)</f>
        <v>0.5</v>
      </c>
      <c r="J278">
        <f>SUMIFS(รายงานลูกหนี้!$G$2:$G$20000, รายงานลูกหนี้!$A$2:$A$20000, $A278, รายงานลูกหนี้!$K$2:$K$20000, 0)</f>
        <v>7354</v>
      </c>
      <c r="K278">
        <f>SUMIFS(รายงานลูกหนี้!$G$2:$G$20000, รายงานลูกหนี้!$A$2:$A$20000, $A278, รายงานลูกหนี้!$K$2:$K$20000, "&gt;=1", รายงานลูกหนี้!$K$2:$K$20000, "&lt;=30")</f>
        <v>24720</v>
      </c>
      <c r="L278">
        <f>SUMIFS(รายงานลูกหนี้!$G$2:$G$20000, รายงานลูกหนี้!$A$2:$A$20000, $A278, รายงานลูกหนี้!$K$2:$K$20000, "&gt;=31", รายงานลูกหนี้!$K$2:$K$20000, "&lt;=60")</f>
        <v>0</v>
      </c>
      <c r="M278">
        <f>SUMIFS(รายงานลูกหนี้!$G$2:$G$20000, รายงานลูกหนี้!$A$2:$A$20000, $A278, รายงานลูกหนี้!$K$2:$K$20000, "&gt;=61", รายงานลูกหนี้!$K$2:$K$20000, "&lt;=90")</f>
        <v>0</v>
      </c>
      <c r="N278">
        <f>SUMIFS(รายงานลูกหนี้!$G$2:$G$20000, รายงานลูกหนี้!$A$2:$A$20000, $A278, รายงานลูกหนี้!$K$2:$K$20000, "&gt;90")</f>
        <v>0</v>
      </c>
      <c r="O278">
        <f t="shared" si="23"/>
        <v>32074</v>
      </c>
      <c r="P278" s="17">
        <f t="shared" si="24"/>
        <v>0.19267942882085179</v>
      </c>
    </row>
    <row r="279" spans="1:16" x14ac:dyDescent="0.2">
      <c r="A279" t="str">
        <v>1158232fd3059128424005772ec2700d8185f09824807a54eb15afaf57c59f23</v>
      </c>
      <c r="B279">
        <f>COUNTIF(รายงานลูกหนี้!$A:$A,A279)</f>
        <v>7</v>
      </c>
      <c r="C279">
        <f>COUNTIFS(รายงานลูกหนี้!$A:$A,A279,รายงานลูกหนี้!$K:$K,"&gt;0")</f>
        <v>4</v>
      </c>
      <c r="D279">
        <f>SUMIF(รายงานลูกหนี้!$A:$A,A279,รายงานลูกหนี้!$K:$K)</f>
        <v>14</v>
      </c>
      <c r="E279">
        <f>_xlfn.MAXIFS(รายงานลูกหนี้!$K:$K,รายงานลูกหนี้!$A:$A,A279)</f>
        <v>6</v>
      </c>
      <c r="F279" s="17">
        <f t="shared" si="20"/>
        <v>0.5714285714285714</v>
      </c>
      <c r="G279" t="str">
        <f t="shared" si="21"/>
        <v>ค้างชำระ 1 - 30 วัน</v>
      </c>
      <c r="H279" t="str">
        <f t="shared" si="22"/>
        <v>ลูกหนี้ชั้นดี</v>
      </c>
      <c r="I279" s="17" cm="1">
        <f t="array" ref="I279">_xlfn.IFS(D279=0,0%, D279&lt;=30,25%, D279&lt;=60,50%, D279&lt;=90,75%, D279&gt;90,100%)</f>
        <v>0.25</v>
      </c>
      <c r="J279">
        <f>SUMIFS(รายงานลูกหนี้!$G$2:$G$20000, รายงานลูกหนี้!$A$2:$A$20000, $A279, รายงานลูกหนี้!$K$2:$K$20000, 0)</f>
        <v>2400</v>
      </c>
      <c r="K279">
        <f>SUMIFS(รายงานลูกหนี้!$G$2:$G$20000, รายงานลูกหนี้!$A$2:$A$20000, $A279, รายงานลูกหนี้!$K$2:$K$20000, "&gt;=1", รายงานลูกหนี้!$K$2:$K$20000, "&lt;=30")</f>
        <v>11170</v>
      </c>
      <c r="L279">
        <f>SUMIFS(รายงานลูกหนี้!$G$2:$G$20000, รายงานลูกหนี้!$A$2:$A$20000, $A279, รายงานลูกหนี้!$K$2:$K$20000, "&gt;=31", รายงานลูกหนี้!$K$2:$K$20000, "&lt;=60")</f>
        <v>0</v>
      </c>
      <c r="M279">
        <f>SUMIFS(รายงานลูกหนี้!$G$2:$G$20000, รายงานลูกหนี้!$A$2:$A$20000, $A279, รายงานลูกหนี้!$K$2:$K$20000, "&gt;=61", รายงานลูกหนี้!$K$2:$K$20000, "&lt;=90")</f>
        <v>0</v>
      </c>
      <c r="N279">
        <f>SUMIFS(รายงานลูกหนี้!$G$2:$G$20000, รายงานลูกหนี้!$A$2:$A$20000, $A279, รายงานลูกหนี้!$K$2:$K$20000, "&gt;90")</f>
        <v>0</v>
      </c>
      <c r="O279">
        <f t="shared" si="23"/>
        <v>13570</v>
      </c>
      <c r="P279" s="17">
        <f t="shared" si="24"/>
        <v>0.20578481945467944</v>
      </c>
    </row>
    <row r="280" spans="1:16" x14ac:dyDescent="0.2">
      <c r="A280" t="str">
        <v>f4764e00a8e8f33695886d9d4c685bf3a517086829f06554073e68e0b154774c</v>
      </c>
      <c r="B280">
        <f>COUNTIF(รายงานลูกหนี้!$A:$A,A280)</f>
        <v>25</v>
      </c>
      <c r="C280">
        <f>COUNTIFS(รายงานลูกหนี้!$A:$A,A280,รายงานลูกหนี้!$K:$K,"&gt;0")</f>
        <v>6</v>
      </c>
      <c r="D280">
        <f>SUMIF(รายงานลูกหนี้!$A:$A,A280,รายงานลูกหนี้!$K:$K)</f>
        <v>10</v>
      </c>
      <c r="E280">
        <f>_xlfn.MAXIFS(รายงานลูกหนี้!$K:$K,รายงานลูกหนี้!$A:$A,A280)</f>
        <v>3</v>
      </c>
      <c r="F280" s="17">
        <f t="shared" si="20"/>
        <v>0.24</v>
      </c>
      <c r="G280" t="str">
        <f t="shared" si="21"/>
        <v>ค้างชำระ 1 - 30 วัน</v>
      </c>
      <c r="H280" t="str">
        <f t="shared" si="22"/>
        <v>ลูกหนี้ชั้นดี</v>
      </c>
      <c r="I280" s="17" cm="1">
        <f t="array" ref="I280">_xlfn.IFS(D280=0,0%, D280&lt;=30,25%, D280&lt;=60,50%, D280&lt;=90,75%, D280&gt;90,100%)</f>
        <v>0.25</v>
      </c>
      <c r="J280">
        <f>SUMIFS(รายงานลูกหนี้!$G$2:$G$20000, รายงานลูกหนี้!$A$2:$A$20000, $A280, รายงานลูกหนี้!$K$2:$K$20000, 0)</f>
        <v>366524</v>
      </c>
      <c r="K280">
        <f>SUMIFS(รายงานลูกหนี้!$G$2:$G$20000, รายงานลูกหนี้!$A$2:$A$20000, $A280, รายงานลูกหนี้!$K$2:$K$20000, "&gt;=1", รายงานลูกหนี้!$K$2:$K$20000, "&lt;=30")</f>
        <v>30793</v>
      </c>
      <c r="L280">
        <f>SUMIFS(รายงานลูกหนี้!$G$2:$G$20000, รายงานลูกหนี้!$A$2:$A$20000, $A280, รายงานลูกหนี้!$K$2:$K$20000, "&gt;=31", รายงานลูกหนี้!$K$2:$K$20000, "&lt;=60")</f>
        <v>0</v>
      </c>
      <c r="M280">
        <f>SUMIFS(รายงานลูกหนี้!$G$2:$G$20000, รายงานลูกหนี้!$A$2:$A$20000, $A280, รายงานลูกหนี้!$K$2:$K$20000, "&gt;=61", รายงานลูกหนี้!$K$2:$K$20000, "&lt;=90")</f>
        <v>0</v>
      </c>
      <c r="N280">
        <f>SUMIFS(รายงานลูกหนี้!$G$2:$G$20000, รายงานลูกหนี้!$A$2:$A$20000, $A280, รายงานลูกหนี้!$K$2:$K$20000, "&gt;90")</f>
        <v>0</v>
      </c>
      <c r="O280">
        <f t="shared" si="23"/>
        <v>397317</v>
      </c>
      <c r="P280" s="17">
        <f t="shared" si="24"/>
        <v>1.9375586748112968E-2</v>
      </c>
    </row>
    <row r="281" spans="1:16" x14ac:dyDescent="0.2">
      <c r="A281" t="str">
        <v>7a2e1e9c723f4d99d53bbaebae9aa743240751ed897fdc5fc26605d7beede301</v>
      </c>
      <c r="B281">
        <f>COUNTIF(รายงานลูกหนี้!$A:$A,A281)</f>
        <v>2</v>
      </c>
      <c r="C281">
        <f>COUNTIFS(รายงานลูกหนี้!$A:$A,A281,รายงานลูกหนี้!$K:$K,"&gt;0")</f>
        <v>0</v>
      </c>
      <c r="D281">
        <f>SUMIF(รายงานลูกหนี้!$A:$A,A281,รายงานลูกหนี้!$K:$K)</f>
        <v>0</v>
      </c>
      <c r="E281">
        <f>_xlfn.MAXIFS(รายงานลูกหนี้!$K:$K,รายงานลูกหนี้!$A:$A,A281)</f>
        <v>0</v>
      </c>
      <c r="F281" s="17">
        <f t="shared" si="20"/>
        <v>0</v>
      </c>
      <c r="G281" t="str">
        <f t="shared" si="21"/>
        <v>ชำระตรงเวลา</v>
      </c>
      <c r="H281" t="str">
        <f t="shared" si="22"/>
        <v>ลูกหนี้ชั้นดี</v>
      </c>
      <c r="I281" s="17" cm="1">
        <f t="array" ref="I281">_xlfn.IFS(D281=0,0%, D281&lt;=30,25%, D281&lt;=60,50%, D281&lt;=90,75%, D281&gt;90,100%)</f>
        <v>0</v>
      </c>
      <c r="J281">
        <f>SUMIFS(รายงานลูกหนี้!$G$2:$G$20000, รายงานลูกหนี้!$A$2:$A$20000, $A281, รายงานลูกหนี้!$K$2:$K$20000, 0)</f>
        <v>47020</v>
      </c>
      <c r="K281">
        <f>SUMIFS(รายงานลูกหนี้!$G$2:$G$20000, รายงานลูกหนี้!$A$2:$A$20000, $A281, รายงานลูกหนี้!$K$2:$K$20000, "&gt;=1", รายงานลูกหนี้!$K$2:$K$20000, "&lt;=30")</f>
        <v>0</v>
      </c>
      <c r="L281">
        <f>SUMIFS(รายงานลูกหนี้!$G$2:$G$20000, รายงานลูกหนี้!$A$2:$A$20000, $A281, รายงานลูกหนี้!$K$2:$K$20000, "&gt;=31", รายงานลูกหนี้!$K$2:$K$20000, "&lt;=60")</f>
        <v>0</v>
      </c>
      <c r="M281">
        <f>SUMIFS(รายงานลูกหนี้!$G$2:$G$20000, รายงานลูกหนี้!$A$2:$A$20000, $A281, รายงานลูกหนี้!$K$2:$K$20000, "&gt;=61", รายงานลูกหนี้!$K$2:$K$20000, "&lt;=90")</f>
        <v>0</v>
      </c>
      <c r="N281">
        <f>SUMIFS(รายงานลูกหนี้!$G$2:$G$20000, รายงานลูกหนี้!$A$2:$A$20000, $A281, รายงานลูกหนี้!$K$2:$K$20000, "&gt;90")</f>
        <v>0</v>
      </c>
      <c r="O281">
        <f t="shared" si="23"/>
        <v>47020</v>
      </c>
      <c r="P281" s="17">
        <f t="shared" si="24"/>
        <v>0</v>
      </c>
    </row>
    <row r="282" spans="1:16" x14ac:dyDescent="0.2">
      <c r="A282" t="str">
        <v>903bfbad3264dda8ca0fb2746f8b93f230d48b54cb0249b654726a579eab4fe1</v>
      </c>
      <c r="B282">
        <f>COUNTIF(รายงานลูกหนี้!$A:$A,A282)</f>
        <v>1</v>
      </c>
      <c r="C282">
        <f>COUNTIFS(รายงานลูกหนี้!$A:$A,A282,รายงานลูกหนี้!$K:$K,"&gt;0")</f>
        <v>0</v>
      </c>
      <c r="D282">
        <f>SUMIF(รายงานลูกหนี้!$A:$A,A282,รายงานลูกหนี้!$K:$K)</f>
        <v>0</v>
      </c>
      <c r="E282">
        <f>_xlfn.MAXIFS(รายงานลูกหนี้!$K:$K,รายงานลูกหนี้!$A:$A,A282)</f>
        <v>0</v>
      </c>
      <c r="F282" s="17">
        <f t="shared" si="20"/>
        <v>0</v>
      </c>
      <c r="G282" t="str">
        <f t="shared" si="21"/>
        <v>ชำระตรงเวลา</v>
      </c>
      <c r="H282" t="str">
        <f t="shared" si="22"/>
        <v>ลูกหนี้ชั้นดี</v>
      </c>
      <c r="I282" s="17" cm="1">
        <f t="array" ref="I282">_xlfn.IFS(D282=0,0%, D282&lt;=30,25%, D282&lt;=60,50%, D282&lt;=90,75%, D282&gt;90,100%)</f>
        <v>0</v>
      </c>
      <c r="J282">
        <f>SUMIFS(รายงานลูกหนี้!$G$2:$G$20000, รายงานลูกหนี้!$A$2:$A$20000, $A282, รายงานลูกหนี้!$K$2:$K$20000, 0)</f>
        <v>18876</v>
      </c>
      <c r="K282">
        <f>SUMIFS(รายงานลูกหนี้!$G$2:$G$20000, รายงานลูกหนี้!$A$2:$A$20000, $A282, รายงานลูกหนี้!$K$2:$K$20000, "&gt;=1", รายงานลูกหนี้!$K$2:$K$20000, "&lt;=30")</f>
        <v>0</v>
      </c>
      <c r="L282">
        <f>SUMIFS(รายงานลูกหนี้!$G$2:$G$20000, รายงานลูกหนี้!$A$2:$A$20000, $A282, รายงานลูกหนี้!$K$2:$K$20000, "&gt;=31", รายงานลูกหนี้!$K$2:$K$20000, "&lt;=60")</f>
        <v>0</v>
      </c>
      <c r="M282">
        <f>SUMIFS(รายงานลูกหนี้!$G$2:$G$20000, รายงานลูกหนี้!$A$2:$A$20000, $A282, รายงานลูกหนี้!$K$2:$K$20000, "&gt;=61", รายงานลูกหนี้!$K$2:$K$20000, "&lt;=90")</f>
        <v>0</v>
      </c>
      <c r="N282">
        <f>SUMIFS(รายงานลูกหนี้!$G$2:$G$20000, รายงานลูกหนี้!$A$2:$A$20000, $A282, รายงานลูกหนี้!$K$2:$K$20000, "&gt;90")</f>
        <v>0</v>
      </c>
      <c r="O282">
        <f t="shared" si="23"/>
        <v>18876</v>
      </c>
      <c r="P282" s="17">
        <f t="shared" si="24"/>
        <v>0</v>
      </c>
    </row>
    <row r="283" spans="1:16" x14ac:dyDescent="0.2">
      <c r="A283" t="str">
        <v>0c6b730be08be72fd542450d430cab99853b4f0b6de0b53254cd5f03a0dda15d</v>
      </c>
      <c r="B283">
        <f>COUNTIF(รายงานลูกหนี้!$A:$A,A283)</f>
        <v>12</v>
      </c>
      <c r="C283">
        <f>COUNTIFS(รายงานลูกหนี้!$A:$A,A283,รายงานลูกหนี้!$K:$K,"&gt;0")</f>
        <v>12</v>
      </c>
      <c r="D283">
        <f>SUMIF(รายงานลูกหนี้!$A:$A,A283,รายงานลูกหนี้!$K:$K)</f>
        <v>74</v>
      </c>
      <c r="E283">
        <f>_xlfn.MAXIFS(รายงานลูกหนี้!$K:$K,รายงานลูกหนี้!$A:$A,A283)</f>
        <v>12</v>
      </c>
      <c r="F283" s="17">
        <f t="shared" si="20"/>
        <v>1</v>
      </c>
      <c r="G283" t="str">
        <f t="shared" si="21"/>
        <v>ค้างชำระ 1 - 30 วัน</v>
      </c>
      <c r="H283" t="str">
        <f t="shared" si="22"/>
        <v>ลูกหนี้ชั้นดี</v>
      </c>
      <c r="I283" s="17" cm="1">
        <f t="array" ref="I283">_xlfn.IFS(D283=0,0%, D283&lt;=30,25%, D283&lt;=60,50%, D283&lt;=90,75%, D283&gt;90,100%)</f>
        <v>0.75</v>
      </c>
      <c r="J283">
        <f>SUMIFS(รายงานลูกหนี้!$G$2:$G$20000, รายงานลูกหนี้!$A$2:$A$20000, $A283, รายงานลูกหนี้!$K$2:$K$20000, 0)</f>
        <v>0</v>
      </c>
      <c r="K283">
        <f>SUMIFS(รายงานลูกหนี้!$G$2:$G$20000, รายงานลูกหนี้!$A$2:$A$20000, $A283, รายงานลูกหนี้!$K$2:$K$20000, "&gt;=1", รายงานลูกหนี้!$K$2:$K$20000, "&lt;=30")</f>
        <v>33632</v>
      </c>
      <c r="L283">
        <f>SUMIFS(รายงานลูกหนี้!$G$2:$G$20000, รายงานลูกหนี้!$A$2:$A$20000, $A283, รายงานลูกหนี้!$K$2:$K$20000, "&gt;=31", รายงานลูกหนี้!$K$2:$K$20000, "&lt;=60")</f>
        <v>0</v>
      </c>
      <c r="M283">
        <f>SUMIFS(รายงานลูกหนี้!$G$2:$G$20000, รายงานลูกหนี้!$A$2:$A$20000, $A283, รายงานลูกหนี้!$K$2:$K$20000, "&gt;=61", รายงานลูกหนี้!$K$2:$K$20000, "&lt;=90")</f>
        <v>0</v>
      </c>
      <c r="N283">
        <f>SUMIFS(รายงานลูกหนี้!$G$2:$G$20000, รายงานลูกหนี้!$A$2:$A$20000, $A283, รายงานลูกหนี้!$K$2:$K$20000, "&gt;90")</f>
        <v>0</v>
      </c>
      <c r="O283">
        <f t="shared" si="23"/>
        <v>33632</v>
      </c>
      <c r="P283" s="17">
        <f t="shared" si="24"/>
        <v>0.25</v>
      </c>
    </row>
    <row r="284" spans="1:16" x14ac:dyDescent="0.2">
      <c r="A284" t="str">
        <v>566736861c6c69dbe6f28363e0a0f1982c6212375c3977a609abdf2504209f13</v>
      </c>
      <c r="B284">
        <f>COUNTIF(รายงานลูกหนี้!$A:$A,A284)</f>
        <v>12</v>
      </c>
      <c r="C284">
        <f>COUNTIFS(รายงานลูกหนี้!$A:$A,A284,รายงานลูกหนี้!$K:$K,"&gt;0")</f>
        <v>2</v>
      </c>
      <c r="D284">
        <f>SUMIF(รายงานลูกหนี้!$A:$A,A284,รายงานลูกหนี้!$K:$K)</f>
        <v>5</v>
      </c>
      <c r="E284">
        <f>_xlfn.MAXIFS(รายงานลูกหนี้!$K:$K,รายงานลูกหนี้!$A:$A,A284)</f>
        <v>3</v>
      </c>
      <c r="F284" s="17">
        <f t="shared" si="20"/>
        <v>0.16666666666666666</v>
      </c>
      <c r="G284" t="str">
        <f t="shared" si="21"/>
        <v>ค้างชำระ 1 - 30 วัน</v>
      </c>
      <c r="H284" t="str">
        <f t="shared" si="22"/>
        <v>ลูกหนี้ชั้นดี</v>
      </c>
      <c r="I284" s="17" cm="1">
        <f t="array" ref="I284">_xlfn.IFS(D284=0,0%, D284&lt;=30,25%, D284&lt;=60,50%, D284&lt;=90,75%, D284&gt;90,100%)</f>
        <v>0.25</v>
      </c>
      <c r="J284">
        <f>SUMIFS(รายงานลูกหนี้!$G$2:$G$20000, รายงานลูกหนี้!$A$2:$A$20000, $A284, รายงานลูกหนี้!$K$2:$K$20000, 0)</f>
        <v>63791</v>
      </c>
      <c r="K284">
        <f>SUMIFS(รายงานลูกหนี้!$G$2:$G$20000, รายงานลูกหนี้!$A$2:$A$20000, $A284, รายงานลูกหนี้!$K$2:$K$20000, "&gt;=1", รายงานลูกหนี้!$K$2:$K$20000, "&lt;=30")</f>
        <v>5866</v>
      </c>
      <c r="L284">
        <f>SUMIFS(รายงานลูกหนี้!$G$2:$G$20000, รายงานลูกหนี้!$A$2:$A$20000, $A284, รายงานลูกหนี้!$K$2:$K$20000, "&gt;=31", รายงานลูกหนี้!$K$2:$K$20000, "&lt;=60")</f>
        <v>0</v>
      </c>
      <c r="M284">
        <f>SUMIFS(รายงานลูกหนี้!$G$2:$G$20000, รายงานลูกหนี้!$A$2:$A$20000, $A284, รายงานลูกหนี้!$K$2:$K$20000, "&gt;=61", รายงานลูกหนี้!$K$2:$K$20000, "&lt;=90")</f>
        <v>0</v>
      </c>
      <c r="N284">
        <f>SUMIFS(รายงานลูกหนี้!$G$2:$G$20000, รายงานลูกหนี้!$A$2:$A$20000, $A284, รายงานลูกหนี้!$K$2:$K$20000, "&gt;90")</f>
        <v>0</v>
      </c>
      <c r="O284">
        <f t="shared" si="23"/>
        <v>69657</v>
      </c>
      <c r="P284" s="17">
        <f t="shared" si="24"/>
        <v>2.1053160486383279E-2</v>
      </c>
    </row>
    <row r="285" spans="1:16" x14ac:dyDescent="0.2">
      <c r="A285" t="str">
        <v>d01562a4ab7d2bc62b9af3a4559f0cf7785c0a573fe4c74887e049d1bcb74179</v>
      </c>
      <c r="B285">
        <f>COUNTIF(รายงานลูกหนี้!$A:$A,A285)</f>
        <v>4</v>
      </c>
      <c r="C285">
        <f>COUNTIFS(รายงานลูกหนี้!$A:$A,A285,รายงานลูกหนี้!$K:$K,"&gt;0")</f>
        <v>0</v>
      </c>
      <c r="D285">
        <f>SUMIF(รายงานลูกหนี้!$A:$A,A285,รายงานลูกหนี้!$K:$K)</f>
        <v>0</v>
      </c>
      <c r="E285">
        <f>_xlfn.MAXIFS(รายงานลูกหนี้!$K:$K,รายงานลูกหนี้!$A:$A,A285)</f>
        <v>0</v>
      </c>
      <c r="F285" s="17">
        <f t="shared" si="20"/>
        <v>0</v>
      </c>
      <c r="G285" t="str">
        <f t="shared" si="21"/>
        <v>ชำระตรงเวลา</v>
      </c>
      <c r="H285" t="str">
        <f t="shared" si="22"/>
        <v>ลูกหนี้ชั้นดี</v>
      </c>
      <c r="I285" s="17" cm="1">
        <f t="array" ref="I285">_xlfn.IFS(D285=0,0%, D285&lt;=30,25%, D285&lt;=60,50%, D285&lt;=90,75%, D285&gt;90,100%)</f>
        <v>0</v>
      </c>
      <c r="J285">
        <f>SUMIFS(รายงานลูกหนี้!$G$2:$G$20000, รายงานลูกหนี้!$A$2:$A$20000, $A285, รายงานลูกหนี้!$K$2:$K$20000, 0)</f>
        <v>4255</v>
      </c>
      <c r="K285">
        <f>SUMIFS(รายงานลูกหนี้!$G$2:$G$20000, รายงานลูกหนี้!$A$2:$A$20000, $A285, รายงานลูกหนี้!$K$2:$K$20000, "&gt;=1", รายงานลูกหนี้!$K$2:$K$20000, "&lt;=30")</f>
        <v>0</v>
      </c>
      <c r="L285">
        <f>SUMIFS(รายงานลูกหนี้!$G$2:$G$20000, รายงานลูกหนี้!$A$2:$A$20000, $A285, รายงานลูกหนี้!$K$2:$K$20000, "&gt;=31", รายงานลูกหนี้!$K$2:$K$20000, "&lt;=60")</f>
        <v>0</v>
      </c>
      <c r="M285">
        <f>SUMIFS(รายงานลูกหนี้!$G$2:$G$20000, รายงานลูกหนี้!$A$2:$A$20000, $A285, รายงานลูกหนี้!$K$2:$K$20000, "&gt;=61", รายงานลูกหนี้!$K$2:$K$20000, "&lt;=90")</f>
        <v>0</v>
      </c>
      <c r="N285">
        <f>SUMIFS(รายงานลูกหนี้!$G$2:$G$20000, รายงานลูกหนี้!$A$2:$A$20000, $A285, รายงานลูกหนี้!$K$2:$K$20000, "&gt;90")</f>
        <v>0</v>
      </c>
      <c r="O285">
        <f t="shared" si="23"/>
        <v>4255</v>
      </c>
      <c r="P285" s="17">
        <f t="shared" si="24"/>
        <v>0</v>
      </c>
    </row>
    <row r="286" spans="1:16" x14ac:dyDescent="0.2">
      <c r="A286" t="str">
        <v>44f9d96929772d67133f99bccb8d82f04458f90f1fe111c01ed728bc9e5843d0</v>
      </c>
      <c r="B286">
        <f>COUNTIF(รายงานลูกหนี้!$A:$A,A286)</f>
        <v>2</v>
      </c>
      <c r="C286">
        <f>COUNTIFS(รายงานลูกหนี้!$A:$A,A286,รายงานลูกหนี้!$K:$K,"&gt;0")</f>
        <v>0</v>
      </c>
      <c r="D286">
        <f>SUMIF(รายงานลูกหนี้!$A:$A,A286,รายงานลูกหนี้!$K:$K)</f>
        <v>0</v>
      </c>
      <c r="E286">
        <f>_xlfn.MAXIFS(รายงานลูกหนี้!$K:$K,รายงานลูกหนี้!$A:$A,A286)</f>
        <v>0</v>
      </c>
      <c r="F286" s="17">
        <f t="shared" si="20"/>
        <v>0</v>
      </c>
      <c r="G286" t="str">
        <f t="shared" si="21"/>
        <v>ชำระตรงเวลา</v>
      </c>
      <c r="H286" t="str">
        <f t="shared" si="22"/>
        <v>ลูกหนี้ชั้นดี</v>
      </c>
      <c r="I286" s="17" cm="1">
        <f t="array" ref="I286">_xlfn.IFS(D286=0,0%, D286&lt;=30,25%, D286&lt;=60,50%, D286&lt;=90,75%, D286&gt;90,100%)</f>
        <v>0</v>
      </c>
      <c r="J286">
        <f>SUMIFS(รายงานลูกหนี้!$G$2:$G$20000, รายงานลูกหนี้!$A$2:$A$20000, $A286, รายงานลูกหนี้!$K$2:$K$20000, 0)</f>
        <v>4800</v>
      </c>
      <c r="K286">
        <f>SUMIFS(รายงานลูกหนี้!$G$2:$G$20000, รายงานลูกหนี้!$A$2:$A$20000, $A286, รายงานลูกหนี้!$K$2:$K$20000, "&gt;=1", รายงานลูกหนี้!$K$2:$K$20000, "&lt;=30")</f>
        <v>0</v>
      </c>
      <c r="L286">
        <f>SUMIFS(รายงานลูกหนี้!$G$2:$G$20000, รายงานลูกหนี้!$A$2:$A$20000, $A286, รายงานลูกหนี้!$K$2:$K$20000, "&gt;=31", รายงานลูกหนี้!$K$2:$K$20000, "&lt;=60")</f>
        <v>0</v>
      </c>
      <c r="M286">
        <f>SUMIFS(รายงานลูกหนี้!$G$2:$G$20000, รายงานลูกหนี้!$A$2:$A$20000, $A286, รายงานลูกหนี้!$K$2:$K$20000, "&gt;=61", รายงานลูกหนี้!$K$2:$K$20000, "&lt;=90")</f>
        <v>0</v>
      </c>
      <c r="N286">
        <f>SUMIFS(รายงานลูกหนี้!$G$2:$G$20000, รายงานลูกหนี้!$A$2:$A$20000, $A286, รายงานลูกหนี้!$K$2:$K$20000, "&gt;90")</f>
        <v>0</v>
      </c>
      <c r="O286">
        <f t="shared" si="23"/>
        <v>4800</v>
      </c>
      <c r="P286" s="17">
        <f t="shared" si="24"/>
        <v>0</v>
      </c>
    </row>
    <row r="287" spans="1:16" x14ac:dyDescent="0.2">
      <c r="A287" t="str">
        <v>537668cb6636b987ebddd6d5004949d8bee4291acf3e5826f2b613aa8a92e107</v>
      </c>
      <c r="B287">
        <f>COUNTIF(รายงานลูกหนี้!$A:$A,A287)</f>
        <v>34</v>
      </c>
      <c r="C287">
        <f>COUNTIFS(รายงานลูกหนี้!$A:$A,A287,รายงานลูกหนี้!$K:$K,"&gt;0")</f>
        <v>10</v>
      </c>
      <c r="D287">
        <f>SUMIF(รายงานลูกหนี้!$A:$A,A287,รายงานลูกหนี้!$K:$K)</f>
        <v>148</v>
      </c>
      <c r="E287">
        <f>_xlfn.MAXIFS(รายงานลูกหนี้!$K:$K,รายงานลูกหนี้!$A:$A,A287)</f>
        <v>33</v>
      </c>
      <c r="F287" s="17">
        <f t="shared" si="20"/>
        <v>0.29411764705882354</v>
      </c>
      <c r="G287" t="str">
        <f t="shared" si="21"/>
        <v>ค้างชำระ 31 - 60 วัน</v>
      </c>
      <c r="H287" t="str">
        <f t="shared" si="22"/>
        <v>ลูกหนี้เฝ้าติดตาม</v>
      </c>
      <c r="I287" s="17" cm="1">
        <f t="array" ref="I287">_xlfn.IFS(D287=0,0%, D287&lt;=30,25%, D287&lt;=60,50%, D287&lt;=90,75%, D287&gt;90,100%)</f>
        <v>1</v>
      </c>
      <c r="J287">
        <f>SUMIFS(รายงานลูกหนี้!$G$2:$G$20000, รายงานลูกหนี้!$A$2:$A$20000, $A287, รายงานลูกหนี้!$K$2:$K$20000, 0)</f>
        <v>124829</v>
      </c>
      <c r="K287">
        <f>SUMIFS(รายงานลูกหนี้!$G$2:$G$20000, รายงานลูกหนี้!$A$2:$A$20000, $A287, รายงานลูกหนี้!$K$2:$K$20000, "&gt;=1", รายงานลูกหนี้!$K$2:$K$20000, "&lt;=30")</f>
        <v>16870</v>
      </c>
      <c r="L287">
        <f>SUMIFS(รายงานลูกหนี้!$G$2:$G$20000, รายงานลูกหนี้!$A$2:$A$20000, $A287, รายงานลูกหนี้!$K$2:$K$20000, "&gt;=31", รายงานลูกหนี้!$K$2:$K$20000, "&lt;=60")</f>
        <v>265950</v>
      </c>
      <c r="M287">
        <f>SUMIFS(รายงานลูกหนี้!$G$2:$G$20000, รายงานลูกหนี้!$A$2:$A$20000, $A287, รายงานลูกหนี้!$K$2:$K$20000, "&gt;=61", รายงานลูกหนี้!$K$2:$K$20000, "&lt;=90")</f>
        <v>0</v>
      </c>
      <c r="N287">
        <f>SUMIFS(รายงานลูกหนี้!$G$2:$G$20000, รายงานลูกหนี้!$A$2:$A$20000, $A287, รายงานลูกหนี้!$K$2:$K$20000, "&gt;90")</f>
        <v>0</v>
      </c>
      <c r="O287">
        <f t="shared" si="23"/>
        <v>407649</v>
      </c>
      <c r="P287" s="17">
        <f t="shared" si="24"/>
        <v>0.33654565569889783</v>
      </c>
    </row>
    <row r="288" spans="1:16" x14ac:dyDescent="0.2">
      <c r="A288" t="str">
        <v>4677594ec183fb2de5964720a2e17e96d253cef5fcb0c8655c892b9ca277bc0f</v>
      </c>
      <c r="B288">
        <f>COUNTIF(รายงานลูกหนี้!$A:$A,A288)</f>
        <v>1</v>
      </c>
      <c r="C288">
        <f>COUNTIFS(รายงานลูกหนี้!$A:$A,A288,รายงานลูกหนี้!$K:$K,"&gt;0")</f>
        <v>1</v>
      </c>
      <c r="D288">
        <f>SUMIF(รายงานลูกหนี้!$A:$A,A288,รายงานลูกหนี้!$K:$K)</f>
        <v>1</v>
      </c>
      <c r="E288">
        <f>_xlfn.MAXIFS(รายงานลูกหนี้!$K:$K,รายงานลูกหนี้!$A:$A,A288)</f>
        <v>1</v>
      </c>
      <c r="F288" s="17">
        <f t="shared" si="20"/>
        <v>1</v>
      </c>
      <c r="G288" t="str">
        <f t="shared" si="21"/>
        <v>ค้างชำระ 1 - 30 วัน</v>
      </c>
      <c r="H288" t="str">
        <f t="shared" si="22"/>
        <v>ลูกหนี้ชั้นดี</v>
      </c>
      <c r="I288" s="17" cm="1">
        <f t="array" ref="I288">_xlfn.IFS(D288=0,0%, D288&lt;=30,25%, D288&lt;=60,50%, D288&lt;=90,75%, D288&gt;90,100%)</f>
        <v>0.25</v>
      </c>
      <c r="J288">
        <f>SUMIFS(รายงานลูกหนี้!$G$2:$G$20000, รายงานลูกหนี้!$A$2:$A$20000, $A288, รายงานลูกหนี้!$K$2:$K$20000, 0)</f>
        <v>0</v>
      </c>
      <c r="K288">
        <f>SUMIFS(รายงานลูกหนี้!$G$2:$G$20000, รายงานลูกหนี้!$A$2:$A$20000, $A288, รายงานลูกหนี้!$K$2:$K$20000, "&gt;=1", รายงานลูกหนี้!$K$2:$K$20000, "&lt;=30")</f>
        <v>2428</v>
      </c>
      <c r="L288">
        <f>SUMIFS(รายงานลูกหนี้!$G$2:$G$20000, รายงานลูกหนี้!$A$2:$A$20000, $A288, รายงานลูกหนี้!$K$2:$K$20000, "&gt;=31", รายงานลูกหนี้!$K$2:$K$20000, "&lt;=60")</f>
        <v>0</v>
      </c>
      <c r="M288">
        <f>SUMIFS(รายงานลูกหนี้!$G$2:$G$20000, รายงานลูกหนี้!$A$2:$A$20000, $A288, รายงานลูกหนี้!$K$2:$K$20000, "&gt;=61", รายงานลูกหนี้!$K$2:$K$20000, "&lt;=90")</f>
        <v>0</v>
      </c>
      <c r="N288">
        <f>SUMIFS(รายงานลูกหนี้!$G$2:$G$20000, รายงานลูกหนี้!$A$2:$A$20000, $A288, รายงานลูกหนี้!$K$2:$K$20000, "&gt;90")</f>
        <v>0</v>
      </c>
      <c r="O288">
        <f t="shared" si="23"/>
        <v>2428</v>
      </c>
      <c r="P288" s="17">
        <f t="shared" si="24"/>
        <v>0.25</v>
      </c>
    </row>
    <row r="289" spans="1:16" x14ac:dyDescent="0.2">
      <c r="A289" t="str">
        <v>4d1838db41360931489dab6f07bb3149ab37f77a7825bdb0acf933aef2241872</v>
      </c>
      <c r="B289">
        <f>COUNTIF(รายงานลูกหนี้!$A:$A,A289)</f>
        <v>28</v>
      </c>
      <c r="C289">
        <f>COUNTIFS(รายงานลูกหนี้!$A:$A,A289,รายงานลูกหนี้!$K:$K,"&gt;0")</f>
        <v>12</v>
      </c>
      <c r="D289">
        <f>SUMIF(รายงานลูกหนี้!$A:$A,A289,รายงานลูกหนี้!$K:$K)</f>
        <v>71</v>
      </c>
      <c r="E289">
        <f>_xlfn.MAXIFS(รายงานลูกหนี้!$K:$K,รายงานลูกหนี้!$A:$A,A289)</f>
        <v>19</v>
      </c>
      <c r="F289" s="17">
        <f t="shared" si="20"/>
        <v>0.42857142857142855</v>
      </c>
      <c r="G289" t="str">
        <f t="shared" si="21"/>
        <v>ค้างชำระ 1 - 30 วัน</v>
      </c>
      <c r="H289" t="str">
        <f t="shared" si="22"/>
        <v>ลูกหนี้ชั้นดี</v>
      </c>
      <c r="I289" s="17" cm="1">
        <f t="array" ref="I289">_xlfn.IFS(D289=0,0%, D289&lt;=30,25%, D289&lt;=60,50%, D289&lt;=90,75%, D289&gt;90,100%)</f>
        <v>0.75</v>
      </c>
      <c r="J289">
        <f>SUMIFS(รายงานลูกหนี้!$G$2:$G$20000, รายงานลูกหนี้!$A$2:$A$20000, $A289, รายงานลูกหนี้!$K$2:$K$20000, 0)</f>
        <v>57867</v>
      </c>
      <c r="K289">
        <f>SUMIFS(รายงานลูกหนี้!$G$2:$G$20000, รายงานลูกหนี้!$A$2:$A$20000, $A289, รายงานลูกหนี้!$K$2:$K$20000, "&gt;=1", รายงานลูกหนี้!$K$2:$K$20000, "&lt;=30")</f>
        <v>197718</v>
      </c>
      <c r="L289">
        <f>SUMIFS(รายงานลูกหนี้!$G$2:$G$20000, รายงานลูกหนี้!$A$2:$A$20000, $A289, รายงานลูกหนี้!$K$2:$K$20000, "&gt;=31", รายงานลูกหนี้!$K$2:$K$20000, "&lt;=60")</f>
        <v>0</v>
      </c>
      <c r="M289">
        <f>SUMIFS(รายงานลูกหนี้!$G$2:$G$20000, รายงานลูกหนี้!$A$2:$A$20000, $A289, รายงานลูกหนี้!$K$2:$K$20000, "&gt;=61", รายงานลูกหนี้!$K$2:$K$20000, "&lt;=90")</f>
        <v>0</v>
      </c>
      <c r="N289">
        <f>SUMIFS(รายงานลูกหนี้!$G$2:$G$20000, รายงานลูกหนี้!$A$2:$A$20000, $A289, รายงานลูกหนี้!$K$2:$K$20000, "&gt;90")</f>
        <v>0</v>
      </c>
      <c r="O289">
        <f t="shared" si="23"/>
        <v>255585</v>
      </c>
      <c r="P289" s="17">
        <f t="shared" si="24"/>
        <v>0.19339749985327778</v>
      </c>
    </row>
    <row r="290" spans="1:16" x14ac:dyDescent="0.2">
      <c r="A290" t="str">
        <v>f24090c7e23e514e817987b1259a7467351625cdd9b193fe74929ed9fca0b220</v>
      </c>
      <c r="B290">
        <f>COUNTIF(รายงานลูกหนี้!$A:$A,A290)</f>
        <v>7</v>
      </c>
      <c r="C290">
        <f>COUNTIFS(รายงานลูกหนี้!$A:$A,A290,รายงานลูกหนี้!$K:$K,"&gt;0")</f>
        <v>2</v>
      </c>
      <c r="D290">
        <f>SUMIF(รายงานลูกหนี้!$A:$A,A290,รายงานลูกหนี้!$K:$K)</f>
        <v>10</v>
      </c>
      <c r="E290">
        <f>_xlfn.MAXIFS(รายงานลูกหนี้!$K:$K,รายงานลูกหนี้!$A:$A,A290)</f>
        <v>5</v>
      </c>
      <c r="F290" s="17">
        <f t="shared" si="20"/>
        <v>0.2857142857142857</v>
      </c>
      <c r="G290" t="str">
        <f t="shared" si="21"/>
        <v>ค้างชำระ 1 - 30 วัน</v>
      </c>
      <c r="H290" t="str">
        <f t="shared" si="22"/>
        <v>ลูกหนี้ชั้นดี</v>
      </c>
      <c r="I290" s="17" cm="1">
        <f t="array" ref="I290">_xlfn.IFS(D290=0,0%, D290&lt;=30,25%, D290&lt;=60,50%, D290&lt;=90,75%, D290&gt;90,100%)</f>
        <v>0.25</v>
      </c>
      <c r="J290">
        <f>SUMIFS(รายงานลูกหนี้!$G$2:$G$20000, รายงานลูกหนี้!$A$2:$A$20000, $A290, รายงานลูกหนี้!$K$2:$K$20000, 0)</f>
        <v>6480</v>
      </c>
      <c r="K290">
        <f>SUMIFS(รายงานลูกหนี้!$G$2:$G$20000, รายงานลูกหนี้!$A$2:$A$20000, $A290, รายงานลูกหนี้!$K$2:$K$20000, "&gt;=1", รายงานลูกหนี้!$K$2:$K$20000, "&lt;=30")</f>
        <v>3795</v>
      </c>
      <c r="L290">
        <f>SUMIFS(รายงานลูกหนี้!$G$2:$G$20000, รายงานลูกหนี้!$A$2:$A$20000, $A290, รายงานลูกหนี้!$K$2:$K$20000, "&gt;=31", รายงานลูกหนี้!$K$2:$K$20000, "&lt;=60")</f>
        <v>0</v>
      </c>
      <c r="M290">
        <f>SUMIFS(รายงานลูกหนี้!$G$2:$G$20000, รายงานลูกหนี้!$A$2:$A$20000, $A290, รายงานลูกหนี้!$K$2:$K$20000, "&gt;=61", รายงานลูกหนี้!$K$2:$K$20000, "&lt;=90")</f>
        <v>0</v>
      </c>
      <c r="N290">
        <f>SUMIFS(รายงานลูกหนี้!$G$2:$G$20000, รายงานลูกหนี้!$A$2:$A$20000, $A290, รายงานลูกหนี้!$K$2:$K$20000, "&gt;90")</f>
        <v>0</v>
      </c>
      <c r="O290">
        <f t="shared" si="23"/>
        <v>10275</v>
      </c>
      <c r="P290" s="17">
        <f t="shared" si="24"/>
        <v>9.2335766423357668E-2</v>
      </c>
    </row>
    <row r="291" spans="1:16" x14ac:dyDescent="0.2">
      <c r="A291" t="str">
        <v>f2450b27e8e7e46ac8dd6d8990da1f1a9eeb93a3c9f4b84dc56be4d866feb8fc</v>
      </c>
      <c r="B291">
        <f>COUNTIF(รายงานลูกหนี้!$A:$A,A291)</f>
        <v>7</v>
      </c>
      <c r="C291">
        <f>COUNTIFS(รายงานลูกหนี้!$A:$A,A291,รายงานลูกหนี้!$K:$K,"&gt;0")</f>
        <v>3</v>
      </c>
      <c r="D291">
        <f>SUMIF(รายงานลูกหนี้!$A:$A,A291,รายงานลูกหนี้!$K:$K)</f>
        <v>10</v>
      </c>
      <c r="E291">
        <f>_xlfn.MAXIFS(รายงานลูกหนี้!$K:$K,รายงานลูกหนี้!$A:$A,A291)</f>
        <v>7</v>
      </c>
      <c r="F291" s="17">
        <f t="shared" si="20"/>
        <v>0.42857142857142855</v>
      </c>
      <c r="G291" t="str">
        <f t="shared" si="21"/>
        <v>ค้างชำระ 1 - 30 วัน</v>
      </c>
      <c r="H291" t="str">
        <f t="shared" si="22"/>
        <v>ลูกหนี้ชั้นดี</v>
      </c>
      <c r="I291" s="17" cm="1">
        <f t="array" ref="I291">_xlfn.IFS(D291=0,0%, D291&lt;=30,25%, D291&lt;=60,50%, D291&lt;=90,75%, D291&gt;90,100%)</f>
        <v>0.25</v>
      </c>
      <c r="J291">
        <f>SUMIFS(รายงานลูกหนี้!$G$2:$G$20000, รายงานลูกหนี้!$A$2:$A$20000, $A291, รายงานลูกหนี้!$K$2:$K$20000, 0)</f>
        <v>39599</v>
      </c>
      <c r="K291">
        <f>SUMIFS(รายงานลูกหนี้!$G$2:$G$20000, รายงานลูกหนี้!$A$2:$A$20000, $A291, รายงานลูกหนี้!$K$2:$K$20000, "&gt;=1", รายงานลูกหนี้!$K$2:$K$20000, "&lt;=30")</f>
        <v>10982</v>
      </c>
      <c r="L291">
        <f>SUMIFS(รายงานลูกหนี้!$G$2:$G$20000, รายงานลูกหนี้!$A$2:$A$20000, $A291, รายงานลูกหนี้!$K$2:$K$20000, "&gt;=31", รายงานลูกหนี้!$K$2:$K$20000, "&lt;=60")</f>
        <v>0</v>
      </c>
      <c r="M291">
        <f>SUMIFS(รายงานลูกหนี้!$G$2:$G$20000, รายงานลูกหนี้!$A$2:$A$20000, $A291, รายงานลูกหนี้!$K$2:$K$20000, "&gt;=61", รายงานลูกหนี้!$K$2:$K$20000, "&lt;=90")</f>
        <v>0</v>
      </c>
      <c r="N291">
        <f>SUMIFS(รายงานลูกหนี้!$G$2:$G$20000, รายงานลูกหนี้!$A$2:$A$20000, $A291, รายงานลูกหนี้!$K$2:$K$20000, "&gt;90")</f>
        <v>0</v>
      </c>
      <c r="O291">
        <f t="shared" si="23"/>
        <v>50581</v>
      </c>
      <c r="P291" s="17">
        <f t="shared" si="24"/>
        <v>5.4279274826515886E-2</v>
      </c>
    </row>
    <row r="292" spans="1:16" x14ac:dyDescent="0.2">
      <c r="A292" t="str">
        <v>669a8166ca32d060348e11c88b3df63d491f29a93df70539d1f929be7a29c69b</v>
      </c>
      <c r="B292">
        <f>COUNTIF(รายงานลูกหนี้!$A:$A,A292)</f>
        <v>12</v>
      </c>
      <c r="C292">
        <f>COUNTIFS(รายงานลูกหนี้!$A:$A,A292,รายงานลูกหนี้!$K:$K,"&gt;0")</f>
        <v>2</v>
      </c>
      <c r="D292">
        <f>SUMIF(รายงานลูกหนี้!$A:$A,A292,รายงานลูกหนี้!$K:$K)</f>
        <v>3</v>
      </c>
      <c r="E292">
        <f>_xlfn.MAXIFS(รายงานลูกหนี้!$K:$K,รายงานลูกหนี้!$A:$A,A292)</f>
        <v>2</v>
      </c>
      <c r="F292" s="17">
        <f t="shared" si="20"/>
        <v>0.16666666666666666</v>
      </c>
      <c r="G292" t="str">
        <f t="shared" si="21"/>
        <v>ค้างชำระ 1 - 30 วัน</v>
      </c>
      <c r="H292" t="str">
        <f t="shared" si="22"/>
        <v>ลูกหนี้ชั้นดี</v>
      </c>
      <c r="I292" s="17" cm="1">
        <f t="array" ref="I292">_xlfn.IFS(D292=0,0%, D292&lt;=30,25%, D292&lt;=60,50%, D292&lt;=90,75%, D292&gt;90,100%)</f>
        <v>0.25</v>
      </c>
      <c r="J292">
        <f>SUMIFS(รายงานลูกหนี้!$G$2:$G$20000, รายงานลูกหนี้!$A$2:$A$20000, $A292, รายงานลูกหนี้!$K$2:$K$20000, 0)</f>
        <v>124875</v>
      </c>
      <c r="K292">
        <f>SUMIFS(รายงานลูกหนี้!$G$2:$G$20000, รายงานลูกหนี้!$A$2:$A$20000, $A292, รายงานลูกหนี้!$K$2:$K$20000, "&gt;=1", รายงานลูกหนี้!$K$2:$K$20000, "&lt;=30")</f>
        <v>6361</v>
      </c>
      <c r="L292">
        <f>SUMIFS(รายงานลูกหนี้!$G$2:$G$20000, รายงานลูกหนี้!$A$2:$A$20000, $A292, รายงานลูกหนี้!$K$2:$K$20000, "&gt;=31", รายงานลูกหนี้!$K$2:$K$20000, "&lt;=60")</f>
        <v>0</v>
      </c>
      <c r="M292">
        <f>SUMIFS(รายงานลูกหนี้!$G$2:$G$20000, รายงานลูกหนี้!$A$2:$A$20000, $A292, รายงานลูกหนี้!$K$2:$K$20000, "&gt;=61", รายงานลูกหนี้!$K$2:$K$20000, "&lt;=90")</f>
        <v>0</v>
      </c>
      <c r="N292">
        <f>SUMIFS(รายงานลูกหนี้!$G$2:$G$20000, รายงานลูกหนี้!$A$2:$A$20000, $A292, รายงานลูกหนี้!$K$2:$K$20000, "&gt;90")</f>
        <v>0</v>
      </c>
      <c r="O292">
        <f t="shared" si="23"/>
        <v>131236</v>
      </c>
      <c r="P292" s="17">
        <f t="shared" si="24"/>
        <v>1.2117483007711299E-2</v>
      </c>
    </row>
    <row r="293" spans="1:16" x14ac:dyDescent="0.2">
      <c r="A293" t="str">
        <v>3846d2c998f41bf5f787745ec4c8815150b522b886bfc26d9158b6192fedbbb0</v>
      </c>
      <c r="B293">
        <f>COUNTIF(รายงานลูกหนี้!$A:$A,A293)</f>
        <v>1</v>
      </c>
      <c r="C293">
        <f>COUNTIFS(รายงานลูกหนี้!$A:$A,A293,รายงานลูกหนี้!$K:$K,"&gt;0")</f>
        <v>0</v>
      </c>
      <c r="D293">
        <f>SUMIF(รายงานลูกหนี้!$A:$A,A293,รายงานลูกหนี้!$K:$K)</f>
        <v>0</v>
      </c>
      <c r="E293">
        <f>_xlfn.MAXIFS(รายงานลูกหนี้!$K:$K,รายงานลูกหนี้!$A:$A,A293)</f>
        <v>0</v>
      </c>
      <c r="F293" s="17">
        <f t="shared" si="20"/>
        <v>0</v>
      </c>
      <c r="G293" t="str">
        <f t="shared" si="21"/>
        <v>ชำระตรงเวลา</v>
      </c>
      <c r="H293" t="str">
        <f t="shared" si="22"/>
        <v>ลูกหนี้ชั้นดี</v>
      </c>
      <c r="I293" s="17" cm="1">
        <f t="array" ref="I293">_xlfn.IFS(D293=0,0%, D293&lt;=30,25%, D293&lt;=60,50%, D293&lt;=90,75%, D293&gt;90,100%)</f>
        <v>0</v>
      </c>
      <c r="J293">
        <f>SUMIFS(รายงานลูกหนี้!$G$2:$G$20000, รายงานลูกหนี้!$A$2:$A$20000, $A293, รายงานลูกหนี้!$K$2:$K$20000, 0)</f>
        <v>43575</v>
      </c>
      <c r="K293">
        <f>SUMIFS(รายงานลูกหนี้!$G$2:$G$20000, รายงานลูกหนี้!$A$2:$A$20000, $A293, รายงานลูกหนี้!$K$2:$K$20000, "&gt;=1", รายงานลูกหนี้!$K$2:$K$20000, "&lt;=30")</f>
        <v>0</v>
      </c>
      <c r="L293">
        <f>SUMIFS(รายงานลูกหนี้!$G$2:$G$20000, รายงานลูกหนี้!$A$2:$A$20000, $A293, รายงานลูกหนี้!$K$2:$K$20000, "&gt;=31", รายงานลูกหนี้!$K$2:$K$20000, "&lt;=60")</f>
        <v>0</v>
      </c>
      <c r="M293">
        <f>SUMIFS(รายงานลูกหนี้!$G$2:$G$20000, รายงานลูกหนี้!$A$2:$A$20000, $A293, รายงานลูกหนี้!$K$2:$K$20000, "&gt;=61", รายงานลูกหนี้!$K$2:$K$20000, "&lt;=90")</f>
        <v>0</v>
      </c>
      <c r="N293">
        <f>SUMIFS(รายงานลูกหนี้!$G$2:$G$20000, รายงานลูกหนี้!$A$2:$A$20000, $A293, รายงานลูกหนี้!$K$2:$K$20000, "&gt;90")</f>
        <v>0</v>
      </c>
      <c r="O293">
        <f t="shared" si="23"/>
        <v>43575</v>
      </c>
      <c r="P293" s="17">
        <f t="shared" si="24"/>
        <v>0</v>
      </c>
    </row>
    <row r="294" spans="1:16" x14ac:dyDescent="0.2">
      <c r="A294" t="str">
        <v>74a69501ed98af768100260f1f96ad1803ca5539e591c7beaa1562d7ca05e3f4</v>
      </c>
      <c r="B294">
        <f>COUNTIF(รายงานลูกหนี้!$A:$A,A294)</f>
        <v>84</v>
      </c>
      <c r="C294">
        <f>COUNTIFS(รายงานลูกหนี้!$A:$A,A294,รายงานลูกหนี้!$K:$K,"&gt;0")</f>
        <v>32</v>
      </c>
      <c r="D294">
        <f>SUMIF(รายงานลูกหนี้!$A:$A,A294,รายงานลูกหนี้!$K:$K)</f>
        <v>170</v>
      </c>
      <c r="E294">
        <f>_xlfn.MAXIFS(รายงานลูกหนี้!$K:$K,รายงานลูกหนี้!$A:$A,A294)</f>
        <v>17</v>
      </c>
      <c r="F294" s="17">
        <f t="shared" si="20"/>
        <v>0.38095238095238093</v>
      </c>
      <c r="G294" t="str">
        <f t="shared" si="21"/>
        <v>ค้างชำระ 1 - 30 วัน</v>
      </c>
      <c r="H294" t="str">
        <f t="shared" si="22"/>
        <v>ลูกหนี้ชั้นดี</v>
      </c>
      <c r="I294" s="17" cm="1">
        <f t="array" ref="I294">_xlfn.IFS(D294=0,0%, D294&lt;=30,25%, D294&lt;=60,50%, D294&lt;=90,75%, D294&gt;90,100%)</f>
        <v>1</v>
      </c>
      <c r="J294">
        <f>SUMIFS(รายงานลูกหนี้!$G$2:$G$20000, รายงานลูกหนี้!$A$2:$A$20000, $A294, รายงานลูกหนี้!$K$2:$K$20000, 0)</f>
        <v>421640</v>
      </c>
      <c r="K294">
        <f>SUMIFS(รายงานลูกหนี้!$G$2:$G$20000, รายงานลูกหนี้!$A$2:$A$20000, $A294, รายงานลูกหนี้!$K$2:$K$20000, "&gt;=1", รายงานลูกหนี้!$K$2:$K$20000, "&lt;=30")</f>
        <v>214730</v>
      </c>
      <c r="L294">
        <f>SUMIFS(รายงานลูกหนี้!$G$2:$G$20000, รายงานลูกหนี้!$A$2:$A$20000, $A294, รายงานลูกหนี้!$K$2:$K$20000, "&gt;=31", รายงานลูกหนี้!$K$2:$K$20000, "&lt;=60")</f>
        <v>0</v>
      </c>
      <c r="M294">
        <f>SUMIFS(รายงานลูกหนี้!$G$2:$G$20000, รายงานลูกหนี้!$A$2:$A$20000, $A294, รายงานลูกหนี้!$K$2:$K$20000, "&gt;=61", รายงานลูกหนี้!$K$2:$K$20000, "&lt;=90")</f>
        <v>0</v>
      </c>
      <c r="N294">
        <f>SUMIFS(รายงานลูกหนี้!$G$2:$G$20000, รายงานลูกหนี้!$A$2:$A$20000, $A294, รายงานลูกหนี้!$K$2:$K$20000, "&gt;90")</f>
        <v>0</v>
      </c>
      <c r="O294">
        <f t="shared" si="23"/>
        <v>636370</v>
      </c>
      <c r="P294" s="17">
        <f t="shared" si="24"/>
        <v>8.4357370712007163E-2</v>
      </c>
    </row>
    <row r="295" spans="1:16" x14ac:dyDescent="0.2">
      <c r="A295" t="str">
        <v>1f97f5e3c9bf8d0768c097323949dbbdc0c0cf7b4d1a723d955fe3ab29a644ae</v>
      </c>
      <c r="B295">
        <f>COUNTIF(รายงานลูกหนี้!$A:$A,A295)</f>
        <v>3</v>
      </c>
      <c r="C295">
        <f>COUNTIFS(รายงานลูกหนี้!$A:$A,A295,รายงานลูกหนี้!$K:$K,"&gt;0")</f>
        <v>0</v>
      </c>
      <c r="D295">
        <f>SUMIF(รายงานลูกหนี้!$A:$A,A295,รายงานลูกหนี้!$K:$K)</f>
        <v>0</v>
      </c>
      <c r="E295">
        <f>_xlfn.MAXIFS(รายงานลูกหนี้!$K:$K,รายงานลูกหนี้!$A:$A,A295)</f>
        <v>0</v>
      </c>
      <c r="F295" s="17">
        <f t="shared" si="20"/>
        <v>0</v>
      </c>
      <c r="G295" t="str">
        <f t="shared" si="21"/>
        <v>ชำระตรงเวลา</v>
      </c>
      <c r="H295" t="str">
        <f t="shared" si="22"/>
        <v>ลูกหนี้ชั้นดี</v>
      </c>
      <c r="I295" s="17" cm="1">
        <f t="array" ref="I295">_xlfn.IFS(D295=0,0%, D295&lt;=30,25%, D295&lt;=60,50%, D295&lt;=90,75%, D295&gt;90,100%)</f>
        <v>0</v>
      </c>
      <c r="J295">
        <f>SUMIFS(รายงานลูกหนี้!$G$2:$G$20000, รายงานลูกหนี้!$A$2:$A$20000, $A295, รายงานลูกหนี้!$K$2:$K$20000, 0)</f>
        <v>22678</v>
      </c>
      <c r="K295">
        <f>SUMIFS(รายงานลูกหนี้!$G$2:$G$20000, รายงานลูกหนี้!$A$2:$A$20000, $A295, รายงานลูกหนี้!$K$2:$K$20000, "&gt;=1", รายงานลูกหนี้!$K$2:$K$20000, "&lt;=30")</f>
        <v>0</v>
      </c>
      <c r="L295">
        <f>SUMIFS(รายงานลูกหนี้!$G$2:$G$20000, รายงานลูกหนี้!$A$2:$A$20000, $A295, รายงานลูกหนี้!$K$2:$K$20000, "&gt;=31", รายงานลูกหนี้!$K$2:$K$20000, "&lt;=60")</f>
        <v>0</v>
      </c>
      <c r="M295">
        <f>SUMIFS(รายงานลูกหนี้!$G$2:$G$20000, รายงานลูกหนี้!$A$2:$A$20000, $A295, รายงานลูกหนี้!$K$2:$K$20000, "&gt;=61", รายงานลูกหนี้!$K$2:$K$20000, "&lt;=90")</f>
        <v>0</v>
      </c>
      <c r="N295">
        <f>SUMIFS(รายงานลูกหนี้!$G$2:$G$20000, รายงานลูกหนี้!$A$2:$A$20000, $A295, รายงานลูกหนี้!$K$2:$K$20000, "&gt;90")</f>
        <v>0</v>
      </c>
      <c r="O295">
        <f t="shared" si="23"/>
        <v>22678</v>
      </c>
      <c r="P295" s="17">
        <f t="shared" si="24"/>
        <v>0</v>
      </c>
    </row>
    <row r="296" spans="1:16" x14ac:dyDescent="0.2">
      <c r="A296" t="str">
        <v>5fa6c6b79595ba73a147c4f69a5081046062ced9dd1926f6f3d5591d215ed250</v>
      </c>
      <c r="B296">
        <f>COUNTIF(รายงานลูกหนี้!$A:$A,A296)</f>
        <v>3</v>
      </c>
      <c r="C296">
        <f>COUNTIFS(รายงานลูกหนี้!$A:$A,A296,รายงานลูกหนี้!$K:$K,"&gt;0")</f>
        <v>3</v>
      </c>
      <c r="D296">
        <f>SUMIF(รายงานลูกหนี้!$A:$A,A296,รายงานลูกหนี้!$K:$K)</f>
        <v>11</v>
      </c>
      <c r="E296">
        <f>_xlfn.MAXIFS(รายงานลูกหนี้!$K:$K,รายงานลูกหนี้!$A:$A,A296)</f>
        <v>6</v>
      </c>
      <c r="F296" s="17">
        <f t="shared" si="20"/>
        <v>1</v>
      </c>
      <c r="G296" t="str">
        <f t="shared" si="21"/>
        <v>ค้างชำระ 1 - 30 วัน</v>
      </c>
      <c r="H296" t="str">
        <f t="shared" si="22"/>
        <v>ลูกหนี้ชั้นดี</v>
      </c>
      <c r="I296" s="17" cm="1">
        <f t="array" ref="I296">_xlfn.IFS(D296=0,0%, D296&lt;=30,25%, D296&lt;=60,50%, D296&lt;=90,75%, D296&gt;90,100%)</f>
        <v>0.25</v>
      </c>
      <c r="J296">
        <f>SUMIFS(รายงานลูกหนี้!$G$2:$G$20000, รายงานลูกหนี้!$A$2:$A$20000, $A296, รายงานลูกหนี้!$K$2:$K$20000, 0)</f>
        <v>0</v>
      </c>
      <c r="K296">
        <f>SUMIFS(รายงานลูกหนี้!$G$2:$G$20000, รายงานลูกหนี้!$A$2:$A$20000, $A296, รายงานลูกหนี้!$K$2:$K$20000, "&gt;=1", รายงานลูกหนี้!$K$2:$K$20000, "&lt;=30")</f>
        <v>10140</v>
      </c>
      <c r="L296">
        <f>SUMIFS(รายงานลูกหนี้!$G$2:$G$20000, รายงานลูกหนี้!$A$2:$A$20000, $A296, รายงานลูกหนี้!$K$2:$K$20000, "&gt;=31", รายงานลูกหนี้!$K$2:$K$20000, "&lt;=60")</f>
        <v>0</v>
      </c>
      <c r="M296">
        <f>SUMIFS(รายงานลูกหนี้!$G$2:$G$20000, รายงานลูกหนี้!$A$2:$A$20000, $A296, รายงานลูกหนี้!$K$2:$K$20000, "&gt;=61", รายงานลูกหนี้!$K$2:$K$20000, "&lt;=90")</f>
        <v>0</v>
      </c>
      <c r="N296">
        <f>SUMIFS(รายงานลูกหนี้!$G$2:$G$20000, รายงานลูกหนี้!$A$2:$A$20000, $A296, รายงานลูกหนี้!$K$2:$K$20000, "&gt;90")</f>
        <v>0</v>
      </c>
      <c r="O296">
        <f t="shared" si="23"/>
        <v>10140</v>
      </c>
      <c r="P296" s="17">
        <f t="shared" si="24"/>
        <v>0.25</v>
      </c>
    </row>
    <row r="297" spans="1:16" x14ac:dyDescent="0.2">
      <c r="A297" t="str">
        <v>fb49ef7da9041424e92e39263dd1d02818fe81c16ee846926b70e9afefbb03a4</v>
      </c>
      <c r="B297">
        <f>COUNTIF(รายงานลูกหนี้!$A:$A,A297)</f>
        <v>29</v>
      </c>
      <c r="C297">
        <f>COUNTIFS(รายงานลูกหนี้!$A:$A,A297,รายงานลูกหนี้!$K:$K,"&gt;0")</f>
        <v>11</v>
      </c>
      <c r="D297">
        <f>SUMIF(รายงานลูกหนี้!$A:$A,A297,รายงานลูกหนี้!$K:$K)</f>
        <v>30</v>
      </c>
      <c r="E297">
        <f>_xlfn.MAXIFS(รายงานลูกหนี้!$K:$K,รายงานลูกหนี้!$A:$A,A297)</f>
        <v>8</v>
      </c>
      <c r="F297" s="17">
        <f t="shared" si="20"/>
        <v>0.37931034482758619</v>
      </c>
      <c r="G297" t="str">
        <f t="shared" si="21"/>
        <v>ค้างชำระ 1 - 30 วัน</v>
      </c>
      <c r="H297" t="str">
        <f t="shared" si="22"/>
        <v>ลูกหนี้ชั้นดี</v>
      </c>
      <c r="I297" s="17" cm="1">
        <f t="array" ref="I297">_xlfn.IFS(D297=0,0%, D297&lt;=30,25%, D297&lt;=60,50%, D297&lt;=90,75%, D297&gt;90,100%)</f>
        <v>0.25</v>
      </c>
      <c r="J297">
        <f>SUMIFS(รายงานลูกหนี้!$G$2:$G$20000, รายงานลูกหนี้!$A$2:$A$20000, $A297, รายงานลูกหนี้!$K$2:$K$20000, 0)</f>
        <v>669247</v>
      </c>
      <c r="K297">
        <f>SUMIFS(รายงานลูกหนี้!$G$2:$G$20000, รายงานลูกหนี้!$A$2:$A$20000, $A297, รายงานลูกหนี้!$K$2:$K$20000, "&gt;=1", รายงานลูกหนี้!$K$2:$K$20000, "&lt;=30")</f>
        <v>75296</v>
      </c>
      <c r="L297">
        <f>SUMIFS(รายงานลูกหนี้!$G$2:$G$20000, รายงานลูกหนี้!$A$2:$A$20000, $A297, รายงานลูกหนี้!$K$2:$K$20000, "&gt;=31", รายงานลูกหนี้!$K$2:$K$20000, "&lt;=60")</f>
        <v>0</v>
      </c>
      <c r="M297">
        <f>SUMIFS(รายงานลูกหนี้!$G$2:$G$20000, รายงานลูกหนี้!$A$2:$A$20000, $A297, รายงานลูกหนี้!$K$2:$K$20000, "&gt;=61", รายงานลูกหนี้!$K$2:$K$20000, "&lt;=90")</f>
        <v>0</v>
      </c>
      <c r="N297">
        <f>SUMIFS(รายงานลูกหนี้!$G$2:$G$20000, รายงานลูกหนี้!$A$2:$A$20000, $A297, รายงานลูกหนี้!$K$2:$K$20000, "&gt;90")</f>
        <v>0</v>
      </c>
      <c r="O297">
        <f t="shared" si="23"/>
        <v>744543</v>
      </c>
      <c r="P297" s="17">
        <f t="shared" si="24"/>
        <v>2.528262303184638E-2</v>
      </c>
    </row>
    <row r="298" spans="1:16" x14ac:dyDescent="0.2">
      <c r="A298" t="str">
        <v>5366b2dbc745653fef18666b92f9e1993f1d9458a3c1597a5395a6397f15d0d6</v>
      </c>
      <c r="B298">
        <f>COUNTIF(รายงานลูกหนี้!$A:$A,A298)</f>
        <v>3</v>
      </c>
      <c r="C298">
        <f>COUNTIFS(รายงานลูกหนี้!$A:$A,A298,รายงานลูกหนี้!$K:$K,"&gt;0")</f>
        <v>0</v>
      </c>
      <c r="D298">
        <f>SUMIF(รายงานลูกหนี้!$A:$A,A298,รายงานลูกหนี้!$K:$K)</f>
        <v>0</v>
      </c>
      <c r="E298">
        <f>_xlfn.MAXIFS(รายงานลูกหนี้!$K:$K,รายงานลูกหนี้!$A:$A,A298)</f>
        <v>0</v>
      </c>
      <c r="F298" s="17">
        <f t="shared" si="20"/>
        <v>0</v>
      </c>
      <c r="G298" t="str">
        <f t="shared" si="21"/>
        <v>ชำระตรงเวลา</v>
      </c>
      <c r="H298" t="str">
        <f t="shared" si="22"/>
        <v>ลูกหนี้ชั้นดี</v>
      </c>
      <c r="I298" s="17" cm="1">
        <f t="array" ref="I298">_xlfn.IFS(D298=0,0%, D298&lt;=30,25%, D298&lt;=60,50%, D298&lt;=90,75%, D298&gt;90,100%)</f>
        <v>0</v>
      </c>
      <c r="J298">
        <f>SUMIFS(รายงานลูกหนี้!$G$2:$G$20000, รายงานลูกหนี้!$A$2:$A$20000, $A298, รายงานลูกหนี้!$K$2:$K$20000, 0)</f>
        <v>7615</v>
      </c>
      <c r="K298">
        <f>SUMIFS(รายงานลูกหนี้!$G$2:$G$20000, รายงานลูกหนี้!$A$2:$A$20000, $A298, รายงานลูกหนี้!$K$2:$K$20000, "&gt;=1", รายงานลูกหนี้!$K$2:$K$20000, "&lt;=30")</f>
        <v>0</v>
      </c>
      <c r="L298">
        <f>SUMIFS(รายงานลูกหนี้!$G$2:$G$20000, รายงานลูกหนี้!$A$2:$A$20000, $A298, รายงานลูกหนี้!$K$2:$K$20000, "&gt;=31", รายงานลูกหนี้!$K$2:$K$20000, "&lt;=60")</f>
        <v>0</v>
      </c>
      <c r="M298">
        <f>SUMIFS(รายงานลูกหนี้!$G$2:$G$20000, รายงานลูกหนี้!$A$2:$A$20000, $A298, รายงานลูกหนี้!$K$2:$K$20000, "&gt;=61", รายงานลูกหนี้!$K$2:$K$20000, "&lt;=90")</f>
        <v>0</v>
      </c>
      <c r="N298">
        <f>SUMIFS(รายงานลูกหนี้!$G$2:$G$20000, รายงานลูกหนี้!$A$2:$A$20000, $A298, รายงานลูกหนี้!$K$2:$K$20000, "&gt;90")</f>
        <v>0</v>
      </c>
      <c r="O298">
        <f t="shared" si="23"/>
        <v>7615</v>
      </c>
      <c r="P298" s="17">
        <f t="shared" si="24"/>
        <v>0</v>
      </c>
    </row>
    <row r="299" spans="1:16" x14ac:dyDescent="0.2">
      <c r="A299" t="str">
        <v>6e49d50385f88b5ebe19e3614515ec3b474d021f5a069ea13af1d60578425ef1</v>
      </c>
      <c r="B299">
        <f>COUNTIF(รายงานลูกหนี้!$A:$A,A299)</f>
        <v>13</v>
      </c>
      <c r="C299">
        <f>COUNTIFS(รายงานลูกหนี้!$A:$A,A299,รายงานลูกหนี้!$K:$K,"&gt;0")</f>
        <v>0</v>
      </c>
      <c r="D299">
        <f>SUMIF(รายงานลูกหนี้!$A:$A,A299,รายงานลูกหนี้!$K:$K)</f>
        <v>0</v>
      </c>
      <c r="E299">
        <f>_xlfn.MAXIFS(รายงานลูกหนี้!$K:$K,รายงานลูกหนี้!$A:$A,A299)</f>
        <v>0</v>
      </c>
      <c r="F299" s="17">
        <f t="shared" si="20"/>
        <v>0</v>
      </c>
      <c r="G299" t="str">
        <f t="shared" si="21"/>
        <v>ชำระตรงเวลา</v>
      </c>
      <c r="H299" t="str">
        <f t="shared" si="22"/>
        <v>ลูกหนี้ชั้นดี</v>
      </c>
      <c r="I299" s="17" cm="1">
        <f t="array" ref="I299">_xlfn.IFS(D299=0,0%, D299&lt;=30,25%, D299&lt;=60,50%, D299&lt;=90,75%, D299&gt;90,100%)</f>
        <v>0</v>
      </c>
      <c r="J299">
        <f>SUMIFS(รายงานลูกหนี้!$G$2:$G$20000, รายงานลูกหนี้!$A$2:$A$20000, $A299, รายงานลูกหนี้!$K$2:$K$20000, 0)</f>
        <v>56207</v>
      </c>
      <c r="K299">
        <f>SUMIFS(รายงานลูกหนี้!$G$2:$G$20000, รายงานลูกหนี้!$A$2:$A$20000, $A299, รายงานลูกหนี้!$K$2:$K$20000, "&gt;=1", รายงานลูกหนี้!$K$2:$K$20000, "&lt;=30")</f>
        <v>0</v>
      </c>
      <c r="L299">
        <f>SUMIFS(รายงานลูกหนี้!$G$2:$G$20000, รายงานลูกหนี้!$A$2:$A$20000, $A299, รายงานลูกหนี้!$K$2:$K$20000, "&gt;=31", รายงานลูกหนี้!$K$2:$K$20000, "&lt;=60")</f>
        <v>0</v>
      </c>
      <c r="M299">
        <f>SUMIFS(รายงานลูกหนี้!$G$2:$G$20000, รายงานลูกหนี้!$A$2:$A$20000, $A299, รายงานลูกหนี้!$K$2:$K$20000, "&gt;=61", รายงานลูกหนี้!$K$2:$K$20000, "&lt;=90")</f>
        <v>0</v>
      </c>
      <c r="N299">
        <f>SUMIFS(รายงานลูกหนี้!$G$2:$G$20000, รายงานลูกหนี้!$A$2:$A$20000, $A299, รายงานลูกหนี้!$K$2:$K$20000, "&gt;90")</f>
        <v>0</v>
      </c>
      <c r="O299">
        <f t="shared" si="23"/>
        <v>56207</v>
      </c>
      <c r="P299" s="17">
        <f t="shared" si="24"/>
        <v>0</v>
      </c>
    </row>
    <row r="300" spans="1:16" x14ac:dyDescent="0.2">
      <c r="A300" t="str">
        <v>9e538de7490fd43927d3e306dd43cf6ba6717d12f73d44908a178a4a7088568a</v>
      </c>
      <c r="B300">
        <f>COUNTIF(รายงานลูกหนี้!$A:$A,A300)</f>
        <v>7</v>
      </c>
      <c r="C300">
        <f>COUNTIFS(รายงานลูกหนี้!$A:$A,A300,รายงานลูกหนี้!$K:$K,"&gt;0")</f>
        <v>3</v>
      </c>
      <c r="D300">
        <f>SUMIF(รายงานลูกหนี้!$A:$A,A300,รายงานลูกหนี้!$K:$K)</f>
        <v>12</v>
      </c>
      <c r="E300">
        <f>_xlfn.MAXIFS(รายงานลูกหนี้!$K:$K,รายงานลูกหนี้!$A:$A,A300)</f>
        <v>9</v>
      </c>
      <c r="F300" s="17">
        <f t="shared" si="20"/>
        <v>0.42857142857142855</v>
      </c>
      <c r="G300" t="str">
        <f t="shared" si="21"/>
        <v>ค้างชำระ 1 - 30 วัน</v>
      </c>
      <c r="H300" t="str">
        <f t="shared" si="22"/>
        <v>ลูกหนี้ชั้นดี</v>
      </c>
      <c r="I300" s="17" cm="1">
        <f t="array" ref="I300">_xlfn.IFS(D300=0,0%, D300&lt;=30,25%, D300&lt;=60,50%, D300&lt;=90,75%, D300&gt;90,100%)</f>
        <v>0.25</v>
      </c>
      <c r="J300">
        <f>SUMIFS(รายงานลูกหนี้!$G$2:$G$20000, รายงานลูกหนี้!$A$2:$A$20000, $A300, รายงานลูกหนี้!$K$2:$K$20000, 0)</f>
        <v>17736</v>
      </c>
      <c r="K300">
        <f>SUMIFS(รายงานลูกหนี้!$G$2:$G$20000, รายงานลูกหนี้!$A$2:$A$20000, $A300, รายงานลูกหนี้!$K$2:$K$20000, "&gt;=1", รายงานลูกหนี้!$K$2:$K$20000, "&lt;=30")</f>
        <v>41155</v>
      </c>
      <c r="L300">
        <f>SUMIFS(รายงานลูกหนี้!$G$2:$G$20000, รายงานลูกหนี้!$A$2:$A$20000, $A300, รายงานลูกหนี้!$K$2:$K$20000, "&gt;=31", รายงานลูกหนี้!$K$2:$K$20000, "&lt;=60")</f>
        <v>0</v>
      </c>
      <c r="M300">
        <f>SUMIFS(รายงานลูกหนี้!$G$2:$G$20000, รายงานลูกหนี้!$A$2:$A$20000, $A300, รายงานลูกหนี้!$K$2:$K$20000, "&gt;=61", รายงานลูกหนี้!$K$2:$K$20000, "&lt;=90")</f>
        <v>0</v>
      </c>
      <c r="N300">
        <f>SUMIFS(รายงานลูกหนี้!$G$2:$G$20000, รายงานลูกหนี้!$A$2:$A$20000, $A300, รายงานลูกหนี้!$K$2:$K$20000, "&gt;90")</f>
        <v>0</v>
      </c>
      <c r="O300">
        <f t="shared" si="23"/>
        <v>58891</v>
      </c>
      <c r="P300" s="17">
        <f t="shared" si="24"/>
        <v>0.17470835951164015</v>
      </c>
    </row>
    <row r="301" spans="1:16" x14ac:dyDescent="0.2">
      <c r="A301" t="str">
        <v>bf186a0b846d8ff397de1e76b09c1766da2066b98934aa751545d42c3a504d00</v>
      </c>
      <c r="B301">
        <f>COUNTIF(รายงานลูกหนี้!$A:$A,A301)</f>
        <v>19</v>
      </c>
      <c r="C301">
        <f>COUNTIFS(รายงานลูกหนี้!$A:$A,A301,รายงานลูกหนี้!$K:$K,"&gt;0")</f>
        <v>8</v>
      </c>
      <c r="D301">
        <f>SUMIF(รายงานลูกหนี้!$A:$A,A301,รายงานลูกหนี้!$K:$K)</f>
        <v>58</v>
      </c>
      <c r="E301">
        <f>_xlfn.MAXIFS(รายงานลูกหนี้!$K:$K,รายงานลูกหนี้!$A:$A,A301)</f>
        <v>14</v>
      </c>
      <c r="F301" s="17">
        <f t="shared" si="20"/>
        <v>0.42105263157894735</v>
      </c>
      <c r="G301" t="str">
        <f t="shared" si="21"/>
        <v>ค้างชำระ 1 - 30 วัน</v>
      </c>
      <c r="H301" t="str">
        <f t="shared" si="22"/>
        <v>ลูกหนี้ชั้นดี</v>
      </c>
      <c r="I301" s="17" cm="1">
        <f t="array" ref="I301">_xlfn.IFS(D301=0,0%, D301&lt;=30,25%, D301&lt;=60,50%, D301&lt;=90,75%, D301&gt;90,100%)</f>
        <v>0.5</v>
      </c>
      <c r="J301">
        <f>SUMIFS(รายงานลูกหนี้!$G$2:$G$20000, รายงานลูกหนี้!$A$2:$A$20000, $A301, รายงานลูกหนี้!$K$2:$K$20000, 0)</f>
        <v>54716</v>
      </c>
      <c r="K301">
        <f>SUMIFS(รายงานลูกหนี้!$G$2:$G$20000, รายงานลูกหนี้!$A$2:$A$20000, $A301, รายงานลูกหนี้!$K$2:$K$20000, "&gt;=1", รายงานลูกหนี้!$K$2:$K$20000, "&lt;=30")</f>
        <v>394023</v>
      </c>
      <c r="L301">
        <f>SUMIFS(รายงานลูกหนี้!$G$2:$G$20000, รายงานลูกหนี้!$A$2:$A$20000, $A301, รายงานลูกหนี้!$K$2:$K$20000, "&gt;=31", รายงานลูกหนี้!$K$2:$K$20000, "&lt;=60")</f>
        <v>0</v>
      </c>
      <c r="M301">
        <f>SUMIFS(รายงานลูกหนี้!$G$2:$G$20000, รายงานลูกหนี้!$A$2:$A$20000, $A301, รายงานลูกหนี้!$K$2:$K$20000, "&gt;=61", รายงานลูกหนี้!$K$2:$K$20000, "&lt;=90")</f>
        <v>0</v>
      </c>
      <c r="N301">
        <f>SUMIFS(รายงานลูกหนี้!$G$2:$G$20000, รายงานลูกหนี้!$A$2:$A$20000, $A301, รายงานลูกหนี้!$K$2:$K$20000, "&gt;90")</f>
        <v>0</v>
      </c>
      <c r="O301">
        <f t="shared" si="23"/>
        <v>448739</v>
      </c>
      <c r="P301" s="17">
        <f t="shared" si="24"/>
        <v>0.21951680152605413</v>
      </c>
    </row>
    <row r="302" spans="1:16" x14ac:dyDescent="0.2">
      <c r="A302" t="str">
        <v>0d9aefc0d06c810b1ef7d959c8e0a95d1a9c5f28c9f2b93789da17e014e25a90</v>
      </c>
      <c r="B302">
        <f>COUNTIF(รายงานลูกหนี้!$A:$A,A302)</f>
        <v>3</v>
      </c>
      <c r="C302">
        <f>COUNTIFS(รายงานลูกหนี้!$A:$A,A302,รายงานลูกหนี้!$K:$K,"&gt;0")</f>
        <v>2</v>
      </c>
      <c r="D302">
        <f>SUMIF(รายงานลูกหนี้!$A:$A,A302,รายงานลูกหนี้!$K:$K)</f>
        <v>11</v>
      </c>
      <c r="E302">
        <f>_xlfn.MAXIFS(รายงานลูกหนี้!$K:$K,รายงานลูกหนี้!$A:$A,A302)</f>
        <v>7</v>
      </c>
      <c r="F302" s="17">
        <f t="shared" si="20"/>
        <v>0.66666666666666663</v>
      </c>
      <c r="G302" t="str">
        <f t="shared" si="21"/>
        <v>ค้างชำระ 1 - 30 วัน</v>
      </c>
      <c r="H302" t="str">
        <f t="shared" si="22"/>
        <v>ลูกหนี้ชั้นดี</v>
      </c>
      <c r="I302" s="17" cm="1">
        <f t="array" ref="I302">_xlfn.IFS(D302=0,0%, D302&lt;=30,25%, D302&lt;=60,50%, D302&lt;=90,75%, D302&gt;90,100%)</f>
        <v>0.25</v>
      </c>
      <c r="J302">
        <f>SUMIFS(รายงานลูกหนี้!$G$2:$G$20000, รายงานลูกหนี้!$A$2:$A$20000, $A302, รายงานลูกหนี้!$K$2:$K$20000, 0)</f>
        <v>280</v>
      </c>
      <c r="K302">
        <f>SUMIFS(รายงานลูกหนี้!$G$2:$G$20000, รายงานลูกหนี้!$A$2:$A$20000, $A302, รายงานลูกหนี้!$K$2:$K$20000, "&gt;=1", รายงานลูกหนี้!$K$2:$K$20000, "&lt;=30")</f>
        <v>3670</v>
      </c>
      <c r="L302">
        <f>SUMIFS(รายงานลูกหนี้!$G$2:$G$20000, รายงานลูกหนี้!$A$2:$A$20000, $A302, รายงานลูกหนี้!$K$2:$K$20000, "&gt;=31", รายงานลูกหนี้!$K$2:$K$20000, "&lt;=60")</f>
        <v>0</v>
      </c>
      <c r="M302">
        <f>SUMIFS(รายงานลูกหนี้!$G$2:$G$20000, รายงานลูกหนี้!$A$2:$A$20000, $A302, รายงานลูกหนี้!$K$2:$K$20000, "&gt;=61", รายงานลูกหนี้!$K$2:$K$20000, "&lt;=90")</f>
        <v>0</v>
      </c>
      <c r="N302">
        <f>SUMIFS(รายงานลูกหนี้!$G$2:$G$20000, รายงานลูกหนี้!$A$2:$A$20000, $A302, รายงานลูกหนี้!$K$2:$K$20000, "&gt;90")</f>
        <v>0</v>
      </c>
      <c r="O302">
        <f t="shared" si="23"/>
        <v>3950</v>
      </c>
      <c r="P302" s="17">
        <f t="shared" si="24"/>
        <v>0.23227848101265822</v>
      </c>
    </row>
    <row r="303" spans="1:16" x14ac:dyDescent="0.2">
      <c r="A303" t="str">
        <v>76d8e9c81f99a04a80eba080197cfaf12914cb683e5a166c7af57670829cb107</v>
      </c>
      <c r="B303">
        <f>COUNTIF(รายงานลูกหนี้!$A:$A,A303)</f>
        <v>39</v>
      </c>
      <c r="C303">
        <f>COUNTIFS(รายงานลูกหนี้!$A:$A,A303,รายงานลูกหนี้!$K:$K,"&gt;0")</f>
        <v>19</v>
      </c>
      <c r="D303">
        <f>SUMIF(รายงานลูกหนี้!$A:$A,A303,รายงานลูกหนี้!$K:$K)</f>
        <v>113</v>
      </c>
      <c r="E303">
        <f>_xlfn.MAXIFS(รายงานลูกหนี้!$K:$K,รายงานลูกหนี้!$A:$A,A303)</f>
        <v>20</v>
      </c>
      <c r="F303" s="17">
        <f t="shared" si="20"/>
        <v>0.48717948717948717</v>
      </c>
      <c r="G303" t="str">
        <f t="shared" si="21"/>
        <v>ค้างชำระ 1 - 30 วัน</v>
      </c>
      <c r="H303" t="str">
        <f t="shared" si="22"/>
        <v>ลูกหนี้ชั้นดี</v>
      </c>
      <c r="I303" s="17" cm="1">
        <f t="array" ref="I303">_xlfn.IFS(D303=0,0%, D303&lt;=30,25%, D303&lt;=60,50%, D303&lt;=90,75%, D303&gt;90,100%)</f>
        <v>1</v>
      </c>
      <c r="J303">
        <f>SUMIFS(รายงานลูกหนี้!$G$2:$G$20000, รายงานลูกหนี้!$A$2:$A$20000, $A303, รายงานลูกหนี้!$K$2:$K$20000, 0)</f>
        <v>249945</v>
      </c>
      <c r="K303">
        <f>SUMIFS(รายงานลูกหนี้!$G$2:$G$20000, รายงานลูกหนี้!$A$2:$A$20000, $A303, รายงานลูกหนี้!$K$2:$K$20000, "&gt;=1", รายงานลูกหนี้!$K$2:$K$20000, "&lt;=30")</f>
        <v>128103</v>
      </c>
      <c r="L303">
        <f>SUMIFS(รายงานลูกหนี้!$G$2:$G$20000, รายงานลูกหนี้!$A$2:$A$20000, $A303, รายงานลูกหนี้!$K$2:$K$20000, "&gt;=31", รายงานลูกหนี้!$K$2:$K$20000, "&lt;=60")</f>
        <v>0</v>
      </c>
      <c r="M303">
        <f>SUMIFS(รายงานลูกหนี้!$G$2:$G$20000, รายงานลูกหนี้!$A$2:$A$20000, $A303, รายงานลูกหนี้!$K$2:$K$20000, "&gt;=61", รายงานลูกหนี้!$K$2:$K$20000, "&lt;=90")</f>
        <v>0</v>
      </c>
      <c r="N303">
        <f>SUMIFS(รายงานลูกหนี้!$G$2:$G$20000, รายงานลูกหนี้!$A$2:$A$20000, $A303, รายงานลูกหนี้!$K$2:$K$20000, "&gt;90")</f>
        <v>0</v>
      </c>
      <c r="O303">
        <f t="shared" si="23"/>
        <v>378048</v>
      </c>
      <c r="P303" s="17">
        <f t="shared" si="24"/>
        <v>8.4713449085830367E-2</v>
      </c>
    </row>
    <row r="304" spans="1:16" x14ac:dyDescent="0.2">
      <c r="A304" t="str">
        <v>48e102f5c99f4ee72e54d8fc71db5cedcb726ad04b3c50423fdc15d606ea5b78</v>
      </c>
      <c r="B304">
        <f>COUNTIF(รายงานลูกหนี้!$A:$A,A304)</f>
        <v>11</v>
      </c>
      <c r="C304">
        <f>COUNTIFS(รายงานลูกหนี้!$A:$A,A304,รายงานลูกหนี้!$K:$K,"&gt;0")</f>
        <v>4</v>
      </c>
      <c r="D304">
        <f>SUMIF(รายงานลูกหนี้!$A:$A,A304,รายงานลูกหนี้!$K:$K)</f>
        <v>27</v>
      </c>
      <c r="E304">
        <f>_xlfn.MAXIFS(รายงานลูกหนี้!$K:$K,รายงานลูกหนี้!$A:$A,A304)</f>
        <v>11</v>
      </c>
      <c r="F304" s="17">
        <f t="shared" si="20"/>
        <v>0.36363636363636365</v>
      </c>
      <c r="G304" t="str">
        <f t="shared" si="21"/>
        <v>ค้างชำระ 1 - 30 วัน</v>
      </c>
      <c r="H304" t="str">
        <f t="shared" si="22"/>
        <v>ลูกหนี้ชั้นดี</v>
      </c>
      <c r="I304" s="17" cm="1">
        <f t="array" ref="I304">_xlfn.IFS(D304=0,0%, D304&lt;=30,25%, D304&lt;=60,50%, D304&lt;=90,75%, D304&gt;90,100%)</f>
        <v>0.25</v>
      </c>
      <c r="J304">
        <f>SUMIFS(รายงานลูกหนี้!$G$2:$G$20000, รายงานลูกหนี้!$A$2:$A$20000, $A304, รายงานลูกหนี้!$K$2:$K$20000, 0)</f>
        <v>20599</v>
      </c>
      <c r="K304">
        <f>SUMIFS(รายงานลูกหนี้!$G$2:$G$20000, รายงานลูกหนี้!$A$2:$A$20000, $A304, รายงานลูกหนี้!$K$2:$K$20000, "&gt;=1", รายงานลูกหนี้!$K$2:$K$20000, "&lt;=30")</f>
        <v>9543</v>
      </c>
      <c r="L304">
        <f>SUMIFS(รายงานลูกหนี้!$G$2:$G$20000, รายงานลูกหนี้!$A$2:$A$20000, $A304, รายงานลูกหนี้!$K$2:$K$20000, "&gt;=31", รายงานลูกหนี้!$K$2:$K$20000, "&lt;=60")</f>
        <v>0</v>
      </c>
      <c r="M304">
        <f>SUMIFS(รายงานลูกหนี้!$G$2:$G$20000, รายงานลูกหนี้!$A$2:$A$20000, $A304, รายงานลูกหนี้!$K$2:$K$20000, "&gt;=61", รายงานลูกหนี้!$K$2:$K$20000, "&lt;=90")</f>
        <v>0</v>
      </c>
      <c r="N304">
        <f>SUMIFS(รายงานลูกหนี้!$G$2:$G$20000, รายงานลูกหนี้!$A$2:$A$20000, $A304, รายงานลูกหนี้!$K$2:$K$20000, "&gt;90")</f>
        <v>0</v>
      </c>
      <c r="O304">
        <f t="shared" si="23"/>
        <v>30142</v>
      </c>
      <c r="P304" s="17">
        <f t="shared" si="24"/>
        <v>7.915035498639772E-2</v>
      </c>
    </row>
    <row r="305" spans="1:16" x14ac:dyDescent="0.2">
      <c r="A305" t="str">
        <v>27ae78c1e4c59098cf26db8341ef437b248cc76a6c162b6e751a332e40adad6f</v>
      </c>
      <c r="B305">
        <f>COUNTIF(รายงานลูกหนี้!$A:$A,A305)</f>
        <v>32</v>
      </c>
      <c r="C305">
        <f>COUNTIFS(รายงานลูกหนี้!$A:$A,A305,รายงานลูกหนี้!$K:$K,"&gt;0")</f>
        <v>13</v>
      </c>
      <c r="D305">
        <f>SUMIF(รายงานลูกหนี้!$A:$A,A305,รายงานลูกหนี้!$K:$K)</f>
        <v>42</v>
      </c>
      <c r="E305">
        <f>_xlfn.MAXIFS(รายงานลูกหนี้!$K:$K,รายงานลูกหนี้!$A:$A,A305)</f>
        <v>9</v>
      </c>
      <c r="F305" s="17">
        <f t="shared" si="20"/>
        <v>0.40625</v>
      </c>
      <c r="G305" t="str">
        <f t="shared" si="21"/>
        <v>ค้างชำระ 1 - 30 วัน</v>
      </c>
      <c r="H305" t="str">
        <f t="shared" si="22"/>
        <v>ลูกหนี้ชั้นดี</v>
      </c>
      <c r="I305" s="17" cm="1">
        <f t="array" ref="I305">_xlfn.IFS(D305=0,0%, D305&lt;=30,25%, D305&lt;=60,50%, D305&lt;=90,75%, D305&gt;90,100%)</f>
        <v>0.5</v>
      </c>
      <c r="J305">
        <f>SUMIFS(รายงานลูกหนี้!$G$2:$G$20000, รายงานลูกหนี้!$A$2:$A$20000, $A305, รายงานลูกหนี้!$K$2:$K$20000, 0)</f>
        <v>35527</v>
      </c>
      <c r="K305">
        <f>SUMIFS(รายงานลูกหนี้!$G$2:$G$20000, รายงานลูกหนี้!$A$2:$A$20000, $A305, รายงานลูกหนี้!$K$2:$K$20000, "&gt;=1", รายงานลูกหนี้!$K$2:$K$20000, "&lt;=30")</f>
        <v>93990</v>
      </c>
      <c r="L305">
        <f>SUMIFS(รายงานลูกหนี้!$G$2:$G$20000, รายงานลูกหนี้!$A$2:$A$20000, $A305, รายงานลูกหนี้!$K$2:$K$20000, "&gt;=31", รายงานลูกหนี้!$K$2:$K$20000, "&lt;=60")</f>
        <v>0</v>
      </c>
      <c r="M305">
        <f>SUMIFS(รายงานลูกหนี้!$G$2:$G$20000, รายงานลูกหนี้!$A$2:$A$20000, $A305, รายงานลูกหนี้!$K$2:$K$20000, "&gt;=61", รายงานลูกหนี้!$K$2:$K$20000, "&lt;=90")</f>
        <v>0</v>
      </c>
      <c r="N305">
        <f>SUMIFS(รายงานลูกหนี้!$G$2:$G$20000, รายงานลูกหนี้!$A$2:$A$20000, $A305, รายงานลูกหนี้!$K$2:$K$20000, "&gt;90")</f>
        <v>0</v>
      </c>
      <c r="O305">
        <f t="shared" si="23"/>
        <v>129517</v>
      </c>
      <c r="P305" s="17">
        <f t="shared" si="24"/>
        <v>0.18142406016198645</v>
      </c>
    </row>
    <row r="306" spans="1:16" x14ac:dyDescent="0.2">
      <c r="A306" t="str">
        <v>3e42503e79ea97e2f685856a050a2dfa9d21d37624d2a1306cea778f79e4377e</v>
      </c>
      <c r="B306">
        <f>COUNTIF(รายงานลูกหนี้!$A:$A,A306)</f>
        <v>1</v>
      </c>
      <c r="C306">
        <f>COUNTIFS(รายงานลูกหนี้!$A:$A,A306,รายงานลูกหนี้!$K:$K,"&gt;0")</f>
        <v>0</v>
      </c>
      <c r="D306">
        <f>SUMIF(รายงานลูกหนี้!$A:$A,A306,รายงานลูกหนี้!$K:$K)</f>
        <v>0</v>
      </c>
      <c r="E306">
        <f>_xlfn.MAXIFS(รายงานลูกหนี้!$K:$K,รายงานลูกหนี้!$A:$A,A306)</f>
        <v>0</v>
      </c>
      <c r="F306" s="17">
        <f t="shared" si="20"/>
        <v>0</v>
      </c>
      <c r="G306" t="str">
        <f t="shared" si="21"/>
        <v>ชำระตรงเวลา</v>
      </c>
      <c r="H306" t="str">
        <f t="shared" si="22"/>
        <v>ลูกหนี้ชั้นดี</v>
      </c>
      <c r="I306" s="17" cm="1">
        <f t="array" ref="I306">_xlfn.IFS(D306=0,0%, D306&lt;=30,25%, D306&lt;=60,50%, D306&lt;=90,75%, D306&gt;90,100%)</f>
        <v>0</v>
      </c>
      <c r="J306">
        <f>SUMIFS(รายงานลูกหนี้!$G$2:$G$20000, รายงานลูกหนี้!$A$2:$A$20000, $A306, รายงานลูกหนี้!$K$2:$K$20000, 0)</f>
        <v>350</v>
      </c>
      <c r="K306">
        <f>SUMIFS(รายงานลูกหนี้!$G$2:$G$20000, รายงานลูกหนี้!$A$2:$A$20000, $A306, รายงานลูกหนี้!$K$2:$K$20000, "&gt;=1", รายงานลูกหนี้!$K$2:$K$20000, "&lt;=30")</f>
        <v>0</v>
      </c>
      <c r="L306">
        <f>SUMIFS(รายงานลูกหนี้!$G$2:$G$20000, รายงานลูกหนี้!$A$2:$A$20000, $A306, รายงานลูกหนี้!$K$2:$K$20000, "&gt;=31", รายงานลูกหนี้!$K$2:$K$20000, "&lt;=60")</f>
        <v>0</v>
      </c>
      <c r="M306">
        <f>SUMIFS(รายงานลูกหนี้!$G$2:$G$20000, รายงานลูกหนี้!$A$2:$A$20000, $A306, รายงานลูกหนี้!$K$2:$K$20000, "&gt;=61", รายงานลูกหนี้!$K$2:$K$20000, "&lt;=90")</f>
        <v>0</v>
      </c>
      <c r="N306">
        <f>SUMIFS(รายงานลูกหนี้!$G$2:$G$20000, รายงานลูกหนี้!$A$2:$A$20000, $A306, รายงานลูกหนี้!$K$2:$K$20000, "&gt;90")</f>
        <v>0</v>
      </c>
      <c r="O306">
        <f t="shared" si="23"/>
        <v>350</v>
      </c>
      <c r="P306" s="17">
        <f t="shared" si="24"/>
        <v>0</v>
      </c>
    </row>
    <row r="307" spans="1:16" x14ac:dyDescent="0.2">
      <c r="A307" t="str">
        <v>ace25d3328b69ca41f3a067f22cc8ae8eb76157df2211c7c35dfcf83dffbdac2</v>
      </c>
      <c r="B307">
        <f>COUNTIF(รายงานลูกหนี้!$A:$A,A307)</f>
        <v>16</v>
      </c>
      <c r="C307">
        <f>COUNTIFS(รายงานลูกหนี้!$A:$A,A307,รายงานลูกหนี้!$K:$K,"&gt;0")</f>
        <v>5</v>
      </c>
      <c r="D307">
        <f>SUMIF(รายงานลูกหนี้!$A:$A,A307,รายงานลูกหนี้!$K:$K)</f>
        <v>34</v>
      </c>
      <c r="E307">
        <f>_xlfn.MAXIFS(รายงานลูกหนี้!$K:$K,รายงานลูกหนี้!$A:$A,A307)</f>
        <v>15</v>
      </c>
      <c r="F307" s="17">
        <f t="shared" si="20"/>
        <v>0.3125</v>
      </c>
      <c r="G307" t="str">
        <f t="shared" si="21"/>
        <v>ค้างชำระ 1 - 30 วัน</v>
      </c>
      <c r="H307" t="str">
        <f t="shared" si="22"/>
        <v>ลูกหนี้ชั้นดี</v>
      </c>
      <c r="I307" s="17" cm="1">
        <f t="array" ref="I307">_xlfn.IFS(D307=0,0%, D307&lt;=30,25%, D307&lt;=60,50%, D307&lt;=90,75%, D307&gt;90,100%)</f>
        <v>0.5</v>
      </c>
      <c r="J307">
        <f>SUMIFS(รายงานลูกหนี้!$G$2:$G$20000, รายงานลูกหนี้!$A$2:$A$20000, $A307, รายงานลูกหนี้!$K$2:$K$20000, 0)</f>
        <v>83691</v>
      </c>
      <c r="K307">
        <f>SUMIFS(รายงานลูกหนี้!$G$2:$G$20000, รายงานลูกหนี้!$A$2:$A$20000, $A307, รายงานลูกหนี้!$K$2:$K$20000, "&gt;=1", รายงานลูกหนี้!$K$2:$K$20000, "&lt;=30")</f>
        <v>7361</v>
      </c>
      <c r="L307">
        <f>SUMIFS(รายงานลูกหนี้!$G$2:$G$20000, รายงานลูกหนี้!$A$2:$A$20000, $A307, รายงานลูกหนี้!$K$2:$K$20000, "&gt;=31", รายงานลูกหนี้!$K$2:$K$20000, "&lt;=60")</f>
        <v>0</v>
      </c>
      <c r="M307">
        <f>SUMIFS(รายงานลูกหนี้!$G$2:$G$20000, รายงานลูกหนี้!$A$2:$A$20000, $A307, รายงานลูกหนี้!$K$2:$K$20000, "&gt;=61", รายงานลูกหนี้!$K$2:$K$20000, "&lt;=90")</f>
        <v>0</v>
      </c>
      <c r="N307">
        <f>SUMIFS(รายงานลูกหนี้!$G$2:$G$20000, รายงานลูกหนี้!$A$2:$A$20000, $A307, รายงานลูกหนี้!$K$2:$K$20000, "&gt;90")</f>
        <v>0</v>
      </c>
      <c r="O307">
        <f t="shared" si="23"/>
        <v>91052</v>
      </c>
      <c r="P307" s="17">
        <f t="shared" si="24"/>
        <v>2.0210978342046302E-2</v>
      </c>
    </row>
    <row r="308" spans="1:16" x14ac:dyDescent="0.2">
      <c r="A308" t="str">
        <v>871a9972f412910d323f6e571d20850cb2065906b75fae4235e6d044e991f8dd</v>
      </c>
      <c r="B308">
        <f>COUNTIF(รายงานลูกหนี้!$A:$A,A308)</f>
        <v>27</v>
      </c>
      <c r="C308">
        <f>COUNTIFS(รายงานลูกหนี้!$A:$A,A308,รายงานลูกหนี้!$K:$K,"&gt;0")</f>
        <v>9</v>
      </c>
      <c r="D308">
        <f>SUMIF(รายงานลูกหนี้!$A:$A,A308,รายงานลูกหนี้!$K:$K)</f>
        <v>90</v>
      </c>
      <c r="E308">
        <f>_xlfn.MAXIFS(รายงานลูกหนี้!$K:$K,รายงานลูกหนี้!$A:$A,A308)</f>
        <v>17</v>
      </c>
      <c r="F308" s="17">
        <f t="shared" si="20"/>
        <v>0.33333333333333331</v>
      </c>
      <c r="G308" t="str">
        <f t="shared" si="21"/>
        <v>ค้างชำระ 1 - 30 วัน</v>
      </c>
      <c r="H308" t="str">
        <f t="shared" si="22"/>
        <v>ลูกหนี้ชั้นดี</v>
      </c>
      <c r="I308" s="17" cm="1">
        <f t="array" ref="I308">_xlfn.IFS(D308=0,0%, D308&lt;=30,25%, D308&lt;=60,50%, D308&lt;=90,75%, D308&gt;90,100%)</f>
        <v>0.75</v>
      </c>
      <c r="J308">
        <f>SUMIFS(รายงานลูกหนี้!$G$2:$G$20000, รายงานลูกหนี้!$A$2:$A$20000, $A308, รายงานลูกหนี้!$K$2:$K$20000, 0)</f>
        <v>74137</v>
      </c>
      <c r="K308">
        <f>SUMIFS(รายงานลูกหนี้!$G$2:$G$20000, รายงานลูกหนี้!$A$2:$A$20000, $A308, รายงานลูกหนี้!$K$2:$K$20000, "&gt;=1", รายงานลูกหนี้!$K$2:$K$20000, "&lt;=30")</f>
        <v>156990</v>
      </c>
      <c r="L308">
        <f>SUMIFS(รายงานลูกหนี้!$G$2:$G$20000, รายงานลูกหนี้!$A$2:$A$20000, $A308, รายงานลูกหนี้!$K$2:$K$20000, "&gt;=31", รายงานลูกหนี้!$K$2:$K$20000, "&lt;=60")</f>
        <v>0</v>
      </c>
      <c r="M308">
        <f>SUMIFS(รายงานลูกหนี้!$G$2:$G$20000, รายงานลูกหนี้!$A$2:$A$20000, $A308, รายงานลูกหนี้!$K$2:$K$20000, "&gt;=61", รายงานลูกหนี้!$K$2:$K$20000, "&lt;=90")</f>
        <v>0</v>
      </c>
      <c r="N308">
        <f>SUMIFS(รายงานลูกหนี้!$G$2:$G$20000, รายงานลูกหนี้!$A$2:$A$20000, $A308, รายงานลูกหนี้!$K$2:$K$20000, "&gt;90")</f>
        <v>0</v>
      </c>
      <c r="O308">
        <f t="shared" si="23"/>
        <v>231127</v>
      </c>
      <c r="P308" s="17">
        <f t="shared" si="24"/>
        <v>0.16980923907635195</v>
      </c>
    </row>
    <row r="309" spans="1:16" x14ac:dyDescent="0.2">
      <c r="A309" t="str">
        <v>dc47e367cdfd49905ae915c4f1b5732807dad44e88cecef6a45b4f35447ebf6e</v>
      </c>
      <c r="B309">
        <f>COUNTIF(รายงานลูกหนี้!$A:$A,A309)</f>
        <v>10</v>
      </c>
      <c r="C309">
        <f>COUNTIFS(รายงานลูกหนี้!$A:$A,A309,รายงานลูกหนี้!$K:$K,"&gt;0")</f>
        <v>2</v>
      </c>
      <c r="D309">
        <f>SUMIF(รายงานลูกหนี้!$A:$A,A309,รายงานลูกหนี้!$K:$K)</f>
        <v>11</v>
      </c>
      <c r="E309">
        <f>_xlfn.MAXIFS(รายงานลูกหนี้!$K:$K,รายงานลูกหนี้!$A:$A,A309)</f>
        <v>8</v>
      </c>
      <c r="F309" s="17">
        <f t="shared" si="20"/>
        <v>0.2</v>
      </c>
      <c r="G309" t="str">
        <f t="shared" si="21"/>
        <v>ค้างชำระ 1 - 30 วัน</v>
      </c>
      <c r="H309" t="str">
        <f t="shared" si="22"/>
        <v>ลูกหนี้ชั้นดี</v>
      </c>
      <c r="I309" s="17" cm="1">
        <f t="array" ref="I309">_xlfn.IFS(D309=0,0%, D309&lt;=30,25%, D309&lt;=60,50%, D309&lt;=90,75%, D309&gt;90,100%)</f>
        <v>0.25</v>
      </c>
      <c r="J309">
        <f>SUMIFS(รายงานลูกหนี้!$G$2:$G$20000, รายงานลูกหนี้!$A$2:$A$20000, $A309, รายงานลูกหนี้!$K$2:$K$20000, 0)</f>
        <v>72898</v>
      </c>
      <c r="K309">
        <f>SUMIFS(รายงานลูกหนี้!$G$2:$G$20000, รายงานลูกหนี้!$A$2:$A$20000, $A309, รายงานลูกหนี้!$K$2:$K$20000, "&gt;=1", รายงานลูกหนี้!$K$2:$K$20000, "&lt;=30")</f>
        <v>3630</v>
      </c>
      <c r="L309">
        <f>SUMIFS(รายงานลูกหนี้!$G$2:$G$20000, รายงานลูกหนี้!$A$2:$A$20000, $A309, รายงานลูกหนี้!$K$2:$K$20000, "&gt;=31", รายงานลูกหนี้!$K$2:$K$20000, "&lt;=60")</f>
        <v>0</v>
      </c>
      <c r="M309">
        <f>SUMIFS(รายงานลูกหนี้!$G$2:$G$20000, รายงานลูกหนี้!$A$2:$A$20000, $A309, รายงานลูกหนี้!$K$2:$K$20000, "&gt;=61", รายงานลูกหนี้!$K$2:$K$20000, "&lt;=90")</f>
        <v>0</v>
      </c>
      <c r="N309">
        <f>SUMIFS(รายงานลูกหนี้!$G$2:$G$20000, รายงานลูกหนี้!$A$2:$A$20000, $A309, รายงานลูกหนี้!$K$2:$K$20000, "&gt;90")</f>
        <v>0</v>
      </c>
      <c r="O309">
        <f t="shared" si="23"/>
        <v>76528</v>
      </c>
      <c r="P309" s="17">
        <f t="shared" si="24"/>
        <v>1.185840476688271E-2</v>
      </c>
    </row>
    <row r="310" spans="1:16" x14ac:dyDescent="0.2">
      <c r="A310" t="str">
        <v>00d21d67371b5412d9abcbe1daeb36543f2c16d7031b0664fbaaac4a49da6986</v>
      </c>
      <c r="B310">
        <f>COUNTIF(รายงานลูกหนี้!$A:$A,A310)</f>
        <v>4</v>
      </c>
      <c r="C310">
        <f>COUNTIFS(รายงานลูกหนี้!$A:$A,A310,รายงานลูกหนี้!$K:$K,"&gt;0")</f>
        <v>3</v>
      </c>
      <c r="D310">
        <f>SUMIF(รายงานลูกหนี้!$A:$A,A310,รายงานลูกหนี้!$K:$K)</f>
        <v>10</v>
      </c>
      <c r="E310">
        <f>_xlfn.MAXIFS(รายงานลูกหนี้!$K:$K,รายงานลูกหนี้!$A:$A,A310)</f>
        <v>6</v>
      </c>
      <c r="F310" s="17">
        <f t="shared" si="20"/>
        <v>0.75</v>
      </c>
      <c r="G310" t="str">
        <f t="shared" si="21"/>
        <v>ค้างชำระ 1 - 30 วัน</v>
      </c>
      <c r="H310" t="str">
        <f t="shared" si="22"/>
        <v>ลูกหนี้ชั้นดี</v>
      </c>
      <c r="I310" s="17" cm="1">
        <f t="array" ref="I310">_xlfn.IFS(D310=0,0%, D310&lt;=30,25%, D310&lt;=60,50%, D310&lt;=90,75%, D310&gt;90,100%)</f>
        <v>0.25</v>
      </c>
      <c r="J310">
        <f>SUMIFS(รายงานลูกหนี้!$G$2:$G$20000, รายงานลูกหนี้!$A$2:$A$20000, $A310, รายงานลูกหนี้!$K$2:$K$20000, 0)</f>
        <v>1620</v>
      </c>
      <c r="K310">
        <f>SUMIFS(รายงานลูกหนี้!$G$2:$G$20000, รายงานลูกหนี้!$A$2:$A$20000, $A310, รายงานลูกหนี้!$K$2:$K$20000, "&gt;=1", รายงานลูกหนี้!$K$2:$K$20000, "&lt;=30")</f>
        <v>30898</v>
      </c>
      <c r="L310">
        <f>SUMIFS(รายงานลูกหนี้!$G$2:$G$20000, รายงานลูกหนี้!$A$2:$A$20000, $A310, รายงานลูกหนี้!$K$2:$K$20000, "&gt;=31", รายงานลูกหนี้!$K$2:$K$20000, "&lt;=60")</f>
        <v>0</v>
      </c>
      <c r="M310">
        <f>SUMIFS(รายงานลูกหนี้!$G$2:$G$20000, รายงานลูกหนี้!$A$2:$A$20000, $A310, รายงานลูกหนี้!$K$2:$K$20000, "&gt;=61", รายงานลูกหนี้!$K$2:$K$20000, "&lt;=90")</f>
        <v>0</v>
      </c>
      <c r="N310">
        <f>SUMIFS(รายงานลูกหนี้!$G$2:$G$20000, รายงานลูกหนี้!$A$2:$A$20000, $A310, รายงานลูกหนี้!$K$2:$K$20000, "&gt;90")</f>
        <v>0</v>
      </c>
      <c r="O310">
        <f t="shared" si="23"/>
        <v>32518</v>
      </c>
      <c r="P310" s="17">
        <f t="shared" si="24"/>
        <v>0.23754535949320377</v>
      </c>
    </row>
    <row r="311" spans="1:16" x14ac:dyDescent="0.2">
      <c r="A311" t="str">
        <v>493a03dcbdb7a0d27045dd46ddfe90ac9a7c771b8a74cea144835ea8ecb86099</v>
      </c>
      <c r="B311">
        <f>COUNTIF(รายงานลูกหนี้!$A:$A,A311)</f>
        <v>1</v>
      </c>
      <c r="C311">
        <f>COUNTIFS(รายงานลูกหนี้!$A:$A,A311,รายงานลูกหนี้!$K:$K,"&gt;0")</f>
        <v>1</v>
      </c>
      <c r="D311">
        <f>SUMIF(รายงานลูกหนี้!$A:$A,A311,รายงานลูกหนี้!$K:$K)</f>
        <v>4</v>
      </c>
      <c r="E311">
        <f>_xlfn.MAXIFS(รายงานลูกหนี้!$K:$K,รายงานลูกหนี้!$A:$A,A311)</f>
        <v>4</v>
      </c>
      <c r="F311" s="17">
        <f t="shared" si="20"/>
        <v>1</v>
      </c>
      <c r="G311" t="str">
        <f t="shared" si="21"/>
        <v>ค้างชำระ 1 - 30 วัน</v>
      </c>
      <c r="H311" t="str">
        <f t="shared" si="22"/>
        <v>ลูกหนี้ชั้นดี</v>
      </c>
      <c r="I311" s="17" cm="1">
        <f t="array" ref="I311">_xlfn.IFS(D311=0,0%, D311&lt;=30,25%, D311&lt;=60,50%, D311&lt;=90,75%, D311&gt;90,100%)</f>
        <v>0.25</v>
      </c>
      <c r="J311">
        <f>SUMIFS(รายงานลูกหนี้!$G$2:$G$20000, รายงานลูกหนี้!$A$2:$A$20000, $A311, รายงานลูกหนี้!$K$2:$K$20000, 0)</f>
        <v>0</v>
      </c>
      <c r="K311">
        <f>SUMIFS(รายงานลูกหนี้!$G$2:$G$20000, รายงานลูกหนี้!$A$2:$A$20000, $A311, รายงานลูกหนี้!$K$2:$K$20000, "&gt;=1", รายงานลูกหนี้!$K$2:$K$20000, "&lt;=30")</f>
        <v>2950</v>
      </c>
      <c r="L311">
        <f>SUMIFS(รายงานลูกหนี้!$G$2:$G$20000, รายงานลูกหนี้!$A$2:$A$20000, $A311, รายงานลูกหนี้!$K$2:$K$20000, "&gt;=31", รายงานลูกหนี้!$K$2:$K$20000, "&lt;=60")</f>
        <v>0</v>
      </c>
      <c r="M311">
        <f>SUMIFS(รายงานลูกหนี้!$G$2:$G$20000, รายงานลูกหนี้!$A$2:$A$20000, $A311, รายงานลูกหนี้!$K$2:$K$20000, "&gt;=61", รายงานลูกหนี้!$K$2:$K$20000, "&lt;=90")</f>
        <v>0</v>
      </c>
      <c r="N311">
        <f>SUMIFS(รายงานลูกหนี้!$G$2:$G$20000, รายงานลูกหนี้!$A$2:$A$20000, $A311, รายงานลูกหนี้!$K$2:$K$20000, "&gt;90")</f>
        <v>0</v>
      </c>
      <c r="O311">
        <f t="shared" si="23"/>
        <v>2950</v>
      </c>
      <c r="P311" s="17">
        <f t="shared" si="24"/>
        <v>0.25</v>
      </c>
    </row>
    <row r="312" spans="1:16" x14ac:dyDescent="0.2">
      <c r="A312" t="str">
        <v>c506d6091361fc6a32a144cdfe2fdfca2c68bb063d15c0834b70db6e30de4350</v>
      </c>
      <c r="B312">
        <f>COUNTIF(รายงานลูกหนี้!$A:$A,A312)</f>
        <v>10</v>
      </c>
      <c r="C312">
        <f>COUNTIFS(รายงานลูกหนี้!$A:$A,A312,รายงานลูกหนี้!$K:$K,"&gt;0")</f>
        <v>4</v>
      </c>
      <c r="D312">
        <f>SUMIF(รายงานลูกหนี้!$A:$A,A312,รายงานลูกหนี้!$K:$K)</f>
        <v>22</v>
      </c>
      <c r="E312">
        <f>_xlfn.MAXIFS(รายงานลูกหนี้!$K:$K,รายงานลูกหนี้!$A:$A,A312)</f>
        <v>10</v>
      </c>
      <c r="F312" s="17">
        <f t="shared" si="20"/>
        <v>0.4</v>
      </c>
      <c r="G312" t="str">
        <f t="shared" si="21"/>
        <v>ค้างชำระ 1 - 30 วัน</v>
      </c>
      <c r="H312" t="str">
        <f t="shared" si="22"/>
        <v>ลูกหนี้ชั้นดี</v>
      </c>
      <c r="I312" s="17" cm="1">
        <f t="array" ref="I312">_xlfn.IFS(D312=0,0%, D312&lt;=30,25%, D312&lt;=60,50%, D312&lt;=90,75%, D312&gt;90,100%)</f>
        <v>0.25</v>
      </c>
      <c r="J312">
        <f>SUMIFS(รายงานลูกหนี้!$G$2:$G$20000, รายงานลูกหนี้!$A$2:$A$20000, $A312, รายงานลูกหนี้!$K$2:$K$20000, 0)</f>
        <v>11494</v>
      </c>
      <c r="K312">
        <f>SUMIFS(รายงานลูกหนี้!$G$2:$G$20000, รายงานลูกหนี้!$A$2:$A$20000, $A312, รายงานลูกหนี้!$K$2:$K$20000, "&gt;=1", รายงานลูกหนี้!$K$2:$K$20000, "&lt;=30")</f>
        <v>23305</v>
      </c>
      <c r="L312">
        <f>SUMIFS(รายงานลูกหนี้!$G$2:$G$20000, รายงานลูกหนี้!$A$2:$A$20000, $A312, รายงานลูกหนี้!$K$2:$K$20000, "&gt;=31", รายงานลูกหนี้!$K$2:$K$20000, "&lt;=60")</f>
        <v>0</v>
      </c>
      <c r="M312">
        <f>SUMIFS(รายงานลูกหนี้!$G$2:$G$20000, รายงานลูกหนี้!$A$2:$A$20000, $A312, รายงานลูกหนี้!$K$2:$K$20000, "&gt;=61", รายงานลูกหนี้!$K$2:$K$20000, "&lt;=90")</f>
        <v>0</v>
      </c>
      <c r="N312">
        <f>SUMIFS(รายงานลูกหนี้!$G$2:$G$20000, รายงานลูกหนี้!$A$2:$A$20000, $A312, รายงานลูกหนี้!$K$2:$K$20000, "&gt;90")</f>
        <v>0</v>
      </c>
      <c r="O312">
        <f t="shared" si="23"/>
        <v>34799</v>
      </c>
      <c r="P312" s="17">
        <f t="shared" si="24"/>
        <v>0.16742578809735911</v>
      </c>
    </row>
    <row r="313" spans="1:16" x14ac:dyDescent="0.2">
      <c r="A313" t="str">
        <v>79d281596935fb22e46a753ad02ea4100fcc45473ce35133578f474857ce8ff0</v>
      </c>
      <c r="B313">
        <f>COUNTIF(รายงานลูกหนี้!$A:$A,A313)</f>
        <v>22</v>
      </c>
      <c r="C313">
        <f>COUNTIFS(รายงานลูกหนี้!$A:$A,A313,รายงานลูกหนี้!$K:$K,"&gt;0")</f>
        <v>2</v>
      </c>
      <c r="D313">
        <f>SUMIF(รายงานลูกหนี้!$A:$A,A313,รายงานลูกหนี้!$K:$K)</f>
        <v>14</v>
      </c>
      <c r="E313">
        <f>_xlfn.MAXIFS(รายงานลูกหนี้!$K:$K,รายงานลูกหนี้!$A:$A,A313)</f>
        <v>13</v>
      </c>
      <c r="F313" s="17">
        <f t="shared" si="20"/>
        <v>9.0909090909090912E-2</v>
      </c>
      <c r="G313" t="str">
        <f t="shared" si="21"/>
        <v>ค้างชำระ 1 - 30 วัน</v>
      </c>
      <c r="H313" t="str">
        <f t="shared" si="22"/>
        <v>ลูกหนี้ชั้นดี</v>
      </c>
      <c r="I313" s="17" cm="1">
        <f t="array" ref="I313">_xlfn.IFS(D313=0,0%, D313&lt;=30,25%, D313&lt;=60,50%, D313&lt;=90,75%, D313&gt;90,100%)</f>
        <v>0.25</v>
      </c>
      <c r="J313">
        <f>SUMIFS(รายงานลูกหนี้!$G$2:$G$20000, รายงานลูกหนี้!$A$2:$A$20000, $A313, รายงานลูกหนี้!$K$2:$K$20000, 0)</f>
        <v>84779</v>
      </c>
      <c r="K313">
        <f>SUMIFS(รายงานลูกหนี้!$G$2:$G$20000, รายงานลูกหนี้!$A$2:$A$20000, $A313, รายงานลูกหนี้!$K$2:$K$20000, "&gt;=1", รายงานลูกหนี้!$K$2:$K$20000, "&lt;=30")</f>
        <v>2540</v>
      </c>
      <c r="L313">
        <f>SUMIFS(รายงานลูกหนี้!$G$2:$G$20000, รายงานลูกหนี้!$A$2:$A$20000, $A313, รายงานลูกหนี้!$K$2:$K$20000, "&gt;=31", รายงานลูกหนี้!$K$2:$K$20000, "&lt;=60")</f>
        <v>0</v>
      </c>
      <c r="M313">
        <f>SUMIFS(รายงานลูกหนี้!$G$2:$G$20000, รายงานลูกหนี้!$A$2:$A$20000, $A313, รายงานลูกหนี้!$K$2:$K$20000, "&gt;=61", รายงานลูกหนี้!$K$2:$K$20000, "&lt;=90")</f>
        <v>0</v>
      </c>
      <c r="N313">
        <f>SUMIFS(รายงานลูกหนี้!$G$2:$G$20000, รายงานลูกหนี้!$A$2:$A$20000, $A313, รายงานลูกหนี้!$K$2:$K$20000, "&gt;90")</f>
        <v>0</v>
      </c>
      <c r="O313">
        <f t="shared" si="23"/>
        <v>87319</v>
      </c>
      <c r="P313" s="17">
        <f t="shared" si="24"/>
        <v>7.2721858931045933E-3</v>
      </c>
    </row>
    <row r="314" spans="1:16" x14ac:dyDescent="0.2">
      <c r="A314" t="str">
        <v>093fe7b74508ff9a415c8543743089e20aa0b3c1d585f9a7e32bf484ab71b234</v>
      </c>
      <c r="B314">
        <f>COUNTIF(รายงานลูกหนี้!$A:$A,A314)</f>
        <v>2</v>
      </c>
      <c r="C314">
        <f>COUNTIFS(รายงานลูกหนี้!$A:$A,A314,รายงานลูกหนี้!$K:$K,"&gt;0")</f>
        <v>0</v>
      </c>
      <c r="D314">
        <f>SUMIF(รายงานลูกหนี้!$A:$A,A314,รายงานลูกหนี้!$K:$K)</f>
        <v>0</v>
      </c>
      <c r="E314">
        <f>_xlfn.MAXIFS(รายงานลูกหนี้!$K:$K,รายงานลูกหนี้!$A:$A,A314)</f>
        <v>0</v>
      </c>
      <c r="F314" s="17">
        <f t="shared" si="20"/>
        <v>0</v>
      </c>
      <c r="G314" t="str">
        <f t="shared" si="21"/>
        <v>ชำระตรงเวลา</v>
      </c>
      <c r="H314" t="str">
        <f t="shared" si="22"/>
        <v>ลูกหนี้ชั้นดี</v>
      </c>
      <c r="I314" s="17" cm="1">
        <f t="array" ref="I314">_xlfn.IFS(D314=0,0%, D314&lt;=30,25%, D314&lt;=60,50%, D314&lt;=90,75%, D314&gt;90,100%)</f>
        <v>0</v>
      </c>
      <c r="J314">
        <f>SUMIFS(รายงานลูกหนี้!$G$2:$G$20000, รายงานลูกหนี้!$A$2:$A$20000, $A314, รายงานลูกหนี้!$K$2:$K$20000, 0)</f>
        <v>9071</v>
      </c>
      <c r="K314">
        <f>SUMIFS(รายงานลูกหนี้!$G$2:$G$20000, รายงานลูกหนี้!$A$2:$A$20000, $A314, รายงานลูกหนี้!$K$2:$K$20000, "&gt;=1", รายงานลูกหนี้!$K$2:$K$20000, "&lt;=30")</f>
        <v>0</v>
      </c>
      <c r="L314">
        <f>SUMIFS(รายงานลูกหนี้!$G$2:$G$20000, รายงานลูกหนี้!$A$2:$A$20000, $A314, รายงานลูกหนี้!$K$2:$K$20000, "&gt;=31", รายงานลูกหนี้!$K$2:$K$20000, "&lt;=60")</f>
        <v>0</v>
      </c>
      <c r="M314">
        <f>SUMIFS(รายงานลูกหนี้!$G$2:$G$20000, รายงานลูกหนี้!$A$2:$A$20000, $A314, รายงานลูกหนี้!$K$2:$K$20000, "&gt;=61", รายงานลูกหนี้!$K$2:$K$20000, "&lt;=90")</f>
        <v>0</v>
      </c>
      <c r="N314">
        <f>SUMIFS(รายงานลูกหนี้!$G$2:$G$20000, รายงานลูกหนี้!$A$2:$A$20000, $A314, รายงานลูกหนี้!$K$2:$K$20000, "&gt;90")</f>
        <v>0</v>
      </c>
      <c r="O314">
        <f t="shared" si="23"/>
        <v>9071</v>
      </c>
      <c r="P314" s="17">
        <f t="shared" si="24"/>
        <v>0</v>
      </c>
    </row>
    <row r="315" spans="1:16" x14ac:dyDescent="0.2">
      <c r="A315" t="str">
        <v>84f84e18717705f01c5df1fcc2f00463c6496d541b128b6eabad5e18cb61ecd0</v>
      </c>
      <c r="B315">
        <f>COUNTIF(รายงานลูกหนี้!$A:$A,A315)</f>
        <v>20</v>
      </c>
      <c r="C315">
        <f>COUNTIFS(รายงานลูกหนี้!$A:$A,A315,รายงานลูกหนี้!$K:$K,"&gt;0")</f>
        <v>4</v>
      </c>
      <c r="D315">
        <f>SUMIF(รายงานลูกหนี้!$A:$A,A315,รายงานลูกหนี้!$K:$K)</f>
        <v>40</v>
      </c>
      <c r="E315">
        <f>_xlfn.MAXIFS(รายงานลูกหนี้!$K:$K,รายงานลูกหนี้!$A:$A,A315)</f>
        <v>23</v>
      </c>
      <c r="F315" s="17">
        <f t="shared" si="20"/>
        <v>0.2</v>
      </c>
      <c r="G315" t="str">
        <f t="shared" si="21"/>
        <v>ค้างชำระ 1 - 30 วัน</v>
      </c>
      <c r="H315" t="str">
        <f t="shared" si="22"/>
        <v>ลูกหนี้ชั้นดี</v>
      </c>
      <c r="I315" s="17" cm="1">
        <f t="array" ref="I315">_xlfn.IFS(D315=0,0%, D315&lt;=30,25%, D315&lt;=60,50%, D315&lt;=90,75%, D315&gt;90,100%)</f>
        <v>0.5</v>
      </c>
      <c r="J315">
        <f>SUMIFS(รายงานลูกหนี้!$G$2:$G$20000, รายงานลูกหนี้!$A$2:$A$20000, $A315, รายงานลูกหนี้!$K$2:$K$20000, 0)</f>
        <v>145872</v>
      </c>
      <c r="K315">
        <f>SUMIFS(รายงานลูกหนี้!$G$2:$G$20000, รายงานลูกหนี้!$A$2:$A$20000, $A315, รายงานลูกหนี้!$K$2:$K$20000, "&gt;=1", รายงานลูกหนี้!$K$2:$K$20000, "&lt;=30")</f>
        <v>21162</v>
      </c>
      <c r="L315">
        <f>SUMIFS(รายงานลูกหนี้!$G$2:$G$20000, รายงานลูกหนี้!$A$2:$A$20000, $A315, รายงานลูกหนี้!$K$2:$K$20000, "&gt;=31", รายงานลูกหนี้!$K$2:$K$20000, "&lt;=60")</f>
        <v>0</v>
      </c>
      <c r="M315">
        <f>SUMIFS(รายงานลูกหนี้!$G$2:$G$20000, รายงานลูกหนี้!$A$2:$A$20000, $A315, รายงานลูกหนี้!$K$2:$K$20000, "&gt;=61", รายงานลูกหนี้!$K$2:$K$20000, "&lt;=90")</f>
        <v>0</v>
      </c>
      <c r="N315">
        <f>SUMIFS(รายงานลูกหนี้!$G$2:$G$20000, รายงานลูกหนี้!$A$2:$A$20000, $A315, รายงานลูกหนี้!$K$2:$K$20000, "&gt;90")</f>
        <v>0</v>
      </c>
      <c r="O315">
        <f t="shared" si="23"/>
        <v>167034</v>
      </c>
      <c r="P315" s="17">
        <f t="shared" si="24"/>
        <v>3.1673192284205613E-2</v>
      </c>
    </row>
    <row r="316" spans="1:16" x14ac:dyDescent="0.2">
      <c r="A316" t="str">
        <v>6ac54c2ca8ed8aa4688bb59823156c2eb1bf6008d23e8f09a68201cec829f36c</v>
      </c>
      <c r="B316">
        <f>COUNTIF(รายงานลูกหนี้!$A:$A,A316)</f>
        <v>1</v>
      </c>
      <c r="C316">
        <f>COUNTIFS(รายงานลูกหนี้!$A:$A,A316,รายงานลูกหนี้!$K:$K,"&gt;0")</f>
        <v>0</v>
      </c>
      <c r="D316">
        <f>SUMIF(รายงานลูกหนี้!$A:$A,A316,รายงานลูกหนี้!$K:$K)</f>
        <v>0</v>
      </c>
      <c r="E316">
        <f>_xlfn.MAXIFS(รายงานลูกหนี้!$K:$K,รายงานลูกหนี้!$A:$A,A316)</f>
        <v>0</v>
      </c>
      <c r="F316" s="17">
        <f t="shared" si="20"/>
        <v>0</v>
      </c>
      <c r="G316" t="str">
        <f t="shared" si="21"/>
        <v>ชำระตรงเวลา</v>
      </c>
      <c r="H316" t="str">
        <f t="shared" si="22"/>
        <v>ลูกหนี้ชั้นดี</v>
      </c>
      <c r="I316" s="17" cm="1">
        <f t="array" ref="I316">_xlfn.IFS(D316=0,0%, D316&lt;=30,25%, D316&lt;=60,50%, D316&lt;=90,75%, D316&gt;90,100%)</f>
        <v>0</v>
      </c>
      <c r="J316">
        <f>SUMIFS(รายงานลูกหนี้!$G$2:$G$20000, รายงานลูกหนี้!$A$2:$A$20000, $A316, รายงานลูกหนี้!$K$2:$K$20000, 0)</f>
        <v>1550</v>
      </c>
      <c r="K316">
        <f>SUMIFS(รายงานลูกหนี้!$G$2:$G$20000, รายงานลูกหนี้!$A$2:$A$20000, $A316, รายงานลูกหนี้!$K$2:$K$20000, "&gt;=1", รายงานลูกหนี้!$K$2:$K$20000, "&lt;=30")</f>
        <v>0</v>
      </c>
      <c r="L316">
        <f>SUMIFS(รายงานลูกหนี้!$G$2:$G$20000, รายงานลูกหนี้!$A$2:$A$20000, $A316, รายงานลูกหนี้!$K$2:$K$20000, "&gt;=31", รายงานลูกหนี้!$K$2:$K$20000, "&lt;=60")</f>
        <v>0</v>
      </c>
      <c r="M316">
        <f>SUMIFS(รายงานลูกหนี้!$G$2:$G$20000, รายงานลูกหนี้!$A$2:$A$20000, $A316, รายงานลูกหนี้!$K$2:$K$20000, "&gt;=61", รายงานลูกหนี้!$K$2:$K$20000, "&lt;=90")</f>
        <v>0</v>
      </c>
      <c r="N316">
        <f>SUMIFS(รายงานลูกหนี้!$G$2:$G$20000, รายงานลูกหนี้!$A$2:$A$20000, $A316, รายงานลูกหนี้!$K$2:$K$20000, "&gt;90")</f>
        <v>0</v>
      </c>
      <c r="O316">
        <f t="shared" si="23"/>
        <v>1550</v>
      </c>
      <c r="P316" s="17">
        <f t="shared" si="24"/>
        <v>0</v>
      </c>
    </row>
    <row r="317" spans="1:16" x14ac:dyDescent="0.2">
      <c r="A317" t="str">
        <v>c77a4e471981264bc2515d8f7fc72ad5221f154f04156708146f62572993358b</v>
      </c>
      <c r="B317">
        <f>COUNTIF(รายงานลูกหนี้!$A:$A,A317)</f>
        <v>28</v>
      </c>
      <c r="C317">
        <f>COUNTIFS(รายงานลูกหนี้!$A:$A,A317,รายงานลูกหนี้!$K:$K,"&gt;0")</f>
        <v>9</v>
      </c>
      <c r="D317">
        <f>SUMIF(รายงานลูกหนี้!$A:$A,A317,รายงานลูกหนี้!$K:$K)</f>
        <v>27</v>
      </c>
      <c r="E317">
        <f>_xlfn.MAXIFS(รายงานลูกหนี้!$K:$K,รายงานลูกหนี้!$A:$A,A317)</f>
        <v>8</v>
      </c>
      <c r="F317" s="17">
        <f t="shared" si="20"/>
        <v>0.32142857142857145</v>
      </c>
      <c r="G317" t="str">
        <f t="shared" si="21"/>
        <v>ค้างชำระ 1 - 30 วัน</v>
      </c>
      <c r="H317" t="str">
        <f t="shared" si="22"/>
        <v>ลูกหนี้ชั้นดี</v>
      </c>
      <c r="I317" s="17" cm="1">
        <f t="array" ref="I317">_xlfn.IFS(D317=0,0%, D317&lt;=30,25%, D317&lt;=60,50%, D317&lt;=90,75%, D317&gt;90,100%)</f>
        <v>0.25</v>
      </c>
      <c r="J317">
        <f>SUMIFS(รายงานลูกหนี้!$G$2:$G$20000, รายงานลูกหนี้!$A$2:$A$20000, $A317, รายงานลูกหนี้!$K$2:$K$20000, 0)</f>
        <v>77455</v>
      </c>
      <c r="K317">
        <f>SUMIFS(รายงานลูกหนี้!$G$2:$G$20000, รายงานลูกหนี้!$A$2:$A$20000, $A317, รายงานลูกหนี้!$K$2:$K$20000, "&gt;=1", รายงานลูกหนี้!$K$2:$K$20000, "&lt;=30")</f>
        <v>68320</v>
      </c>
      <c r="L317">
        <f>SUMIFS(รายงานลูกหนี้!$G$2:$G$20000, รายงานลูกหนี้!$A$2:$A$20000, $A317, รายงานลูกหนี้!$K$2:$K$20000, "&gt;=31", รายงานลูกหนี้!$K$2:$K$20000, "&lt;=60")</f>
        <v>0</v>
      </c>
      <c r="M317">
        <f>SUMIFS(รายงานลูกหนี้!$G$2:$G$20000, รายงานลูกหนี้!$A$2:$A$20000, $A317, รายงานลูกหนี้!$K$2:$K$20000, "&gt;=61", รายงานลูกหนี้!$K$2:$K$20000, "&lt;=90")</f>
        <v>0</v>
      </c>
      <c r="N317">
        <f>SUMIFS(รายงานลูกหนี้!$G$2:$G$20000, รายงานลูกหนี้!$A$2:$A$20000, $A317, รายงานลูกหนี้!$K$2:$K$20000, "&gt;90")</f>
        <v>0</v>
      </c>
      <c r="O317">
        <f t="shared" si="23"/>
        <v>145775</v>
      </c>
      <c r="P317" s="17">
        <f t="shared" si="24"/>
        <v>0.11716686674669868</v>
      </c>
    </row>
    <row r="318" spans="1:16" x14ac:dyDescent="0.2">
      <c r="A318" t="str">
        <v>625eaa21505e706ec964650e6d95e89cfbb75ed6d8bce62d01be04571c0fc669</v>
      </c>
      <c r="B318">
        <f>COUNTIF(รายงานลูกหนี้!$A:$A,A318)</f>
        <v>24</v>
      </c>
      <c r="C318">
        <f>COUNTIFS(รายงานลูกหนี้!$A:$A,A318,รายงานลูกหนี้!$K:$K,"&gt;0")</f>
        <v>6</v>
      </c>
      <c r="D318">
        <f>SUMIF(รายงานลูกหนี้!$A:$A,A318,รายงานลูกหนี้!$K:$K)</f>
        <v>59</v>
      </c>
      <c r="E318">
        <f>_xlfn.MAXIFS(รายงานลูกหนี้!$K:$K,รายงานลูกหนี้!$A:$A,A318)</f>
        <v>17</v>
      </c>
      <c r="F318" s="17">
        <f t="shared" si="20"/>
        <v>0.25</v>
      </c>
      <c r="G318" t="str">
        <f t="shared" si="21"/>
        <v>ค้างชำระ 1 - 30 วัน</v>
      </c>
      <c r="H318" t="str">
        <f t="shared" si="22"/>
        <v>ลูกหนี้ชั้นดี</v>
      </c>
      <c r="I318" s="17" cm="1">
        <f t="array" ref="I318">_xlfn.IFS(D318=0,0%, D318&lt;=30,25%, D318&lt;=60,50%, D318&lt;=90,75%, D318&gt;90,100%)</f>
        <v>0.5</v>
      </c>
      <c r="J318">
        <f>SUMIFS(รายงานลูกหนี้!$G$2:$G$20000, รายงานลูกหนี้!$A$2:$A$20000, $A318, รายงานลูกหนี้!$K$2:$K$20000, 0)</f>
        <v>74543</v>
      </c>
      <c r="K318">
        <f>SUMIFS(รายงานลูกหนี้!$G$2:$G$20000, รายงานลูกหนี้!$A$2:$A$20000, $A318, รายงานลูกหนี้!$K$2:$K$20000, "&gt;=1", รายงานลูกหนี้!$K$2:$K$20000, "&lt;=30")</f>
        <v>273409</v>
      </c>
      <c r="L318">
        <f>SUMIFS(รายงานลูกหนี้!$G$2:$G$20000, รายงานลูกหนี้!$A$2:$A$20000, $A318, รายงานลูกหนี้!$K$2:$K$20000, "&gt;=31", รายงานลูกหนี้!$K$2:$K$20000, "&lt;=60")</f>
        <v>0</v>
      </c>
      <c r="M318">
        <f>SUMIFS(รายงานลูกหนี้!$G$2:$G$20000, รายงานลูกหนี้!$A$2:$A$20000, $A318, รายงานลูกหนี้!$K$2:$K$20000, "&gt;=61", รายงานลูกหนี้!$K$2:$K$20000, "&lt;=90")</f>
        <v>0</v>
      </c>
      <c r="N318">
        <f>SUMIFS(รายงานลูกหนี้!$G$2:$G$20000, รายงานลูกหนี้!$A$2:$A$20000, $A318, รายงานลูกหนี้!$K$2:$K$20000, "&gt;90")</f>
        <v>0</v>
      </c>
      <c r="O318">
        <f t="shared" si="23"/>
        <v>347952</v>
      </c>
      <c r="P318" s="17">
        <f t="shared" si="24"/>
        <v>0.19644160688830642</v>
      </c>
    </row>
    <row r="319" spans="1:16" x14ac:dyDescent="0.2">
      <c r="A319" t="str">
        <v>1ca01069c319a227b936bcaab2dad71992284a69bcd30a41c59fb5b6f5c172b5</v>
      </c>
      <c r="B319">
        <f>COUNTIF(รายงานลูกหนี้!$A:$A,A319)</f>
        <v>3</v>
      </c>
      <c r="C319">
        <f>COUNTIFS(รายงานลูกหนี้!$A:$A,A319,รายงานลูกหนี้!$K:$K,"&gt;0")</f>
        <v>1</v>
      </c>
      <c r="D319">
        <f>SUMIF(รายงานลูกหนี้!$A:$A,A319,รายงานลูกหนี้!$K:$K)</f>
        <v>3</v>
      </c>
      <c r="E319">
        <f>_xlfn.MAXIFS(รายงานลูกหนี้!$K:$K,รายงานลูกหนี้!$A:$A,A319)</f>
        <v>3</v>
      </c>
      <c r="F319" s="17">
        <f t="shared" si="20"/>
        <v>0.33333333333333331</v>
      </c>
      <c r="G319" t="str">
        <f t="shared" si="21"/>
        <v>ค้างชำระ 1 - 30 วัน</v>
      </c>
      <c r="H319" t="str">
        <f t="shared" si="22"/>
        <v>ลูกหนี้ชั้นดี</v>
      </c>
      <c r="I319" s="17" cm="1">
        <f t="array" ref="I319">_xlfn.IFS(D319=0,0%, D319&lt;=30,25%, D319&lt;=60,50%, D319&lt;=90,75%, D319&gt;90,100%)</f>
        <v>0.25</v>
      </c>
      <c r="J319">
        <f>SUMIFS(รายงานลูกหนี้!$G$2:$G$20000, รายงานลูกหนี้!$A$2:$A$20000, $A319, รายงานลูกหนี้!$K$2:$K$20000, 0)</f>
        <v>5468</v>
      </c>
      <c r="K319">
        <f>SUMIFS(รายงานลูกหนี้!$G$2:$G$20000, รายงานลูกหนี้!$A$2:$A$20000, $A319, รายงานลูกหนี้!$K$2:$K$20000, "&gt;=1", รายงานลูกหนี้!$K$2:$K$20000, "&lt;=30")</f>
        <v>820</v>
      </c>
      <c r="L319">
        <f>SUMIFS(รายงานลูกหนี้!$G$2:$G$20000, รายงานลูกหนี้!$A$2:$A$20000, $A319, รายงานลูกหนี้!$K$2:$K$20000, "&gt;=31", รายงานลูกหนี้!$K$2:$K$20000, "&lt;=60")</f>
        <v>0</v>
      </c>
      <c r="M319">
        <f>SUMIFS(รายงานลูกหนี้!$G$2:$G$20000, รายงานลูกหนี้!$A$2:$A$20000, $A319, รายงานลูกหนี้!$K$2:$K$20000, "&gt;=61", รายงานลูกหนี้!$K$2:$K$20000, "&lt;=90")</f>
        <v>0</v>
      </c>
      <c r="N319">
        <f>SUMIFS(รายงานลูกหนี้!$G$2:$G$20000, รายงานลูกหนี้!$A$2:$A$20000, $A319, รายงานลูกหนี้!$K$2:$K$20000, "&gt;90")</f>
        <v>0</v>
      </c>
      <c r="O319">
        <f t="shared" si="23"/>
        <v>6288</v>
      </c>
      <c r="P319" s="17">
        <f t="shared" si="24"/>
        <v>3.2601781170483464E-2</v>
      </c>
    </row>
    <row r="320" spans="1:16" x14ac:dyDescent="0.2">
      <c r="A320" t="str">
        <v>4c8aca6031916bde6345b43c6082b3ba77e837ffae2702fef68241b5bf9472f7</v>
      </c>
      <c r="B320">
        <f>COUNTIF(รายงานลูกหนี้!$A:$A,A320)</f>
        <v>39</v>
      </c>
      <c r="C320">
        <f>COUNTIFS(รายงานลูกหนี้!$A:$A,A320,รายงานลูกหนี้!$K:$K,"&gt;0")</f>
        <v>13</v>
      </c>
      <c r="D320">
        <f>SUMIF(รายงานลูกหนี้!$A:$A,A320,รายงานลูกหนี้!$K:$K)</f>
        <v>102</v>
      </c>
      <c r="E320">
        <f>_xlfn.MAXIFS(รายงานลูกหนี้!$K:$K,รายงานลูกหนี้!$A:$A,A320)</f>
        <v>16</v>
      </c>
      <c r="F320" s="17">
        <f t="shared" si="20"/>
        <v>0.33333333333333331</v>
      </c>
      <c r="G320" t="str">
        <f t="shared" si="21"/>
        <v>ค้างชำระ 1 - 30 วัน</v>
      </c>
      <c r="H320" t="str">
        <f t="shared" si="22"/>
        <v>ลูกหนี้ชั้นดี</v>
      </c>
      <c r="I320" s="17" cm="1">
        <f t="array" ref="I320">_xlfn.IFS(D320=0,0%, D320&lt;=30,25%, D320&lt;=60,50%, D320&lt;=90,75%, D320&gt;90,100%)</f>
        <v>1</v>
      </c>
      <c r="J320">
        <f>SUMIFS(รายงานลูกหนี้!$G$2:$G$20000, รายงานลูกหนี้!$A$2:$A$20000, $A320, รายงานลูกหนี้!$K$2:$K$20000, 0)</f>
        <v>55920</v>
      </c>
      <c r="K320">
        <f>SUMIFS(รายงานลูกหนี้!$G$2:$G$20000, รายงานลูกหนี้!$A$2:$A$20000, $A320, รายงานลูกหนี้!$K$2:$K$20000, "&gt;=1", รายงานลูกหนี้!$K$2:$K$20000, "&lt;=30")</f>
        <v>87888</v>
      </c>
      <c r="L320">
        <f>SUMIFS(รายงานลูกหนี้!$G$2:$G$20000, รายงานลูกหนี้!$A$2:$A$20000, $A320, รายงานลูกหนี้!$K$2:$K$20000, "&gt;=31", รายงานลูกหนี้!$K$2:$K$20000, "&lt;=60")</f>
        <v>0</v>
      </c>
      <c r="M320">
        <f>SUMIFS(รายงานลูกหนี้!$G$2:$G$20000, รายงานลูกหนี้!$A$2:$A$20000, $A320, รายงานลูกหนี้!$K$2:$K$20000, "&gt;=61", รายงานลูกหนี้!$K$2:$K$20000, "&lt;=90")</f>
        <v>0</v>
      </c>
      <c r="N320">
        <f>SUMIFS(รายงานลูกหนี้!$G$2:$G$20000, รายงานลูกหนี้!$A$2:$A$20000, $A320, รายงานลูกหนี้!$K$2:$K$20000, "&gt;90")</f>
        <v>0</v>
      </c>
      <c r="O320">
        <f t="shared" si="23"/>
        <v>143808</v>
      </c>
      <c r="P320" s="17">
        <f t="shared" si="24"/>
        <v>0.15278704939919893</v>
      </c>
    </row>
    <row r="321" spans="1:16" x14ac:dyDescent="0.2">
      <c r="A321" t="str">
        <v>450220be59813700192169969a2fcb122702d6a5b6453663384e3ae4a2a67fae</v>
      </c>
      <c r="B321">
        <f>COUNTIF(รายงานลูกหนี้!$A:$A,A321)</f>
        <v>23</v>
      </c>
      <c r="C321">
        <f>COUNTIFS(รายงานลูกหนี้!$A:$A,A321,รายงานลูกหนี้!$K:$K,"&gt;0")</f>
        <v>4</v>
      </c>
      <c r="D321">
        <f>SUMIF(รายงานลูกหนี้!$A:$A,A321,รายงานลูกหนี้!$K:$K)</f>
        <v>36</v>
      </c>
      <c r="E321">
        <f>_xlfn.MAXIFS(รายงานลูกหนี้!$K:$K,รายงานลูกหนี้!$A:$A,A321)</f>
        <v>9</v>
      </c>
      <c r="F321" s="17">
        <f t="shared" si="20"/>
        <v>0.17391304347826086</v>
      </c>
      <c r="G321" t="str">
        <f t="shared" si="21"/>
        <v>ค้างชำระ 1 - 30 วัน</v>
      </c>
      <c r="H321" t="str">
        <f t="shared" si="22"/>
        <v>ลูกหนี้ชั้นดี</v>
      </c>
      <c r="I321" s="17" cm="1">
        <f t="array" ref="I321">_xlfn.IFS(D321=0,0%, D321&lt;=30,25%, D321&lt;=60,50%, D321&lt;=90,75%, D321&gt;90,100%)</f>
        <v>0.5</v>
      </c>
      <c r="J321">
        <f>SUMIFS(รายงานลูกหนี้!$G$2:$G$20000, รายงานลูกหนี้!$A$2:$A$20000, $A321, รายงานลูกหนี้!$K$2:$K$20000, 0)</f>
        <v>61563</v>
      </c>
      <c r="K321">
        <f>SUMIFS(รายงานลูกหนี้!$G$2:$G$20000, รายงานลูกหนี้!$A$2:$A$20000, $A321, รายงานลูกหนี้!$K$2:$K$20000, "&gt;=1", รายงานลูกหนี้!$K$2:$K$20000, "&lt;=30")</f>
        <v>9600</v>
      </c>
      <c r="L321">
        <f>SUMIFS(รายงานลูกหนี้!$G$2:$G$20000, รายงานลูกหนี้!$A$2:$A$20000, $A321, รายงานลูกหนี้!$K$2:$K$20000, "&gt;=31", รายงานลูกหนี้!$K$2:$K$20000, "&lt;=60")</f>
        <v>0</v>
      </c>
      <c r="M321">
        <f>SUMIFS(รายงานลูกหนี้!$G$2:$G$20000, รายงานลูกหนี้!$A$2:$A$20000, $A321, รายงานลูกหนี้!$K$2:$K$20000, "&gt;=61", รายงานลูกหนี้!$K$2:$K$20000, "&lt;=90")</f>
        <v>0</v>
      </c>
      <c r="N321">
        <f>SUMIFS(รายงานลูกหนี้!$G$2:$G$20000, รายงานลูกหนี้!$A$2:$A$20000, $A321, รายงานลูกหนี้!$K$2:$K$20000, "&gt;90")</f>
        <v>0</v>
      </c>
      <c r="O321">
        <f t="shared" si="23"/>
        <v>71163</v>
      </c>
      <c r="P321" s="17">
        <f t="shared" si="24"/>
        <v>3.3725391003751951E-2</v>
      </c>
    </row>
    <row r="322" spans="1:16" x14ac:dyDescent="0.2">
      <c r="A322" t="str">
        <v>475de0071db1b734459ea951fd3946b5647c5c37061c8be281cdf99bf2bf9c7b</v>
      </c>
      <c r="B322">
        <f>COUNTIF(รายงานลูกหนี้!$A:$A,A322)</f>
        <v>21</v>
      </c>
      <c r="C322">
        <f>COUNTIFS(รายงานลูกหนี้!$A:$A,A322,รายงานลูกหนี้!$K:$K,"&gt;0")</f>
        <v>7</v>
      </c>
      <c r="D322">
        <f>SUMIF(รายงานลูกหนี้!$A:$A,A322,รายงานลูกหนี้!$K:$K)</f>
        <v>43</v>
      </c>
      <c r="E322">
        <f>_xlfn.MAXIFS(รายงานลูกหนี้!$K:$K,รายงานลูกหนี้!$A:$A,A322)</f>
        <v>14</v>
      </c>
      <c r="F322" s="17">
        <f t="shared" si="20"/>
        <v>0.33333333333333331</v>
      </c>
      <c r="G322" t="str">
        <f t="shared" si="21"/>
        <v>ค้างชำระ 1 - 30 วัน</v>
      </c>
      <c r="H322" t="str">
        <f t="shared" si="22"/>
        <v>ลูกหนี้ชั้นดี</v>
      </c>
      <c r="I322" s="17" cm="1">
        <f t="array" ref="I322">_xlfn.IFS(D322=0,0%, D322&lt;=30,25%, D322&lt;=60,50%, D322&lt;=90,75%, D322&gt;90,100%)</f>
        <v>0.5</v>
      </c>
      <c r="J322">
        <f>SUMIFS(รายงานลูกหนี้!$G$2:$G$20000, รายงานลูกหนี้!$A$2:$A$20000, $A322, รายงานลูกหนี้!$K$2:$K$20000, 0)</f>
        <v>46067</v>
      </c>
      <c r="K322">
        <f>SUMIFS(รายงานลูกหนี้!$G$2:$G$20000, รายงานลูกหนี้!$A$2:$A$20000, $A322, รายงานลูกหนี้!$K$2:$K$20000, "&gt;=1", รายงานลูกหนี้!$K$2:$K$20000, "&lt;=30")</f>
        <v>134230</v>
      </c>
      <c r="L322">
        <f>SUMIFS(รายงานลูกหนี้!$G$2:$G$20000, รายงานลูกหนี้!$A$2:$A$20000, $A322, รายงานลูกหนี้!$K$2:$K$20000, "&gt;=31", รายงานลูกหนี้!$K$2:$K$20000, "&lt;=60")</f>
        <v>0</v>
      </c>
      <c r="M322">
        <f>SUMIFS(รายงานลูกหนี้!$G$2:$G$20000, รายงานลูกหนี้!$A$2:$A$20000, $A322, รายงานลูกหนี้!$K$2:$K$20000, "&gt;=61", รายงานลูกหนี้!$K$2:$K$20000, "&lt;=90")</f>
        <v>0</v>
      </c>
      <c r="N322">
        <f>SUMIFS(รายงานลูกหนี้!$G$2:$G$20000, รายงานลูกหนี้!$A$2:$A$20000, $A322, รายงานลูกหนี้!$K$2:$K$20000, "&gt;90")</f>
        <v>0</v>
      </c>
      <c r="O322">
        <f t="shared" si="23"/>
        <v>180297</v>
      </c>
      <c r="P322" s="17">
        <f t="shared" si="24"/>
        <v>0.18612345185998658</v>
      </c>
    </row>
    <row r="323" spans="1:16" x14ac:dyDescent="0.2">
      <c r="A323" t="str">
        <v>ed5639392985ef8471d8d5db553c7638fee215d7d8212169946cced5754bbb04</v>
      </c>
      <c r="B323">
        <f>COUNTIF(รายงานลูกหนี้!$A:$A,A323)</f>
        <v>4</v>
      </c>
      <c r="C323">
        <f>COUNTIFS(รายงานลูกหนี้!$A:$A,A323,รายงานลูกหนี้!$K:$K,"&gt;0")</f>
        <v>1</v>
      </c>
      <c r="D323">
        <f>SUMIF(รายงานลูกหนี้!$A:$A,A323,รายงานลูกหนี้!$K:$K)</f>
        <v>2</v>
      </c>
      <c r="E323">
        <f>_xlfn.MAXIFS(รายงานลูกหนี้!$K:$K,รายงานลูกหนี้!$A:$A,A323)</f>
        <v>2</v>
      </c>
      <c r="F323" s="17">
        <f t="shared" ref="F323:F386" si="25">C323/B323</f>
        <v>0.25</v>
      </c>
      <c r="G323" t="str">
        <f t="shared" ref="G323:G386" si="26">IF(E323&lt;=0, "ชำระตรงเวลา", IF(E323&lt;=30, "ค้างชำระ 1 - 30 วัน", IF(E323&lt;=60, "ค้างชำระ 31 - 60 วัน", IF(E323&lt;=90, "ค้างชำระ 61 - 90 วัน", "ค้างชำระเกิน 90 วัน"))))</f>
        <v>ค้างชำระ 1 - 30 วัน</v>
      </c>
      <c r="H323" t="str">
        <f t="shared" ref="H323:H386" si="27">IF(E323&lt;=30, "ลูกหนี้ชั้นดี", IF(E323&lt;=90, "ลูกหนี้เฝ้าติดตาม", "ลูกหนี้ด้อยคุณภาพ (NPL)"))</f>
        <v>ลูกหนี้ชั้นดี</v>
      </c>
      <c r="I323" s="17" cm="1">
        <f t="array" ref="I323">_xlfn.IFS(D323=0,0%, D323&lt;=30,25%, D323&lt;=60,50%, D323&lt;=90,75%, D323&gt;90,100%)</f>
        <v>0.25</v>
      </c>
      <c r="J323">
        <f>SUMIFS(รายงานลูกหนี้!$G$2:$G$20000, รายงานลูกหนี้!$A$2:$A$20000, $A323, รายงานลูกหนี้!$K$2:$K$20000, 0)</f>
        <v>20059</v>
      </c>
      <c r="K323">
        <f>SUMIFS(รายงานลูกหนี้!$G$2:$G$20000, รายงานลูกหนี้!$A$2:$A$20000, $A323, รายงานลูกหนี้!$K$2:$K$20000, "&gt;=1", รายงานลูกหนี้!$K$2:$K$20000, "&lt;=30")</f>
        <v>899</v>
      </c>
      <c r="L323">
        <f>SUMIFS(รายงานลูกหนี้!$G$2:$G$20000, รายงานลูกหนี้!$A$2:$A$20000, $A323, รายงานลูกหนี้!$K$2:$K$20000, "&gt;=31", รายงานลูกหนี้!$K$2:$K$20000, "&lt;=60")</f>
        <v>0</v>
      </c>
      <c r="M323">
        <f>SUMIFS(รายงานลูกหนี้!$G$2:$G$20000, รายงานลูกหนี้!$A$2:$A$20000, $A323, รายงานลูกหนี้!$K$2:$K$20000, "&gt;=61", รายงานลูกหนี้!$K$2:$K$20000, "&lt;=90")</f>
        <v>0</v>
      </c>
      <c r="N323">
        <f>SUMIFS(รายงานลูกหนี้!$G$2:$G$20000, รายงานลูกหนี้!$A$2:$A$20000, $A323, รายงานลูกหนี้!$K$2:$K$20000, "&gt;90")</f>
        <v>0</v>
      </c>
      <c r="O323">
        <f t="shared" ref="O323:O386" si="28">SUM(J323:N323)</f>
        <v>20958</v>
      </c>
      <c r="P323" s="17">
        <f t="shared" ref="P323:P386" si="29">IF(O323=0, 0%, (J323*0%+K323*25%+L323*50%+M323*75%+N323*100%)/O323)</f>
        <v>1.0723828609600153E-2</v>
      </c>
    </row>
    <row r="324" spans="1:16" x14ac:dyDescent="0.2">
      <c r="A324" t="str">
        <v>736982ac392acd56622175e7ed17cdeaaa6721ac88e6debd4f1fd782727ce59e</v>
      </c>
      <c r="B324">
        <f>COUNTIF(รายงานลูกหนี้!$A:$A,A324)</f>
        <v>19</v>
      </c>
      <c r="C324">
        <f>COUNTIFS(รายงานลูกหนี้!$A:$A,A324,รายงานลูกหนี้!$K:$K,"&gt;0")</f>
        <v>7</v>
      </c>
      <c r="D324">
        <f>SUMIF(รายงานลูกหนี้!$A:$A,A324,รายงานลูกหนี้!$K:$K)</f>
        <v>38</v>
      </c>
      <c r="E324">
        <f>_xlfn.MAXIFS(รายงานลูกหนี้!$K:$K,รายงานลูกหนี้!$A:$A,A324)</f>
        <v>12</v>
      </c>
      <c r="F324" s="17">
        <f t="shared" si="25"/>
        <v>0.36842105263157893</v>
      </c>
      <c r="G324" t="str">
        <f t="shared" si="26"/>
        <v>ค้างชำระ 1 - 30 วัน</v>
      </c>
      <c r="H324" t="str">
        <f t="shared" si="27"/>
        <v>ลูกหนี้ชั้นดี</v>
      </c>
      <c r="I324" s="17" cm="1">
        <f t="array" ref="I324">_xlfn.IFS(D324=0,0%, D324&lt;=30,25%, D324&lt;=60,50%, D324&lt;=90,75%, D324&gt;90,100%)</f>
        <v>0.5</v>
      </c>
      <c r="J324">
        <f>SUMIFS(รายงานลูกหนี้!$G$2:$G$20000, รายงานลูกหนี้!$A$2:$A$20000, $A324, รายงานลูกหนี้!$K$2:$K$20000, 0)</f>
        <v>22789</v>
      </c>
      <c r="K324">
        <f>SUMIFS(รายงานลูกหนี้!$G$2:$G$20000, รายงานลูกหนี้!$A$2:$A$20000, $A324, รายงานลูกหนี้!$K$2:$K$20000, "&gt;=1", รายงานลูกหนี้!$K$2:$K$20000, "&lt;=30")</f>
        <v>64663</v>
      </c>
      <c r="L324">
        <f>SUMIFS(รายงานลูกหนี้!$G$2:$G$20000, รายงานลูกหนี้!$A$2:$A$20000, $A324, รายงานลูกหนี้!$K$2:$K$20000, "&gt;=31", รายงานลูกหนี้!$K$2:$K$20000, "&lt;=60")</f>
        <v>0</v>
      </c>
      <c r="M324">
        <f>SUMIFS(รายงานลูกหนี้!$G$2:$G$20000, รายงานลูกหนี้!$A$2:$A$20000, $A324, รายงานลูกหนี้!$K$2:$K$20000, "&gt;=61", รายงานลูกหนี้!$K$2:$K$20000, "&lt;=90")</f>
        <v>0</v>
      </c>
      <c r="N324">
        <f>SUMIFS(รายงานลูกหนี้!$G$2:$G$20000, รายงานลูกหนี้!$A$2:$A$20000, $A324, รายงานลูกหนี้!$K$2:$K$20000, "&gt;90")</f>
        <v>0</v>
      </c>
      <c r="O324">
        <f t="shared" si="28"/>
        <v>87452</v>
      </c>
      <c r="P324" s="17">
        <f t="shared" si="29"/>
        <v>0.18485283355440699</v>
      </c>
    </row>
    <row r="325" spans="1:16" x14ac:dyDescent="0.2">
      <c r="A325" t="str">
        <v>c81a29af6cea97b74c2f9628bb21e29dc2f4fb779a7fb4f77994b68269a8b5dc</v>
      </c>
      <c r="B325">
        <f>COUNTIF(รายงานลูกหนี้!$A:$A,A325)</f>
        <v>5</v>
      </c>
      <c r="C325">
        <f>COUNTIFS(รายงานลูกหนี้!$A:$A,A325,รายงานลูกหนี้!$K:$K,"&gt;0")</f>
        <v>2</v>
      </c>
      <c r="D325">
        <f>SUMIF(รายงานลูกหนี้!$A:$A,A325,รายงานลูกหนี้!$K:$K)</f>
        <v>4</v>
      </c>
      <c r="E325">
        <f>_xlfn.MAXIFS(รายงานลูกหนี้!$K:$K,รายงานลูกหนี้!$A:$A,A325)</f>
        <v>3</v>
      </c>
      <c r="F325" s="17">
        <f t="shared" si="25"/>
        <v>0.4</v>
      </c>
      <c r="G325" t="str">
        <f t="shared" si="26"/>
        <v>ค้างชำระ 1 - 30 วัน</v>
      </c>
      <c r="H325" t="str">
        <f t="shared" si="27"/>
        <v>ลูกหนี้ชั้นดี</v>
      </c>
      <c r="I325" s="17" cm="1">
        <f t="array" ref="I325">_xlfn.IFS(D325=0,0%, D325&lt;=30,25%, D325&lt;=60,50%, D325&lt;=90,75%, D325&gt;90,100%)</f>
        <v>0.25</v>
      </c>
      <c r="J325">
        <f>SUMIFS(รายงานลูกหนี้!$G$2:$G$20000, รายงานลูกหนี้!$A$2:$A$20000, $A325, รายงานลูกหนี้!$K$2:$K$20000, 0)</f>
        <v>11806</v>
      </c>
      <c r="K325">
        <f>SUMIFS(รายงานลูกหนี้!$G$2:$G$20000, รายงานลูกหนี้!$A$2:$A$20000, $A325, รายงานลูกหนี้!$K$2:$K$20000, "&gt;=1", รายงานลูกหนี้!$K$2:$K$20000, "&lt;=30")</f>
        <v>3005</v>
      </c>
      <c r="L325">
        <f>SUMIFS(รายงานลูกหนี้!$G$2:$G$20000, รายงานลูกหนี้!$A$2:$A$20000, $A325, รายงานลูกหนี้!$K$2:$K$20000, "&gt;=31", รายงานลูกหนี้!$K$2:$K$20000, "&lt;=60")</f>
        <v>0</v>
      </c>
      <c r="M325">
        <f>SUMIFS(รายงานลูกหนี้!$G$2:$G$20000, รายงานลูกหนี้!$A$2:$A$20000, $A325, รายงานลูกหนี้!$K$2:$K$20000, "&gt;=61", รายงานลูกหนี้!$K$2:$K$20000, "&lt;=90")</f>
        <v>0</v>
      </c>
      <c r="N325">
        <f>SUMIFS(รายงานลูกหนี้!$G$2:$G$20000, รายงานลูกหนี้!$A$2:$A$20000, $A325, รายงานลูกหนี้!$K$2:$K$20000, "&gt;90")</f>
        <v>0</v>
      </c>
      <c r="O325">
        <f t="shared" si="28"/>
        <v>14811</v>
      </c>
      <c r="P325" s="17">
        <f t="shared" si="29"/>
        <v>5.0722436027277024E-2</v>
      </c>
    </row>
    <row r="326" spans="1:16" x14ac:dyDescent="0.2">
      <c r="A326" t="str">
        <v>a8120bda8817cbf69f0bbdf676fa8d398f60f26fe1daf6cbb255d44f743c4cc3</v>
      </c>
      <c r="B326">
        <f>COUNTIF(รายงานลูกหนี้!$A:$A,A326)</f>
        <v>23</v>
      </c>
      <c r="C326">
        <f>COUNTIFS(รายงานลูกหนี้!$A:$A,A326,รายงานลูกหนี้!$K:$K,"&gt;0")</f>
        <v>6</v>
      </c>
      <c r="D326">
        <f>SUMIF(รายงานลูกหนี้!$A:$A,A326,รายงานลูกหนี้!$K:$K)</f>
        <v>26</v>
      </c>
      <c r="E326">
        <f>_xlfn.MAXIFS(รายงานลูกหนี้!$K:$K,รายงานลูกหนี้!$A:$A,A326)</f>
        <v>9</v>
      </c>
      <c r="F326" s="17">
        <f t="shared" si="25"/>
        <v>0.2608695652173913</v>
      </c>
      <c r="G326" t="str">
        <f t="shared" si="26"/>
        <v>ค้างชำระ 1 - 30 วัน</v>
      </c>
      <c r="H326" t="str">
        <f t="shared" si="27"/>
        <v>ลูกหนี้ชั้นดี</v>
      </c>
      <c r="I326" s="17" cm="1">
        <f t="array" ref="I326">_xlfn.IFS(D326=0,0%, D326&lt;=30,25%, D326&lt;=60,50%, D326&lt;=90,75%, D326&gt;90,100%)</f>
        <v>0.25</v>
      </c>
      <c r="J326">
        <f>SUMIFS(รายงานลูกหนี้!$G$2:$G$20000, รายงานลูกหนี้!$A$2:$A$20000, $A326, รายงานลูกหนี้!$K$2:$K$20000, 0)</f>
        <v>69359</v>
      </c>
      <c r="K326">
        <f>SUMIFS(รายงานลูกหนี้!$G$2:$G$20000, รายงานลูกหนี้!$A$2:$A$20000, $A326, รายงานลูกหนี้!$K$2:$K$20000, "&gt;=1", รายงานลูกหนี้!$K$2:$K$20000, "&lt;=30")</f>
        <v>10495</v>
      </c>
      <c r="L326">
        <f>SUMIFS(รายงานลูกหนี้!$G$2:$G$20000, รายงานลูกหนี้!$A$2:$A$20000, $A326, รายงานลูกหนี้!$K$2:$K$20000, "&gt;=31", รายงานลูกหนี้!$K$2:$K$20000, "&lt;=60")</f>
        <v>0</v>
      </c>
      <c r="M326">
        <f>SUMIFS(รายงานลูกหนี้!$G$2:$G$20000, รายงานลูกหนี้!$A$2:$A$20000, $A326, รายงานลูกหนี้!$K$2:$K$20000, "&gt;=61", รายงานลูกหนี้!$K$2:$K$20000, "&lt;=90")</f>
        <v>0</v>
      </c>
      <c r="N326">
        <f>SUMIFS(รายงานลูกหนี้!$G$2:$G$20000, รายงานลูกหนี้!$A$2:$A$20000, $A326, รายงานลูกหนี้!$K$2:$K$20000, "&gt;90")</f>
        <v>0</v>
      </c>
      <c r="O326">
        <f t="shared" si="28"/>
        <v>79854</v>
      </c>
      <c r="P326" s="17">
        <f t="shared" si="29"/>
        <v>3.2856838730683499E-2</v>
      </c>
    </row>
    <row r="327" spans="1:16" x14ac:dyDescent="0.2">
      <c r="A327" t="str">
        <v>36f87c35dcd474824338060fe8856be3ee1d6a1246ba9e01b72c7b0542389577</v>
      </c>
      <c r="B327">
        <f>COUNTIF(รายงานลูกหนี้!$A:$A,A327)</f>
        <v>24</v>
      </c>
      <c r="C327">
        <f>COUNTIFS(รายงานลูกหนี้!$A:$A,A327,รายงานลูกหนี้!$K:$K,"&gt;0")</f>
        <v>8</v>
      </c>
      <c r="D327">
        <f>SUMIF(รายงานลูกหนี้!$A:$A,A327,รายงานลูกหนี้!$K:$K)</f>
        <v>50</v>
      </c>
      <c r="E327">
        <f>_xlfn.MAXIFS(รายงานลูกหนี้!$K:$K,รายงานลูกหนี้!$A:$A,A327)</f>
        <v>16</v>
      </c>
      <c r="F327" s="17">
        <f t="shared" si="25"/>
        <v>0.33333333333333331</v>
      </c>
      <c r="G327" t="str">
        <f t="shared" si="26"/>
        <v>ค้างชำระ 1 - 30 วัน</v>
      </c>
      <c r="H327" t="str">
        <f t="shared" si="27"/>
        <v>ลูกหนี้ชั้นดี</v>
      </c>
      <c r="I327" s="17" cm="1">
        <f t="array" ref="I327">_xlfn.IFS(D327=0,0%, D327&lt;=30,25%, D327&lt;=60,50%, D327&lt;=90,75%, D327&gt;90,100%)</f>
        <v>0.5</v>
      </c>
      <c r="J327">
        <f>SUMIFS(รายงานลูกหนี้!$G$2:$G$20000, รายงานลูกหนี้!$A$2:$A$20000, $A327, รายงานลูกหนี้!$K$2:$K$20000, 0)</f>
        <v>112173</v>
      </c>
      <c r="K327">
        <f>SUMIFS(รายงานลูกหนี้!$G$2:$G$20000, รายงานลูกหนี้!$A$2:$A$20000, $A327, รายงานลูกหนี้!$K$2:$K$20000, "&gt;=1", รายงานลูกหนี้!$K$2:$K$20000, "&lt;=30")</f>
        <v>64154</v>
      </c>
      <c r="L327">
        <f>SUMIFS(รายงานลูกหนี้!$G$2:$G$20000, รายงานลูกหนี้!$A$2:$A$20000, $A327, รายงานลูกหนี้!$K$2:$K$20000, "&gt;=31", รายงานลูกหนี้!$K$2:$K$20000, "&lt;=60")</f>
        <v>0</v>
      </c>
      <c r="M327">
        <f>SUMIFS(รายงานลูกหนี้!$G$2:$G$20000, รายงานลูกหนี้!$A$2:$A$20000, $A327, รายงานลูกหนี้!$K$2:$K$20000, "&gt;=61", รายงานลูกหนี้!$K$2:$K$20000, "&lt;=90")</f>
        <v>0</v>
      </c>
      <c r="N327">
        <f>SUMIFS(รายงานลูกหนี้!$G$2:$G$20000, รายงานลูกหนี้!$A$2:$A$20000, $A327, รายงานลูกหนี้!$K$2:$K$20000, "&gt;90")</f>
        <v>0</v>
      </c>
      <c r="O327">
        <f t="shared" si="28"/>
        <v>176327</v>
      </c>
      <c r="P327" s="17">
        <f t="shared" si="29"/>
        <v>9.0958843512337878E-2</v>
      </c>
    </row>
    <row r="328" spans="1:16" x14ac:dyDescent="0.2">
      <c r="A328" t="str">
        <v>0e32da48a7feb72501a48f9e4da07bc8758d246fa0a36bae1567fb1f32b1d48e</v>
      </c>
      <c r="B328">
        <f>COUNTIF(รายงานลูกหนี้!$A:$A,A328)</f>
        <v>20</v>
      </c>
      <c r="C328">
        <f>COUNTIFS(รายงานลูกหนี้!$A:$A,A328,รายงานลูกหนี้!$K:$K,"&gt;0")</f>
        <v>5</v>
      </c>
      <c r="D328">
        <f>SUMIF(รายงานลูกหนี้!$A:$A,A328,รายงานลูกหนี้!$K:$K)</f>
        <v>109</v>
      </c>
      <c r="E328">
        <f>_xlfn.MAXIFS(รายงานลูกหนี้!$K:$K,รายงานลูกหนี้!$A:$A,A328)</f>
        <v>35</v>
      </c>
      <c r="F328" s="17">
        <f t="shared" si="25"/>
        <v>0.25</v>
      </c>
      <c r="G328" t="str">
        <f t="shared" si="26"/>
        <v>ค้างชำระ 31 - 60 วัน</v>
      </c>
      <c r="H328" t="str">
        <f t="shared" si="27"/>
        <v>ลูกหนี้เฝ้าติดตาม</v>
      </c>
      <c r="I328" s="17" cm="1">
        <f t="array" ref="I328">_xlfn.IFS(D328=0,0%, D328&lt;=30,25%, D328&lt;=60,50%, D328&lt;=90,75%, D328&gt;90,100%)</f>
        <v>1</v>
      </c>
      <c r="J328">
        <f>SUMIFS(รายงานลูกหนี้!$G$2:$G$20000, รายงานลูกหนี้!$A$2:$A$20000, $A328, รายงานลูกหนี้!$K$2:$K$20000, 0)</f>
        <v>86420</v>
      </c>
      <c r="K328">
        <f>SUMIFS(รายงานลูกหนี้!$G$2:$G$20000, รายงานลูกหนี้!$A$2:$A$20000, $A328, รายงานลูกหนี้!$K$2:$K$20000, "&gt;=1", รายงานลูกหนี้!$K$2:$K$20000, "&lt;=30")</f>
        <v>63118</v>
      </c>
      <c r="L328">
        <f>SUMIFS(รายงานลูกหนี้!$G$2:$G$20000, รายงานลูกหนี้!$A$2:$A$20000, $A328, รายงานลูกหนี้!$K$2:$K$20000, "&gt;=31", รายงานลูกหนี้!$K$2:$K$20000, "&lt;=60")</f>
        <v>32640</v>
      </c>
      <c r="M328">
        <f>SUMIFS(รายงานลูกหนี้!$G$2:$G$20000, รายงานลูกหนี้!$A$2:$A$20000, $A328, รายงานลูกหนี้!$K$2:$K$20000, "&gt;=61", รายงานลูกหนี้!$K$2:$K$20000, "&lt;=90")</f>
        <v>0</v>
      </c>
      <c r="N328">
        <f>SUMIFS(รายงานลูกหนี้!$G$2:$G$20000, รายงานลูกหนี้!$A$2:$A$20000, $A328, รายงานลูกหนี้!$K$2:$K$20000, "&gt;90")</f>
        <v>0</v>
      </c>
      <c r="O328">
        <f t="shared" si="28"/>
        <v>182178</v>
      </c>
      <c r="P328" s="17">
        <f t="shared" si="29"/>
        <v>0.17619855306348736</v>
      </c>
    </row>
    <row r="329" spans="1:16" x14ac:dyDescent="0.2">
      <c r="A329" t="str">
        <v>393136d9cdbdc7a6a9fffc27bc6d4df421906af683c05b0f0847a3a34c1498ec</v>
      </c>
      <c r="B329">
        <f>COUNTIF(รายงานลูกหนี้!$A:$A,A329)</f>
        <v>1</v>
      </c>
      <c r="C329">
        <f>COUNTIFS(รายงานลูกหนี้!$A:$A,A329,รายงานลูกหนี้!$K:$K,"&gt;0")</f>
        <v>1</v>
      </c>
      <c r="D329">
        <f>SUMIF(รายงานลูกหนี้!$A:$A,A329,รายงานลูกหนี้!$K:$K)</f>
        <v>2</v>
      </c>
      <c r="E329">
        <f>_xlfn.MAXIFS(รายงานลูกหนี้!$K:$K,รายงานลูกหนี้!$A:$A,A329)</f>
        <v>2</v>
      </c>
      <c r="F329" s="17">
        <f t="shared" si="25"/>
        <v>1</v>
      </c>
      <c r="G329" t="str">
        <f t="shared" si="26"/>
        <v>ค้างชำระ 1 - 30 วัน</v>
      </c>
      <c r="H329" t="str">
        <f t="shared" si="27"/>
        <v>ลูกหนี้ชั้นดี</v>
      </c>
      <c r="I329" s="17" cm="1">
        <f t="array" ref="I329">_xlfn.IFS(D329=0,0%, D329&lt;=30,25%, D329&lt;=60,50%, D329&lt;=90,75%, D329&gt;90,100%)</f>
        <v>0.25</v>
      </c>
      <c r="J329">
        <f>SUMIFS(รายงานลูกหนี้!$G$2:$G$20000, รายงานลูกหนี้!$A$2:$A$20000, $A329, รายงานลูกหนี้!$K$2:$K$20000, 0)</f>
        <v>0</v>
      </c>
      <c r="K329">
        <f>SUMIFS(รายงานลูกหนี้!$G$2:$G$20000, รายงานลูกหนี้!$A$2:$A$20000, $A329, รายงานลูกหนี้!$K$2:$K$20000, "&gt;=1", รายงานลูกหนี้!$K$2:$K$20000, "&lt;=30")</f>
        <v>12868</v>
      </c>
      <c r="L329">
        <f>SUMIFS(รายงานลูกหนี้!$G$2:$G$20000, รายงานลูกหนี้!$A$2:$A$20000, $A329, รายงานลูกหนี้!$K$2:$K$20000, "&gt;=31", รายงานลูกหนี้!$K$2:$K$20000, "&lt;=60")</f>
        <v>0</v>
      </c>
      <c r="M329">
        <f>SUMIFS(รายงานลูกหนี้!$G$2:$G$20000, รายงานลูกหนี้!$A$2:$A$20000, $A329, รายงานลูกหนี้!$K$2:$K$20000, "&gt;=61", รายงานลูกหนี้!$K$2:$K$20000, "&lt;=90")</f>
        <v>0</v>
      </c>
      <c r="N329">
        <f>SUMIFS(รายงานลูกหนี้!$G$2:$G$20000, รายงานลูกหนี้!$A$2:$A$20000, $A329, รายงานลูกหนี้!$K$2:$K$20000, "&gt;90")</f>
        <v>0</v>
      </c>
      <c r="O329">
        <f t="shared" si="28"/>
        <v>12868</v>
      </c>
      <c r="P329" s="17">
        <f t="shared" si="29"/>
        <v>0.25</v>
      </c>
    </row>
    <row r="330" spans="1:16" x14ac:dyDescent="0.2">
      <c r="A330" t="str">
        <v>3a37b813b08aafd890c61f4d6f61e351601de6a0deeb560c914db7622fb7df2b</v>
      </c>
      <c r="B330">
        <f>COUNTIF(รายงานลูกหนี้!$A:$A,A330)</f>
        <v>4</v>
      </c>
      <c r="C330">
        <f>COUNTIFS(รายงานลูกหนี้!$A:$A,A330,รายงานลูกหนี้!$K:$K,"&gt;0")</f>
        <v>2</v>
      </c>
      <c r="D330">
        <f>SUMIF(รายงานลูกหนี้!$A:$A,A330,รายงานลูกหนี้!$K:$K)</f>
        <v>10</v>
      </c>
      <c r="E330">
        <f>_xlfn.MAXIFS(รายงานลูกหนี้!$K:$K,รายงานลูกหนี้!$A:$A,A330)</f>
        <v>8</v>
      </c>
      <c r="F330" s="17">
        <f t="shared" si="25"/>
        <v>0.5</v>
      </c>
      <c r="G330" t="str">
        <f t="shared" si="26"/>
        <v>ค้างชำระ 1 - 30 วัน</v>
      </c>
      <c r="H330" t="str">
        <f t="shared" si="27"/>
        <v>ลูกหนี้ชั้นดี</v>
      </c>
      <c r="I330" s="17" cm="1">
        <f t="array" ref="I330">_xlfn.IFS(D330=0,0%, D330&lt;=30,25%, D330&lt;=60,50%, D330&lt;=90,75%, D330&gt;90,100%)</f>
        <v>0.25</v>
      </c>
      <c r="J330">
        <f>SUMIFS(รายงานลูกหนี้!$G$2:$G$20000, รายงานลูกหนี้!$A$2:$A$20000, $A330, รายงานลูกหนี้!$K$2:$K$20000, 0)</f>
        <v>29903</v>
      </c>
      <c r="K330">
        <f>SUMIFS(รายงานลูกหนี้!$G$2:$G$20000, รายงานลูกหนี้!$A$2:$A$20000, $A330, รายงานลูกหนี้!$K$2:$K$20000, "&gt;=1", รายงานลูกหนี้!$K$2:$K$20000, "&lt;=30")</f>
        <v>16464</v>
      </c>
      <c r="L330">
        <f>SUMIFS(รายงานลูกหนี้!$G$2:$G$20000, รายงานลูกหนี้!$A$2:$A$20000, $A330, รายงานลูกหนี้!$K$2:$K$20000, "&gt;=31", รายงานลูกหนี้!$K$2:$K$20000, "&lt;=60")</f>
        <v>0</v>
      </c>
      <c r="M330">
        <f>SUMIFS(รายงานลูกหนี้!$G$2:$G$20000, รายงานลูกหนี้!$A$2:$A$20000, $A330, รายงานลูกหนี้!$K$2:$K$20000, "&gt;=61", รายงานลูกหนี้!$K$2:$K$20000, "&lt;=90")</f>
        <v>0</v>
      </c>
      <c r="N330">
        <f>SUMIFS(รายงานลูกหนี้!$G$2:$G$20000, รายงานลูกหนี้!$A$2:$A$20000, $A330, รายงานลูกหนี้!$K$2:$K$20000, "&gt;90")</f>
        <v>0</v>
      </c>
      <c r="O330">
        <f t="shared" si="28"/>
        <v>46367</v>
      </c>
      <c r="P330" s="17">
        <f t="shared" si="29"/>
        <v>8.8770030409558526E-2</v>
      </c>
    </row>
    <row r="331" spans="1:16" x14ac:dyDescent="0.2">
      <c r="A331" t="str">
        <v>990def67196cf0b1b7180a3a3eb7a109f1525fc978ee168d9a9d3e1315bcc568</v>
      </c>
      <c r="B331">
        <f>COUNTIF(รายงานลูกหนี้!$A:$A,A331)</f>
        <v>1</v>
      </c>
      <c r="C331">
        <f>COUNTIFS(รายงานลูกหนี้!$A:$A,A331,รายงานลูกหนี้!$K:$K,"&gt;0")</f>
        <v>0</v>
      </c>
      <c r="D331">
        <f>SUMIF(รายงานลูกหนี้!$A:$A,A331,รายงานลูกหนี้!$K:$K)</f>
        <v>0</v>
      </c>
      <c r="E331">
        <f>_xlfn.MAXIFS(รายงานลูกหนี้!$K:$K,รายงานลูกหนี้!$A:$A,A331)</f>
        <v>0</v>
      </c>
      <c r="F331" s="17">
        <f t="shared" si="25"/>
        <v>0</v>
      </c>
      <c r="G331" t="str">
        <f t="shared" si="26"/>
        <v>ชำระตรงเวลา</v>
      </c>
      <c r="H331" t="str">
        <f t="shared" si="27"/>
        <v>ลูกหนี้ชั้นดี</v>
      </c>
      <c r="I331" s="17" cm="1">
        <f t="array" ref="I331">_xlfn.IFS(D331=0,0%, D331&lt;=30,25%, D331&lt;=60,50%, D331&lt;=90,75%, D331&gt;90,100%)</f>
        <v>0</v>
      </c>
      <c r="J331">
        <f>SUMIFS(รายงานลูกหนี้!$G$2:$G$20000, รายงานลูกหนี้!$A$2:$A$20000, $A331, รายงานลูกหนี้!$K$2:$K$20000, 0)</f>
        <v>5610</v>
      </c>
      <c r="K331">
        <f>SUMIFS(รายงานลูกหนี้!$G$2:$G$20000, รายงานลูกหนี้!$A$2:$A$20000, $A331, รายงานลูกหนี้!$K$2:$K$20000, "&gt;=1", รายงานลูกหนี้!$K$2:$K$20000, "&lt;=30")</f>
        <v>0</v>
      </c>
      <c r="L331">
        <f>SUMIFS(รายงานลูกหนี้!$G$2:$G$20000, รายงานลูกหนี้!$A$2:$A$20000, $A331, รายงานลูกหนี้!$K$2:$K$20000, "&gt;=31", รายงานลูกหนี้!$K$2:$K$20000, "&lt;=60")</f>
        <v>0</v>
      </c>
      <c r="M331">
        <f>SUMIFS(รายงานลูกหนี้!$G$2:$G$20000, รายงานลูกหนี้!$A$2:$A$20000, $A331, รายงานลูกหนี้!$K$2:$K$20000, "&gt;=61", รายงานลูกหนี้!$K$2:$K$20000, "&lt;=90")</f>
        <v>0</v>
      </c>
      <c r="N331">
        <f>SUMIFS(รายงานลูกหนี้!$G$2:$G$20000, รายงานลูกหนี้!$A$2:$A$20000, $A331, รายงานลูกหนี้!$K$2:$K$20000, "&gt;90")</f>
        <v>0</v>
      </c>
      <c r="O331">
        <f t="shared" si="28"/>
        <v>5610</v>
      </c>
      <c r="P331" s="17">
        <f t="shared" si="29"/>
        <v>0</v>
      </c>
    </row>
    <row r="332" spans="1:16" x14ac:dyDescent="0.2">
      <c r="A332" t="str">
        <v>618afa18d3c93543037d0b218df225a07ab3e9ba6fcb669ec11660916438f0d6</v>
      </c>
      <c r="B332">
        <f>COUNTIF(รายงานลูกหนี้!$A:$A,A332)</f>
        <v>5</v>
      </c>
      <c r="C332">
        <f>COUNTIFS(รายงานลูกหนี้!$A:$A,A332,รายงานลูกหนี้!$K:$K,"&gt;0")</f>
        <v>3</v>
      </c>
      <c r="D332">
        <f>SUMIF(รายงานลูกหนี้!$A:$A,A332,รายงานลูกหนี้!$K:$K)</f>
        <v>23</v>
      </c>
      <c r="E332">
        <f>_xlfn.MAXIFS(รายงานลูกหนี้!$K:$K,รายงานลูกหนี้!$A:$A,A332)</f>
        <v>11</v>
      </c>
      <c r="F332" s="17">
        <f t="shared" si="25"/>
        <v>0.6</v>
      </c>
      <c r="G332" t="str">
        <f t="shared" si="26"/>
        <v>ค้างชำระ 1 - 30 วัน</v>
      </c>
      <c r="H332" t="str">
        <f t="shared" si="27"/>
        <v>ลูกหนี้ชั้นดี</v>
      </c>
      <c r="I332" s="17" cm="1">
        <f t="array" ref="I332">_xlfn.IFS(D332=0,0%, D332&lt;=30,25%, D332&lt;=60,50%, D332&lt;=90,75%, D332&gt;90,100%)</f>
        <v>0.25</v>
      </c>
      <c r="J332">
        <f>SUMIFS(รายงานลูกหนี้!$G$2:$G$20000, รายงานลูกหนี้!$A$2:$A$20000, $A332, รายงานลูกหนี้!$K$2:$K$20000, 0)</f>
        <v>6182</v>
      </c>
      <c r="K332">
        <f>SUMIFS(รายงานลูกหนี้!$G$2:$G$20000, รายงานลูกหนี้!$A$2:$A$20000, $A332, รายงานลูกหนี้!$K$2:$K$20000, "&gt;=1", รายงานลูกหนี้!$K$2:$K$20000, "&lt;=30")</f>
        <v>9659</v>
      </c>
      <c r="L332">
        <f>SUMIFS(รายงานลูกหนี้!$G$2:$G$20000, รายงานลูกหนี้!$A$2:$A$20000, $A332, รายงานลูกหนี้!$K$2:$K$20000, "&gt;=31", รายงานลูกหนี้!$K$2:$K$20000, "&lt;=60")</f>
        <v>0</v>
      </c>
      <c r="M332">
        <f>SUMIFS(รายงานลูกหนี้!$G$2:$G$20000, รายงานลูกหนี้!$A$2:$A$20000, $A332, รายงานลูกหนี้!$K$2:$K$20000, "&gt;=61", รายงานลูกหนี้!$K$2:$K$20000, "&lt;=90")</f>
        <v>0</v>
      </c>
      <c r="N332">
        <f>SUMIFS(รายงานลูกหนี้!$G$2:$G$20000, รายงานลูกหนี้!$A$2:$A$20000, $A332, รายงานลูกหนี้!$K$2:$K$20000, "&gt;90")</f>
        <v>0</v>
      </c>
      <c r="O332">
        <f t="shared" si="28"/>
        <v>15841</v>
      </c>
      <c r="P332" s="17">
        <f t="shared" si="29"/>
        <v>0.15243671485386023</v>
      </c>
    </row>
    <row r="333" spans="1:16" x14ac:dyDescent="0.2">
      <c r="A333" t="str">
        <v>7697f28458d53fd1ffb8ff40050467af597077993751ec5e44c297619a512ce0</v>
      </c>
      <c r="B333">
        <f>COUNTIF(รายงานลูกหนี้!$A:$A,A333)</f>
        <v>1</v>
      </c>
      <c r="C333">
        <f>COUNTIFS(รายงานลูกหนี้!$A:$A,A333,รายงานลูกหนี้!$K:$K,"&gt;0")</f>
        <v>1</v>
      </c>
      <c r="D333">
        <f>SUMIF(รายงานลูกหนี้!$A:$A,A333,รายงานลูกหนี้!$K:$K)</f>
        <v>5</v>
      </c>
      <c r="E333">
        <f>_xlfn.MAXIFS(รายงานลูกหนี้!$K:$K,รายงานลูกหนี้!$A:$A,A333)</f>
        <v>5</v>
      </c>
      <c r="F333" s="17">
        <f t="shared" si="25"/>
        <v>1</v>
      </c>
      <c r="G333" t="str">
        <f t="shared" si="26"/>
        <v>ค้างชำระ 1 - 30 วัน</v>
      </c>
      <c r="H333" t="str">
        <f t="shared" si="27"/>
        <v>ลูกหนี้ชั้นดี</v>
      </c>
      <c r="I333" s="17" cm="1">
        <f t="array" ref="I333">_xlfn.IFS(D333=0,0%, D333&lt;=30,25%, D333&lt;=60,50%, D333&lt;=90,75%, D333&gt;90,100%)</f>
        <v>0.25</v>
      </c>
      <c r="J333">
        <f>SUMIFS(รายงานลูกหนี้!$G$2:$G$20000, รายงานลูกหนี้!$A$2:$A$20000, $A333, รายงานลูกหนี้!$K$2:$K$20000, 0)</f>
        <v>0</v>
      </c>
      <c r="K333">
        <f>SUMIFS(รายงานลูกหนี้!$G$2:$G$20000, รายงานลูกหนี้!$A$2:$A$20000, $A333, รายงานลูกหนี้!$K$2:$K$20000, "&gt;=1", รายงานลูกหนี้!$K$2:$K$20000, "&lt;=30")</f>
        <v>1590</v>
      </c>
      <c r="L333">
        <f>SUMIFS(รายงานลูกหนี้!$G$2:$G$20000, รายงานลูกหนี้!$A$2:$A$20000, $A333, รายงานลูกหนี้!$K$2:$K$20000, "&gt;=31", รายงานลูกหนี้!$K$2:$K$20000, "&lt;=60")</f>
        <v>0</v>
      </c>
      <c r="M333">
        <f>SUMIFS(รายงานลูกหนี้!$G$2:$G$20000, รายงานลูกหนี้!$A$2:$A$20000, $A333, รายงานลูกหนี้!$K$2:$K$20000, "&gt;=61", รายงานลูกหนี้!$K$2:$K$20000, "&lt;=90")</f>
        <v>0</v>
      </c>
      <c r="N333">
        <f>SUMIFS(รายงานลูกหนี้!$G$2:$G$20000, รายงานลูกหนี้!$A$2:$A$20000, $A333, รายงานลูกหนี้!$K$2:$K$20000, "&gt;90")</f>
        <v>0</v>
      </c>
      <c r="O333">
        <f t="shared" si="28"/>
        <v>1590</v>
      </c>
      <c r="P333" s="17">
        <f t="shared" si="29"/>
        <v>0.25</v>
      </c>
    </row>
    <row r="334" spans="1:16" x14ac:dyDescent="0.2">
      <c r="A334" t="str">
        <v>483af3c051cb30e2932cca2a503c114c39e0bb6ce5c9c15584a5eec369d35877</v>
      </c>
      <c r="B334">
        <f>COUNTIF(รายงานลูกหนี้!$A:$A,A334)</f>
        <v>4</v>
      </c>
      <c r="C334">
        <f>COUNTIFS(รายงานลูกหนี้!$A:$A,A334,รายงานลูกหนี้!$K:$K,"&gt;0")</f>
        <v>1</v>
      </c>
      <c r="D334">
        <f>SUMIF(รายงานลูกหนี้!$A:$A,A334,รายงานลูกหนี้!$K:$K)</f>
        <v>6</v>
      </c>
      <c r="E334">
        <f>_xlfn.MAXIFS(รายงานลูกหนี้!$K:$K,รายงานลูกหนี้!$A:$A,A334)</f>
        <v>6</v>
      </c>
      <c r="F334" s="17">
        <f t="shared" si="25"/>
        <v>0.25</v>
      </c>
      <c r="G334" t="str">
        <f t="shared" si="26"/>
        <v>ค้างชำระ 1 - 30 วัน</v>
      </c>
      <c r="H334" t="str">
        <f t="shared" si="27"/>
        <v>ลูกหนี้ชั้นดี</v>
      </c>
      <c r="I334" s="17" cm="1">
        <f t="array" ref="I334">_xlfn.IFS(D334=0,0%, D334&lt;=30,25%, D334&lt;=60,50%, D334&lt;=90,75%, D334&gt;90,100%)</f>
        <v>0.25</v>
      </c>
      <c r="J334">
        <f>SUMIFS(รายงานลูกหนี้!$G$2:$G$20000, รายงานลูกหนี้!$A$2:$A$20000, $A334, รายงานลูกหนี้!$K$2:$K$20000, 0)</f>
        <v>11823</v>
      </c>
      <c r="K334">
        <f>SUMIFS(รายงานลูกหนี้!$G$2:$G$20000, รายงานลูกหนี้!$A$2:$A$20000, $A334, รายงานลูกหนี้!$K$2:$K$20000, "&gt;=1", รายงานลูกหนี้!$K$2:$K$20000, "&lt;=30")</f>
        <v>5795</v>
      </c>
      <c r="L334">
        <f>SUMIFS(รายงานลูกหนี้!$G$2:$G$20000, รายงานลูกหนี้!$A$2:$A$20000, $A334, รายงานลูกหนี้!$K$2:$K$20000, "&gt;=31", รายงานลูกหนี้!$K$2:$K$20000, "&lt;=60")</f>
        <v>0</v>
      </c>
      <c r="M334">
        <f>SUMIFS(รายงานลูกหนี้!$G$2:$G$20000, รายงานลูกหนี้!$A$2:$A$20000, $A334, รายงานลูกหนี้!$K$2:$K$20000, "&gt;=61", รายงานลูกหนี้!$K$2:$K$20000, "&lt;=90")</f>
        <v>0</v>
      </c>
      <c r="N334">
        <f>SUMIFS(รายงานลูกหนี้!$G$2:$G$20000, รายงานลูกหนี้!$A$2:$A$20000, $A334, รายงานลูกหนี้!$K$2:$K$20000, "&gt;90")</f>
        <v>0</v>
      </c>
      <c r="O334">
        <f t="shared" si="28"/>
        <v>17618</v>
      </c>
      <c r="P334" s="17">
        <f t="shared" si="29"/>
        <v>8.2231240776478601E-2</v>
      </c>
    </row>
    <row r="335" spans="1:16" x14ac:dyDescent="0.2">
      <c r="A335" t="str">
        <v>5ac16abb32c2e32e32fbc6377af11380521b448b66efe8e31c6aa768d4d15111</v>
      </c>
      <c r="B335">
        <f>COUNTIF(รายงานลูกหนี้!$A:$A,A335)</f>
        <v>4</v>
      </c>
      <c r="C335">
        <f>COUNTIFS(รายงานลูกหนี้!$A:$A,A335,รายงานลูกหนี้!$K:$K,"&gt;0")</f>
        <v>1</v>
      </c>
      <c r="D335">
        <f>SUMIF(รายงานลูกหนี้!$A:$A,A335,รายงานลูกหนี้!$K:$K)</f>
        <v>4</v>
      </c>
      <c r="E335">
        <f>_xlfn.MAXIFS(รายงานลูกหนี้!$K:$K,รายงานลูกหนี้!$A:$A,A335)</f>
        <v>4</v>
      </c>
      <c r="F335" s="17">
        <f t="shared" si="25"/>
        <v>0.25</v>
      </c>
      <c r="G335" t="str">
        <f t="shared" si="26"/>
        <v>ค้างชำระ 1 - 30 วัน</v>
      </c>
      <c r="H335" t="str">
        <f t="shared" si="27"/>
        <v>ลูกหนี้ชั้นดี</v>
      </c>
      <c r="I335" s="17" cm="1">
        <f t="array" ref="I335">_xlfn.IFS(D335=0,0%, D335&lt;=30,25%, D335&lt;=60,50%, D335&lt;=90,75%, D335&gt;90,100%)</f>
        <v>0.25</v>
      </c>
      <c r="J335">
        <f>SUMIFS(รายงานลูกหนี้!$G$2:$G$20000, รายงานลูกหนี้!$A$2:$A$20000, $A335, รายงานลูกหนี้!$K$2:$K$20000, 0)</f>
        <v>8475</v>
      </c>
      <c r="K335">
        <f>SUMIFS(รายงานลูกหนี้!$G$2:$G$20000, รายงานลูกหนี้!$A$2:$A$20000, $A335, รายงานลูกหนี้!$K$2:$K$20000, "&gt;=1", รายงานลูกหนี้!$K$2:$K$20000, "&lt;=30")</f>
        <v>320</v>
      </c>
      <c r="L335">
        <f>SUMIFS(รายงานลูกหนี้!$G$2:$G$20000, รายงานลูกหนี้!$A$2:$A$20000, $A335, รายงานลูกหนี้!$K$2:$K$20000, "&gt;=31", รายงานลูกหนี้!$K$2:$K$20000, "&lt;=60")</f>
        <v>0</v>
      </c>
      <c r="M335">
        <f>SUMIFS(รายงานลูกหนี้!$G$2:$G$20000, รายงานลูกหนี้!$A$2:$A$20000, $A335, รายงานลูกหนี้!$K$2:$K$20000, "&gt;=61", รายงานลูกหนี้!$K$2:$K$20000, "&lt;=90")</f>
        <v>0</v>
      </c>
      <c r="N335">
        <f>SUMIFS(รายงานลูกหนี้!$G$2:$G$20000, รายงานลูกหนี้!$A$2:$A$20000, $A335, รายงานลูกหนี้!$K$2:$K$20000, "&gt;90")</f>
        <v>0</v>
      </c>
      <c r="O335">
        <f t="shared" si="28"/>
        <v>8795</v>
      </c>
      <c r="P335" s="17">
        <f t="shared" si="29"/>
        <v>9.0960773166571911E-3</v>
      </c>
    </row>
    <row r="336" spans="1:16" x14ac:dyDescent="0.2">
      <c r="A336" t="str">
        <v>843ba7b5b6da4eb12de5e6ee41386c8befe2d4ca71e863b223f5d13510a65209</v>
      </c>
      <c r="B336">
        <f>COUNTIF(รายงานลูกหนี้!$A:$A,A336)</f>
        <v>2</v>
      </c>
      <c r="C336">
        <f>COUNTIFS(รายงานลูกหนี้!$A:$A,A336,รายงานลูกหนี้!$K:$K,"&gt;0")</f>
        <v>0</v>
      </c>
      <c r="D336">
        <f>SUMIF(รายงานลูกหนี้!$A:$A,A336,รายงานลูกหนี้!$K:$K)</f>
        <v>0</v>
      </c>
      <c r="E336">
        <f>_xlfn.MAXIFS(รายงานลูกหนี้!$K:$K,รายงานลูกหนี้!$A:$A,A336)</f>
        <v>0</v>
      </c>
      <c r="F336" s="17">
        <f t="shared" si="25"/>
        <v>0</v>
      </c>
      <c r="G336" t="str">
        <f t="shared" si="26"/>
        <v>ชำระตรงเวลา</v>
      </c>
      <c r="H336" t="str">
        <f t="shared" si="27"/>
        <v>ลูกหนี้ชั้นดี</v>
      </c>
      <c r="I336" s="17" cm="1">
        <f t="array" ref="I336">_xlfn.IFS(D336=0,0%, D336&lt;=30,25%, D336&lt;=60,50%, D336&lt;=90,75%, D336&gt;90,100%)</f>
        <v>0</v>
      </c>
      <c r="J336">
        <f>SUMIFS(รายงานลูกหนี้!$G$2:$G$20000, รายงานลูกหนี้!$A$2:$A$20000, $A336, รายงานลูกหนี้!$K$2:$K$20000, 0)</f>
        <v>13829</v>
      </c>
      <c r="K336">
        <f>SUMIFS(รายงานลูกหนี้!$G$2:$G$20000, รายงานลูกหนี้!$A$2:$A$20000, $A336, รายงานลูกหนี้!$K$2:$K$20000, "&gt;=1", รายงานลูกหนี้!$K$2:$K$20000, "&lt;=30")</f>
        <v>0</v>
      </c>
      <c r="L336">
        <f>SUMIFS(รายงานลูกหนี้!$G$2:$G$20000, รายงานลูกหนี้!$A$2:$A$20000, $A336, รายงานลูกหนี้!$K$2:$K$20000, "&gt;=31", รายงานลูกหนี้!$K$2:$K$20000, "&lt;=60")</f>
        <v>0</v>
      </c>
      <c r="M336">
        <f>SUMIFS(รายงานลูกหนี้!$G$2:$G$20000, รายงานลูกหนี้!$A$2:$A$20000, $A336, รายงานลูกหนี้!$K$2:$K$20000, "&gt;=61", รายงานลูกหนี้!$K$2:$K$20000, "&lt;=90")</f>
        <v>0</v>
      </c>
      <c r="N336">
        <f>SUMIFS(รายงานลูกหนี้!$G$2:$G$20000, รายงานลูกหนี้!$A$2:$A$20000, $A336, รายงานลูกหนี้!$K$2:$K$20000, "&gt;90")</f>
        <v>0</v>
      </c>
      <c r="O336">
        <f t="shared" si="28"/>
        <v>13829</v>
      </c>
      <c r="P336" s="17">
        <f t="shared" si="29"/>
        <v>0</v>
      </c>
    </row>
    <row r="337" spans="1:16" x14ac:dyDescent="0.2">
      <c r="A337" t="str">
        <v>e2a1c71920ed25ed5fe409cf6d52317d9212822b500d7fcdb50a3889cebc0d15</v>
      </c>
      <c r="B337">
        <f>COUNTIF(รายงานลูกหนี้!$A:$A,A337)</f>
        <v>2</v>
      </c>
      <c r="C337">
        <f>COUNTIFS(รายงานลูกหนี้!$A:$A,A337,รายงานลูกหนี้!$K:$K,"&gt;0")</f>
        <v>0</v>
      </c>
      <c r="D337">
        <f>SUMIF(รายงานลูกหนี้!$A:$A,A337,รายงานลูกหนี้!$K:$K)</f>
        <v>0</v>
      </c>
      <c r="E337">
        <f>_xlfn.MAXIFS(รายงานลูกหนี้!$K:$K,รายงานลูกหนี้!$A:$A,A337)</f>
        <v>0</v>
      </c>
      <c r="F337" s="17">
        <f t="shared" si="25"/>
        <v>0</v>
      </c>
      <c r="G337" t="str">
        <f t="shared" si="26"/>
        <v>ชำระตรงเวลา</v>
      </c>
      <c r="H337" t="str">
        <f t="shared" si="27"/>
        <v>ลูกหนี้ชั้นดี</v>
      </c>
      <c r="I337" s="17" cm="1">
        <f t="array" ref="I337">_xlfn.IFS(D337=0,0%, D337&lt;=30,25%, D337&lt;=60,50%, D337&lt;=90,75%, D337&gt;90,100%)</f>
        <v>0</v>
      </c>
      <c r="J337">
        <f>SUMIFS(รายงานลูกหนี้!$G$2:$G$20000, รายงานลูกหนี้!$A$2:$A$20000, $A337, รายงานลูกหนี้!$K$2:$K$20000, 0)</f>
        <v>27670</v>
      </c>
      <c r="K337">
        <f>SUMIFS(รายงานลูกหนี้!$G$2:$G$20000, รายงานลูกหนี้!$A$2:$A$20000, $A337, รายงานลูกหนี้!$K$2:$K$20000, "&gt;=1", รายงานลูกหนี้!$K$2:$K$20000, "&lt;=30")</f>
        <v>0</v>
      </c>
      <c r="L337">
        <f>SUMIFS(รายงานลูกหนี้!$G$2:$G$20000, รายงานลูกหนี้!$A$2:$A$20000, $A337, รายงานลูกหนี้!$K$2:$K$20000, "&gt;=31", รายงานลูกหนี้!$K$2:$K$20000, "&lt;=60")</f>
        <v>0</v>
      </c>
      <c r="M337">
        <f>SUMIFS(รายงานลูกหนี้!$G$2:$G$20000, รายงานลูกหนี้!$A$2:$A$20000, $A337, รายงานลูกหนี้!$K$2:$K$20000, "&gt;=61", รายงานลูกหนี้!$K$2:$K$20000, "&lt;=90")</f>
        <v>0</v>
      </c>
      <c r="N337">
        <f>SUMIFS(รายงานลูกหนี้!$G$2:$G$20000, รายงานลูกหนี้!$A$2:$A$20000, $A337, รายงานลูกหนี้!$K$2:$K$20000, "&gt;90")</f>
        <v>0</v>
      </c>
      <c r="O337">
        <f t="shared" si="28"/>
        <v>27670</v>
      </c>
      <c r="P337" s="17">
        <f t="shared" si="29"/>
        <v>0</v>
      </c>
    </row>
    <row r="338" spans="1:16" x14ac:dyDescent="0.2">
      <c r="A338" t="str">
        <v>5df7e58bc017545f8ea3a89d9eae318d9515d1d875178ced2b51216e28290ed4</v>
      </c>
      <c r="B338">
        <f>COUNTIF(รายงานลูกหนี้!$A:$A,A338)</f>
        <v>3</v>
      </c>
      <c r="C338">
        <f>COUNTIFS(รายงานลูกหนี้!$A:$A,A338,รายงานลูกหนี้!$K:$K,"&gt;0")</f>
        <v>3</v>
      </c>
      <c r="D338">
        <f>SUMIF(รายงานลูกหนี้!$A:$A,A338,รายงานลูกหนี้!$K:$K)</f>
        <v>23</v>
      </c>
      <c r="E338">
        <f>_xlfn.MAXIFS(รายงานลูกหนี้!$K:$K,รายงานลูกหนี้!$A:$A,A338)</f>
        <v>10</v>
      </c>
      <c r="F338" s="17">
        <f t="shared" si="25"/>
        <v>1</v>
      </c>
      <c r="G338" t="str">
        <f t="shared" si="26"/>
        <v>ค้างชำระ 1 - 30 วัน</v>
      </c>
      <c r="H338" t="str">
        <f t="shared" si="27"/>
        <v>ลูกหนี้ชั้นดี</v>
      </c>
      <c r="I338" s="17" cm="1">
        <f t="array" ref="I338">_xlfn.IFS(D338=0,0%, D338&lt;=30,25%, D338&lt;=60,50%, D338&lt;=90,75%, D338&gt;90,100%)</f>
        <v>0.25</v>
      </c>
      <c r="J338">
        <f>SUMIFS(รายงานลูกหนี้!$G$2:$G$20000, รายงานลูกหนี้!$A$2:$A$20000, $A338, รายงานลูกหนี้!$K$2:$K$20000, 0)</f>
        <v>0</v>
      </c>
      <c r="K338">
        <f>SUMIFS(รายงานลูกหนี้!$G$2:$G$20000, รายงานลูกหนี้!$A$2:$A$20000, $A338, รายงานลูกหนี้!$K$2:$K$20000, "&gt;=1", รายงานลูกหนี้!$K$2:$K$20000, "&lt;=30")</f>
        <v>91520</v>
      </c>
      <c r="L338">
        <f>SUMIFS(รายงานลูกหนี้!$G$2:$G$20000, รายงานลูกหนี้!$A$2:$A$20000, $A338, รายงานลูกหนี้!$K$2:$K$20000, "&gt;=31", รายงานลูกหนี้!$K$2:$K$20000, "&lt;=60")</f>
        <v>0</v>
      </c>
      <c r="M338">
        <f>SUMIFS(รายงานลูกหนี้!$G$2:$G$20000, รายงานลูกหนี้!$A$2:$A$20000, $A338, รายงานลูกหนี้!$K$2:$K$20000, "&gt;=61", รายงานลูกหนี้!$K$2:$K$20000, "&lt;=90")</f>
        <v>0</v>
      </c>
      <c r="N338">
        <f>SUMIFS(รายงานลูกหนี้!$G$2:$G$20000, รายงานลูกหนี้!$A$2:$A$20000, $A338, รายงานลูกหนี้!$K$2:$K$20000, "&gt;90")</f>
        <v>0</v>
      </c>
      <c r="O338">
        <f t="shared" si="28"/>
        <v>91520</v>
      </c>
      <c r="P338" s="17">
        <f t="shared" si="29"/>
        <v>0.25</v>
      </c>
    </row>
    <row r="339" spans="1:16" x14ac:dyDescent="0.2">
      <c r="A339" t="str">
        <v>85c0b1d70a8387c754b8f2b983fb5126946adf6a0939a69c16f4294ae4742811</v>
      </c>
      <c r="B339">
        <f>COUNTIF(รายงานลูกหนี้!$A:$A,A339)</f>
        <v>11</v>
      </c>
      <c r="C339">
        <f>COUNTIFS(รายงานลูกหนี้!$A:$A,A339,รายงานลูกหนี้!$K:$K,"&gt;0")</f>
        <v>3</v>
      </c>
      <c r="D339">
        <f>SUMIF(รายงานลูกหนี้!$A:$A,A339,รายงานลูกหนี้!$K:$K)</f>
        <v>16</v>
      </c>
      <c r="E339">
        <f>_xlfn.MAXIFS(รายงานลูกหนี้!$K:$K,รายงานลูกหนี้!$A:$A,A339)</f>
        <v>11</v>
      </c>
      <c r="F339" s="17">
        <f t="shared" si="25"/>
        <v>0.27272727272727271</v>
      </c>
      <c r="G339" t="str">
        <f t="shared" si="26"/>
        <v>ค้างชำระ 1 - 30 วัน</v>
      </c>
      <c r="H339" t="str">
        <f t="shared" si="27"/>
        <v>ลูกหนี้ชั้นดี</v>
      </c>
      <c r="I339" s="17" cm="1">
        <f t="array" ref="I339">_xlfn.IFS(D339=0,0%, D339&lt;=30,25%, D339&lt;=60,50%, D339&lt;=90,75%, D339&gt;90,100%)</f>
        <v>0.25</v>
      </c>
      <c r="J339">
        <f>SUMIFS(รายงานลูกหนี้!$G$2:$G$20000, รายงานลูกหนี้!$A$2:$A$20000, $A339, รายงานลูกหนี้!$K$2:$K$20000, 0)</f>
        <v>1128511</v>
      </c>
      <c r="K339">
        <f>SUMIFS(รายงานลูกหนี้!$G$2:$G$20000, รายงานลูกหนี้!$A$2:$A$20000, $A339, รายงานลูกหนี้!$K$2:$K$20000, "&gt;=1", รายงานลูกหนี้!$K$2:$K$20000, "&lt;=30")</f>
        <v>5210</v>
      </c>
      <c r="L339">
        <f>SUMIFS(รายงานลูกหนี้!$G$2:$G$20000, รายงานลูกหนี้!$A$2:$A$20000, $A339, รายงานลูกหนี้!$K$2:$K$20000, "&gt;=31", รายงานลูกหนี้!$K$2:$K$20000, "&lt;=60")</f>
        <v>0</v>
      </c>
      <c r="M339">
        <f>SUMIFS(รายงานลูกหนี้!$G$2:$G$20000, รายงานลูกหนี้!$A$2:$A$20000, $A339, รายงานลูกหนี้!$K$2:$K$20000, "&gt;=61", รายงานลูกหนี้!$K$2:$K$20000, "&lt;=90")</f>
        <v>0</v>
      </c>
      <c r="N339">
        <f>SUMIFS(รายงานลูกหนี้!$G$2:$G$20000, รายงานลูกหนี้!$A$2:$A$20000, $A339, รายงานลูกหนี้!$K$2:$K$20000, "&gt;90")</f>
        <v>0</v>
      </c>
      <c r="O339">
        <f t="shared" si="28"/>
        <v>1133721</v>
      </c>
      <c r="P339" s="17">
        <f t="shared" si="29"/>
        <v>1.1488717241719966E-3</v>
      </c>
    </row>
    <row r="340" spans="1:16" x14ac:dyDescent="0.2">
      <c r="A340" t="str">
        <v>83d5de2a858be61db3a1bad0bdda755c89ba5381ab8b5c997c87617f1c10f4a9</v>
      </c>
      <c r="B340">
        <f>COUNTIF(รายงานลูกหนี้!$A:$A,A340)</f>
        <v>16</v>
      </c>
      <c r="C340">
        <f>COUNTIFS(รายงานลูกหนี้!$A:$A,A340,รายงานลูกหนี้!$K:$K,"&gt;0")</f>
        <v>6</v>
      </c>
      <c r="D340">
        <f>SUMIF(รายงานลูกหนี้!$A:$A,A340,รายงานลูกหนี้!$K:$K)</f>
        <v>31</v>
      </c>
      <c r="E340">
        <f>_xlfn.MAXIFS(รายงานลูกหนี้!$K:$K,รายงานลูกหนี้!$A:$A,A340)</f>
        <v>11</v>
      </c>
      <c r="F340" s="17">
        <f t="shared" si="25"/>
        <v>0.375</v>
      </c>
      <c r="G340" t="str">
        <f t="shared" si="26"/>
        <v>ค้างชำระ 1 - 30 วัน</v>
      </c>
      <c r="H340" t="str">
        <f t="shared" si="27"/>
        <v>ลูกหนี้ชั้นดี</v>
      </c>
      <c r="I340" s="17" cm="1">
        <f t="array" ref="I340">_xlfn.IFS(D340=0,0%, D340&lt;=30,25%, D340&lt;=60,50%, D340&lt;=90,75%, D340&gt;90,100%)</f>
        <v>0.5</v>
      </c>
      <c r="J340">
        <f>SUMIFS(รายงานลูกหนี้!$G$2:$G$20000, รายงานลูกหนี้!$A$2:$A$20000, $A340, รายงานลูกหนี้!$K$2:$K$20000, 0)</f>
        <v>52075</v>
      </c>
      <c r="K340">
        <f>SUMIFS(รายงานลูกหนี้!$G$2:$G$20000, รายงานลูกหนี้!$A$2:$A$20000, $A340, รายงานลูกหนี้!$K$2:$K$20000, "&gt;=1", รายงานลูกหนี้!$K$2:$K$20000, "&lt;=30")</f>
        <v>43789</v>
      </c>
      <c r="L340">
        <f>SUMIFS(รายงานลูกหนี้!$G$2:$G$20000, รายงานลูกหนี้!$A$2:$A$20000, $A340, รายงานลูกหนี้!$K$2:$K$20000, "&gt;=31", รายงานลูกหนี้!$K$2:$K$20000, "&lt;=60")</f>
        <v>0</v>
      </c>
      <c r="M340">
        <f>SUMIFS(รายงานลูกหนี้!$G$2:$G$20000, รายงานลูกหนี้!$A$2:$A$20000, $A340, รายงานลูกหนี้!$K$2:$K$20000, "&gt;=61", รายงานลูกหนี้!$K$2:$K$20000, "&lt;=90")</f>
        <v>0</v>
      </c>
      <c r="N340">
        <f>SUMIFS(รายงานลูกหนี้!$G$2:$G$20000, รายงานลูกหนี้!$A$2:$A$20000, $A340, รายงานลูกหนี้!$K$2:$K$20000, "&gt;90")</f>
        <v>0</v>
      </c>
      <c r="O340">
        <f t="shared" si="28"/>
        <v>95864</v>
      </c>
      <c r="P340" s="17">
        <f t="shared" si="29"/>
        <v>0.11419563131102395</v>
      </c>
    </row>
    <row r="341" spans="1:16" x14ac:dyDescent="0.2">
      <c r="A341" t="str">
        <v>963c3761fa72adc17c5e67cb665fd485b2943e63d7e11d0d35825c6d8c81e790</v>
      </c>
      <c r="B341">
        <f>COUNTIF(รายงานลูกหนี้!$A:$A,A341)</f>
        <v>4</v>
      </c>
      <c r="C341">
        <f>COUNTIFS(รายงานลูกหนี้!$A:$A,A341,รายงานลูกหนี้!$K:$K,"&gt;0")</f>
        <v>4</v>
      </c>
      <c r="D341">
        <f>SUMIF(รายงานลูกหนี้!$A:$A,A341,รายงานลูกหนี้!$K:$K)</f>
        <v>42</v>
      </c>
      <c r="E341">
        <f>_xlfn.MAXIFS(รายงานลูกหนี้!$K:$K,รายงานลูกหนี้!$A:$A,A341)</f>
        <v>20</v>
      </c>
      <c r="F341" s="17">
        <f t="shared" si="25"/>
        <v>1</v>
      </c>
      <c r="G341" t="str">
        <f t="shared" si="26"/>
        <v>ค้างชำระ 1 - 30 วัน</v>
      </c>
      <c r="H341" t="str">
        <f t="shared" si="27"/>
        <v>ลูกหนี้ชั้นดี</v>
      </c>
      <c r="I341" s="17" cm="1">
        <f t="array" ref="I341">_xlfn.IFS(D341=0,0%, D341&lt;=30,25%, D341&lt;=60,50%, D341&lt;=90,75%, D341&gt;90,100%)</f>
        <v>0.5</v>
      </c>
      <c r="J341">
        <f>SUMIFS(รายงานลูกหนี้!$G$2:$G$20000, รายงานลูกหนี้!$A$2:$A$20000, $A341, รายงานลูกหนี้!$K$2:$K$20000, 0)</f>
        <v>0</v>
      </c>
      <c r="K341">
        <f>SUMIFS(รายงานลูกหนี้!$G$2:$G$20000, รายงานลูกหนี้!$A$2:$A$20000, $A341, รายงานลูกหนี้!$K$2:$K$20000, "&gt;=1", รายงานลูกหนี้!$K$2:$K$20000, "&lt;=30")</f>
        <v>18918</v>
      </c>
      <c r="L341">
        <f>SUMIFS(รายงานลูกหนี้!$G$2:$G$20000, รายงานลูกหนี้!$A$2:$A$20000, $A341, รายงานลูกหนี้!$K$2:$K$20000, "&gt;=31", รายงานลูกหนี้!$K$2:$K$20000, "&lt;=60")</f>
        <v>0</v>
      </c>
      <c r="M341">
        <f>SUMIFS(รายงานลูกหนี้!$G$2:$G$20000, รายงานลูกหนี้!$A$2:$A$20000, $A341, รายงานลูกหนี้!$K$2:$K$20000, "&gt;=61", รายงานลูกหนี้!$K$2:$K$20000, "&lt;=90")</f>
        <v>0</v>
      </c>
      <c r="N341">
        <f>SUMIFS(รายงานลูกหนี้!$G$2:$G$20000, รายงานลูกหนี้!$A$2:$A$20000, $A341, รายงานลูกหนี้!$K$2:$K$20000, "&gt;90")</f>
        <v>0</v>
      </c>
      <c r="O341">
        <f t="shared" si="28"/>
        <v>18918</v>
      </c>
      <c r="P341" s="17">
        <f t="shared" si="29"/>
        <v>0.25</v>
      </c>
    </row>
    <row r="342" spans="1:16" x14ac:dyDescent="0.2">
      <c r="A342" t="str">
        <v>3c60f5bad4ebedd039d65ed401f92e30239f7a4e91925d6c969936619bf98562</v>
      </c>
      <c r="B342">
        <f>COUNTIF(รายงานลูกหนี้!$A:$A,A342)</f>
        <v>6</v>
      </c>
      <c r="C342">
        <f>COUNTIFS(รายงานลูกหนี้!$A:$A,A342,รายงานลูกหนี้!$K:$K,"&gt;0")</f>
        <v>4</v>
      </c>
      <c r="D342">
        <f>SUMIF(รายงานลูกหนี้!$A:$A,A342,รายงานลูกหนี้!$K:$K)</f>
        <v>55</v>
      </c>
      <c r="E342">
        <f>_xlfn.MAXIFS(รายงานลูกหนี้!$K:$K,รายงานลูกหนี้!$A:$A,A342)</f>
        <v>17</v>
      </c>
      <c r="F342" s="17">
        <f t="shared" si="25"/>
        <v>0.66666666666666663</v>
      </c>
      <c r="G342" t="str">
        <f t="shared" si="26"/>
        <v>ค้างชำระ 1 - 30 วัน</v>
      </c>
      <c r="H342" t="str">
        <f t="shared" si="27"/>
        <v>ลูกหนี้ชั้นดี</v>
      </c>
      <c r="I342" s="17" cm="1">
        <f t="array" ref="I342">_xlfn.IFS(D342=0,0%, D342&lt;=30,25%, D342&lt;=60,50%, D342&lt;=90,75%, D342&gt;90,100%)</f>
        <v>0.5</v>
      </c>
      <c r="J342">
        <f>SUMIFS(รายงานลูกหนี้!$G$2:$G$20000, รายงานลูกหนี้!$A$2:$A$20000, $A342, รายงานลูกหนี้!$K$2:$K$20000, 0)</f>
        <v>2583</v>
      </c>
      <c r="K342">
        <f>SUMIFS(รายงานลูกหนี้!$G$2:$G$20000, รายงานลูกหนี้!$A$2:$A$20000, $A342, รายงานลูกหนี้!$K$2:$K$20000, "&gt;=1", รายงานลูกหนี้!$K$2:$K$20000, "&lt;=30")</f>
        <v>16716</v>
      </c>
      <c r="L342">
        <f>SUMIFS(รายงานลูกหนี้!$G$2:$G$20000, รายงานลูกหนี้!$A$2:$A$20000, $A342, รายงานลูกหนี้!$K$2:$K$20000, "&gt;=31", รายงานลูกหนี้!$K$2:$K$20000, "&lt;=60")</f>
        <v>0</v>
      </c>
      <c r="M342">
        <f>SUMIFS(รายงานลูกหนี้!$G$2:$G$20000, รายงานลูกหนี้!$A$2:$A$20000, $A342, รายงานลูกหนี้!$K$2:$K$20000, "&gt;=61", รายงานลูกหนี้!$K$2:$K$20000, "&lt;=90")</f>
        <v>0</v>
      </c>
      <c r="N342">
        <f>SUMIFS(รายงานลูกหนี้!$G$2:$G$20000, รายงานลูกหนี้!$A$2:$A$20000, $A342, รายงานลูกหนี้!$K$2:$K$20000, "&gt;90")</f>
        <v>0</v>
      </c>
      <c r="O342">
        <f t="shared" si="28"/>
        <v>19299</v>
      </c>
      <c r="P342" s="17">
        <f t="shared" si="29"/>
        <v>0.21653971708378672</v>
      </c>
    </row>
    <row r="343" spans="1:16" x14ac:dyDescent="0.2">
      <c r="A343" t="str">
        <v>2d8049c61ea2227025af79ad2bb5b59a0d9822e824e21f9884109749da67554f</v>
      </c>
      <c r="B343">
        <f>COUNTIF(รายงานลูกหนี้!$A:$A,A343)</f>
        <v>3</v>
      </c>
      <c r="C343">
        <f>COUNTIFS(รายงานลูกหนี้!$A:$A,A343,รายงานลูกหนี้!$K:$K,"&gt;0")</f>
        <v>1</v>
      </c>
      <c r="D343">
        <f>SUMIF(รายงานลูกหนี้!$A:$A,A343,รายงานลูกหนี้!$K:$K)</f>
        <v>3</v>
      </c>
      <c r="E343">
        <f>_xlfn.MAXIFS(รายงานลูกหนี้!$K:$K,รายงานลูกหนี้!$A:$A,A343)</f>
        <v>3</v>
      </c>
      <c r="F343" s="17">
        <f t="shared" si="25"/>
        <v>0.33333333333333331</v>
      </c>
      <c r="G343" t="str">
        <f t="shared" si="26"/>
        <v>ค้างชำระ 1 - 30 วัน</v>
      </c>
      <c r="H343" t="str">
        <f t="shared" si="27"/>
        <v>ลูกหนี้ชั้นดี</v>
      </c>
      <c r="I343" s="17" cm="1">
        <f t="array" ref="I343">_xlfn.IFS(D343=0,0%, D343&lt;=30,25%, D343&lt;=60,50%, D343&lt;=90,75%, D343&gt;90,100%)</f>
        <v>0.25</v>
      </c>
      <c r="J343">
        <f>SUMIFS(รายงานลูกหนี้!$G$2:$G$20000, รายงานลูกหนี้!$A$2:$A$20000, $A343, รายงานลูกหนี้!$K$2:$K$20000, 0)</f>
        <v>17180</v>
      </c>
      <c r="K343">
        <f>SUMIFS(รายงานลูกหนี้!$G$2:$G$20000, รายงานลูกหนี้!$A$2:$A$20000, $A343, รายงานลูกหนี้!$K$2:$K$20000, "&gt;=1", รายงานลูกหนี้!$K$2:$K$20000, "&lt;=30")</f>
        <v>7048</v>
      </c>
      <c r="L343">
        <f>SUMIFS(รายงานลูกหนี้!$G$2:$G$20000, รายงานลูกหนี้!$A$2:$A$20000, $A343, รายงานลูกหนี้!$K$2:$K$20000, "&gt;=31", รายงานลูกหนี้!$K$2:$K$20000, "&lt;=60")</f>
        <v>0</v>
      </c>
      <c r="M343">
        <f>SUMIFS(รายงานลูกหนี้!$G$2:$G$20000, รายงานลูกหนี้!$A$2:$A$20000, $A343, รายงานลูกหนี้!$K$2:$K$20000, "&gt;=61", รายงานลูกหนี้!$K$2:$K$20000, "&lt;=90")</f>
        <v>0</v>
      </c>
      <c r="N343">
        <f>SUMIFS(รายงานลูกหนี้!$G$2:$G$20000, รายงานลูกหนี้!$A$2:$A$20000, $A343, รายงานลูกหนี้!$K$2:$K$20000, "&gt;90")</f>
        <v>0</v>
      </c>
      <c r="O343">
        <f t="shared" si="28"/>
        <v>24228</v>
      </c>
      <c r="P343" s="17">
        <f t="shared" si="29"/>
        <v>7.2725771834241379E-2</v>
      </c>
    </row>
    <row r="344" spans="1:16" x14ac:dyDescent="0.2">
      <c r="A344" t="str">
        <v>876321e2d0d8968369b031eb92515ceafb922dfbde807346b98d6d7cbc2fd784</v>
      </c>
      <c r="B344">
        <f>COUNTIF(รายงานลูกหนี้!$A:$A,A344)</f>
        <v>6</v>
      </c>
      <c r="C344">
        <f>COUNTIFS(รายงานลูกหนี้!$A:$A,A344,รายงานลูกหนี้!$K:$K,"&gt;0")</f>
        <v>2</v>
      </c>
      <c r="D344">
        <f>SUMIF(รายงานลูกหนี้!$A:$A,A344,รายงานลูกหนี้!$K:$K)</f>
        <v>12</v>
      </c>
      <c r="E344">
        <f>_xlfn.MAXIFS(รายงานลูกหนี้!$K:$K,รายงานลูกหนี้!$A:$A,A344)</f>
        <v>10</v>
      </c>
      <c r="F344" s="17">
        <f t="shared" si="25"/>
        <v>0.33333333333333331</v>
      </c>
      <c r="G344" t="str">
        <f t="shared" si="26"/>
        <v>ค้างชำระ 1 - 30 วัน</v>
      </c>
      <c r="H344" t="str">
        <f t="shared" si="27"/>
        <v>ลูกหนี้ชั้นดี</v>
      </c>
      <c r="I344" s="17" cm="1">
        <f t="array" ref="I344">_xlfn.IFS(D344=0,0%, D344&lt;=30,25%, D344&lt;=60,50%, D344&lt;=90,75%, D344&gt;90,100%)</f>
        <v>0.25</v>
      </c>
      <c r="J344">
        <f>SUMIFS(รายงานลูกหนี้!$G$2:$G$20000, รายงานลูกหนี้!$A$2:$A$20000, $A344, รายงานลูกหนี้!$K$2:$K$20000, 0)</f>
        <v>87096</v>
      </c>
      <c r="K344">
        <f>SUMIFS(รายงานลูกหนี้!$G$2:$G$20000, รายงานลูกหนี้!$A$2:$A$20000, $A344, รายงานลูกหนี้!$K$2:$K$20000, "&gt;=1", รายงานลูกหนี้!$K$2:$K$20000, "&lt;=30")</f>
        <v>15105</v>
      </c>
      <c r="L344">
        <f>SUMIFS(รายงานลูกหนี้!$G$2:$G$20000, รายงานลูกหนี้!$A$2:$A$20000, $A344, รายงานลูกหนี้!$K$2:$K$20000, "&gt;=31", รายงานลูกหนี้!$K$2:$K$20000, "&lt;=60")</f>
        <v>0</v>
      </c>
      <c r="M344">
        <f>SUMIFS(รายงานลูกหนี้!$G$2:$G$20000, รายงานลูกหนี้!$A$2:$A$20000, $A344, รายงานลูกหนี้!$K$2:$K$20000, "&gt;=61", รายงานลูกหนี้!$K$2:$K$20000, "&lt;=90")</f>
        <v>0</v>
      </c>
      <c r="N344">
        <f>SUMIFS(รายงานลูกหนี้!$G$2:$G$20000, รายงานลูกหนี้!$A$2:$A$20000, $A344, รายงานลูกหนี้!$K$2:$K$20000, "&gt;90")</f>
        <v>0</v>
      </c>
      <c r="O344">
        <f t="shared" si="28"/>
        <v>102201</v>
      </c>
      <c r="P344" s="17">
        <f t="shared" si="29"/>
        <v>3.694924707194646E-2</v>
      </c>
    </row>
    <row r="345" spans="1:16" x14ac:dyDescent="0.2">
      <c r="A345" t="str">
        <v>9aebdb58993801b7582f5c39cc8357f8abaf46122a9ee330804a90dc65a1fc8c</v>
      </c>
      <c r="B345">
        <f>COUNTIF(รายงานลูกหนี้!$A:$A,A345)</f>
        <v>4</v>
      </c>
      <c r="C345">
        <f>COUNTIFS(รายงานลูกหนี้!$A:$A,A345,รายงานลูกหนี้!$K:$K,"&gt;0")</f>
        <v>0</v>
      </c>
      <c r="D345">
        <f>SUMIF(รายงานลูกหนี้!$A:$A,A345,รายงานลูกหนี้!$K:$K)</f>
        <v>0</v>
      </c>
      <c r="E345">
        <f>_xlfn.MAXIFS(รายงานลูกหนี้!$K:$K,รายงานลูกหนี้!$A:$A,A345)</f>
        <v>0</v>
      </c>
      <c r="F345" s="17">
        <f t="shared" si="25"/>
        <v>0</v>
      </c>
      <c r="G345" t="str">
        <f t="shared" si="26"/>
        <v>ชำระตรงเวลา</v>
      </c>
      <c r="H345" t="str">
        <f t="shared" si="27"/>
        <v>ลูกหนี้ชั้นดี</v>
      </c>
      <c r="I345" s="17" cm="1">
        <f t="array" ref="I345">_xlfn.IFS(D345=0,0%, D345&lt;=30,25%, D345&lt;=60,50%, D345&lt;=90,75%, D345&gt;90,100%)</f>
        <v>0</v>
      </c>
      <c r="J345">
        <f>SUMIFS(รายงานลูกหนี้!$G$2:$G$20000, รายงานลูกหนี้!$A$2:$A$20000, $A345, รายงานลูกหนี้!$K$2:$K$20000, 0)</f>
        <v>13814</v>
      </c>
      <c r="K345">
        <f>SUMIFS(รายงานลูกหนี้!$G$2:$G$20000, รายงานลูกหนี้!$A$2:$A$20000, $A345, รายงานลูกหนี้!$K$2:$K$20000, "&gt;=1", รายงานลูกหนี้!$K$2:$K$20000, "&lt;=30")</f>
        <v>0</v>
      </c>
      <c r="L345">
        <f>SUMIFS(รายงานลูกหนี้!$G$2:$G$20000, รายงานลูกหนี้!$A$2:$A$20000, $A345, รายงานลูกหนี้!$K$2:$K$20000, "&gt;=31", รายงานลูกหนี้!$K$2:$K$20000, "&lt;=60")</f>
        <v>0</v>
      </c>
      <c r="M345">
        <f>SUMIFS(รายงานลูกหนี้!$G$2:$G$20000, รายงานลูกหนี้!$A$2:$A$20000, $A345, รายงานลูกหนี้!$K$2:$K$20000, "&gt;=61", รายงานลูกหนี้!$K$2:$K$20000, "&lt;=90")</f>
        <v>0</v>
      </c>
      <c r="N345">
        <f>SUMIFS(รายงานลูกหนี้!$G$2:$G$20000, รายงานลูกหนี้!$A$2:$A$20000, $A345, รายงานลูกหนี้!$K$2:$K$20000, "&gt;90")</f>
        <v>0</v>
      </c>
      <c r="O345">
        <f t="shared" si="28"/>
        <v>13814</v>
      </c>
      <c r="P345" s="17">
        <f t="shared" si="29"/>
        <v>0</v>
      </c>
    </row>
    <row r="346" spans="1:16" x14ac:dyDescent="0.2">
      <c r="A346" t="str">
        <v>8ddd8c650d5cc81b1537d4c539f895e08a918e8476256174fdc539342e89a319</v>
      </c>
      <c r="B346">
        <f>COUNTIF(รายงานลูกหนี้!$A:$A,A346)</f>
        <v>5</v>
      </c>
      <c r="C346">
        <f>COUNTIFS(รายงานลูกหนี้!$A:$A,A346,รายงานลูกหนี้!$K:$K,"&gt;0")</f>
        <v>5</v>
      </c>
      <c r="D346">
        <f>SUMIF(รายงานลูกหนี้!$A:$A,A346,รายงานลูกหนี้!$K:$K)</f>
        <v>27</v>
      </c>
      <c r="E346">
        <f>_xlfn.MAXIFS(รายงานลูกหนี้!$K:$K,รายงานลูกหนี้!$A:$A,A346)</f>
        <v>7</v>
      </c>
      <c r="F346" s="17">
        <f t="shared" si="25"/>
        <v>1</v>
      </c>
      <c r="G346" t="str">
        <f t="shared" si="26"/>
        <v>ค้างชำระ 1 - 30 วัน</v>
      </c>
      <c r="H346" t="str">
        <f t="shared" si="27"/>
        <v>ลูกหนี้ชั้นดี</v>
      </c>
      <c r="I346" s="17" cm="1">
        <f t="array" ref="I346">_xlfn.IFS(D346=0,0%, D346&lt;=30,25%, D346&lt;=60,50%, D346&lt;=90,75%, D346&gt;90,100%)</f>
        <v>0.25</v>
      </c>
      <c r="J346">
        <f>SUMIFS(รายงานลูกหนี้!$G$2:$G$20000, รายงานลูกหนี้!$A$2:$A$20000, $A346, รายงานลูกหนี้!$K$2:$K$20000, 0)</f>
        <v>0</v>
      </c>
      <c r="K346">
        <f>SUMIFS(รายงานลูกหนี้!$G$2:$G$20000, รายงานลูกหนี้!$A$2:$A$20000, $A346, รายงานลูกหนี้!$K$2:$K$20000, "&gt;=1", รายงานลูกหนี้!$K$2:$K$20000, "&lt;=30")</f>
        <v>26981</v>
      </c>
      <c r="L346">
        <f>SUMIFS(รายงานลูกหนี้!$G$2:$G$20000, รายงานลูกหนี้!$A$2:$A$20000, $A346, รายงานลูกหนี้!$K$2:$K$20000, "&gt;=31", รายงานลูกหนี้!$K$2:$K$20000, "&lt;=60")</f>
        <v>0</v>
      </c>
      <c r="M346">
        <f>SUMIFS(รายงานลูกหนี้!$G$2:$G$20000, รายงานลูกหนี้!$A$2:$A$20000, $A346, รายงานลูกหนี้!$K$2:$K$20000, "&gt;=61", รายงานลูกหนี้!$K$2:$K$20000, "&lt;=90")</f>
        <v>0</v>
      </c>
      <c r="N346">
        <f>SUMIFS(รายงานลูกหนี้!$G$2:$G$20000, รายงานลูกหนี้!$A$2:$A$20000, $A346, รายงานลูกหนี้!$K$2:$K$20000, "&gt;90")</f>
        <v>0</v>
      </c>
      <c r="O346">
        <f t="shared" si="28"/>
        <v>26981</v>
      </c>
      <c r="P346" s="17">
        <f t="shared" si="29"/>
        <v>0.25</v>
      </c>
    </row>
    <row r="347" spans="1:16" x14ac:dyDescent="0.2">
      <c r="A347" t="str">
        <v>471189ff39f71fef3f3ed5dbf5528aa7571dee7c4f3275426295b365a6f316b7</v>
      </c>
      <c r="B347">
        <f>COUNTIF(รายงานลูกหนี้!$A:$A,A347)</f>
        <v>2</v>
      </c>
      <c r="C347">
        <f>COUNTIFS(รายงานลูกหนี้!$A:$A,A347,รายงานลูกหนี้!$K:$K,"&gt;0")</f>
        <v>2</v>
      </c>
      <c r="D347">
        <f>SUMIF(รายงานลูกหนี้!$A:$A,A347,รายงานลูกหนี้!$K:$K)</f>
        <v>8</v>
      </c>
      <c r="E347">
        <f>_xlfn.MAXIFS(รายงานลูกหนี้!$K:$K,รายงานลูกหนี้!$A:$A,A347)</f>
        <v>4</v>
      </c>
      <c r="F347" s="17">
        <f t="shared" si="25"/>
        <v>1</v>
      </c>
      <c r="G347" t="str">
        <f t="shared" si="26"/>
        <v>ค้างชำระ 1 - 30 วัน</v>
      </c>
      <c r="H347" t="str">
        <f t="shared" si="27"/>
        <v>ลูกหนี้ชั้นดี</v>
      </c>
      <c r="I347" s="17" cm="1">
        <f t="array" ref="I347">_xlfn.IFS(D347=0,0%, D347&lt;=30,25%, D347&lt;=60,50%, D347&lt;=90,75%, D347&gt;90,100%)</f>
        <v>0.25</v>
      </c>
      <c r="J347">
        <f>SUMIFS(รายงานลูกหนี้!$G$2:$G$20000, รายงานลูกหนี้!$A$2:$A$20000, $A347, รายงานลูกหนี้!$K$2:$K$20000, 0)</f>
        <v>0</v>
      </c>
      <c r="K347">
        <f>SUMIFS(รายงานลูกหนี้!$G$2:$G$20000, รายงานลูกหนี้!$A$2:$A$20000, $A347, รายงานลูกหนี้!$K$2:$K$20000, "&gt;=1", รายงานลูกหนี้!$K$2:$K$20000, "&lt;=30")</f>
        <v>3700</v>
      </c>
      <c r="L347">
        <f>SUMIFS(รายงานลูกหนี้!$G$2:$G$20000, รายงานลูกหนี้!$A$2:$A$20000, $A347, รายงานลูกหนี้!$K$2:$K$20000, "&gt;=31", รายงานลูกหนี้!$K$2:$K$20000, "&lt;=60")</f>
        <v>0</v>
      </c>
      <c r="M347">
        <f>SUMIFS(รายงานลูกหนี้!$G$2:$G$20000, รายงานลูกหนี้!$A$2:$A$20000, $A347, รายงานลูกหนี้!$K$2:$K$20000, "&gt;=61", รายงานลูกหนี้!$K$2:$K$20000, "&lt;=90")</f>
        <v>0</v>
      </c>
      <c r="N347">
        <f>SUMIFS(รายงานลูกหนี้!$G$2:$G$20000, รายงานลูกหนี้!$A$2:$A$20000, $A347, รายงานลูกหนี้!$K$2:$K$20000, "&gt;90")</f>
        <v>0</v>
      </c>
      <c r="O347">
        <f t="shared" si="28"/>
        <v>3700</v>
      </c>
      <c r="P347" s="17">
        <f t="shared" si="29"/>
        <v>0.25</v>
      </c>
    </row>
    <row r="348" spans="1:16" x14ac:dyDescent="0.2">
      <c r="A348" t="str">
        <v>ada0db9c8ccded5ee66d8af11bf027907f316b04dcc0677c847e5c8c388aa5fb</v>
      </c>
      <c r="B348">
        <f>COUNTIF(รายงานลูกหนี้!$A:$A,A348)</f>
        <v>5</v>
      </c>
      <c r="C348">
        <f>COUNTIFS(รายงานลูกหนี้!$A:$A,A348,รายงานลูกหนี้!$K:$K,"&gt;0")</f>
        <v>1</v>
      </c>
      <c r="D348">
        <f>SUMIF(รายงานลูกหนี้!$A:$A,A348,รายงานลูกหนี้!$K:$K)</f>
        <v>8</v>
      </c>
      <c r="E348">
        <f>_xlfn.MAXIFS(รายงานลูกหนี้!$K:$K,รายงานลูกหนี้!$A:$A,A348)</f>
        <v>8</v>
      </c>
      <c r="F348" s="17">
        <f t="shared" si="25"/>
        <v>0.2</v>
      </c>
      <c r="G348" t="str">
        <f t="shared" si="26"/>
        <v>ค้างชำระ 1 - 30 วัน</v>
      </c>
      <c r="H348" t="str">
        <f t="shared" si="27"/>
        <v>ลูกหนี้ชั้นดี</v>
      </c>
      <c r="I348" s="17" cm="1">
        <f t="array" ref="I348">_xlfn.IFS(D348=0,0%, D348&lt;=30,25%, D348&lt;=60,50%, D348&lt;=90,75%, D348&gt;90,100%)</f>
        <v>0.25</v>
      </c>
      <c r="J348">
        <f>SUMIFS(รายงานลูกหนี้!$G$2:$G$20000, รายงานลูกหนี้!$A$2:$A$20000, $A348, รายงานลูกหนี้!$K$2:$K$20000, 0)</f>
        <v>36303</v>
      </c>
      <c r="K348">
        <f>SUMIFS(รายงานลูกหนี้!$G$2:$G$20000, รายงานลูกหนี้!$A$2:$A$20000, $A348, รายงานลูกหนี้!$K$2:$K$20000, "&gt;=1", รายงานลูกหนี้!$K$2:$K$20000, "&lt;=30")</f>
        <v>26550</v>
      </c>
      <c r="L348">
        <f>SUMIFS(รายงานลูกหนี้!$G$2:$G$20000, รายงานลูกหนี้!$A$2:$A$20000, $A348, รายงานลูกหนี้!$K$2:$K$20000, "&gt;=31", รายงานลูกหนี้!$K$2:$K$20000, "&lt;=60")</f>
        <v>0</v>
      </c>
      <c r="M348">
        <f>SUMIFS(รายงานลูกหนี้!$G$2:$G$20000, รายงานลูกหนี้!$A$2:$A$20000, $A348, รายงานลูกหนี้!$K$2:$K$20000, "&gt;=61", รายงานลูกหนี้!$K$2:$K$20000, "&lt;=90")</f>
        <v>0</v>
      </c>
      <c r="N348">
        <f>SUMIFS(รายงานลูกหนี้!$G$2:$G$20000, รายงานลูกหนี้!$A$2:$A$20000, $A348, รายงานลูกหนี้!$K$2:$K$20000, "&gt;90")</f>
        <v>0</v>
      </c>
      <c r="O348">
        <f t="shared" si="28"/>
        <v>62853</v>
      </c>
      <c r="P348" s="17">
        <f t="shared" si="29"/>
        <v>0.10560355114314353</v>
      </c>
    </row>
    <row r="349" spans="1:16" x14ac:dyDescent="0.2">
      <c r="A349" t="str">
        <v>1251dd6679150bbe4d565b3cc96f62702d0b406ac019b7d262ef84de4b02ce5c</v>
      </c>
      <c r="B349">
        <f>COUNTIF(รายงานลูกหนี้!$A:$A,A349)</f>
        <v>16</v>
      </c>
      <c r="C349">
        <f>COUNTIFS(รายงานลูกหนี้!$A:$A,A349,รายงานลูกหนี้!$K:$K,"&gt;0")</f>
        <v>4</v>
      </c>
      <c r="D349">
        <f>SUMIF(รายงานลูกหนี้!$A:$A,A349,รายงานลูกหนี้!$K:$K)</f>
        <v>14</v>
      </c>
      <c r="E349">
        <f>_xlfn.MAXIFS(รายงานลูกหนี้!$K:$K,รายงานลูกหนี้!$A:$A,A349)</f>
        <v>7</v>
      </c>
      <c r="F349" s="17">
        <f t="shared" si="25"/>
        <v>0.25</v>
      </c>
      <c r="G349" t="str">
        <f t="shared" si="26"/>
        <v>ค้างชำระ 1 - 30 วัน</v>
      </c>
      <c r="H349" t="str">
        <f t="shared" si="27"/>
        <v>ลูกหนี้ชั้นดี</v>
      </c>
      <c r="I349" s="17" cm="1">
        <f t="array" ref="I349">_xlfn.IFS(D349=0,0%, D349&lt;=30,25%, D349&lt;=60,50%, D349&lt;=90,75%, D349&gt;90,100%)</f>
        <v>0.25</v>
      </c>
      <c r="J349">
        <f>SUMIFS(รายงานลูกหนี้!$G$2:$G$20000, รายงานลูกหนี้!$A$2:$A$20000, $A349, รายงานลูกหนี้!$K$2:$K$20000, 0)</f>
        <v>72742</v>
      </c>
      <c r="K349">
        <f>SUMIFS(รายงานลูกหนี้!$G$2:$G$20000, รายงานลูกหนี้!$A$2:$A$20000, $A349, รายงานลูกหนี้!$K$2:$K$20000, "&gt;=1", รายงานลูกหนี้!$K$2:$K$20000, "&lt;=30")</f>
        <v>22850</v>
      </c>
      <c r="L349">
        <f>SUMIFS(รายงานลูกหนี้!$G$2:$G$20000, รายงานลูกหนี้!$A$2:$A$20000, $A349, รายงานลูกหนี้!$K$2:$K$20000, "&gt;=31", รายงานลูกหนี้!$K$2:$K$20000, "&lt;=60")</f>
        <v>0</v>
      </c>
      <c r="M349">
        <f>SUMIFS(รายงานลูกหนี้!$G$2:$G$20000, รายงานลูกหนี้!$A$2:$A$20000, $A349, รายงานลูกหนี้!$K$2:$K$20000, "&gt;=61", รายงานลูกหนี้!$K$2:$K$20000, "&lt;=90")</f>
        <v>0</v>
      </c>
      <c r="N349">
        <f>SUMIFS(รายงานลูกหนี้!$G$2:$G$20000, รายงานลูกหนี้!$A$2:$A$20000, $A349, รายงานลูกหนี้!$K$2:$K$20000, "&gt;90")</f>
        <v>0</v>
      </c>
      <c r="O349">
        <f t="shared" si="28"/>
        <v>95592</v>
      </c>
      <c r="P349" s="17">
        <f t="shared" si="29"/>
        <v>5.9759184869026698E-2</v>
      </c>
    </row>
    <row r="350" spans="1:16" x14ac:dyDescent="0.2">
      <c r="A350" t="str">
        <v>851e7973825c31223f3bed77af763256dcff7680d2a55e0fd209d4f81683edc3</v>
      </c>
      <c r="B350">
        <f>COUNTIF(รายงานลูกหนี้!$A:$A,A350)</f>
        <v>6</v>
      </c>
      <c r="C350">
        <f>COUNTIFS(รายงานลูกหนี้!$A:$A,A350,รายงานลูกหนี้!$K:$K,"&gt;0")</f>
        <v>0</v>
      </c>
      <c r="D350">
        <f>SUMIF(รายงานลูกหนี้!$A:$A,A350,รายงานลูกหนี้!$K:$K)</f>
        <v>0</v>
      </c>
      <c r="E350">
        <f>_xlfn.MAXIFS(รายงานลูกหนี้!$K:$K,รายงานลูกหนี้!$A:$A,A350)</f>
        <v>0</v>
      </c>
      <c r="F350" s="17">
        <f t="shared" si="25"/>
        <v>0</v>
      </c>
      <c r="G350" t="str">
        <f t="shared" si="26"/>
        <v>ชำระตรงเวลา</v>
      </c>
      <c r="H350" t="str">
        <f t="shared" si="27"/>
        <v>ลูกหนี้ชั้นดี</v>
      </c>
      <c r="I350" s="17" cm="1">
        <f t="array" ref="I350">_xlfn.IFS(D350=0,0%, D350&lt;=30,25%, D350&lt;=60,50%, D350&lt;=90,75%, D350&gt;90,100%)</f>
        <v>0</v>
      </c>
      <c r="J350">
        <f>SUMIFS(รายงานลูกหนี้!$G$2:$G$20000, รายงานลูกหนี้!$A$2:$A$20000, $A350, รายงานลูกหนี้!$K$2:$K$20000, 0)</f>
        <v>51163</v>
      </c>
      <c r="K350">
        <f>SUMIFS(รายงานลูกหนี้!$G$2:$G$20000, รายงานลูกหนี้!$A$2:$A$20000, $A350, รายงานลูกหนี้!$K$2:$K$20000, "&gt;=1", รายงานลูกหนี้!$K$2:$K$20000, "&lt;=30")</f>
        <v>0</v>
      </c>
      <c r="L350">
        <f>SUMIFS(รายงานลูกหนี้!$G$2:$G$20000, รายงานลูกหนี้!$A$2:$A$20000, $A350, รายงานลูกหนี้!$K$2:$K$20000, "&gt;=31", รายงานลูกหนี้!$K$2:$K$20000, "&lt;=60")</f>
        <v>0</v>
      </c>
      <c r="M350">
        <f>SUMIFS(รายงานลูกหนี้!$G$2:$G$20000, รายงานลูกหนี้!$A$2:$A$20000, $A350, รายงานลูกหนี้!$K$2:$K$20000, "&gt;=61", รายงานลูกหนี้!$K$2:$K$20000, "&lt;=90")</f>
        <v>0</v>
      </c>
      <c r="N350">
        <f>SUMIFS(รายงานลูกหนี้!$G$2:$G$20000, รายงานลูกหนี้!$A$2:$A$20000, $A350, รายงานลูกหนี้!$K$2:$K$20000, "&gt;90")</f>
        <v>0</v>
      </c>
      <c r="O350">
        <f t="shared" si="28"/>
        <v>51163</v>
      </c>
      <c r="P350" s="17">
        <f t="shared" si="29"/>
        <v>0</v>
      </c>
    </row>
    <row r="351" spans="1:16" x14ac:dyDescent="0.2">
      <c r="A351" t="str">
        <v>4161cc9d8d6031c16020cc8aaf43a2ae983bc97b9bfc9f0d7110f73e60f3424b</v>
      </c>
      <c r="B351">
        <f>COUNTIF(รายงานลูกหนี้!$A:$A,A351)</f>
        <v>14</v>
      </c>
      <c r="C351">
        <f>COUNTIFS(รายงานลูกหนี้!$A:$A,A351,รายงานลูกหนี้!$K:$K,"&gt;0")</f>
        <v>3</v>
      </c>
      <c r="D351">
        <f>SUMIF(รายงานลูกหนี้!$A:$A,A351,รายงานลูกหนี้!$K:$K)</f>
        <v>12</v>
      </c>
      <c r="E351">
        <f>_xlfn.MAXIFS(รายงานลูกหนี้!$K:$K,รายงานลูกหนี้!$A:$A,A351)</f>
        <v>5</v>
      </c>
      <c r="F351" s="17">
        <f t="shared" si="25"/>
        <v>0.21428571428571427</v>
      </c>
      <c r="G351" t="str">
        <f t="shared" si="26"/>
        <v>ค้างชำระ 1 - 30 วัน</v>
      </c>
      <c r="H351" t="str">
        <f t="shared" si="27"/>
        <v>ลูกหนี้ชั้นดี</v>
      </c>
      <c r="I351" s="17" cm="1">
        <f t="array" ref="I351">_xlfn.IFS(D351=0,0%, D351&lt;=30,25%, D351&lt;=60,50%, D351&lt;=90,75%, D351&gt;90,100%)</f>
        <v>0.25</v>
      </c>
      <c r="J351">
        <f>SUMIFS(รายงานลูกหนี้!$G$2:$G$20000, รายงานลูกหนี้!$A$2:$A$20000, $A351, รายงานลูกหนี้!$K$2:$K$20000, 0)</f>
        <v>70689</v>
      </c>
      <c r="K351">
        <f>SUMIFS(รายงานลูกหนี้!$G$2:$G$20000, รายงานลูกหนี้!$A$2:$A$20000, $A351, รายงานลูกหนี้!$K$2:$K$20000, "&gt;=1", รายงานลูกหนี้!$K$2:$K$20000, "&lt;=30")</f>
        <v>9933</v>
      </c>
      <c r="L351">
        <f>SUMIFS(รายงานลูกหนี้!$G$2:$G$20000, รายงานลูกหนี้!$A$2:$A$20000, $A351, รายงานลูกหนี้!$K$2:$K$20000, "&gt;=31", รายงานลูกหนี้!$K$2:$K$20000, "&lt;=60")</f>
        <v>0</v>
      </c>
      <c r="M351">
        <f>SUMIFS(รายงานลูกหนี้!$G$2:$G$20000, รายงานลูกหนี้!$A$2:$A$20000, $A351, รายงานลูกหนี้!$K$2:$K$20000, "&gt;=61", รายงานลูกหนี้!$K$2:$K$20000, "&lt;=90")</f>
        <v>0</v>
      </c>
      <c r="N351">
        <f>SUMIFS(รายงานลูกหนี้!$G$2:$G$20000, รายงานลูกหนี้!$A$2:$A$20000, $A351, รายงานลูกหนี้!$K$2:$K$20000, "&gt;90")</f>
        <v>0</v>
      </c>
      <c r="O351">
        <f t="shared" si="28"/>
        <v>80622</v>
      </c>
      <c r="P351" s="17">
        <f t="shared" si="29"/>
        <v>3.0801146089156805E-2</v>
      </c>
    </row>
    <row r="352" spans="1:16" x14ac:dyDescent="0.2">
      <c r="A352" t="str">
        <v>15ef39622a71395fa9c1872d94f234dd31cbd5ba9d7495c38716bf3033632761</v>
      </c>
      <c r="B352">
        <f>COUNTIF(รายงานลูกหนี้!$A:$A,A352)</f>
        <v>27</v>
      </c>
      <c r="C352">
        <f>COUNTIFS(รายงานลูกหนี้!$A:$A,A352,รายงานลูกหนี้!$K:$K,"&gt;0")</f>
        <v>12</v>
      </c>
      <c r="D352">
        <f>SUMIF(รายงานลูกหนี้!$A:$A,A352,รายงานลูกหนี้!$K:$K)</f>
        <v>58</v>
      </c>
      <c r="E352">
        <f>_xlfn.MAXIFS(รายงานลูกหนี้!$K:$K,รายงานลูกหนี้!$A:$A,A352)</f>
        <v>10</v>
      </c>
      <c r="F352" s="17">
        <f t="shared" si="25"/>
        <v>0.44444444444444442</v>
      </c>
      <c r="G352" t="str">
        <f t="shared" si="26"/>
        <v>ค้างชำระ 1 - 30 วัน</v>
      </c>
      <c r="H352" t="str">
        <f t="shared" si="27"/>
        <v>ลูกหนี้ชั้นดี</v>
      </c>
      <c r="I352" s="17" cm="1">
        <f t="array" ref="I352">_xlfn.IFS(D352=0,0%, D352&lt;=30,25%, D352&lt;=60,50%, D352&lt;=90,75%, D352&gt;90,100%)</f>
        <v>0.5</v>
      </c>
      <c r="J352">
        <f>SUMIFS(รายงานลูกหนี้!$G$2:$G$20000, รายงานลูกหนี้!$A$2:$A$20000, $A352, รายงานลูกหนี้!$K$2:$K$20000, 0)</f>
        <v>87546</v>
      </c>
      <c r="K352">
        <f>SUMIFS(รายงานลูกหนี้!$G$2:$G$20000, รายงานลูกหนี้!$A$2:$A$20000, $A352, รายงานลูกหนี้!$K$2:$K$20000, "&gt;=1", รายงานลูกหนี้!$K$2:$K$20000, "&lt;=30")</f>
        <v>87656</v>
      </c>
      <c r="L352">
        <f>SUMIFS(รายงานลูกหนี้!$G$2:$G$20000, รายงานลูกหนี้!$A$2:$A$20000, $A352, รายงานลูกหนี้!$K$2:$K$20000, "&gt;=31", รายงานลูกหนี้!$K$2:$K$20000, "&lt;=60")</f>
        <v>0</v>
      </c>
      <c r="M352">
        <f>SUMIFS(รายงานลูกหนี้!$G$2:$G$20000, รายงานลูกหนี้!$A$2:$A$20000, $A352, รายงานลูกหนี้!$K$2:$K$20000, "&gt;=61", รายงานลูกหนี้!$K$2:$K$20000, "&lt;=90")</f>
        <v>0</v>
      </c>
      <c r="N352">
        <f>SUMIFS(รายงานลูกหนี้!$G$2:$G$20000, รายงานลูกหนี้!$A$2:$A$20000, $A352, รายงานลูกหนี้!$K$2:$K$20000, "&gt;90")</f>
        <v>0</v>
      </c>
      <c r="O352">
        <f t="shared" si="28"/>
        <v>175202</v>
      </c>
      <c r="P352" s="17">
        <f t="shared" si="29"/>
        <v>0.12507848083925982</v>
      </c>
    </row>
    <row r="353" spans="1:16" x14ac:dyDescent="0.2">
      <c r="A353" t="str">
        <v>6faf6efcd0512b947ccafdeab9b788b79783710f6c75e72749ca5e5c085452bf</v>
      </c>
      <c r="B353">
        <f>COUNTIF(รายงานลูกหนี้!$A:$A,A353)</f>
        <v>7</v>
      </c>
      <c r="C353">
        <f>COUNTIFS(รายงานลูกหนี้!$A:$A,A353,รายงานลูกหนี้!$K:$K,"&gt;0")</f>
        <v>1</v>
      </c>
      <c r="D353">
        <f>SUMIF(รายงานลูกหนี้!$A:$A,A353,รายงานลูกหนี้!$K:$K)</f>
        <v>6</v>
      </c>
      <c r="E353">
        <f>_xlfn.MAXIFS(รายงานลูกหนี้!$K:$K,รายงานลูกหนี้!$A:$A,A353)</f>
        <v>6</v>
      </c>
      <c r="F353" s="17">
        <f t="shared" si="25"/>
        <v>0.14285714285714285</v>
      </c>
      <c r="G353" t="str">
        <f t="shared" si="26"/>
        <v>ค้างชำระ 1 - 30 วัน</v>
      </c>
      <c r="H353" t="str">
        <f t="shared" si="27"/>
        <v>ลูกหนี้ชั้นดี</v>
      </c>
      <c r="I353" s="17" cm="1">
        <f t="array" ref="I353">_xlfn.IFS(D353=0,0%, D353&lt;=30,25%, D353&lt;=60,50%, D353&lt;=90,75%, D353&gt;90,100%)</f>
        <v>0.25</v>
      </c>
      <c r="J353">
        <f>SUMIFS(รายงานลูกหนี้!$G$2:$G$20000, รายงานลูกหนี้!$A$2:$A$20000, $A353, รายงานลูกหนี้!$K$2:$K$20000, 0)</f>
        <v>23451</v>
      </c>
      <c r="K353">
        <f>SUMIFS(รายงานลูกหนี้!$G$2:$G$20000, รายงานลูกหนี้!$A$2:$A$20000, $A353, รายงานลูกหนี้!$K$2:$K$20000, "&gt;=1", รายงานลูกหนี้!$K$2:$K$20000, "&lt;=30")</f>
        <v>1550</v>
      </c>
      <c r="L353">
        <f>SUMIFS(รายงานลูกหนี้!$G$2:$G$20000, รายงานลูกหนี้!$A$2:$A$20000, $A353, รายงานลูกหนี้!$K$2:$K$20000, "&gt;=31", รายงานลูกหนี้!$K$2:$K$20000, "&lt;=60")</f>
        <v>0</v>
      </c>
      <c r="M353">
        <f>SUMIFS(รายงานลูกหนี้!$G$2:$G$20000, รายงานลูกหนี้!$A$2:$A$20000, $A353, รายงานลูกหนี้!$K$2:$K$20000, "&gt;=61", รายงานลูกหนี้!$K$2:$K$20000, "&lt;=90")</f>
        <v>0</v>
      </c>
      <c r="N353">
        <f>SUMIFS(รายงานลูกหนี้!$G$2:$G$20000, รายงานลูกหนี้!$A$2:$A$20000, $A353, รายงานลูกหนี้!$K$2:$K$20000, "&gt;90")</f>
        <v>0</v>
      </c>
      <c r="O353">
        <f t="shared" si="28"/>
        <v>25001</v>
      </c>
      <c r="P353" s="17">
        <f t="shared" si="29"/>
        <v>1.5499380024799008E-2</v>
      </c>
    </row>
    <row r="354" spans="1:16" x14ac:dyDescent="0.2">
      <c r="A354" t="str">
        <v>af5f204a8edb21a5b4b9caef93407bd2dce3a87efc129941a9c5dec8e418310d</v>
      </c>
      <c r="B354">
        <f>COUNTIF(รายงานลูกหนี้!$A:$A,A354)</f>
        <v>2</v>
      </c>
      <c r="C354">
        <f>COUNTIFS(รายงานลูกหนี้!$A:$A,A354,รายงานลูกหนี้!$K:$K,"&gt;0")</f>
        <v>0</v>
      </c>
      <c r="D354">
        <f>SUMIF(รายงานลูกหนี้!$A:$A,A354,รายงานลูกหนี้!$K:$K)</f>
        <v>0</v>
      </c>
      <c r="E354">
        <f>_xlfn.MAXIFS(รายงานลูกหนี้!$K:$K,รายงานลูกหนี้!$A:$A,A354)</f>
        <v>0</v>
      </c>
      <c r="F354" s="17">
        <f t="shared" si="25"/>
        <v>0</v>
      </c>
      <c r="G354" t="str">
        <f t="shared" si="26"/>
        <v>ชำระตรงเวลา</v>
      </c>
      <c r="H354" t="str">
        <f t="shared" si="27"/>
        <v>ลูกหนี้ชั้นดี</v>
      </c>
      <c r="I354" s="17" cm="1">
        <f t="array" ref="I354">_xlfn.IFS(D354=0,0%, D354&lt;=30,25%, D354&lt;=60,50%, D354&lt;=90,75%, D354&gt;90,100%)</f>
        <v>0</v>
      </c>
      <c r="J354">
        <f>SUMIFS(รายงานลูกหนี้!$G$2:$G$20000, รายงานลูกหนี้!$A$2:$A$20000, $A354, รายงานลูกหนี้!$K$2:$K$20000, 0)</f>
        <v>91385</v>
      </c>
      <c r="K354">
        <f>SUMIFS(รายงานลูกหนี้!$G$2:$G$20000, รายงานลูกหนี้!$A$2:$A$20000, $A354, รายงานลูกหนี้!$K$2:$K$20000, "&gt;=1", รายงานลูกหนี้!$K$2:$K$20000, "&lt;=30")</f>
        <v>0</v>
      </c>
      <c r="L354">
        <f>SUMIFS(รายงานลูกหนี้!$G$2:$G$20000, รายงานลูกหนี้!$A$2:$A$20000, $A354, รายงานลูกหนี้!$K$2:$K$20000, "&gt;=31", รายงานลูกหนี้!$K$2:$K$20000, "&lt;=60")</f>
        <v>0</v>
      </c>
      <c r="M354">
        <f>SUMIFS(รายงานลูกหนี้!$G$2:$G$20000, รายงานลูกหนี้!$A$2:$A$20000, $A354, รายงานลูกหนี้!$K$2:$K$20000, "&gt;=61", รายงานลูกหนี้!$K$2:$K$20000, "&lt;=90")</f>
        <v>0</v>
      </c>
      <c r="N354">
        <f>SUMIFS(รายงานลูกหนี้!$G$2:$G$20000, รายงานลูกหนี้!$A$2:$A$20000, $A354, รายงานลูกหนี้!$K$2:$K$20000, "&gt;90")</f>
        <v>0</v>
      </c>
      <c r="O354">
        <f t="shared" si="28"/>
        <v>91385</v>
      </c>
      <c r="P354" s="17">
        <f t="shared" si="29"/>
        <v>0</v>
      </c>
    </row>
    <row r="355" spans="1:16" x14ac:dyDescent="0.2">
      <c r="A355" t="str">
        <v>57d2ecd0cb7ed9268723b98dd62436046166efae88ee454ff1e4e8c8b8b99985</v>
      </c>
      <c r="B355">
        <f>COUNTIF(รายงานลูกหนี้!$A:$A,A355)</f>
        <v>2</v>
      </c>
      <c r="C355">
        <f>COUNTIFS(รายงานลูกหนี้!$A:$A,A355,รายงานลูกหนี้!$K:$K,"&gt;0")</f>
        <v>0</v>
      </c>
      <c r="D355">
        <f>SUMIF(รายงานลูกหนี้!$A:$A,A355,รายงานลูกหนี้!$K:$K)</f>
        <v>0</v>
      </c>
      <c r="E355">
        <f>_xlfn.MAXIFS(รายงานลูกหนี้!$K:$K,รายงานลูกหนี้!$A:$A,A355)</f>
        <v>0</v>
      </c>
      <c r="F355" s="17">
        <f t="shared" si="25"/>
        <v>0</v>
      </c>
      <c r="G355" t="str">
        <f t="shared" si="26"/>
        <v>ชำระตรงเวลา</v>
      </c>
      <c r="H355" t="str">
        <f t="shared" si="27"/>
        <v>ลูกหนี้ชั้นดี</v>
      </c>
      <c r="I355" s="17" cm="1">
        <f t="array" ref="I355">_xlfn.IFS(D355=0,0%, D355&lt;=30,25%, D355&lt;=60,50%, D355&lt;=90,75%, D355&gt;90,100%)</f>
        <v>0</v>
      </c>
      <c r="J355">
        <f>SUMIFS(รายงานลูกหนี้!$G$2:$G$20000, รายงานลูกหนี้!$A$2:$A$20000, $A355, รายงานลูกหนี้!$K$2:$K$20000, 0)</f>
        <v>72780</v>
      </c>
      <c r="K355">
        <f>SUMIFS(รายงานลูกหนี้!$G$2:$G$20000, รายงานลูกหนี้!$A$2:$A$20000, $A355, รายงานลูกหนี้!$K$2:$K$20000, "&gt;=1", รายงานลูกหนี้!$K$2:$K$20000, "&lt;=30")</f>
        <v>0</v>
      </c>
      <c r="L355">
        <f>SUMIFS(รายงานลูกหนี้!$G$2:$G$20000, รายงานลูกหนี้!$A$2:$A$20000, $A355, รายงานลูกหนี้!$K$2:$K$20000, "&gt;=31", รายงานลูกหนี้!$K$2:$K$20000, "&lt;=60")</f>
        <v>0</v>
      </c>
      <c r="M355">
        <f>SUMIFS(รายงานลูกหนี้!$G$2:$G$20000, รายงานลูกหนี้!$A$2:$A$20000, $A355, รายงานลูกหนี้!$K$2:$K$20000, "&gt;=61", รายงานลูกหนี้!$K$2:$K$20000, "&lt;=90")</f>
        <v>0</v>
      </c>
      <c r="N355">
        <f>SUMIFS(รายงานลูกหนี้!$G$2:$G$20000, รายงานลูกหนี้!$A$2:$A$20000, $A355, รายงานลูกหนี้!$K$2:$K$20000, "&gt;90")</f>
        <v>0</v>
      </c>
      <c r="O355">
        <f t="shared" si="28"/>
        <v>72780</v>
      </c>
      <c r="P355" s="17">
        <f t="shared" si="29"/>
        <v>0</v>
      </c>
    </row>
    <row r="356" spans="1:16" x14ac:dyDescent="0.2">
      <c r="A356" t="str">
        <v>574407680416831e2f86f8e6576a6078b9054e2690881d9f1ae481c74e39c45f</v>
      </c>
      <c r="B356">
        <f>COUNTIF(รายงานลูกหนี้!$A:$A,A356)</f>
        <v>2</v>
      </c>
      <c r="C356">
        <f>COUNTIFS(รายงานลูกหนี้!$A:$A,A356,รายงานลูกหนี้!$K:$K,"&gt;0")</f>
        <v>1</v>
      </c>
      <c r="D356">
        <f>SUMIF(รายงานลูกหนี้!$A:$A,A356,รายงานลูกหนี้!$K:$K)</f>
        <v>4</v>
      </c>
      <c r="E356">
        <f>_xlfn.MAXIFS(รายงานลูกหนี้!$K:$K,รายงานลูกหนี้!$A:$A,A356)</f>
        <v>4</v>
      </c>
      <c r="F356" s="17">
        <f t="shared" si="25"/>
        <v>0.5</v>
      </c>
      <c r="G356" t="str">
        <f t="shared" si="26"/>
        <v>ค้างชำระ 1 - 30 วัน</v>
      </c>
      <c r="H356" t="str">
        <f t="shared" si="27"/>
        <v>ลูกหนี้ชั้นดี</v>
      </c>
      <c r="I356" s="17" cm="1">
        <f t="array" ref="I356">_xlfn.IFS(D356=0,0%, D356&lt;=30,25%, D356&lt;=60,50%, D356&lt;=90,75%, D356&gt;90,100%)</f>
        <v>0.25</v>
      </c>
      <c r="J356">
        <f>SUMIFS(รายงานลูกหนี้!$G$2:$G$20000, รายงานลูกหนี้!$A$2:$A$20000, $A356, รายงานลูกหนี้!$K$2:$K$20000, 0)</f>
        <v>260</v>
      </c>
      <c r="K356">
        <f>SUMIFS(รายงานลูกหนี้!$G$2:$G$20000, รายงานลูกหนี้!$A$2:$A$20000, $A356, รายงานลูกหนี้!$K$2:$K$20000, "&gt;=1", รายงานลูกหนี้!$K$2:$K$20000, "&lt;=30")</f>
        <v>352</v>
      </c>
      <c r="L356">
        <f>SUMIFS(รายงานลูกหนี้!$G$2:$G$20000, รายงานลูกหนี้!$A$2:$A$20000, $A356, รายงานลูกหนี้!$K$2:$K$20000, "&gt;=31", รายงานลูกหนี้!$K$2:$K$20000, "&lt;=60")</f>
        <v>0</v>
      </c>
      <c r="M356">
        <f>SUMIFS(รายงานลูกหนี้!$G$2:$G$20000, รายงานลูกหนี้!$A$2:$A$20000, $A356, รายงานลูกหนี้!$K$2:$K$20000, "&gt;=61", รายงานลูกหนี้!$K$2:$K$20000, "&lt;=90")</f>
        <v>0</v>
      </c>
      <c r="N356">
        <f>SUMIFS(รายงานลูกหนี้!$G$2:$G$20000, รายงานลูกหนี้!$A$2:$A$20000, $A356, รายงานลูกหนี้!$K$2:$K$20000, "&gt;90")</f>
        <v>0</v>
      </c>
      <c r="O356">
        <f t="shared" si="28"/>
        <v>612</v>
      </c>
      <c r="P356" s="17">
        <f t="shared" si="29"/>
        <v>0.1437908496732026</v>
      </c>
    </row>
    <row r="357" spans="1:16" x14ac:dyDescent="0.2">
      <c r="A357" t="str">
        <v>a77257eb579302a476666d117ef70205e1d96ed010667b684d3f6d0cfd66415f</v>
      </c>
      <c r="B357">
        <f>COUNTIF(รายงานลูกหนี้!$A:$A,A357)</f>
        <v>4</v>
      </c>
      <c r="C357">
        <f>COUNTIFS(รายงานลูกหนี้!$A:$A,A357,รายงานลูกหนี้!$K:$K,"&gt;0")</f>
        <v>0</v>
      </c>
      <c r="D357">
        <f>SUMIF(รายงานลูกหนี้!$A:$A,A357,รายงานลูกหนี้!$K:$K)</f>
        <v>0</v>
      </c>
      <c r="E357">
        <f>_xlfn.MAXIFS(รายงานลูกหนี้!$K:$K,รายงานลูกหนี้!$A:$A,A357)</f>
        <v>0</v>
      </c>
      <c r="F357" s="17">
        <f t="shared" si="25"/>
        <v>0</v>
      </c>
      <c r="G357" t="str">
        <f t="shared" si="26"/>
        <v>ชำระตรงเวลา</v>
      </c>
      <c r="H357" t="str">
        <f t="shared" si="27"/>
        <v>ลูกหนี้ชั้นดี</v>
      </c>
      <c r="I357" s="17" cm="1">
        <f t="array" ref="I357">_xlfn.IFS(D357=0,0%, D357&lt;=30,25%, D357&lt;=60,50%, D357&lt;=90,75%, D357&gt;90,100%)</f>
        <v>0</v>
      </c>
      <c r="J357">
        <f>SUMIFS(รายงานลูกหนี้!$G$2:$G$20000, รายงานลูกหนี้!$A$2:$A$20000, $A357, รายงานลูกหนี้!$K$2:$K$20000, 0)</f>
        <v>25370</v>
      </c>
      <c r="K357">
        <f>SUMIFS(รายงานลูกหนี้!$G$2:$G$20000, รายงานลูกหนี้!$A$2:$A$20000, $A357, รายงานลูกหนี้!$K$2:$K$20000, "&gt;=1", รายงานลูกหนี้!$K$2:$K$20000, "&lt;=30")</f>
        <v>0</v>
      </c>
      <c r="L357">
        <f>SUMIFS(รายงานลูกหนี้!$G$2:$G$20000, รายงานลูกหนี้!$A$2:$A$20000, $A357, รายงานลูกหนี้!$K$2:$K$20000, "&gt;=31", รายงานลูกหนี้!$K$2:$K$20000, "&lt;=60")</f>
        <v>0</v>
      </c>
      <c r="M357">
        <f>SUMIFS(รายงานลูกหนี้!$G$2:$G$20000, รายงานลูกหนี้!$A$2:$A$20000, $A357, รายงานลูกหนี้!$K$2:$K$20000, "&gt;=61", รายงานลูกหนี้!$K$2:$K$20000, "&lt;=90")</f>
        <v>0</v>
      </c>
      <c r="N357">
        <f>SUMIFS(รายงานลูกหนี้!$G$2:$G$20000, รายงานลูกหนี้!$A$2:$A$20000, $A357, รายงานลูกหนี้!$K$2:$K$20000, "&gt;90")</f>
        <v>0</v>
      </c>
      <c r="O357">
        <f t="shared" si="28"/>
        <v>25370</v>
      </c>
      <c r="P357" s="17">
        <f t="shared" si="29"/>
        <v>0</v>
      </c>
    </row>
    <row r="358" spans="1:16" x14ac:dyDescent="0.2">
      <c r="A358" t="str">
        <v>b24d5b3a7158838c3329026d0aa37f03198d18c8d1f150d9d3fd926b9d27e35c</v>
      </c>
      <c r="B358">
        <f>COUNTIF(รายงานลูกหนี้!$A:$A,A358)</f>
        <v>7</v>
      </c>
      <c r="C358">
        <f>COUNTIFS(รายงานลูกหนี้!$A:$A,A358,รายงานลูกหนี้!$K:$K,"&gt;0")</f>
        <v>2</v>
      </c>
      <c r="D358">
        <f>SUMIF(รายงานลูกหนี้!$A:$A,A358,รายงานลูกหนี้!$K:$K)</f>
        <v>22</v>
      </c>
      <c r="E358">
        <f>_xlfn.MAXIFS(รายงานลูกหนี้!$K:$K,รายงานลูกหนี้!$A:$A,A358)</f>
        <v>11</v>
      </c>
      <c r="F358" s="17">
        <f t="shared" si="25"/>
        <v>0.2857142857142857</v>
      </c>
      <c r="G358" t="str">
        <f t="shared" si="26"/>
        <v>ค้างชำระ 1 - 30 วัน</v>
      </c>
      <c r="H358" t="str">
        <f t="shared" si="27"/>
        <v>ลูกหนี้ชั้นดี</v>
      </c>
      <c r="I358" s="17" cm="1">
        <f t="array" ref="I358">_xlfn.IFS(D358=0,0%, D358&lt;=30,25%, D358&lt;=60,50%, D358&lt;=90,75%, D358&gt;90,100%)</f>
        <v>0.25</v>
      </c>
      <c r="J358">
        <f>SUMIFS(รายงานลูกหนี้!$G$2:$G$20000, รายงานลูกหนี้!$A$2:$A$20000, $A358, รายงานลูกหนี้!$K$2:$K$20000, 0)</f>
        <v>8007</v>
      </c>
      <c r="K358">
        <f>SUMIFS(รายงานลูกหนี้!$G$2:$G$20000, รายงานลูกหนี้!$A$2:$A$20000, $A358, รายงานลูกหนี้!$K$2:$K$20000, "&gt;=1", รายงานลูกหนี้!$K$2:$K$20000, "&lt;=30")</f>
        <v>1650</v>
      </c>
      <c r="L358">
        <f>SUMIFS(รายงานลูกหนี้!$G$2:$G$20000, รายงานลูกหนี้!$A$2:$A$20000, $A358, รายงานลูกหนี้!$K$2:$K$20000, "&gt;=31", รายงานลูกหนี้!$K$2:$K$20000, "&lt;=60")</f>
        <v>0</v>
      </c>
      <c r="M358">
        <f>SUMIFS(รายงานลูกหนี้!$G$2:$G$20000, รายงานลูกหนี้!$A$2:$A$20000, $A358, รายงานลูกหนี้!$K$2:$K$20000, "&gt;=61", รายงานลูกหนี้!$K$2:$K$20000, "&lt;=90")</f>
        <v>0</v>
      </c>
      <c r="N358">
        <f>SUMIFS(รายงานลูกหนี้!$G$2:$G$20000, รายงานลูกหนี้!$A$2:$A$20000, $A358, รายงานลูกหนี้!$K$2:$K$20000, "&gt;90")</f>
        <v>0</v>
      </c>
      <c r="O358">
        <f t="shared" si="28"/>
        <v>9657</v>
      </c>
      <c r="P358" s="17">
        <f t="shared" si="29"/>
        <v>4.2715128922025475E-2</v>
      </c>
    </row>
    <row r="359" spans="1:16" x14ac:dyDescent="0.2">
      <c r="A359" t="str">
        <v>bb586ca7bf0d406988f3020d39fa7392d6bd6170dc9b259e9b20455a04ba9fd6</v>
      </c>
      <c r="B359">
        <f>COUNTIF(รายงานลูกหนี้!$A:$A,A359)</f>
        <v>15</v>
      </c>
      <c r="C359">
        <f>COUNTIFS(รายงานลูกหนี้!$A:$A,A359,รายงานลูกหนี้!$K:$K,"&gt;0")</f>
        <v>0</v>
      </c>
      <c r="D359">
        <f>SUMIF(รายงานลูกหนี้!$A:$A,A359,รายงานลูกหนี้!$K:$K)</f>
        <v>0</v>
      </c>
      <c r="E359">
        <f>_xlfn.MAXIFS(รายงานลูกหนี้!$K:$K,รายงานลูกหนี้!$A:$A,A359)</f>
        <v>0</v>
      </c>
      <c r="F359" s="17">
        <f t="shared" si="25"/>
        <v>0</v>
      </c>
      <c r="G359" t="str">
        <f t="shared" si="26"/>
        <v>ชำระตรงเวลา</v>
      </c>
      <c r="H359" t="str">
        <f t="shared" si="27"/>
        <v>ลูกหนี้ชั้นดี</v>
      </c>
      <c r="I359" s="17" cm="1">
        <f t="array" ref="I359">_xlfn.IFS(D359=0,0%, D359&lt;=30,25%, D359&lt;=60,50%, D359&lt;=90,75%, D359&gt;90,100%)</f>
        <v>0</v>
      </c>
      <c r="J359">
        <f>SUMIFS(รายงานลูกหนี้!$G$2:$G$20000, รายงานลูกหนี้!$A$2:$A$20000, $A359, รายงานลูกหนี้!$K$2:$K$20000, 0)</f>
        <v>51849</v>
      </c>
      <c r="K359">
        <f>SUMIFS(รายงานลูกหนี้!$G$2:$G$20000, รายงานลูกหนี้!$A$2:$A$20000, $A359, รายงานลูกหนี้!$K$2:$K$20000, "&gt;=1", รายงานลูกหนี้!$K$2:$K$20000, "&lt;=30")</f>
        <v>0</v>
      </c>
      <c r="L359">
        <f>SUMIFS(รายงานลูกหนี้!$G$2:$G$20000, รายงานลูกหนี้!$A$2:$A$20000, $A359, รายงานลูกหนี้!$K$2:$K$20000, "&gt;=31", รายงานลูกหนี้!$K$2:$K$20000, "&lt;=60")</f>
        <v>0</v>
      </c>
      <c r="M359">
        <f>SUMIFS(รายงานลูกหนี้!$G$2:$G$20000, รายงานลูกหนี้!$A$2:$A$20000, $A359, รายงานลูกหนี้!$K$2:$K$20000, "&gt;=61", รายงานลูกหนี้!$K$2:$K$20000, "&lt;=90")</f>
        <v>0</v>
      </c>
      <c r="N359">
        <f>SUMIFS(รายงานลูกหนี้!$G$2:$G$20000, รายงานลูกหนี้!$A$2:$A$20000, $A359, รายงานลูกหนี้!$K$2:$K$20000, "&gt;90")</f>
        <v>0</v>
      </c>
      <c r="O359">
        <f t="shared" si="28"/>
        <v>51849</v>
      </c>
      <c r="P359" s="17">
        <f t="shared" si="29"/>
        <v>0</v>
      </c>
    </row>
    <row r="360" spans="1:16" x14ac:dyDescent="0.2">
      <c r="A360" t="str">
        <v>40cb5ce8ad5cf4b1dc92baa56ce628e872208a100d7e95284ae8e29ae4439911</v>
      </c>
      <c r="B360">
        <f>COUNTIF(รายงานลูกหนี้!$A:$A,A360)</f>
        <v>3</v>
      </c>
      <c r="C360">
        <f>COUNTIFS(รายงานลูกหนี้!$A:$A,A360,รายงานลูกหนี้!$K:$K,"&gt;0")</f>
        <v>0</v>
      </c>
      <c r="D360">
        <f>SUMIF(รายงานลูกหนี้!$A:$A,A360,รายงานลูกหนี้!$K:$K)</f>
        <v>0</v>
      </c>
      <c r="E360">
        <f>_xlfn.MAXIFS(รายงานลูกหนี้!$K:$K,รายงานลูกหนี้!$A:$A,A360)</f>
        <v>0</v>
      </c>
      <c r="F360" s="17">
        <f t="shared" si="25"/>
        <v>0</v>
      </c>
      <c r="G360" t="str">
        <f t="shared" si="26"/>
        <v>ชำระตรงเวลา</v>
      </c>
      <c r="H360" t="str">
        <f t="shared" si="27"/>
        <v>ลูกหนี้ชั้นดี</v>
      </c>
      <c r="I360" s="17" cm="1">
        <f t="array" ref="I360">_xlfn.IFS(D360=0,0%, D360&lt;=30,25%, D360&lt;=60,50%, D360&lt;=90,75%, D360&gt;90,100%)</f>
        <v>0</v>
      </c>
      <c r="J360">
        <f>SUMIFS(รายงานลูกหนี้!$G$2:$G$20000, รายงานลูกหนี้!$A$2:$A$20000, $A360, รายงานลูกหนี้!$K$2:$K$20000, 0)</f>
        <v>8657</v>
      </c>
      <c r="K360">
        <f>SUMIFS(รายงานลูกหนี้!$G$2:$G$20000, รายงานลูกหนี้!$A$2:$A$20000, $A360, รายงานลูกหนี้!$K$2:$K$20000, "&gt;=1", รายงานลูกหนี้!$K$2:$K$20000, "&lt;=30")</f>
        <v>0</v>
      </c>
      <c r="L360">
        <f>SUMIFS(รายงานลูกหนี้!$G$2:$G$20000, รายงานลูกหนี้!$A$2:$A$20000, $A360, รายงานลูกหนี้!$K$2:$K$20000, "&gt;=31", รายงานลูกหนี้!$K$2:$K$20000, "&lt;=60")</f>
        <v>0</v>
      </c>
      <c r="M360">
        <f>SUMIFS(รายงานลูกหนี้!$G$2:$G$20000, รายงานลูกหนี้!$A$2:$A$20000, $A360, รายงานลูกหนี้!$K$2:$K$20000, "&gt;=61", รายงานลูกหนี้!$K$2:$K$20000, "&lt;=90")</f>
        <v>0</v>
      </c>
      <c r="N360">
        <f>SUMIFS(รายงานลูกหนี้!$G$2:$G$20000, รายงานลูกหนี้!$A$2:$A$20000, $A360, รายงานลูกหนี้!$K$2:$K$20000, "&gt;90")</f>
        <v>0</v>
      </c>
      <c r="O360">
        <f t="shared" si="28"/>
        <v>8657</v>
      </c>
      <c r="P360" s="17">
        <f t="shared" si="29"/>
        <v>0</v>
      </c>
    </row>
    <row r="361" spans="1:16" x14ac:dyDescent="0.2">
      <c r="A361" t="str">
        <v>b8e5e6a8b7b3cd222450721fe7a31ff18d9d7769d72a175306da7596ffcc0fcb</v>
      </c>
      <c r="B361">
        <f>COUNTIF(รายงานลูกหนี้!$A:$A,A361)</f>
        <v>1</v>
      </c>
      <c r="C361">
        <f>COUNTIFS(รายงานลูกหนี้!$A:$A,A361,รายงานลูกหนี้!$K:$K,"&gt;0")</f>
        <v>0</v>
      </c>
      <c r="D361">
        <f>SUMIF(รายงานลูกหนี้!$A:$A,A361,รายงานลูกหนี้!$K:$K)</f>
        <v>0</v>
      </c>
      <c r="E361">
        <f>_xlfn.MAXIFS(รายงานลูกหนี้!$K:$K,รายงานลูกหนี้!$A:$A,A361)</f>
        <v>0</v>
      </c>
      <c r="F361" s="17">
        <f t="shared" si="25"/>
        <v>0</v>
      </c>
      <c r="G361" t="str">
        <f t="shared" si="26"/>
        <v>ชำระตรงเวลา</v>
      </c>
      <c r="H361" t="str">
        <f t="shared" si="27"/>
        <v>ลูกหนี้ชั้นดี</v>
      </c>
      <c r="I361" s="17" cm="1">
        <f t="array" ref="I361">_xlfn.IFS(D361=0,0%, D361&lt;=30,25%, D361&lt;=60,50%, D361&lt;=90,75%, D361&gt;90,100%)</f>
        <v>0</v>
      </c>
      <c r="J361">
        <f>SUMIFS(รายงานลูกหนี้!$G$2:$G$20000, รายงานลูกหนี้!$A$2:$A$20000, $A361, รายงานลูกหนี้!$K$2:$K$20000, 0)</f>
        <v>570</v>
      </c>
      <c r="K361">
        <f>SUMIFS(รายงานลูกหนี้!$G$2:$G$20000, รายงานลูกหนี้!$A$2:$A$20000, $A361, รายงานลูกหนี้!$K$2:$K$20000, "&gt;=1", รายงานลูกหนี้!$K$2:$K$20000, "&lt;=30")</f>
        <v>0</v>
      </c>
      <c r="L361">
        <f>SUMIFS(รายงานลูกหนี้!$G$2:$G$20000, รายงานลูกหนี้!$A$2:$A$20000, $A361, รายงานลูกหนี้!$K$2:$K$20000, "&gt;=31", รายงานลูกหนี้!$K$2:$K$20000, "&lt;=60")</f>
        <v>0</v>
      </c>
      <c r="M361">
        <f>SUMIFS(รายงานลูกหนี้!$G$2:$G$20000, รายงานลูกหนี้!$A$2:$A$20000, $A361, รายงานลูกหนี้!$K$2:$K$20000, "&gt;=61", รายงานลูกหนี้!$K$2:$K$20000, "&lt;=90")</f>
        <v>0</v>
      </c>
      <c r="N361">
        <f>SUMIFS(รายงานลูกหนี้!$G$2:$G$20000, รายงานลูกหนี้!$A$2:$A$20000, $A361, รายงานลูกหนี้!$K$2:$K$20000, "&gt;90")</f>
        <v>0</v>
      </c>
      <c r="O361">
        <f t="shared" si="28"/>
        <v>570</v>
      </c>
      <c r="P361" s="17">
        <f t="shared" si="29"/>
        <v>0</v>
      </c>
    </row>
    <row r="362" spans="1:16" x14ac:dyDescent="0.2">
      <c r="A362" t="str">
        <v>9f18761a94e9c698877a9772a7710fbefedea869e726037251242accb87339bb</v>
      </c>
      <c r="B362">
        <f>COUNTIF(รายงานลูกหนี้!$A:$A,A362)</f>
        <v>5</v>
      </c>
      <c r="C362">
        <f>COUNTIFS(รายงานลูกหนี้!$A:$A,A362,รายงานลูกหนี้!$K:$K,"&gt;0")</f>
        <v>2</v>
      </c>
      <c r="D362">
        <f>SUMIF(รายงานลูกหนี้!$A:$A,A362,รายงานลูกหนี้!$K:$K)</f>
        <v>11</v>
      </c>
      <c r="E362">
        <f>_xlfn.MAXIFS(รายงานลูกหนี้!$K:$K,รายงานลูกหนี้!$A:$A,A362)</f>
        <v>6</v>
      </c>
      <c r="F362" s="17">
        <f t="shared" si="25"/>
        <v>0.4</v>
      </c>
      <c r="G362" t="str">
        <f t="shared" si="26"/>
        <v>ค้างชำระ 1 - 30 วัน</v>
      </c>
      <c r="H362" t="str">
        <f t="shared" si="27"/>
        <v>ลูกหนี้ชั้นดี</v>
      </c>
      <c r="I362" s="17" cm="1">
        <f t="array" ref="I362">_xlfn.IFS(D362=0,0%, D362&lt;=30,25%, D362&lt;=60,50%, D362&lt;=90,75%, D362&gt;90,100%)</f>
        <v>0.25</v>
      </c>
      <c r="J362">
        <f>SUMIFS(รายงานลูกหนี้!$G$2:$G$20000, รายงานลูกหนี้!$A$2:$A$20000, $A362, รายงานลูกหนี้!$K$2:$K$20000, 0)</f>
        <v>10990</v>
      </c>
      <c r="K362">
        <f>SUMIFS(รายงานลูกหนี้!$G$2:$G$20000, รายงานลูกหนี้!$A$2:$A$20000, $A362, รายงานลูกหนี้!$K$2:$K$20000, "&gt;=1", รายงานลูกหนี้!$K$2:$K$20000, "&lt;=30")</f>
        <v>2810</v>
      </c>
      <c r="L362">
        <f>SUMIFS(รายงานลูกหนี้!$G$2:$G$20000, รายงานลูกหนี้!$A$2:$A$20000, $A362, รายงานลูกหนี้!$K$2:$K$20000, "&gt;=31", รายงานลูกหนี้!$K$2:$K$20000, "&lt;=60")</f>
        <v>0</v>
      </c>
      <c r="M362">
        <f>SUMIFS(รายงานลูกหนี้!$G$2:$G$20000, รายงานลูกหนี้!$A$2:$A$20000, $A362, รายงานลูกหนี้!$K$2:$K$20000, "&gt;=61", รายงานลูกหนี้!$K$2:$K$20000, "&lt;=90")</f>
        <v>0</v>
      </c>
      <c r="N362">
        <f>SUMIFS(รายงานลูกหนี้!$G$2:$G$20000, รายงานลูกหนี้!$A$2:$A$20000, $A362, รายงานลูกหนี้!$K$2:$K$20000, "&gt;90")</f>
        <v>0</v>
      </c>
      <c r="O362">
        <f t="shared" si="28"/>
        <v>13800</v>
      </c>
      <c r="P362" s="17">
        <f t="shared" si="29"/>
        <v>5.0905797101449275E-2</v>
      </c>
    </row>
    <row r="363" spans="1:16" x14ac:dyDescent="0.2">
      <c r="A363" t="str">
        <v>98c6bc9000a6805d0aa4c52af7aa6e223ccd46ce8425331d4be5813214a04088</v>
      </c>
      <c r="B363">
        <f>COUNTIF(รายงานลูกหนี้!$A:$A,A363)</f>
        <v>1</v>
      </c>
      <c r="C363">
        <f>COUNTIFS(รายงานลูกหนี้!$A:$A,A363,รายงานลูกหนี้!$K:$K,"&gt;0")</f>
        <v>0</v>
      </c>
      <c r="D363">
        <f>SUMIF(รายงานลูกหนี้!$A:$A,A363,รายงานลูกหนี้!$K:$K)</f>
        <v>0</v>
      </c>
      <c r="E363">
        <f>_xlfn.MAXIFS(รายงานลูกหนี้!$K:$K,รายงานลูกหนี้!$A:$A,A363)</f>
        <v>0</v>
      </c>
      <c r="F363" s="17">
        <f t="shared" si="25"/>
        <v>0</v>
      </c>
      <c r="G363" t="str">
        <f t="shared" si="26"/>
        <v>ชำระตรงเวลา</v>
      </c>
      <c r="H363" t="str">
        <f t="shared" si="27"/>
        <v>ลูกหนี้ชั้นดี</v>
      </c>
      <c r="I363" s="17" cm="1">
        <f t="array" ref="I363">_xlfn.IFS(D363=0,0%, D363&lt;=30,25%, D363&lt;=60,50%, D363&lt;=90,75%, D363&gt;90,100%)</f>
        <v>0</v>
      </c>
      <c r="J363">
        <f>SUMIFS(รายงานลูกหนี้!$G$2:$G$20000, รายงานลูกหนี้!$A$2:$A$20000, $A363, รายงานลูกหนี้!$K$2:$K$20000, 0)</f>
        <v>225</v>
      </c>
      <c r="K363">
        <f>SUMIFS(รายงานลูกหนี้!$G$2:$G$20000, รายงานลูกหนี้!$A$2:$A$20000, $A363, รายงานลูกหนี้!$K$2:$K$20000, "&gt;=1", รายงานลูกหนี้!$K$2:$K$20000, "&lt;=30")</f>
        <v>0</v>
      </c>
      <c r="L363">
        <f>SUMIFS(รายงานลูกหนี้!$G$2:$G$20000, รายงานลูกหนี้!$A$2:$A$20000, $A363, รายงานลูกหนี้!$K$2:$K$20000, "&gt;=31", รายงานลูกหนี้!$K$2:$K$20000, "&lt;=60")</f>
        <v>0</v>
      </c>
      <c r="M363">
        <f>SUMIFS(รายงานลูกหนี้!$G$2:$G$20000, รายงานลูกหนี้!$A$2:$A$20000, $A363, รายงานลูกหนี้!$K$2:$K$20000, "&gt;=61", รายงานลูกหนี้!$K$2:$K$20000, "&lt;=90")</f>
        <v>0</v>
      </c>
      <c r="N363">
        <f>SUMIFS(รายงานลูกหนี้!$G$2:$G$20000, รายงานลูกหนี้!$A$2:$A$20000, $A363, รายงานลูกหนี้!$K$2:$K$20000, "&gt;90")</f>
        <v>0</v>
      </c>
      <c r="O363">
        <f t="shared" si="28"/>
        <v>225</v>
      </c>
      <c r="P363" s="17">
        <f t="shared" si="29"/>
        <v>0</v>
      </c>
    </row>
    <row r="364" spans="1:16" x14ac:dyDescent="0.2">
      <c r="A364" t="str">
        <v>cf933ff7fd8b984f513533dd97d83131ac5ddfbc2ddcebeea2ef2542bfbf9417</v>
      </c>
      <c r="B364">
        <f>COUNTIF(รายงานลูกหนี้!$A:$A,A364)</f>
        <v>1</v>
      </c>
      <c r="C364">
        <f>COUNTIFS(รายงานลูกหนี้!$A:$A,A364,รายงานลูกหนี้!$K:$K,"&gt;0")</f>
        <v>0</v>
      </c>
      <c r="D364">
        <f>SUMIF(รายงานลูกหนี้!$A:$A,A364,รายงานลูกหนี้!$K:$K)</f>
        <v>0</v>
      </c>
      <c r="E364">
        <f>_xlfn.MAXIFS(รายงานลูกหนี้!$K:$K,รายงานลูกหนี้!$A:$A,A364)</f>
        <v>0</v>
      </c>
      <c r="F364" s="17">
        <f t="shared" si="25"/>
        <v>0</v>
      </c>
      <c r="G364" t="str">
        <f t="shared" si="26"/>
        <v>ชำระตรงเวลา</v>
      </c>
      <c r="H364" t="str">
        <f t="shared" si="27"/>
        <v>ลูกหนี้ชั้นดี</v>
      </c>
      <c r="I364" s="17" cm="1">
        <f t="array" ref="I364">_xlfn.IFS(D364=0,0%, D364&lt;=30,25%, D364&lt;=60,50%, D364&lt;=90,75%, D364&gt;90,100%)</f>
        <v>0</v>
      </c>
      <c r="J364">
        <f>SUMIFS(รายงานลูกหนี้!$G$2:$G$20000, รายงานลูกหนี้!$A$2:$A$20000, $A364, รายงานลูกหนี้!$K$2:$K$20000, 0)</f>
        <v>3403</v>
      </c>
      <c r="K364">
        <f>SUMIFS(รายงานลูกหนี้!$G$2:$G$20000, รายงานลูกหนี้!$A$2:$A$20000, $A364, รายงานลูกหนี้!$K$2:$K$20000, "&gt;=1", รายงานลูกหนี้!$K$2:$K$20000, "&lt;=30")</f>
        <v>0</v>
      </c>
      <c r="L364">
        <f>SUMIFS(รายงานลูกหนี้!$G$2:$G$20000, รายงานลูกหนี้!$A$2:$A$20000, $A364, รายงานลูกหนี้!$K$2:$K$20000, "&gt;=31", รายงานลูกหนี้!$K$2:$K$20000, "&lt;=60")</f>
        <v>0</v>
      </c>
      <c r="M364">
        <f>SUMIFS(รายงานลูกหนี้!$G$2:$G$20000, รายงานลูกหนี้!$A$2:$A$20000, $A364, รายงานลูกหนี้!$K$2:$K$20000, "&gt;=61", รายงานลูกหนี้!$K$2:$K$20000, "&lt;=90")</f>
        <v>0</v>
      </c>
      <c r="N364">
        <f>SUMIFS(รายงานลูกหนี้!$G$2:$G$20000, รายงานลูกหนี้!$A$2:$A$20000, $A364, รายงานลูกหนี้!$K$2:$K$20000, "&gt;90")</f>
        <v>0</v>
      </c>
      <c r="O364">
        <f t="shared" si="28"/>
        <v>3403</v>
      </c>
      <c r="P364" s="17">
        <f t="shared" si="29"/>
        <v>0</v>
      </c>
    </row>
    <row r="365" spans="1:16" x14ac:dyDescent="0.2">
      <c r="A365" t="str">
        <v>0da25ad6e402705997dc0b7e5ab0728897c93646f2c4bd46e23a9cd0c30bba2b</v>
      </c>
      <c r="B365">
        <f>COUNTIF(รายงานลูกหนี้!$A:$A,A365)</f>
        <v>13</v>
      </c>
      <c r="C365">
        <f>COUNTIFS(รายงานลูกหนี้!$A:$A,A365,รายงานลูกหนี้!$K:$K,"&gt;0")</f>
        <v>6</v>
      </c>
      <c r="D365">
        <f>SUMIF(รายงานลูกหนี้!$A:$A,A365,รายงานลูกหนี้!$K:$K)</f>
        <v>43</v>
      </c>
      <c r="E365">
        <f>_xlfn.MAXIFS(รายงานลูกหนี้!$K:$K,รายงานลูกหนี้!$A:$A,A365)</f>
        <v>29</v>
      </c>
      <c r="F365" s="17">
        <f t="shared" si="25"/>
        <v>0.46153846153846156</v>
      </c>
      <c r="G365" t="str">
        <f t="shared" si="26"/>
        <v>ค้างชำระ 1 - 30 วัน</v>
      </c>
      <c r="H365" t="str">
        <f t="shared" si="27"/>
        <v>ลูกหนี้ชั้นดี</v>
      </c>
      <c r="I365" s="17" cm="1">
        <f t="array" ref="I365">_xlfn.IFS(D365=0,0%, D365&lt;=30,25%, D365&lt;=60,50%, D365&lt;=90,75%, D365&gt;90,100%)</f>
        <v>0.5</v>
      </c>
      <c r="J365">
        <f>SUMIFS(รายงานลูกหนี้!$G$2:$G$20000, รายงานลูกหนี้!$A$2:$A$20000, $A365, รายงานลูกหนี้!$K$2:$K$20000, 0)</f>
        <v>31617</v>
      </c>
      <c r="K365">
        <f>SUMIFS(รายงานลูกหนี้!$G$2:$G$20000, รายงานลูกหนี้!$A$2:$A$20000, $A365, รายงานลูกหนี้!$K$2:$K$20000, "&gt;=1", รายงานลูกหนี้!$K$2:$K$20000, "&lt;=30")</f>
        <v>29276</v>
      </c>
      <c r="L365">
        <f>SUMIFS(รายงานลูกหนี้!$G$2:$G$20000, รายงานลูกหนี้!$A$2:$A$20000, $A365, รายงานลูกหนี้!$K$2:$K$20000, "&gt;=31", รายงานลูกหนี้!$K$2:$K$20000, "&lt;=60")</f>
        <v>0</v>
      </c>
      <c r="M365">
        <f>SUMIFS(รายงานลูกหนี้!$G$2:$G$20000, รายงานลูกหนี้!$A$2:$A$20000, $A365, รายงานลูกหนี้!$K$2:$K$20000, "&gt;=61", รายงานลูกหนี้!$K$2:$K$20000, "&lt;=90")</f>
        <v>0</v>
      </c>
      <c r="N365">
        <f>SUMIFS(รายงานลูกหนี้!$G$2:$G$20000, รายงานลูกหนี้!$A$2:$A$20000, $A365, รายงานลูกหนี้!$K$2:$K$20000, "&gt;90")</f>
        <v>0</v>
      </c>
      <c r="O365">
        <f t="shared" si="28"/>
        <v>60893</v>
      </c>
      <c r="P365" s="17">
        <f t="shared" si="29"/>
        <v>0.12019443942653507</v>
      </c>
    </row>
    <row r="366" spans="1:16" x14ac:dyDescent="0.2">
      <c r="A366" t="str">
        <v>eeb1b7f12fe3228399299fb297d814a30f52757269a7799c2fc7863f4486e15c</v>
      </c>
      <c r="B366">
        <f>COUNTIF(รายงานลูกหนี้!$A:$A,A366)</f>
        <v>1</v>
      </c>
      <c r="C366">
        <f>COUNTIFS(รายงานลูกหนี้!$A:$A,A366,รายงานลูกหนี้!$K:$K,"&gt;0")</f>
        <v>1</v>
      </c>
      <c r="D366">
        <f>SUMIF(รายงานลูกหนี้!$A:$A,A366,รายงานลูกหนี้!$K:$K)</f>
        <v>1</v>
      </c>
      <c r="E366">
        <f>_xlfn.MAXIFS(รายงานลูกหนี้!$K:$K,รายงานลูกหนี้!$A:$A,A366)</f>
        <v>1</v>
      </c>
      <c r="F366" s="17">
        <f t="shared" si="25"/>
        <v>1</v>
      </c>
      <c r="G366" t="str">
        <f t="shared" si="26"/>
        <v>ค้างชำระ 1 - 30 วัน</v>
      </c>
      <c r="H366" t="str">
        <f t="shared" si="27"/>
        <v>ลูกหนี้ชั้นดี</v>
      </c>
      <c r="I366" s="17" cm="1">
        <f t="array" ref="I366">_xlfn.IFS(D366=0,0%, D366&lt;=30,25%, D366&lt;=60,50%, D366&lt;=90,75%, D366&gt;90,100%)</f>
        <v>0.25</v>
      </c>
      <c r="J366">
        <f>SUMIFS(รายงานลูกหนี้!$G$2:$G$20000, รายงานลูกหนี้!$A$2:$A$20000, $A366, รายงานลูกหนี้!$K$2:$K$20000, 0)</f>
        <v>0</v>
      </c>
      <c r="K366">
        <f>SUMIFS(รายงานลูกหนี้!$G$2:$G$20000, รายงานลูกหนี้!$A$2:$A$20000, $A366, รายงานลูกหนี้!$K$2:$K$20000, "&gt;=1", รายงานลูกหนี้!$K$2:$K$20000, "&lt;=30")</f>
        <v>1500</v>
      </c>
      <c r="L366">
        <f>SUMIFS(รายงานลูกหนี้!$G$2:$G$20000, รายงานลูกหนี้!$A$2:$A$20000, $A366, รายงานลูกหนี้!$K$2:$K$20000, "&gt;=31", รายงานลูกหนี้!$K$2:$K$20000, "&lt;=60")</f>
        <v>0</v>
      </c>
      <c r="M366">
        <f>SUMIFS(รายงานลูกหนี้!$G$2:$G$20000, รายงานลูกหนี้!$A$2:$A$20000, $A366, รายงานลูกหนี้!$K$2:$K$20000, "&gt;=61", รายงานลูกหนี้!$K$2:$K$20000, "&lt;=90")</f>
        <v>0</v>
      </c>
      <c r="N366">
        <f>SUMIFS(รายงานลูกหนี้!$G$2:$G$20000, รายงานลูกหนี้!$A$2:$A$20000, $A366, รายงานลูกหนี้!$K$2:$K$20000, "&gt;90")</f>
        <v>0</v>
      </c>
      <c r="O366">
        <f t="shared" si="28"/>
        <v>1500</v>
      </c>
      <c r="P366" s="17">
        <f t="shared" si="29"/>
        <v>0.25</v>
      </c>
    </row>
    <row r="367" spans="1:16" x14ac:dyDescent="0.2">
      <c r="A367" t="str">
        <v>a4a4757a01489231fbfd5d5e66abc8ff1f4511c91549b21cb07de80c9140ca65</v>
      </c>
      <c r="B367">
        <f>COUNTIF(รายงานลูกหนี้!$A:$A,A367)</f>
        <v>1</v>
      </c>
      <c r="C367">
        <f>COUNTIFS(รายงานลูกหนี้!$A:$A,A367,รายงานลูกหนี้!$K:$K,"&gt;0")</f>
        <v>1</v>
      </c>
      <c r="D367">
        <f>SUMIF(รายงานลูกหนี้!$A:$A,A367,รายงานลูกหนี้!$K:$K)</f>
        <v>1</v>
      </c>
      <c r="E367">
        <f>_xlfn.MAXIFS(รายงานลูกหนี้!$K:$K,รายงานลูกหนี้!$A:$A,A367)</f>
        <v>1</v>
      </c>
      <c r="F367" s="17">
        <f t="shared" si="25"/>
        <v>1</v>
      </c>
      <c r="G367" t="str">
        <f t="shared" si="26"/>
        <v>ค้างชำระ 1 - 30 วัน</v>
      </c>
      <c r="H367" t="str">
        <f t="shared" si="27"/>
        <v>ลูกหนี้ชั้นดี</v>
      </c>
      <c r="I367" s="17" cm="1">
        <f t="array" ref="I367">_xlfn.IFS(D367=0,0%, D367&lt;=30,25%, D367&lt;=60,50%, D367&lt;=90,75%, D367&gt;90,100%)</f>
        <v>0.25</v>
      </c>
      <c r="J367">
        <f>SUMIFS(รายงานลูกหนี้!$G$2:$G$20000, รายงานลูกหนี้!$A$2:$A$20000, $A367, รายงานลูกหนี้!$K$2:$K$20000, 0)</f>
        <v>0</v>
      </c>
      <c r="K367">
        <f>SUMIFS(รายงานลูกหนี้!$G$2:$G$20000, รายงานลูกหนี้!$A$2:$A$20000, $A367, รายงานลูกหนี้!$K$2:$K$20000, "&gt;=1", รายงานลูกหนี้!$K$2:$K$20000, "&lt;=30")</f>
        <v>9040</v>
      </c>
      <c r="L367">
        <f>SUMIFS(รายงานลูกหนี้!$G$2:$G$20000, รายงานลูกหนี้!$A$2:$A$20000, $A367, รายงานลูกหนี้!$K$2:$K$20000, "&gt;=31", รายงานลูกหนี้!$K$2:$K$20000, "&lt;=60")</f>
        <v>0</v>
      </c>
      <c r="M367">
        <f>SUMIFS(รายงานลูกหนี้!$G$2:$G$20000, รายงานลูกหนี้!$A$2:$A$20000, $A367, รายงานลูกหนี้!$K$2:$K$20000, "&gt;=61", รายงานลูกหนี้!$K$2:$K$20000, "&lt;=90")</f>
        <v>0</v>
      </c>
      <c r="N367">
        <f>SUMIFS(รายงานลูกหนี้!$G$2:$G$20000, รายงานลูกหนี้!$A$2:$A$20000, $A367, รายงานลูกหนี้!$K$2:$K$20000, "&gt;90")</f>
        <v>0</v>
      </c>
      <c r="O367">
        <f t="shared" si="28"/>
        <v>9040</v>
      </c>
      <c r="P367" s="17">
        <f t="shared" si="29"/>
        <v>0.25</v>
      </c>
    </row>
    <row r="368" spans="1:16" x14ac:dyDescent="0.2">
      <c r="A368" t="str">
        <v>5171d22b960d1d091f734d1654adb3eb90f7b66d387c299122acd8082bcdf420</v>
      </c>
      <c r="B368">
        <f>COUNTIF(รายงานลูกหนี้!$A:$A,A368)</f>
        <v>16</v>
      </c>
      <c r="C368">
        <f>COUNTIFS(รายงานลูกหนี้!$A:$A,A368,รายงานลูกหนี้!$K:$K,"&gt;0")</f>
        <v>10</v>
      </c>
      <c r="D368">
        <f>SUMIF(รายงานลูกหนี้!$A:$A,A368,รายงานลูกหนี้!$K:$K)</f>
        <v>65</v>
      </c>
      <c r="E368">
        <f>_xlfn.MAXIFS(รายงานลูกหนี้!$K:$K,รายงานลูกหนี้!$A:$A,A368)</f>
        <v>19</v>
      </c>
      <c r="F368" s="17">
        <f t="shared" si="25"/>
        <v>0.625</v>
      </c>
      <c r="G368" t="str">
        <f t="shared" si="26"/>
        <v>ค้างชำระ 1 - 30 วัน</v>
      </c>
      <c r="H368" t="str">
        <f t="shared" si="27"/>
        <v>ลูกหนี้ชั้นดี</v>
      </c>
      <c r="I368" s="17" cm="1">
        <f t="array" ref="I368">_xlfn.IFS(D368=0,0%, D368&lt;=30,25%, D368&lt;=60,50%, D368&lt;=90,75%, D368&gt;90,100%)</f>
        <v>0.75</v>
      </c>
      <c r="J368">
        <f>SUMIFS(รายงานลูกหนี้!$G$2:$G$20000, รายงานลูกหนี้!$A$2:$A$20000, $A368, รายงานลูกหนี้!$K$2:$K$20000, 0)</f>
        <v>24335</v>
      </c>
      <c r="K368">
        <f>SUMIFS(รายงานลูกหนี้!$G$2:$G$20000, รายงานลูกหนี้!$A$2:$A$20000, $A368, รายงานลูกหนี้!$K$2:$K$20000, "&gt;=1", รายงานลูกหนี้!$K$2:$K$20000, "&lt;=30")</f>
        <v>55855</v>
      </c>
      <c r="L368">
        <f>SUMIFS(รายงานลูกหนี้!$G$2:$G$20000, รายงานลูกหนี้!$A$2:$A$20000, $A368, รายงานลูกหนี้!$K$2:$K$20000, "&gt;=31", รายงานลูกหนี้!$K$2:$K$20000, "&lt;=60")</f>
        <v>0</v>
      </c>
      <c r="M368">
        <f>SUMIFS(รายงานลูกหนี้!$G$2:$G$20000, รายงานลูกหนี้!$A$2:$A$20000, $A368, รายงานลูกหนี้!$K$2:$K$20000, "&gt;=61", รายงานลูกหนี้!$K$2:$K$20000, "&lt;=90")</f>
        <v>0</v>
      </c>
      <c r="N368">
        <f>SUMIFS(รายงานลูกหนี้!$G$2:$G$20000, รายงานลูกหนี้!$A$2:$A$20000, $A368, รายงานลูกหนี้!$K$2:$K$20000, "&gt;90")</f>
        <v>0</v>
      </c>
      <c r="O368">
        <f t="shared" si="28"/>
        <v>80190</v>
      </c>
      <c r="P368" s="17">
        <f t="shared" si="29"/>
        <v>0.17413330839256766</v>
      </c>
    </row>
    <row r="369" spans="1:16" x14ac:dyDescent="0.2">
      <c r="A369" t="str">
        <v>efcefa8c1d2a93b6319f464e0243877be157d2f95b807f80c1be69aac2607865</v>
      </c>
      <c r="B369">
        <f>COUNTIF(รายงานลูกหนี้!$A:$A,A369)</f>
        <v>9</v>
      </c>
      <c r="C369">
        <f>COUNTIFS(รายงานลูกหนี้!$A:$A,A369,รายงานลูกหนี้!$K:$K,"&gt;0")</f>
        <v>3</v>
      </c>
      <c r="D369">
        <f>SUMIF(รายงานลูกหนี้!$A:$A,A369,รายงานลูกหนี้!$K:$K)</f>
        <v>22</v>
      </c>
      <c r="E369">
        <f>_xlfn.MAXIFS(รายงานลูกหนี้!$K:$K,รายงานลูกหนี้!$A:$A,A369)</f>
        <v>10</v>
      </c>
      <c r="F369" s="17">
        <f t="shared" si="25"/>
        <v>0.33333333333333331</v>
      </c>
      <c r="G369" t="str">
        <f t="shared" si="26"/>
        <v>ค้างชำระ 1 - 30 วัน</v>
      </c>
      <c r="H369" t="str">
        <f t="shared" si="27"/>
        <v>ลูกหนี้ชั้นดี</v>
      </c>
      <c r="I369" s="17" cm="1">
        <f t="array" ref="I369">_xlfn.IFS(D369=0,0%, D369&lt;=30,25%, D369&lt;=60,50%, D369&lt;=90,75%, D369&gt;90,100%)</f>
        <v>0.25</v>
      </c>
      <c r="J369">
        <f>SUMIFS(รายงานลูกหนี้!$G$2:$G$20000, รายงานลูกหนี้!$A$2:$A$20000, $A369, รายงานลูกหนี้!$K$2:$K$20000, 0)</f>
        <v>37659</v>
      </c>
      <c r="K369">
        <f>SUMIFS(รายงานลูกหนี้!$G$2:$G$20000, รายงานลูกหนี้!$A$2:$A$20000, $A369, รายงานลูกหนี้!$K$2:$K$20000, "&gt;=1", รายงานลูกหนี้!$K$2:$K$20000, "&lt;=30")</f>
        <v>35437</v>
      </c>
      <c r="L369">
        <f>SUMIFS(รายงานลูกหนี้!$G$2:$G$20000, รายงานลูกหนี้!$A$2:$A$20000, $A369, รายงานลูกหนี้!$K$2:$K$20000, "&gt;=31", รายงานลูกหนี้!$K$2:$K$20000, "&lt;=60")</f>
        <v>0</v>
      </c>
      <c r="M369">
        <f>SUMIFS(รายงานลูกหนี้!$G$2:$G$20000, รายงานลูกหนี้!$A$2:$A$20000, $A369, รายงานลูกหนี้!$K$2:$K$20000, "&gt;=61", รายงานลูกหนี้!$K$2:$K$20000, "&lt;=90")</f>
        <v>0</v>
      </c>
      <c r="N369">
        <f>SUMIFS(รายงานลูกหนี้!$G$2:$G$20000, รายงานลูกหนี้!$A$2:$A$20000, $A369, รายงานลูกหนี้!$K$2:$K$20000, "&gt;90")</f>
        <v>0</v>
      </c>
      <c r="O369">
        <f t="shared" si="28"/>
        <v>73096</v>
      </c>
      <c r="P369" s="17">
        <f t="shared" si="29"/>
        <v>0.12120020247345956</v>
      </c>
    </row>
    <row r="370" spans="1:16" x14ac:dyDescent="0.2">
      <c r="A370" t="str">
        <v>380b7bd56085c25024150b822d758198a252c5d7abb1dc2b5e70e6e989319125</v>
      </c>
      <c r="B370">
        <f>COUNTIF(รายงานลูกหนี้!$A:$A,A370)</f>
        <v>14</v>
      </c>
      <c r="C370">
        <f>COUNTIFS(รายงานลูกหนี้!$A:$A,A370,รายงานลูกหนี้!$K:$K,"&gt;0")</f>
        <v>4</v>
      </c>
      <c r="D370">
        <f>SUMIF(รายงานลูกหนี้!$A:$A,A370,รายงานลูกหนี้!$K:$K)</f>
        <v>20</v>
      </c>
      <c r="E370">
        <f>_xlfn.MAXIFS(รายงานลูกหนี้!$K:$K,รายงานลูกหนี้!$A:$A,A370)</f>
        <v>6</v>
      </c>
      <c r="F370" s="17">
        <f t="shared" si="25"/>
        <v>0.2857142857142857</v>
      </c>
      <c r="G370" t="str">
        <f t="shared" si="26"/>
        <v>ค้างชำระ 1 - 30 วัน</v>
      </c>
      <c r="H370" t="str">
        <f t="shared" si="27"/>
        <v>ลูกหนี้ชั้นดี</v>
      </c>
      <c r="I370" s="17" cm="1">
        <f t="array" ref="I370">_xlfn.IFS(D370=0,0%, D370&lt;=30,25%, D370&lt;=60,50%, D370&lt;=90,75%, D370&gt;90,100%)</f>
        <v>0.25</v>
      </c>
      <c r="J370">
        <f>SUMIFS(รายงานลูกหนี้!$G$2:$G$20000, รายงานลูกหนี้!$A$2:$A$20000, $A370, รายงานลูกหนี้!$K$2:$K$20000, 0)</f>
        <v>25863</v>
      </c>
      <c r="K370">
        <f>SUMIFS(รายงานลูกหนี้!$G$2:$G$20000, รายงานลูกหนี้!$A$2:$A$20000, $A370, รายงานลูกหนี้!$K$2:$K$20000, "&gt;=1", รายงานลูกหนี้!$K$2:$K$20000, "&lt;=30")</f>
        <v>1573</v>
      </c>
      <c r="L370">
        <f>SUMIFS(รายงานลูกหนี้!$G$2:$G$20000, รายงานลูกหนี้!$A$2:$A$20000, $A370, รายงานลูกหนี้!$K$2:$K$20000, "&gt;=31", รายงานลูกหนี้!$K$2:$K$20000, "&lt;=60")</f>
        <v>0</v>
      </c>
      <c r="M370">
        <f>SUMIFS(รายงานลูกหนี้!$G$2:$G$20000, รายงานลูกหนี้!$A$2:$A$20000, $A370, รายงานลูกหนี้!$K$2:$K$20000, "&gt;=61", รายงานลูกหนี้!$K$2:$K$20000, "&lt;=90")</f>
        <v>0</v>
      </c>
      <c r="N370">
        <f>SUMIFS(รายงานลูกหนี้!$G$2:$G$20000, รายงานลูกหนี้!$A$2:$A$20000, $A370, รายงานลูกหนี้!$K$2:$K$20000, "&gt;90")</f>
        <v>0</v>
      </c>
      <c r="O370">
        <f t="shared" si="28"/>
        <v>27436</v>
      </c>
      <c r="P370" s="17">
        <f t="shared" si="29"/>
        <v>1.4333357632307916E-2</v>
      </c>
    </row>
    <row r="371" spans="1:16" x14ac:dyDescent="0.2">
      <c r="A371" t="str">
        <v>c6630d23fa6756d2f6226301089adbab4f317b39e72390b9f7512f7ac5594241</v>
      </c>
      <c r="B371">
        <f>COUNTIF(รายงานลูกหนี้!$A:$A,A371)</f>
        <v>4</v>
      </c>
      <c r="C371">
        <f>COUNTIFS(รายงานลูกหนี้!$A:$A,A371,รายงานลูกหนี้!$K:$K,"&gt;0")</f>
        <v>1</v>
      </c>
      <c r="D371">
        <f>SUMIF(รายงานลูกหนี้!$A:$A,A371,รายงานลูกหนี้!$K:$K)</f>
        <v>6</v>
      </c>
      <c r="E371">
        <f>_xlfn.MAXIFS(รายงานลูกหนี้!$K:$K,รายงานลูกหนี้!$A:$A,A371)</f>
        <v>6</v>
      </c>
      <c r="F371" s="17">
        <f t="shared" si="25"/>
        <v>0.25</v>
      </c>
      <c r="G371" t="str">
        <f t="shared" si="26"/>
        <v>ค้างชำระ 1 - 30 วัน</v>
      </c>
      <c r="H371" t="str">
        <f t="shared" si="27"/>
        <v>ลูกหนี้ชั้นดี</v>
      </c>
      <c r="I371" s="17" cm="1">
        <f t="array" ref="I371">_xlfn.IFS(D371=0,0%, D371&lt;=30,25%, D371&lt;=60,50%, D371&lt;=90,75%, D371&gt;90,100%)</f>
        <v>0.25</v>
      </c>
      <c r="J371">
        <f>SUMIFS(รายงานลูกหนี้!$G$2:$G$20000, รายงานลูกหนี้!$A$2:$A$20000, $A371, รายงานลูกหนี้!$K$2:$K$20000, 0)</f>
        <v>5034</v>
      </c>
      <c r="K371">
        <f>SUMIFS(รายงานลูกหนี้!$G$2:$G$20000, รายงานลูกหนี้!$A$2:$A$20000, $A371, รายงานลูกหนี้!$K$2:$K$20000, "&gt;=1", รายงานลูกหนี้!$K$2:$K$20000, "&lt;=30")</f>
        <v>10376</v>
      </c>
      <c r="L371">
        <f>SUMIFS(รายงานลูกหนี้!$G$2:$G$20000, รายงานลูกหนี้!$A$2:$A$20000, $A371, รายงานลูกหนี้!$K$2:$K$20000, "&gt;=31", รายงานลูกหนี้!$K$2:$K$20000, "&lt;=60")</f>
        <v>0</v>
      </c>
      <c r="M371">
        <f>SUMIFS(รายงานลูกหนี้!$G$2:$G$20000, รายงานลูกหนี้!$A$2:$A$20000, $A371, รายงานลูกหนี้!$K$2:$K$20000, "&gt;=61", รายงานลูกหนี้!$K$2:$K$20000, "&lt;=90")</f>
        <v>0</v>
      </c>
      <c r="N371">
        <f>SUMIFS(รายงานลูกหนี้!$G$2:$G$20000, รายงานลูกหนี้!$A$2:$A$20000, $A371, รายงานลูกหนี้!$K$2:$K$20000, "&gt;90")</f>
        <v>0</v>
      </c>
      <c r="O371">
        <f t="shared" si="28"/>
        <v>15410</v>
      </c>
      <c r="P371" s="17">
        <f t="shared" si="29"/>
        <v>0.16833225178455549</v>
      </c>
    </row>
    <row r="372" spans="1:16" x14ac:dyDescent="0.2">
      <c r="A372" t="str">
        <v>a80c72fc739f6c8bb4d23eefb0dd7c88245792f3216f6575979cf4c473d789a0</v>
      </c>
      <c r="B372">
        <f>COUNTIF(รายงานลูกหนี้!$A:$A,A372)</f>
        <v>9</v>
      </c>
      <c r="C372">
        <f>COUNTIFS(รายงานลูกหนี้!$A:$A,A372,รายงานลูกหนี้!$K:$K,"&gt;0")</f>
        <v>6</v>
      </c>
      <c r="D372">
        <f>SUMIF(รายงานลูกหนี้!$A:$A,A372,รายงานลูกหนี้!$K:$K)</f>
        <v>23</v>
      </c>
      <c r="E372">
        <f>_xlfn.MAXIFS(รายงานลูกหนี้!$K:$K,รายงานลูกหนี้!$A:$A,A372)</f>
        <v>11</v>
      </c>
      <c r="F372" s="17">
        <f t="shared" si="25"/>
        <v>0.66666666666666663</v>
      </c>
      <c r="G372" t="str">
        <f t="shared" si="26"/>
        <v>ค้างชำระ 1 - 30 วัน</v>
      </c>
      <c r="H372" t="str">
        <f t="shared" si="27"/>
        <v>ลูกหนี้ชั้นดี</v>
      </c>
      <c r="I372" s="17" cm="1">
        <f t="array" ref="I372">_xlfn.IFS(D372=0,0%, D372&lt;=30,25%, D372&lt;=60,50%, D372&lt;=90,75%, D372&gt;90,100%)</f>
        <v>0.25</v>
      </c>
      <c r="J372">
        <f>SUMIFS(รายงานลูกหนี้!$G$2:$G$20000, รายงานลูกหนี้!$A$2:$A$20000, $A372, รายงานลูกหนี้!$K$2:$K$20000, 0)</f>
        <v>9557</v>
      </c>
      <c r="K372">
        <f>SUMIFS(รายงานลูกหนี้!$G$2:$G$20000, รายงานลูกหนี้!$A$2:$A$20000, $A372, รายงานลูกหนี้!$K$2:$K$20000, "&gt;=1", รายงานลูกหนี้!$K$2:$K$20000, "&lt;=30")</f>
        <v>93599</v>
      </c>
      <c r="L372">
        <f>SUMIFS(รายงานลูกหนี้!$G$2:$G$20000, รายงานลูกหนี้!$A$2:$A$20000, $A372, รายงานลูกหนี้!$K$2:$K$20000, "&gt;=31", รายงานลูกหนี้!$K$2:$K$20000, "&lt;=60")</f>
        <v>0</v>
      </c>
      <c r="M372">
        <f>SUMIFS(รายงานลูกหนี้!$G$2:$G$20000, รายงานลูกหนี้!$A$2:$A$20000, $A372, รายงานลูกหนี้!$K$2:$K$20000, "&gt;=61", รายงานลูกหนี้!$K$2:$K$20000, "&lt;=90")</f>
        <v>0</v>
      </c>
      <c r="N372">
        <f>SUMIFS(รายงานลูกหนี้!$G$2:$G$20000, รายงานลูกหนี้!$A$2:$A$20000, $A372, รายงานลูกหนี้!$K$2:$K$20000, "&gt;90")</f>
        <v>0</v>
      </c>
      <c r="O372">
        <f t="shared" si="28"/>
        <v>103156</v>
      </c>
      <c r="P372" s="17">
        <f t="shared" si="29"/>
        <v>0.22683847764550777</v>
      </c>
    </row>
    <row r="373" spans="1:16" x14ac:dyDescent="0.2">
      <c r="A373" t="str">
        <v>95f145a590c0df9ef54dffba9d8dcfba7f6eb1201180f2cecfe0704d9f0223a9</v>
      </c>
      <c r="B373">
        <f>COUNTIF(รายงานลูกหนี้!$A:$A,A373)</f>
        <v>1</v>
      </c>
      <c r="C373">
        <f>COUNTIFS(รายงานลูกหนี้!$A:$A,A373,รายงานลูกหนี้!$K:$K,"&gt;0")</f>
        <v>0</v>
      </c>
      <c r="D373">
        <f>SUMIF(รายงานลูกหนี้!$A:$A,A373,รายงานลูกหนี้!$K:$K)</f>
        <v>0</v>
      </c>
      <c r="E373">
        <f>_xlfn.MAXIFS(รายงานลูกหนี้!$K:$K,รายงานลูกหนี้!$A:$A,A373)</f>
        <v>0</v>
      </c>
      <c r="F373" s="17">
        <f t="shared" si="25"/>
        <v>0</v>
      </c>
      <c r="G373" t="str">
        <f t="shared" si="26"/>
        <v>ชำระตรงเวลา</v>
      </c>
      <c r="H373" t="str">
        <f t="shared" si="27"/>
        <v>ลูกหนี้ชั้นดี</v>
      </c>
      <c r="I373" s="17" cm="1">
        <f t="array" ref="I373">_xlfn.IFS(D373=0,0%, D373&lt;=30,25%, D373&lt;=60,50%, D373&lt;=90,75%, D373&gt;90,100%)</f>
        <v>0</v>
      </c>
      <c r="J373">
        <f>SUMIFS(รายงานลูกหนี้!$G$2:$G$20000, รายงานลูกหนี้!$A$2:$A$20000, $A373, รายงานลูกหนี้!$K$2:$K$20000, 0)</f>
        <v>1920</v>
      </c>
      <c r="K373">
        <f>SUMIFS(รายงานลูกหนี้!$G$2:$G$20000, รายงานลูกหนี้!$A$2:$A$20000, $A373, รายงานลูกหนี้!$K$2:$K$20000, "&gt;=1", รายงานลูกหนี้!$K$2:$K$20000, "&lt;=30")</f>
        <v>0</v>
      </c>
      <c r="L373">
        <f>SUMIFS(รายงานลูกหนี้!$G$2:$G$20000, รายงานลูกหนี้!$A$2:$A$20000, $A373, รายงานลูกหนี้!$K$2:$K$20000, "&gt;=31", รายงานลูกหนี้!$K$2:$K$20000, "&lt;=60")</f>
        <v>0</v>
      </c>
      <c r="M373">
        <f>SUMIFS(รายงานลูกหนี้!$G$2:$G$20000, รายงานลูกหนี้!$A$2:$A$20000, $A373, รายงานลูกหนี้!$K$2:$K$20000, "&gt;=61", รายงานลูกหนี้!$K$2:$K$20000, "&lt;=90")</f>
        <v>0</v>
      </c>
      <c r="N373">
        <f>SUMIFS(รายงานลูกหนี้!$G$2:$G$20000, รายงานลูกหนี้!$A$2:$A$20000, $A373, รายงานลูกหนี้!$K$2:$K$20000, "&gt;90")</f>
        <v>0</v>
      </c>
      <c r="O373">
        <f t="shared" si="28"/>
        <v>1920</v>
      </c>
      <c r="P373" s="17">
        <f t="shared" si="29"/>
        <v>0</v>
      </c>
    </row>
    <row r="374" spans="1:16" x14ac:dyDescent="0.2">
      <c r="A374" t="str">
        <v>1c59986e0ba1b82806f0c9c726a036c17391c420e8a46a8455a856e75c3d714f</v>
      </c>
      <c r="B374">
        <f>COUNTIF(รายงานลูกหนี้!$A:$A,A374)</f>
        <v>8</v>
      </c>
      <c r="C374">
        <f>COUNTIFS(รายงานลูกหนี้!$A:$A,A374,รายงานลูกหนี้!$K:$K,"&gt;0")</f>
        <v>2</v>
      </c>
      <c r="D374">
        <f>SUMIF(รายงานลูกหนี้!$A:$A,A374,รายงานลูกหนี้!$K:$K)</f>
        <v>7</v>
      </c>
      <c r="E374">
        <f>_xlfn.MAXIFS(รายงานลูกหนี้!$K:$K,รายงานลูกหนี้!$A:$A,A374)</f>
        <v>6</v>
      </c>
      <c r="F374" s="17">
        <f t="shared" si="25"/>
        <v>0.25</v>
      </c>
      <c r="G374" t="str">
        <f t="shared" si="26"/>
        <v>ค้างชำระ 1 - 30 วัน</v>
      </c>
      <c r="H374" t="str">
        <f t="shared" si="27"/>
        <v>ลูกหนี้ชั้นดี</v>
      </c>
      <c r="I374" s="17" cm="1">
        <f t="array" ref="I374">_xlfn.IFS(D374=0,0%, D374&lt;=30,25%, D374&lt;=60,50%, D374&lt;=90,75%, D374&gt;90,100%)</f>
        <v>0.25</v>
      </c>
      <c r="J374">
        <f>SUMIFS(รายงานลูกหนี้!$G$2:$G$20000, รายงานลูกหนี้!$A$2:$A$20000, $A374, รายงานลูกหนี้!$K$2:$K$20000, 0)</f>
        <v>83389</v>
      </c>
      <c r="K374">
        <f>SUMIFS(รายงานลูกหนี้!$G$2:$G$20000, รายงานลูกหนี้!$A$2:$A$20000, $A374, รายงานลูกหนี้!$K$2:$K$20000, "&gt;=1", รายงานลูกหนี้!$K$2:$K$20000, "&lt;=30")</f>
        <v>8004</v>
      </c>
      <c r="L374">
        <f>SUMIFS(รายงานลูกหนี้!$G$2:$G$20000, รายงานลูกหนี้!$A$2:$A$20000, $A374, รายงานลูกหนี้!$K$2:$K$20000, "&gt;=31", รายงานลูกหนี้!$K$2:$K$20000, "&lt;=60")</f>
        <v>0</v>
      </c>
      <c r="M374">
        <f>SUMIFS(รายงานลูกหนี้!$G$2:$G$20000, รายงานลูกหนี้!$A$2:$A$20000, $A374, รายงานลูกหนี้!$K$2:$K$20000, "&gt;=61", รายงานลูกหนี้!$K$2:$K$20000, "&lt;=90")</f>
        <v>0</v>
      </c>
      <c r="N374">
        <f>SUMIFS(รายงานลูกหนี้!$G$2:$G$20000, รายงานลูกหนี้!$A$2:$A$20000, $A374, รายงานลูกหนี้!$K$2:$K$20000, "&gt;90")</f>
        <v>0</v>
      </c>
      <c r="O374">
        <f t="shared" si="28"/>
        <v>91393</v>
      </c>
      <c r="P374" s="17">
        <f t="shared" si="29"/>
        <v>2.1894455811714245E-2</v>
      </c>
    </row>
    <row r="375" spans="1:16" x14ac:dyDescent="0.2">
      <c r="A375" t="str">
        <v>9dfea777c3dfdd72adf2a8ccf43e0eebd5cdaeac4a612988199c2d2d489cd118</v>
      </c>
      <c r="B375">
        <f>COUNTIF(รายงานลูกหนี้!$A:$A,A375)</f>
        <v>1</v>
      </c>
      <c r="C375">
        <f>COUNTIFS(รายงานลูกหนี้!$A:$A,A375,รายงานลูกหนี้!$K:$K,"&gt;0")</f>
        <v>0</v>
      </c>
      <c r="D375">
        <f>SUMIF(รายงานลูกหนี้!$A:$A,A375,รายงานลูกหนี้!$K:$K)</f>
        <v>0</v>
      </c>
      <c r="E375">
        <f>_xlfn.MAXIFS(รายงานลูกหนี้!$K:$K,รายงานลูกหนี้!$A:$A,A375)</f>
        <v>0</v>
      </c>
      <c r="F375" s="17">
        <f t="shared" si="25"/>
        <v>0</v>
      </c>
      <c r="G375" t="str">
        <f t="shared" si="26"/>
        <v>ชำระตรงเวลา</v>
      </c>
      <c r="H375" t="str">
        <f t="shared" si="27"/>
        <v>ลูกหนี้ชั้นดี</v>
      </c>
      <c r="I375" s="17" cm="1">
        <f t="array" ref="I375">_xlfn.IFS(D375=0,0%, D375&lt;=30,25%, D375&lt;=60,50%, D375&lt;=90,75%, D375&gt;90,100%)</f>
        <v>0</v>
      </c>
      <c r="J375">
        <f>SUMIFS(รายงานลูกหนี้!$G$2:$G$20000, รายงานลูกหนี้!$A$2:$A$20000, $A375, รายงานลูกหนี้!$K$2:$K$20000, 0)</f>
        <v>4343</v>
      </c>
      <c r="K375">
        <f>SUMIFS(รายงานลูกหนี้!$G$2:$G$20000, รายงานลูกหนี้!$A$2:$A$20000, $A375, รายงานลูกหนี้!$K$2:$K$20000, "&gt;=1", รายงานลูกหนี้!$K$2:$K$20000, "&lt;=30")</f>
        <v>0</v>
      </c>
      <c r="L375">
        <f>SUMIFS(รายงานลูกหนี้!$G$2:$G$20000, รายงานลูกหนี้!$A$2:$A$20000, $A375, รายงานลูกหนี้!$K$2:$K$20000, "&gt;=31", รายงานลูกหนี้!$K$2:$K$20000, "&lt;=60")</f>
        <v>0</v>
      </c>
      <c r="M375">
        <f>SUMIFS(รายงานลูกหนี้!$G$2:$G$20000, รายงานลูกหนี้!$A$2:$A$20000, $A375, รายงานลูกหนี้!$K$2:$K$20000, "&gt;=61", รายงานลูกหนี้!$K$2:$K$20000, "&lt;=90")</f>
        <v>0</v>
      </c>
      <c r="N375">
        <f>SUMIFS(รายงานลูกหนี้!$G$2:$G$20000, รายงานลูกหนี้!$A$2:$A$20000, $A375, รายงานลูกหนี้!$K$2:$K$20000, "&gt;90")</f>
        <v>0</v>
      </c>
      <c r="O375">
        <f t="shared" si="28"/>
        <v>4343</v>
      </c>
      <c r="P375" s="17">
        <f t="shared" si="29"/>
        <v>0</v>
      </c>
    </row>
    <row r="376" spans="1:16" x14ac:dyDescent="0.2">
      <c r="A376" t="str">
        <v>1bd511e6c21bc8306783b27a39a3be814d4d408b4e74a1026ade4511a4adf5bb</v>
      </c>
      <c r="B376">
        <f>COUNTIF(รายงานลูกหนี้!$A:$A,A376)</f>
        <v>1</v>
      </c>
      <c r="C376">
        <f>COUNTIFS(รายงานลูกหนี้!$A:$A,A376,รายงานลูกหนี้!$K:$K,"&gt;0")</f>
        <v>1</v>
      </c>
      <c r="D376">
        <f>SUMIF(รายงานลูกหนี้!$A:$A,A376,รายงานลูกหนี้!$K:$K)</f>
        <v>10</v>
      </c>
      <c r="E376">
        <f>_xlfn.MAXIFS(รายงานลูกหนี้!$K:$K,รายงานลูกหนี้!$A:$A,A376)</f>
        <v>10</v>
      </c>
      <c r="F376" s="17">
        <f t="shared" si="25"/>
        <v>1</v>
      </c>
      <c r="G376" t="str">
        <f t="shared" si="26"/>
        <v>ค้างชำระ 1 - 30 วัน</v>
      </c>
      <c r="H376" t="str">
        <f t="shared" si="27"/>
        <v>ลูกหนี้ชั้นดี</v>
      </c>
      <c r="I376" s="17" cm="1">
        <f t="array" ref="I376">_xlfn.IFS(D376=0,0%, D376&lt;=30,25%, D376&lt;=60,50%, D376&lt;=90,75%, D376&gt;90,100%)</f>
        <v>0.25</v>
      </c>
      <c r="J376">
        <f>SUMIFS(รายงานลูกหนี้!$G$2:$G$20000, รายงานลูกหนี้!$A$2:$A$20000, $A376, รายงานลูกหนี้!$K$2:$K$20000, 0)</f>
        <v>0</v>
      </c>
      <c r="K376">
        <f>SUMIFS(รายงานลูกหนี้!$G$2:$G$20000, รายงานลูกหนี้!$A$2:$A$20000, $A376, รายงานลูกหนี้!$K$2:$K$20000, "&gt;=1", รายงานลูกหนี้!$K$2:$K$20000, "&lt;=30")</f>
        <v>30250</v>
      </c>
      <c r="L376">
        <f>SUMIFS(รายงานลูกหนี้!$G$2:$G$20000, รายงานลูกหนี้!$A$2:$A$20000, $A376, รายงานลูกหนี้!$K$2:$K$20000, "&gt;=31", รายงานลูกหนี้!$K$2:$K$20000, "&lt;=60")</f>
        <v>0</v>
      </c>
      <c r="M376">
        <f>SUMIFS(รายงานลูกหนี้!$G$2:$G$20000, รายงานลูกหนี้!$A$2:$A$20000, $A376, รายงานลูกหนี้!$K$2:$K$20000, "&gt;=61", รายงานลูกหนี้!$K$2:$K$20000, "&lt;=90")</f>
        <v>0</v>
      </c>
      <c r="N376">
        <f>SUMIFS(รายงานลูกหนี้!$G$2:$G$20000, รายงานลูกหนี้!$A$2:$A$20000, $A376, รายงานลูกหนี้!$K$2:$K$20000, "&gt;90")</f>
        <v>0</v>
      </c>
      <c r="O376">
        <f t="shared" si="28"/>
        <v>30250</v>
      </c>
      <c r="P376" s="17">
        <f t="shared" si="29"/>
        <v>0.25</v>
      </c>
    </row>
    <row r="377" spans="1:16" x14ac:dyDescent="0.2">
      <c r="A377" t="str">
        <v>74ce47145daee3095f6f3c4acebf63a10d1c0e4cd88a8affbfbc81d7619dc4ee</v>
      </c>
      <c r="B377">
        <f>COUNTIF(รายงานลูกหนี้!$A:$A,A377)</f>
        <v>5</v>
      </c>
      <c r="C377">
        <f>COUNTIFS(รายงานลูกหนี้!$A:$A,A377,รายงานลูกหนี้!$K:$K,"&gt;0")</f>
        <v>0</v>
      </c>
      <c r="D377">
        <f>SUMIF(รายงานลูกหนี้!$A:$A,A377,รายงานลูกหนี้!$K:$K)</f>
        <v>0</v>
      </c>
      <c r="E377">
        <f>_xlfn.MAXIFS(รายงานลูกหนี้!$K:$K,รายงานลูกหนี้!$A:$A,A377)</f>
        <v>0</v>
      </c>
      <c r="F377" s="17">
        <f t="shared" si="25"/>
        <v>0</v>
      </c>
      <c r="G377" t="str">
        <f t="shared" si="26"/>
        <v>ชำระตรงเวลา</v>
      </c>
      <c r="H377" t="str">
        <f t="shared" si="27"/>
        <v>ลูกหนี้ชั้นดี</v>
      </c>
      <c r="I377" s="17" cm="1">
        <f t="array" ref="I377">_xlfn.IFS(D377=0,0%, D377&lt;=30,25%, D377&lt;=60,50%, D377&lt;=90,75%, D377&gt;90,100%)</f>
        <v>0</v>
      </c>
      <c r="J377">
        <f>SUMIFS(รายงานลูกหนี้!$G$2:$G$20000, รายงานลูกหนี้!$A$2:$A$20000, $A377, รายงานลูกหนี้!$K$2:$K$20000, 0)</f>
        <v>743777</v>
      </c>
      <c r="K377">
        <f>SUMIFS(รายงานลูกหนี้!$G$2:$G$20000, รายงานลูกหนี้!$A$2:$A$20000, $A377, รายงานลูกหนี้!$K$2:$K$20000, "&gt;=1", รายงานลูกหนี้!$K$2:$K$20000, "&lt;=30")</f>
        <v>0</v>
      </c>
      <c r="L377">
        <f>SUMIFS(รายงานลูกหนี้!$G$2:$G$20000, รายงานลูกหนี้!$A$2:$A$20000, $A377, รายงานลูกหนี้!$K$2:$K$20000, "&gt;=31", รายงานลูกหนี้!$K$2:$K$20000, "&lt;=60")</f>
        <v>0</v>
      </c>
      <c r="M377">
        <f>SUMIFS(รายงานลูกหนี้!$G$2:$G$20000, รายงานลูกหนี้!$A$2:$A$20000, $A377, รายงานลูกหนี้!$K$2:$K$20000, "&gt;=61", รายงานลูกหนี้!$K$2:$K$20000, "&lt;=90")</f>
        <v>0</v>
      </c>
      <c r="N377">
        <f>SUMIFS(รายงานลูกหนี้!$G$2:$G$20000, รายงานลูกหนี้!$A$2:$A$20000, $A377, รายงานลูกหนี้!$K$2:$K$20000, "&gt;90")</f>
        <v>0</v>
      </c>
      <c r="O377">
        <f t="shared" si="28"/>
        <v>743777</v>
      </c>
      <c r="P377" s="17">
        <f t="shared" si="29"/>
        <v>0</v>
      </c>
    </row>
    <row r="378" spans="1:16" x14ac:dyDescent="0.2">
      <c r="A378" t="str">
        <v>b82febbf3397c7283578528c97ddc626e31d00aeea7a8433a81daafd9bcf46b9</v>
      </c>
      <c r="B378">
        <f>COUNTIF(รายงานลูกหนี้!$A:$A,A378)</f>
        <v>1</v>
      </c>
      <c r="C378">
        <f>COUNTIFS(รายงานลูกหนี้!$A:$A,A378,รายงานลูกหนี้!$K:$K,"&gt;0")</f>
        <v>1</v>
      </c>
      <c r="D378">
        <f>SUMIF(รายงานลูกหนี้!$A:$A,A378,รายงานลูกหนี้!$K:$K)</f>
        <v>1</v>
      </c>
      <c r="E378">
        <f>_xlfn.MAXIFS(รายงานลูกหนี้!$K:$K,รายงานลูกหนี้!$A:$A,A378)</f>
        <v>1</v>
      </c>
      <c r="F378" s="17">
        <f t="shared" si="25"/>
        <v>1</v>
      </c>
      <c r="G378" t="str">
        <f t="shared" si="26"/>
        <v>ค้างชำระ 1 - 30 วัน</v>
      </c>
      <c r="H378" t="str">
        <f t="shared" si="27"/>
        <v>ลูกหนี้ชั้นดี</v>
      </c>
      <c r="I378" s="17" cm="1">
        <f t="array" ref="I378">_xlfn.IFS(D378=0,0%, D378&lt;=30,25%, D378&lt;=60,50%, D378&lt;=90,75%, D378&gt;90,100%)</f>
        <v>0.25</v>
      </c>
      <c r="J378">
        <f>SUMIFS(รายงานลูกหนี้!$G$2:$G$20000, รายงานลูกหนี้!$A$2:$A$20000, $A378, รายงานลูกหนี้!$K$2:$K$20000, 0)</f>
        <v>0</v>
      </c>
      <c r="K378">
        <f>SUMIFS(รายงานลูกหนี้!$G$2:$G$20000, รายงานลูกหนี้!$A$2:$A$20000, $A378, รายงานลูกหนี้!$K$2:$K$20000, "&gt;=1", รายงานลูกหนี้!$K$2:$K$20000, "&lt;=30")</f>
        <v>2196</v>
      </c>
      <c r="L378">
        <f>SUMIFS(รายงานลูกหนี้!$G$2:$G$20000, รายงานลูกหนี้!$A$2:$A$20000, $A378, รายงานลูกหนี้!$K$2:$K$20000, "&gt;=31", รายงานลูกหนี้!$K$2:$K$20000, "&lt;=60")</f>
        <v>0</v>
      </c>
      <c r="M378">
        <f>SUMIFS(รายงานลูกหนี้!$G$2:$G$20000, รายงานลูกหนี้!$A$2:$A$20000, $A378, รายงานลูกหนี้!$K$2:$K$20000, "&gt;=61", รายงานลูกหนี้!$K$2:$K$20000, "&lt;=90")</f>
        <v>0</v>
      </c>
      <c r="N378">
        <f>SUMIFS(รายงานลูกหนี้!$G$2:$G$20000, รายงานลูกหนี้!$A$2:$A$20000, $A378, รายงานลูกหนี้!$K$2:$K$20000, "&gt;90")</f>
        <v>0</v>
      </c>
      <c r="O378">
        <f t="shared" si="28"/>
        <v>2196</v>
      </c>
      <c r="P378" s="17">
        <f t="shared" si="29"/>
        <v>0.25</v>
      </c>
    </row>
    <row r="379" spans="1:16" x14ac:dyDescent="0.2">
      <c r="A379" t="str">
        <v>e74caf3baaaf1bb0887028b021638cc23437754cd82afcb9486f5b4b77241a7f</v>
      </c>
      <c r="B379">
        <f>COUNTIF(รายงานลูกหนี้!$A:$A,A379)</f>
        <v>4</v>
      </c>
      <c r="C379">
        <f>COUNTIFS(รายงานลูกหนี้!$A:$A,A379,รายงานลูกหนี้!$K:$K,"&gt;0")</f>
        <v>0</v>
      </c>
      <c r="D379">
        <f>SUMIF(รายงานลูกหนี้!$A:$A,A379,รายงานลูกหนี้!$K:$K)</f>
        <v>0</v>
      </c>
      <c r="E379">
        <f>_xlfn.MAXIFS(รายงานลูกหนี้!$K:$K,รายงานลูกหนี้!$A:$A,A379)</f>
        <v>0</v>
      </c>
      <c r="F379" s="17">
        <f t="shared" si="25"/>
        <v>0</v>
      </c>
      <c r="G379" t="str">
        <f t="shared" si="26"/>
        <v>ชำระตรงเวลา</v>
      </c>
      <c r="H379" t="str">
        <f t="shared" si="27"/>
        <v>ลูกหนี้ชั้นดี</v>
      </c>
      <c r="I379" s="17" cm="1">
        <f t="array" ref="I379">_xlfn.IFS(D379=0,0%, D379&lt;=30,25%, D379&lt;=60,50%, D379&lt;=90,75%, D379&gt;90,100%)</f>
        <v>0</v>
      </c>
      <c r="J379">
        <f>SUMIFS(รายงานลูกหนี้!$G$2:$G$20000, รายงานลูกหนี้!$A$2:$A$20000, $A379, รายงานลูกหนี้!$K$2:$K$20000, 0)</f>
        <v>52742</v>
      </c>
      <c r="K379">
        <f>SUMIFS(รายงานลูกหนี้!$G$2:$G$20000, รายงานลูกหนี้!$A$2:$A$20000, $A379, รายงานลูกหนี้!$K$2:$K$20000, "&gt;=1", รายงานลูกหนี้!$K$2:$K$20000, "&lt;=30")</f>
        <v>0</v>
      </c>
      <c r="L379">
        <f>SUMIFS(รายงานลูกหนี้!$G$2:$G$20000, รายงานลูกหนี้!$A$2:$A$20000, $A379, รายงานลูกหนี้!$K$2:$K$20000, "&gt;=31", รายงานลูกหนี้!$K$2:$K$20000, "&lt;=60")</f>
        <v>0</v>
      </c>
      <c r="M379">
        <f>SUMIFS(รายงานลูกหนี้!$G$2:$G$20000, รายงานลูกหนี้!$A$2:$A$20000, $A379, รายงานลูกหนี้!$K$2:$K$20000, "&gt;=61", รายงานลูกหนี้!$K$2:$K$20000, "&lt;=90")</f>
        <v>0</v>
      </c>
      <c r="N379">
        <f>SUMIFS(รายงานลูกหนี้!$G$2:$G$20000, รายงานลูกหนี้!$A$2:$A$20000, $A379, รายงานลูกหนี้!$K$2:$K$20000, "&gt;90")</f>
        <v>0</v>
      </c>
      <c r="O379">
        <f t="shared" si="28"/>
        <v>52742</v>
      </c>
      <c r="P379" s="17">
        <f t="shared" si="29"/>
        <v>0</v>
      </c>
    </row>
    <row r="380" spans="1:16" x14ac:dyDescent="0.2">
      <c r="A380" t="str">
        <v>51685534d6b423169ee19cc4d96cb2fa4540e82a0678c13a1fa62d3d26867a32</v>
      </c>
      <c r="B380">
        <f>COUNTIF(รายงานลูกหนี้!$A:$A,A380)</f>
        <v>5</v>
      </c>
      <c r="C380">
        <f>COUNTIFS(รายงานลูกหนี้!$A:$A,A380,รายงานลูกหนี้!$K:$K,"&gt;0")</f>
        <v>2</v>
      </c>
      <c r="D380">
        <f>SUMIF(รายงานลูกหนี้!$A:$A,A380,รายงานลูกหนี้!$K:$K)</f>
        <v>2</v>
      </c>
      <c r="E380">
        <f>_xlfn.MAXIFS(รายงานลูกหนี้!$K:$K,รายงานลูกหนี้!$A:$A,A380)</f>
        <v>1</v>
      </c>
      <c r="F380" s="17">
        <f t="shared" si="25"/>
        <v>0.4</v>
      </c>
      <c r="G380" t="str">
        <f t="shared" si="26"/>
        <v>ค้างชำระ 1 - 30 วัน</v>
      </c>
      <c r="H380" t="str">
        <f t="shared" si="27"/>
        <v>ลูกหนี้ชั้นดี</v>
      </c>
      <c r="I380" s="17" cm="1">
        <f t="array" ref="I380">_xlfn.IFS(D380=0,0%, D380&lt;=30,25%, D380&lt;=60,50%, D380&lt;=90,75%, D380&gt;90,100%)</f>
        <v>0.25</v>
      </c>
      <c r="J380">
        <f>SUMIFS(รายงานลูกหนี้!$G$2:$G$20000, รายงานลูกหนี้!$A$2:$A$20000, $A380, รายงานลูกหนี้!$K$2:$K$20000, 0)</f>
        <v>49576</v>
      </c>
      <c r="K380">
        <f>SUMIFS(รายงานลูกหนี้!$G$2:$G$20000, รายงานลูกหนี้!$A$2:$A$20000, $A380, รายงานลูกหนี้!$K$2:$K$20000, "&gt;=1", รายงานลูกหนี้!$K$2:$K$20000, "&lt;=30")</f>
        <v>52767</v>
      </c>
      <c r="L380">
        <f>SUMIFS(รายงานลูกหนี้!$G$2:$G$20000, รายงานลูกหนี้!$A$2:$A$20000, $A380, รายงานลูกหนี้!$K$2:$K$20000, "&gt;=31", รายงานลูกหนี้!$K$2:$K$20000, "&lt;=60")</f>
        <v>0</v>
      </c>
      <c r="M380">
        <f>SUMIFS(รายงานลูกหนี้!$G$2:$G$20000, รายงานลูกหนี้!$A$2:$A$20000, $A380, รายงานลูกหนี้!$K$2:$K$20000, "&gt;=61", รายงานลูกหนี้!$K$2:$K$20000, "&lt;=90")</f>
        <v>0</v>
      </c>
      <c r="N380">
        <f>SUMIFS(รายงานลูกหนี้!$G$2:$G$20000, รายงานลูกหนี้!$A$2:$A$20000, $A380, รายงานลูกหนี้!$K$2:$K$20000, "&gt;90")</f>
        <v>0</v>
      </c>
      <c r="O380">
        <f t="shared" si="28"/>
        <v>102343</v>
      </c>
      <c r="P380" s="17">
        <f t="shared" si="29"/>
        <v>0.12889743314149477</v>
      </c>
    </row>
    <row r="381" spans="1:16" x14ac:dyDescent="0.2">
      <c r="A381" t="str">
        <v>2b332f3f38a2824072ec1c7b52f7ae887323a78635726d4a5bd85fc1573e672b</v>
      </c>
      <c r="B381">
        <f>COUNTIF(รายงานลูกหนี้!$A:$A,A381)</f>
        <v>10</v>
      </c>
      <c r="C381">
        <f>COUNTIFS(รายงานลูกหนี้!$A:$A,A381,รายงานลูกหนี้!$K:$K,"&gt;0")</f>
        <v>3</v>
      </c>
      <c r="D381">
        <f>SUMIF(รายงานลูกหนี้!$A:$A,A381,รายงานลูกหนี้!$K:$K)</f>
        <v>11</v>
      </c>
      <c r="E381">
        <f>_xlfn.MAXIFS(รายงานลูกหนี้!$K:$K,รายงานลูกหนี้!$A:$A,A381)</f>
        <v>8</v>
      </c>
      <c r="F381" s="17">
        <f t="shared" si="25"/>
        <v>0.3</v>
      </c>
      <c r="G381" t="str">
        <f t="shared" si="26"/>
        <v>ค้างชำระ 1 - 30 วัน</v>
      </c>
      <c r="H381" t="str">
        <f t="shared" si="27"/>
        <v>ลูกหนี้ชั้นดี</v>
      </c>
      <c r="I381" s="17" cm="1">
        <f t="array" ref="I381">_xlfn.IFS(D381=0,0%, D381&lt;=30,25%, D381&lt;=60,50%, D381&lt;=90,75%, D381&gt;90,100%)</f>
        <v>0.25</v>
      </c>
      <c r="J381">
        <f>SUMIFS(รายงานลูกหนี้!$G$2:$G$20000, รายงานลูกหนี้!$A$2:$A$20000, $A381, รายงานลูกหนี้!$K$2:$K$20000, 0)</f>
        <v>242061</v>
      </c>
      <c r="K381">
        <f>SUMIFS(รายงานลูกหนี้!$G$2:$G$20000, รายงานลูกหนี้!$A$2:$A$20000, $A381, รายงานลูกหนี้!$K$2:$K$20000, "&gt;=1", รายงานลูกหนี้!$K$2:$K$20000, "&lt;=30")</f>
        <v>32313</v>
      </c>
      <c r="L381">
        <f>SUMIFS(รายงานลูกหนี้!$G$2:$G$20000, รายงานลูกหนี้!$A$2:$A$20000, $A381, รายงานลูกหนี้!$K$2:$K$20000, "&gt;=31", รายงานลูกหนี้!$K$2:$K$20000, "&lt;=60")</f>
        <v>0</v>
      </c>
      <c r="M381">
        <f>SUMIFS(รายงานลูกหนี้!$G$2:$G$20000, รายงานลูกหนี้!$A$2:$A$20000, $A381, รายงานลูกหนี้!$K$2:$K$20000, "&gt;=61", รายงานลูกหนี้!$K$2:$K$20000, "&lt;=90")</f>
        <v>0</v>
      </c>
      <c r="N381">
        <f>SUMIFS(รายงานลูกหนี้!$G$2:$G$20000, รายงานลูกหนี้!$A$2:$A$20000, $A381, รายงานลูกหนี้!$K$2:$K$20000, "&gt;90")</f>
        <v>0</v>
      </c>
      <c r="O381">
        <f t="shared" si="28"/>
        <v>274374</v>
      </c>
      <c r="P381" s="17">
        <f t="shared" si="29"/>
        <v>2.9442476327931948E-2</v>
      </c>
    </row>
    <row r="382" spans="1:16" x14ac:dyDescent="0.2">
      <c r="A382" t="str">
        <v>534598f2725318e8ee2f1ba93f94d5c47fdcc0dc969deed715cdc473a50fdb44</v>
      </c>
      <c r="B382">
        <f>COUNTIF(รายงานลูกหนี้!$A:$A,A382)</f>
        <v>22</v>
      </c>
      <c r="C382">
        <f>COUNTIFS(รายงานลูกหนี้!$A:$A,A382,รายงานลูกหนี้!$K:$K,"&gt;0")</f>
        <v>5</v>
      </c>
      <c r="D382">
        <f>SUMIF(รายงานลูกหนี้!$A:$A,A382,รายงานลูกหนี้!$K:$K)</f>
        <v>23</v>
      </c>
      <c r="E382">
        <f>_xlfn.MAXIFS(รายงานลูกหนี้!$K:$K,รายงานลูกหนี้!$A:$A,A382)</f>
        <v>7</v>
      </c>
      <c r="F382" s="17">
        <f t="shared" si="25"/>
        <v>0.22727272727272727</v>
      </c>
      <c r="G382" t="str">
        <f t="shared" si="26"/>
        <v>ค้างชำระ 1 - 30 วัน</v>
      </c>
      <c r="H382" t="str">
        <f t="shared" si="27"/>
        <v>ลูกหนี้ชั้นดี</v>
      </c>
      <c r="I382" s="17" cm="1">
        <f t="array" ref="I382">_xlfn.IFS(D382=0,0%, D382&lt;=30,25%, D382&lt;=60,50%, D382&lt;=90,75%, D382&gt;90,100%)</f>
        <v>0.25</v>
      </c>
      <c r="J382">
        <f>SUMIFS(รายงานลูกหนี้!$G$2:$G$20000, รายงานลูกหนี้!$A$2:$A$20000, $A382, รายงานลูกหนี้!$K$2:$K$20000, 0)</f>
        <v>104542</v>
      </c>
      <c r="K382">
        <f>SUMIFS(รายงานลูกหนี้!$G$2:$G$20000, รายงานลูกหนี้!$A$2:$A$20000, $A382, รายงานลูกหนี้!$K$2:$K$20000, "&gt;=1", รายงานลูกหนี้!$K$2:$K$20000, "&lt;=30")</f>
        <v>19889</v>
      </c>
      <c r="L382">
        <f>SUMIFS(รายงานลูกหนี้!$G$2:$G$20000, รายงานลูกหนี้!$A$2:$A$20000, $A382, รายงานลูกหนี้!$K$2:$K$20000, "&gt;=31", รายงานลูกหนี้!$K$2:$K$20000, "&lt;=60")</f>
        <v>0</v>
      </c>
      <c r="M382">
        <f>SUMIFS(รายงานลูกหนี้!$G$2:$G$20000, รายงานลูกหนี้!$A$2:$A$20000, $A382, รายงานลูกหนี้!$K$2:$K$20000, "&gt;=61", รายงานลูกหนี้!$K$2:$K$20000, "&lt;=90")</f>
        <v>0</v>
      </c>
      <c r="N382">
        <f>SUMIFS(รายงานลูกหนี้!$G$2:$G$20000, รายงานลูกหนี้!$A$2:$A$20000, $A382, รายงานลูกหนี้!$K$2:$K$20000, "&gt;90")</f>
        <v>0</v>
      </c>
      <c r="O382">
        <f t="shared" si="28"/>
        <v>124431</v>
      </c>
      <c r="P382" s="17">
        <f t="shared" si="29"/>
        <v>3.9959897453207001E-2</v>
      </c>
    </row>
    <row r="383" spans="1:16" x14ac:dyDescent="0.2">
      <c r="A383" t="str">
        <v>163ce33c3dc2a7688d2794aa6086d93d1f650294bc9c4647492946a10f249883</v>
      </c>
      <c r="B383">
        <f>COUNTIF(รายงานลูกหนี้!$A:$A,A383)</f>
        <v>5</v>
      </c>
      <c r="C383">
        <f>COUNTIFS(รายงานลูกหนี้!$A:$A,A383,รายงานลูกหนี้!$K:$K,"&gt;0")</f>
        <v>0</v>
      </c>
      <c r="D383">
        <f>SUMIF(รายงานลูกหนี้!$A:$A,A383,รายงานลูกหนี้!$K:$K)</f>
        <v>0</v>
      </c>
      <c r="E383">
        <f>_xlfn.MAXIFS(รายงานลูกหนี้!$K:$K,รายงานลูกหนี้!$A:$A,A383)</f>
        <v>0</v>
      </c>
      <c r="F383" s="17">
        <f t="shared" si="25"/>
        <v>0</v>
      </c>
      <c r="G383" t="str">
        <f t="shared" si="26"/>
        <v>ชำระตรงเวลา</v>
      </c>
      <c r="H383" t="str">
        <f t="shared" si="27"/>
        <v>ลูกหนี้ชั้นดี</v>
      </c>
      <c r="I383" s="17" cm="1">
        <f t="array" ref="I383">_xlfn.IFS(D383=0,0%, D383&lt;=30,25%, D383&lt;=60,50%, D383&lt;=90,75%, D383&gt;90,100%)</f>
        <v>0</v>
      </c>
      <c r="J383">
        <f>SUMIFS(รายงานลูกหนี้!$G$2:$G$20000, รายงานลูกหนี้!$A$2:$A$20000, $A383, รายงานลูกหนี้!$K$2:$K$20000, 0)</f>
        <v>19744</v>
      </c>
      <c r="K383">
        <f>SUMIFS(รายงานลูกหนี้!$G$2:$G$20000, รายงานลูกหนี้!$A$2:$A$20000, $A383, รายงานลูกหนี้!$K$2:$K$20000, "&gt;=1", รายงานลูกหนี้!$K$2:$K$20000, "&lt;=30")</f>
        <v>0</v>
      </c>
      <c r="L383">
        <f>SUMIFS(รายงานลูกหนี้!$G$2:$G$20000, รายงานลูกหนี้!$A$2:$A$20000, $A383, รายงานลูกหนี้!$K$2:$K$20000, "&gt;=31", รายงานลูกหนี้!$K$2:$K$20000, "&lt;=60")</f>
        <v>0</v>
      </c>
      <c r="M383">
        <f>SUMIFS(รายงานลูกหนี้!$G$2:$G$20000, รายงานลูกหนี้!$A$2:$A$20000, $A383, รายงานลูกหนี้!$K$2:$K$20000, "&gt;=61", รายงานลูกหนี้!$K$2:$K$20000, "&lt;=90")</f>
        <v>0</v>
      </c>
      <c r="N383">
        <f>SUMIFS(รายงานลูกหนี้!$G$2:$G$20000, รายงานลูกหนี้!$A$2:$A$20000, $A383, รายงานลูกหนี้!$K$2:$K$20000, "&gt;90")</f>
        <v>0</v>
      </c>
      <c r="O383">
        <f t="shared" si="28"/>
        <v>19744</v>
      </c>
      <c r="P383" s="17">
        <f t="shared" si="29"/>
        <v>0</v>
      </c>
    </row>
    <row r="384" spans="1:16" x14ac:dyDescent="0.2">
      <c r="A384" t="str">
        <v>ddfaa5367484ee6b29c6de510c55ccea6247214ab4cfe2e0af3cc457e72de714</v>
      </c>
      <c r="B384">
        <f>COUNTIF(รายงานลูกหนี้!$A:$A,A384)</f>
        <v>9</v>
      </c>
      <c r="C384">
        <f>COUNTIFS(รายงานลูกหนี้!$A:$A,A384,รายงานลูกหนี้!$K:$K,"&gt;0")</f>
        <v>0</v>
      </c>
      <c r="D384">
        <f>SUMIF(รายงานลูกหนี้!$A:$A,A384,รายงานลูกหนี้!$K:$K)</f>
        <v>0</v>
      </c>
      <c r="E384">
        <f>_xlfn.MAXIFS(รายงานลูกหนี้!$K:$K,รายงานลูกหนี้!$A:$A,A384)</f>
        <v>0</v>
      </c>
      <c r="F384" s="17">
        <f t="shared" si="25"/>
        <v>0</v>
      </c>
      <c r="G384" t="str">
        <f t="shared" si="26"/>
        <v>ชำระตรงเวลา</v>
      </c>
      <c r="H384" t="str">
        <f t="shared" si="27"/>
        <v>ลูกหนี้ชั้นดี</v>
      </c>
      <c r="I384" s="17" cm="1">
        <f t="array" ref="I384">_xlfn.IFS(D384=0,0%, D384&lt;=30,25%, D384&lt;=60,50%, D384&lt;=90,75%, D384&gt;90,100%)</f>
        <v>0</v>
      </c>
      <c r="J384">
        <f>SUMIFS(รายงานลูกหนี้!$G$2:$G$20000, รายงานลูกหนี้!$A$2:$A$20000, $A384, รายงานลูกหนี้!$K$2:$K$20000, 0)</f>
        <v>47420</v>
      </c>
      <c r="K384">
        <f>SUMIFS(รายงานลูกหนี้!$G$2:$G$20000, รายงานลูกหนี้!$A$2:$A$20000, $A384, รายงานลูกหนี้!$K$2:$K$20000, "&gt;=1", รายงานลูกหนี้!$K$2:$K$20000, "&lt;=30")</f>
        <v>0</v>
      </c>
      <c r="L384">
        <f>SUMIFS(รายงานลูกหนี้!$G$2:$G$20000, รายงานลูกหนี้!$A$2:$A$20000, $A384, รายงานลูกหนี้!$K$2:$K$20000, "&gt;=31", รายงานลูกหนี้!$K$2:$K$20000, "&lt;=60")</f>
        <v>0</v>
      </c>
      <c r="M384">
        <f>SUMIFS(รายงานลูกหนี้!$G$2:$G$20000, รายงานลูกหนี้!$A$2:$A$20000, $A384, รายงานลูกหนี้!$K$2:$K$20000, "&gt;=61", รายงานลูกหนี้!$K$2:$K$20000, "&lt;=90")</f>
        <v>0</v>
      </c>
      <c r="N384">
        <f>SUMIFS(รายงานลูกหนี้!$G$2:$G$20000, รายงานลูกหนี้!$A$2:$A$20000, $A384, รายงานลูกหนี้!$K$2:$K$20000, "&gt;90")</f>
        <v>0</v>
      </c>
      <c r="O384">
        <f t="shared" si="28"/>
        <v>47420</v>
      </c>
      <c r="P384" s="17">
        <f t="shared" si="29"/>
        <v>0</v>
      </c>
    </row>
    <row r="385" spans="1:16" x14ac:dyDescent="0.2">
      <c r="A385" t="str">
        <v>233b85f8335fda4d1224e19c45617764acca2a11bc37442e3db359f5bdbc328e</v>
      </c>
      <c r="B385">
        <f>COUNTIF(รายงานลูกหนี้!$A:$A,A385)</f>
        <v>9</v>
      </c>
      <c r="C385">
        <f>COUNTIFS(รายงานลูกหนี้!$A:$A,A385,รายงานลูกหนี้!$K:$K,"&gt;0")</f>
        <v>3</v>
      </c>
      <c r="D385">
        <f>SUMIF(รายงานลูกหนี้!$A:$A,A385,รายงานลูกหนี้!$K:$K)</f>
        <v>25</v>
      </c>
      <c r="E385">
        <f>_xlfn.MAXIFS(รายงานลูกหนี้!$K:$K,รายงานลูกหนี้!$A:$A,A385)</f>
        <v>19</v>
      </c>
      <c r="F385" s="17">
        <f t="shared" si="25"/>
        <v>0.33333333333333331</v>
      </c>
      <c r="G385" t="str">
        <f t="shared" si="26"/>
        <v>ค้างชำระ 1 - 30 วัน</v>
      </c>
      <c r="H385" t="str">
        <f t="shared" si="27"/>
        <v>ลูกหนี้ชั้นดี</v>
      </c>
      <c r="I385" s="17" cm="1">
        <f t="array" ref="I385">_xlfn.IFS(D385=0,0%, D385&lt;=30,25%, D385&lt;=60,50%, D385&lt;=90,75%, D385&gt;90,100%)</f>
        <v>0.25</v>
      </c>
      <c r="J385">
        <f>SUMIFS(รายงานลูกหนี้!$G$2:$G$20000, รายงานลูกหนี้!$A$2:$A$20000, $A385, รายงานลูกหนี้!$K$2:$K$20000, 0)</f>
        <v>111670</v>
      </c>
      <c r="K385">
        <f>SUMIFS(รายงานลูกหนี้!$G$2:$G$20000, รายงานลูกหนี้!$A$2:$A$20000, $A385, รายงานลูกหนี้!$K$2:$K$20000, "&gt;=1", รายงานลูกหนี้!$K$2:$K$20000, "&lt;=30")</f>
        <v>44725</v>
      </c>
      <c r="L385">
        <f>SUMIFS(รายงานลูกหนี้!$G$2:$G$20000, รายงานลูกหนี้!$A$2:$A$20000, $A385, รายงานลูกหนี้!$K$2:$K$20000, "&gt;=31", รายงานลูกหนี้!$K$2:$K$20000, "&lt;=60")</f>
        <v>0</v>
      </c>
      <c r="M385">
        <f>SUMIFS(รายงานลูกหนี้!$G$2:$G$20000, รายงานลูกหนี้!$A$2:$A$20000, $A385, รายงานลูกหนี้!$K$2:$K$20000, "&gt;=61", รายงานลูกหนี้!$K$2:$K$20000, "&lt;=90")</f>
        <v>0</v>
      </c>
      <c r="N385">
        <f>SUMIFS(รายงานลูกหนี้!$G$2:$G$20000, รายงานลูกหนี้!$A$2:$A$20000, $A385, รายงานลูกหนี้!$K$2:$K$20000, "&gt;90")</f>
        <v>0</v>
      </c>
      <c r="O385">
        <f t="shared" si="28"/>
        <v>156395</v>
      </c>
      <c r="P385" s="17">
        <f t="shared" si="29"/>
        <v>7.1493653889190836E-2</v>
      </c>
    </row>
    <row r="386" spans="1:16" x14ac:dyDescent="0.2">
      <c r="A386" t="str">
        <v>bb35d9b5052703ac64b29f67fd1c1e8d31591a45014afa85705c5daf2f27074a</v>
      </c>
      <c r="B386">
        <f>COUNTIF(รายงานลูกหนี้!$A:$A,A386)</f>
        <v>5</v>
      </c>
      <c r="C386">
        <f>COUNTIFS(รายงานลูกหนี้!$A:$A,A386,รายงานลูกหนี้!$K:$K,"&gt;0")</f>
        <v>4</v>
      </c>
      <c r="D386">
        <f>SUMIF(รายงานลูกหนี้!$A:$A,A386,รายงานลูกหนี้!$K:$K)</f>
        <v>17</v>
      </c>
      <c r="E386">
        <f>_xlfn.MAXIFS(รายงานลูกหนี้!$K:$K,รายงานลูกหนี้!$A:$A,A386)</f>
        <v>8</v>
      </c>
      <c r="F386" s="17">
        <f t="shared" si="25"/>
        <v>0.8</v>
      </c>
      <c r="G386" t="str">
        <f t="shared" si="26"/>
        <v>ค้างชำระ 1 - 30 วัน</v>
      </c>
      <c r="H386" t="str">
        <f t="shared" si="27"/>
        <v>ลูกหนี้ชั้นดี</v>
      </c>
      <c r="I386" s="17" cm="1">
        <f t="array" ref="I386">_xlfn.IFS(D386=0,0%, D386&lt;=30,25%, D386&lt;=60,50%, D386&lt;=90,75%, D386&gt;90,100%)</f>
        <v>0.25</v>
      </c>
      <c r="J386">
        <f>SUMIFS(รายงานลูกหนี้!$G$2:$G$20000, รายงานลูกหนี้!$A$2:$A$20000, $A386, รายงานลูกหนี้!$K$2:$K$20000, 0)</f>
        <v>2806</v>
      </c>
      <c r="K386">
        <f>SUMIFS(รายงานลูกหนี้!$G$2:$G$20000, รายงานลูกหนี้!$A$2:$A$20000, $A386, รายงานลูกหนี้!$K$2:$K$20000, "&gt;=1", รายงานลูกหนี้!$K$2:$K$20000, "&lt;=30")</f>
        <v>100248</v>
      </c>
      <c r="L386">
        <f>SUMIFS(รายงานลูกหนี้!$G$2:$G$20000, รายงานลูกหนี้!$A$2:$A$20000, $A386, รายงานลูกหนี้!$K$2:$K$20000, "&gt;=31", รายงานลูกหนี้!$K$2:$K$20000, "&lt;=60")</f>
        <v>0</v>
      </c>
      <c r="M386">
        <f>SUMIFS(รายงานลูกหนี้!$G$2:$G$20000, รายงานลูกหนี้!$A$2:$A$20000, $A386, รายงานลูกหนี้!$K$2:$K$20000, "&gt;=61", รายงานลูกหนี้!$K$2:$K$20000, "&lt;=90")</f>
        <v>0</v>
      </c>
      <c r="N386">
        <f>SUMIFS(รายงานลูกหนี้!$G$2:$G$20000, รายงานลูกหนี้!$A$2:$A$20000, $A386, รายงานลูกหนี้!$K$2:$K$20000, "&gt;90")</f>
        <v>0</v>
      </c>
      <c r="O386">
        <f t="shared" si="28"/>
        <v>103054</v>
      </c>
      <c r="P386" s="17">
        <f t="shared" si="29"/>
        <v>0.24319288916490384</v>
      </c>
    </row>
    <row r="387" spans="1:16" x14ac:dyDescent="0.2">
      <c r="A387" t="str">
        <v>c8667e82a278446d3ef241e1eee5977536ea62850c285861e65d22ffff13e123</v>
      </c>
      <c r="B387">
        <f>COUNTIF(รายงานลูกหนี้!$A:$A,A387)</f>
        <v>8</v>
      </c>
      <c r="C387">
        <f>COUNTIFS(รายงานลูกหนี้!$A:$A,A387,รายงานลูกหนี้!$K:$K,"&gt;0")</f>
        <v>4</v>
      </c>
      <c r="D387">
        <f>SUMIF(รายงานลูกหนี้!$A:$A,A387,รายงานลูกหนี้!$K:$K)</f>
        <v>16</v>
      </c>
      <c r="E387">
        <f>_xlfn.MAXIFS(รายงานลูกหนี้!$K:$K,รายงานลูกหนี้!$A:$A,A387)</f>
        <v>9</v>
      </c>
      <c r="F387" s="17">
        <f t="shared" ref="F387:F450" si="30">C387/B387</f>
        <v>0.5</v>
      </c>
      <c r="G387" t="str">
        <f t="shared" ref="G387:G450" si="31">IF(E387&lt;=0, "ชำระตรงเวลา", IF(E387&lt;=30, "ค้างชำระ 1 - 30 วัน", IF(E387&lt;=60, "ค้างชำระ 31 - 60 วัน", IF(E387&lt;=90, "ค้างชำระ 61 - 90 วัน", "ค้างชำระเกิน 90 วัน"))))</f>
        <v>ค้างชำระ 1 - 30 วัน</v>
      </c>
      <c r="H387" t="str">
        <f t="shared" ref="H387:H450" si="32">IF(E387&lt;=30, "ลูกหนี้ชั้นดี", IF(E387&lt;=90, "ลูกหนี้เฝ้าติดตาม", "ลูกหนี้ด้อยคุณภาพ (NPL)"))</f>
        <v>ลูกหนี้ชั้นดี</v>
      </c>
      <c r="I387" s="17" cm="1">
        <f t="array" ref="I387">_xlfn.IFS(D387=0,0%, D387&lt;=30,25%, D387&lt;=60,50%, D387&lt;=90,75%, D387&gt;90,100%)</f>
        <v>0.25</v>
      </c>
      <c r="J387">
        <f>SUMIFS(รายงานลูกหนี้!$G$2:$G$20000, รายงานลูกหนี้!$A$2:$A$20000, $A387, รายงานลูกหนี้!$K$2:$K$20000, 0)</f>
        <v>23910</v>
      </c>
      <c r="K387">
        <f>SUMIFS(รายงานลูกหนี้!$G$2:$G$20000, รายงานลูกหนี้!$A$2:$A$20000, $A387, รายงานลูกหนี้!$K$2:$K$20000, "&gt;=1", รายงานลูกหนี้!$K$2:$K$20000, "&lt;=30")</f>
        <v>19923</v>
      </c>
      <c r="L387">
        <f>SUMIFS(รายงานลูกหนี้!$G$2:$G$20000, รายงานลูกหนี้!$A$2:$A$20000, $A387, รายงานลูกหนี้!$K$2:$K$20000, "&gt;=31", รายงานลูกหนี้!$K$2:$K$20000, "&lt;=60")</f>
        <v>0</v>
      </c>
      <c r="M387">
        <f>SUMIFS(รายงานลูกหนี้!$G$2:$G$20000, รายงานลูกหนี้!$A$2:$A$20000, $A387, รายงานลูกหนี้!$K$2:$K$20000, "&gt;=61", รายงานลูกหนี้!$K$2:$K$20000, "&lt;=90")</f>
        <v>0</v>
      </c>
      <c r="N387">
        <f>SUMIFS(รายงานลูกหนี้!$G$2:$G$20000, รายงานลูกหนี้!$A$2:$A$20000, $A387, รายงานลูกหนี้!$K$2:$K$20000, "&gt;90")</f>
        <v>0</v>
      </c>
      <c r="O387">
        <f t="shared" ref="O387:O450" si="33">SUM(J387:N387)</f>
        <v>43833</v>
      </c>
      <c r="P387" s="17">
        <f t="shared" ref="P387:P450" si="34">IF(O387=0, 0%, (J387*0%+K387*25%+L387*50%+M387*75%+N387*100%)/O387)</f>
        <v>0.11363014167408117</v>
      </c>
    </row>
    <row r="388" spans="1:16" x14ac:dyDescent="0.2">
      <c r="A388" t="str">
        <v>cd474e660936d9aad3ae492ef16a4ce405043aa352cf4287975bc5c1452ce8fb</v>
      </c>
      <c r="B388">
        <f>COUNTIF(รายงานลูกหนี้!$A:$A,A388)</f>
        <v>15</v>
      </c>
      <c r="C388">
        <f>COUNTIFS(รายงานลูกหนี้!$A:$A,A388,รายงานลูกหนี้!$K:$K,"&gt;0")</f>
        <v>5</v>
      </c>
      <c r="D388">
        <f>SUMIF(รายงานลูกหนี้!$A:$A,A388,รายงานลูกหนี้!$K:$K)</f>
        <v>41</v>
      </c>
      <c r="E388">
        <f>_xlfn.MAXIFS(รายงานลูกหนี้!$K:$K,รายงานลูกหนี้!$A:$A,A388)</f>
        <v>13</v>
      </c>
      <c r="F388" s="17">
        <f t="shared" si="30"/>
        <v>0.33333333333333331</v>
      </c>
      <c r="G388" t="str">
        <f t="shared" si="31"/>
        <v>ค้างชำระ 1 - 30 วัน</v>
      </c>
      <c r="H388" t="str">
        <f t="shared" si="32"/>
        <v>ลูกหนี้ชั้นดี</v>
      </c>
      <c r="I388" s="17" cm="1">
        <f t="array" ref="I388">_xlfn.IFS(D388=0,0%, D388&lt;=30,25%, D388&lt;=60,50%, D388&lt;=90,75%, D388&gt;90,100%)</f>
        <v>0.5</v>
      </c>
      <c r="J388">
        <f>SUMIFS(รายงานลูกหนี้!$G$2:$G$20000, รายงานลูกหนี้!$A$2:$A$20000, $A388, รายงานลูกหนี้!$K$2:$K$20000, 0)</f>
        <v>50190</v>
      </c>
      <c r="K388">
        <f>SUMIFS(รายงานลูกหนี้!$G$2:$G$20000, รายงานลูกหนี้!$A$2:$A$20000, $A388, รายงานลูกหนี้!$K$2:$K$20000, "&gt;=1", รายงานลูกหนี้!$K$2:$K$20000, "&lt;=30")</f>
        <v>47129</v>
      </c>
      <c r="L388">
        <f>SUMIFS(รายงานลูกหนี้!$G$2:$G$20000, รายงานลูกหนี้!$A$2:$A$20000, $A388, รายงานลูกหนี้!$K$2:$K$20000, "&gt;=31", รายงานลูกหนี้!$K$2:$K$20000, "&lt;=60")</f>
        <v>0</v>
      </c>
      <c r="M388">
        <f>SUMIFS(รายงานลูกหนี้!$G$2:$G$20000, รายงานลูกหนี้!$A$2:$A$20000, $A388, รายงานลูกหนี้!$K$2:$K$20000, "&gt;=61", รายงานลูกหนี้!$K$2:$K$20000, "&lt;=90")</f>
        <v>0</v>
      </c>
      <c r="N388">
        <f>SUMIFS(รายงานลูกหนี้!$G$2:$G$20000, รายงานลูกหนี้!$A$2:$A$20000, $A388, รายงานลูกหนี้!$K$2:$K$20000, "&gt;90")</f>
        <v>0</v>
      </c>
      <c r="O388">
        <f t="shared" si="33"/>
        <v>97319</v>
      </c>
      <c r="P388" s="17">
        <f t="shared" si="34"/>
        <v>0.12106834225588015</v>
      </c>
    </row>
    <row r="389" spans="1:16" x14ac:dyDescent="0.2">
      <c r="A389" t="str">
        <v>936273b883f13419a0aeadd84fbbf8b3b81df3023319a2b10bd4f1ef2df60659</v>
      </c>
      <c r="B389">
        <f>COUNTIF(รายงานลูกหนี้!$A:$A,A389)</f>
        <v>7</v>
      </c>
      <c r="C389">
        <f>COUNTIFS(รายงานลูกหนี้!$A:$A,A389,รายงานลูกหนี้!$K:$K,"&gt;0")</f>
        <v>1</v>
      </c>
      <c r="D389">
        <f>SUMIF(รายงานลูกหนี้!$A:$A,A389,รายงานลูกหนี้!$K:$K)</f>
        <v>20</v>
      </c>
      <c r="E389">
        <f>_xlfn.MAXIFS(รายงานลูกหนี้!$K:$K,รายงานลูกหนี้!$A:$A,A389)</f>
        <v>20</v>
      </c>
      <c r="F389" s="17">
        <f t="shared" si="30"/>
        <v>0.14285714285714285</v>
      </c>
      <c r="G389" t="str">
        <f t="shared" si="31"/>
        <v>ค้างชำระ 1 - 30 วัน</v>
      </c>
      <c r="H389" t="str">
        <f t="shared" si="32"/>
        <v>ลูกหนี้ชั้นดี</v>
      </c>
      <c r="I389" s="17" cm="1">
        <f t="array" ref="I389">_xlfn.IFS(D389=0,0%, D389&lt;=30,25%, D389&lt;=60,50%, D389&lt;=90,75%, D389&gt;90,100%)</f>
        <v>0.25</v>
      </c>
      <c r="J389">
        <f>SUMIFS(รายงานลูกหนี้!$G$2:$G$20000, รายงานลูกหนี้!$A$2:$A$20000, $A389, รายงานลูกหนี้!$K$2:$K$20000, 0)</f>
        <v>13135</v>
      </c>
      <c r="K389">
        <f>SUMIFS(รายงานลูกหนี้!$G$2:$G$20000, รายงานลูกหนี้!$A$2:$A$20000, $A389, รายงานลูกหนี้!$K$2:$K$20000, "&gt;=1", รายงานลูกหนี้!$K$2:$K$20000, "&lt;=30")</f>
        <v>3340</v>
      </c>
      <c r="L389">
        <f>SUMIFS(รายงานลูกหนี้!$G$2:$G$20000, รายงานลูกหนี้!$A$2:$A$20000, $A389, รายงานลูกหนี้!$K$2:$K$20000, "&gt;=31", รายงานลูกหนี้!$K$2:$K$20000, "&lt;=60")</f>
        <v>0</v>
      </c>
      <c r="M389">
        <f>SUMIFS(รายงานลูกหนี้!$G$2:$G$20000, รายงานลูกหนี้!$A$2:$A$20000, $A389, รายงานลูกหนี้!$K$2:$K$20000, "&gt;=61", รายงานลูกหนี้!$K$2:$K$20000, "&lt;=90")</f>
        <v>0</v>
      </c>
      <c r="N389">
        <f>SUMIFS(รายงานลูกหนี้!$G$2:$G$20000, รายงานลูกหนี้!$A$2:$A$20000, $A389, รายงานลูกหนี้!$K$2:$K$20000, "&gt;90")</f>
        <v>0</v>
      </c>
      <c r="O389">
        <f t="shared" si="33"/>
        <v>16475</v>
      </c>
      <c r="P389" s="17">
        <f t="shared" si="34"/>
        <v>5.0682852807283761E-2</v>
      </c>
    </row>
    <row r="390" spans="1:16" x14ac:dyDescent="0.2">
      <c r="A390" t="str">
        <v>71fdbbae5cad20d6b03cca3ea4b0c0c2217adf175b8ca4eed1906b186bf2bc08</v>
      </c>
      <c r="B390">
        <f>COUNTIF(รายงานลูกหนี้!$A:$A,A390)</f>
        <v>3</v>
      </c>
      <c r="C390">
        <f>COUNTIFS(รายงานลูกหนี้!$A:$A,A390,รายงานลูกหนี้!$K:$K,"&gt;0")</f>
        <v>2</v>
      </c>
      <c r="D390">
        <f>SUMIF(รายงานลูกหนี้!$A:$A,A390,รายงานลูกหนี้!$K:$K)</f>
        <v>5</v>
      </c>
      <c r="E390">
        <f>_xlfn.MAXIFS(รายงานลูกหนี้!$K:$K,รายงานลูกหนี้!$A:$A,A390)</f>
        <v>3</v>
      </c>
      <c r="F390" s="17">
        <f t="shared" si="30"/>
        <v>0.66666666666666663</v>
      </c>
      <c r="G390" t="str">
        <f t="shared" si="31"/>
        <v>ค้างชำระ 1 - 30 วัน</v>
      </c>
      <c r="H390" t="str">
        <f t="shared" si="32"/>
        <v>ลูกหนี้ชั้นดี</v>
      </c>
      <c r="I390" s="17" cm="1">
        <f t="array" ref="I390">_xlfn.IFS(D390=0,0%, D390&lt;=30,25%, D390&lt;=60,50%, D390&lt;=90,75%, D390&gt;90,100%)</f>
        <v>0.25</v>
      </c>
      <c r="J390">
        <f>SUMIFS(รายงานลูกหนี้!$G$2:$G$20000, รายงานลูกหนี้!$A$2:$A$20000, $A390, รายงานลูกหนี้!$K$2:$K$20000, 0)</f>
        <v>3715</v>
      </c>
      <c r="K390">
        <f>SUMIFS(รายงานลูกหนี้!$G$2:$G$20000, รายงานลูกหนี้!$A$2:$A$20000, $A390, รายงานลูกหนี้!$K$2:$K$20000, "&gt;=1", รายงานลูกหนี้!$K$2:$K$20000, "&lt;=30")</f>
        <v>15020</v>
      </c>
      <c r="L390">
        <f>SUMIFS(รายงานลูกหนี้!$G$2:$G$20000, รายงานลูกหนี้!$A$2:$A$20000, $A390, รายงานลูกหนี้!$K$2:$K$20000, "&gt;=31", รายงานลูกหนี้!$K$2:$K$20000, "&lt;=60")</f>
        <v>0</v>
      </c>
      <c r="M390">
        <f>SUMIFS(รายงานลูกหนี้!$G$2:$G$20000, รายงานลูกหนี้!$A$2:$A$20000, $A390, รายงานลูกหนี้!$K$2:$K$20000, "&gt;=61", รายงานลูกหนี้!$K$2:$K$20000, "&lt;=90")</f>
        <v>0</v>
      </c>
      <c r="N390">
        <f>SUMIFS(รายงานลูกหนี้!$G$2:$G$20000, รายงานลูกหนี้!$A$2:$A$20000, $A390, รายงานลูกหนี้!$K$2:$K$20000, "&gt;90")</f>
        <v>0</v>
      </c>
      <c r="O390">
        <f t="shared" si="33"/>
        <v>18735</v>
      </c>
      <c r="P390" s="17">
        <f t="shared" si="34"/>
        <v>0.2004270082732853</v>
      </c>
    </row>
    <row r="391" spans="1:16" x14ac:dyDescent="0.2">
      <c r="A391" t="str">
        <v>b567e6a535b448858691c225b7d4314dc1c0649645bbc1a8483c74b25005b0d5</v>
      </c>
      <c r="B391">
        <f>COUNTIF(รายงานลูกหนี้!$A:$A,A391)</f>
        <v>2</v>
      </c>
      <c r="C391">
        <f>COUNTIFS(รายงานลูกหนี้!$A:$A,A391,รายงานลูกหนี้!$K:$K,"&gt;0")</f>
        <v>1</v>
      </c>
      <c r="D391">
        <f>SUMIF(รายงานลูกหนี้!$A:$A,A391,รายงานลูกหนี้!$K:$K)</f>
        <v>11</v>
      </c>
      <c r="E391">
        <f>_xlfn.MAXIFS(รายงานลูกหนี้!$K:$K,รายงานลูกหนี้!$A:$A,A391)</f>
        <v>11</v>
      </c>
      <c r="F391" s="17">
        <f t="shared" si="30"/>
        <v>0.5</v>
      </c>
      <c r="G391" t="str">
        <f t="shared" si="31"/>
        <v>ค้างชำระ 1 - 30 วัน</v>
      </c>
      <c r="H391" t="str">
        <f t="shared" si="32"/>
        <v>ลูกหนี้ชั้นดี</v>
      </c>
      <c r="I391" s="17" cm="1">
        <f t="array" ref="I391">_xlfn.IFS(D391=0,0%, D391&lt;=30,25%, D391&lt;=60,50%, D391&lt;=90,75%, D391&gt;90,100%)</f>
        <v>0.25</v>
      </c>
      <c r="J391">
        <f>SUMIFS(รายงานลูกหนี้!$G$2:$G$20000, รายงานลูกหนี้!$A$2:$A$20000, $A391, รายงานลูกหนี้!$K$2:$K$20000, 0)</f>
        <v>1188</v>
      </c>
      <c r="K391">
        <f>SUMIFS(รายงานลูกหนี้!$G$2:$G$20000, รายงานลูกหนี้!$A$2:$A$20000, $A391, รายงานลูกหนี้!$K$2:$K$20000, "&gt;=1", รายงานลูกหนี้!$K$2:$K$20000, "&lt;=30")</f>
        <v>815</v>
      </c>
      <c r="L391">
        <f>SUMIFS(รายงานลูกหนี้!$G$2:$G$20000, รายงานลูกหนี้!$A$2:$A$20000, $A391, รายงานลูกหนี้!$K$2:$K$20000, "&gt;=31", รายงานลูกหนี้!$K$2:$K$20000, "&lt;=60")</f>
        <v>0</v>
      </c>
      <c r="M391">
        <f>SUMIFS(รายงานลูกหนี้!$G$2:$G$20000, รายงานลูกหนี้!$A$2:$A$20000, $A391, รายงานลูกหนี้!$K$2:$K$20000, "&gt;=61", รายงานลูกหนี้!$K$2:$K$20000, "&lt;=90")</f>
        <v>0</v>
      </c>
      <c r="N391">
        <f>SUMIFS(รายงานลูกหนี้!$G$2:$G$20000, รายงานลูกหนี้!$A$2:$A$20000, $A391, รายงานลูกหนี้!$K$2:$K$20000, "&gt;90")</f>
        <v>0</v>
      </c>
      <c r="O391">
        <f t="shared" si="33"/>
        <v>2003</v>
      </c>
      <c r="P391" s="17">
        <f t="shared" si="34"/>
        <v>0.10172241637543684</v>
      </c>
    </row>
    <row r="392" spans="1:16" x14ac:dyDescent="0.2">
      <c r="A392" t="str">
        <v>c11de696e07acc28647604cca6ec43e21254f7bf8a194753c0332196130119f8</v>
      </c>
      <c r="B392">
        <f>COUNTIF(รายงานลูกหนี้!$A:$A,A392)</f>
        <v>1</v>
      </c>
      <c r="C392">
        <f>COUNTIFS(รายงานลูกหนี้!$A:$A,A392,รายงานลูกหนี้!$K:$K,"&gt;0")</f>
        <v>0</v>
      </c>
      <c r="D392">
        <f>SUMIF(รายงานลูกหนี้!$A:$A,A392,รายงานลูกหนี้!$K:$K)</f>
        <v>0</v>
      </c>
      <c r="E392">
        <f>_xlfn.MAXIFS(รายงานลูกหนี้!$K:$K,รายงานลูกหนี้!$A:$A,A392)</f>
        <v>0</v>
      </c>
      <c r="F392" s="17">
        <f t="shared" si="30"/>
        <v>0</v>
      </c>
      <c r="G392" t="str">
        <f t="shared" si="31"/>
        <v>ชำระตรงเวลา</v>
      </c>
      <c r="H392" t="str">
        <f t="shared" si="32"/>
        <v>ลูกหนี้ชั้นดี</v>
      </c>
      <c r="I392" s="17" cm="1">
        <f t="array" ref="I392">_xlfn.IFS(D392=0,0%, D392&lt;=30,25%, D392&lt;=60,50%, D392&lt;=90,75%, D392&gt;90,100%)</f>
        <v>0</v>
      </c>
      <c r="J392">
        <f>SUMIFS(รายงานลูกหนี้!$G$2:$G$20000, รายงานลูกหนี้!$A$2:$A$20000, $A392, รายงานลูกหนี้!$K$2:$K$20000, 0)</f>
        <v>3000</v>
      </c>
      <c r="K392">
        <f>SUMIFS(รายงานลูกหนี้!$G$2:$G$20000, รายงานลูกหนี้!$A$2:$A$20000, $A392, รายงานลูกหนี้!$K$2:$K$20000, "&gt;=1", รายงานลูกหนี้!$K$2:$K$20000, "&lt;=30")</f>
        <v>0</v>
      </c>
      <c r="L392">
        <f>SUMIFS(รายงานลูกหนี้!$G$2:$G$20000, รายงานลูกหนี้!$A$2:$A$20000, $A392, รายงานลูกหนี้!$K$2:$K$20000, "&gt;=31", รายงานลูกหนี้!$K$2:$K$20000, "&lt;=60")</f>
        <v>0</v>
      </c>
      <c r="M392">
        <f>SUMIFS(รายงานลูกหนี้!$G$2:$G$20000, รายงานลูกหนี้!$A$2:$A$20000, $A392, รายงานลูกหนี้!$K$2:$K$20000, "&gt;=61", รายงานลูกหนี้!$K$2:$K$20000, "&lt;=90")</f>
        <v>0</v>
      </c>
      <c r="N392">
        <f>SUMIFS(รายงานลูกหนี้!$G$2:$G$20000, รายงานลูกหนี้!$A$2:$A$20000, $A392, รายงานลูกหนี้!$K$2:$K$20000, "&gt;90")</f>
        <v>0</v>
      </c>
      <c r="O392">
        <f t="shared" si="33"/>
        <v>3000</v>
      </c>
      <c r="P392" s="17">
        <f t="shared" si="34"/>
        <v>0</v>
      </c>
    </row>
    <row r="393" spans="1:16" x14ac:dyDescent="0.2">
      <c r="A393" t="str">
        <v>7e518fbc166e447e6cdd6e3f77081232230867a1fe4f56ec2e958c2fa9d52987</v>
      </c>
      <c r="B393">
        <f>COUNTIF(รายงานลูกหนี้!$A:$A,A393)</f>
        <v>26</v>
      </c>
      <c r="C393">
        <f>COUNTIFS(รายงานลูกหนี้!$A:$A,A393,รายงานลูกหนี้!$K:$K,"&gt;0")</f>
        <v>6</v>
      </c>
      <c r="D393">
        <f>SUMIF(รายงานลูกหนี้!$A:$A,A393,รายงานลูกหนี้!$K:$K)</f>
        <v>31</v>
      </c>
      <c r="E393">
        <f>_xlfn.MAXIFS(รายงานลูกหนี้!$K:$K,รายงานลูกหนี้!$A:$A,A393)</f>
        <v>9</v>
      </c>
      <c r="F393" s="17">
        <f t="shared" si="30"/>
        <v>0.23076923076923078</v>
      </c>
      <c r="G393" t="str">
        <f t="shared" si="31"/>
        <v>ค้างชำระ 1 - 30 วัน</v>
      </c>
      <c r="H393" t="str">
        <f t="shared" si="32"/>
        <v>ลูกหนี้ชั้นดี</v>
      </c>
      <c r="I393" s="17" cm="1">
        <f t="array" ref="I393">_xlfn.IFS(D393=0,0%, D393&lt;=30,25%, D393&lt;=60,50%, D393&lt;=90,75%, D393&gt;90,100%)</f>
        <v>0.5</v>
      </c>
      <c r="J393">
        <f>SUMIFS(รายงานลูกหนี้!$G$2:$G$20000, รายงานลูกหนี้!$A$2:$A$20000, $A393, รายงานลูกหนี้!$K$2:$K$20000, 0)</f>
        <v>30183</v>
      </c>
      <c r="K393">
        <f>SUMIFS(รายงานลูกหนี้!$G$2:$G$20000, รายงานลูกหนี้!$A$2:$A$20000, $A393, รายงานลูกหนี้!$K$2:$K$20000, "&gt;=1", รายงานลูกหนี้!$K$2:$K$20000, "&lt;=30")</f>
        <v>102665</v>
      </c>
      <c r="L393">
        <f>SUMIFS(รายงานลูกหนี้!$G$2:$G$20000, รายงานลูกหนี้!$A$2:$A$20000, $A393, รายงานลูกหนี้!$K$2:$K$20000, "&gt;=31", รายงานลูกหนี้!$K$2:$K$20000, "&lt;=60")</f>
        <v>0</v>
      </c>
      <c r="M393">
        <f>SUMIFS(รายงานลูกหนี้!$G$2:$G$20000, รายงานลูกหนี้!$A$2:$A$20000, $A393, รายงานลูกหนี้!$K$2:$K$20000, "&gt;=61", รายงานลูกหนี้!$K$2:$K$20000, "&lt;=90")</f>
        <v>0</v>
      </c>
      <c r="N393">
        <f>SUMIFS(รายงานลูกหนี้!$G$2:$G$20000, รายงานลูกหนี้!$A$2:$A$20000, $A393, รายงานลูกหนี้!$K$2:$K$20000, "&gt;90")</f>
        <v>0</v>
      </c>
      <c r="O393">
        <f t="shared" si="33"/>
        <v>132848</v>
      </c>
      <c r="P393" s="17">
        <f t="shared" si="34"/>
        <v>0.19320012344935567</v>
      </c>
    </row>
    <row r="394" spans="1:16" x14ac:dyDescent="0.2">
      <c r="A394" t="str">
        <v>f9e0a35ce201a9c509b8d6459ba4185520acc643cf9229c4836333d2292d7cc1</v>
      </c>
      <c r="B394">
        <f>COUNTIF(รายงานลูกหนี้!$A:$A,A394)</f>
        <v>8</v>
      </c>
      <c r="C394">
        <f>COUNTIFS(รายงานลูกหนี้!$A:$A,A394,รายงานลูกหนี้!$K:$K,"&gt;0")</f>
        <v>4</v>
      </c>
      <c r="D394">
        <f>SUMIF(รายงานลูกหนี้!$A:$A,A394,รายงานลูกหนี้!$K:$K)</f>
        <v>11</v>
      </c>
      <c r="E394">
        <f>_xlfn.MAXIFS(รายงานลูกหนี้!$K:$K,รายงานลูกหนี้!$A:$A,A394)</f>
        <v>4</v>
      </c>
      <c r="F394" s="17">
        <f t="shared" si="30"/>
        <v>0.5</v>
      </c>
      <c r="G394" t="str">
        <f t="shared" si="31"/>
        <v>ค้างชำระ 1 - 30 วัน</v>
      </c>
      <c r="H394" t="str">
        <f t="shared" si="32"/>
        <v>ลูกหนี้ชั้นดี</v>
      </c>
      <c r="I394" s="17" cm="1">
        <f t="array" ref="I394">_xlfn.IFS(D394=0,0%, D394&lt;=30,25%, D394&lt;=60,50%, D394&lt;=90,75%, D394&gt;90,100%)</f>
        <v>0.25</v>
      </c>
      <c r="J394">
        <f>SUMIFS(รายงานลูกหนี้!$G$2:$G$20000, รายงานลูกหนี้!$A$2:$A$20000, $A394, รายงานลูกหนี้!$K$2:$K$20000, 0)</f>
        <v>11109</v>
      </c>
      <c r="K394">
        <f>SUMIFS(รายงานลูกหนี้!$G$2:$G$20000, รายงานลูกหนี้!$A$2:$A$20000, $A394, รายงานลูกหนี้!$K$2:$K$20000, "&gt;=1", รายงานลูกหนี้!$K$2:$K$20000, "&lt;=30")</f>
        <v>9514</v>
      </c>
      <c r="L394">
        <f>SUMIFS(รายงานลูกหนี้!$G$2:$G$20000, รายงานลูกหนี้!$A$2:$A$20000, $A394, รายงานลูกหนี้!$K$2:$K$20000, "&gt;=31", รายงานลูกหนี้!$K$2:$K$20000, "&lt;=60")</f>
        <v>0</v>
      </c>
      <c r="M394">
        <f>SUMIFS(รายงานลูกหนี้!$G$2:$G$20000, รายงานลูกหนี้!$A$2:$A$20000, $A394, รายงานลูกหนี้!$K$2:$K$20000, "&gt;=61", รายงานลูกหนี้!$K$2:$K$20000, "&lt;=90")</f>
        <v>0</v>
      </c>
      <c r="N394">
        <f>SUMIFS(รายงานลูกหนี้!$G$2:$G$20000, รายงานลูกหนี้!$A$2:$A$20000, $A394, รายงานลูกหนี้!$K$2:$K$20000, "&gt;90")</f>
        <v>0</v>
      </c>
      <c r="O394">
        <f t="shared" si="33"/>
        <v>20623</v>
      </c>
      <c r="P394" s="17">
        <f t="shared" si="34"/>
        <v>0.11533239586869029</v>
      </c>
    </row>
    <row r="395" spans="1:16" x14ac:dyDescent="0.2">
      <c r="A395" t="str">
        <v>3d61081e9003eff55dec3b2d6ef939d28eb6939754e781e508a8dacbc20991f8</v>
      </c>
      <c r="B395">
        <f>COUNTIF(รายงานลูกหนี้!$A:$A,A395)</f>
        <v>22</v>
      </c>
      <c r="C395">
        <f>COUNTIFS(รายงานลูกหนี้!$A:$A,A395,รายงานลูกหนี้!$K:$K,"&gt;0")</f>
        <v>7</v>
      </c>
      <c r="D395">
        <f>SUMIF(รายงานลูกหนี้!$A:$A,A395,รายงานลูกหนี้!$K:$K)</f>
        <v>32</v>
      </c>
      <c r="E395">
        <f>_xlfn.MAXIFS(รายงานลูกหนี้!$K:$K,รายงานลูกหนี้!$A:$A,A395)</f>
        <v>12</v>
      </c>
      <c r="F395" s="17">
        <f t="shared" si="30"/>
        <v>0.31818181818181818</v>
      </c>
      <c r="G395" t="str">
        <f t="shared" si="31"/>
        <v>ค้างชำระ 1 - 30 วัน</v>
      </c>
      <c r="H395" t="str">
        <f t="shared" si="32"/>
        <v>ลูกหนี้ชั้นดี</v>
      </c>
      <c r="I395" s="17" cm="1">
        <f t="array" ref="I395">_xlfn.IFS(D395=0,0%, D395&lt;=30,25%, D395&lt;=60,50%, D395&lt;=90,75%, D395&gt;90,100%)</f>
        <v>0.5</v>
      </c>
      <c r="J395">
        <f>SUMIFS(รายงานลูกหนี้!$G$2:$G$20000, รายงานลูกหนี้!$A$2:$A$20000, $A395, รายงานลูกหนี้!$K$2:$K$20000, 0)</f>
        <v>91661</v>
      </c>
      <c r="K395">
        <f>SUMIFS(รายงานลูกหนี้!$G$2:$G$20000, รายงานลูกหนี้!$A$2:$A$20000, $A395, รายงานลูกหนี้!$K$2:$K$20000, "&gt;=1", รายงานลูกหนี้!$K$2:$K$20000, "&lt;=30")</f>
        <v>24487</v>
      </c>
      <c r="L395">
        <f>SUMIFS(รายงานลูกหนี้!$G$2:$G$20000, รายงานลูกหนี้!$A$2:$A$20000, $A395, รายงานลูกหนี้!$K$2:$K$20000, "&gt;=31", รายงานลูกหนี้!$K$2:$K$20000, "&lt;=60")</f>
        <v>0</v>
      </c>
      <c r="M395">
        <f>SUMIFS(รายงานลูกหนี้!$G$2:$G$20000, รายงานลูกหนี้!$A$2:$A$20000, $A395, รายงานลูกหนี้!$K$2:$K$20000, "&gt;=61", รายงานลูกหนี้!$K$2:$K$20000, "&lt;=90")</f>
        <v>0</v>
      </c>
      <c r="N395">
        <f>SUMIFS(รายงานลูกหนี้!$G$2:$G$20000, รายงานลูกหนี้!$A$2:$A$20000, $A395, รายงานลูกหนี้!$K$2:$K$20000, "&gt;90")</f>
        <v>0</v>
      </c>
      <c r="O395">
        <f t="shared" si="33"/>
        <v>116148</v>
      </c>
      <c r="P395" s="17">
        <f t="shared" si="34"/>
        <v>5.2706460722526431E-2</v>
      </c>
    </row>
    <row r="396" spans="1:16" x14ac:dyDescent="0.2">
      <c r="A396" t="str">
        <v>d3985ac325f7c26ec8c54267b62c779004c6346eaf63639a7f4af77c78971764</v>
      </c>
      <c r="B396">
        <f>COUNTIF(รายงานลูกหนี้!$A:$A,A396)</f>
        <v>6</v>
      </c>
      <c r="C396">
        <f>COUNTIFS(รายงานลูกหนี้!$A:$A,A396,รายงานลูกหนี้!$K:$K,"&gt;0")</f>
        <v>2</v>
      </c>
      <c r="D396">
        <f>SUMIF(รายงานลูกหนี้!$A:$A,A396,รายงานลูกหนี้!$K:$K)</f>
        <v>11</v>
      </c>
      <c r="E396">
        <f>_xlfn.MAXIFS(รายงานลูกหนี้!$K:$K,รายงานลูกหนี้!$A:$A,A396)</f>
        <v>10</v>
      </c>
      <c r="F396" s="17">
        <f t="shared" si="30"/>
        <v>0.33333333333333331</v>
      </c>
      <c r="G396" t="str">
        <f t="shared" si="31"/>
        <v>ค้างชำระ 1 - 30 วัน</v>
      </c>
      <c r="H396" t="str">
        <f t="shared" si="32"/>
        <v>ลูกหนี้ชั้นดี</v>
      </c>
      <c r="I396" s="17" cm="1">
        <f t="array" ref="I396">_xlfn.IFS(D396=0,0%, D396&lt;=30,25%, D396&lt;=60,50%, D396&lt;=90,75%, D396&gt;90,100%)</f>
        <v>0.25</v>
      </c>
      <c r="J396">
        <f>SUMIFS(รายงานลูกหนี้!$G$2:$G$20000, รายงานลูกหนี้!$A$2:$A$20000, $A396, รายงานลูกหนี้!$K$2:$K$20000, 0)</f>
        <v>6375</v>
      </c>
      <c r="K396">
        <f>SUMIFS(รายงานลูกหนี้!$G$2:$G$20000, รายงานลูกหนี้!$A$2:$A$20000, $A396, รายงานลูกหนี้!$K$2:$K$20000, "&gt;=1", รายงานลูกหนี้!$K$2:$K$20000, "&lt;=30")</f>
        <v>15628</v>
      </c>
      <c r="L396">
        <f>SUMIFS(รายงานลูกหนี้!$G$2:$G$20000, รายงานลูกหนี้!$A$2:$A$20000, $A396, รายงานลูกหนี้!$K$2:$K$20000, "&gt;=31", รายงานลูกหนี้!$K$2:$K$20000, "&lt;=60")</f>
        <v>0</v>
      </c>
      <c r="M396">
        <f>SUMIFS(รายงานลูกหนี้!$G$2:$G$20000, รายงานลูกหนี้!$A$2:$A$20000, $A396, รายงานลูกหนี้!$K$2:$K$20000, "&gt;=61", รายงานลูกหนี้!$K$2:$K$20000, "&lt;=90")</f>
        <v>0</v>
      </c>
      <c r="N396">
        <f>SUMIFS(รายงานลูกหนี้!$G$2:$G$20000, รายงานลูกหนี้!$A$2:$A$20000, $A396, รายงานลูกหนี้!$K$2:$K$20000, "&gt;90")</f>
        <v>0</v>
      </c>
      <c r="O396">
        <f t="shared" si="33"/>
        <v>22003</v>
      </c>
      <c r="P396" s="17">
        <f t="shared" si="34"/>
        <v>0.17756669545062037</v>
      </c>
    </row>
    <row r="397" spans="1:16" x14ac:dyDescent="0.2">
      <c r="A397" t="str">
        <v>ae3751fa52c8b99746b90d4a6e429c646848fa4b15807a2a6e342a4ce1dc1f00</v>
      </c>
      <c r="B397">
        <f>COUNTIF(รายงานลูกหนี้!$A:$A,A397)</f>
        <v>8</v>
      </c>
      <c r="C397">
        <f>COUNTIFS(รายงานลูกหนี้!$A:$A,A397,รายงานลูกหนี้!$K:$K,"&gt;0")</f>
        <v>1</v>
      </c>
      <c r="D397">
        <f>SUMIF(รายงานลูกหนี้!$A:$A,A397,รายงานลูกหนี้!$K:$K)</f>
        <v>3</v>
      </c>
      <c r="E397">
        <f>_xlfn.MAXIFS(รายงานลูกหนี้!$K:$K,รายงานลูกหนี้!$A:$A,A397)</f>
        <v>3</v>
      </c>
      <c r="F397" s="17">
        <f t="shared" si="30"/>
        <v>0.125</v>
      </c>
      <c r="G397" t="str">
        <f t="shared" si="31"/>
        <v>ค้างชำระ 1 - 30 วัน</v>
      </c>
      <c r="H397" t="str">
        <f t="shared" si="32"/>
        <v>ลูกหนี้ชั้นดี</v>
      </c>
      <c r="I397" s="17" cm="1">
        <f t="array" ref="I397">_xlfn.IFS(D397=0,0%, D397&lt;=30,25%, D397&lt;=60,50%, D397&lt;=90,75%, D397&gt;90,100%)</f>
        <v>0.25</v>
      </c>
      <c r="J397">
        <f>SUMIFS(รายงานลูกหนี้!$G$2:$G$20000, รายงานลูกหนี้!$A$2:$A$20000, $A397, รายงานลูกหนี้!$K$2:$K$20000, 0)</f>
        <v>33079</v>
      </c>
      <c r="K397">
        <f>SUMIFS(รายงานลูกหนี้!$G$2:$G$20000, รายงานลูกหนี้!$A$2:$A$20000, $A397, รายงานลูกหนี้!$K$2:$K$20000, "&gt;=1", รายงานลูกหนี้!$K$2:$K$20000, "&lt;=30")</f>
        <v>2229</v>
      </c>
      <c r="L397">
        <f>SUMIFS(รายงานลูกหนี้!$G$2:$G$20000, รายงานลูกหนี้!$A$2:$A$20000, $A397, รายงานลูกหนี้!$K$2:$K$20000, "&gt;=31", รายงานลูกหนี้!$K$2:$K$20000, "&lt;=60")</f>
        <v>0</v>
      </c>
      <c r="M397">
        <f>SUMIFS(รายงานลูกหนี้!$G$2:$G$20000, รายงานลูกหนี้!$A$2:$A$20000, $A397, รายงานลูกหนี้!$K$2:$K$20000, "&gt;=61", รายงานลูกหนี้!$K$2:$K$20000, "&lt;=90")</f>
        <v>0</v>
      </c>
      <c r="N397">
        <f>SUMIFS(รายงานลูกหนี้!$G$2:$G$20000, รายงานลูกหนี้!$A$2:$A$20000, $A397, รายงานลูกหนี้!$K$2:$K$20000, "&gt;90")</f>
        <v>0</v>
      </c>
      <c r="O397">
        <f t="shared" si="33"/>
        <v>35308</v>
      </c>
      <c r="P397" s="17">
        <f t="shared" si="34"/>
        <v>1.5782542200067973E-2</v>
      </c>
    </row>
    <row r="398" spans="1:16" x14ac:dyDescent="0.2">
      <c r="A398" t="str">
        <v>af8d0492a26113c9fbdd34cd4ac2c3ec047228e94bf3e60cbdd1d363962f9e6f</v>
      </c>
      <c r="B398">
        <f>COUNTIF(รายงานลูกหนี้!$A:$A,A398)</f>
        <v>5</v>
      </c>
      <c r="C398">
        <f>COUNTIFS(รายงานลูกหนี้!$A:$A,A398,รายงานลูกหนี้!$K:$K,"&gt;0")</f>
        <v>2</v>
      </c>
      <c r="D398">
        <f>SUMIF(รายงานลูกหนี้!$A:$A,A398,รายงานลูกหนี้!$K:$K)</f>
        <v>2</v>
      </c>
      <c r="E398">
        <f>_xlfn.MAXIFS(รายงานลูกหนี้!$K:$K,รายงานลูกหนี้!$A:$A,A398)</f>
        <v>1</v>
      </c>
      <c r="F398" s="17">
        <f t="shared" si="30"/>
        <v>0.4</v>
      </c>
      <c r="G398" t="str">
        <f t="shared" si="31"/>
        <v>ค้างชำระ 1 - 30 วัน</v>
      </c>
      <c r="H398" t="str">
        <f t="shared" si="32"/>
        <v>ลูกหนี้ชั้นดี</v>
      </c>
      <c r="I398" s="17" cm="1">
        <f t="array" ref="I398">_xlfn.IFS(D398=0,0%, D398&lt;=30,25%, D398&lt;=60,50%, D398&lt;=90,75%, D398&gt;90,100%)</f>
        <v>0.25</v>
      </c>
      <c r="J398">
        <f>SUMIFS(รายงานลูกหนี้!$G$2:$G$20000, รายงานลูกหนี้!$A$2:$A$20000, $A398, รายงานลูกหนี้!$K$2:$K$20000, 0)</f>
        <v>6147</v>
      </c>
      <c r="K398">
        <f>SUMIFS(รายงานลูกหนี้!$G$2:$G$20000, รายงานลูกหนี้!$A$2:$A$20000, $A398, รายงานลูกหนี้!$K$2:$K$20000, "&gt;=1", รายงานลูกหนี้!$K$2:$K$20000, "&lt;=30")</f>
        <v>3078</v>
      </c>
      <c r="L398">
        <f>SUMIFS(รายงานลูกหนี้!$G$2:$G$20000, รายงานลูกหนี้!$A$2:$A$20000, $A398, รายงานลูกหนี้!$K$2:$K$20000, "&gt;=31", รายงานลูกหนี้!$K$2:$K$20000, "&lt;=60")</f>
        <v>0</v>
      </c>
      <c r="M398">
        <f>SUMIFS(รายงานลูกหนี้!$G$2:$G$20000, รายงานลูกหนี้!$A$2:$A$20000, $A398, รายงานลูกหนี้!$K$2:$K$20000, "&gt;=61", รายงานลูกหนี้!$K$2:$K$20000, "&lt;=90")</f>
        <v>0</v>
      </c>
      <c r="N398">
        <f>SUMIFS(รายงานลูกหนี้!$G$2:$G$20000, รายงานลูกหนี้!$A$2:$A$20000, $A398, รายงานลูกหนี้!$K$2:$K$20000, "&gt;90")</f>
        <v>0</v>
      </c>
      <c r="O398">
        <f t="shared" si="33"/>
        <v>9225</v>
      </c>
      <c r="P398" s="17">
        <f t="shared" si="34"/>
        <v>8.3414634146341468E-2</v>
      </c>
    </row>
    <row r="399" spans="1:16" x14ac:dyDescent="0.2">
      <c r="A399" t="str">
        <v>b55873346603f9ed0cccdd1e57d456fc501b57d0a001e9dc97fdf4ba2bde7d3c</v>
      </c>
      <c r="B399">
        <f>COUNTIF(รายงานลูกหนี้!$A:$A,A399)</f>
        <v>36</v>
      </c>
      <c r="C399">
        <f>COUNTIFS(รายงานลูกหนี้!$A:$A,A399,รายงานลูกหนี้!$K:$K,"&gt;0")</f>
        <v>6</v>
      </c>
      <c r="D399">
        <f>SUMIF(รายงานลูกหนี้!$A:$A,A399,รายงานลูกหนี้!$K:$K)</f>
        <v>56</v>
      </c>
      <c r="E399">
        <f>_xlfn.MAXIFS(รายงานลูกหนี้!$K:$K,รายงานลูกหนี้!$A:$A,A399)</f>
        <v>15</v>
      </c>
      <c r="F399" s="17">
        <f t="shared" si="30"/>
        <v>0.16666666666666666</v>
      </c>
      <c r="G399" t="str">
        <f t="shared" si="31"/>
        <v>ค้างชำระ 1 - 30 วัน</v>
      </c>
      <c r="H399" t="str">
        <f t="shared" si="32"/>
        <v>ลูกหนี้ชั้นดี</v>
      </c>
      <c r="I399" s="17" cm="1">
        <f t="array" ref="I399">_xlfn.IFS(D399=0,0%, D399&lt;=30,25%, D399&lt;=60,50%, D399&lt;=90,75%, D399&gt;90,100%)</f>
        <v>0.5</v>
      </c>
      <c r="J399">
        <f>SUMIFS(รายงานลูกหนี้!$G$2:$G$20000, รายงานลูกหนี้!$A$2:$A$20000, $A399, รายงานลูกหนี้!$K$2:$K$20000, 0)</f>
        <v>117962</v>
      </c>
      <c r="K399">
        <f>SUMIFS(รายงานลูกหนี้!$G$2:$G$20000, รายงานลูกหนี้!$A$2:$A$20000, $A399, รายงานลูกหนี้!$K$2:$K$20000, "&gt;=1", รายงานลูกหนี้!$K$2:$K$20000, "&lt;=30")</f>
        <v>34790</v>
      </c>
      <c r="L399">
        <f>SUMIFS(รายงานลูกหนี้!$G$2:$G$20000, รายงานลูกหนี้!$A$2:$A$20000, $A399, รายงานลูกหนี้!$K$2:$K$20000, "&gt;=31", รายงานลูกหนี้!$K$2:$K$20000, "&lt;=60")</f>
        <v>0</v>
      </c>
      <c r="M399">
        <f>SUMIFS(รายงานลูกหนี้!$G$2:$G$20000, รายงานลูกหนี้!$A$2:$A$20000, $A399, รายงานลูกหนี้!$K$2:$K$20000, "&gt;=61", รายงานลูกหนี้!$K$2:$K$20000, "&lt;=90")</f>
        <v>0</v>
      </c>
      <c r="N399">
        <f>SUMIFS(รายงานลูกหนี้!$G$2:$G$20000, รายงานลูกหนี้!$A$2:$A$20000, $A399, รายงานลูกหนี้!$K$2:$K$20000, "&gt;90")</f>
        <v>0</v>
      </c>
      <c r="O399">
        <f t="shared" si="33"/>
        <v>152752</v>
      </c>
      <c r="P399" s="17">
        <f t="shared" si="34"/>
        <v>5.6938698020320519E-2</v>
      </c>
    </row>
    <row r="400" spans="1:16" x14ac:dyDescent="0.2">
      <c r="A400" t="str">
        <v>c92f23713d83156a68997348b4f3db5e99f6bfe38aeccc9c6cdf19fc62ba96c0</v>
      </c>
      <c r="B400">
        <f>COUNTIF(รายงานลูกหนี้!$A:$A,A400)</f>
        <v>2</v>
      </c>
      <c r="C400">
        <f>COUNTIFS(รายงานลูกหนี้!$A:$A,A400,รายงานลูกหนี้!$K:$K,"&gt;0")</f>
        <v>0</v>
      </c>
      <c r="D400">
        <f>SUMIF(รายงานลูกหนี้!$A:$A,A400,รายงานลูกหนี้!$K:$K)</f>
        <v>0</v>
      </c>
      <c r="E400">
        <f>_xlfn.MAXIFS(รายงานลูกหนี้!$K:$K,รายงานลูกหนี้!$A:$A,A400)</f>
        <v>0</v>
      </c>
      <c r="F400" s="17">
        <f t="shared" si="30"/>
        <v>0</v>
      </c>
      <c r="G400" t="str">
        <f t="shared" si="31"/>
        <v>ชำระตรงเวลา</v>
      </c>
      <c r="H400" t="str">
        <f t="shared" si="32"/>
        <v>ลูกหนี้ชั้นดี</v>
      </c>
      <c r="I400" s="17" cm="1">
        <f t="array" ref="I400">_xlfn.IFS(D400=0,0%, D400&lt;=30,25%, D400&lt;=60,50%, D400&lt;=90,75%, D400&gt;90,100%)</f>
        <v>0</v>
      </c>
      <c r="J400">
        <f>SUMIFS(รายงานลูกหนี้!$G$2:$G$20000, รายงานลูกหนี้!$A$2:$A$20000, $A400, รายงานลูกหนี้!$K$2:$K$20000, 0)</f>
        <v>2355</v>
      </c>
      <c r="K400">
        <f>SUMIFS(รายงานลูกหนี้!$G$2:$G$20000, รายงานลูกหนี้!$A$2:$A$20000, $A400, รายงานลูกหนี้!$K$2:$K$20000, "&gt;=1", รายงานลูกหนี้!$K$2:$K$20000, "&lt;=30")</f>
        <v>0</v>
      </c>
      <c r="L400">
        <f>SUMIFS(รายงานลูกหนี้!$G$2:$G$20000, รายงานลูกหนี้!$A$2:$A$20000, $A400, รายงานลูกหนี้!$K$2:$K$20000, "&gt;=31", รายงานลูกหนี้!$K$2:$K$20000, "&lt;=60")</f>
        <v>0</v>
      </c>
      <c r="M400">
        <f>SUMIFS(รายงานลูกหนี้!$G$2:$G$20000, รายงานลูกหนี้!$A$2:$A$20000, $A400, รายงานลูกหนี้!$K$2:$K$20000, "&gt;=61", รายงานลูกหนี้!$K$2:$K$20000, "&lt;=90")</f>
        <v>0</v>
      </c>
      <c r="N400">
        <f>SUMIFS(รายงานลูกหนี้!$G$2:$G$20000, รายงานลูกหนี้!$A$2:$A$20000, $A400, รายงานลูกหนี้!$K$2:$K$20000, "&gt;90")</f>
        <v>0</v>
      </c>
      <c r="O400">
        <f t="shared" si="33"/>
        <v>2355</v>
      </c>
      <c r="P400" s="17">
        <f t="shared" si="34"/>
        <v>0</v>
      </c>
    </row>
    <row r="401" spans="1:16" x14ac:dyDescent="0.2">
      <c r="A401" t="str">
        <v>2079c657fa2c4f159271ae1c89de9209db85cd48da93fe727dd3ad227dc9f65d</v>
      </c>
      <c r="B401">
        <f>COUNTIF(รายงานลูกหนี้!$A:$A,A401)</f>
        <v>4</v>
      </c>
      <c r="C401">
        <f>COUNTIFS(รายงานลูกหนี้!$A:$A,A401,รายงานลูกหนี้!$K:$K,"&gt;0")</f>
        <v>0</v>
      </c>
      <c r="D401">
        <f>SUMIF(รายงานลูกหนี้!$A:$A,A401,รายงานลูกหนี้!$K:$K)</f>
        <v>0</v>
      </c>
      <c r="E401">
        <f>_xlfn.MAXIFS(รายงานลูกหนี้!$K:$K,รายงานลูกหนี้!$A:$A,A401)</f>
        <v>0</v>
      </c>
      <c r="F401" s="17">
        <f t="shared" si="30"/>
        <v>0</v>
      </c>
      <c r="G401" t="str">
        <f t="shared" si="31"/>
        <v>ชำระตรงเวลา</v>
      </c>
      <c r="H401" t="str">
        <f t="shared" si="32"/>
        <v>ลูกหนี้ชั้นดี</v>
      </c>
      <c r="I401" s="17" cm="1">
        <f t="array" ref="I401">_xlfn.IFS(D401=0,0%, D401&lt;=30,25%, D401&lt;=60,50%, D401&lt;=90,75%, D401&gt;90,100%)</f>
        <v>0</v>
      </c>
      <c r="J401">
        <f>SUMIFS(รายงานลูกหนี้!$G$2:$G$20000, รายงานลูกหนี้!$A$2:$A$20000, $A401, รายงานลูกหนี้!$K$2:$K$20000, 0)</f>
        <v>14156</v>
      </c>
      <c r="K401">
        <f>SUMIFS(รายงานลูกหนี้!$G$2:$G$20000, รายงานลูกหนี้!$A$2:$A$20000, $A401, รายงานลูกหนี้!$K$2:$K$20000, "&gt;=1", รายงานลูกหนี้!$K$2:$K$20000, "&lt;=30")</f>
        <v>0</v>
      </c>
      <c r="L401">
        <f>SUMIFS(รายงานลูกหนี้!$G$2:$G$20000, รายงานลูกหนี้!$A$2:$A$20000, $A401, รายงานลูกหนี้!$K$2:$K$20000, "&gt;=31", รายงานลูกหนี้!$K$2:$K$20000, "&lt;=60")</f>
        <v>0</v>
      </c>
      <c r="M401">
        <f>SUMIFS(รายงานลูกหนี้!$G$2:$G$20000, รายงานลูกหนี้!$A$2:$A$20000, $A401, รายงานลูกหนี้!$K$2:$K$20000, "&gt;=61", รายงานลูกหนี้!$K$2:$K$20000, "&lt;=90")</f>
        <v>0</v>
      </c>
      <c r="N401">
        <f>SUMIFS(รายงานลูกหนี้!$G$2:$G$20000, รายงานลูกหนี้!$A$2:$A$20000, $A401, รายงานลูกหนี้!$K$2:$K$20000, "&gt;90")</f>
        <v>0</v>
      </c>
      <c r="O401">
        <f t="shared" si="33"/>
        <v>14156</v>
      </c>
      <c r="P401" s="17">
        <f t="shared" si="34"/>
        <v>0</v>
      </c>
    </row>
    <row r="402" spans="1:16" x14ac:dyDescent="0.2">
      <c r="A402" t="str">
        <v>4008175aeede55c8c034f4fa605a04f7f4a46b32caf5f3978d61441ae1b925d6</v>
      </c>
      <c r="B402">
        <f>COUNTIF(รายงานลูกหนี้!$A:$A,A402)</f>
        <v>1</v>
      </c>
      <c r="C402">
        <f>COUNTIFS(รายงานลูกหนี้!$A:$A,A402,รายงานลูกหนี้!$K:$K,"&gt;0")</f>
        <v>0</v>
      </c>
      <c r="D402">
        <f>SUMIF(รายงานลูกหนี้!$A:$A,A402,รายงานลูกหนี้!$K:$K)</f>
        <v>0</v>
      </c>
      <c r="E402">
        <f>_xlfn.MAXIFS(รายงานลูกหนี้!$K:$K,รายงานลูกหนี้!$A:$A,A402)</f>
        <v>0</v>
      </c>
      <c r="F402" s="17">
        <f t="shared" si="30"/>
        <v>0</v>
      </c>
      <c r="G402" t="str">
        <f t="shared" si="31"/>
        <v>ชำระตรงเวลา</v>
      </c>
      <c r="H402" t="str">
        <f t="shared" si="32"/>
        <v>ลูกหนี้ชั้นดี</v>
      </c>
      <c r="I402" s="17" cm="1">
        <f t="array" ref="I402">_xlfn.IFS(D402=0,0%, D402&lt;=30,25%, D402&lt;=60,50%, D402&lt;=90,75%, D402&gt;90,100%)</f>
        <v>0</v>
      </c>
      <c r="J402">
        <f>SUMIFS(รายงานลูกหนี้!$G$2:$G$20000, รายงานลูกหนี้!$A$2:$A$20000, $A402, รายงานลูกหนี้!$K$2:$K$20000, 0)</f>
        <v>6629</v>
      </c>
      <c r="K402">
        <f>SUMIFS(รายงานลูกหนี้!$G$2:$G$20000, รายงานลูกหนี้!$A$2:$A$20000, $A402, รายงานลูกหนี้!$K$2:$K$20000, "&gt;=1", รายงานลูกหนี้!$K$2:$K$20000, "&lt;=30")</f>
        <v>0</v>
      </c>
      <c r="L402">
        <f>SUMIFS(รายงานลูกหนี้!$G$2:$G$20000, รายงานลูกหนี้!$A$2:$A$20000, $A402, รายงานลูกหนี้!$K$2:$K$20000, "&gt;=31", รายงานลูกหนี้!$K$2:$K$20000, "&lt;=60")</f>
        <v>0</v>
      </c>
      <c r="M402">
        <f>SUMIFS(รายงานลูกหนี้!$G$2:$G$20000, รายงานลูกหนี้!$A$2:$A$20000, $A402, รายงานลูกหนี้!$K$2:$K$20000, "&gt;=61", รายงานลูกหนี้!$K$2:$K$20000, "&lt;=90")</f>
        <v>0</v>
      </c>
      <c r="N402">
        <f>SUMIFS(รายงานลูกหนี้!$G$2:$G$20000, รายงานลูกหนี้!$A$2:$A$20000, $A402, รายงานลูกหนี้!$K$2:$K$20000, "&gt;90")</f>
        <v>0</v>
      </c>
      <c r="O402">
        <f t="shared" si="33"/>
        <v>6629</v>
      </c>
      <c r="P402" s="17">
        <f t="shared" si="34"/>
        <v>0</v>
      </c>
    </row>
    <row r="403" spans="1:16" x14ac:dyDescent="0.2">
      <c r="A403" t="str">
        <v>2b380db1bb21c141fc406f0de46df2ee41033fe368e322a93d4e5e32b5bdd329</v>
      </c>
      <c r="B403">
        <f>COUNTIF(รายงานลูกหนี้!$A:$A,A403)</f>
        <v>4</v>
      </c>
      <c r="C403">
        <f>COUNTIFS(รายงานลูกหนี้!$A:$A,A403,รายงานลูกหนี้!$K:$K,"&gt;0")</f>
        <v>4</v>
      </c>
      <c r="D403">
        <f>SUMIF(รายงานลูกหนี้!$A:$A,A403,รายงานลูกหนี้!$K:$K)</f>
        <v>12</v>
      </c>
      <c r="E403">
        <f>_xlfn.MAXIFS(รายงานลูกหนี้!$K:$K,รายงานลูกหนี้!$A:$A,A403)</f>
        <v>7</v>
      </c>
      <c r="F403" s="17">
        <f t="shared" si="30"/>
        <v>1</v>
      </c>
      <c r="G403" t="str">
        <f t="shared" si="31"/>
        <v>ค้างชำระ 1 - 30 วัน</v>
      </c>
      <c r="H403" t="str">
        <f t="shared" si="32"/>
        <v>ลูกหนี้ชั้นดี</v>
      </c>
      <c r="I403" s="17" cm="1">
        <f t="array" ref="I403">_xlfn.IFS(D403=0,0%, D403&lt;=30,25%, D403&lt;=60,50%, D403&lt;=90,75%, D403&gt;90,100%)</f>
        <v>0.25</v>
      </c>
      <c r="J403">
        <f>SUMIFS(รายงานลูกหนี้!$G$2:$G$20000, รายงานลูกหนี้!$A$2:$A$20000, $A403, รายงานลูกหนี้!$K$2:$K$20000, 0)</f>
        <v>0</v>
      </c>
      <c r="K403">
        <f>SUMIFS(รายงานลูกหนี้!$G$2:$G$20000, รายงานลูกหนี้!$A$2:$A$20000, $A403, รายงานลูกหนี้!$K$2:$K$20000, "&gt;=1", รายงานลูกหนี้!$K$2:$K$20000, "&lt;=30")</f>
        <v>11491</v>
      </c>
      <c r="L403">
        <f>SUMIFS(รายงานลูกหนี้!$G$2:$G$20000, รายงานลูกหนี้!$A$2:$A$20000, $A403, รายงานลูกหนี้!$K$2:$K$20000, "&gt;=31", รายงานลูกหนี้!$K$2:$K$20000, "&lt;=60")</f>
        <v>0</v>
      </c>
      <c r="M403">
        <f>SUMIFS(รายงานลูกหนี้!$G$2:$G$20000, รายงานลูกหนี้!$A$2:$A$20000, $A403, รายงานลูกหนี้!$K$2:$K$20000, "&gt;=61", รายงานลูกหนี้!$K$2:$K$20000, "&lt;=90")</f>
        <v>0</v>
      </c>
      <c r="N403">
        <f>SUMIFS(รายงานลูกหนี้!$G$2:$G$20000, รายงานลูกหนี้!$A$2:$A$20000, $A403, รายงานลูกหนี้!$K$2:$K$20000, "&gt;90")</f>
        <v>0</v>
      </c>
      <c r="O403">
        <f t="shared" si="33"/>
        <v>11491</v>
      </c>
      <c r="P403" s="17">
        <f t="shared" si="34"/>
        <v>0.25</v>
      </c>
    </row>
    <row r="404" spans="1:16" x14ac:dyDescent="0.2">
      <c r="A404" t="str">
        <v>a022d75142f1c0a43e3f2d009331ca33be7038aac8db79650ae72eed80d1e6fd</v>
      </c>
      <c r="B404">
        <f>COUNTIF(รายงานลูกหนี้!$A:$A,A404)</f>
        <v>7</v>
      </c>
      <c r="C404">
        <f>COUNTIFS(รายงานลูกหนี้!$A:$A,A404,รายงานลูกหนี้!$K:$K,"&gt;0")</f>
        <v>3</v>
      </c>
      <c r="D404">
        <f>SUMIF(รายงานลูกหนี้!$A:$A,A404,รายงานลูกหนี้!$K:$K)</f>
        <v>41</v>
      </c>
      <c r="E404">
        <f>_xlfn.MAXIFS(รายงานลูกหนี้!$K:$K,รายงานลูกหนี้!$A:$A,A404)</f>
        <v>21</v>
      </c>
      <c r="F404" s="17">
        <f t="shared" si="30"/>
        <v>0.42857142857142855</v>
      </c>
      <c r="G404" t="str">
        <f t="shared" si="31"/>
        <v>ค้างชำระ 1 - 30 วัน</v>
      </c>
      <c r="H404" t="str">
        <f t="shared" si="32"/>
        <v>ลูกหนี้ชั้นดี</v>
      </c>
      <c r="I404" s="17" cm="1">
        <f t="array" ref="I404">_xlfn.IFS(D404=0,0%, D404&lt;=30,25%, D404&lt;=60,50%, D404&lt;=90,75%, D404&gt;90,100%)</f>
        <v>0.5</v>
      </c>
      <c r="J404">
        <f>SUMIFS(รายงานลูกหนี้!$G$2:$G$20000, รายงานลูกหนี้!$A$2:$A$20000, $A404, รายงานลูกหนี้!$K$2:$K$20000, 0)</f>
        <v>8356</v>
      </c>
      <c r="K404">
        <f>SUMIFS(รายงานลูกหนี้!$G$2:$G$20000, รายงานลูกหนี้!$A$2:$A$20000, $A404, รายงานลูกหนี้!$K$2:$K$20000, "&gt;=1", รายงานลูกหนี้!$K$2:$K$20000, "&lt;=30")</f>
        <v>6120</v>
      </c>
      <c r="L404">
        <f>SUMIFS(รายงานลูกหนี้!$G$2:$G$20000, รายงานลูกหนี้!$A$2:$A$20000, $A404, รายงานลูกหนี้!$K$2:$K$20000, "&gt;=31", รายงานลูกหนี้!$K$2:$K$20000, "&lt;=60")</f>
        <v>0</v>
      </c>
      <c r="M404">
        <f>SUMIFS(รายงานลูกหนี้!$G$2:$G$20000, รายงานลูกหนี้!$A$2:$A$20000, $A404, รายงานลูกหนี้!$K$2:$K$20000, "&gt;=61", รายงานลูกหนี้!$K$2:$K$20000, "&lt;=90")</f>
        <v>0</v>
      </c>
      <c r="N404">
        <f>SUMIFS(รายงานลูกหนี้!$G$2:$G$20000, รายงานลูกหนี้!$A$2:$A$20000, $A404, รายงานลูกหนี้!$K$2:$K$20000, "&gt;90")</f>
        <v>0</v>
      </c>
      <c r="O404">
        <f t="shared" si="33"/>
        <v>14476</v>
      </c>
      <c r="P404" s="17">
        <f t="shared" si="34"/>
        <v>0.10569218016026527</v>
      </c>
    </row>
    <row r="405" spans="1:16" x14ac:dyDescent="0.2">
      <c r="A405" t="str">
        <v>756ea3bee430376efbd6b3a2e7a2332f1738b2878683ad798257996738665557</v>
      </c>
      <c r="B405">
        <f>COUNTIF(รายงานลูกหนี้!$A:$A,A405)</f>
        <v>1</v>
      </c>
      <c r="C405">
        <f>COUNTIFS(รายงานลูกหนี้!$A:$A,A405,รายงานลูกหนี้!$K:$K,"&gt;0")</f>
        <v>0</v>
      </c>
      <c r="D405">
        <f>SUMIF(รายงานลูกหนี้!$A:$A,A405,รายงานลูกหนี้!$K:$K)</f>
        <v>0</v>
      </c>
      <c r="E405">
        <f>_xlfn.MAXIFS(รายงานลูกหนี้!$K:$K,รายงานลูกหนี้!$A:$A,A405)</f>
        <v>0</v>
      </c>
      <c r="F405" s="17">
        <f t="shared" si="30"/>
        <v>0</v>
      </c>
      <c r="G405" t="str">
        <f t="shared" si="31"/>
        <v>ชำระตรงเวลา</v>
      </c>
      <c r="H405" t="str">
        <f t="shared" si="32"/>
        <v>ลูกหนี้ชั้นดี</v>
      </c>
      <c r="I405" s="17" cm="1">
        <f t="array" ref="I405">_xlfn.IFS(D405=0,0%, D405&lt;=30,25%, D405&lt;=60,50%, D405&lt;=90,75%, D405&gt;90,100%)</f>
        <v>0</v>
      </c>
      <c r="J405">
        <f>SUMIFS(รายงานลูกหนี้!$G$2:$G$20000, รายงานลูกหนี้!$A$2:$A$20000, $A405, รายงานลูกหนี้!$K$2:$K$20000, 0)</f>
        <v>430</v>
      </c>
      <c r="K405">
        <f>SUMIFS(รายงานลูกหนี้!$G$2:$G$20000, รายงานลูกหนี้!$A$2:$A$20000, $A405, รายงานลูกหนี้!$K$2:$K$20000, "&gt;=1", รายงานลูกหนี้!$K$2:$K$20000, "&lt;=30")</f>
        <v>0</v>
      </c>
      <c r="L405">
        <f>SUMIFS(รายงานลูกหนี้!$G$2:$G$20000, รายงานลูกหนี้!$A$2:$A$20000, $A405, รายงานลูกหนี้!$K$2:$K$20000, "&gt;=31", รายงานลูกหนี้!$K$2:$K$20000, "&lt;=60")</f>
        <v>0</v>
      </c>
      <c r="M405">
        <f>SUMIFS(รายงานลูกหนี้!$G$2:$G$20000, รายงานลูกหนี้!$A$2:$A$20000, $A405, รายงานลูกหนี้!$K$2:$K$20000, "&gt;=61", รายงานลูกหนี้!$K$2:$K$20000, "&lt;=90")</f>
        <v>0</v>
      </c>
      <c r="N405">
        <f>SUMIFS(รายงานลูกหนี้!$G$2:$G$20000, รายงานลูกหนี้!$A$2:$A$20000, $A405, รายงานลูกหนี้!$K$2:$K$20000, "&gt;90")</f>
        <v>0</v>
      </c>
      <c r="O405">
        <f t="shared" si="33"/>
        <v>430</v>
      </c>
      <c r="P405" s="17">
        <f t="shared" si="34"/>
        <v>0</v>
      </c>
    </row>
    <row r="406" spans="1:16" x14ac:dyDescent="0.2">
      <c r="A406" t="str">
        <v>4e63e36b8ed1af9b28d198f432442d80da6101b544a55e8b2f3790413bf242e7</v>
      </c>
      <c r="B406">
        <f>COUNTIF(รายงานลูกหนี้!$A:$A,A406)</f>
        <v>1</v>
      </c>
      <c r="C406">
        <f>COUNTIFS(รายงานลูกหนี้!$A:$A,A406,รายงานลูกหนี้!$K:$K,"&gt;0")</f>
        <v>0</v>
      </c>
      <c r="D406">
        <f>SUMIF(รายงานลูกหนี้!$A:$A,A406,รายงานลูกหนี้!$K:$K)</f>
        <v>0</v>
      </c>
      <c r="E406">
        <f>_xlfn.MAXIFS(รายงานลูกหนี้!$K:$K,รายงานลูกหนี้!$A:$A,A406)</f>
        <v>0</v>
      </c>
      <c r="F406" s="17">
        <f t="shared" si="30"/>
        <v>0</v>
      </c>
      <c r="G406" t="str">
        <f t="shared" si="31"/>
        <v>ชำระตรงเวลา</v>
      </c>
      <c r="H406" t="str">
        <f t="shared" si="32"/>
        <v>ลูกหนี้ชั้นดี</v>
      </c>
      <c r="I406" s="17" cm="1">
        <f t="array" ref="I406">_xlfn.IFS(D406=0,0%, D406&lt;=30,25%, D406&lt;=60,50%, D406&lt;=90,75%, D406&gt;90,100%)</f>
        <v>0</v>
      </c>
      <c r="J406">
        <f>SUMIFS(รายงานลูกหนี้!$G$2:$G$20000, รายงานลูกหนี้!$A$2:$A$20000, $A406, รายงานลูกหนี้!$K$2:$K$20000, 0)</f>
        <v>4250</v>
      </c>
      <c r="K406">
        <f>SUMIFS(รายงานลูกหนี้!$G$2:$G$20000, รายงานลูกหนี้!$A$2:$A$20000, $A406, รายงานลูกหนี้!$K$2:$K$20000, "&gt;=1", รายงานลูกหนี้!$K$2:$K$20000, "&lt;=30")</f>
        <v>0</v>
      </c>
      <c r="L406">
        <f>SUMIFS(รายงานลูกหนี้!$G$2:$G$20000, รายงานลูกหนี้!$A$2:$A$20000, $A406, รายงานลูกหนี้!$K$2:$K$20000, "&gt;=31", รายงานลูกหนี้!$K$2:$K$20000, "&lt;=60")</f>
        <v>0</v>
      </c>
      <c r="M406">
        <f>SUMIFS(รายงานลูกหนี้!$G$2:$G$20000, รายงานลูกหนี้!$A$2:$A$20000, $A406, รายงานลูกหนี้!$K$2:$K$20000, "&gt;=61", รายงานลูกหนี้!$K$2:$K$20000, "&lt;=90")</f>
        <v>0</v>
      </c>
      <c r="N406">
        <f>SUMIFS(รายงานลูกหนี้!$G$2:$G$20000, รายงานลูกหนี้!$A$2:$A$20000, $A406, รายงานลูกหนี้!$K$2:$K$20000, "&gt;90")</f>
        <v>0</v>
      </c>
      <c r="O406">
        <f t="shared" si="33"/>
        <v>4250</v>
      </c>
      <c r="P406" s="17">
        <f t="shared" si="34"/>
        <v>0</v>
      </c>
    </row>
    <row r="407" spans="1:16" x14ac:dyDescent="0.2">
      <c r="A407" t="str">
        <v>6c6499044c61eef09557fa3a371ce959b4097c2b2f5d6e4995ba4fccbed708ae</v>
      </c>
      <c r="B407">
        <f>COUNTIF(รายงานลูกหนี้!$A:$A,A407)</f>
        <v>1</v>
      </c>
      <c r="C407">
        <f>COUNTIFS(รายงานลูกหนี้!$A:$A,A407,รายงานลูกหนี้!$K:$K,"&gt;0")</f>
        <v>0</v>
      </c>
      <c r="D407">
        <f>SUMIF(รายงานลูกหนี้!$A:$A,A407,รายงานลูกหนี้!$K:$K)</f>
        <v>0</v>
      </c>
      <c r="E407">
        <f>_xlfn.MAXIFS(รายงานลูกหนี้!$K:$K,รายงานลูกหนี้!$A:$A,A407)</f>
        <v>0</v>
      </c>
      <c r="F407" s="17">
        <f t="shared" si="30"/>
        <v>0</v>
      </c>
      <c r="G407" t="str">
        <f t="shared" si="31"/>
        <v>ชำระตรงเวลา</v>
      </c>
      <c r="H407" t="str">
        <f t="shared" si="32"/>
        <v>ลูกหนี้ชั้นดี</v>
      </c>
      <c r="I407" s="17" cm="1">
        <f t="array" ref="I407">_xlfn.IFS(D407=0,0%, D407&lt;=30,25%, D407&lt;=60,50%, D407&lt;=90,75%, D407&gt;90,100%)</f>
        <v>0</v>
      </c>
      <c r="J407">
        <f>SUMIFS(รายงานลูกหนี้!$G$2:$G$20000, รายงานลูกหนี้!$A$2:$A$20000, $A407, รายงานลูกหนี้!$K$2:$K$20000, 0)</f>
        <v>1151</v>
      </c>
      <c r="K407">
        <f>SUMIFS(รายงานลูกหนี้!$G$2:$G$20000, รายงานลูกหนี้!$A$2:$A$20000, $A407, รายงานลูกหนี้!$K$2:$K$20000, "&gt;=1", รายงานลูกหนี้!$K$2:$K$20000, "&lt;=30")</f>
        <v>0</v>
      </c>
      <c r="L407">
        <f>SUMIFS(รายงานลูกหนี้!$G$2:$G$20000, รายงานลูกหนี้!$A$2:$A$20000, $A407, รายงานลูกหนี้!$K$2:$K$20000, "&gt;=31", รายงานลูกหนี้!$K$2:$K$20000, "&lt;=60")</f>
        <v>0</v>
      </c>
      <c r="M407">
        <f>SUMIFS(รายงานลูกหนี้!$G$2:$G$20000, รายงานลูกหนี้!$A$2:$A$20000, $A407, รายงานลูกหนี้!$K$2:$K$20000, "&gt;=61", รายงานลูกหนี้!$K$2:$K$20000, "&lt;=90")</f>
        <v>0</v>
      </c>
      <c r="N407">
        <f>SUMIFS(รายงานลูกหนี้!$G$2:$G$20000, รายงานลูกหนี้!$A$2:$A$20000, $A407, รายงานลูกหนี้!$K$2:$K$20000, "&gt;90")</f>
        <v>0</v>
      </c>
      <c r="O407">
        <f t="shared" si="33"/>
        <v>1151</v>
      </c>
      <c r="P407" s="17">
        <f t="shared" si="34"/>
        <v>0</v>
      </c>
    </row>
    <row r="408" spans="1:16" x14ac:dyDescent="0.2">
      <c r="A408" t="str">
        <v>af17699444bb79d0658bcdb7153d62e6346374b63a61109995e569adbcff6fee</v>
      </c>
      <c r="B408">
        <f>COUNTIF(รายงานลูกหนี้!$A:$A,A408)</f>
        <v>9</v>
      </c>
      <c r="C408">
        <f>COUNTIFS(รายงานลูกหนี้!$A:$A,A408,รายงานลูกหนี้!$K:$K,"&gt;0")</f>
        <v>3</v>
      </c>
      <c r="D408">
        <f>SUMIF(รายงานลูกหนี้!$A:$A,A408,รายงานลูกหนี้!$K:$K)</f>
        <v>18</v>
      </c>
      <c r="E408">
        <f>_xlfn.MAXIFS(รายงานลูกหนี้!$K:$K,รายงานลูกหนี้!$A:$A,A408)</f>
        <v>12</v>
      </c>
      <c r="F408" s="17">
        <f t="shared" si="30"/>
        <v>0.33333333333333331</v>
      </c>
      <c r="G408" t="str">
        <f t="shared" si="31"/>
        <v>ค้างชำระ 1 - 30 วัน</v>
      </c>
      <c r="H408" t="str">
        <f t="shared" si="32"/>
        <v>ลูกหนี้ชั้นดี</v>
      </c>
      <c r="I408" s="17" cm="1">
        <f t="array" ref="I408">_xlfn.IFS(D408=0,0%, D408&lt;=30,25%, D408&lt;=60,50%, D408&lt;=90,75%, D408&gt;90,100%)</f>
        <v>0.25</v>
      </c>
      <c r="J408">
        <f>SUMIFS(รายงานลูกหนี้!$G$2:$G$20000, รายงานลูกหนี้!$A$2:$A$20000, $A408, รายงานลูกหนี้!$K$2:$K$20000, 0)</f>
        <v>27611</v>
      </c>
      <c r="K408">
        <f>SUMIFS(รายงานลูกหนี้!$G$2:$G$20000, รายงานลูกหนี้!$A$2:$A$20000, $A408, รายงานลูกหนี้!$K$2:$K$20000, "&gt;=1", รายงานลูกหนี้!$K$2:$K$20000, "&lt;=30")</f>
        <v>49345</v>
      </c>
      <c r="L408">
        <f>SUMIFS(รายงานลูกหนี้!$G$2:$G$20000, รายงานลูกหนี้!$A$2:$A$20000, $A408, รายงานลูกหนี้!$K$2:$K$20000, "&gt;=31", รายงานลูกหนี้!$K$2:$K$20000, "&lt;=60")</f>
        <v>0</v>
      </c>
      <c r="M408">
        <f>SUMIFS(รายงานลูกหนี้!$G$2:$G$20000, รายงานลูกหนี้!$A$2:$A$20000, $A408, รายงานลูกหนี้!$K$2:$K$20000, "&gt;=61", รายงานลูกหนี้!$K$2:$K$20000, "&lt;=90")</f>
        <v>0</v>
      </c>
      <c r="N408">
        <f>SUMIFS(รายงานลูกหนี้!$G$2:$G$20000, รายงานลูกหนี้!$A$2:$A$20000, $A408, รายงานลูกหนี้!$K$2:$K$20000, "&gt;90")</f>
        <v>0</v>
      </c>
      <c r="O408">
        <f t="shared" si="33"/>
        <v>76956</v>
      </c>
      <c r="P408" s="17">
        <f t="shared" si="34"/>
        <v>0.16030264046987888</v>
      </c>
    </row>
    <row r="409" spans="1:16" x14ac:dyDescent="0.2">
      <c r="A409" t="str">
        <v>4565d69283951a16e472b137b805038eef205d63e2781f636eb129cc03586f25</v>
      </c>
      <c r="B409">
        <f>COUNTIF(รายงานลูกหนี้!$A:$A,A409)</f>
        <v>8</v>
      </c>
      <c r="C409">
        <f>COUNTIFS(รายงานลูกหนี้!$A:$A,A409,รายงานลูกหนี้!$K:$K,"&gt;0")</f>
        <v>3</v>
      </c>
      <c r="D409">
        <f>SUMIF(รายงานลูกหนี้!$A:$A,A409,รายงานลูกหนี้!$K:$K)</f>
        <v>7</v>
      </c>
      <c r="E409">
        <f>_xlfn.MAXIFS(รายงานลูกหนี้!$K:$K,รายงานลูกหนี้!$A:$A,A409)</f>
        <v>5</v>
      </c>
      <c r="F409" s="17">
        <f t="shared" si="30"/>
        <v>0.375</v>
      </c>
      <c r="G409" t="str">
        <f t="shared" si="31"/>
        <v>ค้างชำระ 1 - 30 วัน</v>
      </c>
      <c r="H409" t="str">
        <f t="shared" si="32"/>
        <v>ลูกหนี้ชั้นดี</v>
      </c>
      <c r="I409" s="17" cm="1">
        <f t="array" ref="I409">_xlfn.IFS(D409=0,0%, D409&lt;=30,25%, D409&lt;=60,50%, D409&lt;=90,75%, D409&gt;90,100%)</f>
        <v>0.25</v>
      </c>
      <c r="J409">
        <f>SUMIFS(รายงานลูกหนี้!$G$2:$G$20000, รายงานลูกหนี้!$A$2:$A$20000, $A409, รายงานลูกหนี้!$K$2:$K$20000, 0)</f>
        <v>16586</v>
      </c>
      <c r="K409">
        <f>SUMIFS(รายงานลูกหนี้!$G$2:$G$20000, รายงานลูกหนี้!$A$2:$A$20000, $A409, รายงานลูกหนี้!$K$2:$K$20000, "&gt;=1", รายงานลูกหนี้!$K$2:$K$20000, "&lt;=30")</f>
        <v>7675</v>
      </c>
      <c r="L409">
        <f>SUMIFS(รายงานลูกหนี้!$G$2:$G$20000, รายงานลูกหนี้!$A$2:$A$20000, $A409, รายงานลูกหนี้!$K$2:$K$20000, "&gt;=31", รายงานลูกหนี้!$K$2:$K$20000, "&lt;=60")</f>
        <v>0</v>
      </c>
      <c r="M409">
        <f>SUMIFS(รายงานลูกหนี้!$G$2:$G$20000, รายงานลูกหนี้!$A$2:$A$20000, $A409, รายงานลูกหนี้!$K$2:$K$20000, "&gt;=61", รายงานลูกหนี้!$K$2:$K$20000, "&lt;=90")</f>
        <v>0</v>
      </c>
      <c r="N409">
        <f>SUMIFS(รายงานลูกหนี้!$G$2:$G$20000, รายงานลูกหนี้!$A$2:$A$20000, $A409, รายงานลูกหนี้!$K$2:$K$20000, "&gt;90")</f>
        <v>0</v>
      </c>
      <c r="O409">
        <f t="shared" si="33"/>
        <v>24261</v>
      </c>
      <c r="P409" s="17">
        <f t="shared" si="34"/>
        <v>7.9087836445323773E-2</v>
      </c>
    </row>
    <row r="410" spans="1:16" x14ac:dyDescent="0.2">
      <c r="A410" t="str">
        <v>89a12c3df013b69c0abc4f43c42726f97f453d121b8a4664ec97edbfa1b18f22</v>
      </c>
      <c r="B410">
        <f>COUNTIF(รายงานลูกหนี้!$A:$A,A410)</f>
        <v>11</v>
      </c>
      <c r="C410">
        <f>COUNTIFS(รายงานลูกหนี้!$A:$A,A410,รายงานลูกหนี้!$K:$K,"&gt;0")</f>
        <v>1</v>
      </c>
      <c r="D410">
        <f>SUMIF(รายงานลูกหนี้!$A:$A,A410,รายงานลูกหนี้!$K:$K)</f>
        <v>4</v>
      </c>
      <c r="E410">
        <f>_xlfn.MAXIFS(รายงานลูกหนี้!$K:$K,รายงานลูกหนี้!$A:$A,A410)</f>
        <v>4</v>
      </c>
      <c r="F410" s="17">
        <f t="shared" si="30"/>
        <v>9.0909090909090912E-2</v>
      </c>
      <c r="G410" t="str">
        <f t="shared" si="31"/>
        <v>ค้างชำระ 1 - 30 วัน</v>
      </c>
      <c r="H410" t="str">
        <f t="shared" si="32"/>
        <v>ลูกหนี้ชั้นดี</v>
      </c>
      <c r="I410" s="17" cm="1">
        <f t="array" ref="I410">_xlfn.IFS(D410=0,0%, D410&lt;=30,25%, D410&lt;=60,50%, D410&lt;=90,75%, D410&gt;90,100%)</f>
        <v>0.25</v>
      </c>
      <c r="J410">
        <f>SUMIFS(รายงานลูกหนี้!$G$2:$G$20000, รายงานลูกหนี้!$A$2:$A$20000, $A410, รายงานลูกหนี้!$K$2:$K$20000, 0)</f>
        <v>66810</v>
      </c>
      <c r="K410">
        <f>SUMIFS(รายงานลูกหนี้!$G$2:$G$20000, รายงานลูกหนี้!$A$2:$A$20000, $A410, รายงานลูกหนี้!$K$2:$K$20000, "&gt;=1", รายงานลูกหนี้!$K$2:$K$20000, "&lt;=30")</f>
        <v>15240</v>
      </c>
      <c r="L410">
        <f>SUMIFS(รายงานลูกหนี้!$G$2:$G$20000, รายงานลูกหนี้!$A$2:$A$20000, $A410, รายงานลูกหนี้!$K$2:$K$20000, "&gt;=31", รายงานลูกหนี้!$K$2:$K$20000, "&lt;=60")</f>
        <v>0</v>
      </c>
      <c r="M410">
        <f>SUMIFS(รายงานลูกหนี้!$G$2:$G$20000, รายงานลูกหนี้!$A$2:$A$20000, $A410, รายงานลูกหนี้!$K$2:$K$20000, "&gt;=61", รายงานลูกหนี้!$K$2:$K$20000, "&lt;=90")</f>
        <v>0</v>
      </c>
      <c r="N410">
        <f>SUMIFS(รายงานลูกหนี้!$G$2:$G$20000, รายงานลูกหนี้!$A$2:$A$20000, $A410, รายงานลูกหนี้!$K$2:$K$20000, "&gt;90")</f>
        <v>0</v>
      </c>
      <c r="O410">
        <f t="shared" si="33"/>
        <v>82050</v>
      </c>
      <c r="P410" s="17">
        <f t="shared" si="34"/>
        <v>4.6435100548446066E-2</v>
      </c>
    </row>
    <row r="411" spans="1:16" x14ac:dyDescent="0.2">
      <c r="A411" t="str">
        <v>d1f1881b810cde9ec287ac0894bd251b4acd8f8b2b10aed360d97d091b78de3d</v>
      </c>
      <c r="B411">
        <f>COUNTIF(รายงานลูกหนี้!$A:$A,A411)</f>
        <v>11</v>
      </c>
      <c r="C411">
        <f>COUNTIFS(รายงานลูกหนี้!$A:$A,A411,รายงานลูกหนี้!$K:$K,"&gt;0")</f>
        <v>5</v>
      </c>
      <c r="D411">
        <f>SUMIF(รายงานลูกหนี้!$A:$A,A411,รายงานลูกหนี้!$K:$K)</f>
        <v>25</v>
      </c>
      <c r="E411">
        <f>_xlfn.MAXIFS(รายงานลูกหนี้!$K:$K,รายงานลูกหนี้!$A:$A,A411)</f>
        <v>16</v>
      </c>
      <c r="F411" s="17">
        <f t="shared" si="30"/>
        <v>0.45454545454545453</v>
      </c>
      <c r="G411" t="str">
        <f t="shared" si="31"/>
        <v>ค้างชำระ 1 - 30 วัน</v>
      </c>
      <c r="H411" t="str">
        <f t="shared" si="32"/>
        <v>ลูกหนี้ชั้นดี</v>
      </c>
      <c r="I411" s="17" cm="1">
        <f t="array" ref="I411">_xlfn.IFS(D411=0,0%, D411&lt;=30,25%, D411&lt;=60,50%, D411&lt;=90,75%, D411&gt;90,100%)</f>
        <v>0.25</v>
      </c>
      <c r="J411">
        <f>SUMIFS(รายงานลูกหนี้!$G$2:$G$20000, รายงานลูกหนี้!$A$2:$A$20000, $A411, รายงานลูกหนี้!$K$2:$K$20000, 0)</f>
        <v>91621</v>
      </c>
      <c r="K411">
        <f>SUMIFS(รายงานลูกหนี้!$G$2:$G$20000, รายงานลูกหนี้!$A$2:$A$20000, $A411, รายงานลูกหนี้!$K$2:$K$20000, "&gt;=1", รายงานลูกหนี้!$K$2:$K$20000, "&lt;=30")</f>
        <v>134258</v>
      </c>
      <c r="L411">
        <f>SUMIFS(รายงานลูกหนี้!$G$2:$G$20000, รายงานลูกหนี้!$A$2:$A$20000, $A411, รายงานลูกหนี้!$K$2:$K$20000, "&gt;=31", รายงานลูกหนี้!$K$2:$K$20000, "&lt;=60")</f>
        <v>0</v>
      </c>
      <c r="M411">
        <f>SUMIFS(รายงานลูกหนี้!$G$2:$G$20000, รายงานลูกหนี้!$A$2:$A$20000, $A411, รายงานลูกหนี้!$K$2:$K$20000, "&gt;=61", รายงานลูกหนี้!$K$2:$K$20000, "&lt;=90")</f>
        <v>0</v>
      </c>
      <c r="N411">
        <f>SUMIFS(รายงานลูกหนี้!$G$2:$G$20000, รายงานลูกหนี้!$A$2:$A$20000, $A411, รายงานลูกหนี้!$K$2:$K$20000, "&gt;90")</f>
        <v>0</v>
      </c>
      <c r="O411">
        <f t="shared" si="33"/>
        <v>225879</v>
      </c>
      <c r="P411" s="17">
        <f t="shared" si="34"/>
        <v>0.14859504424935474</v>
      </c>
    </row>
    <row r="412" spans="1:16" x14ac:dyDescent="0.2">
      <c r="A412" t="str">
        <v>1ca47a90718f45031ff3b04fc4fcac3e3ff2de4932e8ba1b64c3511bd578df1d</v>
      </c>
      <c r="B412">
        <f>COUNTIF(รายงานลูกหนี้!$A:$A,A412)</f>
        <v>1</v>
      </c>
      <c r="C412">
        <f>COUNTIFS(รายงานลูกหนี้!$A:$A,A412,รายงานลูกหนี้!$K:$K,"&gt;0")</f>
        <v>1</v>
      </c>
      <c r="D412">
        <f>SUMIF(รายงานลูกหนี้!$A:$A,A412,รายงานลูกหนี้!$K:$K)</f>
        <v>6</v>
      </c>
      <c r="E412">
        <f>_xlfn.MAXIFS(รายงานลูกหนี้!$K:$K,รายงานลูกหนี้!$A:$A,A412)</f>
        <v>6</v>
      </c>
      <c r="F412" s="17">
        <f t="shared" si="30"/>
        <v>1</v>
      </c>
      <c r="G412" t="str">
        <f t="shared" si="31"/>
        <v>ค้างชำระ 1 - 30 วัน</v>
      </c>
      <c r="H412" t="str">
        <f t="shared" si="32"/>
        <v>ลูกหนี้ชั้นดี</v>
      </c>
      <c r="I412" s="17" cm="1">
        <f t="array" ref="I412">_xlfn.IFS(D412=0,0%, D412&lt;=30,25%, D412&lt;=60,50%, D412&lt;=90,75%, D412&gt;90,100%)</f>
        <v>0.25</v>
      </c>
      <c r="J412">
        <f>SUMIFS(รายงานลูกหนี้!$G$2:$G$20000, รายงานลูกหนี้!$A$2:$A$20000, $A412, รายงานลูกหนี้!$K$2:$K$20000, 0)</f>
        <v>0</v>
      </c>
      <c r="K412">
        <f>SUMIFS(รายงานลูกหนี้!$G$2:$G$20000, รายงานลูกหนี้!$A$2:$A$20000, $A412, รายงานลูกหนี้!$K$2:$K$20000, "&gt;=1", รายงานลูกหนี้!$K$2:$K$20000, "&lt;=30")</f>
        <v>3360</v>
      </c>
      <c r="L412">
        <f>SUMIFS(รายงานลูกหนี้!$G$2:$G$20000, รายงานลูกหนี้!$A$2:$A$20000, $A412, รายงานลูกหนี้!$K$2:$K$20000, "&gt;=31", รายงานลูกหนี้!$K$2:$K$20000, "&lt;=60")</f>
        <v>0</v>
      </c>
      <c r="M412">
        <f>SUMIFS(รายงานลูกหนี้!$G$2:$G$20000, รายงานลูกหนี้!$A$2:$A$20000, $A412, รายงานลูกหนี้!$K$2:$K$20000, "&gt;=61", รายงานลูกหนี้!$K$2:$K$20000, "&lt;=90")</f>
        <v>0</v>
      </c>
      <c r="N412">
        <f>SUMIFS(รายงานลูกหนี้!$G$2:$G$20000, รายงานลูกหนี้!$A$2:$A$20000, $A412, รายงานลูกหนี้!$K$2:$K$20000, "&gt;90")</f>
        <v>0</v>
      </c>
      <c r="O412">
        <f t="shared" si="33"/>
        <v>3360</v>
      </c>
      <c r="P412" s="17">
        <f t="shared" si="34"/>
        <v>0.25</v>
      </c>
    </row>
    <row r="413" spans="1:16" x14ac:dyDescent="0.2">
      <c r="A413" t="str">
        <v>e73ac4d89e3d0081f5a94f1f30c74b97978b5611725bfbcfec659def39c6e040</v>
      </c>
      <c r="B413">
        <f>COUNTIF(รายงานลูกหนี้!$A:$A,A413)</f>
        <v>1</v>
      </c>
      <c r="C413">
        <f>COUNTIFS(รายงานลูกหนี้!$A:$A,A413,รายงานลูกหนี้!$K:$K,"&gt;0")</f>
        <v>0</v>
      </c>
      <c r="D413">
        <f>SUMIF(รายงานลูกหนี้!$A:$A,A413,รายงานลูกหนี้!$K:$K)</f>
        <v>0</v>
      </c>
      <c r="E413">
        <f>_xlfn.MAXIFS(รายงานลูกหนี้!$K:$K,รายงานลูกหนี้!$A:$A,A413)</f>
        <v>0</v>
      </c>
      <c r="F413" s="17">
        <f t="shared" si="30"/>
        <v>0</v>
      </c>
      <c r="G413" t="str">
        <f t="shared" si="31"/>
        <v>ชำระตรงเวลา</v>
      </c>
      <c r="H413" t="str">
        <f t="shared" si="32"/>
        <v>ลูกหนี้ชั้นดี</v>
      </c>
      <c r="I413" s="17" cm="1">
        <f t="array" ref="I413">_xlfn.IFS(D413=0,0%, D413&lt;=30,25%, D413&lt;=60,50%, D413&lt;=90,75%, D413&gt;90,100%)</f>
        <v>0</v>
      </c>
      <c r="J413">
        <f>SUMIFS(รายงานลูกหนี้!$G$2:$G$20000, รายงานลูกหนี้!$A$2:$A$20000, $A413, รายงานลูกหนี้!$K$2:$K$20000, 0)</f>
        <v>1530</v>
      </c>
      <c r="K413">
        <f>SUMIFS(รายงานลูกหนี้!$G$2:$G$20000, รายงานลูกหนี้!$A$2:$A$20000, $A413, รายงานลูกหนี้!$K$2:$K$20000, "&gt;=1", รายงานลูกหนี้!$K$2:$K$20000, "&lt;=30")</f>
        <v>0</v>
      </c>
      <c r="L413">
        <f>SUMIFS(รายงานลูกหนี้!$G$2:$G$20000, รายงานลูกหนี้!$A$2:$A$20000, $A413, รายงานลูกหนี้!$K$2:$K$20000, "&gt;=31", รายงานลูกหนี้!$K$2:$K$20000, "&lt;=60")</f>
        <v>0</v>
      </c>
      <c r="M413">
        <f>SUMIFS(รายงานลูกหนี้!$G$2:$G$20000, รายงานลูกหนี้!$A$2:$A$20000, $A413, รายงานลูกหนี้!$K$2:$K$20000, "&gt;=61", รายงานลูกหนี้!$K$2:$K$20000, "&lt;=90")</f>
        <v>0</v>
      </c>
      <c r="N413">
        <f>SUMIFS(รายงานลูกหนี้!$G$2:$G$20000, รายงานลูกหนี้!$A$2:$A$20000, $A413, รายงานลูกหนี้!$K$2:$K$20000, "&gt;90")</f>
        <v>0</v>
      </c>
      <c r="O413">
        <f t="shared" si="33"/>
        <v>1530</v>
      </c>
      <c r="P413" s="17">
        <f t="shared" si="34"/>
        <v>0</v>
      </c>
    </row>
    <row r="414" spans="1:16" x14ac:dyDescent="0.2">
      <c r="A414" t="str">
        <v>efb93d5aae2dfbc904739e9c428b7e2277753fe221c2b2f316fc85ac2221fff7</v>
      </c>
      <c r="B414">
        <f>COUNTIF(รายงานลูกหนี้!$A:$A,A414)</f>
        <v>8</v>
      </c>
      <c r="C414">
        <f>COUNTIFS(รายงานลูกหนี้!$A:$A,A414,รายงานลูกหนี้!$K:$K,"&gt;0")</f>
        <v>1</v>
      </c>
      <c r="D414">
        <f>SUMIF(รายงานลูกหนี้!$A:$A,A414,รายงานลูกหนี้!$K:$K)</f>
        <v>2</v>
      </c>
      <c r="E414">
        <f>_xlfn.MAXIFS(รายงานลูกหนี้!$K:$K,รายงานลูกหนี้!$A:$A,A414)</f>
        <v>2</v>
      </c>
      <c r="F414" s="17">
        <f t="shared" si="30"/>
        <v>0.125</v>
      </c>
      <c r="G414" t="str">
        <f t="shared" si="31"/>
        <v>ค้างชำระ 1 - 30 วัน</v>
      </c>
      <c r="H414" t="str">
        <f t="shared" si="32"/>
        <v>ลูกหนี้ชั้นดี</v>
      </c>
      <c r="I414" s="17" cm="1">
        <f t="array" ref="I414">_xlfn.IFS(D414=0,0%, D414&lt;=30,25%, D414&lt;=60,50%, D414&lt;=90,75%, D414&gt;90,100%)</f>
        <v>0.25</v>
      </c>
      <c r="J414">
        <f>SUMIFS(รายงานลูกหนี้!$G$2:$G$20000, รายงานลูกหนี้!$A$2:$A$20000, $A414, รายงานลูกหนี้!$K$2:$K$20000, 0)</f>
        <v>216017</v>
      </c>
      <c r="K414">
        <f>SUMIFS(รายงานลูกหนี้!$G$2:$G$20000, รายงานลูกหนี้!$A$2:$A$20000, $A414, รายงานลูกหนี้!$K$2:$K$20000, "&gt;=1", รายงานลูกหนี้!$K$2:$K$20000, "&lt;=30")</f>
        <v>12010</v>
      </c>
      <c r="L414">
        <f>SUMIFS(รายงานลูกหนี้!$G$2:$G$20000, รายงานลูกหนี้!$A$2:$A$20000, $A414, รายงานลูกหนี้!$K$2:$K$20000, "&gt;=31", รายงานลูกหนี้!$K$2:$K$20000, "&lt;=60")</f>
        <v>0</v>
      </c>
      <c r="M414">
        <f>SUMIFS(รายงานลูกหนี้!$G$2:$G$20000, รายงานลูกหนี้!$A$2:$A$20000, $A414, รายงานลูกหนี้!$K$2:$K$20000, "&gt;=61", รายงานลูกหนี้!$K$2:$K$20000, "&lt;=90")</f>
        <v>0</v>
      </c>
      <c r="N414">
        <f>SUMIFS(รายงานลูกหนี้!$G$2:$G$20000, รายงานลูกหนี้!$A$2:$A$20000, $A414, รายงานลูกหนี้!$K$2:$K$20000, "&gt;90")</f>
        <v>0</v>
      </c>
      <c r="O414">
        <f t="shared" si="33"/>
        <v>228027</v>
      </c>
      <c r="P414" s="17">
        <f t="shared" si="34"/>
        <v>1.3167300363553439E-2</v>
      </c>
    </row>
    <row r="415" spans="1:16" x14ac:dyDescent="0.2">
      <c r="A415" t="str">
        <v>c4429f15a5359ea5282ff661cca7e978781c8c9acb8202db4e0cdf7e65db5739</v>
      </c>
      <c r="B415">
        <f>COUNTIF(รายงานลูกหนี้!$A:$A,A415)</f>
        <v>2</v>
      </c>
      <c r="C415">
        <f>COUNTIFS(รายงานลูกหนี้!$A:$A,A415,รายงานลูกหนี้!$K:$K,"&gt;0")</f>
        <v>1</v>
      </c>
      <c r="D415">
        <f>SUMIF(รายงานลูกหนี้!$A:$A,A415,รายงานลูกหนี้!$K:$K)</f>
        <v>3</v>
      </c>
      <c r="E415">
        <f>_xlfn.MAXIFS(รายงานลูกหนี้!$K:$K,รายงานลูกหนี้!$A:$A,A415)</f>
        <v>3</v>
      </c>
      <c r="F415" s="17">
        <f t="shared" si="30"/>
        <v>0.5</v>
      </c>
      <c r="G415" t="str">
        <f t="shared" si="31"/>
        <v>ค้างชำระ 1 - 30 วัน</v>
      </c>
      <c r="H415" t="str">
        <f t="shared" si="32"/>
        <v>ลูกหนี้ชั้นดี</v>
      </c>
      <c r="I415" s="17" cm="1">
        <f t="array" ref="I415">_xlfn.IFS(D415=0,0%, D415&lt;=30,25%, D415&lt;=60,50%, D415&lt;=90,75%, D415&gt;90,100%)</f>
        <v>0.25</v>
      </c>
      <c r="J415">
        <f>SUMIFS(รายงานลูกหนี้!$G$2:$G$20000, รายงานลูกหนี้!$A$2:$A$20000, $A415, รายงานลูกหนี้!$K$2:$K$20000, 0)</f>
        <v>46000</v>
      </c>
      <c r="K415">
        <f>SUMIFS(รายงานลูกหนี้!$G$2:$G$20000, รายงานลูกหนี้!$A$2:$A$20000, $A415, รายงานลูกหนี้!$K$2:$K$20000, "&gt;=1", รายงานลูกหนี้!$K$2:$K$20000, "&lt;=30")</f>
        <v>2395</v>
      </c>
      <c r="L415">
        <f>SUMIFS(รายงานลูกหนี้!$G$2:$G$20000, รายงานลูกหนี้!$A$2:$A$20000, $A415, รายงานลูกหนี้!$K$2:$K$20000, "&gt;=31", รายงานลูกหนี้!$K$2:$K$20000, "&lt;=60")</f>
        <v>0</v>
      </c>
      <c r="M415">
        <f>SUMIFS(รายงานลูกหนี้!$G$2:$G$20000, รายงานลูกหนี้!$A$2:$A$20000, $A415, รายงานลูกหนี้!$K$2:$K$20000, "&gt;=61", รายงานลูกหนี้!$K$2:$K$20000, "&lt;=90")</f>
        <v>0</v>
      </c>
      <c r="N415">
        <f>SUMIFS(รายงานลูกหนี้!$G$2:$G$20000, รายงานลูกหนี้!$A$2:$A$20000, $A415, รายงานลูกหนี้!$K$2:$K$20000, "&gt;90")</f>
        <v>0</v>
      </c>
      <c r="O415">
        <f t="shared" si="33"/>
        <v>48395</v>
      </c>
      <c r="P415" s="17">
        <f t="shared" si="34"/>
        <v>1.2372145882839136E-2</v>
      </c>
    </row>
    <row r="416" spans="1:16" x14ac:dyDescent="0.2">
      <c r="A416" t="str">
        <v>93ec844905176a4ea83554c09a5e63c7d7e1e4cd87d191011b35a9a2cd249cc3</v>
      </c>
      <c r="B416">
        <f>COUNTIF(รายงานลูกหนี้!$A:$A,A416)</f>
        <v>6</v>
      </c>
      <c r="C416">
        <f>COUNTIFS(รายงานลูกหนี้!$A:$A,A416,รายงานลูกหนี้!$K:$K,"&gt;0")</f>
        <v>2</v>
      </c>
      <c r="D416">
        <f>SUMIF(รายงานลูกหนี้!$A:$A,A416,รายงานลูกหนี้!$K:$K)</f>
        <v>5</v>
      </c>
      <c r="E416">
        <f>_xlfn.MAXIFS(รายงานลูกหนี้!$K:$K,รายงานลูกหนี้!$A:$A,A416)</f>
        <v>4</v>
      </c>
      <c r="F416" s="17">
        <f t="shared" si="30"/>
        <v>0.33333333333333331</v>
      </c>
      <c r="G416" t="str">
        <f t="shared" si="31"/>
        <v>ค้างชำระ 1 - 30 วัน</v>
      </c>
      <c r="H416" t="str">
        <f t="shared" si="32"/>
        <v>ลูกหนี้ชั้นดี</v>
      </c>
      <c r="I416" s="17" cm="1">
        <f t="array" ref="I416">_xlfn.IFS(D416=0,0%, D416&lt;=30,25%, D416&lt;=60,50%, D416&lt;=90,75%, D416&gt;90,100%)</f>
        <v>0.25</v>
      </c>
      <c r="J416">
        <f>SUMIFS(รายงานลูกหนี้!$G$2:$G$20000, รายงานลูกหนี้!$A$2:$A$20000, $A416, รายงานลูกหนี้!$K$2:$K$20000, 0)</f>
        <v>16663</v>
      </c>
      <c r="K416">
        <f>SUMIFS(รายงานลูกหนี้!$G$2:$G$20000, รายงานลูกหนี้!$A$2:$A$20000, $A416, รายงานลูกหนี้!$K$2:$K$20000, "&gt;=1", รายงานลูกหนี้!$K$2:$K$20000, "&lt;=30")</f>
        <v>14068</v>
      </c>
      <c r="L416">
        <f>SUMIFS(รายงานลูกหนี้!$G$2:$G$20000, รายงานลูกหนี้!$A$2:$A$20000, $A416, รายงานลูกหนี้!$K$2:$K$20000, "&gt;=31", รายงานลูกหนี้!$K$2:$K$20000, "&lt;=60")</f>
        <v>0</v>
      </c>
      <c r="M416">
        <f>SUMIFS(รายงานลูกหนี้!$G$2:$G$20000, รายงานลูกหนี้!$A$2:$A$20000, $A416, รายงานลูกหนี้!$K$2:$K$20000, "&gt;=61", รายงานลูกหนี้!$K$2:$K$20000, "&lt;=90")</f>
        <v>0</v>
      </c>
      <c r="N416">
        <f>SUMIFS(รายงานลูกหนี้!$G$2:$G$20000, รายงานลูกหนี้!$A$2:$A$20000, $A416, รายงานลูกหนี้!$K$2:$K$20000, "&gt;90")</f>
        <v>0</v>
      </c>
      <c r="O416">
        <f t="shared" si="33"/>
        <v>30731</v>
      </c>
      <c r="P416" s="17">
        <f t="shared" si="34"/>
        <v>0.11444469753668933</v>
      </c>
    </row>
    <row r="417" spans="1:16" x14ac:dyDescent="0.2">
      <c r="A417" t="str">
        <v>3e1d2297b17157dade14e02a562f886a6750138cf248240c1d527f693708ff58</v>
      </c>
      <c r="B417">
        <f>COUNTIF(รายงานลูกหนี้!$A:$A,A417)</f>
        <v>13</v>
      </c>
      <c r="C417">
        <f>COUNTIFS(รายงานลูกหนี้!$A:$A,A417,รายงานลูกหนี้!$K:$K,"&gt;0")</f>
        <v>4</v>
      </c>
      <c r="D417">
        <f>SUMIF(รายงานลูกหนี้!$A:$A,A417,รายงานลูกหนี้!$K:$K)</f>
        <v>28</v>
      </c>
      <c r="E417">
        <f>_xlfn.MAXIFS(รายงานลูกหนี้!$K:$K,รายงานลูกหนี้!$A:$A,A417)</f>
        <v>10</v>
      </c>
      <c r="F417" s="17">
        <f t="shared" si="30"/>
        <v>0.30769230769230771</v>
      </c>
      <c r="G417" t="str">
        <f t="shared" si="31"/>
        <v>ค้างชำระ 1 - 30 วัน</v>
      </c>
      <c r="H417" t="str">
        <f t="shared" si="32"/>
        <v>ลูกหนี้ชั้นดี</v>
      </c>
      <c r="I417" s="17" cm="1">
        <f t="array" ref="I417">_xlfn.IFS(D417=0,0%, D417&lt;=30,25%, D417&lt;=60,50%, D417&lt;=90,75%, D417&gt;90,100%)</f>
        <v>0.25</v>
      </c>
      <c r="J417">
        <f>SUMIFS(รายงานลูกหนี้!$G$2:$G$20000, รายงานลูกหนี้!$A$2:$A$20000, $A417, รายงานลูกหนี้!$K$2:$K$20000, 0)</f>
        <v>56011</v>
      </c>
      <c r="K417">
        <f>SUMIFS(รายงานลูกหนี้!$G$2:$G$20000, รายงานลูกหนี้!$A$2:$A$20000, $A417, รายงานลูกหนี้!$K$2:$K$20000, "&gt;=1", รายงานลูกหนี้!$K$2:$K$20000, "&lt;=30")</f>
        <v>48420</v>
      </c>
      <c r="L417">
        <f>SUMIFS(รายงานลูกหนี้!$G$2:$G$20000, รายงานลูกหนี้!$A$2:$A$20000, $A417, รายงานลูกหนี้!$K$2:$K$20000, "&gt;=31", รายงานลูกหนี้!$K$2:$K$20000, "&lt;=60")</f>
        <v>0</v>
      </c>
      <c r="M417">
        <f>SUMIFS(รายงานลูกหนี้!$G$2:$G$20000, รายงานลูกหนี้!$A$2:$A$20000, $A417, รายงานลูกหนี้!$K$2:$K$20000, "&gt;=61", รายงานลูกหนี้!$K$2:$K$20000, "&lt;=90")</f>
        <v>0</v>
      </c>
      <c r="N417">
        <f>SUMIFS(รายงานลูกหนี้!$G$2:$G$20000, รายงานลูกหนี้!$A$2:$A$20000, $A417, รายงานลูกหนี้!$K$2:$K$20000, "&gt;90")</f>
        <v>0</v>
      </c>
      <c r="O417">
        <f t="shared" si="33"/>
        <v>104431</v>
      </c>
      <c r="P417" s="17">
        <f t="shared" si="34"/>
        <v>0.11591385699648572</v>
      </c>
    </row>
    <row r="418" spans="1:16" x14ac:dyDescent="0.2">
      <c r="A418" t="str">
        <v>facff78db56c096bb73fe01dce4f733226343c86fda082a5ef507c822f2ab68d</v>
      </c>
      <c r="B418">
        <f>COUNTIF(รายงานลูกหนี้!$A:$A,A418)</f>
        <v>6</v>
      </c>
      <c r="C418">
        <f>COUNTIFS(รายงานลูกหนี้!$A:$A,A418,รายงานลูกหนี้!$K:$K,"&gt;0")</f>
        <v>2</v>
      </c>
      <c r="D418">
        <f>SUMIF(รายงานลูกหนี้!$A:$A,A418,รายงานลูกหนี้!$K:$K)</f>
        <v>8</v>
      </c>
      <c r="E418">
        <f>_xlfn.MAXIFS(รายงานลูกหนี้!$K:$K,รายงานลูกหนี้!$A:$A,A418)</f>
        <v>4</v>
      </c>
      <c r="F418" s="17">
        <f t="shared" si="30"/>
        <v>0.33333333333333331</v>
      </c>
      <c r="G418" t="str">
        <f t="shared" si="31"/>
        <v>ค้างชำระ 1 - 30 วัน</v>
      </c>
      <c r="H418" t="str">
        <f t="shared" si="32"/>
        <v>ลูกหนี้ชั้นดี</v>
      </c>
      <c r="I418" s="17" cm="1">
        <f t="array" ref="I418">_xlfn.IFS(D418=0,0%, D418&lt;=30,25%, D418&lt;=60,50%, D418&lt;=90,75%, D418&gt;90,100%)</f>
        <v>0.25</v>
      </c>
      <c r="J418">
        <f>SUMIFS(รายงานลูกหนี้!$G$2:$G$20000, รายงานลูกหนี้!$A$2:$A$20000, $A418, รายงานลูกหนี้!$K$2:$K$20000, 0)</f>
        <v>20692</v>
      </c>
      <c r="K418">
        <f>SUMIFS(รายงานลูกหนี้!$G$2:$G$20000, รายงานลูกหนี้!$A$2:$A$20000, $A418, รายงานลูกหนี้!$K$2:$K$20000, "&gt;=1", รายงานลูกหนี้!$K$2:$K$20000, "&lt;=30")</f>
        <v>596</v>
      </c>
      <c r="L418">
        <f>SUMIFS(รายงานลูกหนี้!$G$2:$G$20000, รายงานลูกหนี้!$A$2:$A$20000, $A418, รายงานลูกหนี้!$K$2:$K$20000, "&gt;=31", รายงานลูกหนี้!$K$2:$K$20000, "&lt;=60")</f>
        <v>0</v>
      </c>
      <c r="M418">
        <f>SUMIFS(รายงานลูกหนี้!$G$2:$G$20000, รายงานลูกหนี้!$A$2:$A$20000, $A418, รายงานลูกหนี้!$K$2:$K$20000, "&gt;=61", รายงานลูกหนี้!$K$2:$K$20000, "&lt;=90")</f>
        <v>0</v>
      </c>
      <c r="N418">
        <f>SUMIFS(รายงานลูกหนี้!$G$2:$G$20000, รายงานลูกหนี้!$A$2:$A$20000, $A418, รายงานลูกหนี้!$K$2:$K$20000, "&gt;90")</f>
        <v>0</v>
      </c>
      <c r="O418">
        <f t="shared" si="33"/>
        <v>21288</v>
      </c>
      <c r="P418" s="17">
        <f t="shared" si="34"/>
        <v>6.9992484028560693E-3</v>
      </c>
    </row>
    <row r="419" spans="1:16" x14ac:dyDescent="0.2">
      <c r="A419" t="str">
        <v>1a7057e0c248f905f6eb6801b75a27dcf5bab6c505fcef57441a29be03bec70e</v>
      </c>
      <c r="B419">
        <f>COUNTIF(รายงานลูกหนี้!$A:$A,A419)</f>
        <v>3</v>
      </c>
      <c r="C419">
        <f>COUNTIFS(รายงานลูกหนี้!$A:$A,A419,รายงานลูกหนี้!$K:$K,"&gt;0")</f>
        <v>1</v>
      </c>
      <c r="D419">
        <f>SUMIF(รายงานลูกหนี้!$A:$A,A419,รายงานลูกหนี้!$K:$K)</f>
        <v>11</v>
      </c>
      <c r="E419">
        <f>_xlfn.MAXIFS(รายงานลูกหนี้!$K:$K,รายงานลูกหนี้!$A:$A,A419)</f>
        <v>11</v>
      </c>
      <c r="F419" s="17">
        <f t="shared" si="30"/>
        <v>0.33333333333333331</v>
      </c>
      <c r="G419" t="str">
        <f t="shared" si="31"/>
        <v>ค้างชำระ 1 - 30 วัน</v>
      </c>
      <c r="H419" t="str">
        <f t="shared" si="32"/>
        <v>ลูกหนี้ชั้นดี</v>
      </c>
      <c r="I419" s="17" cm="1">
        <f t="array" ref="I419">_xlfn.IFS(D419=0,0%, D419&lt;=30,25%, D419&lt;=60,50%, D419&lt;=90,75%, D419&gt;90,100%)</f>
        <v>0.25</v>
      </c>
      <c r="J419">
        <f>SUMIFS(รายงานลูกหนี้!$G$2:$G$20000, รายงานลูกหนี้!$A$2:$A$20000, $A419, รายงานลูกหนี้!$K$2:$K$20000, 0)</f>
        <v>79484</v>
      </c>
      <c r="K419">
        <f>SUMIFS(รายงานลูกหนี้!$G$2:$G$20000, รายงานลูกหนี้!$A$2:$A$20000, $A419, รายงานลูกหนี้!$K$2:$K$20000, "&gt;=1", รายงานลูกหนี้!$K$2:$K$20000, "&lt;=30")</f>
        <v>8127</v>
      </c>
      <c r="L419">
        <f>SUMIFS(รายงานลูกหนี้!$G$2:$G$20000, รายงานลูกหนี้!$A$2:$A$20000, $A419, รายงานลูกหนี้!$K$2:$K$20000, "&gt;=31", รายงานลูกหนี้!$K$2:$K$20000, "&lt;=60")</f>
        <v>0</v>
      </c>
      <c r="M419">
        <f>SUMIFS(รายงานลูกหนี้!$G$2:$G$20000, รายงานลูกหนี้!$A$2:$A$20000, $A419, รายงานลูกหนี้!$K$2:$K$20000, "&gt;=61", รายงานลูกหนี้!$K$2:$K$20000, "&lt;=90")</f>
        <v>0</v>
      </c>
      <c r="N419">
        <f>SUMIFS(รายงานลูกหนี้!$G$2:$G$20000, รายงานลูกหนี้!$A$2:$A$20000, $A419, รายงานลูกหนี้!$K$2:$K$20000, "&gt;90")</f>
        <v>0</v>
      </c>
      <c r="O419">
        <f t="shared" si="33"/>
        <v>87611</v>
      </c>
      <c r="P419" s="17">
        <f t="shared" si="34"/>
        <v>2.319058109141546E-2</v>
      </c>
    </row>
    <row r="420" spans="1:16" x14ac:dyDescent="0.2">
      <c r="A420" t="str">
        <v>bfae47f3425c0f81609f3958befcf2f3f7ec34fd59678c29ce59b854cc01237f</v>
      </c>
      <c r="B420">
        <f>COUNTIF(รายงานลูกหนี้!$A:$A,A420)</f>
        <v>1</v>
      </c>
      <c r="C420">
        <f>COUNTIFS(รายงานลูกหนี้!$A:$A,A420,รายงานลูกหนี้!$K:$K,"&gt;0")</f>
        <v>1</v>
      </c>
      <c r="D420">
        <f>SUMIF(รายงานลูกหนี้!$A:$A,A420,รายงานลูกหนี้!$K:$K)</f>
        <v>2</v>
      </c>
      <c r="E420">
        <f>_xlfn.MAXIFS(รายงานลูกหนี้!$K:$K,รายงานลูกหนี้!$A:$A,A420)</f>
        <v>2</v>
      </c>
      <c r="F420" s="17">
        <f t="shared" si="30"/>
        <v>1</v>
      </c>
      <c r="G420" t="str">
        <f t="shared" si="31"/>
        <v>ค้างชำระ 1 - 30 วัน</v>
      </c>
      <c r="H420" t="str">
        <f t="shared" si="32"/>
        <v>ลูกหนี้ชั้นดี</v>
      </c>
      <c r="I420" s="17" cm="1">
        <f t="array" ref="I420">_xlfn.IFS(D420=0,0%, D420&lt;=30,25%, D420&lt;=60,50%, D420&lt;=90,75%, D420&gt;90,100%)</f>
        <v>0.25</v>
      </c>
      <c r="J420">
        <f>SUMIFS(รายงานลูกหนี้!$G$2:$G$20000, รายงานลูกหนี้!$A$2:$A$20000, $A420, รายงานลูกหนี้!$K$2:$K$20000, 0)</f>
        <v>0</v>
      </c>
      <c r="K420">
        <f>SUMIFS(รายงานลูกหนี้!$G$2:$G$20000, รายงานลูกหนี้!$A$2:$A$20000, $A420, รายงานลูกหนี้!$K$2:$K$20000, "&gt;=1", รายงานลูกหนี้!$K$2:$K$20000, "&lt;=30")</f>
        <v>2365</v>
      </c>
      <c r="L420">
        <f>SUMIFS(รายงานลูกหนี้!$G$2:$G$20000, รายงานลูกหนี้!$A$2:$A$20000, $A420, รายงานลูกหนี้!$K$2:$K$20000, "&gt;=31", รายงานลูกหนี้!$K$2:$K$20000, "&lt;=60")</f>
        <v>0</v>
      </c>
      <c r="M420">
        <f>SUMIFS(รายงานลูกหนี้!$G$2:$G$20000, รายงานลูกหนี้!$A$2:$A$20000, $A420, รายงานลูกหนี้!$K$2:$K$20000, "&gt;=61", รายงานลูกหนี้!$K$2:$K$20000, "&lt;=90")</f>
        <v>0</v>
      </c>
      <c r="N420">
        <f>SUMIFS(รายงานลูกหนี้!$G$2:$G$20000, รายงานลูกหนี้!$A$2:$A$20000, $A420, รายงานลูกหนี้!$K$2:$K$20000, "&gt;90")</f>
        <v>0</v>
      </c>
      <c r="O420">
        <f t="shared" si="33"/>
        <v>2365</v>
      </c>
      <c r="P420" s="17">
        <f t="shared" si="34"/>
        <v>0.25</v>
      </c>
    </row>
    <row r="421" spans="1:16" x14ac:dyDescent="0.2">
      <c r="A421" t="str">
        <v>5d745a920b33038d82f0761c6a0af82e60f9adbbbb60f2886ba1a3f8ac0462ae</v>
      </c>
      <c r="B421">
        <f>COUNTIF(รายงานลูกหนี้!$A:$A,A421)</f>
        <v>1</v>
      </c>
      <c r="C421">
        <f>COUNTIFS(รายงานลูกหนี้!$A:$A,A421,รายงานลูกหนี้!$K:$K,"&gt;0")</f>
        <v>0</v>
      </c>
      <c r="D421">
        <f>SUMIF(รายงานลูกหนี้!$A:$A,A421,รายงานลูกหนี้!$K:$K)</f>
        <v>0</v>
      </c>
      <c r="E421">
        <f>_xlfn.MAXIFS(รายงานลูกหนี้!$K:$K,รายงานลูกหนี้!$A:$A,A421)</f>
        <v>0</v>
      </c>
      <c r="F421" s="17">
        <f t="shared" si="30"/>
        <v>0</v>
      </c>
      <c r="G421" t="str">
        <f t="shared" si="31"/>
        <v>ชำระตรงเวลา</v>
      </c>
      <c r="H421" t="str">
        <f t="shared" si="32"/>
        <v>ลูกหนี้ชั้นดี</v>
      </c>
      <c r="I421" s="17" cm="1">
        <f t="array" ref="I421">_xlfn.IFS(D421=0,0%, D421&lt;=30,25%, D421&lt;=60,50%, D421&lt;=90,75%, D421&gt;90,100%)</f>
        <v>0</v>
      </c>
      <c r="J421">
        <f>SUMIFS(รายงานลูกหนี้!$G$2:$G$20000, รายงานลูกหนี้!$A$2:$A$20000, $A421, รายงานลูกหนี้!$K$2:$K$20000, 0)</f>
        <v>6490</v>
      </c>
      <c r="K421">
        <f>SUMIFS(รายงานลูกหนี้!$G$2:$G$20000, รายงานลูกหนี้!$A$2:$A$20000, $A421, รายงานลูกหนี้!$K$2:$K$20000, "&gt;=1", รายงานลูกหนี้!$K$2:$K$20000, "&lt;=30")</f>
        <v>0</v>
      </c>
      <c r="L421">
        <f>SUMIFS(รายงานลูกหนี้!$G$2:$G$20000, รายงานลูกหนี้!$A$2:$A$20000, $A421, รายงานลูกหนี้!$K$2:$K$20000, "&gt;=31", รายงานลูกหนี้!$K$2:$K$20000, "&lt;=60")</f>
        <v>0</v>
      </c>
      <c r="M421">
        <f>SUMIFS(รายงานลูกหนี้!$G$2:$G$20000, รายงานลูกหนี้!$A$2:$A$20000, $A421, รายงานลูกหนี้!$K$2:$K$20000, "&gt;=61", รายงานลูกหนี้!$K$2:$K$20000, "&lt;=90")</f>
        <v>0</v>
      </c>
      <c r="N421">
        <f>SUMIFS(รายงานลูกหนี้!$G$2:$G$20000, รายงานลูกหนี้!$A$2:$A$20000, $A421, รายงานลูกหนี้!$K$2:$K$20000, "&gt;90")</f>
        <v>0</v>
      </c>
      <c r="O421">
        <f t="shared" si="33"/>
        <v>6490</v>
      </c>
      <c r="P421" s="17">
        <f t="shared" si="34"/>
        <v>0</v>
      </c>
    </row>
    <row r="422" spans="1:16" x14ac:dyDescent="0.2">
      <c r="A422" t="str">
        <v>0811c989d1be57584282068c542ca90f6e514d034b6015d655f4b0b06339120e</v>
      </c>
      <c r="B422">
        <f>COUNTIF(รายงานลูกหนี้!$A:$A,A422)</f>
        <v>15</v>
      </c>
      <c r="C422">
        <f>COUNTIFS(รายงานลูกหนี้!$A:$A,A422,รายงานลูกหนี้!$K:$K,"&gt;0")</f>
        <v>4</v>
      </c>
      <c r="D422">
        <f>SUMIF(รายงานลูกหนี้!$A:$A,A422,รายงานลูกหนี้!$K:$K)</f>
        <v>20</v>
      </c>
      <c r="E422">
        <f>_xlfn.MAXIFS(รายงานลูกหนี้!$K:$K,รายงานลูกหนี้!$A:$A,A422)</f>
        <v>8</v>
      </c>
      <c r="F422" s="17">
        <f t="shared" si="30"/>
        <v>0.26666666666666666</v>
      </c>
      <c r="G422" t="str">
        <f t="shared" si="31"/>
        <v>ค้างชำระ 1 - 30 วัน</v>
      </c>
      <c r="H422" t="str">
        <f t="shared" si="32"/>
        <v>ลูกหนี้ชั้นดี</v>
      </c>
      <c r="I422" s="17" cm="1">
        <f t="array" ref="I422">_xlfn.IFS(D422=0,0%, D422&lt;=30,25%, D422&lt;=60,50%, D422&lt;=90,75%, D422&gt;90,100%)</f>
        <v>0.25</v>
      </c>
      <c r="J422">
        <f>SUMIFS(รายงานลูกหนี้!$G$2:$G$20000, รายงานลูกหนี้!$A$2:$A$20000, $A422, รายงานลูกหนี้!$K$2:$K$20000, 0)</f>
        <v>62736</v>
      </c>
      <c r="K422">
        <f>SUMIFS(รายงานลูกหนี้!$G$2:$G$20000, รายงานลูกหนี้!$A$2:$A$20000, $A422, รายงานลูกหนี้!$K$2:$K$20000, "&gt;=1", รายงานลูกหนี้!$K$2:$K$20000, "&lt;=30")</f>
        <v>24230</v>
      </c>
      <c r="L422">
        <f>SUMIFS(รายงานลูกหนี้!$G$2:$G$20000, รายงานลูกหนี้!$A$2:$A$20000, $A422, รายงานลูกหนี้!$K$2:$K$20000, "&gt;=31", รายงานลูกหนี้!$K$2:$K$20000, "&lt;=60")</f>
        <v>0</v>
      </c>
      <c r="M422">
        <f>SUMIFS(รายงานลูกหนี้!$G$2:$G$20000, รายงานลูกหนี้!$A$2:$A$20000, $A422, รายงานลูกหนี้!$K$2:$K$20000, "&gt;=61", รายงานลูกหนี้!$K$2:$K$20000, "&lt;=90")</f>
        <v>0</v>
      </c>
      <c r="N422">
        <f>SUMIFS(รายงานลูกหนี้!$G$2:$G$20000, รายงานลูกหนี้!$A$2:$A$20000, $A422, รายงานลูกหนี้!$K$2:$K$20000, "&gt;90")</f>
        <v>0</v>
      </c>
      <c r="O422">
        <f t="shared" si="33"/>
        <v>86966</v>
      </c>
      <c r="P422" s="17">
        <f t="shared" si="34"/>
        <v>6.9653657751305109E-2</v>
      </c>
    </row>
    <row r="423" spans="1:16" x14ac:dyDescent="0.2">
      <c r="A423" t="str">
        <v>0c0cefd27e4af81a58f426552315bb28acaf1ceebdeb8d4d4e0f2e653139b8df</v>
      </c>
      <c r="B423">
        <f>COUNTIF(รายงานลูกหนี้!$A:$A,A423)</f>
        <v>2</v>
      </c>
      <c r="C423">
        <f>COUNTIFS(รายงานลูกหนี้!$A:$A,A423,รายงานลูกหนี้!$K:$K,"&gt;0")</f>
        <v>1</v>
      </c>
      <c r="D423">
        <f>SUMIF(รายงานลูกหนี้!$A:$A,A423,รายงานลูกหนี้!$K:$K)</f>
        <v>4</v>
      </c>
      <c r="E423">
        <f>_xlfn.MAXIFS(รายงานลูกหนี้!$K:$K,รายงานลูกหนี้!$A:$A,A423)</f>
        <v>4</v>
      </c>
      <c r="F423" s="17">
        <f t="shared" si="30"/>
        <v>0.5</v>
      </c>
      <c r="G423" t="str">
        <f t="shared" si="31"/>
        <v>ค้างชำระ 1 - 30 วัน</v>
      </c>
      <c r="H423" t="str">
        <f t="shared" si="32"/>
        <v>ลูกหนี้ชั้นดี</v>
      </c>
      <c r="I423" s="17" cm="1">
        <f t="array" ref="I423">_xlfn.IFS(D423=0,0%, D423&lt;=30,25%, D423&lt;=60,50%, D423&lt;=90,75%, D423&gt;90,100%)</f>
        <v>0.25</v>
      </c>
      <c r="J423">
        <f>SUMIFS(รายงานลูกหนี้!$G$2:$G$20000, รายงานลูกหนี้!$A$2:$A$20000, $A423, รายงานลูกหนี้!$K$2:$K$20000, 0)</f>
        <v>14380</v>
      </c>
      <c r="K423">
        <f>SUMIFS(รายงานลูกหนี้!$G$2:$G$20000, รายงานลูกหนี้!$A$2:$A$20000, $A423, รายงานลูกหนี้!$K$2:$K$20000, "&gt;=1", รายงานลูกหนี้!$K$2:$K$20000, "&lt;=30")</f>
        <v>1356</v>
      </c>
      <c r="L423">
        <f>SUMIFS(รายงานลูกหนี้!$G$2:$G$20000, รายงานลูกหนี้!$A$2:$A$20000, $A423, รายงานลูกหนี้!$K$2:$K$20000, "&gt;=31", รายงานลูกหนี้!$K$2:$K$20000, "&lt;=60")</f>
        <v>0</v>
      </c>
      <c r="M423">
        <f>SUMIFS(รายงานลูกหนี้!$G$2:$G$20000, รายงานลูกหนี้!$A$2:$A$20000, $A423, รายงานลูกหนี้!$K$2:$K$20000, "&gt;=61", รายงานลูกหนี้!$K$2:$K$20000, "&lt;=90")</f>
        <v>0</v>
      </c>
      <c r="N423">
        <f>SUMIFS(รายงานลูกหนี้!$G$2:$G$20000, รายงานลูกหนี้!$A$2:$A$20000, $A423, รายงานลูกหนี้!$K$2:$K$20000, "&gt;90")</f>
        <v>0</v>
      </c>
      <c r="O423">
        <f t="shared" si="33"/>
        <v>15736</v>
      </c>
      <c r="P423" s="17">
        <f t="shared" si="34"/>
        <v>2.1542958820538891E-2</v>
      </c>
    </row>
    <row r="424" spans="1:16" x14ac:dyDescent="0.2">
      <c r="A424" t="str">
        <v>f1c63ca2d756764e779ddd8f717a96b93c03b25487d7086aa673e08d55385bbb</v>
      </c>
      <c r="B424">
        <f>COUNTIF(รายงานลูกหนี้!$A:$A,A424)</f>
        <v>47</v>
      </c>
      <c r="C424">
        <f>COUNTIFS(รายงานลูกหนี้!$A:$A,A424,รายงานลูกหนี้!$K:$K,"&gt;0")</f>
        <v>20</v>
      </c>
      <c r="D424">
        <f>SUMIF(รายงานลูกหนี้!$A:$A,A424,รายงานลูกหนี้!$K:$K)</f>
        <v>87</v>
      </c>
      <c r="E424">
        <f>_xlfn.MAXIFS(รายงานลูกหนี้!$K:$K,รายงานลูกหนี้!$A:$A,A424)</f>
        <v>12</v>
      </c>
      <c r="F424" s="17">
        <f t="shared" si="30"/>
        <v>0.42553191489361702</v>
      </c>
      <c r="G424" t="str">
        <f t="shared" si="31"/>
        <v>ค้างชำระ 1 - 30 วัน</v>
      </c>
      <c r="H424" t="str">
        <f t="shared" si="32"/>
        <v>ลูกหนี้ชั้นดี</v>
      </c>
      <c r="I424" s="17" cm="1">
        <f t="array" ref="I424">_xlfn.IFS(D424=0,0%, D424&lt;=30,25%, D424&lt;=60,50%, D424&lt;=90,75%, D424&gt;90,100%)</f>
        <v>0.75</v>
      </c>
      <c r="J424">
        <f>SUMIFS(รายงานลูกหนี้!$G$2:$G$20000, รายงานลูกหนี้!$A$2:$A$20000, $A424, รายงานลูกหนี้!$K$2:$K$20000, 0)</f>
        <v>175547</v>
      </c>
      <c r="K424">
        <f>SUMIFS(รายงานลูกหนี้!$G$2:$G$20000, รายงานลูกหนี้!$A$2:$A$20000, $A424, รายงานลูกหนี้!$K$2:$K$20000, "&gt;=1", รายงานลูกหนี้!$K$2:$K$20000, "&lt;=30")</f>
        <v>106869</v>
      </c>
      <c r="L424">
        <f>SUMIFS(รายงานลูกหนี้!$G$2:$G$20000, รายงานลูกหนี้!$A$2:$A$20000, $A424, รายงานลูกหนี้!$K$2:$K$20000, "&gt;=31", รายงานลูกหนี้!$K$2:$K$20000, "&lt;=60")</f>
        <v>0</v>
      </c>
      <c r="M424">
        <f>SUMIFS(รายงานลูกหนี้!$G$2:$G$20000, รายงานลูกหนี้!$A$2:$A$20000, $A424, รายงานลูกหนี้!$K$2:$K$20000, "&gt;=61", รายงานลูกหนี้!$K$2:$K$20000, "&lt;=90")</f>
        <v>0</v>
      </c>
      <c r="N424">
        <f>SUMIFS(รายงานลูกหนี้!$G$2:$G$20000, รายงานลูกหนี้!$A$2:$A$20000, $A424, รายงานลูกหนี้!$K$2:$K$20000, "&gt;90")</f>
        <v>0</v>
      </c>
      <c r="O424">
        <f t="shared" si="33"/>
        <v>282416</v>
      </c>
      <c r="P424" s="17">
        <f t="shared" si="34"/>
        <v>9.4602465865956609E-2</v>
      </c>
    </row>
    <row r="425" spans="1:16" x14ac:dyDescent="0.2">
      <c r="A425" t="str">
        <v>6802bf8a6fc3a0a9955c94e2a0a741ed47ba6ed41b9ea4fdcbd20367d1a40a38</v>
      </c>
      <c r="B425">
        <f>COUNTIF(รายงานลูกหนี้!$A:$A,A425)</f>
        <v>2</v>
      </c>
      <c r="C425">
        <f>COUNTIFS(รายงานลูกหนี้!$A:$A,A425,รายงานลูกหนี้!$K:$K,"&gt;0")</f>
        <v>0</v>
      </c>
      <c r="D425">
        <f>SUMIF(รายงานลูกหนี้!$A:$A,A425,รายงานลูกหนี้!$K:$K)</f>
        <v>0</v>
      </c>
      <c r="E425">
        <f>_xlfn.MAXIFS(รายงานลูกหนี้!$K:$K,รายงานลูกหนี้!$A:$A,A425)</f>
        <v>0</v>
      </c>
      <c r="F425" s="17">
        <f t="shared" si="30"/>
        <v>0</v>
      </c>
      <c r="G425" t="str">
        <f t="shared" si="31"/>
        <v>ชำระตรงเวลา</v>
      </c>
      <c r="H425" t="str">
        <f t="shared" si="32"/>
        <v>ลูกหนี้ชั้นดี</v>
      </c>
      <c r="I425" s="17" cm="1">
        <f t="array" ref="I425">_xlfn.IFS(D425=0,0%, D425&lt;=30,25%, D425&lt;=60,50%, D425&lt;=90,75%, D425&gt;90,100%)</f>
        <v>0</v>
      </c>
      <c r="J425">
        <f>SUMIFS(รายงานลูกหนี้!$G$2:$G$20000, รายงานลูกหนี้!$A$2:$A$20000, $A425, รายงานลูกหนี้!$K$2:$K$20000, 0)</f>
        <v>18235</v>
      </c>
      <c r="K425">
        <f>SUMIFS(รายงานลูกหนี้!$G$2:$G$20000, รายงานลูกหนี้!$A$2:$A$20000, $A425, รายงานลูกหนี้!$K$2:$K$20000, "&gt;=1", รายงานลูกหนี้!$K$2:$K$20000, "&lt;=30")</f>
        <v>0</v>
      </c>
      <c r="L425">
        <f>SUMIFS(รายงานลูกหนี้!$G$2:$G$20000, รายงานลูกหนี้!$A$2:$A$20000, $A425, รายงานลูกหนี้!$K$2:$K$20000, "&gt;=31", รายงานลูกหนี้!$K$2:$K$20000, "&lt;=60")</f>
        <v>0</v>
      </c>
      <c r="M425">
        <f>SUMIFS(รายงานลูกหนี้!$G$2:$G$20000, รายงานลูกหนี้!$A$2:$A$20000, $A425, รายงานลูกหนี้!$K$2:$K$20000, "&gt;=61", รายงานลูกหนี้!$K$2:$K$20000, "&lt;=90")</f>
        <v>0</v>
      </c>
      <c r="N425">
        <f>SUMIFS(รายงานลูกหนี้!$G$2:$G$20000, รายงานลูกหนี้!$A$2:$A$20000, $A425, รายงานลูกหนี้!$K$2:$K$20000, "&gt;90")</f>
        <v>0</v>
      </c>
      <c r="O425">
        <f t="shared" si="33"/>
        <v>18235</v>
      </c>
      <c r="P425" s="17">
        <f t="shared" si="34"/>
        <v>0</v>
      </c>
    </row>
    <row r="426" spans="1:16" x14ac:dyDescent="0.2">
      <c r="A426" t="str">
        <v>824a20a9f5ee2c677020bcfbbd17a2bfd1c8dc4b242c34da587fef9fa2ac9d72</v>
      </c>
      <c r="B426">
        <f>COUNTIF(รายงานลูกหนี้!$A:$A,A426)</f>
        <v>1</v>
      </c>
      <c r="C426">
        <f>COUNTIFS(รายงานลูกหนี้!$A:$A,A426,รายงานลูกหนี้!$K:$K,"&gt;0")</f>
        <v>1</v>
      </c>
      <c r="D426">
        <f>SUMIF(รายงานลูกหนี้!$A:$A,A426,รายงานลูกหนี้!$K:$K)</f>
        <v>4</v>
      </c>
      <c r="E426">
        <f>_xlfn.MAXIFS(รายงานลูกหนี้!$K:$K,รายงานลูกหนี้!$A:$A,A426)</f>
        <v>4</v>
      </c>
      <c r="F426" s="17">
        <f t="shared" si="30"/>
        <v>1</v>
      </c>
      <c r="G426" t="str">
        <f t="shared" si="31"/>
        <v>ค้างชำระ 1 - 30 วัน</v>
      </c>
      <c r="H426" t="str">
        <f t="shared" si="32"/>
        <v>ลูกหนี้ชั้นดี</v>
      </c>
      <c r="I426" s="17" cm="1">
        <f t="array" ref="I426">_xlfn.IFS(D426=0,0%, D426&lt;=30,25%, D426&lt;=60,50%, D426&lt;=90,75%, D426&gt;90,100%)</f>
        <v>0.25</v>
      </c>
      <c r="J426">
        <f>SUMIFS(รายงานลูกหนี้!$G$2:$G$20000, รายงานลูกหนี้!$A$2:$A$20000, $A426, รายงานลูกหนี้!$K$2:$K$20000, 0)</f>
        <v>0</v>
      </c>
      <c r="K426">
        <f>SUMIFS(รายงานลูกหนี้!$G$2:$G$20000, รายงานลูกหนี้!$A$2:$A$20000, $A426, รายงานลูกหนี้!$K$2:$K$20000, "&gt;=1", รายงานลูกหนี้!$K$2:$K$20000, "&lt;=30")</f>
        <v>7223</v>
      </c>
      <c r="L426">
        <f>SUMIFS(รายงานลูกหนี้!$G$2:$G$20000, รายงานลูกหนี้!$A$2:$A$20000, $A426, รายงานลูกหนี้!$K$2:$K$20000, "&gt;=31", รายงานลูกหนี้!$K$2:$K$20000, "&lt;=60")</f>
        <v>0</v>
      </c>
      <c r="M426">
        <f>SUMIFS(รายงานลูกหนี้!$G$2:$G$20000, รายงานลูกหนี้!$A$2:$A$20000, $A426, รายงานลูกหนี้!$K$2:$K$20000, "&gt;=61", รายงานลูกหนี้!$K$2:$K$20000, "&lt;=90")</f>
        <v>0</v>
      </c>
      <c r="N426">
        <f>SUMIFS(รายงานลูกหนี้!$G$2:$G$20000, รายงานลูกหนี้!$A$2:$A$20000, $A426, รายงานลูกหนี้!$K$2:$K$20000, "&gt;90")</f>
        <v>0</v>
      </c>
      <c r="O426">
        <f t="shared" si="33"/>
        <v>7223</v>
      </c>
      <c r="P426" s="17">
        <f t="shared" si="34"/>
        <v>0.25</v>
      </c>
    </row>
    <row r="427" spans="1:16" x14ac:dyDescent="0.2">
      <c r="A427" t="str">
        <v>52cc674f7e45c5184c9cdd75a704aab76b3b9c09bbfcff1a99abdd06910cdb24</v>
      </c>
      <c r="B427">
        <f>COUNTIF(รายงานลูกหนี้!$A:$A,A427)</f>
        <v>1</v>
      </c>
      <c r="C427">
        <f>COUNTIFS(รายงานลูกหนี้!$A:$A,A427,รายงานลูกหนี้!$K:$K,"&gt;0")</f>
        <v>0</v>
      </c>
      <c r="D427">
        <f>SUMIF(รายงานลูกหนี้!$A:$A,A427,รายงานลูกหนี้!$K:$K)</f>
        <v>0</v>
      </c>
      <c r="E427">
        <f>_xlfn.MAXIFS(รายงานลูกหนี้!$K:$K,รายงานลูกหนี้!$A:$A,A427)</f>
        <v>0</v>
      </c>
      <c r="F427" s="17">
        <f t="shared" si="30"/>
        <v>0</v>
      </c>
      <c r="G427" t="str">
        <f t="shared" si="31"/>
        <v>ชำระตรงเวลา</v>
      </c>
      <c r="H427" t="str">
        <f t="shared" si="32"/>
        <v>ลูกหนี้ชั้นดี</v>
      </c>
      <c r="I427" s="17" cm="1">
        <f t="array" ref="I427">_xlfn.IFS(D427=0,0%, D427&lt;=30,25%, D427&lt;=60,50%, D427&lt;=90,75%, D427&gt;90,100%)</f>
        <v>0</v>
      </c>
      <c r="J427">
        <f>SUMIFS(รายงานลูกหนี้!$G$2:$G$20000, รายงานลูกหนี้!$A$2:$A$20000, $A427, รายงานลูกหนี้!$K$2:$K$20000, 0)</f>
        <v>8880</v>
      </c>
      <c r="K427">
        <f>SUMIFS(รายงานลูกหนี้!$G$2:$G$20000, รายงานลูกหนี้!$A$2:$A$20000, $A427, รายงานลูกหนี้!$K$2:$K$20000, "&gt;=1", รายงานลูกหนี้!$K$2:$K$20000, "&lt;=30")</f>
        <v>0</v>
      </c>
      <c r="L427">
        <f>SUMIFS(รายงานลูกหนี้!$G$2:$G$20000, รายงานลูกหนี้!$A$2:$A$20000, $A427, รายงานลูกหนี้!$K$2:$K$20000, "&gt;=31", รายงานลูกหนี้!$K$2:$K$20000, "&lt;=60")</f>
        <v>0</v>
      </c>
      <c r="M427">
        <f>SUMIFS(รายงานลูกหนี้!$G$2:$G$20000, รายงานลูกหนี้!$A$2:$A$20000, $A427, รายงานลูกหนี้!$K$2:$K$20000, "&gt;=61", รายงานลูกหนี้!$K$2:$K$20000, "&lt;=90")</f>
        <v>0</v>
      </c>
      <c r="N427">
        <f>SUMIFS(รายงานลูกหนี้!$G$2:$G$20000, รายงานลูกหนี้!$A$2:$A$20000, $A427, รายงานลูกหนี้!$K$2:$K$20000, "&gt;90")</f>
        <v>0</v>
      </c>
      <c r="O427">
        <f t="shared" si="33"/>
        <v>8880</v>
      </c>
      <c r="P427" s="17">
        <f t="shared" si="34"/>
        <v>0</v>
      </c>
    </row>
    <row r="428" spans="1:16" x14ac:dyDescent="0.2">
      <c r="A428" t="str">
        <v>1e2e8165a1dc1881bb7a377adf6d917a9b0f2aec4bf31b5e8bd1735fdd8c05bf</v>
      </c>
      <c r="B428">
        <f>COUNTIF(รายงานลูกหนี้!$A:$A,A428)</f>
        <v>4</v>
      </c>
      <c r="C428">
        <f>COUNTIFS(รายงานลูกหนี้!$A:$A,A428,รายงานลูกหนี้!$K:$K,"&gt;0")</f>
        <v>0</v>
      </c>
      <c r="D428">
        <f>SUMIF(รายงานลูกหนี้!$A:$A,A428,รายงานลูกหนี้!$K:$K)</f>
        <v>0</v>
      </c>
      <c r="E428">
        <f>_xlfn.MAXIFS(รายงานลูกหนี้!$K:$K,รายงานลูกหนี้!$A:$A,A428)</f>
        <v>0</v>
      </c>
      <c r="F428" s="17">
        <f t="shared" si="30"/>
        <v>0</v>
      </c>
      <c r="G428" t="str">
        <f t="shared" si="31"/>
        <v>ชำระตรงเวลา</v>
      </c>
      <c r="H428" t="str">
        <f t="shared" si="32"/>
        <v>ลูกหนี้ชั้นดี</v>
      </c>
      <c r="I428" s="17" cm="1">
        <f t="array" ref="I428">_xlfn.IFS(D428=0,0%, D428&lt;=30,25%, D428&lt;=60,50%, D428&lt;=90,75%, D428&gt;90,100%)</f>
        <v>0</v>
      </c>
      <c r="J428">
        <f>SUMIFS(รายงานลูกหนี้!$G$2:$G$20000, รายงานลูกหนี้!$A$2:$A$20000, $A428, รายงานลูกหนี้!$K$2:$K$20000, 0)</f>
        <v>20870</v>
      </c>
      <c r="K428">
        <f>SUMIFS(รายงานลูกหนี้!$G$2:$G$20000, รายงานลูกหนี้!$A$2:$A$20000, $A428, รายงานลูกหนี้!$K$2:$K$20000, "&gt;=1", รายงานลูกหนี้!$K$2:$K$20000, "&lt;=30")</f>
        <v>0</v>
      </c>
      <c r="L428">
        <f>SUMIFS(รายงานลูกหนี้!$G$2:$G$20000, รายงานลูกหนี้!$A$2:$A$20000, $A428, รายงานลูกหนี้!$K$2:$K$20000, "&gt;=31", รายงานลูกหนี้!$K$2:$K$20000, "&lt;=60")</f>
        <v>0</v>
      </c>
      <c r="M428">
        <f>SUMIFS(รายงานลูกหนี้!$G$2:$G$20000, รายงานลูกหนี้!$A$2:$A$20000, $A428, รายงานลูกหนี้!$K$2:$K$20000, "&gt;=61", รายงานลูกหนี้!$K$2:$K$20000, "&lt;=90")</f>
        <v>0</v>
      </c>
      <c r="N428">
        <f>SUMIFS(รายงานลูกหนี้!$G$2:$G$20000, รายงานลูกหนี้!$A$2:$A$20000, $A428, รายงานลูกหนี้!$K$2:$K$20000, "&gt;90")</f>
        <v>0</v>
      </c>
      <c r="O428">
        <f t="shared" si="33"/>
        <v>20870</v>
      </c>
      <c r="P428" s="17">
        <f t="shared" si="34"/>
        <v>0</v>
      </c>
    </row>
    <row r="429" spans="1:16" x14ac:dyDescent="0.2">
      <c r="A429" t="str">
        <v>aa459cd5ff7a92dda264136016f8a4018c7c6ea6427657b1a631f7575ade98ee</v>
      </c>
      <c r="B429">
        <f>COUNTIF(รายงานลูกหนี้!$A:$A,A429)</f>
        <v>1</v>
      </c>
      <c r="C429">
        <f>COUNTIFS(รายงานลูกหนี้!$A:$A,A429,รายงานลูกหนี้!$K:$K,"&gt;0")</f>
        <v>0</v>
      </c>
      <c r="D429">
        <f>SUMIF(รายงานลูกหนี้!$A:$A,A429,รายงานลูกหนี้!$K:$K)</f>
        <v>0</v>
      </c>
      <c r="E429">
        <f>_xlfn.MAXIFS(รายงานลูกหนี้!$K:$K,รายงานลูกหนี้!$A:$A,A429)</f>
        <v>0</v>
      </c>
      <c r="F429" s="17">
        <f t="shared" si="30"/>
        <v>0</v>
      </c>
      <c r="G429" t="str">
        <f t="shared" si="31"/>
        <v>ชำระตรงเวลา</v>
      </c>
      <c r="H429" t="str">
        <f t="shared" si="32"/>
        <v>ลูกหนี้ชั้นดี</v>
      </c>
      <c r="I429" s="17" cm="1">
        <f t="array" ref="I429">_xlfn.IFS(D429=0,0%, D429&lt;=30,25%, D429&lt;=60,50%, D429&lt;=90,75%, D429&gt;90,100%)</f>
        <v>0</v>
      </c>
      <c r="J429">
        <f>SUMIFS(รายงานลูกหนี้!$G$2:$G$20000, รายงานลูกหนี้!$A$2:$A$20000, $A429, รายงานลูกหนี้!$K$2:$K$20000, 0)</f>
        <v>3875</v>
      </c>
      <c r="K429">
        <f>SUMIFS(รายงานลูกหนี้!$G$2:$G$20000, รายงานลูกหนี้!$A$2:$A$20000, $A429, รายงานลูกหนี้!$K$2:$K$20000, "&gt;=1", รายงานลูกหนี้!$K$2:$K$20000, "&lt;=30")</f>
        <v>0</v>
      </c>
      <c r="L429">
        <f>SUMIFS(รายงานลูกหนี้!$G$2:$G$20000, รายงานลูกหนี้!$A$2:$A$20000, $A429, รายงานลูกหนี้!$K$2:$K$20000, "&gt;=31", รายงานลูกหนี้!$K$2:$K$20000, "&lt;=60")</f>
        <v>0</v>
      </c>
      <c r="M429">
        <f>SUMIFS(รายงานลูกหนี้!$G$2:$G$20000, รายงานลูกหนี้!$A$2:$A$20000, $A429, รายงานลูกหนี้!$K$2:$K$20000, "&gt;=61", รายงานลูกหนี้!$K$2:$K$20000, "&lt;=90")</f>
        <v>0</v>
      </c>
      <c r="N429">
        <f>SUMIFS(รายงานลูกหนี้!$G$2:$G$20000, รายงานลูกหนี้!$A$2:$A$20000, $A429, รายงานลูกหนี้!$K$2:$K$20000, "&gt;90")</f>
        <v>0</v>
      </c>
      <c r="O429">
        <f t="shared" si="33"/>
        <v>3875</v>
      </c>
      <c r="P429" s="17">
        <f t="shared" si="34"/>
        <v>0</v>
      </c>
    </row>
    <row r="430" spans="1:16" x14ac:dyDescent="0.2">
      <c r="A430" t="str">
        <v>5dd94f68e6aac30d59b1e0ff77d55bf148952413a4b94bff8dc13063713f94fb</v>
      </c>
      <c r="B430">
        <f>COUNTIF(รายงานลูกหนี้!$A:$A,A430)</f>
        <v>1</v>
      </c>
      <c r="C430">
        <f>COUNTIFS(รายงานลูกหนี้!$A:$A,A430,รายงานลูกหนี้!$K:$K,"&gt;0")</f>
        <v>0</v>
      </c>
      <c r="D430">
        <f>SUMIF(รายงานลูกหนี้!$A:$A,A430,รายงานลูกหนี้!$K:$K)</f>
        <v>0</v>
      </c>
      <c r="E430">
        <f>_xlfn.MAXIFS(รายงานลูกหนี้!$K:$K,รายงานลูกหนี้!$A:$A,A430)</f>
        <v>0</v>
      </c>
      <c r="F430" s="17">
        <f t="shared" si="30"/>
        <v>0</v>
      </c>
      <c r="G430" t="str">
        <f t="shared" si="31"/>
        <v>ชำระตรงเวลา</v>
      </c>
      <c r="H430" t="str">
        <f t="shared" si="32"/>
        <v>ลูกหนี้ชั้นดี</v>
      </c>
      <c r="I430" s="17" cm="1">
        <f t="array" ref="I430">_xlfn.IFS(D430=0,0%, D430&lt;=30,25%, D430&lt;=60,50%, D430&lt;=90,75%, D430&gt;90,100%)</f>
        <v>0</v>
      </c>
      <c r="J430">
        <f>SUMIFS(รายงานลูกหนี้!$G$2:$G$20000, รายงานลูกหนี้!$A$2:$A$20000, $A430, รายงานลูกหนี้!$K$2:$K$20000, 0)</f>
        <v>1151</v>
      </c>
      <c r="K430">
        <f>SUMIFS(รายงานลูกหนี้!$G$2:$G$20000, รายงานลูกหนี้!$A$2:$A$20000, $A430, รายงานลูกหนี้!$K$2:$K$20000, "&gt;=1", รายงานลูกหนี้!$K$2:$K$20000, "&lt;=30")</f>
        <v>0</v>
      </c>
      <c r="L430">
        <f>SUMIFS(รายงานลูกหนี้!$G$2:$G$20000, รายงานลูกหนี้!$A$2:$A$20000, $A430, รายงานลูกหนี้!$K$2:$K$20000, "&gt;=31", รายงานลูกหนี้!$K$2:$K$20000, "&lt;=60")</f>
        <v>0</v>
      </c>
      <c r="M430">
        <f>SUMIFS(รายงานลูกหนี้!$G$2:$G$20000, รายงานลูกหนี้!$A$2:$A$20000, $A430, รายงานลูกหนี้!$K$2:$K$20000, "&gt;=61", รายงานลูกหนี้!$K$2:$K$20000, "&lt;=90")</f>
        <v>0</v>
      </c>
      <c r="N430">
        <f>SUMIFS(รายงานลูกหนี้!$G$2:$G$20000, รายงานลูกหนี้!$A$2:$A$20000, $A430, รายงานลูกหนี้!$K$2:$K$20000, "&gt;90")</f>
        <v>0</v>
      </c>
      <c r="O430">
        <f t="shared" si="33"/>
        <v>1151</v>
      </c>
      <c r="P430" s="17">
        <f t="shared" si="34"/>
        <v>0</v>
      </c>
    </row>
    <row r="431" spans="1:16" x14ac:dyDescent="0.2">
      <c r="A431" t="str">
        <v>ac439fc7c8818ca6182069686e69348e5c681e0ee53b153b335949c9b31b3316</v>
      </c>
      <c r="B431">
        <f>COUNTIF(รายงานลูกหนี้!$A:$A,A431)</f>
        <v>5</v>
      </c>
      <c r="C431">
        <f>COUNTIFS(รายงานลูกหนี้!$A:$A,A431,รายงานลูกหนี้!$K:$K,"&gt;0")</f>
        <v>1</v>
      </c>
      <c r="D431">
        <f>SUMIF(รายงานลูกหนี้!$A:$A,A431,รายงานลูกหนี้!$K:$K)</f>
        <v>2</v>
      </c>
      <c r="E431">
        <f>_xlfn.MAXIFS(รายงานลูกหนี้!$K:$K,รายงานลูกหนี้!$A:$A,A431)</f>
        <v>2</v>
      </c>
      <c r="F431" s="17">
        <f t="shared" si="30"/>
        <v>0.2</v>
      </c>
      <c r="G431" t="str">
        <f t="shared" si="31"/>
        <v>ค้างชำระ 1 - 30 วัน</v>
      </c>
      <c r="H431" t="str">
        <f t="shared" si="32"/>
        <v>ลูกหนี้ชั้นดี</v>
      </c>
      <c r="I431" s="17" cm="1">
        <f t="array" ref="I431">_xlfn.IFS(D431=0,0%, D431&lt;=30,25%, D431&lt;=60,50%, D431&lt;=90,75%, D431&gt;90,100%)</f>
        <v>0.25</v>
      </c>
      <c r="J431">
        <f>SUMIFS(รายงานลูกหนี้!$G$2:$G$20000, รายงานลูกหนี้!$A$2:$A$20000, $A431, รายงานลูกหนี้!$K$2:$K$20000, 0)</f>
        <v>41964</v>
      </c>
      <c r="K431">
        <f>SUMIFS(รายงานลูกหนี้!$G$2:$G$20000, รายงานลูกหนี้!$A$2:$A$20000, $A431, รายงานลูกหนี้!$K$2:$K$20000, "&gt;=1", รายงานลูกหนี้!$K$2:$K$20000, "&lt;=30")</f>
        <v>18137</v>
      </c>
      <c r="L431">
        <f>SUMIFS(รายงานลูกหนี้!$G$2:$G$20000, รายงานลูกหนี้!$A$2:$A$20000, $A431, รายงานลูกหนี้!$K$2:$K$20000, "&gt;=31", รายงานลูกหนี้!$K$2:$K$20000, "&lt;=60")</f>
        <v>0</v>
      </c>
      <c r="M431">
        <f>SUMIFS(รายงานลูกหนี้!$G$2:$G$20000, รายงานลูกหนี้!$A$2:$A$20000, $A431, รายงานลูกหนี้!$K$2:$K$20000, "&gt;=61", รายงานลูกหนี้!$K$2:$K$20000, "&lt;=90")</f>
        <v>0</v>
      </c>
      <c r="N431">
        <f>SUMIFS(รายงานลูกหนี้!$G$2:$G$20000, รายงานลูกหนี้!$A$2:$A$20000, $A431, รายงานลูกหนี้!$K$2:$K$20000, "&gt;90")</f>
        <v>0</v>
      </c>
      <c r="O431">
        <f t="shared" si="33"/>
        <v>60101</v>
      </c>
      <c r="P431" s="17">
        <f t="shared" si="34"/>
        <v>7.5443836209048099E-2</v>
      </c>
    </row>
    <row r="432" spans="1:16" x14ac:dyDescent="0.2">
      <c r="A432" t="str">
        <v>0560b0d968cc5590e5823888b1c0e0f6451994d3e0763a60e86f5c2c75a16148</v>
      </c>
      <c r="B432">
        <f>COUNTIF(รายงานลูกหนี้!$A:$A,A432)</f>
        <v>4</v>
      </c>
      <c r="C432">
        <f>COUNTIFS(รายงานลูกหนี้!$A:$A,A432,รายงานลูกหนี้!$K:$K,"&gt;0")</f>
        <v>0</v>
      </c>
      <c r="D432">
        <f>SUMIF(รายงานลูกหนี้!$A:$A,A432,รายงานลูกหนี้!$K:$K)</f>
        <v>0</v>
      </c>
      <c r="E432">
        <f>_xlfn.MAXIFS(รายงานลูกหนี้!$K:$K,รายงานลูกหนี้!$A:$A,A432)</f>
        <v>0</v>
      </c>
      <c r="F432" s="17">
        <f t="shared" si="30"/>
        <v>0</v>
      </c>
      <c r="G432" t="str">
        <f t="shared" si="31"/>
        <v>ชำระตรงเวลา</v>
      </c>
      <c r="H432" t="str">
        <f t="shared" si="32"/>
        <v>ลูกหนี้ชั้นดี</v>
      </c>
      <c r="I432" s="17" cm="1">
        <f t="array" ref="I432">_xlfn.IFS(D432=0,0%, D432&lt;=30,25%, D432&lt;=60,50%, D432&lt;=90,75%, D432&gt;90,100%)</f>
        <v>0</v>
      </c>
      <c r="J432">
        <f>SUMIFS(รายงานลูกหนี้!$G$2:$G$20000, รายงานลูกหนี้!$A$2:$A$20000, $A432, รายงานลูกหนี้!$K$2:$K$20000, 0)</f>
        <v>23373</v>
      </c>
      <c r="K432">
        <f>SUMIFS(รายงานลูกหนี้!$G$2:$G$20000, รายงานลูกหนี้!$A$2:$A$20000, $A432, รายงานลูกหนี้!$K$2:$K$20000, "&gt;=1", รายงานลูกหนี้!$K$2:$K$20000, "&lt;=30")</f>
        <v>0</v>
      </c>
      <c r="L432">
        <f>SUMIFS(รายงานลูกหนี้!$G$2:$G$20000, รายงานลูกหนี้!$A$2:$A$20000, $A432, รายงานลูกหนี้!$K$2:$K$20000, "&gt;=31", รายงานลูกหนี้!$K$2:$K$20000, "&lt;=60")</f>
        <v>0</v>
      </c>
      <c r="M432">
        <f>SUMIFS(รายงานลูกหนี้!$G$2:$G$20000, รายงานลูกหนี้!$A$2:$A$20000, $A432, รายงานลูกหนี้!$K$2:$K$20000, "&gt;=61", รายงานลูกหนี้!$K$2:$K$20000, "&lt;=90")</f>
        <v>0</v>
      </c>
      <c r="N432">
        <f>SUMIFS(รายงานลูกหนี้!$G$2:$G$20000, รายงานลูกหนี้!$A$2:$A$20000, $A432, รายงานลูกหนี้!$K$2:$K$20000, "&gt;90")</f>
        <v>0</v>
      </c>
      <c r="O432">
        <f t="shared" si="33"/>
        <v>23373</v>
      </c>
      <c r="P432" s="17">
        <f t="shared" si="34"/>
        <v>0</v>
      </c>
    </row>
    <row r="433" spans="1:16" x14ac:dyDescent="0.2">
      <c r="A433" t="str">
        <v>973a6d8bf7fbcbb4bc15b51699541cb293bec5d64b3041dd67799fbab1752c95</v>
      </c>
      <c r="B433">
        <f>COUNTIF(รายงานลูกหนี้!$A:$A,A433)</f>
        <v>2</v>
      </c>
      <c r="C433">
        <f>COUNTIFS(รายงานลูกหนี้!$A:$A,A433,รายงานลูกหนี้!$K:$K,"&gt;0")</f>
        <v>2</v>
      </c>
      <c r="D433">
        <f>SUMIF(รายงานลูกหนี้!$A:$A,A433,รายงานลูกหนี้!$K:$K)</f>
        <v>39</v>
      </c>
      <c r="E433">
        <f>_xlfn.MAXIFS(รายงานลูกหนี้!$K:$K,รายงานลูกหนี้!$A:$A,A433)</f>
        <v>25</v>
      </c>
      <c r="F433" s="17">
        <f t="shared" si="30"/>
        <v>1</v>
      </c>
      <c r="G433" t="str">
        <f t="shared" si="31"/>
        <v>ค้างชำระ 1 - 30 วัน</v>
      </c>
      <c r="H433" t="str">
        <f t="shared" si="32"/>
        <v>ลูกหนี้ชั้นดี</v>
      </c>
      <c r="I433" s="17" cm="1">
        <f t="array" ref="I433">_xlfn.IFS(D433=0,0%, D433&lt;=30,25%, D433&lt;=60,50%, D433&lt;=90,75%, D433&gt;90,100%)</f>
        <v>0.5</v>
      </c>
      <c r="J433">
        <f>SUMIFS(รายงานลูกหนี้!$G$2:$G$20000, รายงานลูกหนี้!$A$2:$A$20000, $A433, รายงานลูกหนี้!$K$2:$K$20000, 0)</f>
        <v>0</v>
      </c>
      <c r="K433">
        <f>SUMIFS(รายงานลูกหนี้!$G$2:$G$20000, รายงานลูกหนี้!$A$2:$A$20000, $A433, รายงานลูกหนี้!$K$2:$K$20000, "&gt;=1", รายงานลูกหนี้!$K$2:$K$20000, "&lt;=30")</f>
        <v>8860</v>
      </c>
      <c r="L433">
        <f>SUMIFS(รายงานลูกหนี้!$G$2:$G$20000, รายงานลูกหนี้!$A$2:$A$20000, $A433, รายงานลูกหนี้!$K$2:$K$20000, "&gt;=31", รายงานลูกหนี้!$K$2:$K$20000, "&lt;=60")</f>
        <v>0</v>
      </c>
      <c r="M433">
        <f>SUMIFS(รายงานลูกหนี้!$G$2:$G$20000, รายงานลูกหนี้!$A$2:$A$20000, $A433, รายงานลูกหนี้!$K$2:$K$20000, "&gt;=61", รายงานลูกหนี้!$K$2:$K$20000, "&lt;=90")</f>
        <v>0</v>
      </c>
      <c r="N433">
        <f>SUMIFS(รายงานลูกหนี้!$G$2:$G$20000, รายงานลูกหนี้!$A$2:$A$20000, $A433, รายงานลูกหนี้!$K$2:$K$20000, "&gt;90")</f>
        <v>0</v>
      </c>
      <c r="O433">
        <f t="shared" si="33"/>
        <v>8860</v>
      </c>
      <c r="P433" s="17">
        <f t="shared" si="34"/>
        <v>0.25</v>
      </c>
    </row>
    <row r="434" spans="1:16" x14ac:dyDescent="0.2">
      <c r="A434" t="str">
        <v>9a1e06f5e3dab9183eae3d850f9f4e333a6bbc65bfa967d5da9bd8a0bd4c2439</v>
      </c>
      <c r="B434">
        <f>COUNTIF(รายงานลูกหนี้!$A:$A,A434)</f>
        <v>1</v>
      </c>
      <c r="C434">
        <f>COUNTIFS(รายงานลูกหนี้!$A:$A,A434,รายงานลูกหนี้!$K:$K,"&gt;0")</f>
        <v>0</v>
      </c>
      <c r="D434">
        <f>SUMIF(รายงานลูกหนี้!$A:$A,A434,รายงานลูกหนี้!$K:$K)</f>
        <v>0</v>
      </c>
      <c r="E434">
        <f>_xlfn.MAXIFS(รายงานลูกหนี้!$K:$K,รายงานลูกหนี้!$A:$A,A434)</f>
        <v>0</v>
      </c>
      <c r="F434" s="17">
        <f t="shared" si="30"/>
        <v>0</v>
      </c>
      <c r="G434" t="str">
        <f t="shared" si="31"/>
        <v>ชำระตรงเวลา</v>
      </c>
      <c r="H434" t="str">
        <f t="shared" si="32"/>
        <v>ลูกหนี้ชั้นดี</v>
      </c>
      <c r="I434" s="17" cm="1">
        <f t="array" ref="I434">_xlfn.IFS(D434=0,0%, D434&lt;=30,25%, D434&lt;=60,50%, D434&lt;=90,75%, D434&gt;90,100%)</f>
        <v>0</v>
      </c>
      <c r="J434">
        <f>SUMIFS(รายงานลูกหนี้!$G$2:$G$20000, รายงานลูกหนี้!$A$2:$A$20000, $A434, รายงานลูกหนี้!$K$2:$K$20000, 0)</f>
        <v>1785</v>
      </c>
      <c r="K434">
        <f>SUMIFS(รายงานลูกหนี้!$G$2:$G$20000, รายงานลูกหนี้!$A$2:$A$20000, $A434, รายงานลูกหนี้!$K$2:$K$20000, "&gt;=1", รายงานลูกหนี้!$K$2:$K$20000, "&lt;=30")</f>
        <v>0</v>
      </c>
      <c r="L434">
        <f>SUMIFS(รายงานลูกหนี้!$G$2:$G$20000, รายงานลูกหนี้!$A$2:$A$20000, $A434, รายงานลูกหนี้!$K$2:$K$20000, "&gt;=31", รายงานลูกหนี้!$K$2:$K$20000, "&lt;=60")</f>
        <v>0</v>
      </c>
      <c r="M434">
        <f>SUMIFS(รายงานลูกหนี้!$G$2:$G$20000, รายงานลูกหนี้!$A$2:$A$20000, $A434, รายงานลูกหนี้!$K$2:$K$20000, "&gt;=61", รายงานลูกหนี้!$K$2:$K$20000, "&lt;=90")</f>
        <v>0</v>
      </c>
      <c r="N434">
        <f>SUMIFS(รายงานลูกหนี้!$G$2:$G$20000, รายงานลูกหนี้!$A$2:$A$20000, $A434, รายงานลูกหนี้!$K$2:$K$20000, "&gt;90")</f>
        <v>0</v>
      </c>
      <c r="O434">
        <f t="shared" si="33"/>
        <v>1785</v>
      </c>
      <c r="P434" s="17">
        <f t="shared" si="34"/>
        <v>0</v>
      </c>
    </row>
    <row r="435" spans="1:16" x14ac:dyDescent="0.2">
      <c r="A435" t="str">
        <v>51407e3dabd12f5e06b24e74d0f880990ecdc96ec3aec3191eac6b0be09be5c9</v>
      </c>
      <c r="B435">
        <f>COUNTIF(รายงานลูกหนี้!$A:$A,A435)</f>
        <v>5</v>
      </c>
      <c r="C435">
        <f>COUNTIFS(รายงานลูกหนี้!$A:$A,A435,รายงานลูกหนี้!$K:$K,"&gt;0")</f>
        <v>1</v>
      </c>
      <c r="D435">
        <f>SUMIF(รายงานลูกหนี้!$A:$A,A435,รายงานลูกหนี้!$K:$K)</f>
        <v>6</v>
      </c>
      <c r="E435">
        <f>_xlfn.MAXIFS(รายงานลูกหนี้!$K:$K,รายงานลูกหนี้!$A:$A,A435)</f>
        <v>6</v>
      </c>
      <c r="F435" s="17">
        <f t="shared" si="30"/>
        <v>0.2</v>
      </c>
      <c r="G435" t="str">
        <f t="shared" si="31"/>
        <v>ค้างชำระ 1 - 30 วัน</v>
      </c>
      <c r="H435" t="str">
        <f t="shared" si="32"/>
        <v>ลูกหนี้ชั้นดี</v>
      </c>
      <c r="I435" s="17" cm="1">
        <f t="array" ref="I435">_xlfn.IFS(D435=0,0%, D435&lt;=30,25%, D435&lt;=60,50%, D435&lt;=90,75%, D435&gt;90,100%)</f>
        <v>0.25</v>
      </c>
      <c r="J435">
        <f>SUMIFS(รายงานลูกหนี้!$G$2:$G$20000, รายงานลูกหนี้!$A$2:$A$20000, $A435, รายงานลูกหนี้!$K$2:$K$20000, 0)</f>
        <v>21000</v>
      </c>
      <c r="K435">
        <f>SUMIFS(รายงานลูกหนี้!$G$2:$G$20000, รายงานลูกหนี้!$A$2:$A$20000, $A435, รายงานลูกหนี้!$K$2:$K$20000, "&gt;=1", รายงานลูกหนี้!$K$2:$K$20000, "&lt;=30")</f>
        <v>1227</v>
      </c>
      <c r="L435">
        <f>SUMIFS(รายงานลูกหนี้!$G$2:$G$20000, รายงานลูกหนี้!$A$2:$A$20000, $A435, รายงานลูกหนี้!$K$2:$K$20000, "&gt;=31", รายงานลูกหนี้!$K$2:$K$20000, "&lt;=60")</f>
        <v>0</v>
      </c>
      <c r="M435">
        <f>SUMIFS(รายงานลูกหนี้!$G$2:$G$20000, รายงานลูกหนี้!$A$2:$A$20000, $A435, รายงานลูกหนี้!$K$2:$K$20000, "&gt;=61", รายงานลูกหนี้!$K$2:$K$20000, "&lt;=90")</f>
        <v>0</v>
      </c>
      <c r="N435">
        <f>SUMIFS(รายงานลูกหนี้!$G$2:$G$20000, รายงานลูกหนี้!$A$2:$A$20000, $A435, รายงานลูกหนี้!$K$2:$K$20000, "&gt;90")</f>
        <v>0</v>
      </c>
      <c r="O435">
        <f t="shared" si="33"/>
        <v>22227</v>
      </c>
      <c r="P435" s="17">
        <f t="shared" si="34"/>
        <v>1.3800782831691186E-2</v>
      </c>
    </row>
    <row r="436" spans="1:16" x14ac:dyDescent="0.2">
      <c r="A436" t="str">
        <v>3f2abe4cf32183bd134d026f3507731dc541533bcd75ae4539ab7a1ffa5c56e7</v>
      </c>
      <c r="B436">
        <f>COUNTIF(รายงานลูกหนี้!$A:$A,A436)</f>
        <v>3</v>
      </c>
      <c r="C436">
        <f>COUNTIFS(รายงานลูกหนี้!$A:$A,A436,รายงานลูกหนี้!$K:$K,"&gt;0")</f>
        <v>3</v>
      </c>
      <c r="D436">
        <f>SUMIF(รายงานลูกหนี้!$A:$A,A436,รายงานลูกหนี้!$K:$K)</f>
        <v>9</v>
      </c>
      <c r="E436">
        <f>_xlfn.MAXIFS(รายงานลูกหนี้!$K:$K,รายงานลูกหนี้!$A:$A,A436)</f>
        <v>3</v>
      </c>
      <c r="F436" s="17">
        <f t="shared" si="30"/>
        <v>1</v>
      </c>
      <c r="G436" t="str">
        <f t="shared" si="31"/>
        <v>ค้างชำระ 1 - 30 วัน</v>
      </c>
      <c r="H436" t="str">
        <f t="shared" si="32"/>
        <v>ลูกหนี้ชั้นดี</v>
      </c>
      <c r="I436" s="17" cm="1">
        <f t="array" ref="I436">_xlfn.IFS(D436=0,0%, D436&lt;=30,25%, D436&lt;=60,50%, D436&lt;=90,75%, D436&gt;90,100%)</f>
        <v>0.25</v>
      </c>
      <c r="J436">
        <f>SUMIFS(รายงานลูกหนี้!$G$2:$G$20000, รายงานลูกหนี้!$A$2:$A$20000, $A436, รายงานลูกหนี้!$K$2:$K$20000, 0)</f>
        <v>0</v>
      </c>
      <c r="K436">
        <f>SUMIFS(รายงานลูกหนี้!$G$2:$G$20000, รายงานลูกหนี้!$A$2:$A$20000, $A436, รายงานลูกหนี้!$K$2:$K$20000, "&gt;=1", รายงานลูกหนี้!$K$2:$K$20000, "&lt;=30")</f>
        <v>35175</v>
      </c>
      <c r="L436">
        <f>SUMIFS(รายงานลูกหนี้!$G$2:$G$20000, รายงานลูกหนี้!$A$2:$A$20000, $A436, รายงานลูกหนี้!$K$2:$K$20000, "&gt;=31", รายงานลูกหนี้!$K$2:$K$20000, "&lt;=60")</f>
        <v>0</v>
      </c>
      <c r="M436">
        <f>SUMIFS(รายงานลูกหนี้!$G$2:$G$20000, รายงานลูกหนี้!$A$2:$A$20000, $A436, รายงานลูกหนี้!$K$2:$K$20000, "&gt;=61", รายงานลูกหนี้!$K$2:$K$20000, "&lt;=90")</f>
        <v>0</v>
      </c>
      <c r="N436">
        <f>SUMIFS(รายงานลูกหนี้!$G$2:$G$20000, รายงานลูกหนี้!$A$2:$A$20000, $A436, รายงานลูกหนี้!$K$2:$K$20000, "&gt;90")</f>
        <v>0</v>
      </c>
      <c r="O436">
        <f t="shared" si="33"/>
        <v>35175</v>
      </c>
      <c r="P436" s="17">
        <f t="shared" si="34"/>
        <v>0.25</v>
      </c>
    </row>
    <row r="437" spans="1:16" x14ac:dyDescent="0.2">
      <c r="A437" t="str">
        <v>8332cbee6a1f6109a346fb331f20ed0eb7dccae1b183b3f35ff147bb0ea6ee77</v>
      </c>
      <c r="B437">
        <f>COUNTIF(รายงานลูกหนี้!$A:$A,A437)</f>
        <v>3</v>
      </c>
      <c r="C437">
        <f>COUNTIFS(รายงานลูกหนี้!$A:$A,A437,รายงานลูกหนี้!$K:$K,"&gt;0")</f>
        <v>1</v>
      </c>
      <c r="D437">
        <f>SUMIF(รายงานลูกหนี้!$A:$A,A437,รายงานลูกหนี้!$K:$K)</f>
        <v>3</v>
      </c>
      <c r="E437">
        <f>_xlfn.MAXIFS(รายงานลูกหนี้!$K:$K,รายงานลูกหนี้!$A:$A,A437)</f>
        <v>3</v>
      </c>
      <c r="F437" s="17">
        <f t="shared" si="30"/>
        <v>0.33333333333333331</v>
      </c>
      <c r="G437" t="str">
        <f t="shared" si="31"/>
        <v>ค้างชำระ 1 - 30 วัน</v>
      </c>
      <c r="H437" t="str">
        <f t="shared" si="32"/>
        <v>ลูกหนี้ชั้นดี</v>
      </c>
      <c r="I437" s="17" cm="1">
        <f t="array" ref="I437">_xlfn.IFS(D437=0,0%, D437&lt;=30,25%, D437&lt;=60,50%, D437&lt;=90,75%, D437&gt;90,100%)</f>
        <v>0.25</v>
      </c>
      <c r="J437">
        <f>SUMIFS(รายงานลูกหนี้!$G$2:$G$20000, รายงานลูกหนี้!$A$2:$A$20000, $A437, รายงานลูกหนี้!$K$2:$K$20000, 0)</f>
        <v>9334</v>
      </c>
      <c r="K437">
        <f>SUMIFS(รายงานลูกหนี้!$G$2:$G$20000, รายงานลูกหนี้!$A$2:$A$20000, $A437, รายงานลูกหนี้!$K$2:$K$20000, "&gt;=1", รายงานลูกหนี้!$K$2:$K$20000, "&lt;=30")</f>
        <v>12406</v>
      </c>
      <c r="L437">
        <f>SUMIFS(รายงานลูกหนี้!$G$2:$G$20000, รายงานลูกหนี้!$A$2:$A$20000, $A437, รายงานลูกหนี้!$K$2:$K$20000, "&gt;=31", รายงานลูกหนี้!$K$2:$K$20000, "&lt;=60")</f>
        <v>0</v>
      </c>
      <c r="M437">
        <f>SUMIFS(รายงานลูกหนี้!$G$2:$G$20000, รายงานลูกหนี้!$A$2:$A$20000, $A437, รายงานลูกหนี้!$K$2:$K$20000, "&gt;=61", รายงานลูกหนี้!$K$2:$K$20000, "&lt;=90")</f>
        <v>0</v>
      </c>
      <c r="N437">
        <f>SUMIFS(รายงานลูกหนี้!$G$2:$G$20000, รายงานลูกหนี้!$A$2:$A$20000, $A437, รายงานลูกหนี้!$K$2:$K$20000, "&gt;90")</f>
        <v>0</v>
      </c>
      <c r="O437">
        <f t="shared" si="33"/>
        <v>21740</v>
      </c>
      <c r="P437" s="17">
        <f t="shared" si="34"/>
        <v>0.14266329346826126</v>
      </c>
    </row>
    <row r="438" spans="1:16" x14ac:dyDescent="0.2">
      <c r="A438" t="str">
        <v>d4c03fea637e22d581b2cf241c38392cb36fdacf6d2db5422bb38369190c82e2</v>
      </c>
      <c r="B438">
        <f>COUNTIF(รายงานลูกหนี้!$A:$A,A438)</f>
        <v>4</v>
      </c>
      <c r="C438">
        <f>COUNTIFS(รายงานลูกหนี้!$A:$A,A438,รายงานลูกหนี้!$K:$K,"&gt;0")</f>
        <v>2</v>
      </c>
      <c r="D438">
        <f>SUMIF(รายงานลูกหนี้!$A:$A,A438,รายงานลูกหนี้!$K:$K)</f>
        <v>7</v>
      </c>
      <c r="E438">
        <f>_xlfn.MAXIFS(รายงานลูกหนี้!$K:$K,รายงานลูกหนี้!$A:$A,A438)</f>
        <v>5</v>
      </c>
      <c r="F438" s="17">
        <f t="shared" si="30"/>
        <v>0.5</v>
      </c>
      <c r="G438" t="str">
        <f t="shared" si="31"/>
        <v>ค้างชำระ 1 - 30 วัน</v>
      </c>
      <c r="H438" t="str">
        <f t="shared" si="32"/>
        <v>ลูกหนี้ชั้นดี</v>
      </c>
      <c r="I438" s="17" cm="1">
        <f t="array" ref="I438">_xlfn.IFS(D438=0,0%, D438&lt;=30,25%, D438&lt;=60,50%, D438&lt;=90,75%, D438&gt;90,100%)</f>
        <v>0.25</v>
      </c>
      <c r="J438">
        <f>SUMIFS(รายงานลูกหนี้!$G$2:$G$20000, รายงานลูกหนี้!$A$2:$A$20000, $A438, รายงานลูกหนี้!$K$2:$K$20000, 0)</f>
        <v>3118</v>
      </c>
      <c r="K438">
        <f>SUMIFS(รายงานลูกหนี้!$G$2:$G$20000, รายงานลูกหนี้!$A$2:$A$20000, $A438, รายงานลูกหนี้!$K$2:$K$20000, "&gt;=1", รายงานลูกหนี้!$K$2:$K$20000, "&lt;=30")</f>
        <v>14635</v>
      </c>
      <c r="L438">
        <f>SUMIFS(รายงานลูกหนี้!$G$2:$G$20000, รายงานลูกหนี้!$A$2:$A$20000, $A438, รายงานลูกหนี้!$K$2:$K$20000, "&gt;=31", รายงานลูกหนี้!$K$2:$K$20000, "&lt;=60")</f>
        <v>0</v>
      </c>
      <c r="M438">
        <f>SUMIFS(รายงานลูกหนี้!$G$2:$G$20000, รายงานลูกหนี้!$A$2:$A$20000, $A438, รายงานลูกหนี้!$K$2:$K$20000, "&gt;=61", รายงานลูกหนี้!$K$2:$K$20000, "&lt;=90")</f>
        <v>0</v>
      </c>
      <c r="N438">
        <f>SUMIFS(รายงานลูกหนี้!$G$2:$G$20000, รายงานลูกหนี้!$A$2:$A$20000, $A438, รายงานลูกหนี้!$K$2:$K$20000, "&gt;90")</f>
        <v>0</v>
      </c>
      <c r="O438">
        <f t="shared" si="33"/>
        <v>17753</v>
      </c>
      <c r="P438" s="17">
        <f t="shared" si="34"/>
        <v>0.20609192812482396</v>
      </c>
    </row>
    <row r="439" spans="1:16" x14ac:dyDescent="0.2">
      <c r="A439" t="str">
        <v>ae811e5639800fa3ffbb25571ff4f6cd32f5cd9d420f255ccb435776b428e066</v>
      </c>
      <c r="B439">
        <f>COUNTIF(รายงานลูกหนี้!$A:$A,A439)</f>
        <v>2</v>
      </c>
      <c r="C439">
        <f>COUNTIFS(รายงานลูกหนี้!$A:$A,A439,รายงานลูกหนี้!$K:$K,"&gt;0")</f>
        <v>2</v>
      </c>
      <c r="D439">
        <f>SUMIF(รายงานลูกหนี้!$A:$A,A439,รายงานลูกหนี้!$K:$K)</f>
        <v>36</v>
      </c>
      <c r="E439">
        <f>_xlfn.MAXIFS(รายงานลูกหนี้!$K:$K,รายงานลูกหนี้!$A:$A,A439)</f>
        <v>31</v>
      </c>
      <c r="F439" s="17">
        <f t="shared" si="30"/>
        <v>1</v>
      </c>
      <c r="G439" t="str">
        <f t="shared" si="31"/>
        <v>ค้างชำระ 31 - 60 วัน</v>
      </c>
      <c r="H439" t="str">
        <f t="shared" si="32"/>
        <v>ลูกหนี้เฝ้าติดตาม</v>
      </c>
      <c r="I439" s="17" cm="1">
        <f t="array" ref="I439">_xlfn.IFS(D439=0,0%, D439&lt;=30,25%, D439&lt;=60,50%, D439&lt;=90,75%, D439&gt;90,100%)</f>
        <v>0.5</v>
      </c>
      <c r="J439">
        <f>SUMIFS(รายงานลูกหนี้!$G$2:$G$20000, รายงานลูกหนี้!$A$2:$A$20000, $A439, รายงานลูกหนี้!$K$2:$K$20000, 0)</f>
        <v>0</v>
      </c>
      <c r="K439">
        <f>SUMIFS(รายงานลูกหนี้!$G$2:$G$20000, รายงานลูกหนี้!$A$2:$A$20000, $A439, รายงานลูกหนี้!$K$2:$K$20000, "&gt;=1", รายงานลูกหนี้!$K$2:$K$20000, "&lt;=30")</f>
        <v>2916</v>
      </c>
      <c r="L439">
        <f>SUMIFS(รายงานลูกหนี้!$G$2:$G$20000, รายงานลูกหนี้!$A$2:$A$20000, $A439, รายงานลูกหนี้!$K$2:$K$20000, "&gt;=31", รายงานลูกหนี้!$K$2:$K$20000, "&lt;=60")</f>
        <v>3090</v>
      </c>
      <c r="M439">
        <f>SUMIFS(รายงานลูกหนี้!$G$2:$G$20000, รายงานลูกหนี้!$A$2:$A$20000, $A439, รายงานลูกหนี้!$K$2:$K$20000, "&gt;=61", รายงานลูกหนี้!$K$2:$K$20000, "&lt;=90")</f>
        <v>0</v>
      </c>
      <c r="N439">
        <f>SUMIFS(รายงานลูกหนี้!$G$2:$G$20000, รายงานลูกหนี้!$A$2:$A$20000, $A439, รายงานลูกหนี้!$K$2:$K$20000, "&gt;90")</f>
        <v>0</v>
      </c>
      <c r="O439">
        <f t="shared" si="33"/>
        <v>6006</v>
      </c>
      <c r="P439" s="17">
        <f t="shared" si="34"/>
        <v>0.37862137862137862</v>
      </c>
    </row>
    <row r="440" spans="1:16" x14ac:dyDescent="0.2">
      <c r="A440" t="str">
        <v>2e11de7b6a4f3f46eea2e8c631c8605e64689ce4538d3af43872850ea02fca3d</v>
      </c>
      <c r="B440">
        <f>COUNTIF(รายงานลูกหนี้!$A:$A,A440)</f>
        <v>1</v>
      </c>
      <c r="C440">
        <f>COUNTIFS(รายงานลูกหนี้!$A:$A,A440,รายงานลูกหนี้!$K:$K,"&gt;0")</f>
        <v>1</v>
      </c>
      <c r="D440">
        <f>SUMIF(รายงานลูกหนี้!$A:$A,A440,รายงานลูกหนี้!$K:$K)</f>
        <v>1</v>
      </c>
      <c r="E440">
        <f>_xlfn.MAXIFS(รายงานลูกหนี้!$K:$K,รายงานลูกหนี้!$A:$A,A440)</f>
        <v>1</v>
      </c>
      <c r="F440" s="17">
        <f t="shared" si="30"/>
        <v>1</v>
      </c>
      <c r="G440" t="str">
        <f t="shared" si="31"/>
        <v>ค้างชำระ 1 - 30 วัน</v>
      </c>
      <c r="H440" t="str">
        <f t="shared" si="32"/>
        <v>ลูกหนี้ชั้นดี</v>
      </c>
      <c r="I440" s="17" cm="1">
        <f t="array" ref="I440">_xlfn.IFS(D440=0,0%, D440&lt;=30,25%, D440&lt;=60,50%, D440&lt;=90,75%, D440&gt;90,100%)</f>
        <v>0.25</v>
      </c>
      <c r="J440">
        <f>SUMIFS(รายงานลูกหนี้!$G$2:$G$20000, รายงานลูกหนี้!$A$2:$A$20000, $A440, รายงานลูกหนี้!$K$2:$K$20000, 0)</f>
        <v>0</v>
      </c>
      <c r="K440">
        <f>SUMIFS(รายงานลูกหนี้!$G$2:$G$20000, รายงานลูกหนี้!$A$2:$A$20000, $A440, รายงานลูกหนี้!$K$2:$K$20000, "&gt;=1", รายงานลูกหนี้!$K$2:$K$20000, "&lt;=30")</f>
        <v>13440</v>
      </c>
      <c r="L440">
        <f>SUMIFS(รายงานลูกหนี้!$G$2:$G$20000, รายงานลูกหนี้!$A$2:$A$20000, $A440, รายงานลูกหนี้!$K$2:$K$20000, "&gt;=31", รายงานลูกหนี้!$K$2:$K$20000, "&lt;=60")</f>
        <v>0</v>
      </c>
      <c r="M440">
        <f>SUMIFS(รายงานลูกหนี้!$G$2:$G$20000, รายงานลูกหนี้!$A$2:$A$20000, $A440, รายงานลูกหนี้!$K$2:$K$20000, "&gt;=61", รายงานลูกหนี้!$K$2:$K$20000, "&lt;=90")</f>
        <v>0</v>
      </c>
      <c r="N440">
        <f>SUMIFS(รายงานลูกหนี้!$G$2:$G$20000, รายงานลูกหนี้!$A$2:$A$20000, $A440, รายงานลูกหนี้!$K$2:$K$20000, "&gt;90")</f>
        <v>0</v>
      </c>
      <c r="O440">
        <f t="shared" si="33"/>
        <v>13440</v>
      </c>
      <c r="P440" s="17">
        <f t="shared" si="34"/>
        <v>0.25</v>
      </c>
    </row>
    <row r="441" spans="1:16" x14ac:dyDescent="0.2">
      <c r="A441" t="str">
        <v>fa31c1f65a4404592903a0f1fb13e2ecf2fc911652668cb72dd338515bde47ea</v>
      </c>
      <c r="B441">
        <f>COUNTIF(รายงานลูกหนี้!$A:$A,A441)</f>
        <v>1</v>
      </c>
      <c r="C441">
        <f>COUNTIFS(รายงานลูกหนี้!$A:$A,A441,รายงานลูกหนี้!$K:$K,"&gt;0")</f>
        <v>0</v>
      </c>
      <c r="D441">
        <f>SUMIF(รายงานลูกหนี้!$A:$A,A441,รายงานลูกหนี้!$K:$K)</f>
        <v>0</v>
      </c>
      <c r="E441">
        <f>_xlfn.MAXIFS(รายงานลูกหนี้!$K:$K,รายงานลูกหนี้!$A:$A,A441)</f>
        <v>0</v>
      </c>
      <c r="F441" s="17">
        <f t="shared" si="30"/>
        <v>0</v>
      </c>
      <c r="G441" t="str">
        <f t="shared" si="31"/>
        <v>ชำระตรงเวลา</v>
      </c>
      <c r="H441" t="str">
        <f t="shared" si="32"/>
        <v>ลูกหนี้ชั้นดี</v>
      </c>
      <c r="I441" s="17" cm="1">
        <f t="array" ref="I441">_xlfn.IFS(D441=0,0%, D441&lt;=30,25%, D441&lt;=60,50%, D441&lt;=90,75%, D441&gt;90,100%)</f>
        <v>0</v>
      </c>
      <c r="J441">
        <f>SUMIFS(รายงานลูกหนี้!$G$2:$G$20000, รายงานลูกหนี้!$A$2:$A$20000, $A441, รายงานลูกหนี้!$K$2:$K$20000, 0)</f>
        <v>3999</v>
      </c>
      <c r="K441">
        <f>SUMIFS(รายงานลูกหนี้!$G$2:$G$20000, รายงานลูกหนี้!$A$2:$A$20000, $A441, รายงานลูกหนี้!$K$2:$K$20000, "&gt;=1", รายงานลูกหนี้!$K$2:$K$20000, "&lt;=30")</f>
        <v>0</v>
      </c>
      <c r="L441">
        <f>SUMIFS(รายงานลูกหนี้!$G$2:$G$20000, รายงานลูกหนี้!$A$2:$A$20000, $A441, รายงานลูกหนี้!$K$2:$K$20000, "&gt;=31", รายงานลูกหนี้!$K$2:$K$20000, "&lt;=60")</f>
        <v>0</v>
      </c>
      <c r="M441">
        <f>SUMIFS(รายงานลูกหนี้!$G$2:$G$20000, รายงานลูกหนี้!$A$2:$A$20000, $A441, รายงานลูกหนี้!$K$2:$K$20000, "&gt;=61", รายงานลูกหนี้!$K$2:$K$20000, "&lt;=90")</f>
        <v>0</v>
      </c>
      <c r="N441">
        <f>SUMIFS(รายงานลูกหนี้!$G$2:$G$20000, รายงานลูกหนี้!$A$2:$A$20000, $A441, รายงานลูกหนี้!$K$2:$K$20000, "&gt;90")</f>
        <v>0</v>
      </c>
      <c r="O441">
        <f t="shared" si="33"/>
        <v>3999</v>
      </c>
      <c r="P441" s="17">
        <f t="shared" si="34"/>
        <v>0</v>
      </c>
    </row>
    <row r="442" spans="1:16" x14ac:dyDescent="0.2">
      <c r="A442" t="str">
        <v>44cc911fc053b263ea0af512ecafa648d13521fb28b0dfd4c4110b60a2b56d27</v>
      </c>
      <c r="B442">
        <f>COUNTIF(รายงานลูกหนี้!$A:$A,A442)</f>
        <v>6</v>
      </c>
      <c r="C442">
        <f>COUNTIFS(รายงานลูกหนี้!$A:$A,A442,รายงานลูกหนี้!$K:$K,"&gt;0")</f>
        <v>3</v>
      </c>
      <c r="D442">
        <f>SUMIF(รายงานลูกหนี้!$A:$A,A442,รายงานลูกหนี้!$K:$K)</f>
        <v>10</v>
      </c>
      <c r="E442">
        <f>_xlfn.MAXIFS(รายงานลูกหนี้!$K:$K,รายงานลูกหนี้!$A:$A,A442)</f>
        <v>5</v>
      </c>
      <c r="F442" s="17">
        <f t="shared" si="30"/>
        <v>0.5</v>
      </c>
      <c r="G442" t="str">
        <f t="shared" si="31"/>
        <v>ค้างชำระ 1 - 30 วัน</v>
      </c>
      <c r="H442" t="str">
        <f t="shared" si="32"/>
        <v>ลูกหนี้ชั้นดี</v>
      </c>
      <c r="I442" s="17" cm="1">
        <f t="array" ref="I442">_xlfn.IFS(D442=0,0%, D442&lt;=30,25%, D442&lt;=60,50%, D442&lt;=90,75%, D442&gt;90,100%)</f>
        <v>0.25</v>
      </c>
      <c r="J442">
        <f>SUMIFS(รายงานลูกหนี้!$G$2:$G$20000, รายงานลูกหนี้!$A$2:$A$20000, $A442, รายงานลูกหนี้!$K$2:$K$20000, 0)</f>
        <v>5695</v>
      </c>
      <c r="K442">
        <f>SUMIFS(รายงานลูกหนี้!$G$2:$G$20000, รายงานลูกหนี้!$A$2:$A$20000, $A442, รายงานลูกหนี้!$K$2:$K$20000, "&gt;=1", รายงานลูกหนี้!$K$2:$K$20000, "&lt;=30")</f>
        <v>8565</v>
      </c>
      <c r="L442">
        <f>SUMIFS(รายงานลูกหนี้!$G$2:$G$20000, รายงานลูกหนี้!$A$2:$A$20000, $A442, รายงานลูกหนี้!$K$2:$K$20000, "&gt;=31", รายงานลูกหนี้!$K$2:$K$20000, "&lt;=60")</f>
        <v>0</v>
      </c>
      <c r="M442">
        <f>SUMIFS(รายงานลูกหนี้!$G$2:$G$20000, รายงานลูกหนี้!$A$2:$A$20000, $A442, รายงานลูกหนี้!$K$2:$K$20000, "&gt;=61", รายงานลูกหนี้!$K$2:$K$20000, "&lt;=90")</f>
        <v>0</v>
      </c>
      <c r="N442">
        <f>SUMIFS(รายงานลูกหนี้!$G$2:$G$20000, รายงานลูกหนี้!$A$2:$A$20000, $A442, รายงานลูกหนี้!$K$2:$K$20000, "&gt;90")</f>
        <v>0</v>
      </c>
      <c r="O442">
        <f t="shared" si="33"/>
        <v>14260</v>
      </c>
      <c r="P442" s="17">
        <f t="shared" si="34"/>
        <v>0.15015778401122021</v>
      </c>
    </row>
    <row r="443" spans="1:16" x14ac:dyDescent="0.2">
      <c r="A443" t="str">
        <v>29c21ec12e02a474f06779ab56ea9cdd1c0452fe4954558b47d910c4b4b10f8a</v>
      </c>
      <c r="B443">
        <f>COUNTIF(รายงานลูกหนี้!$A:$A,A443)</f>
        <v>4</v>
      </c>
      <c r="C443">
        <f>COUNTIFS(รายงานลูกหนี้!$A:$A,A443,รายงานลูกหนี้!$K:$K,"&gt;0")</f>
        <v>2</v>
      </c>
      <c r="D443">
        <f>SUMIF(รายงานลูกหนี้!$A:$A,A443,รายงานลูกหนี้!$K:$K)</f>
        <v>6</v>
      </c>
      <c r="E443">
        <f>_xlfn.MAXIFS(รายงานลูกหนี้!$K:$K,รายงานลูกหนี้!$A:$A,A443)</f>
        <v>3</v>
      </c>
      <c r="F443" s="17">
        <f t="shared" si="30"/>
        <v>0.5</v>
      </c>
      <c r="G443" t="str">
        <f t="shared" si="31"/>
        <v>ค้างชำระ 1 - 30 วัน</v>
      </c>
      <c r="H443" t="str">
        <f t="shared" si="32"/>
        <v>ลูกหนี้ชั้นดี</v>
      </c>
      <c r="I443" s="17" cm="1">
        <f t="array" ref="I443">_xlfn.IFS(D443=0,0%, D443&lt;=30,25%, D443&lt;=60,50%, D443&lt;=90,75%, D443&gt;90,100%)</f>
        <v>0.25</v>
      </c>
      <c r="J443">
        <f>SUMIFS(รายงานลูกหนี้!$G$2:$G$20000, รายงานลูกหนี้!$A$2:$A$20000, $A443, รายงานลูกหนี้!$K$2:$K$20000, 0)</f>
        <v>5614</v>
      </c>
      <c r="K443">
        <f>SUMIFS(รายงานลูกหนี้!$G$2:$G$20000, รายงานลูกหนี้!$A$2:$A$20000, $A443, รายงานลูกหนี้!$K$2:$K$20000, "&gt;=1", รายงานลูกหนี้!$K$2:$K$20000, "&lt;=30")</f>
        <v>4180</v>
      </c>
      <c r="L443">
        <f>SUMIFS(รายงานลูกหนี้!$G$2:$G$20000, รายงานลูกหนี้!$A$2:$A$20000, $A443, รายงานลูกหนี้!$K$2:$K$20000, "&gt;=31", รายงานลูกหนี้!$K$2:$K$20000, "&lt;=60")</f>
        <v>0</v>
      </c>
      <c r="M443">
        <f>SUMIFS(รายงานลูกหนี้!$G$2:$G$20000, รายงานลูกหนี้!$A$2:$A$20000, $A443, รายงานลูกหนี้!$K$2:$K$20000, "&gt;=61", รายงานลูกหนี้!$K$2:$K$20000, "&lt;=90")</f>
        <v>0</v>
      </c>
      <c r="N443">
        <f>SUMIFS(รายงานลูกหนี้!$G$2:$G$20000, รายงานลูกหนี้!$A$2:$A$20000, $A443, รายงานลูกหนี้!$K$2:$K$20000, "&gt;90")</f>
        <v>0</v>
      </c>
      <c r="O443">
        <f t="shared" si="33"/>
        <v>9794</v>
      </c>
      <c r="P443" s="17">
        <f t="shared" si="34"/>
        <v>0.10669797835409435</v>
      </c>
    </row>
    <row r="444" spans="1:16" x14ac:dyDescent="0.2">
      <c r="A444" t="str">
        <v>ea388a7eb08e44b09c9e7dae21473a249dccaa0f43fb63edc0adf0dbbb7b17e8</v>
      </c>
      <c r="B444">
        <f>COUNTIF(รายงานลูกหนี้!$A:$A,A444)</f>
        <v>2</v>
      </c>
      <c r="C444">
        <f>COUNTIFS(รายงานลูกหนี้!$A:$A,A444,รายงานลูกหนี้!$K:$K,"&gt;0")</f>
        <v>0</v>
      </c>
      <c r="D444">
        <f>SUMIF(รายงานลูกหนี้!$A:$A,A444,รายงานลูกหนี้!$K:$K)</f>
        <v>0</v>
      </c>
      <c r="E444">
        <f>_xlfn.MAXIFS(รายงานลูกหนี้!$K:$K,รายงานลูกหนี้!$A:$A,A444)</f>
        <v>0</v>
      </c>
      <c r="F444" s="17">
        <f t="shared" si="30"/>
        <v>0</v>
      </c>
      <c r="G444" t="str">
        <f t="shared" si="31"/>
        <v>ชำระตรงเวลา</v>
      </c>
      <c r="H444" t="str">
        <f t="shared" si="32"/>
        <v>ลูกหนี้ชั้นดี</v>
      </c>
      <c r="I444" s="17" cm="1">
        <f t="array" ref="I444">_xlfn.IFS(D444=0,0%, D444&lt;=30,25%, D444&lt;=60,50%, D444&lt;=90,75%, D444&gt;90,100%)</f>
        <v>0</v>
      </c>
      <c r="J444">
        <f>SUMIFS(รายงานลูกหนี้!$G$2:$G$20000, รายงานลูกหนี้!$A$2:$A$20000, $A444, รายงานลูกหนี้!$K$2:$K$20000, 0)</f>
        <v>2137</v>
      </c>
      <c r="K444">
        <f>SUMIFS(รายงานลูกหนี้!$G$2:$G$20000, รายงานลูกหนี้!$A$2:$A$20000, $A444, รายงานลูกหนี้!$K$2:$K$20000, "&gt;=1", รายงานลูกหนี้!$K$2:$K$20000, "&lt;=30")</f>
        <v>0</v>
      </c>
      <c r="L444">
        <f>SUMIFS(รายงานลูกหนี้!$G$2:$G$20000, รายงานลูกหนี้!$A$2:$A$20000, $A444, รายงานลูกหนี้!$K$2:$K$20000, "&gt;=31", รายงานลูกหนี้!$K$2:$K$20000, "&lt;=60")</f>
        <v>0</v>
      </c>
      <c r="M444">
        <f>SUMIFS(รายงานลูกหนี้!$G$2:$G$20000, รายงานลูกหนี้!$A$2:$A$20000, $A444, รายงานลูกหนี้!$K$2:$K$20000, "&gt;=61", รายงานลูกหนี้!$K$2:$K$20000, "&lt;=90")</f>
        <v>0</v>
      </c>
      <c r="N444">
        <f>SUMIFS(รายงานลูกหนี้!$G$2:$G$20000, รายงานลูกหนี้!$A$2:$A$20000, $A444, รายงานลูกหนี้!$K$2:$K$20000, "&gt;90")</f>
        <v>0</v>
      </c>
      <c r="O444">
        <f t="shared" si="33"/>
        <v>2137</v>
      </c>
      <c r="P444" s="17">
        <f t="shared" si="34"/>
        <v>0</v>
      </c>
    </row>
    <row r="445" spans="1:16" x14ac:dyDescent="0.2">
      <c r="A445" t="str">
        <v>60699c9b6ee71bd21f9f9b0aa26abd0a98c9968ce1709ce6774e67906d6071c8</v>
      </c>
      <c r="B445">
        <f>COUNTIF(รายงานลูกหนี้!$A:$A,A445)</f>
        <v>7</v>
      </c>
      <c r="C445">
        <f>COUNTIFS(รายงานลูกหนี้!$A:$A,A445,รายงานลูกหนี้!$K:$K,"&gt;0")</f>
        <v>0</v>
      </c>
      <c r="D445">
        <f>SUMIF(รายงานลูกหนี้!$A:$A,A445,รายงานลูกหนี้!$K:$K)</f>
        <v>0</v>
      </c>
      <c r="E445">
        <f>_xlfn.MAXIFS(รายงานลูกหนี้!$K:$K,รายงานลูกหนี้!$A:$A,A445)</f>
        <v>0</v>
      </c>
      <c r="F445" s="17">
        <f t="shared" si="30"/>
        <v>0</v>
      </c>
      <c r="G445" t="str">
        <f t="shared" si="31"/>
        <v>ชำระตรงเวลา</v>
      </c>
      <c r="H445" t="str">
        <f t="shared" si="32"/>
        <v>ลูกหนี้ชั้นดี</v>
      </c>
      <c r="I445" s="17" cm="1">
        <f t="array" ref="I445">_xlfn.IFS(D445=0,0%, D445&lt;=30,25%, D445&lt;=60,50%, D445&lt;=90,75%, D445&gt;90,100%)</f>
        <v>0</v>
      </c>
      <c r="J445">
        <f>SUMIFS(รายงานลูกหนี้!$G$2:$G$20000, รายงานลูกหนี้!$A$2:$A$20000, $A445, รายงานลูกหนี้!$K$2:$K$20000, 0)</f>
        <v>146932</v>
      </c>
      <c r="K445">
        <f>SUMIFS(รายงานลูกหนี้!$G$2:$G$20000, รายงานลูกหนี้!$A$2:$A$20000, $A445, รายงานลูกหนี้!$K$2:$K$20000, "&gt;=1", รายงานลูกหนี้!$K$2:$K$20000, "&lt;=30")</f>
        <v>0</v>
      </c>
      <c r="L445">
        <f>SUMIFS(รายงานลูกหนี้!$G$2:$G$20000, รายงานลูกหนี้!$A$2:$A$20000, $A445, รายงานลูกหนี้!$K$2:$K$20000, "&gt;=31", รายงานลูกหนี้!$K$2:$K$20000, "&lt;=60")</f>
        <v>0</v>
      </c>
      <c r="M445">
        <f>SUMIFS(รายงานลูกหนี้!$G$2:$G$20000, รายงานลูกหนี้!$A$2:$A$20000, $A445, รายงานลูกหนี้!$K$2:$K$20000, "&gt;=61", รายงานลูกหนี้!$K$2:$K$20000, "&lt;=90")</f>
        <v>0</v>
      </c>
      <c r="N445">
        <f>SUMIFS(รายงานลูกหนี้!$G$2:$G$20000, รายงานลูกหนี้!$A$2:$A$20000, $A445, รายงานลูกหนี้!$K$2:$K$20000, "&gt;90")</f>
        <v>0</v>
      </c>
      <c r="O445">
        <f t="shared" si="33"/>
        <v>146932</v>
      </c>
      <c r="P445" s="17">
        <f t="shared" si="34"/>
        <v>0</v>
      </c>
    </row>
    <row r="446" spans="1:16" x14ac:dyDescent="0.2">
      <c r="A446" t="str">
        <v>27674c74d968c880d24e6866ebf6f08baf37ef8f6799aa4310ff6b276c1b6125</v>
      </c>
      <c r="B446">
        <f>COUNTIF(รายงานลูกหนี้!$A:$A,A446)</f>
        <v>3</v>
      </c>
      <c r="C446">
        <f>COUNTIFS(รายงานลูกหนี้!$A:$A,A446,รายงานลูกหนี้!$K:$K,"&gt;0")</f>
        <v>0</v>
      </c>
      <c r="D446">
        <f>SUMIF(รายงานลูกหนี้!$A:$A,A446,รายงานลูกหนี้!$K:$K)</f>
        <v>0</v>
      </c>
      <c r="E446">
        <f>_xlfn.MAXIFS(รายงานลูกหนี้!$K:$K,รายงานลูกหนี้!$A:$A,A446)</f>
        <v>0</v>
      </c>
      <c r="F446" s="17">
        <f t="shared" si="30"/>
        <v>0</v>
      </c>
      <c r="G446" t="str">
        <f t="shared" si="31"/>
        <v>ชำระตรงเวลา</v>
      </c>
      <c r="H446" t="str">
        <f t="shared" si="32"/>
        <v>ลูกหนี้ชั้นดี</v>
      </c>
      <c r="I446" s="17" cm="1">
        <f t="array" ref="I446">_xlfn.IFS(D446=0,0%, D446&lt;=30,25%, D446&lt;=60,50%, D446&lt;=90,75%, D446&gt;90,100%)</f>
        <v>0</v>
      </c>
      <c r="J446">
        <f>SUMIFS(รายงานลูกหนี้!$G$2:$G$20000, รายงานลูกหนี้!$A$2:$A$20000, $A446, รายงานลูกหนี้!$K$2:$K$20000, 0)</f>
        <v>1080</v>
      </c>
      <c r="K446">
        <f>SUMIFS(รายงานลูกหนี้!$G$2:$G$20000, รายงานลูกหนี้!$A$2:$A$20000, $A446, รายงานลูกหนี้!$K$2:$K$20000, "&gt;=1", รายงานลูกหนี้!$K$2:$K$20000, "&lt;=30")</f>
        <v>0</v>
      </c>
      <c r="L446">
        <f>SUMIFS(รายงานลูกหนี้!$G$2:$G$20000, รายงานลูกหนี้!$A$2:$A$20000, $A446, รายงานลูกหนี้!$K$2:$K$20000, "&gt;=31", รายงานลูกหนี้!$K$2:$K$20000, "&lt;=60")</f>
        <v>0</v>
      </c>
      <c r="M446">
        <f>SUMIFS(รายงานลูกหนี้!$G$2:$G$20000, รายงานลูกหนี้!$A$2:$A$20000, $A446, รายงานลูกหนี้!$K$2:$K$20000, "&gt;=61", รายงานลูกหนี้!$K$2:$K$20000, "&lt;=90")</f>
        <v>0</v>
      </c>
      <c r="N446">
        <f>SUMIFS(รายงานลูกหนี้!$G$2:$G$20000, รายงานลูกหนี้!$A$2:$A$20000, $A446, รายงานลูกหนี้!$K$2:$K$20000, "&gt;90")</f>
        <v>0</v>
      </c>
      <c r="O446">
        <f t="shared" si="33"/>
        <v>1080</v>
      </c>
      <c r="P446" s="17">
        <f t="shared" si="34"/>
        <v>0</v>
      </c>
    </row>
    <row r="447" spans="1:16" x14ac:dyDescent="0.2">
      <c r="A447" t="str">
        <v>02d30014b4fff37fae4bb5e39b427d2a8a6b51a11d47233323e527010506dce9</v>
      </c>
      <c r="B447">
        <f>COUNTIF(รายงานลูกหนี้!$A:$A,A447)</f>
        <v>4</v>
      </c>
      <c r="C447">
        <f>COUNTIFS(รายงานลูกหนี้!$A:$A,A447,รายงานลูกหนี้!$K:$K,"&gt;0")</f>
        <v>3</v>
      </c>
      <c r="D447">
        <f>SUMIF(รายงานลูกหนี้!$A:$A,A447,รายงานลูกหนี้!$K:$K)</f>
        <v>35</v>
      </c>
      <c r="E447">
        <f>_xlfn.MAXIFS(รายงานลูกหนี้!$K:$K,รายงานลูกหนี้!$A:$A,A447)</f>
        <v>16</v>
      </c>
      <c r="F447" s="17">
        <f t="shared" si="30"/>
        <v>0.75</v>
      </c>
      <c r="G447" t="str">
        <f t="shared" si="31"/>
        <v>ค้างชำระ 1 - 30 วัน</v>
      </c>
      <c r="H447" t="str">
        <f t="shared" si="32"/>
        <v>ลูกหนี้ชั้นดี</v>
      </c>
      <c r="I447" s="17" cm="1">
        <f t="array" ref="I447">_xlfn.IFS(D447=0,0%, D447&lt;=30,25%, D447&lt;=60,50%, D447&lt;=90,75%, D447&gt;90,100%)</f>
        <v>0.5</v>
      </c>
      <c r="J447">
        <f>SUMIFS(รายงานลูกหนี้!$G$2:$G$20000, รายงานลูกหนี้!$A$2:$A$20000, $A447, รายงานลูกหนี้!$K$2:$K$20000, 0)</f>
        <v>4225</v>
      </c>
      <c r="K447">
        <f>SUMIFS(รายงานลูกหนี้!$G$2:$G$20000, รายงานลูกหนี้!$A$2:$A$20000, $A447, รายงานลูกหนี้!$K$2:$K$20000, "&gt;=1", รายงานลูกหนี้!$K$2:$K$20000, "&lt;=30")</f>
        <v>21102</v>
      </c>
      <c r="L447">
        <f>SUMIFS(รายงานลูกหนี้!$G$2:$G$20000, รายงานลูกหนี้!$A$2:$A$20000, $A447, รายงานลูกหนี้!$K$2:$K$20000, "&gt;=31", รายงานลูกหนี้!$K$2:$K$20000, "&lt;=60")</f>
        <v>0</v>
      </c>
      <c r="M447">
        <f>SUMIFS(รายงานลูกหนี้!$G$2:$G$20000, รายงานลูกหนี้!$A$2:$A$20000, $A447, รายงานลูกหนี้!$K$2:$K$20000, "&gt;=61", รายงานลูกหนี้!$K$2:$K$20000, "&lt;=90")</f>
        <v>0</v>
      </c>
      <c r="N447">
        <f>SUMIFS(รายงานลูกหนี้!$G$2:$G$20000, รายงานลูกหนี้!$A$2:$A$20000, $A447, รายงานลูกหนี้!$K$2:$K$20000, "&gt;90")</f>
        <v>0</v>
      </c>
      <c r="O447">
        <f t="shared" si="33"/>
        <v>25327</v>
      </c>
      <c r="P447" s="17">
        <f t="shared" si="34"/>
        <v>0.20829549492636318</v>
      </c>
    </row>
    <row r="448" spans="1:16" x14ac:dyDescent="0.2">
      <c r="A448" t="str">
        <v>0614491ad8f45b34d4618bab4ba4813cac65c99a19e3ebc6c76dc76d649aa5a2</v>
      </c>
      <c r="B448">
        <f>COUNTIF(รายงานลูกหนี้!$A:$A,A448)</f>
        <v>11</v>
      </c>
      <c r="C448">
        <f>COUNTIFS(รายงานลูกหนี้!$A:$A,A448,รายงานลูกหนี้!$K:$K,"&gt;0")</f>
        <v>8</v>
      </c>
      <c r="D448">
        <f>SUMIF(รายงานลูกหนี้!$A:$A,A448,รายงานลูกหนี้!$K:$K)</f>
        <v>24</v>
      </c>
      <c r="E448">
        <f>_xlfn.MAXIFS(รายงานลูกหนี้!$K:$K,รายงานลูกหนี้!$A:$A,A448)</f>
        <v>3</v>
      </c>
      <c r="F448" s="17">
        <f t="shared" si="30"/>
        <v>0.72727272727272729</v>
      </c>
      <c r="G448" t="str">
        <f t="shared" si="31"/>
        <v>ค้างชำระ 1 - 30 วัน</v>
      </c>
      <c r="H448" t="str">
        <f t="shared" si="32"/>
        <v>ลูกหนี้ชั้นดี</v>
      </c>
      <c r="I448" s="17" cm="1">
        <f t="array" ref="I448">_xlfn.IFS(D448=0,0%, D448&lt;=30,25%, D448&lt;=60,50%, D448&lt;=90,75%, D448&gt;90,100%)</f>
        <v>0.25</v>
      </c>
      <c r="J448">
        <f>SUMIFS(รายงานลูกหนี้!$G$2:$G$20000, รายงานลูกหนี้!$A$2:$A$20000, $A448, รายงานลูกหนี้!$K$2:$K$20000, 0)</f>
        <v>3181</v>
      </c>
      <c r="K448">
        <f>SUMIFS(รายงานลูกหนี้!$G$2:$G$20000, รายงานลูกหนี้!$A$2:$A$20000, $A448, รายงานลูกหนี้!$K$2:$K$20000, "&gt;=1", รายงานลูกหนี้!$K$2:$K$20000, "&lt;=30")</f>
        <v>34740</v>
      </c>
      <c r="L448">
        <f>SUMIFS(รายงานลูกหนี้!$G$2:$G$20000, รายงานลูกหนี้!$A$2:$A$20000, $A448, รายงานลูกหนี้!$K$2:$K$20000, "&gt;=31", รายงานลูกหนี้!$K$2:$K$20000, "&lt;=60")</f>
        <v>0</v>
      </c>
      <c r="M448">
        <f>SUMIFS(รายงานลูกหนี้!$G$2:$G$20000, รายงานลูกหนี้!$A$2:$A$20000, $A448, รายงานลูกหนี้!$K$2:$K$20000, "&gt;=61", รายงานลูกหนี้!$K$2:$K$20000, "&lt;=90")</f>
        <v>0</v>
      </c>
      <c r="N448">
        <f>SUMIFS(รายงานลูกหนี้!$G$2:$G$20000, รายงานลูกหนี้!$A$2:$A$20000, $A448, รายงานลูกหนี้!$K$2:$K$20000, "&gt;90")</f>
        <v>0</v>
      </c>
      <c r="O448">
        <f t="shared" si="33"/>
        <v>37921</v>
      </c>
      <c r="P448" s="17">
        <f t="shared" si="34"/>
        <v>0.22902877033833496</v>
      </c>
    </row>
    <row r="449" spans="1:16" x14ac:dyDescent="0.2">
      <c r="A449" t="str">
        <v>eaac30abfa937c3b543da49a7ce248b99e810c3d7ba5a615d93de6a7b267b9f9</v>
      </c>
      <c r="B449">
        <f>COUNTIF(รายงานลูกหนี้!$A:$A,A449)</f>
        <v>3</v>
      </c>
      <c r="C449">
        <f>COUNTIFS(รายงานลูกหนี้!$A:$A,A449,รายงานลูกหนี้!$K:$K,"&gt;0")</f>
        <v>1</v>
      </c>
      <c r="D449">
        <f>SUMIF(รายงานลูกหนี้!$A:$A,A449,รายงานลูกหนี้!$K:$K)</f>
        <v>3</v>
      </c>
      <c r="E449">
        <f>_xlfn.MAXIFS(รายงานลูกหนี้!$K:$K,รายงานลูกหนี้!$A:$A,A449)</f>
        <v>3</v>
      </c>
      <c r="F449" s="17">
        <f t="shared" si="30"/>
        <v>0.33333333333333331</v>
      </c>
      <c r="G449" t="str">
        <f t="shared" si="31"/>
        <v>ค้างชำระ 1 - 30 วัน</v>
      </c>
      <c r="H449" t="str">
        <f t="shared" si="32"/>
        <v>ลูกหนี้ชั้นดี</v>
      </c>
      <c r="I449" s="17" cm="1">
        <f t="array" ref="I449">_xlfn.IFS(D449=0,0%, D449&lt;=30,25%, D449&lt;=60,50%, D449&lt;=90,75%, D449&gt;90,100%)</f>
        <v>0.25</v>
      </c>
      <c r="J449">
        <f>SUMIFS(รายงานลูกหนี้!$G$2:$G$20000, รายงานลูกหนี้!$A$2:$A$20000, $A449, รายงานลูกหนี้!$K$2:$K$20000, 0)</f>
        <v>87737</v>
      </c>
      <c r="K449">
        <f>SUMIFS(รายงานลูกหนี้!$G$2:$G$20000, รายงานลูกหนี้!$A$2:$A$20000, $A449, รายงานลูกหนี้!$K$2:$K$20000, "&gt;=1", รายงานลูกหนี้!$K$2:$K$20000, "&lt;=30")</f>
        <v>6741</v>
      </c>
      <c r="L449">
        <f>SUMIFS(รายงานลูกหนี้!$G$2:$G$20000, รายงานลูกหนี้!$A$2:$A$20000, $A449, รายงานลูกหนี้!$K$2:$K$20000, "&gt;=31", รายงานลูกหนี้!$K$2:$K$20000, "&lt;=60")</f>
        <v>0</v>
      </c>
      <c r="M449">
        <f>SUMIFS(รายงานลูกหนี้!$G$2:$G$20000, รายงานลูกหนี้!$A$2:$A$20000, $A449, รายงานลูกหนี้!$K$2:$K$20000, "&gt;=61", รายงานลูกหนี้!$K$2:$K$20000, "&lt;=90")</f>
        <v>0</v>
      </c>
      <c r="N449">
        <f>SUMIFS(รายงานลูกหนี้!$G$2:$G$20000, รายงานลูกหนี้!$A$2:$A$20000, $A449, รายงานลูกหนี้!$K$2:$K$20000, "&gt;90")</f>
        <v>0</v>
      </c>
      <c r="O449">
        <f t="shared" si="33"/>
        <v>94478</v>
      </c>
      <c r="P449" s="17">
        <f t="shared" si="34"/>
        <v>1.7837485975571034E-2</v>
      </c>
    </row>
    <row r="450" spans="1:16" x14ac:dyDescent="0.2">
      <c r="A450" t="str">
        <v>bf5f014022fcbbf5153dd24ab64fe4ed388c0646d6874e8b342beda83b0ff887</v>
      </c>
      <c r="B450">
        <f>COUNTIF(รายงานลูกหนี้!$A:$A,A450)</f>
        <v>19</v>
      </c>
      <c r="C450">
        <f>COUNTIFS(รายงานลูกหนี้!$A:$A,A450,รายงานลูกหนี้!$K:$K,"&gt;0")</f>
        <v>9</v>
      </c>
      <c r="D450">
        <f>SUMIF(รายงานลูกหนี้!$A:$A,A450,รายงานลูกหนี้!$K:$K)</f>
        <v>39</v>
      </c>
      <c r="E450">
        <f>_xlfn.MAXIFS(รายงานลูกหนี้!$K:$K,รายงานลูกหนี้!$A:$A,A450)</f>
        <v>13</v>
      </c>
      <c r="F450" s="17">
        <f t="shared" si="30"/>
        <v>0.47368421052631576</v>
      </c>
      <c r="G450" t="str">
        <f t="shared" si="31"/>
        <v>ค้างชำระ 1 - 30 วัน</v>
      </c>
      <c r="H450" t="str">
        <f t="shared" si="32"/>
        <v>ลูกหนี้ชั้นดี</v>
      </c>
      <c r="I450" s="17" cm="1">
        <f t="array" ref="I450">_xlfn.IFS(D450=0,0%, D450&lt;=30,25%, D450&lt;=60,50%, D450&lt;=90,75%, D450&gt;90,100%)</f>
        <v>0.5</v>
      </c>
      <c r="J450">
        <f>SUMIFS(รายงานลูกหนี้!$G$2:$G$20000, รายงานลูกหนี้!$A$2:$A$20000, $A450, รายงานลูกหนี้!$K$2:$K$20000, 0)</f>
        <v>40775</v>
      </c>
      <c r="K450">
        <f>SUMIFS(รายงานลูกหนี้!$G$2:$G$20000, รายงานลูกหนี้!$A$2:$A$20000, $A450, รายงานลูกหนี้!$K$2:$K$20000, "&gt;=1", รายงานลูกหนี้!$K$2:$K$20000, "&lt;=30")</f>
        <v>43799</v>
      </c>
      <c r="L450">
        <f>SUMIFS(รายงานลูกหนี้!$G$2:$G$20000, รายงานลูกหนี้!$A$2:$A$20000, $A450, รายงานลูกหนี้!$K$2:$K$20000, "&gt;=31", รายงานลูกหนี้!$K$2:$K$20000, "&lt;=60")</f>
        <v>0</v>
      </c>
      <c r="M450">
        <f>SUMIFS(รายงานลูกหนี้!$G$2:$G$20000, รายงานลูกหนี้!$A$2:$A$20000, $A450, รายงานลูกหนี้!$K$2:$K$20000, "&gt;=61", รายงานลูกหนี้!$K$2:$K$20000, "&lt;=90")</f>
        <v>0</v>
      </c>
      <c r="N450">
        <f>SUMIFS(รายงานลูกหนี้!$G$2:$G$20000, รายงานลูกหนี้!$A$2:$A$20000, $A450, รายงานลูกหนี้!$K$2:$K$20000, "&gt;90")</f>
        <v>0</v>
      </c>
      <c r="O450">
        <f t="shared" si="33"/>
        <v>84574</v>
      </c>
      <c r="P450" s="17">
        <f t="shared" si="34"/>
        <v>0.1294694586988909</v>
      </c>
    </row>
    <row r="451" spans="1:16" x14ac:dyDescent="0.2">
      <c r="A451" t="str">
        <v>938ef1537836ca707db43096f5f3b0c48813a0e01dfbb05c57631755b3defa3d</v>
      </c>
      <c r="B451">
        <f>COUNTIF(รายงานลูกหนี้!$A:$A,A451)</f>
        <v>1</v>
      </c>
      <c r="C451">
        <f>COUNTIFS(รายงานลูกหนี้!$A:$A,A451,รายงานลูกหนี้!$K:$K,"&gt;0")</f>
        <v>0</v>
      </c>
      <c r="D451">
        <f>SUMIF(รายงานลูกหนี้!$A:$A,A451,รายงานลูกหนี้!$K:$K)</f>
        <v>0</v>
      </c>
      <c r="E451">
        <f>_xlfn.MAXIFS(รายงานลูกหนี้!$K:$K,รายงานลูกหนี้!$A:$A,A451)</f>
        <v>0</v>
      </c>
      <c r="F451" s="17">
        <f t="shared" ref="F451:F514" si="35">C451/B451</f>
        <v>0</v>
      </c>
      <c r="G451" t="str">
        <f t="shared" ref="G451:G514" si="36">IF(E451&lt;=0, "ชำระตรงเวลา", IF(E451&lt;=30, "ค้างชำระ 1 - 30 วัน", IF(E451&lt;=60, "ค้างชำระ 31 - 60 วัน", IF(E451&lt;=90, "ค้างชำระ 61 - 90 วัน", "ค้างชำระเกิน 90 วัน"))))</f>
        <v>ชำระตรงเวลา</v>
      </c>
      <c r="H451" t="str">
        <f t="shared" ref="H451:H514" si="37">IF(E451&lt;=30, "ลูกหนี้ชั้นดี", IF(E451&lt;=90, "ลูกหนี้เฝ้าติดตาม", "ลูกหนี้ด้อยคุณภาพ (NPL)"))</f>
        <v>ลูกหนี้ชั้นดี</v>
      </c>
      <c r="I451" s="17" cm="1">
        <f t="array" ref="I451">_xlfn.IFS(D451=0,0%, D451&lt;=30,25%, D451&lt;=60,50%, D451&lt;=90,75%, D451&gt;90,100%)</f>
        <v>0</v>
      </c>
      <c r="J451">
        <f>SUMIFS(รายงานลูกหนี้!$G$2:$G$20000, รายงานลูกหนี้!$A$2:$A$20000, $A451, รายงานลูกหนี้!$K$2:$K$20000, 0)</f>
        <v>13034</v>
      </c>
      <c r="K451">
        <f>SUMIFS(รายงานลูกหนี้!$G$2:$G$20000, รายงานลูกหนี้!$A$2:$A$20000, $A451, รายงานลูกหนี้!$K$2:$K$20000, "&gt;=1", รายงานลูกหนี้!$K$2:$K$20000, "&lt;=30")</f>
        <v>0</v>
      </c>
      <c r="L451">
        <f>SUMIFS(รายงานลูกหนี้!$G$2:$G$20000, รายงานลูกหนี้!$A$2:$A$20000, $A451, รายงานลูกหนี้!$K$2:$K$20000, "&gt;=31", รายงานลูกหนี้!$K$2:$K$20000, "&lt;=60")</f>
        <v>0</v>
      </c>
      <c r="M451">
        <f>SUMIFS(รายงานลูกหนี้!$G$2:$G$20000, รายงานลูกหนี้!$A$2:$A$20000, $A451, รายงานลูกหนี้!$K$2:$K$20000, "&gt;=61", รายงานลูกหนี้!$K$2:$K$20000, "&lt;=90")</f>
        <v>0</v>
      </c>
      <c r="N451">
        <f>SUMIFS(รายงานลูกหนี้!$G$2:$G$20000, รายงานลูกหนี้!$A$2:$A$20000, $A451, รายงานลูกหนี้!$K$2:$K$20000, "&gt;90")</f>
        <v>0</v>
      </c>
      <c r="O451">
        <f t="shared" ref="O451:O514" si="38">SUM(J451:N451)</f>
        <v>13034</v>
      </c>
      <c r="P451" s="17">
        <f t="shared" ref="P451:P514" si="39">IF(O451=0, 0%, (J451*0%+K451*25%+L451*50%+M451*75%+N451*100%)/O451)</f>
        <v>0</v>
      </c>
    </row>
    <row r="452" spans="1:16" x14ac:dyDescent="0.2">
      <c r="A452" t="str">
        <v>f5ea4e40ae03c9557d4e0a8ee276a9fdb1f83a45f7c157b38bf01e0eff4b6b2a</v>
      </c>
      <c r="B452">
        <f>COUNTIF(รายงานลูกหนี้!$A:$A,A452)</f>
        <v>9</v>
      </c>
      <c r="C452">
        <f>COUNTIFS(รายงานลูกหนี้!$A:$A,A452,รายงานลูกหนี้!$K:$K,"&gt;0")</f>
        <v>2</v>
      </c>
      <c r="D452">
        <f>SUMIF(รายงานลูกหนี้!$A:$A,A452,รายงานลูกหนี้!$K:$K)</f>
        <v>11</v>
      </c>
      <c r="E452">
        <f>_xlfn.MAXIFS(รายงานลูกหนี้!$K:$K,รายงานลูกหนี้!$A:$A,A452)</f>
        <v>6</v>
      </c>
      <c r="F452" s="17">
        <f t="shared" si="35"/>
        <v>0.22222222222222221</v>
      </c>
      <c r="G452" t="str">
        <f t="shared" si="36"/>
        <v>ค้างชำระ 1 - 30 วัน</v>
      </c>
      <c r="H452" t="str">
        <f t="shared" si="37"/>
        <v>ลูกหนี้ชั้นดี</v>
      </c>
      <c r="I452" s="17" cm="1">
        <f t="array" ref="I452">_xlfn.IFS(D452=0,0%, D452&lt;=30,25%, D452&lt;=60,50%, D452&lt;=90,75%, D452&gt;90,100%)</f>
        <v>0.25</v>
      </c>
      <c r="J452">
        <f>SUMIFS(รายงานลูกหนี้!$G$2:$G$20000, รายงานลูกหนี้!$A$2:$A$20000, $A452, รายงานลูกหนี้!$K$2:$K$20000, 0)</f>
        <v>20812</v>
      </c>
      <c r="K452">
        <f>SUMIFS(รายงานลูกหนี้!$G$2:$G$20000, รายงานลูกหนี้!$A$2:$A$20000, $A452, รายงานลูกหนี้!$K$2:$K$20000, "&gt;=1", รายงานลูกหนี้!$K$2:$K$20000, "&lt;=30")</f>
        <v>4177</v>
      </c>
      <c r="L452">
        <f>SUMIFS(รายงานลูกหนี้!$G$2:$G$20000, รายงานลูกหนี้!$A$2:$A$20000, $A452, รายงานลูกหนี้!$K$2:$K$20000, "&gt;=31", รายงานลูกหนี้!$K$2:$K$20000, "&lt;=60")</f>
        <v>0</v>
      </c>
      <c r="M452">
        <f>SUMIFS(รายงานลูกหนี้!$G$2:$G$20000, รายงานลูกหนี้!$A$2:$A$20000, $A452, รายงานลูกหนี้!$K$2:$K$20000, "&gt;=61", รายงานลูกหนี้!$K$2:$K$20000, "&lt;=90")</f>
        <v>0</v>
      </c>
      <c r="N452">
        <f>SUMIFS(รายงานลูกหนี้!$G$2:$G$20000, รายงานลูกหนี้!$A$2:$A$20000, $A452, รายงานลูกหนี้!$K$2:$K$20000, "&gt;90")</f>
        <v>0</v>
      </c>
      <c r="O452">
        <f t="shared" si="38"/>
        <v>24989</v>
      </c>
      <c r="P452" s="17">
        <f t="shared" si="39"/>
        <v>4.1788386890231705E-2</v>
      </c>
    </row>
    <row r="453" spans="1:16" x14ac:dyDescent="0.2">
      <c r="A453" t="str">
        <v>eb35e7a68e743a759141904b93dc4f616e764549788e812a0a1ac2435b75a47a</v>
      </c>
      <c r="B453">
        <f>COUNTIF(รายงานลูกหนี้!$A:$A,A453)</f>
        <v>3</v>
      </c>
      <c r="C453">
        <f>COUNTIFS(รายงานลูกหนี้!$A:$A,A453,รายงานลูกหนี้!$K:$K,"&gt;0")</f>
        <v>2</v>
      </c>
      <c r="D453">
        <f>SUMIF(รายงานลูกหนี้!$A:$A,A453,รายงานลูกหนี้!$K:$K)</f>
        <v>18</v>
      </c>
      <c r="E453">
        <f>_xlfn.MAXIFS(รายงานลูกหนี้!$K:$K,รายงานลูกหนี้!$A:$A,A453)</f>
        <v>12</v>
      </c>
      <c r="F453" s="17">
        <f t="shared" si="35"/>
        <v>0.66666666666666663</v>
      </c>
      <c r="G453" t="str">
        <f t="shared" si="36"/>
        <v>ค้างชำระ 1 - 30 วัน</v>
      </c>
      <c r="H453" t="str">
        <f t="shared" si="37"/>
        <v>ลูกหนี้ชั้นดี</v>
      </c>
      <c r="I453" s="17" cm="1">
        <f t="array" ref="I453">_xlfn.IFS(D453=0,0%, D453&lt;=30,25%, D453&lt;=60,50%, D453&lt;=90,75%, D453&gt;90,100%)</f>
        <v>0.25</v>
      </c>
      <c r="J453">
        <f>SUMIFS(รายงานลูกหนี้!$G$2:$G$20000, รายงานลูกหนี้!$A$2:$A$20000, $A453, รายงานลูกหนี้!$K$2:$K$20000, 0)</f>
        <v>6250</v>
      </c>
      <c r="K453">
        <f>SUMIFS(รายงานลูกหนี้!$G$2:$G$20000, รายงานลูกหนี้!$A$2:$A$20000, $A453, รายงานลูกหนี้!$K$2:$K$20000, "&gt;=1", รายงานลูกหนี้!$K$2:$K$20000, "&lt;=30")</f>
        <v>4833</v>
      </c>
      <c r="L453">
        <f>SUMIFS(รายงานลูกหนี้!$G$2:$G$20000, รายงานลูกหนี้!$A$2:$A$20000, $A453, รายงานลูกหนี้!$K$2:$K$20000, "&gt;=31", รายงานลูกหนี้!$K$2:$K$20000, "&lt;=60")</f>
        <v>0</v>
      </c>
      <c r="M453">
        <f>SUMIFS(รายงานลูกหนี้!$G$2:$G$20000, รายงานลูกหนี้!$A$2:$A$20000, $A453, รายงานลูกหนี้!$K$2:$K$20000, "&gt;=61", รายงานลูกหนี้!$K$2:$K$20000, "&lt;=90")</f>
        <v>0</v>
      </c>
      <c r="N453">
        <f>SUMIFS(รายงานลูกหนี้!$G$2:$G$20000, รายงานลูกหนี้!$A$2:$A$20000, $A453, รายงานลูกหนี้!$K$2:$K$20000, "&gt;90")</f>
        <v>0</v>
      </c>
      <c r="O453">
        <f t="shared" si="38"/>
        <v>11083</v>
      </c>
      <c r="P453" s="17">
        <f t="shared" si="39"/>
        <v>0.10901831634034106</v>
      </c>
    </row>
    <row r="454" spans="1:16" x14ac:dyDescent="0.2">
      <c r="A454" t="str">
        <v>d406bea5dec53ff1b02c6246573a87bd99e62c8224cfbb197ab79da0538b7a93</v>
      </c>
      <c r="B454">
        <f>COUNTIF(รายงานลูกหนี้!$A:$A,A454)</f>
        <v>5</v>
      </c>
      <c r="C454">
        <f>COUNTIFS(รายงานลูกหนี้!$A:$A,A454,รายงานลูกหนี้!$K:$K,"&gt;0")</f>
        <v>1</v>
      </c>
      <c r="D454">
        <f>SUMIF(รายงานลูกหนี้!$A:$A,A454,รายงานลูกหนี้!$K:$K)</f>
        <v>4</v>
      </c>
      <c r="E454">
        <f>_xlfn.MAXIFS(รายงานลูกหนี้!$K:$K,รายงานลูกหนี้!$A:$A,A454)</f>
        <v>4</v>
      </c>
      <c r="F454" s="17">
        <f t="shared" si="35"/>
        <v>0.2</v>
      </c>
      <c r="G454" t="str">
        <f t="shared" si="36"/>
        <v>ค้างชำระ 1 - 30 วัน</v>
      </c>
      <c r="H454" t="str">
        <f t="shared" si="37"/>
        <v>ลูกหนี้ชั้นดี</v>
      </c>
      <c r="I454" s="17" cm="1">
        <f t="array" ref="I454">_xlfn.IFS(D454=0,0%, D454&lt;=30,25%, D454&lt;=60,50%, D454&lt;=90,75%, D454&gt;90,100%)</f>
        <v>0.25</v>
      </c>
      <c r="J454">
        <f>SUMIFS(รายงานลูกหนี้!$G$2:$G$20000, รายงานลูกหนี้!$A$2:$A$20000, $A454, รายงานลูกหนี้!$K$2:$K$20000, 0)</f>
        <v>13777</v>
      </c>
      <c r="K454">
        <f>SUMIFS(รายงานลูกหนี้!$G$2:$G$20000, รายงานลูกหนี้!$A$2:$A$20000, $A454, รายงานลูกหนี้!$K$2:$K$20000, "&gt;=1", รายงานลูกหนี้!$K$2:$K$20000, "&lt;=30")</f>
        <v>5038</v>
      </c>
      <c r="L454">
        <f>SUMIFS(รายงานลูกหนี้!$G$2:$G$20000, รายงานลูกหนี้!$A$2:$A$20000, $A454, รายงานลูกหนี้!$K$2:$K$20000, "&gt;=31", รายงานลูกหนี้!$K$2:$K$20000, "&lt;=60")</f>
        <v>0</v>
      </c>
      <c r="M454">
        <f>SUMIFS(รายงานลูกหนี้!$G$2:$G$20000, รายงานลูกหนี้!$A$2:$A$20000, $A454, รายงานลูกหนี้!$K$2:$K$20000, "&gt;=61", รายงานลูกหนี้!$K$2:$K$20000, "&lt;=90")</f>
        <v>0</v>
      </c>
      <c r="N454">
        <f>SUMIFS(รายงานลูกหนี้!$G$2:$G$20000, รายงานลูกหนี้!$A$2:$A$20000, $A454, รายงานลูกหนี้!$K$2:$K$20000, "&gt;90")</f>
        <v>0</v>
      </c>
      <c r="O454">
        <f t="shared" si="38"/>
        <v>18815</v>
      </c>
      <c r="P454" s="17">
        <f t="shared" si="39"/>
        <v>6.6941270263087965E-2</v>
      </c>
    </row>
    <row r="455" spans="1:16" x14ac:dyDescent="0.2">
      <c r="A455" t="str">
        <v>81f434d40a0bb004b4fa7e7658ca549cd87cfc27ad205f0b340cf4bb8d227a6a</v>
      </c>
      <c r="B455">
        <f>COUNTIF(รายงานลูกหนี้!$A:$A,A455)</f>
        <v>5</v>
      </c>
      <c r="C455">
        <f>COUNTIFS(รายงานลูกหนี้!$A:$A,A455,รายงานลูกหนี้!$K:$K,"&gt;0")</f>
        <v>1</v>
      </c>
      <c r="D455">
        <f>SUMIF(รายงานลูกหนี้!$A:$A,A455,รายงานลูกหนี้!$K:$K)</f>
        <v>14</v>
      </c>
      <c r="E455">
        <f>_xlfn.MAXIFS(รายงานลูกหนี้!$K:$K,รายงานลูกหนี้!$A:$A,A455)</f>
        <v>14</v>
      </c>
      <c r="F455" s="17">
        <f t="shared" si="35"/>
        <v>0.2</v>
      </c>
      <c r="G455" t="str">
        <f t="shared" si="36"/>
        <v>ค้างชำระ 1 - 30 วัน</v>
      </c>
      <c r="H455" t="str">
        <f t="shared" si="37"/>
        <v>ลูกหนี้ชั้นดี</v>
      </c>
      <c r="I455" s="17" cm="1">
        <f t="array" ref="I455">_xlfn.IFS(D455=0,0%, D455&lt;=30,25%, D455&lt;=60,50%, D455&lt;=90,75%, D455&gt;90,100%)</f>
        <v>0.25</v>
      </c>
      <c r="J455">
        <f>SUMIFS(รายงานลูกหนี้!$G$2:$G$20000, รายงานลูกหนี้!$A$2:$A$20000, $A455, รายงานลูกหนี้!$K$2:$K$20000, 0)</f>
        <v>5252</v>
      </c>
      <c r="K455">
        <f>SUMIFS(รายงานลูกหนี้!$G$2:$G$20000, รายงานลูกหนี้!$A$2:$A$20000, $A455, รายงานลูกหนี้!$K$2:$K$20000, "&gt;=1", รายงานลูกหนี้!$K$2:$K$20000, "&lt;=30")</f>
        <v>1870</v>
      </c>
      <c r="L455">
        <f>SUMIFS(รายงานลูกหนี้!$G$2:$G$20000, รายงานลูกหนี้!$A$2:$A$20000, $A455, รายงานลูกหนี้!$K$2:$K$20000, "&gt;=31", รายงานลูกหนี้!$K$2:$K$20000, "&lt;=60")</f>
        <v>0</v>
      </c>
      <c r="M455">
        <f>SUMIFS(รายงานลูกหนี้!$G$2:$G$20000, รายงานลูกหนี้!$A$2:$A$20000, $A455, รายงานลูกหนี้!$K$2:$K$20000, "&gt;=61", รายงานลูกหนี้!$K$2:$K$20000, "&lt;=90")</f>
        <v>0</v>
      </c>
      <c r="N455">
        <f>SUMIFS(รายงานลูกหนี้!$G$2:$G$20000, รายงานลูกหนี้!$A$2:$A$20000, $A455, รายงานลูกหนี้!$K$2:$K$20000, "&gt;90")</f>
        <v>0</v>
      </c>
      <c r="O455">
        <f t="shared" si="38"/>
        <v>7122</v>
      </c>
      <c r="P455" s="17">
        <f t="shared" si="39"/>
        <v>6.564167368716653E-2</v>
      </c>
    </row>
    <row r="456" spans="1:16" x14ac:dyDescent="0.2">
      <c r="A456" t="str">
        <v>9b9f7a0f58ed732d3607e150fe4d2306db3c3d66134d12d0e9e2ae40aa3c5b0a</v>
      </c>
      <c r="B456">
        <f>COUNTIF(รายงานลูกหนี้!$A:$A,A456)</f>
        <v>5</v>
      </c>
      <c r="C456">
        <f>COUNTIFS(รายงานลูกหนี้!$A:$A,A456,รายงานลูกหนี้!$K:$K,"&gt;0")</f>
        <v>1</v>
      </c>
      <c r="D456">
        <f>SUMIF(รายงานลูกหนี้!$A:$A,A456,รายงานลูกหนี้!$K:$K)</f>
        <v>3</v>
      </c>
      <c r="E456">
        <f>_xlfn.MAXIFS(รายงานลูกหนี้!$K:$K,รายงานลูกหนี้!$A:$A,A456)</f>
        <v>3</v>
      </c>
      <c r="F456" s="17">
        <f t="shared" si="35"/>
        <v>0.2</v>
      </c>
      <c r="G456" t="str">
        <f t="shared" si="36"/>
        <v>ค้างชำระ 1 - 30 วัน</v>
      </c>
      <c r="H456" t="str">
        <f t="shared" si="37"/>
        <v>ลูกหนี้ชั้นดี</v>
      </c>
      <c r="I456" s="17" cm="1">
        <f t="array" ref="I456">_xlfn.IFS(D456=0,0%, D456&lt;=30,25%, D456&lt;=60,50%, D456&lt;=90,75%, D456&gt;90,100%)</f>
        <v>0.25</v>
      </c>
      <c r="J456">
        <f>SUMIFS(รายงานลูกหนี้!$G$2:$G$20000, รายงานลูกหนี้!$A$2:$A$20000, $A456, รายงานลูกหนี้!$K$2:$K$20000, 0)</f>
        <v>8451</v>
      </c>
      <c r="K456">
        <f>SUMIFS(รายงานลูกหนี้!$G$2:$G$20000, รายงานลูกหนี้!$A$2:$A$20000, $A456, รายงานลูกหนี้!$K$2:$K$20000, "&gt;=1", รายงานลูกหนี้!$K$2:$K$20000, "&lt;=30")</f>
        <v>2660</v>
      </c>
      <c r="L456">
        <f>SUMIFS(รายงานลูกหนี้!$G$2:$G$20000, รายงานลูกหนี้!$A$2:$A$20000, $A456, รายงานลูกหนี้!$K$2:$K$20000, "&gt;=31", รายงานลูกหนี้!$K$2:$K$20000, "&lt;=60")</f>
        <v>0</v>
      </c>
      <c r="M456">
        <f>SUMIFS(รายงานลูกหนี้!$G$2:$G$20000, รายงานลูกหนี้!$A$2:$A$20000, $A456, รายงานลูกหนี้!$K$2:$K$20000, "&gt;=61", รายงานลูกหนี้!$K$2:$K$20000, "&lt;=90")</f>
        <v>0</v>
      </c>
      <c r="N456">
        <f>SUMIFS(รายงานลูกหนี้!$G$2:$G$20000, รายงานลูกหนี้!$A$2:$A$20000, $A456, รายงานลูกหนี้!$K$2:$K$20000, "&gt;90")</f>
        <v>0</v>
      </c>
      <c r="O456">
        <f t="shared" si="38"/>
        <v>11111</v>
      </c>
      <c r="P456" s="17">
        <f t="shared" si="39"/>
        <v>5.9850598505985057E-2</v>
      </c>
    </row>
    <row r="457" spans="1:16" x14ac:dyDescent="0.2">
      <c r="A457" t="str">
        <v>e9f340408a22080a31c996998c76f55b3edf27bb5a336048a6c6e73fdc51850d</v>
      </c>
      <c r="B457">
        <f>COUNTIF(รายงานลูกหนี้!$A:$A,A457)</f>
        <v>2</v>
      </c>
      <c r="C457">
        <f>COUNTIFS(รายงานลูกหนี้!$A:$A,A457,รายงานลูกหนี้!$K:$K,"&gt;0")</f>
        <v>2</v>
      </c>
      <c r="D457">
        <f>SUMIF(รายงานลูกหนี้!$A:$A,A457,รายงานลูกหนี้!$K:$K)</f>
        <v>20</v>
      </c>
      <c r="E457">
        <f>_xlfn.MAXIFS(รายงานลูกหนี้!$K:$K,รายงานลูกหนี้!$A:$A,A457)</f>
        <v>10</v>
      </c>
      <c r="F457" s="17">
        <f t="shared" si="35"/>
        <v>1</v>
      </c>
      <c r="G457" t="str">
        <f t="shared" si="36"/>
        <v>ค้างชำระ 1 - 30 วัน</v>
      </c>
      <c r="H457" t="str">
        <f t="shared" si="37"/>
        <v>ลูกหนี้ชั้นดี</v>
      </c>
      <c r="I457" s="17" cm="1">
        <f t="array" ref="I457">_xlfn.IFS(D457=0,0%, D457&lt;=30,25%, D457&lt;=60,50%, D457&lt;=90,75%, D457&gt;90,100%)</f>
        <v>0.25</v>
      </c>
      <c r="J457">
        <f>SUMIFS(รายงานลูกหนี้!$G$2:$G$20000, รายงานลูกหนี้!$A$2:$A$20000, $A457, รายงานลูกหนี้!$K$2:$K$20000, 0)</f>
        <v>0</v>
      </c>
      <c r="K457">
        <f>SUMIFS(รายงานลูกหนี้!$G$2:$G$20000, รายงานลูกหนี้!$A$2:$A$20000, $A457, รายงานลูกหนี้!$K$2:$K$20000, "&gt;=1", รายงานลูกหนี้!$K$2:$K$20000, "&lt;=30")</f>
        <v>1580</v>
      </c>
      <c r="L457">
        <f>SUMIFS(รายงานลูกหนี้!$G$2:$G$20000, รายงานลูกหนี้!$A$2:$A$20000, $A457, รายงานลูกหนี้!$K$2:$K$20000, "&gt;=31", รายงานลูกหนี้!$K$2:$K$20000, "&lt;=60")</f>
        <v>0</v>
      </c>
      <c r="M457">
        <f>SUMIFS(รายงานลูกหนี้!$G$2:$G$20000, รายงานลูกหนี้!$A$2:$A$20000, $A457, รายงานลูกหนี้!$K$2:$K$20000, "&gt;=61", รายงานลูกหนี้!$K$2:$K$20000, "&lt;=90")</f>
        <v>0</v>
      </c>
      <c r="N457">
        <f>SUMIFS(รายงานลูกหนี้!$G$2:$G$20000, รายงานลูกหนี้!$A$2:$A$20000, $A457, รายงานลูกหนี้!$K$2:$K$20000, "&gt;90")</f>
        <v>0</v>
      </c>
      <c r="O457">
        <f t="shared" si="38"/>
        <v>1580</v>
      </c>
      <c r="P457" s="17">
        <f t="shared" si="39"/>
        <v>0.25</v>
      </c>
    </row>
    <row r="458" spans="1:16" x14ac:dyDescent="0.2">
      <c r="A458" t="str">
        <v>3d6f993457a56f00ed62f9c63d4635676b0776920a3528cfb1ee0a9c3be8ce6b</v>
      </c>
      <c r="B458">
        <f>COUNTIF(รายงานลูกหนี้!$A:$A,A458)</f>
        <v>22</v>
      </c>
      <c r="C458">
        <f>COUNTIFS(รายงานลูกหนี้!$A:$A,A458,รายงานลูกหนี้!$K:$K,"&gt;0")</f>
        <v>7</v>
      </c>
      <c r="D458">
        <f>SUMIF(รายงานลูกหนี้!$A:$A,A458,รายงานลูกหนี้!$K:$K)</f>
        <v>22</v>
      </c>
      <c r="E458">
        <f>_xlfn.MAXIFS(รายงานลูกหนี้!$K:$K,รายงานลูกหนี้!$A:$A,A458)</f>
        <v>6</v>
      </c>
      <c r="F458" s="17">
        <f t="shared" si="35"/>
        <v>0.31818181818181818</v>
      </c>
      <c r="G458" t="str">
        <f t="shared" si="36"/>
        <v>ค้างชำระ 1 - 30 วัน</v>
      </c>
      <c r="H458" t="str">
        <f t="shared" si="37"/>
        <v>ลูกหนี้ชั้นดี</v>
      </c>
      <c r="I458" s="17" cm="1">
        <f t="array" ref="I458">_xlfn.IFS(D458=0,0%, D458&lt;=30,25%, D458&lt;=60,50%, D458&lt;=90,75%, D458&gt;90,100%)</f>
        <v>0.25</v>
      </c>
      <c r="J458">
        <f>SUMIFS(รายงานลูกหนี้!$G$2:$G$20000, รายงานลูกหนี้!$A$2:$A$20000, $A458, รายงานลูกหนี้!$K$2:$K$20000, 0)</f>
        <v>57874</v>
      </c>
      <c r="K458">
        <f>SUMIFS(รายงานลูกหนี้!$G$2:$G$20000, รายงานลูกหนี้!$A$2:$A$20000, $A458, รายงานลูกหนี้!$K$2:$K$20000, "&gt;=1", รายงานลูกหนี้!$K$2:$K$20000, "&lt;=30")</f>
        <v>66429</v>
      </c>
      <c r="L458">
        <f>SUMIFS(รายงานลูกหนี้!$G$2:$G$20000, รายงานลูกหนี้!$A$2:$A$20000, $A458, รายงานลูกหนี้!$K$2:$K$20000, "&gt;=31", รายงานลูกหนี้!$K$2:$K$20000, "&lt;=60")</f>
        <v>0</v>
      </c>
      <c r="M458">
        <f>SUMIFS(รายงานลูกหนี้!$G$2:$G$20000, รายงานลูกหนี้!$A$2:$A$20000, $A458, รายงานลูกหนี้!$K$2:$K$20000, "&gt;=61", รายงานลูกหนี้!$K$2:$K$20000, "&lt;=90")</f>
        <v>0</v>
      </c>
      <c r="N458">
        <f>SUMIFS(รายงานลูกหนี้!$G$2:$G$20000, รายงานลูกหนี้!$A$2:$A$20000, $A458, รายงานลูกหนี้!$K$2:$K$20000, "&gt;90")</f>
        <v>0</v>
      </c>
      <c r="O458">
        <f t="shared" si="38"/>
        <v>124303</v>
      </c>
      <c r="P458" s="17">
        <f t="shared" si="39"/>
        <v>0.1336029701616212</v>
      </c>
    </row>
    <row r="459" spans="1:16" x14ac:dyDescent="0.2">
      <c r="A459" t="str">
        <v>db45b2ab4cc506b5bd259c7cc562620b153f620a2d682c4bc36385cff06880b4</v>
      </c>
      <c r="B459">
        <f>COUNTIF(รายงานลูกหนี้!$A:$A,A459)</f>
        <v>28</v>
      </c>
      <c r="C459">
        <f>COUNTIFS(รายงานลูกหนี้!$A:$A,A459,รายงานลูกหนี้!$K:$K,"&gt;0")</f>
        <v>8</v>
      </c>
      <c r="D459">
        <f>SUMIF(รายงานลูกหนี้!$A:$A,A459,รายงานลูกหนี้!$K:$K)</f>
        <v>47</v>
      </c>
      <c r="E459">
        <f>_xlfn.MAXIFS(รายงานลูกหนี้!$K:$K,รายงานลูกหนี้!$A:$A,A459)</f>
        <v>9</v>
      </c>
      <c r="F459" s="17">
        <f t="shared" si="35"/>
        <v>0.2857142857142857</v>
      </c>
      <c r="G459" t="str">
        <f t="shared" si="36"/>
        <v>ค้างชำระ 1 - 30 วัน</v>
      </c>
      <c r="H459" t="str">
        <f t="shared" si="37"/>
        <v>ลูกหนี้ชั้นดี</v>
      </c>
      <c r="I459" s="17" cm="1">
        <f t="array" ref="I459">_xlfn.IFS(D459=0,0%, D459&lt;=30,25%, D459&lt;=60,50%, D459&lt;=90,75%, D459&gt;90,100%)</f>
        <v>0.5</v>
      </c>
      <c r="J459">
        <f>SUMIFS(รายงานลูกหนี้!$G$2:$G$20000, รายงานลูกหนี้!$A$2:$A$20000, $A459, รายงานลูกหนี้!$K$2:$K$20000, 0)</f>
        <v>270777</v>
      </c>
      <c r="K459">
        <f>SUMIFS(รายงานลูกหนี้!$G$2:$G$20000, รายงานลูกหนี้!$A$2:$A$20000, $A459, รายงานลูกหนี้!$K$2:$K$20000, "&gt;=1", รายงานลูกหนี้!$K$2:$K$20000, "&lt;=30")</f>
        <v>725233</v>
      </c>
      <c r="L459">
        <f>SUMIFS(รายงานลูกหนี้!$G$2:$G$20000, รายงานลูกหนี้!$A$2:$A$20000, $A459, รายงานลูกหนี้!$K$2:$K$20000, "&gt;=31", รายงานลูกหนี้!$K$2:$K$20000, "&lt;=60")</f>
        <v>0</v>
      </c>
      <c r="M459">
        <f>SUMIFS(รายงานลูกหนี้!$G$2:$G$20000, รายงานลูกหนี้!$A$2:$A$20000, $A459, รายงานลูกหนี้!$K$2:$K$20000, "&gt;=61", รายงานลูกหนี้!$K$2:$K$20000, "&lt;=90")</f>
        <v>0</v>
      </c>
      <c r="N459">
        <f>SUMIFS(รายงานลูกหนี้!$G$2:$G$20000, รายงานลูกหนี้!$A$2:$A$20000, $A459, รายงานลูกหนี้!$K$2:$K$20000, "&gt;90")</f>
        <v>0</v>
      </c>
      <c r="O459">
        <f t="shared" si="38"/>
        <v>996010</v>
      </c>
      <c r="P459" s="17">
        <f t="shared" si="39"/>
        <v>0.18203456792602485</v>
      </c>
    </row>
    <row r="460" spans="1:16" x14ac:dyDescent="0.2">
      <c r="A460" t="str">
        <v>bdaa7d6c5469c8337d19d63b3fdec021620b0374cbad1052d074408f3688438d</v>
      </c>
      <c r="B460">
        <f>COUNTIF(รายงานลูกหนี้!$A:$A,A460)</f>
        <v>8</v>
      </c>
      <c r="C460">
        <f>COUNTIFS(รายงานลูกหนี้!$A:$A,A460,รายงานลูกหนี้!$K:$K,"&gt;0")</f>
        <v>2</v>
      </c>
      <c r="D460">
        <f>SUMIF(รายงานลูกหนี้!$A:$A,A460,รายงานลูกหนี้!$K:$K)</f>
        <v>13</v>
      </c>
      <c r="E460">
        <f>_xlfn.MAXIFS(รายงานลูกหนี้!$K:$K,รายงานลูกหนี้!$A:$A,A460)</f>
        <v>9</v>
      </c>
      <c r="F460" s="17">
        <f t="shared" si="35"/>
        <v>0.25</v>
      </c>
      <c r="G460" t="str">
        <f t="shared" si="36"/>
        <v>ค้างชำระ 1 - 30 วัน</v>
      </c>
      <c r="H460" t="str">
        <f t="shared" si="37"/>
        <v>ลูกหนี้ชั้นดี</v>
      </c>
      <c r="I460" s="17" cm="1">
        <f t="array" ref="I460">_xlfn.IFS(D460=0,0%, D460&lt;=30,25%, D460&lt;=60,50%, D460&lt;=90,75%, D460&gt;90,100%)</f>
        <v>0.25</v>
      </c>
      <c r="J460">
        <f>SUMIFS(รายงานลูกหนี้!$G$2:$G$20000, รายงานลูกหนี้!$A$2:$A$20000, $A460, รายงานลูกหนี้!$K$2:$K$20000, 0)</f>
        <v>35800</v>
      </c>
      <c r="K460">
        <f>SUMIFS(รายงานลูกหนี้!$G$2:$G$20000, รายงานลูกหนี้!$A$2:$A$20000, $A460, รายงานลูกหนี้!$K$2:$K$20000, "&gt;=1", รายงานลูกหนี้!$K$2:$K$20000, "&lt;=30")</f>
        <v>5799</v>
      </c>
      <c r="L460">
        <f>SUMIFS(รายงานลูกหนี้!$G$2:$G$20000, รายงานลูกหนี้!$A$2:$A$20000, $A460, รายงานลูกหนี้!$K$2:$K$20000, "&gt;=31", รายงานลูกหนี้!$K$2:$K$20000, "&lt;=60")</f>
        <v>0</v>
      </c>
      <c r="M460">
        <f>SUMIFS(รายงานลูกหนี้!$G$2:$G$20000, รายงานลูกหนี้!$A$2:$A$20000, $A460, รายงานลูกหนี้!$K$2:$K$20000, "&gt;=61", รายงานลูกหนี้!$K$2:$K$20000, "&lt;=90")</f>
        <v>0</v>
      </c>
      <c r="N460">
        <f>SUMIFS(รายงานลูกหนี้!$G$2:$G$20000, รายงานลูกหนี้!$A$2:$A$20000, $A460, รายงานลูกหนี้!$K$2:$K$20000, "&gt;90")</f>
        <v>0</v>
      </c>
      <c r="O460">
        <f t="shared" si="38"/>
        <v>41599</v>
      </c>
      <c r="P460" s="17">
        <f t="shared" si="39"/>
        <v>3.4850597370129091E-2</v>
      </c>
    </row>
    <row r="461" spans="1:16" x14ac:dyDescent="0.2">
      <c r="A461" t="str">
        <v>e41559ca5066b0bf3bd8ee88e38edd83d324af75a6cb6df75977b1b9cff8cb5e</v>
      </c>
      <c r="B461">
        <f>COUNTIF(รายงานลูกหนี้!$A:$A,A461)</f>
        <v>2</v>
      </c>
      <c r="C461">
        <f>COUNTIFS(รายงานลูกหนี้!$A:$A,A461,รายงานลูกหนี้!$K:$K,"&gt;0")</f>
        <v>2</v>
      </c>
      <c r="D461">
        <f>SUMIF(รายงานลูกหนี้!$A:$A,A461,รายงานลูกหนี้!$K:$K)</f>
        <v>4</v>
      </c>
      <c r="E461">
        <f>_xlfn.MAXIFS(รายงานลูกหนี้!$K:$K,รายงานลูกหนี้!$A:$A,A461)</f>
        <v>2</v>
      </c>
      <c r="F461" s="17">
        <f t="shared" si="35"/>
        <v>1</v>
      </c>
      <c r="G461" t="str">
        <f t="shared" si="36"/>
        <v>ค้างชำระ 1 - 30 วัน</v>
      </c>
      <c r="H461" t="str">
        <f t="shared" si="37"/>
        <v>ลูกหนี้ชั้นดี</v>
      </c>
      <c r="I461" s="17" cm="1">
        <f t="array" ref="I461">_xlfn.IFS(D461=0,0%, D461&lt;=30,25%, D461&lt;=60,50%, D461&lt;=90,75%, D461&gt;90,100%)</f>
        <v>0.25</v>
      </c>
      <c r="J461">
        <f>SUMIFS(รายงานลูกหนี้!$G$2:$G$20000, รายงานลูกหนี้!$A$2:$A$20000, $A461, รายงานลูกหนี้!$K$2:$K$20000, 0)</f>
        <v>0</v>
      </c>
      <c r="K461">
        <f>SUMIFS(รายงานลูกหนี้!$G$2:$G$20000, รายงานลูกหนี้!$A$2:$A$20000, $A461, รายงานลูกหนี้!$K$2:$K$20000, "&gt;=1", รายงานลูกหนี้!$K$2:$K$20000, "&lt;=30")</f>
        <v>12800</v>
      </c>
      <c r="L461">
        <f>SUMIFS(รายงานลูกหนี้!$G$2:$G$20000, รายงานลูกหนี้!$A$2:$A$20000, $A461, รายงานลูกหนี้!$K$2:$K$20000, "&gt;=31", รายงานลูกหนี้!$K$2:$K$20000, "&lt;=60")</f>
        <v>0</v>
      </c>
      <c r="M461">
        <f>SUMIFS(รายงานลูกหนี้!$G$2:$G$20000, รายงานลูกหนี้!$A$2:$A$20000, $A461, รายงานลูกหนี้!$K$2:$K$20000, "&gt;=61", รายงานลูกหนี้!$K$2:$K$20000, "&lt;=90")</f>
        <v>0</v>
      </c>
      <c r="N461">
        <f>SUMIFS(รายงานลูกหนี้!$G$2:$G$20000, รายงานลูกหนี้!$A$2:$A$20000, $A461, รายงานลูกหนี้!$K$2:$K$20000, "&gt;90")</f>
        <v>0</v>
      </c>
      <c r="O461">
        <f t="shared" si="38"/>
        <v>12800</v>
      </c>
      <c r="P461" s="17">
        <f t="shared" si="39"/>
        <v>0.25</v>
      </c>
    </row>
    <row r="462" spans="1:16" x14ac:dyDescent="0.2">
      <c r="A462" t="str">
        <v>093bbe2085ffaf1d81c01e8ca53b43da04c7113501bcb9734d776bcea2786318</v>
      </c>
      <c r="B462">
        <f>COUNTIF(รายงานลูกหนี้!$A:$A,A462)</f>
        <v>1</v>
      </c>
      <c r="C462">
        <f>COUNTIFS(รายงานลูกหนี้!$A:$A,A462,รายงานลูกหนี้!$K:$K,"&gt;0")</f>
        <v>0</v>
      </c>
      <c r="D462">
        <f>SUMIF(รายงานลูกหนี้!$A:$A,A462,รายงานลูกหนี้!$K:$K)</f>
        <v>0</v>
      </c>
      <c r="E462">
        <f>_xlfn.MAXIFS(รายงานลูกหนี้!$K:$K,รายงานลูกหนี้!$A:$A,A462)</f>
        <v>0</v>
      </c>
      <c r="F462" s="17">
        <f t="shared" si="35"/>
        <v>0</v>
      </c>
      <c r="G462" t="str">
        <f t="shared" si="36"/>
        <v>ชำระตรงเวลา</v>
      </c>
      <c r="H462" t="str">
        <f t="shared" si="37"/>
        <v>ลูกหนี้ชั้นดี</v>
      </c>
      <c r="I462" s="17" cm="1">
        <f t="array" ref="I462">_xlfn.IFS(D462=0,0%, D462&lt;=30,25%, D462&lt;=60,50%, D462&lt;=90,75%, D462&gt;90,100%)</f>
        <v>0</v>
      </c>
      <c r="J462">
        <f>SUMIFS(รายงานลูกหนี้!$G$2:$G$20000, รายงานลูกหนี้!$A$2:$A$20000, $A462, รายงานลูกหนี้!$K$2:$K$20000, 0)</f>
        <v>7269</v>
      </c>
      <c r="K462">
        <f>SUMIFS(รายงานลูกหนี้!$G$2:$G$20000, รายงานลูกหนี้!$A$2:$A$20000, $A462, รายงานลูกหนี้!$K$2:$K$20000, "&gt;=1", รายงานลูกหนี้!$K$2:$K$20000, "&lt;=30")</f>
        <v>0</v>
      </c>
      <c r="L462">
        <f>SUMIFS(รายงานลูกหนี้!$G$2:$G$20000, รายงานลูกหนี้!$A$2:$A$20000, $A462, รายงานลูกหนี้!$K$2:$K$20000, "&gt;=31", รายงานลูกหนี้!$K$2:$K$20000, "&lt;=60")</f>
        <v>0</v>
      </c>
      <c r="M462">
        <f>SUMIFS(รายงานลูกหนี้!$G$2:$G$20000, รายงานลูกหนี้!$A$2:$A$20000, $A462, รายงานลูกหนี้!$K$2:$K$20000, "&gt;=61", รายงานลูกหนี้!$K$2:$K$20000, "&lt;=90")</f>
        <v>0</v>
      </c>
      <c r="N462">
        <f>SUMIFS(รายงานลูกหนี้!$G$2:$G$20000, รายงานลูกหนี้!$A$2:$A$20000, $A462, รายงานลูกหนี้!$K$2:$K$20000, "&gt;90")</f>
        <v>0</v>
      </c>
      <c r="O462">
        <f t="shared" si="38"/>
        <v>7269</v>
      </c>
      <c r="P462" s="17">
        <f t="shared" si="39"/>
        <v>0</v>
      </c>
    </row>
    <row r="463" spans="1:16" x14ac:dyDescent="0.2">
      <c r="A463" t="str">
        <v>fcc60650e62e128c677d773da53bec28acca6a36d10df5a976411fc8efab2504</v>
      </c>
      <c r="B463">
        <f>COUNTIF(รายงานลูกหนี้!$A:$A,A463)</f>
        <v>3</v>
      </c>
      <c r="C463">
        <f>COUNTIFS(รายงานลูกหนี้!$A:$A,A463,รายงานลูกหนี้!$K:$K,"&gt;0")</f>
        <v>2</v>
      </c>
      <c r="D463">
        <f>SUMIF(รายงานลูกหนี้!$A:$A,A463,รายงานลูกหนี้!$K:$K)</f>
        <v>20</v>
      </c>
      <c r="E463">
        <f>_xlfn.MAXIFS(รายงานลูกหนี้!$K:$K,รายงานลูกหนี้!$A:$A,A463)</f>
        <v>15</v>
      </c>
      <c r="F463" s="17">
        <f t="shared" si="35"/>
        <v>0.66666666666666663</v>
      </c>
      <c r="G463" t="str">
        <f t="shared" si="36"/>
        <v>ค้างชำระ 1 - 30 วัน</v>
      </c>
      <c r="H463" t="str">
        <f t="shared" si="37"/>
        <v>ลูกหนี้ชั้นดี</v>
      </c>
      <c r="I463" s="17" cm="1">
        <f t="array" ref="I463">_xlfn.IFS(D463=0,0%, D463&lt;=30,25%, D463&lt;=60,50%, D463&lt;=90,75%, D463&gt;90,100%)</f>
        <v>0.25</v>
      </c>
      <c r="J463">
        <f>SUMIFS(รายงานลูกหนี้!$G$2:$G$20000, รายงานลูกหนี้!$A$2:$A$20000, $A463, รายงานลูกหนี้!$K$2:$K$20000, 0)</f>
        <v>800</v>
      </c>
      <c r="K463">
        <f>SUMIFS(รายงานลูกหนี้!$G$2:$G$20000, รายงานลูกหนี้!$A$2:$A$20000, $A463, รายงานลูกหนี้!$K$2:$K$20000, "&gt;=1", รายงานลูกหนี้!$K$2:$K$20000, "&lt;=30")</f>
        <v>7583</v>
      </c>
      <c r="L463">
        <f>SUMIFS(รายงานลูกหนี้!$G$2:$G$20000, รายงานลูกหนี้!$A$2:$A$20000, $A463, รายงานลูกหนี้!$K$2:$K$20000, "&gt;=31", รายงานลูกหนี้!$K$2:$K$20000, "&lt;=60")</f>
        <v>0</v>
      </c>
      <c r="M463">
        <f>SUMIFS(รายงานลูกหนี้!$G$2:$G$20000, รายงานลูกหนี้!$A$2:$A$20000, $A463, รายงานลูกหนี้!$K$2:$K$20000, "&gt;=61", รายงานลูกหนี้!$K$2:$K$20000, "&lt;=90")</f>
        <v>0</v>
      </c>
      <c r="N463">
        <f>SUMIFS(รายงานลูกหนี้!$G$2:$G$20000, รายงานลูกหนี้!$A$2:$A$20000, $A463, รายงานลูกหนี้!$K$2:$K$20000, "&gt;90")</f>
        <v>0</v>
      </c>
      <c r="O463">
        <f t="shared" si="38"/>
        <v>8383</v>
      </c>
      <c r="P463" s="17">
        <f t="shared" si="39"/>
        <v>0.22614219253250625</v>
      </c>
    </row>
    <row r="464" spans="1:16" x14ac:dyDescent="0.2">
      <c r="A464" t="str">
        <v>4c8db62e848b21139a77aa391c73e9f148e029cd335729ee5455db1417de41e0</v>
      </c>
      <c r="B464">
        <f>COUNTIF(รายงานลูกหนี้!$A:$A,A464)</f>
        <v>29</v>
      </c>
      <c r="C464">
        <f>COUNTIFS(รายงานลูกหนี้!$A:$A,A464,รายงานลูกหนี้!$K:$K,"&gt;0")</f>
        <v>12</v>
      </c>
      <c r="D464">
        <f>SUMIF(รายงานลูกหนี้!$A:$A,A464,รายงานลูกหนี้!$K:$K)</f>
        <v>50</v>
      </c>
      <c r="E464">
        <f>_xlfn.MAXIFS(รายงานลูกหนี้!$K:$K,รายงานลูกหนี้!$A:$A,A464)</f>
        <v>10</v>
      </c>
      <c r="F464" s="17">
        <f t="shared" si="35"/>
        <v>0.41379310344827586</v>
      </c>
      <c r="G464" t="str">
        <f t="shared" si="36"/>
        <v>ค้างชำระ 1 - 30 วัน</v>
      </c>
      <c r="H464" t="str">
        <f t="shared" si="37"/>
        <v>ลูกหนี้ชั้นดี</v>
      </c>
      <c r="I464" s="17" cm="1">
        <f t="array" ref="I464">_xlfn.IFS(D464=0,0%, D464&lt;=30,25%, D464&lt;=60,50%, D464&lt;=90,75%, D464&gt;90,100%)</f>
        <v>0.5</v>
      </c>
      <c r="J464">
        <f>SUMIFS(รายงานลูกหนี้!$G$2:$G$20000, รายงานลูกหนี้!$A$2:$A$20000, $A464, รายงานลูกหนี้!$K$2:$K$20000, 0)</f>
        <v>47289</v>
      </c>
      <c r="K464">
        <f>SUMIFS(รายงานลูกหนี้!$G$2:$G$20000, รายงานลูกหนี้!$A$2:$A$20000, $A464, รายงานลูกหนี้!$K$2:$K$20000, "&gt;=1", รายงานลูกหนี้!$K$2:$K$20000, "&lt;=30")</f>
        <v>60747</v>
      </c>
      <c r="L464">
        <f>SUMIFS(รายงานลูกหนี้!$G$2:$G$20000, รายงานลูกหนี้!$A$2:$A$20000, $A464, รายงานลูกหนี้!$K$2:$K$20000, "&gt;=31", รายงานลูกหนี้!$K$2:$K$20000, "&lt;=60")</f>
        <v>0</v>
      </c>
      <c r="M464">
        <f>SUMIFS(รายงานลูกหนี้!$G$2:$G$20000, รายงานลูกหนี้!$A$2:$A$20000, $A464, รายงานลูกหนี้!$K$2:$K$20000, "&gt;=61", รายงานลูกหนี้!$K$2:$K$20000, "&lt;=90")</f>
        <v>0</v>
      </c>
      <c r="N464">
        <f>SUMIFS(รายงานลูกหนี้!$G$2:$G$20000, รายงานลูกหนี้!$A$2:$A$20000, $A464, รายงานลูกหนี้!$K$2:$K$20000, "&gt;90")</f>
        <v>0</v>
      </c>
      <c r="O464">
        <f t="shared" si="38"/>
        <v>108036</v>
      </c>
      <c r="P464" s="17">
        <f t="shared" si="39"/>
        <v>0.14057119848939242</v>
      </c>
    </row>
    <row r="465" spans="1:16" x14ac:dyDescent="0.2">
      <c r="A465" t="str">
        <v>bdd59557398bd1c5e13697515ee79738bfca72c330550dbdc1b2c054af603317</v>
      </c>
      <c r="B465">
        <f>COUNTIF(รายงานลูกหนี้!$A:$A,A465)</f>
        <v>1</v>
      </c>
      <c r="C465">
        <f>COUNTIFS(รายงานลูกหนี้!$A:$A,A465,รายงานลูกหนี้!$K:$K,"&gt;0")</f>
        <v>0</v>
      </c>
      <c r="D465">
        <f>SUMIF(รายงานลูกหนี้!$A:$A,A465,รายงานลูกหนี้!$K:$K)</f>
        <v>0</v>
      </c>
      <c r="E465">
        <f>_xlfn.MAXIFS(รายงานลูกหนี้!$K:$K,รายงานลูกหนี้!$A:$A,A465)</f>
        <v>0</v>
      </c>
      <c r="F465" s="17">
        <f t="shared" si="35"/>
        <v>0</v>
      </c>
      <c r="G465" t="str">
        <f t="shared" si="36"/>
        <v>ชำระตรงเวลา</v>
      </c>
      <c r="H465" t="str">
        <f t="shared" si="37"/>
        <v>ลูกหนี้ชั้นดี</v>
      </c>
      <c r="I465" s="17" cm="1">
        <f t="array" ref="I465">_xlfn.IFS(D465=0,0%, D465&lt;=30,25%, D465&lt;=60,50%, D465&lt;=90,75%, D465&gt;90,100%)</f>
        <v>0</v>
      </c>
      <c r="J465">
        <f>SUMIFS(รายงานลูกหนี้!$G$2:$G$20000, รายงานลูกหนี้!$A$2:$A$20000, $A465, รายงานลูกหนี้!$K$2:$K$20000, 0)</f>
        <v>700</v>
      </c>
      <c r="K465">
        <f>SUMIFS(รายงานลูกหนี้!$G$2:$G$20000, รายงานลูกหนี้!$A$2:$A$20000, $A465, รายงานลูกหนี้!$K$2:$K$20000, "&gt;=1", รายงานลูกหนี้!$K$2:$K$20000, "&lt;=30")</f>
        <v>0</v>
      </c>
      <c r="L465">
        <f>SUMIFS(รายงานลูกหนี้!$G$2:$G$20000, รายงานลูกหนี้!$A$2:$A$20000, $A465, รายงานลูกหนี้!$K$2:$K$20000, "&gt;=31", รายงานลูกหนี้!$K$2:$K$20000, "&lt;=60")</f>
        <v>0</v>
      </c>
      <c r="M465">
        <f>SUMIFS(รายงานลูกหนี้!$G$2:$G$20000, รายงานลูกหนี้!$A$2:$A$20000, $A465, รายงานลูกหนี้!$K$2:$K$20000, "&gt;=61", รายงานลูกหนี้!$K$2:$K$20000, "&lt;=90")</f>
        <v>0</v>
      </c>
      <c r="N465">
        <f>SUMIFS(รายงานลูกหนี้!$G$2:$G$20000, รายงานลูกหนี้!$A$2:$A$20000, $A465, รายงานลูกหนี้!$K$2:$K$20000, "&gt;90")</f>
        <v>0</v>
      </c>
      <c r="O465">
        <f t="shared" si="38"/>
        <v>700</v>
      </c>
      <c r="P465" s="17">
        <f t="shared" si="39"/>
        <v>0</v>
      </c>
    </row>
    <row r="466" spans="1:16" x14ac:dyDescent="0.2">
      <c r="A466" t="str">
        <v>eef479ba637052af714c1b8215c4f87a93bd44448bfeb03f1ed44b3c4b85a3d8</v>
      </c>
      <c r="B466">
        <f>COUNTIF(รายงานลูกหนี้!$A:$A,A466)</f>
        <v>1</v>
      </c>
      <c r="C466">
        <f>COUNTIFS(รายงานลูกหนี้!$A:$A,A466,รายงานลูกหนี้!$K:$K,"&gt;0")</f>
        <v>0</v>
      </c>
      <c r="D466">
        <f>SUMIF(รายงานลูกหนี้!$A:$A,A466,รายงานลูกหนี้!$K:$K)</f>
        <v>0</v>
      </c>
      <c r="E466">
        <f>_xlfn.MAXIFS(รายงานลูกหนี้!$K:$K,รายงานลูกหนี้!$A:$A,A466)</f>
        <v>0</v>
      </c>
      <c r="F466" s="17">
        <f t="shared" si="35"/>
        <v>0</v>
      </c>
      <c r="G466" t="str">
        <f t="shared" si="36"/>
        <v>ชำระตรงเวลา</v>
      </c>
      <c r="H466" t="str">
        <f t="shared" si="37"/>
        <v>ลูกหนี้ชั้นดี</v>
      </c>
      <c r="I466" s="17" cm="1">
        <f t="array" ref="I466">_xlfn.IFS(D466=0,0%, D466&lt;=30,25%, D466&lt;=60,50%, D466&lt;=90,75%, D466&gt;90,100%)</f>
        <v>0</v>
      </c>
      <c r="J466">
        <f>SUMIFS(รายงานลูกหนี้!$G$2:$G$20000, รายงานลูกหนี้!$A$2:$A$20000, $A466, รายงานลูกหนี้!$K$2:$K$20000, 0)</f>
        <v>1735</v>
      </c>
      <c r="K466">
        <f>SUMIFS(รายงานลูกหนี้!$G$2:$G$20000, รายงานลูกหนี้!$A$2:$A$20000, $A466, รายงานลูกหนี้!$K$2:$K$20000, "&gt;=1", รายงานลูกหนี้!$K$2:$K$20000, "&lt;=30")</f>
        <v>0</v>
      </c>
      <c r="L466">
        <f>SUMIFS(รายงานลูกหนี้!$G$2:$G$20000, รายงานลูกหนี้!$A$2:$A$20000, $A466, รายงานลูกหนี้!$K$2:$K$20000, "&gt;=31", รายงานลูกหนี้!$K$2:$K$20000, "&lt;=60")</f>
        <v>0</v>
      </c>
      <c r="M466">
        <f>SUMIFS(รายงานลูกหนี้!$G$2:$G$20000, รายงานลูกหนี้!$A$2:$A$20000, $A466, รายงานลูกหนี้!$K$2:$K$20000, "&gt;=61", รายงานลูกหนี้!$K$2:$K$20000, "&lt;=90")</f>
        <v>0</v>
      </c>
      <c r="N466">
        <f>SUMIFS(รายงานลูกหนี้!$G$2:$G$20000, รายงานลูกหนี้!$A$2:$A$20000, $A466, รายงานลูกหนี้!$K$2:$K$20000, "&gt;90")</f>
        <v>0</v>
      </c>
      <c r="O466">
        <f t="shared" si="38"/>
        <v>1735</v>
      </c>
      <c r="P466" s="17">
        <f t="shared" si="39"/>
        <v>0</v>
      </c>
    </row>
    <row r="467" spans="1:16" x14ac:dyDescent="0.2">
      <c r="A467" t="str">
        <v>0ba07a26510251a5c8edbd4adec8c0d2ab886c98dd2d0fc837df0406627ddcb2</v>
      </c>
      <c r="B467">
        <f>COUNTIF(รายงานลูกหนี้!$A:$A,A467)</f>
        <v>1</v>
      </c>
      <c r="C467">
        <f>COUNTIFS(รายงานลูกหนี้!$A:$A,A467,รายงานลูกหนี้!$K:$K,"&gt;0")</f>
        <v>0</v>
      </c>
      <c r="D467">
        <f>SUMIF(รายงานลูกหนี้!$A:$A,A467,รายงานลูกหนี้!$K:$K)</f>
        <v>0</v>
      </c>
      <c r="E467">
        <f>_xlfn.MAXIFS(รายงานลูกหนี้!$K:$K,รายงานลูกหนี้!$A:$A,A467)</f>
        <v>0</v>
      </c>
      <c r="F467" s="17">
        <f t="shared" si="35"/>
        <v>0</v>
      </c>
      <c r="G467" t="str">
        <f t="shared" si="36"/>
        <v>ชำระตรงเวลา</v>
      </c>
      <c r="H467" t="str">
        <f t="shared" si="37"/>
        <v>ลูกหนี้ชั้นดี</v>
      </c>
      <c r="I467" s="17" cm="1">
        <f t="array" ref="I467">_xlfn.IFS(D467=0,0%, D467&lt;=30,25%, D467&lt;=60,50%, D467&lt;=90,75%, D467&gt;90,100%)</f>
        <v>0</v>
      </c>
      <c r="J467">
        <f>SUMIFS(รายงานลูกหนี้!$G$2:$G$20000, รายงานลูกหนี้!$A$2:$A$20000, $A467, รายงานลูกหนี้!$K$2:$K$20000, 0)</f>
        <v>3285</v>
      </c>
      <c r="K467">
        <f>SUMIFS(รายงานลูกหนี้!$G$2:$G$20000, รายงานลูกหนี้!$A$2:$A$20000, $A467, รายงานลูกหนี้!$K$2:$K$20000, "&gt;=1", รายงานลูกหนี้!$K$2:$K$20000, "&lt;=30")</f>
        <v>0</v>
      </c>
      <c r="L467">
        <f>SUMIFS(รายงานลูกหนี้!$G$2:$G$20000, รายงานลูกหนี้!$A$2:$A$20000, $A467, รายงานลูกหนี้!$K$2:$K$20000, "&gt;=31", รายงานลูกหนี้!$K$2:$K$20000, "&lt;=60")</f>
        <v>0</v>
      </c>
      <c r="M467">
        <f>SUMIFS(รายงานลูกหนี้!$G$2:$G$20000, รายงานลูกหนี้!$A$2:$A$20000, $A467, รายงานลูกหนี้!$K$2:$K$20000, "&gt;=61", รายงานลูกหนี้!$K$2:$K$20000, "&lt;=90")</f>
        <v>0</v>
      </c>
      <c r="N467">
        <f>SUMIFS(รายงานลูกหนี้!$G$2:$G$20000, รายงานลูกหนี้!$A$2:$A$20000, $A467, รายงานลูกหนี้!$K$2:$K$20000, "&gt;90")</f>
        <v>0</v>
      </c>
      <c r="O467">
        <f t="shared" si="38"/>
        <v>3285</v>
      </c>
      <c r="P467" s="17">
        <f t="shared" si="39"/>
        <v>0</v>
      </c>
    </row>
    <row r="468" spans="1:16" x14ac:dyDescent="0.2">
      <c r="A468" t="str">
        <v>55f2af307d2a8ec7ad8f21e80542de2811b5b44217b8b0ba97c8dd3faddff8a3</v>
      </c>
      <c r="B468">
        <f>COUNTIF(รายงานลูกหนี้!$A:$A,A468)</f>
        <v>16</v>
      </c>
      <c r="C468">
        <f>COUNTIFS(รายงานลูกหนี้!$A:$A,A468,รายงานลูกหนี้!$K:$K,"&gt;0")</f>
        <v>2</v>
      </c>
      <c r="D468">
        <f>SUMIF(รายงานลูกหนี้!$A:$A,A468,รายงานลูกหนี้!$K:$K)</f>
        <v>2</v>
      </c>
      <c r="E468">
        <f>_xlfn.MAXIFS(รายงานลูกหนี้!$K:$K,รายงานลูกหนี้!$A:$A,A468)</f>
        <v>1</v>
      </c>
      <c r="F468" s="17">
        <f t="shared" si="35"/>
        <v>0.125</v>
      </c>
      <c r="G468" t="str">
        <f t="shared" si="36"/>
        <v>ค้างชำระ 1 - 30 วัน</v>
      </c>
      <c r="H468" t="str">
        <f t="shared" si="37"/>
        <v>ลูกหนี้ชั้นดี</v>
      </c>
      <c r="I468" s="17" cm="1">
        <f t="array" ref="I468">_xlfn.IFS(D468=0,0%, D468&lt;=30,25%, D468&lt;=60,50%, D468&lt;=90,75%, D468&gt;90,100%)</f>
        <v>0.25</v>
      </c>
      <c r="J468">
        <f>SUMIFS(รายงานลูกหนี้!$G$2:$G$20000, รายงานลูกหนี้!$A$2:$A$20000, $A468, รายงานลูกหนี้!$K$2:$K$20000, 0)</f>
        <v>42575</v>
      </c>
      <c r="K468">
        <f>SUMIFS(รายงานลูกหนี้!$G$2:$G$20000, รายงานลูกหนี้!$A$2:$A$20000, $A468, รายงานลูกหนี้!$K$2:$K$20000, "&gt;=1", รายงานลูกหนี้!$K$2:$K$20000, "&lt;=30")</f>
        <v>3620</v>
      </c>
      <c r="L468">
        <f>SUMIFS(รายงานลูกหนี้!$G$2:$G$20000, รายงานลูกหนี้!$A$2:$A$20000, $A468, รายงานลูกหนี้!$K$2:$K$20000, "&gt;=31", รายงานลูกหนี้!$K$2:$K$20000, "&lt;=60")</f>
        <v>0</v>
      </c>
      <c r="M468">
        <f>SUMIFS(รายงานลูกหนี้!$G$2:$G$20000, รายงานลูกหนี้!$A$2:$A$20000, $A468, รายงานลูกหนี้!$K$2:$K$20000, "&gt;=61", รายงานลูกหนี้!$K$2:$K$20000, "&lt;=90")</f>
        <v>0</v>
      </c>
      <c r="N468">
        <f>SUMIFS(รายงานลูกหนี้!$G$2:$G$20000, รายงานลูกหนี้!$A$2:$A$20000, $A468, รายงานลูกหนี้!$K$2:$K$20000, "&gt;90")</f>
        <v>0</v>
      </c>
      <c r="O468">
        <f t="shared" si="38"/>
        <v>46195</v>
      </c>
      <c r="P468" s="17">
        <f t="shared" si="39"/>
        <v>1.9590864812209112E-2</v>
      </c>
    </row>
    <row r="469" spans="1:16" x14ac:dyDescent="0.2">
      <c r="A469" t="str">
        <v>ef833facf6398610bbfda52377740233256e1b347dfa01d40842630b52204147</v>
      </c>
      <c r="B469">
        <f>COUNTIF(รายงานลูกหนี้!$A:$A,A469)</f>
        <v>1</v>
      </c>
      <c r="C469">
        <f>COUNTIFS(รายงานลูกหนี้!$A:$A,A469,รายงานลูกหนี้!$K:$K,"&gt;0")</f>
        <v>1</v>
      </c>
      <c r="D469">
        <f>SUMIF(รายงานลูกหนี้!$A:$A,A469,รายงานลูกหนี้!$K:$K)</f>
        <v>12</v>
      </c>
      <c r="E469">
        <f>_xlfn.MAXIFS(รายงานลูกหนี้!$K:$K,รายงานลูกหนี้!$A:$A,A469)</f>
        <v>12</v>
      </c>
      <c r="F469" s="17">
        <f t="shared" si="35"/>
        <v>1</v>
      </c>
      <c r="G469" t="str">
        <f t="shared" si="36"/>
        <v>ค้างชำระ 1 - 30 วัน</v>
      </c>
      <c r="H469" t="str">
        <f t="shared" si="37"/>
        <v>ลูกหนี้ชั้นดี</v>
      </c>
      <c r="I469" s="17" cm="1">
        <f t="array" ref="I469">_xlfn.IFS(D469=0,0%, D469&lt;=30,25%, D469&lt;=60,50%, D469&lt;=90,75%, D469&gt;90,100%)</f>
        <v>0.25</v>
      </c>
      <c r="J469">
        <f>SUMIFS(รายงานลูกหนี้!$G$2:$G$20000, รายงานลูกหนี้!$A$2:$A$20000, $A469, รายงานลูกหนี้!$K$2:$K$20000, 0)</f>
        <v>0</v>
      </c>
      <c r="K469">
        <f>SUMIFS(รายงานลูกหนี้!$G$2:$G$20000, รายงานลูกหนี้!$A$2:$A$20000, $A469, รายงานลูกหนี้!$K$2:$K$20000, "&gt;=1", รายงานลูกหนี้!$K$2:$K$20000, "&lt;=30")</f>
        <v>17120</v>
      </c>
      <c r="L469">
        <f>SUMIFS(รายงานลูกหนี้!$G$2:$G$20000, รายงานลูกหนี้!$A$2:$A$20000, $A469, รายงานลูกหนี้!$K$2:$K$20000, "&gt;=31", รายงานลูกหนี้!$K$2:$K$20000, "&lt;=60")</f>
        <v>0</v>
      </c>
      <c r="M469">
        <f>SUMIFS(รายงานลูกหนี้!$G$2:$G$20000, รายงานลูกหนี้!$A$2:$A$20000, $A469, รายงานลูกหนี้!$K$2:$K$20000, "&gt;=61", รายงานลูกหนี้!$K$2:$K$20000, "&lt;=90")</f>
        <v>0</v>
      </c>
      <c r="N469">
        <f>SUMIFS(รายงานลูกหนี้!$G$2:$G$20000, รายงานลูกหนี้!$A$2:$A$20000, $A469, รายงานลูกหนี้!$K$2:$K$20000, "&gt;90")</f>
        <v>0</v>
      </c>
      <c r="O469">
        <f t="shared" si="38"/>
        <v>17120</v>
      </c>
      <c r="P469" s="17">
        <f t="shared" si="39"/>
        <v>0.25</v>
      </c>
    </row>
    <row r="470" spans="1:16" x14ac:dyDescent="0.2">
      <c r="A470" t="str">
        <v>da13334054b6f1f6e3f842b8c8ba739373a32fd5a6311250c13896abeb0a64af</v>
      </c>
      <c r="B470">
        <f>COUNTIF(รายงานลูกหนี้!$A:$A,A470)</f>
        <v>19</v>
      </c>
      <c r="C470">
        <f>COUNTIFS(รายงานลูกหนี้!$A:$A,A470,รายงานลูกหนี้!$K:$K,"&gt;0")</f>
        <v>9</v>
      </c>
      <c r="D470">
        <f>SUMIF(รายงานลูกหนี้!$A:$A,A470,รายงานลูกหนี้!$K:$K)</f>
        <v>42</v>
      </c>
      <c r="E470">
        <f>_xlfn.MAXIFS(รายงานลูกหนี้!$K:$K,รายงานลูกหนี้!$A:$A,A470)</f>
        <v>14</v>
      </c>
      <c r="F470" s="17">
        <f t="shared" si="35"/>
        <v>0.47368421052631576</v>
      </c>
      <c r="G470" t="str">
        <f t="shared" si="36"/>
        <v>ค้างชำระ 1 - 30 วัน</v>
      </c>
      <c r="H470" t="str">
        <f t="shared" si="37"/>
        <v>ลูกหนี้ชั้นดี</v>
      </c>
      <c r="I470" s="17" cm="1">
        <f t="array" ref="I470">_xlfn.IFS(D470=0,0%, D470&lt;=30,25%, D470&lt;=60,50%, D470&lt;=90,75%, D470&gt;90,100%)</f>
        <v>0.5</v>
      </c>
      <c r="J470">
        <f>SUMIFS(รายงานลูกหนี้!$G$2:$G$20000, รายงานลูกหนี้!$A$2:$A$20000, $A470, รายงานลูกหนี้!$K$2:$K$20000, 0)</f>
        <v>46463</v>
      </c>
      <c r="K470">
        <f>SUMIFS(รายงานลูกหนี้!$G$2:$G$20000, รายงานลูกหนี้!$A$2:$A$20000, $A470, รายงานลูกหนี้!$K$2:$K$20000, "&gt;=1", รายงานลูกหนี้!$K$2:$K$20000, "&lt;=30")</f>
        <v>67038</v>
      </c>
      <c r="L470">
        <f>SUMIFS(รายงานลูกหนี้!$G$2:$G$20000, รายงานลูกหนี้!$A$2:$A$20000, $A470, รายงานลูกหนี้!$K$2:$K$20000, "&gt;=31", รายงานลูกหนี้!$K$2:$K$20000, "&lt;=60")</f>
        <v>0</v>
      </c>
      <c r="M470">
        <f>SUMIFS(รายงานลูกหนี้!$G$2:$G$20000, รายงานลูกหนี้!$A$2:$A$20000, $A470, รายงานลูกหนี้!$K$2:$K$20000, "&gt;=61", รายงานลูกหนี้!$K$2:$K$20000, "&lt;=90")</f>
        <v>0</v>
      </c>
      <c r="N470">
        <f>SUMIFS(รายงานลูกหนี้!$G$2:$G$20000, รายงานลูกหนี้!$A$2:$A$20000, $A470, รายงานลูกหนี้!$K$2:$K$20000, "&gt;90")</f>
        <v>0</v>
      </c>
      <c r="O470">
        <f t="shared" si="38"/>
        <v>113501</v>
      </c>
      <c r="P470" s="17">
        <f t="shared" si="39"/>
        <v>0.14765949198685474</v>
      </c>
    </row>
    <row r="471" spans="1:16" x14ac:dyDescent="0.2">
      <c r="A471" t="str">
        <v>8a6462abcbf13c8265230f3b77e598bae61e1f4ccb7d7431d5b44b5db428469e</v>
      </c>
      <c r="B471">
        <f>COUNTIF(รายงานลูกหนี้!$A:$A,A471)</f>
        <v>2</v>
      </c>
      <c r="C471">
        <f>COUNTIFS(รายงานลูกหนี้!$A:$A,A471,รายงานลูกหนี้!$K:$K,"&gt;0")</f>
        <v>2</v>
      </c>
      <c r="D471">
        <f>SUMIF(รายงานลูกหนี้!$A:$A,A471,รายงานลูกหนี้!$K:$K)</f>
        <v>24</v>
      </c>
      <c r="E471">
        <f>_xlfn.MAXIFS(รายงานลูกหนี้!$K:$K,รายงานลูกหนี้!$A:$A,A471)</f>
        <v>13</v>
      </c>
      <c r="F471" s="17">
        <f t="shared" si="35"/>
        <v>1</v>
      </c>
      <c r="G471" t="str">
        <f t="shared" si="36"/>
        <v>ค้างชำระ 1 - 30 วัน</v>
      </c>
      <c r="H471" t="str">
        <f t="shared" si="37"/>
        <v>ลูกหนี้ชั้นดี</v>
      </c>
      <c r="I471" s="17" cm="1">
        <f t="array" ref="I471">_xlfn.IFS(D471=0,0%, D471&lt;=30,25%, D471&lt;=60,50%, D471&lt;=90,75%, D471&gt;90,100%)</f>
        <v>0.25</v>
      </c>
      <c r="J471">
        <f>SUMIFS(รายงานลูกหนี้!$G$2:$G$20000, รายงานลูกหนี้!$A$2:$A$20000, $A471, รายงานลูกหนี้!$K$2:$K$20000, 0)</f>
        <v>0</v>
      </c>
      <c r="K471">
        <f>SUMIFS(รายงานลูกหนี้!$G$2:$G$20000, รายงานลูกหนี้!$A$2:$A$20000, $A471, รายงานลูกหนี้!$K$2:$K$20000, "&gt;=1", รายงานลูกหนี้!$K$2:$K$20000, "&lt;=30")</f>
        <v>1530</v>
      </c>
      <c r="L471">
        <f>SUMIFS(รายงานลูกหนี้!$G$2:$G$20000, รายงานลูกหนี้!$A$2:$A$20000, $A471, รายงานลูกหนี้!$K$2:$K$20000, "&gt;=31", รายงานลูกหนี้!$K$2:$K$20000, "&lt;=60")</f>
        <v>0</v>
      </c>
      <c r="M471">
        <f>SUMIFS(รายงานลูกหนี้!$G$2:$G$20000, รายงานลูกหนี้!$A$2:$A$20000, $A471, รายงานลูกหนี้!$K$2:$K$20000, "&gt;=61", รายงานลูกหนี้!$K$2:$K$20000, "&lt;=90")</f>
        <v>0</v>
      </c>
      <c r="N471">
        <f>SUMIFS(รายงานลูกหนี้!$G$2:$G$20000, รายงานลูกหนี้!$A$2:$A$20000, $A471, รายงานลูกหนี้!$K$2:$K$20000, "&gt;90")</f>
        <v>0</v>
      </c>
      <c r="O471">
        <f t="shared" si="38"/>
        <v>1530</v>
      </c>
      <c r="P471" s="17">
        <f t="shared" si="39"/>
        <v>0.25</v>
      </c>
    </row>
    <row r="472" spans="1:16" x14ac:dyDescent="0.2">
      <c r="A472" t="str">
        <v>41617117ef5ea8007753e419a082153c334f762e8eec075dcaa6532096082d48</v>
      </c>
      <c r="B472">
        <f>COUNTIF(รายงานลูกหนี้!$A:$A,A472)</f>
        <v>4</v>
      </c>
      <c r="C472">
        <f>COUNTIFS(รายงานลูกหนี้!$A:$A,A472,รายงานลูกหนี้!$K:$K,"&gt;0")</f>
        <v>3</v>
      </c>
      <c r="D472">
        <f>SUMIF(รายงานลูกหนี้!$A:$A,A472,รายงานลูกหนี้!$K:$K)</f>
        <v>30</v>
      </c>
      <c r="E472">
        <f>_xlfn.MAXIFS(รายงานลูกหนี้!$K:$K,รายงานลูกหนี้!$A:$A,A472)</f>
        <v>25</v>
      </c>
      <c r="F472" s="17">
        <f t="shared" si="35"/>
        <v>0.75</v>
      </c>
      <c r="G472" t="str">
        <f t="shared" si="36"/>
        <v>ค้างชำระ 1 - 30 วัน</v>
      </c>
      <c r="H472" t="str">
        <f t="shared" si="37"/>
        <v>ลูกหนี้ชั้นดี</v>
      </c>
      <c r="I472" s="17" cm="1">
        <f t="array" ref="I472">_xlfn.IFS(D472=0,0%, D472&lt;=30,25%, D472&lt;=60,50%, D472&lt;=90,75%, D472&gt;90,100%)</f>
        <v>0.25</v>
      </c>
      <c r="J472">
        <f>SUMIFS(รายงานลูกหนี้!$G$2:$G$20000, รายงานลูกหนี้!$A$2:$A$20000, $A472, รายงานลูกหนี้!$K$2:$K$20000, 0)</f>
        <v>2370</v>
      </c>
      <c r="K472">
        <f>SUMIFS(รายงานลูกหนี้!$G$2:$G$20000, รายงานลูกหนี้!$A$2:$A$20000, $A472, รายงานลูกหนี้!$K$2:$K$20000, "&gt;=1", รายงานลูกหนี้!$K$2:$K$20000, "&lt;=30")</f>
        <v>14133</v>
      </c>
      <c r="L472">
        <f>SUMIFS(รายงานลูกหนี้!$G$2:$G$20000, รายงานลูกหนี้!$A$2:$A$20000, $A472, รายงานลูกหนี้!$K$2:$K$20000, "&gt;=31", รายงานลูกหนี้!$K$2:$K$20000, "&lt;=60")</f>
        <v>0</v>
      </c>
      <c r="M472">
        <f>SUMIFS(รายงานลูกหนี้!$G$2:$G$20000, รายงานลูกหนี้!$A$2:$A$20000, $A472, รายงานลูกหนี้!$K$2:$K$20000, "&gt;=61", รายงานลูกหนี้!$K$2:$K$20000, "&lt;=90")</f>
        <v>0</v>
      </c>
      <c r="N472">
        <f>SUMIFS(รายงานลูกหนี้!$G$2:$G$20000, รายงานลูกหนี้!$A$2:$A$20000, $A472, รายงานลูกหนี้!$K$2:$K$20000, "&gt;90")</f>
        <v>0</v>
      </c>
      <c r="O472">
        <f t="shared" si="38"/>
        <v>16503</v>
      </c>
      <c r="P472" s="17">
        <f t="shared" si="39"/>
        <v>0.21409743682966734</v>
      </c>
    </row>
    <row r="473" spans="1:16" x14ac:dyDescent="0.2">
      <c r="A473" t="str">
        <v>7a14b99c82b05d2420d5d7473b15bed9db18e8ed3ef54ea4554514956c0a4359</v>
      </c>
      <c r="B473">
        <f>COUNTIF(รายงานลูกหนี้!$A:$A,A473)</f>
        <v>2</v>
      </c>
      <c r="C473">
        <f>COUNTIFS(รายงานลูกหนี้!$A:$A,A473,รายงานลูกหนี้!$K:$K,"&gt;0")</f>
        <v>1</v>
      </c>
      <c r="D473">
        <f>SUMIF(รายงานลูกหนี้!$A:$A,A473,รายงานลูกหนี้!$K:$K)</f>
        <v>3</v>
      </c>
      <c r="E473">
        <f>_xlfn.MAXIFS(รายงานลูกหนี้!$K:$K,รายงานลูกหนี้!$A:$A,A473)</f>
        <v>3</v>
      </c>
      <c r="F473" s="17">
        <f t="shared" si="35"/>
        <v>0.5</v>
      </c>
      <c r="G473" t="str">
        <f t="shared" si="36"/>
        <v>ค้างชำระ 1 - 30 วัน</v>
      </c>
      <c r="H473" t="str">
        <f t="shared" si="37"/>
        <v>ลูกหนี้ชั้นดี</v>
      </c>
      <c r="I473" s="17" cm="1">
        <f t="array" ref="I473">_xlfn.IFS(D473=0,0%, D473&lt;=30,25%, D473&lt;=60,50%, D473&lt;=90,75%, D473&gt;90,100%)</f>
        <v>0.25</v>
      </c>
      <c r="J473">
        <f>SUMIFS(รายงานลูกหนี้!$G$2:$G$20000, รายงานลูกหนี้!$A$2:$A$20000, $A473, รายงานลูกหนี้!$K$2:$K$20000, 0)</f>
        <v>1292</v>
      </c>
      <c r="K473">
        <f>SUMIFS(รายงานลูกหนี้!$G$2:$G$20000, รายงานลูกหนี้!$A$2:$A$20000, $A473, รายงานลูกหนี้!$K$2:$K$20000, "&gt;=1", รายงานลูกหนี้!$K$2:$K$20000, "&lt;=30")</f>
        <v>3405</v>
      </c>
      <c r="L473">
        <f>SUMIFS(รายงานลูกหนี้!$G$2:$G$20000, รายงานลูกหนี้!$A$2:$A$20000, $A473, รายงานลูกหนี้!$K$2:$K$20000, "&gt;=31", รายงานลูกหนี้!$K$2:$K$20000, "&lt;=60")</f>
        <v>0</v>
      </c>
      <c r="M473">
        <f>SUMIFS(รายงานลูกหนี้!$G$2:$G$20000, รายงานลูกหนี้!$A$2:$A$20000, $A473, รายงานลูกหนี้!$K$2:$K$20000, "&gt;=61", รายงานลูกหนี้!$K$2:$K$20000, "&lt;=90")</f>
        <v>0</v>
      </c>
      <c r="N473">
        <f>SUMIFS(รายงานลูกหนี้!$G$2:$G$20000, รายงานลูกหนี้!$A$2:$A$20000, $A473, รายงานลูกหนี้!$K$2:$K$20000, "&gt;90")</f>
        <v>0</v>
      </c>
      <c r="O473">
        <f t="shared" si="38"/>
        <v>4697</v>
      </c>
      <c r="P473" s="17">
        <f t="shared" si="39"/>
        <v>0.18123270172450501</v>
      </c>
    </row>
    <row r="474" spans="1:16" x14ac:dyDescent="0.2">
      <c r="A474" t="str">
        <v>2810ba561b76a17e948da18ac4440f535dd043def6b6ee18d2836a18198e4fb0</v>
      </c>
      <c r="B474">
        <f>COUNTIF(รายงานลูกหนี้!$A:$A,A474)</f>
        <v>7</v>
      </c>
      <c r="C474">
        <f>COUNTIFS(รายงานลูกหนี้!$A:$A,A474,รายงานลูกหนี้!$K:$K,"&gt;0")</f>
        <v>1</v>
      </c>
      <c r="D474">
        <f>SUMIF(รายงานลูกหนี้!$A:$A,A474,รายงานลูกหนี้!$K:$K)</f>
        <v>3</v>
      </c>
      <c r="E474">
        <f>_xlfn.MAXIFS(รายงานลูกหนี้!$K:$K,รายงานลูกหนี้!$A:$A,A474)</f>
        <v>3</v>
      </c>
      <c r="F474" s="17">
        <f t="shared" si="35"/>
        <v>0.14285714285714285</v>
      </c>
      <c r="G474" t="str">
        <f t="shared" si="36"/>
        <v>ค้างชำระ 1 - 30 วัน</v>
      </c>
      <c r="H474" t="str">
        <f t="shared" si="37"/>
        <v>ลูกหนี้ชั้นดี</v>
      </c>
      <c r="I474" s="17" cm="1">
        <f t="array" ref="I474">_xlfn.IFS(D474=0,0%, D474&lt;=30,25%, D474&lt;=60,50%, D474&lt;=90,75%, D474&gt;90,100%)</f>
        <v>0.25</v>
      </c>
      <c r="J474">
        <f>SUMIFS(รายงานลูกหนี้!$G$2:$G$20000, รายงานลูกหนี้!$A$2:$A$20000, $A474, รายงานลูกหนี้!$K$2:$K$20000, 0)</f>
        <v>22261</v>
      </c>
      <c r="K474">
        <f>SUMIFS(รายงานลูกหนี้!$G$2:$G$20000, รายงานลูกหนี้!$A$2:$A$20000, $A474, รายงานลูกหนี้!$K$2:$K$20000, "&gt;=1", รายงานลูกหนี้!$K$2:$K$20000, "&lt;=30")</f>
        <v>2840</v>
      </c>
      <c r="L474">
        <f>SUMIFS(รายงานลูกหนี้!$G$2:$G$20000, รายงานลูกหนี้!$A$2:$A$20000, $A474, รายงานลูกหนี้!$K$2:$K$20000, "&gt;=31", รายงานลูกหนี้!$K$2:$K$20000, "&lt;=60")</f>
        <v>0</v>
      </c>
      <c r="M474">
        <f>SUMIFS(รายงานลูกหนี้!$G$2:$G$20000, รายงานลูกหนี้!$A$2:$A$20000, $A474, รายงานลูกหนี้!$K$2:$K$20000, "&gt;=61", รายงานลูกหนี้!$K$2:$K$20000, "&lt;=90")</f>
        <v>0</v>
      </c>
      <c r="N474">
        <f>SUMIFS(รายงานลูกหนี้!$G$2:$G$20000, รายงานลูกหนี้!$A$2:$A$20000, $A474, รายงานลูกหนี้!$K$2:$K$20000, "&gt;90")</f>
        <v>0</v>
      </c>
      <c r="O474">
        <f t="shared" si="38"/>
        <v>25101</v>
      </c>
      <c r="P474" s="17">
        <f t="shared" si="39"/>
        <v>2.8285725668300069E-2</v>
      </c>
    </row>
    <row r="475" spans="1:16" x14ac:dyDescent="0.2">
      <c r="A475" t="str">
        <v>4c43923cee07f92eddb9e9ee53c412ea3d46dc17afc9a41616b77646eb839f08</v>
      </c>
      <c r="B475">
        <f>COUNTIF(รายงานลูกหนี้!$A:$A,A475)</f>
        <v>1</v>
      </c>
      <c r="C475">
        <f>COUNTIFS(รายงานลูกหนี้!$A:$A,A475,รายงานลูกหนี้!$K:$K,"&gt;0")</f>
        <v>0</v>
      </c>
      <c r="D475">
        <f>SUMIF(รายงานลูกหนี้!$A:$A,A475,รายงานลูกหนี้!$K:$K)</f>
        <v>0</v>
      </c>
      <c r="E475">
        <f>_xlfn.MAXIFS(รายงานลูกหนี้!$K:$K,รายงานลูกหนี้!$A:$A,A475)</f>
        <v>0</v>
      </c>
      <c r="F475" s="17">
        <f t="shared" si="35"/>
        <v>0</v>
      </c>
      <c r="G475" t="str">
        <f t="shared" si="36"/>
        <v>ชำระตรงเวลา</v>
      </c>
      <c r="H475" t="str">
        <f t="shared" si="37"/>
        <v>ลูกหนี้ชั้นดี</v>
      </c>
      <c r="I475" s="17" cm="1">
        <f t="array" ref="I475">_xlfn.IFS(D475=0,0%, D475&lt;=30,25%, D475&lt;=60,50%, D475&lt;=90,75%, D475&gt;90,100%)</f>
        <v>0</v>
      </c>
      <c r="J475">
        <f>SUMIFS(รายงานลูกหนี้!$G$2:$G$20000, รายงานลูกหนี้!$A$2:$A$20000, $A475, รายงานลูกหนี้!$K$2:$K$20000, 0)</f>
        <v>1250</v>
      </c>
      <c r="K475">
        <f>SUMIFS(รายงานลูกหนี้!$G$2:$G$20000, รายงานลูกหนี้!$A$2:$A$20000, $A475, รายงานลูกหนี้!$K$2:$K$20000, "&gt;=1", รายงานลูกหนี้!$K$2:$K$20000, "&lt;=30")</f>
        <v>0</v>
      </c>
      <c r="L475">
        <f>SUMIFS(รายงานลูกหนี้!$G$2:$G$20000, รายงานลูกหนี้!$A$2:$A$20000, $A475, รายงานลูกหนี้!$K$2:$K$20000, "&gt;=31", รายงานลูกหนี้!$K$2:$K$20000, "&lt;=60")</f>
        <v>0</v>
      </c>
      <c r="M475">
        <f>SUMIFS(รายงานลูกหนี้!$G$2:$G$20000, รายงานลูกหนี้!$A$2:$A$20000, $A475, รายงานลูกหนี้!$K$2:$K$20000, "&gt;=61", รายงานลูกหนี้!$K$2:$K$20000, "&lt;=90")</f>
        <v>0</v>
      </c>
      <c r="N475">
        <f>SUMIFS(รายงานลูกหนี้!$G$2:$G$20000, รายงานลูกหนี้!$A$2:$A$20000, $A475, รายงานลูกหนี้!$K$2:$K$20000, "&gt;90")</f>
        <v>0</v>
      </c>
      <c r="O475">
        <f t="shared" si="38"/>
        <v>1250</v>
      </c>
      <c r="P475" s="17">
        <f t="shared" si="39"/>
        <v>0</v>
      </c>
    </row>
    <row r="476" spans="1:16" x14ac:dyDescent="0.2">
      <c r="A476" t="str">
        <v>506ff75bf14829daa515c72f525efff0feca04a55437258b619a18552fa4a942</v>
      </c>
      <c r="B476">
        <f>COUNTIF(รายงานลูกหนี้!$A:$A,A476)</f>
        <v>7</v>
      </c>
      <c r="C476">
        <f>COUNTIFS(รายงานลูกหนี้!$A:$A,A476,รายงานลูกหนี้!$K:$K,"&gt;0")</f>
        <v>2</v>
      </c>
      <c r="D476">
        <f>SUMIF(รายงานลูกหนี้!$A:$A,A476,รายงานลูกหนี้!$K:$K)</f>
        <v>6</v>
      </c>
      <c r="E476">
        <f>_xlfn.MAXIFS(รายงานลูกหนี้!$K:$K,รายงานลูกหนี้!$A:$A,A476)</f>
        <v>3</v>
      </c>
      <c r="F476" s="17">
        <f t="shared" si="35"/>
        <v>0.2857142857142857</v>
      </c>
      <c r="G476" t="str">
        <f t="shared" si="36"/>
        <v>ค้างชำระ 1 - 30 วัน</v>
      </c>
      <c r="H476" t="str">
        <f t="shared" si="37"/>
        <v>ลูกหนี้ชั้นดี</v>
      </c>
      <c r="I476" s="17" cm="1">
        <f t="array" ref="I476">_xlfn.IFS(D476=0,0%, D476&lt;=30,25%, D476&lt;=60,50%, D476&lt;=90,75%, D476&gt;90,100%)</f>
        <v>0.25</v>
      </c>
      <c r="J476">
        <f>SUMIFS(รายงานลูกหนี้!$G$2:$G$20000, รายงานลูกหนี้!$A$2:$A$20000, $A476, รายงานลูกหนี้!$K$2:$K$20000, 0)</f>
        <v>3096</v>
      </c>
      <c r="K476">
        <f>SUMIFS(รายงานลูกหนี้!$G$2:$G$20000, รายงานลูกหนี้!$A$2:$A$20000, $A476, รายงานลูกหนี้!$K$2:$K$20000, "&gt;=1", รายงานลูกหนี้!$K$2:$K$20000, "&lt;=30")</f>
        <v>175724</v>
      </c>
      <c r="L476">
        <f>SUMIFS(รายงานลูกหนี้!$G$2:$G$20000, รายงานลูกหนี้!$A$2:$A$20000, $A476, รายงานลูกหนี้!$K$2:$K$20000, "&gt;=31", รายงานลูกหนี้!$K$2:$K$20000, "&lt;=60")</f>
        <v>0</v>
      </c>
      <c r="M476">
        <f>SUMIFS(รายงานลูกหนี้!$G$2:$G$20000, รายงานลูกหนี้!$A$2:$A$20000, $A476, รายงานลูกหนี้!$K$2:$K$20000, "&gt;=61", รายงานลูกหนี้!$K$2:$K$20000, "&lt;=90")</f>
        <v>0</v>
      </c>
      <c r="N476">
        <f>SUMIFS(รายงานลูกหนี้!$G$2:$G$20000, รายงานลูกหนี้!$A$2:$A$20000, $A476, รายงานลูกหนี้!$K$2:$K$20000, "&gt;90")</f>
        <v>0</v>
      </c>
      <c r="O476">
        <f t="shared" si="38"/>
        <v>178820</v>
      </c>
      <c r="P476" s="17">
        <f t="shared" si="39"/>
        <v>0.24567162509786378</v>
      </c>
    </row>
    <row r="477" spans="1:16" x14ac:dyDescent="0.2">
      <c r="A477" t="str">
        <v>a8a016da347f9a39f4651713ddf96c84c560a91a13afa4d18e38d50190ce2180</v>
      </c>
      <c r="B477">
        <f>COUNTIF(รายงานลูกหนี้!$A:$A,A477)</f>
        <v>22</v>
      </c>
      <c r="C477">
        <f>COUNTIFS(รายงานลูกหนี้!$A:$A,A477,รายงานลูกหนี้!$K:$K,"&gt;0")</f>
        <v>7</v>
      </c>
      <c r="D477">
        <f>SUMIF(รายงานลูกหนี้!$A:$A,A477,รายงานลูกหนี้!$K:$K)</f>
        <v>19</v>
      </c>
      <c r="E477">
        <f>_xlfn.MAXIFS(รายงานลูกหนี้!$K:$K,รายงานลูกหนี้!$A:$A,A477)</f>
        <v>5</v>
      </c>
      <c r="F477" s="17">
        <f t="shared" si="35"/>
        <v>0.31818181818181818</v>
      </c>
      <c r="G477" t="str">
        <f t="shared" si="36"/>
        <v>ค้างชำระ 1 - 30 วัน</v>
      </c>
      <c r="H477" t="str">
        <f t="shared" si="37"/>
        <v>ลูกหนี้ชั้นดี</v>
      </c>
      <c r="I477" s="17" cm="1">
        <f t="array" ref="I477">_xlfn.IFS(D477=0,0%, D477&lt;=30,25%, D477&lt;=60,50%, D477&lt;=90,75%, D477&gt;90,100%)</f>
        <v>0.25</v>
      </c>
      <c r="J477">
        <f>SUMIFS(รายงานลูกหนี้!$G$2:$G$20000, รายงานลูกหนี้!$A$2:$A$20000, $A477, รายงานลูกหนี้!$K$2:$K$20000, 0)</f>
        <v>176593</v>
      </c>
      <c r="K477">
        <f>SUMIFS(รายงานลูกหนี้!$G$2:$G$20000, รายงานลูกหนี้!$A$2:$A$20000, $A477, รายงานลูกหนี้!$K$2:$K$20000, "&gt;=1", รายงานลูกหนี้!$K$2:$K$20000, "&lt;=30")</f>
        <v>25395</v>
      </c>
      <c r="L477">
        <f>SUMIFS(รายงานลูกหนี้!$G$2:$G$20000, รายงานลูกหนี้!$A$2:$A$20000, $A477, รายงานลูกหนี้!$K$2:$K$20000, "&gt;=31", รายงานลูกหนี้!$K$2:$K$20000, "&lt;=60")</f>
        <v>0</v>
      </c>
      <c r="M477">
        <f>SUMIFS(รายงานลูกหนี้!$G$2:$G$20000, รายงานลูกหนี้!$A$2:$A$20000, $A477, รายงานลูกหนี้!$K$2:$K$20000, "&gt;=61", รายงานลูกหนี้!$K$2:$K$20000, "&lt;=90")</f>
        <v>0</v>
      </c>
      <c r="N477">
        <f>SUMIFS(รายงานลูกหนี้!$G$2:$G$20000, รายงานลูกหนี้!$A$2:$A$20000, $A477, รายงานลูกหนี้!$K$2:$K$20000, "&gt;90")</f>
        <v>0</v>
      </c>
      <c r="O477">
        <f t="shared" si="38"/>
        <v>201988</v>
      </c>
      <c r="P477" s="17">
        <f t="shared" si="39"/>
        <v>3.1431322652830863E-2</v>
      </c>
    </row>
    <row r="478" spans="1:16" x14ac:dyDescent="0.2">
      <c r="A478" t="str">
        <v>8b840cca1ea47e0d94f5d1fe7b2081309740579d086f2fb6b9fa5c6d890ea2af</v>
      </c>
      <c r="B478">
        <f>COUNTIF(รายงานลูกหนี้!$A:$A,A478)</f>
        <v>4</v>
      </c>
      <c r="C478">
        <f>COUNTIFS(รายงานลูกหนี้!$A:$A,A478,รายงานลูกหนี้!$K:$K,"&gt;0")</f>
        <v>3</v>
      </c>
      <c r="D478">
        <f>SUMIF(รายงานลูกหนี้!$A:$A,A478,รายงานลูกหนี้!$K:$K)</f>
        <v>13</v>
      </c>
      <c r="E478">
        <f>_xlfn.MAXIFS(รายงานลูกหนี้!$K:$K,รายงานลูกหนี้!$A:$A,A478)</f>
        <v>6</v>
      </c>
      <c r="F478" s="17">
        <f t="shared" si="35"/>
        <v>0.75</v>
      </c>
      <c r="G478" t="str">
        <f t="shared" si="36"/>
        <v>ค้างชำระ 1 - 30 วัน</v>
      </c>
      <c r="H478" t="str">
        <f t="shared" si="37"/>
        <v>ลูกหนี้ชั้นดี</v>
      </c>
      <c r="I478" s="17" cm="1">
        <f t="array" ref="I478">_xlfn.IFS(D478=0,0%, D478&lt;=30,25%, D478&lt;=60,50%, D478&lt;=90,75%, D478&gt;90,100%)</f>
        <v>0.25</v>
      </c>
      <c r="J478">
        <f>SUMIFS(รายงานลูกหนี้!$G$2:$G$20000, รายงานลูกหนี้!$A$2:$A$20000, $A478, รายงานลูกหนี้!$K$2:$K$20000, 0)</f>
        <v>215</v>
      </c>
      <c r="K478">
        <f>SUMIFS(รายงานลูกหนี้!$G$2:$G$20000, รายงานลูกหนี้!$A$2:$A$20000, $A478, รายงานลูกหนี้!$K$2:$K$20000, "&gt;=1", รายงานลูกหนี้!$K$2:$K$20000, "&lt;=30")</f>
        <v>1910</v>
      </c>
      <c r="L478">
        <f>SUMIFS(รายงานลูกหนี้!$G$2:$G$20000, รายงานลูกหนี้!$A$2:$A$20000, $A478, รายงานลูกหนี้!$K$2:$K$20000, "&gt;=31", รายงานลูกหนี้!$K$2:$K$20000, "&lt;=60")</f>
        <v>0</v>
      </c>
      <c r="M478">
        <f>SUMIFS(รายงานลูกหนี้!$G$2:$G$20000, รายงานลูกหนี้!$A$2:$A$20000, $A478, รายงานลูกหนี้!$K$2:$K$20000, "&gt;=61", รายงานลูกหนี้!$K$2:$K$20000, "&lt;=90")</f>
        <v>0</v>
      </c>
      <c r="N478">
        <f>SUMIFS(รายงานลูกหนี้!$G$2:$G$20000, รายงานลูกหนี้!$A$2:$A$20000, $A478, รายงานลูกหนี้!$K$2:$K$20000, "&gt;90")</f>
        <v>0</v>
      </c>
      <c r="O478">
        <f t="shared" si="38"/>
        <v>2125</v>
      </c>
      <c r="P478" s="17">
        <f t="shared" si="39"/>
        <v>0.22470588235294117</v>
      </c>
    </row>
    <row r="479" spans="1:16" x14ac:dyDescent="0.2">
      <c r="A479" t="str">
        <v>acdd3b7498eb97fcc09c5879b69de91a3799308bbb2bb5005757631b518babcc</v>
      </c>
      <c r="B479">
        <f>COUNTIF(รายงานลูกหนี้!$A:$A,A479)</f>
        <v>1</v>
      </c>
      <c r="C479">
        <f>COUNTIFS(รายงานลูกหนี้!$A:$A,A479,รายงานลูกหนี้!$K:$K,"&gt;0")</f>
        <v>1</v>
      </c>
      <c r="D479">
        <f>SUMIF(รายงานลูกหนี้!$A:$A,A479,รายงานลูกหนี้!$K:$K)</f>
        <v>3</v>
      </c>
      <c r="E479">
        <f>_xlfn.MAXIFS(รายงานลูกหนี้!$K:$K,รายงานลูกหนี้!$A:$A,A479)</f>
        <v>3</v>
      </c>
      <c r="F479" s="17">
        <f t="shared" si="35"/>
        <v>1</v>
      </c>
      <c r="G479" t="str">
        <f t="shared" si="36"/>
        <v>ค้างชำระ 1 - 30 วัน</v>
      </c>
      <c r="H479" t="str">
        <f t="shared" si="37"/>
        <v>ลูกหนี้ชั้นดี</v>
      </c>
      <c r="I479" s="17" cm="1">
        <f t="array" ref="I479">_xlfn.IFS(D479=0,0%, D479&lt;=30,25%, D479&lt;=60,50%, D479&lt;=90,75%, D479&gt;90,100%)</f>
        <v>0.25</v>
      </c>
      <c r="J479">
        <f>SUMIFS(รายงานลูกหนี้!$G$2:$G$20000, รายงานลูกหนี้!$A$2:$A$20000, $A479, รายงานลูกหนี้!$K$2:$K$20000, 0)</f>
        <v>0</v>
      </c>
      <c r="K479">
        <f>SUMIFS(รายงานลูกหนี้!$G$2:$G$20000, รายงานลูกหนี้!$A$2:$A$20000, $A479, รายงานลูกหนี้!$K$2:$K$20000, "&gt;=1", รายงานลูกหนี้!$K$2:$K$20000, "&lt;=30")</f>
        <v>940</v>
      </c>
      <c r="L479">
        <f>SUMIFS(รายงานลูกหนี้!$G$2:$G$20000, รายงานลูกหนี้!$A$2:$A$20000, $A479, รายงานลูกหนี้!$K$2:$K$20000, "&gt;=31", รายงานลูกหนี้!$K$2:$K$20000, "&lt;=60")</f>
        <v>0</v>
      </c>
      <c r="M479">
        <f>SUMIFS(รายงานลูกหนี้!$G$2:$G$20000, รายงานลูกหนี้!$A$2:$A$20000, $A479, รายงานลูกหนี้!$K$2:$K$20000, "&gt;=61", รายงานลูกหนี้!$K$2:$K$20000, "&lt;=90")</f>
        <v>0</v>
      </c>
      <c r="N479">
        <f>SUMIFS(รายงานลูกหนี้!$G$2:$G$20000, รายงานลูกหนี้!$A$2:$A$20000, $A479, รายงานลูกหนี้!$K$2:$K$20000, "&gt;90")</f>
        <v>0</v>
      </c>
      <c r="O479">
        <f t="shared" si="38"/>
        <v>940</v>
      </c>
      <c r="P479" s="17">
        <f t="shared" si="39"/>
        <v>0.25</v>
      </c>
    </row>
    <row r="480" spans="1:16" x14ac:dyDescent="0.2">
      <c r="A480" t="str">
        <v>498cc0f108fa7a4147343207de76f5d26e87f5614e9c2bb2216f821552764ae4</v>
      </c>
      <c r="B480">
        <f>COUNTIF(รายงานลูกหนี้!$A:$A,A480)</f>
        <v>3</v>
      </c>
      <c r="C480">
        <f>COUNTIFS(รายงานลูกหนี้!$A:$A,A480,รายงานลูกหนี้!$K:$K,"&gt;0")</f>
        <v>2</v>
      </c>
      <c r="D480">
        <f>SUMIF(รายงานลูกหนี้!$A:$A,A480,รายงานลูกหนี้!$K:$K)</f>
        <v>8</v>
      </c>
      <c r="E480">
        <f>_xlfn.MAXIFS(รายงานลูกหนี้!$K:$K,รายงานลูกหนี้!$A:$A,A480)</f>
        <v>7</v>
      </c>
      <c r="F480" s="17">
        <f t="shared" si="35"/>
        <v>0.66666666666666663</v>
      </c>
      <c r="G480" t="str">
        <f t="shared" si="36"/>
        <v>ค้างชำระ 1 - 30 วัน</v>
      </c>
      <c r="H480" t="str">
        <f t="shared" si="37"/>
        <v>ลูกหนี้ชั้นดี</v>
      </c>
      <c r="I480" s="17" cm="1">
        <f t="array" ref="I480">_xlfn.IFS(D480=0,0%, D480&lt;=30,25%, D480&lt;=60,50%, D480&lt;=90,75%, D480&gt;90,100%)</f>
        <v>0.25</v>
      </c>
      <c r="J480">
        <f>SUMIFS(รายงานลูกหนี้!$G$2:$G$20000, รายงานลูกหนี้!$A$2:$A$20000, $A480, รายงานลูกหนี้!$K$2:$K$20000, 0)</f>
        <v>1968</v>
      </c>
      <c r="K480">
        <f>SUMIFS(รายงานลูกหนี้!$G$2:$G$20000, รายงานลูกหนี้!$A$2:$A$20000, $A480, รายงานลูกหนี้!$K$2:$K$20000, "&gt;=1", รายงานลูกหนี้!$K$2:$K$20000, "&lt;=30")</f>
        <v>35700</v>
      </c>
      <c r="L480">
        <f>SUMIFS(รายงานลูกหนี้!$G$2:$G$20000, รายงานลูกหนี้!$A$2:$A$20000, $A480, รายงานลูกหนี้!$K$2:$K$20000, "&gt;=31", รายงานลูกหนี้!$K$2:$K$20000, "&lt;=60")</f>
        <v>0</v>
      </c>
      <c r="M480">
        <f>SUMIFS(รายงานลูกหนี้!$G$2:$G$20000, รายงานลูกหนี้!$A$2:$A$20000, $A480, รายงานลูกหนี้!$K$2:$K$20000, "&gt;=61", รายงานลูกหนี้!$K$2:$K$20000, "&lt;=90")</f>
        <v>0</v>
      </c>
      <c r="N480">
        <f>SUMIFS(รายงานลูกหนี้!$G$2:$G$20000, รายงานลูกหนี้!$A$2:$A$20000, $A480, รายงานลูกหนี้!$K$2:$K$20000, "&gt;90")</f>
        <v>0</v>
      </c>
      <c r="O480">
        <f t="shared" si="38"/>
        <v>37668</v>
      </c>
      <c r="P480" s="17">
        <f t="shared" si="39"/>
        <v>0.23693851545078051</v>
      </c>
    </row>
    <row r="481" spans="1:16" x14ac:dyDescent="0.2">
      <c r="A481" t="str">
        <v>ecb30495d6ad30cacd1371b423d1536fd70b79cdbbcbfffc7501c87e5f6eb2cd</v>
      </c>
      <c r="B481">
        <f>COUNTIF(รายงานลูกหนี้!$A:$A,A481)</f>
        <v>2</v>
      </c>
      <c r="C481">
        <f>COUNTIFS(รายงานลูกหนี้!$A:$A,A481,รายงานลูกหนี้!$K:$K,"&gt;0")</f>
        <v>0</v>
      </c>
      <c r="D481">
        <f>SUMIF(รายงานลูกหนี้!$A:$A,A481,รายงานลูกหนี้!$K:$K)</f>
        <v>0</v>
      </c>
      <c r="E481">
        <f>_xlfn.MAXIFS(รายงานลูกหนี้!$K:$K,รายงานลูกหนี้!$A:$A,A481)</f>
        <v>0</v>
      </c>
      <c r="F481" s="17">
        <f t="shared" si="35"/>
        <v>0</v>
      </c>
      <c r="G481" t="str">
        <f t="shared" si="36"/>
        <v>ชำระตรงเวลา</v>
      </c>
      <c r="H481" t="str">
        <f t="shared" si="37"/>
        <v>ลูกหนี้ชั้นดี</v>
      </c>
      <c r="I481" s="17" cm="1">
        <f t="array" ref="I481">_xlfn.IFS(D481=0,0%, D481&lt;=30,25%, D481&lt;=60,50%, D481&lt;=90,75%, D481&gt;90,100%)</f>
        <v>0</v>
      </c>
      <c r="J481">
        <f>SUMIFS(รายงานลูกหนี้!$G$2:$G$20000, รายงานลูกหนี้!$A$2:$A$20000, $A481, รายงานลูกหนี้!$K$2:$K$20000, 0)</f>
        <v>6786</v>
      </c>
      <c r="K481">
        <f>SUMIFS(รายงานลูกหนี้!$G$2:$G$20000, รายงานลูกหนี้!$A$2:$A$20000, $A481, รายงานลูกหนี้!$K$2:$K$20000, "&gt;=1", รายงานลูกหนี้!$K$2:$K$20000, "&lt;=30")</f>
        <v>0</v>
      </c>
      <c r="L481">
        <f>SUMIFS(รายงานลูกหนี้!$G$2:$G$20000, รายงานลูกหนี้!$A$2:$A$20000, $A481, รายงานลูกหนี้!$K$2:$K$20000, "&gt;=31", รายงานลูกหนี้!$K$2:$K$20000, "&lt;=60")</f>
        <v>0</v>
      </c>
      <c r="M481">
        <f>SUMIFS(รายงานลูกหนี้!$G$2:$G$20000, รายงานลูกหนี้!$A$2:$A$20000, $A481, รายงานลูกหนี้!$K$2:$K$20000, "&gt;=61", รายงานลูกหนี้!$K$2:$K$20000, "&lt;=90")</f>
        <v>0</v>
      </c>
      <c r="N481">
        <f>SUMIFS(รายงานลูกหนี้!$G$2:$G$20000, รายงานลูกหนี้!$A$2:$A$20000, $A481, รายงานลูกหนี้!$K$2:$K$20000, "&gt;90")</f>
        <v>0</v>
      </c>
      <c r="O481">
        <f t="shared" si="38"/>
        <v>6786</v>
      </c>
      <c r="P481" s="17">
        <f t="shared" si="39"/>
        <v>0</v>
      </c>
    </row>
    <row r="482" spans="1:16" x14ac:dyDescent="0.2">
      <c r="A482" t="str">
        <v>59f67de9024a1d99ff27075b33355ec83cb62b9547488deb4a13f066d203aaa9</v>
      </c>
      <c r="B482">
        <f>COUNTIF(รายงานลูกหนี้!$A:$A,A482)</f>
        <v>6</v>
      </c>
      <c r="C482">
        <f>COUNTIFS(รายงานลูกหนี้!$A:$A,A482,รายงานลูกหนี้!$K:$K,"&gt;0")</f>
        <v>3</v>
      </c>
      <c r="D482">
        <f>SUMIF(รายงานลูกหนี้!$A:$A,A482,รายงานลูกหนี้!$K:$K)</f>
        <v>17</v>
      </c>
      <c r="E482">
        <f>_xlfn.MAXIFS(รายงานลูกหนี้!$K:$K,รายงานลูกหนี้!$A:$A,A482)</f>
        <v>10</v>
      </c>
      <c r="F482" s="17">
        <f t="shared" si="35"/>
        <v>0.5</v>
      </c>
      <c r="G482" t="str">
        <f t="shared" si="36"/>
        <v>ค้างชำระ 1 - 30 วัน</v>
      </c>
      <c r="H482" t="str">
        <f t="shared" si="37"/>
        <v>ลูกหนี้ชั้นดี</v>
      </c>
      <c r="I482" s="17" cm="1">
        <f t="array" ref="I482">_xlfn.IFS(D482=0,0%, D482&lt;=30,25%, D482&lt;=60,50%, D482&lt;=90,75%, D482&gt;90,100%)</f>
        <v>0.25</v>
      </c>
      <c r="J482">
        <f>SUMIFS(รายงานลูกหนี้!$G$2:$G$20000, รายงานลูกหนี้!$A$2:$A$20000, $A482, รายงานลูกหนี้!$K$2:$K$20000, 0)</f>
        <v>2175</v>
      </c>
      <c r="K482">
        <f>SUMIFS(รายงานลูกหนี้!$G$2:$G$20000, รายงานลูกหนี้!$A$2:$A$20000, $A482, รายงานลูกหนี้!$K$2:$K$20000, "&gt;=1", รายงานลูกหนี้!$K$2:$K$20000, "&lt;=30")</f>
        <v>7354</v>
      </c>
      <c r="L482">
        <f>SUMIFS(รายงานลูกหนี้!$G$2:$G$20000, รายงานลูกหนี้!$A$2:$A$20000, $A482, รายงานลูกหนี้!$K$2:$K$20000, "&gt;=31", รายงานลูกหนี้!$K$2:$K$20000, "&lt;=60")</f>
        <v>0</v>
      </c>
      <c r="M482">
        <f>SUMIFS(รายงานลูกหนี้!$G$2:$G$20000, รายงานลูกหนี้!$A$2:$A$20000, $A482, รายงานลูกหนี้!$K$2:$K$20000, "&gt;=61", รายงานลูกหนี้!$K$2:$K$20000, "&lt;=90")</f>
        <v>0</v>
      </c>
      <c r="N482">
        <f>SUMIFS(รายงานลูกหนี้!$G$2:$G$20000, รายงานลูกหนี้!$A$2:$A$20000, $A482, รายงานลูกหนี้!$K$2:$K$20000, "&gt;90")</f>
        <v>0</v>
      </c>
      <c r="O482">
        <f t="shared" si="38"/>
        <v>9529</v>
      </c>
      <c r="P482" s="17">
        <f t="shared" si="39"/>
        <v>0.19293734914471614</v>
      </c>
    </row>
    <row r="483" spans="1:16" x14ac:dyDescent="0.2">
      <c r="A483" t="str">
        <v>8e10b2f6afafccc9bbbf32baec1ea1542211ebed370f6942916857bb301672b0</v>
      </c>
      <c r="B483">
        <f>COUNTIF(รายงานลูกหนี้!$A:$A,A483)</f>
        <v>2</v>
      </c>
      <c r="C483">
        <f>COUNTIFS(รายงานลูกหนี้!$A:$A,A483,รายงานลูกหนี้!$K:$K,"&gt;0")</f>
        <v>0</v>
      </c>
      <c r="D483">
        <f>SUMIF(รายงานลูกหนี้!$A:$A,A483,รายงานลูกหนี้!$K:$K)</f>
        <v>0</v>
      </c>
      <c r="E483">
        <f>_xlfn.MAXIFS(รายงานลูกหนี้!$K:$K,รายงานลูกหนี้!$A:$A,A483)</f>
        <v>0</v>
      </c>
      <c r="F483" s="17">
        <f t="shared" si="35"/>
        <v>0</v>
      </c>
      <c r="G483" t="str">
        <f t="shared" si="36"/>
        <v>ชำระตรงเวลา</v>
      </c>
      <c r="H483" t="str">
        <f t="shared" si="37"/>
        <v>ลูกหนี้ชั้นดี</v>
      </c>
      <c r="I483" s="17" cm="1">
        <f t="array" ref="I483">_xlfn.IFS(D483=0,0%, D483&lt;=30,25%, D483&lt;=60,50%, D483&lt;=90,75%, D483&gt;90,100%)</f>
        <v>0</v>
      </c>
      <c r="J483">
        <f>SUMIFS(รายงานลูกหนี้!$G$2:$G$20000, รายงานลูกหนี้!$A$2:$A$20000, $A483, รายงานลูกหนี้!$K$2:$K$20000, 0)</f>
        <v>10635</v>
      </c>
      <c r="K483">
        <f>SUMIFS(รายงานลูกหนี้!$G$2:$G$20000, รายงานลูกหนี้!$A$2:$A$20000, $A483, รายงานลูกหนี้!$K$2:$K$20000, "&gt;=1", รายงานลูกหนี้!$K$2:$K$20000, "&lt;=30")</f>
        <v>0</v>
      </c>
      <c r="L483">
        <f>SUMIFS(รายงานลูกหนี้!$G$2:$G$20000, รายงานลูกหนี้!$A$2:$A$20000, $A483, รายงานลูกหนี้!$K$2:$K$20000, "&gt;=31", รายงานลูกหนี้!$K$2:$K$20000, "&lt;=60")</f>
        <v>0</v>
      </c>
      <c r="M483">
        <f>SUMIFS(รายงานลูกหนี้!$G$2:$G$20000, รายงานลูกหนี้!$A$2:$A$20000, $A483, รายงานลูกหนี้!$K$2:$K$20000, "&gt;=61", รายงานลูกหนี้!$K$2:$K$20000, "&lt;=90")</f>
        <v>0</v>
      </c>
      <c r="N483">
        <f>SUMIFS(รายงานลูกหนี้!$G$2:$G$20000, รายงานลูกหนี้!$A$2:$A$20000, $A483, รายงานลูกหนี้!$K$2:$K$20000, "&gt;90")</f>
        <v>0</v>
      </c>
      <c r="O483">
        <f t="shared" si="38"/>
        <v>10635</v>
      </c>
      <c r="P483" s="17">
        <f t="shared" si="39"/>
        <v>0</v>
      </c>
    </row>
    <row r="484" spans="1:16" x14ac:dyDescent="0.2">
      <c r="A484" t="str">
        <v>6153d1b2f5bfaa4b8ce4cbdfbfc093009d63ae10b32127f5260afd4134bba26a</v>
      </c>
      <c r="B484">
        <f>COUNTIF(รายงานลูกหนี้!$A:$A,A484)</f>
        <v>1</v>
      </c>
      <c r="C484">
        <f>COUNTIFS(รายงานลูกหนี้!$A:$A,A484,รายงานลูกหนี้!$K:$K,"&gt;0")</f>
        <v>0</v>
      </c>
      <c r="D484">
        <f>SUMIF(รายงานลูกหนี้!$A:$A,A484,รายงานลูกหนี้!$K:$K)</f>
        <v>0</v>
      </c>
      <c r="E484">
        <f>_xlfn.MAXIFS(รายงานลูกหนี้!$K:$K,รายงานลูกหนี้!$A:$A,A484)</f>
        <v>0</v>
      </c>
      <c r="F484" s="17">
        <f t="shared" si="35"/>
        <v>0</v>
      </c>
      <c r="G484" t="str">
        <f t="shared" si="36"/>
        <v>ชำระตรงเวลา</v>
      </c>
      <c r="H484" t="str">
        <f t="shared" si="37"/>
        <v>ลูกหนี้ชั้นดี</v>
      </c>
      <c r="I484" s="17" cm="1">
        <f t="array" ref="I484">_xlfn.IFS(D484=0,0%, D484&lt;=30,25%, D484&lt;=60,50%, D484&lt;=90,75%, D484&gt;90,100%)</f>
        <v>0</v>
      </c>
      <c r="J484">
        <f>SUMIFS(รายงานลูกหนี้!$G$2:$G$20000, รายงานลูกหนี้!$A$2:$A$20000, $A484, รายงานลูกหนี้!$K$2:$K$20000, 0)</f>
        <v>1000</v>
      </c>
      <c r="K484">
        <f>SUMIFS(รายงานลูกหนี้!$G$2:$G$20000, รายงานลูกหนี้!$A$2:$A$20000, $A484, รายงานลูกหนี้!$K$2:$K$20000, "&gt;=1", รายงานลูกหนี้!$K$2:$K$20000, "&lt;=30")</f>
        <v>0</v>
      </c>
      <c r="L484">
        <f>SUMIFS(รายงานลูกหนี้!$G$2:$G$20000, รายงานลูกหนี้!$A$2:$A$20000, $A484, รายงานลูกหนี้!$K$2:$K$20000, "&gt;=31", รายงานลูกหนี้!$K$2:$K$20000, "&lt;=60")</f>
        <v>0</v>
      </c>
      <c r="M484">
        <f>SUMIFS(รายงานลูกหนี้!$G$2:$G$20000, รายงานลูกหนี้!$A$2:$A$20000, $A484, รายงานลูกหนี้!$K$2:$K$20000, "&gt;=61", รายงานลูกหนี้!$K$2:$K$20000, "&lt;=90")</f>
        <v>0</v>
      </c>
      <c r="N484">
        <f>SUMIFS(รายงานลูกหนี้!$G$2:$G$20000, รายงานลูกหนี้!$A$2:$A$20000, $A484, รายงานลูกหนี้!$K$2:$K$20000, "&gt;90")</f>
        <v>0</v>
      </c>
      <c r="O484">
        <f t="shared" si="38"/>
        <v>1000</v>
      </c>
      <c r="P484" s="17">
        <f t="shared" si="39"/>
        <v>0</v>
      </c>
    </row>
    <row r="485" spans="1:16" x14ac:dyDescent="0.2">
      <c r="A485" t="str">
        <v>6b29fc4a2e5a9bccb65ae3a85dad3c5c1622135c4c0f722e9642a1c935a6b682</v>
      </c>
      <c r="B485">
        <f>COUNTIF(รายงานลูกหนี้!$A:$A,A485)</f>
        <v>1</v>
      </c>
      <c r="C485">
        <f>COUNTIFS(รายงานลูกหนี้!$A:$A,A485,รายงานลูกหนี้!$K:$K,"&gt;0")</f>
        <v>0</v>
      </c>
      <c r="D485">
        <f>SUMIF(รายงานลูกหนี้!$A:$A,A485,รายงานลูกหนี้!$K:$K)</f>
        <v>0</v>
      </c>
      <c r="E485">
        <f>_xlfn.MAXIFS(รายงานลูกหนี้!$K:$K,รายงานลูกหนี้!$A:$A,A485)</f>
        <v>0</v>
      </c>
      <c r="F485" s="17">
        <f t="shared" si="35"/>
        <v>0</v>
      </c>
      <c r="G485" t="str">
        <f t="shared" si="36"/>
        <v>ชำระตรงเวลา</v>
      </c>
      <c r="H485" t="str">
        <f t="shared" si="37"/>
        <v>ลูกหนี้ชั้นดี</v>
      </c>
      <c r="I485" s="17" cm="1">
        <f t="array" ref="I485">_xlfn.IFS(D485=0,0%, D485&lt;=30,25%, D485&lt;=60,50%, D485&lt;=90,75%, D485&gt;90,100%)</f>
        <v>0</v>
      </c>
      <c r="J485">
        <f>SUMIFS(รายงานลูกหนี้!$G$2:$G$20000, รายงานลูกหนี้!$A$2:$A$20000, $A485, รายงานลูกหนี้!$K$2:$K$20000, 0)</f>
        <v>3225</v>
      </c>
      <c r="K485">
        <f>SUMIFS(รายงานลูกหนี้!$G$2:$G$20000, รายงานลูกหนี้!$A$2:$A$20000, $A485, รายงานลูกหนี้!$K$2:$K$20000, "&gt;=1", รายงานลูกหนี้!$K$2:$K$20000, "&lt;=30")</f>
        <v>0</v>
      </c>
      <c r="L485">
        <f>SUMIFS(รายงานลูกหนี้!$G$2:$G$20000, รายงานลูกหนี้!$A$2:$A$20000, $A485, รายงานลูกหนี้!$K$2:$K$20000, "&gt;=31", รายงานลูกหนี้!$K$2:$K$20000, "&lt;=60")</f>
        <v>0</v>
      </c>
      <c r="M485">
        <f>SUMIFS(รายงานลูกหนี้!$G$2:$G$20000, รายงานลูกหนี้!$A$2:$A$20000, $A485, รายงานลูกหนี้!$K$2:$K$20000, "&gt;=61", รายงานลูกหนี้!$K$2:$K$20000, "&lt;=90")</f>
        <v>0</v>
      </c>
      <c r="N485">
        <f>SUMIFS(รายงานลูกหนี้!$G$2:$G$20000, รายงานลูกหนี้!$A$2:$A$20000, $A485, รายงานลูกหนี้!$K$2:$K$20000, "&gt;90")</f>
        <v>0</v>
      </c>
      <c r="O485">
        <f t="shared" si="38"/>
        <v>3225</v>
      </c>
      <c r="P485" s="17">
        <f t="shared" si="39"/>
        <v>0</v>
      </c>
    </row>
    <row r="486" spans="1:16" x14ac:dyDescent="0.2">
      <c r="A486" t="str">
        <v>a50b082339b15f9579a00f2dff6e6cc82246dcf116f5341ef46e6f03ec65a6ce</v>
      </c>
      <c r="B486">
        <f>COUNTIF(รายงานลูกหนี้!$A:$A,A486)</f>
        <v>3</v>
      </c>
      <c r="C486">
        <f>COUNTIFS(รายงานลูกหนี้!$A:$A,A486,รายงานลูกหนี้!$K:$K,"&gt;0")</f>
        <v>0</v>
      </c>
      <c r="D486">
        <f>SUMIF(รายงานลูกหนี้!$A:$A,A486,รายงานลูกหนี้!$K:$K)</f>
        <v>0</v>
      </c>
      <c r="E486">
        <f>_xlfn.MAXIFS(รายงานลูกหนี้!$K:$K,รายงานลูกหนี้!$A:$A,A486)</f>
        <v>0</v>
      </c>
      <c r="F486" s="17">
        <f t="shared" si="35"/>
        <v>0</v>
      </c>
      <c r="G486" t="str">
        <f t="shared" si="36"/>
        <v>ชำระตรงเวลา</v>
      </c>
      <c r="H486" t="str">
        <f t="shared" si="37"/>
        <v>ลูกหนี้ชั้นดี</v>
      </c>
      <c r="I486" s="17" cm="1">
        <f t="array" ref="I486">_xlfn.IFS(D486=0,0%, D486&lt;=30,25%, D486&lt;=60,50%, D486&lt;=90,75%, D486&gt;90,100%)</f>
        <v>0</v>
      </c>
      <c r="J486">
        <f>SUMIFS(รายงานลูกหนี้!$G$2:$G$20000, รายงานลูกหนี้!$A$2:$A$20000, $A486, รายงานลูกหนี้!$K$2:$K$20000, 0)</f>
        <v>25020</v>
      </c>
      <c r="K486">
        <f>SUMIFS(รายงานลูกหนี้!$G$2:$G$20000, รายงานลูกหนี้!$A$2:$A$20000, $A486, รายงานลูกหนี้!$K$2:$K$20000, "&gt;=1", รายงานลูกหนี้!$K$2:$K$20000, "&lt;=30")</f>
        <v>0</v>
      </c>
      <c r="L486">
        <f>SUMIFS(รายงานลูกหนี้!$G$2:$G$20000, รายงานลูกหนี้!$A$2:$A$20000, $A486, รายงานลูกหนี้!$K$2:$K$20000, "&gt;=31", รายงานลูกหนี้!$K$2:$K$20000, "&lt;=60")</f>
        <v>0</v>
      </c>
      <c r="M486">
        <f>SUMIFS(รายงานลูกหนี้!$G$2:$G$20000, รายงานลูกหนี้!$A$2:$A$20000, $A486, รายงานลูกหนี้!$K$2:$K$20000, "&gt;=61", รายงานลูกหนี้!$K$2:$K$20000, "&lt;=90")</f>
        <v>0</v>
      </c>
      <c r="N486">
        <f>SUMIFS(รายงานลูกหนี้!$G$2:$G$20000, รายงานลูกหนี้!$A$2:$A$20000, $A486, รายงานลูกหนี้!$K$2:$K$20000, "&gt;90")</f>
        <v>0</v>
      </c>
      <c r="O486">
        <f t="shared" si="38"/>
        <v>25020</v>
      </c>
      <c r="P486" s="17">
        <f t="shared" si="39"/>
        <v>0</v>
      </c>
    </row>
    <row r="487" spans="1:16" x14ac:dyDescent="0.2">
      <c r="A487" t="str">
        <v>2241d97a46160167e28d45bfdaee61d96a54d535c38cfec1eca053f167510e02</v>
      </c>
      <c r="B487">
        <f>COUNTIF(รายงานลูกหนี้!$A:$A,A487)</f>
        <v>9</v>
      </c>
      <c r="C487">
        <f>COUNTIFS(รายงานลูกหนี้!$A:$A,A487,รายงานลูกหนี้!$K:$K,"&gt;0")</f>
        <v>1</v>
      </c>
      <c r="D487">
        <f>SUMIF(รายงานลูกหนี้!$A:$A,A487,รายงานลูกหนี้!$K:$K)</f>
        <v>12</v>
      </c>
      <c r="E487">
        <f>_xlfn.MAXIFS(รายงานลูกหนี้!$K:$K,รายงานลูกหนี้!$A:$A,A487)</f>
        <v>12</v>
      </c>
      <c r="F487" s="17">
        <f t="shared" si="35"/>
        <v>0.1111111111111111</v>
      </c>
      <c r="G487" t="str">
        <f t="shared" si="36"/>
        <v>ค้างชำระ 1 - 30 วัน</v>
      </c>
      <c r="H487" t="str">
        <f t="shared" si="37"/>
        <v>ลูกหนี้ชั้นดี</v>
      </c>
      <c r="I487" s="17" cm="1">
        <f t="array" ref="I487">_xlfn.IFS(D487=0,0%, D487&lt;=30,25%, D487&lt;=60,50%, D487&lt;=90,75%, D487&gt;90,100%)</f>
        <v>0.25</v>
      </c>
      <c r="J487">
        <f>SUMIFS(รายงานลูกหนี้!$G$2:$G$20000, รายงานลูกหนี้!$A$2:$A$20000, $A487, รายงานลูกหนี้!$K$2:$K$20000, 0)</f>
        <v>12983</v>
      </c>
      <c r="K487">
        <f>SUMIFS(รายงานลูกหนี้!$G$2:$G$20000, รายงานลูกหนี้!$A$2:$A$20000, $A487, รายงานลูกหนี้!$K$2:$K$20000, "&gt;=1", รายงานลูกหนี้!$K$2:$K$20000, "&lt;=30")</f>
        <v>13289</v>
      </c>
      <c r="L487">
        <f>SUMIFS(รายงานลูกหนี้!$G$2:$G$20000, รายงานลูกหนี้!$A$2:$A$20000, $A487, รายงานลูกหนี้!$K$2:$K$20000, "&gt;=31", รายงานลูกหนี้!$K$2:$K$20000, "&lt;=60")</f>
        <v>0</v>
      </c>
      <c r="M487">
        <f>SUMIFS(รายงานลูกหนี้!$G$2:$G$20000, รายงานลูกหนี้!$A$2:$A$20000, $A487, รายงานลูกหนี้!$K$2:$K$20000, "&gt;=61", รายงานลูกหนี้!$K$2:$K$20000, "&lt;=90")</f>
        <v>0</v>
      </c>
      <c r="N487">
        <f>SUMIFS(รายงานลูกหนี้!$G$2:$G$20000, รายงานลูกหนี้!$A$2:$A$20000, $A487, รายงานลูกหนี้!$K$2:$K$20000, "&gt;90")</f>
        <v>0</v>
      </c>
      <c r="O487">
        <f t="shared" si="38"/>
        <v>26272</v>
      </c>
      <c r="P487" s="17">
        <f t="shared" si="39"/>
        <v>0.12645592265529843</v>
      </c>
    </row>
    <row r="488" spans="1:16" x14ac:dyDescent="0.2">
      <c r="A488" t="str">
        <v>bb0d956e50d54798a2ab77b43f6c401883d52265b722282f8baad2707ba3b5ff</v>
      </c>
      <c r="B488">
        <f>COUNTIF(รายงานลูกหนี้!$A:$A,A488)</f>
        <v>3</v>
      </c>
      <c r="C488">
        <f>COUNTIFS(รายงานลูกหนี้!$A:$A,A488,รายงานลูกหนี้!$K:$K,"&gt;0")</f>
        <v>1</v>
      </c>
      <c r="D488">
        <f>SUMIF(รายงานลูกหนี้!$A:$A,A488,รายงานลูกหนี้!$K:$K)</f>
        <v>9</v>
      </c>
      <c r="E488">
        <f>_xlfn.MAXIFS(รายงานลูกหนี้!$K:$K,รายงานลูกหนี้!$A:$A,A488)</f>
        <v>9</v>
      </c>
      <c r="F488" s="17">
        <f t="shared" si="35"/>
        <v>0.33333333333333331</v>
      </c>
      <c r="G488" t="str">
        <f t="shared" si="36"/>
        <v>ค้างชำระ 1 - 30 วัน</v>
      </c>
      <c r="H488" t="str">
        <f t="shared" si="37"/>
        <v>ลูกหนี้ชั้นดี</v>
      </c>
      <c r="I488" s="17" cm="1">
        <f t="array" ref="I488">_xlfn.IFS(D488=0,0%, D488&lt;=30,25%, D488&lt;=60,50%, D488&lt;=90,75%, D488&gt;90,100%)</f>
        <v>0.25</v>
      </c>
      <c r="J488">
        <f>SUMIFS(รายงานลูกหนี้!$G$2:$G$20000, รายงานลูกหนี้!$A$2:$A$20000, $A488, รายงานลูกหนี้!$K$2:$K$20000, 0)</f>
        <v>13463</v>
      </c>
      <c r="K488">
        <f>SUMIFS(รายงานลูกหนี้!$G$2:$G$20000, รายงานลูกหนี้!$A$2:$A$20000, $A488, รายงานลูกหนี้!$K$2:$K$20000, "&gt;=1", รายงานลูกหนี้!$K$2:$K$20000, "&lt;=30")</f>
        <v>11638</v>
      </c>
      <c r="L488">
        <f>SUMIFS(รายงานลูกหนี้!$G$2:$G$20000, รายงานลูกหนี้!$A$2:$A$20000, $A488, รายงานลูกหนี้!$K$2:$K$20000, "&gt;=31", รายงานลูกหนี้!$K$2:$K$20000, "&lt;=60")</f>
        <v>0</v>
      </c>
      <c r="M488">
        <f>SUMIFS(รายงานลูกหนี้!$G$2:$G$20000, รายงานลูกหนี้!$A$2:$A$20000, $A488, รายงานลูกหนี้!$K$2:$K$20000, "&gt;=61", รายงานลูกหนี้!$K$2:$K$20000, "&lt;=90")</f>
        <v>0</v>
      </c>
      <c r="N488">
        <f>SUMIFS(รายงานลูกหนี้!$G$2:$G$20000, รายงานลูกหนี้!$A$2:$A$20000, $A488, รายงานลูกหนี้!$K$2:$K$20000, "&gt;90")</f>
        <v>0</v>
      </c>
      <c r="O488">
        <f t="shared" si="38"/>
        <v>25101</v>
      </c>
      <c r="P488" s="17">
        <f t="shared" si="39"/>
        <v>0.11591171666467472</v>
      </c>
    </row>
    <row r="489" spans="1:16" x14ac:dyDescent="0.2">
      <c r="A489" t="str">
        <v>b87d38927d7e85b9234584b382cf1141fb80ec897068609d9d922f421b63c60d</v>
      </c>
      <c r="B489">
        <f>COUNTIF(รายงานลูกหนี้!$A:$A,A489)</f>
        <v>4</v>
      </c>
      <c r="C489">
        <f>COUNTIFS(รายงานลูกหนี้!$A:$A,A489,รายงานลูกหนี้!$K:$K,"&gt;0")</f>
        <v>1</v>
      </c>
      <c r="D489">
        <f>SUMIF(รายงานลูกหนี้!$A:$A,A489,รายงานลูกหนี้!$K:$K)</f>
        <v>1</v>
      </c>
      <c r="E489">
        <f>_xlfn.MAXIFS(รายงานลูกหนี้!$K:$K,รายงานลูกหนี้!$A:$A,A489)</f>
        <v>1</v>
      </c>
      <c r="F489" s="17">
        <f t="shared" si="35"/>
        <v>0.25</v>
      </c>
      <c r="G489" t="str">
        <f t="shared" si="36"/>
        <v>ค้างชำระ 1 - 30 วัน</v>
      </c>
      <c r="H489" t="str">
        <f t="shared" si="37"/>
        <v>ลูกหนี้ชั้นดี</v>
      </c>
      <c r="I489" s="17" cm="1">
        <f t="array" ref="I489">_xlfn.IFS(D489=0,0%, D489&lt;=30,25%, D489&lt;=60,50%, D489&lt;=90,75%, D489&gt;90,100%)</f>
        <v>0.25</v>
      </c>
      <c r="J489">
        <f>SUMIFS(รายงานลูกหนี้!$G$2:$G$20000, รายงานลูกหนี้!$A$2:$A$20000, $A489, รายงานลูกหนี้!$K$2:$K$20000, 0)</f>
        <v>129778</v>
      </c>
      <c r="K489">
        <f>SUMIFS(รายงานลูกหนี้!$G$2:$G$20000, รายงานลูกหนี้!$A$2:$A$20000, $A489, รายงานลูกหนี้!$K$2:$K$20000, "&gt;=1", รายงานลูกหนี้!$K$2:$K$20000, "&lt;=30")</f>
        <v>1950</v>
      </c>
      <c r="L489">
        <f>SUMIFS(รายงานลูกหนี้!$G$2:$G$20000, รายงานลูกหนี้!$A$2:$A$20000, $A489, รายงานลูกหนี้!$K$2:$K$20000, "&gt;=31", รายงานลูกหนี้!$K$2:$K$20000, "&lt;=60")</f>
        <v>0</v>
      </c>
      <c r="M489">
        <f>SUMIFS(รายงานลูกหนี้!$G$2:$G$20000, รายงานลูกหนี้!$A$2:$A$20000, $A489, รายงานลูกหนี้!$K$2:$K$20000, "&gt;=61", รายงานลูกหนี้!$K$2:$K$20000, "&lt;=90")</f>
        <v>0</v>
      </c>
      <c r="N489">
        <f>SUMIFS(รายงานลูกหนี้!$G$2:$G$20000, รายงานลูกหนี้!$A$2:$A$20000, $A489, รายงานลูกหนี้!$K$2:$K$20000, "&gt;90")</f>
        <v>0</v>
      </c>
      <c r="O489">
        <f t="shared" si="38"/>
        <v>131728</v>
      </c>
      <c r="P489" s="17">
        <f t="shared" si="39"/>
        <v>3.7008077250091096E-3</v>
      </c>
    </row>
    <row r="490" spans="1:16" x14ac:dyDescent="0.2">
      <c r="A490" t="str">
        <v>86e027957d834edacb8021f13d6b6b043ee38591073a76a255e7849a773240a0</v>
      </c>
      <c r="B490">
        <f>COUNTIF(รายงานลูกหนี้!$A:$A,A490)</f>
        <v>1</v>
      </c>
      <c r="C490">
        <f>COUNTIFS(รายงานลูกหนี้!$A:$A,A490,รายงานลูกหนี้!$K:$K,"&gt;0")</f>
        <v>1</v>
      </c>
      <c r="D490">
        <f>SUMIF(รายงานลูกหนี้!$A:$A,A490,รายงานลูกหนี้!$K:$K)</f>
        <v>1</v>
      </c>
      <c r="E490">
        <f>_xlfn.MAXIFS(รายงานลูกหนี้!$K:$K,รายงานลูกหนี้!$A:$A,A490)</f>
        <v>1</v>
      </c>
      <c r="F490" s="17">
        <f t="shared" si="35"/>
        <v>1</v>
      </c>
      <c r="G490" t="str">
        <f t="shared" si="36"/>
        <v>ค้างชำระ 1 - 30 วัน</v>
      </c>
      <c r="H490" t="str">
        <f t="shared" si="37"/>
        <v>ลูกหนี้ชั้นดี</v>
      </c>
      <c r="I490" s="17" cm="1">
        <f t="array" ref="I490">_xlfn.IFS(D490=0,0%, D490&lt;=30,25%, D490&lt;=60,50%, D490&lt;=90,75%, D490&gt;90,100%)</f>
        <v>0.25</v>
      </c>
      <c r="J490">
        <f>SUMIFS(รายงานลูกหนี้!$G$2:$G$20000, รายงานลูกหนี้!$A$2:$A$20000, $A490, รายงานลูกหนี้!$K$2:$K$20000, 0)</f>
        <v>0</v>
      </c>
      <c r="K490">
        <f>SUMIFS(รายงานลูกหนี้!$G$2:$G$20000, รายงานลูกหนี้!$A$2:$A$20000, $A490, รายงานลูกหนี้!$K$2:$K$20000, "&gt;=1", รายงานลูกหนี้!$K$2:$K$20000, "&lt;=30")</f>
        <v>3645</v>
      </c>
      <c r="L490">
        <f>SUMIFS(รายงานลูกหนี้!$G$2:$G$20000, รายงานลูกหนี้!$A$2:$A$20000, $A490, รายงานลูกหนี้!$K$2:$K$20000, "&gt;=31", รายงานลูกหนี้!$K$2:$K$20000, "&lt;=60")</f>
        <v>0</v>
      </c>
      <c r="M490">
        <f>SUMIFS(รายงานลูกหนี้!$G$2:$G$20000, รายงานลูกหนี้!$A$2:$A$20000, $A490, รายงานลูกหนี้!$K$2:$K$20000, "&gt;=61", รายงานลูกหนี้!$K$2:$K$20000, "&lt;=90")</f>
        <v>0</v>
      </c>
      <c r="N490">
        <f>SUMIFS(รายงานลูกหนี้!$G$2:$G$20000, รายงานลูกหนี้!$A$2:$A$20000, $A490, รายงานลูกหนี้!$K$2:$K$20000, "&gt;90")</f>
        <v>0</v>
      </c>
      <c r="O490">
        <f t="shared" si="38"/>
        <v>3645</v>
      </c>
      <c r="P490" s="17">
        <f t="shared" si="39"/>
        <v>0.25</v>
      </c>
    </row>
    <row r="491" spans="1:16" x14ac:dyDescent="0.2">
      <c r="A491" t="str">
        <v>637829453e7a97c4818414a201f84d276320b35d7c32430fc0fddbf5a6597240</v>
      </c>
      <c r="B491">
        <f>COUNTIF(รายงานลูกหนี้!$A:$A,A491)</f>
        <v>10</v>
      </c>
      <c r="C491">
        <f>COUNTIFS(รายงานลูกหนี้!$A:$A,A491,รายงานลูกหนี้!$K:$K,"&gt;0")</f>
        <v>5</v>
      </c>
      <c r="D491">
        <f>SUMIF(รายงานลูกหนี้!$A:$A,A491,รายงานลูกหนี้!$K:$K)</f>
        <v>25</v>
      </c>
      <c r="E491">
        <f>_xlfn.MAXIFS(รายงานลูกหนี้!$K:$K,รายงานลูกหนี้!$A:$A,A491)</f>
        <v>9</v>
      </c>
      <c r="F491" s="17">
        <f t="shared" si="35"/>
        <v>0.5</v>
      </c>
      <c r="G491" t="str">
        <f t="shared" si="36"/>
        <v>ค้างชำระ 1 - 30 วัน</v>
      </c>
      <c r="H491" t="str">
        <f t="shared" si="37"/>
        <v>ลูกหนี้ชั้นดี</v>
      </c>
      <c r="I491" s="17" cm="1">
        <f t="array" ref="I491">_xlfn.IFS(D491=0,0%, D491&lt;=30,25%, D491&lt;=60,50%, D491&lt;=90,75%, D491&gt;90,100%)</f>
        <v>0.25</v>
      </c>
      <c r="J491">
        <f>SUMIFS(รายงานลูกหนี้!$G$2:$G$20000, รายงานลูกหนี้!$A$2:$A$20000, $A491, รายงานลูกหนี้!$K$2:$K$20000, 0)</f>
        <v>6090</v>
      </c>
      <c r="K491">
        <f>SUMIFS(รายงานลูกหนี้!$G$2:$G$20000, รายงานลูกหนี้!$A$2:$A$20000, $A491, รายงานลูกหนี้!$K$2:$K$20000, "&gt;=1", รายงานลูกหนี้!$K$2:$K$20000, "&lt;=30")</f>
        <v>7725</v>
      </c>
      <c r="L491">
        <f>SUMIFS(รายงานลูกหนี้!$G$2:$G$20000, รายงานลูกหนี้!$A$2:$A$20000, $A491, รายงานลูกหนี้!$K$2:$K$20000, "&gt;=31", รายงานลูกหนี้!$K$2:$K$20000, "&lt;=60")</f>
        <v>0</v>
      </c>
      <c r="M491">
        <f>SUMIFS(รายงานลูกหนี้!$G$2:$G$20000, รายงานลูกหนี้!$A$2:$A$20000, $A491, รายงานลูกหนี้!$K$2:$K$20000, "&gt;=61", รายงานลูกหนี้!$K$2:$K$20000, "&lt;=90")</f>
        <v>0</v>
      </c>
      <c r="N491">
        <f>SUMIFS(รายงานลูกหนี้!$G$2:$G$20000, รายงานลูกหนี้!$A$2:$A$20000, $A491, รายงานลูกหนี้!$K$2:$K$20000, "&gt;90")</f>
        <v>0</v>
      </c>
      <c r="O491">
        <f t="shared" si="38"/>
        <v>13815</v>
      </c>
      <c r="P491" s="17">
        <f t="shared" si="39"/>
        <v>0.13979370249728557</v>
      </c>
    </row>
    <row r="492" spans="1:16" x14ac:dyDescent="0.2">
      <c r="A492" t="str">
        <v>762165f048fdc032474f0957f80a456dc73fdbd1a160a471dc80b2670324647a</v>
      </c>
      <c r="B492">
        <f>COUNTIF(รายงานลูกหนี้!$A:$A,A492)</f>
        <v>2</v>
      </c>
      <c r="C492">
        <f>COUNTIFS(รายงานลูกหนี้!$A:$A,A492,รายงานลูกหนี้!$K:$K,"&gt;0")</f>
        <v>0</v>
      </c>
      <c r="D492">
        <f>SUMIF(รายงานลูกหนี้!$A:$A,A492,รายงานลูกหนี้!$K:$K)</f>
        <v>0</v>
      </c>
      <c r="E492">
        <f>_xlfn.MAXIFS(รายงานลูกหนี้!$K:$K,รายงานลูกหนี้!$A:$A,A492)</f>
        <v>0</v>
      </c>
      <c r="F492" s="17">
        <f t="shared" si="35"/>
        <v>0</v>
      </c>
      <c r="G492" t="str">
        <f t="shared" si="36"/>
        <v>ชำระตรงเวลา</v>
      </c>
      <c r="H492" t="str">
        <f t="shared" si="37"/>
        <v>ลูกหนี้ชั้นดี</v>
      </c>
      <c r="I492" s="17" cm="1">
        <f t="array" ref="I492">_xlfn.IFS(D492=0,0%, D492&lt;=30,25%, D492&lt;=60,50%, D492&lt;=90,75%, D492&gt;90,100%)</f>
        <v>0</v>
      </c>
      <c r="J492">
        <f>SUMIFS(รายงานลูกหนี้!$G$2:$G$20000, รายงานลูกหนี้!$A$2:$A$20000, $A492, รายงานลูกหนี้!$K$2:$K$20000, 0)</f>
        <v>2139</v>
      </c>
      <c r="K492">
        <f>SUMIFS(รายงานลูกหนี้!$G$2:$G$20000, รายงานลูกหนี้!$A$2:$A$20000, $A492, รายงานลูกหนี้!$K$2:$K$20000, "&gt;=1", รายงานลูกหนี้!$K$2:$K$20000, "&lt;=30")</f>
        <v>0</v>
      </c>
      <c r="L492">
        <f>SUMIFS(รายงานลูกหนี้!$G$2:$G$20000, รายงานลูกหนี้!$A$2:$A$20000, $A492, รายงานลูกหนี้!$K$2:$K$20000, "&gt;=31", รายงานลูกหนี้!$K$2:$K$20000, "&lt;=60")</f>
        <v>0</v>
      </c>
      <c r="M492">
        <f>SUMIFS(รายงานลูกหนี้!$G$2:$G$20000, รายงานลูกหนี้!$A$2:$A$20000, $A492, รายงานลูกหนี้!$K$2:$K$20000, "&gt;=61", รายงานลูกหนี้!$K$2:$K$20000, "&lt;=90")</f>
        <v>0</v>
      </c>
      <c r="N492">
        <f>SUMIFS(รายงานลูกหนี้!$G$2:$G$20000, รายงานลูกหนี้!$A$2:$A$20000, $A492, รายงานลูกหนี้!$K$2:$K$20000, "&gt;90")</f>
        <v>0</v>
      </c>
      <c r="O492">
        <f t="shared" si="38"/>
        <v>2139</v>
      </c>
      <c r="P492" s="17">
        <f t="shared" si="39"/>
        <v>0</v>
      </c>
    </row>
    <row r="493" spans="1:16" x14ac:dyDescent="0.2">
      <c r="A493" t="str">
        <v>d815eb77f0d99a00a32435a2f8be92cce6f64c80dcbefc16ae4c46593eedf133</v>
      </c>
      <c r="B493">
        <f>COUNTIF(รายงานลูกหนี้!$A:$A,A493)</f>
        <v>8</v>
      </c>
      <c r="C493">
        <f>COUNTIFS(รายงานลูกหนี้!$A:$A,A493,รายงานลูกหนี้!$K:$K,"&gt;0")</f>
        <v>3</v>
      </c>
      <c r="D493">
        <f>SUMIF(รายงานลูกหนี้!$A:$A,A493,รายงานลูกหนี้!$K:$K)</f>
        <v>17</v>
      </c>
      <c r="E493">
        <f>_xlfn.MAXIFS(รายงานลูกหนี้!$K:$K,รายงานลูกหนี้!$A:$A,A493)</f>
        <v>6</v>
      </c>
      <c r="F493" s="17">
        <f t="shared" si="35"/>
        <v>0.375</v>
      </c>
      <c r="G493" t="str">
        <f t="shared" si="36"/>
        <v>ค้างชำระ 1 - 30 วัน</v>
      </c>
      <c r="H493" t="str">
        <f t="shared" si="37"/>
        <v>ลูกหนี้ชั้นดี</v>
      </c>
      <c r="I493" s="17" cm="1">
        <f t="array" ref="I493">_xlfn.IFS(D493=0,0%, D493&lt;=30,25%, D493&lt;=60,50%, D493&lt;=90,75%, D493&gt;90,100%)</f>
        <v>0.25</v>
      </c>
      <c r="J493">
        <f>SUMIFS(รายงานลูกหนี้!$G$2:$G$20000, รายงานลูกหนี้!$A$2:$A$20000, $A493, รายงานลูกหนี้!$K$2:$K$20000, 0)</f>
        <v>9616</v>
      </c>
      <c r="K493">
        <f>SUMIFS(รายงานลูกหนี้!$G$2:$G$20000, รายงานลูกหนี้!$A$2:$A$20000, $A493, รายงานลูกหนี้!$K$2:$K$20000, "&gt;=1", รายงานลูกหนี้!$K$2:$K$20000, "&lt;=30")</f>
        <v>10189</v>
      </c>
      <c r="L493">
        <f>SUMIFS(รายงานลูกหนี้!$G$2:$G$20000, รายงานลูกหนี้!$A$2:$A$20000, $A493, รายงานลูกหนี้!$K$2:$K$20000, "&gt;=31", รายงานลูกหนี้!$K$2:$K$20000, "&lt;=60")</f>
        <v>0</v>
      </c>
      <c r="M493">
        <f>SUMIFS(รายงานลูกหนี้!$G$2:$G$20000, รายงานลูกหนี้!$A$2:$A$20000, $A493, รายงานลูกหนี้!$K$2:$K$20000, "&gt;=61", รายงานลูกหนี้!$K$2:$K$20000, "&lt;=90")</f>
        <v>0</v>
      </c>
      <c r="N493">
        <f>SUMIFS(รายงานลูกหนี้!$G$2:$G$20000, รายงานลูกหนี้!$A$2:$A$20000, $A493, รายงานลูกหนี้!$K$2:$K$20000, "&gt;90")</f>
        <v>0</v>
      </c>
      <c r="O493">
        <f t="shared" si="38"/>
        <v>19805</v>
      </c>
      <c r="P493" s="17">
        <f t="shared" si="39"/>
        <v>0.12861651098207524</v>
      </c>
    </row>
    <row r="494" spans="1:16" x14ac:dyDescent="0.2">
      <c r="A494" t="str">
        <v>bf8faeebce4ad21b95d3080fd46048aaf52a8fcd0baef2847453f3437c1c1552</v>
      </c>
      <c r="B494">
        <f>COUNTIF(รายงานลูกหนี้!$A:$A,A494)</f>
        <v>1</v>
      </c>
      <c r="C494">
        <f>COUNTIFS(รายงานลูกหนี้!$A:$A,A494,รายงานลูกหนี้!$K:$K,"&gt;0")</f>
        <v>1</v>
      </c>
      <c r="D494">
        <f>SUMIF(รายงานลูกหนี้!$A:$A,A494,รายงานลูกหนี้!$K:$K)</f>
        <v>10</v>
      </c>
      <c r="E494">
        <f>_xlfn.MAXIFS(รายงานลูกหนี้!$K:$K,รายงานลูกหนี้!$A:$A,A494)</f>
        <v>10</v>
      </c>
      <c r="F494" s="17">
        <f t="shared" si="35"/>
        <v>1</v>
      </c>
      <c r="G494" t="str">
        <f t="shared" si="36"/>
        <v>ค้างชำระ 1 - 30 วัน</v>
      </c>
      <c r="H494" t="str">
        <f t="shared" si="37"/>
        <v>ลูกหนี้ชั้นดี</v>
      </c>
      <c r="I494" s="17" cm="1">
        <f t="array" ref="I494">_xlfn.IFS(D494=0,0%, D494&lt;=30,25%, D494&lt;=60,50%, D494&lt;=90,75%, D494&gt;90,100%)</f>
        <v>0.25</v>
      </c>
      <c r="J494">
        <f>SUMIFS(รายงานลูกหนี้!$G$2:$G$20000, รายงานลูกหนี้!$A$2:$A$20000, $A494, รายงานลูกหนี้!$K$2:$K$20000, 0)</f>
        <v>0</v>
      </c>
      <c r="K494">
        <f>SUMIFS(รายงานลูกหนี้!$G$2:$G$20000, รายงานลูกหนี้!$A$2:$A$20000, $A494, รายงานลูกหนี้!$K$2:$K$20000, "&gt;=1", รายงานลูกหนี้!$K$2:$K$20000, "&lt;=30")</f>
        <v>110640</v>
      </c>
      <c r="L494">
        <f>SUMIFS(รายงานลูกหนี้!$G$2:$G$20000, รายงานลูกหนี้!$A$2:$A$20000, $A494, รายงานลูกหนี้!$K$2:$K$20000, "&gt;=31", รายงานลูกหนี้!$K$2:$K$20000, "&lt;=60")</f>
        <v>0</v>
      </c>
      <c r="M494">
        <f>SUMIFS(รายงานลูกหนี้!$G$2:$G$20000, รายงานลูกหนี้!$A$2:$A$20000, $A494, รายงานลูกหนี้!$K$2:$K$20000, "&gt;=61", รายงานลูกหนี้!$K$2:$K$20000, "&lt;=90")</f>
        <v>0</v>
      </c>
      <c r="N494">
        <f>SUMIFS(รายงานลูกหนี้!$G$2:$G$20000, รายงานลูกหนี้!$A$2:$A$20000, $A494, รายงานลูกหนี้!$K$2:$K$20000, "&gt;90")</f>
        <v>0</v>
      </c>
      <c r="O494">
        <f t="shared" si="38"/>
        <v>110640</v>
      </c>
      <c r="P494" s="17">
        <f t="shared" si="39"/>
        <v>0.25</v>
      </c>
    </row>
    <row r="495" spans="1:16" x14ac:dyDescent="0.2">
      <c r="A495" t="str">
        <v>8740ff900866bc25cc41591fed0e1eb5f0f5b3059e8b057e3e6e7ed822069d2a</v>
      </c>
      <c r="B495">
        <f>COUNTIF(รายงานลูกหนี้!$A:$A,A495)</f>
        <v>6</v>
      </c>
      <c r="C495">
        <f>COUNTIFS(รายงานลูกหนี้!$A:$A,A495,รายงานลูกหนี้!$K:$K,"&gt;0")</f>
        <v>1</v>
      </c>
      <c r="D495">
        <f>SUMIF(รายงานลูกหนี้!$A:$A,A495,รายงานลูกหนี้!$K:$K)</f>
        <v>5</v>
      </c>
      <c r="E495">
        <f>_xlfn.MAXIFS(รายงานลูกหนี้!$K:$K,รายงานลูกหนี้!$A:$A,A495)</f>
        <v>5</v>
      </c>
      <c r="F495" s="17">
        <f t="shared" si="35"/>
        <v>0.16666666666666666</v>
      </c>
      <c r="G495" t="str">
        <f t="shared" si="36"/>
        <v>ค้างชำระ 1 - 30 วัน</v>
      </c>
      <c r="H495" t="str">
        <f t="shared" si="37"/>
        <v>ลูกหนี้ชั้นดี</v>
      </c>
      <c r="I495" s="17" cm="1">
        <f t="array" ref="I495">_xlfn.IFS(D495=0,0%, D495&lt;=30,25%, D495&lt;=60,50%, D495&lt;=90,75%, D495&gt;90,100%)</f>
        <v>0.25</v>
      </c>
      <c r="J495">
        <f>SUMIFS(รายงานลูกหนี้!$G$2:$G$20000, รายงานลูกหนี้!$A$2:$A$20000, $A495, รายงานลูกหนี้!$K$2:$K$20000, 0)</f>
        <v>7885</v>
      </c>
      <c r="K495">
        <f>SUMIFS(รายงานลูกหนี้!$G$2:$G$20000, รายงานลูกหนี้!$A$2:$A$20000, $A495, รายงานลูกหนี้!$K$2:$K$20000, "&gt;=1", รายงานลูกหนี้!$K$2:$K$20000, "&lt;=30")</f>
        <v>4155</v>
      </c>
      <c r="L495">
        <f>SUMIFS(รายงานลูกหนี้!$G$2:$G$20000, รายงานลูกหนี้!$A$2:$A$20000, $A495, รายงานลูกหนี้!$K$2:$K$20000, "&gt;=31", รายงานลูกหนี้!$K$2:$K$20000, "&lt;=60")</f>
        <v>0</v>
      </c>
      <c r="M495">
        <f>SUMIFS(รายงานลูกหนี้!$G$2:$G$20000, รายงานลูกหนี้!$A$2:$A$20000, $A495, รายงานลูกหนี้!$K$2:$K$20000, "&gt;=61", รายงานลูกหนี้!$K$2:$K$20000, "&lt;=90")</f>
        <v>0</v>
      </c>
      <c r="N495">
        <f>SUMIFS(รายงานลูกหนี้!$G$2:$G$20000, รายงานลูกหนี้!$A$2:$A$20000, $A495, รายงานลูกหนี้!$K$2:$K$20000, "&gt;90")</f>
        <v>0</v>
      </c>
      <c r="O495">
        <f t="shared" si="38"/>
        <v>12040</v>
      </c>
      <c r="P495" s="17">
        <f t="shared" si="39"/>
        <v>8.6274916943521601E-2</v>
      </c>
    </row>
    <row r="496" spans="1:16" x14ac:dyDescent="0.2">
      <c r="A496" t="str">
        <v>999339434106596fb7320f68ab89c8add12e7f14d253ae246285b4bd14bbe168</v>
      </c>
      <c r="B496">
        <f>COUNTIF(รายงานลูกหนี้!$A:$A,A496)</f>
        <v>1</v>
      </c>
      <c r="C496">
        <f>COUNTIFS(รายงานลูกหนี้!$A:$A,A496,รายงานลูกหนี้!$K:$K,"&gt;0")</f>
        <v>0</v>
      </c>
      <c r="D496">
        <f>SUMIF(รายงานลูกหนี้!$A:$A,A496,รายงานลูกหนี้!$K:$K)</f>
        <v>0</v>
      </c>
      <c r="E496">
        <f>_xlfn.MAXIFS(รายงานลูกหนี้!$K:$K,รายงานลูกหนี้!$A:$A,A496)</f>
        <v>0</v>
      </c>
      <c r="F496" s="17">
        <f t="shared" si="35"/>
        <v>0</v>
      </c>
      <c r="G496" t="str">
        <f t="shared" si="36"/>
        <v>ชำระตรงเวลา</v>
      </c>
      <c r="H496" t="str">
        <f t="shared" si="37"/>
        <v>ลูกหนี้ชั้นดี</v>
      </c>
      <c r="I496" s="17" cm="1">
        <f t="array" ref="I496">_xlfn.IFS(D496=0,0%, D496&lt;=30,25%, D496&lt;=60,50%, D496&lt;=90,75%, D496&gt;90,100%)</f>
        <v>0</v>
      </c>
      <c r="J496">
        <f>SUMIFS(รายงานลูกหนี้!$G$2:$G$20000, รายงานลูกหนี้!$A$2:$A$20000, $A496, รายงานลูกหนี้!$K$2:$K$20000, 0)</f>
        <v>5050</v>
      </c>
      <c r="K496">
        <f>SUMIFS(รายงานลูกหนี้!$G$2:$G$20000, รายงานลูกหนี้!$A$2:$A$20000, $A496, รายงานลูกหนี้!$K$2:$K$20000, "&gt;=1", รายงานลูกหนี้!$K$2:$K$20000, "&lt;=30")</f>
        <v>0</v>
      </c>
      <c r="L496">
        <f>SUMIFS(รายงานลูกหนี้!$G$2:$G$20000, รายงานลูกหนี้!$A$2:$A$20000, $A496, รายงานลูกหนี้!$K$2:$K$20000, "&gt;=31", รายงานลูกหนี้!$K$2:$K$20000, "&lt;=60")</f>
        <v>0</v>
      </c>
      <c r="M496">
        <f>SUMIFS(รายงานลูกหนี้!$G$2:$G$20000, รายงานลูกหนี้!$A$2:$A$20000, $A496, รายงานลูกหนี้!$K$2:$K$20000, "&gt;=61", รายงานลูกหนี้!$K$2:$K$20000, "&lt;=90")</f>
        <v>0</v>
      </c>
      <c r="N496">
        <f>SUMIFS(รายงานลูกหนี้!$G$2:$G$20000, รายงานลูกหนี้!$A$2:$A$20000, $A496, รายงานลูกหนี้!$K$2:$K$20000, "&gt;90")</f>
        <v>0</v>
      </c>
      <c r="O496">
        <f t="shared" si="38"/>
        <v>5050</v>
      </c>
      <c r="P496" s="17">
        <f t="shared" si="39"/>
        <v>0</v>
      </c>
    </row>
    <row r="497" spans="1:16" x14ac:dyDescent="0.2">
      <c r="A497" t="str">
        <v>292a4c44fe44bfbc50a6dc0245cf94a3058284a42571699c381feaf045fb74df</v>
      </c>
      <c r="B497">
        <f>COUNTIF(รายงานลูกหนี้!$A:$A,A497)</f>
        <v>4</v>
      </c>
      <c r="C497">
        <f>COUNTIFS(รายงานลูกหนี้!$A:$A,A497,รายงานลูกหนี้!$K:$K,"&gt;0")</f>
        <v>4</v>
      </c>
      <c r="D497">
        <f>SUMIF(รายงานลูกหนี้!$A:$A,A497,รายงานลูกหนี้!$K:$K)</f>
        <v>36</v>
      </c>
      <c r="E497">
        <f>_xlfn.MAXIFS(รายงานลูกหนี้!$K:$K,รายงานลูกหนี้!$A:$A,A497)</f>
        <v>16</v>
      </c>
      <c r="F497" s="17">
        <f t="shared" si="35"/>
        <v>1</v>
      </c>
      <c r="G497" t="str">
        <f t="shared" si="36"/>
        <v>ค้างชำระ 1 - 30 วัน</v>
      </c>
      <c r="H497" t="str">
        <f t="shared" si="37"/>
        <v>ลูกหนี้ชั้นดี</v>
      </c>
      <c r="I497" s="17" cm="1">
        <f t="array" ref="I497">_xlfn.IFS(D497=0,0%, D497&lt;=30,25%, D497&lt;=60,50%, D497&lt;=90,75%, D497&gt;90,100%)</f>
        <v>0.5</v>
      </c>
      <c r="J497">
        <f>SUMIFS(รายงานลูกหนี้!$G$2:$G$20000, รายงานลูกหนี้!$A$2:$A$20000, $A497, รายงานลูกหนี้!$K$2:$K$20000, 0)</f>
        <v>0</v>
      </c>
      <c r="K497">
        <f>SUMIFS(รายงานลูกหนี้!$G$2:$G$20000, รายงานลูกหนี้!$A$2:$A$20000, $A497, รายงานลูกหนี้!$K$2:$K$20000, "&gt;=1", รายงานลูกหนี้!$K$2:$K$20000, "&lt;=30")</f>
        <v>89806</v>
      </c>
      <c r="L497">
        <f>SUMIFS(รายงานลูกหนี้!$G$2:$G$20000, รายงานลูกหนี้!$A$2:$A$20000, $A497, รายงานลูกหนี้!$K$2:$K$20000, "&gt;=31", รายงานลูกหนี้!$K$2:$K$20000, "&lt;=60")</f>
        <v>0</v>
      </c>
      <c r="M497">
        <f>SUMIFS(รายงานลูกหนี้!$G$2:$G$20000, รายงานลูกหนี้!$A$2:$A$20000, $A497, รายงานลูกหนี้!$K$2:$K$20000, "&gt;=61", รายงานลูกหนี้!$K$2:$K$20000, "&lt;=90")</f>
        <v>0</v>
      </c>
      <c r="N497">
        <f>SUMIFS(รายงานลูกหนี้!$G$2:$G$20000, รายงานลูกหนี้!$A$2:$A$20000, $A497, รายงานลูกหนี้!$K$2:$K$20000, "&gt;90")</f>
        <v>0</v>
      </c>
      <c r="O497">
        <f t="shared" si="38"/>
        <v>89806</v>
      </c>
      <c r="P497" s="17">
        <f t="shared" si="39"/>
        <v>0.25</v>
      </c>
    </row>
    <row r="498" spans="1:16" x14ac:dyDescent="0.2">
      <c r="A498" t="str">
        <v>950ebf487378f791221e851a7a3b0d6deddebacf2ddf2825f49c8904008280ed</v>
      </c>
      <c r="B498">
        <f>COUNTIF(รายงานลูกหนี้!$A:$A,A498)</f>
        <v>7</v>
      </c>
      <c r="C498">
        <f>COUNTIFS(รายงานลูกหนี้!$A:$A,A498,รายงานลูกหนี้!$K:$K,"&gt;0")</f>
        <v>2</v>
      </c>
      <c r="D498">
        <f>SUMIF(รายงานลูกหนี้!$A:$A,A498,รายงานลูกหนี้!$K:$K)</f>
        <v>36</v>
      </c>
      <c r="E498">
        <f>_xlfn.MAXIFS(รายงานลูกหนี้!$K:$K,รายงานลูกหนี้!$A:$A,A498)</f>
        <v>34</v>
      </c>
      <c r="F498" s="17">
        <f t="shared" si="35"/>
        <v>0.2857142857142857</v>
      </c>
      <c r="G498" t="str">
        <f t="shared" si="36"/>
        <v>ค้างชำระ 31 - 60 วัน</v>
      </c>
      <c r="H498" t="str">
        <f t="shared" si="37"/>
        <v>ลูกหนี้เฝ้าติดตาม</v>
      </c>
      <c r="I498" s="17" cm="1">
        <f t="array" ref="I498">_xlfn.IFS(D498=0,0%, D498&lt;=30,25%, D498&lt;=60,50%, D498&lt;=90,75%, D498&gt;90,100%)</f>
        <v>0.5</v>
      </c>
      <c r="J498">
        <f>SUMIFS(รายงานลูกหนี้!$G$2:$G$20000, รายงานลูกหนี้!$A$2:$A$20000, $A498, รายงานลูกหนี้!$K$2:$K$20000, 0)</f>
        <v>12784</v>
      </c>
      <c r="K498">
        <f>SUMIFS(รายงานลูกหนี้!$G$2:$G$20000, รายงานลูกหนี้!$A$2:$A$20000, $A498, รายงานลูกหนี้!$K$2:$K$20000, "&gt;=1", รายงานลูกหนี้!$K$2:$K$20000, "&lt;=30")</f>
        <v>150</v>
      </c>
      <c r="L498">
        <f>SUMIFS(รายงานลูกหนี้!$G$2:$G$20000, รายงานลูกหนี้!$A$2:$A$20000, $A498, รายงานลูกหนี้!$K$2:$K$20000, "&gt;=31", รายงานลูกหนี้!$K$2:$K$20000, "&lt;=60")</f>
        <v>14640</v>
      </c>
      <c r="M498">
        <f>SUMIFS(รายงานลูกหนี้!$G$2:$G$20000, รายงานลูกหนี้!$A$2:$A$20000, $A498, รายงานลูกหนี้!$K$2:$K$20000, "&gt;=61", รายงานลูกหนี้!$K$2:$K$20000, "&lt;=90")</f>
        <v>0</v>
      </c>
      <c r="N498">
        <f>SUMIFS(รายงานลูกหนี้!$G$2:$G$20000, รายงานลูกหนี้!$A$2:$A$20000, $A498, รายงานลูกหนี้!$K$2:$K$20000, "&gt;90")</f>
        <v>0</v>
      </c>
      <c r="O498">
        <f t="shared" si="38"/>
        <v>27574</v>
      </c>
      <c r="P498" s="17">
        <f t="shared" si="39"/>
        <v>0.2668274461449191</v>
      </c>
    </row>
    <row r="499" spans="1:16" x14ac:dyDescent="0.2">
      <c r="A499" t="str">
        <v>da650702be45ef5693710bac5c66386f06f250b378766212f6ba029abbf3b70b</v>
      </c>
      <c r="B499">
        <f>COUNTIF(รายงานลูกหนี้!$A:$A,A499)</f>
        <v>3</v>
      </c>
      <c r="C499">
        <f>COUNTIFS(รายงานลูกหนี้!$A:$A,A499,รายงานลูกหนี้!$K:$K,"&gt;0")</f>
        <v>1</v>
      </c>
      <c r="D499">
        <f>SUMIF(รายงานลูกหนี้!$A:$A,A499,รายงานลูกหนี้!$K:$K)</f>
        <v>1</v>
      </c>
      <c r="E499">
        <f>_xlfn.MAXIFS(รายงานลูกหนี้!$K:$K,รายงานลูกหนี้!$A:$A,A499)</f>
        <v>1</v>
      </c>
      <c r="F499" s="17">
        <f t="shared" si="35"/>
        <v>0.33333333333333331</v>
      </c>
      <c r="G499" t="str">
        <f t="shared" si="36"/>
        <v>ค้างชำระ 1 - 30 วัน</v>
      </c>
      <c r="H499" t="str">
        <f t="shared" si="37"/>
        <v>ลูกหนี้ชั้นดี</v>
      </c>
      <c r="I499" s="17" cm="1">
        <f t="array" ref="I499">_xlfn.IFS(D499=0,0%, D499&lt;=30,25%, D499&lt;=60,50%, D499&lt;=90,75%, D499&gt;90,100%)</f>
        <v>0.25</v>
      </c>
      <c r="J499">
        <f>SUMIFS(รายงานลูกหนี้!$G$2:$G$20000, รายงานลูกหนี้!$A$2:$A$20000, $A499, รายงานลูกหนี้!$K$2:$K$20000, 0)</f>
        <v>16436</v>
      </c>
      <c r="K499">
        <f>SUMIFS(รายงานลูกหนี้!$G$2:$G$20000, รายงานลูกหนี้!$A$2:$A$20000, $A499, รายงานลูกหนี้!$K$2:$K$20000, "&gt;=1", รายงานลูกหนี้!$K$2:$K$20000, "&lt;=30")</f>
        <v>13745</v>
      </c>
      <c r="L499">
        <f>SUMIFS(รายงานลูกหนี้!$G$2:$G$20000, รายงานลูกหนี้!$A$2:$A$20000, $A499, รายงานลูกหนี้!$K$2:$K$20000, "&gt;=31", รายงานลูกหนี้!$K$2:$K$20000, "&lt;=60")</f>
        <v>0</v>
      </c>
      <c r="M499">
        <f>SUMIFS(รายงานลูกหนี้!$G$2:$G$20000, รายงานลูกหนี้!$A$2:$A$20000, $A499, รายงานลูกหนี้!$K$2:$K$20000, "&gt;=61", รายงานลูกหนี้!$K$2:$K$20000, "&lt;=90")</f>
        <v>0</v>
      </c>
      <c r="N499">
        <f>SUMIFS(รายงานลูกหนี้!$G$2:$G$20000, รายงานลูกหนี้!$A$2:$A$20000, $A499, รายงานลูกหนี้!$K$2:$K$20000, "&gt;90")</f>
        <v>0</v>
      </c>
      <c r="O499">
        <f t="shared" si="38"/>
        <v>30181</v>
      </c>
      <c r="P499" s="17">
        <f t="shared" si="39"/>
        <v>0.11385474305026341</v>
      </c>
    </row>
    <row r="500" spans="1:16" x14ac:dyDescent="0.2">
      <c r="A500" t="str">
        <v>fa0cbfc7f6e387cf7cbc3d2896d3e2f8bb3593734bac37f6a549dbc8aa639812</v>
      </c>
      <c r="B500">
        <f>COUNTIF(รายงานลูกหนี้!$A:$A,A500)</f>
        <v>1</v>
      </c>
      <c r="C500">
        <f>COUNTIFS(รายงานลูกหนี้!$A:$A,A500,รายงานลูกหนี้!$K:$K,"&gt;0")</f>
        <v>0</v>
      </c>
      <c r="D500">
        <f>SUMIF(รายงานลูกหนี้!$A:$A,A500,รายงานลูกหนี้!$K:$K)</f>
        <v>0</v>
      </c>
      <c r="E500">
        <f>_xlfn.MAXIFS(รายงานลูกหนี้!$K:$K,รายงานลูกหนี้!$A:$A,A500)</f>
        <v>0</v>
      </c>
      <c r="F500" s="17">
        <f t="shared" si="35"/>
        <v>0</v>
      </c>
      <c r="G500" t="str">
        <f t="shared" si="36"/>
        <v>ชำระตรงเวลา</v>
      </c>
      <c r="H500" t="str">
        <f t="shared" si="37"/>
        <v>ลูกหนี้ชั้นดี</v>
      </c>
      <c r="I500" s="17" cm="1">
        <f t="array" ref="I500">_xlfn.IFS(D500=0,0%, D500&lt;=30,25%, D500&lt;=60,50%, D500&lt;=90,75%, D500&gt;90,100%)</f>
        <v>0</v>
      </c>
      <c r="J500">
        <f>SUMIFS(รายงานลูกหนี้!$G$2:$G$20000, รายงานลูกหนี้!$A$2:$A$20000, $A500, รายงานลูกหนี้!$K$2:$K$20000, 0)</f>
        <v>3967</v>
      </c>
      <c r="K500">
        <f>SUMIFS(รายงานลูกหนี้!$G$2:$G$20000, รายงานลูกหนี้!$A$2:$A$20000, $A500, รายงานลูกหนี้!$K$2:$K$20000, "&gt;=1", รายงานลูกหนี้!$K$2:$K$20000, "&lt;=30")</f>
        <v>0</v>
      </c>
      <c r="L500">
        <f>SUMIFS(รายงานลูกหนี้!$G$2:$G$20000, รายงานลูกหนี้!$A$2:$A$20000, $A500, รายงานลูกหนี้!$K$2:$K$20000, "&gt;=31", รายงานลูกหนี้!$K$2:$K$20000, "&lt;=60")</f>
        <v>0</v>
      </c>
      <c r="M500">
        <f>SUMIFS(รายงานลูกหนี้!$G$2:$G$20000, รายงานลูกหนี้!$A$2:$A$20000, $A500, รายงานลูกหนี้!$K$2:$K$20000, "&gt;=61", รายงานลูกหนี้!$K$2:$K$20000, "&lt;=90")</f>
        <v>0</v>
      </c>
      <c r="N500">
        <f>SUMIFS(รายงานลูกหนี้!$G$2:$G$20000, รายงานลูกหนี้!$A$2:$A$20000, $A500, รายงานลูกหนี้!$K$2:$K$20000, "&gt;90")</f>
        <v>0</v>
      </c>
      <c r="O500">
        <f t="shared" si="38"/>
        <v>3967</v>
      </c>
      <c r="P500" s="17">
        <f t="shared" si="39"/>
        <v>0</v>
      </c>
    </row>
    <row r="501" spans="1:16" x14ac:dyDescent="0.2">
      <c r="A501" t="str">
        <v>d9af10efae70f3944d871b135cb86229331bc8d5604ac119acaad9d48ad4041c</v>
      </c>
      <c r="B501">
        <f>COUNTIF(รายงานลูกหนี้!$A:$A,A501)</f>
        <v>7</v>
      </c>
      <c r="C501">
        <f>COUNTIFS(รายงานลูกหนี้!$A:$A,A501,รายงานลูกหนี้!$K:$K,"&gt;0")</f>
        <v>6</v>
      </c>
      <c r="D501">
        <f>SUMIF(รายงานลูกหนี้!$A:$A,A501,รายงานลูกหนี้!$K:$K)</f>
        <v>6</v>
      </c>
      <c r="E501">
        <f>_xlfn.MAXIFS(รายงานลูกหนี้!$K:$K,รายงานลูกหนี้!$A:$A,A501)</f>
        <v>1</v>
      </c>
      <c r="F501" s="17">
        <f t="shared" si="35"/>
        <v>0.8571428571428571</v>
      </c>
      <c r="G501" t="str">
        <f t="shared" si="36"/>
        <v>ค้างชำระ 1 - 30 วัน</v>
      </c>
      <c r="H501" t="str">
        <f t="shared" si="37"/>
        <v>ลูกหนี้ชั้นดี</v>
      </c>
      <c r="I501" s="17" cm="1">
        <f t="array" ref="I501">_xlfn.IFS(D501=0,0%, D501&lt;=30,25%, D501&lt;=60,50%, D501&lt;=90,75%, D501&gt;90,100%)</f>
        <v>0.25</v>
      </c>
      <c r="J501">
        <f>SUMIFS(รายงานลูกหนี้!$G$2:$G$20000, รายงานลูกหนี้!$A$2:$A$20000, $A501, รายงานลูกหนี้!$K$2:$K$20000, 0)</f>
        <v>22571</v>
      </c>
      <c r="K501">
        <f>SUMIFS(รายงานลูกหนี้!$G$2:$G$20000, รายงานลูกหนี้!$A$2:$A$20000, $A501, รายงานลูกหนี้!$K$2:$K$20000, "&gt;=1", รายงานลูกหนี้!$K$2:$K$20000, "&lt;=30")</f>
        <v>61454</v>
      </c>
      <c r="L501">
        <f>SUMIFS(รายงานลูกหนี้!$G$2:$G$20000, รายงานลูกหนี้!$A$2:$A$20000, $A501, รายงานลูกหนี้!$K$2:$K$20000, "&gt;=31", รายงานลูกหนี้!$K$2:$K$20000, "&lt;=60")</f>
        <v>0</v>
      </c>
      <c r="M501">
        <f>SUMIFS(รายงานลูกหนี้!$G$2:$G$20000, รายงานลูกหนี้!$A$2:$A$20000, $A501, รายงานลูกหนี้!$K$2:$K$20000, "&gt;=61", รายงานลูกหนี้!$K$2:$K$20000, "&lt;=90")</f>
        <v>0</v>
      </c>
      <c r="N501">
        <f>SUMIFS(รายงานลูกหนี้!$G$2:$G$20000, รายงานลูกหนี้!$A$2:$A$20000, $A501, รายงานลูกหนี้!$K$2:$K$20000, "&gt;90")</f>
        <v>0</v>
      </c>
      <c r="O501">
        <f t="shared" si="38"/>
        <v>84025</v>
      </c>
      <c r="P501" s="17">
        <f t="shared" si="39"/>
        <v>0.18284439155013388</v>
      </c>
    </row>
    <row r="502" spans="1:16" x14ac:dyDescent="0.2">
      <c r="A502" t="str">
        <v>7bc44bdd29a8e9b75e024bb8b59449d84e3d6eb430414db7312644658b1e3e7f</v>
      </c>
      <c r="B502">
        <f>COUNTIF(รายงานลูกหนี้!$A:$A,A502)</f>
        <v>10</v>
      </c>
      <c r="C502">
        <f>COUNTIFS(รายงานลูกหนี้!$A:$A,A502,รายงานลูกหนี้!$K:$K,"&gt;0")</f>
        <v>5</v>
      </c>
      <c r="D502">
        <f>SUMIF(รายงานลูกหนี้!$A:$A,A502,รายงานลูกหนี้!$K:$K)</f>
        <v>63</v>
      </c>
      <c r="E502">
        <f>_xlfn.MAXIFS(รายงานลูกหนี้!$K:$K,รายงานลูกหนี้!$A:$A,A502)</f>
        <v>26</v>
      </c>
      <c r="F502" s="17">
        <f t="shared" si="35"/>
        <v>0.5</v>
      </c>
      <c r="G502" t="str">
        <f t="shared" si="36"/>
        <v>ค้างชำระ 1 - 30 วัน</v>
      </c>
      <c r="H502" t="str">
        <f t="shared" si="37"/>
        <v>ลูกหนี้ชั้นดี</v>
      </c>
      <c r="I502" s="17" cm="1">
        <f t="array" ref="I502">_xlfn.IFS(D502=0,0%, D502&lt;=30,25%, D502&lt;=60,50%, D502&lt;=90,75%, D502&gt;90,100%)</f>
        <v>0.75</v>
      </c>
      <c r="J502">
        <f>SUMIFS(รายงานลูกหนี้!$G$2:$G$20000, รายงานลูกหนี้!$A$2:$A$20000, $A502, รายงานลูกหนี้!$K$2:$K$20000, 0)</f>
        <v>53333</v>
      </c>
      <c r="K502">
        <f>SUMIFS(รายงานลูกหนี้!$G$2:$G$20000, รายงานลูกหนี้!$A$2:$A$20000, $A502, รายงานลูกหนี้!$K$2:$K$20000, "&gt;=1", รายงานลูกหนี้!$K$2:$K$20000, "&lt;=30")</f>
        <v>79402</v>
      </c>
      <c r="L502">
        <f>SUMIFS(รายงานลูกหนี้!$G$2:$G$20000, รายงานลูกหนี้!$A$2:$A$20000, $A502, รายงานลูกหนี้!$K$2:$K$20000, "&gt;=31", รายงานลูกหนี้!$K$2:$K$20000, "&lt;=60")</f>
        <v>0</v>
      </c>
      <c r="M502">
        <f>SUMIFS(รายงานลูกหนี้!$G$2:$G$20000, รายงานลูกหนี้!$A$2:$A$20000, $A502, รายงานลูกหนี้!$K$2:$K$20000, "&gt;=61", รายงานลูกหนี้!$K$2:$K$20000, "&lt;=90")</f>
        <v>0</v>
      </c>
      <c r="N502">
        <f>SUMIFS(รายงานลูกหนี้!$G$2:$G$20000, รายงานลูกหนี้!$A$2:$A$20000, $A502, รายงานลูกหนี้!$K$2:$K$20000, "&gt;90")</f>
        <v>0</v>
      </c>
      <c r="O502">
        <f t="shared" si="38"/>
        <v>132735</v>
      </c>
      <c r="P502" s="17">
        <f t="shared" si="39"/>
        <v>0.14954985497419671</v>
      </c>
    </row>
    <row r="503" spans="1:16" x14ac:dyDescent="0.2">
      <c r="A503" t="str">
        <v>b44464faa179dd73dd99fb4eff4f5fe6cdc9e9bd1a8c542b61cfbcc7a2bc937f</v>
      </c>
      <c r="B503">
        <f>COUNTIF(รายงานลูกหนี้!$A:$A,A503)</f>
        <v>2</v>
      </c>
      <c r="C503">
        <f>COUNTIFS(รายงานลูกหนี้!$A:$A,A503,รายงานลูกหนี้!$K:$K,"&gt;0")</f>
        <v>1</v>
      </c>
      <c r="D503">
        <f>SUMIF(รายงานลูกหนี้!$A:$A,A503,รายงานลูกหนี้!$K:$K)</f>
        <v>7</v>
      </c>
      <c r="E503">
        <f>_xlfn.MAXIFS(รายงานลูกหนี้!$K:$K,รายงานลูกหนี้!$A:$A,A503)</f>
        <v>7</v>
      </c>
      <c r="F503" s="17">
        <f t="shared" si="35"/>
        <v>0.5</v>
      </c>
      <c r="G503" t="str">
        <f t="shared" si="36"/>
        <v>ค้างชำระ 1 - 30 วัน</v>
      </c>
      <c r="H503" t="str">
        <f t="shared" si="37"/>
        <v>ลูกหนี้ชั้นดี</v>
      </c>
      <c r="I503" s="17" cm="1">
        <f t="array" ref="I503">_xlfn.IFS(D503=0,0%, D503&lt;=30,25%, D503&lt;=60,50%, D503&lt;=90,75%, D503&gt;90,100%)</f>
        <v>0.25</v>
      </c>
      <c r="J503">
        <f>SUMIFS(รายงานลูกหนี้!$G$2:$G$20000, รายงานลูกหนี้!$A$2:$A$20000, $A503, รายงานลูกหนี้!$K$2:$K$20000, 0)</f>
        <v>144455</v>
      </c>
      <c r="K503">
        <f>SUMIFS(รายงานลูกหนี้!$G$2:$G$20000, รายงานลูกหนี้!$A$2:$A$20000, $A503, รายงานลูกหนี้!$K$2:$K$20000, "&gt;=1", รายงานลูกหนี้!$K$2:$K$20000, "&lt;=30")</f>
        <v>1650</v>
      </c>
      <c r="L503">
        <f>SUMIFS(รายงานลูกหนี้!$G$2:$G$20000, รายงานลูกหนี้!$A$2:$A$20000, $A503, รายงานลูกหนี้!$K$2:$K$20000, "&gt;=31", รายงานลูกหนี้!$K$2:$K$20000, "&lt;=60")</f>
        <v>0</v>
      </c>
      <c r="M503">
        <f>SUMIFS(รายงานลูกหนี้!$G$2:$G$20000, รายงานลูกหนี้!$A$2:$A$20000, $A503, รายงานลูกหนี้!$K$2:$K$20000, "&gt;=61", รายงานลูกหนี้!$K$2:$K$20000, "&lt;=90")</f>
        <v>0</v>
      </c>
      <c r="N503">
        <f>SUMIFS(รายงานลูกหนี้!$G$2:$G$20000, รายงานลูกหนี้!$A$2:$A$20000, $A503, รายงานลูกหนี้!$K$2:$K$20000, "&gt;90")</f>
        <v>0</v>
      </c>
      <c r="O503">
        <f t="shared" si="38"/>
        <v>146105</v>
      </c>
      <c r="P503" s="17">
        <f t="shared" si="39"/>
        <v>2.8233120016426545E-3</v>
      </c>
    </row>
    <row r="504" spans="1:16" x14ac:dyDescent="0.2">
      <c r="A504" t="str">
        <v>3ca3d36df2a899aae3d4120641b5dedf7f218b39bafe3fa60d33708199d44d84</v>
      </c>
      <c r="B504">
        <f>COUNTIF(รายงานลูกหนี้!$A:$A,A504)</f>
        <v>2</v>
      </c>
      <c r="C504">
        <f>COUNTIFS(รายงานลูกหนี้!$A:$A,A504,รายงานลูกหนี้!$K:$K,"&gt;0")</f>
        <v>0</v>
      </c>
      <c r="D504">
        <f>SUMIF(รายงานลูกหนี้!$A:$A,A504,รายงานลูกหนี้!$K:$K)</f>
        <v>0</v>
      </c>
      <c r="E504">
        <f>_xlfn.MAXIFS(รายงานลูกหนี้!$K:$K,รายงานลูกหนี้!$A:$A,A504)</f>
        <v>0</v>
      </c>
      <c r="F504" s="17">
        <f t="shared" si="35"/>
        <v>0</v>
      </c>
      <c r="G504" t="str">
        <f t="shared" si="36"/>
        <v>ชำระตรงเวลา</v>
      </c>
      <c r="H504" t="str">
        <f t="shared" si="37"/>
        <v>ลูกหนี้ชั้นดี</v>
      </c>
      <c r="I504" s="17" cm="1">
        <f t="array" ref="I504">_xlfn.IFS(D504=0,0%, D504&lt;=30,25%, D504&lt;=60,50%, D504&lt;=90,75%, D504&gt;90,100%)</f>
        <v>0</v>
      </c>
      <c r="J504">
        <f>SUMIFS(รายงานลูกหนี้!$G$2:$G$20000, รายงานลูกหนี้!$A$2:$A$20000, $A504, รายงานลูกหนี้!$K$2:$K$20000, 0)</f>
        <v>11930</v>
      </c>
      <c r="K504">
        <f>SUMIFS(รายงานลูกหนี้!$G$2:$G$20000, รายงานลูกหนี้!$A$2:$A$20000, $A504, รายงานลูกหนี้!$K$2:$K$20000, "&gt;=1", รายงานลูกหนี้!$K$2:$K$20000, "&lt;=30")</f>
        <v>0</v>
      </c>
      <c r="L504">
        <f>SUMIFS(รายงานลูกหนี้!$G$2:$G$20000, รายงานลูกหนี้!$A$2:$A$20000, $A504, รายงานลูกหนี้!$K$2:$K$20000, "&gt;=31", รายงานลูกหนี้!$K$2:$K$20000, "&lt;=60")</f>
        <v>0</v>
      </c>
      <c r="M504">
        <f>SUMIFS(รายงานลูกหนี้!$G$2:$G$20000, รายงานลูกหนี้!$A$2:$A$20000, $A504, รายงานลูกหนี้!$K$2:$K$20000, "&gt;=61", รายงานลูกหนี้!$K$2:$K$20000, "&lt;=90")</f>
        <v>0</v>
      </c>
      <c r="N504">
        <f>SUMIFS(รายงานลูกหนี้!$G$2:$G$20000, รายงานลูกหนี้!$A$2:$A$20000, $A504, รายงานลูกหนี้!$K$2:$K$20000, "&gt;90")</f>
        <v>0</v>
      </c>
      <c r="O504">
        <f t="shared" si="38"/>
        <v>11930</v>
      </c>
      <c r="P504" s="17">
        <f t="shared" si="39"/>
        <v>0</v>
      </c>
    </row>
    <row r="505" spans="1:16" x14ac:dyDescent="0.2">
      <c r="A505" t="str">
        <v>ddb82430eee7bbd5ed0f4420c06e9b2f183cdb4b328e3f3d70cf2323df7521db</v>
      </c>
      <c r="B505">
        <f>COUNTIF(รายงานลูกหนี้!$A:$A,A505)</f>
        <v>4</v>
      </c>
      <c r="C505">
        <f>COUNTIFS(รายงานลูกหนี้!$A:$A,A505,รายงานลูกหนี้!$K:$K,"&gt;0")</f>
        <v>2</v>
      </c>
      <c r="D505">
        <f>SUMIF(รายงานลูกหนี้!$A:$A,A505,รายงานลูกหนี้!$K:$K)</f>
        <v>23</v>
      </c>
      <c r="E505">
        <f>_xlfn.MAXIFS(รายงานลูกหนี้!$K:$K,รายงานลูกหนี้!$A:$A,A505)</f>
        <v>19</v>
      </c>
      <c r="F505" s="17">
        <f t="shared" si="35"/>
        <v>0.5</v>
      </c>
      <c r="G505" t="str">
        <f t="shared" si="36"/>
        <v>ค้างชำระ 1 - 30 วัน</v>
      </c>
      <c r="H505" t="str">
        <f t="shared" si="37"/>
        <v>ลูกหนี้ชั้นดี</v>
      </c>
      <c r="I505" s="17" cm="1">
        <f t="array" ref="I505">_xlfn.IFS(D505=0,0%, D505&lt;=30,25%, D505&lt;=60,50%, D505&lt;=90,75%, D505&gt;90,100%)</f>
        <v>0.25</v>
      </c>
      <c r="J505">
        <f>SUMIFS(รายงานลูกหนี้!$G$2:$G$20000, รายงานลูกหนี้!$A$2:$A$20000, $A505, รายงานลูกหนี้!$K$2:$K$20000, 0)</f>
        <v>17563</v>
      </c>
      <c r="K505">
        <f>SUMIFS(รายงานลูกหนี้!$G$2:$G$20000, รายงานลูกหนี้!$A$2:$A$20000, $A505, รายงานลูกหนี้!$K$2:$K$20000, "&gt;=1", รายงานลูกหนี้!$K$2:$K$20000, "&lt;=30")</f>
        <v>32596</v>
      </c>
      <c r="L505">
        <f>SUMIFS(รายงานลูกหนี้!$G$2:$G$20000, รายงานลูกหนี้!$A$2:$A$20000, $A505, รายงานลูกหนี้!$K$2:$K$20000, "&gt;=31", รายงานลูกหนี้!$K$2:$K$20000, "&lt;=60")</f>
        <v>0</v>
      </c>
      <c r="M505">
        <f>SUMIFS(รายงานลูกหนี้!$G$2:$G$20000, รายงานลูกหนี้!$A$2:$A$20000, $A505, รายงานลูกหนี้!$K$2:$K$20000, "&gt;=61", รายงานลูกหนี้!$K$2:$K$20000, "&lt;=90")</f>
        <v>0</v>
      </c>
      <c r="N505">
        <f>SUMIFS(รายงานลูกหนี้!$G$2:$G$20000, รายงานลูกหนี้!$A$2:$A$20000, $A505, รายงานลูกหนี้!$K$2:$K$20000, "&gt;90")</f>
        <v>0</v>
      </c>
      <c r="O505">
        <f t="shared" si="38"/>
        <v>50159</v>
      </c>
      <c r="P505" s="17">
        <f t="shared" si="39"/>
        <v>0.16246336649454735</v>
      </c>
    </row>
    <row r="506" spans="1:16" x14ac:dyDescent="0.2">
      <c r="A506" t="str">
        <v>516c0915705f7bfee3b14273fd363ff4b58373f501f83af7fdacd3ecea84f5a2</v>
      </c>
      <c r="B506">
        <f>COUNTIF(รายงานลูกหนี้!$A:$A,A506)</f>
        <v>13</v>
      </c>
      <c r="C506">
        <f>COUNTIFS(รายงานลูกหนี้!$A:$A,A506,รายงานลูกหนี้!$K:$K,"&gt;0")</f>
        <v>8</v>
      </c>
      <c r="D506">
        <f>SUMIF(รายงานลูกหนี้!$A:$A,A506,รายงานลูกหนี้!$K:$K)</f>
        <v>51</v>
      </c>
      <c r="E506">
        <f>_xlfn.MAXIFS(รายงานลูกหนี้!$K:$K,รายงานลูกหนี้!$A:$A,A506)</f>
        <v>14</v>
      </c>
      <c r="F506" s="17">
        <f t="shared" si="35"/>
        <v>0.61538461538461542</v>
      </c>
      <c r="G506" t="str">
        <f t="shared" si="36"/>
        <v>ค้างชำระ 1 - 30 วัน</v>
      </c>
      <c r="H506" t="str">
        <f t="shared" si="37"/>
        <v>ลูกหนี้ชั้นดี</v>
      </c>
      <c r="I506" s="17" cm="1">
        <f t="array" ref="I506">_xlfn.IFS(D506=0,0%, D506&lt;=30,25%, D506&lt;=60,50%, D506&lt;=90,75%, D506&gt;90,100%)</f>
        <v>0.5</v>
      </c>
      <c r="J506">
        <f>SUMIFS(รายงานลูกหนี้!$G$2:$G$20000, รายงานลูกหนี้!$A$2:$A$20000, $A506, รายงานลูกหนี้!$K$2:$K$20000, 0)</f>
        <v>21623</v>
      </c>
      <c r="K506">
        <f>SUMIFS(รายงานลูกหนี้!$G$2:$G$20000, รายงานลูกหนี้!$A$2:$A$20000, $A506, รายงานลูกหนี้!$K$2:$K$20000, "&gt;=1", รายงานลูกหนี้!$K$2:$K$20000, "&lt;=30")</f>
        <v>50877</v>
      </c>
      <c r="L506">
        <f>SUMIFS(รายงานลูกหนี้!$G$2:$G$20000, รายงานลูกหนี้!$A$2:$A$20000, $A506, รายงานลูกหนี้!$K$2:$K$20000, "&gt;=31", รายงานลูกหนี้!$K$2:$K$20000, "&lt;=60")</f>
        <v>0</v>
      </c>
      <c r="M506">
        <f>SUMIFS(รายงานลูกหนี้!$G$2:$G$20000, รายงานลูกหนี้!$A$2:$A$20000, $A506, รายงานลูกหนี้!$K$2:$K$20000, "&gt;=61", รายงานลูกหนี้!$K$2:$K$20000, "&lt;=90")</f>
        <v>0</v>
      </c>
      <c r="N506">
        <f>SUMIFS(รายงานลูกหนี้!$G$2:$G$20000, รายงานลูกหนี้!$A$2:$A$20000, $A506, รายงานลูกหนี้!$K$2:$K$20000, "&gt;90")</f>
        <v>0</v>
      </c>
      <c r="O506">
        <f t="shared" si="38"/>
        <v>72500</v>
      </c>
      <c r="P506" s="17">
        <f t="shared" si="39"/>
        <v>0.17543793103448277</v>
      </c>
    </row>
    <row r="507" spans="1:16" x14ac:dyDescent="0.2">
      <c r="A507" t="str">
        <v>92bdc5cc218dcf7f7c57e76189c13a3e5b7b105227304806755096f82e030472</v>
      </c>
      <c r="B507">
        <f>COUNTIF(รายงานลูกหนี้!$A:$A,A507)</f>
        <v>6</v>
      </c>
      <c r="C507">
        <f>COUNTIFS(รายงานลูกหนี้!$A:$A,A507,รายงานลูกหนี้!$K:$K,"&gt;0")</f>
        <v>2</v>
      </c>
      <c r="D507">
        <f>SUMIF(รายงานลูกหนี้!$A:$A,A507,รายงานลูกหนี้!$K:$K)</f>
        <v>12</v>
      </c>
      <c r="E507">
        <f>_xlfn.MAXIFS(รายงานลูกหนี้!$K:$K,รายงานลูกหนี้!$A:$A,A507)</f>
        <v>10</v>
      </c>
      <c r="F507" s="17">
        <f t="shared" si="35"/>
        <v>0.33333333333333331</v>
      </c>
      <c r="G507" t="str">
        <f t="shared" si="36"/>
        <v>ค้างชำระ 1 - 30 วัน</v>
      </c>
      <c r="H507" t="str">
        <f t="shared" si="37"/>
        <v>ลูกหนี้ชั้นดี</v>
      </c>
      <c r="I507" s="17" cm="1">
        <f t="array" ref="I507">_xlfn.IFS(D507=0,0%, D507&lt;=30,25%, D507&lt;=60,50%, D507&lt;=90,75%, D507&gt;90,100%)</f>
        <v>0.25</v>
      </c>
      <c r="J507">
        <f>SUMIFS(รายงานลูกหนี้!$G$2:$G$20000, รายงานลูกหนี้!$A$2:$A$20000, $A507, รายงานลูกหนี้!$K$2:$K$20000, 0)</f>
        <v>39096</v>
      </c>
      <c r="K507">
        <f>SUMIFS(รายงานลูกหนี้!$G$2:$G$20000, รายงานลูกหนี้!$A$2:$A$20000, $A507, รายงานลูกหนี้!$K$2:$K$20000, "&gt;=1", รายงานลูกหนี้!$K$2:$K$20000, "&lt;=30")</f>
        <v>8270</v>
      </c>
      <c r="L507">
        <f>SUMIFS(รายงานลูกหนี้!$G$2:$G$20000, รายงานลูกหนี้!$A$2:$A$20000, $A507, รายงานลูกหนี้!$K$2:$K$20000, "&gt;=31", รายงานลูกหนี้!$K$2:$K$20000, "&lt;=60")</f>
        <v>0</v>
      </c>
      <c r="M507">
        <f>SUMIFS(รายงานลูกหนี้!$G$2:$G$20000, รายงานลูกหนี้!$A$2:$A$20000, $A507, รายงานลูกหนี้!$K$2:$K$20000, "&gt;=61", รายงานลูกหนี้!$K$2:$K$20000, "&lt;=90")</f>
        <v>0</v>
      </c>
      <c r="N507">
        <f>SUMIFS(รายงานลูกหนี้!$G$2:$G$20000, รายงานลูกหนี้!$A$2:$A$20000, $A507, รายงานลูกหนี้!$K$2:$K$20000, "&gt;90")</f>
        <v>0</v>
      </c>
      <c r="O507">
        <f t="shared" si="38"/>
        <v>47366</v>
      </c>
      <c r="P507" s="17">
        <f t="shared" si="39"/>
        <v>4.3649453194274372E-2</v>
      </c>
    </row>
    <row r="508" spans="1:16" x14ac:dyDescent="0.2">
      <c r="A508" t="str">
        <v>7dc789e2a92a5e379251164cb33c2965146d8bce4009db3f63e3e350828c34c9</v>
      </c>
      <c r="B508">
        <f>COUNTIF(รายงานลูกหนี้!$A:$A,A508)</f>
        <v>4</v>
      </c>
      <c r="C508">
        <f>COUNTIFS(รายงานลูกหนี้!$A:$A,A508,รายงานลูกหนี้!$K:$K,"&gt;0")</f>
        <v>2</v>
      </c>
      <c r="D508">
        <f>SUMIF(รายงานลูกหนี้!$A:$A,A508,รายงานลูกหนี้!$K:$K)</f>
        <v>11</v>
      </c>
      <c r="E508">
        <f>_xlfn.MAXIFS(รายงานลูกหนี้!$K:$K,รายงานลูกหนี้!$A:$A,A508)</f>
        <v>10</v>
      </c>
      <c r="F508" s="17">
        <f t="shared" si="35"/>
        <v>0.5</v>
      </c>
      <c r="G508" t="str">
        <f t="shared" si="36"/>
        <v>ค้างชำระ 1 - 30 วัน</v>
      </c>
      <c r="H508" t="str">
        <f t="shared" si="37"/>
        <v>ลูกหนี้ชั้นดี</v>
      </c>
      <c r="I508" s="17" cm="1">
        <f t="array" ref="I508">_xlfn.IFS(D508=0,0%, D508&lt;=30,25%, D508&lt;=60,50%, D508&lt;=90,75%, D508&gt;90,100%)</f>
        <v>0.25</v>
      </c>
      <c r="J508">
        <f>SUMIFS(รายงานลูกหนี้!$G$2:$G$20000, รายงานลูกหนี้!$A$2:$A$20000, $A508, รายงานลูกหนี้!$K$2:$K$20000, 0)</f>
        <v>3710</v>
      </c>
      <c r="K508">
        <f>SUMIFS(รายงานลูกหนี้!$G$2:$G$20000, รายงานลูกหนี้!$A$2:$A$20000, $A508, รายงานลูกหนี้!$K$2:$K$20000, "&gt;=1", รายงานลูกหนี้!$K$2:$K$20000, "&lt;=30")</f>
        <v>8383</v>
      </c>
      <c r="L508">
        <f>SUMIFS(รายงานลูกหนี้!$G$2:$G$20000, รายงานลูกหนี้!$A$2:$A$20000, $A508, รายงานลูกหนี้!$K$2:$K$20000, "&gt;=31", รายงานลูกหนี้!$K$2:$K$20000, "&lt;=60")</f>
        <v>0</v>
      </c>
      <c r="M508">
        <f>SUMIFS(รายงานลูกหนี้!$G$2:$G$20000, รายงานลูกหนี้!$A$2:$A$20000, $A508, รายงานลูกหนี้!$K$2:$K$20000, "&gt;=61", รายงานลูกหนี้!$K$2:$K$20000, "&lt;=90")</f>
        <v>0</v>
      </c>
      <c r="N508">
        <f>SUMIFS(รายงานลูกหนี้!$G$2:$G$20000, รายงานลูกหนี้!$A$2:$A$20000, $A508, รายงานลูกหนี้!$K$2:$K$20000, "&gt;90")</f>
        <v>0</v>
      </c>
      <c r="O508">
        <f t="shared" si="38"/>
        <v>12093</v>
      </c>
      <c r="P508" s="17">
        <f t="shared" si="39"/>
        <v>0.17330273712064831</v>
      </c>
    </row>
    <row r="509" spans="1:16" x14ac:dyDescent="0.2">
      <c r="A509" t="str">
        <v>98e2849a24d4765f6c8e04db2c38681005f092216d9ccab8ae156ae57a361fa2</v>
      </c>
      <c r="B509">
        <f>COUNTIF(รายงานลูกหนี้!$A:$A,A509)</f>
        <v>13</v>
      </c>
      <c r="C509">
        <f>COUNTIFS(รายงานลูกหนี้!$A:$A,A509,รายงานลูกหนี้!$K:$K,"&gt;0")</f>
        <v>6</v>
      </c>
      <c r="D509">
        <f>SUMIF(รายงานลูกหนี้!$A:$A,A509,รายงานลูกหนี้!$K:$K)</f>
        <v>27</v>
      </c>
      <c r="E509">
        <f>_xlfn.MAXIFS(รายงานลูกหนี้!$K:$K,รายงานลูกหนี้!$A:$A,A509)</f>
        <v>10</v>
      </c>
      <c r="F509" s="17">
        <f t="shared" si="35"/>
        <v>0.46153846153846156</v>
      </c>
      <c r="G509" t="str">
        <f t="shared" si="36"/>
        <v>ค้างชำระ 1 - 30 วัน</v>
      </c>
      <c r="H509" t="str">
        <f t="shared" si="37"/>
        <v>ลูกหนี้ชั้นดี</v>
      </c>
      <c r="I509" s="17" cm="1">
        <f t="array" ref="I509">_xlfn.IFS(D509=0,0%, D509&lt;=30,25%, D509&lt;=60,50%, D509&lt;=90,75%, D509&gt;90,100%)</f>
        <v>0.25</v>
      </c>
      <c r="J509">
        <f>SUMIFS(รายงานลูกหนี้!$G$2:$G$20000, รายงานลูกหนี้!$A$2:$A$20000, $A509, รายงานลูกหนี้!$K$2:$K$20000, 0)</f>
        <v>9192</v>
      </c>
      <c r="K509">
        <f>SUMIFS(รายงานลูกหนี้!$G$2:$G$20000, รายงานลูกหนี้!$A$2:$A$20000, $A509, รายงานลูกหนี้!$K$2:$K$20000, "&gt;=1", รายงานลูกหนี้!$K$2:$K$20000, "&lt;=30")</f>
        <v>445936</v>
      </c>
      <c r="L509">
        <f>SUMIFS(รายงานลูกหนี้!$G$2:$G$20000, รายงานลูกหนี้!$A$2:$A$20000, $A509, รายงานลูกหนี้!$K$2:$K$20000, "&gt;=31", รายงานลูกหนี้!$K$2:$K$20000, "&lt;=60")</f>
        <v>0</v>
      </c>
      <c r="M509">
        <f>SUMIFS(รายงานลูกหนี้!$G$2:$G$20000, รายงานลูกหนี้!$A$2:$A$20000, $A509, รายงานลูกหนี้!$K$2:$K$20000, "&gt;=61", รายงานลูกหนี้!$K$2:$K$20000, "&lt;=90")</f>
        <v>0</v>
      </c>
      <c r="N509">
        <f>SUMIFS(รายงานลูกหนี้!$G$2:$G$20000, รายงานลูกหนี้!$A$2:$A$20000, $A509, รายงานลูกหนี้!$K$2:$K$20000, "&gt;90")</f>
        <v>0</v>
      </c>
      <c r="O509">
        <f t="shared" si="38"/>
        <v>455128</v>
      </c>
      <c r="P509" s="17">
        <f t="shared" si="39"/>
        <v>0.24495087096377283</v>
      </c>
    </row>
    <row r="510" spans="1:16" x14ac:dyDescent="0.2">
      <c r="A510" t="str">
        <v>d3654adfc034f7e03a55d68265cddb9ea241b4e9786d947817008f202682a3b7</v>
      </c>
      <c r="B510">
        <f>COUNTIF(รายงานลูกหนี้!$A:$A,A510)</f>
        <v>3</v>
      </c>
      <c r="C510">
        <f>COUNTIFS(รายงานลูกหนี้!$A:$A,A510,รายงานลูกหนี้!$K:$K,"&gt;0")</f>
        <v>1</v>
      </c>
      <c r="D510">
        <f>SUMIF(รายงานลูกหนี้!$A:$A,A510,รายงานลูกหนี้!$K:$K)</f>
        <v>5</v>
      </c>
      <c r="E510">
        <f>_xlfn.MAXIFS(รายงานลูกหนี้!$K:$K,รายงานลูกหนี้!$A:$A,A510)</f>
        <v>5</v>
      </c>
      <c r="F510" s="17">
        <f t="shared" si="35"/>
        <v>0.33333333333333331</v>
      </c>
      <c r="G510" t="str">
        <f t="shared" si="36"/>
        <v>ค้างชำระ 1 - 30 วัน</v>
      </c>
      <c r="H510" t="str">
        <f t="shared" si="37"/>
        <v>ลูกหนี้ชั้นดี</v>
      </c>
      <c r="I510" s="17" cm="1">
        <f t="array" ref="I510">_xlfn.IFS(D510=0,0%, D510&lt;=30,25%, D510&lt;=60,50%, D510&lt;=90,75%, D510&gt;90,100%)</f>
        <v>0.25</v>
      </c>
      <c r="J510">
        <f>SUMIFS(รายงานลูกหนี้!$G$2:$G$20000, รายงานลูกหนี้!$A$2:$A$20000, $A510, รายงานลูกหนี้!$K$2:$K$20000, 0)</f>
        <v>5066</v>
      </c>
      <c r="K510">
        <f>SUMIFS(รายงานลูกหนี้!$G$2:$G$20000, รายงานลูกหนี้!$A$2:$A$20000, $A510, รายงานลูกหนี้!$K$2:$K$20000, "&gt;=1", รายงานลูกหนี้!$K$2:$K$20000, "&lt;=30")</f>
        <v>990</v>
      </c>
      <c r="L510">
        <f>SUMIFS(รายงานลูกหนี้!$G$2:$G$20000, รายงานลูกหนี้!$A$2:$A$20000, $A510, รายงานลูกหนี้!$K$2:$K$20000, "&gt;=31", รายงานลูกหนี้!$K$2:$K$20000, "&lt;=60")</f>
        <v>0</v>
      </c>
      <c r="M510">
        <f>SUMIFS(รายงานลูกหนี้!$G$2:$G$20000, รายงานลูกหนี้!$A$2:$A$20000, $A510, รายงานลูกหนี้!$K$2:$K$20000, "&gt;=61", รายงานลูกหนี้!$K$2:$K$20000, "&lt;=90")</f>
        <v>0</v>
      </c>
      <c r="N510">
        <f>SUMIFS(รายงานลูกหนี้!$G$2:$G$20000, รายงานลูกหนี้!$A$2:$A$20000, $A510, รายงานลูกหนี้!$K$2:$K$20000, "&gt;90")</f>
        <v>0</v>
      </c>
      <c r="O510">
        <f t="shared" si="38"/>
        <v>6056</v>
      </c>
      <c r="P510" s="17">
        <f t="shared" si="39"/>
        <v>4.0868560105680317E-2</v>
      </c>
    </row>
    <row r="511" spans="1:16" x14ac:dyDescent="0.2">
      <c r="A511" t="str">
        <v>c5b5e29514207217b37f9d6570b47e4e2134422b6e4f999e06e5d6e363d33202</v>
      </c>
      <c r="B511">
        <f>COUNTIF(รายงานลูกหนี้!$A:$A,A511)</f>
        <v>5</v>
      </c>
      <c r="C511">
        <f>COUNTIFS(รายงานลูกหนี้!$A:$A,A511,รายงานลูกหนี้!$K:$K,"&gt;0")</f>
        <v>3</v>
      </c>
      <c r="D511">
        <f>SUMIF(รายงานลูกหนี้!$A:$A,A511,รายงานลูกหนี้!$K:$K)</f>
        <v>7</v>
      </c>
      <c r="E511">
        <f>_xlfn.MAXIFS(รายงานลูกหนี้!$K:$K,รายงานลูกหนี้!$A:$A,A511)</f>
        <v>4</v>
      </c>
      <c r="F511" s="17">
        <f t="shared" si="35"/>
        <v>0.6</v>
      </c>
      <c r="G511" t="str">
        <f t="shared" si="36"/>
        <v>ค้างชำระ 1 - 30 วัน</v>
      </c>
      <c r="H511" t="str">
        <f t="shared" si="37"/>
        <v>ลูกหนี้ชั้นดี</v>
      </c>
      <c r="I511" s="17" cm="1">
        <f t="array" ref="I511">_xlfn.IFS(D511=0,0%, D511&lt;=30,25%, D511&lt;=60,50%, D511&lt;=90,75%, D511&gt;90,100%)</f>
        <v>0.25</v>
      </c>
      <c r="J511">
        <f>SUMIFS(รายงานลูกหนี้!$G$2:$G$20000, รายงานลูกหนี้!$A$2:$A$20000, $A511, รายงานลูกหนี้!$K$2:$K$20000, 0)</f>
        <v>1665</v>
      </c>
      <c r="K511">
        <f>SUMIFS(รายงานลูกหนี้!$G$2:$G$20000, รายงานลูกหนี้!$A$2:$A$20000, $A511, รายงานลูกหนี้!$K$2:$K$20000, "&gt;=1", รายงานลูกหนี้!$K$2:$K$20000, "&lt;=30")</f>
        <v>42547</v>
      </c>
      <c r="L511">
        <f>SUMIFS(รายงานลูกหนี้!$G$2:$G$20000, รายงานลูกหนี้!$A$2:$A$20000, $A511, รายงานลูกหนี้!$K$2:$K$20000, "&gt;=31", รายงานลูกหนี้!$K$2:$K$20000, "&lt;=60")</f>
        <v>0</v>
      </c>
      <c r="M511">
        <f>SUMIFS(รายงานลูกหนี้!$G$2:$G$20000, รายงานลูกหนี้!$A$2:$A$20000, $A511, รายงานลูกหนี้!$K$2:$K$20000, "&gt;=61", รายงานลูกหนี้!$K$2:$K$20000, "&lt;=90")</f>
        <v>0</v>
      </c>
      <c r="N511">
        <f>SUMIFS(รายงานลูกหนี้!$G$2:$G$20000, รายงานลูกหนี้!$A$2:$A$20000, $A511, รายงานลูกหนี้!$K$2:$K$20000, "&gt;90")</f>
        <v>0</v>
      </c>
      <c r="O511">
        <f t="shared" si="38"/>
        <v>44212</v>
      </c>
      <c r="P511" s="17">
        <f t="shared" si="39"/>
        <v>0.24058513525739619</v>
      </c>
    </row>
    <row r="512" spans="1:16" x14ac:dyDescent="0.2">
      <c r="A512" t="str">
        <v>c9ec00e7dfeb68aacd438cfcce1872884fb8d204c46b1e46563aa61bae26b7d4</v>
      </c>
      <c r="B512">
        <f>COUNTIF(รายงานลูกหนี้!$A:$A,A512)</f>
        <v>2</v>
      </c>
      <c r="C512">
        <f>COUNTIFS(รายงานลูกหนี้!$A:$A,A512,รายงานลูกหนี้!$K:$K,"&gt;0")</f>
        <v>1</v>
      </c>
      <c r="D512">
        <f>SUMIF(รายงานลูกหนี้!$A:$A,A512,รายงานลูกหนี้!$K:$K)</f>
        <v>10</v>
      </c>
      <c r="E512">
        <f>_xlfn.MAXIFS(รายงานลูกหนี้!$K:$K,รายงานลูกหนี้!$A:$A,A512)</f>
        <v>10</v>
      </c>
      <c r="F512" s="17">
        <f t="shared" si="35"/>
        <v>0.5</v>
      </c>
      <c r="G512" t="str">
        <f t="shared" si="36"/>
        <v>ค้างชำระ 1 - 30 วัน</v>
      </c>
      <c r="H512" t="str">
        <f t="shared" si="37"/>
        <v>ลูกหนี้ชั้นดี</v>
      </c>
      <c r="I512" s="17" cm="1">
        <f t="array" ref="I512">_xlfn.IFS(D512=0,0%, D512&lt;=30,25%, D512&lt;=60,50%, D512&lt;=90,75%, D512&gt;90,100%)</f>
        <v>0.25</v>
      </c>
      <c r="J512">
        <f>SUMIFS(รายงานลูกหนี้!$G$2:$G$20000, รายงานลูกหนี้!$A$2:$A$20000, $A512, รายงานลูกหนี้!$K$2:$K$20000, 0)</f>
        <v>225</v>
      </c>
      <c r="K512">
        <f>SUMIFS(รายงานลูกหนี้!$G$2:$G$20000, รายงานลูกหนี้!$A$2:$A$20000, $A512, รายงานลูกหนี้!$K$2:$K$20000, "&gt;=1", รายงานลูกหนี้!$K$2:$K$20000, "&lt;=30")</f>
        <v>630</v>
      </c>
      <c r="L512">
        <f>SUMIFS(รายงานลูกหนี้!$G$2:$G$20000, รายงานลูกหนี้!$A$2:$A$20000, $A512, รายงานลูกหนี้!$K$2:$K$20000, "&gt;=31", รายงานลูกหนี้!$K$2:$K$20000, "&lt;=60")</f>
        <v>0</v>
      </c>
      <c r="M512">
        <f>SUMIFS(รายงานลูกหนี้!$G$2:$G$20000, รายงานลูกหนี้!$A$2:$A$20000, $A512, รายงานลูกหนี้!$K$2:$K$20000, "&gt;=61", รายงานลูกหนี้!$K$2:$K$20000, "&lt;=90")</f>
        <v>0</v>
      </c>
      <c r="N512">
        <f>SUMIFS(รายงานลูกหนี้!$G$2:$G$20000, รายงานลูกหนี้!$A$2:$A$20000, $A512, รายงานลูกหนี้!$K$2:$K$20000, "&gt;90")</f>
        <v>0</v>
      </c>
      <c r="O512">
        <f t="shared" si="38"/>
        <v>855</v>
      </c>
      <c r="P512" s="17">
        <f t="shared" si="39"/>
        <v>0.18421052631578946</v>
      </c>
    </row>
    <row r="513" spans="1:16" x14ac:dyDescent="0.2">
      <c r="A513" t="str">
        <v>9712c3cbb0f8e7a49644b19f70da6a80d35fd7d9e5e55b12af9f691219b0e892</v>
      </c>
      <c r="B513">
        <f>COUNTIF(รายงานลูกหนี้!$A:$A,A513)</f>
        <v>1</v>
      </c>
      <c r="C513">
        <f>COUNTIFS(รายงานลูกหนี้!$A:$A,A513,รายงานลูกหนี้!$K:$K,"&gt;0")</f>
        <v>1</v>
      </c>
      <c r="D513">
        <f>SUMIF(รายงานลูกหนี้!$A:$A,A513,รายงานลูกหนี้!$K:$K)</f>
        <v>4</v>
      </c>
      <c r="E513">
        <f>_xlfn.MAXIFS(รายงานลูกหนี้!$K:$K,รายงานลูกหนี้!$A:$A,A513)</f>
        <v>4</v>
      </c>
      <c r="F513" s="17">
        <f t="shared" si="35"/>
        <v>1</v>
      </c>
      <c r="G513" t="str">
        <f t="shared" si="36"/>
        <v>ค้างชำระ 1 - 30 วัน</v>
      </c>
      <c r="H513" t="str">
        <f t="shared" si="37"/>
        <v>ลูกหนี้ชั้นดี</v>
      </c>
      <c r="I513" s="17" cm="1">
        <f t="array" ref="I513">_xlfn.IFS(D513=0,0%, D513&lt;=30,25%, D513&lt;=60,50%, D513&lt;=90,75%, D513&gt;90,100%)</f>
        <v>0.25</v>
      </c>
      <c r="J513">
        <f>SUMIFS(รายงานลูกหนี้!$G$2:$G$20000, รายงานลูกหนี้!$A$2:$A$20000, $A513, รายงานลูกหนี้!$K$2:$K$20000, 0)</f>
        <v>0</v>
      </c>
      <c r="K513">
        <f>SUMIFS(รายงานลูกหนี้!$G$2:$G$20000, รายงานลูกหนี้!$A$2:$A$20000, $A513, รายงานลูกหนี้!$K$2:$K$20000, "&gt;=1", รายงานลูกหนี้!$K$2:$K$20000, "&lt;=30")</f>
        <v>4810</v>
      </c>
      <c r="L513">
        <f>SUMIFS(รายงานลูกหนี้!$G$2:$G$20000, รายงานลูกหนี้!$A$2:$A$20000, $A513, รายงานลูกหนี้!$K$2:$K$20000, "&gt;=31", รายงานลูกหนี้!$K$2:$K$20000, "&lt;=60")</f>
        <v>0</v>
      </c>
      <c r="M513">
        <f>SUMIFS(รายงานลูกหนี้!$G$2:$G$20000, รายงานลูกหนี้!$A$2:$A$20000, $A513, รายงานลูกหนี้!$K$2:$K$20000, "&gt;=61", รายงานลูกหนี้!$K$2:$K$20000, "&lt;=90")</f>
        <v>0</v>
      </c>
      <c r="N513">
        <f>SUMIFS(รายงานลูกหนี้!$G$2:$G$20000, รายงานลูกหนี้!$A$2:$A$20000, $A513, รายงานลูกหนี้!$K$2:$K$20000, "&gt;90")</f>
        <v>0</v>
      </c>
      <c r="O513">
        <f t="shared" si="38"/>
        <v>4810</v>
      </c>
      <c r="P513" s="17">
        <f t="shared" si="39"/>
        <v>0.25</v>
      </c>
    </row>
    <row r="514" spans="1:16" x14ac:dyDescent="0.2">
      <c r="A514" t="str">
        <v>9bddd9deaf4558ddce15019a64cf53e47dccf84b8ab413544769c2bb38f4aa23</v>
      </c>
      <c r="B514">
        <f>COUNTIF(รายงานลูกหนี้!$A:$A,A514)</f>
        <v>10</v>
      </c>
      <c r="C514">
        <f>COUNTIFS(รายงานลูกหนี้!$A:$A,A514,รายงานลูกหนี้!$K:$K,"&gt;0")</f>
        <v>3</v>
      </c>
      <c r="D514">
        <f>SUMIF(รายงานลูกหนี้!$A:$A,A514,รายงานลูกหนี้!$K:$K)</f>
        <v>13</v>
      </c>
      <c r="E514">
        <f>_xlfn.MAXIFS(รายงานลูกหนี้!$K:$K,รายงานลูกหนี้!$A:$A,A514)</f>
        <v>9</v>
      </c>
      <c r="F514" s="17">
        <f t="shared" si="35"/>
        <v>0.3</v>
      </c>
      <c r="G514" t="str">
        <f t="shared" si="36"/>
        <v>ค้างชำระ 1 - 30 วัน</v>
      </c>
      <c r="H514" t="str">
        <f t="shared" si="37"/>
        <v>ลูกหนี้ชั้นดี</v>
      </c>
      <c r="I514" s="17" cm="1">
        <f t="array" ref="I514">_xlfn.IFS(D514=0,0%, D514&lt;=30,25%, D514&lt;=60,50%, D514&lt;=90,75%, D514&gt;90,100%)</f>
        <v>0.25</v>
      </c>
      <c r="J514">
        <f>SUMIFS(รายงานลูกหนี้!$G$2:$G$20000, รายงานลูกหนี้!$A$2:$A$20000, $A514, รายงานลูกหนี้!$K$2:$K$20000, 0)</f>
        <v>20127</v>
      </c>
      <c r="K514">
        <f>SUMIFS(รายงานลูกหนี้!$G$2:$G$20000, รายงานลูกหนี้!$A$2:$A$20000, $A514, รายงานลูกหนี้!$K$2:$K$20000, "&gt;=1", รายงานลูกหนี้!$K$2:$K$20000, "&lt;=30")</f>
        <v>11443</v>
      </c>
      <c r="L514">
        <f>SUMIFS(รายงานลูกหนี้!$G$2:$G$20000, รายงานลูกหนี้!$A$2:$A$20000, $A514, รายงานลูกหนี้!$K$2:$K$20000, "&gt;=31", รายงานลูกหนี้!$K$2:$K$20000, "&lt;=60")</f>
        <v>0</v>
      </c>
      <c r="M514">
        <f>SUMIFS(รายงานลูกหนี้!$G$2:$G$20000, รายงานลูกหนี้!$A$2:$A$20000, $A514, รายงานลูกหนี้!$K$2:$K$20000, "&gt;=61", รายงานลูกหนี้!$K$2:$K$20000, "&lt;=90")</f>
        <v>0</v>
      </c>
      <c r="N514">
        <f>SUMIFS(รายงานลูกหนี้!$G$2:$G$20000, รายงานลูกหนี้!$A$2:$A$20000, $A514, รายงานลูกหนี้!$K$2:$K$20000, "&gt;90")</f>
        <v>0</v>
      </c>
      <c r="O514">
        <f t="shared" si="38"/>
        <v>31570</v>
      </c>
      <c r="P514" s="17">
        <f t="shared" si="39"/>
        <v>9.0616091225847323E-2</v>
      </c>
    </row>
    <row r="515" spans="1:16" x14ac:dyDescent="0.2">
      <c r="A515" t="str">
        <v>573cd24f2b0091b46d9b46a0727374f3a546eabc4880b784e2eeb38f5834ccd5</v>
      </c>
      <c r="B515">
        <f>COUNTIF(รายงานลูกหนี้!$A:$A,A515)</f>
        <v>3</v>
      </c>
      <c r="C515">
        <f>COUNTIFS(รายงานลูกหนี้!$A:$A,A515,รายงานลูกหนี้!$K:$K,"&gt;0")</f>
        <v>1</v>
      </c>
      <c r="D515">
        <f>SUMIF(รายงานลูกหนี้!$A:$A,A515,รายงานลูกหนี้!$K:$K)</f>
        <v>4</v>
      </c>
      <c r="E515">
        <f>_xlfn.MAXIFS(รายงานลูกหนี้!$K:$K,รายงานลูกหนี้!$A:$A,A515)</f>
        <v>4</v>
      </c>
      <c r="F515" s="17">
        <f t="shared" ref="F515:F578" si="40">C515/B515</f>
        <v>0.33333333333333331</v>
      </c>
      <c r="G515" t="str">
        <f t="shared" ref="G515:G578" si="41">IF(E515&lt;=0, "ชำระตรงเวลา", IF(E515&lt;=30, "ค้างชำระ 1 - 30 วัน", IF(E515&lt;=60, "ค้างชำระ 31 - 60 วัน", IF(E515&lt;=90, "ค้างชำระ 61 - 90 วัน", "ค้างชำระเกิน 90 วัน"))))</f>
        <v>ค้างชำระ 1 - 30 วัน</v>
      </c>
      <c r="H515" t="str">
        <f t="shared" ref="H515:H578" si="42">IF(E515&lt;=30, "ลูกหนี้ชั้นดี", IF(E515&lt;=90, "ลูกหนี้เฝ้าติดตาม", "ลูกหนี้ด้อยคุณภาพ (NPL)"))</f>
        <v>ลูกหนี้ชั้นดี</v>
      </c>
      <c r="I515" s="17" cm="1">
        <f t="array" ref="I515">_xlfn.IFS(D515=0,0%, D515&lt;=30,25%, D515&lt;=60,50%, D515&lt;=90,75%, D515&gt;90,100%)</f>
        <v>0.25</v>
      </c>
      <c r="J515">
        <f>SUMIFS(รายงานลูกหนี้!$G$2:$G$20000, รายงานลูกหนี้!$A$2:$A$20000, $A515, รายงานลูกหนี้!$K$2:$K$20000, 0)</f>
        <v>6369</v>
      </c>
      <c r="K515">
        <f>SUMIFS(รายงานลูกหนี้!$G$2:$G$20000, รายงานลูกหนี้!$A$2:$A$20000, $A515, รายงานลูกหนี้!$K$2:$K$20000, "&gt;=1", รายงานลูกหนี้!$K$2:$K$20000, "&lt;=30")</f>
        <v>21034</v>
      </c>
      <c r="L515">
        <f>SUMIFS(รายงานลูกหนี้!$G$2:$G$20000, รายงานลูกหนี้!$A$2:$A$20000, $A515, รายงานลูกหนี้!$K$2:$K$20000, "&gt;=31", รายงานลูกหนี้!$K$2:$K$20000, "&lt;=60")</f>
        <v>0</v>
      </c>
      <c r="M515">
        <f>SUMIFS(รายงานลูกหนี้!$G$2:$G$20000, รายงานลูกหนี้!$A$2:$A$20000, $A515, รายงานลูกหนี้!$K$2:$K$20000, "&gt;=61", รายงานลูกหนี้!$K$2:$K$20000, "&lt;=90")</f>
        <v>0</v>
      </c>
      <c r="N515">
        <f>SUMIFS(รายงานลูกหนี้!$G$2:$G$20000, รายงานลูกหนี้!$A$2:$A$20000, $A515, รายงานลูกหนี้!$K$2:$K$20000, "&gt;90")</f>
        <v>0</v>
      </c>
      <c r="O515">
        <f t="shared" ref="O515:O578" si="43">SUM(J515:N515)</f>
        <v>27403</v>
      </c>
      <c r="P515" s="17">
        <f t="shared" ref="P515:P578" si="44">IF(O515=0, 0%, (J515*0%+K515*25%+L515*50%+M515*75%+N515*100%)/O515)</f>
        <v>0.19189504798744664</v>
      </c>
    </row>
    <row r="516" spans="1:16" x14ac:dyDescent="0.2">
      <c r="A516" t="str">
        <v>e98f0a425b8547083a7c050e8cbf173e4be3ef91bc848eff4286d839a433ea2a</v>
      </c>
      <c r="B516">
        <f>COUNTIF(รายงานลูกหนี้!$A:$A,A516)</f>
        <v>1</v>
      </c>
      <c r="C516">
        <f>COUNTIFS(รายงานลูกหนี้!$A:$A,A516,รายงานลูกหนี้!$K:$K,"&gt;0")</f>
        <v>0</v>
      </c>
      <c r="D516">
        <f>SUMIF(รายงานลูกหนี้!$A:$A,A516,รายงานลูกหนี้!$K:$K)</f>
        <v>0</v>
      </c>
      <c r="E516">
        <f>_xlfn.MAXIFS(รายงานลูกหนี้!$K:$K,รายงานลูกหนี้!$A:$A,A516)</f>
        <v>0</v>
      </c>
      <c r="F516" s="17">
        <f t="shared" si="40"/>
        <v>0</v>
      </c>
      <c r="G516" t="str">
        <f t="shared" si="41"/>
        <v>ชำระตรงเวลา</v>
      </c>
      <c r="H516" t="str">
        <f t="shared" si="42"/>
        <v>ลูกหนี้ชั้นดี</v>
      </c>
      <c r="I516" s="17" cm="1">
        <f t="array" ref="I516">_xlfn.IFS(D516=0,0%, D516&lt;=30,25%, D516&lt;=60,50%, D516&lt;=90,75%, D516&gt;90,100%)</f>
        <v>0</v>
      </c>
      <c r="J516">
        <f>SUMIFS(รายงานลูกหนี้!$G$2:$G$20000, รายงานลูกหนี้!$A$2:$A$20000, $A516, รายงานลูกหนี้!$K$2:$K$20000, 0)</f>
        <v>3680</v>
      </c>
      <c r="K516">
        <f>SUMIFS(รายงานลูกหนี้!$G$2:$G$20000, รายงานลูกหนี้!$A$2:$A$20000, $A516, รายงานลูกหนี้!$K$2:$K$20000, "&gt;=1", รายงานลูกหนี้!$K$2:$K$20000, "&lt;=30")</f>
        <v>0</v>
      </c>
      <c r="L516">
        <f>SUMIFS(รายงานลูกหนี้!$G$2:$G$20000, รายงานลูกหนี้!$A$2:$A$20000, $A516, รายงานลูกหนี้!$K$2:$K$20000, "&gt;=31", รายงานลูกหนี้!$K$2:$K$20000, "&lt;=60")</f>
        <v>0</v>
      </c>
      <c r="M516">
        <f>SUMIFS(รายงานลูกหนี้!$G$2:$G$20000, รายงานลูกหนี้!$A$2:$A$20000, $A516, รายงานลูกหนี้!$K$2:$K$20000, "&gt;=61", รายงานลูกหนี้!$K$2:$K$20000, "&lt;=90")</f>
        <v>0</v>
      </c>
      <c r="N516">
        <f>SUMIFS(รายงานลูกหนี้!$G$2:$G$20000, รายงานลูกหนี้!$A$2:$A$20000, $A516, รายงานลูกหนี้!$K$2:$K$20000, "&gt;90")</f>
        <v>0</v>
      </c>
      <c r="O516">
        <f t="shared" si="43"/>
        <v>3680</v>
      </c>
      <c r="P516" s="17">
        <f t="shared" si="44"/>
        <v>0</v>
      </c>
    </row>
    <row r="517" spans="1:16" x14ac:dyDescent="0.2">
      <c r="A517" t="str">
        <v>8599bcb0318c6bad4f8c4538e938ae054a5755b2b133930da5f4198b06c17f5b</v>
      </c>
      <c r="B517">
        <f>COUNTIF(รายงานลูกหนี้!$A:$A,A517)</f>
        <v>4</v>
      </c>
      <c r="C517">
        <f>COUNTIFS(รายงานลูกหนี้!$A:$A,A517,รายงานลูกหนี้!$K:$K,"&gt;0")</f>
        <v>2</v>
      </c>
      <c r="D517">
        <f>SUMIF(รายงานลูกหนี้!$A:$A,A517,รายงานลูกหนี้!$K:$K)</f>
        <v>20</v>
      </c>
      <c r="E517">
        <f>_xlfn.MAXIFS(รายงานลูกหนี้!$K:$K,รายงานลูกหนี้!$A:$A,A517)</f>
        <v>16</v>
      </c>
      <c r="F517" s="17">
        <f t="shared" si="40"/>
        <v>0.5</v>
      </c>
      <c r="G517" t="str">
        <f t="shared" si="41"/>
        <v>ค้างชำระ 1 - 30 วัน</v>
      </c>
      <c r="H517" t="str">
        <f t="shared" si="42"/>
        <v>ลูกหนี้ชั้นดี</v>
      </c>
      <c r="I517" s="17" cm="1">
        <f t="array" ref="I517">_xlfn.IFS(D517=0,0%, D517&lt;=30,25%, D517&lt;=60,50%, D517&lt;=90,75%, D517&gt;90,100%)</f>
        <v>0.25</v>
      </c>
      <c r="J517">
        <f>SUMIFS(รายงานลูกหนี้!$G$2:$G$20000, รายงานลูกหนี้!$A$2:$A$20000, $A517, รายงานลูกหนี้!$K$2:$K$20000, 0)</f>
        <v>12970</v>
      </c>
      <c r="K517">
        <f>SUMIFS(รายงานลูกหนี้!$G$2:$G$20000, รายงานลูกหนี้!$A$2:$A$20000, $A517, รายงานลูกหนี้!$K$2:$K$20000, "&gt;=1", รายงานลูกหนี้!$K$2:$K$20000, "&lt;=30")</f>
        <v>181262</v>
      </c>
      <c r="L517">
        <f>SUMIFS(รายงานลูกหนี้!$G$2:$G$20000, รายงานลูกหนี้!$A$2:$A$20000, $A517, รายงานลูกหนี้!$K$2:$K$20000, "&gt;=31", รายงานลูกหนี้!$K$2:$K$20000, "&lt;=60")</f>
        <v>0</v>
      </c>
      <c r="M517">
        <f>SUMIFS(รายงานลูกหนี้!$G$2:$G$20000, รายงานลูกหนี้!$A$2:$A$20000, $A517, รายงานลูกหนี้!$K$2:$K$20000, "&gt;=61", รายงานลูกหนี้!$K$2:$K$20000, "&lt;=90")</f>
        <v>0</v>
      </c>
      <c r="N517">
        <f>SUMIFS(รายงานลูกหนี้!$G$2:$G$20000, รายงานลูกหนี้!$A$2:$A$20000, $A517, รายงานลูกหนี้!$K$2:$K$20000, "&gt;90")</f>
        <v>0</v>
      </c>
      <c r="O517">
        <f t="shared" si="43"/>
        <v>194232</v>
      </c>
      <c r="P517" s="17">
        <f t="shared" si="44"/>
        <v>0.23330604637752791</v>
      </c>
    </row>
    <row r="518" spans="1:16" x14ac:dyDescent="0.2">
      <c r="A518" t="str">
        <v>d8d320351b257da2aa2fad01ff098c4315437ee9b40e3c8e78bb59f04950f87b</v>
      </c>
      <c r="B518">
        <f>COUNTIF(รายงานลูกหนี้!$A:$A,A518)</f>
        <v>1</v>
      </c>
      <c r="C518">
        <f>COUNTIFS(รายงานลูกหนี้!$A:$A,A518,รายงานลูกหนี้!$K:$K,"&gt;0")</f>
        <v>0</v>
      </c>
      <c r="D518">
        <f>SUMIF(รายงานลูกหนี้!$A:$A,A518,รายงานลูกหนี้!$K:$K)</f>
        <v>0</v>
      </c>
      <c r="E518">
        <f>_xlfn.MAXIFS(รายงานลูกหนี้!$K:$K,รายงานลูกหนี้!$A:$A,A518)</f>
        <v>0</v>
      </c>
      <c r="F518" s="17">
        <f t="shared" si="40"/>
        <v>0</v>
      </c>
      <c r="G518" t="str">
        <f t="shared" si="41"/>
        <v>ชำระตรงเวลา</v>
      </c>
      <c r="H518" t="str">
        <f t="shared" si="42"/>
        <v>ลูกหนี้ชั้นดี</v>
      </c>
      <c r="I518" s="17" cm="1">
        <f t="array" ref="I518">_xlfn.IFS(D518=0,0%, D518&lt;=30,25%, D518&lt;=60,50%, D518&lt;=90,75%, D518&gt;90,100%)</f>
        <v>0</v>
      </c>
      <c r="J518">
        <f>SUMIFS(รายงานลูกหนี้!$G$2:$G$20000, รายงานลูกหนี้!$A$2:$A$20000, $A518, รายงานลูกหนี้!$K$2:$K$20000, 0)</f>
        <v>1105</v>
      </c>
      <c r="K518">
        <f>SUMIFS(รายงานลูกหนี้!$G$2:$G$20000, รายงานลูกหนี้!$A$2:$A$20000, $A518, รายงานลูกหนี้!$K$2:$K$20000, "&gt;=1", รายงานลูกหนี้!$K$2:$K$20000, "&lt;=30")</f>
        <v>0</v>
      </c>
      <c r="L518">
        <f>SUMIFS(รายงานลูกหนี้!$G$2:$G$20000, รายงานลูกหนี้!$A$2:$A$20000, $A518, รายงานลูกหนี้!$K$2:$K$20000, "&gt;=31", รายงานลูกหนี้!$K$2:$K$20000, "&lt;=60")</f>
        <v>0</v>
      </c>
      <c r="M518">
        <f>SUMIFS(รายงานลูกหนี้!$G$2:$G$20000, รายงานลูกหนี้!$A$2:$A$20000, $A518, รายงานลูกหนี้!$K$2:$K$20000, "&gt;=61", รายงานลูกหนี้!$K$2:$K$20000, "&lt;=90")</f>
        <v>0</v>
      </c>
      <c r="N518">
        <f>SUMIFS(รายงานลูกหนี้!$G$2:$G$20000, รายงานลูกหนี้!$A$2:$A$20000, $A518, รายงานลูกหนี้!$K$2:$K$20000, "&gt;90")</f>
        <v>0</v>
      </c>
      <c r="O518">
        <f t="shared" si="43"/>
        <v>1105</v>
      </c>
      <c r="P518" s="17">
        <f t="shared" si="44"/>
        <v>0</v>
      </c>
    </row>
    <row r="519" spans="1:16" x14ac:dyDescent="0.2">
      <c r="A519" t="str">
        <v>118c4dec0d72e9de2faa960bb5a8194f44ccd5863ce98182c854bb62cfedac4e</v>
      </c>
      <c r="B519">
        <f>COUNTIF(รายงานลูกหนี้!$A:$A,A519)</f>
        <v>4</v>
      </c>
      <c r="C519">
        <f>COUNTIFS(รายงานลูกหนี้!$A:$A,A519,รายงานลูกหนี้!$K:$K,"&gt;0")</f>
        <v>2</v>
      </c>
      <c r="D519">
        <f>SUMIF(รายงานลูกหนี้!$A:$A,A519,รายงานลูกหนี้!$K:$K)</f>
        <v>8</v>
      </c>
      <c r="E519">
        <f>_xlfn.MAXIFS(รายงานลูกหนี้!$K:$K,รายงานลูกหนี้!$A:$A,A519)</f>
        <v>7</v>
      </c>
      <c r="F519" s="17">
        <f t="shared" si="40"/>
        <v>0.5</v>
      </c>
      <c r="G519" t="str">
        <f t="shared" si="41"/>
        <v>ค้างชำระ 1 - 30 วัน</v>
      </c>
      <c r="H519" t="str">
        <f t="shared" si="42"/>
        <v>ลูกหนี้ชั้นดี</v>
      </c>
      <c r="I519" s="17" cm="1">
        <f t="array" ref="I519">_xlfn.IFS(D519=0,0%, D519&lt;=30,25%, D519&lt;=60,50%, D519&lt;=90,75%, D519&gt;90,100%)</f>
        <v>0.25</v>
      </c>
      <c r="J519">
        <f>SUMIFS(รายงานลูกหนี้!$G$2:$G$20000, รายงานลูกหนี้!$A$2:$A$20000, $A519, รายงานลูกหนี้!$K$2:$K$20000, 0)</f>
        <v>1980</v>
      </c>
      <c r="K519">
        <f>SUMIFS(รายงานลูกหนี้!$G$2:$G$20000, รายงานลูกหนี้!$A$2:$A$20000, $A519, รายงานลูกหนี้!$K$2:$K$20000, "&gt;=1", รายงานลูกหนี้!$K$2:$K$20000, "&lt;=30")</f>
        <v>7417</v>
      </c>
      <c r="L519">
        <f>SUMIFS(รายงานลูกหนี้!$G$2:$G$20000, รายงานลูกหนี้!$A$2:$A$20000, $A519, รายงานลูกหนี้!$K$2:$K$20000, "&gt;=31", รายงานลูกหนี้!$K$2:$K$20000, "&lt;=60")</f>
        <v>0</v>
      </c>
      <c r="M519">
        <f>SUMIFS(รายงานลูกหนี้!$G$2:$G$20000, รายงานลูกหนี้!$A$2:$A$20000, $A519, รายงานลูกหนี้!$K$2:$K$20000, "&gt;=61", รายงานลูกหนี้!$K$2:$K$20000, "&lt;=90")</f>
        <v>0</v>
      </c>
      <c r="N519">
        <f>SUMIFS(รายงานลูกหนี้!$G$2:$G$20000, รายงานลูกหนี้!$A$2:$A$20000, $A519, รายงานลูกหนี้!$K$2:$K$20000, "&gt;90")</f>
        <v>0</v>
      </c>
      <c r="O519">
        <f t="shared" si="43"/>
        <v>9397</v>
      </c>
      <c r="P519" s="17">
        <f t="shared" si="44"/>
        <v>0.19732361391933595</v>
      </c>
    </row>
    <row r="520" spans="1:16" x14ac:dyDescent="0.2">
      <c r="A520" t="str">
        <v>f62e1c5944d69f0084c47efad579207daeec1a647a64a4a113b688063525398f</v>
      </c>
      <c r="B520">
        <f>COUNTIF(รายงานลูกหนี้!$A:$A,A520)</f>
        <v>3</v>
      </c>
      <c r="C520">
        <f>COUNTIFS(รายงานลูกหนี้!$A:$A,A520,รายงานลูกหนี้!$K:$K,"&gt;0")</f>
        <v>1</v>
      </c>
      <c r="D520">
        <f>SUMIF(รายงานลูกหนี้!$A:$A,A520,รายงานลูกหนี้!$K:$K)</f>
        <v>2</v>
      </c>
      <c r="E520">
        <f>_xlfn.MAXIFS(รายงานลูกหนี้!$K:$K,รายงานลูกหนี้!$A:$A,A520)</f>
        <v>2</v>
      </c>
      <c r="F520" s="17">
        <f t="shared" si="40"/>
        <v>0.33333333333333331</v>
      </c>
      <c r="G520" t="str">
        <f t="shared" si="41"/>
        <v>ค้างชำระ 1 - 30 วัน</v>
      </c>
      <c r="H520" t="str">
        <f t="shared" si="42"/>
        <v>ลูกหนี้ชั้นดี</v>
      </c>
      <c r="I520" s="17" cm="1">
        <f t="array" ref="I520">_xlfn.IFS(D520=0,0%, D520&lt;=30,25%, D520&lt;=60,50%, D520&lt;=90,75%, D520&gt;90,100%)</f>
        <v>0.25</v>
      </c>
      <c r="J520">
        <f>SUMIFS(รายงานลูกหนี้!$G$2:$G$20000, รายงานลูกหนี้!$A$2:$A$20000, $A520, รายงานลูกหนี้!$K$2:$K$20000, 0)</f>
        <v>1005</v>
      </c>
      <c r="K520">
        <f>SUMIFS(รายงานลูกหนี้!$G$2:$G$20000, รายงานลูกหนี้!$A$2:$A$20000, $A520, รายงานลูกหนี้!$K$2:$K$20000, "&gt;=1", รายงานลูกหนี้!$K$2:$K$20000, "&lt;=30")</f>
        <v>341</v>
      </c>
      <c r="L520">
        <f>SUMIFS(รายงานลูกหนี้!$G$2:$G$20000, รายงานลูกหนี้!$A$2:$A$20000, $A520, รายงานลูกหนี้!$K$2:$K$20000, "&gt;=31", รายงานลูกหนี้!$K$2:$K$20000, "&lt;=60")</f>
        <v>0</v>
      </c>
      <c r="M520">
        <f>SUMIFS(รายงานลูกหนี้!$G$2:$G$20000, รายงานลูกหนี้!$A$2:$A$20000, $A520, รายงานลูกหนี้!$K$2:$K$20000, "&gt;=61", รายงานลูกหนี้!$K$2:$K$20000, "&lt;=90")</f>
        <v>0</v>
      </c>
      <c r="N520">
        <f>SUMIFS(รายงานลูกหนี้!$G$2:$G$20000, รายงานลูกหนี้!$A$2:$A$20000, $A520, รายงานลูกหนี้!$K$2:$K$20000, "&gt;90")</f>
        <v>0</v>
      </c>
      <c r="O520">
        <f t="shared" si="43"/>
        <v>1346</v>
      </c>
      <c r="P520" s="17">
        <f t="shared" si="44"/>
        <v>6.3335809806835064E-2</v>
      </c>
    </row>
    <row r="521" spans="1:16" x14ac:dyDescent="0.2">
      <c r="A521" t="str">
        <v>d7acd90e5fe19ec4a9b28b1d7165003132707c8be7ee74e5851b1b681a697cc6</v>
      </c>
      <c r="B521">
        <f>COUNTIF(รายงานลูกหนี้!$A:$A,A521)</f>
        <v>9</v>
      </c>
      <c r="C521">
        <f>COUNTIFS(รายงานลูกหนี้!$A:$A,A521,รายงานลูกหนี้!$K:$K,"&gt;0")</f>
        <v>3</v>
      </c>
      <c r="D521">
        <f>SUMIF(รายงานลูกหนี้!$A:$A,A521,รายงานลูกหนี้!$K:$K)</f>
        <v>7</v>
      </c>
      <c r="E521">
        <f>_xlfn.MAXIFS(รายงานลูกหนี้!$K:$K,รายงานลูกหนี้!$A:$A,A521)</f>
        <v>3</v>
      </c>
      <c r="F521" s="17">
        <f t="shared" si="40"/>
        <v>0.33333333333333331</v>
      </c>
      <c r="G521" t="str">
        <f t="shared" si="41"/>
        <v>ค้างชำระ 1 - 30 วัน</v>
      </c>
      <c r="H521" t="str">
        <f t="shared" si="42"/>
        <v>ลูกหนี้ชั้นดี</v>
      </c>
      <c r="I521" s="17" cm="1">
        <f t="array" ref="I521">_xlfn.IFS(D521=0,0%, D521&lt;=30,25%, D521&lt;=60,50%, D521&lt;=90,75%, D521&gt;90,100%)</f>
        <v>0.25</v>
      </c>
      <c r="J521">
        <f>SUMIFS(รายงานลูกหนี้!$G$2:$G$20000, รายงานลูกหนี้!$A$2:$A$20000, $A521, รายงานลูกหนี้!$K$2:$K$20000, 0)</f>
        <v>19581</v>
      </c>
      <c r="K521">
        <f>SUMIFS(รายงานลูกหนี้!$G$2:$G$20000, รายงานลูกหนี้!$A$2:$A$20000, $A521, รายงานลูกหนี้!$K$2:$K$20000, "&gt;=1", รายงานลูกหนี้!$K$2:$K$20000, "&lt;=30")</f>
        <v>4864</v>
      </c>
      <c r="L521">
        <f>SUMIFS(รายงานลูกหนี้!$G$2:$G$20000, รายงานลูกหนี้!$A$2:$A$20000, $A521, รายงานลูกหนี้!$K$2:$K$20000, "&gt;=31", รายงานลูกหนี้!$K$2:$K$20000, "&lt;=60")</f>
        <v>0</v>
      </c>
      <c r="M521">
        <f>SUMIFS(รายงานลูกหนี้!$G$2:$G$20000, รายงานลูกหนี้!$A$2:$A$20000, $A521, รายงานลูกหนี้!$K$2:$K$20000, "&gt;=61", รายงานลูกหนี้!$K$2:$K$20000, "&lt;=90")</f>
        <v>0</v>
      </c>
      <c r="N521">
        <f>SUMIFS(รายงานลูกหนี้!$G$2:$G$20000, รายงานลูกหนี้!$A$2:$A$20000, $A521, รายงานลูกหนี้!$K$2:$K$20000, "&gt;90")</f>
        <v>0</v>
      </c>
      <c r="O521">
        <f t="shared" si="43"/>
        <v>24445</v>
      </c>
      <c r="P521" s="17">
        <f t="shared" si="44"/>
        <v>4.9744323992636529E-2</v>
      </c>
    </row>
    <row r="522" spans="1:16" x14ac:dyDescent="0.2">
      <c r="A522" t="str">
        <v>d65dc95b021a3033341270ffd1226e458f044d7b529518ddf29073d8a3f16581</v>
      </c>
      <c r="B522">
        <f>COUNTIF(รายงานลูกหนี้!$A:$A,A522)</f>
        <v>2</v>
      </c>
      <c r="C522">
        <f>COUNTIFS(รายงานลูกหนี้!$A:$A,A522,รายงานลูกหนี้!$K:$K,"&gt;0")</f>
        <v>0</v>
      </c>
      <c r="D522">
        <f>SUMIF(รายงานลูกหนี้!$A:$A,A522,รายงานลูกหนี้!$K:$K)</f>
        <v>0</v>
      </c>
      <c r="E522">
        <f>_xlfn.MAXIFS(รายงานลูกหนี้!$K:$K,รายงานลูกหนี้!$A:$A,A522)</f>
        <v>0</v>
      </c>
      <c r="F522" s="17">
        <f t="shared" si="40"/>
        <v>0</v>
      </c>
      <c r="G522" t="str">
        <f t="shared" si="41"/>
        <v>ชำระตรงเวลา</v>
      </c>
      <c r="H522" t="str">
        <f t="shared" si="42"/>
        <v>ลูกหนี้ชั้นดี</v>
      </c>
      <c r="I522" s="17" cm="1">
        <f t="array" ref="I522">_xlfn.IFS(D522=0,0%, D522&lt;=30,25%, D522&lt;=60,50%, D522&lt;=90,75%, D522&gt;90,100%)</f>
        <v>0</v>
      </c>
      <c r="J522">
        <f>SUMIFS(รายงานลูกหนี้!$G$2:$G$20000, รายงานลูกหนี้!$A$2:$A$20000, $A522, รายงานลูกหนี้!$K$2:$K$20000, 0)</f>
        <v>3685</v>
      </c>
      <c r="K522">
        <f>SUMIFS(รายงานลูกหนี้!$G$2:$G$20000, รายงานลูกหนี้!$A$2:$A$20000, $A522, รายงานลูกหนี้!$K$2:$K$20000, "&gt;=1", รายงานลูกหนี้!$K$2:$K$20000, "&lt;=30")</f>
        <v>0</v>
      </c>
      <c r="L522">
        <f>SUMIFS(รายงานลูกหนี้!$G$2:$G$20000, รายงานลูกหนี้!$A$2:$A$20000, $A522, รายงานลูกหนี้!$K$2:$K$20000, "&gt;=31", รายงานลูกหนี้!$K$2:$K$20000, "&lt;=60")</f>
        <v>0</v>
      </c>
      <c r="M522">
        <f>SUMIFS(รายงานลูกหนี้!$G$2:$G$20000, รายงานลูกหนี้!$A$2:$A$20000, $A522, รายงานลูกหนี้!$K$2:$K$20000, "&gt;=61", รายงานลูกหนี้!$K$2:$K$20000, "&lt;=90")</f>
        <v>0</v>
      </c>
      <c r="N522">
        <f>SUMIFS(รายงานลูกหนี้!$G$2:$G$20000, รายงานลูกหนี้!$A$2:$A$20000, $A522, รายงานลูกหนี้!$K$2:$K$20000, "&gt;90")</f>
        <v>0</v>
      </c>
      <c r="O522">
        <f t="shared" si="43"/>
        <v>3685</v>
      </c>
      <c r="P522" s="17">
        <f t="shared" si="44"/>
        <v>0</v>
      </c>
    </row>
    <row r="523" spans="1:16" x14ac:dyDescent="0.2">
      <c r="A523" t="str">
        <v>a5dd0134408ffd968cfae616ae64b2df6bcc2f7a451e93b6617b903df15ff3da</v>
      </c>
      <c r="B523">
        <f>COUNTIF(รายงานลูกหนี้!$A:$A,A523)</f>
        <v>6</v>
      </c>
      <c r="C523">
        <f>COUNTIFS(รายงานลูกหนี้!$A:$A,A523,รายงานลูกหนี้!$K:$K,"&gt;0")</f>
        <v>1</v>
      </c>
      <c r="D523">
        <f>SUMIF(รายงานลูกหนี้!$A:$A,A523,รายงานลูกหนี้!$K:$K)</f>
        <v>7</v>
      </c>
      <c r="E523">
        <f>_xlfn.MAXIFS(รายงานลูกหนี้!$K:$K,รายงานลูกหนี้!$A:$A,A523)</f>
        <v>7</v>
      </c>
      <c r="F523" s="17">
        <f t="shared" si="40"/>
        <v>0.16666666666666666</v>
      </c>
      <c r="G523" t="str">
        <f t="shared" si="41"/>
        <v>ค้างชำระ 1 - 30 วัน</v>
      </c>
      <c r="H523" t="str">
        <f t="shared" si="42"/>
        <v>ลูกหนี้ชั้นดี</v>
      </c>
      <c r="I523" s="17" cm="1">
        <f t="array" ref="I523">_xlfn.IFS(D523=0,0%, D523&lt;=30,25%, D523&lt;=60,50%, D523&lt;=90,75%, D523&gt;90,100%)</f>
        <v>0.25</v>
      </c>
      <c r="J523">
        <f>SUMIFS(รายงานลูกหนี้!$G$2:$G$20000, รายงานลูกหนี้!$A$2:$A$20000, $A523, รายงานลูกหนี้!$K$2:$K$20000, 0)</f>
        <v>43521</v>
      </c>
      <c r="K523">
        <f>SUMIFS(รายงานลูกหนี้!$G$2:$G$20000, รายงานลูกหนี้!$A$2:$A$20000, $A523, รายงานลูกหนี้!$K$2:$K$20000, "&gt;=1", รายงานลูกหนี้!$K$2:$K$20000, "&lt;=30")</f>
        <v>86325</v>
      </c>
      <c r="L523">
        <f>SUMIFS(รายงานลูกหนี้!$G$2:$G$20000, รายงานลูกหนี้!$A$2:$A$20000, $A523, รายงานลูกหนี้!$K$2:$K$20000, "&gt;=31", รายงานลูกหนี้!$K$2:$K$20000, "&lt;=60")</f>
        <v>0</v>
      </c>
      <c r="M523">
        <f>SUMIFS(รายงานลูกหนี้!$G$2:$G$20000, รายงานลูกหนี้!$A$2:$A$20000, $A523, รายงานลูกหนี้!$K$2:$K$20000, "&gt;=61", รายงานลูกหนี้!$K$2:$K$20000, "&lt;=90")</f>
        <v>0</v>
      </c>
      <c r="N523">
        <f>SUMIFS(รายงานลูกหนี้!$G$2:$G$20000, รายงานลูกหนี้!$A$2:$A$20000, $A523, รายงานลูกหนี้!$K$2:$K$20000, "&gt;90")</f>
        <v>0</v>
      </c>
      <c r="O523">
        <f t="shared" si="43"/>
        <v>129846</v>
      </c>
      <c r="P523" s="17">
        <f t="shared" si="44"/>
        <v>0.16620650616884616</v>
      </c>
    </row>
    <row r="524" spans="1:16" x14ac:dyDescent="0.2">
      <c r="A524" t="str">
        <v>9c25103e49cf55aa144ff3e25d47b02003ad01dfa6a5bec09f9bdf5af2ba0ec9</v>
      </c>
      <c r="B524">
        <f>COUNTIF(รายงานลูกหนี้!$A:$A,A524)</f>
        <v>2</v>
      </c>
      <c r="C524">
        <f>COUNTIFS(รายงานลูกหนี้!$A:$A,A524,รายงานลูกหนี้!$K:$K,"&gt;0")</f>
        <v>0</v>
      </c>
      <c r="D524">
        <f>SUMIF(รายงานลูกหนี้!$A:$A,A524,รายงานลูกหนี้!$K:$K)</f>
        <v>0</v>
      </c>
      <c r="E524">
        <f>_xlfn.MAXIFS(รายงานลูกหนี้!$K:$K,รายงานลูกหนี้!$A:$A,A524)</f>
        <v>0</v>
      </c>
      <c r="F524" s="17">
        <f t="shared" si="40"/>
        <v>0</v>
      </c>
      <c r="G524" t="str">
        <f t="shared" si="41"/>
        <v>ชำระตรงเวลา</v>
      </c>
      <c r="H524" t="str">
        <f t="shared" si="42"/>
        <v>ลูกหนี้ชั้นดี</v>
      </c>
      <c r="I524" s="17" cm="1">
        <f t="array" ref="I524">_xlfn.IFS(D524=0,0%, D524&lt;=30,25%, D524&lt;=60,50%, D524&lt;=90,75%, D524&gt;90,100%)</f>
        <v>0</v>
      </c>
      <c r="J524">
        <f>SUMIFS(รายงานลูกหนี้!$G$2:$G$20000, รายงานลูกหนี้!$A$2:$A$20000, $A524, รายงานลูกหนี้!$K$2:$K$20000, 0)</f>
        <v>13843</v>
      </c>
      <c r="K524">
        <f>SUMIFS(รายงานลูกหนี้!$G$2:$G$20000, รายงานลูกหนี้!$A$2:$A$20000, $A524, รายงานลูกหนี้!$K$2:$K$20000, "&gt;=1", รายงานลูกหนี้!$K$2:$K$20000, "&lt;=30")</f>
        <v>0</v>
      </c>
      <c r="L524">
        <f>SUMIFS(รายงานลูกหนี้!$G$2:$G$20000, รายงานลูกหนี้!$A$2:$A$20000, $A524, รายงานลูกหนี้!$K$2:$K$20000, "&gt;=31", รายงานลูกหนี้!$K$2:$K$20000, "&lt;=60")</f>
        <v>0</v>
      </c>
      <c r="M524">
        <f>SUMIFS(รายงานลูกหนี้!$G$2:$G$20000, รายงานลูกหนี้!$A$2:$A$20000, $A524, รายงานลูกหนี้!$K$2:$K$20000, "&gt;=61", รายงานลูกหนี้!$K$2:$K$20000, "&lt;=90")</f>
        <v>0</v>
      </c>
      <c r="N524">
        <f>SUMIFS(รายงานลูกหนี้!$G$2:$G$20000, รายงานลูกหนี้!$A$2:$A$20000, $A524, รายงานลูกหนี้!$K$2:$K$20000, "&gt;90")</f>
        <v>0</v>
      </c>
      <c r="O524">
        <f t="shared" si="43"/>
        <v>13843</v>
      </c>
      <c r="P524" s="17">
        <f t="shared" si="44"/>
        <v>0</v>
      </c>
    </row>
    <row r="525" spans="1:16" x14ac:dyDescent="0.2">
      <c r="A525" t="str">
        <v>26e0dc83d94dd7bde146c9d3d99bf494b6c9ed4019b36e5d2e14cea6fe884d2b</v>
      </c>
      <c r="B525">
        <f>COUNTIF(รายงานลูกหนี้!$A:$A,A525)</f>
        <v>1</v>
      </c>
      <c r="C525">
        <f>COUNTIFS(รายงานลูกหนี้!$A:$A,A525,รายงานลูกหนี้!$K:$K,"&gt;0")</f>
        <v>0</v>
      </c>
      <c r="D525">
        <f>SUMIF(รายงานลูกหนี้!$A:$A,A525,รายงานลูกหนี้!$K:$K)</f>
        <v>0</v>
      </c>
      <c r="E525">
        <f>_xlfn.MAXIFS(รายงานลูกหนี้!$K:$K,รายงานลูกหนี้!$A:$A,A525)</f>
        <v>0</v>
      </c>
      <c r="F525" s="17">
        <f t="shared" si="40"/>
        <v>0</v>
      </c>
      <c r="G525" t="str">
        <f t="shared" si="41"/>
        <v>ชำระตรงเวลา</v>
      </c>
      <c r="H525" t="str">
        <f t="shared" si="42"/>
        <v>ลูกหนี้ชั้นดี</v>
      </c>
      <c r="I525" s="17" cm="1">
        <f t="array" ref="I525">_xlfn.IFS(D525=0,0%, D525&lt;=30,25%, D525&lt;=60,50%, D525&lt;=90,75%, D525&gt;90,100%)</f>
        <v>0</v>
      </c>
      <c r="J525">
        <f>SUMIFS(รายงานลูกหนี้!$G$2:$G$20000, รายงานลูกหนี้!$A$2:$A$20000, $A525, รายงานลูกหนี้!$K$2:$K$20000, 0)</f>
        <v>6000</v>
      </c>
      <c r="K525">
        <f>SUMIFS(รายงานลูกหนี้!$G$2:$G$20000, รายงานลูกหนี้!$A$2:$A$20000, $A525, รายงานลูกหนี้!$K$2:$K$20000, "&gt;=1", รายงานลูกหนี้!$K$2:$K$20000, "&lt;=30")</f>
        <v>0</v>
      </c>
      <c r="L525">
        <f>SUMIFS(รายงานลูกหนี้!$G$2:$G$20000, รายงานลูกหนี้!$A$2:$A$20000, $A525, รายงานลูกหนี้!$K$2:$K$20000, "&gt;=31", รายงานลูกหนี้!$K$2:$K$20000, "&lt;=60")</f>
        <v>0</v>
      </c>
      <c r="M525">
        <f>SUMIFS(รายงานลูกหนี้!$G$2:$G$20000, รายงานลูกหนี้!$A$2:$A$20000, $A525, รายงานลูกหนี้!$K$2:$K$20000, "&gt;=61", รายงานลูกหนี้!$K$2:$K$20000, "&lt;=90")</f>
        <v>0</v>
      </c>
      <c r="N525">
        <f>SUMIFS(รายงานลูกหนี้!$G$2:$G$20000, รายงานลูกหนี้!$A$2:$A$20000, $A525, รายงานลูกหนี้!$K$2:$K$20000, "&gt;90")</f>
        <v>0</v>
      </c>
      <c r="O525">
        <f t="shared" si="43"/>
        <v>6000</v>
      </c>
      <c r="P525" s="17">
        <f t="shared" si="44"/>
        <v>0</v>
      </c>
    </row>
    <row r="526" spans="1:16" x14ac:dyDescent="0.2">
      <c r="A526" t="str">
        <v>2f7956e9ecd2b016e5ee682fe580b3d07707ae8f63f5be247836679737f98da6</v>
      </c>
      <c r="B526">
        <f>COUNTIF(รายงานลูกหนี้!$A:$A,A526)</f>
        <v>5</v>
      </c>
      <c r="C526">
        <f>COUNTIFS(รายงานลูกหนี้!$A:$A,A526,รายงานลูกหนี้!$K:$K,"&gt;0")</f>
        <v>1</v>
      </c>
      <c r="D526">
        <f>SUMIF(รายงานลูกหนี้!$A:$A,A526,รายงานลูกหนี้!$K:$K)</f>
        <v>3</v>
      </c>
      <c r="E526">
        <f>_xlfn.MAXIFS(รายงานลูกหนี้!$K:$K,รายงานลูกหนี้!$A:$A,A526)</f>
        <v>3</v>
      </c>
      <c r="F526" s="17">
        <f t="shared" si="40"/>
        <v>0.2</v>
      </c>
      <c r="G526" t="str">
        <f t="shared" si="41"/>
        <v>ค้างชำระ 1 - 30 วัน</v>
      </c>
      <c r="H526" t="str">
        <f t="shared" si="42"/>
        <v>ลูกหนี้ชั้นดี</v>
      </c>
      <c r="I526" s="17" cm="1">
        <f t="array" ref="I526">_xlfn.IFS(D526=0,0%, D526&lt;=30,25%, D526&lt;=60,50%, D526&lt;=90,75%, D526&gt;90,100%)</f>
        <v>0.25</v>
      </c>
      <c r="J526">
        <f>SUMIFS(รายงานลูกหนี้!$G$2:$G$20000, รายงานลูกหนี้!$A$2:$A$20000, $A526, รายงานลูกหนี้!$K$2:$K$20000, 0)</f>
        <v>10399</v>
      </c>
      <c r="K526">
        <f>SUMIFS(รายงานลูกหนี้!$G$2:$G$20000, รายงานลูกหนี้!$A$2:$A$20000, $A526, รายงานลูกหนี้!$K$2:$K$20000, "&gt;=1", รายงานลูกหนี้!$K$2:$K$20000, "&lt;=30")</f>
        <v>348</v>
      </c>
      <c r="L526">
        <f>SUMIFS(รายงานลูกหนี้!$G$2:$G$20000, รายงานลูกหนี้!$A$2:$A$20000, $A526, รายงานลูกหนี้!$K$2:$K$20000, "&gt;=31", รายงานลูกหนี้!$K$2:$K$20000, "&lt;=60")</f>
        <v>0</v>
      </c>
      <c r="M526">
        <f>SUMIFS(รายงานลูกหนี้!$G$2:$G$20000, รายงานลูกหนี้!$A$2:$A$20000, $A526, รายงานลูกหนี้!$K$2:$K$20000, "&gt;=61", รายงานลูกหนี้!$K$2:$K$20000, "&lt;=90")</f>
        <v>0</v>
      </c>
      <c r="N526">
        <f>SUMIFS(รายงานลูกหนี้!$G$2:$G$20000, รายงานลูกหนี้!$A$2:$A$20000, $A526, รายงานลูกหนี้!$K$2:$K$20000, "&gt;90")</f>
        <v>0</v>
      </c>
      <c r="O526">
        <f t="shared" si="43"/>
        <v>10747</v>
      </c>
      <c r="P526" s="17">
        <f t="shared" si="44"/>
        <v>8.0952824043919232E-3</v>
      </c>
    </row>
    <row r="527" spans="1:16" x14ac:dyDescent="0.2">
      <c r="A527" t="str">
        <v>68ba3941e655cc151e14a351c0366f42fe0394a0fb0ee1ac69f9832840171663</v>
      </c>
      <c r="B527">
        <f>COUNTIF(รายงานลูกหนี้!$A:$A,A527)</f>
        <v>3</v>
      </c>
      <c r="C527">
        <f>COUNTIFS(รายงานลูกหนี้!$A:$A,A527,รายงานลูกหนี้!$K:$K,"&gt;0")</f>
        <v>0</v>
      </c>
      <c r="D527">
        <f>SUMIF(รายงานลูกหนี้!$A:$A,A527,รายงานลูกหนี้!$K:$K)</f>
        <v>0</v>
      </c>
      <c r="E527">
        <f>_xlfn.MAXIFS(รายงานลูกหนี้!$K:$K,รายงานลูกหนี้!$A:$A,A527)</f>
        <v>0</v>
      </c>
      <c r="F527" s="17">
        <f t="shared" si="40"/>
        <v>0</v>
      </c>
      <c r="G527" t="str">
        <f t="shared" si="41"/>
        <v>ชำระตรงเวลา</v>
      </c>
      <c r="H527" t="str">
        <f t="shared" si="42"/>
        <v>ลูกหนี้ชั้นดี</v>
      </c>
      <c r="I527" s="17" cm="1">
        <f t="array" ref="I527">_xlfn.IFS(D527=0,0%, D527&lt;=30,25%, D527&lt;=60,50%, D527&lt;=90,75%, D527&gt;90,100%)</f>
        <v>0</v>
      </c>
      <c r="J527">
        <f>SUMIFS(รายงานลูกหนี้!$G$2:$G$20000, รายงานลูกหนี้!$A$2:$A$20000, $A527, รายงานลูกหนี้!$K$2:$K$20000, 0)</f>
        <v>11815</v>
      </c>
      <c r="K527">
        <f>SUMIFS(รายงานลูกหนี้!$G$2:$G$20000, รายงานลูกหนี้!$A$2:$A$20000, $A527, รายงานลูกหนี้!$K$2:$K$20000, "&gt;=1", รายงานลูกหนี้!$K$2:$K$20000, "&lt;=30")</f>
        <v>0</v>
      </c>
      <c r="L527">
        <f>SUMIFS(รายงานลูกหนี้!$G$2:$G$20000, รายงานลูกหนี้!$A$2:$A$20000, $A527, รายงานลูกหนี้!$K$2:$K$20000, "&gt;=31", รายงานลูกหนี้!$K$2:$K$20000, "&lt;=60")</f>
        <v>0</v>
      </c>
      <c r="M527">
        <f>SUMIFS(รายงานลูกหนี้!$G$2:$G$20000, รายงานลูกหนี้!$A$2:$A$20000, $A527, รายงานลูกหนี้!$K$2:$K$20000, "&gt;=61", รายงานลูกหนี้!$K$2:$K$20000, "&lt;=90")</f>
        <v>0</v>
      </c>
      <c r="N527">
        <f>SUMIFS(รายงานลูกหนี้!$G$2:$G$20000, รายงานลูกหนี้!$A$2:$A$20000, $A527, รายงานลูกหนี้!$K$2:$K$20000, "&gt;90")</f>
        <v>0</v>
      </c>
      <c r="O527">
        <f t="shared" si="43"/>
        <v>11815</v>
      </c>
      <c r="P527" s="17">
        <f t="shared" si="44"/>
        <v>0</v>
      </c>
    </row>
    <row r="528" spans="1:16" x14ac:dyDescent="0.2">
      <c r="A528" t="str">
        <v>c5b213d0a37d9c68527c315bcc8eeea9c5438e579f4b4eaa2b2287046a41be79</v>
      </c>
      <c r="B528">
        <f>COUNTIF(รายงานลูกหนี้!$A:$A,A528)</f>
        <v>2</v>
      </c>
      <c r="C528">
        <f>COUNTIFS(รายงานลูกหนี้!$A:$A,A528,รายงานลูกหนี้!$K:$K,"&gt;0")</f>
        <v>0</v>
      </c>
      <c r="D528">
        <f>SUMIF(รายงานลูกหนี้!$A:$A,A528,รายงานลูกหนี้!$K:$K)</f>
        <v>0</v>
      </c>
      <c r="E528">
        <f>_xlfn.MAXIFS(รายงานลูกหนี้!$K:$K,รายงานลูกหนี้!$A:$A,A528)</f>
        <v>0</v>
      </c>
      <c r="F528" s="17">
        <f t="shared" si="40"/>
        <v>0</v>
      </c>
      <c r="G528" t="str">
        <f t="shared" si="41"/>
        <v>ชำระตรงเวลา</v>
      </c>
      <c r="H528" t="str">
        <f t="shared" si="42"/>
        <v>ลูกหนี้ชั้นดี</v>
      </c>
      <c r="I528" s="17" cm="1">
        <f t="array" ref="I528">_xlfn.IFS(D528=0,0%, D528&lt;=30,25%, D528&lt;=60,50%, D528&lt;=90,75%, D528&gt;90,100%)</f>
        <v>0</v>
      </c>
      <c r="J528">
        <f>SUMIFS(รายงานลูกหนี้!$G$2:$G$20000, รายงานลูกหนี้!$A$2:$A$20000, $A528, รายงานลูกหนี้!$K$2:$K$20000, 0)</f>
        <v>6251</v>
      </c>
      <c r="K528">
        <f>SUMIFS(รายงานลูกหนี้!$G$2:$G$20000, รายงานลูกหนี้!$A$2:$A$20000, $A528, รายงานลูกหนี้!$K$2:$K$20000, "&gt;=1", รายงานลูกหนี้!$K$2:$K$20000, "&lt;=30")</f>
        <v>0</v>
      </c>
      <c r="L528">
        <f>SUMIFS(รายงานลูกหนี้!$G$2:$G$20000, รายงานลูกหนี้!$A$2:$A$20000, $A528, รายงานลูกหนี้!$K$2:$K$20000, "&gt;=31", รายงานลูกหนี้!$K$2:$K$20000, "&lt;=60")</f>
        <v>0</v>
      </c>
      <c r="M528">
        <f>SUMIFS(รายงานลูกหนี้!$G$2:$G$20000, รายงานลูกหนี้!$A$2:$A$20000, $A528, รายงานลูกหนี้!$K$2:$K$20000, "&gt;=61", รายงานลูกหนี้!$K$2:$K$20000, "&lt;=90")</f>
        <v>0</v>
      </c>
      <c r="N528">
        <f>SUMIFS(รายงานลูกหนี้!$G$2:$G$20000, รายงานลูกหนี้!$A$2:$A$20000, $A528, รายงานลูกหนี้!$K$2:$K$20000, "&gt;90")</f>
        <v>0</v>
      </c>
      <c r="O528">
        <f t="shared" si="43"/>
        <v>6251</v>
      </c>
      <c r="P528" s="17">
        <f t="shared" si="44"/>
        <v>0</v>
      </c>
    </row>
    <row r="529" spans="1:16" x14ac:dyDescent="0.2">
      <c r="A529" t="str">
        <v>99803193e69fcb10ceace839ad24cf8d0ec0e20b9ead3a56ebe04f5ea7eb2831</v>
      </c>
      <c r="B529">
        <f>COUNTIF(รายงานลูกหนี้!$A:$A,A529)</f>
        <v>14</v>
      </c>
      <c r="C529">
        <f>COUNTIFS(รายงานลูกหนี้!$A:$A,A529,รายงานลูกหนี้!$K:$K,"&gt;0")</f>
        <v>7</v>
      </c>
      <c r="D529">
        <f>SUMIF(รายงานลูกหนี้!$A:$A,A529,รายงานลูกหนี้!$K:$K)</f>
        <v>45</v>
      </c>
      <c r="E529">
        <f>_xlfn.MAXIFS(รายงานลูกหนี้!$K:$K,รายงานลูกหนี้!$A:$A,A529)</f>
        <v>27</v>
      </c>
      <c r="F529" s="17">
        <f t="shared" si="40"/>
        <v>0.5</v>
      </c>
      <c r="G529" t="str">
        <f t="shared" si="41"/>
        <v>ค้างชำระ 1 - 30 วัน</v>
      </c>
      <c r="H529" t="str">
        <f t="shared" si="42"/>
        <v>ลูกหนี้ชั้นดี</v>
      </c>
      <c r="I529" s="17" cm="1">
        <f t="array" ref="I529">_xlfn.IFS(D529=0,0%, D529&lt;=30,25%, D529&lt;=60,50%, D529&lt;=90,75%, D529&gt;90,100%)</f>
        <v>0.5</v>
      </c>
      <c r="J529">
        <f>SUMIFS(รายงานลูกหนี้!$G$2:$G$20000, รายงานลูกหนี้!$A$2:$A$20000, $A529, รายงานลูกหนี้!$K$2:$K$20000, 0)</f>
        <v>60036</v>
      </c>
      <c r="K529">
        <f>SUMIFS(รายงานลูกหนี้!$G$2:$G$20000, รายงานลูกหนี้!$A$2:$A$20000, $A529, รายงานลูกหนี้!$K$2:$K$20000, "&gt;=1", รายงานลูกหนี้!$K$2:$K$20000, "&lt;=30")</f>
        <v>34187</v>
      </c>
      <c r="L529">
        <f>SUMIFS(รายงานลูกหนี้!$G$2:$G$20000, รายงานลูกหนี้!$A$2:$A$20000, $A529, รายงานลูกหนี้!$K$2:$K$20000, "&gt;=31", รายงานลูกหนี้!$K$2:$K$20000, "&lt;=60")</f>
        <v>0</v>
      </c>
      <c r="M529">
        <f>SUMIFS(รายงานลูกหนี้!$G$2:$G$20000, รายงานลูกหนี้!$A$2:$A$20000, $A529, รายงานลูกหนี้!$K$2:$K$20000, "&gt;=61", รายงานลูกหนี้!$K$2:$K$20000, "&lt;=90")</f>
        <v>0</v>
      </c>
      <c r="N529">
        <f>SUMIFS(รายงานลูกหนี้!$G$2:$G$20000, รายงานลูกหนี้!$A$2:$A$20000, $A529, รายงานลูกหนี้!$K$2:$K$20000, "&gt;90")</f>
        <v>0</v>
      </c>
      <c r="O529">
        <f t="shared" si="43"/>
        <v>94223</v>
      </c>
      <c r="P529" s="17">
        <f t="shared" si="44"/>
        <v>9.0707682837523743E-2</v>
      </c>
    </row>
    <row r="530" spans="1:16" x14ac:dyDescent="0.2">
      <c r="A530" t="str">
        <v>444489d59fe18379da85a451b263eef6a3969d5d8c3ed41bfc8d9738a69222e3</v>
      </c>
      <c r="B530">
        <f>COUNTIF(รายงานลูกหนี้!$A:$A,A530)</f>
        <v>3</v>
      </c>
      <c r="C530">
        <f>COUNTIFS(รายงานลูกหนี้!$A:$A,A530,รายงานลูกหนี้!$K:$K,"&gt;0")</f>
        <v>3</v>
      </c>
      <c r="D530">
        <f>SUMIF(รายงานลูกหนี้!$A:$A,A530,รายงานลูกหนี้!$K:$K)</f>
        <v>31</v>
      </c>
      <c r="E530">
        <f>_xlfn.MAXIFS(รายงานลูกหนี้!$K:$K,รายงานลูกหนี้!$A:$A,A530)</f>
        <v>17</v>
      </c>
      <c r="F530" s="17">
        <f t="shared" si="40"/>
        <v>1</v>
      </c>
      <c r="G530" t="str">
        <f t="shared" si="41"/>
        <v>ค้างชำระ 1 - 30 วัน</v>
      </c>
      <c r="H530" t="str">
        <f t="shared" si="42"/>
        <v>ลูกหนี้ชั้นดี</v>
      </c>
      <c r="I530" s="17" cm="1">
        <f t="array" ref="I530">_xlfn.IFS(D530=0,0%, D530&lt;=30,25%, D530&lt;=60,50%, D530&lt;=90,75%, D530&gt;90,100%)</f>
        <v>0.5</v>
      </c>
      <c r="J530">
        <f>SUMIFS(รายงานลูกหนี้!$G$2:$G$20000, รายงานลูกหนี้!$A$2:$A$20000, $A530, รายงานลูกหนี้!$K$2:$K$20000, 0)</f>
        <v>0</v>
      </c>
      <c r="K530">
        <f>SUMIFS(รายงานลูกหนี้!$G$2:$G$20000, รายงานลูกหนี้!$A$2:$A$20000, $A530, รายงานลูกหนี้!$K$2:$K$20000, "&gt;=1", รายงานลูกหนี้!$K$2:$K$20000, "&lt;=30")</f>
        <v>27871</v>
      </c>
      <c r="L530">
        <f>SUMIFS(รายงานลูกหนี้!$G$2:$G$20000, รายงานลูกหนี้!$A$2:$A$20000, $A530, รายงานลูกหนี้!$K$2:$K$20000, "&gt;=31", รายงานลูกหนี้!$K$2:$K$20000, "&lt;=60")</f>
        <v>0</v>
      </c>
      <c r="M530">
        <f>SUMIFS(รายงานลูกหนี้!$G$2:$G$20000, รายงานลูกหนี้!$A$2:$A$20000, $A530, รายงานลูกหนี้!$K$2:$K$20000, "&gt;=61", รายงานลูกหนี้!$K$2:$K$20000, "&lt;=90")</f>
        <v>0</v>
      </c>
      <c r="N530">
        <f>SUMIFS(รายงานลูกหนี้!$G$2:$G$20000, รายงานลูกหนี้!$A$2:$A$20000, $A530, รายงานลูกหนี้!$K$2:$K$20000, "&gt;90")</f>
        <v>0</v>
      </c>
      <c r="O530">
        <f t="shared" si="43"/>
        <v>27871</v>
      </c>
      <c r="P530" s="17">
        <f t="shared" si="44"/>
        <v>0.25</v>
      </c>
    </row>
    <row r="531" spans="1:16" x14ac:dyDescent="0.2">
      <c r="A531" t="str">
        <v>01585009e6529f1adf1308cb661cfced0eaea3a6dd099cb9ed629f77dc81b044</v>
      </c>
      <c r="B531">
        <f>COUNTIF(รายงานลูกหนี้!$A:$A,A531)</f>
        <v>1</v>
      </c>
      <c r="C531">
        <f>COUNTIFS(รายงานลูกหนี้!$A:$A,A531,รายงานลูกหนี้!$K:$K,"&gt;0")</f>
        <v>0</v>
      </c>
      <c r="D531">
        <f>SUMIF(รายงานลูกหนี้!$A:$A,A531,รายงานลูกหนี้!$K:$K)</f>
        <v>0</v>
      </c>
      <c r="E531">
        <f>_xlfn.MAXIFS(รายงานลูกหนี้!$K:$K,รายงานลูกหนี้!$A:$A,A531)</f>
        <v>0</v>
      </c>
      <c r="F531" s="17">
        <f t="shared" si="40"/>
        <v>0</v>
      </c>
      <c r="G531" t="str">
        <f t="shared" si="41"/>
        <v>ชำระตรงเวลา</v>
      </c>
      <c r="H531" t="str">
        <f t="shared" si="42"/>
        <v>ลูกหนี้ชั้นดี</v>
      </c>
      <c r="I531" s="17" cm="1">
        <f t="array" ref="I531">_xlfn.IFS(D531=0,0%, D531&lt;=30,25%, D531&lt;=60,50%, D531&lt;=90,75%, D531&gt;90,100%)</f>
        <v>0</v>
      </c>
      <c r="J531">
        <f>SUMIFS(รายงานลูกหนี้!$G$2:$G$20000, รายงานลูกหนี้!$A$2:$A$20000, $A531, รายงานลูกหนี้!$K$2:$K$20000, 0)</f>
        <v>3003</v>
      </c>
      <c r="K531">
        <f>SUMIFS(รายงานลูกหนี้!$G$2:$G$20000, รายงานลูกหนี้!$A$2:$A$20000, $A531, รายงานลูกหนี้!$K$2:$K$20000, "&gt;=1", รายงานลูกหนี้!$K$2:$K$20000, "&lt;=30")</f>
        <v>0</v>
      </c>
      <c r="L531">
        <f>SUMIFS(รายงานลูกหนี้!$G$2:$G$20000, รายงานลูกหนี้!$A$2:$A$20000, $A531, รายงานลูกหนี้!$K$2:$K$20000, "&gt;=31", รายงานลูกหนี้!$K$2:$K$20000, "&lt;=60")</f>
        <v>0</v>
      </c>
      <c r="M531">
        <f>SUMIFS(รายงานลูกหนี้!$G$2:$G$20000, รายงานลูกหนี้!$A$2:$A$20000, $A531, รายงานลูกหนี้!$K$2:$K$20000, "&gt;=61", รายงานลูกหนี้!$K$2:$K$20000, "&lt;=90")</f>
        <v>0</v>
      </c>
      <c r="N531">
        <f>SUMIFS(รายงานลูกหนี้!$G$2:$G$20000, รายงานลูกหนี้!$A$2:$A$20000, $A531, รายงานลูกหนี้!$K$2:$K$20000, "&gt;90")</f>
        <v>0</v>
      </c>
      <c r="O531">
        <f t="shared" si="43"/>
        <v>3003</v>
      </c>
      <c r="P531" s="17">
        <f t="shared" si="44"/>
        <v>0</v>
      </c>
    </row>
    <row r="532" spans="1:16" x14ac:dyDescent="0.2">
      <c r="A532" t="str">
        <v>759cf0c88a8cd42813893bdf2f261336bde152e7a52a9de1322ebda5af2a4907</v>
      </c>
      <c r="B532">
        <f>COUNTIF(รายงานลูกหนี้!$A:$A,A532)</f>
        <v>8</v>
      </c>
      <c r="C532">
        <f>COUNTIFS(รายงานลูกหนี้!$A:$A,A532,รายงานลูกหนี้!$K:$K,"&gt;0")</f>
        <v>4</v>
      </c>
      <c r="D532">
        <f>SUMIF(รายงานลูกหนี้!$A:$A,A532,รายงานลูกหนี้!$K:$K)</f>
        <v>24</v>
      </c>
      <c r="E532">
        <f>_xlfn.MAXIFS(รายงานลูกหนี้!$K:$K,รายงานลูกหนี้!$A:$A,A532)</f>
        <v>14</v>
      </c>
      <c r="F532" s="17">
        <f t="shared" si="40"/>
        <v>0.5</v>
      </c>
      <c r="G532" t="str">
        <f t="shared" si="41"/>
        <v>ค้างชำระ 1 - 30 วัน</v>
      </c>
      <c r="H532" t="str">
        <f t="shared" si="42"/>
        <v>ลูกหนี้ชั้นดี</v>
      </c>
      <c r="I532" s="17" cm="1">
        <f t="array" ref="I532">_xlfn.IFS(D532=0,0%, D532&lt;=30,25%, D532&lt;=60,50%, D532&lt;=90,75%, D532&gt;90,100%)</f>
        <v>0.25</v>
      </c>
      <c r="J532">
        <f>SUMIFS(รายงานลูกหนี้!$G$2:$G$20000, รายงานลูกหนี้!$A$2:$A$20000, $A532, รายงานลูกหนี้!$K$2:$K$20000, 0)</f>
        <v>51332</v>
      </c>
      <c r="K532">
        <f>SUMIFS(รายงานลูกหนี้!$G$2:$G$20000, รายงานลูกหนี้!$A$2:$A$20000, $A532, รายงานลูกหนี้!$K$2:$K$20000, "&gt;=1", รายงานลูกหนี้!$K$2:$K$20000, "&lt;=30")</f>
        <v>24196</v>
      </c>
      <c r="L532">
        <f>SUMIFS(รายงานลูกหนี้!$G$2:$G$20000, รายงานลูกหนี้!$A$2:$A$20000, $A532, รายงานลูกหนี้!$K$2:$K$20000, "&gt;=31", รายงานลูกหนี้!$K$2:$K$20000, "&lt;=60")</f>
        <v>0</v>
      </c>
      <c r="M532">
        <f>SUMIFS(รายงานลูกหนี้!$G$2:$G$20000, รายงานลูกหนี้!$A$2:$A$20000, $A532, รายงานลูกหนี้!$K$2:$K$20000, "&gt;=61", รายงานลูกหนี้!$K$2:$K$20000, "&lt;=90")</f>
        <v>0</v>
      </c>
      <c r="N532">
        <f>SUMIFS(รายงานลูกหนี้!$G$2:$G$20000, รายงานลูกหนี้!$A$2:$A$20000, $A532, รายงานลูกหนี้!$K$2:$K$20000, "&gt;90")</f>
        <v>0</v>
      </c>
      <c r="O532">
        <f t="shared" si="43"/>
        <v>75528</v>
      </c>
      <c r="P532" s="17">
        <f t="shared" si="44"/>
        <v>8.0089503230589984E-2</v>
      </c>
    </row>
    <row r="533" spans="1:16" x14ac:dyDescent="0.2">
      <c r="A533" t="str">
        <v>48ec71b34cdf23d7211e4de132025d231874afc13d115d4af29bfcf711230dc0</v>
      </c>
      <c r="B533">
        <f>COUNTIF(รายงานลูกหนี้!$A:$A,A533)</f>
        <v>5</v>
      </c>
      <c r="C533">
        <f>COUNTIFS(รายงานลูกหนี้!$A:$A,A533,รายงานลูกหนี้!$K:$K,"&gt;0")</f>
        <v>3</v>
      </c>
      <c r="D533">
        <f>SUMIF(รายงานลูกหนี้!$A:$A,A533,รายงานลูกหนี้!$K:$K)</f>
        <v>8</v>
      </c>
      <c r="E533">
        <f>_xlfn.MAXIFS(รายงานลูกหนี้!$K:$K,รายงานลูกหนี้!$A:$A,A533)</f>
        <v>5</v>
      </c>
      <c r="F533" s="17">
        <f t="shared" si="40"/>
        <v>0.6</v>
      </c>
      <c r="G533" t="str">
        <f t="shared" si="41"/>
        <v>ค้างชำระ 1 - 30 วัน</v>
      </c>
      <c r="H533" t="str">
        <f t="shared" si="42"/>
        <v>ลูกหนี้ชั้นดี</v>
      </c>
      <c r="I533" s="17" cm="1">
        <f t="array" ref="I533">_xlfn.IFS(D533=0,0%, D533&lt;=30,25%, D533&lt;=60,50%, D533&lt;=90,75%, D533&gt;90,100%)</f>
        <v>0.25</v>
      </c>
      <c r="J533">
        <f>SUMIFS(รายงานลูกหนี้!$G$2:$G$20000, รายงานลูกหนี้!$A$2:$A$20000, $A533, รายงานลูกหนี้!$K$2:$K$20000, 0)</f>
        <v>6451</v>
      </c>
      <c r="K533">
        <f>SUMIFS(รายงานลูกหนี้!$G$2:$G$20000, รายงานลูกหนี้!$A$2:$A$20000, $A533, รายงานลูกหนี้!$K$2:$K$20000, "&gt;=1", รายงานลูกหนี้!$K$2:$K$20000, "&lt;=30")</f>
        <v>8886</v>
      </c>
      <c r="L533">
        <f>SUMIFS(รายงานลูกหนี้!$G$2:$G$20000, รายงานลูกหนี้!$A$2:$A$20000, $A533, รายงานลูกหนี้!$K$2:$K$20000, "&gt;=31", รายงานลูกหนี้!$K$2:$K$20000, "&lt;=60")</f>
        <v>0</v>
      </c>
      <c r="M533">
        <f>SUMIFS(รายงานลูกหนี้!$G$2:$G$20000, รายงานลูกหนี้!$A$2:$A$20000, $A533, รายงานลูกหนี้!$K$2:$K$20000, "&gt;=61", รายงานลูกหนี้!$K$2:$K$20000, "&lt;=90")</f>
        <v>0</v>
      </c>
      <c r="N533">
        <f>SUMIFS(รายงานลูกหนี้!$G$2:$G$20000, รายงานลูกหนี้!$A$2:$A$20000, $A533, รายงานลูกหนี้!$K$2:$K$20000, "&gt;90")</f>
        <v>0</v>
      </c>
      <c r="O533">
        <f t="shared" si="43"/>
        <v>15337</v>
      </c>
      <c r="P533" s="17">
        <f t="shared" si="44"/>
        <v>0.14484579774401773</v>
      </c>
    </row>
    <row r="534" spans="1:16" x14ac:dyDescent="0.2">
      <c r="A534" t="str">
        <v>b6660c1a17ed74bbc36ccfea7d8053f9780b09c4e902d15238a58049c1f2208a</v>
      </c>
      <c r="B534">
        <f>COUNTIF(รายงานลูกหนี้!$A:$A,A534)</f>
        <v>2</v>
      </c>
      <c r="C534">
        <f>COUNTIFS(รายงานลูกหนี้!$A:$A,A534,รายงานลูกหนี้!$K:$K,"&gt;0")</f>
        <v>0</v>
      </c>
      <c r="D534">
        <f>SUMIF(รายงานลูกหนี้!$A:$A,A534,รายงานลูกหนี้!$K:$K)</f>
        <v>0</v>
      </c>
      <c r="E534">
        <f>_xlfn.MAXIFS(รายงานลูกหนี้!$K:$K,รายงานลูกหนี้!$A:$A,A534)</f>
        <v>0</v>
      </c>
      <c r="F534" s="17">
        <f t="shared" si="40"/>
        <v>0</v>
      </c>
      <c r="G534" t="str">
        <f t="shared" si="41"/>
        <v>ชำระตรงเวลา</v>
      </c>
      <c r="H534" t="str">
        <f t="shared" si="42"/>
        <v>ลูกหนี้ชั้นดี</v>
      </c>
      <c r="I534" s="17" cm="1">
        <f t="array" ref="I534">_xlfn.IFS(D534=0,0%, D534&lt;=30,25%, D534&lt;=60,50%, D534&lt;=90,75%, D534&gt;90,100%)</f>
        <v>0</v>
      </c>
      <c r="J534">
        <f>SUMIFS(รายงานลูกหนี้!$G$2:$G$20000, รายงานลูกหนี้!$A$2:$A$20000, $A534, รายงานลูกหนี้!$K$2:$K$20000, 0)</f>
        <v>19436</v>
      </c>
      <c r="K534">
        <f>SUMIFS(รายงานลูกหนี้!$G$2:$G$20000, รายงานลูกหนี้!$A$2:$A$20000, $A534, รายงานลูกหนี้!$K$2:$K$20000, "&gt;=1", รายงานลูกหนี้!$K$2:$K$20000, "&lt;=30")</f>
        <v>0</v>
      </c>
      <c r="L534">
        <f>SUMIFS(รายงานลูกหนี้!$G$2:$G$20000, รายงานลูกหนี้!$A$2:$A$20000, $A534, รายงานลูกหนี้!$K$2:$K$20000, "&gt;=31", รายงานลูกหนี้!$K$2:$K$20000, "&lt;=60")</f>
        <v>0</v>
      </c>
      <c r="M534">
        <f>SUMIFS(รายงานลูกหนี้!$G$2:$G$20000, รายงานลูกหนี้!$A$2:$A$20000, $A534, รายงานลูกหนี้!$K$2:$K$20000, "&gt;=61", รายงานลูกหนี้!$K$2:$K$20000, "&lt;=90")</f>
        <v>0</v>
      </c>
      <c r="N534">
        <f>SUMIFS(รายงานลูกหนี้!$G$2:$G$20000, รายงานลูกหนี้!$A$2:$A$20000, $A534, รายงานลูกหนี้!$K$2:$K$20000, "&gt;90")</f>
        <v>0</v>
      </c>
      <c r="O534">
        <f t="shared" si="43"/>
        <v>19436</v>
      </c>
      <c r="P534" s="17">
        <f t="shared" si="44"/>
        <v>0</v>
      </c>
    </row>
    <row r="535" spans="1:16" x14ac:dyDescent="0.2">
      <c r="A535" t="str">
        <v>2b54c1482f9acc8db65a973253bc905f819150f24e6557c96462ffc1e0f408e1</v>
      </c>
      <c r="B535">
        <f>COUNTIF(รายงานลูกหนี้!$A:$A,A535)</f>
        <v>3</v>
      </c>
      <c r="C535">
        <f>COUNTIFS(รายงานลูกหนี้!$A:$A,A535,รายงานลูกหนี้!$K:$K,"&gt;0")</f>
        <v>0</v>
      </c>
      <c r="D535">
        <f>SUMIF(รายงานลูกหนี้!$A:$A,A535,รายงานลูกหนี้!$K:$K)</f>
        <v>0</v>
      </c>
      <c r="E535">
        <f>_xlfn.MAXIFS(รายงานลูกหนี้!$K:$K,รายงานลูกหนี้!$A:$A,A535)</f>
        <v>0</v>
      </c>
      <c r="F535" s="17">
        <f t="shared" si="40"/>
        <v>0</v>
      </c>
      <c r="G535" t="str">
        <f t="shared" si="41"/>
        <v>ชำระตรงเวลา</v>
      </c>
      <c r="H535" t="str">
        <f t="shared" si="42"/>
        <v>ลูกหนี้ชั้นดี</v>
      </c>
      <c r="I535" s="17" cm="1">
        <f t="array" ref="I535">_xlfn.IFS(D535=0,0%, D535&lt;=30,25%, D535&lt;=60,50%, D535&lt;=90,75%, D535&gt;90,100%)</f>
        <v>0</v>
      </c>
      <c r="J535">
        <f>SUMIFS(รายงานลูกหนี้!$G$2:$G$20000, รายงานลูกหนี้!$A$2:$A$20000, $A535, รายงานลูกหนี้!$K$2:$K$20000, 0)</f>
        <v>10563</v>
      </c>
      <c r="K535">
        <f>SUMIFS(รายงานลูกหนี้!$G$2:$G$20000, รายงานลูกหนี้!$A$2:$A$20000, $A535, รายงานลูกหนี้!$K$2:$K$20000, "&gt;=1", รายงานลูกหนี้!$K$2:$K$20000, "&lt;=30")</f>
        <v>0</v>
      </c>
      <c r="L535">
        <f>SUMIFS(รายงานลูกหนี้!$G$2:$G$20000, รายงานลูกหนี้!$A$2:$A$20000, $A535, รายงานลูกหนี้!$K$2:$K$20000, "&gt;=31", รายงานลูกหนี้!$K$2:$K$20000, "&lt;=60")</f>
        <v>0</v>
      </c>
      <c r="M535">
        <f>SUMIFS(รายงานลูกหนี้!$G$2:$G$20000, รายงานลูกหนี้!$A$2:$A$20000, $A535, รายงานลูกหนี้!$K$2:$K$20000, "&gt;=61", รายงานลูกหนี้!$K$2:$K$20000, "&lt;=90")</f>
        <v>0</v>
      </c>
      <c r="N535">
        <f>SUMIFS(รายงานลูกหนี้!$G$2:$G$20000, รายงานลูกหนี้!$A$2:$A$20000, $A535, รายงานลูกหนี้!$K$2:$K$20000, "&gt;90")</f>
        <v>0</v>
      </c>
      <c r="O535">
        <f t="shared" si="43"/>
        <v>10563</v>
      </c>
      <c r="P535" s="17">
        <f t="shared" si="44"/>
        <v>0</v>
      </c>
    </row>
    <row r="536" spans="1:16" x14ac:dyDescent="0.2">
      <c r="A536" t="str">
        <v>f1d29704bf2e96cdbeb494e3fa72306f2a03e94bad8816a56e9bc14b6711e034</v>
      </c>
      <c r="B536">
        <f>COUNTIF(รายงานลูกหนี้!$A:$A,A536)</f>
        <v>1</v>
      </c>
      <c r="C536">
        <f>COUNTIFS(รายงานลูกหนี้!$A:$A,A536,รายงานลูกหนี้!$K:$K,"&gt;0")</f>
        <v>0</v>
      </c>
      <c r="D536">
        <f>SUMIF(รายงานลูกหนี้!$A:$A,A536,รายงานลูกหนี้!$K:$K)</f>
        <v>0</v>
      </c>
      <c r="E536">
        <f>_xlfn.MAXIFS(รายงานลูกหนี้!$K:$K,รายงานลูกหนี้!$A:$A,A536)</f>
        <v>0</v>
      </c>
      <c r="F536" s="17">
        <f t="shared" si="40"/>
        <v>0</v>
      </c>
      <c r="G536" t="str">
        <f t="shared" si="41"/>
        <v>ชำระตรงเวลา</v>
      </c>
      <c r="H536" t="str">
        <f t="shared" si="42"/>
        <v>ลูกหนี้ชั้นดี</v>
      </c>
      <c r="I536" s="17" cm="1">
        <f t="array" ref="I536">_xlfn.IFS(D536=0,0%, D536&lt;=30,25%, D536&lt;=60,50%, D536&lt;=90,75%, D536&gt;90,100%)</f>
        <v>0</v>
      </c>
      <c r="J536">
        <f>SUMIFS(รายงานลูกหนี้!$G$2:$G$20000, รายงานลูกหนี้!$A$2:$A$20000, $A536, รายงานลูกหนี้!$K$2:$K$20000, 0)</f>
        <v>730</v>
      </c>
      <c r="K536">
        <f>SUMIFS(รายงานลูกหนี้!$G$2:$G$20000, รายงานลูกหนี้!$A$2:$A$20000, $A536, รายงานลูกหนี้!$K$2:$K$20000, "&gt;=1", รายงานลูกหนี้!$K$2:$K$20000, "&lt;=30")</f>
        <v>0</v>
      </c>
      <c r="L536">
        <f>SUMIFS(รายงานลูกหนี้!$G$2:$G$20000, รายงานลูกหนี้!$A$2:$A$20000, $A536, รายงานลูกหนี้!$K$2:$K$20000, "&gt;=31", รายงานลูกหนี้!$K$2:$K$20000, "&lt;=60")</f>
        <v>0</v>
      </c>
      <c r="M536">
        <f>SUMIFS(รายงานลูกหนี้!$G$2:$G$20000, รายงานลูกหนี้!$A$2:$A$20000, $A536, รายงานลูกหนี้!$K$2:$K$20000, "&gt;=61", รายงานลูกหนี้!$K$2:$K$20000, "&lt;=90")</f>
        <v>0</v>
      </c>
      <c r="N536">
        <f>SUMIFS(รายงานลูกหนี้!$G$2:$G$20000, รายงานลูกหนี้!$A$2:$A$20000, $A536, รายงานลูกหนี้!$K$2:$K$20000, "&gt;90")</f>
        <v>0</v>
      </c>
      <c r="O536">
        <f t="shared" si="43"/>
        <v>730</v>
      </c>
      <c r="P536" s="17">
        <f t="shared" si="44"/>
        <v>0</v>
      </c>
    </row>
    <row r="537" spans="1:16" x14ac:dyDescent="0.2">
      <c r="A537" t="str">
        <v>cc14a497e995eb192333fdbde27664b7143b25bb33c41f5cb0a93e60c0cf743c</v>
      </c>
      <c r="B537">
        <f>COUNTIF(รายงานลูกหนี้!$A:$A,A537)</f>
        <v>1</v>
      </c>
      <c r="C537">
        <f>COUNTIFS(รายงานลูกหนี้!$A:$A,A537,รายงานลูกหนี้!$K:$K,"&gt;0")</f>
        <v>0</v>
      </c>
      <c r="D537">
        <f>SUMIF(รายงานลูกหนี้!$A:$A,A537,รายงานลูกหนี้!$K:$K)</f>
        <v>0</v>
      </c>
      <c r="E537">
        <f>_xlfn.MAXIFS(รายงานลูกหนี้!$K:$K,รายงานลูกหนี้!$A:$A,A537)</f>
        <v>0</v>
      </c>
      <c r="F537" s="17">
        <f t="shared" si="40"/>
        <v>0</v>
      </c>
      <c r="G537" t="str">
        <f t="shared" si="41"/>
        <v>ชำระตรงเวลา</v>
      </c>
      <c r="H537" t="str">
        <f t="shared" si="42"/>
        <v>ลูกหนี้ชั้นดี</v>
      </c>
      <c r="I537" s="17" cm="1">
        <f t="array" ref="I537">_xlfn.IFS(D537=0,0%, D537&lt;=30,25%, D537&lt;=60,50%, D537&lt;=90,75%, D537&gt;90,100%)</f>
        <v>0</v>
      </c>
      <c r="J537">
        <f>SUMIFS(รายงานลูกหนี้!$G$2:$G$20000, รายงานลูกหนี้!$A$2:$A$20000, $A537, รายงานลูกหนี้!$K$2:$K$20000, 0)</f>
        <v>28597</v>
      </c>
      <c r="K537">
        <f>SUMIFS(รายงานลูกหนี้!$G$2:$G$20000, รายงานลูกหนี้!$A$2:$A$20000, $A537, รายงานลูกหนี้!$K$2:$K$20000, "&gt;=1", รายงานลูกหนี้!$K$2:$K$20000, "&lt;=30")</f>
        <v>0</v>
      </c>
      <c r="L537">
        <f>SUMIFS(รายงานลูกหนี้!$G$2:$G$20000, รายงานลูกหนี้!$A$2:$A$20000, $A537, รายงานลูกหนี้!$K$2:$K$20000, "&gt;=31", รายงานลูกหนี้!$K$2:$K$20000, "&lt;=60")</f>
        <v>0</v>
      </c>
      <c r="M537">
        <f>SUMIFS(รายงานลูกหนี้!$G$2:$G$20000, รายงานลูกหนี้!$A$2:$A$20000, $A537, รายงานลูกหนี้!$K$2:$K$20000, "&gt;=61", รายงานลูกหนี้!$K$2:$K$20000, "&lt;=90")</f>
        <v>0</v>
      </c>
      <c r="N537">
        <f>SUMIFS(รายงานลูกหนี้!$G$2:$G$20000, รายงานลูกหนี้!$A$2:$A$20000, $A537, รายงานลูกหนี้!$K$2:$K$20000, "&gt;90")</f>
        <v>0</v>
      </c>
      <c r="O537">
        <f t="shared" si="43"/>
        <v>28597</v>
      </c>
      <c r="P537" s="17">
        <f t="shared" si="44"/>
        <v>0</v>
      </c>
    </row>
    <row r="538" spans="1:16" x14ac:dyDescent="0.2">
      <c r="A538" t="str">
        <v>43906e8bd1137b5a047dc56879445ec60c9b8947c8505ae2715f16d79edd2c80</v>
      </c>
      <c r="B538">
        <f>COUNTIF(รายงานลูกหนี้!$A:$A,A538)</f>
        <v>5</v>
      </c>
      <c r="C538">
        <f>COUNTIFS(รายงานลูกหนี้!$A:$A,A538,รายงานลูกหนี้!$K:$K,"&gt;0")</f>
        <v>2</v>
      </c>
      <c r="D538">
        <f>SUMIF(รายงานลูกหนี้!$A:$A,A538,รายงานลูกหนี้!$K:$K)</f>
        <v>14</v>
      </c>
      <c r="E538">
        <f>_xlfn.MAXIFS(รายงานลูกหนี้!$K:$K,รายงานลูกหนี้!$A:$A,A538)</f>
        <v>10</v>
      </c>
      <c r="F538" s="17">
        <f t="shared" si="40"/>
        <v>0.4</v>
      </c>
      <c r="G538" t="str">
        <f t="shared" si="41"/>
        <v>ค้างชำระ 1 - 30 วัน</v>
      </c>
      <c r="H538" t="str">
        <f t="shared" si="42"/>
        <v>ลูกหนี้ชั้นดี</v>
      </c>
      <c r="I538" s="17" cm="1">
        <f t="array" ref="I538">_xlfn.IFS(D538=0,0%, D538&lt;=30,25%, D538&lt;=60,50%, D538&lt;=90,75%, D538&gt;90,100%)</f>
        <v>0.25</v>
      </c>
      <c r="J538">
        <f>SUMIFS(รายงานลูกหนี้!$G$2:$G$20000, รายงานลูกหนี้!$A$2:$A$20000, $A538, รายงานลูกหนี้!$K$2:$K$20000, 0)</f>
        <v>8940</v>
      </c>
      <c r="K538">
        <f>SUMIFS(รายงานลูกหนี้!$G$2:$G$20000, รายงานลูกหนี้!$A$2:$A$20000, $A538, รายงานลูกหนี้!$K$2:$K$20000, "&gt;=1", รายงานลูกหนี้!$K$2:$K$20000, "&lt;=30")</f>
        <v>6306</v>
      </c>
      <c r="L538">
        <f>SUMIFS(รายงานลูกหนี้!$G$2:$G$20000, รายงานลูกหนี้!$A$2:$A$20000, $A538, รายงานลูกหนี้!$K$2:$K$20000, "&gt;=31", รายงานลูกหนี้!$K$2:$K$20000, "&lt;=60")</f>
        <v>0</v>
      </c>
      <c r="M538">
        <f>SUMIFS(รายงานลูกหนี้!$G$2:$G$20000, รายงานลูกหนี้!$A$2:$A$20000, $A538, รายงานลูกหนี้!$K$2:$K$20000, "&gt;=61", รายงานลูกหนี้!$K$2:$K$20000, "&lt;=90")</f>
        <v>0</v>
      </c>
      <c r="N538">
        <f>SUMIFS(รายงานลูกหนี้!$G$2:$G$20000, รายงานลูกหนี้!$A$2:$A$20000, $A538, รายงานลูกหนี้!$K$2:$K$20000, "&gt;90")</f>
        <v>0</v>
      </c>
      <c r="O538">
        <f t="shared" si="43"/>
        <v>15246</v>
      </c>
      <c r="P538" s="17">
        <f t="shared" si="44"/>
        <v>0.10340417158598977</v>
      </c>
    </row>
    <row r="539" spans="1:16" x14ac:dyDescent="0.2">
      <c r="A539" t="str">
        <v>ce9093434673da9171efdd278437c37f745346a0a3020d15b8c1a3f94bf93b87</v>
      </c>
      <c r="B539">
        <f>COUNTIF(รายงานลูกหนี้!$A:$A,A539)</f>
        <v>1</v>
      </c>
      <c r="C539">
        <f>COUNTIFS(รายงานลูกหนี้!$A:$A,A539,รายงานลูกหนี้!$K:$K,"&gt;0")</f>
        <v>1</v>
      </c>
      <c r="D539">
        <f>SUMIF(รายงานลูกหนี้!$A:$A,A539,รายงานลูกหนี้!$K:$K)</f>
        <v>2</v>
      </c>
      <c r="E539">
        <f>_xlfn.MAXIFS(รายงานลูกหนี้!$K:$K,รายงานลูกหนี้!$A:$A,A539)</f>
        <v>2</v>
      </c>
      <c r="F539" s="17">
        <f t="shared" si="40"/>
        <v>1</v>
      </c>
      <c r="G539" t="str">
        <f t="shared" si="41"/>
        <v>ค้างชำระ 1 - 30 วัน</v>
      </c>
      <c r="H539" t="str">
        <f t="shared" si="42"/>
        <v>ลูกหนี้ชั้นดี</v>
      </c>
      <c r="I539" s="17" cm="1">
        <f t="array" ref="I539">_xlfn.IFS(D539=0,0%, D539&lt;=30,25%, D539&lt;=60,50%, D539&lt;=90,75%, D539&gt;90,100%)</f>
        <v>0.25</v>
      </c>
      <c r="J539">
        <f>SUMIFS(รายงานลูกหนี้!$G$2:$G$20000, รายงานลูกหนี้!$A$2:$A$20000, $A539, รายงานลูกหนี้!$K$2:$K$20000, 0)</f>
        <v>0</v>
      </c>
      <c r="K539">
        <f>SUMIFS(รายงานลูกหนี้!$G$2:$G$20000, รายงานลูกหนี้!$A$2:$A$20000, $A539, รายงานลูกหนี้!$K$2:$K$20000, "&gt;=1", รายงานลูกหนี้!$K$2:$K$20000, "&lt;=30")</f>
        <v>790</v>
      </c>
      <c r="L539">
        <f>SUMIFS(รายงานลูกหนี้!$G$2:$G$20000, รายงานลูกหนี้!$A$2:$A$20000, $A539, รายงานลูกหนี้!$K$2:$K$20000, "&gt;=31", รายงานลูกหนี้!$K$2:$K$20000, "&lt;=60")</f>
        <v>0</v>
      </c>
      <c r="M539">
        <f>SUMIFS(รายงานลูกหนี้!$G$2:$G$20000, รายงานลูกหนี้!$A$2:$A$20000, $A539, รายงานลูกหนี้!$K$2:$K$20000, "&gt;=61", รายงานลูกหนี้!$K$2:$K$20000, "&lt;=90")</f>
        <v>0</v>
      </c>
      <c r="N539">
        <f>SUMIFS(รายงานลูกหนี้!$G$2:$G$20000, รายงานลูกหนี้!$A$2:$A$20000, $A539, รายงานลูกหนี้!$K$2:$K$20000, "&gt;90")</f>
        <v>0</v>
      </c>
      <c r="O539">
        <f t="shared" si="43"/>
        <v>790</v>
      </c>
      <c r="P539" s="17">
        <f t="shared" si="44"/>
        <v>0.25</v>
      </c>
    </row>
    <row r="540" spans="1:16" x14ac:dyDescent="0.2">
      <c r="A540" t="str">
        <v>2e5619906baf8719d567a419b5f5ac8c584f8c7d6e9ae98dae93861b3ad53c5b</v>
      </c>
      <c r="B540">
        <f>COUNTIF(รายงานลูกหนี้!$A:$A,A540)</f>
        <v>4</v>
      </c>
      <c r="C540">
        <f>COUNTIFS(รายงานลูกหนี้!$A:$A,A540,รายงานลูกหนี้!$K:$K,"&gt;0")</f>
        <v>2</v>
      </c>
      <c r="D540">
        <f>SUMIF(รายงานลูกหนี้!$A:$A,A540,รายงานลูกหนี้!$K:$K)</f>
        <v>11</v>
      </c>
      <c r="E540">
        <f>_xlfn.MAXIFS(รายงานลูกหนี้!$K:$K,รายงานลูกหนี้!$A:$A,A540)</f>
        <v>9</v>
      </c>
      <c r="F540" s="17">
        <f t="shared" si="40"/>
        <v>0.5</v>
      </c>
      <c r="G540" t="str">
        <f t="shared" si="41"/>
        <v>ค้างชำระ 1 - 30 วัน</v>
      </c>
      <c r="H540" t="str">
        <f t="shared" si="42"/>
        <v>ลูกหนี้ชั้นดี</v>
      </c>
      <c r="I540" s="17" cm="1">
        <f t="array" ref="I540">_xlfn.IFS(D540=0,0%, D540&lt;=30,25%, D540&lt;=60,50%, D540&lt;=90,75%, D540&gt;90,100%)</f>
        <v>0.25</v>
      </c>
      <c r="J540">
        <f>SUMIFS(รายงานลูกหนี้!$G$2:$G$20000, รายงานลูกหนี้!$A$2:$A$20000, $A540, รายงานลูกหนี้!$K$2:$K$20000, 0)</f>
        <v>2674</v>
      </c>
      <c r="K540">
        <f>SUMIFS(รายงานลูกหนี้!$G$2:$G$20000, รายงานลูกหนี้!$A$2:$A$20000, $A540, รายงานลูกหนี้!$K$2:$K$20000, "&gt;=1", รายงานลูกหนี้!$K$2:$K$20000, "&lt;=30")</f>
        <v>52598</v>
      </c>
      <c r="L540">
        <f>SUMIFS(รายงานลูกหนี้!$G$2:$G$20000, รายงานลูกหนี้!$A$2:$A$20000, $A540, รายงานลูกหนี้!$K$2:$K$20000, "&gt;=31", รายงานลูกหนี้!$K$2:$K$20000, "&lt;=60")</f>
        <v>0</v>
      </c>
      <c r="M540">
        <f>SUMIFS(รายงานลูกหนี้!$G$2:$G$20000, รายงานลูกหนี้!$A$2:$A$20000, $A540, รายงานลูกหนี้!$K$2:$K$20000, "&gt;=61", รายงานลูกหนี้!$K$2:$K$20000, "&lt;=90")</f>
        <v>0</v>
      </c>
      <c r="N540">
        <f>SUMIFS(รายงานลูกหนี้!$G$2:$G$20000, รายงานลูกหนี้!$A$2:$A$20000, $A540, รายงานลูกหนี้!$K$2:$K$20000, "&gt;90")</f>
        <v>0</v>
      </c>
      <c r="O540">
        <f t="shared" si="43"/>
        <v>55272</v>
      </c>
      <c r="P540" s="17">
        <f t="shared" si="44"/>
        <v>0.23790526849037488</v>
      </c>
    </row>
    <row r="541" spans="1:16" x14ac:dyDescent="0.2">
      <c r="A541" t="str">
        <v>9a20badf2c26261eea51d557c5b90544b6ee75e7052a78ecaaf9068180d33db1</v>
      </c>
      <c r="B541">
        <f>COUNTIF(รายงานลูกหนี้!$A:$A,A541)</f>
        <v>2</v>
      </c>
      <c r="C541">
        <f>COUNTIFS(รายงานลูกหนี้!$A:$A,A541,รายงานลูกหนี้!$K:$K,"&gt;0")</f>
        <v>0</v>
      </c>
      <c r="D541">
        <f>SUMIF(รายงานลูกหนี้!$A:$A,A541,รายงานลูกหนี้!$K:$K)</f>
        <v>0</v>
      </c>
      <c r="E541">
        <f>_xlfn.MAXIFS(รายงานลูกหนี้!$K:$K,รายงานลูกหนี้!$A:$A,A541)</f>
        <v>0</v>
      </c>
      <c r="F541" s="17">
        <f t="shared" si="40"/>
        <v>0</v>
      </c>
      <c r="G541" t="str">
        <f t="shared" si="41"/>
        <v>ชำระตรงเวลา</v>
      </c>
      <c r="H541" t="str">
        <f t="shared" si="42"/>
        <v>ลูกหนี้ชั้นดี</v>
      </c>
      <c r="I541" s="17" cm="1">
        <f t="array" ref="I541">_xlfn.IFS(D541=0,0%, D541&lt;=30,25%, D541&lt;=60,50%, D541&lt;=90,75%, D541&gt;90,100%)</f>
        <v>0</v>
      </c>
      <c r="J541">
        <f>SUMIFS(รายงานลูกหนี้!$G$2:$G$20000, รายงานลูกหนี้!$A$2:$A$20000, $A541, รายงานลูกหนี้!$K$2:$K$20000, 0)</f>
        <v>3099</v>
      </c>
      <c r="K541">
        <f>SUMIFS(รายงานลูกหนี้!$G$2:$G$20000, รายงานลูกหนี้!$A$2:$A$20000, $A541, รายงานลูกหนี้!$K$2:$K$20000, "&gt;=1", รายงานลูกหนี้!$K$2:$K$20000, "&lt;=30")</f>
        <v>0</v>
      </c>
      <c r="L541">
        <f>SUMIFS(รายงานลูกหนี้!$G$2:$G$20000, รายงานลูกหนี้!$A$2:$A$20000, $A541, รายงานลูกหนี้!$K$2:$K$20000, "&gt;=31", รายงานลูกหนี้!$K$2:$K$20000, "&lt;=60")</f>
        <v>0</v>
      </c>
      <c r="M541">
        <f>SUMIFS(รายงานลูกหนี้!$G$2:$G$20000, รายงานลูกหนี้!$A$2:$A$20000, $A541, รายงานลูกหนี้!$K$2:$K$20000, "&gt;=61", รายงานลูกหนี้!$K$2:$K$20000, "&lt;=90")</f>
        <v>0</v>
      </c>
      <c r="N541">
        <f>SUMIFS(รายงานลูกหนี้!$G$2:$G$20000, รายงานลูกหนี้!$A$2:$A$20000, $A541, รายงานลูกหนี้!$K$2:$K$20000, "&gt;90")</f>
        <v>0</v>
      </c>
      <c r="O541">
        <f t="shared" si="43"/>
        <v>3099</v>
      </c>
      <c r="P541" s="17">
        <f t="shared" si="44"/>
        <v>0</v>
      </c>
    </row>
    <row r="542" spans="1:16" x14ac:dyDescent="0.2">
      <c r="A542" t="str">
        <v>faf16861117fabd211d4ebadb0c433db390da972d2350e526fe5508841820a82</v>
      </c>
      <c r="B542">
        <f>COUNTIF(รายงานลูกหนี้!$A:$A,A542)</f>
        <v>3</v>
      </c>
      <c r="C542">
        <f>COUNTIFS(รายงานลูกหนี้!$A:$A,A542,รายงานลูกหนี้!$K:$K,"&gt;0")</f>
        <v>0</v>
      </c>
      <c r="D542">
        <f>SUMIF(รายงานลูกหนี้!$A:$A,A542,รายงานลูกหนี้!$K:$K)</f>
        <v>0</v>
      </c>
      <c r="E542">
        <f>_xlfn.MAXIFS(รายงานลูกหนี้!$K:$K,รายงานลูกหนี้!$A:$A,A542)</f>
        <v>0</v>
      </c>
      <c r="F542" s="17">
        <f t="shared" si="40"/>
        <v>0</v>
      </c>
      <c r="G542" t="str">
        <f t="shared" si="41"/>
        <v>ชำระตรงเวลา</v>
      </c>
      <c r="H542" t="str">
        <f t="shared" si="42"/>
        <v>ลูกหนี้ชั้นดี</v>
      </c>
      <c r="I542" s="17" cm="1">
        <f t="array" ref="I542">_xlfn.IFS(D542=0,0%, D542&lt;=30,25%, D542&lt;=60,50%, D542&lt;=90,75%, D542&gt;90,100%)</f>
        <v>0</v>
      </c>
      <c r="J542">
        <f>SUMIFS(รายงานลูกหนี้!$G$2:$G$20000, รายงานลูกหนี้!$A$2:$A$20000, $A542, รายงานลูกหนี้!$K$2:$K$20000, 0)</f>
        <v>125490</v>
      </c>
      <c r="K542">
        <f>SUMIFS(รายงานลูกหนี้!$G$2:$G$20000, รายงานลูกหนี้!$A$2:$A$20000, $A542, รายงานลูกหนี้!$K$2:$K$20000, "&gt;=1", รายงานลูกหนี้!$K$2:$K$20000, "&lt;=30")</f>
        <v>0</v>
      </c>
      <c r="L542">
        <f>SUMIFS(รายงานลูกหนี้!$G$2:$G$20000, รายงานลูกหนี้!$A$2:$A$20000, $A542, รายงานลูกหนี้!$K$2:$K$20000, "&gt;=31", รายงานลูกหนี้!$K$2:$K$20000, "&lt;=60")</f>
        <v>0</v>
      </c>
      <c r="M542">
        <f>SUMIFS(รายงานลูกหนี้!$G$2:$G$20000, รายงานลูกหนี้!$A$2:$A$20000, $A542, รายงานลูกหนี้!$K$2:$K$20000, "&gt;=61", รายงานลูกหนี้!$K$2:$K$20000, "&lt;=90")</f>
        <v>0</v>
      </c>
      <c r="N542">
        <f>SUMIFS(รายงานลูกหนี้!$G$2:$G$20000, รายงานลูกหนี้!$A$2:$A$20000, $A542, รายงานลูกหนี้!$K$2:$K$20000, "&gt;90")</f>
        <v>0</v>
      </c>
      <c r="O542">
        <f t="shared" si="43"/>
        <v>125490</v>
      </c>
      <c r="P542" s="17">
        <f t="shared" si="44"/>
        <v>0</v>
      </c>
    </row>
    <row r="543" spans="1:16" x14ac:dyDescent="0.2">
      <c r="A543" t="str">
        <v>429840fc0ba991d64030182d7b5b3e4cf7a66c4ffde8aeff09433a8be77373a0</v>
      </c>
      <c r="B543">
        <f>COUNTIF(รายงานลูกหนี้!$A:$A,A543)</f>
        <v>2</v>
      </c>
      <c r="C543">
        <f>COUNTIFS(รายงานลูกหนี้!$A:$A,A543,รายงานลูกหนี้!$K:$K,"&gt;0")</f>
        <v>1</v>
      </c>
      <c r="D543">
        <f>SUMIF(รายงานลูกหนี้!$A:$A,A543,รายงานลูกหนี้!$K:$K)</f>
        <v>11</v>
      </c>
      <c r="E543">
        <f>_xlfn.MAXIFS(รายงานลูกหนี้!$K:$K,รายงานลูกหนี้!$A:$A,A543)</f>
        <v>11</v>
      </c>
      <c r="F543" s="17">
        <f t="shared" si="40"/>
        <v>0.5</v>
      </c>
      <c r="G543" t="str">
        <f t="shared" si="41"/>
        <v>ค้างชำระ 1 - 30 วัน</v>
      </c>
      <c r="H543" t="str">
        <f t="shared" si="42"/>
        <v>ลูกหนี้ชั้นดี</v>
      </c>
      <c r="I543" s="17" cm="1">
        <f t="array" ref="I543">_xlfn.IFS(D543=0,0%, D543&lt;=30,25%, D543&lt;=60,50%, D543&lt;=90,75%, D543&gt;90,100%)</f>
        <v>0.25</v>
      </c>
      <c r="J543">
        <f>SUMIFS(รายงานลูกหนี้!$G$2:$G$20000, รายงานลูกหนี้!$A$2:$A$20000, $A543, รายงานลูกหนี้!$K$2:$K$20000, 0)</f>
        <v>8320</v>
      </c>
      <c r="K543">
        <f>SUMIFS(รายงานลูกหนี้!$G$2:$G$20000, รายงานลูกหนี้!$A$2:$A$20000, $A543, รายงานลูกหนี้!$K$2:$K$20000, "&gt;=1", รายงานลูกหนี้!$K$2:$K$20000, "&lt;=30")</f>
        <v>5320</v>
      </c>
      <c r="L543">
        <f>SUMIFS(รายงานลูกหนี้!$G$2:$G$20000, รายงานลูกหนี้!$A$2:$A$20000, $A543, รายงานลูกหนี้!$K$2:$K$20000, "&gt;=31", รายงานลูกหนี้!$K$2:$K$20000, "&lt;=60")</f>
        <v>0</v>
      </c>
      <c r="M543">
        <f>SUMIFS(รายงานลูกหนี้!$G$2:$G$20000, รายงานลูกหนี้!$A$2:$A$20000, $A543, รายงานลูกหนี้!$K$2:$K$20000, "&gt;=61", รายงานลูกหนี้!$K$2:$K$20000, "&lt;=90")</f>
        <v>0</v>
      </c>
      <c r="N543">
        <f>SUMIFS(รายงานลูกหนี้!$G$2:$G$20000, รายงานลูกหนี้!$A$2:$A$20000, $A543, รายงานลูกหนี้!$K$2:$K$20000, "&gt;90")</f>
        <v>0</v>
      </c>
      <c r="O543">
        <f t="shared" si="43"/>
        <v>13640</v>
      </c>
      <c r="P543" s="17">
        <f t="shared" si="44"/>
        <v>9.7507331378299117E-2</v>
      </c>
    </row>
    <row r="544" spans="1:16" x14ac:dyDescent="0.2">
      <c r="A544" t="str">
        <v>c4cd5358036aa5692eb12d40fdcfc24f91cc7918eb801c2435fde1b58385104b</v>
      </c>
      <c r="B544">
        <f>COUNTIF(รายงานลูกหนี้!$A:$A,A544)</f>
        <v>1</v>
      </c>
      <c r="C544">
        <f>COUNTIFS(รายงานลูกหนี้!$A:$A,A544,รายงานลูกหนี้!$K:$K,"&gt;0")</f>
        <v>0</v>
      </c>
      <c r="D544">
        <f>SUMIF(รายงานลูกหนี้!$A:$A,A544,รายงานลูกหนี้!$K:$K)</f>
        <v>0</v>
      </c>
      <c r="E544">
        <f>_xlfn.MAXIFS(รายงานลูกหนี้!$K:$K,รายงานลูกหนี้!$A:$A,A544)</f>
        <v>0</v>
      </c>
      <c r="F544" s="17">
        <f t="shared" si="40"/>
        <v>0</v>
      </c>
      <c r="G544" t="str">
        <f t="shared" si="41"/>
        <v>ชำระตรงเวลา</v>
      </c>
      <c r="H544" t="str">
        <f t="shared" si="42"/>
        <v>ลูกหนี้ชั้นดี</v>
      </c>
      <c r="I544" s="17" cm="1">
        <f t="array" ref="I544">_xlfn.IFS(D544=0,0%, D544&lt;=30,25%, D544&lt;=60,50%, D544&lt;=90,75%, D544&gt;90,100%)</f>
        <v>0</v>
      </c>
      <c r="J544">
        <f>SUMIFS(รายงานลูกหนี้!$G$2:$G$20000, รายงานลูกหนี้!$A$2:$A$20000, $A544, รายงานลูกหนี้!$K$2:$K$20000, 0)</f>
        <v>2850</v>
      </c>
      <c r="K544">
        <f>SUMIFS(รายงานลูกหนี้!$G$2:$G$20000, รายงานลูกหนี้!$A$2:$A$20000, $A544, รายงานลูกหนี้!$K$2:$K$20000, "&gt;=1", รายงานลูกหนี้!$K$2:$K$20000, "&lt;=30")</f>
        <v>0</v>
      </c>
      <c r="L544">
        <f>SUMIFS(รายงานลูกหนี้!$G$2:$G$20000, รายงานลูกหนี้!$A$2:$A$20000, $A544, รายงานลูกหนี้!$K$2:$K$20000, "&gt;=31", รายงานลูกหนี้!$K$2:$K$20000, "&lt;=60")</f>
        <v>0</v>
      </c>
      <c r="M544">
        <f>SUMIFS(รายงานลูกหนี้!$G$2:$G$20000, รายงานลูกหนี้!$A$2:$A$20000, $A544, รายงานลูกหนี้!$K$2:$K$20000, "&gt;=61", รายงานลูกหนี้!$K$2:$K$20000, "&lt;=90")</f>
        <v>0</v>
      </c>
      <c r="N544">
        <f>SUMIFS(รายงานลูกหนี้!$G$2:$G$20000, รายงานลูกหนี้!$A$2:$A$20000, $A544, รายงานลูกหนี้!$K$2:$K$20000, "&gt;90")</f>
        <v>0</v>
      </c>
      <c r="O544">
        <f t="shared" si="43"/>
        <v>2850</v>
      </c>
      <c r="P544" s="17">
        <f t="shared" si="44"/>
        <v>0</v>
      </c>
    </row>
    <row r="545" spans="1:16" x14ac:dyDescent="0.2">
      <c r="A545" t="str">
        <v>b1d2afa22e3ced5634c95f4f07b89150178268c7187cccf54d87fdf82d44498f</v>
      </c>
      <c r="B545">
        <f>COUNTIF(รายงานลูกหนี้!$A:$A,A545)</f>
        <v>1</v>
      </c>
      <c r="C545">
        <f>COUNTIFS(รายงานลูกหนี้!$A:$A,A545,รายงานลูกหนี้!$K:$K,"&gt;0")</f>
        <v>0</v>
      </c>
      <c r="D545">
        <f>SUMIF(รายงานลูกหนี้!$A:$A,A545,รายงานลูกหนี้!$K:$K)</f>
        <v>0</v>
      </c>
      <c r="E545">
        <f>_xlfn.MAXIFS(รายงานลูกหนี้!$K:$K,รายงานลูกหนี้!$A:$A,A545)</f>
        <v>0</v>
      </c>
      <c r="F545" s="17">
        <f t="shared" si="40"/>
        <v>0</v>
      </c>
      <c r="G545" t="str">
        <f t="shared" si="41"/>
        <v>ชำระตรงเวลา</v>
      </c>
      <c r="H545" t="str">
        <f t="shared" si="42"/>
        <v>ลูกหนี้ชั้นดี</v>
      </c>
      <c r="I545" s="17" cm="1">
        <f t="array" ref="I545">_xlfn.IFS(D545=0,0%, D545&lt;=30,25%, D545&lt;=60,50%, D545&lt;=90,75%, D545&gt;90,100%)</f>
        <v>0</v>
      </c>
      <c r="J545">
        <f>SUMIFS(รายงานลูกหนี้!$G$2:$G$20000, รายงานลูกหนี้!$A$2:$A$20000, $A545, รายงานลูกหนี้!$K$2:$K$20000, 0)</f>
        <v>270</v>
      </c>
      <c r="K545">
        <f>SUMIFS(รายงานลูกหนี้!$G$2:$G$20000, รายงานลูกหนี้!$A$2:$A$20000, $A545, รายงานลูกหนี้!$K$2:$K$20000, "&gt;=1", รายงานลูกหนี้!$K$2:$K$20000, "&lt;=30")</f>
        <v>0</v>
      </c>
      <c r="L545">
        <f>SUMIFS(รายงานลูกหนี้!$G$2:$G$20000, รายงานลูกหนี้!$A$2:$A$20000, $A545, รายงานลูกหนี้!$K$2:$K$20000, "&gt;=31", รายงานลูกหนี้!$K$2:$K$20000, "&lt;=60")</f>
        <v>0</v>
      </c>
      <c r="M545">
        <f>SUMIFS(รายงานลูกหนี้!$G$2:$G$20000, รายงานลูกหนี้!$A$2:$A$20000, $A545, รายงานลูกหนี้!$K$2:$K$20000, "&gt;=61", รายงานลูกหนี้!$K$2:$K$20000, "&lt;=90")</f>
        <v>0</v>
      </c>
      <c r="N545">
        <f>SUMIFS(รายงานลูกหนี้!$G$2:$G$20000, รายงานลูกหนี้!$A$2:$A$20000, $A545, รายงานลูกหนี้!$K$2:$K$20000, "&gt;90")</f>
        <v>0</v>
      </c>
      <c r="O545">
        <f t="shared" si="43"/>
        <v>270</v>
      </c>
      <c r="P545" s="17">
        <f t="shared" si="44"/>
        <v>0</v>
      </c>
    </row>
    <row r="546" spans="1:16" x14ac:dyDescent="0.2">
      <c r="A546" t="str">
        <v>a264f5e5c484cc1c8e14fbe12093008b8ab4f9af242611043a7e3e299ddd84cc</v>
      </c>
      <c r="B546">
        <f>COUNTIF(รายงานลูกหนี้!$A:$A,A546)</f>
        <v>5</v>
      </c>
      <c r="C546">
        <f>COUNTIFS(รายงานลูกหนี้!$A:$A,A546,รายงานลูกหนี้!$K:$K,"&gt;0")</f>
        <v>1</v>
      </c>
      <c r="D546">
        <f>SUMIF(รายงานลูกหนี้!$A:$A,A546,รายงานลูกหนี้!$K:$K)</f>
        <v>6</v>
      </c>
      <c r="E546">
        <f>_xlfn.MAXIFS(รายงานลูกหนี้!$K:$K,รายงานลูกหนี้!$A:$A,A546)</f>
        <v>6</v>
      </c>
      <c r="F546" s="17">
        <f t="shared" si="40"/>
        <v>0.2</v>
      </c>
      <c r="G546" t="str">
        <f t="shared" si="41"/>
        <v>ค้างชำระ 1 - 30 วัน</v>
      </c>
      <c r="H546" t="str">
        <f t="shared" si="42"/>
        <v>ลูกหนี้ชั้นดี</v>
      </c>
      <c r="I546" s="17" cm="1">
        <f t="array" ref="I546">_xlfn.IFS(D546=0,0%, D546&lt;=30,25%, D546&lt;=60,50%, D546&lt;=90,75%, D546&gt;90,100%)</f>
        <v>0.25</v>
      </c>
      <c r="J546">
        <f>SUMIFS(รายงานลูกหนี้!$G$2:$G$20000, รายงานลูกหนี้!$A$2:$A$20000, $A546, รายงานลูกหนี้!$K$2:$K$20000, 0)</f>
        <v>5450</v>
      </c>
      <c r="K546">
        <f>SUMIFS(รายงานลูกหนี้!$G$2:$G$20000, รายงานลูกหนี้!$A$2:$A$20000, $A546, รายงานลูกหนี้!$K$2:$K$20000, "&gt;=1", รายงานลูกหนี้!$K$2:$K$20000, "&lt;=30")</f>
        <v>2166</v>
      </c>
      <c r="L546">
        <f>SUMIFS(รายงานลูกหนี้!$G$2:$G$20000, รายงานลูกหนี้!$A$2:$A$20000, $A546, รายงานลูกหนี้!$K$2:$K$20000, "&gt;=31", รายงานลูกหนี้!$K$2:$K$20000, "&lt;=60")</f>
        <v>0</v>
      </c>
      <c r="M546">
        <f>SUMIFS(รายงานลูกหนี้!$G$2:$G$20000, รายงานลูกหนี้!$A$2:$A$20000, $A546, รายงานลูกหนี้!$K$2:$K$20000, "&gt;=61", รายงานลูกหนี้!$K$2:$K$20000, "&lt;=90")</f>
        <v>0</v>
      </c>
      <c r="N546">
        <f>SUMIFS(รายงานลูกหนี้!$G$2:$G$20000, รายงานลูกหนี้!$A$2:$A$20000, $A546, รายงานลูกหนี้!$K$2:$K$20000, "&gt;90")</f>
        <v>0</v>
      </c>
      <c r="O546">
        <f t="shared" si="43"/>
        <v>7616</v>
      </c>
      <c r="P546" s="17">
        <f t="shared" si="44"/>
        <v>7.1100315126050417E-2</v>
      </c>
    </row>
    <row r="547" spans="1:16" x14ac:dyDescent="0.2">
      <c r="A547" t="str">
        <v>4b40b61e29e42fe67f1042c651350bb1be51758e324a18c830305f2fdcdaf959</v>
      </c>
      <c r="B547">
        <f>COUNTIF(รายงานลูกหนี้!$A:$A,A547)</f>
        <v>3</v>
      </c>
      <c r="C547">
        <f>COUNTIFS(รายงานลูกหนี้!$A:$A,A547,รายงานลูกหนี้!$K:$K,"&gt;0")</f>
        <v>2</v>
      </c>
      <c r="D547">
        <f>SUMIF(รายงานลูกหนี้!$A:$A,A547,รายงานลูกหนี้!$K:$K)</f>
        <v>4</v>
      </c>
      <c r="E547">
        <f>_xlfn.MAXIFS(รายงานลูกหนี้!$K:$K,รายงานลูกหนี้!$A:$A,A547)</f>
        <v>2</v>
      </c>
      <c r="F547" s="17">
        <f t="shared" si="40"/>
        <v>0.66666666666666663</v>
      </c>
      <c r="G547" t="str">
        <f t="shared" si="41"/>
        <v>ค้างชำระ 1 - 30 วัน</v>
      </c>
      <c r="H547" t="str">
        <f t="shared" si="42"/>
        <v>ลูกหนี้ชั้นดี</v>
      </c>
      <c r="I547" s="17" cm="1">
        <f t="array" ref="I547">_xlfn.IFS(D547=0,0%, D547&lt;=30,25%, D547&lt;=60,50%, D547&lt;=90,75%, D547&gt;90,100%)</f>
        <v>0.25</v>
      </c>
      <c r="J547">
        <f>SUMIFS(รายงานลูกหนี้!$G$2:$G$20000, รายงานลูกหนี้!$A$2:$A$20000, $A547, รายงานลูกหนี้!$K$2:$K$20000, 0)</f>
        <v>24470</v>
      </c>
      <c r="K547">
        <f>SUMIFS(รายงานลูกหนี้!$G$2:$G$20000, รายงานลูกหนี้!$A$2:$A$20000, $A547, รายงานลูกหนี้!$K$2:$K$20000, "&gt;=1", รายงานลูกหนี้!$K$2:$K$20000, "&lt;=30")</f>
        <v>9350</v>
      </c>
      <c r="L547">
        <f>SUMIFS(รายงานลูกหนี้!$G$2:$G$20000, รายงานลูกหนี้!$A$2:$A$20000, $A547, รายงานลูกหนี้!$K$2:$K$20000, "&gt;=31", รายงานลูกหนี้!$K$2:$K$20000, "&lt;=60")</f>
        <v>0</v>
      </c>
      <c r="M547">
        <f>SUMIFS(รายงานลูกหนี้!$G$2:$G$20000, รายงานลูกหนี้!$A$2:$A$20000, $A547, รายงานลูกหนี้!$K$2:$K$20000, "&gt;=61", รายงานลูกหนี้!$K$2:$K$20000, "&lt;=90")</f>
        <v>0</v>
      </c>
      <c r="N547">
        <f>SUMIFS(รายงานลูกหนี้!$G$2:$G$20000, รายงานลูกหนี้!$A$2:$A$20000, $A547, รายงานลูกหนี้!$K$2:$K$20000, "&gt;90")</f>
        <v>0</v>
      </c>
      <c r="O547">
        <f t="shared" si="43"/>
        <v>33820</v>
      </c>
      <c r="P547" s="17">
        <f t="shared" si="44"/>
        <v>6.9115907746895328E-2</v>
      </c>
    </row>
    <row r="548" spans="1:16" x14ac:dyDescent="0.2">
      <c r="A548" t="str">
        <v>2a5fac3e7495c0b5ec37062b7482d01224afbd612e8373aa5c53255171491bdb</v>
      </c>
      <c r="B548">
        <f>COUNTIF(รายงานลูกหนี้!$A:$A,A548)</f>
        <v>6</v>
      </c>
      <c r="C548">
        <f>COUNTIFS(รายงานลูกหนี้!$A:$A,A548,รายงานลูกหนี้!$K:$K,"&gt;0")</f>
        <v>4</v>
      </c>
      <c r="D548">
        <f>SUMIF(รายงานลูกหนี้!$A:$A,A548,รายงานลูกหนี้!$K:$K)</f>
        <v>7</v>
      </c>
      <c r="E548">
        <f>_xlfn.MAXIFS(รายงานลูกหนี้!$K:$K,รายงานลูกหนี้!$A:$A,A548)</f>
        <v>4</v>
      </c>
      <c r="F548" s="17">
        <f t="shared" si="40"/>
        <v>0.66666666666666663</v>
      </c>
      <c r="G548" t="str">
        <f t="shared" si="41"/>
        <v>ค้างชำระ 1 - 30 วัน</v>
      </c>
      <c r="H548" t="str">
        <f t="shared" si="42"/>
        <v>ลูกหนี้ชั้นดี</v>
      </c>
      <c r="I548" s="17" cm="1">
        <f t="array" ref="I548">_xlfn.IFS(D548=0,0%, D548&lt;=30,25%, D548&lt;=60,50%, D548&lt;=90,75%, D548&gt;90,100%)</f>
        <v>0.25</v>
      </c>
      <c r="J548">
        <f>SUMIFS(รายงานลูกหนี้!$G$2:$G$20000, รายงานลูกหนี้!$A$2:$A$20000, $A548, รายงานลูกหนี้!$K$2:$K$20000, 0)</f>
        <v>4410</v>
      </c>
      <c r="K548">
        <f>SUMIFS(รายงานลูกหนี้!$G$2:$G$20000, รายงานลูกหนี้!$A$2:$A$20000, $A548, รายงานลูกหนี้!$K$2:$K$20000, "&gt;=1", รายงานลูกหนี้!$K$2:$K$20000, "&lt;=30")</f>
        <v>3585</v>
      </c>
      <c r="L548">
        <f>SUMIFS(รายงานลูกหนี้!$G$2:$G$20000, รายงานลูกหนี้!$A$2:$A$20000, $A548, รายงานลูกหนี้!$K$2:$K$20000, "&gt;=31", รายงานลูกหนี้!$K$2:$K$20000, "&lt;=60")</f>
        <v>0</v>
      </c>
      <c r="M548">
        <f>SUMIFS(รายงานลูกหนี้!$G$2:$G$20000, รายงานลูกหนี้!$A$2:$A$20000, $A548, รายงานลูกหนี้!$K$2:$K$20000, "&gt;=61", รายงานลูกหนี้!$K$2:$K$20000, "&lt;=90")</f>
        <v>0</v>
      </c>
      <c r="N548">
        <f>SUMIFS(รายงานลูกหนี้!$G$2:$G$20000, รายงานลูกหนี้!$A$2:$A$20000, $A548, รายงานลูกหนี้!$K$2:$K$20000, "&gt;90")</f>
        <v>0</v>
      </c>
      <c r="O548">
        <f t="shared" si="43"/>
        <v>7995</v>
      </c>
      <c r="P548" s="17">
        <f t="shared" si="44"/>
        <v>0.11210131332082551</v>
      </c>
    </row>
    <row r="549" spans="1:16" x14ac:dyDescent="0.2">
      <c r="A549" t="str">
        <v>9f9237db2e2e825eee394360eb7c48bff5439e40748fac59eb536f81d7a088f2</v>
      </c>
      <c r="B549">
        <f>COUNTIF(รายงานลูกหนี้!$A:$A,A549)</f>
        <v>9</v>
      </c>
      <c r="C549">
        <f>COUNTIFS(รายงานลูกหนี้!$A:$A,A549,รายงานลูกหนี้!$K:$K,"&gt;0")</f>
        <v>2</v>
      </c>
      <c r="D549">
        <f>SUMIF(รายงานลูกหนี้!$A:$A,A549,รายงานลูกหนี้!$K:$K)</f>
        <v>26</v>
      </c>
      <c r="E549">
        <f>_xlfn.MAXIFS(รายงานลูกหนี้!$K:$K,รายงานลูกหนี้!$A:$A,A549)</f>
        <v>13</v>
      </c>
      <c r="F549" s="17">
        <f t="shared" si="40"/>
        <v>0.22222222222222221</v>
      </c>
      <c r="G549" t="str">
        <f t="shared" si="41"/>
        <v>ค้างชำระ 1 - 30 วัน</v>
      </c>
      <c r="H549" t="str">
        <f t="shared" si="42"/>
        <v>ลูกหนี้ชั้นดี</v>
      </c>
      <c r="I549" s="17" cm="1">
        <f t="array" ref="I549">_xlfn.IFS(D549=0,0%, D549&lt;=30,25%, D549&lt;=60,50%, D549&lt;=90,75%, D549&gt;90,100%)</f>
        <v>0.25</v>
      </c>
      <c r="J549">
        <f>SUMIFS(รายงานลูกหนี้!$G$2:$G$20000, รายงานลูกหนี้!$A$2:$A$20000, $A549, รายงานลูกหนี้!$K$2:$K$20000, 0)</f>
        <v>33432</v>
      </c>
      <c r="K549">
        <f>SUMIFS(รายงานลูกหนี้!$G$2:$G$20000, รายงานลูกหนี้!$A$2:$A$20000, $A549, รายงานลูกหนี้!$K$2:$K$20000, "&gt;=1", รายงานลูกหนี้!$K$2:$K$20000, "&lt;=30")</f>
        <v>5298</v>
      </c>
      <c r="L549">
        <f>SUMIFS(รายงานลูกหนี้!$G$2:$G$20000, รายงานลูกหนี้!$A$2:$A$20000, $A549, รายงานลูกหนี้!$K$2:$K$20000, "&gt;=31", รายงานลูกหนี้!$K$2:$K$20000, "&lt;=60")</f>
        <v>0</v>
      </c>
      <c r="M549">
        <f>SUMIFS(รายงานลูกหนี้!$G$2:$G$20000, รายงานลูกหนี้!$A$2:$A$20000, $A549, รายงานลูกหนี้!$K$2:$K$20000, "&gt;=61", รายงานลูกหนี้!$K$2:$K$20000, "&lt;=90")</f>
        <v>0</v>
      </c>
      <c r="N549">
        <f>SUMIFS(รายงานลูกหนี้!$G$2:$G$20000, รายงานลูกหนี้!$A$2:$A$20000, $A549, รายงานลูกหนี้!$K$2:$K$20000, "&gt;90")</f>
        <v>0</v>
      </c>
      <c r="O549">
        <f t="shared" si="43"/>
        <v>38730</v>
      </c>
      <c r="P549" s="17">
        <f t="shared" si="44"/>
        <v>3.4198295894655305E-2</v>
      </c>
    </row>
    <row r="550" spans="1:16" x14ac:dyDescent="0.2">
      <c r="A550" t="str">
        <v>db3f9e8667fb00851b9fa6faa262d4d7d70c46086dddccf4abf5184d68aff59a</v>
      </c>
      <c r="B550">
        <f>COUNTIF(รายงานลูกหนี้!$A:$A,A550)</f>
        <v>1</v>
      </c>
      <c r="C550">
        <f>COUNTIFS(รายงานลูกหนี้!$A:$A,A550,รายงานลูกหนี้!$K:$K,"&gt;0")</f>
        <v>1</v>
      </c>
      <c r="D550">
        <f>SUMIF(รายงานลูกหนี้!$A:$A,A550,รายงานลูกหนี้!$K:$K)</f>
        <v>2</v>
      </c>
      <c r="E550">
        <f>_xlfn.MAXIFS(รายงานลูกหนี้!$K:$K,รายงานลูกหนี้!$A:$A,A550)</f>
        <v>2</v>
      </c>
      <c r="F550" s="17">
        <f t="shared" si="40"/>
        <v>1</v>
      </c>
      <c r="G550" t="str">
        <f t="shared" si="41"/>
        <v>ค้างชำระ 1 - 30 วัน</v>
      </c>
      <c r="H550" t="str">
        <f t="shared" si="42"/>
        <v>ลูกหนี้ชั้นดี</v>
      </c>
      <c r="I550" s="17" cm="1">
        <f t="array" ref="I550">_xlfn.IFS(D550=0,0%, D550&lt;=30,25%, D550&lt;=60,50%, D550&lt;=90,75%, D550&gt;90,100%)</f>
        <v>0.25</v>
      </c>
      <c r="J550">
        <f>SUMIFS(รายงานลูกหนี้!$G$2:$G$20000, รายงานลูกหนี้!$A$2:$A$20000, $A550, รายงานลูกหนี้!$K$2:$K$20000, 0)</f>
        <v>0</v>
      </c>
      <c r="K550">
        <f>SUMIFS(รายงานลูกหนี้!$G$2:$G$20000, รายงานลูกหนี้!$A$2:$A$20000, $A550, รายงานลูกหนี้!$K$2:$K$20000, "&gt;=1", รายงานลูกหนี้!$K$2:$K$20000, "&lt;=30")</f>
        <v>1010</v>
      </c>
      <c r="L550">
        <f>SUMIFS(รายงานลูกหนี้!$G$2:$G$20000, รายงานลูกหนี้!$A$2:$A$20000, $A550, รายงานลูกหนี้!$K$2:$K$20000, "&gt;=31", รายงานลูกหนี้!$K$2:$K$20000, "&lt;=60")</f>
        <v>0</v>
      </c>
      <c r="M550">
        <f>SUMIFS(รายงานลูกหนี้!$G$2:$G$20000, รายงานลูกหนี้!$A$2:$A$20000, $A550, รายงานลูกหนี้!$K$2:$K$20000, "&gt;=61", รายงานลูกหนี้!$K$2:$K$20000, "&lt;=90")</f>
        <v>0</v>
      </c>
      <c r="N550">
        <f>SUMIFS(รายงานลูกหนี้!$G$2:$G$20000, รายงานลูกหนี้!$A$2:$A$20000, $A550, รายงานลูกหนี้!$K$2:$K$20000, "&gt;90")</f>
        <v>0</v>
      </c>
      <c r="O550">
        <f t="shared" si="43"/>
        <v>1010</v>
      </c>
      <c r="P550" s="17">
        <f t="shared" si="44"/>
        <v>0.25</v>
      </c>
    </row>
    <row r="551" spans="1:16" x14ac:dyDescent="0.2">
      <c r="A551" t="str">
        <v>e65beb94392b40031d845ea9e69d19e57fadf9f25a2ca4e1998b247aed4b79cd</v>
      </c>
      <c r="B551">
        <f>COUNTIF(รายงานลูกหนี้!$A:$A,A551)</f>
        <v>2</v>
      </c>
      <c r="C551">
        <f>COUNTIFS(รายงานลูกหนี้!$A:$A,A551,รายงานลูกหนี้!$K:$K,"&gt;0")</f>
        <v>1</v>
      </c>
      <c r="D551">
        <f>SUMIF(รายงานลูกหนี้!$A:$A,A551,รายงานลูกหนี้!$K:$K)</f>
        <v>2</v>
      </c>
      <c r="E551">
        <f>_xlfn.MAXIFS(รายงานลูกหนี้!$K:$K,รายงานลูกหนี้!$A:$A,A551)</f>
        <v>2</v>
      </c>
      <c r="F551" s="17">
        <f t="shared" si="40"/>
        <v>0.5</v>
      </c>
      <c r="G551" t="str">
        <f t="shared" si="41"/>
        <v>ค้างชำระ 1 - 30 วัน</v>
      </c>
      <c r="H551" t="str">
        <f t="shared" si="42"/>
        <v>ลูกหนี้ชั้นดี</v>
      </c>
      <c r="I551" s="17" cm="1">
        <f t="array" ref="I551">_xlfn.IFS(D551=0,0%, D551&lt;=30,25%, D551&lt;=60,50%, D551&lt;=90,75%, D551&gt;90,100%)</f>
        <v>0.25</v>
      </c>
      <c r="J551">
        <f>SUMIFS(รายงานลูกหนี้!$G$2:$G$20000, รายงานลูกหนี้!$A$2:$A$20000, $A551, รายงานลูกหนี้!$K$2:$K$20000, 0)</f>
        <v>1250</v>
      </c>
      <c r="K551">
        <f>SUMIFS(รายงานลูกหนี้!$G$2:$G$20000, รายงานลูกหนี้!$A$2:$A$20000, $A551, รายงานลูกหนี้!$K$2:$K$20000, "&gt;=1", รายงานลูกหนี้!$K$2:$K$20000, "&lt;=30")</f>
        <v>500</v>
      </c>
      <c r="L551">
        <f>SUMIFS(รายงานลูกหนี้!$G$2:$G$20000, รายงานลูกหนี้!$A$2:$A$20000, $A551, รายงานลูกหนี้!$K$2:$K$20000, "&gt;=31", รายงานลูกหนี้!$K$2:$K$20000, "&lt;=60")</f>
        <v>0</v>
      </c>
      <c r="M551">
        <f>SUMIFS(รายงานลูกหนี้!$G$2:$G$20000, รายงานลูกหนี้!$A$2:$A$20000, $A551, รายงานลูกหนี้!$K$2:$K$20000, "&gt;=61", รายงานลูกหนี้!$K$2:$K$20000, "&lt;=90")</f>
        <v>0</v>
      </c>
      <c r="N551">
        <f>SUMIFS(รายงานลูกหนี้!$G$2:$G$20000, รายงานลูกหนี้!$A$2:$A$20000, $A551, รายงานลูกหนี้!$K$2:$K$20000, "&gt;90")</f>
        <v>0</v>
      </c>
      <c r="O551">
        <f t="shared" si="43"/>
        <v>1750</v>
      </c>
      <c r="P551" s="17">
        <f t="shared" si="44"/>
        <v>7.1428571428571425E-2</v>
      </c>
    </row>
    <row r="552" spans="1:16" x14ac:dyDescent="0.2">
      <c r="A552" t="str">
        <v>b8ded97f67487d134b540b494a99e0792353e1b458a9784ffce326b85ebe5c48</v>
      </c>
      <c r="B552">
        <f>COUNTIF(รายงานลูกหนี้!$A:$A,A552)</f>
        <v>3</v>
      </c>
      <c r="C552">
        <f>COUNTIFS(รายงานลูกหนี้!$A:$A,A552,รายงานลูกหนี้!$K:$K,"&gt;0")</f>
        <v>1</v>
      </c>
      <c r="D552">
        <f>SUMIF(รายงานลูกหนี้!$A:$A,A552,รายงานลูกหนี้!$K:$K)</f>
        <v>2</v>
      </c>
      <c r="E552">
        <f>_xlfn.MAXIFS(รายงานลูกหนี้!$K:$K,รายงานลูกหนี้!$A:$A,A552)</f>
        <v>2</v>
      </c>
      <c r="F552" s="17">
        <f t="shared" si="40"/>
        <v>0.33333333333333331</v>
      </c>
      <c r="G552" t="str">
        <f t="shared" si="41"/>
        <v>ค้างชำระ 1 - 30 วัน</v>
      </c>
      <c r="H552" t="str">
        <f t="shared" si="42"/>
        <v>ลูกหนี้ชั้นดี</v>
      </c>
      <c r="I552" s="17" cm="1">
        <f t="array" ref="I552">_xlfn.IFS(D552=0,0%, D552&lt;=30,25%, D552&lt;=60,50%, D552&lt;=90,75%, D552&gt;90,100%)</f>
        <v>0.25</v>
      </c>
      <c r="J552">
        <f>SUMIFS(รายงานลูกหนี้!$G$2:$G$20000, รายงานลูกหนี้!$A$2:$A$20000, $A552, รายงานลูกหนี้!$K$2:$K$20000, 0)</f>
        <v>2270</v>
      </c>
      <c r="K552">
        <f>SUMIFS(รายงานลูกหนี้!$G$2:$G$20000, รายงานลูกหนี้!$A$2:$A$20000, $A552, รายงานลูกหนี้!$K$2:$K$20000, "&gt;=1", รายงานลูกหนี้!$K$2:$K$20000, "&lt;=30")</f>
        <v>785</v>
      </c>
      <c r="L552">
        <f>SUMIFS(รายงานลูกหนี้!$G$2:$G$20000, รายงานลูกหนี้!$A$2:$A$20000, $A552, รายงานลูกหนี้!$K$2:$K$20000, "&gt;=31", รายงานลูกหนี้!$K$2:$K$20000, "&lt;=60")</f>
        <v>0</v>
      </c>
      <c r="M552">
        <f>SUMIFS(รายงานลูกหนี้!$G$2:$G$20000, รายงานลูกหนี้!$A$2:$A$20000, $A552, รายงานลูกหนี้!$K$2:$K$20000, "&gt;=61", รายงานลูกหนี้!$K$2:$K$20000, "&lt;=90")</f>
        <v>0</v>
      </c>
      <c r="N552">
        <f>SUMIFS(รายงานลูกหนี้!$G$2:$G$20000, รายงานลูกหนี้!$A$2:$A$20000, $A552, รายงานลูกหนี้!$K$2:$K$20000, "&gt;90")</f>
        <v>0</v>
      </c>
      <c r="O552">
        <f t="shared" si="43"/>
        <v>3055</v>
      </c>
      <c r="P552" s="17">
        <f t="shared" si="44"/>
        <v>6.4238952536824878E-2</v>
      </c>
    </row>
    <row r="553" spans="1:16" x14ac:dyDescent="0.2">
      <c r="A553" t="str">
        <v>bce7133984c68e0281514b6ad3ed50198a9535acca541bc7d716077fd6e8924b</v>
      </c>
      <c r="B553">
        <f>COUNTIF(รายงานลูกหนี้!$A:$A,A553)</f>
        <v>11</v>
      </c>
      <c r="C553">
        <f>COUNTIFS(รายงานลูกหนี้!$A:$A,A553,รายงานลูกหนี้!$K:$K,"&gt;0")</f>
        <v>4</v>
      </c>
      <c r="D553">
        <f>SUMIF(รายงานลูกหนี้!$A:$A,A553,รายงานลูกหนี้!$K:$K)</f>
        <v>11</v>
      </c>
      <c r="E553">
        <f>_xlfn.MAXIFS(รายงานลูกหนี้!$K:$K,รายงานลูกหนี้!$A:$A,A553)</f>
        <v>5</v>
      </c>
      <c r="F553" s="17">
        <f t="shared" si="40"/>
        <v>0.36363636363636365</v>
      </c>
      <c r="G553" t="str">
        <f t="shared" si="41"/>
        <v>ค้างชำระ 1 - 30 วัน</v>
      </c>
      <c r="H553" t="str">
        <f t="shared" si="42"/>
        <v>ลูกหนี้ชั้นดี</v>
      </c>
      <c r="I553" s="17" cm="1">
        <f t="array" ref="I553">_xlfn.IFS(D553=0,0%, D553&lt;=30,25%, D553&lt;=60,50%, D553&lt;=90,75%, D553&gt;90,100%)</f>
        <v>0.25</v>
      </c>
      <c r="J553">
        <f>SUMIFS(รายงานลูกหนี้!$G$2:$G$20000, รายงานลูกหนี้!$A$2:$A$20000, $A553, รายงานลูกหนี้!$K$2:$K$20000, 0)</f>
        <v>113732</v>
      </c>
      <c r="K553">
        <f>SUMIFS(รายงานลูกหนี้!$G$2:$G$20000, รายงานลูกหนี้!$A$2:$A$20000, $A553, รายงานลูกหนี้!$K$2:$K$20000, "&gt;=1", รายงานลูกหนี้!$K$2:$K$20000, "&lt;=30")</f>
        <v>6080</v>
      </c>
      <c r="L553">
        <f>SUMIFS(รายงานลูกหนี้!$G$2:$G$20000, รายงานลูกหนี้!$A$2:$A$20000, $A553, รายงานลูกหนี้!$K$2:$K$20000, "&gt;=31", รายงานลูกหนี้!$K$2:$K$20000, "&lt;=60")</f>
        <v>0</v>
      </c>
      <c r="M553">
        <f>SUMIFS(รายงานลูกหนี้!$G$2:$G$20000, รายงานลูกหนี้!$A$2:$A$20000, $A553, รายงานลูกหนี้!$K$2:$K$20000, "&gt;=61", รายงานลูกหนี้!$K$2:$K$20000, "&lt;=90")</f>
        <v>0</v>
      </c>
      <c r="N553">
        <f>SUMIFS(รายงานลูกหนี้!$G$2:$G$20000, รายงานลูกหนี้!$A$2:$A$20000, $A553, รายงานลูกหนี้!$K$2:$K$20000, "&gt;90")</f>
        <v>0</v>
      </c>
      <c r="O553">
        <f t="shared" si="43"/>
        <v>119812</v>
      </c>
      <c r="P553" s="17">
        <f t="shared" si="44"/>
        <v>1.2686542249524254E-2</v>
      </c>
    </row>
    <row r="554" spans="1:16" x14ac:dyDescent="0.2">
      <c r="A554" t="str">
        <v>931e1f845a33b6daccfb3e0f3b0e03351c817aee901c368bd7d89921a7744462</v>
      </c>
      <c r="B554">
        <f>COUNTIF(รายงานลูกหนี้!$A:$A,A554)</f>
        <v>2</v>
      </c>
      <c r="C554">
        <f>COUNTIFS(รายงานลูกหนี้!$A:$A,A554,รายงานลูกหนี้!$K:$K,"&gt;0")</f>
        <v>0</v>
      </c>
      <c r="D554">
        <f>SUMIF(รายงานลูกหนี้!$A:$A,A554,รายงานลูกหนี้!$K:$K)</f>
        <v>0</v>
      </c>
      <c r="E554">
        <f>_xlfn.MAXIFS(รายงานลูกหนี้!$K:$K,รายงานลูกหนี้!$A:$A,A554)</f>
        <v>0</v>
      </c>
      <c r="F554" s="17">
        <f t="shared" si="40"/>
        <v>0</v>
      </c>
      <c r="G554" t="str">
        <f t="shared" si="41"/>
        <v>ชำระตรงเวลา</v>
      </c>
      <c r="H554" t="str">
        <f t="shared" si="42"/>
        <v>ลูกหนี้ชั้นดี</v>
      </c>
      <c r="I554" s="17" cm="1">
        <f t="array" ref="I554">_xlfn.IFS(D554=0,0%, D554&lt;=30,25%, D554&lt;=60,50%, D554&lt;=90,75%, D554&gt;90,100%)</f>
        <v>0</v>
      </c>
      <c r="J554">
        <f>SUMIFS(รายงานลูกหนี้!$G$2:$G$20000, รายงานลูกหนี้!$A$2:$A$20000, $A554, รายงานลูกหนี้!$K$2:$K$20000, 0)</f>
        <v>3515</v>
      </c>
      <c r="K554">
        <f>SUMIFS(รายงานลูกหนี้!$G$2:$G$20000, รายงานลูกหนี้!$A$2:$A$20000, $A554, รายงานลูกหนี้!$K$2:$K$20000, "&gt;=1", รายงานลูกหนี้!$K$2:$K$20000, "&lt;=30")</f>
        <v>0</v>
      </c>
      <c r="L554">
        <f>SUMIFS(รายงานลูกหนี้!$G$2:$G$20000, รายงานลูกหนี้!$A$2:$A$20000, $A554, รายงานลูกหนี้!$K$2:$K$20000, "&gt;=31", รายงานลูกหนี้!$K$2:$K$20000, "&lt;=60")</f>
        <v>0</v>
      </c>
      <c r="M554">
        <f>SUMIFS(รายงานลูกหนี้!$G$2:$G$20000, รายงานลูกหนี้!$A$2:$A$20000, $A554, รายงานลูกหนี้!$K$2:$K$20000, "&gt;=61", รายงานลูกหนี้!$K$2:$K$20000, "&lt;=90")</f>
        <v>0</v>
      </c>
      <c r="N554">
        <f>SUMIFS(รายงานลูกหนี้!$G$2:$G$20000, รายงานลูกหนี้!$A$2:$A$20000, $A554, รายงานลูกหนี้!$K$2:$K$20000, "&gt;90")</f>
        <v>0</v>
      </c>
      <c r="O554">
        <f t="shared" si="43"/>
        <v>3515</v>
      </c>
      <c r="P554" s="17">
        <f t="shared" si="44"/>
        <v>0</v>
      </c>
    </row>
    <row r="555" spans="1:16" x14ac:dyDescent="0.2">
      <c r="A555" t="str">
        <v>fab424a7c940d14dc13920f727cd6b0bc693740af32ad34bdae6ab77282e8ab4</v>
      </c>
      <c r="B555">
        <f>COUNTIF(รายงานลูกหนี้!$A:$A,A555)</f>
        <v>4</v>
      </c>
      <c r="C555">
        <f>COUNTIFS(รายงานลูกหนี้!$A:$A,A555,รายงานลูกหนี้!$K:$K,"&gt;0")</f>
        <v>0</v>
      </c>
      <c r="D555">
        <f>SUMIF(รายงานลูกหนี้!$A:$A,A555,รายงานลูกหนี้!$K:$K)</f>
        <v>0</v>
      </c>
      <c r="E555">
        <f>_xlfn.MAXIFS(รายงานลูกหนี้!$K:$K,รายงานลูกหนี้!$A:$A,A555)</f>
        <v>0</v>
      </c>
      <c r="F555" s="17">
        <f t="shared" si="40"/>
        <v>0</v>
      </c>
      <c r="G555" t="str">
        <f t="shared" si="41"/>
        <v>ชำระตรงเวลา</v>
      </c>
      <c r="H555" t="str">
        <f t="shared" si="42"/>
        <v>ลูกหนี้ชั้นดี</v>
      </c>
      <c r="I555" s="17" cm="1">
        <f t="array" ref="I555">_xlfn.IFS(D555=0,0%, D555&lt;=30,25%, D555&lt;=60,50%, D555&lt;=90,75%, D555&gt;90,100%)</f>
        <v>0</v>
      </c>
      <c r="J555">
        <f>SUMIFS(รายงานลูกหนี้!$G$2:$G$20000, รายงานลูกหนี้!$A$2:$A$20000, $A555, รายงานลูกหนี้!$K$2:$K$20000, 0)</f>
        <v>10462</v>
      </c>
      <c r="K555">
        <f>SUMIFS(รายงานลูกหนี้!$G$2:$G$20000, รายงานลูกหนี้!$A$2:$A$20000, $A555, รายงานลูกหนี้!$K$2:$K$20000, "&gt;=1", รายงานลูกหนี้!$K$2:$K$20000, "&lt;=30")</f>
        <v>0</v>
      </c>
      <c r="L555">
        <f>SUMIFS(รายงานลูกหนี้!$G$2:$G$20000, รายงานลูกหนี้!$A$2:$A$20000, $A555, รายงานลูกหนี้!$K$2:$K$20000, "&gt;=31", รายงานลูกหนี้!$K$2:$K$20000, "&lt;=60")</f>
        <v>0</v>
      </c>
      <c r="M555">
        <f>SUMIFS(รายงานลูกหนี้!$G$2:$G$20000, รายงานลูกหนี้!$A$2:$A$20000, $A555, รายงานลูกหนี้!$K$2:$K$20000, "&gt;=61", รายงานลูกหนี้!$K$2:$K$20000, "&lt;=90")</f>
        <v>0</v>
      </c>
      <c r="N555">
        <f>SUMIFS(รายงานลูกหนี้!$G$2:$G$20000, รายงานลูกหนี้!$A$2:$A$20000, $A555, รายงานลูกหนี้!$K$2:$K$20000, "&gt;90")</f>
        <v>0</v>
      </c>
      <c r="O555">
        <f t="shared" si="43"/>
        <v>10462</v>
      </c>
      <c r="P555" s="17">
        <f t="shared" si="44"/>
        <v>0</v>
      </c>
    </row>
    <row r="556" spans="1:16" x14ac:dyDescent="0.2">
      <c r="A556" t="str">
        <v>a26520b695ac67d2da01f1604e877ad7de96b448e86c1f6adca6c6d4d4270dd8</v>
      </c>
      <c r="B556">
        <f>COUNTIF(รายงานลูกหนี้!$A:$A,A556)</f>
        <v>3</v>
      </c>
      <c r="C556">
        <f>COUNTIFS(รายงานลูกหนี้!$A:$A,A556,รายงานลูกหนี้!$K:$K,"&gt;0")</f>
        <v>3</v>
      </c>
      <c r="D556">
        <f>SUMIF(รายงานลูกหนี้!$A:$A,A556,รายงานลูกหนี้!$K:$K)</f>
        <v>3</v>
      </c>
      <c r="E556">
        <f>_xlfn.MAXIFS(รายงานลูกหนี้!$K:$K,รายงานลูกหนี้!$A:$A,A556)</f>
        <v>1</v>
      </c>
      <c r="F556" s="17">
        <f t="shared" si="40"/>
        <v>1</v>
      </c>
      <c r="G556" t="str">
        <f t="shared" si="41"/>
        <v>ค้างชำระ 1 - 30 วัน</v>
      </c>
      <c r="H556" t="str">
        <f t="shared" si="42"/>
        <v>ลูกหนี้ชั้นดี</v>
      </c>
      <c r="I556" s="17" cm="1">
        <f t="array" ref="I556">_xlfn.IFS(D556=0,0%, D556&lt;=30,25%, D556&lt;=60,50%, D556&lt;=90,75%, D556&gt;90,100%)</f>
        <v>0.25</v>
      </c>
      <c r="J556">
        <f>SUMIFS(รายงานลูกหนี้!$G$2:$G$20000, รายงานลูกหนี้!$A$2:$A$20000, $A556, รายงานลูกหนี้!$K$2:$K$20000, 0)</f>
        <v>0</v>
      </c>
      <c r="K556">
        <f>SUMIFS(รายงานลูกหนี้!$G$2:$G$20000, รายงานลูกหนี้!$A$2:$A$20000, $A556, รายงานลูกหนี้!$K$2:$K$20000, "&gt;=1", รายงานลูกหนี้!$K$2:$K$20000, "&lt;=30")</f>
        <v>690</v>
      </c>
      <c r="L556">
        <f>SUMIFS(รายงานลูกหนี้!$G$2:$G$20000, รายงานลูกหนี้!$A$2:$A$20000, $A556, รายงานลูกหนี้!$K$2:$K$20000, "&gt;=31", รายงานลูกหนี้!$K$2:$K$20000, "&lt;=60")</f>
        <v>0</v>
      </c>
      <c r="M556">
        <f>SUMIFS(รายงานลูกหนี้!$G$2:$G$20000, รายงานลูกหนี้!$A$2:$A$20000, $A556, รายงานลูกหนี้!$K$2:$K$20000, "&gt;=61", รายงานลูกหนี้!$K$2:$K$20000, "&lt;=90")</f>
        <v>0</v>
      </c>
      <c r="N556">
        <f>SUMIFS(รายงานลูกหนี้!$G$2:$G$20000, รายงานลูกหนี้!$A$2:$A$20000, $A556, รายงานลูกหนี้!$K$2:$K$20000, "&gt;90")</f>
        <v>0</v>
      </c>
      <c r="O556">
        <f t="shared" si="43"/>
        <v>690</v>
      </c>
      <c r="P556" s="17">
        <f t="shared" si="44"/>
        <v>0.25</v>
      </c>
    </row>
    <row r="557" spans="1:16" x14ac:dyDescent="0.2">
      <c r="A557" t="str">
        <v>168ba7ded85fc68377d3fff0c434a48996102de76891c0a124cceaf5b2eb8bb4</v>
      </c>
      <c r="B557">
        <f>COUNTIF(รายงานลูกหนี้!$A:$A,A557)</f>
        <v>37</v>
      </c>
      <c r="C557">
        <f>COUNTIFS(รายงานลูกหนี้!$A:$A,A557,รายงานลูกหนี้!$K:$K,"&gt;0")</f>
        <v>17</v>
      </c>
      <c r="D557">
        <f>SUMIF(รายงานลูกหนี้!$A:$A,A557,รายงานลูกหนี้!$K:$K)</f>
        <v>22</v>
      </c>
      <c r="E557">
        <f>_xlfn.MAXIFS(รายงานลูกหนี้!$K:$K,รายงานลูกหนี้!$A:$A,A557)</f>
        <v>6</v>
      </c>
      <c r="F557" s="17">
        <f t="shared" si="40"/>
        <v>0.45945945945945948</v>
      </c>
      <c r="G557" t="str">
        <f t="shared" si="41"/>
        <v>ค้างชำระ 1 - 30 วัน</v>
      </c>
      <c r="H557" t="str">
        <f t="shared" si="42"/>
        <v>ลูกหนี้ชั้นดี</v>
      </c>
      <c r="I557" s="17" cm="1">
        <f t="array" ref="I557">_xlfn.IFS(D557=0,0%, D557&lt;=30,25%, D557&lt;=60,50%, D557&lt;=90,75%, D557&gt;90,100%)</f>
        <v>0.25</v>
      </c>
      <c r="J557">
        <f>SUMIFS(รายงานลูกหนี้!$G$2:$G$20000, รายงานลูกหนี้!$A$2:$A$20000, $A557, รายงานลูกหนี้!$K$2:$K$20000, 0)</f>
        <v>108460</v>
      </c>
      <c r="K557">
        <f>SUMIFS(รายงานลูกหนี้!$G$2:$G$20000, รายงานลูกหนี้!$A$2:$A$20000, $A557, รายงานลูกหนี้!$K$2:$K$20000, "&gt;=1", รายงานลูกหนี้!$K$2:$K$20000, "&lt;=30")</f>
        <v>77224</v>
      </c>
      <c r="L557">
        <f>SUMIFS(รายงานลูกหนี้!$G$2:$G$20000, รายงานลูกหนี้!$A$2:$A$20000, $A557, รายงานลูกหนี้!$K$2:$K$20000, "&gt;=31", รายงานลูกหนี้!$K$2:$K$20000, "&lt;=60")</f>
        <v>0</v>
      </c>
      <c r="M557">
        <f>SUMIFS(รายงานลูกหนี้!$G$2:$G$20000, รายงานลูกหนี้!$A$2:$A$20000, $A557, รายงานลูกหนี้!$K$2:$K$20000, "&gt;=61", รายงานลูกหนี้!$K$2:$K$20000, "&lt;=90")</f>
        <v>0</v>
      </c>
      <c r="N557">
        <f>SUMIFS(รายงานลูกหนี้!$G$2:$G$20000, รายงานลูกหนี้!$A$2:$A$20000, $A557, รายงานลูกหนี้!$K$2:$K$20000, "&gt;90")</f>
        <v>0</v>
      </c>
      <c r="O557">
        <f t="shared" si="43"/>
        <v>185684</v>
      </c>
      <c r="P557" s="17">
        <f t="shared" si="44"/>
        <v>0.103972340104694</v>
      </c>
    </row>
    <row r="558" spans="1:16" x14ac:dyDescent="0.2">
      <c r="A558" t="str">
        <v>e5f37f171109b3f6537bd3756d09e43efa2725393361e1ecf08a3c0803111aba</v>
      </c>
      <c r="B558">
        <f>COUNTIF(รายงานลูกหนี้!$A:$A,A558)</f>
        <v>45</v>
      </c>
      <c r="C558">
        <f>COUNTIFS(รายงานลูกหนี้!$A:$A,A558,รายงานลูกหนี้!$K:$K,"&gt;0")</f>
        <v>21</v>
      </c>
      <c r="D558">
        <f>SUMIF(รายงานลูกหนี้!$A:$A,A558,รายงานลูกหนี้!$K:$K)</f>
        <v>32</v>
      </c>
      <c r="E558">
        <f>_xlfn.MAXIFS(รายงานลูกหนี้!$K:$K,รายงานลูกหนี้!$A:$A,A558)</f>
        <v>2</v>
      </c>
      <c r="F558" s="17">
        <f t="shared" si="40"/>
        <v>0.46666666666666667</v>
      </c>
      <c r="G558" t="str">
        <f t="shared" si="41"/>
        <v>ค้างชำระ 1 - 30 วัน</v>
      </c>
      <c r="H558" t="str">
        <f t="shared" si="42"/>
        <v>ลูกหนี้ชั้นดี</v>
      </c>
      <c r="I558" s="17" cm="1">
        <f t="array" ref="I558">_xlfn.IFS(D558=0,0%, D558&lt;=30,25%, D558&lt;=60,50%, D558&lt;=90,75%, D558&gt;90,100%)</f>
        <v>0.5</v>
      </c>
      <c r="J558">
        <f>SUMIFS(รายงานลูกหนี้!$G$2:$G$20000, รายงานลูกหนี้!$A$2:$A$20000, $A558, รายงานลูกหนี้!$K$2:$K$20000, 0)</f>
        <v>54321</v>
      </c>
      <c r="K558">
        <f>SUMIFS(รายงานลูกหนี้!$G$2:$G$20000, รายงานลูกหนี้!$A$2:$A$20000, $A558, รายงานลูกหนี้!$K$2:$K$20000, "&gt;=1", รายงานลูกหนี้!$K$2:$K$20000, "&lt;=30")</f>
        <v>27865</v>
      </c>
      <c r="L558">
        <f>SUMIFS(รายงานลูกหนี้!$G$2:$G$20000, รายงานลูกหนี้!$A$2:$A$20000, $A558, รายงานลูกหนี้!$K$2:$K$20000, "&gt;=31", รายงานลูกหนี้!$K$2:$K$20000, "&lt;=60")</f>
        <v>0</v>
      </c>
      <c r="M558">
        <f>SUMIFS(รายงานลูกหนี้!$G$2:$G$20000, รายงานลูกหนี้!$A$2:$A$20000, $A558, รายงานลูกหนี้!$K$2:$K$20000, "&gt;=61", รายงานลูกหนี้!$K$2:$K$20000, "&lt;=90")</f>
        <v>0</v>
      </c>
      <c r="N558">
        <f>SUMIFS(รายงานลูกหนี้!$G$2:$G$20000, รายงานลูกหนี้!$A$2:$A$20000, $A558, รายงานลูกหนี้!$K$2:$K$20000, "&gt;90")</f>
        <v>0</v>
      </c>
      <c r="O558">
        <f t="shared" si="43"/>
        <v>82186</v>
      </c>
      <c r="P558" s="17">
        <f t="shared" si="44"/>
        <v>8.4762003260896016E-2</v>
      </c>
    </row>
    <row r="559" spans="1:16" x14ac:dyDescent="0.2">
      <c r="A559" t="str">
        <v>c44bcbd9c96f5103e3cb2466e9924ec6c73c04c9417efcc27cb61123a6f08a0e</v>
      </c>
      <c r="B559">
        <f>COUNTIF(รายงานลูกหนี้!$A:$A,A559)</f>
        <v>1</v>
      </c>
      <c r="C559">
        <f>COUNTIFS(รายงานลูกหนี้!$A:$A,A559,รายงานลูกหนี้!$K:$K,"&gt;0")</f>
        <v>0</v>
      </c>
      <c r="D559">
        <f>SUMIF(รายงานลูกหนี้!$A:$A,A559,รายงานลูกหนี้!$K:$K)</f>
        <v>0</v>
      </c>
      <c r="E559">
        <f>_xlfn.MAXIFS(รายงานลูกหนี้!$K:$K,รายงานลูกหนี้!$A:$A,A559)</f>
        <v>0</v>
      </c>
      <c r="F559" s="17">
        <f t="shared" si="40"/>
        <v>0</v>
      </c>
      <c r="G559" t="str">
        <f t="shared" si="41"/>
        <v>ชำระตรงเวลา</v>
      </c>
      <c r="H559" t="str">
        <f t="shared" si="42"/>
        <v>ลูกหนี้ชั้นดี</v>
      </c>
      <c r="I559" s="17" cm="1">
        <f t="array" ref="I559">_xlfn.IFS(D559=0,0%, D559&lt;=30,25%, D559&lt;=60,50%, D559&lt;=90,75%, D559&gt;90,100%)</f>
        <v>0</v>
      </c>
      <c r="J559">
        <f>SUMIFS(รายงานลูกหนี้!$G$2:$G$20000, รายงานลูกหนี้!$A$2:$A$20000, $A559, รายงานลูกหนี้!$K$2:$K$20000, 0)</f>
        <v>1080</v>
      </c>
      <c r="K559">
        <f>SUMIFS(รายงานลูกหนี้!$G$2:$G$20000, รายงานลูกหนี้!$A$2:$A$20000, $A559, รายงานลูกหนี้!$K$2:$K$20000, "&gt;=1", รายงานลูกหนี้!$K$2:$K$20000, "&lt;=30")</f>
        <v>0</v>
      </c>
      <c r="L559">
        <f>SUMIFS(รายงานลูกหนี้!$G$2:$G$20000, รายงานลูกหนี้!$A$2:$A$20000, $A559, รายงานลูกหนี้!$K$2:$K$20000, "&gt;=31", รายงานลูกหนี้!$K$2:$K$20000, "&lt;=60")</f>
        <v>0</v>
      </c>
      <c r="M559">
        <f>SUMIFS(รายงานลูกหนี้!$G$2:$G$20000, รายงานลูกหนี้!$A$2:$A$20000, $A559, รายงานลูกหนี้!$K$2:$K$20000, "&gt;=61", รายงานลูกหนี้!$K$2:$K$20000, "&lt;=90")</f>
        <v>0</v>
      </c>
      <c r="N559">
        <f>SUMIFS(รายงานลูกหนี้!$G$2:$G$20000, รายงานลูกหนี้!$A$2:$A$20000, $A559, รายงานลูกหนี้!$K$2:$K$20000, "&gt;90")</f>
        <v>0</v>
      </c>
      <c r="O559">
        <f t="shared" si="43"/>
        <v>1080</v>
      </c>
      <c r="P559" s="17">
        <f t="shared" si="44"/>
        <v>0</v>
      </c>
    </row>
    <row r="560" spans="1:16" x14ac:dyDescent="0.2">
      <c r="A560" t="str">
        <v>fd3b68b79a5a928f29255c051ad345682c0e8230503246272024dcb03cd8868b</v>
      </c>
      <c r="B560">
        <f>COUNTIF(รายงานลูกหนี้!$A:$A,A560)</f>
        <v>14</v>
      </c>
      <c r="C560">
        <f>COUNTIFS(รายงานลูกหนี้!$A:$A,A560,รายงานลูกหนี้!$K:$K,"&gt;0")</f>
        <v>7</v>
      </c>
      <c r="D560">
        <f>SUMIF(รายงานลูกหนี้!$A:$A,A560,รายงานลูกหนี้!$K:$K)</f>
        <v>24</v>
      </c>
      <c r="E560">
        <f>_xlfn.MAXIFS(รายงานลูกหนี้!$K:$K,รายงานลูกหนี้!$A:$A,A560)</f>
        <v>10</v>
      </c>
      <c r="F560" s="17">
        <f t="shared" si="40"/>
        <v>0.5</v>
      </c>
      <c r="G560" t="str">
        <f t="shared" si="41"/>
        <v>ค้างชำระ 1 - 30 วัน</v>
      </c>
      <c r="H560" t="str">
        <f t="shared" si="42"/>
        <v>ลูกหนี้ชั้นดี</v>
      </c>
      <c r="I560" s="17" cm="1">
        <f t="array" ref="I560">_xlfn.IFS(D560=0,0%, D560&lt;=30,25%, D560&lt;=60,50%, D560&lt;=90,75%, D560&gt;90,100%)</f>
        <v>0.25</v>
      </c>
      <c r="J560">
        <f>SUMIFS(รายงานลูกหนี้!$G$2:$G$20000, รายงานลูกหนี้!$A$2:$A$20000, $A560, รายงานลูกหนี้!$K$2:$K$20000, 0)</f>
        <v>15520</v>
      </c>
      <c r="K560">
        <f>SUMIFS(รายงานลูกหนี้!$G$2:$G$20000, รายงานลูกหนี้!$A$2:$A$20000, $A560, รายงานลูกหนี้!$K$2:$K$20000, "&gt;=1", รายงานลูกหนี้!$K$2:$K$20000, "&lt;=30")</f>
        <v>213360</v>
      </c>
      <c r="L560">
        <f>SUMIFS(รายงานลูกหนี้!$G$2:$G$20000, รายงานลูกหนี้!$A$2:$A$20000, $A560, รายงานลูกหนี้!$K$2:$K$20000, "&gt;=31", รายงานลูกหนี้!$K$2:$K$20000, "&lt;=60")</f>
        <v>0</v>
      </c>
      <c r="M560">
        <f>SUMIFS(รายงานลูกหนี้!$G$2:$G$20000, รายงานลูกหนี้!$A$2:$A$20000, $A560, รายงานลูกหนี้!$K$2:$K$20000, "&gt;=61", รายงานลูกหนี้!$K$2:$K$20000, "&lt;=90")</f>
        <v>0</v>
      </c>
      <c r="N560">
        <f>SUMIFS(รายงานลูกหนี้!$G$2:$G$20000, รายงานลูกหนี้!$A$2:$A$20000, $A560, รายงานลูกหนี้!$K$2:$K$20000, "&gt;90")</f>
        <v>0</v>
      </c>
      <c r="O560">
        <f t="shared" si="43"/>
        <v>228880</v>
      </c>
      <c r="P560" s="17">
        <f t="shared" si="44"/>
        <v>0.23304788535477106</v>
      </c>
    </row>
    <row r="561" spans="1:16" x14ac:dyDescent="0.2">
      <c r="A561" t="str">
        <v>1b70c509dee84eea38a5972f042d4492a5b3ee516f60d88664584405a4360360</v>
      </c>
      <c r="B561">
        <f>COUNTIF(รายงานลูกหนี้!$A:$A,A561)</f>
        <v>7</v>
      </c>
      <c r="C561">
        <f>COUNTIFS(รายงานลูกหนี้!$A:$A,A561,รายงานลูกหนี้!$K:$K,"&gt;0")</f>
        <v>4</v>
      </c>
      <c r="D561">
        <f>SUMIF(รายงานลูกหนี้!$A:$A,A561,รายงานลูกหนี้!$K:$K)</f>
        <v>16</v>
      </c>
      <c r="E561">
        <f>_xlfn.MAXIFS(รายงานลูกหนี้!$K:$K,รายงานลูกหนี้!$A:$A,A561)</f>
        <v>7</v>
      </c>
      <c r="F561" s="17">
        <f t="shared" si="40"/>
        <v>0.5714285714285714</v>
      </c>
      <c r="G561" t="str">
        <f t="shared" si="41"/>
        <v>ค้างชำระ 1 - 30 วัน</v>
      </c>
      <c r="H561" t="str">
        <f t="shared" si="42"/>
        <v>ลูกหนี้ชั้นดี</v>
      </c>
      <c r="I561" s="17" cm="1">
        <f t="array" ref="I561">_xlfn.IFS(D561=0,0%, D561&lt;=30,25%, D561&lt;=60,50%, D561&lt;=90,75%, D561&gt;90,100%)</f>
        <v>0.25</v>
      </c>
      <c r="J561">
        <f>SUMIFS(รายงานลูกหนี้!$G$2:$G$20000, รายงานลูกหนี้!$A$2:$A$20000, $A561, รายงานลูกหนี้!$K$2:$K$20000, 0)</f>
        <v>537410</v>
      </c>
      <c r="K561">
        <f>SUMIFS(รายงานลูกหนี้!$G$2:$G$20000, รายงานลูกหนี้!$A$2:$A$20000, $A561, รายงานลูกหนี้!$K$2:$K$20000, "&gt;=1", รายงานลูกหนี้!$K$2:$K$20000, "&lt;=30")</f>
        <v>31747</v>
      </c>
      <c r="L561">
        <f>SUMIFS(รายงานลูกหนี้!$G$2:$G$20000, รายงานลูกหนี้!$A$2:$A$20000, $A561, รายงานลูกหนี้!$K$2:$K$20000, "&gt;=31", รายงานลูกหนี้!$K$2:$K$20000, "&lt;=60")</f>
        <v>0</v>
      </c>
      <c r="M561">
        <f>SUMIFS(รายงานลูกหนี้!$G$2:$G$20000, รายงานลูกหนี้!$A$2:$A$20000, $A561, รายงานลูกหนี้!$K$2:$K$20000, "&gt;=61", รายงานลูกหนี้!$K$2:$K$20000, "&lt;=90")</f>
        <v>0</v>
      </c>
      <c r="N561">
        <f>SUMIFS(รายงานลูกหนี้!$G$2:$G$20000, รายงานลูกหนี้!$A$2:$A$20000, $A561, รายงานลูกหนี้!$K$2:$K$20000, "&gt;90")</f>
        <v>0</v>
      </c>
      <c r="O561">
        <f t="shared" si="43"/>
        <v>569157</v>
      </c>
      <c r="P561" s="17">
        <f t="shared" si="44"/>
        <v>1.3944746352939522E-2</v>
      </c>
    </row>
    <row r="562" spans="1:16" x14ac:dyDescent="0.2">
      <c r="A562" t="str">
        <v>cffaef07dc92d6177172e8ca6cd3d746828ffa92e4fee91324382219cc1821f2</v>
      </c>
      <c r="B562">
        <f>COUNTIF(รายงานลูกหนี้!$A:$A,A562)</f>
        <v>2</v>
      </c>
      <c r="C562">
        <f>COUNTIFS(รายงานลูกหนี้!$A:$A,A562,รายงานลูกหนี้!$K:$K,"&gt;0")</f>
        <v>2</v>
      </c>
      <c r="D562">
        <f>SUMIF(รายงานลูกหนี้!$A:$A,A562,รายงานลูกหนี้!$K:$K)</f>
        <v>2</v>
      </c>
      <c r="E562">
        <f>_xlfn.MAXIFS(รายงานลูกหนี้!$K:$K,รายงานลูกหนี้!$A:$A,A562)</f>
        <v>1</v>
      </c>
      <c r="F562" s="17">
        <f t="shared" si="40"/>
        <v>1</v>
      </c>
      <c r="G562" t="str">
        <f t="shared" si="41"/>
        <v>ค้างชำระ 1 - 30 วัน</v>
      </c>
      <c r="H562" t="str">
        <f t="shared" si="42"/>
        <v>ลูกหนี้ชั้นดี</v>
      </c>
      <c r="I562" s="17" cm="1">
        <f t="array" ref="I562">_xlfn.IFS(D562=0,0%, D562&lt;=30,25%, D562&lt;=60,50%, D562&lt;=90,75%, D562&gt;90,100%)</f>
        <v>0.25</v>
      </c>
      <c r="J562">
        <f>SUMIFS(รายงานลูกหนี้!$G$2:$G$20000, รายงานลูกหนี้!$A$2:$A$20000, $A562, รายงานลูกหนี้!$K$2:$K$20000, 0)</f>
        <v>0</v>
      </c>
      <c r="K562">
        <f>SUMIFS(รายงานลูกหนี้!$G$2:$G$20000, รายงานลูกหนี้!$A$2:$A$20000, $A562, รายงานลูกหนี้!$K$2:$K$20000, "&gt;=1", รายงานลูกหนี้!$K$2:$K$20000, "&lt;=30")</f>
        <v>3770</v>
      </c>
      <c r="L562">
        <f>SUMIFS(รายงานลูกหนี้!$G$2:$G$20000, รายงานลูกหนี้!$A$2:$A$20000, $A562, รายงานลูกหนี้!$K$2:$K$20000, "&gt;=31", รายงานลูกหนี้!$K$2:$K$20000, "&lt;=60")</f>
        <v>0</v>
      </c>
      <c r="M562">
        <f>SUMIFS(รายงานลูกหนี้!$G$2:$G$20000, รายงานลูกหนี้!$A$2:$A$20000, $A562, รายงานลูกหนี้!$K$2:$K$20000, "&gt;=61", รายงานลูกหนี้!$K$2:$K$20000, "&lt;=90")</f>
        <v>0</v>
      </c>
      <c r="N562">
        <f>SUMIFS(รายงานลูกหนี้!$G$2:$G$20000, รายงานลูกหนี้!$A$2:$A$20000, $A562, รายงานลูกหนี้!$K$2:$K$20000, "&gt;90")</f>
        <v>0</v>
      </c>
      <c r="O562">
        <f t="shared" si="43"/>
        <v>3770</v>
      </c>
      <c r="P562" s="17">
        <f t="shared" si="44"/>
        <v>0.25</v>
      </c>
    </row>
    <row r="563" spans="1:16" x14ac:dyDescent="0.2">
      <c r="A563" t="str">
        <v>5bf7cb31d9641cf744f90b85b6291ece93288ecf1870edd2fc933da4bcae61a3</v>
      </c>
      <c r="B563">
        <f>COUNTIF(รายงานลูกหนี้!$A:$A,A563)</f>
        <v>8</v>
      </c>
      <c r="C563">
        <f>COUNTIFS(รายงานลูกหนี้!$A:$A,A563,รายงานลูกหนี้!$K:$K,"&gt;0")</f>
        <v>7</v>
      </c>
      <c r="D563">
        <f>SUMIF(รายงานลูกหนี้!$A:$A,A563,รายงานลูกหนี้!$K:$K)</f>
        <v>31</v>
      </c>
      <c r="E563">
        <f>_xlfn.MAXIFS(รายงานลูกหนี้!$K:$K,รายงานลูกหนี้!$A:$A,A563)</f>
        <v>9</v>
      </c>
      <c r="F563" s="17">
        <f t="shared" si="40"/>
        <v>0.875</v>
      </c>
      <c r="G563" t="str">
        <f t="shared" si="41"/>
        <v>ค้างชำระ 1 - 30 วัน</v>
      </c>
      <c r="H563" t="str">
        <f t="shared" si="42"/>
        <v>ลูกหนี้ชั้นดี</v>
      </c>
      <c r="I563" s="17" cm="1">
        <f t="array" ref="I563">_xlfn.IFS(D563=0,0%, D563&lt;=30,25%, D563&lt;=60,50%, D563&lt;=90,75%, D563&gt;90,100%)</f>
        <v>0.5</v>
      </c>
      <c r="J563">
        <f>SUMIFS(รายงานลูกหนี้!$G$2:$G$20000, รายงานลูกหนี้!$A$2:$A$20000, $A563, รายงานลูกหนี้!$K$2:$K$20000, 0)</f>
        <v>170</v>
      </c>
      <c r="K563">
        <f>SUMIFS(รายงานลูกหนี้!$G$2:$G$20000, รายงานลูกหนี้!$A$2:$A$20000, $A563, รายงานลูกหนี้!$K$2:$K$20000, "&gt;=1", รายงานลูกหนี้!$K$2:$K$20000, "&lt;=30")</f>
        <v>129410</v>
      </c>
      <c r="L563">
        <f>SUMIFS(รายงานลูกหนี้!$G$2:$G$20000, รายงานลูกหนี้!$A$2:$A$20000, $A563, รายงานลูกหนี้!$K$2:$K$20000, "&gt;=31", รายงานลูกหนี้!$K$2:$K$20000, "&lt;=60")</f>
        <v>0</v>
      </c>
      <c r="M563">
        <f>SUMIFS(รายงานลูกหนี้!$G$2:$G$20000, รายงานลูกหนี้!$A$2:$A$20000, $A563, รายงานลูกหนี้!$K$2:$K$20000, "&gt;=61", รายงานลูกหนี้!$K$2:$K$20000, "&lt;=90")</f>
        <v>0</v>
      </c>
      <c r="N563">
        <f>SUMIFS(รายงานลูกหนี้!$G$2:$G$20000, รายงานลูกหนี้!$A$2:$A$20000, $A563, รายงานลูกหนี้!$K$2:$K$20000, "&gt;90")</f>
        <v>0</v>
      </c>
      <c r="O563">
        <f t="shared" si="43"/>
        <v>129580</v>
      </c>
      <c r="P563" s="17">
        <f t="shared" si="44"/>
        <v>0.24967201728661831</v>
      </c>
    </row>
    <row r="564" spans="1:16" x14ac:dyDescent="0.2">
      <c r="A564" t="str">
        <v>7dd19501f107f0ee3e04553021e64d331687f488a581923e57a9772143b49fb8</v>
      </c>
      <c r="B564">
        <f>COUNTIF(รายงานลูกหนี้!$A:$A,A564)</f>
        <v>2</v>
      </c>
      <c r="C564">
        <f>COUNTIFS(รายงานลูกหนี้!$A:$A,A564,รายงานลูกหนี้!$K:$K,"&gt;0")</f>
        <v>2</v>
      </c>
      <c r="D564">
        <f>SUMIF(รายงานลูกหนี้!$A:$A,A564,รายงานลูกหนี้!$K:$K)</f>
        <v>22</v>
      </c>
      <c r="E564">
        <f>_xlfn.MAXIFS(รายงานลูกหนี้!$K:$K,รายงานลูกหนี้!$A:$A,A564)</f>
        <v>11</v>
      </c>
      <c r="F564" s="17">
        <f t="shared" si="40"/>
        <v>1</v>
      </c>
      <c r="G564" t="str">
        <f t="shared" si="41"/>
        <v>ค้างชำระ 1 - 30 วัน</v>
      </c>
      <c r="H564" t="str">
        <f t="shared" si="42"/>
        <v>ลูกหนี้ชั้นดี</v>
      </c>
      <c r="I564" s="17" cm="1">
        <f t="array" ref="I564">_xlfn.IFS(D564=0,0%, D564&lt;=30,25%, D564&lt;=60,50%, D564&lt;=90,75%, D564&gt;90,100%)</f>
        <v>0.25</v>
      </c>
      <c r="J564">
        <f>SUMIFS(รายงานลูกหนี้!$G$2:$G$20000, รายงานลูกหนี้!$A$2:$A$20000, $A564, รายงานลูกหนี้!$K$2:$K$20000, 0)</f>
        <v>0</v>
      </c>
      <c r="K564">
        <f>SUMIFS(รายงานลูกหนี้!$G$2:$G$20000, รายงานลูกหนี้!$A$2:$A$20000, $A564, รายงานลูกหนี้!$K$2:$K$20000, "&gt;=1", รายงานลูกหนี้!$K$2:$K$20000, "&lt;=30")</f>
        <v>55730</v>
      </c>
      <c r="L564">
        <f>SUMIFS(รายงานลูกหนี้!$G$2:$G$20000, รายงานลูกหนี้!$A$2:$A$20000, $A564, รายงานลูกหนี้!$K$2:$K$20000, "&gt;=31", รายงานลูกหนี้!$K$2:$K$20000, "&lt;=60")</f>
        <v>0</v>
      </c>
      <c r="M564">
        <f>SUMIFS(รายงานลูกหนี้!$G$2:$G$20000, รายงานลูกหนี้!$A$2:$A$20000, $A564, รายงานลูกหนี้!$K$2:$K$20000, "&gt;=61", รายงานลูกหนี้!$K$2:$K$20000, "&lt;=90")</f>
        <v>0</v>
      </c>
      <c r="N564">
        <f>SUMIFS(รายงานลูกหนี้!$G$2:$G$20000, รายงานลูกหนี้!$A$2:$A$20000, $A564, รายงานลูกหนี้!$K$2:$K$20000, "&gt;90")</f>
        <v>0</v>
      </c>
      <c r="O564">
        <f t="shared" si="43"/>
        <v>55730</v>
      </c>
      <c r="P564" s="17">
        <f t="shared" si="44"/>
        <v>0.25</v>
      </c>
    </row>
    <row r="565" spans="1:16" x14ac:dyDescent="0.2">
      <c r="A565" t="str">
        <v>a5f23e86fb3f4f3b7020310db977c4306ebc4f7533f9d037f2ce8c1ade4f6fe9</v>
      </c>
      <c r="B565">
        <f>COUNTIF(รายงานลูกหนี้!$A:$A,A565)</f>
        <v>1</v>
      </c>
      <c r="C565">
        <f>COUNTIFS(รายงานลูกหนี้!$A:$A,A565,รายงานลูกหนี้!$K:$K,"&gt;0")</f>
        <v>0</v>
      </c>
      <c r="D565">
        <f>SUMIF(รายงานลูกหนี้!$A:$A,A565,รายงานลูกหนี้!$K:$K)</f>
        <v>0</v>
      </c>
      <c r="E565">
        <f>_xlfn.MAXIFS(รายงานลูกหนี้!$K:$K,รายงานลูกหนี้!$A:$A,A565)</f>
        <v>0</v>
      </c>
      <c r="F565" s="17">
        <f t="shared" si="40"/>
        <v>0</v>
      </c>
      <c r="G565" t="str">
        <f t="shared" si="41"/>
        <v>ชำระตรงเวลา</v>
      </c>
      <c r="H565" t="str">
        <f t="shared" si="42"/>
        <v>ลูกหนี้ชั้นดี</v>
      </c>
      <c r="I565" s="17" cm="1">
        <f t="array" ref="I565">_xlfn.IFS(D565=0,0%, D565&lt;=30,25%, D565&lt;=60,50%, D565&lt;=90,75%, D565&gt;90,100%)</f>
        <v>0</v>
      </c>
      <c r="J565">
        <f>SUMIFS(รายงานลูกหนี้!$G$2:$G$20000, รายงานลูกหนี้!$A$2:$A$20000, $A565, รายงานลูกหนี้!$K$2:$K$20000, 0)</f>
        <v>400</v>
      </c>
      <c r="K565">
        <f>SUMIFS(รายงานลูกหนี้!$G$2:$G$20000, รายงานลูกหนี้!$A$2:$A$20000, $A565, รายงานลูกหนี้!$K$2:$K$20000, "&gt;=1", รายงานลูกหนี้!$K$2:$K$20000, "&lt;=30")</f>
        <v>0</v>
      </c>
      <c r="L565">
        <f>SUMIFS(รายงานลูกหนี้!$G$2:$G$20000, รายงานลูกหนี้!$A$2:$A$20000, $A565, รายงานลูกหนี้!$K$2:$K$20000, "&gt;=31", รายงานลูกหนี้!$K$2:$K$20000, "&lt;=60")</f>
        <v>0</v>
      </c>
      <c r="M565">
        <f>SUMIFS(รายงานลูกหนี้!$G$2:$G$20000, รายงานลูกหนี้!$A$2:$A$20000, $A565, รายงานลูกหนี้!$K$2:$K$20000, "&gt;=61", รายงานลูกหนี้!$K$2:$K$20000, "&lt;=90")</f>
        <v>0</v>
      </c>
      <c r="N565">
        <f>SUMIFS(รายงานลูกหนี้!$G$2:$G$20000, รายงานลูกหนี้!$A$2:$A$20000, $A565, รายงานลูกหนี้!$K$2:$K$20000, "&gt;90")</f>
        <v>0</v>
      </c>
      <c r="O565">
        <f t="shared" si="43"/>
        <v>400</v>
      </c>
      <c r="P565" s="17">
        <f t="shared" si="44"/>
        <v>0</v>
      </c>
    </row>
    <row r="566" spans="1:16" x14ac:dyDescent="0.2">
      <c r="A566" t="str">
        <v>3ee08bedf5ee74700e8ca45869b7aff6b65a8fc09741bfd583ba6584968d9faf</v>
      </c>
      <c r="B566">
        <f>COUNTIF(รายงานลูกหนี้!$A:$A,A566)</f>
        <v>2</v>
      </c>
      <c r="C566">
        <f>COUNTIFS(รายงานลูกหนี้!$A:$A,A566,รายงานลูกหนี้!$K:$K,"&gt;0")</f>
        <v>1</v>
      </c>
      <c r="D566">
        <f>SUMIF(รายงานลูกหนี้!$A:$A,A566,รายงานลูกหนี้!$K:$K)</f>
        <v>41</v>
      </c>
      <c r="E566">
        <f>_xlfn.MAXIFS(รายงานลูกหนี้!$K:$K,รายงานลูกหนี้!$A:$A,A566)</f>
        <v>41</v>
      </c>
      <c r="F566" s="17">
        <f t="shared" si="40"/>
        <v>0.5</v>
      </c>
      <c r="G566" t="str">
        <f t="shared" si="41"/>
        <v>ค้างชำระ 31 - 60 วัน</v>
      </c>
      <c r="H566" t="str">
        <f t="shared" si="42"/>
        <v>ลูกหนี้เฝ้าติดตาม</v>
      </c>
      <c r="I566" s="17" cm="1">
        <f t="array" ref="I566">_xlfn.IFS(D566=0,0%, D566&lt;=30,25%, D566&lt;=60,50%, D566&lt;=90,75%, D566&gt;90,100%)</f>
        <v>0.5</v>
      </c>
      <c r="J566">
        <f>SUMIFS(รายงานลูกหนี้!$G$2:$G$20000, รายงานลูกหนี้!$A$2:$A$20000, $A566, รายงานลูกหนี้!$K$2:$K$20000, 0)</f>
        <v>18570</v>
      </c>
      <c r="K566">
        <f>SUMIFS(รายงานลูกหนี้!$G$2:$G$20000, รายงานลูกหนี้!$A$2:$A$20000, $A566, รายงานลูกหนี้!$K$2:$K$20000, "&gt;=1", รายงานลูกหนี้!$K$2:$K$20000, "&lt;=30")</f>
        <v>0</v>
      </c>
      <c r="L566">
        <f>SUMIFS(รายงานลูกหนี้!$G$2:$G$20000, รายงานลูกหนี้!$A$2:$A$20000, $A566, รายงานลูกหนี้!$K$2:$K$20000, "&gt;=31", รายงานลูกหนี้!$K$2:$K$20000, "&lt;=60")</f>
        <v>20000</v>
      </c>
      <c r="M566">
        <f>SUMIFS(รายงานลูกหนี้!$G$2:$G$20000, รายงานลูกหนี้!$A$2:$A$20000, $A566, รายงานลูกหนี้!$K$2:$K$20000, "&gt;=61", รายงานลูกหนี้!$K$2:$K$20000, "&lt;=90")</f>
        <v>0</v>
      </c>
      <c r="N566">
        <f>SUMIFS(รายงานลูกหนี้!$G$2:$G$20000, รายงานลูกหนี้!$A$2:$A$20000, $A566, รายงานลูกหนี้!$K$2:$K$20000, "&gt;90")</f>
        <v>0</v>
      </c>
      <c r="O566">
        <f t="shared" si="43"/>
        <v>38570</v>
      </c>
      <c r="P566" s="17">
        <f t="shared" si="44"/>
        <v>0.25926886180969666</v>
      </c>
    </row>
    <row r="567" spans="1:16" x14ac:dyDescent="0.2">
      <c r="A567" t="str">
        <v>82c3a1349a94bcf4b2fb0a9fdb30c337c4be0cfc007a727d8ab3431570f93908</v>
      </c>
      <c r="B567">
        <f>COUNTIF(รายงานลูกหนี้!$A:$A,A567)</f>
        <v>12</v>
      </c>
      <c r="C567">
        <f>COUNTIFS(รายงานลูกหนี้!$A:$A,A567,รายงานลูกหนี้!$K:$K,"&gt;0")</f>
        <v>8</v>
      </c>
      <c r="D567">
        <f>SUMIF(รายงานลูกหนี้!$A:$A,A567,รายงานลูกหนี้!$K:$K)</f>
        <v>41</v>
      </c>
      <c r="E567">
        <f>_xlfn.MAXIFS(รายงานลูกหนี้!$K:$K,รายงานลูกหนี้!$A:$A,A567)</f>
        <v>8</v>
      </c>
      <c r="F567" s="17">
        <f t="shared" si="40"/>
        <v>0.66666666666666663</v>
      </c>
      <c r="G567" t="str">
        <f t="shared" si="41"/>
        <v>ค้างชำระ 1 - 30 วัน</v>
      </c>
      <c r="H567" t="str">
        <f t="shared" si="42"/>
        <v>ลูกหนี้ชั้นดี</v>
      </c>
      <c r="I567" s="17" cm="1">
        <f t="array" ref="I567">_xlfn.IFS(D567=0,0%, D567&lt;=30,25%, D567&lt;=60,50%, D567&lt;=90,75%, D567&gt;90,100%)</f>
        <v>0.5</v>
      </c>
      <c r="J567">
        <f>SUMIFS(รายงานลูกหนี้!$G$2:$G$20000, รายงานลูกหนี้!$A$2:$A$20000, $A567, รายงานลูกหนี้!$K$2:$K$20000, 0)</f>
        <v>20422</v>
      </c>
      <c r="K567">
        <f>SUMIFS(รายงานลูกหนี้!$G$2:$G$20000, รายงานลูกหนี้!$A$2:$A$20000, $A567, รายงานลูกหนี้!$K$2:$K$20000, "&gt;=1", รายงานลูกหนี้!$K$2:$K$20000, "&lt;=30")</f>
        <v>21834</v>
      </c>
      <c r="L567">
        <f>SUMIFS(รายงานลูกหนี้!$G$2:$G$20000, รายงานลูกหนี้!$A$2:$A$20000, $A567, รายงานลูกหนี้!$K$2:$K$20000, "&gt;=31", รายงานลูกหนี้!$K$2:$K$20000, "&lt;=60")</f>
        <v>0</v>
      </c>
      <c r="M567">
        <f>SUMIFS(รายงานลูกหนี้!$G$2:$G$20000, รายงานลูกหนี้!$A$2:$A$20000, $A567, รายงานลูกหนี้!$K$2:$K$20000, "&gt;=61", รายงานลูกหนี้!$K$2:$K$20000, "&lt;=90")</f>
        <v>0</v>
      </c>
      <c r="N567">
        <f>SUMIFS(รายงานลูกหนี้!$G$2:$G$20000, รายงานลูกหนี้!$A$2:$A$20000, $A567, รายงานลูกหนี้!$K$2:$K$20000, "&gt;90")</f>
        <v>0</v>
      </c>
      <c r="O567">
        <f t="shared" si="43"/>
        <v>42256</v>
      </c>
      <c r="P567" s="17">
        <f t="shared" si="44"/>
        <v>0.12917692162059827</v>
      </c>
    </row>
    <row r="568" spans="1:16" x14ac:dyDescent="0.2">
      <c r="A568" t="str">
        <v>8ab8daf6cee91bde65cbef6f884a13e4c0a8a62f17d18db4b9dd1a988a906ddc</v>
      </c>
      <c r="B568">
        <f>COUNTIF(รายงานลูกหนี้!$A:$A,A568)</f>
        <v>6</v>
      </c>
      <c r="C568">
        <f>COUNTIFS(รายงานลูกหนี้!$A:$A,A568,รายงานลูกหนี้!$K:$K,"&gt;0")</f>
        <v>3</v>
      </c>
      <c r="D568">
        <f>SUMIF(รายงานลูกหนี้!$A:$A,A568,รายงานลูกหนี้!$K:$K)</f>
        <v>14</v>
      </c>
      <c r="E568">
        <f>_xlfn.MAXIFS(รายงานลูกหนี้!$K:$K,รายงานลูกหนี้!$A:$A,A568)</f>
        <v>6</v>
      </c>
      <c r="F568" s="17">
        <f t="shared" si="40"/>
        <v>0.5</v>
      </c>
      <c r="G568" t="str">
        <f t="shared" si="41"/>
        <v>ค้างชำระ 1 - 30 วัน</v>
      </c>
      <c r="H568" t="str">
        <f t="shared" si="42"/>
        <v>ลูกหนี้ชั้นดี</v>
      </c>
      <c r="I568" s="17" cm="1">
        <f t="array" ref="I568">_xlfn.IFS(D568=0,0%, D568&lt;=30,25%, D568&lt;=60,50%, D568&lt;=90,75%, D568&gt;90,100%)</f>
        <v>0.25</v>
      </c>
      <c r="J568">
        <f>SUMIFS(รายงานลูกหนี้!$G$2:$G$20000, รายงานลูกหนี้!$A$2:$A$20000, $A568, รายงานลูกหนี้!$K$2:$K$20000, 0)</f>
        <v>4060</v>
      </c>
      <c r="K568">
        <f>SUMIFS(รายงานลูกหนี้!$G$2:$G$20000, รายงานลูกหนี้!$A$2:$A$20000, $A568, รายงานลูกหนี้!$K$2:$K$20000, "&gt;=1", รายงานลูกหนี้!$K$2:$K$20000, "&lt;=30")</f>
        <v>7314</v>
      </c>
      <c r="L568">
        <f>SUMIFS(รายงานลูกหนี้!$G$2:$G$20000, รายงานลูกหนี้!$A$2:$A$20000, $A568, รายงานลูกหนี้!$K$2:$K$20000, "&gt;=31", รายงานลูกหนี้!$K$2:$K$20000, "&lt;=60")</f>
        <v>0</v>
      </c>
      <c r="M568">
        <f>SUMIFS(รายงานลูกหนี้!$G$2:$G$20000, รายงานลูกหนี้!$A$2:$A$20000, $A568, รายงานลูกหนี้!$K$2:$K$20000, "&gt;=61", รายงานลูกหนี้!$K$2:$K$20000, "&lt;=90")</f>
        <v>0</v>
      </c>
      <c r="N568">
        <f>SUMIFS(รายงานลูกหนี้!$G$2:$G$20000, รายงานลูกหนี้!$A$2:$A$20000, $A568, รายงานลูกหนี้!$K$2:$K$20000, "&gt;90")</f>
        <v>0</v>
      </c>
      <c r="O568">
        <f t="shared" si="43"/>
        <v>11374</v>
      </c>
      <c r="P568" s="17">
        <f t="shared" si="44"/>
        <v>0.16076138561631792</v>
      </c>
    </row>
    <row r="569" spans="1:16" x14ac:dyDescent="0.2">
      <c r="A569" t="str">
        <v>0b8c598463339991787ede2e73dfd7748a882a8544b5e2476a75bc9ca7dd0aeb</v>
      </c>
      <c r="B569">
        <f>COUNTIF(รายงานลูกหนี้!$A:$A,A569)</f>
        <v>3</v>
      </c>
      <c r="C569">
        <f>COUNTIFS(รายงานลูกหนี้!$A:$A,A569,รายงานลูกหนี้!$K:$K,"&gt;0")</f>
        <v>0</v>
      </c>
      <c r="D569">
        <f>SUMIF(รายงานลูกหนี้!$A:$A,A569,รายงานลูกหนี้!$K:$K)</f>
        <v>0</v>
      </c>
      <c r="E569">
        <f>_xlfn.MAXIFS(รายงานลูกหนี้!$K:$K,รายงานลูกหนี้!$A:$A,A569)</f>
        <v>0</v>
      </c>
      <c r="F569" s="17">
        <f t="shared" si="40"/>
        <v>0</v>
      </c>
      <c r="G569" t="str">
        <f t="shared" si="41"/>
        <v>ชำระตรงเวลา</v>
      </c>
      <c r="H569" t="str">
        <f t="shared" si="42"/>
        <v>ลูกหนี้ชั้นดี</v>
      </c>
      <c r="I569" s="17" cm="1">
        <f t="array" ref="I569">_xlfn.IFS(D569=0,0%, D569&lt;=30,25%, D569&lt;=60,50%, D569&lt;=90,75%, D569&gt;90,100%)</f>
        <v>0</v>
      </c>
      <c r="J569">
        <f>SUMIFS(รายงานลูกหนี้!$G$2:$G$20000, รายงานลูกหนี้!$A$2:$A$20000, $A569, รายงานลูกหนี้!$K$2:$K$20000, 0)</f>
        <v>9060</v>
      </c>
      <c r="K569">
        <f>SUMIFS(รายงานลูกหนี้!$G$2:$G$20000, รายงานลูกหนี้!$A$2:$A$20000, $A569, รายงานลูกหนี้!$K$2:$K$20000, "&gt;=1", รายงานลูกหนี้!$K$2:$K$20000, "&lt;=30")</f>
        <v>0</v>
      </c>
      <c r="L569">
        <f>SUMIFS(รายงานลูกหนี้!$G$2:$G$20000, รายงานลูกหนี้!$A$2:$A$20000, $A569, รายงานลูกหนี้!$K$2:$K$20000, "&gt;=31", รายงานลูกหนี้!$K$2:$K$20000, "&lt;=60")</f>
        <v>0</v>
      </c>
      <c r="M569">
        <f>SUMIFS(รายงานลูกหนี้!$G$2:$G$20000, รายงานลูกหนี้!$A$2:$A$20000, $A569, รายงานลูกหนี้!$K$2:$K$20000, "&gt;=61", รายงานลูกหนี้!$K$2:$K$20000, "&lt;=90")</f>
        <v>0</v>
      </c>
      <c r="N569">
        <f>SUMIFS(รายงานลูกหนี้!$G$2:$G$20000, รายงานลูกหนี้!$A$2:$A$20000, $A569, รายงานลูกหนี้!$K$2:$K$20000, "&gt;90")</f>
        <v>0</v>
      </c>
      <c r="O569">
        <f t="shared" si="43"/>
        <v>9060</v>
      </c>
      <c r="P569" s="17">
        <f t="shared" si="44"/>
        <v>0</v>
      </c>
    </row>
    <row r="570" spans="1:16" x14ac:dyDescent="0.2">
      <c r="A570" t="str">
        <v>fc62e582972dbfc4cd3c9b505886f80267c8aed8ad713f2cba0faacc5da4c137</v>
      </c>
      <c r="B570">
        <f>COUNTIF(รายงานลูกหนี้!$A:$A,A570)</f>
        <v>1</v>
      </c>
      <c r="C570">
        <f>COUNTIFS(รายงานลูกหนี้!$A:$A,A570,รายงานลูกหนี้!$K:$K,"&gt;0")</f>
        <v>0</v>
      </c>
      <c r="D570">
        <f>SUMIF(รายงานลูกหนี้!$A:$A,A570,รายงานลูกหนี้!$K:$K)</f>
        <v>0</v>
      </c>
      <c r="E570">
        <f>_xlfn.MAXIFS(รายงานลูกหนี้!$K:$K,รายงานลูกหนี้!$A:$A,A570)</f>
        <v>0</v>
      </c>
      <c r="F570" s="17">
        <f t="shared" si="40"/>
        <v>0</v>
      </c>
      <c r="G570" t="str">
        <f t="shared" si="41"/>
        <v>ชำระตรงเวลา</v>
      </c>
      <c r="H570" t="str">
        <f t="shared" si="42"/>
        <v>ลูกหนี้ชั้นดี</v>
      </c>
      <c r="I570" s="17" cm="1">
        <f t="array" ref="I570">_xlfn.IFS(D570=0,0%, D570&lt;=30,25%, D570&lt;=60,50%, D570&lt;=90,75%, D570&gt;90,100%)</f>
        <v>0</v>
      </c>
      <c r="J570">
        <f>SUMIFS(รายงานลูกหนี้!$G$2:$G$20000, รายงานลูกหนี้!$A$2:$A$20000, $A570, รายงานลูกหนี้!$K$2:$K$20000, 0)</f>
        <v>24550</v>
      </c>
      <c r="K570">
        <f>SUMIFS(รายงานลูกหนี้!$G$2:$G$20000, รายงานลูกหนี้!$A$2:$A$20000, $A570, รายงานลูกหนี้!$K$2:$K$20000, "&gt;=1", รายงานลูกหนี้!$K$2:$K$20000, "&lt;=30")</f>
        <v>0</v>
      </c>
      <c r="L570">
        <f>SUMIFS(รายงานลูกหนี้!$G$2:$G$20000, รายงานลูกหนี้!$A$2:$A$20000, $A570, รายงานลูกหนี้!$K$2:$K$20000, "&gt;=31", รายงานลูกหนี้!$K$2:$K$20000, "&lt;=60")</f>
        <v>0</v>
      </c>
      <c r="M570">
        <f>SUMIFS(รายงานลูกหนี้!$G$2:$G$20000, รายงานลูกหนี้!$A$2:$A$20000, $A570, รายงานลูกหนี้!$K$2:$K$20000, "&gt;=61", รายงานลูกหนี้!$K$2:$K$20000, "&lt;=90")</f>
        <v>0</v>
      </c>
      <c r="N570">
        <f>SUMIFS(รายงานลูกหนี้!$G$2:$G$20000, รายงานลูกหนี้!$A$2:$A$20000, $A570, รายงานลูกหนี้!$K$2:$K$20000, "&gt;90")</f>
        <v>0</v>
      </c>
      <c r="O570">
        <f t="shared" si="43"/>
        <v>24550</v>
      </c>
      <c r="P570" s="17">
        <f t="shared" si="44"/>
        <v>0</v>
      </c>
    </row>
    <row r="571" spans="1:16" x14ac:dyDescent="0.2">
      <c r="A571" t="str">
        <v>0b1b441743560a96ecd815b6a1bb09a7169b3dadb116539d980cc93ff1dee2a4</v>
      </c>
      <c r="B571">
        <f>COUNTIF(รายงานลูกหนี้!$A:$A,A571)</f>
        <v>1</v>
      </c>
      <c r="C571">
        <f>COUNTIFS(รายงานลูกหนี้!$A:$A,A571,รายงานลูกหนี้!$K:$K,"&gt;0")</f>
        <v>0</v>
      </c>
      <c r="D571">
        <f>SUMIF(รายงานลูกหนี้!$A:$A,A571,รายงานลูกหนี้!$K:$K)</f>
        <v>0</v>
      </c>
      <c r="E571">
        <f>_xlfn.MAXIFS(รายงานลูกหนี้!$K:$K,รายงานลูกหนี้!$A:$A,A571)</f>
        <v>0</v>
      </c>
      <c r="F571" s="17">
        <f t="shared" si="40"/>
        <v>0</v>
      </c>
      <c r="G571" t="str">
        <f t="shared" si="41"/>
        <v>ชำระตรงเวลา</v>
      </c>
      <c r="H571" t="str">
        <f t="shared" si="42"/>
        <v>ลูกหนี้ชั้นดี</v>
      </c>
      <c r="I571" s="17" cm="1">
        <f t="array" ref="I571">_xlfn.IFS(D571=0,0%, D571&lt;=30,25%, D571&lt;=60,50%, D571&lt;=90,75%, D571&gt;90,100%)</f>
        <v>0</v>
      </c>
      <c r="J571">
        <f>SUMIFS(รายงานลูกหนี้!$G$2:$G$20000, รายงานลูกหนี้!$A$2:$A$20000, $A571, รายงานลูกหนี้!$K$2:$K$20000, 0)</f>
        <v>4170</v>
      </c>
      <c r="K571">
        <f>SUMIFS(รายงานลูกหนี้!$G$2:$G$20000, รายงานลูกหนี้!$A$2:$A$20000, $A571, รายงานลูกหนี้!$K$2:$K$20000, "&gt;=1", รายงานลูกหนี้!$K$2:$K$20000, "&lt;=30")</f>
        <v>0</v>
      </c>
      <c r="L571">
        <f>SUMIFS(รายงานลูกหนี้!$G$2:$G$20000, รายงานลูกหนี้!$A$2:$A$20000, $A571, รายงานลูกหนี้!$K$2:$K$20000, "&gt;=31", รายงานลูกหนี้!$K$2:$K$20000, "&lt;=60")</f>
        <v>0</v>
      </c>
      <c r="M571">
        <f>SUMIFS(รายงานลูกหนี้!$G$2:$G$20000, รายงานลูกหนี้!$A$2:$A$20000, $A571, รายงานลูกหนี้!$K$2:$K$20000, "&gt;=61", รายงานลูกหนี้!$K$2:$K$20000, "&lt;=90")</f>
        <v>0</v>
      </c>
      <c r="N571">
        <f>SUMIFS(รายงานลูกหนี้!$G$2:$G$20000, รายงานลูกหนี้!$A$2:$A$20000, $A571, รายงานลูกหนี้!$K$2:$K$20000, "&gt;90")</f>
        <v>0</v>
      </c>
      <c r="O571">
        <f t="shared" si="43"/>
        <v>4170</v>
      </c>
      <c r="P571" s="17">
        <f t="shared" si="44"/>
        <v>0</v>
      </c>
    </row>
    <row r="572" spans="1:16" x14ac:dyDescent="0.2">
      <c r="A572" t="str">
        <v>bdbba4b05fbada3826379bd0915fd975b1218d9935038dc14e45ab4012437c4f</v>
      </c>
      <c r="B572">
        <f>COUNTIF(รายงานลูกหนี้!$A:$A,A572)</f>
        <v>1</v>
      </c>
      <c r="C572">
        <f>COUNTIFS(รายงานลูกหนี้!$A:$A,A572,รายงานลูกหนี้!$K:$K,"&gt;0")</f>
        <v>0</v>
      </c>
      <c r="D572">
        <f>SUMIF(รายงานลูกหนี้!$A:$A,A572,รายงานลูกหนี้!$K:$K)</f>
        <v>0</v>
      </c>
      <c r="E572">
        <f>_xlfn.MAXIFS(รายงานลูกหนี้!$K:$K,รายงานลูกหนี้!$A:$A,A572)</f>
        <v>0</v>
      </c>
      <c r="F572" s="17">
        <f t="shared" si="40"/>
        <v>0</v>
      </c>
      <c r="G572" t="str">
        <f t="shared" si="41"/>
        <v>ชำระตรงเวลา</v>
      </c>
      <c r="H572" t="str">
        <f t="shared" si="42"/>
        <v>ลูกหนี้ชั้นดี</v>
      </c>
      <c r="I572" s="17" cm="1">
        <f t="array" ref="I572">_xlfn.IFS(D572=0,0%, D572&lt;=30,25%, D572&lt;=60,50%, D572&lt;=90,75%, D572&gt;90,100%)</f>
        <v>0</v>
      </c>
      <c r="J572">
        <f>SUMIFS(รายงานลูกหนี้!$G$2:$G$20000, รายงานลูกหนี้!$A$2:$A$20000, $A572, รายงานลูกหนี้!$K$2:$K$20000, 0)</f>
        <v>4210</v>
      </c>
      <c r="K572">
        <f>SUMIFS(รายงานลูกหนี้!$G$2:$G$20000, รายงานลูกหนี้!$A$2:$A$20000, $A572, รายงานลูกหนี้!$K$2:$K$20000, "&gt;=1", รายงานลูกหนี้!$K$2:$K$20000, "&lt;=30")</f>
        <v>0</v>
      </c>
      <c r="L572">
        <f>SUMIFS(รายงานลูกหนี้!$G$2:$G$20000, รายงานลูกหนี้!$A$2:$A$20000, $A572, รายงานลูกหนี้!$K$2:$K$20000, "&gt;=31", รายงานลูกหนี้!$K$2:$K$20000, "&lt;=60")</f>
        <v>0</v>
      </c>
      <c r="M572">
        <f>SUMIFS(รายงานลูกหนี้!$G$2:$G$20000, รายงานลูกหนี้!$A$2:$A$20000, $A572, รายงานลูกหนี้!$K$2:$K$20000, "&gt;=61", รายงานลูกหนี้!$K$2:$K$20000, "&lt;=90")</f>
        <v>0</v>
      </c>
      <c r="N572">
        <f>SUMIFS(รายงานลูกหนี้!$G$2:$G$20000, รายงานลูกหนี้!$A$2:$A$20000, $A572, รายงานลูกหนี้!$K$2:$K$20000, "&gt;90")</f>
        <v>0</v>
      </c>
      <c r="O572">
        <f t="shared" si="43"/>
        <v>4210</v>
      </c>
      <c r="P572" s="17">
        <f t="shared" si="44"/>
        <v>0</v>
      </c>
    </row>
    <row r="573" spans="1:16" x14ac:dyDescent="0.2">
      <c r="A573" t="str">
        <v>d5b1f90cbe2b91d4f341292bf03fd04e499bbacb1c1f40c9dc32f6939537cfb5</v>
      </c>
      <c r="B573">
        <f>COUNTIF(รายงานลูกหนี้!$A:$A,A573)</f>
        <v>5</v>
      </c>
      <c r="C573">
        <f>COUNTIFS(รายงานลูกหนี้!$A:$A,A573,รายงานลูกหนี้!$K:$K,"&gt;0")</f>
        <v>0</v>
      </c>
      <c r="D573">
        <f>SUMIF(รายงานลูกหนี้!$A:$A,A573,รายงานลูกหนี้!$K:$K)</f>
        <v>0</v>
      </c>
      <c r="E573">
        <f>_xlfn.MAXIFS(รายงานลูกหนี้!$K:$K,รายงานลูกหนี้!$A:$A,A573)</f>
        <v>0</v>
      </c>
      <c r="F573" s="17">
        <f t="shared" si="40"/>
        <v>0</v>
      </c>
      <c r="G573" t="str">
        <f t="shared" si="41"/>
        <v>ชำระตรงเวลา</v>
      </c>
      <c r="H573" t="str">
        <f t="shared" si="42"/>
        <v>ลูกหนี้ชั้นดี</v>
      </c>
      <c r="I573" s="17" cm="1">
        <f t="array" ref="I573">_xlfn.IFS(D573=0,0%, D573&lt;=30,25%, D573&lt;=60,50%, D573&lt;=90,75%, D573&gt;90,100%)</f>
        <v>0</v>
      </c>
      <c r="J573">
        <f>SUMIFS(รายงานลูกหนี้!$G$2:$G$20000, รายงานลูกหนี้!$A$2:$A$20000, $A573, รายงานลูกหนี้!$K$2:$K$20000, 0)</f>
        <v>10344</v>
      </c>
      <c r="K573">
        <f>SUMIFS(รายงานลูกหนี้!$G$2:$G$20000, รายงานลูกหนี้!$A$2:$A$20000, $A573, รายงานลูกหนี้!$K$2:$K$20000, "&gt;=1", รายงานลูกหนี้!$K$2:$K$20000, "&lt;=30")</f>
        <v>0</v>
      </c>
      <c r="L573">
        <f>SUMIFS(รายงานลูกหนี้!$G$2:$G$20000, รายงานลูกหนี้!$A$2:$A$20000, $A573, รายงานลูกหนี้!$K$2:$K$20000, "&gt;=31", รายงานลูกหนี้!$K$2:$K$20000, "&lt;=60")</f>
        <v>0</v>
      </c>
      <c r="M573">
        <f>SUMIFS(รายงานลูกหนี้!$G$2:$G$20000, รายงานลูกหนี้!$A$2:$A$20000, $A573, รายงานลูกหนี้!$K$2:$K$20000, "&gt;=61", รายงานลูกหนี้!$K$2:$K$20000, "&lt;=90")</f>
        <v>0</v>
      </c>
      <c r="N573">
        <f>SUMIFS(รายงานลูกหนี้!$G$2:$G$20000, รายงานลูกหนี้!$A$2:$A$20000, $A573, รายงานลูกหนี้!$K$2:$K$20000, "&gt;90")</f>
        <v>0</v>
      </c>
      <c r="O573">
        <f t="shared" si="43"/>
        <v>10344</v>
      </c>
      <c r="P573" s="17">
        <f t="shared" si="44"/>
        <v>0</v>
      </c>
    </row>
    <row r="574" spans="1:16" x14ac:dyDescent="0.2">
      <c r="A574" t="str">
        <v>332af8e6ff64a31232c5e26de371c3ffe67cade5b89fbf2f0695aa4f8b3833fe</v>
      </c>
      <c r="B574">
        <f>COUNTIF(รายงานลูกหนี้!$A:$A,A574)</f>
        <v>11</v>
      </c>
      <c r="C574">
        <f>COUNTIFS(รายงานลูกหนี้!$A:$A,A574,รายงานลูกหนี้!$K:$K,"&gt;0")</f>
        <v>1</v>
      </c>
      <c r="D574">
        <f>SUMIF(รายงานลูกหนี้!$A:$A,A574,รายงานลูกหนี้!$K:$K)</f>
        <v>7</v>
      </c>
      <c r="E574">
        <f>_xlfn.MAXIFS(รายงานลูกหนี้!$K:$K,รายงานลูกหนี้!$A:$A,A574)</f>
        <v>7</v>
      </c>
      <c r="F574" s="17">
        <f t="shared" si="40"/>
        <v>9.0909090909090912E-2</v>
      </c>
      <c r="G574" t="str">
        <f t="shared" si="41"/>
        <v>ค้างชำระ 1 - 30 วัน</v>
      </c>
      <c r="H574" t="str">
        <f t="shared" si="42"/>
        <v>ลูกหนี้ชั้นดี</v>
      </c>
      <c r="I574" s="17" cm="1">
        <f t="array" ref="I574">_xlfn.IFS(D574=0,0%, D574&lt;=30,25%, D574&lt;=60,50%, D574&lt;=90,75%, D574&gt;90,100%)</f>
        <v>0.25</v>
      </c>
      <c r="J574">
        <f>SUMIFS(รายงานลูกหนี้!$G$2:$G$20000, รายงานลูกหนี้!$A$2:$A$20000, $A574, รายงานลูกหนี้!$K$2:$K$20000, 0)</f>
        <v>18866</v>
      </c>
      <c r="K574">
        <f>SUMIFS(รายงานลูกหนี้!$G$2:$G$20000, รายงานลูกหนี้!$A$2:$A$20000, $A574, รายงานลูกหนี้!$K$2:$K$20000, "&gt;=1", รายงานลูกหนี้!$K$2:$K$20000, "&lt;=30")</f>
        <v>10135</v>
      </c>
      <c r="L574">
        <f>SUMIFS(รายงานลูกหนี้!$G$2:$G$20000, รายงานลูกหนี้!$A$2:$A$20000, $A574, รายงานลูกหนี้!$K$2:$K$20000, "&gt;=31", รายงานลูกหนี้!$K$2:$K$20000, "&lt;=60")</f>
        <v>0</v>
      </c>
      <c r="M574">
        <f>SUMIFS(รายงานลูกหนี้!$G$2:$G$20000, รายงานลูกหนี้!$A$2:$A$20000, $A574, รายงานลูกหนี้!$K$2:$K$20000, "&gt;=61", รายงานลูกหนี้!$K$2:$K$20000, "&lt;=90")</f>
        <v>0</v>
      </c>
      <c r="N574">
        <f>SUMIFS(รายงานลูกหนี้!$G$2:$G$20000, รายงานลูกหนี้!$A$2:$A$20000, $A574, รายงานลูกหนี้!$K$2:$K$20000, "&gt;90")</f>
        <v>0</v>
      </c>
      <c r="O574">
        <f t="shared" si="43"/>
        <v>29001</v>
      </c>
      <c r="P574" s="17">
        <f t="shared" si="44"/>
        <v>8.7367676976655984E-2</v>
      </c>
    </row>
    <row r="575" spans="1:16" x14ac:dyDescent="0.2">
      <c r="A575" t="str">
        <v>88a23ab3a9ee833735fc03271d139a3a6d054b0ef0ac5da97172d8abb584cb7d</v>
      </c>
      <c r="B575">
        <f>COUNTIF(รายงานลูกหนี้!$A:$A,A575)</f>
        <v>1</v>
      </c>
      <c r="C575">
        <f>COUNTIFS(รายงานลูกหนี้!$A:$A,A575,รายงานลูกหนี้!$K:$K,"&gt;0")</f>
        <v>1</v>
      </c>
      <c r="D575">
        <f>SUMIF(รายงานลูกหนี้!$A:$A,A575,รายงานลูกหนี้!$K:$K)</f>
        <v>1</v>
      </c>
      <c r="E575">
        <f>_xlfn.MAXIFS(รายงานลูกหนี้!$K:$K,รายงานลูกหนี้!$A:$A,A575)</f>
        <v>1</v>
      </c>
      <c r="F575" s="17">
        <f t="shared" si="40"/>
        <v>1</v>
      </c>
      <c r="G575" t="str">
        <f t="shared" si="41"/>
        <v>ค้างชำระ 1 - 30 วัน</v>
      </c>
      <c r="H575" t="str">
        <f t="shared" si="42"/>
        <v>ลูกหนี้ชั้นดี</v>
      </c>
      <c r="I575" s="17" cm="1">
        <f t="array" ref="I575">_xlfn.IFS(D575=0,0%, D575&lt;=30,25%, D575&lt;=60,50%, D575&lt;=90,75%, D575&gt;90,100%)</f>
        <v>0.25</v>
      </c>
      <c r="J575">
        <f>SUMIFS(รายงานลูกหนี้!$G$2:$G$20000, รายงานลูกหนี้!$A$2:$A$20000, $A575, รายงานลูกหนี้!$K$2:$K$20000, 0)</f>
        <v>0</v>
      </c>
      <c r="K575">
        <f>SUMIFS(รายงานลูกหนี้!$G$2:$G$20000, รายงานลูกหนี้!$A$2:$A$20000, $A575, รายงานลูกหนี้!$K$2:$K$20000, "&gt;=1", รายงานลูกหนี้!$K$2:$K$20000, "&lt;=30")</f>
        <v>2841</v>
      </c>
      <c r="L575">
        <f>SUMIFS(รายงานลูกหนี้!$G$2:$G$20000, รายงานลูกหนี้!$A$2:$A$20000, $A575, รายงานลูกหนี้!$K$2:$K$20000, "&gt;=31", รายงานลูกหนี้!$K$2:$K$20000, "&lt;=60")</f>
        <v>0</v>
      </c>
      <c r="M575">
        <f>SUMIFS(รายงานลูกหนี้!$G$2:$G$20000, รายงานลูกหนี้!$A$2:$A$20000, $A575, รายงานลูกหนี้!$K$2:$K$20000, "&gt;=61", รายงานลูกหนี้!$K$2:$K$20000, "&lt;=90")</f>
        <v>0</v>
      </c>
      <c r="N575">
        <f>SUMIFS(รายงานลูกหนี้!$G$2:$G$20000, รายงานลูกหนี้!$A$2:$A$20000, $A575, รายงานลูกหนี้!$K$2:$K$20000, "&gt;90")</f>
        <v>0</v>
      </c>
      <c r="O575">
        <f t="shared" si="43"/>
        <v>2841</v>
      </c>
      <c r="P575" s="17">
        <f t="shared" si="44"/>
        <v>0.25</v>
      </c>
    </row>
    <row r="576" spans="1:16" x14ac:dyDescent="0.2">
      <c r="A576" t="str">
        <v>78a9a8a70d4b80a7eeba5387e25832ce11492092c925f3539188911e5dc7596c</v>
      </c>
      <c r="B576">
        <f>COUNTIF(รายงานลูกหนี้!$A:$A,A576)</f>
        <v>3</v>
      </c>
      <c r="C576">
        <f>COUNTIFS(รายงานลูกหนี้!$A:$A,A576,รายงานลูกหนี้!$K:$K,"&gt;0")</f>
        <v>0</v>
      </c>
      <c r="D576">
        <f>SUMIF(รายงานลูกหนี้!$A:$A,A576,รายงานลูกหนี้!$K:$K)</f>
        <v>0</v>
      </c>
      <c r="E576">
        <f>_xlfn.MAXIFS(รายงานลูกหนี้!$K:$K,รายงานลูกหนี้!$A:$A,A576)</f>
        <v>0</v>
      </c>
      <c r="F576" s="17">
        <f t="shared" si="40"/>
        <v>0</v>
      </c>
      <c r="G576" t="str">
        <f t="shared" si="41"/>
        <v>ชำระตรงเวลา</v>
      </c>
      <c r="H576" t="str">
        <f t="shared" si="42"/>
        <v>ลูกหนี้ชั้นดี</v>
      </c>
      <c r="I576" s="17" cm="1">
        <f t="array" ref="I576">_xlfn.IFS(D576=0,0%, D576&lt;=30,25%, D576&lt;=60,50%, D576&lt;=90,75%, D576&gt;90,100%)</f>
        <v>0</v>
      </c>
      <c r="J576">
        <f>SUMIFS(รายงานลูกหนี้!$G$2:$G$20000, รายงานลูกหนี้!$A$2:$A$20000, $A576, รายงานลูกหนี้!$K$2:$K$20000, 0)</f>
        <v>3744</v>
      </c>
      <c r="K576">
        <f>SUMIFS(รายงานลูกหนี้!$G$2:$G$20000, รายงานลูกหนี้!$A$2:$A$20000, $A576, รายงานลูกหนี้!$K$2:$K$20000, "&gt;=1", รายงานลูกหนี้!$K$2:$K$20000, "&lt;=30")</f>
        <v>0</v>
      </c>
      <c r="L576">
        <f>SUMIFS(รายงานลูกหนี้!$G$2:$G$20000, รายงานลูกหนี้!$A$2:$A$20000, $A576, รายงานลูกหนี้!$K$2:$K$20000, "&gt;=31", รายงานลูกหนี้!$K$2:$K$20000, "&lt;=60")</f>
        <v>0</v>
      </c>
      <c r="M576">
        <f>SUMIFS(รายงานลูกหนี้!$G$2:$G$20000, รายงานลูกหนี้!$A$2:$A$20000, $A576, รายงานลูกหนี้!$K$2:$K$20000, "&gt;=61", รายงานลูกหนี้!$K$2:$K$20000, "&lt;=90")</f>
        <v>0</v>
      </c>
      <c r="N576">
        <f>SUMIFS(รายงานลูกหนี้!$G$2:$G$20000, รายงานลูกหนี้!$A$2:$A$20000, $A576, รายงานลูกหนี้!$K$2:$K$20000, "&gt;90")</f>
        <v>0</v>
      </c>
      <c r="O576">
        <f t="shared" si="43"/>
        <v>3744</v>
      </c>
      <c r="P576" s="17">
        <f t="shared" si="44"/>
        <v>0</v>
      </c>
    </row>
    <row r="577" spans="1:16" x14ac:dyDescent="0.2">
      <c r="A577" t="str">
        <v>c79cb56b51648095cf29938ae7363cac9a264e17ee0f3a2003dbd54db5bc1d1c</v>
      </c>
      <c r="B577">
        <f>COUNTIF(รายงานลูกหนี้!$A:$A,A577)</f>
        <v>1</v>
      </c>
      <c r="C577">
        <f>COUNTIFS(รายงานลูกหนี้!$A:$A,A577,รายงานลูกหนี้!$K:$K,"&gt;0")</f>
        <v>0</v>
      </c>
      <c r="D577">
        <f>SUMIF(รายงานลูกหนี้!$A:$A,A577,รายงานลูกหนี้!$K:$K)</f>
        <v>0</v>
      </c>
      <c r="E577">
        <f>_xlfn.MAXIFS(รายงานลูกหนี้!$K:$K,รายงานลูกหนี้!$A:$A,A577)</f>
        <v>0</v>
      </c>
      <c r="F577" s="17">
        <f t="shared" si="40"/>
        <v>0</v>
      </c>
      <c r="G577" t="str">
        <f t="shared" si="41"/>
        <v>ชำระตรงเวลา</v>
      </c>
      <c r="H577" t="str">
        <f t="shared" si="42"/>
        <v>ลูกหนี้ชั้นดี</v>
      </c>
      <c r="I577" s="17" cm="1">
        <f t="array" ref="I577">_xlfn.IFS(D577=0,0%, D577&lt;=30,25%, D577&lt;=60,50%, D577&lt;=90,75%, D577&gt;90,100%)</f>
        <v>0</v>
      </c>
      <c r="J577">
        <f>SUMIFS(รายงานลูกหนี้!$G$2:$G$20000, รายงานลูกหนี้!$A$2:$A$20000, $A577, รายงานลูกหนี้!$K$2:$K$20000, 0)</f>
        <v>1050</v>
      </c>
      <c r="K577">
        <f>SUMIFS(รายงานลูกหนี้!$G$2:$G$20000, รายงานลูกหนี้!$A$2:$A$20000, $A577, รายงานลูกหนี้!$K$2:$K$20000, "&gt;=1", รายงานลูกหนี้!$K$2:$K$20000, "&lt;=30")</f>
        <v>0</v>
      </c>
      <c r="L577">
        <f>SUMIFS(รายงานลูกหนี้!$G$2:$G$20000, รายงานลูกหนี้!$A$2:$A$20000, $A577, รายงานลูกหนี้!$K$2:$K$20000, "&gt;=31", รายงานลูกหนี้!$K$2:$K$20000, "&lt;=60")</f>
        <v>0</v>
      </c>
      <c r="M577">
        <f>SUMIFS(รายงานลูกหนี้!$G$2:$G$20000, รายงานลูกหนี้!$A$2:$A$20000, $A577, รายงานลูกหนี้!$K$2:$K$20000, "&gt;=61", รายงานลูกหนี้!$K$2:$K$20000, "&lt;=90")</f>
        <v>0</v>
      </c>
      <c r="N577">
        <f>SUMIFS(รายงานลูกหนี้!$G$2:$G$20000, รายงานลูกหนี้!$A$2:$A$20000, $A577, รายงานลูกหนี้!$K$2:$K$20000, "&gt;90")</f>
        <v>0</v>
      </c>
      <c r="O577">
        <f t="shared" si="43"/>
        <v>1050</v>
      </c>
      <c r="P577" s="17">
        <f t="shared" si="44"/>
        <v>0</v>
      </c>
    </row>
    <row r="578" spans="1:16" x14ac:dyDescent="0.2">
      <c r="A578" t="str">
        <v>4805c8e08bd46bcf5f643c99ed06e4ea8cef493b4ba4053c5e18b82bf6548757</v>
      </c>
      <c r="B578">
        <f>COUNTIF(รายงานลูกหนี้!$A:$A,A578)</f>
        <v>3</v>
      </c>
      <c r="C578">
        <f>COUNTIFS(รายงานลูกหนี้!$A:$A,A578,รายงานลูกหนี้!$K:$K,"&gt;0")</f>
        <v>0</v>
      </c>
      <c r="D578">
        <f>SUMIF(รายงานลูกหนี้!$A:$A,A578,รายงานลูกหนี้!$K:$K)</f>
        <v>0</v>
      </c>
      <c r="E578">
        <f>_xlfn.MAXIFS(รายงานลูกหนี้!$K:$K,รายงานลูกหนี้!$A:$A,A578)</f>
        <v>0</v>
      </c>
      <c r="F578" s="17">
        <f t="shared" si="40"/>
        <v>0</v>
      </c>
      <c r="G578" t="str">
        <f t="shared" si="41"/>
        <v>ชำระตรงเวลา</v>
      </c>
      <c r="H578" t="str">
        <f t="shared" si="42"/>
        <v>ลูกหนี้ชั้นดี</v>
      </c>
      <c r="I578" s="17" cm="1">
        <f t="array" ref="I578">_xlfn.IFS(D578=0,0%, D578&lt;=30,25%, D578&lt;=60,50%, D578&lt;=90,75%, D578&gt;90,100%)</f>
        <v>0</v>
      </c>
      <c r="J578">
        <f>SUMIFS(รายงานลูกหนี้!$G$2:$G$20000, รายงานลูกหนี้!$A$2:$A$20000, $A578, รายงานลูกหนี้!$K$2:$K$20000, 0)</f>
        <v>1261</v>
      </c>
      <c r="K578">
        <f>SUMIFS(รายงานลูกหนี้!$G$2:$G$20000, รายงานลูกหนี้!$A$2:$A$20000, $A578, รายงานลูกหนี้!$K$2:$K$20000, "&gt;=1", รายงานลูกหนี้!$K$2:$K$20000, "&lt;=30")</f>
        <v>0</v>
      </c>
      <c r="L578">
        <f>SUMIFS(รายงานลูกหนี้!$G$2:$G$20000, รายงานลูกหนี้!$A$2:$A$20000, $A578, รายงานลูกหนี้!$K$2:$K$20000, "&gt;=31", รายงานลูกหนี้!$K$2:$K$20000, "&lt;=60")</f>
        <v>0</v>
      </c>
      <c r="M578">
        <f>SUMIFS(รายงานลูกหนี้!$G$2:$G$20000, รายงานลูกหนี้!$A$2:$A$20000, $A578, รายงานลูกหนี้!$K$2:$K$20000, "&gt;=61", รายงานลูกหนี้!$K$2:$K$20000, "&lt;=90")</f>
        <v>0</v>
      </c>
      <c r="N578">
        <f>SUMIFS(รายงานลูกหนี้!$G$2:$G$20000, รายงานลูกหนี้!$A$2:$A$20000, $A578, รายงานลูกหนี้!$K$2:$K$20000, "&gt;90")</f>
        <v>0</v>
      </c>
      <c r="O578">
        <f t="shared" si="43"/>
        <v>1261</v>
      </c>
      <c r="P578" s="17">
        <f t="shared" si="44"/>
        <v>0</v>
      </c>
    </row>
    <row r="579" spans="1:16" x14ac:dyDescent="0.2">
      <c r="A579" t="str">
        <v>ead9d7d661d8b7481b76b8ad98ad4a0cf531e147327feb4688ed6362bacab2a0</v>
      </c>
      <c r="B579">
        <f>COUNTIF(รายงานลูกหนี้!$A:$A,A579)</f>
        <v>3</v>
      </c>
      <c r="C579">
        <f>COUNTIFS(รายงานลูกหนี้!$A:$A,A579,รายงานลูกหนี้!$K:$K,"&gt;0")</f>
        <v>2</v>
      </c>
      <c r="D579">
        <f>SUMIF(รายงานลูกหนี้!$A:$A,A579,รายงานลูกหนี้!$K:$K)</f>
        <v>6</v>
      </c>
      <c r="E579">
        <f>_xlfn.MAXIFS(รายงานลูกหนี้!$K:$K,รายงานลูกหนี้!$A:$A,A579)</f>
        <v>4</v>
      </c>
      <c r="F579" s="17">
        <f t="shared" ref="F579:F642" si="45">C579/B579</f>
        <v>0.66666666666666663</v>
      </c>
      <c r="G579" t="str">
        <f t="shared" ref="G579:G642" si="46">IF(E579&lt;=0, "ชำระตรงเวลา", IF(E579&lt;=30, "ค้างชำระ 1 - 30 วัน", IF(E579&lt;=60, "ค้างชำระ 31 - 60 วัน", IF(E579&lt;=90, "ค้างชำระ 61 - 90 วัน", "ค้างชำระเกิน 90 วัน"))))</f>
        <v>ค้างชำระ 1 - 30 วัน</v>
      </c>
      <c r="H579" t="str">
        <f t="shared" ref="H579:H642" si="47">IF(E579&lt;=30, "ลูกหนี้ชั้นดี", IF(E579&lt;=90, "ลูกหนี้เฝ้าติดตาม", "ลูกหนี้ด้อยคุณภาพ (NPL)"))</f>
        <v>ลูกหนี้ชั้นดี</v>
      </c>
      <c r="I579" s="17" cm="1">
        <f t="array" ref="I579">_xlfn.IFS(D579=0,0%, D579&lt;=30,25%, D579&lt;=60,50%, D579&lt;=90,75%, D579&gt;90,100%)</f>
        <v>0.25</v>
      </c>
      <c r="J579">
        <f>SUMIFS(รายงานลูกหนี้!$G$2:$G$20000, รายงานลูกหนี้!$A$2:$A$20000, $A579, รายงานลูกหนี้!$K$2:$K$20000, 0)</f>
        <v>150</v>
      </c>
      <c r="K579">
        <f>SUMIFS(รายงานลูกหนี้!$G$2:$G$20000, รายงานลูกหนี้!$A$2:$A$20000, $A579, รายงานลูกหนี้!$K$2:$K$20000, "&gt;=1", รายงานลูกหนี้!$K$2:$K$20000, "&lt;=30")</f>
        <v>2924</v>
      </c>
      <c r="L579">
        <f>SUMIFS(รายงานลูกหนี้!$G$2:$G$20000, รายงานลูกหนี้!$A$2:$A$20000, $A579, รายงานลูกหนี้!$K$2:$K$20000, "&gt;=31", รายงานลูกหนี้!$K$2:$K$20000, "&lt;=60")</f>
        <v>0</v>
      </c>
      <c r="M579">
        <f>SUMIFS(รายงานลูกหนี้!$G$2:$G$20000, รายงานลูกหนี้!$A$2:$A$20000, $A579, รายงานลูกหนี้!$K$2:$K$20000, "&gt;=61", รายงานลูกหนี้!$K$2:$K$20000, "&lt;=90")</f>
        <v>0</v>
      </c>
      <c r="N579">
        <f>SUMIFS(รายงานลูกหนี้!$G$2:$G$20000, รายงานลูกหนี้!$A$2:$A$20000, $A579, รายงานลูกหนี้!$K$2:$K$20000, "&gt;90")</f>
        <v>0</v>
      </c>
      <c r="O579">
        <f t="shared" ref="O579:O642" si="48">SUM(J579:N579)</f>
        <v>3074</v>
      </c>
      <c r="P579" s="17">
        <f t="shared" ref="P579:P642" si="49">IF(O579=0, 0%, (J579*0%+K579*25%+L579*50%+M579*75%+N579*100%)/O579)</f>
        <v>0.23780091086532207</v>
      </c>
    </row>
    <row r="580" spans="1:16" x14ac:dyDescent="0.2">
      <c r="A580" t="str">
        <v>9a591e8f2dbcc937ebc14f62dc76d7b2dc89398553f7b0434187a7d8be44084f</v>
      </c>
      <c r="B580">
        <f>COUNTIF(รายงานลูกหนี้!$A:$A,A580)</f>
        <v>1</v>
      </c>
      <c r="C580">
        <f>COUNTIFS(รายงานลูกหนี้!$A:$A,A580,รายงานลูกหนี้!$K:$K,"&gt;0")</f>
        <v>1</v>
      </c>
      <c r="D580">
        <f>SUMIF(รายงานลูกหนี้!$A:$A,A580,รายงานลูกหนี้!$K:$K)</f>
        <v>6</v>
      </c>
      <c r="E580">
        <f>_xlfn.MAXIFS(รายงานลูกหนี้!$K:$K,รายงานลูกหนี้!$A:$A,A580)</f>
        <v>6</v>
      </c>
      <c r="F580" s="17">
        <f t="shared" si="45"/>
        <v>1</v>
      </c>
      <c r="G580" t="str">
        <f t="shared" si="46"/>
        <v>ค้างชำระ 1 - 30 วัน</v>
      </c>
      <c r="H580" t="str">
        <f t="shared" si="47"/>
        <v>ลูกหนี้ชั้นดี</v>
      </c>
      <c r="I580" s="17" cm="1">
        <f t="array" ref="I580">_xlfn.IFS(D580=0,0%, D580&lt;=30,25%, D580&lt;=60,50%, D580&lt;=90,75%, D580&gt;90,100%)</f>
        <v>0.25</v>
      </c>
      <c r="J580">
        <f>SUMIFS(รายงานลูกหนี้!$G$2:$G$20000, รายงานลูกหนี้!$A$2:$A$20000, $A580, รายงานลูกหนี้!$K$2:$K$20000, 0)</f>
        <v>0</v>
      </c>
      <c r="K580">
        <f>SUMIFS(รายงานลูกหนี้!$G$2:$G$20000, รายงานลูกหนี้!$A$2:$A$20000, $A580, รายงานลูกหนี้!$K$2:$K$20000, "&gt;=1", รายงานลูกหนี้!$K$2:$K$20000, "&lt;=30")</f>
        <v>742</v>
      </c>
      <c r="L580">
        <f>SUMIFS(รายงานลูกหนี้!$G$2:$G$20000, รายงานลูกหนี้!$A$2:$A$20000, $A580, รายงานลูกหนี้!$K$2:$K$20000, "&gt;=31", รายงานลูกหนี้!$K$2:$K$20000, "&lt;=60")</f>
        <v>0</v>
      </c>
      <c r="M580">
        <f>SUMIFS(รายงานลูกหนี้!$G$2:$G$20000, รายงานลูกหนี้!$A$2:$A$20000, $A580, รายงานลูกหนี้!$K$2:$K$20000, "&gt;=61", รายงานลูกหนี้!$K$2:$K$20000, "&lt;=90")</f>
        <v>0</v>
      </c>
      <c r="N580">
        <f>SUMIFS(รายงานลูกหนี้!$G$2:$G$20000, รายงานลูกหนี้!$A$2:$A$20000, $A580, รายงานลูกหนี้!$K$2:$K$20000, "&gt;90")</f>
        <v>0</v>
      </c>
      <c r="O580">
        <f t="shared" si="48"/>
        <v>742</v>
      </c>
      <c r="P580" s="17">
        <f t="shared" si="49"/>
        <v>0.25</v>
      </c>
    </row>
    <row r="581" spans="1:16" x14ac:dyDescent="0.2">
      <c r="A581" t="str">
        <v>0c73276010d9659b33af605bc0b3ee315f063b0d00d8bf3301e5825706a8babd</v>
      </c>
      <c r="B581">
        <f>COUNTIF(รายงานลูกหนี้!$A:$A,A581)</f>
        <v>2</v>
      </c>
      <c r="C581">
        <f>COUNTIFS(รายงานลูกหนี้!$A:$A,A581,รายงานลูกหนี้!$K:$K,"&gt;0")</f>
        <v>0</v>
      </c>
      <c r="D581">
        <f>SUMIF(รายงานลูกหนี้!$A:$A,A581,รายงานลูกหนี้!$K:$K)</f>
        <v>0</v>
      </c>
      <c r="E581">
        <f>_xlfn.MAXIFS(รายงานลูกหนี้!$K:$K,รายงานลูกหนี้!$A:$A,A581)</f>
        <v>0</v>
      </c>
      <c r="F581" s="17">
        <f t="shared" si="45"/>
        <v>0</v>
      </c>
      <c r="G581" t="str">
        <f t="shared" si="46"/>
        <v>ชำระตรงเวลา</v>
      </c>
      <c r="H581" t="str">
        <f t="shared" si="47"/>
        <v>ลูกหนี้ชั้นดี</v>
      </c>
      <c r="I581" s="17" cm="1">
        <f t="array" ref="I581">_xlfn.IFS(D581=0,0%, D581&lt;=30,25%, D581&lt;=60,50%, D581&lt;=90,75%, D581&gt;90,100%)</f>
        <v>0</v>
      </c>
      <c r="J581">
        <f>SUMIFS(รายงานลูกหนี้!$G$2:$G$20000, รายงานลูกหนี้!$A$2:$A$20000, $A581, รายงานลูกหนี้!$K$2:$K$20000, 0)</f>
        <v>36795</v>
      </c>
      <c r="K581">
        <f>SUMIFS(รายงานลูกหนี้!$G$2:$G$20000, รายงานลูกหนี้!$A$2:$A$20000, $A581, รายงานลูกหนี้!$K$2:$K$20000, "&gt;=1", รายงานลูกหนี้!$K$2:$K$20000, "&lt;=30")</f>
        <v>0</v>
      </c>
      <c r="L581">
        <f>SUMIFS(รายงานลูกหนี้!$G$2:$G$20000, รายงานลูกหนี้!$A$2:$A$20000, $A581, รายงานลูกหนี้!$K$2:$K$20000, "&gt;=31", รายงานลูกหนี้!$K$2:$K$20000, "&lt;=60")</f>
        <v>0</v>
      </c>
      <c r="M581">
        <f>SUMIFS(รายงานลูกหนี้!$G$2:$G$20000, รายงานลูกหนี้!$A$2:$A$20000, $A581, รายงานลูกหนี้!$K$2:$K$20000, "&gt;=61", รายงานลูกหนี้!$K$2:$K$20000, "&lt;=90")</f>
        <v>0</v>
      </c>
      <c r="N581">
        <f>SUMIFS(รายงานลูกหนี้!$G$2:$G$20000, รายงานลูกหนี้!$A$2:$A$20000, $A581, รายงานลูกหนี้!$K$2:$K$20000, "&gt;90")</f>
        <v>0</v>
      </c>
      <c r="O581">
        <f t="shared" si="48"/>
        <v>36795</v>
      </c>
      <c r="P581" s="17">
        <f t="shared" si="49"/>
        <v>0</v>
      </c>
    </row>
    <row r="582" spans="1:16" x14ac:dyDescent="0.2">
      <c r="A582" t="str">
        <v>472b88aebd1239cf2631aa7be1c189593add16a8805569abe86461567d49a646</v>
      </c>
      <c r="B582">
        <f>COUNTIF(รายงานลูกหนี้!$A:$A,A582)</f>
        <v>2</v>
      </c>
      <c r="C582">
        <f>COUNTIFS(รายงานลูกหนี้!$A:$A,A582,รายงานลูกหนี้!$K:$K,"&gt;0")</f>
        <v>0</v>
      </c>
      <c r="D582">
        <f>SUMIF(รายงานลูกหนี้!$A:$A,A582,รายงานลูกหนี้!$K:$K)</f>
        <v>0</v>
      </c>
      <c r="E582">
        <f>_xlfn.MAXIFS(รายงานลูกหนี้!$K:$K,รายงานลูกหนี้!$A:$A,A582)</f>
        <v>0</v>
      </c>
      <c r="F582" s="17">
        <f t="shared" si="45"/>
        <v>0</v>
      </c>
      <c r="G582" t="str">
        <f t="shared" si="46"/>
        <v>ชำระตรงเวลา</v>
      </c>
      <c r="H582" t="str">
        <f t="shared" si="47"/>
        <v>ลูกหนี้ชั้นดี</v>
      </c>
      <c r="I582" s="17" cm="1">
        <f t="array" ref="I582">_xlfn.IFS(D582=0,0%, D582&lt;=30,25%, D582&lt;=60,50%, D582&lt;=90,75%, D582&gt;90,100%)</f>
        <v>0</v>
      </c>
      <c r="J582">
        <f>SUMIFS(รายงานลูกหนี้!$G$2:$G$20000, รายงานลูกหนี้!$A$2:$A$20000, $A582, รายงานลูกหนี้!$K$2:$K$20000, 0)</f>
        <v>21880</v>
      </c>
      <c r="K582">
        <f>SUMIFS(รายงานลูกหนี้!$G$2:$G$20000, รายงานลูกหนี้!$A$2:$A$20000, $A582, รายงานลูกหนี้!$K$2:$K$20000, "&gt;=1", รายงานลูกหนี้!$K$2:$K$20000, "&lt;=30")</f>
        <v>0</v>
      </c>
      <c r="L582">
        <f>SUMIFS(รายงานลูกหนี้!$G$2:$G$20000, รายงานลูกหนี้!$A$2:$A$20000, $A582, รายงานลูกหนี้!$K$2:$K$20000, "&gt;=31", รายงานลูกหนี้!$K$2:$K$20000, "&lt;=60")</f>
        <v>0</v>
      </c>
      <c r="M582">
        <f>SUMIFS(รายงานลูกหนี้!$G$2:$G$20000, รายงานลูกหนี้!$A$2:$A$20000, $A582, รายงานลูกหนี้!$K$2:$K$20000, "&gt;=61", รายงานลูกหนี้!$K$2:$K$20000, "&lt;=90")</f>
        <v>0</v>
      </c>
      <c r="N582">
        <f>SUMIFS(รายงานลูกหนี้!$G$2:$G$20000, รายงานลูกหนี้!$A$2:$A$20000, $A582, รายงานลูกหนี้!$K$2:$K$20000, "&gt;90")</f>
        <v>0</v>
      </c>
      <c r="O582">
        <f t="shared" si="48"/>
        <v>21880</v>
      </c>
      <c r="P582" s="17">
        <f t="shared" si="49"/>
        <v>0</v>
      </c>
    </row>
    <row r="583" spans="1:16" x14ac:dyDescent="0.2">
      <c r="A583" t="str">
        <v>be9756485fd741722aff2bfbc39ac64eb313052e73c2b162041f4e38affe4968</v>
      </c>
      <c r="B583">
        <f>COUNTIF(รายงานลูกหนี้!$A:$A,A583)</f>
        <v>1</v>
      </c>
      <c r="C583">
        <f>COUNTIFS(รายงานลูกหนี้!$A:$A,A583,รายงานลูกหนี้!$K:$K,"&gt;0")</f>
        <v>1</v>
      </c>
      <c r="D583">
        <f>SUMIF(รายงานลูกหนี้!$A:$A,A583,รายงานลูกหนี้!$K:$K)</f>
        <v>5</v>
      </c>
      <c r="E583">
        <f>_xlfn.MAXIFS(รายงานลูกหนี้!$K:$K,รายงานลูกหนี้!$A:$A,A583)</f>
        <v>5</v>
      </c>
      <c r="F583" s="17">
        <f t="shared" si="45"/>
        <v>1</v>
      </c>
      <c r="G583" t="str">
        <f t="shared" si="46"/>
        <v>ค้างชำระ 1 - 30 วัน</v>
      </c>
      <c r="H583" t="str">
        <f t="shared" si="47"/>
        <v>ลูกหนี้ชั้นดี</v>
      </c>
      <c r="I583" s="17" cm="1">
        <f t="array" ref="I583">_xlfn.IFS(D583=0,0%, D583&lt;=30,25%, D583&lt;=60,50%, D583&lt;=90,75%, D583&gt;90,100%)</f>
        <v>0.25</v>
      </c>
      <c r="J583">
        <f>SUMIFS(รายงานลูกหนี้!$G$2:$G$20000, รายงานลูกหนี้!$A$2:$A$20000, $A583, รายงานลูกหนี้!$K$2:$K$20000, 0)</f>
        <v>0</v>
      </c>
      <c r="K583">
        <f>SUMIFS(รายงานลูกหนี้!$G$2:$G$20000, รายงานลูกหนี้!$A$2:$A$20000, $A583, รายงานลูกหนี้!$K$2:$K$20000, "&gt;=1", รายงานลูกหนี้!$K$2:$K$20000, "&lt;=30")</f>
        <v>41575</v>
      </c>
      <c r="L583">
        <f>SUMIFS(รายงานลูกหนี้!$G$2:$G$20000, รายงานลูกหนี้!$A$2:$A$20000, $A583, รายงานลูกหนี้!$K$2:$K$20000, "&gt;=31", รายงานลูกหนี้!$K$2:$K$20000, "&lt;=60")</f>
        <v>0</v>
      </c>
      <c r="M583">
        <f>SUMIFS(รายงานลูกหนี้!$G$2:$G$20000, รายงานลูกหนี้!$A$2:$A$20000, $A583, รายงานลูกหนี้!$K$2:$K$20000, "&gt;=61", รายงานลูกหนี้!$K$2:$K$20000, "&lt;=90")</f>
        <v>0</v>
      </c>
      <c r="N583">
        <f>SUMIFS(รายงานลูกหนี้!$G$2:$G$20000, รายงานลูกหนี้!$A$2:$A$20000, $A583, รายงานลูกหนี้!$K$2:$K$20000, "&gt;90")</f>
        <v>0</v>
      </c>
      <c r="O583">
        <f t="shared" si="48"/>
        <v>41575</v>
      </c>
      <c r="P583" s="17">
        <f t="shared" si="49"/>
        <v>0.25</v>
      </c>
    </row>
    <row r="584" spans="1:16" x14ac:dyDescent="0.2">
      <c r="A584" t="str">
        <v>51d8a4842b3f16658d636bb8f6426b90e13c10ab40b71e90b55983635c6e7d70</v>
      </c>
      <c r="B584">
        <f>COUNTIF(รายงานลูกหนี้!$A:$A,A584)</f>
        <v>1</v>
      </c>
      <c r="C584">
        <f>COUNTIFS(รายงานลูกหนี้!$A:$A,A584,รายงานลูกหนี้!$K:$K,"&gt;0")</f>
        <v>1</v>
      </c>
      <c r="D584">
        <f>SUMIF(รายงานลูกหนี้!$A:$A,A584,รายงานลูกหนี้!$K:$K)</f>
        <v>2</v>
      </c>
      <c r="E584">
        <f>_xlfn.MAXIFS(รายงานลูกหนี้!$K:$K,รายงานลูกหนี้!$A:$A,A584)</f>
        <v>2</v>
      </c>
      <c r="F584" s="17">
        <f t="shared" si="45"/>
        <v>1</v>
      </c>
      <c r="G584" t="str">
        <f t="shared" si="46"/>
        <v>ค้างชำระ 1 - 30 วัน</v>
      </c>
      <c r="H584" t="str">
        <f t="shared" si="47"/>
        <v>ลูกหนี้ชั้นดี</v>
      </c>
      <c r="I584" s="17" cm="1">
        <f t="array" ref="I584">_xlfn.IFS(D584=0,0%, D584&lt;=30,25%, D584&lt;=60,50%, D584&lt;=90,75%, D584&gt;90,100%)</f>
        <v>0.25</v>
      </c>
      <c r="J584">
        <f>SUMIFS(รายงานลูกหนี้!$G$2:$G$20000, รายงานลูกหนี้!$A$2:$A$20000, $A584, รายงานลูกหนี้!$K$2:$K$20000, 0)</f>
        <v>0</v>
      </c>
      <c r="K584">
        <f>SUMIFS(รายงานลูกหนี้!$G$2:$G$20000, รายงานลูกหนี้!$A$2:$A$20000, $A584, รายงานลูกหนี้!$K$2:$K$20000, "&gt;=1", รายงานลูกหนี้!$K$2:$K$20000, "&lt;=30")</f>
        <v>88325</v>
      </c>
      <c r="L584">
        <f>SUMIFS(รายงานลูกหนี้!$G$2:$G$20000, รายงานลูกหนี้!$A$2:$A$20000, $A584, รายงานลูกหนี้!$K$2:$K$20000, "&gt;=31", รายงานลูกหนี้!$K$2:$K$20000, "&lt;=60")</f>
        <v>0</v>
      </c>
      <c r="M584">
        <f>SUMIFS(รายงานลูกหนี้!$G$2:$G$20000, รายงานลูกหนี้!$A$2:$A$20000, $A584, รายงานลูกหนี้!$K$2:$K$20000, "&gt;=61", รายงานลูกหนี้!$K$2:$K$20000, "&lt;=90")</f>
        <v>0</v>
      </c>
      <c r="N584">
        <f>SUMIFS(รายงานลูกหนี้!$G$2:$G$20000, รายงานลูกหนี้!$A$2:$A$20000, $A584, รายงานลูกหนี้!$K$2:$K$20000, "&gt;90")</f>
        <v>0</v>
      </c>
      <c r="O584">
        <f t="shared" si="48"/>
        <v>88325</v>
      </c>
      <c r="P584" s="17">
        <f t="shared" si="49"/>
        <v>0.25</v>
      </c>
    </row>
    <row r="585" spans="1:16" x14ac:dyDescent="0.2">
      <c r="A585" t="str">
        <v>d42c3f5225f01cf5edeee31731f9f1539f3a64c30a2c8a3b5977f6aa7ce7b833</v>
      </c>
      <c r="B585">
        <f>COUNTIF(รายงานลูกหนี้!$A:$A,A585)</f>
        <v>1</v>
      </c>
      <c r="C585">
        <f>COUNTIFS(รายงานลูกหนี้!$A:$A,A585,รายงานลูกหนี้!$K:$K,"&gt;0")</f>
        <v>1</v>
      </c>
      <c r="D585">
        <f>SUMIF(รายงานลูกหนี้!$A:$A,A585,รายงานลูกหนี้!$K:$K)</f>
        <v>2</v>
      </c>
      <c r="E585">
        <f>_xlfn.MAXIFS(รายงานลูกหนี้!$K:$K,รายงานลูกหนี้!$A:$A,A585)</f>
        <v>2</v>
      </c>
      <c r="F585" s="17">
        <f t="shared" si="45"/>
        <v>1</v>
      </c>
      <c r="G585" t="str">
        <f t="shared" si="46"/>
        <v>ค้างชำระ 1 - 30 วัน</v>
      </c>
      <c r="H585" t="str">
        <f t="shared" si="47"/>
        <v>ลูกหนี้ชั้นดี</v>
      </c>
      <c r="I585" s="17" cm="1">
        <f t="array" ref="I585">_xlfn.IFS(D585=0,0%, D585&lt;=30,25%, D585&lt;=60,50%, D585&lt;=90,75%, D585&gt;90,100%)</f>
        <v>0.25</v>
      </c>
      <c r="J585">
        <f>SUMIFS(รายงานลูกหนี้!$G$2:$G$20000, รายงานลูกหนี้!$A$2:$A$20000, $A585, รายงานลูกหนี้!$K$2:$K$20000, 0)</f>
        <v>0</v>
      </c>
      <c r="K585">
        <f>SUMIFS(รายงานลูกหนี้!$G$2:$G$20000, รายงานลูกหนี้!$A$2:$A$20000, $A585, รายงานลูกหนี้!$K$2:$K$20000, "&gt;=1", รายงานลูกหนี้!$K$2:$K$20000, "&lt;=30")</f>
        <v>16500</v>
      </c>
      <c r="L585">
        <f>SUMIFS(รายงานลูกหนี้!$G$2:$G$20000, รายงานลูกหนี้!$A$2:$A$20000, $A585, รายงานลูกหนี้!$K$2:$K$20000, "&gt;=31", รายงานลูกหนี้!$K$2:$K$20000, "&lt;=60")</f>
        <v>0</v>
      </c>
      <c r="M585">
        <f>SUMIFS(รายงานลูกหนี้!$G$2:$G$20000, รายงานลูกหนี้!$A$2:$A$20000, $A585, รายงานลูกหนี้!$K$2:$K$20000, "&gt;=61", รายงานลูกหนี้!$K$2:$K$20000, "&lt;=90")</f>
        <v>0</v>
      </c>
      <c r="N585">
        <f>SUMIFS(รายงานลูกหนี้!$G$2:$G$20000, รายงานลูกหนี้!$A$2:$A$20000, $A585, รายงานลูกหนี้!$K$2:$K$20000, "&gt;90")</f>
        <v>0</v>
      </c>
      <c r="O585">
        <f t="shared" si="48"/>
        <v>16500</v>
      </c>
      <c r="P585" s="17">
        <f t="shared" si="49"/>
        <v>0.25</v>
      </c>
    </row>
    <row r="586" spans="1:16" x14ac:dyDescent="0.2">
      <c r="A586" t="str">
        <v>b8dbd962f62ad8dc71f919894eeb80c63c68977e711093ab091ee16dc0d04671</v>
      </c>
      <c r="B586">
        <f>COUNTIF(รายงานลูกหนี้!$A:$A,A586)</f>
        <v>1</v>
      </c>
      <c r="C586">
        <f>COUNTIFS(รายงานลูกหนี้!$A:$A,A586,รายงานลูกหนี้!$K:$K,"&gt;0")</f>
        <v>1</v>
      </c>
      <c r="D586">
        <f>SUMIF(รายงานลูกหนี้!$A:$A,A586,รายงานลูกหนี้!$K:$K)</f>
        <v>11</v>
      </c>
      <c r="E586">
        <f>_xlfn.MAXIFS(รายงานลูกหนี้!$K:$K,รายงานลูกหนี้!$A:$A,A586)</f>
        <v>11</v>
      </c>
      <c r="F586" s="17">
        <f t="shared" si="45"/>
        <v>1</v>
      </c>
      <c r="G586" t="str">
        <f t="shared" si="46"/>
        <v>ค้างชำระ 1 - 30 วัน</v>
      </c>
      <c r="H586" t="str">
        <f t="shared" si="47"/>
        <v>ลูกหนี้ชั้นดี</v>
      </c>
      <c r="I586" s="17" cm="1">
        <f t="array" ref="I586">_xlfn.IFS(D586=0,0%, D586&lt;=30,25%, D586&lt;=60,50%, D586&lt;=90,75%, D586&gt;90,100%)</f>
        <v>0.25</v>
      </c>
      <c r="J586">
        <f>SUMIFS(รายงานลูกหนี้!$G$2:$G$20000, รายงานลูกหนี้!$A$2:$A$20000, $A586, รายงานลูกหนี้!$K$2:$K$20000, 0)</f>
        <v>0</v>
      </c>
      <c r="K586">
        <f>SUMIFS(รายงานลูกหนี้!$G$2:$G$20000, รายงานลูกหนี้!$A$2:$A$20000, $A586, รายงานลูกหนี้!$K$2:$K$20000, "&gt;=1", รายงานลูกหนี้!$K$2:$K$20000, "&lt;=30")</f>
        <v>37986</v>
      </c>
      <c r="L586">
        <f>SUMIFS(รายงานลูกหนี้!$G$2:$G$20000, รายงานลูกหนี้!$A$2:$A$20000, $A586, รายงานลูกหนี้!$K$2:$K$20000, "&gt;=31", รายงานลูกหนี้!$K$2:$K$20000, "&lt;=60")</f>
        <v>0</v>
      </c>
      <c r="M586">
        <f>SUMIFS(รายงานลูกหนี้!$G$2:$G$20000, รายงานลูกหนี้!$A$2:$A$20000, $A586, รายงานลูกหนี้!$K$2:$K$20000, "&gt;=61", รายงานลูกหนี้!$K$2:$K$20000, "&lt;=90")</f>
        <v>0</v>
      </c>
      <c r="N586">
        <f>SUMIFS(รายงานลูกหนี้!$G$2:$G$20000, รายงานลูกหนี้!$A$2:$A$20000, $A586, รายงานลูกหนี้!$K$2:$K$20000, "&gt;90")</f>
        <v>0</v>
      </c>
      <c r="O586">
        <f t="shared" si="48"/>
        <v>37986</v>
      </c>
      <c r="P586" s="17">
        <f t="shared" si="49"/>
        <v>0.25</v>
      </c>
    </row>
    <row r="587" spans="1:16" x14ac:dyDescent="0.2">
      <c r="A587" t="str">
        <v>078942f06b46c671f5ef1e06140677d1a54b3494d4539408b4e008aa8e43fe32</v>
      </c>
      <c r="B587">
        <f>COUNTIF(รายงานลูกหนี้!$A:$A,A587)</f>
        <v>1</v>
      </c>
      <c r="C587">
        <f>COUNTIFS(รายงานลูกหนี้!$A:$A,A587,รายงานลูกหนี้!$K:$K,"&gt;0")</f>
        <v>0</v>
      </c>
      <c r="D587">
        <f>SUMIF(รายงานลูกหนี้!$A:$A,A587,รายงานลูกหนี้!$K:$K)</f>
        <v>0</v>
      </c>
      <c r="E587">
        <f>_xlfn.MAXIFS(รายงานลูกหนี้!$K:$K,รายงานลูกหนี้!$A:$A,A587)</f>
        <v>0</v>
      </c>
      <c r="F587" s="17">
        <f t="shared" si="45"/>
        <v>0</v>
      </c>
      <c r="G587" t="str">
        <f t="shared" si="46"/>
        <v>ชำระตรงเวลา</v>
      </c>
      <c r="H587" t="str">
        <f t="shared" si="47"/>
        <v>ลูกหนี้ชั้นดี</v>
      </c>
      <c r="I587" s="17" cm="1">
        <f t="array" ref="I587">_xlfn.IFS(D587=0,0%, D587&lt;=30,25%, D587&lt;=60,50%, D587&lt;=90,75%, D587&gt;90,100%)</f>
        <v>0</v>
      </c>
      <c r="J587">
        <f>SUMIFS(รายงานลูกหนี้!$G$2:$G$20000, รายงานลูกหนี้!$A$2:$A$20000, $A587, รายงานลูกหนี้!$K$2:$K$20000, 0)</f>
        <v>33860</v>
      </c>
      <c r="K587">
        <f>SUMIFS(รายงานลูกหนี้!$G$2:$G$20000, รายงานลูกหนี้!$A$2:$A$20000, $A587, รายงานลูกหนี้!$K$2:$K$20000, "&gt;=1", รายงานลูกหนี้!$K$2:$K$20000, "&lt;=30")</f>
        <v>0</v>
      </c>
      <c r="L587">
        <f>SUMIFS(รายงานลูกหนี้!$G$2:$G$20000, รายงานลูกหนี้!$A$2:$A$20000, $A587, รายงานลูกหนี้!$K$2:$K$20000, "&gt;=31", รายงานลูกหนี้!$K$2:$K$20000, "&lt;=60")</f>
        <v>0</v>
      </c>
      <c r="M587">
        <f>SUMIFS(รายงานลูกหนี้!$G$2:$G$20000, รายงานลูกหนี้!$A$2:$A$20000, $A587, รายงานลูกหนี้!$K$2:$K$20000, "&gt;=61", รายงานลูกหนี้!$K$2:$K$20000, "&lt;=90")</f>
        <v>0</v>
      </c>
      <c r="N587">
        <f>SUMIFS(รายงานลูกหนี้!$G$2:$G$20000, รายงานลูกหนี้!$A$2:$A$20000, $A587, รายงานลูกหนี้!$K$2:$K$20000, "&gt;90")</f>
        <v>0</v>
      </c>
      <c r="O587">
        <f t="shared" si="48"/>
        <v>33860</v>
      </c>
      <c r="P587" s="17">
        <f t="shared" si="49"/>
        <v>0</v>
      </c>
    </row>
    <row r="588" spans="1:16" x14ac:dyDescent="0.2">
      <c r="A588" t="str">
        <v>dbd09f51fc1b3af0a44f0ba226558b8462e72d3ded5ba6b61f746f59b6acffdd</v>
      </c>
      <c r="B588">
        <f>COUNTIF(รายงานลูกหนี้!$A:$A,A588)</f>
        <v>1</v>
      </c>
      <c r="C588">
        <f>COUNTIFS(รายงานลูกหนี้!$A:$A,A588,รายงานลูกหนี้!$K:$K,"&gt;0")</f>
        <v>1</v>
      </c>
      <c r="D588">
        <f>SUMIF(รายงานลูกหนี้!$A:$A,A588,รายงานลูกหนี้!$K:$K)</f>
        <v>9</v>
      </c>
      <c r="E588">
        <f>_xlfn.MAXIFS(รายงานลูกหนี้!$K:$K,รายงานลูกหนี้!$A:$A,A588)</f>
        <v>9</v>
      </c>
      <c r="F588" s="17">
        <f t="shared" si="45"/>
        <v>1</v>
      </c>
      <c r="G588" t="str">
        <f t="shared" si="46"/>
        <v>ค้างชำระ 1 - 30 วัน</v>
      </c>
      <c r="H588" t="str">
        <f t="shared" si="47"/>
        <v>ลูกหนี้ชั้นดี</v>
      </c>
      <c r="I588" s="17" cm="1">
        <f t="array" ref="I588">_xlfn.IFS(D588=0,0%, D588&lt;=30,25%, D588&lt;=60,50%, D588&lt;=90,75%, D588&gt;90,100%)</f>
        <v>0.25</v>
      </c>
      <c r="J588">
        <f>SUMIFS(รายงานลูกหนี้!$G$2:$G$20000, รายงานลูกหนี้!$A$2:$A$20000, $A588, รายงานลูกหนี้!$K$2:$K$20000, 0)</f>
        <v>0</v>
      </c>
      <c r="K588">
        <f>SUMIFS(รายงานลูกหนี้!$G$2:$G$20000, รายงานลูกหนี้!$A$2:$A$20000, $A588, รายงานลูกหนี้!$K$2:$K$20000, "&gt;=1", รายงานลูกหนี้!$K$2:$K$20000, "&lt;=30")</f>
        <v>5660</v>
      </c>
      <c r="L588">
        <f>SUMIFS(รายงานลูกหนี้!$G$2:$G$20000, รายงานลูกหนี้!$A$2:$A$20000, $A588, รายงานลูกหนี้!$K$2:$K$20000, "&gt;=31", รายงานลูกหนี้!$K$2:$K$20000, "&lt;=60")</f>
        <v>0</v>
      </c>
      <c r="M588">
        <f>SUMIFS(รายงานลูกหนี้!$G$2:$G$20000, รายงานลูกหนี้!$A$2:$A$20000, $A588, รายงานลูกหนี้!$K$2:$K$20000, "&gt;=61", รายงานลูกหนี้!$K$2:$K$20000, "&lt;=90")</f>
        <v>0</v>
      </c>
      <c r="N588">
        <f>SUMIFS(รายงานลูกหนี้!$G$2:$G$20000, รายงานลูกหนี้!$A$2:$A$20000, $A588, รายงานลูกหนี้!$K$2:$K$20000, "&gt;90")</f>
        <v>0</v>
      </c>
      <c r="O588">
        <f t="shared" si="48"/>
        <v>5660</v>
      </c>
      <c r="P588" s="17">
        <f t="shared" si="49"/>
        <v>0.25</v>
      </c>
    </row>
    <row r="589" spans="1:16" x14ac:dyDescent="0.2">
      <c r="A589" t="str">
        <v>fa99637fbc9db97889503077e8a63e815ee9e8f17171a372623798d545d23b1b</v>
      </c>
      <c r="B589">
        <f>COUNTIF(รายงานลูกหนี้!$A:$A,A589)</f>
        <v>1</v>
      </c>
      <c r="C589">
        <f>COUNTIFS(รายงานลูกหนี้!$A:$A,A589,รายงานลูกหนี้!$K:$K,"&gt;0")</f>
        <v>1</v>
      </c>
      <c r="D589">
        <f>SUMIF(รายงานลูกหนี้!$A:$A,A589,รายงานลูกหนี้!$K:$K)</f>
        <v>6</v>
      </c>
      <c r="E589">
        <f>_xlfn.MAXIFS(รายงานลูกหนี้!$K:$K,รายงานลูกหนี้!$A:$A,A589)</f>
        <v>6</v>
      </c>
      <c r="F589" s="17">
        <f t="shared" si="45"/>
        <v>1</v>
      </c>
      <c r="G589" t="str">
        <f t="shared" si="46"/>
        <v>ค้างชำระ 1 - 30 วัน</v>
      </c>
      <c r="H589" t="str">
        <f t="shared" si="47"/>
        <v>ลูกหนี้ชั้นดี</v>
      </c>
      <c r="I589" s="17" cm="1">
        <f t="array" ref="I589">_xlfn.IFS(D589=0,0%, D589&lt;=30,25%, D589&lt;=60,50%, D589&lt;=90,75%, D589&gt;90,100%)</f>
        <v>0.25</v>
      </c>
      <c r="J589">
        <f>SUMIFS(รายงานลูกหนี้!$G$2:$G$20000, รายงานลูกหนี้!$A$2:$A$20000, $A589, รายงานลูกหนี้!$K$2:$K$20000, 0)</f>
        <v>0</v>
      </c>
      <c r="K589">
        <f>SUMIFS(รายงานลูกหนี้!$G$2:$G$20000, รายงานลูกหนี้!$A$2:$A$20000, $A589, รายงานลูกหนี้!$K$2:$K$20000, "&gt;=1", รายงานลูกหนี้!$K$2:$K$20000, "&lt;=30")</f>
        <v>45150</v>
      </c>
      <c r="L589">
        <f>SUMIFS(รายงานลูกหนี้!$G$2:$G$20000, รายงานลูกหนี้!$A$2:$A$20000, $A589, รายงานลูกหนี้!$K$2:$K$20000, "&gt;=31", รายงานลูกหนี้!$K$2:$K$20000, "&lt;=60")</f>
        <v>0</v>
      </c>
      <c r="M589">
        <f>SUMIFS(รายงานลูกหนี้!$G$2:$G$20000, รายงานลูกหนี้!$A$2:$A$20000, $A589, รายงานลูกหนี้!$K$2:$K$20000, "&gt;=61", รายงานลูกหนี้!$K$2:$K$20000, "&lt;=90")</f>
        <v>0</v>
      </c>
      <c r="N589">
        <f>SUMIFS(รายงานลูกหนี้!$G$2:$G$20000, รายงานลูกหนี้!$A$2:$A$20000, $A589, รายงานลูกหนี้!$K$2:$K$20000, "&gt;90")</f>
        <v>0</v>
      </c>
      <c r="O589">
        <f t="shared" si="48"/>
        <v>45150</v>
      </c>
      <c r="P589" s="17">
        <f t="shared" si="49"/>
        <v>0.25</v>
      </c>
    </row>
    <row r="590" spans="1:16" x14ac:dyDescent="0.2">
      <c r="A590" t="str">
        <v>4ff1b7f17d982b53aab0db644588d65dc498ee8d3c3e75900f1a151ccefb05d2</v>
      </c>
      <c r="B590">
        <f>COUNTIF(รายงานลูกหนี้!$A:$A,A590)</f>
        <v>1</v>
      </c>
      <c r="C590">
        <f>COUNTIFS(รายงานลูกหนี้!$A:$A,A590,รายงานลูกหนี้!$K:$K,"&gt;0")</f>
        <v>1</v>
      </c>
      <c r="D590">
        <f>SUMIF(รายงานลูกหนี้!$A:$A,A590,รายงานลูกหนี้!$K:$K)</f>
        <v>5</v>
      </c>
      <c r="E590">
        <f>_xlfn.MAXIFS(รายงานลูกหนี้!$K:$K,รายงานลูกหนี้!$A:$A,A590)</f>
        <v>5</v>
      </c>
      <c r="F590" s="17">
        <f t="shared" si="45"/>
        <v>1</v>
      </c>
      <c r="G590" t="str">
        <f t="shared" si="46"/>
        <v>ค้างชำระ 1 - 30 วัน</v>
      </c>
      <c r="H590" t="str">
        <f t="shared" si="47"/>
        <v>ลูกหนี้ชั้นดี</v>
      </c>
      <c r="I590" s="17" cm="1">
        <f t="array" ref="I590">_xlfn.IFS(D590=0,0%, D590&lt;=30,25%, D590&lt;=60,50%, D590&lt;=90,75%, D590&gt;90,100%)</f>
        <v>0.25</v>
      </c>
      <c r="J590">
        <f>SUMIFS(รายงานลูกหนี้!$G$2:$G$20000, รายงานลูกหนี้!$A$2:$A$20000, $A590, รายงานลูกหนี้!$K$2:$K$20000, 0)</f>
        <v>0</v>
      </c>
      <c r="K590">
        <f>SUMIFS(รายงานลูกหนี้!$G$2:$G$20000, รายงานลูกหนี้!$A$2:$A$20000, $A590, รายงานลูกหนี้!$K$2:$K$20000, "&gt;=1", รายงานลูกหนี้!$K$2:$K$20000, "&lt;=30")</f>
        <v>3270</v>
      </c>
      <c r="L590">
        <f>SUMIFS(รายงานลูกหนี้!$G$2:$G$20000, รายงานลูกหนี้!$A$2:$A$20000, $A590, รายงานลูกหนี้!$K$2:$K$20000, "&gt;=31", รายงานลูกหนี้!$K$2:$K$20000, "&lt;=60")</f>
        <v>0</v>
      </c>
      <c r="M590">
        <f>SUMIFS(รายงานลูกหนี้!$G$2:$G$20000, รายงานลูกหนี้!$A$2:$A$20000, $A590, รายงานลูกหนี้!$K$2:$K$20000, "&gt;=61", รายงานลูกหนี้!$K$2:$K$20000, "&lt;=90")</f>
        <v>0</v>
      </c>
      <c r="N590">
        <f>SUMIFS(รายงานลูกหนี้!$G$2:$G$20000, รายงานลูกหนี้!$A$2:$A$20000, $A590, รายงานลูกหนี้!$K$2:$K$20000, "&gt;90")</f>
        <v>0</v>
      </c>
      <c r="O590">
        <f t="shared" si="48"/>
        <v>3270</v>
      </c>
      <c r="P590" s="17">
        <f t="shared" si="49"/>
        <v>0.25</v>
      </c>
    </row>
    <row r="591" spans="1:16" x14ac:dyDescent="0.2">
      <c r="A591" t="str">
        <v>21f91918f9c1d772e206a2d1656d4dce003f0e9c4a95a0ae2b66667d9e9af787</v>
      </c>
      <c r="B591">
        <f>COUNTIF(รายงานลูกหนี้!$A:$A,A591)</f>
        <v>1</v>
      </c>
      <c r="C591">
        <f>COUNTIFS(รายงานลูกหนี้!$A:$A,A591,รายงานลูกหนี้!$K:$K,"&gt;0")</f>
        <v>0</v>
      </c>
      <c r="D591">
        <f>SUMIF(รายงานลูกหนี้!$A:$A,A591,รายงานลูกหนี้!$K:$K)</f>
        <v>0</v>
      </c>
      <c r="E591">
        <f>_xlfn.MAXIFS(รายงานลูกหนี้!$K:$K,รายงานลูกหนี้!$A:$A,A591)</f>
        <v>0</v>
      </c>
      <c r="F591" s="17">
        <f t="shared" si="45"/>
        <v>0</v>
      </c>
      <c r="G591" t="str">
        <f t="shared" si="46"/>
        <v>ชำระตรงเวลา</v>
      </c>
      <c r="H591" t="str">
        <f t="shared" si="47"/>
        <v>ลูกหนี้ชั้นดี</v>
      </c>
      <c r="I591" s="17" cm="1">
        <f t="array" ref="I591">_xlfn.IFS(D591=0,0%, D591&lt;=30,25%, D591&lt;=60,50%, D591&lt;=90,75%, D591&gt;90,100%)</f>
        <v>0</v>
      </c>
      <c r="J591">
        <f>SUMIFS(รายงานลูกหนี้!$G$2:$G$20000, รายงานลูกหนี้!$A$2:$A$20000, $A591, รายงานลูกหนี้!$K$2:$K$20000, 0)</f>
        <v>59826</v>
      </c>
      <c r="K591">
        <f>SUMIFS(รายงานลูกหนี้!$G$2:$G$20000, รายงานลูกหนี้!$A$2:$A$20000, $A591, รายงานลูกหนี้!$K$2:$K$20000, "&gt;=1", รายงานลูกหนี้!$K$2:$K$20000, "&lt;=30")</f>
        <v>0</v>
      </c>
      <c r="L591">
        <f>SUMIFS(รายงานลูกหนี้!$G$2:$G$20000, รายงานลูกหนี้!$A$2:$A$20000, $A591, รายงานลูกหนี้!$K$2:$K$20000, "&gt;=31", รายงานลูกหนี้!$K$2:$K$20000, "&lt;=60")</f>
        <v>0</v>
      </c>
      <c r="M591">
        <f>SUMIFS(รายงานลูกหนี้!$G$2:$G$20000, รายงานลูกหนี้!$A$2:$A$20000, $A591, รายงานลูกหนี้!$K$2:$K$20000, "&gt;=61", รายงานลูกหนี้!$K$2:$K$20000, "&lt;=90")</f>
        <v>0</v>
      </c>
      <c r="N591">
        <f>SUMIFS(รายงานลูกหนี้!$G$2:$G$20000, รายงานลูกหนี้!$A$2:$A$20000, $A591, รายงานลูกหนี้!$K$2:$K$20000, "&gt;90")</f>
        <v>0</v>
      </c>
      <c r="O591">
        <f t="shared" si="48"/>
        <v>59826</v>
      </c>
      <c r="P591" s="17">
        <f t="shared" si="49"/>
        <v>0</v>
      </c>
    </row>
    <row r="592" spans="1:16" x14ac:dyDescent="0.2">
      <c r="A592" t="str">
        <v>adcec376057685a21fc041ef74519d9c2b77b7aaf91f28b91388835ebd1f478f</v>
      </c>
      <c r="B592">
        <f>COUNTIF(รายงานลูกหนี้!$A:$A,A592)</f>
        <v>1</v>
      </c>
      <c r="C592">
        <f>COUNTIFS(รายงานลูกหนี้!$A:$A,A592,รายงานลูกหนี้!$K:$K,"&gt;0")</f>
        <v>0</v>
      </c>
      <c r="D592">
        <f>SUMIF(รายงานลูกหนี้!$A:$A,A592,รายงานลูกหนี้!$K:$K)</f>
        <v>0</v>
      </c>
      <c r="E592">
        <f>_xlfn.MAXIFS(รายงานลูกหนี้!$K:$K,รายงานลูกหนี้!$A:$A,A592)</f>
        <v>0</v>
      </c>
      <c r="F592" s="17">
        <f t="shared" si="45"/>
        <v>0</v>
      </c>
      <c r="G592" t="str">
        <f t="shared" si="46"/>
        <v>ชำระตรงเวลา</v>
      </c>
      <c r="H592" t="str">
        <f t="shared" si="47"/>
        <v>ลูกหนี้ชั้นดี</v>
      </c>
      <c r="I592" s="17" cm="1">
        <f t="array" ref="I592">_xlfn.IFS(D592=0,0%, D592&lt;=30,25%, D592&lt;=60,50%, D592&lt;=90,75%, D592&gt;90,100%)</f>
        <v>0</v>
      </c>
      <c r="J592">
        <f>SUMIFS(รายงานลูกหนี้!$G$2:$G$20000, รายงานลูกหนี้!$A$2:$A$20000, $A592, รายงานลูกหนี้!$K$2:$K$20000, 0)</f>
        <v>8853</v>
      </c>
      <c r="K592">
        <f>SUMIFS(รายงานลูกหนี้!$G$2:$G$20000, รายงานลูกหนี้!$A$2:$A$20000, $A592, รายงานลูกหนี้!$K$2:$K$20000, "&gt;=1", รายงานลูกหนี้!$K$2:$K$20000, "&lt;=30")</f>
        <v>0</v>
      </c>
      <c r="L592">
        <f>SUMIFS(รายงานลูกหนี้!$G$2:$G$20000, รายงานลูกหนี้!$A$2:$A$20000, $A592, รายงานลูกหนี้!$K$2:$K$20000, "&gt;=31", รายงานลูกหนี้!$K$2:$K$20000, "&lt;=60")</f>
        <v>0</v>
      </c>
      <c r="M592">
        <f>SUMIFS(รายงานลูกหนี้!$G$2:$G$20000, รายงานลูกหนี้!$A$2:$A$20000, $A592, รายงานลูกหนี้!$K$2:$K$20000, "&gt;=61", รายงานลูกหนี้!$K$2:$K$20000, "&lt;=90")</f>
        <v>0</v>
      </c>
      <c r="N592">
        <f>SUMIFS(รายงานลูกหนี้!$G$2:$G$20000, รายงานลูกหนี้!$A$2:$A$20000, $A592, รายงานลูกหนี้!$K$2:$K$20000, "&gt;90")</f>
        <v>0</v>
      </c>
      <c r="O592">
        <f t="shared" si="48"/>
        <v>8853</v>
      </c>
      <c r="P592" s="17">
        <f t="shared" si="49"/>
        <v>0</v>
      </c>
    </row>
    <row r="593" spans="1:16" x14ac:dyDescent="0.2">
      <c r="A593" t="str">
        <v>e05956e99d6342cc1be5c7eb6d48498ea68b759fb445699bd86c2b746956a749</v>
      </c>
      <c r="B593">
        <f>COUNTIF(รายงานลูกหนี้!$A:$A,A593)</f>
        <v>1</v>
      </c>
      <c r="C593">
        <f>COUNTIFS(รายงานลูกหนี้!$A:$A,A593,รายงานลูกหนี้!$K:$K,"&gt;0")</f>
        <v>0</v>
      </c>
      <c r="D593">
        <f>SUMIF(รายงานลูกหนี้!$A:$A,A593,รายงานลูกหนี้!$K:$K)</f>
        <v>0</v>
      </c>
      <c r="E593">
        <f>_xlfn.MAXIFS(รายงานลูกหนี้!$K:$K,รายงานลูกหนี้!$A:$A,A593)</f>
        <v>0</v>
      </c>
      <c r="F593" s="17">
        <f t="shared" si="45"/>
        <v>0</v>
      </c>
      <c r="G593" t="str">
        <f t="shared" si="46"/>
        <v>ชำระตรงเวลา</v>
      </c>
      <c r="H593" t="str">
        <f t="shared" si="47"/>
        <v>ลูกหนี้ชั้นดี</v>
      </c>
      <c r="I593" s="17" cm="1">
        <f t="array" ref="I593">_xlfn.IFS(D593=0,0%, D593&lt;=30,25%, D593&lt;=60,50%, D593&lt;=90,75%, D593&gt;90,100%)</f>
        <v>0</v>
      </c>
      <c r="J593">
        <f>SUMIFS(รายงานลูกหนี้!$G$2:$G$20000, รายงานลูกหนี้!$A$2:$A$20000, $A593, รายงานลูกหนี้!$K$2:$K$20000, 0)</f>
        <v>5400</v>
      </c>
      <c r="K593">
        <f>SUMIFS(รายงานลูกหนี้!$G$2:$G$20000, รายงานลูกหนี้!$A$2:$A$20000, $A593, รายงานลูกหนี้!$K$2:$K$20000, "&gt;=1", รายงานลูกหนี้!$K$2:$K$20000, "&lt;=30")</f>
        <v>0</v>
      </c>
      <c r="L593">
        <f>SUMIFS(รายงานลูกหนี้!$G$2:$G$20000, รายงานลูกหนี้!$A$2:$A$20000, $A593, รายงานลูกหนี้!$K$2:$K$20000, "&gt;=31", รายงานลูกหนี้!$K$2:$K$20000, "&lt;=60")</f>
        <v>0</v>
      </c>
      <c r="M593">
        <f>SUMIFS(รายงานลูกหนี้!$G$2:$G$20000, รายงานลูกหนี้!$A$2:$A$20000, $A593, รายงานลูกหนี้!$K$2:$K$20000, "&gt;=61", รายงานลูกหนี้!$K$2:$K$20000, "&lt;=90")</f>
        <v>0</v>
      </c>
      <c r="N593">
        <f>SUMIFS(รายงานลูกหนี้!$G$2:$G$20000, รายงานลูกหนี้!$A$2:$A$20000, $A593, รายงานลูกหนี้!$K$2:$K$20000, "&gt;90")</f>
        <v>0</v>
      </c>
      <c r="O593">
        <f t="shared" si="48"/>
        <v>5400</v>
      </c>
      <c r="P593" s="17">
        <f t="shared" si="49"/>
        <v>0</v>
      </c>
    </row>
    <row r="594" spans="1:16" x14ac:dyDescent="0.2">
      <c r="A594" t="str">
        <v>6c3f872a0013e8fe20f2a7775295713d833123409ef084d5cb4e1537e885af06</v>
      </c>
      <c r="B594">
        <f>COUNTIF(รายงานลูกหนี้!$A:$A,A594)</f>
        <v>1</v>
      </c>
      <c r="C594">
        <f>COUNTIFS(รายงานลูกหนี้!$A:$A,A594,รายงานลูกหนี้!$K:$K,"&gt;0")</f>
        <v>0</v>
      </c>
      <c r="D594">
        <f>SUMIF(รายงานลูกหนี้!$A:$A,A594,รายงานลูกหนี้!$K:$K)</f>
        <v>0</v>
      </c>
      <c r="E594">
        <f>_xlfn.MAXIFS(รายงานลูกหนี้!$K:$K,รายงานลูกหนี้!$A:$A,A594)</f>
        <v>0</v>
      </c>
      <c r="F594" s="17">
        <f t="shared" si="45"/>
        <v>0</v>
      </c>
      <c r="G594" t="str">
        <f t="shared" si="46"/>
        <v>ชำระตรงเวลา</v>
      </c>
      <c r="H594" t="str">
        <f t="shared" si="47"/>
        <v>ลูกหนี้ชั้นดี</v>
      </c>
      <c r="I594" s="17" cm="1">
        <f t="array" ref="I594">_xlfn.IFS(D594=0,0%, D594&lt;=30,25%, D594&lt;=60,50%, D594&lt;=90,75%, D594&gt;90,100%)</f>
        <v>0</v>
      </c>
      <c r="J594">
        <f>SUMIFS(รายงานลูกหนี้!$G$2:$G$20000, รายงานลูกหนี้!$A$2:$A$20000, $A594, รายงานลูกหนี้!$K$2:$K$20000, 0)</f>
        <v>28570</v>
      </c>
      <c r="K594">
        <f>SUMIFS(รายงานลูกหนี้!$G$2:$G$20000, รายงานลูกหนี้!$A$2:$A$20000, $A594, รายงานลูกหนี้!$K$2:$K$20000, "&gt;=1", รายงานลูกหนี้!$K$2:$K$20000, "&lt;=30")</f>
        <v>0</v>
      </c>
      <c r="L594">
        <f>SUMIFS(รายงานลูกหนี้!$G$2:$G$20000, รายงานลูกหนี้!$A$2:$A$20000, $A594, รายงานลูกหนี้!$K$2:$K$20000, "&gt;=31", รายงานลูกหนี้!$K$2:$K$20000, "&lt;=60")</f>
        <v>0</v>
      </c>
      <c r="M594">
        <f>SUMIFS(รายงานลูกหนี้!$G$2:$G$20000, รายงานลูกหนี้!$A$2:$A$20000, $A594, รายงานลูกหนี้!$K$2:$K$20000, "&gt;=61", รายงานลูกหนี้!$K$2:$K$20000, "&lt;=90")</f>
        <v>0</v>
      </c>
      <c r="N594">
        <f>SUMIFS(รายงานลูกหนี้!$G$2:$G$20000, รายงานลูกหนี้!$A$2:$A$20000, $A594, รายงานลูกหนี้!$K$2:$K$20000, "&gt;90")</f>
        <v>0</v>
      </c>
      <c r="O594">
        <f t="shared" si="48"/>
        <v>28570</v>
      </c>
      <c r="P594" s="17">
        <f t="shared" si="49"/>
        <v>0</v>
      </c>
    </row>
    <row r="595" spans="1:16" x14ac:dyDescent="0.2">
      <c r="A595" t="str">
        <v>bdfcb2b40a2eae147159c2c245dd5fdc8f65a488bc4f764109ec1b137765c78a</v>
      </c>
      <c r="B595">
        <f>COUNTIF(รายงานลูกหนี้!$A:$A,A595)</f>
        <v>1</v>
      </c>
      <c r="C595">
        <f>COUNTIFS(รายงานลูกหนี้!$A:$A,A595,รายงานลูกหนี้!$K:$K,"&gt;0")</f>
        <v>1</v>
      </c>
      <c r="D595">
        <f>SUMIF(รายงานลูกหนี้!$A:$A,A595,รายงานลูกหนี้!$K:$K)</f>
        <v>1</v>
      </c>
      <c r="E595">
        <f>_xlfn.MAXIFS(รายงานลูกหนี้!$K:$K,รายงานลูกหนี้!$A:$A,A595)</f>
        <v>1</v>
      </c>
      <c r="F595" s="17">
        <f t="shared" si="45"/>
        <v>1</v>
      </c>
      <c r="G595" t="str">
        <f t="shared" si="46"/>
        <v>ค้างชำระ 1 - 30 วัน</v>
      </c>
      <c r="H595" t="str">
        <f t="shared" si="47"/>
        <v>ลูกหนี้ชั้นดี</v>
      </c>
      <c r="I595" s="17" cm="1">
        <f t="array" ref="I595">_xlfn.IFS(D595=0,0%, D595&lt;=30,25%, D595&lt;=60,50%, D595&lt;=90,75%, D595&gt;90,100%)</f>
        <v>0.25</v>
      </c>
      <c r="J595">
        <f>SUMIFS(รายงานลูกหนี้!$G$2:$G$20000, รายงานลูกหนี้!$A$2:$A$20000, $A595, รายงานลูกหนี้!$K$2:$K$20000, 0)</f>
        <v>0</v>
      </c>
      <c r="K595">
        <f>SUMIFS(รายงานลูกหนี้!$G$2:$G$20000, รายงานลูกหนี้!$A$2:$A$20000, $A595, รายงานลูกหนี้!$K$2:$K$20000, "&gt;=1", รายงานลูกหนี้!$K$2:$K$20000, "&lt;=30")</f>
        <v>16980</v>
      </c>
      <c r="L595">
        <f>SUMIFS(รายงานลูกหนี้!$G$2:$G$20000, รายงานลูกหนี้!$A$2:$A$20000, $A595, รายงานลูกหนี้!$K$2:$K$20000, "&gt;=31", รายงานลูกหนี้!$K$2:$K$20000, "&lt;=60")</f>
        <v>0</v>
      </c>
      <c r="M595">
        <f>SUMIFS(รายงานลูกหนี้!$G$2:$G$20000, รายงานลูกหนี้!$A$2:$A$20000, $A595, รายงานลูกหนี้!$K$2:$K$20000, "&gt;=61", รายงานลูกหนี้!$K$2:$K$20000, "&lt;=90")</f>
        <v>0</v>
      </c>
      <c r="N595">
        <f>SUMIFS(รายงานลูกหนี้!$G$2:$G$20000, รายงานลูกหนี้!$A$2:$A$20000, $A595, รายงานลูกหนี้!$K$2:$K$20000, "&gt;90")</f>
        <v>0</v>
      </c>
      <c r="O595">
        <f t="shared" si="48"/>
        <v>16980</v>
      </c>
      <c r="P595" s="17">
        <f t="shared" si="49"/>
        <v>0.25</v>
      </c>
    </row>
    <row r="596" spans="1:16" x14ac:dyDescent="0.2">
      <c r="A596" t="str">
        <v>d84eae5ea788522c0b23a04f1587b8057af00392d02385276bbe16f1b9c29c59</v>
      </c>
      <c r="B596">
        <f>COUNTIF(รายงานลูกหนี้!$A:$A,A596)</f>
        <v>1</v>
      </c>
      <c r="C596">
        <f>COUNTIFS(รายงานลูกหนี้!$A:$A,A596,รายงานลูกหนี้!$K:$K,"&gt;0")</f>
        <v>1</v>
      </c>
      <c r="D596">
        <f>SUMIF(รายงานลูกหนี้!$A:$A,A596,รายงานลูกหนี้!$K:$K)</f>
        <v>1</v>
      </c>
      <c r="E596">
        <f>_xlfn.MAXIFS(รายงานลูกหนี้!$K:$K,รายงานลูกหนี้!$A:$A,A596)</f>
        <v>1</v>
      </c>
      <c r="F596" s="17">
        <f t="shared" si="45"/>
        <v>1</v>
      </c>
      <c r="G596" t="str">
        <f t="shared" si="46"/>
        <v>ค้างชำระ 1 - 30 วัน</v>
      </c>
      <c r="H596" t="str">
        <f t="shared" si="47"/>
        <v>ลูกหนี้ชั้นดี</v>
      </c>
      <c r="I596" s="17" cm="1">
        <f t="array" ref="I596">_xlfn.IFS(D596=0,0%, D596&lt;=30,25%, D596&lt;=60,50%, D596&lt;=90,75%, D596&gt;90,100%)</f>
        <v>0.25</v>
      </c>
      <c r="J596">
        <f>SUMIFS(รายงานลูกหนี้!$G$2:$G$20000, รายงานลูกหนี้!$A$2:$A$20000, $A596, รายงานลูกหนี้!$K$2:$K$20000, 0)</f>
        <v>0</v>
      </c>
      <c r="K596">
        <f>SUMIFS(รายงานลูกหนี้!$G$2:$G$20000, รายงานลูกหนี้!$A$2:$A$20000, $A596, รายงานลูกหนี้!$K$2:$K$20000, "&gt;=1", รายงานลูกหนี้!$K$2:$K$20000, "&lt;=30")</f>
        <v>62389</v>
      </c>
      <c r="L596">
        <f>SUMIFS(รายงานลูกหนี้!$G$2:$G$20000, รายงานลูกหนี้!$A$2:$A$20000, $A596, รายงานลูกหนี้!$K$2:$K$20000, "&gt;=31", รายงานลูกหนี้!$K$2:$K$20000, "&lt;=60")</f>
        <v>0</v>
      </c>
      <c r="M596">
        <f>SUMIFS(รายงานลูกหนี้!$G$2:$G$20000, รายงานลูกหนี้!$A$2:$A$20000, $A596, รายงานลูกหนี้!$K$2:$K$20000, "&gt;=61", รายงานลูกหนี้!$K$2:$K$20000, "&lt;=90")</f>
        <v>0</v>
      </c>
      <c r="N596">
        <f>SUMIFS(รายงานลูกหนี้!$G$2:$G$20000, รายงานลูกหนี้!$A$2:$A$20000, $A596, รายงานลูกหนี้!$K$2:$K$20000, "&gt;90")</f>
        <v>0</v>
      </c>
      <c r="O596">
        <f t="shared" si="48"/>
        <v>62389</v>
      </c>
      <c r="P596" s="17">
        <f t="shared" si="49"/>
        <v>0.25</v>
      </c>
    </row>
    <row r="597" spans="1:16" x14ac:dyDescent="0.2">
      <c r="A597" t="str">
        <v>f99d3635afbe5b5149eff57f39ceca6054e476a4ac57a4c37281b12455a257fc</v>
      </c>
      <c r="B597">
        <f>COUNTIF(รายงานลูกหนี้!$A:$A,A597)</f>
        <v>1</v>
      </c>
      <c r="C597">
        <f>COUNTIFS(รายงานลูกหนี้!$A:$A,A597,รายงานลูกหนี้!$K:$K,"&gt;0")</f>
        <v>1</v>
      </c>
      <c r="D597">
        <f>SUMIF(รายงานลูกหนี้!$A:$A,A597,รายงานลูกหนี้!$K:$K)</f>
        <v>1</v>
      </c>
      <c r="E597">
        <f>_xlfn.MAXIFS(รายงานลูกหนี้!$K:$K,รายงานลูกหนี้!$A:$A,A597)</f>
        <v>1</v>
      </c>
      <c r="F597" s="17">
        <f t="shared" si="45"/>
        <v>1</v>
      </c>
      <c r="G597" t="str">
        <f t="shared" si="46"/>
        <v>ค้างชำระ 1 - 30 วัน</v>
      </c>
      <c r="H597" t="str">
        <f t="shared" si="47"/>
        <v>ลูกหนี้ชั้นดี</v>
      </c>
      <c r="I597" s="17" cm="1">
        <f t="array" ref="I597">_xlfn.IFS(D597=0,0%, D597&lt;=30,25%, D597&lt;=60,50%, D597&lt;=90,75%, D597&gt;90,100%)</f>
        <v>0.25</v>
      </c>
      <c r="J597">
        <f>SUMIFS(รายงานลูกหนี้!$G$2:$G$20000, รายงานลูกหนี้!$A$2:$A$20000, $A597, รายงานลูกหนี้!$K$2:$K$20000, 0)</f>
        <v>0</v>
      </c>
      <c r="K597">
        <f>SUMIFS(รายงานลูกหนี้!$G$2:$G$20000, รายงานลูกหนี้!$A$2:$A$20000, $A597, รายงานลูกหนี้!$K$2:$K$20000, "&gt;=1", รายงานลูกหนี้!$K$2:$K$20000, "&lt;=30")</f>
        <v>5400</v>
      </c>
      <c r="L597">
        <f>SUMIFS(รายงานลูกหนี้!$G$2:$G$20000, รายงานลูกหนี้!$A$2:$A$20000, $A597, รายงานลูกหนี้!$K$2:$K$20000, "&gt;=31", รายงานลูกหนี้!$K$2:$K$20000, "&lt;=60")</f>
        <v>0</v>
      </c>
      <c r="M597">
        <f>SUMIFS(รายงานลูกหนี้!$G$2:$G$20000, รายงานลูกหนี้!$A$2:$A$20000, $A597, รายงานลูกหนี้!$K$2:$K$20000, "&gt;=61", รายงานลูกหนี้!$K$2:$K$20000, "&lt;=90")</f>
        <v>0</v>
      </c>
      <c r="N597">
        <f>SUMIFS(รายงานลูกหนี้!$G$2:$G$20000, รายงานลูกหนี้!$A$2:$A$20000, $A597, รายงานลูกหนี้!$K$2:$K$20000, "&gt;90")</f>
        <v>0</v>
      </c>
      <c r="O597">
        <f t="shared" si="48"/>
        <v>5400</v>
      </c>
      <c r="P597" s="17">
        <f t="shared" si="49"/>
        <v>0.25</v>
      </c>
    </row>
    <row r="598" spans="1:16" x14ac:dyDescent="0.2">
      <c r="A598" t="str">
        <v>dc9b39aa25d0f5de30bbb3fa80ec43637b04b915755719108564984da5941d10</v>
      </c>
      <c r="B598">
        <f>COUNTIF(รายงานลูกหนี้!$A:$A,A598)</f>
        <v>1</v>
      </c>
      <c r="C598">
        <f>COUNTIFS(รายงานลูกหนี้!$A:$A,A598,รายงานลูกหนี้!$K:$K,"&gt;0")</f>
        <v>1</v>
      </c>
      <c r="D598">
        <f>SUMIF(รายงานลูกหนี้!$A:$A,A598,รายงานลูกหนี้!$K:$K)</f>
        <v>7</v>
      </c>
      <c r="E598">
        <f>_xlfn.MAXIFS(รายงานลูกหนี้!$K:$K,รายงานลูกหนี้!$A:$A,A598)</f>
        <v>7</v>
      </c>
      <c r="F598" s="17">
        <f t="shared" si="45"/>
        <v>1</v>
      </c>
      <c r="G598" t="str">
        <f t="shared" si="46"/>
        <v>ค้างชำระ 1 - 30 วัน</v>
      </c>
      <c r="H598" t="str">
        <f t="shared" si="47"/>
        <v>ลูกหนี้ชั้นดี</v>
      </c>
      <c r="I598" s="17" cm="1">
        <f t="array" ref="I598">_xlfn.IFS(D598=0,0%, D598&lt;=30,25%, D598&lt;=60,50%, D598&lt;=90,75%, D598&gt;90,100%)</f>
        <v>0.25</v>
      </c>
      <c r="J598">
        <f>SUMIFS(รายงานลูกหนี้!$G$2:$G$20000, รายงานลูกหนี้!$A$2:$A$20000, $A598, รายงานลูกหนี้!$K$2:$K$20000, 0)</f>
        <v>0</v>
      </c>
      <c r="K598">
        <f>SUMIFS(รายงานลูกหนี้!$G$2:$G$20000, รายงานลูกหนี้!$A$2:$A$20000, $A598, รายงานลูกหนี้!$K$2:$K$20000, "&gt;=1", รายงานลูกหนี้!$K$2:$K$20000, "&lt;=30")</f>
        <v>18910</v>
      </c>
      <c r="L598">
        <f>SUMIFS(รายงานลูกหนี้!$G$2:$G$20000, รายงานลูกหนี้!$A$2:$A$20000, $A598, รายงานลูกหนี้!$K$2:$K$20000, "&gt;=31", รายงานลูกหนี้!$K$2:$K$20000, "&lt;=60")</f>
        <v>0</v>
      </c>
      <c r="M598">
        <f>SUMIFS(รายงานลูกหนี้!$G$2:$G$20000, รายงานลูกหนี้!$A$2:$A$20000, $A598, รายงานลูกหนี้!$K$2:$K$20000, "&gt;=61", รายงานลูกหนี้!$K$2:$K$20000, "&lt;=90")</f>
        <v>0</v>
      </c>
      <c r="N598">
        <f>SUMIFS(รายงานลูกหนี้!$G$2:$G$20000, รายงานลูกหนี้!$A$2:$A$20000, $A598, รายงานลูกหนี้!$K$2:$K$20000, "&gt;90")</f>
        <v>0</v>
      </c>
      <c r="O598">
        <f t="shared" si="48"/>
        <v>18910</v>
      </c>
      <c r="P598" s="17">
        <f t="shared" si="49"/>
        <v>0.25</v>
      </c>
    </row>
    <row r="599" spans="1:16" x14ac:dyDescent="0.2">
      <c r="A599" t="str">
        <v>0803a249e93d8324fab796119a5406b4ca80b20efa4f642a0db879f659b29e52</v>
      </c>
      <c r="B599">
        <f>COUNTIF(รายงานลูกหนี้!$A:$A,A599)</f>
        <v>2</v>
      </c>
      <c r="C599">
        <f>COUNTIFS(รายงานลูกหนี้!$A:$A,A599,รายงานลูกหนี้!$K:$K,"&gt;0")</f>
        <v>0</v>
      </c>
      <c r="D599">
        <f>SUMIF(รายงานลูกหนี้!$A:$A,A599,รายงานลูกหนี้!$K:$K)</f>
        <v>0</v>
      </c>
      <c r="E599">
        <f>_xlfn.MAXIFS(รายงานลูกหนี้!$K:$K,รายงานลูกหนี้!$A:$A,A599)</f>
        <v>0</v>
      </c>
      <c r="F599" s="17">
        <f t="shared" si="45"/>
        <v>0</v>
      </c>
      <c r="G599" t="str">
        <f t="shared" si="46"/>
        <v>ชำระตรงเวลา</v>
      </c>
      <c r="H599" t="str">
        <f t="shared" si="47"/>
        <v>ลูกหนี้ชั้นดี</v>
      </c>
      <c r="I599" s="17" cm="1">
        <f t="array" ref="I599">_xlfn.IFS(D599=0,0%, D599&lt;=30,25%, D599&lt;=60,50%, D599&lt;=90,75%, D599&gt;90,100%)</f>
        <v>0</v>
      </c>
      <c r="J599">
        <f>SUMIFS(รายงานลูกหนี้!$G$2:$G$20000, รายงานลูกหนี้!$A$2:$A$20000, $A599, รายงานลูกหนี้!$K$2:$K$20000, 0)</f>
        <v>22750</v>
      </c>
      <c r="K599">
        <f>SUMIFS(รายงานลูกหนี้!$G$2:$G$20000, รายงานลูกหนี้!$A$2:$A$20000, $A599, รายงานลูกหนี้!$K$2:$K$20000, "&gt;=1", รายงานลูกหนี้!$K$2:$K$20000, "&lt;=30")</f>
        <v>0</v>
      </c>
      <c r="L599">
        <f>SUMIFS(รายงานลูกหนี้!$G$2:$G$20000, รายงานลูกหนี้!$A$2:$A$20000, $A599, รายงานลูกหนี้!$K$2:$K$20000, "&gt;=31", รายงานลูกหนี้!$K$2:$K$20000, "&lt;=60")</f>
        <v>0</v>
      </c>
      <c r="M599">
        <f>SUMIFS(รายงานลูกหนี้!$G$2:$G$20000, รายงานลูกหนี้!$A$2:$A$20000, $A599, รายงานลูกหนี้!$K$2:$K$20000, "&gt;=61", รายงานลูกหนี้!$K$2:$K$20000, "&lt;=90")</f>
        <v>0</v>
      </c>
      <c r="N599">
        <f>SUMIFS(รายงานลูกหนี้!$G$2:$G$20000, รายงานลูกหนี้!$A$2:$A$20000, $A599, รายงานลูกหนี้!$K$2:$K$20000, "&gt;90")</f>
        <v>0</v>
      </c>
      <c r="O599">
        <f t="shared" si="48"/>
        <v>22750</v>
      </c>
      <c r="P599" s="17">
        <f t="shared" si="49"/>
        <v>0</v>
      </c>
    </row>
    <row r="600" spans="1:16" x14ac:dyDescent="0.2">
      <c r="A600" t="str">
        <v>bac0b0c5e3d4633797742186e94078e8f5cf30d793ba6ed7391d9bf9780455c5</v>
      </c>
      <c r="B600">
        <f>COUNTIF(รายงานลูกหนี้!$A:$A,A600)</f>
        <v>1</v>
      </c>
      <c r="C600">
        <f>COUNTIFS(รายงานลูกหนี้!$A:$A,A600,รายงานลูกหนี้!$K:$K,"&gt;0")</f>
        <v>0</v>
      </c>
      <c r="D600">
        <f>SUMIF(รายงานลูกหนี้!$A:$A,A600,รายงานลูกหนี้!$K:$K)</f>
        <v>0</v>
      </c>
      <c r="E600">
        <f>_xlfn.MAXIFS(รายงานลูกหนี้!$K:$K,รายงานลูกหนี้!$A:$A,A600)</f>
        <v>0</v>
      </c>
      <c r="F600" s="17">
        <f t="shared" si="45"/>
        <v>0</v>
      </c>
      <c r="G600" t="str">
        <f t="shared" si="46"/>
        <v>ชำระตรงเวลา</v>
      </c>
      <c r="H600" t="str">
        <f t="shared" si="47"/>
        <v>ลูกหนี้ชั้นดี</v>
      </c>
      <c r="I600" s="17" cm="1">
        <f t="array" ref="I600">_xlfn.IFS(D600=0,0%, D600&lt;=30,25%, D600&lt;=60,50%, D600&lt;=90,75%, D600&gt;90,100%)</f>
        <v>0</v>
      </c>
      <c r="J600">
        <f>SUMIFS(รายงานลูกหนี้!$G$2:$G$20000, รายงานลูกหนี้!$A$2:$A$20000, $A600, รายงานลูกหนี้!$K$2:$K$20000, 0)</f>
        <v>8418</v>
      </c>
      <c r="K600">
        <f>SUMIFS(รายงานลูกหนี้!$G$2:$G$20000, รายงานลูกหนี้!$A$2:$A$20000, $A600, รายงานลูกหนี้!$K$2:$K$20000, "&gt;=1", รายงานลูกหนี้!$K$2:$K$20000, "&lt;=30")</f>
        <v>0</v>
      </c>
      <c r="L600">
        <f>SUMIFS(รายงานลูกหนี้!$G$2:$G$20000, รายงานลูกหนี้!$A$2:$A$20000, $A600, รายงานลูกหนี้!$K$2:$K$20000, "&gt;=31", รายงานลูกหนี้!$K$2:$K$20000, "&lt;=60")</f>
        <v>0</v>
      </c>
      <c r="M600">
        <f>SUMIFS(รายงานลูกหนี้!$G$2:$G$20000, รายงานลูกหนี้!$A$2:$A$20000, $A600, รายงานลูกหนี้!$K$2:$K$20000, "&gt;=61", รายงานลูกหนี้!$K$2:$K$20000, "&lt;=90")</f>
        <v>0</v>
      </c>
      <c r="N600">
        <f>SUMIFS(รายงานลูกหนี้!$G$2:$G$20000, รายงานลูกหนี้!$A$2:$A$20000, $A600, รายงานลูกหนี้!$K$2:$K$20000, "&gt;90")</f>
        <v>0</v>
      </c>
      <c r="O600">
        <f t="shared" si="48"/>
        <v>8418</v>
      </c>
      <c r="P600" s="17">
        <f t="shared" si="49"/>
        <v>0</v>
      </c>
    </row>
    <row r="601" spans="1:16" x14ac:dyDescent="0.2">
      <c r="A601" t="str">
        <v>560397b709971795f33c0db13866a9b0b44de814595cf7afb8471ae732e60e1b</v>
      </c>
      <c r="B601">
        <f>COUNTIF(รายงานลูกหนี้!$A:$A,A601)</f>
        <v>1</v>
      </c>
      <c r="C601">
        <f>COUNTIFS(รายงานลูกหนี้!$A:$A,A601,รายงานลูกหนี้!$K:$K,"&gt;0")</f>
        <v>0</v>
      </c>
      <c r="D601">
        <f>SUMIF(รายงานลูกหนี้!$A:$A,A601,รายงานลูกหนี้!$K:$K)</f>
        <v>0</v>
      </c>
      <c r="E601">
        <f>_xlfn.MAXIFS(รายงานลูกหนี้!$K:$K,รายงานลูกหนี้!$A:$A,A601)</f>
        <v>0</v>
      </c>
      <c r="F601" s="17">
        <f t="shared" si="45"/>
        <v>0</v>
      </c>
      <c r="G601" t="str">
        <f t="shared" si="46"/>
        <v>ชำระตรงเวลา</v>
      </c>
      <c r="H601" t="str">
        <f t="shared" si="47"/>
        <v>ลูกหนี้ชั้นดี</v>
      </c>
      <c r="I601" s="17" cm="1">
        <f t="array" ref="I601">_xlfn.IFS(D601=0,0%, D601&lt;=30,25%, D601&lt;=60,50%, D601&lt;=90,75%, D601&gt;90,100%)</f>
        <v>0</v>
      </c>
      <c r="J601">
        <f>SUMIFS(รายงานลูกหนี้!$G$2:$G$20000, รายงานลูกหนี้!$A$2:$A$20000, $A601, รายงานลูกหนี้!$K$2:$K$20000, 0)</f>
        <v>2876</v>
      </c>
      <c r="K601">
        <f>SUMIFS(รายงานลูกหนี้!$G$2:$G$20000, รายงานลูกหนี้!$A$2:$A$20000, $A601, รายงานลูกหนี้!$K$2:$K$20000, "&gt;=1", รายงานลูกหนี้!$K$2:$K$20000, "&lt;=30")</f>
        <v>0</v>
      </c>
      <c r="L601">
        <f>SUMIFS(รายงานลูกหนี้!$G$2:$G$20000, รายงานลูกหนี้!$A$2:$A$20000, $A601, รายงานลูกหนี้!$K$2:$K$20000, "&gt;=31", รายงานลูกหนี้!$K$2:$K$20000, "&lt;=60")</f>
        <v>0</v>
      </c>
      <c r="M601">
        <f>SUMIFS(รายงานลูกหนี้!$G$2:$G$20000, รายงานลูกหนี้!$A$2:$A$20000, $A601, รายงานลูกหนี้!$K$2:$K$20000, "&gt;=61", รายงานลูกหนี้!$K$2:$K$20000, "&lt;=90")</f>
        <v>0</v>
      </c>
      <c r="N601">
        <f>SUMIFS(รายงานลูกหนี้!$G$2:$G$20000, รายงานลูกหนี้!$A$2:$A$20000, $A601, รายงานลูกหนี้!$K$2:$K$20000, "&gt;90")</f>
        <v>0</v>
      </c>
      <c r="O601">
        <f t="shared" si="48"/>
        <v>2876</v>
      </c>
      <c r="P601" s="17">
        <f t="shared" si="49"/>
        <v>0</v>
      </c>
    </row>
    <row r="602" spans="1:16" x14ac:dyDescent="0.2">
      <c r="A602" t="str">
        <v>1cd88242cfd460eba4c3739c6a3f5e7d3d7396305f0829524d90d7db080d9f56</v>
      </c>
      <c r="B602">
        <f>COUNTIF(รายงานลูกหนี้!$A:$A,A602)</f>
        <v>2</v>
      </c>
      <c r="C602">
        <f>COUNTIFS(รายงานลูกหนี้!$A:$A,A602,รายงานลูกหนี้!$K:$K,"&gt;0")</f>
        <v>2</v>
      </c>
      <c r="D602">
        <f>SUMIF(รายงานลูกหนี้!$A:$A,A602,รายงานลูกหนี้!$K:$K)</f>
        <v>22</v>
      </c>
      <c r="E602">
        <f>_xlfn.MAXIFS(รายงานลูกหนี้!$K:$K,รายงานลูกหนี้!$A:$A,A602)</f>
        <v>18</v>
      </c>
      <c r="F602" s="17">
        <f t="shared" si="45"/>
        <v>1</v>
      </c>
      <c r="G602" t="str">
        <f t="shared" si="46"/>
        <v>ค้างชำระ 1 - 30 วัน</v>
      </c>
      <c r="H602" t="str">
        <f t="shared" si="47"/>
        <v>ลูกหนี้ชั้นดี</v>
      </c>
      <c r="I602" s="17" cm="1">
        <f t="array" ref="I602">_xlfn.IFS(D602=0,0%, D602&lt;=30,25%, D602&lt;=60,50%, D602&lt;=90,75%, D602&gt;90,100%)</f>
        <v>0.25</v>
      </c>
      <c r="J602">
        <f>SUMIFS(รายงานลูกหนี้!$G$2:$G$20000, รายงานลูกหนี้!$A$2:$A$20000, $A602, รายงานลูกหนี้!$K$2:$K$20000, 0)</f>
        <v>0</v>
      </c>
      <c r="K602">
        <f>SUMIFS(รายงานลูกหนี้!$G$2:$G$20000, รายงานลูกหนี้!$A$2:$A$20000, $A602, รายงานลูกหนี้!$K$2:$K$20000, "&gt;=1", รายงานลูกหนี้!$K$2:$K$20000, "&lt;=30")</f>
        <v>56240</v>
      </c>
      <c r="L602">
        <f>SUMIFS(รายงานลูกหนี้!$G$2:$G$20000, รายงานลูกหนี้!$A$2:$A$20000, $A602, รายงานลูกหนี้!$K$2:$K$20000, "&gt;=31", รายงานลูกหนี้!$K$2:$K$20000, "&lt;=60")</f>
        <v>0</v>
      </c>
      <c r="M602">
        <f>SUMIFS(รายงานลูกหนี้!$G$2:$G$20000, รายงานลูกหนี้!$A$2:$A$20000, $A602, รายงานลูกหนี้!$K$2:$K$20000, "&gt;=61", รายงานลูกหนี้!$K$2:$K$20000, "&lt;=90")</f>
        <v>0</v>
      </c>
      <c r="N602">
        <f>SUMIFS(รายงานลูกหนี้!$G$2:$G$20000, รายงานลูกหนี้!$A$2:$A$20000, $A602, รายงานลูกหนี้!$K$2:$K$20000, "&gt;90")</f>
        <v>0</v>
      </c>
      <c r="O602">
        <f t="shared" si="48"/>
        <v>56240</v>
      </c>
      <c r="P602" s="17">
        <f t="shared" si="49"/>
        <v>0.25</v>
      </c>
    </row>
    <row r="603" spans="1:16" x14ac:dyDescent="0.2">
      <c r="A603" t="str">
        <v>fde24c00a1b101272cb475587d90f3d2d7252493de5ba6a9ebea06bcc87072dd</v>
      </c>
      <c r="B603">
        <f>COUNTIF(รายงานลูกหนี้!$A:$A,A603)</f>
        <v>1</v>
      </c>
      <c r="C603">
        <f>COUNTIFS(รายงานลูกหนี้!$A:$A,A603,รายงานลูกหนี้!$K:$K,"&gt;0")</f>
        <v>0</v>
      </c>
      <c r="D603">
        <f>SUMIF(รายงานลูกหนี้!$A:$A,A603,รายงานลูกหนี้!$K:$K)</f>
        <v>0</v>
      </c>
      <c r="E603">
        <f>_xlfn.MAXIFS(รายงานลูกหนี้!$K:$K,รายงานลูกหนี้!$A:$A,A603)</f>
        <v>0</v>
      </c>
      <c r="F603" s="17">
        <f t="shared" si="45"/>
        <v>0</v>
      </c>
      <c r="G603" t="str">
        <f t="shared" si="46"/>
        <v>ชำระตรงเวลา</v>
      </c>
      <c r="H603" t="str">
        <f t="shared" si="47"/>
        <v>ลูกหนี้ชั้นดี</v>
      </c>
      <c r="I603" s="17" cm="1">
        <f t="array" ref="I603">_xlfn.IFS(D603=0,0%, D603&lt;=30,25%, D603&lt;=60,50%, D603&lt;=90,75%, D603&gt;90,100%)</f>
        <v>0</v>
      </c>
      <c r="J603">
        <f>SUMIFS(รายงานลูกหนี้!$G$2:$G$20000, รายงานลูกหนี้!$A$2:$A$20000, $A603, รายงานลูกหนี้!$K$2:$K$20000, 0)</f>
        <v>29705</v>
      </c>
      <c r="K603">
        <f>SUMIFS(รายงานลูกหนี้!$G$2:$G$20000, รายงานลูกหนี้!$A$2:$A$20000, $A603, รายงานลูกหนี้!$K$2:$K$20000, "&gt;=1", รายงานลูกหนี้!$K$2:$K$20000, "&lt;=30")</f>
        <v>0</v>
      </c>
      <c r="L603">
        <f>SUMIFS(รายงานลูกหนี้!$G$2:$G$20000, รายงานลูกหนี้!$A$2:$A$20000, $A603, รายงานลูกหนี้!$K$2:$K$20000, "&gt;=31", รายงานลูกหนี้!$K$2:$K$20000, "&lt;=60")</f>
        <v>0</v>
      </c>
      <c r="M603">
        <f>SUMIFS(รายงานลูกหนี้!$G$2:$G$20000, รายงานลูกหนี้!$A$2:$A$20000, $A603, รายงานลูกหนี้!$K$2:$K$20000, "&gt;=61", รายงานลูกหนี้!$K$2:$K$20000, "&lt;=90")</f>
        <v>0</v>
      </c>
      <c r="N603">
        <f>SUMIFS(รายงานลูกหนี้!$G$2:$G$20000, รายงานลูกหนี้!$A$2:$A$20000, $A603, รายงานลูกหนี้!$K$2:$K$20000, "&gt;90")</f>
        <v>0</v>
      </c>
      <c r="O603">
        <f t="shared" si="48"/>
        <v>29705</v>
      </c>
      <c r="P603" s="17">
        <f t="shared" si="49"/>
        <v>0</v>
      </c>
    </row>
    <row r="604" spans="1:16" x14ac:dyDescent="0.2">
      <c r="A604" t="str">
        <v>fd8b104f3a3339816cec25825b9bb2984b8733906face48c07afde006fb15fb1</v>
      </c>
      <c r="B604">
        <f>COUNTIF(รายงานลูกหนี้!$A:$A,A604)</f>
        <v>1</v>
      </c>
      <c r="C604">
        <f>COUNTIFS(รายงานลูกหนี้!$A:$A,A604,รายงานลูกหนี้!$K:$K,"&gt;0")</f>
        <v>1</v>
      </c>
      <c r="D604">
        <f>SUMIF(รายงานลูกหนี้!$A:$A,A604,รายงานลูกหนี้!$K:$K)</f>
        <v>18</v>
      </c>
      <c r="E604">
        <f>_xlfn.MAXIFS(รายงานลูกหนี้!$K:$K,รายงานลูกหนี้!$A:$A,A604)</f>
        <v>18</v>
      </c>
      <c r="F604" s="17">
        <f t="shared" si="45"/>
        <v>1</v>
      </c>
      <c r="G604" t="str">
        <f t="shared" si="46"/>
        <v>ค้างชำระ 1 - 30 วัน</v>
      </c>
      <c r="H604" t="str">
        <f t="shared" si="47"/>
        <v>ลูกหนี้ชั้นดี</v>
      </c>
      <c r="I604" s="17" cm="1">
        <f t="array" ref="I604">_xlfn.IFS(D604=0,0%, D604&lt;=30,25%, D604&lt;=60,50%, D604&lt;=90,75%, D604&gt;90,100%)</f>
        <v>0.25</v>
      </c>
      <c r="J604">
        <f>SUMIFS(รายงานลูกหนี้!$G$2:$G$20000, รายงานลูกหนี้!$A$2:$A$20000, $A604, รายงานลูกหนี้!$K$2:$K$20000, 0)</f>
        <v>0</v>
      </c>
      <c r="K604">
        <f>SUMIFS(รายงานลูกหนี้!$G$2:$G$20000, รายงานลูกหนี้!$A$2:$A$20000, $A604, รายงานลูกหนี้!$K$2:$K$20000, "&gt;=1", รายงานลูกหนี้!$K$2:$K$20000, "&lt;=30")</f>
        <v>33000</v>
      </c>
      <c r="L604">
        <f>SUMIFS(รายงานลูกหนี้!$G$2:$G$20000, รายงานลูกหนี้!$A$2:$A$20000, $A604, รายงานลูกหนี้!$K$2:$K$20000, "&gt;=31", รายงานลูกหนี้!$K$2:$K$20000, "&lt;=60")</f>
        <v>0</v>
      </c>
      <c r="M604">
        <f>SUMIFS(รายงานลูกหนี้!$G$2:$G$20000, รายงานลูกหนี้!$A$2:$A$20000, $A604, รายงานลูกหนี้!$K$2:$K$20000, "&gt;=61", รายงานลูกหนี้!$K$2:$K$20000, "&lt;=90")</f>
        <v>0</v>
      </c>
      <c r="N604">
        <f>SUMIFS(รายงานลูกหนี้!$G$2:$G$20000, รายงานลูกหนี้!$A$2:$A$20000, $A604, รายงานลูกหนี้!$K$2:$K$20000, "&gt;90")</f>
        <v>0</v>
      </c>
      <c r="O604">
        <f t="shared" si="48"/>
        <v>33000</v>
      </c>
      <c r="P604" s="17">
        <f t="shared" si="49"/>
        <v>0.25</v>
      </c>
    </row>
    <row r="605" spans="1:16" x14ac:dyDescent="0.2">
      <c r="A605" t="str">
        <v>dad594ce60b90072521d2f92aedbf8b7a903f4b80db01261cdbcb2917f3f79b0</v>
      </c>
      <c r="B605">
        <f>COUNTIF(รายงานลูกหนี้!$A:$A,A605)</f>
        <v>3</v>
      </c>
      <c r="C605">
        <f>COUNTIFS(รายงานลูกหนี้!$A:$A,A605,รายงานลูกหนี้!$K:$K,"&gt;0")</f>
        <v>3</v>
      </c>
      <c r="D605">
        <f>SUMIF(รายงานลูกหนี้!$A:$A,A605,รายงานลูกหนี้!$K:$K)</f>
        <v>51</v>
      </c>
      <c r="E605">
        <f>_xlfn.MAXIFS(รายงานลูกหนี้!$K:$K,รายงานลูกหนี้!$A:$A,A605)</f>
        <v>17</v>
      </c>
      <c r="F605" s="17">
        <f t="shared" si="45"/>
        <v>1</v>
      </c>
      <c r="G605" t="str">
        <f t="shared" si="46"/>
        <v>ค้างชำระ 1 - 30 วัน</v>
      </c>
      <c r="H605" t="str">
        <f t="shared" si="47"/>
        <v>ลูกหนี้ชั้นดี</v>
      </c>
      <c r="I605" s="17" cm="1">
        <f t="array" ref="I605">_xlfn.IFS(D605=0,0%, D605&lt;=30,25%, D605&lt;=60,50%, D605&lt;=90,75%, D605&gt;90,100%)</f>
        <v>0.5</v>
      </c>
      <c r="J605">
        <f>SUMIFS(รายงานลูกหนี้!$G$2:$G$20000, รายงานลูกหนี้!$A$2:$A$20000, $A605, รายงานลูกหนี้!$K$2:$K$20000, 0)</f>
        <v>0</v>
      </c>
      <c r="K605">
        <f>SUMIFS(รายงานลูกหนี้!$G$2:$G$20000, รายงานลูกหนี้!$A$2:$A$20000, $A605, รายงานลูกหนี้!$K$2:$K$20000, "&gt;=1", รายงานลูกหนี้!$K$2:$K$20000, "&lt;=30")</f>
        <v>90060</v>
      </c>
      <c r="L605">
        <f>SUMIFS(รายงานลูกหนี้!$G$2:$G$20000, รายงานลูกหนี้!$A$2:$A$20000, $A605, รายงานลูกหนี้!$K$2:$K$20000, "&gt;=31", รายงานลูกหนี้!$K$2:$K$20000, "&lt;=60")</f>
        <v>0</v>
      </c>
      <c r="M605">
        <f>SUMIFS(รายงานลูกหนี้!$G$2:$G$20000, รายงานลูกหนี้!$A$2:$A$20000, $A605, รายงานลูกหนี้!$K$2:$K$20000, "&gt;=61", รายงานลูกหนี้!$K$2:$K$20000, "&lt;=90")</f>
        <v>0</v>
      </c>
      <c r="N605">
        <f>SUMIFS(รายงานลูกหนี้!$G$2:$G$20000, รายงานลูกหนี้!$A$2:$A$20000, $A605, รายงานลูกหนี้!$K$2:$K$20000, "&gt;90")</f>
        <v>0</v>
      </c>
      <c r="O605">
        <f t="shared" si="48"/>
        <v>90060</v>
      </c>
      <c r="P605" s="17">
        <f t="shared" si="49"/>
        <v>0.25</v>
      </c>
    </row>
    <row r="606" spans="1:16" x14ac:dyDescent="0.2">
      <c r="A606" t="str">
        <v>92d9757b016f4347364efde504986d7ce372c3cb17ad688092fba2fba985417d</v>
      </c>
      <c r="B606">
        <f>COUNTIF(รายงานลูกหนี้!$A:$A,A606)</f>
        <v>1</v>
      </c>
      <c r="C606">
        <f>COUNTIFS(รายงานลูกหนี้!$A:$A,A606,รายงานลูกหนี้!$K:$K,"&gt;0")</f>
        <v>1</v>
      </c>
      <c r="D606">
        <f>SUMIF(รายงานลูกหนี้!$A:$A,A606,รายงานลูกหนี้!$K:$K)</f>
        <v>5</v>
      </c>
      <c r="E606">
        <f>_xlfn.MAXIFS(รายงานลูกหนี้!$K:$K,รายงานลูกหนี้!$A:$A,A606)</f>
        <v>5</v>
      </c>
      <c r="F606" s="17">
        <f t="shared" si="45"/>
        <v>1</v>
      </c>
      <c r="G606" t="str">
        <f t="shared" si="46"/>
        <v>ค้างชำระ 1 - 30 วัน</v>
      </c>
      <c r="H606" t="str">
        <f t="shared" si="47"/>
        <v>ลูกหนี้ชั้นดี</v>
      </c>
      <c r="I606" s="17" cm="1">
        <f t="array" ref="I606">_xlfn.IFS(D606=0,0%, D606&lt;=30,25%, D606&lt;=60,50%, D606&lt;=90,75%, D606&gt;90,100%)</f>
        <v>0.25</v>
      </c>
      <c r="J606">
        <f>SUMIFS(รายงานลูกหนี้!$G$2:$G$20000, รายงานลูกหนี้!$A$2:$A$20000, $A606, รายงานลูกหนี้!$K$2:$K$20000, 0)</f>
        <v>0</v>
      </c>
      <c r="K606">
        <f>SUMIFS(รายงานลูกหนี้!$G$2:$G$20000, รายงานลูกหนี้!$A$2:$A$20000, $A606, รายงานลูกหนี้!$K$2:$K$20000, "&gt;=1", รายงานลูกหนี้!$K$2:$K$20000, "&lt;=30")</f>
        <v>12309</v>
      </c>
      <c r="L606">
        <f>SUMIFS(รายงานลูกหนี้!$G$2:$G$20000, รายงานลูกหนี้!$A$2:$A$20000, $A606, รายงานลูกหนี้!$K$2:$K$20000, "&gt;=31", รายงานลูกหนี้!$K$2:$K$20000, "&lt;=60")</f>
        <v>0</v>
      </c>
      <c r="M606">
        <f>SUMIFS(รายงานลูกหนี้!$G$2:$G$20000, รายงานลูกหนี้!$A$2:$A$20000, $A606, รายงานลูกหนี้!$K$2:$K$20000, "&gt;=61", รายงานลูกหนี้!$K$2:$K$20000, "&lt;=90")</f>
        <v>0</v>
      </c>
      <c r="N606">
        <f>SUMIFS(รายงานลูกหนี้!$G$2:$G$20000, รายงานลูกหนี้!$A$2:$A$20000, $A606, รายงานลูกหนี้!$K$2:$K$20000, "&gt;90")</f>
        <v>0</v>
      </c>
      <c r="O606">
        <f t="shared" si="48"/>
        <v>12309</v>
      </c>
      <c r="P606" s="17">
        <f t="shared" si="49"/>
        <v>0.25</v>
      </c>
    </row>
    <row r="607" spans="1:16" x14ac:dyDescent="0.2">
      <c r="A607" t="str">
        <v>a27aa89ed7f6921ff8aeaf3dcb0ec6693b7fd11325ccd186ce933276dd43bcc3</v>
      </c>
      <c r="B607">
        <f>COUNTIF(รายงานลูกหนี้!$A:$A,A607)</f>
        <v>1</v>
      </c>
      <c r="C607">
        <f>COUNTIFS(รายงานลูกหนี้!$A:$A,A607,รายงานลูกหนี้!$K:$K,"&gt;0")</f>
        <v>1</v>
      </c>
      <c r="D607">
        <f>SUMIF(รายงานลูกหนี้!$A:$A,A607,รายงานลูกหนี้!$K:$K)</f>
        <v>4</v>
      </c>
      <c r="E607">
        <f>_xlfn.MAXIFS(รายงานลูกหนี้!$K:$K,รายงานลูกหนี้!$A:$A,A607)</f>
        <v>4</v>
      </c>
      <c r="F607" s="17">
        <f t="shared" si="45"/>
        <v>1</v>
      </c>
      <c r="G607" t="str">
        <f t="shared" si="46"/>
        <v>ค้างชำระ 1 - 30 วัน</v>
      </c>
      <c r="H607" t="str">
        <f t="shared" si="47"/>
        <v>ลูกหนี้ชั้นดี</v>
      </c>
      <c r="I607" s="17" cm="1">
        <f t="array" ref="I607">_xlfn.IFS(D607=0,0%, D607&lt;=30,25%, D607&lt;=60,50%, D607&lt;=90,75%, D607&gt;90,100%)</f>
        <v>0.25</v>
      </c>
      <c r="J607">
        <f>SUMIFS(รายงานลูกหนี้!$G$2:$G$20000, รายงานลูกหนี้!$A$2:$A$20000, $A607, รายงานลูกหนี้!$K$2:$K$20000, 0)</f>
        <v>0</v>
      </c>
      <c r="K607">
        <f>SUMIFS(รายงานลูกหนี้!$G$2:$G$20000, รายงานลูกหนี้!$A$2:$A$20000, $A607, รายงานลูกหนี้!$K$2:$K$20000, "&gt;=1", รายงานลูกหนี้!$K$2:$K$20000, "&lt;=30")</f>
        <v>7630</v>
      </c>
      <c r="L607">
        <f>SUMIFS(รายงานลูกหนี้!$G$2:$G$20000, รายงานลูกหนี้!$A$2:$A$20000, $A607, รายงานลูกหนี้!$K$2:$K$20000, "&gt;=31", รายงานลูกหนี้!$K$2:$K$20000, "&lt;=60")</f>
        <v>0</v>
      </c>
      <c r="M607">
        <f>SUMIFS(รายงานลูกหนี้!$G$2:$G$20000, รายงานลูกหนี้!$A$2:$A$20000, $A607, รายงานลูกหนี้!$K$2:$K$20000, "&gt;=61", รายงานลูกหนี้!$K$2:$K$20000, "&lt;=90")</f>
        <v>0</v>
      </c>
      <c r="N607">
        <f>SUMIFS(รายงานลูกหนี้!$G$2:$G$20000, รายงานลูกหนี้!$A$2:$A$20000, $A607, รายงานลูกหนี้!$K$2:$K$20000, "&gt;90")</f>
        <v>0</v>
      </c>
      <c r="O607">
        <f t="shared" si="48"/>
        <v>7630</v>
      </c>
      <c r="P607" s="17">
        <f t="shared" si="49"/>
        <v>0.25</v>
      </c>
    </row>
    <row r="608" spans="1:16" x14ac:dyDescent="0.2">
      <c r="A608" t="str">
        <v>3ed585ccc6d3abe14452802d31858d4af928670a38a348bfaeedca54377ab75a</v>
      </c>
      <c r="B608">
        <f>COUNTIF(รายงานลูกหนี้!$A:$A,A608)</f>
        <v>1</v>
      </c>
      <c r="C608">
        <f>COUNTIFS(รายงานลูกหนี้!$A:$A,A608,รายงานลูกหนี้!$K:$K,"&gt;0")</f>
        <v>1</v>
      </c>
      <c r="D608">
        <f>SUMIF(รายงานลูกหนี้!$A:$A,A608,รายงานลูกหนี้!$K:$K)</f>
        <v>9</v>
      </c>
      <c r="E608">
        <f>_xlfn.MAXIFS(รายงานลูกหนี้!$K:$K,รายงานลูกหนี้!$A:$A,A608)</f>
        <v>9</v>
      </c>
      <c r="F608" s="17">
        <f t="shared" si="45"/>
        <v>1</v>
      </c>
      <c r="G608" t="str">
        <f t="shared" si="46"/>
        <v>ค้างชำระ 1 - 30 วัน</v>
      </c>
      <c r="H608" t="str">
        <f t="shared" si="47"/>
        <v>ลูกหนี้ชั้นดี</v>
      </c>
      <c r="I608" s="17" cm="1">
        <f t="array" ref="I608">_xlfn.IFS(D608=0,0%, D608&lt;=30,25%, D608&lt;=60,50%, D608&lt;=90,75%, D608&gt;90,100%)</f>
        <v>0.25</v>
      </c>
      <c r="J608">
        <f>SUMIFS(รายงานลูกหนี้!$G$2:$G$20000, รายงานลูกหนี้!$A$2:$A$20000, $A608, รายงานลูกหนี้!$K$2:$K$20000, 0)</f>
        <v>0</v>
      </c>
      <c r="K608">
        <f>SUMIFS(รายงานลูกหนี้!$G$2:$G$20000, รายงานลูกหนี้!$A$2:$A$20000, $A608, รายงานลูกหนี้!$K$2:$K$20000, "&gt;=1", รายงานลูกหนี้!$K$2:$K$20000, "&lt;=30")</f>
        <v>10500</v>
      </c>
      <c r="L608">
        <f>SUMIFS(รายงานลูกหนี้!$G$2:$G$20000, รายงานลูกหนี้!$A$2:$A$20000, $A608, รายงานลูกหนี้!$K$2:$K$20000, "&gt;=31", รายงานลูกหนี้!$K$2:$K$20000, "&lt;=60")</f>
        <v>0</v>
      </c>
      <c r="M608">
        <f>SUMIFS(รายงานลูกหนี้!$G$2:$G$20000, รายงานลูกหนี้!$A$2:$A$20000, $A608, รายงานลูกหนี้!$K$2:$K$20000, "&gt;=61", รายงานลูกหนี้!$K$2:$K$20000, "&lt;=90")</f>
        <v>0</v>
      </c>
      <c r="N608">
        <f>SUMIFS(รายงานลูกหนี้!$G$2:$G$20000, รายงานลูกหนี้!$A$2:$A$20000, $A608, รายงานลูกหนี้!$K$2:$K$20000, "&gt;90")</f>
        <v>0</v>
      </c>
      <c r="O608">
        <f t="shared" si="48"/>
        <v>10500</v>
      </c>
      <c r="P608" s="17">
        <f t="shared" si="49"/>
        <v>0.25</v>
      </c>
    </row>
    <row r="609" spans="1:16" x14ac:dyDescent="0.2">
      <c r="A609" t="str">
        <v>fd465a56836a426758a0dfdaeaa0f4e8a4c9e15cee26852f6775c4b43ec88fde</v>
      </c>
      <c r="B609">
        <f>COUNTIF(รายงานลูกหนี้!$A:$A,A609)</f>
        <v>1</v>
      </c>
      <c r="C609">
        <f>COUNTIFS(รายงานลูกหนี้!$A:$A,A609,รายงานลูกหนี้!$K:$K,"&gt;0")</f>
        <v>1</v>
      </c>
      <c r="D609">
        <f>SUMIF(รายงานลูกหนี้!$A:$A,A609,รายงานลูกหนี้!$K:$K)</f>
        <v>6</v>
      </c>
      <c r="E609">
        <f>_xlfn.MAXIFS(รายงานลูกหนี้!$K:$K,รายงานลูกหนี้!$A:$A,A609)</f>
        <v>6</v>
      </c>
      <c r="F609" s="17">
        <f t="shared" si="45"/>
        <v>1</v>
      </c>
      <c r="G609" t="str">
        <f t="shared" si="46"/>
        <v>ค้างชำระ 1 - 30 วัน</v>
      </c>
      <c r="H609" t="str">
        <f t="shared" si="47"/>
        <v>ลูกหนี้ชั้นดี</v>
      </c>
      <c r="I609" s="17" cm="1">
        <f t="array" ref="I609">_xlfn.IFS(D609=0,0%, D609&lt;=30,25%, D609&lt;=60,50%, D609&lt;=90,75%, D609&gt;90,100%)</f>
        <v>0.25</v>
      </c>
      <c r="J609">
        <f>SUMIFS(รายงานลูกหนี้!$G$2:$G$20000, รายงานลูกหนี้!$A$2:$A$20000, $A609, รายงานลูกหนี้!$K$2:$K$20000, 0)</f>
        <v>0</v>
      </c>
      <c r="K609">
        <f>SUMIFS(รายงานลูกหนี้!$G$2:$G$20000, รายงานลูกหนี้!$A$2:$A$20000, $A609, รายงานลูกหนี้!$K$2:$K$20000, "&gt;=1", รายงานลูกหนี้!$K$2:$K$20000, "&lt;=30")</f>
        <v>24820</v>
      </c>
      <c r="L609">
        <f>SUMIFS(รายงานลูกหนี้!$G$2:$G$20000, รายงานลูกหนี้!$A$2:$A$20000, $A609, รายงานลูกหนี้!$K$2:$K$20000, "&gt;=31", รายงานลูกหนี้!$K$2:$K$20000, "&lt;=60")</f>
        <v>0</v>
      </c>
      <c r="M609">
        <f>SUMIFS(รายงานลูกหนี้!$G$2:$G$20000, รายงานลูกหนี้!$A$2:$A$20000, $A609, รายงานลูกหนี้!$K$2:$K$20000, "&gt;=61", รายงานลูกหนี้!$K$2:$K$20000, "&lt;=90")</f>
        <v>0</v>
      </c>
      <c r="N609">
        <f>SUMIFS(รายงานลูกหนี้!$G$2:$G$20000, รายงานลูกหนี้!$A$2:$A$20000, $A609, รายงานลูกหนี้!$K$2:$K$20000, "&gt;90")</f>
        <v>0</v>
      </c>
      <c r="O609">
        <f t="shared" si="48"/>
        <v>24820</v>
      </c>
      <c r="P609" s="17">
        <f t="shared" si="49"/>
        <v>0.25</v>
      </c>
    </row>
    <row r="610" spans="1:16" x14ac:dyDescent="0.2">
      <c r="A610" t="str">
        <v>22d962459f18f7884ea61ff75a26f7f2c1780bb288c0abc18788cf40ad6bfc8d</v>
      </c>
      <c r="B610">
        <f>COUNTIF(รายงานลูกหนี้!$A:$A,A610)</f>
        <v>1</v>
      </c>
      <c r="C610">
        <f>COUNTIFS(รายงานลูกหนี้!$A:$A,A610,รายงานลูกหนี้!$K:$K,"&gt;0")</f>
        <v>1</v>
      </c>
      <c r="D610">
        <f>SUMIF(รายงานลูกหนี้!$A:$A,A610,รายงานลูกหนี้!$K:$K)</f>
        <v>6</v>
      </c>
      <c r="E610">
        <f>_xlfn.MAXIFS(รายงานลูกหนี้!$K:$K,รายงานลูกหนี้!$A:$A,A610)</f>
        <v>6</v>
      </c>
      <c r="F610" s="17">
        <f t="shared" si="45"/>
        <v>1</v>
      </c>
      <c r="G610" t="str">
        <f t="shared" si="46"/>
        <v>ค้างชำระ 1 - 30 วัน</v>
      </c>
      <c r="H610" t="str">
        <f t="shared" si="47"/>
        <v>ลูกหนี้ชั้นดี</v>
      </c>
      <c r="I610" s="17" cm="1">
        <f t="array" ref="I610">_xlfn.IFS(D610=0,0%, D610&lt;=30,25%, D610&lt;=60,50%, D610&lt;=90,75%, D610&gt;90,100%)</f>
        <v>0.25</v>
      </c>
      <c r="J610">
        <f>SUMIFS(รายงานลูกหนี้!$G$2:$G$20000, รายงานลูกหนี้!$A$2:$A$20000, $A610, รายงานลูกหนี้!$K$2:$K$20000, 0)</f>
        <v>0</v>
      </c>
      <c r="K610">
        <f>SUMIFS(รายงานลูกหนี้!$G$2:$G$20000, รายงานลูกหนี้!$A$2:$A$20000, $A610, รายงานลูกหนี้!$K$2:$K$20000, "&gt;=1", รายงานลูกหนี้!$K$2:$K$20000, "&lt;=30")</f>
        <v>3848</v>
      </c>
      <c r="L610">
        <f>SUMIFS(รายงานลูกหนี้!$G$2:$G$20000, รายงานลูกหนี้!$A$2:$A$20000, $A610, รายงานลูกหนี้!$K$2:$K$20000, "&gt;=31", รายงานลูกหนี้!$K$2:$K$20000, "&lt;=60")</f>
        <v>0</v>
      </c>
      <c r="M610">
        <f>SUMIFS(รายงานลูกหนี้!$G$2:$G$20000, รายงานลูกหนี้!$A$2:$A$20000, $A610, รายงานลูกหนี้!$K$2:$K$20000, "&gt;=61", รายงานลูกหนี้!$K$2:$K$20000, "&lt;=90")</f>
        <v>0</v>
      </c>
      <c r="N610">
        <f>SUMIFS(รายงานลูกหนี้!$G$2:$G$20000, รายงานลูกหนี้!$A$2:$A$20000, $A610, รายงานลูกหนี้!$K$2:$K$20000, "&gt;90")</f>
        <v>0</v>
      </c>
      <c r="O610">
        <f t="shared" si="48"/>
        <v>3848</v>
      </c>
      <c r="P610" s="17">
        <f t="shared" si="49"/>
        <v>0.25</v>
      </c>
    </row>
    <row r="611" spans="1:16" x14ac:dyDescent="0.2">
      <c r="A611" t="str">
        <v>f799c39463812fb5825aa03c3ccdb2e0c7f5e4859655567241bddadacf938388</v>
      </c>
      <c r="B611">
        <f>COUNTIF(รายงานลูกหนี้!$A:$A,A611)</f>
        <v>1</v>
      </c>
      <c r="C611">
        <f>COUNTIFS(รายงานลูกหนี้!$A:$A,A611,รายงานลูกหนี้!$K:$K,"&gt;0")</f>
        <v>0</v>
      </c>
      <c r="D611">
        <f>SUMIF(รายงานลูกหนี้!$A:$A,A611,รายงานลูกหนี้!$K:$K)</f>
        <v>0</v>
      </c>
      <c r="E611">
        <f>_xlfn.MAXIFS(รายงานลูกหนี้!$K:$K,รายงานลูกหนี้!$A:$A,A611)</f>
        <v>0</v>
      </c>
      <c r="F611" s="17">
        <f t="shared" si="45"/>
        <v>0</v>
      </c>
      <c r="G611" t="str">
        <f t="shared" si="46"/>
        <v>ชำระตรงเวลา</v>
      </c>
      <c r="H611" t="str">
        <f t="shared" si="47"/>
        <v>ลูกหนี้ชั้นดี</v>
      </c>
      <c r="I611" s="17" cm="1">
        <f t="array" ref="I611">_xlfn.IFS(D611=0,0%, D611&lt;=30,25%, D611&lt;=60,50%, D611&lt;=90,75%, D611&gt;90,100%)</f>
        <v>0</v>
      </c>
      <c r="J611">
        <f>SUMIFS(รายงานลูกหนี้!$G$2:$G$20000, รายงานลูกหนี้!$A$2:$A$20000, $A611, รายงานลูกหนี้!$K$2:$K$20000, 0)</f>
        <v>5474</v>
      </c>
      <c r="K611">
        <f>SUMIFS(รายงานลูกหนี้!$G$2:$G$20000, รายงานลูกหนี้!$A$2:$A$20000, $A611, รายงานลูกหนี้!$K$2:$K$20000, "&gt;=1", รายงานลูกหนี้!$K$2:$K$20000, "&lt;=30")</f>
        <v>0</v>
      </c>
      <c r="L611">
        <f>SUMIFS(รายงานลูกหนี้!$G$2:$G$20000, รายงานลูกหนี้!$A$2:$A$20000, $A611, รายงานลูกหนี้!$K$2:$K$20000, "&gt;=31", รายงานลูกหนี้!$K$2:$K$20000, "&lt;=60")</f>
        <v>0</v>
      </c>
      <c r="M611">
        <f>SUMIFS(รายงานลูกหนี้!$G$2:$G$20000, รายงานลูกหนี้!$A$2:$A$20000, $A611, รายงานลูกหนี้!$K$2:$K$20000, "&gt;=61", รายงานลูกหนี้!$K$2:$K$20000, "&lt;=90")</f>
        <v>0</v>
      </c>
      <c r="N611">
        <f>SUMIFS(รายงานลูกหนี้!$G$2:$G$20000, รายงานลูกหนี้!$A$2:$A$20000, $A611, รายงานลูกหนี้!$K$2:$K$20000, "&gt;90")</f>
        <v>0</v>
      </c>
      <c r="O611">
        <f t="shared" si="48"/>
        <v>5474</v>
      </c>
      <c r="P611" s="17">
        <f t="shared" si="49"/>
        <v>0</v>
      </c>
    </row>
    <row r="612" spans="1:16" x14ac:dyDescent="0.2">
      <c r="A612" t="str">
        <v>b59831cd3a5e5582710ea18317ccd8efdb03d6108a7c0f40ea7483411c4be0c0</v>
      </c>
      <c r="B612">
        <f>COUNTIF(รายงานลูกหนี้!$A:$A,A612)</f>
        <v>2</v>
      </c>
      <c r="C612">
        <f>COUNTIFS(รายงานลูกหนี้!$A:$A,A612,รายงานลูกหนี้!$K:$K,"&gt;0")</f>
        <v>2</v>
      </c>
      <c r="D612">
        <f>SUMIF(รายงานลูกหนี้!$A:$A,A612,รายงานลูกหนี้!$K:$K)</f>
        <v>24</v>
      </c>
      <c r="E612">
        <f>_xlfn.MAXIFS(รายงานลูกหนี้!$K:$K,รายงานลูกหนี้!$A:$A,A612)</f>
        <v>12</v>
      </c>
      <c r="F612" s="17">
        <f t="shared" si="45"/>
        <v>1</v>
      </c>
      <c r="G612" t="str">
        <f t="shared" si="46"/>
        <v>ค้างชำระ 1 - 30 วัน</v>
      </c>
      <c r="H612" t="str">
        <f t="shared" si="47"/>
        <v>ลูกหนี้ชั้นดี</v>
      </c>
      <c r="I612" s="17" cm="1">
        <f t="array" ref="I612">_xlfn.IFS(D612=0,0%, D612&lt;=30,25%, D612&lt;=60,50%, D612&lt;=90,75%, D612&gt;90,100%)</f>
        <v>0.25</v>
      </c>
      <c r="J612">
        <f>SUMIFS(รายงานลูกหนี้!$G$2:$G$20000, รายงานลูกหนี้!$A$2:$A$20000, $A612, รายงานลูกหนี้!$K$2:$K$20000, 0)</f>
        <v>0</v>
      </c>
      <c r="K612">
        <f>SUMIFS(รายงานลูกหนี้!$G$2:$G$20000, รายงานลูกหนี้!$A$2:$A$20000, $A612, รายงานลูกหนี้!$K$2:$K$20000, "&gt;=1", รายงานลูกหนี้!$K$2:$K$20000, "&lt;=30")</f>
        <v>58160</v>
      </c>
      <c r="L612">
        <f>SUMIFS(รายงานลูกหนี้!$G$2:$G$20000, รายงานลูกหนี้!$A$2:$A$20000, $A612, รายงานลูกหนี้!$K$2:$K$20000, "&gt;=31", รายงานลูกหนี้!$K$2:$K$20000, "&lt;=60")</f>
        <v>0</v>
      </c>
      <c r="M612">
        <f>SUMIFS(รายงานลูกหนี้!$G$2:$G$20000, รายงานลูกหนี้!$A$2:$A$20000, $A612, รายงานลูกหนี้!$K$2:$K$20000, "&gt;=61", รายงานลูกหนี้!$K$2:$K$20000, "&lt;=90")</f>
        <v>0</v>
      </c>
      <c r="N612">
        <f>SUMIFS(รายงานลูกหนี้!$G$2:$G$20000, รายงานลูกหนี้!$A$2:$A$20000, $A612, รายงานลูกหนี้!$K$2:$K$20000, "&gt;90")</f>
        <v>0</v>
      </c>
      <c r="O612">
        <f t="shared" si="48"/>
        <v>58160</v>
      </c>
      <c r="P612" s="17">
        <f t="shared" si="49"/>
        <v>0.25</v>
      </c>
    </row>
    <row r="613" spans="1:16" x14ac:dyDescent="0.2">
      <c r="A613" t="str">
        <v>bca31c45e65f278dc4d769844ddd9af9bb321226c5300efdb1767e4d7542bdfb</v>
      </c>
      <c r="B613">
        <f>COUNTIF(รายงานลูกหนี้!$A:$A,A613)</f>
        <v>1</v>
      </c>
      <c r="C613">
        <f>COUNTIFS(รายงานลูกหนี้!$A:$A,A613,รายงานลูกหนี้!$K:$K,"&gt;0")</f>
        <v>1</v>
      </c>
      <c r="D613">
        <f>SUMIF(รายงานลูกหนี้!$A:$A,A613,รายงานลูกหนี้!$K:$K)</f>
        <v>11</v>
      </c>
      <c r="E613">
        <f>_xlfn.MAXIFS(รายงานลูกหนี้!$K:$K,รายงานลูกหนี้!$A:$A,A613)</f>
        <v>11</v>
      </c>
      <c r="F613" s="17">
        <f t="shared" si="45"/>
        <v>1</v>
      </c>
      <c r="G613" t="str">
        <f t="shared" si="46"/>
        <v>ค้างชำระ 1 - 30 วัน</v>
      </c>
      <c r="H613" t="str">
        <f t="shared" si="47"/>
        <v>ลูกหนี้ชั้นดี</v>
      </c>
      <c r="I613" s="17" cm="1">
        <f t="array" ref="I613">_xlfn.IFS(D613=0,0%, D613&lt;=30,25%, D613&lt;=60,50%, D613&lt;=90,75%, D613&gt;90,100%)</f>
        <v>0.25</v>
      </c>
      <c r="J613">
        <f>SUMIFS(รายงานลูกหนี้!$G$2:$G$20000, รายงานลูกหนี้!$A$2:$A$20000, $A613, รายงานลูกหนี้!$K$2:$K$20000, 0)</f>
        <v>0</v>
      </c>
      <c r="K613">
        <f>SUMIFS(รายงานลูกหนี้!$G$2:$G$20000, รายงานลูกหนี้!$A$2:$A$20000, $A613, รายงานลูกหนี้!$K$2:$K$20000, "&gt;=1", รายงานลูกหนี้!$K$2:$K$20000, "&lt;=30")</f>
        <v>30883</v>
      </c>
      <c r="L613">
        <f>SUMIFS(รายงานลูกหนี้!$G$2:$G$20000, รายงานลูกหนี้!$A$2:$A$20000, $A613, รายงานลูกหนี้!$K$2:$K$20000, "&gt;=31", รายงานลูกหนี้!$K$2:$K$20000, "&lt;=60")</f>
        <v>0</v>
      </c>
      <c r="M613">
        <f>SUMIFS(รายงานลูกหนี้!$G$2:$G$20000, รายงานลูกหนี้!$A$2:$A$20000, $A613, รายงานลูกหนี้!$K$2:$K$20000, "&gt;=61", รายงานลูกหนี้!$K$2:$K$20000, "&lt;=90")</f>
        <v>0</v>
      </c>
      <c r="N613">
        <f>SUMIFS(รายงานลูกหนี้!$G$2:$G$20000, รายงานลูกหนี้!$A$2:$A$20000, $A613, รายงานลูกหนี้!$K$2:$K$20000, "&gt;90")</f>
        <v>0</v>
      </c>
      <c r="O613">
        <f t="shared" si="48"/>
        <v>30883</v>
      </c>
      <c r="P613" s="17">
        <f t="shared" si="49"/>
        <v>0.25</v>
      </c>
    </row>
    <row r="614" spans="1:16" x14ac:dyDescent="0.2">
      <c r="A614" t="str">
        <v>1dc93bebdc379415d126b2bf7aa05fbfdf60d0cbec962d5b1d659702943bc6a8</v>
      </c>
      <c r="B614">
        <f>COUNTIF(รายงานลูกหนี้!$A:$A,A614)</f>
        <v>2</v>
      </c>
      <c r="C614">
        <f>COUNTIFS(รายงานลูกหนี้!$A:$A,A614,รายงานลูกหนี้!$K:$K,"&gt;0")</f>
        <v>2</v>
      </c>
      <c r="D614">
        <f>SUMIF(รายงานลูกหนี้!$A:$A,A614,รายงานลูกหนี้!$K:$K)</f>
        <v>12</v>
      </c>
      <c r="E614">
        <f>_xlfn.MAXIFS(รายงานลูกหนี้!$K:$K,รายงานลูกหนี้!$A:$A,A614)</f>
        <v>11</v>
      </c>
      <c r="F614" s="17">
        <f t="shared" si="45"/>
        <v>1</v>
      </c>
      <c r="G614" t="str">
        <f t="shared" si="46"/>
        <v>ค้างชำระ 1 - 30 วัน</v>
      </c>
      <c r="H614" t="str">
        <f t="shared" si="47"/>
        <v>ลูกหนี้ชั้นดี</v>
      </c>
      <c r="I614" s="17" cm="1">
        <f t="array" ref="I614">_xlfn.IFS(D614=0,0%, D614&lt;=30,25%, D614&lt;=60,50%, D614&lt;=90,75%, D614&gt;90,100%)</f>
        <v>0.25</v>
      </c>
      <c r="J614">
        <f>SUMIFS(รายงานลูกหนี้!$G$2:$G$20000, รายงานลูกหนี้!$A$2:$A$20000, $A614, รายงานลูกหนี้!$K$2:$K$20000, 0)</f>
        <v>0</v>
      </c>
      <c r="K614">
        <f>SUMIFS(รายงานลูกหนี้!$G$2:$G$20000, รายงานลูกหนี้!$A$2:$A$20000, $A614, รายงานลูกหนี้!$K$2:$K$20000, "&gt;=1", รายงานลูกหนี้!$K$2:$K$20000, "&lt;=30")</f>
        <v>31100</v>
      </c>
      <c r="L614">
        <f>SUMIFS(รายงานลูกหนี้!$G$2:$G$20000, รายงานลูกหนี้!$A$2:$A$20000, $A614, รายงานลูกหนี้!$K$2:$K$20000, "&gt;=31", รายงานลูกหนี้!$K$2:$K$20000, "&lt;=60")</f>
        <v>0</v>
      </c>
      <c r="M614">
        <f>SUMIFS(รายงานลูกหนี้!$G$2:$G$20000, รายงานลูกหนี้!$A$2:$A$20000, $A614, รายงานลูกหนี้!$K$2:$K$20000, "&gt;=61", รายงานลูกหนี้!$K$2:$K$20000, "&lt;=90")</f>
        <v>0</v>
      </c>
      <c r="N614">
        <f>SUMIFS(รายงานลูกหนี้!$G$2:$G$20000, รายงานลูกหนี้!$A$2:$A$20000, $A614, รายงานลูกหนี้!$K$2:$K$20000, "&gt;90")</f>
        <v>0</v>
      </c>
      <c r="O614">
        <f t="shared" si="48"/>
        <v>31100</v>
      </c>
      <c r="P614" s="17">
        <f t="shared" si="49"/>
        <v>0.25</v>
      </c>
    </row>
    <row r="615" spans="1:16" x14ac:dyDescent="0.2">
      <c r="A615" t="str">
        <v>1adbc61ecf4e9dad8750fdb892f23c82f6632f0adcc09c9a7eaaaa4520e851a6</v>
      </c>
      <c r="B615">
        <f>COUNTIF(รายงานลูกหนี้!$A:$A,A615)</f>
        <v>1</v>
      </c>
      <c r="C615">
        <f>COUNTIFS(รายงานลูกหนี้!$A:$A,A615,รายงานลูกหนี้!$K:$K,"&gt;0")</f>
        <v>1</v>
      </c>
      <c r="D615">
        <f>SUMIF(รายงานลูกหนี้!$A:$A,A615,รายงานลูกหนี้!$K:$K)</f>
        <v>9</v>
      </c>
      <c r="E615">
        <f>_xlfn.MAXIFS(รายงานลูกหนี้!$K:$K,รายงานลูกหนี้!$A:$A,A615)</f>
        <v>9</v>
      </c>
      <c r="F615" s="17">
        <f t="shared" si="45"/>
        <v>1</v>
      </c>
      <c r="G615" t="str">
        <f t="shared" si="46"/>
        <v>ค้างชำระ 1 - 30 วัน</v>
      </c>
      <c r="H615" t="str">
        <f t="shared" si="47"/>
        <v>ลูกหนี้ชั้นดี</v>
      </c>
      <c r="I615" s="17" cm="1">
        <f t="array" ref="I615">_xlfn.IFS(D615=0,0%, D615&lt;=30,25%, D615&lt;=60,50%, D615&lt;=90,75%, D615&gt;90,100%)</f>
        <v>0.25</v>
      </c>
      <c r="J615">
        <f>SUMIFS(รายงานลูกหนี้!$G$2:$G$20000, รายงานลูกหนี้!$A$2:$A$20000, $A615, รายงานลูกหนี้!$K$2:$K$20000, 0)</f>
        <v>0</v>
      </c>
      <c r="K615">
        <f>SUMIFS(รายงานลูกหนี้!$G$2:$G$20000, รายงานลูกหนี้!$A$2:$A$20000, $A615, รายงานลูกหนี้!$K$2:$K$20000, "&gt;=1", รายงานลูกหนี้!$K$2:$K$20000, "&lt;=30")</f>
        <v>16100</v>
      </c>
      <c r="L615">
        <f>SUMIFS(รายงานลูกหนี้!$G$2:$G$20000, รายงานลูกหนี้!$A$2:$A$20000, $A615, รายงานลูกหนี้!$K$2:$K$20000, "&gt;=31", รายงานลูกหนี้!$K$2:$K$20000, "&lt;=60")</f>
        <v>0</v>
      </c>
      <c r="M615">
        <f>SUMIFS(รายงานลูกหนี้!$G$2:$G$20000, รายงานลูกหนี้!$A$2:$A$20000, $A615, รายงานลูกหนี้!$K$2:$K$20000, "&gt;=61", รายงานลูกหนี้!$K$2:$K$20000, "&lt;=90")</f>
        <v>0</v>
      </c>
      <c r="N615">
        <f>SUMIFS(รายงานลูกหนี้!$G$2:$G$20000, รายงานลูกหนี้!$A$2:$A$20000, $A615, รายงานลูกหนี้!$K$2:$K$20000, "&gt;90")</f>
        <v>0</v>
      </c>
      <c r="O615">
        <f t="shared" si="48"/>
        <v>16100</v>
      </c>
      <c r="P615" s="17">
        <f t="shared" si="49"/>
        <v>0.25</v>
      </c>
    </row>
    <row r="616" spans="1:16" x14ac:dyDescent="0.2">
      <c r="A616" t="str">
        <v>04b9d892e875bcee1d8149fbed95564728560a4f44272bd4ae3074be93b91d72</v>
      </c>
      <c r="B616">
        <f>COUNTIF(รายงานลูกหนี้!$A:$A,A616)</f>
        <v>1</v>
      </c>
      <c r="C616">
        <f>COUNTIFS(รายงานลูกหนี้!$A:$A,A616,รายงานลูกหนี้!$K:$K,"&gt;0")</f>
        <v>1</v>
      </c>
      <c r="D616">
        <f>SUMIF(รายงานลูกหนี้!$A:$A,A616,รายงานลูกหนี้!$K:$K)</f>
        <v>5</v>
      </c>
      <c r="E616">
        <f>_xlfn.MAXIFS(รายงานลูกหนี้!$K:$K,รายงานลูกหนี้!$A:$A,A616)</f>
        <v>5</v>
      </c>
      <c r="F616" s="17">
        <f t="shared" si="45"/>
        <v>1</v>
      </c>
      <c r="G616" t="str">
        <f t="shared" si="46"/>
        <v>ค้างชำระ 1 - 30 วัน</v>
      </c>
      <c r="H616" t="str">
        <f t="shared" si="47"/>
        <v>ลูกหนี้ชั้นดี</v>
      </c>
      <c r="I616" s="17" cm="1">
        <f t="array" ref="I616">_xlfn.IFS(D616=0,0%, D616&lt;=30,25%, D616&lt;=60,50%, D616&lt;=90,75%, D616&gt;90,100%)</f>
        <v>0.25</v>
      </c>
      <c r="J616">
        <f>SUMIFS(รายงานลูกหนี้!$G$2:$G$20000, รายงานลูกหนี้!$A$2:$A$20000, $A616, รายงานลูกหนี้!$K$2:$K$20000, 0)</f>
        <v>0</v>
      </c>
      <c r="K616">
        <f>SUMIFS(รายงานลูกหนี้!$G$2:$G$20000, รายงานลูกหนี้!$A$2:$A$20000, $A616, รายงานลูกหนี้!$K$2:$K$20000, "&gt;=1", รายงานลูกหนี้!$K$2:$K$20000, "&lt;=30")</f>
        <v>61320</v>
      </c>
      <c r="L616">
        <f>SUMIFS(รายงานลูกหนี้!$G$2:$G$20000, รายงานลูกหนี้!$A$2:$A$20000, $A616, รายงานลูกหนี้!$K$2:$K$20000, "&gt;=31", รายงานลูกหนี้!$K$2:$K$20000, "&lt;=60")</f>
        <v>0</v>
      </c>
      <c r="M616">
        <f>SUMIFS(รายงานลูกหนี้!$G$2:$G$20000, รายงานลูกหนี้!$A$2:$A$20000, $A616, รายงานลูกหนี้!$K$2:$K$20000, "&gt;=61", รายงานลูกหนี้!$K$2:$K$20000, "&lt;=90")</f>
        <v>0</v>
      </c>
      <c r="N616">
        <f>SUMIFS(รายงานลูกหนี้!$G$2:$G$20000, รายงานลูกหนี้!$A$2:$A$20000, $A616, รายงานลูกหนี้!$K$2:$K$20000, "&gt;90")</f>
        <v>0</v>
      </c>
      <c r="O616">
        <f t="shared" si="48"/>
        <v>61320</v>
      </c>
      <c r="P616" s="17">
        <f t="shared" si="49"/>
        <v>0.25</v>
      </c>
    </row>
    <row r="617" spans="1:16" x14ac:dyDescent="0.2">
      <c r="A617" t="str">
        <v>37e6d11f8001f0fba811df310fbb43a2c651bac8fa96a1754c826cb54682fbb1</v>
      </c>
      <c r="B617">
        <f>COUNTIF(รายงานลูกหนี้!$A:$A,A617)</f>
        <v>1</v>
      </c>
      <c r="C617">
        <f>COUNTIFS(รายงานลูกหนี้!$A:$A,A617,รายงานลูกหนี้!$K:$K,"&gt;0")</f>
        <v>0</v>
      </c>
      <c r="D617">
        <f>SUMIF(รายงานลูกหนี้!$A:$A,A617,รายงานลูกหนี้!$K:$K)</f>
        <v>0</v>
      </c>
      <c r="E617">
        <f>_xlfn.MAXIFS(รายงานลูกหนี้!$K:$K,รายงานลูกหนี้!$A:$A,A617)</f>
        <v>0</v>
      </c>
      <c r="F617" s="17">
        <f t="shared" si="45"/>
        <v>0</v>
      </c>
      <c r="G617" t="str">
        <f t="shared" si="46"/>
        <v>ชำระตรงเวลา</v>
      </c>
      <c r="H617" t="str">
        <f t="shared" si="47"/>
        <v>ลูกหนี้ชั้นดี</v>
      </c>
      <c r="I617" s="17" cm="1">
        <f t="array" ref="I617">_xlfn.IFS(D617=0,0%, D617&lt;=30,25%, D617&lt;=60,50%, D617&lt;=90,75%, D617&gt;90,100%)</f>
        <v>0</v>
      </c>
      <c r="J617">
        <f>SUMIFS(รายงานลูกหนี้!$G$2:$G$20000, รายงานลูกหนี้!$A$2:$A$20000, $A617, รายงานลูกหนี้!$K$2:$K$20000, 0)</f>
        <v>77167</v>
      </c>
      <c r="K617">
        <f>SUMIFS(รายงานลูกหนี้!$G$2:$G$20000, รายงานลูกหนี้!$A$2:$A$20000, $A617, รายงานลูกหนี้!$K$2:$K$20000, "&gt;=1", รายงานลูกหนี้!$K$2:$K$20000, "&lt;=30")</f>
        <v>0</v>
      </c>
      <c r="L617">
        <f>SUMIFS(รายงานลูกหนี้!$G$2:$G$20000, รายงานลูกหนี้!$A$2:$A$20000, $A617, รายงานลูกหนี้!$K$2:$K$20000, "&gt;=31", รายงานลูกหนี้!$K$2:$K$20000, "&lt;=60")</f>
        <v>0</v>
      </c>
      <c r="M617">
        <f>SUMIFS(รายงานลูกหนี้!$G$2:$G$20000, รายงานลูกหนี้!$A$2:$A$20000, $A617, รายงานลูกหนี้!$K$2:$K$20000, "&gt;=61", รายงานลูกหนี้!$K$2:$K$20000, "&lt;=90")</f>
        <v>0</v>
      </c>
      <c r="N617">
        <f>SUMIFS(รายงานลูกหนี้!$G$2:$G$20000, รายงานลูกหนี้!$A$2:$A$20000, $A617, รายงานลูกหนี้!$K$2:$K$20000, "&gt;90")</f>
        <v>0</v>
      </c>
      <c r="O617">
        <f t="shared" si="48"/>
        <v>77167</v>
      </c>
      <c r="P617" s="17">
        <f t="shared" si="49"/>
        <v>0</v>
      </c>
    </row>
    <row r="618" spans="1:16" x14ac:dyDescent="0.2">
      <c r="A618" t="str">
        <v>f75ce56eda44bb608766b19e8f74503d7867378ba55b7bbe9ef1e269da57377c</v>
      </c>
      <c r="B618">
        <f>COUNTIF(รายงานลูกหนี้!$A:$A,A618)</f>
        <v>1</v>
      </c>
      <c r="C618">
        <f>COUNTIFS(รายงานลูกหนี้!$A:$A,A618,รายงานลูกหนี้!$K:$K,"&gt;0")</f>
        <v>0</v>
      </c>
      <c r="D618">
        <f>SUMIF(รายงานลูกหนี้!$A:$A,A618,รายงานลูกหนี้!$K:$K)</f>
        <v>0</v>
      </c>
      <c r="E618">
        <f>_xlfn.MAXIFS(รายงานลูกหนี้!$K:$K,รายงานลูกหนี้!$A:$A,A618)</f>
        <v>0</v>
      </c>
      <c r="F618" s="17">
        <f t="shared" si="45"/>
        <v>0</v>
      </c>
      <c r="G618" t="str">
        <f t="shared" si="46"/>
        <v>ชำระตรงเวลา</v>
      </c>
      <c r="H618" t="str">
        <f t="shared" si="47"/>
        <v>ลูกหนี้ชั้นดี</v>
      </c>
      <c r="I618" s="17" cm="1">
        <f t="array" ref="I618">_xlfn.IFS(D618=0,0%, D618&lt;=30,25%, D618&lt;=60,50%, D618&lt;=90,75%, D618&gt;90,100%)</f>
        <v>0</v>
      </c>
      <c r="J618">
        <f>SUMIFS(รายงานลูกหนี้!$G$2:$G$20000, รายงานลูกหนี้!$A$2:$A$20000, $A618, รายงานลูกหนี้!$K$2:$K$20000, 0)</f>
        <v>105909</v>
      </c>
      <c r="K618">
        <f>SUMIFS(รายงานลูกหนี้!$G$2:$G$20000, รายงานลูกหนี้!$A$2:$A$20000, $A618, รายงานลูกหนี้!$K$2:$K$20000, "&gt;=1", รายงานลูกหนี้!$K$2:$K$20000, "&lt;=30")</f>
        <v>0</v>
      </c>
      <c r="L618">
        <f>SUMIFS(รายงานลูกหนี้!$G$2:$G$20000, รายงานลูกหนี้!$A$2:$A$20000, $A618, รายงานลูกหนี้!$K$2:$K$20000, "&gt;=31", รายงานลูกหนี้!$K$2:$K$20000, "&lt;=60")</f>
        <v>0</v>
      </c>
      <c r="M618">
        <f>SUMIFS(รายงานลูกหนี้!$G$2:$G$20000, รายงานลูกหนี้!$A$2:$A$20000, $A618, รายงานลูกหนี้!$K$2:$K$20000, "&gt;=61", รายงานลูกหนี้!$K$2:$K$20000, "&lt;=90")</f>
        <v>0</v>
      </c>
      <c r="N618">
        <f>SUMIFS(รายงานลูกหนี้!$G$2:$G$20000, รายงานลูกหนี้!$A$2:$A$20000, $A618, รายงานลูกหนี้!$K$2:$K$20000, "&gt;90")</f>
        <v>0</v>
      </c>
      <c r="O618">
        <f t="shared" si="48"/>
        <v>105909</v>
      </c>
      <c r="P618" s="17">
        <f t="shared" si="49"/>
        <v>0</v>
      </c>
    </row>
    <row r="619" spans="1:16" x14ac:dyDescent="0.2">
      <c r="A619" t="str">
        <v>4eb571cbf84760855eb535b5201ae95e1882aaf6982fe1a8d106ac1c5d3721f1</v>
      </c>
      <c r="B619">
        <f>COUNTIF(รายงานลูกหนี้!$A:$A,A619)</f>
        <v>1</v>
      </c>
      <c r="C619">
        <f>COUNTIFS(รายงานลูกหนี้!$A:$A,A619,รายงานลูกหนี้!$K:$K,"&gt;0")</f>
        <v>0</v>
      </c>
      <c r="D619">
        <f>SUMIF(รายงานลูกหนี้!$A:$A,A619,รายงานลูกหนี้!$K:$K)</f>
        <v>0</v>
      </c>
      <c r="E619">
        <f>_xlfn.MAXIFS(รายงานลูกหนี้!$K:$K,รายงานลูกหนี้!$A:$A,A619)</f>
        <v>0</v>
      </c>
      <c r="F619" s="17">
        <f t="shared" si="45"/>
        <v>0</v>
      </c>
      <c r="G619" t="str">
        <f t="shared" si="46"/>
        <v>ชำระตรงเวลา</v>
      </c>
      <c r="H619" t="str">
        <f t="shared" si="47"/>
        <v>ลูกหนี้ชั้นดี</v>
      </c>
      <c r="I619" s="17" cm="1">
        <f t="array" ref="I619">_xlfn.IFS(D619=0,0%, D619&lt;=30,25%, D619&lt;=60,50%, D619&lt;=90,75%, D619&gt;90,100%)</f>
        <v>0</v>
      </c>
      <c r="J619">
        <f>SUMIFS(รายงานลูกหนี้!$G$2:$G$20000, รายงานลูกหนี้!$A$2:$A$20000, $A619, รายงานลูกหนี้!$K$2:$K$20000, 0)</f>
        <v>58340</v>
      </c>
      <c r="K619">
        <f>SUMIFS(รายงานลูกหนี้!$G$2:$G$20000, รายงานลูกหนี้!$A$2:$A$20000, $A619, รายงานลูกหนี้!$K$2:$K$20000, "&gt;=1", รายงานลูกหนี้!$K$2:$K$20000, "&lt;=30")</f>
        <v>0</v>
      </c>
      <c r="L619">
        <f>SUMIFS(รายงานลูกหนี้!$G$2:$G$20000, รายงานลูกหนี้!$A$2:$A$20000, $A619, รายงานลูกหนี้!$K$2:$K$20000, "&gt;=31", รายงานลูกหนี้!$K$2:$K$20000, "&lt;=60")</f>
        <v>0</v>
      </c>
      <c r="M619">
        <f>SUMIFS(รายงานลูกหนี้!$G$2:$G$20000, รายงานลูกหนี้!$A$2:$A$20000, $A619, รายงานลูกหนี้!$K$2:$K$20000, "&gt;=61", รายงานลูกหนี้!$K$2:$K$20000, "&lt;=90")</f>
        <v>0</v>
      </c>
      <c r="N619">
        <f>SUMIFS(รายงานลูกหนี้!$G$2:$G$20000, รายงานลูกหนี้!$A$2:$A$20000, $A619, รายงานลูกหนี้!$K$2:$K$20000, "&gt;90")</f>
        <v>0</v>
      </c>
      <c r="O619">
        <f t="shared" si="48"/>
        <v>58340</v>
      </c>
      <c r="P619" s="17">
        <f t="shared" si="49"/>
        <v>0</v>
      </c>
    </row>
    <row r="620" spans="1:16" x14ac:dyDescent="0.2">
      <c r="A620" t="str">
        <v>1f5381ba06e382f83e9806e3b58da5af9018a57b29ceec417d041051c01f3ad0</v>
      </c>
      <c r="B620">
        <f>COUNTIF(รายงานลูกหนี้!$A:$A,A620)</f>
        <v>1</v>
      </c>
      <c r="C620">
        <f>COUNTIFS(รายงานลูกหนี้!$A:$A,A620,รายงานลูกหนี้!$K:$K,"&gt;0")</f>
        <v>1</v>
      </c>
      <c r="D620">
        <f>SUMIF(รายงานลูกหนี้!$A:$A,A620,รายงานลูกหนี้!$K:$K)</f>
        <v>3</v>
      </c>
      <c r="E620">
        <f>_xlfn.MAXIFS(รายงานลูกหนี้!$K:$K,รายงานลูกหนี้!$A:$A,A620)</f>
        <v>3</v>
      </c>
      <c r="F620" s="17">
        <f t="shared" si="45"/>
        <v>1</v>
      </c>
      <c r="G620" t="str">
        <f t="shared" si="46"/>
        <v>ค้างชำระ 1 - 30 วัน</v>
      </c>
      <c r="H620" t="str">
        <f t="shared" si="47"/>
        <v>ลูกหนี้ชั้นดี</v>
      </c>
      <c r="I620" s="17" cm="1">
        <f t="array" ref="I620">_xlfn.IFS(D620=0,0%, D620&lt;=30,25%, D620&lt;=60,50%, D620&lt;=90,75%, D620&gt;90,100%)</f>
        <v>0.25</v>
      </c>
      <c r="J620">
        <f>SUMIFS(รายงานลูกหนี้!$G$2:$G$20000, รายงานลูกหนี้!$A$2:$A$20000, $A620, รายงานลูกหนี้!$K$2:$K$20000, 0)</f>
        <v>0</v>
      </c>
      <c r="K620">
        <f>SUMIFS(รายงานลูกหนี้!$G$2:$G$20000, รายงานลูกหนี้!$A$2:$A$20000, $A620, รายงานลูกหนี้!$K$2:$K$20000, "&gt;=1", รายงานลูกหนี้!$K$2:$K$20000, "&lt;=30")</f>
        <v>72809</v>
      </c>
      <c r="L620">
        <f>SUMIFS(รายงานลูกหนี้!$G$2:$G$20000, รายงานลูกหนี้!$A$2:$A$20000, $A620, รายงานลูกหนี้!$K$2:$K$20000, "&gt;=31", รายงานลูกหนี้!$K$2:$K$20000, "&lt;=60")</f>
        <v>0</v>
      </c>
      <c r="M620">
        <f>SUMIFS(รายงานลูกหนี้!$G$2:$G$20000, รายงานลูกหนี้!$A$2:$A$20000, $A620, รายงานลูกหนี้!$K$2:$K$20000, "&gt;=61", รายงานลูกหนี้!$K$2:$K$20000, "&lt;=90")</f>
        <v>0</v>
      </c>
      <c r="N620">
        <f>SUMIFS(รายงานลูกหนี้!$G$2:$G$20000, รายงานลูกหนี้!$A$2:$A$20000, $A620, รายงานลูกหนี้!$K$2:$K$20000, "&gt;90")</f>
        <v>0</v>
      </c>
      <c r="O620">
        <f t="shared" si="48"/>
        <v>72809</v>
      </c>
      <c r="P620" s="17">
        <f t="shared" si="49"/>
        <v>0.25</v>
      </c>
    </row>
    <row r="621" spans="1:16" x14ac:dyDescent="0.2">
      <c r="A621" t="str">
        <v>0bb19242d194a8a2603ee892bb4abbfb411310c141d73f7377a0474c4a06f97b</v>
      </c>
      <c r="B621">
        <f>COUNTIF(รายงานลูกหนี้!$A:$A,A621)</f>
        <v>1</v>
      </c>
      <c r="C621">
        <f>COUNTIFS(รายงานลูกหนี้!$A:$A,A621,รายงานลูกหนี้!$K:$K,"&gt;0")</f>
        <v>1</v>
      </c>
      <c r="D621">
        <f>SUMIF(รายงานลูกหนี้!$A:$A,A621,รายงานลูกหนี้!$K:$K)</f>
        <v>3</v>
      </c>
      <c r="E621">
        <f>_xlfn.MAXIFS(รายงานลูกหนี้!$K:$K,รายงานลูกหนี้!$A:$A,A621)</f>
        <v>3</v>
      </c>
      <c r="F621" s="17">
        <f t="shared" si="45"/>
        <v>1</v>
      </c>
      <c r="G621" t="str">
        <f t="shared" si="46"/>
        <v>ค้างชำระ 1 - 30 วัน</v>
      </c>
      <c r="H621" t="str">
        <f t="shared" si="47"/>
        <v>ลูกหนี้ชั้นดี</v>
      </c>
      <c r="I621" s="17" cm="1">
        <f t="array" ref="I621">_xlfn.IFS(D621=0,0%, D621&lt;=30,25%, D621&lt;=60,50%, D621&lt;=90,75%, D621&gt;90,100%)</f>
        <v>0.25</v>
      </c>
      <c r="J621">
        <f>SUMIFS(รายงานลูกหนี้!$G$2:$G$20000, รายงานลูกหนี้!$A$2:$A$20000, $A621, รายงานลูกหนี้!$K$2:$K$20000, 0)</f>
        <v>0</v>
      </c>
      <c r="K621">
        <f>SUMIFS(รายงานลูกหนี้!$G$2:$G$20000, รายงานลูกหนี้!$A$2:$A$20000, $A621, รายงานลูกหนี้!$K$2:$K$20000, "&gt;=1", รายงานลูกหนี้!$K$2:$K$20000, "&lt;=30")</f>
        <v>29232</v>
      </c>
      <c r="L621">
        <f>SUMIFS(รายงานลูกหนี้!$G$2:$G$20000, รายงานลูกหนี้!$A$2:$A$20000, $A621, รายงานลูกหนี้!$K$2:$K$20000, "&gt;=31", รายงานลูกหนี้!$K$2:$K$20000, "&lt;=60")</f>
        <v>0</v>
      </c>
      <c r="M621">
        <f>SUMIFS(รายงานลูกหนี้!$G$2:$G$20000, รายงานลูกหนี้!$A$2:$A$20000, $A621, รายงานลูกหนี้!$K$2:$K$20000, "&gt;=61", รายงานลูกหนี้!$K$2:$K$20000, "&lt;=90")</f>
        <v>0</v>
      </c>
      <c r="N621">
        <f>SUMIFS(รายงานลูกหนี้!$G$2:$G$20000, รายงานลูกหนี้!$A$2:$A$20000, $A621, รายงานลูกหนี้!$K$2:$K$20000, "&gt;90")</f>
        <v>0</v>
      </c>
      <c r="O621">
        <f t="shared" si="48"/>
        <v>29232</v>
      </c>
      <c r="P621" s="17">
        <f t="shared" si="49"/>
        <v>0.25</v>
      </c>
    </row>
    <row r="622" spans="1:16" x14ac:dyDescent="0.2">
      <c r="A622" t="str">
        <v>e24fdad53ce8f79ebe9b38aff84b304897933ba528f31b52e7184240fa8f1880</v>
      </c>
      <c r="B622">
        <f>COUNTIF(รายงานลูกหนี้!$A:$A,A622)</f>
        <v>1</v>
      </c>
      <c r="C622">
        <f>COUNTIFS(รายงานลูกหนี้!$A:$A,A622,รายงานลูกหนี้!$K:$K,"&gt;0")</f>
        <v>1</v>
      </c>
      <c r="D622">
        <f>SUMIF(รายงานลูกหนี้!$A:$A,A622,รายงานลูกหนี้!$K:$K)</f>
        <v>77</v>
      </c>
      <c r="E622">
        <f>_xlfn.MAXIFS(รายงานลูกหนี้!$K:$K,รายงานลูกหนี้!$A:$A,A622)</f>
        <v>77</v>
      </c>
      <c r="F622" s="17">
        <f t="shared" si="45"/>
        <v>1</v>
      </c>
      <c r="G622" t="str">
        <f t="shared" si="46"/>
        <v>ค้างชำระ 61 - 90 วัน</v>
      </c>
      <c r="H622" t="str">
        <f t="shared" si="47"/>
        <v>ลูกหนี้เฝ้าติดตาม</v>
      </c>
      <c r="I622" s="17" cm="1">
        <f t="array" ref="I622">_xlfn.IFS(D622=0,0%, D622&lt;=30,25%, D622&lt;=60,50%, D622&lt;=90,75%, D622&gt;90,100%)</f>
        <v>0.75</v>
      </c>
      <c r="J622">
        <f>SUMIFS(รายงานลูกหนี้!$G$2:$G$20000, รายงานลูกหนี้!$A$2:$A$20000, $A622, รายงานลูกหนี้!$K$2:$K$20000, 0)</f>
        <v>0</v>
      </c>
      <c r="K622">
        <f>SUMIFS(รายงานลูกหนี้!$G$2:$G$20000, รายงานลูกหนี้!$A$2:$A$20000, $A622, รายงานลูกหนี้!$K$2:$K$20000, "&gt;=1", รายงานลูกหนี้!$K$2:$K$20000, "&lt;=30")</f>
        <v>0</v>
      </c>
      <c r="L622">
        <f>SUMIFS(รายงานลูกหนี้!$G$2:$G$20000, รายงานลูกหนี้!$A$2:$A$20000, $A622, รายงานลูกหนี้!$K$2:$K$20000, "&gt;=31", รายงานลูกหนี้!$K$2:$K$20000, "&lt;=60")</f>
        <v>0</v>
      </c>
      <c r="M622">
        <f>SUMIFS(รายงานลูกหนี้!$G$2:$G$20000, รายงานลูกหนี้!$A$2:$A$20000, $A622, รายงานลูกหนี้!$K$2:$K$20000, "&gt;=61", รายงานลูกหนี้!$K$2:$K$20000, "&lt;=90")</f>
        <v>261698</v>
      </c>
      <c r="N622">
        <f>SUMIFS(รายงานลูกหนี้!$G$2:$G$20000, รายงานลูกหนี้!$A$2:$A$20000, $A622, รายงานลูกหนี้!$K$2:$K$20000, "&gt;90")</f>
        <v>0</v>
      </c>
      <c r="O622">
        <f t="shared" si="48"/>
        <v>261698</v>
      </c>
      <c r="P622" s="17">
        <f t="shared" si="49"/>
        <v>0.75</v>
      </c>
    </row>
    <row r="623" spans="1:16" x14ac:dyDescent="0.2">
      <c r="A623" t="str">
        <v>a02e6e37ac64a45f286a072b09bb6f79411c84b6259b5e50af20a2dc0ad875d7</v>
      </c>
      <c r="B623">
        <f>COUNTIF(รายงานลูกหนี้!$A:$A,A623)</f>
        <v>1</v>
      </c>
      <c r="C623">
        <f>COUNTIFS(รายงานลูกหนี้!$A:$A,A623,รายงานลูกหนี้!$K:$K,"&gt;0")</f>
        <v>0</v>
      </c>
      <c r="D623">
        <f>SUMIF(รายงานลูกหนี้!$A:$A,A623,รายงานลูกหนี้!$K:$K)</f>
        <v>0</v>
      </c>
      <c r="E623">
        <f>_xlfn.MAXIFS(รายงานลูกหนี้!$K:$K,รายงานลูกหนี้!$A:$A,A623)</f>
        <v>0</v>
      </c>
      <c r="F623" s="17">
        <f t="shared" si="45"/>
        <v>0</v>
      </c>
      <c r="G623" t="str">
        <f t="shared" si="46"/>
        <v>ชำระตรงเวลา</v>
      </c>
      <c r="H623" t="str">
        <f t="shared" si="47"/>
        <v>ลูกหนี้ชั้นดี</v>
      </c>
      <c r="I623" s="17" cm="1">
        <f t="array" ref="I623">_xlfn.IFS(D623=0,0%, D623&lt;=30,25%, D623&lt;=60,50%, D623&lt;=90,75%, D623&gt;90,100%)</f>
        <v>0</v>
      </c>
      <c r="J623">
        <f>SUMIFS(รายงานลูกหนี้!$G$2:$G$20000, รายงานลูกหนี้!$A$2:$A$20000, $A623, รายงานลูกหนี้!$K$2:$K$20000, 0)</f>
        <v>196723</v>
      </c>
      <c r="K623">
        <f>SUMIFS(รายงานลูกหนี้!$G$2:$G$20000, รายงานลูกหนี้!$A$2:$A$20000, $A623, รายงานลูกหนี้!$K$2:$K$20000, "&gt;=1", รายงานลูกหนี้!$K$2:$K$20000, "&lt;=30")</f>
        <v>0</v>
      </c>
      <c r="L623">
        <f>SUMIFS(รายงานลูกหนี้!$G$2:$G$20000, รายงานลูกหนี้!$A$2:$A$20000, $A623, รายงานลูกหนี้!$K$2:$K$20000, "&gt;=31", รายงานลูกหนี้!$K$2:$K$20000, "&lt;=60")</f>
        <v>0</v>
      </c>
      <c r="M623">
        <f>SUMIFS(รายงานลูกหนี้!$G$2:$G$20000, รายงานลูกหนี้!$A$2:$A$20000, $A623, รายงานลูกหนี้!$K$2:$K$20000, "&gt;=61", รายงานลูกหนี้!$K$2:$K$20000, "&lt;=90")</f>
        <v>0</v>
      </c>
      <c r="N623">
        <f>SUMIFS(รายงานลูกหนี้!$G$2:$G$20000, รายงานลูกหนี้!$A$2:$A$20000, $A623, รายงานลูกหนี้!$K$2:$K$20000, "&gt;90")</f>
        <v>0</v>
      </c>
      <c r="O623">
        <f t="shared" si="48"/>
        <v>196723</v>
      </c>
      <c r="P623" s="17">
        <f t="shared" si="49"/>
        <v>0</v>
      </c>
    </row>
    <row r="624" spans="1:16" x14ac:dyDescent="0.2">
      <c r="A624" t="str">
        <v>d19799c8542139e1d1e32f86d4c5da65196de6d02c4049906b441e21bf6af96c</v>
      </c>
      <c r="B624">
        <f>COUNTIF(รายงานลูกหนี้!$A:$A,A624)</f>
        <v>1</v>
      </c>
      <c r="C624">
        <f>COUNTIFS(รายงานลูกหนี้!$A:$A,A624,รายงานลูกหนี้!$K:$K,"&gt;0")</f>
        <v>0</v>
      </c>
      <c r="D624">
        <f>SUMIF(รายงานลูกหนี้!$A:$A,A624,รายงานลูกหนี้!$K:$K)</f>
        <v>0</v>
      </c>
      <c r="E624">
        <f>_xlfn.MAXIFS(รายงานลูกหนี้!$K:$K,รายงานลูกหนี้!$A:$A,A624)</f>
        <v>0</v>
      </c>
      <c r="F624" s="17">
        <f t="shared" si="45"/>
        <v>0</v>
      </c>
      <c r="G624" t="str">
        <f t="shared" si="46"/>
        <v>ชำระตรงเวลา</v>
      </c>
      <c r="H624" t="str">
        <f t="shared" si="47"/>
        <v>ลูกหนี้ชั้นดี</v>
      </c>
      <c r="I624" s="17" cm="1">
        <f t="array" ref="I624">_xlfn.IFS(D624=0,0%, D624&lt;=30,25%, D624&lt;=60,50%, D624&lt;=90,75%, D624&gt;90,100%)</f>
        <v>0</v>
      </c>
      <c r="J624">
        <f>SUMIFS(รายงานลูกหนี้!$G$2:$G$20000, รายงานลูกหนี้!$A$2:$A$20000, $A624, รายงานลูกหนี้!$K$2:$K$20000, 0)</f>
        <v>34185</v>
      </c>
      <c r="K624">
        <f>SUMIFS(รายงานลูกหนี้!$G$2:$G$20000, รายงานลูกหนี้!$A$2:$A$20000, $A624, รายงานลูกหนี้!$K$2:$K$20000, "&gt;=1", รายงานลูกหนี้!$K$2:$K$20000, "&lt;=30")</f>
        <v>0</v>
      </c>
      <c r="L624">
        <f>SUMIFS(รายงานลูกหนี้!$G$2:$G$20000, รายงานลูกหนี้!$A$2:$A$20000, $A624, รายงานลูกหนี้!$K$2:$K$20000, "&gt;=31", รายงานลูกหนี้!$K$2:$K$20000, "&lt;=60")</f>
        <v>0</v>
      </c>
      <c r="M624">
        <f>SUMIFS(รายงานลูกหนี้!$G$2:$G$20000, รายงานลูกหนี้!$A$2:$A$20000, $A624, รายงานลูกหนี้!$K$2:$K$20000, "&gt;=61", รายงานลูกหนี้!$K$2:$K$20000, "&lt;=90")</f>
        <v>0</v>
      </c>
      <c r="N624">
        <f>SUMIFS(รายงานลูกหนี้!$G$2:$G$20000, รายงานลูกหนี้!$A$2:$A$20000, $A624, รายงานลูกหนี้!$K$2:$K$20000, "&gt;90")</f>
        <v>0</v>
      </c>
      <c r="O624">
        <f t="shared" si="48"/>
        <v>34185</v>
      </c>
      <c r="P624" s="17">
        <f t="shared" si="49"/>
        <v>0</v>
      </c>
    </row>
    <row r="625" spans="1:16" x14ac:dyDescent="0.2">
      <c r="A625" t="str">
        <v>9a5b45e1d4b141507d2998a273ecf04608f5f138cb397fa1c741368be52a9e68</v>
      </c>
      <c r="B625">
        <f>COUNTIF(รายงานลูกหนี้!$A:$A,A625)</f>
        <v>1</v>
      </c>
      <c r="C625">
        <f>COUNTIFS(รายงานลูกหนี้!$A:$A,A625,รายงานลูกหนี้!$K:$K,"&gt;0")</f>
        <v>0</v>
      </c>
      <c r="D625">
        <f>SUMIF(รายงานลูกหนี้!$A:$A,A625,รายงานลูกหนี้!$K:$K)</f>
        <v>0</v>
      </c>
      <c r="E625">
        <f>_xlfn.MAXIFS(รายงานลูกหนี้!$K:$K,รายงานลูกหนี้!$A:$A,A625)</f>
        <v>0</v>
      </c>
      <c r="F625" s="17">
        <f t="shared" si="45"/>
        <v>0</v>
      </c>
      <c r="G625" t="str">
        <f t="shared" si="46"/>
        <v>ชำระตรงเวลา</v>
      </c>
      <c r="H625" t="str">
        <f t="shared" si="47"/>
        <v>ลูกหนี้ชั้นดี</v>
      </c>
      <c r="I625" s="17" cm="1">
        <f t="array" ref="I625">_xlfn.IFS(D625=0,0%, D625&lt;=30,25%, D625&lt;=60,50%, D625&lt;=90,75%, D625&gt;90,100%)</f>
        <v>0</v>
      </c>
      <c r="J625">
        <f>SUMIFS(รายงานลูกหนี้!$G$2:$G$20000, รายงานลูกหนี้!$A$2:$A$20000, $A625, รายงานลูกหนี้!$K$2:$K$20000, 0)</f>
        <v>36388</v>
      </c>
      <c r="K625">
        <f>SUMIFS(รายงานลูกหนี้!$G$2:$G$20000, รายงานลูกหนี้!$A$2:$A$20000, $A625, รายงานลูกหนี้!$K$2:$K$20000, "&gt;=1", รายงานลูกหนี้!$K$2:$K$20000, "&lt;=30")</f>
        <v>0</v>
      </c>
      <c r="L625">
        <f>SUMIFS(รายงานลูกหนี้!$G$2:$G$20000, รายงานลูกหนี้!$A$2:$A$20000, $A625, รายงานลูกหนี้!$K$2:$K$20000, "&gt;=31", รายงานลูกหนี้!$K$2:$K$20000, "&lt;=60")</f>
        <v>0</v>
      </c>
      <c r="M625">
        <f>SUMIFS(รายงานลูกหนี้!$G$2:$G$20000, รายงานลูกหนี้!$A$2:$A$20000, $A625, รายงานลูกหนี้!$K$2:$K$20000, "&gt;=61", รายงานลูกหนี้!$K$2:$K$20000, "&lt;=90")</f>
        <v>0</v>
      </c>
      <c r="N625">
        <f>SUMIFS(รายงานลูกหนี้!$G$2:$G$20000, รายงานลูกหนี้!$A$2:$A$20000, $A625, รายงานลูกหนี้!$K$2:$K$20000, "&gt;90")</f>
        <v>0</v>
      </c>
      <c r="O625">
        <f t="shared" si="48"/>
        <v>36388</v>
      </c>
      <c r="P625" s="17">
        <f t="shared" si="49"/>
        <v>0</v>
      </c>
    </row>
    <row r="626" spans="1:16" x14ac:dyDescent="0.2">
      <c r="A626" t="str">
        <v>cc6d9366525f0a681b25b597e7baa7f65cb3d96322f931cf9158822a03b116bb</v>
      </c>
      <c r="B626">
        <f>COUNTIF(รายงานลูกหนี้!$A:$A,A626)</f>
        <v>4</v>
      </c>
      <c r="C626">
        <f>COUNTIFS(รายงานลูกหนี้!$A:$A,A626,รายงานลูกหนี้!$K:$K,"&gt;0")</f>
        <v>3</v>
      </c>
      <c r="D626">
        <f>SUMIF(รายงานลูกหนี้!$A:$A,A626,รายงานลูกหนี้!$K:$K)</f>
        <v>12</v>
      </c>
      <c r="E626">
        <f>_xlfn.MAXIFS(รายงานลูกหนี้!$K:$K,รายงานลูกหนี้!$A:$A,A626)</f>
        <v>4</v>
      </c>
      <c r="F626" s="17">
        <f t="shared" si="45"/>
        <v>0.75</v>
      </c>
      <c r="G626" t="str">
        <f t="shared" si="46"/>
        <v>ค้างชำระ 1 - 30 วัน</v>
      </c>
      <c r="H626" t="str">
        <f t="shared" si="47"/>
        <v>ลูกหนี้ชั้นดี</v>
      </c>
      <c r="I626" s="17" cm="1">
        <f t="array" ref="I626">_xlfn.IFS(D626=0,0%, D626&lt;=30,25%, D626&lt;=60,50%, D626&lt;=90,75%, D626&gt;90,100%)</f>
        <v>0.25</v>
      </c>
      <c r="J626">
        <f>SUMIFS(รายงานลูกหนี้!$G$2:$G$20000, รายงานลูกหนี้!$A$2:$A$20000, $A626, รายงานลูกหนี้!$K$2:$K$20000, 0)</f>
        <v>46645</v>
      </c>
      <c r="K626">
        <f>SUMIFS(รายงานลูกหนี้!$G$2:$G$20000, รายงานลูกหนี้!$A$2:$A$20000, $A626, รายงานลูกหนี้!$K$2:$K$20000, "&gt;=1", รายงานลูกหนี้!$K$2:$K$20000, "&lt;=30")</f>
        <v>146241</v>
      </c>
      <c r="L626">
        <f>SUMIFS(รายงานลูกหนี้!$G$2:$G$20000, รายงานลูกหนี้!$A$2:$A$20000, $A626, รายงานลูกหนี้!$K$2:$K$20000, "&gt;=31", รายงานลูกหนี้!$K$2:$K$20000, "&lt;=60")</f>
        <v>0</v>
      </c>
      <c r="M626">
        <f>SUMIFS(รายงานลูกหนี้!$G$2:$G$20000, รายงานลูกหนี้!$A$2:$A$20000, $A626, รายงานลูกหนี้!$K$2:$K$20000, "&gt;=61", รายงานลูกหนี้!$K$2:$K$20000, "&lt;=90")</f>
        <v>0</v>
      </c>
      <c r="N626">
        <f>SUMIFS(รายงานลูกหนี้!$G$2:$G$20000, รายงานลูกหนี้!$A$2:$A$20000, $A626, รายงานลูกหนี้!$K$2:$K$20000, "&gt;90")</f>
        <v>0</v>
      </c>
      <c r="O626">
        <f t="shared" si="48"/>
        <v>192886</v>
      </c>
      <c r="P626" s="17">
        <f t="shared" si="49"/>
        <v>0.18954330537208505</v>
      </c>
    </row>
    <row r="627" spans="1:16" x14ac:dyDescent="0.2">
      <c r="A627" t="str">
        <v>b6899b5e4c4d1baf85ee12dc7daea1c31eb3c729ec9b615e84f9c8fbb091d319</v>
      </c>
      <c r="B627">
        <f>COUNTIF(รายงานลูกหนี้!$A:$A,A627)</f>
        <v>2</v>
      </c>
      <c r="C627">
        <f>COUNTIFS(รายงานลูกหนี้!$A:$A,A627,รายงานลูกหนี้!$K:$K,"&gt;0")</f>
        <v>0</v>
      </c>
      <c r="D627">
        <f>SUMIF(รายงานลูกหนี้!$A:$A,A627,รายงานลูกหนี้!$K:$K)</f>
        <v>0</v>
      </c>
      <c r="E627">
        <f>_xlfn.MAXIFS(รายงานลูกหนี้!$K:$K,รายงานลูกหนี้!$A:$A,A627)</f>
        <v>0</v>
      </c>
      <c r="F627" s="17">
        <f t="shared" si="45"/>
        <v>0</v>
      </c>
      <c r="G627" t="str">
        <f t="shared" si="46"/>
        <v>ชำระตรงเวลา</v>
      </c>
      <c r="H627" t="str">
        <f t="shared" si="47"/>
        <v>ลูกหนี้ชั้นดี</v>
      </c>
      <c r="I627" s="17" cm="1">
        <f t="array" ref="I627">_xlfn.IFS(D627=0,0%, D627&lt;=30,25%, D627&lt;=60,50%, D627&lt;=90,75%, D627&gt;90,100%)</f>
        <v>0</v>
      </c>
      <c r="J627">
        <f>SUMIFS(รายงานลูกหนี้!$G$2:$G$20000, รายงานลูกหนี้!$A$2:$A$20000, $A627, รายงานลูกหนี้!$K$2:$K$20000, 0)</f>
        <v>115114</v>
      </c>
      <c r="K627">
        <f>SUMIFS(รายงานลูกหนี้!$G$2:$G$20000, รายงานลูกหนี้!$A$2:$A$20000, $A627, รายงานลูกหนี้!$K$2:$K$20000, "&gt;=1", รายงานลูกหนี้!$K$2:$K$20000, "&lt;=30")</f>
        <v>0</v>
      </c>
      <c r="L627">
        <f>SUMIFS(รายงานลูกหนี้!$G$2:$G$20000, รายงานลูกหนี้!$A$2:$A$20000, $A627, รายงานลูกหนี้!$K$2:$K$20000, "&gt;=31", รายงานลูกหนี้!$K$2:$K$20000, "&lt;=60")</f>
        <v>0</v>
      </c>
      <c r="M627">
        <f>SUMIFS(รายงานลูกหนี้!$G$2:$G$20000, รายงานลูกหนี้!$A$2:$A$20000, $A627, รายงานลูกหนี้!$K$2:$K$20000, "&gt;=61", รายงานลูกหนี้!$K$2:$K$20000, "&lt;=90")</f>
        <v>0</v>
      </c>
      <c r="N627">
        <f>SUMIFS(รายงานลูกหนี้!$G$2:$G$20000, รายงานลูกหนี้!$A$2:$A$20000, $A627, รายงานลูกหนี้!$K$2:$K$20000, "&gt;90")</f>
        <v>0</v>
      </c>
      <c r="O627">
        <f t="shared" si="48"/>
        <v>115114</v>
      </c>
      <c r="P627" s="17">
        <f t="shared" si="49"/>
        <v>0</v>
      </c>
    </row>
    <row r="628" spans="1:16" x14ac:dyDescent="0.2">
      <c r="A628" t="str">
        <v>9acee85b811261663aed249bf58efb915b71fadd489e474dc98daaa5a6068bdf</v>
      </c>
      <c r="B628">
        <f>COUNTIF(รายงานลูกหนี้!$A:$A,A628)</f>
        <v>2</v>
      </c>
      <c r="C628">
        <f>COUNTIFS(รายงานลูกหนี้!$A:$A,A628,รายงานลูกหนี้!$K:$K,"&gt;0")</f>
        <v>2</v>
      </c>
      <c r="D628">
        <f>SUMIF(รายงานลูกหนี้!$A:$A,A628,รายงานลูกหนี้!$K:$K)</f>
        <v>18</v>
      </c>
      <c r="E628">
        <f>_xlfn.MAXIFS(รายงานลูกหนี้!$K:$K,รายงานลูกหนี้!$A:$A,A628)</f>
        <v>9</v>
      </c>
      <c r="F628" s="17">
        <f t="shared" si="45"/>
        <v>1</v>
      </c>
      <c r="G628" t="str">
        <f t="shared" si="46"/>
        <v>ค้างชำระ 1 - 30 วัน</v>
      </c>
      <c r="H628" t="str">
        <f t="shared" si="47"/>
        <v>ลูกหนี้ชั้นดี</v>
      </c>
      <c r="I628" s="17" cm="1">
        <f t="array" ref="I628">_xlfn.IFS(D628=0,0%, D628&lt;=30,25%, D628&lt;=60,50%, D628&lt;=90,75%, D628&gt;90,100%)</f>
        <v>0.25</v>
      </c>
      <c r="J628">
        <f>SUMIFS(รายงานลูกหนี้!$G$2:$G$20000, รายงานลูกหนี้!$A$2:$A$20000, $A628, รายงานลูกหนี้!$K$2:$K$20000, 0)</f>
        <v>0</v>
      </c>
      <c r="K628">
        <f>SUMIFS(รายงานลูกหนี้!$G$2:$G$20000, รายงานลูกหนี้!$A$2:$A$20000, $A628, รายงานลูกหนี้!$K$2:$K$20000, "&gt;=1", รายงานลูกหนี้!$K$2:$K$20000, "&lt;=30")</f>
        <v>20034</v>
      </c>
      <c r="L628">
        <f>SUMIFS(รายงานลูกหนี้!$G$2:$G$20000, รายงานลูกหนี้!$A$2:$A$20000, $A628, รายงานลูกหนี้!$K$2:$K$20000, "&gt;=31", รายงานลูกหนี้!$K$2:$K$20000, "&lt;=60")</f>
        <v>0</v>
      </c>
      <c r="M628">
        <f>SUMIFS(รายงานลูกหนี้!$G$2:$G$20000, รายงานลูกหนี้!$A$2:$A$20000, $A628, รายงานลูกหนี้!$K$2:$K$20000, "&gt;=61", รายงานลูกหนี้!$K$2:$K$20000, "&lt;=90")</f>
        <v>0</v>
      </c>
      <c r="N628">
        <f>SUMIFS(รายงานลูกหนี้!$G$2:$G$20000, รายงานลูกหนี้!$A$2:$A$20000, $A628, รายงานลูกหนี้!$K$2:$K$20000, "&gt;90")</f>
        <v>0</v>
      </c>
      <c r="O628">
        <f t="shared" si="48"/>
        <v>20034</v>
      </c>
      <c r="P628" s="17">
        <f t="shared" si="49"/>
        <v>0.25</v>
      </c>
    </row>
    <row r="629" spans="1:16" x14ac:dyDescent="0.2">
      <c r="A629" t="str">
        <v>baa96051ce60ab761b0d7c875b2906db1de48f62f558b0ba95b8f76749928cea</v>
      </c>
      <c r="B629">
        <f>COUNTIF(รายงานลูกหนี้!$A:$A,A629)</f>
        <v>1</v>
      </c>
      <c r="C629">
        <f>COUNTIFS(รายงานลูกหนี้!$A:$A,A629,รายงานลูกหนี้!$K:$K,"&gt;0")</f>
        <v>1</v>
      </c>
      <c r="D629">
        <f>SUMIF(รายงานลูกหนี้!$A:$A,A629,รายงานลูกหนี้!$K:$K)</f>
        <v>9</v>
      </c>
      <c r="E629">
        <f>_xlfn.MAXIFS(รายงานลูกหนี้!$K:$K,รายงานลูกหนี้!$A:$A,A629)</f>
        <v>9</v>
      </c>
      <c r="F629" s="17">
        <f t="shared" si="45"/>
        <v>1</v>
      </c>
      <c r="G629" t="str">
        <f t="shared" si="46"/>
        <v>ค้างชำระ 1 - 30 วัน</v>
      </c>
      <c r="H629" t="str">
        <f t="shared" si="47"/>
        <v>ลูกหนี้ชั้นดี</v>
      </c>
      <c r="I629" s="17" cm="1">
        <f t="array" ref="I629">_xlfn.IFS(D629=0,0%, D629&lt;=30,25%, D629&lt;=60,50%, D629&lt;=90,75%, D629&gt;90,100%)</f>
        <v>0.25</v>
      </c>
      <c r="J629">
        <f>SUMIFS(รายงานลูกหนี้!$G$2:$G$20000, รายงานลูกหนี้!$A$2:$A$20000, $A629, รายงานลูกหนี้!$K$2:$K$20000, 0)</f>
        <v>0</v>
      </c>
      <c r="K629">
        <f>SUMIFS(รายงานลูกหนี้!$G$2:$G$20000, รายงานลูกหนี้!$A$2:$A$20000, $A629, รายงานลูกหนี้!$K$2:$K$20000, "&gt;=1", รายงานลูกหนี้!$K$2:$K$20000, "&lt;=30")</f>
        <v>12892</v>
      </c>
      <c r="L629">
        <f>SUMIFS(รายงานลูกหนี้!$G$2:$G$20000, รายงานลูกหนี้!$A$2:$A$20000, $A629, รายงานลูกหนี้!$K$2:$K$20000, "&gt;=31", รายงานลูกหนี้!$K$2:$K$20000, "&lt;=60")</f>
        <v>0</v>
      </c>
      <c r="M629">
        <f>SUMIFS(รายงานลูกหนี้!$G$2:$G$20000, รายงานลูกหนี้!$A$2:$A$20000, $A629, รายงานลูกหนี้!$K$2:$K$20000, "&gt;=61", รายงานลูกหนี้!$K$2:$K$20000, "&lt;=90")</f>
        <v>0</v>
      </c>
      <c r="N629">
        <f>SUMIFS(รายงานลูกหนี้!$G$2:$G$20000, รายงานลูกหนี้!$A$2:$A$20000, $A629, รายงานลูกหนี้!$K$2:$K$20000, "&gt;90")</f>
        <v>0</v>
      </c>
      <c r="O629">
        <f t="shared" si="48"/>
        <v>12892</v>
      </c>
      <c r="P629" s="17">
        <f t="shared" si="49"/>
        <v>0.25</v>
      </c>
    </row>
    <row r="630" spans="1:16" x14ac:dyDescent="0.2">
      <c r="A630" t="str">
        <v>1acc8928cf6b40fa28aebabf5c6f409c20c308b1b2d1c4f7bffd43fad513cb91</v>
      </c>
      <c r="B630">
        <f>COUNTIF(รายงานลูกหนี้!$A:$A,A630)</f>
        <v>3</v>
      </c>
      <c r="C630">
        <f>COUNTIFS(รายงานลูกหนี้!$A:$A,A630,รายงานลูกหนี้!$K:$K,"&gt;0")</f>
        <v>3</v>
      </c>
      <c r="D630">
        <f>SUMIF(รายงานลูกหนี้!$A:$A,A630,รายงานลูกหนี้!$K:$K)</f>
        <v>24</v>
      </c>
      <c r="E630">
        <f>_xlfn.MAXIFS(รายงานลูกหนี้!$K:$K,รายงานลูกหนี้!$A:$A,A630)</f>
        <v>8</v>
      </c>
      <c r="F630" s="17">
        <f t="shared" si="45"/>
        <v>1</v>
      </c>
      <c r="G630" t="str">
        <f t="shared" si="46"/>
        <v>ค้างชำระ 1 - 30 วัน</v>
      </c>
      <c r="H630" t="str">
        <f t="shared" si="47"/>
        <v>ลูกหนี้ชั้นดี</v>
      </c>
      <c r="I630" s="17" cm="1">
        <f t="array" ref="I630">_xlfn.IFS(D630=0,0%, D630&lt;=30,25%, D630&lt;=60,50%, D630&lt;=90,75%, D630&gt;90,100%)</f>
        <v>0.25</v>
      </c>
      <c r="J630">
        <f>SUMIFS(รายงานลูกหนี้!$G$2:$G$20000, รายงานลูกหนี้!$A$2:$A$20000, $A630, รายงานลูกหนี้!$K$2:$K$20000, 0)</f>
        <v>0</v>
      </c>
      <c r="K630">
        <f>SUMIFS(รายงานลูกหนี้!$G$2:$G$20000, รายงานลูกหนี้!$A$2:$A$20000, $A630, รายงานลูกหนี้!$K$2:$K$20000, "&gt;=1", รายงานลูกหนี้!$K$2:$K$20000, "&lt;=30")</f>
        <v>111510</v>
      </c>
      <c r="L630">
        <f>SUMIFS(รายงานลูกหนี้!$G$2:$G$20000, รายงานลูกหนี้!$A$2:$A$20000, $A630, รายงานลูกหนี้!$K$2:$K$20000, "&gt;=31", รายงานลูกหนี้!$K$2:$K$20000, "&lt;=60")</f>
        <v>0</v>
      </c>
      <c r="M630">
        <f>SUMIFS(รายงานลูกหนี้!$G$2:$G$20000, รายงานลูกหนี้!$A$2:$A$20000, $A630, รายงานลูกหนี้!$K$2:$K$20000, "&gt;=61", รายงานลูกหนี้!$K$2:$K$20000, "&lt;=90")</f>
        <v>0</v>
      </c>
      <c r="N630">
        <f>SUMIFS(รายงานลูกหนี้!$G$2:$G$20000, รายงานลูกหนี้!$A$2:$A$20000, $A630, รายงานลูกหนี้!$K$2:$K$20000, "&gt;90")</f>
        <v>0</v>
      </c>
      <c r="O630">
        <f t="shared" si="48"/>
        <v>111510</v>
      </c>
      <c r="P630" s="17">
        <f t="shared" si="49"/>
        <v>0.25</v>
      </c>
    </row>
    <row r="631" spans="1:16" x14ac:dyDescent="0.2">
      <c r="A631" t="str">
        <v>0ba51d0fd935a8217c8f854308ca94c3a63f42eb9e7029786c0a3d8d56fd9128</v>
      </c>
      <c r="B631">
        <f>COUNTIF(รายงานลูกหนี้!$A:$A,A631)</f>
        <v>2</v>
      </c>
      <c r="C631">
        <f>COUNTIFS(รายงานลูกหนี้!$A:$A,A631,รายงานลูกหนี้!$K:$K,"&gt;0")</f>
        <v>2</v>
      </c>
      <c r="D631">
        <f>SUMIF(รายงานลูกหนี้!$A:$A,A631,รายงานลูกหนี้!$K:$K)</f>
        <v>12</v>
      </c>
      <c r="E631">
        <f>_xlfn.MAXIFS(รายงานลูกหนี้!$K:$K,รายงานลูกหนี้!$A:$A,A631)</f>
        <v>8</v>
      </c>
      <c r="F631" s="17">
        <f t="shared" si="45"/>
        <v>1</v>
      </c>
      <c r="G631" t="str">
        <f t="shared" si="46"/>
        <v>ค้างชำระ 1 - 30 วัน</v>
      </c>
      <c r="H631" t="str">
        <f t="shared" si="47"/>
        <v>ลูกหนี้ชั้นดี</v>
      </c>
      <c r="I631" s="17" cm="1">
        <f t="array" ref="I631">_xlfn.IFS(D631=0,0%, D631&lt;=30,25%, D631&lt;=60,50%, D631&lt;=90,75%, D631&gt;90,100%)</f>
        <v>0.25</v>
      </c>
      <c r="J631">
        <f>SUMIFS(รายงานลูกหนี้!$G$2:$G$20000, รายงานลูกหนี้!$A$2:$A$20000, $A631, รายงานลูกหนี้!$K$2:$K$20000, 0)</f>
        <v>0</v>
      </c>
      <c r="K631">
        <f>SUMIFS(รายงานลูกหนี้!$G$2:$G$20000, รายงานลูกหนี้!$A$2:$A$20000, $A631, รายงานลูกหนี้!$K$2:$K$20000, "&gt;=1", รายงานลูกหนี้!$K$2:$K$20000, "&lt;=30")</f>
        <v>80914</v>
      </c>
      <c r="L631">
        <f>SUMIFS(รายงานลูกหนี้!$G$2:$G$20000, รายงานลูกหนี้!$A$2:$A$20000, $A631, รายงานลูกหนี้!$K$2:$K$20000, "&gt;=31", รายงานลูกหนี้!$K$2:$K$20000, "&lt;=60")</f>
        <v>0</v>
      </c>
      <c r="M631">
        <f>SUMIFS(รายงานลูกหนี้!$G$2:$G$20000, รายงานลูกหนี้!$A$2:$A$20000, $A631, รายงานลูกหนี้!$K$2:$K$20000, "&gt;=61", รายงานลูกหนี้!$K$2:$K$20000, "&lt;=90")</f>
        <v>0</v>
      </c>
      <c r="N631">
        <f>SUMIFS(รายงานลูกหนี้!$G$2:$G$20000, รายงานลูกหนี้!$A$2:$A$20000, $A631, รายงานลูกหนี้!$K$2:$K$20000, "&gt;90")</f>
        <v>0</v>
      </c>
      <c r="O631">
        <f t="shared" si="48"/>
        <v>80914</v>
      </c>
      <c r="P631" s="17">
        <f t="shared" si="49"/>
        <v>0.25</v>
      </c>
    </row>
    <row r="632" spans="1:16" x14ac:dyDescent="0.2">
      <c r="A632" t="str">
        <v>7d52fae1524076d949536c5dbccccb19946a7c686cb03a4156216364a25646d8</v>
      </c>
      <c r="B632">
        <f>COUNTIF(รายงานลูกหนี้!$A:$A,A632)</f>
        <v>2</v>
      </c>
      <c r="C632">
        <f>COUNTIFS(รายงานลูกหนี้!$A:$A,A632,รายงานลูกหนี้!$K:$K,"&gt;0")</f>
        <v>2</v>
      </c>
      <c r="D632">
        <f>SUMIF(รายงานลูกหนี้!$A:$A,A632,รายงานลูกหนี้!$K:$K)</f>
        <v>6</v>
      </c>
      <c r="E632">
        <f>_xlfn.MAXIFS(รายงานลูกหนี้!$K:$K,รายงานลูกหนี้!$A:$A,A632)</f>
        <v>3</v>
      </c>
      <c r="F632" s="17">
        <f t="shared" si="45"/>
        <v>1</v>
      </c>
      <c r="G632" t="str">
        <f t="shared" si="46"/>
        <v>ค้างชำระ 1 - 30 วัน</v>
      </c>
      <c r="H632" t="str">
        <f t="shared" si="47"/>
        <v>ลูกหนี้ชั้นดี</v>
      </c>
      <c r="I632" s="17" cm="1">
        <f t="array" ref="I632">_xlfn.IFS(D632=0,0%, D632&lt;=30,25%, D632&lt;=60,50%, D632&lt;=90,75%, D632&gt;90,100%)</f>
        <v>0.25</v>
      </c>
      <c r="J632">
        <f>SUMIFS(รายงานลูกหนี้!$G$2:$G$20000, รายงานลูกหนี้!$A$2:$A$20000, $A632, รายงานลูกหนี้!$K$2:$K$20000, 0)</f>
        <v>0</v>
      </c>
      <c r="K632">
        <f>SUMIFS(รายงานลูกหนี้!$G$2:$G$20000, รายงานลูกหนี้!$A$2:$A$20000, $A632, รายงานลูกหนี้!$K$2:$K$20000, "&gt;=1", รายงานลูกหนี้!$K$2:$K$20000, "&lt;=30")</f>
        <v>2760</v>
      </c>
      <c r="L632">
        <f>SUMIFS(รายงานลูกหนี้!$G$2:$G$20000, รายงานลูกหนี้!$A$2:$A$20000, $A632, รายงานลูกหนี้!$K$2:$K$20000, "&gt;=31", รายงานลูกหนี้!$K$2:$K$20000, "&lt;=60")</f>
        <v>0</v>
      </c>
      <c r="M632">
        <f>SUMIFS(รายงานลูกหนี้!$G$2:$G$20000, รายงานลูกหนี้!$A$2:$A$20000, $A632, รายงานลูกหนี้!$K$2:$K$20000, "&gt;=61", รายงานลูกหนี้!$K$2:$K$20000, "&lt;=90")</f>
        <v>0</v>
      </c>
      <c r="N632">
        <f>SUMIFS(รายงานลูกหนี้!$G$2:$G$20000, รายงานลูกหนี้!$A$2:$A$20000, $A632, รายงานลูกหนี้!$K$2:$K$20000, "&gt;90")</f>
        <v>0</v>
      </c>
      <c r="O632">
        <f t="shared" si="48"/>
        <v>2760</v>
      </c>
      <c r="P632" s="17">
        <f t="shared" si="49"/>
        <v>0.25</v>
      </c>
    </row>
    <row r="633" spans="1:16" x14ac:dyDescent="0.2">
      <c r="A633" t="str">
        <v>2093516fa695778d48c93525d7cb72697f10074ddbfedc0836f1d429bce92af3</v>
      </c>
      <c r="B633">
        <f>COUNTIF(รายงานลูกหนี้!$A:$A,A633)</f>
        <v>1</v>
      </c>
      <c r="C633">
        <f>COUNTIFS(รายงานลูกหนี้!$A:$A,A633,รายงานลูกหนี้!$K:$K,"&gt;0")</f>
        <v>0</v>
      </c>
      <c r="D633">
        <f>SUMIF(รายงานลูกหนี้!$A:$A,A633,รายงานลูกหนี้!$K:$K)</f>
        <v>0</v>
      </c>
      <c r="E633">
        <f>_xlfn.MAXIFS(รายงานลูกหนี้!$K:$K,รายงานลูกหนี้!$A:$A,A633)</f>
        <v>0</v>
      </c>
      <c r="F633" s="17">
        <f t="shared" si="45"/>
        <v>0</v>
      </c>
      <c r="G633" t="str">
        <f t="shared" si="46"/>
        <v>ชำระตรงเวลา</v>
      </c>
      <c r="H633" t="str">
        <f t="shared" si="47"/>
        <v>ลูกหนี้ชั้นดี</v>
      </c>
      <c r="I633" s="17" cm="1">
        <f t="array" ref="I633">_xlfn.IFS(D633=0,0%, D633&lt;=30,25%, D633&lt;=60,50%, D633&lt;=90,75%, D633&gt;90,100%)</f>
        <v>0</v>
      </c>
      <c r="J633">
        <f>SUMIFS(รายงานลูกหนี้!$G$2:$G$20000, รายงานลูกหนี้!$A$2:$A$20000, $A633, รายงานลูกหนี้!$K$2:$K$20000, 0)</f>
        <v>46214</v>
      </c>
      <c r="K633">
        <f>SUMIFS(รายงานลูกหนี้!$G$2:$G$20000, รายงานลูกหนี้!$A$2:$A$20000, $A633, รายงานลูกหนี้!$K$2:$K$20000, "&gt;=1", รายงานลูกหนี้!$K$2:$K$20000, "&lt;=30")</f>
        <v>0</v>
      </c>
      <c r="L633">
        <f>SUMIFS(รายงานลูกหนี้!$G$2:$G$20000, รายงานลูกหนี้!$A$2:$A$20000, $A633, รายงานลูกหนี้!$K$2:$K$20000, "&gt;=31", รายงานลูกหนี้!$K$2:$K$20000, "&lt;=60")</f>
        <v>0</v>
      </c>
      <c r="M633">
        <f>SUMIFS(รายงานลูกหนี้!$G$2:$G$20000, รายงานลูกหนี้!$A$2:$A$20000, $A633, รายงานลูกหนี้!$K$2:$K$20000, "&gt;=61", รายงานลูกหนี้!$K$2:$K$20000, "&lt;=90")</f>
        <v>0</v>
      </c>
      <c r="N633">
        <f>SUMIFS(รายงานลูกหนี้!$G$2:$G$20000, รายงานลูกหนี้!$A$2:$A$20000, $A633, รายงานลูกหนี้!$K$2:$K$20000, "&gt;90")</f>
        <v>0</v>
      </c>
      <c r="O633">
        <f t="shared" si="48"/>
        <v>46214</v>
      </c>
      <c r="P633" s="17">
        <f t="shared" si="49"/>
        <v>0</v>
      </c>
    </row>
    <row r="634" spans="1:16" x14ac:dyDescent="0.2">
      <c r="A634" t="str">
        <v>3d571e9c823e9b86ac51fdc6ac33c15c1c76dfc1304a8afb88c06914407e55c5</v>
      </c>
      <c r="B634">
        <f>COUNTIF(รายงานลูกหนี้!$A:$A,A634)</f>
        <v>8</v>
      </c>
      <c r="C634">
        <f>COUNTIFS(รายงานลูกหนี้!$A:$A,A634,รายงานลูกหนี้!$K:$K,"&gt;0")</f>
        <v>3</v>
      </c>
      <c r="D634">
        <f>SUMIF(รายงานลูกหนี้!$A:$A,A634,รายงานลูกหนี้!$K:$K)</f>
        <v>23</v>
      </c>
      <c r="E634">
        <f>_xlfn.MAXIFS(รายงานลูกหนี้!$K:$K,รายงานลูกหนี้!$A:$A,A634)</f>
        <v>10</v>
      </c>
      <c r="F634" s="17">
        <f t="shared" si="45"/>
        <v>0.375</v>
      </c>
      <c r="G634" t="str">
        <f t="shared" si="46"/>
        <v>ค้างชำระ 1 - 30 วัน</v>
      </c>
      <c r="H634" t="str">
        <f t="shared" si="47"/>
        <v>ลูกหนี้ชั้นดี</v>
      </c>
      <c r="I634" s="17" cm="1">
        <f t="array" ref="I634">_xlfn.IFS(D634=0,0%, D634&lt;=30,25%, D634&lt;=60,50%, D634&lt;=90,75%, D634&gt;90,100%)</f>
        <v>0.25</v>
      </c>
      <c r="J634">
        <f>SUMIFS(รายงานลูกหนี้!$G$2:$G$20000, รายงานลูกหนี้!$A$2:$A$20000, $A634, รายงานลูกหนี้!$K$2:$K$20000, 0)</f>
        <v>5479</v>
      </c>
      <c r="K634">
        <f>SUMIFS(รายงานลูกหนี้!$G$2:$G$20000, รายงานลูกหนี้!$A$2:$A$20000, $A634, รายงานลูกหนี้!$K$2:$K$20000, "&gt;=1", รายงานลูกหนี้!$K$2:$K$20000, "&lt;=30")</f>
        <v>1366</v>
      </c>
      <c r="L634">
        <f>SUMIFS(รายงานลูกหนี้!$G$2:$G$20000, รายงานลูกหนี้!$A$2:$A$20000, $A634, รายงานลูกหนี้!$K$2:$K$20000, "&gt;=31", รายงานลูกหนี้!$K$2:$K$20000, "&lt;=60")</f>
        <v>0</v>
      </c>
      <c r="M634">
        <f>SUMIFS(รายงานลูกหนี้!$G$2:$G$20000, รายงานลูกหนี้!$A$2:$A$20000, $A634, รายงานลูกหนี้!$K$2:$K$20000, "&gt;=61", รายงานลูกหนี้!$K$2:$K$20000, "&lt;=90")</f>
        <v>0</v>
      </c>
      <c r="N634">
        <f>SUMIFS(รายงานลูกหนี้!$G$2:$G$20000, รายงานลูกหนี้!$A$2:$A$20000, $A634, รายงานลูกหนี้!$K$2:$K$20000, "&gt;90")</f>
        <v>0</v>
      </c>
      <c r="O634">
        <f t="shared" si="48"/>
        <v>6845</v>
      </c>
      <c r="P634" s="17">
        <f t="shared" si="49"/>
        <v>4.9890430971512051E-2</v>
      </c>
    </row>
    <row r="635" spans="1:16" x14ac:dyDescent="0.2">
      <c r="A635" t="str">
        <v>ea8d0625fa3a2c2ff61c55770d15a4c99d1348020c638e7031d922e83888fa81</v>
      </c>
      <c r="B635">
        <f>COUNTIF(รายงานลูกหนี้!$A:$A,A635)</f>
        <v>1</v>
      </c>
      <c r="C635">
        <f>COUNTIFS(รายงานลูกหนี้!$A:$A,A635,รายงานลูกหนี้!$K:$K,"&gt;0")</f>
        <v>1</v>
      </c>
      <c r="D635">
        <f>SUMIF(รายงานลูกหนี้!$A:$A,A635,รายงานลูกหนี้!$K:$K)</f>
        <v>1</v>
      </c>
      <c r="E635">
        <f>_xlfn.MAXIFS(รายงานลูกหนี้!$K:$K,รายงานลูกหนี้!$A:$A,A635)</f>
        <v>1</v>
      </c>
      <c r="F635" s="17">
        <f t="shared" si="45"/>
        <v>1</v>
      </c>
      <c r="G635" t="str">
        <f t="shared" si="46"/>
        <v>ค้างชำระ 1 - 30 วัน</v>
      </c>
      <c r="H635" t="str">
        <f t="shared" si="47"/>
        <v>ลูกหนี้ชั้นดี</v>
      </c>
      <c r="I635" s="17" cm="1">
        <f t="array" ref="I635">_xlfn.IFS(D635=0,0%, D635&lt;=30,25%, D635&lt;=60,50%, D635&lt;=90,75%, D635&gt;90,100%)</f>
        <v>0.25</v>
      </c>
      <c r="J635">
        <f>SUMIFS(รายงานลูกหนี้!$G$2:$G$20000, รายงานลูกหนี้!$A$2:$A$20000, $A635, รายงานลูกหนี้!$K$2:$K$20000, 0)</f>
        <v>0</v>
      </c>
      <c r="K635">
        <f>SUMIFS(รายงานลูกหนี้!$G$2:$G$20000, รายงานลูกหนี้!$A$2:$A$20000, $A635, รายงานลูกหนี้!$K$2:$K$20000, "&gt;=1", รายงานลูกหนี้!$K$2:$K$20000, "&lt;=30")</f>
        <v>200</v>
      </c>
      <c r="L635">
        <f>SUMIFS(รายงานลูกหนี้!$G$2:$G$20000, รายงานลูกหนี้!$A$2:$A$20000, $A635, รายงานลูกหนี้!$K$2:$K$20000, "&gt;=31", รายงานลูกหนี้!$K$2:$K$20000, "&lt;=60")</f>
        <v>0</v>
      </c>
      <c r="M635">
        <f>SUMIFS(รายงานลูกหนี้!$G$2:$G$20000, รายงานลูกหนี้!$A$2:$A$20000, $A635, รายงานลูกหนี้!$K$2:$K$20000, "&gt;=61", รายงานลูกหนี้!$K$2:$K$20000, "&lt;=90")</f>
        <v>0</v>
      </c>
      <c r="N635">
        <f>SUMIFS(รายงานลูกหนี้!$G$2:$G$20000, รายงานลูกหนี้!$A$2:$A$20000, $A635, รายงานลูกหนี้!$K$2:$K$20000, "&gt;90")</f>
        <v>0</v>
      </c>
      <c r="O635">
        <f t="shared" si="48"/>
        <v>200</v>
      </c>
      <c r="P635" s="17">
        <f t="shared" si="49"/>
        <v>0.25</v>
      </c>
    </row>
    <row r="636" spans="1:16" x14ac:dyDescent="0.2">
      <c r="A636" t="str">
        <v>5793508d40fd319ed8e39a34af0bc7561d77060e73ee92dbb709effd2e621002</v>
      </c>
      <c r="B636">
        <f>COUNTIF(รายงานลูกหนี้!$A:$A,A636)</f>
        <v>1</v>
      </c>
      <c r="C636">
        <f>COUNTIFS(รายงานลูกหนี้!$A:$A,A636,รายงานลูกหนี้!$K:$K,"&gt;0")</f>
        <v>0</v>
      </c>
      <c r="D636">
        <f>SUMIF(รายงานลูกหนี้!$A:$A,A636,รายงานลูกหนี้!$K:$K)</f>
        <v>0</v>
      </c>
      <c r="E636">
        <f>_xlfn.MAXIFS(รายงานลูกหนี้!$K:$K,รายงานลูกหนี้!$A:$A,A636)</f>
        <v>0</v>
      </c>
      <c r="F636" s="17">
        <f t="shared" si="45"/>
        <v>0</v>
      </c>
      <c r="G636" t="str">
        <f t="shared" si="46"/>
        <v>ชำระตรงเวลา</v>
      </c>
      <c r="H636" t="str">
        <f t="shared" si="47"/>
        <v>ลูกหนี้ชั้นดี</v>
      </c>
      <c r="I636" s="17" cm="1">
        <f t="array" ref="I636">_xlfn.IFS(D636=0,0%, D636&lt;=30,25%, D636&lt;=60,50%, D636&lt;=90,75%, D636&gt;90,100%)</f>
        <v>0</v>
      </c>
      <c r="J636">
        <f>SUMIFS(รายงานลูกหนี้!$G$2:$G$20000, รายงานลูกหนี้!$A$2:$A$20000, $A636, รายงานลูกหนี้!$K$2:$K$20000, 0)</f>
        <v>400</v>
      </c>
      <c r="K636">
        <f>SUMIFS(รายงานลูกหนี้!$G$2:$G$20000, รายงานลูกหนี้!$A$2:$A$20000, $A636, รายงานลูกหนี้!$K$2:$K$20000, "&gt;=1", รายงานลูกหนี้!$K$2:$K$20000, "&lt;=30")</f>
        <v>0</v>
      </c>
      <c r="L636">
        <f>SUMIFS(รายงานลูกหนี้!$G$2:$G$20000, รายงานลูกหนี้!$A$2:$A$20000, $A636, รายงานลูกหนี้!$K$2:$K$20000, "&gt;=31", รายงานลูกหนี้!$K$2:$K$20000, "&lt;=60")</f>
        <v>0</v>
      </c>
      <c r="M636">
        <f>SUMIFS(รายงานลูกหนี้!$G$2:$G$20000, รายงานลูกหนี้!$A$2:$A$20000, $A636, รายงานลูกหนี้!$K$2:$K$20000, "&gt;=61", รายงานลูกหนี้!$K$2:$K$20000, "&lt;=90")</f>
        <v>0</v>
      </c>
      <c r="N636">
        <f>SUMIFS(รายงานลูกหนี้!$G$2:$G$20000, รายงานลูกหนี้!$A$2:$A$20000, $A636, รายงานลูกหนี้!$K$2:$K$20000, "&gt;90")</f>
        <v>0</v>
      </c>
      <c r="O636">
        <f t="shared" si="48"/>
        <v>400</v>
      </c>
      <c r="P636" s="17">
        <f t="shared" si="49"/>
        <v>0</v>
      </c>
    </row>
    <row r="637" spans="1:16" x14ac:dyDescent="0.2">
      <c r="A637" t="str">
        <v>c581c8a46b1fae62828af3e8c41f89cb5f75f47771ce611505b866d153d76a2c</v>
      </c>
      <c r="B637">
        <f>COUNTIF(รายงานลูกหนี้!$A:$A,A637)</f>
        <v>1</v>
      </c>
      <c r="C637">
        <f>COUNTIFS(รายงานลูกหนี้!$A:$A,A637,รายงานลูกหนี้!$K:$K,"&gt;0")</f>
        <v>0</v>
      </c>
      <c r="D637">
        <f>SUMIF(รายงานลูกหนี้!$A:$A,A637,รายงานลูกหนี้!$K:$K)</f>
        <v>0</v>
      </c>
      <c r="E637">
        <f>_xlfn.MAXIFS(รายงานลูกหนี้!$K:$K,รายงานลูกหนี้!$A:$A,A637)</f>
        <v>0</v>
      </c>
      <c r="F637" s="17">
        <f t="shared" si="45"/>
        <v>0</v>
      </c>
      <c r="G637" t="str">
        <f t="shared" si="46"/>
        <v>ชำระตรงเวลา</v>
      </c>
      <c r="H637" t="str">
        <f t="shared" si="47"/>
        <v>ลูกหนี้ชั้นดี</v>
      </c>
      <c r="I637" s="17" cm="1">
        <f t="array" ref="I637">_xlfn.IFS(D637=0,0%, D637&lt;=30,25%, D637&lt;=60,50%, D637&lt;=90,75%, D637&gt;90,100%)</f>
        <v>0</v>
      </c>
      <c r="J637">
        <f>SUMIFS(รายงานลูกหนี้!$G$2:$G$20000, รายงานลูกหนี้!$A$2:$A$20000, $A637, รายงานลูกหนี้!$K$2:$K$20000, 0)</f>
        <v>5670</v>
      </c>
      <c r="K637">
        <f>SUMIFS(รายงานลูกหนี้!$G$2:$G$20000, รายงานลูกหนี้!$A$2:$A$20000, $A637, รายงานลูกหนี้!$K$2:$K$20000, "&gt;=1", รายงานลูกหนี้!$K$2:$K$20000, "&lt;=30")</f>
        <v>0</v>
      </c>
      <c r="L637">
        <f>SUMIFS(รายงานลูกหนี้!$G$2:$G$20000, รายงานลูกหนี้!$A$2:$A$20000, $A637, รายงานลูกหนี้!$K$2:$K$20000, "&gt;=31", รายงานลูกหนี้!$K$2:$K$20000, "&lt;=60")</f>
        <v>0</v>
      </c>
      <c r="M637">
        <f>SUMIFS(รายงานลูกหนี้!$G$2:$G$20000, รายงานลูกหนี้!$A$2:$A$20000, $A637, รายงานลูกหนี้!$K$2:$K$20000, "&gt;=61", รายงานลูกหนี้!$K$2:$K$20000, "&lt;=90")</f>
        <v>0</v>
      </c>
      <c r="N637">
        <f>SUMIFS(รายงานลูกหนี้!$G$2:$G$20000, รายงานลูกหนี้!$A$2:$A$20000, $A637, รายงานลูกหนี้!$K$2:$K$20000, "&gt;90")</f>
        <v>0</v>
      </c>
      <c r="O637">
        <f t="shared" si="48"/>
        <v>5670</v>
      </c>
      <c r="P637" s="17">
        <f t="shared" si="49"/>
        <v>0</v>
      </c>
    </row>
    <row r="638" spans="1:16" x14ac:dyDescent="0.2">
      <c r="A638" t="str">
        <v>181c2802576944e8d38f72bba880cd11ceedeec5fcb39bf677ba3ce53a779de8</v>
      </c>
      <c r="B638">
        <f>COUNTIF(รายงานลูกหนี้!$A:$A,A638)</f>
        <v>1</v>
      </c>
      <c r="C638">
        <f>COUNTIFS(รายงานลูกหนี้!$A:$A,A638,รายงานลูกหนี้!$K:$K,"&gt;0")</f>
        <v>1</v>
      </c>
      <c r="D638">
        <f>SUMIF(รายงานลูกหนี้!$A:$A,A638,รายงานลูกหนี้!$K:$K)</f>
        <v>2</v>
      </c>
      <c r="E638">
        <f>_xlfn.MAXIFS(รายงานลูกหนี้!$K:$K,รายงานลูกหนี้!$A:$A,A638)</f>
        <v>2</v>
      </c>
      <c r="F638" s="17">
        <f t="shared" si="45"/>
        <v>1</v>
      </c>
      <c r="G638" t="str">
        <f t="shared" si="46"/>
        <v>ค้างชำระ 1 - 30 วัน</v>
      </c>
      <c r="H638" t="str">
        <f t="shared" si="47"/>
        <v>ลูกหนี้ชั้นดี</v>
      </c>
      <c r="I638" s="17" cm="1">
        <f t="array" ref="I638">_xlfn.IFS(D638=0,0%, D638&lt;=30,25%, D638&lt;=60,50%, D638&lt;=90,75%, D638&gt;90,100%)</f>
        <v>0.25</v>
      </c>
      <c r="J638">
        <f>SUMIFS(รายงานลูกหนี้!$G$2:$G$20000, รายงานลูกหนี้!$A$2:$A$20000, $A638, รายงานลูกหนี้!$K$2:$K$20000, 0)</f>
        <v>0</v>
      </c>
      <c r="K638">
        <f>SUMIFS(รายงานลูกหนี้!$G$2:$G$20000, รายงานลูกหนี้!$A$2:$A$20000, $A638, รายงานลูกหนี้!$K$2:$K$20000, "&gt;=1", รายงานลูกหนี้!$K$2:$K$20000, "&lt;=30")</f>
        <v>209910</v>
      </c>
      <c r="L638">
        <f>SUMIFS(รายงานลูกหนี้!$G$2:$G$20000, รายงานลูกหนี้!$A$2:$A$20000, $A638, รายงานลูกหนี้!$K$2:$K$20000, "&gt;=31", รายงานลูกหนี้!$K$2:$K$20000, "&lt;=60")</f>
        <v>0</v>
      </c>
      <c r="M638">
        <f>SUMIFS(รายงานลูกหนี้!$G$2:$G$20000, รายงานลูกหนี้!$A$2:$A$20000, $A638, รายงานลูกหนี้!$K$2:$K$20000, "&gt;=61", รายงานลูกหนี้!$K$2:$K$20000, "&lt;=90")</f>
        <v>0</v>
      </c>
      <c r="N638">
        <f>SUMIFS(รายงานลูกหนี้!$G$2:$G$20000, รายงานลูกหนี้!$A$2:$A$20000, $A638, รายงานลูกหนี้!$K$2:$K$20000, "&gt;90")</f>
        <v>0</v>
      </c>
      <c r="O638">
        <f t="shared" si="48"/>
        <v>209910</v>
      </c>
      <c r="P638" s="17">
        <f t="shared" si="49"/>
        <v>0.25</v>
      </c>
    </row>
    <row r="639" spans="1:16" x14ac:dyDescent="0.2">
      <c r="A639" t="str">
        <v>714081b7b602f9fe1f17ba1577ee7624312563ab99a4a6e7be9c59117aeb265e</v>
      </c>
      <c r="B639">
        <f>COUNTIF(รายงานลูกหนี้!$A:$A,A639)</f>
        <v>1</v>
      </c>
      <c r="C639">
        <f>COUNTIFS(รายงานลูกหนี้!$A:$A,A639,รายงานลูกหนี้!$K:$K,"&gt;0")</f>
        <v>0</v>
      </c>
      <c r="D639">
        <f>SUMIF(รายงานลูกหนี้!$A:$A,A639,รายงานลูกหนี้!$K:$K)</f>
        <v>0</v>
      </c>
      <c r="E639">
        <f>_xlfn.MAXIFS(รายงานลูกหนี้!$K:$K,รายงานลูกหนี้!$A:$A,A639)</f>
        <v>0</v>
      </c>
      <c r="F639" s="17">
        <f t="shared" si="45"/>
        <v>0</v>
      </c>
      <c r="G639" t="str">
        <f t="shared" si="46"/>
        <v>ชำระตรงเวลา</v>
      </c>
      <c r="H639" t="str">
        <f t="shared" si="47"/>
        <v>ลูกหนี้ชั้นดี</v>
      </c>
      <c r="I639" s="17" cm="1">
        <f t="array" ref="I639">_xlfn.IFS(D639=0,0%, D639&lt;=30,25%, D639&lt;=60,50%, D639&lt;=90,75%, D639&gt;90,100%)</f>
        <v>0</v>
      </c>
      <c r="J639">
        <f>SUMIFS(รายงานลูกหนี้!$G$2:$G$20000, รายงานลูกหนี้!$A$2:$A$20000, $A639, รายงานลูกหนี้!$K$2:$K$20000, 0)</f>
        <v>81500</v>
      </c>
      <c r="K639">
        <f>SUMIFS(รายงานลูกหนี้!$G$2:$G$20000, รายงานลูกหนี้!$A$2:$A$20000, $A639, รายงานลูกหนี้!$K$2:$K$20000, "&gt;=1", รายงานลูกหนี้!$K$2:$K$20000, "&lt;=30")</f>
        <v>0</v>
      </c>
      <c r="L639">
        <f>SUMIFS(รายงานลูกหนี้!$G$2:$G$20000, รายงานลูกหนี้!$A$2:$A$20000, $A639, รายงานลูกหนี้!$K$2:$K$20000, "&gt;=31", รายงานลูกหนี้!$K$2:$K$20000, "&lt;=60")</f>
        <v>0</v>
      </c>
      <c r="M639">
        <f>SUMIFS(รายงานลูกหนี้!$G$2:$G$20000, รายงานลูกหนี้!$A$2:$A$20000, $A639, รายงานลูกหนี้!$K$2:$K$20000, "&gt;=61", รายงานลูกหนี้!$K$2:$K$20000, "&lt;=90")</f>
        <v>0</v>
      </c>
      <c r="N639">
        <f>SUMIFS(รายงานลูกหนี้!$G$2:$G$20000, รายงานลูกหนี้!$A$2:$A$20000, $A639, รายงานลูกหนี้!$K$2:$K$20000, "&gt;90")</f>
        <v>0</v>
      </c>
      <c r="O639">
        <f t="shared" si="48"/>
        <v>81500</v>
      </c>
      <c r="P639" s="17">
        <f t="shared" si="49"/>
        <v>0</v>
      </c>
    </row>
    <row r="640" spans="1:16" x14ac:dyDescent="0.2">
      <c r="A640" t="str">
        <v>0339b1c3e3b3e5d19fac0ab0f585eca269001088481cf254a8d8e2d5db249796</v>
      </c>
      <c r="B640">
        <f>COUNTIF(รายงานลูกหนี้!$A:$A,A640)</f>
        <v>1</v>
      </c>
      <c r="C640">
        <f>COUNTIFS(รายงานลูกหนี้!$A:$A,A640,รายงานลูกหนี้!$K:$K,"&gt;0")</f>
        <v>0</v>
      </c>
      <c r="D640">
        <f>SUMIF(รายงานลูกหนี้!$A:$A,A640,รายงานลูกหนี้!$K:$K)</f>
        <v>0</v>
      </c>
      <c r="E640">
        <f>_xlfn.MAXIFS(รายงานลูกหนี้!$K:$K,รายงานลูกหนี้!$A:$A,A640)</f>
        <v>0</v>
      </c>
      <c r="F640" s="17">
        <f t="shared" si="45"/>
        <v>0</v>
      </c>
      <c r="G640" t="str">
        <f t="shared" si="46"/>
        <v>ชำระตรงเวลา</v>
      </c>
      <c r="H640" t="str">
        <f t="shared" si="47"/>
        <v>ลูกหนี้ชั้นดี</v>
      </c>
      <c r="I640" s="17" cm="1">
        <f t="array" ref="I640">_xlfn.IFS(D640=0,0%, D640&lt;=30,25%, D640&lt;=60,50%, D640&lt;=90,75%, D640&gt;90,100%)</f>
        <v>0</v>
      </c>
      <c r="J640">
        <f>SUMIFS(รายงานลูกหนี้!$G$2:$G$20000, รายงานลูกหนี้!$A$2:$A$20000, $A640, รายงานลูกหนี้!$K$2:$K$20000, 0)</f>
        <v>17825</v>
      </c>
      <c r="K640">
        <f>SUMIFS(รายงานลูกหนี้!$G$2:$G$20000, รายงานลูกหนี้!$A$2:$A$20000, $A640, รายงานลูกหนี้!$K$2:$K$20000, "&gt;=1", รายงานลูกหนี้!$K$2:$K$20000, "&lt;=30")</f>
        <v>0</v>
      </c>
      <c r="L640">
        <f>SUMIFS(รายงานลูกหนี้!$G$2:$G$20000, รายงานลูกหนี้!$A$2:$A$20000, $A640, รายงานลูกหนี้!$K$2:$K$20000, "&gt;=31", รายงานลูกหนี้!$K$2:$K$20000, "&lt;=60")</f>
        <v>0</v>
      </c>
      <c r="M640">
        <f>SUMIFS(รายงานลูกหนี้!$G$2:$G$20000, รายงานลูกหนี้!$A$2:$A$20000, $A640, รายงานลูกหนี้!$K$2:$K$20000, "&gt;=61", รายงานลูกหนี้!$K$2:$K$20000, "&lt;=90")</f>
        <v>0</v>
      </c>
      <c r="N640">
        <f>SUMIFS(รายงานลูกหนี้!$G$2:$G$20000, รายงานลูกหนี้!$A$2:$A$20000, $A640, รายงานลูกหนี้!$K$2:$K$20000, "&gt;90")</f>
        <v>0</v>
      </c>
      <c r="O640">
        <f t="shared" si="48"/>
        <v>17825</v>
      </c>
      <c r="P640" s="17">
        <f t="shared" si="49"/>
        <v>0</v>
      </c>
    </row>
    <row r="641" spans="1:16" x14ac:dyDescent="0.2">
      <c r="A641" t="str">
        <v>645c8156592acd07aea453d19fae8d449e5a57d34218af23d95959bc29ffc7eb</v>
      </c>
      <c r="B641">
        <f>COUNTIF(รายงานลูกหนี้!$A:$A,A641)</f>
        <v>5</v>
      </c>
      <c r="C641">
        <f>COUNTIFS(รายงานลูกหนี้!$A:$A,A641,รายงานลูกหนี้!$K:$K,"&gt;0")</f>
        <v>5</v>
      </c>
      <c r="D641">
        <f>SUMIF(รายงานลูกหนี้!$A:$A,A641,รายงานลูกหนี้!$K:$K)</f>
        <v>7</v>
      </c>
      <c r="E641">
        <f>_xlfn.MAXIFS(รายงานลูกหนี้!$K:$K,รายงานลูกหนี้!$A:$A,A641)</f>
        <v>3</v>
      </c>
      <c r="F641" s="17">
        <f t="shared" si="45"/>
        <v>1</v>
      </c>
      <c r="G641" t="str">
        <f t="shared" si="46"/>
        <v>ค้างชำระ 1 - 30 วัน</v>
      </c>
      <c r="H641" t="str">
        <f t="shared" si="47"/>
        <v>ลูกหนี้ชั้นดี</v>
      </c>
      <c r="I641" s="17" cm="1">
        <f t="array" ref="I641">_xlfn.IFS(D641=0,0%, D641&lt;=30,25%, D641&lt;=60,50%, D641&lt;=90,75%, D641&gt;90,100%)</f>
        <v>0.25</v>
      </c>
      <c r="J641">
        <f>SUMIFS(รายงานลูกหนี้!$G$2:$G$20000, รายงานลูกหนี้!$A$2:$A$20000, $A641, รายงานลูกหนี้!$K$2:$K$20000, 0)</f>
        <v>0</v>
      </c>
      <c r="K641">
        <f>SUMIFS(รายงานลูกหนี้!$G$2:$G$20000, รายงานลูกหนี้!$A$2:$A$20000, $A641, รายงานลูกหนี้!$K$2:$K$20000, "&gt;=1", รายงานลูกหนี้!$K$2:$K$20000, "&lt;=30")</f>
        <v>21007</v>
      </c>
      <c r="L641">
        <f>SUMIFS(รายงานลูกหนี้!$G$2:$G$20000, รายงานลูกหนี้!$A$2:$A$20000, $A641, รายงานลูกหนี้!$K$2:$K$20000, "&gt;=31", รายงานลูกหนี้!$K$2:$K$20000, "&lt;=60")</f>
        <v>0</v>
      </c>
      <c r="M641">
        <f>SUMIFS(รายงานลูกหนี้!$G$2:$G$20000, รายงานลูกหนี้!$A$2:$A$20000, $A641, รายงานลูกหนี้!$K$2:$K$20000, "&gt;=61", รายงานลูกหนี้!$K$2:$K$20000, "&lt;=90")</f>
        <v>0</v>
      </c>
      <c r="N641">
        <f>SUMIFS(รายงานลูกหนี้!$G$2:$G$20000, รายงานลูกหนี้!$A$2:$A$20000, $A641, รายงานลูกหนี้!$K$2:$K$20000, "&gt;90")</f>
        <v>0</v>
      </c>
      <c r="O641">
        <f t="shared" si="48"/>
        <v>21007</v>
      </c>
      <c r="P641" s="17">
        <f t="shared" si="49"/>
        <v>0.25</v>
      </c>
    </row>
    <row r="642" spans="1:16" x14ac:dyDescent="0.2">
      <c r="A642" t="str">
        <v>c32aa47a5399e33ddc8dc5890620e66fc7e8617a82a20a0133f69c757fe8d3d2</v>
      </c>
      <c r="B642">
        <f>COUNTIF(รายงานลูกหนี้!$A:$A,A642)</f>
        <v>1</v>
      </c>
      <c r="C642">
        <f>COUNTIFS(รายงานลูกหนี้!$A:$A,A642,รายงานลูกหนี้!$K:$K,"&gt;0")</f>
        <v>0</v>
      </c>
      <c r="D642">
        <f>SUMIF(รายงานลูกหนี้!$A:$A,A642,รายงานลูกหนี้!$K:$K)</f>
        <v>0</v>
      </c>
      <c r="E642">
        <f>_xlfn.MAXIFS(รายงานลูกหนี้!$K:$K,รายงานลูกหนี้!$A:$A,A642)</f>
        <v>0</v>
      </c>
      <c r="F642" s="17">
        <f t="shared" si="45"/>
        <v>0</v>
      </c>
      <c r="G642" t="str">
        <f t="shared" si="46"/>
        <v>ชำระตรงเวลา</v>
      </c>
      <c r="H642" t="str">
        <f t="shared" si="47"/>
        <v>ลูกหนี้ชั้นดี</v>
      </c>
      <c r="I642" s="17" cm="1">
        <f t="array" ref="I642">_xlfn.IFS(D642=0,0%, D642&lt;=30,25%, D642&lt;=60,50%, D642&lt;=90,75%, D642&gt;90,100%)</f>
        <v>0</v>
      </c>
      <c r="J642">
        <f>SUMIFS(รายงานลูกหนี้!$G$2:$G$20000, รายงานลูกหนี้!$A$2:$A$20000, $A642, รายงานลูกหนี้!$K$2:$K$20000, 0)</f>
        <v>3030</v>
      </c>
      <c r="K642">
        <f>SUMIFS(รายงานลูกหนี้!$G$2:$G$20000, รายงานลูกหนี้!$A$2:$A$20000, $A642, รายงานลูกหนี้!$K$2:$K$20000, "&gt;=1", รายงานลูกหนี้!$K$2:$K$20000, "&lt;=30")</f>
        <v>0</v>
      </c>
      <c r="L642">
        <f>SUMIFS(รายงานลูกหนี้!$G$2:$G$20000, รายงานลูกหนี้!$A$2:$A$20000, $A642, รายงานลูกหนี้!$K$2:$K$20000, "&gt;=31", รายงานลูกหนี้!$K$2:$K$20000, "&lt;=60")</f>
        <v>0</v>
      </c>
      <c r="M642">
        <f>SUMIFS(รายงานลูกหนี้!$G$2:$G$20000, รายงานลูกหนี้!$A$2:$A$20000, $A642, รายงานลูกหนี้!$K$2:$K$20000, "&gt;=61", รายงานลูกหนี้!$K$2:$K$20000, "&lt;=90")</f>
        <v>0</v>
      </c>
      <c r="N642">
        <f>SUMIFS(รายงานลูกหนี้!$G$2:$G$20000, รายงานลูกหนี้!$A$2:$A$20000, $A642, รายงานลูกหนี้!$K$2:$K$20000, "&gt;90")</f>
        <v>0</v>
      </c>
      <c r="O642">
        <f t="shared" si="48"/>
        <v>3030</v>
      </c>
      <c r="P642" s="17">
        <f t="shared" si="49"/>
        <v>0</v>
      </c>
    </row>
    <row r="643" spans="1:16" x14ac:dyDescent="0.2">
      <c r="A643" t="str">
        <v>18a5f4eebfeb9170c3ab180469af3f7891ee477a0d14772fb3ab2b9452e9d509</v>
      </c>
      <c r="B643">
        <f>COUNTIF(รายงานลูกหนี้!$A:$A,A643)</f>
        <v>7</v>
      </c>
      <c r="C643">
        <f>COUNTIFS(รายงานลูกหนี้!$A:$A,A643,รายงานลูกหนี้!$K:$K,"&gt;0")</f>
        <v>2</v>
      </c>
      <c r="D643">
        <f>SUMIF(รายงานลูกหนี้!$A:$A,A643,รายงานลูกหนี้!$K:$K)</f>
        <v>2</v>
      </c>
      <c r="E643">
        <f>_xlfn.MAXIFS(รายงานลูกหนี้!$K:$K,รายงานลูกหนี้!$A:$A,A643)</f>
        <v>1</v>
      </c>
      <c r="F643" s="17">
        <f t="shared" ref="F643:F706" si="50">C643/B643</f>
        <v>0.2857142857142857</v>
      </c>
      <c r="G643" t="str">
        <f t="shared" ref="G643:G706" si="51">IF(E643&lt;=0, "ชำระตรงเวลา", IF(E643&lt;=30, "ค้างชำระ 1 - 30 วัน", IF(E643&lt;=60, "ค้างชำระ 31 - 60 วัน", IF(E643&lt;=90, "ค้างชำระ 61 - 90 วัน", "ค้างชำระเกิน 90 วัน"))))</f>
        <v>ค้างชำระ 1 - 30 วัน</v>
      </c>
      <c r="H643" t="str">
        <f t="shared" ref="H643:H706" si="52">IF(E643&lt;=30, "ลูกหนี้ชั้นดี", IF(E643&lt;=90, "ลูกหนี้เฝ้าติดตาม", "ลูกหนี้ด้อยคุณภาพ (NPL)"))</f>
        <v>ลูกหนี้ชั้นดี</v>
      </c>
      <c r="I643" s="17" cm="1">
        <f t="array" ref="I643">_xlfn.IFS(D643=0,0%, D643&lt;=30,25%, D643&lt;=60,50%, D643&lt;=90,75%, D643&gt;90,100%)</f>
        <v>0.25</v>
      </c>
      <c r="J643">
        <f>SUMIFS(รายงานลูกหนี้!$G$2:$G$20000, รายงานลูกหนี้!$A$2:$A$20000, $A643, รายงานลูกหนี้!$K$2:$K$20000, 0)</f>
        <v>62285</v>
      </c>
      <c r="K643">
        <f>SUMIFS(รายงานลูกหนี้!$G$2:$G$20000, รายงานลูกหนี้!$A$2:$A$20000, $A643, รายงานลูกหนี้!$K$2:$K$20000, "&gt;=1", รายงานลูกหนี้!$K$2:$K$20000, "&lt;=30")</f>
        <v>14754</v>
      </c>
      <c r="L643">
        <f>SUMIFS(รายงานลูกหนี้!$G$2:$G$20000, รายงานลูกหนี้!$A$2:$A$20000, $A643, รายงานลูกหนี้!$K$2:$K$20000, "&gt;=31", รายงานลูกหนี้!$K$2:$K$20000, "&lt;=60")</f>
        <v>0</v>
      </c>
      <c r="M643">
        <f>SUMIFS(รายงานลูกหนี้!$G$2:$G$20000, รายงานลูกหนี้!$A$2:$A$20000, $A643, รายงานลูกหนี้!$K$2:$K$20000, "&gt;=61", รายงานลูกหนี้!$K$2:$K$20000, "&lt;=90")</f>
        <v>0</v>
      </c>
      <c r="N643">
        <f>SUMIFS(รายงานลูกหนี้!$G$2:$G$20000, รายงานลูกหนี้!$A$2:$A$20000, $A643, รายงานลูกหนี้!$K$2:$K$20000, "&gt;90")</f>
        <v>0</v>
      </c>
      <c r="O643">
        <f t="shared" ref="O643:O706" si="53">SUM(J643:N643)</f>
        <v>77039</v>
      </c>
      <c r="P643" s="17">
        <f t="shared" ref="P643:P706" si="54">IF(O643=0, 0%, (J643*0%+K643*25%+L643*50%+M643*75%+N643*100%)/O643)</f>
        <v>4.7878347330572828E-2</v>
      </c>
    </row>
    <row r="644" spans="1:16" x14ac:dyDescent="0.2">
      <c r="A644" t="str">
        <v>20b17927a5ceef7b22a229ec065649d1c60b0c9f74b40748b602f47ae315e966</v>
      </c>
      <c r="B644">
        <f>COUNTIF(รายงานลูกหนี้!$A:$A,A644)</f>
        <v>1</v>
      </c>
      <c r="C644">
        <f>COUNTIFS(รายงานลูกหนี้!$A:$A,A644,รายงานลูกหนี้!$K:$K,"&gt;0")</f>
        <v>0</v>
      </c>
      <c r="D644">
        <f>SUMIF(รายงานลูกหนี้!$A:$A,A644,รายงานลูกหนี้!$K:$K)</f>
        <v>0</v>
      </c>
      <c r="E644">
        <f>_xlfn.MAXIFS(รายงานลูกหนี้!$K:$K,รายงานลูกหนี้!$A:$A,A644)</f>
        <v>0</v>
      </c>
      <c r="F644" s="17">
        <f t="shared" si="50"/>
        <v>0</v>
      </c>
      <c r="G644" t="str">
        <f t="shared" si="51"/>
        <v>ชำระตรงเวลา</v>
      </c>
      <c r="H644" t="str">
        <f t="shared" si="52"/>
        <v>ลูกหนี้ชั้นดี</v>
      </c>
      <c r="I644" s="17" cm="1">
        <f t="array" ref="I644">_xlfn.IFS(D644=0,0%, D644&lt;=30,25%, D644&lt;=60,50%, D644&lt;=90,75%, D644&gt;90,100%)</f>
        <v>0</v>
      </c>
      <c r="J644">
        <f>SUMIFS(รายงานลูกหนี้!$G$2:$G$20000, รายงานลูกหนี้!$A$2:$A$20000, $A644, รายงานลูกหนี้!$K$2:$K$20000, 0)</f>
        <v>1595</v>
      </c>
      <c r="K644">
        <f>SUMIFS(รายงานลูกหนี้!$G$2:$G$20000, รายงานลูกหนี้!$A$2:$A$20000, $A644, รายงานลูกหนี้!$K$2:$K$20000, "&gt;=1", รายงานลูกหนี้!$K$2:$K$20000, "&lt;=30")</f>
        <v>0</v>
      </c>
      <c r="L644">
        <f>SUMIFS(รายงานลูกหนี้!$G$2:$G$20000, รายงานลูกหนี้!$A$2:$A$20000, $A644, รายงานลูกหนี้!$K$2:$K$20000, "&gt;=31", รายงานลูกหนี้!$K$2:$K$20000, "&lt;=60")</f>
        <v>0</v>
      </c>
      <c r="M644">
        <f>SUMIFS(รายงานลูกหนี้!$G$2:$G$20000, รายงานลูกหนี้!$A$2:$A$20000, $A644, รายงานลูกหนี้!$K$2:$K$20000, "&gt;=61", รายงานลูกหนี้!$K$2:$K$20000, "&lt;=90")</f>
        <v>0</v>
      </c>
      <c r="N644">
        <f>SUMIFS(รายงานลูกหนี้!$G$2:$G$20000, รายงานลูกหนี้!$A$2:$A$20000, $A644, รายงานลูกหนี้!$K$2:$K$20000, "&gt;90")</f>
        <v>0</v>
      </c>
      <c r="O644">
        <f t="shared" si="53"/>
        <v>1595</v>
      </c>
      <c r="P644" s="17">
        <f t="shared" si="54"/>
        <v>0</v>
      </c>
    </row>
    <row r="645" spans="1:16" x14ac:dyDescent="0.2">
      <c r="A645" t="str">
        <v>8bbcc9637a09838c5043529efe9004769a42b73c10dd2d91d991794d0216dc17</v>
      </c>
      <c r="B645">
        <f>COUNTIF(รายงานลูกหนี้!$A:$A,A645)</f>
        <v>7</v>
      </c>
      <c r="C645">
        <f>COUNTIFS(รายงานลูกหนี้!$A:$A,A645,รายงานลูกหนี้!$K:$K,"&gt;0")</f>
        <v>3</v>
      </c>
      <c r="D645">
        <f>SUMIF(รายงานลูกหนี้!$A:$A,A645,รายงานลูกหนี้!$K:$K)</f>
        <v>9</v>
      </c>
      <c r="E645">
        <f>_xlfn.MAXIFS(รายงานลูกหนี้!$K:$K,รายงานลูกหนี้!$A:$A,A645)</f>
        <v>6</v>
      </c>
      <c r="F645" s="17">
        <f t="shared" si="50"/>
        <v>0.42857142857142855</v>
      </c>
      <c r="G645" t="str">
        <f t="shared" si="51"/>
        <v>ค้างชำระ 1 - 30 วัน</v>
      </c>
      <c r="H645" t="str">
        <f t="shared" si="52"/>
        <v>ลูกหนี้ชั้นดี</v>
      </c>
      <c r="I645" s="17" cm="1">
        <f t="array" ref="I645">_xlfn.IFS(D645=0,0%, D645&lt;=30,25%, D645&lt;=60,50%, D645&lt;=90,75%, D645&gt;90,100%)</f>
        <v>0.25</v>
      </c>
      <c r="J645">
        <f>SUMIFS(รายงานลูกหนี้!$G$2:$G$20000, รายงานลูกหนี้!$A$2:$A$20000, $A645, รายงานลูกหนี้!$K$2:$K$20000, 0)</f>
        <v>21800</v>
      </c>
      <c r="K645">
        <f>SUMIFS(รายงานลูกหนี้!$G$2:$G$20000, รายงานลูกหนี้!$A$2:$A$20000, $A645, รายงานลูกหนี้!$K$2:$K$20000, "&gt;=1", รายงานลูกหนี้!$K$2:$K$20000, "&lt;=30")</f>
        <v>4680</v>
      </c>
      <c r="L645">
        <f>SUMIFS(รายงานลูกหนี้!$G$2:$G$20000, รายงานลูกหนี้!$A$2:$A$20000, $A645, รายงานลูกหนี้!$K$2:$K$20000, "&gt;=31", รายงานลูกหนี้!$K$2:$K$20000, "&lt;=60")</f>
        <v>0</v>
      </c>
      <c r="M645">
        <f>SUMIFS(รายงานลูกหนี้!$G$2:$G$20000, รายงานลูกหนี้!$A$2:$A$20000, $A645, รายงานลูกหนี้!$K$2:$K$20000, "&gt;=61", รายงานลูกหนี้!$K$2:$K$20000, "&lt;=90")</f>
        <v>0</v>
      </c>
      <c r="N645">
        <f>SUMIFS(รายงานลูกหนี้!$G$2:$G$20000, รายงานลูกหนี้!$A$2:$A$20000, $A645, รายงานลูกหนี้!$K$2:$K$20000, "&gt;90")</f>
        <v>0</v>
      </c>
      <c r="O645">
        <f t="shared" si="53"/>
        <v>26480</v>
      </c>
      <c r="P645" s="17">
        <f t="shared" si="54"/>
        <v>4.418429003021148E-2</v>
      </c>
    </row>
    <row r="646" spans="1:16" x14ac:dyDescent="0.2">
      <c r="A646" t="str">
        <v>09ecd30aed03ebd77f083e432b45b90c1c9a45a9288597194afc335fe307a5f5</v>
      </c>
      <c r="B646">
        <f>COUNTIF(รายงานลูกหนี้!$A:$A,A646)</f>
        <v>9</v>
      </c>
      <c r="C646">
        <f>COUNTIFS(รายงานลูกหนี้!$A:$A,A646,รายงานลูกหนี้!$K:$K,"&gt;0")</f>
        <v>5</v>
      </c>
      <c r="D646">
        <f>SUMIF(รายงานลูกหนี้!$A:$A,A646,รายงานลูกหนี้!$K:$K)</f>
        <v>8</v>
      </c>
      <c r="E646">
        <f>_xlfn.MAXIFS(รายงานลูกหนี้!$K:$K,รายงานลูกหนี้!$A:$A,A646)</f>
        <v>4</v>
      </c>
      <c r="F646" s="17">
        <f t="shared" si="50"/>
        <v>0.55555555555555558</v>
      </c>
      <c r="G646" t="str">
        <f t="shared" si="51"/>
        <v>ค้างชำระ 1 - 30 วัน</v>
      </c>
      <c r="H646" t="str">
        <f t="shared" si="52"/>
        <v>ลูกหนี้ชั้นดี</v>
      </c>
      <c r="I646" s="17" cm="1">
        <f t="array" ref="I646">_xlfn.IFS(D646=0,0%, D646&lt;=30,25%, D646&lt;=60,50%, D646&lt;=90,75%, D646&gt;90,100%)</f>
        <v>0.25</v>
      </c>
      <c r="J646">
        <f>SUMIFS(รายงานลูกหนี้!$G$2:$G$20000, รายงานลูกหนี้!$A$2:$A$20000, $A646, รายงานลูกหนี้!$K$2:$K$20000, 0)</f>
        <v>2820</v>
      </c>
      <c r="K646">
        <f>SUMIFS(รายงานลูกหนี้!$G$2:$G$20000, รายงานลูกหนี้!$A$2:$A$20000, $A646, รายงานลูกหนี้!$K$2:$K$20000, "&gt;=1", รายงานลูกหนี้!$K$2:$K$20000, "&lt;=30")</f>
        <v>3520</v>
      </c>
      <c r="L646">
        <f>SUMIFS(รายงานลูกหนี้!$G$2:$G$20000, รายงานลูกหนี้!$A$2:$A$20000, $A646, รายงานลูกหนี้!$K$2:$K$20000, "&gt;=31", รายงานลูกหนี้!$K$2:$K$20000, "&lt;=60")</f>
        <v>0</v>
      </c>
      <c r="M646">
        <f>SUMIFS(รายงานลูกหนี้!$G$2:$G$20000, รายงานลูกหนี้!$A$2:$A$20000, $A646, รายงานลูกหนี้!$K$2:$K$20000, "&gt;=61", รายงานลูกหนี้!$K$2:$K$20000, "&lt;=90")</f>
        <v>0</v>
      </c>
      <c r="N646">
        <f>SUMIFS(รายงานลูกหนี้!$G$2:$G$20000, รายงานลูกหนี้!$A$2:$A$20000, $A646, รายงานลูกหนี้!$K$2:$K$20000, "&gt;90")</f>
        <v>0</v>
      </c>
      <c r="O646">
        <f t="shared" si="53"/>
        <v>6340</v>
      </c>
      <c r="P646" s="17">
        <f t="shared" si="54"/>
        <v>0.13880126182965299</v>
      </c>
    </row>
    <row r="647" spans="1:16" x14ac:dyDescent="0.2">
      <c r="A647" t="str">
        <v>fb026ee194e9520b4bda66b6dcdcc1c02194ce0b6f1f51faebc6749d7d52b908</v>
      </c>
      <c r="B647">
        <f>COUNTIF(รายงานลูกหนี้!$A:$A,A647)</f>
        <v>2</v>
      </c>
      <c r="C647">
        <f>COUNTIFS(รายงานลูกหนี้!$A:$A,A647,รายงานลูกหนี้!$K:$K,"&gt;0")</f>
        <v>1</v>
      </c>
      <c r="D647">
        <f>SUMIF(รายงานลูกหนี้!$A:$A,A647,รายงานลูกหนี้!$K:$K)</f>
        <v>1</v>
      </c>
      <c r="E647">
        <f>_xlfn.MAXIFS(รายงานลูกหนี้!$K:$K,รายงานลูกหนี้!$A:$A,A647)</f>
        <v>1</v>
      </c>
      <c r="F647" s="17">
        <f t="shared" si="50"/>
        <v>0.5</v>
      </c>
      <c r="G647" t="str">
        <f t="shared" si="51"/>
        <v>ค้างชำระ 1 - 30 วัน</v>
      </c>
      <c r="H647" t="str">
        <f t="shared" si="52"/>
        <v>ลูกหนี้ชั้นดี</v>
      </c>
      <c r="I647" s="17" cm="1">
        <f t="array" ref="I647">_xlfn.IFS(D647=0,0%, D647&lt;=30,25%, D647&lt;=60,50%, D647&lt;=90,75%, D647&gt;90,100%)</f>
        <v>0.25</v>
      </c>
      <c r="J647">
        <f>SUMIFS(รายงานลูกหนี้!$G$2:$G$20000, รายงานลูกหนี้!$A$2:$A$20000, $A647, รายงานลูกหนี้!$K$2:$K$20000, 0)</f>
        <v>230</v>
      </c>
      <c r="K647">
        <f>SUMIFS(รายงานลูกหนี้!$G$2:$G$20000, รายงานลูกหนี้!$A$2:$A$20000, $A647, รายงานลูกหนี้!$K$2:$K$20000, "&gt;=1", รายงานลูกหนี้!$K$2:$K$20000, "&lt;=30")</f>
        <v>635</v>
      </c>
      <c r="L647">
        <f>SUMIFS(รายงานลูกหนี้!$G$2:$G$20000, รายงานลูกหนี้!$A$2:$A$20000, $A647, รายงานลูกหนี้!$K$2:$K$20000, "&gt;=31", รายงานลูกหนี้!$K$2:$K$20000, "&lt;=60")</f>
        <v>0</v>
      </c>
      <c r="M647">
        <f>SUMIFS(รายงานลูกหนี้!$G$2:$G$20000, รายงานลูกหนี้!$A$2:$A$20000, $A647, รายงานลูกหนี้!$K$2:$K$20000, "&gt;=61", รายงานลูกหนี้!$K$2:$K$20000, "&lt;=90")</f>
        <v>0</v>
      </c>
      <c r="N647">
        <f>SUMIFS(รายงานลูกหนี้!$G$2:$G$20000, รายงานลูกหนี้!$A$2:$A$20000, $A647, รายงานลูกหนี้!$K$2:$K$20000, "&gt;90")</f>
        <v>0</v>
      </c>
      <c r="O647">
        <f t="shared" si="53"/>
        <v>865</v>
      </c>
      <c r="P647" s="17">
        <f t="shared" si="54"/>
        <v>0.18352601156069365</v>
      </c>
    </row>
    <row r="648" spans="1:16" x14ac:dyDescent="0.2">
      <c r="A648" t="str">
        <v>cd05c164003c5c9a967875e497bcd01494175b0189a81ecd9db198e1e05314ba</v>
      </c>
      <c r="B648">
        <f>COUNTIF(รายงานลูกหนี้!$A:$A,A648)</f>
        <v>5</v>
      </c>
      <c r="C648">
        <f>COUNTIFS(รายงานลูกหนี้!$A:$A,A648,รายงานลูกหนี้!$K:$K,"&gt;0")</f>
        <v>5</v>
      </c>
      <c r="D648">
        <f>SUMIF(รายงานลูกหนี้!$A:$A,A648,รายงานลูกหนี้!$K:$K)</f>
        <v>11</v>
      </c>
      <c r="E648">
        <f>_xlfn.MAXIFS(รายงานลูกหนี้!$K:$K,รายงานลูกหนี้!$A:$A,A648)</f>
        <v>4</v>
      </c>
      <c r="F648" s="17">
        <f t="shared" si="50"/>
        <v>1</v>
      </c>
      <c r="G648" t="str">
        <f t="shared" si="51"/>
        <v>ค้างชำระ 1 - 30 วัน</v>
      </c>
      <c r="H648" t="str">
        <f t="shared" si="52"/>
        <v>ลูกหนี้ชั้นดี</v>
      </c>
      <c r="I648" s="17" cm="1">
        <f t="array" ref="I648">_xlfn.IFS(D648=0,0%, D648&lt;=30,25%, D648&lt;=60,50%, D648&lt;=90,75%, D648&gt;90,100%)</f>
        <v>0.25</v>
      </c>
      <c r="J648">
        <f>SUMIFS(รายงานลูกหนี้!$G$2:$G$20000, รายงานลูกหนี้!$A$2:$A$20000, $A648, รายงานลูกหนี้!$K$2:$K$20000, 0)</f>
        <v>0</v>
      </c>
      <c r="K648">
        <f>SUMIFS(รายงานลูกหนี้!$G$2:$G$20000, รายงานลูกหนี้!$A$2:$A$20000, $A648, รายงานลูกหนี้!$K$2:$K$20000, "&gt;=1", รายงานลูกหนี้!$K$2:$K$20000, "&lt;=30")</f>
        <v>8670</v>
      </c>
      <c r="L648">
        <f>SUMIFS(รายงานลูกหนี้!$G$2:$G$20000, รายงานลูกหนี้!$A$2:$A$20000, $A648, รายงานลูกหนี้!$K$2:$K$20000, "&gt;=31", รายงานลูกหนี้!$K$2:$K$20000, "&lt;=60")</f>
        <v>0</v>
      </c>
      <c r="M648">
        <f>SUMIFS(รายงานลูกหนี้!$G$2:$G$20000, รายงานลูกหนี้!$A$2:$A$20000, $A648, รายงานลูกหนี้!$K$2:$K$20000, "&gt;=61", รายงานลูกหนี้!$K$2:$K$20000, "&lt;=90")</f>
        <v>0</v>
      </c>
      <c r="N648">
        <f>SUMIFS(รายงานลูกหนี้!$G$2:$G$20000, รายงานลูกหนี้!$A$2:$A$20000, $A648, รายงานลูกหนี้!$K$2:$K$20000, "&gt;90")</f>
        <v>0</v>
      </c>
      <c r="O648">
        <f t="shared" si="53"/>
        <v>8670</v>
      </c>
      <c r="P648" s="17">
        <f t="shared" si="54"/>
        <v>0.25</v>
      </c>
    </row>
    <row r="649" spans="1:16" x14ac:dyDescent="0.2">
      <c r="A649" t="str">
        <v>9016c753cebf784555dc1db490e98c3c6462cdd9a0d634762c043d581e67ab9a</v>
      </c>
      <c r="B649">
        <f>COUNTIF(รายงานลูกหนี้!$A:$A,A649)</f>
        <v>12</v>
      </c>
      <c r="C649">
        <f>COUNTIFS(รายงานลูกหนี้!$A:$A,A649,รายงานลูกหนี้!$K:$K,"&gt;0")</f>
        <v>12</v>
      </c>
      <c r="D649">
        <f>SUMIF(รายงานลูกหนี้!$A:$A,A649,รายงานลูกหนี้!$K:$K)</f>
        <v>26</v>
      </c>
      <c r="E649">
        <f>_xlfn.MAXIFS(รายงานลูกหนี้!$K:$K,รายงานลูกหนี้!$A:$A,A649)</f>
        <v>4</v>
      </c>
      <c r="F649" s="17">
        <f t="shared" si="50"/>
        <v>1</v>
      </c>
      <c r="G649" t="str">
        <f t="shared" si="51"/>
        <v>ค้างชำระ 1 - 30 วัน</v>
      </c>
      <c r="H649" t="str">
        <f t="shared" si="52"/>
        <v>ลูกหนี้ชั้นดี</v>
      </c>
      <c r="I649" s="17" cm="1">
        <f t="array" ref="I649">_xlfn.IFS(D649=0,0%, D649&lt;=30,25%, D649&lt;=60,50%, D649&lt;=90,75%, D649&gt;90,100%)</f>
        <v>0.25</v>
      </c>
      <c r="J649">
        <f>SUMIFS(รายงานลูกหนี้!$G$2:$G$20000, รายงานลูกหนี้!$A$2:$A$20000, $A649, รายงานลูกหนี้!$K$2:$K$20000, 0)</f>
        <v>0</v>
      </c>
      <c r="K649">
        <f>SUMIFS(รายงานลูกหนี้!$G$2:$G$20000, รายงานลูกหนี้!$A$2:$A$20000, $A649, รายงานลูกหนี้!$K$2:$K$20000, "&gt;=1", รายงานลูกหนี้!$K$2:$K$20000, "&lt;=30")</f>
        <v>15680</v>
      </c>
      <c r="L649">
        <f>SUMIFS(รายงานลูกหนี้!$G$2:$G$20000, รายงานลูกหนี้!$A$2:$A$20000, $A649, รายงานลูกหนี้!$K$2:$K$20000, "&gt;=31", รายงานลูกหนี้!$K$2:$K$20000, "&lt;=60")</f>
        <v>0</v>
      </c>
      <c r="M649">
        <f>SUMIFS(รายงานลูกหนี้!$G$2:$G$20000, รายงานลูกหนี้!$A$2:$A$20000, $A649, รายงานลูกหนี้!$K$2:$K$20000, "&gt;=61", รายงานลูกหนี้!$K$2:$K$20000, "&lt;=90")</f>
        <v>0</v>
      </c>
      <c r="N649">
        <f>SUMIFS(รายงานลูกหนี้!$G$2:$G$20000, รายงานลูกหนี้!$A$2:$A$20000, $A649, รายงานลูกหนี้!$K$2:$K$20000, "&gt;90")</f>
        <v>0</v>
      </c>
      <c r="O649">
        <f t="shared" si="53"/>
        <v>15680</v>
      </c>
      <c r="P649" s="17">
        <f t="shared" si="54"/>
        <v>0.25</v>
      </c>
    </row>
    <row r="650" spans="1:16" x14ac:dyDescent="0.2">
      <c r="A650" t="str">
        <v>2d0a6cea3b6d02d8c079e1c44b70e329edee2682a55cf269f572826105186013</v>
      </c>
      <c r="B650">
        <f>COUNTIF(รายงานลูกหนี้!$A:$A,A650)</f>
        <v>4</v>
      </c>
      <c r="C650">
        <f>COUNTIFS(รายงานลูกหนี้!$A:$A,A650,รายงานลูกหนี้!$K:$K,"&gt;0")</f>
        <v>2</v>
      </c>
      <c r="D650">
        <f>SUMIF(รายงานลูกหนี้!$A:$A,A650,รายงานลูกหนี้!$K:$K)</f>
        <v>2</v>
      </c>
      <c r="E650">
        <f>_xlfn.MAXIFS(รายงานลูกหนี้!$K:$K,รายงานลูกหนี้!$A:$A,A650)</f>
        <v>1</v>
      </c>
      <c r="F650" s="17">
        <f t="shared" si="50"/>
        <v>0.5</v>
      </c>
      <c r="G650" t="str">
        <f t="shared" si="51"/>
        <v>ค้างชำระ 1 - 30 วัน</v>
      </c>
      <c r="H650" t="str">
        <f t="shared" si="52"/>
        <v>ลูกหนี้ชั้นดี</v>
      </c>
      <c r="I650" s="17" cm="1">
        <f t="array" ref="I650">_xlfn.IFS(D650=0,0%, D650&lt;=30,25%, D650&lt;=60,50%, D650&lt;=90,75%, D650&gt;90,100%)</f>
        <v>0.25</v>
      </c>
      <c r="J650">
        <f>SUMIFS(รายงานลูกหนี้!$G$2:$G$20000, รายงานลูกหนี้!$A$2:$A$20000, $A650, รายงานลูกหนี้!$K$2:$K$20000, 0)</f>
        <v>11000</v>
      </c>
      <c r="K650">
        <f>SUMIFS(รายงานลูกหนี้!$G$2:$G$20000, รายงานลูกหนี้!$A$2:$A$20000, $A650, รายงานลูกหนี้!$K$2:$K$20000, "&gt;=1", รายงานลูกหนี้!$K$2:$K$20000, "&lt;=30")</f>
        <v>970</v>
      </c>
      <c r="L650">
        <f>SUMIFS(รายงานลูกหนี้!$G$2:$G$20000, รายงานลูกหนี้!$A$2:$A$20000, $A650, รายงานลูกหนี้!$K$2:$K$20000, "&gt;=31", รายงานลูกหนี้!$K$2:$K$20000, "&lt;=60")</f>
        <v>0</v>
      </c>
      <c r="M650">
        <f>SUMIFS(รายงานลูกหนี้!$G$2:$G$20000, รายงานลูกหนี้!$A$2:$A$20000, $A650, รายงานลูกหนี้!$K$2:$K$20000, "&gt;=61", รายงานลูกหนี้!$K$2:$K$20000, "&lt;=90")</f>
        <v>0</v>
      </c>
      <c r="N650">
        <f>SUMIFS(รายงานลูกหนี้!$G$2:$G$20000, รายงานลูกหนี้!$A$2:$A$20000, $A650, รายงานลูกหนี้!$K$2:$K$20000, "&gt;90")</f>
        <v>0</v>
      </c>
      <c r="O650">
        <f t="shared" si="53"/>
        <v>11970</v>
      </c>
      <c r="P650" s="17">
        <f t="shared" si="54"/>
        <v>2.0258980785296574E-2</v>
      </c>
    </row>
    <row r="651" spans="1:16" x14ac:dyDescent="0.2">
      <c r="A651" t="str">
        <v>205dd1f283a127be8602aa0f435abeb7103ffc9ea3900d6f3740366b480c15f1</v>
      </c>
      <c r="B651">
        <f>COUNTIF(รายงานลูกหนี้!$A:$A,A651)</f>
        <v>1</v>
      </c>
      <c r="C651">
        <f>COUNTIFS(รายงานลูกหนี้!$A:$A,A651,รายงานลูกหนี้!$K:$K,"&gt;0")</f>
        <v>1</v>
      </c>
      <c r="D651">
        <f>SUMIF(รายงานลูกหนี้!$A:$A,A651,รายงานลูกหนี้!$K:$K)</f>
        <v>1</v>
      </c>
      <c r="E651">
        <f>_xlfn.MAXIFS(รายงานลูกหนี้!$K:$K,รายงานลูกหนี้!$A:$A,A651)</f>
        <v>1</v>
      </c>
      <c r="F651" s="17">
        <f t="shared" si="50"/>
        <v>1</v>
      </c>
      <c r="G651" t="str">
        <f t="shared" si="51"/>
        <v>ค้างชำระ 1 - 30 วัน</v>
      </c>
      <c r="H651" t="str">
        <f t="shared" si="52"/>
        <v>ลูกหนี้ชั้นดี</v>
      </c>
      <c r="I651" s="17" cm="1">
        <f t="array" ref="I651">_xlfn.IFS(D651=0,0%, D651&lt;=30,25%, D651&lt;=60,50%, D651&lt;=90,75%, D651&gt;90,100%)</f>
        <v>0.25</v>
      </c>
      <c r="J651">
        <f>SUMIFS(รายงานลูกหนี้!$G$2:$G$20000, รายงานลูกหนี้!$A$2:$A$20000, $A651, รายงานลูกหนี้!$K$2:$K$20000, 0)</f>
        <v>0</v>
      </c>
      <c r="K651">
        <f>SUMIFS(รายงานลูกหนี้!$G$2:$G$20000, รายงานลูกหนี้!$A$2:$A$20000, $A651, รายงานลูกหนี้!$K$2:$K$20000, "&gt;=1", รายงานลูกหนี้!$K$2:$K$20000, "&lt;=30")</f>
        <v>350</v>
      </c>
      <c r="L651">
        <f>SUMIFS(รายงานลูกหนี้!$G$2:$G$20000, รายงานลูกหนี้!$A$2:$A$20000, $A651, รายงานลูกหนี้!$K$2:$K$20000, "&gt;=31", รายงานลูกหนี้!$K$2:$K$20000, "&lt;=60")</f>
        <v>0</v>
      </c>
      <c r="M651">
        <f>SUMIFS(รายงานลูกหนี้!$G$2:$G$20000, รายงานลูกหนี้!$A$2:$A$20000, $A651, รายงานลูกหนี้!$K$2:$K$20000, "&gt;=61", รายงานลูกหนี้!$K$2:$K$20000, "&lt;=90")</f>
        <v>0</v>
      </c>
      <c r="N651">
        <f>SUMIFS(รายงานลูกหนี้!$G$2:$G$20000, รายงานลูกหนี้!$A$2:$A$20000, $A651, รายงานลูกหนี้!$K$2:$K$20000, "&gt;90")</f>
        <v>0</v>
      </c>
      <c r="O651">
        <f t="shared" si="53"/>
        <v>350</v>
      </c>
      <c r="P651" s="17">
        <f t="shared" si="54"/>
        <v>0.25</v>
      </c>
    </row>
    <row r="652" spans="1:16" x14ac:dyDescent="0.2">
      <c r="A652" t="str">
        <v>024da9d8db513950c5c50158ab6788de0f6eb3d4917eb29f68e7dfdfa6b5efe2</v>
      </c>
      <c r="B652">
        <f>COUNTIF(รายงานลูกหนี้!$A:$A,A652)</f>
        <v>5</v>
      </c>
      <c r="C652">
        <f>COUNTIFS(รายงานลูกหนี้!$A:$A,A652,รายงานลูกหนี้!$K:$K,"&gt;0")</f>
        <v>3</v>
      </c>
      <c r="D652">
        <f>SUMIF(รายงานลูกหนี้!$A:$A,A652,รายงานลูกหนี้!$K:$K)</f>
        <v>5</v>
      </c>
      <c r="E652">
        <f>_xlfn.MAXIFS(รายงานลูกหนี้!$K:$K,รายงานลูกหนี้!$A:$A,A652)</f>
        <v>2</v>
      </c>
      <c r="F652" s="17">
        <f t="shared" si="50"/>
        <v>0.6</v>
      </c>
      <c r="G652" t="str">
        <f t="shared" si="51"/>
        <v>ค้างชำระ 1 - 30 วัน</v>
      </c>
      <c r="H652" t="str">
        <f t="shared" si="52"/>
        <v>ลูกหนี้ชั้นดี</v>
      </c>
      <c r="I652" s="17" cm="1">
        <f t="array" ref="I652">_xlfn.IFS(D652=0,0%, D652&lt;=30,25%, D652&lt;=60,50%, D652&lt;=90,75%, D652&gt;90,100%)</f>
        <v>0.25</v>
      </c>
      <c r="J652">
        <f>SUMIFS(รายงานลูกหนี้!$G$2:$G$20000, รายงานลูกหนี้!$A$2:$A$20000, $A652, รายงานลูกหนี้!$K$2:$K$20000, 0)</f>
        <v>24115</v>
      </c>
      <c r="K652">
        <f>SUMIFS(รายงานลูกหนี้!$G$2:$G$20000, รายงานลูกหนี้!$A$2:$A$20000, $A652, รายงานลูกหนี้!$K$2:$K$20000, "&gt;=1", รายงานลูกหนี้!$K$2:$K$20000, "&lt;=30")</f>
        <v>11275</v>
      </c>
      <c r="L652">
        <f>SUMIFS(รายงานลูกหนี้!$G$2:$G$20000, รายงานลูกหนี้!$A$2:$A$20000, $A652, รายงานลูกหนี้!$K$2:$K$20000, "&gt;=31", รายงานลูกหนี้!$K$2:$K$20000, "&lt;=60")</f>
        <v>0</v>
      </c>
      <c r="M652">
        <f>SUMIFS(รายงานลูกหนี้!$G$2:$G$20000, รายงานลูกหนี้!$A$2:$A$20000, $A652, รายงานลูกหนี้!$K$2:$K$20000, "&gt;=61", รายงานลูกหนี้!$K$2:$K$20000, "&lt;=90")</f>
        <v>0</v>
      </c>
      <c r="N652">
        <f>SUMIFS(รายงานลูกหนี้!$G$2:$G$20000, รายงานลูกหนี้!$A$2:$A$20000, $A652, รายงานลูกหนี้!$K$2:$K$20000, "&gt;90")</f>
        <v>0</v>
      </c>
      <c r="O652">
        <f t="shared" si="53"/>
        <v>35390</v>
      </c>
      <c r="P652" s="17">
        <f t="shared" si="54"/>
        <v>7.9648205707827074E-2</v>
      </c>
    </row>
    <row r="653" spans="1:16" x14ac:dyDescent="0.2">
      <c r="A653" t="str">
        <v>579f69748c27b43a9aa51bd8413bdc83d3f3b6e161702ba1336f1d5ef0248da1</v>
      </c>
      <c r="B653">
        <f>COUNTIF(รายงานลูกหนี้!$A:$A,A653)</f>
        <v>1</v>
      </c>
      <c r="C653">
        <f>COUNTIFS(รายงานลูกหนี้!$A:$A,A653,รายงานลูกหนี้!$K:$K,"&gt;0")</f>
        <v>0</v>
      </c>
      <c r="D653">
        <f>SUMIF(รายงานลูกหนี้!$A:$A,A653,รายงานลูกหนี้!$K:$K)</f>
        <v>0</v>
      </c>
      <c r="E653">
        <f>_xlfn.MAXIFS(รายงานลูกหนี้!$K:$K,รายงานลูกหนี้!$A:$A,A653)</f>
        <v>0</v>
      </c>
      <c r="F653" s="17">
        <f t="shared" si="50"/>
        <v>0</v>
      </c>
      <c r="G653" t="str">
        <f t="shared" si="51"/>
        <v>ชำระตรงเวลา</v>
      </c>
      <c r="H653" t="str">
        <f t="shared" si="52"/>
        <v>ลูกหนี้ชั้นดี</v>
      </c>
      <c r="I653" s="17" cm="1">
        <f t="array" ref="I653">_xlfn.IFS(D653=0,0%, D653&lt;=30,25%, D653&lt;=60,50%, D653&lt;=90,75%, D653&gt;90,100%)</f>
        <v>0</v>
      </c>
      <c r="J653">
        <f>SUMIFS(รายงานลูกหนี้!$G$2:$G$20000, รายงานลูกหนี้!$A$2:$A$20000, $A653, รายงานลูกหนี้!$K$2:$K$20000, 0)</f>
        <v>725</v>
      </c>
      <c r="K653">
        <f>SUMIFS(รายงานลูกหนี้!$G$2:$G$20000, รายงานลูกหนี้!$A$2:$A$20000, $A653, รายงานลูกหนี้!$K$2:$K$20000, "&gt;=1", รายงานลูกหนี้!$K$2:$K$20000, "&lt;=30")</f>
        <v>0</v>
      </c>
      <c r="L653">
        <f>SUMIFS(รายงานลูกหนี้!$G$2:$G$20000, รายงานลูกหนี้!$A$2:$A$20000, $A653, รายงานลูกหนี้!$K$2:$K$20000, "&gt;=31", รายงานลูกหนี้!$K$2:$K$20000, "&lt;=60")</f>
        <v>0</v>
      </c>
      <c r="M653">
        <f>SUMIFS(รายงานลูกหนี้!$G$2:$G$20000, รายงานลูกหนี้!$A$2:$A$20000, $A653, รายงานลูกหนี้!$K$2:$K$20000, "&gt;=61", รายงานลูกหนี้!$K$2:$K$20000, "&lt;=90")</f>
        <v>0</v>
      </c>
      <c r="N653">
        <f>SUMIFS(รายงานลูกหนี้!$G$2:$G$20000, รายงานลูกหนี้!$A$2:$A$20000, $A653, รายงานลูกหนี้!$K$2:$K$20000, "&gt;90")</f>
        <v>0</v>
      </c>
      <c r="O653">
        <f t="shared" si="53"/>
        <v>725</v>
      </c>
      <c r="P653" s="17">
        <f t="shared" si="54"/>
        <v>0</v>
      </c>
    </row>
    <row r="654" spans="1:16" x14ac:dyDescent="0.2">
      <c r="A654" t="str">
        <v>3946e4a56e28cf5d981f631ef1f78f416d84e98c60cb3de63ed9efbf090628d8</v>
      </c>
      <c r="B654">
        <f>COUNTIF(รายงานลูกหนี้!$A:$A,A654)</f>
        <v>3</v>
      </c>
      <c r="C654">
        <f>COUNTIFS(รายงานลูกหนี้!$A:$A,A654,รายงานลูกหนี้!$K:$K,"&gt;0")</f>
        <v>3</v>
      </c>
      <c r="D654">
        <f>SUMIF(รายงานลูกหนี้!$A:$A,A654,รายงานลูกหนี้!$K:$K)</f>
        <v>3</v>
      </c>
      <c r="E654">
        <f>_xlfn.MAXIFS(รายงานลูกหนี้!$K:$K,รายงานลูกหนี้!$A:$A,A654)</f>
        <v>1</v>
      </c>
      <c r="F654" s="17">
        <f t="shared" si="50"/>
        <v>1</v>
      </c>
      <c r="G654" t="str">
        <f t="shared" si="51"/>
        <v>ค้างชำระ 1 - 30 วัน</v>
      </c>
      <c r="H654" t="str">
        <f t="shared" si="52"/>
        <v>ลูกหนี้ชั้นดี</v>
      </c>
      <c r="I654" s="17" cm="1">
        <f t="array" ref="I654">_xlfn.IFS(D654=0,0%, D654&lt;=30,25%, D654&lt;=60,50%, D654&lt;=90,75%, D654&gt;90,100%)</f>
        <v>0.25</v>
      </c>
      <c r="J654">
        <f>SUMIFS(รายงานลูกหนี้!$G$2:$G$20000, รายงานลูกหนี้!$A$2:$A$20000, $A654, รายงานลูกหนี้!$K$2:$K$20000, 0)</f>
        <v>0</v>
      </c>
      <c r="K654">
        <f>SUMIFS(รายงานลูกหนี้!$G$2:$G$20000, รายงานลูกหนี้!$A$2:$A$20000, $A654, รายงานลูกหนี้!$K$2:$K$20000, "&gt;=1", รายงานลูกหนี้!$K$2:$K$20000, "&lt;=30")</f>
        <v>2270</v>
      </c>
      <c r="L654">
        <f>SUMIFS(รายงานลูกหนี้!$G$2:$G$20000, รายงานลูกหนี้!$A$2:$A$20000, $A654, รายงานลูกหนี้!$K$2:$K$20000, "&gt;=31", รายงานลูกหนี้!$K$2:$K$20000, "&lt;=60")</f>
        <v>0</v>
      </c>
      <c r="M654">
        <f>SUMIFS(รายงานลูกหนี้!$G$2:$G$20000, รายงานลูกหนี้!$A$2:$A$20000, $A654, รายงานลูกหนี้!$K$2:$K$20000, "&gt;=61", รายงานลูกหนี้!$K$2:$K$20000, "&lt;=90")</f>
        <v>0</v>
      </c>
      <c r="N654">
        <f>SUMIFS(รายงานลูกหนี้!$G$2:$G$20000, รายงานลูกหนี้!$A$2:$A$20000, $A654, รายงานลูกหนี้!$K$2:$K$20000, "&gt;90")</f>
        <v>0</v>
      </c>
      <c r="O654">
        <f t="shared" si="53"/>
        <v>2270</v>
      </c>
      <c r="P654" s="17">
        <f t="shared" si="54"/>
        <v>0.25</v>
      </c>
    </row>
    <row r="655" spans="1:16" x14ac:dyDescent="0.2">
      <c r="A655" t="str">
        <v>ed2d9523060aa7caf070bbfcd990b230778f53ffc02eb97adaf8fed4e46c59c5</v>
      </c>
      <c r="B655">
        <f>COUNTIF(รายงานลูกหนี้!$A:$A,A655)</f>
        <v>30</v>
      </c>
      <c r="C655">
        <f>COUNTIFS(รายงานลูกหนี้!$A:$A,A655,รายงานลูกหนี้!$K:$K,"&gt;0")</f>
        <v>6</v>
      </c>
      <c r="D655">
        <f>SUMIF(รายงานลูกหนี้!$A:$A,A655,รายงานลูกหนี้!$K:$K)</f>
        <v>12</v>
      </c>
      <c r="E655">
        <f>_xlfn.MAXIFS(รายงานลูกหนี้!$K:$K,รายงานลูกหนี้!$A:$A,A655)</f>
        <v>4</v>
      </c>
      <c r="F655" s="17">
        <f t="shared" si="50"/>
        <v>0.2</v>
      </c>
      <c r="G655" t="str">
        <f t="shared" si="51"/>
        <v>ค้างชำระ 1 - 30 วัน</v>
      </c>
      <c r="H655" t="str">
        <f t="shared" si="52"/>
        <v>ลูกหนี้ชั้นดี</v>
      </c>
      <c r="I655" s="17" cm="1">
        <f t="array" ref="I655">_xlfn.IFS(D655=0,0%, D655&lt;=30,25%, D655&lt;=60,50%, D655&lt;=90,75%, D655&gt;90,100%)</f>
        <v>0.25</v>
      </c>
      <c r="J655">
        <f>SUMIFS(รายงานลูกหนี้!$G$2:$G$20000, รายงานลูกหนี้!$A$2:$A$20000, $A655, รายงานลูกหนี้!$K$2:$K$20000, 0)</f>
        <v>71092</v>
      </c>
      <c r="K655">
        <f>SUMIFS(รายงานลูกหนี้!$G$2:$G$20000, รายงานลูกหนี้!$A$2:$A$20000, $A655, รายงานลูกหนี้!$K$2:$K$20000, "&gt;=1", รายงานลูกหนี้!$K$2:$K$20000, "&lt;=30")</f>
        <v>8600</v>
      </c>
      <c r="L655">
        <f>SUMIFS(รายงานลูกหนี้!$G$2:$G$20000, รายงานลูกหนี้!$A$2:$A$20000, $A655, รายงานลูกหนี้!$K$2:$K$20000, "&gt;=31", รายงานลูกหนี้!$K$2:$K$20000, "&lt;=60")</f>
        <v>0</v>
      </c>
      <c r="M655">
        <f>SUMIFS(รายงานลูกหนี้!$G$2:$G$20000, รายงานลูกหนี้!$A$2:$A$20000, $A655, รายงานลูกหนี้!$K$2:$K$20000, "&gt;=61", รายงานลูกหนี้!$K$2:$K$20000, "&lt;=90")</f>
        <v>0</v>
      </c>
      <c r="N655">
        <f>SUMIFS(รายงานลูกหนี้!$G$2:$G$20000, รายงานลูกหนี้!$A$2:$A$20000, $A655, รายงานลูกหนี้!$K$2:$K$20000, "&gt;90")</f>
        <v>0</v>
      </c>
      <c r="O655">
        <f t="shared" si="53"/>
        <v>79692</v>
      </c>
      <c r="P655" s="17">
        <f t="shared" si="54"/>
        <v>2.6978868644280479E-2</v>
      </c>
    </row>
    <row r="656" spans="1:16" x14ac:dyDescent="0.2">
      <c r="A656" t="str">
        <v>91268c14b5f70de77fc5a23b4f1160eba0e22aa7e05e2b4af13a29a9171d6779</v>
      </c>
      <c r="B656">
        <f>COUNTIF(รายงานลูกหนี้!$A:$A,A656)</f>
        <v>10</v>
      </c>
      <c r="C656">
        <f>COUNTIFS(รายงานลูกหนี้!$A:$A,A656,รายงานลูกหนี้!$K:$K,"&gt;0")</f>
        <v>6</v>
      </c>
      <c r="D656">
        <f>SUMIF(รายงานลูกหนี้!$A:$A,A656,รายงานลูกหนี้!$K:$K)</f>
        <v>23</v>
      </c>
      <c r="E656">
        <f>_xlfn.MAXIFS(รายงานลูกหนี้!$K:$K,รายงานลูกหนี้!$A:$A,A656)</f>
        <v>15</v>
      </c>
      <c r="F656" s="17">
        <f t="shared" si="50"/>
        <v>0.6</v>
      </c>
      <c r="G656" t="str">
        <f t="shared" si="51"/>
        <v>ค้างชำระ 1 - 30 วัน</v>
      </c>
      <c r="H656" t="str">
        <f t="shared" si="52"/>
        <v>ลูกหนี้ชั้นดี</v>
      </c>
      <c r="I656" s="17" cm="1">
        <f t="array" ref="I656">_xlfn.IFS(D656=0,0%, D656&lt;=30,25%, D656&lt;=60,50%, D656&lt;=90,75%, D656&gt;90,100%)</f>
        <v>0.25</v>
      </c>
      <c r="J656">
        <f>SUMIFS(รายงานลูกหนี้!$G$2:$G$20000, รายงานลูกหนี้!$A$2:$A$20000, $A656, รายงานลูกหนี้!$K$2:$K$20000, 0)</f>
        <v>43994</v>
      </c>
      <c r="K656">
        <f>SUMIFS(รายงานลูกหนี้!$G$2:$G$20000, รายงานลูกหนี้!$A$2:$A$20000, $A656, รายงานลูกหนี้!$K$2:$K$20000, "&gt;=1", รายงานลูกหนี้!$K$2:$K$20000, "&lt;=30")</f>
        <v>41015</v>
      </c>
      <c r="L656">
        <f>SUMIFS(รายงานลูกหนี้!$G$2:$G$20000, รายงานลูกหนี้!$A$2:$A$20000, $A656, รายงานลูกหนี้!$K$2:$K$20000, "&gt;=31", รายงานลูกหนี้!$K$2:$K$20000, "&lt;=60")</f>
        <v>0</v>
      </c>
      <c r="M656">
        <f>SUMIFS(รายงานลูกหนี้!$G$2:$G$20000, รายงานลูกหนี้!$A$2:$A$20000, $A656, รายงานลูกหนี้!$K$2:$K$20000, "&gt;=61", รายงานลูกหนี้!$K$2:$K$20000, "&lt;=90")</f>
        <v>0</v>
      </c>
      <c r="N656">
        <f>SUMIFS(รายงานลูกหนี้!$G$2:$G$20000, รายงานลูกหนี้!$A$2:$A$20000, $A656, รายงานลูกหนี้!$K$2:$K$20000, "&gt;90")</f>
        <v>0</v>
      </c>
      <c r="O656">
        <f t="shared" si="53"/>
        <v>85009</v>
      </c>
      <c r="P656" s="17">
        <f t="shared" si="54"/>
        <v>0.12061958145608112</v>
      </c>
    </row>
    <row r="657" spans="1:16" x14ac:dyDescent="0.2">
      <c r="A657" t="str">
        <v>4a36e45befcb996e8a57f5eca593ca0e82e3e2b39b6fd3ec4b152cb1b6b3330f</v>
      </c>
      <c r="B657">
        <f>COUNTIF(รายงานลูกหนี้!$A:$A,A657)</f>
        <v>3</v>
      </c>
      <c r="C657">
        <f>COUNTIFS(รายงานลูกหนี้!$A:$A,A657,รายงานลูกหนี้!$K:$K,"&gt;0")</f>
        <v>1</v>
      </c>
      <c r="D657">
        <f>SUMIF(รายงานลูกหนี้!$A:$A,A657,รายงานลูกหนี้!$K:$K)</f>
        <v>16</v>
      </c>
      <c r="E657">
        <f>_xlfn.MAXIFS(รายงานลูกหนี้!$K:$K,รายงานลูกหนี้!$A:$A,A657)</f>
        <v>16</v>
      </c>
      <c r="F657" s="17">
        <f t="shared" si="50"/>
        <v>0.33333333333333331</v>
      </c>
      <c r="G657" t="str">
        <f t="shared" si="51"/>
        <v>ค้างชำระ 1 - 30 วัน</v>
      </c>
      <c r="H657" t="str">
        <f t="shared" si="52"/>
        <v>ลูกหนี้ชั้นดี</v>
      </c>
      <c r="I657" s="17" cm="1">
        <f t="array" ref="I657">_xlfn.IFS(D657=0,0%, D657&lt;=30,25%, D657&lt;=60,50%, D657&lt;=90,75%, D657&gt;90,100%)</f>
        <v>0.25</v>
      </c>
      <c r="J657">
        <f>SUMIFS(รายงานลูกหนี้!$G$2:$G$20000, รายงานลูกหนี้!$A$2:$A$20000, $A657, รายงานลูกหนี้!$K$2:$K$20000, 0)</f>
        <v>20084</v>
      </c>
      <c r="K657">
        <f>SUMIFS(รายงานลูกหนี้!$G$2:$G$20000, รายงานลูกหนี้!$A$2:$A$20000, $A657, รายงานลูกหนี้!$K$2:$K$20000, "&gt;=1", รายงานลูกหนี้!$K$2:$K$20000, "&lt;=30")</f>
        <v>2080</v>
      </c>
      <c r="L657">
        <f>SUMIFS(รายงานลูกหนี้!$G$2:$G$20000, รายงานลูกหนี้!$A$2:$A$20000, $A657, รายงานลูกหนี้!$K$2:$K$20000, "&gt;=31", รายงานลูกหนี้!$K$2:$K$20000, "&lt;=60")</f>
        <v>0</v>
      </c>
      <c r="M657">
        <f>SUMIFS(รายงานลูกหนี้!$G$2:$G$20000, รายงานลูกหนี้!$A$2:$A$20000, $A657, รายงานลูกหนี้!$K$2:$K$20000, "&gt;=61", รายงานลูกหนี้!$K$2:$K$20000, "&lt;=90")</f>
        <v>0</v>
      </c>
      <c r="N657">
        <f>SUMIFS(รายงานลูกหนี้!$G$2:$G$20000, รายงานลูกหนี้!$A$2:$A$20000, $A657, รายงานลูกหนี้!$K$2:$K$20000, "&gt;90")</f>
        <v>0</v>
      </c>
      <c r="O657">
        <f t="shared" si="53"/>
        <v>22164</v>
      </c>
      <c r="P657" s="17">
        <f t="shared" si="54"/>
        <v>2.346146904890814E-2</v>
      </c>
    </row>
    <row r="658" spans="1:16" x14ac:dyDescent="0.2">
      <c r="A658" t="str">
        <v>94e944cff1edb6155a8a3255a095c64d10d00b0eea1480b16195950af27a3944</v>
      </c>
      <c r="B658">
        <f>COUNTIF(รายงานลูกหนี้!$A:$A,A658)</f>
        <v>3</v>
      </c>
      <c r="C658">
        <f>COUNTIFS(รายงานลูกหนี้!$A:$A,A658,รายงานลูกหนี้!$K:$K,"&gt;0")</f>
        <v>2</v>
      </c>
      <c r="D658">
        <f>SUMIF(รายงานลูกหนี้!$A:$A,A658,รายงานลูกหนี้!$K:$K)</f>
        <v>4</v>
      </c>
      <c r="E658">
        <f>_xlfn.MAXIFS(รายงานลูกหนี้!$K:$K,รายงานลูกหนี้!$A:$A,A658)</f>
        <v>2</v>
      </c>
      <c r="F658" s="17">
        <f t="shared" si="50"/>
        <v>0.66666666666666663</v>
      </c>
      <c r="G658" t="str">
        <f t="shared" si="51"/>
        <v>ค้างชำระ 1 - 30 วัน</v>
      </c>
      <c r="H658" t="str">
        <f t="shared" si="52"/>
        <v>ลูกหนี้ชั้นดี</v>
      </c>
      <c r="I658" s="17" cm="1">
        <f t="array" ref="I658">_xlfn.IFS(D658=0,0%, D658&lt;=30,25%, D658&lt;=60,50%, D658&lt;=90,75%, D658&gt;90,100%)</f>
        <v>0.25</v>
      </c>
      <c r="J658">
        <f>SUMIFS(รายงานลูกหนี้!$G$2:$G$20000, รายงานลูกหนี้!$A$2:$A$20000, $A658, รายงานลูกหนี้!$K$2:$K$20000, 0)</f>
        <v>1566</v>
      </c>
      <c r="K658">
        <f>SUMIFS(รายงานลูกหนี้!$G$2:$G$20000, รายงานลูกหนี้!$A$2:$A$20000, $A658, รายงานลูกหนี้!$K$2:$K$20000, "&gt;=1", รายงานลูกหนี้!$K$2:$K$20000, "&lt;=30")</f>
        <v>2235</v>
      </c>
      <c r="L658">
        <f>SUMIFS(รายงานลูกหนี้!$G$2:$G$20000, รายงานลูกหนี้!$A$2:$A$20000, $A658, รายงานลูกหนี้!$K$2:$K$20000, "&gt;=31", รายงานลูกหนี้!$K$2:$K$20000, "&lt;=60")</f>
        <v>0</v>
      </c>
      <c r="M658">
        <f>SUMIFS(รายงานลูกหนี้!$G$2:$G$20000, รายงานลูกหนี้!$A$2:$A$20000, $A658, รายงานลูกหนี้!$K$2:$K$20000, "&gt;=61", รายงานลูกหนี้!$K$2:$K$20000, "&lt;=90")</f>
        <v>0</v>
      </c>
      <c r="N658">
        <f>SUMIFS(รายงานลูกหนี้!$G$2:$G$20000, รายงานลูกหนี้!$A$2:$A$20000, $A658, รายงานลูกหนี้!$K$2:$K$20000, "&gt;90")</f>
        <v>0</v>
      </c>
      <c r="O658">
        <f t="shared" si="53"/>
        <v>3801</v>
      </c>
      <c r="P658" s="17">
        <f t="shared" si="54"/>
        <v>0.14700078926598265</v>
      </c>
    </row>
    <row r="659" spans="1:16" x14ac:dyDescent="0.2">
      <c r="A659" t="str">
        <v>bd2a43cc80e965ba5db72ded82679603d3d5eace16d7d9b9ab858853c380d8db</v>
      </c>
      <c r="B659">
        <f>COUNTIF(รายงานลูกหนี้!$A:$A,A659)</f>
        <v>1</v>
      </c>
      <c r="C659">
        <f>COUNTIFS(รายงานลูกหนี้!$A:$A,A659,รายงานลูกหนี้!$K:$K,"&gt;0")</f>
        <v>0</v>
      </c>
      <c r="D659">
        <f>SUMIF(รายงานลูกหนี้!$A:$A,A659,รายงานลูกหนี้!$K:$K)</f>
        <v>0</v>
      </c>
      <c r="E659">
        <f>_xlfn.MAXIFS(รายงานลูกหนี้!$K:$K,รายงานลูกหนี้!$A:$A,A659)</f>
        <v>0</v>
      </c>
      <c r="F659" s="17">
        <f t="shared" si="50"/>
        <v>0</v>
      </c>
      <c r="G659" t="str">
        <f t="shared" si="51"/>
        <v>ชำระตรงเวลา</v>
      </c>
      <c r="H659" t="str">
        <f t="shared" si="52"/>
        <v>ลูกหนี้ชั้นดี</v>
      </c>
      <c r="I659" s="17" cm="1">
        <f t="array" ref="I659">_xlfn.IFS(D659=0,0%, D659&lt;=30,25%, D659&lt;=60,50%, D659&lt;=90,75%, D659&gt;90,100%)</f>
        <v>0</v>
      </c>
      <c r="J659">
        <f>SUMIFS(รายงานลูกหนี้!$G$2:$G$20000, รายงานลูกหนี้!$A$2:$A$20000, $A659, รายงานลูกหนี้!$K$2:$K$20000, 0)</f>
        <v>1530</v>
      </c>
      <c r="K659">
        <f>SUMIFS(รายงานลูกหนี้!$G$2:$G$20000, รายงานลูกหนี้!$A$2:$A$20000, $A659, รายงานลูกหนี้!$K$2:$K$20000, "&gt;=1", รายงานลูกหนี้!$K$2:$K$20000, "&lt;=30")</f>
        <v>0</v>
      </c>
      <c r="L659">
        <f>SUMIFS(รายงานลูกหนี้!$G$2:$G$20000, รายงานลูกหนี้!$A$2:$A$20000, $A659, รายงานลูกหนี้!$K$2:$K$20000, "&gt;=31", รายงานลูกหนี้!$K$2:$K$20000, "&lt;=60")</f>
        <v>0</v>
      </c>
      <c r="M659">
        <f>SUMIFS(รายงานลูกหนี้!$G$2:$G$20000, รายงานลูกหนี้!$A$2:$A$20000, $A659, รายงานลูกหนี้!$K$2:$K$20000, "&gt;=61", รายงานลูกหนี้!$K$2:$K$20000, "&lt;=90")</f>
        <v>0</v>
      </c>
      <c r="N659">
        <f>SUMIFS(รายงานลูกหนี้!$G$2:$G$20000, รายงานลูกหนี้!$A$2:$A$20000, $A659, รายงานลูกหนี้!$K$2:$K$20000, "&gt;90")</f>
        <v>0</v>
      </c>
      <c r="O659">
        <f t="shared" si="53"/>
        <v>1530</v>
      </c>
      <c r="P659" s="17">
        <f t="shared" si="54"/>
        <v>0</v>
      </c>
    </row>
    <row r="660" spans="1:16" x14ac:dyDescent="0.2">
      <c r="A660" t="str">
        <v>998d7843b6381fa0e854200dcac5704d07cc556ff6e39b63b5d608e64e264b05</v>
      </c>
      <c r="B660">
        <f>COUNTIF(รายงานลูกหนี้!$A:$A,A660)</f>
        <v>1</v>
      </c>
      <c r="C660">
        <f>COUNTIFS(รายงานลูกหนี้!$A:$A,A660,รายงานลูกหนี้!$K:$K,"&gt;0")</f>
        <v>1</v>
      </c>
      <c r="D660">
        <f>SUMIF(รายงานลูกหนี้!$A:$A,A660,รายงานลูกหนี้!$K:$K)</f>
        <v>1</v>
      </c>
      <c r="E660">
        <f>_xlfn.MAXIFS(รายงานลูกหนี้!$K:$K,รายงานลูกหนี้!$A:$A,A660)</f>
        <v>1</v>
      </c>
      <c r="F660" s="17">
        <f t="shared" si="50"/>
        <v>1</v>
      </c>
      <c r="G660" t="str">
        <f t="shared" si="51"/>
        <v>ค้างชำระ 1 - 30 วัน</v>
      </c>
      <c r="H660" t="str">
        <f t="shared" si="52"/>
        <v>ลูกหนี้ชั้นดี</v>
      </c>
      <c r="I660" s="17" cm="1">
        <f t="array" ref="I660">_xlfn.IFS(D660=0,0%, D660&lt;=30,25%, D660&lt;=60,50%, D660&lt;=90,75%, D660&gt;90,100%)</f>
        <v>0.25</v>
      </c>
      <c r="J660">
        <f>SUMIFS(รายงานลูกหนี้!$G$2:$G$20000, รายงานลูกหนี้!$A$2:$A$20000, $A660, รายงานลูกหนี้!$K$2:$K$20000, 0)</f>
        <v>0</v>
      </c>
      <c r="K660">
        <f>SUMIFS(รายงานลูกหนี้!$G$2:$G$20000, รายงานลูกหนี้!$A$2:$A$20000, $A660, รายงานลูกหนี้!$K$2:$K$20000, "&gt;=1", รายงานลูกหนี้!$K$2:$K$20000, "&lt;=30")</f>
        <v>605</v>
      </c>
      <c r="L660">
        <f>SUMIFS(รายงานลูกหนี้!$G$2:$G$20000, รายงานลูกหนี้!$A$2:$A$20000, $A660, รายงานลูกหนี้!$K$2:$K$20000, "&gt;=31", รายงานลูกหนี้!$K$2:$K$20000, "&lt;=60")</f>
        <v>0</v>
      </c>
      <c r="M660">
        <f>SUMIFS(รายงานลูกหนี้!$G$2:$G$20000, รายงานลูกหนี้!$A$2:$A$20000, $A660, รายงานลูกหนี้!$K$2:$K$20000, "&gt;=61", รายงานลูกหนี้!$K$2:$K$20000, "&lt;=90")</f>
        <v>0</v>
      </c>
      <c r="N660">
        <f>SUMIFS(รายงานลูกหนี้!$G$2:$G$20000, รายงานลูกหนี้!$A$2:$A$20000, $A660, รายงานลูกหนี้!$K$2:$K$20000, "&gt;90")</f>
        <v>0</v>
      </c>
      <c r="O660">
        <f t="shared" si="53"/>
        <v>605</v>
      </c>
      <c r="P660" s="17">
        <f t="shared" si="54"/>
        <v>0.25</v>
      </c>
    </row>
    <row r="661" spans="1:16" x14ac:dyDescent="0.2">
      <c r="A661" t="str">
        <v>7eb26a42c41fc9d3bf1418cbcfa2fbbda00a6db07b3f458f0223f493bc5fcd86</v>
      </c>
      <c r="B661">
        <f>COUNTIF(รายงานลูกหนี้!$A:$A,A661)</f>
        <v>3</v>
      </c>
      <c r="C661">
        <f>COUNTIFS(รายงานลูกหนี้!$A:$A,A661,รายงานลูกหนี้!$K:$K,"&gt;0")</f>
        <v>0</v>
      </c>
      <c r="D661">
        <f>SUMIF(รายงานลูกหนี้!$A:$A,A661,รายงานลูกหนี้!$K:$K)</f>
        <v>0</v>
      </c>
      <c r="E661">
        <f>_xlfn.MAXIFS(รายงานลูกหนี้!$K:$K,รายงานลูกหนี้!$A:$A,A661)</f>
        <v>0</v>
      </c>
      <c r="F661" s="17">
        <f t="shared" si="50"/>
        <v>0</v>
      </c>
      <c r="G661" t="str">
        <f t="shared" si="51"/>
        <v>ชำระตรงเวลา</v>
      </c>
      <c r="H661" t="str">
        <f t="shared" si="52"/>
        <v>ลูกหนี้ชั้นดี</v>
      </c>
      <c r="I661" s="17" cm="1">
        <f t="array" ref="I661">_xlfn.IFS(D661=0,0%, D661&lt;=30,25%, D661&lt;=60,50%, D661&lt;=90,75%, D661&gt;90,100%)</f>
        <v>0</v>
      </c>
      <c r="J661">
        <f>SUMIFS(รายงานลูกหนี้!$G$2:$G$20000, รายงานลูกหนี้!$A$2:$A$20000, $A661, รายงานลูกหนี้!$K$2:$K$20000, 0)</f>
        <v>15840</v>
      </c>
      <c r="K661">
        <f>SUMIFS(รายงานลูกหนี้!$G$2:$G$20000, รายงานลูกหนี้!$A$2:$A$20000, $A661, รายงานลูกหนี้!$K$2:$K$20000, "&gt;=1", รายงานลูกหนี้!$K$2:$K$20000, "&lt;=30")</f>
        <v>0</v>
      </c>
      <c r="L661">
        <f>SUMIFS(รายงานลูกหนี้!$G$2:$G$20000, รายงานลูกหนี้!$A$2:$A$20000, $A661, รายงานลูกหนี้!$K$2:$K$20000, "&gt;=31", รายงานลูกหนี้!$K$2:$K$20000, "&lt;=60")</f>
        <v>0</v>
      </c>
      <c r="M661">
        <f>SUMIFS(รายงานลูกหนี้!$G$2:$G$20000, รายงานลูกหนี้!$A$2:$A$20000, $A661, รายงานลูกหนี้!$K$2:$K$20000, "&gt;=61", รายงานลูกหนี้!$K$2:$K$20000, "&lt;=90")</f>
        <v>0</v>
      </c>
      <c r="N661">
        <f>SUMIFS(รายงานลูกหนี้!$G$2:$G$20000, รายงานลูกหนี้!$A$2:$A$20000, $A661, รายงานลูกหนี้!$K$2:$K$20000, "&gt;90")</f>
        <v>0</v>
      </c>
      <c r="O661">
        <f t="shared" si="53"/>
        <v>15840</v>
      </c>
      <c r="P661" s="17">
        <f t="shared" si="54"/>
        <v>0</v>
      </c>
    </row>
    <row r="662" spans="1:16" x14ac:dyDescent="0.2">
      <c r="A662" t="str">
        <v>e1ab0d6bac62ed6314856a3cec357fbb47bb2bf16422d12b1d05957ed67b88d2</v>
      </c>
      <c r="B662">
        <f>COUNTIF(รายงานลูกหนี้!$A:$A,A662)</f>
        <v>1</v>
      </c>
      <c r="C662">
        <f>COUNTIFS(รายงานลูกหนี้!$A:$A,A662,รายงานลูกหนี้!$K:$K,"&gt;0")</f>
        <v>0</v>
      </c>
      <c r="D662">
        <f>SUMIF(รายงานลูกหนี้!$A:$A,A662,รายงานลูกหนี้!$K:$K)</f>
        <v>0</v>
      </c>
      <c r="E662">
        <f>_xlfn.MAXIFS(รายงานลูกหนี้!$K:$K,รายงานลูกหนี้!$A:$A,A662)</f>
        <v>0</v>
      </c>
      <c r="F662" s="17">
        <f t="shared" si="50"/>
        <v>0</v>
      </c>
      <c r="G662" t="str">
        <f t="shared" si="51"/>
        <v>ชำระตรงเวลา</v>
      </c>
      <c r="H662" t="str">
        <f t="shared" si="52"/>
        <v>ลูกหนี้ชั้นดี</v>
      </c>
      <c r="I662" s="17" cm="1">
        <f t="array" ref="I662">_xlfn.IFS(D662=0,0%, D662&lt;=30,25%, D662&lt;=60,50%, D662&lt;=90,75%, D662&gt;90,100%)</f>
        <v>0</v>
      </c>
      <c r="J662">
        <f>SUMIFS(รายงานลูกหนี้!$G$2:$G$20000, รายงานลูกหนี้!$A$2:$A$20000, $A662, รายงานลูกหนี้!$K$2:$K$20000, 0)</f>
        <v>10120</v>
      </c>
      <c r="K662">
        <f>SUMIFS(รายงานลูกหนี้!$G$2:$G$20000, รายงานลูกหนี้!$A$2:$A$20000, $A662, รายงานลูกหนี้!$K$2:$K$20000, "&gt;=1", รายงานลูกหนี้!$K$2:$K$20000, "&lt;=30")</f>
        <v>0</v>
      </c>
      <c r="L662">
        <f>SUMIFS(รายงานลูกหนี้!$G$2:$G$20000, รายงานลูกหนี้!$A$2:$A$20000, $A662, รายงานลูกหนี้!$K$2:$K$20000, "&gt;=31", รายงานลูกหนี้!$K$2:$K$20000, "&lt;=60")</f>
        <v>0</v>
      </c>
      <c r="M662">
        <f>SUMIFS(รายงานลูกหนี้!$G$2:$G$20000, รายงานลูกหนี้!$A$2:$A$20000, $A662, รายงานลูกหนี้!$K$2:$K$20000, "&gt;=61", รายงานลูกหนี้!$K$2:$K$20000, "&lt;=90")</f>
        <v>0</v>
      </c>
      <c r="N662">
        <f>SUMIFS(รายงานลูกหนี้!$G$2:$G$20000, รายงานลูกหนี้!$A$2:$A$20000, $A662, รายงานลูกหนี้!$K$2:$K$20000, "&gt;90")</f>
        <v>0</v>
      </c>
      <c r="O662">
        <f t="shared" si="53"/>
        <v>10120</v>
      </c>
      <c r="P662" s="17">
        <f t="shared" si="54"/>
        <v>0</v>
      </c>
    </row>
    <row r="663" spans="1:16" x14ac:dyDescent="0.2">
      <c r="A663" t="str">
        <v>d06c8891afc1b3f6ee09fd283ba13c8cd817a8a47c203bffb4e9dfd1c45b43fd</v>
      </c>
      <c r="B663">
        <f>COUNTIF(รายงานลูกหนี้!$A:$A,A663)</f>
        <v>1</v>
      </c>
      <c r="C663">
        <f>COUNTIFS(รายงานลูกหนี้!$A:$A,A663,รายงานลูกหนี้!$K:$K,"&gt;0")</f>
        <v>1</v>
      </c>
      <c r="D663">
        <f>SUMIF(รายงานลูกหนี้!$A:$A,A663,รายงานลูกหนี้!$K:$K)</f>
        <v>13</v>
      </c>
      <c r="E663">
        <f>_xlfn.MAXIFS(รายงานลูกหนี้!$K:$K,รายงานลูกหนี้!$A:$A,A663)</f>
        <v>13</v>
      </c>
      <c r="F663" s="17">
        <f t="shared" si="50"/>
        <v>1</v>
      </c>
      <c r="G663" t="str">
        <f t="shared" si="51"/>
        <v>ค้างชำระ 1 - 30 วัน</v>
      </c>
      <c r="H663" t="str">
        <f t="shared" si="52"/>
        <v>ลูกหนี้ชั้นดี</v>
      </c>
      <c r="I663" s="17" cm="1">
        <f t="array" ref="I663">_xlfn.IFS(D663=0,0%, D663&lt;=30,25%, D663&lt;=60,50%, D663&lt;=90,75%, D663&gt;90,100%)</f>
        <v>0.25</v>
      </c>
      <c r="J663">
        <f>SUMIFS(รายงานลูกหนี้!$G$2:$G$20000, รายงานลูกหนี้!$A$2:$A$20000, $A663, รายงานลูกหนี้!$K$2:$K$20000, 0)</f>
        <v>0</v>
      </c>
      <c r="K663">
        <f>SUMIFS(รายงานลูกหนี้!$G$2:$G$20000, รายงานลูกหนี้!$A$2:$A$20000, $A663, รายงานลูกหนี้!$K$2:$K$20000, "&gt;=1", รายงานลูกหนี้!$K$2:$K$20000, "&lt;=30")</f>
        <v>2160</v>
      </c>
      <c r="L663">
        <f>SUMIFS(รายงานลูกหนี้!$G$2:$G$20000, รายงานลูกหนี้!$A$2:$A$20000, $A663, รายงานลูกหนี้!$K$2:$K$20000, "&gt;=31", รายงานลูกหนี้!$K$2:$K$20000, "&lt;=60")</f>
        <v>0</v>
      </c>
      <c r="M663">
        <f>SUMIFS(รายงานลูกหนี้!$G$2:$G$20000, รายงานลูกหนี้!$A$2:$A$20000, $A663, รายงานลูกหนี้!$K$2:$K$20000, "&gt;=61", รายงานลูกหนี้!$K$2:$K$20000, "&lt;=90")</f>
        <v>0</v>
      </c>
      <c r="N663">
        <f>SUMIFS(รายงานลูกหนี้!$G$2:$G$20000, รายงานลูกหนี้!$A$2:$A$20000, $A663, รายงานลูกหนี้!$K$2:$K$20000, "&gt;90")</f>
        <v>0</v>
      </c>
      <c r="O663">
        <f t="shared" si="53"/>
        <v>2160</v>
      </c>
      <c r="P663" s="17">
        <f t="shared" si="54"/>
        <v>0.25</v>
      </c>
    </row>
    <row r="664" spans="1:16" x14ac:dyDescent="0.2">
      <c r="A664" t="str">
        <v>86b411c8bc81d8f4c62cfedaca544485de068e19e5e5b1e90fc24e5c1d9fe2fc</v>
      </c>
      <c r="B664">
        <f>COUNTIF(รายงานลูกหนี้!$A:$A,A664)</f>
        <v>2</v>
      </c>
      <c r="C664">
        <f>COUNTIFS(รายงานลูกหนี้!$A:$A,A664,รายงานลูกหนี้!$K:$K,"&gt;0")</f>
        <v>2</v>
      </c>
      <c r="D664">
        <f>SUMIF(รายงานลูกหนี้!$A:$A,A664,รายงานลูกหนี้!$K:$K)</f>
        <v>28</v>
      </c>
      <c r="E664">
        <f>_xlfn.MAXIFS(รายงานลูกหนี้!$K:$K,รายงานลูกหนี้!$A:$A,A664)</f>
        <v>15</v>
      </c>
      <c r="F664" s="17">
        <f t="shared" si="50"/>
        <v>1</v>
      </c>
      <c r="G664" t="str">
        <f t="shared" si="51"/>
        <v>ค้างชำระ 1 - 30 วัน</v>
      </c>
      <c r="H664" t="str">
        <f t="shared" si="52"/>
        <v>ลูกหนี้ชั้นดี</v>
      </c>
      <c r="I664" s="17" cm="1">
        <f t="array" ref="I664">_xlfn.IFS(D664=0,0%, D664&lt;=30,25%, D664&lt;=60,50%, D664&lt;=90,75%, D664&gt;90,100%)</f>
        <v>0.25</v>
      </c>
      <c r="J664">
        <f>SUMIFS(รายงานลูกหนี้!$G$2:$G$20000, รายงานลูกหนี้!$A$2:$A$20000, $A664, รายงานลูกหนี้!$K$2:$K$20000, 0)</f>
        <v>0</v>
      </c>
      <c r="K664">
        <f>SUMIFS(รายงานลูกหนี้!$G$2:$G$20000, รายงานลูกหนี้!$A$2:$A$20000, $A664, รายงานลูกหนี้!$K$2:$K$20000, "&gt;=1", รายงานลูกหนี้!$K$2:$K$20000, "&lt;=30")</f>
        <v>21650</v>
      </c>
      <c r="L664">
        <f>SUMIFS(รายงานลูกหนี้!$G$2:$G$20000, รายงานลูกหนี้!$A$2:$A$20000, $A664, รายงานลูกหนี้!$K$2:$K$20000, "&gt;=31", รายงานลูกหนี้!$K$2:$K$20000, "&lt;=60")</f>
        <v>0</v>
      </c>
      <c r="M664">
        <f>SUMIFS(รายงานลูกหนี้!$G$2:$G$20000, รายงานลูกหนี้!$A$2:$A$20000, $A664, รายงานลูกหนี้!$K$2:$K$20000, "&gt;=61", รายงานลูกหนี้!$K$2:$K$20000, "&lt;=90")</f>
        <v>0</v>
      </c>
      <c r="N664">
        <f>SUMIFS(รายงานลูกหนี้!$G$2:$G$20000, รายงานลูกหนี้!$A$2:$A$20000, $A664, รายงานลูกหนี้!$K$2:$K$20000, "&gt;90")</f>
        <v>0</v>
      </c>
      <c r="O664">
        <f t="shared" si="53"/>
        <v>21650</v>
      </c>
      <c r="P664" s="17">
        <f t="shared" si="54"/>
        <v>0.25</v>
      </c>
    </row>
    <row r="665" spans="1:16" x14ac:dyDescent="0.2">
      <c r="A665" t="str">
        <v>c6dffd5e457dcd3baf9a7fb28b6156522e7517752e595b71efbc727058823396</v>
      </c>
      <c r="B665">
        <f>COUNTIF(รายงานลูกหนี้!$A:$A,A665)</f>
        <v>2</v>
      </c>
      <c r="C665">
        <f>COUNTIFS(รายงานลูกหนี้!$A:$A,A665,รายงานลูกหนี้!$K:$K,"&gt;0")</f>
        <v>1</v>
      </c>
      <c r="D665">
        <f>SUMIF(รายงานลูกหนี้!$A:$A,A665,รายงานลูกหนี้!$K:$K)</f>
        <v>13</v>
      </c>
      <c r="E665">
        <f>_xlfn.MAXIFS(รายงานลูกหนี้!$K:$K,รายงานลูกหนี้!$A:$A,A665)</f>
        <v>13</v>
      </c>
      <c r="F665" s="17">
        <f t="shared" si="50"/>
        <v>0.5</v>
      </c>
      <c r="G665" t="str">
        <f t="shared" si="51"/>
        <v>ค้างชำระ 1 - 30 วัน</v>
      </c>
      <c r="H665" t="str">
        <f t="shared" si="52"/>
        <v>ลูกหนี้ชั้นดี</v>
      </c>
      <c r="I665" s="17" cm="1">
        <f t="array" ref="I665">_xlfn.IFS(D665=0,0%, D665&lt;=30,25%, D665&lt;=60,50%, D665&lt;=90,75%, D665&gt;90,100%)</f>
        <v>0.25</v>
      </c>
      <c r="J665">
        <f>SUMIFS(รายงานลูกหนี้!$G$2:$G$20000, รายงานลูกหนี้!$A$2:$A$20000, $A665, รายงานลูกหนี้!$K$2:$K$20000, 0)</f>
        <v>1760</v>
      </c>
      <c r="K665">
        <f>SUMIFS(รายงานลูกหนี้!$G$2:$G$20000, รายงานลูกหนี้!$A$2:$A$20000, $A665, รายงานลูกหนี้!$K$2:$K$20000, "&gt;=1", รายงานลูกหนี้!$K$2:$K$20000, "&lt;=30")</f>
        <v>4720</v>
      </c>
      <c r="L665">
        <f>SUMIFS(รายงานลูกหนี้!$G$2:$G$20000, รายงานลูกหนี้!$A$2:$A$20000, $A665, รายงานลูกหนี้!$K$2:$K$20000, "&gt;=31", รายงานลูกหนี้!$K$2:$K$20000, "&lt;=60")</f>
        <v>0</v>
      </c>
      <c r="M665">
        <f>SUMIFS(รายงานลูกหนี้!$G$2:$G$20000, รายงานลูกหนี้!$A$2:$A$20000, $A665, รายงานลูกหนี้!$K$2:$K$20000, "&gt;=61", รายงานลูกหนี้!$K$2:$K$20000, "&lt;=90")</f>
        <v>0</v>
      </c>
      <c r="N665">
        <f>SUMIFS(รายงานลูกหนี้!$G$2:$G$20000, รายงานลูกหนี้!$A$2:$A$20000, $A665, รายงานลูกหนี้!$K$2:$K$20000, "&gt;90")</f>
        <v>0</v>
      </c>
      <c r="O665">
        <f t="shared" si="53"/>
        <v>6480</v>
      </c>
      <c r="P665" s="17">
        <f t="shared" si="54"/>
        <v>0.18209876543209877</v>
      </c>
    </row>
    <row r="666" spans="1:16" x14ac:dyDescent="0.2">
      <c r="A666" t="str">
        <v>517703d5415074745a419b8874ab5f1acc0f003334c972b1b86caad8ae224e6e</v>
      </c>
      <c r="B666">
        <f>COUNTIF(รายงานลูกหนี้!$A:$A,A666)</f>
        <v>2</v>
      </c>
      <c r="C666">
        <f>COUNTIFS(รายงานลูกหนี้!$A:$A,A666,รายงานลูกหนี้!$K:$K,"&gt;0")</f>
        <v>0</v>
      </c>
      <c r="D666">
        <f>SUMIF(รายงานลูกหนี้!$A:$A,A666,รายงานลูกหนี้!$K:$K)</f>
        <v>0</v>
      </c>
      <c r="E666">
        <f>_xlfn.MAXIFS(รายงานลูกหนี้!$K:$K,รายงานลูกหนี้!$A:$A,A666)</f>
        <v>0</v>
      </c>
      <c r="F666" s="17">
        <f t="shared" si="50"/>
        <v>0</v>
      </c>
      <c r="G666" t="str">
        <f t="shared" si="51"/>
        <v>ชำระตรงเวลา</v>
      </c>
      <c r="H666" t="str">
        <f t="shared" si="52"/>
        <v>ลูกหนี้ชั้นดี</v>
      </c>
      <c r="I666" s="17" cm="1">
        <f t="array" ref="I666">_xlfn.IFS(D666=0,0%, D666&lt;=30,25%, D666&lt;=60,50%, D666&lt;=90,75%, D666&gt;90,100%)</f>
        <v>0</v>
      </c>
      <c r="J666">
        <f>SUMIFS(รายงานลูกหนี้!$G$2:$G$20000, รายงานลูกหนี้!$A$2:$A$20000, $A666, รายงานลูกหนี้!$K$2:$K$20000, 0)</f>
        <v>5080</v>
      </c>
      <c r="K666">
        <f>SUMIFS(รายงานลูกหนี้!$G$2:$G$20000, รายงานลูกหนี้!$A$2:$A$20000, $A666, รายงานลูกหนี้!$K$2:$K$20000, "&gt;=1", รายงานลูกหนี้!$K$2:$K$20000, "&lt;=30")</f>
        <v>0</v>
      </c>
      <c r="L666">
        <f>SUMIFS(รายงานลูกหนี้!$G$2:$G$20000, รายงานลูกหนี้!$A$2:$A$20000, $A666, รายงานลูกหนี้!$K$2:$K$20000, "&gt;=31", รายงานลูกหนี้!$K$2:$K$20000, "&lt;=60")</f>
        <v>0</v>
      </c>
      <c r="M666">
        <f>SUMIFS(รายงานลูกหนี้!$G$2:$G$20000, รายงานลูกหนี้!$A$2:$A$20000, $A666, รายงานลูกหนี้!$K$2:$K$20000, "&gt;=61", รายงานลูกหนี้!$K$2:$K$20000, "&lt;=90")</f>
        <v>0</v>
      </c>
      <c r="N666">
        <f>SUMIFS(รายงานลูกหนี้!$G$2:$G$20000, รายงานลูกหนี้!$A$2:$A$20000, $A666, รายงานลูกหนี้!$K$2:$K$20000, "&gt;90")</f>
        <v>0</v>
      </c>
      <c r="O666">
        <f t="shared" si="53"/>
        <v>5080</v>
      </c>
      <c r="P666" s="17">
        <f t="shared" si="54"/>
        <v>0</v>
      </c>
    </row>
    <row r="667" spans="1:16" x14ac:dyDescent="0.2">
      <c r="A667" t="str">
        <v>48d7d0c0a5980e63946d1cca386c754a0c79f0eda027047296472a23196cce5f</v>
      </c>
      <c r="B667">
        <f>COUNTIF(รายงานลูกหนี้!$A:$A,A667)</f>
        <v>1</v>
      </c>
      <c r="C667">
        <f>COUNTIFS(รายงานลูกหนี้!$A:$A,A667,รายงานลูกหนี้!$K:$K,"&gt;0")</f>
        <v>1</v>
      </c>
      <c r="D667">
        <f>SUMIF(รายงานลูกหนี้!$A:$A,A667,รายงานลูกหนี้!$K:$K)</f>
        <v>2</v>
      </c>
      <c r="E667">
        <f>_xlfn.MAXIFS(รายงานลูกหนี้!$K:$K,รายงานลูกหนี้!$A:$A,A667)</f>
        <v>2</v>
      </c>
      <c r="F667" s="17">
        <f t="shared" si="50"/>
        <v>1</v>
      </c>
      <c r="G667" t="str">
        <f t="shared" si="51"/>
        <v>ค้างชำระ 1 - 30 วัน</v>
      </c>
      <c r="H667" t="str">
        <f t="shared" si="52"/>
        <v>ลูกหนี้ชั้นดี</v>
      </c>
      <c r="I667" s="17" cm="1">
        <f t="array" ref="I667">_xlfn.IFS(D667=0,0%, D667&lt;=30,25%, D667&lt;=60,50%, D667&lt;=90,75%, D667&gt;90,100%)</f>
        <v>0.25</v>
      </c>
      <c r="J667">
        <f>SUMIFS(รายงานลูกหนี้!$G$2:$G$20000, รายงานลูกหนี้!$A$2:$A$20000, $A667, รายงานลูกหนี้!$K$2:$K$20000, 0)</f>
        <v>0</v>
      </c>
      <c r="K667">
        <f>SUMIFS(รายงานลูกหนี้!$G$2:$G$20000, รายงานลูกหนี้!$A$2:$A$20000, $A667, รายงานลูกหนี้!$K$2:$K$20000, "&gt;=1", รายงานลูกหนี้!$K$2:$K$20000, "&lt;=30")</f>
        <v>960</v>
      </c>
      <c r="L667">
        <f>SUMIFS(รายงานลูกหนี้!$G$2:$G$20000, รายงานลูกหนี้!$A$2:$A$20000, $A667, รายงานลูกหนี้!$K$2:$K$20000, "&gt;=31", รายงานลูกหนี้!$K$2:$K$20000, "&lt;=60")</f>
        <v>0</v>
      </c>
      <c r="M667">
        <f>SUMIFS(รายงานลูกหนี้!$G$2:$G$20000, รายงานลูกหนี้!$A$2:$A$20000, $A667, รายงานลูกหนี้!$K$2:$K$20000, "&gt;=61", รายงานลูกหนี้!$K$2:$K$20000, "&lt;=90")</f>
        <v>0</v>
      </c>
      <c r="N667">
        <f>SUMIFS(รายงานลูกหนี้!$G$2:$G$20000, รายงานลูกหนี้!$A$2:$A$20000, $A667, รายงานลูกหนี้!$K$2:$K$20000, "&gt;90")</f>
        <v>0</v>
      </c>
      <c r="O667">
        <f t="shared" si="53"/>
        <v>960</v>
      </c>
      <c r="P667" s="17">
        <f t="shared" si="54"/>
        <v>0.25</v>
      </c>
    </row>
    <row r="668" spans="1:16" x14ac:dyDescent="0.2">
      <c r="A668" t="str">
        <v>302c41ac94e36dc2fa23788759fe3ad9d54de676ec1720eb0a74f7fd094f3adc</v>
      </c>
      <c r="B668">
        <f>COUNTIF(รายงานลูกหนี้!$A:$A,A668)</f>
        <v>1</v>
      </c>
      <c r="C668">
        <f>COUNTIFS(รายงานลูกหนี้!$A:$A,A668,รายงานลูกหนี้!$K:$K,"&gt;0")</f>
        <v>1</v>
      </c>
      <c r="D668">
        <f>SUMIF(รายงานลูกหนี้!$A:$A,A668,รายงานลูกหนี้!$K:$K)</f>
        <v>2</v>
      </c>
      <c r="E668">
        <f>_xlfn.MAXIFS(รายงานลูกหนี้!$K:$K,รายงานลูกหนี้!$A:$A,A668)</f>
        <v>2</v>
      </c>
      <c r="F668" s="17">
        <f t="shared" si="50"/>
        <v>1</v>
      </c>
      <c r="G668" t="str">
        <f t="shared" si="51"/>
        <v>ค้างชำระ 1 - 30 วัน</v>
      </c>
      <c r="H668" t="str">
        <f t="shared" si="52"/>
        <v>ลูกหนี้ชั้นดี</v>
      </c>
      <c r="I668" s="17" cm="1">
        <f t="array" ref="I668">_xlfn.IFS(D668=0,0%, D668&lt;=30,25%, D668&lt;=60,50%, D668&lt;=90,75%, D668&gt;90,100%)</f>
        <v>0.25</v>
      </c>
      <c r="J668">
        <f>SUMIFS(รายงานลูกหนี้!$G$2:$G$20000, รายงานลูกหนี้!$A$2:$A$20000, $A668, รายงานลูกหนี้!$K$2:$K$20000, 0)</f>
        <v>0</v>
      </c>
      <c r="K668">
        <f>SUMIFS(รายงานลูกหนี้!$G$2:$G$20000, รายงานลูกหนี้!$A$2:$A$20000, $A668, รายงานลูกหนี้!$K$2:$K$20000, "&gt;=1", รายงานลูกหนี้!$K$2:$K$20000, "&lt;=30")</f>
        <v>4615</v>
      </c>
      <c r="L668">
        <f>SUMIFS(รายงานลูกหนี้!$G$2:$G$20000, รายงานลูกหนี้!$A$2:$A$20000, $A668, รายงานลูกหนี้!$K$2:$K$20000, "&gt;=31", รายงานลูกหนี้!$K$2:$K$20000, "&lt;=60")</f>
        <v>0</v>
      </c>
      <c r="M668">
        <f>SUMIFS(รายงานลูกหนี้!$G$2:$G$20000, รายงานลูกหนี้!$A$2:$A$20000, $A668, รายงานลูกหนี้!$K$2:$K$20000, "&gt;=61", รายงานลูกหนี้!$K$2:$K$20000, "&lt;=90")</f>
        <v>0</v>
      </c>
      <c r="N668">
        <f>SUMIFS(รายงานลูกหนี้!$G$2:$G$20000, รายงานลูกหนี้!$A$2:$A$20000, $A668, รายงานลูกหนี้!$K$2:$K$20000, "&gt;90")</f>
        <v>0</v>
      </c>
      <c r="O668">
        <f t="shared" si="53"/>
        <v>4615</v>
      </c>
      <c r="P668" s="17">
        <f t="shared" si="54"/>
        <v>0.25</v>
      </c>
    </row>
    <row r="669" spans="1:16" x14ac:dyDescent="0.2">
      <c r="A669" t="str">
        <v>82eb64b00f839cb718e0fbea5d405172cba324f0cb11057099c2ecb24b9ad1f4</v>
      </c>
      <c r="B669">
        <f>COUNTIF(รายงานลูกหนี้!$A:$A,A669)</f>
        <v>1</v>
      </c>
      <c r="C669">
        <f>COUNTIFS(รายงานลูกหนี้!$A:$A,A669,รายงานลูกหนี้!$K:$K,"&gt;0")</f>
        <v>0</v>
      </c>
      <c r="D669">
        <f>SUMIF(รายงานลูกหนี้!$A:$A,A669,รายงานลูกหนี้!$K:$K)</f>
        <v>0</v>
      </c>
      <c r="E669">
        <f>_xlfn.MAXIFS(รายงานลูกหนี้!$K:$K,รายงานลูกหนี้!$A:$A,A669)</f>
        <v>0</v>
      </c>
      <c r="F669" s="17">
        <f t="shared" si="50"/>
        <v>0</v>
      </c>
      <c r="G669" t="str">
        <f t="shared" si="51"/>
        <v>ชำระตรงเวลา</v>
      </c>
      <c r="H669" t="str">
        <f t="shared" si="52"/>
        <v>ลูกหนี้ชั้นดี</v>
      </c>
      <c r="I669" s="17" cm="1">
        <f t="array" ref="I669">_xlfn.IFS(D669=0,0%, D669&lt;=30,25%, D669&lt;=60,50%, D669&lt;=90,75%, D669&gt;90,100%)</f>
        <v>0</v>
      </c>
      <c r="J669">
        <f>SUMIFS(รายงานลูกหนี้!$G$2:$G$20000, รายงานลูกหนี้!$A$2:$A$20000, $A669, รายงานลูกหนี้!$K$2:$K$20000, 0)</f>
        <v>1290</v>
      </c>
      <c r="K669">
        <f>SUMIFS(รายงานลูกหนี้!$G$2:$G$20000, รายงานลูกหนี้!$A$2:$A$20000, $A669, รายงานลูกหนี้!$K$2:$K$20000, "&gt;=1", รายงานลูกหนี้!$K$2:$K$20000, "&lt;=30")</f>
        <v>0</v>
      </c>
      <c r="L669">
        <f>SUMIFS(รายงานลูกหนี้!$G$2:$G$20000, รายงานลูกหนี้!$A$2:$A$20000, $A669, รายงานลูกหนี้!$K$2:$K$20000, "&gt;=31", รายงานลูกหนี้!$K$2:$K$20000, "&lt;=60")</f>
        <v>0</v>
      </c>
      <c r="M669">
        <f>SUMIFS(รายงานลูกหนี้!$G$2:$G$20000, รายงานลูกหนี้!$A$2:$A$20000, $A669, รายงานลูกหนี้!$K$2:$K$20000, "&gt;=61", รายงานลูกหนี้!$K$2:$K$20000, "&lt;=90")</f>
        <v>0</v>
      </c>
      <c r="N669">
        <f>SUMIFS(รายงานลูกหนี้!$G$2:$G$20000, รายงานลูกหนี้!$A$2:$A$20000, $A669, รายงานลูกหนี้!$K$2:$K$20000, "&gt;90")</f>
        <v>0</v>
      </c>
      <c r="O669">
        <f t="shared" si="53"/>
        <v>1290</v>
      </c>
      <c r="P669" s="17">
        <f t="shared" si="54"/>
        <v>0</v>
      </c>
    </row>
    <row r="670" spans="1:16" x14ac:dyDescent="0.2">
      <c r="A670" t="str">
        <v>8a4efed10cabcce22c4a323d0813d1bd6fdc839215ac18c7a7cd04eeb5f17a7e</v>
      </c>
      <c r="B670">
        <f>COUNTIF(รายงานลูกหนี้!$A:$A,A670)</f>
        <v>2</v>
      </c>
      <c r="C670">
        <f>COUNTIFS(รายงานลูกหนี้!$A:$A,A670,รายงานลูกหนี้!$K:$K,"&gt;0")</f>
        <v>2</v>
      </c>
      <c r="D670">
        <f>SUMIF(รายงานลูกหนี้!$A:$A,A670,รายงานลูกหนี้!$K:$K)</f>
        <v>3</v>
      </c>
      <c r="E670">
        <f>_xlfn.MAXIFS(รายงานลูกหนี้!$K:$K,รายงานลูกหนี้!$A:$A,A670)</f>
        <v>2</v>
      </c>
      <c r="F670" s="17">
        <f t="shared" si="50"/>
        <v>1</v>
      </c>
      <c r="G670" t="str">
        <f t="shared" si="51"/>
        <v>ค้างชำระ 1 - 30 วัน</v>
      </c>
      <c r="H670" t="str">
        <f t="shared" si="52"/>
        <v>ลูกหนี้ชั้นดี</v>
      </c>
      <c r="I670" s="17" cm="1">
        <f t="array" ref="I670">_xlfn.IFS(D670=0,0%, D670&lt;=30,25%, D670&lt;=60,50%, D670&lt;=90,75%, D670&gt;90,100%)</f>
        <v>0.25</v>
      </c>
      <c r="J670">
        <f>SUMIFS(รายงานลูกหนี้!$G$2:$G$20000, รายงานลูกหนี้!$A$2:$A$20000, $A670, รายงานลูกหนี้!$K$2:$K$20000, 0)</f>
        <v>0</v>
      </c>
      <c r="K670">
        <f>SUMIFS(รายงานลูกหนี้!$G$2:$G$20000, รายงานลูกหนี้!$A$2:$A$20000, $A670, รายงานลูกหนี้!$K$2:$K$20000, "&gt;=1", รายงานลูกหนี้!$K$2:$K$20000, "&lt;=30")</f>
        <v>21170</v>
      </c>
      <c r="L670">
        <f>SUMIFS(รายงานลูกหนี้!$G$2:$G$20000, รายงานลูกหนี้!$A$2:$A$20000, $A670, รายงานลูกหนี้!$K$2:$K$20000, "&gt;=31", รายงานลูกหนี้!$K$2:$K$20000, "&lt;=60")</f>
        <v>0</v>
      </c>
      <c r="M670">
        <f>SUMIFS(รายงานลูกหนี้!$G$2:$G$20000, รายงานลูกหนี้!$A$2:$A$20000, $A670, รายงานลูกหนี้!$K$2:$K$20000, "&gt;=61", รายงานลูกหนี้!$K$2:$K$20000, "&lt;=90")</f>
        <v>0</v>
      </c>
      <c r="N670">
        <f>SUMIFS(รายงานลูกหนี้!$G$2:$G$20000, รายงานลูกหนี้!$A$2:$A$20000, $A670, รายงานลูกหนี้!$K$2:$K$20000, "&gt;90")</f>
        <v>0</v>
      </c>
      <c r="O670">
        <f t="shared" si="53"/>
        <v>21170</v>
      </c>
      <c r="P670" s="17">
        <f t="shared" si="54"/>
        <v>0.25</v>
      </c>
    </row>
    <row r="671" spans="1:16" x14ac:dyDescent="0.2">
      <c r="A671" t="str">
        <v>671d1981111cb29713aeb675fc405fbbb9419479984e5e7b29aafd13dc60b5c3</v>
      </c>
      <c r="B671">
        <f>COUNTIF(รายงานลูกหนี้!$A:$A,A671)</f>
        <v>1</v>
      </c>
      <c r="C671">
        <f>COUNTIFS(รายงานลูกหนี้!$A:$A,A671,รายงานลูกหนี้!$K:$K,"&gt;0")</f>
        <v>1</v>
      </c>
      <c r="D671">
        <f>SUMIF(รายงานลูกหนี้!$A:$A,A671,รายงานลูกหนี้!$K:$K)</f>
        <v>13</v>
      </c>
      <c r="E671">
        <f>_xlfn.MAXIFS(รายงานลูกหนี้!$K:$K,รายงานลูกหนี้!$A:$A,A671)</f>
        <v>13</v>
      </c>
      <c r="F671" s="17">
        <f t="shared" si="50"/>
        <v>1</v>
      </c>
      <c r="G671" t="str">
        <f t="shared" si="51"/>
        <v>ค้างชำระ 1 - 30 วัน</v>
      </c>
      <c r="H671" t="str">
        <f t="shared" si="52"/>
        <v>ลูกหนี้ชั้นดี</v>
      </c>
      <c r="I671" s="17" cm="1">
        <f t="array" ref="I671">_xlfn.IFS(D671=0,0%, D671&lt;=30,25%, D671&lt;=60,50%, D671&lt;=90,75%, D671&gt;90,100%)</f>
        <v>0.25</v>
      </c>
      <c r="J671">
        <f>SUMIFS(รายงานลูกหนี้!$G$2:$G$20000, รายงานลูกหนี้!$A$2:$A$20000, $A671, รายงานลูกหนี้!$K$2:$K$20000, 0)</f>
        <v>0</v>
      </c>
      <c r="K671">
        <f>SUMIFS(รายงานลูกหนี้!$G$2:$G$20000, รายงานลูกหนี้!$A$2:$A$20000, $A671, รายงานลูกหนี้!$K$2:$K$20000, "&gt;=1", รายงานลูกหนี้!$K$2:$K$20000, "&lt;=30")</f>
        <v>300</v>
      </c>
      <c r="L671">
        <f>SUMIFS(รายงานลูกหนี้!$G$2:$G$20000, รายงานลูกหนี้!$A$2:$A$20000, $A671, รายงานลูกหนี้!$K$2:$K$20000, "&gt;=31", รายงานลูกหนี้!$K$2:$K$20000, "&lt;=60")</f>
        <v>0</v>
      </c>
      <c r="M671">
        <f>SUMIFS(รายงานลูกหนี้!$G$2:$G$20000, รายงานลูกหนี้!$A$2:$A$20000, $A671, รายงานลูกหนี้!$K$2:$K$20000, "&gt;=61", รายงานลูกหนี้!$K$2:$K$20000, "&lt;=90")</f>
        <v>0</v>
      </c>
      <c r="N671">
        <f>SUMIFS(รายงานลูกหนี้!$G$2:$G$20000, รายงานลูกหนี้!$A$2:$A$20000, $A671, รายงานลูกหนี้!$K$2:$K$20000, "&gt;90")</f>
        <v>0</v>
      </c>
      <c r="O671">
        <f t="shared" si="53"/>
        <v>300</v>
      </c>
      <c r="P671" s="17">
        <f t="shared" si="54"/>
        <v>0.25</v>
      </c>
    </row>
    <row r="672" spans="1:16" x14ac:dyDescent="0.2">
      <c r="A672" t="str">
        <v>2326fcc35ff79ff961f30747f2484d0fe28b88bafaa40eb92bc5021ae3252457</v>
      </c>
      <c r="B672">
        <f>COUNTIF(รายงานลูกหนี้!$A:$A,A672)</f>
        <v>1</v>
      </c>
      <c r="C672">
        <f>COUNTIFS(รายงานลูกหนี้!$A:$A,A672,รายงานลูกหนี้!$K:$K,"&gt;0")</f>
        <v>0</v>
      </c>
      <c r="D672">
        <f>SUMIF(รายงานลูกหนี้!$A:$A,A672,รายงานลูกหนี้!$K:$K)</f>
        <v>0</v>
      </c>
      <c r="E672">
        <f>_xlfn.MAXIFS(รายงานลูกหนี้!$K:$K,รายงานลูกหนี้!$A:$A,A672)</f>
        <v>0</v>
      </c>
      <c r="F672" s="17">
        <f t="shared" si="50"/>
        <v>0</v>
      </c>
      <c r="G672" t="str">
        <f t="shared" si="51"/>
        <v>ชำระตรงเวลา</v>
      </c>
      <c r="H672" t="str">
        <f t="shared" si="52"/>
        <v>ลูกหนี้ชั้นดี</v>
      </c>
      <c r="I672" s="17" cm="1">
        <f t="array" ref="I672">_xlfn.IFS(D672=0,0%, D672&lt;=30,25%, D672&lt;=60,50%, D672&lt;=90,75%, D672&gt;90,100%)</f>
        <v>0</v>
      </c>
      <c r="J672">
        <f>SUMIFS(รายงานลูกหนี้!$G$2:$G$20000, รายงานลูกหนี้!$A$2:$A$20000, $A672, รายงานลูกหนี้!$K$2:$K$20000, 0)</f>
        <v>7505</v>
      </c>
      <c r="K672">
        <f>SUMIFS(รายงานลูกหนี้!$G$2:$G$20000, รายงานลูกหนี้!$A$2:$A$20000, $A672, รายงานลูกหนี้!$K$2:$K$20000, "&gt;=1", รายงานลูกหนี้!$K$2:$K$20000, "&lt;=30")</f>
        <v>0</v>
      </c>
      <c r="L672">
        <f>SUMIFS(รายงานลูกหนี้!$G$2:$G$20000, รายงานลูกหนี้!$A$2:$A$20000, $A672, รายงานลูกหนี้!$K$2:$K$20000, "&gt;=31", รายงานลูกหนี้!$K$2:$K$20000, "&lt;=60")</f>
        <v>0</v>
      </c>
      <c r="M672">
        <f>SUMIFS(รายงานลูกหนี้!$G$2:$G$20000, รายงานลูกหนี้!$A$2:$A$20000, $A672, รายงานลูกหนี้!$K$2:$K$20000, "&gt;=61", รายงานลูกหนี้!$K$2:$K$20000, "&lt;=90")</f>
        <v>0</v>
      </c>
      <c r="N672">
        <f>SUMIFS(รายงานลูกหนี้!$G$2:$G$20000, รายงานลูกหนี้!$A$2:$A$20000, $A672, รายงานลูกหนี้!$K$2:$K$20000, "&gt;90")</f>
        <v>0</v>
      </c>
      <c r="O672">
        <f t="shared" si="53"/>
        <v>7505</v>
      </c>
      <c r="P672" s="17">
        <f t="shared" si="54"/>
        <v>0</v>
      </c>
    </row>
    <row r="673" spans="1:16" x14ac:dyDescent="0.2">
      <c r="A673" t="str">
        <v>2d79dd22c4b9b045a1ab1f5a9a1c9de931c6e8c65278ba63b8bd86769dbca591</v>
      </c>
      <c r="B673">
        <f>COUNTIF(รายงานลูกหนี้!$A:$A,A673)</f>
        <v>6</v>
      </c>
      <c r="C673">
        <f>COUNTIFS(รายงานลูกหนี้!$A:$A,A673,รายงานลูกหนี้!$K:$K,"&gt;0")</f>
        <v>5</v>
      </c>
      <c r="D673">
        <f>SUMIF(รายงานลูกหนี้!$A:$A,A673,รายงานลูกหนี้!$K:$K)</f>
        <v>16</v>
      </c>
      <c r="E673">
        <f>_xlfn.MAXIFS(รายงานลูกหนี้!$K:$K,รายงานลูกหนี้!$A:$A,A673)</f>
        <v>4</v>
      </c>
      <c r="F673" s="17">
        <f t="shared" si="50"/>
        <v>0.83333333333333337</v>
      </c>
      <c r="G673" t="str">
        <f t="shared" si="51"/>
        <v>ค้างชำระ 1 - 30 วัน</v>
      </c>
      <c r="H673" t="str">
        <f t="shared" si="52"/>
        <v>ลูกหนี้ชั้นดี</v>
      </c>
      <c r="I673" s="17" cm="1">
        <f t="array" ref="I673">_xlfn.IFS(D673=0,0%, D673&lt;=30,25%, D673&lt;=60,50%, D673&lt;=90,75%, D673&gt;90,100%)</f>
        <v>0.25</v>
      </c>
      <c r="J673">
        <f>SUMIFS(รายงานลูกหนี้!$G$2:$G$20000, รายงานลูกหนี้!$A$2:$A$20000, $A673, รายงานลูกหนี้!$K$2:$K$20000, 0)</f>
        <v>1849</v>
      </c>
      <c r="K673">
        <f>SUMIFS(รายงานลูกหนี้!$G$2:$G$20000, รายงานลูกหนี้!$A$2:$A$20000, $A673, รายงานลูกหนี้!$K$2:$K$20000, "&gt;=1", รายงานลูกหนี้!$K$2:$K$20000, "&lt;=30")</f>
        <v>55430</v>
      </c>
      <c r="L673">
        <f>SUMIFS(รายงานลูกหนี้!$G$2:$G$20000, รายงานลูกหนี้!$A$2:$A$20000, $A673, รายงานลูกหนี้!$K$2:$K$20000, "&gt;=31", รายงานลูกหนี้!$K$2:$K$20000, "&lt;=60")</f>
        <v>0</v>
      </c>
      <c r="M673">
        <f>SUMIFS(รายงานลูกหนี้!$G$2:$G$20000, รายงานลูกหนี้!$A$2:$A$20000, $A673, รายงานลูกหนี้!$K$2:$K$20000, "&gt;=61", รายงานลูกหนี้!$K$2:$K$20000, "&lt;=90")</f>
        <v>0</v>
      </c>
      <c r="N673">
        <f>SUMIFS(รายงานลูกหนี้!$G$2:$G$20000, รายงานลูกหนี้!$A$2:$A$20000, $A673, รายงานลูกหนี้!$K$2:$K$20000, "&gt;90")</f>
        <v>0</v>
      </c>
      <c r="O673">
        <f t="shared" si="53"/>
        <v>57279</v>
      </c>
      <c r="P673" s="17">
        <f t="shared" si="54"/>
        <v>0.24192985212730669</v>
      </c>
    </row>
    <row r="674" spans="1:16" x14ac:dyDescent="0.2">
      <c r="A674" t="str">
        <v>b135f660ca05c99c87a21c278a2019e94936e06335686e0acab8b8d80902a167</v>
      </c>
      <c r="B674">
        <f>COUNTIF(รายงานลูกหนี้!$A:$A,A674)</f>
        <v>1</v>
      </c>
      <c r="C674">
        <f>COUNTIFS(รายงานลูกหนี้!$A:$A,A674,รายงานลูกหนี้!$K:$K,"&gt;0")</f>
        <v>1</v>
      </c>
      <c r="D674">
        <f>SUMIF(รายงานลูกหนี้!$A:$A,A674,รายงานลูกหนี้!$K:$K)</f>
        <v>4</v>
      </c>
      <c r="E674">
        <f>_xlfn.MAXIFS(รายงานลูกหนี้!$K:$K,รายงานลูกหนี้!$A:$A,A674)</f>
        <v>4</v>
      </c>
      <c r="F674" s="17">
        <f t="shared" si="50"/>
        <v>1</v>
      </c>
      <c r="G674" t="str">
        <f t="shared" si="51"/>
        <v>ค้างชำระ 1 - 30 วัน</v>
      </c>
      <c r="H674" t="str">
        <f t="shared" si="52"/>
        <v>ลูกหนี้ชั้นดี</v>
      </c>
      <c r="I674" s="17" cm="1">
        <f t="array" ref="I674">_xlfn.IFS(D674=0,0%, D674&lt;=30,25%, D674&lt;=60,50%, D674&lt;=90,75%, D674&gt;90,100%)</f>
        <v>0.25</v>
      </c>
      <c r="J674">
        <f>SUMIFS(รายงานลูกหนี้!$G$2:$G$20000, รายงานลูกหนี้!$A$2:$A$20000, $A674, รายงานลูกหนี้!$K$2:$K$20000, 0)</f>
        <v>0</v>
      </c>
      <c r="K674">
        <f>SUMIFS(รายงานลูกหนี้!$G$2:$G$20000, รายงานลูกหนี้!$A$2:$A$20000, $A674, รายงานลูกหนี้!$K$2:$K$20000, "&gt;=1", รายงานลูกหนี้!$K$2:$K$20000, "&lt;=30")</f>
        <v>3540</v>
      </c>
      <c r="L674">
        <f>SUMIFS(รายงานลูกหนี้!$G$2:$G$20000, รายงานลูกหนี้!$A$2:$A$20000, $A674, รายงานลูกหนี้!$K$2:$K$20000, "&gt;=31", รายงานลูกหนี้!$K$2:$K$20000, "&lt;=60")</f>
        <v>0</v>
      </c>
      <c r="M674">
        <f>SUMIFS(รายงานลูกหนี้!$G$2:$G$20000, รายงานลูกหนี้!$A$2:$A$20000, $A674, รายงานลูกหนี้!$K$2:$K$20000, "&gt;=61", รายงานลูกหนี้!$K$2:$K$20000, "&lt;=90")</f>
        <v>0</v>
      </c>
      <c r="N674">
        <f>SUMIFS(รายงานลูกหนี้!$G$2:$G$20000, รายงานลูกหนี้!$A$2:$A$20000, $A674, รายงานลูกหนี้!$K$2:$K$20000, "&gt;90")</f>
        <v>0</v>
      </c>
      <c r="O674">
        <f t="shared" si="53"/>
        <v>3540</v>
      </c>
      <c r="P674" s="17">
        <f t="shared" si="54"/>
        <v>0.25</v>
      </c>
    </row>
    <row r="675" spans="1:16" x14ac:dyDescent="0.2">
      <c r="A675" t="str">
        <v>122f427aa72b12ba9c5e3b4531d741b5fcf61d4f5699b14cab94fa1cc3a358c3</v>
      </c>
      <c r="B675">
        <f>COUNTIF(รายงานลูกหนี้!$A:$A,A675)</f>
        <v>2</v>
      </c>
      <c r="C675">
        <f>COUNTIFS(รายงานลูกหนี้!$A:$A,A675,รายงานลูกหนี้!$K:$K,"&gt;0")</f>
        <v>1</v>
      </c>
      <c r="D675">
        <f>SUMIF(รายงานลูกหนี้!$A:$A,A675,รายงานลูกหนี้!$K:$K)</f>
        <v>10</v>
      </c>
      <c r="E675">
        <f>_xlfn.MAXIFS(รายงานลูกหนี้!$K:$K,รายงานลูกหนี้!$A:$A,A675)</f>
        <v>10</v>
      </c>
      <c r="F675" s="17">
        <f t="shared" si="50"/>
        <v>0.5</v>
      </c>
      <c r="G675" t="str">
        <f t="shared" si="51"/>
        <v>ค้างชำระ 1 - 30 วัน</v>
      </c>
      <c r="H675" t="str">
        <f t="shared" si="52"/>
        <v>ลูกหนี้ชั้นดี</v>
      </c>
      <c r="I675" s="17" cm="1">
        <f t="array" ref="I675">_xlfn.IFS(D675=0,0%, D675&lt;=30,25%, D675&lt;=60,50%, D675&lt;=90,75%, D675&gt;90,100%)</f>
        <v>0.25</v>
      </c>
      <c r="J675">
        <f>SUMIFS(รายงานลูกหนี้!$G$2:$G$20000, รายงานลูกหนี้!$A$2:$A$20000, $A675, รายงานลูกหนี้!$K$2:$K$20000, 0)</f>
        <v>20120</v>
      </c>
      <c r="K675">
        <f>SUMIFS(รายงานลูกหนี้!$G$2:$G$20000, รายงานลูกหนี้!$A$2:$A$20000, $A675, รายงานลูกหนี้!$K$2:$K$20000, "&gt;=1", รายงานลูกหนี้!$K$2:$K$20000, "&lt;=30")</f>
        <v>14070</v>
      </c>
      <c r="L675">
        <f>SUMIFS(รายงานลูกหนี้!$G$2:$G$20000, รายงานลูกหนี้!$A$2:$A$20000, $A675, รายงานลูกหนี้!$K$2:$K$20000, "&gt;=31", รายงานลูกหนี้!$K$2:$K$20000, "&lt;=60")</f>
        <v>0</v>
      </c>
      <c r="M675">
        <f>SUMIFS(รายงานลูกหนี้!$G$2:$G$20000, รายงานลูกหนี้!$A$2:$A$20000, $A675, รายงานลูกหนี้!$K$2:$K$20000, "&gt;=61", รายงานลูกหนี้!$K$2:$K$20000, "&lt;=90")</f>
        <v>0</v>
      </c>
      <c r="N675">
        <f>SUMIFS(รายงานลูกหนี้!$G$2:$G$20000, รายงานลูกหนี้!$A$2:$A$20000, $A675, รายงานลูกหนี้!$K$2:$K$20000, "&gt;90")</f>
        <v>0</v>
      </c>
      <c r="O675">
        <f t="shared" si="53"/>
        <v>34190</v>
      </c>
      <c r="P675" s="17">
        <f t="shared" si="54"/>
        <v>0.10288095934483767</v>
      </c>
    </row>
    <row r="676" spans="1:16" x14ac:dyDescent="0.2">
      <c r="A676" t="str">
        <v>9fff8bcd7035f8170051efea36be6ca4cd34bb934e6dba8b70c063eb85e8a255</v>
      </c>
      <c r="B676">
        <f>COUNTIF(รายงานลูกหนี้!$A:$A,A676)</f>
        <v>2</v>
      </c>
      <c r="C676">
        <f>COUNTIFS(รายงานลูกหนี้!$A:$A,A676,รายงานลูกหนี้!$K:$K,"&gt;0")</f>
        <v>2</v>
      </c>
      <c r="D676">
        <f>SUMIF(รายงานลูกหนี้!$A:$A,A676,รายงานลูกหนี้!$K:$K)</f>
        <v>7</v>
      </c>
      <c r="E676">
        <f>_xlfn.MAXIFS(รายงานลูกหนี้!$K:$K,รายงานลูกหนี้!$A:$A,A676)</f>
        <v>4</v>
      </c>
      <c r="F676" s="17">
        <f t="shared" si="50"/>
        <v>1</v>
      </c>
      <c r="G676" t="str">
        <f t="shared" si="51"/>
        <v>ค้างชำระ 1 - 30 วัน</v>
      </c>
      <c r="H676" t="str">
        <f t="shared" si="52"/>
        <v>ลูกหนี้ชั้นดี</v>
      </c>
      <c r="I676" s="17" cm="1">
        <f t="array" ref="I676">_xlfn.IFS(D676=0,0%, D676&lt;=30,25%, D676&lt;=60,50%, D676&lt;=90,75%, D676&gt;90,100%)</f>
        <v>0.25</v>
      </c>
      <c r="J676">
        <f>SUMIFS(รายงานลูกหนี้!$G$2:$G$20000, รายงานลูกหนี้!$A$2:$A$20000, $A676, รายงานลูกหนี้!$K$2:$K$20000, 0)</f>
        <v>0</v>
      </c>
      <c r="K676">
        <f>SUMIFS(รายงานลูกหนี้!$G$2:$G$20000, รายงานลูกหนี้!$A$2:$A$20000, $A676, รายงานลูกหนี้!$K$2:$K$20000, "&gt;=1", รายงานลูกหนี้!$K$2:$K$20000, "&lt;=30")</f>
        <v>8223</v>
      </c>
      <c r="L676">
        <f>SUMIFS(รายงานลูกหนี้!$G$2:$G$20000, รายงานลูกหนี้!$A$2:$A$20000, $A676, รายงานลูกหนี้!$K$2:$K$20000, "&gt;=31", รายงานลูกหนี้!$K$2:$K$20000, "&lt;=60")</f>
        <v>0</v>
      </c>
      <c r="M676">
        <f>SUMIFS(รายงานลูกหนี้!$G$2:$G$20000, รายงานลูกหนี้!$A$2:$A$20000, $A676, รายงานลูกหนี้!$K$2:$K$20000, "&gt;=61", รายงานลูกหนี้!$K$2:$K$20000, "&lt;=90")</f>
        <v>0</v>
      </c>
      <c r="N676">
        <f>SUMIFS(รายงานลูกหนี้!$G$2:$G$20000, รายงานลูกหนี้!$A$2:$A$20000, $A676, รายงานลูกหนี้!$K$2:$K$20000, "&gt;90")</f>
        <v>0</v>
      </c>
      <c r="O676">
        <f t="shared" si="53"/>
        <v>8223</v>
      </c>
      <c r="P676" s="17">
        <f t="shared" si="54"/>
        <v>0.25</v>
      </c>
    </row>
    <row r="677" spans="1:16" x14ac:dyDescent="0.2">
      <c r="A677" t="str">
        <v>f78eb94222459d1c0ec7db54c1f2e1dadb5ffe41b5a40540c7b8a0acd95dafb5</v>
      </c>
      <c r="B677">
        <f>COUNTIF(รายงานลูกหนี้!$A:$A,A677)</f>
        <v>1</v>
      </c>
      <c r="C677">
        <f>COUNTIFS(รายงานลูกหนี้!$A:$A,A677,รายงานลูกหนี้!$K:$K,"&gt;0")</f>
        <v>1</v>
      </c>
      <c r="D677">
        <f>SUMIF(รายงานลูกหนี้!$A:$A,A677,รายงานลูกหนี้!$K:$K)</f>
        <v>1</v>
      </c>
      <c r="E677">
        <f>_xlfn.MAXIFS(รายงานลูกหนี้!$K:$K,รายงานลูกหนี้!$A:$A,A677)</f>
        <v>1</v>
      </c>
      <c r="F677" s="17">
        <f t="shared" si="50"/>
        <v>1</v>
      </c>
      <c r="G677" t="str">
        <f t="shared" si="51"/>
        <v>ค้างชำระ 1 - 30 วัน</v>
      </c>
      <c r="H677" t="str">
        <f t="shared" si="52"/>
        <v>ลูกหนี้ชั้นดี</v>
      </c>
      <c r="I677" s="17" cm="1">
        <f t="array" ref="I677">_xlfn.IFS(D677=0,0%, D677&lt;=30,25%, D677&lt;=60,50%, D677&lt;=90,75%, D677&gt;90,100%)</f>
        <v>0.25</v>
      </c>
      <c r="J677">
        <f>SUMIFS(รายงานลูกหนี้!$G$2:$G$20000, รายงานลูกหนี้!$A$2:$A$20000, $A677, รายงานลูกหนี้!$K$2:$K$20000, 0)</f>
        <v>0</v>
      </c>
      <c r="K677">
        <f>SUMIFS(รายงานลูกหนี้!$G$2:$G$20000, รายงานลูกหนี้!$A$2:$A$20000, $A677, รายงานลูกหนี้!$K$2:$K$20000, "&gt;=1", รายงานลูกหนี้!$K$2:$K$20000, "&lt;=30")</f>
        <v>11050</v>
      </c>
      <c r="L677">
        <f>SUMIFS(รายงานลูกหนี้!$G$2:$G$20000, รายงานลูกหนี้!$A$2:$A$20000, $A677, รายงานลูกหนี้!$K$2:$K$20000, "&gt;=31", รายงานลูกหนี้!$K$2:$K$20000, "&lt;=60")</f>
        <v>0</v>
      </c>
      <c r="M677">
        <f>SUMIFS(รายงานลูกหนี้!$G$2:$G$20000, รายงานลูกหนี้!$A$2:$A$20000, $A677, รายงานลูกหนี้!$K$2:$K$20000, "&gt;=61", รายงานลูกหนี้!$K$2:$K$20000, "&lt;=90")</f>
        <v>0</v>
      </c>
      <c r="N677">
        <f>SUMIFS(รายงานลูกหนี้!$G$2:$G$20000, รายงานลูกหนี้!$A$2:$A$20000, $A677, รายงานลูกหนี้!$K$2:$K$20000, "&gt;90")</f>
        <v>0</v>
      </c>
      <c r="O677">
        <f t="shared" si="53"/>
        <v>11050</v>
      </c>
      <c r="P677" s="17">
        <f t="shared" si="54"/>
        <v>0.25</v>
      </c>
    </row>
    <row r="678" spans="1:16" x14ac:dyDescent="0.2">
      <c r="A678" t="str">
        <v>b70bb2591144fa5518682a2ca34dc746f61f1a48bf0580682d24f409f13072b2</v>
      </c>
      <c r="B678">
        <f>COUNTIF(รายงานลูกหนี้!$A:$A,A678)</f>
        <v>1</v>
      </c>
      <c r="C678">
        <f>COUNTIFS(รายงานลูกหนี้!$A:$A,A678,รายงานลูกหนี้!$K:$K,"&gt;0")</f>
        <v>1</v>
      </c>
      <c r="D678">
        <f>SUMIF(รายงานลูกหนี้!$A:$A,A678,รายงานลูกหนี้!$K:$K)</f>
        <v>1</v>
      </c>
      <c r="E678">
        <f>_xlfn.MAXIFS(รายงานลูกหนี้!$K:$K,รายงานลูกหนี้!$A:$A,A678)</f>
        <v>1</v>
      </c>
      <c r="F678" s="17">
        <f t="shared" si="50"/>
        <v>1</v>
      </c>
      <c r="G678" t="str">
        <f t="shared" si="51"/>
        <v>ค้างชำระ 1 - 30 วัน</v>
      </c>
      <c r="H678" t="str">
        <f t="shared" si="52"/>
        <v>ลูกหนี้ชั้นดี</v>
      </c>
      <c r="I678" s="17" cm="1">
        <f t="array" ref="I678">_xlfn.IFS(D678=0,0%, D678&lt;=30,25%, D678&lt;=60,50%, D678&lt;=90,75%, D678&gt;90,100%)</f>
        <v>0.25</v>
      </c>
      <c r="J678">
        <f>SUMIFS(รายงานลูกหนี้!$G$2:$G$20000, รายงานลูกหนี้!$A$2:$A$20000, $A678, รายงานลูกหนี้!$K$2:$K$20000, 0)</f>
        <v>0</v>
      </c>
      <c r="K678">
        <f>SUMIFS(รายงานลูกหนี้!$G$2:$G$20000, รายงานลูกหนี้!$A$2:$A$20000, $A678, รายงานลูกหนี้!$K$2:$K$20000, "&gt;=1", รายงานลูกหนี้!$K$2:$K$20000, "&lt;=30")</f>
        <v>2450</v>
      </c>
      <c r="L678">
        <f>SUMIFS(รายงานลูกหนี้!$G$2:$G$20000, รายงานลูกหนี้!$A$2:$A$20000, $A678, รายงานลูกหนี้!$K$2:$K$20000, "&gt;=31", รายงานลูกหนี้!$K$2:$K$20000, "&lt;=60")</f>
        <v>0</v>
      </c>
      <c r="M678">
        <f>SUMIFS(รายงานลูกหนี้!$G$2:$G$20000, รายงานลูกหนี้!$A$2:$A$20000, $A678, รายงานลูกหนี้!$K$2:$K$20000, "&gt;=61", รายงานลูกหนี้!$K$2:$K$20000, "&lt;=90")</f>
        <v>0</v>
      </c>
      <c r="N678">
        <f>SUMIFS(รายงานลูกหนี้!$G$2:$G$20000, รายงานลูกหนี้!$A$2:$A$20000, $A678, รายงานลูกหนี้!$K$2:$K$20000, "&gt;90")</f>
        <v>0</v>
      </c>
      <c r="O678">
        <f t="shared" si="53"/>
        <v>2450</v>
      </c>
      <c r="P678" s="17">
        <f t="shared" si="54"/>
        <v>0.25</v>
      </c>
    </row>
    <row r="679" spans="1:16" x14ac:dyDescent="0.2">
      <c r="A679" t="str">
        <v>de69dc38d4d1f5db769fd6872cd5426503e57085b8a3fdce0f546bd8b048c4c8</v>
      </c>
      <c r="B679">
        <f>COUNTIF(รายงานลูกหนี้!$A:$A,A679)</f>
        <v>6</v>
      </c>
      <c r="C679">
        <f>COUNTIFS(รายงานลูกหนี้!$A:$A,A679,รายงานลูกหนี้!$K:$K,"&gt;0")</f>
        <v>1</v>
      </c>
      <c r="D679">
        <f>SUMIF(รายงานลูกหนี้!$A:$A,A679,รายงานลูกหนี้!$K:$K)</f>
        <v>1</v>
      </c>
      <c r="E679">
        <f>_xlfn.MAXIFS(รายงานลูกหนี้!$K:$K,รายงานลูกหนี้!$A:$A,A679)</f>
        <v>1</v>
      </c>
      <c r="F679" s="17">
        <f t="shared" si="50"/>
        <v>0.16666666666666666</v>
      </c>
      <c r="G679" t="str">
        <f t="shared" si="51"/>
        <v>ค้างชำระ 1 - 30 วัน</v>
      </c>
      <c r="H679" t="str">
        <f t="shared" si="52"/>
        <v>ลูกหนี้ชั้นดี</v>
      </c>
      <c r="I679" s="17" cm="1">
        <f t="array" ref="I679">_xlfn.IFS(D679=0,0%, D679&lt;=30,25%, D679&lt;=60,50%, D679&lt;=90,75%, D679&gt;90,100%)</f>
        <v>0.25</v>
      </c>
      <c r="J679">
        <f>SUMIFS(รายงานลูกหนี้!$G$2:$G$20000, รายงานลูกหนี้!$A$2:$A$20000, $A679, รายงานลูกหนี้!$K$2:$K$20000, 0)</f>
        <v>22868</v>
      </c>
      <c r="K679">
        <f>SUMIFS(รายงานลูกหนี้!$G$2:$G$20000, รายงานลูกหนี้!$A$2:$A$20000, $A679, รายงานลูกหนี้!$K$2:$K$20000, "&gt;=1", รายงานลูกหนี้!$K$2:$K$20000, "&lt;=30")</f>
        <v>18050</v>
      </c>
      <c r="L679">
        <f>SUMIFS(รายงานลูกหนี้!$G$2:$G$20000, รายงานลูกหนี้!$A$2:$A$20000, $A679, รายงานลูกหนี้!$K$2:$K$20000, "&gt;=31", รายงานลูกหนี้!$K$2:$K$20000, "&lt;=60")</f>
        <v>0</v>
      </c>
      <c r="M679">
        <f>SUMIFS(รายงานลูกหนี้!$G$2:$G$20000, รายงานลูกหนี้!$A$2:$A$20000, $A679, รายงานลูกหนี้!$K$2:$K$20000, "&gt;=61", รายงานลูกหนี้!$K$2:$K$20000, "&lt;=90")</f>
        <v>0</v>
      </c>
      <c r="N679">
        <f>SUMIFS(รายงานลูกหนี้!$G$2:$G$20000, รายงานลูกหนี้!$A$2:$A$20000, $A679, รายงานลูกหนี้!$K$2:$K$20000, "&gt;90")</f>
        <v>0</v>
      </c>
      <c r="O679">
        <f t="shared" si="53"/>
        <v>40918</v>
      </c>
      <c r="P679" s="17">
        <f t="shared" si="54"/>
        <v>0.11028153868713036</v>
      </c>
    </row>
    <row r="680" spans="1:16" x14ac:dyDescent="0.2">
      <c r="A680" t="str">
        <v>eb8c737ac47e8f77156886acd0b71758c7be3bfaac2feb3e738dfcd2c31b40b1</v>
      </c>
      <c r="B680">
        <f>COUNTIF(รายงานลูกหนี้!$A:$A,A680)</f>
        <v>3</v>
      </c>
      <c r="C680">
        <f>COUNTIFS(รายงานลูกหนี้!$A:$A,A680,รายงานลูกหนี้!$K:$K,"&gt;0")</f>
        <v>0</v>
      </c>
      <c r="D680">
        <f>SUMIF(รายงานลูกหนี้!$A:$A,A680,รายงานลูกหนี้!$K:$K)</f>
        <v>0</v>
      </c>
      <c r="E680">
        <f>_xlfn.MAXIFS(รายงานลูกหนี้!$K:$K,รายงานลูกหนี้!$A:$A,A680)</f>
        <v>0</v>
      </c>
      <c r="F680" s="17">
        <f t="shared" si="50"/>
        <v>0</v>
      </c>
      <c r="G680" t="str">
        <f t="shared" si="51"/>
        <v>ชำระตรงเวลา</v>
      </c>
      <c r="H680" t="str">
        <f t="shared" si="52"/>
        <v>ลูกหนี้ชั้นดี</v>
      </c>
      <c r="I680" s="17" cm="1">
        <f t="array" ref="I680">_xlfn.IFS(D680=0,0%, D680&lt;=30,25%, D680&lt;=60,50%, D680&lt;=90,75%, D680&gt;90,100%)</f>
        <v>0</v>
      </c>
      <c r="J680">
        <f>SUMIFS(รายงานลูกหนี้!$G$2:$G$20000, รายงานลูกหนี้!$A$2:$A$20000, $A680, รายงานลูกหนี้!$K$2:$K$20000, 0)</f>
        <v>3830</v>
      </c>
      <c r="K680">
        <f>SUMIFS(รายงานลูกหนี้!$G$2:$G$20000, รายงานลูกหนี้!$A$2:$A$20000, $A680, รายงานลูกหนี้!$K$2:$K$20000, "&gt;=1", รายงานลูกหนี้!$K$2:$K$20000, "&lt;=30")</f>
        <v>0</v>
      </c>
      <c r="L680">
        <f>SUMIFS(รายงานลูกหนี้!$G$2:$G$20000, รายงานลูกหนี้!$A$2:$A$20000, $A680, รายงานลูกหนี้!$K$2:$K$20000, "&gt;=31", รายงานลูกหนี้!$K$2:$K$20000, "&lt;=60")</f>
        <v>0</v>
      </c>
      <c r="M680">
        <f>SUMIFS(รายงานลูกหนี้!$G$2:$G$20000, รายงานลูกหนี้!$A$2:$A$20000, $A680, รายงานลูกหนี้!$K$2:$K$20000, "&gt;=61", รายงานลูกหนี้!$K$2:$K$20000, "&lt;=90")</f>
        <v>0</v>
      </c>
      <c r="N680">
        <f>SUMIFS(รายงานลูกหนี้!$G$2:$G$20000, รายงานลูกหนี้!$A$2:$A$20000, $A680, รายงานลูกหนี้!$K$2:$K$20000, "&gt;90")</f>
        <v>0</v>
      </c>
      <c r="O680">
        <f t="shared" si="53"/>
        <v>3830</v>
      </c>
      <c r="P680" s="17">
        <f t="shared" si="54"/>
        <v>0</v>
      </c>
    </row>
    <row r="681" spans="1:16" x14ac:dyDescent="0.2">
      <c r="A681" t="str">
        <v>0460314d7920dfe0e756e185a8b89c980b22735e70a7778eaa8be0f9d2bc286b</v>
      </c>
      <c r="B681">
        <f>COUNTIF(รายงานลูกหนี้!$A:$A,A681)</f>
        <v>5</v>
      </c>
      <c r="C681">
        <f>COUNTIFS(รายงานลูกหนี้!$A:$A,A681,รายงานลูกหนี้!$K:$K,"&gt;0")</f>
        <v>0</v>
      </c>
      <c r="D681">
        <f>SUMIF(รายงานลูกหนี้!$A:$A,A681,รายงานลูกหนี้!$K:$K)</f>
        <v>0</v>
      </c>
      <c r="E681">
        <f>_xlfn.MAXIFS(รายงานลูกหนี้!$K:$K,รายงานลูกหนี้!$A:$A,A681)</f>
        <v>0</v>
      </c>
      <c r="F681" s="17">
        <f t="shared" si="50"/>
        <v>0</v>
      </c>
      <c r="G681" t="str">
        <f t="shared" si="51"/>
        <v>ชำระตรงเวลา</v>
      </c>
      <c r="H681" t="str">
        <f t="shared" si="52"/>
        <v>ลูกหนี้ชั้นดี</v>
      </c>
      <c r="I681" s="17" cm="1">
        <f t="array" ref="I681">_xlfn.IFS(D681=0,0%, D681&lt;=30,25%, D681&lt;=60,50%, D681&lt;=90,75%, D681&gt;90,100%)</f>
        <v>0</v>
      </c>
      <c r="J681">
        <f>SUMIFS(รายงานลูกหนี้!$G$2:$G$20000, รายงานลูกหนี้!$A$2:$A$20000, $A681, รายงานลูกหนี้!$K$2:$K$20000, 0)</f>
        <v>28563</v>
      </c>
      <c r="K681">
        <f>SUMIFS(รายงานลูกหนี้!$G$2:$G$20000, รายงานลูกหนี้!$A$2:$A$20000, $A681, รายงานลูกหนี้!$K$2:$K$20000, "&gt;=1", รายงานลูกหนี้!$K$2:$K$20000, "&lt;=30")</f>
        <v>0</v>
      </c>
      <c r="L681">
        <f>SUMIFS(รายงานลูกหนี้!$G$2:$G$20000, รายงานลูกหนี้!$A$2:$A$20000, $A681, รายงานลูกหนี้!$K$2:$K$20000, "&gt;=31", รายงานลูกหนี้!$K$2:$K$20000, "&lt;=60")</f>
        <v>0</v>
      </c>
      <c r="M681">
        <f>SUMIFS(รายงานลูกหนี้!$G$2:$G$20000, รายงานลูกหนี้!$A$2:$A$20000, $A681, รายงานลูกหนี้!$K$2:$K$20000, "&gt;=61", รายงานลูกหนี้!$K$2:$K$20000, "&lt;=90")</f>
        <v>0</v>
      </c>
      <c r="N681">
        <f>SUMIFS(รายงานลูกหนี้!$G$2:$G$20000, รายงานลูกหนี้!$A$2:$A$20000, $A681, รายงานลูกหนี้!$K$2:$K$20000, "&gt;90")</f>
        <v>0</v>
      </c>
      <c r="O681">
        <f t="shared" si="53"/>
        <v>28563</v>
      </c>
      <c r="P681" s="17">
        <f t="shared" si="54"/>
        <v>0</v>
      </c>
    </row>
    <row r="682" spans="1:16" x14ac:dyDescent="0.2">
      <c r="A682" t="str">
        <v>f090fd12c748d6320c4944c4a0d6c149c9f9b2cb8d7ba4b6175c6988c9d3e503</v>
      </c>
      <c r="B682">
        <f>COUNTIF(รายงานลูกหนี้!$A:$A,A682)</f>
        <v>1</v>
      </c>
      <c r="C682">
        <f>COUNTIFS(รายงานลูกหนี้!$A:$A,A682,รายงานลูกหนี้!$K:$K,"&gt;0")</f>
        <v>0</v>
      </c>
      <c r="D682">
        <f>SUMIF(รายงานลูกหนี้!$A:$A,A682,รายงานลูกหนี้!$K:$K)</f>
        <v>0</v>
      </c>
      <c r="E682">
        <f>_xlfn.MAXIFS(รายงานลูกหนี้!$K:$K,รายงานลูกหนี้!$A:$A,A682)</f>
        <v>0</v>
      </c>
      <c r="F682" s="17">
        <f t="shared" si="50"/>
        <v>0</v>
      </c>
      <c r="G682" t="str">
        <f t="shared" si="51"/>
        <v>ชำระตรงเวลา</v>
      </c>
      <c r="H682" t="str">
        <f t="shared" si="52"/>
        <v>ลูกหนี้ชั้นดี</v>
      </c>
      <c r="I682" s="17" cm="1">
        <f t="array" ref="I682">_xlfn.IFS(D682=0,0%, D682&lt;=30,25%, D682&lt;=60,50%, D682&lt;=90,75%, D682&gt;90,100%)</f>
        <v>0</v>
      </c>
      <c r="J682">
        <f>SUMIFS(รายงานลูกหนี้!$G$2:$G$20000, รายงานลูกหนี้!$A$2:$A$20000, $A682, รายงานลูกหนี้!$K$2:$K$20000, 0)</f>
        <v>3430</v>
      </c>
      <c r="K682">
        <f>SUMIFS(รายงานลูกหนี้!$G$2:$G$20000, รายงานลูกหนี้!$A$2:$A$20000, $A682, รายงานลูกหนี้!$K$2:$K$20000, "&gt;=1", รายงานลูกหนี้!$K$2:$K$20000, "&lt;=30")</f>
        <v>0</v>
      </c>
      <c r="L682">
        <f>SUMIFS(รายงานลูกหนี้!$G$2:$G$20000, รายงานลูกหนี้!$A$2:$A$20000, $A682, รายงานลูกหนี้!$K$2:$K$20000, "&gt;=31", รายงานลูกหนี้!$K$2:$K$20000, "&lt;=60")</f>
        <v>0</v>
      </c>
      <c r="M682">
        <f>SUMIFS(รายงานลูกหนี้!$G$2:$G$20000, รายงานลูกหนี้!$A$2:$A$20000, $A682, รายงานลูกหนี้!$K$2:$K$20000, "&gt;=61", รายงานลูกหนี้!$K$2:$K$20000, "&lt;=90")</f>
        <v>0</v>
      </c>
      <c r="N682">
        <f>SUMIFS(รายงานลูกหนี้!$G$2:$G$20000, รายงานลูกหนี้!$A$2:$A$20000, $A682, รายงานลูกหนี้!$K$2:$K$20000, "&gt;90")</f>
        <v>0</v>
      </c>
      <c r="O682">
        <f t="shared" si="53"/>
        <v>3430</v>
      </c>
      <c r="P682" s="17">
        <f t="shared" si="54"/>
        <v>0</v>
      </c>
    </row>
    <row r="683" spans="1:16" x14ac:dyDescent="0.2">
      <c r="A683" t="str">
        <v>8ea98b702ed9dcd3222ff4b29503e8792b8c8f435c175e73c4e75149467bcc71</v>
      </c>
      <c r="B683">
        <f>COUNTIF(รายงานลูกหนี้!$A:$A,A683)</f>
        <v>2</v>
      </c>
      <c r="C683">
        <f>COUNTIFS(รายงานลูกหนี้!$A:$A,A683,รายงานลูกหนี้!$K:$K,"&gt;0")</f>
        <v>1</v>
      </c>
      <c r="D683">
        <f>SUMIF(รายงานลูกหนี้!$A:$A,A683,รายงานลูกหนี้!$K:$K)</f>
        <v>1</v>
      </c>
      <c r="E683">
        <f>_xlfn.MAXIFS(รายงานลูกหนี้!$K:$K,รายงานลูกหนี้!$A:$A,A683)</f>
        <v>1</v>
      </c>
      <c r="F683" s="17">
        <f t="shared" si="50"/>
        <v>0.5</v>
      </c>
      <c r="G683" t="str">
        <f t="shared" si="51"/>
        <v>ค้างชำระ 1 - 30 วัน</v>
      </c>
      <c r="H683" t="str">
        <f t="shared" si="52"/>
        <v>ลูกหนี้ชั้นดี</v>
      </c>
      <c r="I683" s="17" cm="1">
        <f t="array" ref="I683">_xlfn.IFS(D683=0,0%, D683&lt;=30,25%, D683&lt;=60,50%, D683&lt;=90,75%, D683&gt;90,100%)</f>
        <v>0.25</v>
      </c>
      <c r="J683">
        <f>SUMIFS(รายงานลูกหนี้!$G$2:$G$20000, รายงานลูกหนี้!$A$2:$A$20000, $A683, รายงานลูกหนี้!$K$2:$K$20000, 0)</f>
        <v>4520</v>
      </c>
      <c r="K683">
        <f>SUMIFS(รายงานลูกหนี้!$G$2:$G$20000, รายงานลูกหนี้!$A$2:$A$20000, $A683, รายงานลูกหนี้!$K$2:$K$20000, "&gt;=1", รายงานลูกหนี้!$K$2:$K$20000, "&lt;=30")</f>
        <v>1712</v>
      </c>
      <c r="L683">
        <f>SUMIFS(รายงานลูกหนี้!$G$2:$G$20000, รายงานลูกหนี้!$A$2:$A$20000, $A683, รายงานลูกหนี้!$K$2:$K$20000, "&gt;=31", รายงานลูกหนี้!$K$2:$K$20000, "&lt;=60")</f>
        <v>0</v>
      </c>
      <c r="M683">
        <f>SUMIFS(รายงานลูกหนี้!$G$2:$G$20000, รายงานลูกหนี้!$A$2:$A$20000, $A683, รายงานลูกหนี้!$K$2:$K$20000, "&gt;=61", รายงานลูกหนี้!$K$2:$K$20000, "&lt;=90")</f>
        <v>0</v>
      </c>
      <c r="N683">
        <f>SUMIFS(รายงานลูกหนี้!$G$2:$G$20000, รายงานลูกหนี้!$A$2:$A$20000, $A683, รายงานลูกหนี้!$K$2:$K$20000, "&gt;90")</f>
        <v>0</v>
      </c>
      <c r="O683">
        <f t="shared" si="53"/>
        <v>6232</v>
      </c>
      <c r="P683" s="17">
        <f t="shared" si="54"/>
        <v>6.8677792041078309E-2</v>
      </c>
    </row>
    <row r="684" spans="1:16" x14ac:dyDescent="0.2">
      <c r="A684" t="str">
        <v>f7a70f0844cb85bea435495b4a3eeb08d1569302334a6c1d23f2e201dc457a00</v>
      </c>
      <c r="B684">
        <f>COUNTIF(รายงานลูกหนี้!$A:$A,A684)</f>
        <v>1</v>
      </c>
      <c r="C684">
        <f>COUNTIFS(รายงานลูกหนี้!$A:$A,A684,รายงานลูกหนี้!$K:$K,"&gt;0")</f>
        <v>0</v>
      </c>
      <c r="D684">
        <f>SUMIF(รายงานลูกหนี้!$A:$A,A684,รายงานลูกหนี้!$K:$K)</f>
        <v>0</v>
      </c>
      <c r="E684">
        <f>_xlfn.MAXIFS(รายงานลูกหนี้!$K:$K,รายงานลูกหนี้!$A:$A,A684)</f>
        <v>0</v>
      </c>
      <c r="F684" s="17">
        <f t="shared" si="50"/>
        <v>0</v>
      </c>
      <c r="G684" t="str">
        <f t="shared" si="51"/>
        <v>ชำระตรงเวลา</v>
      </c>
      <c r="H684" t="str">
        <f t="shared" si="52"/>
        <v>ลูกหนี้ชั้นดี</v>
      </c>
      <c r="I684" s="17" cm="1">
        <f t="array" ref="I684">_xlfn.IFS(D684=0,0%, D684&lt;=30,25%, D684&lt;=60,50%, D684&lt;=90,75%, D684&gt;90,100%)</f>
        <v>0</v>
      </c>
      <c r="J684">
        <f>SUMIFS(รายงานลูกหนี้!$G$2:$G$20000, รายงานลูกหนี้!$A$2:$A$20000, $A684, รายงานลูกหนี้!$K$2:$K$20000, 0)</f>
        <v>6090</v>
      </c>
      <c r="K684">
        <f>SUMIFS(รายงานลูกหนี้!$G$2:$G$20000, รายงานลูกหนี้!$A$2:$A$20000, $A684, รายงานลูกหนี้!$K$2:$K$20000, "&gt;=1", รายงานลูกหนี้!$K$2:$K$20000, "&lt;=30")</f>
        <v>0</v>
      </c>
      <c r="L684">
        <f>SUMIFS(รายงานลูกหนี้!$G$2:$G$20000, รายงานลูกหนี้!$A$2:$A$20000, $A684, รายงานลูกหนี้!$K$2:$K$20000, "&gt;=31", รายงานลูกหนี้!$K$2:$K$20000, "&lt;=60")</f>
        <v>0</v>
      </c>
      <c r="M684">
        <f>SUMIFS(รายงานลูกหนี้!$G$2:$G$20000, รายงานลูกหนี้!$A$2:$A$20000, $A684, รายงานลูกหนี้!$K$2:$K$20000, "&gt;=61", รายงานลูกหนี้!$K$2:$K$20000, "&lt;=90")</f>
        <v>0</v>
      </c>
      <c r="N684">
        <f>SUMIFS(รายงานลูกหนี้!$G$2:$G$20000, รายงานลูกหนี้!$A$2:$A$20000, $A684, รายงานลูกหนี้!$K$2:$K$20000, "&gt;90")</f>
        <v>0</v>
      </c>
      <c r="O684">
        <f t="shared" si="53"/>
        <v>6090</v>
      </c>
      <c r="P684" s="17">
        <f t="shared" si="54"/>
        <v>0</v>
      </c>
    </row>
    <row r="685" spans="1:16" x14ac:dyDescent="0.2">
      <c r="A685" t="str">
        <v>2ad92082c94284e9935c16b46c0aefe8d70de583b8fc8483c73c6f08d36f7142</v>
      </c>
      <c r="B685">
        <f>COUNTIF(รายงานลูกหนี้!$A:$A,A685)</f>
        <v>1</v>
      </c>
      <c r="C685">
        <f>COUNTIFS(รายงานลูกหนี้!$A:$A,A685,รายงานลูกหนี้!$K:$K,"&gt;0")</f>
        <v>0</v>
      </c>
      <c r="D685">
        <f>SUMIF(รายงานลูกหนี้!$A:$A,A685,รายงานลูกหนี้!$K:$K)</f>
        <v>0</v>
      </c>
      <c r="E685">
        <f>_xlfn.MAXIFS(รายงานลูกหนี้!$K:$K,รายงานลูกหนี้!$A:$A,A685)</f>
        <v>0</v>
      </c>
      <c r="F685" s="17">
        <f t="shared" si="50"/>
        <v>0</v>
      </c>
      <c r="G685" t="str">
        <f t="shared" si="51"/>
        <v>ชำระตรงเวลา</v>
      </c>
      <c r="H685" t="str">
        <f t="shared" si="52"/>
        <v>ลูกหนี้ชั้นดี</v>
      </c>
      <c r="I685" s="17" cm="1">
        <f t="array" ref="I685">_xlfn.IFS(D685=0,0%, D685&lt;=30,25%, D685&lt;=60,50%, D685&lt;=90,75%, D685&gt;90,100%)</f>
        <v>0</v>
      </c>
      <c r="J685">
        <f>SUMIFS(รายงานลูกหนี้!$G$2:$G$20000, รายงานลูกหนี้!$A$2:$A$20000, $A685, รายงานลูกหนี้!$K$2:$K$20000, 0)</f>
        <v>820</v>
      </c>
      <c r="K685">
        <f>SUMIFS(รายงานลูกหนี้!$G$2:$G$20000, รายงานลูกหนี้!$A$2:$A$20000, $A685, รายงานลูกหนี้!$K$2:$K$20000, "&gt;=1", รายงานลูกหนี้!$K$2:$K$20000, "&lt;=30")</f>
        <v>0</v>
      </c>
      <c r="L685">
        <f>SUMIFS(รายงานลูกหนี้!$G$2:$G$20000, รายงานลูกหนี้!$A$2:$A$20000, $A685, รายงานลูกหนี้!$K$2:$K$20000, "&gt;=31", รายงานลูกหนี้!$K$2:$K$20000, "&lt;=60")</f>
        <v>0</v>
      </c>
      <c r="M685">
        <f>SUMIFS(รายงานลูกหนี้!$G$2:$G$20000, รายงานลูกหนี้!$A$2:$A$20000, $A685, รายงานลูกหนี้!$K$2:$K$20000, "&gt;=61", รายงานลูกหนี้!$K$2:$K$20000, "&lt;=90")</f>
        <v>0</v>
      </c>
      <c r="N685">
        <f>SUMIFS(รายงานลูกหนี้!$G$2:$G$20000, รายงานลูกหนี้!$A$2:$A$20000, $A685, รายงานลูกหนี้!$K$2:$K$20000, "&gt;90")</f>
        <v>0</v>
      </c>
      <c r="O685">
        <f t="shared" si="53"/>
        <v>820</v>
      </c>
      <c r="P685" s="17">
        <f t="shared" si="54"/>
        <v>0</v>
      </c>
    </row>
    <row r="686" spans="1:16" x14ac:dyDescent="0.2">
      <c r="A686" t="str">
        <v>bb48c201241814107f55c92a0e2a961e4d55824f3038c76e40d1172d555631f0</v>
      </c>
      <c r="B686">
        <f>COUNTIF(รายงานลูกหนี้!$A:$A,A686)</f>
        <v>3</v>
      </c>
      <c r="C686">
        <f>COUNTIFS(รายงานลูกหนี้!$A:$A,A686,รายงานลูกหนี้!$K:$K,"&gt;0")</f>
        <v>3</v>
      </c>
      <c r="D686">
        <f>SUMIF(รายงานลูกหนี้!$A:$A,A686,รายงานลูกหนี้!$K:$K)</f>
        <v>8</v>
      </c>
      <c r="E686">
        <f>_xlfn.MAXIFS(รายงานลูกหนี้!$K:$K,รายงานลูกหนี้!$A:$A,A686)</f>
        <v>4</v>
      </c>
      <c r="F686" s="17">
        <f t="shared" si="50"/>
        <v>1</v>
      </c>
      <c r="G686" t="str">
        <f t="shared" si="51"/>
        <v>ค้างชำระ 1 - 30 วัน</v>
      </c>
      <c r="H686" t="str">
        <f t="shared" si="52"/>
        <v>ลูกหนี้ชั้นดี</v>
      </c>
      <c r="I686" s="17" cm="1">
        <f t="array" ref="I686">_xlfn.IFS(D686=0,0%, D686&lt;=30,25%, D686&lt;=60,50%, D686&lt;=90,75%, D686&gt;90,100%)</f>
        <v>0.25</v>
      </c>
      <c r="J686">
        <f>SUMIFS(รายงานลูกหนี้!$G$2:$G$20000, รายงานลูกหนี้!$A$2:$A$20000, $A686, รายงานลูกหนี้!$K$2:$K$20000, 0)</f>
        <v>0</v>
      </c>
      <c r="K686">
        <f>SUMIFS(รายงานลูกหนี้!$G$2:$G$20000, รายงานลูกหนี้!$A$2:$A$20000, $A686, รายงานลูกหนี้!$K$2:$K$20000, "&gt;=1", รายงานลูกหนี้!$K$2:$K$20000, "&lt;=30")</f>
        <v>3713</v>
      </c>
      <c r="L686">
        <f>SUMIFS(รายงานลูกหนี้!$G$2:$G$20000, รายงานลูกหนี้!$A$2:$A$20000, $A686, รายงานลูกหนี้!$K$2:$K$20000, "&gt;=31", รายงานลูกหนี้!$K$2:$K$20000, "&lt;=60")</f>
        <v>0</v>
      </c>
      <c r="M686">
        <f>SUMIFS(รายงานลูกหนี้!$G$2:$G$20000, รายงานลูกหนี้!$A$2:$A$20000, $A686, รายงานลูกหนี้!$K$2:$K$20000, "&gt;=61", รายงานลูกหนี้!$K$2:$K$20000, "&lt;=90")</f>
        <v>0</v>
      </c>
      <c r="N686">
        <f>SUMIFS(รายงานลูกหนี้!$G$2:$G$20000, รายงานลูกหนี้!$A$2:$A$20000, $A686, รายงานลูกหนี้!$K$2:$K$20000, "&gt;90")</f>
        <v>0</v>
      </c>
      <c r="O686">
        <f t="shared" si="53"/>
        <v>3713</v>
      </c>
      <c r="P686" s="17">
        <f t="shared" si="54"/>
        <v>0.25</v>
      </c>
    </row>
    <row r="687" spans="1:16" x14ac:dyDescent="0.2">
      <c r="A687" t="str">
        <v>861019cf876b84b193b4d88ef27151089a95d378c39a965b8d19705b20d53bd8</v>
      </c>
      <c r="B687">
        <f>COUNTIF(รายงานลูกหนี้!$A:$A,A687)</f>
        <v>2</v>
      </c>
      <c r="C687">
        <f>COUNTIFS(รายงานลูกหนี้!$A:$A,A687,รายงานลูกหนี้!$K:$K,"&gt;0")</f>
        <v>1</v>
      </c>
      <c r="D687">
        <f>SUMIF(รายงานลูกหนี้!$A:$A,A687,รายงานลูกหนี้!$K:$K)</f>
        <v>4</v>
      </c>
      <c r="E687">
        <f>_xlfn.MAXIFS(รายงานลูกหนี้!$K:$K,รายงานลูกหนี้!$A:$A,A687)</f>
        <v>4</v>
      </c>
      <c r="F687" s="17">
        <f t="shared" si="50"/>
        <v>0.5</v>
      </c>
      <c r="G687" t="str">
        <f t="shared" si="51"/>
        <v>ค้างชำระ 1 - 30 วัน</v>
      </c>
      <c r="H687" t="str">
        <f t="shared" si="52"/>
        <v>ลูกหนี้ชั้นดี</v>
      </c>
      <c r="I687" s="17" cm="1">
        <f t="array" ref="I687">_xlfn.IFS(D687=0,0%, D687&lt;=30,25%, D687&lt;=60,50%, D687&lt;=90,75%, D687&gt;90,100%)</f>
        <v>0.25</v>
      </c>
      <c r="J687">
        <f>SUMIFS(รายงานลูกหนี้!$G$2:$G$20000, รายงานลูกหนี้!$A$2:$A$20000, $A687, รายงานลูกหนี้!$K$2:$K$20000, 0)</f>
        <v>210</v>
      </c>
      <c r="K687">
        <f>SUMIFS(รายงานลูกหนี้!$G$2:$G$20000, รายงานลูกหนี้!$A$2:$A$20000, $A687, รายงานลูกหนี้!$K$2:$K$20000, "&gt;=1", รายงานลูกหนี้!$K$2:$K$20000, "&lt;=30")</f>
        <v>6599</v>
      </c>
      <c r="L687">
        <f>SUMIFS(รายงานลูกหนี้!$G$2:$G$20000, รายงานลูกหนี้!$A$2:$A$20000, $A687, รายงานลูกหนี้!$K$2:$K$20000, "&gt;=31", รายงานลูกหนี้!$K$2:$K$20000, "&lt;=60")</f>
        <v>0</v>
      </c>
      <c r="M687">
        <f>SUMIFS(รายงานลูกหนี้!$G$2:$G$20000, รายงานลูกหนี้!$A$2:$A$20000, $A687, รายงานลูกหนี้!$K$2:$K$20000, "&gt;=61", รายงานลูกหนี้!$K$2:$K$20000, "&lt;=90")</f>
        <v>0</v>
      </c>
      <c r="N687">
        <f>SUMIFS(รายงานลูกหนี้!$G$2:$G$20000, รายงานลูกหนี้!$A$2:$A$20000, $A687, รายงานลูกหนี้!$K$2:$K$20000, "&gt;90")</f>
        <v>0</v>
      </c>
      <c r="O687">
        <f t="shared" si="53"/>
        <v>6809</v>
      </c>
      <c r="P687" s="17">
        <f t="shared" si="54"/>
        <v>0.24228961668380086</v>
      </c>
    </row>
    <row r="688" spans="1:16" x14ac:dyDescent="0.2">
      <c r="A688" t="str">
        <v>6dc9d4affd20d16f3bb206f325a61f8c8531cf4e7591960b2b85b6b055184809</v>
      </c>
      <c r="B688">
        <f>COUNTIF(รายงานลูกหนี้!$A:$A,A688)</f>
        <v>1</v>
      </c>
      <c r="C688">
        <f>COUNTIFS(รายงานลูกหนี้!$A:$A,A688,รายงานลูกหนี้!$K:$K,"&gt;0")</f>
        <v>0</v>
      </c>
      <c r="D688">
        <f>SUMIF(รายงานลูกหนี้!$A:$A,A688,รายงานลูกหนี้!$K:$K)</f>
        <v>0</v>
      </c>
      <c r="E688">
        <f>_xlfn.MAXIFS(รายงานลูกหนี้!$K:$K,รายงานลูกหนี้!$A:$A,A688)</f>
        <v>0</v>
      </c>
      <c r="F688" s="17">
        <f t="shared" si="50"/>
        <v>0</v>
      </c>
      <c r="G688" t="str">
        <f t="shared" si="51"/>
        <v>ชำระตรงเวลา</v>
      </c>
      <c r="H688" t="str">
        <f t="shared" si="52"/>
        <v>ลูกหนี้ชั้นดี</v>
      </c>
      <c r="I688" s="17" cm="1">
        <f t="array" ref="I688">_xlfn.IFS(D688=0,0%, D688&lt;=30,25%, D688&lt;=60,50%, D688&lt;=90,75%, D688&gt;90,100%)</f>
        <v>0</v>
      </c>
      <c r="J688">
        <f>SUMIFS(รายงานลูกหนี้!$G$2:$G$20000, รายงานลูกหนี้!$A$2:$A$20000, $A688, รายงานลูกหนี้!$K$2:$K$20000, 0)</f>
        <v>9130</v>
      </c>
      <c r="K688">
        <f>SUMIFS(รายงานลูกหนี้!$G$2:$G$20000, รายงานลูกหนี้!$A$2:$A$20000, $A688, รายงานลูกหนี้!$K$2:$K$20000, "&gt;=1", รายงานลูกหนี้!$K$2:$K$20000, "&lt;=30")</f>
        <v>0</v>
      </c>
      <c r="L688">
        <f>SUMIFS(รายงานลูกหนี้!$G$2:$G$20000, รายงานลูกหนี้!$A$2:$A$20000, $A688, รายงานลูกหนี้!$K$2:$K$20000, "&gt;=31", รายงานลูกหนี้!$K$2:$K$20000, "&lt;=60")</f>
        <v>0</v>
      </c>
      <c r="M688">
        <f>SUMIFS(รายงานลูกหนี้!$G$2:$G$20000, รายงานลูกหนี้!$A$2:$A$20000, $A688, รายงานลูกหนี้!$K$2:$K$20000, "&gt;=61", รายงานลูกหนี้!$K$2:$K$20000, "&lt;=90")</f>
        <v>0</v>
      </c>
      <c r="N688">
        <f>SUMIFS(รายงานลูกหนี้!$G$2:$G$20000, รายงานลูกหนี้!$A$2:$A$20000, $A688, รายงานลูกหนี้!$K$2:$K$20000, "&gt;90")</f>
        <v>0</v>
      </c>
      <c r="O688">
        <f t="shared" si="53"/>
        <v>9130</v>
      </c>
      <c r="P688" s="17">
        <f t="shared" si="54"/>
        <v>0</v>
      </c>
    </row>
    <row r="689" spans="1:16" x14ac:dyDescent="0.2">
      <c r="A689" t="str">
        <v>7a14afc96e8f787ecad9c73e11d3ac4313ae7b9849b7b02d291b85ad8071ab7a</v>
      </c>
      <c r="B689">
        <f>COUNTIF(รายงานลูกหนี้!$A:$A,A689)</f>
        <v>3</v>
      </c>
      <c r="C689">
        <f>COUNTIFS(รายงานลูกหนี้!$A:$A,A689,รายงานลูกหนี้!$K:$K,"&gt;0")</f>
        <v>0</v>
      </c>
      <c r="D689">
        <f>SUMIF(รายงานลูกหนี้!$A:$A,A689,รายงานลูกหนี้!$K:$K)</f>
        <v>0</v>
      </c>
      <c r="E689">
        <f>_xlfn.MAXIFS(รายงานลูกหนี้!$K:$K,รายงานลูกหนี้!$A:$A,A689)</f>
        <v>0</v>
      </c>
      <c r="F689" s="17">
        <f t="shared" si="50"/>
        <v>0</v>
      </c>
      <c r="G689" t="str">
        <f t="shared" si="51"/>
        <v>ชำระตรงเวลา</v>
      </c>
      <c r="H689" t="str">
        <f t="shared" si="52"/>
        <v>ลูกหนี้ชั้นดี</v>
      </c>
      <c r="I689" s="17" cm="1">
        <f t="array" ref="I689">_xlfn.IFS(D689=0,0%, D689&lt;=30,25%, D689&lt;=60,50%, D689&lt;=90,75%, D689&gt;90,100%)</f>
        <v>0</v>
      </c>
      <c r="J689">
        <f>SUMIFS(รายงานลูกหนี้!$G$2:$G$20000, รายงานลูกหนี้!$A$2:$A$20000, $A689, รายงานลูกหนี้!$K$2:$K$20000, 0)</f>
        <v>20802</v>
      </c>
      <c r="K689">
        <f>SUMIFS(รายงานลูกหนี้!$G$2:$G$20000, รายงานลูกหนี้!$A$2:$A$20000, $A689, รายงานลูกหนี้!$K$2:$K$20000, "&gt;=1", รายงานลูกหนี้!$K$2:$K$20000, "&lt;=30")</f>
        <v>0</v>
      </c>
      <c r="L689">
        <f>SUMIFS(รายงานลูกหนี้!$G$2:$G$20000, รายงานลูกหนี้!$A$2:$A$20000, $A689, รายงานลูกหนี้!$K$2:$K$20000, "&gt;=31", รายงานลูกหนี้!$K$2:$K$20000, "&lt;=60")</f>
        <v>0</v>
      </c>
      <c r="M689">
        <f>SUMIFS(รายงานลูกหนี้!$G$2:$G$20000, รายงานลูกหนี้!$A$2:$A$20000, $A689, รายงานลูกหนี้!$K$2:$K$20000, "&gt;=61", รายงานลูกหนี้!$K$2:$K$20000, "&lt;=90")</f>
        <v>0</v>
      </c>
      <c r="N689">
        <f>SUMIFS(รายงานลูกหนี้!$G$2:$G$20000, รายงานลูกหนี้!$A$2:$A$20000, $A689, รายงานลูกหนี้!$K$2:$K$20000, "&gt;90")</f>
        <v>0</v>
      </c>
      <c r="O689">
        <f t="shared" si="53"/>
        <v>20802</v>
      </c>
      <c r="P689" s="17">
        <f t="shared" si="54"/>
        <v>0</v>
      </c>
    </row>
    <row r="690" spans="1:16" x14ac:dyDescent="0.2">
      <c r="A690" t="str">
        <v>8b2bbbe0b0d34e203bf442a52bbeda3d2113432c5225ea9344e8933e422b6eed</v>
      </c>
      <c r="B690">
        <f>COUNTIF(รายงานลูกหนี้!$A:$A,A690)</f>
        <v>2</v>
      </c>
      <c r="C690">
        <f>COUNTIFS(รายงานลูกหนี้!$A:$A,A690,รายงานลูกหนี้!$K:$K,"&gt;0")</f>
        <v>1</v>
      </c>
      <c r="D690">
        <f>SUMIF(รายงานลูกหนี้!$A:$A,A690,รายงานลูกหนี้!$K:$K)</f>
        <v>4</v>
      </c>
      <c r="E690">
        <f>_xlfn.MAXIFS(รายงานลูกหนี้!$K:$K,รายงานลูกหนี้!$A:$A,A690)</f>
        <v>4</v>
      </c>
      <c r="F690" s="17">
        <f t="shared" si="50"/>
        <v>0.5</v>
      </c>
      <c r="G690" t="str">
        <f t="shared" si="51"/>
        <v>ค้างชำระ 1 - 30 วัน</v>
      </c>
      <c r="H690" t="str">
        <f t="shared" si="52"/>
        <v>ลูกหนี้ชั้นดี</v>
      </c>
      <c r="I690" s="17" cm="1">
        <f t="array" ref="I690">_xlfn.IFS(D690=0,0%, D690&lt;=30,25%, D690&lt;=60,50%, D690&lt;=90,75%, D690&gt;90,100%)</f>
        <v>0.25</v>
      </c>
      <c r="J690">
        <f>SUMIFS(รายงานลูกหนี้!$G$2:$G$20000, รายงานลูกหนี้!$A$2:$A$20000, $A690, รายงานลูกหนี้!$K$2:$K$20000, 0)</f>
        <v>4581</v>
      </c>
      <c r="K690">
        <f>SUMIFS(รายงานลูกหนี้!$G$2:$G$20000, รายงานลูกหนี้!$A$2:$A$20000, $A690, รายงานลูกหนี้!$K$2:$K$20000, "&gt;=1", รายงานลูกหนี้!$K$2:$K$20000, "&lt;=30")</f>
        <v>204</v>
      </c>
      <c r="L690">
        <f>SUMIFS(รายงานลูกหนี้!$G$2:$G$20000, รายงานลูกหนี้!$A$2:$A$20000, $A690, รายงานลูกหนี้!$K$2:$K$20000, "&gt;=31", รายงานลูกหนี้!$K$2:$K$20000, "&lt;=60")</f>
        <v>0</v>
      </c>
      <c r="M690">
        <f>SUMIFS(รายงานลูกหนี้!$G$2:$G$20000, รายงานลูกหนี้!$A$2:$A$20000, $A690, รายงานลูกหนี้!$K$2:$K$20000, "&gt;=61", รายงานลูกหนี้!$K$2:$K$20000, "&lt;=90")</f>
        <v>0</v>
      </c>
      <c r="N690">
        <f>SUMIFS(รายงานลูกหนี้!$G$2:$G$20000, รายงานลูกหนี้!$A$2:$A$20000, $A690, รายงานลูกหนี้!$K$2:$K$20000, "&gt;90")</f>
        <v>0</v>
      </c>
      <c r="O690">
        <f t="shared" si="53"/>
        <v>4785</v>
      </c>
      <c r="P690" s="17">
        <f t="shared" si="54"/>
        <v>1.0658307210031349E-2</v>
      </c>
    </row>
    <row r="691" spans="1:16" x14ac:dyDescent="0.2">
      <c r="A691" t="str">
        <v>b950d129563d68f2cb1253ec6d3b8165763e05c2f5d9599a04b96b69015f78fc</v>
      </c>
      <c r="B691">
        <f>COUNTIF(รายงานลูกหนี้!$A:$A,A691)</f>
        <v>11</v>
      </c>
      <c r="C691">
        <f>COUNTIFS(รายงานลูกหนี้!$A:$A,A691,รายงานลูกหนี้!$K:$K,"&gt;0")</f>
        <v>7</v>
      </c>
      <c r="D691">
        <f>SUMIF(รายงานลูกหนี้!$A:$A,A691,รายงานลูกหนี้!$K:$K)</f>
        <v>28</v>
      </c>
      <c r="E691">
        <f>_xlfn.MAXIFS(รายงานลูกหนี้!$K:$K,รายงานลูกหนี้!$A:$A,A691)</f>
        <v>7</v>
      </c>
      <c r="F691" s="17">
        <f t="shared" si="50"/>
        <v>0.63636363636363635</v>
      </c>
      <c r="G691" t="str">
        <f t="shared" si="51"/>
        <v>ค้างชำระ 1 - 30 วัน</v>
      </c>
      <c r="H691" t="str">
        <f t="shared" si="52"/>
        <v>ลูกหนี้ชั้นดี</v>
      </c>
      <c r="I691" s="17" cm="1">
        <f t="array" ref="I691">_xlfn.IFS(D691=0,0%, D691&lt;=30,25%, D691&lt;=60,50%, D691&lt;=90,75%, D691&gt;90,100%)</f>
        <v>0.25</v>
      </c>
      <c r="J691">
        <f>SUMIFS(รายงานลูกหนี้!$G$2:$G$20000, รายงานลูกหนี้!$A$2:$A$20000, $A691, รายงานลูกหนี้!$K$2:$K$20000, 0)</f>
        <v>6321</v>
      </c>
      <c r="K691">
        <f>SUMIFS(รายงานลูกหนี้!$G$2:$G$20000, รายงานลูกหนี้!$A$2:$A$20000, $A691, รายงานลูกหนี้!$K$2:$K$20000, "&gt;=1", รายงานลูกหนี้!$K$2:$K$20000, "&lt;=30")</f>
        <v>22938</v>
      </c>
      <c r="L691">
        <f>SUMIFS(รายงานลูกหนี้!$G$2:$G$20000, รายงานลูกหนี้!$A$2:$A$20000, $A691, รายงานลูกหนี้!$K$2:$K$20000, "&gt;=31", รายงานลูกหนี้!$K$2:$K$20000, "&lt;=60")</f>
        <v>0</v>
      </c>
      <c r="M691">
        <f>SUMIFS(รายงานลูกหนี้!$G$2:$G$20000, รายงานลูกหนี้!$A$2:$A$20000, $A691, รายงานลูกหนี้!$K$2:$K$20000, "&gt;=61", รายงานลูกหนี้!$K$2:$K$20000, "&lt;=90")</f>
        <v>0</v>
      </c>
      <c r="N691">
        <f>SUMIFS(รายงานลูกหนี้!$G$2:$G$20000, รายงานลูกหนี้!$A$2:$A$20000, $A691, รายงานลูกหนี้!$K$2:$K$20000, "&gt;90")</f>
        <v>0</v>
      </c>
      <c r="O691">
        <f t="shared" si="53"/>
        <v>29259</v>
      </c>
      <c r="P691" s="17">
        <f t="shared" si="54"/>
        <v>0.19599097713524044</v>
      </c>
    </row>
    <row r="692" spans="1:16" x14ac:dyDescent="0.2">
      <c r="A692" t="str">
        <v>9528dde74ed824f810ff0f8d2925a6f493e9054094458b5fa1649220cfb5675c</v>
      </c>
      <c r="B692">
        <f>COUNTIF(รายงานลูกหนี้!$A:$A,A692)</f>
        <v>2</v>
      </c>
      <c r="C692">
        <f>COUNTIFS(รายงานลูกหนี้!$A:$A,A692,รายงานลูกหนี้!$K:$K,"&gt;0")</f>
        <v>1</v>
      </c>
      <c r="D692">
        <f>SUMIF(รายงานลูกหนี้!$A:$A,A692,รายงานลูกหนี้!$K:$K)</f>
        <v>1</v>
      </c>
      <c r="E692">
        <f>_xlfn.MAXIFS(รายงานลูกหนี้!$K:$K,รายงานลูกหนี้!$A:$A,A692)</f>
        <v>1</v>
      </c>
      <c r="F692" s="17">
        <f t="shared" si="50"/>
        <v>0.5</v>
      </c>
      <c r="G692" t="str">
        <f t="shared" si="51"/>
        <v>ค้างชำระ 1 - 30 วัน</v>
      </c>
      <c r="H692" t="str">
        <f t="shared" si="52"/>
        <v>ลูกหนี้ชั้นดี</v>
      </c>
      <c r="I692" s="17" cm="1">
        <f t="array" ref="I692">_xlfn.IFS(D692=0,0%, D692&lt;=30,25%, D692&lt;=60,50%, D692&lt;=90,75%, D692&gt;90,100%)</f>
        <v>0.25</v>
      </c>
      <c r="J692">
        <f>SUMIFS(รายงานลูกหนี้!$G$2:$G$20000, รายงานลูกหนี้!$A$2:$A$20000, $A692, รายงานลูกหนี้!$K$2:$K$20000, 0)</f>
        <v>1300</v>
      </c>
      <c r="K692">
        <f>SUMIFS(รายงานลูกหนี้!$G$2:$G$20000, รายงานลูกหนี้!$A$2:$A$20000, $A692, รายงานลูกหนี้!$K$2:$K$20000, "&gt;=1", รายงานลูกหนี้!$K$2:$K$20000, "&lt;=30")</f>
        <v>4962</v>
      </c>
      <c r="L692">
        <f>SUMIFS(รายงานลูกหนี้!$G$2:$G$20000, รายงานลูกหนี้!$A$2:$A$20000, $A692, รายงานลูกหนี้!$K$2:$K$20000, "&gt;=31", รายงานลูกหนี้!$K$2:$K$20000, "&lt;=60")</f>
        <v>0</v>
      </c>
      <c r="M692">
        <f>SUMIFS(รายงานลูกหนี้!$G$2:$G$20000, รายงานลูกหนี้!$A$2:$A$20000, $A692, รายงานลูกหนี้!$K$2:$K$20000, "&gt;=61", รายงานลูกหนี้!$K$2:$K$20000, "&lt;=90")</f>
        <v>0</v>
      </c>
      <c r="N692">
        <f>SUMIFS(รายงานลูกหนี้!$G$2:$G$20000, รายงานลูกหนี้!$A$2:$A$20000, $A692, รายงานลูกหนี้!$K$2:$K$20000, "&gt;90")</f>
        <v>0</v>
      </c>
      <c r="O692">
        <f t="shared" si="53"/>
        <v>6262</v>
      </c>
      <c r="P692" s="17">
        <f t="shared" si="54"/>
        <v>0.19809964867454488</v>
      </c>
    </row>
    <row r="693" spans="1:16" x14ac:dyDescent="0.2">
      <c r="A693" t="str">
        <v>c2cffb244a2599a2282bb7971cc061072aebc3245ef02999d887c59c89695d0f</v>
      </c>
      <c r="B693">
        <f>COUNTIF(รายงานลูกหนี้!$A:$A,A693)</f>
        <v>2</v>
      </c>
      <c r="C693">
        <f>COUNTIFS(รายงานลูกหนี้!$A:$A,A693,รายงานลูกหนี้!$K:$K,"&gt;0")</f>
        <v>0</v>
      </c>
      <c r="D693">
        <f>SUMIF(รายงานลูกหนี้!$A:$A,A693,รายงานลูกหนี้!$K:$K)</f>
        <v>0</v>
      </c>
      <c r="E693">
        <f>_xlfn.MAXIFS(รายงานลูกหนี้!$K:$K,รายงานลูกหนี้!$A:$A,A693)</f>
        <v>0</v>
      </c>
      <c r="F693" s="17">
        <f t="shared" si="50"/>
        <v>0</v>
      </c>
      <c r="G693" t="str">
        <f t="shared" si="51"/>
        <v>ชำระตรงเวลา</v>
      </c>
      <c r="H693" t="str">
        <f t="shared" si="52"/>
        <v>ลูกหนี้ชั้นดี</v>
      </c>
      <c r="I693" s="17" cm="1">
        <f t="array" ref="I693">_xlfn.IFS(D693=0,0%, D693&lt;=30,25%, D693&lt;=60,50%, D693&lt;=90,75%, D693&gt;90,100%)</f>
        <v>0</v>
      </c>
      <c r="J693">
        <f>SUMIFS(รายงานลูกหนี้!$G$2:$G$20000, รายงานลูกหนี้!$A$2:$A$20000, $A693, รายงานลูกหนี้!$K$2:$K$20000, 0)</f>
        <v>7404</v>
      </c>
      <c r="K693">
        <f>SUMIFS(รายงานลูกหนี้!$G$2:$G$20000, รายงานลูกหนี้!$A$2:$A$20000, $A693, รายงานลูกหนี้!$K$2:$K$20000, "&gt;=1", รายงานลูกหนี้!$K$2:$K$20000, "&lt;=30")</f>
        <v>0</v>
      </c>
      <c r="L693">
        <f>SUMIFS(รายงานลูกหนี้!$G$2:$G$20000, รายงานลูกหนี้!$A$2:$A$20000, $A693, รายงานลูกหนี้!$K$2:$K$20000, "&gt;=31", รายงานลูกหนี้!$K$2:$K$20000, "&lt;=60")</f>
        <v>0</v>
      </c>
      <c r="M693">
        <f>SUMIFS(รายงานลูกหนี้!$G$2:$G$20000, รายงานลูกหนี้!$A$2:$A$20000, $A693, รายงานลูกหนี้!$K$2:$K$20000, "&gt;=61", รายงานลูกหนี้!$K$2:$K$20000, "&lt;=90")</f>
        <v>0</v>
      </c>
      <c r="N693">
        <f>SUMIFS(รายงานลูกหนี้!$G$2:$G$20000, รายงานลูกหนี้!$A$2:$A$20000, $A693, รายงานลูกหนี้!$K$2:$K$20000, "&gt;90")</f>
        <v>0</v>
      </c>
      <c r="O693">
        <f t="shared" si="53"/>
        <v>7404</v>
      </c>
      <c r="P693" s="17">
        <f t="shared" si="54"/>
        <v>0</v>
      </c>
    </row>
    <row r="694" spans="1:16" x14ac:dyDescent="0.2">
      <c r="A694" t="str">
        <v>a0ad7c83ec6d32ec0ab56603a54274059dfc181574cd6dd73b295cf4563de903</v>
      </c>
      <c r="B694">
        <f>COUNTIF(รายงานลูกหนี้!$A:$A,A694)</f>
        <v>2</v>
      </c>
      <c r="C694">
        <f>COUNTIFS(รายงานลูกหนี้!$A:$A,A694,รายงานลูกหนี้!$K:$K,"&gt;0")</f>
        <v>0</v>
      </c>
      <c r="D694">
        <f>SUMIF(รายงานลูกหนี้!$A:$A,A694,รายงานลูกหนี้!$K:$K)</f>
        <v>0</v>
      </c>
      <c r="E694">
        <f>_xlfn.MAXIFS(รายงานลูกหนี้!$K:$K,รายงานลูกหนี้!$A:$A,A694)</f>
        <v>0</v>
      </c>
      <c r="F694" s="17">
        <f t="shared" si="50"/>
        <v>0</v>
      </c>
      <c r="G694" t="str">
        <f t="shared" si="51"/>
        <v>ชำระตรงเวลา</v>
      </c>
      <c r="H694" t="str">
        <f t="shared" si="52"/>
        <v>ลูกหนี้ชั้นดี</v>
      </c>
      <c r="I694" s="17" cm="1">
        <f t="array" ref="I694">_xlfn.IFS(D694=0,0%, D694&lt;=30,25%, D694&lt;=60,50%, D694&lt;=90,75%, D694&gt;90,100%)</f>
        <v>0</v>
      </c>
      <c r="J694">
        <f>SUMIFS(รายงานลูกหนี้!$G$2:$G$20000, รายงานลูกหนี้!$A$2:$A$20000, $A694, รายงานลูกหนี้!$K$2:$K$20000, 0)</f>
        <v>1738</v>
      </c>
      <c r="K694">
        <f>SUMIFS(รายงานลูกหนี้!$G$2:$G$20000, รายงานลูกหนี้!$A$2:$A$20000, $A694, รายงานลูกหนี้!$K$2:$K$20000, "&gt;=1", รายงานลูกหนี้!$K$2:$K$20000, "&lt;=30")</f>
        <v>0</v>
      </c>
      <c r="L694">
        <f>SUMIFS(รายงานลูกหนี้!$G$2:$G$20000, รายงานลูกหนี้!$A$2:$A$20000, $A694, รายงานลูกหนี้!$K$2:$K$20000, "&gt;=31", รายงานลูกหนี้!$K$2:$K$20000, "&lt;=60")</f>
        <v>0</v>
      </c>
      <c r="M694">
        <f>SUMIFS(รายงานลูกหนี้!$G$2:$G$20000, รายงานลูกหนี้!$A$2:$A$20000, $A694, รายงานลูกหนี้!$K$2:$K$20000, "&gt;=61", รายงานลูกหนี้!$K$2:$K$20000, "&lt;=90")</f>
        <v>0</v>
      </c>
      <c r="N694">
        <f>SUMIFS(รายงานลูกหนี้!$G$2:$G$20000, รายงานลูกหนี้!$A$2:$A$20000, $A694, รายงานลูกหนี้!$K$2:$K$20000, "&gt;90")</f>
        <v>0</v>
      </c>
      <c r="O694">
        <f t="shared" si="53"/>
        <v>1738</v>
      </c>
      <c r="P694" s="17">
        <f t="shared" si="54"/>
        <v>0</v>
      </c>
    </row>
    <row r="695" spans="1:16" x14ac:dyDescent="0.2">
      <c r="A695" t="str">
        <v>ac86722bc3a5f406e740d34c57487c419ae0feb6fcc9cc56a7239e52049eadcb</v>
      </c>
      <c r="B695">
        <f>COUNTIF(รายงานลูกหนี้!$A:$A,A695)</f>
        <v>1</v>
      </c>
      <c r="C695">
        <f>COUNTIFS(รายงานลูกหนี้!$A:$A,A695,รายงานลูกหนี้!$K:$K,"&gt;0")</f>
        <v>1</v>
      </c>
      <c r="D695">
        <f>SUMIF(รายงานลูกหนี้!$A:$A,A695,รายงานลูกหนี้!$K:$K)</f>
        <v>7</v>
      </c>
      <c r="E695">
        <f>_xlfn.MAXIFS(รายงานลูกหนี้!$K:$K,รายงานลูกหนี้!$A:$A,A695)</f>
        <v>7</v>
      </c>
      <c r="F695" s="17">
        <f t="shared" si="50"/>
        <v>1</v>
      </c>
      <c r="G695" t="str">
        <f t="shared" si="51"/>
        <v>ค้างชำระ 1 - 30 วัน</v>
      </c>
      <c r="H695" t="str">
        <f t="shared" si="52"/>
        <v>ลูกหนี้ชั้นดี</v>
      </c>
      <c r="I695" s="17" cm="1">
        <f t="array" ref="I695">_xlfn.IFS(D695=0,0%, D695&lt;=30,25%, D695&lt;=60,50%, D695&lt;=90,75%, D695&gt;90,100%)</f>
        <v>0.25</v>
      </c>
      <c r="J695">
        <f>SUMIFS(รายงานลูกหนี้!$G$2:$G$20000, รายงานลูกหนี้!$A$2:$A$20000, $A695, รายงานลูกหนี้!$K$2:$K$20000, 0)</f>
        <v>0</v>
      </c>
      <c r="K695">
        <f>SUMIFS(รายงานลูกหนี้!$G$2:$G$20000, รายงานลูกหนี้!$A$2:$A$20000, $A695, รายงานลูกหนี้!$K$2:$K$20000, "&gt;=1", รายงานลูกหนี้!$K$2:$K$20000, "&lt;=30")</f>
        <v>1080</v>
      </c>
      <c r="L695">
        <f>SUMIFS(รายงานลูกหนี้!$G$2:$G$20000, รายงานลูกหนี้!$A$2:$A$20000, $A695, รายงานลูกหนี้!$K$2:$K$20000, "&gt;=31", รายงานลูกหนี้!$K$2:$K$20000, "&lt;=60")</f>
        <v>0</v>
      </c>
      <c r="M695">
        <f>SUMIFS(รายงานลูกหนี้!$G$2:$G$20000, รายงานลูกหนี้!$A$2:$A$20000, $A695, รายงานลูกหนี้!$K$2:$K$20000, "&gt;=61", รายงานลูกหนี้!$K$2:$K$20000, "&lt;=90")</f>
        <v>0</v>
      </c>
      <c r="N695">
        <f>SUMIFS(รายงานลูกหนี้!$G$2:$G$20000, รายงานลูกหนี้!$A$2:$A$20000, $A695, รายงานลูกหนี้!$K$2:$K$20000, "&gt;90")</f>
        <v>0</v>
      </c>
      <c r="O695">
        <f t="shared" si="53"/>
        <v>1080</v>
      </c>
      <c r="P695" s="17">
        <f t="shared" si="54"/>
        <v>0.25</v>
      </c>
    </row>
    <row r="696" spans="1:16" x14ac:dyDescent="0.2">
      <c r="A696" t="str">
        <v>d74262eab2003e4758f8fa216b02d7b4491d7241a1ceb42901d2eca7cab3d59e</v>
      </c>
      <c r="B696">
        <f>COUNTIF(รายงานลูกหนี้!$A:$A,A696)</f>
        <v>2</v>
      </c>
      <c r="C696">
        <f>COUNTIFS(รายงานลูกหนี้!$A:$A,A696,รายงานลูกหนี้!$K:$K,"&gt;0")</f>
        <v>1</v>
      </c>
      <c r="D696">
        <f>SUMIF(รายงานลูกหนี้!$A:$A,A696,รายงานลูกหนี้!$K:$K)</f>
        <v>3</v>
      </c>
      <c r="E696">
        <f>_xlfn.MAXIFS(รายงานลูกหนี้!$K:$K,รายงานลูกหนี้!$A:$A,A696)</f>
        <v>3</v>
      </c>
      <c r="F696" s="17">
        <f t="shared" si="50"/>
        <v>0.5</v>
      </c>
      <c r="G696" t="str">
        <f t="shared" si="51"/>
        <v>ค้างชำระ 1 - 30 วัน</v>
      </c>
      <c r="H696" t="str">
        <f t="shared" si="52"/>
        <v>ลูกหนี้ชั้นดี</v>
      </c>
      <c r="I696" s="17" cm="1">
        <f t="array" ref="I696">_xlfn.IFS(D696=0,0%, D696&lt;=30,25%, D696&lt;=60,50%, D696&lt;=90,75%, D696&gt;90,100%)</f>
        <v>0.25</v>
      </c>
      <c r="J696">
        <f>SUMIFS(รายงานลูกหนี้!$G$2:$G$20000, รายงานลูกหนี้!$A$2:$A$20000, $A696, รายงานลูกหนี้!$K$2:$K$20000, 0)</f>
        <v>3372</v>
      </c>
      <c r="K696">
        <f>SUMIFS(รายงานลูกหนี้!$G$2:$G$20000, รายงานลูกหนี้!$A$2:$A$20000, $A696, รายงานลูกหนี้!$K$2:$K$20000, "&gt;=1", รายงานลูกหนี้!$K$2:$K$20000, "&lt;=30")</f>
        <v>1020</v>
      </c>
      <c r="L696">
        <f>SUMIFS(รายงานลูกหนี้!$G$2:$G$20000, รายงานลูกหนี้!$A$2:$A$20000, $A696, รายงานลูกหนี้!$K$2:$K$20000, "&gt;=31", รายงานลูกหนี้!$K$2:$K$20000, "&lt;=60")</f>
        <v>0</v>
      </c>
      <c r="M696">
        <f>SUMIFS(รายงานลูกหนี้!$G$2:$G$20000, รายงานลูกหนี้!$A$2:$A$20000, $A696, รายงานลูกหนี้!$K$2:$K$20000, "&gt;=61", รายงานลูกหนี้!$K$2:$K$20000, "&lt;=90")</f>
        <v>0</v>
      </c>
      <c r="N696">
        <f>SUMIFS(รายงานลูกหนี้!$G$2:$G$20000, รายงานลูกหนี้!$A$2:$A$20000, $A696, รายงานลูกหนี้!$K$2:$K$20000, "&gt;90")</f>
        <v>0</v>
      </c>
      <c r="O696">
        <f t="shared" si="53"/>
        <v>4392</v>
      </c>
      <c r="P696" s="17">
        <f t="shared" si="54"/>
        <v>5.8060109289617488E-2</v>
      </c>
    </row>
    <row r="697" spans="1:16" x14ac:dyDescent="0.2">
      <c r="A697" t="str">
        <v>22eb9751d7ace573ca10ede34a851e6a32c2cdc9d0a51fd82e1cda7f932ae2de</v>
      </c>
      <c r="B697">
        <f>COUNTIF(รายงานลูกหนี้!$A:$A,A697)</f>
        <v>1</v>
      </c>
      <c r="C697">
        <f>COUNTIFS(รายงานลูกหนี้!$A:$A,A697,รายงานลูกหนี้!$K:$K,"&gt;0")</f>
        <v>1</v>
      </c>
      <c r="D697">
        <f>SUMIF(รายงานลูกหนี้!$A:$A,A697,รายงานลูกหนี้!$K:$K)</f>
        <v>11</v>
      </c>
      <c r="E697">
        <f>_xlfn.MAXIFS(รายงานลูกหนี้!$K:$K,รายงานลูกหนี้!$A:$A,A697)</f>
        <v>11</v>
      </c>
      <c r="F697" s="17">
        <f t="shared" si="50"/>
        <v>1</v>
      </c>
      <c r="G697" t="str">
        <f t="shared" si="51"/>
        <v>ค้างชำระ 1 - 30 วัน</v>
      </c>
      <c r="H697" t="str">
        <f t="shared" si="52"/>
        <v>ลูกหนี้ชั้นดี</v>
      </c>
      <c r="I697" s="17" cm="1">
        <f t="array" ref="I697">_xlfn.IFS(D697=0,0%, D697&lt;=30,25%, D697&lt;=60,50%, D697&lt;=90,75%, D697&gt;90,100%)</f>
        <v>0.25</v>
      </c>
      <c r="J697">
        <f>SUMIFS(รายงานลูกหนี้!$G$2:$G$20000, รายงานลูกหนี้!$A$2:$A$20000, $A697, รายงานลูกหนี้!$K$2:$K$20000, 0)</f>
        <v>0</v>
      </c>
      <c r="K697">
        <f>SUMIFS(รายงานลูกหนี้!$G$2:$G$20000, รายงานลูกหนี้!$A$2:$A$20000, $A697, รายงานลูกหนี้!$K$2:$K$20000, "&gt;=1", รายงานลูกหนี้!$K$2:$K$20000, "&lt;=30")</f>
        <v>61790</v>
      </c>
      <c r="L697">
        <f>SUMIFS(รายงานลูกหนี้!$G$2:$G$20000, รายงานลูกหนี้!$A$2:$A$20000, $A697, รายงานลูกหนี้!$K$2:$K$20000, "&gt;=31", รายงานลูกหนี้!$K$2:$K$20000, "&lt;=60")</f>
        <v>0</v>
      </c>
      <c r="M697">
        <f>SUMIFS(รายงานลูกหนี้!$G$2:$G$20000, รายงานลูกหนี้!$A$2:$A$20000, $A697, รายงานลูกหนี้!$K$2:$K$20000, "&gt;=61", รายงานลูกหนี้!$K$2:$K$20000, "&lt;=90")</f>
        <v>0</v>
      </c>
      <c r="N697">
        <f>SUMIFS(รายงานลูกหนี้!$G$2:$G$20000, รายงานลูกหนี้!$A$2:$A$20000, $A697, รายงานลูกหนี้!$K$2:$K$20000, "&gt;90")</f>
        <v>0</v>
      </c>
      <c r="O697">
        <f t="shared" si="53"/>
        <v>61790</v>
      </c>
      <c r="P697" s="17">
        <f t="shared" si="54"/>
        <v>0.25</v>
      </c>
    </row>
    <row r="698" spans="1:16" x14ac:dyDescent="0.2">
      <c r="A698" t="str">
        <v>cab401a7206c92e4f7f38bef4f82aad9afd45525bc355c1c4195d33106da57a3</v>
      </c>
      <c r="B698">
        <f>COUNTIF(รายงานลูกหนี้!$A:$A,A698)</f>
        <v>5</v>
      </c>
      <c r="C698">
        <f>COUNTIFS(รายงานลูกหนี้!$A:$A,A698,รายงานลูกหนี้!$K:$K,"&gt;0")</f>
        <v>5</v>
      </c>
      <c r="D698">
        <f>SUMIF(รายงานลูกหนี้!$A:$A,A698,รายงานลูกหนี้!$K:$K)</f>
        <v>5</v>
      </c>
      <c r="E698">
        <f>_xlfn.MAXIFS(รายงานลูกหนี้!$K:$K,รายงานลูกหนี้!$A:$A,A698)</f>
        <v>1</v>
      </c>
      <c r="F698" s="17">
        <f t="shared" si="50"/>
        <v>1</v>
      </c>
      <c r="G698" t="str">
        <f t="shared" si="51"/>
        <v>ค้างชำระ 1 - 30 วัน</v>
      </c>
      <c r="H698" t="str">
        <f t="shared" si="52"/>
        <v>ลูกหนี้ชั้นดี</v>
      </c>
      <c r="I698" s="17" cm="1">
        <f t="array" ref="I698">_xlfn.IFS(D698=0,0%, D698&lt;=30,25%, D698&lt;=60,50%, D698&lt;=90,75%, D698&gt;90,100%)</f>
        <v>0.25</v>
      </c>
      <c r="J698">
        <f>SUMIFS(รายงานลูกหนี้!$G$2:$G$20000, รายงานลูกหนี้!$A$2:$A$20000, $A698, รายงานลูกหนี้!$K$2:$K$20000, 0)</f>
        <v>0</v>
      </c>
      <c r="K698">
        <f>SUMIFS(รายงานลูกหนี้!$G$2:$G$20000, รายงานลูกหนี้!$A$2:$A$20000, $A698, รายงานลูกหนี้!$K$2:$K$20000, "&gt;=1", รายงานลูกหนี้!$K$2:$K$20000, "&lt;=30")</f>
        <v>36200</v>
      </c>
      <c r="L698">
        <f>SUMIFS(รายงานลูกหนี้!$G$2:$G$20000, รายงานลูกหนี้!$A$2:$A$20000, $A698, รายงานลูกหนี้!$K$2:$K$20000, "&gt;=31", รายงานลูกหนี้!$K$2:$K$20000, "&lt;=60")</f>
        <v>0</v>
      </c>
      <c r="M698">
        <f>SUMIFS(รายงานลูกหนี้!$G$2:$G$20000, รายงานลูกหนี้!$A$2:$A$20000, $A698, รายงานลูกหนี้!$K$2:$K$20000, "&gt;=61", รายงานลูกหนี้!$K$2:$K$20000, "&lt;=90")</f>
        <v>0</v>
      </c>
      <c r="N698">
        <f>SUMIFS(รายงานลูกหนี้!$G$2:$G$20000, รายงานลูกหนี้!$A$2:$A$20000, $A698, รายงานลูกหนี้!$K$2:$K$20000, "&gt;90")</f>
        <v>0</v>
      </c>
      <c r="O698">
        <f t="shared" si="53"/>
        <v>36200</v>
      </c>
      <c r="P698" s="17">
        <f t="shared" si="54"/>
        <v>0.25</v>
      </c>
    </row>
    <row r="699" spans="1:16" x14ac:dyDescent="0.2">
      <c r="A699" t="str">
        <v>22e772715ee19dd0a97ee246d30655df41f7d8edc2c1245fd58b8edf47329a6b</v>
      </c>
      <c r="B699">
        <f>COUNTIF(รายงานลูกหนี้!$A:$A,A699)</f>
        <v>1</v>
      </c>
      <c r="C699">
        <f>COUNTIFS(รายงานลูกหนี้!$A:$A,A699,รายงานลูกหนี้!$K:$K,"&gt;0")</f>
        <v>1</v>
      </c>
      <c r="D699">
        <f>SUMIF(รายงานลูกหนี้!$A:$A,A699,รายงานลูกหนี้!$K:$K)</f>
        <v>2</v>
      </c>
      <c r="E699">
        <f>_xlfn.MAXIFS(รายงานลูกหนี้!$K:$K,รายงานลูกหนี้!$A:$A,A699)</f>
        <v>2</v>
      </c>
      <c r="F699" s="17">
        <f t="shared" si="50"/>
        <v>1</v>
      </c>
      <c r="G699" t="str">
        <f t="shared" si="51"/>
        <v>ค้างชำระ 1 - 30 วัน</v>
      </c>
      <c r="H699" t="str">
        <f t="shared" si="52"/>
        <v>ลูกหนี้ชั้นดี</v>
      </c>
      <c r="I699" s="17" cm="1">
        <f t="array" ref="I699">_xlfn.IFS(D699=0,0%, D699&lt;=30,25%, D699&lt;=60,50%, D699&lt;=90,75%, D699&gt;90,100%)</f>
        <v>0.25</v>
      </c>
      <c r="J699">
        <f>SUMIFS(รายงานลูกหนี้!$G$2:$G$20000, รายงานลูกหนี้!$A$2:$A$20000, $A699, รายงานลูกหนี้!$K$2:$K$20000, 0)</f>
        <v>0</v>
      </c>
      <c r="K699">
        <f>SUMIFS(รายงานลูกหนี้!$G$2:$G$20000, รายงานลูกหนี้!$A$2:$A$20000, $A699, รายงานลูกหนี้!$K$2:$K$20000, "&gt;=1", รายงานลูกหนี้!$K$2:$K$20000, "&lt;=30")</f>
        <v>1200</v>
      </c>
      <c r="L699">
        <f>SUMIFS(รายงานลูกหนี้!$G$2:$G$20000, รายงานลูกหนี้!$A$2:$A$20000, $A699, รายงานลูกหนี้!$K$2:$K$20000, "&gt;=31", รายงานลูกหนี้!$K$2:$K$20000, "&lt;=60")</f>
        <v>0</v>
      </c>
      <c r="M699">
        <f>SUMIFS(รายงานลูกหนี้!$G$2:$G$20000, รายงานลูกหนี้!$A$2:$A$20000, $A699, รายงานลูกหนี้!$K$2:$K$20000, "&gt;=61", รายงานลูกหนี้!$K$2:$K$20000, "&lt;=90")</f>
        <v>0</v>
      </c>
      <c r="N699">
        <f>SUMIFS(รายงานลูกหนี้!$G$2:$G$20000, รายงานลูกหนี้!$A$2:$A$20000, $A699, รายงานลูกหนี้!$K$2:$K$20000, "&gt;90")</f>
        <v>0</v>
      </c>
      <c r="O699">
        <f t="shared" si="53"/>
        <v>1200</v>
      </c>
      <c r="P699" s="17">
        <f t="shared" si="54"/>
        <v>0.25</v>
      </c>
    </row>
    <row r="700" spans="1:16" x14ac:dyDescent="0.2">
      <c r="A700" t="str">
        <v>ad062e7e1ecafb8cfff46931097dca28c0aa8fd08abe65e32134dfc95efc6c34</v>
      </c>
      <c r="B700">
        <f>COUNTIF(รายงานลูกหนี้!$A:$A,A700)</f>
        <v>1</v>
      </c>
      <c r="C700">
        <f>COUNTIFS(รายงานลูกหนี้!$A:$A,A700,รายงานลูกหนี้!$K:$K,"&gt;0")</f>
        <v>1</v>
      </c>
      <c r="D700">
        <f>SUMIF(รายงานลูกหนี้!$A:$A,A700,รายงานลูกหนี้!$K:$K)</f>
        <v>10</v>
      </c>
      <c r="E700">
        <f>_xlfn.MAXIFS(รายงานลูกหนี้!$K:$K,รายงานลูกหนี้!$A:$A,A700)</f>
        <v>10</v>
      </c>
      <c r="F700" s="17">
        <f t="shared" si="50"/>
        <v>1</v>
      </c>
      <c r="G700" t="str">
        <f t="shared" si="51"/>
        <v>ค้างชำระ 1 - 30 วัน</v>
      </c>
      <c r="H700" t="str">
        <f t="shared" si="52"/>
        <v>ลูกหนี้ชั้นดี</v>
      </c>
      <c r="I700" s="17" cm="1">
        <f t="array" ref="I700">_xlfn.IFS(D700=0,0%, D700&lt;=30,25%, D700&lt;=60,50%, D700&lt;=90,75%, D700&gt;90,100%)</f>
        <v>0.25</v>
      </c>
      <c r="J700">
        <f>SUMIFS(รายงานลูกหนี้!$G$2:$G$20000, รายงานลูกหนี้!$A$2:$A$20000, $A700, รายงานลูกหนี้!$K$2:$K$20000, 0)</f>
        <v>0</v>
      </c>
      <c r="K700">
        <f>SUMIFS(รายงานลูกหนี้!$G$2:$G$20000, รายงานลูกหนี้!$A$2:$A$20000, $A700, รายงานลูกหนี้!$K$2:$K$20000, "&gt;=1", รายงานลูกหนี้!$K$2:$K$20000, "&lt;=30")</f>
        <v>23700</v>
      </c>
      <c r="L700">
        <f>SUMIFS(รายงานลูกหนี้!$G$2:$G$20000, รายงานลูกหนี้!$A$2:$A$20000, $A700, รายงานลูกหนี้!$K$2:$K$20000, "&gt;=31", รายงานลูกหนี้!$K$2:$K$20000, "&lt;=60")</f>
        <v>0</v>
      </c>
      <c r="M700">
        <f>SUMIFS(รายงานลูกหนี้!$G$2:$G$20000, รายงานลูกหนี้!$A$2:$A$20000, $A700, รายงานลูกหนี้!$K$2:$K$20000, "&gt;=61", รายงานลูกหนี้!$K$2:$K$20000, "&lt;=90")</f>
        <v>0</v>
      </c>
      <c r="N700">
        <f>SUMIFS(รายงานลูกหนี้!$G$2:$G$20000, รายงานลูกหนี้!$A$2:$A$20000, $A700, รายงานลูกหนี้!$K$2:$K$20000, "&gt;90")</f>
        <v>0</v>
      </c>
      <c r="O700">
        <f t="shared" si="53"/>
        <v>23700</v>
      </c>
      <c r="P700" s="17">
        <f t="shared" si="54"/>
        <v>0.25</v>
      </c>
    </row>
    <row r="701" spans="1:16" x14ac:dyDescent="0.2">
      <c r="A701" t="str">
        <v>9ec52b983f09daf6a973bf6e8e011ebf786ebaa5f995231b12dbfc4b9614c092</v>
      </c>
      <c r="B701">
        <f>COUNTIF(รายงานลูกหนี้!$A:$A,A701)</f>
        <v>3</v>
      </c>
      <c r="C701">
        <f>COUNTIFS(รายงานลูกหนี้!$A:$A,A701,รายงานลูกหนี้!$K:$K,"&gt;0")</f>
        <v>0</v>
      </c>
      <c r="D701">
        <f>SUMIF(รายงานลูกหนี้!$A:$A,A701,รายงานลูกหนี้!$K:$K)</f>
        <v>0</v>
      </c>
      <c r="E701">
        <f>_xlfn.MAXIFS(รายงานลูกหนี้!$K:$K,รายงานลูกหนี้!$A:$A,A701)</f>
        <v>0</v>
      </c>
      <c r="F701" s="17">
        <f t="shared" si="50"/>
        <v>0</v>
      </c>
      <c r="G701" t="str">
        <f t="shared" si="51"/>
        <v>ชำระตรงเวลา</v>
      </c>
      <c r="H701" t="str">
        <f t="shared" si="52"/>
        <v>ลูกหนี้ชั้นดี</v>
      </c>
      <c r="I701" s="17" cm="1">
        <f t="array" ref="I701">_xlfn.IFS(D701=0,0%, D701&lt;=30,25%, D701&lt;=60,50%, D701&lt;=90,75%, D701&gt;90,100%)</f>
        <v>0</v>
      </c>
      <c r="J701">
        <f>SUMIFS(รายงานลูกหนี้!$G$2:$G$20000, รายงานลูกหนี้!$A$2:$A$20000, $A701, รายงานลูกหนี้!$K$2:$K$20000, 0)</f>
        <v>215790</v>
      </c>
      <c r="K701">
        <f>SUMIFS(รายงานลูกหนี้!$G$2:$G$20000, รายงานลูกหนี้!$A$2:$A$20000, $A701, รายงานลูกหนี้!$K$2:$K$20000, "&gt;=1", รายงานลูกหนี้!$K$2:$K$20000, "&lt;=30")</f>
        <v>0</v>
      </c>
      <c r="L701">
        <f>SUMIFS(รายงานลูกหนี้!$G$2:$G$20000, รายงานลูกหนี้!$A$2:$A$20000, $A701, รายงานลูกหนี้!$K$2:$K$20000, "&gt;=31", รายงานลูกหนี้!$K$2:$K$20000, "&lt;=60")</f>
        <v>0</v>
      </c>
      <c r="M701">
        <f>SUMIFS(รายงานลูกหนี้!$G$2:$G$20000, รายงานลูกหนี้!$A$2:$A$20000, $A701, รายงานลูกหนี้!$K$2:$K$20000, "&gt;=61", รายงานลูกหนี้!$K$2:$K$20000, "&lt;=90")</f>
        <v>0</v>
      </c>
      <c r="N701">
        <f>SUMIFS(รายงานลูกหนี้!$G$2:$G$20000, รายงานลูกหนี้!$A$2:$A$20000, $A701, รายงานลูกหนี้!$K$2:$K$20000, "&gt;90")</f>
        <v>0</v>
      </c>
      <c r="O701">
        <f t="shared" si="53"/>
        <v>215790</v>
      </c>
      <c r="P701" s="17">
        <f t="shared" si="54"/>
        <v>0</v>
      </c>
    </row>
    <row r="702" spans="1:16" x14ac:dyDescent="0.2">
      <c r="A702" t="str">
        <v>65294225785071eb67806b6b6532ec45227cd607cee405c13039d673b195b32c</v>
      </c>
      <c r="B702">
        <f>COUNTIF(รายงานลูกหนี้!$A:$A,A702)</f>
        <v>1</v>
      </c>
      <c r="C702">
        <f>COUNTIFS(รายงานลูกหนี้!$A:$A,A702,รายงานลูกหนี้!$K:$K,"&gt;0")</f>
        <v>1</v>
      </c>
      <c r="D702">
        <f>SUMIF(รายงานลูกหนี้!$A:$A,A702,รายงานลูกหนี้!$K:$K)</f>
        <v>12</v>
      </c>
      <c r="E702">
        <f>_xlfn.MAXIFS(รายงานลูกหนี้!$K:$K,รายงานลูกหนี้!$A:$A,A702)</f>
        <v>12</v>
      </c>
      <c r="F702" s="17">
        <f t="shared" si="50"/>
        <v>1</v>
      </c>
      <c r="G702" t="str">
        <f t="shared" si="51"/>
        <v>ค้างชำระ 1 - 30 วัน</v>
      </c>
      <c r="H702" t="str">
        <f t="shared" si="52"/>
        <v>ลูกหนี้ชั้นดี</v>
      </c>
      <c r="I702" s="17" cm="1">
        <f t="array" ref="I702">_xlfn.IFS(D702=0,0%, D702&lt;=30,25%, D702&lt;=60,50%, D702&lt;=90,75%, D702&gt;90,100%)</f>
        <v>0.25</v>
      </c>
      <c r="J702">
        <f>SUMIFS(รายงานลูกหนี้!$G$2:$G$20000, รายงานลูกหนี้!$A$2:$A$20000, $A702, รายงานลูกหนี้!$K$2:$K$20000, 0)</f>
        <v>0</v>
      </c>
      <c r="K702">
        <f>SUMIFS(รายงานลูกหนี้!$G$2:$G$20000, รายงานลูกหนี้!$A$2:$A$20000, $A702, รายงานลูกหนี้!$K$2:$K$20000, "&gt;=1", รายงานลูกหนี้!$K$2:$K$20000, "&lt;=30")</f>
        <v>126683</v>
      </c>
      <c r="L702">
        <f>SUMIFS(รายงานลูกหนี้!$G$2:$G$20000, รายงานลูกหนี้!$A$2:$A$20000, $A702, รายงานลูกหนี้!$K$2:$K$20000, "&gt;=31", รายงานลูกหนี้!$K$2:$K$20000, "&lt;=60")</f>
        <v>0</v>
      </c>
      <c r="M702">
        <f>SUMIFS(รายงานลูกหนี้!$G$2:$G$20000, รายงานลูกหนี้!$A$2:$A$20000, $A702, รายงานลูกหนี้!$K$2:$K$20000, "&gt;=61", รายงานลูกหนี้!$K$2:$K$20000, "&lt;=90")</f>
        <v>0</v>
      </c>
      <c r="N702">
        <f>SUMIFS(รายงานลูกหนี้!$G$2:$G$20000, รายงานลูกหนี้!$A$2:$A$20000, $A702, รายงานลูกหนี้!$K$2:$K$20000, "&gt;90")</f>
        <v>0</v>
      </c>
      <c r="O702">
        <f t="shared" si="53"/>
        <v>126683</v>
      </c>
      <c r="P702" s="17">
        <f t="shared" si="54"/>
        <v>0.25</v>
      </c>
    </row>
    <row r="703" spans="1:16" x14ac:dyDescent="0.2">
      <c r="A703" t="str">
        <v>d0f0c6cc782eec6da23f9860661646899be1f5b556353e32102a4587ac71c309</v>
      </c>
      <c r="B703">
        <f>COUNTIF(รายงานลูกหนี้!$A:$A,A703)</f>
        <v>1</v>
      </c>
      <c r="C703">
        <f>COUNTIFS(รายงานลูกหนี้!$A:$A,A703,รายงานลูกหนี้!$K:$K,"&gt;0")</f>
        <v>0</v>
      </c>
      <c r="D703">
        <f>SUMIF(รายงานลูกหนี้!$A:$A,A703,รายงานลูกหนี้!$K:$K)</f>
        <v>0</v>
      </c>
      <c r="E703">
        <f>_xlfn.MAXIFS(รายงานลูกหนี้!$K:$K,รายงานลูกหนี้!$A:$A,A703)</f>
        <v>0</v>
      </c>
      <c r="F703" s="17">
        <f t="shared" si="50"/>
        <v>0</v>
      </c>
      <c r="G703" t="str">
        <f t="shared" si="51"/>
        <v>ชำระตรงเวลา</v>
      </c>
      <c r="H703" t="str">
        <f t="shared" si="52"/>
        <v>ลูกหนี้ชั้นดี</v>
      </c>
      <c r="I703" s="17" cm="1">
        <f t="array" ref="I703">_xlfn.IFS(D703=0,0%, D703&lt;=30,25%, D703&lt;=60,50%, D703&lt;=90,75%, D703&gt;90,100%)</f>
        <v>0</v>
      </c>
      <c r="J703">
        <f>SUMIFS(รายงานลูกหนี้!$G$2:$G$20000, รายงานลูกหนี้!$A$2:$A$20000, $A703, รายงานลูกหนี้!$K$2:$K$20000, 0)</f>
        <v>23063</v>
      </c>
      <c r="K703">
        <f>SUMIFS(รายงานลูกหนี้!$G$2:$G$20000, รายงานลูกหนี้!$A$2:$A$20000, $A703, รายงานลูกหนี้!$K$2:$K$20000, "&gt;=1", รายงานลูกหนี้!$K$2:$K$20000, "&lt;=30")</f>
        <v>0</v>
      </c>
      <c r="L703">
        <f>SUMIFS(รายงานลูกหนี้!$G$2:$G$20000, รายงานลูกหนี้!$A$2:$A$20000, $A703, รายงานลูกหนี้!$K$2:$K$20000, "&gt;=31", รายงานลูกหนี้!$K$2:$K$20000, "&lt;=60")</f>
        <v>0</v>
      </c>
      <c r="M703">
        <f>SUMIFS(รายงานลูกหนี้!$G$2:$G$20000, รายงานลูกหนี้!$A$2:$A$20000, $A703, รายงานลูกหนี้!$K$2:$K$20000, "&gt;=61", รายงานลูกหนี้!$K$2:$K$20000, "&lt;=90")</f>
        <v>0</v>
      </c>
      <c r="N703">
        <f>SUMIFS(รายงานลูกหนี้!$G$2:$G$20000, รายงานลูกหนี้!$A$2:$A$20000, $A703, รายงานลูกหนี้!$K$2:$K$20000, "&gt;90")</f>
        <v>0</v>
      </c>
      <c r="O703">
        <f t="shared" si="53"/>
        <v>23063</v>
      </c>
      <c r="P703" s="17">
        <f t="shared" si="54"/>
        <v>0</v>
      </c>
    </row>
    <row r="704" spans="1:16" x14ac:dyDescent="0.2">
      <c r="A704" t="str">
        <v>a2d5c777cce47b0c32adb5099cf7c3ce6e9e2b4f722f96f84535c8890c505303</v>
      </c>
      <c r="B704">
        <f>COUNTIF(รายงานลูกหนี้!$A:$A,A704)</f>
        <v>1</v>
      </c>
      <c r="C704">
        <f>COUNTIFS(รายงานลูกหนี้!$A:$A,A704,รายงานลูกหนี้!$K:$K,"&gt;0")</f>
        <v>0</v>
      </c>
      <c r="D704">
        <f>SUMIF(รายงานลูกหนี้!$A:$A,A704,รายงานลูกหนี้!$K:$K)</f>
        <v>0</v>
      </c>
      <c r="E704">
        <f>_xlfn.MAXIFS(รายงานลูกหนี้!$K:$K,รายงานลูกหนี้!$A:$A,A704)</f>
        <v>0</v>
      </c>
      <c r="F704" s="17">
        <f t="shared" si="50"/>
        <v>0</v>
      </c>
      <c r="G704" t="str">
        <f t="shared" si="51"/>
        <v>ชำระตรงเวลา</v>
      </c>
      <c r="H704" t="str">
        <f t="shared" si="52"/>
        <v>ลูกหนี้ชั้นดี</v>
      </c>
      <c r="I704" s="17" cm="1">
        <f t="array" ref="I704">_xlfn.IFS(D704=0,0%, D704&lt;=30,25%, D704&lt;=60,50%, D704&lt;=90,75%, D704&gt;90,100%)</f>
        <v>0</v>
      </c>
      <c r="J704">
        <f>SUMIFS(รายงานลูกหนี้!$G$2:$G$20000, รายงานลูกหนี้!$A$2:$A$20000, $A704, รายงานลูกหนี้!$K$2:$K$20000, 0)</f>
        <v>16988</v>
      </c>
      <c r="K704">
        <f>SUMIFS(รายงานลูกหนี้!$G$2:$G$20000, รายงานลูกหนี้!$A$2:$A$20000, $A704, รายงานลูกหนี้!$K$2:$K$20000, "&gt;=1", รายงานลูกหนี้!$K$2:$K$20000, "&lt;=30")</f>
        <v>0</v>
      </c>
      <c r="L704">
        <f>SUMIFS(รายงานลูกหนี้!$G$2:$G$20000, รายงานลูกหนี้!$A$2:$A$20000, $A704, รายงานลูกหนี้!$K$2:$K$20000, "&gt;=31", รายงานลูกหนี้!$K$2:$K$20000, "&lt;=60")</f>
        <v>0</v>
      </c>
      <c r="M704">
        <f>SUMIFS(รายงานลูกหนี้!$G$2:$G$20000, รายงานลูกหนี้!$A$2:$A$20000, $A704, รายงานลูกหนี้!$K$2:$K$20000, "&gt;=61", รายงานลูกหนี้!$K$2:$K$20000, "&lt;=90")</f>
        <v>0</v>
      </c>
      <c r="N704">
        <f>SUMIFS(รายงานลูกหนี้!$G$2:$G$20000, รายงานลูกหนี้!$A$2:$A$20000, $A704, รายงานลูกหนี้!$K$2:$K$20000, "&gt;90")</f>
        <v>0</v>
      </c>
      <c r="O704">
        <f t="shared" si="53"/>
        <v>16988</v>
      </c>
      <c r="P704" s="17">
        <f t="shared" si="54"/>
        <v>0</v>
      </c>
    </row>
    <row r="705" spans="1:16" x14ac:dyDescent="0.2">
      <c r="A705" t="str">
        <v>e3241df0083dbdecc933fa25302f31a4bfe87a1916dbb7c2a227cdf8f96c0d98</v>
      </c>
      <c r="B705">
        <f>COUNTIF(รายงานลูกหนี้!$A:$A,A705)</f>
        <v>1</v>
      </c>
      <c r="C705">
        <f>COUNTIFS(รายงานลูกหนี้!$A:$A,A705,รายงานลูกหนี้!$K:$K,"&gt;0")</f>
        <v>0</v>
      </c>
      <c r="D705">
        <f>SUMIF(รายงานลูกหนี้!$A:$A,A705,รายงานลูกหนี้!$K:$K)</f>
        <v>0</v>
      </c>
      <c r="E705">
        <f>_xlfn.MAXIFS(รายงานลูกหนี้!$K:$K,รายงานลูกหนี้!$A:$A,A705)</f>
        <v>0</v>
      </c>
      <c r="F705" s="17">
        <f t="shared" si="50"/>
        <v>0</v>
      </c>
      <c r="G705" t="str">
        <f t="shared" si="51"/>
        <v>ชำระตรงเวลา</v>
      </c>
      <c r="H705" t="str">
        <f t="shared" si="52"/>
        <v>ลูกหนี้ชั้นดี</v>
      </c>
      <c r="I705" s="17" cm="1">
        <f t="array" ref="I705">_xlfn.IFS(D705=0,0%, D705&lt;=30,25%, D705&lt;=60,50%, D705&lt;=90,75%, D705&gt;90,100%)</f>
        <v>0</v>
      </c>
      <c r="J705">
        <f>SUMIFS(รายงานลูกหนี้!$G$2:$G$20000, รายงานลูกหนี้!$A$2:$A$20000, $A705, รายงานลูกหนี้!$K$2:$K$20000, 0)</f>
        <v>7774</v>
      </c>
      <c r="K705">
        <f>SUMIFS(รายงานลูกหนี้!$G$2:$G$20000, รายงานลูกหนี้!$A$2:$A$20000, $A705, รายงานลูกหนี้!$K$2:$K$20000, "&gt;=1", รายงานลูกหนี้!$K$2:$K$20000, "&lt;=30")</f>
        <v>0</v>
      </c>
      <c r="L705">
        <f>SUMIFS(รายงานลูกหนี้!$G$2:$G$20000, รายงานลูกหนี้!$A$2:$A$20000, $A705, รายงานลูกหนี้!$K$2:$K$20000, "&gt;=31", รายงานลูกหนี้!$K$2:$K$20000, "&lt;=60")</f>
        <v>0</v>
      </c>
      <c r="M705">
        <f>SUMIFS(รายงานลูกหนี้!$G$2:$G$20000, รายงานลูกหนี้!$A$2:$A$20000, $A705, รายงานลูกหนี้!$K$2:$K$20000, "&gt;=61", รายงานลูกหนี้!$K$2:$K$20000, "&lt;=90")</f>
        <v>0</v>
      </c>
      <c r="N705">
        <f>SUMIFS(รายงานลูกหนี้!$G$2:$G$20000, รายงานลูกหนี้!$A$2:$A$20000, $A705, รายงานลูกหนี้!$K$2:$K$20000, "&gt;90")</f>
        <v>0</v>
      </c>
      <c r="O705">
        <f t="shared" si="53"/>
        <v>7774</v>
      </c>
      <c r="P705" s="17">
        <f t="shared" si="54"/>
        <v>0</v>
      </c>
    </row>
    <row r="706" spans="1:16" x14ac:dyDescent="0.2">
      <c r="A706" t="str">
        <v>913f09d93f7bf8910972f3180cf793eac92c8b694fd214149f9253e6b797cc20</v>
      </c>
      <c r="B706">
        <f>COUNTIF(รายงานลูกหนี้!$A:$A,A706)</f>
        <v>3</v>
      </c>
      <c r="C706">
        <f>COUNTIFS(รายงานลูกหนี้!$A:$A,A706,รายงานลูกหนี้!$K:$K,"&gt;0")</f>
        <v>1</v>
      </c>
      <c r="D706">
        <f>SUMIF(รายงานลูกหนี้!$A:$A,A706,รายงานลูกหนี้!$K:$K)</f>
        <v>16</v>
      </c>
      <c r="E706">
        <f>_xlfn.MAXIFS(รายงานลูกหนี้!$K:$K,รายงานลูกหนี้!$A:$A,A706)</f>
        <v>16</v>
      </c>
      <c r="F706" s="17">
        <f t="shared" si="50"/>
        <v>0.33333333333333331</v>
      </c>
      <c r="G706" t="str">
        <f t="shared" si="51"/>
        <v>ค้างชำระ 1 - 30 วัน</v>
      </c>
      <c r="H706" t="str">
        <f t="shared" si="52"/>
        <v>ลูกหนี้ชั้นดี</v>
      </c>
      <c r="I706" s="17" cm="1">
        <f t="array" ref="I706">_xlfn.IFS(D706=0,0%, D706&lt;=30,25%, D706&lt;=60,50%, D706&lt;=90,75%, D706&gt;90,100%)</f>
        <v>0.25</v>
      </c>
      <c r="J706">
        <f>SUMIFS(รายงานลูกหนี้!$G$2:$G$20000, รายงานลูกหนี้!$A$2:$A$20000, $A706, รายงานลูกหนี้!$K$2:$K$20000, 0)</f>
        <v>18768</v>
      </c>
      <c r="K706">
        <f>SUMIFS(รายงานลูกหนี้!$G$2:$G$20000, รายงานลูกหนี้!$A$2:$A$20000, $A706, รายงานลูกหนี้!$K$2:$K$20000, "&gt;=1", รายงานลูกหนี้!$K$2:$K$20000, "&lt;=30")</f>
        <v>9601</v>
      </c>
      <c r="L706">
        <f>SUMIFS(รายงานลูกหนี้!$G$2:$G$20000, รายงานลูกหนี้!$A$2:$A$20000, $A706, รายงานลูกหนี้!$K$2:$K$20000, "&gt;=31", รายงานลูกหนี้!$K$2:$K$20000, "&lt;=60")</f>
        <v>0</v>
      </c>
      <c r="M706">
        <f>SUMIFS(รายงานลูกหนี้!$G$2:$G$20000, รายงานลูกหนี้!$A$2:$A$20000, $A706, รายงานลูกหนี้!$K$2:$K$20000, "&gt;=61", รายงานลูกหนี้!$K$2:$K$20000, "&lt;=90")</f>
        <v>0</v>
      </c>
      <c r="N706">
        <f>SUMIFS(รายงานลูกหนี้!$G$2:$G$20000, รายงานลูกหนี้!$A$2:$A$20000, $A706, รายงานลูกหนี้!$K$2:$K$20000, "&gt;90")</f>
        <v>0</v>
      </c>
      <c r="O706">
        <f t="shared" si="53"/>
        <v>28369</v>
      </c>
      <c r="P706" s="17">
        <f t="shared" si="54"/>
        <v>8.4608199090556599E-2</v>
      </c>
    </row>
    <row r="707" spans="1:16" x14ac:dyDescent="0.2">
      <c r="A707" t="str">
        <v>689c65ec3bf1ef988ea23ef5d8c62670f9cddd3a727fca3446ee9404982a01de</v>
      </c>
      <c r="B707">
        <f>COUNTIF(รายงานลูกหนี้!$A:$A,A707)</f>
        <v>1</v>
      </c>
      <c r="C707">
        <f>COUNTIFS(รายงานลูกหนี้!$A:$A,A707,รายงานลูกหนี้!$K:$K,"&gt;0")</f>
        <v>0</v>
      </c>
      <c r="D707">
        <f>SUMIF(รายงานลูกหนี้!$A:$A,A707,รายงานลูกหนี้!$K:$K)</f>
        <v>0</v>
      </c>
      <c r="E707">
        <f>_xlfn.MAXIFS(รายงานลูกหนี้!$K:$K,รายงานลูกหนี้!$A:$A,A707)</f>
        <v>0</v>
      </c>
      <c r="F707" s="17">
        <f t="shared" ref="F707:F770" si="55">C707/B707</f>
        <v>0</v>
      </c>
      <c r="G707" t="str">
        <f t="shared" ref="G707:G770" si="56">IF(E707&lt;=0, "ชำระตรงเวลา", IF(E707&lt;=30, "ค้างชำระ 1 - 30 วัน", IF(E707&lt;=60, "ค้างชำระ 31 - 60 วัน", IF(E707&lt;=90, "ค้างชำระ 61 - 90 วัน", "ค้างชำระเกิน 90 วัน"))))</f>
        <v>ชำระตรงเวลา</v>
      </c>
      <c r="H707" t="str">
        <f t="shared" ref="H707:H770" si="57">IF(E707&lt;=30, "ลูกหนี้ชั้นดี", IF(E707&lt;=90, "ลูกหนี้เฝ้าติดตาม", "ลูกหนี้ด้อยคุณภาพ (NPL)"))</f>
        <v>ลูกหนี้ชั้นดี</v>
      </c>
      <c r="I707" s="17" cm="1">
        <f t="array" ref="I707">_xlfn.IFS(D707=0,0%, D707&lt;=30,25%, D707&lt;=60,50%, D707&lt;=90,75%, D707&gt;90,100%)</f>
        <v>0</v>
      </c>
      <c r="J707">
        <f>SUMIFS(รายงานลูกหนี้!$G$2:$G$20000, รายงานลูกหนี้!$A$2:$A$20000, $A707, รายงานลูกหนี้!$K$2:$K$20000, 0)</f>
        <v>11200</v>
      </c>
      <c r="K707">
        <f>SUMIFS(รายงานลูกหนี้!$G$2:$G$20000, รายงานลูกหนี้!$A$2:$A$20000, $A707, รายงานลูกหนี้!$K$2:$K$20000, "&gt;=1", รายงานลูกหนี้!$K$2:$K$20000, "&lt;=30")</f>
        <v>0</v>
      </c>
      <c r="L707">
        <f>SUMIFS(รายงานลูกหนี้!$G$2:$G$20000, รายงานลูกหนี้!$A$2:$A$20000, $A707, รายงานลูกหนี้!$K$2:$K$20000, "&gt;=31", รายงานลูกหนี้!$K$2:$K$20000, "&lt;=60")</f>
        <v>0</v>
      </c>
      <c r="M707">
        <f>SUMIFS(รายงานลูกหนี้!$G$2:$G$20000, รายงานลูกหนี้!$A$2:$A$20000, $A707, รายงานลูกหนี้!$K$2:$K$20000, "&gt;=61", รายงานลูกหนี้!$K$2:$K$20000, "&lt;=90")</f>
        <v>0</v>
      </c>
      <c r="N707">
        <f>SUMIFS(รายงานลูกหนี้!$G$2:$G$20000, รายงานลูกหนี้!$A$2:$A$20000, $A707, รายงานลูกหนี้!$K$2:$K$20000, "&gt;90")</f>
        <v>0</v>
      </c>
      <c r="O707">
        <f t="shared" ref="O707:O770" si="58">SUM(J707:N707)</f>
        <v>11200</v>
      </c>
      <c r="P707" s="17">
        <f t="shared" ref="P707:P770" si="59">IF(O707=0, 0%, (J707*0%+K707*25%+L707*50%+M707*75%+N707*100%)/O707)</f>
        <v>0</v>
      </c>
    </row>
    <row r="708" spans="1:16" x14ac:dyDescent="0.2">
      <c r="A708" t="str">
        <v>964d7532884ddbc5937320996a4ef2a8c60528d4f757d39bfdd36e0270e2ccfe</v>
      </c>
      <c r="B708">
        <f>COUNTIF(รายงานลูกหนี้!$A:$A,A708)</f>
        <v>1</v>
      </c>
      <c r="C708">
        <f>COUNTIFS(รายงานลูกหนี้!$A:$A,A708,รายงานลูกหนี้!$K:$K,"&gt;0")</f>
        <v>0</v>
      </c>
      <c r="D708">
        <f>SUMIF(รายงานลูกหนี้!$A:$A,A708,รายงานลูกหนี้!$K:$K)</f>
        <v>0</v>
      </c>
      <c r="E708">
        <f>_xlfn.MAXIFS(รายงานลูกหนี้!$K:$K,รายงานลูกหนี้!$A:$A,A708)</f>
        <v>0</v>
      </c>
      <c r="F708" s="17">
        <f t="shared" si="55"/>
        <v>0</v>
      </c>
      <c r="G708" t="str">
        <f t="shared" si="56"/>
        <v>ชำระตรงเวลา</v>
      </c>
      <c r="H708" t="str">
        <f t="shared" si="57"/>
        <v>ลูกหนี้ชั้นดี</v>
      </c>
      <c r="I708" s="17" cm="1">
        <f t="array" ref="I708">_xlfn.IFS(D708=0,0%, D708&lt;=30,25%, D708&lt;=60,50%, D708&lt;=90,75%, D708&gt;90,100%)</f>
        <v>0</v>
      </c>
      <c r="J708">
        <f>SUMIFS(รายงานลูกหนี้!$G$2:$G$20000, รายงานลูกหนี้!$A$2:$A$20000, $A708, รายงานลูกหนี้!$K$2:$K$20000, 0)</f>
        <v>800</v>
      </c>
      <c r="K708">
        <f>SUMIFS(รายงานลูกหนี้!$G$2:$G$20000, รายงานลูกหนี้!$A$2:$A$20000, $A708, รายงานลูกหนี้!$K$2:$K$20000, "&gt;=1", รายงานลูกหนี้!$K$2:$K$20000, "&lt;=30")</f>
        <v>0</v>
      </c>
      <c r="L708">
        <f>SUMIFS(รายงานลูกหนี้!$G$2:$G$20000, รายงานลูกหนี้!$A$2:$A$20000, $A708, รายงานลูกหนี้!$K$2:$K$20000, "&gt;=31", รายงานลูกหนี้!$K$2:$K$20000, "&lt;=60")</f>
        <v>0</v>
      </c>
      <c r="M708">
        <f>SUMIFS(รายงานลูกหนี้!$G$2:$G$20000, รายงานลูกหนี้!$A$2:$A$20000, $A708, รายงานลูกหนี้!$K$2:$K$20000, "&gt;=61", รายงานลูกหนี้!$K$2:$K$20000, "&lt;=90")</f>
        <v>0</v>
      </c>
      <c r="N708">
        <f>SUMIFS(รายงานลูกหนี้!$G$2:$G$20000, รายงานลูกหนี้!$A$2:$A$20000, $A708, รายงานลูกหนี้!$K$2:$K$20000, "&gt;90")</f>
        <v>0</v>
      </c>
      <c r="O708">
        <f t="shared" si="58"/>
        <v>800</v>
      </c>
      <c r="P708" s="17">
        <f t="shared" si="59"/>
        <v>0</v>
      </c>
    </row>
    <row r="709" spans="1:16" x14ac:dyDescent="0.2">
      <c r="A709" t="str">
        <v>a0b0120f6cb6f5e8a3e1cd35e1e06b579ca62d28fdc563daca3efeb7df9f13c1</v>
      </c>
      <c r="B709">
        <f>COUNTIF(รายงานลูกหนี้!$A:$A,A709)</f>
        <v>1</v>
      </c>
      <c r="C709">
        <f>COUNTIFS(รายงานลูกหนี้!$A:$A,A709,รายงานลูกหนี้!$K:$K,"&gt;0")</f>
        <v>0</v>
      </c>
      <c r="D709">
        <f>SUMIF(รายงานลูกหนี้!$A:$A,A709,รายงานลูกหนี้!$K:$K)</f>
        <v>0</v>
      </c>
      <c r="E709">
        <f>_xlfn.MAXIFS(รายงานลูกหนี้!$K:$K,รายงานลูกหนี้!$A:$A,A709)</f>
        <v>0</v>
      </c>
      <c r="F709" s="17">
        <f t="shared" si="55"/>
        <v>0</v>
      </c>
      <c r="G709" t="str">
        <f t="shared" si="56"/>
        <v>ชำระตรงเวลา</v>
      </c>
      <c r="H709" t="str">
        <f t="shared" si="57"/>
        <v>ลูกหนี้ชั้นดี</v>
      </c>
      <c r="I709" s="17" cm="1">
        <f t="array" ref="I709">_xlfn.IFS(D709=0,0%, D709&lt;=30,25%, D709&lt;=60,50%, D709&lt;=90,75%, D709&gt;90,100%)</f>
        <v>0</v>
      </c>
      <c r="J709">
        <f>SUMIFS(รายงานลูกหนี้!$G$2:$G$20000, รายงานลูกหนี้!$A$2:$A$20000, $A709, รายงานลูกหนี้!$K$2:$K$20000, 0)</f>
        <v>150</v>
      </c>
      <c r="K709">
        <f>SUMIFS(รายงานลูกหนี้!$G$2:$G$20000, รายงานลูกหนี้!$A$2:$A$20000, $A709, รายงานลูกหนี้!$K$2:$K$20000, "&gt;=1", รายงานลูกหนี้!$K$2:$K$20000, "&lt;=30")</f>
        <v>0</v>
      </c>
      <c r="L709">
        <f>SUMIFS(รายงานลูกหนี้!$G$2:$G$20000, รายงานลูกหนี้!$A$2:$A$20000, $A709, รายงานลูกหนี้!$K$2:$K$20000, "&gt;=31", รายงานลูกหนี้!$K$2:$K$20000, "&lt;=60")</f>
        <v>0</v>
      </c>
      <c r="M709">
        <f>SUMIFS(รายงานลูกหนี้!$G$2:$G$20000, รายงานลูกหนี้!$A$2:$A$20000, $A709, รายงานลูกหนี้!$K$2:$K$20000, "&gt;=61", รายงานลูกหนี้!$K$2:$K$20000, "&lt;=90")</f>
        <v>0</v>
      </c>
      <c r="N709">
        <f>SUMIFS(รายงานลูกหนี้!$G$2:$G$20000, รายงานลูกหนี้!$A$2:$A$20000, $A709, รายงานลูกหนี้!$K$2:$K$20000, "&gt;90")</f>
        <v>0</v>
      </c>
      <c r="O709">
        <f t="shared" si="58"/>
        <v>150</v>
      </c>
      <c r="P709" s="17">
        <f t="shared" si="59"/>
        <v>0</v>
      </c>
    </row>
    <row r="710" spans="1:16" x14ac:dyDescent="0.2">
      <c r="A710" t="str">
        <v>e42c1c528d03ec8495a2176c1bd5e26e616e87a2231eaeecada14a43ea82f9d0</v>
      </c>
      <c r="B710">
        <f>COUNTIF(รายงานลูกหนี้!$A:$A,A710)</f>
        <v>2</v>
      </c>
      <c r="C710">
        <f>COUNTIFS(รายงานลูกหนี้!$A:$A,A710,รายงานลูกหนี้!$K:$K,"&gt;0")</f>
        <v>1</v>
      </c>
      <c r="D710">
        <f>SUMIF(รายงานลูกหนี้!$A:$A,A710,รายงานลูกหนี้!$K:$K)</f>
        <v>5</v>
      </c>
      <c r="E710">
        <f>_xlfn.MAXIFS(รายงานลูกหนี้!$K:$K,รายงานลูกหนี้!$A:$A,A710)</f>
        <v>5</v>
      </c>
      <c r="F710" s="17">
        <f t="shared" si="55"/>
        <v>0.5</v>
      </c>
      <c r="G710" t="str">
        <f t="shared" si="56"/>
        <v>ค้างชำระ 1 - 30 วัน</v>
      </c>
      <c r="H710" t="str">
        <f t="shared" si="57"/>
        <v>ลูกหนี้ชั้นดี</v>
      </c>
      <c r="I710" s="17" cm="1">
        <f t="array" ref="I710">_xlfn.IFS(D710=0,0%, D710&lt;=30,25%, D710&lt;=60,50%, D710&lt;=90,75%, D710&gt;90,100%)</f>
        <v>0.25</v>
      </c>
      <c r="J710">
        <f>SUMIFS(รายงานลูกหนี้!$G$2:$G$20000, รายงานลูกหนี้!$A$2:$A$20000, $A710, รายงานลูกหนี้!$K$2:$K$20000, 0)</f>
        <v>50000</v>
      </c>
      <c r="K710">
        <f>SUMIFS(รายงานลูกหนี้!$G$2:$G$20000, รายงานลูกหนี้!$A$2:$A$20000, $A710, รายงานลูกหนี้!$K$2:$K$20000, "&gt;=1", รายงานลูกหนี้!$K$2:$K$20000, "&lt;=30")</f>
        <v>53243</v>
      </c>
      <c r="L710">
        <f>SUMIFS(รายงานลูกหนี้!$G$2:$G$20000, รายงานลูกหนี้!$A$2:$A$20000, $A710, รายงานลูกหนี้!$K$2:$K$20000, "&gt;=31", รายงานลูกหนี้!$K$2:$K$20000, "&lt;=60")</f>
        <v>0</v>
      </c>
      <c r="M710">
        <f>SUMIFS(รายงานลูกหนี้!$G$2:$G$20000, รายงานลูกหนี้!$A$2:$A$20000, $A710, รายงานลูกหนี้!$K$2:$K$20000, "&gt;=61", รายงานลูกหนี้!$K$2:$K$20000, "&lt;=90")</f>
        <v>0</v>
      </c>
      <c r="N710">
        <f>SUMIFS(รายงานลูกหนี้!$G$2:$G$20000, รายงานลูกหนี้!$A$2:$A$20000, $A710, รายงานลูกหนี้!$K$2:$K$20000, "&gt;90")</f>
        <v>0</v>
      </c>
      <c r="O710">
        <f t="shared" si="58"/>
        <v>103243</v>
      </c>
      <c r="P710" s="17">
        <f t="shared" si="59"/>
        <v>0.12892641631878191</v>
      </c>
    </row>
    <row r="711" spans="1:16" x14ac:dyDescent="0.2">
      <c r="A711" t="str">
        <v>2145f3c9af26246b28486d0e40d19e6cbf1ab91a9286315dc7ce4a6b0fa6d8b9</v>
      </c>
      <c r="B711">
        <f>COUNTIF(รายงานลูกหนี้!$A:$A,A711)</f>
        <v>1</v>
      </c>
      <c r="C711">
        <f>COUNTIFS(รายงานลูกหนี้!$A:$A,A711,รายงานลูกหนี้!$K:$K,"&gt;0")</f>
        <v>1</v>
      </c>
      <c r="D711">
        <f>SUMIF(รายงานลูกหนี้!$A:$A,A711,รายงานลูกหนี้!$K:$K)</f>
        <v>4</v>
      </c>
      <c r="E711">
        <f>_xlfn.MAXIFS(รายงานลูกหนี้!$K:$K,รายงานลูกหนี้!$A:$A,A711)</f>
        <v>4</v>
      </c>
      <c r="F711" s="17">
        <f t="shared" si="55"/>
        <v>1</v>
      </c>
      <c r="G711" t="str">
        <f t="shared" si="56"/>
        <v>ค้างชำระ 1 - 30 วัน</v>
      </c>
      <c r="H711" t="str">
        <f t="shared" si="57"/>
        <v>ลูกหนี้ชั้นดี</v>
      </c>
      <c r="I711" s="17" cm="1">
        <f t="array" ref="I711">_xlfn.IFS(D711=0,0%, D711&lt;=30,25%, D711&lt;=60,50%, D711&lt;=90,75%, D711&gt;90,100%)</f>
        <v>0.25</v>
      </c>
      <c r="J711">
        <f>SUMIFS(รายงานลูกหนี้!$G$2:$G$20000, รายงานลูกหนี้!$A$2:$A$20000, $A711, รายงานลูกหนี้!$K$2:$K$20000, 0)</f>
        <v>0</v>
      </c>
      <c r="K711">
        <f>SUMIFS(รายงานลูกหนี้!$G$2:$G$20000, รายงานลูกหนี้!$A$2:$A$20000, $A711, รายงานลูกหนี้!$K$2:$K$20000, "&gt;=1", รายงานลูกหนี้!$K$2:$K$20000, "&lt;=30")</f>
        <v>324168</v>
      </c>
      <c r="L711">
        <f>SUMIFS(รายงานลูกหนี้!$G$2:$G$20000, รายงานลูกหนี้!$A$2:$A$20000, $A711, รายงานลูกหนี้!$K$2:$K$20000, "&gt;=31", รายงานลูกหนี้!$K$2:$K$20000, "&lt;=60")</f>
        <v>0</v>
      </c>
      <c r="M711">
        <f>SUMIFS(รายงานลูกหนี้!$G$2:$G$20000, รายงานลูกหนี้!$A$2:$A$20000, $A711, รายงานลูกหนี้!$K$2:$K$20000, "&gt;=61", รายงานลูกหนี้!$K$2:$K$20000, "&lt;=90")</f>
        <v>0</v>
      </c>
      <c r="N711">
        <f>SUMIFS(รายงานลูกหนี้!$G$2:$G$20000, รายงานลูกหนี้!$A$2:$A$20000, $A711, รายงานลูกหนี้!$K$2:$K$20000, "&gt;90")</f>
        <v>0</v>
      </c>
      <c r="O711">
        <f t="shared" si="58"/>
        <v>324168</v>
      </c>
      <c r="P711" s="17">
        <f t="shared" si="59"/>
        <v>0.25</v>
      </c>
    </row>
    <row r="712" spans="1:16" x14ac:dyDescent="0.2">
      <c r="A712" t="str">
        <v>4773fa1c16f413a11504a4d4a1e767a7f6b0be3c03ed7c5e2e5e13f13a6390b0</v>
      </c>
      <c r="B712">
        <f>COUNTIF(รายงานลูกหนี้!$A:$A,A712)</f>
        <v>1</v>
      </c>
      <c r="C712">
        <f>COUNTIFS(รายงานลูกหนี้!$A:$A,A712,รายงานลูกหนี้!$K:$K,"&gt;0")</f>
        <v>0</v>
      </c>
      <c r="D712">
        <f>SUMIF(รายงานลูกหนี้!$A:$A,A712,รายงานลูกหนี้!$K:$K)</f>
        <v>0</v>
      </c>
      <c r="E712">
        <f>_xlfn.MAXIFS(รายงานลูกหนี้!$K:$K,รายงานลูกหนี้!$A:$A,A712)</f>
        <v>0</v>
      </c>
      <c r="F712" s="17">
        <f t="shared" si="55"/>
        <v>0</v>
      </c>
      <c r="G712" t="str">
        <f t="shared" si="56"/>
        <v>ชำระตรงเวลา</v>
      </c>
      <c r="H712" t="str">
        <f t="shared" si="57"/>
        <v>ลูกหนี้ชั้นดี</v>
      </c>
      <c r="I712" s="17" cm="1">
        <f t="array" ref="I712">_xlfn.IFS(D712=0,0%, D712&lt;=30,25%, D712&lt;=60,50%, D712&lt;=90,75%, D712&gt;90,100%)</f>
        <v>0</v>
      </c>
      <c r="J712">
        <f>SUMIFS(รายงานลูกหนี้!$G$2:$G$20000, รายงานลูกหนี้!$A$2:$A$20000, $A712, รายงานลูกหนี้!$K$2:$K$20000, 0)</f>
        <v>57164</v>
      </c>
      <c r="K712">
        <f>SUMIFS(รายงานลูกหนี้!$G$2:$G$20000, รายงานลูกหนี้!$A$2:$A$20000, $A712, รายงานลูกหนี้!$K$2:$K$20000, "&gt;=1", รายงานลูกหนี้!$K$2:$K$20000, "&lt;=30")</f>
        <v>0</v>
      </c>
      <c r="L712">
        <f>SUMIFS(รายงานลูกหนี้!$G$2:$G$20000, รายงานลูกหนี้!$A$2:$A$20000, $A712, รายงานลูกหนี้!$K$2:$K$20000, "&gt;=31", รายงานลูกหนี้!$K$2:$K$20000, "&lt;=60")</f>
        <v>0</v>
      </c>
      <c r="M712">
        <f>SUMIFS(รายงานลูกหนี้!$G$2:$G$20000, รายงานลูกหนี้!$A$2:$A$20000, $A712, รายงานลูกหนี้!$K$2:$K$20000, "&gt;=61", รายงานลูกหนี้!$K$2:$K$20000, "&lt;=90")</f>
        <v>0</v>
      </c>
      <c r="N712">
        <f>SUMIFS(รายงานลูกหนี้!$G$2:$G$20000, รายงานลูกหนี้!$A$2:$A$20000, $A712, รายงานลูกหนี้!$K$2:$K$20000, "&gt;90")</f>
        <v>0</v>
      </c>
      <c r="O712">
        <f t="shared" si="58"/>
        <v>57164</v>
      </c>
      <c r="P712" s="17">
        <f t="shared" si="59"/>
        <v>0</v>
      </c>
    </row>
    <row r="713" spans="1:16" x14ac:dyDescent="0.2">
      <c r="A713" t="str">
        <v>c8b0d54fc3b759ed07ab1e93997da061838b5b47555b4bea2cbcea36116b33e0</v>
      </c>
      <c r="B713">
        <f>COUNTIF(รายงานลูกหนี้!$A:$A,A713)</f>
        <v>1</v>
      </c>
      <c r="C713">
        <f>COUNTIFS(รายงานลูกหนี้!$A:$A,A713,รายงานลูกหนี้!$K:$K,"&gt;0")</f>
        <v>0</v>
      </c>
      <c r="D713">
        <f>SUMIF(รายงานลูกหนี้!$A:$A,A713,รายงานลูกหนี้!$K:$K)</f>
        <v>0</v>
      </c>
      <c r="E713">
        <f>_xlfn.MAXIFS(รายงานลูกหนี้!$K:$K,รายงานลูกหนี้!$A:$A,A713)</f>
        <v>0</v>
      </c>
      <c r="F713" s="17">
        <f t="shared" si="55"/>
        <v>0</v>
      </c>
      <c r="G713" t="str">
        <f t="shared" si="56"/>
        <v>ชำระตรงเวลา</v>
      </c>
      <c r="H713" t="str">
        <f t="shared" si="57"/>
        <v>ลูกหนี้ชั้นดี</v>
      </c>
      <c r="I713" s="17" cm="1">
        <f t="array" ref="I713">_xlfn.IFS(D713=0,0%, D713&lt;=30,25%, D713&lt;=60,50%, D713&lt;=90,75%, D713&gt;90,100%)</f>
        <v>0</v>
      </c>
      <c r="J713">
        <f>SUMIFS(รายงานลูกหนี้!$G$2:$G$20000, รายงานลูกหนี้!$A$2:$A$20000, $A713, รายงานลูกหนี้!$K$2:$K$20000, 0)</f>
        <v>42450</v>
      </c>
      <c r="K713">
        <f>SUMIFS(รายงานลูกหนี้!$G$2:$G$20000, รายงานลูกหนี้!$A$2:$A$20000, $A713, รายงานลูกหนี้!$K$2:$K$20000, "&gt;=1", รายงานลูกหนี้!$K$2:$K$20000, "&lt;=30")</f>
        <v>0</v>
      </c>
      <c r="L713">
        <f>SUMIFS(รายงานลูกหนี้!$G$2:$G$20000, รายงานลูกหนี้!$A$2:$A$20000, $A713, รายงานลูกหนี้!$K$2:$K$20000, "&gt;=31", รายงานลูกหนี้!$K$2:$K$20000, "&lt;=60")</f>
        <v>0</v>
      </c>
      <c r="M713">
        <f>SUMIFS(รายงานลูกหนี้!$G$2:$G$20000, รายงานลูกหนี้!$A$2:$A$20000, $A713, รายงานลูกหนี้!$K$2:$K$20000, "&gt;=61", รายงานลูกหนี้!$K$2:$K$20000, "&lt;=90")</f>
        <v>0</v>
      </c>
      <c r="N713">
        <f>SUMIFS(รายงานลูกหนี้!$G$2:$G$20000, รายงานลูกหนี้!$A$2:$A$20000, $A713, รายงานลูกหนี้!$K$2:$K$20000, "&gt;90")</f>
        <v>0</v>
      </c>
      <c r="O713">
        <f t="shared" si="58"/>
        <v>42450</v>
      </c>
      <c r="P713" s="17">
        <f t="shared" si="59"/>
        <v>0</v>
      </c>
    </row>
    <row r="714" spans="1:16" x14ac:dyDescent="0.2">
      <c r="A714" t="str">
        <v>e2a3613d7ea86d9222e4ebab39c8ea7fc65da6a5e81f3bba6806e8be9c1b9bbf</v>
      </c>
      <c r="B714">
        <f>COUNTIF(รายงานลูกหนี้!$A:$A,A714)</f>
        <v>2</v>
      </c>
      <c r="C714">
        <f>COUNTIFS(รายงานลูกหนี้!$A:$A,A714,รายงานลูกหนี้!$K:$K,"&gt;0")</f>
        <v>2</v>
      </c>
      <c r="D714">
        <f>SUMIF(รายงานลูกหนี้!$A:$A,A714,รายงานลูกหนี้!$K:$K)</f>
        <v>11</v>
      </c>
      <c r="E714">
        <f>_xlfn.MAXIFS(รายงานลูกหนี้!$K:$K,รายงานลูกหนี้!$A:$A,A714)</f>
        <v>6</v>
      </c>
      <c r="F714" s="17">
        <f t="shared" si="55"/>
        <v>1</v>
      </c>
      <c r="G714" t="str">
        <f t="shared" si="56"/>
        <v>ค้างชำระ 1 - 30 วัน</v>
      </c>
      <c r="H714" t="str">
        <f t="shared" si="57"/>
        <v>ลูกหนี้ชั้นดี</v>
      </c>
      <c r="I714" s="17" cm="1">
        <f t="array" ref="I714">_xlfn.IFS(D714=0,0%, D714&lt;=30,25%, D714&lt;=60,50%, D714&lt;=90,75%, D714&gt;90,100%)</f>
        <v>0.25</v>
      </c>
      <c r="J714">
        <f>SUMIFS(รายงานลูกหนี้!$G$2:$G$20000, รายงานลูกหนี้!$A$2:$A$20000, $A714, รายงานลูกหนี้!$K$2:$K$20000, 0)</f>
        <v>0</v>
      </c>
      <c r="K714">
        <f>SUMIFS(รายงานลูกหนี้!$G$2:$G$20000, รายงานลูกหนี้!$A$2:$A$20000, $A714, รายงานลูกหนี้!$K$2:$K$20000, "&gt;=1", รายงานลูกหนี้!$K$2:$K$20000, "&lt;=30")</f>
        <v>31186</v>
      </c>
      <c r="L714">
        <f>SUMIFS(รายงานลูกหนี้!$G$2:$G$20000, รายงานลูกหนี้!$A$2:$A$20000, $A714, รายงานลูกหนี้!$K$2:$K$20000, "&gt;=31", รายงานลูกหนี้!$K$2:$K$20000, "&lt;=60")</f>
        <v>0</v>
      </c>
      <c r="M714">
        <f>SUMIFS(รายงานลูกหนี้!$G$2:$G$20000, รายงานลูกหนี้!$A$2:$A$20000, $A714, รายงานลูกหนี้!$K$2:$K$20000, "&gt;=61", รายงานลูกหนี้!$K$2:$K$20000, "&lt;=90")</f>
        <v>0</v>
      </c>
      <c r="N714">
        <f>SUMIFS(รายงานลูกหนี้!$G$2:$G$20000, รายงานลูกหนี้!$A$2:$A$20000, $A714, รายงานลูกหนี้!$K$2:$K$20000, "&gt;90")</f>
        <v>0</v>
      </c>
      <c r="O714">
        <f t="shared" si="58"/>
        <v>31186</v>
      </c>
      <c r="P714" s="17">
        <f t="shared" si="59"/>
        <v>0.25</v>
      </c>
    </row>
    <row r="715" spans="1:16" x14ac:dyDescent="0.2">
      <c r="A715" t="str">
        <v>853cddd2606ccf6551fc959eadd96d21f94c10d057145870966b8fe2900141c4</v>
      </c>
      <c r="B715">
        <f>COUNTIF(รายงานลูกหนี้!$A:$A,A715)</f>
        <v>2</v>
      </c>
      <c r="C715">
        <f>COUNTIFS(รายงานลูกหนี้!$A:$A,A715,รายงานลูกหนี้!$K:$K,"&gt;0")</f>
        <v>2</v>
      </c>
      <c r="D715">
        <f>SUMIF(รายงานลูกหนี้!$A:$A,A715,รายงานลูกหนี้!$K:$K)</f>
        <v>2</v>
      </c>
      <c r="E715">
        <f>_xlfn.MAXIFS(รายงานลูกหนี้!$K:$K,รายงานลูกหนี้!$A:$A,A715)</f>
        <v>1</v>
      </c>
      <c r="F715" s="17">
        <f t="shared" si="55"/>
        <v>1</v>
      </c>
      <c r="G715" t="str">
        <f t="shared" si="56"/>
        <v>ค้างชำระ 1 - 30 วัน</v>
      </c>
      <c r="H715" t="str">
        <f t="shared" si="57"/>
        <v>ลูกหนี้ชั้นดี</v>
      </c>
      <c r="I715" s="17" cm="1">
        <f t="array" ref="I715">_xlfn.IFS(D715=0,0%, D715&lt;=30,25%, D715&lt;=60,50%, D715&lt;=90,75%, D715&gt;90,100%)</f>
        <v>0.25</v>
      </c>
      <c r="J715">
        <f>SUMIFS(รายงานลูกหนี้!$G$2:$G$20000, รายงานลูกหนี้!$A$2:$A$20000, $A715, รายงานลูกหนี้!$K$2:$K$20000, 0)</f>
        <v>0</v>
      </c>
      <c r="K715">
        <f>SUMIFS(รายงานลูกหนี้!$G$2:$G$20000, รายงานลูกหนี้!$A$2:$A$20000, $A715, รายงานลูกหนี้!$K$2:$K$20000, "&gt;=1", รายงานลูกหนี้!$K$2:$K$20000, "&lt;=30")</f>
        <v>47155</v>
      </c>
      <c r="L715">
        <f>SUMIFS(รายงานลูกหนี้!$G$2:$G$20000, รายงานลูกหนี้!$A$2:$A$20000, $A715, รายงานลูกหนี้!$K$2:$K$20000, "&gt;=31", รายงานลูกหนี้!$K$2:$K$20000, "&lt;=60")</f>
        <v>0</v>
      </c>
      <c r="M715">
        <f>SUMIFS(รายงานลูกหนี้!$G$2:$G$20000, รายงานลูกหนี้!$A$2:$A$20000, $A715, รายงานลูกหนี้!$K$2:$K$20000, "&gt;=61", รายงานลูกหนี้!$K$2:$K$20000, "&lt;=90")</f>
        <v>0</v>
      </c>
      <c r="N715">
        <f>SUMIFS(รายงานลูกหนี้!$G$2:$G$20000, รายงานลูกหนี้!$A$2:$A$20000, $A715, รายงานลูกหนี้!$K$2:$K$20000, "&gt;90")</f>
        <v>0</v>
      </c>
      <c r="O715">
        <f t="shared" si="58"/>
        <v>47155</v>
      </c>
      <c r="P715" s="17">
        <f t="shared" si="59"/>
        <v>0.25</v>
      </c>
    </row>
    <row r="716" spans="1:16" x14ac:dyDescent="0.2">
      <c r="A716" t="str">
        <v>48afd353db5d3ab7bbec259693d02658105783c91d42a71d1a46b92db516fb9a</v>
      </c>
      <c r="B716">
        <f>COUNTIF(รายงานลูกหนี้!$A:$A,A716)</f>
        <v>1</v>
      </c>
      <c r="C716">
        <f>COUNTIFS(รายงานลูกหนี้!$A:$A,A716,รายงานลูกหนี้!$K:$K,"&gt;0")</f>
        <v>0</v>
      </c>
      <c r="D716">
        <f>SUMIF(รายงานลูกหนี้!$A:$A,A716,รายงานลูกหนี้!$K:$K)</f>
        <v>0</v>
      </c>
      <c r="E716">
        <f>_xlfn.MAXIFS(รายงานลูกหนี้!$K:$K,รายงานลูกหนี้!$A:$A,A716)</f>
        <v>0</v>
      </c>
      <c r="F716" s="17">
        <f t="shared" si="55"/>
        <v>0</v>
      </c>
      <c r="G716" t="str">
        <f t="shared" si="56"/>
        <v>ชำระตรงเวลา</v>
      </c>
      <c r="H716" t="str">
        <f t="shared" si="57"/>
        <v>ลูกหนี้ชั้นดี</v>
      </c>
      <c r="I716" s="17" cm="1">
        <f t="array" ref="I716">_xlfn.IFS(D716=0,0%, D716&lt;=30,25%, D716&lt;=60,50%, D716&lt;=90,75%, D716&gt;90,100%)</f>
        <v>0</v>
      </c>
      <c r="J716">
        <f>SUMIFS(รายงานลูกหนี้!$G$2:$G$20000, รายงานลูกหนี้!$A$2:$A$20000, $A716, รายงานลูกหนี้!$K$2:$K$20000, 0)</f>
        <v>1220</v>
      </c>
      <c r="K716">
        <f>SUMIFS(รายงานลูกหนี้!$G$2:$G$20000, รายงานลูกหนี้!$A$2:$A$20000, $A716, รายงานลูกหนี้!$K$2:$K$20000, "&gt;=1", รายงานลูกหนี้!$K$2:$K$20000, "&lt;=30")</f>
        <v>0</v>
      </c>
      <c r="L716">
        <f>SUMIFS(รายงานลูกหนี้!$G$2:$G$20000, รายงานลูกหนี้!$A$2:$A$20000, $A716, รายงานลูกหนี้!$K$2:$K$20000, "&gt;=31", รายงานลูกหนี้!$K$2:$K$20000, "&lt;=60")</f>
        <v>0</v>
      </c>
      <c r="M716">
        <f>SUMIFS(รายงานลูกหนี้!$G$2:$G$20000, รายงานลูกหนี้!$A$2:$A$20000, $A716, รายงานลูกหนี้!$K$2:$K$20000, "&gt;=61", รายงานลูกหนี้!$K$2:$K$20000, "&lt;=90")</f>
        <v>0</v>
      </c>
      <c r="N716">
        <f>SUMIFS(รายงานลูกหนี้!$G$2:$G$20000, รายงานลูกหนี้!$A$2:$A$20000, $A716, รายงานลูกหนี้!$K$2:$K$20000, "&gt;90")</f>
        <v>0</v>
      </c>
      <c r="O716">
        <f t="shared" si="58"/>
        <v>1220</v>
      </c>
      <c r="P716" s="17">
        <f t="shared" si="59"/>
        <v>0</v>
      </c>
    </row>
    <row r="717" spans="1:16" x14ac:dyDescent="0.2">
      <c r="A717" t="str">
        <v>ca18aebf6036de491ba57c1373a93a38c4087e17f9fcc47b694e3583c5088047</v>
      </c>
      <c r="B717">
        <f>COUNTIF(รายงานลูกหนี้!$A:$A,A717)</f>
        <v>1</v>
      </c>
      <c r="C717">
        <f>COUNTIFS(รายงานลูกหนี้!$A:$A,A717,รายงานลูกหนี้!$K:$K,"&gt;0")</f>
        <v>0</v>
      </c>
      <c r="D717">
        <f>SUMIF(รายงานลูกหนี้!$A:$A,A717,รายงานลูกหนี้!$K:$K)</f>
        <v>0</v>
      </c>
      <c r="E717">
        <f>_xlfn.MAXIFS(รายงานลูกหนี้!$K:$K,รายงานลูกหนี้!$A:$A,A717)</f>
        <v>0</v>
      </c>
      <c r="F717" s="17">
        <f t="shared" si="55"/>
        <v>0</v>
      </c>
      <c r="G717" t="str">
        <f t="shared" si="56"/>
        <v>ชำระตรงเวลา</v>
      </c>
      <c r="H717" t="str">
        <f t="shared" si="57"/>
        <v>ลูกหนี้ชั้นดี</v>
      </c>
      <c r="I717" s="17" cm="1">
        <f t="array" ref="I717">_xlfn.IFS(D717=0,0%, D717&lt;=30,25%, D717&lt;=60,50%, D717&lt;=90,75%, D717&gt;90,100%)</f>
        <v>0</v>
      </c>
      <c r="J717">
        <f>SUMIFS(รายงานลูกหนี้!$G$2:$G$20000, รายงานลูกหนี้!$A$2:$A$20000, $A717, รายงานลูกหนี้!$K$2:$K$20000, 0)</f>
        <v>24420</v>
      </c>
      <c r="K717">
        <f>SUMIFS(รายงานลูกหนี้!$G$2:$G$20000, รายงานลูกหนี้!$A$2:$A$20000, $A717, รายงานลูกหนี้!$K$2:$K$20000, "&gt;=1", รายงานลูกหนี้!$K$2:$K$20000, "&lt;=30")</f>
        <v>0</v>
      </c>
      <c r="L717">
        <f>SUMIFS(รายงานลูกหนี้!$G$2:$G$20000, รายงานลูกหนี้!$A$2:$A$20000, $A717, รายงานลูกหนี้!$K$2:$K$20000, "&gt;=31", รายงานลูกหนี้!$K$2:$K$20000, "&lt;=60")</f>
        <v>0</v>
      </c>
      <c r="M717">
        <f>SUMIFS(รายงานลูกหนี้!$G$2:$G$20000, รายงานลูกหนี้!$A$2:$A$20000, $A717, รายงานลูกหนี้!$K$2:$K$20000, "&gt;=61", รายงานลูกหนี้!$K$2:$K$20000, "&lt;=90")</f>
        <v>0</v>
      </c>
      <c r="N717">
        <f>SUMIFS(รายงานลูกหนี้!$G$2:$G$20000, รายงานลูกหนี้!$A$2:$A$20000, $A717, รายงานลูกหนี้!$K$2:$K$20000, "&gt;90")</f>
        <v>0</v>
      </c>
      <c r="O717">
        <f t="shared" si="58"/>
        <v>24420</v>
      </c>
      <c r="P717" s="17">
        <f t="shared" si="59"/>
        <v>0</v>
      </c>
    </row>
    <row r="718" spans="1:16" x14ac:dyDescent="0.2">
      <c r="A718" t="str">
        <v>cd835d5a63b0e670b211c1ea23bf42d1568c38fbea295b530c3fffcc050b011e</v>
      </c>
      <c r="B718">
        <f>COUNTIF(รายงานลูกหนี้!$A:$A,A718)</f>
        <v>1</v>
      </c>
      <c r="C718">
        <f>COUNTIFS(รายงานลูกหนี้!$A:$A,A718,รายงานลูกหนี้!$K:$K,"&gt;0")</f>
        <v>0</v>
      </c>
      <c r="D718">
        <f>SUMIF(รายงานลูกหนี้!$A:$A,A718,รายงานลูกหนี้!$K:$K)</f>
        <v>0</v>
      </c>
      <c r="E718">
        <f>_xlfn.MAXIFS(รายงานลูกหนี้!$K:$K,รายงานลูกหนี้!$A:$A,A718)</f>
        <v>0</v>
      </c>
      <c r="F718" s="17">
        <f t="shared" si="55"/>
        <v>0</v>
      </c>
      <c r="G718" t="str">
        <f t="shared" si="56"/>
        <v>ชำระตรงเวลา</v>
      </c>
      <c r="H718" t="str">
        <f t="shared" si="57"/>
        <v>ลูกหนี้ชั้นดี</v>
      </c>
      <c r="I718" s="17" cm="1">
        <f t="array" ref="I718">_xlfn.IFS(D718=0,0%, D718&lt;=30,25%, D718&lt;=60,50%, D718&lt;=90,75%, D718&gt;90,100%)</f>
        <v>0</v>
      </c>
      <c r="J718">
        <f>SUMIFS(รายงานลูกหนี้!$G$2:$G$20000, รายงานลูกหนี้!$A$2:$A$20000, $A718, รายงานลูกหนี้!$K$2:$K$20000, 0)</f>
        <v>69225</v>
      </c>
      <c r="K718">
        <f>SUMIFS(รายงานลูกหนี้!$G$2:$G$20000, รายงานลูกหนี้!$A$2:$A$20000, $A718, รายงานลูกหนี้!$K$2:$K$20000, "&gt;=1", รายงานลูกหนี้!$K$2:$K$20000, "&lt;=30")</f>
        <v>0</v>
      </c>
      <c r="L718">
        <f>SUMIFS(รายงานลูกหนี้!$G$2:$G$20000, รายงานลูกหนี้!$A$2:$A$20000, $A718, รายงานลูกหนี้!$K$2:$K$20000, "&gt;=31", รายงานลูกหนี้!$K$2:$K$20000, "&lt;=60")</f>
        <v>0</v>
      </c>
      <c r="M718">
        <f>SUMIFS(รายงานลูกหนี้!$G$2:$G$20000, รายงานลูกหนี้!$A$2:$A$20000, $A718, รายงานลูกหนี้!$K$2:$K$20000, "&gt;=61", รายงานลูกหนี้!$K$2:$K$20000, "&lt;=90")</f>
        <v>0</v>
      </c>
      <c r="N718">
        <f>SUMIFS(รายงานลูกหนี้!$G$2:$G$20000, รายงานลูกหนี้!$A$2:$A$20000, $A718, รายงานลูกหนี้!$K$2:$K$20000, "&gt;90")</f>
        <v>0</v>
      </c>
      <c r="O718">
        <f t="shared" si="58"/>
        <v>69225</v>
      </c>
      <c r="P718" s="17">
        <f t="shared" si="59"/>
        <v>0</v>
      </c>
    </row>
    <row r="719" spans="1:16" x14ac:dyDescent="0.2">
      <c r="A719" t="str">
        <v>e2eb29f6a35bfe15e089abb7e9d22ecfd06534cefb4464eba9adcbc4298a8c5f</v>
      </c>
      <c r="B719">
        <f>COUNTIF(รายงานลูกหนี้!$A:$A,A719)</f>
        <v>2</v>
      </c>
      <c r="C719">
        <f>COUNTIFS(รายงานลูกหนี้!$A:$A,A719,รายงานลูกหนี้!$K:$K,"&gt;0")</f>
        <v>2</v>
      </c>
      <c r="D719">
        <f>SUMIF(รายงานลูกหนี้!$A:$A,A719,รายงานลูกหนี้!$K:$K)</f>
        <v>14</v>
      </c>
      <c r="E719">
        <f>_xlfn.MAXIFS(รายงานลูกหนี้!$K:$K,รายงานลูกหนี้!$A:$A,A719)</f>
        <v>7</v>
      </c>
      <c r="F719" s="17">
        <f t="shared" si="55"/>
        <v>1</v>
      </c>
      <c r="G719" t="str">
        <f t="shared" si="56"/>
        <v>ค้างชำระ 1 - 30 วัน</v>
      </c>
      <c r="H719" t="str">
        <f t="shared" si="57"/>
        <v>ลูกหนี้ชั้นดี</v>
      </c>
      <c r="I719" s="17" cm="1">
        <f t="array" ref="I719">_xlfn.IFS(D719=0,0%, D719&lt;=30,25%, D719&lt;=60,50%, D719&lt;=90,75%, D719&gt;90,100%)</f>
        <v>0.25</v>
      </c>
      <c r="J719">
        <f>SUMIFS(รายงานลูกหนี้!$G$2:$G$20000, รายงานลูกหนี้!$A$2:$A$20000, $A719, รายงานลูกหนี้!$K$2:$K$20000, 0)</f>
        <v>0</v>
      </c>
      <c r="K719">
        <f>SUMIFS(รายงานลูกหนี้!$G$2:$G$20000, รายงานลูกหนี้!$A$2:$A$20000, $A719, รายงานลูกหนี้!$K$2:$K$20000, "&gt;=1", รายงานลูกหนี้!$K$2:$K$20000, "&lt;=30")</f>
        <v>57470</v>
      </c>
      <c r="L719">
        <f>SUMIFS(รายงานลูกหนี้!$G$2:$G$20000, รายงานลูกหนี้!$A$2:$A$20000, $A719, รายงานลูกหนี้!$K$2:$K$20000, "&gt;=31", รายงานลูกหนี้!$K$2:$K$20000, "&lt;=60")</f>
        <v>0</v>
      </c>
      <c r="M719">
        <f>SUMIFS(รายงานลูกหนี้!$G$2:$G$20000, รายงานลูกหนี้!$A$2:$A$20000, $A719, รายงานลูกหนี้!$K$2:$K$20000, "&gt;=61", รายงานลูกหนี้!$K$2:$K$20000, "&lt;=90")</f>
        <v>0</v>
      </c>
      <c r="N719">
        <f>SUMIFS(รายงานลูกหนี้!$G$2:$G$20000, รายงานลูกหนี้!$A$2:$A$20000, $A719, รายงานลูกหนี้!$K$2:$K$20000, "&gt;90")</f>
        <v>0</v>
      </c>
      <c r="O719">
        <f t="shared" si="58"/>
        <v>57470</v>
      </c>
      <c r="P719" s="17">
        <f t="shared" si="59"/>
        <v>0.25</v>
      </c>
    </row>
    <row r="720" spans="1:16" x14ac:dyDescent="0.2">
      <c r="A720" t="str">
        <v>dedffcb5af818a8405b6c967184f335eff66596c95a0b47f630ee8189eb49751</v>
      </c>
      <c r="B720">
        <f>COUNTIF(รายงานลูกหนี้!$A:$A,A720)</f>
        <v>1</v>
      </c>
      <c r="C720">
        <f>COUNTIFS(รายงานลูกหนี้!$A:$A,A720,รายงานลูกหนี้!$K:$K,"&gt;0")</f>
        <v>0</v>
      </c>
      <c r="D720">
        <f>SUMIF(รายงานลูกหนี้!$A:$A,A720,รายงานลูกหนี้!$K:$K)</f>
        <v>0</v>
      </c>
      <c r="E720">
        <f>_xlfn.MAXIFS(รายงานลูกหนี้!$K:$K,รายงานลูกหนี้!$A:$A,A720)</f>
        <v>0</v>
      </c>
      <c r="F720" s="17">
        <f t="shared" si="55"/>
        <v>0</v>
      </c>
      <c r="G720" t="str">
        <f t="shared" si="56"/>
        <v>ชำระตรงเวลา</v>
      </c>
      <c r="H720" t="str">
        <f t="shared" si="57"/>
        <v>ลูกหนี้ชั้นดี</v>
      </c>
      <c r="I720" s="17" cm="1">
        <f t="array" ref="I720">_xlfn.IFS(D720=0,0%, D720&lt;=30,25%, D720&lt;=60,50%, D720&lt;=90,75%, D720&gt;90,100%)</f>
        <v>0</v>
      </c>
      <c r="J720">
        <f>SUMIFS(รายงานลูกหนี้!$G$2:$G$20000, รายงานลูกหนี้!$A$2:$A$20000, $A720, รายงานลูกหนี้!$K$2:$K$20000, 0)</f>
        <v>4085</v>
      </c>
      <c r="K720">
        <f>SUMIFS(รายงานลูกหนี้!$G$2:$G$20000, รายงานลูกหนี้!$A$2:$A$20000, $A720, รายงานลูกหนี้!$K$2:$K$20000, "&gt;=1", รายงานลูกหนี้!$K$2:$K$20000, "&lt;=30")</f>
        <v>0</v>
      </c>
      <c r="L720">
        <f>SUMIFS(รายงานลูกหนี้!$G$2:$G$20000, รายงานลูกหนี้!$A$2:$A$20000, $A720, รายงานลูกหนี้!$K$2:$K$20000, "&gt;=31", รายงานลูกหนี้!$K$2:$K$20000, "&lt;=60")</f>
        <v>0</v>
      </c>
      <c r="M720">
        <f>SUMIFS(รายงานลูกหนี้!$G$2:$G$20000, รายงานลูกหนี้!$A$2:$A$20000, $A720, รายงานลูกหนี้!$K$2:$K$20000, "&gt;=61", รายงานลูกหนี้!$K$2:$K$20000, "&lt;=90")</f>
        <v>0</v>
      </c>
      <c r="N720">
        <f>SUMIFS(รายงานลูกหนี้!$G$2:$G$20000, รายงานลูกหนี้!$A$2:$A$20000, $A720, รายงานลูกหนี้!$K$2:$K$20000, "&gt;90")</f>
        <v>0</v>
      </c>
      <c r="O720">
        <f t="shared" si="58"/>
        <v>4085</v>
      </c>
      <c r="P720" s="17">
        <f t="shared" si="59"/>
        <v>0</v>
      </c>
    </row>
    <row r="721" spans="1:16" x14ac:dyDescent="0.2">
      <c r="A721" t="str">
        <v>a25ec3aac6e02030e26eff6d62b2e7998874f169954c088b46fbf454187b29b9</v>
      </c>
      <c r="B721">
        <f>COUNTIF(รายงานลูกหนี้!$A:$A,A721)</f>
        <v>1</v>
      </c>
      <c r="C721">
        <f>COUNTIFS(รายงานลูกหนี้!$A:$A,A721,รายงานลูกหนี้!$K:$K,"&gt;0")</f>
        <v>1</v>
      </c>
      <c r="D721">
        <f>SUMIF(รายงานลูกหนี้!$A:$A,A721,รายงานลูกหนี้!$K:$K)</f>
        <v>2</v>
      </c>
      <c r="E721">
        <f>_xlfn.MAXIFS(รายงานลูกหนี้!$K:$K,รายงานลูกหนี้!$A:$A,A721)</f>
        <v>2</v>
      </c>
      <c r="F721" s="17">
        <f t="shared" si="55"/>
        <v>1</v>
      </c>
      <c r="G721" t="str">
        <f t="shared" si="56"/>
        <v>ค้างชำระ 1 - 30 วัน</v>
      </c>
      <c r="H721" t="str">
        <f t="shared" si="57"/>
        <v>ลูกหนี้ชั้นดี</v>
      </c>
      <c r="I721" s="17" cm="1">
        <f t="array" ref="I721">_xlfn.IFS(D721=0,0%, D721&lt;=30,25%, D721&lt;=60,50%, D721&lt;=90,75%, D721&gt;90,100%)</f>
        <v>0.25</v>
      </c>
      <c r="J721">
        <f>SUMIFS(รายงานลูกหนี้!$G$2:$G$20000, รายงานลูกหนี้!$A$2:$A$20000, $A721, รายงานลูกหนี้!$K$2:$K$20000, 0)</f>
        <v>0</v>
      </c>
      <c r="K721">
        <f>SUMIFS(รายงานลูกหนี้!$G$2:$G$20000, รายงานลูกหนี้!$A$2:$A$20000, $A721, รายงานลูกหนี้!$K$2:$K$20000, "&gt;=1", รายงานลูกหนี้!$K$2:$K$20000, "&lt;=30")</f>
        <v>1295</v>
      </c>
      <c r="L721">
        <f>SUMIFS(รายงานลูกหนี้!$G$2:$G$20000, รายงานลูกหนี้!$A$2:$A$20000, $A721, รายงานลูกหนี้!$K$2:$K$20000, "&gt;=31", รายงานลูกหนี้!$K$2:$K$20000, "&lt;=60")</f>
        <v>0</v>
      </c>
      <c r="M721">
        <f>SUMIFS(รายงานลูกหนี้!$G$2:$G$20000, รายงานลูกหนี้!$A$2:$A$20000, $A721, รายงานลูกหนี้!$K$2:$K$20000, "&gt;=61", รายงานลูกหนี้!$K$2:$K$20000, "&lt;=90")</f>
        <v>0</v>
      </c>
      <c r="N721">
        <f>SUMIFS(รายงานลูกหนี้!$G$2:$G$20000, รายงานลูกหนี้!$A$2:$A$20000, $A721, รายงานลูกหนี้!$K$2:$K$20000, "&gt;90")</f>
        <v>0</v>
      </c>
      <c r="O721">
        <f t="shared" si="58"/>
        <v>1295</v>
      </c>
      <c r="P721" s="17">
        <f t="shared" si="59"/>
        <v>0.25</v>
      </c>
    </row>
    <row r="722" spans="1:16" x14ac:dyDescent="0.2">
      <c r="A722" t="str">
        <v>679393fa4b7c4fff822c718bd5ee24bf16541efb8304120d9bd0f9a17867ecda</v>
      </c>
      <c r="B722">
        <f>COUNTIF(รายงานลูกหนี้!$A:$A,A722)</f>
        <v>1</v>
      </c>
      <c r="C722">
        <f>COUNTIFS(รายงานลูกหนี้!$A:$A,A722,รายงานลูกหนี้!$K:$K,"&gt;0")</f>
        <v>1</v>
      </c>
      <c r="D722">
        <f>SUMIF(รายงานลูกหนี้!$A:$A,A722,รายงานลูกหนี้!$K:$K)</f>
        <v>1</v>
      </c>
      <c r="E722">
        <f>_xlfn.MAXIFS(รายงานลูกหนี้!$K:$K,รายงานลูกหนี้!$A:$A,A722)</f>
        <v>1</v>
      </c>
      <c r="F722" s="17">
        <f t="shared" si="55"/>
        <v>1</v>
      </c>
      <c r="G722" t="str">
        <f t="shared" si="56"/>
        <v>ค้างชำระ 1 - 30 วัน</v>
      </c>
      <c r="H722" t="str">
        <f t="shared" si="57"/>
        <v>ลูกหนี้ชั้นดี</v>
      </c>
      <c r="I722" s="17" cm="1">
        <f t="array" ref="I722">_xlfn.IFS(D722=0,0%, D722&lt;=30,25%, D722&lt;=60,50%, D722&lt;=90,75%, D722&gt;90,100%)</f>
        <v>0.25</v>
      </c>
      <c r="J722">
        <f>SUMIFS(รายงานลูกหนี้!$G$2:$G$20000, รายงานลูกหนี้!$A$2:$A$20000, $A722, รายงานลูกหนี้!$K$2:$K$20000, 0)</f>
        <v>0</v>
      </c>
      <c r="K722">
        <f>SUMIFS(รายงานลูกหนี้!$G$2:$G$20000, รายงานลูกหนี้!$A$2:$A$20000, $A722, รายงานลูกหนี้!$K$2:$K$20000, "&gt;=1", รายงานลูกหนี้!$K$2:$K$20000, "&lt;=30")</f>
        <v>4380</v>
      </c>
      <c r="L722">
        <f>SUMIFS(รายงานลูกหนี้!$G$2:$G$20000, รายงานลูกหนี้!$A$2:$A$20000, $A722, รายงานลูกหนี้!$K$2:$K$20000, "&gt;=31", รายงานลูกหนี้!$K$2:$K$20000, "&lt;=60")</f>
        <v>0</v>
      </c>
      <c r="M722">
        <f>SUMIFS(รายงานลูกหนี้!$G$2:$G$20000, รายงานลูกหนี้!$A$2:$A$20000, $A722, รายงานลูกหนี้!$K$2:$K$20000, "&gt;=61", รายงานลูกหนี้!$K$2:$K$20000, "&lt;=90")</f>
        <v>0</v>
      </c>
      <c r="N722">
        <f>SUMIFS(รายงานลูกหนี้!$G$2:$G$20000, รายงานลูกหนี้!$A$2:$A$20000, $A722, รายงานลูกหนี้!$K$2:$K$20000, "&gt;90")</f>
        <v>0</v>
      </c>
      <c r="O722">
        <f t="shared" si="58"/>
        <v>4380</v>
      </c>
      <c r="P722" s="17">
        <f t="shared" si="59"/>
        <v>0.25</v>
      </c>
    </row>
    <row r="723" spans="1:16" x14ac:dyDescent="0.2">
      <c r="A723" t="str">
        <v>0b927aaaa8352e5e7acbc171427a679ad1a14481f4732e529938b85b7401e1cc</v>
      </c>
      <c r="B723">
        <f>COUNTIF(รายงานลูกหนี้!$A:$A,A723)</f>
        <v>1</v>
      </c>
      <c r="C723">
        <f>COUNTIFS(รายงานลูกหนี้!$A:$A,A723,รายงานลูกหนี้!$K:$K,"&gt;0")</f>
        <v>0</v>
      </c>
      <c r="D723">
        <f>SUMIF(รายงานลูกหนี้!$A:$A,A723,รายงานลูกหนี้!$K:$K)</f>
        <v>0</v>
      </c>
      <c r="E723">
        <f>_xlfn.MAXIFS(รายงานลูกหนี้!$K:$K,รายงานลูกหนี้!$A:$A,A723)</f>
        <v>0</v>
      </c>
      <c r="F723" s="17">
        <f t="shared" si="55"/>
        <v>0</v>
      </c>
      <c r="G723" t="str">
        <f t="shared" si="56"/>
        <v>ชำระตรงเวลา</v>
      </c>
      <c r="H723" t="str">
        <f t="shared" si="57"/>
        <v>ลูกหนี้ชั้นดี</v>
      </c>
      <c r="I723" s="17" cm="1">
        <f t="array" ref="I723">_xlfn.IFS(D723=0,0%, D723&lt;=30,25%, D723&lt;=60,50%, D723&lt;=90,75%, D723&gt;90,100%)</f>
        <v>0</v>
      </c>
      <c r="J723">
        <f>SUMIFS(รายงานลูกหนี้!$G$2:$G$20000, รายงานลูกหนี้!$A$2:$A$20000, $A723, รายงานลูกหนี้!$K$2:$K$20000, 0)</f>
        <v>1730</v>
      </c>
      <c r="K723">
        <f>SUMIFS(รายงานลูกหนี้!$G$2:$G$20000, รายงานลูกหนี้!$A$2:$A$20000, $A723, รายงานลูกหนี้!$K$2:$K$20000, "&gt;=1", รายงานลูกหนี้!$K$2:$K$20000, "&lt;=30")</f>
        <v>0</v>
      </c>
      <c r="L723">
        <f>SUMIFS(รายงานลูกหนี้!$G$2:$G$20000, รายงานลูกหนี้!$A$2:$A$20000, $A723, รายงานลูกหนี้!$K$2:$K$20000, "&gt;=31", รายงานลูกหนี้!$K$2:$K$20000, "&lt;=60")</f>
        <v>0</v>
      </c>
      <c r="M723">
        <f>SUMIFS(รายงานลูกหนี้!$G$2:$G$20000, รายงานลูกหนี้!$A$2:$A$20000, $A723, รายงานลูกหนี้!$K$2:$K$20000, "&gt;=61", รายงานลูกหนี้!$K$2:$K$20000, "&lt;=90")</f>
        <v>0</v>
      </c>
      <c r="N723">
        <f>SUMIFS(รายงานลูกหนี้!$G$2:$G$20000, รายงานลูกหนี้!$A$2:$A$20000, $A723, รายงานลูกหนี้!$K$2:$K$20000, "&gt;90")</f>
        <v>0</v>
      </c>
      <c r="O723">
        <f t="shared" si="58"/>
        <v>1730</v>
      </c>
      <c r="P723" s="17">
        <f t="shared" si="59"/>
        <v>0</v>
      </c>
    </row>
    <row r="724" spans="1:16" x14ac:dyDescent="0.2">
      <c r="A724" t="str">
        <v>13b5d8acf0f79c227029ab17852f7f45f6c7cbcd40ffe64926857126b9a3ad6f</v>
      </c>
      <c r="B724">
        <f>COUNTIF(รายงานลูกหนี้!$A:$A,A724)</f>
        <v>4</v>
      </c>
      <c r="C724">
        <f>COUNTIFS(รายงานลูกหนี้!$A:$A,A724,รายงานลูกหนี้!$K:$K,"&gt;0")</f>
        <v>2</v>
      </c>
      <c r="D724">
        <f>SUMIF(รายงานลูกหนี้!$A:$A,A724,รายงานลูกหนี้!$K:$K)</f>
        <v>3</v>
      </c>
      <c r="E724">
        <f>_xlfn.MAXIFS(รายงานลูกหนี้!$K:$K,รายงานลูกหนี้!$A:$A,A724)</f>
        <v>2</v>
      </c>
      <c r="F724" s="17">
        <f t="shared" si="55"/>
        <v>0.5</v>
      </c>
      <c r="G724" t="str">
        <f t="shared" si="56"/>
        <v>ค้างชำระ 1 - 30 วัน</v>
      </c>
      <c r="H724" t="str">
        <f t="shared" si="57"/>
        <v>ลูกหนี้ชั้นดี</v>
      </c>
      <c r="I724" s="17" cm="1">
        <f t="array" ref="I724">_xlfn.IFS(D724=0,0%, D724&lt;=30,25%, D724&lt;=60,50%, D724&lt;=90,75%, D724&gt;90,100%)</f>
        <v>0.25</v>
      </c>
      <c r="J724">
        <f>SUMIFS(รายงานลูกหนี้!$G$2:$G$20000, รายงานลูกหนี้!$A$2:$A$20000, $A724, รายงานลูกหนี้!$K$2:$K$20000, 0)</f>
        <v>800</v>
      </c>
      <c r="K724">
        <f>SUMIFS(รายงานลูกหนี้!$G$2:$G$20000, รายงานลูกหนี้!$A$2:$A$20000, $A724, รายงานลูกหนี้!$K$2:$K$20000, "&gt;=1", รายงานลูกหนี้!$K$2:$K$20000, "&lt;=30")</f>
        <v>26735</v>
      </c>
      <c r="L724">
        <f>SUMIFS(รายงานลูกหนี้!$G$2:$G$20000, รายงานลูกหนี้!$A$2:$A$20000, $A724, รายงานลูกหนี้!$K$2:$K$20000, "&gt;=31", รายงานลูกหนี้!$K$2:$K$20000, "&lt;=60")</f>
        <v>0</v>
      </c>
      <c r="M724">
        <f>SUMIFS(รายงานลูกหนี้!$G$2:$G$20000, รายงานลูกหนี้!$A$2:$A$20000, $A724, รายงานลูกหนี้!$K$2:$K$20000, "&gt;=61", รายงานลูกหนี้!$K$2:$K$20000, "&lt;=90")</f>
        <v>0</v>
      </c>
      <c r="N724">
        <f>SUMIFS(รายงานลูกหนี้!$G$2:$G$20000, รายงานลูกหนี้!$A$2:$A$20000, $A724, รายงานลูกหนี้!$K$2:$K$20000, "&gt;90")</f>
        <v>0</v>
      </c>
      <c r="O724">
        <f t="shared" si="58"/>
        <v>27535</v>
      </c>
      <c r="P724" s="17">
        <f t="shared" si="59"/>
        <v>0.24273651715997821</v>
      </c>
    </row>
    <row r="725" spans="1:16" x14ac:dyDescent="0.2">
      <c r="A725" t="str">
        <v>9080dc43d1d0a59ab530d329c97b966732091d086372410a5cb0ab8cdea2f48e</v>
      </c>
      <c r="B725">
        <f>COUNTIF(รายงานลูกหนี้!$A:$A,A725)</f>
        <v>2</v>
      </c>
      <c r="C725">
        <f>COUNTIFS(รายงานลูกหนี้!$A:$A,A725,รายงานลูกหนี้!$K:$K,"&gt;0")</f>
        <v>1</v>
      </c>
      <c r="D725">
        <f>SUMIF(รายงานลูกหนี้!$A:$A,A725,รายงานลูกหนี้!$K:$K)</f>
        <v>1</v>
      </c>
      <c r="E725">
        <f>_xlfn.MAXIFS(รายงานลูกหนี้!$K:$K,รายงานลูกหนี้!$A:$A,A725)</f>
        <v>1</v>
      </c>
      <c r="F725" s="17">
        <f t="shared" si="55"/>
        <v>0.5</v>
      </c>
      <c r="G725" t="str">
        <f t="shared" si="56"/>
        <v>ค้างชำระ 1 - 30 วัน</v>
      </c>
      <c r="H725" t="str">
        <f t="shared" si="57"/>
        <v>ลูกหนี้ชั้นดี</v>
      </c>
      <c r="I725" s="17" cm="1">
        <f t="array" ref="I725">_xlfn.IFS(D725=0,0%, D725&lt;=30,25%, D725&lt;=60,50%, D725&lt;=90,75%, D725&gt;90,100%)</f>
        <v>0.25</v>
      </c>
      <c r="J725">
        <f>SUMIFS(รายงานลูกหนี้!$G$2:$G$20000, รายงานลูกหนี้!$A$2:$A$20000, $A725, รายงานลูกหนี้!$K$2:$K$20000, 0)</f>
        <v>25700</v>
      </c>
      <c r="K725">
        <f>SUMIFS(รายงานลูกหนี้!$G$2:$G$20000, รายงานลูกหนี้!$A$2:$A$20000, $A725, รายงานลูกหนี้!$K$2:$K$20000, "&gt;=1", รายงานลูกหนี้!$K$2:$K$20000, "&lt;=30")</f>
        <v>765</v>
      </c>
      <c r="L725">
        <f>SUMIFS(รายงานลูกหนี้!$G$2:$G$20000, รายงานลูกหนี้!$A$2:$A$20000, $A725, รายงานลูกหนี้!$K$2:$K$20000, "&gt;=31", รายงานลูกหนี้!$K$2:$K$20000, "&lt;=60")</f>
        <v>0</v>
      </c>
      <c r="M725">
        <f>SUMIFS(รายงานลูกหนี้!$G$2:$G$20000, รายงานลูกหนี้!$A$2:$A$20000, $A725, รายงานลูกหนี้!$K$2:$K$20000, "&gt;=61", รายงานลูกหนี้!$K$2:$K$20000, "&lt;=90")</f>
        <v>0</v>
      </c>
      <c r="N725">
        <f>SUMIFS(รายงานลูกหนี้!$G$2:$G$20000, รายงานลูกหนี้!$A$2:$A$20000, $A725, รายงานลูกหนี้!$K$2:$K$20000, "&gt;90")</f>
        <v>0</v>
      </c>
      <c r="O725">
        <f t="shared" si="58"/>
        <v>26465</v>
      </c>
      <c r="P725" s="17">
        <f t="shared" si="59"/>
        <v>7.2265255998488574E-3</v>
      </c>
    </row>
    <row r="726" spans="1:16" x14ac:dyDescent="0.2">
      <c r="A726" t="str">
        <v>85e228491cedaa5b1f057fbe3ff87c8a645ad774a3650c254c54ad2f7c32f5b8</v>
      </c>
      <c r="B726">
        <f>COUNTIF(รายงานลูกหนี้!$A:$A,A726)</f>
        <v>1</v>
      </c>
      <c r="C726">
        <f>COUNTIFS(รายงานลูกหนี้!$A:$A,A726,รายงานลูกหนี้!$K:$K,"&gt;0")</f>
        <v>1</v>
      </c>
      <c r="D726">
        <f>SUMIF(รายงานลูกหนี้!$A:$A,A726,รายงานลูกหนี้!$K:$K)</f>
        <v>1</v>
      </c>
      <c r="E726">
        <f>_xlfn.MAXIFS(รายงานลูกหนี้!$K:$K,รายงานลูกหนี้!$A:$A,A726)</f>
        <v>1</v>
      </c>
      <c r="F726" s="17">
        <f t="shared" si="55"/>
        <v>1</v>
      </c>
      <c r="G726" t="str">
        <f t="shared" si="56"/>
        <v>ค้างชำระ 1 - 30 วัน</v>
      </c>
      <c r="H726" t="str">
        <f t="shared" si="57"/>
        <v>ลูกหนี้ชั้นดี</v>
      </c>
      <c r="I726" s="17" cm="1">
        <f t="array" ref="I726">_xlfn.IFS(D726=0,0%, D726&lt;=30,25%, D726&lt;=60,50%, D726&lt;=90,75%, D726&gt;90,100%)</f>
        <v>0.25</v>
      </c>
      <c r="J726">
        <f>SUMIFS(รายงานลูกหนี้!$G$2:$G$20000, รายงานลูกหนี้!$A$2:$A$20000, $A726, รายงานลูกหนี้!$K$2:$K$20000, 0)</f>
        <v>0</v>
      </c>
      <c r="K726">
        <f>SUMIFS(รายงานลูกหนี้!$G$2:$G$20000, รายงานลูกหนี้!$A$2:$A$20000, $A726, รายงานลูกหนี้!$K$2:$K$20000, "&gt;=1", รายงานลูกหนี้!$K$2:$K$20000, "&lt;=30")</f>
        <v>2090</v>
      </c>
      <c r="L726">
        <f>SUMIFS(รายงานลูกหนี้!$G$2:$G$20000, รายงานลูกหนี้!$A$2:$A$20000, $A726, รายงานลูกหนี้!$K$2:$K$20000, "&gt;=31", รายงานลูกหนี้!$K$2:$K$20000, "&lt;=60")</f>
        <v>0</v>
      </c>
      <c r="M726">
        <f>SUMIFS(รายงานลูกหนี้!$G$2:$G$20000, รายงานลูกหนี้!$A$2:$A$20000, $A726, รายงานลูกหนี้!$K$2:$K$20000, "&gt;=61", รายงานลูกหนี้!$K$2:$K$20000, "&lt;=90")</f>
        <v>0</v>
      </c>
      <c r="N726">
        <f>SUMIFS(รายงานลูกหนี้!$G$2:$G$20000, รายงานลูกหนี้!$A$2:$A$20000, $A726, รายงานลูกหนี้!$K$2:$K$20000, "&gt;90")</f>
        <v>0</v>
      </c>
      <c r="O726">
        <f t="shared" si="58"/>
        <v>2090</v>
      </c>
      <c r="P726" s="17">
        <f t="shared" si="59"/>
        <v>0.25</v>
      </c>
    </row>
    <row r="727" spans="1:16" x14ac:dyDescent="0.2">
      <c r="A727" t="str">
        <v>5b3b8a907227e8e08c44f14c5385533900568422157c53ef2eeadb5f5906e181</v>
      </c>
      <c r="B727">
        <f>COUNTIF(รายงานลูกหนี้!$A:$A,A727)</f>
        <v>14</v>
      </c>
      <c r="C727">
        <f>COUNTIFS(รายงานลูกหนี้!$A:$A,A727,รายงานลูกหนี้!$K:$K,"&gt;0")</f>
        <v>8</v>
      </c>
      <c r="D727">
        <f>SUMIF(รายงานลูกหนี้!$A:$A,A727,รายงานลูกหนี้!$K:$K)</f>
        <v>27</v>
      </c>
      <c r="E727">
        <f>_xlfn.MAXIFS(รายงานลูกหนี้!$K:$K,รายงานลูกหนี้!$A:$A,A727)</f>
        <v>7</v>
      </c>
      <c r="F727" s="17">
        <f t="shared" si="55"/>
        <v>0.5714285714285714</v>
      </c>
      <c r="G727" t="str">
        <f t="shared" si="56"/>
        <v>ค้างชำระ 1 - 30 วัน</v>
      </c>
      <c r="H727" t="str">
        <f t="shared" si="57"/>
        <v>ลูกหนี้ชั้นดี</v>
      </c>
      <c r="I727" s="17" cm="1">
        <f t="array" ref="I727">_xlfn.IFS(D727=0,0%, D727&lt;=30,25%, D727&lt;=60,50%, D727&lt;=90,75%, D727&gt;90,100%)</f>
        <v>0.25</v>
      </c>
      <c r="J727">
        <f>SUMIFS(รายงานลูกหนี้!$G$2:$G$20000, รายงานลูกหนี้!$A$2:$A$20000, $A727, รายงานลูกหนี้!$K$2:$K$20000, 0)</f>
        <v>28856</v>
      </c>
      <c r="K727">
        <f>SUMIFS(รายงานลูกหนี้!$G$2:$G$20000, รายงานลูกหนี้!$A$2:$A$20000, $A727, รายงานลูกหนี้!$K$2:$K$20000, "&gt;=1", รายงานลูกหนี้!$K$2:$K$20000, "&lt;=30")</f>
        <v>29801</v>
      </c>
      <c r="L727">
        <f>SUMIFS(รายงานลูกหนี้!$G$2:$G$20000, รายงานลูกหนี้!$A$2:$A$20000, $A727, รายงานลูกหนี้!$K$2:$K$20000, "&gt;=31", รายงานลูกหนี้!$K$2:$K$20000, "&lt;=60")</f>
        <v>0</v>
      </c>
      <c r="M727">
        <f>SUMIFS(รายงานลูกหนี้!$G$2:$G$20000, รายงานลูกหนี้!$A$2:$A$20000, $A727, รายงานลูกหนี้!$K$2:$K$20000, "&gt;=61", รายงานลูกหนี้!$K$2:$K$20000, "&lt;=90")</f>
        <v>0</v>
      </c>
      <c r="N727">
        <f>SUMIFS(รายงานลูกหนี้!$G$2:$G$20000, รายงานลูกหนี้!$A$2:$A$20000, $A727, รายงานลูกหนี้!$K$2:$K$20000, "&gt;90")</f>
        <v>0</v>
      </c>
      <c r="O727">
        <f t="shared" si="58"/>
        <v>58657</v>
      </c>
      <c r="P727" s="17">
        <f t="shared" si="59"/>
        <v>0.12701382614180745</v>
      </c>
    </row>
    <row r="728" spans="1:16" x14ac:dyDescent="0.2">
      <c r="A728" t="str">
        <v>b76c634c5d30057492bb2a2dd9e003d4a6e1da01678a1aff0c6c2768ac92dca4</v>
      </c>
      <c r="B728">
        <f>COUNTIF(รายงานลูกหนี้!$A:$A,A728)</f>
        <v>4</v>
      </c>
      <c r="C728">
        <f>COUNTIFS(รายงานลูกหนี้!$A:$A,A728,รายงานลูกหนี้!$K:$K,"&gt;0")</f>
        <v>0</v>
      </c>
      <c r="D728">
        <f>SUMIF(รายงานลูกหนี้!$A:$A,A728,รายงานลูกหนี้!$K:$K)</f>
        <v>0</v>
      </c>
      <c r="E728">
        <f>_xlfn.MAXIFS(รายงานลูกหนี้!$K:$K,รายงานลูกหนี้!$A:$A,A728)</f>
        <v>0</v>
      </c>
      <c r="F728" s="17">
        <f t="shared" si="55"/>
        <v>0</v>
      </c>
      <c r="G728" t="str">
        <f t="shared" si="56"/>
        <v>ชำระตรงเวลา</v>
      </c>
      <c r="H728" t="str">
        <f t="shared" si="57"/>
        <v>ลูกหนี้ชั้นดี</v>
      </c>
      <c r="I728" s="17" cm="1">
        <f t="array" ref="I728">_xlfn.IFS(D728=0,0%, D728&lt;=30,25%, D728&lt;=60,50%, D728&lt;=90,75%, D728&gt;90,100%)</f>
        <v>0</v>
      </c>
      <c r="J728">
        <f>SUMIFS(รายงานลูกหนี้!$G$2:$G$20000, รายงานลูกหนี้!$A$2:$A$20000, $A728, รายงานลูกหนี้!$K$2:$K$20000, 0)</f>
        <v>3320</v>
      </c>
      <c r="K728">
        <f>SUMIFS(รายงานลูกหนี้!$G$2:$G$20000, รายงานลูกหนี้!$A$2:$A$20000, $A728, รายงานลูกหนี้!$K$2:$K$20000, "&gt;=1", รายงานลูกหนี้!$K$2:$K$20000, "&lt;=30")</f>
        <v>0</v>
      </c>
      <c r="L728">
        <f>SUMIFS(รายงานลูกหนี้!$G$2:$G$20000, รายงานลูกหนี้!$A$2:$A$20000, $A728, รายงานลูกหนี้!$K$2:$K$20000, "&gt;=31", รายงานลูกหนี้!$K$2:$K$20000, "&lt;=60")</f>
        <v>0</v>
      </c>
      <c r="M728">
        <f>SUMIFS(รายงานลูกหนี้!$G$2:$G$20000, รายงานลูกหนี้!$A$2:$A$20000, $A728, รายงานลูกหนี้!$K$2:$K$20000, "&gt;=61", รายงานลูกหนี้!$K$2:$K$20000, "&lt;=90")</f>
        <v>0</v>
      </c>
      <c r="N728">
        <f>SUMIFS(รายงานลูกหนี้!$G$2:$G$20000, รายงานลูกหนี้!$A$2:$A$20000, $A728, รายงานลูกหนี้!$K$2:$K$20000, "&gt;90")</f>
        <v>0</v>
      </c>
      <c r="O728">
        <f t="shared" si="58"/>
        <v>3320</v>
      </c>
      <c r="P728" s="17">
        <f t="shared" si="59"/>
        <v>0</v>
      </c>
    </row>
    <row r="729" spans="1:16" x14ac:dyDescent="0.2">
      <c r="A729" t="str">
        <v>dfc6b7ead303f7b2eb2382963d51f5c766c8f8915aa0e3a54caf5b8eca27f5a1</v>
      </c>
      <c r="B729">
        <f>COUNTIF(รายงานลูกหนี้!$A:$A,A729)</f>
        <v>4</v>
      </c>
      <c r="C729">
        <f>COUNTIFS(รายงานลูกหนี้!$A:$A,A729,รายงานลูกหนี้!$K:$K,"&gt;0")</f>
        <v>1</v>
      </c>
      <c r="D729">
        <f>SUMIF(รายงานลูกหนี้!$A:$A,A729,รายงานลูกหนี้!$K:$K)</f>
        <v>10</v>
      </c>
      <c r="E729">
        <f>_xlfn.MAXIFS(รายงานลูกหนี้!$K:$K,รายงานลูกหนี้!$A:$A,A729)</f>
        <v>10</v>
      </c>
      <c r="F729" s="17">
        <f t="shared" si="55"/>
        <v>0.25</v>
      </c>
      <c r="G729" t="str">
        <f t="shared" si="56"/>
        <v>ค้างชำระ 1 - 30 วัน</v>
      </c>
      <c r="H729" t="str">
        <f t="shared" si="57"/>
        <v>ลูกหนี้ชั้นดี</v>
      </c>
      <c r="I729" s="17" cm="1">
        <f t="array" ref="I729">_xlfn.IFS(D729=0,0%, D729&lt;=30,25%, D729&lt;=60,50%, D729&lt;=90,75%, D729&gt;90,100%)</f>
        <v>0.25</v>
      </c>
      <c r="J729">
        <f>SUMIFS(รายงานลูกหนี้!$G$2:$G$20000, รายงานลูกหนี้!$A$2:$A$20000, $A729, รายงานลูกหนี้!$K$2:$K$20000, 0)</f>
        <v>3200</v>
      </c>
      <c r="K729">
        <f>SUMIFS(รายงานลูกหนี้!$G$2:$G$20000, รายงานลูกหนี้!$A$2:$A$20000, $A729, รายงานลูกหนี้!$K$2:$K$20000, "&gt;=1", รายงานลูกหนี้!$K$2:$K$20000, "&lt;=30")</f>
        <v>6114</v>
      </c>
      <c r="L729">
        <f>SUMIFS(รายงานลูกหนี้!$G$2:$G$20000, รายงานลูกหนี้!$A$2:$A$20000, $A729, รายงานลูกหนี้!$K$2:$K$20000, "&gt;=31", รายงานลูกหนี้!$K$2:$K$20000, "&lt;=60")</f>
        <v>0</v>
      </c>
      <c r="M729">
        <f>SUMIFS(รายงานลูกหนี้!$G$2:$G$20000, รายงานลูกหนี้!$A$2:$A$20000, $A729, รายงานลูกหนี้!$K$2:$K$20000, "&gt;=61", รายงานลูกหนี้!$K$2:$K$20000, "&lt;=90")</f>
        <v>0</v>
      </c>
      <c r="N729">
        <f>SUMIFS(รายงานลูกหนี้!$G$2:$G$20000, รายงานลูกหนี้!$A$2:$A$20000, $A729, รายงานลูกหนี้!$K$2:$K$20000, "&gt;90")</f>
        <v>0</v>
      </c>
      <c r="O729">
        <f t="shared" si="58"/>
        <v>9314</v>
      </c>
      <c r="P729" s="17">
        <f t="shared" si="59"/>
        <v>0.16410779471762937</v>
      </c>
    </row>
    <row r="730" spans="1:16" x14ac:dyDescent="0.2">
      <c r="A730" t="str">
        <v>388efd13a45ce779ea050085f7b03ebe4b51e836f5b2348ab182865555fff5ef</v>
      </c>
      <c r="B730">
        <f>COUNTIF(รายงานลูกหนี้!$A:$A,A730)</f>
        <v>1</v>
      </c>
      <c r="C730">
        <f>COUNTIFS(รายงานลูกหนี้!$A:$A,A730,รายงานลูกหนี้!$K:$K,"&gt;0")</f>
        <v>0</v>
      </c>
      <c r="D730">
        <f>SUMIF(รายงานลูกหนี้!$A:$A,A730,รายงานลูกหนี้!$K:$K)</f>
        <v>0</v>
      </c>
      <c r="E730">
        <f>_xlfn.MAXIFS(รายงานลูกหนี้!$K:$K,รายงานลูกหนี้!$A:$A,A730)</f>
        <v>0</v>
      </c>
      <c r="F730" s="17">
        <f t="shared" si="55"/>
        <v>0</v>
      </c>
      <c r="G730" t="str">
        <f t="shared" si="56"/>
        <v>ชำระตรงเวลา</v>
      </c>
      <c r="H730" t="str">
        <f t="shared" si="57"/>
        <v>ลูกหนี้ชั้นดี</v>
      </c>
      <c r="I730" s="17" cm="1">
        <f t="array" ref="I730">_xlfn.IFS(D730=0,0%, D730&lt;=30,25%, D730&lt;=60,50%, D730&lt;=90,75%, D730&gt;90,100%)</f>
        <v>0</v>
      </c>
      <c r="J730">
        <f>SUMIFS(รายงานลูกหนี้!$G$2:$G$20000, รายงานลูกหนี้!$A$2:$A$20000, $A730, รายงานลูกหนี้!$K$2:$K$20000, 0)</f>
        <v>240</v>
      </c>
      <c r="K730">
        <f>SUMIFS(รายงานลูกหนี้!$G$2:$G$20000, รายงานลูกหนี้!$A$2:$A$20000, $A730, รายงานลูกหนี้!$K$2:$K$20000, "&gt;=1", รายงานลูกหนี้!$K$2:$K$20000, "&lt;=30")</f>
        <v>0</v>
      </c>
      <c r="L730">
        <f>SUMIFS(รายงานลูกหนี้!$G$2:$G$20000, รายงานลูกหนี้!$A$2:$A$20000, $A730, รายงานลูกหนี้!$K$2:$K$20000, "&gt;=31", รายงานลูกหนี้!$K$2:$K$20000, "&lt;=60")</f>
        <v>0</v>
      </c>
      <c r="M730">
        <f>SUMIFS(รายงานลูกหนี้!$G$2:$G$20000, รายงานลูกหนี้!$A$2:$A$20000, $A730, รายงานลูกหนี้!$K$2:$K$20000, "&gt;=61", รายงานลูกหนี้!$K$2:$K$20000, "&lt;=90")</f>
        <v>0</v>
      </c>
      <c r="N730">
        <f>SUMIFS(รายงานลูกหนี้!$G$2:$G$20000, รายงานลูกหนี้!$A$2:$A$20000, $A730, รายงานลูกหนี้!$K$2:$K$20000, "&gt;90")</f>
        <v>0</v>
      </c>
      <c r="O730">
        <f t="shared" si="58"/>
        <v>240</v>
      </c>
      <c r="P730" s="17">
        <f t="shared" si="59"/>
        <v>0</v>
      </c>
    </row>
    <row r="731" spans="1:16" x14ac:dyDescent="0.2">
      <c r="A731" t="str">
        <v>392623cf539ef040bac31022795f6c848f3e5dbb4e79dacaccea93e98dd4b02a</v>
      </c>
      <c r="B731">
        <f>COUNTIF(รายงานลูกหนี้!$A:$A,A731)</f>
        <v>1</v>
      </c>
      <c r="C731">
        <f>COUNTIFS(รายงานลูกหนี้!$A:$A,A731,รายงานลูกหนี้!$K:$K,"&gt;0")</f>
        <v>0</v>
      </c>
      <c r="D731">
        <f>SUMIF(รายงานลูกหนี้!$A:$A,A731,รายงานลูกหนี้!$K:$K)</f>
        <v>0</v>
      </c>
      <c r="E731">
        <f>_xlfn.MAXIFS(รายงานลูกหนี้!$K:$K,รายงานลูกหนี้!$A:$A,A731)</f>
        <v>0</v>
      </c>
      <c r="F731" s="17">
        <f t="shared" si="55"/>
        <v>0</v>
      </c>
      <c r="G731" t="str">
        <f t="shared" si="56"/>
        <v>ชำระตรงเวลา</v>
      </c>
      <c r="H731" t="str">
        <f t="shared" si="57"/>
        <v>ลูกหนี้ชั้นดี</v>
      </c>
      <c r="I731" s="17" cm="1">
        <f t="array" ref="I731">_xlfn.IFS(D731=0,0%, D731&lt;=30,25%, D731&lt;=60,50%, D731&lt;=90,75%, D731&gt;90,100%)</f>
        <v>0</v>
      </c>
      <c r="J731">
        <f>SUMIFS(รายงานลูกหนี้!$G$2:$G$20000, รายงานลูกหนี้!$A$2:$A$20000, $A731, รายงานลูกหนี้!$K$2:$K$20000, 0)</f>
        <v>50</v>
      </c>
      <c r="K731">
        <f>SUMIFS(รายงานลูกหนี้!$G$2:$G$20000, รายงานลูกหนี้!$A$2:$A$20000, $A731, รายงานลูกหนี้!$K$2:$K$20000, "&gt;=1", รายงานลูกหนี้!$K$2:$K$20000, "&lt;=30")</f>
        <v>0</v>
      </c>
      <c r="L731">
        <f>SUMIFS(รายงานลูกหนี้!$G$2:$G$20000, รายงานลูกหนี้!$A$2:$A$20000, $A731, รายงานลูกหนี้!$K$2:$K$20000, "&gt;=31", รายงานลูกหนี้!$K$2:$K$20000, "&lt;=60")</f>
        <v>0</v>
      </c>
      <c r="M731">
        <f>SUMIFS(รายงานลูกหนี้!$G$2:$G$20000, รายงานลูกหนี้!$A$2:$A$20000, $A731, รายงานลูกหนี้!$K$2:$K$20000, "&gt;=61", รายงานลูกหนี้!$K$2:$K$20000, "&lt;=90")</f>
        <v>0</v>
      </c>
      <c r="N731">
        <f>SUMIFS(รายงานลูกหนี้!$G$2:$G$20000, รายงานลูกหนี้!$A$2:$A$20000, $A731, รายงานลูกหนี้!$K$2:$K$20000, "&gt;90")</f>
        <v>0</v>
      </c>
      <c r="O731">
        <f t="shared" si="58"/>
        <v>50</v>
      </c>
      <c r="P731" s="17">
        <f t="shared" si="59"/>
        <v>0</v>
      </c>
    </row>
    <row r="732" spans="1:16" x14ac:dyDescent="0.2">
      <c r="A732" t="str">
        <v>72e896707867bd683a9a91d1edcf039a40653ab12848ac6484ef296c19b126fb</v>
      </c>
      <c r="B732">
        <f>COUNTIF(รายงานลูกหนี้!$A:$A,A732)</f>
        <v>2</v>
      </c>
      <c r="C732">
        <f>COUNTIFS(รายงานลูกหนี้!$A:$A,A732,รายงานลูกหนี้!$K:$K,"&gt;0")</f>
        <v>0</v>
      </c>
      <c r="D732">
        <f>SUMIF(รายงานลูกหนี้!$A:$A,A732,รายงานลูกหนี้!$K:$K)</f>
        <v>0</v>
      </c>
      <c r="E732">
        <f>_xlfn.MAXIFS(รายงานลูกหนี้!$K:$K,รายงานลูกหนี้!$A:$A,A732)</f>
        <v>0</v>
      </c>
      <c r="F732" s="17">
        <f t="shared" si="55"/>
        <v>0</v>
      </c>
      <c r="G732" t="str">
        <f t="shared" si="56"/>
        <v>ชำระตรงเวลา</v>
      </c>
      <c r="H732" t="str">
        <f t="shared" si="57"/>
        <v>ลูกหนี้ชั้นดี</v>
      </c>
      <c r="I732" s="17" cm="1">
        <f t="array" ref="I732">_xlfn.IFS(D732=0,0%, D732&lt;=30,25%, D732&lt;=60,50%, D732&lt;=90,75%, D732&gt;90,100%)</f>
        <v>0</v>
      </c>
      <c r="J732">
        <f>SUMIFS(รายงานลูกหนี้!$G$2:$G$20000, รายงานลูกหนี้!$A$2:$A$20000, $A732, รายงานลูกหนี้!$K$2:$K$20000, 0)</f>
        <v>21920</v>
      </c>
      <c r="K732">
        <f>SUMIFS(รายงานลูกหนี้!$G$2:$G$20000, รายงานลูกหนี้!$A$2:$A$20000, $A732, รายงานลูกหนี้!$K$2:$K$20000, "&gt;=1", รายงานลูกหนี้!$K$2:$K$20000, "&lt;=30")</f>
        <v>0</v>
      </c>
      <c r="L732">
        <f>SUMIFS(รายงานลูกหนี้!$G$2:$G$20000, รายงานลูกหนี้!$A$2:$A$20000, $A732, รายงานลูกหนี้!$K$2:$K$20000, "&gt;=31", รายงานลูกหนี้!$K$2:$K$20000, "&lt;=60")</f>
        <v>0</v>
      </c>
      <c r="M732">
        <f>SUMIFS(รายงานลูกหนี้!$G$2:$G$20000, รายงานลูกหนี้!$A$2:$A$20000, $A732, รายงานลูกหนี้!$K$2:$K$20000, "&gt;=61", รายงานลูกหนี้!$K$2:$K$20000, "&lt;=90")</f>
        <v>0</v>
      </c>
      <c r="N732">
        <f>SUMIFS(รายงานลูกหนี้!$G$2:$G$20000, รายงานลูกหนี้!$A$2:$A$20000, $A732, รายงานลูกหนี้!$K$2:$K$20000, "&gt;90")</f>
        <v>0</v>
      </c>
      <c r="O732">
        <f t="shared" si="58"/>
        <v>21920</v>
      </c>
      <c r="P732" s="17">
        <f t="shared" si="59"/>
        <v>0</v>
      </c>
    </row>
    <row r="733" spans="1:16" x14ac:dyDescent="0.2">
      <c r="A733" t="str">
        <v>2a7528845f11b5dd6631a5b351a9b790431aaecd83339f416ac4d01649e2a996</v>
      </c>
      <c r="B733">
        <f>COUNTIF(รายงานลูกหนี้!$A:$A,A733)</f>
        <v>1</v>
      </c>
      <c r="C733">
        <f>COUNTIFS(รายงานลูกหนี้!$A:$A,A733,รายงานลูกหนี้!$K:$K,"&gt;0")</f>
        <v>0</v>
      </c>
      <c r="D733">
        <f>SUMIF(รายงานลูกหนี้!$A:$A,A733,รายงานลูกหนี้!$K:$K)</f>
        <v>0</v>
      </c>
      <c r="E733">
        <f>_xlfn.MAXIFS(รายงานลูกหนี้!$K:$K,รายงานลูกหนี้!$A:$A,A733)</f>
        <v>0</v>
      </c>
      <c r="F733" s="17">
        <f t="shared" si="55"/>
        <v>0</v>
      </c>
      <c r="G733" t="str">
        <f t="shared" si="56"/>
        <v>ชำระตรงเวลา</v>
      </c>
      <c r="H733" t="str">
        <f t="shared" si="57"/>
        <v>ลูกหนี้ชั้นดี</v>
      </c>
      <c r="I733" s="17" cm="1">
        <f t="array" ref="I733">_xlfn.IFS(D733=0,0%, D733&lt;=30,25%, D733&lt;=60,50%, D733&lt;=90,75%, D733&gt;90,100%)</f>
        <v>0</v>
      </c>
      <c r="J733">
        <f>SUMIFS(รายงานลูกหนี้!$G$2:$G$20000, รายงานลูกหนี้!$A$2:$A$20000, $A733, รายงานลูกหนี้!$K$2:$K$20000, 0)</f>
        <v>100</v>
      </c>
      <c r="K733">
        <f>SUMIFS(รายงานลูกหนี้!$G$2:$G$20000, รายงานลูกหนี้!$A$2:$A$20000, $A733, รายงานลูกหนี้!$K$2:$K$20000, "&gt;=1", รายงานลูกหนี้!$K$2:$K$20000, "&lt;=30")</f>
        <v>0</v>
      </c>
      <c r="L733">
        <f>SUMIFS(รายงานลูกหนี้!$G$2:$G$20000, รายงานลูกหนี้!$A$2:$A$20000, $A733, รายงานลูกหนี้!$K$2:$K$20000, "&gt;=31", รายงานลูกหนี้!$K$2:$K$20000, "&lt;=60")</f>
        <v>0</v>
      </c>
      <c r="M733">
        <f>SUMIFS(รายงานลูกหนี้!$G$2:$G$20000, รายงานลูกหนี้!$A$2:$A$20000, $A733, รายงานลูกหนี้!$K$2:$K$20000, "&gt;=61", รายงานลูกหนี้!$K$2:$K$20000, "&lt;=90")</f>
        <v>0</v>
      </c>
      <c r="N733">
        <f>SUMIFS(รายงานลูกหนี้!$G$2:$G$20000, รายงานลูกหนี้!$A$2:$A$20000, $A733, รายงานลูกหนี้!$K$2:$K$20000, "&gt;90")</f>
        <v>0</v>
      </c>
      <c r="O733">
        <f t="shared" si="58"/>
        <v>100</v>
      </c>
      <c r="P733" s="17">
        <f t="shared" si="59"/>
        <v>0</v>
      </c>
    </row>
    <row r="734" spans="1:16" x14ac:dyDescent="0.2">
      <c r="A734" t="str">
        <v>4c3e367448e0d8246d556c5e29161fc12d07860dd4f107db737d1fd7e87e08fe</v>
      </c>
      <c r="B734">
        <f>COUNTIF(รายงานลูกหนี้!$A:$A,A734)</f>
        <v>1</v>
      </c>
      <c r="C734">
        <f>COUNTIFS(รายงานลูกหนี้!$A:$A,A734,รายงานลูกหนี้!$K:$K,"&gt;0")</f>
        <v>0</v>
      </c>
      <c r="D734">
        <f>SUMIF(รายงานลูกหนี้!$A:$A,A734,รายงานลูกหนี้!$K:$K)</f>
        <v>0</v>
      </c>
      <c r="E734">
        <f>_xlfn.MAXIFS(รายงานลูกหนี้!$K:$K,รายงานลูกหนี้!$A:$A,A734)</f>
        <v>0</v>
      </c>
      <c r="F734" s="17">
        <f t="shared" si="55"/>
        <v>0</v>
      </c>
      <c r="G734" t="str">
        <f t="shared" si="56"/>
        <v>ชำระตรงเวลา</v>
      </c>
      <c r="H734" t="str">
        <f t="shared" si="57"/>
        <v>ลูกหนี้ชั้นดี</v>
      </c>
      <c r="I734" s="17" cm="1">
        <f t="array" ref="I734">_xlfn.IFS(D734=0,0%, D734&lt;=30,25%, D734&lt;=60,50%, D734&lt;=90,75%, D734&gt;90,100%)</f>
        <v>0</v>
      </c>
      <c r="J734">
        <f>SUMIFS(รายงานลูกหนี้!$G$2:$G$20000, รายงานลูกหนี้!$A$2:$A$20000, $A734, รายงานลูกหนี้!$K$2:$K$20000, 0)</f>
        <v>1820</v>
      </c>
      <c r="K734">
        <f>SUMIFS(รายงานลูกหนี้!$G$2:$G$20000, รายงานลูกหนี้!$A$2:$A$20000, $A734, รายงานลูกหนี้!$K$2:$K$20000, "&gt;=1", รายงานลูกหนี้!$K$2:$K$20000, "&lt;=30")</f>
        <v>0</v>
      </c>
      <c r="L734">
        <f>SUMIFS(รายงานลูกหนี้!$G$2:$G$20000, รายงานลูกหนี้!$A$2:$A$20000, $A734, รายงานลูกหนี้!$K$2:$K$20000, "&gt;=31", รายงานลูกหนี้!$K$2:$K$20000, "&lt;=60")</f>
        <v>0</v>
      </c>
      <c r="M734">
        <f>SUMIFS(รายงานลูกหนี้!$G$2:$G$20000, รายงานลูกหนี้!$A$2:$A$20000, $A734, รายงานลูกหนี้!$K$2:$K$20000, "&gt;=61", รายงานลูกหนี้!$K$2:$K$20000, "&lt;=90")</f>
        <v>0</v>
      </c>
      <c r="N734">
        <f>SUMIFS(รายงานลูกหนี้!$G$2:$G$20000, รายงานลูกหนี้!$A$2:$A$20000, $A734, รายงานลูกหนี้!$K$2:$K$20000, "&gt;90")</f>
        <v>0</v>
      </c>
      <c r="O734">
        <f t="shared" si="58"/>
        <v>1820</v>
      </c>
      <c r="P734" s="17">
        <f t="shared" si="59"/>
        <v>0</v>
      </c>
    </row>
    <row r="735" spans="1:16" x14ac:dyDescent="0.2">
      <c r="A735" t="str">
        <v>6053d9831ed9ea52c42074b6368b9321241c703623594c1b07d6ae0c8c19a7ff</v>
      </c>
      <c r="B735">
        <f>COUNTIF(รายงานลูกหนี้!$A:$A,A735)</f>
        <v>4</v>
      </c>
      <c r="C735">
        <f>COUNTIFS(รายงานลูกหนี้!$A:$A,A735,รายงานลูกหนี้!$K:$K,"&gt;0")</f>
        <v>2</v>
      </c>
      <c r="D735">
        <f>SUMIF(รายงานลูกหนี้!$A:$A,A735,รายงานลูกหนี้!$K:$K)</f>
        <v>2</v>
      </c>
      <c r="E735">
        <f>_xlfn.MAXIFS(รายงานลูกหนี้!$K:$K,รายงานลูกหนี้!$A:$A,A735)</f>
        <v>1</v>
      </c>
      <c r="F735" s="17">
        <f t="shared" si="55"/>
        <v>0.5</v>
      </c>
      <c r="G735" t="str">
        <f t="shared" si="56"/>
        <v>ค้างชำระ 1 - 30 วัน</v>
      </c>
      <c r="H735" t="str">
        <f t="shared" si="57"/>
        <v>ลูกหนี้ชั้นดี</v>
      </c>
      <c r="I735" s="17" cm="1">
        <f t="array" ref="I735">_xlfn.IFS(D735=0,0%, D735&lt;=30,25%, D735&lt;=60,50%, D735&lt;=90,75%, D735&gt;90,100%)</f>
        <v>0.25</v>
      </c>
      <c r="J735">
        <f>SUMIFS(รายงานลูกหนี้!$G$2:$G$20000, รายงานลูกหนี้!$A$2:$A$20000, $A735, รายงานลูกหนี้!$K$2:$K$20000, 0)</f>
        <v>18656</v>
      </c>
      <c r="K735">
        <f>SUMIFS(รายงานลูกหนี้!$G$2:$G$20000, รายงานลูกหนี้!$A$2:$A$20000, $A735, รายงานลูกหนี้!$K$2:$K$20000, "&gt;=1", รายงานลูกหนี้!$K$2:$K$20000, "&lt;=30")</f>
        <v>10475</v>
      </c>
      <c r="L735">
        <f>SUMIFS(รายงานลูกหนี้!$G$2:$G$20000, รายงานลูกหนี้!$A$2:$A$20000, $A735, รายงานลูกหนี้!$K$2:$K$20000, "&gt;=31", รายงานลูกหนี้!$K$2:$K$20000, "&lt;=60")</f>
        <v>0</v>
      </c>
      <c r="M735">
        <f>SUMIFS(รายงานลูกหนี้!$G$2:$G$20000, รายงานลูกหนี้!$A$2:$A$20000, $A735, รายงานลูกหนี้!$K$2:$K$20000, "&gt;=61", รายงานลูกหนี้!$K$2:$K$20000, "&lt;=90")</f>
        <v>0</v>
      </c>
      <c r="N735">
        <f>SUMIFS(รายงานลูกหนี้!$G$2:$G$20000, รายงานลูกหนี้!$A$2:$A$20000, $A735, รายงานลูกหนี้!$K$2:$K$20000, "&gt;90")</f>
        <v>0</v>
      </c>
      <c r="O735">
        <f t="shared" si="58"/>
        <v>29131</v>
      </c>
      <c r="P735" s="17">
        <f t="shared" si="59"/>
        <v>8.9895643815866261E-2</v>
      </c>
    </row>
    <row r="736" spans="1:16" x14ac:dyDescent="0.2">
      <c r="A736" t="str">
        <v>9a043ab55e20ed4014b926b839b00c0cc2b6a9122e211bc96102d366f6610e26</v>
      </c>
      <c r="B736">
        <f>COUNTIF(รายงานลูกหนี้!$A:$A,A736)</f>
        <v>1</v>
      </c>
      <c r="C736">
        <f>COUNTIFS(รายงานลูกหนี้!$A:$A,A736,รายงานลูกหนี้!$K:$K,"&gt;0")</f>
        <v>0</v>
      </c>
      <c r="D736">
        <f>SUMIF(รายงานลูกหนี้!$A:$A,A736,รายงานลูกหนี้!$K:$K)</f>
        <v>0</v>
      </c>
      <c r="E736">
        <f>_xlfn.MAXIFS(รายงานลูกหนี้!$K:$K,รายงานลูกหนี้!$A:$A,A736)</f>
        <v>0</v>
      </c>
      <c r="F736" s="17">
        <f t="shared" si="55"/>
        <v>0</v>
      </c>
      <c r="G736" t="str">
        <f t="shared" si="56"/>
        <v>ชำระตรงเวลา</v>
      </c>
      <c r="H736" t="str">
        <f t="shared" si="57"/>
        <v>ลูกหนี้ชั้นดี</v>
      </c>
      <c r="I736" s="17" cm="1">
        <f t="array" ref="I736">_xlfn.IFS(D736=0,0%, D736&lt;=30,25%, D736&lt;=60,50%, D736&lt;=90,75%, D736&gt;90,100%)</f>
        <v>0</v>
      </c>
      <c r="J736">
        <f>SUMIFS(รายงานลูกหนี้!$G$2:$G$20000, รายงานลูกหนี้!$A$2:$A$20000, $A736, รายงานลูกหนี้!$K$2:$K$20000, 0)</f>
        <v>11850</v>
      </c>
      <c r="K736">
        <f>SUMIFS(รายงานลูกหนี้!$G$2:$G$20000, รายงานลูกหนี้!$A$2:$A$20000, $A736, รายงานลูกหนี้!$K$2:$K$20000, "&gt;=1", รายงานลูกหนี้!$K$2:$K$20000, "&lt;=30")</f>
        <v>0</v>
      </c>
      <c r="L736">
        <f>SUMIFS(รายงานลูกหนี้!$G$2:$G$20000, รายงานลูกหนี้!$A$2:$A$20000, $A736, รายงานลูกหนี้!$K$2:$K$20000, "&gt;=31", รายงานลูกหนี้!$K$2:$K$20000, "&lt;=60")</f>
        <v>0</v>
      </c>
      <c r="M736">
        <f>SUMIFS(รายงานลูกหนี้!$G$2:$G$20000, รายงานลูกหนี้!$A$2:$A$20000, $A736, รายงานลูกหนี้!$K$2:$K$20000, "&gt;=61", รายงานลูกหนี้!$K$2:$K$20000, "&lt;=90")</f>
        <v>0</v>
      </c>
      <c r="N736">
        <f>SUMIFS(รายงานลูกหนี้!$G$2:$G$20000, รายงานลูกหนี้!$A$2:$A$20000, $A736, รายงานลูกหนี้!$K$2:$K$20000, "&gt;90")</f>
        <v>0</v>
      </c>
      <c r="O736">
        <f t="shared" si="58"/>
        <v>11850</v>
      </c>
      <c r="P736" s="17">
        <f t="shared" si="59"/>
        <v>0</v>
      </c>
    </row>
    <row r="737" spans="1:16" x14ac:dyDescent="0.2">
      <c r="A737" t="str">
        <v>2952d8a2b35598cb24aa349cb2aa73d5552501aec7632afa7666483ee3adc092</v>
      </c>
      <c r="B737">
        <f>COUNTIF(รายงานลูกหนี้!$A:$A,A737)</f>
        <v>1</v>
      </c>
      <c r="C737">
        <f>COUNTIFS(รายงานลูกหนี้!$A:$A,A737,รายงานลูกหนี้!$K:$K,"&gt;0")</f>
        <v>0</v>
      </c>
      <c r="D737">
        <f>SUMIF(รายงานลูกหนี้!$A:$A,A737,รายงานลูกหนี้!$K:$K)</f>
        <v>0</v>
      </c>
      <c r="E737">
        <f>_xlfn.MAXIFS(รายงานลูกหนี้!$K:$K,รายงานลูกหนี้!$A:$A,A737)</f>
        <v>0</v>
      </c>
      <c r="F737" s="17">
        <f t="shared" si="55"/>
        <v>0</v>
      </c>
      <c r="G737" t="str">
        <f t="shared" si="56"/>
        <v>ชำระตรงเวลา</v>
      </c>
      <c r="H737" t="str">
        <f t="shared" si="57"/>
        <v>ลูกหนี้ชั้นดี</v>
      </c>
      <c r="I737" s="17" cm="1">
        <f t="array" ref="I737">_xlfn.IFS(D737=0,0%, D737&lt;=30,25%, D737&lt;=60,50%, D737&lt;=90,75%, D737&gt;90,100%)</f>
        <v>0</v>
      </c>
      <c r="J737">
        <f>SUMIFS(รายงานลูกหนี้!$G$2:$G$20000, รายงานลูกหนี้!$A$2:$A$20000, $A737, รายงานลูกหนี้!$K$2:$K$20000, 0)</f>
        <v>940</v>
      </c>
      <c r="K737">
        <f>SUMIFS(รายงานลูกหนี้!$G$2:$G$20000, รายงานลูกหนี้!$A$2:$A$20000, $A737, รายงานลูกหนี้!$K$2:$K$20000, "&gt;=1", รายงานลูกหนี้!$K$2:$K$20000, "&lt;=30")</f>
        <v>0</v>
      </c>
      <c r="L737">
        <f>SUMIFS(รายงานลูกหนี้!$G$2:$G$20000, รายงานลูกหนี้!$A$2:$A$20000, $A737, รายงานลูกหนี้!$K$2:$K$20000, "&gt;=31", รายงานลูกหนี้!$K$2:$K$20000, "&lt;=60")</f>
        <v>0</v>
      </c>
      <c r="M737">
        <f>SUMIFS(รายงานลูกหนี้!$G$2:$G$20000, รายงานลูกหนี้!$A$2:$A$20000, $A737, รายงานลูกหนี้!$K$2:$K$20000, "&gt;=61", รายงานลูกหนี้!$K$2:$K$20000, "&lt;=90")</f>
        <v>0</v>
      </c>
      <c r="N737">
        <f>SUMIFS(รายงานลูกหนี้!$G$2:$G$20000, รายงานลูกหนี้!$A$2:$A$20000, $A737, รายงานลูกหนี้!$K$2:$K$20000, "&gt;90")</f>
        <v>0</v>
      </c>
      <c r="O737">
        <f t="shared" si="58"/>
        <v>940</v>
      </c>
      <c r="P737" s="17">
        <f t="shared" si="59"/>
        <v>0</v>
      </c>
    </row>
    <row r="738" spans="1:16" x14ac:dyDescent="0.2">
      <c r="A738" t="str">
        <v>a229b3b2afc3e8c0dca38bc1d5dce983c4e18c51a93316b38f7b3a5e46cdc1ea</v>
      </c>
      <c r="B738">
        <f>COUNTIF(รายงานลูกหนี้!$A:$A,A738)</f>
        <v>1</v>
      </c>
      <c r="C738">
        <f>COUNTIFS(รายงานลูกหนี้!$A:$A,A738,รายงานลูกหนี้!$K:$K,"&gt;0")</f>
        <v>0</v>
      </c>
      <c r="D738">
        <f>SUMIF(รายงานลูกหนี้!$A:$A,A738,รายงานลูกหนี้!$K:$K)</f>
        <v>0</v>
      </c>
      <c r="E738">
        <f>_xlfn.MAXIFS(รายงานลูกหนี้!$K:$K,รายงานลูกหนี้!$A:$A,A738)</f>
        <v>0</v>
      </c>
      <c r="F738" s="17">
        <f t="shared" si="55"/>
        <v>0</v>
      </c>
      <c r="G738" t="str">
        <f t="shared" si="56"/>
        <v>ชำระตรงเวลา</v>
      </c>
      <c r="H738" t="str">
        <f t="shared" si="57"/>
        <v>ลูกหนี้ชั้นดี</v>
      </c>
      <c r="I738" s="17" cm="1">
        <f t="array" ref="I738">_xlfn.IFS(D738=0,0%, D738&lt;=30,25%, D738&lt;=60,50%, D738&lt;=90,75%, D738&gt;90,100%)</f>
        <v>0</v>
      </c>
      <c r="J738">
        <f>SUMIFS(รายงานลูกหนี้!$G$2:$G$20000, รายงานลูกหนี้!$A$2:$A$20000, $A738, รายงานลูกหนี้!$K$2:$K$20000, 0)</f>
        <v>1360</v>
      </c>
      <c r="K738">
        <f>SUMIFS(รายงานลูกหนี้!$G$2:$G$20000, รายงานลูกหนี้!$A$2:$A$20000, $A738, รายงานลูกหนี้!$K$2:$K$20000, "&gt;=1", รายงานลูกหนี้!$K$2:$K$20000, "&lt;=30")</f>
        <v>0</v>
      </c>
      <c r="L738">
        <f>SUMIFS(รายงานลูกหนี้!$G$2:$G$20000, รายงานลูกหนี้!$A$2:$A$20000, $A738, รายงานลูกหนี้!$K$2:$K$20000, "&gt;=31", รายงานลูกหนี้!$K$2:$K$20000, "&lt;=60")</f>
        <v>0</v>
      </c>
      <c r="M738">
        <f>SUMIFS(รายงานลูกหนี้!$G$2:$G$20000, รายงานลูกหนี้!$A$2:$A$20000, $A738, รายงานลูกหนี้!$K$2:$K$20000, "&gt;=61", รายงานลูกหนี้!$K$2:$K$20000, "&lt;=90")</f>
        <v>0</v>
      </c>
      <c r="N738">
        <f>SUMIFS(รายงานลูกหนี้!$G$2:$G$20000, รายงานลูกหนี้!$A$2:$A$20000, $A738, รายงานลูกหนี้!$K$2:$K$20000, "&gt;90")</f>
        <v>0</v>
      </c>
      <c r="O738">
        <f t="shared" si="58"/>
        <v>1360</v>
      </c>
      <c r="P738" s="17">
        <f t="shared" si="59"/>
        <v>0</v>
      </c>
    </row>
    <row r="739" spans="1:16" x14ac:dyDescent="0.2">
      <c r="A739" t="str">
        <v>d6c285ccea67745c2cd1632701cd2582ffe58e0896afbbfb418a00abe8e020ab</v>
      </c>
      <c r="B739">
        <f>COUNTIF(รายงานลูกหนี้!$A:$A,A739)</f>
        <v>1</v>
      </c>
      <c r="C739">
        <f>COUNTIFS(รายงานลูกหนี้!$A:$A,A739,รายงานลูกหนี้!$K:$K,"&gt;0")</f>
        <v>0</v>
      </c>
      <c r="D739">
        <f>SUMIF(รายงานลูกหนี้!$A:$A,A739,รายงานลูกหนี้!$K:$K)</f>
        <v>0</v>
      </c>
      <c r="E739">
        <f>_xlfn.MAXIFS(รายงานลูกหนี้!$K:$K,รายงานลูกหนี้!$A:$A,A739)</f>
        <v>0</v>
      </c>
      <c r="F739" s="17">
        <f t="shared" si="55"/>
        <v>0</v>
      </c>
      <c r="G739" t="str">
        <f t="shared" si="56"/>
        <v>ชำระตรงเวลา</v>
      </c>
      <c r="H739" t="str">
        <f t="shared" si="57"/>
        <v>ลูกหนี้ชั้นดี</v>
      </c>
      <c r="I739" s="17" cm="1">
        <f t="array" ref="I739">_xlfn.IFS(D739=0,0%, D739&lt;=30,25%, D739&lt;=60,50%, D739&lt;=90,75%, D739&gt;90,100%)</f>
        <v>0</v>
      </c>
      <c r="J739">
        <f>SUMIFS(รายงานลูกหนี้!$G$2:$G$20000, รายงานลูกหนี้!$A$2:$A$20000, $A739, รายงานลูกหนี้!$K$2:$K$20000, 0)</f>
        <v>1305</v>
      </c>
      <c r="K739">
        <f>SUMIFS(รายงานลูกหนี้!$G$2:$G$20000, รายงานลูกหนี้!$A$2:$A$20000, $A739, รายงานลูกหนี้!$K$2:$K$20000, "&gt;=1", รายงานลูกหนี้!$K$2:$K$20000, "&lt;=30")</f>
        <v>0</v>
      </c>
      <c r="L739">
        <f>SUMIFS(รายงานลูกหนี้!$G$2:$G$20000, รายงานลูกหนี้!$A$2:$A$20000, $A739, รายงานลูกหนี้!$K$2:$K$20000, "&gt;=31", รายงานลูกหนี้!$K$2:$K$20000, "&lt;=60")</f>
        <v>0</v>
      </c>
      <c r="M739">
        <f>SUMIFS(รายงานลูกหนี้!$G$2:$G$20000, รายงานลูกหนี้!$A$2:$A$20000, $A739, รายงานลูกหนี้!$K$2:$K$20000, "&gt;=61", รายงานลูกหนี้!$K$2:$K$20000, "&lt;=90")</f>
        <v>0</v>
      </c>
      <c r="N739">
        <f>SUMIFS(รายงานลูกหนี้!$G$2:$G$20000, รายงานลูกหนี้!$A$2:$A$20000, $A739, รายงานลูกหนี้!$K$2:$K$20000, "&gt;90")</f>
        <v>0</v>
      </c>
      <c r="O739">
        <f t="shared" si="58"/>
        <v>1305</v>
      </c>
      <c r="P739" s="17">
        <f t="shared" si="59"/>
        <v>0</v>
      </c>
    </row>
    <row r="740" spans="1:16" x14ac:dyDescent="0.2">
      <c r="A740" t="str">
        <v>b624a7b4a0a7db6090c16b91269fe7b474d01d41b389816522e4f9683dbbc040</v>
      </c>
      <c r="B740">
        <f>COUNTIF(รายงานลูกหนี้!$A:$A,A740)</f>
        <v>1</v>
      </c>
      <c r="C740">
        <f>COUNTIFS(รายงานลูกหนี้!$A:$A,A740,รายงานลูกหนี้!$K:$K,"&gt;0")</f>
        <v>0</v>
      </c>
      <c r="D740">
        <f>SUMIF(รายงานลูกหนี้!$A:$A,A740,รายงานลูกหนี้!$K:$K)</f>
        <v>0</v>
      </c>
      <c r="E740">
        <f>_xlfn.MAXIFS(รายงานลูกหนี้!$K:$K,รายงานลูกหนี้!$A:$A,A740)</f>
        <v>0</v>
      </c>
      <c r="F740" s="17">
        <f t="shared" si="55"/>
        <v>0</v>
      </c>
      <c r="G740" t="str">
        <f t="shared" si="56"/>
        <v>ชำระตรงเวลา</v>
      </c>
      <c r="H740" t="str">
        <f t="shared" si="57"/>
        <v>ลูกหนี้ชั้นดี</v>
      </c>
      <c r="I740" s="17" cm="1">
        <f t="array" ref="I740">_xlfn.IFS(D740=0,0%, D740&lt;=30,25%, D740&lt;=60,50%, D740&lt;=90,75%, D740&gt;90,100%)</f>
        <v>0</v>
      </c>
      <c r="J740">
        <f>SUMIFS(รายงานลูกหนี้!$G$2:$G$20000, รายงานลูกหนี้!$A$2:$A$20000, $A740, รายงานลูกหนี้!$K$2:$K$20000, 0)</f>
        <v>11695</v>
      </c>
      <c r="K740">
        <f>SUMIFS(รายงานลูกหนี้!$G$2:$G$20000, รายงานลูกหนี้!$A$2:$A$20000, $A740, รายงานลูกหนี้!$K$2:$K$20000, "&gt;=1", รายงานลูกหนี้!$K$2:$K$20000, "&lt;=30")</f>
        <v>0</v>
      </c>
      <c r="L740">
        <f>SUMIFS(รายงานลูกหนี้!$G$2:$G$20000, รายงานลูกหนี้!$A$2:$A$20000, $A740, รายงานลูกหนี้!$K$2:$K$20000, "&gt;=31", รายงานลูกหนี้!$K$2:$K$20000, "&lt;=60")</f>
        <v>0</v>
      </c>
      <c r="M740">
        <f>SUMIFS(รายงานลูกหนี้!$G$2:$G$20000, รายงานลูกหนี้!$A$2:$A$20000, $A740, รายงานลูกหนี้!$K$2:$K$20000, "&gt;=61", รายงานลูกหนี้!$K$2:$K$20000, "&lt;=90")</f>
        <v>0</v>
      </c>
      <c r="N740">
        <f>SUMIFS(รายงานลูกหนี้!$G$2:$G$20000, รายงานลูกหนี้!$A$2:$A$20000, $A740, รายงานลูกหนี้!$K$2:$K$20000, "&gt;90")</f>
        <v>0</v>
      </c>
      <c r="O740">
        <f t="shared" si="58"/>
        <v>11695</v>
      </c>
      <c r="P740" s="17">
        <f t="shared" si="59"/>
        <v>0</v>
      </c>
    </row>
    <row r="741" spans="1:16" x14ac:dyDescent="0.2">
      <c r="A741" t="str">
        <v>4d550286abe41c02dc69859ec182cdc66232fd193899cb3919792fb7f144e80c</v>
      </c>
      <c r="B741">
        <f>COUNTIF(รายงานลูกหนี้!$A:$A,A741)</f>
        <v>3</v>
      </c>
      <c r="C741">
        <f>COUNTIFS(รายงานลูกหนี้!$A:$A,A741,รายงานลูกหนี้!$K:$K,"&gt;0")</f>
        <v>0</v>
      </c>
      <c r="D741">
        <f>SUMIF(รายงานลูกหนี้!$A:$A,A741,รายงานลูกหนี้!$K:$K)</f>
        <v>0</v>
      </c>
      <c r="E741">
        <f>_xlfn.MAXIFS(รายงานลูกหนี้!$K:$K,รายงานลูกหนี้!$A:$A,A741)</f>
        <v>0</v>
      </c>
      <c r="F741" s="17">
        <f t="shared" si="55"/>
        <v>0</v>
      </c>
      <c r="G741" t="str">
        <f t="shared" si="56"/>
        <v>ชำระตรงเวลา</v>
      </c>
      <c r="H741" t="str">
        <f t="shared" si="57"/>
        <v>ลูกหนี้ชั้นดี</v>
      </c>
      <c r="I741" s="17" cm="1">
        <f t="array" ref="I741">_xlfn.IFS(D741=0,0%, D741&lt;=30,25%, D741&lt;=60,50%, D741&lt;=90,75%, D741&gt;90,100%)</f>
        <v>0</v>
      </c>
      <c r="J741">
        <f>SUMIFS(รายงานลูกหนี้!$G$2:$G$20000, รายงานลูกหนี้!$A$2:$A$20000, $A741, รายงานลูกหนี้!$K$2:$K$20000, 0)</f>
        <v>7983</v>
      </c>
      <c r="K741">
        <f>SUMIFS(รายงานลูกหนี้!$G$2:$G$20000, รายงานลูกหนี้!$A$2:$A$20000, $A741, รายงานลูกหนี้!$K$2:$K$20000, "&gt;=1", รายงานลูกหนี้!$K$2:$K$20000, "&lt;=30")</f>
        <v>0</v>
      </c>
      <c r="L741">
        <f>SUMIFS(รายงานลูกหนี้!$G$2:$G$20000, รายงานลูกหนี้!$A$2:$A$20000, $A741, รายงานลูกหนี้!$K$2:$K$20000, "&gt;=31", รายงานลูกหนี้!$K$2:$K$20000, "&lt;=60")</f>
        <v>0</v>
      </c>
      <c r="M741">
        <f>SUMIFS(รายงานลูกหนี้!$G$2:$G$20000, รายงานลูกหนี้!$A$2:$A$20000, $A741, รายงานลูกหนี้!$K$2:$K$20000, "&gt;=61", รายงานลูกหนี้!$K$2:$K$20000, "&lt;=90")</f>
        <v>0</v>
      </c>
      <c r="N741">
        <f>SUMIFS(รายงานลูกหนี้!$G$2:$G$20000, รายงานลูกหนี้!$A$2:$A$20000, $A741, รายงานลูกหนี้!$K$2:$K$20000, "&gt;90")</f>
        <v>0</v>
      </c>
      <c r="O741">
        <f t="shared" si="58"/>
        <v>7983</v>
      </c>
      <c r="P741" s="17">
        <f t="shared" si="59"/>
        <v>0</v>
      </c>
    </row>
    <row r="742" spans="1:16" x14ac:dyDescent="0.2">
      <c r="A742" t="str">
        <v>66a22c91c669c2e611014e45df6c56b32d7f70c69c5e9ba4f617bf27785d0145</v>
      </c>
      <c r="B742">
        <f>COUNTIF(รายงานลูกหนี้!$A:$A,A742)</f>
        <v>2</v>
      </c>
      <c r="C742">
        <f>COUNTIFS(รายงานลูกหนี้!$A:$A,A742,รายงานลูกหนี้!$K:$K,"&gt;0")</f>
        <v>0</v>
      </c>
      <c r="D742">
        <f>SUMIF(รายงานลูกหนี้!$A:$A,A742,รายงานลูกหนี้!$K:$K)</f>
        <v>0</v>
      </c>
      <c r="E742">
        <f>_xlfn.MAXIFS(รายงานลูกหนี้!$K:$K,รายงานลูกหนี้!$A:$A,A742)</f>
        <v>0</v>
      </c>
      <c r="F742" s="17">
        <f t="shared" si="55"/>
        <v>0</v>
      </c>
      <c r="G742" t="str">
        <f t="shared" si="56"/>
        <v>ชำระตรงเวลา</v>
      </c>
      <c r="H742" t="str">
        <f t="shared" si="57"/>
        <v>ลูกหนี้ชั้นดี</v>
      </c>
      <c r="I742" s="17" cm="1">
        <f t="array" ref="I742">_xlfn.IFS(D742=0,0%, D742&lt;=30,25%, D742&lt;=60,50%, D742&lt;=90,75%, D742&gt;90,100%)</f>
        <v>0</v>
      </c>
      <c r="J742">
        <f>SUMIFS(รายงานลูกหนี้!$G$2:$G$20000, รายงานลูกหนี้!$A$2:$A$20000, $A742, รายงานลูกหนี้!$K$2:$K$20000, 0)</f>
        <v>4536</v>
      </c>
      <c r="K742">
        <f>SUMIFS(รายงานลูกหนี้!$G$2:$G$20000, รายงานลูกหนี้!$A$2:$A$20000, $A742, รายงานลูกหนี้!$K$2:$K$20000, "&gt;=1", รายงานลูกหนี้!$K$2:$K$20000, "&lt;=30")</f>
        <v>0</v>
      </c>
      <c r="L742">
        <f>SUMIFS(รายงานลูกหนี้!$G$2:$G$20000, รายงานลูกหนี้!$A$2:$A$20000, $A742, รายงานลูกหนี้!$K$2:$K$20000, "&gt;=31", รายงานลูกหนี้!$K$2:$K$20000, "&lt;=60")</f>
        <v>0</v>
      </c>
      <c r="M742">
        <f>SUMIFS(รายงานลูกหนี้!$G$2:$G$20000, รายงานลูกหนี้!$A$2:$A$20000, $A742, รายงานลูกหนี้!$K$2:$K$20000, "&gt;=61", รายงานลูกหนี้!$K$2:$K$20000, "&lt;=90")</f>
        <v>0</v>
      </c>
      <c r="N742">
        <f>SUMIFS(รายงานลูกหนี้!$G$2:$G$20000, รายงานลูกหนี้!$A$2:$A$20000, $A742, รายงานลูกหนี้!$K$2:$K$20000, "&gt;90")</f>
        <v>0</v>
      </c>
      <c r="O742">
        <f t="shared" si="58"/>
        <v>4536</v>
      </c>
      <c r="P742" s="17">
        <f t="shared" si="59"/>
        <v>0</v>
      </c>
    </row>
    <row r="743" spans="1:16" x14ac:dyDescent="0.2">
      <c r="A743" t="str">
        <v>d71b21f67e719dfdf5af4daac5671ad044be1b9233670e9e760ff4e7b7303bd8</v>
      </c>
      <c r="B743">
        <f>COUNTIF(รายงานลูกหนี้!$A:$A,A743)</f>
        <v>1</v>
      </c>
      <c r="C743">
        <f>COUNTIFS(รายงานลูกหนี้!$A:$A,A743,รายงานลูกหนี้!$K:$K,"&gt;0")</f>
        <v>0</v>
      </c>
      <c r="D743">
        <f>SUMIF(รายงานลูกหนี้!$A:$A,A743,รายงานลูกหนี้!$K:$K)</f>
        <v>0</v>
      </c>
      <c r="E743">
        <f>_xlfn.MAXIFS(รายงานลูกหนี้!$K:$K,รายงานลูกหนี้!$A:$A,A743)</f>
        <v>0</v>
      </c>
      <c r="F743" s="17">
        <f t="shared" si="55"/>
        <v>0</v>
      </c>
      <c r="G743" t="str">
        <f t="shared" si="56"/>
        <v>ชำระตรงเวลา</v>
      </c>
      <c r="H743" t="str">
        <f t="shared" si="57"/>
        <v>ลูกหนี้ชั้นดี</v>
      </c>
      <c r="I743" s="17" cm="1">
        <f t="array" ref="I743">_xlfn.IFS(D743=0,0%, D743&lt;=30,25%, D743&lt;=60,50%, D743&lt;=90,75%, D743&gt;90,100%)</f>
        <v>0</v>
      </c>
      <c r="J743">
        <f>SUMIFS(รายงานลูกหนี้!$G$2:$G$20000, รายงานลูกหนี้!$A$2:$A$20000, $A743, รายงานลูกหนี้!$K$2:$K$20000, 0)</f>
        <v>5260</v>
      </c>
      <c r="K743">
        <f>SUMIFS(รายงานลูกหนี้!$G$2:$G$20000, รายงานลูกหนี้!$A$2:$A$20000, $A743, รายงานลูกหนี้!$K$2:$K$20000, "&gt;=1", รายงานลูกหนี้!$K$2:$K$20000, "&lt;=30")</f>
        <v>0</v>
      </c>
      <c r="L743">
        <f>SUMIFS(รายงานลูกหนี้!$G$2:$G$20000, รายงานลูกหนี้!$A$2:$A$20000, $A743, รายงานลูกหนี้!$K$2:$K$20000, "&gt;=31", รายงานลูกหนี้!$K$2:$K$20000, "&lt;=60")</f>
        <v>0</v>
      </c>
      <c r="M743">
        <f>SUMIFS(รายงานลูกหนี้!$G$2:$G$20000, รายงานลูกหนี้!$A$2:$A$20000, $A743, รายงานลูกหนี้!$K$2:$K$20000, "&gt;=61", รายงานลูกหนี้!$K$2:$K$20000, "&lt;=90")</f>
        <v>0</v>
      </c>
      <c r="N743">
        <f>SUMIFS(รายงานลูกหนี้!$G$2:$G$20000, รายงานลูกหนี้!$A$2:$A$20000, $A743, รายงานลูกหนี้!$K$2:$K$20000, "&gt;90")</f>
        <v>0</v>
      </c>
      <c r="O743">
        <f t="shared" si="58"/>
        <v>5260</v>
      </c>
      <c r="P743" s="17">
        <f t="shared" si="59"/>
        <v>0</v>
      </c>
    </row>
    <row r="744" spans="1:16" x14ac:dyDescent="0.2">
      <c r="A744" t="str">
        <v>cf127af87bdf054d0585ff117ded09a802c54e8e25b7d546435e55c426800b20</v>
      </c>
      <c r="B744">
        <f>COUNTIF(รายงานลูกหนี้!$A:$A,A744)</f>
        <v>6</v>
      </c>
      <c r="C744">
        <f>COUNTIFS(รายงานลูกหนี้!$A:$A,A744,รายงานลูกหนี้!$K:$K,"&gt;0")</f>
        <v>4</v>
      </c>
      <c r="D744">
        <f>SUMIF(รายงานลูกหนี้!$A:$A,A744,รายงานลูกหนี้!$K:$K)</f>
        <v>12</v>
      </c>
      <c r="E744">
        <f>_xlfn.MAXIFS(รายงานลูกหนี้!$K:$K,รายงานลูกหนี้!$A:$A,A744)</f>
        <v>4</v>
      </c>
      <c r="F744" s="17">
        <f t="shared" si="55"/>
        <v>0.66666666666666663</v>
      </c>
      <c r="G744" t="str">
        <f t="shared" si="56"/>
        <v>ค้างชำระ 1 - 30 วัน</v>
      </c>
      <c r="H744" t="str">
        <f t="shared" si="57"/>
        <v>ลูกหนี้ชั้นดี</v>
      </c>
      <c r="I744" s="17" cm="1">
        <f t="array" ref="I744">_xlfn.IFS(D744=0,0%, D744&lt;=30,25%, D744&lt;=60,50%, D744&lt;=90,75%, D744&gt;90,100%)</f>
        <v>0.25</v>
      </c>
      <c r="J744">
        <f>SUMIFS(รายงานลูกหนี้!$G$2:$G$20000, รายงานลูกหนี้!$A$2:$A$20000, $A744, รายงานลูกหนี้!$K$2:$K$20000, 0)</f>
        <v>5960</v>
      </c>
      <c r="K744">
        <f>SUMIFS(รายงานลูกหนี้!$G$2:$G$20000, รายงานลูกหนี้!$A$2:$A$20000, $A744, รายงานลูกหนี้!$K$2:$K$20000, "&gt;=1", รายงานลูกหนี้!$K$2:$K$20000, "&lt;=30")</f>
        <v>21950</v>
      </c>
      <c r="L744">
        <f>SUMIFS(รายงานลูกหนี้!$G$2:$G$20000, รายงานลูกหนี้!$A$2:$A$20000, $A744, รายงานลูกหนี้!$K$2:$K$20000, "&gt;=31", รายงานลูกหนี้!$K$2:$K$20000, "&lt;=60")</f>
        <v>0</v>
      </c>
      <c r="M744">
        <f>SUMIFS(รายงานลูกหนี้!$G$2:$G$20000, รายงานลูกหนี้!$A$2:$A$20000, $A744, รายงานลูกหนี้!$K$2:$K$20000, "&gt;=61", รายงานลูกหนี้!$K$2:$K$20000, "&lt;=90")</f>
        <v>0</v>
      </c>
      <c r="N744">
        <f>SUMIFS(รายงานลูกหนี้!$G$2:$G$20000, รายงานลูกหนี้!$A$2:$A$20000, $A744, รายงานลูกหนี้!$K$2:$K$20000, "&gt;90")</f>
        <v>0</v>
      </c>
      <c r="O744">
        <f t="shared" si="58"/>
        <v>27910</v>
      </c>
      <c r="P744" s="17">
        <f t="shared" si="59"/>
        <v>0.19661411680401289</v>
      </c>
    </row>
    <row r="745" spans="1:16" x14ac:dyDescent="0.2">
      <c r="A745" t="str">
        <v>233c2383fec052176665dd1861b3f4fed3da7a603ca0171fa7d3a6b15ba9db49</v>
      </c>
      <c r="B745">
        <f>COUNTIF(รายงานลูกหนี้!$A:$A,A745)</f>
        <v>2</v>
      </c>
      <c r="C745">
        <f>COUNTIFS(รายงานลูกหนี้!$A:$A,A745,รายงานลูกหนี้!$K:$K,"&gt;0")</f>
        <v>1</v>
      </c>
      <c r="D745">
        <f>SUMIF(รายงานลูกหนี้!$A:$A,A745,รายงานลูกหนี้!$K:$K)</f>
        <v>2</v>
      </c>
      <c r="E745">
        <f>_xlfn.MAXIFS(รายงานลูกหนี้!$K:$K,รายงานลูกหนี้!$A:$A,A745)</f>
        <v>2</v>
      </c>
      <c r="F745" s="17">
        <f t="shared" si="55"/>
        <v>0.5</v>
      </c>
      <c r="G745" t="str">
        <f t="shared" si="56"/>
        <v>ค้างชำระ 1 - 30 วัน</v>
      </c>
      <c r="H745" t="str">
        <f t="shared" si="57"/>
        <v>ลูกหนี้ชั้นดี</v>
      </c>
      <c r="I745" s="17" cm="1">
        <f t="array" ref="I745">_xlfn.IFS(D745=0,0%, D745&lt;=30,25%, D745&lt;=60,50%, D745&lt;=90,75%, D745&gt;90,100%)</f>
        <v>0.25</v>
      </c>
      <c r="J745">
        <f>SUMIFS(รายงานลูกหนี้!$G$2:$G$20000, รายงานลูกหนี้!$A$2:$A$20000, $A745, รายงานลูกหนี้!$K$2:$K$20000, 0)</f>
        <v>6787</v>
      </c>
      <c r="K745">
        <f>SUMIFS(รายงานลูกหนี้!$G$2:$G$20000, รายงานลูกหนี้!$A$2:$A$20000, $A745, รายงานลูกหนี้!$K$2:$K$20000, "&gt;=1", รายงานลูกหนี้!$K$2:$K$20000, "&lt;=30")</f>
        <v>116000</v>
      </c>
      <c r="L745">
        <f>SUMIFS(รายงานลูกหนี้!$G$2:$G$20000, รายงานลูกหนี้!$A$2:$A$20000, $A745, รายงานลูกหนี้!$K$2:$K$20000, "&gt;=31", รายงานลูกหนี้!$K$2:$K$20000, "&lt;=60")</f>
        <v>0</v>
      </c>
      <c r="M745">
        <f>SUMIFS(รายงานลูกหนี้!$G$2:$G$20000, รายงานลูกหนี้!$A$2:$A$20000, $A745, รายงานลูกหนี้!$K$2:$K$20000, "&gt;=61", รายงานลูกหนี้!$K$2:$K$20000, "&lt;=90")</f>
        <v>0</v>
      </c>
      <c r="N745">
        <f>SUMIFS(รายงานลูกหนี้!$G$2:$G$20000, รายงานลูกหนี้!$A$2:$A$20000, $A745, รายงานลูกหนี้!$K$2:$K$20000, "&gt;90")</f>
        <v>0</v>
      </c>
      <c r="O745">
        <f t="shared" si="58"/>
        <v>122787</v>
      </c>
      <c r="P745" s="17">
        <f t="shared" si="59"/>
        <v>0.23618135470367385</v>
      </c>
    </row>
    <row r="746" spans="1:16" x14ac:dyDescent="0.2">
      <c r="A746" t="str">
        <v>64464e1819dcfd79e4f0588560c12b96cfea6c2fb5786c009712400ea6126cfe</v>
      </c>
      <c r="B746">
        <f>COUNTIF(รายงานลูกหนี้!$A:$A,A746)</f>
        <v>1</v>
      </c>
      <c r="C746">
        <f>COUNTIFS(รายงานลูกหนี้!$A:$A,A746,รายงานลูกหนี้!$K:$K,"&gt;0")</f>
        <v>0</v>
      </c>
      <c r="D746">
        <f>SUMIF(รายงานลูกหนี้!$A:$A,A746,รายงานลูกหนี้!$K:$K)</f>
        <v>0</v>
      </c>
      <c r="E746">
        <f>_xlfn.MAXIFS(รายงานลูกหนี้!$K:$K,รายงานลูกหนี้!$A:$A,A746)</f>
        <v>0</v>
      </c>
      <c r="F746" s="17">
        <f t="shared" si="55"/>
        <v>0</v>
      </c>
      <c r="G746" t="str">
        <f t="shared" si="56"/>
        <v>ชำระตรงเวลา</v>
      </c>
      <c r="H746" t="str">
        <f t="shared" si="57"/>
        <v>ลูกหนี้ชั้นดี</v>
      </c>
      <c r="I746" s="17" cm="1">
        <f t="array" ref="I746">_xlfn.IFS(D746=0,0%, D746&lt;=30,25%, D746&lt;=60,50%, D746&lt;=90,75%, D746&gt;90,100%)</f>
        <v>0</v>
      </c>
      <c r="J746">
        <f>SUMIFS(รายงานลูกหนี้!$G$2:$G$20000, รายงานลูกหนี้!$A$2:$A$20000, $A746, รายงานลูกหนี้!$K$2:$K$20000, 0)</f>
        <v>150</v>
      </c>
      <c r="K746">
        <f>SUMIFS(รายงานลูกหนี้!$G$2:$G$20000, รายงานลูกหนี้!$A$2:$A$20000, $A746, รายงานลูกหนี้!$K$2:$K$20000, "&gt;=1", รายงานลูกหนี้!$K$2:$K$20000, "&lt;=30")</f>
        <v>0</v>
      </c>
      <c r="L746">
        <f>SUMIFS(รายงานลูกหนี้!$G$2:$G$20000, รายงานลูกหนี้!$A$2:$A$20000, $A746, รายงานลูกหนี้!$K$2:$K$20000, "&gt;=31", รายงานลูกหนี้!$K$2:$K$20000, "&lt;=60")</f>
        <v>0</v>
      </c>
      <c r="M746">
        <f>SUMIFS(รายงานลูกหนี้!$G$2:$G$20000, รายงานลูกหนี้!$A$2:$A$20000, $A746, รายงานลูกหนี้!$K$2:$K$20000, "&gt;=61", รายงานลูกหนี้!$K$2:$K$20000, "&lt;=90")</f>
        <v>0</v>
      </c>
      <c r="N746">
        <f>SUMIFS(รายงานลูกหนี้!$G$2:$G$20000, รายงานลูกหนี้!$A$2:$A$20000, $A746, รายงานลูกหนี้!$K$2:$K$20000, "&gt;90")</f>
        <v>0</v>
      </c>
      <c r="O746">
        <f t="shared" si="58"/>
        <v>150</v>
      </c>
      <c r="P746" s="17">
        <f t="shared" si="59"/>
        <v>0</v>
      </c>
    </row>
    <row r="747" spans="1:16" x14ac:dyDescent="0.2">
      <c r="A747" t="str">
        <v>b1d8ee01b1de5eafdc9456c35e53c31de33218f2a160f06370841a732be981e5</v>
      </c>
      <c r="B747">
        <f>COUNTIF(รายงานลูกหนี้!$A:$A,A747)</f>
        <v>2</v>
      </c>
      <c r="C747">
        <f>COUNTIFS(รายงานลูกหนี้!$A:$A,A747,รายงานลูกหนี้!$K:$K,"&gt;0")</f>
        <v>0</v>
      </c>
      <c r="D747">
        <f>SUMIF(รายงานลูกหนี้!$A:$A,A747,รายงานลูกหนี้!$K:$K)</f>
        <v>0</v>
      </c>
      <c r="E747">
        <f>_xlfn.MAXIFS(รายงานลูกหนี้!$K:$K,รายงานลูกหนี้!$A:$A,A747)</f>
        <v>0</v>
      </c>
      <c r="F747" s="17">
        <f t="shared" si="55"/>
        <v>0</v>
      </c>
      <c r="G747" t="str">
        <f t="shared" si="56"/>
        <v>ชำระตรงเวลา</v>
      </c>
      <c r="H747" t="str">
        <f t="shared" si="57"/>
        <v>ลูกหนี้ชั้นดี</v>
      </c>
      <c r="I747" s="17" cm="1">
        <f t="array" ref="I747">_xlfn.IFS(D747=0,0%, D747&lt;=30,25%, D747&lt;=60,50%, D747&lt;=90,75%, D747&gt;90,100%)</f>
        <v>0</v>
      </c>
      <c r="J747">
        <f>SUMIFS(รายงานลูกหนี้!$G$2:$G$20000, รายงานลูกหนี้!$A$2:$A$20000, $A747, รายงานลูกหนี้!$K$2:$K$20000, 0)</f>
        <v>1740</v>
      </c>
      <c r="K747">
        <f>SUMIFS(รายงานลูกหนี้!$G$2:$G$20000, รายงานลูกหนี้!$A$2:$A$20000, $A747, รายงานลูกหนี้!$K$2:$K$20000, "&gt;=1", รายงานลูกหนี้!$K$2:$K$20000, "&lt;=30")</f>
        <v>0</v>
      </c>
      <c r="L747">
        <f>SUMIFS(รายงานลูกหนี้!$G$2:$G$20000, รายงานลูกหนี้!$A$2:$A$20000, $A747, รายงานลูกหนี้!$K$2:$K$20000, "&gt;=31", รายงานลูกหนี้!$K$2:$K$20000, "&lt;=60")</f>
        <v>0</v>
      </c>
      <c r="M747">
        <f>SUMIFS(รายงานลูกหนี้!$G$2:$G$20000, รายงานลูกหนี้!$A$2:$A$20000, $A747, รายงานลูกหนี้!$K$2:$K$20000, "&gt;=61", รายงานลูกหนี้!$K$2:$K$20000, "&lt;=90")</f>
        <v>0</v>
      </c>
      <c r="N747">
        <f>SUMIFS(รายงานลูกหนี้!$G$2:$G$20000, รายงานลูกหนี้!$A$2:$A$20000, $A747, รายงานลูกหนี้!$K$2:$K$20000, "&gt;90")</f>
        <v>0</v>
      </c>
      <c r="O747">
        <f t="shared" si="58"/>
        <v>1740</v>
      </c>
      <c r="P747" s="17">
        <f t="shared" si="59"/>
        <v>0</v>
      </c>
    </row>
    <row r="748" spans="1:16" x14ac:dyDescent="0.2">
      <c r="A748" t="str">
        <v>d5ac21aba94579be2a300359b8de6ed6bb4c9aa3da1f234b52990763dc11932a</v>
      </c>
      <c r="B748">
        <f>COUNTIF(รายงานลูกหนี้!$A:$A,A748)</f>
        <v>1</v>
      </c>
      <c r="C748">
        <f>COUNTIFS(รายงานลูกหนี้!$A:$A,A748,รายงานลูกหนี้!$K:$K,"&gt;0")</f>
        <v>1</v>
      </c>
      <c r="D748">
        <f>SUMIF(รายงานลูกหนี้!$A:$A,A748,รายงานลูกหนี้!$K:$K)</f>
        <v>1</v>
      </c>
      <c r="E748">
        <f>_xlfn.MAXIFS(รายงานลูกหนี้!$K:$K,รายงานลูกหนี้!$A:$A,A748)</f>
        <v>1</v>
      </c>
      <c r="F748" s="17">
        <f t="shared" si="55"/>
        <v>1</v>
      </c>
      <c r="G748" t="str">
        <f t="shared" si="56"/>
        <v>ค้างชำระ 1 - 30 วัน</v>
      </c>
      <c r="H748" t="str">
        <f t="shared" si="57"/>
        <v>ลูกหนี้ชั้นดี</v>
      </c>
      <c r="I748" s="17" cm="1">
        <f t="array" ref="I748">_xlfn.IFS(D748=0,0%, D748&lt;=30,25%, D748&lt;=60,50%, D748&lt;=90,75%, D748&gt;90,100%)</f>
        <v>0.25</v>
      </c>
      <c r="J748">
        <f>SUMIFS(รายงานลูกหนี้!$G$2:$G$20000, รายงานลูกหนี้!$A$2:$A$20000, $A748, รายงานลูกหนี้!$K$2:$K$20000, 0)</f>
        <v>0</v>
      </c>
      <c r="K748">
        <f>SUMIFS(รายงานลูกหนี้!$G$2:$G$20000, รายงานลูกหนี้!$A$2:$A$20000, $A748, รายงานลูกหนี้!$K$2:$K$20000, "&gt;=1", รายงานลูกหนี้!$K$2:$K$20000, "&lt;=30")</f>
        <v>240</v>
      </c>
      <c r="L748">
        <f>SUMIFS(รายงานลูกหนี้!$G$2:$G$20000, รายงานลูกหนี้!$A$2:$A$20000, $A748, รายงานลูกหนี้!$K$2:$K$20000, "&gt;=31", รายงานลูกหนี้!$K$2:$K$20000, "&lt;=60")</f>
        <v>0</v>
      </c>
      <c r="M748">
        <f>SUMIFS(รายงานลูกหนี้!$G$2:$G$20000, รายงานลูกหนี้!$A$2:$A$20000, $A748, รายงานลูกหนี้!$K$2:$K$20000, "&gt;=61", รายงานลูกหนี้!$K$2:$K$20000, "&lt;=90")</f>
        <v>0</v>
      </c>
      <c r="N748">
        <f>SUMIFS(รายงานลูกหนี้!$G$2:$G$20000, รายงานลูกหนี้!$A$2:$A$20000, $A748, รายงานลูกหนี้!$K$2:$K$20000, "&gt;90")</f>
        <v>0</v>
      </c>
      <c r="O748">
        <f t="shared" si="58"/>
        <v>240</v>
      </c>
      <c r="P748" s="17">
        <f t="shared" si="59"/>
        <v>0.25</v>
      </c>
    </row>
    <row r="749" spans="1:16" x14ac:dyDescent="0.2">
      <c r="A749" t="str">
        <v>91b1c6c3fda21c94e69ba0ba2ff80f5729dc18608936834c95cbe6a65f501f67</v>
      </c>
      <c r="B749">
        <f>COUNTIF(รายงานลูกหนี้!$A:$A,A749)</f>
        <v>2</v>
      </c>
      <c r="C749">
        <f>COUNTIFS(รายงานลูกหนี้!$A:$A,A749,รายงานลูกหนี้!$K:$K,"&gt;0")</f>
        <v>2</v>
      </c>
      <c r="D749">
        <f>SUMIF(รายงานลูกหนี้!$A:$A,A749,รายงานลูกหนี้!$K:$K)</f>
        <v>2</v>
      </c>
      <c r="E749">
        <f>_xlfn.MAXIFS(รายงานลูกหนี้!$K:$K,รายงานลูกหนี้!$A:$A,A749)</f>
        <v>1</v>
      </c>
      <c r="F749" s="17">
        <f t="shared" si="55"/>
        <v>1</v>
      </c>
      <c r="G749" t="str">
        <f t="shared" si="56"/>
        <v>ค้างชำระ 1 - 30 วัน</v>
      </c>
      <c r="H749" t="str">
        <f t="shared" si="57"/>
        <v>ลูกหนี้ชั้นดี</v>
      </c>
      <c r="I749" s="17" cm="1">
        <f t="array" ref="I749">_xlfn.IFS(D749=0,0%, D749&lt;=30,25%, D749&lt;=60,50%, D749&lt;=90,75%, D749&gt;90,100%)</f>
        <v>0.25</v>
      </c>
      <c r="J749">
        <f>SUMIFS(รายงานลูกหนี้!$G$2:$G$20000, รายงานลูกหนี้!$A$2:$A$20000, $A749, รายงานลูกหนี้!$K$2:$K$20000, 0)</f>
        <v>0</v>
      </c>
      <c r="K749">
        <f>SUMIFS(รายงานลูกหนี้!$G$2:$G$20000, รายงานลูกหนี้!$A$2:$A$20000, $A749, รายงานลูกหนี้!$K$2:$K$20000, "&gt;=1", รายงานลูกหนี้!$K$2:$K$20000, "&lt;=30")</f>
        <v>3060</v>
      </c>
      <c r="L749">
        <f>SUMIFS(รายงานลูกหนี้!$G$2:$G$20000, รายงานลูกหนี้!$A$2:$A$20000, $A749, รายงานลูกหนี้!$K$2:$K$20000, "&gt;=31", รายงานลูกหนี้!$K$2:$K$20000, "&lt;=60")</f>
        <v>0</v>
      </c>
      <c r="M749">
        <f>SUMIFS(รายงานลูกหนี้!$G$2:$G$20000, รายงานลูกหนี้!$A$2:$A$20000, $A749, รายงานลูกหนี้!$K$2:$K$20000, "&gt;=61", รายงานลูกหนี้!$K$2:$K$20000, "&lt;=90")</f>
        <v>0</v>
      </c>
      <c r="N749">
        <f>SUMIFS(รายงานลูกหนี้!$G$2:$G$20000, รายงานลูกหนี้!$A$2:$A$20000, $A749, รายงานลูกหนี้!$K$2:$K$20000, "&gt;90")</f>
        <v>0</v>
      </c>
      <c r="O749">
        <f t="shared" si="58"/>
        <v>3060</v>
      </c>
      <c r="P749" s="17">
        <f t="shared" si="59"/>
        <v>0.25</v>
      </c>
    </row>
    <row r="750" spans="1:16" x14ac:dyDescent="0.2">
      <c r="A750" t="str">
        <v>ca9a5985f6d8a1a30a7bdb62fe2e2d57cc30e9df118ae2f67f5ce7f8f7a0d4a0</v>
      </c>
      <c r="B750">
        <f>COUNTIF(รายงานลูกหนี้!$A:$A,A750)</f>
        <v>5</v>
      </c>
      <c r="C750">
        <f>COUNTIFS(รายงานลูกหนี้!$A:$A,A750,รายงานลูกหนี้!$K:$K,"&gt;0")</f>
        <v>1</v>
      </c>
      <c r="D750">
        <f>SUMIF(รายงานลูกหนี้!$A:$A,A750,รายงานลูกหนี้!$K:$K)</f>
        <v>2</v>
      </c>
      <c r="E750">
        <f>_xlfn.MAXIFS(รายงานลูกหนี้!$K:$K,รายงานลูกหนี้!$A:$A,A750)</f>
        <v>2</v>
      </c>
      <c r="F750" s="17">
        <f t="shared" si="55"/>
        <v>0.2</v>
      </c>
      <c r="G750" t="str">
        <f t="shared" si="56"/>
        <v>ค้างชำระ 1 - 30 วัน</v>
      </c>
      <c r="H750" t="str">
        <f t="shared" si="57"/>
        <v>ลูกหนี้ชั้นดี</v>
      </c>
      <c r="I750" s="17" cm="1">
        <f t="array" ref="I750">_xlfn.IFS(D750=0,0%, D750&lt;=30,25%, D750&lt;=60,50%, D750&lt;=90,75%, D750&gt;90,100%)</f>
        <v>0.25</v>
      </c>
      <c r="J750">
        <f>SUMIFS(รายงานลูกหนี้!$G$2:$G$20000, รายงานลูกหนี้!$A$2:$A$20000, $A750, รายงานลูกหนี้!$K$2:$K$20000, 0)</f>
        <v>3970</v>
      </c>
      <c r="K750">
        <f>SUMIFS(รายงานลูกหนี้!$G$2:$G$20000, รายงานลูกหนี้!$A$2:$A$20000, $A750, รายงานลูกหนี้!$K$2:$K$20000, "&gt;=1", รายงานลูกหนี้!$K$2:$K$20000, "&lt;=30")</f>
        <v>9293</v>
      </c>
      <c r="L750">
        <f>SUMIFS(รายงานลูกหนี้!$G$2:$G$20000, รายงานลูกหนี้!$A$2:$A$20000, $A750, รายงานลูกหนี้!$K$2:$K$20000, "&gt;=31", รายงานลูกหนี้!$K$2:$K$20000, "&lt;=60")</f>
        <v>0</v>
      </c>
      <c r="M750">
        <f>SUMIFS(รายงานลูกหนี้!$G$2:$G$20000, รายงานลูกหนี้!$A$2:$A$20000, $A750, รายงานลูกหนี้!$K$2:$K$20000, "&gt;=61", รายงานลูกหนี้!$K$2:$K$20000, "&lt;=90")</f>
        <v>0</v>
      </c>
      <c r="N750">
        <f>SUMIFS(รายงานลูกหนี้!$G$2:$G$20000, รายงานลูกหนี้!$A$2:$A$20000, $A750, รายงานลูกหนี้!$K$2:$K$20000, "&gt;90")</f>
        <v>0</v>
      </c>
      <c r="O750">
        <f t="shared" si="58"/>
        <v>13263</v>
      </c>
      <c r="P750" s="17">
        <f t="shared" si="59"/>
        <v>0.17516775993365</v>
      </c>
    </row>
    <row r="751" spans="1:16" x14ac:dyDescent="0.2">
      <c r="A751" t="str">
        <v>7c014c1bae403a914582408d29599277b84f58332c286aa9d63994a41bb75ac6</v>
      </c>
      <c r="B751">
        <f>COUNTIF(รายงานลูกหนี้!$A:$A,A751)</f>
        <v>1</v>
      </c>
      <c r="C751">
        <f>COUNTIFS(รายงานลูกหนี้!$A:$A,A751,รายงานลูกหนี้!$K:$K,"&gt;0")</f>
        <v>0</v>
      </c>
      <c r="D751">
        <f>SUMIF(รายงานลูกหนี้!$A:$A,A751,รายงานลูกหนี้!$K:$K)</f>
        <v>0</v>
      </c>
      <c r="E751">
        <f>_xlfn.MAXIFS(รายงานลูกหนี้!$K:$K,รายงานลูกหนี้!$A:$A,A751)</f>
        <v>0</v>
      </c>
      <c r="F751" s="17">
        <f t="shared" si="55"/>
        <v>0</v>
      </c>
      <c r="G751" t="str">
        <f t="shared" si="56"/>
        <v>ชำระตรงเวลา</v>
      </c>
      <c r="H751" t="str">
        <f t="shared" si="57"/>
        <v>ลูกหนี้ชั้นดี</v>
      </c>
      <c r="I751" s="17" cm="1">
        <f t="array" ref="I751">_xlfn.IFS(D751=0,0%, D751&lt;=30,25%, D751&lt;=60,50%, D751&lt;=90,75%, D751&gt;90,100%)</f>
        <v>0</v>
      </c>
      <c r="J751">
        <f>SUMIFS(รายงานลูกหนี้!$G$2:$G$20000, รายงานลูกหนี้!$A$2:$A$20000, $A751, รายงานลูกหนี้!$K$2:$K$20000, 0)</f>
        <v>510</v>
      </c>
      <c r="K751">
        <f>SUMIFS(รายงานลูกหนี้!$G$2:$G$20000, รายงานลูกหนี้!$A$2:$A$20000, $A751, รายงานลูกหนี้!$K$2:$K$20000, "&gt;=1", รายงานลูกหนี้!$K$2:$K$20000, "&lt;=30")</f>
        <v>0</v>
      </c>
      <c r="L751">
        <f>SUMIFS(รายงานลูกหนี้!$G$2:$G$20000, รายงานลูกหนี้!$A$2:$A$20000, $A751, รายงานลูกหนี้!$K$2:$K$20000, "&gt;=31", รายงานลูกหนี้!$K$2:$K$20000, "&lt;=60")</f>
        <v>0</v>
      </c>
      <c r="M751">
        <f>SUMIFS(รายงานลูกหนี้!$G$2:$G$20000, รายงานลูกหนี้!$A$2:$A$20000, $A751, รายงานลูกหนี้!$K$2:$K$20000, "&gt;=61", รายงานลูกหนี้!$K$2:$K$20000, "&lt;=90")</f>
        <v>0</v>
      </c>
      <c r="N751">
        <f>SUMIFS(รายงานลูกหนี้!$G$2:$G$20000, รายงานลูกหนี้!$A$2:$A$20000, $A751, รายงานลูกหนี้!$K$2:$K$20000, "&gt;90")</f>
        <v>0</v>
      </c>
      <c r="O751">
        <f t="shared" si="58"/>
        <v>510</v>
      </c>
      <c r="P751" s="17">
        <f t="shared" si="59"/>
        <v>0</v>
      </c>
    </row>
    <row r="752" spans="1:16" x14ac:dyDescent="0.2">
      <c r="A752" t="str">
        <v>9bc8e6a29ae2e352924ed2e86a09ecbb5b794a0603e4bdb63e948b890279ff66</v>
      </c>
      <c r="B752">
        <f>COUNTIF(รายงานลูกหนี้!$A:$A,A752)</f>
        <v>3</v>
      </c>
      <c r="C752">
        <f>COUNTIFS(รายงานลูกหนี้!$A:$A,A752,รายงานลูกหนี้!$K:$K,"&gt;0")</f>
        <v>0</v>
      </c>
      <c r="D752">
        <f>SUMIF(รายงานลูกหนี้!$A:$A,A752,รายงานลูกหนี้!$K:$K)</f>
        <v>0</v>
      </c>
      <c r="E752">
        <f>_xlfn.MAXIFS(รายงานลูกหนี้!$K:$K,รายงานลูกหนี้!$A:$A,A752)</f>
        <v>0</v>
      </c>
      <c r="F752" s="17">
        <f t="shared" si="55"/>
        <v>0</v>
      </c>
      <c r="G752" t="str">
        <f t="shared" si="56"/>
        <v>ชำระตรงเวลา</v>
      </c>
      <c r="H752" t="str">
        <f t="shared" si="57"/>
        <v>ลูกหนี้ชั้นดี</v>
      </c>
      <c r="I752" s="17" cm="1">
        <f t="array" ref="I752">_xlfn.IFS(D752=0,0%, D752&lt;=30,25%, D752&lt;=60,50%, D752&lt;=90,75%, D752&gt;90,100%)</f>
        <v>0</v>
      </c>
      <c r="J752">
        <f>SUMIFS(รายงานลูกหนี้!$G$2:$G$20000, รายงานลูกหนี้!$A$2:$A$20000, $A752, รายงานลูกหนี้!$K$2:$K$20000, 0)</f>
        <v>2258</v>
      </c>
      <c r="K752">
        <f>SUMIFS(รายงานลูกหนี้!$G$2:$G$20000, รายงานลูกหนี้!$A$2:$A$20000, $A752, รายงานลูกหนี้!$K$2:$K$20000, "&gt;=1", รายงานลูกหนี้!$K$2:$K$20000, "&lt;=30")</f>
        <v>0</v>
      </c>
      <c r="L752">
        <f>SUMIFS(รายงานลูกหนี้!$G$2:$G$20000, รายงานลูกหนี้!$A$2:$A$20000, $A752, รายงานลูกหนี้!$K$2:$K$20000, "&gt;=31", รายงานลูกหนี้!$K$2:$K$20000, "&lt;=60")</f>
        <v>0</v>
      </c>
      <c r="M752">
        <f>SUMIFS(รายงานลูกหนี้!$G$2:$G$20000, รายงานลูกหนี้!$A$2:$A$20000, $A752, รายงานลูกหนี้!$K$2:$K$20000, "&gt;=61", รายงานลูกหนี้!$K$2:$K$20000, "&lt;=90")</f>
        <v>0</v>
      </c>
      <c r="N752">
        <f>SUMIFS(รายงานลูกหนี้!$G$2:$G$20000, รายงานลูกหนี้!$A$2:$A$20000, $A752, รายงานลูกหนี้!$K$2:$K$20000, "&gt;90")</f>
        <v>0</v>
      </c>
      <c r="O752">
        <f t="shared" si="58"/>
        <v>2258</v>
      </c>
      <c r="P752" s="17">
        <f t="shared" si="59"/>
        <v>0</v>
      </c>
    </row>
    <row r="753" spans="1:16" x14ac:dyDescent="0.2">
      <c r="A753" t="str">
        <v>ea4d887a56a6fe165e5e494fe9247f6d680ddeccde9280da430fba70924d17db</v>
      </c>
      <c r="B753">
        <f>COUNTIF(รายงานลูกหนี้!$A:$A,A753)</f>
        <v>2</v>
      </c>
      <c r="C753">
        <f>COUNTIFS(รายงานลูกหนี้!$A:$A,A753,รายงานลูกหนี้!$K:$K,"&gt;0")</f>
        <v>0</v>
      </c>
      <c r="D753">
        <f>SUMIF(รายงานลูกหนี้!$A:$A,A753,รายงานลูกหนี้!$K:$K)</f>
        <v>0</v>
      </c>
      <c r="E753">
        <f>_xlfn.MAXIFS(รายงานลูกหนี้!$K:$K,รายงานลูกหนี้!$A:$A,A753)</f>
        <v>0</v>
      </c>
      <c r="F753" s="17">
        <f t="shared" si="55"/>
        <v>0</v>
      </c>
      <c r="G753" t="str">
        <f t="shared" si="56"/>
        <v>ชำระตรงเวลา</v>
      </c>
      <c r="H753" t="str">
        <f t="shared" si="57"/>
        <v>ลูกหนี้ชั้นดี</v>
      </c>
      <c r="I753" s="17" cm="1">
        <f t="array" ref="I753">_xlfn.IFS(D753=0,0%, D753&lt;=30,25%, D753&lt;=60,50%, D753&lt;=90,75%, D753&gt;90,100%)</f>
        <v>0</v>
      </c>
      <c r="J753">
        <f>SUMIFS(รายงานลูกหนี้!$G$2:$G$20000, รายงานลูกหนี้!$A$2:$A$20000, $A753, รายงานลูกหนี้!$K$2:$K$20000, 0)</f>
        <v>2440</v>
      </c>
      <c r="K753">
        <f>SUMIFS(รายงานลูกหนี้!$G$2:$G$20000, รายงานลูกหนี้!$A$2:$A$20000, $A753, รายงานลูกหนี้!$K$2:$K$20000, "&gt;=1", รายงานลูกหนี้!$K$2:$K$20000, "&lt;=30")</f>
        <v>0</v>
      </c>
      <c r="L753">
        <f>SUMIFS(รายงานลูกหนี้!$G$2:$G$20000, รายงานลูกหนี้!$A$2:$A$20000, $A753, รายงานลูกหนี้!$K$2:$K$20000, "&gt;=31", รายงานลูกหนี้!$K$2:$K$20000, "&lt;=60")</f>
        <v>0</v>
      </c>
      <c r="M753">
        <f>SUMIFS(รายงานลูกหนี้!$G$2:$G$20000, รายงานลูกหนี้!$A$2:$A$20000, $A753, รายงานลูกหนี้!$K$2:$K$20000, "&gt;=61", รายงานลูกหนี้!$K$2:$K$20000, "&lt;=90")</f>
        <v>0</v>
      </c>
      <c r="N753">
        <f>SUMIFS(รายงานลูกหนี้!$G$2:$G$20000, รายงานลูกหนี้!$A$2:$A$20000, $A753, รายงานลูกหนี้!$K$2:$K$20000, "&gt;90")</f>
        <v>0</v>
      </c>
      <c r="O753">
        <f t="shared" si="58"/>
        <v>2440</v>
      </c>
      <c r="P753" s="17">
        <f t="shared" si="59"/>
        <v>0</v>
      </c>
    </row>
    <row r="754" spans="1:16" x14ac:dyDescent="0.2">
      <c r="A754" t="str">
        <v>6586dc3c0a4b06a3315d8513f733424205101b3e518160b4f2bff3e92318190c</v>
      </c>
      <c r="B754">
        <f>COUNTIF(รายงานลูกหนี้!$A:$A,A754)</f>
        <v>5</v>
      </c>
      <c r="C754">
        <f>COUNTIFS(รายงานลูกหนี้!$A:$A,A754,รายงานลูกหนี้!$K:$K,"&gt;0")</f>
        <v>1</v>
      </c>
      <c r="D754">
        <f>SUMIF(รายงานลูกหนี้!$A:$A,A754,รายงานลูกหนี้!$K:$K)</f>
        <v>4</v>
      </c>
      <c r="E754">
        <f>_xlfn.MAXIFS(รายงานลูกหนี้!$K:$K,รายงานลูกหนี้!$A:$A,A754)</f>
        <v>4</v>
      </c>
      <c r="F754" s="17">
        <f t="shared" si="55"/>
        <v>0.2</v>
      </c>
      <c r="G754" t="str">
        <f t="shared" si="56"/>
        <v>ค้างชำระ 1 - 30 วัน</v>
      </c>
      <c r="H754" t="str">
        <f t="shared" si="57"/>
        <v>ลูกหนี้ชั้นดี</v>
      </c>
      <c r="I754" s="17" cm="1">
        <f t="array" ref="I754">_xlfn.IFS(D754=0,0%, D754&lt;=30,25%, D754&lt;=60,50%, D754&lt;=90,75%, D754&gt;90,100%)</f>
        <v>0.25</v>
      </c>
      <c r="J754">
        <f>SUMIFS(รายงานลูกหนี้!$G$2:$G$20000, รายงานลูกหนี้!$A$2:$A$20000, $A754, รายงานลูกหนี้!$K$2:$K$20000, 0)</f>
        <v>5132</v>
      </c>
      <c r="K754">
        <f>SUMIFS(รายงานลูกหนี้!$G$2:$G$20000, รายงานลูกหนี้!$A$2:$A$20000, $A754, รายงานลูกหนี้!$K$2:$K$20000, "&gt;=1", รายงานลูกหนี้!$K$2:$K$20000, "&lt;=30")</f>
        <v>31710</v>
      </c>
      <c r="L754">
        <f>SUMIFS(รายงานลูกหนี้!$G$2:$G$20000, รายงานลูกหนี้!$A$2:$A$20000, $A754, รายงานลูกหนี้!$K$2:$K$20000, "&gt;=31", รายงานลูกหนี้!$K$2:$K$20000, "&lt;=60")</f>
        <v>0</v>
      </c>
      <c r="M754">
        <f>SUMIFS(รายงานลูกหนี้!$G$2:$G$20000, รายงานลูกหนี้!$A$2:$A$20000, $A754, รายงานลูกหนี้!$K$2:$K$20000, "&gt;=61", รายงานลูกหนี้!$K$2:$K$20000, "&lt;=90")</f>
        <v>0</v>
      </c>
      <c r="N754">
        <f>SUMIFS(รายงานลูกหนี้!$G$2:$G$20000, รายงานลูกหนี้!$A$2:$A$20000, $A754, รายงานลูกหนี้!$K$2:$K$20000, "&gt;90")</f>
        <v>0</v>
      </c>
      <c r="O754">
        <f t="shared" si="58"/>
        <v>36842</v>
      </c>
      <c r="P754" s="17">
        <f t="shared" si="59"/>
        <v>0.21517561478747083</v>
      </c>
    </row>
    <row r="755" spans="1:16" x14ac:dyDescent="0.2">
      <c r="A755" t="str">
        <v>b6561e873242933246e099981ca5d14098c96df04ce179b3c4afbbb15f8e0970</v>
      </c>
      <c r="B755">
        <f>COUNTIF(รายงานลูกหนี้!$A:$A,A755)</f>
        <v>1</v>
      </c>
      <c r="C755">
        <f>COUNTIFS(รายงานลูกหนี้!$A:$A,A755,รายงานลูกหนี้!$K:$K,"&gt;0")</f>
        <v>1</v>
      </c>
      <c r="D755">
        <f>SUMIF(รายงานลูกหนี้!$A:$A,A755,รายงานลูกหนี้!$K:$K)</f>
        <v>4</v>
      </c>
      <c r="E755">
        <f>_xlfn.MAXIFS(รายงานลูกหนี้!$K:$K,รายงานลูกหนี้!$A:$A,A755)</f>
        <v>4</v>
      </c>
      <c r="F755" s="17">
        <f t="shared" si="55"/>
        <v>1</v>
      </c>
      <c r="G755" t="str">
        <f t="shared" si="56"/>
        <v>ค้างชำระ 1 - 30 วัน</v>
      </c>
      <c r="H755" t="str">
        <f t="shared" si="57"/>
        <v>ลูกหนี้ชั้นดี</v>
      </c>
      <c r="I755" s="17" cm="1">
        <f t="array" ref="I755">_xlfn.IFS(D755=0,0%, D755&lt;=30,25%, D755&lt;=60,50%, D755&lt;=90,75%, D755&gt;90,100%)</f>
        <v>0.25</v>
      </c>
      <c r="J755">
        <f>SUMIFS(รายงานลูกหนี้!$G$2:$G$20000, รายงานลูกหนี้!$A$2:$A$20000, $A755, รายงานลูกหนี้!$K$2:$K$20000, 0)</f>
        <v>0</v>
      </c>
      <c r="K755">
        <f>SUMIFS(รายงานลูกหนี้!$G$2:$G$20000, รายงานลูกหนี้!$A$2:$A$20000, $A755, รายงานลูกหนี้!$K$2:$K$20000, "&gt;=1", รายงานลูกหนี้!$K$2:$K$20000, "&lt;=30")</f>
        <v>6795</v>
      </c>
      <c r="L755">
        <f>SUMIFS(รายงานลูกหนี้!$G$2:$G$20000, รายงานลูกหนี้!$A$2:$A$20000, $A755, รายงานลูกหนี้!$K$2:$K$20000, "&gt;=31", รายงานลูกหนี้!$K$2:$K$20000, "&lt;=60")</f>
        <v>0</v>
      </c>
      <c r="M755">
        <f>SUMIFS(รายงานลูกหนี้!$G$2:$G$20000, รายงานลูกหนี้!$A$2:$A$20000, $A755, รายงานลูกหนี้!$K$2:$K$20000, "&gt;=61", รายงานลูกหนี้!$K$2:$K$20000, "&lt;=90")</f>
        <v>0</v>
      </c>
      <c r="N755">
        <f>SUMIFS(รายงานลูกหนี้!$G$2:$G$20000, รายงานลูกหนี้!$A$2:$A$20000, $A755, รายงานลูกหนี้!$K$2:$K$20000, "&gt;90")</f>
        <v>0</v>
      </c>
      <c r="O755">
        <f t="shared" si="58"/>
        <v>6795</v>
      </c>
      <c r="P755" s="17">
        <f t="shared" si="59"/>
        <v>0.25</v>
      </c>
    </row>
    <row r="756" spans="1:16" x14ac:dyDescent="0.2">
      <c r="A756" t="str">
        <v>2a1591507a857a843a7e6f85c0e83a3213cfb7f403aed8084facf8b8c7af45a4</v>
      </c>
      <c r="B756">
        <f>COUNTIF(รายงานลูกหนี้!$A:$A,A756)</f>
        <v>2</v>
      </c>
      <c r="C756">
        <f>COUNTIFS(รายงานลูกหนี้!$A:$A,A756,รายงานลูกหนี้!$K:$K,"&gt;0")</f>
        <v>0</v>
      </c>
      <c r="D756">
        <f>SUMIF(รายงานลูกหนี้!$A:$A,A756,รายงานลูกหนี้!$K:$K)</f>
        <v>0</v>
      </c>
      <c r="E756">
        <f>_xlfn.MAXIFS(รายงานลูกหนี้!$K:$K,รายงานลูกหนี้!$A:$A,A756)</f>
        <v>0</v>
      </c>
      <c r="F756" s="17">
        <f t="shared" si="55"/>
        <v>0</v>
      </c>
      <c r="G756" t="str">
        <f t="shared" si="56"/>
        <v>ชำระตรงเวลา</v>
      </c>
      <c r="H756" t="str">
        <f t="shared" si="57"/>
        <v>ลูกหนี้ชั้นดี</v>
      </c>
      <c r="I756" s="17" cm="1">
        <f t="array" ref="I756">_xlfn.IFS(D756=0,0%, D756&lt;=30,25%, D756&lt;=60,50%, D756&lt;=90,75%, D756&gt;90,100%)</f>
        <v>0</v>
      </c>
      <c r="J756">
        <f>SUMIFS(รายงานลูกหนี้!$G$2:$G$20000, รายงานลูกหนี้!$A$2:$A$20000, $A756, รายงานลูกหนี้!$K$2:$K$20000, 0)</f>
        <v>357508</v>
      </c>
      <c r="K756">
        <f>SUMIFS(รายงานลูกหนี้!$G$2:$G$20000, รายงานลูกหนี้!$A$2:$A$20000, $A756, รายงานลูกหนี้!$K$2:$K$20000, "&gt;=1", รายงานลูกหนี้!$K$2:$K$20000, "&lt;=30")</f>
        <v>0</v>
      </c>
      <c r="L756">
        <f>SUMIFS(รายงานลูกหนี้!$G$2:$G$20000, รายงานลูกหนี้!$A$2:$A$20000, $A756, รายงานลูกหนี้!$K$2:$K$20000, "&gt;=31", รายงานลูกหนี้!$K$2:$K$20000, "&lt;=60")</f>
        <v>0</v>
      </c>
      <c r="M756">
        <f>SUMIFS(รายงานลูกหนี้!$G$2:$G$20000, รายงานลูกหนี้!$A$2:$A$20000, $A756, รายงานลูกหนี้!$K$2:$K$20000, "&gt;=61", รายงานลูกหนี้!$K$2:$K$20000, "&lt;=90")</f>
        <v>0</v>
      </c>
      <c r="N756">
        <f>SUMIFS(รายงานลูกหนี้!$G$2:$G$20000, รายงานลูกหนี้!$A$2:$A$20000, $A756, รายงานลูกหนี้!$K$2:$K$20000, "&gt;90")</f>
        <v>0</v>
      </c>
      <c r="O756">
        <f t="shared" si="58"/>
        <v>357508</v>
      </c>
      <c r="P756" s="17">
        <f t="shared" si="59"/>
        <v>0</v>
      </c>
    </row>
    <row r="757" spans="1:16" x14ac:dyDescent="0.2">
      <c r="A757" t="str">
        <v>7dcd4bf0984bdb39185a21b44cd6e38a107111d0ef2b5efc2da16b26e604be93</v>
      </c>
      <c r="B757">
        <f>COUNTIF(รายงานลูกหนี้!$A:$A,A757)</f>
        <v>1</v>
      </c>
      <c r="C757">
        <f>COUNTIFS(รายงานลูกหนี้!$A:$A,A757,รายงานลูกหนี้!$K:$K,"&gt;0")</f>
        <v>0</v>
      </c>
      <c r="D757">
        <f>SUMIF(รายงานลูกหนี้!$A:$A,A757,รายงานลูกหนี้!$K:$K)</f>
        <v>0</v>
      </c>
      <c r="E757">
        <f>_xlfn.MAXIFS(รายงานลูกหนี้!$K:$K,รายงานลูกหนี้!$A:$A,A757)</f>
        <v>0</v>
      </c>
      <c r="F757" s="17">
        <f t="shared" si="55"/>
        <v>0</v>
      </c>
      <c r="G757" t="str">
        <f t="shared" si="56"/>
        <v>ชำระตรงเวลา</v>
      </c>
      <c r="H757" t="str">
        <f t="shared" si="57"/>
        <v>ลูกหนี้ชั้นดี</v>
      </c>
      <c r="I757" s="17" cm="1">
        <f t="array" ref="I757">_xlfn.IFS(D757=0,0%, D757&lt;=30,25%, D757&lt;=60,50%, D757&lt;=90,75%, D757&gt;90,100%)</f>
        <v>0</v>
      </c>
      <c r="J757">
        <f>SUMIFS(รายงานลูกหนี้!$G$2:$G$20000, รายงานลูกหนี้!$A$2:$A$20000, $A757, รายงานลูกหนี้!$K$2:$K$20000, 0)</f>
        <v>2310</v>
      </c>
      <c r="K757">
        <f>SUMIFS(รายงานลูกหนี้!$G$2:$G$20000, รายงานลูกหนี้!$A$2:$A$20000, $A757, รายงานลูกหนี้!$K$2:$K$20000, "&gt;=1", รายงานลูกหนี้!$K$2:$K$20000, "&lt;=30")</f>
        <v>0</v>
      </c>
      <c r="L757">
        <f>SUMIFS(รายงานลูกหนี้!$G$2:$G$20000, รายงานลูกหนี้!$A$2:$A$20000, $A757, รายงานลูกหนี้!$K$2:$K$20000, "&gt;=31", รายงานลูกหนี้!$K$2:$K$20000, "&lt;=60")</f>
        <v>0</v>
      </c>
      <c r="M757">
        <f>SUMIFS(รายงานลูกหนี้!$G$2:$G$20000, รายงานลูกหนี้!$A$2:$A$20000, $A757, รายงานลูกหนี้!$K$2:$K$20000, "&gt;=61", รายงานลูกหนี้!$K$2:$K$20000, "&lt;=90")</f>
        <v>0</v>
      </c>
      <c r="N757">
        <f>SUMIFS(รายงานลูกหนี้!$G$2:$G$20000, รายงานลูกหนี้!$A$2:$A$20000, $A757, รายงานลูกหนี้!$K$2:$K$20000, "&gt;90")</f>
        <v>0</v>
      </c>
      <c r="O757">
        <f t="shared" si="58"/>
        <v>2310</v>
      </c>
      <c r="P757" s="17">
        <f t="shared" si="59"/>
        <v>0</v>
      </c>
    </row>
    <row r="758" spans="1:16" x14ac:dyDescent="0.2">
      <c r="A758" t="str">
        <v>0307c3c147286e57b5ccae8f72abb9156d6b3ba4286311c7d106fad7c59e4ba9</v>
      </c>
      <c r="B758">
        <f>COUNTIF(รายงานลูกหนี้!$A:$A,A758)</f>
        <v>1</v>
      </c>
      <c r="C758">
        <f>COUNTIFS(รายงานลูกหนี้!$A:$A,A758,รายงานลูกหนี้!$K:$K,"&gt;0")</f>
        <v>1</v>
      </c>
      <c r="D758">
        <f>SUMIF(รายงานลูกหนี้!$A:$A,A758,รายงานลูกหนี้!$K:$K)</f>
        <v>4</v>
      </c>
      <c r="E758">
        <f>_xlfn.MAXIFS(รายงานลูกหนี้!$K:$K,รายงานลูกหนี้!$A:$A,A758)</f>
        <v>4</v>
      </c>
      <c r="F758" s="17">
        <f t="shared" si="55"/>
        <v>1</v>
      </c>
      <c r="G758" t="str">
        <f t="shared" si="56"/>
        <v>ค้างชำระ 1 - 30 วัน</v>
      </c>
      <c r="H758" t="str">
        <f t="shared" si="57"/>
        <v>ลูกหนี้ชั้นดี</v>
      </c>
      <c r="I758" s="17" cm="1">
        <f t="array" ref="I758">_xlfn.IFS(D758=0,0%, D758&lt;=30,25%, D758&lt;=60,50%, D758&lt;=90,75%, D758&gt;90,100%)</f>
        <v>0.25</v>
      </c>
      <c r="J758">
        <f>SUMIFS(รายงานลูกหนี้!$G$2:$G$20000, รายงานลูกหนี้!$A$2:$A$20000, $A758, รายงานลูกหนี้!$K$2:$K$20000, 0)</f>
        <v>0</v>
      </c>
      <c r="K758">
        <f>SUMIFS(รายงานลูกหนี้!$G$2:$G$20000, รายงานลูกหนี้!$A$2:$A$20000, $A758, รายงานลูกหนี้!$K$2:$K$20000, "&gt;=1", รายงานลูกหนี้!$K$2:$K$20000, "&lt;=30")</f>
        <v>750</v>
      </c>
      <c r="L758">
        <f>SUMIFS(รายงานลูกหนี้!$G$2:$G$20000, รายงานลูกหนี้!$A$2:$A$20000, $A758, รายงานลูกหนี้!$K$2:$K$20000, "&gt;=31", รายงานลูกหนี้!$K$2:$K$20000, "&lt;=60")</f>
        <v>0</v>
      </c>
      <c r="M758">
        <f>SUMIFS(รายงานลูกหนี้!$G$2:$G$20000, รายงานลูกหนี้!$A$2:$A$20000, $A758, รายงานลูกหนี้!$K$2:$K$20000, "&gt;=61", รายงานลูกหนี้!$K$2:$K$20000, "&lt;=90")</f>
        <v>0</v>
      </c>
      <c r="N758">
        <f>SUMIFS(รายงานลูกหนี้!$G$2:$G$20000, รายงานลูกหนี้!$A$2:$A$20000, $A758, รายงานลูกหนี้!$K$2:$K$20000, "&gt;90")</f>
        <v>0</v>
      </c>
      <c r="O758">
        <f t="shared" si="58"/>
        <v>750</v>
      </c>
      <c r="P758" s="17">
        <f t="shared" si="59"/>
        <v>0.25</v>
      </c>
    </row>
    <row r="759" spans="1:16" x14ac:dyDescent="0.2">
      <c r="A759" t="str">
        <v>2474befef0961b466984c1040bcebf1d51d4e372d8b5c230162e7493700c971b</v>
      </c>
      <c r="B759">
        <f>COUNTIF(รายงานลูกหนี้!$A:$A,A759)</f>
        <v>1</v>
      </c>
      <c r="C759">
        <f>COUNTIFS(รายงานลูกหนี้!$A:$A,A759,รายงานลูกหนี้!$K:$K,"&gt;0")</f>
        <v>1</v>
      </c>
      <c r="D759">
        <f>SUMIF(รายงานลูกหนี้!$A:$A,A759,รายงานลูกหนี้!$K:$K)</f>
        <v>3</v>
      </c>
      <c r="E759">
        <f>_xlfn.MAXIFS(รายงานลูกหนี้!$K:$K,รายงานลูกหนี้!$A:$A,A759)</f>
        <v>3</v>
      </c>
      <c r="F759" s="17">
        <f t="shared" si="55"/>
        <v>1</v>
      </c>
      <c r="G759" t="str">
        <f t="shared" si="56"/>
        <v>ค้างชำระ 1 - 30 วัน</v>
      </c>
      <c r="H759" t="str">
        <f t="shared" si="57"/>
        <v>ลูกหนี้ชั้นดี</v>
      </c>
      <c r="I759" s="17" cm="1">
        <f t="array" ref="I759">_xlfn.IFS(D759=0,0%, D759&lt;=30,25%, D759&lt;=60,50%, D759&lt;=90,75%, D759&gt;90,100%)</f>
        <v>0.25</v>
      </c>
      <c r="J759">
        <f>SUMIFS(รายงานลูกหนี้!$G$2:$G$20000, รายงานลูกหนี้!$A$2:$A$20000, $A759, รายงานลูกหนี้!$K$2:$K$20000, 0)</f>
        <v>0</v>
      </c>
      <c r="K759">
        <f>SUMIFS(รายงานลูกหนี้!$G$2:$G$20000, รายงานลูกหนี้!$A$2:$A$20000, $A759, รายงานลูกหนี้!$K$2:$K$20000, "&gt;=1", รายงานลูกหนี้!$K$2:$K$20000, "&lt;=30")</f>
        <v>300</v>
      </c>
      <c r="L759">
        <f>SUMIFS(รายงานลูกหนี้!$G$2:$G$20000, รายงานลูกหนี้!$A$2:$A$20000, $A759, รายงานลูกหนี้!$K$2:$K$20000, "&gt;=31", รายงานลูกหนี้!$K$2:$K$20000, "&lt;=60")</f>
        <v>0</v>
      </c>
      <c r="M759">
        <f>SUMIFS(รายงานลูกหนี้!$G$2:$G$20000, รายงานลูกหนี้!$A$2:$A$20000, $A759, รายงานลูกหนี้!$K$2:$K$20000, "&gt;=61", รายงานลูกหนี้!$K$2:$K$20000, "&lt;=90")</f>
        <v>0</v>
      </c>
      <c r="N759">
        <f>SUMIFS(รายงานลูกหนี้!$G$2:$G$20000, รายงานลูกหนี้!$A$2:$A$20000, $A759, รายงานลูกหนี้!$K$2:$K$20000, "&gt;90")</f>
        <v>0</v>
      </c>
      <c r="O759">
        <f t="shared" si="58"/>
        <v>300</v>
      </c>
      <c r="P759" s="17">
        <f t="shared" si="59"/>
        <v>0.25</v>
      </c>
    </row>
    <row r="760" spans="1:16" x14ac:dyDescent="0.2">
      <c r="A760" t="str">
        <v>73ab83ffa981833461fd9e48dcf28851b4dfaa55f3dd96138fa38bf3fe050346</v>
      </c>
      <c r="B760">
        <f>COUNTIF(รายงานลูกหนี้!$A:$A,A760)</f>
        <v>2</v>
      </c>
      <c r="C760">
        <f>COUNTIFS(รายงานลูกหนี้!$A:$A,A760,รายงานลูกหนี้!$K:$K,"&gt;0")</f>
        <v>1</v>
      </c>
      <c r="D760">
        <f>SUMIF(รายงานลูกหนี้!$A:$A,A760,รายงานลูกหนี้!$K:$K)</f>
        <v>1</v>
      </c>
      <c r="E760">
        <f>_xlfn.MAXIFS(รายงานลูกหนี้!$K:$K,รายงานลูกหนี้!$A:$A,A760)</f>
        <v>1</v>
      </c>
      <c r="F760" s="17">
        <f t="shared" si="55"/>
        <v>0.5</v>
      </c>
      <c r="G760" t="str">
        <f t="shared" si="56"/>
        <v>ค้างชำระ 1 - 30 วัน</v>
      </c>
      <c r="H760" t="str">
        <f t="shared" si="57"/>
        <v>ลูกหนี้ชั้นดี</v>
      </c>
      <c r="I760" s="17" cm="1">
        <f t="array" ref="I760">_xlfn.IFS(D760=0,0%, D760&lt;=30,25%, D760&lt;=60,50%, D760&lt;=90,75%, D760&gt;90,100%)</f>
        <v>0.25</v>
      </c>
      <c r="J760">
        <f>SUMIFS(รายงานลูกหนี้!$G$2:$G$20000, รายงานลูกหนี้!$A$2:$A$20000, $A760, รายงานลูกหนี้!$K$2:$K$20000, 0)</f>
        <v>414283</v>
      </c>
      <c r="K760">
        <f>SUMIFS(รายงานลูกหนี้!$G$2:$G$20000, รายงานลูกหนี้!$A$2:$A$20000, $A760, รายงานลูกหนี้!$K$2:$K$20000, "&gt;=1", รายงานลูกหนี้!$K$2:$K$20000, "&lt;=30")</f>
        <v>2980</v>
      </c>
      <c r="L760">
        <f>SUMIFS(รายงานลูกหนี้!$G$2:$G$20000, รายงานลูกหนี้!$A$2:$A$20000, $A760, รายงานลูกหนี้!$K$2:$K$20000, "&gt;=31", รายงานลูกหนี้!$K$2:$K$20000, "&lt;=60")</f>
        <v>0</v>
      </c>
      <c r="M760">
        <f>SUMIFS(รายงานลูกหนี้!$G$2:$G$20000, รายงานลูกหนี้!$A$2:$A$20000, $A760, รายงานลูกหนี้!$K$2:$K$20000, "&gt;=61", รายงานลูกหนี้!$K$2:$K$20000, "&lt;=90")</f>
        <v>0</v>
      </c>
      <c r="N760">
        <f>SUMIFS(รายงานลูกหนี้!$G$2:$G$20000, รายงานลูกหนี้!$A$2:$A$20000, $A760, รายงานลูกหนี้!$K$2:$K$20000, "&gt;90")</f>
        <v>0</v>
      </c>
      <c r="O760">
        <f t="shared" si="58"/>
        <v>417263</v>
      </c>
      <c r="P760" s="17">
        <f t="shared" si="59"/>
        <v>1.7854446715860261E-3</v>
      </c>
    </row>
    <row r="761" spans="1:16" x14ac:dyDescent="0.2">
      <c r="A761" t="str">
        <v>357f903c7cd3c534636dffdb8ba0a2b9525d41c41efd236be5f94c0e0afc866a</v>
      </c>
      <c r="B761">
        <f>COUNTIF(รายงานลูกหนี้!$A:$A,A761)</f>
        <v>1</v>
      </c>
      <c r="C761">
        <f>COUNTIFS(รายงานลูกหนี้!$A:$A,A761,รายงานลูกหนี้!$K:$K,"&gt;0")</f>
        <v>1</v>
      </c>
      <c r="D761">
        <f>SUMIF(รายงานลูกหนี้!$A:$A,A761,รายงานลูกหนี้!$K:$K)</f>
        <v>1</v>
      </c>
      <c r="E761">
        <f>_xlfn.MAXIFS(รายงานลูกหนี้!$K:$K,รายงานลูกหนี้!$A:$A,A761)</f>
        <v>1</v>
      </c>
      <c r="F761" s="17">
        <f t="shared" si="55"/>
        <v>1</v>
      </c>
      <c r="G761" t="str">
        <f t="shared" si="56"/>
        <v>ค้างชำระ 1 - 30 วัน</v>
      </c>
      <c r="H761" t="str">
        <f t="shared" si="57"/>
        <v>ลูกหนี้ชั้นดี</v>
      </c>
      <c r="I761" s="17" cm="1">
        <f t="array" ref="I761">_xlfn.IFS(D761=0,0%, D761&lt;=30,25%, D761&lt;=60,50%, D761&lt;=90,75%, D761&gt;90,100%)</f>
        <v>0.25</v>
      </c>
      <c r="J761">
        <f>SUMIFS(รายงานลูกหนี้!$G$2:$G$20000, รายงานลูกหนี้!$A$2:$A$20000, $A761, รายงานลูกหนี้!$K$2:$K$20000, 0)</f>
        <v>0</v>
      </c>
      <c r="K761">
        <f>SUMIFS(รายงานลูกหนี้!$G$2:$G$20000, รายงานลูกหนี้!$A$2:$A$20000, $A761, รายงานลูกหนี้!$K$2:$K$20000, "&gt;=1", รายงานลูกหนี้!$K$2:$K$20000, "&lt;=30")</f>
        <v>9370</v>
      </c>
      <c r="L761">
        <f>SUMIFS(รายงานลูกหนี้!$G$2:$G$20000, รายงานลูกหนี้!$A$2:$A$20000, $A761, รายงานลูกหนี้!$K$2:$K$20000, "&gt;=31", รายงานลูกหนี้!$K$2:$K$20000, "&lt;=60")</f>
        <v>0</v>
      </c>
      <c r="M761">
        <f>SUMIFS(รายงานลูกหนี้!$G$2:$G$20000, รายงานลูกหนี้!$A$2:$A$20000, $A761, รายงานลูกหนี้!$K$2:$K$20000, "&gt;=61", รายงานลูกหนี้!$K$2:$K$20000, "&lt;=90")</f>
        <v>0</v>
      </c>
      <c r="N761">
        <f>SUMIFS(รายงานลูกหนี้!$G$2:$G$20000, รายงานลูกหนี้!$A$2:$A$20000, $A761, รายงานลูกหนี้!$K$2:$K$20000, "&gt;90")</f>
        <v>0</v>
      </c>
      <c r="O761">
        <f t="shared" si="58"/>
        <v>9370</v>
      </c>
      <c r="P761" s="17">
        <f t="shared" si="59"/>
        <v>0.25</v>
      </c>
    </row>
    <row r="762" spans="1:16" x14ac:dyDescent="0.2">
      <c r="A762" t="str">
        <v>1cbc6b2609c67d7b7c4824e7b24416adb2e36c1ef9a21db9999ccdaabdd37832</v>
      </c>
      <c r="B762">
        <f>COUNTIF(รายงานลูกหนี้!$A:$A,A762)</f>
        <v>1</v>
      </c>
      <c r="C762">
        <f>COUNTIFS(รายงานลูกหนี้!$A:$A,A762,รายงานลูกหนี้!$K:$K,"&gt;0")</f>
        <v>1</v>
      </c>
      <c r="D762">
        <f>SUMIF(รายงานลูกหนี้!$A:$A,A762,รายงานลูกหนี้!$K:$K)</f>
        <v>3</v>
      </c>
      <c r="E762">
        <f>_xlfn.MAXIFS(รายงานลูกหนี้!$K:$K,รายงานลูกหนี้!$A:$A,A762)</f>
        <v>3</v>
      </c>
      <c r="F762" s="17">
        <f t="shared" si="55"/>
        <v>1</v>
      </c>
      <c r="G762" t="str">
        <f t="shared" si="56"/>
        <v>ค้างชำระ 1 - 30 วัน</v>
      </c>
      <c r="H762" t="str">
        <f t="shared" si="57"/>
        <v>ลูกหนี้ชั้นดี</v>
      </c>
      <c r="I762" s="17" cm="1">
        <f t="array" ref="I762">_xlfn.IFS(D762=0,0%, D762&lt;=30,25%, D762&lt;=60,50%, D762&lt;=90,75%, D762&gt;90,100%)</f>
        <v>0.25</v>
      </c>
      <c r="J762">
        <f>SUMIFS(รายงานลูกหนี้!$G$2:$G$20000, รายงานลูกหนี้!$A$2:$A$20000, $A762, รายงานลูกหนี้!$K$2:$K$20000, 0)</f>
        <v>0</v>
      </c>
      <c r="K762">
        <f>SUMIFS(รายงานลูกหนี้!$G$2:$G$20000, รายงานลูกหนี้!$A$2:$A$20000, $A762, รายงานลูกหนี้!$K$2:$K$20000, "&gt;=1", รายงานลูกหนี้!$K$2:$K$20000, "&lt;=30")</f>
        <v>1125</v>
      </c>
      <c r="L762">
        <f>SUMIFS(รายงานลูกหนี้!$G$2:$G$20000, รายงานลูกหนี้!$A$2:$A$20000, $A762, รายงานลูกหนี้!$K$2:$K$20000, "&gt;=31", รายงานลูกหนี้!$K$2:$K$20000, "&lt;=60")</f>
        <v>0</v>
      </c>
      <c r="M762">
        <f>SUMIFS(รายงานลูกหนี้!$G$2:$G$20000, รายงานลูกหนี้!$A$2:$A$20000, $A762, รายงานลูกหนี้!$K$2:$K$20000, "&gt;=61", รายงานลูกหนี้!$K$2:$K$20000, "&lt;=90")</f>
        <v>0</v>
      </c>
      <c r="N762">
        <f>SUMIFS(รายงานลูกหนี้!$G$2:$G$20000, รายงานลูกหนี้!$A$2:$A$20000, $A762, รายงานลูกหนี้!$K$2:$K$20000, "&gt;90")</f>
        <v>0</v>
      </c>
      <c r="O762">
        <f t="shared" si="58"/>
        <v>1125</v>
      </c>
      <c r="P762" s="17">
        <f t="shared" si="59"/>
        <v>0.25</v>
      </c>
    </row>
    <row r="763" spans="1:16" x14ac:dyDescent="0.2">
      <c r="A763" t="str">
        <v>49875c2cd51350d073be3e1efa4df6338bcff19fabfeac5b078c5b5b3dd85722</v>
      </c>
      <c r="B763">
        <f>COUNTIF(รายงานลูกหนี้!$A:$A,A763)</f>
        <v>12</v>
      </c>
      <c r="C763">
        <f>COUNTIFS(รายงานลูกหนี้!$A:$A,A763,รายงานลูกหนี้!$K:$K,"&gt;0")</f>
        <v>7</v>
      </c>
      <c r="D763">
        <f>SUMIF(รายงานลูกหนี้!$A:$A,A763,รายงานลูกหนี้!$K:$K)</f>
        <v>29</v>
      </c>
      <c r="E763">
        <f>_xlfn.MAXIFS(รายงานลูกหนี้!$K:$K,รายงานลูกหนี้!$A:$A,A763)</f>
        <v>9</v>
      </c>
      <c r="F763" s="17">
        <f t="shared" si="55"/>
        <v>0.58333333333333337</v>
      </c>
      <c r="G763" t="str">
        <f t="shared" si="56"/>
        <v>ค้างชำระ 1 - 30 วัน</v>
      </c>
      <c r="H763" t="str">
        <f t="shared" si="57"/>
        <v>ลูกหนี้ชั้นดี</v>
      </c>
      <c r="I763" s="17" cm="1">
        <f t="array" ref="I763">_xlfn.IFS(D763=0,0%, D763&lt;=30,25%, D763&lt;=60,50%, D763&lt;=90,75%, D763&gt;90,100%)</f>
        <v>0.25</v>
      </c>
      <c r="J763">
        <f>SUMIFS(รายงานลูกหนี้!$G$2:$G$20000, รายงานลูกหนี้!$A$2:$A$20000, $A763, รายงานลูกหนี้!$K$2:$K$20000, 0)</f>
        <v>11205</v>
      </c>
      <c r="K763">
        <f>SUMIFS(รายงานลูกหนี้!$G$2:$G$20000, รายงานลูกหนี้!$A$2:$A$20000, $A763, รายงานลูกหนี้!$K$2:$K$20000, "&gt;=1", รายงานลูกหนี้!$K$2:$K$20000, "&lt;=30")</f>
        <v>5385</v>
      </c>
      <c r="L763">
        <f>SUMIFS(รายงานลูกหนี้!$G$2:$G$20000, รายงานลูกหนี้!$A$2:$A$20000, $A763, รายงานลูกหนี้!$K$2:$K$20000, "&gt;=31", รายงานลูกหนี้!$K$2:$K$20000, "&lt;=60")</f>
        <v>0</v>
      </c>
      <c r="M763">
        <f>SUMIFS(รายงานลูกหนี้!$G$2:$G$20000, รายงานลูกหนี้!$A$2:$A$20000, $A763, รายงานลูกหนี้!$K$2:$K$20000, "&gt;=61", รายงานลูกหนี้!$K$2:$K$20000, "&lt;=90")</f>
        <v>0</v>
      </c>
      <c r="N763">
        <f>SUMIFS(รายงานลูกหนี้!$G$2:$G$20000, รายงานลูกหนี้!$A$2:$A$20000, $A763, รายงานลูกหนี้!$K$2:$K$20000, "&gt;90")</f>
        <v>0</v>
      </c>
      <c r="O763">
        <f t="shared" si="58"/>
        <v>16590</v>
      </c>
      <c r="P763" s="17">
        <f t="shared" si="59"/>
        <v>8.1148282097649183E-2</v>
      </c>
    </row>
    <row r="764" spans="1:16" x14ac:dyDescent="0.2">
      <c r="A764" t="str">
        <v>f169901883361d584964592b83c5300c14115d19016a450cc8ada471a3aebbd8</v>
      </c>
      <c r="B764">
        <f>COUNTIF(รายงานลูกหนี้!$A:$A,A764)</f>
        <v>2</v>
      </c>
      <c r="C764">
        <f>COUNTIFS(รายงานลูกหนี้!$A:$A,A764,รายงานลูกหนี้!$K:$K,"&gt;0")</f>
        <v>1</v>
      </c>
      <c r="D764">
        <f>SUMIF(รายงานลูกหนี้!$A:$A,A764,รายงานลูกหนี้!$K:$K)</f>
        <v>1</v>
      </c>
      <c r="E764">
        <f>_xlfn.MAXIFS(รายงานลูกหนี้!$K:$K,รายงานลูกหนี้!$A:$A,A764)</f>
        <v>1</v>
      </c>
      <c r="F764" s="17">
        <f t="shared" si="55"/>
        <v>0.5</v>
      </c>
      <c r="G764" t="str">
        <f t="shared" si="56"/>
        <v>ค้างชำระ 1 - 30 วัน</v>
      </c>
      <c r="H764" t="str">
        <f t="shared" si="57"/>
        <v>ลูกหนี้ชั้นดี</v>
      </c>
      <c r="I764" s="17" cm="1">
        <f t="array" ref="I764">_xlfn.IFS(D764=0,0%, D764&lt;=30,25%, D764&lt;=60,50%, D764&lt;=90,75%, D764&gt;90,100%)</f>
        <v>0.25</v>
      </c>
      <c r="J764">
        <f>SUMIFS(รายงานลูกหนี้!$G$2:$G$20000, รายงานลูกหนี้!$A$2:$A$20000, $A764, รายงานลูกหนี้!$K$2:$K$20000, 0)</f>
        <v>1200</v>
      </c>
      <c r="K764">
        <f>SUMIFS(รายงานลูกหนี้!$G$2:$G$20000, รายงานลูกหนี้!$A$2:$A$20000, $A764, รายงานลูกหนี้!$K$2:$K$20000, "&gt;=1", รายงานลูกหนี้!$K$2:$K$20000, "&lt;=30")</f>
        <v>450</v>
      </c>
      <c r="L764">
        <f>SUMIFS(รายงานลูกหนี้!$G$2:$G$20000, รายงานลูกหนี้!$A$2:$A$20000, $A764, รายงานลูกหนี้!$K$2:$K$20000, "&gt;=31", รายงานลูกหนี้!$K$2:$K$20000, "&lt;=60")</f>
        <v>0</v>
      </c>
      <c r="M764">
        <f>SUMIFS(รายงานลูกหนี้!$G$2:$G$20000, รายงานลูกหนี้!$A$2:$A$20000, $A764, รายงานลูกหนี้!$K$2:$K$20000, "&gt;=61", รายงานลูกหนี้!$K$2:$K$20000, "&lt;=90")</f>
        <v>0</v>
      </c>
      <c r="N764">
        <f>SUMIFS(รายงานลูกหนี้!$G$2:$G$20000, รายงานลูกหนี้!$A$2:$A$20000, $A764, รายงานลูกหนี้!$K$2:$K$20000, "&gt;90")</f>
        <v>0</v>
      </c>
      <c r="O764">
        <f t="shared" si="58"/>
        <v>1650</v>
      </c>
      <c r="P764" s="17">
        <f t="shared" si="59"/>
        <v>6.8181818181818177E-2</v>
      </c>
    </row>
    <row r="765" spans="1:16" x14ac:dyDescent="0.2">
      <c r="A765" t="str">
        <v>2542f532af2626d21bb9406691f80d278e755c38e7791ccbe33a421b77b23202</v>
      </c>
      <c r="B765">
        <f>COUNTIF(รายงานลูกหนี้!$A:$A,A765)</f>
        <v>3</v>
      </c>
      <c r="C765">
        <f>COUNTIFS(รายงานลูกหนี้!$A:$A,A765,รายงานลูกหนี้!$K:$K,"&gt;0")</f>
        <v>1</v>
      </c>
      <c r="D765">
        <f>SUMIF(รายงานลูกหนี้!$A:$A,A765,รายงานลูกหนี้!$K:$K)</f>
        <v>1</v>
      </c>
      <c r="E765">
        <f>_xlfn.MAXIFS(รายงานลูกหนี้!$K:$K,รายงานลูกหนี้!$A:$A,A765)</f>
        <v>1</v>
      </c>
      <c r="F765" s="17">
        <f t="shared" si="55"/>
        <v>0.33333333333333331</v>
      </c>
      <c r="G765" t="str">
        <f t="shared" si="56"/>
        <v>ค้างชำระ 1 - 30 วัน</v>
      </c>
      <c r="H765" t="str">
        <f t="shared" si="57"/>
        <v>ลูกหนี้ชั้นดี</v>
      </c>
      <c r="I765" s="17" cm="1">
        <f t="array" ref="I765">_xlfn.IFS(D765=0,0%, D765&lt;=30,25%, D765&lt;=60,50%, D765&lt;=90,75%, D765&gt;90,100%)</f>
        <v>0.25</v>
      </c>
      <c r="J765">
        <f>SUMIFS(รายงานลูกหนี้!$G$2:$G$20000, รายงานลูกหนี้!$A$2:$A$20000, $A765, รายงานลูกหนี้!$K$2:$K$20000, 0)</f>
        <v>3730</v>
      </c>
      <c r="K765">
        <f>SUMIFS(รายงานลูกหนี้!$G$2:$G$20000, รายงานลูกหนี้!$A$2:$A$20000, $A765, รายงานลูกหนี้!$K$2:$K$20000, "&gt;=1", รายงานลูกหนี้!$K$2:$K$20000, "&lt;=30")</f>
        <v>47920</v>
      </c>
      <c r="L765">
        <f>SUMIFS(รายงานลูกหนี้!$G$2:$G$20000, รายงานลูกหนี้!$A$2:$A$20000, $A765, รายงานลูกหนี้!$K$2:$K$20000, "&gt;=31", รายงานลูกหนี้!$K$2:$K$20000, "&lt;=60")</f>
        <v>0</v>
      </c>
      <c r="M765">
        <f>SUMIFS(รายงานลูกหนี้!$G$2:$G$20000, รายงานลูกหนี้!$A$2:$A$20000, $A765, รายงานลูกหนี้!$K$2:$K$20000, "&gt;=61", รายงานลูกหนี้!$K$2:$K$20000, "&lt;=90")</f>
        <v>0</v>
      </c>
      <c r="N765">
        <f>SUMIFS(รายงานลูกหนี้!$G$2:$G$20000, รายงานลูกหนี้!$A$2:$A$20000, $A765, รายงานลูกหนี้!$K$2:$K$20000, "&gt;90")</f>
        <v>0</v>
      </c>
      <c r="O765">
        <f t="shared" si="58"/>
        <v>51650</v>
      </c>
      <c r="P765" s="17">
        <f t="shared" si="59"/>
        <v>0.231945788964182</v>
      </c>
    </row>
    <row r="766" spans="1:16" x14ac:dyDescent="0.2">
      <c r="A766" t="str">
        <v>415f736b4804aa95888054504e82c9a3a5612d57aaaee4c229fa72dd504d4e64</v>
      </c>
      <c r="B766">
        <f>COUNTIF(รายงานลูกหนี้!$A:$A,A766)</f>
        <v>1</v>
      </c>
      <c r="C766">
        <f>COUNTIFS(รายงานลูกหนี้!$A:$A,A766,รายงานลูกหนี้!$K:$K,"&gt;0")</f>
        <v>1</v>
      </c>
      <c r="D766">
        <f>SUMIF(รายงานลูกหนี้!$A:$A,A766,รายงานลูกหนี้!$K:$K)</f>
        <v>1</v>
      </c>
      <c r="E766">
        <f>_xlfn.MAXIFS(รายงานลูกหนี้!$K:$K,รายงานลูกหนี้!$A:$A,A766)</f>
        <v>1</v>
      </c>
      <c r="F766" s="17">
        <f t="shared" si="55"/>
        <v>1</v>
      </c>
      <c r="G766" t="str">
        <f t="shared" si="56"/>
        <v>ค้างชำระ 1 - 30 วัน</v>
      </c>
      <c r="H766" t="str">
        <f t="shared" si="57"/>
        <v>ลูกหนี้ชั้นดี</v>
      </c>
      <c r="I766" s="17" cm="1">
        <f t="array" ref="I766">_xlfn.IFS(D766=0,0%, D766&lt;=30,25%, D766&lt;=60,50%, D766&lt;=90,75%, D766&gt;90,100%)</f>
        <v>0.25</v>
      </c>
      <c r="J766">
        <f>SUMIFS(รายงานลูกหนี้!$G$2:$G$20000, รายงานลูกหนี้!$A$2:$A$20000, $A766, รายงานลูกหนี้!$K$2:$K$20000, 0)</f>
        <v>0</v>
      </c>
      <c r="K766">
        <f>SUMIFS(รายงานลูกหนี้!$G$2:$G$20000, รายงานลูกหนี้!$A$2:$A$20000, $A766, รายงานลูกหนี้!$K$2:$K$20000, "&gt;=1", รายงานลูกหนี้!$K$2:$K$20000, "&lt;=30")</f>
        <v>1224</v>
      </c>
      <c r="L766">
        <f>SUMIFS(รายงานลูกหนี้!$G$2:$G$20000, รายงานลูกหนี้!$A$2:$A$20000, $A766, รายงานลูกหนี้!$K$2:$K$20000, "&gt;=31", รายงานลูกหนี้!$K$2:$K$20000, "&lt;=60")</f>
        <v>0</v>
      </c>
      <c r="M766">
        <f>SUMIFS(รายงานลูกหนี้!$G$2:$G$20000, รายงานลูกหนี้!$A$2:$A$20000, $A766, รายงานลูกหนี้!$K$2:$K$20000, "&gt;=61", รายงานลูกหนี้!$K$2:$K$20000, "&lt;=90")</f>
        <v>0</v>
      </c>
      <c r="N766">
        <f>SUMIFS(รายงานลูกหนี้!$G$2:$G$20000, รายงานลูกหนี้!$A$2:$A$20000, $A766, รายงานลูกหนี้!$K$2:$K$20000, "&gt;90")</f>
        <v>0</v>
      </c>
      <c r="O766">
        <f t="shared" si="58"/>
        <v>1224</v>
      </c>
      <c r="P766" s="17">
        <f t="shared" si="59"/>
        <v>0.25</v>
      </c>
    </row>
    <row r="767" spans="1:16" x14ac:dyDescent="0.2">
      <c r="A767" t="str">
        <v>719bf4cf3a4a38a10e45bd2878350b6bfadaf2890e28f01b14bd0c7bcb02c13a</v>
      </c>
      <c r="B767">
        <f>COUNTIF(รายงานลูกหนี้!$A:$A,A767)</f>
        <v>1</v>
      </c>
      <c r="C767">
        <f>COUNTIFS(รายงานลูกหนี้!$A:$A,A767,รายงานลูกหนี้!$K:$K,"&gt;0")</f>
        <v>0</v>
      </c>
      <c r="D767">
        <f>SUMIF(รายงานลูกหนี้!$A:$A,A767,รายงานลูกหนี้!$K:$K)</f>
        <v>0</v>
      </c>
      <c r="E767">
        <f>_xlfn.MAXIFS(รายงานลูกหนี้!$K:$K,รายงานลูกหนี้!$A:$A,A767)</f>
        <v>0</v>
      </c>
      <c r="F767" s="17">
        <f t="shared" si="55"/>
        <v>0</v>
      </c>
      <c r="G767" t="str">
        <f t="shared" si="56"/>
        <v>ชำระตรงเวลา</v>
      </c>
      <c r="H767" t="str">
        <f t="shared" si="57"/>
        <v>ลูกหนี้ชั้นดี</v>
      </c>
      <c r="I767" s="17" cm="1">
        <f t="array" ref="I767">_xlfn.IFS(D767=0,0%, D767&lt;=30,25%, D767&lt;=60,50%, D767&lt;=90,75%, D767&gt;90,100%)</f>
        <v>0</v>
      </c>
      <c r="J767">
        <f>SUMIFS(รายงานลูกหนี้!$G$2:$G$20000, รายงานลูกหนี้!$A$2:$A$20000, $A767, รายงานลูกหนี้!$K$2:$K$20000, 0)</f>
        <v>1400</v>
      </c>
      <c r="K767">
        <f>SUMIFS(รายงานลูกหนี้!$G$2:$G$20000, รายงานลูกหนี้!$A$2:$A$20000, $A767, รายงานลูกหนี้!$K$2:$K$20000, "&gt;=1", รายงานลูกหนี้!$K$2:$K$20000, "&lt;=30")</f>
        <v>0</v>
      </c>
      <c r="L767">
        <f>SUMIFS(รายงานลูกหนี้!$G$2:$G$20000, รายงานลูกหนี้!$A$2:$A$20000, $A767, รายงานลูกหนี้!$K$2:$K$20000, "&gt;=31", รายงานลูกหนี้!$K$2:$K$20000, "&lt;=60")</f>
        <v>0</v>
      </c>
      <c r="M767">
        <f>SUMIFS(รายงานลูกหนี้!$G$2:$G$20000, รายงานลูกหนี้!$A$2:$A$20000, $A767, รายงานลูกหนี้!$K$2:$K$20000, "&gt;=61", รายงานลูกหนี้!$K$2:$K$20000, "&lt;=90")</f>
        <v>0</v>
      </c>
      <c r="N767">
        <f>SUMIFS(รายงานลูกหนี้!$G$2:$G$20000, รายงานลูกหนี้!$A$2:$A$20000, $A767, รายงานลูกหนี้!$K$2:$K$20000, "&gt;90")</f>
        <v>0</v>
      </c>
      <c r="O767">
        <f t="shared" si="58"/>
        <v>1400</v>
      </c>
      <c r="P767" s="17">
        <f t="shared" si="59"/>
        <v>0</v>
      </c>
    </row>
    <row r="768" spans="1:16" x14ac:dyDescent="0.2">
      <c r="A768" t="str">
        <v>2cef4f7c1e8fd904031fefef98812928f19909ecc0852a5e5e091d45d5057408</v>
      </c>
      <c r="B768">
        <f>COUNTIF(รายงานลูกหนี้!$A:$A,A768)</f>
        <v>1</v>
      </c>
      <c r="C768">
        <f>COUNTIFS(รายงานลูกหนี้!$A:$A,A768,รายงานลูกหนี้!$K:$K,"&gt;0")</f>
        <v>0</v>
      </c>
      <c r="D768">
        <f>SUMIF(รายงานลูกหนี้!$A:$A,A768,รายงานลูกหนี้!$K:$K)</f>
        <v>0</v>
      </c>
      <c r="E768">
        <f>_xlfn.MAXIFS(รายงานลูกหนี้!$K:$K,รายงานลูกหนี้!$A:$A,A768)</f>
        <v>0</v>
      </c>
      <c r="F768" s="17">
        <f t="shared" si="55"/>
        <v>0</v>
      </c>
      <c r="G768" t="str">
        <f t="shared" si="56"/>
        <v>ชำระตรงเวลา</v>
      </c>
      <c r="H768" t="str">
        <f t="shared" si="57"/>
        <v>ลูกหนี้ชั้นดี</v>
      </c>
      <c r="I768" s="17" cm="1">
        <f t="array" ref="I768">_xlfn.IFS(D768=0,0%, D768&lt;=30,25%, D768&lt;=60,50%, D768&lt;=90,75%, D768&gt;90,100%)</f>
        <v>0</v>
      </c>
      <c r="J768">
        <f>SUMIFS(รายงานลูกหนี้!$G$2:$G$20000, รายงานลูกหนี้!$A$2:$A$20000, $A768, รายงานลูกหนี้!$K$2:$K$20000, 0)</f>
        <v>2460</v>
      </c>
      <c r="K768">
        <f>SUMIFS(รายงานลูกหนี้!$G$2:$G$20000, รายงานลูกหนี้!$A$2:$A$20000, $A768, รายงานลูกหนี้!$K$2:$K$20000, "&gt;=1", รายงานลูกหนี้!$K$2:$K$20000, "&lt;=30")</f>
        <v>0</v>
      </c>
      <c r="L768">
        <f>SUMIFS(รายงานลูกหนี้!$G$2:$G$20000, รายงานลูกหนี้!$A$2:$A$20000, $A768, รายงานลูกหนี้!$K$2:$K$20000, "&gt;=31", รายงานลูกหนี้!$K$2:$K$20000, "&lt;=60")</f>
        <v>0</v>
      </c>
      <c r="M768">
        <f>SUMIFS(รายงานลูกหนี้!$G$2:$G$20000, รายงานลูกหนี้!$A$2:$A$20000, $A768, รายงานลูกหนี้!$K$2:$K$20000, "&gt;=61", รายงานลูกหนี้!$K$2:$K$20000, "&lt;=90")</f>
        <v>0</v>
      </c>
      <c r="N768">
        <f>SUMIFS(รายงานลูกหนี้!$G$2:$G$20000, รายงานลูกหนี้!$A$2:$A$20000, $A768, รายงานลูกหนี้!$K$2:$K$20000, "&gt;90")</f>
        <v>0</v>
      </c>
      <c r="O768">
        <f t="shared" si="58"/>
        <v>2460</v>
      </c>
      <c r="P768" s="17">
        <f t="shared" si="59"/>
        <v>0</v>
      </c>
    </row>
    <row r="769" spans="1:16" x14ac:dyDescent="0.2">
      <c r="A769" t="str">
        <v>52b6e3c25da8f13623d246a00d55592d9d39d8ad1f772840f30e11c55fd05937</v>
      </c>
      <c r="B769">
        <f>COUNTIF(รายงานลูกหนี้!$A:$A,A769)</f>
        <v>1</v>
      </c>
      <c r="C769">
        <f>COUNTIFS(รายงานลูกหนี้!$A:$A,A769,รายงานลูกหนี้!$K:$K,"&gt;0")</f>
        <v>0</v>
      </c>
      <c r="D769">
        <f>SUMIF(รายงานลูกหนี้!$A:$A,A769,รายงานลูกหนี้!$K:$K)</f>
        <v>0</v>
      </c>
      <c r="E769">
        <f>_xlfn.MAXIFS(รายงานลูกหนี้!$K:$K,รายงานลูกหนี้!$A:$A,A769)</f>
        <v>0</v>
      </c>
      <c r="F769" s="17">
        <f t="shared" si="55"/>
        <v>0</v>
      </c>
      <c r="G769" t="str">
        <f t="shared" si="56"/>
        <v>ชำระตรงเวลา</v>
      </c>
      <c r="H769" t="str">
        <f t="shared" si="57"/>
        <v>ลูกหนี้ชั้นดี</v>
      </c>
      <c r="I769" s="17" cm="1">
        <f t="array" ref="I769">_xlfn.IFS(D769=0,0%, D769&lt;=30,25%, D769&lt;=60,50%, D769&lt;=90,75%, D769&gt;90,100%)</f>
        <v>0</v>
      </c>
      <c r="J769">
        <f>SUMIFS(รายงานลูกหนี้!$G$2:$G$20000, รายงานลูกหนี้!$A$2:$A$20000, $A769, รายงานลูกหนี้!$K$2:$K$20000, 0)</f>
        <v>8530</v>
      </c>
      <c r="K769">
        <f>SUMIFS(รายงานลูกหนี้!$G$2:$G$20000, รายงานลูกหนี้!$A$2:$A$20000, $A769, รายงานลูกหนี้!$K$2:$K$20000, "&gt;=1", รายงานลูกหนี้!$K$2:$K$20000, "&lt;=30")</f>
        <v>0</v>
      </c>
      <c r="L769">
        <f>SUMIFS(รายงานลูกหนี้!$G$2:$G$20000, รายงานลูกหนี้!$A$2:$A$20000, $A769, รายงานลูกหนี้!$K$2:$K$20000, "&gt;=31", รายงานลูกหนี้!$K$2:$K$20000, "&lt;=60")</f>
        <v>0</v>
      </c>
      <c r="M769">
        <f>SUMIFS(รายงานลูกหนี้!$G$2:$G$20000, รายงานลูกหนี้!$A$2:$A$20000, $A769, รายงานลูกหนี้!$K$2:$K$20000, "&gt;=61", รายงานลูกหนี้!$K$2:$K$20000, "&lt;=90")</f>
        <v>0</v>
      </c>
      <c r="N769">
        <f>SUMIFS(รายงานลูกหนี้!$G$2:$G$20000, รายงานลูกหนี้!$A$2:$A$20000, $A769, รายงานลูกหนี้!$K$2:$K$20000, "&gt;90")</f>
        <v>0</v>
      </c>
      <c r="O769">
        <f t="shared" si="58"/>
        <v>8530</v>
      </c>
      <c r="P769" s="17">
        <f t="shared" si="59"/>
        <v>0</v>
      </c>
    </row>
    <row r="770" spans="1:16" x14ac:dyDescent="0.2">
      <c r="A770" t="str">
        <v>224927e2aaa0b0ed78da04d7e5944f4b9a59cc6b0bd05d5b0fdb980fa2758062</v>
      </c>
      <c r="B770">
        <f>COUNTIF(รายงานลูกหนี้!$A:$A,A770)</f>
        <v>1</v>
      </c>
      <c r="C770">
        <f>COUNTIFS(รายงานลูกหนี้!$A:$A,A770,รายงานลูกหนี้!$K:$K,"&gt;0")</f>
        <v>0</v>
      </c>
      <c r="D770">
        <f>SUMIF(รายงานลูกหนี้!$A:$A,A770,รายงานลูกหนี้!$K:$K)</f>
        <v>0</v>
      </c>
      <c r="E770">
        <f>_xlfn.MAXIFS(รายงานลูกหนี้!$K:$K,รายงานลูกหนี้!$A:$A,A770)</f>
        <v>0</v>
      </c>
      <c r="F770" s="17">
        <f t="shared" si="55"/>
        <v>0</v>
      </c>
      <c r="G770" t="str">
        <f t="shared" si="56"/>
        <v>ชำระตรงเวลา</v>
      </c>
      <c r="H770" t="str">
        <f t="shared" si="57"/>
        <v>ลูกหนี้ชั้นดี</v>
      </c>
      <c r="I770" s="17" cm="1">
        <f t="array" ref="I770">_xlfn.IFS(D770=0,0%, D770&lt;=30,25%, D770&lt;=60,50%, D770&lt;=90,75%, D770&gt;90,100%)</f>
        <v>0</v>
      </c>
      <c r="J770">
        <f>SUMIFS(รายงานลูกหนี้!$G$2:$G$20000, รายงานลูกหนี้!$A$2:$A$20000, $A770, รายงานลูกหนี้!$K$2:$K$20000, 0)</f>
        <v>3363</v>
      </c>
      <c r="K770">
        <f>SUMIFS(รายงานลูกหนี้!$G$2:$G$20000, รายงานลูกหนี้!$A$2:$A$20000, $A770, รายงานลูกหนี้!$K$2:$K$20000, "&gt;=1", รายงานลูกหนี้!$K$2:$K$20000, "&lt;=30")</f>
        <v>0</v>
      </c>
      <c r="L770">
        <f>SUMIFS(รายงานลูกหนี้!$G$2:$G$20000, รายงานลูกหนี้!$A$2:$A$20000, $A770, รายงานลูกหนี้!$K$2:$K$20000, "&gt;=31", รายงานลูกหนี้!$K$2:$K$20000, "&lt;=60")</f>
        <v>0</v>
      </c>
      <c r="M770">
        <f>SUMIFS(รายงานลูกหนี้!$G$2:$G$20000, รายงานลูกหนี้!$A$2:$A$20000, $A770, รายงานลูกหนี้!$K$2:$K$20000, "&gt;=61", รายงานลูกหนี้!$K$2:$K$20000, "&lt;=90")</f>
        <v>0</v>
      </c>
      <c r="N770">
        <f>SUMIFS(รายงานลูกหนี้!$G$2:$G$20000, รายงานลูกหนี้!$A$2:$A$20000, $A770, รายงานลูกหนี้!$K$2:$K$20000, "&gt;90")</f>
        <v>0</v>
      </c>
      <c r="O770">
        <f t="shared" si="58"/>
        <v>3363</v>
      </c>
      <c r="P770" s="17">
        <f t="shared" si="59"/>
        <v>0</v>
      </c>
    </row>
    <row r="771" spans="1:16" x14ac:dyDescent="0.2">
      <c r="A771" t="str">
        <v>4461cb086f1daa77a62040f4db25ba70b778a310c214c258938d603357e6ca4a</v>
      </c>
      <c r="B771">
        <f>COUNTIF(รายงานลูกหนี้!$A:$A,A771)</f>
        <v>14</v>
      </c>
      <c r="C771">
        <f>COUNTIFS(รายงานลูกหนี้!$A:$A,A771,รายงานลูกหนี้!$K:$K,"&gt;0")</f>
        <v>3</v>
      </c>
      <c r="D771">
        <f>SUMIF(รายงานลูกหนี้!$A:$A,A771,รายงานลูกหนี้!$K:$K)</f>
        <v>21</v>
      </c>
      <c r="E771">
        <f>_xlfn.MAXIFS(รายงานลูกหนี้!$K:$K,รายงานลูกหนี้!$A:$A,A771)</f>
        <v>7</v>
      </c>
      <c r="F771" s="17">
        <f t="shared" ref="F771:F834" si="60">C771/B771</f>
        <v>0.21428571428571427</v>
      </c>
      <c r="G771" t="str">
        <f t="shared" ref="G771:G834" si="61">IF(E771&lt;=0, "ชำระตรงเวลา", IF(E771&lt;=30, "ค้างชำระ 1 - 30 วัน", IF(E771&lt;=60, "ค้างชำระ 31 - 60 วัน", IF(E771&lt;=90, "ค้างชำระ 61 - 90 วัน", "ค้างชำระเกิน 90 วัน"))))</f>
        <v>ค้างชำระ 1 - 30 วัน</v>
      </c>
      <c r="H771" t="str">
        <f t="shared" ref="H771:H834" si="62">IF(E771&lt;=30, "ลูกหนี้ชั้นดี", IF(E771&lt;=90, "ลูกหนี้เฝ้าติดตาม", "ลูกหนี้ด้อยคุณภาพ (NPL)"))</f>
        <v>ลูกหนี้ชั้นดี</v>
      </c>
      <c r="I771" s="17" cm="1">
        <f t="array" ref="I771">_xlfn.IFS(D771=0,0%, D771&lt;=30,25%, D771&lt;=60,50%, D771&lt;=90,75%, D771&gt;90,100%)</f>
        <v>0.25</v>
      </c>
      <c r="J771">
        <f>SUMIFS(รายงานลูกหนี้!$G$2:$G$20000, รายงานลูกหนี้!$A$2:$A$20000, $A771, รายงานลูกหนี้!$K$2:$K$20000, 0)</f>
        <v>347090</v>
      </c>
      <c r="K771">
        <f>SUMIFS(รายงานลูกหนี้!$G$2:$G$20000, รายงานลูกหนี้!$A$2:$A$20000, $A771, รายงานลูกหนี้!$K$2:$K$20000, "&gt;=1", รายงานลูกหนี้!$K$2:$K$20000, "&lt;=30")</f>
        <v>600</v>
      </c>
      <c r="L771">
        <f>SUMIFS(รายงานลูกหนี้!$G$2:$G$20000, รายงานลูกหนี้!$A$2:$A$20000, $A771, รายงานลูกหนี้!$K$2:$K$20000, "&gt;=31", รายงานลูกหนี้!$K$2:$K$20000, "&lt;=60")</f>
        <v>0</v>
      </c>
      <c r="M771">
        <f>SUMIFS(รายงานลูกหนี้!$G$2:$G$20000, รายงานลูกหนี้!$A$2:$A$20000, $A771, รายงานลูกหนี้!$K$2:$K$20000, "&gt;=61", รายงานลูกหนี้!$K$2:$K$20000, "&lt;=90")</f>
        <v>0</v>
      </c>
      <c r="N771">
        <f>SUMIFS(รายงานลูกหนี้!$G$2:$G$20000, รายงานลูกหนี้!$A$2:$A$20000, $A771, รายงานลูกหนี้!$K$2:$K$20000, "&gt;90")</f>
        <v>0</v>
      </c>
      <c r="O771">
        <f t="shared" ref="O771:O834" si="63">SUM(J771:N771)</f>
        <v>347690</v>
      </c>
      <c r="P771" s="17">
        <f t="shared" ref="P771:P834" si="64">IF(O771=0, 0%, (J771*0%+K771*25%+L771*50%+M771*75%+N771*100%)/O771)</f>
        <v>4.3141879260260576E-4</v>
      </c>
    </row>
    <row r="772" spans="1:16" x14ac:dyDescent="0.2">
      <c r="A772" t="str">
        <v>96a9659320f8d2f9008f52ca6a6df4d41e884fbbd78539f20ff91603c651e15d</v>
      </c>
      <c r="B772">
        <f>COUNTIF(รายงานลูกหนี้!$A:$A,A772)</f>
        <v>3</v>
      </c>
      <c r="C772">
        <f>COUNTIFS(รายงานลูกหนี้!$A:$A,A772,รายงานลูกหนี้!$K:$K,"&gt;0")</f>
        <v>3</v>
      </c>
      <c r="D772">
        <f>SUMIF(รายงานลูกหนี้!$A:$A,A772,รายงานลูกหนี้!$K:$K)</f>
        <v>5</v>
      </c>
      <c r="E772">
        <f>_xlfn.MAXIFS(รายงานลูกหนี้!$K:$K,รายงานลูกหนี้!$A:$A,A772)</f>
        <v>2</v>
      </c>
      <c r="F772" s="17">
        <f t="shared" si="60"/>
        <v>1</v>
      </c>
      <c r="G772" t="str">
        <f t="shared" si="61"/>
        <v>ค้างชำระ 1 - 30 วัน</v>
      </c>
      <c r="H772" t="str">
        <f t="shared" si="62"/>
        <v>ลูกหนี้ชั้นดี</v>
      </c>
      <c r="I772" s="17" cm="1">
        <f t="array" ref="I772">_xlfn.IFS(D772=0,0%, D772&lt;=30,25%, D772&lt;=60,50%, D772&lt;=90,75%, D772&gt;90,100%)</f>
        <v>0.25</v>
      </c>
      <c r="J772">
        <f>SUMIFS(รายงานลูกหนี้!$G$2:$G$20000, รายงานลูกหนี้!$A$2:$A$20000, $A772, รายงานลูกหนี้!$K$2:$K$20000, 0)</f>
        <v>0</v>
      </c>
      <c r="K772">
        <f>SUMIFS(รายงานลูกหนี้!$G$2:$G$20000, รายงานลูกหนี้!$A$2:$A$20000, $A772, รายงานลูกหนี้!$K$2:$K$20000, "&gt;=1", รายงานลูกหนี้!$K$2:$K$20000, "&lt;=30")</f>
        <v>13420</v>
      </c>
      <c r="L772">
        <f>SUMIFS(รายงานลูกหนี้!$G$2:$G$20000, รายงานลูกหนี้!$A$2:$A$20000, $A772, รายงานลูกหนี้!$K$2:$K$20000, "&gt;=31", รายงานลูกหนี้!$K$2:$K$20000, "&lt;=60")</f>
        <v>0</v>
      </c>
      <c r="M772">
        <f>SUMIFS(รายงานลูกหนี้!$G$2:$G$20000, รายงานลูกหนี้!$A$2:$A$20000, $A772, รายงานลูกหนี้!$K$2:$K$20000, "&gt;=61", รายงานลูกหนี้!$K$2:$K$20000, "&lt;=90")</f>
        <v>0</v>
      </c>
      <c r="N772">
        <f>SUMIFS(รายงานลูกหนี้!$G$2:$G$20000, รายงานลูกหนี้!$A$2:$A$20000, $A772, รายงานลูกหนี้!$K$2:$K$20000, "&gt;90")</f>
        <v>0</v>
      </c>
      <c r="O772">
        <f t="shared" si="63"/>
        <v>13420</v>
      </c>
      <c r="P772" s="17">
        <f t="shared" si="64"/>
        <v>0.25</v>
      </c>
    </row>
    <row r="773" spans="1:16" x14ac:dyDescent="0.2">
      <c r="A773" t="str">
        <v>f94e95f0fae8bd7272684aa08bf67a7c564fc7942f37c4248d443203af15f61f</v>
      </c>
      <c r="B773">
        <f>COUNTIF(รายงานลูกหนี้!$A:$A,A773)</f>
        <v>4</v>
      </c>
      <c r="C773">
        <f>COUNTIFS(รายงานลูกหนี้!$A:$A,A773,รายงานลูกหนี้!$K:$K,"&gt;0")</f>
        <v>2</v>
      </c>
      <c r="D773">
        <f>SUMIF(รายงานลูกหนี้!$A:$A,A773,รายงานลูกหนี้!$K:$K)</f>
        <v>8</v>
      </c>
      <c r="E773">
        <f>_xlfn.MAXIFS(รายงานลูกหนี้!$K:$K,รายงานลูกหนี้!$A:$A,A773)</f>
        <v>4</v>
      </c>
      <c r="F773" s="17">
        <f t="shared" si="60"/>
        <v>0.5</v>
      </c>
      <c r="G773" t="str">
        <f t="shared" si="61"/>
        <v>ค้างชำระ 1 - 30 วัน</v>
      </c>
      <c r="H773" t="str">
        <f t="shared" si="62"/>
        <v>ลูกหนี้ชั้นดี</v>
      </c>
      <c r="I773" s="17" cm="1">
        <f t="array" ref="I773">_xlfn.IFS(D773=0,0%, D773&lt;=30,25%, D773&lt;=60,50%, D773&lt;=90,75%, D773&gt;90,100%)</f>
        <v>0.25</v>
      </c>
      <c r="J773">
        <f>SUMIFS(รายงานลูกหนี้!$G$2:$G$20000, รายงานลูกหนี้!$A$2:$A$20000, $A773, รายงานลูกหนี้!$K$2:$K$20000, 0)</f>
        <v>21130</v>
      </c>
      <c r="K773">
        <f>SUMIFS(รายงานลูกหนี้!$G$2:$G$20000, รายงานลูกหนี้!$A$2:$A$20000, $A773, รายงานลูกหนี้!$K$2:$K$20000, "&gt;=1", รายงานลูกหนี้!$K$2:$K$20000, "&lt;=30")</f>
        <v>520</v>
      </c>
      <c r="L773">
        <f>SUMIFS(รายงานลูกหนี้!$G$2:$G$20000, รายงานลูกหนี้!$A$2:$A$20000, $A773, รายงานลูกหนี้!$K$2:$K$20000, "&gt;=31", รายงานลูกหนี้!$K$2:$K$20000, "&lt;=60")</f>
        <v>0</v>
      </c>
      <c r="M773">
        <f>SUMIFS(รายงานลูกหนี้!$G$2:$G$20000, รายงานลูกหนี้!$A$2:$A$20000, $A773, รายงานลูกหนี้!$K$2:$K$20000, "&gt;=61", รายงานลูกหนี้!$K$2:$K$20000, "&lt;=90")</f>
        <v>0</v>
      </c>
      <c r="N773">
        <f>SUMIFS(รายงานลูกหนี้!$G$2:$G$20000, รายงานลูกหนี้!$A$2:$A$20000, $A773, รายงานลูกหนี้!$K$2:$K$20000, "&gt;90")</f>
        <v>0</v>
      </c>
      <c r="O773">
        <f t="shared" si="63"/>
        <v>21650</v>
      </c>
      <c r="P773" s="17">
        <f t="shared" si="64"/>
        <v>6.0046189376443421E-3</v>
      </c>
    </row>
    <row r="774" spans="1:16" x14ac:dyDescent="0.2">
      <c r="A774" t="str">
        <v>b06e2e5dd9c3f2a3fa3f22a462cc7d5cc10577d7a722ccd2a90cc6f9efb89fbf</v>
      </c>
      <c r="B774">
        <f>COUNTIF(รายงานลูกหนี้!$A:$A,A774)</f>
        <v>7</v>
      </c>
      <c r="C774">
        <f>COUNTIFS(รายงานลูกหนี้!$A:$A,A774,รายงานลูกหนี้!$K:$K,"&gt;0")</f>
        <v>5</v>
      </c>
      <c r="D774">
        <f>SUMIF(รายงานลูกหนี้!$A:$A,A774,รายงานลูกหนี้!$K:$K)</f>
        <v>5</v>
      </c>
      <c r="E774">
        <f>_xlfn.MAXIFS(รายงานลูกหนี้!$K:$K,รายงานลูกหนี้!$A:$A,A774)</f>
        <v>1</v>
      </c>
      <c r="F774" s="17">
        <f t="shared" si="60"/>
        <v>0.7142857142857143</v>
      </c>
      <c r="G774" t="str">
        <f t="shared" si="61"/>
        <v>ค้างชำระ 1 - 30 วัน</v>
      </c>
      <c r="H774" t="str">
        <f t="shared" si="62"/>
        <v>ลูกหนี้ชั้นดี</v>
      </c>
      <c r="I774" s="17" cm="1">
        <f t="array" ref="I774">_xlfn.IFS(D774=0,0%, D774&lt;=30,25%, D774&lt;=60,50%, D774&lt;=90,75%, D774&gt;90,100%)</f>
        <v>0.25</v>
      </c>
      <c r="J774">
        <f>SUMIFS(รายงานลูกหนี้!$G$2:$G$20000, รายงานลูกหนี้!$A$2:$A$20000, $A774, รายงานลูกหนี้!$K$2:$K$20000, 0)</f>
        <v>2000</v>
      </c>
      <c r="K774">
        <f>SUMIFS(รายงานลูกหนี้!$G$2:$G$20000, รายงานลูกหนี้!$A$2:$A$20000, $A774, รายงานลูกหนี้!$K$2:$K$20000, "&gt;=1", รายงานลูกหนี้!$K$2:$K$20000, "&lt;=30")</f>
        <v>32508</v>
      </c>
      <c r="L774">
        <f>SUMIFS(รายงานลูกหนี้!$G$2:$G$20000, รายงานลูกหนี้!$A$2:$A$20000, $A774, รายงานลูกหนี้!$K$2:$K$20000, "&gt;=31", รายงานลูกหนี้!$K$2:$K$20000, "&lt;=60")</f>
        <v>0</v>
      </c>
      <c r="M774">
        <f>SUMIFS(รายงานลูกหนี้!$G$2:$G$20000, รายงานลูกหนี้!$A$2:$A$20000, $A774, รายงานลูกหนี้!$K$2:$K$20000, "&gt;=61", รายงานลูกหนี้!$K$2:$K$20000, "&lt;=90")</f>
        <v>0</v>
      </c>
      <c r="N774">
        <f>SUMIFS(รายงานลูกหนี้!$G$2:$G$20000, รายงานลูกหนี้!$A$2:$A$20000, $A774, รายงานลูกหนี้!$K$2:$K$20000, "&gt;90")</f>
        <v>0</v>
      </c>
      <c r="O774">
        <f t="shared" si="63"/>
        <v>34508</v>
      </c>
      <c r="P774" s="17">
        <f t="shared" si="64"/>
        <v>0.23551060623623507</v>
      </c>
    </row>
    <row r="775" spans="1:16" x14ac:dyDescent="0.2">
      <c r="A775" t="str">
        <v>afd994ff18d9dee7cdaf5f3c4cac2f1c0e7ba1a357fd4732e051b08e33a24002</v>
      </c>
      <c r="B775">
        <f>COUNTIF(รายงานลูกหนี้!$A:$A,A775)</f>
        <v>3</v>
      </c>
      <c r="C775">
        <f>COUNTIFS(รายงานลูกหนี้!$A:$A,A775,รายงานลูกหนี้!$K:$K,"&gt;0")</f>
        <v>3</v>
      </c>
      <c r="D775">
        <f>SUMIF(รายงานลูกหนี้!$A:$A,A775,รายงานลูกหนี้!$K:$K)</f>
        <v>16</v>
      </c>
      <c r="E775">
        <f>_xlfn.MAXIFS(รายงานลูกหนี้!$K:$K,รายงานลูกหนี้!$A:$A,A775)</f>
        <v>7</v>
      </c>
      <c r="F775" s="17">
        <f t="shared" si="60"/>
        <v>1</v>
      </c>
      <c r="G775" t="str">
        <f t="shared" si="61"/>
        <v>ค้างชำระ 1 - 30 วัน</v>
      </c>
      <c r="H775" t="str">
        <f t="shared" si="62"/>
        <v>ลูกหนี้ชั้นดี</v>
      </c>
      <c r="I775" s="17" cm="1">
        <f t="array" ref="I775">_xlfn.IFS(D775=0,0%, D775&lt;=30,25%, D775&lt;=60,50%, D775&lt;=90,75%, D775&gt;90,100%)</f>
        <v>0.25</v>
      </c>
      <c r="J775">
        <f>SUMIFS(รายงานลูกหนี้!$G$2:$G$20000, รายงานลูกหนี้!$A$2:$A$20000, $A775, รายงานลูกหนี้!$K$2:$K$20000, 0)</f>
        <v>0</v>
      </c>
      <c r="K775">
        <f>SUMIFS(รายงานลูกหนี้!$G$2:$G$20000, รายงานลูกหนี้!$A$2:$A$20000, $A775, รายงานลูกหนี้!$K$2:$K$20000, "&gt;=1", รายงานลูกหนี้!$K$2:$K$20000, "&lt;=30")</f>
        <v>11860</v>
      </c>
      <c r="L775">
        <f>SUMIFS(รายงานลูกหนี้!$G$2:$G$20000, รายงานลูกหนี้!$A$2:$A$20000, $A775, รายงานลูกหนี้!$K$2:$K$20000, "&gt;=31", รายงานลูกหนี้!$K$2:$K$20000, "&lt;=60")</f>
        <v>0</v>
      </c>
      <c r="M775">
        <f>SUMIFS(รายงานลูกหนี้!$G$2:$G$20000, รายงานลูกหนี้!$A$2:$A$20000, $A775, รายงานลูกหนี้!$K$2:$K$20000, "&gt;=61", รายงานลูกหนี้!$K$2:$K$20000, "&lt;=90")</f>
        <v>0</v>
      </c>
      <c r="N775">
        <f>SUMIFS(รายงานลูกหนี้!$G$2:$G$20000, รายงานลูกหนี้!$A$2:$A$20000, $A775, รายงานลูกหนี้!$K$2:$K$20000, "&gt;90")</f>
        <v>0</v>
      </c>
      <c r="O775">
        <f t="shared" si="63"/>
        <v>11860</v>
      </c>
      <c r="P775" s="17">
        <f t="shared" si="64"/>
        <v>0.25</v>
      </c>
    </row>
    <row r="776" spans="1:16" x14ac:dyDescent="0.2">
      <c r="A776" t="str">
        <v>1382ee1431ecfb701fc6fa6bb268ec7ee192185af8e85b445682200aa1b3e441</v>
      </c>
      <c r="B776">
        <f>COUNTIF(รายงานลูกหนี้!$A:$A,A776)</f>
        <v>1</v>
      </c>
      <c r="C776">
        <f>COUNTIFS(รายงานลูกหนี้!$A:$A,A776,รายงานลูกหนี้!$K:$K,"&gt;0")</f>
        <v>0</v>
      </c>
      <c r="D776">
        <f>SUMIF(รายงานลูกหนี้!$A:$A,A776,รายงานลูกหนี้!$K:$K)</f>
        <v>0</v>
      </c>
      <c r="E776">
        <f>_xlfn.MAXIFS(รายงานลูกหนี้!$K:$K,รายงานลูกหนี้!$A:$A,A776)</f>
        <v>0</v>
      </c>
      <c r="F776" s="17">
        <f t="shared" si="60"/>
        <v>0</v>
      </c>
      <c r="G776" t="str">
        <f t="shared" si="61"/>
        <v>ชำระตรงเวลา</v>
      </c>
      <c r="H776" t="str">
        <f t="shared" si="62"/>
        <v>ลูกหนี้ชั้นดี</v>
      </c>
      <c r="I776" s="17" cm="1">
        <f t="array" ref="I776">_xlfn.IFS(D776=0,0%, D776&lt;=30,25%, D776&lt;=60,50%, D776&lt;=90,75%, D776&gt;90,100%)</f>
        <v>0</v>
      </c>
      <c r="J776">
        <f>SUMIFS(รายงานลูกหนี้!$G$2:$G$20000, รายงานลูกหนี้!$A$2:$A$20000, $A776, รายงานลูกหนี้!$K$2:$K$20000, 0)</f>
        <v>190</v>
      </c>
      <c r="K776">
        <f>SUMIFS(รายงานลูกหนี้!$G$2:$G$20000, รายงานลูกหนี้!$A$2:$A$20000, $A776, รายงานลูกหนี้!$K$2:$K$20000, "&gt;=1", รายงานลูกหนี้!$K$2:$K$20000, "&lt;=30")</f>
        <v>0</v>
      </c>
      <c r="L776">
        <f>SUMIFS(รายงานลูกหนี้!$G$2:$G$20000, รายงานลูกหนี้!$A$2:$A$20000, $A776, รายงานลูกหนี้!$K$2:$K$20000, "&gt;=31", รายงานลูกหนี้!$K$2:$K$20000, "&lt;=60")</f>
        <v>0</v>
      </c>
      <c r="M776">
        <f>SUMIFS(รายงานลูกหนี้!$G$2:$G$20000, รายงานลูกหนี้!$A$2:$A$20000, $A776, รายงานลูกหนี้!$K$2:$K$20000, "&gt;=61", รายงานลูกหนี้!$K$2:$K$20000, "&lt;=90")</f>
        <v>0</v>
      </c>
      <c r="N776">
        <f>SUMIFS(รายงานลูกหนี้!$G$2:$G$20000, รายงานลูกหนี้!$A$2:$A$20000, $A776, รายงานลูกหนี้!$K$2:$K$20000, "&gt;90")</f>
        <v>0</v>
      </c>
      <c r="O776">
        <f t="shared" si="63"/>
        <v>190</v>
      </c>
      <c r="P776" s="17">
        <f t="shared" si="64"/>
        <v>0</v>
      </c>
    </row>
    <row r="777" spans="1:16" x14ac:dyDescent="0.2">
      <c r="A777" t="str">
        <v>290867c06445e0d880072e7a09d302c051f1fe04a36b5dd055448ba3e0381205</v>
      </c>
      <c r="B777">
        <f>COUNTIF(รายงานลูกหนี้!$A:$A,A777)</f>
        <v>3</v>
      </c>
      <c r="C777">
        <f>COUNTIFS(รายงานลูกหนี้!$A:$A,A777,รายงานลูกหนี้!$K:$K,"&gt;0")</f>
        <v>1</v>
      </c>
      <c r="D777">
        <f>SUMIF(รายงานลูกหนี้!$A:$A,A777,รายงานลูกหนี้!$K:$K)</f>
        <v>1</v>
      </c>
      <c r="E777">
        <f>_xlfn.MAXIFS(รายงานลูกหนี้!$K:$K,รายงานลูกหนี้!$A:$A,A777)</f>
        <v>1</v>
      </c>
      <c r="F777" s="17">
        <f t="shared" si="60"/>
        <v>0.33333333333333331</v>
      </c>
      <c r="G777" t="str">
        <f t="shared" si="61"/>
        <v>ค้างชำระ 1 - 30 วัน</v>
      </c>
      <c r="H777" t="str">
        <f t="shared" si="62"/>
        <v>ลูกหนี้ชั้นดี</v>
      </c>
      <c r="I777" s="17" cm="1">
        <f t="array" ref="I777">_xlfn.IFS(D777=0,0%, D777&lt;=30,25%, D777&lt;=60,50%, D777&lt;=90,75%, D777&gt;90,100%)</f>
        <v>0.25</v>
      </c>
      <c r="J777">
        <f>SUMIFS(รายงานลูกหนี้!$G$2:$G$20000, รายงานลูกหนี้!$A$2:$A$20000, $A777, รายงานลูกหนี้!$K$2:$K$20000, 0)</f>
        <v>24710</v>
      </c>
      <c r="K777">
        <f>SUMIFS(รายงานลูกหนี้!$G$2:$G$20000, รายงานลูกหนี้!$A$2:$A$20000, $A777, รายงานลูกหนี้!$K$2:$K$20000, "&gt;=1", รายงานลูกหนี้!$K$2:$K$20000, "&lt;=30")</f>
        <v>8720</v>
      </c>
      <c r="L777">
        <f>SUMIFS(รายงานลูกหนี้!$G$2:$G$20000, รายงานลูกหนี้!$A$2:$A$20000, $A777, รายงานลูกหนี้!$K$2:$K$20000, "&gt;=31", รายงานลูกหนี้!$K$2:$K$20000, "&lt;=60")</f>
        <v>0</v>
      </c>
      <c r="M777">
        <f>SUMIFS(รายงานลูกหนี้!$G$2:$G$20000, รายงานลูกหนี้!$A$2:$A$20000, $A777, รายงานลูกหนี้!$K$2:$K$20000, "&gt;=61", รายงานลูกหนี้!$K$2:$K$20000, "&lt;=90")</f>
        <v>0</v>
      </c>
      <c r="N777">
        <f>SUMIFS(รายงานลูกหนี้!$G$2:$G$20000, รายงานลูกหนี้!$A$2:$A$20000, $A777, รายงานลูกหนี้!$K$2:$K$20000, "&gt;90")</f>
        <v>0</v>
      </c>
      <c r="O777">
        <f t="shared" si="63"/>
        <v>33430</v>
      </c>
      <c r="P777" s="17">
        <f t="shared" si="64"/>
        <v>6.5210888423571645E-2</v>
      </c>
    </row>
    <row r="778" spans="1:16" x14ac:dyDescent="0.2">
      <c r="A778" t="str">
        <v>d22b4d1495f05684b06de929b818273042eb759baec4ba36dcf7e9a5a112c842</v>
      </c>
      <c r="B778">
        <f>COUNTIF(รายงานลูกหนี้!$A:$A,A778)</f>
        <v>2</v>
      </c>
      <c r="C778">
        <f>COUNTIFS(รายงานลูกหนี้!$A:$A,A778,รายงานลูกหนี้!$K:$K,"&gt;0")</f>
        <v>1</v>
      </c>
      <c r="D778">
        <f>SUMIF(รายงานลูกหนี้!$A:$A,A778,รายงานลูกหนี้!$K:$K)</f>
        <v>2</v>
      </c>
      <c r="E778">
        <f>_xlfn.MAXIFS(รายงานลูกหนี้!$K:$K,รายงานลูกหนี้!$A:$A,A778)</f>
        <v>2</v>
      </c>
      <c r="F778" s="17">
        <f t="shared" si="60"/>
        <v>0.5</v>
      </c>
      <c r="G778" t="str">
        <f t="shared" si="61"/>
        <v>ค้างชำระ 1 - 30 วัน</v>
      </c>
      <c r="H778" t="str">
        <f t="shared" si="62"/>
        <v>ลูกหนี้ชั้นดี</v>
      </c>
      <c r="I778" s="17" cm="1">
        <f t="array" ref="I778">_xlfn.IFS(D778=0,0%, D778&lt;=30,25%, D778&lt;=60,50%, D778&lt;=90,75%, D778&gt;90,100%)</f>
        <v>0.25</v>
      </c>
      <c r="J778">
        <f>SUMIFS(รายงานลูกหนี้!$G$2:$G$20000, รายงานลูกหนี้!$A$2:$A$20000, $A778, รายงานลูกหนี้!$K$2:$K$20000, 0)</f>
        <v>1310</v>
      </c>
      <c r="K778">
        <f>SUMIFS(รายงานลูกหนี้!$G$2:$G$20000, รายงานลูกหนี้!$A$2:$A$20000, $A778, รายงานลูกหนี้!$K$2:$K$20000, "&gt;=1", รายงานลูกหนี้!$K$2:$K$20000, "&lt;=30")</f>
        <v>970</v>
      </c>
      <c r="L778">
        <f>SUMIFS(รายงานลูกหนี้!$G$2:$G$20000, รายงานลูกหนี้!$A$2:$A$20000, $A778, รายงานลูกหนี้!$K$2:$K$20000, "&gt;=31", รายงานลูกหนี้!$K$2:$K$20000, "&lt;=60")</f>
        <v>0</v>
      </c>
      <c r="M778">
        <f>SUMIFS(รายงานลูกหนี้!$G$2:$G$20000, รายงานลูกหนี้!$A$2:$A$20000, $A778, รายงานลูกหนี้!$K$2:$K$20000, "&gt;=61", รายงานลูกหนี้!$K$2:$K$20000, "&lt;=90")</f>
        <v>0</v>
      </c>
      <c r="N778">
        <f>SUMIFS(รายงานลูกหนี้!$G$2:$G$20000, รายงานลูกหนี้!$A$2:$A$20000, $A778, รายงานลูกหนี้!$K$2:$K$20000, "&gt;90")</f>
        <v>0</v>
      </c>
      <c r="O778">
        <f t="shared" si="63"/>
        <v>2280</v>
      </c>
      <c r="P778" s="17">
        <f t="shared" si="64"/>
        <v>0.10635964912280702</v>
      </c>
    </row>
    <row r="779" spans="1:16" x14ac:dyDescent="0.2">
      <c r="A779" t="str">
        <v>068183530a4fc9abfdec9200da8d4a8bb77357c3038158335fbd977079f58199</v>
      </c>
      <c r="B779">
        <f>COUNTIF(รายงานลูกหนี้!$A:$A,A779)</f>
        <v>1</v>
      </c>
      <c r="C779">
        <f>COUNTIFS(รายงานลูกหนี้!$A:$A,A779,รายงานลูกหนี้!$K:$K,"&gt;0")</f>
        <v>1</v>
      </c>
      <c r="D779">
        <f>SUMIF(รายงานลูกหนี้!$A:$A,A779,รายงานลูกหนี้!$K:$K)</f>
        <v>1</v>
      </c>
      <c r="E779">
        <f>_xlfn.MAXIFS(รายงานลูกหนี้!$K:$K,รายงานลูกหนี้!$A:$A,A779)</f>
        <v>1</v>
      </c>
      <c r="F779" s="17">
        <f t="shared" si="60"/>
        <v>1</v>
      </c>
      <c r="G779" t="str">
        <f t="shared" si="61"/>
        <v>ค้างชำระ 1 - 30 วัน</v>
      </c>
      <c r="H779" t="str">
        <f t="shared" si="62"/>
        <v>ลูกหนี้ชั้นดี</v>
      </c>
      <c r="I779" s="17" cm="1">
        <f t="array" ref="I779">_xlfn.IFS(D779=0,0%, D779&lt;=30,25%, D779&lt;=60,50%, D779&lt;=90,75%, D779&gt;90,100%)</f>
        <v>0.25</v>
      </c>
      <c r="J779">
        <f>SUMIFS(รายงานลูกหนี้!$G$2:$G$20000, รายงานลูกหนี้!$A$2:$A$20000, $A779, รายงานลูกหนี้!$K$2:$K$20000, 0)</f>
        <v>0</v>
      </c>
      <c r="K779">
        <f>SUMIFS(รายงานลูกหนี้!$G$2:$G$20000, รายงานลูกหนี้!$A$2:$A$20000, $A779, รายงานลูกหนี้!$K$2:$K$20000, "&gt;=1", รายงานลูกหนี้!$K$2:$K$20000, "&lt;=30")</f>
        <v>2570</v>
      </c>
      <c r="L779">
        <f>SUMIFS(รายงานลูกหนี้!$G$2:$G$20000, รายงานลูกหนี้!$A$2:$A$20000, $A779, รายงานลูกหนี้!$K$2:$K$20000, "&gt;=31", รายงานลูกหนี้!$K$2:$K$20000, "&lt;=60")</f>
        <v>0</v>
      </c>
      <c r="M779">
        <f>SUMIFS(รายงานลูกหนี้!$G$2:$G$20000, รายงานลูกหนี้!$A$2:$A$20000, $A779, รายงานลูกหนี้!$K$2:$K$20000, "&gt;=61", รายงานลูกหนี้!$K$2:$K$20000, "&lt;=90")</f>
        <v>0</v>
      </c>
      <c r="N779">
        <f>SUMIFS(รายงานลูกหนี้!$G$2:$G$20000, รายงานลูกหนี้!$A$2:$A$20000, $A779, รายงานลูกหนี้!$K$2:$K$20000, "&gt;90")</f>
        <v>0</v>
      </c>
      <c r="O779">
        <f t="shared" si="63"/>
        <v>2570</v>
      </c>
      <c r="P779" s="17">
        <f t="shared" si="64"/>
        <v>0.25</v>
      </c>
    </row>
    <row r="780" spans="1:16" x14ac:dyDescent="0.2">
      <c r="A780" t="str">
        <v>5eba9562b0cd6359b61d45cfd2c3e2fe03976a5b2dbedc9f194af1455b5e2ddd</v>
      </c>
      <c r="B780">
        <f>COUNTIF(รายงานลูกหนี้!$A:$A,A780)</f>
        <v>1</v>
      </c>
      <c r="C780">
        <f>COUNTIFS(รายงานลูกหนี้!$A:$A,A780,รายงานลูกหนี้!$K:$K,"&gt;0")</f>
        <v>0</v>
      </c>
      <c r="D780">
        <f>SUMIF(รายงานลูกหนี้!$A:$A,A780,รายงานลูกหนี้!$K:$K)</f>
        <v>0</v>
      </c>
      <c r="E780">
        <f>_xlfn.MAXIFS(รายงานลูกหนี้!$K:$K,รายงานลูกหนี้!$A:$A,A780)</f>
        <v>0</v>
      </c>
      <c r="F780" s="17">
        <f t="shared" si="60"/>
        <v>0</v>
      </c>
      <c r="G780" t="str">
        <f t="shared" si="61"/>
        <v>ชำระตรงเวลา</v>
      </c>
      <c r="H780" t="str">
        <f t="shared" si="62"/>
        <v>ลูกหนี้ชั้นดี</v>
      </c>
      <c r="I780" s="17" cm="1">
        <f t="array" ref="I780">_xlfn.IFS(D780=0,0%, D780&lt;=30,25%, D780&lt;=60,50%, D780&lt;=90,75%, D780&gt;90,100%)</f>
        <v>0</v>
      </c>
      <c r="J780">
        <f>SUMIFS(รายงานลูกหนี้!$G$2:$G$20000, รายงานลูกหนี้!$A$2:$A$20000, $A780, รายงานลูกหนี้!$K$2:$K$20000, 0)</f>
        <v>3220</v>
      </c>
      <c r="K780">
        <f>SUMIFS(รายงานลูกหนี้!$G$2:$G$20000, รายงานลูกหนี้!$A$2:$A$20000, $A780, รายงานลูกหนี้!$K$2:$K$20000, "&gt;=1", รายงานลูกหนี้!$K$2:$K$20000, "&lt;=30")</f>
        <v>0</v>
      </c>
      <c r="L780">
        <f>SUMIFS(รายงานลูกหนี้!$G$2:$G$20000, รายงานลูกหนี้!$A$2:$A$20000, $A780, รายงานลูกหนี้!$K$2:$K$20000, "&gt;=31", รายงานลูกหนี้!$K$2:$K$20000, "&lt;=60")</f>
        <v>0</v>
      </c>
      <c r="M780">
        <f>SUMIFS(รายงานลูกหนี้!$G$2:$G$20000, รายงานลูกหนี้!$A$2:$A$20000, $A780, รายงานลูกหนี้!$K$2:$K$20000, "&gt;=61", รายงานลูกหนี้!$K$2:$K$20000, "&lt;=90")</f>
        <v>0</v>
      </c>
      <c r="N780">
        <f>SUMIFS(รายงานลูกหนี้!$G$2:$G$20000, รายงานลูกหนี้!$A$2:$A$20000, $A780, รายงานลูกหนี้!$K$2:$K$20000, "&gt;90")</f>
        <v>0</v>
      </c>
      <c r="O780">
        <f t="shared" si="63"/>
        <v>3220</v>
      </c>
      <c r="P780" s="17">
        <f t="shared" si="64"/>
        <v>0</v>
      </c>
    </row>
    <row r="781" spans="1:16" x14ac:dyDescent="0.2">
      <c r="A781" t="str">
        <v>edc57a1bed81776fbff7f00e14d9c525bf5093e786dd805c052d6242bfafac35</v>
      </c>
      <c r="B781">
        <f>COUNTIF(รายงานลูกหนี้!$A:$A,A781)</f>
        <v>1</v>
      </c>
      <c r="C781">
        <f>COUNTIFS(รายงานลูกหนี้!$A:$A,A781,รายงานลูกหนี้!$K:$K,"&gt;0")</f>
        <v>1</v>
      </c>
      <c r="D781">
        <f>SUMIF(รายงานลูกหนี้!$A:$A,A781,รายงานลูกหนี้!$K:$K)</f>
        <v>1</v>
      </c>
      <c r="E781">
        <f>_xlfn.MAXIFS(รายงานลูกหนี้!$K:$K,รายงานลูกหนี้!$A:$A,A781)</f>
        <v>1</v>
      </c>
      <c r="F781" s="17">
        <f t="shared" si="60"/>
        <v>1</v>
      </c>
      <c r="G781" t="str">
        <f t="shared" si="61"/>
        <v>ค้างชำระ 1 - 30 วัน</v>
      </c>
      <c r="H781" t="str">
        <f t="shared" si="62"/>
        <v>ลูกหนี้ชั้นดี</v>
      </c>
      <c r="I781" s="17" cm="1">
        <f t="array" ref="I781">_xlfn.IFS(D781=0,0%, D781&lt;=30,25%, D781&lt;=60,50%, D781&lt;=90,75%, D781&gt;90,100%)</f>
        <v>0.25</v>
      </c>
      <c r="J781">
        <f>SUMIFS(รายงานลูกหนี้!$G$2:$G$20000, รายงานลูกหนี้!$A$2:$A$20000, $A781, รายงานลูกหนี้!$K$2:$K$20000, 0)</f>
        <v>0</v>
      </c>
      <c r="K781">
        <f>SUMIFS(รายงานลูกหนี้!$G$2:$G$20000, รายงานลูกหนี้!$A$2:$A$20000, $A781, รายงานลูกหนี้!$K$2:$K$20000, "&gt;=1", รายงานลูกหนี้!$K$2:$K$20000, "&lt;=30")</f>
        <v>2297</v>
      </c>
      <c r="L781">
        <f>SUMIFS(รายงานลูกหนี้!$G$2:$G$20000, รายงานลูกหนี้!$A$2:$A$20000, $A781, รายงานลูกหนี้!$K$2:$K$20000, "&gt;=31", รายงานลูกหนี้!$K$2:$K$20000, "&lt;=60")</f>
        <v>0</v>
      </c>
      <c r="M781">
        <f>SUMIFS(รายงานลูกหนี้!$G$2:$G$20000, รายงานลูกหนี้!$A$2:$A$20000, $A781, รายงานลูกหนี้!$K$2:$K$20000, "&gt;=61", รายงานลูกหนี้!$K$2:$K$20000, "&lt;=90")</f>
        <v>0</v>
      </c>
      <c r="N781">
        <f>SUMIFS(รายงานลูกหนี้!$G$2:$G$20000, รายงานลูกหนี้!$A$2:$A$20000, $A781, รายงานลูกหนี้!$K$2:$K$20000, "&gt;90")</f>
        <v>0</v>
      </c>
      <c r="O781">
        <f t="shared" si="63"/>
        <v>2297</v>
      </c>
      <c r="P781" s="17">
        <f t="shared" si="64"/>
        <v>0.25</v>
      </c>
    </row>
    <row r="782" spans="1:16" x14ac:dyDescent="0.2">
      <c r="A782" t="str">
        <v>6ff11a74979284f44bd0de7a306bd08a0ff953902fa0ad495ca07c8d7a5bc671</v>
      </c>
      <c r="B782">
        <f>COUNTIF(รายงานลูกหนี้!$A:$A,A782)</f>
        <v>2</v>
      </c>
      <c r="C782">
        <f>COUNTIFS(รายงานลูกหนี้!$A:$A,A782,รายงานลูกหนี้!$K:$K,"&gt;0")</f>
        <v>0</v>
      </c>
      <c r="D782">
        <f>SUMIF(รายงานลูกหนี้!$A:$A,A782,รายงานลูกหนี้!$K:$K)</f>
        <v>0</v>
      </c>
      <c r="E782">
        <f>_xlfn.MAXIFS(รายงานลูกหนี้!$K:$K,รายงานลูกหนี้!$A:$A,A782)</f>
        <v>0</v>
      </c>
      <c r="F782" s="17">
        <f t="shared" si="60"/>
        <v>0</v>
      </c>
      <c r="G782" t="str">
        <f t="shared" si="61"/>
        <v>ชำระตรงเวลา</v>
      </c>
      <c r="H782" t="str">
        <f t="shared" si="62"/>
        <v>ลูกหนี้ชั้นดี</v>
      </c>
      <c r="I782" s="17" cm="1">
        <f t="array" ref="I782">_xlfn.IFS(D782=0,0%, D782&lt;=30,25%, D782&lt;=60,50%, D782&lt;=90,75%, D782&gt;90,100%)</f>
        <v>0</v>
      </c>
      <c r="J782">
        <f>SUMIFS(รายงานลูกหนี้!$G$2:$G$20000, รายงานลูกหนี้!$A$2:$A$20000, $A782, รายงานลูกหนี้!$K$2:$K$20000, 0)</f>
        <v>770</v>
      </c>
      <c r="K782">
        <f>SUMIFS(รายงานลูกหนี้!$G$2:$G$20000, รายงานลูกหนี้!$A$2:$A$20000, $A782, รายงานลูกหนี้!$K$2:$K$20000, "&gt;=1", รายงานลูกหนี้!$K$2:$K$20000, "&lt;=30")</f>
        <v>0</v>
      </c>
      <c r="L782">
        <f>SUMIFS(รายงานลูกหนี้!$G$2:$G$20000, รายงานลูกหนี้!$A$2:$A$20000, $A782, รายงานลูกหนี้!$K$2:$K$20000, "&gt;=31", รายงานลูกหนี้!$K$2:$K$20000, "&lt;=60")</f>
        <v>0</v>
      </c>
      <c r="M782">
        <f>SUMIFS(รายงานลูกหนี้!$G$2:$G$20000, รายงานลูกหนี้!$A$2:$A$20000, $A782, รายงานลูกหนี้!$K$2:$K$20000, "&gt;=61", รายงานลูกหนี้!$K$2:$K$20000, "&lt;=90")</f>
        <v>0</v>
      </c>
      <c r="N782">
        <f>SUMIFS(รายงานลูกหนี้!$G$2:$G$20000, รายงานลูกหนี้!$A$2:$A$20000, $A782, รายงานลูกหนี้!$K$2:$K$20000, "&gt;90")</f>
        <v>0</v>
      </c>
      <c r="O782">
        <f t="shared" si="63"/>
        <v>770</v>
      </c>
      <c r="P782" s="17">
        <f t="shared" si="64"/>
        <v>0</v>
      </c>
    </row>
    <row r="783" spans="1:16" x14ac:dyDescent="0.2">
      <c r="A783" t="str">
        <v>338e8aac497d87df06dffc98ba039671f5a6e72a2af94e934352cc8bf1fa8b2a</v>
      </c>
      <c r="B783">
        <f>COUNTIF(รายงานลูกหนี้!$A:$A,A783)</f>
        <v>10</v>
      </c>
      <c r="C783">
        <f>COUNTIFS(รายงานลูกหนี้!$A:$A,A783,รายงานลูกหนี้!$K:$K,"&gt;0")</f>
        <v>5</v>
      </c>
      <c r="D783">
        <f>SUMIF(รายงานลูกหนี้!$A:$A,A783,รายงานลูกหนี้!$K:$K)</f>
        <v>12</v>
      </c>
      <c r="E783">
        <f>_xlfn.MAXIFS(รายงานลูกหนี้!$K:$K,รายงานลูกหนี้!$A:$A,A783)</f>
        <v>8</v>
      </c>
      <c r="F783" s="17">
        <f t="shared" si="60"/>
        <v>0.5</v>
      </c>
      <c r="G783" t="str">
        <f t="shared" si="61"/>
        <v>ค้างชำระ 1 - 30 วัน</v>
      </c>
      <c r="H783" t="str">
        <f t="shared" si="62"/>
        <v>ลูกหนี้ชั้นดี</v>
      </c>
      <c r="I783" s="17" cm="1">
        <f t="array" ref="I783">_xlfn.IFS(D783=0,0%, D783&lt;=30,25%, D783&lt;=60,50%, D783&lt;=90,75%, D783&gt;90,100%)</f>
        <v>0.25</v>
      </c>
      <c r="J783">
        <f>SUMIFS(รายงานลูกหนี้!$G$2:$G$20000, รายงานลูกหนี้!$A$2:$A$20000, $A783, รายงานลูกหนี้!$K$2:$K$20000, 0)</f>
        <v>14210</v>
      </c>
      <c r="K783">
        <f>SUMIFS(รายงานลูกหนี้!$G$2:$G$20000, รายงานลูกหนี้!$A$2:$A$20000, $A783, รายงานลูกหนี้!$K$2:$K$20000, "&gt;=1", รายงานลูกหนี้!$K$2:$K$20000, "&lt;=30")</f>
        <v>13310</v>
      </c>
      <c r="L783">
        <f>SUMIFS(รายงานลูกหนี้!$G$2:$G$20000, รายงานลูกหนี้!$A$2:$A$20000, $A783, รายงานลูกหนี้!$K$2:$K$20000, "&gt;=31", รายงานลูกหนี้!$K$2:$K$20000, "&lt;=60")</f>
        <v>0</v>
      </c>
      <c r="M783">
        <f>SUMIFS(รายงานลูกหนี้!$G$2:$G$20000, รายงานลูกหนี้!$A$2:$A$20000, $A783, รายงานลูกหนี้!$K$2:$K$20000, "&gt;=61", รายงานลูกหนี้!$K$2:$K$20000, "&lt;=90")</f>
        <v>0</v>
      </c>
      <c r="N783">
        <f>SUMIFS(รายงานลูกหนี้!$G$2:$G$20000, รายงานลูกหนี้!$A$2:$A$20000, $A783, รายงานลูกหนี้!$K$2:$K$20000, "&gt;90")</f>
        <v>0</v>
      </c>
      <c r="O783">
        <f t="shared" si="63"/>
        <v>27520</v>
      </c>
      <c r="P783" s="17">
        <f t="shared" si="64"/>
        <v>0.12091206395348837</v>
      </c>
    </row>
    <row r="784" spans="1:16" x14ac:dyDescent="0.2">
      <c r="A784" t="str">
        <v>2c47973192f91609bcaf6f844150b2933605898169b88c7144831639271d2fa5</v>
      </c>
      <c r="B784">
        <f>COUNTIF(รายงานลูกหนี้!$A:$A,A784)</f>
        <v>1</v>
      </c>
      <c r="C784">
        <f>COUNTIFS(รายงานลูกหนี้!$A:$A,A784,รายงานลูกหนี้!$K:$K,"&gt;0")</f>
        <v>0</v>
      </c>
      <c r="D784">
        <f>SUMIF(รายงานลูกหนี้!$A:$A,A784,รายงานลูกหนี้!$K:$K)</f>
        <v>0</v>
      </c>
      <c r="E784">
        <f>_xlfn.MAXIFS(รายงานลูกหนี้!$K:$K,รายงานลูกหนี้!$A:$A,A784)</f>
        <v>0</v>
      </c>
      <c r="F784" s="17">
        <f t="shared" si="60"/>
        <v>0</v>
      </c>
      <c r="G784" t="str">
        <f t="shared" si="61"/>
        <v>ชำระตรงเวลา</v>
      </c>
      <c r="H784" t="str">
        <f t="shared" si="62"/>
        <v>ลูกหนี้ชั้นดี</v>
      </c>
      <c r="I784" s="17" cm="1">
        <f t="array" ref="I784">_xlfn.IFS(D784=0,0%, D784&lt;=30,25%, D784&lt;=60,50%, D784&lt;=90,75%, D784&gt;90,100%)</f>
        <v>0</v>
      </c>
      <c r="J784">
        <f>SUMIFS(รายงานลูกหนี้!$G$2:$G$20000, รายงานลูกหนี้!$A$2:$A$20000, $A784, รายงานลูกหนี้!$K$2:$K$20000, 0)</f>
        <v>14269</v>
      </c>
      <c r="K784">
        <f>SUMIFS(รายงานลูกหนี้!$G$2:$G$20000, รายงานลูกหนี้!$A$2:$A$20000, $A784, รายงานลูกหนี้!$K$2:$K$20000, "&gt;=1", รายงานลูกหนี้!$K$2:$K$20000, "&lt;=30")</f>
        <v>0</v>
      </c>
      <c r="L784">
        <f>SUMIFS(รายงานลูกหนี้!$G$2:$G$20000, รายงานลูกหนี้!$A$2:$A$20000, $A784, รายงานลูกหนี้!$K$2:$K$20000, "&gt;=31", รายงานลูกหนี้!$K$2:$K$20000, "&lt;=60")</f>
        <v>0</v>
      </c>
      <c r="M784">
        <f>SUMIFS(รายงานลูกหนี้!$G$2:$G$20000, รายงานลูกหนี้!$A$2:$A$20000, $A784, รายงานลูกหนี้!$K$2:$K$20000, "&gt;=61", รายงานลูกหนี้!$K$2:$K$20000, "&lt;=90")</f>
        <v>0</v>
      </c>
      <c r="N784">
        <f>SUMIFS(รายงานลูกหนี้!$G$2:$G$20000, รายงานลูกหนี้!$A$2:$A$20000, $A784, รายงานลูกหนี้!$K$2:$K$20000, "&gt;90")</f>
        <v>0</v>
      </c>
      <c r="O784">
        <f t="shared" si="63"/>
        <v>14269</v>
      </c>
      <c r="P784" s="17">
        <f t="shared" si="64"/>
        <v>0</v>
      </c>
    </row>
    <row r="785" spans="1:16" x14ac:dyDescent="0.2">
      <c r="A785" t="str">
        <v>6a9ab5e11cd604d54da4004408d496fcf468c65869e6b2d75ed088150f7c4392</v>
      </c>
      <c r="B785">
        <f>COUNTIF(รายงานลูกหนี้!$A:$A,A785)</f>
        <v>2</v>
      </c>
      <c r="C785">
        <f>COUNTIFS(รายงานลูกหนี้!$A:$A,A785,รายงานลูกหนี้!$K:$K,"&gt;0")</f>
        <v>0</v>
      </c>
      <c r="D785">
        <f>SUMIF(รายงานลูกหนี้!$A:$A,A785,รายงานลูกหนี้!$K:$K)</f>
        <v>0</v>
      </c>
      <c r="E785">
        <f>_xlfn.MAXIFS(รายงานลูกหนี้!$K:$K,รายงานลูกหนี้!$A:$A,A785)</f>
        <v>0</v>
      </c>
      <c r="F785" s="17">
        <f t="shared" si="60"/>
        <v>0</v>
      </c>
      <c r="G785" t="str">
        <f t="shared" si="61"/>
        <v>ชำระตรงเวลา</v>
      </c>
      <c r="H785" t="str">
        <f t="shared" si="62"/>
        <v>ลูกหนี้ชั้นดี</v>
      </c>
      <c r="I785" s="17" cm="1">
        <f t="array" ref="I785">_xlfn.IFS(D785=0,0%, D785&lt;=30,25%, D785&lt;=60,50%, D785&lt;=90,75%, D785&gt;90,100%)</f>
        <v>0</v>
      </c>
      <c r="J785">
        <f>SUMIFS(รายงานลูกหนี้!$G$2:$G$20000, รายงานลูกหนี้!$A$2:$A$20000, $A785, รายงานลูกหนี้!$K$2:$K$20000, 0)</f>
        <v>2750</v>
      </c>
      <c r="K785">
        <f>SUMIFS(รายงานลูกหนี้!$G$2:$G$20000, รายงานลูกหนี้!$A$2:$A$20000, $A785, รายงานลูกหนี้!$K$2:$K$20000, "&gt;=1", รายงานลูกหนี้!$K$2:$K$20000, "&lt;=30")</f>
        <v>0</v>
      </c>
      <c r="L785">
        <f>SUMIFS(รายงานลูกหนี้!$G$2:$G$20000, รายงานลูกหนี้!$A$2:$A$20000, $A785, รายงานลูกหนี้!$K$2:$K$20000, "&gt;=31", รายงานลูกหนี้!$K$2:$K$20000, "&lt;=60")</f>
        <v>0</v>
      </c>
      <c r="M785">
        <f>SUMIFS(รายงานลูกหนี้!$G$2:$G$20000, รายงานลูกหนี้!$A$2:$A$20000, $A785, รายงานลูกหนี้!$K$2:$K$20000, "&gt;=61", รายงานลูกหนี้!$K$2:$K$20000, "&lt;=90")</f>
        <v>0</v>
      </c>
      <c r="N785">
        <f>SUMIFS(รายงานลูกหนี้!$G$2:$G$20000, รายงานลูกหนี้!$A$2:$A$20000, $A785, รายงานลูกหนี้!$K$2:$K$20000, "&gt;90")</f>
        <v>0</v>
      </c>
      <c r="O785">
        <f t="shared" si="63"/>
        <v>2750</v>
      </c>
      <c r="P785" s="17">
        <f t="shared" si="64"/>
        <v>0</v>
      </c>
    </row>
    <row r="786" spans="1:16" x14ac:dyDescent="0.2">
      <c r="A786" t="str">
        <v>b1bf71d2ae6767dd61a285c4bf2eb6720053a257e26dd009e369e8ba04497a1b</v>
      </c>
      <c r="B786">
        <f>COUNTIF(รายงานลูกหนี้!$A:$A,A786)</f>
        <v>4</v>
      </c>
      <c r="C786">
        <f>COUNTIFS(รายงานลูกหนี้!$A:$A,A786,รายงานลูกหนี้!$K:$K,"&gt;0")</f>
        <v>0</v>
      </c>
      <c r="D786">
        <f>SUMIF(รายงานลูกหนี้!$A:$A,A786,รายงานลูกหนี้!$K:$K)</f>
        <v>0</v>
      </c>
      <c r="E786">
        <f>_xlfn.MAXIFS(รายงานลูกหนี้!$K:$K,รายงานลูกหนี้!$A:$A,A786)</f>
        <v>0</v>
      </c>
      <c r="F786" s="17">
        <f t="shared" si="60"/>
        <v>0</v>
      </c>
      <c r="G786" t="str">
        <f t="shared" si="61"/>
        <v>ชำระตรงเวลา</v>
      </c>
      <c r="H786" t="str">
        <f t="shared" si="62"/>
        <v>ลูกหนี้ชั้นดี</v>
      </c>
      <c r="I786" s="17" cm="1">
        <f t="array" ref="I786">_xlfn.IFS(D786=0,0%, D786&lt;=30,25%, D786&lt;=60,50%, D786&lt;=90,75%, D786&gt;90,100%)</f>
        <v>0</v>
      </c>
      <c r="J786">
        <f>SUMIFS(รายงานลูกหนี้!$G$2:$G$20000, รายงานลูกหนี้!$A$2:$A$20000, $A786, รายงานลูกหนี้!$K$2:$K$20000, 0)</f>
        <v>43218</v>
      </c>
      <c r="K786">
        <f>SUMIFS(รายงานลูกหนี้!$G$2:$G$20000, รายงานลูกหนี้!$A$2:$A$20000, $A786, รายงานลูกหนี้!$K$2:$K$20000, "&gt;=1", รายงานลูกหนี้!$K$2:$K$20000, "&lt;=30")</f>
        <v>0</v>
      </c>
      <c r="L786">
        <f>SUMIFS(รายงานลูกหนี้!$G$2:$G$20000, รายงานลูกหนี้!$A$2:$A$20000, $A786, รายงานลูกหนี้!$K$2:$K$20000, "&gt;=31", รายงานลูกหนี้!$K$2:$K$20000, "&lt;=60")</f>
        <v>0</v>
      </c>
      <c r="M786">
        <f>SUMIFS(รายงานลูกหนี้!$G$2:$G$20000, รายงานลูกหนี้!$A$2:$A$20000, $A786, รายงานลูกหนี้!$K$2:$K$20000, "&gt;=61", รายงานลูกหนี้!$K$2:$K$20000, "&lt;=90")</f>
        <v>0</v>
      </c>
      <c r="N786">
        <f>SUMIFS(รายงานลูกหนี้!$G$2:$G$20000, รายงานลูกหนี้!$A$2:$A$20000, $A786, รายงานลูกหนี้!$K$2:$K$20000, "&gt;90")</f>
        <v>0</v>
      </c>
      <c r="O786">
        <f t="shared" si="63"/>
        <v>43218</v>
      </c>
      <c r="P786" s="17">
        <f t="shared" si="64"/>
        <v>0</v>
      </c>
    </row>
    <row r="787" spans="1:16" x14ac:dyDescent="0.2">
      <c r="A787" t="str">
        <v>b21b6307e2d9d76999b36a74ee8b0531a668f625b98d8f59270f153daac9c4dd</v>
      </c>
      <c r="B787">
        <f>COUNTIF(รายงานลูกหนี้!$A:$A,A787)</f>
        <v>3</v>
      </c>
      <c r="C787">
        <f>COUNTIFS(รายงานลูกหนี้!$A:$A,A787,รายงานลูกหนี้!$K:$K,"&gt;0")</f>
        <v>0</v>
      </c>
      <c r="D787">
        <f>SUMIF(รายงานลูกหนี้!$A:$A,A787,รายงานลูกหนี้!$K:$K)</f>
        <v>0</v>
      </c>
      <c r="E787">
        <f>_xlfn.MAXIFS(รายงานลูกหนี้!$K:$K,รายงานลูกหนี้!$A:$A,A787)</f>
        <v>0</v>
      </c>
      <c r="F787" s="17">
        <f t="shared" si="60"/>
        <v>0</v>
      </c>
      <c r="G787" t="str">
        <f t="shared" si="61"/>
        <v>ชำระตรงเวลา</v>
      </c>
      <c r="H787" t="str">
        <f t="shared" si="62"/>
        <v>ลูกหนี้ชั้นดี</v>
      </c>
      <c r="I787" s="17" cm="1">
        <f t="array" ref="I787">_xlfn.IFS(D787=0,0%, D787&lt;=30,25%, D787&lt;=60,50%, D787&lt;=90,75%, D787&gt;90,100%)</f>
        <v>0</v>
      </c>
      <c r="J787">
        <f>SUMIFS(รายงานลูกหนี้!$G$2:$G$20000, รายงานลูกหนี้!$A$2:$A$20000, $A787, รายงานลูกหนี้!$K$2:$K$20000, 0)</f>
        <v>22950</v>
      </c>
      <c r="K787">
        <f>SUMIFS(รายงานลูกหนี้!$G$2:$G$20000, รายงานลูกหนี้!$A$2:$A$20000, $A787, รายงานลูกหนี้!$K$2:$K$20000, "&gt;=1", รายงานลูกหนี้!$K$2:$K$20000, "&lt;=30")</f>
        <v>0</v>
      </c>
      <c r="L787">
        <f>SUMIFS(รายงานลูกหนี้!$G$2:$G$20000, รายงานลูกหนี้!$A$2:$A$20000, $A787, รายงานลูกหนี้!$K$2:$K$20000, "&gt;=31", รายงานลูกหนี้!$K$2:$K$20000, "&lt;=60")</f>
        <v>0</v>
      </c>
      <c r="M787">
        <f>SUMIFS(รายงานลูกหนี้!$G$2:$G$20000, รายงานลูกหนี้!$A$2:$A$20000, $A787, รายงานลูกหนี้!$K$2:$K$20000, "&gt;=61", รายงานลูกหนี้!$K$2:$K$20000, "&lt;=90")</f>
        <v>0</v>
      </c>
      <c r="N787">
        <f>SUMIFS(รายงานลูกหนี้!$G$2:$G$20000, รายงานลูกหนี้!$A$2:$A$20000, $A787, รายงานลูกหนี้!$K$2:$K$20000, "&gt;90")</f>
        <v>0</v>
      </c>
      <c r="O787">
        <f t="shared" si="63"/>
        <v>22950</v>
      </c>
      <c r="P787" s="17">
        <f t="shared" si="64"/>
        <v>0</v>
      </c>
    </row>
    <row r="788" spans="1:16" x14ac:dyDescent="0.2">
      <c r="A788" t="str">
        <v>5fe156091960bdd260b237cf181b055befe6fafd31d60cdc0dd129b4c69853c8</v>
      </c>
      <c r="B788">
        <f>COUNTIF(รายงานลูกหนี้!$A:$A,A788)</f>
        <v>10</v>
      </c>
      <c r="C788">
        <f>COUNTIFS(รายงานลูกหนี้!$A:$A,A788,รายงานลูกหนี้!$K:$K,"&gt;0")</f>
        <v>0</v>
      </c>
      <c r="D788">
        <f>SUMIF(รายงานลูกหนี้!$A:$A,A788,รายงานลูกหนี้!$K:$K)</f>
        <v>0</v>
      </c>
      <c r="E788">
        <f>_xlfn.MAXIFS(รายงานลูกหนี้!$K:$K,รายงานลูกหนี้!$A:$A,A788)</f>
        <v>0</v>
      </c>
      <c r="F788" s="17">
        <f t="shared" si="60"/>
        <v>0</v>
      </c>
      <c r="G788" t="str">
        <f t="shared" si="61"/>
        <v>ชำระตรงเวลา</v>
      </c>
      <c r="H788" t="str">
        <f t="shared" si="62"/>
        <v>ลูกหนี้ชั้นดี</v>
      </c>
      <c r="I788" s="17" cm="1">
        <f t="array" ref="I788">_xlfn.IFS(D788=0,0%, D788&lt;=30,25%, D788&lt;=60,50%, D788&lt;=90,75%, D788&gt;90,100%)</f>
        <v>0</v>
      </c>
      <c r="J788">
        <f>SUMIFS(รายงานลูกหนี้!$G$2:$G$20000, รายงานลูกหนี้!$A$2:$A$20000, $A788, รายงานลูกหนี้!$K$2:$K$20000, 0)</f>
        <v>23873</v>
      </c>
      <c r="K788">
        <f>SUMIFS(รายงานลูกหนี้!$G$2:$G$20000, รายงานลูกหนี้!$A$2:$A$20000, $A788, รายงานลูกหนี้!$K$2:$K$20000, "&gt;=1", รายงานลูกหนี้!$K$2:$K$20000, "&lt;=30")</f>
        <v>0</v>
      </c>
      <c r="L788">
        <f>SUMIFS(รายงานลูกหนี้!$G$2:$G$20000, รายงานลูกหนี้!$A$2:$A$20000, $A788, รายงานลูกหนี้!$K$2:$K$20000, "&gt;=31", รายงานลูกหนี้!$K$2:$K$20000, "&lt;=60")</f>
        <v>0</v>
      </c>
      <c r="M788">
        <f>SUMIFS(รายงานลูกหนี้!$G$2:$G$20000, รายงานลูกหนี้!$A$2:$A$20000, $A788, รายงานลูกหนี้!$K$2:$K$20000, "&gt;=61", รายงานลูกหนี้!$K$2:$K$20000, "&lt;=90")</f>
        <v>0</v>
      </c>
      <c r="N788">
        <f>SUMIFS(รายงานลูกหนี้!$G$2:$G$20000, รายงานลูกหนี้!$A$2:$A$20000, $A788, รายงานลูกหนี้!$K$2:$K$20000, "&gt;90")</f>
        <v>0</v>
      </c>
      <c r="O788">
        <f t="shared" si="63"/>
        <v>23873</v>
      </c>
      <c r="P788" s="17">
        <f t="shared" si="64"/>
        <v>0</v>
      </c>
    </row>
    <row r="789" spans="1:16" x14ac:dyDescent="0.2">
      <c r="A789" t="str">
        <v>7221775cf1380bdd59e54c826b3dc2f9303d2ba54c1d0b6c0d9b8170e2b606b5</v>
      </c>
      <c r="B789">
        <f>COUNTIF(รายงานลูกหนี้!$A:$A,A789)</f>
        <v>1</v>
      </c>
      <c r="C789">
        <f>COUNTIFS(รายงานลูกหนี้!$A:$A,A789,รายงานลูกหนี้!$K:$K,"&gt;0")</f>
        <v>1</v>
      </c>
      <c r="D789">
        <f>SUMIF(รายงานลูกหนี้!$A:$A,A789,รายงานลูกหนี้!$K:$K)</f>
        <v>4</v>
      </c>
      <c r="E789">
        <f>_xlfn.MAXIFS(รายงานลูกหนี้!$K:$K,รายงานลูกหนี้!$A:$A,A789)</f>
        <v>4</v>
      </c>
      <c r="F789" s="17">
        <f t="shared" si="60"/>
        <v>1</v>
      </c>
      <c r="G789" t="str">
        <f t="shared" si="61"/>
        <v>ค้างชำระ 1 - 30 วัน</v>
      </c>
      <c r="H789" t="str">
        <f t="shared" si="62"/>
        <v>ลูกหนี้ชั้นดี</v>
      </c>
      <c r="I789" s="17" cm="1">
        <f t="array" ref="I789">_xlfn.IFS(D789=0,0%, D789&lt;=30,25%, D789&lt;=60,50%, D789&lt;=90,75%, D789&gt;90,100%)</f>
        <v>0.25</v>
      </c>
      <c r="J789">
        <f>SUMIFS(รายงานลูกหนี้!$G$2:$G$20000, รายงานลูกหนี้!$A$2:$A$20000, $A789, รายงานลูกหนี้!$K$2:$K$20000, 0)</f>
        <v>0</v>
      </c>
      <c r="K789">
        <f>SUMIFS(รายงานลูกหนี้!$G$2:$G$20000, รายงานลูกหนี้!$A$2:$A$20000, $A789, รายงานลูกหนี้!$K$2:$K$20000, "&gt;=1", รายงานลูกหนี้!$K$2:$K$20000, "&lt;=30")</f>
        <v>980</v>
      </c>
      <c r="L789">
        <f>SUMIFS(รายงานลูกหนี้!$G$2:$G$20000, รายงานลูกหนี้!$A$2:$A$20000, $A789, รายงานลูกหนี้!$K$2:$K$20000, "&gt;=31", รายงานลูกหนี้!$K$2:$K$20000, "&lt;=60")</f>
        <v>0</v>
      </c>
      <c r="M789">
        <f>SUMIFS(รายงานลูกหนี้!$G$2:$G$20000, รายงานลูกหนี้!$A$2:$A$20000, $A789, รายงานลูกหนี้!$K$2:$K$20000, "&gt;=61", รายงานลูกหนี้!$K$2:$K$20000, "&lt;=90")</f>
        <v>0</v>
      </c>
      <c r="N789">
        <f>SUMIFS(รายงานลูกหนี้!$G$2:$G$20000, รายงานลูกหนี้!$A$2:$A$20000, $A789, รายงานลูกหนี้!$K$2:$K$20000, "&gt;90")</f>
        <v>0</v>
      </c>
      <c r="O789">
        <f t="shared" si="63"/>
        <v>980</v>
      </c>
      <c r="P789" s="17">
        <f t="shared" si="64"/>
        <v>0.25</v>
      </c>
    </row>
    <row r="790" spans="1:16" x14ac:dyDescent="0.2">
      <c r="A790" t="str">
        <v>7ba805b8833820b6cf3134cf859152ae9937398cba64216a911226cec9ff5182</v>
      </c>
      <c r="B790">
        <f>COUNTIF(รายงานลูกหนี้!$A:$A,A790)</f>
        <v>1</v>
      </c>
      <c r="C790">
        <f>COUNTIFS(รายงานลูกหนี้!$A:$A,A790,รายงานลูกหนี้!$K:$K,"&gt;0")</f>
        <v>1</v>
      </c>
      <c r="D790">
        <f>SUMIF(รายงานลูกหนี้!$A:$A,A790,รายงานลูกหนี้!$K:$K)</f>
        <v>9</v>
      </c>
      <c r="E790">
        <f>_xlfn.MAXIFS(รายงานลูกหนี้!$K:$K,รายงานลูกหนี้!$A:$A,A790)</f>
        <v>9</v>
      </c>
      <c r="F790" s="17">
        <f t="shared" si="60"/>
        <v>1</v>
      </c>
      <c r="G790" t="str">
        <f t="shared" si="61"/>
        <v>ค้างชำระ 1 - 30 วัน</v>
      </c>
      <c r="H790" t="str">
        <f t="shared" si="62"/>
        <v>ลูกหนี้ชั้นดี</v>
      </c>
      <c r="I790" s="17" cm="1">
        <f t="array" ref="I790">_xlfn.IFS(D790=0,0%, D790&lt;=30,25%, D790&lt;=60,50%, D790&lt;=90,75%, D790&gt;90,100%)</f>
        <v>0.25</v>
      </c>
      <c r="J790">
        <f>SUMIFS(รายงานลูกหนี้!$G$2:$G$20000, รายงานลูกหนี้!$A$2:$A$20000, $A790, รายงานลูกหนี้!$K$2:$K$20000, 0)</f>
        <v>0</v>
      </c>
      <c r="K790">
        <f>SUMIFS(รายงานลูกหนี้!$G$2:$G$20000, รายงานลูกหนี้!$A$2:$A$20000, $A790, รายงานลูกหนี้!$K$2:$K$20000, "&gt;=1", รายงานลูกหนี้!$K$2:$K$20000, "&lt;=30")</f>
        <v>4202</v>
      </c>
      <c r="L790">
        <f>SUMIFS(รายงานลูกหนี้!$G$2:$G$20000, รายงานลูกหนี้!$A$2:$A$20000, $A790, รายงานลูกหนี้!$K$2:$K$20000, "&gt;=31", รายงานลูกหนี้!$K$2:$K$20000, "&lt;=60")</f>
        <v>0</v>
      </c>
      <c r="M790">
        <f>SUMIFS(รายงานลูกหนี้!$G$2:$G$20000, รายงานลูกหนี้!$A$2:$A$20000, $A790, รายงานลูกหนี้!$K$2:$K$20000, "&gt;=61", รายงานลูกหนี้!$K$2:$K$20000, "&lt;=90")</f>
        <v>0</v>
      </c>
      <c r="N790">
        <f>SUMIFS(รายงานลูกหนี้!$G$2:$G$20000, รายงานลูกหนี้!$A$2:$A$20000, $A790, รายงานลูกหนี้!$K$2:$K$20000, "&gt;90")</f>
        <v>0</v>
      </c>
      <c r="O790">
        <f t="shared" si="63"/>
        <v>4202</v>
      </c>
      <c r="P790" s="17">
        <f t="shared" si="64"/>
        <v>0.25</v>
      </c>
    </row>
    <row r="791" spans="1:16" x14ac:dyDescent="0.2">
      <c r="A791" t="str">
        <v>806c4423533111b44f2be13e6a09d42f5fd105c285f0dfce7e6184dace7885d2</v>
      </c>
      <c r="B791">
        <f>COUNTIF(รายงานลูกหนี้!$A:$A,A791)</f>
        <v>5</v>
      </c>
      <c r="C791">
        <f>COUNTIFS(รายงานลูกหนี้!$A:$A,A791,รายงานลูกหนี้!$K:$K,"&gt;0")</f>
        <v>2</v>
      </c>
      <c r="D791">
        <f>SUMIF(รายงานลูกหนี้!$A:$A,A791,รายงานลูกหนี้!$K:$K)</f>
        <v>8</v>
      </c>
      <c r="E791">
        <f>_xlfn.MAXIFS(รายงานลูกหนี้!$K:$K,รายงานลูกหนี้!$A:$A,A791)</f>
        <v>5</v>
      </c>
      <c r="F791" s="17">
        <f t="shared" si="60"/>
        <v>0.4</v>
      </c>
      <c r="G791" t="str">
        <f t="shared" si="61"/>
        <v>ค้างชำระ 1 - 30 วัน</v>
      </c>
      <c r="H791" t="str">
        <f t="shared" si="62"/>
        <v>ลูกหนี้ชั้นดี</v>
      </c>
      <c r="I791" s="17" cm="1">
        <f t="array" ref="I791">_xlfn.IFS(D791=0,0%, D791&lt;=30,25%, D791&lt;=60,50%, D791&lt;=90,75%, D791&gt;90,100%)</f>
        <v>0.25</v>
      </c>
      <c r="J791">
        <f>SUMIFS(รายงานลูกหนี้!$G$2:$G$20000, รายงานลูกหนี้!$A$2:$A$20000, $A791, รายงานลูกหนี้!$K$2:$K$20000, 0)</f>
        <v>10635</v>
      </c>
      <c r="K791">
        <f>SUMIFS(รายงานลูกหนี้!$G$2:$G$20000, รายงานลูกหนี้!$A$2:$A$20000, $A791, รายงานลูกหนี้!$K$2:$K$20000, "&gt;=1", รายงานลูกหนี้!$K$2:$K$20000, "&lt;=30")</f>
        <v>5905</v>
      </c>
      <c r="L791">
        <f>SUMIFS(รายงานลูกหนี้!$G$2:$G$20000, รายงานลูกหนี้!$A$2:$A$20000, $A791, รายงานลูกหนี้!$K$2:$K$20000, "&gt;=31", รายงานลูกหนี้!$K$2:$K$20000, "&lt;=60")</f>
        <v>0</v>
      </c>
      <c r="M791">
        <f>SUMIFS(รายงานลูกหนี้!$G$2:$G$20000, รายงานลูกหนี้!$A$2:$A$20000, $A791, รายงานลูกหนี้!$K$2:$K$20000, "&gt;=61", รายงานลูกหนี้!$K$2:$K$20000, "&lt;=90")</f>
        <v>0</v>
      </c>
      <c r="N791">
        <f>SUMIFS(รายงานลูกหนี้!$G$2:$G$20000, รายงานลูกหนี้!$A$2:$A$20000, $A791, รายงานลูกหนี้!$K$2:$K$20000, "&gt;90")</f>
        <v>0</v>
      </c>
      <c r="O791">
        <f t="shared" si="63"/>
        <v>16540</v>
      </c>
      <c r="P791" s="17">
        <f t="shared" si="64"/>
        <v>8.925332527206771E-2</v>
      </c>
    </row>
    <row r="792" spans="1:16" x14ac:dyDescent="0.2">
      <c r="A792" t="str">
        <v>fb34ff2b7a71fcd3409fe74596a1a92adf7927490e4fff110518353ea1dcede3</v>
      </c>
      <c r="B792">
        <f>COUNTIF(รายงานลูกหนี้!$A:$A,A792)</f>
        <v>4</v>
      </c>
      <c r="C792">
        <f>COUNTIFS(รายงานลูกหนี้!$A:$A,A792,รายงานลูกหนี้!$K:$K,"&gt;0")</f>
        <v>2</v>
      </c>
      <c r="D792">
        <f>SUMIF(รายงานลูกหนี้!$A:$A,A792,รายงานลูกหนี้!$K:$K)</f>
        <v>11</v>
      </c>
      <c r="E792">
        <f>_xlfn.MAXIFS(รายงานลูกหนี้!$K:$K,รายงานลูกหนี้!$A:$A,A792)</f>
        <v>9</v>
      </c>
      <c r="F792" s="17">
        <f t="shared" si="60"/>
        <v>0.5</v>
      </c>
      <c r="G792" t="str">
        <f t="shared" si="61"/>
        <v>ค้างชำระ 1 - 30 วัน</v>
      </c>
      <c r="H792" t="str">
        <f t="shared" si="62"/>
        <v>ลูกหนี้ชั้นดี</v>
      </c>
      <c r="I792" s="17" cm="1">
        <f t="array" ref="I792">_xlfn.IFS(D792=0,0%, D792&lt;=30,25%, D792&lt;=60,50%, D792&lt;=90,75%, D792&gt;90,100%)</f>
        <v>0.25</v>
      </c>
      <c r="J792">
        <f>SUMIFS(รายงานลูกหนี้!$G$2:$G$20000, รายงานลูกหนี้!$A$2:$A$20000, $A792, รายงานลูกหนี้!$K$2:$K$20000, 0)</f>
        <v>4050</v>
      </c>
      <c r="K792">
        <f>SUMIFS(รายงานลูกหนี้!$G$2:$G$20000, รายงานลูกหนี้!$A$2:$A$20000, $A792, รายงานลูกหนี้!$K$2:$K$20000, "&gt;=1", รายงานลูกหนี้!$K$2:$K$20000, "&lt;=30")</f>
        <v>36577</v>
      </c>
      <c r="L792">
        <f>SUMIFS(รายงานลูกหนี้!$G$2:$G$20000, รายงานลูกหนี้!$A$2:$A$20000, $A792, รายงานลูกหนี้!$K$2:$K$20000, "&gt;=31", รายงานลูกหนี้!$K$2:$K$20000, "&lt;=60")</f>
        <v>0</v>
      </c>
      <c r="M792">
        <f>SUMIFS(รายงานลูกหนี้!$G$2:$G$20000, รายงานลูกหนี้!$A$2:$A$20000, $A792, รายงานลูกหนี้!$K$2:$K$20000, "&gt;=61", รายงานลูกหนี้!$K$2:$K$20000, "&lt;=90")</f>
        <v>0</v>
      </c>
      <c r="N792">
        <f>SUMIFS(รายงานลูกหนี้!$G$2:$G$20000, รายงานลูกหนี้!$A$2:$A$20000, $A792, รายงานลูกหนี้!$K$2:$K$20000, "&gt;90")</f>
        <v>0</v>
      </c>
      <c r="O792">
        <f t="shared" si="63"/>
        <v>40627</v>
      </c>
      <c r="P792" s="17">
        <f t="shared" si="64"/>
        <v>0.22507814999876929</v>
      </c>
    </row>
    <row r="793" spans="1:16" x14ac:dyDescent="0.2">
      <c r="A793" t="str">
        <v>98155de0bf00ca7c66c67e6f54199df3ae9b5239387e8bdb49f8d8d008449b97</v>
      </c>
      <c r="B793">
        <f>COUNTIF(รายงานลูกหนี้!$A:$A,A793)</f>
        <v>1</v>
      </c>
      <c r="C793">
        <f>COUNTIFS(รายงานลูกหนี้!$A:$A,A793,รายงานลูกหนี้!$K:$K,"&gt;0")</f>
        <v>0</v>
      </c>
      <c r="D793">
        <f>SUMIF(รายงานลูกหนี้!$A:$A,A793,รายงานลูกหนี้!$K:$K)</f>
        <v>0</v>
      </c>
      <c r="E793">
        <f>_xlfn.MAXIFS(รายงานลูกหนี้!$K:$K,รายงานลูกหนี้!$A:$A,A793)</f>
        <v>0</v>
      </c>
      <c r="F793" s="17">
        <f t="shared" si="60"/>
        <v>0</v>
      </c>
      <c r="G793" t="str">
        <f t="shared" si="61"/>
        <v>ชำระตรงเวลา</v>
      </c>
      <c r="H793" t="str">
        <f t="shared" si="62"/>
        <v>ลูกหนี้ชั้นดี</v>
      </c>
      <c r="I793" s="17" cm="1">
        <f t="array" ref="I793">_xlfn.IFS(D793=0,0%, D793&lt;=30,25%, D793&lt;=60,50%, D793&lt;=90,75%, D793&gt;90,100%)</f>
        <v>0</v>
      </c>
      <c r="J793">
        <f>SUMIFS(รายงานลูกหนี้!$G$2:$G$20000, รายงานลูกหนี้!$A$2:$A$20000, $A793, รายงานลูกหนี้!$K$2:$K$20000, 0)</f>
        <v>3525</v>
      </c>
      <c r="K793">
        <f>SUMIFS(รายงานลูกหนี้!$G$2:$G$20000, รายงานลูกหนี้!$A$2:$A$20000, $A793, รายงานลูกหนี้!$K$2:$K$20000, "&gt;=1", รายงานลูกหนี้!$K$2:$K$20000, "&lt;=30")</f>
        <v>0</v>
      </c>
      <c r="L793">
        <f>SUMIFS(รายงานลูกหนี้!$G$2:$G$20000, รายงานลูกหนี้!$A$2:$A$20000, $A793, รายงานลูกหนี้!$K$2:$K$20000, "&gt;=31", รายงานลูกหนี้!$K$2:$K$20000, "&lt;=60")</f>
        <v>0</v>
      </c>
      <c r="M793">
        <f>SUMIFS(รายงานลูกหนี้!$G$2:$G$20000, รายงานลูกหนี้!$A$2:$A$20000, $A793, รายงานลูกหนี้!$K$2:$K$20000, "&gt;=61", รายงานลูกหนี้!$K$2:$K$20000, "&lt;=90")</f>
        <v>0</v>
      </c>
      <c r="N793">
        <f>SUMIFS(รายงานลูกหนี้!$G$2:$G$20000, รายงานลูกหนี้!$A$2:$A$20000, $A793, รายงานลูกหนี้!$K$2:$K$20000, "&gt;90")</f>
        <v>0</v>
      </c>
      <c r="O793">
        <f t="shared" si="63"/>
        <v>3525</v>
      </c>
      <c r="P793" s="17">
        <f t="shared" si="64"/>
        <v>0</v>
      </c>
    </row>
    <row r="794" spans="1:16" x14ac:dyDescent="0.2">
      <c r="A794" t="str">
        <v>3349dea521145eb0918bbe26fa790985d7e470758f84e5a9735b827d2dccc727</v>
      </c>
      <c r="B794">
        <f>COUNTIF(รายงานลูกหนี้!$A:$A,A794)</f>
        <v>5</v>
      </c>
      <c r="C794">
        <f>COUNTIFS(รายงานลูกหนี้!$A:$A,A794,รายงานลูกหนี้!$K:$K,"&gt;0")</f>
        <v>0</v>
      </c>
      <c r="D794">
        <f>SUMIF(รายงานลูกหนี้!$A:$A,A794,รายงานลูกหนี้!$K:$K)</f>
        <v>0</v>
      </c>
      <c r="E794">
        <f>_xlfn.MAXIFS(รายงานลูกหนี้!$K:$K,รายงานลูกหนี้!$A:$A,A794)</f>
        <v>0</v>
      </c>
      <c r="F794" s="17">
        <f t="shared" si="60"/>
        <v>0</v>
      </c>
      <c r="G794" t="str">
        <f t="shared" si="61"/>
        <v>ชำระตรงเวลา</v>
      </c>
      <c r="H794" t="str">
        <f t="shared" si="62"/>
        <v>ลูกหนี้ชั้นดี</v>
      </c>
      <c r="I794" s="17" cm="1">
        <f t="array" ref="I794">_xlfn.IFS(D794=0,0%, D794&lt;=30,25%, D794&lt;=60,50%, D794&lt;=90,75%, D794&gt;90,100%)</f>
        <v>0</v>
      </c>
      <c r="J794">
        <f>SUMIFS(รายงานลูกหนี้!$G$2:$G$20000, รายงานลูกหนี้!$A$2:$A$20000, $A794, รายงานลูกหนี้!$K$2:$K$20000, 0)</f>
        <v>44800</v>
      </c>
      <c r="K794">
        <f>SUMIFS(รายงานลูกหนี้!$G$2:$G$20000, รายงานลูกหนี้!$A$2:$A$20000, $A794, รายงานลูกหนี้!$K$2:$K$20000, "&gt;=1", รายงานลูกหนี้!$K$2:$K$20000, "&lt;=30")</f>
        <v>0</v>
      </c>
      <c r="L794">
        <f>SUMIFS(รายงานลูกหนี้!$G$2:$G$20000, รายงานลูกหนี้!$A$2:$A$20000, $A794, รายงานลูกหนี้!$K$2:$K$20000, "&gt;=31", รายงานลูกหนี้!$K$2:$K$20000, "&lt;=60")</f>
        <v>0</v>
      </c>
      <c r="M794">
        <f>SUMIFS(รายงานลูกหนี้!$G$2:$G$20000, รายงานลูกหนี้!$A$2:$A$20000, $A794, รายงานลูกหนี้!$K$2:$K$20000, "&gt;=61", รายงานลูกหนี้!$K$2:$K$20000, "&lt;=90")</f>
        <v>0</v>
      </c>
      <c r="N794">
        <f>SUMIFS(รายงานลูกหนี้!$G$2:$G$20000, รายงานลูกหนี้!$A$2:$A$20000, $A794, รายงานลูกหนี้!$K$2:$K$20000, "&gt;90")</f>
        <v>0</v>
      </c>
      <c r="O794">
        <f t="shared" si="63"/>
        <v>44800</v>
      </c>
      <c r="P794" s="17">
        <f t="shared" si="64"/>
        <v>0</v>
      </c>
    </row>
    <row r="795" spans="1:16" x14ac:dyDescent="0.2">
      <c r="A795" t="str">
        <v>25b1edcf3daafb6e46ffa3017fab0d8f751b3a47a433f9861435a75e6d092538</v>
      </c>
      <c r="B795">
        <f>COUNTIF(รายงานลูกหนี้!$A:$A,A795)</f>
        <v>1</v>
      </c>
      <c r="C795">
        <f>COUNTIFS(รายงานลูกหนี้!$A:$A,A795,รายงานลูกหนี้!$K:$K,"&gt;0")</f>
        <v>0</v>
      </c>
      <c r="D795">
        <f>SUMIF(รายงานลูกหนี้!$A:$A,A795,รายงานลูกหนี้!$K:$K)</f>
        <v>0</v>
      </c>
      <c r="E795">
        <f>_xlfn.MAXIFS(รายงานลูกหนี้!$K:$K,รายงานลูกหนี้!$A:$A,A795)</f>
        <v>0</v>
      </c>
      <c r="F795" s="17">
        <f t="shared" si="60"/>
        <v>0</v>
      </c>
      <c r="G795" t="str">
        <f t="shared" si="61"/>
        <v>ชำระตรงเวลา</v>
      </c>
      <c r="H795" t="str">
        <f t="shared" si="62"/>
        <v>ลูกหนี้ชั้นดี</v>
      </c>
      <c r="I795" s="17" cm="1">
        <f t="array" ref="I795">_xlfn.IFS(D795=0,0%, D795&lt;=30,25%, D795&lt;=60,50%, D795&lt;=90,75%, D795&gt;90,100%)</f>
        <v>0</v>
      </c>
      <c r="J795">
        <f>SUMIFS(รายงานลูกหนี้!$G$2:$G$20000, รายงานลูกหนี้!$A$2:$A$20000, $A795, รายงานลูกหนี้!$K$2:$K$20000, 0)</f>
        <v>24870</v>
      </c>
      <c r="K795">
        <f>SUMIFS(รายงานลูกหนี้!$G$2:$G$20000, รายงานลูกหนี้!$A$2:$A$20000, $A795, รายงานลูกหนี้!$K$2:$K$20000, "&gt;=1", รายงานลูกหนี้!$K$2:$K$20000, "&lt;=30")</f>
        <v>0</v>
      </c>
      <c r="L795">
        <f>SUMIFS(รายงานลูกหนี้!$G$2:$G$20000, รายงานลูกหนี้!$A$2:$A$20000, $A795, รายงานลูกหนี้!$K$2:$K$20000, "&gt;=31", รายงานลูกหนี้!$K$2:$K$20000, "&lt;=60")</f>
        <v>0</v>
      </c>
      <c r="M795">
        <f>SUMIFS(รายงานลูกหนี้!$G$2:$G$20000, รายงานลูกหนี้!$A$2:$A$20000, $A795, รายงานลูกหนี้!$K$2:$K$20000, "&gt;=61", รายงานลูกหนี้!$K$2:$K$20000, "&lt;=90")</f>
        <v>0</v>
      </c>
      <c r="N795">
        <f>SUMIFS(รายงานลูกหนี้!$G$2:$G$20000, รายงานลูกหนี้!$A$2:$A$20000, $A795, รายงานลูกหนี้!$K$2:$K$20000, "&gt;90")</f>
        <v>0</v>
      </c>
      <c r="O795">
        <f t="shared" si="63"/>
        <v>24870</v>
      </c>
      <c r="P795" s="17">
        <f t="shared" si="64"/>
        <v>0</v>
      </c>
    </row>
    <row r="796" spans="1:16" x14ac:dyDescent="0.2">
      <c r="A796" t="str">
        <v>ac2ba5c39a2838b63bfc632c3cc63b50bfae1c793704750ee600aa5fd5c2b406</v>
      </c>
      <c r="B796">
        <f>COUNTIF(รายงานลูกหนี้!$A:$A,A796)</f>
        <v>2</v>
      </c>
      <c r="C796">
        <f>COUNTIFS(รายงานลูกหนี้!$A:$A,A796,รายงานลูกหนี้!$K:$K,"&gt;0")</f>
        <v>0</v>
      </c>
      <c r="D796">
        <f>SUMIF(รายงานลูกหนี้!$A:$A,A796,รายงานลูกหนี้!$K:$K)</f>
        <v>0</v>
      </c>
      <c r="E796">
        <f>_xlfn.MAXIFS(รายงานลูกหนี้!$K:$K,รายงานลูกหนี้!$A:$A,A796)</f>
        <v>0</v>
      </c>
      <c r="F796" s="17">
        <f t="shared" si="60"/>
        <v>0</v>
      </c>
      <c r="G796" t="str">
        <f t="shared" si="61"/>
        <v>ชำระตรงเวลา</v>
      </c>
      <c r="H796" t="str">
        <f t="shared" si="62"/>
        <v>ลูกหนี้ชั้นดี</v>
      </c>
      <c r="I796" s="17" cm="1">
        <f t="array" ref="I796">_xlfn.IFS(D796=0,0%, D796&lt;=30,25%, D796&lt;=60,50%, D796&lt;=90,75%, D796&gt;90,100%)</f>
        <v>0</v>
      </c>
      <c r="J796">
        <f>SUMIFS(รายงานลูกหนี้!$G$2:$G$20000, รายงานลูกหนี้!$A$2:$A$20000, $A796, รายงานลูกหนี้!$K$2:$K$20000, 0)</f>
        <v>270</v>
      </c>
      <c r="K796">
        <f>SUMIFS(รายงานลูกหนี้!$G$2:$G$20000, รายงานลูกหนี้!$A$2:$A$20000, $A796, รายงานลูกหนี้!$K$2:$K$20000, "&gt;=1", รายงานลูกหนี้!$K$2:$K$20000, "&lt;=30")</f>
        <v>0</v>
      </c>
      <c r="L796">
        <f>SUMIFS(รายงานลูกหนี้!$G$2:$G$20000, รายงานลูกหนี้!$A$2:$A$20000, $A796, รายงานลูกหนี้!$K$2:$K$20000, "&gt;=31", รายงานลูกหนี้!$K$2:$K$20000, "&lt;=60")</f>
        <v>0</v>
      </c>
      <c r="M796">
        <f>SUMIFS(รายงานลูกหนี้!$G$2:$G$20000, รายงานลูกหนี้!$A$2:$A$20000, $A796, รายงานลูกหนี้!$K$2:$K$20000, "&gt;=61", รายงานลูกหนี้!$K$2:$K$20000, "&lt;=90")</f>
        <v>0</v>
      </c>
      <c r="N796">
        <f>SUMIFS(รายงานลูกหนี้!$G$2:$G$20000, รายงานลูกหนี้!$A$2:$A$20000, $A796, รายงานลูกหนี้!$K$2:$K$20000, "&gt;90")</f>
        <v>0</v>
      </c>
      <c r="O796">
        <f t="shared" si="63"/>
        <v>270</v>
      </c>
      <c r="P796" s="17">
        <f t="shared" si="64"/>
        <v>0</v>
      </c>
    </row>
    <row r="797" spans="1:16" x14ac:dyDescent="0.2">
      <c r="A797" t="str">
        <v>aa12ced750ca08c1c391bc373ad114014eae78c13bc6f9e74da3335780704831</v>
      </c>
      <c r="B797">
        <f>COUNTIF(รายงานลูกหนี้!$A:$A,A797)</f>
        <v>4</v>
      </c>
      <c r="C797">
        <f>COUNTIFS(รายงานลูกหนี้!$A:$A,A797,รายงานลูกหนี้!$K:$K,"&gt;0")</f>
        <v>0</v>
      </c>
      <c r="D797">
        <f>SUMIF(รายงานลูกหนี้!$A:$A,A797,รายงานลูกหนี้!$K:$K)</f>
        <v>0</v>
      </c>
      <c r="E797">
        <f>_xlfn.MAXIFS(รายงานลูกหนี้!$K:$K,รายงานลูกหนี้!$A:$A,A797)</f>
        <v>0</v>
      </c>
      <c r="F797" s="17">
        <f t="shared" si="60"/>
        <v>0</v>
      </c>
      <c r="G797" t="str">
        <f t="shared" si="61"/>
        <v>ชำระตรงเวลา</v>
      </c>
      <c r="H797" t="str">
        <f t="shared" si="62"/>
        <v>ลูกหนี้ชั้นดี</v>
      </c>
      <c r="I797" s="17" cm="1">
        <f t="array" ref="I797">_xlfn.IFS(D797=0,0%, D797&lt;=30,25%, D797&lt;=60,50%, D797&lt;=90,75%, D797&gt;90,100%)</f>
        <v>0</v>
      </c>
      <c r="J797">
        <f>SUMIFS(รายงานลูกหนี้!$G$2:$G$20000, รายงานลูกหนี้!$A$2:$A$20000, $A797, รายงานลูกหนี้!$K$2:$K$20000, 0)</f>
        <v>29760</v>
      </c>
      <c r="K797">
        <f>SUMIFS(รายงานลูกหนี้!$G$2:$G$20000, รายงานลูกหนี้!$A$2:$A$20000, $A797, รายงานลูกหนี้!$K$2:$K$20000, "&gt;=1", รายงานลูกหนี้!$K$2:$K$20000, "&lt;=30")</f>
        <v>0</v>
      </c>
      <c r="L797">
        <f>SUMIFS(รายงานลูกหนี้!$G$2:$G$20000, รายงานลูกหนี้!$A$2:$A$20000, $A797, รายงานลูกหนี้!$K$2:$K$20000, "&gt;=31", รายงานลูกหนี้!$K$2:$K$20000, "&lt;=60")</f>
        <v>0</v>
      </c>
      <c r="M797">
        <f>SUMIFS(รายงานลูกหนี้!$G$2:$G$20000, รายงานลูกหนี้!$A$2:$A$20000, $A797, รายงานลูกหนี้!$K$2:$K$20000, "&gt;=61", รายงานลูกหนี้!$K$2:$K$20000, "&lt;=90")</f>
        <v>0</v>
      </c>
      <c r="N797">
        <f>SUMIFS(รายงานลูกหนี้!$G$2:$G$20000, รายงานลูกหนี้!$A$2:$A$20000, $A797, รายงานลูกหนี้!$K$2:$K$20000, "&gt;90")</f>
        <v>0</v>
      </c>
      <c r="O797">
        <f t="shared" si="63"/>
        <v>29760</v>
      </c>
      <c r="P797" s="17">
        <f t="shared" si="64"/>
        <v>0</v>
      </c>
    </row>
    <row r="798" spans="1:16" x14ac:dyDescent="0.2">
      <c r="A798" t="str">
        <v>097b1f00db5580166e1e7457033f54e0ff61babfa5fc5af811e189c05d38e0a2</v>
      </c>
      <c r="B798">
        <f>COUNTIF(รายงานลูกหนี้!$A:$A,A798)</f>
        <v>2</v>
      </c>
      <c r="C798">
        <f>COUNTIFS(รายงานลูกหนี้!$A:$A,A798,รายงานลูกหนี้!$K:$K,"&gt;0")</f>
        <v>0</v>
      </c>
      <c r="D798">
        <f>SUMIF(รายงานลูกหนี้!$A:$A,A798,รายงานลูกหนี้!$K:$K)</f>
        <v>0</v>
      </c>
      <c r="E798">
        <f>_xlfn.MAXIFS(รายงานลูกหนี้!$K:$K,รายงานลูกหนี้!$A:$A,A798)</f>
        <v>0</v>
      </c>
      <c r="F798" s="17">
        <f t="shared" si="60"/>
        <v>0</v>
      </c>
      <c r="G798" t="str">
        <f t="shared" si="61"/>
        <v>ชำระตรงเวลา</v>
      </c>
      <c r="H798" t="str">
        <f t="shared" si="62"/>
        <v>ลูกหนี้ชั้นดี</v>
      </c>
      <c r="I798" s="17" cm="1">
        <f t="array" ref="I798">_xlfn.IFS(D798=0,0%, D798&lt;=30,25%, D798&lt;=60,50%, D798&lt;=90,75%, D798&gt;90,100%)</f>
        <v>0</v>
      </c>
      <c r="J798">
        <f>SUMIFS(รายงานลูกหนี้!$G$2:$G$20000, รายงานลูกหนี้!$A$2:$A$20000, $A798, รายงานลูกหนี้!$K$2:$K$20000, 0)</f>
        <v>600</v>
      </c>
      <c r="K798">
        <f>SUMIFS(รายงานลูกหนี้!$G$2:$G$20000, รายงานลูกหนี้!$A$2:$A$20000, $A798, รายงานลูกหนี้!$K$2:$K$20000, "&gt;=1", รายงานลูกหนี้!$K$2:$K$20000, "&lt;=30")</f>
        <v>0</v>
      </c>
      <c r="L798">
        <f>SUMIFS(รายงานลูกหนี้!$G$2:$G$20000, รายงานลูกหนี้!$A$2:$A$20000, $A798, รายงานลูกหนี้!$K$2:$K$20000, "&gt;=31", รายงานลูกหนี้!$K$2:$K$20000, "&lt;=60")</f>
        <v>0</v>
      </c>
      <c r="M798">
        <f>SUMIFS(รายงานลูกหนี้!$G$2:$G$20000, รายงานลูกหนี้!$A$2:$A$20000, $A798, รายงานลูกหนี้!$K$2:$K$20000, "&gt;=61", รายงานลูกหนี้!$K$2:$K$20000, "&lt;=90")</f>
        <v>0</v>
      </c>
      <c r="N798">
        <f>SUMIFS(รายงานลูกหนี้!$G$2:$G$20000, รายงานลูกหนี้!$A$2:$A$20000, $A798, รายงานลูกหนี้!$K$2:$K$20000, "&gt;90")</f>
        <v>0</v>
      </c>
      <c r="O798">
        <f t="shared" si="63"/>
        <v>600</v>
      </c>
      <c r="P798" s="17">
        <f t="shared" si="64"/>
        <v>0</v>
      </c>
    </row>
    <row r="799" spans="1:16" x14ac:dyDescent="0.2">
      <c r="A799" t="str">
        <v>2133fec0877d3d9d465ff7bce40f5f81badad0d9284eb7ab5b14f8d7418c2aa8</v>
      </c>
      <c r="B799">
        <f>COUNTIF(รายงานลูกหนี้!$A:$A,A799)</f>
        <v>1</v>
      </c>
      <c r="C799">
        <f>COUNTIFS(รายงานลูกหนี้!$A:$A,A799,รายงานลูกหนี้!$K:$K,"&gt;0")</f>
        <v>0</v>
      </c>
      <c r="D799">
        <f>SUMIF(รายงานลูกหนี้!$A:$A,A799,รายงานลูกหนี้!$K:$K)</f>
        <v>0</v>
      </c>
      <c r="E799">
        <f>_xlfn.MAXIFS(รายงานลูกหนี้!$K:$K,รายงานลูกหนี้!$A:$A,A799)</f>
        <v>0</v>
      </c>
      <c r="F799" s="17">
        <f t="shared" si="60"/>
        <v>0</v>
      </c>
      <c r="G799" t="str">
        <f t="shared" si="61"/>
        <v>ชำระตรงเวลา</v>
      </c>
      <c r="H799" t="str">
        <f t="shared" si="62"/>
        <v>ลูกหนี้ชั้นดี</v>
      </c>
      <c r="I799" s="17" cm="1">
        <f t="array" ref="I799">_xlfn.IFS(D799=0,0%, D799&lt;=30,25%, D799&lt;=60,50%, D799&lt;=90,75%, D799&gt;90,100%)</f>
        <v>0</v>
      </c>
      <c r="J799">
        <f>SUMIFS(รายงานลูกหนี้!$G$2:$G$20000, รายงานลูกหนี้!$A$2:$A$20000, $A799, รายงานลูกหนี้!$K$2:$K$20000, 0)</f>
        <v>550</v>
      </c>
      <c r="K799">
        <f>SUMIFS(รายงานลูกหนี้!$G$2:$G$20000, รายงานลูกหนี้!$A$2:$A$20000, $A799, รายงานลูกหนี้!$K$2:$K$20000, "&gt;=1", รายงานลูกหนี้!$K$2:$K$20000, "&lt;=30")</f>
        <v>0</v>
      </c>
      <c r="L799">
        <f>SUMIFS(รายงานลูกหนี้!$G$2:$G$20000, รายงานลูกหนี้!$A$2:$A$20000, $A799, รายงานลูกหนี้!$K$2:$K$20000, "&gt;=31", รายงานลูกหนี้!$K$2:$K$20000, "&lt;=60")</f>
        <v>0</v>
      </c>
      <c r="M799">
        <f>SUMIFS(รายงานลูกหนี้!$G$2:$G$20000, รายงานลูกหนี้!$A$2:$A$20000, $A799, รายงานลูกหนี้!$K$2:$K$20000, "&gt;=61", รายงานลูกหนี้!$K$2:$K$20000, "&lt;=90")</f>
        <v>0</v>
      </c>
      <c r="N799">
        <f>SUMIFS(รายงานลูกหนี้!$G$2:$G$20000, รายงานลูกหนี้!$A$2:$A$20000, $A799, รายงานลูกหนี้!$K$2:$K$20000, "&gt;90")</f>
        <v>0</v>
      </c>
      <c r="O799">
        <f t="shared" si="63"/>
        <v>550</v>
      </c>
      <c r="P799" s="17">
        <f t="shared" si="64"/>
        <v>0</v>
      </c>
    </row>
    <row r="800" spans="1:16" x14ac:dyDescent="0.2">
      <c r="A800" t="str">
        <v>5f25da9618e888bb08e963d5d9b7dffd33891aef352f45ac430856c90fda8188</v>
      </c>
      <c r="B800">
        <f>COUNTIF(รายงานลูกหนี้!$A:$A,A800)</f>
        <v>3</v>
      </c>
      <c r="C800">
        <f>COUNTIFS(รายงานลูกหนี้!$A:$A,A800,รายงานลูกหนี้!$K:$K,"&gt;0")</f>
        <v>0</v>
      </c>
      <c r="D800">
        <f>SUMIF(รายงานลูกหนี้!$A:$A,A800,รายงานลูกหนี้!$K:$K)</f>
        <v>0</v>
      </c>
      <c r="E800">
        <f>_xlfn.MAXIFS(รายงานลูกหนี้!$K:$K,รายงานลูกหนี้!$A:$A,A800)</f>
        <v>0</v>
      </c>
      <c r="F800" s="17">
        <f t="shared" si="60"/>
        <v>0</v>
      </c>
      <c r="G800" t="str">
        <f t="shared" si="61"/>
        <v>ชำระตรงเวลา</v>
      </c>
      <c r="H800" t="str">
        <f t="shared" si="62"/>
        <v>ลูกหนี้ชั้นดี</v>
      </c>
      <c r="I800" s="17" cm="1">
        <f t="array" ref="I800">_xlfn.IFS(D800=0,0%, D800&lt;=30,25%, D800&lt;=60,50%, D800&lt;=90,75%, D800&gt;90,100%)</f>
        <v>0</v>
      </c>
      <c r="J800">
        <f>SUMIFS(รายงานลูกหนี้!$G$2:$G$20000, รายงานลูกหนี้!$A$2:$A$20000, $A800, รายงานลูกหนี้!$K$2:$K$20000, 0)</f>
        <v>2210</v>
      </c>
      <c r="K800">
        <f>SUMIFS(รายงานลูกหนี้!$G$2:$G$20000, รายงานลูกหนี้!$A$2:$A$20000, $A800, รายงานลูกหนี้!$K$2:$K$20000, "&gt;=1", รายงานลูกหนี้!$K$2:$K$20000, "&lt;=30")</f>
        <v>0</v>
      </c>
      <c r="L800">
        <f>SUMIFS(รายงานลูกหนี้!$G$2:$G$20000, รายงานลูกหนี้!$A$2:$A$20000, $A800, รายงานลูกหนี้!$K$2:$K$20000, "&gt;=31", รายงานลูกหนี้!$K$2:$K$20000, "&lt;=60")</f>
        <v>0</v>
      </c>
      <c r="M800">
        <f>SUMIFS(รายงานลูกหนี้!$G$2:$G$20000, รายงานลูกหนี้!$A$2:$A$20000, $A800, รายงานลูกหนี้!$K$2:$K$20000, "&gt;=61", รายงานลูกหนี้!$K$2:$K$20000, "&lt;=90")</f>
        <v>0</v>
      </c>
      <c r="N800">
        <f>SUMIFS(รายงานลูกหนี้!$G$2:$G$20000, รายงานลูกหนี้!$A$2:$A$20000, $A800, รายงานลูกหนี้!$K$2:$K$20000, "&gt;90")</f>
        <v>0</v>
      </c>
      <c r="O800">
        <f t="shared" si="63"/>
        <v>2210</v>
      </c>
      <c r="P800" s="17">
        <f t="shared" si="64"/>
        <v>0</v>
      </c>
    </row>
    <row r="801" spans="1:16" x14ac:dyDescent="0.2">
      <c r="A801" t="str">
        <v>bea947810f55f0754ccd470e2afdc04ff731f909efc9bf708e2de749c793fe29</v>
      </c>
      <c r="B801">
        <f>COUNTIF(รายงานลูกหนี้!$A:$A,A801)</f>
        <v>1</v>
      </c>
      <c r="C801">
        <f>COUNTIFS(รายงานลูกหนี้!$A:$A,A801,รายงานลูกหนี้!$K:$K,"&gt;0")</f>
        <v>1</v>
      </c>
      <c r="D801">
        <f>SUMIF(รายงานลูกหนี้!$A:$A,A801,รายงานลูกหนี้!$K:$K)</f>
        <v>9</v>
      </c>
      <c r="E801">
        <f>_xlfn.MAXIFS(รายงานลูกหนี้!$K:$K,รายงานลูกหนี้!$A:$A,A801)</f>
        <v>9</v>
      </c>
      <c r="F801" s="17">
        <f t="shared" si="60"/>
        <v>1</v>
      </c>
      <c r="G801" t="str">
        <f t="shared" si="61"/>
        <v>ค้างชำระ 1 - 30 วัน</v>
      </c>
      <c r="H801" t="str">
        <f t="shared" si="62"/>
        <v>ลูกหนี้ชั้นดี</v>
      </c>
      <c r="I801" s="17" cm="1">
        <f t="array" ref="I801">_xlfn.IFS(D801=0,0%, D801&lt;=30,25%, D801&lt;=60,50%, D801&lt;=90,75%, D801&gt;90,100%)</f>
        <v>0.25</v>
      </c>
      <c r="J801">
        <f>SUMIFS(รายงานลูกหนี้!$G$2:$G$20000, รายงานลูกหนี้!$A$2:$A$20000, $A801, รายงานลูกหนี้!$K$2:$K$20000, 0)</f>
        <v>0</v>
      </c>
      <c r="K801">
        <f>SUMIFS(รายงานลูกหนี้!$G$2:$G$20000, รายงานลูกหนี้!$A$2:$A$20000, $A801, รายงานลูกหนี้!$K$2:$K$20000, "&gt;=1", รายงานลูกหนี้!$K$2:$K$20000, "&lt;=30")</f>
        <v>8330</v>
      </c>
      <c r="L801">
        <f>SUMIFS(รายงานลูกหนี้!$G$2:$G$20000, รายงานลูกหนี้!$A$2:$A$20000, $A801, รายงานลูกหนี้!$K$2:$K$20000, "&gt;=31", รายงานลูกหนี้!$K$2:$K$20000, "&lt;=60")</f>
        <v>0</v>
      </c>
      <c r="M801">
        <f>SUMIFS(รายงานลูกหนี้!$G$2:$G$20000, รายงานลูกหนี้!$A$2:$A$20000, $A801, รายงานลูกหนี้!$K$2:$K$20000, "&gt;=61", รายงานลูกหนี้!$K$2:$K$20000, "&lt;=90")</f>
        <v>0</v>
      </c>
      <c r="N801">
        <f>SUMIFS(รายงานลูกหนี้!$G$2:$G$20000, รายงานลูกหนี้!$A$2:$A$20000, $A801, รายงานลูกหนี้!$K$2:$K$20000, "&gt;90")</f>
        <v>0</v>
      </c>
      <c r="O801">
        <f t="shared" si="63"/>
        <v>8330</v>
      </c>
      <c r="P801" s="17">
        <f t="shared" si="64"/>
        <v>0.25</v>
      </c>
    </row>
    <row r="802" spans="1:16" x14ac:dyDescent="0.2">
      <c r="A802" t="str">
        <v>84d4bae1e8aad283fe61fc1b988d2ce85aa1bbdce4da2386d1dd4209c1cd5e07</v>
      </c>
      <c r="B802">
        <f>COUNTIF(รายงานลูกหนี้!$A:$A,A802)</f>
        <v>1</v>
      </c>
      <c r="C802">
        <f>COUNTIFS(รายงานลูกหนี้!$A:$A,A802,รายงานลูกหนี้!$K:$K,"&gt;0")</f>
        <v>1</v>
      </c>
      <c r="D802">
        <f>SUMIF(รายงานลูกหนี้!$A:$A,A802,รายงานลูกหนี้!$K:$K)</f>
        <v>2</v>
      </c>
      <c r="E802">
        <f>_xlfn.MAXIFS(รายงานลูกหนี้!$K:$K,รายงานลูกหนี้!$A:$A,A802)</f>
        <v>2</v>
      </c>
      <c r="F802" s="17">
        <f t="shared" si="60"/>
        <v>1</v>
      </c>
      <c r="G802" t="str">
        <f t="shared" si="61"/>
        <v>ค้างชำระ 1 - 30 วัน</v>
      </c>
      <c r="H802" t="str">
        <f t="shared" si="62"/>
        <v>ลูกหนี้ชั้นดี</v>
      </c>
      <c r="I802" s="17" cm="1">
        <f t="array" ref="I802">_xlfn.IFS(D802=0,0%, D802&lt;=30,25%, D802&lt;=60,50%, D802&lt;=90,75%, D802&gt;90,100%)</f>
        <v>0.25</v>
      </c>
      <c r="J802">
        <f>SUMIFS(รายงานลูกหนี้!$G$2:$G$20000, รายงานลูกหนี้!$A$2:$A$20000, $A802, รายงานลูกหนี้!$K$2:$K$20000, 0)</f>
        <v>0</v>
      </c>
      <c r="K802">
        <f>SUMIFS(รายงานลูกหนี้!$G$2:$G$20000, รายงานลูกหนี้!$A$2:$A$20000, $A802, รายงานลูกหนี้!$K$2:$K$20000, "&gt;=1", รายงานลูกหนี้!$K$2:$K$20000, "&lt;=30")</f>
        <v>4140</v>
      </c>
      <c r="L802">
        <f>SUMIFS(รายงานลูกหนี้!$G$2:$G$20000, รายงานลูกหนี้!$A$2:$A$20000, $A802, รายงานลูกหนี้!$K$2:$K$20000, "&gt;=31", รายงานลูกหนี้!$K$2:$K$20000, "&lt;=60")</f>
        <v>0</v>
      </c>
      <c r="M802">
        <f>SUMIFS(รายงานลูกหนี้!$G$2:$G$20000, รายงานลูกหนี้!$A$2:$A$20000, $A802, รายงานลูกหนี้!$K$2:$K$20000, "&gt;=61", รายงานลูกหนี้!$K$2:$K$20000, "&lt;=90")</f>
        <v>0</v>
      </c>
      <c r="N802">
        <f>SUMIFS(รายงานลูกหนี้!$G$2:$G$20000, รายงานลูกหนี้!$A$2:$A$20000, $A802, รายงานลูกหนี้!$K$2:$K$20000, "&gt;90")</f>
        <v>0</v>
      </c>
      <c r="O802">
        <f t="shared" si="63"/>
        <v>4140</v>
      </c>
      <c r="P802" s="17">
        <f t="shared" si="64"/>
        <v>0.25</v>
      </c>
    </row>
    <row r="803" spans="1:16" x14ac:dyDescent="0.2">
      <c r="A803" t="str">
        <v>795a0d15756525301c8c01e7799c2288edbd4cbd0b41d677c0fb74698caa6b8b</v>
      </c>
      <c r="B803">
        <f>COUNTIF(รายงานลูกหนี้!$A:$A,A803)</f>
        <v>1</v>
      </c>
      <c r="C803">
        <f>COUNTIFS(รายงานลูกหนี้!$A:$A,A803,รายงานลูกหนี้!$K:$K,"&gt;0")</f>
        <v>0</v>
      </c>
      <c r="D803">
        <f>SUMIF(รายงานลูกหนี้!$A:$A,A803,รายงานลูกหนี้!$K:$K)</f>
        <v>0</v>
      </c>
      <c r="E803">
        <f>_xlfn.MAXIFS(รายงานลูกหนี้!$K:$K,รายงานลูกหนี้!$A:$A,A803)</f>
        <v>0</v>
      </c>
      <c r="F803" s="17">
        <f t="shared" si="60"/>
        <v>0</v>
      </c>
      <c r="G803" t="str">
        <f t="shared" si="61"/>
        <v>ชำระตรงเวลา</v>
      </c>
      <c r="H803" t="str">
        <f t="shared" si="62"/>
        <v>ลูกหนี้ชั้นดี</v>
      </c>
      <c r="I803" s="17" cm="1">
        <f t="array" ref="I803">_xlfn.IFS(D803=0,0%, D803&lt;=30,25%, D803&lt;=60,50%, D803&lt;=90,75%, D803&gt;90,100%)</f>
        <v>0</v>
      </c>
      <c r="J803">
        <f>SUMIFS(รายงานลูกหนี้!$G$2:$G$20000, รายงานลูกหนี้!$A$2:$A$20000, $A803, รายงานลูกหนี้!$K$2:$K$20000, 0)</f>
        <v>2220</v>
      </c>
      <c r="K803">
        <f>SUMIFS(รายงานลูกหนี้!$G$2:$G$20000, รายงานลูกหนี้!$A$2:$A$20000, $A803, รายงานลูกหนี้!$K$2:$K$20000, "&gt;=1", รายงานลูกหนี้!$K$2:$K$20000, "&lt;=30")</f>
        <v>0</v>
      </c>
      <c r="L803">
        <f>SUMIFS(รายงานลูกหนี้!$G$2:$G$20000, รายงานลูกหนี้!$A$2:$A$20000, $A803, รายงานลูกหนี้!$K$2:$K$20000, "&gt;=31", รายงานลูกหนี้!$K$2:$K$20000, "&lt;=60")</f>
        <v>0</v>
      </c>
      <c r="M803">
        <f>SUMIFS(รายงานลูกหนี้!$G$2:$G$20000, รายงานลูกหนี้!$A$2:$A$20000, $A803, รายงานลูกหนี้!$K$2:$K$20000, "&gt;=61", รายงานลูกหนี้!$K$2:$K$20000, "&lt;=90")</f>
        <v>0</v>
      </c>
      <c r="N803">
        <f>SUMIFS(รายงานลูกหนี้!$G$2:$G$20000, รายงานลูกหนี้!$A$2:$A$20000, $A803, รายงานลูกหนี้!$K$2:$K$20000, "&gt;90")</f>
        <v>0</v>
      </c>
      <c r="O803">
        <f t="shared" si="63"/>
        <v>2220</v>
      </c>
      <c r="P803" s="17">
        <f t="shared" si="64"/>
        <v>0</v>
      </c>
    </row>
    <row r="804" spans="1:16" x14ac:dyDescent="0.2">
      <c r="A804" t="str">
        <v>49a3d04caf0ec1f991425cb7fe421d018fdcc79a2b6ba1b12ab183572f82849c</v>
      </c>
      <c r="B804">
        <f>COUNTIF(รายงานลูกหนี้!$A:$A,A804)</f>
        <v>4</v>
      </c>
      <c r="C804">
        <f>COUNTIFS(รายงานลูกหนี้!$A:$A,A804,รายงานลูกหนี้!$K:$K,"&gt;0")</f>
        <v>4</v>
      </c>
      <c r="D804">
        <f>SUMIF(รายงานลูกหนี้!$A:$A,A804,รายงานลูกหนี้!$K:$K)</f>
        <v>28</v>
      </c>
      <c r="E804">
        <f>_xlfn.MAXIFS(รายงานลูกหนี้!$K:$K,รายงานลูกหนี้!$A:$A,A804)</f>
        <v>14</v>
      </c>
      <c r="F804" s="17">
        <f t="shared" si="60"/>
        <v>1</v>
      </c>
      <c r="G804" t="str">
        <f t="shared" si="61"/>
        <v>ค้างชำระ 1 - 30 วัน</v>
      </c>
      <c r="H804" t="str">
        <f t="shared" si="62"/>
        <v>ลูกหนี้ชั้นดี</v>
      </c>
      <c r="I804" s="17" cm="1">
        <f t="array" ref="I804">_xlfn.IFS(D804=0,0%, D804&lt;=30,25%, D804&lt;=60,50%, D804&lt;=90,75%, D804&gt;90,100%)</f>
        <v>0.25</v>
      </c>
      <c r="J804">
        <f>SUMIFS(รายงานลูกหนี้!$G$2:$G$20000, รายงานลูกหนี้!$A$2:$A$20000, $A804, รายงานลูกหนี้!$K$2:$K$20000, 0)</f>
        <v>0</v>
      </c>
      <c r="K804">
        <f>SUMIFS(รายงานลูกหนี้!$G$2:$G$20000, รายงานลูกหนี้!$A$2:$A$20000, $A804, รายงานลูกหนี้!$K$2:$K$20000, "&gt;=1", รายงานลูกหนี้!$K$2:$K$20000, "&lt;=30")</f>
        <v>7068</v>
      </c>
      <c r="L804">
        <f>SUMIFS(รายงานลูกหนี้!$G$2:$G$20000, รายงานลูกหนี้!$A$2:$A$20000, $A804, รายงานลูกหนี้!$K$2:$K$20000, "&gt;=31", รายงานลูกหนี้!$K$2:$K$20000, "&lt;=60")</f>
        <v>0</v>
      </c>
      <c r="M804">
        <f>SUMIFS(รายงานลูกหนี้!$G$2:$G$20000, รายงานลูกหนี้!$A$2:$A$20000, $A804, รายงานลูกหนี้!$K$2:$K$20000, "&gt;=61", รายงานลูกหนี้!$K$2:$K$20000, "&lt;=90")</f>
        <v>0</v>
      </c>
      <c r="N804">
        <f>SUMIFS(รายงานลูกหนี้!$G$2:$G$20000, รายงานลูกหนี้!$A$2:$A$20000, $A804, รายงานลูกหนี้!$K$2:$K$20000, "&gt;90")</f>
        <v>0</v>
      </c>
      <c r="O804">
        <f t="shared" si="63"/>
        <v>7068</v>
      </c>
      <c r="P804" s="17">
        <f t="shared" si="64"/>
        <v>0.25</v>
      </c>
    </row>
    <row r="805" spans="1:16" x14ac:dyDescent="0.2">
      <c r="A805" t="str">
        <v>6da14319bb8c74010f213e6285394136ea43090a998f615ff0d87b87a1e47574</v>
      </c>
      <c r="B805">
        <f>COUNTIF(รายงานลูกหนี้!$A:$A,A805)</f>
        <v>2</v>
      </c>
      <c r="C805">
        <f>COUNTIFS(รายงานลูกหนี้!$A:$A,A805,รายงานลูกหนี้!$K:$K,"&gt;0")</f>
        <v>1</v>
      </c>
      <c r="D805">
        <f>SUMIF(รายงานลูกหนี้!$A:$A,A805,รายงานลูกหนี้!$K:$K)</f>
        <v>1</v>
      </c>
      <c r="E805">
        <f>_xlfn.MAXIFS(รายงานลูกหนี้!$K:$K,รายงานลูกหนี้!$A:$A,A805)</f>
        <v>1</v>
      </c>
      <c r="F805" s="17">
        <f t="shared" si="60"/>
        <v>0.5</v>
      </c>
      <c r="G805" t="str">
        <f t="shared" si="61"/>
        <v>ค้างชำระ 1 - 30 วัน</v>
      </c>
      <c r="H805" t="str">
        <f t="shared" si="62"/>
        <v>ลูกหนี้ชั้นดี</v>
      </c>
      <c r="I805" s="17" cm="1">
        <f t="array" ref="I805">_xlfn.IFS(D805=0,0%, D805&lt;=30,25%, D805&lt;=60,50%, D805&lt;=90,75%, D805&gt;90,100%)</f>
        <v>0.25</v>
      </c>
      <c r="J805">
        <f>SUMIFS(รายงานลูกหนี้!$G$2:$G$20000, รายงานลูกหนี้!$A$2:$A$20000, $A805, รายงานลูกหนี้!$K$2:$K$20000, 0)</f>
        <v>7098</v>
      </c>
      <c r="K805">
        <f>SUMIFS(รายงานลูกหนี้!$G$2:$G$20000, รายงานลูกหนี้!$A$2:$A$20000, $A805, รายงานลูกหนี้!$K$2:$K$20000, "&gt;=1", รายงานลูกหนี้!$K$2:$K$20000, "&lt;=30")</f>
        <v>27473</v>
      </c>
      <c r="L805">
        <f>SUMIFS(รายงานลูกหนี้!$G$2:$G$20000, รายงานลูกหนี้!$A$2:$A$20000, $A805, รายงานลูกหนี้!$K$2:$K$20000, "&gt;=31", รายงานลูกหนี้!$K$2:$K$20000, "&lt;=60")</f>
        <v>0</v>
      </c>
      <c r="M805">
        <f>SUMIFS(รายงานลูกหนี้!$G$2:$G$20000, รายงานลูกหนี้!$A$2:$A$20000, $A805, รายงานลูกหนี้!$K$2:$K$20000, "&gt;=61", รายงานลูกหนี้!$K$2:$K$20000, "&lt;=90")</f>
        <v>0</v>
      </c>
      <c r="N805">
        <f>SUMIFS(รายงานลูกหนี้!$G$2:$G$20000, รายงานลูกหนี้!$A$2:$A$20000, $A805, รายงานลูกหนี้!$K$2:$K$20000, "&gt;90")</f>
        <v>0</v>
      </c>
      <c r="O805">
        <f t="shared" si="63"/>
        <v>34571</v>
      </c>
      <c r="P805" s="17">
        <f t="shared" si="64"/>
        <v>0.19867085129154494</v>
      </c>
    </row>
    <row r="806" spans="1:16" x14ac:dyDescent="0.2">
      <c r="A806" t="str">
        <v>58ae881ffd3290a932a1c67ee1a2649f248f76343369f02ff486552c3c35081e</v>
      </c>
      <c r="B806">
        <f>COUNTIF(รายงานลูกหนี้!$A:$A,A806)</f>
        <v>3</v>
      </c>
      <c r="C806">
        <f>COUNTIFS(รายงานลูกหนี้!$A:$A,A806,รายงานลูกหนี้!$K:$K,"&gt;0")</f>
        <v>1</v>
      </c>
      <c r="D806">
        <f>SUMIF(รายงานลูกหนี้!$A:$A,A806,รายงานลูกหนี้!$K:$K)</f>
        <v>3</v>
      </c>
      <c r="E806">
        <f>_xlfn.MAXIFS(รายงานลูกหนี้!$K:$K,รายงานลูกหนี้!$A:$A,A806)</f>
        <v>3</v>
      </c>
      <c r="F806" s="17">
        <f t="shared" si="60"/>
        <v>0.33333333333333331</v>
      </c>
      <c r="G806" t="str">
        <f t="shared" si="61"/>
        <v>ค้างชำระ 1 - 30 วัน</v>
      </c>
      <c r="H806" t="str">
        <f t="shared" si="62"/>
        <v>ลูกหนี้ชั้นดี</v>
      </c>
      <c r="I806" s="17" cm="1">
        <f t="array" ref="I806">_xlfn.IFS(D806=0,0%, D806&lt;=30,25%, D806&lt;=60,50%, D806&lt;=90,75%, D806&gt;90,100%)</f>
        <v>0.25</v>
      </c>
      <c r="J806">
        <f>SUMIFS(รายงานลูกหนี้!$G$2:$G$20000, รายงานลูกหนี้!$A$2:$A$20000, $A806, รายงานลูกหนี้!$K$2:$K$20000, 0)</f>
        <v>27720</v>
      </c>
      <c r="K806">
        <f>SUMIFS(รายงานลูกหนี้!$G$2:$G$20000, รายงานลูกหนี้!$A$2:$A$20000, $A806, รายงานลูกหนี้!$K$2:$K$20000, "&gt;=1", รายงานลูกหนี้!$K$2:$K$20000, "&lt;=30")</f>
        <v>13980</v>
      </c>
      <c r="L806">
        <f>SUMIFS(รายงานลูกหนี้!$G$2:$G$20000, รายงานลูกหนี้!$A$2:$A$20000, $A806, รายงานลูกหนี้!$K$2:$K$20000, "&gt;=31", รายงานลูกหนี้!$K$2:$K$20000, "&lt;=60")</f>
        <v>0</v>
      </c>
      <c r="M806">
        <f>SUMIFS(รายงานลูกหนี้!$G$2:$G$20000, รายงานลูกหนี้!$A$2:$A$20000, $A806, รายงานลูกหนี้!$K$2:$K$20000, "&gt;=61", รายงานลูกหนี้!$K$2:$K$20000, "&lt;=90")</f>
        <v>0</v>
      </c>
      <c r="N806">
        <f>SUMIFS(รายงานลูกหนี้!$G$2:$G$20000, รายงานลูกหนี้!$A$2:$A$20000, $A806, รายงานลูกหนี้!$K$2:$K$20000, "&gt;90")</f>
        <v>0</v>
      </c>
      <c r="O806">
        <f t="shared" si="63"/>
        <v>41700</v>
      </c>
      <c r="P806" s="17">
        <f t="shared" si="64"/>
        <v>8.3812949640287765E-2</v>
      </c>
    </row>
    <row r="807" spans="1:16" x14ac:dyDescent="0.2">
      <c r="A807" t="str">
        <v>8ba63947ffef3f737d9d47084953a24623a47938e7223fa180418232a4de77c0</v>
      </c>
      <c r="B807">
        <f>COUNTIF(รายงานลูกหนี้!$A:$A,A807)</f>
        <v>3</v>
      </c>
      <c r="C807">
        <f>COUNTIFS(รายงานลูกหนี้!$A:$A,A807,รายงานลูกหนี้!$K:$K,"&gt;0")</f>
        <v>3</v>
      </c>
      <c r="D807">
        <f>SUMIF(รายงานลูกหนี้!$A:$A,A807,รายงานลูกหนี้!$K:$K)</f>
        <v>6</v>
      </c>
      <c r="E807">
        <f>_xlfn.MAXIFS(รายงานลูกหนี้!$K:$K,รายงานลูกหนี้!$A:$A,A807)</f>
        <v>2</v>
      </c>
      <c r="F807" s="17">
        <f t="shared" si="60"/>
        <v>1</v>
      </c>
      <c r="G807" t="str">
        <f t="shared" si="61"/>
        <v>ค้างชำระ 1 - 30 วัน</v>
      </c>
      <c r="H807" t="str">
        <f t="shared" si="62"/>
        <v>ลูกหนี้ชั้นดี</v>
      </c>
      <c r="I807" s="17" cm="1">
        <f t="array" ref="I807">_xlfn.IFS(D807=0,0%, D807&lt;=30,25%, D807&lt;=60,50%, D807&lt;=90,75%, D807&gt;90,100%)</f>
        <v>0.25</v>
      </c>
      <c r="J807">
        <f>SUMIFS(รายงานลูกหนี้!$G$2:$G$20000, รายงานลูกหนี้!$A$2:$A$20000, $A807, รายงานลูกหนี้!$K$2:$K$20000, 0)</f>
        <v>0</v>
      </c>
      <c r="K807">
        <f>SUMIFS(รายงานลูกหนี้!$G$2:$G$20000, รายงานลูกหนี้!$A$2:$A$20000, $A807, รายงานลูกหนี้!$K$2:$K$20000, "&gt;=1", รายงานลูกหนี้!$K$2:$K$20000, "&lt;=30")</f>
        <v>14235</v>
      </c>
      <c r="L807">
        <f>SUMIFS(รายงานลูกหนี้!$G$2:$G$20000, รายงานลูกหนี้!$A$2:$A$20000, $A807, รายงานลูกหนี้!$K$2:$K$20000, "&gt;=31", รายงานลูกหนี้!$K$2:$K$20000, "&lt;=60")</f>
        <v>0</v>
      </c>
      <c r="M807">
        <f>SUMIFS(รายงานลูกหนี้!$G$2:$G$20000, รายงานลูกหนี้!$A$2:$A$20000, $A807, รายงานลูกหนี้!$K$2:$K$20000, "&gt;=61", รายงานลูกหนี้!$K$2:$K$20000, "&lt;=90")</f>
        <v>0</v>
      </c>
      <c r="N807">
        <f>SUMIFS(รายงานลูกหนี้!$G$2:$G$20000, รายงานลูกหนี้!$A$2:$A$20000, $A807, รายงานลูกหนี้!$K$2:$K$20000, "&gt;90")</f>
        <v>0</v>
      </c>
      <c r="O807">
        <f t="shared" si="63"/>
        <v>14235</v>
      </c>
      <c r="P807" s="17">
        <f t="shared" si="64"/>
        <v>0.25</v>
      </c>
    </row>
    <row r="808" spans="1:16" x14ac:dyDescent="0.2">
      <c r="A808" t="str">
        <v>fa808ab50f654f9bb6de3678755525b343091c882d48b892074f2c987fe8ae63</v>
      </c>
      <c r="B808">
        <f>COUNTIF(รายงานลูกหนี้!$A:$A,A808)</f>
        <v>1</v>
      </c>
      <c r="C808">
        <f>COUNTIFS(รายงานลูกหนี้!$A:$A,A808,รายงานลูกหนี้!$K:$K,"&gt;0")</f>
        <v>0</v>
      </c>
      <c r="D808">
        <f>SUMIF(รายงานลูกหนี้!$A:$A,A808,รายงานลูกหนี้!$K:$K)</f>
        <v>0</v>
      </c>
      <c r="E808">
        <f>_xlfn.MAXIFS(รายงานลูกหนี้!$K:$K,รายงานลูกหนี้!$A:$A,A808)</f>
        <v>0</v>
      </c>
      <c r="F808" s="17">
        <f t="shared" si="60"/>
        <v>0</v>
      </c>
      <c r="G808" t="str">
        <f t="shared" si="61"/>
        <v>ชำระตรงเวลา</v>
      </c>
      <c r="H808" t="str">
        <f t="shared" si="62"/>
        <v>ลูกหนี้ชั้นดี</v>
      </c>
      <c r="I808" s="17" cm="1">
        <f t="array" ref="I808">_xlfn.IFS(D808=0,0%, D808&lt;=30,25%, D808&lt;=60,50%, D808&lt;=90,75%, D808&gt;90,100%)</f>
        <v>0</v>
      </c>
      <c r="J808">
        <f>SUMIFS(รายงานลูกหนี้!$G$2:$G$20000, รายงานลูกหนี้!$A$2:$A$20000, $A808, รายงานลูกหนี้!$K$2:$K$20000, 0)</f>
        <v>1730</v>
      </c>
      <c r="K808">
        <f>SUMIFS(รายงานลูกหนี้!$G$2:$G$20000, รายงานลูกหนี้!$A$2:$A$20000, $A808, รายงานลูกหนี้!$K$2:$K$20000, "&gt;=1", รายงานลูกหนี้!$K$2:$K$20000, "&lt;=30")</f>
        <v>0</v>
      </c>
      <c r="L808">
        <f>SUMIFS(รายงานลูกหนี้!$G$2:$G$20000, รายงานลูกหนี้!$A$2:$A$20000, $A808, รายงานลูกหนี้!$K$2:$K$20000, "&gt;=31", รายงานลูกหนี้!$K$2:$K$20000, "&lt;=60")</f>
        <v>0</v>
      </c>
      <c r="M808">
        <f>SUMIFS(รายงานลูกหนี้!$G$2:$G$20000, รายงานลูกหนี้!$A$2:$A$20000, $A808, รายงานลูกหนี้!$K$2:$K$20000, "&gt;=61", รายงานลูกหนี้!$K$2:$K$20000, "&lt;=90")</f>
        <v>0</v>
      </c>
      <c r="N808">
        <f>SUMIFS(รายงานลูกหนี้!$G$2:$G$20000, รายงานลูกหนี้!$A$2:$A$20000, $A808, รายงานลูกหนี้!$K$2:$K$20000, "&gt;90")</f>
        <v>0</v>
      </c>
      <c r="O808">
        <f t="shared" si="63"/>
        <v>1730</v>
      </c>
      <c r="P808" s="17">
        <f t="shared" si="64"/>
        <v>0</v>
      </c>
    </row>
    <row r="809" spans="1:16" x14ac:dyDescent="0.2">
      <c r="A809" t="str">
        <v>fc27a99747766d57dc3bee00d2583710cb19241c957c714d6a9d6c6de282759d</v>
      </c>
      <c r="B809">
        <f>COUNTIF(รายงานลูกหนี้!$A:$A,A809)</f>
        <v>5</v>
      </c>
      <c r="C809">
        <f>COUNTIFS(รายงานลูกหนี้!$A:$A,A809,รายงานลูกหนี้!$K:$K,"&gt;0")</f>
        <v>3</v>
      </c>
      <c r="D809">
        <f>SUMIF(รายงานลูกหนี้!$A:$A,A809,รายงานลูกหนี้!$K:$K)</f>
        <v>9</v>
      </c>
      <c r="E809">
        <f>_xlfn.MAXIFS(รายงานลูกหนี้!$K:$K,รายงานลูกหนี้!$A:$A,A809)</f>
        <v>5</v>
      </c>
      <c r="F809" s="17">
        <f t="shared" si="60"/>
        <v>0.6</v>
      </c>
      <c r="G809" t="str">
        <f t="shared" si="61"/>
        <v>ค้างชำระ 1 - 30 วัน</v>
      </c>
      <c r="H809" t="str">
        <f t="shared" si="62"/>
        <v>ลูกหนี้ชั้นดี</v>
      </c>
      <c r="I809" s="17" cm="1">
        <f t="array" ref="I809">_xlfn.IFS(D809=0,0%, D809&lt;=30,25%, D809&lt;=60,50%, D809&lt;=90,75%, D809&gt;90,100%)</f>
        <v>0.25</v>
      </c>
      <c r="J809">
        <f>SUMIFS(รายงานลูกหนี้!$G$2:$G$20000, รายงานลูกหนี้!$A$2:$A$20000, $A809, รายงานลูกหนี้!$K$2:$K$20000, 0)</f>
        <v>46461</v>
      </c>
      <c r="K809">
        <f>SUMIFS(รายงานลูกหนี้!$G$2:$G$20000, รายงานลูกหนี้!$A$2:$A$20000, $A809, รายงานลูกหนี้!$K$2:$K$20000, "&gt;=1", รายงานลูกหนี้!$K$2:$K$20000, "&lt;=30")</f>
        <v>22400</v>
      </c>
      <c r="L809">
        <f>SUMIFS(รายงานลูกหนี้!$G$2:$G$20000, รายงานลูกหนี้!$A$2:$A$20000, $A809, รายงานลูกหนี้!$K$2:$K$20000, "&gt;=31", รายงานลูกหนี้!$K$2:$K$20000, "&lt;=60")</f>
        <v>0</v>
      </c>
      <c r="M809">
        <f>SUMIFS(รายงานลูกหนี้!$G$2:$G$20000, รายงานลูกหนี้!$A$2:$A$20000, $A809, รายงานลูกหนี้!$K$2:$K$20000, "&gt;=61", รายงานลูกหนี้!$K$2:$K$20000, "&lt;=90")</f>
        <v>0</v>
      </c>
      <c r="N809">
        <f>SUMIFS(รายงานลูกหนี้!$G$2:$G$20000, รายงานลูกหนี้!$A$2:$A$20000, $A809, รายงานลูกหนี้!$K$2:$K$20000, "&gt;90")</f>
        <v>0</v>
      </c>
      <c r="O809">
        <f t="shared" si="63"/>
        <v>68861</v>
      </c>
      <c r="P809" s="17">
        <f t="shared" si="64"/>
        <v>8.132324537837092E-2</v>
      </c>
    </row>
    <row r="810" spans="1:16" x14ac:dyDescent="0.2">
      <c r="A810" t="str">
        <v>187afb7edd2b55e99af8a04097682fdd8399936a5bcdd315a2c849a652b4ca95</v>
      </c>
      <c r="B810">
        <f>COUNTIF(รายงานลูกหนี้!$A:$A,A810)</f>
        <v>1</v>
      </c>
      <c r="C810">
        <f>COUNTIFS(รายงานลูกหนี้!$A:$A,A810,รายงานลูกหนี้!$K:$K,"&gt;0")</f>
        <v>1</v>
      </c>
      <c r="D810">
        <f>SUMIF(รายงานลูกหนี้!$A:$A,A810,รายงานลูกหนี้!$K:$K)</f>
        <v>10</v>
      </c>
      <c r="E810">
        <f>_xlfn.MAXIFS(รายงานลูกหนี้!$K:$K,รายงานลูกหนี้!$A:$A,A810)</f>
        <v>10</v>
      </c>
      <c r="F810" s="17">
        <f t="shared" si="60"/>
        <v>1</v>
      </c>
      <c r="G810" t="str">
        <f t="shared" si="61"/>
        <v>ค้างชำระ 1 - 30 วัน</v>
      </c>
      <c r="H810" t="str">
        <f t="shared" si="62"/>
        <v>ลูกหนี้ชั้นดี</v>
      </c>
      <c r="I810" s="17" cm="1">
        <f t="array" ref="I810">_xlfn.IFS(D810=0,0%, D810&lt;=30,25%, D810&lt;=60,50%, D810&lt;=90,75%, D810&gt;90,100%)</f>
        <v>0.25</v>
      </c>
      <c r="J810">
        <f>SUMIFS(รายงานลูกหนี้!$G$2:$G$20000, รายงานลูกหนี้!$A$2:$A$20000, $A810, รายงานลูกหนี้!$K$2:$K$20000, 0)</f>
        <v>0</v>
      </c>
      <c r="K810">
        <f>SUMIFS(รายงานลูกหนี้!$G$2:$G$20000, รายงานลูกหนี้!$A$2:$A$20000, $A810, รายงานลูกหนี้!$K$2:$K$20000, "&gt;=1", รายงานลูกหนี้!$K$2:$K$20000, "&lt;=30")</f>
        <v>1820</v>
      </c>
      <c r="L810">
        <f>SUMIFS(รายงานลูกหนี้!$G$2:$G$20000, รายงานลูกหนี้!$A$2:$A$20000, $A810, รายงานลูกหนี้!$K$2:$K$20000, "&gt;=31", รายงานลูกหนี้!$K$2:$K$20000, "&lt;=60")</f>
        <v>0</v>
      </c>
      <c r="M810">
        <f>SUMIFS(รายงานลูกหนี้!$G$2:$G$20000, รายงานลูกหนี้!$A$2:$A$20000, $A810, รายงานลูกหนี้!$K$2:$K$20000, "&gt;=61", รายงานลูกหนี้!$K$2:$K$20000, "&lt;=90")</f>
        <v>0</v>
      </c>
      <c r="N810">
        <f>SUMIFS(รายงานลูกหนี้!$G$2:$G$20000, รายงานลูกหนี้!$A$2:$A$20000, $A810, รายงานลูกหนี้!$K$2:$K$20000, "&gt;90")</f>
        <v>0</v>
      </c>
      <c r="O810">
        <f t="shared" si="63"/>
        <v>1820</v>
      </c>
      <c r="P810" s="17">
        <f t="shared" si="64"/>
        <v>0.25</v>
      </c>
    </row>
    <row r="811" spans="1:16" x14ac:dyDescent="0.2">
      <c r="A811" t="str">
        <v>687367eca96c12db4a43cae2217a4c1be8a5a66c9284081a509faf7f8e40a5f6</v>
      </c>
      <c r="B811">
        <f>COUNTIF(รายงานลูกหนี้!$A:$A,A811)</f>
        <v>2</v>
      </c>
      <c r="C811">
        <f>COUNTIFS(รายงานลูกหนี้!$A:$A,A811,รายงานลูกหนี้!$K:$K,"&gt;0")</f>
        <v>1</v>
      </c>
      <c r="D811">
        <f>SUMIF(รายงานลูกหนี้!$A:$A,A811,รายงานลูกหนี้!$K:$K)</f>
        <v>2</v>
      </c>
      <c r="E811">
        <f>_xlfn.MAXIFS(รายงานลูกหนี้!$K:$K,รายงานลูกหนี้!$A:$A,A811)</f>
        <v>2</v>
      </c>
      <c r="F811" s="17">
        <f t="shared" si="60"/>
        <v>0.5</v>
      </c>
      <c r="G811" t="str">
        <f t="shared" si="61"/>
        <v>ค้างชำระ 1 - 30 วัน</v>
      </c>
      <c r="H811" t="str">
        <f t="shared" si="62"/>
        <v>ลูกหนี้ชั้นดี</v>
      </c>
      <c r="I811" s="17" cm="1">
        <f t="array" ref="I811">_xlfn.IFS(D811=0,0%, D811&lt;=30,25%, D811&lt;=60,50%, D811&lt;=90,75%, D811&gt;90,100%)</f>
        <v>0.25</v>
      </c>
      <c r="J811">
        <f>SUMIFS(รายงานลูกหนี้!$G$2:$G$20000, รายงานลูกหนี้!$A$2:$A$20000, $A811, รายงานลูกหนี้!$K$2:$K$20000, 0)</f>
        <v>15780</v>
      </c>
      <c r="K811">
        <f>SUMIFS(รายงานลูกหนี้!$G$2:$G$20000, รายงานลูกหนี้!$A$2:$A$20000, $A811, รายงานลูกหนี้!$K$2:$K$20000, "&gt;=1", รายงานลูกหนี้!$K$2:$K$20000, "&lt;=30")</f>
        <v>1925</v>
      </c>
      <c r="L811">
        <f>SUMIFS(รายงานลูกหนี้!$G$2:$G$20000, รายงานลูกหนี้!$A$2:$A$20000, $A811, รายงานลูกหนี้!$K$2:$K$20000, "&gt;=31", รายงานลูกหนี้!$K$2:$K$20000, "&lt;=60")</f>
        <v>0</v>
      </c>
      <c r="M811">
        <f>SUMIFS(รายงานลูกหนี้!$G$2:$G$20000, รายงานลูกหนี้!$A$2:$A$20000, $A811, รายงานลูกหนี้!$K$2:$K$20000, "&gt;=61", รายงานลูกหนี้!$K$2:$K$20000, "&lt;=90")</f>
        <v>0</v>
      </c>
      <c r="N811">
        <f>SUMIFS(รายงานลูกหนี้!$G$2:$G$20000, รายงานลูกหนี้!$A$2:$A$20000, $A811, รายงานลูกหนี้!$K$2:$K$20000, "&gt;90")</f>
        <v>0</v>
      </c>
      <c r="O811">
        <f t="shared" si="63"/>
        <v>17705</v>
      </c>
      <c r="P811" s="17">
        <f t="shared" si="64"/>
        <v>2.7181587122281841E-2</v>
      </c>
    </row>
    <row r="812" spans="1:16" x14ac:dyDescent="0.2">
      <c r="A812" t="str">
        <v>d8ead17abed03060fa49b66dcfd9deda520c5dd689546a73d6c113f292e3ab25</v>
      </c>
      <c r="B812">
        <f>COUNTIF(รายงานลูกหนี้!$A:$A,A812)</f>
        <v>1</v>
      </c>
      <c r="C812">
        <f>COUNTIFS(รายงานลูกหนี้!$A:$A,A812,รายงานลูกหนี้!$K:$K,"&gt;0")</f>
        <v>1</v>
      </c>
      <c r="D812">
        <f>SUMIF(รายงานลูกหนี้!$A:$A,A812,รายงานลูกหนี้!$K:$K)</f>
        <v>2</v>
      </c>
      <c r="E812">
        <f>_xlfn.MAXIFS(รายงานลูกหนี้!$K:$K,รายงานลูกหนี้!$A:$A,A812)</f>
        <v>2</v>
      </c>
      <c r="F812" s="17">
        <f t="shared" si="60"/>
        <v>1</v>
      </c>
      <c r="G812" t="str">
        <f t="shared" si="61"/>
        <v>ค้างชำระ 1 - 30 วัน</v>
      </c>
      <c r="H812" t="str">
        <f t="shared" si="62"/>
        <v>ลูกหนี้ชั้นดี</v>
      </c>
      <c r="I812" s="17" cm="1">
        <f t="array" ref="I812">_xlfn.IFS(D812=0,0%, D812&lt;=30,25%, D812&lt;=60,50%, D812&lt;=90,75%, D812&gt;90,100%)</f>
        <v>0.25</v>
      </c>
      <c r="J812">
        <f>SUMIFS(รายงานลูกหนี้!$G$2:$G$20000, รายงานลูกหนี้!$A$2:$A$20000, $A812, รายงานลูกหนี้!$K$2:$K$20000, 0)</f>
        <v>0</v>
      </c>
      <c r="K812">
        <f>SUMIFS(รายงานลูกหนี้!$G$2:$G$20000, รายงานลูกหนี้!$A$2:$A$20000, $A812, รายงานลูกหนี้!$K$2:$K$20000, "&gt;=1", รายงานลูกหนี้!$K$2:$K$20000, "&lt;=30")</f>
        <v>12960</v>
      </c>
      <c r="L812">
        <f>SUMIFS(รายงานลูกหนี้!$G$2:$G$20000, รายงานลูกหนี้!$A$2:$A$20000, $A812, รายงานลูกหนี้!$K$2:$K$20000, "&gt;=31", รายงานลูกหนี้!$K$2:$K$20000, "&lt;=60")</f>
        <v>0</v>
      </c>
      <c r="M812">
        <f>SUMIFS(รายงานลูกหนี้!$G$2:$G$20000, รายงานลูกหนี้!$A$2:$A$20000, $A812, รายงานลูกหนี้!$K$2:$K$20000, "&gt;=61", รายงานลูกหนี้!$K$2:$K$20000, "&lt;=90")</f>
        <v>0</v>
      </c>
      <c r="N812">
        <f>SUMIFS(รายงานลูกหนี้!$G$2:$G$20000, รายงานลูกหนี้!$A$2:$A$20000, $A812, รายงานลูกหนี้!$K$2:$K$20000, "&gt;90")</f>
        <v>0</v>
      </c>
      <c r="O812">
        <f t="shared" si="63"/>
        <v>12960</v>
      </c>
      <c r="P812" s="17">
        <f t="shared" si="64"/>
        <v>0.25</v>
      </c>
    </row>
    <row r="813" spans="1:16" x14ac:dyDescent="0.2">
      <c r="A813" t="str">
        <v>227a88d206ebfb31f6dcc8887e25a85eb990b0aab08d15fe0e03af1b0808ce32</v>
      </c>
      <c r="B813">
        <f>COUNTIF(รายงานลูกหนี้!$A:$A,A813)</f>
        <v>20</v>
      </c>
      <c r="C813">
        <f>COUNTIFS(รายงานลูกหนี้!$A:$A,A813,รายงานลูกหนี้!$K:$K,"&gt;0")</f>
        <v>7</v>
      </c>
      <c r="D813">
        <f>SUMIF(รายงานลูกหนี้!$A:$A,A813,รายงานลูกหนี้!$K:$K)</f>
        <v>18</v>
      </c>
      <c r="E813">
        <f>_xlfn.MAXIFS(รายงานลูกหนี้!$K:$K,รายงานลูกหนี้!$A:$A,A813)</f>
        <v>9</v>
      </c>
      <c r="F813" s="17">
        <f t="shared" si="60"/>
        <v>0.35</v>
      </c>
      <c r="G813" t="str">
        <f t="shared" si="61"/>
        <v>ค้างชำระ 1 - 30 วัน</v>
      </c>
      <c r="H813" t="str">
        <f t="shared" si="62"/>
        <v>ลูกหนี้ชั้นดี</v>
      </c>
      <c r="I813" s="17" cm="1">
        <f t="array" ref="I813">_xlfn.IFS(D813=0,0%, D813&lt;=30,25%, D813&lt;=60,50%, D813&lt;=90,75%, D813&gt;90,100%)</f>
        <v>0.25</v>
      </c>
      <c r="J813">
        <f>SUMIFS(รายงานลูกหนี้!$G$2:$G$20000, รายงานลูกหนี้!$A$2:$A$20000, $A813, รายงานลูกหนี้!$K$2:$K$20000, 0)</f>
        <v>61795</v>
      </c>
      <c r="K813">
        <f>SUMIFS(รายงานลูกหนี้!$G$2:$G$20000, รายงานลูกหนี้!$A$2:$A$20000, $A813, รายงานลูกหนี้!$K$2:$K$20000, "&gt;=1", รายงานลูกหนี้!$K$2:$K$20000, "&lt;=30")</f>
        <v>34818</v>
      </c>
      <c r="L813">
        <f>SUMIFS(รายงานลูกหนี้!$G$2:$G$20000, รายงานลูกหนี้!$A$2:$A$20000, $A813, รายงานลูกหนี้!$K$2:$K$20000, "&gt;=31", รายงานลูกหนี้!$K$2:$K$20000, "&lt;=60")</f>
        <v>0</v>
      </c>
      <c r="M813">
        <f>SUMIFS(รายงานลูกหนี้!$G$2:$G$20000, รายงานลูกหนี้!$A$2:$A$20000, $A813, รายงานลูกหนี้!$K$2:$K$20000, "&gt;=61", รายงานลูกหนี้!$K$2:$K$20000, "&lt;=90")</f>
        <v>0</v>
      </c>
      <c r="N813">
        <f>SUMIFS(รายงานลูกหนี้!$G$2:$G$20000, รายงานลูกหนี้!$A$2:$A$20000, $A813, รายงานลูกหนี้!$K$2:$K$20000, "&gt;90")</f>
        <v>0</v>
      </c>
      <c r="O813">
        <f t="shared" si="63"/>
        <v>96613</v>
      </c>
      <c r="P813" s="17">
        <f t="shared" si="64"/>
        <v>9.0096570854853897E-2</v>
      </c>
    </row>
    <row r="814" spans="1:16" x14ac:dyDescent="0.2">
      <c r="A814" t="str">
        <v>721c5a989e927702a08e37d7a7cc648d5d1634c97dbe811b58c2c9f1241d6124</v>
      </c>
      <c r="B814">
        <f>COUNTIF(รายงานลูกหนี้!$A:$A,A814)</f>
        <v>2</v>
      </c>
      <c r="C814">
        <f>COUNTIFS(รายงานลูกหนี้!$A:$A,A814,รายงานลูกหนี้!$K:$K,"&gt;0")</f>
        <v>2</v>
      </c>
      <c r="D814">
        <f>SUMIF(รายงานลูกหนี้!$A:$A,A814,รายงานลูกหนี้!$K:$K)</f>
        <v>9</v>
      </c>
      <c r="E814">
        <f>_xlfn.MAXIFS(รายงานลูกหนี้!$K:$K,รายงานลูกหนี้!$A:$A,A814)</f>
        <v>8</v>
      </c>
      <c r="F814" s="17">
        <f t="shared" si="60"/>
        <v>1</v>
      </c>
      <c r="G814" t="str">
        <f t="shared" si="61"/>
        <v>ค้างชำระ 1 - 30 วัน</v>
      </c>
      <c r="H814" t="str">
        <f t="shared" si="62"/>
        <v>ลูกหนี้ชั้นดี</v>
      </c>
      <c r="I814" s="17" cm="1">
        <f t="array" ref="I814">_xlfn.IFS(D814=0,0%, D814&lt;=30,25%, D814&lt;=60,50%, D814&lt;=90,75%, D814&gt;90,100%)</f>
        <v>0.25</v>
      </c>
      <c r="J814">
        <f>SUMIFS(รายงานลูกหนี้!$G$2:$G$20000, รายงานลูกหนี้!$A$2:$A$20000, $A814, รายงานลูกหนี้!$K$2:$K$20000, 0)</f>
        <v>0</v>
      </c>
      <c r="K814">
        <f>SUMIFS(รายงานลูกหนี้!$G$2:$G$20000, รายงานลูกหนี้!$A$2:$A$20000, $A814, รายงานลูกหนี้!$K$2:$K$20000, "&gt;=1", รายงานลูกหนี้!$K$2:$K$20000, "&lt;=30")</f>
        <v>4015</v>
      </c>
      <c r="L814">
        <f>SUMIFS(รายงานลูกหนี้!$G$2:$G$20000, รายงานลูกหนี้!$A$2:$A$20000, $A814, รายงานลูกหนี้!$K$2:$K$20000, "&gt;=31", รายงานลูกหนี้!$K$2:$K$20000, "&lt;=60")</f>
        <v>0</v>
      </c>
      <c r="M814">
        <f>SUMIFS(รายงานลูกหนี้!$G$2:$G$20000, รายงานลูกหนี้!$A$2:$A$20000, $A814, รายงานลูกหนี้!$K$2:$K$20000, "&gt;=61", รายงานลูกหนี้!$K$2:$K$20000, "&lt;=90")</f>
        <v>0</v>
      </c>
      <c r="N814">
        <f>SUMIFS(รายงานลูกหนี้!$G$2:$G$20000, รายงานลูกหนี้!$A$2:$A$20000, $A814, รายงานลูกหนี้!$K$2:$K$20000, "&gt;90")</f>
        <v>0</v>
      </c>
      <c r="O814">
        <f t="shared" si="63"/>
        <v>4015</v>
      </c>
      <c r="P814" s="17">
        <f t="shared" si="64"/>
        <v>0.25</v>
      </c>
    </row>
    <row r="815" spans="1:16" x14ac:dyDescent="0.2">
      <c r="A815" t="str">
        <v>2a65d60c6d335fc8beeaafb7d26ad5c7c2cc92ba3c18f80bedc1778629e87f75</v>
      </c>
      <c r="B815">
        <f>COUNTIF(รายงานลูกหนี้!$A:$A,A815)</f>
        <v>1</v>
      </c>
      <c r="C815">
        <f>COUNTIFS(รายงานลูกหนี้!$A:$A,A815,รายงานลูกหนี้!$K:$K,"&gt;0")</f>
        <v>0</v>
      </c>
      <c r="D815">
        <f>SUMIF(รายงานลูกหนี้!$A:$A,A815,รายงานลูกหนี้!$K:$K)</f>
        <v>0</v>
      </c>
      <c r="E815">
        <f>_xlfn.MAXIFS(รายงานลูกหนี้!$K:$K,รายงานลูกหนี้!$A:$A,A815)</f>
        <v>0</v>
      </c>
      <c r="F815" s="17">
        <f t="shared" si="60"/>
        <v>0</v>
      </c>
      <c r="G815" t="str">
        <f t="shared" si="61"/>
        <v>ชำระตรงเวลา</v>
      </c>
      <c r="H815" t="str">
        <f t="shared" si="62"/>
        <v>ลูกหนี้ชั้นดี</v>
      </c>
      <c r="I815" s="17" cm="1">
        <f t="array" ref="I815">_xlfn.IFS(D815=0,0%, D815&lt;=30,25%, D815&lt;=60,50%, D815&lt;=90,75%, D815&gt;90,100%)</f>
        <v>0</v>
      </c>
      <c r="J815">
        <f>SUMIFS(รายงานลูกหนี้!$G$2:$G$20000, รายงานลูกหนี้!$A$2:$A$20000, $A815, รายงานลูกหนี้!$K$2:$K$20000, 0)</f>
        <v>65960</v>
      </c>
      <c r="K815">
        <f>SUMIFS(รายงานลูกหนี้!$G$2:$G$20000, รายงานลูกหนี้!$A$2:$A$20000, $A815, รายงานลูกหนี้!$K$2:$K$20000, "&gt;=1", รายงานลูกหนี้!$K$2:$K$20000, "&lt;=30")</f>
        <v>0</v>
      </c>
      <c r="L815">
        <f>SUMIFS(รายงานลูกหนี้!$G$2:$G$20000, รายงานลูกหนี้!$A$2:$A$20000, $A815, รายงานลูกหนี้!$K$2:$K$20000, "&gt;=31", รายงานลูกหนี้!$K$2:$K$20000, "&lt;=60")</f>
        <v>0</v>
      </c>
      <c r="M815">
        <f>SUMIFS(รายงานลูกหนี้!$G$2:$G$20000, รายงานลูกหนี้!$A$2:$A$20000, $A815, รายงานลูกหนี้!$K$2:$K$20000, "&gt;=61", รายงานลูกหนี้!$K$2:$K$20000, "&lt;=90")</f>
        <v>0</v>
      </c>
      <c r="N815">
        <f>SUMIFS(รายงานลูกหนี้!$G$2:$G$20000, รายงานลูกหนี้!$A$2:$A$20000, $A815, รายงานลูกหนี้!$K$2:$K$20000, "&gt;90")</f>
        <v>0</v>
      </c>
      <c r="O815">
        <f t="shared" si="63"/>
        <v>65960</v>
      </c>
      <c r="P815" s="17">
        <f t="shared" si="64"/>
        <v>0</v>
      </c>
    </row>
    <row r="816" spans="1:16" x14ac:dyDescent="0.2">
      <c r="A816" t="str">
        <v>25f342f8b0bdc9a573f67eeee2ba4d20a137145d48fa56b230155daacaf1a031</v>
      </c>
      <c r="B816">
        <f>COUNTIF(รายงานลูกหนี้!$A:$A,A816)</f>
        <v>3</v>
      </c>
      <c r="C816">
        <f>COUNTIFS(รายงานลูกหนี้!$A:$A,A816,รายงานลูกหนี้!$K:$K,"&gt;0")</f>
        <v>1</v>
      </c>
      <c r="D816">
        <f>SUMIF(รายงานลูกหนี้!$A:$A,A816,รายงานลูกหนี้!$K:$K)</f>
        <v>1</v>
      </c>
      <c r="E816">
        <f>_xlfn.MAXIFS(รายงานลูกหนี้!$K:$K,รายงานลูกหนี้!$A:$A,A816)</f>
        <v>1</v>
      </c>
      <c r="F816" s="17">
        <f t="shared" si="60"/>
        <v>0.33333333333333331</v>
      </c>
      <c r="G816" t="str">
        <f t="shared" si="61"/>
        <v>ค้างชำระ 1 - 30 วัน</v>
      </c>
      <c r="H816" t="str">
        <f t="shared" si="62"/>
        <v>ลูกหนี้ชั้นดี</v>
      </c>
      <c r="I816" s="17" cm="1">
        <f t="array" ref="I816">_xlfn.IFS(D816=0,0%, D816&lt;=30,25%, D816&lt;=60,50%, D816&lt;=90,75%, D816&gt;90,100%)</f>
        <v>0.25</v>
      </c>
      <c r="J816">
        <f>SUMIFS(รายงานลูกหนี้!$G$2:$G$20000, รายงานลูกหนี้!$A$2:$A$20000, $A816, รายงานลูกหนี้!$K$2:$K$20000, 0)</f>
        <v>11851</v>
      </c>
      <c r="K816">
        <f>SUMIFS(รายงานลูกหนี้!$G$2:$G$20000, รายงานลูกหนี้!$A$2:$A$20000, $A816, รายงานลูกหนี้!$K$2:$K$20000, "&gt;=1", รายงานลูกหนี้!$K$2:$K$20000, "&lt;=30")</f>
        <v>1240</v>
      </c>
      <c r="L816">
        <f>SUMIFS(รายงานลูกหนี้!$G$2:$G$20000, รายงานลูกหนี้!$A$2:$A$20000, $A816, รายงานลูกหนี้!$K$2:$K$20000, "&gt;=31", รายงานลูกหนี้!$K$2:$K$20000, "&lt;=60")</f>
        <v>0</v>
      </c>
      <c r="M816">
        <f>SUMIFS(รายงานลูกหนี้!$G$2:$G$20000, รายงานลูกหนี้!$A$2:$A$20000, $A816, รายงานลูกหนี้!$K$2:$K$20000, "&gt;=61", รายงานลูกหนี้!$K$2:$K$20000, "&lt;=90")</f>
        <v>0</v>
      </c>
      <c r="N816">
        <f>SUMIFS(รายงานลูกหนี้!$G$2:$G$20000, รายงานลูกหนี้!$A$2:$A$20000, $A816, รายงานลูกหนี้!$K$2:$K$20000, "&gt;90")</f>
        <v>0</v>
      </c>
      <c r="O816">
        <f t="shared" si="63"/>
        <v>13091</v>
      </c>
      <c r="P816" s="17">
        <f t="shared" si="64"/>
        <v>2.368039110839508E-2</v>
      </c>
    </row>
    <row r="817" spans="1:16" x14ac:dyDescent="0.2">
      <c r="A817" t="str">
        <v>66cd56e317b6efc536992db7c648ea8c19a44e6ee839415d05e0378d8c219d48</v>
      </c>
      <c r="B817">
        <f>COUNTIF(รายงานลูกหนี้!$A:$A,A817)</f>
        <v>1</v>
      </c>
      <c r="C817">
        <f>COUNTIFS(รายงานลูกหนี้!$A:$A,A817,รายงานลูกหนี้!$K:$K,"&gt;0")</f>
        <v>1</v>
      </c>
      <c r="D817">
        <f>SUMIF(รายงานลูกหนี้!$A:$A,A817,รายงานลูกหนี้!$K:$K)</f>
        <v>12</v>
      </c>
      <c r="E817">
        <f>_xlfn.MAXIFS(รายงานลูกหนี้!$K:$K,รายงานลูกหนี้!$A:$A,A817)</f>
        <v>12</v>
      </c>
      <c r="F817" s="17">
        <f t="shared" si="60"/>
        <v>1</v>
      </c>
      <c r="G817" t="str">
        <f t="shared" si="61"/>
        <v>ค้างชำระ 1 - 30 วัน</v>
      </c>
      <c r="H817" t="str">
        <f t="shared" si="62"/>
        <v>ลูกหนี้ชั้นดี</v>
      </c>
      <c r="I817" s="17" cm="1">
        <f t="array" ref="I817">_xlfn.IFS(D817=0,0%, D817&lt;=30,25%, D817&lt;=60,50%, D817&lt;=90,75%, D817&gt;90,100%)</f>
        <v>0.25</v>
      </c>
      <c r="J817">
        <f>SUMIFS(รายงานลูกหนี้!$G$2:$G$20000, รายงานลูกหนี้!$A$2:$A$20000, $A817, รายงานลูกหนี้!$K$2:$K$20000, 0)</f>
        <v>0</v>
      </c>
      <c r="K817">
        <f>SUMIFS(รายงานลูกหนี้!$G$2:$G$20000, รายงานลูกหนี้!$A$2:$A$20000, $A817, รายงานลูกหนี้!$K$2:$K$20000, "&gt;=1", รายงานลูกหนี้!$K$2:$K$20000, "&lt;=30")</f>
        <v>240</v>
      </c>
      <c r="L817">
        <f>SUMIFS(รายงานลูกหนี้!$G$2:$G$20000, รายงานลูกหนี้!$A$2:$A$20000, $A817, รายงานลูกหนี้!$K$2:$K$20000, "&gt;=31", รายงานลูกหนี้!$K$2:$K$20000, "&lt;=60")</f>
        <v>0</v>
      </c>
      <c r="M817">
        <f>SUMIFS(รายงานลูกหนี้!$G$2:$G$20000, รายงานลูกหนี้!$A$2:$A$20000, $A817, รายงานลูกหนี้!$K$2:$K$20000, "&gt;=61", รายงานลูกหนี้!$K$2:$K$20000, "&lt;=90")</f>
        <v>0</v>
      </c>
      <c r="N817">
        <f>SUMIFS(รายงานลูกหนี้!$G$2:$G$20000, รายงานลูกหนี้!$A$2:$A$20000, $A817, รายงานลูกหนี้!$K$2:$K$20000, "&gt;90")</f>
        <v>0</v>
      </c>
      <c r="O817">
        <f t="shared" si="63"/>
        <v>240</v>
      </c>
      <c r="P817" s="17">
        <f t="shared" si="64"/>
        <v>0.25</v>
      </c>
    </row>
    <row r="818" spans="1:16" x14ac:dyDescent="0.2">
      <c r="A818" t="str">
        <v>4192952ab4884cc31f091a1bb49b75ed28db05822a5d9dac38dafd4887026a26</v>
      </c>
      <c r="B818">
        <f>COUNTIF(รายงานลูกหนี้!$A:$A,A818)</f>
        <v>1</v>
      </c>
      <c r="C818">
        <f>COUNTIFS(รายงานลูกหนี้!$A:$A,A818,รายงานลูกหนี้!$K:$K,"&gt;0")</f>
        <v>0</v>
      </c>
      <c r="D818">
        <f>SUMIF(รายงานลูกหนี้!$A:$A,A818,รายงานลูกหนี้!$K:$K)</f>
        <v>0</v>
      </c>
      <c r="E818">
        <f>_xlfn.MAXIFS(รายงานลูกหนี้!$K:$K,รายงานลูกหนี้!$A:$A,A818)</f>
        <v>0</v>
      </c>
      <c r="F818" s="17">
        <f t="shared" si="60"/>
        <v>0</v>
      </c>
      <c r="G818" t="str">
        <f t="shared" si="61"/>
        <v>ชำระตรงเวลา</v>
      </c>
      <c r="H818" t="str">
        <f t="shared" si="62"/>
        <v>ลูกหนี้ชั้นดี</v>
      </c>
      <c r="I818" s="17" cm="1">
        <f t="array" ref="I818">_xlfn.IFS(D818=0,0%, D818&lt;=30,25%, D818&lt;=60,50%, D818&lt;=90,75%, D818&gt;90,100%)</f>
        <v>0</v>
      </c>
      <c r="J818">
        <f>SUMIFS(รายงานลูกหนี้!$G$2:$G$20000, รายงานลูกหนี้!$A$2:$A$20000, $A818, รายงานลูกหนี้!$K$2:$K$20000, 0)</f>
        <v>10720</v>
      </c>
      <c r="K818">
        <f>SUMIFS(รายงานลูกหนี้!$G$2:$G$20000, รายงานลูกหนี้!$A$2:$A$20000, $A818, รายงานลูกหนี้!$K$2:$K$20000, "&gt;=1", รายงานลูกหนี้!$K$2:$K$20000, "&lt;=30")</f>
        <v>0</v>
      </c>
      <c r="L818">
        <f>SUMIFS(รายงานลูกหนี้!$G$2:$G$20000, รายงานลูกหนี้!$A$2:$A$20000, $A818, รายงานลูกหนี้!$K$2:$K$20000, "&gt;=31", รายงานลูกหนี้!$K$2:$K$20000, "&lt;=60")</f>
        <v>0</v>
      </c>
      <c r="M818">
        <f>SUMIFS(รายงานลูกหนี้!$G$2:$G$20000, รายงานลูกหนี้!$A$2:$A$20000, $A818, รายงานลูกหนี้!$K$2:$K$20000, "&gt;=61", รายงานลูกหนี้!$K$2:$K$20000, "&lt;=90")</f>
        <v>0</v>
      </c>
      <c r="N818">
        <f>SUMIFS(รายงานลูกหนี้!$G$2:$G$20000, รายงานลูกหนี้!$A$2:$A$20000, $A818, รายงานลูกหนี้!$K$2:$K$20000, "&gt;90")</f>
        <v>0</v>
      </c>
      <c r="O818">
        <f t="shared" si="63"/>
        <v>10720</v>
      </c>
      <c r="P818" s="17">
        <f t="shared" si="64"/>
        <v>0</v>
      </c>
    </row>
    <row r="819" spans="1:16" x14ac:dyDescent="0.2">
      <c r="A819" t="str">
        <v>1778b8b4be0633939c651c32b5ee35604efe2f2f1f35d828a3a8f857d0547fc1</v>
      </c>
      <c r="B819">
        <f>COUNTIF(รายงานลูกหนี้!$A:$A,A819)</f>
        <v>1</v>
      </c>
      <c r="C819">
        <f>COUNTIFS(รายงานลูกหนี้!$A:$A,A819,รายงานลูกหนี้!$K:$K,"&gt;0")</f>
        <v>1</v>
      </c>
      <c r="D819">
        <f>SUMIF(รายงานลูกหนี้!$A:$A,A819,รายงานลูกหนี้!$K:$K)</f>
        <v>1</v>
      </c>
      <c r="E819">
        <f>_xlfn.MAXIFS(รายงานลูกหนี้!$K:$K,รายงานลูกหนี้!$A:$A,A819)</f>
        <v>1</v>
      </c>
      <c r="F819" s="17">
        <f t="shared" si="60"/>
        <v>1</v>
      </c>
      <c r="G819" t="str">
        <f t="shared" si="61"/>
        <v>ค้างชำระ 1 - 30 วัน</v>
      </c>
      <c r="H819" t="str">
        <f t="shared" si="62"/>
        <v>ลูกหนี้ชั้นดี</v>
      </c>
      <c r="I819" s="17" cm="1">
        <f t="array" ref="I819">_xlfn.IFS(D819=0,0%, D819&lt;=30,25%, D819&lt;=60,50%, D819&lt;=90,75%, D819&gt;90,100%)</f>
        <v>0.25</v>
      </c>
      <c r="J819">
        <f>SUMIFS(รายงานลูกหนี้!$G$2:$G$20000, รายงานลูกหนี้!$A$2:$A$20000, $A819, รายงานลูกหนี้!$K$2:$K$20000, 0)</f>
        <v>0</v>
      </c>
      <c r="K819">
        <f>SUMIFS(รายงานลูกหนี้!$G$2:$G$20000, รายงานลูกหนี้!$A$2:$A$20000, $A819, รายงานลูกหนี้!$K$2:$K$20000, "&gt;=1", รายงานลูกหนี้!$K$2:$K$20000, "&lt;=30")</f>
        <v>1990</v>
      </c>
      <c r="L819">
        <f>SUMIFS(รายงานลูกหนี้!$G$2:$G$20000, รายงานลูกหนี้!$A$2:$A$20000, $A819, รายงานลูกหนี้!$K$2:$K$20000, "&gt;=31", รายงานลูกหนี้!$K$2:$K$20000, "&lt;=60")</f>
        <v>0</v>
      </c>
      <c r="M819">
        <f>SUMIFS(รายงานลูกหนี้!$G$2:$G$20000, รายงานลูกหนี้!$A$2:$A$20000, $A819, รายงานลูกหนี้!$K$2:$K$20000, "&gt;=61", รายงานลูกหนี้!$K$2:$K$20000, "&lt;=90")</f>
        <v>0</v>
      </c>
      <c r="N819">
        <f>SUMIFS(รายงานลูกหนี้!$G$2:$G$20000, รายงานลูกหนี้!$A$2:$A$20000, $A819, รายงานลูกหนี้!$K$2:$K$20000, "&gt;90")</f>
        <v>0</v>
      </c>
      <c r="O819">
        <f t="shared" si="63"/>
        <v>1990</v>
      </c>
      <c r="P819" s="17">
        <f t="shared" si="64"/>
        <v>0.25</v>
      </c>
    </row>
    <row r="820" spans="1:16" x14ac:dyDescent="0.2">
      <c r="A820" t="str">
        <v>3a737d0a1b976afaf803da5ef0233e253f4d31432747f0de5214b2ff4ef7fee5</v>
      </c>
      <c r="B820">
        <f>COUNTIF(รายงานลูกหนี้!$A:$A,A820)</f>
        <v>1</v>
      </c>
      <c r="C820">
        <f>COUNTIFS(รายงานลูกหนี้!$A:$A,A820,รายงานลูกหนี้!$K:$K,"&gt;0")</f>
        <v>0</v>
      </c>
      <c r="D820">
        <f>SUMIF(รายงานลูกหนี้!$A:$A,A820,รายงานลูกหนี้!$K:$K)</f>
        <v>0</v>
      </c>
      <c r="E820">
        <f>_xlfn.MAXIFS(รายงานลูกหนี้!$K:$K,รายงานลูกหนี้!$A:$A,A820)</f>
        <v>0</v>
      </c>
      <c r="F820" s="17">
        <f t="shared" si="60"/>
        <v>0</v>
      </c>
      <c r="G820" t="str">
        <f t="shared" si="61"/>
        <v>ชำระตรงเวลา</v>
      </c>
      <c r="H820" t="str">
        <f t="shared" si="62"/>
        <v>ลูกหนี้ชั้นดี</v>
      </c>
      <c r="I820" s="17" cm="1">
        <f t="array" ref="I820">_xlfn.IFS(D820=0,0%, D820&lt;=30,25%, D820&lt;=60,50%, D820&lt;=90,75%, D820&gt;90,100%)</f>
        <v>0</v>
      </c>
      <c r="J820">
        <f>SUMIFS(รายงานลูกหนี้!$G$2:$G$20000, รายงานลูกหนี้!$A$2:$A$20000, $A820, รายงานลูกหนี้!$K$2:$K$20000, 0)</f>
        <v>900</v>
      </c>
      <c r="K820">
        <f>SUMIFS(รายงานลูกหนี้!$G$2:$G$20000, รายงานลูกหนี้!$A$2:$A$20000, $A820, รายงานลูกหนี้!$K$2:$K$20000, "&gt;=1", รายงานลูกหนี้!$K$2:$K$20000, "&lt;=30")</f>
        <v>0</v>
      </c>
      <c r="L820">
        <f>SUMIFS(รายงานลูกหนี้!$G$2:$G$20000, รายงานลูกหนี้!$A$2:$A$20000, $A820, รายงานลูกหนี้!$K$2:$K$20000, "&gt;=31", รายงานลูกหนี้!$K$2:$K$20000, "&lt;=60")</f>
        <v>0</v>
      </c>
      <c r="M820">
        <f>SUMIFS(รายงานลูกหนี้!$G$2:$G$20000, รายงานลูกหนี้!$A$2:$A$20000, $A820, รายงานลูกหนี้!$K$2:$K$20000, "&gt;=61", รายงานลูกหนี้!$K$2:$K$20000, "&lt;=90")</f>
        <v>0</v>
      </c>
      <c r="N820">
        <f>SUMIFS(รายงานลูกหนี้!$G$2:$G$20000, รายงานลูกหนี้!$A$2:$A$20000, $A820, รายงานลูกหนี้!$K$2:$K$20000, "&gt;90")</f>
        <v>0</v>
      </c>
      <c r="O820">
        <f t="shared" si="63"/>
        <v>900</v>
      </c>
      <c r="P820" s="17">
        <f t="shared" si="64"/>
        <v>0</v>
      </c>
    </row>
    <row r="821" spans="1:16" x14ac:dyDescent="0.2">
      <c r="A821" t="str">
        <v>cecf1063ef8531d90445151c96370bce63f047dc5ac0991c6dfa832ad5a809c4</v>
      </c>
      <c r="B821">
        <f>COUNTIF(รายงานลูกหนี้!$A:$A,A821)</f>
        <v>3</v>
      </c>
      <c r="C821">
        <f>COUNTIFS(รายงานลูกหนี้!$A:$A,A821,รายงานลูกหนี้!$K:$K,"&gt;0")</f>
        <v>2</v>
      </c>
      <c r="D821">
        <f>SUMIF(รายงานลูกหนี้!$A:$A,A821,รายงานลูกหนี้!$K:$K)</f>
        <v>10</v>
      </c>
      <c r="E821">
        <f>_xlfn.MAXIFS(รายงานลูกหนี้!$K:$K,รายงานลูกหนี้!$A:$A,A821)</f>
        <v>5</v>
      </c>
      <c r="F821" s="17">
        <f t="shared" si="60"/>
        <v>0.66666666666666663</v>
      </c>
      <c r="G821" t="str">
        <f t="shared" si="61"/>
        <v>ค้างชำระ 1 - 30 วัน</v>
      </c>
      <c r="H821" t="str">
        <f t="shared" si="62"/>
        <v>ลูกหนี้ชั้นดี</v>
      </c>
      <c r="I821" s="17" cm="1">
        <f t="array" ref="I821">_xlfn.IFS(D821=0,0%, D821&lt;=30,25%, D821&lt;=60,50%, D821&lt;=90,75%, D821&gt;90,100%)</f>
        <v>0.25</v>
      </c>
      <c r="J821">
        <f>SUMIFS(รายงานลูกหนี้!$G$2:$G$20000, รายงานลูกหนี้!$A$2:$A$20000, $A821, รายงานลูกหนี้!$K$2:$K$20000, 0)</f>
        <v>2420</v>
      </c>
      <c r="K821">
        <f>SUMIFS(รายงานลูกหนี้!$G$2:$G$20000, รายงานลูกหนี้!$A$2:$A$20000, $A821, รายงานลูกหนี้!$K$2:$K$20000, "&gt;=1", รายงานลูกหนี้!$K$2:$K$20000, "&lt;=30")</f>
        <v>900</v>
      </c>
      <c r="L821">
        <f>SUMIFS(รายงานลูกหนี้!$G$2:$G$20000, รายงานลูกหนี้!$A$2:$A$20000, $A821, รายงานลูกหนี้!$K$2:$K$20000, "&gt;=31", รายงานลูกหนี้!$K$2:$K$20000, "&lt;=60")</f>
        <v>0</v>
      </c>
      <c r="M821">
        <f>SUMIFS(รายงานลูกหนี้!$G$2:$G$20000, รายงานลูกหนี้!$A$2:$A$20000, $A821, รายงานลูกหนี้!$K$2:$K$20000, "&gt;=61", รายงานลูกหนี้!$K$2:$K$20000, "&lt;=90")</f>
        <v>0</v>
      </c>
      <c r="N821">
        <f>SUMIFS(รายงานลูกหนี้!$G$2:$G$20000, รายงานลูกหนี้!$A$2:$A$20000, $A821, รายงานลูกหนี้!$K$2:$K$20000, "&gt;90")</f>
        <v>0</v>
      </c>
      <c r="O821">
        <f t="shared" si="63"/>
        <v>3320</v>
      </c>
      <c r="P821" s="17">
        <f t="shared" si="64"/>
        <v>6.7771084337349394E-2</v>
      </c>
    </row>
    <row r="822" spans="1:16" x14ac:dyDescent="0.2">
      <c r="A822" t="str">
        <v>bdf69edde3847306760ce31c79cc459bdaafc801984735feae32871f5f7b8ebd</v>
      </c>
      <c r="B822">
        <f>COUNTIF(รายงานลูกหนี้!$A:$A,A822)</f>
        <v>5</v>
      </c>
      <c r="C822">
        <f>COUNTIFS(รายงานลูกหนี้!$A:$A,A822,รายงานลูกหนี้!$K:$K,"&gt;0")</f>
        <v>2</v>
      </c>
      <c r="D822">
        <f>SUMIF(รายงานลูกหนี้!$A:$A,A822,รายงานลูกหนี้!$K:$K)</f>
        <v>2</v>
      </c>
      <c r="E822">
        <f>_xlfn.MAXIFS(รายงานลูกหนี้!$K:$K,รายงานลูกหนี้!$A:$A,A822)</f>
        <v>1</v>
      </c>
      <c r="F822" s="17">
        <f t="shared" si="60"/>
        <v>0.4</v>
      </c>
      <c r="G822" t="str">
        <f t="shared" si="61"/>
        <v>ค้างชำระ 1 - 30 วัน</v>
      </c>
      <c r="H822" t="str">
        <f t="shared" si="62"/>
        <v>ลูกหนี้ชั้นดี</v>
      </c>
      <c r="I822" s="17" cm="1">
        <f t="array" ref="I822">_xlfn.IFS(D822=0,0%, D822&lt;=30,25%, D822&lt;=60,50%, D822&lt;=90,75%, D822&gt;90,100%)</f>
        <v>0.25</v>
      </c>
      <c r="J822">
        <f>SUMIFS(รายงานลูกหนี้!$G$2:$G$20000, รายงานลูกหนี้!$A$2:$A$20000, $A822, รายงานลูกหนี้!$K$2:$K$20000, 0)</f>
        <v>8086</v>
      </c>
      <c r="K822">
        <f>SUMIFS(รายงานลูกหนี้!$G$2:$G$20000, รายงานลูกหนี้!$A$2:$A$20000, $A822, รายงานลูกหนี้!$K$2:$K$20000, "&gt;=1", รายงานลูกหนี้!$K$2:$K$20000, "&lt;=30")</f>
        <v>240000</v>
      </c>
      <c r="L822">
        <f>SUMIFS(รายงานลูกหนี้!$G$2:$G$20000, รายงานลูกหนี้!$A$2:$A$20000, $A822, รายงานลูกหนี้!$K$2:$K$20000, "&gt;=31", รายงานลูกหนี้!$K$2:$K$20000, "&lt;=60")</f>
        <v>0</v>
      </c>
      <c r="M822">
        <f>SUMIFS(รายงานลูกหนี้!$G$2:$G$20000, รายงานลูกหนี้!$A$2:$A$20000, $A822, รายงานลูกหนี้!$K$2:$K$20000, "&gt;=61", รายงานลูกหนี้!$K$2:$K$20000, "&lt;=90")</f>
        <v>0</v>
      </c>
      <c r="N822">
        <f>SUMIFS(รายงานลูกหนี้!$G$2:$G$20000, รายงานลูกหนี้!$A$2:$A$20000, $A822, รายงานลูกหนี้!$K$2:$K$20000, "&gt;90")</f>
        <v>0</v>
      </c>
      <c r="O822">
        <f t="shared" si="63"/>
        <v>248086</v>
      </c>
      <c r="P822" s="17">
        <f t="shared" si="64"/>
        <v>0.24185161597188071</v>
      </c>
    </row>
    <row r="823" spans="1:16" x14ac:dyDescent="0.2">
      <c r="A823" t="str">
        <v>d86b6e92710f81ded163571730877e7976c9a7035fbcee272b42d11eac36b2cd</v>
      </c>
      <c r="B823">
        <f>COUNTIF(รายงานลูกหนี้!$A:$A,A823)</f>
        <v>5</v>
      </c>
      <c r="C823">
        <f>COUNTIFS(รายงานลูกหนี้!$A:$A,A823,รายงานลูกหนี้!$K:$K,"&gt;0")</f>
        <v>0</v>
      </c>
      <c r="D823">
        <f>SUMIF(รายงานลูกหนี้!$A:$A,A823,รายงานลูกหนี้!$K:$K)</f>
        <v>0</v>
      </c>
      <c r="E823">
        <f>_xlfn.MAXIFS(รายงานลูกหนี้!$K:$K,รายงานลูกหนี้!$A:$A,A823)</f>
        <v>0</v>
      </c>
      <c r="F823" s="17">
        <f t="shared" si="60"/>
        <v>0</v>
      </c>
      <c r="G823" t="str">
        <f t="shared" si="61"/>
        <v>ชำระตรงเวลา</v>
      </c>
      <c r="H823" t="str">
        <f t="shared" si="62"/>
        <v>ลูกหนี้ชั้นดี</v>
      </c>
      <c r="I823" s="17" cm="1">
        <f t="array" ref="I823">_xlfn.IFS(D823=0,0%, D823&lt;=30,25%, D823&lt;=60,50%, D823&lt;=90,75%, D823&gt;90,100%)</f>
        <v>0</v>
      </c>
      <c r="J823">
        <f>SUMIFS(รายงานลูกหนี้!$G$2:$G$20000, รายงานลูกหนี้!$A$2:$A$20000, $A823, รายงานลูกหนี้!$K$2:$K$20000, 0)</f>
        <v>5852</v>
      </c>
      <c r="K823">
        <f>SUMIFS(รายงานลูกหนี้!$G$2:$G$20000, รายงานลูกหนี้!$A$2:$A$20000, $A823, รายงานลูกหนี้!$K$2:$K$20000, "&gt;=1", รายงานลูกหนี้!$K$2:$K$20000, "&lt;=30")</f>
        <v>0</v>
      </c>
      <c r="L823">
        <f>SUMIFS(รายงานลูกหนี้!$G$2:$G$20000, รายงานลูกหนี้!$A$2:$A$20000, $A823, รายงานลูกหนี้!$K$2:$K$20000, "&gt;=31", รายงานลูกหนี้!$K$2:$K$20000, "&lt;=60")</f>
        <v>0</v>
      </c>
      <c r="M823">
        <f>SUMIFS(รายงานลูกหนี้!$G$2:$G$20000, รายงานลูกหนี้!$A$2:$A$20000, $A823, รายงานลูกหนี้!$K$2:$K$20000, "&gt;=61", รายงานลูกหนี้!$K$2:$K$20000, "&lt;=90")</f>
        <v>0</v>
      </c>
      <c r="N823">
        <f>SUMIFS(รายงานลูกหนี้!$G$2:$G$20000, รายงานลูกหนี้!$A$2:$A$20000, $A823, รายงานลูกหนี้!$K$2:$K$20000, "&gt;90")</f>
        <v>0</v>
      </c>
      <c r="O823">
        <f t="shared" si="63"/>
        <v>5852</v>
      </c>
      <c r="P823" s="17">
        <f t="shared" si="64"/>
        <v>0</v>
      </c>
    </row>
    <row r="824" spans="1:16" x14ac:dyDescent="0.2">
      <c r="A824" t="str">
        <v>db27f965921badd4d636cd282219814419c705e4f6048b4ae33afd564c3d4bce</v>
      </c>
      <c r="B824">
        <f>COUNTIF(รายงานลูกหนี้!$A:$A,A824)</f>
        <v>2</v>
      </c>
      <c r="C824">
        <f>COUNTIFS(รายงานลูกหนี้!$A:$A,A824,รายงานลูกหนี้!$K:$K,"&gt;0")</f>
        <v>0</v>
      </c>
      <c r="D824">
        <f>SUMIF(รายงานลูกหนี้!$A:$A,A824,รายงานลูกหนี้!$K:$K)</f>
        <v>0</v>
      </c>
      <c r="E824">
        <f>_xlfn.MAXIFS(รายงานลูกหนี้!$K:$K,รายงานลูกหนี้!$A:$A,A824)</f>
        <v>0</v>
      </c>
      <c r="F824" s="17">
        <f t="shared" si="60"/>
        <v>0</v>
      </c>
      <c r="G824" t="str">
        <f t="shared" si="61"/>
        <v>ชำระตรงเวลา</v>
      </c>
      <c r="H824" t="str">
        <f t="shared" si="62"/>
        <v>ลูกหนี้ชั้นดี</v>
      </c>
      <c r="I824" s="17" cm="1">
        <f t="array" ref="I824">_xlfn.IFS(D824=0,0%, D824&lt;=30,25%, D824&lt;=60,50%, D824&lt;=90,75%, D824&gt;90,100%)</f>
        <v>0</v>
      </c>
      <c r="J824">
        <f>SUMIFS(รายงานลูกหนี้!$G$2:$G$20000, รายงานลูกหนี้!$A$2:$A$20000, $A824, รายงานลูกหนี้!$K$2:$K$20000, 0)</f>
        <v>700</v>
      </c>
      <c r="K824">
        <f>SUMIFS(รายงานลูกหนี้!$G$2:$G$20000, รายงานลูกหนี้!$A$2:$A$20000, $A824, รายงานลูกหนี้!$K$2:$K$20000, "&gt;=1", รายงานลูกหนี้!$K$2:$K$20000, "&lt;=30")</f>
        <v>0</v>
      </c>
      <c r="L824">
        <f>SUMIFS(รายงานลูกหนี้!$G$2:$G$20000, รายงานลูกหนี้!$A$2:$A$20000, $A824, รายงานลูกหนี้!$K$2:$K$20000, "&gt;=31", รายงานลูกหนี้!$K$2:$K$20000, "&lt;=60")</f>
        <v>0</v>
      </c>
      <c r="M824">
        <f>SUMIFS(รายงานลูกหนี้!$G$2:$G$20000, รายงานลูกหนี้!$A$2:$A$20000, $A824, รายงานลูกหนี้!$K$2:$K$20000, "&gt;=61", รายงานลูกหนี้!$K$2:$K$20000, "&lt;=90")</f>
        <v>0</v>
      </c>
      <c r="N824">
        <f>SUMIFS(รายงานลูกหนี้!$G$2:$G$20000, รายงานลูกหนี้!$A$2:$A$20000, $A824, รายงานลูกหนี้!$K$2:$K$20000, "&gt;90")</f>
        <v>0</v>
      </c>
      <c r="O824">
        <f t="shared" si="63"/>
        <v>700</v>
      </c>
      <c r="P824" s="17">
        <f t="shared" si="64"/>
        <v>0</v>
      </c>
    </row>
    <row r="825" spans="1:16" x14ac:dyDescent="0.2">
      <c r="A825" t="str">
        <v>4a4f470f4597201c8bcb9b265e55077828da0a72dbb46d1f423358fbf5154d34</v>
      </c>
      <c r="B825">
        <f>COUNTIF(รายงานลูกหนี้!$A:$A,A825)</f>
        <v>1</v>
      </c>
      <c r="C825">
        <f>COUNTIFS(รายงานลูกหนี้!$A:$A,A825,รายงานลูกหนี้!$K:$K,"&gt;0")</f>
        <v>0</v>
      </c>
      <c r="D825">
        <f>SUMIF(รายงานลูกหนี้!$A:$A,A825,รายงานลูกหนี้!$K:$K)</f>
        <v>0</v>
      </c>
      <c r="E825">
        <f>_xlfn.MAXIFS(รายงานลูกหนี้!$K:$K,รายงานลูกหนี้!$A:$A,A825)</f>
        <v>0</v>
      </c>
      <c r="F825" s="17">
        <f t="shared" si="60"/>
        <v>0</v>
      </c>
      <c r="G825" t="str">
        <f t="shared" si="61"/>
        <v>ชำระตรงเวลา</v>
      </c>
      <c r="H825" t="str">
        <f t="shared" si="62"/>
        <v>ลูกหนี้ชั้นดี</v>
      </c>
      <c r="I825" s="17" cm="1">
        <f t="array" ref="I825">_xlfn.IFS(D825=0,0%, D825&lt;=30,25%, D825&lt;=60,50%, D825&lt;=90,75%, D825&gt;90,100%)</f>
        <v>0</v>
      </c>
      <c r="J825">
        <f>SUMIFS(รายงานลูกหนี้!$G$2:$G$20000, รายงานลูกหนี้!$A$2:$A$20000, $A825, รายงานลูกหนี้!$K$2:$K$20000, 0)</f>
        <v>12068</v>
      </c>
      <c r="K825">
        <f>SUMIFS(รายงานลูกหนี้!$G$2:$G$20000, รายงานลูกหนี้!$A$2:$A$20000, $A825, รายงานลูกหนี้!$K$2:$K$20000, "&gt;=1", รายงานลูกหนี้!$K$2:$K$20000, "&lt;=30")</f>
        <v>0</v>
      </c>
      <c r="L825">
        <f>SUMIFS(รายงานลูกหนี้!$G$2:$G$20000, รายงานลูกหนี้!$A$2:$A$20000, $A825, รายงานลูกหนี้!$K$2:$K$20000, "&gt;=31", รายงานลูกหนี้!$K$2:$K$20000, "&lt;=60")</f>
        <v>0</v>
      </c>
      <c r="M825">
        <f>SUMIFS(รายงานลูกหนี้!$G$2:$G$20000, รายงานลูกหนี้!$A$2:$A$20000, $A825, รายงานลูกหนี้!$K$2:$K$20000, "&gt;=61", รายงานลูกหนี้!$K$2:$K$20000, "&lt;=90")</f>
        <v>0</v>
      </c>
      <c r="N825">
        <f>SUMIFS(รายงานลูกหนี้!$G$2:$G$20000, รายงานลูกหนี้!$A$2:$A$20000, $A825, รายงานลูกหนี้!$K$2:$K$20000, "&gt;90")</f>
        <v>0</v>
      </c>
      <c r="O825">
        <f t="shared" si="63"/>
        <v>12068</v>
      </c>
      <c r="P825" s="17">
        <f t="shared" si="64"/>
        <v>0</v>
      </c>
    </row>
    <row r="826" spans="1:16" x14ac:dyDescent="0.2">
      <c r="A826" t="str">
        <v>f82936de2ee32a0832a3b297d9ea1b3ae3593480b21815cc6c697544899a2285</v>
      </c>
      <c r="B826">
        <f>COUNTIF(รายงานลูกหนี้!$A:$A,A826)</f>
        <v>2</v>
      </c>
      <c r="C826">
        <f>COUNTIFS(รายงานลูกหนี้!$A:$A,A826,รายงานลูกหนี้!$K:$K,"&gt;0")</f>
        <v>0</v>
      </c>
      <c r="D826">
        <f>SUMIF(รายงานลูกหนี้!$A:$A,A826,รายงานลูกหนี้!$K:$K)</f>
        <v>0</v>
      </c>
      <c r="E826">
        <f>_xlfn.MAXIFS(รายงานลูกหนี้!$K:$K,รายงานลูกหนี้!$A:$A,A826)</f>
        <v>0</v>
      </c>
      <c r="F826" s="17">
        <f t="shared" si="60"/>
        <v>0</v>
      </c>
      <c r="G826" t="str">
        <f t="shared" si="61"/>
        <v>ชำระตรงเวลา</v>
      </c>
      <c r="H826" t="str">
        <f t="shared" si="62"/>
        <v>ลูกหนี้ชั้นดี</v>
      </c>
      <c r="I826" s="17" cm="1">
        <f t="array" ref="I826">_xlfn.IFS(D826=0,0%, D826&lt;=30,25%, D826&lt;=60,50%, D826&lt;=90,75%, D826&gt;90,100%)</f>
        <v>0</v>
      </c>
      <c r="J826">
        <f>SUMIFS(รายงานลูกหนี้!$G$2:$G$20000, รายงานลูกหนี้!$A$2:$A$20000, $A826, รายงานลูกหนี้!$K$2:$K$20000, 0)</f>
        <v>6436</v>
      </c>
      <c r="K826">
        <f>SUMIFS(รายงานลูกหนี้!$G$2:$G$20000, รายงานลูกหนี้!$A$2:$A$20000, $A826, รายงานลูกหนี้!$K$2:$K$20000, "&gt;=1", รายงานลูกหนี้!$K$2:$K$20000, "&lt;=30")</f>
        <v>0</v>
      </c>
      <c r="L826">
        <f>SUMIFS(รายงานลูกหนี้!$G$2:$G$20000, รายงานลูกหนี้!$A$2:$A$20000, $A826, รายงานลูกหนี้!$K$2:$K$20000, "&gt;=31", รายงานลูกหนี้!$K$2:$K$20000, "&lt;=60")</f>
        <v>0</v>
      </c>
      <c r="M826">
        <f>SUMIFS(รายงานลูกหนี้!$G$2:$G$20000, รายงานลูกหนี้!$A$2:$A$20000, $A826, รายงานลูกหนี้!$K$2:$K$20000, "&gt;=61", รายงานลูกหนี้!$K$2:$K$20000, "&lt;=90")</f>
        <v>0</v>
      </c>
      <c r="N826">
        <f>SUMIFS(รายงานลูกหนี้!$G$2:$G$20000, รายงานลูกหนี้!$A$2:$A$20000, $A826, รายงานลูกหนี้!$K$2:$K$20000, "&gt;90")</f>
        <v>0</v>
      </c>
      <c r="O826">
        <f t="shared" si="63"/>
        <v>6436</v>
      </c>
      <c r="P826" s="17">
        <f t="shared" si="64"/>
        <v>0</v>
      </c>
    </row>
    <row r="827" spans="1:16" x14ac:dyDescent="0.2">
      <c r="A827" t="str">
        <v>777248af53ab00ba499f9652b66e27aa650a220ad66d653fa4edc7867073b5ae</v>
      </c>
      <c r="B827">
        <f>COUNTIF(รายงานลูกหนี้!$A:$A,A827)</f>
        <v>1</v>
      </c>
      <c r="C827">
        <f>COUNTIFS(รายงานลูกหนี้!$A:$A,A827,รายงานลูกหนี้!$K:$K,"&gt;0")</f>
        <v>0</v>
      </c>
      <c r="D827">
        <f>SUMIF(รายงานลูกหนี้!$A:$A,A827,รายงานลูกหนี้!$K:$K)</f>
        <v>0</v>
      </c>
      <c r="E827">
        <f>_xlfn.MAXIFS(รายงานลูกหนี้!$K:$K,รายงานลูกหนี้!$A:$A,A827)</f>
        <v>0</v>
      </c>
      <c r="F827" s="17">
        <f t="shared" si="60"/>
        <v>0</v>
      </c>
      <c r="G827" t="str">
        <f t="shared" si="61"/>
        <v>ชำระตรงเวลา</v>
      </c>
      <c r="H827" t="str">
        <f t="shared" si="62"/>
        <v>ลูกหนี้ชั้นดี</v>
      </c>
      <c r="I827" s="17" cm="1">
        <f t="array" ref="I827">_xlfn.IFS(D827=0,0%, D827&lt;=30,25%, D827&lt;=60,50%, D827&lt;=90,75%, D827&gt;90,100%)</f>
        <v>0</v>
      </c>
      <c r="J827">
        <f>SUMIFS(รายงานลูกหนี้!$G$2:$G$20000, รายงานลูกหนี้!$A$2:$A$20000, $A827, รายงานลูกหนี้!$K$2:$K$20000, 0)</f>
        <v>6670</v>
      </c>
      <c r="K827">
        <f>SUMIFS(รายงานลูกหนี้!$G$2:$G$20000, รายงานลูกหนี้!$A$2:$A$20000, $A827, รายงานลูกหนี้!$K$2:$K$20000, "&gt;=1", รายงานลูกหนี้!$K$2:$K$20000, "&lt;=30")</f>
        <v>0</v>
      </c>
      <c r="L827">
        <f>SUMIFS(รายงานลูกหนี้!$G$2:$G$20000, รายงานลูกหนี้!$A$2:$A$20000, $A827, รายงานลูกหนี้!$K$2:$K$20000, "&gt;=31", รายงานลูกหนี้!$K$2:$K$20000, "&lt;=60")</f>
        <v>0</v>
      </c>
      <c r="M827">
        <f>SUMIFS(รายงานลูกหนี้!$G$2:$G$20000, รายงานลูกหนี้!$A$2:$A$20000, $A827, รายงานลูกหนี้!$K$2:$K$20000, "&gt;=61", รายงานลูกหนี้!$K$2:$K$20000, "&lt;=90")</f>
        <v>0</v>
      </c>
      <c r="N827">
        <f>SUMIFS(รายงานลูกหนี้!$G$2:$G$20000, รายงานลูกหนี้!$A$2:$A$20000, $A827, รายงานลูกหนี้!$K$2:$K$20000, "&gt;90")</f>
        <v>0</v>
      </c>
      <c r="O827">
        <f t="shared" si="63"/>
        <v>6670</v>
      </c>
      <c r="P827" s="17">
        <f t="shared" si="64"/>
        <v>0</v>
      </c>
    </row>
    <row r="828" spans="1:16" x14ac:dyDescent="0.2">
      <c r="A828" t="str">
        <v>a7d386da92ebb3c046149436249cf1998e1acf37473716232053f71527b25925</v>
      </c>
      <c r="B828">
        <f>COUNTIF(รายงานลูกหนี้!$A:$A,A828)</f>
        <v>1</v>
      </c>
      <c r="C828">
        <f>COUNTIFS(รายงานลูกหนี้!$A:$A,A828,รายงานลูกหนี้!$K:$K,"&gt;0")</f>
        <v>0</v>
      </c>
      <c r="D828">
        <f>SUMIF(รายงานลูกหนี้!$A:$A,A828,รายงานลูกหนี้!$K:$K)</f>
        <v>0</v>
      </c>
      <c r="E828">
        <f>_xlfn.MAXIFS(รายงานลูกหนี้!$K:$K,รายงานลูกหนี้!$A:$A,A828)</f>
        <v>0</v>
      </c>
      <c r="F828" s="17">
        <f t="shared" si="60"/>
        <v>0</v>
      </c>
      <c r="G828" t="str">
        <f t="shared" si="61"/>
        <v>ชำระตรงเวลา</v>
      </c>
      <c r="H828" t="str">
        <f t="shared" si="62"/>
        <v>ลูกหนี้ชั้นดี</v>
      </c>
      <c r="I828" s="17" cm="1">
        <f t="array" ref="I828">_xlfn.IFS(D828=0,0%, D828&lt;=30,25%, D828&lt;=60,50%, D828&lt;=90,75%, D828&gt;90,100%)</f>
        <v>0</v>
      </c>
      <c r="J828">
        <f>SUMIFS(รายงานลูกหนี้!$G$2:$G$20000, รายงานลูกหนี้!$A$2:$A$20000, $A828, รายงานลูกหนี้!$K$2:$K$20000, 0)</f>
        <v>140</v>
      </c>
      <c r="K828">
        <f>SUMIFS(รายงานลูกหนี้!$G$2:$G$20000, รายงานลูกหนี้!$A$2:$A$20000, $A828, รายงานลูกหนี้!$K$2:$K$20000, "&gt;=1", รายงานลูกหนี้!$K$2:$K$20000, "&lt;=30")</f>
        <v>0</v>
      </c>
      <c r="L828">
        <f>SUMIFS(รายงานลูกหนี้!$G$2:$G$20000, รายงานลูกหนี้!$A$2:$A$20000, $A828, รายงานลูกหนี้!$K$2:$K$20000, "&gt;=31", รายงานลูกหนี้!$K$2:$K$20000, "&lt;=60")</f>
        <v>0</v>
      </c>
      <c r="M828">
        <f>SUMIFS(รายงานลูกหนี้!$G$2:$G$20000, รายงานลูกหนี้!$A$2:$A$20000, $A828, รายงานลูกหนี้!$K$2:$K$20000, "&gt;=61", รายงานลูกหนี้!$K$2:$K$20000, "&lt;=90")</f>
        <v>0</v>
      </c>
      <c r="N828">
        <f>SUMIFS(รายงานลูกหนี้!$G$2:$G$20000, รายงานลูกหนี้!$A$2:$A$20000, $A828, รายงานลูกหนี้!$K$2:$K$20000, "&gt;90")</f>
        <v>0</v>
      </c>
      <c r="O828">
        <f t="shared" si="63"/>
        <v>140</v>
      </c>
      <c r="P828" s="17">
        <f t="shared" si="64"/>
        <v>0</v>
      </c>
    </row>
    <row r="829" spans="1:16" x14ac:dyDescent="0.2">
      <c r="A829" t="str">
        <v>105575e4496d36281bb7a3babe4c29eee0197487b4f36ec03b37cd75cf4c5ed5</v>
      </c>
      <c r="B829">
        <f>COUNTIF(รายงานลูกหนี้!$A:$A,A829)</f>
        <v>5</v>
      </c>
      <c r="C829">
        <f>COUNTIFS(รายงานลูกหนี้!$A:$A,A829,รายงานลูกหนี้!$K:$K,"&gt;0")</f>
        <v>0</v>
      </c>
      <c r="D829">
        <f>SUMIF(รายงานลูกหนี้!$A:$A,A829,รายงานลูกหนี้!$K:$K)</f>
        <v>0</v>
      </c>
      <c r="E829">
        <f>_xlfn.MAXIFS(รายงานลูกหนี้!$K:$K,รายงานลูกหนี้!$A:$A,A829)</f>
        <v>0</v>
      </c>
      <c r="F829" s="17">
        <f t="shared" si="60"/>
        <v>0</v>
      </c>
      <c r="G829" t="str">
        <f t="shared" si="61"/>
        <v>ชำระตรงเวลา</v>
      </c>
      <c r="H829" t="str">
        <f t="shared" si="62"/>
        <v>ลูกหนี้ชั้นดี</v>
      </c>
      <c r="I829" s="17" cm="1">
        <f t="array" ref="I829">_xlfn.IFS(D829=0,0%, D829&lt;=30,25%, D829&lt;=60,50%, D829&lt;=90,75%, D829&gt;90,100%)</f>
        <v>0</v>
      </c>
      <c r="J829">
        <f>SUMIFS(รายงานลูกหนี้!$G$2:$G$20000, รายงานลูกหนี้!$A$2:$A$20000, $A829, รายงานลูกหนี้!$K$2:$K$20000, 0)</f>
        <v>11864</v>
      </c>
      <c r="K829">
        <f>SUMIFS(รายงานลูกหนี้!$G$2:$G$20000, รายงานลูกหนี้!$A$2:$A$20000, $A829, รายงานลูกหนี้!$K$2:$K$20000, "&gt;=1", รายงานลูกหนี้!$K$2:$K$20000, "&lt;=30")</f>
        <v>0</v>
      </c>
      <c r="L829">
        <f>SUMIFS(รายงานลูกหนี้!$G$2:$G$20000, รายงานลูกหนี้!$A$2:$A$20000, $A829, รายงานลูกหนี้!$K$2:$K$20000, "&gt;=31", รายงานลูกหนี้!$K$2:$K$20000, "&lt;=60")</f>
        <v>0</v>
      </c>
      <c r="M829">
        <f>SUMIFS(รายงานลูกหนี้!$G$2:$G$20000, รายงานลูกหนี้!$A$2:$A$20000, $A829, รายงานลูกหนี้!$K$2:$K$20000, "&gt;=61", รายงานลูกหนี้!$K$2:$K$20000, "&lt;=90")</f>
        <v>0</v>
      </c>
      <c r="N829">
        <f>SUMIFS(รายงานลูกหนี้!$G$2:$G$20000, รายงานลูกหนี้!$A$2:$A$20000, $A829, รายงานลูกหนี้!$K$2:$K$20000, "&gt;90")</f>
        <v>0</v>
      </c>
      <c r="O829">
        <f t="shared" si="63"/>
        <v>11864</v>
      </c>
      <c r="P829" s="17">
        <f t="shared" si="64"/>
        <v>0</v>
      </c>
    </row>
    <row r="830" spans="1:16" x14ac:dyDescent="0.2">
      <c r="A830" t="str">
        <v>84395fa520b092f8abb50dac15041f54a4f7c3a26724003211a971af4e4346e1</v>
      </c>
      <c r="B830">
        <f>COUNTIF(รายงานลูกหนี้!$A:$A,A830)</f>
        <v>2</v>
      </c>
      <c r="C830">
        <f>COUNTIFS(รายงานลูกหนี้!$A:$A,A830,รายงานลูกหนี้!$K:$K,"&gt;0")</f>
        <v>0</v>
      </c>
      <c r="D830">
        <f>SUMIF(รายงานลูกหนี้!$A:$A,A830,รายงานลูกหนี้!$K:$K)</f>
        <v>0</v>
      </c>
      <c r="E830">
        <f>_xlfn.MAXIFS(รายงานลูกหนี้!$K:$K,รายงานลูกหนี้!$A:$A,A830)</f>
        <v>0</v>
      </c>
      <c r="F830" s="17">
        <f t="shared" si="60"/>
        <v>0</v>
      </c>
      <c r="G830" t="str">
        <f t="shared" si="61"/>
        <v>ชำระตรงเวลา</v>
      </c>
      <c r="H830" t="str">
        <f t="shared" si="62"/>
        <v>ลูกหนี้ชั้นดี</v>
      </c>
      <c r="I830" s="17" cm="1">
        <f t="array" ref="I830">_xlfn.IFS(D830=0,0%, D830&lt;=30,25%, D830&lt;=60,50%, D830&lt;=90,75%, D830&gt;90,100%)</f>
        <v>0</v>
      </c>
      <c r="J830">
        <f>SUMIFS(รายงานลูกหนี้!$G$2:$G$20000, รายงานลูกหนี้!$A$2:$A$20000, $A830, รายงานลูกหนี้!$K$2:$K$20000, 0)</f>
        <v>3740</v>
      </c>
      <c r="K830">
        <f>SUMIFS(รายงานลูกหนี้!$G$2:$G$20000, รายงานลูกหนี้!$A$2:$A$20000, $A830, รายงานลูกหนี้!$K$2:$K$20000, "&gt;=1", รายงานลูกหนี้!$K$2:$K$20000, "&lt;=30")</f>
        <v>0</v>
      </c>
      <c r="L830">
        <f>SUMIFS(รายงานลูกหนี้!$G$2:$G$20000, รายงานลูกหนี้!$A$2:$A$20000, $A830, รายงานลูกหนี้!$K$2:$K$20000, "&gt;=31", รายงานลูกหนี้!$K$2:$K$20000, "&lt;=60")</f>
        <v>0</v>
      </c>
      <c r="M830">
        <f>SUMIFS(รายงานลูกหนี้!$G$2:$G$20000, รายงานลูกหนี้!$A$2:$A$20000, $A830, รายงานลูกหนี้!$K$2:$K$20000, "&gt;=61", รายงานลูกหนี้!$K$2:$K$20000, "&lt;=90")</f>
        <v>0</v>
      </c>
      <c r="N830">
        <f>SUMIFS(รายงานลูกหนี้!$G$2:$G$20000, รายงานลูกหนี้!$A$2:$A$20000, $A830, รายงานลูกหนี้!$K$2:$K$20000, "&gt;90")</f>
        <v>0</v>
      </c>
      <c r="O830">
        <f t="shared" si="63"/>
        <v>3740</v>
      </c>
      <c r="P830" s="17">
        <f t="shared" si="64"/>
        <v>0</v>
      </c>
    </row>
    <row r="831" spans="1:16" x14ac:dyDescent="0.2">
      <c r="A831" t="str">
        <v>11af6517be36821fc9e94b028ff436466698ab17fd688982ccfdfa5b50d6829a</v>
      </c>
      <c r="B831">
        <f>COUNTIF(รายงานลูกหนี้!$A:$A,A831)</f>
        <v>1</v>
      </c>
      <c r="C831">
        <f>COUNTIFS(รายงานลูกหนี้!$A:$A,A831,รายงานลูกหนี้!$K:$K,"&gt;0")</f>
        <v>0</v>
      </c>
      <c r="D831">
        <f>SUMIF(รายงานลูกหนี้!$A:$A,A831,รายงานลูกหนี้!$K:$K)</f>
        <v>0</v>
      </c>
      <c r="E831">
        <f>_xlfn.MAXIFS(รายงานลูกหนี้!$K:$K,รายงานลูกหนี้!$A:$A,A831)</f>
        <v>0</v>
      </c>
      <c r="F831" s="17">
        <f t="shared" si="60"/>
        <v>0</v>
      </c>
      <c r="G831" t="str">
        <f t="shared" si="61"/>
        <v>ชำระตรงเวลา</v>
      </c>
      <c r="H831" t="str">
        <f t="shared" si="62"/>
        <v>ลูกหนี้ชั้นดี</v>
      </c>
      <c r="I831" s="17" cm="1">
        <f t="array" ref="I831">_xlfn.IFS(D831=0,0%, D831&lt;=30,25%, D831&lt;=60,50%, D831&lt;=90,75%, D831&gt;90,100%)</f>
        <v>0</v>
      </c>
      <c r="J831">
        <f>SUMIFS(รายงานลูกหนี้!$G$2:$G$20000, รายงานลูกหนี้!$A$2:$A$20000, $A831, รายงานลูกหนี้!$K$2:$K$20000, 0)</f>
        <v>860</v>
      </c>
      <c r="K831">
        <f>SUMIFS(รายงานลูกหนี้!$G$2:$G$20000, รายงานลูกหนี้!$A$2:$A$20000, $A831, รายงานลูกหนี้!$K$2:$K$20000, "&gt;=1", รายงานลูกหนี้!$K$2:$K$20000, "&lt;=30")</f>
        <v>0</v>
      </c>
      <c r="L831">
        <f>SUMIFS(รายงานลูกหนี้!$G$2:$G$20000, รายงานลูกหนี้!$A$2:$A$20000, $A831, รายงานลูกหนี้!$K$2:$K$20000, "&gt;=31", รายงานลูกหนี้!$K$2:$K$20000, "&lt;=60")</f>
        <v>0</v>
      </c>
      <c r="M831">
        <f>SUMIFS(รายงานลูกหนี้!$G$2:$G$20000, รายงานลูกหนี้!$A$2:$A$20000, $A831, รายงานลูกหนี้!$K$2:$K$20000, "&gt;=61", รายงานลูกหนี้!$K$2:$K$20000, "&lt;=90")</f>
        <v>0</v>
      </c>
      <c r="N831">
        <f>SUMIFS(รายงานลูกหนี้!$G$2:$G$20000, รายงานลูกหนี้!$A$2:$A$20000, $A831, รายงานลูกหนี้!$K$2:$K$20000, "&gt;90")</f>
        <v>0</v>
      </c>
      <c r="O831">
        <f t="shared" si="63"/>
        <v>860</v>
      </c>
      <c r="P831" s="17">
        <f t="shared" si="64"/>
        <v>0</v>
      </c>
    </row>
    <row r="832" spans="1:16" x14ac:dyDescent="0.2">
      <c r="A832" t="str">
        <v>2427d839732a511e95d882785be4c93faff4bb19e657b1d75cdf6a680542982b</v>
      </c>
      <c r="B832">
        <f>COUNTIF(รายงานลูกหนี้!$A:$A,A832)</f>
        <v>2</v>
      </c>
      <c r="C832">
        <f>COUNTIFS(รายงานลูกหนี้!$A:$A,A832,รายงานลูกหนี้!$K:$K,"&gt;0")</f>
        <v>1</v>
      </c>
      <c r="D832">
        <f>SUMIF(รายงานลูกหนี้!$A:$A,A832,รายงานลูกหนี้!$K:$K)</f>
        <v>13</v>
      </c>
      <c r="E832">
        <f>_xlfn.MAXIFS(รายงานลูกหนี้!$K:$K,รายงานลูกหนี้!$A:$A,A832)</f>
        <v>13</v>
      </c>
      <c r="F832" s="17">
        <f t="shared" si="60"/>
        <v>0.5</v>
      </c>
      <c r="G832" t="str">
        <f t="shared" si="61"/>
        <v>ค้างชำระ 1 - 30 วัน</v>
      </c>
      <c r="H832" t="str">
        <f t="shared" si="62"/>
        <v>ลูกหนี้ชั้นดี</v>
      </c>
      <c r="I832" s="17" cm="1">
        <f t="array" ref="I832">_xlfn.IFS(D832=0,0%, D832&lt;=30,25%, D832&lt;=60,50%, D832&lt;=90,75%, D832&gt;90,100%)</f>
        <v>0.25</v>
      </c>
      <c r="J832">
        <f>SUMIFS(รายงานลูกหนี้!$G$2:$G$20000, รายงานลูกหนี้!$A$2:$A$20000, $A832, รายงานลูกหนี้!$K$2:$K$20000, 0)</f>
        <v>2740</v>
      </c>
      <c r="K832">
        <f>SUMIFS(รายงานลูกหนี้!$G$2:$G$20000, รายงานลูกหนี้!$A$2:$A$20000, $A832, รายงานลูกหนี้!$K$2:$K$20000, "&gt;=1", รายงานลูกหนี้!$K$2:$K$20000, "&lt;=30")</f>
        <v>280</v>
      </c>
      <c r="L832">
        <f>SUMIFS(รายงานลูกหนี้!$G$2:$G$20000, รายงานลูกหนี้!$A$2:$A$20000, $A832, รายงานลูกหนี้!$K$2:$K$20000, "&gt;=31", รายงานลูกหนี้!$K$2:$K$20000, "&lt;=60")</f>
        <v>0</v>
      </c>
      <c r="M832">
        <f>SUMIFS(รายงานลูกหนี้!$G$2:$G$20000, รายงานลูกหนี้!$A$2:$A$20000, $A832, รายงานลูกหนี้!$K$2:$K$20000, "&gt;=61", รายงานลูกหนี้!$K$2:$K$20000, "&lt;=90")</f>
        <v>0</v>
      </c>
      <c r="N832">
        <f>SUMIFS(รายงานลูกหนี้!$G$2:$G$20000, รายงานลูกหนี้!$A$2:$A$20000, $A832, รายงานลูกหนี้!$K$2:$K$20000, "&gt;90")</f>
        <v>0</v>
      </c>
      <c r="O832">
        <f t="shared" si="63"/>
        <v>3020</v>
      </c>
      <c r="P832" s="17">
        <f t="shared" si="64"/>
        <v>2.3178807947019868E-2</v>
      </c>
    </row>
    <row r="833" spans="1:16" x14ac:dyDescent="0.2">
      <c r="A833" t="str">
        <v>a05ebafed8e9a04cd1cda24323f5e7ada503d6c06cbeee41360c800f2ff5cfc2</v>
      </c>
      <c r="B833">
        <f>COUNTIF(รายงานลูกหนี้!$A:$A,A833)</f>
        <v>1</v>
      </c>
      <c r="C833">
        <f>COUNTIFS(รายงานลูกหนี้!$A:$A,A833,รายงานลูกหนี้!$K:$K,"&gt;0")</f>
        <v>0</v>
      </c>
      <c r="D833">
        <f>SUMIF(รายงานลูกหนี้!$A:$A,A833,รายงานลูกหนี้!$K:$K)</f>
        <v>0</v>
      </c>
      <c r="E833">
        <f>_xlfn.MAXIFS(รายงานลูกหนี้!$K:$K,รายงานลูกหนี้!$A:$A,A833)</f>
        <v>0</v>
      </c>
      <c r="F833" s="17">
        <f t="shared" si="60"/>
        <v>0</v>
      </c>
      <c r="G833" t="str">
        <f t="shared" si="61"/>
        <v>ชำระตรงเวลา</v>
      </c>
      <c r="H833" t="str">
        <f t="shared" si="62"/>
        <v>ลูกหนี้ชั้นดี</v>
      </c>
      <c r="I833" s="17" cm="1">
        <f t="array" ref="I833">_xlfn.IFS(D833=0,0%, D833&lt;=30,25%, D833&lt;=60,50%, D833&lt;=90,75%, D833&gt;90,100%)</f>
        <v>0</v>
      </c>
      <c r="J833">
        <f>SUMIFS(รายงานลูกหนี้!$G$2:$G$20000, รายงานลูกหนี้!$A$2:$A$20000, $A833, รายงานลูกหนี้!$K$2:$K$20000, 0)</f>
        <v>110</v>
      </c>
      <c r="K833">
        <f>SUMIFS(รายงานลูกหนี้!$G$2:$G$20000, รายงานลูกหนี้!$A$2:$A$20000, $A833, รายงานลูกหนี้!$K$2:$K$20000, "&gt;=1", รายงานลูกหนี้!$K$2:$K$20000, "&lt;=30")</f>
        <v>0</v>
      </c>
      <c r="L833">
        <f>SUMIFS(รายงานลูกหนี้!$G$2:$G$20000, รายงานลูกหนี้!$A$2:$A$20000, $A833, รายงานลูกหนี้!$K$2:$K$20000, "&gt;=31", รายงานลูกหนี้!$K$2:$K$20000, "&lt;=60")</f>
        <v>0</v>
      </c>
      <c r="M833">
        <f>SUMIFS(รายงานลูกหนี้!$G$2:$G$20000, รายงานลูกหนี้!$A$2:$A$20000, $A833, รายงานลูกหนี้!$K$2:$K$20000, "&gt;=61", รายงานลูกหนี้!$K$2:$K$20000, "&lt;=90")</f>
        <v>0</v>
      </c>
      <c r="N833">
        <f>SUMIFS(รายงานลูกหนี้!$G$2:$G$20000, รายงานลูกหนี้!$A$2:$A$20000, $A833, รายงานลูกหนี้!$K$2:$K$20000, "&gt;90")</f>
        <v>0</v>
      </c>
      <c r="O833">
        <f t="shared" si="63"/>
        <v>110</v>
      </c>
      <c r="P833" s="17">
        <f t="shared" si="64"/>
        <v>0</v>
      </c>
    </row>
    <row r="834" spans="1:16" x14ac:dyDescent="0.2">
      <c r="A834" t="str">
        <v>4c890cdca3523fe0e96643b6bfd93968212db5825629b4ebc68506405c8bd762</v>
      </c>
      <c r="B834">
        <f>COUNTIF(รายงานลูกหนี้!$A:$A,A834)</f>
        <v>1</v>
      </c>
      <c r="C834">
        <f>COUNTIFS(รายงานลูกหนี้!$A:$A,A834,รายงานลูกหนี้!$K:$K,"&gt;0")</f>
        <v>0</v>
      </c>
      <c r="D834">
        <f>SUMIF(รายงานลูกหนี้!$A:$A,A834,รายงานลูกหนี้!$K:$K)</f>
        <v>0</v>
      </c>
      <c r="E834">
        <f>_xlfn.MAXIFS(รายงานลูกหนี้!$K:$K,รายงานลูกหนี้!$A:$A,A834)</f>
        <v>0</v>
      </c>
      <c r="F834" s="17">
        <f t="shared" si="60"/>
        <v>0</v>
      </c>
      <c r="G834" t="str">
        <f t="shared" si="61"/>
        <v>ชำระตรงเวลา</v>
      </c>
      <c r="H834" t="str">
        <f t="shared" si="62"/>
        <v>ลูกหนี้ชั้นดี</v>
      </c>
      <c r="I834" s="17" cm="1">
        <f t="array" ref="I834">_xlfn.IFS(D834=0,0%, D834&lt;=30,25%, D834&lt;=60,50%, D834&lt;=90,75%, D834&gt;90,100%)</f>
        <v>0</v>
      </c>
      <c r="J834">
        <f>SUMIFS(รายงานลูกหนี้!$G$2:$G$20000, รายงานลูกหนี้!$A$2:$A$20000, $A834, รายงานลูกหนี้!$K$2:$K$20000, 0)</f>
        <v>1650</v>
      </c>
      <c r="K834">
        <f>SUMIFS(รายงานลูกหนี้!$G$2:$G$20000, รายงานลูกหนี้!$A$2:$A$20000, $A834, รายงานลูกหนี้!$K$2:$K$20000, "&gt;=1", รายงานลูกหนี้!$K$2:$K$20000, "&lt;=30")</f>
        <v>0</v>
      </c>
      <c r="L834">
        <f>SUMIFS(รายงานลูกหนี้!$G$2:$G$20000, รายงานลูกหนี้!$A$2:$A$20000, $A834, รายงานลูกหนี้!$K$2:$K$20000, "&gt;=31", รายงานลูกหนี้!$K$2:$K$20000, "&lt;=60")</f>
        <v>0</v>
      </c>
      <c r="M834">
        <f>SUMIFS(รายงานลูกหนี้!$G$2:$G$20000, รายงานลูกหนี้!$A$2:$A$20000, $A834, รายงานลูกหนี้!$K$2:$K$20000, "&gt;=61", รายงานลูกหนี้!$K$2:$K$20000, "&lt;=90")</f>
        <v>0</v>
      </c>
      <c r="N834">
        <f>SUMIFS(รายงานลูกหนี้!$G$2:$G$20000, รายงานลูกหนี้!$A$2:$A$20000, $A834, รายงานลูกหนี้!$K$2:$K$20000, "&gt;90")</f>
        <v>0</v>
      </c>
      <c r="O834">
        <f t="shared" si="63"/>
        <v>1650</v>
      </c>
      <c r="P834" s="17">
        <f t="shared" si="64"/>
        <v>0</v>
      </c>
    </row>
    <row r="835" spans="1:16" x14ac:dyDescent="0.2">
      <c r="A835" t="str">
        <v>38140ce7468a1fe1287cf6e38fd57e37f6c2bcf4de1db1674ece00fce96ed6a5</v>
      </c>
      <c r="B835">
        <f>COUNTIF(รายงานลูกหนี้!$A:$A,A835)</f>
        <v>1</v>
      </c>
      <c r="C835">
        <f>COUNTIFS(รายงานลูกหนี้!$A:$A,A835,รายงานลูกหนี้!$K:$K,"&gt;0")</f>
        <v>0</v>
      </c>
      <c r="D835">
        <f>SUMIF(รายงานลูกหนี้!$A:$A,A835,รายงานลูกหนี้!$K:$K)</f>
        <v>0</v>
      </c>
      <c r="E835">
        <f>_xlfn.MAXIFS(รายงานลูกหนี้!$K:$K,รายงานลูกหนี้!$A:$A,A835)</f>
        <v>0</v>
      </c>
      <c r="F835" s="17">
        <f t="shared" ref="F835:F898" si="65">C835/B835</f>
        <v>0</v>
      </c>
      <c r="G835" t="str">
        <f t="shared" ref="G835:G898" si="66">IF(E835&lt;=0, "ชำระตรงเวลา", IF(E835&lt;=30, "ค้างชำระ 1 - 30 วัน", IF(E835&lt;=60, "ค้างชำระ 31 - 60 วัน", IF(E835&lt;=90, "ค้างชำระ 61 - 90 วัน", "ค้างชำระเกิน 90 วัน"))))</f>
        <v>ชำระตรงเวลา</v>
      </c>
      <c r="H835" t="str">
        <f t="shared" ref="H835:H898" si="67">IF(E835&lt;=30, "ลูกหนี้ชั้นดี", IF(E835&lt;=90, "ลูกหนี้เฝ้าติดตาม", "ลูกหนี้ด้อยคุณภาพ (NPL)"))</f>
        <v>ลูกหนี้ชั้นดี</v>
      </c>
      <c r="I835" s="17" cm="1">
        <f t="array" ref="I835">_xlfn.IFS(D835=0,0%, D835&lt;=30,25%, D835&lt;=60,50%, D835&lt;=90,75%, D835&gt;90,100%)</f>
        <v>0</v>
      </c>
      <c r="J835">
        <f>SUMIFS(รายงานลูกหนี้!$G$2:$G$20000, รายงานลูกหนี้!$A$2:$A$20000, $A835, รายงานลูกหนี้!$K$2:$K$20000, 0)</f>
        <v>6075</v>
      </c>
      <c r="K835">
        <f>SUMIFS(รายงานลูกหนี้!$G$2:$G$20000, รายงานลูกหนี้!$A$2:$A$20000, $A835, รายงานลูกหนี้!$K$2:$K$20000, "&gt;=1", รายงานลูกหนี้!$K$2:$K$20000, "&lt;=30")</f>
        <v>0</v>
      </c>
      <c r="L835">
        <f>SUMIFS(รายงานลูกหนี้!$G$2:$G$20000, รายงานลูกหนี้!$A$2:$A$20000, $A835, รายงานลูกหนี้!$K$2:$K$20000, "&gt;=31", รายงานลูกหนี้!$K$2:$K$20000, "&lt;=60")</f>
        <v>0</v>
      </c>
      <c r="M835">
        <f>SUMIFS(รายงานลูกหนี้!$G$2:$G$20000, รายงานลูกหนี้!$A$2:$A$20000, $A835, รายงานลูกหนี้!$K$2:$K$20000, "&gt;=61", รายงานลูกหนี้!$K$2:$K$20000, "&lt;=90")</f>
        <v>0</v>
      </c>
      <c r="N835">
        <f>SUMIFS(รายงานลูกหนี้!$G$2:$G$20000, รายงานลูกหนี้!$A$2:$A$20000, $A835, รายงานลูกหนี้!$K$2:$K$20000, "&gt;90")</f>
        <v>0</v>
      </c>
      <c r="O835">
        <f t="shared" ref="O835:O898" si="68">SUM(J835:N835)</f>
        <v>6075</v>
      </c>
      <c r="P835" s="17">
        <f t="shared" ref="P835:P898" si="69">IF(O835=0, 0%, (J835*0%+K835*25%+L835*50%+M835*75%+N835*100%)/O835)</f>
        <v>0</v>
      </c>
    </row>
    <row r="836" spans="1:16" x14ac:dyDescent="0.2">
      <c r="A836" t="str">
        <v>c704b2bf018740f442285989b0e893748d61d149fe91396caa60b63aa0c71d31</v>
      </c>
      <c r="B836">
        <f>COUNTIF(รายงานลูกหนี้!$A:$A,A836)</f>
        <v>1</v>
      </c>
      <c r="C836">
        <f>COUNTIFS(รายงานลูกหนี้!$A:$A,A836,รายงานลูกหนี้!$K:$K,"&gt;0")</f>
        <v>1</v>
      </c>
      <c r="D836">
        <f>SUMIF(รายงานลูกหนี้!$A:$A,A836,รายงานลูกหนี้!$K:$K)</f>
        <v>3</v>
      </c>
      <c r="E836">
        <f>_xlfn.MAXIFS(รายงานลูกหนี้!$K:$K,รายงานลูกหนี้!$A:$A,A836)</f>
        <v>3</v>
      </c>
      <c r="F836" s="17">
        <f t="shared" si="65"/>
        <v>1</v>
      </c>
      <c r="G836" t="str">
        <f t="shared" si="66"/>
        <v>ค้างชำระ 1 - 30 วัน</v>
      </c>
      <c r="H836" t="str">
        <f t="shared" si="67"/>
        <v>ลูกหนี้ชั้นดี</v>
      </c>
      <c r="I836" s="17" cm="1">
        <f t="array" ref="I836">_xlfn.IFS(D836=0,0%, D836&lt;=30,25%, D836&lt;=60,50%, D836&lt;=90,75%, D836&gt;90,100%)</f>
        <v>0.25</v>
      </c>
      <c r="J836">
        <f>SUMIFS(รายงานลูกหนี้!$G$2:$G$20000, รายงานลูกหนี้!$A$2:$A$20000, $A836, รายงานลูกหนี้!$K$2:$K$20000, 0)</f>
        <v>0</v>
      </c>
      <c r="K836">
        <f>SUMIFS(รายงานลูกหนี้!$G$2:$G$20000, รายงานลูกหนี้!$A$2:$A$20000, $A836, รายงานลูกหนี้!$K$2:$K$20000, "&gt;=1", รายงานลูกหนี้!$K$2:$K$20000, "&lt;=30")</f>
        <v>240</v>
      </c>
      <c r="L836">
        <f>SUMIFS(รายงานลูกหนี้!$G$2:$G$20000, รายงานลูกหนี้!$A$2:$A$20000, $A836, รายงานลูกหนี้!$K$2:$K$20000, "&gt;=31", รายงานลูกหนี้!$K$2:$K$20000, "&lt;=60")</f>
        <v>0</v>
      </c>
      <c r="M836">
        <f>SUMIFS(รายงานลูกหนี้!$G$2:$G$20000, รายงานลูกหนี้!$A$2:$A$20000, $A836, รายงานลูกหนี้!$K$2:$K$20000, "&gt;=61", รายงานลูกหนี้!$K$2:$K$20000, "&lt;=90")</f>
        <v>0</v>
      </c>
      <c r="N836">
        <f>SUMIFS(รายงานลูกหนี้!$G$2:$G$20000, รายงานลูกหนี้!$A$2:$A$20000, $A836, รายงานลูกหนี้!$K$2:$K$20000, "&gt;90")</f>
        <v>0</v>
      </c>
      <c r="O836">
        <f t="shared" si="68"/>
        <v>240</v>
      </c>
      <c r="P836" s="17">
        <f t="shared" si="69"/>
        <v>0.25</v>
      </c>
    </row>
    <row r="837" spans="1:16" x14ac:dyDescent="0.2">
      <c r="A837" t="str">
        <v>5fa3c760f6e6eb68a20ba0dee36b81b4b96d0fdf0f745a000a65742b5a0415bb</v>
      </c>
      <c r="B837">
        <f>COUNTIF(รายงานลูกหนี้!$A:$A,A837)</f>
        <v>1</v>
      </c>
      <c r="C837">
        <f>COUNTIFS(รายงานลูกหนี้!$A:$A,A837,รายงานลูกหนี้!$K:$K,"&gt;0")</f>
        <v>0</v>
      </c>
      <c r="D837">
        <f>SUMIF(รายงานลูกหนี้!$A:$A,A837,รายงานลูกหนี้!$K:$K)</f>
        <v>0</v>
      </c>
      <c r="E837">
        <f>_xlfn.MAXIFS(รายงานลูกหนี้!$K:$K,รายงานลูกหนี้!$A:$A,A837)</f>
        <v>0</v>
      </c>
      <c r="F837" s="17">
        <f t="shared" si="65"/>
        <v>0</v>
      </c>
      <c r="G837" t="str">
        <f t="shared" si="66"/>
        <v>ชำระตรงเวลา</v>
      </c>
      <c r="H837" t="str">
        <f t="shared" si="67"/>
        <v>ลูกหนี้ชั้นดี</v>
      </c>
      <c r="I837" s="17" cm="1">
        <f t="array" ref="I837">_xlfn.IFS(D837=0,0%, D837&lt;=30,25%, D837&lt;=60,50%, D837&lt;=90,75%, D837&gt;90,100%)</f>
        <v>0</v>
      </c>
      <c r="J837">
        <f>SUMIFS(รายงานลูกหนี้!$G$2:$G$20000, รายงานลูกหนี้!$A$2:$A$20000, $A837, รายงานลูกหนี้!$K$2:$K$20000, 0)</f>
        <v>1800</v>
      </c>
      <c r="K837">
        <f>SUMIFS(รายงานลูกหนี้!$G$2:$G$20000, รายงานลูกหนี้!$A$2:$A$20000, $A837, รายงานลูกหนี้!$K$2:$K$20000, "&gt;=1", รายงานลูกหนี้!$K$2:$K$20000, "&lt;=30")</f>
        <v>0</v>
      </c>
      <c r="L837">
        <f>SUMIFS(รายงานลูกหนี้!$G$2:$G$20000, รายงานลูกหนี้!$A$2:$A$20000, $A837, รายงานลูกหนี้!$K$2:$K$20000, "&gt;=31", รายงานลูกหนี้!$K$2:$K$20000, "&lt;=60")</f>
        <v>0</v>
      </c>
      <c r="M837">
        <f>SUMIFS(รายงานลูกหนี้!$G$2:$G$20000, รายงานลูกหนี้!$A$2:$A$20000, $A837, รายงานลูกหนี้!$K$2:$K$20000, "&gt;=61", รายงานลูกหนี้!$K$2:$K$20000, "&lt;=90")</f>
        <v>0</v>
      </c>
      <c r="N837">
        <f>SUMIFS(รายงานลูกหนี้!$G$2:$G$20000, รายงานลูกหนี้!$A$2:$A$20000, $A837, รายงานลูกหนี้!$K$2:$K$20000, "&gt;90")</f>
        <v>0</v>
      </c>
      <c r="O837">
        <f t="shared" si="68"/>
        <v>1800</v>
      </c>
      <c r="P837" s="17">
        <f t="shared" si="69"/>
        <v>0</v>
      </c>
    </row>
    <row r="838" spans="1:16" x14ac:dyDescent="0.2">
      <c r="A838" t="str">
        <v>0084c0d74deb19f56f51031ec852f85790b17b36ae01b3b7122e7b2971b1508c</v>
      </c>
      <c r="B838">
        <f>COUNTIF(รายงานลูกหนี้!$A:$A,A838)</f>
        <v>2</v>
      </c>
      <c r="C838">
        <f>COUNTIFS(รายงานลูกหนี้!$A:$A,A838,รายงานลูกหนี้!$K:$K,"&gt;0")</f>
        <v>2</v>
      </c>
      <c r="D838">
        <f>SUMIF(รายงานลูกหนี้!$A:$A,A838,รายงานลูกหนี้!$K:$K)</f>
        <v>20</v>
      </c>
      <c r="E838">
        <f>_xlfn.MAXIFS(รายงานลูกหนี้!$K:$K,รายงานลูกหนี้!$A:$A,A838)</f>
        <v>10</v>
      </c>
      <c r="F838" s="17">
        <f t="shared" si="65"/>
        <v>1</v>
      </c>
      <c r="G838" t="str">
        <f t="shared" si="66"/>
        <v>ค้างชำระ 1 - 30 วัน</v>
      </c>
      <c r="H838" t="str">
        <f t="shared" si="67"/>
        <v>ลูกหนี้ชั้นดี</v>
      </c>
      <c r="I838" s="17" cm="1">
        <f t="array" ref="I838">_xlfn.IFS(D838=0,0%, D838&lt;=30,25%, D838&lt;=60,50%, D838&lt;=90,75%, D838&gt;90,100%)</f>
        <v>0.25</v>
      </c>
      <c r="J838">
        <f>SUMIFS(รายงานลูกหนี้!$G$2:$G$20000, รายงานลูกหนี้!$A$2:$A$20000, $A838, รายงานลูกหนี้!$K$2:$K$20000, 0)</f>
        <v>0</v>
      </c>
      <c r="K838">
        <f>SUMIFS(รายงานลูกหนี้!$G$2:$G$20000, รายงานลูกหนี้!$A$2:$A$20000, $A838, รายงานลูกหนี้!$K$2:$K$20000, "&gt;=1", รายงานลูกหนี้!$K$2:$K$20000, "&lt;=30")</f>
        <v>31020</v>
      </c>
      <c r="L838">
        <f>SUMIFS(รายงานลูกหนี้!$G$2:$G$20000, รายงานลูกหนี้!$A$2:$A$20000, $A838, รายงานลูกหนี้!$K$2:$K$20000, "&gt;=31", รายงานลูกหนี้!$K$2:$K$20000, "&lt;=60")</f>
        <v>0</v>
      </c>
      <c r="M838">
        <f>SUMIFS(รายงานลูกหนี้!$G$2:$G$20000, รายงานลูกหนี้!$A$2:$A$20000, $A838, รายงานลูกหนี้!$K$2:$K$20000, "&gt;=61", รายงานลูกหนี้!$K$2:$K$20000, "&lt;=90")</f>
        <v>0</v>
      </c>
      <c r="N838">
        <f>SUMIFS(รายงานลูกหนี้!$G$2:$G$20000, รายงานลูกหนี้!$A$2:$A$20000, $A838, รายงานลูกหนี้!$K$2:$K$20000, "&gt;90")</f>
        <v>0</v>
      </c>
      <c r="O838">
        <f t="shared" si="68"/>
        <v>31020</v>
      </c>
      <c r="P838" s="17">
        <f t="shared" si="69"/>
        <v>0.25</v>
      </c>
    </row>
    <row r="839" spans="1:16" x14ac:dyDescent="0.2">
      <c r="A839" t="str">
        <v>59e76c65bbaf3feb582edf199cd1b90b8dc32f44e8421f779baccb01f5a03dc4</v>
      </c>
      <c r="B839">
        <f>COUNTIF(รายงานลูกหนี้!$A:$A,A839)</f>
        <v>1</v>
      </c>
      <c r="C839">
        <f>COUNTIFS(รายงานลูกหนี้!$A:$A,A839,รายงานลูกหนี้!$K:$K,"&gt;0")</f>
        <v>0</v>
      </c>
      <c r="D839">
        <f>SUMIF(รายงานลูกหนี้!$A:$A,A839,รายงานลูกหนี้!$K:$K)</f>
        <v>0</v>
      </c>
      <c r="E839">
        <f>_xlfn.MAXIFS(รายงานลูกหนี้!$K:$K,รายงานลูกหนี้!$A:$A,A839)</f>
        <v>0</v>
      </c>
      <c r="F839" s="17">
        <f t="shared" si="65"/>
        <v>0</v>
      </c>
      <c r="G839" t="str">
        <f t="shared" si="66"/>
        <v>ชำระตรงเวลา</v>
      </c>
      <c r="H839" t="str">
        <f t="shared" si="67"/>
        <v>ลูกหนี้ชั้นดี</v>
      </c>
      <c r="I839" s="17" cm="1">
        <f t="array" ref="I839">_xlfn.IFS(D839=0,0%, D839&lt;=30,25%, D839&lt;=60,50%, D839&lt;=90,75%, D839&gt;90,100%)</f>
        <v>0</v>
      </c>
      <c r="J839">
        <f>SUMIFS(รายงานลูกหนี้!$G$2:$G$20000, รายงานลูกหนี้!$A$2:$A$20000, $A839, รายงานลูกหนี้!$K$2:$K$20000, 0)</f>
        <v>6521</v>
      </c>
      <c r="K839">
        <f>SUMIFS(รายงานลูกหนี้!$G$2:$G$20000, รายงานลูกหนี้!$A$2:$A$20000, $A839, รายงานลูกหนี้!$K$2:$K$20000, "&gt;=1", รายงานลูกหนี้!$K$2:$K$20000, "&lt;=30")</f>
        <v>0</v>
      </c>
      <c r="L839">
        <f>SUMIFS(รายงานลูกหนี้!$G$2:$G$20000, รายงานลูกหนี้!$A$2:$A$20000, $A839, รายงานลูกหนี้!$K$2:$K$20000, "&gt;=31", รายงานลูกหนี้!$K$2:$K$20000, "&lt;=60")</f>
        <v>0</v>
      </c>
      <c r="M839">
        <f>SUMIFS(รายงานลูกหนี้!$G$2:$G$20000, รายงานลูกหนี้!$A$2:$A$20000, $A839, รายงานลูกหนี้!$K$2:$K$20000, "&gt;=61", รายงานลูกหนี้!$K$2:$K$20000, "&lt;=90")</f>
        <v>0</v>
      </c>
      <c r="N839">
        <f>SUMIFS(รายงานลูกหนี้!$G$2:$G$20000, รายงานลูกหนี้!$A$2:$A$20000, $A839, รายงานลูกหนี้!$K$2:$K$20000, "&gt;90")</f>
        <v>0</v>
      </c>
      <c r="O839">
        <f t="shared" si="68"/>
        <v>6521</v>
      </c>
      <c r="P839" s="17">
        <f t="shared" si="69"/>
        <v>0</v>
      </c>
    </row>
    <row r="840" spans="1:16" x14ac:dyDescent="0.2">
      <c r="A840" t="str">
        <v>4cd121c8447954292831e877663d9ce7a7f3757644d8e0451cf4c7552169d2ba</v>
      </c>
      <c r="B840">
        <f>COUNTIF(รายงานลูกหนี้!$A:$A,A840)</f>
        <v>1</v>
      </c>
      <c r="C840">
        <f>COUNTIFS(รายงานลูกหนี้!$A:$A,A840,รายงานลูกหนี้!$K:$K,"&gt;0")</f>
        <v>0</v>
      </c>
      <c r="D840">
        <f>SUMIF(รายงานลูกหนี้!$A:$A,A840,รายงานลูกหนี้!$K:$K)</f>
        <v>0</v>
      </c>
      <c r="E840">
        <f>_xlfn.MAXIFS(รายงานลูกหนี้!$K:$K,รายงานลูกหนี้!$A:$A,A840)</f>
        <v>0</v>
      </c>
      <c r="F840" s="17">
        <f t="shared" si="65"/>
        <v>0</v>
      </c>
      <c r="G840" t="str">
        <f t="shared" si="66"/>
        <v>ชำระตรงเวลา</v>
      </c>
      <c r="H840" t="str">
        <f t="shared" si="67"/>
        <v>ลูกหนี้ชั้นดี</v>
      </c>
      <c r="I840" s="17" cm="1">
        <f t="array" ref="I840">_xlfn.IFS(D840=0,0%, D840&lt;=30,25%, D840&lt;=60,50%, D840&lt;=90,75%, D840&gt;90,100%)</f>
        <v>0</v>
      </c>
      <c r="J840">
        <f>SUMIFS(รายงานลูกหนี้!$G$2:$G$20000, รายงานลูกหนี้!$A$2:$A$20000, $A840, รายงานลูกหนี้!$K$2:$K$20000, 0)</f>
        <v>4639</v>
      </c>
      <c r="K840">
        <f>SUMIFS(รายงานลูกหนี้!$G$2:$G$20000, รายงานลูกหนี้!$A$2:$A$20000, $A840, รายงานลูกหนี้!$K$2:$K$20000, "&gt;=1", รายงานลูกหนี้!$K$2:$K$20000, "&lt;=30")</f>
        <v>0</v>
      </c>
      <c r="L840">
        <f>SUMIFS(รายงานลูกหนี้!$G$2:$G$20000, รายงานลูกหนี้!$A$2:$A$20000, $A840, รายงานลูกหนี้!$K$2:$K$20000, "&gt;=31", รายงานลูกหนี้!$K$2:$K$20000, "&lt;=60")</f>
        <v>0</v>
      </c>
      <c r="M840">
        <f>SUMIFS(รายงานลูกหนี้!$G$2:$G$20000, รายงานลูกหนี้!$A$2:$A$20000, $A840, รายงานลูกหนี้!$K$2:$K$20000, "&gt;=61", รายงานลูกหนี้!$K$2:$K$20000, "&lt;=90")</f>
        <v>0</v>
      </c>
      <c r="N840">
        <f>SUMIFS(รายงานลูกหนี้!$G$2:$G$20000, รายงานลูกหนี้!$A$2:$A$20000, $A840, รายงานลูกหนี้!$K$2:$K$20000, "&gt;90")</f>
        <v>0</v>
      </c>
      <c r="O840">
        <f t="shared" si="68"/>
        <v>4639</v>
      </c>
      <c r="P840" s="17">
        <f t="shared" si="69"/>
        <v>0</v>
      </c>
    </row>
    <row r="841" spans="1:16" x14ac:dyDescent="0.2">
      <c r="A841" t="str">
        <v>488cf4d884e00a628b5c06259ed349f36e74a23bdab548e062b1deec0acc4e76</v>
      </c>
      <c r="B841">
        <f>COUNTIF(รายงานลูกหนี้!$A:$A,A841)</f>
        <v>1</v>
      </c>
      <c r="C841">
        <f>COUNTIFS(รายงานลูกหนี้!$A:$A,A841,รายงานลูกหนี้!$K:$K,"&gt;0")</f>
        <v>0</v>
      </c>
      <c r="D841">
        <f>SUMIF(รายงานลูกหนี้!$A:$A,A841,รายงานลูกหนี้!$K:$K)</f>
        <v>0</v>
      </c>
      <c r="E841">
        <f>_xlfn.MAXIFS(รายงานลูกหนี้!$K:$K,รายงานลูกหนี้!$A:$A,A841)</f>
        <v>0</v>
      </c>
      <c r="F841" s="17">
        <f t="shared" si="65"/>
        <v>0</v>
      </c>
      <c r="G841" t="str">
        <f t="shared" si="66"/>
        <v>ชำระตรงเวลา</v>
      </c>
      <c r="H841" t="str">
        <f t="shared" si="67"/>
        <v>ลูกหนี้ชั้นดี</v>
      </c>
      <c r="I841" s="17" cm="1">
        <f t="array" ref="I841">_xlfn.IFS(D841=0,0%, D841&lt;=30,25%, D841&lt;=60,50%, D841&lt;=90,75%, D841&gt;90,100%)</f>
        <v>0</v>
      </c>
      <c r="J841">
        <f>SUMIFS(รายงานลูกหนี้!$G$2:$G$20000, รายงานลูกหนี้!$A$2:$A$20000, $A841, รายงานลูกหนี้!$K$2:$K$20000, 0)</f>
        <v>2080</v>
      </c>
      <c r="K841">
        <f>SUMIFS(รายงานลูกหนี้!$G$2:$G$20000, รายงานลูกหนี้!$A$2:$A$20000, $A841, รายงานลูกหนี้!$K$2:$K$20000, "&gt;=1", รายงานลูกหนี้!$K$2:$K$20000, "&lt;=30")</f>
        <v>0</v>
      </c>
      <c r="L841">
        <f>SUMIFS(รายงานลูกหนี้!$G$2:$G$20000, รายงานลูกหนี้!$A$2:$A$20000, $A841, รายงานลูกหนี้!$K$2:$K$20000, "&gt;=31", รายงานลูกหนี้!$K$2:$K$20000, "&lt;=60")</f>
        <v>0</v>
      </c>
      <c r="M841">
        <f>SUMIFS(รายงานลูกหนี้!$G$2:$G$20000, รายงานลูกหนี้!$A$2:$A$20000, $A841, รายงานลูกหนี้!$K$2:$K$20000, "&gt;=61", รายงานลูกหนี้!$K$2:$K$20000, "&lt;=90")</f>
        <v>0</v>
      </c>
      <c r="N841">
        <f>SUMIFS(รายงานลูกหนี้!$G$2:$G$20000, รายงานลูกหนี้!$A$2:$A$20000, $A841, รายงานลูกหนี้!$K$2:$K$20000, "&gt;90")</f>
        <v>0</v>
      </c>
      <c r="O841">
        <f t="shared" si="68"/>
        <v>2080</v>
      </c>
      <c r="P841" s="17">
        <f t="shared" si="69"/>
        <v>0</v>
      </c>
    </row>
    <row r="842" spans="1:16" x14ac:dyDescent="0.2">
      <c r="A842" t="str">
        <v>98d5520c082279510b112ffdda8e4c986fffdcd61adfb397c6f3a4a9c8513b9a</v>
      </c>
      <c r="B842">
        <f>COUNTIF(รายงานลูกหนี้!$A:$A,A842)</f>
        <v>1</v>
      </c>
      <c r="C842">
        <f>COUNTIFS(รายงานลูกหนี้!$A:$A,A842,รายงานลูกหนี้!$K:$K,"&gt;0")</f>
        <v>0</v>
      </c>
      <c r="D842">
        <f>SUMIF(รายงานลูกหนี้!$A:$A,A842,รายงานลูกหนี้!$K:$K)</f>
        <v>0</v>
      </c>
      <c r="E842">
        <f>_xlfn.MAXIFS(รายงานลูกหนี้!$K:$K,รายงานลูกหนี้!$A:$A,A842)</f>
        <v>0</v>
      </c>
      <c r="F842" s="17">
        <f t="shared" si="65"/>
        <v>0</v>
      </c>
      <c r="G842" t="str">
        <f t="shared" si="66"/>
        <v>ชำระตรงเวลา</v>
      </c>
      <c r="H842" t="str">
        <f t="shared" si="67"/>
        <v>ลูกหนี้ชั้นดี</v>
      </c>
      <c r="I842" s="17" cm="1">
        <f t="array" ref="I842">_xlfn.IFS(D842=0,0%, D842&lt;=30,25%, D842&lt;=60,50%, D842&lt;=90,75%, D842&gt;90,100%)</f>
        <v>0</v>
      </c>
      <c r="J842">
        <f>SUMIFS(รายงานลูกหนี้!$G$2:$G$20000, รายงานลูกหนี้!$A$2:$A$20000, $A842, รายงานลูกหนี้!$K$2:$K$20000, 0)</f>
        <v>5777</v>
      </c>
      <c r="K842">
        <f>SUMIFS(รายงานลูกหนี้!$G$2:$G$20000, รายงานลูกหนี้!$A$2:$A$20000, $A842, รายงานลูกหนี้!$K$2:$K$20000, "&gt;=1", รายงานลูกหนี้!$K$2:$K$20000, "&lt;=30")</f>
        <v>0</v>
      </c>
      <c r="L842">
        <f>SUMIFS(รายงานลูกหนี้!$G$2:$G$20000, รายงานลูกหนี้!$A$2:$A$20000, $A842, รายงานลูกหนี้!$K$2:$K$20000, "&gt;=31", รายงานลูกหนี้!$K$2:$K$20000, "&lt;=60")</f>
        <v>0</v>
      </c>
      <c r="M842">
        <f>SUMIFS(รายงานลูกหนี้!$G$2:$G$20000, รายงานลูกหนี้!$A$2:$A$20000, $A842, รายงานลูกหนี้!$K$2:$K$20000, "&gt;=61", รายงานลูกหนี้!$K$2:$K$20000, "&lt;=90")</f>
        <v>0</v>
      </c>
      <c r="N842">
        <f>SUMIFS(รายงานลูกหนี้!$G$2:$G$20000, รายงานลูกหนี้!$A$2:$A$20000, $A842, รายงานลูกหนี้!$K$2:$K$20000, "&gt;90")</f>
        <v>0</v>
      </c>
      <c r="O842">
        <f t="shared" si="68"/>
        <v>5777</v>
      </c>
      <c r="P842" s="17">
        <f t="shared" si="69"/>
        <v>0</v>
      </c>
    </row>
    <row r="843" spans="1:16" x14ac:dyDescent="0.2">
      <c r="A843" t="str">
        <v>7800b64669525f94d62ebb7fb270ae114f096beb0061781338166574c0e70bd9</v>
      </c>
      <c r="B843">
        <f>COUNTIF(รายงานลูกหนี้!$A:$A,A843)</f>
        <v>1</v>
      </c>
      <c r="C843">
        <f>COUNTIFS(รายงานลูกหนี้!$A:$A,A843,รายงานลูกหนี้!$K:$K,"&gt;0")</f>
        <v>1</v>
      </c>
      <c r="D843">
        <f>SUMIF(รายงานลูกหนี้!$A:$A,A843,รายงานลูกหนี้!$K:$K)</f>
        <v>20</v>
      </c>
      <c r="E843">
        <f>_xlfn.MAXIFS(รายงานลูกหนี้!$K:$K,รายงานลูกหนี้!$A:$A,A843)</f>
        <v>20</v>
      </c>
      <c r="F843" s="17">
        <f t="shared" si="65"/>
        <v>1</v>
      </c>
      <c r="G843" t="str">
        <f t="shared" si="66"/>
        <v>ค้างชำระ 1 - 30 วัน</v>
      </c>
      <c r="H843" t="str">
        <f t="shared" si="67"/>
        <v>ลูกหนี้ชั้นดี</v>
      </c>
      <c r="I843" s="17" cm="1">
        <f t="array" ref="I843">_xlfn.IFS(D843=0,0%, D843&lt;=30,25%, D843&lt;=60,50%, D843&lt;=90,75%, D843&gt;90,100%)</f>
        <v>0.25</v>
      </c>
      <c r="J843">
        <f>SUMIFS(รายงานลูกหนี้!$G$2:$G$20000, รายงานลูกหนี้!$A$2:$A$20000, $A843, รายงานลูกหนี้!$K$2:$K$20000, 0)</f>
        <v>0</v>
      </c>
      <c r="K843">
        <f>SUMIFS(รายงานลูกหนี้!$G$2:$G$20000, รายงานลูกหนี้!$A$2:$A$20000, $A843, รายงานลูกหนี้!$K$2:$K$20000, "&gt;=1", รายงานลูกหนี้!$K$2:$K$20000, "&lt;=30")</f>
        <v>9065</v>
      </c>
      <c r="L843">
        <f>SUMIFS(รายงานลูกหนี้!$G$2:$G$20000, รายงานลูกหนี้!$A$2:$A$20000, $A843, รายงานลูกหนี้!$K$2:$K$20000, "&gt;=31", รายงานลูกหนี้!$K$2:$K$20000, "&lt;=60")</f>
        <v>0</v>
      </c>
      <c r="M843">
        <f>SUMIFS(รายงานลูกหนี้!$G$2:$G$20000, รายงานลูกหนี้!$A$2:$A$20000, $A843, รายงานลูกหนี้!$K$2:$K$20000, "&gt;=61", รายงานลูกหนี้!$K$2:$K$20000, "&lt;=90")</f>
        <v>0</v>
      </c>
      <c r="N843">
        <f>SUMIFS(รายงานลูกหนี้!$G$2:$G$20000, รายงานลูกหนี้!$A$2:$A$20000, $A843, รายงานลูกหนี้!$K$2:$K$20000, "&gt;90")</f>
        <v>0</v>
      </c>
      <c r="O843">
        <f t="shared" si="68"/>
        <v>9065</v>
      </c>
      <c r="P843" s="17">
        <f t="shared" si="69"/>
        <v>0.25</v>
      </c>
    </row>
    <row r="844" spans="1:16" x14ac:dyDescent="0.2">
      <c r="A844" t="str">
        <v>78ec4de83ec7230933b9df569362b9148fa9a79e2869663fac4dad5ac9f4ceb4</v>
      </c>
      <c r="B844">
        <f>COUNTIF(รายงานลูกหนี้!$A:$A,A844)</f>
        <v>2</v>
      </c>
      <c r="C844">
        <f>COUNTIFS(รายงานลูกหนี้!$A:$A,A844,รายงานลูกหนี้!$K:$K,"&gt;0")</f>
        <v>2</v>
      </c>
      <c r="D844">
        <f>SUMIF(รายงานลูกหนี้!$A:$A,A844,รายงานลูกหนี้!$K:$K)</f>
        <v>16</v>
      </c>
      <c r="E844">
        <f>_xlfn.MAXIFS(รายงานลูกหนี้!$K:$K,รายงานลูกหนี้!$A:$A,A844)</f>
        <v>8</v>
      </c>
      <c r="F844" s="17">
        <f t="shared" si="65"/>
        <v>1</v>
      </c>
      <c r="G844" t="str">
        <f t="shared" si="66"/>
        <v>ค้างชำระ 1 - 30 วัน</v>
      </c>
      <c r="H844" t="str">
        <f t="shared" si="67"/>
        <v>ลูกหนี้ชั้นดี</v>
      </c>
      <c r="I844" s="17" cm="1">
        <f t="array" ref="I844">_xlfn.IFS(D844=0,0%, D844&lt;=30,25%, D844&lt;=60,50%, D844&lt;=90,75%, D844&gt;90,100%)</f>
        <v>0.25</v>
      </c>
      <c r="J844">
        <f>SUMIFS(รายงานลูกหนี้!$G$2:$G$20000, รายงานลูกหนี้!$A$2:$A$20000, $A844, รายงานลูกหนี้!$K$2:$K$20000, 0)</f>
        <v>0</v>
      </c>
      <c r="K844">
        <f>SUMIFS(รายงานลูกหนี้!$G$2:$G$20000, รายงานลูกหนี้!$A$2:$A$20000, $A844, รายงานลูกหนี้!$K$2:$K$20000, "&gt;=1", รายงานลูกหนี้!$K$2:$K$20000, "&lt;=30")</f>
        <v>73000</v>
      </c>
      <c r="L844">
        <f>SUMIFS(รายงานลูกหนี้!$G$2:$G$20000, รายงานลูกหนี้!$A$2:$A$20000, $A844, รายงานลูกหนี้!$K$2:$K$20000, "&gt;=31", รายงานลูกหนี้!$K$2:$K$20000, "&lt;=60")</f>
        <v>0</v>
      </c>
      <c r="M844">
        <f>SUMIFS(รายงานลูกหนี้!$G$2:$G$20000, รายงานลูกหนี้!$A$2:$A$20000, $A844, รายงานลูกหนี้!$K$2:$K$20000, "&gt;=61", รายงานลูกหนี้!$K$2:$K$20000, "&lt;=90")</f>
        <v>0</v>
      </c>
      <c r="N844">
        <f>SUMIFS(รายงานลูกหนี้!$G$2:$G$20000, รายงานลูกหนี้!$A$2:$A$20000, $A844, รายงานลูกหนี้!$K$2:$K$20000, "&gt;90")</f>
        <v>0</v>
      </c>
      <c r="O844">
        <f t="shared" si="68"/>
        <v>73000</v>
      </c>
      <c r="P844" s="17">
        <f t="shared" si="69"/>
        <v>0.25</v>
      </c>
    </row>
    <row r="845" spans="1:16" x14ac:dyDescent="0.2">
      <c r="A845" t="str">
        <v>54a3868cb201f1cd78af15de66d4d22f8f6465e941a8e446d70457842ea38710</v>
      </c>
      <c r="B845">
        <f>COUNTIF(รายงานลูกหนี้!$A:$A,A845)</f>
        <v>1</v>
      </c>
      <c r="C845">
        <f>COUNTIFS(รายงานลูกหนี้!$A:$A,A845,รายงานลูกหนี้!$K:$K,"&gt;0")</f>
        <v>1</v>
      </c>
      <c r="D845">
        <f>SUMIF(รายงานลูกหนี้!$A:$A,A845,รายงานลูกหนี้!$K:$K)</f>
        <v>4</v>
      </c>
      <c r="E845">
        <f>_xlfn.MAXIFS(รายงานลูกหนี้!$K:$K,รายงานลูกหนี้!$A:$A,A845)</f>
        <v>4</v>
      </c>
      <c r="F845" s="17">
        <f t="shared" si="65"/>
        <v>1</v>
      </c>
      <c r="G845" t="str">
        <f t="shared" si="66"/>
        <v>ค้างชำระ 1 - 30 วัน</v>
      </c>
      <c r="H845" t="str">
        <f t="shared" si="67"/>
        <v>ลูกหนี้ชั้นดี</v>
      </c>
      <c r="I845" s="17" cm="1">
        <f t="array" ref="I845">_xlfn.IFS(D845=0,0%, D845&lt;=30,25%, D845&lt;=60,50%, D845&lt;=90,75%, D845&gt;90,100%)</f>
        <v>0.25</v>
      </c>
      <c r="J845">
        <f>SUMIFS(รายงานลูกหนี้!$G$2:$G$20000, รายงานลูกหนี้!$A$2:$A$20000, $A845, รายงานลูกหนี้!$K$2:$K$20000, 0)</f>
        <v>0</v>
      </c>
      <c r="K845">
        <f>SUMIFS(รายงานลูกหนี้!$G$2:$G$20000, รายงานลูกหนี้!$A$2:$A$20000, $A845, รายงานลูกหนี้!$K$2:$K$20000, "&gt;=1", รายงานลูกหนี้!$K$2:$K$20000, "&lt;=30")</f>
        <v>9000</v>
      </c>
      <c r="L845">
        <f>SUMIFS(รายงานลูกหนี้!$G$2:$G$20000, รายงานลูกหนี้!$A$2:$A$20000, $A845, รายงานลูกหนี้!$K$2:$K$20000, "&gt;=31", รายงานลูกหนี้!$K$2:$K$20000, "&lt;=60")</f>
        <v>0</v>
      </c>
      <c r="M845">
        <f>SUMIFS(รายงานลูกหนี้!$G$2:$G$20000, รายงานลูกหนี้!$A$2:$A$20000, $A845, รายงานลูกหนี้!$K$2:$K$20000, "&gt;=61", รายงานลูกหนี้!$K$2:$K$20000, "&lt;=90")</f>
        <v>0</v>
      </c>
      <c r="N845">
        <f>SUMIFS(รายงานลูกหนี้!$G$2:$G$20000, รายงานลูกหนี้!$A$2:$A$20000, $A845, รายงานลูกหนี้!$K$2:$K$20000, "&gt;90")</f>
        <v>0</v>
      </c>
      <c r="O845">
        <f t="shared" si="68"/>
        <v>9000</v>
      </c>
      <c r="P845" s="17">
        <f t="shared" si="69"/>
        <v>0.25</v>
      </c>
    </row>
    <row r="846" spans="1:16" x14ac:dyDescent="0.2">
      <c r="A846" t="str">
        <v>7ddb0bfc679c2b21ad220bf6207816f912c5930bc2a96639e17448824bda2f4e</v>
      </c>
      <c r="B846">
        <f>COUNTIF(รายงานลูกหนี้!$A:$A,A846)</f>
        <v>1</v>
      </c>
      <c r="C846">
        <f>COUNTIFS(รายงานลูกหนี้!$A:$A,A846,รายงานลูกหนี้!$K:$K,"&gt;0")</f>
        <v>0</v>
      </c>
      <c r="D846">
        <f>SUMIF(รายงานลูกหนี้!$A:$A,A846,รายงานลูกหนี้!$K:$K)</f>
        <v>0</v>
      </c>
      <c r="E846">
        <f>_xlfn.MAXIFS(รายงานลูกหนี้!$K:$K,รายงานลูกหนี้!$A:$A,A846)</f>
        <v>0</v>
      </c>
      <c r="F846" s="17">
        <f t="shared" si="65"/>
        <v>0</v>
      </c>
      <c r="G846" t="str">
        <f t="shared" si="66"/>
        <v>ชำระตรงเวลา</v>
      </c>
      <c r="H846" t="str">
        <f t="shared" si="67"/>
        <v>ลูกหนี้ชั้นดี</v>
      </c>
      <c r="I846" s="17" cm="1">
        <f t="array" ref="I846">_xlfn.IFS(D846=0,0%, D846&lt;=30,25%, D846&lt;=60,50%, D846&lt;=90,75%, D846&gt;90,100%)</f>
        <v>0</v>
      </c>
      <c r="J846">
        <f>SUMIFS(รายงานลูกหนี้!$G$2:$G$20000, รายงานลูกหนี้!$A$2:$A$20000, $A846, รายงานลูกหนี้!$K$2:$K$20000, 0)</f>
        <v>44050</v>
      </c>
      <c r="K846">
        <f>SUMIFS(รายงานลูกหนี้!$G$2:$G$20000, รายงานลูกหนี้!$A$2:$A$20000, $A846, รายงานลูกหนี้!$K$2:$K$20000, "&gt;=1", รายงานลูกหนี้!$K$2:$K$20000, "&lt;=30")</f>
        <v>0</v>
      </c>
      <c r="L846">
        <f>SUMIFS(รายงานลูกหนี้!$G$2:$G$20000, รายงานลูกหนี้!$A$2:$A$20000, $A846, รายงานลูกหนี้!$K$2:$K$20000, "&gt;=31", รายงานลูกหนี้!$K$2:$K$20000, "&lt;=60")</f>
        <v>0</v>
      </c>
      <c r="M846">
        <f>SUMIFS(รายงานลูกหนี้!$G$2:$G$20000, รายงานลูกหนี้!$A$2:$A$20000, $A846, รายงานลูกหนี้!$K$2:$K$20000, "&gt;=61", รายงานลูกหนี้!$K$2:$K$20000, "&lt;=90")</f>
        <v>0</v>
      </c>
      <c r="N846">
        <f>SUMIFS(รายงานลูกหนี้!$G$2:$G$20000, รายงานลูกหนี้!$A$2:$A$20000, $A846, รายงานลูกหนี้!$K$2:$K$20000, "&gt;90")</f>
        <v>0</v>
      </c>
      <c r="O846">
        <f t="shared" si="68"/>
        <v>44050</v>
      </c>
      <c r="P846" s="17">
        <f t="shared" si="69"/>
        <v>0</v>
      </c>
    </row>
    <row r="847" spans="1:16" x14ac:dyDescent="0.2">
      <c r="A847" t="str">
        <v>f04377814ac966436a7dabb2fe944b98e4b97a64d10589d76460b6a255723966</v>
      </c>
      <c r="B847">
        <f>COUNTIF(รายงานลูกหนี้!$A:$A,A847)</f>
        <v>1</v>
      </c>
      <c r="C847">
        <f>COUNTIFS(รายงานลูกหนี้!$A:$A,A847,รายงานลูกหนี้!$K:$K,"&gt;0")</f>
        <v>0</v>
      </c>
      <c r="D847">
        <f>SUMIF(รายงานลูกหนี้!$A:$A,A847,รายงานลูกหนี้!$K:$K)</f>
        <v>0</v>
      </c>
      <c r="E847">
        <f>_xlfn.MAXIFS(รายงานลูกหนี้!$K:$K,รายงานลูกหนี้!$A:$A,A847)</f>
        <v>0</v>
      </c>
      <c r="F847" s="17">
        <f t="shared" si="65"/>
        <v>0</v>
      </c>
      <c r="G847" t="str">
        <f t="shared" si="66"/>
        <v>ชำระตรงเวลา</v>
      </c>
      <c r="H847" t="str">
        <f t="shared" si="67"/>
        <v>ลูกหนี้ชั้นดี</v>
      </c>
      <c r="I847" s="17" cm="1">
        <f t="array" ref="I847">_xlfn.IFS(D847=0,0%, D847&lt;=30,25%, D847&lt;=60,50%, D847&lt;=90,75%, D847&gt;90,100%)</f>
        <v>0</v>
      </c>
      <c r="J847">
        <f>SUMIFS(รายงานลูกหนี้!$G$2:$G$20000, รายงานลูกหนี้!$A$2:$A$20000, $A847, รายงานลูกหนี้!$K$2:$K$20000, 0)</f>
        <v>1200</v>
      </c>
      <c r="K847">
        <f>SUMIFS(รายงานลูกหนี้!$G$2:$G$20000, รายงานลูกหนี้!$A$2:$A$20000, $A847, รายงานลูกหนี้!$K$2:$K$20000, "&gt;=1", รายงานลูกหนี้!$K$2:$K$20000, "&lt;=30")</f>
        <v>0</v>
      </c>
      <c r="L847">
        <f>SUMIFS(รายงานลูกหนี้!$G$2:$G$20000, รายงานลูกหนี้!$A$2:$A$20000, $A847, รายงานลูกหนี้!$K$2:$K$20000, "&gt;=31", รายงานลูกหนี้!$K$2:$K$20000, "&lt;=60")</f>
        <v>0</v>
      </c>
      <c r="M847">
        <f>SUMIFS(รายงานลูกหนี้!$G$2:$G$20000, รายงานลูกหนี้!$A$2:$A$20000, $A847, รายงานลูกหนี้!$K$2:$K$20000, "&gt;=61", รายงานลูกหนี้!$K$2:$K$20000, "&lt;=90")</f>
        <v>0</v>
      </c>
      <c r="N847">
        <f>SUMIFS(รายงานลูกหนี้!$G$2:$G$20000, รายงานลูกหนี้!$A$2:$A$20000, $A847, รายงานลูกหนี้!$K$2:$K$20000, "&gt;90")</f>
        <v>0</v>
      </c>
      <c r="O847">
        <f t="shared" si="68"/>
        <v>1200</v>
      </c>
      <c r="P847" s="17">
        <f t="shared" si="69"/>
        <v>0</v>
      </c>
    </row>
    <row r="848" spans="1:16" x14ac:dyDescent="0.2">
      <c r="A848" t="str">
        <v>58a8134cb5cd239b025498576146bd8de3daf1527ee28e8ad54450ebb8346258</v>
      </c>
      <c r="B848">
        <f>COUNTIF(รายงานลูกหนี้!$A:$A,A848)</f>
        <v>2</v>
      </c>
      <c r="C848">
        <f>COUNTIFS(รายงานลูกหนี้!$A:$A,A848,รายงานลูกหนี้!$K:$K,"&gt;0")</f>
        <v>0</v>
      </c>
      <c r="D848">
        <f>SUMIF(รายงานลูกหนี้!$A:$A,A848,รายงานลูกหนี้!$K:$K)</f>
        <v>0</v>
      </c>
      <c r="E848">
        <f>_xlfn.MAXIFS(รายงานลูกหนี้!$K:$K,รายงานลูกหนี้!$A:$A,A848)</f>
        <v>0</v>
      </c>
      <c r="F848" s="17">
        <f t="shared" si="65"/>
        <v>0</v>
      </c>
      <c r="G848" t="str">
        <f t="shared" si="66"/>
        <v>ชำระตรงเวลา</v>
      </c>
      <c r="H848" t="str">
        <f t="shared" si="67"/>
        <v>ลูกหนี้ชั้นดี</v>
      </c>
      <c r="I848" s="17" cm="1">
        <f t="array" ref="I848">_xlfn.IFS(D848=0,0%, D848&lt;=30,25%, D848&lt;=60,50%, D848&lt;=90,75%, D848&gt;90,100%)</f>
        <v>0</v>
      </c>
      <c r="J848">
        <f>SUMIFS(รายงานลูกหนี้!$G$2:$G$20000, รายงานลูกหนี้!$A$2:$A$20000, $A848, รายงานลูกหนี้!$K$2:$K$20000, 0)</f>
        <v>1687</v>
      </c>
      <c r="K848">
        <f>SUMIFS(รายงานลูกหนี้!$G$2:$G$20000, รายงานลูกหนี้!$A$2:$A$20000, $A848, รายงานลูกหนี้!$K$2:$K$20000, "&gt;=1", รายงานลูกหนี้!$K$2:$K$20000, "&lt;=30")</f>
        <v>0</v>
      </c>
      <c r="L848">
        <f>SUMIFS(รายงานลูกหนี้!$G$2:$G$20000, รายงานลูกหนี้!$A$2:$A$20000, $A848, รายงานลูกหนี้!$K$2:$K$20000, "&gt;=31", รายงานลูกหนี้!$K$2:$K$20000, "&lt;=60")</f>
        <v>0</v>
      </c>
      <c r="M848">
        <f>SUMIFS(รายงานลูกหนี้!$G$2:$G$20000, รายงานลูกหนี้!$A$2:$A$20000, $A848, รายงานลูกหนี้!$K$2:$K$20000, "&gt;=61", รายงานลูกหนี้!$K$2:$K$20000, "&lt;=90")</f>
        <v>0</v>
      </c>
      <c r="N848">
        <f>SUMIFS(รายงานลูกหนี้!$G$2:$G$20000, รายงานลูกหนี้!$A$2:$A$20000, $A848, รายงานลูกหนี้!$K$2:$K$20000, "&gt;90")</f>
        <v>0</v>
      </c>
      <c r="O848">
        <f t="shared" si="68"/>
        <v>1687</v>
      </c>
      <c r="P848" s="17">
        <f t="shared" si="69"/>
        <v>0</v>
      </c>
    </row>
    <row r="849" spans="1:16" x14ac:dyDescent="0.2">
      <c r="A849" t="str">
        <v>743175da2c8606d59ed5a877eb5610ac9c6f20eb044af957c2df69420cd3e976</v>
      </c>
      <c r="B849">
        <f>COUNTIF(รายงานลูกหนี้!$A:$A,A849)</f>
        <v>3</v>
      </c>
      <c r="C849">
        <f>COUNTIFS(รายงานลูกหนี้!$A:$A,A849,รายงานลูกหนี้!$K:$K,"&gt;0")</f>
        <v>0</v>
      </c>
      <c r="D849">
        <f>SUMIF(รายงานลูกหนี้!$A:$A,A849,รายงานลูกหนี้!$K:$K)</f>
        <v>0</v>
      </c>
      <c r="E849">
        <f>_xlfn.MAXIFS(รายงานลูกหนี้!$K:$K,รายงานลูกหนี้!$A:$A,A849)</f>
        <v>0</v>
      </c>
      <c r="F849" s="17">
        <f t="shared" si="65"/>
        <v>0</v>
      </c>
      <c r="G849" t="str">
        <f t="shared" si="66"/>
        <v>ชำระตรงเวลา</v>
      </c>
      <c r="H849" t="str">
        <f t="shared" si="67"/>
        <v>ลูกหนี้ชั้นดี</v>
      </c>
      <c r="I849" s="17" cm="1">
        <f t="array" ref="I849">_xlfn.IFS(D849=0,0%, D849&lt;=30,25%, D849&lt;=60,50%, D849&lt;=90,75%, D849&gt;90,100%)</f>
        <v>0</v>
      </c>
      <c r="J849">
        <f>SUMIFS(รายงานลูกหนี้!$G$2:$G$20000, รายงานลูกหนี้!$A$2:$A$20000, $A849, รายงานลูกหนี้!$K$2:$K$20000, 0)</f>
        <v>11230</v>
      </c>
      <c r="K849">
        <f>SUMIFS(รายงานลูกหนี้!$G$2:$G$20000, รายงานลูกหนี้!$A$2:$A$20000, $A849, รายงานลูกหนี้!$K$2:$K$20000, "&gt;=1", รายงานลูกหนี้!$K$2:$K$20000, "&lt;=30")</f>
        <v>0</v>
      </c>
      <c r="L849">
        <f>SUMIFS(รายงานลูกหนี้!$G$2:$G$20000, รายงานลูกหนี้!$A$2:$A$20000, $A849, รายงานลูกหนี้!$K$2:$K$20000, "&gt;=31", รายงานลูกหนี้!$K$2:$K$20000, "&lt;=60")</f>
        <v>0</v>
      </c>
      <c r="M849">
        <f>SUMIFS(รายงานลูกหนี้!$G$2:$G$20000, รายงานลูกหนี้!$A$2:$A$20000, $A849, รายงานลูกหนี้!$K$2:$K$20000, "&gt;=61", รายงานลูกหนี้!$K$2:$K$20000, "&lt;=90")</f>
        <v>0</v>
      </c>
      <c r="N849">
        <f>SUMIFS(รายงานลูกหนี้!$G$2:$G$20000, รายงานลูกหนี้!$A$2:$A$20000, $A849, รายงานลูกหนี้!$K$2:$K$20000, "&gt;90")</f>
        <v>0</v>
      </c>
      <c r="O849">
        <f t="shared" si="68"/>
        <v>11230</v>
      </c>
      <c r="P849" s="17">
        <f t="shared" si="69"/>
        <v>0</v>
      </c>
    </row>
    <row r="850" spans="1:16" x14ac:dyDescent="0.2">
      <c r="A850" t="str">
        <v>641d6ddb09bfd15f5d478043f84992b9985bfaf7c900753d1a342557469d1ba7</v>
      </c>
      <c r="B850">
        <f>COUNTIF(รายงานลูกหนี้!$A:$A,A850)</f>
        <v>2</v>
      </c>
      <c r="C850">
        <f>COUNTIFS(รายงานลูกหนี้!$A:$A,A850,รายงานลูกหนี้!$K:$K,"&gt;0")</f>
        <v>0</v>
      </c>
      <c r="D850">
        <f>SUMIF(รายงานลูกหนี้!$A:$A,A850,รายงานลูกหนี้!$K:$K)</f>
        <v>0</v>
      </c>
      <c r="E850">
        <f>_xlfn.MAXIFS(รายงานลูกหนี้!$K:$K,รายงานลูกหนี้!$A:$A,A850)</f>
        <v>0</v>
      </c>
      <c r="F850" s="17">
        <f t="shared" si="65"/>
        <v>0</v>
      </c>
      <c r="G850" t="str">
        <f t="shared" si="66"/>
        <v>ชำระตรงเวลา</v>
      </c>
      <c r="H850" t="str">
        <f t="shared" si="67"/>
        <v>ลูกหนี้ชั้นดี</v>
      </c>
      <c r="I850" s="17" cm="1">
        <f t="array" ref="I850">_xlfn.IFS(D850=0,0%, D850&lt;=30,25%, D850&lt;=60,50%, D850&lt;=90,75%, D850&gt;90,100%)</f>
        <v>0</v>
      </c>
      <c r="J850">
        <f>SUMIFS(รายงานลูกหนี้!$G$2:$G$20000, รายงานลูกหนี้!$A$2:$A$20000, $A850, รายงานลูกหนี้!$K$2:$K$20000, 0)</f>
        <v>700</v>
      </c>
      <c r="K850">
        <f>SUMIFS(รายงานลูกหนี้!$G$2:$G$20000, รายงานลูกหนี้!$A$2:$A$20000, $A850, รายงานลูกหนี้!$K$2:$K$20000, "&gt;=1", รายงานลูกหนี้!$K$2:$K$20000, "&lt;=30")</f>
        <v>0</v>
      </c>
      <c r="L850">
        <f>SUMIFS(รายงานลูกหนี้!$G$2:$G$20000, รายงานลูกหนี้!$A$2:$A$20000, $A850, รายงานลูกหนี้!$K$2:$K$20000, "&gt;=31", รายงานลูกหนี้!$K$2:$K$20000, "&lt;=60")</f>
        <v>0</v>
      </c>
      <c r="M850">
        <f>SUMIFS(รายงานลูกหนี้!$G$2:$G$20000, รายงานลูกหนี้!$A$2:$A$20000, $A850, รายงานลูกหนี้!$K$2:$K$20000, "&gt;=61", รายงานลูกหนี้!$K$2:$K$20000, "&lt;=90")</f>
        <v>0</v>
      </c>
      <c r="N850">
        <f>SUMIFS(รายงานลูกหนี้!$G$2:$G$20000, รายงานลูกหนี้!$A$2:$A$20000, $A850, รายงานลูกหนี้!$K$2:$K$20000, "&gt;90")</f>
        <v>0</v>
      </c>
      <c r="O850">
        <f t="shared" si="68"/>
        <v>700</v>
      </c>
      <c r="P850" s="17">
        <f t="shared" si="69"/>
        <v>0</v>
      </c>
    </row>
    <row r="851" spans="1:16" x14ac:dyDescent="0.2">
      <c r="A851" t="str">
        <v>026f844d7234faeb459ab9a47f9c84a4522478b1399e4cd86d507e0d1cf6d4c1</v>
      </c>
      <c r="B851">
        <f>COUNTIF(รายงานลูกหนี้!$A:$A,A851)</f>
        <v>2</v>
      </c>
      <c r="C851">
        <f>COUNTIFS(รายงานลูกหนี้!$A:$A,A851,รายงานลูกหนี้!$K:$K,"&gt;0")</f>
        <v>0</v>
      </c>
      <c r="D851">
        <f>SUMIF(รายงานลูกหนี้!$A:$A,A851,รายงานลูกหนี้!$K:$K)</f>
        <v>0</v>
      </c>
      <c r="E851">
        <f>_xlfn.MAXIFS(รายงานลูกหนี้!$K:$K,รายงานลูกหนี้!$A:$A,A851)</f>
        <v>0</v>
      </c>
      <c r="F851" s="17">
        <f t="shared" si="65"/>
        <v>0</v>
      </c>
      <c r="G851" t="str">
        <f t="shared" si="66"/>
        <v>ชำระตรงเวลา</v>
      </c>
      <c r="H851" t="str">
        <f t="shared" si="67"/>
        <v>ลูกหนี้ชั้นดี</v>
      </c>
      <c r="I851" s="17" cm="1">
        <f t="array" ref="I851">_xlfn.IFS(D851=0,0%, D851&lt;=30,25%, D851&lt;=60,50%, D851&lt;=90,75%, D851&gt;90,100%)</f>
        <v>0</v>
      </c>
      <c r="J851">
        <f>SUMIFS(รายงานลูกหนี้!$G$2:$G$20000, รายงานลูกหนี้!$A$2:$A$20000, $A851, รายงานลูกหนี้!$K$2:$K$20000, 0)</f>
        <v>83786</v>
      </c>
      <c r="K851">
        <f>SUMIFS(รายงานลูกหนี้!$G$2:$G$20000, รายงานลูกหนี้!$A$2:$A$20000, $A851, รายงานลูกหนี้!$K$2:$K$20000, "&gt;=1", รายงานลูกหนี้!$K$2:$K$20000, "&lt;=30")</f>
        <v>0</v>
      </c>
      <c r="L851">
        <f>SUMIFS(รายงานลูกหนี้!$G$2:$G$20000, รายงานลูกหนี้!$A$2:$A$20000, $A851, รายงานลูกหนี้!$K$2:$K$20000, "&gt;=31", รายงานลูกหนี้!$K$2:$K$20000, "&lt;=60")</f>
        <v>0</v>
      </c>
      <c r="M851">
        <f>SUMIFS(รายงานลูกหนี้!$G$2:$G$20000, รายงานลูกหนี้!$A$2:$A$20000, $A851, รายงานลูกหนี้!$K$2:$K$20000, "&gt;=61", รายงานลูกหนี้!$K$2:$K$20000, "&lt;=90")</f>
        <v>0</v>
      </c>
      <c r="N851">
        <f>SUMIFS(รายงานลูกหนี้!$G$2:$G$20000, รายงานลูกหนี้!$A$2:$A$20000, $A851, รายงานลูกหนี้!$K$2:$K$20000, "&gt;90")</f>
        <v>0</v>
      </c>
      <c r="O851">
        <f t="shared" si="68"/>
        <v>83786</v>
      </c>
      <c r="P851" s="17">
        <f t="shared" si="69"/>
        <v>0</v>
      </c>
    </row>
    <row r="852" spans="1:16" x14ac:dyDescent="0.2">
      <c r="A852" t="str">
        <v>bb9d43b29e207b34729b9cb7f97b165237dadfe37c80086df606f83d796df22f</v>
      </c>
      <c r="B852">
        <f>COUNTIF(รายงานลูกหนี้!$A:$A,A852)</f>
        <v>2</v>
      </c>
      <c r="C852">
        <f>COUNTIFS(รายงานลูกหนี้!$A:$A,A852,รายงานลูกหนี้!$K:$K,"&gt;0")</f>
        <v>0</v>
      </c>
      <c r="D852">
        <f>SUMIF(รายงานลูกหนี้!$A:$A,A852,รายงานลูกหนี้!$K:$K)</f>
        <v>0</v>
      </c>
      <c r="E852">
        <f>_xlfn.MAXIFS(รายงานลูกหนี้!$K:$K,รายงานลูกหนี้!$A:$A,A852)</f>
        <v>0</v>
      </c>
      <c r="F852" s="17">
        <f t="shared" si="65"/>
        <v>0</v>
      </c>
      <c r="G852" t="str">
        <f t="shared" si="66"/>
        <v>ชำระตรงเวลา</v>
      </c>
      <c r="H852" t="str">
        <f t="shared" si="67"/>
        <v>ลูกหนี้ชั้นดี</v>
      </c>
      <c r="I852" s="17" cm="1">
        <f t="array" ref="I852">_xlfn.IFS(D852=0,0%, D852&lt;=30,25%, D852&lt;=60,50%, D852&lt;=90,75%, D852&gt;90,100%)</f>
        <v>0</v>
      </c>
      <c r="J852">
        <f>SUMIFS(รายงานลูกหนี้!$G$2:$G$20000, รายงานลูกหนี้!$A$2:$A$20000, $A852, รายงานลูกหนี้!$K$2:$K$20000, 0)</f>
        <v>39933</v>
      </c>
      <c r="K852">
        <f>SUMIFS(รายงานลูกหนี้!$G$2:$G$20000, รายงานลูกหนี้!$A$2:$A$20000, $A852, รายงานลูกหนี้!$K$2:$K$20000, "&gt;=1", รายงานลูกหนี้!$K$2:$K$20000, "&lt;=30")</f>
        <v>0</v>
      </c>
      <c r="L852">
        <f>SUMIFS(รายงานลูกหนี้!$G$2:$G$20000, รายงานลูกหนี้!$A$2:$A$20000, $A852, รายงานลูกหนี้!$K$2:$K$20000, "&gt;=31", รายงานลูกหนี้!$K$2:$K$20000, "&lt;=60")</f>
        <v>0</v>
      </c>
      <c r="M852">
        <f>SUMIFS(รายงานลูกหนี้!$G$2:$G$20000, รายงานลูกหนี้!$A$2:$A$20000, $A852, รายงานลูกหนี้!$K$2:$K$20000, "&gt;=61", รายงานลูกหนี้!$K$2:$K$20000, "&lt;=90")</f>
        <v>0</v>
      </c>
      <c r="N852">
        <f>SUMIFS(รายงานลูกหนี้!$G$2:$G$20000, รายงานลูกหนี้!$A$2:$A$20000, $A852, รายงานลูกหนี้!$K$2:$K$20000, "&gt;90")</f>
        <v>0</v>
      </c>
      <c r="O852">
        <f t="shared" si="68"/>
        <v>39933</v>
      </c>
      <c r="P852" s="17">
        <f t="shared" si="69"/>
        <v>0</v>
      </c>
    </row>
    <row r="853" spans="1:16" x14ac:dyDescent="0.2">
      <c r="A853" t="str">
        <v>6a36eec240ad31b106110808cfb231b582730ceafd8930cb115ecbdbcded6a67</v>
      </c>
      <c r="B853">
        <f>COUNTIF(รายงานลูกหนี้!$A:$A,A853)</f>
        <v>1</v>
      </c>
      <c r="C853">
        <f>COUNTIFS(รายงานลูกหนี้!$A:$A,A853,รายงานลูกหนี้!$K:$K,"&gt;0")</f>
        <v>1</v>
      </c>
      <c r="D853">
        <f>SUMIF(รายงานลูกหนี้!$A:$A,A853,รายงานลูกหนี้!$K:$K)</f>
        <v>9</v>
      </c>
      <c r="E853">
        <f>_xlfn.MAXIFS(รายงานลูกหนี้!$K:$K,รายงานลูกหนี้!$A:$A,A853)</f>
        <v>9</v>
      </c>
      <c r="F853" s="17">
        <f t="shared" si="65"/>
        <v>1</v>
      </c>
      <c r="G853" t="str">
        <f t="shared" si="66"/>
        <v>ค้างชำระ 1 - 30 วัน</v>
      </c>
      <c r="H853" t="str">
        <f t="shared" si="67"/>
        <v>ลูกหนี้ชั้นดี</v>
      </c>
      <c r="I853" s="17" cm="1">
        <f t="array" ref="I853">_xlfn.IFS(D853=0,0%, D853&lt;=30,25%, D853&lt;=60,50%, D853&lt;=90,75%, D853&gt;90,100%)</f>
        <v>0.25</v>
      </c>
      <c r="J853">
        <f>SUMIFS(รายงานลูกหนี้!$G$2:$G$20000, รายงานลูกหนี้!$A$2:$A$20000, $A853, รายงานลูกหนี้!$K$2:$K$20000, 0)</f>
        <v>0</v>
      </c>
      <c r="K853">
        <f>SUMIFS(รายงานลูกหนี้!$G$2:$G$20000, รายงานลูกหนี้!$A$2:$A$20000, $A853, รายงานลูกหนี้!$K$2:$K$20000, "&gt;=1", รายงานลูกหนี้!$K$2:$K$20000, "&lt;=30")</f>
        <v>20846</v>
      </c>
      <c r="L853">
        <f>SUMIFS(รายงานลูกหนี้!$G$2:$G$20000, รายงานลูกหนี้!$A$2:$A$20000, $A853, รายงานลูกหนี้!$K$2:$K$20000, "&gt;=31", รายงานลูกหนี้!$K$2:$K$20000, "&lt;=60")</f>
        <v>0</v>
      </c>
      <c r="M853">
        <f>SUMIFS(รายงานลูกหนี้!$G$2:$G$20000, รายงานลูกหนี้!$A$2:$A$20000, $A853, รายงานลูกหนี้!$K$2:$K$20000, "&gt;=61", รายงานลูกหนี้!$K$2:$K$20000, "&lt;=90")</f>
        <v>0</v>
      </c>
      <c r="N853">
        <f>SUMIFS(รายงานลูกหนี้!$G$2:$G$20000, รายงานลูกหนี้!$A$2:$A$20000, $A853, รายงานลูกหนี้!$K$2:$K$20000, "&gt;90")</f>
        <v>0</v>
      </c>
      <c r="O853">
        <f t="shared" si="68"/>
        <v>20846</v>
      </c>
      <c r="P853" s="17">
        <f t="shared" si="69"/>
        <v>0.25</v>
      </c>
    </row>
    <row r="854" spans="1:16" x14ac:dyDescent="0.2">
      <c r="A854" t="str">
        <v>8c343c998c4aa90f7c665bff2022b6c405b44f5e8e0b471c2e5d7ad6380f135c</v>
      </c>
      <c r="B854">
        <f>COUNTIF(รายงานลูกหนี้!$A:$A,A854)</f>
        <v>2</v>
      </c>
      <c r="C854">
        <f>COUNTIFS(รายงานลูกหนี้!$A:$A,A854,รายงานลูกหนี้!$K:$K,"&gt;0")</f>
        <v>1</v>
      </c>
      <c r="D854">
        <f>SUMIF(รายงานลูกหนี้!$A:$A,A854,รายงานลูกหนี้!$K:$K)</f>
        <v>4</v>
      </c>
      <c r="E854">
        <f>_xlfn.MAXIFS(รายงานลูกหนี้!$K:$K,รายงานลูกหนี้!$A:$A,A854)</f>
        <v>4</v>
      </c>
      <c r="F854" s="17">
        <f t="shared" si="65"/>
        <v>0.5</v>
      </c>
      <c r="G854" t="str">
        <f t="shared" si="66"/>
        <v>ค้างชำระ 1 - 30 วัน</v>
      </c>
      <c r="H854" t="str">
        <f t="shared" si="67"/>
        <v>ลูกหนี้ชั้นดี</v>
      </c>
      <c r="I854" s="17" cm="1">
        <f t="array" ref="I854">_xlfn.IFS(D854=0,0%, D854&lt;=30,25%, D854&lt;=60,50%, D854&lt;=90,75%, D854&gt;90,100%)</f>
        <v>0.25</v>
      </c>
      <c r="J854">
        <f>SUMIFS(รายงานลูกหนี้!$G$2:$G$20000, รายงานลูกหนี้!$A$2:$A$20000, $A854, รายงานลูกหนี้!$K$2:$K$20000, 0)</f>
        <v>3763</v>
      </c>
      <c r="K854">
        <f>SUMIFS(รายงานลูกหนี้!$G$2:$G$20000, รายงานลูกหนี้!$A$2:$A$20000, $A854, รายงานลูกหนี้!$K$2:$K$20000, "&gt;=1", รายงานลูกหนี้!$K$2:$K$20000, "&lt;=30")</f>
        <v>222</v>
      </c>
      <c r="L854">
        <f>SUMIFS(รายงานลูกหนี้!$G$2:$G$20000, รายงานลูกหนี้!$A$2:$A$20000, $A854, รายงานลูกหนี้!$K$2:$K$20000, "&gt;=31", รายงานลูกหนี้!$K$2:$K$20000, "&lt;=60")</f>
        <v>0</v>
      </c>
      <c r="M854">
        <f>SUMIFS(รายงานลูกหนี้!$G$2:$G$20000, รายงานลูกหนี้!$A$2:$A$20000, $A854, รายงานลูกหนี้!$K$2:$K$20000, "&gt;=61", รายงานลูกหนี้!$K$2:$K$20000, "&lt;=90")</f>
        <v>0</v>
      </c>
      <c r="N854">
        <f>SUMIFS(รายงานลูกหนี้!$G$2:$G$20000, รายงานลูกหนี้!$A$2:$A$20000, $A854, รายงานลูกหนี้!$K$2:$K$20000, "&gt;90")</f>
        <v>0</v>
      </c>
      <c r="O854">
        <f t="shared" si="68"/>
        <v>3985</v>
      </c>
      <c r="P854" s="17">
        <f t="shared" si="69"/>
        <v>1.3927227101631117E-2</v>
      </c>
    </row>
    <row r="855" spans="1:16" x14ac:dyDescent="0.2">
      <c r="A855" t="str">
        <v>f942b6a2a31c75f5cd6e78156fc5da5f26884efe7edf922c7184d6f6ea4f48dd</v>
      </c>
      <c r="B855">
        <f>COUNTIF(รายงานลูกหนี้!$A:$A,A855)</f>
        <v>12</v>
      </c>
      <c r="C855">
        <f>COUNTIFS(รายงานลูกหนี้!$A:$A,A855,รายงานลูกหนี้!$K:$K,"&gt;0")</f>
        <v>6</v>
      </c>
      <c r="D855">
        <f>SUMIF(รายงานลูกหนี้!$A:$A,A855,รายงานลูกหนี้!$K:$K)</f>
        <v>31</v>
      </c>
      <c r="E855">
        <f>_xlfn.MAXIFS(รายงานลูกหนี้!$K:$K,รายงานลูกหนี้!$A:$A,A855)</f>
        <v>12</v>
      </c>
      <c r="F855" s="17">
        <f t="shared" si="65"/>
        <v>0.5</v>
      </c>
      <c r="G855" t="str">
        <f t="shared" si="66"/>
        <v>ค้างชำระ 1 - 30 วัน</v>
      </c>
      <c r="H855" t="str">
        <f t="shared" si="67"/>
        <v>ลูกหนี้ชั้นดี</v>
      </c>
      <c r="I855" s="17" cm="1">
        <f t="array" ref="I855">_xlfn.IFS(D855=0,0%, D855&lt;=30,25%, D855&lt;=60,50%, D855&lt;=90,75%, D855&gt;90,100%)</f>
        <v>0.5</v>
      </c>
      <c r="J855">
        <f>SUMIFS(รายงานลูกหนี้!$G$2:$G$20000, รายงานลูกหนี้!$A$2:$A$20000, $A855, รายงานลูกหนี้!$K$2:$K$20000, 0)</f>
        <v>110233</v>
      </c>
      <c r="K855">
        <f>SUMIFS(รายงานลูกหนี้!$G$2:$G$20000, รายงานลูกหนี้!$A$2:$A$20000, $A855, รายงานลูกหนี้!$K$2:$K$20000, "&gt;=1", รายงานลูกหนี้!$K$2:$K$20000, "&lt;=30")</f>
        <v>61505</v>
      </c>
      <c r="L855">
        <f>SUMIFS(รายงานลูกหนี้!$G$2:$G$20000, รายงานลูกหนี้!$A$2:$A$20000, $A855, รายงานลูกหนี้!$K$2:$K$20000, "&gt;=31", รายงานลูกหนี้!$K$2:$K$20000, "&lt;=60")</f>
        <v>0</v>
      </c>
      <c r="M855">
        <f>SUMIFS(รายงานลูกหนี้!$G$2:$G$20000, รายงานลูกหนี้!$A$2:$A$20000, $A855, รายงานลูกหนี้!$K$2:$K$20000, "&gt;=61", รายงานลูกหนี้!$K$2:$K$20000, "&lt;=90")</f>
        <v>0</v>
      </c>
      <c r="N855">
        <f>SUMIFS(รายงานลูกหนี้!$G$2:$G$20000, รายงานลูกหนี้!$A$2:$A$20000, $A855, รายงานลูกหนี้!$K$2:$K$20000, "&gt;90")</f>
        <v>0</v>
      </c>
      <c r="O855">
        <f t="shared" si="68"/>
        <v>171738</v>
      </c>
      <c r="P855" s="17">
        <f t="shared" si="69"/>
        <v>8.9533184269061011E-2</v>
      </c>
    </row>
    <row r="856" spans="1:16" x14ac:dyDescent="0.2">
      <c r="A856" t="str">
        <v>4ae12377183e832e4f0bddc7ad94aa03d3961786b429e54800f9ad6f515c81a8</v>
      </c>
      <c r="B856">
        <f>COUNTIF(รายงานลูกหนี้!$A:$A,A856)</f>
        <v>1</v>
      </c>
      <c r="C856">
        <f>COUNTIFS(รายงานลูกหนี้!$A:$A,A856,รายงานลูกหนี้!$K:$K,"&gt;0")</f>
        <v>0</v>
      </c>
      <c r="D856">
        <f>SUMIF(รายงานลูกหนี้!$A:$A,A856,รายงานลูกหนี้!$K:$K)</f>
        <v>0</v>
      </c>
      <c r="E856">
        <f>_xlfn.MAXIFS(รายงานลูกหนี้!$K:$K,รายงานลูกหนี้!$A:$A,A856)</f>
        <v>0</v>
      </c>
      <c r="F856" s="17">
        <f t="shared" si="65"/>
        <v>0</v>
      </c>
      <c r="G856" t="str">
        <f t="shared" si="66"/>
        <v>ชำระตรงเวลา</v>
      </c>
      <c r="H856" t="str">
        <f t="shared" si="67"/>
        <v>ลูกหนี้ชั้นดี</v>
      </c>
      <c r="I856" s="17" cm="1">
        <f t="array" ref="I856">_xlfn.IFS(D856=0,0%, D856&lt;=30,25%, D856&lt;=60,50%, D856&lt;=90,75%, D856&gt;90,100%)</f>
        <v>0</v>
      </c>
      <c r="J856">
        <f>SUMIFS(รายงานลูกหนี้!$G$2:$G$20000, รายงานลูกหนี้!$A$2:$A$20000, $A856, รายงานลูกหนี้!$K$2:$K$20000, 0)</f>
        <v>8699</v>
      </c>
      <c r="K856">
        <f>SUMIFS(รายงานลูกหนี้!$G$2:$G$20000, รายงานลูกหนี้!$A$2:$A$20000, $A856, รายงานลูกหนี้!$K$2:$K$20000, "&gt;=1", รายงานลูกหนี้!$K$2:$K$20000, "&lt;=30")</f>
        <v>0</v>
      </c>
      <c r="L856">
        <f>SUMIFS(รายงานลูกหนี้!$G$2:$G$20000, รายงานลูกหนี้!$A$2:$A$20000, $A856, รายงานลูกหนี้!$K$2:$K$20000, "&gt;=31", รายงานลูกหนี้!$K$2:$K$20000, "&lt;=60")</f>
        <v>0</v>
      </c>
      <c r="M856">
        <f>SUMIFS(รายงานลูกหนี้!$G$2:$G$20000, รายงานลูกหนี้!$A$2:$A$20000, $A856, รายงานลูกหนี้!$K$2:$K$20000, "&gt;=61", รายงานลูกหนี้!$K$2:$K$20000, "&lt;=90")</f>
        <v>0</v>
      </c>
      <c r="N856">
        <f>SUMIFS(รายงานลูกหนี้!$G$2:$G$20000, รายงานลูกหนี้!$A$2:$A$20000, $A856, รายงานลูกหนี้!$K$2:$K$20000, "&gt;90")</f>
        <v>0</v>
      </c>
      <c r="O856">
        <f t="shared" si="68"/>
        <v>8699</v>
      </c>
      <c r="P856" s="17">
        <f t="shared" si="69"/>
        <v>0</v>
      </c>
    </row>
    <row r="857" spans="1:16" x14ac:dyDescent="0.2">
      <c r="A857" t="str">
        <v>67865bb21513acc416d6c2a6f3146d3e0989bf5ea823989ce61f101879a8ab68</v>
      </c>
      <c r="B857">
        <f>COUNTIF(รายงานลูกหนี้!$A:$A,A857)</f>
        <v>3</v>
      </c>
      <c r="C857">
        <f>COUNTIFS(รายงานลูกหนี้!$A:$A,A857,รายงานลูกหนี้!$K:$K,"&gt;0")</f>
        <v>0</v>
      </c>
      <c r="D857">
        <f>SUMIF(รายงานลูกหนี้!$A:$A,A857,รายงานลูกหนี้!$K:$K)</f>
        <v>0</v>
      </c>
      <c r="E857">
        <f>_xlfn.MAXIFS(รายงานลูกหนี้!$K:$K,รายงานลูกหนี้!$A:$A,A857)</f>
        <v>0</v>
      </c>
      <c r="F857" s="17">
        <f t="shared" si="65"/>
        <v>0</v>
      </c>
      <c r="G857" t="str">
        <f t="shared" si="66"/>
        <v>ชำระตรงเวลา</v>
      </c>
      <c r="H857" t="str">
        <f t="shared" si="67"/>
        <v>ลูกหนี้ชั้นดี</v>
      </c>
      <c r="I857" s="17" cm="1">
        <f t="array" ref="I857">_xlfn.IFS(D857=0,0%, D857&lt;=30,25%, D857&lt;=60,50%, D857&lt;=90,75%, D857&gt;90,100%)</f>
        <v>0</v>
      </c>
      <c r="J857">
        <f>SUMIFS(รายงานลูกหนี้!$G$2:$G$20000, รายงานลูกหนี้!$A$2:$A$20000, $A857, รายงานลูกหนี้!$K$2:$K$20000, 0)</f>
        <v>41635</v>
      </c>
      <c r="K857">
        <f>SUMIFS(รายงานลูกหนี้!$G$2:$G$20000, รายงานลูกหนี้!$A$2:$A$20000, $A857, รายงานลูกหนี้!$K$2:$K$20000, "&gt;=1", รายงานลูกหนี้!$K$2:$K$20000, "&lt;=30")</f>
        <v>0</v>
      </c>
      <c r="L857">
        <f>SUMIFS(รายงานลูกหนี้!$G$2:$G$20000, รายงานลูกหนี้!$A$2:$A$20000, $A857, รายงานลูกหนี้!$K$2:$K$20000, "&gt;=31", รายงานลูกหนี้!$K$2:$K$20000, "&lt;=60")</f>
        <v>0</v>
      </c>
      <c r="M857">
        <f>SUMIFS(รายงานลูกหนี้!$G$2:$G$20000, รายงานลูกหนี้!$A$2:$A$20000, $A857, รายงานลูกหนี้!$K$2:$K$20000, "&gt;=61", รายงานลูกหนี้!$K$2:$K$20000, "&lt;=90")</f>
        <v>0</v>
      </c>
      <c r="N857">
        <f>SUMIFS(รายงานลูกหนี้!$G$2:$G$20000, รายงานลูกหนี้!$A$2:$A$20000, $A857, รายงานลูกหนี้!$K$2:$K$20000, "&gt;90")</f>
        <v>0</v>
      </c>
      <c r="O857">
        <f t="shared" si="68"/>
        <v>41635</v>
      </c>
      <c r="P857" s="17">
        <f t="shared" si="69"/>
        <v>0</v>
      </c>
    </row>
    <row r="858" spans="1:16" x14ac:dyDescent="0.2">
      <c r="A858" t="str">
        <v>da842fce437220ccc5e900f4093642d7c8c27b440d580f784f394ca137232cdd</v>
      </c>
      <c r="B858">
        <f>COUNTIF(รายงานลูกหนี้!$A:$A,A858)</f>
        <v>1</v>
      </c>
      <c r="C858">
        <f>COUNTIFS(รายงานลูกหนี้!$A:$A,A858,รายงานลูกหนี้!$K:$K,"&gt;0")</f>
        <v>1</v>
      </c>
      <c r="D858">
        <f>SUMIF(รายงานลูกหนี้!$A:$A,A858,รายงานลูกหนี้!$K:$K)</f>
        <v>2</v>
      </c>
      <c r="E858">
        <f>_xlfn.MAXIFS(รายงานลูกหนี้!$K:$K,รายงานลูกหนี้!$A:$A,A858)</f>
        <v>2</v>
      </c>
      <c r="F858" s="17">
        <f t="shared" si="65"/>
        <v>1</v>
      </c>
      <c r="G858" t="str">
        <f t="shared" si="66"/>
        <v>ค้างชำระ 1 - 30 วัน</v>
      </c>
      <c r="H858" t="str">
        <f t="shared" si="67"/>
        <v>ลูกหนี้ชั้นดี</v>
      </c>
      <c r="I858" s="17" cm="1">
        <f t="array" ref="I858">_xlfn.IFS(D858=0,0%, D858&lt;=30,25%, D858&lt;=60,50%, D858&lt;=90,75%, D858&gt;90,100%)</f>
        <v>0.25</v>
      </c>
      <c r="J858">
        <f>SUMIFS(รายงานลูกหนี้!$G$2:$G$20000, รายงานลูกหนี้!$A$2:$A$20000, $A858, รายงานลูกหนี้!$K$2:$K$20000, 0)</f>
        <v>0</v>
      </c>
      <c r="K858">
        <f>SUMIFS(รายงานลูกหนี้!$G$2:$G$20000, รายงานลูกหนี้!$A$2:$A$20000, $A858, รายงานลูกหนี้!$K$2:$K$20000, "&gt;=1", รายงานลูกหนี้!$K$2:$K$20000, "&lt;=30")</f>
        <v>11844</v>
      </c>
      <c r="L858">
        <f>SUMIFS(รายงานลูกหนี้!$G$2:$G$20000, รายงานลูกหนี้!$A$2:$A$20000, $A858, รายงานลูกหนี้!$K$2:$K$20000, "&gt;=31", รายงานลูกหนี้!$K$2:$K$20000, "&lt;=60")</f>
        <v>0</v>
      </c>
      <c r="M858">
        <f>SUMIFS(รายงานลูกหนี้!$G$2:$G$20000, รายงานลูกหนี้!$A$2:$A$20000, $A858, รายงานลูกหนี้!$K$2:$K$20000, "&gt;=61", รายงานลูกหนี้!$K$2:$K$20000, "&lt;=90")</f>
        <v>0</v>
      </c>
      <c r="N858">
        <f>SUMIFS(รายงานลูกหนี้!$G$2:$G$20000, รายงานลูกหนี้!$A$2:$A$20000, $A858, รายงานลูกหนี้!$K$2:$K$20000, "&gt;90")</f>
        <v>0</v>
      </c>
      <c r="O858">
        <f t="shared" si="68"/>
        <v>11844</v>
      </c>
      <c r="P858" s="17">
        <f t="shared" si="69"/>
        <v>0.25</v>
      </c>
    </row>
    <row r="859" spans="1:16" x14ac:dyDescent="0.2">
      <c r="A859" t="str">
        <v>2d52a85b4da3a3f1fa73cda2e5e4c70856f4a76dd4a3ac534e6a2fc437f4557b</v>
      </c>
      <c r="B859">
        <f>COUNTIF(รายงานลูกหนี้!$A:$A,A859)</f>
        <v>2</v>
      </c>
      <c r="C859">
        <f>COUNTIFS(รายงานลูกหนี้!$A:$A,A859,รายงานลูกหนี้!$K:$K,"&gt;0")</f>
        <v>2</v>
      </c>
      <c r="D859">
        <f>SUMIF(รายงานลูกหนี้!$A:$A,A859,รายงานลูกหนี้!$K:$K)</f>
        <v>10</v>
      </c>
      <c r="E859">
        <f>_xlfn.MAXIFS(รายงานลูกหนี้!$K:$K,รายงานลูกหนี้!$A:$A,A859)</f>
        <v>9</v>
      </c>
      <c r="F859" s="17">
        <f t="shared" si="65"/>
        <v>1</v>
      </c>
      <c r="G859" t="str">
        <f t="shared" si="66"/>
        <v>ค้างชำระ 1 - 30 วัน</v>
      </c>
      <c r="H859" t="str">
        <f t="shared" si="67"/>
        <v>ลูกหนี้ชั้นดี</v>
      </c>
      <c r="I859" s="17" cm="1">
        <f t="array" ref="I859">_xlfn.IFS(D859=0,0%, D859&lt;=30,25%, D859&lt;=60,50%, D859&lt;=90,75%, D859&gt;90,100%)</f>
        <v>0.25</v>
      </c>
      <c r="J859">
        <f>SUMIFS(รายงานลูกหนี้!$G$2:$G$20000, รายงานลูกหนี้!$A$2:$A$20000, $A859, รายงานลูกหนี้!$K$2:$K$20000, 0)</f>
        <v>0</v>
      </c>
      <c r="K859">
        <f>SUMIFS(รายงานลูกหนี้!$G$2:$G$20000, รายงานลูกหนี้!$A$2:$A$20000, $A859, รายงานลูกหนี้!$K$2:$K$20000, "&gt;=1", รายงานลูกหนี้!$K$2:$K$20000, "&lt;=30")</f>
        <v>13136</v>
      </c>
      <c r="L859">
        <f>SUMIFS(รายงานลูกหนี้!$G$2:$G$20000, รายงานลูกหนี้!$A$2:$A$20000, $A859, รายงานลูกหนี้!$K$2:$K$20000, "&gt;=31", รายงานลูกหนี้!$K$2:$K$20000, "&lt;=60")</f>
        <v>0</v>
      </c>
      <c r="M859">
        <f>SUMIFS(รายงานลูกหนี้!$G$2:$G$20000, รายงานลูกหนี้!$A$2:$A$20000, $A859, รายงานลูกหนี้!$K$2:$K$20000, "&gt;=61", รายงานลูกหนี้!$K$2:$K$20000, "&lt;=90")</f>
        <v>0</v>
      </c>
      <c r="N859">
        <f>SUMIFS(รายงานลูกหนี้!$G$2:$G$20000, รายงานลูกหนี้!$A$2:$A$20000, $A859, รายงานลูกหนี้!$K$2:$K$20000, "&gt;90")</f>
        <v>0</v>
      </c>
      <c r="O859">
        <f t="shared" si="68"/>
        <v>13136</v>
      </c>
      <c r="P859" s="17">
        <f t="shared" si="69"/>
        <v>0.25</v>
      </c>
    </row>
    <row r="860" spans="1:16" x14ac:dyDescent="0.2">
      <c r="A860" t="str">
        <v>ae167b2b838f0d6440731820a0651fe77969808a81b0dea9b0eb3136d2cb5d48</v>
      </c>
      <c r="B860">
        <f>COUNTIF(รายงานลูกหนี้!$A:$A,A860)</f>
        <v>8</v>
      </c>
      <c r="C860">
        <f>COUNTIFS(รายงานลูกหนี้!$A:$A,A860,รายงานลูกหนี้!$K:$K,"&gt;0")</f>
        <v>5</v>
      </c>
      <c r="D860">
        <f>SUMIF(รายงานลูกหนี้!$A:$A,A860,รายงานลูกหนี้!$K:$K)</f>
        <v>43</v>
      </c>
      <c r="E860">
        <f>_xlfn.MAXIFS(รายงานลูกหนี้!$K:$K,รายงานลูกหนี้!$A:$A,A860)</f>
        <v>25</v>
      </c>
      <c r="F860" s="17">
        <f t="shared" si="65"/>
        <v>0.625</v>
      </c>
      <c r="G860" t="str">
        <f t="shared" si="66"/>
        <v>ค้างชำระ 1 - 30 วัน</v>
      </c>
      <c r="H860" t="str">
        <f t="shared" si="67"/>
        <v>ลูกหนี้ชั้นดี</v>
      </c>
      <c r="I860" s="17" cm="1">
        <f t="array" ref="I860">_xlfn.IFS(D860=0,0%, D860&lt;=30,25%, D860&lt;=60,50%, D860&lt;=90,75%, D860&gt;90,100%)</f>
        <v>0.5</v>
      </c>
      <c r="J860">
        <f>SUMIFS(รายงานลูกหนี้!$G$2:$G$20000, รายงานลูกหนี้!$A$2:$A$20000, $A860, รายงานลูกหนี้!$K$2:$K$20000, 0)</f>
        <v>19129</v>
      </c>
      <c r="K860">
        <f>SUMIFS(รายงานลูกหนี้!$G$2:$G$20000, รายงานลูกหนี้!$A$2:$A$20000, $A860, รายงานลูกหนี้!$K$2:$K$20000, "&gt;=1", รายงานลูกหนี้!$K$2:$K$20000, "&lt;=30")</f>
        <v>21107</v>
      </c>
      <c r="L860">
        <f>SUMIFS(รายงานลูกหนี้!$G$2:$G$20000, รายงานลูกหนี้!$A$2:$A$20000, $A860, รายงานลูกหนี้!$K$2:$K$20000, "&gt;=31", รายงานลูกหนี้!$K$2:$K$20000, "&lt;=60")</f>
        <v>0</v>
      </c>
      <c r="M860">
        <f>SUMIFS(รายงานลูกหนี้!$G$2:$G$20000, รายงานลูกหนี้!$A$2:$A$20000, $A860, รายงานลูกหนี้!$K$2:$K$20000, "&gt;=61", รายงานลูกหนี้!$K$2:$K$20000, "&lt;=90")</f>
        <v>0</v>
      </c>
      <c r="N860">
        <f>SUMIFS(รายงานลูกหนี้!$G$2:$G$20000, รายงานลูกหนี้!$A$2:$A$20000, $A860, รายงานลูกหนี้!$K$2:$K$20000, "&gt;90")</f>
        <v>0</v>
      </c>
      <c r="O860">
        <f t="shared" si="68"/>
        <v>40236</v>
      </c>
      <c r="P860" s="17">
        <f t="shared" si="69"/>
        <v>0.13114499453225967</v>
      </c>
    </row>
    <row r="861" spans="1:16" x14ac:dyDescent="0.2">
      <c r="A861" t="str">
        <v>7dfb860a53ca7d8d93f781c61e4b51cc0208ed96ee5babda7bbd601baa29def3</v>
      </c>
      <c r="B861">
        <f>COUNTIF(รายงานลูกหนี้!$A:$A,A861)</f>
        <v>3</v>
      </c>
      <c r="C861">
        <f>COUNTIFS(รายงานลูกหนี้!$A:$A,A861,รายงานลูกหนี้!$K:$K,"&gt;0")</f>
        <v>1</v>
      </c>
      <c r="D861">
        <f>SUMIF(รายงานลูกหนี้!$A:$A,A861,รายงานลูกหนี้!$K:$K)</f>
        <v>27</v>
      </c>
      <c r="E861">
        <f>_xlfn.MAXIFS(รายงานลูกหนี้!$K:$K,รายงานลูกหนี้!$A:$A,A861)</f>
        <v>27</v>
      </c>
      <c r="F861" s="17">
        <f t="shared" si="65"/>
        <v>0.33333333333333331</v>
      </c>
      <c r="G861" t="str">
        <f t="shared" si="66"/>
        <v>ค้างชำระ 1 - 30 วัน</v>
      </c>
      <c r="H861" t="str">
        <f t="shared" si="67"/>
        <v>ลูกหนี้ชั้นดี</v>
      </c>
      <c r="I861" s="17" cm="1">
        <f t="array" ref="I861">_xlfn.IFS(D861=0,0%, D861&lt;=30,25%, D861&lt;=60,50%, D861&lt;=90,75%, D861&gt;90,100%)</f>
        <v>0.25</v>
      </c>
      <c r="J861">
        <f>SUMIFS(รายงานลูกหนี้!$G$2:$G$20000, รายงานลูกหนี้!$A$2:$A$20000, $A861, รายงานลูกหนี้!$K$2:$K$20000, 0)</f>
        <v>9633</v>
      </c>
      <c r="K861">
        <f>SUMIFS(รายงานลูกหนี้!$G$2:$G$20000, รายงานลูกหนี้!$A$2:$A$20000, $A861, รายงานลูกหนี้!$K$2:$K$20000, "&gt;=1", รายงานลูกหนี้!$K$2:$K$20000, "&lt;=30")</f>
        <v>8388</v>
      </c>
      <c r="L861">
        <f>SUMIFS(รายงานลูกหนี้!$G$2:$G$20000, รายงานลูกหนี้!$A$2:$A$20000, $A861, รายงานลูกหนี้!$K$2:$K$20000, "&gt;=31", รายงานลูกหนี้!$K$2:$K$20000, "&lt;=60")</f>
        <v>0</v>
      </c>
      <c r="M861">
        <f>SUMIFS(รายงานลูกหนี้!$G$2:$G$20000, รายงานลูกหนี้!$A$2:$A$20000, $A861, รายงานลูกหนี้!$K$2:$K$20000, "&gt;=61", รายงานลูกหนี้!$K$2:$K$20000, "&lt;=90")</f>
        <v>0</v>
      </c>
      <c r="N861">
        <f>SUMIFS(รายงานลูกหนี้!$G$2:$G$20000, รายงานลูกหนี้!$A$2:$A$20000, $A861, รายงานลูกหนี้!$K$2:$K$20000, "&gt;90")</f>
        <v>0</v>
      </c>
      <c r="O861">
        <f t="shared" si="68"/>
        <v>18021</v>
      </c>
      <c r="P861" s="17">
        <f t="shared" si="69"/>
        <v>0.11636424171799567</v>
      </c>
    </row>
    <row r="862" spans="1:16" x14ac:dyDescent="0.2">
      <c r="A862" t="str">
        <v>e480737b03d2e1e6afe4cd94d261f126dcc5befcc4f84b56cc898d318f75000e</v>
      </c>
      <c r="B862">
        <f>COUNTIF(รายงานลูกหนี้!$A:$A,A862)</f>
        <v>2</v>
      </c>
      <c r="C862">
        <f>COUNTIFS(รายงานลูกหนี้!$A:$A,A862,รายงานลูกหนี้!$K:$K,"&gt;0")</f>
        <v>1</v>
      </c>
      <c r="D862">
        <f>SUMIF(รายงานลูกหนี้!$A:$A,A862,รายงานลูกหนี้!$K:$K)</f>
        <v>3</v>
      </c>
      <c r="E862">
        <f>_xlfn.MAXIFS(รายงานลูกหนี้!$K:$K,รายงานลูกหนี้!$A:$A,A862)</f>
        <v>3</v>
      </c>
      <c r="F862" s="17">
        <f t="shared" si="65"/>
        <v>0.5</v>
      </c>
      <c r="G862" t="str">
        <f t="shared" si="66"/>
        <v>ค้างชำระ 1 - 30 วัน</v>
      </c>
      <c r="H862" t="str">
        <f t="shared" si="67"/>
        <v>ลูกหนี้ชั้นดี</v>
      </c>
      <c r="I862" s="17" cm="1">
        <f t="array" ref="I862">_xlfn.IFS(D862=0,0%, D862&lt;=30,25%, D862&lt;=60,50%, D862&lt;=90,75%, D862&gt;90,100%)</f>
        <v>0.25</v>
      </c>
      <c r="J862">
        <f>SUMIFS(รายงานลูกหนี้!$G$2:$G$20000, รายงานลูกหนี้!$A$2:$A$20000, $A862, รายงานลูกหนี้!$K$2:$K$20000, 0)</f>
        <v>1566</v>
      </c>
      <c r="K862">
        <f>SUMIFS(รายงานลูกหนี้!$G$2:$G$20000, รายงานลูกหนี้!$A$2:$A$20000, $A862, รายงานลูกหนี้!$K$2:$K$20000, "&gt;=1", รายงานลูกหนี้!$K$2:$K$20000, "&lt;=30")</f>
        <v>25940</v>
      </c>
      <c r="L862">
        <f>SUMIFS(รายงานลูกหนี้!$G$2:$G$20000, รายงานลูกหนี้!$A$2:$A$20000, $A862, รายงานลูกหนี้!$K$2:$K$20000, "&gt;=31", รายงานลูกหนี้!$K$2:$K$20000, "&lt;=60")</f>
        <v>0</v>
      </c>
      <c r="M862">
        <f>SUMIFS(รายงานลูกหนี้!$G$2:$G$20000, รายงานลูกหนี้!$A$2:$A$20000, $A862, รายงานลูกหนี้!$K$2:$K$20000, "&gt;=61", รายงานลูกหนี้!$K$2:$K$20000, "&lt;=90")</f>
        <v>0</v>
      </c>
      <c r="N862">
        <f>SUMIFS(รายงานลูกหนี้!$G$2:$G$20000, รายงานลูกหนี้!$A$2:$A$20000, $A862, รายงานลูกหนี้!$K$2:$K$20000, "&gt;90")</f>
        <v>0</v>
      </c>
      <c r="O862">
        <f t="shared" si="68"/>
        <v>27506</v>
      </c>
      <c r="P862" s="17">
        <f t="shared" si="69"/>
        <v>0.23576674180178869</v>
      </c>
    </row>
    <row r="863" spans="1:16" x14ac:dyDescent="0.2">
      <c r="A863" t="str">
        <v>fbbcd3362bdb204a6d616957e17a15fb17ca270c6ab6bd6f22ab67300d2a6124</v>
      </c>
      <c r="B863">
        <f>COUNTIF(รายงานลูกหนี้!$A:$A,A863)</f>
        <v>2</v>
      </c>
      <c r="C863">
        <f>COUNTIFS(รายงานลูกหนี้!$A:$A,A863,รายงานลูกหนี้!$K:$K,"&gt;0")</f>
        <v>1</v>
      </c>
      <c r="D863">
        <f>SUMIF(รายงานลูกหนี้!$A:$A,A863,รายงานลูกหนี้!$K:$K)</f>
        <v>6</v>
      </c>
      <c r="E863">
        <f>_xlfn.MAXIFS(รายงานลูกหนี้!$K:$K,รายงานลูกหนี้!$A:$A,A863)</f>
        <v>6</v>
      </c>
      <c r="F863" s="17">
        <f t="shared" si="65"/>
        <v>0.5</v>
      </c>
      <c r="G863" t="str">
        <f t="shared" si="66"/>
        <v>ค้างชำระ 1 - 30 วัน</v>
      </c>
      <c r="H863" t="str">
        <f t="shared" si="67"/>
        <v>ลูกหนี้ชั้นดี</v>
      </c>
      <c r="I863" s="17" cm="1">
        <f t="array" ref="I863">_xlfn.IFS(D863=0,0%, D863&lt;=30,25%, D863&lt;=60,50%, D863&lt;=90,75%, D863&gt;90,100%)</f>
        <v>0.25</v>
      </c>
      <c r="J863">
        <f>SUMIFS(รายงานลูกหนี้!$G$2:$G$20000, รายงานลูกหนี้!$A$2:$A$20000, $A863, รายงานลูกหนี้!$K$2:$K$20000, 0)</f>
        <v>14535</v>
      </c>
      <c r="K863">
        <f>SUMIFS(รายงานลูกหนี้!$G$2:$G$20000, รายงานลูกหนี้!$A$2:$A$20000, $A863, รายงานลูกหนี้!$K$2:$K$20000, "&gt;=1", รายงานลูกหนี้!$K$2:$K$20000, "&lt;=30")</f>
        <v>2478</v>
      </c>
      <c r="L863">
        <f>SUMIFS(รายงานลูกหนี้!$G$2:$G$20000, รายงานลูกหนี้!$A$2:$A$20000, $A863, รายงานลูกหนี้!$K$2:$K$20000, "&gt;=31", รายงานลูกหนี้!$K$2:$K$20000, "&lt;=60")</f>
        <v>0</v>
      </c>
      <c r="M863">
        <f>SUMIFS(รายงานลูกหนี้!$G$2:$G$20000, รายงานลูกหนี้!$A$2:$A$20000, $A863, รายงานลูกหนี้!$K$2:$K$20000, "&gt;=61", รายงานลูกหนี้!$K$2:$K$20000, "&lt;=90")</f>
        <v>0</v>
      </c>
      <c r="N863">
        <f>SUMIFS(รายงานลูกหนี้!$G$2:$G$20000, รายงานลูกหนี้!$A$2:$A$20000, $A863, รายงานลูกหนี้!$K$2:$K$20000, "&gt;90")</f>
        <v>0</v>
      </c>
      <c r="O863">
        <f t="shared" si="68"/>
        <v>17013</v>
      </c>
      <c r="P863" s="17">
        <f t="shared" si="69"/>
        <v>3.6413330982190087E-2</v>
      </c>
    </row>
    <row r="864" spans="1:16" x14ac:dyDescent="0.2">
      <c r="A864" t="str">
        <v>a9a28aa325227da928024939de987a26ff684ff253b5e14019f6a6d436867049</v>
      </c>
      <c r="B864">
        <f>COUNTIF(รายงานลูกหนี้!$A:$A,A864)</f>
        <v>4</v>
      </c>
      <c r="C864">
        <f>COUNTIFS(รายงานลูกหนี้!$A:$A,A864,รายงานลูกหนี้!$K:$K,"&gt;0")</f>
        <v>3</v>
      </c>
      <c r="D864">
        <f>SUMIF(รายงานลูกหนี้!$A:$A,A864,รายงานลูกหนี้!$K:$K)</f>
        <v>20</v>
      </c>
      <c r="E864">
        <f>_xlfn.MAXIFS(รายงานลูกหนี้!$K:$K,รายงานลูกหนี้!$A:$A,A864)</f>
        <v>9</v>
      </c>
      <c r="F864" s="17">
        <f t="shared" si="65"/>
        <v>0.75</v>
      </c>
      <c r="G864" t="str">
        <f t="shared" si="66"/>
        <v>ค้างชำระ 1 - 30 วัน</v>
      </c>
      <c r="H864" t="str">
        <f t="shared" si="67"/>
        <v>ลูกหนี้ชั้นดี</v>
      </c>
      <c r="I864" s="17" cm="1">
        <f t="array" ref="I864">_xlfn.IFS(D864=0,0%, D864&lt;=30,25%, D864&lt;=60,50%, D864&lt;=90,75%, D864&gt;90,100%)</f>
        <v>0.25</v>
      </c>
      <c r="J864">
        <f>SUMIFS(รายงานลูกหนี้!$G$2:$G$20000, รายงานลูกหนี้!$A$2:$A$20000, $A864, รายงานลูกหนี้!$K$2:$K$20000, 0)</f>
        <v>1650</v>
      </c>
      <c r="K864">
        <f>SUMIFS(รายงานลูกหนี้!$G$2:$G$20000, รายงานลูกหนี้!$A$2:$A$20000, $A864, รายงานลูกหนี้!$K$2:$K$20000, "&gt;=1", รายงานลูกหนี้!$K$2:$K$20000, "&lt;=30")</f>
        <v>98183</v>
      </c>
      <c r="L864">
        <f>SUMIFS(รายงานลูกหนี้!$G$2:$G$20000, รายงานลูกหนี้!$A$2:$A$20000, $A864, รายงานลูกหนี้!$K$2:$K$20000, "&gt;=31", รายงานลูกหนี้!$K$2:$K$20000, "&lt;=60")</f>
        <v>0</v>
      </c>
      <c r="M864">
        <f>SUMIFS(รายงานลูกหนี้!$G$2:$G$20000, รายงานลูกหนี้!$A$2:$A$20000, $A864, รายงานลูกหนี้!$K$2:$K$20000, "&gt;=61", รายงานลูกหนี้!$K$2:$K$20000, "&lt;=90")</f>
        <v>0</v>
      </c>
      <c r="N864">
        <f>SUMIFS(รายงานลูกหนี้!$G$2:$G$20000, รายงานลูกหนี้!$A$2:$A$20000, $A864, รายงานลูกหนี้!$K$2:$K$20000, "&gt;90")</f>
        <v>0</v>
      </c>
      <c r="O864">
        <f t="shared" si="68"/>
        <v>99833</v>
      </c>
      <c r="P864" s="17">
        <f t="shared" si="69"/>
        <v>0.24586809972654333</v>
      </c>
    </row>
    <row r="865" spans="1:16" x14ac:dyDescent="0.2">
      <c r="A865" t="str">
        <v>753de4e36bad7af3fb0886e1014feff5d2c54478f43830c6c5d0d01446a07221</v>
      </c>
      <c r="B865">
        <f>COUNTIF(รายงานลูกหนี้!$A:$A,A865)</f>
        <v>2</v>
      </c>
      <c r="C865">
        <f>COUNTIFS(รายงานลูกหนี้!$A:$A,A865,รายงานลูกหนี้!$K:$K,"&gt;0")</f>
        <v>0</v>
      </c>
      <c r="D865">
        <f>SUMIF(รายงานลูกหนี้!$A:$A,A865,รายงานลูกหนี้!$K:$K)</f>
        <v>0</v>
      </c>
      <c r="E865">
        <f>_xlfn.MAXIFS(รายงานลูกหนี้!$K:$K,รายงานลูกหนี้!$A:$A,A865)</f>
        <v>0</v>
      </c>
      <c r="F865" s="17">
        <f t="shared" si="65"/>
        <v>0</v>
      </c>
      <c r="G865" t="str">
        <f t="shared" si="66"/>
        <v>ชำระตรงเวลา</v>
      </c>
      <c r="H865" t="str">
        <f t="shared" si="67"/>
        <v>ลูกหนี้ชั้นดี</v>
      </c>
      <c r="I865" s="17" cm="1">
        <f t="array" ref="I865">_xlfn.IFS(D865=0,0%, D865&lt;=30,25%, D865&lt;=60,50%, D865&lt;=90,75%, D865&gt;90,100%)</f>
        <v>0</v>
      </c>
      <c r="J865">
        <f>SUMIFS(รายงานลูกหนี้!$G$2:$G$20000, รายงานลูกหนี้!$A$2:$A$20000, $A865, รายงานลูกหนี้!$K$2:$K$20000, 0)</f>
        <v>4472</v>
      </c>
      <c r="K865">
        <f>SUMIFS(รายงานลูกหนี้!$G$2:$G$20000, รายงานลูกหนี้!$A$2:$A$20000, $A865, รายงานลูกหนี้!$K$2:$K$20000, "&gt;=1", รายงานลูกหนี้!$K$2:$K$20000, "&lt;=30")</f>
        <v>0</v>
      </c>
      <c r="L865">
        <f>SUMIFS(รายงานลูกหนี้!$G$2:$G$20000, รายงานลูกหนี้!$A$2:$A$20000, $A865, รายงานลูกหนี้!$K$2:$K$20000, "&gt;=31", รายงานลูกหนี้!$K$2:$K$20000, "&lt;=60")</f>
        <v>0</v>
      </c>
      <c r="M865">
        <f>SUMIFS(รายงานลูกหนี้!$G$2:$G$20000, รายงานลูกหนี้!$A$2:$A$20000, $A865, รายงานลูกหนี้!$K$2:$K$20000, "&gt;=61", รายงานลูกหนี้!$K$2:$K$20000, "&lt;=90")</f>
        <v>0</v>
      </c>
      <c r="N865">
        <f>SUMIFS(รายงานลูกหนี้!$G$2:$G$20000, รายงานลูกหนี้!$A$2:$A$20000, $A865, รายงานลูกหนี้!$K$2:$K$20000, "&gt;90")</f>
        <v>0</v>
      </c>
      <c r="O865">
        <f t="shared" si="68"/>
        <v>4472</v>
      </c>
      <c r="P865" s="17">
        <f t="shared" si="69"/>
        <v>0</v>
      </c>
    </row>
    <row r="866" spans="1:16" x14ac:dyDescent="0.2">
      <c r="A866" t="str">
        <v>3db79a3be81aed047287ee00c4fc298f1d9839d6abda90588fabaedeaa8a3372</v>
      </c>
      <c r="B866">
        <f>COUNTIF(รายงานลูกหนี้!$A:$A,A866)</f>
        <v>5</v>
      </c>
      <c r="C866">
        <f>COUNTIFS(รายงานลูกหนี้!$A:$A,A866,รายงานลูกหนี้!$K:$K,"&gt;0")</f>
        <v>1</v>
      </c>
      <c r="D866">
        <f>SUMIF(รายงานลูกหนี้!$A:$A,A866,รายงานลูกหนี้!$K:$K)</f>
        <v>6</v>
      </c>
      <c r="E866">
        <f>_xlfn.MAXIFS(รายงานลูกหนี้!$K:$K,รายงานลูกหนี้!$A:$A,A866)</f>
        <v>6</v>
      </c>
      <c r="F866" s="17">
        <f t="shared" si="65"/>
        <v>0.2</v>
      </c>
      <c r="G866" t="str">
        <f t="shared" si="66"/>
        <v>ค้างชำระ 1 - 30 วัน</v>
      </c>
      <c r="H866" t="str">
        <f t="shared" si="67"/>
        <v>ลูกหนี้ชั้นดี</v>
      </c>
      <c r="I866" s="17" cm="1">
        <f t="array" ref="I866">_xlfn.IFS(D866=0,0%, D866&lt;=30,25%, D866&lt;=60,50%, D866&lt;=90,75%, D866&gt;90,100%)</f>
        <v>0.25</v>
      </c>
      <c r="J866">
        <f>SUMIFS(รายงานลูกหนี้!$G$2:$G$20000, รายงานลูกหนี้!$A$2:$A$20000, $A866, รายงานลูกหนี้!$K$2:$K$20000, 0)</f>
        <v>29535</v>
      </c>
      <c r="K866">
        <f>SUMIFS(รายงานลูกหนี้!$G$2:$G$20000, รายงานลูกหนี้!$A$2:$A$20000, $A866, รายงานลูกหนี้!$K$2:$K$20000, "&gt;=1", รายงานลูกหนี้!$K$2:$K$20000, "&lt;=30")</f>
        <v>8177</v>
      </c>
      <c r="L866">
        <f>SUMIFS(รายงานลูกหนี้!$G$2:$G$20000, รายงานลูกหนี้!$A$2:$A$20000, $A866, รายงานลูกหนี้!$K$2:$K$20000, "&gt;=31", รายงานลูกหนี้!$K$2:$K$20000, "&lt;=60")</f>
        <v>0</v>
      </c>
      <c r="M866">
        <f>SUMIFS(รายงานลูกหนี้!$G$2:$G$20000, รายงานลูกหนี้!$A$2:$A$20000, $A866, รายงานลูกหนี้!$K$2:$K$20000, "&gt;=61", รายงานลูกหนี้!$K$2:$K$20000, "&lt;=90")</f>
        <v>0</v>
      </c>
      <c r="N866">
        <f>SUMIFS(รายงานลูกหนี้!$G$2:$G$20000, รายงานลูกหนี้!$A$2:$A$20000, $A866, รายงานลูกหนี้!$K$2:$K$20000, "&gt;90")</f>
        <v>0</v>
      </c>
      <c r="O866">
        <f t="shared" si="68"/>
        <v>37712</v>
      </c>
      <c r="P866" s="17">
        <f t="shared" si="69"/>
        <v>5.4206883750530337E-2</v>
      </c>
    </row>
    <row r="867" spans="1:16" x14ac:dyDescent="0.2">
      <c r="A867" t="str">
        <v>ee81f4076d1b6b84f6197b5f508f23d90f0ef977eb3273017aff6bdf47222132</v>
      </c>
      <c r="B867">
        <f>COUNTIF(รายงานลูกหนี้!$A:$A,A867)</f>
        <v>3</v>
      </c>
      <c r="C867">
        <f>COUNTIFS(รายงานลูกหนี้!$A:$A,A867,รายงานลูกหนี้!$K:$K,"&gt;0")</f>
        <v>2</v>
      </c>
      <c r="D867">
        <f>SUMIF(รายงานลูกหนี้!$A:$A,A867,รายงานลูกหนี้!$K:$K)</f>
        <v>7</v>
      </c>
      <c r="E867">
        <f>_xlfn.MAXIFS(รายงานลูกหนี้!$K:$K,รายงานลูกหนี้!$A:$A,A867)</f>
        <v>6</v>
      </c>
      <c r="F867" s="17">
        <f t="shared" si="65"/>
        <v>0.66666666666666663</v>
      </c>
      <c r="G867" t="str">
        <f t="shared" si="66"/>
        <v>ค้างชำระ 1 - 30 วัน</v>
      </c>
      <c r="H867" t="str">
        <f t="shared" si="67"/>
        <v>ลูกหนี้ชั้นดี</v>
      </c>
      <c r="I867" s="17" cm="1">
        <f t="array" ref="I867">_xlfn.IFS(D867=0,0%, D867&lt;=30,25%, D867&lt;=60,50%, D867&lt;=90,75%, D867&gt;90,100%)</f>
        <v>0.25</v>
      </c>
      <c r="J867">
        <f>SUMIFS(รายงานลูกหนี้!$G$2:$G$20000, รายงานลูกหนี้!$A$2:$A$20000, $A867, รายงานลูกหนี้!$K$2:$K$20000, 0)</f>
        <v>9145</v>
      </c>
      <c r="K867">
        <f>SUMIFS(รายงานลูกหนี้!$G$2:$G$20000, รายงานลูกหนี้!$A$2:$A$20000, $A867, รายงานลูกหนี้!$K$2:$K$20000, "&gt;=1", รายงานลูกหนี้!$K$2:$K$20000, "&lt;=30")</f>
        <v>45028</v>
      </c>
      <c r="L867">
        <f>SUMIFS(รายงานลูกหนี้!$G$2:$G$20000, รายงานลูกหนี้!$A$2:$A$20000, $A867, รายงานลูกหนี้!$K$2:$K$20000, "&gt;=31", รายงานลูกหนี้!$K$2:$K$20000, "&lt;=60")</f>
        <v>0</v>
      </c>
      <c r="M867">
        <f>SUMIFS(รายงานลูกหนี้!$G$2:$G$20000, รายงานลูกหนี้!$A$2:$A$20000, $A867, รายงานลูกหนี้!$K$2:$K$20000, "&gt;=61", รายงานลูกหนี้!$K$2:$K$20000, "&lt;=90")</f>
        <v>0</v>
      </c>
      <c r="N867">
        <f>SUMIFS(รายงานลูกหนี้!$G$2:$G$20000, รายงานลูกหนี้!$A$2:$A$20000, $A867, รายงานลูกหนี้!$K$2:$K$20000, "&gt;90")</f>
        <v>0</v>
      </c>
      <c r="O867">
        <f t="shared" si="68"/>
        <v>54173</v>
      </c>
      <c r="P867" s="17">
        <f t="shared" si="69"/>
        <v>0.20779724216860798</v>
      </c>
    </row>
    <row r="868" spans="1:16" x14ac:dyDescent="0.2">
      <c r="A868" t="str">
        <v>432a1de65793db163e02b8b930e6f4aadda9b35328ffeef5bb2dc75c70d8f368</v>
      </c>
      <c r="B868">
        <f>COUNTIF(รายงานลูกหนี้!$A:$A,A868)</f>
        <v>1</v>
      </c>
      <c r="C868">
        <f>COUNTIFS(รายงานลูกหนี้!$A:$A,A868,รายงานลูกหนี้!$K:$K,"&gt;0")</f>
        <v>0</v>
      </c>
      <c r="D868">
        <f>SUMIF(รายงานลูกหนี้!$A:$A,A868,รายงานลูกหนี้!$K:$K)</f>
        <v>0</v>
      </c>
      <c r="E868">
        <f>_xlfn.MAXIFS(รายงานลูกหนี้!$K:$K,รายงานลูกหนี้!$A:$A,A868)</f>
        <v>0</v>
      </c>
      <c r="F868" s="17">
        <f t="shared" si="65"/>
        <v>0</v>
      </c>
      <c r="G868" t="str">
        <f t="shared" si="66"/>
        <v>ชำระตรงเวลา</v>
      </c>
      <c r="H868" t="str">
        <f t="shared" si="67"/>
        <v>ลูกหนี้ชั้นดี</v>
      </c>
      <c r="I868" s="17" cm="1">
        <f t="array" ref="I868">_xlfn.IFS(D868=0,0%, D868&lt;=30,25%, D868&lt;=60,50%, D868&lt;=90,75%, D868&gt;90,100%)</f>
        <v>0</v>
      </c>
      <c r="J868">
        <f>SUMIFS(รายงานลูกหนี้!$G$2:$G$20000, รายงานลูกหนี้!$A$2:$A$20000, $A868, รายงานลูกหนี้!$K$2:$K$20000, 0)</f>
        <v>16676</v>
      </c>
      <c r="K868">
        <f>SUMIFS(รายงานลูกหนี้!$G$2:$G$20000, รายงานลูกหนี้!$A$2:$A$20000, $A868, รายงานลูกหนี้!$K$2:$K$20000, "&gt;=1", รายงานลูกหนี้!$K$2:$K$20000, "&lt;=30")</f>
        <v>0</v>
      </c>
      <c r="L868">
        <f>SUMIFS(รายงานลูกหนี้!$G$2:$G$20000, รายงานลูกหนี้!$A$2:$A$20000, $A868, รายงานลูกหนี้!$K$2:$K$20000, "&gt;=31", รายงานลูกหนี้!$K$2:$K$20000, "&lt;=60")</f>
        <v>0</v>
      </c>
      <c r="M868">
        <f>SUMIFS(รายงานลูกหนี้!$G$2:$G$20000, รายงานลูกหนี้!$A$2:$A$20000, $A868, รายงานลูกหนี้!$K$2:$K$20000, "&gt;=61", รายงานลูกหนี้!$K$2:$K$20000, "&lt;=90")</f>
        <v>0</v>
      </c>
      <c r="N868">
        <f>SUMIFS(รายงานลูกหนี้!$G$2:$G$20000, รายงานลูกหนี้!$A$2:$A$20000, $A868, รายงานลูกหนี้!$K$2:$K$20000, "&gt;90")</f>
        <v>0</v>
      </c>
      <c r="O868">
        <f t="shared" si="68"/>
        <v>16676</v>
      </c>
      <c r="P868" s="17">
        <f t="shared" si="69"/>
        <v>0</v>
      </c>
    </row>
    <row r="869" spans="1:16" x14ac:dyDescent="0.2">
      <c r="A869" t="str">
        <v>d0476f872c4968a22dca534f47f70cb5ddb614495a645ebadf7d1966d1509ca2</v>
      </c>
      <c r="B869">
        <f>COUNTIF(รายงานลูกหนี้!$A:$A,A869)</f>
        <v>5</v>
      </c>
      <c r="C869">
        <f>COUNTIFS(รายงานลูกหนี้!$A:$A,A869,รายงานลูกหนี้!$K:$K,"&gt;0")</f>
        <v>1</v>
      </c>
      <c r="D869">
        <f>SUMIF(รายงานลูกหนี้!$A:$A,A869,รายงานลูกหนี้!$K:$K)</f>
        <v>1</v>
      </c>
      <c r="E869">
        <f>_xlfn.MAXIFS(รายงานลูกหนี้!$K:$K,รายงานลูกหนี้!$A:$A,A869)</f>
        <v>1</v>
      </c>
      <c r="F869" s="17">
        <f t="shared" si="65"/>
        <v>0.2</v>
      </c>
      <c r="G869" t="str">
        <f t="shared" si="66"/>
        <v>ค้างชำระ 1 - 30 วัน</v>
      </c>
      <c r="H869" t="str">
        <f t="shared" si="67"/>
        <v>ลูกหนี้ชั้นดี</v>
      </c>
      <c r="I869" s="17" cm="1">
        <f t="array" ref="I869">_xlfn.IFS(D869=0,0%, D869&lt;=30,25%, D869&lt;=60,50%, D869&lt;=90,75%, D869&gt;90,100%)</f>
        <v>0.25</v>
      </c>
      <c r="J869">
        <f>SUMIFS(รายงานลูกหนี้!$G$2:$G$20000, รายงานลูกหนี้!$A$2:$A$20000, $A869, รายงานลูกหนี้!$K$2:$K$20000, 0)</f>
        <v>62705</v>
      </c>
      <c r="K869">
        <f>SUMIFS(รายงานลูกหนี้!$G$2:$G$20000, รายงานลูกหนี้!$A$2:$A$20000, $A869, รายงานลูกหนี้!$K$2:$K$20000, "&gt;=1", รายงานลูกหนี้!$K$2:$K$20000, "&lt;=30")</f>
        <v>17515</v>
      </c>
      <c r="L869">
        <f>SUMIFS(รายงานลูกหนี้!$G$2:$G$20000, รายงานลูกหนี้!$A$2:$A$20000, $A869, รายงานลูกหนี้!$K$2:$K$20000, "&gt;=31", รายงานลูกหนี้!$K$2:$K$20000, "&lt;=60")</f>
        <v>0</v>
      </c>
      <c r="M869">
        <f>SUMIFS(รายงานลูกหนี้!$G$2:$G$20000, รายงานลูกหนี้!$A$2:$A$20000, $A869, รายงานลูกหนี้!$K$2:$K$20000, "&gt;=61", รายงานลูกหนี้!$K$2:$K$20000, "&lt;=90")</f>
        <v>0</v>
      </c>
      <c r="N869">
        <f>SUMIFS(รายงานลูกหนี้!$G$2:$G$20000, รายงานลูกหนี้!$A$2:$A$20000, $A869, รายงานลูกหนี้!$K$2:$K$20000, "&gt;90")</f>
        <v>0</v>
      </c>
      <c r="O869">
        <f t="shared" si="68"/>
        <v>80220</v>
      </c>
      <c r="P869" s="17">
        <f t="shared" si="69"/>
        <v>5.4584268262278732E-2</v>
      </c>
    </row>
    <row r="870" spans="1:16" x14ac:dyDescent="0.2">
      <c r="A870" t="str">
        <v>754595863381076943fcd6c9074e15b994d9403911c75758a275254f544a7267</v>
      </c>
      <c r="B870">
        <f>COUNTIF(รายงานลูกหนี้!$A:$A,A870)</f>
        <v>2</v>
      </c>
      <c r="C870">
        <f>COUNTIFS(รายงานลูกหนี้!$A:$A,A870,รายงานลูกหนี้!$K:$K,"&gt;0")</f>
        <v>1</v>
      </c>
      <c r="D870">
        <f>SUMIF(รายงานลูกหนี้!$A:$A,A870,รายงานลูกหนี้!$K:$K)</f>
        <v>1</v>
      </c>
      <c r="E870">
        <f>_xlfn.MAXIFS(รายงานลูกหนี้!$K:$K,รายงานลูกหนี้!$A:$A,A870)</f>
        <v>1</v>
      </c>
      <c r="F870" s="17">
        <f t="shared" si="65"/>
        <v>0.5</v>
      </c>
      <c r="G870" t="str">
        <f t="shared" si="66"/>
        <v>ค้างชำระ 1 - 30 วัน</v>
      </c>
      <c r="H870" t="str">
        <f t="shared" si="67"/>
        <v>ลูกหนี้ชั้นดี</v>
      </c>
      <c r="I870" s="17" cm="1">
        <f t="array" ref="I870">_xlfn.IFS(D870=0,0%, D870&lt;=30,25%, D870&lt;=60,50%, D870&lt;=90,75%, D870&gt;90,100%)</f>
        <v>0.25</v>
      </c>
      <c r="J870">
        <f>SUMIFS(รายงานลูกหนี้!$G$2:$G$20000, รายงานลูกหนี้!$A$2:$A$20000, $A870, รายงานลูกหนี้!$K$2:$K$20000, 0)</f>
        <v>13998</v>
      </c>
      <c r="K870">
        <f>SUMIFS(รายงานลูกหนี้!$G$2:$G$20000, รายงานลูกหนี้!$A$2:$A$20000, $A870, รายงานลูกหนี้!$K$2:$K$20000, "&gt;=1", รายงานลูกหนี้!$K$2:$K$20000, "&lt;=30")</f>
        <v>9140</v>
      </c>
      <c r="L870">
        <f>SUMIFS(รายงานลูกหนี้!$G$2:$G$20000, รายงานลูกหนี้!$A$2:$A$20000, $A870, รายงานลูกหนี้!$K$2:$K$20000, "&gt;=31", รายงานลูกหนี้!$K$2:$K$20000, "&lt;=60")</f>
        <v>0</v>
      </c>
      <c r="M870">
        <f>SUMIFS(รายงานลูกหนี้!$G$2:$G$20000, รายงานลูกหนี้!$A$2:$A$20000, $A870, รายงานลูกหนี้!$K$2:$K$20000, "&gt;=61", รายงานลูกหนี้!$K$2:$K$20000, "&lt;=90")</f>
        <v>0</v>
      </c>
      <c r="N870">
        <f>SUMIFS(รายงานลูกหนี้!$G$2:$G$20000, รายงานลูกหนี้!$A$2:$A$20000, $A870, รายงานลูกหนี้!$K$2:$K$20000, "&gt;90")</f>
        <v>0</v>
      </c>
      <c r="O870">
        <f t="shared" si="68"/>
        <v>23138</v>
      </c>
      <c r="P870" s="17">
        <f t="shared" si="69"/>
        <v>9.8755294321030335E-2</v>
      </c>
    </row>
    <row r="871" spans="1:16" x14ac:dyDescent="0.2">
      <c r="A871" t="str">
        <v>b752a2efc48a2df40e6bf923e877b38637f0723729ca6a399aa45191a26383ed</v>
      </c>
      <c r="B871">
        <f>COUNTIF(รายงานลูกหนี้!$A:$A,A871)</f>
        <v>2</v>
      </c>
      <c r="C871">
        <f>COUNTIFS(รายงานลูกหนี้!$A:$A,A871,รายงานลูกหนี้!$K:$K,"&gt;0")</f>
        <v>2</v>
      </c>
      <c r="D871">
        <f>SUMIF(รายงานลูกหนี้!$A:$A,A871,รายงานลูกหนี้!$K:$K)</f>
        <v>12</v>
      </c>
      <c r="E871">
        <f>_xlfn.MAXIFS(รายงานลูกหนี้!$K:$K,รายงานลูกหนี้!$A:$A,A871)</f>
        <v>6</v>
      </c>
      <c r="F871" s="17">
        <f t="shared" si="65"/>
        <v>1</v>
      </c>
      <c r="G871" t="str">
        <f t="shared" si="66"/>
        <v>ค้างชำระ 1 - 30 วัน</v>
      </c>
      <c r="H871" t="str">
        <f t="shared" si="67"/>
        <v>ลูกหนี้ชั้นดี</v>
      </c>
      <c r="I871" s="17" cm="1">
        <f t="array" ref="I871">_xlfn.IFS(D871=0,0%, D871&lt;=30,25%, D871&lt;=60,50%, D871&lt;=90,75%, D871&gt;90,100%)</f>
        <v>0.25</v>
      </c>
      <c r="J871">
        <f>SUMIFS(รายงานลูกหนี้!$G$2:$G$20000, รายงานลูกหนี้!$A$2:$A$20000, $A871, รายงานลูกหนี้!$K$2:$K$20000, 0)</f>
        <v>0</v>
      </c>
      <c r="K871">
        <f>SUMIFS(รายงานลูกหนี้!$G$2:$G$20000, รายงานลูกหนี้!$A$2:$A$20000, $A871, รายงานลูกหนี้!$K$2:$K$20000, "&gt;=1", รายงานลูกหนี้!$K$2:$K$20000, "&lt;=30")</f>
        <v>55330</v>
      </c>
      <c r="L871">
        <f>SUMIFS(รายงานลูกหนี้!$G$2:$G$20000, รายงานลูกหนี้!$A$2:$A$20000, $A871, รายงานลูกหนี้!$K$2:$K$20000, "&gt;=31", รายงานลูกหนี้!$K$2:$K$20000, "&lt;=60")</f>
        <v>0</v>
      </c>
      <c r="M871">
        <f>SUMIFS(รายงานลูกหนี้!$G$2:$G$20000, รายงานลูกหนี้!$A$2:$A$20000, $A871, รายงานลูกหนี้!$K$2:$K$20000, "&gt;=61", รายงานลูกหนี้!$K$2:$K$20000, "&lt;=90")</f>
        <v>0</v>
      </c>
      <c r="N871">
        <f>SUMIFS(รายงานลูกหนี้!$G$2:$G$20000, รายงานลูกหนี้!$A$2:$A$20000, $A871, รายงานลูกหนี้!$K$2:$K$20000, "&gt;90")</f>
        <v>0</v>
      </c>
      <c r="O871">
        <f t="shared" si="68"/>
        <v>55330</v>
      </c>
      <c r="P871" s="17">
        <f t="shared" si="69"/>
        <v>0.25</v>
      </c>
    </row>
    <row r="872" spans="1:16" x14ac:dyDescent="0.2">
      <c r="A872" t="str">
        <v>cbdb16466137ed925e33a31b9c04275e27751a5bc2ddd08982d59f0247c348b7</v>
      </c>
      <c r="B872">
        <f>COUNTIF(รายงานลูกหนี้!$A:$A,A872)</f>
        <v>1</v>
      </c>
      <c r="C872">
        <f>COUNTIFS(รายงานลูกหนี้!$A:$A,A872,รายงานลูกหนี้!$K:$K,"&gt;0")</f>
        <v>1</v>
      </c>
      <c r="D872">
        <f>SUMIF(รายงานลูกหนี้!$A:$A,A872,รายงานลูกหนี้!$K:$K)</f>
        <v>9</v>
      </c>
      <c r="E872">
        <f>_xlfn.MAXIFS(รายงานลูกหนี้!$K:$K,รายงานลูกหนี้!$A:$A,A872)</f>
        <v>9</v>
      </c>
      <c r="F872" s="17">
        <f t="shared" si="65"/>
        <v>1</v>
      </c>
      <c r="G872" t="str">
        <f t="shared" si="66"/>
        <v>ค้างชำระ 1 - 30 วัน</v>
      </c>
      <c r="H872" t="str">
        <f t="shared" si="67"/>
        <v>ลูกหนี้ชั้นดี</v>
      </c>
      <c r="I872" s="17" cm="1">
        <f t="array" ref="I872">_xlfn.IFS(D872=0,0%, D872&lt;=30,25%, D872&lt;=60,50%, D872&lt;=90,75%, D872&gt;90,100%)</f>
        <v>0.25</v>
      </c>
      <c r="J872">
        <f>SUMIFS(รายงานลูกหนี้!$G$2:$G$20000, รายงานลูกหนี้!$A$2:$A$20000, $A872, รายงานลูกหนี้!$K$2:$K$20000, 0)</f>
        <v>0</v>
      </c>
      <c r="K872">
        <f>SUMIFS(รายงานลูกหนี้!$G$2:$G$20000, รายงานลูกหนี้!$A$2:$A$20000, $A872, รายงานลูกหนี้!$K$2:$K$20000, "&gt;=1", รายงานลูกหนี้!$K$2:$K$20000, "&lt;=30")</f>
        <v>13670</v>
      </c>
      <c r="L872">
        <f>SUMIFS(รายงานลูกหนี้!$G$2:$G$20000, รายงานลูกหนี้!$A$2:$A$20000, $A872, รายงานลูกหนี้!$K$2:$K$20000, "&gt;=31", รายงานลูกหนี้!$K$2:$K$20000, "&lt;=60")</f>
        <v>0</v>
      </c>
      <c r="M872">
        <f>SUMIFS(รายงานลูกหนี้!$G$2:$G$20000, รายงานลูกหนี้!$A$2:$A$20000, $A872, รายงานลูกหนี้!$K$2:$K$20000, "&gt;=61", รายงานลูกหนี้!$K$2:$K$20000, "&lt;=90")</f>
        <v>0</v>
      </c>
      <c r="N872">
        <f>SUMIFS(รายงานลูกหนี้!$G$2:$G$20000, รายงานลูกหนี้!$A$2:$A$20000, $A872, รายงานลูกหนี้!$K$2:$K$20000, "&gt;90")</f>
        <v>0</v>
      </c>
      <c r="O872">
        <f t="shared" si="68"/>
        <v>13670</v>
      </c>
      <c r="P872" s="17">
        <f t="shared" si="69"/>
        <v>0.25</v>
      </c>
    </row>
    <row r="873" spans="1:16" x14ac:dyDescent="0.2">
      <c r="A873" t="str">
        <v>1e706f202b8901fa729a92daaa0563e676e2f3532573a17f945172234bda71cb</v>
      </c>
      <c r="B873">
        <f>COUNTIF(รายงานลูกหนี้!$A:$A,A873)</f>
        <v>1</v>
      </c>
      <c r="C873">
        <f>COUNTIFS(รายงานลูกหนี้!$A:$A,A873,รายงานลูกหนี้!$K:$K,"&gt;0")</f>
        <v>0</v>
      </c>
      <c r="D873">
        <f>SUMIF(รายงานลูกหนี้!$A:$A,A873,รายงานลูกหนี้!$K:$K)</f>
        <v>0</v>
      </c>
      <c r="E873">
        <f>_xlfn.MAXIFS(รายงานลูกหนี้!$K:$K,รายงานลูกหนี้!$A:$A,A873)</f>
        <v>0</v>
      </c>
      <c r="F873" s="17">
        <f t="shared" si="65"/>
        <v>0</v>
      </c>
      <c r="G873" t="str">
        <f t="shared" si="66"/>
        <v>ชำระตรงเวลา</v>
      </c>
      <c r="H873" t="str">
        <f t="shared" si="67"/>
        <v>ลูกหนี้ชั้นดี</v>
      </c>
      <c r="I873" s="17" cm="1">
        <f t="array" ref="I873">_xlfn.IFS(D873=0,0%, D873&lt;=30,25%, D873&lt;=60,50%, D873&lt;=90,75%, D873&gt;90,100%)</f>
        <v>0</v>
      </c>
      <c r="J873">
        <f>SUMIFS(รายงานลูกหนี้!$G$2:$G$20000, รายงานลูกหนี้!$A$2:$A$20000, $A873, รายงานลูกหนี้!$K$2:$K$20000, 0)</f>
        <v>16930</v>
      </c>
      <c r="K873">
        <f>SUMIFS(รายงานลูกหนี้!$G$2:$G$20000, รายงานลูกหนี้!$A$2:$A$20000, $A873, รายงานลูกหนี้!$K$2:$K$20000, "&gt;=1", รายงานลูกหนี้!$K$2:$K$20000, "&lt;=30")</f>
        <v>0</v>
      </c>
      <c r="L873">
        <f>SUMIFS(รายงานลูกหนี้!$G$2:$G$20000, รายงานลูกหนี้!$A$2:$A$20000, $A873, รายงานลูกหนี้!$K$2:$K$20000, "&gt;=31", รายงานลูกหนี้!$K$2:$K$20000, "&lt;=60")</f>
        <v>0</v>
      </c>
      <c r="M873">
        <f>SUMIFS(รายงานลูกหนี้!$G$2:$G$20000, รายงานลูกหนี้!$A$2:$A$20000, $A873, รายงานลูกหนี้!$K$2:$K$20000, "&gt;=61", รายงานลูกหนี้!$K$2:$K$20000, "&lt;=90")</f>
        <v>0</v>
      </c>
      <c r="N873">
        <f>SUMIFS(รายงานลูกหนี้!$G$2:$G$20000, รายงานลูกหนี้!$A$2:$A$20000, $A873, รายงานลูกหนี้!$K$2:$K$20000, "&gt;90")</f>
        <v>0</v>
      </c>
      <c r="O873">
        <f t="shared" si="68"/>
        <v>16930</v>
      </c>
      <c r="P873" s="17">
        <f t="shared" si="69"/>
        <v>0</v>
      </c>
    </row>
    <row r="874" spans="1:16" x14ac:dyDescent="0.2">
      <c r="A874" t="str">
        <v>d733b0608f942ae9f686354e7d073fad33cd159e1a3a0f658db533831028c3e5</v>
      </c>
      <c r="B874">
        <f>COUNTIF(รายงานลูกหนี้!$A:$A,A874)</f>
        <v>1</v>
      </c>
      <c r="C874">
        <f>COUNTIFS(รายงานลูกหนี้!$A:$A,A874,รายงานลูกหนี้!$K:$K,"&gt;0")</f>
        <v>0</v>
      </c>
      <c r="D874">
        <f>SUMIF(รายงานลูกหนี้!$A:$A,A874,รายงานลูกหนี้!$K:$K)</f>
        <v>0</v>
      </c>
      <c r="E874">
        <f>_xlfn.MAXIFS(รายงานลูกหนี้!$K:$K,รายงานลูกหนี้!$A:$A,A874)</f>
        <v>0</v>
      </c>
      <c r="F874" s="17">
        <f t="shared" si="65"/>
        <v>0</v>
      </c>
      <c r="G874" t="str">
        <f t="shared" si="66"/>
        <v>ชำระตรงเวลา</v>
      </c>
      <c r="H874" t="str">
        <f t="shared" si="67"/>
        <v>ลูกหนี้ชั้นดี</v>
      </c>
      <c r="I874" s="17" cm="1">
        <f t="array" ref="I874">_xlfn.IFS(D874=0,0%, D874&lt;=30,25%, D874&lt;=60,50%, D874&lt;=90,75%, D874&gt;90,100%)</f>
        <v>0</v>
      </c>
      <c r="J874">
        <f>SUMIFS(รายงานลูกหนี้!$G$2:$G$20000, รายงานลูกหนี้!$A$2:$A$20000, $A874, รายงานลูกหนี้!$K$2:$K$20000, 0)</f>
        <v>112946</v>
      </c>
      <c r="K874">
        <f>SUMIFS(รายงานลูกหนี้!$G$2:$G$20000, รายงานลูกหนี้!$A$2:$A$20000, $A874, รายงานลูกหนี้!$K$2:$K$20000, "&gt;=1", รายงานลูกหนี้!$K$2:$K$20000, "&lt;=30")</f>
        <v>0</v>
      </c>
      <c r="L874">
        <f>SUMIFS(รายงานลูกหนี้!$G$2:$G$20000, รายงานลูกหนี้!$A$2:$A$20000, $A874, รายงานลูกหนี้!$K$2:$K$20000, "&gt;=31", รายงานลูกหนี้!$K$2:$K$20000, "&lt;=60")</f>
        <v>0</v>
      </c>
      <c r="M874">
        <f>SUMIFS(รายงานลูกหนี้!$G$2:$G$20000, รายงานลูกหนี้!$A$2:$A$20000, $A874, รายงานลูกหนี้!$K$2:$K$20000, "&gt;=61", รายงานลูกหนี้!$K$2:$K$20000, "&lt;=90")</f>
        <v>0</v>
      </c>
      <c r="N874">
        <f>SUMIFS(รายงานลูกหนี้!$G$2:$G$20000, รายงานลูกหนี้!$A$2:$A$20000, $A874, รายงานลูกหนี้!$K$2:$K$20000, "&gt;90")</f>
        <v>0</v>
      </c>
      <c r="O874">
        <f t="shared" si="68"/>
        <v>112946</v>
      </c>
      <c r="P874" s="17">
        <f t="shared" si="69"/>
        <v>0</v>
      </c>
    </row>
    <row r="875" spans="1:16" x14ac:dyDescent="0.2">
      <c r="A875" t="str">
        <v>4bbd98e05cbf6237758fe892ca549552d8e925c6b9599d915db51f0c781cb600</v>
      </c>
      <c r="B875">
        <f>COUNTIF(รายงานลูกหนี้!$A:$A,A875)</f>
        <v>12</v>
      </c>
      <c r="C875">
        <f>COUNTIFS(รายงานลูกหนี้!$A:$A,A875,รายงานลูกหนี้!$K:$K,"&gt;0")</f>
        <v>3</v>
      </c>
      <c r="D875">
        <f>SUMIF(รายงานลูกหนี้!$A:$A,A875,รายงานลูกหนี้!$K:$K)</f>
        <v>7</v>
      </c>
      <c r="E875">
        <f>_xlfn.MAXIFS(รายงานลูกหนี้!$K:$K,รายงานลูกหนี้!$A:$A,A875)</f>
        <v>5</v>
      </c>
      <c r="F875" s="17">
        <f t="shared" si="65"/>
        <v>0.25</v>
      </c>
      <c r="G875" t="str">
        <f t="shared" si="66"/>
        <v>ค้างชำระ 1 - 30 วัน</v>
      </c>
      <c r="H875" t="str">
        <f t="shared" si="67"/>
        <v>ลูกหนี้ชั้นดี</v>
      </c>
      <c r="I875" s="17" cm="1">
        <f t="array" ref="I875">_xlfn.IFS(D875=0,0%, D875&lt;=30,25%, D875&lt;=60,50%, D875&lt;=90,75%, D875&gt;90,100%)</f>
        <v>0.25</v>
      </c>
      <c r="J875">
        <f>SUMIFS(รายงานลูกหนี้!$G$2:$G$20000, รายงานลูกหนี้!$A$2:$A$20000, $A875, รายงานลูกหนี้!$K$2:$K$20000, 0)</f>
        <v>78437</v>
      </c>
      <c r="K875">
        <f>SUMIFS(รายงานลูกหนี้!$G$2:$G$20000, รายงานลูกหนี้!$A$2:$A$20000, $A875, รายงานลูกหนี้!$K$2:$K$20000, "&gt;=1", รายงานลูกหนี้!$K$2:$K$20000, "&lt;=30")</f>
        <v>30859</v>
      </c>
      <c r="L875">
        <f>SUMIFS(รายงานลูกหนี้!$G$2:$G$20000, รายงานลูกหนี้!$A$2:$A$20000, $A875, รายงานลูกหนี้!$K$2:$K$20000, "&gt;=31", รายงานลูกหนี้!$K$2:$K$20000, "&lt;=60")</f>
        <v>0</v>
      </c>
      <c r="M875">
        <f>SUMIFS(รายงานลูกหนี้!$G$2:$G$20000, รายงานลูกหนี้!$A$2:$A$20000, $A875, รายงานลูกหนี้!$K$2:$K$20000, "&gt;=61", รายงานลูกหนี้!$K$2:$K$20000, "&lt;=90")</f>
        <v>0</v>
      </c>
      <c r="N875">
        <f>SUMIFS(รายงานลูกหนี้!$G$2:$G$20000, รายงานลูกหนี้!$A$2:$A$20000, $A875, รายงานลูกหนี้!$K$2:$K$20000, "&gt;90")</f>
        <v>0</v>
      </c>
      <c r="O875">
        <f t="shared" si="68"/>
        <v>109296</v>
      </c>
      <c r="P875" s="17">
        <f t="shared" si="69"/>
        <v>7.0585840286927243E-2</v>
      </c>
    </row>
    <row r="876" spans="1:16" x14ac:dyDescent="0.2">
      <c r="A876" t="str">
        <v>88a02fc1d8fe0d6102627612e10c8038c82e7ac91a13925bde5caa86b104d4ad</v>
      </c>
      <c r="B876">
        <f>COUNTIF(รายงานลูกหนี้!$A:$A,A876)</f>
        <v>1</v>
      </c>
      <c r="C876">
        <f>COUNTIFS(รายงานลูกหนี้!$A:$A,A876,รายงานลูกหนี้!$K:$K,"&gt;0")</f>
        <v>1</v>
      </c>
      <c r="D876">
        <f>SUMIF(รายงานลูกหนี้!$A:$A,A876,รายงานลูกหนี้!$K:$K)</f>
        <v>4</v>
      </c>
      <c r="E876">
        <f>_xlfn.MAXIFS(รายงานลูกหนี้!$K:$K,รายงานลูกหนี้!$A:$A,A876)</f>
        <v>4</v>
      </c>
      <c r="F876" s="17">
        <f t="shared" si="65"/>
        <v>1</v>
      </c>
      <c r="G876" t="str">
        <f t="shared" si="66"/>
        <v>ค้างชำระ 1 - 30 วัน</v>
      </c>
      <c r="H876" t="str">
        <f t="shared" si="67"/>
        <v>ลูกหนี้ชั้นดี</v>
      </c>
      <c r="I876" s="17" cm="1">
        <f t="array" ref="I876">_xlfn.IFS(D876=0,0%, D876&lt;=30,25%, D876&lt;=60,50%, D876&lt;=90,75%, D876&gt;90,100%)</f>
        <v>0.25</v>
      </c>
      <c r="J876">
        <f>SUMIFS(รายงานลูกหนี้!$G$2:$G$20000, รายงานลูกหนี้!$A$2:$A$20000, $A876, รายงานลูกหนี้!$K$2:$K$20000, 0)</f>
        <v>0</v>
      </c>
      <c r="K876">
        <f>SUMIFS(รายงานลูกหนี้!$G$2:$G$20000, รายงานลูกหนี้!$A$2:$A$20000, $A876, รายงานลูกหนี้!$K$2:$K$20000, "&gt;=1", รายงานลูกหนี้!$K$2:$K$20000, "&lt;=30")</f>
        <v>14429</v>
      </c>
      <c r="L876">
        <f>SUMIFS(รายงานลูกหนี้!$G$2:$G$20000, รายงานลูกหนี้!$A$2:$A$20000, $A876, รายงานลูกหนี้!$K$2:$K$20000, "&gt;=31", รายงานลูกหนี้!$K$2:$K$20000, "&lt;=60")</f>
        <v>0</v>
      </c>
      <c r="M876">
        <f>SUMIFS(รายงานลูกหนี้!$G$2:$G$20000, รายงานลูกหนี้!$A$2:$A$20000, $A876, รายงานลูกหนี้!$K$2:$K$20000, "&gt;=61", รายงานลูกหนี้!$K$2:$K$20000, "&lt;=90")</f>
        <v>0</v>
      </c>
      <c r="N876">
        <f>SUMIFS(รายงานลูกหนี้!$G$2:$G$20000, รายงานลูกหนี้!$A$2:$A$20000, $A876, รายงานลูกหนี้!$K$2:$K$20000, "&gt;90")</f>
        <v>0</v>
      </c>
      <c r="O876">
        <f t="shared" si="68"/>
        <v>14429</v>
      </c>
      <c r="P876" s="17">
        <f t="shared" si="69"/>
        <v>0.25</v>
      </c>
    </row>
    <row r="877" spans="1:16" x14ac:dyDescent="0.2">
      <c r="A877" t="str">
        <v>51c82fb477912396ade79e790a252a352514fa58c47a38cea0e083cf346f356c</v>
      </c>
      <c r="B877">
        <f>COUNTIF(รายงานลูกหนี้!$A:$A,A877)</f>
        <v>4</v>
      </c>
      <c r="C877">
        <f>COUNTIFS(รายงานลูกหนี้!$A:$A,A877,รายงานลูกหนี้!$K:$K,"&gt;0")</f>
        <v>3</v>
      </c>
      <c r="D877">
        <f>SUMIF(รายงานลูกหนี้!$A:$A,A877,รายงานลูกหนี้!$K:$K)</f>
        <v>12</v>
      </c>
      <c r="E877">
        <f>_xlfn.MAXIFS(รายงานลูกหนี้!$K:$K,รายงานลูกหนี้!$A:$A,A877)</f>
        <v>6</v>
      </c>
      <c r="F877" s="17">
        <f t="shared" si="65"/>
        <v>0.75</v>
      </c>
      <c r="G877" t="str">
        <f t="shared" si="66"/>
        <v>ค้างชำระ 1 - 30 วัน</v>
      </c>
      <c r="H877" t="str">
        <f t="shared" si="67"/>
        <v>ลูกหนี้ชั้นดี</v>
      </c>
      <c r="I877" s="17" cm="1">
        <f t="array" ref="I877">_xlfn.IFS(D877=0,0%, D877&lt;=30,25%, D877&lt;=60,50%, D877&lt;=90,75%, D877&gt;90,100%)</f>
        <v>0.25</v>
      </c>
      <c r="J877">
        <f>SUMIFS(รายงานลูกหนี้!$G$2:$G$20000, รายงานลูกหนี้!$A$2:$A$20000, $A877, รายงานลูกหนี้!$K$2:$K$20000, 0)</f>
        <v>1097</v>
      </c>
      <c r="K877">
        <f>SUMIFS(รายงานลูกหนี้!$G$2:$G$20000, รายงานลูกหนี้!$A$2:$A$20000, $A877, รายงานลูกหนี้!$K$2:$K$20000, "&gt;=1", รายงานลูกหนี้!$K$2:$K$20000, "&lt;=30")</f>
        <v>12103</v>
      </c>
      <c r="L877">
        <f>SUMIFS(รายงานลูกหนี้!$G$2:$G$20000, รายงานลูกหนี้!$A$2:$A$20000, $A877, รายงานลูกหนี้!$K$2:$K$20000, "&gt;=31", รายงานลูกหนี้!$K$2:$K$20000, "&lt;=60")</f>
        <v>0</v>
      </c>
      <c r="M877">
        <f>SUMIFS(รายงานลูกหนี้!$G$2:$G$20000, รายงานลูกหนี้!$A$2:$A$20000, $A877, รายงานลูกหนี้!$K$2:$K$20000, "&gt;=61", รายงานลูกหนี้!$K$2:$K$20000, "&lt;=90")</f>
        <v>0</v>
      </c>
      <c r="N877">
        <f>SUMIFS(รายงานลูกหนี้!$G$2:$G$20000, รายงานลูกหนี้!$A$2:$A$20000, $A877, รายงานลูกหนี้!$K$2:$K$20000, "&gt;90")</f>
        <v>0</v>
      </c>
      <c r="O877">
        <f t="shared" si="68"/>
        <v>13200</v>
      </c>
      <c r="P877" s="17">
        <f t="shared" si="69"/>
        <v>0.22922348484848484</v>
      </c>
    </row>
    <row r="878" spans="1:16" x14ac:dyDescent="0.2">
      <c r="A878" t="str">
        <v>9b3e0416a6a0a28313e1cde816f03444419a2d88933131496c2d2091652cf652</v>
      </c>
      <c r="B878">
        <f>COUNTIF(รายงานลูกหนี้!$A:$A,A878)</f>
        <v>1</v>
      </c>
      <c r="C878">
        <f>COUNTIFS(รายงานลูกหนี้!$A:$A,A878,รายงานลูกหนี้!$K:$K,"&gt;0")</f>
        <v>1</v>
      </c>
      <c r="D878">
        <f>SUMIF(รายงานลูกหนี้!$A:$A,A878,รายงานลูกหนี้!$K:$K)</f>
        <v>27</v>
      </c>
      <c r="E878">
        <f>_xlfn.MAXIFS(รายงานลูกหนี้!$K:$K,รายงานลูกหนี้!$A:$A,A878)</f>
        <v>27</v>
      </c>
      <c r="F878" s="17">
        <f t="shared" si="65"/>
        <v>1</v>
      </c>
      <c r="G878" t="str">
        <f t="shared" si="66"/>
        <v>ค้างชำระ 1 - 30 วัน</v>
      </c>
      <c r="H878" t="str">
        <f t="shared" si="67"/>
        <v>ลูกหนี้ชั้นดี</v>
      </c>
      <c r="I878" s="17" cm="1">
        <f t="array" ref="I878">_xlfn.IFS(D878=0,0%, D878&lt;=30,25%, D878&lt;=60,50%, D878&lt;=90,75%, D878&gt;90,100%)</f>
        <v>0.25</v>
      </c>
      <c r="J878">
        <f>SUMIFS(รายงานลูกหนี้!$G$2:$G$20000, รายงานลูกหนี้!$A$2:$A$20000, $A878, รายงานลูกหนี้!$K$2:$K$20000, 0)</f>
        <v>0</v>
      </c>
      <c r="K878">
        <f>SUMIFS(รายงานลูกหนี้!$G$2:$G$20000, รายงานลูกหนี้!$A$2:$A$20000, $A878, รายงานลูกหนี้!$K$2:$K$20000, "&gt;=1", รายงานลูกหนี้!$K$2:$K$20000, "&lt;=30")</f>
        <v>6610</v>
      </c>
      <c r="L878">
        <f>SUMIFS(รายงานลูกหนี้!$G$2:$G$20000, รายงานลูกหนี้!$A$2:$A$20000, $A878, รายงานลูกหนี้!$K$2:$K$20000, "&gt;=31", รายงานลูกหนี้!$K$2:$K$20000, "&lt;=60")</f>
        <v>0</v>
      </c>
      <c r="M878">
        <f>SUMIFS(รายงานลูกหนี้!$G$2:$G$20000, รายงานลูกหนี้!$A$2:$A$20000, $A878, รายงานลูกหนี้!$K$2:$K$20000, "&gt;=61", รายงานลูกหนี้!$K$2:$K$20000, "&lt;=90")</f>
        <v>0</v>
      </c>
      <c r="N878">
        <f>SUMIFS(รายงานลูกหนี้!$G$2:$G$20000, รายงานลูกหนี้!$A$2:$A$20000, $A878, รายงานลูกหนี้!$K$2:$K$20000, "&gt;90")</f>
        <v>0</v>
      </c>
      <c r="O878">
        <f t="shared" si="68"/>
        <v>6610</v>
      </c>
      <c r="P878" s="17">
        <f t="shared" si="69"/>
        <v>0.25</v>
      </c>
    </row>
    <row r="879" spans="1:16" x14ac:dyDescent="0.2">
      <c r="A879" t="str">
        <v>fc43bfc2eece4cef03aadf60c365f8424b1a3ada9975aa852d35218c3d636af8</v>
      </c>
      <c r="B879">
        <f>COUNTIF(รายงานลูกหนี้!$A:$A,A879)</f>
        <v>2</v>
      </c>
      <c r="C879">
        <f>COUNTIFS(รายงานลูกหนี้!$A:$A,A879,รายงานลูกหนี้!$K:$K,"&gt;0")</f>
        <v>0</v>
      </c>
      <c r="D879">
        <f>SUMIF(รายงานลูกหนี้!$A:$A,A879,รายงานลูกหนี้!$K:$K)</f>
        <v>0</v>
      </c>
      <c r="E879">
        <f>_xlfn.MAXIFS(รายงานลูกหนี้!$K:$K,รายงานลูกหนี้!$A:$A,A879)</f>
        <v>0</v>
      </c>
      <c r="F879" s="17">
        <f t="shared" si="65"/>
        <v>0</v>
      </c>
      <c r="G879" t="str">
        <f t="shared" si="66"/>
        <v>ชำระตรงเวลา</v>
      </c>
      <c r="H879" t="str">
        <f t="shared" si="67"/>
        <v>ลูกหนี้ชั้นดี</v>
      </c>
      <c r="I879" s="17" cm="1">
        <f t="array" ref="I879">_xlfn.IFS(D879=0,0%, D879&lt;=30,25%, D879&lt;=60,50%, D879&lt;=90,75%, D879&gt;90,100%)</f>
        <v>0</v>
      </c>
      <c r="J879">
        <f>SUMIFS(รายงานลูกหนี้!$G$2:$G$20000, รายงานลูกหนี้!$A$2:$A$20000, $A879, รายงานลูกหนี้!$K$2:$K$20000, 0)</f>
        <v>32832</v>
      </c>
      <c r="K879">
        <f>SUMIFS(รายงานลูกหนี้!$G$2:$G$20000, รายงานลูกหนี้!$A$2:$A$20000, $A879, รายงานลูกหนี้!$K$2:$K$20000, "&gt;=1", รายงานลูกหนี้!$K$2:$K$20000, "&lt;=30")</f>
        <v>0</v>
      </c>
      <c r="L879">
        <f>SUMIFS(รายงานลูกหนี้!$G$2:$G$20000, รายงานลูกหนี้!$A$2:$A$20000, $A879, รายงานลูกหนี้!$K$2:$K$20000, "&gt;=31", รายงานลูกหนี้!$K$2:$K$20000, "&lt;=60")</f>
        <v>0</v>
      </c>
      <c r="M879">
        <f>SUMIFS(รายงานลูกหนี้!$G$2:$G$20000, รายงานลูกหนี้!$A$2:$A$20000, $A879, รายงานลูกหนี้!$K$2:$K$20000, "&gt;=61", รายงานลูกหนี้!$K$2:$K$20000, "&lt;=90")</f>
        <v>0</v>
      </c>
      <c r="N879">
        <f>SUMIFS(รายงานลูกหนี้!$G$2:$G$20000, รายงานลูกหนี้!$A$2:$A$20000, $A879, รายงานลูกหนี้!$K$2:$K$20000, "&gt;90")</f>
        <v>0</v>
      </c>
      <c r="O879">
        <f t="shared" si="68"/>
        <v>32832</v>
      </c>
      <c r="P879" s="17">
        <f t="shared" si="69"/>
        <v>0</v>
      </c>
    </row>
    <row r="880" spans="1:16" x14ac:dyDescent="0.2">
      <c r="A880" t="str">
        <v>1b0bd9709cb915e627e8cf744eaf58f34bd897445a8755c177e68ff523cb1f11</v>
      </c>
      <c r="B880">
        <f>COUNTIF(รายงานลูกหนี้!$A:$A,A880)</f>
        <v>3</v>
      </c>
      <c r="C880">
        <f>COUNTIFS(รายงานลูกหนี้!$A:$A,A880,รายงานลูกหนี้!$K:$K,"&gt;0")</f>
        <v>2</v>
      </c>
      <c r="D880">
        <f>SUMIF(รายงานลูกหนี้!$A:$A,A880,รายงานลูกหนี้!$K:$K)</f>
        <v>6</v>
      </c>
      <c r="E880">
        <f>_xlfn.MAXIFS(รายงานลูกหนี้!$K:$K,รายงานลูกหนี้!$A:$A,A880)</f>
        <v>5</v>
      </c>
      <c r="F880" s="17">
        <f t="shared" si="65"/>
        <v>0.66666666666666663</v>
      </c>
      <c r="G880" t="str">
        <f t="shared" si="66"/>
        <v>ค้างชำระ 1 - 30 วัน</v>
      </c>
      <c r="H880" t="str">
        <f t="shared" si="67"/>
        <v>ลูกหนี้ชั้นดี</v>
      </c>
      <c r="I880" s="17" cm="1">
        <f t="array" ref="I880">_xlfn.IFS(D880=0,0%, D880&lt;=30,25%, D880&lt;=60,50%, D880&lt;=90,75%, D880&gt;90,100%)</f>
        <v>0.25</v>
      </c>
      <c r="J880">
        <f>SUMIFS(รายงานลูกหนี้!$G$2:$G$20000, รายงานลูกหนี้!$A$2:$A$20000, $A880, รายงานลูกหนี้!$K$2:$K$20000, 0)</f>
        <v>7639</v>
      </c>
      <c r="K880">
        <f>SUMIFS(รายงานลูกหนี้!$G$2:$G$20000, รายงานลูกหนี้!$A$2:$A$20000, $A880, รายงานลูกหนี้!$K$2:$K$20000, "&gt;=1", รายงานลูกหนี้!$K$2:$K$20000, "&lt;=30")</f>
        <v>3960</v>
      </c>
      <c r="L880">
        <f>SUMIFS(รายงานลูกหนี้!$G$2:$G$20000, รายงานลูกหนี้!$A$2:$A$20000, $A880, รายงานลูกหนี้!$K$2:$K$20000, "&gt;=31", รายงานลูกหนี้!$K$2:$K$20000, "&lt;=60")</f>
        <v>0</v>
      </c>
      <c r="M880">
        <f>SUMIFS(รายงานลูกหนี้!$G$2:$G$20000, รายงานลูกหนี้!$A$2:$A$20000, $A880, รายงานลูกหนี้!$K$2:$K$20000, "&gt;=61", รายงานลูกหนี้!$K$2:$K$20000, "&lt;=90")</f>
        <v>0</v>
      </c>
      <c r="N880">
        <f>SUMIFS(รายงานลูกหนี้!$G$2:$G$20000, รายงานลูกหนี้!$A$2:$A$20000, $A880, รายงานลูกหนี้!$K$2:$K$20000, "&gt;90")</f>
        <v>0</v>
      </c>
      <c r="O880">
        <f t="shared" si="68"/>
        <v>11599</v>
      </c>
      <c r="P880" s="17">
        <f t="shared" si="69"/>
        <v>8.5352185533235619E-2</v>
      </c>
    </row>
    <row r="881" spans="1:16" x14ac:dyDescent="0.2">
      <c r="A881" t="str">
        <v>a442282905692696344ff43a93900a68e634255abfca01f4cfbfcc109d06111a</v>
      </c>
      <c r="B881">
        <f>COUNTIF(รายงานลูกหนี้!$A:$A,A881)</f>
        <v>1</v>
      </c>
      <c r="C881">
        <f>COUNTIFS(รายงานลูกหนี้!$A:$A,A881,รายงานลูกหนี้!$K:$K,"&gt;0")</f>
        <v>0</v>
      </c>
      <c r="D881">
        <f>SUMIF(รายงานลูกหนี้!$A:$A,A881,รายงานลูกหนี้!$K:$K)</f>
        <v>0</v>
      </c>
      <c r="E881">
        <f>_xlfn.MAXIFS(รายงานลูกหนี้!$K:$K,รายงานลูกหนี้!$A:$A,A881)</f>
        <v>0</v>
      </c>
      <c r="F881" s="17">
        <f t="shared" si="65"/>
        <v>0</v>
      </c>
      <c r="G881" t="str">
        <f t="shared" si="66"/>
        <v>ชำระตรงเวลา</v>
      </c>
      <c r="H881" t="str">
        <f t="shared" si="67"/>
        <v>ลูกหนี้ชั้นดี</v>
      </c>
      <c r="I881" s="17" cm="1">
        <f t="array" ref="I881">_xlfn.IFS(D881=0,0%, D881&lt;=30,25%, D881&lt;=60,50%, D881&lt;=90,75%, D881&gt;90,100%)</f>
        <v>0</v>
      </c>
      <c r="J881">
        <f>SUMIFS(รายงานลูกหนี้!$G$2:$G$20000, รายงานลูกหนี้!$A$2:$A$20000, $A881, รายงานลูกหนี้!$K$2:$K$20000, 0)</f>
        <v>22875</v>
      </c>
      <c r="K881">
        <f>SUMIFS(รายงานลูกหนี้!$G$2:$G$20000, รายงานลูกหนี้!$A$2:$A$20000, $A881, รายงานลูกหนี้!$K$2:$K$20000, "&gt;=1", รายงานลูกหนี้!$K$2:$K$20000, "&lt;=30")</f>
        <v>0</v>
      </c>
      <c r="L881">
        <f>SUMIFS(รายงานลูกหนี้!$G$2:$G$20000, รายงานลูกหนี้!$A$2:$A$20000, $A881, รายงานลูกหนี้!$K$2:$K$20000, "&gt;=31", รายงานลูกหนี้!$K$2:$K$20000, "&lt;=60")</f>
        <v>0</v>
      </c>
      <c r="M881">
        <f>SUMIFS(รายงานลูกหนี้!$G$2:$G$20000, รายงานลูกหนี้!$A$2:$A$20000, $A881, รายงานลูกหนี้!$K$2:$K$20000, "&gt;=61", รายงานลูกหนี้!$K$2:$K$20000, "&lt;=90")</f>
        <v>0</v>
      </c>
      <c r="N881">
        <f>SUMIFS(รายงานลูกหนี้!$G$2:$G$20000, รายงานลูกหนี้!$A$2:$A$20000, $A881, รายงานลูกหนี้!$K$2:$K$20000, "&gt;90")</f>
        <v>0</v>
      </c>
      <c r="O881">
        <f t="shared" si="68"/>
        <v>22875</v>
      </c>
      <c r="P881" s="17">
        <f t="shared" si="69"/>
        <v>0</v>
      </c>
    </row>
    <row r="882" spans="1:16" x14ac:dyDescent="0.2">
      <c r="A882" t="str">
        <v>2a8f9cf0107920fe68fccc902358c57f5952bbd3af7c8b68dde8bef182cd03fc</v>
      </c>
      <c r="B882">
        <f>COUNTIF(รายงานลูกหนี้!$A:$A,A882)</f>
        <v>2</v>
      </c>
      <c r="C882">
        <f>COUNTIFS(รายงานลูกหนี้!$A:$A,A882,รายงานลูกหนี้!$K:$K,"&gt;0")</f>
        <v>1</v>
      </c>
      <c r="D882">
        <f>SUMIF(รายงานลูกหนี้!$A:$A,A882,รายงานลูกหนี้!$K:$K)</f>
        <v>9</v>
      </c>
      <c r="E882">
        <f>_xlfn.MAXIFS(รายงานลูกหนี้!$K:$K,รายงานลูกหนี้!$A:$A,A882)</f>
        <v>9</v>
      </c>
      <c r="F882" s="17">
        <f t="shared" si="65"/>
        <v>0.5</v>
      </c>
      <c r="G882" t="str">
        <f t="shared" si="66"/>
        <v>ค้างชำระ 1 - 30 วัน</v>
      </c>
      <c r="H882" t="str">
        <f t="shared" si="67"/>
        <v>ลูกหนี้ชั้นดี</v>
      </c>
      <c r="I882" s="17" cm="1">
        <f t="array" ref="I882">_xlfn.IFS(D882=0,0%, D882&lt;=30,25%, D882&lt;=60,50%, D882&lt;=90,75%, D882&gt;90,100%)</f>
        <v>0.25</v>
      </c>
      <c r="J882">
        <f>SUMIFS(รายงานลูกหนี้!$G$2:$G$20000, รายงานลูกหนี้!$A$2:$A$20000, $A882, รายงานลูกหนี้!$K$2:$K$20000, 0)</f>
        <v>18715</v>
      </c>
      <c r="K882">
        <f>SUMIFS(รายงานลูกหนี้!$G$2:$G$20000, รายงานลูกหนี้!$A$2:$A$20000, $A882, รายงานลูกหนี้!$K$2:$K$20000, "&gt;=1", รายงานลูกหนี้!$K$2:$K$20000, "&lt;=30")</f>
        <v>55000</v>
      </c>
      <c r="L882">
        <f>SUMIFS(รายงานลูกหนี้!$G$2:$G$20000, รายงานลูกหนี้!$A$2:$A$20000, $A882, รายงานลูกหนี้!$K$2:$K$20000, "&gt;=31", รายงานลูกหนี้!$K$2:$K$20000, "&lt;=60")</f>
        <v>0</v>
      </c>
      <c r="M882">
        <f>SUMIFS(รายงานลูกหนี้!$G$2:$G$20000, รายงานลูกหนี้!$A$2:$A$20000, $A882, รายงานลูกหนี้!$K$2:$K$20000, "&gt;=61", รายงานลูกหนี้!$K$2:$K$20000, "&lt;=90")</f>
        <v>0</v>
      </c>
      <c r="N882">
        <f>SUMIFS(รายงานลูกหนี้!$G$2:$G$20000, รายงานลูกหนี้!$A$2:$A$20000, $A882, รายงานลูกหนี้!$K$2:$K$20000, "&gt;90")</f>
        <v>0</v>
      </c>
      <c r="O882">
        <f t="shared" si="68"/>
        <v>73715</v>
      </c>
      <c r="P882" s="17">
        <f t="shared" si="69"/>
        <v>0.18652920029844672</v>
      </c>
    </row>
    <row r="883" spans="1:16" x14ac:dyDescent="0.2">
      <c r="A883" t="str">
        <v>4c3868853a03b5ef1ce80c91e9f1cc9197e28d88e164fe6a618c14ad56e0d3c6</v>
      </c>
      <c r="B883">
        <f>COUNTIF(รายงานลูกหนี้!$A:$A,A883)</f>
        <v>6</v>
      </c>
      <c r="C883">
        <f>COUNTIFS(รายงานลูกหนี้!$A:$A,A883,รายงานลูกหนี้!$K:$K,"&gt;0")</f>
        <v>0</v>
      </c>
      <c r="D883">
        <f>SUMIF(รายงานลูกหนี้!$A:$A,A883,รายงานลูกหนี้!$K:$K)</f>
        <v>0</v>
      </c>
      <c r="E883">
        <f>_xlfn.MAXIFS(รายงานลูกหนี้!$K:$K,รายงานลูกหนี้!$A:$A,A883)</f>
        <v>0</v>
      </c>
      <c r="F883" s="17">
        <f t="shared" si="65"/>
        <v>0</v>
      </c>
      <c r="G883" t="str">
        <f t="shared" si="66"/>
        <v>ชำระตรงเวลา</v>
      </c>
      <c r="H883" t="str">
        <f t="shared" si="67"/>
        <v>ลูกหนี้ชั้นดี</v>
      </c>
      <c r="I883" s="17" cm="1">
        <f t="array" ref="I883">_xlfn.IFS(D883=0,0%, D883&lt;=30,25%, D883&lt;=60,50%, D883&lt;=90,75%, D883&gt;90,100%)</f>
        <v>0</v>
      </c>
      <c r="J883">
        <f>SUMIFS(รายงานลูกหนี้!$G$2:$G$20000, รายงานลูกหนี้!$A$2:$A$20000, $A883, รายงานลูกหนี้!$K$2:$K$20000, 0)</f>
        <v>56831</v>
      </c>
      <c r="K883">
        <f>SUMIFS(รายงานลูกหนี้!$G$2:$G$20000, รายงานลูกหนี้!$A$2:$A$20000, $A883, รายงานลูกหนี้!$K$2:$K$20000, "&gt;=1", รายงานลูกหนี้!$K$2:$K$20000, "&lt;=30")</f>
        <v>0</v>
      </c>
      <c r="L883">
        <f>SUMIFS(รายงานลูกหนี้!$G$2:$G$20000, รายงานลูกหนี้!$A$2:$A$20000, $A883, รายงานลูกหนี้!$K$2:$K$20000, "&gt;=31", รายงานลูกหนี้!$K$2:$K$20000, "&lt;=60")</f>
        <v>0</v>
      </c>
      <c r="M883">
        <f>SUMIFS(รายงานลูกหนี้!$G$2:$G$20000, รายงานลูกหนี้!$A$2:$A$20000, $A883, รายงานลูกหนี้!$K$2:$K$20000, "&gt;=61", รายงานลูกหนี้!$K$2:$K$20000, "&lt;=90")</f>
        <v>0</v>
      </c>
      <c r="N883">
        <f>SUMIFS(รายงานลูกหนี้!$G$2:$G$20000, รายงานลูกหนี้!$A$2:$A$20000, $A883, รายงานลูกหนี้!$K$2:$K$20000, "&gt;90")</f>
        <v>0</v>
      </c>
      <c r="O883">
        <f t="shared" si="68"/>
        <v>56831</v>
      </c>
      <c r="P883" s="17">
        <f t="shared" si="69"/>
        <v>0</v>
      </c>
    </row>
    <row r="884" spans="1:16" x14ac:dyDescent="0.2">
      <c r="A884" t="str">
        <v>33a935357640492754345963e1a92f3cb3f052612df6dda41cf87f58afcd37c2</v>
      </c>
      <c r="B884">
        <f>COUNTIF(รายงานลูกหนี้!$A:$A,A884)</f>
        <v>1</v>
      </c>
      <c r="C884">
        <f>COUNTIFS(รายงานลูกหนี้!$A:$A,A884,รายงานลูกหนี้!$K:$K,"&gt;0")</f>
        <v>0</v>
      </c>
      <c r="D884">
        <f>SUMIF(รายงานลูกหนี้!$A:$A,A884,รายงานลูกหนี้!$K:$K)</f>
        <v>0</v>
      </c>
      <c r="E884">
        <f>_xlfn.MAXIFS(รายงานลูกหนี้!$K:$K,รายงานลูกหนี้!$A:$A,A884)</f>
        <v>0</v>
      </c>
      <c r="F884" s="17">
        <f t="shared" si="65"/>
        <v>0</v>
      </c>
      <c r="G884" t="str">
        <f t="shared" si="66"/>
        <v>ชำระตรงเวลา</v>
      </c>
      <c r="H884" t="str">
        <f t="shared" si="67"/>
        <v>ลูกหนี้ชั้นดี</v>
      </c>
      <c r="I884" s="17" cm="1">
        <f t="array" ref="I884">_xlfn.IFS(D884=0,0%, D884&lt;=30,25%, D884&lt;=60,50%, D884&lt;=90,75%, D884&gt;90,100%)</f>
        <v>0</v>
      </c>
      <c r="J884">
        <f>SUMIFS(รายงานลูกหนี้!$G$2:$G$20000, รายงานลูกหนี้!$A$2:$A$20000, $A884, รายงานลูกหนี้!$K$2:$K$20000, 0)</f>
        <v>1100</v>
      </c>
      <c r="K884">
        <f>SUMIFS(รายงานลูกหนี้!$G$2:$G$20000, รายงานลูกหนี้!$A$2:$A$20000, $A884, รายงานลูกหนี้!$K$2:$K$20000, "&gt;=1", รายงานลูกหนี้!$K$2:$K$20000, "&lt;=30")</f>
        <v>0</v>
      </c>
      <c r="L884">
        <f>SUMIFS(รายงานลูกหนี้!$G$2:$G$20000, รายงานลูกหนี้!$A$2:$A$20000, $A884, รายงานลูกหนี้!$K$2:$K$20000, "&gt;=31", รายงานลูกหนี้!$K$2:$K$20000, "&lt;=60")</f>
        <v>0</v>
      </c>
      <c r="M884">
        <f>SUMIFS(รายงานลูกหนี้!$G$2:$G$20000, รายงานลูกหนี้!$A$2:$A$20000, $A884, รายงานลูกหนี้!$K$2:$K$20000, "&gt;=61", รายงานลูกหนี้!$K$2:$K$20000, "&lt;=90")</f>
        <v>0</v>
      </c>
      <c r="N884">
        <f>SUMIFS(รายงานลูกหนี้!$G$2:$G$20000, รายงานลูกหนี้!$A$2:$A$20000, $A884, รายงานลูกหนี้!$K$2:$K$20000, "&gt;90")</f>
        <v>0</v>
      </c>
      <c r="O884">
        <f t="shared" si="68"/>
        <v>1100</v>
      </c>
      <c r="P884" s="17">
        <f t="shared" si="69"/>
        <v>0</v>
      </c>
    </row>
    <row r="885" spans="1:16" x14ac:dyDescent="0.2">
      <c r="A885" t="str">
        <v>07ade54b49e6ffd1eda43ce6d8e20312eace063881184e510cadf90b8ebabd1a</v>
      </c>
      <c r="B885">
        <f>COUNTIF(รายงานลูกหนี้!$A:$A,A885)</f>
        <v>3</v>
      </c>
      <c r="C885">
        <f>COUNTIFS(รายงานลูกหนี้!$A:$A,A885,รายงานลูกหนี้!$K:$K,"&gt;0")</f>
        <v>2</v>
      </c>
      <c r="D885">
        <f>SUMIF(รายงานลูกหนี้!$A:$A,A885,รายงานลูกหนี้!$K:$K)</f>
        <v>21</v>
      </c>
      <c r="E885">
        <f>_xlfn.MAXIFS(รายงานลูกหนี้!$K:$K,รายงานลูกหนี้!$A:$A,A885)</f>
        <v>12</v>
      </c>
      <c r="F885" s="17">
        <f t="shared" si="65"/>
        <v>0.66666666666666663</v>
      </c>
      <c r="G885" t="str">
        <f t="shared" si="66"/>
        <v>ค้างชำระ 1 - 30 วัน</v>
      </c>
      <c r="H885" t="str">
        <f t="shared" si="67"/>
        <v>ลูกหนี้ชั้นดี</v>
      </c>
      <c r="I885" s="17" cm="1">
        <f t="array" ref="I885">_xlfn.IFS(D885=0,0%, D885&lt;=30,25%, D885&lt;=60,50%, D885&lt;=90,75%, D885&gt;90,100%)</f>
        <v>0.25</v>
      </c>
      <c r="J885">
        <f>SUMIFS(รายงานลูกหนี้!$G$2:$G$20000, รายงานลูกหนี้!$A$2:$A$20000, $A885, รายงานลูกหนี้!$K$2:$K$20000, 0)</f>
        <v>4490</v>
      </c>
      <c r="K885">
        <f>SUMIFS(รายงานลูกหนี้!$G$2:$G$20000, รายงานลูกหนี้!$A$2:$A$20000, $A885, รายงานลูกหนี้!$K$2:$K$20000, "&gt;=1", รายงานลูกหนี้!$K$2:$K$20000, "&lt;=30")</f>
        <v>4585</v>
      </c>
      <c r="L885">
        <f>SUMIFS(รายงานลูกหนี้!$G$2:$G$20000, รายงานลูกหนี้!$A$2:$A$20000, $A885, รายงานลูกหนี้!$K$2:$K$20000, "&gt;=31", รายงานลูกหนี้!$K$2:$K$20000, "&lt;=60")</f>
        <v>0</v>
      </c>
      <c r="M885">
        <f>SUMIFS(รายงานลูกหนี้!$G$2:$G$20000, รายงานลูกหนี้!$A$2:$A$20000, $A885, รายงานลูกหนี้!$K$2:$K$20000, "&gt;=61", รายงานลูกหนี้!$K$2:$K$20000, "&lt;=90")</f>
        <v>0</v>
      </c>
      <c r="N885">
        <f>SUMIFS(รายงานลูกหนี้!$G$2:$G$20000, รายงานลูกหนี้!$A$2:$A$20000, $A885, รายงานลูกหนี้!$K$2:$K$20000, "&gt;90")</f>
        <v>0</v>
      </c>
      <c r="O885">
        <f t="shared" si="68"/>
        <v>9075</v>
      </c>
      <c r="P885" s="17">
        <f t="shared" si="69"/>
        <v>0.12630853994490357</v>
      </c>
    </row>
    <row r="886" spans="1:16" x14ac:dyDescent="0.2">
      <c r="A886" t="str">
        <v>83241dda6c284e1f927358c3ead2f1b13c24a13b49275c63b4f51a304e098b2c</v>
      </c>
      <c r="B886">
        <f>COUNTIF(รายงานลูกหนี้!$A:$A,A886)</f>
        <v>3</v>
      </c>
      <c r="C886">
        <f>COUNTIFS(รายงานลูกหนี้!$A:$A,A886,รายงานลูกหนี้!$K:$K,"&gt;0")</f>
        <v>1</v>
      </c>
      <c r="D886">
        <f>SUMIF(รายงานลูกหนี้!$A:$A,A886,รายงานลูกหนี้!$K:$K)</f>
        <v>16</v>
      </c>
      <c r="E886">
        <f>_xlfn.MAXIFS(รายงานลูกหนี้!$K:$K,รายงานลูกหนี้!$A:$A,A886)</f>
        <v>16</v>
      </c>
      <c r="F886" s="17">
        <f t="shared" si="65"/>
        <v>0.33333333333333331</v>
      </c>
      <c r="G886" t="str">
        <f t="shared" si="66"/>
        <v>ค้างชำระ 1 - 30 วัน</v>
      </c>
      <c r="H886" t="str">
        <f t="shared" si="67"/>
        <v>ลูกหนี้ชั้นดี</v>
      </c>
      <c r="I886" s="17" cm="1">
        <f t="array" ref="I886">_xlfn.IFS(D886=0,0%, D886&lt;=30,25%, D886&lt;=60,50%, D886&lt;=90,75%, D886&gt;90,100%)</f>
        <v>0.25</v>
      </c>
      <c r="J886">
        <f>SUMIFS(รายงานลูกหนี้!$G$2:$G$20000, รายงานลูกหนี้!$A$2:$A$20000, $A886, รายงานลูกหนี้!$K$2:$K$20000, 0)</f>
        <v>25824</v>
      </c>
      <c r="K886">
        <f>SUMIFS(รายงานลูกหนี้!$G$2:$G$20000, รายงานลูกหนี้!$A$2:$A$20000, $A886, รายงานลูกหนี้!$K$2:$K$20000, "&gt;=1", รายงานลูกหนี้!$K$2:$K$20000, "&lt;=30")</f>
        <v>29956</v>
      </c>
      <c r="L886">
        <f>SUMIFS(รายงานลูกหนี้!$G$2:$G$20000, รายงานลูกหนี้!$A$2:$A$20000, $A886, รายงานลูกหนี้!$K$2:$K$20000, "&gt;=31", รายงานลูกหนี้!$K$2:$K$20000, "&lt;=60")</f>
        <v>0</v>
      </c>
      <c r="M886">
        <f>SUMIFS(รายงานลูกหนี้!$G$2:$G$20000, รายงานลูกหนี้!$A$2:$A$20000, $A886, รายงานลูกหนี้!$K$2:$K$20000, "&gt;=61", รายงานลูกหนี้!$K$2:$K$20000, "&lt;=90")</f>
        <v>0</v>
      </c>
      <c r="N886">
        <f>SUMIFS(รายงานลูกหนี้!$G$2:$G$20000, รายงานลูกหนี้!$A$2:$A$20000, $A886, รายงานลูกหนี้!$K$2:$K$20000, "&gt;90")</f>
        <v>0</v>
      </c>
      <c r="O886">
        <f t="shared" si="68"/>
        <v>55780</v>
      </c>
      <c r="P886" s="17">
        <f t="shared" si="69"/>
        <v>0.13425959125134457</v>
      </c>
    </row>
    <row r="887" spans="1:16" x14ac:dyDescent="0.2">
      <c r="A887" t="str">
        <v>c43ef267d93640dcbd438283e89edb49ef5557583855e2137b71603f50e82b8d</v>
      </c>
      <c r="B887">
        <f>COUNTIF(รายงานลูกหนี้!$A:$A,A887)</f>
        <v>6</v>
      </c>
      <c r="C887">
        <f>COUNTIFS(รายงานลูกหนี้!$A:$A,A887,รายงานลูกหนี้!$K:$K,"&gt;0")</f>
        <v>5</v>
      </c>
      <c r="D887">
        <f>SUMIF(รายงานลูกหนี้!$A:$A,A887,รายงานลูกหนี้!$K:$K)</f>
        <v>45</v>
      </c>
      <c r="E887">
        <f>_xlfn.MAXIFS(รายงานลูกหนี้!$K:$K,รายงานลูกหนี้!$A:$A,A887)</f>
        <v>20</v>
      </c>
      <c r="F887" s="17">
        <f t="shared" si="65"/>
        <v>0.83333333333333337</v>
      </c>
      <c r="G887" t="str">
        <f t="shared" si="66"/>
        <v>ค้างชำระ 1 - 30 วัน</v>
      </c>
      <c r="H887" t="str">
        <f t="shared" si="67"/>
        <v>ลูกหนี้ชั้นดี</v>
      </c>
      <c r="I887" s="17" cm="1">
        <f t="array" ref="I887">_xlfn.IFS(D887=0,0%, D887&lt;=30,25%, D887&lt;=60,50%, D887&lt;=90,75%, D887&gt;90,100%)</f>
        <v>0.5</v>
      </c>
      <c r="J887">
        <f>SUMIFS(รายงานลูกหนี้!$G$2:$G$20000, รายงานลูกหนี้!$A$2:$A$20000, $A887, รายงานลูกหนี้!$K$2:$K$20000, 0)</f>
        <v>7725</v>
      </c>
      <c r="K887">
        <f>SUMIFS(รายงานลูกหนี้!$G$2:$G$20000, รายงานลูกหนี้!$A$2:$A$20000, $A887, รายงานลูกหนี้!$K$2:$K$20000, "&gt;=1", รายงานลูกหนี้!$K$2:$K$20000, "&lt;=30")</f>
        <v>82796</v>
      </c>
      <c r="L887">
        <f>SUMIFS(รายงานลูกหนี้!$G$2:$G$20000, รายงานลูกหนี้!$A$2:$A$20000, $A887, รายงานลูกหนี้!$K$2:$K$20000, "&gt;=31", รายงานลูกหนี้!$K$2:$K$20000, "&lt;=60")</f>
        <v>0</v>
      </c>
      <c r="M887">
        <f>SUMIFS(รายงานลูกหนี้!$G$2:$G$20000, รายงานลูกหนี้!$A$2:$A$20000, $A887, รายงานลูกหนี้!$K$2:$K$20000, "&gt;=61", รายงานลูกหนี้!$K$2:$K$20000, "&lt;=90")</f>
        <v>0</v>
      </c>
      <c r="N887">
        <f>SUMIFS(รายงานลูกหนี้!$G$2:$G$20000, รายงานลูกหนี้!$A$2:$A$20000, $A887, รายงานลูกหนี้!$K$2:$K$20000, "&gt;90")</f>
        <v>0</v>
      </c>
      <c r="O887">
        <f t="shared" si="68"/>
        <v>90521</v>
      </c>
      <c r="P887" s="17">
        <f t="shared" si="69"/>
        <v>0.22866517161763569</v>
      </c>
    </row>
    <row r="888" spans="1:16" x14ac:dyDescent="0.2">
      <c r="A888" t="str">
        <v>5d7b58b15e2b3437fe51cd3e2d4753ea8e1aab49f2bb4e84addbba41536990b1</v>
      </c>
      <c r="B888">
        <f>COUNTIF(รายงานลูกหนี้!$A:$A,A888)</f>
        <v>8</v>
      </c>
      <c r="C888">
        <f>COUNTIFS(รายงานลูกหนี้!$A:$A,A888,รายงานลูกหนี้!$K:$K,"&gt;0")</f>
        <v>3</v>
      </c>
      <c r="D888">
        <f>SUMIF(รายงานลูกหนี้!$A:$A,A888,รายงานลูกหนี้!$K:$K)</f>
        <v>21</v>
      </c>
      <c r="E888">
        <f>_xlfn.MAXIFS(รายงานลูกหนี้!$K:$K,รายงานลูกหนี้!$A:$A,A888)</f>
        <v>11</v>
      </c>
      <c r="F888" s="17">
        <f t="shared" si="65"/>
        <v>0.375</v>
      </c>
      <c r="G888" t="str">
        <f t="shared" si="66"/>
        <v>ค้างชำระ 1 - 30 วัน</v>
      </c>
      <c r="H888" t="str">
        <f t="shared" si="67"/>
        <v>ลูกหนี้ชั้นดี</v>
      </c>
      <c r="I888" s="17" cm="1">
        <f t="array" ref="I888">_xlfn.IFS(D888=0,0%, D888&lt;=30,25%, D888&lt;=60,50%, D888&lt;=90,75%, D888&gt;90,100%)</f>
        <v>0.25</v>
      </c>
      <c r="J888">
        <f>SUMIFS(รายงานลูกหนี้!$G$2:$G$20000, รายงานลูกหนี้!$A$2:$A$20000, $A888, รายงานลูกหนี้!$K$2:$K$20000, 0)</f>
        <v>43374</v>
      </c>
      <c r="K888">
        <f>SUMIFS(รายงานลูกหนี้!$G$2:$G$20000, รายงานลูกหนี้!$A$2:$A$20000, $A888, รายงานลูกหนี้!$K$2:$K$20000, "&gt;=1", รายงานลูกหนี้!$K$2:$K$20000, "&lt;=30")</f>
        <v>46676</v>
      </c>
      <c r="L888">
        <f>SUMIFS(รายงานลูกหนี้!$G$2:$G$20000, รายงานลูกหนี้!$A$2:$A$20000, $A888, รายงานลูกหนี้!$K$2:$K$20000, "&gt;=31", รายงานลูกหนี้!$K$2:$K$20000, "&lt;=60")</f>
        <v>0</v>
      </c>
      <c r="M888">
        <f>SUMIFS(รายงานลูกหนี้!$G$2:$G$20000, รายงานลูกหนี้!$A$2:$A$20000, $A888, รายงานลูกหนี้!$K$2:$K$20000, "&gt;=61", รายงานลูกหนี้!$K$2:$K$20000, "&lt;=90")</f>
        <v>0</v>
      </c>
      <c r="N888">
        <f>SUMIFS(รายงานลูกหนี้!$G$2:$G$20000, รายงานลูกหนี้!$A$2:$A$20000, $A888, รายงานลูกหนี้!$K$2:$K$20000, "&gt;90")</f>
        <v>0</v>
      </c>
      <c r="O888">
        <f t="shared" si="68"/>
        <v>90050</v>
      </c>
      <c r="P888" s="17">
        <f t="shared" si="69"/>
        <v>0.1295835646862854</v>
      </c>
    </row>
    <row r="889" spans="1:16" x14ac:dyDescent="0.2">
      <c r="A889" t="str">
        <v>62ccf16ac71aa5cbfd172d69e90aa50cce2302fe9b1d705a004072be95088f12</v>
      </c>
      <c r="B889">
        <f>COUNTIF(รายงานลูกหนี้!$A:$A,A889)</f>
        <v>3</v>
      </c>
      <c r="C889">
        <f>COUNTIFS(รายงานลูกหนี้!$A:$A,A889,รายงานลูกหนี้!$K:$K,"&gt;0")</f>
        <v>1</v>
      </c>
      <c r="D889">
        <f>SUMIF(รายงานลูกหนี้!$A:$A,A889,รายงานลูกหนี้!$K:$K)</f>
        <v>5</v>
      </c>
      <c r="E889">
        <f>_xlfn.MAXIFS(รายงานลูกหนี้!$K:$K,รายงานลูกหนี้!$A:$A,A889)</f>
        <v>5</v>
      </c>
      <c r="F889" s="17">
        <f t="shared" si="65"/>
        <v>0.33333333333333331</v>
      </c>
      <c r="G889" t="str">
        <f t="shared" si="66"/>
        <v>ค้างชำระ 1 - 30 วัน</v>
      </c>
      <c r="H889" t="str">
        <f t="shared" si="67"/>
        <v>ลูกหนี้ชั้นดี</v>
      </c>
      <c r="I889" s="17" cm="1">
        <f t="array" ref="I889">_xlfn.IFS(D889=0,0%, D889&lt;=30,25%, D889&lt;=60,50%, D889&lt;=90,75%, D889&gt;90,100%)</f>
        <v>0.25</v>
      </c>
      <c r="J889">
        <f>SUMIFS(รายงานลูกหนี้!$G$2:$G$20000, รายงานลูกหนี้!$A$2:$A$20000, $A889, รายงานลูกหนี้!$K$2:$K$20000, 0)</f>
        <v>7650</v>
      </c>
      <c r="K889">
        <f>SUMIFS(รายงานลูกหนี้!$G$2:$G$20000, รายงานลูกหนี้!$A$2:$A$20000, $A889, รายงานลูกหนี้!$K$2:$K$20000, "&gt;=1", รายงานลูกหนี้!$K$2:$K$20000, "&lt;=30")</f>
        <v>16307</v>
      </c>
      <c r="L889">
        <f>SUMIFS(รายงานลูกหนี้!$G$2:$G$20000, รายงานลูกหนี้!$A$2:$A$20000, $A889, รายงานลูกหนี้!$K$2:$K$20000, "&gt;=31", รายงานลูกหนี้!$K$2:$K$20000, "&lt;=60")</f>
        <v>0</v>
      </c>
      <c r="M889">
        <f>SUMIFS(รายงานลูกหนี้!$G$2:$G$20000, รายงานลูกหนี้!$A$2:$A$20000, $A889, รายงานลูกหนี้!$K$2:$K$20000, "&gt;=61", รายงานลูกหนี้!$K$2:$K$20000, "&lt;=90")</f>
        <v>0</v>
      </c>
      <c r="N889">
        <f>SUMIFS(รายงานลูกหนี้!$G$2:$G$20000, รายงานลูกหนี้!$A$2:$A$20000, $A889, รายงานลูกหนี้!$K$2:$K$20000, "&gt;90")</f>
        <v>0</v>
      </c>
      <c r="O889">
        <f t="shared" si="68"/>
        <v>23957</v>
      </c>
      <c r="P889" s="17">
        <f t="shared" si="69"/>
        <v>0.17016947030095589</v>
      </c>
    </row>
    <row r="890" spans="1:16" x14ac:dyDescent="0.2">
      <c r="A890" t="str">
        <v>8100e7cfe428aded529ce3c6c61cbac3988ec56761950a250a4d43c78e04a7d9</v>
      </c>
      <c r="B890">
        <f>COUNTIF(รายงานลูกหนี้!$A:$A,A890)</f>
        <v>1</v>
      </c>
      <c r="C890">
        <f>COUNTIFS(รายงานลูกหนี้!$A:$A,A890,รายงานลูกหนี้!$K:$K,"&gt;0")</f>
        <v>0</v>
      </c>
      <c r="D890">
        <f>SUMIF(รายงานลูกหนี้!$A:$A,A890,รายงานลูกหนี้!$K:$K)</f>
        <v>0</v>
      </c>
      <c r="E890">
        <f>_xlfn.MAXIFS(รายงานลูกหนี้!$K:$K,รายงานลูกหนี้!$A:$A,A890)</f>
        <v>0</v>
      </c>
      <c r="F890" s="17">
        <f t="shared" si="65"/>
        <v>0</v>
      </c>
      <c r="G890" t="str">
        <f t="shared" si="66"/>
        <v>ชำระตรงเวลา</v>
      </c>
      <c r="H890" t="str">
        <f t="shared" si="67"/>
        <v>ลูกหนี้ชั้นดี</v>
      </c>
      <c r="I890" s="17" cm="1">
        <f t="array" ref="I890">_xlfn.IFS(D890=0,0%, D890&lt;=30,25%, D890&lt;=60,50%, D890&lt;=90,75%, D890&gt;90,100%)</f>
        <v>0</v>
      </c>
      <c r="J890">
        <f>SUMIFS(รายงานลูกหนี้!$G$2:$G$20000, รายงานลูกหนี้!$A$2:$A$20000, $A890, รายงานลูกหนี้!$K$2:$K$20000, 0)</f>
        <v>23236</v>
      </c>
      <c r="K890">
        <f>SUMIFS(รายงานลูกหนี้!$G$2:$G$20000, รายงานลูกหนี้!$A$2:$A$20000, $A890, รายงานลูกหนี้!$K$2:$K$20000, "&gt;=1", รายงานลูกหนี้!$K$2:$K$20000, "&lt;=30")</f>
        <v>0</v>
      </c>
      <c r="L890">
        <f>SUMIFS(รายงานลูกหนี้!$G$2:$G$20000, รายงานลูกหนี้!$A$2:$A$20000, $A890, รายงานลูกหนี้!$K$2:$K$20000, "&gt;=31", รายงานลูกหนี้!$K$2:$K$20000, "&lt;=60")</f>
        <v>0</v>
      </c>
      <c r="M890">
        <f>SUMIFS(รายงานลูกหนี้!$G$2:$G$20000, รายงานลูกหนี้!$A$2:$A$20000, $A890, รายงานลูกหนี้!$K$2:$K$20000, "&gt;=61", รายงานลูกหนี้!$K$2:$K$20000, "&lt;=90")</f>
        <v>0</v>
      </c>
      <c r="N890">
        <f>SUMIFS(รายงานลูกหนี้!$G$2:$G$20000, รายงานลูกหนี้!$A$2:$A$20000, $A890, รายงานลูกหนี้!$K$2:$K$20000, "&gt;90")</f>
        <v>0</v>
      </c>
      <c r="O890">
        <f t="shared" si="68"/>
        <v>23236</v>
      </c>
      <c r="P890" s="17">
        <f t="shared" si="69"/>
        <v>0</v>
      </c>
    </row>
    <row r="891" spans="1:16" x14ac:dyDescent="0.2">
      <c r="A891" t="str">
        <v>42354276893ffc48c1c7f9d8b5506a51fe9e1fbb2c5900ed01ca9d24389157c1</v>
      </c>
      <c r="B891">
        <f>COUNTIF(รายงานลูกหนี้!$A:$A,A891)</f>
        <v>3</v>
      </c>
      <c r="C891">
        <f>COUNTIFS(รายงานลูกหนี้!$A:$A,A891,รายงานลูกหนี้!$K:$K,"&gt;0")</f>
        <v>1</v>
      </c>
      <c r="D891">
        <f>SUMIF(รายงานลูกหนี้!$A:$A,A891,รายงานลูกหนี้!$K:$K)</f>
        <v>6</v>
      </c>
      <c r="E891">
        <f>_xlfn.MAXIFS(รายงานลูกหนี้!$K:$K,รายงานลูกหนี้!$A:$A,A891)</f>
        <v>6</v>
      </c>
      <c r="F891" s="17">
        <f t="shared" si="65"/>
        <v>0.33333333333333331</v>
      </c>
      <c r="G891" t="str">
        <f t="shared" si="66"/>
        <v>ค้างชำระ 1 - 30 วัน</v>
      </c>
      <c r="H891" t="str">
        <f t="shared" si="67"/>
        <v>ลูกหนี้ชั้นดี</v>
      </c>
      <c r="I891" s="17" cm="1">
        <f t="array" ref="I891">_xlfn.IFS(D891=0,0%, D891&lt;=30,25%, D891&lt;=60,50%, D891&lt;=90,75%, D891&gt;90,100%)</f>
        <v>0.25</v>
      </c>
      <c r="J891">
        <f>SUMIFS(รายงานลูกหนี้!$G$2:$G$20000, รายงานลูกหนี้!$A$2:$A$20000, $A891, รายงานลูกหนี้!$K$2:$K$20000, 0)</f>
        <v>361</v>
      </c>
      <c r="K891">
        <f>SUMIFS(รายงานลูกหนี้!$G$2:$G$20000, รายงานลูกหนี้!$A$2:$A$20000, $A891, รายงานลูกหนี้!$K$2:$K$20000, "&gt;=1", รายงานลูกหนี้!$K$2:$K$20000, "&lt;=30")</f>
        <v>6074</v>
      </c>
      <c r="L891">
        <f>SUMIFS(รายงานลูกหนี้!$G$2:$G$20000, รายงานลูกหนี้!$A$2:$A$20000, $A891, รายงานลูกหนี้!$K$2:$K$20000, "&gt;=31", รายงานลูกหนี้!$K$2:$K$20000, "&lt;=60")</f>
        <v>0</v>
      </c>
      <c r="M891">
        <f>SUMIFS(รายงานลูกหนี้!$G$2:$G$20000, รายงานลูกหนี้!$A$2:$A$20000, $A891, รายงานลูกหนี้!$K$2:$K$20000, "&gt;=61", รายงานลูกหนี้!$K$2:$K$20000, "&lt;=90")</f>
        <v>0</v>
      </c>
      <c r="N891">
        <f>SUMIFS(รายงานลูกหนี้!$G$2:$G$20000, รายงานลูกหนี้!$A$2:$A$20000, $A891, รายงานลูกหนี้!$K$2:$K$20000, "&gt;90")</f>
        <v>0</v>
      </c>
      <c r="O891">
        <f t="shared" si="68"/>
        <v>6435</v>
      </c>
      <c r="P891" s="17">
        <f t="shared" si="69"/>
        <v>0.23597513597513597</v>
      </c>
    </row>
    <row r="892" spans="1:16" x14ac:dyDescent="0.2">
      <c r="A892" t="str">
        <v>1178bef1768244f7d277d5696fcf04245e58f9778dc3cb7e353a7a5db6291938</v>
      </c>
      <c r="B892">
        <f>COUNTIF(รายงานลูกหนี้!$A:$A,A892)</f>
        <v>2</v>
      </c>
      <c r="C892">
        <f>COUNTIFS(รายงานลูกหนี้!$A:$A,A892,รายงานลูกหนี้!$K:$K,"&gt;0")</f>
        <v>0</v>
      </c>
      <c r="D892">
        <f>SUMIF(รายงานลูกหนี้!$A:$A,A892,รายงานลูกหนี้!$K:$K)</f>
        <v>0</v>
      </c>
      <c r="E892">
        <f>_xlfn.MAXIFS(รายงานลูกหนี้!$K:$K,รายงานลูกหนี้!$A:$A,A892)</f>
        <v>0</v>
      </c>
      <c r="F892" s="17">
        <f t="shared" si="65"/>
        <v>0</v>
      </c>
      <c r="G892" t="str">
        <f t="shared" si="66"/>
        <v>ชำระตรงเวลา</v>
      </c>
      <c r="H892" t="str">
        <f t="shared" si="67"/>
        <v>ลูกหนี้ชั้นดี</v>
      </c>
      <c r="I892" s="17" cm="1">
        <f t="array" ref="I892">_xlfn.IFS(D892=0,0%, D892&lt;=30,25%, D892&lt;=60,50%, D892&lt;=90,75%, D892&gt;90,100%)</f>
        <v>0</v>
      </c>
      <c r="J892">
        <f>SUMIFS(รายงานลูกหนี้!$G$2:$G$20000, รายงานลูกหนี้!$A$2:$A$20000, $A892, รายงานลูกหนี้!$K$2:$K$20000, 0)</f>
        <v>37405</v>
      </c>
      <c r="K892">
        <f>SUMIFS(รายงานลูกหนี้!$G$2:$G$20000, รายงานลูกหนี้!$A$2:$A$20000, $A892, รายงานลูกหนี้!$K$2:$K$20000, "&gt;=1", รายงานลูกหนี้!$K$2:$K$20000, "&lt;=30")</f>
        <v>0</v>
      </c>
      <c r="L892">
        <f>SUMIFS(รายงานลูกหนี้!$G$2:$G$20000, รายงานลูกหนี้!$A$2:$A$20000, $A892, รายงานลูกหนี้!$K$2:$K$20000, "&gt;=31", รายงานลูกหนี้!$K$2:$K$20000, "&lt;=60")</f>
        <v>0</v>
      </c>
      <c r="M892">
        <f>SUMIFS(รายงานลูกหนี้!$G$2:$G$20000, รายงานลูกหนี้!$A$2:$A$20000, $A892, รายงานลูกหนี้!$K$2:$K$20000, "&gt;=61", รายงานลูกหนี้!$K$2:$K$20000, "&lt;=90")</f>
        <v>0</v>
      </c>
      <c r="N892">
        <f>SUMIFS(รายงานลูกหนี้!$G$2:$G$20000, รายงานลูกหนี้!$A$2:$A$20000, $A892, รายงานลูกหนี้!$K$2:$K$20000, "&gt;90")</f>
        <v>0</v>
      </c>
      <c r="O892">
        <f t="shared" si="68"/>
        <v>37405</v>
      </c>
      <c r="P892" s="17">
        <f t="shared" si="69"/>
        <v>0</v>
      </c>
    </row>
    <row r="893" spans="1:16" x14ac:dyDescent="0.2">
      <c r="A893" t="str">
        <v>07db1c1b50ca4bb7d243a4508846b40597c9247ef3f0320b20ad39bd6dbcc4fd</v>
      </c>
      <c r="B893">
        <f>COUNTIF(รายงานลูกหนี้!$A:$A,A893)</f>
        <v>2</v>
      </c>
      <c r="C893">
        <f>COUNTIFS(รายงานลูกหนี้!$A:$A,A893,รายงานลูกหนี้!$K:$K,"&gt;0")</f>
        <v>0</v>
      </c>
      <c r="D893">
        <f>SUMIF(รายงานลูกหนี้!$A:$A,A893,รายงานลูกหนี้!$K:$K)</f>
        <v>0</v>
      </c>
      <c r="E893">
        <f>_xlfn.MAXIFS(รายงานลูกหนี้!$K:$K,รายงานลูกหนี้!$A:$A,A893)</f>
        <v>0</v>
      </c>
      <c r="F893" s="17">
        <f t="shared" si="65"/>
        <v>0</v>
      </c>
      <c r="G893" t="str">
        <f t="shared" si="66"/>
        <v>ชำระตรงเวลา</v>
      </c>
      <c r="H893" t="str">
        <f t="shared" si="67"/>
        <v>ลูกหนี้ชั้นดี</v>
      </c>
      <c r="I893" s="17" cm="1">
        <f t="array" ref="I893">_xlfn.IFS(D893=0,0%, D893&lt;=30,25%, D893&lt;=60,50%, D893&lt;=90,75%, D893&gt;90,100%)</f>
        <v>0</v>
      </c>
      <c r="J893">
        <f>SUMIFS(รายงานลูกหนี้!$G$2:$G$20000, รายงานลูกหนี้!$A$2:$A$20000, $A893, รายงานลูกหนี้!$K$2:$K$20000, 0)</f>
        <v>22900</v>
      </c>
      <c r="K893">
        <f>SUMIFS(รายงานลูกหนี้!$G$2:$G$20000, รายงานลูกหนี้!$A$2:$A$20000, $A893, รายงานลูกหนี้!$K$2:$K$20000, "&gt;=1", รายงานลูกหนี้!$K$2:$K$20000, "&lt;=30")</f>
        <v>0</v>
      </c>
      <c r="L893">
        <f>SUMIFS(รายงานลูกหนี้!$G$2:$G$20000, รายงานลูกหนี้!$A$2:$A$20000, $A893, รายงานลูกหนี้!$K$2:$K$20000, "&gt;=31", รายงานลูกหนี้!$K$2:$K$20000, "&lt;=60")</f>
        <v>0</v>
      </c>
      <c r="M893">
        <f>SUMIFS(รายงานลูกหนี้!$G$2:$G$20000, รายงานลูกหนี้!$A$2:$A$20000, $A893, รายงานลูกหนี้!$K$2:$K$20000, "&gt;=61", รายงานลูกหนี้!$K$2:$K$20000, "&lt;=90")</f>
        <v>0</v>
      </c>
      <c r="N893">
        <f>SUMIFS(รายงานลูกหนี้!$G$2:$G$20000, รายงานลูกหนี้!$A$2:$A$20000, $A893, รายงานลูกหนี้!$K$2:$K$20000, "&gt;90")</f>
        <v>0</v>
      </c>
      <c r="O893">
        <f t="shared" si="68"/>
        <v>22900</v>
      </c>
      <c r="P893" s="17">
        <f t="shared" si="69"/>
        <v>0</v>
      </c>
    </row>
    <row r="894" spans="1:16" x14ac:dyDescent="0.2">
      <c r="A894" t="str">
        <v>4a4a7d14349a7c6fdf35fa08d8b13bb30efc0e3214f886333bda92f08aaaec44</v>
      </c>
      <c r="B894">
        <f>COUNTIF(รายงานลูกหนี้!$A:$A,A894)</f>
        <v>13</v>
      </c>
      <c r="C894">
        <f>COUNTIFS(รายงานลูกหนี้!$A:$A,A894,รายงานลูกหนี้!$K:$K,"&gt;0")</f>
        <v>7</v>
      </c>
      <c r="D894">
        <f>SUMIF(รายงานลูกหนี้!$A:$A,A894,รายงานลูกหนี้!$K:$K)</f>
        <v>70</v>
      </c>
      <c r="E894">
        <f>_xlfn.MAXIFS(รายงานลูกหนี้!$K:$K,รายงานลูกหนี้!$A:$A,A894)</f>
        <v>21</v>
      </c>
      <c r="F894" s="17">
        <f t="shared" si="65"/>
        <v>0.53846153846153844</v>
      </c>
      <c r="G894" t="str">
        <f t="shared" si="66"/>
        <v>ค้างชำระ 1 - 30 วัน</v>
      </c>
      <c r="H894" t="str">
        <f t="shared" si="67"/>
        <v>ลูกหนี้ชั้นดี</v>
      </c>
      <c r="I894" s="17" cm="1">
        <f t="array" ref="I894">_xlfn.IFS(D894=0,0%, D894&lt;=30,25%, D894&lt;=60,50%, D894&lt;=90,75%, D894&gt;90,100%)</f>
        <v>0.75</v>
      </c>
      <c r="J894">
        <f>SUMIFS(รายงานลูกหนี้!$G$2:$G$20000, รายงานลูกหนี้!$A$2:$A$20000, $A894, รายงานลูกหนี้!$K$2:$K$20000, 0)</f>
        <v>32796</v>
      </c>
      <c r="K894">
        <f>SUMIFS(รายงานลูกหนี้!$G$2:$G$20000, รายงานลูกหนี้!$A$2:$A$20000, $A894, รายงานลูกหนี้!$K$2:$K$20000, "&gt;=1", รายงานลูกหนี้!$K$2:$K$20000, "&lt;=30")</f>
        <v>79876</v>
      </c>
      <c r="L894">
        <f>SUMIFS(รายงานลูกหนี้!$G$2:$G$20000, รายงานลูกหนี้!$A$2:$A$20000, $A894, รายงานลูกหนี้!$K$2:$K$20000, "&gt;=31", รายงานลูกหนี้!$K$2:$K$20000, "&lt;=60")</f>
        <v>0</v>
      </c>
      <c r="M894">
        <f>SUMIFS(รายงานลูกหนี้!$G$2:$G$20000, รายงานลูกหนี้!$A$2:$A$20000, $A894, รายงานลูกหนี้!$K$2:$K$20000, "&gt;=61", รายงานลูกหนี้!$K$2:$K$20000, "&lt;=90")</f>
        <v>0</v>
      </c>
      <c r="N894">
        <f>SUMIFS(รายงานลูกหนี้!$G$2:$G$20000, รายงานลูกหนี้!$A$2:$A$20000, $A894, รายงานลูกหนี้!$K$2:$K$20000, "&gt;90")</f>
        <v>0</v>
      </c>
      <c r="O894">
        <f t="shared" si="68"/>
        <v>112672</v>
      </c>
      <c r="P894" s="17">
        <f t="shared" si="69"/>
        <v>0.17723125532519171</v>
      </c>
    </row>
    <row r="895" spans="1:16" x14ac:dyDescent="0.2">
      <c r="A895" t="str">
        <v>9e9c781c58f11eda54a66dc93f15be12a632f07dcc788835c5cbf0894515be78</v>
      </c>
      <c r="B895">
        <f>COUNTIF(รายงานลูกหนี้!$A:$A,A895)</f>
        <v>11</v>
      </c>
      <c r="C895">
        <f>COUNTIFS(รายงานลูกหนี้!$A:$A,A895,รายงานลูกหนี้!$K:$K,"&gt;0")</f>
        <v>3</v>
      </c>
      <c r="D895">
        <f>SUMIF(รายงานลูกหนี้!$A:$A,A895,รายงานลูกหนี้!$K:$K)</f>
        <v>35</v>
      </c>
      <c r="E895">
        <f>_xlfn.MAXIFS(รายงานลูกหนี้!$K:$K,รายงานลูกหนี้!$A:$A,A895)</f>
        <v>19</v>
      </c>
      <c r="F895" s="17">
        <f t="shared" si="65"/>
        <v>0.27272727272727271</v>
      </c>
      <c r="G895" t="str">
        <f t="shared" si="66"/>
        <v>ค้างชำระ 1 - 30 วัน</v>
      </c>
      <c r="H895" t="str">
        <f t="shared" si="67"/>
        <v>ลูกหนี้ชั้นดี</v>
      </c>
      <c r="I895" s="17" cm="1">
        <f t="array" ref="I895">_xlfn.IFS(D895=0,0%, D895&lt;=30,25%, D895&lt;=60,50%, D895&lt;=90,75%, D895&gt;90,100%)</f>
        <v>0.5</v>
      </c>
      <c r="J895">
        <f>SUMIFS(รายงานลูกหนี้!$G$2:$G$20000, รายงานลูกหนี้!$A$2:$A$20000, $A895, รายงานลูกหนี้!$K$2:$K$20000, 0)</f>
        <v>42741</v>
      </c>
      <c r="K895">
        <f>SUMIFS(รายงานลูกหนี้!$G$2:$G$20000, รายงานลูกหนี้!$A$2:$A$20000, $A895, รายงานลูกหนี้!$K$2:$K$20000, "&gt;=1", รายงานลูกหนี้!$K$2:$K$20000, "&lt;=30")</f>
        <v>12461</v>
      </c>
      <c r="L895">
        <f>SUMIFS(รายงานลูกหนี้!$G$2:$G$20000, รายงานลูกหนี้!$A$2:$A$20000, $A895, รายงานลูกหนี้!$K$2:$K$20000, "&gt;=31", รายงานลูกหนี้!$K$2:$K$20000, "&lt;=60")</f>
        <v>0</v>
      </c>
      <c r="M895">
        <f>SUMIFS(รายงานลูกหนี้!$G$2:$G$20000, รายงานลูกหนี้!$A$2:$A$20000, $A895, รายงานลูกหนี้!$K$2:$K$20000, "&gt;=61", รายงานลูกหนี้!$K$2:$K$20000, "&lt;=90")</f>
        <v>0</v>
      </c>
      <c r="N895">
        <f>SUMIFS(รายงานลูกหนี้!$G$2:$G$20000, รายงานลูกหนี้!$A$2:$A$20000, $A895, รายงานลูกหนี้!$K$2:$K$20000, "&gt;90")</f>
        <v>0</v>
      </c>
      <c r="O895">
        <f t="shared" si="68"/>
        <v>55202</v>
      </c>
      <c r="P895" s="17">
        <f t="shared" si="69"/>
        <v>5.6433643708561285E-2</v>
      </c>
    </row>
    <row r="896" spans="1:16" x14ac:dyDescent="0.2">
      <c r="A896" t="str">
        <v>0cd9b9018639bf07bc0021d8f13a8607c31a4d362f06902245c7e228b374dea0</v>
      </c>
      <c r="B896">
        <f>COUNTIF(รายงานลูกหนี้!$A:$A,A896)</f>
        <v>2</v>
      </c>
      <c r="C896">
        <f>COUNTIFS(รายงานลูกหนี้!$A:$A,A896,รายงานลูกหนี้!$K:$K,"&gt;0")</f>
        <v>1</v>
      </c>
      <c r="D896">
        <f>SUMIF(รายงานลูกหนี้!$A:$A,A896,รายงานลูกหนี้!$K:$K)</f>
        <v>1</v>
      </c>
      <c r="E896">
        <f>_xlfn.MAXIFS(รายงานลูกหนี้!$K:$K,รายงานลูกหนี้!$A:$A,A896)</f>
        <v>1</v>
      </c>
      <c r="F896" s="17">
        <f t="shared" si="65"/>
        <v>0.5</v>
      </c>
      <c r="G896" t="str">
        <f t="shared" si="66"/>
        <v>ค้างชำระ 1 - 30 วัน</v>
      </c>
      <c r="H896" t="str">
        <f t="shared" si="67"/>
        <v>ลูกหนี้ชั้นดี</v>
      </c>
      <c r="I896" s="17" cm="1">
        <f t="array" ref="I896">_xlfn.IFS(D896=0,0%, D896&lt;=30,25%, D896&lt;=60,50%, D896&lt;=90,75%, D896&gt;90,100%)</f>
        <v>0.25</v>
      </c>
      <c r="J896">
        <f>SUMIFS(รายงานลูกหนี้!$G$2:$G$20000, รายงานลูกหนี้!$A$2:$A$20000, $A896, รายงานลูกหนี้!$K$2:$K$20000, 0)</f>
        <v>3734</v>
      </c>
      <c r="K896">
        <f>SUMIFS(รายงานลูกหนี้!$G$2:$G$20000, รายงานลูกหนี้!$A$2:$A$20000, $A896, รายงานลูกหนี้!$K$2:$K$20000, "&gt;=1", รายงานลูกหนี้!$K$2:$K$20000, "&lt;=30")</f>
        <v>7070</v>
      </c>
      <c r="L896">
        <f>SUMIFS(รายงานลูกหนี้!$G$2:$G$20000, รายงานลูกหนี้!$A$2:$A$20000, $A896, รายงานลูกหนี้!$K$2:$K$20000, "&gt;=31", รายงานลูกหนี้!$K$2:$K$20000, "&lt;=60")</f>
        <v>0</v>
      </c>
      <c r="M896">
        <f>SUMIFS(รายงานลูกหนี้!$G$2:$G$20000, รายงานลูกหนี้!$A$2:$A$20000, $A896, รายงานลูกหนี้!$K$2:$K$20000, "&gt;=61", รายงานลูกหนี้!$K$2:$K$20000, "&lt;=90")</f>
        <v>0</v>
      </c>
      <c r="N896">
        <f>SUMIFS(รายงานลูกหนี้!$G$2:$G$20000, รายงานลูกหนี้!$A$2:$A$20000, $A896, รายงานลูกหนี้!$K$2:$K$20000, "&gt;90")</f>
        <v>0</v>
      </c>
      <c r="O896">
        <f t="shared" si="68"/>
        <v>10804</v>
      </c>
      <c r="P896" s="17">
        <f t="shared" si="69"/>
        <v>0.16359681599407627</v>
      </c>
    </row>
    <row r="897" spans="1:16" x14ac:dyDescent="0.2">
      <c r="A897" t="str">
        <v>9bcd1b97378ddb86d886b32f4dfe4d90bcf78118fd990e774526f40983706d87</v>
      </c>
      <c r="B897">
        <f>COUNTIF(รายงานลูกหนี้!$A:$A,A897)</f>
        <v>46</v>
      </c>
      <c r="C897">
        <f>COUNTIFS(รายงานลูกหนี้!$A:$A,A897,รายงานลูกหนี้!$K:$K,"&gt;0")</f>
        <v>14</v>
      </c>
      <c r="D897">
        <f>SUMIF(รายงานลูกหนี้!$A:$A,A897,รายงานลูกหนี้!$K:$K)</f>
        <v>36</v>
      </c>
      <c r="E897">
        <f>_xlfn.MAXIFS(รายงานลูกหนี้!$K:$K,รายงานลูกหนี้!$A:$A,A897)</f>
        <v>5</v>
      </c>
      <c r="F897" s="17">
        <f t="shared" si="65"/>
        <v>0.30434782608695654</v>
      </c>
      <c r="G897" t="str">
        <f t="shared" si="66"/>
        <v>ค้างชำระ 1 - 30 วัน</v>
      </c>
      <c r="H897" t="str">
        <f t="shared" si="67"/>
        <v>ลูกหนี้ชั้นดี</v>
      </c>
      <c r="I897" s="17" cm="1">
        <f t="array" ref="I897">_xlfn.IFS(D897=0,0%, D897&lt;=30,25%, D897&lt;=60,50%, D897&lt;=90,75%, D897&gt;90,100%)</f>
        <v>0.5</v>
      </c>
      <c r="J897">
        <f>SUMIFS(รายงานลูกหนี้!$G$2:$G$20000, รายงานลูกหนี้!$A$2:$A$20000, $A897, รายงานลูกหนี้!$K$2:$K$20000, 0)</f>
        <v>91996</v>
      </c>
      <c r="K897">
        <f>SUMIFS(รายงานลูกหนี้!$G$2:$G$20000, รายงานลูกหนี้!$A$2:$A$20000, $A897, รายงานลูกหนี้!$K$2:$K$20000, "&gt;=1", รายงานลูกหนี้!$K$2:$K$20000, "&lt;=30")</f>
        <v>93819</v>
      </c>
      <c r="L897">
        <f>SUMIFS(รายงานลูกหนี้!$G$2:$G$20000, รายงานลูกหนี้!$A$2:$A$20000, $A897, รายงานลูกหนี้!$K$2:$K$20000, "&gt;=31", รายงานลูกหนี้!$K$2:$K$20000, "&lt;=60")</f>
        <v>0</v>
      </c>
      <c r="M897">
        <f>SUMIFS(รายงานลูกหนี้!$G$2:$G$20000, รายงานลูกหนี้!$A$2:$A$20000, $A897, รายงานลูกหนี้!$K$2:$K$20000, "&gt;=61", รายงานลูกหนี้!$K$2:$K$20000, "&lt;=90")</f>
        <v>0</v>
      </c>
      <c r="N897">
        <f>SUMIFS(รายงานลูกหนี้!$G$2:$G$20000, รายงานลูกหนี้!$A$2:$A$20000, $A897, รายงานลูกหนี้!$K$2:$K$20000, "&gt;90")</f>
        <v>0</v>
      </c>
      <c r="O897">
        <f t="shared" si="68"/>
        <v>185815</v>
      </c>
      <c r="P897" s="17">
        <f t="shared" si="69"/>
        <v>0.12622635416946965</v>
      </c>
    </row>
    <row r="898" spans="1:16" x14ac:dyDescent="0.2">
      <c r="A898" t="str">
        <v>e748b85e0d2f0db14375e2a15c994fb308e2c0212a02ff204cebb1c2dc830c80</v>
      </c>
      <c r="B898">
        <f>COUNTIF(รายงานลูกหนี้!$A:$A,A898)</f>
        <v>3</v>
      </c>
      <c r="C898">
        <f>COUNTIFS(รายงานลูกหนี้!$A:$A,A898,รายงานลูกหนี้!$K:$K,"&gt;0")</f>
        <v>0</v>
      </c>
      <c r="D898">
        <f>SUMIF(รายงานลูกหนี้!$A:$A,A898,รายงานลูกหนี้!$K:$K)</f>
        <v>0</v>
      </c>
      <c r="E898">
        <f>_xlfn.MAXIFS(รายงานลูกหนี้!$K:$K,รายงานลูกหนี้!$A:$A,A898)</f>
        <v>0</v>
      </c>
      <c r="F898" s="17">
        <f t="shared" si="65"/>
        <v>0</v>
      </c>
      <c r="G898" t="str">
        <f t="shared" si="66"/>
        <v>ชำระตรงเวลา</v>
      </c>
      <c r="H898" t="str">
        <f t="shared" si="67"/>
        <v>ลูกหนี้ชั้นดี</v>
      </c>
      <c r="I898" s="17" cm="1">
        <f t="array" ref="I898">_xlfn.IFS(D898=0,0%, D898&lt;=30,25%, D898&lt;=60,50%, D898&lt;=90,75%, D898&gt;90,100%)</f>
        <v>0</v>
      </c>
      <c r="J898">
        <f>SUMIFS(รายงานลูกหนี้!$G$2:$G$20000, รายงานลูกหนี้!$A$2:$A$20000, $A898, รายงานลูกหนี้!$K$2:$K$20000, 0)</f>
        <v>1382</v>
      </c>
      <c r="K898">
        <f>SUMIFS(รายงานลูกหนี้!$G$2:$G$20000, รายงานลูกหนี้!$A$2:$A$20000, $A898, รายงานลูกหนี้!$K$2:$K$20000, "&gt;=1", รายงานลูกหนี้!$K$2:$K$20000, "&lt;=30")</f>
        <v>0</v>
      </c>
      <c r="L898">
        <f>SUMIFS(รายงานลูกหนี้!$G$2:$G$20000, รายงานลูกหนี้!$A$2:$A$20000, $A898, รายงานลูกหนี้!$K$2:$K$20000, "&gt;=31", รายงานลูกหนี้!$K$2:$K$20000, "&lt;=60")</f>
        <v>0</v>
      </c>
      <c r="M898">
        <f>SUMIFS(รายงานลูกหนี้!$G$2:$G$20000, รายงานลูกหนี้!$A$2:$A$20000, $A898, รายงานลูกหนี้!$K$2:$K$20000, "&gt;=61", รายงานลูกหนี้!$K$2:$K$20000, "&lt;=90")</f>
        <v>0</v>
      </c>
      <c r="N898">
        <f>SUMIFS(รายงานลูกหนี้!$G$2:$G$20000, รายงานลูกหนี้!$A$2:$A$20000, $A898, รายงานลูกหนี้!$K$2:$K$20000, "&gt;90")</f>
        <v>0</v>
      </c>
      <c r="O898">
        <f t="shared" si="68"/>
        <v>1382</v>
      </c>
      <c r="P898" s="17">
        <f t="shared" si="69"/>
        <v>0</v>
      </c>
    </row>
    <row r="899" spans="1:16" x14ac:dyDescent="0.2">
      <c r="A899" t="str">
        <v>37c07dd3cdbb0fc6abd4a2ddf4db3c23d0ab892ef572eec4afaa45b14a1bdc56</v>
      </c>
      <c r="B899">
        <f>COUNTIF(รายงานลูกหนี้!$A:$A,A899)</f>
        <v>3</v>
      </c>
      <c r="C899">
        <f>COUNTIFS(รายงานลูกหนี้!$A:$A,A899,รายงานลูกหนี้!$K:$K,"&gt;0")</f>
        <v>0</v>
      </c>
      <c r="D899">
        <f>SUMIF(รายงานลูกหนี้!$A:$A,A899,รายงานลูกหนี้!$K:$K)</f>
        <v>0</v>
      </c>
      <c r="E899">
        <f>_xlfn.MAXIFS(รายงานลูกหนี้!$K:$K,รายงานลูกหนี้!$A:$A,A899)</f>
        <v>0</v>
      </c>
      <c r="F899" s="17">
        <f t="shared" ref="F899:F962" si="70">C899/B899</f>
        <v>0</v>
      </c>
      <c r="G899" t="str">
        <f t="shared" ref="G899:G962" si="71">IF(E899&lt;=0, "ชำระตรงเวลา", IF(E899&lt;=30, "ค้างชำระ 1 - 30 วัน", IF(E899&lt;=60, "ค้างชำระ 31 - 60 วัน", IF(E899&lt;=90, "ค้างชำระ 61 - 90 วัน", "ค้างชำระเกิน 90 วัน"))))</f>
        <v>ชำระตรงเวลา</v>
      </c>
      <c r="H899" t="str">
        <f t="shared" ref="H899:H962" si="72">IF(E899&lt;=30, "ลูกหนี้ชั้นดี", IF(E899&lt;=90, "ลูกหนี้เฝ้าติดตาม", "ลูกหนี้ด้อยคุณภาพ (NPL)"))</f>
        <v>ลูกหนี้ชั้นดี</v>
      </c>
      <c r="I899" s="17" cm="1">
        <f t="array" ref="I899">_xlfn.IFS(D899=0,0%, D899&lt;=30,25%, D899&lt;=60,50%, D899&lt;=90,75%, D899&gt;90,100%)</f>
        <v>0</v>
      </c>
      <c r="J899">
        <f>SUMIFS(รายงานลูกหนี้!$G$2:$G$20000, รายงานลูกหนี้!$A$2:$A$20000, $A899, รายงานลูกหนี้!$K$2:$K$20000, 0)</f>
        <v>3900</v>
      </c>
      <c r="K899">
        <f>SUMIFS(รายงานลูกหนี้!$G$2:$G$20000, รายงานลูกหนี้!$A$2:$A$20000, $A899, รายงานลูกหนี้!$K$2:$K$20000, "&gt;=1", รายงานลูกหนี้!$K$2:$K$20000, "&lt;=30")</f>
        <v>0</v>
      </c>
      <c r="L899">
        <f>SUMIFS(รายงานลูกหนี้!$G$2:$G$20000, รายงานลูกหนี้!$A$2:$A$20000, $A899, รายงานลูกหนี้!$K$2:$K$20000, "&gt;=31", รายงานลูกหนี้!$K$2:$K$20000, "&lt;=60")</f>
        <v>0</v>
      </c>
      <c r="M899">
        <f>SUMIFS(รายงานลูกหนี้!$G$2:$G$20000, รายงานลูกหนี้!$A$2:$A$20000, $A899, รายงานลูกหนี้!$K$2:$K$20000, "&gt;=61", รายงานลูกหนี้!$K$2:$K$20000, "&lt;=90")</f>
        <v>0</v>
      </c>
      <c r="N899">
        <f>SUMIFS(รายงานลูกหนี้!$G$2:$G$20000, รายงานลูกหนี้!$A$2:$A$20000, $A899, รายงานลูกหนี้!$K$2:$K$20000, "&gt;90")</f>
        <v>0</v>
      </c>
      <c r="O899">
        <f t="shared" ref="O899:O962" si="73">SUM(J899:N899)</f>
        <v>3900</v>
      </c>
      <c r="P899" s="17">
        <f t="shared" ref="P899:P962" si="74">IF(O899=0, 0%, (J899*0%+K899*25%+L899*50%+M899*75%+N899*100%)/O899)</f>
        <v>0</v>
      </c>
    </row>
    <row r="900" spans="1:16" x14ac:dyDescent="0.2">
      <c r="A900" t="str">
        <v>b67a30cc0c26125108da2bcc23d8295bba8b720da95e7c463797ce628d06be82</v>
      </c>
      <c r="B900">
        <f>COUNTIF(รายงานลูกหนี้!$A:$A,A900)</f>
        <v>5</v>
      </c>
      <c r="C900">
        <f>COUNTIFS(รายงานลูกหนี้!$A:$A,A900,รายงานลูกหนี้!$K:$K,"&gt;0")</f>
        <v>0</v>
      </c>
      <c r="D900">
        <f>SUMIF(รายงานลูกหนี้!$A:$A,A900,รายงานลูกหนี้!$K:$K)</f>
        <v>0</v>
      </c>
      <c r="E900">
        <f>_xlfn.MAXIFS(รายงานลูกหนี้!$K:$K,รายงานลูกหนี้!$A:$A,A900)</f>
        <v>0</v>
      </c>
      <c r="F900" s="17">
        <f t="shared" si="70"/>
        <v>0</v>
      </c>
      <c r="G900" t="str">
        <f t="shared" si="71"/>
        <v>ชำระตรงเวลา</v>
      </c>
      <c r="H900" t="str">
        <f t="shared" si="72"/>
        <v>ลูกหนี้ชั้นดี</v>
      </c>
      <c r="I900" s="17" cm="1">
        <f t="array" ref="I900">_xlfn.IFS(D900=0,0%, D900&lt;=30,25%, D900&lt;=60,50%, D900&lt;=90,75%, D900&gt;90,100%)</f>
        <v>0</v>
      </c>
      <c r="J900">
        <f>SUMIFS(รายงานลูกหนี้!$G$2:$G$20000, รายงานลูกหนี้!$A$2:$A$20000, $A900, รายงานลูกหนี้!$K$2:$K$20000, 0)</f>
        <v>255931</v>
      </c>
      <c r="K900">
        <f>SUMIFS(รายงานลูกหนี้!$G$2:$G$20000, รายงานลูกหนี้!$A$2:$A$20000, $A900, รายงานลูกหนี้!$K$2:$K$20000, "&gt;=1", รายงานลูกหนี้!$K$2:$K$20000, "&lt;=30")</f>
        <v>0</v>
      </c>
      <c r="L900">
        <f>SUMIFS(รายงานลูกหนี้!$G$2:$G$20000, รายงานลูกหนี้!$A$2:$A$20000, $A900, รายงานลูกหนี้!$K$2:$K$20000, "&gt;=31", รายงานลูกหนี้!$K$2:$K$20000, "&lt;=60")</f>
        <v>0</v>
      </c>
      <c r="M900">
        <f>SUMIFS(รายงานลูกหนี้!$G$2:$G$20000, รายงานลูกหนี้!$A$2:$A$20000, $A900, รายงานลูกหนี้!$K$2:$K$20000, "&gt;=61", รายงานลูกหนี้!$K$2:$K$20000, "&lt;=90")</f>
        <v>0</v>
      </c>
      <c r="N900">
        <f>SUMIFS(รายงานลูกหนี้!$G$2:$G$20000, รายงานลูกหนี้!$A$2:$A$20000, $A900, รายงานลูกหนี้!$K$2:$K$20000, "&gt;90")</f>
        <v>0</v>
      </c>
      <c r="O900">
        <f t="shared" si="73"/>
        <v>255931</v>
      </c>
      <c r="P900" s="17">
        <f t="shared" si="74"/>
        <v>0</v>
      </c>
    </row>
    <row r="901" spans="1:16" x14ac:dyDescent="0.2">
      <c r="A901" t="str">
        <v>544caf083673a380c932fd5a9485677da082a7f204f4fbbaec3d6277c12f0488</v>
      </c>
      <c r="B901">
        <f>COUNTIF(รายงานลูกหนี้!$A:$A,A901)</f>
        <v>2</v>
      </c>
      <c r="C901">
        <f>COUNTIFS(รายงานลูกหนี้!$A:$A,A901,รายงานลูกหนี้!$K:$K,"&gt;0")</f>
        <v>2</v>
      </c>
      <c r="D901">
        <f>SUMIF(รายงานลูกหนี้!$A:$A,A901,รายงานลูกหนี้!$K:$K)</f>
        <v>8</v>
      </c>
      <c r="E901">
        <f>_xlfn.MAXIFS(รายงานลูกหนี้!$K:$K,รายงานลูกหนี้!$A:$A,A901)</f>
        <v>7</v>
      </c>
      <c r="F901" s="17">
        <f t="shared" si="70"/>
        <v>1</v>
      </c>
      <c r="G901" t="str">
        <f t="shared" si="71"/>
        <v>ค้างชำระ 1 - 30 วัน</v>
      </c>
      <c r="H901" t="str">
        <f t="shared" si="72"/>
        <v>ลูกหนี้ชั้นดี</v>
      </c>
      <c r="I901" s="17" cm="1">
        <f t="array" ref="I901">_xlfn.IFS(D901=0,0%, D901&lt;=30,25%, D901&lt;=60,50%, D901&lt;=90,75%, D901&gt;90,100%)</f>
        <v>0.25</v>
      </c>
      <c r="J901">
        <f>SUMIFS(รายงานลูกหนี้!$G$2:$G$20000, รายงานลูกหนี้!$A$2:$A$20000, $A901, รายงานลูกหนี้!$K$2:$K$20000, 0)</f>
        <v>0</v>
      </c>
      <c r="K901">
        <f>SUMIFS(รายงานลูกหนี้!$G$2:$G$20000, รายงานลูกหนี้!$A$2:$A$20000, $A901, รายงานลูกหนี้!$K$2:$K$20000, "&gt;=1", รายงานลูกหนี้!$K$2:$K$20000, "&lt;=30")</f>
        <v>3937</v>
      </c>
      <c r="L901">
        <f>SUMIFS(รายงานลูกหนี้!$G$2:$G$20000, รายงานลูกหนี้!$A$2:$A$20000, $A901, รายงานลูกหนี้!$K$2:$K$20000, "&gt;=31", รายงานลูกหนี้!$K$2:$K$20000, "&lt;=60")</f>
        <v>0</v>
      </c>
      <c r="M901">
        <f>SUMIFS(รายงานลูกหนี้!$G$2:$G$20000, รายงานลูกหนี้!$A$2:$A$20000, $A901, รายงานลูกหนี้!$K$2:$K$20000, "&gt;=61", รายงานลูกหนี้!$K$2:$K$20000, "&lt;=90")</f>
        <v>0</v>
      </c>
      <c r="N901">
        <f>SUMIFS(รายงานลูกหนี้!$G$2:$G$20000, รายงานลูกหนี้!$A$2:$A$20000, $A901, รายงานลูกหนี้!$K$2:$K$20000, "&gt;90")</f>
        <v>0</v>
      </c>
      <c r="O901">
        <f t="shared" si="73"/>
        <v>3937</v>
      </c>
      <c r="P901" s="17">
        <f t="shared" si="74"/>
        <v>0.25</v>
      </c>
    </row>
    <row r="902" spans="1:16" x14ac:dyDescent="0.2">
      <c r="A902" t="str">
        <v>efd8a3e0a8138345c6c6fd46ab2b12c215b16510a415aa5d8d290785f4248b51</v>
      </c>
      <c r="B902">
        <f>COUNTIF(รายงานลูกหนี้!$A:$A,A902)</f>
        <v>4</v>
      </c>
      <c r="C902">
        <f>COUNTIFS(รายงานลูกหนี้!$A:$A,A902,รายงานลูกหนี้!$K:$K,"&gt;0")</f>
        <v>2</v>
      </c>
      <c r="D902">
        <f>SUMIF(รายงานลูกหนี้!$A:$A,A902,รายงานลูกหนี้!$K:$K)</f>
        <v>4</v>
      </c>
      <c r="E902">
        <f>_xlfn.MAXIFS(รายงานลูกหนี้!$K:$K,รายงานลูกหนี้!$A:$A,A902)</f>
        <v>2</v>
      </c>
      <c r="F902" s="17">
        <f t="shared" si="70"/>
        <v>0.5</v>
      </c>
      <c r="G902" t="str">
        <f t="shared" si="71"/>
        <v>ค้างชำระ 1 - 30 วัน</v>
      </c>
      <c r="H902" t="str">
        <f t="shared" si="72"/>
        <v>ลูกหนี้ชั้นดี</v>
      </c>
      <c r="I902" s="17" cm="1">
        <f t="array" ref="I902">_xlfn.IFS(D902=0,0%, D902&lt;=30,25%, D902&lt;=60,50%, D902&lt;=90,75%, D902&gt;90,100%)</f>
        <v>0.25</v>
      </c>
      <c r="J902">
        <f>SUMIFS(รายงานลูกหนี้!$G$2:$G$20000, รายงานลูกหนี้!$A$2:$A$20000, $A902, รายงานลูกหนี้!$K$2:$K$20000, 0)</f>
        <v>660</v>
      </c>
      <c r="K902">
        <f>SUMIFS(รายงานลูกหนี้!$G$2:$G$20000, รายงานลูกหนี้!$A$2:$A$20000, $A902, รายงานลูกหนี้!$K$2:$K$20000, "&gt;=1", รายงานลูกหนี้!$K$2:$K$20000, "&lt;=30")</f>
        <v>13121</v>
      </c>
      <c r="L902">
        <f>SUMIFS(รายงานลูกหนี้!$G$2:$G$20000, รายงานลูกหนี้!$A$2:$A$20000, $A902, รายงานลูกหนี้!$K$2:$K$20000, "&gt;=31", รายงานลูกหนี้!$K$2:$K$20000, "&lt;=60")</f>
        <v>0</v>
      </c>
      <c r="M902">
        <f>SUMIFS(รายงานลูกหนี้!$G$2:$G$20000, รายงานลูกหนี้!$A$2:$A$20000, $A902, รายงานลูกหนี้!$K$2:$K$20000, "&gt;=61", รายงานลูกหนี้!$K$2:$K$20000, "&lt;=90")</f>
        <v>0</v>
      </c>
      <c r="N902">
        <f>SUMIFS(รายงานลูกหนี้!$G$2:$G$20000, รายงานลูกหนี้!$A$2:$A$20000, $A902, รายงานลูกหนี้!$K$2:$K$20000, "&gt;90")</f>
        <v>0</v>
      </c>
      <c r="O902">
        <f t="shared" si="73"/>
        <v>13781</v>
      </c>
      <c r="P902" s="17">
        <f t="shared" si="74"/>
        <v>0.23802699368696031</v>
      </c>
    </row>
    <row r="903" spans="1:16" x14ac:dyDescent="0.2">
      <c r="A903" t="str">
        <v>31ed80fcff0c815c33cb7759e3297439da3aad9ec424d874232331c12a65095f</v>
      </c>
      <c r="B903">
        <f>COUNTIF(รายงานลูกหนี้!$A:$A,A903)</f>
        <v>22</v>
      </c>
      <c r="C903">
        <f>COUNTIFS(รายงานลูกหนี้!$A:$A,A903,รายงานลูกหนี้!$K:$K,"&gt;0")</f>
        <v>3</v>
      </c>
      <c r="D903">
        <f>SUMIF(รายงานลูกหนี้!$A:$A,A903,รายงานลูกหนี้!$K:$K)</f>
        <v>16</v>
      </c>
      <c r="E903">
        <f>_xlfn.MAXIFS(รายงานลูกหนี้!$K:$K,รายงานลูกหนี้!$A:$A,A903)</f>
        <v>6</v>
      </c>
      <c r="F903" s="17">
        <f t="shared" si="70"/>
        <v>0.13636363636363635</v>
      </c>
      <c r="G903" t="str">
        <f t="shared" si="71"/>
        <v>ค้างชำระ 1 - 30 วัน</v>
      </c>
      <c r="H903" t="str">
        <f t="shared" si="72"/>
        <v>ลูกหนี้ชั้นดี</v>
      </c>
      <c r="I903" s="17" cm="1">
        <f t="array" ref="I903">_xlfn.IFS(D903=0,0%, D903&lt;=30,25%, D903&lt;=60,50%, D903&lt;=90,75%, D903&gt;90,100%)</f>
        <v>0.25</v>
      </c>
      <c r="J903">
        <f>SUMIFS(รายงานลูกหนี้!$G$2:$G$20000, รายงานลูกหนี้!$A$2:$A$20000, $A903, รายงานลูกหนี้!$K$2:$K$20000, 0)</f>
        <v>29076</v>
      </c>
      <c r="K903">
        <f>SUMIFS(รายงานลูกหนี้!$G$2:$G$20000, รายงานลูกหนี้!$A$2:$A$20000, $A903, รายงานลูกหนี้!$K$2:$K$20000, "&gt;=1", รายงานลูกหนี้!$K$2:$K$20000, "&lt;=30")</f>
        <v>5386</v>
      </c>
      <c r="L903">
        <f>SUMIFS(รายงานลูกหนี้!$G$2:$G$20000, รายงานลูกหนี้!$A$2:$A$20000, $A903, รายงานลูกหนี้!$K$2:$K$20000, "&gt;=31", รายงานลูกหนี้!$K$2:$K$20000, "&lt;=60")</f>
        <v>0</v>
      </c>
      <c r="M903">
        <f>SUMIFS(รายงานลูกหนี้!$G$2:$G$20000, รายงานลูกหนี้!$A$2:$A$20000, $A903, รายงานลูกหนี้!$K$2:$K$20000, "&gt;=61", รายงานลูกหนี้!$K$2:$K$20000, "&lt;=90")</f>
        <v>0</v>
      </c>
      <c r="N903">
        <f>SUMIFS(รายงานลูกหนี้!$G$2:$G$20000, รายงานลูกหนี้!$A$2:$A$20000, $A903, รายงานลูกหนี้!$K$2:$K$20000, "&gt;90")</f>
        <v>0</v>
      </c>
      <c r="O903">
        <f t="shared" si="73"/>
        <v>34462</v>
      </c>
      <c r="P903" s="17">
        <f t="shared" si="74"/>
        <v>3.9072021356856827E-2</v>
      </c>
    </row>
    <row r="904" spans="1:16" x14ac:dyDescent="0.2">
      <c r="A904" t="str">
        <v>fef87b7c5a2c71528b87157ab4103e0fce4b9bb35afd7e2723b1987f4adddcfc</v>
      </c>
      <c r="B904">
        <f>COUNTIF(รายงานลูกหนี้!$A:$A,A904)</f>
        <v>2</v>
      </c>
      <c r="C904">
        <f>COUNTIFS(รายงานลูกหนี้!$A:$A,A904,รายงานลูกหนี้!$K:$K,"&gt;0")</f>
        <v>0</v>
      </c>
      <c r="D904">
        <f>SUMIF(รายงานลูกหนี้!$A:$A,A904,รายงานลูกหนี้!$K:$K)</f>
        <v>0</v>
      </c>
      <c r="E904">
        <f>_xlfn.MAXIFS(รายงานลูกหนี้!$K:$K,รายงานลูกหนี้!$A:$A,A904)</f>
        <v>0</v>
      </c>
      <c r="F904" s="17">
        <f t="shared" si="70"/>
        <v>0</v>
      </c>
      <c r="G904" t="str">
        <f t="shared" si="71"/>
        <v>ชำระตรงเวลา</v>
      </c>
      <c r="H904" t="str">
        <f t="shared" si="72"/>
        <v>ลูกหนี้ชั้นดี</v>
      </c>
      <c r="I904" s="17" cm="1">
        <f t="array" ref="I904">_xlfn.IFS(D904=0,0%, D904&lt;=30,25%, D904&lt;=60,50%, D904&lt;=90,75%, D904&gt;90,100%)</f>
        <v>0</v>
      </c>
      <c r="J904">
        <f>SUMIFS(รายงานลูกหนี้!$G$2:$G$20000, รายงานลูกหนี้!$A$2:$A$20000, $A904, รายงานลูกหนี้!$K$2:$K$20000, 0)</f>
        <v>4213</v>
      </c>
      <c r="K904">
        <f>SUMIFS(รายงานลูกหนี้!$G$2:$G$20000, รายงานลูกหนี้!$A$2:$A$20000, $A904, รายงานลูกหนี้!$K$2:$K$20000, "&gt;=1", รายงานลูกหนี้!$K$2:$K$20000, "&lt;=30")</f>
        <v>0</v>
      </c>
      <c r="L904">
        <f>SUMIFS(รายงานลูกหนี้!$G$2:$G$20000, รายงานลูกหนี้!$A$2:$A$20000, $A904, รายงานลูกหนี้!$K$2:$K$20000, "&gt;=31", รายงานลูกหนี้!$K$2:$K$20000, "&lt;=60")</f>
        <v>0</v>
      </c>
      <c r="M904">
        <f>SUMIFS(รายงานลูกหนี้!$G$2:$G$20000, รายงานลูกหนี้!$A$2:$A$20000, $A904, รายงานลูกหนี้!$K$2:$K$20000, "&gt;=61", รายงานลูกหนี้!$K$2:$K$20000, "&lt;=90")</f>
        <v>0</v>
      </c>
      <c r="N904">
        <f>SUMIFS(รายงานลูกหนี้!$G$2:$G$20000, รายงานลูกหนี้!$A$2:$A$20000, $A904, รายงานลูกหนี้!$K$2:$K$20000, "&gt;90")</f>
        <v>0</v>
      </c>
      <c r="O904">
        <f t="shared" si="73"/>
        <v>4213</v>
      </c>
      <c r="P904" s="17">
        <f t="shared" si="74"/>
        <v>0</v>
      </c>
    </row>
    <row r="905" spans="1:16" x14ac:dyDescent="0.2">
      <c r="A905" t="str">
        <v>ddf527c13822d9eee2b2b04a071b3bedfccaa6906c2b537f5b4410a40931117d</v>
      </c>
      <c r="B905">
        <f>COUNTIF(รายงานลูกหนี้!$A:$A,A905)</f>
        <v>2</v>
      </c>
      <c r="C905">
        <f>COUNTIFS(รายงานลูกหนี้!$A:$A,A905,รายงานลูกหนี้!$K:$K,"&gt;0")</f>
        <v>0</v>
      </c>
      <c r="D905">
        <f>SUMIF(รายงานลูกหนี้!$A:$A,A905,รายงานลูกหนี้!$K:$K)</f>
        <v>0</v>
      </c>
      <c r="E905">
        <f>_xlfn.MAXIFS(รายงานลูกหนี้!$K:$K,รายงานลูกหนี้!$A:$A,A905)</f>
        <v>0</v>
      </c>
      <c r="F905" s="17">
        <f t="shared" si="70"/>
        <v>0</v>
      </c>
      <c r="G905" t="str">
        <f t="shared" si="71"/>
        <v>ชำระตรงเวลา</v>
      </c>
      <c r="H905" t="str">
        <f t="shared" si="72"/>
        <v>ลูกหนี้ชั้นดี</v>
      </c>
      <c r="I905" s="17" cm="1">
        <f t="array" ref="I905">_xlfn.IFS(D905=0,0%, D905&lt;=30,25%, D905&lt;=60,50%, D905&lt;=90,75%, D905&gt;90,100%)</f>
        <v>0</v>
      </c>
      <c r="J905">
        <f>SUMIFS(รายงานลูกหนี้!$G$2:$G$20000, รายงานลูกหนี้!$A$2:$A$20000, $A905, รายงานลูกหนี้!$K$2:$K$20000, 0)</f>
        <v>34770</v>
      </c>
      <c r="K905">
        <f>SUMIFS(รายงานลูกหนี้!$G$2:$G$20000, รายงานลูกหนี้!$A$2:$A$20000, $A905, รายงานลูกหนี้!$K$2:$K$20000, "&gt;=1", รายงานลูกหนี้!$K$2:$K$20000, "&lt;=30")</f>
        <v>0</v>
      </c>
      <c r="L905">
        <f>SUMIFS(รายงานลูกหนี้!$G$2:$G$20000, รายงานลูกหนี้!$A$2:$A$20000, $A905, รายงานลูกหนี้!$K$2:$K$20000, "&gt;=31", รายงานลูกหนี้!$K$2:$K$20000, "&lt;=60")</f>
        <v>0</v>
      </c>
      <c r="M905">
        <f>SUMIFS(รายงานลูกหนี้!$G$2:$G$20000, รายงานลูกหนี้!$A$2:$A$20000, $A905, รายงานลูกหนี้!$K$2:$K$20000, "&gt;=61", รายงานลูกหนี้!$K$2:$K$20000, "&lt;=90")</f>
        <v>0</v>
      </c>
      <c r="N905">
        <f>SUMIFS(รายงานลูกหนี้!$G$2:$G$20000, รายงานลูกหนี้!$A$2:$A$20000, $A905, รายงานลูกหนี้!$K$2:$K$20000, "&gt;90")</f>
        <v>0</v>
      </c>
      <c r="O905">
        <f t="shared" si="73"/>
        <v>34770</v>
      </c>
      <c r="P905" s="17">
        <f t="shared" si="74"/>
        <v>0</v>
      </c>
    </row>
    <row r="906" spans="1:16" x14ac:dyDescent="0.2">
      <c r="A906" t="str">
        <v>6eaa0aefa012cd53c8594931bee9f0c8bda95b799e8d0193712177e75a9ebc47</v>
      </c>
      <c r="B906">
        <f>COUNTIF(รายงานลูกหนี้!$A:$A,A906)</f>
        <v>7</v>
      </c>
      <c r="C906">
        <f>COUNTIFS(รายงานลูกหนี้!$A:$A,A906,รายงานลูกหนี้!$K:$K,"&gt;0")</f>
        <v>4</v>
      </c>
      <c r="D906">
        <f>SUMIF(รายงานลูกหนี้!$A:$A,A906,รายงานลูกหนี้!$K:$K)</f>
        <v>76</v>
      </c>
      <c r="E906">
        <f>_xlfn.MAXIFS(รายงานลูกหนี้!$K:$K,รายงานลูกหนี้!$A:$A,A906)</f>
        <v>27</v>
      </c>
      <c r="F906" s="17">
        <f t="shared" si="70"/>
        <v>0.5714285714285714</v>
      </c>
      <c r="G906" t="str">
        <f t="shared" si="71"/>
        <v>ค้างชำระ 1 - 30 วัน</v>
      </c>
      <c r="H906" t="str">
        <f t="shared" si="72"/>
        <v>ลูกหนี้ชั้นดี</v>
      </c>
      <c r="I906" s="17" cm="1">
        <f t="array" ref="I906">_xlfn.IFS(D906=0,0%, D906&lt;=30,25%, D906&lt;=60,50%, D906&lt;=90,75%, D906&gt;90,100%)</f>
        <v>0.75</v>
      </c>
      <c r="J906">
        <f>SUMIFS(รายงานลูกหนี้!$G$2:$G$20000, รายงานลูกหนี้!$A$2:$A$20000, $A906, รายงานลูกหนี้!$K$2:$K$20000, 0)</f>
        <v>114104</v>
      </c>
      <c r="K906">
        <f>SUMIFS(รายงานลูกหนี้!$G$2:$G$20000, รายงานลูกหนี้!$A$2:$A$20000, $A906, รายงานลูกหนี้!$K$2:$K$20000, "&gt;=1", รายงานลูกหนี้!$K$2:$K$20000, "&lt;=30")</f>
        <v>9565</v>
      </c>
      <c r="L906">
        <f>SUMIFS(รายงานลูกหนี้!$G$2:$G$20000, รายงานลูกหนี้!$A$2:$A$20000, $A906, รายงานลูกหนี้!$K$2:$K$20000, "&gt;=31", รายงานลูกหนี้!$K$2:$K$20000, "&lt;=60")</f>
        <v>0</v>
      </c>
      <c r="M906">
        <f>SUMIFS(รายงานลูกหนี้!$G$2:$G$20000, รายงานลูกหนี้!$A$2:$A$20000, $A906, รายงานลูกหนี้!$K$2:$K$20000, "&gt;=61", รายงานลูกหนี้!$K$2:$K$20000, "&lt;=90")</f>
        <v>0</v>
      </c>
      <c r="N906">
        <f>SUMIFS(รายงานลูกหนี้!$G$2:$G$20000, รายงานลูกหนี้!$A$2:$A$20000, $A906, รายงานลูกหนี้!$K$2:$K$20000, "&gt;90")</f>
        <v>0</v>
      </c>
      <c r="O906">
        <f t="shared" si="73"/>
        <v>123669</v>
      </c>
      <c r="P906" s="17">
        <f t="shared" si="74"/>
        <v>1.9335888541186553E-2</v>
      </c>
    </row>
    <row r="907" spans="1:16" x14ac:dyDescent="0.2">
      <c r="A907" t="str">
        <v>8f76042d1d53c30b9b405d786ca8015a2e4a01c3422686af526017ed384e7e50</v>
      </c>
      <c r="B907">
        <f>COUNTIF(รายงานลูกหนี้!$A:$A,A907)</f>
        <v>2</v>
      </c>
      <c r="C907">
        <f>COUNTIFS(รายงานลูกหนี้!$A:$A,A907,รายงานลูกหนี้!$K:$K,"&gt;0")</f>
        <v>0</v>
      </c>
      <c r="D907">
        <f>SUMIF(รายงานลูกหนี้!$A:$A,A907,รายงานลูกหนี้!$K:$K)</f>
        <v>0</v>
      </c>
      <c r="E907">
        <f>_xlfn.MAXIFS(รายงานลูกหนี้!$K:$K,รายงานลูกหนี้!$A:$A,A907)</f>
        <v>0</v>
      </c>
      <c r="F907" s="17">
        <f t="shared" si="70"/>
        <v>0</v>
      </c>
      <c r="G907" t="str">
        <f t="shared" si="71"/>
        <v>ชำระตรงเวลา</v>
      </c>
      <c r="H907" t="str">
        <f t="shared" si="72"/>
        <v>ลูกหนี้ชั้นดี</v>
      </c>
      <c r="I907" s="17" cm="1">
        <f t="array" ref="I907">_xlfn.IFS(D907=0,0%, D907&lt;=30,25%, D907&lt;=60,50%, D907&lt;=90,75%, D907&gt;90,100%)</f>
        <v>0</v>
      </c>
      <c r="J907">
        <f>SUMIFS(รายงานลูกหนี้!$G$2:$G$20000, รายงานลูกหนี้!$A$2:$A$20000, $A907, รายงานลูกหนี้!$K$2:$K$20000, 0)</f>
        <v>4180</v>
      </c>
      <c r="K907">
        <f>SUMIFS(รายงานลูกหนี้!$G$2:$G$20000, รายงานลูกหนี้!$A$2:$A$20000, $A907, รายงานลูกหนี้!$K$2:$K$20000, "&gt;=1", รายงานลูกหนี้!$K$2:$K$20000, "&lt;=30")</f>
        <v>0</v>
      </c>
      <c r="L907">
        <f>SUMIFS(รายงานลูกหนี้!$G$2:$G$20000, รายงานลูกหนี้!$A$2:$A$20000, $A907, รายงานลูกหนี้!$K$2:$K$20000, "&gt;=31", รายงานลูกหนี้!$K$2:$K$20000, "&lt;=60")</f>
        <v>0</v>
      </c>
      <c r="M907">
        <f>SUMIFS(รายงานลูกหนี้!$G$2:$G$20000, รายงานลูกหนี้!$A$2:$A$20000, $A907, รายงานลูกหนี้!$K$2:$K$20000, "&gt;=61", รายงานลูกหนี้!$K$2:$K$20000, "&lt;=90")</f>
        <v>0</v>
      </c>
      <c r="N907">
        <f>SUMIFS(รายงานลูกหนี้!$G$2:$G$20000, รายงานลูกหนี้!$A$2:$A$20000, $A907, รายงานลูกหนี้!$K$2:$K$20000, "&gt;90")</f>
        <v>0</v>
      </c>
      <c r="O907">
        <f t="shared" si="73"/>
        <v>4180</v>
      </c>
      <c r="P907" s="17">
        <f t="shared" si="74"/>
        <v>0</v>
      </c>
    </row>
    <row r="908" spans="1:16" x14ac:dyDescent="0.2">
      <c r="A908" t="str">
        <v>b83f3461bde0e73667129ff50e94219b076906d2be591065fbae2455bea7948a</v>
      </c>
      <c r="B908">
        <f>COUNTIF(รายงานลูกหนี้!$A:$A,A908)</f>
        <v>7</v>
      </c>
      <c r="C908">
        <f>COUNTIFS(รายงานลูกหนี้!$A:$A,A908,รายงานลูกหนี้!$K:$K,"&gt;0")</f>
        <v>4</v>
      </c>
      <c r="D908">
        <f>SUMIF(รายงานลูกหนี้!$A:$A,A908,รายงานลูกหนี้!$K:$K)</f>
        <v>16</v>
      </c>
      <c r="E908">
        <f>_xlfn.MAXIFS(รายงานลูกหนี้!$K:$K,รายงานลูกหนี้!$A:$A,A908)</f>
        <v>6</v>
      </c>
      <c r="F908" s="17">
        <f t="shared" si="70"/>
        <v>0.5714285714285714</v>
      </c>
      <c r="G908" t="str">
        <f t="shared" si="71"/>
        <v>ค้างชำระ 1 - 30 วัน</v>
      </c>
      <c r="H908" t="str">
        <f t="shared" si="72"/>
        <v>ลูกหนี้ชั้นดี</v>
      </c>
      <c r="I908" s="17" cm="1">
        <f t="array" ref="I908">_xlfn.IFS(D908=0,0%, D908&lt;=30,25%, D908&lt;=60,50%, D908&lt;=90,75%, D908&gt;90,100%)</f>
        <v>0.25</v>
      </c>
      <c r="J908">
        <f>SUMIFS(รายงานลูกหนี้!$G$2:$G$20000, รายงานลูกหนี้!$A$2:$A$20000, $A908, รายงานลูกหนี้!$K$2:$K$20000, 0)</f>
        <v>5220</v>
      </c>
      <c r="K908">
        <f>SUMIFS(รายงานลูกหนี้!$G$2:$G$20000, รายงานลูกหนี้!$A$2:$A$20000, $A908, รายงานลูกหนี้!$K$2:$K$20000, "&gt;=1", รายงานลูกหนี้!$K$2:$K$20000, "&lt;=30")</f>
        <v>19970</v>
      </c>
      <c r="L908">
        <f>SUMIFS(รายงานลูกหนี้!$G$2:$G$20000, รายงานลูกหนี้!$A$2:$A$20000, $A908, รายงานลูกหนี้!$K$2:$K$20000, "&gt;=31", รายงานลูกหนี้!$K$2:$K$20000, "&lt;=60")</f>
        <v>0</v>
      </c>
      <c r="M908">
        <f>SUMIFS(รายงานลูกหนี้!$G$2:$G$20000, รายงานลูกหนี้!$A$2:$A$20000, $A908, รายงานลูกหนี้!$K$2:$K$20000, "&gt;=61", รายงานลูกหนี้!$K$2:$K$20000, "&lt;=90")</f>
        <v>0</v>
      </c>
      <c r="N908">
        <f>SUMIFS(รายงานลูกหนี้!$G$2:$G$20000, รายงานลูกหนี้!$A$2:$A$20000, $A908, รายงานลูกหนี้!$K$2:$K$20000, "&gt;90")</f>
        <v>0</v>
      </c>
      <c r="O908">
        <f t="shared" si="73"/>
        <v>25190</v>
      </c>
      <c r="P908" s="17">
        <f t="shared" si="74"/>
        <v>0.19819372766971019</v>
      </c>
    </row>
    <row r="909" spans="1:16" x14ac:dyDescent="0.2">
      <c r="A909" t="str">
        <v>c1f1d4db349a9766d6692a1f7778bce1e97958b9e27f4dc1abf8fabd4fe6d415</v>
      </c>
      <c r="B909">
        <f>COUNTIF(รายงานลูกหนี้!$A:$A,A909)</f>
        <v>4</v>
      </c>
      <c r="C909">
        <f>COUNTIFS(รายงานลูกหนี้!$A:$A,A909,รายงานลูกหนี้!$K:$K,"&gt;0")</f>
        <v>4</v>
      </c>
      <c r="D909">
        <f>SUMIF(รายงานลูกหนี้!$A:$A,A909,รายงานลูกหนี้!$K:$K)</f>
        <v>14</v>
      </c>
      <c r="E909">
        <f>_xlfn.MAXIFS(รายงานลูกหนี้!$K:$K,รายงานลูกหนี้!$A:$A,A909)</f>
        <v>6</v>
      </c>
      <c r="F909" s="17">
        <f t="shared" si="70"/>
        <v>1</v>
      </c>
      <c r="G909" t="str">
        <f t="shared" si="71"/>
        <v>ค้างชำระ 1 - 30 วัน</v>
      </c>
      <c r="H909" t="str">
        <f t="shared" si="72"/>
        <v>ลูกหนี้ชั้นดี</v>
      </c>
      <c r="I909" s="17" cm="1">
        <f t="array" ref="I909">_xlfn.IFS(D909=0,0%, D909&lt;=30,25%, D909&lt;=60,50%, D909&lt;=90,75%, D909&gt;90,100%)</f>
        <v>0.25</v>
      </c>
      <c r="J909">
        <f>SUMIFS(รายงานลูกหนี้!$G$2:$G$20000, รายงานลูกหนี้!$A$2:$A$20000, $A909, รายงานลูกหนี้!$K$2:$K$20000, 0)</f>
        <v>0</v>
      </c>
      <c r="K909">
        <f>SUMIFS(รายงานลูกหนี้!$G$2:$G$20000, รายงานลูกหนี้!$A$2:$A$20000, $A909, รายงานลูกหนี้!$K$2:$K$20000, "&gt;=1", รายงานลูกหนี้!$K$2:$K$20000, "&lt;=30")</f>
        <v>44180</v>
      </c>
      <c r="L909">
        <f>SUMIFS(รายงานลูกหนี้!$G$2:$G$20000, รายงานลูกหนี้!$A$2:$A$20000, $A909, รายงานลูกหนี้!$K$2:$K$20000, "&gt;=31", รายงานลูกหนี้!$K$2:$K$20000, "&lt;=60")</f>
        <v>0</v>
      </c>
      <c r="M909">
        <f>SUMIFS(รายงานลูกหนี้!$G$2:$G$20000, รายงานลูกหนี้!$A$2:$A$20000, $A909, รายงานลูกหนี้!$K$2:$K$20000, "&gt;=61", รายงานลูกหนี้!$K$2:$K$20000, "&lt;=90")</f>
        <v>0</v>
      </c>
      <c r="N909">
        <f>SUMIFS(รายงานลูกหนี้!$G$2:$G$20000, รายงานลูกหนี้!$A$2:$A$20000, $A909, รายงานลูกหนี้!$K$2:$K$20000, "&gt;90")</f>
        <v>0</v>
      </c>
      <c r="O909">
        <f t="shared" si="73"/>
        <v>44180</v>
      </c>
      <c r="P909" s="17">
        <f t="shared" si="74"/>
        <v>0.25</v>
      </c>
    </row>
    <row r="910" spans="1:16" x14ac:dyDescent="0.2">
      <c r="A910" t="str">
        <v>4f6ef6ce3c581477518abcf0f6c53c64fade4574a4bb04360ffec6898325f92d</v>
      </c>
      <c r="B910">
        <f>COUNTIF(รายงานลูกหนี้!$A:$A,A910)</f>
        <v>2</v>
      </c>
      <c r="C910">
        <f>COUNTIFS(รายงานลูกหนี้!$A:$A,A910,รายงานลูกหนี้!$K:$K,"&gt;0")</f>
        <v>0</v>
      </c>
      <c r="D910">
        <f>SUMIF(รายงานลูกหนี้!$A:$A,A910,รายงานลูกหนี้!$K:$K)</f>
        <v>0</v>
      </c>
      <c r="E910">
        <f>_xlfn.MAXIFS(รายงานลูกหนี้!$K:$K,รายงานลูกหนี้!$A:$A,A910)</f>
        <v>0</v>
      </c>
      <c r="F910" s="17">
        <f t="shared" si="70"/>
        <v>0</v>
      </c>
      <c r="G910" t="str">
        <f t="shared" si="71"/>
        <v>ชำระตรงเวลา</v>
      </c>
      <c r="H910" t="str">
        <f t="shared" si="72"/>
        <v>ลูกหนี้ชั้นดี</v>
      </c>
      <c r="I910" s="17" cm="1">
        <f t="array" ref="I910">_xlfn.IFS(D910=0,0%, D910&lt;=30,25%, D910&lt;=60,50%, D910&lt;=90,75%, D910&gt;90,100%)</f>
        <v>0</v>
      </c>
      <c r="J910">
        <f>SUMIFS(รายงานลูกหนี้!$G$2:$G$20000, รายงานลูกหนี้!$A$2:$A$20000, $A910, รายงานลูกหนี้!$K$2:$K$20000, 0)</f>
        <v>52580</v>
      </c>
      <c r="K910">
        <f>SUMIFS(รายงานลูกหนี้!$G$2:$G$20000, รายงานลูกหนี้!$A$2:$A$20000, $A910, รายงานลูกหนี้!$K$2:$K$20000, "&gt;=1", รายงานลูกหนี้!$K$2:$K$20000, "&lt;=30")</f>
        <v>0</v>
      </c>
      <c r="L910">
        <f>SUMIFS(รายงานลูกหนี้!$G$2:$G$20000, รายงานลูกหนี้!$A$2:$A$20000, $A910, รายงานลูกหนี้!$K$2:$K$20000, "&gt;=31", รายงานลูกหนี้!$K$2:$K$20000, "&lt;=60")</f>
        <v>0</v>
      </c>
      <c r="M910">
        <f>SUMIFS(รายงานลูกหนี้!$G$2:$G$20000, รายงานลูกหนี้!$A$2:$A$20000, $A910, รายงานลูกหนี้!$K$2:$K$20000, "&gt;=61", รายงานลูกหนี้!$K$2:$K$20000, "&lt;=90")</f>
        <v>0</v>
      </c>
      <c r="N910">
        <f>SUMIFS(รายงานลูกหนี้!$G$2:$G$20000, รายงานลูกหนี้!$A$2:$A$20000, $A910, รายงานลูกหนี้!$K$2:$K$20000, "&gt;90")</f>
        <v>0</v>
      </c>
      <c r="O910">
        <f t="shared" si="73"/>
        <v>52580</v>
      </c>
      <c r="P910" s="17">
        <f t="shared" si="74"/>
        <v>0</v>
      </c>
    </row>
    <row r="911" spans="1:16" x14ac:dyDescent="0.2">
      <c r="A911" t="str">
        <v>6e11846a8d369d236e1e7ffaf6073261aeba4eac13dff9dee17f0bc278811ce0</v>
      </c>
      <c r="B911">
        <f>COUNTIF(รายงานลูกหนี้!$A:$A,A911)</f>
        <v>1</v>
      </c>
      <c r="C911">
        <f>COUNTIFS(รายงานลูกหนี้!$A:$A,A911,รายงานลูกหนี้!$K:$K,"&gt;0")</f>
        <v>1</v>
      </c>
      <c r="D911">
        <f>SUMIF(รายงานลูกหนี้!$A:$A,A911,รายงานลูกหนี้!$K:$K)</f>
        <v>3</v>
      </c>
      <c r="E911">
        <f>_xlfn.MAXIFS(รายงานลูกหนี้!$K:$K,รายงานลูกหนี้!$A:$A,A911)</f>
        <v>3</v>
      </c>
      <c r="F911" s="17">
        <f t="shared" si="70"/>
        <v>1</v>
      </c>
      <c r="G911" t="str">
        <f t="shared" si="71"/>
        <v>ค้างชำระ 1 - 30 วัน</v>
      </c>
      <c r="H911" t="str">
        <f t="shared" si="72"/>
        <v>ลูกหนี้ชั้นดี</v>
      </c>
      <c r="I911" s="17" cm="1">
        <f t="array" ref="I911">_xlfn.IFS(D911=0,0%, D911&lt;=30,25%, D911&lt;=60,50%, D911&lt;=90,75%, D911&gt;90,100%)</f>
        <v>0.25</v>
      </c>
      <c r="J911">
        <f>SUMIFS(รายงานลูกหนี้!$G$2:$G$20000, รายงานลูกหนี้!$A$2:$A$20000, $A911, รายงานลูกหนี้!$K$2:$K$20000, 0)</f>
        <v>0</v>
      </c>
      <c r="K911">
        <f>SUMIFS(รายงานลูกหนี้!$G$2:$G$20000, รายงานลูกหนี้!$A$2:$A$20000, $A911, รายงานลูกหนี้!$K$2:$K$20000, "&gt;=1", รายงานลูกหนี้!$K$2:$K$20000, "&lt;=30")</f>
        <v>90</v>
      </c>
      <c r="L911">
        <f>SUMIFS(รายงานลูกหนี้!$G$2:$G$20000, รายงานลูกหนี้!$A$2:$A$20000, $A911, รายงานลูกหนี้!$K$2:$K$20000, "&gt;=31", รายงานลูกหนี้!$K$2:$K$20000, "&lt;=60")</f>
        <v>0</v>
      </c>
      <c r="M911">
        <f>SUMIFS(รายงานลูกหนี้!$G$2:$G$20000, รายงานลูกหนี้!$A$2:$A$20000, $A911, รายงานลูกหนี้!$K$2:$K$20000, "&gt;=61", รายงานลูกหนี้!$K$2:$K$20000, "&lt;=90")</f>
        <v>0</v>
      </c>
      <c r="N911">
        <f>SUMIFS(รายงานลูกหนี้!$G$2:$G$20000, รายงานลูกหนี้!$A$2:$A$20000, $A911, รายงานลูกหนี้!$K$2:$K$20000, "&gt;90")</f>
        <v>0</v>
      </c>
      <c r="O911">
        <f t="shared" si="73"/>
        <v>90</v>
      </c>
      <c r="P911" s="17">
        <f t="shared" si="74"/>
        <v>0.25</v>
      </c>
    </row>
    <row r="912" spans="1:16" x14ac:dyDescent="0.2">
      <c r="A912" t="str">
        <v>401226aa7e7a6785cc9440a182d1f53e3b03df19dac792751c09d898e1065d5d</v>
      </c>
      <c r="B912">
        <f>COUNTIF(รายงานลูกหนี้!$A:$A,A912)</f>
        <v>4</v>
      </c>
      <c r="C912">
        <f>COUNTIFS(รายงานลูกหนี้!$A:$A,A912,รายงานลูกหนี้!$K:$K,"&gt;0")</f>
        <v>1</v>
      </c>
      <c r="D912">
        <f>SUMIF(รายงานลูกหนี้!$A:$A,A912,รายงานลูกหนี้!$K:$K)</f>
        <v>4</v>
      </c>
      <c r="E912">
        <f>_xlfn.MAXIFS(รายงานลูกหนี้!$K:$K,รายงานลูกหนี้!$A:$A,A912)</f>
        <v>4</v>
      </c>
      <c r="F912" s="17">
        <f t="shared" si="70"/>
        <v>0.25</v>
      </c>
      <c r="G912" t="str">
        <f t="shared" si="71"/>
        <v>ค้างชำระ 1 - 30 วัน</v>
      </c>
      <c r="H912" t="str">
        <f t="shared" si="72"/>
        <v>ลูกหนี้ชั้นดี</v>
      </c>
      <c r="I912" s="17" cm="1">
        <f t="array" ref="I912">_xlfn.IFS(D912=0,0%, D912&lt;=30,25%, D912&lt;=60,50%, D912&lt;=90,75%, D912&gt;90,100%)</f>
        <v>0.25</v>
      </c>
      <c r="J912">
        <f>SUMIFS(รายงานลูกหนี้!$G$2:$G$20000, รายงานลูกหนี้!$A$2:$A$20000, $A912, รายงานลูกหนี้!$K$2:$K$20000, 0)</f>
        <v>9206</v>
      </c>
      <c r="K912">
        <f>SUMIFS(รายงานลูกหนี้!$G$2:$G$20000, รายงานลูกหนี้!$A$2:$A$20000, $A912, รายงานลูกหนี้!$K$2:$K$20000, "&gt;=1", รายงานลูกหนี้!$K$2:$K$20000, "&lt;=30")</f>
        <v>1122</v>
      </c>
      <c r="L912">
        <f>SUMIFS(รายงานลูกหนี้!$G$2:$G$20000, รายงานลูกหนี้!$A$2:$A$20000, $A912, รายงานลูกหนี้!$K$2:$K$20000, "&gt;=31", รายงานลูกหนี้!$K$2:$K$20000, "&lt;=60")</f>
        <v>0</v>
      </c>
      <c r="M912">
        <f>SUMIFS(รายงานลูกหนี้!$G$2:$G$20000, รายงานลูกหนี้!$A$2:$A$20000, $A912, รายงานลูกหนี้!$K$2:$K$20000, "&gt;=61", รายงานลูกหนี้!$K$2:$K$20000, "&lt;=90")</f>
        <v>0</v>
      </c>
      <c r="N912">
        <f>SUMIFS(รายงานลูกหนี้!$G$2:$G$20000, รายงานลูกหนี้!$A$2:$A$20000, $A912, รายงานลูกหนี้!$K$2:$K$20000, "&gt;90")</f>
        <v>0</v>
      </c>
      <c r="O912">
        <f t="shared" si="73"/>
        <v>10328</v>
      </c>
      <c r="P912" s="17">
        <f t="shared" si="74"/>
        <v>2.7159178931061193E-2</v>
      </c>
    </row>
    <row r="913" spans="1:16" x14ac:dyDescent="0.2">
      <c r="A913" t="str">
        <v>259bf11dff767d79a225814688700705f9024c77dd608aa627c581ec95dc0e34</v>
      </c>
      <c r="B913">
        <f>COUNTIF(รายงานลูกหนี้!$A:$A,A913)</f>
        <v>2</v>
      </c>
      <c r="C913">
        <f>COUNTIFS(รายงานลูกหนี้!$A:$A,A913,รายงานลูกหนี้!$K:$K,"&gt;0")</f>
        <v>1</v>
      </c>
      <c r="D913">
        <f>SUMIF(รายงานลูกหนี้!$A:$A,A913,รายงานลูกหนี้!$K:$K)</f>
        <v>7</v>
      </c>
      <c r="E913">
        <f>_xlfn.MAXIFS(รายงานลูกหนี้!$K:$K,รายงานลูกหนี้!$A:$A,A913)</f>
        <v>7</v>
      </c>
      <c r="F913" s="17">
        <f t="shared" si="70"/>
        <v>0.5</v>
      </c>
      <c r="G913" t="str">
        <f t="shared" si="71"/>
        <v>ค้างชำระ 1 - 30 วัน</v>
      </c>
      <c r="H913" t="str">
        <f t="shared" si="72"/>
        <v>ลูกหนี้ชั้นดี</v>
      </c>
      <c r="I913" s="17" cm="1">
        <f t="array" ref="I913">_xlfn.IFS(D913=0,0%, D913&lt;=30,25%, D913&lt;=60,50%, D913&lt;=90,75%, D913&gt;90,100%)</f>
        <v>0.25</v>
      </c>
      <c r="J913">
        <f>SUMIFS(รายงานลูกหนี้!$G$2:$G$20000, รายงานลูกหนี้!$A$2:$A$20000, $A913, รายงานลูกหนี้!$K$2:$K$20000, 0)</f>
        <v>5139</v>
      </c>
      <c r="K913">
        <f>SUMIFS(รายงานลูกหนี้!$G$2:$G$20000, รายงานลูกหนี้!$A$2:$A$20000, $A913, รายงานลูกหนี้!$K$2:$K$20000, "&gt;=1", รายงานลูกหนี้!$K$2:$K$20000, "&lt;=30")</f>
        <v>1060</v>
      </c>
      <c r="L913">
        <f>SUMIFS(รายงานลูกหนี้!$G$2:$G$20000, รายงานลูกหนี้!$A$2:$A$20000, $A913, รายงานลูกหนี้!$K$2:$K$20000, "&gt;=31", รายงานลูกหนี้!$K$2:$K$20000, "&lt;=60")</f>
        <v>0</v>
      </c>
      <c r="M913">
        <f>SUMIFS(รายงานลูกหนี้!$G$2:$G$20000, รายงานลูกหนี้!$A$2:$A$20000, $A913, รายงานลูกหนี้!$K$2:$K$20000, "&gt;=61", รายงานลูกหนี้!$K$2:$K$20000, "&lt;=90")</f>
        <v>0</v>
      </c>
      <c r="N913">
        <f>SUMIFS(รายงานลูกหนี้!$G$2:$G$20000, รายงานลูกหนี้!$A$2:$A$20000, $A913, รายงานลูกหนี้!$K$2:$K$20000, "&gt;90")</f>
        <v>0</v>
      </c>
      <c r="O913">
        <f t="shared" si="73"/>
        <v>6199</v>
      </c>
      <c r="P913" s="17">
        <f t="shared" si="74"/>
        <v>4.2748830456525243E-2</v>
      </c>
    </row>
    <row r="914" spans="1:16" x14ac:dyDescent="0.2">
      <c r="A914" t="str">
        <v>2b9ebb979fc49dabd9acea3e3e3f587a6dd1c03dcbddbdfda1679a8d9c2673db</v>
      </c>
      <c r="B914">
        <f>COUNTIF(รายงานลูกหนี้!$A:$A,A914)</f>
        <v>1</v>
      </c>
      <c r="C914">
        <f>COUNTIFS(รายงานลูกหนี้!$A:$A,A914,รายงานลูกหนี้!$K:$K,"&gt;0")</f>
        <v>0</v>
      </c>
      <c r="D914">
        <f>SUMIF(รายงานลูกหนี้!$A:$A,A914,รายงานลูกหนี้!$K:$K)</f>
        <v>0</v>
      </c>
      <c r="E914">
        <f>_xlfn.MAXIFS(รายงานลูกหนี้!$K:$K,รายงานลูกหนี้!$A:$A,A914)</f>
        <v>0</v>
      </c>
      <c r="F914" s="17">
        <f t="shared" si="70"/>
        <v>0</v>
      </c>
      <c r="G914" t="str">
        <f t="shared" si="71"/>
        <v>ชำระตรงเวลา</v>
      </c>
      <c r="H914" t="str">
        <f t="shared" si="72"/>
        <v>ลูกหนี้ชั้นดี</v>
      </c>
      <c r="I914" s="17" cm="1">
        <f t="array" ref="I914">_xlfn.IFS(D914=0,0%, D914&lt;=30,25%, D914&lt;=60,50%, D914&lt;=90,75%, D914&gt;90,100%)</f>
        <v>0</v>
      </c>
      <c r="J914">
        <f>SUMIFS(รายงานลูกหนี้!$G$2:$G$20000, รายงานลูกหนี้!$A$2:$A$20000, $A914, รายงานลูกหนี้!$K$2:$K$20000, 0)</f>
        <v>450</v>
      </c>
      <c r="K914">
        <f>SUMIFS(รายงานลูกหนี้!$G$2:$G$20000, รายงานลูกหนี้!$A$2:$A$20000, $A914, รายงานลูกหนี้!$K$2:$K$20000, "&gt;=1", รายงานลูกหนี้!$K$2:$K$20000, "&lt;=30")</f>
        <v>0</v>
      </c>
      <c r="L914">
        <f>SUMIFS(รายงานลูกหนี้!$G$2:$G$20000, รายงานลูกหนี้!$A$2:$A$20000, $A914, รายงานลูกหนี้!$K$2:$K$20000, "&gt;=31", รายงานลูกหนี้!$K$2:$K$20000, "&lt;=60")</f>
        <v>0</v>
      </c>
      <c r="M914">
        <f>SUMIFS(รายงานลูกหนี้!$G$2:$G$20000, รายงานลูกหนี้!$A$2:$A$20000, $A914, รายงานลูกหนี้!$K$2:$K$20000, "&gt;=61", รายงานลูกหนี้!$K$2:$K$20000, "&lt;=90")</f>
        <v>0</v>
      </c>
      <c r="N914">
        <f>SUMIFS(รายงานลูกหนี้!$G$2:$G$20000, รายงานลูกหนี้!$A$2:$A$20000, $A914, รายงานลูกหนี้!$K$2:$K$20000, "&gt;90")</f>
        <v>0</v>
      </c>
      <c r="O914">
        <f t="shared" si="73"/>
        <v>450</v>
      </c>
      <c r="P914" s="17">
        <f t="shared" si="74"/>
        <v>0</v>
      </c>
    </row>
    <row r="915" spans="1:16" x14ac:dyDescent="0.2">
      <c r="A915" t="str">
        <v>c37727ecdd65eac408c56a031018e2cbf6a78160db2e46d034371aa5cd10713b</v>
      </c>
      <c r="B915">
        <f>COUNTIF(รายงานลูกหนี้!$A:$A,A915)</f>
        <v>3</v>
      </c>
      <c r="C915">
        <f>COUNTIFS(รายงานลูกหนี้!$A:$A,A915,รายงานลูกหนี้!$K:$K,"&gt;0")</f>
        <v>0</v>
      </c>
      <c r="D915">
        <f>SUMIF(รายงานลูกหนี้!$A:$A,A915,รายงานลูกหนี้!$K:$K)</f>
        <v>0</v>
      </c>
      <c r="E915">
        <f>_xlfn.MAXIFS(รายงานลูกหนี้!$K:$K,รายงานลูกหนี้!$A:$A,A915)</f>
        <v>0</v>
      </c>
      <c r="F915" s="17">
        <f t="shared" si="70"/>
        <v>0</v>
      </c>
      <c r="G915" t="str">
        <f t="shared" si="71"/>
        <v>ชำระตรงเวลา</v>
      </c>
      <c r="H915" t="str">
        <f t="shared" si="72"/>
        <v>ลูกหนี้ชั้นดี</v>
      </c>
      <c r="I915" s="17" cm="1">
        <f t="array" ref="I915">_xlfn.IFS(D915=0,0%, D915&lt;=30,25%, D915&lt;=60,50%, D915&lt;=90,75%, D915&gt;90,100%)</f>
        <v>0</v>
      </c>
      <c r="J915">
        <f>SUMIFS(รายงานลูกหนี้!$G$2:$G$20000, รายงานลูกหนี้!$A$2:$A$20000, $A915, รายงานลูกหนี้!$K$2:$K$20000, 0)</f>
        <v>44130</v>
      </c>
      <c r="K915">
        <f>SUMIFS(รายงานลูกหนี้!$G$2:$G$20000, รายงานลูกหนี้!$A$2:$A$20000, $A915, รายงานลูกหนี้!$K$2:$K$20000, "&gt;=1", รายงานลูกหนี้!$K$2:$K$20000, "&lt;=30")</f>
        <v>0</v>
      </c>
      <c r="L915">
        <f>SUMIFS(รายงานลูกหนี้!$G$2:$G$20000, รายงานลูกหนี้!$A$2:$A$20000, $A915, รายงานลูกหนี้!$K$2:$K$20000, "&gt;=31", รายงานลูกหนี้!$K$2:$K$20000, "&lt;=60")</f>
        <v>0</v>
      </c>
      <c r="M915">
        <f>SUMIFS(รายงานลูกหนี้!$G$2:$G$20000, รายงานลูกหนี้!$A$2:$A$20000, $A915, รายงานลูกหนี้!$K$2:$K$20000, "&gt;=61", รายงานลูกหนี้!$K$2:$K$20000, "&lt;=90")</f>
        <v>0</v>
      </c>
      <c r="N915">
        <f>SUMIFS(รายงานลูกหนี้!$G$2:$G$20000, รายงานลูกหนี้!$A$2:$A$20000, $A915, รายงานลูกหนี้!$K$2:$K$20000, "&gt;90")</f>
        <v>0</v>
      </c>
      <c r="O915">
        <f t="shared" si="73"/>
        <v>44130</v>
      </c>
      <c r="P915" s="17">
        <f t="shared" si="74"/>
        <v>0</v>
      </c>
    </row>
    <row r="916" spans="1:16" x14ac:dyDescent="0.2">
      <c r="A916" t="str">
        <v>378d27782ce37b044605c88499b398855bc8d68b766f1c702f75cab6c5a153e3</v>
      </c>
      <c r="B916">
        <f>COUNTIF(รายงานลูกหนี้!$A:$A,A916)</f>
        <v>1</v>
      </c>
      <c r="C916">
        <f>COUNTIFS(รายงานลูกหนี้!$A:$A,A916,รายงานลูกหนี้!$K:$K,"&gt;0")</f>
        <v>0</v>
      </c>
      <c r="D916">
        <f>SUMIF(รายงานลูกหนี้!$A:$A,A916,รายงานลูกหนี้!$K:$K)</f>
        <v>0</v>
      </c>
      <c r="E916">
        <f>_xlfn.MAXIFS(รายงานลูกหนี้!$K:$K,รายงานลูกหนี้!$A:$A,A916)</f>
        <v>0</v>
      </c>
      <c r="F916" s="17">
        <f t="shared" si="70"/>
        <v>0</v>
      </c>
      <c r="G916" t="str">
        <f t="shared" si="71"/>
        <v>ชำระตรงเวลา</v>
      </c>
      <c r="H916" t="str">
        <f t="shared" si="72"/>
        <v>ลูกหนี้ชั้นดี</v>
      </c>
      <c r="I916" s="17" cm="1">
        <f t="array" ref="I916">_xlfn.IFS(D916=0,0%, D916&lt;=30,25%, D916&lt;=60,50%, D916&lt;=90,75%, D916&gt;90,100%)</f>
        <v>0</v>
      </c>
      <c r="J916">
        <f>SUMIFS(รายงานลูกหนี้!$G$2:$G$20000, รายงานลูกหนี้!$A$2:$A$20000, $A916, รายงานลูกหนี้!$K$2:$K$20000, 0)</f>
        <v>6760</v>
      </c>
      <c r="K916">
        <f>SUMIFS(รายงานลูกหนี้!$G$2:$G$20000, รายงานลูกหนี้!$A$2:$A$20000, $A916, รายงานลูกหนี้!$K$2:$K$20000, "&gt;=1", รายงานลูกหนี้!$K$2:$K$20000, "&lt;=30")</f>
        <v>0</v>
      </c>
      <c r="L916">
        <f>SUMIFS(รายงานลูกหนี้!$G$2:$G$20000, รายงานลูกหนี้!$A$2:$A$20000, $A916, รายงานลูกหนี้!$K$2:$K$20000, "&gt;=31", รายงานลูกหนี้!$K$2:$K$20000, "&lt;=60")</f>
        <v>0</v>
      </c>
      <c r="M916">
        <f>SUMIFS(รายงานลูกหนี้!$G$2:$G$20000, รายงานลูกหนี้!$A$2:$A$20000, $A916, รายงานลูกหนี้!$K$2:$K$20000, "&gt;=61", รายงานลูกหนี้!$K$2:$K$20000, "&lt;=90")</f>
        <v>0</v>
      </c>
      <c r="N916">
        <f>SUMIFS(รายงานลูกหนี้!$G$2:$G$20000, รายงานลูกหนี้!$A$2:$A$20000, $A916, รายงานลูกหนี้!$K$2:$K$20000, "&gt;90")</f>
        <v>0</v>
      </c>
      <c r="O916">
        <f t="shared" si="73"/>
        <v>6760</v>
      </c>
      <c r="P916" s="17">
        <f t="shared" si="74"/>
        <v>0</v>
      </c>
    </row>
    <row r="917" spans="1:16" x14ac:dyDescent="0.2">
      <c r="A917" t="str">
        <v>7aada2f4c94cb8949c4fc525d0b95f225cd81ba28668bc8fd9244696d69c8000</v>
      </c>
      <c r="B917">
        <f>COUNTIF(รายงานลูกหนี้!$A:$A,A917)</f>
        <v>2</v>
      </c>
      <c r="C917">
        <f>COUNTIFS(รายงานลูกหนี้!$A:$A,A917,รายงานลูกหนี้!$K:$K,"&gt;0")</f>
        <v>1</v>
      </c>
      <c r="D917">
        <f>SUMIF(รายงานลูกหนี้!$A:$A,A917,รายงานลูกหนี้!$K:$K)</f>
        <v>3</v>
      </c>
      <c r="E917">
        <f>_xlfn.MAXIFS(รายงานลูกหนี้!$K:$K,รายงานลูกหนี้!$A:$A,A917)</f>
        <v>3</v>
      </c>
      <c r="F917" s="17">
        <f t="shared" si="70"/>
        <v>0.5</v>
      </c>
      <c r="G917" t="str">
        <f t="shared" si="71"/>
        <v>ค้างชำระ 1 - 30 วัน</v>
      </c>
      <c r="H917" t="str">
        <f t="shared" si="72"/>
        <v>ลูกหนี้ชั้นดี</v>
      </c>
      <c r="I917" s="17" cm="1">
        <f t="array" ref="I917">_xlfn.IFS(D917=0,0%, D917&lt;=30,25%, D917&lt;=60,50%, D917&lt;=90,75%, D917&gt;90,100%)</f>
        <v>0.25</v>
      </c>
      <c r="J917">
        <f>SUMIFS(รายงานลูกหนี้!$G$2:$G$20000, รายงานลูกหนี้!$A$2:$A$20000, $A917, รายงานลูกหนี้!$K$2:$K$20000, 0)</f>
        <v>240</v>
      </c>
      <c r="K917">
        <f>SUMIFS(รายงานลูกหนี้!$G$2:$G$20000, รายงานลูกหนี้!$A$2:$A$20000, $A917, รายงานลูกหนี้!$K$2:$K$20000, "&gt;=1", รายงานลูกหนี้!$K$2:$K$20000, "&lt;=30")</f>
        <v>7455</v>
      </c>
      <c r="L917">
        <f>SUMIFS(รายงานลูกหนี้!$G$2:$G$20000, รายงานลูกหนี้!$A$2:$A$20000, $A917, รายงานลูกหนี้!$K$2:$K$20000, "&gt;=31", รายงานลูกหนี้!$K$2:$K$20000, "&lt;=60")</f>
        <v>0</v>
      </c>
      <c r="M917">
        <f>SUMIFS(รายงานลูกหนี้!$G$2:$G$20000, รายงานลูกหนี้!$A$2:$A$20000, $A917, รายงานลูกหนี้!$K$2:$K$20000, "&gt;=61", รายงานลูกหนี้!$K$2:$K$20000, "&lt;=90")</f>
        <v>0</v>
      </c>
      <c r="N917">
        <f>SUMIFS(รายงานลูกหนี้!$G$2:$G$20000, รายงานลูกหนี้!$A$2:$A$20000, $A917, รายงานลูกหนี้!$K$2:$K$20000, "&gt;90")</f>
        <v>0</v>
      </c>
      <c r="O917">
        <f t="shared" si="73"/>
        <v>7695</v>
      </c>
      <c r="P917" s="17">
        <f t="shared" si="74"/>
        <v>0.24220272904483431</v>
      </c>
    </row>
    <row r="918" spans="1:16" x14ac:dyDescent="0.2">
      <c r="A918" t="str">
        <v>5235c97927e6dd4fcd38ae6a6d67469d92894e020ad5324d8b0fbca48f3ae707</v>
      </c>
      <c r="B918">
        <f>COUNTIF(รายงานลูกหนี้!$A:$A,A918)</f>
        <v>6</v>
      </c>
      <c r="C918">
        <f>COUNTIFS(รายงานลูกหนี้!$A:$A,A918,รายงานลูกหนี้!$K:$K,"&gt;0")</f>
        <v>5</v>
      </c>
      <c r="D918">
        <f>SUMIF(รายงานลูกหนี้!$A:$A,A918,รายงานลูกหนี้!$K:$K)</f>
        <v>97</v>
      </c>
      <c r="E918">
        <f>_xlfn.MAXIFS(รายงานลูกหนี้!$K:$K,รายงานลูกหนี้!$A:$A,A918)</f>
        <v>29</v>
      </c>
      <c r="F918" s="17">
        <f t="shared" si="70"/>
        <v>0.83333333333333337</v>
      </c>
      <c r="G918" t="str">
        <f t="shared" si="71"/>
        <v>ค้างชำระ 1 - 30 วัน</v>
      </c>
      <c r="H918" t="str">
        <f t="shared" si="72"/>
        <v>ลูกหนี้ชั้นดี</v>
      </c>
      <c r="I918" s="17" cm="1">
        <f t="array" ref="I918">_xlfn.IFS(D918=0,0%, D918&lt;=30,25%, D918&lt;=60,50%, D918&lt;=90,75%, D918&gt;90,100%)</f>
        <v>1</v>
      </c>
      <c r="J918">
        <f>SUMIFS(รายงานลูกหนี้!$G$2:$G$20000, รายงานลูกหนี้!$A$2:$A$20000, $A918, รายงานลูกหนี้!$K$2:$K$20000, 0)</f>
        <v>2480</v>
      </c>
      <c r="K918">
        <f>SUMIFS(รายงานลูกหนี้!$G$2:$G$20000, รายงานลูกหนี้!$A$2:$A$20000, $A918, รายงานลูกหนี้!$K$2:$K$20000, "&gt;=1", รายงานลูกหนี้!$K$2:$K$20000, "&lt;=30")</f>
        <v>1812590</v>
      </c>
      <c r="L918">
        <f>SUMIFS(รายงานลูกหนี้!$G$2:$G$20000, รายงานลูกหนี้!$A$2:$A$20000, $A918, รายงานลูกหนี้!$K$2:$K$20000, "&gt;=31", รายงานลูกหนี้!$K$2:$K$20000, "&lt;=60")</f>
        <v>0</v>
      </c>
      <c r="M918">
        <f>SUMIFS(รายงานลูกหนี้!$G$2:$G$20000, รายงานลูกหนี้!$A$2:$A$20000, $A918, รายงานลูกหนี้!$K$2:$K$20000, "&gt;=61", รายงานลูกหนี้!$K$2:$K$20000, "&lt;=90")</f>
        <v>0</v>
      </c>
      <c r="N918">
        <f>SUMIFS(รายงานลูกหนี้!$G$2:$G$20000, รายงานลูกหนี้!$A$2:$A$20000, $A918, รายงานลูกหนี้!$K$2:$K$20000, "&gt;90")</f>
        <v>0</v>
      </c>
      <c r="O918">
        <f t="shared" si="73"/>
        <v>1815070</v>
      </c>
      <c r="P918" s="17">
        <f t="shared" si="74"/>
        <v>0.2496584153779193</v>
      </c>
    </row>
    <row r="919" spans="1:16" x14ac:dyDescent="0.2">
      <c r="A919" t="str">
        <v>7fe20a7592a7e26b7474c5d4cbe1bb85ffe71fea37e05264e3c7d3daa7228182</v>
      </c>
      <c r="B919">
        <f>COUNTIF(รายงานลูกหนี้!$A:$A,A919)</f>
        <v>1</v>
      </c>
      <c r="C919">
        <f>COUNTIFS(รายงานลูกหนี้!$A:$A,A919,รายงานลูกหนี้!$K:$K,"&gt;0")</f>
        <v>0</v>
      </c>
      <c r="D919">
        <f>SUMIF(รายงานลูกหนี้!$A:$A,A919,รายงานลูกหนี้!$K:$K)</f>
        <v>0</v>
      </c>
      <c r="E919">
        <f>_xlfn.MAXIFS(รายงานลูกหนี้!$K:$K,รายงานลูกหนี้!$A:$A,A919)</f>
        <v>0</v>
      </c>
      <c r="F919" s="17">
        <f t="shared" si="70"/>
        <v>0</v>
      </c>
      <c r="G919" t="str">
        <f t="shared" si="71"/>
        <v>ชำระตรงเวลา</v>
      </c>
      <c r="H919" t="str">
        <f t="shared" si="72"/>
        <v>ลูกหนี้ชั้นดี</v>
      </c>
      <c r="I919" s="17" cm="1">
        <f t="array" ref="I919">_xlfn.IFS(D919=0,0%, D919&lt;=30,25%, D919&lt;=60,50%, D919&lt;=90,75%, D919&gt;90,100%)</f>
        <v>0</v>
      </c>
      <c r="J919">
        <f>SUMIFS(รายงานลูกหนี้!$G$2:$G$20000, รายงานลูกหนี้!$A$2:$A$20000, $A919, รายงานลูกหนี้!$K$2:$K$20000, 0)</f>
        <v>63305</v>
      </c>
      <c r="K919">
        <f>SUMIFS(รายงานลูกหนี้!$G$2:$G$20000, รายงานลูกหนี้!$A$2:$A$20000, $A919, รายงานลูกหนี้!$K$2:$K$20000, "&gt;=1", รายงานลูกหนี้!$K$2:$K$20000, "&lt;=30")</f>
        <v>0</v>
      </c>
      <c r="L919">
        <f>SUMIFS(รายงานลูกหนี้!$G$2:$G$20000, รายงานลูกหนี้!$A$2:$A$20000, $A919, รายงานลูกหนี้!$K$2:$K$20000, "&gt;=31", รายงานลูกหนี้!$K$2:$K$20000, "&lt;=60")</f>
        <v>0</v>
      </c>
      <c r="M919">
        <f>SUMIFS(รายงานลูกหนี้!$G$2:$G$20000, รายงานลูกหนี้!$A$2:$A$20000, $A919, รายงานลูกหนี้!$K$2:$K$20000, "&gt;=61", รายงานลูกหนี้!$K$2:$K$20000, "&lt;=90")</f>
        <v>0</v>
      </c>
      <c r="N919">
        <f>SUMIFS(รายงานลูกหนี้!$G$2:$G$20000, รายงานลูกหนี้!$A$2:$A$20000, $A919, รายงานลูกหนี้!$K$2:$K$20000, "&gt;90")</f>
        <v>0</v>
      </c>
      <c r="O919">
        <f t="shared" si="73"/>
        <v>63305</v>
      </c>
      <c r="P919" s="17">
        <f t="shared" si="74"/>
        <v>0</v>
      </c>
    </row>
    <row r="920" spans="1:16" x14ac:dyDescent="0.2">
      <c r="A920" t="str">
        <v>e361c3e81200c1c2baf5c30bd34a580726bde45bb588bd54052d60434fc66e11</v>
      </c>
      <c r="B920">
        <f>COUNTIF(รายงานลูกหนี้!$A:$A,A920)</f>
        <v>6</v>
      </c>
      <c r="C920">
        <f>COUNTIFS(รายงานลูกหนี้!$A:$A,A920,รายงานลูกหนี้!$K:$K,"&gt;0")</f>
        <v>1</v>
      </c>
      <c r="D920">
        <f>SUMIF(รายงานลูกหนี้!$A:$A,A920,รายงานลูกหนี้!$K:$K)</f>
        <v>5</v>
      </c>
      <c r="E920">
        <f>_xlfn.MAXIFS(รายงานลูกหนี้!$K:$K,รายงานลูกหนี้!$A:$A,A920)</f>
        <v>5</v>
      </c>
      <c r="F920" s="17">
        <f t="shared" si="70"/>
        <v>0.16666666666666666</v>
      </c>
      <c r="G920" t="str">
        <f t="shared" si="71"/>
        <v>ค้างชำระ 1 - 30 วัน</v>
      </c>
      <c r="H920" t="str">
        <f t="shared" si="72"/>
        <v>ลูกหนี้ชั้นดี</v>
      </c>
      <c r="I920" s="17" cm="1">
        <f t="array" ref="I920">_xlfn.IFS(D920=0,0%, D920&lt;=30,25%, D920&lt;=60,50%, D920&lt;=90,75%, D920&gt;90,100%)</f>
        <v>0.25</v>
      </c>
      <c r="J920">
        <f>SUMIFS(รายงานลูกหนี้!$G$2:$G$20000, รายงานลูกหนี้!$A$2:$A$20000, $A920, รายงานลูกหนี้!$K$2:$K$20000, 0)</f>
        <v>27852</v>
      </c>
      <c r="K920">
        <f>SUMIFS(รายงานลูกหนี้!$G$2:$G$20000, รายงานลูกหนี้!$A$2:$A$20000, $A920, รายงานลูกหนี้!$K$2:$K$20000, "&gt;=1", รายงานลูกหนี้!$K$2:$K$20000, "&lt;=30")</f>
        <v>9655</v>
      </c>
      <c r="L920">
        <f>SUMIFS(รายงานลูกหนี้!$G$2:$G$20000, รายงานลูกหนี้!$A$2:$A$20000, $A920, รายงานลูกหนี้!$K$2:$K$20000, "&gt;=31", รายงานลูกหนี้!$K$2:$K$20000, "&lt;=60")</f>
        <v>0</v>
      </c>
      <c r="M920">
        <f>SUMIFS(รายงานลูกหนี้!$G$2:$G$20000, รายงานลูกหนี้!$A$2:$A$20000, $A920, รายงานลูกหนี้!$K$2:$K$20000, "&gt;=61", รายงานลูกหนี้!$K$2:$K$20000, "&lt;=90")</f>
        <v>0</v>
      </c>
      <c r="N920">
        <f>SUMIFS(รายงานลูกหนี้!$G$2:$G$20000, รายงานลูกหนี้!$A$2:$A$20000, $A920, รายงานลูกหนี้!$K$2:$K$20000, "&gt;90")</f>
        <v>0</v>
      </c>
      <c r="O920">
        <f t="shared" si="73"/>
        <v>37507</v>
      </c>
      <c r="P920" s="17">
        <f t="shared" si="74"/>
        <v>6.4354653797957712E-2</v>
      </c>
    </row>
    <row r="921" spans="1:16" x14ac:dyDescent="0.2">
      <c r="A921" t="str">
        <v>d4655ff2649428fb539f0293d6ce69409ba6899cfec433bb399a59b6ba9fb262</v>
      </c>
      <c r="B921">
        <f>COUNTIF(รายงานลูกหนี้!$A:$A,A921)</f>
        <v>3</v>
      </c>
      <c r="C921">
        <f>COUNTIFS(รายงานลูกหนี้!$A:$A,A921,รายงานลูกหนี้!$K:$K,"&gt;0")</f>
        <v>0</v>
      </c>
      <c r="D921">
        <f>SUMIF(รายงานลูกหนี้!$A:$A,A921,รายงานลูกหนี้!$K:$K)</f>
        <v>0</v>
      </c>
      <c r="E921">
        <f>_xlfn.MAXIFS(รายงานลูกหนี้!$K:$K,รายงานลูกหนี้!$A:$A,A921)</f>
        <v>0</v>
      </c>
      <c r="F921" s="17">
        <f t="shared" si="70"/>
        <v>0</v>
      </c>
      <c r="G921" t="str">
        <f t="shared" si="71"/>
        <v>ชำระตรงเวลา</v>
      </c>
      <c r="H921" t="str">
        <f t="shared" si="72"/>
        <v>ลูกหนี้ชั้นดี</v>
      </c>
      <c r="I921" s="17" cm="1">
        <f t="array" ref="I921">_xlfn.IFS(D921=0,0%, D921&lt;=30,25%, D921&lt;=60,50%, D921&lt;=90,75%, D921&gt;90,100%)</f>
        <v>0</v>
      </c>
      <c r="J921">
        <f>SUMIFS(รายงานลูกหนี้!$G$2:$G$20000, รายงานลูกหนี้!$A$2:$A$20000, $A921, รายงานลูกหนี้!$K$2:$K$20000, 0)</f>
        <v>150</v>
      </c>
      <c r="K921">
        <f>SUMIFS(รายงานลูกหนี้!$G$2:$G$20000, รายงานลูกหนี้!$A$2:$A$20000, $A921, รายงานลูกหนี้!$K$2:$K$20000, "&gt;=1", รายงานลูกหนี้!$K$2:$K$20000, "&lt;=30")</f>
        <v>0</v>
      </c>
      <c r="L921">
        <f>SUMIFS(รายงานลูกหนี้!$G$2:$G$20000, รายงานลูกหนี้!$A$2:$A$20000, $A921, รายงานลูกหนี้!$K$2:$K$20000, "&gt;=31", รายงานลูกหนี้!$K$2:$K$20000, "&lt;=60")</f>
        <v>0</v>
      </c>
      <c r="M921">
        <f>SUMIFS(รายงานลูกหนี้!$G$2:$G$20000, รายงานลูกหนี้!$A$2:$A$20000, $A921, รายงานลูกหนี้!$K$2:$K$20000, "&gt;=61", รายงานลูกหนี้!$K$2:$K$20000, "&lt;=90")</f>
        <v>0</v>
      </c>
      <c r="N921">
        <f>SUMIFS(รายงานลูกหนี้!$G$2:$G$20000, รายงานลูกหนี้!$A$2:$A$20000, $A921, รายงานลูกหนี้!$K$2:$K$20000, "&gt;90")</f>
        <v>0</v>
      </c>
      <c r="O921">
        <f t="shared" si="73"/>
        <v>150</v>
      </c>
      <c r="P921" s="17">
        <f t="shared" si="74"/>
        <v>0</v>
      </c>
    </row>
    <row r="922" spans="1:16" x14ac:dyDescent="0.2">
      <c r="A922" t="str">
        <v>96c37944f3b36b2063ba53b2777e18cb602c617922bcb8d18a75af1c1d47d3a6</v>
      </c>
      <c r="B922">
        <f>COUNTIF(รายงานลูกหนี้!$A:$A,A922)</f>
        <v>4</v>
      </c>
      <c r="C922">
        <f>COUNTIFS(รายงานลูกหนี้!$A:$A,A922,รายงานลูกหนี้!$K:$K,"&gt;0")</f>
        <v>3</v>
      </c>
      <c r="D922">
        <f>SUMIF(รายงานลูกหนี้!$A:$A,A922,รายงานลูกหนี้!$K:$K)</f>
        <v>9</v>
      </c>
      <c r="E922">
        <f>_xlfn.MAXIFS(รายงานลูกหนี้!$K:$K,รายงานลูกหนี้!$A:$A,A922)</f>
        <v>3</v>
      </c>
      <c r="F922" s="17">
        <f t="shared" si="70"/>
        <v>0.75</v>
      </c>
      <c r="G922" t="str">
        <f t="shared" si="71"/>
        <v>ค้างชำระ 1 - 30 วัน</v>
      </c>
      <c r="H922" t="str">
        <f t="shared" si="72"/>
        <v>ลูกหนี้ชั้นดี</v>
      </c>
      <c r="I922" s="17" cm="1">
        <f t="array" ref="I922">_xlfn.IFS(D922=0,0%, D922&lt;=30,25%, D922&lt;=60,50%, D922&lt;=90,75%, D922&gt;90,100%)</f>
        <v>0.25</v>
      </c>
      <c r="J922">
        <f>SUMIFS(รายงานลูกหนี้!$G$2:$G$20000, รายงานลูกหนี้!$A$2:$A$20000, $A922, รายงานลูกหนี้!$K$2:$K$20000, 0)</f>
        <v>540</v>
      </c>
      <c r="K922">
        <f>SUMIFS(รายงานลูกหนี้!$G$2:$G$20000, รายงานลูกหนี้!$A$2:$A$20000, $A922, รายงานลูกหนี้!$K$2:$K$20000, "&gt;=1", รายงานลูกหนี้!$K$2:$K$20000, "&lt;=30")</f>
        <v>68085</v>
      </c>
      <c r="L922">
        <f>SUMIFS(รายงานลูกหนี้!$G$2:$G$20000, รายงานลูกหนี้!$A$2:$A$20000, $A922, รายงานลูกหนี้!$K$2:$K$20000, "&gt;=31", รายงานลูกหนี้!$K$2:$K$20000, "&lt;=60")</f>
        <v>0</v>
      </c>
      <c r="M922">
        <f>SUMIFS(รายงานลูกหนี้!$G$2:$G$20000, รายงานลูกหนี้!$A$2:$A$20000, $A922, รายงานลูกหนี้!$K$2:$K$20000, "&gt;=61", รายงานลูกหนี้!$K$2:$K$20000, "&lt;=90")</f>
        <v>0</v>
      </c>
      <c r="N922">
        <f>SUMIFS(รายงานลูกหนี้!$G$2:$G$20000, รายงานลูกหนี้!$A$2:$A$20000, $A922, รายงานลูกหนี้!$K$2:$K$20000, "&gt;90")</f>
        <v>0</v>
      </c>
      <c r="O922">
        <f t="shared" si="73"/>
        <v>68625</v>
      </c>
      <c r="P922" s="17">
        <f t="shared" si="74"/>
        <v>0.24803278688524591</v>
      </c>
    </row>
    <row r="923" spans="1:16" x14ac:dyDescent="0.2">
      <c r="A923" t="str">
        <v>f19a7c57ed31680fe46be73ffb29e4dc85eff70e034ad10153742e8e783e9269</v>
      </c>
      <c r="B923">
        <f>COUNTIF(รายงานลูกหนี้!$A:$A,A923)</f>
        <v>6</v>
      </c>
      <c r="C923">
        <f>COUNTIFS(รายงานลูกหนี้!$A:$A,A923,รายงานลูกหนี้!$K:$K,"&gt;0")</f>
        <v>4</v>
      </c>
      <c r="D923">
        <f>SUMIF(รายงานลูกหนี้!$A:$A,A923,รายงานลูกหนี้!$K:$K)</f>
        <v>84</v>
      </c>
      <c r="E923">
        <f>_xlfn.MAXIFS(รายงานลูกหนี้!$K:$K,รายงานลูกหนี้!$A:$A,A923)</f>
        <v>45</v>
      </c>
      <c r="F923" s="17">
        <f t="shared" si="70"/>
        <v>0.66666666666666663</v>
      </c>
      <c r="G923" t="str">
        <f t="shared" si="71"/>
        <v>ค้างชำระ 31 - 60 วัน</v>
      </c>
      <c r="H923" t="str">
        <f t="shared" si="72"/>
        <v>ลูกหนี้เฝ้าติดตาม</v>
      </c>
      <c r="I923" s="17" cm="1">
        <f t="array" ref="I923">_xlfn.IFS(D923=0,0%, D923&lt;=30,25%, D923&lt;=60,50%, D923&lt;=90,75%, D923&gt;90,100%)</f>
        <v>0.75</v>
      </c>
      <c r="J923">
        <f>SUMIFS(รายงานลูกหนี้!$G$2:$G$20000, รายงานลูกหนี้!$A$2:$A$20000, $A923, รายงานลูกหนี้!$K$2:$K$20000, 0)</f>
        <v>4890</v>
      </c>
      <c r="K923">
        <f>SUMIFS(รายงานลูกหนี้!$G$2:$G$20000, รายงานลูกหนี้!$A$2:$A$20000, $A923, รายงานลูกหนี้!$K$2:$K$20000, "&gt;=1", รายงานลูกหนี้!$K$2:$K$20000, "&lt;=30")</f>
        <v>15373</v>
      </c>
      <c r="L923">
        <f>SUMIFS(รายงานลูกหนี้!$G$2:$G$20000, รายงานลูกหนี้!$A$2:$A$20000, $A923, รายงานลูกหนี้!$K$2:$K$20000, "&gt;=31", รายงานลูกหนี้!$K$2:$K$20000, "&lt;=60")</f>
        <v>3735</v>
      </c>
      <c r="M923">
        <f>SUMIFS(รายงานลูกหนี้!$G$2:$G$20000, รายงานลูกหนี้!$A$2:$A$20000, $A923, รายงานลูกหนี้!$K$2:$K$20000, "&gt;=61", รายงานลูกหนี้!$K$2:$K$20000, "&lt;=90")</f>
        <v>0</v>
      </c>
      <c r="N923">
        <f>SUMIFS(รายงานลูกหนี้!$G$2:$G$20000, รายงานลูกหนี้!$A$2:$A$20000, $A923, รายงานลูกหนี้!$K$2:$K$20000, "&gt;90")</f>
        <v>0</v>
      </c>
      <c r="O923">
        <f t="shared" si="73"/>
        <v>23998</v>
      </c>
      <c r="P923" s="17">
        <f t="shared" si="74"/>
        <v>0.23796774731227602</v>
      </c>
    </row>
    <row r="924" spans="1:16" x14ac:dyDescent="0.2">
      <c r="A924" t="str">
        <v>0ab2c804f3028c28912bd13e52fa51eadd1824513a13b762a17527a9dbd42b21</v>
      </c>
      <c r="B924">
        <f>COUNTIF(รายงานลูกหนี้!$A:$A,A924)</f>
        <v>2</v>
      </c>
      <c r="C924">
        <f>COUNTIFS(รายงานลูกหนี้!$A:$A,A924,รายงานลูกหนี้!$K:$K,"&gt;0")</f>
        <v>0</v>
      </c>
      <c r="D924">
        <f>SUMIF(รายงานลูกหนี้!$A:$A,A924,รายงานลูกหนี้!$K:$K)</f>
        <v>0</v>
      </c>
      <c r="E924">
        <f>_xlfn.MAXIFS(รายงานลูกหนี้!$K:$K,รายงานลูกหนี้!$A:$A,A924)</f>
        <v>0</v>
      </c>
      <c r="F924" s="17">
        <f t="shared" si="70"/>
        <v>0</v>
      </c>
      <c r="G924" t="str">
        <f t="shared" si="71"/>
        <v>ชำระตรงเวลา</v>
      </c>
      <c r="H924" t="str">
        <f t="shared" si="72"/>
        <v>ลูกหนี้ชั้นดี</v>
      </c>
      <c r="I924" s="17" cm="1">
        <f t="array" ref="I924">_xlfn.IFS(D924=0,0%, D924&lt;=30,25%, D924&lt;=60,50%, D924&lt;=90,75%, D924&gt;90,100%)</f>
        <v>0</v>
      </c>
      <c r="J924">
        <f>SUMIFS(รายงานลูกหนี้!$G$2:$G$20000, รายงานลูกหนี้!$A$2:$A$20000, $A924, รายงานลูกหนี้!$K$2:$K$20000, 0)</f>
        <v>12740</v>
      </c>
      <c r="K924">
        <f>SUMIFS(รายงานลูกหนี้!$G$2:$G$20000, รายงานลูกหนี้!$A$2:$A$20000, $A924, รายงานลูกหนี้!$K$2:$K$20000, "&gt;=1", รายงานลูกหนี้!$K$2:$K$20000, "&lt;=30")</f>
        <v>0</v>
      </c>
      <c r="L924">
        <f>SUMIFS(รายงานลูกหนี้!$G$2:$G$20000, รายงานลูกหนี้!$A$2:$A$20000, $A924, รายงานลูกหนี้!$K$2:$K$20000, "&gt;=31", รายงานลูกหนี้!$K$2:$K$20000, "&lt;=60")</f>
        <v>0</v>
      </c>
      <c r="M924">
        <f>SUMIFS(รายงานลูกหนี้!$G$2:$G$20000, รายงานลูกหนี้!$A$2:$A$20000, $A924, รายงานลูกหนี้!$K$2:$K$20000, "&gt;=61", รายงานลูกหนี้!$K$2:$K$20000, "&lt;=90")</f>
        <v>0</v>
      </c>
      <c r="N924">
        <f>SUMIFS(รายงานลูกหนี้!$G$2:$G$20000, รายงานลูกหนี้!$A$2:$A$20000, $A924, รายงานลูกหนี้!$K$2:$K$20000, "&gt;90")</f>
        <v>0</v>
      </c>
      <c r="O924">
        <f t="shared" si="73"/>
        <v>12740</v>
      </c>
      <c r="P924" s="17">
        <f t="shared" si="74"/>
        <v>0</v>
      </c>
    </row>
    <row r="925" spans="1:16" x14ac:dyDescent="0.2">
      <c r="A925" t="str">
        <v>16cdc5eb4601426d2f99eb2c02e35209e541c7df67730839c9eacde871045880</v>
      </c>
      <c r="B925">
        <f>COUNTIF(รายงานลูกหนี้!$A:$A,A925)</f>
        <v>1</v>
      </c>
      <c r="C925">
        <f>COUNTIFS(รายงานลูกหนี้!$A:$A,A925,รายงานลูกหนี้!$K:$K,"&gt;0")</f>
        <v>0</v>
      </c>
      <c r="D925">
        <f>SUMIF(รายงานลูกหนี้!$A:$A,A925,รายงานลูกหนี้!$K:$K)</f>
        <v>0</v>
      </c>
      <c r="E925">
        <f>_xlfn.MAXIFS(รายงานลูกหนี้!$K:$K,รายงานลูกหนี้!$A:$A,A925)</f>
        <v>0</v>
      </c>
      <c r="F925" s="17">
        <f t="shared" si="70"/>
        <v>0</v>
      </c>
      <c r="G925" t="str">
        <f t="shared" si="71"/>
        <v>ชำระตรงเวลา</v>
      </c>
      <c r="H925" t="str">
        <f t="shared" si="72"/>
        <v>ลูกหนี้ชั้นดี</v>
      </c>
      <c r="I925" s="17" cm="1">
        <f t="array" ref="I925">_xlfn.IFS(D925=0,0%, D925&lt;=30,25%, D925&lt;=60,50%, D925&lt;=90,75%, D925&gt;90,100%)</f>
        <v>0</v>
      </c>
      <c r="J925">
        <f>SUMIFS(รายงานลูกหนี้!$G$2:$G$20000, รายงานลูกหนี้!$A$2:$A$20000, $A925, รายงานลูกหนี้!$K$2:$K$20000, 0)</f>
        <v>1255</v>
      </c>
      <c r="K925">
        <f>SUMIFS(รายงานลูกหนี้!$G$2:$G$20000, รายงานลูกหนี้!$A$2:$A$20000, $A925, รายงานลูกหนี้!$K$2:$K$20000, "&gt;=1", รายงานลูกหนี้!$K$2:$K$20000, "&lt;=30")</f>
        <v>0</v>
      </c>
      <c r="L925">
        <f>SUMIFS(รายงานลูกหนี้!$G$2:$G$20000, รายงานลูกหนี้!$A$2:$A$20000, $A925, รายงานลูกหนี้!$K$2:$K$20000, "&gt;=31", รายงานลูกหนี้!$K$2:$K$20000, "&lt;=60")</f>
        <v>0</v>
      </c>
      <c r="M925">
        <f>SUMIFS(รายงานลูกหนี้!$G$2:$G$20000, รายงานลูกหนี้!$A$2:$A$20000, $A925, รายงานลูกหนี้!$K$2:$K$20000, "&gt;=61", รายงานลูกหนี้!$K$2:$K$20000, "&lt;=90")</f>
        <v>0</v>
      </c>
      <c r="N925">
        <f>SUMIFS(รายงานลูกหนี้!$G$2:$G$20000, รายงานลูกหนี้!$A$2:$A$20000, $A925, รายงานลูกหนี้!$K$2:$K$20000, "&gt;90")</f>
        <v>0</v>
      </c>
      <c r="O925">
        <f t="shared" si="73"/>
        <v>1255</v>
      </c>
      <c r="P925" s="17">
        <f t="shared" si="74"/>
        <v>0</v>
      </c>
    </row>
    <row r="926" spans="1:16" x14ac:dyDescent="0.2">
      <c r="A926" t="str">
        <v>10f97e08ac1933515f93cd3156a01b8e676cca249e0a0bd50058dda6c1fd923f</v>
      </c>
      <c r="B926">
        <f>COUNTIF(รายงานลูกหนี้!$A:$A,A926)</f>
        <v>12</v>
      </c>
      <c r="C926">
        <f>COUNTIFS(รายงานลูกหนี้!$A:$A,A926,รายงานลูกหนี้!$K:$K,"&gt;0")</f>
        <v>5</v>
      </c>
      <c r="D926">
        <f>SUMIF(รายงานลูกหนี้!$A:$A,A926,รายงานลูกหนี้!$K:$K)</f>
        <v>23</v>
      </c>
      <c r="E926">
        <f>_xlfn.MAXIFS(รายงานลูกหนี้!$K:$K,รายงานลูกหนี้!$A:$A,A926)</f>
        <v>6</v>
      </c>
      <c r="F926" s="17">
        <f t="shared" si="70"/>
        <v>0.41666666666666669</v>
      </c>
      <c r="G926" t="str">
        <f t="shared" si="71"/>
        <v>ค้างชำระ 1 - 30 วัน</v>
      </c>
      <c r="H926" t="str">
        <f t="shared" si="72"/>
        <v>ลูกหนี้ชั้นดี</v>
      </c>
      <c r="I926" s="17" cm="1">
        <f t="array" ref="I926">_xlfn.IFS(D926=0,0%, D926&lt;=30,25%, D926&lt;=60,50%, D926&lt;=90,75%, D926&gt;90,100%)</f>
        <v>0.25</v>
      </c>
      <c r="J926">
        <f>SUMIFS(รายงานลูกหนี้!$G$2:$G$20000, รายงานลูกหนี้!$A$2:$A$20000, $A926, รายงานลูกหนี้!$K$2:$K$20000, 0)</f>
        <v>28007</v>
      </c>
      <c r="K926">
        <f>SUMIFS(รายงานลูกหนี้!$G$2:$G$20000, รายงานลูกหนี้!$A$2:$A$20000, $A926, รายงานลูกหนี้!$K$2:$K$20000, "&gt;=1", รายงานลูกหนี้!$K$2:$K$20000, "&lt;=30")</f>
        <v>8595</v>
      </c>
      <c r="L926">
        <f>SUMIFS(รายงานลูกหนี้!$G$2:$G$20000, รายงานลูกหนี้!$A$2:$A$20000, $A926, รายงานลูกหนี้!$K$2:$K$20000, "&gt;=31", รายงานลูกหนี้!$K$2:$K$20000, "&lt;=60")</f>
        <v>0</v>
      </c>
      <c r="M926">
        <f>SUMIFS(รายงานลูกหนี้!$G$2:$G$20000, รายงานลูกหนี้!$A$2:$A$20000, $A926, รายงานลูกหนี้!$K$2:$K$20000, "&gt;=61", รายงานลูกหนี้!$K$2:$K$20000, "&lt;=90")</f>
        <v>0</v>
      </c>
      <c r="N926">
        <f>SUMIFS(รายงานลูกหนี้!$G$2:$G$20000, รายงานลูกหนี้!$A$2:$A$20000, $A926, รายงานลูกหนี้!$K$2:$K$20000, "&gt;90")</f>
        <v>0</v>
      </c>
      <c r="O926">
        <f t="shared" si="73"/>
        <v>36602</v>
      </c>
      <c r="P926" s="17">
        <f t="shared" si="74"/>
        <v>5.8705808425769085E-2</v>
      </c>
    </row>
    <row r="927" spans="1:16" x14ac:dyDescent="0.2">
      <c r="A927" t="str">
        <v>5b0b66e00f0a19da6003d595dbf026765b6ee5f708f5d00f2b5591e733f82d25</v>
      </c>
      <c r="B927">
        <f>COUNTIF(รายงานลูกหนี้!$A:$A,A927)</f>
        <v>1</v>
      </c>
      <c r="C927">
        <f>COUNTIFS(รายงานลูกหนี้!$A:$A,A927,รายงานลูกหนี้!$K:$K,"&gt;0")</f>
        <v>1</v>
      </c>
      <c r="D927">
        <f>SUMIF(รายงานลูกหนี้!$A:$A,A927,รายงานลูกหนี้!$K:$K)</f>
        <v>9</v>
      </c>
      <c r="E927">
        <f>_xlfn.MAXIFS(รายงานลูกหนี้!$K:$K,รายงานลูกหนี้!$A:$A,A927)</f>
        <v>9</v>
      </c>
      <c r="F927" s="17">
        <f t="shared" si="70"/>
        <v>1</v>
      </c>
      <c r="G927" t="str">
        <f t="shared" si="71"/>
        <v>ค้างชำระ 1 - 30 วัน</v>
      </c>
      <c r="H927" t="str">
        <f t="shared" si="72"/>
        <v>ลูกหนี้ชั้นดี</v>
      </c>
      <c r="I927" s="17" cm="1">
        <f t="array" ref="I927">_xlfn.IFS(D927=0,0%, D927&lt;=30,25%, D927&lt;=60,50%, D927&lt;=90,75%, D927&gt;90,100%)</f>
        <v>0.25</v>
      </c>
      <c r="J927">
        <f>SUMIFS(รายงานลูกหนี้!$G$2:$G$20000, รายงานลูกหนี้!$A$2:$A$20000, $A927, รายงานลูกหนี้!$K$2:$K$20000, 0)</f>
        <v>0</v>
      </c>
      <c r="K927">
        <f>SUMIFS(รายงานลูกหนี้!$G$2:$G$20000, รายงานลูกหนี้!$A$2:$A$20000, $A927, รายงานลูกหนี้!$K$2:$K$20000, "&gt;=1", รายงานลูกหนี้!$K$2:$K$20000, "&lt;=30")</f>
        <v>510</v>
      </c>
      <c r="L927">
        <f>SUMIFS(รายงานลูกหนี้!$G$2:$G$20000, รายงานลูกหนี้!$A$2:$A$20000, $A927, รายงานลูกหนี้!$K$2:$K$20000, "&gt;=31", รายงานลูกหนี้!$K$2:$K$20000, "&lt;=60")</f>
        <v>0</v>
      </c>
      <c r="M927">
        <f>SUMIFS(รายงานลูกหนี้!$G$2:$G$20000, รายงานลูกหนี้!$A$2:$A$20000, $A927, รายงานลูกหนี้!$K$2:$K$20000, "&gt;=61", รายงานลูกหนี้!$K$2:$K$20000, "&lt;=90")</f>
        <v>0</v>
      </c>
      <c r="N927">
        <f>SUMIFS(รายงานลูกหนี้!$G$2:$G$20000, รายงานลูกหนี้!$A$2:$A$20000, $A927, รายงานลูกหนี้!$K$2:$K$20000, "&gt;90")</f>
        <v>0</v>
      </c>
      <c r="O927">
        <f t="shared" si="73"/>
        <v>510</v>
      </c>
      <c r="P927" s="17">
        <f t="shared" si="74"/>
        <v>0.25</v>
      </c>
    </row>
    <row r="928" spans="1:16" x14ac:dyDescent="0.2">
      <c r="A928" t="str">
        <v>a0d35a27d39679420661ac7638dfb4d2c40fc823eb05939ed014261c7e0516f7</v>
      </c>
      <c r="B928">
        <f>COUNTIF(รายงานลูกหนี้!$A:$A,A928)</f>
        <v>3</v>
      </c>
      <c r="C928">
        <f>COUNTIFS(รายงานลูกหนี้!$A:$A,A928,รายงานลูกหนี้!$K:$K,"&gt;0")</f>
        <v>0</v>
      </c>
      <c r="D928">
        <f>SUMIF(รายงานลูกหนี้!$A:$A,A928,รายงานลูกหนี้!$K:$K)</f>
        <v>0</v>
      </c>
      <c r="E928">
        <f>_xlfn.MAXIFS(รายงานลูกหนี้!$K:$K,รายงานลูกหนี้!$A:$A,A928)</f>
        <v>0</v>
      </c>
      <c r="F928" s="17">
        <f t="shared" si="70"/>
        <v>0</v>
      </c>
      <c r="G928" t="str">
        <f t="shared" si="71"/>
        <v>ชำระตรงเวลา</v>
      </c>
      <c r="H928" t="str">
        <f t="shared" si="72"/>
        <v>ลูกหนี้ชั้นดี</v>
      </c>
      <c r="I928" s="17" cm="1">
        <f t="array" ref="I928">_xlfn.IFS(D928=0,0%, D928&lt;=30,25%, D928&lt;=60,50%, D928&lt;=90,75%, D928&gt;90,100%)</f>
        <v>0</v>
      </c>
      <c r="J928">
        <f>SUMIFS(รายงานลูกหนี้!$G$2:$G$20000, รายงานลูกหนี้!$A$2:$A$20000, $A928, รายงานลูกหนี้!$K$2:$K$20000, 0)</f>
        <v>9598</v>
      </c>
      <c r="K928">
        <f>SUMIFS(รายงานลูกหนี้!$G$2:$G$20000, รายงานลูกหนี้!$A$2:$A$20000, $A928, รายงานลูกหนี้!$K$2:$K$20000, "&gt;=1", รายงานลูกหนี้!$K$2:$K$20000, "&lt;=30")</f>
        <v>0</v>
      </c>
      <c r="L928">
        <f>SUMIFS(รายงานลูกหนี้!$G$2:$G$20000, รายงานลูกหนี้!$A$2:$A$20000, $A928, รายงานลูกหนี้!$K$2:$K$20000, "&gt;=31", รายงานลูกหนี้!$K$2:$K$20000, "&lt;=60")</f>
        <v>0</v>
      </c>
      <c r="M928">
        <f>SUMIFS(รายงานลูกหนี้!$G$2:$G$20000, รายงานลูกหนี้!$A$2:$A$20000, $A928, รายงานลูกหนี้!$K$2:$K$20000, "&gt;=61", รายงานลูกหนี้!$K$2:$K$20000, "&lt;=90")</f>
        <v>0</v>
      </c>
      <c r="N928">
        <f>SUMIFS(รายงานลูกหนี้!$G$2:$G$20000, รายงานลูกหนี้!$A$2:$A$20000, $A928, รายงานลูกหนี้!$K$2:$K$20000, "&gt;90")</f>
        <v>0</v>
      </c>
      <c r="O928">
        <f t="shared" si="73"/>
        <v>9598</v>
      </c>
      <c r="P928" s="17">
        <f t="shared" si="74"/>
        <v>0</v>
      </c>
    </row>
    <row r="929" spans="1:16" x14ac:dyDescent="0.2">
      <c r="A929" t="str">
        <v>722510a903000bc605e65181e04fe1f8798a7813ee1cb6dcdfa6077e5dc1c08c</v>
      </c>
      <c r="B929">
        <f>COUNTIF(รายงานลูกหนี้!$A:$A,A929)</f>
        <v>8</v>
      </c>
      <c r="C929">
        <f>COUNTIFS(รายงานลูกหนี้!$A:$A,A929,รายงานลูกหนี้!$K:$K,"&gt;0")</f>
        <v>3</v>
      </c>
      <c r="D929">
        <f>SUMIF(รายงานลูกหนี้!$A:$A,A929,รายงานลูกหนี้!$K:$K)</f>
        <v>16</v>
      </c>
      <c r="E929">
        <f>_xlfn.MAXIFS(รายงานลูกหนี้!$K:$K,รายงานลูกหนี้!$A:$A,A929)</f>
        <v>8</v>
      </c>
      <c r="F929" s="17">
        <f t="shared" si="70"/>
        <v>0.375</v>
      </c>
      <c r="G929" t="str">
        <f t="shared" si="71"/>
        <v>ค้างชำระ 1 - 30 วัน</v>
      </c>
      <c r="H929" t="str">
        <f t="shared" si="72"/>
        <v>ลูกหนี้ชั้นดี</v>
      </c>
      <c r="I929" s="17" cm="1">
        <f t="array" ref="I929">_xlfn.IFS(D929=0,0%, D929&lt;=30,25%, D929&lt;=60,50%, D929&lt;=90,75%, D929&gt;90,100%)</f>
        <v>0.25</v>
      </c>
      <c r="J929">
        <f>SUMIFS(รายงานลูกหนี้!$G$2:$G$20000, รายงานลูกหนี้!$A$2:$A$20000, $A929, รายงานลูกหนี้!$K$2:$K$20000, 0)</f>
        <v>12409</v>
      </c>
      <c r="K929">
        <f>SUMIFS(รายงานลูกหนี้!$G$2:$G$20000, รายงานลูกหนี้!$A$2:$A$20000, $A929, รายงานลูกหนี้!$K$2:$K$20000, "&gt;=1", รายงานลูกหนี้!$K$2:$K$20000, "&lt;=30")</f>
        <v>21985</v>
      </c>
      <c r="L929">
        <f>SUMIFS(รายงานลูกหนี้!$G$2:$G$20000, รายงานลูกหนี้!$A$2:$A$20000, $A929, รายงานลูกหนี้!$K$2:$K$20000, "&gt;=31", รายงานลูกหนี้!$K$2:$K$20000, "&lt;=60")</f>
        <v>0</v>
      </c>
      <c r="M929">
        <f>SUMIFS(รายงานลูกหนี้!$G$2:$G$20000, รายงานลูกหนี้!$A$2:$A$20000, $A929, รายงานลูกหนี้!$K$2:$K$20000, "&gt;=61", รายงานลูกหนี้!$K$2:$K$20000, "&lt;=90")</f>
        <v>0</v>
      </c>
      <c r="N929">
        <f>SUMIFS(รายงานลูกหนี้!$G$2:$G$20000, รายงานลูกหนี้!$A$2:$A$20000, $A929, รายงานลูกหนี้!$K$2:$K$20000, "&gt;90")</f>
        <v>0</v>
      </c>
      <c r="O929">
        <f t="shared" si="73"/>
        <v>34394</v>
      </c>
      <c r="P929" s="17">
        <f t="shared" si="74"/>
        <v>0.15980258184567075</v>
      </c>
    </row>
    <row r="930" spans="1:16" x14ac:dyDescent="0.2">
      <c r="A930" t="str">
        <v>003c48ffa547fa5afabe1bfdb1489f003e95fc98333dc8a84bfdd91230dfe1c9</v>
      </c>
      <c r="B930">
        <f>COUNTIF(รายงานลูกหนี้!$A:$A,A930)</f>
        <v>3</v>
      </c>
      <c r="C930">
        <f>COUNTIFS(รายงานลูกหนี้!$A:$A,A930,รายงานลูกหนี้!$K:$K,"&gt;0")</f>
        <v>0</v>
      </c>
      <c r="D930">
        <f>SUMIF(รายงานลูกหนี้!$A:$A,A930,รายงานลูกหนี้!$K:$K)</f>
        <v>0</v>
      </c>
      <c r="E930">
        <f>_xlfn.MAXIFS(รายงานลูกหนี้!$K:$K,รายงานลูกหนี้!$A:$A,A930)</f>
        <v>0</v>
      </c>
      <c r="F930" s="17">
        <f t="shared" si="70"/>
        <v>0</v>
      </c>
      <c r="G930" t="str">
        <f t="shared" si="71"/>
        <v>ชำระตรงเวลา</v>
      </c>
      <c r="H930" t="str">
        <f t="shared" si="72"/>
        <v>ลูกหนี้ชั้นดี</v>
      </c>
      <c r="I930" s="17" cm="1">
        <f t="array" ref="I930">_xlfn.IFS(D930=0,0%, D930&lt;=30,25%, D930&lt;=60,50%, D930&lt;=90,75%, D930&gt;90,100%)</f>
        <v>0</v>
      </c>
      <c r="J930">
        <f>SUMIFS(รายงานลูกหนี้!$G$2:$G$20000, รายงานลูกหนี้!$A$2:$A$20000, $A930, รายงานลูกหนี้!$K$2:$K$20000, 0)</f>
        <v>2534</v>
      </c>
      <c r="K930">
        <f>SUMIFS(รายงานลูกหนี้!$G$2:$G$20000, รายงานลูกหนี้!$A$2:$A$20000, $A930, รายงานลูกหนี้!$K$2:$K$20000, "&gt;=1", รายงานลูกหนี้!$K$2:$K$20000, "&lt;=30")</f>
        <v>0</v>
      </c>
      <c r="L930">
        <f>SUMIFS(รายงานลูกหนี้!$G$2:$G$20000, รายงานลูกหนี้!$A$2:$A$20000, $A930, รายงานลูกหนี้!$K$2:$K$20000, "&gt;=31", รายงานลูกหนี้!$K$2:$K$20000, "&lt;=60")</f>
        <v>0</v>
      </c>
      <c r="M930">
        <f>SUMIFS(รายงานลูกหนี้!$G$2:$G$20000, รายงานลูกหนี้!$A$2:$A$20000, $A930, รายงานลูกหนี้!$K$2:$K$20000, "&gt;=61", รายงานลูกหนี้!$K$2:$K$20000, "&lt;=90")</f>
        <v>0</v>
      </c>
      <c r="N930">
        <f>SUMIFS(รายงานลูกหนี้!$G$2:$G$20000, รายงานลูกหนี้!$A$2:$A$20000, $A930, รายงานลูกหนี้!$K$2:$K$20000, "&gt;90")</f>
        <v>0</v>
      </c>
      <c r="O930">
        <f t="shared" si="73"/>
        <v>2534</v>
      </c>
      <c r="P930" s="17">
        <f t="shared" si="74"/>
        <v>0</v>
      </c>
    </row>
    <row r="931" spans="1:16" x14ac:dyDescent="0.2">
      <c r="A931" t="str">
        <v>5428f4b2e1dbe4757c1d304364ca2101246b251c989bb588011516c29579e65a</v>
      </c>
      <c r="B931">
        <f>COUNTIF(รายงานลูกหนี้!$A:$A,A931)</f>
        <v>1</v>
      </c>
      <c r="C931">
        <f>COUNTIFS(รายงานลูกหนี้!$A:$A,A931,รายงานลูกหนี้!$K:$K,"&gt;0")</f>
        <v>1</v>
      </c>
      <c r="D931">
        <f>SUMIF(รายงานลูกหนี้!$A:$A,A931,รายงานลูกหนี้!$K:$K)</f>
        <v>9</v>
      </c>
      <c r="E931">
        <f>_xlfn.MAXIFS(รายงานลูกหนี้!$K:$K,รายงานลูกหนี้!$A:$A,A931)</f>
        <v>9</v>
      </c>
      <c r="F931" s="17">
        <f t="shared" si="70"/>
        <v>1</v>
      </c>
      <c r="G931" t="str">
        <f t="shared" si="71"/>
        <v>ค้างชำระ 1 - 30 วัน</v>
      </c>
      <c r="H931" t="str">
        <f t="shared" si="72"/>
        <v>ลูกหนี้ชั้นดี</v>
      </c>
      <c r="I931" s="17" cm="1">
        <f t="array" ref="I931">_xlfn.IFS(D931=0,0%, D931&lt;=30,25%, D931&lt;=60,50%, D931&lt;=90,75%, D931&gt;90,100%)</f>
        <v>0.25</v>
      </c>
      <c r="J931">
        <f>SUMIFS(รายงานลูกหนี้!$G$2:$G$20000, รายงานลูกหนี้!$A$2:$A$20000, $A931, รายงานลูกหนี้!$K$2:$K$20000, 0)</f>
        <v>0</v>
      </c>
      <c r="K931">
        <f>SUMIFS(รายงานลูกหนี้!$G$2:$G$20000, รายงานลูกหนี้!$A$2:$A$20000, $A931, รายงานลูกหนี้!$K$2:$K$20000, "&gt;=1", รายงานลูกหนี้!$K$2:$K$20000, "&lt;=30")</f>
        <v>949</v>
      </c>
      <c r="L931">
        <f>SUMIFS(รายงานลูกหนี้!$G$2:$G$20000, รายงานลูกหนี้!$A$2:$A$20000, $A931, รายงานลูกหนี้!$K$2:$K$20000, "&gt;=31", รายงานลูกหนี้!$K$2:$K$20000, "&lt;=60")</f>
        <v>0</v>
      </c>
      <c r="M931">
        <f>SUMIFS(รายงานลูกหนี้!$G$2:$G$20000, รายงานลูกหนี้!$A$2:$A$20000, $A931, รายงานลูกหนี้!$K$2:$K$20000, "&gt;=61", รายงานลูกหนี้!$K$2:$K$20000, "&lt;=90")</f>
        <v>0</v>
      </c>
      <c r="N931">
        <f>SUMIFS(รายงานลูกหนี้!$G$2:$G$20000, รายงานลูกหนี้!$A$2:$A$20000, $A931, รายงานลูกหนี้!$K$2:$K$20000, "&gt;90")</f>
        <v>0</v>
      </c>
      <c r="O931">
        <f t="shared" si="73"/>
        <v>949</v>
      </c>
      <c r="P931" s="17">
        <f t="shared" si="74"/>
        <v>0.25</v>
      </c>
    </row>
    <row r="932" spans="1:16" x14ac:dyDescent="0.2">
      <c r="A932" t="str">
        <v>3f3b0ec0bdd9ea807d8321e9d1cb3edb42ff8128ea7a9295dc8a7db84e9fed91</v>
      </c>
      <c r="B932">
        <f>COUNTIF(รายงานลูกหนี้!$A:$A,A932)</f>
        <v>1</v>
      </c>
      <c r="C932">
        <f>COUNTIFS(รายงานลูกหนี้!$A:$A,A932,รายงานลูกหนี้!$K:$K,"&gt;0")</f>
        <v>0</v>
      </c>
      <c r="D932">
        <f>SUMIF(รายงานลูกหนี้!$A:$A,A932,รายงานลูกหนี้!$K:$K)</f>
        <v>0</v>
      </c>
      <c r="E932">
        <f>_xlfn.MAXIFS(รายงานลูกหนี้!$K:$K,รายงานลูกหนี้!$A:$A,A932)</f>
        <v>0</v>
      </c>
      <c r="F932" s="17">
        <f t="shared" si="70"/>
        <v>0</v>
      </c>
      <c r="G932" t="str">
        <f t="shared" si="71"/>
        <v>ชำระตรงเวลา</v>
      </c>
      <c r="H932" t="str">
        <f t="shared" si="72"/>
        <v>ลูกหนี้ชั้นดี</v>
      </c>
      <c r="I932" s="17" cm="1">
        <f t="array" ref="I932">_xlfn.IFS(D932=0,0%, D932&lt;=30,25%, D932&lt;=60,50%, D932&lt;=90,75%, D932&gt;90,100%)</f>
        <v>0</v>
      </c>
      <c r="J932">
        <f>SUMIFS(รายงานลูกหนี้!$G$2:$G$20000, รายงานลูกหนี้!$A$2:$A$20000, $A932, รายงานลูกหนี้!$K$2:$K$20000, 0)</f>
        <v>7104</v>
      </c>
      <c r="K932">
        <f>SUMIFS(รายงานลูกหนี้!$G$2:$G$20000, รายงานลูกหนี้!$A$2:$A$20000, $A932, รายงานลูกหนี้!$K$2:$K$20000, "&gt;=1", รายงานลูกหนี้!$K$2:$K$20000, "&lt;=30")</f>
        <v>0</v>
      </c>
      <c r="L932">
        <f>SUMIFS(รายงานลูกหนี้!$G$2:$G$20000, รายงานลูกหนี้!$A$2:$A$20000, $A932, รายงานลูกหนี้!$K$2:$K$20000, "&gt;=31", รายงานลูกหนี้!$K$2:$K$20000, "&lt;=60")</f>
        <v>0</v>
      </c>
      <c r="M932">
        <f>SUMIFS(รายงานลูกหนี้!$G$2:$G$20000, รายงานลูกหนี้!$A$2:$A$20000, $A932, รายงานลูกหนี้!$K$2:$K$20000, "&gt;=61", รายงานลูกหนี้!$K$2:$K$20000, "&lt;=90")</f>
        <v>0</v>
      </c>
      <c r="N932">
        <f>SUMIFS(รายงานลูกหนี้!$G$2:$G$20000, รายงานลูกหนี้!$A$2:$A$20000, $A932, รายงานลูกหนี้!$K$2:$K$20000, "&gt;90")</f>
        <v>0</v>
      </c>
      <c r="O932">
        <f t="shared" si="73"/>
        <v>7104</v>
      </c>
      <c r="P932" s="17">
        <f t="shared" si="74"/>
        <v>0</v>
      </c>
    </row>
    <row r="933" spans="1:16" x14ac:dyDescent="0.2">
      <c r="A933" t="str">
        <v>5dc7aaed6f2bf17f9592f813458e561d52b1b4083aea5411a93a2d0d35d9e7f4</v>
      </c>
      <c r="B933">
        <f>COUNTIF(รายงานลูกหนี้!$A:$A,A933)</f>
        <v>3</v>
      </c>
      <c r="C933">
        <f>COUNTIFS(รายงานลูกหนี้!$A:$A,A933,รายงานลูกหนี้!$K:$K,"&gt;0")</f>
        <v>2</v>
      </c>
      <c r="D933">
        <f>SUMIF(รายงานลูกหนี้!$A:$A,A933,รายงานลูกหนี้!$K:$K)</f>
        <v>2</v>
      </c>
      <c r="E933">
        <f>_xlfn.MAXIFS(รายงานลูกหนี้!$K:$K,รายงานลูกหนี้!$A:$A,A933)</f>
        <v>1</v>
      </c>
      <c r="F933" s="17">
        <f t="shared" si="70"/>
        <v>0.66666666666666663</v>
      </c>
      <c r="G933" t="str">
        <f t="shared" si="71"/>
        <v>ค้างชำระ 1 - 30 วัน</v>
      </c>
      <c r="H933" t="str">
        <f t="shared" si="72"/>
        <v>ลูกหนี้ชั้นดี</v>
      </c>
      <c r="I933" s="17" cm="1">
        <f t="array" ref="I933">_xlfn.IFS(D933=0,0%, D933&lt;=30,25%, D933&lt;=60,50%, D933&lt;=90,75%, D933&gt;90,100%)</f>
        <v>0.25</v>
      </c>
      <c r="J933">
        <f>SUMIFS(รายงานลูกหนี้!$G$2:$G$20000, รายงานลูกหนี้!$A$2:$A$20000, $A933, รายงานลูกหนี้!$K$2:$K$20000, 0)</f>
        <v>1399</v>
      </c>
      <c r="K933">
        <f>SUMIFS(รายงานลูกหนี้!$G$2:$G$20000, รายงานลูกหนี้!$A$2:$A$20000, $A933, รายงานลูกหนี้!$K$2:$K$20000, "&gt;=1", รายงานลูกหนี้!$K$2:$K$20000, "&lt;=30")</f>
        <v>17624</v>
      </c>
      <c r="L933">
        <f>SUMIFS(รายงานลูกหนี้!$G$2:$G$20000, รายงานลูกหนี้!$A$2:$A$20000, $A933, รายงานลูกหนี้!$K$2:$K$20000, "&gt;=31", รายงานลูกหนี้!$K$2:$K$20000, "&lt;=60")</f>
        <v>0</v>
      </c>
      <c r="M933">
        <f>SUMIFS(รายงานลูกหนี้!$G$2:$G$20000, รายงานลูกหนี้!$A$2:$A$20000, $A933, รายงานลูกหนี้!$K$2:$K$20000, "&gt;=61", รายงานลูกหนี้!$K$2:$K$20000, "&lt;=90")</f>
        <v>0</v>
      </c>
      <c r="N933">
        <f>SUMIFS(รายงานลูกหนี้!$G$2:$G$20000, รายงานลูกหนี้!$A$2:$A$20000, $A933, รายงานลูกหนี้!$K$2:$K$20000, "&gt;90")</f>
        <v>0</v>
      </c>
      <c r="O933">
        <f t="shared" si="73"/>
        <v>19023</v>
      </c>
      <c r="P933" s="17">
        <f t="shared" si="74"/>
        <v>0.23161436156231929</v>
      </c>
    </row>
    <row r="934" spans="1:16" x14ac:dyDescent="0.2">
      <c r="A934" t="str">
        <v>390c2a546dc5125adb9f8a4d12439862d48167a1a7c03ee45f58255feda72c43</v>
      </c>
      <c r="B934">
        <f>COUNTIF(รายงานลูกหนี้!$A:$A,A934)</f>
        <v>2</v>
      </c>
      <c r="C934">
        <f>COUNTIFS(รายงานลูกหนี้!$A:$A,A934,รายงานลูกหนี้!$K:$K,"&gt;0")</f>
        <v>1</v>
      </c>
      <c r="D934">
        <f>SUMIF(รายงานลูกหนี้!$A:$A,A934,รายงานลูกหนี้!$K:$K)</f>
        <v>1</v>
      </c>
      <c r="E934">
        <f>_xlfn.MAXIFS(รายงานลูกหนี้!$K:$K,รายงานลูกหนี้!$A:$A,A934)</f>
        <v>1</v>
      </c>
      <c r="F934" s="17">
        <f t="shared" si="70"/>
        <v>0.5</v>
      </c>
      <c r="G934" t="str">
        <f t="shared" si="71"/>
        <v>ค้างชำระ 1 - 30 วัน</v>
      </c>
      <c r="H934" t="str">
        <f t="shared" si="72"/>
        <v>ลูกหนี้ชั้นดี</v>
      </c>
      <c r="I934" s="17" cm="1">
        <f t="array" ref="I934">_xlfn.IFS(D934=0,0%, D934&lt;=30,25%, D934&lt;=60,50%, D934&lt;=90,75%, D934&gt;90,100%)</f>
        <v>0.25</v>
      </c>
      <c r="J934">
        <f>SUMIFS(รายงานลูกหนี้!$G$2:$G$20000, รายงานลูกหนี้!$A$2:$A$20000, $A934, รายงานลูกหนี้!$K$2:$K$20000, 0)</f>
        <v>1138</v>
      </c>
      <c r="K934">
        <f>SUMIFS(รายงานลูกหนี้!$G$2:$G$20000, รายงานลูกหนี้!$A$2:$A$20000, $A934, รายงานลูกหนี้!$K$2:$K$20000, "&gt;=1", รายงานลูกหนี้!$K$2:$K$20000, "&lt;=30")</f>
        <v>1256</v>
      </c>
      <c r="L934">
        <f>SUMIFS(รายงานลูกหนี้!$G$2:$G$20000, รายงานลูกหนี้!$A$2:$A$20000, $A934, รายงานลูกหนี้!$K$2:$K$20000, "&gt;=31", รายงานลูกหนี้!$K$2:$K$20000, "&lt;=60")</f>
        <v>0</v>
      </c>
      <c r="M934">
        <f>SUMIFS(รายงานลูกหนี้!$G$2:$G$20000, รายงานลูกหนี้!$A$2:$A$20000, $A934, รายงานลูกหนี้!$K$2:$K$20000, "&gt;=61", รายงานลูกหนี้!$K$2:$K$20000, "&lt;=90")</f>
        <v>0</v>
      </c>
      <c r="N934">
        <f>SUMIFS(รายงานลูกหนี้!$G$2:$G$20000, รายงานลูกหนี้!$A$2:$A$20000, $A934, รายงานลูกหนี้!$K$2:$K$20000, "&gt;90")</f>
        <v>0</v>
      </c>
      <c r="O934">
        <f t="shared" si="73"/>
        <v>2394</v>
      </c>
      <c r="P934" s="17">
        <f t="shared" si="74"/>
        <v>0.13116123642439431</v>
      </c>
    </row>
    <row r="935" spans="1:16" x14ac:dyDescent="0.2">
      <c r="A935" t="str">
        <v>1e7d4a520b6dee9c12958fb7cf3ee602c14dec8e31168eb79e25253a2205a62e</v>
      </c>
      <c r="B935">
        <f>COUNTIF(รายงานลูกหนี้!$A:$A,A935)</f>
        <v>1</v>
      </c>
      <c r="C935">
        <f>COUNTIFS(รายงานลูกหนี้!$A:$A,A935,รายงานลูกหนี้!$K:$K,"&gt;0")</f>
        <v>0</v>
      </c>
      <c r="D935">
        <f>SUMIF(รายงานลูกหนี้!$A:$A,A935,รายงานลูกหนี้!$K:$K)</f>
        <v>0</v>
      </c>
      <c r="E935">
        <f>_xlfn.MAXIFS(รายงานลูกหนี้!$K:$K,รายงานลูกหนี้!$A:$A,A935)</f>
        <v>0</v>
      </c>
      <c r="F935" s="17">
        <f t="shared" si="70"/>
        <v>0</v>
      </c>
      <c r="G935" t="str">
        <f t="shared" si="71"/>
        <v>ชำระตรงเวลา</v>
      </c>
      <c r="H935" t="str">
        <f t="shared" si="72"/>
        <v>ลูกหนี้ชั้นดี</v>
      </c>
      <c r="I935" s="17" cm="1">
        <f t="array" ref="I935">_xlfn.IFS(D935=0,0%, D935&lt;=30,25%, D935&lt;=60,50%, D935&lt;=90,75%, D935&gt;90,100%)</f>
        <v>0</v>
      </c>
      <c r="J935">
        <f>SUMIFS(รายงานลูกหนี้!$G$2:$G$20000, รายงานลูกหนี้!$A$2:$A$20000, $A935, รายงานลูกหนี้!$K$2:$K$20000, 0)</f>
        <v>16995</v>
      </c>
      <c r="K935">
        <f>SUMIFS(รายงานลูกหนี้!$G$2:$G$20000, รายงานลูกหนี้!$A$2:$A$20000, $A935, รายงานลูกหนี้!$K$2:$K$20000, "&gt;=1", รายงานลูกหนี้!$K$2:$K$20000, "&lt;=30")</f>
        <v>0</v>
      </c>
      <c r="L935">
        <f>SUMIFS(รายงานลูกหนี้!$G$2:$G$20000, รายงานลูกหนี้!$A$2:$A$20000, $A935, รายงานลูกหนี้!$K$2:$K$20000, "&gt;=31", รายงานลูกหนี้!$K$2:$K$20000, "&lt;=60")</f>
        <v>0</v>
      </c>
      <c r="M935">
        <f>SUMIFS(รายงานลูกหนี้!$G$2:$G$20000, รายงานลูกหนี้!$A$2:$A$20000, $A935, รายงานลูกหนี้!$K$2:$K$20000, "&gt;=61", รายงานลูกหนี้!$K$2:$K$20000, "&lt;=90")</f>
        <v>0</v>
      </c>
      <c r="N935">
        <f>SUMIFS(รายงานลูกหนี้!$G$2:$G$20000, รายงานลูกหนี้!$A$2:$A$20000, $A935, รายงานลูกหนี้!$K$2:$K$20000, "&gt;90")</f>
        <v>0</v>
      </c>
      <c r="O935">
        <f t="shared" si="73"/>
        <v>16995</v>
      </c>
      <c r="P935" s="17">
        <f t="shared" si="74"/>
        <v>0</v>
      </c>
    </row>
    <row r="936" spans="1:16" x14ac:dyDescent="0.2">
      <c r="A936" t="str">
        <v>1f8d2ce2590f31bb850816514c78bdfe748b44defdf261633f550eeac2be847e</v>
      </c>
      <c r="B936">
        <f>COUNTIF(รายงานลูกหนี้!$A:$A,A936)</f>
        <v>1</v>
      </c>
      <c r="C936">
        <f>COUNTIFS(รายงานลูกหนี้!$A:$A,A936,รายงานลูกหนี้!$K:$K,"&gt;0")</f>
        <v>0</v>
      </c>
      <c r="D936">
        <f>SUMIF(รายงานลูกหนี้!$A:$A,A936,รายงานลูกหนี้!$K:$K)</f>
        <v>0</v>
      </c>
      <c r="E936">
        <f>_xlfn.MAXIFS(รายงานลูกหนี้!$K:$K,รายงานลูกหนี้!$A:$A,A936)</f>
        <v>0</v>
      </c>
      <c r="F936" s="17">
        <f t="shared" si="70"/>
        <v>0</v>
      </c>
      <c r="G936" t="str">
        <f t="shared" si="71"/>
        <v>ชำระตรงเวลา</v>
      </c>
      <c r="H936" t="str">
        <f t="shared" si="72"/>
        <v>ลูกหนี้ชั้นดี</v>
      </c>
      <c r="I936" s="17" cm="1">
        <f t="array" ref="I936">_xlfn.IFS(D936=0,0%, D936&lt;=30,25%, D936&lt;=60,50%, D936&lt;=90,75%, D936&gt;90,100%)</f>
        <v>0</v>
      </c>
      <c r="J936">
        <f>SUMIFS(รายงานลูกหนี้!$G$2:$G$20000, รายงานลูกหนี้!$A$2:$A$20000, $A936, รายงานลูกหนี้!$K$2:$K$20000, 0)</f>
        <v>34125</v>
      </c>
      <c r="K936">
        <f>SUMIFS(รายงานลูกหนี้!$G$2:$G$20000, รายงานลูกหนี้!$A$2:$A$20000, $A936, รายงานลูกหนี้!$K$2:$K$20000, "&gt;=1", รายงานลูกหนี้!$K$2:$K$20000, "&lt;=30")</f>
        <v>0</v>
      </c>
      <c r="L936">
        <f>SUMIFS(รายงานลูกหนี้!$G$2:$G$20000, รายงานลูกหนี้!$A$2:$A$20000, $A936, รายงานลูกหนี้!$K$2:$K$20000, "&gt;=31", รายงานลูกหนี้!$K$2:$K$20000, "&lt;=60")</f>
        <v>0</v>
      </c>
      <c r="M936">
        <f>SUMIFS(รายงานลูกหนี้!$G$2:$G$20000, รายงานลูกหนี้!$A$2:$A$20000, $A936, รายงานลูกหนี้!$K$2:$K$20000, "&gt;=61", รายงานลูกหนี้!$K$2:$K$20000, "&lt;=90")</f>
        <v>0</v>
      </c>
      <c r="N936">
        <f>SUMIFS(รายงานลูกหนี้!$G$2:$G$20000, รายงานลูกหนี้!$A$2:$A$20000, $A936, รายงานลูกหนี้!$K$2:$K$20000, "&gt;90")</f>
        <v>0</v>
      </c>
      <c r="O936">
        <f t="shared" si="73"/>
        <v>34125</v>
      </c>
      <c r="P936" s="17">
        <f t="shared" si="74"/>
        <v>0</v>
      </c>
    </row>
    <row r="937" spans="1:16" x14ac:dyDescent="0.2">
      <c r="A937" t="str">
        <v>dce4fd70cb7109cf1c95ab3c64c4a9d4689dd33989c6559da5667de729c92e94</v>
      </c>
      <c r="B937">
        <f>COUNTIF(รายงานลูกหนี้!$A:$A,A937)</f>
        <v>1</v>
      </c>
      <c r="C937">
        <f>COUNTIFS(รายงานลูกหนี้!$A:$A,A937,รายงานลูกหนี้!$K:$K,"&gt;0")</f>
        <v>0</v>
      </c>
      <c r="D937">
        <f>SUMIF(รายงานลูกหนี้!$A:$A,A937,รายงานลูกหนี้!$K:$K)</f>
        <v>0</v>
      </c>
      <c r="E937">
        <f>_xlfn.MAXIFS(รายงานลูกหนี้!$K:$K,รายงานลูกหนี้!$A:$A,A937)</f>
        <v>0</v>
      </c>
      <c r="F937" s="17">
        <f t="shared" si="70"/>
        <v>0</v>
      </c>
      <c r="G937" t="str">
        <f t="shared" si="71"/>
        <v>ชำระตรงเวลา</v>
      </c>
      <c r="H937" t="str">
        <f t="shared" si="72"/>
        <v>ลูกหนี้ชั้นดี</v>
      </c>
      <c r="I937" s="17" cm="1">
        <f t="array" ref="I937">_xlfn.IFS(D937=0,0%, D937&lt;=30,25%, D937&lt;=60,50%, D937&lt;=90,75%, D937&gt;90,100%)</f>
        <v>0</v>
      </c>
      <c r="J937">
        <f>SUMIFS(รายงานลูกหนี้!$G$2:$G$20000, รายงานลูกหนี้!$A$2:$A$20000, $A937, รายงานลูกหนี้!$K$2:$K$20000, 0)</f>
        <v>6030</v>
      </c>
      <c r="K937">
        <f>SUMIFS(รายงานลูกหนี้!$G$2:$G$20000, รายงานลูกหนี้!$A$2:$A$20000, $A937, รายงานลูกหนี้!$K$2:$K$20000, "&gt;=1", รายงานลูกหนี้!$K$2:$K$20000, "&lt;=30")</f>
        <v>0</v>
      </c>
      <c r="L937">
        <f>SUMIFS(รายงานลูกหนี้!$G$2:$G$20000, รายงานลูกหนี้!$A$2:$A$20000, $A937, รายงานลูกหนี้!$K$2:$K$20000, "&gt;=31", รายงานลูกหนี้!$K$2:$K$20000, "&lt;=60")</f>
        <v>0</v>
      </c>
      <c r="M937">
        <f>SUMIFS(รายงานลูกหนี้!$G$2:$G$20000, รายงานลูกหนี้!$A$2:$A$20000, $A937, รายงานลูกหนี้!$K$2:$K$20000, "&gt;=61", รายงานลูกหนี้!$K$2:$K$20000, "&lt;=90")</f>
        <v>0</v>
      </c>
      <c r="N937">
        <f>SUMIFS(รายงานลูกหนี้!$G$2:$G$20000, รายงานลูกหนี้!$A$2:$A$20000, $A937, รายงานลูกหนี้!$K$2:$K$20000, "&gt;90")</f>
        <v>0</v>
      </c>
      <c r="O937">
        <f t="shared" si="73"/>
        <v>6030</v>
      </c>
      <c r="P937" s="17">
        <f t="shared" si="74"/>
        <v>0</v>
      </c>
    </row>
    <row r="938" spans="1:16" x14ac:dyDescent="0.2">
      <c r="A938" t="str">
        <v>af8a883369159633fad699c34cb07ae2dca9018857b77b657b413c0f55abb226</v>
      </c>
      <c r="B938">
        <f>COUNTIF(รายงานลูกหนี้!$A:$A,A938)</f>
        <v>1</v>
      </c>
      <c r="C938">
        <f>COUNTIFS(รายงานลูกหนี้!$A:$A,A938,รายงานลูกหนี้!$K:$K,"&gt;0")</f>
        <v>0</v>
      </c>
      <c r="D938">
        <f>SUMIF(รายงานลูกหนี้!$A:$A,A938,รายงานลูกหนี้!$K:$K)</f>
        <v>0</v>
      </c>
      <c r="E938">
        <f>_xlfn.MAXIFS(รายงานลูกหนี้!$K:$K,รายงานลูกหนี้!$A:$A,A938)</f>
        <v>0</v>
      </c>
      <c r="F938" s="17">
        <f t="shared" si="70"/>
        <v>0</v>
      </c>
      <c r="G938" t="str">
        <f t="shared" si="71"/>
        <v>ชำระตรงเวลา</v>
      </c>
      <c r="H938" t="str">
        <f t="shared" si="72"/>
        <v>ลูกหนี้ชั้นดี</v>
      </c>
      <c r="I938" s="17" cm="1">
        <f t="array" ref="I938">_xlfn.IFS(D938=0,0%, D938&lt;=30,25%, D938&lt;=60,50%, D938&lt;=90,75%, D938&gt;90,100%)</f>
        <v>0</v>
      </c>
      <c r="J938">
        <f>SUMIFS(รายงานลูกหนี้!$G$2:$G$20000, รายงานลูกหนี้!$A$2:$A$20000, $A938, รายงานลูกหนี้!$K$2:$K$20000, 0)</f>
        <v>170</v>
      </c>
      <c r="K938">
        <f>SUMIFS(รายงานลูกหนี้!$G$2:$G$20000, รายงานลูกหนี้!$A$2:$A$20000, $A938, รายงานลูกหนี้!$K$2:$K$20000, "&gt;=1", รายงานลูกหนี้!$K$2:$K$20000, "&lt;=30")</f>
        <v>0</v>
      </c>
      <c r="L938">
        <f>SUMIFS(รายงานลูกหนี้!$G$2:$G$20000, รายงานลูกหนี้!$A$2:$A$20000, $A938, รายงานลูกหนี้!$K$2:$K$20000, "&gt;=31", รายงานลูกหนี้!$K$2:$K$20000, "&lt;=60")</f>
        <v>0</v>
      </c>
      <c r="M938">
        <f>SUMIFS(รายงานลูกหนี้!$G$2:$G$20000, รายงานลูกหนี้!$A$2:$A$20000, $A938, รายงานลูกหนี้!$K$2:$K$20000, "&gt;=61", รายงานลูกหนี้!$K$2:$K$20000, "&lt;=90")</f>
        <v>0</v>
      </c>
      <c r="N938">
        <f>SUMIFS(รายงานลูกหนี้!$G$2:$G$20000, รายงานลูกหนี้!$A$2:$A$20000, $A938, รายงานลูกหนี้!$K$2:$K$20000, "&gt;90")</f>
        <v>0</v>
      </c>
      <c r="O938">
        <f t="shared" si="73"/>
        <v>170</v>
      </c>
      <c r="P938" s="17">
        <f t="shared" si="74"/>
        <v>0</v>
      </c>
    </row>
    <row r="939" spans="1:16" x14ac:dyDescent="0.2">
      <c r="A939" t="str">
        <v>6e07b0ceb991b2f5bb9e3a896972ed8e0236dbef4a393c39c6d41149e1cd2a19</v>
      </c>
      <c r="B939">
        <f>COUNTIF(รายงานลูกหนี้!$A:$A,A939)</f>
        <v>3</v>
      </c>
      <c r="C939">
        <f>COUNTIFS(รายงานลูกหนี้!$A:$A,A939,รายงานลูกหนี้!$K:$K,"&gt;0")</f>
        <v>0</v>
      </c>
      <c r="D939">
        <f>SUMIF(รายงานลูกหนี้!$A:$A,A939,รายงานลูกหนี้!$K:$K)</f>
        <v>0</v>
      </c>
      <c r="E939">
        <f>_xlfn.MAXIFS(รายงานลูกหนี้!$K:$K,รายงานลูกหนี้!$A:$A,A939)</f>
        <v>0</v>
      </c>
      <c r="F939" s="17">
        <f t="shared" si="70"/>
        <v>0</v>
      </c>
      <c r="G939" t="str">
        <f t="shared" si="71"/>
        <v>ชำระตรงเวลา</v>
      </c>
      <c r="H939" t="str">
        <f t="shared" si="72"/>
        <v>ลูกหนี้ชั้นดี</v>
      </c>
      <c r="I939" s="17" cm="1">
        <f t="array" ref="I939">_xlfn.IFS(D939=0,0%, D939&lt;=30,25%, D939&lt;=60,50%, D939&lt;=90,75%, D939&gt;90,100%)</f>
        <v>0</v>
      </c>
      <c r="J939">
        <f>SUMIFS(รายงานลูกหนี้!$G$2:$G$20000, รายงานลูกหนี้!$A$2:$A$20000, $A939, รายงานลูกหนี้!$K$2:$K$20000, 0)</f>
        <v>6505</v>
      </c>
      <c r="K939">
        <f>SUMIFS(รายงานลูกหนี้!$G$2:$G$20000, รายงานลูกหนี้!$A$2:$A$20000, $A939, รายงานลูกหนี้!$K$2:$K$20000, "&gt;=1", รายงานลูกหนี้!$K$2:$K$20000, "&lt;=30")</f>
        <v>0</v>
      </c>
      <c r="L939">
        <f>SUMIFS(รายงานลูกหนี้!$G$2:$G$20000, รายงานลูกหนี้!$A$2:$A$20000, $A939, รายงานลูกหนี้!$K$2:$K$20000, "&gt;=31", รายงานลูกหนี้!$K$2:$K$20000, "&lt;=60")</f>
        <v>0</v>
      </c>
      <c r="M939">
        <f>SUMIFS(รายงานลูกหนี้!$G$2:$G$20000, รายงานลูกหนี้!$A$2:$A$20000, $A939, รายงานลูกหนี้!$K$2:$K$20000, "&gt;=61", รายงานลูกหนี้!$K$2:$K$20000, "&lt;=90")</f>
        <v>0</v>
      </c>
      <c r="N939">
        <f>SUMIFS(รายงานลูกหนี้!$G$2:$G$20000, รายงานลูกหนี้!$A$2:$A$20000, $A939, รายงานลูกหนี้!$K$2:$K$20000, "&gt;90")</f>
        <v>0</v>
      </c>
      <c r="O939">
        <f t="shared" si="73"/>
        <v>6505</v>
      </c>
      <c r="P939" s="17">
        <f t="shared" si="74"/>
        <v>0</v>
      </c>
    </row>
    <row r="940" spans="1:16" x14ac:dyDescent="0.2">
      <c r="A940" t="str">
        <v>f40e0804906fa5effdcdfb1cae247db74ee627982c58c13759cdd3956fbf73a0</v>
      </c>
      <c r="B940">
        <f>COUNTIF(รายงานลูกหนี้!$A:$A,A940)</f>
        <v>3</v>
      </c>
      <c r="C940">
        <f>COUNTIFS(รายงานลูกหนี้!$A:$A,A940,รายงานลูกหนี้!$K:$K,"&gt;0")</f>
        <v>2</v>
      </c>
      <c r="D940">
        <f>SUMIF(รายงานลูกหนี้!$A:$A,A940,รายงานลูกหนี้!$K:$K)</f>
        <v>12</v>
      </c>
      <c r="E940">
        <f>_xlfn.MAXIFS(รายงานลูกหนี้!$K:$K,รายงานลูกหนี้!$A:$A,A940)</f>
        <v>6</v>
      </c>
      <c r="F940" s="17">
        <f t="shared" si="70"/>
        <v>0.66666666666666663</v>
      </c>
      <c r="G940" t="str">
        <f t="shared" si="71"/>
        <v>ค้างชำระ 1 - 30 วัน</v>
      </c>
      <c r="H940" t="str">
        <f t="shared" si="72"/>
        <v>ลูกหนี้ชั้นดี</v>
      </c>
      <c r="I940" s="17" cm="1">
        <f t="array" ref="I940">_xlfn.IFS(D940=0,0%, D940&lt;=30,25%, D940&lt;=60,50%, D940&lt;=90,75%, D940&gt;90,100%)</f>
        <v>0.25</v>
      </c>
      <c r="J940">
        <f>SUMIFS(รายงานลูกหนี้!$G$2:$G$20000, รายงานลูกหนี้!$A$2:$A$20000, $A940, รายงานลูกหนี้!$K$2:$K$20000, 0)</f>
        <v>6670</v>
      </c>
      <c r="K940">
        <f>SUMIFS(รายงานลูกหนี้!$G$2:$G$20000, รายงานลูกหนี้!$A$2:$A$20000, $A940, รายงานลูกหนี้!$K$2:$K$20000, "&gt;=1", รายงานลูกหนี้!$K$2:$K$20000, "&lt;=30")</f>
        <v>3528</v>
      </c>
      <c r="L940">
        <f>SUMIFS(รายงานลูกหนี้!$G$2:$G$20000, รายงานลูกหนี้!$A$2:$A$20000, $A940, รายงานลูกหนี้!$K$2:$K$20000, "&gt;=31", รายงานลูกหนี้!$K$2:$K$20000, "&lt;=60")</f>
        <v>0</v>
      </c>
      <c r="M940">
        <f>SUMIFS(รายงานลูกหนี้!$G$2:$G$20000, รายงานลูกหนี้!$A$2:$A$20000, $A940, รายงานลูกหนี้!$K$2:$K$20000, "&gt;=61", รายงานลูกหนี้!$K$2:$K$20000, "&lt;=90")</f>
        <v>0</v>
      </c>
      <c r="N940">
        <f>SUMIFS(รายงานลูกหนี้!$G$2:$G$20000, รายงานลูกหนี้!$A$2:$A$20000, $A940, รายงานลูกหนี้!$K$2:$K$20000, "&gt;90")</f>
        <v>0</v>
      </c>
      <c r="O940">
        <f t="shared" si="73"/>
        <v>10198</v>
      </c>
      <c r="P940" s="17">
        <f t="shared" si="74"/>
        <v>8.6487546577760352E-2</v>
      </c>
    </row>
    <row r="941" spans="1:16" x14ac:dyDescent="0.2">
      <c r="A941" t="str">
        <v>ee9733524a926df4aadd7ffd9678c66c6879ec12aa69eeea266b08f0affe7d2b</v>
      </c>
      <c r="B941">
        <f>COUNTIF(รายงานลูกหนี้!$A:$A,A941)</f>
        <v>1</v>
      </c>
      <c r="C941">
        <f>COUNTIFS(รายงานลูกหนี้!$A:$A,A941,รายงานลูกหนี้!$K:$K,"&gt;0")</f>
        <v>1</v>
      </c>
      <c r="D941">
        <f>SUMIF(รายงานลูกหนี้!$A:$A,A941,รายงานลูกหนี้!$K:$K)</f>
        <v>10</v>
      </c>
      <c r="E941">
        <f>_xlfn.MAXIFS(รายงานลูกหนี้!$K:$K,รายงานลูกหนี้!$A:$A,A941)</f>
        <v>10</v>
      </c>
      <c r="F941" s="17">
        <f t="shared" si="70"/>
        <v>1</v>
      </c>
      <c r="G941" t="str">
        <f t="shared" si="71"/>
        <v>ค้างชำระ 1 - 30 วัน</v>
      </c>
      <c r="H941" t="str">
        <f t="shared" si="72"/>
        <v>ลูกหนี้ชั้นดี</v>
      </c>
      <c r="I941" s="17" cm="1">
        <f t="array" ref="I941">_xlfn.IFS(D941=0,0%, D941&lt;=30,25%, D941&lt;=60,50%, D941&lt;=90,75%, D941&gt;90,100%)</f>
        <v>0.25</v>
      </c>
      <c r="J941">
        <f>SUMIFS(รายงานลูกหนี้!$G$2:$G$20000, รายงานลูกหนี้!$A$2:$A$20000, $A941, รายงานลูกหนี้!$K$2:$K$20000, 0)</f>
        <v>0</v>
      </c>
      <c r="K941">
        <f>SUMIFS(รายงานลูกหนี้!$G$2:$G$20000, รายงานลูกหนี้!$A$2:$A$20000, $A941, รายงานลูกหนี้!$K$2:$K$20000, "&gt;=1", รายงานลูกหนี้!$K$2:$K$20000, "&lt;=30")</f>
        <v>1250</v>
      </c>
      <c r="L941">
        <f>SUMIFS(รายงานลูกหนี้!$G$2:$G$20000, รายงานลูกหนี้!$A$2:$A$20000, $A941, รายงานลูกหนี้!$K$2:$K$20000, "&gt;=31", รายงานลูกหนี้!$K$2:$K$20000, "&lt;=60")</f>
        <v>0</v>
      </c>
      <c r="M941">
        <f>SUMIFS(รายงานลูกหนี้!$G$2:$G$20000, รายงานลูกหนี้!$A$2:$A$20000, $A941, รายงานลูกหนี้!$K$2:$K$20000, "&gt;=61", รายงานลูกหนี้!$K$2:$K$20000, "&lt;=90")</f>
        <v>0</v>
      </c>
      <c r="N941">
        <f>SUMIFS(รายงานลูกหนี้!$G$2:$G$20000, รายงานลูกหนี้!$A$2:$A$20000, $A941, รายงานลูกหนี้!$K$2:$K$20000, "&gt;90")</f>
        <v>0</v>
      </c>
      <c r="O941">
        <f t="shared" si="73"/>
        <v>1250</v>
      </c>
      <c r="P941" s="17">
        <f t="shared" si="74"/>
        <v>0.25</v>
      </c>
    </row>
    <row r="942" spans="1:16" x14ac:dyDescent="0.2">
      <c r="A942" t="str">
        <v>68ecf4fe66be7155de85529c04dbc17fddc536301d61cc4d8f602f368492683e</v>
      </c>
      <c r="B942">
        <f>COUNTIF(รายงานลูกหนี้!$A:$A,A942)</f>
        <v>2</v>
      </c>
      <c r="C942">
        <f>COUNTIFS(รายงานลูกหนี้!$A:$A,A942,รายงานลูกหนี้!$K:$K,"&gt;0")</f>
        <v>2</v>
      </c>
      <c r="D942">
        <f>SUMIF(รายงานลูกหนี้!$A:$A,A942,รายงานลูกหนี้!$K:$K)</f>
        <v>2</v>
      </c>
      <c r="E942">
        <f>_xlfn.MAXIFS(รายงานลูกหนี้!$K:$K,รายงานลูกหนี้!$A:$A,A942)</f>
        <v>1</v>
      </c>
      <c r="F942" s="17">
        <f t="shared" si="70"/>
        <v>1</v>
      </c>
      <c r="G942" t="str">
        <f t="shared" si="71"/>
        <v>ค้างชำระ 1 - 30 วัน</v>
      </c>
      <c r="H942" t="str">
        <f t="shared" si="72"/>
        <v>ลูกหนี้ชั้นดี</v>
      </c>
      <c r="I942" s="17" cm="1">
        <f t="array" ref="I942">_xlfn.IFS(D942=0,0%, D942&lt;=30,25%, D942&lt;=60,50%, D942&lt;=90,75%, D942&gt;90,100%)</f>
        <v>0.25</v>
      </c>
      <c r="J942">
        <f>SUMIFS(รายงานลูกหนี้!$G$2:$G$20000, รายงานลูกหนี้!$A$2:$A$20000, $A942, รายงานลูกหนี้!$K$2:$K$20000, 0)</f>
        <v>0</v>
      </c>
      <c r="K942">
        <f>SUMIFS(รายงานลูกหนี้!$G$2:$G$20000, รายงานลูกหนี้!$A$2:$A$20000, $A942, รายงานลูกหนี้!$K$2:$K$20000, "&gt;=1", รายงานลูกหนี้!$K$2:$K$20000, "&lt;=30")</f>
        <v>15320</v>
      </c>
      <c r="L942">
        <f>SUMIFS(รายงานลูกหนี้!$G$2:$G$20000, รายงานลูกหนี้!$A$2:$A$20000, $A942, รายงานลูกหนี้!$K$2:$K$20000, "&gt;=31", รายงานลูกหนี้!$K$2:$K$20000, "&lt;=60")</f>
        <v>0</v>
      </c>
      <c r="M942">
        <f>SUMIFS(รายงานลูกหนี้!$G$2:$G$20000, รายงานลูกหนี้!$A$2:$A$20000, $A942, รายงานลูกหนี้!$K$2:$K$20000, "&gt;=61", รายงานลูกหนี้!$K$2:$K$20000, "&lt;=90")</f>
        <v>0</v>
      </c>
      <c r="N942">
        <f>SUMIFS(รายงานลูกหนี้!$G$2:$G$20000, รายงานลูกหนี้!$A$2:$A$20000, $A942, รายงานลูกหนี้!$K$2:$K$20000, "&gt;90")</f>
        <v>0</v>
      </c>
      <c r="O942">
        <f t="shared" si="73"/>
        <v>15320</v>
      </c>
      <c r="P942" s="17">
        <f t="shared" si="74"/>
        <v>0.25</v>
      </c>
    </row>
    <row r="943" spans="1:16" x14ac:dyDescent="0.2">
      <c r="A943" t="str">
        <v>e2990764a639347db219819be12e09a4d7eb79a14e3181fbc3ebd07d59c58697</v>
      </c>
      <c r="B943">
        <f>COUNTIF(รายงานลูกหนี้!$A:$A,A943)</f>
        <v>2</v>
      </c>
      <c r="C943">
        <f>COUNTIFS(รายงานลูกหนี้!$A:$A,A943,รายงานลูกหนี้!$K:$K,"&gt;0")</f>
        <v>0</v>
      </c>
      <c r="D943">
        <f>SUMIF(รายงานลูกหนี้!$A:$A,A943,รายงานลูกหนี้!$K:$K)</f>
        <v>0</v>
      </c>
      <c r="E943">
        <f>_xlfn.MAXIFS(รายงานลูกหนี้!$K:$K,รายงานลูกหนี้!$A:$A,A943)</f>
        <v>0</v>
      </c>
      <c r="F943" s="17">
        <f t="shared" si="70"/>
        <v>0</v>
      </c>
      <c r="G943" t="str">
        <f t="shared" si="71"/>
        <v>ชำระตรงเวลา</v>
      </c>
      <c r="H943" t="str">
        <f t="shared" si="72"/>
        <v>ลูกหนี้ชั้นดี</v>
      </c>
      <c r="I943" s="17" cm="1">
        <f t="array" ref="I943">_xlfn.IFS(D943=0,0%, D943&lt;=30,25%, D943&lt;=60,50%, D943&lt;=90,75%, D943&gt;90,100%)</f>
        <v>0</v>
      </c>
      <c r="J943">
        <f>SUMIFS(รายงานลูกหนี้!$G$2:$G$20000, รายงานลูกหนี้!$A$2:$A$20000, $A943, รายงานลูกหนี้!$K$2:$K$20000, 0)</f>
        <v>430</v>
      </c>
      <c r="K943">
        <f>SUMIFS(รายงานลูกหนี้!$G$2:$G$20000, รายงานลูกหนี้!$A$2:$A$20000, $A943, รายงานลูกหนี้!$K$2:$K$20000, "&gt;=1", รายงานลูกหนี้!$K$2:$K$20000, "&lt;=30")</f>
        <v>0</v>
      </c>
      <c r="L943">
        <f>SUMIFS(รายงานลูกหนี้!$G$2:$G$20000, รายงานลูกหนี้!$A$2:$A$20000, $A943, รายงานลูกหนี้!$K$2:$K$20000, "&gt;=31", รายงานลูกหนี้!$K$2:$K$20000, "&lt;=60")</f>
        <v>0</v>
      </c>
      <c r="M943">
        <f>SUMIFS(รายงานลูกหนี้!$G$2:$G$20000, รายงานลูกหนี้!$A$2:$A$20000, $A943, รายงานลูกหนี้!$K$2:$K$20000, "&gt;=61", รายงานลูกหนี้!$K$2:$K$20000, "&lt;=90")</f>
        <v>0</v>
      </c>
      <c r="N943">
        <f>SUMIFS(รายงานลูกหนี้!$G$2:$G$20000, รายงานลูกหนี้!$A$2:$A$20000, $A943, รายงานลูกหนี้!$K$2:$K$20000, "&gt;90")</f>
        <v>0</v>
      </c>
      <c r="O943">
        <f t="shared" si="73"/>
        <v>430</v>
      </c>
      <c r="P943" s="17">
        <f t="shared" si="74"/>
        <v>0</v>
      </c>
    </row>
    <row r="944" spans="1:16" x14ac:dyDescent="0.2">
      <c r="A944" t="str">
        <v>447b0370ea2333c409a9adcda0f50810bb54a8ed1f472c2921cdeabb0d4b2d55</v>
      </c>
      <c r="B944">
        <f>COUNTIF(รายงานลูกหนี้!$A:$A,A944)</f>
        <v>1</v>
      </c>
      <c r="C944">
        <f>COUNTIFS(รายงานลูกหนี้!$A:$A,A944,รายงานลูกหนี้!$K:$K,"&gt;0")</f>
        <v>0</v>
      </c>
      <c r="D944">
        <f>SUMIF(รายงานลูกหนี้!$A:$A,A944,รายงานลูกหนี้!$K:$K)</f>
        <v>0</v>
      </c>
      <c r="E944">
        <f>_xlfn.MAXIFS(รายงานลูกหนี้!$K:$K,รายงานลูกหนี้!$A:$A,A944)</f>
        <v>0</v>
      </c>
      <c r="F944" s="17">
        <f t="shared" si="70"/>
        <v>0</v>
      </c>
      <c r="G944" t="str">
        <f t="shared" si="71"/>
        <v>ชำระตรงเวลา</v>
      </c>
      <c r="H944" t="str">
        <f t="shared" si="72"/>
        <v>ลูกหนี้ชั้นดี</v>
      </c>
      <c r="I944" s="17" cm="1">
        <f t="array" ref="I944">_xlfn.IFS(D944=0,0%, D944&lt;=30,25%, D944&lt;=60,50%, D944&lt;=90,75%, D944&gt;90,100%)</f>
        <v>0</v>
      </c>
      <c r="J944">
        <f>SUMIFS(รายงานลูกหนี้!$G$2:$G$20000, รายงานลูกหนี้!$A$2:$A$20000, $A944, รายงานลูกหนี้!$K$2:$K$20000, 0)</f>
        <v>8670</v>
      </c>
      <c r="K944">
        <f>SUMIFS(รายงานลูกหนี้!$G$2:$G$20000, รายงานลูกหนี้!$A$2:$A$20000, $A944, รายงานลูกหนี้!$K$2:$K$20000, "&gt;=1", รายงานลูกหนี้!$K$2:$K$20000, "&lt;=30")</f>
        <v>0</v>
      </c>
      <c r="L944">
        <f>SUMIFS(รายงานลูกหนี้!$G$2:$G$20000, รายงานลูกหนี้!$A$2:$A$20000, $A944, รายงานลูกหนี้!$K$2:$K$20000, "&gt;=31", รายงานลูกหนี้!$K$2:$K$20000, "&lt;=60")</f>
        <v>0</v>
      </c>
      <c r="M944">
        <f>SUMIFS(รายงานลูกหนี้!$G$2:$G$20000, รายงานลูกหนี้!$A$2:$A$20000, $A944, รายงานลูกหนี้!$K$2:$K$20000, "&gt;=61", รายงานลูกหนี้!$K$2:$K$20000, "&lt;=90")</f>
        <v>0</v>
      </c>
      <c r="N944">
        <f>SUMIFS(รายงานลูกหนี้!$G$2:$G$20000, รายงานลูกหนี้!$A$2:$A$20000, $A944, รายงานลูกหนี้!$K$2:$K$20000, "&gt;90")</f>
        <v>0</v>
      </c>
      <c r="O944">
        <f t="shared" si="73"/>
        <v>8670</v>
      </c>
      <c r="P944" s="17">
        <f t="shared" si="74"/>
        <v>0</v>
      </c>
    </row>
    <row r="945" spans="1:16" x14ac:dyDescent="0.2">
      <c r="A945" t="str">
        <v>c56fb40d8d894ff37abaed476c1f2a51d0a85728d52e531b3dd5f658e05b9655</v>
      </c>
      <c r="B945">
        <f>COUNTIF(รายงานลูกหนี้!$A:$A,A945)</f>
        <v>16</v>
      </c>
      <c r="C945">
        <f>COUNTIFS(รายงานลูกหนี้!$A:$A,A945,รายงานลูกหนี้!$K:$K,"&gt;0")</f>
        <v>2</v>
      </c>
      <c r="D945">
        <f>SUMIF(รายงานลูกหนี้!$A:$A,A945,รายงานลูกหนี้!$K:$K)</f>
        <v>16</v>
      </c>
      <c r="E945">
        <f>_xlfn.MAXIFS(รายงานลูกหนี้!$K:$K,รายงานลูกหนี้!$A:$A,A945)</f>
        <v>9</v>
      </c>
      <c r="F945" s="17">
        <f t="shared" si="70"/>
        <v>0.125</v>
      </c>
      <c r="G945" t="str">
        <f t="shared" si="71"/>
        <v>ค้างชำระ 1 - 30 วัน</v>
      </c>
      <c r="H945" t="str">
        <f t="shared" si="72"/>
        <v>ลูกหนี้ชั้นดี</v>
      </c>
      <c r="I945" s="17" cm="1">
        <f t="array" ref="I945">_xlfn.IFS(D945=0,0%, D945&lt;=30,25%, D945&lt;=60,50%, D945&lt;=90,75%, D945&gt;90,100%)</f>
        <v>0.25</v>
      </c>
      <c r="J945">
        <f>SUMIFS(รายงานลูกหนี้!$G$2:$G$20000, รายงานลูกหนี้!$A$2:$A$20000, $A945, รายงานลูกหนี้!$K$2:$K$20000, 0)</f>
        <v>161549</v>
      </c>
      <c r="K945">
        <f>SUMIFS(รายงานลูกหนี้!$G$2:$G$20000, รายงานลูกหนี้!$A$2:$A$20000, $A945, รายงานลูกหนี้!$K$2:$K$20000, "&gt;=1", รายงานลูกหนี้!$K$2:$K$20000, "&lt;=30")</f>
        <v>10572</v>
      </c>
      <c r="L945">
        <f>SUMIFS(รายงานลูกหนี้!$G$2:$G$20000, รายงานลูกหนี้!$A$2:$A$20000, $A945, รายงานลูกหนี้!$K$2:$K$20000, "&gt;=31", รายงานลูกหนี้!$K$2:$K$20000, "&lt;=60")</f>
        <v>0</v>
      </c>
      <c r="M945">
        <f>SUMIFS(รายงานลูกหนี้!$G$2:$G$20000, รายงานลูกหนี้!$A$2:$A$20000, $A945, รายงานลูกหนี้!$K$2:$K$20000, "&gt;=61", รายงานลูกหนี้!$K$2:$K$20000, "&lt;=90")</f>
        <v>0</v>
      </c>
      <c r="N945">
        <f>SUMIFS(รายงานลูกหนี้!$G$2:$G$20000, รายงานลูกหนี้!$A$2:$A$20000, $A945, รายงานลูกหนี้!$K$2:$K$20000, "&gt;90")</f>
        <v>0</v>
      </c>
      <c r="O945">
        <f t="shared" si="73"/>
        <v>172121</v>
      </c>
      <c r="P945" s="17">
        <f t="shared" si="74"/>
        <v>1.5355476670481812E-2</v>
      </c>
    </row>
    <row r="946" spans="1:16" x14ac:dyDescent="0.2">
      <c r="A946" t="str">
        <v>551c31496a9b84ce79ca31cf9c9e4cb12f3b93c3ae84005a901d2d13b17371e8</v>
      </c>
      <c r="B946">
        <f>COUNTIF(รายงานลูกหนี้!$A:$A,A946)</f>
        <v>1</v>
      </c>
      <c r="C946">
        <f>COUNTIFS(รายงานลูกหนี้!$A:$A,A946,รายงานลูกหนี้!$K:$K,"&gt;0")</f>
        <v>0</v>
      </c>
      <c r="D946">
        <f>SUMIF(รายงานลูกหนี้!$A:$A,A946,รายงานลูกหนี้!$K:$K)</f>
        <v>0</v>
      </c>
      <c r="E946">
        <f>_xlfn.MAXIFS(รายงานลูกหนี้!$K:$K,รายงานลูกหนี้!$A:$A,A946)</f>
        <v>0</v>
      </c>
      <c r="F946" s="17">
        <f t="shared" si="70"/>
        <v>0</v>
      </c>
      <c r="G946" t="str">
        <f t="shared" si="71"/>
        <v>ชำระตรงเวลา</v>
      </c>
      <c r="H946" t="str">
        <f t="shared" si="72"/>
        <v>ลูกหนี้ชั้นดี</v>
      </c>
      <c r="I946" s="17" cm="1">
        <f t="array" ref="I946">_xlfn.IFS(D946=0,0%, D946&lt;=30,25%, D946&lt;=60,50%, D946&lt;=90,75%, D946&gt;90,100%)</f>
        <v>0</v>
      </c>
      <c r="J946">
        <f>SUMIFS(รายงานลูกหนี้!$G$2:$G$20000, รายงานลูกหนี้!$A$2:$A$20000, $A946, รายงานลูกหนี้!$K$2:$K$20000, 0)</f>
        <v>37344</v>
      </c>
      <c r="K946">
        <f>SUMIFS(รายงานลูกหนี้!$G$2:$G$20000, รายงานลูกหนี้!$A$2:$A$20000, $A946, รายงานลูกหนี้!$K$2:$K$20000, "&gt;=1", รายงานลูกหนี้!$K$2:$K$20000, "&lt;=30")</f>
        <v>0</v>
      </c>
      <c r="L946">
        <f>SUMIFS(รายงานลูกหนี้!$G$2:$G$20000, รายงานลูกหนี้!$A$2:$A$20000, $A946, รายงานลูกหนี้!$K$2:$K$20000, "&gt;=31", รายงานลูกหนี้!$K$2:$K$20000, "&lt;=60")</f>
        <v>0</v>
      </c>
      <c r="M946">
        <f>SUMIFS(รายงานลูกหนี้!$G$2:$G$20000, รายงานลูกหนี้!$A$2:$A$20000, $A946, รายงานลูกหนี้!$K$2:$K$20000, "&gt;=61", รายงานลูกหนี้!$K$2:$K$20000, "&lt;=90")</f>
        <v>0</v>
      </c>
      <c r="N946">
        <f>SUMIFS(รายงานลูกหนี้!$G$2:$G$20000, รายงานลูกหนี้!$A$2:$A$20000, $A946, รายงานลูกหนี้!$K$2:$K$20000, "&gt;90")</f>
        <v>0</v>
      </c>
      <c r="O946">
        <f t="shared" si="73"/>
        <v>37344</v>
      </c>
      <c r="P946" s="17">
        <f t="shared" si="74"/>
        <v>0</v>
      </c>
    </row>
    <row r="947" spans="1:16" x14ac:dyDescent="0.2">
      <c r="A947" t="str">
        <v>4ab1e23e6178a988d3f2fbbde69dac6921d66c5a955b93dfeaf3cbb18b20d0d2</v>
      </c>
      <c r="B947">
        <f>COUNTIF(รายงานลูกหนี้!$A:$A,A947)</f>
        <v>1</v>
      </c>
      <c r="C947">
        <f>COUNTIFS(รายงานลูกหนี้!$A:$A,A947,รายงานลูกหนี้!$K:$K,"&gt;0")</f>
        <v>0</v>
      </c>
      <c r="D947">
        <f>SUMIF(รายงานลูกหนี้!$A:$A,A947,รายงานลูกหนี้!$K:$K)</f>
        <v>0</v>
      </c>
      <c r="E947">
        <f>_xlfn.MAXIFS(รายงานลูกหนี้!$K:$K,รายงานลูกหนี้!$A:$A,A947)</f>
        <v>0</v>
      </c>
      <c r="F947" s="17">
        <f t="shared" si="70"/>
        <v>0</v>
      </c>
      <c r="G947" t="str">
        <f t="shared" si="71"/>
        <v>ชำระตรงเวลา</v>
      </c>
      <c r="H947" t="str">
        <f t="shared" si="72"/>
        <v>ลูกหนี้ชั้นดี</v>
      </c>
      <c r="I947" s="17" cm="1">
        <f t="array" ref="I947">_xlfn.IFS(D947=0,0%, D947&lt;=30,25%, D947&lt;=60,50%, D947&lt;=90,75%, D947&gt;90,100%)</f>
        <v>0</v>
      </c>
      <c r="J947">
        <f>SUMIFS(รายงานลูกหนี้!$G$2:$G$20000, รายงานลูกหนี้!$A$2:$A$20000, $A947, รายงานลูกหนี้!$K$2:$K$20000, 0)</f>
        <v>1155</v>
      </c>
      <c r="K947">
        <f>SUMIFS(รายงานลูกหนี้!$G$2:$G$20000, รายงานลูกหนี้!$A$2:$A$20000, $A947, รายงานลูกหนี้!$K$2:$K$20000, "&gt;=1", รายงานลูกหนี้!$K$2:$K$20000, "&lt;=30")</f>
        <v>0</v>
      </c>
      <c r="L947">
        <f>SUMIFS(รายงานลูกหนี้!$G$2:$G$20000, รายงานลูกหนี้!$A$2:$A$20000, $A947, รายงานลูกหนี้!$K$2:$K$20000, "&gt;=31", รายงานลูกหนี้!$K$2:$K$20000, "&lt;=60")</f>
        <v>0</v>
      </c>
      <c r="M947">
        <f>SUMIFS(รายงานลูกหนี้!$G$2:$G$20000, รายงานลูกหนี้!$A$2:$A$20000, $A947, รายงานลูกหนี้!$K$2:$K$20000, "&gt;=61", รายงานลูกหนี้!$K$2:$K$20000, "&lt;=90")</f>
        <v>0</v>
      </c>
      <c r="N947">
        <f>SUMIFS(รายงานลูกหนี้!$G$2:$G$20000, รายงานลูกหนี้!$A$2:$A$20000, $A947, รายงานลูกหนี้!$K$2:$K$20000, "&gt;90")</f>
        <v>0</v>
      </c>
      <c r="O947">
        <f t="shared" si="73"/>
        <v>1155</v>
      </c>
      <c r="P947" s="17">
        <f t="shared" si="74"/>
        <v>0</v>
      </c>
    </row>
    <row r="948" spans="1:16" x14ac:dyDescent="0.2">
      <c r="A948" t="str">
        <v>5f64138e41fad13d862beab7568e15e09e4b7e295044145d7969b1c71b5a3e82</v>
      </c>
      <c r="B948">
        <f>COUNTIF(รายงานลูกหนี้!$A:$A,A948)</f>
        <v>13</v>
      </c>
      <c r="C948">
        <f>COUNTIFS(รายงานลูกหนี้!$A:$A,A948,รายงานลูกหนี้!$K:$K,"&gt;0")</f>
        <v>0</v>
      </c>
      <c r="D948">
        <f>SUMIF(รายงานลูกหนี้!$A:$A,A948,รายงานลูกหนี้!$K:$K)</f>
        <v>0</v>
      </c>
      <c r="E948">
        <f>_xlfn.MAXIFS(รายงานลูกหนี้!$K:$K,รายงานลูกหนี้!$A:$A,A948)</f>
        <v>0</v>
      </c>
      <c r="F948" s="17">
        <f t="shared" si="70"/>
        <v>0</v>
      </c>
      <c r="G948" t="str">
        <f t="shared" si="71"/>
        <v>ชำระตรงเวลา</v>
      </c>
      <c r="H948" t="str">
        <f t="shared" si="72"/>
        <v>ลูกหนี้ชั้นดี</v>
      </c>
      <c r="I948" s="17" cm="1">
        <f t="array" ref="I948">_xlfn.IFS(D948=0,0%, D948&lt;=30,25%, D948&lt;=60,50%, D948&lt;=90,75%, D948&gt;90,100%)</f>
        <v>0</v>
      </c>
      <c r="J948">
        <f>SUMIFS(รายงานลูกหนี้!$G$2:$G$20000, รายงานลูกหนี้!$A$2:$A$20000, $A948, รายงานลูกหนี้!$K$2:$K$20000, 0)</f>
        <v>32198</v>
      </c>
      <c r="K948">
        <f>SUMIFS(รายงานลูกหนี้!$G$2:$G$20000, รายงานลูกหนี้!$A$2:$A$20000, $A948, รายงานลูกหนี้!$K$2:$K$20000, "&gt;=1", รายงานลูกหนี้!$K$2:$K$20000, "&lt;=30")</f>
        <v>0</v>
      </c>
      <c r="L948">
        <f>SUMIFS(รายงานลูกหนี้!$G$2:$G$20000, รายงานลูกหนี้!$A$2:$A$20000, $A948, รายงานลูกหนี้!$K$2:$K$20000, "&gt;=31", รายงานลูกหนี้!$K$2:$K$20000, "&lt;=60")</f>
        <v>0</v>
      </c>
      <c r="M948">
        <f>SUMIFS(รายงานลูกหนี้!$G$2:$G$20000, รายงานลูกหนี้!$A$2:$A$20000, $A948, รายงานลูกหนี้!$K$2:$K$20000, "&gt;=61", รายงานลูกหนี้!$K$2:$K$20000, "&lt;=90")</f>
        <v>0</v>
      </c>
      <c r="N948">
        <f>SUMIFS(รายงานลูกหนี้!$G$2:$G$20000, รายงานลูกหนี้!$A$2:$A$20000, $A948, รายงานลูกหนี้!$K$2:$K$20000, "&gt;90")</f>
        <v>0</v>
      </c>
      <c r="O948">
        <f t="shared" si="73"/>
        <v>32198</v>
      </c>
      <c r="P948" s="17">
        <f t="shared" si="74"/>
        <v>0</v>
      </c>
    </row>
    <row r="949" spans="1:16" x14ac:dyDescent="0.2">
      <c r="A949" t="str">
        <v>1cf7f90ae7052024f230b4fb2409e87aa9c495375d5f3d836ecc2e2390166ebe</v>
      </c>
      <c r="B949">
        <f>COUNTIF(รายงานลูกหนี้!$A:$A,A949)</f>
        <v>1</v>
      </c>
      <c r="C949">
        <f>COUNTIFS(รายงานลูกหนี้!$A:$A,A949,รายงานลูกหนี้!$K:$K,"&gt;0")</f>
        <v>0</v>
      </c>
      <c r="D949">
        <f>SUMIF(รายงานลูกหนี้!$A:$A,A949,รายงานลูกหนี้!$K:$K)</f>
        <v>0</v>
      </c>
      <c r="E949">
        <f>_xlfn.MAXIFS(รายงานลูกหนี้!$K:$K,รายงานลูกหนี้!$A:$A,A949)</f>
        <v>0</v>
      </c>
      <c r="F949" s="17">
        <f t="shared" si="70"/>
        <v>0</v>
      </c>
      <c r="G949" t="str">
        <f t="shared" si="71"/>
        <v>ชำระตรงเวลา</v>
      </c>
      <c r="H949" t="str">
        <f t="shared" si="72"/>
        <v>ลูกหนี้ชั้นดี</v>
      </c>
      <c r="I949" s="17" cm="1">
        <f t="array" ref="I949">_xlfn.IFS(D949=0,0%, D949&lt;=30,25%, D949&lt;=60,50%, D949&lt;=90,75%, D949&gt;90,100%)</f>
        <v>0</v>
      </c>
      <c r="J949">
        <f>SUMIFS(รายงานลูกหนี้!$G$2:$G$20000, รายงานลูกหนี้!$A$2:$A$20000, $A949, รายงานลูกหนี้!$K$2:$K$20000, 0)</f>
        <v>280</v>
      </c>
      <c r="K949">
        <f>SUMIFS(รายงานลูกหนี้!$G$2:$G$20000, รายงานลูกหนี้!$A$2:$A$20000, $A949, รายงานลูกหนี้!$K$2:$K$20000, "&gt;=1", รายงานลูกหนี้!$K$2:$K$20000, "&lt;=30")</f>
        <v>0</v>
      </c>
      <c r="L949">
        <f>SUMIFS(รายงานลูกหนี้!$G$2:$G$20000, รายงานลูกหนี้!$A$2:$A$20000, $A949, รายงานลูกหนี้!$K$2:$K$20000, "&gt;=31", รายงานลูกหนี้!$K$2:$K$20000, "&lt;=60")</f>
        <v>0</v>
      </c>
      <c r="M949">
        <f>SUMIFS(รายงานลูกหนี้!$G$2:$G$20000, รายงานลูกหนี้!$A$2:$A$20000, $A949, รายงานลูกหนี้!$K$2:$K$20000, "&gt;=61", รายงานลูกหนี้!$K$2:$K$20000, "&lt;=90")</f>
        <v>0</v>
      </c>
      <c r="N949">
        <f>SUMIFS(รายงานลูกหนี้!$G$2:$G$20000, รายงานลูกหนี้!$A$2:$A$20000, $A949, รายงานลูกหนี้!$K$2:$K$20000, "&gt;90")</f>
        <v>0</v>
      </c>
      <c r="O949">
        <f t="shared" si="73"/>
        <v>280</v>
      </c>
      <c r="P949" s="17">
        <f t="shared" si="74"/>
        <v>0</v>
      </c>
    </row>
    <row r="950" spans="1:16" x14ac:dyDescent="0.2">
      <c r="A950" t="str">
        <v>4a36d0537473e884dfe04727a5dd723c7d947de00c527bab50ac43319654e5f0</v>
      </c>
      <c r="B950">
        <f>COUNTIF(รายงานลูกหนี้!$A:$A,A950)</f>
        <v>7</v>
      </c>
      <c r="C950">
        <f>COUNTIFS(รายงานลูกหนี้!$A:$A,A950,รายงานลูกหนี้!$K:$K,"&gt;0")</f>
        <v>5</v>
      </c>
      <c r="D950">
        <f>SUMIF(รายงานลูกหนี้!$A:$A,A950,รายงานลูกหนี้!$K:$K)</f>
        <v>17</v>
      </c>
      <c r="E950">
        <f>_xlfn.MAXIFS(รายงานลูกหนี้!$K:$K,รายงานลูกหนี้!$A:$A,A950)</f>
        <v>6</v>
      </c>
      <c r="F950" s="17">
        <f t="shared" si="70"/>
        <v>0.7142857142857143</v>
      </c>
      <c r="G950" t="str">
        <f t="shared" si="71"/>
        <v>ค้างชำระ 1 - 30 วัน</v>
      </c>
      <c r="H950" t="str">
        <f t="shared" si="72"/>
        <v>ลูกหนี้ชั้นดี</v>
      </c>
      <c r="I950" s="17" cm="1">
        <f t="array" ref="I950">_xlfn.IFS(D950=0,0%, D950&lt;=30,25%, D950&lt;=60,50%, D950&lt;=90,75%, D950&gt;90,100%)</f>
        <v>0.25</v>
      </c>
      <c r="J950">
        <f>SUMIFS(รายงานลูกหนี้!$G$2:$G$20000, รายงานลูกหนี้!$A$2:$A$20000, $A950, รายงานลูกหนี้!$K$2:$K$20000, 0)</f>
        <v>10494</v>
      </c>
      <c r="K950">
        <f>SUMIFS(รายงานลูกหนี้!$G$2:$G$20000, รายงานลูกหนี้!$A$2:$A$20000, $A950, รายงานลูกหนี้!$K$2:$K$20000, "&gt;=1", รายงานลูกหนี้!$K$2:$K$20000, "&lt;=30")</f>
        <v>48058</v>
      </c>
      <c r="L950">
        <f>SUMIFS(รายงานลูกหนี้!$G$2:$G$20000, รายงานลูกหนี้!$A$2:$A$20000, $A950, รายงานลูกหนี้!$K$2:$K$20000, "&gt;=31", รายงานลูกหนี้!$K$2:$K$20000, "&lt;=60")</f>
        <v>0</v>
      </c>
      <c r="M950">
        <f>SUMIFS(รายงานลูกหนี้!$G$2:$G$20000, รายงานลูกหนี้!$A$2:$A$20000, $A950, รายงานลูกหนี้!$K$2:$K$20000, "&gt;=61", รายงานลูกหนี้!$K$2:$K$20000, "&lt;=90")</f>
        <v>0</v>
      </c>
      <c r="N950">
        <f>SUMIFS(รายงานลูกหนี้!$G$2:$G$20000, รายงานลูกหนี้!$A$2:$A$20000, $A950, รายงานลูกหนี้!$K$2:$K$20000, "&gt;90")</f>
        <v>0</v>
      </c>
      <c r="O950">
        <f t="shared" si="73"/>
        <v>58552</v>
      </c>
      <c r="P950" s="17">
        <f t="shared" si="74"/>
        <v>0.2051936739991802</v>
      </c>
    </row>
    <row r="951" spans="1:16" x14ac:dyDescent="0.2">
      <c r="A951" t="str">
        <v>5b420c4aa3beed51bc5cc03355f3ddf720669449d55791fddc7dc78d3a4be450</v>
      </c>
      <c r="B951">
        <f>COUNTIF(รายงานลูกหนี้!$A:$A,A951)</f>
        <v>1</v>
      </c>
      <c r="C951">
        <f>COUNTIFS(รายงานลูกหนี้!$A:$A,A951,รายงานลูกหนี้!$K:$K,"&gt;0")</f>
        <v>0</v>
      </c>
      <c r="D951">
        <f>SUMIF(รายงานลูกหนี้!$A:$A,A951,รายงานลูกหนี้!$K:$K)</f>
        <v>0</v>
      </c>
      <c r="E951">
        <f>_xlfn.MAXIFS(รายงานลูกหนี้!$K:$K,รายงานลูกหนี้!$A:$A,A951)</f>
        <v>0</v>
      </c>
      <c r="F951" s="17">
        <f t="shared" si="70"/>
        <v>0</v>
      </c>
      <c r="G951" t="str">
        <f t="shared" si="71"/>
        <v>ชำระตรงเวลา</v>
      </c>
      <c r="H951" t="str">
        <f t="shared" si="72"/>
        <v>ลูกหนี้ชั้นดี</v>
      </c>
      <c r="I951" s="17" cm="1">
        <f t="array" ref="I951">_xlfn.IFS(D951=0,0%, D951&lt;=30,25%, D951&lt;=60,50%, D951&lt;=90,75%, D951&gt;90,100%)</f>
        <v>0</v>
      </c>
      <c r="J951">
        <f>SUMIFS(รายงานลูกหนี้!$G$2:$G$20000, รายงานลูกหนี้!$A$2:$A$20000, $A951, รายงานลูกหนี้!$K$2:$K$20000, 0)</f>
        <v>1765</v>
      </c>
      <c r="K951">
        <f>SUMIFS(รายงานลูกหนี้!$G$2:$G$20000, รายงานลูกหนี้!$A$2:$A$20000, $A951, รายงานลูกหนี้!$K$2:$K$20000, "&gt;=1", รายงานลูกหนี้!$K$2:$K$20000, "&lt;=30")</f>
        <v>0</v>
      </c>
      <c r="L951">
        <f>SUMIFS(รายงานลูกหนี้!$G$2:$G$20000, รายงานลูกหนี้!$A$2:$A$20000, $A951, รายงานลูกหนี้!$K$2:$K$20000, "&gt;=31", รายงานลูกหนี้!$K$2:$K$20000, "&lt;=60")</f>
        <v>0</v>
      </c>
      <c r="M951">
        <f>SUMIFS(รายงานลูกหนี้!$G$2:$G$20000, รายงานลูกหนี้!$A$2:$A$20000, $A951, รายงานลูกหนี้!$K$2:$K$20000, "&gt;=61", รายงานลูกหนี้!$K$2:$K$20000, "&lt;=90")</f>
        <v>0</v>
      </c>
      <c r="N951">
        <f>SUMIFS(รายงานลูกหนี้!$G$2:$G$20000, รายงานลูกหนี้!$A$2:$A$20000, $A951, รายงานลูกหนี้!$K$2:$K$20000, "&gt;90")</f>
        <v>0</v>
      </c>
      <c r="O951">
        <f t="shared" si="73"/>
        <v>1765</v>
      </c>
      <c r="P951" s="17">
        <f t="shared" si="74"/>
        <v>0</v>
      </c>
    </row>
    <row r="952" spans="1:16" x14ac:dyDescent="0.2">
      <c r="A952" t="str">
        <v>3f27315fb51d5d8b5579cbb082e8e48528685ac98824f8e2f5ec047819e615ef</v>
      </c>
      <c r="B952">
        <f>COUNTIF(รายงานลูกหนี้!$A:$A,A952)</f>
        <v>4</v>
      </c>
      <c r="C952">
        <f>COUNTIFS(รายงานลูกหนี้!$A:$A,A952,รายงานลูกหนี้!$K:$K,"&gt;0")</f>
        <v>0</v>
      </c>
      <c r="D952">
        <f>SUMIF(รายงานลูกหนี้!$A:$A,A952,รายงานลูกหนี้!$K:$K)</f>
        <v>0</v>
      </c>
      <c r="E952">
        <f>_xlfn.MAXIFS(รายงานลูกหนี้!$K:$K,รายงานลูกหนี้!$A:$A,A952)</f>
        <v>0</v>
      </c>
      <c r="F952" s="17">
        <f t="shared" si="70"/>
        <v>0</v>
      </c>
      <c r="G952" t="str">
        <f t="shared" si="71"/>
        <v>ชำระตรงเวลา</v>
      </c>
      <c r="H952" t="str">
        <f t="shared" si="72"/>
        <v>ลูกหนี้ชั้นดี</v>
      </c>
      <c r="I952" s="17" cm="1">
        <f t="array" ref="I952">_xlfn.IFS(D952=0,0%, D952&lt;=30,25%, D952&lt;=60,50%, D952&lt;=90,75%, D952&gt;90,100%)</f>
        <v>0</v>
      </c>
      <c r="J952">
        <f>SUMIFS(รายงานลูกหนี้!$G$2:$G$20000, รายงานลูกหนี้!$A$2:$A$20000, $A952, รายงานลูกหนี้!$K$2:$K$20000, 0)</f>
        <v>10400</v>
      </c>
      <c r="K952">
        <f>SUMIFS(รายงานลูกหนี้!$G$2:$G$20000, รายงานลูกหนี้!$A$2:$A$20000, $A952, รายงานลูกหนี้!$K$2:$K$20000, "&gt;=1", รายงานลูกหนี้!$K$2:$K$20000, "&lt;=30")</f>
        <v>0</v>
      </c>
      <c r="L952">
        <f>SUMIFS(รายงานลูกหนี้!$G$2:$G$20000, รายงานลูกหนี้!$A$2:$A$20000, $A952, รายงานลูกหนี้!$K$2:$K$20000, "&gt;=31", รายงานลูกหนี้!$K$2:$K$20000, "&lt;=60")</f>
        <v>0</v>
      </c>
      <c r="M952">
        <f>SUMIFS(รายงานลูกหนี้!$G$2:$G$20000, รายงานลูกหนี้!$A$2:$A$20000, $A952, รายงานลูกหนี้!$K$2:$K$20000, "&gt;=61", รายงานลูกหนี้!$K$2:$K$20000, "&lt;=90")</f>
        <v>0</v>
      </c>
      <c r="N952">
        <f>SUMIFS(รายงานลูกหนี้!$G$2:$G$20000, รายงานลูกหนี้!$A$2:$A$20000, $A952, รายงานลูกหนี้!$K$2:$K$20000, "&gt;90")</f>
        <v>0</v>
      </c>
      <c r="O952">
        <f t="shared" si="73"/>
        <v>10400</v>
      </c>
      <c r="P952" s="17">
        <f t="shared" si="74"/>
        <v>0</v>
      </c>
    </row>
    <row r="953" spans="1:16" x14ac:dyDescent="0.2">
      <c r="A953" t="str">
        <v>fbeefc90b7410618d72ec555c6b9eb1c92d3cf57ccf78216b3bc4dbdf8ff4775</v>
      </c>
      <c r="B953">
        <f>COUNTIF(รายงานลูกหนี้!$A:$A,A953)</f>
        <v>3</v>
      </c>
      <c r="C953">
        <f>COUNTIFS(รายงานลูกหนี้!$A:$A,A953,รายงานลูกหนี้!$K:$K,"&gt;0")</f>
        <v>1</v>
      </c>
      <c r="D953">
        <f>SUMIF(รายงานลูกหนี้!$A:$A,A953,รายงานลูกหนี้!$K:$K)</f>
        <v>2</v>
      </c>
      <c r="E953">
        <f>_xlfn.MAXIFS(รายงานลูกหนี้!$K:$K,รายงานลูกหนี้!$A:$A,A953)</f>
        <v>2</v>
      </c>
      <c r="F953" s="17">
        <f t="shared" si="70"/>
        <v>0.33333333333333331</v>
      </c>
      <c r="G953" t="str">
        <f t="shared" si="71"/>
        <v>ค้างชำระ 1 - 30 วัน</v>
      </c>
      <c r="H953" t="str">
        <f t="shared" si="72"/>
        <v>ลูกหนี้ชั้นดี</v>
      </c>
      <c r="I953" s="17" cm="1">
        <f t="array" ref="I953">_xlfn.IFS(D953=0,0%, D953&lt;=30,25%, D953&lt;=60,50%, D953&lt;=90,75%, D953&gt;90,100%)</f>
        <v>0.25</v>
      </c>
      <c r="J953">
        <f>SUMIFS(รายงานลูกหนี้!$G$2:$G$20000, รายงานลูกหนี้!$A$2:$A$20000, $A953, รายงานลูกหนี้!$K$2:$K$20000, 0)</f>
        <v>19320</v>
      </c>
      <c r="K953">
        <f>SUMIFS(รายงานลูกหนี้!$G$2:$G$20000, รายงานลูกหนี้!$A$2:$A$20000, $A953, รายงานลูกหนี้!$K$2:$K$20000, "&gt;=1", รายงานลูกหนี้!$K$2:$K$20000, "&lt;=30")</f>
        <v>3705</v>
      </c>
      <c r="L953">
        <f>SUMIFS(รายงานลูกหนี้!$G$2:$G$20000, รายงานลูกหนี้!$A$2:$A$20000, $A953, รายงานลูกหนี้!$K$2:$K$20000, "&gt;=31", รายงานลูกหนี้!$K$2:$K$20000, "&lt;=60")</f>
        <v>0</v>
      </c>
      <c r="M953">
        <f>SUMIFS(รายงานลูกหนี้!$G$2:$G$20000, รายงานลูกหนี้!$A$2:$A$20000, $A953, รายงานลูกหนี้!$K$2:$K$20000, "&gt;=61", รายงานลูกหนี้!$K$2:$K$20000, "&lt;=90")</f>
        <v>0</v>
      </c>
      <c r="N953">
        <f>SUMIFS(รายงานลูกหนี้!$G$2:$G$20000, รายงานลูกหนี้!$A$2:$A$20000, $A953, รายงานลูกหนี้!$K$2:$K$20000, "&gt;90")</f>
        <v>0</v>
      </c>
      <c r="O953">
        <f t="shared" si="73"/>
        <v>23025</v>
      </c>
      <c r="P953" s="17">
        <f t="shared" si="74"/>
        <v>4.0228013029315959E-2</v>
      </c>
    </row>
    <row r="954" spans="1:16" x14ac:dyDescent="0.2">
      <c r="A954" t="str">
        <v>52100f944c675dcdf4919d6334ca75b5ec38b50111c2e976733f4a31c85a9318</v>
      </c>
      <c r="B954">
        <f>COUNTIF(รายงานลูกหนี้!$A:$A,A954)</f>
        <v>3</v>
      </c>
      <c r="C954">
        <f>COUNTIFS(รายงานลูกหนี้!$A:$A,A954,รายงานลูกหนี้!$K:$K,"&gt;0")</f>
        <v>0</v>
      </c>
      <c r="D954">
        <f>SUMIF(รายงานลูกหนี้!$A:$A,A954,รายงานลูกหนี้!$K:$K)</f>
        <v>0</v>
      </c>
      <c r="E954">
        <f>_xlfn.MAXIFS(รายงานลูกหนี้!$K:$K,รายงานลูกหนี้!$A:$A,A954)</f>
        <v>0</v>
      </c>
      <c r="F954" s="17">
        <f t="shared" si="70"/>
        <v>0</v>
      </c>
      <c r="G954" t="str">
        <f t="shared" si="71"/>
        <v>ชำระตรงเวลา</v>
      </c>
      <c r="H954" t="str">
        <f t="shared" si="72"/>
        <v>ลูกหนี้ชั้นดี</v>
      </c>
      <c r="I954" s="17" cm="1">
        <f t="array" ref="I954">_xlfn.IFS(D954=0,0%, D954&lt;=30,25%, D954&lt;=60,50%, D954&lt;=90,75%, D954&gt;90,100%)</f>
        <v>0</v>
      </c>
      <c r="J954">
        <f>SUMIFS(รายงานลูกหนี้!$G$2:$G$20000, รายงานลูกหนี้!$A$2:$A$20000, $A954, รายงานลูกหนี้!$K$2:$K$20000, 0)</f>
        <v>25476</v>
      </c>
      <c r="K954">
        <f>SUMIFS(รายงานลูกหนี้!$G$2:$G$20000, รายงานลูกหนี้!$A$2:$A$20000, $A954, รายงานลูกหนี้!$K$2:$K$20000, "&gt;=1", รายงานลูกหนี้!$K$2:$K$20000, "&lt;=30")</f>
        <v>0</v>
      </c>
      <c r="L954">
        <f>SUMIFS(รายงานลูกหนี้!$G$2:$G$20000, รายงานลูกหนี้!$A$2:$A$20000, $A954, รายงานลูกหนี้!$K$2:$K$20000, "&gt;=31", รายงานลูกหนี้!$K$2:$K$20000, "&lt;=60")</f>
        <v>0</v>
      </c>
      <c r="M954">
        <f>SUMIFS(รายงานลูกหนี้!$G$2:$G$20000, รายงานลูกหนี้!$A$2:$A$20000, $A954, รายงานลูกหนี้!$K$2:$K$20000, "&gt;=61", รายงานลูกหนี้!$K$2:$K$20000, "&lt;=90")</f>
        <v>0</v>
      </c>
      <c r="N954">
        <f>SUMIFS(รายงานลูกหนี้!$G$2:$G$20000, รายงานลูกหนี้!$A$2:$A$20000, $A954, รายงานลูกหนี้!$K$2:$K$20000, "&gt;90")</f>
        <v>0</v>
      </c>
      <c r="O954">
        <f t="shared" si="73"/>
        <v>25476</v>
      </c>
      <c r="P954" s="17">
        <f t="shared" si="74"/>
        <v>0</v>
      </c>
    </row>
    <row r="955" spans="1:16" x14ac:dyDescent="0.2">
      <c r="A955" t="str">
        <v>94adb330c19c366520073a969ceffa50d8cbc0d6079eca57302d794191d22d78</v>
      </c>
      <c r="B955">
        <f>COUNTIF(รายงานลูกหนี้!$A:$A,A955)</f>
        <v>3</v>
      </c>
      <c r="C955">
        <f>COUNTIFS(รายงานลูกหนี้!$A:$A,A955,รายงานลูกหนี้!$K:$K,"&gt;0")</f>
        <v>2</v>
      </c>
      <c r="D955">
        <f>SUMIF(รายงานลูกหนี้!$A:$A,A955,รายงานลูกหนี้!$K:$K)</f>
        <v>4</v>
      </c>
      <c r="E955">
        <f>_xlfn.MAXIFS(รายงานลูกหนี้!$K:$K,รายงานลูกหนี้!$A:$A,A955)</f>
        <v>2</v>
      </c>
      <c r="F955" s="17">
        <f t="shared" si="70"/>
        <v>0.66666666666666663</v>
      </c>
      <c r="G955" t="str">
        <f t="shared" si="71"/>
        <v>ค้างชำระ 1 - 30 วัน</v>
      </c>
      <c r="H955" t="str">
        <f t="shared" si="72"/>
        <v>ลูกหนี้ชั้นดี</v>
      </c>
      <c r="I955" s="17" cm="1">
        <f t="array" ref="I955">_xlfn.IFS(D955=0,0%, D955&lt;=30,25%, D955&lt;=60,50%, D955&lt;=90,75%, D955&gt;90,100%)</f>
        <v>0.25</v>
      </c>
      <c r="J955">
        <f>SUMIFS(รายงานลูกหนี้!$G$2:$G$20000, รายงานลูกหนี้!$A$2:$A$20000, $A955, รายงานลูกหนี้!$K$2:$K$20000, 0)</f>
        <v>600</v>
      </c>
      <c r="K955">
        <f>SUMIFS(รายงานลูกหนี้!$G$2:$G$20000, รายงานลูกหนี้!$A$2:$A$20000, $A955, รายงานลูกหนี้!$K$2:$K$20000, "&gt;=1", รายงานลูกหนี้!$K$2:$K$20000, "&lt;=30")</f>
        <v>32546</v>
      </c>
      <c r="L955">
        <f>SUMIFS(รายงานลูกหนี้!$G$2:$G$20000, รายงานลูกหนี้!$A$2:$A$20000, $A955, รายงานลูกหนี้!$K$2:$K$20000, "&gt;=31", รายงานลูกหนี้!$K$2:$K$20000, "&lt;=60")</f>
        <v>0</v>
      </c>
      <c r="M955">
        <f>SUMIFS(รายงานลูกหนี้!$G$2:$G$20000, รายงานลูกหนี้!$A$2:$A$20000, $A955, รายงานลูกหนี้!$K$2:$K$20000, "&gt;=61", รายงานลูกหนี้!$K$2:$K$20000, "&lt;=90")</f>
        <v>0</v>
      </c>
      <c r="N955">
        <f>SUMIFS(รายงานลูกหนี้!$G$2:$G$20000, รายงานลูกหนี้!$A$2:$A$20000, $A955, รายงานลูกหนี้!$K$2:$K$20000, "&gt;90")</f>
        <v>0</v>
      </c>
      <c r="O955">
        <f t="shared" si="73"/>
        <v>33146</v>
      </c>
      <c r="P955" s="17">
        <f t="shared" si="74"/>
        <v>0.24547456706691606</v>
      </c>
    </row>
    <row r="956" spans="1:16" x14ac:dyDescent="0.2">
      <c r="A956" t="str">
        <v>88308b29ef468dddff086714de9a039f3a22a9a3beb8873c6cbdf7840a9e941b</v>
      </c>
      <c r="B956">
        <f>COUNTIF(รายงานลูกหนี้!$A:$A,A956)</f>
        <v>3</v>
      </c>
      <c r="C956">
        <f>COUNTIFS(รายงานลูกหนี้!$A:$A,A956,รายงานลูกหนี้!$K:$K,"&gt;0")</f>
        <v>1</v>
      </c>
      <c r="D956">
        <f>SUMIF(รายงานลูกหนี้!$A:$A,A956,รายงานลูกหนี้!$K:$K)</f>
        <v>5</v>
      </c>
      <c r="E956">
        <f>_xlfn.MAXIFS(รายงานลูกหนี้!$K:$K,รายงานลูกหนี้!$A:$A,A956)</f>
        <v>5</v>
      </c>
      <c r="F956" s="17">
        <f t="shared" si="70"/>
        <v>0.33333333333333331</v>
      </c>
      <c r="G956" t="str">
        <f t="shared" si="71"/>
        <v>ค้างชำระ 1 - 30 วัน</v>
      </c>
      <c r="H956" t="str">
        <f t="shared" si="72"/>
        <v>ลูกหนี้ชั้นดี</v>
      </c>
      <c r="I956" s="17" cm="1">
        <f t="array" ref="I956">_xlfn.IFS(D956=0,0%, D956&lt;=30,25%, D956&lt;=60,50%, D956&lt;=90,75%, D956&gt;90,100%)</f>
        <v>0.25</v>
      </c>
      <c r="J956">
        <f>SUMIFS(รายงานลูกหนี้!$G$2:$G$20000, รายงานลูกหนี้!$A$2:$A$20000, $A956, รายงานลูกหนี้!$K$2:$K$20000, 0)</f>
        <v>3730</v>
      </c>
      <c r="K956">
        <f>SUMIFS(รายงานลูกหนี้!$G$2:$G$20000, รายงานลูกหนี้!$A$2:$A$20000, $A956, รายงานลูกหนี้!$K$2:$K$20000, "&gt;=1", รายงานลูกหนี้!$K$2:$K$20000, "&lt;=30")</f>
        <v>42165</v>
      </c>
      <c r="L956">
        <f>SUMIFS(รายงานลูกหนี้!$G$2:$G$20000, รายงานลูกหนี้!$A$2:$A$20000, $A956, รายงานลูกหนี้!$K$2:$K$20000, "&gt;=31", รายงานลูกหนี้!$K$2:$K$20000, "&lt;=60")</f>
        <v>0</v>
      </c>
      <c r="M956">
        <f>SUMIFS(รายงานลูกหนี้!$G$2:$G$20000, รายงานลูกหนี้!$A$2:$A$20000, $A956, รายงานลูกหนี้!$K$2:$K$20000, "&gt;=61", รายงานลูกหนี้!$K$2:$K$20000, "&lt;=90")</f>
        <v>0</v>
      </c>
      <c r="N956">
        <f>SUMIFS(รายงานลูกหนี้!$G$2:$G$20000, รายงานลูกหนี้!$A$2:$A$20000, $A956, รายงานลูกหนี้!$K$2:$K$20000, "&gt;90")</f>
        <v>0</v>
      </c>
      <c r="O956">
        <f t="shared" si="73"/>
        <v>45895</v>
      </c>
      <c r="P956" s="17">
        <f t="shared" si="74"/>
        <v>0.22968188255801286</v>
      </c>
    </row>
    <row r="957" spans="1:16" x14ac:dyDescent="0.2">
      <c r="A957" t="str">
        <v>8d40882b2049b81deaf82422bb948c389f9fba9e3eaa888679e1571a6160bab4</v>
      </c>
      <c r="B957">
        <f>COUNTIF(รายงานลูกหนี้!$A:$A,A957)</f>
        <v>6</v>
      </c>
      <c r="C957">
        <f>COUNTIFS(รายงานลูกหนี้!$A:$A,A957,รายงานลูกหนี้!$K:$K,"&gt;0")</f>
        <v>1</v>
      </c>
      <c r="D957">
        <f>SUMIF(รายงานลูกหนี้!$A:$A,A957,รายงานลูกหนี้!$K:$K)</f>
        <v>1</v>
      </c>
      <c r="E957">
        <f>_xlfn.MAXIFS(รายงานลูกหนี้!$K:$K,รายงานลูกหนี้!$A:$A,A957)</f>
        <v>1</v>
      </c>
      <c r="F957" s="17">
        <f t="shared" si="70"/>
        <v>0.16666666666666666</v>
      </c>
      <c r="G957" t="str">
        <f t="shared" si="71"/>
        <v>ค้างชำระ 1 - 30 วัน</v>
      </c>
      <c r="H957" t="str">
        <f t="shared" si="72"/>
        <v>ลูกหนี้ชั้นดี</v>
      </c>
      <c r="I957" s="17" cm="1">
        <f t="array" ref="I957">_xlfn.IFS(D957=0,0%, D957&lt;=30,25%, D957&lt;=60,50%, D957&lt;=90,75%, D957&gt;90,100%)</f>
        <v>0.25</v>
      </c>
      <c r="J957">
        <f>SUMIFS(รายงานลูกหนี้!$G$2:$G$20000, รายงานลูกหนี้!$A$2:$A$20000, $A957, รายงานลูกหนี้!$K$2:$K$20000, 0)</f>
        <v>79282</v>
      </c>
      <c r="K957">
        <f>SUMIFS(รายงานลูกหนี้!$G$2:$G$20000, รายงานลูกหนี้!$A$2:$A$20000, $A957, รายงานลูกหนี้!$K$2:$K$20000, "&gt;=1", รายงานลูกหนี้!$K$2:$K$20000, "&lt;=30")</f>
        <v>1645</v>
      </c>
      <c r="L957">
        <f>SUMIFS(รายงานลูกหนี้!$G$2:$G$20000, รายงานลูกหนี้!$A$2:$A$20000, $A957, รายงานลูกหนี้!$K$2:$K$20000, "&gt;=31", รายงานลูกหนี้!$K$2:$K$20000, "&lt;=60")</f>
        <v>0</v>
      </c>
      <c r="M957">
        <f>SUMIFS(รายงานลูกหนี้!$G$2:$G$20000, รายงานลูกหนี้!$A$2:$A$20000, $A957, รายงานลูกหนี้!$K$2:$K$20000, "&gt;=61", รายงานลูกหนี้!$K$2:$K$20000, "&lt;=90")</f>
        <v>0</v>
      </c>
      <c r="N957">
        <f>SUMIFS(รายงานลูกหนี้!$G$2:$G$20000, รายงานลูกหนี้!$A$2:$A$20000, $A957, รายงานลูกหนี้!$K$2:$K$20000, "&gt;90")</f>
        <v>0</v>
      </c>
      <c r="O957">
        <f t="shared" si="73"/>
        <v>80927</v>
      </c>
      <c r="P957" s="17">
        <f t="shared" si="74"/>
        <v>5.0817403338811523E-3</v>
      </c>
    </row>
    <row r="958" spans="1:16" x14ac:dyDescent="0.2">
      <c r="A958" t="str">
        <v>2e53e98b2ce89dcbc4a893b0c7372482a8d3a925e02a10ca1aa076602af2c513</v>
      </c>
      <c r="B958">
        <f>COUNTIF(รายงานลูกหนี้!$A:$A,A958)</f>
        <v>1</v>
      </c>
      <c r="C958">
        <f>COUNTIFS(รายงานลูกหนี้!$A:$A,A958,รายงานลูกหนี้!$K:$K,"&gt;0")</f>
        <v>0</v>
      </c>
      <c r="D958">
        <f>SUMIF(รายงานลูกหนี้!$A:$A,A958,รายงานลูกหนี้!$K:$K)</f>
        <v>0</v>
      </c>
      <c r="E958">
        <f>_xlfn.MAXIFS(รายงานลูกหนี้!$K:$K,รายงานลูกหนี้!$A:$A,A958)</f>
        <v>0</v>
      </c>
      <c r="F958" s="17">
        <f t="shared" si="70"/>
        <v>0</v>
      </c>
      <c r="G958" t="str">
        <f t="shared" si="71"/>
        <v>ชำระตรงเวลา</v>
      </c>
      <c r="H958" t="str">
        <f t="shared" si="72"/>
        <v>ลูกหนี้ชั้นดี</v>
      </c>
      <c r="I958" s="17" cm="1">
        <f t="array" ref="I958">_xlfn.IFS(D958=0,0%, D958&lt;=30,25%, D958&lt;=60,50%, D958&lt;=90,75%, D958&gt;90,100%)</f>
        <v>0</v>
      </c>
      <c r="J958">
        <f>SUMIFS(รายงานลูกหนี้!$G$2:$G$20000, รายงานลูกหนี้!$A$2:$A$20000, $A958, รายงานลูกหนี้!$K$2:$K$20000, 0)</f>
        <v>690</v>
      </c>
      <c r="K958">
        <f>SUMIFS(รายงานลูกหนี้!$G$2:$G$20000, รายงานลูกหนี้!$A$2:$A$20000, $A958, รายงานลูกหนี้!$K$2:$K$20000, "&gt;=1", รายงานลูกหนี้!$K$2:$K$20000, "&lt;=30")</f>
        <v>0</v>
      </c>
      <c r="L958">
        <f>SUMIFS(รายงานลูกหนี้!$G$2:$G$20000, รายงานลูกหนี้!$A$2:$A$20000, $A958, รายงานลูกหนี้!$K$2:$K$20000, "&gt;=31", รายงานลูกหนี้!$K$2:$K$20000, "&lt;=60")</f>
        <v>0</v>
      </c>
      <c r="M958">
        <f>SUMIFS(รายงานลูกหนี้!$G$2:$G$20000, รายงานลูกหนี้!$A$2:$A$20000, $A958, รายงานลูกหนี้!$K$2:$K$20000, "&gt;=61", รายงานลูกหนี้!$K$2:$K$20000, "&lt;=90")</f>
        <v>0</v>
      </c>
      <c r="N958">
        <f>SUMIFS(รายงานลูกหนี้!$G$2:$G$20000, รายงานลูกหนี้!$A$2:$A$20000, $A958, รายงานลูกหนี้!$K$2:$K$20000, "&gt;90")</f>
        <v>0</v>
      </c>
      <c r="O958">
        <f t="shared" si="73"/>
        <v>690</v>
      </c>
      <c r="P958" s="17">
        <f t="shared" si="74"/>
        <v>0</v>
      </c>
    </row>
    <row r="959" spans="1:16" x14ac:dyDescent="0.2">
      <c r="A959" t="str">
        <v>3048da28817fcada4c0e3a9d48a21f3fb61604878c0cbcef47ba7c55da3d728f</v>
      </c>
      <c r="B959">
        <f>COUNTIF(รายงานลูกหนี้!$A:$A,A959)</f>
        <v>7</v>
      </c>
      <c r="C959">
        <f>COUNTIFS(รายงานลูกหนี้!$A:$A,A959,รายงานลูกหนี้!$K:$K,"&gt;0")</f>
        <v>3</v>
      </c>
      <c r="D959">
        <f>SUMIF(รายงานลูกหนี้!$A:$A,A959,รายงานลูกหนี้!$K:$K)</f>
        <v>10</v>
      </c>
      <c r="E959">
        <f>_xlfn.MAXIFS(รายงานลูกหนี้!$K:$K,รายงานลูกหนี้!$A:$A,A959)</f>
        <v>7</v>
      </c>
      <c r="F959" s="17">
        <f t="shared" si="70"/>
        <v>0.42857142857142855</v>
      </c>
      <c r="G959" t="str">
        <f t="shared" si="71"/>
        <v>ค้างชำระ 1 - 30 วัน</v>
      </c>
      <c r="H959" t="str">
        <f t="shared" si="72"/>
        <v>ลูกหนี้ชั้นดี</v>
      </c>
      <c r="I959" s="17" cm="1">
        <f t="array" ref="I959">_xlfn.IFS(D959=0,0%, D959&lt;=30,25%, D959&lt;=60,50%, D959&lt;=90,75%, D959&gt;90,100%)</f>
        <v>0.25</v>
      </c>
      <c r="J959">
        <f>SUMIFS(รายงานลูกหนี้!$G$2:$G$20000, รายงานลูกหนี้!$A$2:$A$20000, $A959, รายงานลูกหนี้!$K$2:$K$20000, 0)</f>
        <v>21690</v>
      </c>
      <c r="K959">
        <f>SUMIFS(รายงานลูกหนี้!$G$2:$G$20000, รายงานลูกหนี้!$A$2:$A$20000, $A959, รายงานลูกหนี้!$K$2:$K$20000, "&gt;=1", รายงานลูกหนี้!$K$2:$K$20000, "&lt;=30")</f>
        <v>10925</v>
      </c>
      <c r="L959">
        <f>SUMIFS(รายงานลูกหนี้!$G$2:$G$20000, รายงานลูกหนี้!$A$2:$A$20000, $A959, รายงานลูกหนี้!$K$2:$K$20000, "&gt;=31", รายงานลูกหนี้!$K$2:$K$20000, "&lt;=60")</f>
        <v>0</v>
      </c>
      <c r="M959">
        <f>SUMIFS(รายงานลูกหนี้!$G$2:$G$20000, รายงานลูกหนี้!$A$2:$A$20000, $A959, รายงานลูกหนี้!$K$2:$K$20000, "&gt;=61", รายงานลูกหนี้!$K$2:$K$20000, "&lt;=90")</f>
        <v>0</v>
      </c>
      <c r="N959">
        <f>SUMIFS(รายงานลูกหนี้!$G$2:$G$20000, รายงานลูกหนี้!$A$2:$A$20000, $A959, รายงานลูกหนี้!$K$2:$K$20000, "&gt;90")</f>
        <v>0</v>
      </c>
      <c r="O959">
        <f t="shared" si="73"/>
        <v>32615</v>
      </c>
      <c r="P959" s="17">
        <f t="shared" si="74"/>
        <v>8.3742143185650778E-2</v>
      </c>
    </row>
    <row r="960" spans="1:16" x14ac:dyDescent="0.2">
      <c r="A960" t="str">
        <v>4d91939728dc6b7e874a4c895100715a70da00d99b6047f5a2b7fb6cc35eb85a</v>
      </c>
      <c r="B960">
        <f>COUNTIF(รายงานลูกหนี้!$A:$A,A960)</f>
        <v>3</v>
      </c>
      <c r="C960">
        <f>COUNTIFS(รายงานลูกหนี้!$A:$A,A960,รายงานลูกหนี้!$K:$K,"&gt;0")</f>
        <v>0</v>
      </c>
      <c r="D960">
        <f>SUMIF(รายงานลูกหนี้!$A:$A,A960,รายงานลูกหนี้!$K:$K)</f>
        <v>0</v>
      </c>
      <c r="E960">
        <f>_xlfn.MAXIFS(รายงานลูกหนี้!$K:$K,รายงานลูกหนี้!$A:$A,A960)</f>
        <v>0</v>
      </c>
      <c r="F960" s="17">
        <f t="shared" si="70"/>
        <v>0</v>
      </c>
      <c r="G960" t="str">
        <f t="shared" si="71"/>
        <v>ชำระตรงเวลา</v>
      </c>
      <c r="H960" t="str">
        <f t="shared" si="72"/>
        <v>ลูกหนี้ชั้นดี</v>
      </c>
      <c r="I960" s="17" cm="1">
        <f t="array" ref="I960">_xlfn.IFS(D960=0,0%, D960&lt;=30,25%, D960&lt;=60,50%, D960&lt;=90,75%, D960&gt;90,100%)</f>
        <v>0</v>
      </c>
      <c r="J960">
        <f>SUMIFS(รายงานลูกหนี้!$G$2:$G$20000, รายงานลูกหนี้!$A$2:$A$20000, $A960, รายงานลูกหนี้!$K$2:$K$20000, 0)</f>
        <v>1485</v>
      </c>
      <c r="K960">
        <f>SUMIFS(รายงานลูกหนี้!$G$2:$G$20000, รายงานลูกหนี้!$A$2:$A$20000, $A960, รายงานลูกหนี้!$K$2:$K$20000, "&gt;=1", รายงานลูกหนี้!$K$2:$K$20000, "&lt;=30")</f>
        <v>0</v>
      </c>
      <c r="L960">
        <f>SUMIFS(รายงานลูกหนี้!$G$2:$G$20000, รายงานลูกหนี้!$A$2:$A$20000, $A960, รายงานลูกหนี้!$K$2:$K$20000, "&gt;=31", รายงานลูกหนี้!$K$2:$K$20000, "&lt;=60")</f>
        <v>0</v>
      </c>
      <c r="M960">
        <f>SUMIFS(รายงานลูกหนี้!$G$2:$G$20000, รายงานลูกหนี้!$A$2:$A$20000, $A960, รายงานลูกหนี้!$K$2:$K$20000, "&gt;=61", รายงานลูกหนี้!$K$2:$K$20000, "&lt;=90")</f>
        <v>0</v>
      </c>
      <c r="N960">
        <f>SUMIFS(รายงานลูกหนี้!$G$2:$G$20000, รายงานลูกหนี้!$A$2:$A$20000, $A960, รายงานลูกหนี้!$K$2:$K$20000, "&gt;90")</f>
        <v>0</v>
      </c>
      <c r="O960">
        <f t="shared" si="73"/>
        <v>1485</v>
      </c>
      <c r="P960" s="17">
        <f t="shared" si="74"/>
        <v>0</v>
      </c>
    </row>
    <row r="961" spans="1:16" x14ac:dyDescent="0.2">
      <c r="A961" t="str">
        <v>281a8a3af2f5f0e122ed4d83c951afe03dc0e8e802fac08c7102e0e606778a29</v>
      </c>
      <c r="B961">
        <f>COUNTIF(รายงานลูกหนี้!$A:$A,A961)</f>
        <v>1</v>
      </c>
      <c r="C961">
        <f>COUNTIFS(รายงานลูกหนี้!$A:$A,A961,รายงานลูกหนี้!$K:$K,"&gt;0")</f>
        <v>0</v>
      </c>
      <c r="D961">
        <f>SUMIF(รายงานลูกหนี้!$A:$A,A961,รายงานลูกหนี้!$K:$K)</f>
        <v>0</v>
      </c>
      <c r="E961">
        <f>_xlfn.MAXIFS(รายงานลูกหนี้!$K:$K,รายงานลูกหนี้!$A:$A,A961)</f>
        <v>0</v>
      </c>
      <c r="F961" s="17">
        <f t="shared" si="70"/>
        <v>0</v>
      </c>
      <c r="G961" t="str">
        <f t="shared" si="71"/>
        <v>ชำระตรงเวลา</v>
      </c>
      <c r="H961" t="str">
        <f t="shared" si="72"/>
        <v>ลูกหนี้ชั้นดี</v>
      </c>
      <c r="I961" s="17" cm="1">
        <f t="array" ref="I961">_xlfn.IFS(D961=0,0%, D961&lt;=30,25%, D961&lt;=60,50%, D961&lt;=90,75%, D961&gt;90,100%)</f>
        <v>0</v>
      </c>
      <c r="J961">
        <f>SUMIFS(รายงานลูกหนี้!$G$2:$G$20000, รายงานลูกหนี้!$A$2:$A$20000, $A961, รายงานลูกหนี้!$K$2:$K$20000, 0)</f>
        <v>486</v>
      </c>
      <c r="K961">
        <f>SUMIFS(รายงานลูกหนี้!$G$2:$G$20000, รายงานลูกหนี้!$A$2:$A$20000, $A961, รายงานลูกหนี้!$K$2:$K$20000, "&gt;=1", รายงานลูกหนี้!$K$2:$K$20000, "&lt;=30")</f>
        <v>0</v>
      </c>
      <c r="L961">
        <f>SUMIFS(รายงานลูกหนี้!$G$2:$G$20000, รายงานลูกหนี้!$A$2:$A$20000, $A961, รายงานลูกหนี้!$K$2:$K$20000, "&gt;=31", รายงานลูกหนี้!$K$2:$K$20000, "&lt;=60")</f>
        <v>0</v>
      </c>
      <c r="M961">
        <f>SUMIFS(รายงานลูกหนี้!$G$2:$G$20000, รายงานลูกหนี้!$A$2:$A$20000, $A961, รายงานลูกหนี้!$K$2:$K$20000, "&gt;=61", รายงานลูกหนี้!$K$2:$K$20000, "&lt;=90")</f>
        <v>0</v>
      </c>
      <c r="N961">
        <f>SUMIFS(รายงานลูกหนี้!$G$2:$G$20000, รายงานลูกหนี้!$A$2:$A$20000, $A961, รายงานลูกหนี้!$K$2:$K$20000, "&gt;90")</f>
        <v>0</v>
      </c>
      <c r="O961">
        <f t="shared" si="73"/>
        <v>486</v>
      </c>
      <c r="P961" s="17">
        <f t="shared" si="74"/>
        <v>0</v>
      </c>
    </row>
    <row r="962" spans="1:16" x14ac:dyDescent="0.2">
      <c r="A962" t="str">
        <v>b0fe9c03c864022638f364df06c31451084ccdd891b0c7cfdf458181cb62c118</v>
      </c>
      <c r="B962">
        <f>COUNTIF(รายงานลูกหนี้!$A:$A,A962)</f>
        <v>14</v>
      </c>
      <c r="C962">
        <f>COUNTIFS(รายงานลูกหนี้!$A:$A,A962,รายงานลูกหนี้!$K:$K,"&gt;0")</f>
        <v>5</v>
      </c>
      <c r="D962">
        <f>SUMIF(รายงานลูกหนี้!$A:$A,A962,รายงานลูกหนี้!$K:$K)</f>
        <v>29</v>
      </c>
      <c r="E962">
        <f>_xlfn.MAXIFS(รายงานลูกหนี้!$K:$K,รายงานลูกหนี้!$A:$A,A962)</f>
        <v>14</v>
      </c>
      <c r="F962" s="17">
        <f t="shared" si="70"/>
        <v>0.35714285714285715</v>
      </c>
      <c r="G962" t="str">
        <f t="shared" si="71"/>
        <v>ค้างชำระ 1 - 30 วัน</v>
      </c>
      <c r="H962" t="str">
        <f t="shared" si="72"/>
        <v>ลูกหนี้ชั้นดี</v>
      </c>
      <c r="I962" s="17" cm="1">
        <f t="array" ref="I962">_xlfn.IFS(D962=0,0%, D962&lt;=30,25%, D962&lt;=60,50%, D962&lt;=90,75%, D962&gt;90,100%)</f>
        <v>0.25</v>
      </c>
      <c r="J962">
        <f>SUMIFS(รายงานลูกหนี้!$G$2:$G$20000, รายงานลูกหนี้!$A$2:$A$20000, $A962, รายงานลูกหนี้!$K$2:$K$20000, 0)</f>
        <v>46663</v>
      </c>
      <c r="K962">
        <f>SUMIFS(รายงานลูกหนี้!$G$2:$G$20000, รายงานลูกหนี้!$A$2:$A$20000, $A962, รายงานลูกหนี้!$K$2:$K$20000, "&gt;=1", รายงานลูกหนี้!$K$2:$K$20000, "&lt;=30")</f>
        <v>94217</v>
      </c>
      <c r="L962">
        <f>SUMIFS(รายงานลูกหนี้!$G$2:$G$20000, รายงานลูกหนี้!$A$2:$A$20000, $A962, รายงานลูกหนี้!$K$2:$K$20000, "&gt;=31", รายงานลูกหนี้!$K$2:$K$20000, "&lt;=60")</f>
        <v>0</v>
      </c>
      <c r="M962">
        <f>SUMIFS(รายงานลูกหนี้!$G$2:$G$20000, รายงานลูกหนี้!$A$2:$A$20000, $A962, รายงานลูกหนี้!$K$2:$K$20000, "&gt;=61", รายงานลูกหนี้!$K$2:$K$20000, "&lt;=90")</f>
        <v>0</v>
      </c>
      <c r="N962">
        <f>SUMIFS(รายงานลูกหนี้!$G$2:$G$20000, รายงานลูกหนี้!$A$2:$A$20000, $A962, รายงานลูกหนี้!$K$2:$K$20000, "&gt;90")</f>
        <v>0</v>
      </c>
      <c r="O962">
        <f t="shared" si="73"/>
        <v>140880</v>
      </c>
      <c r="P962" s="17">
        <f t="shared" si="74"/>
        <v>0.167193710959682</v>
      </c>
    </row>
    <row r="963" spans="1:16" x14ac:dyDescent="0.2">
      <c r="A963" t="str">
        <v>1bbfb2c4ec31984b1215b67b8e09d0d4061f54fb1588970073abff3e39267a73</v>
      </c>
      <c r="B963">
        <f>COUNTIF(รายงานลูกหนี้!$A:$A,A963)</f>
        <v>4</v>
      </c>
      <c r="C963">
        <f>COUNTIFS(รายงานลูกหนี้!$A:$A,A963,รายงานลูกหนี้!$K:$K,"&gt;0")</f>
        <v>2</v>
      </c>
      <c r="D963">
        <f>SUMIF(รายงานลูกหนี้!$A:$A,A963,รายงานลูกหนี้!$K:$K)</f>
        <v>9</v>
      </c>
      <c r="E963">
        <f>_xlfn.MAXIFS(รายงานลูกหนี้!$K:$K,รายงานลูกหนี้!$A:$A,A963)</f>
        <v>7</v>
      </c>
      <c r="F963" s="17">
        <f t="shared" ref="F963:F1026" si="75">C963/B963</f>
        <v>0.5</v>
      </c>
      <c r="G963" t="str">
        <f t="shared" ref="G963:G1026" si="76">IF(E963&lt;=0, "ชำระตรงเวลา", IF(E963&lt;=30, "ค้างชำระ 1 - 30 วัน", IF(E963&lt;=60, "ค้างชำระ 31 - 60 วัน", IF(E963&lt;=90, "ค้างชำระ 61 - 90 วัน", "ค้างชำระเกิน 90 วัน"))))</f>
        <v>ค้างชำระ 1 - 30 วัน</v>
      </c>
      <c r="H963" t="str">
        <f t="shared" ref="H963:H1026" si="77">IF(E963&lt;=30, "ลูกหนี้ชั้นดี", IF(E963&lt;=90, "ลูกหนี้เฝ้าติดตาม", "ลูกหนี้ด้อยคุณภาพ (NPL)"))</f>
        <v>ลูกหนี้ชั้นดี</v>
      </c>
      <c r="I963" s="17" cm="1">
        <f t="array" ref="I963">_xlfn.IFS(D963=0,0%, D963&lt;=30,25%, D963&lt;=60,50%, D963&lt;=90,75%, D963&gt;90,100%)</f>
        <v>0.25</v>
      </c>
      <c r="J963">
        <f>SUMIFS(รายงานลูกหนี้!$G$2:$G$20000, รายงานลูกหนี้!$A$2:$A$20000, $A963, รายงานลูกหนี้!$K$2:$K$20000, 0)</f>
        <v>14869</v>
      </c>
      <c r="K963">
        <f>SUMIFS(รายงานลูกหนี้!$G$2:$G$20000, รายงานลูกหนี้!$A$2:$A$20000, $A963, รายงานลูกหนี้!$K$2:$K$20000, "&gt;=1", รายงานลูกหนี้!$K$2:$K$20000, "&lt;=30")</f>
        <v>9706</v>
      </c>
      <c r="L963">
        <f>SUMIFS(รายงานลูกหนี้!$G$2:$G$20000, รายงานลูกหนี้!$A$2:$A$20000, $A963, รายงานลูกหนี้!$K$2:$K$20000, "&gt;=31", รายงานลูกหนี้!$K$2:$K$20000, "&lt;=60")</f>
        <v>0</v>
      </c>
      <c r="M963">
        <f>SUMIFS(รายงานลูกหนี้!$G$2:$G$20000, รายงานลูกหนี้!$A$2:$A$20000, $A963, รายงานลูกหนี้!$K$2:$K$20000, "&gt;=61", รายงานลูกหนี้!$K$2:$K$20000, "&lt;=90")</f>
        <v>0</v>
      </c>
      <c r="N963">
        <f>SUMIFS(รายงานลูกหนี้!$G$2:$G$20000, รายงานลูกหนี้!$A$2:$A$20000, $A963, รายงานลูกหนี้!$K$2:$K$20000, "&gt;90")</f>
        <v>0</v>
      </c>
      <c r="O963">
        <f t="shared" ref="O963:O1026" si="78">SUM(J963:N963)</f>
        <v>24575</v>
      </c>
      <c r="P963" s="17">
        <f t="shared" ref="P963:P1026" si="79">IF(O963=0, 0%, (J963*0%+K963*25%+L963*50%+M963*75%+N963*100%)/O963)</f>
        <v>9.8738555442522885E-2</v>
      </c>
    </row>
    <row r="964" spans="1:16" x14ac:dyDescent="0.2">
      <c r="A964" t="str">
        <v>83553803a7714b5087508ecdc242d143be088c23cc6c9fb7b886e16fbc776140</v>
      </c>
      <c r="B964">
        <f>COUNTIF(รายงานลูกหนี้!$A:$A,A964)</f>
        <v>6</v>
      </c>
      <c r="C964">
        <f>COUNTIFS(รายงานลูกหนี้!$A:$A,A964,รายงานลูกหนี้!$K:$K,"&gt;0")</f>
        <v>0</v>
      </c>
      <c r="D964">
        <f>SUMIF(รายงานลูกหนี้!$A:$A,A964,รายงานลูกหนี้!$K:$K)</f>
        <v>0</v>
      </c>
      <c r="E964">
        <f>_xlfn.MAXIFS(รายงานลูกหนี้!$K:$K,รายงานลูกหนี้!$A:$A,A964)</f>
        <v>0</v>
      </c>
      <c r="F964" s="17">
        <f t="shared" si="75"/>
        <v>0</v>
      </c>
      <c r="G964" t="str">
        <f t="shared" si="76"/>
        <v>ชำระตรงเวลา</v>
      </c>
      <c r="H964" t="str">
        <f t="shared" si="77"/>
        <v>ลูกหนี้ชั้นดี</v>
      </c>
      <c r="I964" s="17" cm="1">
        <f t="array" ref="I964">_xlfn.IFS(D964=0,0%, D964&lt;=30,25%, D964&lt;=60,50%, D964&lt;=90,75%, D964&gt;90,100%)</f>
        <v>0</v>
      </c>
      <c r="J964">
        <f>SUMIFS(รายงานลูกหนี้!$G$2:$G$20000, รายงานลูกหนี้!$A$2:$A$20000, $A964, รายงานลูกหนี้!$K$2:$K$20000, 0)</f>
        <v>489659</v>
      </c>
      <c r="K964">
        <f>SUMIFS(รายงานลูกหนี้!$G$2:$G$20000, รายงานลูกหนี้!$A$2:$A$20000, $A964, รายงานลูกหนี้!$K$2:$K$20000, "&gt;=1", รายงานลูกหนี้!$K$2:$K$20000, "&lt;=30")</f>
        <v>0</v>
      </c>
      <c r="L964">
        <f>SUMIFS(รายงานลูกหนี้!$G$2:$G$20000, รายงานลูกหนี้!$A$2:$A$20000, $A964, รายงานลูกหนี้!$K$2:$K$20000, "&gt;=31", รายงานลูกหนี้!$K$2:$K$20000, "&lt;=60")</f>
        <v>0</v>
      </c>
      <c r="M964">
        <f>SUMIFS(รายงานลูกหนี้!$G$2:$G$20000, รายงานลูกหนี้!$A$2:$A$20000, $A964, รายงานลูกหนี้!$K$2:$K$20000, "&gt;=61", รายงานลูกหนี้!$K$2:$K$20000, "&lt;=90")</f>
        <v>0</v>
      </c>
      <c r="N964">
        <f>SUMIFS(รายงานลูกหนี้!$G$2:$G$20000, รายงานลูกหนี้!$A$2:$A$20000, $A964, รายงานลูกหนี้!$K$2:$K$20000, "&gt;90")</f>
        <v>0</v>
      </c>
      <c r="O964">
        <f t="shared" si="78"/>
        <v>489659</v>
      </c>
      <c r="P964" s="17">
        <f t="shared" si="79"/>
        <v>0</v>
      </c>
    </row>
    <row r="965" spans="1:16" x14ac:dyDescent="0.2">
      <c r="A965" t="str">
        <v>62f0ec443fb0431f02d754386d571a1044f884a484a0c5605ddb02b75a09f1e5</v>
      </c>
      <c r="B965">
        <f>COUNTIF(รายงานลูกหนี้!$A:$A,A965)</f>
        <v>2</v>
      </c>
      <c r="C965">
        <f>COUNTIFS(รายงานลูกหนี้!$A:$A,A965,รายงานลูกหนี้!$K:$K,"&gt;0")</f>
        <v>1</v>
      </c>
      <c r="D965">
        <f>SUMIF(รายงานลูกหนี้!$A:$A,A965,รายงานลูกหนี้!$K:$K)</f>
        <v>12</v>
      </c>
      <c r="E965">
        <f>_xlfn.MAXIFS(รายงานลูกหนี้!$K:$K,รายงานลูกหนี้!$A:$A,A965)</f>
        <v>12</v>
      </c>
      <c r="F965" s="17">
        <f t="shared" si="75"/>
        <v>0.5</v>
      </c>
      <c r="G965" t="str">
        <f t="shared" si="76"/>
        <v>ค้างชำระ 1 - 30 วัน</v>
      </c>
      <c r="H965" t="str">
        <f t="shared" si="77"/>
        <v>ลูกหนี้ชั้นดี</v>
      </c>
      <c r="I965" s="17" cm="1">
        <f t="array" ref="I965">_xlfn.IFS(D965=0,0%, D965&lt;=30,25%, D965&lt;=60,50%, D965&lt;=90,75%, D965&gt;90,100%)</f>
        <v>0.25</v>
      </c>
      <c r="J965">
        <f>SUMIFS(รายงานลูกหนี้!$G$2:$G$20000, รายงานลูกหนี้!$A$2:$A$20000, $A965, รายงานลูกหนี้!$K$2:$K$20000, 0)</f>
        <v>5163</v>
      </c>
      <c r="K965">
        <f>SUMIFS(รายงานลูกหนี้!$G$2:$G$20000, รายงานลูกหนี้!$A$2:$A$20000, $A965, รายงานลูกหนี้!$K$2:$K$20000, "&gt;=1", รายงานลูกหนี้!$K$2:$K$20000, "&lt;=30")</f>
        <v>1495</v>
      </c>
      <c r="L965">
        <f>SUMIFS(รายงานลูกหนี้!$G$2:$G$20000, รายงานลูกหนี้!$A$2:$A$20000, $A965, รายงานลูกหนี้!$K$2:$K$20000, "&gt;=31", รายงานลูกหนี้!$K$2:$K$20000, "&lt;=60")</f>
        <v>0</v>
      </c>
      <c r="M965">
        <f>SUMIFS(รายงานลูกหนี้!$G$2:$G$20000, รายงานลูกหนี้!$A$2:$A$20000, $A965, รายงานลูกหนี้!$K$2:$K$20000, "&gt;=61", รายงานลูกหนี้!$K$2:$K$20000, "&lt;=90")</f>
        <v>0</v>
      </c>
      <c r="N965">
        <f>SUMIFS(รายงานลูกหนี้!$G$2:$G$20000, รายงานลูกหนี้!$A$2:$A$20000, $A965, รายงานลูกหนี้!$K$2:$K$20000, "&gt;90")</f>
        <v>0</v>
      </c>
      <c r="O965">
        <f t="shared" si="78"/>
        <v>6658</v>
      </c>
      <c r="P965" s="17">
        <f t="shared" si="79"/>
        <v>5.6135476118954641E-2</v>
      </c>
    </row>
    <row r="966" spans="1:16" x14ac:dyDescent="0.2">
      <c r="A966" t="str">
        <v>b31ce02266a6b1162ff4d020bfecde51a52745b3a4545d550f72afb78c343062</v>
      </c>
      <c r="B966">
        <f>COUNTIF(รายงานลูกหนี้!$A:$A,A966)</f>
        <v>2</v>
      </c>
      <c r="C966">
        <f>COUNTIFS(รายงานลูกหนี้!$A:$A,A966,รายงานลูกหนี้!$K:$K,"&gt;0")</f>
        <v>2</v>
      </c>
      <c r="D966">
        <f>SUMIF(รายงานลูกหนี้!$A:$A,A966,รายงานลูกหนี้!$K:$K)</f>
        <v>26</v>
      </c>
      <c r="E966">
        <f>_xlfn.MAXIFS(รายงานลูกหนี้!$K:$K,รายงานลูกหนี้!$A:$A,A966)</f>
        <v>13</v>
      </c>
      <c r="F966" s="17">
        <f t="shared" si="75"/>
        <v>1</v>
      </c>
      <c r="G966" t="str">
        <f t="shared" si="76"/>
        <v>ค้างชำระ 1 - 30 วัน</v>
      </c>
      <c r="H966" t="str">
        <f t="shared" si="77"/>
        <v>ลูกหนี้ชั้นดี</v>
      </c>
      <c r="I966" s="17" cm="1">
        <f t="array" ref="I966">_xlfn.IFS(D966=0,0%, D966&lt;=30,25%, D966&lt;=60,50%, D966&lt;=90,75%, D966&gt;90,100%)</f>
        <v>0.25</v>
      </c>
      <c r="J966">
        <f>SUMIFS(รายงานลูกหนี้!$G$2:$G$20000, รายงานลูกหนี้!$A$2:$A$20000, $A966, รายงานลูกหนี้!$K$2:$K$20000, 0)</f>
        <v>0</v>
      </c>
      <c r="K966">
        <f>SUMIFS(รายงานลูกหนี้!$G$2:$G$20000, รายงานลูกหนี้!$A$2:$A$20000, $A966, รายงานลูกหนี้!$K$2:$K$20000, "&gt;=1", รายงานลูกหนี้!$K$2:$K$20000, "&lt;=30")</f>
        <v>87300</v>
      </c>
      <c r="L966">
        <f>SUMIFS(รายงานลูกหนี้!$G$2:$G$20000, รายงานลูกหนี้!$A$2:$A$20000, $A966, รายงานลูกหนี้!$K$2:$K$20000, "&gt;=31", รายงานลูกหนี้!$K$2:$K$20000, "&lt;=60")</f>
        <v>0</v>
      </c>
      <c r="M966">
        <f>SUMIFS(รายงานลูกหนี้!$G$2:$G$20000, รายงานลูกหนี้!$A$2:$A$20000, $A966, รายงานลูกหนี้!$K$2:$K$20000, "&gt;=61", รายงานลูกหนี้!$K$2:$K$20000, "&lt;=90")</f>
        <v>0</v>
      </c>
      <c r="N966">
        <f>SUMIFS(รายงานลูกหนี้!$G$2:$G$20000, รายงานลูกหนี้!$A$2:$A$20000, $A966, รายงานลูกหนี้!$K$2:$K$20000, "&gt;90")</f>
        <v>0</v>
      </c>
      <c r="O966">
        <f t="shared" si="78"/>
        <v>87300</v>
      </c>
      <c r="P966" s="17">
        <f t="shared" si="79"/>
        <v>0.25</v>
      </c>
    </row>
    <row r="967" spans="1:16" x14ac:dyDescent="0.2">
      <c r="A967" t="str">
        <v>3b16a44f445d1e523672377b584c9243d91bbfeb0693b38620c29f91ef5889eb</v>
      </c>
      <c r="B967">
        <f>COUNTIF(รายงานลูกหนี้!$A:$A,A967)</f>
        <v>1</v>
      </c>
      <c r="C967">
        <f>COUNTIFS(รายงานลูกหนี้!$A:$A,A967,รายงานลูกหนี้!$K:$K,"&gt;0")</f>
        <v>0</v>
      </c>
      <c r="D967">
        <f>SUMIF(รายงานลูกหนี้!$A:$A,A967,รายงานลูกหนี้!$K:$K)</f>
        <v>0</v>
      </c>
      <c r="E967">
        <f>_xlfn.MAXIFS(รายงานลูกหนี้!$K:$K,รายงานลูกหนี้!$A:$A,A967)</f>
        <v>0</v>
      </c>
      <c r="F967" s="17">
        <f t="shared" si="75"/>
        <v>0</v>
      </c>
      <c r="G967" t="str">
        <f t="shared" si="76"/>
        <v>ชำระตรงเวลา</v>
      </c>
      <c r="H967" t="str">
        <f t="shared" si="77"/>
        <v>ลูกหนี้ชั้นดี</v>
      </c>
      <c r="I967" s="17" cm="1">
        <f t="array" ref="I967">_xlfn.IFS(D967=0,0%, D967&lt;=30,25%, D967&lt;=60,50%, D967&lt;=90,75%, D967&gt;90,100%)</f>
        <v>0</v>
      </c>
      <c r="J967">
        <f>SUMIFS(รายงานลูกหนี้!$G$2:$G$20000, รายงานลูกหนี้!$A$2:$A$20000, $A967, รายงานลูกหนี้!$K$2:$K$20000, 0)</f>
        <v>9443</v>
      </c>
      <c r="K967">
        <f>SUMIFS(รายงานลูกหนี้!$G$2:$G$20000, รายงานลูกหนี้!$A$2:$A$20000, $A967, รายงานลูกหนี้!$K$2:$K$20000, "&gt;=1", รายงานลูกหนี้!$K$2:$K$20000, "&lt;=30")</f>
        <v>0</v>
      </c>
      <c r="L967">
        <f>SUMIFS(รายงานลูกหนี้!$G$2:$G$20000, รายงานลูกหนี้!$A$2:$A$20000, $A967, รายงานลูกหนี้!$K$2:$K$20000, "&gt;=31", รายงานลูกหนี้!$K$2:$K$20000, "&lt;=60")</f>
        <v>0</v>
      </c>
      <c r="M967">
        <f>SUMIFS(รายงานลูกหนี้!$G$2:$G$20000, รายงานลูกหนี้!$A$2:$A$20000, $A967, รายงานลูกหนี้!$K$2:$K$20000, "&gt;=61", รายงานลูกหนี้!$K$2:$K$20000, "&lt;=90")</f>
        <v>0</v>
      </c>
      <c r="N967">
        <f>SUMIFS(รายงานลูกหนี้!$G$2:$G$20000, รายงานลูกหนี้!$A$2:$A$20000, $A967, รายงานลูกหนี้!$K$2:$K$20000, "&gt;90")</f>
        <v>0</v>
      </c>
      <c r="O967">
        <f t="shared" si="78"/>
        <v>9443</v>
      </c>
      <c r="P967" s="17">
        <f t="shared" si="79"/>
        <v>0</v>
      </c>
    </row>
    <row r="968" spans="1:16" x14ac:dyDescent="0.2">
      <c r="A968" t="str">
        <v>707dd2b928487b658e46710854b43e89213a47a5dc5c9f90ee34787155d6a3f5</v>
      </c>
      <c r="B968">
        <f>COUNTIF(รายงานลูกหนี้!$A:$A,A968)</f>
        <v>1</v>
      </c>
      <c r="C968">
        <f>COUNTIFS(รายงานลูกหนี้!$A:$A,A968,รายงานลูกหนี้!$K:$K,"&gt;0")</f>
        <v>0</v>
      </c>
      <c r="D968">
        <f>SUMIF(รายงานลูกหนี้!$A:$A,A968,รายงานลูกหนี้!$K:$K)</f>
        <v>0</v>
      </c>
      <c r="E968">
        <f>_xlfn.MAXIFS(รายงานลูกหนี้!$K:$K,รายงานลูกหนี้!$A:$A,A968)</f>
        <v>0</v>
      </c>
      <c r="F968" s="17">
        <f t="shared" si="75"/>
        <v>0</v>
      </c>
      <c r="G968" t="str">
        <f t="shared" si="76"/>
        <v>ชำระตรงเวลา</v>
      </c>
      <c r="H968" t="str">
        <f t="shared" si="77"/>
        <v>ลูกหนี้ชั้นดี</v>
      </c>
      <c r="I968" s="17" cm="1">
        <f t="array" ref="I968">_xlfn.IFS(D968=0,0%, D968&lt;=30,25%, D968&lt;=60,50%, D968&lt;=90,75%, D968&gt;90,100%)</f>
        <v>0</v>
      </c>
      <c r="J968">
        <f>SUMIFS(รายงานลูกหนี้!$G$2:$G$20000, รายงานลูกหนี้!$A$2:$A$20000, $A968, รายงานลูกหนี้!$K$2:$K$20000, 0)</f>
        <v>4060</v>
      </c>
      <c r="K968">
        <f>SUMIFS(รายงานลูกหนี้!$G$2:$G$20000, รายงานลูกหนี้!$A$2:$A$20000, $A968, รายงานลูกหนี้!$K$2:$K$20000, "&gt;=1", รายงานลูกหนี้!$K$2:$K$20000, "&lt;=30")</f>
        <v>0</v>
      </c>
      <c r="L968">
        <f>SUMIFS(รายงานลูกหนี้!$G$2:$G$20000, รายงานลูกหนี้!$A$2:$A$20000, $A968, รายงานลูกหนี้!$K$2:$K$20000, "&gt;=31", รายงานลูกหนี้!$K$2:$K$20000, "&lt;=60")</f>
        <v>0</v>
      </c>
      <c r="M968">
        <f>SUMIFS(รายงานลูกหนี้!$G$2:$G$20000, รายงานลูกหนี้!$A$2:$A$20000, $A968, รายงานลูกหนี้!$K$2:$K$20000, "&gt;=61", รายงานลูกหนี้!$K$2:$K$20000, "&lt;=90")</f>
        <v>0</v>
      </c>
      <c r="N968">
        <f>SUMIFS(รายงานลูกหนี้!$G$2:$G$20000, รายงานลูกหนี้!$A$2:$A$20000, $A968, รายงานลูกหนี้!$K$2:$K$20000, "&gt;90")</f>
        <v>0</v>
      </c>
      <c r="O968">
        <f t="shared" si="78"/>
        <v>4060</v>
      </c>
      <c r="P968" s="17">
        <f t="shared" si="79"/>
        <v>0</v>
      </c>
    </row>
    <row r="969" spans="1:16" x14ac:dyDescent="0.2">
      <c r="A969" t="str">
        <v>483b2377c841871a125334fc8d0fb2e455a0a8ee221ab0885842576cdcba8787</v>
      </c>
      <c r="B969">
        <f>COUNTIF(รายงานลูกหนี้!$A:$A,A969)</f>
        <v>1</v>
      </c>
      <c r="C969">
        <f>COUNTIFS(รายงานลูกหนี้!$A:$A,A969,รายงานลูกหนี้!$K:$K,"&gt;0")</f>
        <v>0</v>
      </c>
      <c r="D969">
        <f>SUMIF(รายงานลูกหนี้!$A:$A,A969,รายงานลูกหนี้!$K:$K)</f>
        <v>0</v>
      </c>
      <c r="E969">
        <f>_xlfn.MAXIFS(รายงานลูกหนี้!$K:$K,รายงานลูกหนี้!$A:$A,A969)</f>
        <v>0</v>
      </c>
      <c r="F969" s="17">
        <f t="shared" si="75"/>
        <v>0</v>
      </c>
      <c r="G969" t="str">
        <f t="shared" si="76"/>
        <v>ชำระตรงเวลา</v>
      </c>
      <c r="H969" t="str">
        <f t="shared" si="77"/>
        <v>ลูกหนี้ชั้นดี</v>
      </c>
      <c r="I969" s="17" cm="1">
        <f t="array" ref="I969">_xlfn.IFS(D969=0,0%, D969&lt;=30,25%, D969&lt;=60,50%, D969&lt;=90,75%, D969&gt;90,100%)</f>
        <v>0</v>
      </c>
      <c r="J969">
        <f>SUMIFS(รายงานลูกหนี้!$G$2:$G$20000, รายงานลูกหนี้!$A$2:$A$20000, $A969, รายงานลูกหนี้!$K$2:$K$20000, 0)</f>
        <v>9300</v>
      </c>
      <c r="K969">
        <f>SUMIFS(รายงานลูกหนี้!$G$2:$G$20000, รายงานลูกหนี้!$A$2:$A$20000, $A969, รายงานลูกหนี้!$K$2:$K$20000, "&gt;=1", รายงานลูกหนี้!$K$2:$K$20000, "&lt;=30")</f>
        <v>0</v>
      </c>
      <c r="L969">
        <f>SUMIFS(รายงานลูกหนี้!$G$2:$G$20000, รายงานลูกหนี้!$A$2:$A$20000, $A969, รายงานลูกหนี้!$K$2:$K$20000, "&gt;=31", รายงานลูกหนี้!$K$2:$K$20000, "&lt;=60")</f>
        <v>0</v>
      </c>
      <c r="M969">
        <f>SUMIFS(รายงานลูกหนี้!$G$2:$G$20000, รายงานลูกหนี้!$A$2:$A$20000, $A969, รายงานลูกหนี้!$K$2:$K$20000, "&gt;=61", รายงานลูกหนี้!$K$2:$K$20000, "&lt;=90")</f>
        <v>0</v>
      </c>
      <c r="N969">
        <f>SUMIFS(รายงานลูกหนี้!$G$2:$G$20000, รายงานลูกหนี้!$A$2:$A$20000, $A969, รายงานลูกหนี้!$K$2:$K$20000, "&gt;90")</f>
        <v>0</v>
      </c>
      <c r="O969">
        <f t="shared" si="78"/>
        <v>9300</v>
      </c>
      <c r="P969" s="17">
        <f t="shared" si="79"/>
        <v>0</v>
      </c>
    </row>
    <row r="970" spans="1:16" x14ac:dyDescent="0.2">
      <c r="A970" t="str">
        <v>7054f7472aae0708f9a32772441a2eeaaaecebdb78498bfa2f366be9f9fb65ba</v>
      </c>
      <c r="B970">
        <f>COUNTIF(รายงานลูกหนี้!$A:$A,A970)</f>
        <v>8</v>
      </c>
      <c r="C970">
        <f>COUNTIFS(รายงานลูกหนี้!$A:$A,A970,รายงานลูกหนี้!$K:$K,"&gt;0")</f>
        <v>3</v>
      </c>
      <c r="D970">
        <f>SUMIF(รายงานลูกหนี้!$A:$A,A970,รายงานลูกหนี้!$K:$K)</f>
        <v>4</v>
      </c>
      <c r="E970">
        <f>_xlfn.MAXIFS(รายงานลูกหนี้!$K:$K,รายงานลูกหนี้!$A:$A,A970)</f>
        <v>2</v>
      </c>
      <c r="F970" s="17">
        <f t="shared" si="75"/>
        <v>0.375</v>
      </c>
      <c r="G970" t="str">
        <f t="shared" si="76"/>
        <v>ค้างชำระ 1 - 30 วัน</v>
      </c>
      <c r="H970" t="str">
        <f t="shared" si="77"/>
        <v>ลูกหนี้ชั้นดี</v>
      </c>
      <c r="I970" s="17" cm="1">
        <f t="array" ref="I970">_xlfn.IFS(D970=0,0%, D970&lt;=30,25%, D970&lt;=60,50%, D970&lt;=90,75%, D970&gt;90,100%)</f>
        <v>0.25</v>
      </c>
      <c r="J970">
        <f>SUMIFS(รายงานลูกหนี้!$G$2:$G$20000, รายงานลูกหนี้!$A$2:$A$20000, $A970, รายงานลูกหนี้!$K$2:$K$20000, 0)</f>
        <v>42776</v>
      </c>
      <c r="K970">
        <f>SUMIFS(รายงานลูกหนี้!$G$2:$G$20000, รายงานลูกหนี้!$A$2:$A$20000, $A970, รายงานลูกหนี้!$K$2:$K$20000, "&gt;=1", รายงานลูกหนี้!$K$2:$K$20000, "&lt;=30")</f>
        <v>33417</v>
      </c>
      <c r="L970">
        <f>SUMIFS(รายงานลูกหนี้!$G$2:$G$20000, รายงานลูกหนี้!$A$2:$A$20000, $A970, รายงานลูกหนี้!$K$2:$K$20000, "&gt;=31", รายงานลูกหนี้!$K$2:$K$20000, "&lt;=60")</f>
        <v>0</v>
      </c>
      <c r="M970">
        <f>SUMIFS(รายงานลูกหนี้!$G$2:$G$20000, รายงานลูกหนี้!$A$2:$A$20000, $A970, รายงานลูกหนี้!$K$2:$K$20000, "&gt;=61", รายงานลูกหนี้!$K$2:$K$20000, "&lt;=90")</f>
        <v>0</v>
      </c>
      <c r="N970">
        <f>SUMIFS(รายงานลูกหนี้!$G$2:$G$20000, รายงานลูกหนี้!$A$2:$A$20000, $A970, รายงานลูกหนี้!$K$2:$K$20000, "&gt;90")</f>
        <v>0</v>
      </c>
      <c r="O970">
        <f t="shared" si="78"/>
        <v>76193</v>
      </c>
      <c r="P970" s="17">
        <f t="shared" si="79"/>
        <v>0.10964589922958802</v>
      </c>
    </row>
    <row r="971" spans="1:16" x14ac:dyDescent="0.2">
      <c r="A971" t="str">
        <v>b8b61d34905b85972fa39664b1173971bbac9baa185e728ab15e77adb2c55bbb</v>
      </c>
      <c r="B971">
        <f>COUNTIF(รายงานลูกหนี้!$A:$A,A971)</f>
        <v>2</v>
      </c>
      <c r="C971">
        <f>COUNTIFS(รายงานลูกหนี้!$A:$A,A971,รายงานลูกหนี้!$K:$K,"&gt;0")</f>
        <v>2</v>
      </c>
      <c r="D971">
        <f>SUMIF(รายงานลูกหนี้!$A:$A,A971,รายงานลูกหนี้!$K:$K)</f>
        <v>2</v>
      </c>
      <c r="E971">
        <f>_xlfn.MAXIFS(รายงานลูกหนี้!$K:$K,รายงานลูกหนี้!$A:$A,A971)</f>
        <v>1</v>
      </c>
      <c r="F971" s="17">
        <f t="shared" si="75"/>
        <v>1</v>
      </c>
      <c r="G971" t="str">
        <f t="shared" si="76"/>
        <v>ค้างชำระ 1 - 30 วัน</v>
      </c>
      <c r="H971" t="str">
        <f t="shared" si="77"/>
        <v>ลูกหนี้ชั้นดี</v>
      </c>
      <c r="I971" s="17" cm="1">
        <f t="array" ref="I971">_xlfn.IFS(D971=0,0%, D971&lt;=30,25%, D971&lt;=60,50%, D971&lt;=90,75%, D971&gt;90,100%)</f>
        <v>0.25</v>
      </c>
      <c r="J971">
        <f>SUMIFS(รายงานลูกหนี้!$G$2:$G$20000, รายงานลูกหนี้!$A$2:$A$20000, $A971, รายงานลูกหนี้!$K$2:$K$20000, 0)</f>
        <v>0</v>
      </c>
      <c r="K971">
        <f>SUMIFS(รายงานลูกหนี้!$G$2:$G$20000, รายงานลูกหนี้!$A$2:$A$20000, $A971, รายงานลูกหนี้!$K$2:$K$20000, "&gt;=1", รายงานลูกหนี้!$K$2:$K$20000, "&lt;=30")</f>
        <v>6190</v>
      </c>
      <c r="L971">
        <f>SUMIFS(รายงานลูกหนี้!$G$2:$G$20000, รายงานลูกหนี้!$A$2:$A$20000, $A971, รายงานลูกหนี้!$K$2:$K$20000, "&gt;=31", รายงานลูกหนี้!$K$2:$K$20000, "&lt;=60")</f>
        <v>0</v>
      </c>
      <c r="M971">
        <f>SUMIFS(รายงานลูกหนี้!$G$2:$G$20000, รายงานลูกหนี้!$A$2:$A$20000, $A971, รายงานลูกหนี้!$K$2:$K$20000, "&gt;=61", รายงานลูกหนี้!$K$2:$K$20000, "&lt;=90")</f>
        <v>0</v>
      </c>
      <c r="N971">
        <f>SUMIFS(รายงานลูกหนี้!$G$2:$G$20000, รายงานลูกหนี้!$A$2:$A$20000, $A971, รายงานลูกหนี้!$K$2:$K$20000, "&gt;90")</f>
        <v>0</v>
      </c>
      <c r="O971">
        <f t="shared" si="78"/>
        <v>6190</v>
      </c>
      <c r="P971" s="17">
        <f t="shared" si="79"/>
        <v>0.25</v>
      </c>
    </row>
    <row r="972" spans="1:16" x14ac:dyDescent="0.2">
      <c r="A972" t="str">
        <v>58995124b59edb2544ab38a421e6f7045a86d608dc83d0cf5817c13513a1280c</v>
      </c>
      <c r="B972">
        <f>COUNTIF(รายงานลูกหนี้!$A:$A,A972)</f>
        <v>2</v>
      </c>
      <c r="C972">
        <f>COUNTIFS(รายงานลูกหนี้!$A:$A,A972,รายงานลูกหนี้!$K:$K,"&gt;0")</f>
        <v>0</v>
      </c>
      <c r="D972">
        <f>SUMIF(รายงานลูกหนี้!$A:$A,A972,รายงานลูกหนี้!$K:$K)</f>
        <v>0</v>
      </c>
      <c r="E972">
        <f>_xlfn.MAXIFS(รายงานลูกหนี้!$K:$K,รายงานลูกหนี้!$A:$A,A972)</f>
        <v>0</v>
      </c>
      <c r="F972" s="17">
        <f t="shared" si="75"/>
        <v>0</v>
      </c>
      <c r="G972" t="str">
        <f t="shared" si="76"/>
        <v>ชำระตรงเวลา</v>
      </c>
      <c r="H972" t="str">
        <f t="shared" si="77"/>
        <v>ลูกหนี้ชั้นดี</v>
      </c>
      <c r="I972" s="17" cm="1">
        <f t="array" ref="I972">_xlfn.IFS(D972=0,0%, D972&lt;=30,25%, D972&lt;=60,50%, D972&lt;=90,75%, D972&gt;90,100%)</f>
        <v>0</v>
      </c>
      <c r="J972">
        <f>SUMIFS(รายงานลูกหนี้!$G$2:$G$20000, รายงานลูกหนี้!$A$2:$A$20000, $A972, รายงานลูกหนี้!$K$2:$K$20000, 0)</f>
        <v>354</v>
      </c>
      <c r="K972">
        <f>SUMIFS(รายงานลูกหนี้!$G$2:$G$20000, รายงานลูกหนี้!$A$2:$A$20000, $A972, รายงานลูกหนี้!$K$2:$K$20000, "&gt;=1", รายงานลูกหนี้!$K$2:$K$20000, "&lt;=30")</f>
        <v>0</v>
      </c>
      <c r="L972">
        <f>SUMIFS(รายงานลูกหนี้!$G$2:$G$20000, รายงานลูกหนี้!$A$2:$A$20000, $A972, รายงานลูกหนี้!$K$2:$K$20000, "&gt;=31", รายงานลูกหนี้!$K$2:$K$20000, "&lt;=60")</f>
        <v>0</v>
      </c>
      <c r="M972">
        <f>SUMIFS(รายงานลูกหนี้!$G$2:$G$20000, รายงานลูกหนี้!$A$2:$A$20000, $A972, รายงานลูกหนี้!$K$2:$K$20000, "&gt;=61", รายงานลูกหนี้!$K$2:$K$20000, "&lt;=90")</f>
        <v>0</v>
      </c>
      <c r="N972">
        <f>SUMIFS(รายงานลูกหนี้!$G$2:$G$20000, รายงานลูกหนี้!$A$2:$A$20000, $A972, รายงานลูกหนี้!$K$2:$K$20000, "&gt;90")</f>
        <v>0</v>
      </c>
      <c r="O972">
        <f t="shared" si="78"/>
        <v>354</v>
      </c>
      <c r="P972" s="17">
        <f t="shared" si="79"/>
        <v>0</v>
      </c>
    </row>
    <row r="973" spans="1:16" x14ac:dyDescent="0.2">
      <c r="A973" t="str">
        <v>a29ed0c61e818d82263305e0ac03424a5c7f28d0c84047cb608c9026525fc5a3</v>
      </c>
      <c r="B973">
        <f>COUNTIF(รายงานลูกหนี้!$A:$A,A973)</f>
        <v>1</v>
      </c>
      <c r="C973">
        <f>COUNTIFS(รายงานลูกหนี้!$A:$A,A973,รายงานลูกหนี้!$K:$K,"&gt;0")</f>
        <v>1</v>
      </c>
      <c r="D973">
        <f>SUMIF(รายงานลูกหนี้!$A:$A,A973,รายงานลูกหนี้!$K:$K)</f>
        <v>19</v>
      </c>
      <c r="E973">
        <f>_xlfn.MAXIFS(รายงานลูกหนี้!$K:$K,รายงานลูกหนี้!$A:$A,A973)</f>
        <v>19</v>
      </c>
      <c r="F973" s="17">
        <f t="shared" si="75"/>
        <v>1</v>
      </c>
      <c r="G973" t="str">
        <f t="shared" si="76"/>
        <v>ค้างชำระ 1 - 30 วัน</v>
      </c>
      <c r="H973" t="str">
        <f t="shared" si="77"/>
        <v>ลูกหนี้ชั้นดี</v>
      </c>
      <c r="I973" s="17" cm="1">
        <f t="array" ref="I973">_xlfn.IFS(D973=0,0%, D973&lt;=30,25%, D973&lt;=60,50%, D973&lt;=90,75%, D973&gt;90,100%)</f>
        <v>0.25</v>
      </c>
      <c r="J973">
        <f>SUMIFS(รายงานลูกหนี้!$G$2:$G$20000, รายงานลูกหนี้!$A$2:$A$20000, $A973, รายงานลูกหนี้!$K$2:$K$20000, 0)</f>
        <v>0</v>
      </c>
      <c r="K973">
        <f>SUMIFS(รายงานลูกหนี้!$G$2:$G$20000, รายงานลูกหนี้!$A$2:$A$20000, $A973, รายงานลูกหนี้!$K$2:$K$20000, "&gt;=1", รายงานลูกหนี้!$K$2:$K$20000, "&lt;=30")</f>
        <v>5067</v>
      </c>
      <c r="L973">
        <f>SUMIFS(รายงานลูกหนี้!$G$2:$G$20000, รายงานลูกหนี้!$A$2:$A$20000, $A973, รายงานลูกหนี้!$K$2:$K$20000, "&gt;=31", รายงานลูกหนี้!$K$2:$K$20000, "&lt;=60")</f>
        <v>0</v>
      </c>
      <c r="M973">
        <f>SUMIFS(รายงานลูกหนี้!$G$2:$G$20000, รายงานลูกหนี้!$A$2:$A$20000, $A973, รายงานลูกหนี้!$K$2:$K$20000, "&gt;=61", รายงานลูกหนี้!$K$2:$K$20000, "&lt;=90")</f>
        <v>0</v>
      </c>
      <c r="N973">
        <f>SUMIFS(รายงานลูกหนี้!$G$2:$G$20000, รายงานลูกหนี้!$A$2:$A$20000, $A973, รายงานลูกหนี้!$K$2:$K$20000, "&gt;90")</f>
        <v>0</v>
      </c>
      <c r="O973">
        <f t="shared" si="78"/>
        <v>5067</v>
      </c>
      <c r="P973" s="17">
        <f t="shared" si="79"/>
        <v>0.25</v>
      </c>
    </row>
    <row r="974" spans="1:16" x14ac:dyDescent="0.2">
      <c r="A974" t="str">
        <v>486357be73d23816588b004214d4eb29f99c71430535976d308744f804767e7b</v>
      </c>
      <c r="B974">
        <f>COUNTIF(รายงานลูกหนี้!$A:$A,A974)</f>
        <v>1</v>
      </c>
      <c r="C974">
        <f>COUNTIFS(รายงานลูกหนี้!$A:$A,A974,รายงานลูกหนี้!$K:$K,"&gt;0")</f>
        <v>0</v>
      </c>
      <c r="D974">
        <f>SUMIF(รายงานลูกหนี้!$A:$A,A974,รายงานลูกหนี้!$K:$K)</f>
        <v>0</v>
      </c>
      <c r="E974">
        <f>_xlfn.MAXIFS(รายงานลูกหนี้!$K:$K,รายงานลูกหนี้!$A:$A,A974)</f>
        <v>0</v>
      </c>
      <c r="F974" s="17">
        <f t="shared" si="75"/>
        <v>0</v>
      </c>
      <c r="G974" t="str">
        <f t="shared" si="76"/>
        <v>ชำระตรงเวลา</v>
      </c>
      <c r="H974" t="str">
        <f t="shared" si="77"/>
        <v>ลูกหนี้ชั้นดี</v>
      </c>
      <c r="I974" s="17" cm="1">
        <f t="array" ref="I974">_xlfn.IFS(D974=0,0%, D974&lt;=30,25%, D974&lt;=60,50%, D974&lt;=90,75%, D974&gt;90,100%)</f>
        <v>0</v>
      </c>
      <c r="J974">
        <f>SUMIFS(รายงานลูกหนี้!$G$2:$G$20000, รายงานลูกหนี้!$A$2:$A$20000, $A974, รายงานลูกหนี้!$K$2:$K$20000, 0)</f>
        <v>2374</v>
      </c>
      <c r="K974">
        <f>SUMIFS(รายงานลูกหนี้!$G$2:$G$20000, รายงานลูกหนี้!$A$2:$A$20000, $A974, รายงานลูกหนี้!$K$2:$K$20000, "&gt;=1", รายงานลูกหนี้!$K$2:$K$20000, "&lt;=30")</f>
        <v>0</v>
      </c>
      <c r="L974">
        <f>SUMIFS(รายงานลูกหนี้!$G$2:$G$20000, รายงานลูกหนี้!$A$2:$A$20000, $A974, รายงานลูกหนี้!$K$2:$K$20000, "&gt;=31", รายงานลูกหนี้!$K$2:$K$20000, "&lt;=60")</f>
        <v>0</v>
      </c>
      <c r="M974">
        <f>SUMIFS(รายงานลูกหนี้!$G$2:$G$20000, รายงานลูกหนี้!$A$2:$A$20000, $A974, รายงานลูกหนี้!$K$2:$K$20000, "&gt;=61", รายงานลูกหนี้!$K$2:$K$20000, "&lt;=90")</f>
        <v>0</v>
      </c>
      <c r="N974">
        <f>SUMIFS(รายงานลูกหนี้!$G$2:$G$20000, รายงานลูกหนี้!$A$2:$A$20000, $A974, รายงานลูกหนี้!$K$2:$K$20000, "&gt;90")</f>
        <v>0</v>
      </c>
      <c r="O974">
        <f t="shared" si="78"/>
        <v>2374</v>
      </c>
      <c r="P974" s="17">
        <f t="shared" si="79"/>
        <v>0</v>
      </c>
    </row>
    <row r="975" spans="1:16" x14ac:dyDescent="0.2">
      <c r="A975" t="str">
        <v>69898e80217c2e4bc37438ea6778624bda3252330557ac792e2cbffa38ab8b29</v>
      </c>
      <c r="B975">
        <f>COUNTIF(รายงานลูกหนี้!$A:$A,A975)</f>
        <v>3</v>
      </c>
      <c r="C975">
        <f>COUNTIFS(รายงานลูกหนี้!$A:$A,A975,รายงานลูกหนี้!$K:$K,"&gt;0")</f>
        <v>1</v>
      </c>
      <c r="D975">
        <f>SUMIF(รายงานลูกหนี้!$A:$A,A975,รายงานลูกหนี้!$K:$K)</f>
        <v>6</v>
      </c>
      <c r="E975">
        <f>_xlfn.MAXIFS(รายงานลูกหนี้!$K:$K,รายงานลูกหนี้!$A:$A,A975)</f>
        <v>6</v>
      </c>
      <c r="F975" s="17">
        <f t="shared" si="75"/>
        <v>0.33333333333333331</v>
      </c>
      <c r="G975" t="str">
        <f t="shared" si="76"/>
        <v>ค้างชำระ 1 - 30 วัน</v>
      </c>
      <c r="H975" t="str">
        <f t="shared" si="77"/>
        <v>ลูกหนี้ชั้นดี</v>
      </c>
      <c r="I975" s="17" cm="1">
        <f t="array" ref="I975">_xlfn.IFS(D975=0,0%, D975&lt;=30,25%, D975&lt;=60,50%, D975&lt;=90,75%, D975&gt;90,100%)</f>
        <v>0.25</v>
      </c>
      <c r="J975">
        <f>SUMIFS(รายงานลูกหนี้!$G$2:$G$20000, รายงานลูกหนี้!$A$2:$A$20000, $A975, รายงานลูกหนี้!$K$2:$K$20000, 0)</f>
        <v>6045</v>
      </c>
      <c r="K975">
        <f>SUMIFS(รายงานลูกหนี้!$G$2:$G$20000, รายงานลูกหนี้!$A$2:$A$20000, $A975, รายงานลูกหนี้!$K$2:$K$20000, "&gt;=1", รายงานลูกหนี้!$K$2:$K$20000, "&lt;=30")</f>
        <v>75</v>
      </c>
      <c r="L975">
        <f>SUMIFS(รายงานลูกหนี้!$G$2:$G$20000, รายงานลูกหนี้!$A$2:$A$20000, $A975, รายงานลูกหนี้!$K$2:$K$20000, "&gt;=31", รายงานลูกหนี้!$K$2:$K$20000, "&lt;=60")</f>
        <v>0</v>
      </c>
      <c r="M975">
        <f>SUMIFS(รายงานลูกหนี้!$G$2:$G$20000, รายงานลูกหนี้!$A$2:$A$20000, $A975, รายงานลูกหนี้!$K$2:$K$20000, "&gt;=61", รายงานลูกหนี้!$K$2:$K$20000, "&lt;=90")</f>
        <v>0</v>
      </c>
      <c r="N975">
        <f>SUMIFS(รายงานลูกหนี้!$G$2:$G$20000, รายงานลูกหนี้!$A$2:$A$20000, $A975, รายงานลูกหนี้!$K$2:$K$20000, "&gt;90")</f>
        <v>0</v>
      </c>
      <c r="O975">
        <f t="shared" si="78"/>
        <v>6120</v>
      </c>
      <c r="P975" s="17">
        <f t="shared" si="79"/>
        <v>3.0637254901960784E-3</v>
      </c>
    </row>
    <row r="976" spans="1:16" x14ac:dyDescent="0.2">
      <c r="A976" t="str">
        <v>be62390edb4258744e32397346f9f366761fe21963ddb42ff70eefd7b4a47e34</v>
      </c>
      <c r="B976">
        <f>COUNTIF(รายงานลูกหนี้!$A:$A,A976)</f>
        <v>1</v>
      </c>
      <c r="C976">
        <f>COUNTIFS(รายงานลูกหนี้!$A:$A,A976,รายงานลูกหนี้!$K:$K,"&gt;0")</f>
        <v>1</v>
      </c>
      <c r="D976">
        <f>SUMIF(รายงานลูกหนี้!$A:$A,A976,รายงานลูกหนี้!$K:$K)</f>
        <v>14</v>
      </c>
      <c r="E976">
        <f>_xlfn.MAXIFS(รายงานลูกหนี้!$K:$K,รายงานลูกหนี้!$A:$A,A976)</f>
        <v>14</v>
      </c>
      <c r="F976" s="17">
        <f t="shared" si="75"/>
        <v>1</v>
      </c>
      <c r="G976" t="str">
        <f t="shared" si="76"/>
        <v>ค้างชำระ 1 - 30 วัน</v>
      </c>
      <c r="H976" t="str">
        <f t="shared" si="77"/>
        <v>ลูกหนี้ชั้นดี</v>
      </c>
      <c r="I976" s="17" cm="1">
        <f t="array" ref="I976">_xlfn.IFS(D976=0,0%, D976&lt;=30,25%, D976&lt;=60,50%, D976&lt;=90,75%, D976&gt;90,100%)</f>
        <v>0.25</v>
      </c>
      <c r="J976">
        <f>SUMIFS(รายงานลูกหนี้!$G$2:$G$20000, รายงานลูกหนี้!$A$2:$A$20000, $A976, รายงานลูกหนี้!$K$2:$K$20000, 0)</f>
        <v>0</v>
      </c>
      <c r="K976">
        <f>SUMIFS(รายงานลูกหนี้!$G$2:$G$20000, รายงานลูกหนี้!$A$2:$A$20000, $A976, รายงานลูกหนี้!$K$2:$K$20000, "&gt;=1", รายงานลูกหนี้!$K$2:$K$20000, "&lt;=30")</f>
        <v>664</v>
      </c>
      <c r="L976">
        <f>SUMIFS(รายงานลูกหนี้!$G$2:$G$20000, รายงานลูกหนี้!$A$2:$A$20000, $A976, รายงานลูกหนี้!$K$2:$K$20000, "&gt;=31", รายงานลูกหนี้!$K$2:$K$20000, "&lt;=60")</f>
        <v>0</v>
      </c>
      <c r="M976">
        <f>SUMIFS(รายงานลูกหนี้!$G$2:$G$20000, รายงานลูกหนี้!$A$2:$A$20000, $A976, รายงานลูกหนี้!$K$2:$K$20000, "&gt;=61", รายงานลูกหนี้!$K$2:$K$20000, "&lt;=90")</f>
        <v>0</v>
      </c>
      <c r="N976">
        <f>SUMIFS(รายงานลูกหนี้!$G$2:$G$20000, รายงานลูกหนี้!$A$2:$A$20000, $A976, รายงานลูกหนี้!$K$2:$K$20000, "&gt;90")</f>
        <v>0</v>
      </c>
      <c r="O976">
        <f t="shared" si="78"/>
        <v>664</v>
      </c>
      <c r="P976" s="17">
        <f t="shared" si="79"/>
        <v>0.25</v>
      </c>
    </row>
    <row r="977" spans="1:16" x14ac:dyDescent="0.2">
      <c r="A977" t="str">
        <v>30b40f06b774baa8d6541885e307c7386fa4797f322602b29dd9095de9b84410</v>
      </c>
      <c r="B977">
        <f>COUNTIF(รายงานลูกหนี้!$A:$A,A977)</f>
        <v>1</v>
      </c>
      <c r="C977">
        <f>COUNTIFS(รายงานลูกหนี้!$A:$A,A977,รายงานลูกหนี้!$K:$K,"&gt;0")</f>
        <v>0</v>
      </c>
      <c r="D977">
        <f>SUMIF(รายงานลูกหนี้!$A:$A,A977,รายงานลูกหนี้!$K:$K)</f>
        <v>0</v>
      </c>
      <c r="E977">
        <f>_xlfn.MAXIFS(รายงานลูกหนี้!$K:$K,รายงานลูกหนี้!$A:$A,A977)</f>
        <v>0</v>
      </c>
      <c r="F977" s="17">
        <f t="shared" si="75"/>
        <v>0</v>
      </c>
      <c r="G977" t="str">
        <f t="shared" si="76"/>
        <v>ชำระตรงเวลา</v>
      </c>
      <c r="H977" t="str">
        <f t="shared" si="77"/>
        <v>ลูกหนี้ชั้นดี</v>
      </c>
      <c r="I977" s="17" cm="1">
        <f t="array" ref="I977">_xlfn.IFS(D977=0,0%, D977&lt;=30,25%, D977&lt;=60,50%, D977&lt;=90,75%, D977&gt;90,100%)</f>
        <v>0</v>
      </c>
      <c r="J977">
        <f>SUMIFS(รายงานลูกหนี้!$G$2:$G$20000, รายงานลูกหนี้!$A$2:$A$20000, $A977, รายงานลูกหนี้!$K$2:$K$20000, 0)</f>
        <v>4450</v>
      </c>
      <c r="K977">
        <f>SUMIFS(รายงานลูกหนี้!$G$2:$G$20000, รายงานลูกหนี้!$A$2:$A$20000, $A977, รายงานลูกหนี้!$K$2:$K$20000, "&gt;=1", รายงานลูกหนี้!$K$2:$K$20000, "&lt;=30")</f>
        <v>0</v>
      </c>
      <c r="L977">
        <f>SUMIFS(รายงานลูกหนี้!$G$2:$G$20000, รายงานลูกหนี้!$A$2:$A$20000, $A977, รายงานลูกหนี้!$K$2:$K$20000, "&gt;=31", รายงานลูกหนี้!$K$2:$K$20000, "&lt;=60")</f>
        <v>0</v>
      </c>
      <c r="M977">
        <f>SUMIFS(รายงานลูกหนี้!$G$2:$G$20000, รายงานลูกหนี้!$A$2:$A$20000, $A977, รายงานลูกหนี้!$K$2:$K$20000, "&gt;=61", รายงานลูกหนี้!$K$2:$K$20000, "&lt;=90")</f>
        <v>0</v>
      </c>
      <c r="N977">
        <f>SUMIFS(รายงานลูกหนี้!$G$2:$G$20000, รายงานลูกหนี้!$A$2:$A$20000, $A977, รายงานลูกหนี้!$K$2:$K$20000, "&gt;90")</f>
        <v>0</v>
      </c>
      <c r="O977">
        <f t="shared" si="78"/>
        <v>4450</v>
      </c>
      <c r="P977" s="17">
        <f t="shared" si="79"/>
        <v>0</v>
      </c>
    </row>
    <row r="978" spans="1:16" x14ac:dyDescent="0.2">
      <c r="A978" t="str">
        <v>5fe6c0b1015bdb8f25b8cc2c6dd09449dbcab7c5e885bc7383aa6968364ff704</v>
      </c>
      <c r="B978">
        <f>COUNTIF(รายงานลูกหนี้!$A:$A,A978)</f>
        <v>1</v>
      </c>
      <c r="C978">
        <f>COUNTIFS(รายงานลูกหนี้!$A:$A,A978,รายงานลูกหนี้!$K:$K,"&gt;0")</f>
        <v>0</v>
      </c>
      <c r="D978">
        <f>SUMIF(รายงานลูกหนี้!$A:$A,A978,รายงานลูกหนี้!$K:$K)</f>
        <v>0</v>
      </c>
      <c r="E978">
        <f>_xlfn.MAXIFS(รายงานลูกหนี้!$K:$K,รายงานลูกหนี้!$A:$A,A978)</f>
        <v>0</v>
      </c>
      <c r="F978" s="17">
        <f t="shared" si="75"/>
        <v>0</v>
      </c>
      <c r="G978" t="str">
        <f t="shared" si="76"/>
        <v>ชำระตรงเวลา</v>
      </c>
      <c r="H978" t="str">
        <f t="shared" si="77"/>
        <v>ลูกหนี้ชั้นดี</v>
      </c>
      <c r="I978" s="17" cm="1">
        <f t="array" ref="I978">_xlfn.IFS(D978=0,0%, D978&lt;=30,25%, D978&lt;=60,50%, D978&lt;=90,75%, D978&gt;90,100%)</f>
        <v>0</v>
      </c>
      <c r="J978">
        <f>SUMIFS(รายงานลูกหนี้!$G$2:$G$20000, รายงานลูกหนี้!$A$2:$A$20000, $A978, รายงานลูกหนี้!$K$2:$K$20000, 0)</f>
        <v>3200</v>
      </c>
      <c r="K978">
        <f>SUMIFS(รายงานลูกหนี้!$G$2:$G$20000, รายงานลูกหนี้!$A$2:$A$20000, $A978, รายงานลูกหนี้!$K$2:$K$20000, "&gt;=1", รายงานลูกหนี้!$K$2:$K$20000, "&lt;=30")</f>
        <v>0</v>
      </c>
      <c r="L978">
        <f>SUMIFS(รายงานลูกหนี้!$G$2:$G$20000, รายงานลูกหนี้!$A$2:$A$20000, $A978, รายงานลูกหนี้!$K$2:$K$20000, "&gt;=31", รายงานลูกหนี้!$K$2:$K$20000, "&lt;=60")</f>
        <v>0</v>
      </c>
      <c r="M978">
        <f>SUMIFS(รายงานลูกหนี้!$G$2:$G$20000, รายงานลูกหนี้!$A$2:$A$20000, $A978, รายงานลูกหนี้!$K$2:$K$20000, "&gt;=61", รายงานลูกหนี้!$K$2:$K$20000, "&lt;=90")</f>
        <v>0</v>
      </c>
      <c r="N978">
        <f>SUMIFS(รายงานลูกหนี้!$G$2:$G$20000, รายงานลูกหนี้!$A$2:$A$20000, $A978, รายงานลูกหนี้!$K$2:$K$20000, "&gt;90")</f>
        <v>0</v>
      </c>
      <c r="O978">
        <f t="shared" si="78"/>
        <v>3200</v>
      </c>
      <c r="P978" s="17">
        <f t="shared" si="79"/>
        <v>0</v>
      </c>
    </row>
    <row r="979" spans="1:16" x14ac:dyDescent="0.2">
      <c r="A979" t="str">
        <v>9f5a2ebfb16c14e8fe5919d507dace74688ad0f7d704be274d1be1d3464456c1</v>
      </c>
      <c r="B979">
        <f>COUNTIF(รายงานลูกหนี้!$A:$A,A979)</f>
        <v>7</v>
      </c>
      <c r="C979">
        <f>COUNTIFS(รายงานลูกหนี้!$A:$A,A979,รายงานลูกหนี้!$K:$K,"&gt;0")</f>
        <v>3</v>
      </c>
      <c r="D979">
        <f>SUMIF(รายงานลูกหนี้!$A:$A,A979,รายงานลูกหนี้!$K:$K)</f>
        <v>25</v>
      </c>
      <c r="E979">
        <f>_xlfn.MAXIFS(รายงานลูกหนี้!$K:$K,รายงานลูกหนี้!$A:$A,A979)</f>
        <v>11</v>
      </c>
      <c r="F979" s="17">
        <f t="shared" si="75"/>
        <v>0.42857142857142855</v>
      </c>
      <c r="G979" t="str">
        <f t="shared" si="76"/>
        <v>ค้างชำระ 1 - 30 วัน</v>
      </c>
      <c r="H979" t="str">
        <f t="shared" si="77"/>
        <v>ลูกหนี้ชั้นดี</v>
      </c>
      <c r="I979" s="17" cm="1">
        <f t="array" ref="I979">_xlfn.IFS(D979=0,0%, D979&lt;=30,25%, D979&lt;=60,50%, D979&lt;=90,75%, D979&gt;90,100%)</f>
        <v>0.25</v>
      </c>
      <c r="J979">
        <f>SUMIFS(รายงานลูกหนี้!$G$2:$G$20000, รายงานลูกหนี้!$A$2:$A$20000, $A979, รายงานลูกหนี้!$K$2:$K$20000, 0)</f>
        <v>13440</v>
      </c>
      <c r="K979">
        <f>SUMIFS(รายงานลูกหนี้!$G$2:$G$20000, รายงานลูกหนี้!$A$2:$A$20000, $A979, รายงานลูกหนี้!$K$2:$K$20000, "&gt;=1", รายงานลูกหนี้!$K$2:$K$20000, "&lt;=30")</f>
        <v>189497</v>
      </c>
      <c r="L979">
        <f>SUMIFS(รายงานลูกหนี้!$G$2:$G$20000, รายงานลูกหนี้!$A$2:$A$20000, $A979, รายงานลูกหนี้!$K$2:$K$20000, "&gt;=31", รายงานลูกหนี้!$K$2:$K$20000, "&lt;=60")</f>
        <v>0</v>
      </c>
      <c r="M979">
        <f>SUMIFS(รายงานลูกหนี้!$G$2:$G$20000, รายงานลูกหนี้!$A$2:$A$20000, $A979, รายงานลูกหนี้!$K$2:$K$20000, "&gt;=61", รายงานลูกหนี้!$K$2:$K$20000, "&lt;=90")</f>
        <v>0</v>
      </c>
      <c r="N979">
        <f>SUMIFS(รายงานลูกหนี้!$G$2:$G$20000, รายงานลูกหนี้!$A$2:$A$20000, $A979, รายงานลูกหนี้!$K$2:$K$20000, "&gt;90")</f>
        <v>0</v>
      </c>
      <c r="O979">
        <f t="shared" si="78"/>
        <v>202937</v>
      </c>
      <c r="P979" s="17">
        <f t="shared" si="79"/>
        <v>0.23344313752543894</v>
      </c>
    </row>
    <row r="980" spans="1:16" x14ac:dyDescent="0.2">
      <c r="A980" t="str">
        <v>6c4e8854c1eca1bef3751e02aea0b80c7da6cbafcb8736574afad584d907929d</v>
      </c>
      <c r="B980">
        <f>COUNTIF(รายงานลูกหนี้!$A:$A,A980)</f>
        <v>3</v>
      </c>
      <c r="C980">
        <f>COUNTIFS(รายงานลูกหนี้!$A:$A,A980,รายงานลูกหนี้!$K:$K,"&gt;0")</f>
        <v>1</v>
      </c>
      <c r="D980">
        <f>SUMIF(รายงานลูกหนี้!$A:$A,A980,รายงานลูกหนี้!$K:$K)</f>
        <v>12</v>
      </c>
      <c r="E980">
        <f>_xlfn.MAXIFS(รายงานลูกหนี้!$K:$K,รายงานลูกหนี้!$A:$A,A980)</f>
        <v>12</v>
      </c>
      <c r="F980" s="17">
        <f t="shared" si="75"/>
        <v>0.33333333333333331</v>
      </c>
      <c r="G980" t="str">
        <f t="shared" si="76"/>
        <v>ค้างชำระ 1 - 30 วัน</v>
      </c>
      <c r="H980" t="str">
        <f t="shared" si="77"/>
        <v>ลูกหนี้ชั้นดี</v>
      </c>
      <c r="I980" s="17" cm="1">
        <f t="array" ref="I980">_xlfn.IFS(D980=0,0%, D980&lt;=30,25%, D980&lt;=60,50%, D980&lt;=90,75%, D980&gt;90,100%)</f>
        <v>0.25</v>
      </c>
      <c r="J980">
        <f>SUMIFS(รายงานลูกหนี้!$G$2:$G$20000, รายงานลูกหนี้!$A$2:$A$20000, $A980, รายงานลูกหนี้!$K$2:$K$20000, 0)</f>
        <v>3668</v>
      </c>
      <c r="K980">
        <f>SUMIFS(รายงานลูกหนี้!$G$2:$G$20000, รายงานลูกหนี้!$A$2:$A$20000, $A980, รายงานลูกหนี้!$K$2:$K$20000, "&gt;=1", รายงานลูกหนี้!$K$2:$K$20000, "&lt;=30")</f>
        <v>6322</v>
      </c>
      <c r="L980">
        <f>SUMIFS(รายงานลูกหนี้!$G$2:$G$20000, รายงานลูกหนี้!$A$2:$A$20000, $A980, รายงานลูกหนี้!$K$2:$K$20000, "&gt;=31", รายงานลูกหนี้!$K$2:$K$20000, "&lt;=60")</f>
        <v>0</v>
      </c>
      <c r="M980">
        <f>SUMIFS(รายงานลูกหนี้!$G$2:$G$20000, รายงานลูกหนี้!$A$2:$A$20000, $A980, รายงานลูกหนี้!$K$2:$K$20000, "&gt;=61", รายงานลูกหนี้!$K$2:$K$20000, "&lt;=90")</f>
        <v>0</v>
      </c>
      <c r="N980">
        <f>SUMIFS(รายงานลูกหนี้!$G$2:$G$20000, รายงานลูกหนี้!$A$2:$A$20000, $A980, รายงานลูกหนี้!$K$2:$K$20000, "&gt;90")</f>
        <v>0</v>
      </c>
      <c r="O980">
        <f t="shared" si="78"/>
        <v>9990</v>
      </c>
      <c r="P980" s="17">
        <f t="shared" si="79"/>
        <v>0.15820820820820822</v>
      </c>
    </row>
    <row r="981" spans="1:16" x14ac:dyDescent="0.2">
      <c r="A981" t="str">
        <v>cf8ef08e49679cbefc5d4e82ec95028d93be431061b88fecdec980c543131f40</v>
      </c>
      <c r="B981">
        <f>COUNTIF(รายงานลูกหนี้!$A:$A,A981)</f>
        <v>5</v>
      </c>
      <c r="C981">
        <f>COUNTIFS(รายงานลูกหนี้!$A:$A,A981,รายงานลูกหนี้!$K:$K,"&gt;0")</f>
        <v>2</v>
      </c>
      <c r="D981">
        <f>SUMIF(รายงานลูกหนี้!$A:$A,A981,รายงานลูกหนี้!$K:$K)</f>
        <v>19</v>
      </c>
      <c r="E981">
        <f>_xlfn.MAXIFS(รายงานลูกหนี้!$K:$K,รายงานลูกหนี้!$A:$A,A981)</f>
        <v>17</v>
      </c>
      <c r="F981" s="17">
        <f t="shared" si="75"/>
        <v>0.4</v>
      </c>
      <c r="G981" t="str">
        <f t="shared" si="76"/>
        <v>ค้างชำระ 1 - 30 วัน</v>
      </c>
      <c r="H981" t="str">
        <f t="shared" si="77"/>
        <v>ลูกหนี้ชั้นดี</v>
      </c>
      <c r="I981" s="17" cm="1">
        <f t="array" ref="I981">_xlfn.IFS(D981=0,0%, D981&lt;=30,25%, D981&lt;=60,50%, D981&lt;=90,75%, D981&gt;90,100%)</f>
        <v>0.25</v>
      </c>
      <c r="J981">
        <f>SUMIFS(รายงานลูกหนี้!$G$2:$G$20000, รายงานลูกหนี้!$A$2:$A$20000, $A981, รายงานลูกหนี้!$K$2:$K$20000, 0)</f>
        <v>8462</v>
      </c>
      <c r="K981">
        <f>SUMIFS(รายงานลูกหนี้!$G$2:$G$20000, รายงานลูกหนี้!$A$2:$A$20000, $A981, รายงานลูกหนี้!$K$2:$K$20000, "&gt;=1", รายงานลูกหนี้!$K$2:$K$20000, "&lt;=30")</f>
        <v>98940</v>
      </c>
      <c r="L981">
        <f>SUMIFS(รายงานลูกหนี้!$G$2:$G$20000, รายงานลูกหนี้!$A$2:$A$20000, $A981, รายงานลูกหนี้!$K$2:$K$20000, "&gt;=31", รายงานลูกหนี้!$K$2:$K$20000, "&lt;=60")</f>
        <v>0</v>
      </c>
      <c r="M981">
        <f>SUMIFS(รายงานลูกหนี้!$G$2:$G$20000, รายงานลูกหนี้!$A$2:$A$20000, $A981, รายงานลูกหนี้!$K$2:$K$20000, "&gt;=61", รายงานลูกหนี้!$K$2:$K$20000, "&lt;=90")</f>
        <v>0</v>
      </c>
      <c r="N981">
        <f>SUMIFS(รายงานลูกหนี้!$G$2:$G$20000, รายงานลูกหนี้!$A$2:$A$20000, $A981, รายงานลูกหนี้!$K$2:$K$20000, "&gt;90")</f>
        <v>0</v>
      </c>
      <c r="O981">
        <f t="shared" si="78"/>
        <v>107402</v>
      </c>
      <c r="P981" s="17">
        <f t="shared" si="79"/>
        <v>0.23030297387385709</v>
      </c>
    </row>
    <row r="982" spans="1:16" x14ac:dyDescent="0.2">
      <c r="A982" t="str">
        <v>c2724cd736a4be0657b29295d9837d062670424c26d1a424a9d550b09bc789df</v>
      </c>
      <c r="B982">
        <f>COUNTIF(รายงานลูกหนี้!$A:$A,A982)</f>
        <v>1</v>
      </c>
      <c r="C982">
        <f>COUNTIFS(รายงานลูกหนี้!$A:$A,A982,รายงานลูกหนี้!$K:$K,"&gt;0")</f>
        <v>0</v>
      </c>
      <c r="D982">
        <f>SUMIF(รายงานลูกหนี้!$A:$A,A982,รายงานลูกหนี้!$K:$K)</f>
        <v>0</v>
      </c>
      <c r="E982">
        <f>_xlfn.MAXIFS(รายงานลูกหนี้!$K:$K,รายงานลูกหนี้!$A:$A,A982)</f>
        <v>0</v>
      </c>
      <c r="F982" s="17">
        <f t="shared" si="75"/>
        <v>0</v>
      </c>
      <c r="G982" t="str">
        <f t="shared" si="76"/>
        <v>ชำระตรงเวลา</v>
      </c>
      <c r="H982" t="str">
        <f t="shared" si="77"/>
        <v>ลูกหนี้ชั้นดี</v>
      </c>
      <c r="I982" s="17" cm="1">
        <f t="array" ref="I982">_xlfn.IFS(D982=0,0%, D982&lt;=30,25%, D982&lt;=60,50%, D982&lt;=90,75%, D982&gt;90,100%)</f>
        <v>0</v>
      </c>
      <c r="J982">
        <f>SUMIFS(รายงานลูกหนี้!$G$2:$G$20000, รายงานลูกหนี้!$A$2:$A$20000, $A982, รายงานลูกหนี้!$K$2:$K$20000, 0)</f>
        <v>360</v>
      </c>
      <c r="K982">
        <f>SUMIFS(รายงานลูกหนี้!$G$2:$G$20000, รายงานลูกหนี้!$A$2:$A$20000, $A982, รายงานลูกหนี้!$K$2:$K$20000, "&gt;=1", รายงานลูกหนี้!$K$2:$K$20000, "&lt;=30")</f>
        <v>0</v>
      </c>
      <c r="L982">
        <f>SUMIFS(รายงานลูกหนี้!$G$2:$G$20000, รายงานลูกหนี้!$A$2:$A$20000, $A982, รายงานลูกหนี้!$K$2:$K$20000, "&gt;=31", รายงานลูกหนี้!$K$2:$K$20000, "&lt;=60")</f>
        <v>0</v>
      </c>
      <c r="M982">
        <f>SUMIFS(รายงานลูกหนี้!$G$2:$G$20000, รายงานลูกหนี้!$A$2:$A$20000, $A982, รายงานลูกหนี้!$K$2:$K$20000, "&gt;=61", รายงานลูกหนี้!$K$2:$K$20000, "&lt;=90")</f>
        <v>0</v>
      </c>
      <c r="N982">
        <f>SUMIFS(รายงานลูกหนี้!$G$2:$G$20000, รายงานลูกหนี้!$A$2:$A$20000, $A982, รายงานลูกหนี้!$K$2:$K$20000, "&gt;90")</f>
        <v>0</v>
      </c>
      <c r="O982">
        <f t="shared" si="78"/>
        <v>360</v>
      </c>
      <c r="P982" s="17">
        <f t="shared" si="79"/>
        <v>0</v>
      </c>
    </row>
    <row r="983" spans="1:16" x14ac:dyDescent="0.2">
      <c r="A983" t="str">
        <v>a5abb24c6fb937257312f2d025b8410868102bf81b747887681f23f5538259ba</v>
      </c>
      <c r="B983">
        <f>COUNTIF(รายงานลูกหนี้!$A:$A,A983)</f>
        <v>1</v>
      </c>
      <c r="C983">
        <f>COUNTIFS(รายงานลูกหนี้!$A:$A,A983,รายงานลูกหนี้!$K:$K,"&gt;0")</f>
        <v>1</v>
      </c>
      <c r="D983">
        <f>SUMIF(รายงานลูกหนี้!$A:$A,A983,รายงานลูกหนี้!$K:$K)</f>
        <v>6</v>
      </c>
      <c r="E983">
        <f>_xlfn.MAXIFS(รายงานลูกหนี้!$K:$K,รายงานลูกหนี้!$A:$A,A983)</f>
        <v>6</v>
      </c>
      <c r="F983" s="17">
        <f t="shared" si="75"/>
        <v>1</v>
      </c>
      <c r="G983" t="str">
        <f t="shared" si="76"/>
        <v>ค้างชำระ 1 - 30 วัน</v>
      </c>
      <c r="H983" t="str">
        <f t="shared" si="77"/>
        <v>ลูกหนี้ชั้นดี</v>
      </c>
      <c r="I983" s="17" cm="1">
        <f t="array" ref="I983">_xlfn.IFS(D983=0,0%, D983&lt;=30,25%, D983&lt;=60,50%, D983&lt;=90,75%, D983&gt;90,100%)</f>
        <v>0.25</v>
      </c>
      <c r="J983">
        <f>SUMIFS(รายงานลูกหนี้!$G$2:$G$20000, รายงานลูกหนี้!$A$2:$A$20000, $A983, รายงานลูกหนี้!$K$2:$K$20000, 0)</f>
        <v>0</v>
      </c>
      <c r="K983">
        <f>SUMIFS(รายงานลูกหนี้!$G$2:$G$20000, รายงานลูกหนี้!$A$2:$A$20000, $A983, รายงานลูกหนี้!$K$2:$K$20000, "&gt;=1", รายงานลูกหนี้!$K$2:$K$20000, "&lt;=30")</f>
        <v>3050</v>
      </c>
      <c r="L983">
        <f>SUMIFS(รายงานลูกหนี้!$G$2:$G$20000, รายงานลูกหนี้!$A$2:$A$20000, $A983, รายงานลูกหนี้!$K$2:$K$20000, "&gt;=31", รายงานลูกหนี้!$K$2:$K$20000, "&lt;=60")</f>
        <v>0</v>
      </c>
      <c r="M983">
        <f>SUMIFS(รายงานลูกหนี้!$G$2:$G$20000, รายงานลูกหนี้!$A$2:$A$20000, $A983, รายงานลูกหนี้!$K$2:$K$20000, "&gt;=61", รายงานลูกหนี้!$K$2:$K$20000, "&lt;=90")</f>
        <v>0</v>
      </c>
      <c r="N983">
        <f>SUMIFS(รายงานลูกหนี้!$G$2:$G$20000, รายงานลูกหนี้!$A$2:$A$20000, $A983, รายงานลูกหนี้!$K$2:$K$20000, "&gt;90")</f>
        <v>0</v>
      </c>
      <c r="O983">
        <f t="shared" si="78"/>
        <v>3050</v>
      </c>
      <c r="P983" s="17">
        <f t="shared" si="79"/>
        <v>0.25</v>
      </c>
    </row>
    <row r="984" spans="1:16" x14ac:dyDescent="0.2">
      <c r="A984" t="str">
        <v>d1b53bfac81e827021ec80ad030c56a9f9ce5f5fbd07aee25c2b97b59d72ba94</v>
      </c>
      <c r="B984">
        <f>COUNTIF(รายงานลูกหนี้!$A:$A,A984)</f>
        <v>39</v>
      </c>
      <c r="C984">
        <f>COUNTIFS(รายงานลูกหนี้!$A:$A,A984,รายงานลูกหนี้!$K:$K,"&gt;0")</f>
        <v>6</v>
      </c>
      <c r="D984">
        <f>SUMIF(รายงานลูกหนี้!$A:$A,A984,รายงานลูกหนี้!$K:$K)</f>
        <v>40</v>
      </c>
      <c r="E984">
        <f>_xlfn.MAXIFS(รายงานลูกหนี้!$K:$K,รายงานลูกหนี้!$A:$A,A984)</f>
        <v>8</v>
      </c>
      <c r="F984" s="17">
        <f t="shared" si="75"/>
        <v>0.15384615384615385</v>
      </c>
      <c r="G984" t="str">
        <f t="shared" si="76"/>
        <v>ค้างชำระ 1 - 30 วัน</v>
      </c>
      <c r="H984" t="str">
        <f t="shared" si="77"/>
        <v>ลูกหนี้ชั้นดี</v>
      </c>
      <c r="I984" s="17" cm="1">
        <f t="array" ref="I984">_xlfn.IFS(D984=0,0%, D984&lt;=30,25%, D984&lt;=60,50%, D984&lt;=90,75%, D984&gt;90,100%)</f>
        <v>0.5</v>
      </c>
      <c r="J984">
        <f>SUMIFS(รายงานลูกหนี้!$G$2:$G$20000, รายงานลูกหนี้!$A$2:$A$20000, $A984, รายงานลูกหนี้!$K$2:$K$20000, 0)</f>
        <v>114090</v>
      </c>
      <c r="K984">
        <f>SUMIFS(รายงานลูกหนี้!$G$2:$G$20000, รายงานลูกหนี้!$A$2:$A$20000, $A984, รายงานลูกหนี้!$K$2:$K$20000, "&gt;=1", รายงานลูกหนี้!$K$2:$K$20000, "&lt;=30")</f>
        <v>852794</v>
      </c>
      <c r="L984">
        <f>SUMIFS(รายงานลูกหนี้!$G$2:$G$20000, รายงานลูกหนี้!$A$2:$A$20000, $A984, รายงานลูกหนี้!$K$2:$K$20000, "&gt;=31", รายงานลูกหนี้!$K$2:$K$20000, "&lt;=60")</f>
        <v>0</v>
      </c>
      <c r="M984">
        <f>SUMIFS(รายงานลูกหนี้!$G$2:$G$20000, รายงานลูกหนี้!$A$2:$A$20000, $A984, รายงานลูกหนี้!$K$2:$K$20000, "&gt;=61", รายงานลูกหนี้!$K$2:$K$20000, "&lt;=90")</f>
        <v>0</v>
      </c>
      <c r="N984">
        <f>SUMIFS(รายงานลูกหนี้!$G$2:$G$20000, รายงานลูกหนี้!$A$2:$A$20000, $A984, รายงานลูกหนี้!$K$2:$K$20000, "&gt;90")</f>
        <v>0</v>
      </c>
      <c r="O984">
        <f t="shared" si="78"/>
        <v>966884</v>
      </c>
      <c r="P984" s="17">
        <f t="shared" si="79"/>
        <v>0.22050059779663331</v>
      </c>
    </row>
    <row r="985" spans="1:16" x14ac:dyDescent="0.2">
      <c r="A985" t="str">
        <v>c70358faaa52fa806db2f58f8acd0240632ba8969eff22c0ac64bec2c16fa676</v>
      </c>
      <c r="B985">
        <f>COUNTIF(รายงานลูกหนี้!$A:$A,A985)</f>
        <v>2</v>
      </c>
      <c r="C985">
        <f>COUNTIFS(รายงานลูกหนี้!$A:$A,A985,รายงานลูกหนี้!$K:$K,"&gt;0")</f>
        <v>0</v>
      </c>
      <c r="D985">
        <f>SUMIF(รายงานลูกหนี้!$A:$A,A985,รายงานลูกหนี้!$K:$K)</f>
        <v>0</v>
      </c>
      <c r="E985">
        <f>_xlfn.MAXIFS(รายงานลูกหนี้!$K:$K,รายงานลูกหนี้!$A:$A,A985)</f>
        <v>0</v>
      </c>
      <c r="F985" s="17">
        <f t="shared" si="75"/>
        <v>0</v>
      </c>
      <c r="G985" t="str">
        <f t="shared" si="76"/>
        <v>ชำระตรงเวลา</v>
      </c>
      <c r="H985" t="str">
        <f t="shared" si="77"/>
        <v>ลูกหนี้ชั้นดี</v>
      </c>
      <c r="I985" s="17" cm="1">
        <f t="array" ref="I985">_xlfn.IFS(D985=0,0%, D985&lt;=30,25%, D985&lt;=60,50%, D985&lt;=90,75%, D985&gt;90,100%)</f>
        <v>0</v>
      </c>
      <c r="J985">
        <f>SUMIFS(รายงานลูกหนี้!$G$2:$G$20000, รายงานลูกหนี้!$A$2:$A$20000, $A985, รายงานลูกหนี้!$K$2:$K$20000, 0)</f>
        <v>18775</v>
      </c>
      <c r="K985">
        <f>SUMIFS(รายงานลูกหนี้!$G$2:$G$20000, รายงานลูกหนี้!$A$2:$A$20000, $A985, รายงานลูกหนี้!$K$2:$K$20000, "&gt;=1", รายงานลูกหนี้!$K$2:$K$20000, "&lt;=30")</f>
        <v>0</v>
      </c>
      <c r="L985">
        <f>SUMIFS(รายงานลูกหนี้!$G$2:$G$20000, รายงานลูกหนี้!$A$2:$A$20000, $A985, รายงานลูกหนี้!$K$2:$K$20000, "&gt;=31", รายงานลูกหนี้!$K$2:$K$20000, "&lt;=60")</f>
        <v>0</v>
      </c>
      <c r="M985">
        <f>SUMIFS(รายงานลูกหนี้!$G$2:$G$20000, รายงานลูกหนี้!$A$2:$A$20000, $A985, รายงานลูกหนี้!$K$2:$K$20000, "&gt;=61", รายงานลูกหนี้!$K$2:$K$20000, "&lt;=90")</f>
        <v>0</v>
      </c>
      <c r="N985">
        <f>SUMIFS(รายงานลูกหนี้!$G$2:$G$20000, รายงานลูกหนี้!$A$2:$A$20000, $A985, รายงานลูกหนี้!$K$2:$K$20000, "&gt;90")</f>
        <v>0</v>
      </c>
      <c r="O985">
        <f t="shared" si="78"/>
        <v>18775</v>
      </c>
      <c r="P985" s="17">
        <f t="shared" si="79"/>
        <v>0</v>
      </c>
    </row>
    <row r="986" spans="1:16" x14ac:dyDescent="0.2">
      <c r="A986" t="str">
        <v>e1f2e20b92ab0e5a9f84a4481ef7244c223939f2ad27bff77e7a28b6e4f59ba0</v>
      </c>
      <c r="B986">
        <f>COUNTIF(รายงานลูกหนี้!$A:$A,A986)</f>
        <v>8</v>
      </c>
      <c r="C986">
        <f>COUNTIFS(รายงานลูกหนี้!$A:$A,A986,รายงานลูกหนี้!$K:$K,"&gt;0")</f>
        <v>2</v>
      </c>
      <c r="D986">
        <f>SUMIF(รายงานลูกหนี้!$A:$A,A986,รายงานลูกหนี้!$K:$K)</f>
        <v>9</v>
      </c>
      <c r="E986">
        <f>_xlfn.MAXIFS(รายงานลูกหนี้!$K:$K,รายงานลูกหนี้!$A:$A,A986)</f>
        <v>8</v>
      </c>
      <c r="F986" s="17">
        <f t="shared" si="75"/>
        <v>0.25</v>
      </c>
      <c r="G986" t="str">
        <f t="shared" si="76"/>
        <v>ค้างชำระ 1 - 30 วัน</v>
      </c>
      <c r="H986" t="str">
        <f t="shared" si="77"/>
        <v>ลูกหนี้ชั้นดี</v>
      </c>
      <c r="I986" s="17" cm="1">
        <f t="array" ref="I986">_xlfn.IFS(D986=0,0%, D986&lt;=30,25%, D986&lt;=60,50%, D986&lt;=90,75%, D986&gt;90,100%)</f>
        <v>0.25</v>
      </c>
      <c r="J986">
        <f>SUMIFS(รายงานลูกหนี้!$G$2:$G$20000, รายงานลูกหนี้!$A$2:$A$20000, $A986, รายงานลูกหนี้!$K$2:$K$20000, 0)</f>
        <v>16716</v>
      </c>
      <c r="K986">
        <f>SUMIFS(รายงานลูกหนี้!$G$2:$G$20000, รายงานลูกหนี้!$A$2:$A$20000, $A986, รายงานลูกหนี้!$K$2:$K$20000, "&gt;=1", รายงานลูกหนี้!$K$2:$K$20000, "&lt;=30")</f>
        <v>28895</v>
      </c>
      <c r="L986">
        <f>SUMIFS(รายงานลูกหนี้!$G$2:$G$20000, รายงานลูกหนี้!$A$2:$A$20000, $A986, รายงานลูกหนี้!$K$2:$K$20000, "&gt;=31", รายงานลูกหนี้!$K$2:$K$20000, "&lt;=60")</f>
        <v>0</v>
      </c>
      <c r="M986">
        <f>SUMIFS(รายงานลูกหนี้!$G$2:$G$20000, รายงานลูกหนี้!$A$2:$A$20000, $A986, รายงานลูกหนี้!$K$2:$K$20000, "&gt;=61", รายงานลูกหนี้!$K$2:$K$20000, "&lt;=90")</f>
        <v>0</v>
      </c>
      <c r="N986">
        <f>SUMIFS(รายงานลูกหนี้!$G$2:$G$20000, รายงานลูกหนี้!$A$2:$A$20000, $A986, รายงานลูกหนี้!$K$2:$K$20000, "&gt;90")</f>
        <v>0</v>
      </c>
      <c r="O986">
        <f t="shared" si="78"/>
        <v>45611</v>
      </c>
      <c r="P986" s="17">
        <f t="shared" si="79"/>
        <v>0.15837736510929382</v>
      </c>
    </row>
    <row r="987" spans="1:16" x14ac:dyDescent="0.2">
      <c r="A987" t="str">
        <v>d0a7aab521b4af440be1835b35cc22b3d2a68556e91b3947e38d8594e8bd56ec</v>
      </c>
      <c r="B987">
        <f>COUNTIF(รายงานลูกหนี้!$A:$A,A987)</f>
        <v>4</v>
      </c>
      <c r="C987">
        <f>COUNTIFS(รายงานลูกหนี้!$A:$A,A987,รายงานลูกหนี้!$K:$K,"&gt;0")</f>
        <v>2</v>
      </c>
      <c r="D987">
        <f>SUMIF(รายงานลูกหนี้!$A:$A,A987,รายงานลูกหนี้!$K:$K)</f>
        <v>8</v>
      </c>
      <c r="E987">
        <f>_xlfn.MAXIFS(รายงานลูกหนี้!$K:$K,รายงานลูกหนี้!$A:$A,A987)</f>
        <v>5</v>
      </c>
      <c r="F987" s="17">
        <f t="shared" si="75"/>
        <v>0.5</v>
      </c>
      <c r="G987" t="str">
        <f t="shared" si="76"/>
        <v>ค้างชำระ 1 - 30 วัน</v>
      </c>
      <c r="H987" t="str">
        <f t="shared" si="77"/>
        <v>ลูกหนี้ชั้นดี</v>
      </c>
      <c r="I987" s="17" cm="1">
        <f t="array" ref="I987">_xlfn.IFS(D987=0,0%, D987&lt;=30,25%, D987&lt;=60,50%, D987&lt;=90,75%, D987&gt;90,100%)</f>
        <v>0.25</v>
      </c>
      <c r="J987">
        <f>SUMIFS(รายงานลูกหนี้!$G$2:$G$20000, รายงานลูกหนี้!$A$2:$A$20000, $A987, รายงานลูกหนี้!$K$2:$K$20000, 0)</f>
        <v>3030</v>
      </c>
      <c r="K987">
        <f>SUMIFS(รายงานลูกหนี้!$G$2:$G$20000, รายงานลูกหนี้!$A$2:$A$20000, $A987, รายงานลูกหนี้!$K$2:$K$20000, "&gt;=1", รายงานลูกหนี้!$K$2:$K$20000, "&lt;=30")</f>
        <v>19956</v>
      </c>
      <c r="L987">
        <f>SUMIFS(รายงานลูกหนี้!$G$2:$G$20000, รายงานลูกหนี้!$A$2:$A$20000, $A987, รายงานลูกหนี้!$K$2:$K$20000, "&gt;=31", รายงานลูกหนี้!$K$2:$K$20000, "&lt;=60")</f>
        <v>0</v>
      </c>
      <c r="M987">
        <f>SUMIFS(รายงานลูกหนี้!$G$2:$G$20000, รายงานลูกหนี้!$A$2:$A$20000, $A987, รายงานลูกหนี้!$K$2:$K$20000, "&gt;=61", รายงานลูกหนี้!$K$2:$K$20000, "&lt;=90")</f>
        <v>0</v>
      </c>
      <c r="N987">
        <f>SUMIFS(รายงานลูกหนี้!$G$2:$G$20000, รายงานลูกหนี้!$A$2:$A$20000, $A987, รายงานลูกหนี้!$K$2:$K$20000, "&gt;90")</f>
        <v>0</v>
      </c>
      <c r="O987">
        <f t="shared" si="78"/>
        <v>22986</v>
      </c>
      <c r="P987" s="17">
        <f t="shared" si="79"/>
        <v>0.21704515792221352</v>
      </c>
    </row>
    <row r="988" spans="1:16" x14ac:dyDescent="0.2">
      <c r="A988" t="str">
        <v>950a071c83c2272abd2c1db148b8f25f6c0a05cb5d454f490a6cb456319aa5a7</v>
      </c>
      <c r="B988">
        <f>COUNTIF(รายงานลูกหนี้!$A:$A,A988)</f>
        <v>1</v>
      </c>
      <c r="C988">
        <f>COUNTIFS(รายงานลูกหนี้!$A:$A,A988,รายงานลูกหนี้!$K:$K,"&gt;0")</f>
        <v>1</v>
      </c>
      <c r="D988">
        <f>SUMIF(รายงานลูกหนี้!$A:$A,A988,รายงานลูกหนี้!$K:$K)</f>
        <v>16</v>
      </c>
      <c r="E988">
        <f>_xlfn.MAXIFS(รายงานลูกหนี้!$K:$K,รายงานลูกหนี้!$A:$A,A988)</f>
        <v>16</v>
      </c>
      <c r="F988" s="17">
        <f t="shared" si="75"/>
        <v>1</v>
      </c>
      <c r="G988" t="str">
        <f t="shared" si="76"/>
        <v>ค้างชำระ 1 - 30 วัน</v>
      </c>
      <c r="H988" t="str">
        <f t="shared" si="77"/>
        <v>ลูกหนี้ชั้นดี</v>
      </c>
      <c r="I988" s="17" cm="1">
        <f t="array" ref="I988">_xlfn.IFS(D988=0,0%, D988&lt;=30,25%, D988&lt;=60,50%, D988&lt;=90,75%, D988&gt;90,100%)</f>
        <v>0.25</v>
      </c>
      <c r="J988">
        <f>SUMIFS(รายงานลูกหนี้!$G$2:$G$20000, รายงานลูกหนี้!$A$2:$A$20000, $A988, รายงานลูกหนี้!$K$2:$K$20000, 0)</f>
        <v>0</v>
      </c>
      <c r="K988">
        <f>SUMIFS(รายงานลูกหนี้!$G$2:$G$20000, รายงานลูกหนี้!$A$2:$A$20000, $A988, รายงานลูกหนี้!$K$2:$K$20000, "&gt;=1", รายงานลูกหนี้!$K$2:$K$20000, "&lt;=30")</f>
        <v>10547</v>
      </c>
      <c r="L988">
        <f>SUMIFS(รายงานลูกหนี้!$G$2:$G$20000, รายงานลูกหนี้!$A$2:$A$20000, $A988, รายงานลูกหนี้!$K$2:$K$20000, "&gt;=31", รายงานลูกหนี้!$K$2:$K$20000, "&lt;=60")</f>
        <v>0</v>
      </c>
      <c r="M988">
        <f>SUMIFS(รายงานลูกหนี้!$G$2:$G$20000, รายงานลูกหนี้!$A$2:$A$20000, $A988, รายงานลูกหนี้!$K$2:$K$20000, "&gt;=61", รายงานลูกหนี้!$K$2:$K$20000, "&lt;=90")</f>
        <v>0</v>
      </c>
      <c r="N988">
        <f>SUMIFS(รายงานลูกหนี้!$G$2:$G$20000, รายงานลูกหนี้!$A$2:$A$20000, $A988, รายงานลูกหนี้!$K$2:$K$20000, "&gt;90")</f>
        <v>0</v>
      </c>
      <c r="O988">
        <f t="shared" si="78"/>
        <v>10547</v>
      </c>
      <c r="P988" s="17">
        <f t="shared" si="79"/>
        <v>0.25</v>
      </c>
    </row>
    <row r="989" spans="1:16" x14ac:dyDescent="0.2">
      <c r="A989" t="str">
        <v>bd27472aaabf31ffcd7ff125744107f3156839b53878227943b4cc8b291ac078</v>
      </c>
      <c r="B989">
        <f>COUNTIF(รายงานลูกหนี้!$A:$A,A989)</f>
        <v>2</v>
      </c>
      <c r="C989">
        <f>COUNTIFS(รายงานลูกหนี้!$A:$A,A989,รายงานลูกหนี้!$K:$K,"&gt;0")</f>
        <v>1</v>
      </c>
      <c r="D989">
        <f>SUMIF(รายงานลูกหนี้!$A:$A,A989,รายงานลูกหนี้!$K:$K)</f>
        <v>1</v>
      </c>
      <c r="E989">
        <f>_xlfn.MAXIFS(รายงานลูกหนี้!$K:$K,รายงานลูกหนี้!$A:$A,A989)</f>
        <v>1</v>
      </c>
      <c r="F989" s="17">
        <f t="shared" si="75"/>
        <v>0.5</v>
      </c>
      <c r="G989" t="str">
        <f t="shared" si="76"/>
        <v>ค้างชำระ 1 - 30 วัน</v>
      </c>
      <c r="H989" t="str">
        <f t="shared" si="77"/>
        <v>ลูกหนี้ชั้นดี</v>
      </c>
      <c r="I989" s="17" cm="1">
        <f t="array" ref="I989">_xlfn.IFS(D989=0,0%, D989&lt;=30,25%, D989&lt;=60,50%, D989&lt;=90,75%, D989&gt;90,100%)</f>
        <v>0.25</v>
      </c>
      <c r="J989">
        <f>SUMIFS(รายงานลูกหนี้!$G$2:$G$20000, รายงานลูกหนี้!$A$2:$A$20000, $A989, รายงานลูกหนี้!$K$2:$K$20000, 0)</f>
        <v>27865</v>
      </c>
      <c r="K989">
        <f>SUMIFS(รายงานลูกหนี้!$G$2:$G$20000, รายงานลูกหนี้!$A$2:$A$20000, $A989, รายงานลูกหนี้!$K$2:$K$20000, "&gt;=1", รายงานลูกหนี้!$K$2:$K$20000, "&lt;=30")</f>
        <v>1000</v>
      </c>
      <c r="L989">
        <f>SUMIFS(รายงานลูกหนี้!$G$2:$G$20000, รายงานลูกหนี้!$A$2:$A$20000, $A989, รายงานลูกหนี้!$K$2:$K$20000, "&gt;=31", รายงานลูกหนี้!$K$2:$K$20000, "&lt;=60")</f>
        <v>0</v>
      </c>
      <c r="M989">
        <f>SUMIFS(รายงานลูกหนี้!$G$2:$G$20000, รายงานลูกหนี้!$A$2:$A$20000, $A989, รายงานลูกหนี้!$K$2:$K$20000, "&gt;=61", รายงานลูกหนี้!$K$2:$K$20000, "&lt;=90")</f>
        <v>0</v>
      </c>
      <c r="N989">
        <f>SUMIFS(รายงานลูกหนี้!$G$2:$G$20000, รายงานลูกหนี้!$A$2:$A$20000, $A989, รายงานลูกหนี้!$K$2:$K$20000, "&gt;90")</f>
        <v>0</v>
      </c>
      <c r="O989">
        <f t="shared" si="78"/>
        <v>28865</v>
      </c>
      <c r="P989" s="17">
        <f t="shared" si="79"/>
        <v>8.6610081413476536E-3</v>
      </c>
    </row>
    <row r="990" spans="1:16" x14ac:dyDescent="0.2">
      <c r="A990" t="str">
        <v>3701231628c5598a6e3f5ff925d3785d682a1d6319d59778f6be2785fe64f169</v>
      </c>
      <c r="B990">
        <f>COUNTIF(รายงานลูกหนี้!$A:$A,A990)</f>
        <v>5</v>
      </c>
      <c r="C990">
        <f>COUNTIFS(รายงานลูกหนี้!$A:$A,A990,รายงานลูกหนี้!$K:$K,"&gt;0")</f>
        <v>2</v>
      </c>
      <c r="D990">
        <f>SUMIF(รายงานลูกหนี้!$A:$A,A990,รายงานลูกหนี้!$K:$K)</f>
        <v>13</v>
      </c>
      <c r="E990">
        <f>_xlfn.MAXIFS(รายงานลูกหนี้!$K:$K,รายงานลูกหนี้!$A:$A,A990)</f>
        <v>7</v>
      </c>
      <c r="F990" s="17">
        <f t="shared" si="75"/>
        <v>0.4</v>
      </c>
      <c r="G990" t="str">
        <f t="shared" si="76"/>
        <v>ค้างชำระ 1 - 30 วัน</v>
      </c>
      <c r="H990" t="str">
        <f t="shared" si="77"/>
        <v>ลูกหนี้ชั้นดี</v>
      </c>
      <c r="I990" s="17" cm="1">
        <f t="array" ref="I990">_xlfn.IFS(D990=0,0%, D990&lt;=30,25%, D990&lt;=60,50%, D990&lt;=90,75%, D990&gt;90,100%)</f>
        <v>0.25</v>
      </c>
      <c r="J990">
        <f>SUMIFS(รายงานลูกหนี้!$G$2:$G$20000, รายงานลูกหนี้!$A$2:$A$20000, $A990, รายงานลูกหนี้!$K$2:$K$20000, 0)</f>
        <v>2904</v>
      </c>
      <c r="K990">
        <f>SUMIFS(รายงานลูกหนี้!$G$2:$G$20000, รายงานลูกหนี้!$A$2:$A$20000, $A990, รายงานลูกหนี้!$K$2:$K$20000, "&gt;=1", รายงานลูกหนี้!$K$2:$K$20000, "&lt;=30")</f>
        <v>5902</v>
      </c>
      <c r="L990">
        <f>SUMIFS(รายงานลูกหนี้!$G$2:$G$20000, รายงานลูกหนี้!$A$2:$A$20000, $A990, รายงานลูกหนี้!$K$2:$K$20000, "&gt;=31", รายงานลูกหนี้!$K$2:$K$20000, "&lt;=60")</f>
        <v>0</v>
      </c>
      <c r="M990">
        <f>SUMIFS(รายงานลูกหนี้!$G$2:$G$20000, รายงานลูกหนี้!$A$2:$A$20000, $A990, รายงานลูกหนี้!$K$2:$K$20000, "&gt;=61", รายงานลูกหนี้!$K$2:$K$20000, "&lt;=90")</f>
        <v>0</v>
      </c>
      <c r="N990">
        <f>SUMIFS(รายงานลูกหนี้!$G$2:$G$20000, รายงานลูกหนี้!$A$2:$A$20000, $A990, รายงานลูกหนี้!$K$2:$K$20000, "&gt;90")</f>
        <v>0</v>
      </c>
      <c r="O990">
        <f t="shared" si="78"/>
        <v>8806</v>
      </c>
      <c r="P990" s="17">
        <f t="shared" si="79"/>
        <v>0.16755621167385873</v>
      </c>
    </row>
    <row r="991" spans="1:16" x14ac:dyDescent="0.2">
      <c r="A991" t="str">
        <v>7a55e4dee00c147e5434ca9dd71bd06caeffd70279d9c639cf75902b30d7edaf</v>
      </c>
      <c r="B991">
        <f>COUNTIF(รายงานลูกหนี้!$A:$A,A991)</f>
        <v>1</v>
      </c>
      <c r="C991">
        <f>COUNTIFS(รายงานลูกหนี้!$A:$A,A991,รายงานลูกหนี้!$K:$K,"&gt;0")</f>
        <v>0</v>
      </c>
      <c r="D991">
        <f>SUMIF(รายงานลูกหนี้!$A:$A,A991,รายงานลูกหนี้!$K:$K)</f>
        <v>0</v>
      </c>
      <c r="E991">
        <f>_xlfn.MAXIFS(รายงานลูกหนี้!$K:$K,รายงานลูกหนี้!$A:$A,A991)</f>
        <v>0</v>
      </c>
      <c r="F991" s="17">
        <f t="shared" si="75"/>
        <v>0</v>
      </c>
      <c r="G991" t="str">
        <f t="shared" si="76"/>
        <v>ชำระตรงเวลา</v>
      </c>
      <c r="H991" t="str">
        <f t="shared" si="77"/>
        <v>ลูกหนี้ชั้นดี</v>
      </c>
      <c r="I991" s="17" cm="1">
        <f t="array" ref="I991">_xlfn.IFS(D991=0,0%, D991&lt;=30,25%, D991&lt;=60,50%, D991&lt;=90,75%, D991&gt;90,100%)</f>
        <v>0</v>
      </c>
      <c r="J991">
        <f>SUMIFS(รายงานลูกหนี้!$G$2:$G$20000, รายงานลูกหนี้!$A$2:$A$20000, $A991, รายงานลูกหนี้!$K$2:$K$20000, 0)</f>
        <v>16450</v>
      </c>
      <c r="K991">
        <f>SUMIFS(รายงานลูกหนี้!$G$2:$G$20000, รายงานลูกหนี้!$A$2:$A$20000, $A991, รายงานลูกหนี้!$K$2:$K$20000, "&gt;=1", รายงานลูกหนี้!$K$2:$K$20000, "&lt;=30")</f>
        <v>0</v>
      </c>
      <c r="L991">
        <f>SUMIFS(รายงานลูกหนี้!$G$2:$G$20000, รายงานลูกหนี้!$A$2:$A$20000, $A991, รายงานลูกหนี้!$K$2:$K$20000, "&gt;=31", รายงานลูกหนี้!$K$2:$K$20000, "&lt;=60")</f>
        <v>0</v>
      </c>
      <c r="M991">
        <f>SUMIFS(รายงานลูกหนี้!$G$2:$G$20000, รายงานลูกหนี้!$A$2:$A$20000, $A991, รายงานลูกหนี้!$K$2:$K$20000, "&gt;=61", รายงานลูกหนี้!$K$2:$K$20000, "&lt;=90")</f>
        <v>0</v>
      </c>
      <c r="N991">
        <f>SUMIFS(รายงานลูกหนี้!$G$2:$G$20000, รายงานลูกหนี้!$A$2:$A$20000, $A991, รายงานลูกหนี้!$K$2:$K$20000, "&gt;90")</f>
        <v>0</v>
      </c>
      <c r="O991">
        <f t="shared" si="78"/>
        <v>16450</v>
      </c>
      <c r="P991" s="17">
        <f t="shared" si="79"/>
        <v>0</v>
      </c>
    </row>
    <row r="992" spans="1:16" x14ac:dyDescent="0.2">
      <c r="A992" t="str">
        <v>617ebc65eae6c024c23915494eeaa3f7cf0bf33de56a9600dc5d87d511f28e5b</v>
      </c>
      <c r="B992">
        <f>COUNTIF(รายงานลูกหนี้!$A:$A,A992)</f>
        <v>4</v>
      </c>
      <c r="C992">
        <f>COUNTIFS(รายงานลูกหนี้!$A:$A,A992,รายงานลูกหนี้!$K:$K,"&gt;0")</f>
        <v>3</v>
      </c>
      <c r="D992">
        <f>SUMIF(รายงานลูกหนี้!$A:$A,A992,รายงานลูกหนี้!$K:$K)</f>
        <v>6</v>
      </c>
      <c r="E992">
        <f>_xlfn.MAXIFS(รายงานลูกหนี้!$K:$K,รายงานลูกหนี้!$A:$A,A992)</f>
        <v>4</v>
      </c>
      <c r="F992" s="17">
        <f t="shared" si="75"/>
        <v>0.75</v>
      </c>
      <c r="G992" t="str">
        <f t="shared" si="76"/>
        <v>ค้างชำระ 1 - 30 วัน</v>
      </c>
      <c r="H992" t="str">
        <f t="shared" si="77"/>
        <v>ลูกหนี้ชั้นดี</v>
      </c>
      <c r="I992" s="17" cm="1">
        <f t="array" ref="I992">_xlfn.IFS(D992=0,0%, D992&lt;=30,25%, D992&lt;=60,50%, D992&lt;=90,75%, D992&gt;90,100%)</f>
        <v>0.25</v>
      </c>
      <c r="J992">
        <f>SUMIFS(รายงานลูกหนี้!$G$2:$G$20000, รายงานลูกหนี้!$A$2:$A$20000, $A992, รายงานลูกหนี้!$K$2:$K$20000, 0)</f>
        <v>426</v>
      </c>
      <c r="K992">
        <f>SUMIFS(รายงานลูกหนี้!$G$2:$G$20000, รายงานลูกหนี้!$A$2:$A$20000, $A992, รายงานลูกหนี้!$K$2:$K$20000, "&gt;=1", รายงานลูกหนี้!$K$2:$K$20000, "&lt;=30")</f>
        <v>13165</v>
      </c>
      <c r="L992">
        <f>SUMIFS(รายงานลูกหนี้!$G$2:$G$20000, รายงานลูกหนี้!$A$2:$A$20000, $A992, รายงานลูกหนี้!$K$2:$K$20000, "&gt;=31", รายงานลูกหนี้!$K$2:$K$20000, "&lt;=60")</f>
        <v>0</v>
      </c>
      <c r="M992">
        <f>SUMIFS(รายงานลูกหนี้!$G$2:$G$20000, รายงานลูกหนี้!$A$2:$A$20000, $A992, รายงานลูกหนี้!$K$2:$K$20000, "&gt;=61", รายงานลูกหนี้!$K$2:$K$20000, "&lt;=90")</f>
        <v>0</v>
      </c>
      <c r="N992">
        <f>SUMIFS(รายงานลูกหนี้!$G$2:$G$20000, รายงานลูกหนี้!$A$2:$A$20000, $A992, รายงานลูกหนี้!$K$2:$K$20000, "&gt;90")</f>
        <v>0</v>
      </c>
      <c r="O992">
        <f t="shared" si="78"/>
        <v>13591</v>
      </c>
      <c r="P992" s="17">
        <f t="shared" si="79"/>
        <v>0.24216393201383268</v>
      </c>
    </row>
    <row r="993" spans="1:16" x14ac:dyDescent="0.2">
      <c r="A993" t="str">
        <v>e19f52a1ab2545349645cce3e19174a4a3d2da674ed6dbf43304249f107b45c2</v>
      </c>
      <c r="B993">
        <f>COUNTIF(รายงานลูกหนี้!$A:$A,A993)</f>
        <v>4</v>
      </c>
      <c r="C993">
        <f>COUNTIFS(รายงานลูกหนี้!$A:$A,A993,รายงานลูกหนี้!$K:$K,"&gt;0")</f>
        <v>2</v>
      </c>
      <c r="D993">
        <f>SUMIF(รายงานลูกหนี้!$A:$A,A993,รายงานลูกหนี้!$K:$K)</f>
        <v>7</v>
      </c>
      <c r="E993">
        <f>_xlfn.MAXIFS(รายงานลูกหนี้!$K:$K,รายงานลูกหนี้!$A:$A,A993)</f>
        <v>6</v>
      </c>
      <c r="F993" s="17">
        <f t="shared" si="75"/>
        <v>0.5</v>
      </c>
      <c r="G993" t="str">
        <f t="shared" si="76"/>
        <v>ค้างชำระ 1 - 30 วัน</v>
      </c>
      <c r="H993" t="str">
        <f t="shared" si="77"/>
        <v>ลูกหนี้ชั้นดี</v>
      </c>
      <c r="I993" s="17" cm="1">
        <f t="array" ref="I993">_xlfn.IFS(D993=0,0%, D993&lt;=30,25%, D993&lt;=60,50%, D993&lt;=90,75%, D993&gt;90,100%)</f>
        <v>0.25</v>
      </c>
      <c r="J993">
        <f>SUMIFS(รายงานลูกหนี้!$G$2:$G$20000, รายงานลูกหนี้!$A$2:$A$20000, $A993, รายงานลูกหนี้!$K$2:$K$20000, 0)</f>
        <v>4628</v>
      </c>
      <c r="K993">
        <f>SUMIFS(รายงานลูกหนี้!$G$2:$G$20000, รายงานลูกหนี้!$A$2:$A$20000, $A993, รายงานลูกหนี้!$K$2:$K$20000, "&gt;=1", รายงานลูกหนี้!$K$2:$K$20000, "&lt;=30")</f>
        <v>3946</v>
      </c>
      <c r="L993">
        <f>SUMIFS(รายงานลูกหนี้!$G$2:$G$20000, รายงานลูกหนี้!$A$2:$A$20000, $A993, รายงานลูกหนี้!$K$2:$K$20000, "&gt;=31", รายงานลูกหนี้!$K$2:$K$20000, "&lt;=60")</f>
        <v>0</v>
      </c>
      <c r="M993">
        <f>SUMIFS(รายงานลูกหนี้!$G$2:$G$20000, รายงานลูกหนี้!$A$2:$A$20000, $A993, รายงานลูกหนี้!$K$2:$K$20000, "&gt;=61", รายงานลูกหนี้!$K$2:$K$20000, "&lt;=90")</f>
        <v>0</v>
      </c>
      <c r="N993">
        <f>SUMIFS(รายงานลูกหนี้!$G$2:$G$20000, รายงานลูกหนี้!$A$2:$A$20000, $A993, รายงานลูกหนี้!$K$2:$K$20000, "&gt;90")</f>
        <v>0</v>
      </c>
      <c r="O993">
        <f t="shared" si="78"/>
        <v>8574</v>
      </c>
      <c r="P993" s="17">
        <f t="shared" si="79"/>
        <v>0.11505714952181012</v>
      </c>
    </row>
    <row r="994" spans="1:16" x14ac:dyDescent="0.2">
      <c r="A994" t="str">
        <v>6d37bbecc12fc894096bf36f78b6fd9d7e6feedca68dafd85d69fb94a1beae3b</v>
      </c>
      <c r="B994">
        <f>COUNTIF(รายงานลูกหนี้!$A:$A,A994)</f>
        <v>3</v>
      </c>
      <c r="C994">
        <f>COUNTIFS(รายงานลูกหนี้!$A:$A,A994,รายงานลูกหนี้!$K:$K,"&gt;0")</f>
        <v>1</v>
      </c>
      <c r="D994">
        <f>SUMIF(รายงานลูกหนี้!$A:$A,A994,รายงานลูกหนี้!$K:$K)</f>
        <v>10</v>
      </c>
      <c r="E994">
        <f>_xlfn.MAXIFS(รายงานลูกหนี้!$K:$K,รายงานลูกหนี้!$A:$A,A994)</f>
        <v>10</v>
      </c>
      <c r="F994" s="17">
        <f t="shared" si="75"/>
        <v>0.33333333333333331</v>
      </c>
      <c r="G994" t="str">
        <f t="shared" si="76"/>
        <v>ค้างชำระ 1 - 30 วัน</v>
      </c>
      <c r="H994" t="str">
        <f t="shared" si="77"/>
        <v>ลูกหนี้ชั้นดี</v>
      </c>
      <c r="I994" s="17" cm="1">
        <f t="array" ref="I994">_xlfn.IFS(D994=0,0%, D994&lt;=30,25%, D994&lt;=60,50%, D994&lt;=90,75%, D994&gt;90,100%)</f>
        <v>0.25</v>
      </c>
      <c r="J994">
        <f>SUMIFS(รายงานลูกหนี้!$G$2:$G$20000, รายงานลูกหนี้!$A$2:$A$20000, $A994, รายงานลูกหนี้!$K$2:$K$20000, 0)</f>
        <v>6922</v>
      </c>
      <c r="K994">
        <f>SUMIFS(รายงานลูกหนี้!$G$2:$G$20000, รายงานลูกหนี้!$A$2:$A$20000, $A994, รายงานลูกหนี้!$K$2:$K$20000, "&gt;=1", รายงานลูกหนี้!$K$2:$K$20000, "&lt;=30")</f>
        <v>1682</v>
      </c>
      <c r="L994">
        <f>SUMIFS(รายงานลูกหนี้!$G$2:$G$20000, รายงานลูกหนี้!$A$2:$A$20000, $A994, รายงานลูกหนี้!$K$2:$K$20000, "&gt;=31", รายงานลูกหนี้!$K$2:$K$20000, "&lt;=60")</f>
        <v>0</v>
      </c>
      <c r="M994">
        <f>SUMIFS(รายงานลูกหนี้!$G$2:$G$20000, รายงานลูกหนี้!$A$2:$A$20000, $A994, รายงานลูกหนี้!$K$2:$K$20000, "&gt;=61", รายงานลูกหนี้!$K$2:$K$20000, "&lt;=90")</f>
        <v>0</v>
      </c>
      <c r="N994">
        <f>SUMIFS(รายงานลูกหนี้!$G$2:$G$20000, รายงานลูกหนี้!$A$2:$A$20000, $A994, รายงานลูกหนี้!$K$2:$K$20000, "&gt;90")</f>
        <v>0</v>
      </c>
      <c r="O994">
        <f t="shared" si="78"/>
        <v>8604</v>
      </c>
      <c r="P994" s="17">
        <f t="shared" si="79"/>
        <v>4.8872617387261737E-2</v>
      </c>
    </row>
    <row r="995" spans="1:16" x14ac:dyDescent="0.2">
      <c r="A995" t="str">
        <v>af4364e29aa6b111217f1927fd17a53b2d31418d2db16fe8ab6b89f0dedf55a9</v>
      </c>
      <c r="B995">
        <f>COUNTIF(รายงานลูกหนี้!$A:$A,A995)</f>
        <v>1</v>
      </c>
      <c r="C995">
        <f>COUNTIFS(รายงานลูกหนี้!$A:$A,A995,รายงานลูกหนี้!$K:$K,"&gt;0")</f>
        <v>0</v>
      </c>
      <c r="D995">
        <f>SUMIF(รายงานลูกหนี้!$A:$A,A995,รายงานลูกหนี้!$K:$K)</f>
        <v>0</v>
      </c>
      <c r="E995">
        <f>_xlfn.MAXIFS(รายงานลูกหนี้!$K:$K,รายงานลูกหนี้!$A:$A,A995)</f>
        <v>0</v>
      </c>
      <c r="F995" s="17">
        <f t="shared" si="75"/>
        <v>0</v>
      </c>
      <c r="G995" t="str">
        <f t="shared" si="76"/>
        <v>ชำระตรงเวลา</v>
      </c>
      <c r="H995" t="str">
        <f t="shared" si="77"/>
        <v>ลูกหนี้ชั้นดี</v>
      </c>
      <c r="I995" s="17" cm="1">
        <f t="array" ref="I995">_xlfn.IFS(D995=0,0%, D995&lt;=30,25%, D995&lt;=60,50%, D995&lt;=90,75%, D995&gt;90,100%)</f>
        <v>0</v>
      </c>
      <c r="J995">
        <f>SUMIFS(รายงานลูกหนี้!$G$2:$G$20000, รายงานลูกหนี้!$A$2:$A$20000, $A995, รายงานลูกหนี้!$K$2:$K$20000, 0)</f>
        <v>1340</v>
      </c>
      <c r="K995">
        <f>SUMIFS(รายงานลูกหนี้!$G$2:$G$20000, รายงานลูกหนี้!$A$2:$A$20000, $A995, รายงานลูกหนี้!$K$2:$K$20000, "&gt;=1", รายงานลูกหนี้!$K$2:$K$20000, "&lt;=30")</f>
        <v>0</v>
      </c>
      <c r="L995">
        <f>SUMIFS(รายงานลูกหนี้!$G$2:$G$20000, รายงานลูกหนี้!$A$2:$A$20000, $A995, รายงานลูกหนี้!$K$2:$K$20000, "&gt;=31", รายงานลูกหนี้!$K$2:$K$20000, "&lt;=60")</f>
        <v>0</v>
      </c>
      <c r="M995">
        <f>SUMIFS(รายงานลูกหนี้!$G$2:$G$20000, รายงานลูกหนี้!$A$2:$A$20000, $A995, รายงานลูกหนี้!$K$2:$K$20000, "&gt;=61", รายงานลูกหนี้!$K$2:$K$20000, "&lt;=90")</f>
        <v>0</v>
      </c>
      <c r="N995">
        <f>SUMIFS(รายงานลูกหนี้!$G$2:$G$20000, รายงานลูกหนี้!$A$2:$A$20000, $A995, รายงานลูกหนี้!$K$2:$K$20000, "&gt;90")</f>
        <v>0</v>
      </c>
      <c r="O995">
        <f t="shared" si="78"/>
        <v>1340</v>
      </c>
      <c r="P995" s="17">
        <f t="shared" si="79"/>
        <v>0</v>
      </c>
    </row>
    <row r="996" spans="1:16" x14ac:dyDescent="0.2">
      <c r="A996" t="str">
        <v>73e604089fbc45f01af49f877c8cf6b169a10327a9b805033a92d74ccb9458c1</v>
      </c>
      <c r="B996">
        <f>COUNTIF(รายงานลูกหนี้!$A:$A,A996)</f>
        <v>6</v>
      </c>
      <c r="C996">
        <f>COUNTIFS(รายงานลูกหนี้!$A:$A,A996,รายงานลูกหนี้!$K:$K,"&gt;0")</f>
        <v>2</v>
      </c>
      <c r="D996">
        <f>SUMIF(รายงานลูกหนี้!$A:$A,A996,รายงานลูกหนี้!$K:$K)</f>
        <v>3</v>
      </c>
      <c r="E996">
        <f>_xlfn.MAXIFS(รายงานลูกหนี้!$K:$K,รายงานลูกหนี้!$A:$A,A996)</f>
        <v>2</v>
      </c>
      <c r="F996" s="17">
        <f t="shared" si="75"/>
        <v>0.33333333333333331</v>
      </c>
      <c r="G996" t="str">
        <f t="shared" si="76"/>
        <v>ค้างชำระ 1 - 30 วัน</v>
      </c>
      <c r="H996" t="str">
        <f t="shared" si="77"/>
        <v>ลูกหนี้ชั้นดี</v>
      </c>
      <c r="I996" s="17" cm="1">
        <f t="array" ref="I996">_xlfn.IFS(D996=0,0%, D996&lt;=30,25%, D996&lt;=60,50%, D996&lt;=90,75%, D996&gt;90,100%)</f>
        <v>0.25</v>
      </c>
      <c r="J996">
        <f>SUMIFS(รายงานลูกหนี้!$G$2:$G$20000, รายงานลูกหนี้!$A$2:$A$20000, $A996, รายงานลูกหนี้!$K$2:$K$20000, 0)</f>
        <v>94132</v>
      </c>
      <c r="K996">
        <f>SUMIFS(รายงานลูกหนี้!$G$2:$G$20000, รายงานลูกหนี้!$A$2:$A$20000, $A996, รายงานลูกหนี้!$K$2:$K$20000, "&gt;=1", รายงานลูกหนี้!$K$2:$K$20000, "&lt;=30")</f>
        <v>24137</v>
      </c>
      <c r="L996">
        <f>SUMIFS(รายงานลูกหนี้!$G$2:$G$20000, รายงานลูกหนี้!$A$2:$A$20000, $A996, รายงานลูกหนี้!$K$2:$K$20000, "&gt;=31", รายงานลูกหนี้!$K$2:$K$20000, "&lt;=60")</f>
        <v>0</v>
      </c>
      <c r="M996">
        <f>SUMIFS(รายงานลูกหนี้!$G$2:$G$20000, รายงานลูกหนี้!$A$2:$A$20000, $A996, รายงานลูกหนี้!$K$2:$K$20000, "&gt;=61", รายงานลูกหนี้!$K$2:$K$20000, "&lt;=90")</f>
        <v>0</v>
      </c>
      <c r="N996">
        <f>SUMIFS(รายงานลูกหนี้!$G$2:$G$20000, รายงานลูกหนี้!$A$2:$A$20000, $A996, รายงานลูกหนี้!$K$2:$K$20000, "&gt;90")</f>
        <v>0</v>
      </c>
      <c r="O996">
        <f t="shared" si="78"/>
        <v>118269</v>
      </c>
      <c r="P996" s="17">
        <f t="shared" si="79"/>
        <v>5.1021400366960068E-2</v>
      </c>
    </row>
    <row r="997" spans="1:16" x14ac:dyDescent="0.2">
      <c r="A997" t="str">
        <v>18cdfd7a7aaafece3a649151eaef4a11781ca4d1f00da237b594587300390950</v>
      </c>
      <c r="B997">
        <f>COUNTIF(รายงานลูกหนี้!$A:$A,A997)</f>
        <v>3</v>
      </c>
      <c r="C997">
        <f>COUNTIFS(รายงานลูกหนี้!$A:$A,A997,รายงานลูกหนี้!$K:$K,"&gt;0")</f>
        <v>2</v>
      </c>
      <c r="D997">
        <f>SUMIF(รายงานลูกหนี้!$A:$A,A997,รายงานลูกหนี้!$K:$K)</f>
        <v>22</v>
      </c>
      <c r="E997">
        <f>_xlfn.MAXIFS(รายงานลูกหนี้!$K:$K,รายงานลูกหนี้!$A:$A,A997)</f>
        <v>17</v>
      </c>
      <c r="F997" s="17">
        <f t="shared" si="75"/>
        <v>0.66666666666666663</v>
      </c>
      <c r="G997" t="str">
        <f t="shared" si="76"/>
        <v>ค้างชำระ 1 - 30 วัน</v>
      </c>
      <c r="H997" t="str">
        <f t="shared" si="77"/>
        <v>ลูกหนี้ชั้นดี</v>
      </c>
      <c r="I997" s="17" cm="1">
        <f t="array" ref="I997">_xlfn.IFS(D997=0,0%, D997&lt;=30,25%, D997&lt;=60,50%, D997&lt;=90,75%, D997&gt;90,100%)</f>
        <v>0.25</v>
      </c>
      <c r="J997">
        <f>SUMIFS(รายงานลูกหนี้!$G$2:$G$20000, รายงานลูกหนี้!$A$2:$A$20000, $A997, รายงานลูกหนี้!$K$2:$K$20000, 0)</f>
        <v>3671</v>
      </c>
      <c r="K997">
        <f>SUMIFS(รายงานลูกหนี้!$G$2:$G$20000, รายงานลูกหนี้!$A$2:$A$20000, $A997, รายงานลูกหนี้!$K$2:$K$20000, "&gt;=1", รายงานลูกหนี้!$K$2:$K$20000, "&lt;=30")</f>
        <v>184078</v>
      </c>
      <c r="L997">
        <f>SUMIFS(รายงานลูกหนี้!$G$2:$G$20000, รายงานลูกหนี้!$A$2:$A$20000, $A997, รายงานลูกหนี้!$K$2:$K$20000, "&gt;=31", รายงานลูกหนี้!$K$2:$K$20000, "&lt;=60")</f>
        <v>0</v>
      </c>
      <c r="M997">
        <f>SUMIFS(รายงานลูกหนี้!$G$2:$G$20000, รายงานลูกหนี้!$A$2:$A$20000, $A997, รายงานลูกหนี้!$K$2:$K$20000, "&gt;=61", รายงานลูกหนี้!$K$2:$K$20000, "&lt;=90")</f>
        <v>0</v>
      </c>
      <c r="N997">
        <f>SUMIFS(รายงานลูกหนี้!$G$2:$G$20000, รายงานลูกหนี้!$A$2:$A$20000, $A997, รายงานลูกหนี้!$K$2:$K$20000, "&gt;90")</f>
        <v>0</v>
      </c>
      <c r="O997">
        <f t="shared" si="78"/>
        <v>187749</v>
      </c>
      <c r="P997" s="17">
        <f t="shared" si="79"/>
        <v>0.24511182482995914</v>
      </c>
    </row>
    <row r="998" spans="1:16" x14ac:dyDescent="0.2">
      <c r="A998" t="str">
        <v>bfe899cfe78403da7c920b16d9798dc8f9de83356ba4d5198b6f44ba82a32b34</v>
      </c>
      <c r="B998">
        <f>COUNTIF(รายงานลูกหนี้!$A:$A,A998)</f>
        <v>2</v>
      </c>
      <c r="C998">
        <f>COUNTIFS(รายงานลูกหนี้!$A:$A,A998,รายงานลูกหนี้!$K:$K,"&gt;0")</f>
        <v>0</v>
      </c>
      <c r="D998">
        <f>SUMIF(รายงานลูกหนี้!$A:$A,A998,รายงานลูกหนี้!$K:$K)</f>
        <v>0</v>
      </c>
      <c r="E998">
        <f>_xlfn.MAXIFS(รายงานลูกหนี้!$K:$K,รายงานลูกหนี้!$A:$A,A998)</f>
        <v>0</v>
      </c>
      <c r="F998" s="17">
        <f t="shared" si="75"/>
        <v>0</v>
      </c>
      <c r="G998" t="str">
        <f t="shared" si="76"/>
        <v>ชำระตรงเวลา</v>
      </c>
      <c r="H998" t="str">
        <f t="shared" si="77"/>
        <v>ลูกหนี้ชั้นดี</v>
      </c>
      <c r="I998" s="17" cm="1">
        <f t="array" ref="I998">_xlfn.IFS(D998=0,0%, D998&lt;=30,25%, D998&lt;=60,50%, D998&lt;=90,75%, D998&gt;90,100%)</f>
        <v>0</v>
      </c>
      <c r="J998">
        <f>SUMIFS(รายงานลูกหนี้!$G$2:$G$20000, รายงานลูกหนี้!$A$2:$A$20000, $A998, รายงานลูกหนี้!$K$2:$K$20000, 0)</f>
        <v>3300</v>
      </c>
      <c r="K998">
        <f>SUMIFS(รายงานลูกหนี้!$G$2:$G$20000, รายงานลูกหนี้!$A$2:$A$20000, $A998, รายงานลูกหนี้!$K$2:$K$20000, "&gt;=1", รายงานลูกหนี้!$K$2:$K$20000, "&lt;=30")</f>
        <v>0</v>
      </c>
      <c r="L998">
        <f>SUMIFS(รายงานลูกหนี้!$G$2:$G$20000, รายงานลูกหนี้!$A$2:$A$20000, $A998, รายงานลูกหนี้!$K$2:$K$20000, "&gt;=31", รายงานลูกหนี้!$K$2:$K$20000, "&lt;=60")</f>
        <v>0</v>
      </c>
      <c r="M998">
        <f>SUMIFS(รายงานลูกหนี้!$G$2:$G$20000, รายงานลูกหนี้!$A$2:$A$20000, $A998, รายงานลูกหนี้!$K$2:$K$20000, "&gt;=61", รายงานลูกหนี้!$K$2:$K$20000, "&lt;=90")</f>
        <v>0</v>
      </c>
      <c r="N998">
        <f>SUMIFS(รายงานลูกหนี้!$G$2:$G$20000, รายงานลูกหนี้!$A$2:$A$20000, $A998, รายงานลูกหนี้!$K$2:$K$20000, "&gt;90")</f>
        <v>0</v>
      </c>
      <c r="O998">
        <f t="shared" si="78"/>
        <v>3300</v>
      </c>
      <c r="P998" s="17">
        <f t="shared" si="79"/>
        <v>0</v>
      </c>
    </row>
    <row r="999" spans="1:16" x14ac:dyDescent="0.2">
      <c r="A999" t="str">
        <v>d66eafec0407a2b9ca9cf10749f9e4b79c4c6b2e4ef85ae24f6689487bf3d46d</v>
      </c>
      <c r="B999">
        <f>COUNTIF(รายงานลูกหนี้!$A:$A,A999)</f>
        <v>1</v>
      </c>
      <c r="C999">
        <f>COUNTIFS(รายงานลูกหนี้!$A:$A,A999,รายงานลูกหนี้!$K:$K,"&gt;0")</f>
        <v>0</v>
      </c>
      <c r="D999">
        <f>SUMIF(รายงานลูกหนี้!$A:$A,A999,รายงานลูกหนี้!$K:$K)</f>
        <v>0</v>
      </c>
      <c r="E999">
        <f>_xlfn.MAXIFS(รายงานลูกหนี้!$K:$K,รายงานลูกหนี้!$A:$A,A999)</f>
        <v>0</v>
      </c>
      <c r="F999" s="17">
        <f t="shared" si="75"/>
        <v>0</v>
      </c>
      <c r="G999" t="str">
        <f t="shared" si="76"/>
        <v>ชำระตรงเวลา</v>
      </c>
      <c r="H999" t="str">
        <f t="shared" si="77"/>
        <v>ลูกหนี้ชั้นดี</v>
      </c>
      <c r="I999" s="17" cm="1">
        <f t="array" ref="I999">_xlfn.IFS(D999=0,0%, D999&lt;=30,25%, D999&lt;=60,50%, D999&lt;=90,75%, D999&gt;90,100%)</f>
        <v>0</v>
      </c>
      <c r="J999">
        <f>SUMIFS(รายงานลูกหนี้!$G$2:$G$20000, รายงานลูกหนี้!$A$2:$A$20000, $A999, รายงานลูกหนี้!$K$2:$K$20000, 0)</f>
        <v>11360</v>
      </c>
      <c r="K999">
        <f>SUMIFS(รายงานลูกหนี้!$G$2:$G$20000, รายงานลูกหนี้!$A$2:$A$20000, $A999, รายงานลูกหนี้!$K$2:$K$20000, "&gt;=1", รายงานลูกหนี้!$K$2:$K$20000, "&lt;=30")</f>
        <v>0</v>
      </c>
      <c r="L999">
        <f>SUMIFS(รายงานลูกหนี้!$G$2:$G$20000, รายงานลูกหนี้!$A$2:$A$20000, $A999, รายงานลูกหนี้!$K$2:$K$20000, "&gt;=31", รายงานลูกหนี้!$K$2:$K$20000, "&lt;=60")</f>
        <v>0</v>
      </c>
      <c r="M999">
        <f>SUMIFS(รายงานลูกหนี้!$G$2:$G$20000, รายงานลูกหนี้!$A$2:$A$20000, $A999, รายงานลูกหนี้!$K$2:$K$20000, "&gt;=61", รายงานลูกหนี้!$K$2:$K$20000, "&lt;=90")</f>
        <v>0</v>
      </c>
      <c r="N999">
        <f>SUMIFS(รายงานลูกหนี้!$G$2:$G$20000, รายงานลูกหนี้!$A$2:$A$20000, $A999, รายงานลูกหนี้!$K$2:$K$20000, "&gt;90")</f>
        <v>0</v>
      </c>
      <c r="O999">
        <f t="shared" si="78"/>
        <v>11360</v>
      </c>
      <c r="P999" s="17">
        <f t="shared" si="79"/>
        <v>0</v>
      </c>
    </row>
    <row r="1000" spans="1:16" x14ac:dyDescent="0.2">
      <c r="A1000" t="str">
        <v>9058ce30e6cac318a3c4dc8ccc30bfb00d2a4bba9f18eebfab10c805b1bc0eab</v>
      </c>
      <c r="B1000">
        <f>COUNTIF(รายงานลูกหนี้!$A:$A,A1000)</f>
        <v>2</v>
      </c>
      <c r="C1000">
        <f>COUNTIFS(รายงานลูกหนี้!$A:$A,A1000,รายงานลูกหนี้!$K:$K,"&gt;0")</f>
        <v>2</v>
      </c>
      <c r="D1000">
        <f>SUMIF(รายงานลูกหนี้!$A:$A,A1000,รายงานลูกหนี้!$K:$K)</f>
        <v>14</v>
      </c>
      <c r="E1000">
        <f>_xlfn.MAXIFS(รายงานลูกหนี้!$K:$K,รายงานลูกหนี้!$A:$A,A1000)</f>
        <v>9</v>
      </c>
      <c r="F1000" s="17">
        <f t="shared" si="75"/>
        <v>1</v>
      </c>
      <c r="G1000" t="str">
        <f t="shared" si="76"/>
        <v>ค้างชำระ 1 - 30 วัน</v>
      </c>
      <c r="H1000" t="str">
        <f t="shared" si="77"/>
        <v>ลูกหนี้ชั้นดี</v>
      </c>
      <c r="I1000" s="17" cm="1">
        <f t="array" ref="I1000">_xlfn.IFS(D1000=0,0%, D1000&lt;=30,25%, D1000&lt;=60,50%, D1000&lt;=90,75%, D1000&gt;90,100%)</f>
        <v>0.25</v>
      </c>
      <c r="J1000">
        <f>SUMIFS(รายงานลูกหนี้!$G$2:$G$20000, รายงานลูกหนี้!$A$2:$A$20000, $A1000, รายงานลูกหนี้!$K$2:$K$20000, 0)</f>
        <v>0</v>
      </c>
      <c r="K1000">
        <f>SUMIFS(รายงานลูกหนี้!$G$2:$G$20000, รายงานลูกหนี้!$A$2:$A$20000, $A1000, รายงานลูกหนี้!$K$2:$K$20000, "&gt;=1", รายงานลูกหนี้!$K$2:$K$20000, "&lt;=30")</f>
        <v>23881</v>
      </c>
      <c r="L1000">
        <f>SUMIFS(รายงานลูกหนี้!$G$2:$G$20000, รายงานลูกหนี้!$A$2:$A$20000, $A1000, รายงานลูกหนี้!$K$2:$K$20000, "&gt;=31", รายงานลูกหนี้!$K$2:$K$20000, "&lt;=60")</f>
        <v>0</v>
      </c>
      <c r="M1000">
        <f>SUMIFS(รายงานลูกหนี้!$G$2:$G$20000, รายงานลูกหนี้!$A$2:$A$20000, $A1000, รายงานลูกหนี้!$K$2:$K$20000, "&gt;=61", รายงานลูกหนี้!$K$2:$K$20000, "&lt;=90")</f>
        <v>0</v>
      </c>
      <c r="N1000">
        <f>SUMIFS(รายงานลูกหนี้!$G$2:$G$20000, รายงานลูกหนี้!$A$2:$A$20000, $A1000, รายงานลูกหนี้!$K$2:$K$20000, "&gt;90")</f>
        <v>0</v>
      </c>
      <c r="O1000">
        <f t="shared" si="78"/>
        <v>23881</v>
      </c>
      <c r="P1000" s="17">
        <f t="shared" si="79"/>
        <v>0.25</v>
      </c>
    </row>
    <row r="1001" spans="1:16" x14ac:dyDescent="0.2">
      <c r="A1001" t="str">
        <v>b8e26f88f85ea409247c6e4e15a014381e48e929b76f0c915309582e6ce41d2a</v>
      </c>
      <c r="B1001">
        <f>COUNTIF(รายงานลูกหนี้!$A:$A,A1001)</f>
        <v>2</v>
      </c>
      <c r="C1001">
        <f>COUNTIFS(รายงานลูกหนี้!$A:$A,A1001,รายงานลูกหนี้!$K:$K,"&gt;0")</f>
        <v>1</v>
      </c>
      <c r="D1001">
        <f>SUMIF(รายงานลูกหนี้!$A:$A,A1001,รายงานลูกหนี้!$K:$K)</f>
        <v>13</v>
      </c>
      <c r="E1001">
        <f>_xlfn.MAXIFS(รายงานลูกหนี้!$K:$K,รายงานลูกหนี้!$A:$A,A1001)</f>
        <v>13</v>
      </c>
      <c r="F1001" s="17">
        <f t="shared" si="75"/>
        <v>0.5</v>
      </c>
      <c r="G1001" t="str">
        <f t="shared" si="76"/>
        <v>ค้างชำระ 1 - 30 วัน</v>
      </c>
      <c r="H1001" t="str">
        <f t="shared" si="77"/>
        <v>ลูกหนี้ชั้นดี</v>
      </c>
      <c r="I1001" s="17" cm="1">
        <f t="array" ref="I1001">_xlfn.IFS(D1001=0,0%, D1001&lt;=30,25%, D1001&lt;=60,50%, D1001&lt;=90,75%, D1001&gt;90,100%)</f>
        <v>0.25</v>
      </c>
      <c r="J1001">
        <f>SUMIFS(รายงานลูกหนี้!$G$2:$G$20000, รายงานลูกหนี้!$A$2:$A$20000, $A1001, รายงานลูกหนี้!$K$2:$K$20000, 0)</f>
        <v>10000</v>
      </c>
      <c r="K1001">
        <f>SUMIFS(รายงานลูกหนี้!$G$2:$G$20000, รายงานลูกหนี้!$A$2:$A$20000, $A1001, รายงานลูกหนี้!$K$2:$K$20000, "&gt;=1", รายงานลูกหนี้!$K$2:$K$20000, "&lt;=30")</f>
        <v>43119</v>
      </c>
      <c r="L1001">
        <f>SUMIFS(รายงานลูกหนี้!$G$2:$G$20000, รายงานลูกหนี้!$A$2:$A$20000, $A1001, รายงานลูกหนี้!$K$2:$K$20000, "&gt;=31", รายงานลูกหนี้!$K$2:$K$20000, "&lt;=60")</f>
        <v>0</v>
      </c>
      <c r="M1001">
        <f>SUMIFS(รายงานลูกหนี้!$G$2:$G$20000, รายงานลูกหนี้!$A$2:$A$20000, $A1001, รายงานลูกหนี้!$K$2:$K$20000, "&gt;=61", รายงานลูกหนี้!$K$2:$K$20000, "&lt;=90")</f>
        <v>0</v>
      </c>
      <c r="N1001">
        <f>SUMIFS(รายงานลูกหนี้!$G$2:$G$20000, รายงานลูกหนี้!$A$2:$A$20000, $A1001, รายงานลูกหนี้!$K$2:$K$20000, "&gt;90")</f>
        <v>0</v>
      </c>
      <c r="O1001">
        <f t="shared" si="78"/>
        <v>53119</v>
      </c>
      <c r="P1001" s="17">
        <f t="shared" si="79"/>
        <v>0.20293586099135902</v>
      </c>
    </row>
    <row r="1002" spans="1:16" x14ac:dyDescent="0.2">
      <c r="A1002" t="str">
        <v>fdf01efdd755fc43bcc81a3350c599b2e6cac0b154136e2dc27230b13895948c</v>
      </c>
      <c r="B1002">
        <f>COUNTIF(รายงานลูกหนี้!$A:$A,A1002)</f>
        <v>1</v>
      </c>
      <c r="C1002">
        <f>COUNTIFS(รายงานลูกหนี้!$A:$A,A1002,รายงานลูกหนี้!$K:$K,"&gt;0")</f>
        <v>0</v>
      </c>
      <c r="D1002">
        <f>SUMIF(รายงานลูกหนี้!$A:$A,A1002,รายงานลูกหนี้!$K:$K)</f>
        <v>0</v>
      </c>
      <c r="E1002">
        <f>_xlfn.MAXIFS(รายงานลูกหนี้!$K:$K,รายงานลูกหนี้!$A:$A,A1002)</f>
        <v>0</v>
      </c>
      <c r="F1002" s="17">
        <f t="shared" si="75"/>
        <v>0</v>
      </c>
      <c r="G1002" t="str">
        <f t="shared" si="76"/>
        <v>ชำระตรงเวลา</v>
      </c>
      <c r="H1002" t="str">
        <f t="shared" si="77"/>
        <v>ลูกหนี้ชั้นดี</v>
      </c>
      <c r="I1002" s="17" cm="1">
        <f t="array" ref="I1002">_xlfn.IFS(D1002=0,0%, D1002&lt;=30,25%, D1002&lt;=60,50%, D1002&lt;=90,75%, D1002&gt;90,100%)</f>
        <v>0</v>
      </c>
      <c r="J1002">
        <f>SUMIFS(รายงานลูกหนี้!$G$2:$G$20000, รายงานลูกหนี้!$A$2:$A$20000, $A1002, รายงานลูกหนี้!$K$2:$K$20000, 0)</f>
        <v>750</v>
      </c>
      <c r="K1002">
        <f>SUMIFS(รายงานลูกหนี้!$G$2:$G$20000, รายงานลูกหนี้!$A$2:$A$20000, $A1002, รายงานลูกหนี้!$K$2:$K$20000, "&gt;=1", รายงานลูกหนี้!$K$2:$K$20000, "&lt;=30")</f>
        <v>0</v>
      </c>
      <c r="L1002">
        <f>SUMIFS(รายงานลูกหนี้!$G$2:$G$20000, รายงานลูกหนี้!$A$2:$A$20000, $A1002, รายงานลูกหนี้!$K$2:$K$20000, "&gt;=31", รายงานลูกหนี้!$K$2:$K$20000, "&lt;=60")</f>
        <v>0</v>
      </c>
      <c r="M1002">
        <f>SUMIFS(รายงานลูกหนี้!$G$2:$G$20000, รายงานลูกหนี้!$A$2:$A$20000, $A1002, รายงานลูกหนี้!$K$2:$K$20000, "&gt;=61", รายงานลูกหนี้!$K$2:$K$20000, "&lt;=90")</f>
        <v>0</v>
      </c>
      <c r="N1002">
        <f>SUMIFS(รายงานลูกหนี้!$G$2:$G$20000, รายงานลูกหนี้!$A$2:$A$20000, $A1002, รายงานลูกหนี้!$K$2:$K$20000, "&gt;90")</f>
        <v>0</v>
      </c>
      <c r="O1002">
        <f t="shared" si="78"/>
        <v>750</v>
      </c>
      <c r="P1002" s="17">
        <f t="shared" si="79"/>
        <v>0</v>
      </c>
    </row>
    <row r="1003" spans="1:16" x14ac:dyDescent="0.2">
      <c r="A1003" t="str">
        <v>c48dbd66cdc45525ddfc28d84d3166c657aa2862532602555100fb149ce23c7c</v>
      </c>
      <c r="B1003">
        <f>COUNTIF(รายงานลูกหนี้!$A:$A,A1003)</f>
        <v>2</v>
      </c>
      <c r="C1003">
        <f>COUNTIFS(รายงานลูกหนี้!$A:$A,A1003,รายงานลูกหนี้!$K:$K,"&gt;0")</f>
        <v>1</v>
      </c>
      <c r="D1003">
        <f>SUMIF(รายงานลูกหนี้!$A:$A,A1003,รายงานลูกหนี้!$K:$K)</f>
        <v>5</v>
      </c>
      <c r="E1003">
        <f>_xlfn.MAXIFS(รายงานลูกหนี้!$K:$K,รายงานลูกหนี้!$A:$A,A1003)</f>
        <v>5</v>
      </c>
      <c r="F1003" s="17">
        <f t="shared" si="75"/>
        <v>0.5</v>
      </c>
      <c r="G1003" t="str">
        <f t="shared" si="76"/>
        <v>ค้างชำระ 1 - 30 วัน</v>
      </c>
      <c r="H1003" t="str">
        <f t="shared" si="77"/>
        <v>ลูกหนี้ชั้นดี</v>
      </c>
      <c r="I1003" s="17" cm="1">
        <f t="array" ref="I1003">_xlfn.IFS(D1003=0,0%, D1003&lt;=30,25%, D1003&lt;=60,50%, D1003&lt;=90,75%, D1003&gt;90,100%)</f>
        <v>0.25</v>
      </c>
      <c r="J1003">
        <f>SUMIFS(รายงานลูกหนี้!$G$2:$G$20000, รายงานลูกหนี้!$A$2:$A$20000, $A1003, รายงานลูกหนี้!$K$2:$K$20000, 0)</f>
        <v>700</v>
      </c>
      <c r="K1003">
        <f>SUMIFS(รายงานลูกหนี้!$G$2:$G$20000, รายงานลูกหนี้!$A$2:$A$20000, $A1003, รายงานลูกหนี้!$K$2:$K$20000, "&gt;=1", รายงานลูกหนี้!$K$2:$K$20000, "&lt;=30")</f>
        <v>260</v>
      </c>
      <c r="L1003">
        <f>SUMIFS(รายงานลูกหนี้!$G$2:$G$20000, รายงานลูกหนี้!$A$2:$A$20000, $A1003, รายงานลูกหนี้!$K$2:$K$20000, "&gt;=31", รายงานลูกหนี้!$K$2:$K$20000, "&lt;=60")</f>
        <v>0</v>
      </c>
      <c r="M1003">
        <f>SUMIFS(รายงานลูกหนี้!$G$2:$G$20000, รายงานลูกหนี้!$A$2:$A$20000, $A1003, รายงานลูกหนี้!$K$2:$K$20000, "&gt;=61", รายงานลูกหนี้!$K$2:$K$20000, "&lt;=90")</f>
        <v>0</v>
      </c>
      <c r="N1003">
        <f>SUMIFS(รายงานลูกหนี้!$G$2:$G$20000, รายงานลูกหนี้!$A$2:$A$20000, $A1003, รายงานลูกหนี้!$K$2:$K$20000, "&gt;90")</f>
        <v>0</v>
      </c>
      <c r="O1003">
        <f t="shared" si="78"/>
        <v>960</v>
      </c>
      <c r="P1003" s="17">
        <f t="shared" si="79"/>
        <v>6.7708333333333329E-2</v>
      </c>
    </row>
    <row r="1004" spans="1:16" x14ac:dyDescent="0.2">
      <c r="A1004" t="str">
        <v>194a229fbd39c1044b510e08166af479e414bca58519f5b34d4846237eecd35e</v>
      </c>
      <c r="B1004">
        <f>COUNTIF(รายงานลูกหนี้!$A:$A,A1004)</f>
        <v>3</v>
      </c>
      <c r="C1004">
        <f>COUNTIFS(รายงานลูกหนี้!$A:$A,A1004,รายงานลูกหนี้!$K:$K,"&gt;0")</f>
        <v>1</v>
      </c>
      <c r="D1004">
        <f>SUMIF(รายงานลูกหนี้!$A:$A,A1004,รายงานลูกหนี้!$K:$K)</f>
        <v>4</v>
      </c>
      <c r="E1004">
        <f>_xlfn.MAXIFS(รายงานลูกหนี้!$K:$K,รายงานลูกหนี้!$A:$A,A1004)</f>
        <v>4</v>
      </c>
      <c r="F1004" s="17">
        <f t="shared" si="75"/>
        <v>0.33333333333333331</v>
      </c>
      <c r="G1004" t="str">
        <f t="shared" si="76"/>
        <v>ค้างชำระ 1 - 30 วัน</v>
      </c>
      <c r="H1004" t="str">
        <f t="shared" si="77"/>
        <v>ลูกหนี้ชั้นดี</v>
      </c>
      <c r="I1004" s="17" cm="1">
        <f t="array" ref="I1004">_xlfn.IFS(D1004=0,0%, D1004&lt;=30,25%, D1004&lt;=60,50%, D1004&lt;=90,75%, D1004&gt;90,100%)</f>
        <v>0.25</v>
      </c>
      <c r="J1004">
        <f>SUMIFS(รายงานลูกหนี้!$G$2:$G$20000, รายงานลูกหนี้!$A$2:$A$20000, $A1004, รายงานลูกหนี้!$K$2:$K$20000, 0)</f>
        <v>5920</v>
      </c>
      <c r="K1004">
        <f>SUMIFS(รายงานลูกหนี้!$G$2:$G$20000, รายงานลูกหนี้!$A$2:$A$20000, $A1004, รายงานลูกหนี้!$K$2:$K$20000, "&gt;=1", รายงานลูกหนี้!$K$2:$K$20000, "&lt;=30")</f>
        <v>4930</v>
      </c>
      <c r="L1004">
        <f>SUMIFS(รายงานลูกหนี้!$G$2:$G$20000, รายงานลูกหนี้!$A$2:$A$20000, $A1004, รายงานลูกหนี้!$K$2:$K$20000, "&gt;=31", รายงานลูกหนี้!$K$2:$K$20000, "&lt;=60")</f>
        <v>0</v>
      </c>
      <c r="M1004">
        <f>SUMIFS(รายงานลูกหนี้!$G$2:$G$20000, รายงานลูกหนี้!$A$2:$A$20000, $A1004, รายงานลูกหนี้!$K$2:$K$20000, "&gt;=61", รายงานลูกหนี้!$K$2:$K$20000, "&lt;=90")</f>
        <v>0</v>
      </c>
      <c r="N1004">
        <f>SUMIFS(รายงานลูกหนี้!$G$2:$G$20000, รายงานลูกหนี้!$A$2:$A$20000, $A1004, รายงานลูกหนี้!$K$2:$K$20000, "&gt;90")</f>
        <v>0</v>
      </c>
      <c r="O1004">
        <f t="shared" si="78"/>
        <v>10850</v>
      </c>
      <c r="P1004" s="17">
        <f t="shared" si="79"/>
        <v>0.11359447004608295</v>
      </c>
    </row>
    <row r="1005" spans="1:16" x14ac:dyDescent="0.2">
      <c r="A1005" t="str">
        <v>99989f2b94709fcf75173478e530e1f19f4934102d1d33cb50de1a974a045f02</v>
      </c>
      <c r="B1005">
        <f>COUNTIF(รายงานลูกหนี้!$A:$A,A1005)</f>
        <v>11</v>
      </c>
      <c r="C1005">
        <f>COUNTIFS(รายงานลูกหนี้!$A:$A,A1005,รายงานลูกหนี้!$K:$K,"&gt;0")</f>
        <v>3</v>
      </c>
      <c r="D1005">
        <f>SUMIF(รายงานลูกหนี้!$A:$A,A1005,รายงานลูกหนี้!$K:$K)</f>
        <v>30</v>
      </c>
      <c r="E1005">
        <f>_xlfn.MAXIFS(รายงานลูกหนี้!$K:$K,รายงานลูกหนี้!$A:$A,A1005)</f>
        <v>13</v>
      </c>
      <c r="F1005" s="17">
        <f t="shared" si="75"/>
        <v>0.27272727272727271</v>
      </c>
      <c r="G1005" t="str">
        <f t="shared" si="76"/>
        <v>ค้างชำระ 1 - 30 วัน</v>
      </c>
      <c r="H1005" t="str">
        <f t="shared" si="77"/>
        <v>ลูกหนี้ชั้นดี</v>
      </c>
      <c r="I1005" s="17" cm="1">
        <f t="array" ref="I1005">_xlfn.IFS(D1005=0,0%, D1005&lt;=30,25%, D1005&lt;=60,50%, D1005&lt;=90,75%, D1005&gt;90,100%)</f>
        <v>0.25</v>
      </c>
      <c r="J1005">
        <f>SUMIFS(รายงานลูกหนี้!$G$2:$G$20000, รายงานลูกหนี้!$A$2:$A$20000, $A1005, รายงานลูกหนี้!$K$2:$K$20000, 0)</f>
        <v>55883</v>
      </c>
      <c r="K1005">
        <f>SUMIFS(รายงานลูกหนี้!$G$2:$G$20000, รายงานลูกหนี้!$A$2:$A$20000, $A1005, รายงานลูกหนี้!$K$2:$K$20000, "&gt;=1", รายงานลูกหนี้!$K$2:$K$20000, "&lt;=30")</f>
        <v>54140</v>
      </c>
      <c r="L1005">
        <f>SUMIFS(รายงานลูกหนี้!$G$2:$G$20000, รายงานลูกหนี้!$A$2:$A$20000, $A1005, รายงานลูกหนี้!$K$2:$K$20000, "&gt;=31", รายงานลูกหนี้!$K$2:$K$20000, "&lt;=60")</f>
        <v>0</v>
      </c>
      <c r="M1005">
        <f>SUMIFS(รายงานลูกหนี้!$G$2:$G$20000, รายงานลูกหนี้!$A$2:$A$20000, $A1005, รายงานลูกหนี้!$K$2:$K$20000, "&gt;=61", รายงานลูกหนี้!$K$2:$K$20000, "&lt;=90")</f>
        <v>0</v>
      </c>
      <c r="N1005">
        <f>SUMIFS(รายงานลูกหนี้!$G$2:$G$20000, รายงานลูกหนี้!$A$2:$A$20000, $A1005, รายงานลูกหนี้!$K$2:$K$20000, "&gt;90")</f>
        <v>0</v>
      </c>
      <c r="O1005">
        <f t="shared" si="78"/>
        <v>110023</v>
      </c>
      <c r="P1005" s="17">
        <f t="shared" si="79"/>
        <v>0.12301973223780482</v>
      </c>
    </row>
    <row r="1006" spans="1:16" x14ac:dyDescent="0.2">
      <c r="A1006" t="str">
        <v>f578b3c9981d9749b52180c5b87fd24790f180264353fdf5c6e4c1f2fe3c3f7b</v>
      </c>
      <c r="B1006">
        <f>COUNTIF(รายงานลูกหนี้!$A:$A,A1006)</f>
        <v>1</v>
      </c>
      <c r="C1006">
        <f>COUNTIFS(รายงานลูกหนี้!$A:$A,A1006,รายงานลูกหนี้!$K:$K,"&gt;0")</f>
        <v>0</v>
      </c>
      <c r="D1006">
        <f>SUMIF(รายงานลูกหนี้!$A:$A,A1006,รายงานลูกหนี้!$K:$K)</f>
        <v>0</v>
      </c>
      <c r="E1006">
        <f>_xlfn.MAXIFS(รายงานลูกหนี้!$K:$K,รายงานลูกหนี้!$A:$A,A1006)</f>
        <v>0</v>
      </c>
      <c r="F1006" s="17">
        <f t="shared" si="75"/>
        <v>0</v>
      </c>
      <c r="G1006" t="str">
        <f t="shared" si="76"/>
        <v>ชำระตรงเวลา</v>
      </c>
      <c r="H1006" t="str">
        <f t="shared" si="77"/>
        <v>ลูกหนี้ชั้นดี</v>
      </c>
      <c r="I1006" s="17" cm="1">
        <f t="array" ref="I1006">_xlfn.IFS(D1006=0,0%, D1006&lt;=30,25%, D1006&lt;=60,50%, D1006&lt;=90,75%, D1006&gt;90,100%)</f>
        <v>0</v>
      </c>
      <c r="J1006">
        <f>SUMIFS(รายงานลูกหนี้!$G$2:$G$20000, รายงานลูกหนี้!$A$2:$A$20000, $A1006, รายงานลูกหนี้!$K$2:$K$20000, 0)</f>
        <v>1287</v>
      </c>
      <c r="K1006">
        <f>SUMIFS(รายงานลูกหนี้!$G$2:$G$20000, รายงานลูกหนี้!$A$2:$A$20000, $A1006, รายงานลูกหนี้!$K$2:$K$20000, "&gt;=1", รายงานลูกหนี้!$K$2:$K$20000, "&lt;=30")</f>
        <v>0</v>
      </c>
      <c r="L1006">
        <f>SUMIFS(รายงานลูกหนี้!$G$2:$G$20000, รายงานลูกหนี้!$A$2:$A$20000, $A1006, รายงานลูกหนี้!$K$2:$K$20000, "&gt;=31", รายงานลูกหนี้!$K$2:$K$20000, "&lt;=60")</f>
        <v>0</v>
      </c>
      <c r="M1006">
        <f>SUMIFS(รายงานลูกหนี้!$G$2:$G$20000, รายงานลูกหนี้!$A$2:$A$20000, $A1006, รายงานลูกหนี้!$K$2:$K$20000, "&gt;=61", รายงานลูกหนี้!$K$2:$K$20000, "&lt;=90")</f>
        <v>0</v>
      </c>
      <c r="N1006">
        <f>SUMIFS(รายงานลูกหนี้!$G$2:$G$20000, รายงานลูกหนี้!$A$2:$A$20000, $A1006, รายงานลูกหนี้!$K$2:$K$20000, "&gt;90")</f>
        <v>0</v>
      </c>
      <c r="O1006">
        <f t="shared" si="78"/>
        <v>1287</v>
      </c>
      <c r="P1006" s="17">
        <f t="shared" si="79"/>
        <v>0</v>
      </c>
    </row>
    <row r="1007" spans="1:16" x14ac:dyDescent="0.2">
      <c r="A1007" t="str">
        <v>8437c6ce3bd6c6ea35a15db12221287c52cc324db7b393b411415272ddd11883</v>
      </c>
      <c r="B1007">
        <f>COUNTIF(รายงานลูกหนี้!$A:$A,A1007)</f>
        <v>1</v>
      </c>
      <c r="C1007">
        <f>COUNTIFS(รายงานลูกหนี้!$A:$A,A1007,รายงานลูกหนี้!$K:$K,"&gt;0")</f>
        <v>0</v>
      </c>
      <c r="D1007">
        <f>SUMIF(รายงานลูกหนี้!$A:$A,A1007,รายงานลูกหนี้!$K:$K)</f>
        <v>0</v>
      </c>
      <c r="E1007">
        <f>_xlfn.MAXIFS(รายงานลูกหนี้!$K:$K,รายงานลูกหนี้!$A:$A,A1007)</f>
        <v>0</v>
      </c>
      <c r="F1007" s="17">
        <f t="shared" si="75"/>
        <v>0</v>
      </c>
      <c r="G1007" t="str">
        <f t="shared" si="76"/>
        <v>ชำระตรงเวลา</v>
      </c>
      <c r="H1007" t="str">
        <f t="shared" si="77"/>
        <v>ลูกหนี้ชั้นดี</v>
      </c>
      <c r="I1007" s="17" cm="1">
        <f t="array" ref="I1007">_xlfn.IFS(D1007=0,0%, D1007&lt;=30,25%, D1007&lt;=60,50%, D1007&lt;=90,75%, D1007&gt;90,100%)</f>
        <v>0</v>
      </c>
      <c r="J1007">
        <f>SUMIFS(รายงานลูกหนี้!$G$2:$G$20000, รายงานลูกหนี้!$A$2:$A$20000, $A1007, รายงานลูกหนี้!$K$2:$K$20000, 0)</f>
        <v>19918</v>
      </c>
      <c r="K1007">
        <f>SUMIFS(รายงานลูกหนี้!$G$2:$G$20000, รายงานลูกหนี้!$A$2:$A$20000, $A1007, รายงานลูกหนี้!$K$2:$K$20000, "&gt;=1", รายงานลูกหนี้!$K$2:$K$20000, "&lt;=30")</f>
        <v>0</v>
      </c>
      <c r="L1007">
        <f>SUMIFS(รายงานลูกหนี้!$G$2:$G$20000, รายงานลูกหนี้!$A$2:$A$20000, $A1007, รายงานลูกหนี้!$K$2:$K$20000, "&gt;=31", รายงานลูกหนี้!$K$2:$K$20000, "&lt;=60")</f>
        <v>0</v>
      </c>
      <c r="M1007">
        <f>SUMIFS(รายงานลูกหนี้!$G$2:$G$20000, รายงานลูกหนี้!$A$2:$A$20000, $A1007, รายงานลูกหนี้!$K$2:$K$20000, "&gt;=61", รายงานลูกหนี้!$K$2:$K$20000, "&lt;=90")</f>
        <v>0</v>
      </c>
      <c r="N1007">
        <f>SUMIFS(รายงานลูกหนี้!$G$2:$G$20000, รายงานลูกหนี้!$A$2:$A$20000, $A1007, รายงานลูกหนี้!$K$2:$K$20000, "&gt;90")</f>
        <v>0</v>
      </c>
      <c r="O1007">
        <f t="shared" si="78"/>
        <v>19918</v>
      </c>
      <c r="P1007" s="17">
        <f t="shared" si="79"/>
        <v>0</v>
      </c>
    </row>
    <row r="1008" spans="1:16" x14ac:dyDescent="0.2">
      <c r="A1008" t="str">
        <v>a529c5743c038c082cf016170f36f2eac48a6944c8d3528252dddf6de12f167d</v>
      </c>
      <c r="B1008">
        <f>COUNTIF(รายงานลูกหนี้!$A:$A,A1008)</f>
        <v>1</v>
      </c>
      <c r="C1008">
        <f>COUNTIFS(รายงานลูกหนี้!$A:$A,A1008,รายงานลูกหนี้!$K:$K,"&gt;0")</f>
        <v>0</v>
      </c>
      <c r="D1008">
        <f>SUMIF(รายงานลูกหนี้!$A:$A,A1008,รายงานลูกหนี้!$K:$K)</f>
        <v>0</v>
      </c>
      <c r="E1008">
        <f>_xlfn.MAXIFS(รายงานลูกหนี้!$K:$K,รายงานลูกหนี้!$A:$A,A1008)</f>
        <v>0</v>
      </c>
      <c r="F1008" s="17">
        <f t="shared" si="75"/>
        <v>0</v>
      </c>
      <c r="G1008" t="str">
        <f t="shared" si="76"/>
        <v>ชำระตรงเวลา</v>
      </c>
      <c r="H1008" t="str">
        <f t="shared" si="77"/>
        <v>ลูกหนี้ชั้นดี</v>
      </c>
      <c r="I1008" s="17" cm="1">
        <f t="array" ref="I1008">_xlfn.IFS(D1008=0,0%, D1008&lt;=30,25%, D1008&lt;=60,50%, D1008&lt;=90,75%, D1008&gt;90,100%)</f>
        <v>0</v>
      </c>
      <c r="J1008">
        <f>SUMIFS(รายงานลูกหนี้!$G$2:$G$20000, รายงานลูกหนี้!$A$2:$A$20000, $A1008, รายงานลูกหนี้!$K$2:$K$20000, 0)</f>
        <v>3786</v>
      </c>
      <c r="K1008">
        <f>SUMIFS(รายงานลูกหนี้!$G$2:$G$20000, รายงานลูกหนี้!$A$2:$A$20000, $A1008, รายงานลูกหนี้!$K$2:$K$20000, "&gt;=1", รายงานลูกหนี้!$K$2:$K$20000, "&lt;=30")</f>
        <v>0</v>
      </c>
      <c r="L1008">
        <f>SUMIFS(รายงานลูกหนี้!$G$2:$G$20000, รายงานลูกหนี้!$A$2:$A$20000, $A1008, รายงานลูกหนี้!$K$2:$K$20000, "&gt;=31", รายงานลูกหนี้!$K$2:$K$20000, "&lt;=60")</f>
        <v>0</v>
      </c>
      <c r="M1008">
        <f>SUMIFS(รายงานลูกหนี้!$G$2:$G$20000, รายงานลูกหนี้!$A$2:$A$20000, $A1008, รายงานลูกหนี้!$K$2:$K$20000, "&gt;=61", รายงานลูกหนี้!$K$2:$K$20000, "&lt;=90")</f>
        <v>0</v>
      </c>
      <c r="N1008">
        <f>SUMIFS(รายงานลูกหนี้!$G$2:$G$20000, รายงานลูกหนี้!$A$2:$A$20000, $A1008, รายงานลูกหนี้!$K$2:$K$20000, "&gt;90")</f>
        <v>0</v>
      </c>
      <c r="O1008">
        <f t="shared" si="78"/>
        <v>3786</v>
      </c>
      <c r="P1008" s="17">
        <f t="shared" si="79"/>
        <v>0</v>
      </c>
    </row>
    <row r="1009" spans="1:16" x14ac:dyDescent="0.2">
      <c r="A1009" t="str">
        <v>238f06f5403cf412a9504608c940c8b8827b4feae7688dc3142988108965ed00</v>
      </c>
      <c r="B1009">
        <f>COUNTIF(รายงานลูกหนี้!$A:$A,A1009)</f>
        <v>7</v>
      </c>
      <c r="C1009">
        <f>COUNTIFS(รายงานลูกหนี้!$A:$A,A1009,รายงานลูกหนี้!$K:$K,"&gt;0")</f>
        <v>4</v>
      </c>
      <c r="D1009">
        <f>SUMIF(รายงานลูกหนี้!$A:$A,A1009,รายงานลูกหนี้!$K:$K)</f>
        <v>57</v>
      </c>
      <c r="E1009">
        <f>_xlfn.MAXIFS(รายงานลูกหนี้!$K:$K,รายงานลูกหนี้!$A:$A,A1009)</f>
        <v>28</v>
      </c>
      <c r="F1009" s="17">
        <f t="shared" si="75"/>
        <v>0.5714285714285714</v>
      </c>
      <c r="G1009" t="str">
        <f t="shared" si="76"/>
        <v>ค้างชำระ 1 - 30 วัน</v>
      </c>
      <c r="H1009" t="str">
        <f t="shared" si="77"/>
        <v>ลูกหนี้ชั้นดี</v>
      </c>
      <c r="I1009" s="17" cm="1">
        <f t="array" ref="I1009">_xlfn.IFS(D1009=0,0%, D1009&lt;=30,25%, D1009&lt;=60,50%, D1009&lt;=90,75%, D1009&gt;90,100%)</f>
        <v>0.5</v>
      </c>
      <c r="J1009">
        <f>SUMIFS(รายงานลูกหนี้!$G$2:$G$20000, รายงานลูกหนี้!$A$2:$A$20000, $A1009, รายงานลูกหนี้!$K$2:$K$20000, 0)</f>
        <v>17281</v>
      </c>
      <c r="K1009">
        <f>SUMIFS(รายงานลูกหนี้!$G$2:$G$20000, รายงานลูกหนี้!$A$2:$A$20000, $A1009, รายงานลูกหนี้!$K$2:$K$20000, "&gt;=1", รายงานลูกหนี้!$K$2:$K$20000, "&lt;=30")</f>
        <v>55727</v>
      </c>
      <c r="L1009">
        <f>SUMIFS(รายงานลูกหนี้!$G$2:$G$20000, รายงานลูกหนี้!$A$2:$A$20000, $A1009, รายงานลูกหนี้!$K$2:$K$20000, "&gt;=31", รายงานลูกหนี้!$K$2:$K$20000, "&lt;=60")</f>
        <v>0</v>
      </c>
      <c r="M1009">
        <f>SUMIFS(รายงานลูกหนี้!$G$2:$G$20000, รายงานลูกหนี้!$A$2:$A$20000, $A1009, รายงานลูกหนี้!$K$2:$K$20000, "&gt;=61", รายงานลูกหนี้!$K$2:$K$20000, "&lt;=90")</f>
        <v>0</v>
      </c>
      <c r="N1009">
        <f>SUMIFS(รายงานลูกหนี้!$G$2:$G$20000, รายงานลูกหนี้!$A$2:$A$20000, $A1009, รายงานลูกหนี้!$K$2:$K$20000, "&gt;90")</f>
        <v>0</v>
      </c>
      <c r="O1009">
        <f t="shared" si="78"/>
        <v>73008</v>
      </c>
      <c r="P1009" s="17">
        <f t="shared" si="79"/>
        <v>0.19082497808459348</v>
      </c>
    </row>
    <row r="1010" spans="1:16" x14ac:dyDescent="0.2">
      <c r="A1010" t="str">
        <v>848b6007c1a91d5f9a351e2b60646fc628f5510a780cf56b1b70976729753d5c</v>
      </c>
      <c r="B1010">
        <f>COUNTIF(รายงานลูกหนี้!$A:$A,A1010)</f>
        <v>3</v>
      </c>
      <c r="C1010">
        <f>COUNTIFS(รายงานลูกหนี้!$A:$A,A1010,รายงานลูกหนี้!$K:$K,"&gt;0")</f>
        <v>1</v>
      </c>
      <c r="D1010">
        <f>SUMIF(รายงานลูกหนี้!$A:$A,A1010,รายงานลูกหนี้!$K:$K)</f>
        <v>2</v>
      </c>
      <c r="E1010">
        <f>_xlfn.MAXIFS(รายงานลูกหนี้!$K:$K,รายงานลูกหนี้!$A:$A,A1010)</f>
        <v>2</v>
      </c>
      <c r="F1010" s="17">
        <f t="shared" si="75"/>
        <v>0.33333333333333331</v>
      </c>
      <c r="G1010" t="str">
        <f t="shared" si="76"/>
        <v>ค้างชำระ 1 - 30 วัน</v>
      </c>
      <c r="H1010" t="str">
        <f t="shared" si="77"/>
        <v>ลูกหนี้ชั้นดี</v>
      </c>
      <c r="I1010" s="17" cm="1">
        <f t="array" ref="I1010">_xlfn.IFS(D1010=0,0%, D1010&lt;=30,25%, D1010&lt;=60,50%, D1010&lt;=90,75%, D1010&gt;90,100%)</f>
        <v>0.25</v>
      </c>
      <c r="J1010">
        <f>SUMIFS(รายงานลูกหนี้!$G$2:$G$20000, รายงานลูกหนี้!$A$2:$A$20000, $A1010, รายงานลูกหนี้!$K$2:$K$20000, 0)</f>
        <v>144000</v>
      </c>
      <c r="K1010">
        <f>SUMIFS(รายงานลูกหนี้!$G$2:$G$20000, รายงานลูกหนี้!$A$2:$A$20000, $A1010, รายงานลูกหนี้!$K$2:$K$20000, "&gt;=1", รายงานลูกหนี้!$K$2:$K$20000, "&lt;=30")</f>
        <v>3745</v>
      </c>
      <c r="L1010">
        <f>SUMIFS(รายงานลูกหนี้!$G$2:$G$20000, รายงานลูกหนี้!$A$2:$A$20000, $A1010, รายงานลูกหนี้!$K$2:$K$20000, "&gt;=31", รายงานลูกหนี้!$K$2:$K$20000, "&lt;=60")</f>
        <v>0</v>
      </c>
      <c r="M1010">
        <f>SUMIFS(รายงานลูกหนี้!$G$2:$G$20000, รายงานลูกหนี้!$A$2:$A$20000, $A1010, รายงานลูกหนี้!$K$2:$K$20000, "&gt;=61", รายงานลูกหนี้!$K$2:$K$20000, "&lt;=90")</f>
        <v>0</v>
      </c>
      <c r="N1010">
        <f>SUMIFS(รายงานลูกหนี้!$G$2:$G$20000, รายงานลูกหนี้!$A$2:$A$20000, $A1010, รายงานลูกหนี้!$K$2:$K$20000, "&gt;90")</f>
        <v>0</v>
      </c>
      <c r="O1010">
        <f t="shared" si="78"/>
        <v>147745</v>
      </c>
      <c r="P1010" s="17">
        <f t="shared" si="79"/>
        <v>6.3369318758672039E-3</v>
      </c>
    </row>
    <row r="1011" spans="1:16" x14ac:dyDescent="0.2">
      <c r="A1011" t="str">
        <v>dd77b0b36225dfd04cafead570a802f89a70ef8b4e5ecab6539cb551ebe5b4c8</v>
      </c>
      <c r="B1011">
        <f>COUNTIF(รายงานลูกหนี้!$A:$A,A1011)</f>
        <v>5</v>
      </c>
      <c r="C1011">
        <f>COUNTIFS(รายงานลูกหนี้!$A:$A,A1011,รายงานลูกหนี้!$K:$K,"&gt;0")</f>
        <v>4</v>
      </c>
      <c r="D1011">
        <f>SUMIF(รายงานลูกหนี้!$A:$A,A1011,รายงานลูกหนี้!$K:$K)</f>
        <v>9</v>
      </c>
      <c r="E1011">
        <f>_xlfn.MAXIFS(รายงานลูกหนี้!$K:$K,รายงานลูกหนี้!$A:$A,A1011)</f>
        <v>5</v>
      </c>
      <c r="F1011" s="17">
        <f t="shared" si="75"/>
        <v>0.8</v>
      </c>
      <c r="G1011" t="str">
        <f t="shared" si="76"/>
        <v>ค้างชำระ 1 - 30 วัน</v>
      </c>
      <c r="H1011" t="str">
        <f t="shared" si="77"/>
        <v>ลูกหนี้ชั้นดี</v>
      </c>
      <c r="I1011" s="17" cm="1">
        <f t="array" ref="I1011">_xlfn.IFS(D1011=0,0%, D1011&lt;=30,25%, D1011&lt;=60,50%, D1011&lt;=90,75%, D1011&gt;90,100%)</f>
        <v>0.25</v>
      </c>
      <c r="J1011">
        <f>SUMIFS(รายงานลูกหนี้!$G$2:$G$20000, รายงานลูกหนี้!$A$2:$A$20000, $A1011, รายงานลูกหนี้!$K$2:$K$20000, 0)</f>
        <v>17475</v>
      </c>
      <c r="K1011">
        <f>SUMIFS(รายงานลูกหนี้!$G$2:$G$20000, รายงานลูกหนี้!$A$2:$A$20000, $A1011, รายงานลูกหนี้!$K$2:$K$20000, "&gt;=1", รายงานลูกหนี้!$K$2:$K$20000, "&lt;=30")</f>
        <v>7254</v>
      </c>
      <c r="L1011">
        <f>SUMIFS(รายงานลูกหนี้!$G$2:$G$20000, รายงานลูกหนี้!$A$2:$A$20000, $A1011, รายงานลูกหนี้!$K$2:$K$20000, "&gt;=31", รายงานลูกหนี้!$K$2:$K$20000, "&lt;=60")</f>
        <v>0</v>
      </c>
      <c r="M1011">
        <f>SUMIFS(รายงานลูกหนี้!$G$2:$G$20000, รายงานลูกหนี้!$A$2:$A$20000, $A1011, รายงานลูกหนี้!$K$2:$K$20000, "&gt;=61", รายงานลูกหนี้!$K$2:$K$20000, "&lt;=90")</f>
        <v>0</v>
      </c>
      <c r="N1011">
        <f>SUMIFS(รายงานลูกหนี้!$G$2:$G$20000, รายงานลูกหนี้!$A$2:$A$20000, $A1011, รายงานลูกหนี้!$K$2:$K$20000, "&gt;90")</f>
        <v>0</v>
      </c>
      <c r="O1011">
        <f t="shared" si="78"/>
        <v>24729</v>
      </c>
      <c r="P1011" s="17">
        <f t="shared" si="79"/>
        <v>7.3334950867402646E-2</v>
      </c>
    </row>
    <row r="1012" spans="1:16" x14ac:dyDescent="0.2">
      <c r="A1012" t="str">
        <v>502b662b7bb66828a5ca8be54166f3fa5fbce2304d13dd30b84cdea72f2fa504</v>
      </c>
      <c r="B1012">
        <f>COUNTIF(รายงานลูกหนี้!$A:$A,A1012)</f>
        <v>3</v>
      </c>
      <c r="C1012">
        <f>COUNTIFS(รายงานลูกหนี้!$A:$A,A1012,รายงานลูกหนี้!$K:$K,"&gt;0")</f>
        <v>2</v>
      </c>
      <c r="D1012">
        <f>SUMIF(รายงานลูกหนี้!$A:$A,A1012,รายงานลูกหนี้!$K:$K)</f>
        <v>17</v>
      </c>
      <c r="E1012">
        <f>_xlfn.MAXIFS(รายงานลูกหนี้!$K:$K,รายงานลูกหนี้!$A:$A,A1012)</f>
        <v>16</v>
      </c>
      <c r="F1012" s="17">
        <f t="shared" si="75"/>
        <v>0.66666666666666663</v>
      </c>
      <c r="G1012" t="str">
        <f t="shared" si="76"/>
        <v>ค้างชำระ 1 - 30 วัน</v>
      </c>
      <c r="H1012" t="str">
        <f t="shared" si="77"/>
        <v>ลูกหนี้ชั้นดี</v>
      </c>
      <c r="I1012" s="17" cm="1">
        <f t="array" ref="I1012">_xlfn.IFS(D1012=0,0%, D1012&lt;=30,25%, D1012&lt;=60,50%, D1012&lt;=90,75%, D1012&gt;90,100%)</f>
        <v>0.25</v>
      </c>
      <c r="J1012">
        <f>SUMIFS(รายงานลูกหนี้!$G$2:$G$20000, รายงานลูกหนี้!$A$2:$A$20000, $A1012, รายงานลูกหนี้!$K$2:$K$20000, 0)</f>
        <v>4635</v>
      </c>
      <c r="K1012">
        <f>SUMIFS(รายงานลูกหนี้!$G$2:$G$20000, รายงานลูกหนี้!$A$2:$A$20000, $A1012, รายงานลูกหนี้!$K$2:$K$20000, "&gt;=1", รายงานลูกหนี้!$K$2:$K$20000, "&lt;=30")</f>
        <v>3957</v>
      </c>
      <c r="L1012">
        <f>SUMIFS(รายงานลูกหนี้!$G$2:$G$20000, รายงานลูกหนี้!$A$2:$A$20000, $A1012, รายงานลูกหนี้!$K$2:$K$20000, "&gt;=31", รายงานลูกหนี้!$K$2:$K$20000, "&lt;=60")</f>
        <v>0</v>
      </c>
      <c r="M1012">
        <f>SUMIFS(รายงานลูกหนี้!$G$2:$G$20000, รายงานลูกหนี้!$A$2:$A$20000, $A1012, รายงานลูกหนี้!$K$2:$K$20000, "&gt;=61", รายงานลูกหนี้!$K$2:$K$20000, "&lt;=90")</f>
        <v>0</v>
      </c>
      <c r="N1012">
        <f>SUMIFS(รายงานลูกหนี้!$G$2:$G$20000, รายงานลูกหนี้!$A$2:$A$20000, $A1012, รายงานลูกหนี้!$K$2:$K$20000, "&gt;90")</f>
        <v>0</v>
      </c>
      <c r="O1012">
        <f t="shared" si="78"/>
        <v>8592</v>
      </c>
      <c r="P1012" s="17">
        <f t="shared" si="79"/>
        <v>0.11513617318435754</v>
      </c>
    </row>
    <row r="1013" spans="1:16" x14ac:dyDescent="0.2">
      <c r="A1013" t="str">
        <v>94e47f53c3f76794946d403704a4b3ad9434fd59d535cb53fb0dadfa38ee7f37</v>
      </c>
      <c r="B1013">
        <f>COUNTIF(รายงานลูกหนี้!$A:$A,A1013)</f>
        <v>1</v>
      </c>
      <c r="C1013">
        <f>COUNTIFS(รายงานลูกหนี้!$A:$A,A1013,รายงานลูกหนี้!$K:$K,"&gt;0")</f>
        <v>1</v>
      </c>
      <c r="D1013">
        <f>SUMIF(รายงานลูกหนี้!$A:$A,A1013,รายงานลูกหนี้!$K:$K)</f>
        <v>14</v>
      </c>
      <c r="E1013">
        <f>_xlfn.MAXIFS(รายงานลูกหนี้!$K:$K,รายงานลูกหนี้!$A:$A,A1013)</f>
        <v>14</v>
      </c>
      <c r="F1013" s="17">
        <f t="shared" si="75"/>
        <v>1</v>
      </c>
      <c r="G1013" t="str">
        <f t="shared" si="76"/>
        <v>ค้างชำระ 1 - 30 วัน</v>
      </c>
      <c r="H1013" t="str">
        <f t="shared" si="77"/>
        <v>ลูกหนี้ชั้นดี</v>
      </c>
      <c r="I1013" s="17" cm="1">
        <f t="array" ref="I1013">_xlfn.IFS(D1013=0,0%, D1013&lt;=30,25%, D1013&lt;=60,50%, D1013&lt;=90,75%, D1013&gt;90,100%)</f>
        <v>0.25</v>
      </c>
      <c r="J1013">
        <f>SUMIFS(รายงานลูกหนี้!$G$2:$G$20000, รายงานลูกหนี้!$A$2:$A$20000, $A1013, รายงานลูกหนี้!$K$2:$K$20000, 0)</f>
        <v>0</v>
      </c>
      <c r="K1013">
        <f>SUMIFS(รายงานลูกหนี้!$G$2:$G$20000, รายงานลูกหนี้!$A$2:$A$20000, $A1013, รายงานลูกหนี้!$K$2:$K$20000, "&gt;=1", รายงานลูกหนี้!$K$2:$K$20000, "&lt;=30")</f>
        <v>9245</v>
      </c>
      <c r="L1013">
        <f>SUMIFS(รายงานลูกหนี้!$G$2:$G$20000, รายงานลูกหนี้!$A$2:$A$20000, $A1013, รายงานลูกหนี้!$K$2:$K$20000, "&gt;=31", รายงานลูกหนี้!$K$2:$K$20000, "&lt;=60")</f>
        <v>0</v>
      </c>
      <c r="M1013">
        <f>SUMIFS(รายงานลูกหนี้!$G$2:$G$20000, รายงานลูกหนี้!$A$2:$A$20000, $A1013, รายงานลูกหนี้!$K$2:$K$20000, "&gt;=61", รายงานลูกหนี้!$K$2:$K$20000, "&lt;=90")</f>
        <v>0</v>
      </c>
      <c r="N1013">
        <f>SUMIFS(รายงานลูกหนี้!$G$2:$G$20000, รายงานลูกหนี้!$A$2:$A$20000, $A1013, รายงานลูกหนี้!$K$2:$K$20000, "&gt;90")</f>
        <v>0</v>
      </c>
      <c r="O1013">
        <f t="shared" si="78"/>
        <v>9245</v>
      </c>
      <c r="P1013" s="17">
        <f t="shared" si="79"/>
        <v>0.25</v>
      </c>
    </row>
    <row r="1014" spans="1:16" x14ac:dyDescent="0.2">
      <c r="A1014" t="str">
        <v>d2d3337438c7672d31a03cc4d1e44f663254c45c58723eaab99e0a0f5fbb8545</v>
      </c>
      <c r="B1014">
        <f>COUNTIF(รายงานลูกหนี้!$A:$A,A1014)</f>
        <v>1</v>
      </c>
      <c r="C1014">
        <f>COUNTIFS(รายงานลูกหนี้!$A:$A,A1014,รายงานลูกหนี้!$K:$K,"&gt;0")</f>
        <v>0</v>
      </c>
      <c r="D1014">
        <f>SUMIF(รายงานลูกหนี้!$A:$A,A1014,รายงานลูกหนี้!$K:$K)</f>
        <v>0</v>
      </c>
      <c r="E1014">
        <f>_xlfn.MAXIFS(รายงานลูกหนี้!$K:$K,รายงานลูกหนี้!$A:$A,A1014)</f>
        <v>0</v>
      </c>
      <c r="F1014" s="17">
        <f t="shared" si="75"/>
        <v>0</v>
      </c>
      <c r="G1014" t="str">
        <f t="shared" si="76"/>
        <v>ชำระตรงเวลา</v>
      </c>
      <c r="H1014" t="str">
        <f t="shared" si="77"/>
        <v>ลูกหนี้ชั้นดี</v>
      </c>
      <c r="I1014" s="17" cm="1">
        <f t="array" ref="I1014">_xlfn.IFS(D1014=0,0%, D1014&lt;=30,25%, D1014&lt;=60,50%, D1014&lt;=90,75%, D1014&gt;90,100%)</f>
        <v>0</v>
      </c>
      <c r="J1014">
        <f>SUMIFS(รายงานลูกหนี้!$G$2:$G$20000, รายงานลูกหนี้!$A$2:$A$20000, $A1014, รายงานลูกหนี้!$K$2:$K$20000, 0)</f>
        <v>380</v>
      </c>
      <c r="K1014">
        <f>SUMIFS(รายงานลูกหนี้!$G$2:$G$20000, รายงานลูกหนี้!$A$2:$A$20000, $A1014, รายงานลูกหนี้!$K$2:$K$20000, "&gt;=1", รายงานลูกหนี้!$K$2:$K$20000, "&lt;=30")</f>
        <v>0</v>
      </c>
      <c r="L1014">
        <f>SUMIFS(รายงานลูกหนี้!$G$2:$G$20000, รายงานลูกหนี้!$A$2:$A$20000, $A1014, รายงานลูกหนี้!$K$2:$K$20000, "&gt;=31", รายงานลูกหนี้!$K$2:$K$20000, "&lt;=60")</f>
        <v>0</v>
      </c>
      <c r="M1014">
        <f>SUMIFS(รายงานลูกหนี้!$G$2:$G$20000, รายงานลูกหนี้!$A$2:$A$20000, $A1014, รายงานลูกหนี้!$K$2:$K$20000, "&gt;=61", รายงานลูกหนี้!$K$2:$K$20000, "&lt;=90")</f>
        <v>0</v>
      </c>
      <c r="N1014">
        <f>SUMIFS(รายงานลูกหนี้!$G$2:$G$20000, รายงานลูกหนี้!$A$2:$A$20000, $A1014, รายงานลูกหนี้!$K$2:$K$20000, "&gt;90")</f>
        <v>0</v>
      </c>
      <c r="O1014">
        <f t="shared" si="78"/>
        <v>380</v>
      </c>
      <c r="P1014" s="17">
        <f t="shared" si="79"/>
        <v>0</v>
      </c>
    </row>
    <row r="1015" spans="1:16" x14ac:dyDescent="0.2">
      <c r="A1015" t="str">
        <v>93fae5ab2dd9ce88e36953931fa8b1f6f41b8334fb840f99c0d04db56ef3db30</v>
      </c>
      <c r="B1015">
        <f>COUNTIF(รายงานลูกหนี้!$A:$A,A1015)</f>
        <v>4</v>
      </c>
      <c r="C1015">
        <f>COUNTIFS(รายงานลูกหนี้!$A:$A,A1015,รายงานลูกหนี้!$K:$K,"&gt;0")</f>
        <v>1</v>
      </c>
      <c r="D1015">
        <f>SUMIF(รายงานลูกหนี้!$A:$A,A1015,รายงานลูกหนี้!$K:$K)</f>
        <v>33</v>
      </c>
      <c r="E1015">
        <f>_xlfn.MAXIFS(รายงานลูกหนี้!$K:$K,รายงานลูกหนี้!$A:$A,A1015)</f>
        <v>33</v>
      </c>
      <c r="F1015" s="17">
        <f t="shared" si="75"/>
        <v>0.25</v>
      </c>
      <c r="G1015" t="str">
        <f t="shared" si="76"/>
        <v>ค้างชำระ 31 - 60 วัน</v>
      </c>
      <c r="H1015" t="str">
        <f t="shared" si="77"/>
        <v>ลูกหนี้เฝ้าติดตาม</v>
      </c>
      <c r="I1015" s="17" cm="1">
        <f t="array" ref="I1015">_xlfn.IFS(D1015=0,0%, D1015&lt;=30,25%, D1015&lt;=60,50%, D1015&lt;=90,75%, D1015&gt;90,100%)</f>
        <v>0.5</v>
      </c>
      <c r="J1015">
        <f>SUMIFS(รายงานลูกหนี้!$G$2:$G$20000, รายงานลูกหนี้!$A$2:$A$20000, $A1015, รายงานลูกหนี้!$K$2:$K$20000, 0)</f>
        <v>93813</v>
      </c>
      <c r="K1015">
        <f>SUMIFS(รายงานลูกหนี้!$G$2:$G$20000, รายงานลูกหนี้!$A$2:$A$20000, $A1015, รายงานลูกหนี้!$K$2:$K$20000, "&gt;=1", รายงานลูกหนี้!$K$2:$K$20000, "&lt;=30")</f>
        <v>0</v>
      </c>
      <c r="L1015">
        <f>SUMIFS(รายงานลูกหนี้!$G$2:$G$20000, รายงานลูกหนี้!$A$2:$A$20000, $A1015, รายงานลูกหนี้!$K$2:$K$20000, "&gt;=31", รายงานลูกหนี้!$K$2:$K$20000, "&lt;=60")</f>
        <v>6690</v>
      </c>
      <c r="M1015">
        <f>SUMIFS(รายงานลูกหนี้!$G$2:$G$20000, รายงานลูกหนี้!$A$2:$A$20000, $A1015, รายงานลูกหนี้!$K$2:$K$20000, "&gt;=61", รายงานลูกหนี้!$K$2:$K$20000, "&lt;=90")</f>
        <v>0</v>
      </c>
      <c r="N1015">
        <f>SUMIFS(รายงานลูกหนี้!$G$2:$G$20000, รายงานลูกหนี้!$A$2:$A$20000, $A1015, รายงานลูกหนี้!$K$2:$K$20000, "&gt;90")</f>
        <v>0</v>
      </c>
      <c r="O1015">
        <f t="shared" si="78"/>
        <v>100503</v>
      </c>
      <c r="P1015" s="17">
        <f t="shared" si="79"/>
        <v>3.3282588579445389E-2</v>
      </c>
    </row>
    <row r="1016" spans="1:16" x14ac:dyDescent="0.2">
      <c r="A1016" t="str">
        <v>42f5bc27ffb11c6188c5e7c5309ca45afac33f96e9a7c0a1c261ae70cfdb1025</v>
      </c>
      <c r="B1016">
        <f>COUNTIF(รายงานลูกหนี้!$A:$A,A1016)</f>
        <v>4</v>
      </c>
      <c r="C1016">
        <f>COUNTIFS(รายงานลูกหนี้!$A:$A,A1016,รายงานลูกหนี้!$K:$K,"&gt;0")</f>
        <v>1</v>
      </c>
      <c r="D1016">
        <f>SUMIF(รายงานลูกหนี้!$A:$A,A1016,รายงานลูกหนี้!$K:$K)</f>
        <v>6</v>
      </c>
      <c r="E1016">
        <f>_xlfn.MAXIFS(รายงานลูกหนี้!$K:$K,รายงานลูกหนี้!$A:$A,A1016)</f>
        <v>6</v>
      </c>
      <c r="F1016" s="17">
        <f t="shared" si="75"/>
        <v>0.25</v>
      </c>
      <c r="G1016" t="str">
        <f t="shared" si="76"/>
        <v>ค้างชำระ 1 - 30 วัน</v>
      </c>
      <c r="H1016" t="str">
        <f t="shared" si="77"/>
        <v>ลูกหนี้ชั้นดี</v>
      </c>
      <c r="I1016" s="17" cm="1">
        <f t="array" ref="I1016">_xlfn.IFS(D1016=0,0%, D1016&lt;=30,25%, D1016&lt;=60,50%, D1016&lt;=90,75%, D1016&gt;90,100%)</f>
        <v>0.25</v>
      </c>
      <c r="J1016">
        <f>SUMIFS(รายงานลูกหนี้!$G$2:$G$20000, รายงานลูกหนี้!$A$2:$A$20000, $A1016, รายงานลูกหนี้!$K$2:$K$20000, 0)</f>
        <v>7610</v>
      </c>
      <c r="K1016">
        <f>SUMIFS(รายงานลูกหนี้!$G$2:$G$20000, รายงานลูกหนี้!$A$2:$A$20000, $A1016, รายงานลูกหนี้!$K$2:$K$20000, "&gt;=1", รายงานลูกหนี้!$K$2:$K$20000, "&lt;=30")</f>
        <v>6355</v>
      </c>
      <c r="L1016">
        <f>SUMIFS(รายงานลูกหนี้!$G$2:$G$20000, รายงานลูกหนี้!$A$2:$A$20000, $A1016, รายงานลูกหนี้!$K$2:$K$20000, "&gt;=31", รายงานลูกหนี้!$K$2:$K$20000, "&lt;=60")</f>
        <v>0</v>
      </c>
      <c r="M1016">
        <f>SUMIFS(รายงานลูกหนี้!$G$2:$G$20000, รายงานลูกหนี้!$A$2:$A$20000, $A1016, รายงานลูกหนี้!$K$2:$K$20000, "&gt;=61", รายงานลูกหนี้!$K$2:$K$20000, "&lt;=90")</f>
        <v>0</v>
      </c>
      <c r="N1016">
        <f>SUMIFS(รายงานลูกหนี้!$G$2:$G$20000, รายงานลูกหนี้!$A$2:$A$20000, $A1016, รายงานลูกหนี้!$K$2:$K$20000, "&gt;90")</f>
        <v>0</v>
      </c>
      <c r="O1016">
        <f t="shared" si="78"/>
        <v>13965</v>
      </c>
      <c r="P1016" s="17">
        <f t="shared" si="79"/>
        <v>0.11376655925528106</v>
      </c>
    </row>
    <row r="1017" spans="1:16" x14ac:dyDescent="0.2">
      <c r="A1017" t="str">
        <v>4534acf9dca9f428903e35afeb12360633b301edf72b55939a8554b8151fa37b</v>
      </c>
      <c r="B1017">
        <f>COUNTIF(รายงานลูกหนี้!$A:$A,A1017)</f>
        <v>1</v>
      </c>
      <c r="C1017">
        <f>COUNTIFS(รายงานลูกหนี้!$A:$A,A1017,รายงานลูกหนี้!$K:$K,"&gt;0")</f>
        <v>1</v>
      </c>
      <c r="D1017">
        <f>SUMIF(รายงานลูกหนี้!$A:$A,A1017,รายงานลูกหนี้!$K:$K)</f>
        <v>7</v>
      </c>
      <c r="E1017">
        <f>_xlfn.MAXIFS(รายงานลูกหนี้!$K:$K,รายงานลูกหนี้!$A:$A,A1017)</f>
        <v>7</v>
      </c>
      <c r="F1017" s="17">
        <f t="shared" si="75"/>
        <v>1</v>
      </c>
      <c r="G1017" t="str">
        <f t="shared" si="76"/>
        <v>ค้างชำระ 1 - 30 วัน</v>
      </c>
      <c r="H1017" t="str">
        <f t="shared" si="77"/>
        <v>ลูกหนี้ชั้นดี</v>
      </c>
      <c r="I1017" s="17" cm="1">
        <f t="array" ref="I1017">_xlfn.IFS(D1017=0,0%, D1017&lt;=30,25%, D1017&lt;=60,50%, D1017&lt;=90,75%, D1017&gt;90,100%)</f>
        <v>0.25</v>
      </c>
      <c r="J1017">
        <f>SUMIFS(รายงานลูกหนี้!$G$2:$G$20000, รายงานลูกหนี้!$A$2:$A$20000, $A1017, รายงานลูกหนี้!$K$2:$K$20000, 0)</f>
        <v>0</v>
      </c>
      <c r="K1017">
        <f>SUMIFS(รายงานลูกหนี้!$G$2:$G$20000, รายงานลูกหนี้!$A$2:$A$20000, $A1017, รายงานลูกหนี้!$K$2:$K$20000, "&gt;=1", รายงานลูกหนี้!$K$2:$K$20000, "&lt;=30")</f>
        <v>20830</v>
      </c>
      <c r="L1017">
        <f>SUMIFS(รายงานลูกหนี้!$G$2:$G$20000, รายงานลูกหนี้!$A$2:$A$20000, $A1017, รายงานลูกหนี้!$K$2:$K$20000, "&gt;=31", รายงานลูกหนี้!$K$2:$K$20000, "&lt;=60")</f>
        <v>0</v>
      </c>
      <c r="M1017">
        <f>SUMIFS(รายงานลูกหนี้!$G$2:$G$20000, รายงานลูกหนี้!$A$2:$A$20000, $A1017, รายงานลูกหนี้!$K$2:$K$20000, "&gt;=61", รายงานลูกหนี้!$K$2:$K$20000, "&lt;=90")</f>
        <v>0</v>
      </c>
      <c r="N1017">
        <f>SUMIFS(รายงานลูกหนี้!$G$2:$G$20000, รายงานลูกหนี้!$A$2:$A$20000, $A1017, รายงานลูกหนี้!$K$2:$K$20000, "&gt;90")</f>
        <v>0</v>
      </c>
      <c r="O1017">
        <f t="shared" si="78"/>
        <v>20830</v>
      </c>
      <c r="P1017" s="17">
        <f t="shared" si="79"/>
        <v>0.25</v>
      </c>
    </row>
    <row r="1018" spans="1:16" x14ac:dyDescent="0.2">
      <c r="A1018" t="str">
        <v>5d5c13c8c967f60a5aeb395880beb4368577f9ac034960c0d5acaa319dcfdd7d</v>
      </c>
      <c r="B1018">
        <f>COUNTIF(รายงานลูกหนี้!$A:$A,A1018)</f>
        <v>1</v>
      </c>
      <c r="C1018">
        <f>COUNTIFS(รายงานลูกหนี้!$A:$A,A1018,รายงานลูกหนี้!$K:$K,"&gt;0")</f>
        <v>0</v>
      </c>
      <c r="D1018">
        <f>SUMIF(รายงานลูกหนี้!$A:$A,A1018,รายงานลูกหนี้!$K:$K)</f>
        <v>0</v>
      </c>
      <c r="E1018">
        <f>_xlfn.MAXIFS(รายงานลูกหนี้!$K:$K,รายงานลูกหนี้!$A:$A,A1018)</f>
        <v>0</v>
      </c>
      <c r="F1018" s="17">
        <f t="shared" si="75"/>
        <v>0</v>
      </c>
      <c r="G1018" t="str">
        <f t="shared" si="76"/>
        <v>ชำระตรงเวลา</v>
      </c>
      <c r="H1018" t="str">
        <f t="shared" si="77"/>
        <v>ลูกหนี้ชั้นดี</v>
      </c>
      <c r="I1018" s="17" cm="1">
        <f t="array" ref="I1018">_xlfn.IFS(D1018=0,0%, D1018&lt;=30,25%, D1018&lt;=60,50%, D1018&lt;=90,75%, D1018&gt;90,100%)</f>
        <v>0</v>
      </c>
      <c r="J1018">
        <f>SUMIFS(รายงานลูกหนี้!$G$2:$G$20000, รายงานลูกหนี้!$A$2:$A$20000, $A1018, รายงานลูกหนี้!$K$2:$K$20000, 0)</f>
        <v>25245</v>
      </c>
      <c r="K1018">
        <f>SUMIFS(รายงานลูกหนี้!$G$2:$G$20000, รายงานลูกหนี้!$A$2:$A$20000, $A1018, รายงานลูกหนี้!$K$2:$K$20000, "&gt;=1", รายงานลูกหนี้!$K$2:$K$20000, "&lt;=30")</f>
        <v>0</v>
      </c>
      <c r="L1018">
        <f>SUMIFS(รายงานลูกหนี้!$G$2:$G$20000, รายงานลูกหนี้!$A$2:$A$20000, $A1018, รายงานลูกหนี้!$K$2:$K$20000, "&gt;=31", รายงานลูกหนี้!$K$2:$K$20000, "&lt;=60")</f>
        <v>0</v>
      </c>
      <c r="M1018">
        <f>SUMIFS(รายงานลูกหนี้!$G$2:$G$20000, รายงานลูกหนี้!$A$2:$A$20000, $A1018, รายงานลูกหนี้!$K$2:$K$20000, "&gt;=61", รายงานลูกหนี้!$K$2:$K$20000, "&lt;=90")</f>
        <v>0</v>
      </c>
      <c r="N1018">
        <f>SUMIFS(รายงานลูกหนี้!$G$2:$G$20000, รายงานลูกหนี้!$A$2:$A$20000, $A1018, รายงานลูกหนี้!$K$2:$K$20000, "&gt;90")</f>
        <v>0</v>
      </c>
      <c r="O1018">
        <f t="shared" si="78"/>
        <v>25245</v>
      </c>
      <c r="P1018" s="17">
        <f t="shared" si="79"/>
        <v>0</v>
      </c>
    </row>
    <row r="1019" spans="1:16" x14ac:dyDescent="0.2">
      <c r="A1019" t="str">
        <v>dd06c21cca97c6bbd241d87d7fbf36dea791057d71630ef5c6986f4142cec8d1</v>
      </c>
      <c r="B1019">
        <f>COUNTIF(รายงานลูกหนี้!$A:$A,A1019)</f>
        <v>2</v>
      </c>
      <c r="C1019">
        <f>COUNTIFS(รายงานลูกหนี้!$A:$A,A1019,รายงานลูกหนี้!$K:$K,"&gt;0")</f>
        <v>1</v>
      </c>
      <c r="D1019">
        <f>SUMIF(รายงานลูกหนี้!$A:$A,A1019,รายงานลูกหนี้!$K:$K)</f>
        <v>5</v>
      </c>
      <c r="E1019">
        <f>_xlfn.MAXIFS(รายงานลูกหนี้!$K:$K,รายงานลูกหนี้!$A:$A,A1019)</f>
        <v>5</v>
      </c>
      <c r="F1019" s="17">
        <f t="shared" si="75"/>
        <v>0.5</v>
      </c>
      <c r="G1019" t="str">
        <f t="shared" si="76"/>
        <v>ค้างชำระ 1 - 30 วัน</v>
      </c>
      <c r="H1019" t="str">
        <f t="shared" si="77"/>
        <v>ลูกหนี้ชั้นดี</v>
      </c>
      <c r="I1019" s="17" cm="1">
        <f t="array" ref="I1019">_xlfn.IFS(D1019=0,0%, D1019&lt;=30,25%, D1019&lt;=60,50%, D1019&lt;=90,75%, D1019&gt;90,100%)</f>
        <v>0.25</v>
      </c>
      <c r="J1019">
        <f>SUMIFS(รายงานลูกหนี้!$G$2:$G$20000, รายงานลูกหนี้!$A$2:$A$20000, $A1019, รายงานลูกหนี้!$K$2:$K$20000, 0)</f>
        <v>8105</v>
      </c>
      <c r="K1019">
        <f>SUMIFS(รายงานลูกหนี้!$G$2:$G$20000, รายงานลูกหนี้!$A$2:$A$20000, $A1019, รายงานลูกหนี้!$K$2:$K$20000, "&gt;=1", รายงานลูกหนี้!$K$2:$K$20000, "&lt;=30")</f>
        <v>3850</v>
      </c>
      <c r="L1019">
        <f>SUMIFS(รายงานลูกหนี้!$G$2:$G$20000, รายงานลูกหนี้!$A$2:$A$20000, $A1019, รายงานลูกหนี้!$K$2:$K$20000, "&gt;=31", รายงานลูกหนี้!$K$2:$K$20000, "&lt;=60")</f>
        <v>0</v>
      </c>
      <c r="M1019">
        <f>SUMIFS(รายงานลูกหนี้!$G$2:$G$20000, รายงานลูกหนี้!$A$2:$A$20000, $A1019, รายงานลูกหนี้!$K$2:$K$20000, "&gt;=61", รายงานลูกหนี้!$K$2:$K$20000, "&lt;=90")</f>
        <v>0</v>
      </c>
      <c r="N1019">
        <f>SUMIFS(รายงานลูกหนี้!$G$2:$G$20000, รายงานลูกหนี้!$A$2:$A$20000, $A1019, รายงานลูกหนี้!$K$2:$K$20000, "&gt;90")</f>
        <v>0</v>
      </c>
      <c r="O1019">
        <f t="shared" si="78"/>
        <v>11955</v>
      </c>
      <c r="P1019" s="17">
        <f t="shared" si="79"/>
        <v>8.0510246758678378E-2</v>
      </c>
    </row>
    <row r="1020" spans="1:16" x14ac:dyDescent="0.2">
      <c r="A1020" t="str">
        <v>c6ddc4196306feed873123417c164ab9e03f010af3288254eb7752b239782c3d</v>
      </c>
      <c r="B1020">
        <f>COUNTIF(รายงานลูกหนี้!$A:$A,A1020)</f>
        <v>4</v>
      </c>
      <c r="C1020">
        <f>COUNTIFS(รายงานลูกหนี้!$A:$A,A1020,รายงานลูกหนี้!$K:$K,"&gt;0")</f>
        <v>2</v>
      </c>
      <c r="D1020">
        <f>SUMIF(รายงานลูกหนี้!$A:$A,A1020,รายงานลูกหนี้!$K:$K)</f>
        <v>8</v>
      </c>
      <c r="E1020">
        <f>_xlfn.MAXIFS(รายงานลูกหนี้!$K:$K,รายงานลูกหนี้!$A:$A,A1020)</f>
        <v>4</v>
      </c>
      <c r="F1020" s="17">
        <f t="shared" si="75"/>
        <v>0.5</v>
      </c>
      <c r="G1020" t="str">
        <f t="shared" si="76"/>
        <v>ค้างชำระ 1 - 30 วัน</v>
      </c>
      <c r="H1020" t="str">
        <f t="shared" si="77"/>
        <v>ลูกหนี้ชั้นดี</v>
      </c>
      <c r="I1020" s="17" cm="1">
        <f t="array" ref="I1020">_xlfn.IFS(D1020=0,0%, D1020&lt;=30,25%, D1020&lt;=60,50%, D1020&lt;=90,75%, D1020&gt;90,100%)</f>
        <v>0.25</v>
      </c>
      <c r="J1020">
        <f>SUMIFS(รายงานลูกหนี้!$G$2:$G$20000, รายงานลูกหนี้!$A$2:$A$20000, $A1020, รายงานลูกหนี้!$K$2:$K$20000, 0)</f>
        <v>4950</v>
      </c>
      <c r="K1020">
        <f>SUMIFS(รายงานลูกหนี้!$G$2:$G$20000, รายงานลูกหนี้!$A$2:$A$20000, $A1020, รายงานลูกหนี้!$K$2:$K$20000, "&gt;=1", รายงานลูกหนี้!$K$2:$K$20000, "&lt;=30")</f>
        <v>650</v>
      </c>
      <c r="L1020">
        <f>SUMIFS(รายงานลูกหนี้!$G$2:$G$20000, รายงานลูกหนี้!$A$2:$A$20000, $A1020, รายงานลูกหนี้!$K$2:$K$20000, "&gt;=31", รายงานลูกหนี้!$K$2:$K$20000, "&lt;=60")</f>
        <v>0</v>
      </c>
      <c r="M1020">
        <f>SUMIFS(รายงานลูกหนี้!$G$2:$G$20000, รายงานลูกหนี้!$A$2:$A$20000, $A1020, รายงานลูกหนี้!$K$2:$K$20000, "&gt;=61", รายงานลูกหนี้!$K$2:$K$20000, "&lt;=90")</f>
        <v>0</v>
      </c>
      <c r="N1020">
        <f>SUMIFS(รายงานลูกหนี้!$G$2:$G$20000, รายงานลูกหนี้!$A$2:$A$20000, $A1020, รายงานลูกหนี้!$K$2:$K$20000, "&gt;90")</f>
        <v>0</v>
      </c>
      <c r="O1020">
        <f t="shared" si="78"/>
        <v>5600</v>
      </c>
      <c r="P1020" s="17">
        <f t="shared" si="79"/>
        <v>2.9017857142857144E-2</v>
      </c>
    </row>
    <row r="1021" spans="1:16" x14ac:dyDescent="0.2">
      <c r="A1021" t="str">
        <v>1d0373cf249414fca3d0ae7e24fed0cf97a49ab076dae8c3111154de9684ab97</v>
      </c>
      <c r="B1021">
        <f>COUNTIF(รายงานลูกหนี้!$A:$A,A1021)</f>
        <v>4</v>
      </c>
      <c r="C1021">
        <f>COUNTIFS(รายงานลูกหนี้!$A:$A,A1021,รายงานลูกหนี้!$K:$K,"&gt;0")</f>
        <v>4</v>
      </c>
      <c r="D1021">
        <f>SUMIF(รายงานลูกหนี้!$A:$A,A1021,รายงานลูกหนี้!$K:$K)</f>
        <v>27</v>
      </c>
      <c r="E1021">
        <f>_xlfn.MAXIFS(รายงานลูกหนี้!$K:$K,รายงานลูกหนี้!$A:$A,A1021)</f>
        <v>19</v>
      </c>
      <c r="F1021" s="17">
        <f t="shared" si="75"/>
        <v>1</v>
      </c>
      <c r="G1021" t="str">
        <f t="shared" si="76"/>
        <v>ค้างชำระ 1 - 30 วัน</v>
      </c>
      <c r="H1021" t="str">
        <f t="shared" si="77"/>
        <v>ลูกหนี้ชั้นดี</v>
      </c>
      <c r="I1021" s="17" cm="1">
        <f t="array" ref="I1021">_xlfn.IFS(D1021=0,0%, D1021&lt;=30,25%, D1021&lt;=60,50%, D1021&lt;=90,75%, D1021&gt;90,100%)</f>
        <v>0.25</v>
      </c>
      <c r="J1021">
        <f>SUMIFS(รายงานลูกหนี้!$G$2:$G$20000, รายงานลูกหนี้!$A$2:$A$20000, $A1021, รายงานลูกหนี้!$K$2:$K$20000, 0)</f>
        <v>0</v>
      </c>
      <c r="K1021">
        <f>SUMIFS(รายงานลูกหนี้!$G$2:$G$20000, รายงานลูกหนี้!$A$2:$A$20000, $A1021, รายงานลูกหนี้!$K$2:$K$20000, "&gt;=1", รายงานลูกหนี้!$K$2:$K$20000, "&lt;=30")</f>
        <v>82747</v>
      </c>
      <c r="L1021">
        <f>SUMIFS(รายงานลูกหนี้!$G$2:$G$20000, รายงานลูกหนี้!$A$2:$A$20000, $A1021, รายงานลูกหนี้!$K$2:$K$20000, "&gt;=31", รายงานลูกหนี้!$K$2:$K$20000, "&lt;=60")</f>
        <v>0</v>
      </c>
      <c r="M1021">
        <f>SUMIFS(รายงานลูกหนี้!$G$2:$G$20000, รายงานลูกหนี้!$A$2:$A$20000, $A1021, รายงานลูกหนี้!$K$2:$K$20000, "&gt;=61", รายงานลูกหนี้!$K$2:$K$20000, "&lt;=90")</f>
        <v>0</v>
      </c>
      <c r="N1021">
        <f>SUMIFS(รายงานลูกหนี้!$G$2:$G$20000, รายงานลูกหนี้!$A$2:$A$20000, $A1021, รายงานลูกหนี้!$K$2:$K$20000, "&gt;90")</f>
        <v>0</v>
      </c>
      <c r="O1021">
        <f t="shared" si="78"/>
        <v>82747</v>
      </c>
      <c r="P1021" s="17">
        <f t="shared" si="79"/>
        <v>0.25</v>
      </c>
    </row>
    <row r="1022" spans="1:16" x14ac:dyDescent="0.2">
      <c r="A1022" t="str">
        <v>c94c0ee252d126e80a3d51d5f7d0d9eaefedca6f377eaedf566d544156398caf</v>
      </c>
      <c r="B1022">
        <f>COUNTIF(รายงานลูกหนี้!$A:$A,A1022)</f>
        <v>1</v>
      </c>
      <c r="C1022">
        <f>COUNTIFS(รายงานลูกหนี้!$A:$A,A1022,รายงานลูกหนี้!$K:$K,"&gt;0")</f>
        <v>0</v>
      </c>
      <c r="D1022">
        <f>SUMIF(รายงานลูกหนี้!$A:$A,A1022,รายงานลูกหนี้!$K:$K)</f>
        <v>0</v>
      </c>
      <c r="E1022">
        <f>_xlfn.MAXIFS(รายงานลูกหนี้!$K:$K,รายงานลูกหนี้!$A:$A,A1022)</f>
        <v>0</v>
      </c>
      <c r="F1022" s="17">
        <f t="shared" si="75"/>
        <v>0</v>
      </c>
      <c r="G1022" t="str">
        <f t="shared" si="76"/>
        <v>ชำระตรงเวลา</v>
      </c>
      <c r="H1022" t="str">
        <f t="shared" si="77"/>
        <v>ลูกหนี้ชั้นดี</v>
      </c>
      <c r="I1022" s="17" cm="1">
        <f t="array" ref="I1022">_xlfn.IFS(D1022=0,0%, D1022&lt;=30,25%, D1022&lt;=60,50%, D1022&lt;=90,75%, D1022&gt;90,100%)</f>
        <v>0</v>
      </c>
      <c r="J1022">
        <f>SUMIFS(รายงานลูกหนี้!$G$2:$G$20000, รายงานลูกหนี้!$A$2:$A$20000, $A1022, รายงานลูกหนี้!$K$2:$K$20000, 0)</f>
        <v>3061</v>
      </c>
      <c r="K1022">
        <f>SUMIFS(รายงานลูกหนี้!$G$2:$G$20000, รายงานลูกหนี้!$A$2:$A$20000, $A1022, รายงานลูกหนี้!$K$2:$K$20000, "&gt;=1", รายงานลูกหนี้!$K$2:$K$20000, "&lt;=30")</f>
        <v>0</v>
      </c>
      <c r="L1022">
        <f>SUMIFS(รายงานลูกหนี้!$G$2:$G$20000, รายงานลูกหนี้!$A$2:$A$20000, $A1022, รายงานลูกหนี้!$K$2:$K$20000, "&gt;=31", รายงานลูกหนี้!$K$2:$K$20000, "&lt;=60")</f>
        <v>0</v>
      </c>
      <c r="M1022">
        <f>SUMIFS(รายงานลูกหนี้!$G$2:$G$20000, รายงานลูกหนี้!$A$2:$A$20000, $A1022, รายงานลูกหนี้!$K$2:$K$20000, "&gt;=61", รายงานลูกหนี้!$K$2:$K$20000, "&lt;=90")</f>
        <v>0</v>
      </c>
      <c r="N1022">
        <f>SUMIFS(รายงานลูกหนี้!$G$2:$G$20000, รายงานลูกหนี้!$A$2:$A$20000, $A1022, รายงานลูกหนี้!$K$2:$K$20000, "&gt;90")</f>
        <v>0</v>
      </c>
      <c r="O1022">
        <f t="shared" si="78"/>
        <v>3061</v>
      </c>
      <c r="P1022" s="17">
        <f t="shared" si="79"/>
        <v>0</v>
      </c>
    </row>
    <row r="1023" spans="1:16" x14ac:dyDescent="0.2">
      <c r="A1023" t="str">
        <v>1323efd9703120244db0a138db53e10c90df21e8725e295e784abf9a4c5a3972</v>
      </c>
      <c r="B1023">
        <f>COUNTIF(รายงานลูกหนี้!$A:$A,A1023)</f>
        <v>2</v>
      </c>
      <c r="C1023">
        <f>COUNTIFS(รายงานลูกหนี้!$A:$A,A1023,รายงานลูกหนี้!$K:$K,"&gt;0")</f>
        <v>0</v>
      </c>
      <c r="D1023">
        <f>SUMIF(รายงานลูกหนี้!$A:$A,A1023,รายงานลูกหนี้!$K:$K)</f>
        <v>0</v>
      </c>
      <c r="E1023">
        <f>_xlfn.MAXIFS(รายงานลูกหนี้!$K:$K,รายงานลูกหนี้!$A:$A,A1023)</f>
        <v>0</v>
      </c>
      <c r="F1023" s="17">
        <f t="shared" si="75"/>
        <v>0</v>
      </c>
      <c r="G1023" t="str">
        <f t="shared" si="76"/>
        <v>ชำระตรงเวลา</v>
      </c>
      <c r="H1023" t="str">
        <f t="shared" si="77"/>
        <v>ลูกหนี้ชั้นดี</v>
      </c>
      <c r="I1023" s="17" cm="1">
        <f t="array" ref="I1023">_xlfn.IFS(D1023=0,0%, D1023&lt;=30,25%, D1023&lt;=60,50%, D1023&lt;=90,75%, D1023&gt;90,100%)</f>
        <v>0</v>
      </c>
      <c r="J1023">
        <f>SUMIFS(รายงานลูกหนี้!$G$2:$G$20000, รายงานลูกหนี้!$A$2:$A$20000, $A1023, รายงานลูกหนี้!$K$2:$K$20000, 0)</f>
        <v>31170</v>
      </c>
      <c r="K1023">
        <f>SUMIFS(รายงานลูกหนี้!$G$2:$G$20000, รายงานลูกหนี้!$A$2:$A$20000, $A1023, รายงานลูกหนี้!$K$2:$K$20000, "&gt;=1", รายงานลูกหนี้!$K$2:$K$20000, "&lt;=30")</f>
        <v>0</v>
      </c>
      <c r="L1023">
        <f>SUMIFS(รายงานลูกหนี้!$G$2:$G$20000, รายงานลูกหนี้!$A$2:$A$20000, $A1023, รายงานลูกหนี้!$K$2:$K$20000, "&gt;=31", รายงานลูกหนี้!$K$2:$K$20000, "&lt;=60")</f>
        <v>0</v>
      </c>
      <c r="M1023">
        <f>SUMIFS(รายงานลูกหนี้!$G$2:$G$20000, รายงานลูกหนี้!$A$2:$A$20000, $A1023, รายงานลูกหนี้!$K$2:$K$20000, "&gt;=61", รายงานลูกหนี้!$K$2:$K$20000, "&lt;=90")</f>
        <v>0</v>
      </c>
      <c r="N1023">
        <f>SUMIFS(รายงานลูกหนี้!$G$2:$G$20000, รายงานลูกหนี้!$A$2:$A$20000, $A1023, รายงานลูกหนี้!$K$2:$K$20000, "&gt;90")</f>
        <v>0</v>
      </c>
      <c r="O1023">
        <f t="shared" si="78"/>
        <v>31170</v>
      </c>
      <c r="P1023" s="17">
        <f t="shared" si="79"/>
        <v>0</v>
      </c>
    </row>
    <row r="1024" spans="1:16" x14ac:dyDescent="0.2">
      <c r="A1024" t="str">
        <v>6e9b00376057d0b3dd1ff0ac410ab47d8d3672723b2fd3011308cdab89a1e2d6</v>
      </c>
      <c r="B1024">
        <f>COUNTIF(รายงานลูกหนี้!$A:$A,A1024)</f>
        <v>1</v>
      </c>
      <c r="C1024">
        <f>COUNTIFS(รายงานลูกหนี้!$A:$A,A1024,รายงานลูกหนี้!$K:$K,"&gt;0")</f>
        <v>0</v>
      </c>
      <c r="D1024">
        <f>SUMIF(รายงานลูกหนี้!$A:$A,A1024,รายงานลูกหนี้!$K:$K)</f>
        <v>0</v>
      </c>
      <c r="E1024">
        <f>_xlfn.MAXIFS(รายงานลูกหนี้!$K:$K,รายงานลูกหนี้!$A:$A,A1024)</f>
        <v>0</v>
      </c>
      <c r="F1024" s="17">
        <f t="shared" si="75"/>
        <v>0</v>
      </c>
      <c r="G1024" t="str">
        <f t="shared" si="76"/>
        <v>ชำระตรงเวลา</v>
      </c>
      <c r="H1024" t="str">
        <f t="shared" si="77"/>
        <v>ลูกหนี้ชั้นดี</v>
      </c>
      <c r="I1024" s="17" cm="1">
        <f t="array" ref="I1024">_xlfn.IFS(D1024=0,0%, D1024&lt;=30,25%, D1024&lt;=60,50%, D1024&lt;=90,75%, D1024&gt;90,100%)</f>
        <v>0</v>
      </c>
      <c r="J1024">
        <f>SUMIFS(รายงานลูกหนี้!$G$2:$G$20000, รายงานลูกหนี้!$A$2:$A$20000, $A1024, รายงานลูกหนี้!$K$2:$K$20000, 0)</f>
        <v>26395</v>
      </c>
      <c r="K1024">
        <f>SUMIFS(รายงานลูกหนี้!$G$2:$G$20000, รายงานลูกหนี้!$A$2:$A$20000, $A1024, รายงานลูกหนี้!$K$2:$K$20000, "&gt;=1", รายงานลูกหนี้!$K$2:$K$20000, "&lt;=30")</f>
        <v>0</v>
      </c>
      <c r="L1024">
        <f>SUMIFS(รายงานลูกหนี้!$G$2:$G$20000, รายงานลูกหนี้!$A$2:$A$20000, $A1024, รายงานลูกหนี้!$K$2:$K$20000, "&gt;=31", รายงานลูกหนี้!$K$2:$K$20000, "&lt;=60")</f>
        <v>0</v>
      </c>
      <c r="M1024">
        <f>SUMIFS(รายงานลูกหนี้!$G$2:$G$20000, รายงานลูกหนี้!$A$2:$A$20000, $A1024, รายงานลูกหนี้!$K$2:$K$20000, "&gt;=61", รายงานลูกหนี้!$K$2:$K$20000, "&lt;=90")</f>
        <v>0</v>
      </c>
      <c r="N1024">
        <f>SUMIFS(รายงานลูกหนี้!$G$2:$G$20000, รายงานลูกหนี้!$A$2:$A$20000, $A1024, รายงานลูกหนี้!$K$2:$K$20000, "&gt;90")</f>
        <v>0</v>
      </c>
      <c r="O1024">
        <f t="shared" si="78"/>
        <v>26395</v>
      </c>
      <c r="P1024" s="17">
        <f t="shared" si="79"/>
        <v>0</v>
      </c>
    </row>
    <row r="1025" spans="1:16" x14ac:dyDescent="0.2">
      <c r="A1025" t="str">
        <v>c7ece7e36f4550490118541ed97217026010504f47a8ff0c8b1abd27deb78c1a</v>
      </c>
      <c r="B1025">
        <f>COUNTIF(รายงานลูกหนี้!$A:$A,A1025)</f>
        <v>1</v>
      </c>
      <c r="C1025">
        <f>COUNTIFS(รายงานลูกหนี้!$A:$A,A1025,รายงานลูกหนี้!$K:$K,"&gt;0")</f>
        <v>1</v>
      </c>
      <c r="D1025">
        <f>SUMIF(รายงานลูกหนี้!$A:$A,A1025,รายงานลูกหนี้!$K:$K)</f>
        <v>6</v>
      </c>
      <c r="E1025">
        <f>_xlfn.MAXIFS(รายงานลูกหนี้!$K:$K,รายงานลูกหนี้!$A:$A,A1025)</f>
        <v>6</v>
      </c>
      <c r="F1025" s="17">
        <f t="shared" si="75"/>
        <v>1</v>
      </c>
      <c r="G1025" t="str">
        <f t="shared" si="76"/>
        <v>ค้างชำระ 1 - 30 วัน</v>
      </c>
      <c r="H1025" t="str">
        <f t="shared" si="77"/>
        <v>ลูกหนี้ชั้นดี</v>
      </c>
      <c r="I1025" s="17" cm="1">
        <f t="array" ref="I1025">_xlfn.IFS(D1025=0,0%, D1025&lt;=30,25%, D1025&lt;=60,50%, D1025&lt;=90,75%, D1025&gt;90,100%)</f>
        <v>0.25</v>
      </c>
      <c r="J1025">
        <f>SUMIFS(รายงานลูกหนี้!$G$2:$G$20000, รายงานลูกหนี้!$A$2:$A$20000, $A1025, รายงานลูกหนี้!$K$2:$K$20000, 0)</f>
        <v>0</v>
      </c>
      <c r="K1025">
        <f>SUMIFS(รายงานลูกหนี้!$G$2:$G$20000, รายงานลูกหนี้!$A$2:$A$20000, $A1025, รายงานลูกหนี้!$K$2:$K$20000, "&gt;=1", รายงานลูกหนี้!$K$2:$K$20000, "&lt;=30")</f>
        <v>16310</v>
      </c>
      <c r="L1025">
        <f>SUMIFS(รายงานลูกหนี้!$G$2:$G$20000, รายงานลูกหนี้!$A$2:$A$20000, $A1025, รายงานลูกหนี้!$K$2:$K$20000, "&gt;=31", รายงานลูกหนี้!$K$2:$K$20000, "&lt;=60")</f>
        <v>0</v>
      </c>
      <c r="M1025">
        <f>SUMIFS(รายงานลูกหนี้!$G$2:$G$20000, รายงานลูกหนี้!$A$2:$A$20000, $A1025, รายงานลูกหนี้!$K$2:$K$20000, "&gt;=61", รายงานลูกหนี้!$K$2:$K$20000, "&lt;=90")</f>
        <v>0</v>
      </c>
      <c r="N1025">
        <f>SUMIFS(รายงานลูกหนี้!$G$2:$G$20000, รายงานลูกหนี้!$A$2:$A$20000, $A1025, รายงานลูกหนี้!$K$2:$K$20000, "&gt;90")</f>
        <v>0</v>
      </c>
      <c r="O1025">
        <f t="shared" si="78"/>
        <v>16310</v>
      </c>
      <c r="P1025" s="17">
        <f t="shared" si="79"/>
        <v>0.25</v>
      </c>
    </row>
    <row r="1026" spans="1:16" x14ac:dyDescent="0.2">
      <c r="A1026" t="str">
        <v>34cdcac59f38aa1873c6f5b7fefbfbafbca69a85c193c218da62d5fab8b75302</v>
      </c>
      <c r="B1026">
        <f>COUNTIF(รายงานลูกหนี้!$A:$A,A1026)</f>
        <v>1</v>
      </c>
      <c r="C1026">
        <f>COUNTIFS(รายงานลูกหนี้!$A:$A,A1026,รายงานลูกหนี้!$K:$K,"&gt;0")</f>
        <v>0</v>
      </c>
      <c r="D1026">
        <f>SUMIF(รายงานลูกหนี้!$A:$A,A1026,รายงานลูกหนี้!$K:$K)</f>
        <v>0</v>
      </c>
      <c r="E1026">
        <f>_xlfn.MAXIFS(รายงานลูกหนี้!$K:$K,รายงานลูกหนี้!$A:$A,A1026)</f>
        <v>0</v>
      </c>
      <c r="F1026" s="17">
        <f t="shared" si="75"/>
        <v>0</v>
      </c>
      <c r="G1026" t="str">
        <f t="shared" si="76"/>
        <v>ชำระตรงเวลา</v>
      </c>
      <c r="H1026" t="str">
        <f t="shared" si="77"/>
        <v>ลูกหนี้ชั้นดี</v>
      </c>
      <c r="I1026" s="17" cm="1">
        <f t="array" ref="I1026">_xlfn.IFS(D1026=0,0%, D1026&lt;=30,25%, D1026&lt;=60,50%, D1026&lt;=90,75%, D1026&gt;90,100%)</f>
        <v>0</v>
      </c>
      <c r="J1026">
        <f>SUMIFS(รายงานลูกหนี้!$G$2:$G$20000, รายงานลูกหนี้!$A$2:$A$20000, $A1026, รายงานลูกหนี้!$K$2:$K$20000, 0)</f>
        <v>4880</v>
      </c>
      <c r="K1026">
        <f>SUMIFS(รายงานลูกหนี้!$G$2:$G$20000, รายงานลูกหนี้!$A$2:$A$20000, $A1026, รายงานลูกหนี้!$K$2:$K$20000, "&gt;=1", รายงานลูกหนี้!$K$2:$K$20000, "&lt;=30")</f>
        <v>0</v>
      </c>
      <c r="L1026">
        <f>SUMIFS(รายงานลูกหนี้!$G$2:$G$20000, รายงานลูกหนี้!$A$2:$A$20000, $A1026, รายงานลูกหนี้!$K$2:$K$20000, "&gt;=31", รายงานลูกหนี้!$K$2:$K$20000, "&lt;=60")</f>
        <v>0</v>
      </c>
      <c r="M1026">
        <f>SUMIFS(รายงานลูกหนี้!$G$2:$G$20000, รายงานลูกหนี้!$A$2:$A$20000, $A1026, รายงานลูกหนี้!$K$2:$K$20000, "&gt;=61", รายงานลูกหนี้!$K$2:$K$20000, "&lt;=90")</f>
        <v>0</v>
      </c>
      <c r="N1026">
        <f>SUMIFS(รายงานลูกหนี้!$G$2:$G$20000, รายงานลูกหนี้!$A$2:$A$20000, $A1026, รายงานลูกหนี้!$K$2:$K$20000, "&gt;90")</f>
        <v>0</v>
      </c>
      <c r="O1026">
        <f t="shared" si="78"/>
        <v>4880</v>
      </c>
      <c r="P1026" s="17">
        <f t="shared" si="79"/>
        <v>0</v>
      </c>
    </row>
    <row r="1027" spans="1:16" x14ac:dyDescent="0.2">
      <c r="A1027" t="str">
        <v>154d75d2baade1f99cd0cb5e142fb827ad4f62ac75d961a2a37970382d3aeccd</v>
      </c>
      <c r="B1027">
        <f>COUNTIF(รายงานลูกหนี้!$A:$A,A1027)</f>
        <v>1</v>
      </c>
      <c r="C1027">
        <f>COUNTIFS(รายงานลูกหนี้!$A:$A,A1027,รายงานลูกหนี้!$K:$K,"&gt;0")</f>
        <v>1</v>
      </c>
      <c r="D1027">
        <f>SUMIF(รายงานลูกหนี้!$A:$A,A1027,รายงานลูกหนี้!$K:$K)</f>
        <v>12</v>
      </c>
      <c r="E1027">
        <f>_xlfn.MAXIFS(รายงานลูกหนี้!$K:$K,รายงานลูกหนี้!$A:$A,A1027)</f>
        <v>12</v>
      </c>
      <c r="F1027" s="17">
        <f t="shared" ref="F1027:F1090" si="80">C1027/B1027</f>
        <v>1</v>
      </c>
      <c r="G1027" t="str">
        <f t="shared" ref="G1027:G1090" si="81">IF(E1027&lt;=0, "ชำระตรงเวลา", IF(E1027&lt;=30, "ค้างชำระ 1 - 30 วัน", IF(E1027&lt;=60, "ค้างชำระ 31 - 60 วัน", IF(E1027&lt;=90, "ค้างชำระ 61 - 90 วัน", "ค้างชำระเกิน 90 วัน"))))</f>
        <v>ค้างชำระ 1 - 30 วัน</v>
      </c>
      <c r="H1027" t="str">
        <f t="shared" ref="H1027:H1090" si="82">IF(E1027&lt;=30, "ลูกหนี้ชั้นดี", IF(E1027&lt;=90, "ลูกหนี้เฝ้าติดตาม", "ลูกหนี้ด้อยคุณภาพ (NPL)"))</f>
        <v>ลูกหนี้ชั้นดี</v>
      </c>
      <c r="I1027" s="17" cm="1">
        <f t="array" ref="I1027">_xlfn.IFS(D1027=0,0%, D1027&lt;=30,25%, D1027&lt;=60,50%, D1027&lt;=90,75%, D1027&gt;90,100%)</f>
        <v>0.25</v>
      </c>
      <c r="J1027">
        <f>SUMIFS(รายงานลูกหนี้!$G$2:$G$20000, รายงานลูกหนี้!$A$2:$A$20000, $A1027, รายงานลูกหนี้!$K$2:$K$20000, 0)</f>
        <v>0</v>
      </c>
      <c r="K1027">
        <f>SUMIFS(รายงานลูกหนี้!$G$2:$G$20000, รายงานลูกหนี้!$A$2:$A$20000, $A1027, รายงานลูกหนี้!$K$2:$K$20000, "&gt;=1", รายงานลูกหนี้!$K$2:$K$20000, "&lt;=30")</f>
        <v>9138</v>
      </c>
      <c r="L1027">
        <f>SUMIFS(รายงานลูกหนี้!$G$2:$G$20000, รายงานลูกหนี้!$A$2:$A$20000, $A1027, รายงานลูกหนี้!$K$2:$K$20000, "&gt;=31", รายงานลูกหนี้!$K$2:$K$20000, "&lt;=60")</f>
        <v>0</v>
      </c>
      <c r="M1027">
        <f>SUMIFS(รายงานลูกหนี้!$G$2:$G$20000, รายงานลูกหนี้!$A$2:$A$20000, $A1027, รายงานลูกหนี้!$K$2:$K$20000, "&gt;=61", รายงานลูกหนี้!$K$2:$K$20000, "&lt;=90")</f>
        <v>0</v>
      </c>
      <c r="N1027">
        <f>SUMIFS(รายงานลูกหนี้!$G$2:$G$20000, รายงานลูกหนี้!$A$2:$A$20000, $A1027, รายงานลูกหนี้!$K$2:$K$20000, "&gt;90")</f>
        <v>0</v>
      </c>
      <c r="O1027">
        <f t="shared" ref="O1027:O1090" si="83">SUM(J1027:N1027)</f>
        <v>9138</v>
      </c>
      <c r="P1027" s="17">
        <f t="shared" ref="P1027:P1090" si="84">IF(O1027=0, 0%, (J1027*0%+K1027*25%+L1027*50%+M1027*75%+N1027*100%)/O1027)</f>
        <v>0.25</v>
      </c>
    </row>
    <row r="1028" spans="1:16" x14ac:dyDescent="0.2">
      <c r="A1028" t="str">
        <v>84b4798d544bb594f83733bcea80800917a137777803111795512e3493eebe28</v>
      </c>
      <c r="B1028">
        <f>COUNTIF(รายงานลูกหนี้!$A:$A,A1028)</f>
        <v>4</v>
      </c>
      <c r="C1028">
        <f>COUNTIFS(รายงานลูกหนี้!$A:$A,A1028,รายงานลูกหนี้!$K:$K,"&gt;0")</f>
        <v>0</v>
      </c>
      <c r="D1028">
        <f>SUMIF(รายงานลูกหนี้!$A:$A,A1028,รายงานลูกหนี้!$K:$K)</f>
        <v>0</v>
      </c>
      <c r="E1028">
        <f>_xlfn.MAXIFS(รายงานลูกหนี้!$K:$K,รายงานลูกหนี้!$A:$A,A1028)</f>
        <v>0</v>
      </c>
      <c r="F1028" s="17">
        <f t="shared" si="80"/>
        <v>0</v>
      </c>
      <c r="G1028" t="str">
        <f t="shared" si="81"/>
        <v>ชำระตรงเวลา</v>
      </c>
      <c r="H1028" t="str">
        <f t="shared" si="82"/>
        <v>ลูกหนี้ชั้นดี</v>
      </c>
      <c r="I1028" s="17" cm="1">
        <f t="array" ref="I1028">_xlfn.IFS(D1028=0,0%, D1028&lt;=30,25%, D1028&lt;=60,50%, D1028&lt;=90,75%, D1028&gt;90,100%)</f>
        <v>0</v>
      </c>
      <c r="J1028">
        <f>SUMIFS(รายงานลูกหนี้!$G$2:$G$20000, รายงานลูกหนี้!$A$2:$A$20000, $A1028, รายงานลูกหนี้!$K$2:$K$20000, 0)</f>
        <v>752</v>
      </c>
      <c r="K1028">
        <f>SUMIFS(รายงานลูกหนี้!$G$2:$G$20000, รายงานลูกหนี้!$A$2:$A$20000, $A1028, รายงานลูกหนี้!$K$2:$K$20000, "&gt;=1", รายงานลูกหนี้!$K$2:$K$20000, "&lt;=30")</f>
        <v>0</v>
      </c>
      <c r="L1028">
        <f>SUMIFS(รายงานลูกหนี้!$G$2:$G$20000, รายงานลูกหนี้!$A$2:$A$20000, $A1028, รายงานลูกหนี้!$K$2:$K$20000, "&gt;=31", รายงานลูกหนี้!$K$2:$K$20000, "&lt;=60")</f>
        <v>0</v>
      </c>
      <c r="M1028">
        <f>SUMIFS(รายงานลูกหนี้!$G$2:$G$20000, รายงานลูกหนี้!$A$2:$A$20000, $A1028, รายงานลูกหนี้!$K$2:$K$20000, "&gt;=61", รายงานลูกหนี้!$K$2:$K$20000, "&lt;=90")</f>
        <v>0</v>
      </c>
      <c r="N1028">
        <f>SUMIFS(รายงานลูกหนี้!$G$2:$G$20000, รายงานลูกหนี้!$A$2:$A$20000, $A1028, รายงานลูกหนี้!$K$2:$K$20000, "&gt;90")</f>
        <v>0</v>
      </c>
      <c r="O1028">
        <f t="shared" si="83"/>
        <v>752</v>
      </c>
      <c r="P1028" s="17">
        <f t="shared" si="84"/>
        <v>0</v>
      </c>
    </row>
    <row r="1029" spans="1:16" x14ac:dyDescent="0.2">
      <c r="A1029" t="str">
        <v>40053083c6cd657bed534d4cc2f5d45de845948cfad593902ddfd86d81722dd5</v>
      </c>
      <c r="B1029">
        <f>COUNTIF(รายงานลูกหนี้!$A:$A,A1029)</f>
        <v>3</v>
      </c>
      <c r="C1029">
        <f>COUNTIFS(รายงานลูกหนี้!$A:$A,A1029,รายงานลูกหนี้!$K:$K,"&gt;0")</f>
        <v>3</v>
      </c>
      <c r="D1029">
        <f>SUMIF(รายงานลูกหนี้!$A:$A,A1029,รายงานลูกหนี้!$K:$K)</f>
        <v>21</v>
      </c>
      <c r="E1029">
        <f>_xlfn.MAXIFS(รายงานลูกหนี้!$K:$K,รายงานลูกหนี้!$A:$A,A1029)</f>
        <v>7</v>
      </c>
      <c r="F1029" s="17">
        <f t="shared" si="80"/>
        <v>1</v>
      </c>
      <c r="G1029" t="str">
        <f t="shared" si="81"/>
        <v>ค้างชำระ 1 - 30 วัน</v>
      </c>
      <c r="H1029" t="str">
        <f t="shared" si="82"/>
        <v>ลูกหนี้ชั้นดี</v>
      </c>
      <c r="I1029" s="17" cm="1">
        <f t="array" ref="I1029">_xlfn.IFS(D1029=0,0%, D1029&lt;=30,25%, D1029&lt;=60,50%, D1029&lt;=90,75%, D1029&gt;90,100%)</f>
        <v>0.25</v>
      </c>
      <c r="J1029">
        <f>SUMIFS(รายงานลูกหนี้!$G$2:$G$20000, รายงานลูกหนี้!$A$2:$A$20000, $A1029, รายงานลูกหนี้!$K$2:$K$20000, 0)</f>
        <v>0</v>
      </c>
      <c r="K1029">
        <f>SUMIFS(รายงานลูกหนี้!$G$2:$G$20000, รายงานลูกหนี้!$A$2:$A$20000, $A1029, รายงานลูกหนี้!$K$2:$K$20000, "&gt;=1", รายงานลูกหนี้!$K$2:$K$20000, "&lt;=30")</f>
        <v>8400</v>
      </c>
      <c r="L1029">
        <f>SUMIFS(รายงานลูกหนี้!$G$2:$G$20000, รายงานลูกหนี้!$A$2:$A$20000, $A1029, รายงานลูกหนี้!$K$2:$K$20000, "&gt;=31", รายงานลูกหนี้!$K$2:$K$20000, "&lt;=60")</f>
        <v>0</v>
      </c>
      <c r="M1029">
        <f>SUMIFS(รายงานลูกหนี้!$G$2:$G$20000, รายงานลูกหนี้!$A$2:$A$20000, $A1029, รายงานลูกหนี้!$K$2:$K$20000, "&gt;=61", รายงานลูกหนี้!$K$2:$K$20000, "&lt;=90")</f>
        <v>0</v>
      </c>
      <c r="N1029">
        <f>SUMIFS(รายงานลูกหนี้!$G$2:$G$20000, รายงานลูกหนี้!$A$2:$A$20000, $A1029, รายงานลูกหนี้!$K$2:$K$20000, "&gt;90")</f>
        <v>0</v>
      </c>
      <c r="O1029">
        <f t="shared" si="83"/>
        <v>8400</v>
      </c>
      <c r="P1029" s="17">
        <f t="shared" si="84"/>
        <v>0.25</v>
      </c>
    </row>
    <row r="1030" spans="1:16" x14ac:dyDescent="0.2">
      <c r="A1030" t="str">
        <v>30a2e660664e45b7cfe066b03aad24bb7a240c1a60367c2bfce7464c44b35f1b</v>
      </c>
      <c r="B1030">
        <f>COUNTIF(รายงานลูกหนี้!$A:$A,A1030)</f>
        <v>1</v>
      </c>
      <c r="C1030">
        <f>COUNTIFS(รายงานลูกหนี้!$A:$A,A1030,รายงานลูกหนี้!$K:$K,"&gt;0")</f>
        <v>0</v>
      </c>
      <c r="D1030">
        <f>SUMIF(รายงานลูกหนี้!$A:$A,A1030,รายงานลูกหนี้!$K:$K)</f>
        <v>0</v>
      </c>
      <c r="E1030">
        <f>_xlfn.MAXIFS(รายงานลูกหนี้!$K:$K,รายงานลูกหนี้!$A:$A,A1030)</f>
        <v>0</v>
      </c>
      <c r="F1030" s="17">
        <f t="shared" si="80"/>
        <v>0</v>
      </c>
      <c r="G1030" t="str">
        <f t="shared" si="81"/>
        <v>ชำระตรงเวลา</v>
      </c>
      <c r="H1030" t="str">
        <f t="shared" si="82"/>
        <v>ลูกหนี้ชั้นดี</v>
      </c>
      <c r="I1030" s="17" cm="1">
        <f t="array" ref="I1030">_xlfn.IFS(D1030=0,0%, D1030&lt;=30,25%, D1030&lt;=60,50%, D1030&lt;=90,75%, D1030&gt;90,100%)</f>
        <v>0</v>
      </c>
      <c r="J1030">
        <f>SUMIFS(รายงานลูกหนี้!$G$2:$G$20000, รายงานลูกหนี้!$A$2:$A$20000, $A1030, รายงานลูกหนี้!$K$2:$K$20000, 0)</f>
        <v>1268</v>
      </c>
      <c r="K1030">
        <f>SUMIFS(รายงานลูกหนี้!$G$2:$G$20000, รายงานลูกหนี้!$A$2:$A$20000, $A1030, รายงานลูกหนี้!$K$2:$K$20000, "&gt;=1", รายงานลูกหนี้!$K$2:$K$20000, "&lt;=30")</f>
        <v>0</v>
      </c>
      <c r="L1030">
        <f>SUMIFS(รายงานลูกหนี้!$G$2:$G$20000, รายงานลูกหนี้!$A$2:$A$20000, $A1030, รายงานลูกหนี้!$K$2:$K$20000, "&gt;=31", รายงานลูกหนี้!$K$2:$K$20000, "&lt;=60")</f>
        <v>0</v>
      </c>
      <c r="M1030">
        <f>SUMIFS(รายงานลูกหนี้!$G$2:$G$20000, รายงานลูกหนี้!$A$2:$A$20000, $A1030, รายงานลูกหนี้!$K$2:$K$20000, "&gt;=61", รายงานลูกหนี้!$K$2:$K$20000, "&lt;=90")</f>
        <v>0</v>
      </c>
      <c r="N1030">
        <f>SUMIFS(รายงานลูกหนี้!$G$2:$G$20000, รายงานลูกหนี้!$A$2:$A$20000, $A1030, รายงานลูกหนี้!$K$2:$K$20000, "&gt;90")</f>
        <v>0</v>
      </c>
      <c r="O1030">
        <f t="shared" si="83"/>
        <v>1268</v>
      </c>
      <c r="P1030" s="17">
        <f t="shared" si="84"/>
        <v>0</v>
      </c>
    </row>
    <row r="1031" spans="1:16" x14ac:dyDescent="0.2">
      <c r="A1031" t="str">
        <v>ecbaaa8e005cc8edb56df65ca530a957be26b80cf1b35b7ae4548390eb07e100</v>
      </c>
      <c r="B1031">
        <f>COUNTIF(รายงานลูกหนี้!$A:$A,A1031)</f>
        <v>1</v>
      </c>
      <c r="C1031">
        <f>COUNTIFS(รายงานลูกหนี้!$A:$A,A1031,รายงานลูกหนี้!$K:$K,"&gt;0")</f>
        <v>0</v>
      </c>
      <c r="D1031">
        <f>SUMIF(รายงานลูกหนี้!$A:$A,A1031,รายงานลูกหนี้!$K:$K)</f>
        <v>0</v>
      </c>
      <c r="E1031">
        <f>_xlfn.MAXIFS(รายงานลูกหนี้!$K:$K,รายงานลูกหนี้!$A:$A,A1031)</f>
        <v>0</v>
      </c>
      <c r="F1031" s="17">
        <f t="shared" si="80"/>
        <v>0</v>
      </c>
      <c r="G1031" t="str">
        <f t="shared" si="81"/>
        <v>ชำระตรงเวลา</v>
      </c>
      <c r="H1031" t="str">
        <f t="shared" si="82"/>
        <v>ลูกหนี้ชั้นดี</v>
      </c>
      <c r="I1031" s="17" cm="1">
        <f t="array" ref="I1031">_xlfn.IFS(D1031=0,0%, D1031&lt;=30,25%, D1031&lt;=60,50%, D1031&lt;=90,75%, D1031&gt;90,100%)</f>
        <v>0</v>
      </c>
      <c r="J1031">
        <f>SUMIFS(รายงานลูกหนี้!$G$2:$G$20000, รายงานลูกหนี้!$A$2:$A$20000, $A1031, รายงานลูกหนี้!$K$2:$K$20000, 0)</f>
        <v>2365</v>
      </c>
      <c r="K1031">
        <f>SUMIFS(รายงานลูกหนี้!$G$2:$G$20000, รายงานลูกหนี้!$A$2:$A$20000, $A1031, รายงานลูกหนี้!$K$2:$K$20000, "&gt;=1", รายงานลูกหนี้!$K$2:$K$20000, "&lt;=30")</f>
        <v>0</v>
      </c>
      <c r="L1031">
        <f>SUMIFS(รายงานลูกหนี้!$G$2:$G$20000, รายงานลูกหนี้!$A$2:$A$20000, $A1031, รายงานลูกหนี้!$K$2:$K$20000, "&gt;=31", รายงานลูกหนี้!$K$2:$K$20000, "&lt;=60")</f>
        <v>0</v>
      </c>
      <c r="M1031">
        <f>SUMIFS(รายงานลูกหนี้!$G$2:$G$20000, รายงานลูกหนี้!$A$2:$A$20000, $A1031, รายงานลูกหนี้!$K$2:$K$20000, "&gt;=61", รายงานลูกหนี้!$K$2:$K$20000, "&lt;=90")</f>
        <v>0</v>
      </c>
      <c r="N1031">
        <f>SUMIFS(รายงานลูกหนี้!$G$2:$G$20000, รายงานลูกหนี้!$A$2:$A$20000, $A1031, รายงานลูกหนี้!$K$2:$K$20000, "&gt;90")</f>
        <v>0</v>
      </c>
      <c r="O1031">
        <f t="shared" si="83"/>
        <v>2365</v>
      </c>
      <c r="P1031" s="17">
        <f t="shared" si="84"/>
        <v>0</v>
      </c>
    </row>
    <row r="1032" spans="1:16" x14ac:dyDescent="0.2">
      <c r="A1032" t="str">
        <v>fc703bc95cc2c936dbfca830614d6d1a2c2457ea921014eec5ba85b85f23fc79</v>
      </c>
      <c r="B1032">
        <f>COUNTIF(รายงานลูกหนี้!$A:$A,A1032)</f>
        <v>1</v>
      </c>
      <c r="C1032">
        <f>COUNTIFS(รายงานลูกหนี้!$A:$A,A1032,รายงานลูกหนี้!$K:$K,"&gt;0")</f>
        <v>0</v>
      </c>
      <c r="D1032">
        <f>SUMIF(รายงานลูกหนี้!$A:$A,A1032,รายงานลูกหนี้!$K:$K)</f>
        <v>0</v>
      </c>
      <c r="E1032">
        <f>_xlfn.MAXIFS(รายงานลูกหนี้!$K:$K,รายงานลูกหนี้!$A:$A,A1032)</f>
        <v>0</v>
      </c>
      <c r="F1032" s="17">
        <f t="shared" si="80"/>
        <v>0</v>
      </c>
      <c r="G1032" t="str">
        <f t="shared" si="81"/>
        <v>ชำระตรงเวลา</v>
      </c>
      <c r="H1032" t="str">
        <f t="shared" si="82"/>
        <v>ลูกหนี้ชั้นดี</v>
      </c>
      <c r="I1032" s="17" cm="1">
        <f t="array" ref="I1032">_xlfn.IFS(D1032=0,0%, D1032&lt;=30,25%, D1032&lt;=60,50%, D1032&lt;=90,75%, D1032&gt;90,100%)</f>
        <v>0</v>
      </c>
      <c r="J1032">
        <f>SUMIFS(รายงานลูกหนี้!$G$2:$G$20000, รายงานลูกหนี้!$A$2:$A$20000, $A1032, รายงานลูกหนี้!$K$2:$K$20000, 0)</f>
        <v>4140</v>
      </c>
      <c r="K1032">
        <f>SUMIFS(รายงานลูกหนี้!$G$2:$G$20000, รายงานลูกหนี้!$A$2:$A$20000, $A1032, รายงานลูกหนี้!$K$2:$K$20000, "&gt;=1", รายงานลูกหนี้!$K$2:$K$20000, "&lt;=30")</f>
        <v>0</v>
      </c>
      <c r="L1032">
        <f>SUMIFS(รายงานลูกหนี้!$G$2:$G$20000, รายงานลูกหนี้!$A$2:$A$20000, $A1032, รายงานลูกหนี้!$K$2:$K$20000, "&gt;=31", รายงานลูกหนี้!$K$2:$K$20000, "&lt;=60")</f>
        <v>0</v>
      </c>
      <c r="M1032">
        <f>SUMIFS(รายงานลูกหนี้!$G$2:$G$20000, รายงานลูกหนี้!$A$2:$A$20000, $A1032, รายงานลูกหนี้!$K$2:$K$20000, "&gt;=61", รายงานลูกหนี้!$K$2:$K$20000, "&lt;=90")</f>
        <v>0</v>
      </c>
      <c r="N1032">
        <f>SUMIFS(รายงานลูกหนี้!$G$2:$G$20000, รายงานลูกหนี้!$A$2:$A$20000, $A1032, รายงานลูกหนี้!$K$2:$K$20000, "&gt;90")</f>
        <v>0</v>
      </c>
      <c r="O1032">
        <f t="shared" si="83"/>
        <v>4140</v>
      </c>
      <c r="P1032" s="17">
        <f t="shared" si="84"/>
        <v>0</v>
      </c>
    </row>
    <row r="1033" spans="1:16" x14ac:dyDescent="0.2">
      <c r="A1033" t="str">
        <v>bf4a6b5fd07e3b934d43bde98552219255db0607dc4fde11c01c892d21b328eb</v>
      </c>
      <c r="B1033">
        <f>COUNTIF(รายงานลูกหนี้!$A:$A,A1033)</f>
        <v>2</v>
      </c>
      <c r="C1033">
        <f>COUNTIFS(รายงานลูกหนี้!$A:$A,A1033,รายงานลูกหนี้!$K:$K,"&gt;0")</f>
        <v>0</v>
      </c>
      <c r="D1033">
        <f>SUMIF(รายงานลูกหนี้!$A:$A,A1033,รายงานลูกหนี้!$K:$K)</f>
        <v>0</v>
      </c>
      <c r="E1033">
        <f>_xlfn.MAXIFS(รายงานลูกหนี้!$K:$K,รายงานลูกหนี้!$A:$A,A1033)</f>
        <v>0</v>
      </c>
      <c r="F1033" s="17">
        <f t="shared" si="80"/>
        <v>0</v>
      </c>
      <c r="G1033" t="str">
        <f t="shared" si="81"/>
        <v>ชำระตรงเวลา</v>
      </c>
      <c r="H1033" t="str">
        <f t="shared" si="82"/>
        <v>ลูกหนี้ชั้นดี</v>
      </c>
      <c r="I1033" s="17" cm="1">
        <f t="array" ref="I1033">_xlfn.IFS(D1033=0,0%, D1033&lt;=30,25%, D1033&lt;=60,50%, D1033&lt;=90,75%, D1033&gt;90,100%)</f>
        <v>0</v>
      </c>
      <c r="J1033">
        <f>SUMIFS(รายงานลูกหนี้!$G$2:$G$20000, รายงานลูกหนี้!$A$2:$A$20000, $A1033, รายงานลูกหนี้!$K$2:$K$20000, 0)</f>
        <v>4171</v>
      </c>
      <c r="K1033">
        <f>SUMIFS(รายงานลูกหนี้!$G$2:$G$20000, รายงานลูกหนี้!$A$2:$A$20000, $A1033, รายงานลูกหนี้!$K$2:$K$20000, "&gt;=1", รายงานลูกหนี้!$K$2:$K$20000, "&lt;=30")</f>
        <v>0</v>
      </c>
      <c r="L1033">
        <f>SUMIFS(รายงานลูกหนี้!$G$2:$G$20000, รายงานลูกหนี้!$A$2:$A$20000, $A1033, รายงานลูกหนี้!$K$2:$K$20000, "&gt;=31", รายงานลูกหนี้!$K$2:$K$20000, "&lt;=60")</f>
        <v>0</v>
      </c>
      <c r="M1033">
        <f>SUMIFS(รายงานลูกหนี้!$G$2:$G$20000, รายงานลูกหนี้!$A$2:$A$20000, $A1033, รายงานลูกหนี้!$K$2:$K$20000, "&gt;=61", รายงานลูกหนี้!$K$2:$K$20000, "&lt;=90")</f>
        <v>0</v>
      </c>
      <c r="N1033">
        <f>SUMIFS(รายงานลูกหนี้!$G$2:$G$20000, รายงานลูกหนี้!$A$2:$A$20000, $A1033, รายงานลูกหนี้!$K$2:$K$20000, "&gt;90")</f>
        <v>0</v>
      </c>
      <c r="O1033">
        <f t="shared" si="83"/>
        <v>4171</v>
      </c>
      <c r="P1033" s="17">
        <f t="shared" si="84"/>
        <v>0</v>
      </c>
    </row>
    <row r="1034" spans="1:16" x14ac:dyDescent="0.2">
      <c r="A1034" t="str">
        <v>2c179c323a8af946b3e7c6db1e75541b00574d49f9258fffc988d92d3eb5701c</v>
      </c>
      <c r="B1034">
        <f>COUNTIF(รายงานลูกหนี้!$A:$A,A1034)</f>
        <v>3</v>
      </c>
      <c r="C1034">
        <f>COUNTIFS(รายงานลูกหนี้!$A:$A,A1034,รายงานลูกหนี้!$K:$K,"&gt;0")</f>
        <v>2</v>
      </c>
      <c r="D1034">
        <f>SUMIF(รายงานลูกหนี้!$A:$A,A1034,รายงานลูกหนี้!$K:$K)</f>
        <v>5</v>
      </c>
      <c r="E1034">
        <f>_xlfn.MAXIFS(รายงานลูกหนี้!$K:$K,รายงานลูกหนี้!$A:$A,A1034)</f>
        <v>4</v>
      </c>
      <c r="F1034" s="17">
        <f t="shared" si="80"/>
        <v>0.66666666666666663</v>
      </c>
      <c r="G1034" t="str">
        <f t="shared" si="81"/>
        <v>ค้างชำระ 1 - 30 วัน</v>
      </c>
      <c r="H1034" t="str">
        <f t="shared" si="82"/>
        <v>ลูกหนี้ชั้นดี</v>
      </c>
      <c r="I1034" s="17" cm="1">
        <f t="array" ref="I1034">_xlfn.IFS(D1034=0,0%, D1034&lt;=30,25%, D1034&lt;=60,50%, D1034&lt;=90,75%, D1034&gt;90,100%)</f>
        <v>0.25</v>
      </c>
      <c r="J1034">
        <f>SUMIFS(รายงานลูกหนี้!$G$2:$G$20000, รายงานลูกหนี้!$A$2:$A$20000, $A1034, รายงานลูกหนี้!$K$2:$K$20000, 0)</f>
        <v>2415</v>
      </c>
      <c r="K1034">
        <f>SUMIFS(รายงานลูกหนี้!$G$2:$G$20000, รายงานลูกหนี้!$A$2:$A$20000, $A1034, รายงานลูกหนี้!$K$2:$K$20000, "&gt;=1", รายงานลูกหนี้!$K$2:$K$20000, "&lt;=30")</f>
        <v>11703</v>
      </c>
      <c r="L1034">
        <f>SUMIFS(รายงานลูกหนี้!$G$2:$G$20000, รายงานลูกหนี้!$A$2:$A$20000, $A1034, รายงานลูกหนี้!$K$2:$K$20000, "&gt;=31", รายงานลูกหนี้!$K$2:$K$20000, "&lt;=60")</f>
        <v>0</v>
      </c>
      <c r="M1034">
        <f>SUMIFS(รายงานลูกหนี้!$G$2:$G$20000, รายงานลูกหนี้!$A$2:$A$20000, $A1034, รายงานลูกหนี้!$K$2:$K$20000, "&gt;=61", รายงานลูกหนี้!$K$2:$K$20000, "&lt;=90")</f>
        <v>0</v>
      </c>
      <c r="N1034">
        <f>SUMIFS(รายงานลูกหนี้!$G$2:$G$20000, รายงานลูกหนี้!$A$2:$A$20000, $A1034, รายงานลูกหนี้!$K$2:$K$20000, "&gt;90")</f>
        <v>0</v>
      </c>
      <c r="O1034">
        <f t="shared" si="83"/>
        <v>14118</v>
      </c>
      <c r="P1034" s="17">
        <f t="shared" si="84"/>
        <v>0.20723544411389716</v>
      </c>
    </row>
    <row r="1035" spans="1:16" x14ac:dyDescent="0.2">
      <c r="A1035" t="str">
        <v>c81f1983ca35fef641d1c69132d728577d2669dcc377b865d0f627852d7438c5</v>
      </c>
      <c r="B1035">
        <f>COUNTIF(รายงานลูกหนี้!$A:$A,A1035)</f>
        <v>3</v>
      </c>
      <c r="C1035">
        <f>COUNTIFS(รายงานลูกหนี้!$A:$A,A1035,รายงานลูกหนี้!$K:$K,"&gt;0")</f>
        <v>3</v>
      </c>
      <c r="D1035">
        <f>SUMIF(รายงานลูกหนี้!$A:$A,A1035,รายงานลูกหนี้!$K:$K)</f>
        <v>3</v>
      </c>
      <c r="E1035">
        <f>_xlfn.MAXIFS(รายงานลูกหนี้!$K:$K,รายงานลูกหนี้!$A:$A,A1035)</f>
        <v>1</v>
      </c>
      <c r="F1035" s="17">
        <f t="shared" si="80"/>
        <v>1</v>
      </c>
      <c r="G1035" t="str">
        <f t="shared" si="81"/>
        <v>ค้างชำระ 1 - 30 วัน</v>
      </c>
      <c r="H1035" t="str">
        <f t="shared" si="82"/>
        <v>ลูกหนี้ชั้นดี</v>
      </c>
      <c r="I1035" s="17" cm="1">
        <f t="array" ref="I1035">_xlfn.IFS(D1035=0,0%, D1035&lt;=30,25%, D1035&lt;=60,50%, D1035&lt;=90,75%, D1035&gt;90,100%)</f>
        <v>0.25</v>
      </c>
      <c r="J1035">
        <f>SUMIFS(รายงานลูกหนี้!$G$2:$G$20000, รายงานลูกหนี้!$A$2:$A$20000, $A1035, รายงานลูกหนี้!$K$2:$K$20000, 0)</f>
        <v>0</v>
      </c>
      <c r="K1035">
        <f>SUMIFS(รายงานลูกหนี้!$G$2:$G$20000, รายงานลูกหนี้!$A$2:$A$20000, $A1035, รายงานลูกหนี้!$K$2:$K$20000, "&gt;=1", รายงานลูกหนี้!$K$2:$K$20000, "&lt;=30")</f>
        <v>5940</v>
      </c>
      <c r="L1035">
        <f>SUMIFS(รายงานลูกหนี้!$G$2:$G$20000, รายงานลูกหนี้!$A$2:$A$20000, $A1035, รายงานลูกหนี้!$K$2:$K$20000, "&gt;=31", รายงานลูกหนี้!$K$2:$K$20000, "&lt;=60")</f>
        <v>0</v>
      </c>
      <c r="M1035">
        <f>SUMIFS(รายงานลูกหนี้!$G$2:$G$20000, รายงานลูกหนี้!$A$2:$A$20000, $A1035, รายงานลูกหนี้!$K$2:$K$20000, "&gt;=61", รายงานลูกหนี้!$K$2:$K$20000, "&lt;=90")</f>
        <v>0</v>
      </c>
      <c r="N1035">
        <f>SUMIFS(รายงานลูกหนี้!$G$2:$G$20000, รายงานลูกหนี้!$A$2:$A$20000, $A1035, รายงานลูกหนี้!$K$2:$K$20000, "&gt;90")</f>
        <v>0</v>
      </c>
      <c r="O1035">
        <f t="shared" si="83"/>
        <v>5940</v>
      </c>
      <c r="P1035" s="17">
        <f t="shared" si="84"/>
        <v>0.25</v>
      </c>
    </row>
    <row r="1036" spans="1:16" x14ac:dyDescent="0.2">
      <c r="A1036" t="str">
        <v>5bd49ff8749d0398ccb92e254fda7106883dde4e32da03b0141433d557ab5ea5</v>
      </c>
      <c r="B1036">
        <f>COUNTIF(รายงานลูกหนี้!$A:$A,A1036)</f>
        <v>5</v>
      </c>
      <c r="C1036">
        <f>COUNTIFS(รายงานลูกหนี้!$A:$A,A1036,รายงานลูกหนี้!$K:$K,"&gt;0")</f>
        <v>0</v>
      </c>
      <c r="D1036">
        <f>SUMIF(รายงานลูกหนี้!$A:$A,A1036,รายงานลูกหนี้!$K:$K)</f>
        <v>0</v>
      </c>
      <c r="E1036">
        <f>_xlfn.MAXIFS(รายงานลูกหนี้!$K:$K,รายงานลูกหนี้!$A:$A,A1036)</f>
        <v>0</v>
      </c>
      <c r="F1036" s="17">
        <f t="shared" si="80"/>
        <v>0</v>
      </c>
      <c r="G1036" t="str">
        <f t="shared" si="81"/>
        <v>ชำระตรงเวลา</v>
      </c>
      <c r="H1036" t="str">
        <f t="shared" si="82"/>
        <v>ลูกหนี้ชั้นดี</v>
      </c>
      <c r="I1036" s="17" cm="1">
        <f t="array" ref="I1036">_xlfn.IFS(D1036=0,0%, D1036&lt;=30,25%, D1036&lt;=60,50%, D1036&lt;=90,75%, D1036&gt;90,100%)</f>
        <v>0</v>
      </c>
      <c r="J1036">
        <f>SUMIFS(รายงานลูกหนี้!$G$2:$G$20000, รายงานลูกหนี้!$A$2:$A$20000, $A1036, รายงานลูกหนี้!$K$2:$K$20000, 0)</f>
        <v>18228</v>
      </c>
      <c r="K1036">
        <f>SUMIFS(รายงานลูกหนี้!$G$2:$G$20000, รายงานลูกหนี้!$A$2:$A$20000, $A1036, รายงานลูกหนี้!$K$2:$K$20000, "&gt;=1", รายงานลูกหนี้!$K$2:$K$20000, "&lt;=30")</f>
        <v>0</v>
      </c>
      <c r="L1036">
        <f>SUMIFS(รายงานลูกหนี้!$G$2:$G$20000, รายงานลูกหนี้!$A$2:$A$20000, $A1036, รายงานลูกหนี้!$K$2:$K$20000, "&gt;=31", รายงานลูกหนี้!$K$2:$K$20000, "&lt;=60")</f>
        <v>0</v>
      </c>
      <c r="M1036">
        <f>SUMIFS(รายงานลูกหนี้!$G$2:$G$20000, รายงานลูกหนี้!$A$2:$A$20000, $A1036, รายงานลูกหนี้!$K$2:$K$20000, "&gt;=61", รายงานลูกหนี้!$K$2:$K$20000, "&lt;=90")</f>
        <v>0</v>
      </c>
      <c r="N1036">
        <f>SUMIFS(รายงานลูกหนี้!$G$2:$G$20000, รายงานลูกหนี้!$A$2:$A$20000, $A1036, รายงานลูกหนี้!$K$2:$K$20000, "&gt;90")</f>
        <v>0</v>
      </c>
      <c r="O1036">
        <f t="shared" si="83"/>
        <v>18228</v>
      </c>
      <c r="P1036" s="17">
        <f t="shared" si="84"/>
        <v>0</v>
      </c>
    </row>
    <row r="1037" spans="1:16" x14ac:dyDescent="0.2">
      <c r="A1037" t="str">
        <v>0f5def4685149e36ff20cc8cdf2fed7c9a9b7048ff5504c6ca9b239628febac2</v>
      </c>
      <c r="B1037">
        <f>COUNTIF(รายงานลูกหนี้!$A:$A,A1037)</f>
        <v>2</v>
      </c>
      <c r="C1037">
        <f>COUNTIFS(รายงานลูกหนี้!$A:$A,A1037,รายงานลูกหนี้!$K:$K,"&gt;0")</f>
        <v>1</v>
      </c>
      <c r="D1037">
        <f>SUMIF(รายงานลูกหนี้!$A:$A,A1037,รายงานลูกหนี้!$K:$K)</f>
        <v>3</v>
      </c>
      <c r="E1037">
        <f>_xlfn.MAXIFS(รายงานลูกหนี้!$K:$K,รายงานลูกหนี้!$A:$A,A1037)</f>
        <v>3</v>
      </c>
      <c r="F1037" s="17">
        <f t="shared" si="80"/>
        <v>0.5</v>
      </c>
      <c r="G1037" t="str">
        <f t="shared" si="81"/>
        <v>ค้างชำระ 1 - 30 วัน</v>
      </c>
      <c r="H1037" t="str">
        <f t="shared" si="82"/>
        <v>ลูกหนี้ชั้นดี</v>
      </c>
      <c r="I1037" s="17" cm="1">
        <f t="array" ref="I1037">_xlfn.IFS(D1037=0,0%, D1037&lt;=30,25%, D1037&lt;=60,50%, D1037&lt;=90,75%, D1037&gt;90,100%)</f>
        <v>0.25</v>
      </c>
      <c r="J1037">
        <f>SUMIFS(รายงานลูกหนี้!$G$2:$G$20000, รายงานลูกหนี้!$A$2:$A$20000, $A1037, รายงานลูกหนี้!$K$2:$K$20000, 0)</f>
        <v>1660</v>
      </c>
      <c r="K1037">
        <f>SUMIFS(รายงานลูกหนี้!$G$2:$G$20000, รายงานลูกหนี้!$A$2:$A$20000, $A1037, รายงานลูกหนี้!$K$2:$K$20000, "&gt;=1", รายงานลูกหนี้!$K$2:$K$20000, "&lt;=30")</f>
        <v>1590</v>
      </c>
      <c r="L1037">
        <f>SUMIFS(รายงานลูกหนี้!$G$2:$G$20000, รายงานลูกหนี้!$A$2:$A$20000, $A1037, รายงานลูกหนี้!$K$2:$K$20000, "&gt;=31", รายงานลูกหนี้!$K$2:$K$20000, "&lt;=60")</f>
        <v>0</v>
      </c>
      <c r="M1037">
        <f>SUMIFS(รายงานลูกหนี้!$G$2:$G$20000, รายงานลูกหนี้!$A$2:$A$20000, $A1037, รายงานลูกหนี้!$K$2:$K$20000, "&gt;=61", รายงานลูกหนี้!$K$2:$K$20000, "&lt;=90")</f>
        <v>0</v>
      </c>
      <c r="N1037">
        <f>SUMIFS(รายงานลูกหนี้!$G$2:$G$20000, รายงานลูกหนี้!$A$2:$A$20000, $A1037, รายงานลูกหนี้!$K$2:$K$20000, "&gt;90")</f>
        <v>0</v>
      </c>
      <c r="O1037">
        <f t="shared" si="83"/>
        <v>3250</v>
      </c>
      <c r="P1037" s="17">
        <f t="shared" si="84"/>
        <v>0.12230769230769231</v>
      </c>
    </row>
    <row r="1038" spans="1:16" x14ac:dyDescent="0.2">
      <c r="A1038" t="str">
        <v>2a9ba64db77841e0e8a0a6d24a7f59b752717bad1214f64b596b556d110b12aa</v>
      </c>
      <c r="B1038">
        <f>COUNTIF(รายงานลูกหนี้!$A:$A,A1038)</f>
        <v>1</v>
      </c>
      <c r="C1038">
        <f>COUNTIFS(รายงานลูกหนี้!$A:$A,A1038,รายงานลูกหนี้!$K:$K,"&gt;0")</f>
        <v>1</v>
      </c>
      <c r="D1038">
        <f>SUMIF(รายงานลูกหนี้!$A:$A,A1038,รายงานลูกหนี้!$K:$K)</f>
        <v>3</v>
      </c>
      <c r="E1038">
        <f>_xlfn.MAXIFS(รายงานลูกหนี้!$K:$K,รายงานลูกหนี้!$A:$A,A1038)</f>
        <v>3</v>
      </c>
      <c r="F1038" s="17">
        <f t="shared" si="80"/>
        <v>1</v>
      </c>
      <c r="G1038" t="str">
        <f t="shared" si="81"/>
        <v>ค้างชำระ 1 - 30 วัน</v>
      </c>
      <c r="H1038" t="str">
        <f t="shared" si="82"/>
        <v>ลูกหนี้ชั้นดี</v>
      </c>
      <c r="I1038" s="17" cm="1">
        <f t="array" ref="I1038">_xlfn.IFS(D1038=0,0%, D1038&lt;=30,25%, D1038&lt;=60,50%, D1038&lt;=90,75%, D1038&gt;90,100%)</f>
        <v>0.25</v>
      </c>
      <c r="J1038">
        <f>SUMIFS(รายงานลูกหนี้!$G$2:$G$20000, รายงานลูกหนี้!$A$2:$A$20000, $A1038, รายงานลูกหนี้!$K$2:$K$20000, 0)</f>
        <v>0</v>
      </c>
      <c r="K1038">
        <f>SUMIFS(รายงานลูกหนี้!$G$2:$G$20000, รายงานลูกหนี้!$A$2:$A$20000, $A1038, รายงานลูกหนี้!$K$2:$K$20000, "&gt;=1", รายงานลูกหนี้!$K$2:$K$20000, "&lt;=30")</f>
        <v>1835</v>
      </c>
      <c r="L1038">
        <f>SUMIFS(รายงานลูกหนี้!$G$2:$G$20000, รายงานลูกหนี้!$A$2:$A$20000, $A1038, รายงานลูกหนี้!$K$2:$K$20000, "&gt;=31", รายงานลูกหนี้!$K$2:$K$20000, "&lt;=60")</f>
        <v>0</v>
      </c>
      <c r="M1038">
        <f>SUMIFS(รายงานลูกหนี้!$G$2:$G$20000, รายงานลูกหนี้!$A$2:$A$20000, $A1038, รายงานลูกหนี้!$K$2:$K$20000, "&gt;=61", รายงานลูกหนี้!$K$2:$K$20000, "&lt;=90")</f>
        <v>0</v>
      </c>
      <c r="N1038">
        <f>SUMIFS(รายงานลูกหนี้!$G$2:$G$20000, รายงานลูกหนี้!$A$2:$A$20000, $A1038, รายงานลูกหนี้!$K$2:$K$20000, "&gt;90")</f>
        <v>0</v>
      </c>
      <c r="O1038">
        <f t="shared" si="83"/>
        <v>1835</v>
      </c>
      <c r="P1038" s="17">
        <f t="shared" si="84"/>
        <v>0.25</v>
      </c>
    </row>
    <row r="1039" spans="1:16" x14ac:dyDescent="0.2">
      <c r="A1039" t="str">
        <v>30b75e417bc2c32207d44cd99565a7be5bb6e16e2d592040e28dbb288d678580</v>
      </c>
      <c r="B1039">
        <f>COUNTIF(รายงานลูกหนี้!$A:$A,A1039)</f>
        <v>3</v>
      </c>
      <c r="C1039">
        <f>COUNTIFS(รายงานลูกหนี้!$A:$A,A1039,รายงานลูกหนี้!$K:$K,"&gt;0")</f>
        <v>0</v>
      </c>
      <c r="D1039">
        <f>SUMIF(รายงานลูกหนี้!$A:$A,A1039,รายงานลูกหนี้!$K:$K)</f>
        <v>0</v>
      </c>
      <c r="E1039">
        <f>_xlfn.MAXIFS(รายงานลูกหนี้!$K:$K,รายงานลูกหนี้!$A:$A,A1039)</f>
        <v>0</v>
      </c>
      <c r="F1039" s="17">
        <f t="shared" si="80"/>
        <v>0</v>
      </c>
      <c r="G1039" t="str">
        <f t="shared" si="81"/>
        <v>ชำระตรงเวลา</v>
      </c>
      <c r="H1039" t="str">
        <f t="shared" si="82"/>
        <v>ลูกหนี้ชั้นดี</v>
      </c>
      <c r="I1039" s="17" cm="1">
        <f t="array" ref="I1039">_xlfn.IFS(D1039=0,0%, D1039&lt;=30,25%, D1039&lt;=60,50%, D1039&lt;=90,75%, D1039&gt;90,100%)</f>
        <v>0</v>
      </c>
      <c r="J1039">
        <f>SUMIFS(รายงานลูกหนี้!$G$2:$G$20000, รายงานลูกหนี้!$A$2:$A$20000, $A1039, รายงานลูกหนี้!$K$2:$K$20000, 0)</f>
        <v>3030</v>
      </c>
      <c r="K1039">
        <f>SUMIFS(รายงานลูกหนี้!$G$2:$G$20000, รายงานลูกหนี้!$A$2:$A$20000, $A1039, รายงานลูกหนี้!$K$2:$K$20000, "&gt;=1", รายงานลูกหนี้!$K$2:$K$20000, "&lt;=30")</f>
        <v>0</v>
      </c>
      <c r="L1039">
        <f>SUMIFS(รายงานลูกหนี้!$G$2:$G$20000, รายงานลูกหนี้!$A$2:$A$20000, $A1039, รายงานลูกหนี้!$K$2:$K$20000, "&gt;=31", รายงานลูกหนี้!$K$2:$K$20000, "&lt;=60")</f>
        <v>0</v>
      </c>
      <c r="M1039">
        <f>SUMIFS(รายงานลูกหนี้!$G$2:$G$20000, รายงานลูกหนี้!$A$2:$A$20000, $A1039, รายงานลูกหนี้!$K$2:$K$20000, "&gt;=61", รายงานลูกหนี้!$K$2:$K$20000, "&lt;=90")</f>
        <v>0</v>
      </c>
      <c r="N1039">
        <f>SUMIFS(รายงานลูกหนี้!$G$2:$G$20000, รายงานลูกหนี้!$A$2:$A$20000, $A1039, รายงานลูกหนี้!$K$2:$K$20000, "&gt;90")</f>
        <v>0</v>
      </c>
      <c r="O1039">
        <f t="shared" si="83"/>
        <v>3030</v>
      </c>
      <c r="P1039" s="17">
        <f t="shared" si="84"/>
        <v>0</v>
      </c>
    </row>
    <row r="1040" spans="1:16" x14ac:dyDescent="0.2">
      <c r="A1040" t="str">
        <v>50652fa11b1025d4243859cb6bad4afae13c47b9ac8792170a2e9d8f33731c01</v>
      </c>
      <c r="B1040">
        <f>COUNTIF(รายงานลูกหนี้!$A:$A,A1040)</f>
        <v>8</v>
      </c>
      <c r="C1040">
        <f>COUNTIFS(รายงานลูกหนี้!$A:$A,A1040,รายงานลูกหนี้!$K:$K,"&gt;0")</f>
        <v>2</v>
      </c>
      <c r="D1040">
        <f>SUMIF(รายงานลูกหนี้!$A:$A,A1040,รายงานลูกหนี้!$K:$K)</f>
        <v>8</v>
      </c>
      <c r="E1040">
        <f>_xlfn.MAXIFS(รายงานลูกหนี้!$K:$K,รายงานลูกหนี้!$A:$A,A1040)</f>
        <v>7</v>
      </c>
      <c r="F1040" s="17">
        <f t="shared" si="80"/>
        <v>0.25</v>
      </c>
      <c r="G1040" t="str">
        <f t="shared" si="81"/>
        <v>ค้างชำระ 1 - 30 วัน</v>
      </c>
      <c r="H1040" t="str">
        <f t="shared" si="82"/>
        <v>ลูกหนี้ชั้นดี</v>
      </c>
      <c r="I1040" s="17" cm="1">
        <f t="array" ref="I1040">_xlfn.IFS(D1040=0,0%, D1040&lt;=30,25%, D1040&lt;=60,50%, D1040&lt;=90,75%, D1040&gt;90,100%)</f>
        <v>0.25</v>
      </c>
      <c r="J1040">
        <f>SUMIFS(รายงานลูกหนี้!$G$2:$G$20000, รายงานลูกหนี้!$A$2:$A$20000, $A1040, รายงานลูกหนี้!$K$2:$K$20000, 0)</f>
        <v>58487</v>
      </c>
      <c r="K1040">
        <f>SUMIFS(รายงานลูกหนี้!$G$2:$G$20000, รายงานลูกหนี้!$A$2:$A$20000, $A1040, รายงานลูกหนี้!$K$2:$K$20000, "&gt;=1", รายงานลูกหนี้!$K$2:$K$20000, "&lt;=30")</f>
        <v>10060</v>
      </c>
      <c r="L1040">
        <f>SUMIFS(รายงานลูกหนี้!$G$2:$G$20000, รายงานลูกหนี้!$A$2:$A$20000, $A1040, รายงานลูกหนี้!$K$2:$K$20000, "&gt;=31", รายงานลูกหนี้!$K$2:$K$20000, "&lt;=60")</f>
        <v>0</v>
      </c>
      <c r="M1040">
        <f>SUMIFS(รายงานลูกหนี้!$G$2:$G$20000, รายงานลูกหนี้!$A$2:$A$20000, $A1040, รายงานลูกหนี้!$K$2:$K$20000, "&gt;=61", รายงานลูกหนี้!$K$2:$K$20000, "&lt;=90")</f>
        <v>0</v>
      </c>
      <c r="N1040">
        <f>SUMIFS(รายงานลูกหนี้!$G$2:$G$20000, รายงานลูกหนี้!$A$2:$A$20000, $A1040, รายงานลูกหนี้!$K$2:$K$20000, "&gt;90")</f>
        <v>0</v>
      </c>
      <c r="O1040">
        <f t="shared" si="83"/>
        <v>68547</v>
      </c>
      <c r="P1040" s="17">
        <f t="shared" si="84"/>
        <v>3.6690154200767357E-2</v>
      </c>
    </row>
    <row r="1041" spans="1:16" x14ac:dyDescent="0.2">
      <c r="A1041" t="str">
        <v>d813053af7ac87369e065f9eb06bbade1f04764545051662ddfcbb20df39e261</v>
      </c>
      <c r="B1041">
        <f>COUNTIF(รายงานลูกหนี้!$A:$A,A1041)</f>
        <v>1</v>
      </c>
      <c r="C1041">
        <f>COUNTIFS(รายงานลูกหนี้!$A:$A,A1041,รายงานลูกหนี้!$K:$K,"&gt;0")</f>
        <v>1</v>
      </c>
      <c r="D1041">
        <f>SUMIF(รายงานลูกหนี้!$A:$A,A1041,รายงานลูกหนี้!$K:$K)</f>
        <v>11</v>
      </c>
      <c r="E1041">
        <f>_xlfn.MAXIFS(รายงานลูกหนี้!$K:$K,รายงานลูกหนี้!$A:$A,A1041)</f>
        <v>11</v>
      </c>
      <c r="F1041" s="17">
        <f t="shared" si="80"/>
        <v>1</v>
      </c>
      <c r="G1041" t="str">
        <f t="shared" si="81"/>
        <v>ค้างชำระ 1 - 30 วัน</v>
      </c>
      <c r="H1041" t="str">
        <f t="shared" si="82"/>
        <v>ลูกหนี้ชั้นดี</v>
      </c>
      <c r="I1041" s="17" cm="1">
        <f t="array" ref="I1041">_xlfn.IFS(D1041=0,0%, D1041&lt;=30,25%, D1041&lt;=60,50%, D1041&lt;=90,75%, D1041&gt;90,100%)</f>
        <v>0.25</v>
      </c>
      <c r="J1041">
        <f>SUMIFS(รายงานลูกหนี้!$G$2:$G$20000, รายงานลูกหนี้!$A$2:$A$20000, $A1041, รายงานลูกหนี้!$K$2:$K$20000, 0)</f>
        <v>0</v>
      </c>
      <c r="K1041">
        <f>SUMIFS(รายงานลูกหนี้!$G$2:$G$20000, รายงานลูกหนี้!$A$2:$A$20000, $A1041, รายงานลูกหนี้!$K$2:$K$20000, "&gt;=1", รายงานลูกหนี้!$K$2:$K$20000, "&lt;=30")</f>
        <v>13065</v>
      </c>
      <c r="L1041">
        <f>SUMIFS(รายงานลูกหนี้!$G$2:$G$20000, รายงานลูกหนี้!$A$2:$A$20000, $A1041, รายงานลูกหนี้!$K$2:$K$20000, "&gt;=31", รายงานลูกหนี้!$K$2:$K$20000, "&lt;=60")</f>
        <v>0</v>
      </c>
      <c r="M1041">
        <f>SUMIFS(รายงานลูกหนี้!$G$2:$G$20000, รายงานลูกหนี้!$A$2:$A$20000, $A1041, รายงานลูกหนี้!$K$2:$K$20000, "&gt;=61", รายงานลูกหนี้!$K$2:$K$20000, "&lt;=90")</f>
        <v>0</v>
      </c>
      <c r="N1041">
        <f>SUMIFS(รายงานลูกหนี้!$G$2:$G$20000, รายงานลูกหนี้!$A$2:$A$20000, $A1041, รายงานลูกหนี้!$K$2:$K$20000, "&gt;90")</f>
        <v>0</v>
      </c>
      <c r="O1041">
        <f t="shared" si="83"/>
        <v>13065</v>
      </c>
      <c r="P1041" s="17">
        <f t="shared" si="84"/>
        <v>0.25</v>
      </c>
    </row>
    <row r="1042" spans="1:16" x14ac:dyDescent="0.2">
      <c r="A1042" t="str">
        <v>fced6093db5808a5defb7fa99c0829f0efd6d315624b269185757811f8d5532c</v>
      </c>
      <c r="B1042">
        <f>COUNTIF(รายงานลูกหนี้!$A:$A,A1042)</f>
        <v>1</v>
      </c>
      <c r="C1042">
        <f>COUNTIFS(รายงานลูกหนี้!$A:$A,A1042,รายงานลูกหนี้!$K:$K,"&gt;0")</f>
        <v>0</v>
      </c>
      <c r="D1042">
        <f>SUMIF(รายงานลูกหนี้!$A:$A,A1042,รายงานลูกหนี้!$K:$K)</f>
        <v>0</v>
      </c>
      <c r="E1042">
        <f>_xlfn.MAXIFS(รายงานลูกหนี้!$K:$K,รายงานลูกหนี้!$A:$A,A1042)</f>
        <v>0</v>
      </c>
      <c r="F1042" s="17">
        <f t="shared" si="80"/>
        <v>0</v>
      </c>
      <c r="G1042" t="str">
        <f t="shared" si="81"/>
        <v>ชำระตรงเวลา</v>
      </c>
      <c r="H1042" t="str">
        <f t="shared" si="82"/>
        <v>ลูกหนี้ชั้นดี</v>
      </c>
      <c r="I1042" s="17" cm="1">
        <f t="array" ref="I1042">_xlfn.IFS(D1042=0,0%, D1042&lt;=30,25%, D1042&lt;=60,50%, D1042&lt;=90,75%, D1042&gt;90,100%)</f>
        <v>0</v>
      </c>
      <c r="J1042">
        <f>SUMIFS(รายงานลูกหนี้!$G$2:$G$20000, รายงานลูกหนี้!$A$2:$A$20000, $A1042, รายงานลูกหนี้!$K$2:$K$20000, 0)</f>
        <v>1799</v>
      </c>
      <c r="K1042">
        <f>SUMIFS(รายงานลูกหนี้!$G$2:$G$20000, รายงานลูกหนี้!$A$2:$A$20000, $A1042, รายงานลูกหนี้!$K$2:$K$20000, "&gt;=1", รายงานลูกหนี้!$K$2:$K$20000, "&lt;=30")</f>
        <v>0</v>
      </c>
      <c r="L1042">
        <f>SUMIFS(รายงานลูกหนี้!$G$2:$G$20000, รายงานลูกหนี้!$A$2:$A$20000, $A1042, รายงานลูกหนี้!$K$2:$K$20000, "&gt;=31", รายงานลูกหนี้!$K$2:$K$20000, "&lt;=60")</f>
        <v>0</v>
      </c>
      <c r="M1042">
        <f>SUMIFS(รายงานลูกหนี้!$G$2:$G$20000, รายงานลูกหนี้!$A$2:$A$20000, $A1042, รายงานลูกหนี้!$K$2:$K$20000, "&gt;=61", รายงานลูกหนี้!$K$2:$K$20000, "&lt;=90")</f>
        <v>0</v>
      </c>
      <c r="N1042">
        <f>SUMIFS(รายงานลูกหนี้!$G$2:$G$20000, รายงานลูกหนี้!$A$2:$A$20000, $A1042, รายงานลูกหนี้!$K$2:$K$20000, "&gt;90")</f>
        <v>0</v>
      </c>
      <c r="O1042">
        <f t="shared" si="83"/>
        <v>1799</v>
      </c>
      <c r="P1042" s="17">
        <f t="shared" si="84"/>
        <v>0</v>
      </c>
    </row>
    <row r="1043" spans="1:16" x14ac:dyDescent="0.2">
      <c r="A1043" t="str">
        <v>3aaa21588e9e625c1907ee3144bd5d8b7f55a581a98adb2f518040be701d8bc0</v>
      </c>
      <c r="B1043">
        <f>COUNTIF(รายงานลูกหนี้!$A:$A,A1043)</f>
        <v>1</v>
      </c>
      <c r="C1043">
        <f>COUNTIFS(รายงานลูกหนี้!$A:$A,A1043,รายงานลูกหนี้!$K:$K,"&gt;0")</f>
        <v>1</v>
      </c>
      <c r="D1043">
        <f>SUMIF(รายงานลูกหนี้!$A:$A,A1043,รายงานลูกหนี้!$K:$K)</f>
        <v>4</v>
      </c>
      <c r="E1043">
        <f>_xlfn.MAXIFS(รายงานลูกหนี้!$K:$K,รายงานลูกหนี้!$A:$A,A1043)</f>
        <v>4</v>
      </c>
      <c r="F1043" s="17">
        <f t="shared" si="80"/>
        <v>1</v>
      </c>
      <c r="G1043" t="str">
        <f t="shared" si="81"/>
        <v>ค้างชำระ 1 - 30 วัน</v>
      </c>
      <c r="H1043" t="str">
        <f t="shared" si="82"/>
        <v>ลูกหนี้ชั้นดี</v>
      </c>
      <c r="I1043" s="17" cm="1">
        <f t="array" ref="I1043">_xlfn.IFS(D1043=0,0%, D1043&lt;=30,25%, D1043&lt;=60,50%, D1043&lt;=90,75%, D1043&gt;90,100%)</f>
        <v>0.25</v>
      </c>
      <c r="J1043">
        <f>SUMIFS(รายงานลูกหนี้!$G$2:$G$20000, รายงานลูกหนี้!$A$2:$A$20000, $A1043, รายงานลูกหนี้!$K$2:$K$20000, 0)</f>
        <v>0</v>
      </c>
      <c r="K1043">
        <f>SUMIFS(รายงานลูกหนี้!$G$2:$G$20000, รายงานลูกหนี้!$A$2:$A$20000, $A1043, รายงานลูกหนี้!$K$2:$K$20000, "&gt;=1", รายงานลูกหนี้!$K$2:$K$20000, "&lt;=30")</f>
        <v>830</v>
      </c>
      <c r="L1043">
        <f>SUMIFS(รายงานลูกหนี้!$G$2:$G$20000, รายงานลูกหนี้!$A$2:$A$20000, $A1043, รายงานลูกหนี้!$K$2:$K$20000, "&gt;=31", รายงานลูกหนี้!$K$2:$K$20000, "&lt;=60")</f>
        <v>0</v>
      </c>
      <c r="M1043">
        <f>SUMIFS(รายงานลูกหนี้!$G$2:$G$20000, รายงานลูกหนี้!$A$2:$A$20000, $A1043, รายงานลูกหนี้!$K$2:$K$20000, "&gt;=61", รายงานลูกหนี้!$K$2:$K$20000, "&lt;=90")</f>
        <v>0</v>
      </c>
      <c r="N1043">
        <f>SUMIFS(รายงานลูกหนี้!$G$2:$G$20000, รายงานลูกหนี้!$A$2:$A$20000, $A1043, รายงานลูกหนี้!$K$2:$K$20000, "&gt;90")</f>
        <v>0</v>
      </c>
      <c r="O1043">
        <f t="shared" si="83"/>
        <v>830</v>
      </c>
      <c r="P1043" s="17">
        <f t="shared" si="84"/>
        <v>0.25</v>
      </c>
    </row>
    <row r="1044" spans="1:16" x14ac:dyDescent="0.2">
      <c r="A1044" t="str">
        <v>eed43080eb5e54ea67b9393b10ea1700faa79aa429a74be9751e70266f91afad</v>
      </c>
      <c r="B1044">
        <f>COUNTIF(รายงานลูกหนี้!$A:$A,A1044)</f>
        <v>8</v>
      </c>
      <c r="C1044">
        <f>COUNTIFS(รายงานลูกหนี้!$A:$A,A1044,รายงานลูกหนี้!$K:$K,"&gt;0")</f>
        <v>3</v>
      </c>
      <c r="D1044">
        <f>SUMIF(รายงานลูกหนี้!$A:$A,A1044,รายงานลูกหนี้!$K:$K)</f>
        <v>7</v>
      </c>
      <c r="E1044">
        <f>_xlfn.MAXIFS(รายงานลูกหนี้!$K:$K,รายงานลูกหนี้!$A:$A,A1044)</f>
        <v>4</v>
      </c>
      <c r="F1044" s="17">
        <f t="shared" si="80"/>
        <v>0.375</v>
      </c>
      <c r="G1044" t="str">
        <f t="shared" si="81"/>
        <v>ค้างชำระ 1 - 30 วัน</v>
      </c>
      <c r="H1044" t="str">
        <f t="shared" si="82"/>
        <v>ลูกหนี้ชั้นดี</v>
      </c>
      <c r="I1044" s="17" cm="1">
        <f t="array" ref="I1044">_xlfn.IFS(D1044=0,0%, D1044&lt;=30,25%, D1044&lt;=60,50%, D1044&lt;=90,75%, D1044&gt;90,100%)</f>
        <v>0.25</v>
      </c>
      <c r="J1044">
        <f>SUMIFS(รายงานลูกหนี้!$G$2:$G$20000, รายงานลูกหนี้!$A$2:$A$20000, $A1044, รายงานลูกหนี้!$K$2:$K$20000, 0)</f>
        <v>6968</v>
      </c>
      <c r="K1044">
        <f>SUMIFS(รายงานลูกหนี้!$G$2:$G$20000, รายงานลูกหนี้!$A$2:$A$20000, $A1044, รายงานลูกหนี้!$K$2:$K$20000, "&gt;=1", รายงานลูกหนี้!$K$2:$K$20000, "&lt;=30")</f>
        <v>12941</v>
      </c>
      <c r="L1044">
        <f>SUMIFS(รายงานลูกหนี้!$G$2:$G$20000, รายงานลูกหนี้!$A$2:$A$20000, $A1044, รายงานลูกหนี้!$K$2:$K$20000, "&gt;=31", รายงานลูกหนี้!$K$2:$K$20000, "&lt;=60")</f>
        <v>0</v>
      </c>
      <c r="M1044">
        <f>SUMIFS(รายงานลูกหนี้!$G$2:$G$20000, รายงานลูกหนี้!$A$2:$A$20000, $A1044, รายงานลูกหนี้!$K$2:$K$20000, "&gt;=61", รายงานลูกหนี้!$K$2:$K$20000, "&lt;=90")</f>
        <v>0</v>
      </c>
      <c r="N1044">
        <f>SUMIFS(รายงานลูกหนี้!$G$2:$G$20000, รายงานลูกหนี้!$A$2:$A$20000, $A1044, รายงานลูกหนี้!$K$2:$K$20000, "&gt;90")</f>
        <v>0</v>
      </c>
      <c r="O1044">
        <f t="shared" si="83"/>
        <v>19909</v>
      </c>
      <c r="P1044" s="17">
        <f t="shared" si="84"/>
        <v>0.16250188357024462</v>
      </c>
    </row>
    <row r="1045" spans="1:16" x14ac:dyDescent="0.2">
      <c r="A1045" t="str">
        <v>e3eea05d5e9e04018fd58c7cb5f90d7683e606a4cf10361bb109dcea8be40e8b</v>
      </c>
      <c r="B1045">
        <f>COUNTIF(รายงานลูกหนี้!$A:$A,A1045)</f>
        <v>1</v>
      </c>
      <c r="C1045">
        <f>COUNTIFS(รายงานลูกหนี้!$A:$A,A1045,รายงานลูกหนี้!$K:$K,"&gt;0")</f>
        <v>0</v>
      </c>
      <c r="D1045">
        <f>SUMIF(รายงานลูกหนี้!$A:$A,A1045,รายงานลูกหนี้!$K:$K)</f>
        <v>0</v>
      </c>
      <c r="E1045">
        <f>_xlfn.MAXIFS(รายงานลูกหนี้!$K:$K,รายงานลูกหนี้!$A:$A,A1045)</f>
        <v>0</v>
      </c>
      <c r="F1045" s="17">
        <f t="shared" si="80"/>
        <v>0</v>
      </c>
      <c r="G1045" t="str">
        <f t="shared" si="81"/>
        <v>ชำระตรงเวลา</v>
      </c>
      <c r="H1045" t="str">
        <f t="shared" si="82"/>
        <v>ลูกหนี้ชั้นดี</v>
      </c>
      <c r="I1045" s="17" cm="1">
        <f t="array" ref="I1045">_xlfn.IFS(D1045=0,0%, D1045&lt;=30,25%, D1045&lt;=60,50%, D1045&lt;=90,75%, D1045&gt;90,100%)</f>
        <v>0</v>
      </c>
      <c r="J1045">
        <f>SUMIFS(รายงานลูกหนี้!$G$2:$G$20000, รายงานลูกหนี้!$A$2:$A$20000, $A1045, รายงานลูกหนี้!$K$2:$K$20000, 0)</f>
        <v>1450</v>
      </c>
      <c r="K1045">
        <f>SUMIFS(รายงานลูกหนี้!$G$2:$G$20000, รายงานลูกหนี้!$A$2:$A$20000, $A1045, รายงานลูกหนี้!$K$2:$K$20000, "&gt;=1", รายงานลูกหนี้!$K$2:$K$20000, "&lt;=30")</f>
        <v>0</v>
      </c>
      <c r="L1045">
        <f>SUMIFS(รายงานลูกหนี้!$G$2:$G$20000, รายงานลูกหนี้!$A$2:$A$20000, $A1045, รายงานลูกหนี้!$K$2:$K$20000, "&gt;=31", รายงานลูกหนี้!$K$2:$K$20000, "&lt;=60")</f>
        <v>0</v>
      </c>
      <c r="M1045">
        <f>SUMIFS(รายงานลูกหนี้!$G$2:$G$20000, รายงานลูกหนี้!$A$2:$A$20000, $A1045, รายงานลูกหนี้!$K$2:$K$20000, "&gt;=61", รายงานลูกหนี้!$K$2:$K$20000, "&lt;=90")</f>
        <v>0</v>
      </c>
      <c r="N1045">
        <f>SUMIFS(รายงานลูกหนี้!$G$2:$G$20000, รายงานลูกหนี้!$A$2:$A$20000, $A1045, รายงานลูกหนี้!$K$2:$K$20000, "&gt;90")</f>
        <v>0</v>
      </c>
      <c r="O1045">
        <f t="shared" si="83"/>
        <v>1450</v>
      </c>
      <c r="P1045" s="17">
        <f t="shared" si="84"/>
        <v>0</v>
      </c>
    </row>
    <row r="1046" spans="1:16" x14ac:dyDescent="0.2">
      <c r="A1046" t="str">
        <v>264aab75e5a8f07f1847b72cad36cc4ea6a8169a626da86477640df3c70af6a3</v>
      </c>
      <c r="B1046">
        <f>COUNTIF(รายงานลูกหนี้!$A:$A,A1046)</f>
        <v>1</v>
      </c>
      <c r="C1046">
        <f>COUNTIFS(รายงานลูกหนี้!$A:$A,A1046,รายงานลูกหนี้!$K:$K,"&gt;0")</f>
        <v>1</v>
      </c>
      <c r="D1046">
        <f>SUMIF(รายงานลูกหนี้!$A:$A,A1046,รายงานลูกหนี้!$K:$K)</f>
        <v>8</v>
      </c>
      <c r="E1046">
        <f>_xlfn.MAXIFS(รายงานลูกหนี้!$K:$K,รายงานลูกหนี้!$A:$A,A1046)</f>
        <v>8</v>
      </c>
      <c r="F1046" s="17">
        <f t="shared" si="80"/>
        <v>1</v>
      </c>
      <c r="G1046" t="str">
        <f t="shared" si="81"/>
        <v>ค้างชำระ 1 - 30 วัน</v>
      </c>
      <c r="H1046" t="str">
        <f t="shared" si="82"/>
        <v>ลูกหนี้ชั้นดี</v>
      </c>
      <c r="I1046" s="17" cm="1">
        <f t="array" ref="I1046">_xlfn.IFS(D1046=0,0%, D1046&lt;=30,25%, D1046&lt;=60,50%, D1046&lt;=90,75%, D1046&gt;90,100%)</f>
        <v>0.25</v>
      </c>
      <c r="J1046">
        <f>SUMIFS(รายงานลูกหนี้!$G$2:$G$20000, รายงานลูกหนี้!$A$2:$A$20000, $A1046, รายงานลูกหนี้!$K$2:$K$20000, 0)</f>
        <v>0</v>
      </c>
      <c r="K1046">
        <f>SUMIFS(รายงานลูกหนี้!$G$2:$G$20000, รายงานลูกหนี้!$A$2:$A$20000, $A1046, รายงานลูกหนี้!$K$2:$K$20000, "&gt;=1", รายงานลูกหนี้!$K$2:$K$20000, "&lt;=30")</f>
        <v>910</v>
      </c>
      <c r="L1046">
        <f>SUMIFS(รายงานลูกหนี้!$G$2:$G$20000, รายงานลูกหนี้!$A$2:$A$20000, $A1046, รายงานลูกหนี้!$K$2:$K$20000, "&gt;=31", รายงานลูกหนี้!$K$2:$K$20000, "&lt;=60")</f>
        <v>0</v>
      </c>
      <c r="M1046">
        <f>SUMIFS(รายงานลูกหนี้!$G$2:$G$20000, รายงานลูกหนี้!$A$2:$A$20000, $A1046, รายงานลูกหนี้!$K$2:$K$20000, "&gt;=61", รายงานลูกหนี้!$K$2:$K$20000, "&lt;=90")</f>
        <v>0</v>
      </c>
      <c r="N1046">
        <f>SUMIFS(รายงานลูกหนี้!$G$2:$G$20000, รายงานลูกหนี้!$A$2:$A$20000, $A1046, รายงานลูกหนี้!$K$2:$K$20000, "&gt;90")</f>
        <v>0</v>
      </c>
      <c r="O1046">
        <f t="shared" si="83"/>
        <v>910</v>
      </c>
      <c r="P1046" s="17">
        <f t="shared" si="84"/>
        <v>0.25</v>
      </c>
    </row>
    <row r="1047" spans="1:16" x14ac:dyDescent="0.2">
      <c r="A1047" t="str">
        <v>551f1632c7ef32e2845a8f78fd3fded1288dc49c5714d974f0b345051c2ccccd</v>
      </c>
      <c r="B1047">
        <f>COUNTIF(รายงานลูกหนี้!$A:$A,A1047)</f>
        <v>5</v>
      </c>
      <c r="C1047">
        <f>COUNTIFS(รายงานลูกหนี้!$A:$A,A1047,รายงานลูกหนี้!$K:$K,"&gt;0")</f>
        <v>1</v>
      </c>
      <c r="D1047">
        <f>SUMIF(รายงานลูกหนี้!$A:$A,A1047,รายงานลูกหนี้!$K:$K)</f>
        <v>1</v>
      </c>
      <c r="E1047">
        <f>_xlfn.MAXIFS(รายงานลูกหนี้!$K:$K,รายงานลูกหนี้!$A:$A,A1047)</f>
        <v>1</v>
      </c>
      <c r="F1047" s="17">
        <f t="shared" si="80"/>
        <v>0.2</v>
      </c>
      <c r="G1047" t="str">
        <f t="shared" si="81"/>
        <v>ค้างชำระ 1 - 30 วัน</v>
      </c>
      <c r="H1047" t="str">
        <f t="shared" si="82"/>
        <v>ลูกหนี้ชั้นดี</v>
      </c>
      <c r="I1047" s="17" cm="1">
        <f t="array" ref="I1047">_xlfn.IFS(D1047=0,0%, D1047&lt;=30,25%, D1047&lt;=60,50%, D1047&lt;=90,75%, D1047&gt;90,100%)</f>
        <v>0.25</v>
      </c>
      <c r="J1047">
        <f>SUMIFS(รายงานลูกหนี้!$G$2:$G$20000, รายงานลูกหนี้!$A$2:$A$20000, $A1047, รายงานลูกหนี้!$K$2:$K$20000, 0)</f>
        <v>2000</v>
      </c>
      <c r="K1047">
        <f>SUMIFS(รายงานลูกหนี้!$G$2:$G$20000, รายงานลูกหนี้!$A$2:$A$20000, $A1047, รายงานลูกหนี้!$K$2:$K$20000, "&gt;=1", รายงานลูกหนี้!$K$2:$K$20000, "&lt;=30")</f>
        <v>5385</v>
      </c>
      <c r="L1047">
        <f>SUMIFS(รายงานลูกหนี้!$G$2:$G$20000, รายงานลูกหนี้!$A$2:$A$20000, $A1047, รายงานลูกหนี้!$K$2:$K$20000, "&gt;=31", รายงานลูกหนี้!$K$2:$K$20000, "&lt;=60")</f>
        <v>0</v>
      </c>
      <c r="M1047">
        <f>SUMIFS(รายงานลูกหนี้!$G$2:$G$20000, รายงานลูกหนี้!$A$2:$A$20000, $A1047, รายงานลูกหนี้!$K$2:$K$20000, "&gt;=61", รายงานลูกหนี้!$K$2:$K$20000, "&lt;=90")</f>
        <v>0</v>
      </c>
      <c r="N1047">
        <f>SUMIFS(รายงานลูกหนี้!$G$2:$G$20000, รายงานลูกหนี้!$A$2:$A$20000, $A1047, รายงานลูกหนี้!$K$2:$K$20000, "&gt;90")</f>
        <v>0</v>
      </c>
      <c r="O1047">
        <f t="shared" si="83"/>
        <v>7385</v>
      </c>
      <c r="P1047" s="17">
        <f t="shared" si="84"/>
        <v>0.18229519295870006</v>
      </c>
    </row>
    <row r="1048" spans="1:16" x14ac:dyDescent="0.2">
      <c r="A1048" t="str">
        <v>0ddd411173ecf08daa014d0d1952472cd6ced2b1afbf28fd15195f13f8de2083</v>
      </c>
      <c r="B1048">
        <f>COUNTIF(รายงานลูกหนี้!$A:$A,A1048)</f>
        <v>1</v>
      </c>
      <c r="C1048">
        <f>COUNTIFS(รายงานลูกหนี้!$A:$A,A1048,รายงานลูกหนี้!$K:$K,"&gt;0")</f>
        <v>1</v>
      </c>
      <c r="D1048">
        <f>SUMIF(รายงานลูกหนี้!$A:$A,A1048,รายงานลูกหนี้!$K:$K)</f>
        <v>2</v>
      </c>
      <c r="E1048">
        <f>_xlfn.MAXIFS(รายงานลูกหนี้!$K:$K,รายงานลูกหนี้!$A:$A,A1048)</f>
        <v>2</v>
      </c>
      <c r="F1048" s="17">
        <f t="shared" si="80"/>
        <v>1</v>
      </c>
      <c r="G1048" t="str">
        <f t="shared" si="81"/>
        <v>ค้างชำระ 1 - 30 วัน</v>
      </c>
      <c r="H1048" t="str">
        <f t="shared" si="82"/>
        <v>ลูกหนี้ชั้นดี</v>
      </c>
      <c r="I1048" s="17" cm="1">
        <f t="array" ref="I1048">_xlfn.IFS(D1048=0,0%, D1048&lt;=30,25%, D1048&lt;=60,50%, D1048&lt;=90,75%, D1048&gt;90,100%)</f>
        <v>0.25</v>
      </c>
      <c r="J1048">
        <f>SUMIFS(รายงานลูกหนี้!$G$2:$G$20000, รายงานลูกหนี้!$A$2:$A$20000, $A1048, รายงานลูกหนี้!$K$2:$K$20000, 0)</f>
        <v>0</v>
      </c>
      <c r="K1048">
        <f>SUMIFS(รายงานลูกหนี้!$G$2:$G$20000, รายงานลูกหนี้!$A$2:$A$20000, $A1048, รายงานลูกหนี้!$K$2:$K$20000, "&gt;=1", รายงานลูกหนี้!$K$2:$K$20000, "&lt;=30")</f>
        <v>4950</v>
      </c>
      <c r="L1048">
        <f>SUMIFS(รายงานลูกหนี้!$G$2:$G$20000, รายงานลูกหนี้!$A$2:$A$20000, $A1048, รายงานลูกหนี้!$K$2:$K$20000, "&gt;=31", รายงานลูกหนี้!$K$2:$K$20000, "&lt;=60")</f>
        <v>0</v>
      </c>
      <c r="M1048">
        <f>SUMIFS(รายงานลูกหนี้!$G$2:$G$20000, รายงานลูกหนี้!$A$2:$A$20000, $A1048, รายงานลูกหนี้!$K$2:$K$20000, "&gt;=61", รายงานลูกหนี้!$K$2:$K$20000, "&lt;=90")</f>
        <v>0</v>
      </c>
      <c r="N1048">
        <f>SUMIFS(รายงานลูกหนี้!$G$2:$G$20000, รายงานลูกหนี้!$A$2:$A$20000, $A1048, รายงานลูกหนี้!$K$2:$K$20000, "&gt;90")</f>
        <v>0</v>
      </c>
      <c r="O1048">
        <f t="shared" si="83"/>
        <v>4950</v>
      </c>
      <c r="P1048" s="17">
        <f t="shared" si="84"/>
        <v>0.25</v>
      </c>
    </row>
    <row r="1049" spans="1:16" x14ac:dyDescent="0.2">
      <c r="A1049" t="str">
        <v>2d207a7e1d61ec05d87e234937ca79bc4d139d8512863d7ec6546965d56ca92b</v>
      </c>
      <c r="B1049">
        <f>COUNTIF(รายงานลูกหนี้!$A:$A,A1049)</f>
        <v>1</v>
      </c>
      <c r="C1049">
        <f>COUNTIFS(รายงานลูกหนี้!$A:$A,A1049,รายงานลูกหนี้!$K:$K,"&gt;0")</f>
        <v>0</v>
      </c>
      <c r="D1049">
        <f>SUMIF(รายงานลูกหนี้!$A:$A,A1049,รายงานลูกหนี้!$K:$K)</f>
        <v>0</v>
      </c>
      <c r="E1049">
        <f>_xlfn.MAXIFS(รายงานลูกหนี้!$K:$K,รายงานลูกหนี้!$A:$A,A1049)</f>
        <v>0</v>
      </c>
      <c r="F1049" s="17">
        <f t="shared" si="80"/>
        <v>0</v>
      </c>
      <c r="G1049" t="str">
        <f t="shared" si="81"/>
        <v>ชำระตรงเวลา</v>
      </c>
      <c r="H1049" t="str">
        <f t="shared" si="82"/>
        <v>ลูกหนี้ชั้นดี</v>
      </c>
      <c r="I1049" s="17" cm="1">
        <f t="array" ref="I1049">_xlfn.IFS(D1049=0,0%, D1049&lt;=30,25%, D1049&lt;=60,50%, D1049&lt;=90,75%, D1049&gt;90,100%)</f>
        <v>0</v>
      </c>
      <c r="J1049">
        <f>SUMIFS(รายงานลูกหนี้!$G$2:$G$20000, รายงานลูกหนี้!$A$2:$A$20000, $A1049, รายงานลูกหนี้!$K$2:$K$20000, 0)</f>
        <v>6015</v>
      </c>
      <c r="K1049">
        <f>SUMIFS(รายงานลูกหนี้!$G$2:$G$20000, รายงานลูกหนี้!$A$2:$A$20000, $A1049, รายงานลูกหนี้!$K$2:$K$20000, "&gt;=1", รายงานลูกหนี้!$K$2:$K$20000, "&lt;=30")</f>
        <v>0</v>
      </c>
      <c r="L1049">
        <f>SUMIFS(รายงานลูกหนี้!$G$2:$G$20000, รายงานลูกหนี้!$A$2:$A$20000, $A1049, รายงานลูกหนี้!$K$2:$K$20000, "&gt;=31", รายงานลูกหนี้!$K$2:$K$20000, "&lt;=60")</f>
        <v>0</v>
      </c>
      <c r="M1049">
        <f>SUMIFS(รายงานลูกหนี้!$G$2:$G$20000, รายงานลูกหนี้!$A$2:$A$20000, $A1049, รายงานลูกหนี้!$K$2:$K$20000, "&gt;=61", รายงานลูกหนี้!$K$2:$K$20000, "&lt;=90")</f>
        <v>0</v>
      </c>
      <c r="N1049">
        <f>SUMIFS(รายงานลูกหนี้!$G$2:$G$20000, รายงานลูกหนี้!$A$2:$A$20000, $A1049, รายงานลูกหนี้!$K$2:$K$20000, "&gt;90")</f>
        <v>0</v>
      </c>
      <c r="O1049">
        <f t="shared" si="83"/>
        <v>6015</v>
      </c>
      <c r="P1049" s="17">
        <f t="shared" si="84"/>
        <v>0</v>
      </c>
    </row>
    <row r="1050" spans="1:16" x14ac:dyDescent="0.2">
      <c r="A1050" t="str">
        <v>1e89cffe4cefa5daa727835cf84fa777a642b890cf7a0b6fa3bb96ca08350c03</v>
      </c>
      <c r="B1050">
        <f>COUNTIF(รายงานลูกหนี้!$A:$A,A1050)</f>
        <v>1</v>
      </c>
      <c r="C1050">
        <f>COUNTIFS(รายงานลูกหนี้!$A:$A,A1050,รายงานลูกหนี้!$K:$K,"&gt;0")</f>
        <v>0</v>
      </c>
      <c r="D1050">
        <f>SUMIF(รายงานลูกหนี้!$A:$A,A1050,รายงานลูกหนี้!$K:$K)</f>
        <v>0</v>
      </c>
      <c r="E1050">
        <f>_xlfn.MAXIFS(รายงานลูกหนี้!$K:$K,รายงานลูกหนี้!$A:$A,A1050)</f>
        <v>0</v>
      </c>
      <c r="F1050" s="17">
        <f t="shared" si="80"/>
        <v>0</v>
      </c>
      <c r="G1050" t="str">
        <f t="shared" si="81"/>
        <v>ชำระตรงเวลา</v>
      </c>
      <c r="H1050" t="str">
        <f t="shared" si="82"/>
        <v>ลูกหนี้ชั้นดี</v>
      </c>
      <c r="I1050" s="17" cm="1">
        <f t="array" ref="I1050">_xlfn.IFS(D1050=0,0%, D1050&lt;=30,25%, D1050&lt;=60,50%, D1050&lt;=90,75%, D1050&gt;90,100%)</f>
        <v>0</v>
      </c>
      <c r="J1050">
        <f>SUMIFS(รายงานลูกหนี้!$G$2:$G$20000, รายงานลูกหนี้!$A$2:$A$20000, $A1050, รายงานลูกหนี้!$K$2:$K$20000, 0)</f>
        <v>295</v>
      </c>
      <c r="K1050">
        <f>SUMIFS(รายงานลูกหนี้!$G$2:$G$20000, รายงานลูกหนี้!$A$2:$A$20000, $A1050, รายงานลูกหนี้!$K$2:$K$20000, "&gt;=1", รายงานลูกหนี้!$K$2:$K$20000, "&lt;=30")</f>
        <v>0</v>
      </c>
      <c r="L1050">
        <f>SUMIFS(รายงานลูกหนี้!$G$2:$G$20000, รายงานลูกหนี้!$A$2:$A$20000, $A1050, รายงานลูกหนี้!$K$2:$K$20000, "&gt;=31", รายงานลูกหนี้!$K$2:$K$20000, "&lt;=60")</f>
        <v>0</v>
      </c>
      <c r="M1050">
        <f>SUMIFS(รายงานลูกหนี้!$G$2:$G$20000, รายงานลูกหนี้!$A$2:$A$20000, $A1050, รายงานลูกหนี้!$K$2:$K$20000, "&gt;=61", รายงานลูกหนี้!$K$2:$K$20000, "&lt;=90")</f>
        <v>0</v>
      </c>
      <c r="N1050">
        <f>SUMIFS(รายงานลูกหนี้!$G$2:$G$20000, รายงานลูกหนี้!$A$2:$A$20000, $A1050, รายงานลูกหนี้!$K$2:$K$20000, "&gt;90")</f>
        <v>0</v>
      </c>
      <c r="O1050">
        <f t="shared" si="83"/>
        <v>295</v>
      </c>
      <c r="P1050" s="17">
        <f t="shared" si="84"/>
        <v>0</v>
      </c>
    </row>
    <row r="1051" spans="1:16" x14ac:dyDescent="0.2">
      <c r="A1051" t="str">
        <v>6418aa7cc86feaa55ce6517390cf3651ffdc0b3630cb7dc465fadd89f34e7e8b</v>
      </c>
      <c r="B1051">
        <f>COUNTIF(รายงานลูกหนี้!$A:$A,A1051)</f>
        <v>1</v>
      </c>
      <c r="C1051">
        <f>COUNTIFS(รายงานลูกหนี้!$A:$A,A1051,รายงานลูกหนี้!$K:$K,"&gt;0")</f>
        <v>1</v>
      </c>
      <c r="D1051">
        <f>SUMIF(รายงานลูกหนี้!$A:$A,A1051,รายงานลูกหนี้!$K:$K)</f>
        <v>3</v>
      </c>
      <c r="E1051">
        <f>_xlfn.MAXIFS(รายงานลูกหนี้!$K:$K,รายงานลูกหนี้!$A:$A,A1051)</f>
        <v>3</v>
      </c>
      <c r="F1051" s="17">
        <f t="shared" si="80"/>
        <v>1</v>
      </c>
      <c r="G1051" t="str">
        <f t="shared" si="81"/>
        <v>ค้างชำระ 1 - 30 วัน</v>
      </c>
      <c r="H1051" t="str">
        <f t="shared" si="82"/>
        <v>ลูกหนี้ชั้นดี</v>
      </c>
      <c r="I1051" s="17" cm="1">
        <f t="array" ref="I1051">_xlfn.IFS(D1051=0,0%, D1051&lt;=30,25%, D1051&lt;=60,50%, D1051&lt;=90,75%, D1051&gt;90,100%)</f>
        <v>0.25</v>
      </c>
      <c r="J1051">
        <f>SUMIFS(รายงานลูกหนี้!$G$2:$G$20000, รายงานลูกหนี้!$A$2:$A$20000, $A1051, รายงานลูกหนี้!$K$2:$K$20000, 0)</f>
        <v>0</v>
      </c>
      <c r="K1051">
        <f>SUMIFS(รายงานลูกหนี้!$G$2:$G$20000, รายงานลูกหนี้!$A$2:$A$20000, $A1051, รายงานลูกหนี้!$K$2:$K$20000, "&gt;=1", รายงานลูกหนี้!$K$2:$K$20000, "&lt;=30")</f>
        <v>15467</v>
      </c>
      <c r="L1051">
        <f>SUMIFS(รายงานลูกหนี้!$G$2:$G$20000, รายงานลูกหนี้!$A$2:$A$20000, $A1051, รายงานลูกหนี้!$K$2:$K$20000, "&gt;=31", รายงานลูกหนี้!$K$2:$K$20000, "&lt;=60")</f>
        <v>0</v>
      </c>
      <c r="M1051">
        <f>SUMIFS(รายงานลูกหนี้!$G$2:$G$20000, รายงานลูกหนี้!$A$2:$A$20000, $A1051, รายงานลูกหนี้!$K$2:$K$20000, "&gt;=61", รายงานลูกหนี้!$K$2:$K$20000, "&lt;=90")</f>
        <v>0</v>
      </c>
      <c r="N1051">
        <f>SUMIFS(รายงานลูกหนี้!$G$2:$G$20000, รายงานลูกหนี้!$A$2:$A$20000, $A1051, รายงานลูกหนี้!$K$2:$K$20000, "&gt;90")</f>
        <v>0</v>
      </c>
      <c r="O1051">
        <f t="shared" si="83"/>
        <v>15467</v>
      </c>
      <c r="P1051" s="17">
        <f t="shared" si="84"/>
        <v>0.25</v>
      </c>
    </row>
    <row r="1052" spans="1:16" x14ac:dyDescent="0.2">
      <c r="A1052" t="str">
        <v>d5ca07fdfd1b2c4a8273a09516a3494330abaa3399a20eda70decfeeaa265894</v>
      </c>
      <c r="B1052">
        <f>COUNTIF(รายงานลูกหนี้!$A:$A,A1052)</f>
        <v>7</v>
      </c>
      <c r="C1052">
        <f>COUNTIFS(รายงานลูกหนี้!$A:$A,A1052,รายงานลูกหนี้!$K:$K,"&gt;0")</f>
        <v>3</v>
      </c>
      <c r="D1052">
        <f>SUMIF(รายงานลูกหนี้!$A:$A,A1052,รายงานลูกหนี้!$K:$K)</f>
        <v>12</v>
      </c>
      <c r="E1052">
        <f>_xlfn.MAXIFS(รายงานลูกหนี้!$K:$K,รายงานลูกหนี้!$A:$A,A1052)</f>
        <v>6</v>
      </c>
      <c r="F1052" s="17">
        <f t="shared" si="80"/>
        <v>0.42857142857142855</v>
      </c>
      <c r="G1052" t="str">
        <f t="shared" si="81"/>
        <v>ค้างชำระ 1 - 30 วัน</v>
      </c>
      <c r="H1052" t="str">
        <f t="shared" si="82"/>
        <v>ลูกหนี้ชั้นดี</v>
      </c>
      <c r="I1052" s="17" cm="1">
        <f t="array" ref="I1052">_xlfn.IFS(D1052=0,0%, D1052&lt;=30,25%, D1052&lt;=60,50%, D1052&lt;=90,75%, D1052&gt;90,100%)</f>
        <v>0.25</v>
      </c>
      <c r="J1052">
        <f>SUMIFS(รายงานลูกหนี้!$G$2:$G$20000, รายงานลูกหนี้!$A$2:$A$20000, $A1052, รายงานลูกหนี้!$K$2:$K$20000, 0)</f>
        <v>8915</v>
      </c>
      <c r="K1052">
        <f>SUMIFS(รายงานลูกหนี้!$G$2:$G$20000, รายงานลูกหนี้!$A$2:$A$20000, $A1052, รายงานลูกหนี้!$K$2:$K$20000, "&gt;=1", รายงานลูกหนี้!$K$2:$K$20000, "&lt;=30")</f>
        <v>17012</v>
      </c>
      <c r="L1052">
        <f>SUMIFS(รายงานลูกหนี้!$G$2:$G$20000, รายงานลูกหนี้!$A$2:$A$20000, $A1052, รายงานลูกหนี้!$K$2:$K$20000, "&gt;=31", รายงานลูกหนี้!$K$2:$K$20000, "&lt;=60")</f>
        <v>0</v>
      </c>
      <c r="M1052">
        <f>SUMIFS(รายงานลูกหนี้!$G$2:$G$20000, รายงานลูกหนี้!$A$2:$A$20000, $A1052, รายงานลูกหนี้!$K$2:$K$20000, "&gt;=61", รายงานลูกหนี้!$K$2:$K$20000, "&lt;=90")</f>
        <v>0</v>
      </c>
      <c r="N1052">
        <f>SUMIFS(รายงานลูกหนี้!$G$2:$G$20000, รายงานลูกหนี้!$A$2:$A$20000, $A1052, รายงานลูกหนี้!$K$2:$K$20000, "&gt;90")</f>
        <v>0</v>
      </c>
      <c r="O1052">
        <f t="shared" si="83"/>
        <v>25927</v>
      </c>
      <c r="P1052" s="17">
        <f t="shared" si="84"/>
        <v>0.16403748987541944</v>
      </c>
    </row>
    <row r="1053" spans="1:16" x14ac:dyDescent="0.2">
      <c r="A1053" t="str">
        <v>67dd344a1e470e891df026ddf40ad0faad636aa1771d0a376e9dcd624341fb10</v>
      </c>
      <c r="B1053">
        <f>COUNTIF(รายงานลูกหนี้!$A:$A,A1053)</f>
        <v>1</v>
      </c>
      <c r="C1053">
        <f>COUNTIFS(รายงานลูกหนี้!$A:$A,A1053,รายงานลูกหนี้!$K:$K,"&gt;0")</f>
        <v>0</v>
      </c>
      <c r="D1053">
        <f>SUMIF(รายงานลูกหนี้!$A:$A,A1053,รายงานลูกหนี้!$K:$K)</f>
        <v>0</v>
      </c>
      <c r="E1053">
        <f>_xlfn.MAXIFS(รายงานลูกหนี้!$K:$K,รายงานลูกหนี้!$A:$A,A1053)</f>
        <v>0</v>
      </c>
      <c r="F1053" s="17">
        <f t="shared" si="80"/>
        <v>0</v>
      </c>
      <c r="G1053" t="str">
        <f t="shared" si="81"/>
        <v>ชำระตรงเวลา</v>
      </c>
      <c r="H1053" t="str">
        <f t="shared" si="82"/>
        <v>ลูกหนี้ชั้นดี</v>
      </c>
      <c r="I1053" s="17" cm="1">
        <f t="array" ref="I1053">_xlfn.IFS(D1053=0,0%, D1053&lt;=30,25%, D1053&lt;=60,50%, D1053&lt;=90,75%, D1053&gt;90,100%)</f>
        <v>0</v>
      </c>
      <c r="J1053">
        <f>SUMIFS(รายงานลูกหนี้!$G$2:$G$20000, รายงานลูกหนี้!$A$2:$A$20000, $A1053, รายงานลูกหนี้!$K$2:$K$20000, 0)</f>
        <v>40083</v>
      </c>
      <c r="K1053">
        <f>SUMIFS(รายงานลูกหนี้!$G$2:$G$20000, รายงานลูกหนี้!$A$2:$A$20000, $A1053, รายงานลูกหนี้!$K$2:$K$20000, "&gt;=1", รายงานลูกหนี้!$K$2:$K$20000, "&lt;=30")</f>
        <v>0</v>
      </c>
      <c r="L1053">
        <f>SUMIFS(รายงานลูกหนี้!$G$2:$G$20000, รายงานลูกหนี้!$A$2:$A$20000, $A1053, รายงานลูกหนี้!$K$2:$K$20000, "&gt;=31", รายงานลูกหนี้!$K$2:$K$20000, "&lt;=60")</f>
        <v>0</v>
      </c>
      <c r="M1053">
        <f>SUMIFS(รายงานลูกหนี้!$G$2:$G$20000, รายงานลูกหนี้!$A$2:$A$20000, $A1053, รายงานลูกหนี้!$K$2:$K$20000, "&gt;=61", รายงานลูกหนี้!$K$2:$K$20000, "&lt;=90")</f>
        <v>0</v>
      </c>
      <c r="N1053">
        <f>SUMIFS(รายงานลูกหนี้!$G$2:$G$20000, รายงานลูกหนี้!$A$2:$A$20000, $A1053, รายงานลูกหนี้!$K$2:$K$20000, "&gt;90")</f>
        <v>0</v>
      </c>
      <c r="O1053">
        <f t="shared" si="83"/>
        <v>40083</v>
      </c>
      <c r="P1053" s="17">
        <f t="shared" si="84"/>
        <v>0</v>
      </c>
    </row>
    <row r="1054" spans="1:16" x14ac:dyDescent="0.2">
      <c r="A1054" t="str">
        <v>0f4c16d6e50cce1692769e9997e21c0947527ecfa31b6ce18837203dcaf5cd37</v>
      </c>
      <c r="B1054">
        <f>COUNTIF(รายงานลูกหนี้!$A:$A,A1054)</f>
        <v>2</v>
      </c>
      <c r="C1054">
        <f>COUNTIFS(รายงานลูกหนี้!$A:$A,A1054,รายงานลูกหนี้!$K:$K,"&gt;0")</f>
        <v>0</v>
      </c>
      <c r="D1054">
        <f>SUMIF(รายงานลูกหนี้!$A:$A,A1054,รายงานลูกหนี้!$K:$K)</f>
        <v>0</v>
      </c>
      <c r="E1054">
        <f>_xlfn.MAXIFS(รายงานลูกหนี้!$K:$K,รายงานลูกหนี้!$A:$A,A1054)</f>
        <v>0</v>
      </c>
      <c r="F1054" s="17">
        <f t="shared" si="80"/>
        <v>0</v>
      </c>
      <c r="G1054" t="str">
        <f t="shared" si="81"/>
        <v>ชำระตรงเวลา</v>
      </c>
      <c r="H1054" t="str">
        <f t="shared" si="82"/>
        <v>ลูกหนี้ชั้นดี</v>
      </c>
      <c r="I1054" s="17" cm="1">
        <f t="array" ref="I1054">_xlfn.IFS(D1054=0,0%, D1054&lt;=30,25%, D1054&lt;=60,50%, D1054&lt;=90,75%, D1054&gt;90,100%)</f>
        <v>0</v>
      </c>
      <c r="J1054">
        <f>SUMIFS(รายงานลูกหนี้!$G$2:$G$20000, รายงานลูกหนี้!$A$2:$A$20000, $A1054, รายงานลูกหนี้!$K$2:$K$20000, 0)</f>
        <v>8540</v>
      </c>
      <c r="K1054">
        <f>SUMIFS(รายงานลูกหนี้!$G$2:$G$20000, รายงานลูกหนี้!$A$2:$A$20000, $A1054, รายงานลูกหนี้!$K$2:$K$20000, "&gt;=1", รายงานลูกหนี้!$K$2:$K$20000, "&lt;=30")</f>
        <v>0</v>
      </c>
      <c r="L1054">
        <f>SUMIFS(รายงานลูกหนี้!$G$2:$G$20000, รายงานลูกหนี้!$A$2:$A$20000, $A1054, รายงานลูกหนี้!$K$2:$K$20000, "&gt;=31", รายงานลูกหนี้!$K$2:$K$20000, "&lt;=60")</f>
        <v>0</v>
      </c>
      <c r="M1054">
        <f>SUMIFS(รายงานลูกหนี้!$G$2:$G$20000, รายงานลูกหนี้!$A$2:$A$20000, $A1054, รายงานลูกหนี้!$K$2:$K$20000, "&gt;=61", รายงานลูกหนี้!$K$2:$K$20000, "&lt;=90")</f>
        <v>0</v>
      </c>
      <c r="N1054">
        <f>SUMIFS(รายงานลูกหนี้!$G$2:$G$20000, รายงานลูกหนี้!$A$2:$A$20000, $A1054, รายงานลูกหนี้!$K$2:$K$20000, "&gt;90")</f>
        <v>0</v>
      </c>
      <c r="O1054">
        <f t="shared" si="83"/>
        <v>8540</v>
      </c>
      <c r="P1054" s="17">
        <f t="shared" si="84"/>
        <v>0</v>
      </c>
    </row>
    <row r="1055" spans="1:16" x14ac:dyDescent="0.2">
      <c r="A1055" t="str">
        <v>2fb4f1bce2e3632bbd02076241272d870db1158c06a78f4e6b8103c1e923a9ee</v>
      </c>
      <c r="B1055">
        <f>COUNTIF(รายงานลูกหนี้!$A:$A,A1055)</f>
        <v>1</v>
      </c>
      <c r="C1055">
        <f>COUNTIFS(รายงานลูกหนี้!$A:$A,A1055,รายงานลูกหนี้!$K:$K,"&gt;0")</f>
        <v>0</v>
      </c>
      <c r="D1055">
        <f>SUMIF(รายงานลูกหนี้!$A:$A,A1055,รายงานลูกหนี้!$K:$K)</f>
        <v>0</v>
      </c>
      <c r="E1055">
        <f>_xlfn.MAXIFS(รายงานลูกหนี้!$K:$K,รายงานลูกหนี้!$A:$A,A1055)</f>
        <v>0</v>
      </c>
      <c r="F1055" s="17">
        <f t="shared" si="80"/>
        <v>0</v>
      </c>
      <c r="G1055" t="str">
        <f t="shared" si="81"/>
        <v>ชำระตรงเวลา</v>
      </c>
      <c r="H1055" t="str">
        <f t="shared" si="82"/>
        <v>ลูกหนี้ชั้นดี</v>
      </c>
      <c r="I1055" s="17" cm="1">
        <f t="array" ref="I1055">_xlfn.IFS(D1055=0,0%, D1055&lt;=30,25%, D1055&lt;=60,50%, D1055&lt;=90,75%, D1055&gt;90,100%)</f>
        <v>0</v>
      </c>
      <c r="J1055">
        <f>SUMIFS(รายงานลูกหนี้!$G$2:$G$20000, รายงานลูกหนี้!$A$2:$A$20000, $A1055, รายงานลูกหนี้!$K$2:$K$20000, 0)</f>
        <v>690</v>
      </c>
      <c r="K1055">
        <f>SUMIFS(รายงานลูกหนี้!$G$2:$G$20000, รายงานลูกหนี้!$A$2:$A$20000, $A1055, รายงานลูกหนี้!$K$2:$K$20000, "&gt;=1", รายงานลูกหนี้!$K$2:$K$20000, "&lt;=30")</f>
        <v>0</v>
      </c>
      <c r="L1055">
        <f>SUMIFS(รายงานลูกหนี้!$G$2:$G$20000, รายงานลูกหนี้!$A$2:$A$20000, $A1055, รายงานลูกหนี้!$K$2:$K$20000, "&gt;=31", รายงานลูกหนี้!$K$2:$K$20000, "&lt;=60")</f>
        <v>0</v>
      </c>
      <c r="M1055">
        <f>SUMIFS(รายงานลูกหนี้!$G$2:$G$20000, รายงานลูกหนี้!$A$2:$A$20000, $A1055, รายงานลูกหนี้!$K$2:$K$20000, "&gt;=61", รายงานลูกหนี้!$K$2:$K$20000, "&lt;=90")</f>
        <v>0</v>
      </c>
      <c r="N1055">
        <f>SUMIFS(รายงานลูกหนี้!$G$2:$G$20000, รายงานลูกหนี้!$A$2:$A$20000, $A1055, รายงานลูกหนี้!$K$2:$K$20000, "&gt;90")</f>
        <v>0</v>
      </c>
      <c r="O1055">
        <f t="shared" si="83"/>
        <v>690</v>
      </c>
      <c r="P1055" s="17">
        <f t="shared" si="84"/>
        <v>0</v>
      </c>
    </row>
    <row r="1056" spans="1:16" x14ac:dyDescent="0.2">
      <c r="A1056" t="str">
        <v>5994c9e9c3eae1daa5d7edd46c9341914098bb3d1f04b9fb47022bc0b15fc41c</v>
      </c>
      <c r="B1056">
        <f>COUNTIF(รายงานลูกหนี้!$A:$A,A1056)</f>
        <v>1</v>
      </c>
      <c r="C1056">
        <f>COUNTIFS(รายงานลูกหนี้!$A:$A,A1056,รายงานลูกหนี้!$K:$K,"&gt;0")</f>
        <v>0</v>
      </c>
      <c r="D1056">
        <f>SUMIF(รายงานลูกหนี้!$A:$A,A1056,รายงานลูกหนี้!$K:$K)</f>
        <v>0</v>
      </c>
      <c r="E1056">
        <f>_xlfn.MAXIFS(รายงานลูกหนี้!$K:$K,รายงานลูกหนี้!$A:$A,A1056)</f>
        <v>0</v>
      </c>
      <c r="F1056" s="17">
        <f t="shared" si="80"/>
        <v>0</v>
      </c>
      <c r="G1056" t="str">
        <f t="shared" si="81"/>
        <v>ชำระตรงเวลา</v>
      </c>
      <c r="H1056" t="str">
        <f t="shared" si="82"/>
        <v>ลูกหนี้ชั้นดี</v>
      </c>
      <c r="I1056" s="17" cm="1">
        <f t="array" ref="I1056">_xlfn.IFS(D1056=0,0%, D1056&lt;=30,25%, D1056&lt;=60,50%, D1056&lt;=90,75%, D1056&gt;90,100%)</f>
        <v>0</v>
      </c>
      <c r="J1056">
        <f>SUMIFS(รายงานลูกหนี้!$G$2:$G$20000, รายงานลูกหนี้!$A$2:$A$20000, $A1056, รายงานลูกหนี้!$K$2:$K$20000, 0)</f>
        <v>8340</v>
      </c>
      <c r="K1056">
        <f>SUMIFS(รายงานลูกหนี้!$G$2:$G$20000, รายงานลูกหนี้!$A$2:$A$20000, $A1056, รายงานลูกหนี้!$K$2:$K$20000, "&gt;=1", รายงานลูกหนี้!$K$2:$K$20000, "&lt;=30")</f>
        <v>0</v>
      </c>
      <c r="L1056">
        <f>SUMIFS(รายงานลูกหนี้!$G$2:$G$20000, รายงานลูกหนี้!$A$2:$A$20000, $A1056, รายงานลูกหนี้!$K$2:$K$20000, "&gt;=31", รายงานลูกหนี้!$K$2:$K$20000, "&lt;=60")</f>
        <v>0</v>
      </c>
      <c r="M1056">
        <f>SUMIFS(รายงานลูกหนี้!$G$2:$G$20000, รายงานลูกหนี้!$A$2:$A$20000, $A1056, รายงานลูกหนี้!$K$2:$K$20000, "&gt;=61", รายงานลูกหนี้!$K$2:$K$20000, "&lt;=90")</f>
        <v>0</v>
      </c>
      <c r="N1056">
        <f>SUMIFS(รายงานลูกหนี้!$G$2:$G$20000, รายงานลูกหนี้!$A$2:$A$20000, $A1056, รายงานลูกหนี้!$K$2:$K$20000, "&gt;90")</f>
        <v>0</v>
      </c>
      <c r="O1056">
        <f t="shared" si="83"/>
        <v>8340</v>
      </c>
      <c r="P1056" s="17">
        <f t="shared" si="84"/>
        <v>0</v>
      </c>
    </row>
    <row r="1057" spans="1:16" x14ac:dyDescent="0.2">
      <c r="A1057" t="str">
        <v>4075e465f54ae5e456ba903659d14007c3267186e4d19a485f6cb721ecd79b97</v>
      </c>
      <c r="B1057">
        <f>COUNTIF(รายงานลูกหนี้!$A:$A,A1057)</f>
        <v>3</v>
      </c>
      <c r="C1057">
        <f>COUNTIFS(รายงานลูกหนี้!$A:$A,A1057,รายงานลูกหนี้!$K:$K,"&gt;0")</f>
        <v>0</v>
      </c>
      <c r="D1057">
        <f>SUMIF(รายงานลูกหนี้!$A:$A,A1057,รายงานลูกหนี้!$K:$K)</f>
        <v>0</v>
      </c>
      <c r="E1057">
        <f>_xlfn.MAXIFS(รายงานลูกหนี้!$K:$K,รายงานลูกหนี้!$A:$A,A1057)</f>
        <v>0</v>
      </c>
      <c r="F1057" s="17">
        <f t="shared" si="80"/>
        <v>0</v>
      </c>
      <c r="G1057" t="str">
        <f t="shared" si="81"/>
        <v>ชำระตรงเวลา</v>
      </c>
      <c r="H1057" t="str">
        <f t="shared" si="82"/>
        <v>ลูกหนี้ชั้นดี</v>
      </c>
      <c r="I1057" s="17" cm="1">
        <f t="array" ref="I1057">_xlfn.IFS(D1057=0,0%, D1057&lt;=30,25%, D1057&lt;=60,50%, D1057&lt;=90,75%, D1057&gt;90,100%)</f>
        <v>0</v>
      </c>
      <c r="J1057">
        <f>SUMIFS(รายงานลูกหนี้!$G$2:$G$20000, รายงานลูกหนี้!$A$2:$A$20000, $A1057, รายงานลูกหนี้!$K$2:$K$20000, 0)</f>
        <v>55527</v>
      </c>
      <c r="K1057">
        <f>SUMIFS(รายงานลูกหนี้!$G$2:$G$20000, รายงานลูกหนี้!$A$2:$A$20000, $A1057, รายงานลูกหนี้!$K$2:$K$20000, "&gt;=1", รายงานลูกหนี้!$K$2:$K$20000, "&lt;=30")</f>
        <v>0</v>
      </c>
      <c r="L1057">
        <f>SUMIFS(รายงานลูกหนี้!$G$2:$G$20000, รายงานลูกหนี้!$A$2:$A$20000, $A1057, รายงานลูกหนี้!$K$2:$K$20000, "&gt;=31", รายงานลูกหนี้!$K$2:$K$20000, "&lt;=60")</f>
        <v>0</v>
      </c>
      <c r="M1057">
        <f>SUMIFS(รายงานลูกหนี้!$G$2:$G$20000, รายงานลูกหนี้!$A$2:$A$20000, $A1057, รายงานลูกหนี้!$K$2:$K$20000, "&gt;=61", รายงานลูกหนี้!$K$2:$K$20000, "&lt;=90")</f>
        <v>0</v>
      </c>
      <c r="N1057">
        <f>SUMIFS(รายงานลูกหนี้!$G$2:$G$20000, รายงานลูกหนี้!$A$2:$A$20000, $A1057, รายงานลูกหนี้!$K$2:$K$20000, "&gt;90")</f>
        <v>0</v>
      </c>
      <c r="O1057">
        <f t="shared" si="83"/>
        <v>55527</v>
      </c>
      <c r="P1057" s="17">
        <f t="shared" si="84"/>
        <v>0</v>
      </c>
    </row>
    <row r="1058" spans="1:16" x14ac:dyDescent="0.2">
      <c r="A1058" t="str">
        <v>d823d1ea84e9db2c9fd790b219b0bc98919a3d6e6ad3ac731bef2d50c7b9137a</v>
      </c>
      <c r="B1058">
        <f>COUNTIF(รายงานลูกหนี้!$A:$A,A1058)</f>
        <v>1</v>
      </c>
      <c r="C1058">
        <f>COUNTIFS(รายงานลูกหนี้!$A:$A,A1058,รายงานลูกหนี้!$K:$K,"&gt;0")</f>
        <v>0</v>
      </c>
      <c r="D1058">
        <f>SUMIF(รายงานลูกหนี้!$A:$A,A1058,รายงานลูกหนี้!$K:$K)</f>
        <v>0</v>
      </c>
      <c r="E1058">
        <f>_xlfn.MAXIFS(รายงานลูกหนี้!$K:$K,รายงานลูกหนี้!$A:$A,A1058)</f>
        <v>0</v>
      </c>
      <c r="F1058" s="17">
        <f t="shared" si="80"/>
        <v>0</v>
      </c>
      <c r="G1058" t="str">
        <f t="shared" si="81"/>
        <v>ชำระตรงเวลา</v>
      </c>
      <c r="H1058" t="str">
        <f t="shared" si="82"/>
        <v>ลูกหนี้ชั้นดี</v>
      </c>
      <c r="I1058" s="17" cm="1">
        <f t="array" ref="I1058">_xlfn.IFS(D1058=0,0%, D1058&lt;=30,25%, D1058&lt;=60,50%, D1058&lt;=90,75%, D1058&gt;90,100%)</f>
        <v>0</v>
      </c>
      <c r="J1058">
        <f>SUMIFS(รายงานลูกหนี้!$G$2:$G$20000, รายงานลูกหนี้!$A$2:$A$20000, $A1058, รายงานลูกหนี้!$K$2:$K$20000, 0)</f>
        <v>6070</v>
      </c>
      <c r="K1058">
        <f>SUMIFS(รายงานลูกหนี้!$G$2:$G$20000, รายงานลูกหนี้!$A$2:$A$20000, $A1058, รายงานลูกหนี้!$K$2:$K$20000, "&gt;=1", รายงานลูกหนี้!$K$2:$K$20000, "&lt;=30")</f>
        <v>0</v>
      </c>
      <c r="L1058">
        <f>SUMIFS(รายงานลูกหนี้!$G$2:$G$20000, รายงานลูกหนี้!$A$2:$A$20000, $A1058, รายงานลูกหนี้!$K$2:$K$20000, "&gt;=31", รายงานลูกหนี้!$K$2:$K$20000, "&lt;=60")</f>
        <v>0</v>
      </c>
      <c r="M1058">
        <f>SUMIFS(รายงานลูกหนี้!$G$2:$G$20000, รายงานลูกหนี้!$A$2:$A$20000, $A1058, รายงานลูกหนี้!$K$2:$K$20000, "&gt;=61", รายงานลูกหนี้!$K$2:$K$20000, "&lt;=90")</f>
        <v>0</v>
      </c>
      <c r="N1058">
        <f>SUMIFS(รายงานลูกหนี้!$G$2:$G$20000, รายงานลูกหนี้!$A$2:$A$20000, $A1058, รายงานลูกหนี้!$K$2:$K$20000, "&gt;90")</f>
        <v>0</v>
      </c>
      <c r="O1058">
        <f t="shared" si="83"/>
        <v>6070</v>
      </c>
      <c r="P1058" s="17">
        <f t="shared" si="84"/>
        <v>0</v>
      </c>
    </row>
    <row r="1059" spans="1:16" x14ac:dyDescent="0.2">
      <c r="A1059" t="str">
        <v>9c40b86756c2c46333fb96102bb1d3b36d9172daf8b552877e5d93d73ed3c737</v>
      </c>
      <c r="B1059">
        <f>COUNTIF(รายงานลูกหนี้!$A:$A,A1059)</f>
        <v>3</v>
      </c>
      <c r="C1059">
        <f>COUNTIFS(รายงานลูกหนี้!$A:$A,A1059,รายงานลูกหนี้!$K:$K,"&gt;0")</f>
        <v>0</v>
      </c>
      <c r="D1059">
        <f>SUMIF(รายงานลูกหนี้!$A:$A,A1059,รายงานลูกหนี้!$K:$K)</f>
        <v>0</v>
      </c>
      <c r="E1059">
        <f>_xlfn.MAXIFS(รายงานลูกหนี้!$K:$K,รายงานลูกหนี้!$A:$A,A1059)</f>
        <v>0</v>
      </c>
      <c r="F1059" s="17">
        <f t="shared" si="80"/>
        <v>0</v>
      </c>
      <c r="G1059" t="str">
        <f t="shared" si="81"/>
        <v>ชำระตรงเวลา</v>
      </c>
      <c r="H1059" t="str">
        <f t="shared" si="82"/>
        <v>ลูกหนี้ชั้นดี</v>
      </c>
      <c r="I1059" s="17" cm="1">
        <f t="array" ref="I1059">_xlfn.IFS(D1059=0,0%, D1059&lt;=30,25%, D1059&lt;=60,50%, D1059&lt;=90,75%, D1059&gt;90,100%)</f>
        <v>0</v>
      </c>
      <c r="J1059">
        <f>SUMIFS(รายงานลูกหนี้!$G$2:$G$20000, รายงานลูกหนี้!$A$2:$A$20000, $A1059, รายงานลูกหนี้!$K$2:$K$20000, 0)</f>
        <v>5027</v>
      </c>
      <c r="K1059">
        <f>SUMIFS(รายงานลูกหนี้!$G$2:$G$20000, รายงานลูกหนี้!$A$2:$A$20000, $A1059, รายงานลูกหนี้!$K$2:$K$20000, "&gt;=1", รายงานลูกหนี้!$K$2:$K$20000, "&lt;=30")</f>
        <v>0</v>
      </c>
      <c r="L1059">
        <f>SUMIFS(รายงานลูกหนี้!$G$2:$G$20000, รายงานลูกหนี้!$A$2:$A$20000, $A1059, รายงานลูกหนี้!$K$2:$K$20000, "&gt;=31", รายงานลูกหนี้!$K$2:$K$20000, "&lt;=60")</f>
        <v>0</v>
      </c>
      <c r="M1059">
        <f>SUMIFS(รายงานลูกหนี้!$G$2:$G$20000, รายงานลูกหนี้!$A$2:$A$20000, $A1059, รายงานลูกหนี้!$K$2:$K$20000, "&gt;=61", รายงานลูกหนี้!$K$2:$K$20000, "&lt;=90")</f>
        <v>0</v>
      </c>
      <c r="N1059">
        <f>SUMIFS(รายงานลูกหนี้!$G$2:$G$20000, รายงานลูกหนี้!$A$2:$A$20000, $A1059, รายงานลูกหนี้!$K$2:$K$20000, "&gt;90")</f>
        <v>0</v>
      </c>
      <c r="O1059">
        <f t="shared" si="83"/>
        <v>5027</v>
      </c>
      <c r="P1059" s="17">
        <f t="shared" si="84"/>
        <v>0</v>
      </c>
    </row>
    <row r="1060" spans="1:16" x14ac:dyDescent="0.2">
      <c r="A1060" t="str">
        <v>da55a0b88af51349e1bf6940d5bc7927e4ec2b7b725dff92fdcadcbca43460aa</v>
      </c>
      <c r="B1060">
        <f>COUNTIF(รายงานลูกหนี้!$A:$A,A1060)</f>
        <v>15</v>
      </c>
      <c r="C1060">
        <f>COUNTIFS(รายงานลูกหนี้!$A:$A,A1060,รายงานลูกหนี้!$K:$K,"&gt;0")</f>
        <v>6</v>
      </c>
      <c r="D1060">
        <f>SUMIF(รายงานลูกหนี้!$A:$A,A1060,รายงานลูกหนี้!$K:$K)</f>
        <v>32</v>
      </c>
      <c r="E1060">
        <f>_xlfn.MAXIFS(รายงานลูกหนี้!$K:$K,รายงานลูกหนี้!$A:$A,A1060)</f>
        <v>15</v>
      </c>
      <c r="F1060" s="17">
        <f t="shared" si="80"/>
        <v>0.4</v>
      </c>
      <c r="G1060" t="str">
        <f t="shared" si="81"/>
        <v>ค้างชำระ 1 - 30 วัน</v>
      </c>
      <c r="H1060" t="str">
        <f t="shared" si="82"/>
        <v>ลูกหนี้ชั้นดี</v>
      </c>
      <c r="I1060" s="17" cm="1">
        <f t="array" ref="I1060">_xlfn.IFS(D1060=0,0%, D1060&lt;=30,25%, D1060&lt;=60,50%, D1060&lt;=90,75%, D1060&gt;90,100%)</f>
        <v>0.5</v>
      </c>
      <c r="J1060">
        <f>SUMIFS(รายงานลูกหนี้!$G$2:$G$20000, รายงานลูกหนี้!$A$2:$A$20000, $A1060, รายงานลูกหนี้!$K$2:$K$20000, 0)</f>
        <v>268165</v>
      </c>
      <c r="K1060">
        <f>SUMIFS(รายงานลูกหนี้!$G$2:$G$20000, รายงานลูกหนี้!$A$2:$A$20000, $A1060, รายงานลูกหนี้!$K$2:$K$20000, "&gt;=1", รายงานลูกหนี้!$K$2:$K$20000, "&lt;=30")</f>
        <v>89769</v>
      </c>
      <c r="L1060">
        <f>SUMIFS(รายงานลูกหนี้!$G$2:$G$20000, รายงานลูกหนี้!$A$2:$A$20000, $A1060, รายงานลูกหนี้!$K$2:$K$20000, "&gt;=31", รายงานลูกหนี้!$K$2:$K$20000, "&lt;=60")</f>
        <v>0</v>
      </c>
      <c r="M1060">
        <f>SUMIFS(รายงานลูกหนี้!$G$2:$G$20000, รายงานลูกหนี้!$A$2:$A$20000, $A1060, รายงานลูกหนี้!$K$2:$K$20000, "&gt;=61", รายงานลูกหนี้!$K$2:$K$20000, "&lt;=90")</f>
        <v>0</v>
      </c>
      <c r="N1060">
        <f>SUMIFS(รายงานลูกหนี้!$G$2:$G$20000, รายงานลูกหนี้!$A$2:$A$20000, $A1060, รายงานลูกหนี้!$K$2:$K$20000, "&gt;90")</f>
        <v>0</v>
      </c>
      <c r="O1060">
        <f t="shared" si="83"/>
        <v>357934</v>
      </c>
      <c r="P1060" s="17">
        <f t="shared" si="84"/>
        <v>6.2699408270798521E-2</v>
      </c>
    </row>
    <row r="1061" spans="1:16" x14ac:dyDescent="0.2">
      <c r="A1061" t="str">
        <v>5def788ee6f46145b0f98e23d914ef56b1da5ddf469734cd08a015998da9dcf4</v>
      </c>
      <c r="B1061">
        <f>COUNTIF(รายงานลูกหนี้!$A:$A,A1061)</f>
        <v>1</v>
      </c>
      <c r="C1061">
        <f>COUNTIFS(รายงานลูกหนี้!$A:$A,A1061,รายงานลูกหนี้!$K:$K,"&gt;0")</f>
        <v>0</v>
      </c>
      <c r="D1061">
        <f>SUMIF(รายงานลูกหนี้!$A:$A,A1061,รายงานลูกหนี้!$K:$K)</f>
        <v>0</v>
      </c>
      <c r="E1061">
        <f>_xlfn.MAXIFS(รายงานลูกหนี้!$K:$K,รายงานลูกหนี้!$A:$A,A1061)</f>
        <v>0</v>
      </c>
      <c r="F1061" s="17">
        <f t="shared" si="80"/>
        <v>0</v>
      </c>
      <c r="G1061" t="str">
        <f t="shared" si="81"/>
        <v>ชำระตรงเวลา</v>
      </c>
      <c r="H1061" t="str">
        <f t="shared" si="82"/>
        <v>ลูกหนี้ชั้นดี</v>
      </c>
      <c r="I1061" s="17" cm="1">
        <f t="array" ref="I1061">_xlfn.IFS(D1061=0,0%, D1061&lt;=30,25%, D1061&lt;=60,50%, D1061&lt;=90,75%, D1061&gt;90,100%)</f>
        <v>0</v>
      </c>
      <c r="J1061">
        <f>SUMIFS(รายงานลูกหนี้!$G$2:$G$20000, รายงานลูกหนี้!$A$2:$A$20000, $A1061, รายงานลูกหนี้!$K$2:$K$20000, 0)</f>
        <v>4850</v>
      </c>
      <c r="K1061">
        <f>SUMIFS(รายงานลูกหนี้!$G$2:$G$20000, รายงานลูกหนี้!$A$2:$A$20000, $A1061, รายงานลูกหนี้!$K$2:$K$20000, "&gt;=1", รายงานลูกหนี้!$K$2:$K$20000, "&lt;=30")</f>
        <v>0</v>
      </c>
      <c r="L1061">
        <f>SUMIFS(รายงานลูกหนี้!$G$2:$G$20000, รายงานลูกหนี้!$A$2:$A$20000, $A1061, รายงานลูกหนี้!$K$2:$K$20000, "&gt;=31", รายงานลูกหนี้!$K$2:$K$20000, "&lt;=60")</f>
        <v>0</v>
      </c>
      <c r="M1061">
        <f>SUMIFS(รายงานลูกหนี้!$G$2:$G$20000, รายงานลูกหนี้!$A$2:$A$20000, $A1061, รายงานลูกหนี้!$K$2:$K$20000, "&gt;=61", รายงานลูกหนี้!$K$2:$K$20000, "&lt;=90")</f>
        <v>0</v>
      </c>
      <c r="N1061">
        <f>SUMIFS(รายงานลูกหนี้!$G$2:$G$20000, รายงานลูกหนี้!$A$2:$A$20000, $A1061, รายงานลูกหนี้!$K$2:$K$20000, "&gt;90")</f>
        <v>0</v>
      </c>
      <c r="O1061">
        <f t="shared" si="83"/>
        <v>4850</v>
      </c>
      <c r="P1061" s="17">
        <f t="shared" si="84"/>
        <v>0</v>
      </c>
    </row>
    <row r="1062" spans="1:16" x14ac:dyDescent="0.2">
      <c r="A1062" t="str">
        <v>2a3ea65ea5302001ca6f92585e57fdd40dda9fdb4225ec08fb4e2e85c0f45b56</v>
      </c>
      <c r="B1062">
        <f>COUNTIF(รายงานลูกหนี้!$A:$A,A1062)</f>
        <v>2</v>
      </c>
      <c r="C1062">
        <f>COUNTIFS(รายงานลูกหนี้!$A:$A,A1062,รายงานลูกหนี้!$K:$K,"&gt;0")</f>
        <v>0</v>
      </c>
      <c r="D1062">
        <f>SUMIF(รายงานลูกหนี้!$A:$A,A1062,รายงานลูกหนี้!$K:$K)</f>
        <v>0</v>
      </c>
      <c r="E1062">
        <f>_xlfn.MAXIFS(รายงานลูกหนี้!$K:$K,รายงานลูกหนี้!$A:$A,A1062)</f>
        <v>0</v>
      </c>
      <c r="F1062" s="17">
        <f t="shared" si="80"/>
        <v>0</v>
      </c>
      <c r="G1062" t="str">
        <f t="shared" si="81"/>
        <v>ชำระตรงเวลา</v>
      </c>
      <c r="H1062" t="str">
        <f t="shared" si="82"/>
        <v>ลูกหนี้ชั้นดี</v>
      </c>
      <c r="I1062" s="17" cm="1">
        <f t="array" ref="I1062">_xlfn.IFS(D1062=0,0%, D1062&lt;=30,25%, D1062&lt;=60,50%, D1062&lt;=90,75%, D1062&gt;90,100%)</f>
        <v>0</v>
      </c>
      <c r="J1062">
        <f>SUMIFS(รายงานลูกหนี้!$G$2:$G$20000, รายงานลูกหนี้!$A$2:$A$20000, $A1062, รายงานลูกหนี้!$K$2:$K$20000, 0)</f>
        <v>1400</v>
      </c>
      <c r="K1062">
        <f>SUMIFS(รายงานลูกหนี้!$G$2:$G$20000, รายงานลูกหนี้!$A$2:$A$20000, $A1062, รายงานลูกหนี้!$K$2:$K$20000, "&gt;=1", รายงานลูกหนี้!$K$2:$K$20000, "&lt;=30")</f>
        <v>0</v>
      </c>
      <c r="L1062">
        <f>SUMIFS(รายงานลูกหนี้!$G$2:$G$20000, รายงานลูกหนี้!$A$2:$A$20000, $A1062, รายงานลูกหนี้!$K$2:$K$20000, "&gt;=31", รายงานลูกหนี้!$K$2:$K$20000, "&lt;=60")</f>
        <v>0</v>
      </c>
      <c r="M1062">
        <f>SUMIFS(รายงานลูกหนี้!$G$2:$G$20000, รายงานลูกหนี้!$A$2:$A$20000, $A1062, รายงานลูกหนี้!$K$2:$K$20000, "&gt;=61", รายงานลูกหนี้!$K$2:$K$20000, "&lt;=90")</f>
        <v>0</v>
      </c>
      <c r="N1062">
        <f>SUMIFS(รายงานลูกหนี้!$G$2:$G$20000, รายงานลูกหนี้!$A$2:$A$20000, $A1062, รายงานลูกหนี้!$K$2:$K$20000, "&gt;90")</f>
        <v>0</v>
      </c>
      <c r="O1062">
        <f t="shared" si="83"/>
        <v>1400</v>
      </c>
      <c r="P1062" s="17">
        <f t="shared" si="84"/>
        <v>0</v>
      </c>
    </row>
    <row r="1063" spans="1:16" x14ac:dyDescent="0.2">
      <c r="A1063" t="str">
        <v>7ff3834f324b5045fbcecb4d9930f1ea04abc86f4fb00c0d77cd0467a442401c</v>
      </c>
      <c r="B1063">
        <f>COUNTIF(รายงานลูกหนี้!$A:$A,A1063)</f>
        <v>5</v>
      </c>
      <c r="C1063">
        <f>COUNTIFS(รายงานลูกหนี้!$A:$A,A1063,รายงานลูกหนี้!$K:$K,"&gt;0")</f>
        <v>1</v>
      </c>
      <c r="D1063">
        <f>SUMIF(รายงานลูกหนี้!$A:$A,A1063,รายงานลูกหนี้!$K:$K)</f>
        <v>1</v>
      </c>
      <c r="E1063">
        <f>_xlfn.MAXIFS(รายงานลูกหนี้!$K:$K,รายงานลูกหนี้!$A:$A,A1063)</f>
        <v>1</v>
      </c>
      <c r="F1063" s="17">
        <f t="shared" si="80"/>
        <v>0.2</v>
      </c>
      <c r="G1063" t="str">
        <f t="shared" si="81"/>
        <v>ค้างชำระ 1 - 30 วัน</v>
      </c>
      <c r="H1063" t="str">
        <f t="shared" si="82"/>
        <v>ลูกหนี้ชั้นดี</v>
      </c>
      <c r="I1063" s="17" cm="1">
        <f t="array" ref="I1063">_xlfn.IFS(D1063=0,0%, D1063&lt;=30,25%, D1063&lt;=60,50%, D1063&lt;=90,75%, D1063&gt;90,100%)</f>
        <v>0.25</v>
      </c>
      <c r="J1063">
        <f>SUMIFS(รายงานลูกหนี้!$G$2:$G$20000, รายงานลูกหนี้!$A$2:$A$20000, $A1063, รายงานลูกหนี้!$K$2:$K$20000, 0)</f>
        <v>14487</v>
      </c>
      <c r="K1063">
        <f>SUMIFS(รายงานลูกหนี้!$G$2:$G$20000, รายงานลูกหนี้!$A$2:$A$20000, $A1063, รายงานลูกหนี้!$K$2:$K$20000, "&gt;=1", รายงานลูกหนี้!$K$2:$K$20000, "&lt;=30")</f>
        <v>205</v>
      </c>
      <c r="L1063">
        <f>SUMIFS(รายงานลูกหนี้!$G$2:$G$20000, รายงานลูกหนี้!$A$2:$A$20000, $A1063, รายงานลูกหนี้!$K$2:$K$20000, "&gt;=31", รายงานลูกหนี้!$K$2:$K$20000, "&lt;=60")</f>
        <v>0</v>
      </c>
      <c r="M1063">
        <f>SUMIFS(รายงานลูกหนี้!$G$2:$G$20000, รายงานลูกหนี้!$A$2:$A$20000, $A1063, รายงานลูกหนี้!$K$2:$K$20000, "&gt;=61", รายงานลูกหนี้!$K$2:$K$20000, "&lt;=90")</f>
        <v>0</v>
      </c>
      <c r="N1063">
        <f>SUMIFS(รายงานลูกหนี้!$G$2:$G$20000, รายงานลูกหนี้!$A$2:$A$20000, $A1063, รายงานลูกหนี้!$K$2:$K$20000, "&gt;90")</f>
        <v>0</v>
      </c>
      <c r="O1063">
        <f t="shared" si="83"/>
        <v>14692</v>
      </c>
      <c r="P1063" s="17">
        <f t="shared" si="84"/>
        <v>3.4882929485434248E-3</v>
      </c>
    </row>
    <row r="1064" spans="1:16" x14ac:dyDescent="0.2">
      <c r="A1064" t="str">
        <v>29852f853fab9a119ff0cf3c0c7134ca4e5e57e2a8a33f02c1c86166676f1f8c</v>
      </c>
      <c r="B1064">
        <f>COUNTIF(รายงานลูกหนี้!$A:$A,A1064)</f>
        <v>2</v>
      </c>
      <c r="C1064">
        <f>COUNTIFS(รายงานลูกหนี้!$A:$A,A1064,รายงานลูกหนี้!$K:$K,"&gt;0")</f>
        <v>1</v>
      </c>
      <c r="D1064">
        <f>SUMIF(รายงานลูกหนี้!$A:$A,A1064,รายงานลูกหนี้!$K:$K)</f>
        <v>27</v>
      </c>
      <c r="E1064">
        <f>_xlfn.MAXIFS(รายงานลูกหนี้!$K:$K,รายงานลูกหนี้!$A:$A,A1064)</f>
        <v>27</v>
      </c>
      <c r="F1064" s="17">
        <f t="shared" si="80"/>
        <v>0.5</v>
      </c>
      <c r="G1064" t="str">
        <f t="shared" si="81"/>
        <v>ค้างชำระ 1 - 30 วัน</v>
      </c>
      <c r="H1064" t="str">
        <f t="shared" si="82"/>
        <v>ลูกหนี้ชั้นดี</v>
      </c>
      <c r="I1064" s="17" cm="1">
        <f t="array" ref="I1064">_xlfn.IFS(D1064=0,0%, D1064&lt;=30,25%, D1064&lt;=60,50%, D1064&lt;=90,75%, D1064&gt;90,100%)</f>
        <v>0.25</v>
      </c>
      <c r="J1064">
        <f>SUMIFS(รายงานลูกหนี้!$G$2:$G$20000, รายงานลูกหนี้!$A$2:$A$20000, $A1064, รายงานลูกหนี้!$K$2:$K$20000, 0)</f>
        <v>4225</v>
      </c>
      <c r="K1064">
        <f>SUMIFS(รายงานลูกหนี้!$G$2:$G$20000, รายงานลูกหนี้!$A$2:$A$20000, $A1064, รายงานลูกหนี้!$K$2:$K$20000, "&gt;=1", รายงานลูกหนี้!$K$2:$K$20000, "&lt;=30")</f>
        <v>145</v>
      </c>
      <c r="L1064">
        <f>SUMIFS(รายงานลูกหนี้!$G$2:$G$20000, รายงานลูกหนี้!$A$2:$A$20000, $A1064, รายงานลูกหนี้!$K$2:$K$20000, "&gt;=31", รายงานลูกหนี้!$K$2:$K$20000, "&lt;=60")</f>
        <v>0</v>
      </c>
      <c r="M1064">
        <f>SUMIFS(รายงานลูกหนี้!$G$2:$G$20000, รายงานลูกหนี้!$A$2:$A$20000, $A1064, รายงานลูกหนี้!$K$2:$K$20000, "&gt;=61", รายงานลูกหนี้!$K$2:$K$20000, "&lt;=90")</f>
        <v>0</v>
      </c>
      <c r="N1064">
        <f>SUMIFS(รายงานลูกหนี้!$G$2:$G$20000, รายงานลูกหนี้!$A$2:$A$20000, $A1064, รายงานลูกหนี้!$K$2:$K$20000, "&gt;90")</f>
        <v>0</v>
      </c>
      <c r="O1064">
        <f t="shared" si="83"/>
        <v>4370</v>
      </c>
      <c r="P1064" s="17">
        <f t="shared" si="84"/>
        <v>8.2951945080091526E-3</v>
      </c>
    </row>
    <row r="1065" spans="1:16" x14ac:dyDescent="0.2">
      <c r="A1065" t="str">
        <v>bcb2a57453e71ded304e188635673bff229d2168c592ab770d5a08d31be56cbc</v>
      </c>
      <c r="B1065">
        <f>COUNTIF(รายงานลูกหนี้!$A:$A,A1065)</f>
        <v>1</v>
      </c>
      <c r="C1065">
        <f>COUNTIFS(รายงานลูกหนี้!$A:$A,A1065,รายงานลูกหนี้!$K:$K,"&gt;0")</f>
        <v>1</v>
      </c>
      <c r="D1065">
        <f>SUMIF(รายงานลูกหนี้!$A:$A,A1065,รายงานลูกหนี้!$K:$K)</f>
        <v>4</v>
      </c>
      <c r="E1065">
        <f>_xlfn.MAXIFS(รายงานลูกหนี้!$K:$K,รายงานลูกหนี้!$A:$A,A1065)</f>
        <v>4</v>
      </c>
      <c r="F1065" s="17">
        <f t="shared" si="80"/>
        <v>1</v>
      </c>
      <c r="G1065" t="str">
        <f t="shared" si="81"/>
        <v>ค้างชำระ 1 - 30 วัน</v>
      </c>
      <c r="H1065" t="str">
        <f t="shared" si="82"/>
        <v>ลูกหนี้ชั้นดี</v>
      </c>
      <c r="I1065" s="17" cm="1">
        <f t="array" ref="I1065">_xlfn.IFS(D1065=0,0%, D1065&lt;=30,25%, D1065&lt;=60,50%, D1065&lt;=90,75%, D1065&gt;90,100%)</f>
        <v>0.25</v>
      </c>
      <c r="J1065">
        <f>SUMIFS(รายงานลูกหนี้!$G$2:$G$20000, รายงานลูกหนี้!$A$2:$A$20000, $A1065, รายงานลูกหนี้!$K$2:$K$20000, 0)</f>
        <v>0</v>
      </c>
      <c r="K1065">
        <f>SUMIFS(รายงานลูกหนี้!$G$2:$G$20000, รายงานลูกหนี้!$A$2:$A$20000, $A1065, รายงานลูกหนี้!$K$2:$K$20000, "&gt;=1", รายงานลูกหนี้!$K$2:$K$20000, "&lt;=30")</f>
        <v>540</v>
      </c>
      <c r="L1065">
        <f>SUMIFS(รายงานลูกหนี้!$G$2:$G$20000, รายงานลูกหนี้!$A$2:$A$20000, $A1065, รายงานลูกหนี้!$K$2:$K$20000, "&gt;=31", รายงานลูกหนี้!$K$2:$K$20000, "&lt;=60")</f>
        <v>0</v>
      </c>
      <c r="M1065">
        <f>SUMIFS(รายงานลูกหนี้!$G$2:$G$20000, รายงานลูกหนี้!$A$2:$A$20000, $A1065, รายงานลูกหนี้!$K$2:$K$20000, "&gt;=61", รายงานลูกหนี้!$K$2:$K$20000, "&lt;=90")</f>
        <v>0</v>
      </c>
      <c r="N1065">
        <f>SUMIFS(รายงานลูกหนี้!$G$2:$G$20000, รายงานลูกหนี้!$A$2:$A$20000, $A1065, รายงานลูกหนี้!$K$2:$K$20000, "&gt;90")</f>
        <v>0</v>
      </c>
      <c r="O1065">
        <f t="shared" si="83"/>
        <v>540</v>
      </c>
      <c r="P1065" s="17">
        <f t="shared" si="84"/>
        <v>0.25</v>
      </c>
    </row>
    <row r="1066" spans="1:16" x14ac:dyDescent="0.2">
      <c r="A1066" t="str">
        <v>73f9a9f8a4303587b0ef77463fdaa5ad523729d2e78ac2fa90a4ac781e4723f2</v>
      </c>
      <c r="B1066">
        <f>COUNTIF(รายงานลูกหนี้!$A:$A,A1066)</f>
        <v>1</v>
      </c>
      <c r="C1066">
        <f>COUNTIFS(รายงานลูกหนี้!$A:$A,A1066,รายงานลูกหนี้!$K:$K,"&gt;0")</f>
        <v>0</v>
      </c>
      <c r="D1066">
        <f>SUMIF(รายงานลูกหนี้!$A:$A,A1066,รายงานลูกหนี้!$K:$K)</f>
        <v>0</v>
      </c>
      <c r="E1066">
        <f>_xlfn.MAXIFS(รายงานลูกหนี้!$K:$K,รายงานลูกหนี้!$A:$A,A1066)</f>
        <v>0</v>
      </c>
      <c r="F1066" s="17">
        <f t="shared" si="80"/>
        <v>0</v>
      </c>
      <c r="G1066" t="str">
        <f t="shared" si="81"/>
        <v>ชำระตรงเวลา</v>
      </c>
      <c r="H1066" t="str">
        <f t="shared" si="82"/>
        <v>ลูกหนี้ชั้นดี</v>
      </c>
      <c r="I1066" s="17" cm="1">
        <f t="array" ref="I1066">_xlfn.IFS(D1066=0,0%, D1066&lt;=30,25%, D1066&lt;=60,50%, D1066&lt;=90,75%, D1066&gt;90,100%)</f>
        <v>0</v>
      </c>
      <c r="J1066">
        <f>SUMIFS(รายงานลูกหนี้!$G$2:$G$20000, รายงานลูกหนี้!$A$2:$A$20000, $A1066, รายงานลูกหนี้!$K$2:$K$20000, 0)</f>
        <v>5652</v>
      </c>
      <c r="K1066">
        <f>SUMIFS(รายงานลูกหนี้!$G$2:$G$20000, รายงานลูกหนี้!$A$2:$A$20000, $A1066, รายงานลูกหนี้!$K$2:$K$20000, "&gt;=1", รายงานลูกหนี้!$K$2:$K$20000, "&lt;=30")</f>
        <v>0</v>
      </c>
      <c r="L1066">
        <f>SUMIFS(รายงานลูกหนี้!$G$2:$G$20000, รายงานลูกหนี้!$A$2:$A$20000, $A1066, รายงานลูกหนี้!$K$2:$K$20000, "&gt;=31", รายงานลูกหนี้!$K$2:$K$20000, "&lt;=60")</f>
        <v>0</v>
      </c>
      <c r="M1066">
        <f>SUMIFS(รายงานลูกหนี้!$G$2:$G$20000, รายงานลูกหนี้!$A$2:$A$20000, $A1066, รายงานลูกหนี้!$K$2:$K$20000, "&gt;=61", รายงานลูกหนี้!$K$2:$K$20000, "&lt;=90")</f>
        <v>0</v>
      </c>
      <c r="N1066">
        <f>SUMIFS(รายงานลูกหนี้!$G$2:$G$20000, รายงานลูกหนี้!$A$2:$A$20000, $A1066, รายงานลูกหนี้!$K$2:$K$20000, "&gt;90")</f>
        <v>0</v>
      </c>
      <c r="O1066">
        <f t="shared" si="83"/>
        <v>5652</v>
      </c>
      <c r="P1066" s="17">
        <f t="shared" si="84"/>
        <v>0</v>
      </c>
    </row>
    <row r="1067" spans="1:16" x14ac:dyDescent="0.2">
      <c r="A1067" t="str">
        <v>e6775aa87a3cb98aad77c206f6c4d8cd7e3c010181d362f9ba9ab22111251904</v>
      </c>
      <c r="B1067">
        <f>COUNTIF(รายงานลูกหนี้!$A:$A,A1067)</f>
        <v>2</v>
      </c>
      <c r="C1067">
        <f>COUNTIFS(รายงานลูกหนี้!$A:$A,A1067,รายงานลูกหนี้!$K:$K,"&gt;0")</f>
        <v>0</v>
      </c>
      <c r="D1067">
        <f>SUMIF(รายงานลูกหนี้!$A:$A,A1067,รายงานลูกหนี้!$K:$K)</f>
        <v>0</v>
      </c>
      <c r="E1067">
        <f>_xlfn.MAXIFS(รายงานลูกหนี้!$K:$K,รายงานลูกหนี้!$A:$A,A1067)</f>
        <v>0</v>
      </c>
      <c r="F1067" s="17">
        <f t="shared" si="80"/>
        <v>0</v>
      </c>
      <c r="G1067" t="str">
        <f t="shared" si="81"/>
        <v>ชำระตรงเวลา</v>
      </c>
      <c r="H1067" t="str">
        <f t="shared" si="82"/>
        <v>ลูกหนี้ชั้นดี</v>
      </c>
      <c r="I1067" s="17" cm="1">
        <f t="array" ref="I1067">_xlfn.IFS(D1067=0,0%, D1067&lt;=30,25%, D1067&lt;=60,50%, D1067&lt;=90,75%, D1067&gt;90,100%)</f>
        <v>0</v>
      </c>
      <c r="J1067">
        <f>SUMIFS(รายงานลูกหนี้!$G$2:$G$20000, รายงานลูกหนี้!$A$2:$A$20000, $A1067, รายงานลูกหนี้!$K$2:$K$20000, 0)</f>
        <v>13980</v>
      </c>
      <c r="K1067">
        <f>SUMIFS(รายงานลูกหนี้!$G$2:$G$20000, รายงานลูกหนี้!$A$2:$A$20000, $A1067, รายงานลูกหนี้!$K$2:$K$20000, "&gt;=1", รายงานลูกหนี้!$K$2:$K$20000, "&lt;=30")</f>
        <v>0</v>
      </c>
      <c r="L1067">
        <f>SUMIFS(รายงานลูกหนี้!$G$2:$G$20000, รายงานลูกหนี้!$A$2:$A$20000, $A1067, รายงานลูกหนี้!$K$2:$K$20000, "&gt;=31", รายงานลูกหนี้!$K$2:$K$20000, "&lt;=60")</f>
        <v>0</v>
      </c>
      <c r="M1067">
        <f>SUMIFS(รายงานลูกหนี้!$G$2:$G$20000, รายงานลูกหนี้!$A$2:$A$20000, $A1067, รายงานลูกหนี้!$K$2:$K$20000, "&gt;=61", รายงานลูกหนี้!$K$2:$K$20000, "&lt;=90")</f>
        <v>0</v>
      </c>
      <c r="N1067">
        <f>SUMIFS(รายงานลูกหนี้!$G$2:$G$20000, รายงานลูกหนี้!$A$2:$A$20000, $A1067, รายงานลูกหนี้!$K$2:$K$20000, "&gt;90")</f>
        <v>0</v>
      </c>
      <c r="O1067">
        <f t="shared" si="83"/>
        <v>13980</v>
      </c>
      <c r="P1067" s="17">
        <f t="shared" si="84"/>
        <v>0</v>
      </c>
    </row>
    <row r="1068" spans="1:16" x14ac:dyDescent="0.2">
      <c r="A1068" t="str">
        <v>5dfc6c9fdf3d889279a6b1c70085cf4788ebc005d4465c55301fb39e2b69ae76</v>
      </c>
      <c r="B1068">
        <f>COUNTIF(รายงานลูกหนี้!$A:$A,A1068)</f>
        <v>20</v>
      </c>
      <c r="C1068">
        <f>COUNTIFS(รายงานลูกหนี้!$A:$A,A1068,รายงานลูกหนี้!$K:$K,"&gt;0")</f>
        <v>7</v>
      </c>
      <c r="D1068">
        <f>SUMIF(รายงานลูกหนี้!$A:$A,A1068,รายงานลูกหนี้!$K:$K)</f>
        <v>42</v>
      </c>
      <c r="E1068">
        <f>_xlfn.MAXIFS(รายงานลูกหนี้!$K:$K,รายงานลูกหนี้!$A:$A,A1068)</f>
        <v>14</v>
      </c>
      <c r="F1068" s="17">
        <f t="shared" si="80"/>
        <v>0.35</v>
      </c>
      <c r="G1068" t="str">
        <f t="shared" si="81"/>
        <v>ค้างชำระ 1 - 30 วัน</v>
      </c>
      <c r="H1068" t="str">
        <f t="shared" si="82"/>
        <v>ลูกหนี้ชั้นดี</v>
      </c>
      <c r="I1068" s="17" cm="1">
        <f t="array" ref="I1068">_xlfn.IFS(D1068=0,0%, D1068&lt;=30,25%, D1068&lt;=60,50%, D1068&lt;=90,75%, D1068&gt;90,100%)</f>
        <v>0.5</v>
      </c>
      <c r="J1068">
        <f>SUMIFS(รายงานลูกหนี้!$G$2:$G$20000, รายงานลูกหนี้!$A$2:$A$20000, $A1068, รายงานลูกหนี้!$K$2:$K$20000, 0)</f>
        <v>25751</v>
      </c>
      <c r="K1068">
        <f>SUMIFS(รายงานลูกหนี้!$G$2:$G$20000, รายงานลูกหนี้!$A$2:$A$20000, $A1068, รายงานลูกหนี้!$K$2:$K$20000, "&gt;=1", รายงานลูกหนี้!$K$2:$K$20000, "&lt;=30")</f>
        <v>38923</v>
      </c>
      <c r="L1068">
        <f>SUMIFS(รายงานลูกหนี้!$G$2:$G$20000, รายงานลูกหนี้!$A$2:$A$20000, $A1068, รายงานลูกหนี้!$K$2:$K$20000, "&gt;=31", รายงานลูกหนี้!$K$2:$K$20000, "&lt;=60")</f>
        <v>0</v>
      </c>
      <c r="M1068">
        <f>SUMIFS(รายงานลูกหนี้!$G$2:$G$20000, รายงานลูกหนี้!$A$2:$A$20000, $A1068, รายงานลูกหนี้!$K$2:$K$20000, "&gt;=61", รายงานลูกหนี้!$K$2:$K$20000, "&lt;=90")</f>
        <v>0</v>
      </c>
      <c r="N1068">
        <f>SUMIFS(รายงานลูกหนี้!$G$2:$G$20000, รายงานลูกหนี้!$A$2:$A$20000, $A1068, รายงานลูกหนี้!$K$2:$K$20000, "&gt;90")</f>
        <v>0</v>
      </c>
      <c r="O1068">
        <f t="shared" si="83"/>
        <v>64674</v>
      </c>
      <c r="P1068" s="17">
        <f t="shared" si="84"/>
        <v>0.15045845316510498</v>
      </c>
    </row>
    <row r="1069" spans="1:16" x14ac:dyDescent="0.2">
      <c r="A1069" t="str">
        <v>b38fc36dbb746567ea3f2ae74c12f1862646cc89bf5e806de1c5ddec39b95c5a</v>
      </c>
      <c r="B1069">
        <f>COUNTIF(รายงานลูกหนี้!$A:$A,A1069)</f>
        <v>1</v>
      </c>
      <c r="C1069">
        <f>COUNTIFS(รายงานลูกหนี้!$A:$A,A1069,รายงานลูกหนี้!$K:$K,"&gt;0")</f>
        <v>0</v>
      </c>
      <c r="D1069">
        <f>SUMIF(รายงานลูกหนี้!$A:$A,A1069,รายงานลูกหนี้!$K:$K)</f>
        <v>0</v>
      </c>
      <c r="E1069">
        <f>_xlfn.MAXIFS(รายงานลูกหนี้!$K:$K,รายงานลูกหนี้!$A:$A,A1069)</f>
        <v>0</v>
      </c>
      <c r="F1069" s="17">
        <f t="shared" si="80"/>
        <v>0</v>
      </c>
      <c r="G1069" t="str">
        <f t="shared" si="81"/>
        <v>ชำระตรงเวลา</v>
      </c>
      <c r="H1069" t="str">
        <f t="shared" si="82"/>
        <v>ลูกหนี้ชั้นดี</v>
      </c>
      <c r="I1069" s="17" cm="1">
        <f t="array" ref="I1069">_xlfn.IFS(D1069=0,0%, D1069&lt;=30,25%, D1069&lt;=60,50%, D1069&lt;=90,75%, D1069&gt;90,100%)</f>
        <v>0</v>
      </c>
      <c r="J1069">
        <f>SUMIFS(รายงานลูกหนี้!$G$2:$G$20000, รายงานลูกหนี้!$A$2:$A$20000, $A1069, รายงานลูกหนี้!$K$2:$K$20000, 0)</f>
        <v>180</v>
      </c>
      <c r="K1069">
        <f>SUMIFS(รายงานลูกหนี้!$G$2:$G$20000, รายงานลูกหนี้!$A$2:$A$20000, $A1069, รายงานลูกหนี้!$K$2:$K$20000, "&gt;=1", รายงานลูกหนี้!$K$2:$K$20000, "&lt;=30")</f>
        <v>0</v>
      </c>
      <c r="L1069">
        <f>SUMIFS(รายงานลูกหนี้!$G$2:$G$20000, รายงานลูกหนี้!$A$2:$A$20000, $A1069, รายงานลูกหนี้!$K$2:$K$20000, "&gt;=31", รายงานลูกหนี้!$K$2:$K$20000, "&lt;=60")</f>
        <v>0</v>
      </c>
      <c r="M1069">
        <f>SUMIFS(รายงานลูกหนี้!$G$2:$G$20000, รายงานลูกหนี้!$A$2:$A$20000, $A1069, รายงานลูกหนี้!$K$2:$K$20000, "&gt;=61", รายงานลูกหนี้!$K$2:$K$20000, "&lt;=90")</f>
        <v>0</v>
      </c>
      <c r="N1069">
        <f>SUMIFS(รายงานลูกหนี้!$G$2:$G$20000, รายงานลูกหนี้!$A$2:$A$20000, $A1069, รายงานลูกหนี้!$K$2:$K$20000, "&gt;90")</f>
        <v>0</v>
      </c>
      <c r="O1069">
        <f t="shared" si="83"/>
        <v>180</v>
      </c>
      <c r="P1069" s="17">
        <f t="shared" si="84"/>
        <v>0</v>
      </c>
    </row>
    <row r="1070" spans="1:16" x14ac:dyDescent="0.2">
      <c r="A1070" t="str">
        <v>ea2707c6d8ff30d125da02cfd23b6616d13be5eebd3ff10655207f3aa7638181</v>
      </c>
      <c r="B1070">
        <f>COUNTIF(รายงานลูกหนี้!$A:$A,A1070)</f>
        <v>3</v>
      </c>
      <c r="C1070">
        <f>COUNTIFS(รายงานลูกหนี้!$A:$A,A1070,รายงานลูกหนี้!$K:$K,"&gt;0")</f>
        <v>1</v>
      </c>
      <c r="D1070">
        <f>SUMIF(รายงานลูกหนี้!$A:$A,A1070,รายงานลูกหนี้!$K:$K)</f>
        <v>6</v>
      </c>
      <c r="E1070">
        <f>_xlfn.MAXIFS(รายงานลูกหนี้!$K:$K,รายงานลูกหนี้!$A:$A,A1070)</f>
        <v>6</v>
      </c>
      <c r="F1070" s="17">
        <f t="shared" si="80"/>
        <v>0.33333333333333331</v>
      </c>
      <c r="G1070" t="str">
        <f t="shared" si="81"/>
        <v>ค้างชำระ 1 - 30 วัน</v>
      </c>
      <c r="H1070" t="str">
        <f t="shared" si="82"/>
        <v>ลูกหนี้ชั้นดี</v>
      </c>
      <c r="I1070" s="17" cm="1">
        <f t="array" ref="I1070">_xlfn.IFS(D1070=0,0%, D1070&lt;=30,25%, D1070&lt;=60,50%, D1070&lt;=90,75%, D1070&gt;90,100%)</f>
        <v>0.25</v>
      </c>
      <c r="J1070">
        <f>SUMIFS(รายงานลูกหนี้!$G$2:$G$20000, รายงานลูกหนี้!$A$2:$A$20000, $A1070, รายงานลูกหนี้!$K$2:$K$20000, 0)</f>
        <v>1520</v>
      </c>
      <c r="K1070">
        <f>SUMIFS(รายงานลูกหนี้!$G$2:$G$20000, รายงานลูกหนี้!$A$2:$A$20000, $A1070, รายงานลูกหนี้!$K$2:$K$20000, "&gt;=1", รายงานลูกหนี้!$K$2:$K$20000, "&lt;=30")</f>
        <v>1980</v>
      </c>
      <c r="L1070">
        <f>SUMIFS(รายงานลูกหนี้!$G$2:$G$20000, รายงานลูกหนี้!$A$2:$A$20000, $A1070, รายงานลูกหนี้!$K$2:$K$20000, "&gt;=31", รายงานลูกหนี้!$K$2:$K$20000, "&lt;=60")</f>
        <v>0</v>
      </c>
      <c r="M1070">
        <f>SUMIFS(รายงานลูกหนี้!$G$2:$G$20000, รายงานลูกหนี้!$A$2:$A$20000, $A1070, รายงานลูกหนี้!$K$2:$K$20000, "&gt;=61", รายงานลูกหนี้!$K$2:$K$20000, "&lt;=90")</f>
        <v>0</v>
      </c>
      <c r="N1070">
        <f>SUMIFS(รายงานลูกหนี้!$G$2:$G$20000, รายงานลูกหนี้!$A$2:$A$20000, $A1070, รายงานลูกหนี้!$K$2:$K$20000, "&gt;90")</f>
        <v>0</v>
      </c>
      <c r="O1070">
        <f t="shared" si="83"/>
        <v>3500</v>
      </c>
      <c r="P1070" s="17">
        <f t="shared" si="84"/>
        <v>0.14142857142857143</v>
      </c>
    </row>
    <row r="1071" spans="1:16" x14ac:dyDescent="0.2">
      <c r="A1071" t="str">
        <v>2880ec2a1f98cbb86daee55c7a19a25cef2d4ae633ba0e555a848b7ca17f3bb4</v>
      </c>
      <c r="B1071">
        <f>COUNTIF(รายงานลูกหนี้!$A:$A,A1071)</f>
        <v>2</v>
      </c>
      <c r="C1071">
        <f>COUNTIFS(รายงานลูกหนี้!$A:$A,A1071,รายงานลูกหนี้!$K:$K,"&gt;0")</f>
        <v>2</v>
      </c>
      <c r="D1071">
        <f>SUMIF(รายงานลูกหนี้!$A:$A,A1071,รายงานลูกหนี้!$K:$K)</f>
        <v>8</v>
      </c>
      <c r="E1071">
        <f>_xlfn.MAXIFS(รายงานลูกหนี้!$K:$K,รายงานลูกหนี้!$A:$A,A1071)</f>
        <v>4</v>
      </c>
      <c r="F1071" s="17">
        <f t="shared" si="80"/>
        <v>1</v>
      </c>
      <c r="G1071" t="str">
        <f t="shared" si="81"/>
        <v>ค้างชำระ 1 - 30 วัน</v>
      </c>
      <c r="H1071" t="str">
        <f t="shared" si="82"/>
        <v>ลูกหนี้ชั้นดี</v>
      </c>
      <c r="I1071" s="17" cm="1">
        <f t="array" ref="I1071">_xlfn.IFS(D1071=0,0%, D1071&lt;=30,25%, D1071&lt;=60,50%, D1071&lt;=90,75%, D1071&gt;90,100%)</f>
        <v>0.25</v>
      </c>
      <c r="J1071">
        <f>SUMIFS(รายงานลูกหนี้!$G$2:$G$20000, รายงานลูกหนี้!$A$2:$A$20000, $A1071, รายงานลูกหนี้!$K$2:$K$20000, 0)</f>
        <v>0</v>
      </c>
      <c r="K1071">
        <f>SUMIFS(รายงานลูกหนี้!$G$2:$G$20000, รายงานลูกหนี้!$A$2:$A$20000, $A1071, รายงานลูกหนี้!$K$2:$K$20000, "&gt;=1", รายงานลูกหนี้!$K$2:$K$20000, "&lt;=30")</f>
        <v>800</v>
      </c>
      <c r="L1071">
        <f>SUMIFS(รายงานลูกหนี้!$G$2:$G$20000, รายงานลูกหนี้!$A$2:$A$20000, $A1071, รายงานลูกหนี้!$K$2:$K$20000, "&gt;=31", รายงานลูกหนี้!$K$2:$K$20000, "&lt;=60")</f>
        <v>0</v>
      </c>
      <c r="M1071">
        <f>SUMIFS(รายงานลูกหนี้!$G$2:$G$20000, รายงานลูกหนี้!$A$2:$A$20000, $A1071, รายงานลูกหนี้!$K$2:$K$20000, "&gt;=61", รายงานลูกหนี้!$K$2:$K$20000, "&lt;=90")</f>
        <v>0</v>
      </c>
      <c r="N1071">
        <f>SUMIFS(รายงานลูกหนี้!$G$2:$G$20000, รายงานลูกหนี้!$A$2:$A$20000, $A1071, รายงานลูกหนี้!$K$2:$K$20000, "&gt;90")</f>
        <v>0</v>
      </c>
      <c r="O1071">
        <f t="shared" si="83"/>
        <v>800</v>
      </c>
      <c r="P1071" s="17">
        <f t="shared" si="84"/>
        <v>0.25</v>
      </c>
    </row>
    <row r="1072" spans="1:16" x14ac:dyDescent="0.2">
      <c r="A1072" t="str">
        <v>f33316e44a52457ad544c6af68d5fe455c909260794ec80034e19b70104ce75d</v>
      </c>
      <c r="B1072">
        <f>COUNTIF(รายงานลูกหนี้!$A:$A,A1072)</f>
        <v>1</v>
      </c>
      <c r="C1072">
        <f>COUNTIFS(รายงานลูกหนี้!$A:$A,A1072,รายงานลูกหนี้!$K:$K,"&gt;0")</f>
        <v>1</v>
      </c>
      <c r="D1072">
        <f>SUMIF(รายงานลูกหนี้!$A:$A,A1072,รายงานลูกหนี้!$K:$K)</f>
        <v>5</v>
      </c>
      <c r="E1072">
        <f>_xlfn.MAXIFS(รายงานลูกหนี้!$K:$K,รายงานลูกหนี้!$A:$A,A1072)</f>
        <v>5</v>
      </c>
      <c r="F1072" s="17">
        <f t="shared" si="80"/>
        <v>1</v>
      </c>
      <c r="G1072" t="str">
        <f t="shared" si="81"/>
        <v>ค้างชำระ 1 - 30 วัน</v>
      </c>
      <c r="H1072" t="str">
        <f t="shared" si="82"/>
        <v>ลูกหนี้ชั้นดี</v>
      </c>
      <c r="I1072" s="17" cm="1">
        <f t="array" ref="I1072">_xlfn.IFS(D1072=0,0%, D1072&lt;=30,25%, D1072&lt;=60,50%, D1072&lt;=90,75%, D1072&gt;90,100%)</f>
        <v>0.25</v>
      </c>
      <c r="J1072">
        <f>SUMIFS(รายงานลูกหนี้!$G$2:$G$20000, รายงานลูกหนี้!$A$2:$A$20000, $A1072, รายงานลูกหนี้!$K$2:$K$20000, 0)</f>
        <v>0</v>
      </c>
      <c r="K1072">
        <f>SUMIFS(รายงานลูกหนี้!$G$2:$G$20000, รายงานลูกหนี้!$A$2:$A$20000, $A1072, รายงานลูกหนี้!$K$2:$K$20000, "&gt;=1", รายงานลูกหนี้!$K$2:$K$20000, "&lt;=30")</f>
        <v>525</v>
      </c>
      <c r="L1072">
        <f>SUMIFS(รายงานลูกหนี้!$G$2:$G$20000, รายงานลูกหนี้!$A$2:$A$20000, $A1072, รายงานลูกหนี้!$K$2:$K$20000, "&gt;=31", รายงานลูกหนี้!$K$2:$K$20000, "&lt;=60")</f>
        <v>0</v>
      </c>
      <c r="M1072">
        <f>SUMIFS(รายงานลูกหนี้!$G$2:$G$20000, รายงานลูกหนี้!$A$2:$A$20000, $A1072, รายงานลูกหนี้!$K$2:$K$20000, "&gt;=61", รายงานลูกหนี้!$K$2:$K$20000, "&lt;=90")</f>
        <v>0</v>
      </c>
      <c r="N1072">
        <f>SUMIFS(รายงานลูกหนี้!$G$2:$G$20000, รายงานลูกหนี้!$A$2:$A$20000, $A1072, รายงานลูกหนี้!$K$2:$K$20000, "&gt;90")</f>
        <v>0</v>
      </c>
      <c r="O1072">
        <f t="shared" si="83"/>
        <v>525</v>
      </c>
      <c r="P1072" s="17">
        <f t="shared" si="84"/>
        <v>0.25</v>
      </c>
    </row>
    <row r="1073" spans="1:16" x14ac:dyDescent="0.2">
      <c r="A1073" t="str">
        <v>1eba8afb63de54da2843a2274de7533a449a73473291a9e70f69593cfd95ce2e</v>
      </c>
      <c r="B1073">
        <f>COUNTIF(รายงานลูกหนี้!$A:$A,A1073)</f>
        <v>3</v>
      </c>
      <c r="C1073">
        <f>COUNTIFS(รายงานลูกหนี้!$A:$A,A1073,รายงานลูกหนี้!$K:$K,"&gt;0")</f>
        <v>2</v>
      </c>
      <c r="D1073">
        <f>SUMIF(รายงานลูกหนี้!$A:$A,A1073,รายงานลูกหนี้!$K:$K)</f>
        <v>20</v>
      </c>
      <c r="E1073">
        <f>_xlfn.MAXIFS(รายงานลูกหนี้!$K:$K,รายงานลูกหนี้!$A:$A,A1073)</f>
        <v>10</v>
      </c>
      <c r="F1073" s="17">
        <f t="shared" si="80"/>
        <v>0.66666666666666663</v>
      </c>
      <c r="G1073" t="str">
        <f t="shared" si="81"/>
        <v>ค้างชำระ 1 - 30 วัน</v>
      </c>
      <c r="H1073" t="str">
        <f t="shared" si="82"/>
        <v>ลูกหนี้ชั้นดี</v>
      </c>
      <c r="I1073" s="17" cm="1">
        <f t="array" ref="I1073">_xlfn.IFS(D1073=0,0%, D1073&lt;=30,25%, D1073&lt;=60,50%, D1073&lt;=90,75%, D1073&gt;90,100%)</f>
        <v>0.25</v>
      </c>
      <c r="J1073">
        <f>SUMIFS(รายงานลูกหนี้!$G$2:$G$20000, รายงานลูกหนี้!$A$2:$A$20000, $A1073, รายงานลูกหนี้!$K$2:$K$20000, 0)</f>
        <v>1390</v>
      </c>
      <c r="K1073">
        <f>SUMIFS(รายงานลูกหนี้!$G$2:$G$20000, รายงานลูกหนี้!$A$2:$A$20000, $A1073, รายงานลูกหนี้!$K$2:$K$20000, "&gt;=1", รายงานลูกหนี้!$K$2:$K$20000, "&lt;=30")</f>
        <v>7600</v>
      </c>
      <c r="L1073">
        <f>SUMIFS(รายงานลูกหนี้!$G$2:$G$20000, รายงานลูกหนี้!$A$2:$A$20000, $A1073, รายงานลูกหนี้!$K$2:$K$20000, "&gt;=31", รายงานลูกหนี้!$K$2:$K$20000, "&lt;=60")</f>
        <v>0</v>
      </c>
      <c r="M1073">
        <f>SUMIFS(รายงานลูกหนี้!$G$2:$G$20000, รายงานลูกหนี้!$A$2:$A$20000, $A1073, รายงานลูกหนี้!$K$2:$K$20000, "&gt;=61", รายงานลูกหนี้!$K$2:$K$20000, "&lt;=90")</f>
        <v>0</v>
      </c>
      <c r="N1073">
        <f>SUMIFS(รายงานลูกหนี้!$G$2:$G$20000, รายงานลูกหนี้!$A$2:$A$20000, $A1073, รายงานลูกหนี้!$K$2:$K$20000, "&gt;90")</f>
        <v>0</v>
      </c>
      <c r="O1073">
        <f t="shared" si="83"/>
        <v>8990</v>
      </c>
      <c r="P1073" s="17">
        <f t="shared" si="84"/>
        <v>0.21134593993325917</v>
      </c>
    </row>
    <row r="1074" spans="1:16" x14ac:dyDescent="0.2">
      <c r="A1074" t="str">
        <v>53305725ee2718002c3621ad09a294f3cddfcbc9c280841008de3ca1df12f3a2</v>
      </c>
      <c r="B1074">
        <f>COUNTIF(รายงานลูกหนี้!$A:$A,A1074)</f>
        <v>3</v>
      </c>
      <c r="C1074">
        <f>COUNTIFS(รายงานลูกหนี้!$A:$A,A1074,รายงานลูกหนี้!$K:$K,"&gt;0")</f>
        <v>2</v>
      </c>
      <c r="D1074">
        <f>SUMIF(รายงานลูกหนี้!$A:$A,A1074,รายงานลูกหนี้!$K:$K)</f>
        <v>16</v>
      </c>
      <c r="E1074">
        <f>_xlfn.MAXIFS(รายงานลูกหนี้!$K:$K,รายงานลูกหนี้!$A:$A,A1074)</f>
        <v>10</v>
      </c>
      <c r="F1074" s="17">
        <f t="shared" si="80"/>
        <v>0.66666666666666663</v>
      </c>
      <c r="G1074" t="str">
        <f t="shared" si="81"/>
        <v>ค้างชำระ 1 - 30 วัน</v>
      </c>
      <c r="H1074" t="str">
        <f t="shared" si="82"/>
        <v>ลูกหนี้ชั้นดี</v>
      </c>
      <c r="I1074" s="17" cm="1">
        <f t="array" ref="I1074">_xlfn.IFS(D1074=0,0%, D1074&lt;=30,25%, D1074&lt;=60,50%, D1074&lt;=90,75%, D1074&gt;90,100%)</f>
        <v>0.25</v>
      </c>
      <c r="J1074">
        <f>SUMIFS(รายงานลูกหนี้!$G$2:$G$20000, รายงานลูกหนี้!$A$2:$A$20000, $A1074, รายงานลูกหนี้!$K$2:$K$20000, 0)</f>
        <v>15815</v>
      </c>
      <c r="K1074">
        <f>SUMIFS(รายงานลูกหนี้!$G$2:$G$20000, รายงานลูกหนี้!$A$2:$A$20000, $A1074, รายงานลูกหนี้!$K$2:$K$20000, "&gt;=1", รายงานลูกหนี้!$K$2:$K$20000, "&lt;=30")</f>
        <v>11547</v>
      </c>
      <c r="L1074">
        <f>SUMIFS(รายงานลูกหนี้!$G$2:$G$20000, รายงานลูกหนี้!$A$2:$A$20000, $A1074, รายงานลูกหนี้!$K$2:$K$20000, "&gt;=31", รายงานลูกหนี้!$K$2:$K$20000, "&lt;=60")</f>
        <v>0</v>
      </c>
      <c r="M1074">
        <f>SUMIFS(รายงานลูกหนี้!$G$2:$G$20000, รายงานลูกหนี้!$A$2:$A$20000, $A1074, รายงานลูกหนี้!$K$2:$K$20000, "&gt;=61", รายงานลูกหนี้!$K$2:$K$20000, "&lt;=90")</f>
        <v>0</v>
      </c>
      <c r="N1074">
        <f>SUMIFS(รายงานลูกหนี้!$G$2:$G$20000, รายงานลูกหนี้!$A$2:$A$20000, $A1074, รายงานลูกหนี้!$K$2:$K$20000, "&gt;90")</f>
        <v>0</v>
      </c>
      <c r="O1074">
        <f t="shared" si="83"/>
        <v>27362</v>
      </c>
      <c r="P1074" s="17">
        <f t="shared" si="84"/>
        <v>0.10550215627512609</v>
      </c>
    </row>
    <row r="1075" spans="1:16" x14ac:dyDescent="0.2">
      <c r="A1075" t="str">
        <v>f61b5e049d5c21810459f8001eafea3280c1336e1b04c68ecc694733e5e16b21</v>
      </c>
      <c r="B1075">
        <f>COUNTIF(รายงานลูกหนี้!$A:$A,A1075)</f>
        <v>2</v>
      </c>
      <c r="C1075">
        <f>COUNTIFS(รายงานลูกหนี้!$A:$A,A1075,รายงานลูกหนี้!$K:$K,"&gt;0")</f>
        <v>1</v>
      </c>
      <c r="D1075">
        <f>SUMIF(รายงานลูกหนี้!$A:$A,A1075,รายงานลูกหนี้!$K:$K)</f>
        <v>16</v>
      </c>
      <c r="E1075">
        <f>_xlfn.MAXIFS(รายงานลูกหนี้!$K:$K,รายงานลูกหนี้!$A:$A,A1075)</f>
        <v>16</v>
      </c>
      <c r="F1075" s="17">
        <f t="shared" si="80"/>
        <v>0.5</v>
      </c>
      <c r="G1075" t="str">
        <f t="shared" si="81"/>
        <v>ค้างชำระ 1 - 30 วัน</v>
      </c>
      <c r="H1075" t="str">
        <f t="shared" si="82"/>
        <v>ลูกหนี้ชั้นดี</v>
      </c>
      <c r="I1075" s="17" cm="1">
        <f t="array" ref="I1075">_xlfn.IFS(D1075=0,0%, D1075&lt;=30,25%, D1075&lt;=60,50%, D1075&lt;=90,75%, D1075&gt;90,100%)</f>
        <v>0.25</v>
      </c>
      <c r="J1075">
        <f>SUMIFS(รายงานลูกหนี้!$G$2:$G$20000, รายงานลูกหนี้!$A$2:$A$20000, $A1075, รายงานลูกหนี้!$K$2:$K$20000, 0)</f>
        <v>1920</v>
      </c>
      <c r="K1075">
        <f>SUMIFS(รายงานลูกหนี้!$G$2:$G$20000, รายงานลูกหนี้!$A$2:$A$20000, $A1075, รายงานลูกหนี้!$K$2:$K$20000, "&gt;=1", รายงานลูกหนี้!$K$2:$K$20000, "&lt;=30")</f>
        <v>28660</v>
      </c>
      <c r="L1075">
        <f>SUMIFS(รายงานลูกหนี้!$G$2:$G$20000, รายงานลูกหนี้!$A$2:$A$20000, $A1075, รายงานลูกหนี้!$K$2:$K$20000, "&gt;=31", รายงานลูกหนี้!$K$2:$K$20000, "&lt;=60")</f>
        <v>0</v>
      </c>
      <c r="M1075">
        <f>SUMIFS(รายงานลูกหนี้!$G$2:$G$20000, รายงานลูกหนี้!$A$2:$A$20000, $A1075, รายงานลูกหนี้!$K$2:$K$20000, "&gt;=61", รายงานลูกหนี้!$K$2:$K$20000, "&lt;=90")</f>
        <v>0</v>
      </c>
      <c r="N1075">
        <f>SUMIFS(รายงานลูกหนี้!$G$2:$G$20000, รายงานลูกหนี้!$A$2:$A$20000, $A1075, รายงานลูกหนี้!$K$2:$K$20000, "&gt;90")</f>
        <v>0</v>
      </c>
      <c r="O1075">
        <f t="shared" si="83"/>
        <v>30580</v>
      </c>
      <c r="P1075" s="17">
        <f t="shared" si="84"/>
        <v>0.23430346631785481</v>
      </c>
    </row>
    <row r="1076" spans="1:16" x14ac:dyDescent="0.2">
      <c r="A1076" t="str">
        <v>2906a1f119205d08a4ce91dc9a2547313c09c8159972661f800f99aff9a79de4</v>
      </c>
      <c r="B1076">
        <f>COUNTIF(รายงานลูกหนี้!$A:$A,A1076)</f>
        <v>5</v>
      </c>
      <c r="C1076">
        <f>COUNTIFS(รายงานลูกหนี้!$A:$A,A1076,รายงานลูกหนี้!$K:$K,"&gt;0")</f>
        <v>0</v>
      </c>
      <c r="D1076">
        <f>SUMIF(รายงานลูกหนี้!$A:$A,A1076,รายงานลูกหนี้!$K:$K)</f>
        <v>0</v>
      </c>
      <c r="E1076">
        <f>_xlfn.MAXIFS(รายงานลูกหนี้!$K:$K,รายงานลูกหนี้!$A:$A,A1076)</f>
        <v>0</v>
      </c>
      <c r="F1076" s="17">
        <f t="shared" si="80"/>
        <v>0</v>
      </c>
      <c r="G1076" t="str">
        <f t="shared" si="81"/>
        <v>ชำระตรงเวลา</v>
      </c>
      <c r="H1076" t="str">
        <f t="shared" si="82"/>
        <v>ลูกหนี้ชั้นดี</v>
      </c>
      <c r="I1076" s="17" cm="1">
        <f t="array" ref="I1076">_xlfn.IFS(D1076=0,0%, D1076&lt;=30,25%, D1076&lt;=60,50%, D1076&lt;=90,75%, D1076&gt;90,100%)</f>
        <v>0</v>
      </c>
      <c r="J1076">
        <f>SUMIFS(รายงานลูกหนี้!$G$2:$G$20000, รายงานลูกหนี้!$A$2:$A$20000, $A1076, รายงานลูกหนี้!$K$2:$K$20000, 0)</f>
        <v>5600</v>
      </c>
      <c r="K1076">
        <f>SUMIFS(รายงานลูกหนี้!$G$2:$G$20000, รายงานลูกหนี้!$A$2:$A$20000, $A1076, รายงานลูกหนี้!$K$2:$K$20000, "&gt;=1", รายงานลูกหนี้!$K$2:$K$20000, "&lt;=30")</f>
        <v>0</v>
      </c>
      <c r="L1076">
        <f>SUMIFS(รายงานลูกหนี้!$G$2:$G$20000, รายงานลูกหนี้!$A$2:$A$20000, $A1076, รายงานลูกหนี้!$K$2:$K$20000, "&gt;=31", รายงานลูกหนี้!$K$2:$K$20000, "&lt;=60")</f>
        <v>0</v>
      </c>
      <c r="M1076">
        <f>SUMIFS(รายงานลูกหนี้!$G$2:$G$20000, รายงานลูกหนี้!$A$2:$A$20000, $A1076, รายงานลูกหนี้!$K$2:$K$20000, "&gt;=61", รายงานลูกหนี้!$K$2:$K$20000, "&lt;=90")</f>
        <v>0</v>
      </c>
      <c r="N1076">
        <f>SUMIFS(รายงานลูกหนี้!$G$2:$G$20000, รายงานลูกหนี้!$A$2:$A$20000, $A1076, รายงานลูกหนี้!$K$2:$K$20000, "&gt;90")</f>
        <v>0</v>
      </c>
      <c r="O1076">
        <f t="shared" si="83"/>
        <v>5600</v>
      </c>
      <c r="P1076" s="17">
        <f t="shared" si="84"/>
        <v>0</v>
      </c>
    </row>
    <row r="1077" spans="1:16" x14ac:dyDescent="0.2">
      <c r="A1077" t="str">
        <v>1dd1a583286e1579e09d7cf624caaf4cdee8031b4f1f585714bc4774e88f47d0</v>
      </c>
      <c r="B1077">
        <f>COUNTIF(รายงานลูกหนี้!$A:$A,A1077)</f>
        <v>1</v>
      </c>
      <c r="C1077">
        <f>COUNTIFS(รายงานลูกหนี้!$A:$A,A1077,รายงานลูกหนี้!$K:$K,"&gt;0")</f>
        <v>1</v>
      </c>
      <c r="D1077">
        <f>SUMIF(รายงานลูกหนี้!$A:$A,A1077,รายงานลูกหนี้!$K:$K)</f>
        <v>2</v>
      </c>
      <c r="E1077">
        <f>_xlfn.MAXIFS(รายงานลูกหนี้!$K:$K,รายงานลูกหนี้!$A:$A,A1077)</f>
        <v>2</v>
      </c>
      <c r="F1077" s="17">
        <f t="shared" si="80"/>
        <v>1</v>
      </c>
      <c r="G1077" t="str">
        <f t="shared" si="81"/>
        <v>ค้างชำระ 1 - 30 วัน</v>
      </c>
      <c r="H1077" t="str">
        <f t="shared" si="82"/>
        <v>ลูกหนี้ชั้นดี</v>
      </c>
      <c r="I1077" s="17" cm="1">
        <f t="array" ref="I1077">_xlfn.IFS(D1077=0,0%, D1077&lt;=30,25%, D1077&lt;=60,50%, D1077&lt;=90,75%, D1077&gt;90,100%)</f>
        <v>0.25</v>
      </c>
      <c r="J1077">
        <f>SUMIFS(รายงานลูกหนี้!$G$2:$G$20000, รายงานลูกหนี้!$A$2:$A$20000, $A1077, รายงานลูกหนี้!$K$2:$K$20000, 0)</f>
        <v>0</v>
      </c>
      <c r="K1077">
        <f>SUMIFS(รายงานลูกหนี้!$G$2:$G$20000, รายงานลูกหนี้!$A$2:$A$20000, $A1077, รายงานลูกหนี้!$K$2:$K$20000, "&gt;=1", รายงานลูกหนี้!$K$2:$K$20000, "&lt;=30")</f>
        <v>115</v>
      </c>
      <c r="L1077">
        <f>SUMIFS(รายงานลูกหนี้!$G$2:$G$20000, รายงานลูกหนี้!$A$2:$A$20000, $A1077, รายงานลูกหนี้!$K$2:$K$20000, "&gt;=31", รายงานลูกหนี้!$K$2:$K$20000, "&lt;=60")</f>
        <v>0</v>
      </c>
      <c r="M1077">
        <f>SUMIFS(รายงานลูกหนี้!$G$2:$G$20000, รายงานลูกหนี้!$A$2:$A$20000, $A1077, รายงานลูกหนี้!$K$2:$K$20000, "&gt;=61", รายงานลูกหนี้!$K$2:$K$20000, "&lt;=90")</f>
        <v>0</v>
      </c>
      <c r="N1077">
        <f>SUMIFS(รายงานลูกหนี้!$G$2:$G$20000, รายงานลูกหนี้!$A$2:$A$20000, $A1077, รายงานลูกหนี้!$K$2:$K$20000, "&gt;90")</f>
        <v>0</v>
      </c>
      <c r="O1077">
        <f t="shared" si="83"/>
        <v>115</v>
      </c>
      <c r="P1077" s="17">
        <f t="shared" si="84"/>
        <v>0.25</v>
      </c>
    </row>
    <row r="1078" spans="1:16" x14ac:dyDescent="0.2">
      <c r="A1078" t="str">
        <v>e34fc45cfc65be12b3663f18a56482008862e61c5abb4aa413c99af30751b92d</v>
      </c>
      <c r="B1078">
        <f>COUNTIF(รายงานลูกหนี้!$A:$A,A1078)</f>
        <v>21</v>
      </c>
      <c r="C1078">
        <f>COUNTIFS(รายงานลูกหนี้!$A:$A,A1078,รายงานลูกหนี้!$K:$K,"&gt;0")</f>
        <v>5</v>
      </c>
      <c r="D1078">
        <f>SUMIF(รายงานลูกหนี้!$A:$A,A1078,รายงานลูกหนี้!$K:$K)</f>
        <v>27</v>
      </c>
      <c r="E1078">
        <f>_xlfn.MAXIFS(รายงานลูกหนี้!$K:$K,รายงานลูกหนี้!$A:$A,A1078)</f>
        <v>12</v>
      </c>
      <c r="F1078" s="17">
        <f t="shared" si="80"/>
        <v>0.23809523809523808</v>
      </c>
      <c r="G1078" t="str">
        <f t="shared" si="81"/>
        <v>ค้างชำระ 1 - 30 วัน</v>
      </c>
      <c r="H1078" t="str">
        <f t="shared" si="82"/>
        <v>ลูกหนี้ชั้นดี</v>
      </c>
      <c r="I1078" s="17" cm="1">
        <f t="array" ref="I1078">_xlfn.IFS(D1078=0,0%, D1078&lt;=30,25%, D1078&lt;=60,50%, D1078&lt;=90,75%, D1078&gt;90,100%)</f>
        <v>0.25</v>
      </c>
      <c r="J1078">
        <f>SUMIFS(รายงานลูกหนี้!$G$2:$G$20000, รายงานลูกหนี้!$A$2:$A$20000, $A1078, รายงานลูกหนี้!$K$2:$K$20000, 0)</f>
        <v>103381</v>
      </c>
      <c r="K1078">
        <f>SUMIFS(รายงานลูกหนี้!$G$2:$G$20000, รายงานลูกหนี้!$A$2:$A$20000, $A1078, รายงานลูกหนี้!$K$2:$K$20000, "&gt;=1", รายงานลูกหนี้!$K$2:$K$20000, "&lt;=30")</f>
        <v>13582</v>
      </c>
      <c r="L1078">
        <f>SUMIFS(รายงานลูกหนี้!$G$2:$G$20000, รายงานลูกหนี้!$A$2:$A$20000, $A1078, รายงานลูกหนี้!$K$2:$K$20000, "&gt;=31", รายงานลูกหนี้!$K$2:$K$20000, "&lt;=60")</f>
        <v>0</v>
      </c>
      <c r="M1078">
        <f>SUMIFS(รายงานลูกหนี้!$G$2:$G$20000, รายงานลูกหนี้!$A$2:$A$20000, $A1078, รายงานลูกหนี้!$K$2:$K$20000, "&gt;=61", รายงานลูกหนี้!$K$2:$K$20000, "&lt;=90")</f>
        <v>0</v>
      </c>
      <c r="N1078">
        <f>SUMIFS(รายงานลูกหนี้!$G$2:$G$20000, รายงานลูกหนี้!$A$2:$A$20000, $A1078, รายงานลูกหนี้!$K$2:$K$20000, "&gt;90")</f>
        <v>0</v>
      </c>
      <c r="O1078">
        <f t="shared" si="83"/>
        <v>116963</v>
      </c>
      <c r="P1078" s="17">
        <f t="shared" si="84"/>
        <v>2.9030548122055692E-2</v>
      </c>
    </row>
    <row r="1079" spans="1:16" x14ac:dyDescent="0.2">
      <c r="A1079" t="str">
        <v>9c574293c6ed5aac3329f96249955676375b60404a782ba830c06d196c9bea9c</v>
      </c>
      <c r="B1079">
        <f>COUNTIF(รายงานลูกหนี้!$A:$A,A1079)</f>
        <v>1</v>
      </c>
      <c r="C1079">
        <f>COUNTIFS(รายงานลูกหนี้!$A:$A,A1079,รายงานลูกหนี้!$K:$K,"&gt;0")</f>
        <v>1</v>
      </c>
      <c r="D1079">
        <f>SUMIF(รายงานลูกหนี้!$A:$A,A1079,รายงานลูกหนี้!$K:$K)</f>
        <v>4</v>
      </c>
      <c r="E1079">
        <f>_xlfn.MAXIFS(รายงานลูกหนี้!$K:$K,รายงานลูกหนี้!$A:$A,A1079)</f>
        <v>4</v>
      </c>
      <c r="F1079" s="17">
        <f t="shared" si="80"/>
        <v>1</v>
      </c>
      <c r="G1079" t="str">
        <f t="shared" si="81"/>
        <v>ค้างชำระ 1 - 30 วัน</v>
      </c>
      <c r="H1079" t="str">
        <f t="shared" si="82"/>
        <v>ลูกหนี้ชั้นดี</v>
      </c>
      <c r="I1079" s="17" cm="1">
        <f t="array" ref="I1079">_xlfn.IFS(D1079=0,0%, D1079&lt;=30,25%, D1079&lt;=60,50%, D1079&lt;=90,75%, D1079&gt;90,100%)</f>
        <v>0.25</v>
      </c>
      <c r="J1079">
        <f>SUMIFS(รายงานลูกหนี้!$G$2:$G$20000, รายงานลูกหนี้!$A$2:$A$20000, $A1079, รายงานลูกหนี้!$K$2:$K$20000, 0)</f>
        <v>0</v>
      </c>
      <c r="K1079">
        <f>SUMIFS(รายงานลูกหนี้!$G$2:$G$20000, รายงานลูกหนี้!$A$2:$A$20000, $A1079, รายงานลูกหนี้!$K$2:$K$20000, "&gt;=1", รายงานลูกหนี้!$K$2:$K$20000, "&lt;=30")</f>
        <v>10280</v>
      </c>
      <c r="L1079">
        <f>SUMIFS(รายงานลูกหนี้!$G$2:$G$20000, รายงานลูกหนี้!$A$2:$A$20000, $A1079, รายงานลูกหนี้!$K$2:$K$20000, "&gt;=31", รายงานลูกหนี้!$K$2:$K$20000, "&lt;=60")</f>
        <v>0</v>
      </c>
      <c r="M1079">
        <f>SUMIFS(รายงานลูกหนี้!$G$2:$G$20000, รายงานลูกหนี้!$A$2:$A$20000, $A1079, รายงานลูกหนี้!$K$2:$K$20000, "&gt;=61", รายงานลูกหนี้!$K$2:$K$20000, "&lt;=90")</f>
        <v>0</v>
      </c>
      <c r="N1079">
        <f>SUMIFS(รายงานลูกหนี้!$G$2:$G$20000, รายงานลูกหนี้!$A$2:$A$20000, $A1079, รายงานลูกหนี้!$K$2:$K$20000, "&gt;90")</f>
        <v>0</v>
      </c>
      <c r="O1079">
        <f t="shared" si="83"/>
        <v>10280</v>
      </c>
      <c r="P1079" s="17">
        <f t="shared" si="84"/>
        <v>0.25</v>
      </c>
    </row>
    <row r="1080" spans="1:16" x14ac:dyDescent="0.2">
      <c r="A1080" t="str">
        <v>587e1696aa272e09980af0a697a6e601db6f4fb6e1deb193e847756d7c63eb90</v>
      </c>
      <c r="B1080">
        <f>COUNTIF(รายงานลูกหนี้!$A:$A,A1080)</f>
        <v>22</v>
      </c>
      <c r="C1080">
        <f>COUNTIFS(รายงานลูกหนี้!$A:$A,A1080,รายงานลูกหนี้!$K:$K,"&gt;0")</f>
        <v>11</v>
      </c>
      <c r="D1080">
        <f>SUMIF(รายงานลูกหนี้!$A:$A,A1080,รายงานลูกหนี้!$K:$K)</f>
        <v>143</v>
      </c>
      <c r="E1080">
        <f>_xlfn.MAXIFS(รายงานลูกหนี้!$K:$K,รายงานลูกหนี้!$A:$A,A1080)</f>
        <v>33</v>
      </c>
      <c r="F1080" s="17">
        <f t="shared" si="80"/>
        <v>0.5</v>
      </c>
      <c r="G1080" t="str">
        <f t="shared" si="81"/>
        <v>ค้างชำระ 31 - 60 วัน</v>
      </c>
      <c r="H1080" t="str">
        <f t="shared" si="82"/>
        <v>ลูกหนี้เฝ้าติดตาม</v>
      </c>
      <c r="I1080" s="17" cm="1">
        <f t="array" ref="I1080">_xlfn.IFS(D1080=0,0%, D1080&lt;=30,25%, D1080&lt;=60,50%, D1080&lt;=90,75%, D1080&gt;90,100%)</f>
        <v>1</v>
      </c>
      <c r="J1080">
        <f>SUMIFS(รายงานลูกหนี้!$G$2:$G$20000, รายงานลูกหนี้!$A$2:$A$20000, $A1080, รายงานลูกหนี้!$K$2:$K$20000, 0)</f>
        <v>35802</v>
      </c>
      <c r="K1080">
        <f>SUMIFS(รายงานลูกหนี้!$G$2:$G$20000, รายงานลูกหนี้!$A$2:$A$20000, $A1080, รายงานลูกหนี้!$K$2:$K$20000, "&gt;=1", รายงานลูกหนี้!$K$2:$K$20000, "&lt;=30")</f>
        <v>58249</v>
      </c>
      <c r="L1080">
        <f>SUMIFS(รายงานลูกหนี้!$G$2:$G$20000, รายงานลูกหนี้!$A$2:$A$20000, $A1080, รายงานลูกหนี้!$K$2:$K$20000, "&gt;=31", รายงานลูกหนี้!$K$2:$K$20000, "&lt;=60")</f>
        <v>19940</v>
      </c>
      <c r="M1080">
        <f>SUMIFS(รายงานลูกหนี้!$G$2:$G$20000, รายงานลูกหนี้!$A$2:$A$20000, $A1080, รายงานลูกหนี้!$K$2:$K$20000, "&gt;=61", รายงานลูกหนี้!$K$2:$K$20000, "&lt;=90")</f>
        <v>0</v>
      </c>
      <c r="N1080">
        <f>SUMIFS(รายงานลูกหนี้!$G$2:$G$20000, รายงานลูกหนี้!$A$2:$A$20000, $A1080, รายงานลูกหนี้!$K$2:$K$20000, "&gt;90")</f>
        <v>0</v>
      </c>
      <c r="O1080">
        <f t="shared" si="83"/>
        <v>113991</v>
      </c>
      <c r="P1080" s="17">
        <f t="shared" si="84"/>
        <v>0.21521216587274433</v>
      </c>
    </row>
    <row r="1081" spans="1:16" x14ac:dyDescent="0.2">
      <c r="A1081" t="str">
        <v>94164689cfa69d395e430c98cf7bc241bda5fcc7f7eb86bf84ce6448fa6e9368</v>
      </c>
      <c r="B1081">
        <f>COUNTIF(รายงานลูกหนี้!$A:$A,A1081)</f>
        <v>1</v>
      </c>
      <c r="C1081">
        <f>COUNTIFS(รายงานลูกหนี้!$A:$A,A1081,รายงานลูกหนี้!$K:$K,"&gt;0")</f>
        <v>1</v>
      </c>
      <c r="D1081">
        <f>SUMIF(รายงานลูกหนี้!$A:$A,A1081,รายงานลูกหนี้!$K:$K)</f>
        <v>14</v>
      </c>
      <c r="E1081">
        <f>_xlfn.MAXIFS(รายงานลูกหนี้!$K:$K,รายงานลูกหนี้!$A:$A,A1081)</f>
        <v>14</v>
      </c>
      <c r="F1081" s="17">
        <f t="shared" si="80"/>
        <v>1</v>
      </c>
      <c r="G1081" t="str">
        <f t="shared" si="81"/>
        <v>ค้างชำระ 1 - 30 วัน</v>
      </c>
      <c r="H1081" t="str">
        <f t="shared" si="82"/>
        <v>ลูกหนี้ชั้นดี</v>
      </c>
      <c r="I1081" s="17" cm="1">
        <f t="array" ref="I1081">_xlfn.IFS(D1081=0,0%, D1081&lt;=30,25%, D1081&lt;=60,50%, D1081&lt;=90,75%, D1081&gt;90,100%)</f>
        <v>0.25</v>
      </c>
      <c r="J1081">
        <f>SUMIFS(รายงานลูกหนี้!$G$2:$G$20000, รายงานลูกหนี้!$A$2:$A$20000, $A1081, รายงานลูกหนี้!$K$2:$K$20000, 0)</f>
        <v>0</v>
      </c>
      <c r="K1081">
        <f>SUMIFS(รายงานลูกหนี้!$G$2:$G$20000, รายงานลูกหนี้!$A$2:$A$20000, $A1081, รายงานลูกหนี้!$K$2:$K$20000, "&gt;=1", รายงานลูกหนี้!$K$2:$K$20000, "&lt;=30")</f>
        <v>6000</v>
      </c>
      <c r="L1081">
        <f>SUMIFS(รายงานลูกหนี้!$G$2:$G$20000, รายงานลูกหนี้!$A$2:$A$20000, $A1081, รายงานลูกหนี้!$K$2:$K$20000, "&gt;=31", รายงานลูกหนี้!$K$2:$K$20000, "&lt;=60")</f>
        <v>0</v>
      </c>
      <c r="M1081">
        <f>SUMIFS(รายงานลูกหนี้!$G$2:$G$20000, รายงานลูกหนี้!$A$2:$A$20000, $A1081, รายงานลูกหนี้!$K$2:$K$20000, "&gt;=61", รายงานลูกหนี้!$K$2:$K$20000, "&lt;=90")</f>
        <v>0</v>
      </c>
      <c r="N1081">
        <f>SUMIFS(รายงานลูกหนี้!$G$2:$G$20000, รายงานลูกหนี้!$A$2:$A$20000, $A1081, รายงานลูกหนี้!$K$2:$K$20000, "&gt;90")</f>
        <v>0</v>
      </c>
      <c r="O1081">
        <f t="shared" si="83"/>
        <v>6000</v>
      </c>
      <c r="P1081" s="17">
        <f t="shared" si="84"/>
        <v>0.25</v>
      </c>
    </row>
    <row r="1082" spans="1:16" x14ac:dyDescent="0.2">
      <c r="A1082" t="str">
        <v>40cac2df63984f8ca56346d151d8b982f2ccf91b801352e2c7701ba9ed3d1235</v>
      </c>
      <c r="B1082">
        <f>COUNTIF(รายงานลูกหนี้!$A:$A,A1082)</f>
        <v>3</v>
      </c>
      <c r="C1082">
        <f>COUNTIFS(รายงานลูกหนี้!$A:$A,A1082,รายงานลูกหนี้!$K:$K,"&gt;0")</f>
        <v>2</v>
      </c>
      <c r="D1082">
        <f>SUMIF(รายงานลูกหนี้!$A:$A,A1082,รายงานลูกหนี้!$K:$K)</f>
        <v>5</v>
      </c>
      <c r="E1082">
        <f>_xlfn.MAXIFS(รายงานลูกหนี้!$K:$K,รายงานลูกหนี้!$A:$A,A1082)</f>
        <v>4</v>
      </c>
      <c r="F1082" s="17">
        <f t="shared" si="80"/>
        <v>0.66666666666666663</v>
      </c>
      <c r="G1082" t="str">
        <f t="shared" si="81"/>
        <v>ค้างชำระ 1 - 30 วัน</v>
      </c>
      <c r="H1082" t="str">
        <f t="shared" si="82"/>
        <v>ลูกหนี้ชั้นดี</v>
      </c>
      <c r="I1082" s="17" cm="1">
        <f t="array" ref="I1082">_xlfn.IFS(D1082=0,0%, D1082&lt;=30,25%, D1082&lt;=60,50%, D1082&lt;=90,75%, D1082&gt;90,100%)</f>
        <v>0.25</v>
      </c>
      <c r="J1082">
        <f>SUMIFS(รายงานลูกหนี้!$G$2:$G$20000, รายงานลูกหนี้!$A$2:$A$20000, $A1082, รายงานลูกหนี้!$K$2:$K$20000, 0)</f>
        <v>9010</v>
      </c>
      <c r="K1082">
        <f>SUMIFS(รายงานลูกหนี้!$G$2:$G$20000, รายงานลูกหนี้!$A$2:$A$20000, $A1082, รายงานลูกหนี้!$K$2:$K$20000, "&gt;=1", รายงานลูกหนี้!$K$2:$K$20000, "&lt;=30")</f>
        <v>3173</v>
      </c>
      <c r="L1082">
        <f>SUMIFS(รายงานลูกหนี้!$G$2:$G$20000, รายงานลูกหนี้!$A$2:$A$20000, $A1082, รายงานลูกหนี้!$K$2:$K$20000, "&gt;=31", รายงานลูกหนี้!$K$2:$K$20000, "&lt;=60")</f>
        <v>0</v>
      </c>
      <c r="M1082">
        <f>SUMIFS(รายงานลูกหนี้!$G$2:$G$20000, รายงานลูกหนี้!$A$2:$A$20000, $A1082, รายงานลูกหนี้!$K$2:$K$20000, "&gt;=61", รายงานลูกหนี้!$K$2:$K$20000, "&lt;=90")</f>
        <v>0</v>
      </c>
      <c r="N1082">
        <f>SUMIFS(รายงานลูกหนี้!$G$2:$G$20000, รายงานลูกหนี้!$A$2:$A$20000, $A1082, รายงานลูกหนี้!$K$2:$K$20000, "&gt;90")</f>
        <v>0</v>
      </c>
      <c r="O1082">
        <f t="shared" si="83"/>
        <v>12183</v>
      </c>
      <c r="P1082" s="17">
        <f t="shared" si="84"/>
        <v>6.5111220553229904E-2</v>
      </c>
    </row>
    <row r="1083" spans="1:16" x14ac:dyDescent="0.2">
      <c r="A1083" t="str">
        <v>def5959a69219486936bb9525422ef98dfa7cc41ad61a6acae5e9e5b8301220f</v>
      </c>
      <c r="B1083">
        <f>COUNTIF(รายงานลูกหนี้!$A:$A,A1083)</f>
        <v>1</v>
      </c>
      <c r="C1083">
        <f>COUNTIFS(รายงานลูกหนี้!$A:$A,A1083,รายงานลูกหนี้!$K:$K,"&gt;0")</f>
        <v>0</v>
      </c>
      <c r="D1083">
        <f>SUMIF(รายงานลูกหนี้!$A:$A,A1083,รายงานลูกหนี้!$K:$K)</f>
        <v>0</v>
      </c>
      <c r="E1083">
        <f>_xlfn.MAXIFS(รายงานลูกหนี้!$K:$K,รายงานลูกหนี้!$A:$A,A1083)</f>
        <v>0</v>
      </c>
      <c r="F1083" s="17">
        <f t="shared" si="80"/>
        <v>0</v>
      </c>
      <c r="G1083" t="str">
        <f t="shared" si="81"/>
        <v>ชำระตรงเวลา</v>
      </c>
      <c r="H1083" t="str">
        <f t="shared" si="82"/>
        <v>ลูกหนี้ชั้นดี</v>
      </c>
      <c r="I1083" s="17" cm="1">
        <f t="array" ref="I1083">_xlfn.IFS(D1083=0,0%, D1083&lt;=30,25%, D1083&lt;=60,50%, D1083&lt;=90,75%, D1083&gt;90,100%)</f>
        <v>0</v>
      </c>
      <c r="J1083">
        <f>SUMIFS(รายงานลูกหนี้!$G$2:$G$20000, รายงานลูกหนี้!$A$2:$A$20000, $A1083, รายงานลูกหนี้!$K$2:$K$20000, 0)</f>
        <v>2455</v>
      </c>
      <c r="K1083">
        <f>SUMIFS(รายงานลูกหนี้!$G$2:$G$20000, รายงานลูกหนี้!$A$2:$A$20000, $A1083, รายงานลูกหนี้!$K$2:$K$20000, "&gt;=1", รายงานลูกหนี้!$K$2:$K$20000, "&lt;=30")</f>
        <v>0</v>
      </c>
      <c r="L1083">
        <f>SUMIFS(รายงานลูกหนี้!$G$2:$G$20000, รายงานลูกหนี้!$A$2:$A$20000, $A1083, รายงานลูกหนี้!$K$2:$K$20000, "&gt;=31", รายงานลูกหนี้!$K$2:$K$20000, "&lt;=60")</f>
        <v>0</v>
      </c>
      <c r="M1083">
        <f>SUMIFS(รายงานลูกหนี้!$G$2:$G$20000, รายงานลูกหนี้!$A$2:$A$20000, $A1083, รายงานลูกหนี้!$K$2:$K$20000, "&gt;=61", รายงานลูกหนี้!$K$2:$K$20000, "&lt;=90")</f>
        <v>0</v>
      </c>
      <c r="N1083">
        <f>SUMIFS(รายงานลูกหนี้!$G$2:$G$20000, รายงานลูกหนี้!$A$2:$A$20000, $A1083, รายงานลูกหนี้!$K$2:$K$20000, "&gt;90")</f>
        <v>0</v>
      </c>
      <c r="O1083">
        <f t="shared" si="83"/>
        <v>2455</v>
      </c>
      <c r="P1083" s="17">
        <f t="shared" si="84"/>
        <v>0</v>
      </c>
    </row>
    <row r="1084" spans="1:16" x14ac:dyDescent="0.2">
      <c r="A1084" t="str">
        <v>c6cb7a349e635cd00d5634289e4fb2d7ec182b42a4251b95f0c7765ffb148fc7</v>
      </c>
      <c r="B1084">
        <f>COUNTIF(รายงานลูกหนี้!$A:$A,A1084)</f>
        <v>1</v>
      </c>
      <c r="C1084">
        <f>COUNTIFS(รายงานลูกหนี้!$A:$A,A1084,รายงานลูกหนี้!$K:$K,"&gt;0")</f>
        <v>0</v>
      </c>
      <c r="D1084">
        <f>SUMIF(รายงานลูกหนี้!$A:$A,A1084,รายงานลูกหนี้!$K:$K)</f>
        <v>0</v>
      </c>
      <c r="E1084">
        <f>_xlfn.MAXIFS(รายงานลูกหนี้!$K:$K,รายงานลูกหนี้!$A:$A,A1084)</f>
        <v>0</v>
      </c>
      <c r="F1084" s="17">
        <f t="shared" si="80"/>
        <v>0</v>
      </c>
      <c r="G1084" t="str">
        <f t="shared" si="81"/>
        <v>ชำระตรงเวลา</v>
      </c>
      <c r="H1084" t="str">
        <f t="shared" si="82"/>
        <v>ลูกหนี้ชั้นดี</v>
      </c>
      <c r="I1084" s="17" cm="1">
        <f t="array" ref="I1084">_xlfn.IFS(D1084=0,0%, D1084&lt;=30,25%, D1084&lt;=60,50%, D1084&lt;=90,75%, D1084&gt;90,100%)</f>
        <v>0</v>
      </c>
      <c r="J1084">
        <f>SUMIFS(รายงานลูกหนี้!$G$2:$G$20000, รายงานลูกหนี้!$A$2:$A$20000, $A1084, รายงานลูกหนี้!$K$2:$K$20000, 0)</f>
        <v>2845</v>
      </c>
      <c r="K1084">
        <f>SUMIFS(รายงานลูกหนี้!$G$2:$G$20000, รายงานลูกหนี้!$A$2:$A$20000, $A1084, รายงานลูกหนี้!$K$2:$K$20000, "&gt;=1", รายงานลูกหนี้!$K$2:$K$20000, "&lt;=30")</f>
        <v>0</v>
      </c>
      <c r="L1084">
        <f>SUMIFS(รายงานลูกหนี้!$G$2:$G$20000, รายงานลูกหนี้!$A$2:$A$20000, $A1084, รายงานลูกหนี้!$K$2:$K$20000, "&gt;=31", รายงานลูกหนี้!$K$2:$K$20000, "&lt;=60")</f>
        <v>0</v>
      </c>
      <c r="M1084">
        <f>SUMIFS(รายงานลูกหนี้!$G$2:$G$20000, รายงานลูกหนี้!$A$2:$A$20000, $A1084, รายงานลูกหนี้!$K$2:$K$20000, "&gt;=61", รายงานลูกหนี้!$K$2:$K$20000, "&lt;=90")</f>
        <v>0</v>
      </c>
      <c r="N1084">
        <f>SUMIFS(รายงานลูกหนี้!$G$2:$G$20000, รายงานลูกหนี้!$A$2:$A$20000, $A1084, รายงานลูกหนี้!$K$2:$K$20000, "&gt;90")</f>
        <v>0</v>
      </c>
      <c r="O1084">
        <f t="shared" si="83"/>
        <v>2845</v>
      </c>
      <c r="P1084" s="17">
        <f t="shared" si="84"/>
        <v>0</v>
      </c>
    </row>
    <row r="1085" spans="1:16" x14ac:dyDescent="0.2">
      <c r="A1085" t="str">
        <v>9269af81b8c274689078f5f2689c4f922d940fd37f47d3d2b15a5ae7f40d9792</v>
      </c>
      <c r="B1085">
        <f>COUNTIF(รายงานลูกหนี้!$A:$A,A1085)</f>
        <v>6</v>
      </c>
      <c r="C1085">
        <f>COUNTIFS(รายงานลูกหนี้!$A:$A,A1085,รายงานลูกหนี้!$K:$K,"&gt;0")</f>
        <v>6</v>
      </c>
      <c r="D1085">
        <f>SUMIF(รายงานลูกหนี้!$A:$A,A1085,รายงานลูกหนี้!$K:$K)</f>
        <v>12</v>
      </c>
      <c r="E1085">
        <f>_xlfn.MAXIFS(รายงานลูกหนี้!$K:$K,รายงานลูกหนี้!$A:$A,A1085)</f>
        <v>2</v>
      </c>
      <c r="F1085" s="17">
        <f t="shared" si="80"/>
        <v>1</v>
      </c>
      <c r="G1085" t="str">
        <f t="shared" si="81"/>
        <v>ค้างชำระ 1 - 30 วัน</v>
      </c>
      <c r="H1085" t="str">
        <f t="shared" si="82"/>
        <v>ลูกหนี้ชั้นดี</v>
      </c>
      <c r="I1085" s="17" cm="1">
        <f t="array" ref="I1085">_xlfn.IFS(D1085=0,0%, D1085&lt;=30,25%, D1085&lt;=60,50%, D1085&lt;=90,75%, D1085&gt;90,100%)</f>
        <v>0.25</v>
      </c>
      <c r="J1085">
        <f>SUMIFS(รายงานลูกหนี้!$G$2:$G$20000, รายงานลูกหนี้!$A$2:$A$20000, $A1085, รายงานลูกหนี้!$K$2:$K$20000, 0)</f>
        <v>0</v>
      </c>
      <c r="K1085">
        <f>SUMIFS(รายงานลูกหนี้!$G$2:$G$20000, รายงานลูกหนี้!$A$2:$A$20000, $A1085, รายงานลูกหนี้!$K$2:$K$20000, "&gt;=1", รายงานลูกหนี้!$K$2:$K$20000, "&lt;=30")</f>
        <v>22660</v>
      </c>
      <c r="L1085">
        <f>SUMIFS(รายงานลูกหนี้!$G$2:$G$20000, รายงานลูกหนี้!$A$2:$A$20000, $A1085, รายงานลูกหนี้!$K$2:$K$20000, "&gt;=31", รายงานลูกหนี้!$K$2:$K$20000, "&lt;=60")</f>
        <v>0</v>
      </c>
      <c r="M1085">
        <f>SUMIFS(รายงานลูกหนี้!$G$2:$G$20000, รายงานลูกหนี้!$A$2:$A$20000, $A1085, รายงานลูกหนี้!$K$2:$K$20000, "&gt;=61", รายงานลูกหนี้!$K$2:$K$20000, "&lt;=90")</f>
        <v>0</v>
      </c>
      <c r="N1085">
        <f>SUMIFS(รายงานลูกหนี้!$G$2:$G$20000, รายงานลูกหนี้!$A$2:$A$20000, $A1085, รายงานลูกหนี้!$K$2:$K$20000, "&gt;90")</f>
        <v>0</v>
      </c>
      <c r="O1085">
        <f t="shared" si="83"/>
        <v>22660</v>
      </c>
      <c r="P1085" s="17">
        <f t="shared" si="84"/>
        <v>0.25</v>
      </c>
    </row>
    <row r="1086" spans="1:16" x14ac:dyDescent="0.2">
      <c r="A1086" t="str">
        <v>e641d19967194aedb6e67fc9cd24ffdefea0e712e73d99ddd262d956cf84602c</v>
      </c>
      <c r="B1086">
        <f>COUNTIF(รายงานลูกหนี้!$A:$A,A1086)</f>
        <v>1</v>
      </c>
      <c r="C1086">
        <f>COUNTIFS(รายงานลูกหนี้!$A:$A,A1086,รายงานลูกหนี้!$K:$K,"&gt;0")</f>
        <v>0</v>
      </c>
      <c r="D1086">
        <f>SUMIF(รายงานลูกหนี้!$A:$A,A1086,รายงานลูกหนี้!$K:$K)</f>
        <v>0</v>
      </c>
      <c r="E1086">
        <f>_xlfn.MAXIFS(รายงานลูกหนี้!$K:$K,รายงานลูกหนี้!$A:$A,A1086)</f>
        <v>0</v>
      </c>
      <c r="F1086" s="17">
        <f t="shared" si="80"/>
        <v>0</v>
      </c>
      <c r="G1086" t="str">
        <f t="shared" si="81"/>
        <v>ชำระตรงเวลา</v>
      </c>
      <c r="H1086" t="str">
        <f t="shared" si="82"/>
        <v>ลูกหนี้ชั้นดี</v>
      </c>
      <c r="I1086" s="17" cm="1">
        <f t="array" ref="I1086">_xlfn.IFS(D1086=0,0%, D1086&lt;=30,25%, D1086&lt;=60,50%, D1086&lt;=90,75%, D1086&gt;90,100%)</f>
        <v>0</v>
      </c>
      <c r="J1086">
        <f>SUMIFS(รายงานลูกหนี้!$G$2:$G$20000, รายงานลูกหนี้!$A$2:$A$20000, $A1086, รายงานลูกหนี้!$K$2:$K$20000, 0)</f>
        <v>3450</v>
      </c>
      <c r="K1086">
        <f>SUMIFS(รายงานลูกหนี้!$G$2:$G$20000, รายงานลูกหนี้!$A$2:$A$20000, $A1086, รายงานลูกหนี้!$K$2:$K$20000, "&gt;=1", รายงานลูกหนี้!$K$2:$K$20000, "&lt;=30")</f>
        <v>0</v>
      </c>
      <c r="L1086">
        <f>SUMIFS(รายงานลูกหนี้!$G$2:$G$20000, รายงานลูกหนี้!$A$2:$A$20000, $A1086, รายงานลูกหนี้!$K$2:$K$20000, "&gt;=31", รายงานลูกหนี้!$K$2:$K$20000, "&lt;=60")</f>
        <v>0</v>
      </c>
      <c r="M1086">
        <f>SUMIFS(รายงานลูกหนี้!$G$2:$G$20000, รายงานลูกหนี้!$A$2:$A$20000, $A1086, รายงานลูกหนี้!$K$2:$K$20000, "&gt;=61", รายงานลูกหนี้!$K$2:$K$20000, "&lt;=90")</f>
        <v>0</v>
      </c>
      <c r="N1086">
        <f>SUMIFS(รายงานลูกหนี้!$G$2:$G$20000, รายงานลูกหนี้!$A$2:$A$20000, $A1086, รายงานลูกหนี้!$K$2:$K$20000, "&gt;90")</f>
        <v>0</v>
      </c>
      <c r="O1086">
        <f t="shared" si="83"/>
        <v>3450</v>
      </c>
      <c r="P1086" s="17">
        <f t="shared" si="84"/>
        <v>0</v>
      </c>
    </row>
    <row r="1087" spans="1:16" x14ac:dyDescent="0.2">
      <c r="A1087" t="str">
        <v>48fd323437ea2a040aaaa31b0b5ae027d20e0b50f2726374db37a5bd2be26789</v>
      </c>
      <c r="B1087">
        <f>COUNTIF(รายงานลูกหนี้!$A:$A,A1087)</f>
        <v>1</v>
      </c>
      <c r="C1087">
        <f>COUNTIFS(รายงานลูกหนี้!$A:$A,A1087,รายงานลูกหนี้!$K:$K,"&gt;0")</f>
        <v>1</v>
      </c>
      <c r="D1087">
        <f>SUMIF(รายงานลูกหนี้!$A:$A,A1087,รายงานลูกหนี้!$K:$K)</f>
        <v>1</v>
      </c>
      <c r="E1087">
        <f>_xlfn.MAXIFS(รายงานลูกหนี้!$K:$K,รายงานลูกหนี้!$A:$A,A1087)</f>
        <v>1</v>
      </c>
      <c r="F1087" s="17">
        <f t="shared" si="80"/>
        <v>1</v>
      </c>
      <c r="G1087" t="str">
        <f t="shared" si="81"/>
        <v>ค้างชำระ 1 - 30 วัน</v>
      </c>
      <c r="H1087" t="str">
        <f t="shared" si="82"/>
        <v>ลูกหนี้ชั้นดี</v>
      </c>
      <c r="I1087" s="17" cm="1">
        <f t="array" ref="I1087">_xlfn.IFS(D1087=0,0%, D1087&lt;=30,25%, D1087&lt;=60,50%, D1087&lt;=90,75%, D1087&gt;90,100%)</f>
        <v>0.25</v>
      </c>
      <c r="J1087">
        <f>SUMIFS(รายงานลูกหนี้!$G$2:$G$20000, รายงานลูกหนี้!$A$2:$A$20000, $A1087, รายงานลูกหนี้!$K$2:$K$20000, 0)</f>
        <v>0</v>
      </c>
      <c r="K1087">
        <f>SUMIFS(รายงานลูกหนี้!$G$2:$G$20000, รายงานลูกหนี้!$A$2:$A$20000, $A1087, รายงานลูกหนี้!$K$2:$K$20000, "&gt;=1", รายงานลูกหนี้!$K$2:$K$20000, "&lt;=30")</f>
        <v>5195</v>
      </c>
      <c r="L1087">
        <f>SUMIFS(รายงานลูกหนี้!$G$2:$G$20000, รายงานลูกหนี้!$A$2:$A$20000, $A1087, รายงานลูกหนี้!$K$2:$K$20000, "&gt;=31", รายงานลูกหนี้!$K$2:$K$20000, "&lt;=60")</f>
        <v>0</v>
      </c>
      <c r="M1087">
        <f>SUMIFS(รายงานลูกหนี้!$G$2:$G$20000, รายงานลูกหนี้!$A$2:$A$20000, $A1087, รายงานลูกหนี้!$K$2:$K$20000, "&gt;=61", รายงานลูกหนี้!$K$2:$K$20000, "&lt;=90")</f>
        <v>0</v>
      </c>
      <c r="N1087">
        <f>SUMIFS(รายงานลูกหนี้!$G$2:$G$20000, รายงานลูกหนี้!$A$2:$A$20000, $A1087, รายงานลูกหนี้!$K$2:$K$20000, "&gt;90")</f>
        <v>0</v>
      </c>
      <c r="O1087">
        <f t="shared" si="83"/>
        <v>5195</v>
      </c>
      <c r="P1087" s="17">
        <f t="shared" si="84"/>
        <v>0.25</v>
      </c>
    </row>
    <row r="1088" spans="1:16" x14ac:dyDescent="0.2">
      <c r="A1088" t="str">
        <v>331448aef86b0710a098e17c319385fd46aff3186c3a634c6ecc65bf706ee2de</v>
      </c>
      <c r="B1088">
        <f>COUNTIF(รายงานลูกหนี้!$A:$A,A1088)</f>
        <v>1</v>
      </c>
      <c r="C1088">
        <f>COUNTIFS(รายงานลูกหนี้!$A:$A,A1088,รายงานลูกหนี้!$K:$K,"&gt;0")</f>
        <v>1</v>
      </c>
      <c r="D1088">
        <f>SUMIF(รายงานลูกหนี้!$A:$A,A1088,รายงานลูกหนี้!$K:$K)</f>
        <v>8</v>
      </c>
      <c r="E1088">
        <f>_xlfn.MAXIFS(รายงานลูกหนี้!$K:$K,รายงานลูกหนี้!$A:$A,A1088)</f>
        <v>8</v>
      </c>
      <c r="F1088" s="17">
        <f t="shared" si="80"/>
        <v>1</v>
      </c>
      <c r="G1088" t="str">
        <f t="shared" si="81"/>
        <v>ค้างชำระ 1 - 30 วัน</v>
      </c>
      <c r="H1088" t="str">
        <f t="shared" si="82"/>
        <v>ลูกหนี้ชั้นดี</v>
      </c>
      <c r="I1088" s="17" cm="1">
        <f t="array" ref="I1088">_xlfn.IFS(D1088=0,0%, D1088&lt;=30,25%, D1088&lt;=60,50%, D1088&lt;=90,75%, D1088&gt;90,100%)</f>
        <v>0.25</v>
      </c>
      <c r="J1088">
        <f>SUMIFS(รายงานลูกหนี้!$G$2:$G$20000, รายงานลูกหนี้!$A$2:$A$20000, $A1088, รายงานลูกหนี้!$K$2:$K$20000, 0)</f>
        <v>0</v>
      </c>
      <c r="K1088">
        <f>SUMIFS(รายงานลูกหนี้!$G$2:$G$20000, รายงานลูกหนี้!$A$2:$A$20000, $A1088, รายงานลูกหนี้!$K$2:$K$20000, "&gt;=1", รายงานลูกหนี้!$K$2:$K$20000, "&lt;=30")</f>
        <v>815</v>
      </c>
      <c r="L1088">
        <f>SUMIFS(รายงานลูกหนี้!$G$2:$G$20000, รายงานลูกหนี้!$A$2:$A$20000, $A1088, รายงานลูกหนี้!$K$2:$K$20000, "&gt;=31", รายงานลูกหนี้!$K$2:$K$20000, "&lt;=60")</f>
        <v>0</v>
      </c>
      <c r="M1088">
        <f>SUMIFS(รายงานลูกหนี้!$G$2:$G$20000, รายงานลูกหนี้!$A$2:$A$20000, $A1088, รายงานลูกหนี้!$K$2:$K$20000, "&gt;=61", รายงานลูกหนี้!$K$2:$K$20000, "&lt;=90")</f>
        <v>0</v>
      </c>
      <c r="N1088">
        <f>SUMIFS(รายงานลูกหนี้!$G$2:$G$20000, รายงานลูกหนี้!$A$2:$A$20000, $A1088, รายงานลูกหนี้!$K$2:$K$20000, "&gt;90")</f>
        <v>0</v>
      </c>
      <c r="O1088">
        <f t="shared" si="83"/>
        <v>815</v>
      </c>
      <c r="P1088" s="17">
        <f t="shared" si="84"/>
        <v>0.25</v>
      </c>
    </row>
    <row r="1089" spans="1:16" x14ac:dyDescent="0.2">
      <c r="A1089" t="str">
        <v>ec45d5f4dc01333cc12950f112f717a531105dce4bc9bd179afe6e3da83188bd</v>
      </c>
      <c r="B1089">
        <f>COUNTIF(รายงานลูกหนี้!$A:$A,A1089)</f>
        <v>4</v>
      </c>
      <c r="C1089">
        <f>COUNTIFS(รายงานลูกหนี้!$A:$A,A1089,รายงานลูกหนี้!$K:$K,"&gt;0")</f>
        <v>0</v>
      </c>
      <c r="D1089">
        <f>SUMIF(รายงานลูกหนี้!$A:$A,A1089,รายงานลูกหนี้!$K:$K)</f>
        <v>0</v>
      </c>
      <c r="E1089">
        <f>_xlfn.MAXIFS(รายงานลูกหนี้!$K:$K,รายงานลูกหนี้!$A:$A,A1089)</f>
        <v>0</v>
      </c>
      <c r="F1089" s="17">
        <f t="shared" si="80"/>
        <v>0</v>
      </c>
      <c r="G1089" t="str">
        <f t="shared" si="81"/>
        <v>ชำระตรงเวลา</v>
      </c>
      <c r="H1089" t="str">
        <f t="shared" si="82"/>
        <v>ลูกหนี้ชั้นดี</v>
      </c>
      <c r="I1089" s="17" cm="1">
        <f t="array" ref="I1089">_xlfn.IFS(D1089=0,0%, D1089&lt;=30,25%, D1089&lt;=60,50%, D1089&lt;=90,75%, D1089&gt;90,100%)</f>
        <v>0</v>
      </c>
      <c r="J1089">
        <f>SUMIFS(รายงานลูกหนี้!$G$2:$G$20000, รายงานลูกหนี้!$A$2:$A$20000, $A1089, รายงานลูกหนี้!$K$2:$K$20000, 0)</f>
        <v>145172</v>
      </c>
      <c r="K1089">
        <f>SUMIFS(รายงานลูกหนี้!$G$2:$G$20000, รายงานลูกหนี้!$A$2:$A$20000, $A1089, รายงานลูกหนี้!$K$2:$K$20000, "&gt;=1", รายงานลูกหนี้!$K$2:$K$20000, "&lt;=30")</f>
        <v>0</v>
      </c>
      <c r="L1089">
        <f>SUMIFS(รายงานลูกหนี้!$G$2:$G$20000, รายงานลูกหนี้!$A$2:$A$20000, $A1089, รายงานลูกหนี้!$K$2:$K$20000, "&gt;=31", รายงานลูกหนี้!$K$2:$K$20000, "&lt;=60")</f>
        <v>0</v>
      </c>
      <c r="M1089">
        <f>SUMIFS(รายงานลูกหนี้!$G$2:$G$20000, รายงานลูกหนี้!$A$2:$A$20000, $A1089, รายงานลูกหนี้!$K$2:$K$20000, "&gt;=61", รายงานลูกหนี้!$K$2:$K$20000, "&lt;=90")</f>
        <v>0</v>
      </c>
      <c r="N1089">
        <f>SUMIFS(รายงานลูกหนี้!$G$2:$G$20000, รายงานลูกหนี้!$A$2:$A$20000, $A1089, รายงานลูกหนี้!$K$2:$K$20000, "&gt;90")</f>
        <v>0</v>
      </c>
      <c r="O1089">
        <f t="shared" si="83"/>
        <v>145172</v>
      </c>
      <c r="P1089" s="17">
        <f t="shared" si="84"/>
        <v>0</v>
      </c>
    </row>
    <row r="1090" spans="1:16" x14ac:dyDescent="0.2">
      <c r="A1090" t="str">
        <v>b584972eb783bbe0e05901433a99368cf9a69f4265b51394ebcd42f9fa9a7c00</v>
      </c>
      <c r="B1090">
        <f>COUNTIF(รายงานลูกหนี้!$A:$A,A1090)</f>
        <v>3</v>
      </c>
      <c r="C1090">
        <f>COUNTIFS(รายงานลูกหนี้!$A:$A,A1090,รายงานลูกหนี้!$K:$K,"&gt;0")</f>
        <v>1</v>
      </c>
      <c r="D1090">
        <f>SUMIF(รายงานลูกหนี้!$A:$A,A1090,รายงานลูกหนี้!$K:$K)</f>
        <v>13</v>
      </c>
      <c r="E1090">
        <f>_xlfn.MAXIFS(รายงานลูกหนี้!$K:$K,รายงานลูกหนี้!$A:$A,A1090)</f>
        <v>13</v>
      </c>
      <c r="F1090" s="17">
        <f t="shared" si="80"/>
        <v>0.33333333333333331</v>
      </c>
      <c r="G1090" t="str">
        <f t="shared" si="81"/>
        <v>ค้างชำระ 1 - 30 วัน</v>
      </c>
      <c r="H1090" t="str">
        <f t="shared" si="82"/>
        <v>ลูกหนี้ชั้นดี</v>
      </c>
      <c r="I1090" s="17" cm="1">
        <f t="array" ref="I1090">_xlfn.IFS(D1090=0,0%, D1090&lt;=30,25%, D1090&lt;=60,50%, D1090&lt;=90,75%, D1090&gt;90,100%)</f>
        <v>0.25</v>
      </c>
      <c r="J1090">
        <f>SUMIFS(รายงานลูกหนี้!$G$2:$G$20000, รายงานลูกหนี้!$A$2:$A$20000, $A1090, รายงานลูกหนี้!$K$2:$K$20000, 0)</f>
        <v>2423</v>
      </c>
      <c r="K1090">
        <f>SUMIFS(รายงานลูกหนี้!$G$2:$G$20000, รายงานลูกหนี้!$A$2:$A$20000, $A1090, รายงานลูกหนี้!$K$2:$K$20000, "&gt;=1", รายงานลูกหนี้!$K$2:$K$20000, "&lt;=30")</f>
        <v>23072</v>
      </c>
      <c r="L1090">
        <f>SUMIFS(รายงานลูกหนี้!$G$2:$G$20000, รายงานลูกหนี้!$A$2:$A$20000, $A1090, รายงานลูกหนี้!$K$2:$K$20000, "&gt;=31", รายงานลูกหนี้!$K$2:$K$20000, "&lt;=60")</f>
        <v>0</v>
      </c>
      <c r="M1090">
        <f>SUMIFS(รายงานลูกหนี้!$G$2:$G$20000, รายงานลูกหนี้!$A$2:$A$20000, $A1090, รายงานลูกหนี้!$K$2:$K$20000, "&gt;=61", รายงานลูกหนี้!$K$2:$K$20000, "&lt;=90")</f>
        <v>0</v>
      </c>
      <c r="N1090">
        <f>SUMIFS(รายงานลูกหนี้!$G$2:$G$20000, รายงานลูกหนี้!$A$2:$A$20000, $A1090, รายงานลูกหนี้!$K$2:$K$20000, "&gt;90")</f>
        <v>0</v>
      </c>
      <c r="O1090">
        <f t="shared" si="83"/>
        <v>25495</v>
      </c>
      <c r="P1090" s="17">
        <f t="shared" si="84"/>
        <v>0.22624043930182389</v>
      </c>
    </row>
    <row r="1091" spans="1:16" x14ac:dyDescent="0.2">
      <c r="A1091" t="str">
        <v>ed5f58f6f43ff1dadf97fd4ba3effaab44e1f9f19c90ed1532463de52bfe0a35</v>
      </c>
      <c r="B1091">
        <f>COUNTIF(รายงานลูกหนี้!$A:$A,A1091)</f>
        <v>19</v>
      </c>
      <c r="C1091">
        <f>COUNTIFS(รายงานลูกหนี้!$A:$A,A1091,รายงานลูกหนี้!$K:$K,"&gt;0")</f>
        <v>10</v>
      </c>
      <c r="D1091">
        <f>SUMIF(รายงานลูกหนี้!$A:$A,A1091,รายงานลูกหนี้!$K:$K)</f>
        <v>76</v>
      </c>
      <c r="E1091">
        <f>_xlfn.MAXIFS(รายงานลูกหนี้!$K:$K,รายงานลูกหนี้!$A:$A,A1091)</f>
        <v>26</v>
      </c>
      <c r="F1091" s="17">
        <f t="shared" ref="F1091:F1154" si="85">C1091/B1091</f>
        <v>0.52631578947368418</v>
      </c>
      <c r="G1091" t="str">
        <f t="shared" ref="G1091:G1154" si="86">IF(E1091&lt;=0, "ชำระตรงเวลา", IF(E1091&lt;=30, "ค้างชำระ 1 - 30 วัน", IF(E1091&lt;=60, "ค้างชำระ 31 - 60 วัน", IF(E1091&lt;=90, "ค้างชำระ 61 - 90 วัน", "ค้างชำระเกิน 90 วัน"))))</f>
        <v>ค้างชำระ 1 - 30 วัน</v>
      </c>
      <c r="H1091" t="str">
        <f t="shared" ref="H1091:H1154" si="87">IF(E1091&lt;=30, "ลูกหนี้ชั้นดี", IF(E1091&lt;=90, "ลูกหนี้เฝ้าติดตาม", "ลูกหนี้ด้อยคุณภาพ (NPL)"))</f>
        <v>ลูกหนี้ชั้นดี</v>
      </c>
      <c r="I1091" s="17" cm="1">
        <f t="array" ref="I1091">_xlfn.IFS(D1091=0,0%, D1091&lt;=30,25%, D1091&lt;=60,50%, D1091&lt;=90,75%, D1091&gt;90,100%)</f>
        <v>0.75</v>
      </c>
      <c r="J1091">
        <f>SUMIFS(รายงานลูกหนี้!$G$2:$G$20000, รายงานลูกหนี้!$A$2:$A$20000, $A1091, รายงานลูกหนี้!$K$2:$K$20000, 0)</f>
        <v>50126</v>
      </c>
      <c r="K1091">
        <f>SUMIFS(รายงานลูกหนี้!$G$2:$G$20000, รายงานลูกหนี้!$A$2:$A$20000, $A1091, รายงานลูกหนี้!$K$2:$K$20000, "&gt;=1", รายงานลูกหนี้!$K$2:$K$20000, "&lt;=30")</f>
        <v>906585</v>
      </c>
      <c r="L1091">
        <f>SUMIFS(รายงานลูกหนี้!$G$2:$G$20000, รายงานลูกหนี้!$A$2:$A$20000, $A1091, รายงานลูกหนี้!$K$2:$K$20000, "&gt;=31", รายงานลูกหนี้!$K$2:$K$20000, "&lt;=60")</f>
        <v>0</v>
      </c>
      <c r="M1091">
        <f>SUMIFS(รายงานลูกหนี้!$G$2:$G$20000, รายงานลูกหนี้!$A$2:$A$20000, $A1091, รายงานลูกหนี้!$K$2:$K$20000, "&gt;=61", รายงานลูกหนี้!$K$2:$K$20000, "&lt;=90")</f>
        <v>0</v>
      </c>
      <c r="N1091">
        <f>SUMIFS(รายงานลูกหนี้!$G$2:$G$20000, รายงานลูกหนี้!$A$2:$A$20000, $A1091, รายงานลูกหนี้!$K$2:$K$20000, "&gt;90")</f>
        <v>0</v>
      </c>
      <c r="O1091">
        <f t="shared" ref="O1091:O1154" si="88">SUM(J1091:N1091)</f>
        <v>956711</v>
      </c>
      <c r="P1091" s="17">
        <f t="shared" ref="P1091:P1154" si="89">IF(O1091=0, 0%, (J1091*0%+K1091*25%+L1091*50%+M1091*75%+N1091*100%)/O1091)</f>
        <v>0.23690147808481349</v>
      </c>
    </row>
    <row r="1092" spans="1:16" x14ac:dyDescent="0.2">
      <c r="A1092" t="str">
        <v>501e7f2e8205600354b218bc8e803ccc0ceb0ebe065de0fc0add17d51ba08cb6</v>
      </c>
      <c r="B1092">
        <f>COUNTIF(รายงานลูกหนี้!$A:$A,A1092)</f>
        <v>1</v>
      </c>
      <c r="C1092">
        <f>COUNTIFS(รายงานลูกหนี้!$A:$A,A1092,รายงานลูกหนี้!$K:$K,"&gt;0")</f>
        <v>0</v>
      </c>
      <c r="D1092">
        <f>SUMIF(รายงานลูกหนี้!$A:$A,A1092,รายงานลูกหนี้!$K:$K)</f>
        <v>0</v>
      </c>
      <c r="E1092">
        <f>_xlfn.MAXIFS(รายงานลูกหนี้!$K:$K,รายงานลูกหนี้!$A:$A,A1092)</f>
        <v>0</v>
      </c>
      <c r="F1092" s="17">
        <f t="shared" si="85"/>
        <v>0</v>
      </c>
      <c r="G1092" t="str">
        <f t="shared" si="86"/>
        <v>ชำระตรงเวลา</v>
      </c>
      <c r="H1092" t="str">
        <f t="shared" si="87"/>
        <v>ลูกหนี้ชั้นดี</v>
      </c>
      <c r="I1092" s="17" cm="1">
        <f t="array" ref="I1092">_xlfn.IFS(D1092=0,0%, D1092&lt;=30,25%, D1092&lt;=60,50%, D1092&lt;=90,75%, D1092&gt;90,100%)</f>
        <v>0</v>
      </c>
      <c r="J1092">
        <f>SUMIFS(รายงานลูกหนี้!$G$2:$G$20000, รายงานลูกหนี้!$A$2:$A$20000, $A1092, รายงานลูกหนี้!$K$2:$K$20000, 0)</f>
        <v>510</v>
      </c>
      <c r="K1092">
        <f>SUMIFS(รายงานลูกหนี้!$G$2:$G$20000, รายงานลูกหนี้!$A$2:$A$20000, $A1092, รายงานลูกหนี้!$K$2:$K$20000, "&gt;=1", รายงานลูกหนี้!$K$2:$K$20000, "&lt;=30")</f>
        <v>0</v>
      </c>
      <c r="L1092">
        <f>SUMIFS(รายงานลูกหนี้!$G$2:$G$20000, รายงานลูกหนี้!$A$2:$A$20000, $A1092, รายงานลูกหนี้!$K$2:$K$20000, "&gt;=31", รายงานลูกหนี้!$K$2:$K$20000, "&lt;=60")</f>
        <v>0</v>
      </c>
      <c r="M1092">
        <f>SUMIFS(รายงานลูกหนี้!$G$2:$G$20000, รายงานลูกหนี้!$A$2:$A$20000, $A1092, รายงานลูกหนี้!$K$2:$K$20000, "&gt;=61", รายงานลูกหนี้!$K$2:$K$20000, "&lt;=90")</f>
        <v>0</v>
      </c>
      <c r="N1092">
        <f>SUMIFS(รายงานลูกหนี้!$G$2:$G$20000, รายงานลูกหนี้!$A$2:$A$20000, $A1092, รายงานลูกหนี้!$K$2:$K$20000, "&gt;90")</f>
        <v>0</v>
      </c>
      <c r="O1092">
        <f t="shared" si="88"/>
        <v>510</v>
      </c>
      <c r="P1092" s="17">
        <f t="shared" si="89"/>
        <v>0</v>
      </c>
    </row>
    <row r="1093" spans="1:16" x14ac:dyDescent="0.2">
      <c r="A1093" t="str">
        <v>4ca43646d00c6f9e50e660fa1cd4caffea50510b5b4591b991291c566a5bd25e</v>
      </c>
      <c r="B1093">
        <f>COUNTIF(รายงานลูกหนี้!$A:$A,A1093)</f>
        <v>1</v>
      </c>
      <c r="C1093">
        <f>COUNTIFS(รายงานลูกหนี้!$A:$A,A1093,รายงานลูกหนี้!$K:$K,"&gt;0")</f>
        <v>0</v>
      </c>
      <c r="D1093">
        <f>SUMIF(รายงานลูกหนี้!$A:$A,A1093,รายงานลูกหนี้!$K:$K)</f>
        <v>0</v>
      </c>
      <c r="E1093">
        <f>_xlfn.MAXIFS(รายงานลูกหนี้!$K:$K,รายงานลูกหนี้!$A:$A,A1093)</f>
        <v>0</v>
      </c>
      <c r="F1093" s="17">
        <f t="shared" si="85"/>
        <v>0</v>
      </c>
      <c r="G1093" t="str">
        <f t="shared" si="86"/>
        <v>ชำระตรงเวลา</v>
      </c>
      <c r="H1093" t="str">
        <f t="shared" si="87"/>
        <v>ลูกหนี้ชั้นดี</v>
      </c>
      <c r="I1093" s="17" cm="1">
        <f t="array" ref="I1093">_xlfn.IFS(D1093=0,0%, D1093&lt;=30,25%, D1093&lt;=60,50%, D1093&lt;=90,75%, D1093&gt;90,100%)</f>
        <v>0</v>
      </c>
      <c r="J1093">
        <f>SUMIFS(รายงานลูกหนี้!$G$2:$G$20000, รายงานลูกหนี้!$A$2:$A$20000, $A1093, รายงานลูกหนี้!$K$2:$K$20000, 0)</f>
        <v>154301</v>
      </c>
      <c r="K1093">
        <f>SUMIFS(รายงานลูกหนี้!$G$2:$G$20000, รายงานลูกหนี้!$A$2:$A$20000, $A1093, รายงานลูกหนี้!$K$2:$K$20000, "&gt;=1", รายงานลูกหนี้!$K$2:$K$20000, "&lt;=30")</f>
        <v>0</v>
      </c>
      <c r="L1093">
        <f>SUMIFS(รายงานลูกหนี้!$G$2:$G$20000, รายงานลูกหนี้!$A$2:$A$20000, $A1093, รายงานลูกหนี้!$K$2:$K$20000, "&gt;=31", รายงานลูกหนี้!$K$2:$K$20000, "&lt;=60")</f>
        <v>0</v>
      </c>
      <c r="M1093">
        <f>SUMIFS(รายงานลูกหนี้!$G$2:$G$20000, รายงานลูกหนี้!$A$2:$A$20000, $A1093, รายงานลูกหนี้!$K$2:$K$20000, "&gt;=61", รายงานลูกหนี้!$K$2:$K$20000, "&lt;=90")</f>
        <v>0</v>
      </c>
      <c r="N1093">
        <f>SUMIFS(รายงานลูกหนี้!$G$2:$G$20000, รายงานลูกหนี้!$A$2:$A$20000, $A1093, รายงานลูกหนี้!$K$2:$K$20000, "&gt;90")</f>
        <v>0</v>
      </c>
      <c r="O1093">
        <f t="shared" si="88"/>
        <v>154301</v>
      </c>
      <c r="P1093" s="17">
        <f t="shared" si="89"/>
        <v>0</v>
      </c>
    </row>
    <row r="1094" spans="1:16" x14ac:dyDescent="0.2">
      <c r="A1094" t="str">
        <v>0d23e7e21293e025658098c77ce67ba703fd3015965ff7516cbf0a0a775c1101</v>
      </c>
      <c r="B1094">
        <f>COUNTIF(รายงานลูกหนี้!$A:$A,A1094)</f>
        <v>6</v>
      </c>
      <c r="C1094">
        <f>COUNTIFS(รายงานลูกหนี้!$A:$A,A1094,รายงานลูกหนี้!$K:$K,"&gt;0")</f>
        <v>4</v>
      </c>
      <c r="D1094">
        <f>SUMIF(รายงานลูกหนี้!$A:$A,A1094,รายงานลูกหนี้!$K:$K)</f>
        <v>4</v>
      </c>
      <c r="E1094">
        <f>_xlfn.MAXIFS(รายงานลูกหนี้!$K:$K,รายงานลูกหนี้!$A:$A,A1094)</f>
        <v>1</v>
      </c>
      <c r="F1094" s="17">
        <f t="shared" si="85"/>
        <v>0.66666666666666663</v>
      </c>
      <c r="G1094" t="str">
        <f t="shared" si="86"/>
        <v>ค้างชำระ 1 - 30 วัน</v>
      </c>
      <c r="H1094" t="str">
        <f t="shared" si="87"/>
        <v>ลูกหนี้ชั้นดี</v>
      </c>
      <c r="I1094" s="17" cm="1">
        <f t="array" ref="I1094">_xlfn.IFS(D1094=0,0%, D1094&lt;=30,25%, D1094&lt;=60,50%, D1094&lt;=90,75%, D1094&gt;90,100%)</f>
        <v>0.25</v>
      </c>
      <c r="J1094">
        <f>SUMIFS(รายงานลูกหนี้!$G$2:$G$20000, รายงานลูกหนี้!$A$2:$A$20000, $A1094, รายงานลูกหนี้!$K$2:$K$20000, 0)</f>
        <v>640</v>
      </c>
      <c r="K1094">
        <f>SUMIFS(รายงานลูกหนี้!$G$2:$G$20000, รายงานลูกหนี้!$A$2:$A$20000, $A1094, รายงานลูกหนี้!$K$2:$K$20000, "&gt;=1", รายงานลูกหนี้!$K$2:$K$20000, "&lt;=30")</f>
        <v>21674</v>
      </c>
      <c r="L1094">
        <f>SUMIFS(รายงานลูกหนี้!$G$2:$G$20000, รายงานลูกหนี้!$A$2:$A$20000, $A1094, รายงานลูกหนี้!$K$2:$K$20000, "&gt;=31", รายงานลูกหนี้!$K$2:$K$20000, "&lt;=60")</f>
        <v>0</v>
      </c>
      <c r="M1094">
        <f>SUMIFS(รายงานลูกหนี้!$G$2:$G$20000, รายงานลูกหนี้!$A$2:$A$20000, $A1094, รายงานลูกหนี้!$K$2:$K$20000, "&gt;=61", รายงานลูกหนี้!$K$2:$K$20000, "&lt;=90")</f>
        <v>0</v>
      </c>
      <c r="N1094">
        <f>SUMIFS(รายงานลูกหนี้!$G$2:$G$20000, รายงานลูกหนี้!$A$2:$A$20000, $A1094, รายงานลูกหนี้!$K$2:$K$20000, "&gt;90")</f>
        <v>0</v>
      </c>
      <c r="O1094">
        <f t="shared" si="88"/>
        <v>22314</v>
      </c>
      <c r="P1094" s="17">
        <f t="shared" si="89"/>
        <v>0.24282961369543785</v>
      </c>
    </row>
    <row r="1095" spans="1:16" x14ac:dyDescent="0.2">
      <c r="A1095" t="str">
        <v>f7fc9c3efb8865eb26f31dd5354c45ffe4bda0e5c5bfdcfacab590c5886973cc</v>
      </c>
      <c r="B1095">
        <f>COUNTIF(รายงานลูกหนี้!$A:$A,A1095)</f>
        <v>1</v>
      </c>
      <c r="C1095">
        <f>COUNTIFS(รายงานลูกหนี้!$A:$A,A1095,รายงานลูกหนี้!$K:$K,"&gt;0")</f>
        <v>0</v>
      </c>
      <c r="D1095">
        <f>SUMIF(รายงานลูกหนี้!$A:$A,A1095,รายงานลูกหนี้!$K:$K)</f>
        <v>0</v>
      </c>
      <c r="E1095">
        <f>_xlfn.MAXIFS(รายงานลูกหนี้!$K:$K,รายงานลูกหนี้!$A:$A,A1095)</f>
        <v>0</v>
      </c>
      <c r="F1095" s="17">
        <f t="shared" si="85"/>
        <v>0</v>
      </c>
      <c r="G1095" t="str">
        <f t="shared" si="86"/>
        <v>ชำระตรงเวลา</v>
      </c>
      <c r="H1095" t="str">
        <f t="shared" si="87"/>
        <v>ลูกหนี้ชั้นดี</v>
      </c>
      <c r="I1095" s="17" cm="1">
        <f t="array" ref="I1095">_xlfn.IFS(D1095=0,0%, D1095&lt;=30,25%, D1095&lt;=60,50%, D1095&lt;=90,75%, D1095&gt;90,100%)</f>
        <v>0</v>
      </c>
      <c r="J1095">
        <f>SUMIFS(รายงานลูกหนี้!$G$2:$G$20000, รายงานลูกหนี้!$A$2:$A$20000, $A1095, รายงานลูกหนี้!$K$2:$K$20000, 0)</f>
        <v>5430</v>
      </c>
      <c r="K1095">
        <f>SUMIFS(รายงานลูกหนี้!$G$2:$G$20000, รายงานลูกหนี้!$A$2:$A$20000, $A1095, รายงานลูกหนี้!$K$2:$K$20000, "&gt;=1", รายงานลูกหนี้!$K$2:$K$20000, "&lt;=30")</f>
        <v>0</v>
      </c>
      <c r="L1095">
        <f>SUMIFS(รายงานลูกหนี้!$G$2:$G$20000, รายงานลูกหนี้!$A$2:$A$20000, $A1095, รายงานลูกหนี้!$K$2:$K$20000, "&gt;=31", รายงานลูกหนี้!$K$2:$K$20000, "&lt;=60")</f>
        <v>0</v>
      </c>
      <c r="M1095">
        <f>SUMIFS(รายงานลูกหนี้!$G$2:$G$20000, รายงานลูกหนี้!$A$2:$A$20000, $A1095, รายงานลูกหนี้!$K$2:$K$20000, "&gt;=61", รายงานลูกหนี้!$K$2:$K$20000, "&lt;=90")</f>
        <v>0</v>
      </c>
      <c r="N1095">
        <f>SUMIFS(รายงานลูกหนี้!$G$2:$G$20000, รายงานลูกหนี้!$A$2:$A$20000, $A1095, รายงานลูกหนี้!$K$2:$K$20000, "&gt;90")</f>
        <v>0</v>
      </c>
      <c r="O1095">
        <f t="shared" si="88"/>
        <v>5430</v>
      </c>
      <c r="P1095" s="17">
        <f t="shared" si="89"/>
        <v>0</v>
      </c>
    </row>
    <row r="1096" spans="1:16" x14ac:dyDescent="0.2">
      <c r="A1096" t="str">
        <v>7e32ab2ba4f4b08d903a9df8ae1dad6605870cd97057c2155d3785d21c647cc6</v>
      </c>
      <c r="B1096">
        <f>COUNTIF(รายงานลูกหนี้!$A:$A,A1096)</f>
        <v>3</v>
      </c>
      <c r="C1096">
        <f>COUNTIFS(รายงานลูกหนี้!$A:$A,A1096,รายงานลูกหนี้!$K:$K,"&gt;0")</f>
        <v>1</v>
      </c>
      <c r="D1096">
        <f>SUMIF(รายงานลูกหนี้!$A:$A,A1096,รายงานลูกหนี้!$K:$K)</f>
        <v>2</v>
      </c>
      <c r="E1096">
        <f>_xlfn.MAXIFS(รายงานลูกหนี้!$K:$K,รายงานลูกหนี้!$A:$A,A1096)</f>
        <v>2</v>
      </c>
      <c r="F1096" s="17">
        <f t="shared" si="85"/>
        <v>0.33333333333333331</v>
      </c>
      <c r="G1096" t="str">
        <f t="shared" si="86"/>
        <v>ค้างชำระ 1 - 30 วัน</v>
      </c>
      <c r="H1096" t="str">
        <f t="shared" si="87"/>
        <v>ลูกหนี้ชั้นดี</v>
      </c>
      <c r="I1096" s="17" cm="1">
        <f t="array" ref="I1096">_xlfn.IFS(D1096=0,0%, D1096&lt;=30,25%, D1096&lt;=60,50%, D1096&lt;=90,75%, D1096&gt;90,100%)</f>
        <v>0.25</v>
      </c>
      <c r="J1096">
        <f>SUMIFS(รายงานลูกหนี้!$G$2:$G$20000, รายงานลูกหนี้!$A$2:$A$20000, $A1096, รายงานลูกหนี้!$K$2:$K$20000, 0)</f>
        <v>2371</v>
      </c>
      <c r="K1096">
        <f>SUMIFS(รายงานลูกหนี้!$G$2:$G$20000, รายงานลูกหนี้!$A$2:$A$20000, $A1096, รายงานลูกหนี้!$K$2:$K$20000, "&gt;=1", รายงานลูกหนี้!$K$2:$K$20000, "&lt;=30")</f>
        <v>1474</v>
      </c>
      <c r="L1096">
        <f>SUMIFS(รายงานลูกหนี้!$G$2:$G$20000, รายงานลูกหนี้!$A$2:$A$20000, $A1096, รายงานลูกหนี้!$K$2:$K$20000, "&gt;=31", รายงานลูกหนี้!$K$2:$K$20000, "&lt;=60")</f>
        <v>0</v>
      </c>
      <c r="M1096">
        <f>SUMIFS(รายงานลูกหนี้!$G$2:$G$20000, รายงานลูกหนี้!$A$2:$A$20000, $A1096, รายงานลูกหนี้!$K$2:$K$20000, "&gt;=61", รายงานลูกหนี้!$K$2:$K$20000, "&lt;=90")</f>
        <v>0</v>
      </c>
      <c r="N1096">
        <f>SUMIFS(รายงานลูกหนี้!$G$2:$G$20000, รายงานลูกหนี้!$A$2:$A$20000, $A1096, รายงานลูกหนี้!$K$2:$K$20000, "&gt;90")</f>
        <v>0</v>
      </c>
      <c r="O1096">
        <f t="shared" si="88"/>
        <v>3845</v>
      </c>
      <c r="P1096" s="17">
        <f t="shared" si="89"/>
        <v>9.5838751625487648E-2</v>
      </c>
    </row>
    <row r="1097" spans="1:16" x14ac:dyDescent="0.2">
      <c r="A1097" t="str">
        <v>2990e351ae2e3fa4664a80508c1f3141def871e62885a1508d007011f4841d52</v>
      </c>
      <c r="B1097">
        <f>COUNTIF(รายงานลูกหนี้!$A:$A,A1097)</f>
        <v>3</v>
      </c>
      <c r="C1097">
        <f>COUNTIFS(รายงานลูกหนี้!$A:$A,A1097,รายงานลูกหนี้!$K:$K,"&gt;0")</f>
        <v>0</v>
      </c>
      <c r="D1097">
        <f>SUMIF(รายงานลูกหนี้!$A:$A,A1097,รายงานลูกหนี้!$K:$K)</f>
        <v>0</v>
      </c>
      <c r="E1097">
        <f>_xlfn.MAXIFS(รายงานลูกหนี้!$K:$K,รายงานลูกหนี้!$A:$A,A1097)</f>
        <v>0</v>
      </c>
      <c r="F1097" s="17">
        <f t="shared" si="85"/>
        <v>0</v>
      </c>
      <c r="G1097" t="str">
        <f t="shared" si="86"/>
        <v>ชำระตรงเวลา</v>
      </c>
      <c r="H1097" t="str">
        <f t="shared" si="87"/>
        <v>ลูกหนี้ชั้นดี</v>
      </c>
      <c r="I1097" s="17" cm="1">
        <f t="array" ref="I1097">_xlfn.IFS(D1097=0,0%, D1097&lt;=30,25%, D1097&lt;=60,50%, D1097&lt;=90,75%, D1097&gt;90,100%)</f>
        <v>0</v>
      </c>
      <c r="J1097">
        <f>SUMIFS(รายงานลูกหนี้!$G$2:$G$20000, รายงานลูกหนี้!$A$2:$A$20000, $A1097, รายงานลูกหนี้!$K$2:$K$20000, 0)</f>
        <v>21651</v>
      </c>
      <c r="K1097">
        <f>SUMIFS(รายงานลูกหนี้!$G$2:$G$20000, รายงานลูกหนี้!$A$2:$A$20000, $A1097, รายงานลูกหนี้!$K$2:$K$20000, "&gt;=1", รายงานลูกหนี้!$K$2:$K$20000, "&lt;=30")</f>
        <v>0</v>
      </c>
      <c r="L1097">
        <f>SUMIFS(รายงานลูกหนี้!$G$2:$G$20000, รายงานลูกหนี้!$A$2:$A$20000, $A1097, รายงานลูกหนี้!$K$2:$K$20000, "&gt;=31", รายงานลูกหนี้!$K$2:$K$20000, "&lt;=60")</f>
        <v>0</v>
      </c>
      <c r="M1097">
        <f>SUMIFS(รายงานลูกหนี้!$G$2:$G$20000, รายงานลูกหนี้!$A$2:$A$20000, $A1097, รายงานลูกหนี้!$K$2:$K$20000, "&gt;=61", รายงานลูกหนี้!$K$2:$K$20000, "&lt;=90")</f>
        <v>0</v>
      </c>
      <c r="N1097">
        <f>SUMIFS(รายงานลูกหนี้!$G$2:$G$20000, รายงานลูกหนี้!$A$2:$A$20000, $A1097, รายงานลูกหนี้!$K$2:$K$20000, "&gt;90")</f>
        <v>0</v>
      </c>
      <c r="O1097">
        <f t="shared" si="88"/>
        <v>21651</v>
      </c>
      <c r="P1097" s="17">
        <f t="shared" si="89"/>
        <v>0</v>
      </c>
    </row>
    <row r="1098" spans="1:16" x14ac:dyDescent="0.2">
      <c r="A1098" t="str">
        <v>387b5bb3885ad8558f5705c4680fe8083add3673e0f89f560d33953f155f05a3</v>
      </c>
      <c r="B1098">
        <f>COUNTIF(รายงานลูกหนี้!$A:$A,A1098)</f>
        <v>6</v>
      </c>
      <c r="C1098">
        <f>COUNTIFS(รายงานลูกหนี้!$A:$A,A1098,รายงานลูกหนี้!$K:$K,"&gt;0")</f>
        <v>4</v>
      </c>
      <c r="D1098">
        <f>SUMIF(รายงานลูกหนี้!$A:$A,A1098,รายงานลูกหนี้!$K:$K)</f>
        <v>16</v>
      </c>
      <c r="E1098">
        <f>_xlfn.MAXIFS(รายงานลูกหนี้!$K:$K,รายงานลูกหนี้!$A:$A,A1098)</f>
        <v>6</v>
      </c>
      <c r="F1098" s="17">
        <f t="shared" si="85"/>
        <v>0.66666666666666663</v>
      </c>
      <c r="G1098" t="str">
        <f t="shared" si="86"/>
        <v>ค้างชำระ 1 - 30 วัน</v>
      </c>
      <c r="H1098" t="str">
        <f t="shared" si="87"/>
        <v>ลูกหนี้ชั้นดี</v>
      </c>
      <c r="I1098" s="17" cm="1">
        <f t="array" ref="I1098">_xlfn.IFS(D1098=0,0%, D1098&lt;=30,25%, D1098&lt;=60,50%, D1098&lt;=90,75%, D1098&gt;90,100%)</f>
        <v>0.25</v>
      </c>
      <c r="J1098">
        <f>SUMIFS(รายงานลูกหนี้!$G$2:$G$20000, รายงานลูกหนี้!$A$2:$A$20000, $A1098, รายงานลูกหนี้!$K$2:$K$20000, 0)</f>
        <v>1980</v>
      </c>
      <c r="K1098">
        <f>SUMIFS(รายงานลูกหนี้!$G$2:$G$20000, รายงานลูกหนี้!$A$2:$A$20000, $A1098, รายงานลูกหนี้!$K$2:$K$20000, "&gt;=1", รายงานลูกหนี้!$K$2:$K$20000, "&lt;=30")</f>
        <v>87598</v>
      </c>
      <c r="L1098">
        <f>SUMIFS(รายงานลูกหนี้!$G$2:$G$20000, รายงานลูกหนี้!$A$2:$A$20000, $A1098, รายงานลูกหนี้!$K$2:$K$20000, "&gt;=31", รายงานลูกหนี้!$K$2:$K$20000, "&lt;=60")</f>
        <v>0</v>
      </c>
      <c r="M1098">
        <f>SUMIFS(รายงานลูกหนี้!$G$2:$G$20000, รายงานลูกหนี้!$A$2:$A$20000, $A1098, รายงานลูกหนี้!$K$2:$K$20000, "&gt;=61", รายงานลูกหนี้!$K$2:$K$20000, "&lt;=90")</f>
        <v>0</v>
      </c>
      <c r="N1098">
        <f>SUMIFS(รายงานลูกหนี้!$G$2:$G$20000, รายงานลูกหนี้!$A$2:$A$20000, $A1098, รายงานลูกหนี้!$K$2:$K$20000, "&gt;90")</f>
        <v>0</v>
      </c>
      <c r="O1098">
        <f t="shared" si="88"/>
        <v>89578</v>
      </c>
      <c r="P1098" s="17">
        <f t="shared" si="89"/>
        <v>0.24447408962021924</v>
      </c>
    </row>
    <row r="1099" spans="1:16" x14ac:dyDescent="0.2">
      <c r="A1099" t="str">
        <v>1793813bd85c55c721fdf0f478b5be0b6f08f2d1ff86246c5694de0aee55dc42</v>
      </c>
      <c r="B1099">
        <f>COUNTIF(รายงานลูกหนี้!$A:$A,A1099)</f>
        <v>1</v>
      </c>
      <c r="C1099">
        <f>COUNTIFS(รายงานลูกหนี้!$A:$A,A1099,รายงานลูกหนี้!$K:$K,"&gt;0")</f>
        <v>0</v>
      </c>
      <c r="D1099">
        <f>SUMIF(รายงานลูกหนี้!$A:$A,A1099,รายงานลูกหนี้!$K:$K)</f>
        <v>0</v>
      </c>
      <c r="E1099">
        <f>_xlfn.MAXIFS(รายงานลูกหนี้!$K:$K,รายงานลูกหนี้!$A:$A,A1099)</f>
        <v>0</v>
      </c>
      <c r="F1099" s="17">
        <f t="shared" si="85"/>
        <v>0</v>
      </c>
      <c r="G1099" t="str">
        <f t="shared" si="86"/>
        <v>ชำระตรงเวลา</v>
      </c>
      <c r="H1099" t="str">
        <f t="shared" si="87"/>
        <v>ลูกหนี้ชั้นดี</v>
      </c>
      <c r="I1099" s="17" cm="1">
        <f t="array" ref="I1099">_xlfn.IFS(D1099=0,0%, D1099&lt;=30,25%, D1099&lt;=60,50%, D1099&lt;=90,75%, D1099&gt;90,100%)</f>
        <v>0</v>
      </c>
      <c r="J1099">
        <f>SUMIFS(รายงานลูกหนี้!$G$2:$G$20000, รายงานลูกหนี้!$A$2:$A$20000, $A1099, รายงานลูกหนี้!$K$2:$K$20000, 0)</f>
        <v>118</v>
      </c>
      <c r="K1099">
        <f>SUMIFS(รายงานลูกหนี้!$G$2:$G$20000, รายงานลูกหนี้!$A$2:$A$20000, $A1099, รายงานลูกหนี้!$K$2:$K$20000, "&gt;=1", รายงานลูกหนี้!$K$2:$K$20000, "&lt;=30")</f>
        <v>0</v>
      </c>
      <c r="L1099">
        <f>SUMIFS(รายงานลูกหนี้!$G$2:$G$20000, รายงานลูกหนี้!$A$2:$A$20000, $A1099, รายงานลูกหนี้!$K$2:$K$20000, "&gt;=31", รายงานลูกหนี้!$K$2:$K$20000, "&lt;=60")</f>
        <v>0</v>
      </c>
      <c r="M1099">
        <f>SUMIFS(รายงานลูกหนี้!$G$2:$G$20000, รายงานลูกหนี้!$A$2:$A$20000, $A1099, รายงานลูกหนี้!$K$2:$K$20000, "&gt;=61", รายงานลูกหนี้!$K$2:$K$20000, "&lt;=90")</f>
        <v>0</v>
      </c>
      <c r="N1099">
        <f>SUMIFS(รายงานลูกหนี้!$G$2:$G$20000, รายงานลูกหนี้!$A$2:$A$20000, $A1099, รายงานลูกหนี้!$K$2:$K$20000, "&gt;90")</f>
        <v>0</v>
      </c>
      <c r="O1099">
        <f t="shared" si="88"/>
        <v>118</v>
      </c>
      <c r="P1099" s="17">
        <f t="shared" si="89"/>
        <v>0</v>
      </c>
    </row>
    <row r="1100" spans="1:16" x14ac:dyDescent="0.2">
      <c r="A1100" t="str">
        <v>3fcd21aa69c70dd31d760efaea48fc00c50c9d567868116b94ff9b65c1495d8a</v>
      </c>
      <c r="B1100">
        <f>COUNTIF(รายงานลูกหนี้!$A:$A,A1100)</f>
        <v>2</v>
      </c>
      <c r="C1100">
        <f>COUNTIFS(รายงานลูกหนี้!$A:$A,A1100,รายงานลูกหนี้!$K:$K,"&gt;0")</f>
        <v>0</v>
      </c>
      <c r="D1100">
        <f>SUMIF(รายงานลูกหนี้!$A:$A,A1100,รายงานลูกหนี้!$K:$K)</f>
        <v>0</v>
      </c>
      <c r="E1100">
        <f>_xlfn.MAXIFS(รายงานลูกหนี้!$K:$K,รายงานลูกหนี้!$A:$A,A1100)</f>
        <v>0</v>
      </c>
      <c r="F1100" s="17">
        <f t="shared" si="85"/>
        <v>0</v>
      </c>
      <c r="G1100" t="str">
        <f t="shared" si="86"/>
        <v>ชำระตรงเวลา</v>
      </c>
      <c r="H1100" t="str">
        <f t="shared" si="87"/>
        <v>ลูกหนี้ชั้นดี</v>
      </c>
      <c r="I1100" s="17" cm="1">
        <f t="array" ref="I1100">_xlfn.IFS(D1100=0,0%, D1100&lt;=30,25%, D1100&lt;=60,50%, D1100&lt;=90,75%, D1100&gt;90,100%)</f>
        <v>0</v>
      </c>
      <c r="J1100">
        <f>SUMIFS(รายงานลูกหนี้!$G$2:$G$20000, รายงานลูกหนี้!$A$2:$A$20000, $A1100, รายงานลูกหนี้!$K$2:$K$20000, 0)</f>
        <v>5530</v>
      </c>
      <c r="K1100">
        <f>SUMIFS(รายงานลูกหนี้!$G$2:$G$20000, รายงานลูกหนี้!$A$2:$A$20000, $A1100, รายงานลูกหนี้!$K$2:$K$20000, "&gt;=1", รายงานลูกหนี้!$K$2:$K$20000, "&lt;=30")</f>
        <v>0</v>
      </c>
      <c r="L1100">
        <f>SUMIFS(รายงานลูกหนี้!$G$2:$G$20000, รายงานลูกหนี้!$A$2:$A$20000, $A1100, รายงานลูกหนี้!$K$2:$K$20000, "&gt;=31", รายงานลูกหนี้!$K$2:$K$20000, "&lt;=60")</f>
        <v>0</v>
      </c>
      <c r="M1100">
        <f>SUMIFS(รายงานลูกหนี้!$G$2:$G$20000, รายงานลูกหนี้!$A$2:$A$20000, $A1100, รายงานลูกหนี้!$K$2:$K$20000, "&gt;=61", รายงานลูกหนี้!$K$2:$K$20000, "&lt;=90")</f>
        <v>0</v>
      </c>
      <c r="N1100">
        <f>SUMIFS(รายงานลูกหนี้!$G$2:$G$20000, รายงานลูกหนี้!$A$2:$A$20000, $A1100, รายงานลูกหนี้!$K$2:$K$20000, "&gt;90")</f>
        <v>0</v>
      </c>
      <c r="O1100">
        <f t="shared" si="88"/>
        <v>5530</v>
      </c>
      <c r="P1100" s="17">
        <f t="shared" si="89"/>
        <v>0</v>
      </c>
    </row>
    <row r="1101" spans="1:16" x14ac:dyDescent="0.2">
      <c r="A1101" t="str">
        <v>a0b763c37646b19006925e1185eb33b8df6fc603c269e1f76249f02eca78f106</v>
      </c>
      <c r="B1101">
        <f>COUNTIF(รายงานลูกหนี้!$A:$A,A1101)</f>
        <v>2</v>
      </c>
      <c r="C1101">
        <f>COUNTIFS(รายงานลูกหนี้!$A:$A,A1101,รายงานลูกหนี้!$K:$K,"&gt;0")</f>
        <v>2</v>
      </c>
      <c r="D1101">
        <f>SUMIF(รายงานลูกหนี้!$A:$A,A1101,รายงานลูกหนี้!$K:$K)</f>
        <v>5</v>
      </c>
      <c r="E1101">
        <f>_xlfn.MAXIFS(รายงานลูกหนี้!$K:$K,รายงานลูกหนี้!$A:$A,A1101)</f>
        <v>3</v>
      </c>
      <c r="F1101" s="17">
        <f t="shared" si="85"/>
        <v>1</v>
      </c>
      <c r="G1101" t="str">
        <f t="shared" si="86"/>
        <v>ค้างชำระ 1 - 30 วัน</v>
      </c>
      <c r="H1101" t="str">
        <f t="shared" si="87"/>
        <v>ลูกหนี้ชั้นดี</v>
      </c>
      <c r="I1101" s="17" cm="1">
        <f t="array" ref="I1101">_xlfn.IFS(D1101=0,0%, D1101&lt;=30,25%, D1101&lt;=60,50%, D1101&lt;=90,75%, D1101&gt;90,100%)</f>
        <v>0.25</v>
      </c>
      <c r="J1101">
        <f>SUMIFS(รายงานลูกหนี้!$G$2:$G$20000, รายงานลูกหนี้!$A$2:$A$20000, $A1101, รายงานลูกหนี้!$K$2:$K$20000, 0)</f>
        <v>0</v>
      </c>
      <c r="K1101">
        <f>SUMIFS(รายงานลูกหนี้!$G$2:$G$20000, รายงานลูกหนี้!$A$2:$A$20000, $A1101, รายงานลูกหนี้!$K$2:$K$20000, "&gt;=1", รายงานลูกหนี้!$K$2:$K$20000, "&lt;=30")</f>
        <v>3246</v>
      </c>
      <c r="L1101">
        <f>SUMIFS(รายงานลูกหนี้!$G$2:$G$20000, รายงานลูกหนี้!$A$2:$A$20000, $A1101, รายงานลูกหนี้!$K$2:$K$20000, "&gt;=31", รายงานลูกหนี้!$K$2:$K$20000, "&lt;=60")</f>
        <v>0</v>
      </c>
      <c r="M1101">
        <f>SUMIFS(รายงานลูกหนี้!$G$2:$G$20000, รายงานลูกหนี้!$A$2:$A$20000, $A1101, รายงานลูกหนี้!$K$2:$K$20000, "&gt;=61", รายงานลูกหนี้!$K$2:$K$20000, "&lt;=90")</f>
        <v>0</v>
      </c>
      <c r="N1101">
        <f>SUMIFS(รายงานลูกหนี้!$G$2:$G$20000, รายงานลูกหนี้!$A$2:$A$20000, $A1101, รายงานลูกหนี้!$K$2:$K$20000, "&gt;90")</f>
        <v>0</v>
      </c>
      <c r="O1101">
        <f t="shared" si="88"/>
        <v>3246</v>
      </c>
      <c r="P1101" s="17">
        <f t="shared" si="89"/>
        <v>0.25</v>
      </c>
    </row>
    <row r="1102" spans="1:16" x14ac:dyDescent="0.2">
      <c r="A1102" t="str">
        <v>546fec757023408a06a60aa0f7f09f1f86ebeb2537f150ceebbcb76e86d9565e</v>
      </c>
      <c r="B1102">
        <f>COUNTIF(รายงานลูกหนี้!$A:$A,A1102)</f>
        <v>3</v>
      </c>
      <c r="C1102">
        <f>COUNTIFS(รายงานลูกหนี้!$A:$A,A1102,รายงานลูกหนี้!$K:$K,"&gt;0")</f>
        <v>1</v>
      </c>
      <c r="D1102">
        <f>SUMIF(รายงานลูกหนี้!$A:$A,A1102,รายงานลูกหนี้!$K:$K)</f>
        <v>3</v>
      </c>
      <c r="E1102">
        <f>_xlfn.MAXIFS(รายงานลูกหนี้!$K:$K,รายงานลูกหนี้!$A:$A,A1102)</f>
        <v>3</v>
      </c>
      <c r="F1102" s="17">
        <f t="shared" si="85"/>
        <v>0.33333333333333331</v>
      </c>
      <c r="G1102" t="str">
        <f t="shared" si="86"/>
        <v>ค้างชำระ 1 - 30 วัน</v>
      </c>
      <c r="H1102" t="str">
        <f t="shared" si="87"/>
        <v>ลูกหนี้ชั้นดี</v>
      </c>
      <c r="I1102" s="17" cm="1">
        <f t="array" ref="I1102">_xlfn.IFS(D1102=0,0%, D1102&lt;=30,25%, D1102&lt;=60,50%, D1102&lt;=90,75%, D1102&gt;90,100%)</f>
        <v>0.25</v>
      </c>
      <c r="J1102">
        <f>SUMIFS(รายงานลูกหนี้!$G$2:$G$20000, รายงานลูกหนี้!$A$2:$A$20000, $A1102, รายงานลูกหนี้!$K$2:$K$20000, 0)</f>
        <v>26656</v>
      </c>
      <c r="K1102">
        <f>SUMIFS(รายงานลูกหนี้!$G$2:$G$20000, รายงานลูกหนี้!$A$2:$A$20000, $A1102, รายงานลูกหนี้!$K$2:$K$20000, "&gt;=1", รายงานลูกหนี้!$K$2:$K$20000, "&lt;=30")</f>
        <v>3080</v>
      </c>
      <c r="L1102">
        <f>SUMIFS(รายงานลูกหนี้!$G$2:$G$20000, รายงานลูกหนี้!$A$2:$A$20000, $A1102, รายงานลูกหนี้!$K$2:$K$20000, "&gt;=31", รายงานลูกหนี้!$K$2:$K$20000, "&lt;=60")</f>
        <v>0</v>
      </c>
      <c r="M1102">
        <f>SUMIFS(รายงานลูกหนี้!$G$2:$G$20000, รายงานลูกหนี้!$A$2:$A$20000, $A1102, รายงานลูกหนี้!$K$2:$K$20000, "&gt;=61", รายงานลูกหนี้!$K$2:$K$20000, "&lt;=90")</f>
        <v>0</v>
      </c>
      <c r="N1102">
        <f>SUMIFS(รายงานลูกหนี้!$G$2:$G$20000, รายงานลูกหนี้!$A$2:$A$20000, $A1102, รายงานลูกหนี้!$K$2:$K$20000, "&gt;90")</f>
        <v>0</v>
      </c>
      <c r="O1102">
        <f t="shared" si="88"/>
        <v>29736</v>
      </c>
      <c r="P1102" s="17">
        <f t="shared" si="89"/>
        <v>2.5894538606403013E-2</v>
      </c>
    </row>
    <row r="1103" spans="1:16" x14ac:dyDescent="0.2">
      <c r="A1103" t="str">
        <v>c9859ff7bec70299042a719af9ece104c612707de586878c9823d2bbd03a49c4</v>
      </c>
      <c r="B1103">
        <f>COUNTIF(รายงานลูกหนี้!$A:$A,A1103)</f>
        <v>1</v>
      </c>
      <c r="C1103">
        <f>COUNTIFS(รายงานลูกหนี้!$A:$A,A1103,รายงานลูกหนี้!$K:$K,"&gt;0")</f>
        <v>0</v>
      </c>
      <c r="D1103">
        <f>SUMIF(รายงานลูกหนี้!$A:$A,A1103,รายงานลูกหนี้!$K:$K)</f>
        <v>0</v>
      </c>
      <c r="E1103">
        <f>_xlfn.MAXIFS(รายงานลูกหนี้!$K:$K,รายงานลูกหนี้!$A:$A,A1103)</f>
        <v>0</v>
      </c>
      <c r="F1103" s="17">
        <f t="shared" si="85"/>
        <v>0</v>
      </c>
      <c r="G1103" t="str">
        <f t="shared" si="86"/>
        <v>ชำระตรงเวลา</v>
      </c>
      <c r="H1103" t="str">
        <f t="shared" si="87"/>
        <v>ลูกหนี้ชั้นดี</v>
      </c>
      <c r="I1103" s="17" cm="1">
        <f t="array" ref="I1103">_xlfn.IFS(D1103=0,0%, D1103&lt;=30,25%, D1103&lt;=60,50%, D1103&lt;=90,75%, D1103&gt;90,100%)</f>
        <v>0</v>
      </c>
      <c r="J1103">
        <f>SUMIFS(รายงานลูกหนี้!$G$2:$G$20000, รายงานลูกหนี้!$A$2:$A$20000, $A1103, รายงานลูกหนี้!$K$2:$K$20000, 0)</f>
        <v>3250</v>
      </c>
      <c r="K1103">
        <f>SUMIFS(รายงานลูกหนี้!$G$2:$G$20000, รายงานลูกหนี้!$A$2:$A$20000, $A1103, รายงานลูกหนี้!$K$2:$K$20000, "&gt;=1", รายงานลูกหนี้!$K$2:$K$20000, "&lt;=30")</f>
        <v>0</v>
      </c>
      <c r="L1103">
        <f>SUMIFS(รายงานลูกหนี้!$G$2:$G$20000, รายงานลูกหนี้!$A$2:$A$20000, $A1103, รายงานลูกหนี้!$K$2:$K$20000, "&gt;=31", รายงานลูกหนี้!$K$2:$K$20000, "&lt;=60")</f>
        <v>0</v>
      </c>
      <c r="M1103">
        <f>SUMIFS(รายงานลูกหนี้!$G$2:$G$20000, รายงานลูกหนี้!$A$2:$A$20000, $A1103, รายงานลูกหนี้!$K$2:$K$20000, "&gt;=61", รายงานลูกหนี้!$K$2:$K$20000, "&lt;=90")</f>
        <v>0</v>
      </c>
      <c r="N1103">
        <f>SUMIFS(รายงานลูกหนี้!$G$2:$G$20000, รายงานลูกหนี้!$A$2:$A$20000, $A1103, รายงานลูกหนี้!$K$2:$K$20000, "&gt;90")</f>
        <v>0</v>
      </c>
      <c r="O1103">
        <f t="shared" si="88"/>
        <v>3250</v>
      </c>
      <c r="P1103" s="17">
        <f t="shared" si="89"/>
        <v>0</v>
      </c>
    </row>
    <row r="1104" spans="1:16" x14ac:dyDescent="0.2">
      <c r="A1104" t="str">
        <v>09522ecaeb55021a29269ca84431cc7c38bc490952b5cc2042da5ad00b5f7131</v>
      </c>
      <c r="B1104">
        <f>COUNTIF(รายงานลูกหนี้!$A:$A,A1104)</f>
        <v>1</v>
      </c>
      <c r="C1104">
        <f>COUNTIFS(รายงานลูกหนี้!$A:$A,A1104,รายงานลูกหนี้!$K:$K,"&gt;0")</f>
        <v>1</v>
      </c>
      <c r="D1104">
        <f>SUMIF(รายงานลูกหนี้!$A:$A,A1104,รายงานลูกหนี้!$K:$K)</f>
        <v>2</v>
      </c>
      <c r="E1104">
        <f>_xlfn.MAXIFS(รายงานลูกหนี้!$K:$K,รายงานลูกหนี้!$A:$A,A1104)</f>
        <v>2</v>
      </c>
      <c r="F1104" s="17">
        <f t="shared" si="85"/>
        <v>1</v>
      </c>
      <c r="G1104" t="str">
        <f t="shared" si="86"/>
        <v>ค้างชำระ 1 - 30 วัน</v>
      </c>
      <c r="H1104" t="str">
        <f t="shared" si="87"/>
        <v>ลูกหนี้ชั้นดี</v>
      </c>
      <c r="I1104" s="17" cm="1">
        <f t="array" ref="I1104">_xlfn.IFS(D1104=0,0%, D1104&lt;=30,25%, D1104&lt;=60,50%, D1104&lt;=90,75%, D1104&gt;90,100%)</f>
        <v>0.25</v>
      </c>
      <c r="J1104">
        <f>SUMIFS(รายงานลูกหนี้!$G$2:$G$20000, รายงานลูกหนี้!$A$2:$A$20000, $A1104, รายงานลูกหนี้!$K$2:$K$20000, 0)</f>
        <v>0</v>
      </c>
      <c r="K1104">
        <f>SUMIFS(รายงานลูกหนี้!$G$2:$G$20000, รายงานลูกหนี้!$A$2:$A$20000, $A1104, รายงานลูกหนี้!$K$2:$K$20000, "&gt;=1", รายงานลูกหนี้!$K$2:$K$20000, "&lt;=30")</f>
        <v>12150</v>
      </c>
      <c r="L1104">
        <f>SUMIFS(รายงานลูกหนี้!$G$2:$G$20000, รายงานลูกหนี้!$A$2:$A$20000, $A1104, รายงานลูกหนี้!$K$2:$K$20000, "&gt;=31", รายงานลูกหนี้!$K$2:$K$20000, "&lt;=60")</f>
        <v>0</v>
      </c>
      <c r="M1104">
        <f>SUMIFS(รายงานลูกหนี้!$G$2:$G$20000, รายงานลูกหนี้!$A$2:$A$20000, $A1104, รายงานลูกหนี้!$K$2:$K$20000, "&gt;=61", รายงานลูกหนี้!$K$2:$K$20000, "&lt;=90")</f>
        <v>0</v>
      </c>
      <c r="N1104">
        <f>SUMIFS(รายงานลูกหนี้!$G$2:$G$20000, รายงานลูกหนี้!$A$2:$A$20000, $A1104, รายงานลูกหนี้!$K$2:$K$20000, "&gt;90")</f>
        <v>0</v>
      </c>
      <c r="O1104">
        <f t="shared" si="88"/>
        <v>12150</v>
      </c>
      <c r="P1104" s="17">
        <f t="shared" si="89"/>
        <v>0.25</v>
      </c>
    </row>
    <row r="1105" spans="1:16" x14ac:dyDescent="0.2">
      <c r="A1105" t="str">
        <v>eae9b56b7674899e86b5f806269c55cf9a5f93401080d1aa0d7fbc61490a95d5</v>
      </c>
      <c r="B1105">
        <f>COUNTIF(รายงานลูกหนี้!$A:$A,A1105)</f>
        <v>2</v>
      </c>
      <c r="C1105">
        <f>COUNTIFS(รายงานลูกหนี้!$A:$A,A1105,รายงานลูกหนี้!$K:$K,"&gt;0")</f>
        <v>2</v>
      </c>
      <c r="D1105">
        <f>SUMIF(รายงานลูกหนี้!$A:$A,A1105,รายงานลูกหนี้!$K:$K)</f>
        <v>8</v>
      </c>
      <c r="E1105">
        <f>_xlfn.MAXIFS(รายงานลูกหนี้!$K:$K,รายงานลูกหนี้!$A:$A,A1105)</f>
        <v>4</v>
      </c>
      <c r="F1105" s="17">
        <f t="shared" si="85"/>
        <v>1</v>
      </c>
      <c r="G1105" t="str">
        <f t="shared" si="86"/>
        <v>ค้างชำระ 1 - 30 วัน</v>
      </c>
      <c r="H1105" t="str">
        <f t="shared" si="87"/>
        <v>ลูกหนี้ชั้นดี</v>
      </c>
      <c r="I1105" s="17" cm="1">
        <f t="array" ref="I1105">_xlfn.IFS(D1105=0,0%, D1105&lt;=30,25%, D1105&lt;=60,50%, D1105&lt;=90,75%, D1105&gt;90,100%)</f>
        <v>0.25</v>
      </c>
      <c r="J1105">
        <f>SUMIFS(รายงานลูกหนี้!$G$2:$G$20000, รายงานลูกหนี้!$A$2:$A$20000, $A1105, รายงานลูกหนี้!$K$2:$K$20000, 0)</f>
        <v>0</v>
      </c>
      <c r="K1105">
        <f>SUMIFS(รายงานลูกหนี้!$G$2:$G$20000, รายงานลูกหนี้!$A$2:$A$20000, $A1105, รายงานลูกหนี้!$K$2:$K$20000, "&gt;=1", รายงานลูกหนี้!$K$2:$K$20000, "&lt;=30")</f>
        <v>17920</v>
      </c>
      <c r="L1105">
        <f>SUMIFS(รายงานลูกหนี้!$G$2:$G$20000, รายงานลูกหนี้!$A$2:$A$20000, $A1105, รายงานลูกหนี้!$K$2:$K$20000, "&gt;=31", รายงานลูกหนี้!$K$2:$K$20000, "&lt;=60")</f>
        <v>0</v>
      </c>
      <c r="M1105">
        <f>SUMIFS(รายงานลูกหนี้!$G$2:$G$20000, รายงานลูกหนี้!$A$2:$A$20000, $A1105, รายงานลูกหนี้!$K$2:$K$20000, "&gt;=61", รายงานลูกหนี้!$K$2:$K$20000, "&lt;=90")</f>
        <v>0</v>
      </c>
      <c r="N1105">
        <f>SUMIFS(รายงานลูกหนี้!$G$2:$G$20000, รายงานลูกหนี้!$A$2:$A$20000, $A1105, รายงานลูกหนี้!$K$2:$K$20000, "&gt;90")</f>
        <v>0</v>
      </c>
      <c r="O1105">
        <f t="shared" si="88"/>
        <v>17920</v>
      </c>
      <c r="P1105" s="17">
        <f t="shared" si="89"/>
        <v>0.25</v>
      </c>
    </row>
    <row r="1106" spans="1:16" x14ac:dyDescent="0.2">
      <c r="A1106" t="str">
        <v>92275478ddce76c10efb4e838a78f30224eb0313d9300a91e97f96198a721c02</v>
      </c>
      <c r="B1106">
        <f>COUNTIF(รายงานลูกหนี้!$A:$A,A1106)</f>
        <v>5</v>
      </c>
      <c r="C1106">
        <f>COUNTIFS(รายงานลูกหนี้!$A:$A,A1106,รายงานลูกหนี้!$K:$K,"&gt;0")</f>
        <v>0</v>
      </c>
      <c r="D1106">
        <f>SUMIF(รายงานลูกหนี้!$A:$A,A1106,รายงานลูกหนี้!$K:$K)</f>
        <v>0</v>
      </c>
      <c r="E1106">
        <f>_xlfn.MAXIFS(รายงานลูกหนี้!$K:$K,รายงานลูกหนี้!$A:$A,A1106)</f>
        <v>0</v>
      </c>
      <c r="F1106" s="17">
        <f t="shared" si="85"/>
        <v>0</v>
      </c>
      <c r="G1106" t="str">
        <f t="shared" si="86"/>
        <v>ชำระตรงเวลา</v>
      </c>
      <c r="H1106" t="str">
        <f t="shared" si="87"/>
        <v>ลูกหนี้ชั้นดี</v>
      </c>
      <c r="I1106" s="17" cm="1">
        <f t="array" ref="I1106">_xlfn.IFS(D1106=0,0%, D1106&lt;=30,25%, D1106&lt;=60,50%, D1106&lt;=90,75%, D1106&gt;90,100%)</f>
        <v>0</v>
      </c>
      <c r="J1106">
        <f>SUMIFS(รายงานลูกหนี้!$G$2:$G$20000, รายงานลูกหนี้!$A$2:$A$20000, $A1106, รายงานลูกหนี้!$K$2:$K$20000, 0)</f>
        <v>30465</v>
      </c>
      <c r="K1106">
        <f>SUMIFS(รายงานลูกหนี้!$G$2:$G$20000, รายงานลูกหนี้!$A$2:$A$20000, $A1106, รายงานลูกหนี้!$K$2:$K$20000, "&gt;=1", รายงานลูกหนี้!$K$2:$K$20000, "&lt;=30")</f>
        <v>0</v>
      </c>
      <c r="L1106">
        <f>SUMIFS(รายงานลูกหนี้!$G$2:$G$20000, รายงานลูกหนี้!$A$2:$A$20000, $A1106, รายงานลูกหนี้!$K$2:$K$20000, "&gt;=31", รายงานลูกหนี้!$K$2:$K$20000, "&lt;=60")</f>
        <v>0</v>
      </c>
      <c r="M1106">
        <f>SUMIFS(รายงานลูกหนี้!$G$2:$G$20000, รายงานลูกหนี้!$A$2:$A$20000, $A1106, รายงานลูกหนี้!$K$2:$K$20000, "&gt;=61", รายงานลูกหนี้!$K$2:$K$20000, "&lt;=90")</f>
        <v>0</v>
      </c>
      <c r="N1106">
        <f>SUMIFS(รายงานลูกหนี้!$G$2:$G$20000, รายงานลูกหนี้!$A$2:$A$20000, $A1106, รายงานลูกหนี้!$K$2:$K$20000, "&gt;90")</f>
        <v>0</v>
      </c>
      <c r="O1106">
        <f t="shared" si="88"/>
        <v>30465</v>
      </c>
      <c r="P1106" s="17">
        <f t="shared" si="89"/>
        <v>0</v>
      </c>
    </row>
    <row r="1107" spans="1:16" x14ac:dyDescent="0.2">
      <c r="A1107" t="str">
        <v>d2f617ed6edec17f67d8c7388336c90f72d4b4340d45f1925f6e958f7719de10</v>
      </c>
      <c r="B1107">
        <f>COUNTIF(รายงานลูกหนี้!$A:$A,A1107)</f>
        <v>9</v>
      </c>
      <c r="C1107">
        <f>COUNTIFS(รายงานลูกหนี้!$A:$A,A1107,รายงานลูกหนี้!$K:$K,"&gt;0")</f>
        <v>9</v>
      </c>
      <c r="D1107">
        <f>SUMIF(รายงานลูกหนี้!$A:$A,A1107,รายงานลูกหนี้!$K:$K)</f>
        <v>13</v>
      </c>
      <c r="E1107">
        <f>_xlfn.MAXIFS(รายงานลูกหนี้!$K:$K,รายงานลูกหนี้!$A:$A,A1107)</f>
        <v>2</v>
      </c>
      <c r="F1107" s="17">
        <f t="shared" si="85"/>
        <v>1</v>
      </c>
      <c r="G1107" t="str">
        <f t="shared" si="86"/>
        <v>ค้างชำระ 1 - 30 วัน</v>
      </c>
      <c r="H1107" t="str">
        <f t="shared" si="87"/>
        <v>ลูกหนี้ชั้นดี</v>
      </c>
      <c r="I1107" s="17" cm="1">
        <f t="array" ref="I1107">_xlfn.IFS(D1107=0,0%, D1107&lt;=30,25%, D1107&lt;=60,50%, D1107&lt;=90,75%, D1107&gt;90,100%)</f>
        <v>0.25</v>
      </c>
      <c r="J1107">
        <f>SUMIFS(รายงานลูกหนี้!$G$2:$G$20000, รายงานลูกหนี้!$A$2:$A$20000, $A1107, รายงานลูกหนี้!$K$2:$K$20000, 0)</f>
        <v>0</v>
      </c>
      <c r="K1107">
        <f>SUMIFS(รายงานลูกหนี้!$G$2:$G$20000, รายงานลูกหนี้!$A$2:$A$20000, $A1107, รายงานลูกหนี้!$K$2:$K$20000, "&gt;=1", รายงานลูกหนี้!$K$2:$K$20000, "&lt;=30")</f>
        <v>19060</v>
      </c>
      <c r="L1107">
        <f>SUMIFS(รายงานลูกหนี้!$G$2:$G$20000, รายงานลูกหนี้!$A$2:$A$20000, $A1107, รายงานลูกหนี้!$K$2:$K$20000, "&gt;=31", รายงานลูกหนี้!$K$2:$K$20000, "&lt;=60")</f>
        <v>0</v>
      </c>
      <c r="M1107">
        <f>SUMIFS(รายงานลูกหนี้!$G$2:$G$20000, รายงานลูกหนี้!$A$2:$A$20000, $A1107, รายงานลูกหนี้!$K$2:$K$20000, "&gt;=61", รายงานลูกหนี้!$K$2:$K$20000, "&lt;=90")</f>
        <v>0</v>
      </c>
      <c r="N1107">
        <f>SUMIFS(รายงานลูกหนี้!$G$2:$G$20000, รายงานลูกหนี้!$A$2:$A$20000, $A1107, รายงานลูกหนี้!$K$2:$K$20000, "&gt;90")</f>
        <v>0</v>
      </c>
      <c r="O1107">
        <f t="shared" si="88"/>
        <v>19060</v>
      </c>
      <c r="P1107" s="17">
        <f t="shared" si="89"/>
        <v>0.25</v>
      </c>
    </row>
    <row r="1108" spans="1:16" x14ac:dyDescent="0.2">
      <c r="A1108" t="str">
        <v>abb2ef44e950c3b057aa56b8a4f941eb77d54713680d1de520c2f6f205f94a8f</v>
      </c>
      <c r="B1108">
        <f>COUNTIF(รายงานลูกหนี้!$A:$A,A1108)</f>
        <v>1</v>
      </c>
      <c r="C1108">
        <f>COUNTIFS(รายงานลูกหนี้!$A:$A,A1108,รายงานลูกหนี้!$K:$K,"&gt;0")</f>
        <v>0</v>
      </c>
      <c r="D1108">
        <f>SUMIF(รายงานลูกหนี้!$A:$A,A1108,รายงานลูกหนี้!$K:$K)</f>
        <v>0</v>
      </c>
      <c r="E1108">
        <f>_xlfn.MAXIFS(รายงานลูกหนี้!$K:$K,รายงานลูกหนี้!$A:$A,A1108)</f>
        <v>0</v>
      </c>
      <c r="F1108" s="17">
        <f t="shared" si="85"/>
        <v>0</v>
      </c>
      <c r="G1108" t="str">
        <f t="shared" si="86"/>
        <v>ชำระตรงเวลา</v>
      </c>
      <c r="H1108" t="str">
        <f t="shared" si="87"/>
        <v>ลูกหนี้ชั้นดี</v>
      </c>
      <c r="I1108" s="17" cm="1">
        <f t="array" ref="I1108">_xlfn.IFS(D1108=0,0%, D1108&lt;=30,25%, D1108&lt;=60,50%, D1108&lt;=90,75%, D1108&gt;90,100%)</f>
        <v>0</v>
      </c>
      <c r="J1108">
        <f>SUMIFS(รายงานลูกหนี้!$G$2:$G$20000, รายงานลูกหนี้!$A$2:$A$20000, $A1108, รายงานลูกหนี้!$K$2:$K$20000, 0)</f>
        <v>160</v>
      </c>
      <c r="K1108">
        <f>SUMIFS(รายงานลูกหนี้!$G$2:$G$20000, รายงานลูกหนี้!$A$2:$A$20000, $A1108, รายงานลูกหนี้!$K$2:$K$20000, "&gt;=1", รายงานลูกหนี้!$K$2:$K$20000, "&lt;=30")</f>
        <v>0</v>
      </c>
      <c r="L1108">
        <f>SUMIFS(รายงานลูกหนี้!$G$2:$G$20000, รายงานลูกหนี้!$A$2:$A$20000, $A1108, รายงานลูกหนี้!$K$2:$K$20000, "&gt;=31", รายงานลูกหนี้!$K$2:$K$20000, "&lt;=60")</f>
        <v>0</v>
      </c>
      <c r="M1108">
        <f>SUMIFS(รายงานลูกหนี้!$G$2:$G$20000, รายงานลูกหนี้!$A$2:$A$20000, $A1108, รายงานลูกหนี้!$K$2:$K$20000, "&gt;=61", รายงานลูกหนี้!$K$2:$K$20000, "&lt;=90")</f>
        <v>0</v>
      </c>
      <c r="N1108">
        <f>SUMIFS(รายงานลูกหนี้!$G$2:$G$20000, รายงานลูกหนี้!$A$2:$A$20000, $A1108, รายงานลูกหนี้!$K$2:$K$20000, "&gt;90")</f>
        <v>0</v>
      </c>
      <c r="O1108">
        <f t="shared" si="88"/>
        <v>160</v>
      </c>
      <c r="P1108" s="17">
        <f t="shared" si="89"/>
        <v>0</v>
      </c>
    </row>
    <row r="1109" spans="1:16" x14ac:dyDescent="0.2">
      <c r="A1109" t="str">
        <v>bdf6e83f61721e258b48c8899aa8ec6fe980f036f4378e550429fd5eddbf9925</v>
      </c>
      <c r="B1109">
        <f>COUNTIF(รายงานลูกหนี้!$A:$A,A1109)</f>
        <v>5</v>
      </c>
      <c r="C1109">
        <f>COUNTIFS(รายงานลูกหนี้!$A:$A,A1109,รายงานลูกหนี้!$K:$K,"&gt;0")</f>
        <v>0</v>
      </c>
      <c r="D1109">
        <f>SUMIF(รายงานลูกหนี้!$A:$A,A1109,รายงานลูกหนี้!$K:$K)</f>
        <v>0</v>
      </c>
      <c r="E1109">
        <f>_xlfn.MAXIFS(รายงานลูกหนี้!$K:$K,รายงานลูกหนี้!$A:$A,A1109)</f>
        <v>0</v>
      </c>
      <c r="F1109" s="17">
        <f t="shared" si="85"/>
        <v>0</v>
      </c>
      <c r="G1109" t="str">
        <f t="shared" si="86"/>
        <v>ชำระตรงเวลา</v>
      </c>
      <c r="H1109" t="str">
        <f t="shared" si="87"/>
        <v>ลูกหนี้ชั้นดี</v>
      </c>
      <c r="I1109" s="17" cm="1">
        <f t="array" ref="I1109">_xlfn.IFS(D1109=0,0%, D1109&lt;=30,25%, D1109&lt;=60,50%, D1109&lt;=90,75%, D1109&gt;90,100%)</f>
        <v>0</v>
      </c>
      <c r="J1109">
        <f>SUMIFS(รายงานลูกหนี้!$G$2:$G$20000, รายงานลูกหนี้!$A$2:$A$20000, $A1109, รายงานลูกหนี้!$K$2:$K$20000, 0)</f>
        <v>22800</v>
      </c>
      <c r="K1109">
        <f>SUMIFS(รายงานลูกหนี้!$G$2:$G$20000, รายงานลูกหนี้!$A$2:$A$20000, $A1109, รายงานลูกหนี้!$K$2:$K$20000, "&gt;=1", รายงานลูกหนี้!$K$2:$K$20000, "&lt;=30")</f>
        <v>0</v>
      </c>
      <c r="L1109">
        <f>SUMIFS(รายงานลูกหนี้!$G$2:$G$20000, รายงานลูกหนี้!$A$2:$A$20000, $A1109, รายงานลูกหนี้!$K$2:$K$20000, "&gt;=31", รายงานลูกหนี้!$K$2:$K$20000, "&lt;=60")</f>
        <v>0</v>
      </c>
      <c r="M1109">
        <f>SUMIFS(รายงานลูกหนี้!$G$2:$G$20000, รายงานลูกหนี้!$A$2:$A$20000, $A1109, รายงานลูกหนี้!$K$2:$K$20000, "&gt;=61", รายงานลูกหนี้!$K$2:$K$20000, "&lt;=90")</f>
        <v>0</v>
      </c>
      <c r="N1109">
        <f>SUMIFS(รายงานลูกหนี้!$G$2:$G$20000, รายงานลูกหนี้!$A$2:$A$20000, $A1109, รายงานลูกหนี้!$K$2:$K$20000, "&gt;90")</f>
        <v>0</v>
      </c>
      <c r="O1109">
        <f t="shared" si="88"/>
        <v>22800</v>
      </c>
      <c r="P1109" s="17">
        <f t="shared" si="89"/>
        <v>0</v>
      </c>
    </row>
    <row r="1110" spans="1:16" x14ac:dyDescent="0.2">
      <c r="A1110" t="str">
        <v>28c266b33cb8a5f30e6efa78b331ccc9c3f25a71e43db584777f7f4445f8ac32</v>
      </c>
      <c r="B1110">
        <f>COUNTIF(รายงานลูกหนี้!$A:$A,A1110)</f>
        <v>4</v>
      </c>
      <c r="C1110">
        <f>COUNTIFS(รายงานลูกหนี้!$A:$A,A1110,รายงานลูกหนี้!$K:$K,"&gt;0")</f>
        <v>1</v>
      </c>
      <c r="D1110">
        <f>SUMIF(รายงานลูกหนี้!$A:$A,A1110,รายงานลูกหนี้!$K:$K)</f>
        <v>3</v>
      </c>
      <c r="E1110">
        <f>_xlfn.MAXIFS(รายงานลูกหนี้!$K:$K,รายงานลูกหนี้!$A:$A,A1110)</f>
        <v>3</v>
      </c>
      <c r="F1110" s="17">
        <f t="shared" si="85"/>
        <v>0.25</v>
      </c>
      <c r="G1110" t="str">
        <f t="shared" si="86"/>
        <v>ค้างชำระ 1 - 30 วัน</v>
      </c>
      <c r="H1110" t="str">
        <f t="shared" si="87"/>
        <v>ลูกหนี้ชั้นดี</v>
      </c>
      <c r="I1110" s="17" cm="1">
        <f t="array" ref="I1110">_xlfn.IFS(D1110=0,0%, D1110&lt;=30,25%, D1110&lt;=60,50%, D1110&lt;=90,75%, D1110&gt;90,100%)</f>
        <v>0.25</v>
      </c>
      <c r="J1110">
        <f>SUMIFS(รายงานลูกหนี้!$G$2:$G$20000, รายงานลูกหนี้!$A$2:$A$20000, $A1110, รายงานลูกหนี้!$K$2:$K$20000, 0)</f>
        <v>37335</v>
      </c>
      <c r="K1110">
        <f>SUMIFS(รายงานลูกหนี้!$G$2:$G$20000, รายงานลูกหนี้!$A$2:$A$20000, $A1110, รายงานลูกหนี้!$K$2:$K$20000, "&gt;=1", รายงานลูกหนี้!$K$2:$K$20000, "&lt;=30")</f>
        <v>8340</v>
      </c>
      <c r="L1110">
        <f>SUMIFS(รายงานลูกหนี้!$G$2:$G$20000, รายงานลูกหนี้!$A$2:$A$20000, $A1110, รายงานลูกหนี้!$K$2:$K$20000, "&gt;=31", รายงานลูกหนี้!$K$2:$K$20000, "&lt;=60")</f>
        <v>0</v>
      </c>
      <c r="M1110">
        <f>SUMIFS(รายงานลูกหนี้!$G$2:$G$20000, รายงานลูกหนี้!$A$2:$A$20000, $A1110, รายงานลูกหนี้!$K$2:$K$20000, "&gt;=61", รายงานลูกหนี้!$K$2:$K$20000, "&lt;=90")</f>
        <v>0</v>
      </c>
      <c r="N1110">
        <f>SUMIFS(รายงานลูกหนี้!$G$2:$G$20000, รายงานลูกหนี้!$A$2:$A$20000, $A1110, รายงานลูกหนี้!$K$2:$K$20000, "&gt;90")</f>
        <v>0</v>
      </c>
      <c r="O1110">
        <f t="shared" si="88"/>
        <v>45675</v>
      </c>
      <c r="P1110" s="17">
        <f t="shared" si="89"/>
        <v>4.5648604269293923E-2</v>
      </c>
    </row>
    <row r="1111" spans="1:16" x14ac:dyDescent="0.2">
      <c r="A1111" t="str">
        <v>8d729aa655dd815851448ad434f9cc5af71187268ca7abd6b3fbac56d5f1bf4b</v>
      </c>
      <c r="B1111">
        <f>COUNTIF(รายงานลูกหนี้!$A:$A,A1111)</f>
        <v>2</v>
      </c>
      <c r="C1111">
        <f>COUNTIFS(รายงานลูกหนี้!$A:$A,A1111,รายงานลูกหนี้!$K:$K,"&gt;0")</f>
        <v>2</v>
      </c>
      <c r="D1111">
        <f>SUMIF(รายงานลูกหนี้!$A:$A,A1111,รายงานลูกหนี้!$K:$K)</f>
        <v>2</v>
      </c>
      <c r="E1111">
        <f>_xlfn.MAXIFS(รายงานลูกหนี้!$K:$K,รายงานลูกหนี้!$A:$A,A1111)</f>
        <v>1</v>
      </c>
      <c r="F1111" s="17">
        <f t="shared" si="85"/>
        <v>1</v>
      </c>
      <c r="G1111" t="str">
        <f t="shared" si="86"/>
        <v>ค้างชำระ 1 - 30 วัน</v>
      </c>
      <c r="H1111" t="str">
        <f t="shared" si="87"/>
        <v>ลูกหนี้ชั้นดี</v>
      </c>
      <c r="I1111" s="17" cm="1">
        <f t="array" ref="I1111">_xlfn.IFS(D1111=0,0%, D1111&lt;=30,25%, D1111&lt;=60,50%, D1111&lt;=90,75%, D1111&gt;90,100%)</f>
        <v>0.25</v>
      </c>
      <c r="J1111">
        <f>SUMIFS(รายงานลูกหนี้!$G$2:$G$20000, รายงานลูกหนี้!$A$2:$A$20000, $A1111, รายงานลูกหนี้!$K$2:$K$20000, 0)</f>
        <v>0</v>
      </c>
      <c r="K1111">
        <f>SUMIFS(รายงานลูกหนี้!$G$2:$G$20000, รายงานลูกหนี้!$A$2:$A$20000, $A1111, รายงานลูกหนี้!$K$2:$K$20000, "&gt;=1", รายงานลูกหนี้!$K$2:$K$20000, "&lt;=30")</f>
        <v>117370</v>
      </c>
      <c r="L1111">
        <f>SUMIFS(รายงานลูกหนี้!$G$2:$G$20000, รายงานลูกหนี้!$A$2:$A$20000, $A1111, รายงานลูกหนี้!$K$2:$K$20000, "&gt;=31", รายงานลูกหนี้!$K$2:$K$20000, "&lt;=60")</f>
        <v>0</v>
      </c>
      <c r="M1111">
        <f>SUMIFS(รายงานลูกหนี้!$G$2:$G$20000, รายงานลูกหนี้!$A$2:$A$20000, $A1111, รายงานลูกหนี้!$K$2:$K$20000, "&gt;=61", รายงานลูกหนี้!$K$2:$K$20000, "&lt;=90")</f>
        <v>0</v>
      </c>
      <c r="N1111">
        <f>SUMIFS(รายงานลูกหนี้!$G$2:$G$20000, รายงานลูกหนี้!$A$2:$A$20000, $A1111, รายงานลูกหนี้!$K$2:$K$20000, "&gt;90")</f>
        <v>0</v>
      </c>
      <c r="O1111">
        <f t="shared" si="88"/>
        <v>117370</v>
      </c>
      <c r="P1111" s="17">
        <f t="shared" si="89"/>
        <v>0.25</v>
      </c>
    </row>
    <row r="1112" spans="1:16" x14ac:dyDescent="0.2">
      <c r="A1112" t="str">
        <v>62296bbc0025b1b5769a935e5b6e4fa73831f7046b388e961cf79fc4cda9d88c</v>
      </c>
      <c r="B1112">
        <f>COUNTIF(รายงานลูกหนี้!$A:$A,A1112)</f>
        <v>1</v>
      </c>
      <c r="C1112">
        <f>COUNTIFS(รายงานลูกหนี้!$A:$A,A1112,รายงานลูกหนี้!$K:$K,"&gt;0")</f>
        <v>1</v>
      </c>
      <c r="D1112">
        <f>SUMIF(รายงานลูกหนี้!$A:$A,A1112,รายงานลูกหนี้!$K:$K)</f>
        <v>2</v>
      </c>
      <c r="E1112">
        <f>_xlfn.MAXIFS(รายงานลูกหนี้!$K:$K,รายงานลูกหนี้!$A:$A,A1112)</f>
        <v>2</v>
      </c>
      <c r="F1112" s="17">
        <f t="shared" si="85"/>
        <v>1</v>
      </c>
      <c r="G1112" t="str">
        <f t="shared" si="86"/>
        <v>ค้างชำระ 1 - 30 วัน</v>
      </c>
      <c r="H1112" t="str">
        <f t="shared" si="87"/>
        <v>ลูกหนี้ชั้นดี</v>
      </c>
      <c r="I1112" s="17" cm="1">
        <f t="array" ref="I1112">_xlfn.IFS(D1112=0,0%, D1112&lt;=30,25%, D1112&lt;=60,50%, D1112&lt;=90,75%, D1112&gt;90,100%)</f>
        <v>0.25</v>
      </c>
      <c r="J1112">
        <f>SUMIFS(รายงานลูกหนี้!$G$2:$G$20000, รายงานลูกหนี้!$A$2:$A$20000, $A1112, รายงานลูกหนี้!$K$2:$K$20000, 0)</f>
        <v>0</v>
      </c>
      <c r="K1112">
        <f>SUMIFS(รายงานลูกหนี้!$G$2:$G$20000, รายงานลูกหนี้!$A$2:$A$20000, $A1112, รายงานลูกหนี้!$K$2:$K$20000, "&gt;=1", รายงานลูกหนี้!$K$2:$K$20000, "&lt;=30")</f>
        <v>345</v>
      </c>
      <c r="L1112">
        <f>SUMIFS(รายงานลูกหนี้!$G$2:$G$20000, รายงานลูกหนี้!$A$2:$A$20000, $A1112, รายงานลูกหนี้!$K$2:$K$20000, "&gt;=31", รายงานลูกหนี้!$K$2:$K$20000, "&lt;=60")</f>
        <v>0</v>
      </c>
      <c r="M1112">
        <f>SUMIFS(รายงานลูกหนี้!$G$2:$G$20000, รายงานลูกหนี้!$A$2:$A$20000, $A1112, รายงานลูกหนี้!$K$2:$K$20000, "&gt;=61", รายงานลูกหนี้!$K$2:$K$20000, "&lt;=90")</f>
        <v>0</v>
      </c>
      <c r="N1112">
        <f>SUMIFS(รายงานลูกหนี้!$G$2:$G$20000, รายงานลูกหนี้!$A$2:$A$20000, $A1112, รายงานลูกหนี้!$K$2:$K$20000, "&gt;90")</f>
        <v>0</v>
      </c>
      <c r="O1112">
        <f t="shared" si="88"/>
        <v>345</v>
      </c>
      <c r="P1112" s="17">
        <f t="shared" si="89"/>
        <v>0.25</v>
      </c>
    </row>
    <row r="1113" spans="1:16" x14ac:dyDescent="0.2">
      <c r="A1113" t="str">
        <v>901ad53cc0e80f29c20cd7f78880dfe366643603c197f938e191fc4e27fde4da</v>
      </c>
      <c r="B1113">
        <f>COUNTIF(รายงานลูกหนี้!$A:$A,A1113)</f>
        <v>4</v>
      </c>
      <c r="C1113">
        <f>COUNTIFS(รายงานลูกหนี้!$A:$A,A1113,รายงานลูกหนี้!$K:$K,"&gt;0")</f>
        <v>3</v>
      </c>
      <c r="D1113">
        <f>SUMIF(รายงานลูกหนี้!$A:$A,A1113,รายงานลูกหนี้!$K:$K)</f>
        <v>8</v>
      </c>
      <c r="E1113">
        <f>_xlfn.MAXIFS(รายงานลูกหนี้!$K:$K,รายงานลูกหนี้!$A:$A,A1113)</f>
        <v>4</v>
      </c>
      <c r="F1113" s="17">
        <f t="shared" si="85"/>
        <v>0.75</v>
      </c>
      <c r="G1113" t="str">
        <f t="shared" si="86"/>
        <v>ค้างชำระ 1 - 30 วัน</v>
      </c>
      <c r="H1113" t="str">
        <f t="shared" si="87"/>
        <v>ลูกหนี้ชั้นดี</v>
      </c>
      <c r="I1113" s="17" cm="1">
        <f t="array" ref="I1113">_xlfn.IFS(D1113=0,0%, D1113&lt;=30,25%, D1113&lt;=60,50%, D1113&lt;=90,75%, D1113&gt;90,100%)</f>
        <v>0.25</v>
      </c>
      <c r="J1113">
        <f>SUMIFS(รายงานลูกหนี้!$G$2:$G$20000, รายงานลูกหนี้!$A$2:$A$20000, $A1113, รายงานลูกหนี้!$K$2:$K$20000, 0)</f>
        <v>2795</v>
      </c>
      <c r="K1113">
        <f>SUMIFS(รายงานลูกหนี้!$G$2:$G$20000, รายงานลูกหนี้!$A$2:$A$20000, $A1113, รายงานลูกหนี้!$K$2:$K$20000, "&gt;=1", รายงานลูกหนี้!$K$2:$K$20000, "&lt;=30")</f>
        <v>12155</v>
      </c>
      <c r="L1113">
        <f>SUMIFS(รายงานลูกหนี้!$G$2:$G$20000, รายงานลูกหนี้!$A$2:$A$20000, $A1113, รายงานลูกหนี้!$K$2:$K$20000, "&gt;=31", รายงานลูกหนี้!$K$2:$K$20000, "&lt;=60")</f>
        <v>0</v>
      </c>
      <c r="M1113">
        <f>SUMIFS(รายงานลูกหนี้!$G$2:$G$20000, รายงานลูกหนี้!$A$2:$A$20000, $A1113, รายงานลูกหนี้!$K$2:$K$20000, "&gt;=61", รายงานลูกหนี้!$K$2:$K$20000, "&lt;=90")</f>
        <v>0</v>
      </c>
      <c r="N1113">
        <f>SUMIFS(รายงานลูกหนี้!$G$2:$G$20000, รายงานลูกหนี้!$A$2:$A$20000, $A1113, รายงานลูกหนี้!$K$2:$K$20000, "&gt;90")</f>
        <v>0</v>
      </c>
      <c r="O1113">
        <f t="shared" si="88"/>
        <v>14950</v>
      </c>
      <c r="P1113" s="17">
        <f t="shared" si="89"/>
        <v>0.20326086956521738</v>
      </c>
    </row>
    <row r="1114" spans="1:16" x14ac:dyDescent="0.2">
      <c r="A1114" t="str">
        <v>bad8e2b32b151baa017fb16c546bf4e8da479578c4bcc9c3e412778144eaa4da</v>
      </c>
      <c r="B1114">
        <f>COUNTIF(รายงานลูกหนี้!$A:$A,A1114)</f>
        <v>1</v>
      </c>
      <c r="C1114">
        <f>COUNTIFS(รายงานลูกหนี้!$A:$A,A1114,รายงานลูกหนี้!$K:$K,"&gt;0")</f>
        <v>1</v>
      </c>
      <c r="D1114">
        <f>SUMIF(รายงานลูกหนี้!$A:$A,A1114,รายงานลูกหนี้!$K:$K)</f>
        <v>4</v>
      </c>
      <c r="E1114">
        <f>_xlfn.MAXIFS(รายงานลูกหนี้!$K:$K,รายงานลูกหนี้!$A:$A,A1114)</f>
        <v>4</v>
      </c>
      <c r="F1114" s="17">
        <f t="shared" si="85"/>
        <v>1</v>
      </c>
      <c r="G1114" t="str">
        <f t="shared" si="86"/>
        <v>ค้างชำระ 1 - 30 วัน</v>
      </c>
      <c r="H1114" t="str">
        <f t="shared" si="87"/>
        <v>ลูกหนี้ชั้นดี</v>
      </c>
      <c r="I1114" s="17" cm="1">
        <f t="array" ref="I1114">_xlfn.IFS(D1114=0,0%, D1114&lt;=30,25%, D1114&lt;=60,50%, D1114&lt;=90,75%, D1114&gt;90,100%)</f>
        <v>0.25</v>
      </c>
      <c r="J1114">
        <f>SUMIFS(รายงานลูกหนี้!$G$2:$G$20000, รายงานลูกหนี้!$A$2:$A$20000, $A1114, รายงานลูกหนี้!$K$2:$K$20000, 0)</f>
        <v>0</v>
      </c>
      <c r="K1114">
        <f>SUMIFS(รายงานลูกหนี้!$G$2:$G$20000, รายงานลูกหนี้!$A$2:$A$20000, $A1114, รายงานลูกหนี้!$K$2:$K$20000, "&gt;=1", รายงานลูกหนี้!$K$2:$K$20000, "&lt;=30")</f>
        <v>25750</v>
      </c>
      <c r="L1114">
        <f>SUMIFS(รายงานลูกหนี้!$G$2:$G$20000, รายงานลูกหนี้!$A$2:$A$20000, $A1114, รายงานลูกหนี้!$K$2:$K$20000, "&gt;=31", รายงานลูกหนี้!$K$2:$K$20000, "&lt;=60")</f>
        <v>0</v>
      </c>
      <c r="M1114">
        <f>SUMIFS(รายงานลูกหนี้!$G$2:$G$20000, รายงานลูกหนี้!$A$2:$A$20000, $A1114, รายงานลูกหนี้!$K$2:$K$20000, "&gt;=61", รายงานลูกหนี้!$K$2:$K$20000, "&lt;=90")</f>
        <v>0</v>
      </c>
      <c r="N1114">
        <f>SUMIFS(รายงานลูกหนี้!$G$2:$G$20000, รายงานลูกหนี้!$A$2:$A$20000, $A1114, รายงานลูกหนี้!$K$2:$K$20000, "&gt;90")</f>
        <v>0</v>
      </c>
      <c r="O1114">
        <f t="shared" si="88"/>
        <v>25750</v>
      </c>
      <c r="P1114" s="17">
        <f t="shared" si="89"/>
        <v>0.25</v>
      </c>
    </row>
    <row r="1115" spans="1:16" x14ac:dyDescent="0.2">
      <c r="A1115" t="str">
        <v>f81e0d456f6d13a18a0a0977539de87217b399911c1a01cc3545c69f73f9cf8c</v>
      </c>
      <c r="B1115">
        <f>COUNTIF(รายงานลูกหนี้!$A:$A,A1115)</f>
        <v>1</v>
      </c>
      <c r="C1115">
        <f>COUNTIFS(รายงานลูกหนี้!$A:$A,A1115,รายงานลูกหนี้!$K:$K,"&gt;0")</f>
        <v>0</v>
      </c>
      <c r="D1115">
        <f>SUMIF(รายงานลูกหนี้!$A:$A,A1115,รายงานลูกหนี้!$K:$K)</f>
        <v>0</v>
      </c>
      <c r="E1115">
        <f>_xlfn.MAXIFS(รายงานลูกหนี้!$K:$K,รายงานลูกหนี้!$A:$A,A1115)</f>
        <v>0</v>
      </c>
      <c r="F1115" s="17">
        <f t="shared" si="85"/>
        <v>0</v>
      </c>
      <c r="G1115" t="str">
        <f t="shared" si="86"/>
        <v>ชำระตรงเวลา</v>
      </c>
      <c r="H1115" t="str">
        <f t="shared" si="87"/>
        <v>ลูกหนี้ชั้นดี</v>
      </c>
      <c r="I1115" s="17" cm="1">
        <f t="array" ref="I1115">_xlfn.IFS(D1115=0,0%, D1115&lt;=30,25%, D1115&lt;=60,50%, D1115&lt;=90,75%, D1115&gt;90,100%)</f>
        <v>0</v>
      </c>
      <c r="J1115">
        <f>SUMIFS(รายงานลูกหนี้!$G$2:$G$20000, รายงานลูกหนี้!$A$2:$A$20000, $A1115, รายงานลูกหนี้!$K$2:$K$20000, 0)</f>
        <v>6130</v>
      </c>
      <c r="K1115">
        <f>SUMIFS(รายงานลูกหนี้!$G$2:$G$20000, รายงานลูกหนี้!$A$2:$A$20000, $A1115, รายงานลูกหนี้!$K$2:$K$20000, "&gt;=1", รายงานลูกหนี้!$K$2:$K$20000, "&lt;=30")</f>
        <v>0</v>
      </c>
      <c r="L1115">
        <f>SUMIFS(รายงานลูกหนี้!$G$2:$G$20000, รายงานลูกหนี้!$A$2:$A$20000, $A1115, รายงานลูกหนี้!$K$2:$K$20000, "&gt;=31", รายงานลูกหนี้!$K$2:$K$20000, "&lt;=60")</f>
        <v>0</v>
      </c>
      <c r="M1115">
        <f>SUMIFS(รายงานลูกหนี้!$G$2:$G$20000, รายงานลูกหนี้!$A$2:$A$20000, $A1115, รายงานลูกหนี้!$K$2:$K$20000, "&gt;=61", รายงานลูกหนี้!$K$2:$K$20000, "&lt;=90")</f>
        <v>0</v>
      </c>
      <c r="N1115">
        <f>SUMIFS(รายงานลูกหนี้!$G$2:$G$20000, รายงานลูกหนี้!$A$2:$A$20000, $A1115, รายงานลูกหนี้!$K$2:$K$20000, "&gt;90")</f>
        <v>0</v>
      </c>
      <c r="O1115">
        <f t="shared" si="88"/>
        <v>6130</v>
      </c>
      <c r="P1115" s="17">
        <f t="shared" si="89"/>
        <v>0</v>
      </c>
    </row>
    <row r="1116" spans="1:16" x14ac:dyDescent="0.2">
      <c r="A1116" t="str">
        <v>c356fe9e8dce17bfa067bb5c7787fb224199d8a0d5f9fe2dcba11653e509ebd0</v>
      </c>
      <c r="B1116">
        <f>COUNTIF(รายงานลูกหนี้!$A:$A,A1116)</f>
        <v>1</v>
      </c>
      <c r="C1116">
        <f>COUNTIFS(รายงานลูกหนี้!$A:$A,A1116,รายงานลูกหนี้!$K:$K,"&gt;0")</f>
        <v>0</v>
      </c>
      <c r="D1116">
        <f>SUMIF(รายงานลูกหนี้!$A:$A,A1116,รายงานลูกหนี้!$K:$K)</f>
        <v>0</v>
      </c>
      <c r="E1116">
        <f>_xlfn.MAXIFS(รายงานลูกหนี้!$K:$K,รายงานลูกหนี้!$A:$A,A1116)</f>
        <v>0</v>
      </c>
      <c r="F1116" s="17">
        <f t="shared" si="85"/>
        <v>0</v>
      </c>
      <c r="G1116" t="str">
        <f t="shared" si="86"/>
        <v>ชำระตรงเวลา</v>
      </c>
      <c r="H1116" t="str">
        <f t="shared" si="87"/>
        <v>ลูกหนี้ชั้นดี</v>
      </c>
      <c r="I1116" s="17" cm="1">
        <f t="array" ref="I1116">_xlfn.IFS(D1116=0,0%, D1116&lt;=30,25%, D1116&lt;=60,50%, D1116&lt;=90,75%, D1116&gt;90,100%)</f>
        <v>0</v>
      </c>
      <c r="J1116">
        <f>SUMIFS(รายงานลูกหนี้!$G$2:$G$20000, รายงานลูกหนี้!$A$2:$A$20000, $A1116, รายงานลูกหนี้!$K$2:$K$20000, 0)</f>
        <v>10498</v>
      </c>
      <c r="K1116">
        <f>SUMIFS(รายงานลูกหนี้!$G$2:$G$20000, รายงานลูกหนี้!$A$2:$A$20000, $A1116, รายงานลูกหนี้!$K$2:$K$20000, "&gt;=1", รายงานลูกหนี้!$K$2:$K$20000, "&lt;=30")</f>
        <v>0</v>
      </c>
      <c r="L1116">
        <f>SUMIFS(รายงานลูกหนี้!$G$2:$G$20000, รายงานลูกหนี้!$A$2:$A$20000, $A1116, รายงานลูกหนี้!$K$2:$K$20000, "&gt;=31", รายงานลูกหนี้!$K$2:$K$20000, "&lt;=60")</f>
        <v>0</v>
      </c>
      <c r="M1116">
        <f>SUMIFS(รายงานลูกหนี้!$G$2:$G$20000, รายงานลูกหนี้!$A$2:$A$20000, $A1116, รายงานลูกหนี้!$K$2:$K$20000, "&gt;=61", รายงานลูกหนี้!$K$2:$K$20000, "&lt;=90")</f>
        <v>0</v>
      </c>
      <c r="N1116">
        <f>SUMIFS(รายงานลูกหนี้!$G$2:$G$20000, รายงานลูกหนี้!$A$2:$A$20000, $A1116, รายงานลูกหนี้!$K$2:$K$20000, "&gt;90")</f>
        <v>0</v>
      </c>
      <c r="O1116">
        <f t="shared" si="88"/>
        <v>10498</v>
      </c>
      <c r="P1116" s="17">
        <f t="shared" si="89"/>
        <v>0</v>
      </c>
    </row>
    <row r="1117" spans="1:16" x14ac:dyDescent="0.2">
      <c r="A1117" t="str">
        <v>877d996bca7f8dca1cf379331c280b39f4b0bdc378f8c999b3e5411342ced875</v>
      </c>
      <c r="B1117">
        <f>COUNTIF(รายงานลูกหนี้!$A:$A,A1117)</f>
        <v>5</v>
      </c>
      <c r="C1117">
        <f>COUNTIFS(รายงานลูกหนี้!$A:$A,A1117,รายงานลูกหนี้!$K:$K,"&gt;0")</f>
        <v>3</v>
      </c>
      <c r="D1117">
        <f>SUMIF(รายงานลูกหนี้!$A:$A,A1117,รายงานลูกหนี้!$K:$K)</f>
        <v>20</v>
      </c>
      <c r="E1117">
        <f>_xlfn.MAXIFS(รายงานลูกหนี้!$K:$K,รายงานลูกหนี้!$A:$A,A1117)</f>
        <v>10</v>
      </c>
      <c r="F1117" s="17">
        <f t="shared" si="85"/>
        <v>0.6</v>
      </c>
      <c r="G1117" t="str">
        <f t="shared" si="86"/>
        <v>ค้างชำระ 1 - 30 วัน</v>
      </c>
      <c r="H1117" t="str">
        <f t="shared" si="87"/>
        <v>ลูกหนี้ชั้นดี</v>
      </c>
      <c r="I1117" s="17" cm="1">
        <f t="array" ref="I1117">_xlfn.IFS(D1117=0,0%, D1117&lt;=30,25%, D1117&lt;=60,50%, D1117&lt;=90,75%, D1117&gt;90,100%)</f>
        <v>0.25</v>
      </c>
      <c r="J1117">
        <f>SUMIFS(รายงานลูกหนี้!$G$2:$G$20000, รายงานลูกหนี้!$A$2:$A$20000, $A1117, รายงานลูกหนี้!$K$2:$K$20000, 0)</f>
        <v>68094</v>
      </c>
      <c r="K1117">
        <f>SUMIFS(รายงานลูกหนี้!$G$2:$G$20000, รายงานลูกหนี้!$A$2:$A$20000, $A1117, รายงานลูกหนี้!$K$2:$K$20000, "&gt;=1", รายงานลูกหนี้!$K$2:$K$20000, "&lt;=30")</f>
        <v>82258</v>
      </c>
      <c r="L1117">
        <f>SUMIFS(รายงานลูกหนี้!$G$2:$G$20000, รายงานลูกหนี้!$A$2:$A$20000, $A1117, รายงานลูกหนี้!$K$2:$K$20000, "&gt;=31", รายงานลูกหนี้!$K$2:$K$20000, "&lt;=60")</f>
        <v>0</v>
      </c>
      <c r="M1117">
        <f>SUMIFS(รายงานลูกหนี้!$G$2:$G$20000, รายงานลูกหนี้!$A$2:$A$20000, $A1117, รายงานลูกหนี้!$K$2:$K$20000, "&gt;=61", รายงานลูกหนี้!$K$2:$K$20000, "&lt;=90")</f>
        <v>0</v>
      </c>
      <c r="N1117">
        <f>SUMIFS(รายงานลูกหนี้!$G$2:$G$20000, รายงานลูกหนี้!$A$2:$A$20000, $A1117, รายงานลูกหนี้!$K$2:$K$20000, "&gt;90")</f>
        <v>0</v>
      </c>
      <c r="O1117">
        <f t="shared" si="88"/>
        <v>150352</v>
      </c>
      <c r="P1117" s="17">
        <f t="shared" si="89"/>
        <v>0.13677569969139086</v>
      </c>
    </row>
    <row r="1118" spans="1:16" x14ac:dyDescent="0.2">
      <c r="A1118" t="str">
        <v>f7245eed97741c51828db4ed616b43c534fc281951b5448dd77c405bce95010e</v>
      </c>
      <c r="B1118">
        <f>COUNTIF(รายงานลูกหนี้!$A:$A,A1118)</f>
        <v>3</v>
      </c>
      <c r="C1118">
        <f>COUNTIFS(รายงานลูกหนี้!$A:$A,A1118,รายงานลูกหนี้!$K:$K,"&gt;0")</f>
        <v>0</v>
      </c>
      <c r="D1118">
        <f>SUMIF(รายงานลูกหนี้!$A:$A,A1118,รายงานลูกหนี้!$K:$K)</f>
        <v>0</v>
      </c>
      <c r="E1118">
        <f>_xlfn.MAXIFS(รายงานลูกหนี้!$K:$K,รายงานลูกหนี้!$A:$A,A1118)</f>
        <v>0</v>
      </c>
      <c r="F1118" s="17">
        <f t="shared" si="85"/>
        <v>0</v>
      </c>
      <c r="G1118" t="str">
        <f t="shared" si="86"/>
        <v>ชำระตรงเวลา</v>
      </c>
      <c r="H1118" t="str">
        <f t="shared" si="87"/>
        <v>ลูกหนี้ชั้นดี</v>
      </c>
      <c r="I1118" s="17" cm="1">
        <f t="array" ref="I1118">_xlfn.IFS(D1118=0,0%, D1118&lt;=30,25%, D1118&lt;=60,50%, D1118&lt;=90,75%, D1118&gt;90,100%)</f>
        <v>0</v>
      </c>
      <c r="J1118">
        <f>SUMIFS(รายงานลูกหนี้!$G$2:$G$20000, รายงานลูกหนี้!$A$2:$A$20000, $A1118, รายงานลูกหนี้!$K$2:$K$20000, 0)</f>
        <v>9185</v>
      </c>
      <c r="K1118">
        <f>SUMIFS(รายงานลูกหนี้!$G$2:$G$20000, รายงานลูกหนี้!$A$2:$A$20000, $A1118, รายงานลูกหนี้!$K$2:$K$20000, "&gt;=1", รายงานลูกหนี้!$K$2:$K$20000, "&lt;=30")</f>
        <v>0</v>
      </c>
      <c r="L1118">
        <f>SUMIFS(รายงานลูกหนี้!$G$2:$G$20000, รายงานลูกหนี้!$A$2:$A$20000, $A1118, รายงานลูกหนี้!$K$2:$K$20000, "&gt;=31", รายงานลูกหนี้!$K$2:$K$20000, "&lt;=60")</f>
        <v>0</v>
      </c>
      <c r="M1118">
        <f>SUMIFS(รายงานลูกหนี้!$G$2:$G$20000, รายงานลูกหนี้!$A$2:$A$20000, $A1118, รายงานลูกหนี้!$K$2:$K$20000, "&gt;=61", รายงานลูกหนี้!$K$2:$K$20000, "&lt;=90")</f>
        <v>0</v>
      </c>
      <c r="N1118">
        <f>SUMIFS(รายงานลูกหนี้!$G$2:$G$20000, รายงานลูกหนี้!$A$2:$A$20000, $A1118, รายงานลูกหนี้!$K$2:$K$20000, "&gt;90")</f>
        <v>0</v>
      </c>
      <c r="O1118">
        <f t="shared" si="88"/>
        <v>9185</v>
      </c>
      <c r="P1118" s="17">
        <f t="shared" si="89"/>
        <v>0</v>
      </c>
    </row>
    <row r="1119" spans="1:16" x14ac:dyDescent="0.2">
      <c r="A1119" t="str">
        <v>8129bb7cc901b8ad8b6eb691a48dcf5c7a446cbd67051cb0ecc03528976a3f02</v>
      </c>
      <c r="B1119">
        <f>COUNTIF(รายงานลูกหนี้!$A:$A,A1119)</f>
        <v>1</v>
      </c>
      <c r="C1119">
        <f>COUNTIFS(รายงานลูกหนี้!$A:$A,A1119,รายงานลูกหนี้!$K:$K,"&gt;0")</f>
        <v>0</v>
      </c>
      <c r="D1119">
        <f>SUMIF(รายงานลูกหนี้!$A:$A,A1119,รายงานลูกหนี้!$K:$K)</f>
        <v>0</v>
      </c>
      <c r="E1119">
        <f>_xlfn.MAXIFS(รายงานลูกหนี้!$K:$K,รายงานลูกหนี้!$A:$A,A1119)</f>
        <v>0</v>
      </c>
      <c r="F1119" s="17">
        <f t="shared" si="85"/>
        <v>0</v>
      </c>
      <c r="G1119" t="str">
        <f t="shared" si="86"/>
        <v>ชำระตรงเวลา</v>
      </c>
      <c r="H1119" t="str">
        <f t="shared" si="87"/>
        <v>ลูกหนี้ชั้นดี</v>
      </c>
      <c r="I1119" s="17" cm="1">
        <f t="array" ref="I1119">_xlfn.IFS(D1119=0,0%, D1119&lt;=30,25%, D1119&lt;=60,50%, D1119&lt;=90,75%, D1119&gt;90,100%)</f>
        <v>0</v>
      </c>
      <c r="J1119">
        <f>SUMIFS(รายงานลูกหนี้!$G$2:$G$20000, รายงานลูกหนี้!$A$2:$A$20000, $A1119, รายงานลูกหนี้!$K$2:$K$20000, 0)</f>
        <v>4705</v>
      </c>
      <c r="K1119">
        <f>SUMIFS(รายงานลูกหนี้!$G$2:$G$20000, รายงานลูกหนี้!$A$2:$A$20000, $A1119, รายงานลูกหนี้!$K$2:$K$20000, "&gt;=1", รายงานลูกหนี้!$K$2:$K$20000, "&lt;=30")</f>
        <v>0</v>
      </c>
      <c r="L1119">
        <f>SUMIFS(รายงานลูกหนี้!$G$2:$G$20000, รายงานลูกหนี้!$A$2:$A$20000, $A1119, รายงานลูกหนี้!$K$2:$K$20000, "&gt;=31", รายงานลูกหนี้!$K$2:$K$20000, "&lt;=60")</f>
        <v>0</v>
      </c>
      <c r="M1119">
        <f>SUMIFS(รายงานลูกหนี้!$G$2:$G$20000, รายงานลูกหนี้!$A$2:$A$20000, $A1119, รายงานลูกหนี้!$K$2:$K$20000, "&gt;=61", รายงานลูกหนี้!$K$2:$K$20000, "&lt;=90")</f>
        <v>0</v>
      </c>
      <c r="N1119">
        <f>SUMIFS(รายงานลูกหนี้!$G$2:$G$20000, รายงานลูกหนี้!$A$2:$A$20000, $A1119, รายงานลูกหนี้!$K$2:$K$20000, "&gt;90")</f>
        <v>0</v>
      </c>
      <c r="O1119">
        <f t="shared" si="88"/>
        <v>4705</v>
      </c>
      <c r="P1119" s="17">
        <f t="shared" si="89"/>
        <v>0</v>
      </c>
    </row>
    <row r="1120" spans="1:16" x14ac:dyDescent="0.2">
      <c r="A1120" t="str">
        <v>34686f9b6f3a7a4600a58e39940974109077b2b308e12b70d2be9945b8e1fe2c</v>
      </c>
      <c r="B1120">
        <f>COUNTIF(รายงานลูกหนี้!$A:$A,A1120)</f>
        <v>3</v>
      </c>
      <c r="C1120">
        <f>COUNTIFS(รายงานลูกหนี้!$A:$A,A1120,รายงานลูกหนี้!$K:$K,"&gt;0")</f>
        <v>1</v>
      </c>
      <c r="D1120">
        <f>SUMIF(รายงานลูกหนี้!$A:$A,A1120,รายงานลูกหนี้!$K:$K)</f>
        <v>1</v>
      </c>
      <c r="E1120">
        <f>_xlfn.MAXIFS(รายงานลูกหนี้!$K:$K,รายงานลูกหนี้!$A:$A,A1120)</f>
        <v>1</v>
      </c>
      <c r="F1120" s="17">
        <f t="shared" si="85"/>
        <v>0.33333333333333331</v>
      </c>
      <c r="G1120" t="str">
        <f t="shared" si="86"/>
        <v>ค้างชำระ 1 - 30 วัน</v>
      </c>
      <c r="H1120" t="str">
        <f t="shared" si="87"/>
        <v>ลูกหนี้ชั้นดี</v>
      </c>
      <c r="I1120" s="17" cm="1">
        <f t="array" ref="I1120">_xlfn.IFS(D1120=0,0%, D1120&lt;=30,25%, D1120&lt;=60,50%, D1120&lt;=90,75%, D1120&gt;90,100%)</f>
        <v>0.25</v>
      </c>
      <c r="J1120">
        <f>SUMIFS(รายงานลูกหนี้!$G$2:$G$20000, รายงานลูกหนี้!$A$2:$A$20000, $A1120, รายงานลูกหนี้!$K$2:$K$20000, 0)</f>
        <v>12676</v>
      </c>
      <c r="K1120">
        <f>SUMIFS(รายงานลูกหนี้!$G$2:$G$20000, รายงานลูกหนี้!$A$2:$A$20000, $A1120, รายงานลูกหนี้!$K$2:$K$20000, "&gt;=1", รายงานลูกหนี้!$K$2:$K$20000, "&lt;=30")</f>
        <v>1030</v>
      </c>
      <c r="L1120">
        <f>SUMIFS(รายงานลูกหนี้!$G$2:$G$20000, รายงานลูกหนี้!$A$2:$A$20000, $A1120, รายงานลูกหนี้!$K$2:$K$20000, "&gt;=31", รายงานลูกหนี้!$K$2:$K$20000, "&lt;=60")</f>
        <v>0</v>
      </c>
      <c r="M1120">
        <f>SUMIFS(รายงานลูกหนี้!$G$2:$G$20000, รายงานลูกหนี้!$A$2:$A$20000, $A1120, รายงานลูกหนี้!$K$2:$K$20000, "&gt;=61", รายงานลูกหนี้!$K$2:$K$20000, "&lt;=90")</f>
        <v>0</v>
      </c>
      <c r="N1120">
        <f>SUMIFS(รายงานลูกหนี้!$G$2:$G$20000, รายงานลูกหนี้!$A$2:$A$20000, $A1120, รายงานลูกหนี้!$K$2:$K$20000, "&gt;90")</f>
        <v>0</v>
      </c>
      <c r="O1120">
        <f t="shared" si="88"/>
        <v>13706</v>
      </c>
      <c r="P1120" s="17">
        <f t="shared" si="89"/>
        <v>1.8787392382898001E-2</v>
      </c>
    </row>
    <row r="1121" spans="1:16" x14ac:dyDescent="0.2">
      <c r="A1121" t="str">
        <v>88df6022606cdf37e98e179f59e36ec46a2bb4938b9a6808aa122fa300afdf3e</v>
      </c>
      <c r="B1121">
        <f>COUNTIF(รายงานลูกหนี้!$A:$A,A1121)</f>
        <v>3</v>
      </c>
      <c r="C1121">
        <f>COUNTIFS(รายงานลูกหนี้!$A:$A,A1121,รายงานลูกหนี้!$K:$K,"&gt;0")</f>
        <v>0</v>
      </c>
      <c r="D1121">
        <f>SUMIF(รายงานลูกหนี้!$A:$A,A1121,รายงานลูกหนี้!$K:$K)</f>
        <v>0</v>
      </c>
      <c r="E1121">
        <f>_xlfn.MAXIFS(รายงานลูกหนี้!$K:$K,รายงานลูกหนี้!$A:$A,A1121)</f>
        <v>0</v>
      </c>
      <c r="F1121" s="17">
        <f t="shared" si="85"/>
        <v>0</v>
      </c>
      <c r="G1121" t="str">
        <f t="shared" si="86"/>
        <v>ชำระตรงเวลา</v>
      </c>
      <c r="H1121" t="str">
        <f t="shared" si="87"/>
        <v>ลูกหนี้ชั้นดี</v>
      </c>
      <c r="I1121" s="17" cm="1">
        <f t="array" ref="I1121">_xlfn.IFS(D1121=0,0%, D1121&lt;=30,25%, D1121&lt;=60,50%, D1121&lt;=90,75%, D1121&gt;90,100%)</f>
        <v>0</v>
      </c>
      <c r="J1121">
        <f>SUMIFS(รายงานลูกหนี้!$G$2:$G$20000, รายงานลูกหนี้!$A$2:$A$20000, $A1121, รายงานลูกหนี้!$K$2:$K$20000, 0)</f>
        <v>4000</v>
      </c>
      <c r="K1121">
        <f>SUMIFS(รายงานลูกหนี้!$G$2:$G$20000, รายงานลูกหนี้!$A$2:$A$20000, $A1121, รายงานลูกหนี้!$K$2:$K$20000, "&gt;=1", รายงานลูกหนี้!$K$2:$K$20000, "&lt;=30")</f>
        <v>0</v>
      </c>
      <c r="L1121">
        <f>SUMIFS(รายงานลูกหนี้!$G$2:$G$20000, รายงานลูกหนี้!$A$2:$A$20000, $A1121, รายงานลูกหนี้!$K$2:$K$20000, "&gt;=31", รายงานลูกหนี้!$K$2:$K$20000, "&lt;=60")</f>
        <v>0</v>
      </c>
      <c r="M1121">
        <f>SUMIFS(รายงานลูกหนี้!$G$2:$G$20000, รายงานลูกหนี้!$A$2:$A$20000, $A1121, รายงานลูกหนี้!$K$2:$K$20000, "&gt;=61", รายงานลูกหนี้!$K$2:$K$20000, "&lt;=90")</f>
        <v>0</v>
      </c>
      <c r="N1121">
        <f>SUMIFS(รายงานลูกหนี้!$G$2:$G$20000, รายงานลูกหนี้!$A$2:$A$20000, $A1121, รายงานลูกหนี้!$K$2:$K$20000, "&gt;90")</f>
        <v>0</v>
      </c>
      <c r="O1121">
        <f t="shared" si="88"/>
        <v>4000</v>
      </c>
      <c r="P1121" s="17">
        <f t="shared" si="89"/>
        <v>0</v>
      </c>
    </row>
    <row r="1122" spans="1:16" x14ac:dyDescent="0.2">
      <c r="A1122" t="str">
        <v>5b220579fa311a46779dadbe0fb62cfda94bdd038bcf670790546aeb8accaaa6</v>
      </c>
      <c r="B1122">
        <f>COUNTIF(รายงานลูกหนี้!$A:$A,A1122)</f>
        <v>3</v>
      </c>
      <c r="C1122">
        <f>COUNTIFS(รายงานลูกหนี้!$A:$A,A1122,รายงานลูกหนี้!$K:$K,"&gt;0")</f>
        <v>0</v>
      </c>
      <c r="D1122">
        <f>SUMIF(รายงานลูกหนี้!$A:$A,A1122,รายงานลูกหนี้!$K:$K)</f>
        <v>0</v>
      </c>
      <c r="E1122">
        <f>_xlfn.MAXIFS(รายงานลูกหนี้!$K:$K,รายงานลูกหนี้!$A:$A,A1122)</f>
        <v>0</v>
      </c>
      <c r="F1122" s="17">
        <f t="shared" si="85"/>
        <v>0</v>
      </c>
      <c r="G1122" t="str">
        <f t="shared" si="86"/>
        <v>ชำระตรงเวลา</v>
      </c>
      <c r="H1122" t="str">
        <f t="shared" si="87"/>
        <v>ลูกหนี้ชั้นดี</v>
      </c>
      <c r="I1122" s="17" cm="1">
        <f t="array" ref="I1122">_xlfn.IFS(D1122=0,0%, D1122&lt;=30,25%, D1122&lt;=60,50%, D1122&lt;=90,75%, D1122&gt;90,100%)</f>
        <v>0</v>
      </c>
      <c r="J1122">
        <f>SUMIFS(รายงานลูกหนี้!$G$2:$G$20000, รายงานลูกหนี้!$A$2:$A$20000, $A1122, รายงานลูกหนี้!$K$2:$K$20000, 0)</f>
        <v>270</v>
      </c>
      <c r="K1122">
        <f>SUMIFS(รายงานลูกหนี้!$G$2:$G$20000, รายงานลูกหนี้!$A$2:$A$20000, $A1122, รายงานลูกหนี้!$K$2:$K$20000, "&gt;=1", รายงานลูกหนี้!$K$2:$K$20000, "&lt;=30")</f>
        <v>0</v>
      </c>
      <c r="L1122">
        <f>SUMIFS(รายงานลูกหนี้!$G$2:$G$20000, รายงานลูกหนี้!$A$2:$A$20000, $A1122, รายงานลูกหนี้!$K$2:$K$20000, "&gt;=31", รายงานลูกหนี้!$K$2:$K$20000, "&lt;=60")</f>
        <v>0</v>
      </c>
      <c r="M1122">
        <f>SUMIFS(รายงานลูกหนี้!$G$2:$G$20000, รายงานลูกหนี้!$A$2:$A$20000, $A1122, รายงานลูกหนี้!$K$2:$K$20000, "&gt;=61", รายงานลูกหนี้!$K$2:$K$20000, "&lt;=90")</f>
        <v>0</v>
      </c>
      <c r="N1122">
        <f>SUMIFS(รายงานลูกหนี้!$G$2:$G$20000, รายงานลูกหนี้!$A$2:$A$20000, $A1122, รายงานลูกหนี้!$K$2:$K$20000, "&gt;90")</f>
        <v>0</v>
      </c>
      <c r="O1122">
        <f t="shared" si="88"/>
        <v>270</v>
      </c>
      <c r="P1122" s="17">
        <f t="shared" si="89"/>
        <v>0</v>
      </c>
    </row>
    <row r="1123" spans="1:16" x14ac:dyDescent="0.2">
      <c r="A1123" t="str">
        <v>68e796e19021da3af2c3aaa8cee4ccb61b0d1e30c573a1bced9d12d5912e308e</v>
      </c>
      <c r="B1123">
        <f>COUNTIF(รายงานลูกหนี้!$A:$A,A1123)</f>
        <v>1</v>
      </c>
      <c r="C1123">
        <f>COUNTIFS(รายงานลูกหนี้!$A:$A,A1123,รายงานลูกหนี้!$K:$K,"&gt;0")</f>
        <v>0</v>
      </c>
      <c r="D1123">
        <f>SUMIF(รายงานลูกหนี้!$A:$A,A1123,รายงานลูกหนี้!$K:$K)</f>
        <v>0</v>
      </c>
      <c r="E1123">
        <f>_xlfn.MAXIFS(รายงานลูกหนี้!$K:$K,รายงานลูกหนี้!$A:$A,A1123)</f>
        <v>0</v>
      </c>
      <c r="F1123" s="17">
        <f t="shared" si="85"/>
        <v>0</v>
      </c>
      <c r="G1123" t="str">
        <f t="shared" si="86"/>
        <v>ชำระตรงเวลา</v>
      </c>
      <c r="H1123" t="str">
        <f t="shared" si="87"/>
        <v>ลูกหนี้ชั้นดี</v>
      </c>
      <c r="I1123" s="17" cm="1">
        <f t="array" ref="I1123">_xlfn.IFS(D1123=0,0%, D1123&lt;=30,25%, D1123&lt;=60,50%, D1123&lt;=90,75%, D1123&gt;90,100%)</f>
        <v>0</v>
      </c>
      <c r="J1123">
        <f>SUMIFS(รายงานลูกหนี้!$G$2:$G$20000, รายงานลูกหนี้!$A$2:$A$20000, $A1123, รายงานลูกหนี้!$K$2:$K$20000, 0)</f>
        <v>906</v>
      </c>
      <c r="K1123">
        <f>SUMIFS(รายงานลูกหนี้!$G$2:$G$20000, รายงานลูกหนี้!$A$2:$A$20000, $A1123, รายงานลูกหนี้!$K$2:$K$20000, "&gt;=1", รายงานลูกหนี้!$K$2:$K$20000, "&lt;=30")</f>
        <v>0</v>
      </c>
      <c r="L1123">
        <f>SUMIFS(รายงานลูกหนี้!$G$2:$G$20000, รายงานลูกหนี้!$A$2:$A$20000, $A1123, รายงานลูกหนี้!$K$2:$K$20000, "&gt;=31", รายงานลูกหนี้!$K$2:$K$20000, "&lt;=60")</f>
        <v>0</v>
      </c>
      <c r="M1123">
        <f>SUMIFS(รายงานลูกหนี้!$G$2:$G$20000, รายงานลูกหนี้!$A$2:$A$20000, $A1123, รายงานลูกหนี้!$K$2:$K$20000, "&gt;=61", รายงานลูกหนี้!$K$2:$K$20000, "&lt;=90")</f>
        <v>0</v>
      </c>
      <c r="N1123">
        <f>SUMIFS(รายงานลูกหนี้!$G$2:$G$20000, รายงานลูกหนี้!$A$2:$A$20000, $A1123, รายงานลูกหนี้!$K$2:$K$20000, "&gt;90")</f>
        <v>0</v>
      </c>
      <c r="O1123">
        <f t="shared" si="88"/>
        <v>906</v>
      </c>
      <c r="P1123" s="17">
        <f t="shared" si="89"/>
        <v>0</v>
      </c>
    </row>
    <row r="1124" spans="1:16" x14ac:dyDescent="0.2">
      <c r="A1124" t="str">
        <v>47100b93d63705adf371fef96f498a23084d67e69fe33f5133c95e924a4e933b</v>
      </c>
      <c r="B1124">
        <f>COUNTIF(รายงานลูกหนี้!$A:$A,A1124)</f>
        <v>1</v>
      </c>
      <c r="C1124">
        <f>COUNTIFS(รายงานลูกหนี้!$A:$A,A1124,รายงานลูกหนี้!$K:$K,"&gt;0")</f>
        <v>0</v>
      </c>
      <c r="D1124">
        <f>SUMIF(รายงานลูกหนี้!$A:$A,A1124,รายงานลูกหนี้!$K:$K)</f>
        <v>0</v>
      </c>
      <c r="E1124">
        <f>_xlfn.MAXIFS(รายงานลูกหนี้!$K:$K,รายงานลูกหนี้!$A:$A,A1124)</f>
        <v>0</v>
      </c>
      <c r="F1124" s="17">
        <f t="shared" si="85"/>
        <v>0</v>
      </c>
      <c r="G1124" t="str">
        <f t="shared" si="86"/>
        <v>ชำระตรงเวลา</v>
      </c>
      <c r="H1124" t="str">
        <f t="shared" si="87"/>
        <v>ลูกหนี้ชั้นดี</v>
      </c>
      <c r="I1124" s="17" cm="1">
        <f t="array" ref="I1124">_xlfn.IFS(D1124=0,0%, D1124&lt;=30,25%, D1124&lt;=60,50%, D1124&lt;=90,75%, D1124&gt;90,100%)</f>
        <v>0</v>
      </c>
      <c r="J1124">
        <f>SUMIFS(รายงานลูกหนี้!$G$2:$G$20000, รายงานลูกหนี้!$A$2:$A$20000, $A1124, รายงานลูกหนี้!$K$2:$K$20000, 0)</f>
        <v>750</v>
      </c>
      <c r="K1124">
        <f>SUMIFS(รายงานลูกหนี้!$G$2:$G$20000, รายงานลูกหนี้!$A$2:$A$20000, $A1124, รายงานลูกหนี้!$K$2:$K$20000, "&gt;=1", รายงานลูกหนี้!$K$2:$K$20000, "&lt;=30")</f>
        <v>0</v>
      </c>
      <c r="L1124">
        <f>SUMIFS(รายงานลูกหนี้!$G$2:$G$20000, รายงานลูกหนี้!$A$2:$A$20000, $A1124, รายงานลูกหนี้!$K$2:$K$20000, "&gt;=31", รายงานลูกหนี้!$K$2:$K$20000, "&lt;=60")</f>
        <v>0</v>
      </c>
      <c r="M1124">
        <f>SUMIFS(รายงานลูกหนี้!$G$2:$G$20000, รายงานลูกหนี้!$A$2:$A$20000, $A1124, รายงานลูกหนี้!$K$2:$K$20000, "&gt;=61", รายงานลูกหนี้!$K$2:$K$20000, "&lt;=90")</f>
        <v>0</v>
      </c>
      <c r="N1124">
        <f>SUMIFS(รายงานลูกหนี้!$G$2:$G$20000, รายงานลูกหนี้!$A$2:$A$20000, $A1124, รายงานลูกหนี้!$K$2:$K$20000, "&gt;90")</f>
        <v>0</v>
      </c>
      <c r="O1124">
        <f t="shared" si="88"/>
        <v>750</v>
      </c>
      <c r="P1124" s="17">
        <f t="shared" si="89"/>
        <v>0</v>
      </c>
    </row>
    <row r="1125" spans="1:16" x14ac:dyDescent="0.2">
      <c r="A1125" t="str">
        <v>9d10cb5505dfe95087b6608f799e5f79e37cd402d67a092fe2597f9b733e5c4b</v>
      </c>
      <c r="B1125">
        <f>COUNTIF(รายงานลูกหนี้!$A:$A,A1125)</f>
        <v>1</v>
      </c>
      <c r="C1125">
        <f>COUNTIFS(รายงานลูกหนี้!$A:$A,A1125,รายงานลูกหนี้!$K:$K,"&gt;0")</f>
        <v>0</v>
      </c>
      <c r="D1125">
        <f>SUMIF(รายงานลูกหนี้!$A:$A,A1125,รายงานลูกหนี้!$K:$K)</f>
        <v>0</v>
      </c>
      <c r="E1125">
        <f>_xlfn.MAXIFS(รายงานลูกหนี้!$K:$K,รายงานลูกหนี้!$A:$A,A1125)</f>
        <v>0</v>
      </c>
      <c r="F1125" s="17">
        <f t="shared" si="85"/>
        <v>0</v>
      </c>
      <c r="G1125" t="str">
        <f t="shared" si="86"/>
        <v>ชำระตรงเวลา</v>
      </c>
      <c r="H1125" t="str">
        <f t="shared" si="87"/>
        <v>ลูกหนี้ชั้นดี</v>
      </c>
      <c r="I1125" s="17" cm="1">
        <f t="array" ref="I1125">_xlfn.IFS(D1125=0,0%, D1125&lt;=30,25%, D1125&lt;=60,50%, D1125&lt;=90,75%, D1125&gt;90,100%)</f>
        <v>0</v>
      </c>
      <c r="J1125">
        <f>SUMIFS(รายงานลูกหนี้!$G$2:$G$20000, รายงานลูกหนี้!$A$2:$A$20000, $A1125, รายงานลูกหนี้!$K$2:$K$20000, 0)</f>
        <v>6040</v>
      </c>
      <c r="K1125">
        <f>SUMIFS(รายงานลูกหนี้!$G$2:$G$20000, รายงานลูกหนี้!$A$2:$A$20000, $A1125, รายงานลูกหนี้!$K$2:$K$20000, "&gt;=1", รายงานลูกหนี้!$K$2:$K$20000, "&lt;=30")</f>
        <v>0</v>
      </c>
      <c r="L1125">
        <f>SUMIFS(รายงานลูกหนี้!$G$2:$G$20000, รายงานลูกหนี้!$A$2:$A$20000, $A1125, รายงานลูกหนี้!$K$2:$K$20000, "&gt;=31", รายงานลูกหนี้!$K$2:$K$20000, "&lt;=60")</f>
        <v>0</v>
      </c>
      <c r="M1125">
        <f>SUMIFS(รายงานลูกหนี้!$G$2:$G$20000, รายงานลูกหนี้!$A$2:$A$20000, $A1125, รายงานลูกหนี้!$K$2:$K$20000, "&gt;=61", รายงานลูกหนี้!$K$2:$K$20000, "&lt;=90")</f>
        <v>0</v>
      </c>
      <c r="N1125">
        <f>SUMIFS(รายงานลูกหนี้!$G$2:$G$20000, รายงานลูกหนี้!$A$2:$A$20000, $A1125, รายงานลูกหนี้!$K$2:$K$20000, "&gt;90")</f>
        <v>0</v>
      </c>
      <c r="O1125">
        <f t="shared" si="88"/>
        <v>6040</v>
      </c>
      <c r="P1125" s="17">
        <f t="shared" si="89"/>
        <v>0</v>
      </c>
    </row>
    <row r="1126" spans="1:16" x14ac:dyDescent="0.2">
      <c r="A1126" t="str">
        <v>c52fd664de323a4cc0edf0fb691456083dce4f67e6f93d48ae8a212fc8ca58d6</v>
      </c>
      <c r="B1126">
        <f>COUNTIF(รายงานลูกหนี้!$A:$A,A1126)</f>
        <v>2</v>
      </c>
      <c r="C1126">
        <f>COUNTIFS(รายงานลูกหนี้!$A:$A,A1126,รายงานลูกหนี้!$K:$K,"&gt;0")</f>
        <v>0</v>
      </c>
      <c r="D1126">
        <f>SUMIF(รายงานลูกหนี้!$A:$A,A1126,รายงานลูกหนี้!$K:$K)</f>
        <v>0</v>
      </c>
      <c r="E1126">
        <f>_xlfn.MAXIFS(รายงานลูกหนี้!$K:$K,รายงานลูกหนี้!$A:$A,A1126)</f>
        <v>0</v>
      </c>
      <c r="F1126" s="17">
        <f t="shared" si="85"/>
        <v>0</v>
      </c>
      <c r="G1126" t="str">
        <f t="shared" si="86"/>
        <v>ชำระตรงเวลา</v>
      </c>
      <c r="H1126" t="str">
        <f t="shared" si="87"/>
        <v>ลูกหนี้ชั้นดี</v>
      </c>
      <c r="I1126" s="17" cm="1">
        <f t="array" ref="I1126">_xlfn.IFS(D1126=0,0%, D1126&lt;=30,25%, D1126&lt;=60,50%, D1126&lt;=90,75%, D1126&gt;90,100%)</f>
        <v>0</v>
      </c>
      <c r="J1126">
        <f>SUMIFS(รายงานลูกหนี้!$G$2:$G$20000, รายงานลูกหนี้!$A$2:$A$20000, $A1126, รายงานลูกหนี้!$K$2:$K$20000, 0)</f>
        <v>3767</v>
      </c>
      <c r="K1126">
        <f>SUMIFS(รายงานลูกหนี้!$G$2:$G$20000, รายงานลูกหนี้!$A$2:$A$20000, $A1126, รายงานลูกหนี้!$K$2:$K$20000, "&gt;=1", รายงานลูกหนี้!$K$2:$K$20000, "&lt;=30")</f>
        <v>0</v>
      </c>
      <c r="L1126">
        <f>SUMIFS(รายงานลูกหนี้!$G$2:$G$20000, รายงานลูกหนี้!$A$2:$A$20000, $A1126, รายงานลูกหนี้!$K$2:$K$20000, "&gt;=31", รายงานลูกหนี้!$K$2:$K$20000, "&lt;=60")</f>
        <v>0</v>
      </c>
      <c r="M1126">
        <f>SUMIFS(รายงานลูกหนี้!$G$2:$G$20000, รายงานลูกหนี้!$A$2:$A$20000, $A1126, รายงานลูกหนี้!$K$2:$K$20000, "&gt;=61", รายงานลูกหนี้!$K$2:$K$20000, "&lt;=90")</f>
        <v>0</v>
      </c>
      <c r="N1126">
        <f>SUMIFS(รายงานลูกหนี้!$G$2:$G$20000, รายงานลูกหนี้!$A$2:$A$20000, $A1126, รายงานลูกหนี้!$K$2:$K$20000, "&gt;90")</f>
        <v>0</v>
      </c>
      <c r="O1126">
        <f t="shared" si="88"/>
        <v>3767</v>
      </c>
      <c r="P1126" s="17">
        <f t="shared" si="89"/>
        <v>0</v>
      </c>
    </row>
    <row r="1127" spans="1:16" x14ac:dyDescent="0.2">
      <c r="A1127" t="str">
        <v>a176724e9a24930ba06c71f14b29daab144ee0339020d7259881a7634ad56df5</v>
      </c>
      <c r="B1127">
        <f>COUNTIF(รายงานลูกหนี้!$A:$A,A1127)</f>
        <v>3</v>
      </c>
      <c r="C1127">
        <f>COUNTIFS(รายงานลูกหนี้!$A:$A,A1127,รายงานลูกหนี้!$K:$K,"&gt;0")</f>
        <v>2</v>
      </c>
      <c r="D1127">
        <f>SUMIF(รายงานลูกหนี้!$A:$A,A1127,รายงานลูกหนี้!$K:$K)</f>
        <v>3</v>
      </c>
      <c r="E1127">
        <f>_xlfn.MAXIFS(รายงานลูกหนี้!$K:$K,รายงานลูกหนี้!$A:$A,A1127)</f>
        <v>2</v>
      </c>
      <c r="F1127" s="17">
        <f t="shared" si="85"/>
        <v>0.66666666666666663</v>
      </c>
      <c r="G1127" t="str">
        <f t="shared" si="86"/>
        <v>ค้างชำระ 1 - 30 วัน</v>
      </c>
      <c r="H1127" t="str">
        <f t="shared" si="87"/>
        <v>ลูกหนี้ชั้นดี</v>
      </c>
      <c r="I1127" s="17" cm="1">
        <f t="array" ref="I1127">_xlfn.IFS(D1127=0,0%, D1127&lt;=30,25%, D1127&lt;=60,50%, D1127&lt;=90,75%, D1127&gt;90,100%)</f>
        <v>0.25</v>
      </c>
      <c r="J1127">
        <f>SUMIFS(รายงานลูกหนี้!$G$2:$G$20000, รายงานลูกหนี้!$A$2:$A$20000, $A1127, รายงานลูกหนี้!$K$2:$K$20000, 0)</f>
        <v>5579</v>
      </c>
      <c r="K1127">
        <f>SUMIFS(รายงานลูกหนี้!$G$2:$G$20000, รายงานลูกหนี้!$A$2:$A$20000, $A1127, รายงานลูกหนี้!$K$2:$K$20000, "&gt;=1", รายงานลูกหนี้!$K$2:$K$20000, "&lt;=30")</f>
        <v>40878</v>
      </c>
      <c r="L1127">
        <f>SUMIFS(รายงานลูกหนี้!$G$2:$G$20000, รายงานลูกหนี้!$A$2:$A$20000, $A1127, รายงานลูกหนี้!$K$2:$K$20000, "&gt;=31", รายงานลูกหนี้!$K$2:$K$20000, "&lt;=60")</f>
        <v>0</v>
      </c>
      <c r="M1127">
        <f>SUMIFS(รายงานลูกหนี้!$G$2:$G$20000, รายงานลูกหนี้!$A$2:$A$20000, $A1127, รายงานลูกหนี้!$K$2:$K$20000, "&gt;=61", รายงานลูกหนี้!$K$2:$K$20000, "&lt;=90")</f>
        <v>0</v>
      </c>
      <c r="N1127">
        <f>SUMIFS(รายงานลูกหนี้!$G$2:$G$20000, รายงานลูกหนี้!$A$2:$A$20000, $A1127, รายงานลูกหนี้!$K$2:$K$20000, "&gt;90")</f>
        <v>0</v>
      </c>
      <c r="O1127">
        <f t="shared" si="88"/>
        <v>46457</v>
      </c>
      <c r="P1127" s="17">
        <f t="shared" si="89"/>
        <v>0.21997761370729924</v>
      </c>
    </row>
    <row r="1128" spans="1:16" x14ac:dyDescent="0.2">
      <c r="A1128" t="str">
        <v>f9c0bf334965fd831571a0557fd401aab8e2cedf0781b2bcb62e6b79741c90ea</v>
      </c>
      <c r="B1128">
        <f>COUNTIF(รายงานลูกหนี้!$A:$A,A1128)</f>
        <v>5</v>
      </c>
      <c r="C1128">
        <f>COUNTIFS(รายงานลูกหนี้!$A:$A,A1128,รายงานลูกหนี้!$K:$K,"&gt;0")</f>
        <v>3</v>
      </c>
      <c r="D1128">
        <f>SUMIF(รายงานลูกหนี้!$A:$A,A1128,รายงานลูกหนี้!$K:$K)</f>
        <v>38</v>
      </c>
      <c r="E1128">
        <f>_xlfn.MAXIFS(รายงานลูกหนี้!$K:$K,รายงานลูกหนี้!$A:$A,A1128)</f>
        <v>17</v>
      </c>
      <c r="F1128" s="17">
        <f t="shared" si="85"/>
        <v>0.6</v>
      </c>
      <c r="G1128" t="str">
        <f t="shared" si="86"/>
        <v>ค้างชำระ 1 - 30 วัน</v>
      </c>
      <c r="H1128" t="str">
        <f t="shared" si="87"/>
        <v>ลูกหนี้ชั้นดี</v>
      </c>
      <c r="I1128" s="17" cm="1">
        <f t="array" ref="I1128">_xlfn.IFS(D1128=0,0%, D1128&lt;=30,25%, D1128&lt;=60,50%, D1128&lt;=90,75%, D1128&gt;90,100%)</f>
        <v>0.5</v>
      </c>
      <c r="J1128">
        <f>SUMIFS(รายงานลูกหนี้!$G$2:$G$20000, รายงานลูกหนี้!$A$2:$A$20000, $A1128, รายงานลูกหนี้!$K$2:$K$20000, 0)</f>
        <v>1620</v>
      </c>
      <c r="K1128">
        <f>SUMIFS(รายงานลูกหนี้!$G$2:$G$20000, รายงานลูกหนี้!$A$2:$A$20000, $A1128, รายงานลูกหนี้!$K$2:$K$20000, "&gt;=1", รายงานลูกหนี้!$K$2:$K$20000, "&lt;=30")</f>
        <v>386920</v>
      </c>
      <c r="L1128">
        <f>SUMIFS(รายงานลูกหนี้!$G$2:$G$20000, รายงานลูกหนี้!$A$2:$A$20000, $A1128, รายงานลูกหนี้!$K$2:$K$20000, "&gt;=31", รายงานลูกหนี้!$K$2:$K$20000, "&lt;=60")</f>
        <v>0</v>
      </c>
      <c r="M1128">
        <f>SUMIFS(รายงานลูกหนี้!$G$2:$G$20000, รายงานลูกหนี้!$A$2:$A$20000, $A1128, รายงานลูกหนี้!$K$2:$K$20000, "&gt;=61", รายงานลูกหนี้!$K$2:$K$20000, "&lt;=90")</f>
        <v>0</v>
      </c>
      <c r="N1128">
        <f>SUMIFS(รายงานลูกหนี้!$G$2:$G$20000, รายงานลูกหนี้!$A$2:$A$20000, $A1128, รายงานลูกหนี้!$K$2:$K$20000, "&gt;90")</f>
        <v>0</v>
      </c>
      <c r="O1128">
        <f t="shared" si="88"/>
        <v>388540</v>
      </c>
      <c r="P1128" s="17">
        <f t="shared" si="89"/>
        <v>0.24895763627940495</v>
      </c>
    </row>
    <row r="1129" spans="1:16" x14ac:dyDescent="0.2">
      <c r="A1129" t="str">
        <v>73ac8611b48bd756438bf07b2377a8b389501043c32f51f2d2280dd0117f2852</v>
      </c>
      <c r="B1129">
        <f>COUNTIF(รายงานลูกหนี้!$A:$A,A1129)</f>
        <v>2</v>
      </c>
      <c r="C1129">
        <f>COUNTIFS(รายงานลูกหนี้!$A:$A,A1129,รายงานลูกหนี้!$K:$K,"&gt;0")</f>
        <v>0</v>
      </c>
      <c r="D1129">
        <f>SUMIF(รายงานลูกหนี้!$A:$A,A1129,รายงานลูกหนี้!$K:$K)</f>
        <v>0</v>
      </c>
      <c r="E1129">
        <f>_xlfn.MAXIFS(รายงานลูกหนี้!$K:$K,รายงานลูกหนี้!$A:$A,A1129)</f>
        <v>0</v>
      </c>
      <c r="F1129" s="17">
        <f t="shared" si="85"/>
        <v>0</v>
      </c>
      <c r="G1129" t="str">
        <f t="shared" si="86"/>
        <v>ชำระตรงเวลา</v>
      </c>
      <c r="H1129" t="str">
        <f t="shared" si="87"/>
        <v>ลูกหนี้ชั้นดี</v>
      </c>
      <c r="I1129" s="17" cm="1">
        <f t="array" ref="I1129">_xlfn.IFS(D1129=0,0%, D1129&lt;=30,25%, D1129&lt;=60,50%, D1129&lt;=90,75%, D1129&gt;90,100%)</f>
        <v>0</v>
      </c>
      <c r="J1129">
        <f>SUMIFS(รายงานลูกหนี้!$G$2:$G$20000, รายงานลูกหนี้!$A$2:$A$20000, $A1129, รายงานลูกหนี้!$K$2:$K$20000, 0)</f>
        <v>120000</v>
      </c>
      <c r="K1129">
        <f>SUMIFS(รายงานลูกหนี้!$G$2:$G$20000, รายงานลูกหนี้!$A$2:$A$20000, $A1129, รายงานลูกหนี้!$K$2:$K$20000, "&gt;=1", รายงานลูกหนี้!$K$2:$K$20000, "&lt;=30")</f>
        <v>0</v>
      </c>
      <c r="L1129">
        <f>SUMIFS(รายงานลูกหนี้!$G$2:$G$20000, รายงานลูกหนี้!$A$2:$A$20000, $A1129, รายงานลูกหนี้!$K$2:$K$20000, "&gt;=31", รายงานลูกหนี้!$K$2:$K$20000, "&lt;=60")</f>
        <v>0</v>
      </c>
      <c r="M1129">
        <f>SUMIFS(รายงานลูกหนี้!$G$2:$G$20000, รายงานลูกหนี้!$A$2:$A$20000, $A1129, รายงานลูกหนี้!$K$2:$K$20000, "&gt;=61", รายงานลูกหนี้!$K$2:$K$20000, "&lt;=90")</f>
        <v>0</v>
      </c>
      <c r="N1129">
        <f>SUMIFS(รายงานลูกหนี้!$G$2:$G$20000, รายงานลูกหนี้!$A$2:$A$20000, $A1129, รายงานลูกหนี้!$K$2:$K$20000, "&gt;90")</f>
        <v>0</v>
      </c>
      <c r="O1129">
        <f t="shared" si="88"/>
        <v>120000</v>
      </c>
      <c r="P1129" s="17">
        <f t="shared" si="89"/>
        <v>0</v>
      </c>
    </row>
    <row r="1130" spans="1:16" x14ac:dyDescent="0.2">
      <c r="A1130" t="str">
        <v>3818ca01b2d937008a608e0864c639032988773ebb85fba8f52a57d71ae60789</v>
      </c>
      <c r="B1130">
        <f>COUNTIF(รายงานลูกหนี้!$A:$A,A1130)</f>
        <v>4</v>
      </c>
      <c r="C1130">
        <f>COUNTIFS(รายงานลูกหนี้!$A:$A,A1130,รายงานลูกหนี้!$K:$K,"&gt;0")</f>
        <v>2</v>
      </c>
      <c r="D1130">
        <f>SUMIF(รายงานลูกหนี้!$A:$A,A1130,รายงานลูกหนี้!$K:$K)</f>
        <v>10</v>
      </c>
      <c r="E1130">
        <f>_xlfn.MAXIFS(รายงานลูกหนี้!$K:$K,รายงานลูกหนี้!$A:$A,A1130)</f>
        <v>9</v>
      </c>
      <c r="F1130" s="17">
        <f t="shared" si="85"/>
        <v>0.5</v>
      </c>
      <c r="G1130" t="str">
        <f t="shared" si="86"/>
        <v>ค้างชำระ 1 - 30 วัน</v>
      </c>
      <c r="H1130" t="str">
        <f t="shared" si="87"/>
        <v>ลูกหนี้ชั้นดี</v>
      </c>
      <c r="I1130" s="17" cm="1">
        <f t="array" ref="I1130">_xlfn.IFS(D1130=0,0%, D1130&lt;=30,25%, D1130&lt;=60,50%, D1130&lt;=90,75%, D1130&gt;90,100%)</f>
        <v>0.25</v>
      </c>
      <c r="J1130">
        <f>SUMIFS(รายงานลูกหนี้!$G$2:$G$20000, รายงานลูกหนี้!$A$2:$A$20000, $A1130, รายงานลูกหนี้!$K$2:$K$20000, 0)</f>
        <v>5383</v>
      </c>
      <c r="K1130">
        <f>SUMIFS(รายงานลูกหนี้!$G$2:$G$20000, รายงานลูกหนี้!$A$2:$A$20000, $A1130, รายงานลูกหนี้!$K$2:$K$20000, "&gt;=1", รายงานลูกหนี้!$K$2:$K$20000, "&lt;=30")</f>
        <v>9623</v>
      </c>
      <c r="L1130">
        <f>SUMIFS(รายงานลูกหนี้!$G$2:$G$20000, รายงานลูกหนี้!$A$2:$A$20000, $A1130, รายงานลูกหนี้!$K$2:$K$20000, "&gt;=31", รายงานลูกหนี้!$K$2:$K$20000, "&lt;=60")</f>
        <v>0</v>
      </c>
      <c r="M1130">
        <f>SUMIFS(รายงานลูกหนี้!$G$2:$G$20000, รายงานลูกหนี้!$A$2:$A$20000, $A1130, รายงานลูกหนี้!$K$2:$K$20000, "&gt;=61", รายงานลูกหนี้!$K$2:$K$20000, "&lt;=90")</f>
        <v>0</v>
      </c>
      <c r="N1130">
        <f>SUMIFS(รายงานลูกหนี้!$G$2:$G$20000, รายงานลูกหนี้!$A$2:$A$20000, $A1130, รายงานลูกหนี้!$K$2:$K$20000, "&gt;90")</f>
        <v>0</v>
      </c>
      <c r="O1130">
        <f t="shared" si="88"/>
        <v>15006</v>
      </c>
      <c r="P1130" s="17">
        <f t="shared" si="89"/>
        <v>0.16031920565107291</v>
      </c>
    </row>
    <row r="1131" spans="1:16" x14ac:dyDescent="0.2">
      <c r="A1131" t="str">
        <v>8694fe56d77da0350fb51bbf1d646022b452411f430dab6c3f11f984856187ac</v>
      </c>
      <c r="B1131">
        <f>COUNTIF(รายงานลูกหนี้!$A:$A,A1131)</f>
        <v>2</v>
      </c>
      <c r="C1131">
        <f>COUNTIFS(รายงานลูกหนี้!$A:$A,A1131,รายงานลูกหนี้!$K:$K,"&gt;0")</f>
        <v>2</v>
      </c>
      <c r="D1131">
        <f>SUMIF(รายงานลูกหนี้!$A:$A,A1131,รายงานลูกหนี้!$K:$K)</f>
        <v>8</v>
      </c>
      <c r="E1131">
        <f>_xlfn.MAXIFS(รายงานลูกหนี้!$K:$K,รายงานลูกหนี้!$A:$A,A1131)</f>
        <v>4</v>
      </c>
      <c r="F1131" s="17">
        <f t="shared" si="85"/>
        <v>1</v>
      </c>
      <c r="G1131" t="str">
        <f t="shared" si="86"/>
        <v>ค้างชำระ 1 - 30 วัน</v>
      </c>
      <c r="H1131" t="str">
        <f t="shared" si="87"/>
        <v>ลูกหนี้ชั้นดี</v>
      </c>
      <c r="I1131" s="17" cm="1">
        <f t="array" ref="I1131">_xlfn.IFS(D1131=0,0%, D1131&lt;=30,25%, D1131&lt;=60,50%, D1131&lt;=90,75%, D1131&gt;90,100%)</f>
        <v>0.25</v>
      </c>
      <c r="J1131">
        <f>SUMIFS(รายงานลูกหนี้!$G$2:$G$20000, รายงานลูกหนี้!$A$2:$A$20000, $A1131, รายงานลูกหนี้!$K$2:$K$20000, 0)</f>
        <v>0</v>
      </c>
      <c r="K1131">
        <f>SUMIFS(รายงานลูกหนี้!$G$2:$G$20000, รายงานลูกหนี้!$A$2:$A$20000, $A1131, รายงานลูกหนี้!$K$2:$K$20000, "&gt;=1", รายงานลูกหนี้!$K$2:$K$20000, "&lt;=30")</f>
        <v>7380</v>
      </c>
      <c r="L1131">
        <f>SUMIFS(รายงานลูกหนี้!$G$2:$G$20000, รายงานลูกหนี้!$A$2:$A$20000, $A1131, รายงานลูกหนี้!$K$2:$K$20000, "&gt;=31", รายงานลูกหนี้!$K$2:$K$20000, "&lt;=60")</f>
        <v>0</v>
      </c>
      <c r="M1131">
        <f>SUMIFS(รายงานลูกหนี้!$G$2:$G$20000, รายงานลูกหนี้!$A$2:$A$20000, $A1131, รายงานลูกหนี้!$K$2:$K$20000, "&gt;=61", รายงานลูกหนี้!$K$2:$K$20000, "&lt;=90")</f>
        <v>0</v>
      </c>
      <c r="N1131">
        <f>SUMIFS(รายงานลูกหนี้!$G$2:$G$20000, รายงานลูกหนี้!$A$2:$A$20000, $A1131, รายงานลูกหนี้!$K$2:$K$20000, "&gt;90")</f>
        <v>0</v>
      </c>
      <c r="O1131">
        <f t="shared" si="88"/>
        <v>7380</v>
      </c>
      <c r="P1131" s="17">
        <f t="shared" si="89"/>
        <v>0.25</v>
      </c>
    </row>
    <row r="1132" spans="1:16" x14ac:dyDescent="0.2">
      <c r="A1132" t="str">
        <v>1dd707ce82859add8ef93cd6e530c9124bde2036716dbe7c73f0b6310723e666</v>
      </c>
      <c r="B1132">
        <f>COUNTIF(รายงานลูกหนี้!$A:$A,A1132)</f>
        <v>1</v>
      </c>
      <c r="C1132">
        <f>COUNTIFS(รายงานลูกหนี้!$A:$A,A1132,รายงานลูกหนี้!$K:$K,"&gt;0")</f>
        <v>0</v>
      </c>
      <c r="D1132">
        <f>SUMIF(รายงานลูกหนี้!$A:$A,A1132,รายงานลูกหนี้!$K:$K)</f>
        <v>0</v>
      </c>
      <c r="E1132">
        <f>_xlfn.MAXIFS(รายงานลูกหนี้!$K:$K,รายงานลูกหนี้!$A:$A,A1132)</f>
        <v>0</v>
      </c>
      <c r="F1132" s="17">
        <f t="shared" si="85"/>
        <v>0</v>
      </c>
      <c r="G1132" t="str">
        <f t="shared" si="86"/>
        <v>ชำระตรงเวลา</v>
      </c>
      <c r="H1132" t="str">
        <f t="shared" si="87"/>
        <v>ลูกหนี้ชั้นดี</v>
      </c>
      <c r="I1132" s="17" cm="1">
        <f t="array" ref="I1132">_xlfn.IFS(D1132=0,0%, D1132&lt;=30,25%, D1132&lt;=60,50%, D1132&lt;=90,75%, D1132&gt;90,100%)</f>
        <v>0</v>
      </c>
      <c r="J1132">
        <f>SUMIFS(รายงานลูกหนี้!$G$2:$G$20000, รายงานลูกหนี้!$A$2:$A$20000, $A1132, รายงานลูกหนี้!$K$2:$K$20000, 0)</f>
        <v>3780</v>
      </c>
      <c r="K1132">
        <f>SUMIFS(รายงานลูกหนี้!$G$2:$G$20000, รายงานลูกหนี้!$A$2:$A$20000, $A1132, รายงานลูกหนี้!$K$2:$K$20000, "&gt;=1", รายงานลูกหนี้!$K$2:$K$20000, "&lt;=30")</f>
        <v>0</v>
      </c>
      <c r="L1132">
        <f>SUMIFS(รายงานลูกหนี้!$G$2:$G$20000, รายงานลูกหนี้!$A$2:$A$20000, $A1132, รายงานลูกหนี้!$K$2:$K$20000, "&gt;=31", รายงานลูกหนี้!$K$2:$K$20000, "&lt;=60")</f>
        <v>0</v>
      </c>
      <c r="M1132">
        <f>SUMIFS(รายงานลูกหนี้!$G$2:$G$20000, รายงานลูกหนี้!$A$2:$A$20000, $A1132, รายงานลูกหนี้!$K$2:$K$20000, "&gt;=61", รายงานลูกหนี้!$K$2:$K$20000, "&lt;=90")</f>
        <v>0</v>
      </c>
      <c r="N1132">
        <f>SUMIFS(รายงานลูกหนี้!$G$2:$G$20000, รายงานลูกหนี้!$A$2:$A$20000, $A1132, รายงานลูกหนี้!$K$2:$K$20000, "&gt;90")</f>
        <v>0</v>
      </c>
      <c r="O1132">
        <f t="shared" si="88"/>
        <v>3780</v>
      </c>
      <c r="P1132" s="17">
        <f t="shared" si="89"/>
        <v>0</v>
      </c>
    </row>
    <row r="1133" spans="1:16" x14ac:dyDescent="0.2">
      <c r="A1133" t="str">
        <v>cea997235b44ba0722ef9eeb04608f427a4d80a0c6c8c65163c821050d97e4ff</v>
      </c>
      <c r="B1133">
        <f>COUNTIF(รายงานลูกหนี้!$A:$A,A1133)</f>
        <v>2</v>
      </c>
      <c r="C1133">
        <f>COUNTIFS(รายงานลูกหนี้!$A:$A,A1133,รายงานลูกหนี้!$K:$K,"&gt;0")</f>
        <v>1</v>
      </c>
      <c r="D1133">
        <f>SUMIF(รายงานลูกหนี้!$A:$A,A1133,รายงานลูกหนี้!$K:$K)</f>
        <v>4</v>
      </c>
      <c r="E1133">
        <f>_xlfn.MAXIFS(รายงานลูกหนี้!$K:$K,รายงานลูกหนี้!$A:$A,A1133)</f>
        <v>4</v>
      </c>
      <c r="F1133" s="17">
        <f t="shared" si="85"/>
        <v>0.5</v>
      </c>
      <c r="G1133" t="str">
        <f t="shared" si="86"/>
        <v>ค้างชำระ 1 - 30 วัน</v>
      </c>
      <c r="H1133" t="str">
        <f t="shared" si="87"/>
        <v>ลูกหนี้ชั้นดี</v>
      </c>
      <c r="I1133" s="17" cm="1">
        <f t="array" ref="I1133">_xlfn.IFS(D1133=0,0%, D1133&lt;=30,25%, D1133&lt;=60,50%, D1133&lt;=90,75%, D1133&gt;90,100%)</f>
        <v>0.25</v>
      </c>
      <c r="J1133">
        <f>SUMIFS(รายงานลูกหนี้!$G$2:$G$20000, รายงานลูกหนี้!$A$2:$A$20000, $A1133, รายงานลูกหนี้!$K$2:$K$20000, 0)</f>
        <v>18105</v>
      </c>
      <c r="K1133">
        <f>SUMIFS(รายงานลูกหนี้!$G$2:$G$20000, รายงานลูกหนี้!$A$2:$A$20000, $A1133, รายงานลูกหนี้!$K$2:$K$20000, "&gt;=1", รายงานลูกหนี้!$K$2:$K$20000, "&lt;=30")</f>
        <v>1070</v>
      </c>
      <c r="L1133">
        <f>SUMIFS(รายงานลูกหนี้!$G$2:$G$20000, รายงานลูกหนี้!$A$2:$A$20000, $A1133, รายงานลูกหนี้!$K$2:$K$20000, "&gt;=31", รายงานลูกหนี้!$K$2:$K$20000, "&lt;=60")</f>
        <v>0</v>
      </c>
      <c r="M1133">
        <f>SUMIFS(รายงานลูกหนี้!$G$2:$G$20000, รายงานลูกหนี้!$A$2:$A$20000, $A1133, รายงานลูกหนี้!$K$2:$K$20000, "&gt;=61", รายงานลูกหนี้!$K$2:$K$20000, "&lt;=90")</f>
        <v>0</v>
      </c>
      <c r="N1133">
        <f>SUMIFS(รายงานลูกหนี้!$G$2:$G$20000, รายงานลูกหนี้!$A$2:$A$20000, $A1133, รายงานลูกหนี้!$K$2:$K$20000, "&gt;90")</f>
        <v>0</v>
      </c>
      <c r="O1133">
        <f t="shared" si="88"/>
        <v>19175</v>
      </c>
      <c r="P1133" s="17">
        <f t="shared" si="89"/>
        <v>1.395045632333768E-2</v>
      </c>
    </row>
    <row r="1134" spans="1:16" x14ac:dyDescent="0.2">
      <c r="A1134" t="str">
        <v>b0d35f02101ae03dc46d0f89e03cd43dfb606878d3691bbc8e0a915cfea81d6b</v>
      </c>
      <c r="B1134">
        <f>COUNTIF(รายงานลูกหนี้!$A:$A,A1134)</f>
        <v>2</v>
      </c>
      <c r="C1134">
        <f>COUNTIFS(รายงานลูกหนี้!$A:$A,A1134,รายงานลูกหนี้!$K:$K,"&gt;0")</f>
        <v>1</v>
      </c>
      <c r="D1134">
        <f>SUMIF(รายงานลูกหนี้!$A:$A,A1134,รายงานลูกหนี้!$K:$K)</f>
        <v>3</v>
      </c>
      <c r="E1134">
        <f>_xlfn.MAXIFS(รายงานลูกหนี้!$K:$K,รายงานลูกหนี้!$A:$A,A1134)</f>
        <v>3</v>
      </c>
      <c r="F1134" s="17">
        <f t="shared" si="85"/>
        <v>0.5</v>
      </c>
      <c r="G1134" t="str">
        <f t="shared" si="86"/>
        <v>ค้างชำระ 1 - 30 วัน</v>
      </c>
      <c r="H1134" t="str">
        <f t="shared" si="87"/>
        <v>ลูกหนี้ชั้นดี</v>
      </c>
      <c r="I1134" s="17" cm="1">
        <f t="array" ref="I1134">_xlfn.IFS(D1134=0,0%, D1134&lt;=30,25%, D1134&lt;=60,50%, D1134&lt;=90,75%, D1134&gt;90,100%)</f>
        <v>0.25</v>
      </c>
      <c r="J1134">
        <f>SUMIFS(รายงานลูกหนี้!$G$2:$G$20000, รายงานลูกหนี้!$A$2:$A$20000, $A1134, รายงานลูกหนี้!$K$2:$K$20000, 0)</f>
        <v>2140</v>
      </c>
      <c r="K1134">
        <f>SUMIFS(รายงานลูกหนี้!$G$2:$G$20000, รายงานลูกหนี้!$A$2:$A$20000, $A1134, รายงานลูกหนี้!$K$2:$K$20000, "&gt;=1", รายงานลูกหนี้!$K$2:$K$20000, "&lt;=30")</f>
        <v>5780</v>
      </c>
      <c r="L1134">
        <f>SUMIFS(รายงานลูกหนี้!$G$2:$G$20000, รายงานลูกหนี้!$A$2:$A$20000, $A1134, รายงานลูกหนี้!$K$2:$K$20000, "&gt;=31", รายงานลูกหนี้!$K$2:$K$20000, "&lt;=60")</f>
        <v>0</v>
      </c>
      <c r="M1134">
        <f>SUMIFS(รายงานลูกหนี้!$G$2:$G$20000, รายงานลูกหนี้!$A$2:$A$20000, $A1134, รายงานลูกหนี้!$K$2:$K$20000, "&gt;=61", รายงานลูกหนี้!$K$2:$K$20000, "&lt;=90")</f>
        <v>0</v>
      </c>
      <c r="N1134">
        <f>SUMIFS(รายงานลูกหนี้!$G$2:$G$20000, รายงานลูกหนี้!$A$2:$A$20000, $A1134, รายงานลูกหนี้!$K$2:$K$20000, "&gt;90")</f>
        <v>0</v>
      </c>
      <c r="O1134">
        <f t="shared" si="88"/>
        <v>7920</v>
      </c>
      <c r="P1134" s="17">
        <f t="shared" si="89"/>
        <v>0.18244949494949494</v>
      </c>
    </row>
    <row r="1135" spans="1:16" x14ac:dyDescent="0.2">
      <c r="A1135" t="str">
        <v>34e85734d329cba5bcdf4e4fcdf3e84aa5ffddb5f6ed0f140f9064faf3b8bb04</v>
      </c>
      <c r="B1135">
        <f>COUNTIF(รายงานลูกหนี้!$A:$A,A1135)</f>
        <v>1</v>
      </c>
      <c r="C1135">
        <f>COUNTIFS(รายงานลูกหนี้!$A:$A,A1135,รายงานลูกหนี้!$K:$K,"&gt;0")</f>
        <v>0</v>
      </c>
      <c r="D1135">
        <f>SUMIF(รายงานลูกหนี้!$A:$A,A1135,รายงานลูกหนี้!$K:$K)</f>
        <v>0</v>
      </c>
      <c r="E1135">
        <f>_xlfn.MAXIFS(รายงานลูกหนี้!$K:$K,รายงานลูกหนี้!$A:$A,A1135)</f>
        <v>0</v>
      </c>
      <c r="F1135" s="17">
        <f t="shared" si="85"/>
        <v>0</v>
      </c>
      <c r="G1135" t="str">
        <f t="shared" si="86"/>
        <v>ชำระตรงเวลา</v>
      </c>
      <c r="H1135" t="str">
        <f t="shared" si="87"/>
        <v>ลูกหนี้ชั้นดี</v>
      </c>
      <c r="I1135" s="17" cm="1">
        <f t="array" ref="I1135">_xlfn.IFS(D1135=0,0%, D1135&lt;=30,25%, D1135&lt;=60,50%, D1135&lt;=90,75%, D1135&gt;90,100%)</f>
        <v>0</v>
      </c>
      <c r="J1135">
        <f>SUMIFS(รายงานลูกหนี้!$G$2:$G$20000, รายงานลูกหนี้!$A$2:$A$20000, $A1135, รายงานลูกหนี้!$K$2:$K$20000, 0)</f>
        <v>5138</v>
      </c>
      <c r="K1135">
        <f>SUMIFS(รายงานลูกหนี้!$G$2:$G$20000, รายงานลูกหนี้!$A$2:$A$20000, $A1135, รายงานลูกหนี้!$K$2:$K$20000, "&gt;=1", รายงานลูกหนี้!$K$2:$K$20000, "&lt;=30")</f>
        <v>0</v>
      </c>
      <c r="L1135">
        <f>SUMIFS(รายงานลูกหนี้!$G$2:$G$20000, รายงานลูกหนี้!$A$2:$A$20000, $A1135, รายงานลูกหนี้!$K$2:$K$20000, "&gt;=31", รายงานลูกหนี้!$K$2:$K$20000, "&lt;=60")</f>
        <v>0</v>
      </c>
      <c r="M1135">
        <f>SUMIFS(รายงานลูกหนี้!$G$2:$G$20000, รายงานลูกหนี้!$A$2:$A$20000, $A1135, รายงานลูกหนี้!$K$2:$K$20000, "&gt;=61", รายงานลูกหนี้!$K$2:$K$20000, "&lt;=90")</f>
        <v>0</v>
      </c>
      <c r="N1135">
        <f>SUMIFS(รายงานลูกหนี้!$G$2:$G$20000, รายงานลูกหนี้!$A$2:$A$20000, $A1135, รายงานลูกหนี้!$K$2:$K$20000, "&gt;90")</f>
        <v>0</v>
      </c>
      <c r="O1135">
        <f t="shared" si="88"/>
        <v>5138</v>
      </c>
      <c r="P1135" s="17">
        <f t="shared" si="89"/>
        <v>0</v>
      </c>
    </row>
    <row r="1136" spans="1:16" x14ac:dyDescent="0.2">
      <c r="A1136" t="str">
        <v>6b2dea07badb564403116c163912a051ab64fe5e29258c24da6d81ca9280081b</v>
      </c>
      <c r="B1136">
        <f>COUNTIF(รายงานลูกหนี้!$A:$A,A1136)</f>
        <v>1</v>
      </c>
      <c r="C1136">
        <f>COUNTIFS(รายงานลูกหนี้!$A:$A,A1136,รายงานลูกหนี้!$K:$K,"&gt;0")</f>
        <v>1</v>
      </c>
      <c r="D1136">
        <f>SUMIF(รายงานลูกหนี้!$A:$A,A1136,รายงานลูกหนี้!$K:$K)</f>
        <v>4</v>
      </c>
      <c r="E1136">
        <f>_xlfn.MAXIFS(รายงานลูกหนี้!$K:$K,รายงานลูกหนี้!$A:$A,A1136)</f>
        <v>4</v>
      </c>
      <c r="F1136" s="17">
        <f t="shared" si="85"/>
        <v>1</v>
      </c>
      <c r="G1136" t="str">
        <f t="shared" si="86"/>
        <v>ค้างชำระ 1 - 30 วัน</v>
      </c>
      <c r="H1136" t="str">
        <f t="shared" si="87"/>
        <v>ลูกหนี้ชั้นดี</v>
      </c>
      <c r="I1136" s="17" cm="1">
        <f t="array" ref="I1136">_xlfn.IFS(D1136=0,0%, D1136&lt;=30,25%, D1136&lt;=60,50%, D1136&lt;=90,75%, D1136&gt;90,100%)</f>
        <v>0.25</v>
      </c>
      <c r="J1136">
        <f>SUMIFS(รายงานลูกหนี้!$G$2:$G$20000, รายงานลูกหนี้!$A$2:$A$20000, $A1136, รายงานลูกหนี้!$K$2:$K$20000, 0)</f>
        <v>0</v>
      </c>
      <c r="K1136">
        <f>SUMIFS(รายงานลูกหนี้!$G$2:$G$20000, รายงานลูกหนี้!$A$2:$A$20000, $A1136, รายงานลูกหนี้!$K$2:$K$20000, "&gt;=1", รายงานลูกหนี้!$K$2:$K$20000, "&lt;=30")</f>
        <v>3450</v>
      </c>
      <c r="L1136">
        <f>SUMIFS(รายงานลูกหนี้!$G$2:$G$20000, รายงานลูกหนี้!$A$2:$A$20000, $A1136, รายงานลูกหนี้!$K$2:$K$20000, "&gt;=31", รายงานลูกหนี้!$K$2:$K$20000, "&lt;=60")</f>
        <v>0</v>
      </c>
      <c r="M1136">
        <f>SUMIFS(รายงานลูกหนี้!$G$2:$G$20000, รายงานลูกหนี้!$A$2:$A$20000, $A1136, รายงานลูกหนี้!$K$2:$K$20000, "&gt;=61", รายงานลูกหนี้!$K$2:$K$20000, "&lt;=90")</f>
        <v>0</v>
      </c>
      <c r="N1136">
        <f>SUMIFS(รายงานลูกหนี้!$G$2:$G$20000, รายงานลูกหนี้!$A$2:$A$20000, $A1136, รายงานลูกหนี้!$K$2:$K$20000, "&gt;90")</f>
        <v>0</v>
      </c>
      <c r="O1136">
        <f t="shared" si="88"/>
        <v>3450</v>
      </c>
      <c r="P1136" s="17">
        <f t="shared" si="89"/>
        <v>0.25</v>
      </c>
    </row>
    <row r="1137" spans="1:16" x14ac:dyDescent="0.2">
      <c r="A1137" t="str">
        <v>12a13ea76dd05b02e6b9a43ab2aa55e6b8f4fb8fdcac4ad9577e99a01c0cfc27</v>
      </c>
      <c r="B1137">
        <f>COUNTIF(รายงานลูกหนี้!$A:$A,A1137)</f>
        <v>1</v>
      </c>
      <c r="C1137">
        <f>COUNTIFS(รายงานลูกหนี้!$A:$A,A1137,รายงานลูกหนี้!$K:$K,"&gt;0")</f>
        <v>0</v>
      </c>
      <c r="D1137">
        <f>SUMIF(รายงานลูกหนี้!$A:$A,A1137,รายงานลูกหนี้!$K:$K)</f>
        <v>0</v>
      </c>
      <c r="E1137">
        <f>_xlfn.MAXIFS(รายงานลูกหนี้!$K:$K,รายงานลูกหนี้!$A:$A,A1137)</f>
        <v>0</v>
      </c>
      <c r="F1137" s="17">
        <f t="shared" si="85"/>
        <v>0</v>
      </c>
      <c r="G1137" t="str">
        <f t="shared" si="86"/>
        <v>ชำระตรงเวลา</v>
      </c>
      <c r="H1137" t="str">
        <f t="shared" si="87"/>
        <v>ลูกหนี้ชั้นดี</v>
      </c>
      <c r="I1137" s="17" cm="1">
        <f t="array" ref="I1137">_xlfn.IFS(D1137=0,0%, D1137&lt;=30,25%, D1137&lt;=60,50%, D1137&lt;=90,75%, D1137&gt;90,100%)</f>
        <v>0</v>
      </c>
      <c r="J1137">
        <f>SUMIFS(รายงานลูกหนี้!$G$2:$G$20000, รายงานลูกหนี้!$A$2:$A$20000, $A1137, รายงานลูกหนี้!$K$2:$K$20000, 0)</f>
        <v>7548</v>
      </c>
      <c r="K1137">
        <f>SUMIFS(รายงานลูกหนี้!$G$2:$G$20000, รายงานลูกหนี้!$A$2:$A$20000, $A1137, รายงานลูกหนี้!$K$2:$K$20000, "&gt;=1", รายงานลูกหนี้!$K$2:$K$20000, "&lt;=30")</f>
        <v>0</v>
      </c>
      <c r="L1137">
        <f>SUMIFS(รายงานลูกหนี้!$G$2:$G$20000, รายงานลูกหนี้!$A$2:$A$20000, $A1137, รายงานลูกหนี้!$K$2:$K$20000, "&gt;=31", รายงานลูกหนี้!$K$2:$K$20000, "&lt;=60")</f>
        <v>0</v>
      </c>
      <c r="M1137">
        <f>SUMIFS(รายงานลูกหนี้!$G$2:$G$20000, รายงานลูกหนี้!$A$2:$A$20000, $A1137, รายงานลูกหนี้!$K$2:$K$20000, "&gt;=61", รายงานลูกหนี้!$K$2:$K$20000, "&lt;=90")</f>
        <v>0</v>
      </c>
      <c r="N1137">
        <f>SUMIFS(รายงานลูกหนี้!$G$2:$G$20000, รายงานลูกหนี้!$A$2:$A$20000, $A1137, รายงานลูกหนี้!$K$2:$K$20000, "&gt;90")</f>
        <v>0</v>
      </c>
      <c r="O1137">
        <f t="shared" si="88"/>
        <v>7548</v>
      </c>
      <c r="P1137" s="17">
        <f t="shared" si="89"/>
        <v>0</v>
      </c>
    </row>
    <row r="1138" spans="1:16" x14ac:dyDescent="0.2">
      <c r="A1138" t="str">
        <v>12daf641ec477bfd4457c699d44340f9d8efb3df2e11b21684c7a288c49a693a</v>
      </c>
      <c r="B1138">
        <f>COUNTIF(รายงานลูกหนี้!$A:$A,A1138)</f>
        <v>1</v>
      </c>
      <c r="C1138">
        <f>COUNTIFS(รายงานลูกหนี้!$A:$A,A1138,รายงานลูกหนี้!$K:$K,"&gt;0")</f>
        <v>1</v>
      </c>
      <c r="D1138">
        <f>SUMIF(รายงานลูกหนี้!$A:$A,A1138,รายงานลูกหนี้!$K:$K)</f>
        <v>10</v>
      </c>
      <c r="E1138">
        <f>_xlfn.MAXIFS(รายงานลูกหนี้!$K:$K,รายงานลูกหนี้!$A:$A,A1138)</f>
        <v>10</v>
      </c>
      <c r="F1138" s="17">
        <f t="shared" si="85"/>
        <v>1</v>
      </c>
      <c r="G1138" t="str">
        <f t="shared" si="86"/>
        <v>ค้างชำระ 1 - 30 วัน</v>
      </c>
      <c r="H1138" t="str">
        <f t="shared" si="87"/>
        <v>ลูกหนี้ชั้นดี</v>
      </c>
      <c r="I1138" s="17" cm="1">
        <f t="array" ref="I1138">_xlfn.IFS(D1138=0,0%, D1138&lt;=30,25%, D1138&lt;=60,50%, D1138&lt;=90,75%, D1138&gt;90,100%)</f>
        <v>0.25</v>
      </c>
      <c r="J1138">
        <f>SUMIFS(รายงานลูกหนี้!$G$2:$G$20000, รายงานลูกหนี้!$A$2:$A$20000, $A1138, รายงานลูกหนี้!$K$2:$K$20000, 0)</f>
        <v>0</v>
      </c>
      <c r="K1138">
        <f>SUMIFS(รายงานลูกหนี้!$G$2:$G$20000, รายงานลูกหนี้!$A$2:$A$20000, $A1138, รายงานลูกหนี้!$K$2:$K$20000, "&gt;=1", รายงานลูกหนี้!$K$2:$K$20000, "&lt;=30")</f>
        <v>16500</v>
      </c>
      <c r="L1138">
        <f>SUMIFS(รายงานลูกหนี้!$G$2:$G$20000, รายงานลูกหนี้!$A$2:$A$20000, $A1138, รายงานลูกหนี้!$K$2:$K$20000, "&gt;=31", รายงานลูกหนี้!$K$2:$K$20000, "&lt;=60")</f>
        <v>0</v>
      </c>
      <c r="M1138">
        <f>SUMIFS(รายงานลูกหนี้!$G$2:$G$20000, รายงานลูกหนี้!$A$2:$A$20000, $A1138, รายงานลูกหนี้!$K$2:$K$20000, "&gt;=61", รายงานลูกหนี้!$K$2:$K$20000, "&lt;=90")</f>
        <v>0</v>
      </c>
      <c r="N1138">
        <f>SUMIFS(รายงานลูกหนี้!$G$2:$G$20000, รายงานลูกหนี้!$A$2:$A$20000, $A1138, รายงานลูกหนี้!$K$2:$K$20000, "&gt;90")</f>
        <v>0</v>
      </c>
      <c r="O1138">
        <f t="shared" si="88"/>
        <v>16500</v>
      </c>
      <c r="P1138" s="17">
        <f t="shared" si="89"/>
        <v>0.25</v>
      </c>
    </row>
    <row r="1139" spans="1:16" x14ac:dyDescent="0.2">
      <c r="A1139" t="str">
        <v>b0c7c0594a6b5582869722cb8df65ebbe22ca26702649c53ed1addb3d72b8ea1</v>
      </c>
      <c r="B1139">
        <f>COUNTIF(รายงานลูกหนี้!$A:$A,A1139)</f>
        <v>3</v>
      </c>
      <c r="C1139">
        <f>COUNTIFS(รายงานลูกหนี้!$A:$A,A1139,รายงานลูกหนี้!$K:$K,"&gt;0")</f>
        <v>3</v>
      </c>
      <c r="D1139">
        <f>SUMIF(รายงานลูกหนี้!$A:$A,A1139,รายงานลูกหนี้!$K:$K)</f>
        <v>6</v>
      </c>
      <c r="E1139">
        <f>_xlfn.MAXIFS(รายงานลูกหนี้!$K:$K,รายงานลูกหนี้!$A:$A,A1139)</f>
        <v>2</v>
      </c>
      <c r="F1139" s="17">
        <f t="shared" si="85"/>
        <v>1</v>
      </c>
      <c r="G1139" t="str">
        <f t="shared" si="86"/>
        <v>ค้างชำระ 1 - 30 วัน</v>
      </c>
      <c r="H1139" t="str">
        <f t="shared" si="87"/>
        <v>ลูกหนี้ชั้นดี</v>
      </c>
      <c r="I1139" s="17" cm="1">
        <f t="array" ref="I1139">_xlfn.IFS(D1139=0,0%, D1139&lt;=30,25%, D1139&lt;=60,50%, D1139&lt;=90,75%, D1139&gt;90,100%)</f>
        <v>0.25</v>
      </c>
      <c r="J1139">
        <f>SUMIFS(รายงานลูกหนี้!$G$2:$G$20000, รายงานลูกหนี้!$A$2:$A$20000, $A1139, รายงานลูกหนี้!$K$2:$K$20000, 0)</f>
        <v>0</v>
      </c>
      <c r="K1139">
        <f>SUMIFS(รายงานลูกหนี้!$G$2:$G$20000, รายงานลูกหนี้!$A$2:$A$20000, $A1139, รายงานลูกหนี้!$K$2:$K$20000, "&gt;=1", รายงานลูกหนี้!$K$2:$K$20000, "&lt;=30")</f>
        <v>92790</v>
      </c>
      <c r="L1139">
        <f>SUMIFS(รายงานลูกหนี้!$G$2:$G$20000, รายงานลูกหนี้!$A$2:$A$20000, $A1139, รายงานลูกหนี้!$K$2:$K$20000, "&gt;=31", รายงานลูกหนี้!$K$2:$K$20000, "&lt;=60")</f>
        <v>0</v>
      </c>
      <c r="M1139">
        <f>SUMIFS(รายงานลูกหนี้!$G$2:$G$20000, รายงานลูกหนี้!$A$2:$A$20000, $A1139, รายงานลูกหนี้!$K$2:$K$20000, "&gt;=61", รายงานลูกหนี้!$K$2:$K$20000, "&lt;=90")</f>
        <v>0</v>
      </c>
      <c r="N1139">
        <f>SUMIFS(รายงานลูกหนี้!$G$2:$G$20000, รายงานลูกหนี้!$A$2:$A$20000, $A1139, รายงานลูกหนี้!$K$2:$K$20000, "&gt;90")</f>
        <v>0</v>
      </c>
      <c r="O1139">
        <f t="shared" si="88"/>
        <v>92790</v>
      </c>
      <c r="P1139" s="17">
        <f t="shared" si="89"/>
        <v>0.25</v>
      </c>
    </row>
    <row r="1140" spans="1:16" x14ac:dyDescent="0.2">
      <c r="A1140" t="str">
        <v>80bf6a4f81174491e37cbaa78c4e582b4dc20aba63b1018e78728a870854e68f</v>
      </c>
      <c r="B1140">
        <f>COUNTIF(รายงานลูกหนี้!$A:$A,A1140)</f>
        <v>2</v>
      </c>
      <c r="C1140">
        <f>COUNTIFS(รายงานลูกหนี้!$A:$A,A1140,รายงานลูกหนี้!$K:$K,"&gt;0")</f>
        <v>0</v>
      </c>
      <c r="D1140">
        <f>SUMIF(รายงานลูกหนี้!$A:$A,A1140,รายงานลูกหนี้!$K:$K)</f>
        <v>0</v>
      </c>
      <c r="E1140">
        <f>_xlfn.MAXIFS(รายงานลูกหนี้!$K:$K,รายงานลูกหนี้!$A:$A,A1140)</f>
        <v>0</v>
      </c>
      <c r="F1140" s="17">
        <f t="shared" si="85"/>
        <v>0</v>
      </c>
      <c r="G1140" t="str">
        <f t="shared" si="86"/>
        <v>ชำระตรงเวลา</v>
      </c>
      <c r="H1140" t="str">
        <f t="shared" si="87"/>
        <v>ลูกหนี้ชั้นดี</v>
      </c>
      <c r="I1140" s="17" cm="1">
        <f t="array" ref="I1140">_xlfn.IFS(D1140=0,0%, D1140&lt;=30,25%, D1140&lt;=60,50%, D1140&lt;=90,75%, D1140&gt;90,100%)</f>
        <v>0</v>
      </c>
      <c r="J1140">
        <f>SUMIFS(รายงานลูกหนี้!$G$2:$G$20000, รายงานลูกหนี้!$A$2:$A$20000, $A1140, รายงานลูกหนี้!$K$2:$K$20000, 0)</f>
        <v>28000</v>
      </c>
      <c r="K1140">
        <f>SUMIFS(รายงานลูกหนี้!$G$2:$G$20000, รายงานลูกหนี้!$A$2:$A$20000, $A1140, รายงานลูกหนี้!$K$2:$K$20000, "&gt;=1", รายงานลูกหนี้!$K$2:$K$20000, "&lt;=30")</f>
        <v>0</v>
      </c>
      <c r="L1140">
        <f>SUMIFS(รายงานลูกหนี้!$G$2:$G$20000, รายงานลูกหนี้!$A$2:$A$20000, $A1140, รายงานลูกหนี้!$K$2:$K$20000, "&gt;=31", รายงานลูกหนี้!$K$2:$K$20000, "&lt;=60")</f>
        <v>0</v>
      </c>
      <c r="M1140">
        <f>SUMIFS(รายงานลูกหนี้!$G$2:$G$20000, รายงานลูกหนี้!$A$2:$A$20000, $A1140, รายงานลูกหนี้!$K$2:$K$20000, "&gt;=61", รายงานลูกหนี้!$K$2:$K$20000, "&lt;=90")</f>
        <v>0</v>
      </c>
      <c r="N1140">
        <f>SUMIFS(รายงานลูกหนี้!$G$2:$G$20000, รายงานลูกหนี้!$A$2:$A$20000, $A1140, รายงานลูกหนี้!$K$2:$K$20000, "&gt;90")</f>
        <v>0</v>
      </c>
      <c r="O1140">
        <f t="shared" si="88"/>
        <v>28000</v>
      </c>
      <c r="P1140" s="17">
        <f t="shared" si="89"/>
        <v>0</v>
      </c>
    </row>
    <row r="1141" spans="1:16" x14ac:dyDescent="0.2">
      <c r="A1141" t="str">
        <v>471af8111459a8cd9c7250f79bd525efd44331c256b88375152b71227e8d3353</v>
      </c>
      <c r="B1141">
        <f>COUNTIF(รายงานลูกหนี้!$A:$A,A1141)</f>
        <v>1</v>
      </c>
      <c r="C1141">
        <f>COUNTIFS(รายงานลูกหนี้!$A:$A,A1141,รายงานลูกหนี้!$K:$K,"&gt;0")</f>
        <v>1</v>
      </c>
      <c r="D1141">
        <f>SUMIF(รายงานลูกหนี้!$A:$A,A1141,รายงานลูกหนี้!$K:$K)</f>
        <v>2</v>
      </c>
      <c r="E1141">
        <f>_xlfn.MAXIFS(รายงานลูกหนี้!$K:$K,รายงานลูกหนี้!$A:$A,A1141)</f>
        <v>2</v>
      </c>
      <c r="F1141" s="17">
        <f t="shared" si="85"/>
        <v>1</v>
      </c>
      <c r="G1141" t="str">
        <f t="shared" si="86"/>
        <v>ค้างชำระ 1 - 30 วัน</v>
      </c>
      <c r="H1141" t="str">
        <f t="shared" si="87"/>
        <v>ลูกหนี้ชั้นดี</v>
      </c>
      <c r="I1141" s="17" cm="1">
        <f t="array" ref="I1141">_xlfn.IFS(D1141=0,0%, D1141&lt;=30,25%, D1141&lt;=60,50%, D1141&lt;=90,75%, D1141&gt;90,100%)</f>
        <v>0.25</v>
      </c>
      <c r="J1141">
        <f>SUMIFS(รายงานลูกหนี้!$G$2:$G$20000, รายงานลูกหนี้!$A$2:$A$20000, $A1141, รายงานลูกหนี้!$K$2:$K$20000, 0)</f>
        <v>0</v>
      </c>
      <c r="K1141">
        <f>SUMIFS(รายงานลูกหนี้!$G$2:$G$20000, รายงานลูกหนี้!$A$2:$A$20000, $A1141, รายงานลูกหนี้!$K$2:$K$20000, "&gt;=1", รายงานลูกหนี้!$K$2:$K$20000, "&lt;=30")</f>
        <v>106260</v>
      </c>
      <c r="L1141">
        <f>SUMIFS(รายงานลูกหนี้!$G$2:$G$20000, รายงานลูกหนี้!$A$2:$A$20000, $A1141, รายงานลูกหนี้!$K$2:$K$20000, "&gt;=31", รายงานลูกหนี้!$K$2:$K$20000, "&lt;=60")</f>
        <v>0</v>
      </c>
      <c r="M1141">
        <f>SUMIFS(รายงานลูกหนี้!$G$2:$G$20000, รายงานลูกหนี้!$A$2:$A$20000, $A1141, รายงานลูกหนี้!$K$2:$K$20000, "&gt;=61", รายงานลูกหนี้!$K$2:$K$20000, "&lt;=90")</f>
        <v>0</v>
      </c>
      <c r="N1141">
        <f>SUMIFS(รายงานลูกหนี้!$G$2:$G$20000, รายงานลูกหนี้!$A$2:$A$20000, $A1141, รายงานลูกหนี้!$K$2:$K$20000, "&gt;90")</f>
        <v>0</v>
      </c>
      <c r="O1141">
        <f t="shared" si="88"/>
        <v>106260</v>
      </c>
      <c r="P1141" s="17">
        <f t="shared" si="89"/>
        <v>0.25</v>
      </c>
    </row>
    <row r="1142" spans="1:16" x14ac:dyDescent="0.2">
      <c r="A1142" t="str">
        <v>6fc0193c3bd59e94b9e663746d98d87cec6a16ba720e06008f3fa529e98206f9</v>
      </c>
      <c r="B1142">
        <f>COUNTIF(รายงานลูกหนี้!$A:$A,A1142)</f>
        <v>1</v>
      </c>
      <c r="C1142">
        <f>COUNTIFS(รายงานลูกหนี้!$A:$A,A1142,รายงานลูกหนี้!$K:$K,"&gt;0")</f>
        <v>1</v>
      </c>
      <c r="D1142">
        <f>SUMIF(รายงานลูกหนี้!$A:$A,A1142,รายงานลูกหนี้!$K:$K)</f>
        <v>12</v>
      </c>
      <c r="E1142">
        <f>_xlfn.MAXIFS(รายงานลูกหนี้!$K:$K,รายงานลูกหนี้!$A:$A,A1142)</f>
        <v>12</v>
      </c>
      <c r="F1142" s="17">
        <f t="shared" si="85"/>
        <v>1</v>
      </c>
      <c r="G1142" t="str">
        <f t="shared" si="86"/>
        <v>ค้างชำระ 1 - 30 วัน</v>
      </c>
      <c r="H1142" t="str">
        <f t="shared" si="87"/>
        <v>ลูกหนี้ชั้นดี</v>
      </c>
      <c r="I1142" s="17" cm="1">
        <f t="array" ref="I1142">_xlfn.IFS(D1142=0,0%, D1142&lt;=30,25%, D1142&lt;=60,50%, D1142&lt;=90,75%, D1142&gt;90,100%)</f>
        <v>0.25</v>
      </c>
      <c r="J1142">
        <f>SUMIFS(รายงานลูกหนี้!$G$2:$G$20000, รายงานลูกหนี้!$A$2:$A$20000, $A1142, รายงานลูกหนี้!$K$2:$K$20000, 0)</f>
        <v>0</v>
      </c>
      <c r="K1142">
        <f>SUMIFS(รายงานลูกหนี้!$G$2:$G$20000, รายงานลูกหนี้!$A$2:$A$20000, $A1142, รายงานลูกหนี้!$K$2:$K$20000, "&gt;=1", รายงานลูกหนี้!$K$2:$K$20000, "&lt;=30")</f>
        <v>77082</v>
      </c>
      <c r="L1142">
        <f>SUMIFS(รายงานลูกหนี้!$G$2:$G$20000, รายงานลูกหนี้!$A$2:$A$20000, $A1142, รายงานลูกหนี้!$K$2:$K$20000, "&gt;=31", รายงานลูกหนี้!$K$2:$K$20000, "&lt;=60")</f>
        <v>0</v>
      </c>
      <c r="M1142">
        <f>SUMIFS(รายงานลูกหนี้!$G$2:$G$20000, รายงานลูกหนี้!$A$2:$A$20000, $A1142, รายงานลูกหนี้!$K$2:$K$20000, "&gt;=61", รายงานลูกหนี้!$K$2:$K$20000, "&lt;=90")</f>
        <v>0</v>
      </c>
      <c r="N1142">
        <f>SUMIFS(รายงานลูกหนี้!$G$2:$G$20000, รายงานลูกหนี้!$A$2:$A$20000, $A1142, รายงานลูกหนี้!$K$2:$K$20000, "&gt;90")</f>
        <v>0</v>
      </c>
      <c r="O1142">
        <f t="shared" si="88"/>
        <v>77082</v>
      </c>
      <c r="P1142" s="17">
        <f t="shared" si="89"/>
        <v>0.25</v>
      </c>
    </row>
    <row r="1143" spans="1:16" x14ac:dyDescent="0.2">
      <c r="A1143" t="str">
        <v>ad5a871de5b194998f9c524794422da899dfc49761ea4c6537962f3ada7b1189</v>
      </c>
      <c r="B1143">
        <f>COUNTIF(รายงานลูกหนี้!$A:$A,A1143)</f>
        <v>2</v>
      </c>
      <c r="C1143">
        <f>COUNTIFS(รายงานลูกหนี้!$A:$A,A1143,รายงานลูกหนี้!$K:$K,"&gt;0")</f>
        <v>2</v>
      </c>
      <c r="D1143">
        <f>SUMIF(รายงานลูกหนี้!$A:$A,A1143,รายงานลูกหนี้!$K:$K)</f>
        <v>4</v>
      </c>
      <c r="E1143">
        <f>_xlfn.MAXIFS(รายงานลูกหนี้!$K:$K,รายงานลูกหนี้!$A:$A,A1143)</f>
        <v>2</v>
      </c>
      <c r="F1143" s="17">
        <f t="shared" si="85"/>
        <v>1</v>
      </c>
      <c r="G1143" t="str">
        <f t="shared" si="86"/>
        <v>ค้างชำระ 1 - 30 วัน</v>
      </c>
      <c r="H1143" t="str">
        <f t="shared" si="87"/>
        <v>ลูกหนี้ชั้นดี</v>
      </c>
      <c r="I1143" s="17" cm="1">
        <f t="array" ref="I1143">_xlfn.IFS(D1143=0,0%, D1143&lt;=30,25%, D1143&lt;=60,50%, D1143&lt;=90,75%, D1143&gt;90,100%)</f>
        <v>0.25</v>
      </c>
      <c r="J1143">
        <f>SUMIFS(รายงานลูกหนี้!$G$2:$G$20000, รายงานลูกหนี้!$A$2:$A$20000, $A1143, รายงานลูกหนี้!$K$2:$K$20000, 0)</f>
        <v>0</v>
      </c>
      <c r="K1143">
        <f>SUMIFS(รายงานลูกหนี้!$G$2:$G$20000, รายงานลูกหนี้!$A$2:$A$20000, $A1143, รายงานลูกหนี้!$K$2:$K$20000, "&gt;=1", รายงานลูกหนี้!$K$2:$K$20000, "&lt;=30")</f>
        <v>121990</v>
      </c>
      <c r="L1143">
        <f>SUMIFS(รายงานลูกหนี้!$G$2:$G$20000, รายงานลูกหนี้!$A$2:$A$20000, $A1143, รายงานลูกหนี้!$K$2:$K$20000, "&gt;=31", รายงานลูกหนี้!$K$2:$K$20000, "&lt;=60")</f>
        <v>0</v>
      </c>
      <c r="M1143">
        <f>SUMIFS(รายงานลูกหนี้!$G$2:$G$20000, รายงานลูกหนี้!$A$2:$A$20000, $A1143, รายงานลูกหนี้!$K$2:$K$20000, "&gt;=61", รายงานลูกหนี้!$K$2:$K$20000, "&lt;=90")</f>
        <v>0</v>
      </c>
      <c r="N1143">
        <f>SUMIFS(รายงานลูกหนี้!$G$2:$G$20000, รายงานลูกหนี้!$A$2:$A$20000, $A1143, รายงานลูกหนี้!$K$2:$K$20000, "&gt;90")</f>
        <v>0</v>
      </c>
      <c r="O1143">
        <f t="shared" si="88"/>
        <v>121990</v>
      </c>
      <c r="P1143" s="17">
        <f t="shared" si="89"/>
        <v>0.25</v>
      </c>
    </row>
    <row r="1144" spans="1:16" x14ac:dyDescent="0.2">
      <c r="A1144" t="str">
        <v>c31d98271ac6bf00f7485b0cf46bcaf3ad8afc495ef42f9f2a495bcb4c17ce98</v>
      </c>
      <c r="B1144">
        <f>COUNTIF(รายงานลูกหนี้!$A:$A,A1144)</f>
        <v>1</v>
      </c>
      <c r="C1144">
        <f>COUNTIFS(รายงานลูกหนี้!$A:$A,A1144,รายงานลูกหนี้!$K:$K,"&gt;0")</f>
        <v>0</v>
      </c>
      <c r="D1144">
        <f>SUMIF(รายงานลูกหนี้!$A:$A,A1144,รายงานลูกหนี้!$K:$K)</f>
        <v>0</v>
      </c>
      <c r="E1144">
        <f>_xlfn.MAXIFS(รายงานลูกหนี้!$K:$K,รายงานลูกหนี้!$A:$A,A1144)</f>
        <v>0</v>
      </c>
      <c r="F1144" s="17">
        <f t="shared" si="85"/>
        <v>0</v>
      </c>
      <c r="G1144" t="str">
        <f t="shared" si="86"/>
        <v>ชำระตรงเวลา</v>
      </c>
      <c r="H1144" t="str">
        <f t="shared" si="87"/>
        <v>ลูกหนี้ชั้นดี</v>
      </c>
      <c r="I1144" s="17" cm="1">
        <f t="array" ref="I1144">_xlfn.IFS(D1144=0,0%, D1144&lt;=30,25%, D1144&lt;=60,50%, D1144&lt;=90,75%, D1144&gt;90,100%)</f>
        <v>0</v>
      </c>
      <c r="J1144">
        <f>SUMIFS(รายงานลูกหนี้!$G$2:$G$20000, รายงานลูกหนี้!$A$2:$A$20000, $A1144, รายงานลูกหนี้!$K$2:$K$20000, 0)</f>
        <v>45040</v>
      </c>
      <c r="K1144">
        <f>SUMIFS(รายงานลูกหนี้!$G$2:$G$20000, รายงานลูกหนี้!$A$2:$A$20000, $A1144, รายงานลูกหนี้!$K$2:$K$20000, "&gt;=1", รายงานลูกหนี้!$K$2:$K$20000, "&lt;=30")</f>
        <v>0</v>
      </c>
      <c r="L1144">
        <f>SUMIFS(รายงานลูกหนี้!$G$2:$G$20000, รายงานลูกหนี้!$A$2:$A$20000, $A1144, รายงานลูกหนี้!$K$2:$K$20000, "&gt;=31", รายงานลูกหนี้!$K$2:$K$20000, "&lt;=60")</f>
        <v>0</v>
      </c>
      <c r="M1144">
        <f>SUMIFS(รายงานลูกหนี้!$G$2:$G$20000, รายงานลูกหนี้!$A$2:$A$20000, $A1144, รายงานลูกหนี้!$K$2:$K$20000, "&gt;=61", รายงานลูกหนี้!$K$2:$K$20000, "&lt;=90")</f>
        <v>0</v>
      </c>
      <c r="N1144">
        <f>SUMIFS(รายงานลูกหนี้!$G$2:$G$20000, รายงานลูกหนี้!$A$2:$A$20000, $A1144, รายงานลูกหนี้!$K$2:$K$20000, "&gt;90")</f>
        <v>0</v>
      </c>
      <c r="O1144">
        <f t="shared" si="88"/>
        <v>45040</v>
      </c>
      <c r="P1144" s="17">
        <f t="shared" si="89"/>
        <v>0</v>
      </c>
    </row>
    <row r="1145" spans="1:16" x14ac:dyDescent="0.2">
      <c r="A1145" t="str">
        <v>6e0297a46de8602bc8fba3f033340b5481023370d58ae2f03358fa47b27bf673</v>
      </c>
      <c r="B1145">
        <f>COUNTIF(รายงานลูกหนี้!$A:$A,A1145)</f>
        <v>1</v>
      </c>
      <c r="C1145">
        <f>COUNTIFS(รายงานลูกหนี้!$A:$A,A1145,รายงานลูกหนี้!$K:$K,"&gt;0")</f>
        <v>1</v>
      </c>
      <c r="D1145">
        <f>SUMIF(รายงานลูกหนี้!$A:$A,A1145,รายงานลูกหนี้!$K:$K)</f>
        <v>8</v>
      </c>
      <c r="E1145">
        <f>_xlfn.MAXIFS(รายงานลูกหนี้!$K:$K,รายงานลูกหนี้!$A:$A,A1145)</f>
        <v>8</v>
      </c>
      <c r="F1145" s="17">
        <f t="shared" si="85"/>
        <v>1</v>
      </c>
      <c r="G1145" t="str">
        <f t="shared" si="86"/>
        <v>ค้างชำระ 1 - 30 วัน</v>
      </c>
      <c r="H1145" t="str">
        <f t="shared" si="87"/>
        <v>ลูกหนี้ชั้นดี</v>
      </c>
      <c r="I1145" s="17" cm="1">
        <f t="array" ref="I1145">_xlfn.IFS(D1145=0,0%, D1145&lt;=30,25%, D1145&lt;=60,50%, D1145&lt;=90,75%, D1145&gt;90,100%)</f>
        <v>0.25</v>
      </c>
      <c r="J1145">
        <f>SUMIFS(รายงานลูกหนี้!$G$2:$G$20000, รายงานลูกหนี้!$A$2:$A$20000, $A1145, รายงานลูกหนี้!$K$2:$K$20000, 0)</f>
        <v>0</v>
      </c>
      <c r="K1145">
        <f>SUMIFS(รายงานลูกหนี้!$G$2:$G$20000, รายงานลูกหนี้!$A$2:$A$20000, $A1145, รายงานลูกหนี้!$K$2:$K$20000, "&gt;=1", รายงานลูกหนี้!$K$2:$K$20000, "&lt;=30")</f>
        <v>57630</v>
      </c>
      <c r="L1145">
        <f>SUMIFS(รายงานลูกหนี้!$G$2:$G$20000, รายงานลูกหนี้!$A$2:$A$20000, $A1145, รายงานลูกหนี้!$K$2:$K$20000, "&gt;=31", รายงานลูกหนี้!$K$2:$K$20000, "&lt;=60")</f>
        <v>0</v>
      </c>
      <c r="M1145">
        <f>SUMIFS(รายงานลูกหนี้!$G$2:$G$20000, รายงานลูกหนี้!$A$2:$A$20000, $A1145, รายงานลูกหนี้!$K$2:$K$20000, "&gt;=61", รายงานลูกหนี้!$K$2:$K$20000, "&lt;=90")</f>
        <v>0</v>
      </c>
      <c r="N1145">
        <f>SUMIFS(รายงานลูกหนี้!$G$2:$G$20000, รายงานลูกหนี้!$A$2:$A$20000, $A1145, รายงานลูกหนี้!$K$2:$K$20000, "&gt;90")</f>
        <v>0</v>
      </c>
      <c r="O1145">
        <f t="shared" si="88"/>
        <v>57630</v>
      </c>
      <c r="P1145" s="17">
        <f t="shared" si="89"/>
        <v>0.25</v>
      </c>
    </row>
    <row r="1146" spans="1:16" x14ac:dyDescent="0.2">
      <c r="A1146" t="str">
        <v>7a026fd5ded548c8f2fc5330019b55a91d2a2caaece5d65e18dbf937153215cf</v>
      </c>
      <c r="B1146">
        <f>COUNTIF(รายงานลูกหนี้!$A:$A,A1146)</f>
        <v>1</v>
      </c>
      <c r="C1146">
        <f>COUNTIFS(รายงานลูกหนี้!$A:$A,A1146,รายงานลูกหนี้!$K:$K,"&gt;0")</f>
        <v>1</v>
      </c>
      <c r="D1146">
        <f>SUMIF(รายงานลูกหนี้!$A:$A,A1146,รายงานลูกหนี้!$K:$K)</f>
        <v>6</v>
      </c>
      <c r="E1146">
        <f>_xlfn.MAXIFS(รายงานลูกหนี้!$K:$K,รายงานลูกหนี้!$A:$A,A1146)</f>
        <v>6</v>
      </c>
      <c r="F1146" s="17">
        <f t="shared" si="85"/>
        <v>1</v>
      </c>
      <c r="G1146" t="str">
        <f t="shared" si="86"/>
        <v>ค้างชำระ 1 - 30 วัน</v>
      </c>
      <c r="H1146" t="str">
        <f t="shared" si="87"/>
        <v>ลูกหนี้ชั้นดี</v>
      </c>
      <c r="I1146" s="17" cm="1">
        <f t="array" ref="I1146">_xlfn.IFS(D1146=0,0%, D1146&lt;=30,25%, D1146&lt;=60,50%, D1146&lt;=90,75%, D1146&gt;90,100%)</f>
        <v>0.25</v>
      </c>
      <c r="J1146">
        <f>SUMIFS(รายงานลูกหนี้!$G$2:$G$20000, รายงานลูกหนี้!$A$2:$A$20000, $A1146, รายงานลูกหนี้!$K$2:$K$20000, 0)</f>
        <v>0</v>
      </c>
      <c r="K1146">
        <f>SUMIFS(รายงานลูกหนี้!$G$2:$G$20000, รายงานลูกหนี้!$A$2:$A$20000, $A1146, รายงานลูกหนี้!$K$2:$K$20000, "&gt;=1", รายงานลูกหนี้!$K$2:$K$20000, "&lt;=30")</f>
        <v>4930</v>
      </c>
      <c r="L1146">
        <f>SUMIFS(รายงานลูกหนี้!$G$2:$G$20000, รายงานลูกหนี้!$A$2:$A$20000, $A1146, รายงานลูกหนี้!$K$2:$K$20000, "&gt;=31", รายงานลูกหนี้!$K$2:$K$20000, "&lt;=60")</f>
        <v>0</v>
      </c>
      <c r="M1146">
        <f>SUMIFS(รายงานลูกหนี้!$G$2:$G$20000, รายงานลูกหนี้!$A$2:$A$20000, $A1146, รายงานลูกหนี้!$K$2:$K$20000, "&gt;=61", รายงานลูกหนี้!$K$2:$K$20000, "&lt;=90")</f>
        <v>0</v>
      </c>
      <c r="N1146">
        <f>SUMIFS(รายงานลูกหนี้!$G$2:$G$20000, รายงานลูกหนี้!$A$2:$A$20000, $A1146, รายงานลูกหนี้!$K$2:$K$20000, "&gt;90")</f>
        <v>0</v>
      </c>
      <c r="O1146">
        <f t="shared" si="88"/>
        <v>4930</v>
      </c>
      <c r="P1146" s="17">
        <f t="shared" si="89"/>
        <v>0.25</v>
      </c>
    </row>
    <row r="1147" spans="1:16" x14ac:dyDescent="0.2">
      <c r="A1147" t="str">
        <v>61cba120bc0ffb3dfc43339953687e0812b58770e1969bf7ca8fd375f6100e72</v>
      </c>
      <c r="B1147">
        <f>COUNTIF(รายงานลูกหนี้!$A:$A,A1147)</f>
        <v>1</v>
      </c>
      <c r="C1147">
        <f>COUNTIFS(รายงานลูกหนี้!$A:$A,A1147,รายงานลูกหนี้!$K:$K,"&gt;0")</f>
        <v>1</v>
      </c>
      <c r="D1147">
        <f>SUMIF(รายงานลูกหนี้!$A:$A,A1147,รายงานลูกหนี้!$K:$K)</f>
        <v>21</v>
      </c>
      <c r="E1147">
        <f>_xlfn.MAXIFS(รายงานลูกหนี้!$K:$K,รายงานลูกหนี้!$A:$A,A1147)</f>
        <v>21</v>
      </c>
      <c r="F1147" s="17">
        <f t="shared" si="85"/>
        <v>1</v>
      </c>
      <c r="G1147" t="str">
        <f t="shared" si="86"/>
        <v>ค้างชำระ 1 - 30 วัน</v>
      </c>
      <c r="H1147" t="str">
        <f t="shared" si="87"/>
        <v>ลูกหนี้ชั้นดี</v>
      </c>
      <c r="I1147" s="17" cm="1">
        <f t="array" ref="I1147">_xlfn.IFS(D1147=0,0%, D1147&lt;=30,25%, D1147&lt;=60,50%, D1147&lt;=90,75%, D1147&gt;90,100%)</f>
        <v>0.25</v>
      </c>
      <c r="J1147">
        <f>SUMIFS(รายงานลูกหนี้!$G$2:$G$20000, รายงานลูกหนี้!$A$2:$A$20000, $A1147, รายงานลูกหนี้!$K$2:$K$20000, 0)</f>
        <v>0</v>
      </c>
      <c r="K1147">
        <f>SUMIFS(รายงานลูกหนี้!$G$2:$G$20000, รายงานลูกหนี้!$A$2:$A$20000, $A1147, รายงานลูกหนี้!$K$2:$K$20000, "&gt;=1", รายงานลูกหนี้!$K$2:$K$20000, "&lt;=30")</f>
        <v>20420</v>
      </c>
      <c r="L1147">
        <f>SUMIFS(รายงานลูกหนี้!$G$2:$G$20000, รายงานลูกหนี้!$A$2:$A$20000, $A1147, รายงานลูกหนี้!$K$2:$K$20000, "&gt;=31", รายงานลูกหนี้!$K$2:$K$20000, "&lt;=60")</f>
        <v>0</v>
      </c>
      <c r="M1147">
        <f>SUMIFS(รายงานลูกหนี้!$G$2:$G$20000, รายงานลูกหนี้!$A$2:$A$20000, $A1147, รายงานลูกหนี้!$K$2:$K$20000, "&gt;=61", รายงานลูกหนี้!$K$2:$K$20000, "&lt;=90")</f>
        <v>0</v>
      </c>
      <c r="N1147">
        <f>SUMIFS(รายงานลูกหนี้!$G$2:$G$20000, รายงานลูกหนี้!$A$2:$A$20000, $A1147, รายงานลูกหนี้!$K$2:$K$20000, "&gt;90")</f>
        <v>0</v>
      </c>
      <c r="O1147">
        <f t="shared" si="88"/>
        <v>20420</v>
      </c>
      <c r="P1147" s="17">
        <f t="shared" si="89"/>
        <v>0.25</v>
      </c>
    </row>
    <row r="1148" spans="1:16" x14ac:dyDescent="0.2">
      <c r="A1148" t="str">
        <v>dff39a0c34c85e87462ac559b087e59429e8070d07364692352f0d6d4ec7912f</v>
      </c>
      <c r="B1148">
        <f>COUNTIF(รายงานลูกหนี้!$A:$A,A1148)</f>
        <v>1</v>
      </c>
      <c r="C1148">
        <f>COUNTIFS(รายงานลูกหนี้!$A:$A,A1148,รายงานลูกหนี้!$K:$K,"&gt;0")</f>
        <v>0</v>
      </c>
      <c r="D1148">
        <f>SUMIF(รายงานลูกหนี้!$A:$A,A1148,รายงานลูกหนี้!$K:$K)</f>
        <v>0</v>
      </c>
      <c r="E1148">
        <f>_xlfn.MAXIFS(รายงานลูกหนี้!$K:$K,รายงานลูกหนี้!$A:$A,A1148)</f>
        <v>0</v>
      </c>
      <c r="F1148" s="17">
        <f t="shared" si="85"/>
        <v>0</v>
      </c>
      <c r="G1148" t="str">
        <f t="shared" si="86"/>
        <v>ชำระตรงเวลา</v>
      </c>
      <c r="H1148" t="str">
        <f t="shared" si="87"/>
        <v>ลูกหนี้ชั้นดี</v>
      </c>
      <c r="I1148" s="17" cm="1">
        <f t="array" ref="I1148">_xlfn.IFS(D1148=0,0%, D1148&lt;=30,25%, D1148&lt;=60,50%, D1148&lt;=90,75%, D1148&gt;90,100%)</f>
        <v>0</v>
      </c>
      <c r="J1148">
        <f>SUMIFS(รายงานลูกหนี้!$G$2:$G$20000, รายงานลูกหนี้!$A$2:$A$20000, $A1148, รายงานลูกหนี้!$K$2:$K$20000, 0)</f>
        <v>11421</v>
      </c>
      <c r="K1148">
        <f>SUMIFS(รายงานลูกหนี้!$G$2:$G$20000, รายงานลูกหนี้!$A$2:$A$20000, $A1148, รายงานลูกหนี้!$K$2:$K$20000, "&gt;=1", รายงานลูกหนี้!$K$2:$K$20000, "&lt;=30")</f>
        <v>0</v>
      </c>
      <c r="L1148">
        <f>SUMIFS(รายงานลูกหนี้!$G$2:$G$20000, รายงานลูกหนี้!$A$2:$A$20000, $A1148, รายงานลูกหนี้!$K$2:$K$20000, "&gt;=31", รายงานลูกหนี้!$K$2:$K$20000, "&lt;=60")</f>
        <v>0</v>
      </c>
      <c r="M1148">
        <f>SUMIFS(รายงานลูกหนี้!$G$2:$G$20000, รายงานลูกหนี้!$A$2:$A$20000, $A1148, รายงานลูกหนี้!$K$2:$K$20000, "&gt;=61", รายงานลูกหนี้!$K$2:$K$20000, "&lt;=90")</f>
        <v>0</v>
      </c>
      <c r="N1148">
        <f>SUMIFS(รายงานลูกหนี้!$G$2:$G$20000, รายงานลูกหนี้!$A$2:$A$20000, $A1148, รายงานลูกหนี้!$K$2:$K$20000, "&gt;90")</f>
        <v>0</v>
      </c>
      <c r="O1148">
        <f t="shared" si="88"/>
        <v>11421</v>
      </c>
      <c r="P1148" s="17">
        <f t="shared" si="89"/>
        <v>0</v>
      </c>
    </row>
    <row r="1149" spans="1:16" x14ac:dyDescent="0.2">
      <c r="A1149" t="str">
        <v>a9aa4c2c1388e935d2108adacfa43f9435f00f83e2ec8a2ade2a84aede4bbcd9</v>
      </c>
      <c r="B1149">
        <f>COUNTIF(รายงานลูกหนี้!$A:$A,A1149)</f>
        <v>1</v>
      </c>
      <c r="C1149">
        <f>COUNTIFS(รายงานลูกหนี้!$A:$A,A1149,รายงานลูกหนี้!$K:$K,"&gt;0")</f>
        <v>0</v>
      </c>
      <c r="D1149">
        <f>SUMIF(รายงานลูกหนี้!$A:$A,A1149,รายงานลูกหนี้!$K:$K)</f>
        <v>0</v>
      </c>
      <c r="E1149">
        <f>_xlfn.MAXIFS(รายงานลูกหนี้!$K:$K,รายงานลูกหนี้!$A:$A,A1149)</f>
        <v>0</v>
      </c>
      <c r="F1149" s="17">
        <f t="shared" si="85"/>
        <v>0</v>
      </c>
      <c r="G1149" t="str">
        <f t="shared" si="86"/>
        <v>ชำระตรงเวลา</v>
      </c>
      <c r="H1149" t="str">
        <f t="shared" si="87"/>
        <v>ลูกหนี้ชั้นดี</v>
      </c>
      <c r="I1149" s="17" cm="1">
        <f t="array" ref="I1149">_xlfn.IFS(D1149=0,0%, D1149&lt;=30,25%, D1149&lt;=60,50%, D1149&lt;=90,75%, D1149&gt;90,100%)</f>
        <v>0</v>
      </c>
      <c r="J1149">
        <f>SUMIFS(รายงานลูกหนี้!$G$2:$G$20000, รายงานลูกหนี้!$A$2:$A$20000, $A1149, รายงานลูกหนี้!$K$2:$K$20000, 0)</f>
        <v>4800</v>
      </c>
      <c r="K1149">
        <f>SUMIFS(รายงานลูกหนี้!$G$2:$G$20000, รายงานลูกหนี้!$A$2:$A$20000, $A1149, รายงานลูกหนี้!$K$2:$K$20000, "&gt;=1", รายงานลูกหนี้!$K$2:$K$20000, "&lt;=30")</f>
        <v>0</v>
      </c>
      <c r="L1149">
        <f>SUMIFS(รายงานลูกหนี้!$G$2:$G$20000, รายงานลูกหนี้!$A$2:$A$20000, $A1149, รายงานลูกหนี้!$K$2:$K$20000, "&gt;=31", รายงานลูกหนี้!$K$2:$K$20000, "&lt;=60")</f>
        <v>0</v>
      </c>
      <c r="M1149">
        <f>SUMIFS(รายงานลูกหนี้!$G$2:$G$20000, รายงานลูกหนี้!$A$2:$A$20000, $A1149, รายงานลูกหนี้!$K$2:$K$20000, "&gt;=61", รายงานลูกหนี้!$K$2:$K$20000, "&lt;=90")</f>
        <v>0</v>
      </c>
      <c r="N1149">
        <f>SUMIFS(รายงานลูกหนี้!$G$2:$G$20000, รายงานลูกหนี้!$A$2:$A$20000, $A1149, รายงานลูกหนี้!$K$2:$K$20000, "&gt;90")</f>
        <v>0</v>
      </c>
      <c r="O1149">
        <f t="shared" si="88"/>
        <v>4800</v>
      </c>
      <c r="P1149" s="17">
        <f t="shared" si="89"/>
        <v>0</v>
      </c>
    </row>
    <row r="1150" spans="1:16" x14ac:dyDescent="0.2">
      <c r="A1150" t="str">
        <v>33ae4071f9d94bee84be11d0ccfdca2032bdab8a62bc7e37db28144ae81be6ce</v>
      </c>
      <c r="B1150">
        <f>COUNTIF(รายงานลูกหนี้!$A:$A,A1150)</f>
        <v>1</v>
      </c>
      <c r="C1150">
        <f>COUNTIFS(รายงานลูกหนี้!$A:$A,A1150,รายงานลูกหนี้!$K:$K,"&gt;0")</f>
        <v>0</v>
      </c>
      <c r="D1150">
        <f>SUMIF(รายงานลูกหนี้!$A:$A,A1150,รายงานลูกหนี้!$K:$K)</f>
        <v>0</v>
      </c>
      <c r="E1150">
        <f>_xlfn.MAXIFS(รายงานลูกหนี้!$K:$K,รายงานลูกหนี้!$A:$A,A1150)</f>
        <v>0</v>
      </c>
      <c r="F1150" s="17">
        <f t="shared" si="85"/>
        <v>0</v>
      </c>
      <c r="G1150" t="str">
        <f t="shared" si="86"/>
        <v>ชำระตรงเวลา</v>
      </c>
      <c r="H1150" t="str">
        <f t="shared" si="87"/>
        <v>ลูกหนี้ชั้นดี</v>
      </c>
      <c r="I1150" s="17" cm="1">
        <f t="array" ref="I1150">_xlfn.IFS(D1150=0,0%, D1150&lt;=30,25%, D1150&lt;=60,50%, D1150&lt;=90,75%, D1150&gt;90,100%)</f>
        <v>0</v>
      </c>
      <c r="J1150">
        <f>SUMIFS(รายงานลูกหนี้!$G$2:$G$20000, รายงานลูกหนี้!$A$2:$A$20000, $A1150, รายงานลูกหนี้!$K$2:$K$20000, 0)</f>
        <v>45611</v>
      </c>
      <c r="K1150">
        <f>SUMIFS(รายงานลูกหนี้!$G$2:$G$20000, รายงานลูกหนี้!$A$2:$A$20000, $A1150, รายงานลูกหนี้!$K$2:$K$20000, "&gt;=1", รายงานลูกหนี้!$K$2:$K$20000, "&lt;=30")</f>
        <v>0</v>
      </c>
      <c r="L1150">
        <f>SUMIFS(รายงานลูกหนี้!$G$2:$G$20000, รายงานลูกหนี้!$A$2:$A$20000, $A1150, รายงานลูกหนี้!$K$2:$K$20000, "&gt;=31", รายงานลูกหนี้!$K$2:$K$20000, "&lt;=60")</f>
        <v>0</v>
      </c>
      <c r="M1150">
        <f>SUMIFS(รายงานลูกหนี้!$G$2:$G$20000, รายงานลูกหนี้!$A$2:$A$20000, $A1150, รายงานลูกหนี้!$K$2:$K$20000, "&gt;=61", รายงานลูกหนี้!$K$2:$K$20000, "&lt;=90")</f>
        <v>0</v>
      </c>
      <c r="N1150">
        <f>SUMIFS(รายงานลูกหนี้!$G$2:$G$20000, รายงานลูกหนี้!$A$2:$A$20000, $A1150, รายงานลูกหนี้!$K$2:$K$20000, "&gt;90")</f>
        <v>0</v>
      </c>
      <c r="O1150">
        <f t="shared" si="88"/>
        <v>45611</v>
      </c>
      <c r="P1150" s="17">
        <f t="shared" si="89"/>
        <v>0</v>
      </c>
    </row>
    <row r="1151" spans="1:16" x14ac:dyDescent="0.2">
      <c r="A1151" t="str">
        <v>5d628f8df91de025d3760d3c4fc81f3f8a9a47c9687ff416f9b92d2b373f7ffa</v>
      </c>
      <c r="B1151">
        <f>COUNTIF(รายงานลูกหนี้!$A:$A,A1151)</f>
        <v>1</v>
      </c>
      <c r="C1151">
        <f>COUNTIFS(รายงานลูกหนี้!$A:$A,A1151,รายงานลูกหนี้!$K:$K,"&gt;0")</f>
        <v>0</v>
      </c>
      <c r="D1151">
        <f>SUMIF(รายงานลูกหนี้!$A:$A,A1151,รายงานลูกหนี้!$K:$K)</f>
        <v>0</v>
      </c>
      <c r="E1151">
        <f>_xlfn.MAXIFS(รายงานลูกหนี้!$K:$K,รายงานลูกหนี้!$A:$A,A1151)</f>
        <v>0</v>
      </c>
      <c r="F1151" s="17">
        <f t="shared" si="85"/>
        <v>0</v>
      </c>
      <c r="G1151" t="str">
        <f t="shared" si="86"/>
        <v>ชำระตรงเวลา</v>
      </c>
      <c r="H1151" t="str">
        <f t="shared" si="87"/>
        <v>ลูกหนี้ชั้นดี</v>
      </c>
      <c r="I1151" s="17" cm="1">
        <f t="array" ref="I1151">_xlfn.IFS(D1151=0,0%, D1151&lt;=30,25%, D1151&lt;=60,50%, D1151&lt;=90,75%, D1151&gt;90,100%)</f>
        <v>0</v>
      </c>
      <c r="J1151">
        <f>SUMIFS(รายงานลูกหนี้!$G$2:$G$20000, รายงานลูกหนี้!$A$2:$A$20000, $A1151, รายงานลูกหนี้!$K$2:$K$20000, 0)</f>
        <v>64998</v>
      </c>
      <c r="K1151">
        <f>SUMIFS(รายงานลูกหนี้!$G$2:$G$20000, รายงานลูกหนี้!$A$2:$A$20000, $A1151, รายงานลูกหนี้!$K$2:$K$20000, "&gt;=1", รายงานลูกหนี้!$K$2:$K$20000, "&lt;=30")</f>
        <v>0</v>
      </c>
      <c r="L1151">
        <f>SUMIFS(รายงานลูกหนี้!$G$2:$G$20000, รายงานลูกหนี้!$A$2:$A$20000, $A1151, รายงานลูกหนี้!$K$2:$K$20000, "&gt;=31", รายงานลูกหนี้!$K$2:$K$20000, "&lt;=60")</f>
        <v>0</v>
      </c>
      <c r="M1151">
        <f>SUMIFS(รายงานลูกหนี้!$G$2:$G$20000, รายงานลูกหนี้!$A$2:$A$20000, $A1151, รายงานลูกหนี้!$K$2:$K$20000, "&gt;=61", รายงานลูกหนี้!$K$2:$K$20000, "&lt;=90")</f>
        <v>0</v>
      </c>
      <c r="N1151">
        <f>SUMIFS(รายงานลูกหนี้!$G$2:$G$20000, รายงานลูกหนี้!$A$2:$A$20000, $A1151, รายงานลูกหนี้!$K$2:$K$20000, "&gt;90")</f>
        <v>0</v>
      </c>
      <c r="O1151">
        <f t="shared" si="88"/>
        <v>64998</v>
      </c>
      <c r="P1151" s="17">
        <f t="shared" si="89"/>
        <v>0</v>
      </c>
    </row>
    <row r="1152" spans="1:16" x14ac:dyDescent="0.2">
      <c r="A1152" t="str">
        <v>25a44d62f144f4e783ec9ec3d267234d7ad1b7006e2d92300a44d204376bd47b</v>
      </c>
      <c r="B1152">
        <f>COUNTIF(รายงานลูกหนี้!$A:$A,A1152)</f>
        <v>4</v>
      </c>
      <c r="C1152">
        <f>COUNTIFS(รายงานลูกหนี้!$A:$A,A1152,รายงานลูกหนี้!$K:$K,"&gt;0")</f>
        <v>0</v>
      </c>
      <c r="D1152">
        <f>SUMIF(รายงานลูกหนี้!$A:$A,A1152,รายงานลูกหนี้!$K:$K)</f>
        <v>0</v>
      </c>
      <c r="E1152">
        <f>_xlfn.MAXIFS(รายงานลูกหนี้!$K:$K,รายงานลูกหนี้!$A:$A,A1152)</f>
        <v>0</v>
      </c>
      <c r="F1152" s="17">
        <f t="shared" si="85"/>
        <v>0</v>
      </c>
      <c r="G1152" t="str">
        <f t="shared" si="86"/>
        <v>ชำระตรงเวลา</v>
      </c>
      <c r="H1152" t="str">
        <f t="shared" si="87"/>
        <v>ลูกหนี้ชั้นดี</v>
      </c>
      <c r="I1152" s="17" cm="1">
        <f t="array" ref="I1152">_xlfn.IFS(D1152=0,0%, D1152&lt;=30,25%, D1152&lt;=60,50%, D1152&lt;=90,75%, D1152&gt;90,100%)</f>
        <v>0</v>
      </c>
      <c r="J1152">
        <f>SUMIFS(รายงานลูกหนี้!$G$2:$G$20000, รายงานลูกหนี้!$A$2:$A$20000, $A1152, รายงานลูกหนี้!$K$2:$K$20000, 0)</f>
        <v>147057</v>
      </c>
      <c r="K1152">
        <f>SUMIFS(รายงานลูกหนี้!$G$2:$G$20000, รายงานลูกหนี้!$A$2:$A$20000, $A1152, รายงานลูกหนี้!$K$2:$K$20000, "&gt;=1", รายงานลูกหนี้!$K$2:$K$20000, "&lt;=30")</f>
        <v>0</v>
      </c>
      <c r="L1152">
        <f>SUMIFS(รายงานลูกหนี้!$G$2:$G$20000, รายงานลูกหนี้!$A$2:$A$20000, $A1152, รายงานลูกหนี้!$K$2:$K$20000, "&gt;=31", รายงานลูกหนี้!$K$2:$K$20000, "&lt;=60")</f>
        <v>0</v>
      </c>
      <c r="M1152">
        <f>SUMIFS(รายงานลูกหนี้!$G$2:$G$20000, รายงานลูกหนี้!$A$2:$A$20000, $A1152, รายงานลูกหนี้!$K$2:$K$20000, "&gt;=61", รายงานลูกหนี้!$K$2:$K$20000, "&lt;=90")</f>
        <v>0</v>
      </c>
      <c r="N1152">
        <f>SUMIFS(รายงานลูกหนี้!$G$2:$G$20000, รายงานลูกหนี้!$A$2:$A$20000, $A1152, รายงานลูกหนี้!$K$2:$K$20000, "&gt;90")</f>
        <v>0</v>
      </c>
      <c r="O1152">
        <f t="shared" si="88"/>
        <v>147057</v>
      </c>
      <c r="P1152" s="17">
        <f t="shared" si="89"/>
        <v>0</v>
      </c>
    </row>
    <row r="1153" spans="1:16" x14ac:dyDescent="0.2">
      <c r="A1153" t="str">
        <v>cc09cd9a34aee064a1a7971abebbebfb43112e37b58f09cb75038734af8bea9a</v>
      </c>
      <c r="B1153">
        <f>COUNTIF(รายงานลูกหนี้!$A:$A,A1153)</f>
        <v>1</v>
      </c>
      <c r="C1153">
        <f>COUNTIFS(รายงานลูกหนี้!$A:$A,A1153,รายงานลูกหนี้!$K:$K,"&gt;0")</f>
        <v>0</v>
      </c>
      <c r="D1153">
        <f>SUMIF(รายงานลูกหนี้!$A:$A,A1153,รายงานลูกหนี้!$K:$K)</f>
        <v>0</v>
      </c>
      <c r="E1153">
        <f>_xlfn.MAXIFS(รายงานลูกหนี้!$K:$K,รายงานลูกหนี้!$A:$A,A1153)</f>
        <v>0</v>
      </c>
      <c r="F1153" s="17">
        <f t="shared" si="85"/>
        <v>0</v>
      </c>
      <c r="G1153" t="str">
        <f t="shared" si="86"/>
        <v>ชำระตรงเวลา</v>
      </c>
      <c r="H1153" t="str">
        <f t="shared" si="87"/>
        <v>ลูกหนี้ชั้นดี</v>
      </c>
      <c r="I1153" s="17" cm="1">
        <f t="array" ref="I1153">_xlfn.IFS(D1153=0,0%, D1153&lt;=30,25%, D1153&lt;=60,50%, D1153&lt;=90,75%, D1153&gt;90,100%)</f>
        <v>0</v>
      </c>
      <c r="J1153">
        <f>SUMIFS(รายงานลูกหนี้!$G$2:$G$20000, รายงานลูกหนี้!$A$2:$A$20000, $A1153, รายงานลูกหนี้!$K$2:$K$20000, 0)</f>
        <v>4800</v>
      </c>
      <c r="K1153">
        <f>SUMIFS(รายงานลูกหนี้!$G$2:$G$20000, รายงานลูกหนี้!$A$2:$A$20000, $A1153, รายงานลูกหนี้!$K$2:$K$20000, "&gt;=1", รายงานลูกหนี้!$K$2:$K$20000, "&lt;=30")</f>
        <v>0</v>
      </c>
      <c r="L1153">
        <f>SUMIFS(รายงานลูกหนี้!$G$2:$G$20000, รายงานลูกหนี้!$A$2:$A$20000, $A1153, รายงานลูกหนี้!$K$2:$K$20000, "&gt;=31", รายงานลูกหนี้!$K$2:$K$20000, "&lt;=60")</f>
        <v>0</v>
      </c>
      <c r="M1153">
        <f>SUMIFS(รายงานลูกหนี้!$G$2:$G$20000, รายงานลูกหนี้!$A$2:$A$20000, $A1153, รายงานลูกหนี้!$K$2:$K$20000, "&gt;=61", รายงานลูกหนี้!$K$2:$K$20000, "&lt;=90")</f>
        <v>0</v>
      </c>
      <c r="N1153">
        <f>SUMIFS(รายงานลูกหนี้!$G$2:$G$20000, รายงานลูกหนี้!$A$2:$A$20000, $A1153, รายงานลูกหนี้!$K$2:$K$20000, "&gt;90")</f>
        <v>0</v>
      </c>
      <c r="O1153">
        <f t="shared" si="88"/>
        <v>4800</v>
      </c>
      <c r="P1153" s="17">
        <f t="shared" si="89"/>
        <v>0</v>
      </c>
    </row>
    <row r="1154" spans="1:16" x14ac:dyDescent="0.2">
      <c r="A1154" t="str">
        <v>f234d365560106e8520a5a639c7643049da866591347aa48a5c32ca50e20a58d</v>
      </c>
      <c r="B1154">
        <f>COUNTIF(รายงานลูกหนี้!$A:$A,A1154)</f>
        <v>1</v>
      </c>
      <c r="C1154">
        <f>COUNTIFS(รายงานลูกหนี้!$A:$A,A1154,รายงานลูกหนี้!$K:$K,"&gt;0")</f>
        <v>1</v>
      </c>
      <c r="D1154">
        <f>SUMIF(รายงานลูกหนี้!$A:$A,A1154,รายงานลูกหนี้!$K:$K)</f>
        <v>6</v>
      </c>
      <c r="E1154">
        <f>_xlfn.MAXIFS(รายงานลูกหนี้!$K:$K,รายงานลูกหนี้!$A:$A,A1154)</f>
        <v>6</v>
      </c>
      <c r="F1154" s="17">
        <f t="shared" si="85"/>
        <v>1</v>
      </c>
      <c r="G1154" t="str">
        <f t="shared" si="86"/>
        <v>ค้างชำระ 1 - 30 วัน</v>
      </c>
      <c r="H1154" t="str">
        <f t="shared" si="87"/>
        <v>ลูกหนี้ชั้นดี</v>
      </c>
      <c r="I1154" s="17" cm="1">
        <f t="array" ref="I1154">_xlfn.IFS(D1154=0,0%, D1154&lt;=30,25%, D1154&lt;=60,50%, D1154&lt;=90,75%, D1154&gt;90,100%)</f>
        <v>0.25</v>
      </c>
      <c r="J1154">
        <f>SUMIFS(รายงานลูกหนี้!$G$2:$G$20000, รายงานลูกหนี้!$A$2:$A$20000, $A1154, รายงานลูกหนี้!$K$2:$K$20000, 0)</f>
        <v>0</v>
      </c>
      <c r="K1154">
        <f>SUMIFS(รายงานลูกหนี้!$G$2:$G$20000, รายงานลูกหนี้!$A$2:$A$20000, $A1154, รายงานลูกหนี้!$K$2:$K$20000, "&gt;=1", รายงานลูกหนี้!$K$2:$K$20000, "&lt;=30")</f>
        <v>23600</v>
      </c>
      <c r="L1154">
        <f>SUMIFS(รายงานลูกหนี้!$G$2:$G$20000, รายงานลูกหนี้!$A$2:$A$20000, $A1154, รายงานลูกหนี้!$K$2:$K$20000, "&gt;=31", รายงานลูกหนี้!$K$2:$K$20000, "&lt;=60")</f>
        <v>0</v>
      </c>
      <c r="M1154">
        <f>SUMIFS(รายงานลูกหนี้!$G$2:$G$20000, รายงานลูกหนี้!$A$2:$A$20000, $A1154, รายงานลูกหนี้!$K$2:$K$20000, "&gt;=61", รายงานลูกหนี้!$K$2:$K$20000, "&lt;=90")</f>
        <v>0</v>
      </c>
      <c r="N1154">
        <f>SUMIFS(รายงานลูกหนี้!$G$2:$G$20000, รายงานลูกหนี้!$A$2:$A$20000, $A1154, รายงานลูกหนี้!$K$2:$K$20000, "&gt;90")</f>
        <v>0</v>
      </c>
      <c r="O1154">
        <f t="shared" si="88"/>
        <v>23600</v>
      </c>
      <c r="P1154" s="17">
        <f t="shared" si="89"/>
        <v>0.25</v>
      </c>
    </row>
    <row r="1155" spans="1:16" x14ac:dyDescent="0.2">
      <c r="A1155" t="str">
        <v>3bada9325521715283266d9c1658ea7b4c5693598f0f664f91906df57ca71f56</v>
      </c>
      <c r="B1155">
        <f>COUNTIF(รายงานลูกหนี้!$A:$A,A1155)</f>
        <v>1</v>
      </c>
      <c r="C1155">
        <f>COUNTIFS(รายงานลูกหนี้!$A:$A,A1155,รายงานลูกหนี้!$K:$K,"&gt;0")</f>
        <v>0</v>
      </c>
      <c r="D1155">
        <f>SUMIF(รายงานลูกหนี้!$A:$A,A1155,รายงานลูกหนี้!$K:$K)</f>
        <v>0</v>
      </c>
      <c r="E1155">
        <f>_xlfn.MAXIFS(รายงานลูกหนี้!$K:$K,รายงานลูกหนี้!$A:$A,A1155)</f>
        <v>0</v>
      </c>
      <c r="F1155" s="17">
        <f t="shared" ref="F1155:F1218" si="90">C1155/B1155</f>
        <v>0</v>
      </c>
      <c r="G1155" t="str">
        <f t="shared" ref="G1155:G1218" si="91">IF(E1155&lt;=0, "ชำระตรงเวลา", IF(E1155&lt;=30, "ค้างชำระ 1 - 30 วัน", IF(E1155&lt;=60, "ค้างชำระ 31 - 60 วัน", IF(E1155&lt;=90, "ค้างชำระ 61 - 90 วัน", "ค้างชำระเกิน 90 วัน"))))</f>
        <v>ชำระตรงเวลา</v>
      </c>
      <c r="H1155" t="str">
        <f t="shared" ref="H1155:H1218" si="92">IF(E1155&lt;=30, "ลูกหนี้ชั้นดี", IF(E1155&lt;=90, "ลูกหนี้เฝ้าติดตาม", "ลูกหนี้ด้อยคุณภาพ (NPL)"))</f>
        <v>ลูกหนี้ชั้นดี</v>
      </c>
      <c r="I1155" s="17" cm="1">
        <f t="array" ref="I1155">_xlfn.IFS(D1155=0,0%, D1155&lt;=30,25%, D1155&lt;=60,50%, D1155&lt;=90,75%, D1155&gt;90,100%)</f>
        <v>0</v>
      </c>
      <c r="J1155">
        <f>SUMIFS(รายงานลูกหนี้!$G$2:$G$20000, รายงานลูกหนี้!$A$2:$A$20000, $A1155, รายงานลูกหนี้!$K$2:$K$20000, 0)</f>
        <v>31614</v>
      </c>
      <c r="K1155">
        <f>SUMIFS(รายงานลูกหนี้!$G$2:$G$20000, รายงานลูกหนี้!$A$2:$A$20000, $A1155, รายงานลูกหนี้!$K$2:$K$20000, "&gt;=1", รายงานลูกหนี้!$K$2:$K$20000, "&lt;=30")</f>
        <v>0</v>
      </c>
      <c r="L1155">
        <f>SUMIFS(รายงานลูกหนี้!$G$2:$G$20000, รายงานลูกหนี้!$A$2:$A$20000, $A1155, รายงานลูกหนี้!$K$2:$K$20000, "&gt;=31", รายงานลูกหนี้!$K$2:$K$20000, "&lt;=60")</f>
        <v>0</v>
      </c>
      <c r="M1155">
        <f>SUMIFS(รายงานลูกหนี้!$G$2:$G$20000, รายงานลูกหนี้!$A$2:$A$20000, $A1155, รายงานลูกหนี้!$K$2:$K$20000, "&gt;=61", รายงานลูกหนี้!$K$2:$K$20000, "&lt;=90")</f>
        <v>0</v>
      </c>
      <c r="N1155">
        <f>SUMIFS(รายงานลูกหนี้!$G$2:$G$20000, รายงานลูกหนี้!$A$2:$A$20000, $A1155, รายงานลูกหนี้!$K$2:$K$20000, "&gt;90")</f>
        <v>0</v>
      </c>
      <c r="O1155">
        <f t="shared" ref="O1155:O1218" si="93">SUM(J1155:N1155)</f>
        <v>31614</v>
      </c>
      <c r="P1155" s="17">
        <f t="shared" ref="P1155:P1218" si="94">IF(O1155=0, 0%, (J1155*0%+K1155*25%+L1155*50%+M1155*75%+N1155*100%)/O1155)</f>
        <v>0</v>
      </c>
    </row>
    <row r="1156" spans="1:16" x14ac:dyDescent="0.2">
      <c r="A1156" t="str">
        <v>b7942afbaeeecf7a01c3719c2cb80374e640dd98a00da596e1f14e9cdadc8f36</v>
      </c>
      <c r="B1156">
        <f>COUNTIF(รายงานลูกหนี้!$A:$A,A1156)</f>
        <v>3</v>
      </c>
      <c r="C1156">
        <f>COUNTIFS(รายงานลูกหนี้!$A:$A,A1156,รายงานลูกหนี้!$K:$K,"&gt;0")</f>
        <v>3</v>
      </c>
      <c r="D1156">
        <f>SUMIF(รายงานลูกหนี้!$A:$A,A1156,รายงานลูกหนี้!$K:$K)</f>
        <v>3</v>
      </c>
      <c r="E1156">
        <f>_xlfn.MAXIFS(รายงานลูกหนี้!$K:$K,รายงานลูกหนี้!$A:$A,A1156)</f>
        <v>1</v>
      </c>
      <c r="F1156" s="17">
        <f t="shared" si="90"/>
        <v>1</v>
      </c>
      <c r="G1156" t="str">
        <f t="shared" si="91"/>
        <v>ค้างชำระ 1 - 30 วัน</v>
      </c>
      <c r="H1156" t="str">
        <f t="shared" si="92"/>
        <v>ลูกหนี้ชั้นดี</v>
      </c>
      <c r="I1156" s="17" cm="1">
        <f t="array" ref="I1156">_xlfn.IFS(D1156=0,0%, D1156&lt;=30,25%, D1156&lt;=60,50%, D1156&lt;=90,75%, D1156&gt;90,100%)</f>
        <v>0.25</v>
      </c>
      <c r="J1156">
        <f>SUMIFS(รายงานลูกหนี้!$G$2:$G$20000, รายงานลูกหนี้!$A$2:$A$20000, $A1156, รายงานลูกหนี้!$K$2:$K$20000, 0)</f>
        <v>0</v>
      </c>
      <c r="K1156">
        <f>SUMIFS(รายงานลูกหนี้!$G$2:$G$20000, รายงานลูกหนี้!$A$2:$A$20000, $A1156, รายงานลูกหนี้!$K$2:$K$20000, "&gt;=1", รายงานลูกหนี้!$K$2:$K$20000, "&lt;=30")</f>
        <v>28092</v>
      </c>
      <c r="L1156">
        <f>SUMIFS(รายงานลูกหนี้!$G$2:$G$20000, รายงานลูกหนี้!$A$2:$A$20000, $A1156, รายงานลูกหนี้!$K$2:$K$20000, "&gt;=31", รายงานลูกหนี้!$K$2:$K$20000, "&lt;=60")</f>
        <v>0</v>
      </c>
      <c r="M1156">
        <f>SUMIFS(รายงานลูกหนี้!$G$2:$G$20000, รายงานลูกหนี้!$A$2:$A$20000, $A1156, รายงานลูกหนี้!$K$2:$K$20000, "&gt;=61", รายงานลูกหนี้!$K$2:$K$20000, "&lt;=90")</f>
        <v>0</v>
      </c>
      <c r="N1156">
        <f>SUMIFS(รายงานลูกหนี้!$G$2:$G$20000, รายงานลูกหนี้!$A$2:$A$20000, $A1156, รายงานลูกหนี้!$K$2:$K$20000, "&gt;90")</f>
        <v>0</v>
      </c>
      <c r="O1156">
        <f t="shared" si="93"/>
        <v>28092</v>
      </c>
      <c r="P1156" s="17">
        <f t="shared" si="94"/>
        <v>0.25</v>
      </c>
    </row>
    <row r="1157" spans="1:16" x14ac:dyDescent="0.2">
      <c r="A1157" t="str">
        <v>8b9856552e06431527e3a10ecec8f4f65a5cd78ff41765c0ab1fa60b678e8b54</v>
      </c>
      <c r="B1157">
        <f>COUNTIF(รายงานลูกหนี้!$A:$A,A1157)</f>
        <v>3</v>
      </c>
      <c r="C1157">
        <f>COUNTIFS(รายงานลูกหนี้!$A:$A,A1157,รายงานลูกหนี้!$K:$K,"&gt;0")</f>
        <v>0</v>
      </c>
      <c r="D1157">
        <f>SUMIF(รายงานลูกหนี้!$A:$A,A1157,รายงานลูกหนี้!$K:$K)</f>
        <v>0</v>
      </c>
      <c r="E1157">
        <f>_xlfn.MAXIFS(รายงานลูกหนี้!$K:$K,รายงานลูกหนี้!$A:$A,A1157)</f>
        <v>0</v>
      </c>
      <c r="F1157" s="17">
        <f t="shared" si="90"/>
        <v>0</v>
      </c>
      <c r="G1157" t="str">
        <f t="shared" si="91"/>
        <v>ชำระตรงเวลา</v>
      </c>
      <c r="H1157" t="str">
        <f t="shared" si="92"/>
        <v>ลูกหนี้ชั้นดี</v>
      </c>
      <c r="I1157" s="17" cm="1">
        <f t="array" ref="I1157">_xlfn.IFS(D1157=0,0%, D1157&lt;=30,25%, D1157&lt;=60,50%, D1157&lt;=90,75%, D1157&gt;90,100%)</f>
        <v>0</v>
      </c>
      <c r="J1157">
        <f>SUMIFS(รายงานลูกหนี้!$G$2:$G$20000, รายงานลูกหนี้!$A$2:$A$20000, $A1157, รายงานลูกหนี้!$K$2:$K$20000, 0)</f>
        <v>9270</v>
      </c>
      <c r="K1157">
        <f>SUMIFS(รายงานลูกหนี้!$G$2:$G$20000, รายงานลูกหนี้!$A$2:$A$20000, $A1157, รายงานลูกหนี้!$K$2:$K$20000, "&gt;=1", รายงานลูกหนี้!$K$2:$K$20000, "&lt;=30")</f>
        <v>0</v>
      </c>
      <c r="L1157">
        <f>SUMIFS(รายงานลูกหนี้!$G$2:$G$20000, รายงานลูกหนี้!$A$2:$A$20000, $A1157, รายงานลูกหนี้!$K$2:$K$20000, "&gt;=31", รายงานลูกหนี้!$K$2:$K$20000, "&lt;=60")</f>
        <v>0</v>
      </c>
      <c r="M1157">
        <f>SUMIFS(รายงานลูกหนี้!$G$2:$G$20000, รายงานลูกหนี้!$A$2:$A$20000, $A1157, รายงานลูกหนี้!$K$2:$K$20000, "&gt;=61", รายงานลูกหนี้!$K$2:$K$20000, "&lt;=90")</f>
        <v>0</v>
      </c>
      <c r="N1157">
        <f>SUMIFS(รายงานลูกหนี้!$G$2:$G$20000, รายงานลูกหนี้!$A$2:$A$20000, $A1157, รายงานลูกหนี้!$K$2:$K$20000, "&gt;90")</f>
        <v>0</v>
      </c>
      <c r="O1157">
        <f t="shared" si="93"/>
        <v>9270</v>
      </c>
      <c r="P1157" s="17">
        <f t="shared" si="94"/>
        <v>0</v>
      </c>
    </row>
    <row r="1158" spans="1:16" x14ac:dyDescent="0.2">
      <c r="A1158" t="str">
        <v>a2d098a20a9db0d54cd29029b4e9963beb2c28e94975753d9ece3c1770cb31f4</v>
      </c>
      <c r="B1158">
        <f>COUNTIF(รายงานลูกหนี้!$A:$A,A1158)</f>
        <v>1</v>
      </c>
      <c r="C1158">
        <f>COUNTIFS(รายงานลูกหนี้!$A:$A,A1158,รายงานลูกหนี้!$K:$K,"&gt;0")</f>
        <v>1</v>
      </c>
      <c r="D1158">
        <f>SUMIF(รายงานลูกหนี้!$A:$A,A1158,รายงานลูกหนี้!$K:$K)</f>
        <v>11</v>
      </c>
      <c r="E1158">
        <f>_xlfn.MAXIFS(รายงานลูกหนี้!$K:$K,รายงานลูกหนี้!$A:$A,A1158)</f>
        <v>11</v>
      </c>
      <c r="F1158" s="17">
        <f t="shared" si="90"/>
        <v>1</v>
      </c>
      <c r="G1158" t="str">
        <f t="shared" si="91"/>
        <v>ค้างชำระ 1 - 30 วัน</v>
      </c>
      <c r="H1158" t="str">
        <f t="shared" si="92"/>
        <v>ลูกหนี้ชั้นดี</v>
      </c>
      <c r="I1158" s="17" cm="1">
        <f t="array" ref="I1158">_xlfn.IFS(D1158=0,0%, D1158&lt;=30,25%, D1158&lt;=60,50%, D1158&lt;=90,75%, D1158&gt;90,100%)</f>
        <v>0.25</v>
      </c>
      <c r="J1158">
        <f>SUMIFS(รายงานลูกหนี้!$G$2:$G$20000, รายงานลูกหนี้!$A$2:$A$20000, $A1158, รายงานลูกหนี้!$K$2:$K$20000, 0)</f>
        <v>0</v>
      </c>
      <c r="K1158">
        <f>SUMIFS(รายงานลูกหนี้!$G$2:$G$20000, รายงานลูกหนี้!$A$2:$A$20000, $A1158, รายงานลูกหนี้!$K$2:$K$20000, "&gt;=1", รายงานลูกหนี้!$K$2:$K$20000, "&lt;=30")</f>
        <v>22320</v>
      </c>
      <c r="L1158">
        <f>SUMIFS(รายงานลูกหนี้!$G$2:$G$20000, รายงานลูกหนี้!$A$2:$A$20000, $A1158, รายงานลูกหนี้!$K$2:$K$20000, "&gt;=31", รายงานลูกหนี้!$K$2:$K$20000, "&lt;=60")</f>
        <v>0</v>
      </c>
      <c r="M1158">
        <f>SUMIFS(รายงานลูกหนี้!$G$2:$G$20000, รายงานลูกหนี้!$A$2:$A$20000, $A1158, รายงานลูกหนี้!$K$2:$K$20000, "&gt;=61", รายงานลูกหนี้!$K$2:$K$20000, "&lt;=90")</f>
        <v>0</v>
      </c>
      <c r="N1158">
        <f>SUMIFS(รายงานลูกหนี้!$G$2:$G$20000, รายงานลูกหนี้!$A$2:$A$20000, $A1158, รายงานลูกหนี้!$K$2:$K$20000, "&gt;90")</f>
        <v>0</v>
      </c>
      <c r="O1158">
        <f t="shared" si="93"/>
        <v>22320</v>
      </c>
      <c r="P1158" s="17">
        <f t="shared" si="94"/>
        <v>0.25</v>
      </c>
    </row>
    <row r="1159" spans="1:16" x14ac:dyDescent="0.2">
      <c r="A1159" t="str">
        <v>369cb4ad72b6f263d942962a3816b2ad4798eda4c092f74da8de13b80f4c19f2</v>
      </c>
      <c r="B1159">
        <f>COUNTIF(รายงานลูกหนี้!$A:$A,A1159)</f>
        <v>1</v>
      </c>
      <c r="C1159">
        <f>COUNTIFS(รายงานลูกหนี้!$A:$A,A1159,รายงานลูกหนี้!$K:$K,"&gt;0")</f>
        <v>0</v>
      </c>
      <c r="D1159">
        <f>SUMIF(รายงานลูกหนี้!$A:$A,A1159,รายงานลูกหนี้!$K:$K)</f>
        <v>0</v>
      </c>
      <c r="E1159">
        <f>_xlfn.MAXIFS(รายงานลูกหนี้!$K:$K,รายงานลูกหนี้!$A:$A,A1159)</f>
        <v>0</v>
      </c>
      <c r="F1159" s="17">
        <f t="shared" si="90"/>
        <v>0</v>
      </c>
      <c r="G1159" t="str">
        <f t="shared" si="91"/>
        <v>ชำระตรงเวลา</v>
      </c>
      <c r="H1159" t="str">
        <f t="shared" si="92"/>
        <v>ลูกหนี้ชั้นดี</v>
      </c>
      <c r="I1159" s="17" cm="1">
        <f t="array" ref="I1159">_xlfn.IFS(D1159=0,0%, D1159&lt;=30,25%, D1159&lt;=60,50%, D1159&lt;=90,75%, D1159&gt;90,100%)</f>
        <v>0</v>
      </c>
      <c r="J1159">
        <f>SUMIFS(รายงานลูกหนี้!$G$2:$G$20000, รายงานลูกหนี้!$A$2:$A$20000, $A1159, รายงานลูกหนี้!$K$2:$K$20000, 0)</f>
        <v>4631</v>
      </c>
      <c r="K1159">
        <f>SUMIFS(รายงานลูกหนี้!$G$2:$G$20000, รายงานลูกหนี้!$A$2:$A$20000, $A1159, รายงานลูกหนี้!$K$2:$K$20000, "&gt;=1", รายงานลูกหนี้!$K$2:$K$20000, "&lt;=30")</f>
        <v>0</v>
      </c>
      <c r="L1159">
        <f>SUMIFS(รายงานลูกหนี้!$G$2:$G$20000, รายงานลูกหนี้!$A$2:$A$20000, $A1159, รายงานลูกหนี้!$K$2:$K$20000, "&gt;=31", รายงานลูกหนี้!$K$2:$K$20000, "&lt;=60")</f>
        <v>0</v>
      </c>
      <c r="M1159">
        <f>SUMIFS(รายงานลูกหนี้!$G$2:$G$20000, รายงานลูกหนี้!$A$2:$A$20000, $A1159, รายงานลูกหนี้!$K$2:$K$20000, "&gt;=61", รายงานลูกหนี้!$K$2:$K$20000, "&lt;=90")</f>
        <v>0</v>
      </c>
      <c r="N1159">
        <f>SUMIFS(รายงานลูกหนี้!$G$2:$G$20000, รายงานลูกหนี้!$A$2:$A$20000, $A1159, รายงานลูกหนี้!$K$2:$K$20000, "&gt;90")</f>
        <v>0</v>
      </c>
      <c r="O1159">
        <f t="shared" si="93"/>
        <v>4631</v>
      </c>
      <c r="P1159" s="17">
        <f t="shared" si="94"/>
        <v>0</v>
      </c>
    </row>
    <row r="1160" spans="1:16" x14ac:dyDescent="0.2">
      <c r="A1160" t="str">
        <v>4d0d4fa2eda7440d77141bbe8c4107432093c538f9e137ac0123089ca7df793c</v>
      </c>
      <c r="B1160">
        <f>COUNTIF(รายงานลูกหนี้!$A:$A,A1160)</f>
        <v>1</v>
      </c>
      <c r="C1160">
        <f>COUNTIFS(รายงานลูกหนี้!$A:$A,A1160,รายงานลูกหนี้!$K:$K,"&gt;0")</f>
        <v>1</v>
      </c>
      <c r="D1160">
        <f>SUMIF(รายงานลูกหนี้!$A:$A,A1160,รายงานลูกหนี้!$K:$K)</f>
        <v>21</v>
      </c>
      <c r="E1160">
        <f>_xlfn.MAXIFS(รายงานลูกหนี้!$K:$K,รายงานลูกหนี้!$A:$A,A1160)</f>
        <v>21</v>
      </c>
      <c r="F1160" s="17">
        <f t="shared" si="90"/>
        <v>1</v>
      </c>
      <c r="G1160" t="str">
        <f t="shared" si="91"/>
        <v>ค้างชำระ 1 - 30 วัน</v>
      </c>
      <c r="H1160" t="str">
        <f t="shared" si="92"/>
        <v>ลูกหนี้ชั้นดี</v>
      </c>
      <c r="I1160" s="17" cm="1">
        <f t="array" ref="I1160">_xlfn.IFS(D1160=0,0%, D1160&lt;=30,25%, D1160&lt;=60,50%, D1160&lt;=90,75%, D1160&gt;90,100%)</f>
        <v>0.25</v>
      </c>
      <c r="J1160">
        <f>SUMIFS(รายงานลูกหนี้!$G$2:$G$20000, รายงานลูกหนี้!$A$2:$A$20000, $A1160, รายงานลูกหนี้!$K$2:$K$20000, 0)</f>
        <v>0</v>
      </c>
      <c r="K1160">
        <f>SUMIFS(รายงานลูกหนี้!$G$2:$G$20000, รายงานลูกหนี้!$A$2:$A$20000, $A1160, รายงานลูกหนี้!$K$2:$K$20000, "&gt;=1", รายงานลูกหนี้!$K$2:$K$20000, "&lt;=30")</f>
        <v>25352</v>
      </c>
      <c r="L1160">
        <f>SUMIFS(รายงานลูกหนี้!$G$2:$G$20000, รายงานลูกหนี้!$A$2:$A$20000, $A1160, รายงานลูกหนี้!$K$2:$K$20000, "&gt;=31", รายงานลูกหนี้!$K$2:$K$20000, "&lt;=60")</f>
        <v>0</v>
      </c>
      <c r="M1160">
        <f>SUMIFS(รายงานลูกหนี้!$G$2:$G$20000, รายงานลูกหนี้!$A$2:$A$20000, $A1160, รายงานลูกหนี้!$K$2:$K$20000, "&gt;=61", รายงานลูกหนี้!$K$2:$K$20000, "&lt;=90")</f>
        <v>0</v>
      </c>
      <c r="N1160">
        <f>SUMIFS(รายงานลูกหนี้!$G$2:$G$20000, รายงานลูกหนี้!$A$2:$A$20000, $A1160, รายงานลูกหนี้!$K$2:$K$20000, "&gt;90")</f>
        <v>0</v>
      </c>
      <c r="O1160">
        <f t="shared" si="93"/>
        <v>25352</v>
      </c>
      <c r="P1160" s="17">
        <f t="shared" si="94"/>
        <v>0.25</v>
      </c>
    </row>
    <row r="1161" spans="1:16" x14ac:dyDescent="0.2">
      <c r="A1161" t="str">
        <v>8457d924496a3ad9f14814d79f37ec5dd45184c4150ee645877a242958b565da</v>
      </c>
      <c r="B1161">
        <f>COUNTIF(รายงานลูกหนี้!$A:$A,A1161)</f>
        <v>1</v>
      </c>
      <c r="C1161">
        <f>COUNTIFS(รายงานลูกหนี้!$A:$A,A1161,รายงานลูกหนี้!$K:$K,"&gt;0")</f>
        <v>1</v>
      </c>
      <c r="D1161">
        <f>SUMIF(รายงานลูกหนี้!$A:$A,A1161,รายงานลูกหนี้!$K:$K)</f>
        <v>5</v>
      </c>
      <c r="E1161">
        <f>_xlfn.MAXIFS(รายงานลูกหนี้!$K:$K,รายงานลูกหนี้!$A:$A,A1161)</f>
        <v>5</v>
      </c>
      <c r="F1161" s="17">
        <f t="shared" si="90"/>
        <v>1</v>
      </c>
      <c r="G1161" t="str">
        <f t="shared" si="91"/>
        <v>ค้างชำระ 1 - 30 วัน</v>
      </c>
      <c r="H1161" t="str">
        <f t="shared" si="92"/>
        <v>ลูกหนี้ชั้นดี</v>
      </c>
      <c r="I1161" s="17" cm="1">
        <f t="array" ref="I1161">_xlfn.IFS(D1161=0,0%, D1161&lt;=30,25%, D1161&lt;=60,50%, D1161&lt;=90,75%, D1161&gt;90,100%)</f>
        <v>0.25</v>
      </c>
      <c r="J1161">
        <f>SUMIFS(รายงานลูกหนี้!$G$2:$G$20000, รายงานลูกหนี้!$A$2:$A$20000, $A1161, รายงานลูกหนี้!$K$2:$K$20000, 0)</f>
        <v>0</v>
      </c>
      <c r="K1161">
        <f>SUMIFS(รายงานลูกหนี้!$G$2:$G$20000, รายงานลูกหนี้!$A$2:$A$20000, $A1161, รายงานลูกหนี้!$K$2:$K$20000, "&gt;=1", รายงานลูกหนี้!$K$2:$K$20000, "&lt;=30")</f>
        <v>25880</v>
      </c>
      <c r="L1161">
        <f>SUMIFS(รายงานลูกหนี้!$G$2:$G$20000, รายงานลูกหนี้!$A$2:$A$20000, $A1161, รายงานลูกหนี้!$K$2:$K$20000, "&gt;=31", รายงานลูกหนี้!$K$2:$K$20000, "&lt;=60")</f>
        <v>0</v>
      </c>
      <c r="M1161">
        <f>SUMIFS(รายงานลูกหนี้!$G$2:$G$20000, รายงานลูกหนี้!$A$2:$A$20000, $A1161, รายงานลูกหนี้!$K$2:$K$20000, "&gt;=61", รายงานลูกหนี้!$K$2:$K$20000, "&lt;=90")</f>
        <v>0</v>
      </c>
      <c r="N1161">
        <f>SUMIFS(รายงานลูกหนี้!$G$2:$G$20000, รายงานลูกหนี้!$A$2:$A$20000, $A1161, รายงานลูกหนี้!$K$2:$K$20000, "&gt;90")</f>
        <v>0</v>
      </c>
      <c r="O1161">
        <f t="shared" si="93"/>
        <v>25880</v>
      </c>
      <c r="P1161" s="17">
        <f t="shared" si="94"/>
        <v>0.25</v>
      </c>
    </row>
    <row r="1162" spans="1:16" x14ac:dyDescent="0.2">
      <c r="A1162" t="str">
        <v>ad3f6f7b5a306142429338465b1b6433601e10b21ffee1154d8535fb44e861e6</v>
      </c>
      <c r="B1162">
        <f>COUNTIF(รายงานลูกหนี้!$A:$A,A1162)</f>
        <v>1</v>
      </c>
      <c r="C1162">
        <f>COUNTIFS(รายงานลูกหนี้!$A:$A,A1162,รายงานลูกหนี้!$K:$K,"&gt;0")</f>
        <v>1</v>
      </c>
      <c r="D1162">
        <f>SUMIF(รายงานลูกหนี้!$A:$A,A1162,รายงานลูกหนี้!$K:$K)</f>
        <v>9</v>
      </c>
      <c r="E1162">
        <f>_xlfn.MAXIFS(รายงานลูกหนี้!$K:$K,รายงานลูกหนี้!$A:$A,A1162)</f>
        <v>9</v>
      </c>
      <c r="F1162" s="17">
        <f t="shared" si="90"/>
        <v>1</v>
      </c>
      <c r="G1162" t="str">
        <f t="shared" si="91"/>
        <v>ค้างชำระ 1 - 30 วัน</v>
      </c>
      <c r="H1162" t="str">
        <f t="shared" si="92"/>
        <v>ลูกหนี้ชั้นดี</v>
      </c>
      <c r="I1162" s="17" cm="1">
        <f t="array" ref="I1162">_xlfn.IFS(D1162=0,0%, D1162&lt;=30,25%, D1162&lt;=60,50%, D1162&lt;=90,75%, D1162&gt;90,100%)</f>
        <v>0.25</v>
      </c>
      <c r="J1162">
        <f>SUMIFS(รายงานลูกหนี้!$G$2:$G$20000, รายงานลูกหนี้!$A$2:$A$20000, $A1162, รายงานลูกหนี้!$K$2:$K$20000, 0)</f>
        <v>0</v>
      </c>
      <c r="K1162">
        <f>SUMIFS(รายงานลูกหนี้!$G$2:$G$20000, รายงานลูกหนี้!$A$2:$A$20000, $A1162, รายงานลูกหนี้!$K$2:$K$20000, "&gt;=1", รายงานลูกหนี้!$K$2:$K$20000, "&lt;=30")</f>
        <v>9205</v>
      </c>
      <c r="L1162">
        <f>SUMIFS(รายงานลูกหนี้!$G$2:$G$20000, รายงานลูกหนี้!$A$2:$A$20000, $A1162, รายงานลูกหนี้!$K$2:$K$20000, "&gt;=31", รายงานลูกหนี้!$K$2:$K$20000, "&lt;=60")</f>
        <v>0</v>
      </c>
      <c r="M1162">
        <f>SUMIFS(รายงานลูกหนี้!$G$2:$G$20000, รายงานลูกหนี้!$A$2:$A$20000, $A1162, รายงานลูกหนี้!$K$2:$K$20000, "&gt;=61", รายงานลูกหนี้!$K$2:$K$20000, "&lt;=90")</f>
        <v>0</v>
      </c>
      <c r="N1162">
        <f>SUMIFS(รายงานลูกหนี้!$G$2:$G$20000, รายงานลูกหนี้!$A$2:$A$20000, $A1162, รายงานลูกหนี้!$K$2:$K$20000, "&gt;90")</f>
        <v>0</v>
      </c>
      <c r="O1162">
        <f t="shared" si="93"/>
        <v>9205</v>
      </c>
      <c r="P1162" s="17">
        <f t="shared" si="94"/>
        <v>0.25</v>
      </c>
    </row>
    <row r="1163" spans="1:16" x14ac:dyDescent="0.2">
      <c r="A1163" t="str">
        <v>e43d7d125e068614df309fa79f684347818fa3fd9f509fb3da320cf9d8e2da3c</v>
      </c>
      <c r="B1163">
        <f>COUNTIF(รายงานลูกหนี้!$A:$A,A1163)</f>
        <v>1</v>
      </c>
      <c r="C1163">
        <f>COUNTIFS(รายงานลูกหนี้!$A:$A,A1163,รายงานลูกหนี้!$K:$K,"&gt;0")</f>
        <v>1</v>
      </c>
      <c r="D1163">
        <f>SUMIF(รายงานลูกหนี้!$A:$A,A1163,รายงานลูกหนี้!$K:$K)</f>
        <v>7</v>
      </c>
      <c r="E1163">
        <f>_xlfn.MAXIFS(รายงานลูกหนี้!$K:$K,รายงานลูกหนี้!$A:$A,A1163)</f>
        <v>7</v>
      </c>
      <c r="F1163" s="17">
        <f t="shared" si="90"/>
        <v>1</v>
      </c>
      <c r="G1163" t="str">
        <f t="shared" si="91"/>
        <v>ค้างชำระ 1 - 30 วัน</v>
      </c>
      <c r="H1163" t="str">
        <f t="shared" si="92"/>
        <v>ลูกหนี้ชั้นดี</v>
      </c>
      <c r="I1163" s="17" cm="1">
        <f t="array" ref="I1163">_xlfn.IFS(D1163=0,0%, D1163&lt;=30,25%, D1163&lt;=60,50%, D1163&lt;=90,75%, D1163&gt;90,100%)</f>
        <v>0.25</v>
      </c>
      <c r="J1163">
        <f>SUMIFS(รายงานลูกหนี้!$G$2:$G$20000, รายงานลูกหนี้!$A$2:$A$20000, $A1163, รายงานลูกหนี้!$K$2:$K$20000, 0)</f>
        <v>0</v>
      </c>
      <c r="K1163">
        <f>SUMIFS(รายงานลูกหนี้!$G$2:$G$20000, รายงานลูกหนี้!$A$2:$A$20000, $A1163, รายงานลูกหนี้!$K$2:$K$20000, "&gt;=1", รายงานลูกหนี้!$K$2:$K$20000, "&lt;=30")</f>
        <v>10850</v>
      </c>
      <c r="L1163">
        <f>SUMIFS(รายงานลูกหนี้!$G$2:$G$20000, รายงานลูกหนี้!$A$2:$A$20000, $A1163, รายงานลูกหนี้!$K$2:$K$20000, "&gt;=31", รายงานลูกหนี้!$K$2:$K$20000, "&lt;=60")</f>
        <v>0</v>
      </c>
      <c r="M1163">
        <f>SUMIFS(รายงานลูกหนี้!$G$2:$G$20000, รายงานลูกหนี้!$A$2:$A$20000, $A1163, รายงานลูกหนี้!$K$2:$K$20000, "&gt;=61", รายงานลูกหนี้!$K$2:$K$20000, "&lt;=90")</f>
        <v>0</v>
      </c>
      <c r="N1163">
        <f>SUMIFS(รายงานลูกหนี้!$G$2:$G$20000, รายงานลูกหนี้!$A$2:$A$20000, $A1163, รายงานลูกหนี้!$K$2:$K$20000, "&gt;90")</f>
        <v>0</v>
      </c>
      <c r="O1163">
        <f t="shared" si="93"/>
        <v>10850</v>
      </c>
      <c r="P1163" s="17">
        <f t="shared" si="94"/>
        <v>0.25</v>
      </c>
    </row>
    <row r="1164" spans="1:16" x14ac:dyDescent="0.2">
      <c r="A1164" t="str">
        <v>4d18744184d8a84d312c54fe67e0235853c1d827076091284db725edc10a5c5d</v>
      </c>
      <c r="B1164">
        <f>COUNTIF(รายงานลูกหนี้!$A:$A,A1164)</f>
        <v>1</v>
      </c>
      <c r="C1164">
        <f>COUNTIFS(รายงานลูกหนี้!$A:$A,A1164,รายงานลูกหนี้!$K:$K,"&gt;0")</f>
        <v>0</v>
      </c>
      <c r="D1164">
        <f>SUMIF(รายงานลูกหนี้!$A:$A,A1164,รายงานลูกหนี้!$K:$K)</f>
        <v>0</v>
      </c>
      <c r="E1164">
        <f>_xlfn.MAXIFS(รายงานลูกหนี้!$K:$K,รายงานลูกหนี้!$A:$A,A1164)</f>
        <v>0</v>
      </c>
      <c r="F1164" s="17">
        <f t="shared" si="90"/>
        <v>0</v>
      </c>
      <c r="G1164" t="str">
        <f t="shared" si="91"/>
        <v>ชำระตรงเวลา</v>
      </c>
      <c r="H1164" t="str">
        <f t="shared" si="92"/>
        <v>ลูกหนี้ชั้นดี</v>
      </c>
      <c r="I1164" s="17" cm="1">
        <f t="array" ref="I1164">_xlfn.IFS(D1164=0,0%, D1164&lt;=30,25%, D1164&lt;=60,50%, D1164&lt;=90,75%, D1164&gt;90,100%)</f>
        <v>0</v>
      </c>
      <c r="J1164">
        <f>SUMIFS(รายงานลูกหนี้!$G$2:$G$20000, รายงานลูกหนี้!$A$2:$A$20000, $A1164, รายงานลูกหนี้!$K$2:$K$20000, 0)</f>
        <v>15165</v>
      </c>
      <c r="K1164">
        <f>SUMIFS(รายงานลูกหนี้!$G$2:$G$20000, รายงานลูกหนี้!$A$2:$A$20000, $A1164, รายงานลูกหนี้!$K$2:$K$20000, "&gt;=1", รายงานลูกหนี้!$K$2:$K$20000, "&lt;=30")</f>
        <v>0</v>
      </c>
      <c r="L1164">
        <f>SUMIFS(รายงานลูกหนี้!$G$2:$G$20000, รายงานลูกหนี้!$A$2:$A$20000, $A1164, รายงานลูกหนี้!$K$2:$K$20000, "&gt;=31", รายงานลูกหนี้!$K$2:$K$20000, "&lt;=60")</f>
        <v>0</v>
      </c>
      <c r="M1164">
        <f>SUMIFS(รายงานลูกหนี้!$G$2:$G$20000, รายงานลูกหนี้!$A$2:$A$20000, $A1164, รายงานลูกหนี้!$K$2:$K$20000, "&gt;=61", รายงานลูกหนี้!$K$2:$K$20000, "&lt;=90")</f>
        <v>0</v>
      </c>
      <c r="N1164">
        <f>SUMIFS(รายงานลูกหนี้!$G$2:$G$20000, รายงานลูกหนี้!$A$2:$A$20000, $A1164, รายงานลูกหนี้!$K$2:$K$20000, "&gt;90")</f>
        <v>0</v>
      </c>
      <c r="O1164">
        <f t="shared" si="93"/>
        <v>15165</v>
      </c>
      <c r="P1164" s="17">
        <f t="shared" si="94"/>
        <v>0</v>
      </c>
    </row>
    <row r="1165" spans="1:16" x14ac:dyDescent="0.2">
      <c r="A1165" t="str">
        <v>6b14b563505e25475a5c67271985a1b3b167eeceb7fa32ca51654d38175a2598</v>
      </c>
      <c r="B1165">
        <f>COUNTIF(รายงานลูกหนี้!$A:$A,A1165)</f>
        <v>1</v>
      </c>
      <c r="C1165">
        <f>COUNTIFS(รายงานลูกหนี้!$A:$A,A1165,รายงานลูกหนี้!$K:$K,"&gt;0")</f>
        <v>1</v>
      </c>
      <c r="D1165">
        <f>SUMIF(รายงานลูกหนี้!$A:$A,A1165,รายงานลูกหนี้!$K:$K)</f>
        <v>11</v>
      </c>
      <c r="E1165">
        <f>_xlfn.MAXIFS(รายงานลูกหนี้!$K:$K,รายงานลูกหนี้!$A:$A,A1165)</f>
        <v>11</v>
      </c>
      <c r="F1165" s="17">
        <f t="shared" si="90"/>
        <v>1</v>
      </c>
      <c r="G1165" t="str">
        <f t="shared" si="91"/>
        <v>ค้างชำระ 1 - 30 วัน</v>
      </c>
      <c r="H1165" t="str">
        <f t="shared" si="92"/>
        <v>ลูกหนี้ชั้นดี</v>
      </c>
      <c r="I1165" s="17" cm="1">
        <f t="array" ref="I1165">_xlfn.IFS(D1165=0,0%, D1165&lt;=30,25%, D1165&lt;=60,50%, D1165&lt;=90,75%, D1165&gt;90,100%)</f>
        <v>0.25</v>
      </c>
      <c r="J1165">
        <f>SUMIFS(รายงานลูกหนี้!$G$2:$G$20000, รายงานลูกหนี้!$A$2:$A$20000, $A1165, รายงานลูกหนี้!$K$2:$K$20000, 0)</f>
        <v>0</v>
      </c>
      <c r="K1165">
        <f>SUMIFS(รายงานลูกหนี้!$G$2:$G$20000, รายงานลูกหนี้!$A$2:$A$20000, $A1165, รายงานลูกหนี้!$K$2:$K$20000, "&gt;=1", รายงานลูกหนี้!$K$2:$K$20000, "&lt;=30")</f>
        <v>5268</v>
      </c>
      <c r="L1165">
        <f>SUMIFS(รายงานลูกหนี้!$G$2:$G$20000, รายงานลูกหนี้!$A$2:$A$20000, $A1165, รายงานลูกหนี้!$K$2:$K$20000, "&gt;=31", รายงานลูกหนี้!$K$2:$K$20000, "&lt;=60")</f>
        <v>0</v>
      </c>
      <c r="M1165">
        <f>SUMIFS(รายงานลูกหนี้!$G$2:$G$20000, รายงานลูกหนี้!$A$2:$A$20000, $A1165, รายงานลูกหนี้!$K$2:$K$20000, "&gt;=61", รายงานลูกหนี้!$K$2:$K$20000, "&lt;=90")</f>
        <v>0</v>
      </c>
      <c r="N1165">
        <f>SUMIFS(รายงานลูกหนี้!$G$2:$G$20000, รายงานลูกหนี้!$A$2:$A$20000, $A1165, รายงานลูกหนี้!$K$2:$K$20000, "&gt;90")</f>
        <v>0</v>
      </c>
      <c r="O1165">
        <f t="shared" si="93"/>
        <v>5268</v>
      </c>
      <c r="P1165" s="17">
        <f t="shared" si="94"/>
        <v>0.25</v>
      </c>
    </row>
    <row r="1166" spans="1:16" x14ac:dyDescent="0.2">
      <c r="A1166" t="str">
        <v>b30a645d77d6e8f3a2a839c99149b52b943221b9967e85259bc6ee62e4a6a69d</v>
      </c>
      <c r="B1166">
        <f>COUNTIF(รายงานลูกหนี้!$A:$A,A1166)</f>
        <v>1</v>
      </c>
      <c r="C1166">
        <f>COUNTIFS(รายงานลูกหนี้!$A:$A,A1166,รายงานลูกหนี้!$K:$K,"&gt;0")</f>
        <v>1</v>
      </c>
      <c r="D1166">
        <f>SUMIF(รายงานลูกหนี้!$A:$A,A1166,รายงานลูกหนี้!$K:$K)</f>
        <v>6</v>
      </c>
      <c r="E1166">
        <f>_xlfn.MAXIFS(รายงานลูกหนี้!$K:$K,รายงานลูกหนี้!$A:$A,A1166)</f>
        <v>6</v>
      </c>
      <c r="F1166" s="17">
        <f t="shared" si="90"/>
        <v>1</v>
      </c>
      <c r="G1166" t="str">
        <f t="shared" si="91"/>
        <v>ค้างชำระ 1 - 30 วัน</v>
      </c>
      <c r="H1166" t="str">
        <f t="shared" si="92"/>
        <v>ลูกหนี้ชั้นดี</v>
      </c>
      <c r="I1166" s="17" cm="1">
        <f t="array" ref="I1166">_xlfn.IFS(D1166=0,0%, D1166&lt;=30,25%, D1166&lt;=60,50%, D1166&lt;=90,75%, D1166&gt;90,100%)</f>
        <v>0.25</v>
      </c>
      <c r="J1166">
        <f>SUMIFS(รายงานลูกหนี้!$G$2:$G$20000, รายงานลูกหนี้!$A$2:$A$20000, $A1166, รายงานลูกหนี้!$K$2:$K$20000, 0)</f>
        <v>0</v>
      </c>
      <c r="K1166">
        <f>SUMIFS(รายงานลูกหนี้!$G$2:$G$20000, รายงานลูกหนี้!$A$2:$A$20000, $A1166, รายงานลูกหนี้!$K$2:$K$20000, "&gt;=1", รายงานลูกหนี้!$K$2:$K$20000, "&lt;=30")</f>
        <v>21170</v>
      </c>
      <c r="L1166">
        <f>SUMIFS(รายงานลูกหนี้!$G$2:$G$20000, รายงานลูกหนี้!$A$2:$A$20000, $A1166, รายงานลูกหนี้!$K$2:$K$20000, "&gt;=31", รายงานลูกหนี้!$K$2:$K$20000, "&lt;=60")</f>
        <v>0</v>
      </c>
      <c r="M1166">
        <f>SUMIFS(รายงานลูกหนี้!$G$2:$G$20000, รายงานลูกหนี้!$A$2:$A$20000, $A1166, รายงานลูกหนี้!$K$2:$K$20000, "&gt;=61", รายงานลูกหนี้!$K$2:$K$20000, "&lt;=90")</f>
        <v>0</v>
      </c>
      <c r="N1166">
        <f>SUMIFS(รายงานลูกหนี้!$G$2:$G$20000, รายงานลูกหนี้!$A$2:$A$20000, $A1166, รายงานลูกหนี้!$K$2:$K$20000, "&gt;90")</f>
        <v>0</v>
      </c>
      <c r="O1166">
        <f t="shared" si="93"/>
        <v>21170</v>
      </c>
      <c r="P1166" s="17">
        <f t="shared" si="94"/>
        <v>0.25</v>
      </c>
    </row>
    <row r="1167" spans="1:16" x14ac:dyDescent="0.2">
      <c r="A1167" t="str">
        <v>edeba1239c4239bac317ddc1aa9d7a6fedd7444515b74248cc84c0c5483d8b7f</v>
      </c>
      <c r="B1167">
        <f>COUNTIF(รายงานลูกหนี้!$A:$A,A1167)</f>
        <v>1</v>
      </c>
      <c r="C1167">
        <f>COUNTIFS(รายงานลูกหนี้!$A:$A,A1167,รายงานลูกหนี้!$K:$K,"&gt;0")</f>
        <v>0</v>
      </c>
      <c r="D1167">
        <f>SUMIF(รายงานลูกหนี้!$A:$A,A1167,รายงานลูกหนี้!$K:$K)</f>
        <v>0</v>
      </c>
      <c r="E1167">
        <f>_xlfn.MAXIFS(รายงานลูกหนี้!$K:$K,รายงานลูกหนี้!$A:$A,A1167)</f>
        <v>0</v>
      </c>
      <c r="F1167" s="17">
        <f t="shared" si="90"/>
        <v>0</v>
      </c>
      <c r="G1167" t="str">
        <f t="shared" si="91"/>
        <v>ชำระตรงเวลา</v>
      </c>
      <c r="H1167" t="str">
        <f t="shared" si="92"/>
        <v>ลูกหนี้ชั้นดี</v>
      </c>
      <c r="I1167" s="17" cm="1">
        <f t="array" ref="I1167">_xlfn.IFS(D1167=0,0%, D1167&lt;=30,25%, D1167&lt;=60,50%, D1167&lt;=90,75%, D1167&gt;90,100%)</f>
        <v>0</v>
      </c>
      <c r="J1167">
        <f>SUMIFS(รายงานลูกหนี้!$G$2:$G$20000, รายงานลูกหนี้!$A$2:$A$20000, $A1167, รายงานลูกหนี้!$K$2:$K$20000, 0)</f>
        <v>7936</v>
      </c>
      <c r="K1167">
        <f>SUMIFS(รายงานลูกหนี้!$G$2:$G$20000, รายงานลูกหนี้!$A$2:$A$20000, $A1167, รายงานลูกหนี้!$K$2:$K$20000, "&gt;=1", รายงานลูกหนี้!$K$2:$K$20000, "&lt;=30")</f>
        <v>0</v>
      </c>
      <c r="L1167">
        <f>SUMIFS(รายงานลูกหนี้!$G$2:$G$20000, รายงานลูกหนี้!$A$2:$A$20000, $A1167, รายงานลูกหนี้!$K$2:$K$20000, "&gt;=31", รายงานลูกหนี้!$K$2:$K$20000, "&lt;=60")</f>
        <v>0</v>
      </c>
      <c r="M1167">
        <f>SUMIFS(รายงานลูกหนี้!$G$2:$G$20000, รายงานลูกหนี้!$A$2:$A$20000, $A1167, รายงานลูกหนี้!$K$2:$K$20000, "&gt;=61", รายงานลูกหนี้!$K$2:$K$20000, "&lt;=90")</f>
        <v>0</v>
      </c>
      <c r="N1167">
        <f>SUMIFS(รายงานลูกหนี้!$G$2:$G$20000, รายงานลูกหนี้!$A$2:$A$20000, $A1167, รายงานลูกหนี้!$K$2:$K$20000, "&gt;90")</f>
        <v>0</v>
      </c>
      <c r="O1167">
        <f t="shared" si="93"/>
        <v>7936</v>
      </c>
      <c r="P1167" s="17">
        <f t="shared" si="94"/>
        <v>0</v>
      </c>
    </row>
    <row r="1168" spans="1:16" x14ac:dyDescent="0.2">
      <c r="A1168" t="str">
        <v>672342b3ed39fccd4877fb621f6f1bbd20cdb418b11907509cfe3e4c8060903d</v>
      </c>
      <c r="B1168">
        <f>COUNTIF(รายงานลูกหนี้!$A:$A,A1168)</f>
        <v>1</v>
      </c>
      <c r="C1168">
        <f>COUNTIFS(รายงานลูกหนี้!$A:$A,A1168,รายงานลูกหนี้!$K:$K,"&gt;0")</f>
        <v>1</v>
      </c>
      <c r="D1168">
        <f>SUMIF(รายงานลูกหนี้!$A:$A,A1168,รายงานลูกหนี้!$K:$K)</f>
        <v>5</v>
      </c>
      <c r="E1168">
        <f>_xlfn.MAXIFS(รายงานลูกหนี้!$K:$K,รายงานลูกหนี้!$A:$A,A1168)</f>
        <v>5</v>
      </c>
      <c r="F1168" s="17">
        <f t="shared" si="90"/>
        <v>1</v>
      </c>
      <c r="G1168" t="str">
        <f t="shared" si="91"/>
        <v>ค้างชำระ 1 - 30 วัน</v>
      </c>
      <c r="H1168" t="str">
        <f t="shared" si="92"/>
        <v>ลูกหนี้ชั้นดี</v>
      </c>
      <c r="I1168" s="17" cm="1">
        <f t="array" ref="I1168">_xlfn.IFS(D1168=0,0%, D1168&lt;=30,25%, D1168&lt;=60,50%, D1168&lt;=90,75%, D1168&gt;90,100%)</f>
        <v>0.25</v>
      </c>
      <c r="J1168">
        <f>SUMIFS(รายงานลูกหนี้!$G$2:$G$20000, รายงานลูกหนี้!$A$2:$A$20000, $A1168, รายงานลูกหนี้!$K$2:$K$20000, 0)</f>
        <v>0</v>
      </c>
      <c r="K1168">
        <f>SUMIFS(รายงานลูกหนี้!$G$2:$G$20000, รายงานลูกหนี้!$A$2:$A$20000, $A1168, รายงานลูกหนี้!$K$2:$K$20000, "&gt;=1", รายงานลูกหนี้!$K$2:$K$20000, "&lt;=30")</f>
        <v>13440</v>
      </c>
      <c r="L1168">
        <f>SUMIFS(รายงานลูกหนี้!$G$2:$G$20000, รายงานลูกหนี้!$A$2:$A$20000, $A1168, รายงานลูกหนี้!$K$2:$K$20000, "&gt;=31", รายงานลูกหนี้!$K$2:$K$20000, "&lt;=60")</f>
        <v>0</v>
      </c>
      <c r="M1168">
        <f>SUMIFS(รายงานลูกหนี้!$G$2:$G$20000, รายงานลูกหนี้!$A$2:$A$20000, $A1168, รายงานลูกหนี้!$K$2:$K$20000, "&gt;=61", รายงานลูกหนี้!$K$2:$K$20000, "&lt;=90")</f>
        <v>0</v>
      </c>
      <c r="N1168">
        <f>SUMIFS(รายงานลูกหนี้!$G$2:$G$20000, รายงานลูกหนี้!$A$2:$A$20000, $A1168, รายงานลูกหนี้!$K$2:$K$20000, "&gt;90")</f>
        <v>0</v>
      </c>
      <c r="O1168">
        <f t="shared" si="93"/>
        <v>13440</v>
      </c>
      <c r="P1168" s="17">
        <f t="shared" si="94"/>
        <v>0.25</v>
      </c>
    </row>
    <row r="1169" spans="1:16" x14ac:dyDescent="0.2">
      <c r="A1169" t="str">
        <v>8484e6f4a46f2ce20dc4a062da121b5052508bad22d21e29ee16f5a5b7588f34</v>
      </c>
      <c r="B1169">
        <f>COUNTIF(รายงานลูกหนี้!$A:$A,A1169)</f>
        <v>1</v>
      </c>
      <c r="C1169">
        <f>COUNTIFS(รายงานลูกหนี้!$A:$A,A1169,รายงานลูกหนี้!$K:$K,"&gt;0")</f>
        <v>1</v>
      </c>
      <c r="D1169">
        <f>SUMIF(รายงานลูกหนี้!$A:$A,A1169,รายงานลูกหนี้!$K:$K)</f>
        <v>4</v>
      </c>
      <c r="E1169">
        <f>_xlfn.MAXIFS(รายงานลูกหนี้!$K:$K,รายงานลูกหนี้!$A:$A,A1169)</f>
        <v>4</v>
      </c>
      <c r="F1169" s="17">
        <f t="shared" si="90"/>
        <v>1</v>
      </c>
      <c r="G1169" t="str">
        <f t="shared" si="91"/>
        <v>ค้างชำระ 1 - 30 วัน</v>
      </c>
      <c r="H1169" t="str">
        <f t="shared" si="92"/>
        <v>ลูกหนี้ชั้นดี</v>
      </c>
      <c r="I1169" s="17" cm="1">
        <f t="array" ref="I1169">_xlfn.IFS(D1169=0,0%, D1169&lt;=30,25%, D1169&lt;=60,50%, D1169&lt;=90,75%, D1169&gt;90,100%)</f>
        <v>0.25</v>
      </c>
      <c r="J1169">
        <f>SUMIFS(รายงานลูกหนี้!$G$2:$G$20000, รายงานลูกหนี้!$A$2:$A$20000, $A1169, รายงานลูกหนี้!$K$2:$K$20000, 0)</f>
        <v>0</v>
      </c>
      <c r="K1169">
        <f>SUMIFS(รายงานลูกหนี้!$G$2:$G$20000, รายงานลูกหนี้!$A$2:$A$20000, $A1169, รายงานลูกหนี้!$K$2:$K$20000, "&gt;=1", รายงานลูกหนี้!$K$2:$K$20000, "&lt;=30")</f>
        <v>26969</v>
      </c>
      <c r="L1169">
        <f>SUMIFS(รายงานลูกหนี้!$G$2:$G$20000, รายงานลูกหนี้!$A$2:$A$20000, $A1169, รายงานลูกหนี้!$K$2:$K$20000, "&gt;=31", รายงานลูกหนี้!$K$2:$K$20000, "&lt;=60")</f>
        <v>0</v>
      </c>
      <c r="M1169">
        <f>SUMIFS(รายงานลูกหนี้!$G$2:$G$20000, รายงานลูกหนี้!$A$2:$A$20000, $A1169, รายงานลูกหนี้!$K$2:$K$20000, "&gt;=61", รายงานลูกหนี้!$K$2:$K$20000, "&lt;=90")</f>
        <v>0</v>
      </c>
      <c r="N1169">
        <f>SUMIFS(รายงานลูกหนี้!$G$2:$G$20000, รายงานลูกหนี้!$A$2:$A$20000, $A1169, รายงานลูกหนี้!$K$2:$K$20000, "&gt;90")</f>
        <v>0</v>
      </c>
      <c r="O1169">
        <f t="shared" si="93"/>
        <v>26969</v>
      </c>
      <c r="P1169" s="17">
        <f t="shared" si="94"/>
        <v>0.25</v>
      </c>
    </row>
    <row r="1170" spans="1:16" x14ac:dyDescent="0.2">
      <c r="A1170" t="str">
        <v>98a8a9d0353a4b35669329e60d645282d1cafe9c0307c1c769d3221ae5d00af8</v>
      </c>
      <c r="B1170">
        <f>COUNTIF(รายงานลูกหนี้!$A:$A,A1170)</f>
        <v>1</v>
      </c>
      <c r="C1170">
        <f>COUNTIFS(รายงานลูกหนี้!$A:$A,A1170,รายงานลูกหนี้!$K:$K,"&gt;0")</f>
        <v>1</v>
      </c>
      <c r="D1170">
        <f>SUMIF(รายงานลูกหนี้!$A:$A,A1170,รายงานลูกหนี้!$K:$K)</f>
        <v>4</v>
      </c>
      <c r="E1170">
        <f>_xlfn.MAXIFS(รายงานลูกหนี้!$K:$K,รายงานลูกหนี้!$A:$A,A1170)</f>
        <v>4</v>
      </c>
      <c r="F1170" s="17">
        <f t="shared" si="90"/>
        <v>1</v>
      </c>
      <c r="G1170" t="str">
        <f t="shared" si="91"/>
        <v>ค้างชำระ 1 - 30 วัน</v>
      </c>
      <c r="H1170" t="str">
        <f t="shared" si="92"/>
        <v>ลูกหนี้ชั้นดี</v>
      </c>
      <c r="I1170" s="17" cm="1">
        <f t="array" ref="I1170">_xlfn.IFS(D1170=0,0%, D1170&lt;=30,25%, D1170&lt;=60,50%, D1170&lt;=90,75%, D1170&gt;90,100%)</f>
        <v>0.25</v>
      </c>
      <c r="J1170">
        <f>SUMIFS(รายงานลูกหนี้!$G$2:$G$20000, รายงานลูกหนี้!$A$2:$A$20000, $A1170, รายงานลูกหนี้!$K$2:$K$20000, 0)</f>
        <v>0</v>
      </c>
      <c r="K1170">
        <f>SUMIFS(รายงานลูกหนี้!$G$2:$G$20000, รายงานลูกหนี้!$A$2:$A$20000, $A1170, รายงานลูกหนี้!$K$2:$K$20000, "&gt;=1", รายงานลูกหนี้!$K$2:$K$20000, "&lt;=30")</f>
        <v>6685</v>
      </c>
      <c r="L1170">
        <f>SUMIFS(รายงานลูกหนี้!$G$2:$G$20000, รายงานลูกหนี้!$A$2:$A$20000, $A1170, รายงานลูกหนี้!$K$2:$K$20000, "&gt;=31", รายงานลูกหนี้!$K$2:$K$20000, "&lt;=60")</f>
        <v>0</v>
      </c>
      <c r="M1170">
        <f>SUMIFS(รายงานลูกหนี้!$G$2:$G$20000, รายงานลูกหนี้!$A$2:$A$20000, $A1170, รายงานลูกหนี้!$K$2:$K$20000, "&gt;=61", รายงานลูกหนี้!$K$2:$K$20000, "&lt;=90")</f>
        <v>0</v>
      </c>
      <c r="N1170">
        <f>SUMIFS(รายงานลูกหนี้!$G$2:$G$20000, รายงานลูกหนี้!$A$2:$A$20000, $A1170, รายงานลูกหนี้!$K$2:$K$20000, "&gt;90")</f>
        <v>0</v>
      </c>
      <c r="O1170">
        <f t="shared" si="93"/>
        <v>6685</v>
      </c>
      <c r="P1170" s="17">
        <f t="shared" si="94"/>
        <v>0.25</v>
      </c>
    </row>
    <row r="1171" spans="1:16" x14ac:dyDescent="0.2">
      <c r="A1171" t="str">
        <v>6b4f730cfa9b07173174ee450d7405dd8244e516a79d5a9e6e9b2c616decc5f3</v>
      </c>
      <c r="B1171">
        <f>COUNTIF(รายงานลูกหนี้!$A:$A,A1171)</f>
        <v>1</v>
      </c>
      <c r="C1171">
        <f>COUNTIFS(รายงานลูกหนี้!$A:$A,A1171,รายงานลูกหนี้!$K:$K,"&gt;0")</f>
        <v>1</v>
      </c>
      <c r="D1171">
        <f>SUMIF(รายงานลูกหนี้!$A:$A,A1171,รายงานลูกหนี้!$K:$K)</f>
        <v>10</v>
      </c>
      <c r="E1171">
        <f>_xlfn.MAXIFS(รายงานลูกหนี้!$K:$K,รายงานลูกหนี้!$A:$A,A1171)</f>
        <v>10</v>
      </c>
      <c r="F1171" s="17">
        <f t="shared" si="90"/>
        <v>1</v>
      </c>
      <c r="G1171" t="str">
        <f t="shared" si="91"/>
        <v>ค้างชำระ 1 - 30 วัน</v>
      </c>
      <c r="H1171" t="str">
        <f t="shared" si="92"/>
        <v>ลูกหนี้ชั้นดี</v>
      </c>
      <c r="I1171" s="17" cm="1">
        <f t="array" ref="I1171">_xlfn.IFS(D1171=0,0%, D1171&lt;=30,25%, D1171&lt;=60,50%, D1171&lt;=90,75%, D1171&gt;90,100%)</f>
        <v>0.25</v>
      </c>
      <c r="J1171">
        <f>SUMIFS(รายงานลูกหนี้!$G$2:$G$20000, รายงานลูกหนี้!$A$2:$A$20000, $A1171, รายงานลูกหนี้!$K$2:$K$20000, 0)</f>
        <v>0</v>
      </c>
      <c r="K1171">
        <f>SUMIFS(รายงานลูกหนี้!$G$2:$G$20000, รายงานลูกหนี้!$A$2:$A$20000, $A1171, รายงานลูกหนี้!$K$2:$K$20000, "&gt;=1", รายงานลูกหนี้!$K$2:$K$20000, "&lt;=30")</f>
        <v>54790</v>
      </c>
      <c r="L1171">
        <f>SUMIFS(รายงานลูกหนี้!$G$2:$G$20000, รายงานลูกหนี้!$A$2:$A$20000, $A1171, รายงานลูกหนี้!$K$2:$K$20000, "&gt;=31", รายงานลูกหนี้!$K$2:$K$20000, "&lt;=60")</f>
        <v>0</v>
      </c>
      <c r="M1171">
        <f>SUMIFS(รายงานลูกหนี้!$G$2:$G$20000, รายงานลูกหนี้!$A$2:$A$20000, $A1171, รายงานลูกหนี้!$K$2:$K$20000, "&gt;=61", รายงานลูกหนี้!$K$2:$K$20000, "&lt;=90")</f>
        <v>0</v>
      </c>
      <c r="N1171">
        <f>SUMIFS(รายงานลูกหนี้!$G$2:$G$20000, รายงานลูกหนี้!$A$2:$A$20000, $A1171, รายงานลูกหนี้!$K$2:$K$20000, "&gt;90")</f>
        <v>0</v>
      </c>
      <c r="O1171">
        <f t="shared" si="93"/>
        <v>54790</v>
      </c>
      <c r="P1171" s="17">
        <f t="shared" si="94"/>
        <v>0.25</v>
      </c>
    </row>
    <row r="1172" spans="1:16" x14ac:dyDescent="0.2">
      <c r="A1172" t="str">
        <v>2cb37935b4fe68c3a0711a919d1b0782cf3b8fe640ad108b9c6b892fb9b5acc3</v>
      </c>
      <c r="B1172">
        <f>COUNTIF(รายงานลูกหนี้!$A:$A,A1172)</f>
        <v>1</v>
      </c>
      <c r="C1172">
        <f>COUNTIFS(รายงานลูกหนี้!$A:$A,A1172,รายงานลูกหนี้!$K:$K,"&gt;0")</f>
        <v>1</v>
      </c>
      <c r="D1172">
        <f>SUMIF(รายงานลูกหนี้!$A:$A,A1172,รายงานลูกหนี้!$K:$K)</f>
        <v>6</v>
      </c>
      <c r="E1172">
        <f>_xlfn.MAXIFS(รายงานลูกหนี้!$K:$K,รายงานลูกหนี้!$A:$A,A1172)</f>
        <v>6</v>
      </c>
      <c r="F1172" s="17">
        <f t="shared" si="90"/>
        <v>1</v>
      </c>
      <c r="G1172" t="str">
        <f t="shared" si="91"/>
        <v>ค้างชำระ 1 - 30 วัน</v>
      </c>
      <c r="H1172" t="str">
        <f t="shared" si="92"/>
        <v>ลูกหนี้ชั้นดี</v>
      </c>
      <c r="I1172" s="17" cm="1">
        <f t="array" ref="I1172">_xlfn.IFS(D1172=0,0%, D1172&lt;=30,25%, D1172&lt;=60,50%, D1172&lt;=90,75%, D1172&gt;90,100%)</f>
        <v>0.25</v>
      </c>
      <c r="J1172">
        <f>SUMIFS(รายงานลูกหนี้!$G$2:$G$20000, รายงานลูกหนี้!$A$2:$A$20000, $A1172, รายงานลูกหนี้!$K$2:$K$20000, 0)</f>
        <v>0</v>
      </c>
      <c r="K1172">
        <f>SUMIFS(รายงานลูกหนี้!$G$2:$G$20000, รายงานลูกหนี้!$A$2:$A$20000, $A1172, รายงานลูกหนี้!$K$2:$K$20000, "&gt;=1", รายงานลูกหนี้!$K$2:$K$20000, "&lt;=30")</f>
        <v>223841</v>
      </c>
      <c r="L1172">
        <f>SUMIFS(รายงานลูกหนี้!$G$2:$G$20000, รายงานลูกหนี้!$A$2:$A$20000, $A1172, รายงานลูกหนี้!$K$2:$K$20000, "&gt;=31", รายงานลูกหนี้!$K$2:$K$20000, "&lt;=60")</f>
        <v>0</v>
      </c>
      <c r="M1172">
        <f>SUMIFS(รายงานลูกหนี้!$G$2:$G$20000, รายงานลูกหนี้!$A$2:$A$20000, $A1172, รายงานลูกหนี้!$K$2:$K$20000, "&gt;=61", รายงานลูกหนี้!$K$2:$K$20000, "&lt;=90")</f>
        <v>0</v>
      </c>
      <c r="N1172">
        <f>SUMIFS(รายงานลูกหนี้!$G$2:$G$20000, รายงานลูกหนี้!$A$2:$A$20000, $A1172, รายงานลูกหนี้!$K$2:$K$20000, "&gt;90")</f>
        <v>0</v>
      </c>
      <c r="O1172">
        <f t="shared" si="93"/>
        <v>223841</v>
      </c>
      <c r="P1172" s="17">
        <f t="shared" si="94"/>
        <v>0.25</v>
      </c>
    </row>
    <row r="1173" spans="1:16" x14ac:dyDescent="0.2">
      <c r="A1173" t="str">
        <v>e127ce587ab16dda1ad6f31665173d69e662342694448aea5ca21af3af8589eb</v>
      </c>
      <c r="B1173">
        <f>COUNTIF(รายงานลูกหนี้!$A:$A,A1173)</f>
        <v>1</v>
      </c>
      <c r="C1173">
        <f>COUNTIFS(รายงานลูกหนี้!$A:$A,A1173,รายงานลูกหนี้!$K:$K,"&gt;0")</f>
        <v>0</v>
      </c>
      <c r="D1173">
        <f>SUMIF(รายงานลูกหนี้!$A:$A,A1173,รายงานลูกหนี้!$K:$K)</f>
        <v>0</v>
      </c>
      <c r="E1173">
        <f>_xlfn.MAXIFS(รายงานลูกหนี้!$K:$K,รายงานลูกหนี้!$A:$A,A1173)</f>
        <v>0</v>
      </c>
      <c r="F1173" s="17">
        <f t="shared" si="90"/>
        <v>0</v>
      </c>
      <c r="G1173" t="str">
        <f t="shared" si="91"/>
        <v>ชำระตรงเวลา</v>
      </c>
      <c r="H1173" t="str">
        <f t="shared" si="92"/>
        <v>ลูกหนี้ชั้นดี</v>
      </c>
      <c r="I1173" s="17" cm="1">
        <f t="array" ref="I1173">_xlfn.IFS(D1173=0,0%, D1173&lt;=30,25%, D1173&lt;=60,50%, D1173&lt;=90,75%, D1173&gt;90,100%)</f>
        <v>0</v>
      </c>
      <c r="J1173">
        <f>SUMIFS(รายงานลูกหนี้!$G$2:$G$20000, รายงานลูกหนี้!$A$2:$A$20000, $A1173, รายงานลูกหนี้!$K$2:$K$20000, 0)</f>
        <v>62485</v>
      </c>
      <c r="K1173">
        <f>SUMIFS(รายงานลูกหนี้!$G$2:$G$20000, รายงานลูกหนี้!$A$2:$A$20000, $A1173, รายงานลูกหนี้!$K$2:$K$20000, "&gt;=1", รายงานลูกหนี้!$K$2:$K$20000, "&lt;=30")</f>
        <v>0</v>
      </c>
      <c r="L1173">
        <f>SUMIFS(รายงานลูกหนี้!$G$2:$G$20000, รายงานลูกหนี้!$A$2:$A$20000, $A1173, รายงานลูกหนี้!$K$2:$K$20000, "&gt;=31", รายงานลูกหนี้!$K$2:$K$20000, "&lt;=60")</f>
        <v>0</v>
      </c>
      <c r="M1173">
        <f>SUMIFS(รายงานลูกหนี้!$G$2:$G$20000, รายงานลูกหนี้!$A$2:$A$20000, $A1173, รายงานลูกหนี้!$K$2:$K$20000, "&gt;=61", รายงานลูกหนี้!$K$2:$K$20000, "&lt;=90")</f>
        <v>0</v>
      </c>
      <c r="N1173">
        <f>SUMIFS(รายงานลูกหนี้!$G$2:$G$20000, รายงานลูกหนี้!$A$2:$A$20000, $A1173, รายงานลูกหนี้!$K$2:$K$20000, "&gt;90")</f>
        <v>0</v>
      </c>
      <c r="O1173">
        <f t="shared" si="93"/>
        <v>62485</v>
      </c>
      <c r="P1173" s="17">
        <f t="shared" si="94"/>
        <v>0</v>
      </c>
    </row>
    <row r="1174" spans="1:16" x14ac:dyDescent="0.2">
      <c r="A1174" t="str">
        <v>59f4f60a95b2626984f01b599db46fc165438a7b93c333fbebcc635ed420e7d7</v>
      </c>
      <c r="B1174">
        <f>COUNTIF(รายงานลูกหนี้!$A:$A,A1174)</f>
        <v>1</v>
      </c>
      <c r="C1174">
        <f>COUNTIFS(รายงานลูกหนี้!$A:$A,A1174,รายงานลูกหนี้!$K:$K,"&gt;0")</f>
        <v>0</v>
      </c>
      <c r="D1174">
        <f>SUMIF(รายงานลูกหนี้!$A:$A,A1174,รายงานลูกหนี้!$K:$K)</f>
        <v>0</v>
      </c>
      <c r="E1174">
        <f>_xlfn.MAXIFS(รายงานลูกหนี้!$K:$K,รายงานลูกหนี้!$A:$A,A1174)</f>
        <v>0</v>
      </c>
      <c r="F1174" s="17">
        <f t="shared" si="90"/>
        <v>0</v>
      </c>
      <c r="G1174" t="str">
        <f t="shared" si="91"/>
        <v>ชำระตรงเวลา</v>
      </c>
      <c r="H1174" t="str">
        <f t="shared" si="92"/>
        <v>ลูกหนี้ชั้นดี</v>
      </c>
      <c r="I1174" s="17" cm="1">
        <f t="array" ref="I1174">_xlfn.IFS(D1174=0,0%, D1174&lt;=30,25%, D1174&lt;=60,50%, D1174&lt;=90,75%, D1174&gt;90,100%)</f>
        <v>0</v>
      </c>
      <c r="J1174">
        <f>SUMIFS(รายงานลูกหนี้!$G$2:$G$20000, รายงานลูกหนี้!$A$2:$A$20000, $A1174, รายงานลูกหนี้!$K$2:$K$20000, 0)</f>
        <v>20400</v>
      </c>
      <c r="K1174">
        <f>SUMIFS(รายงานลูกหนี้!$G$2:$G$20000, รายงานลูกหนี้!$A$2:$A$20000, $A1174, รายงานลูกหนี้!$K$2:$K$20000, "&gt;=1", รายงานลูกหนี้!$K$2:$K$20000, "&lt;=30")</f>
        <v>0</v>
      </c>
      <c r="L1174">
        <f>SUMIFS(รายงานลูกหนี้!$G$2:$G$20000, รายงานลูกหนี้!$A$2:$A$20000, $A1174, รายงานลูกหนี้!$K$2:$K$20000, "&gt;=31", รายงานลูกหนี้!$K$2:$K$20000, "&lt;=60")</f>
        <v>0</v>
      </c>
      <c r="M1174">
        <f>SUMIFS(รายงานลูกหนี้!$G$2:$G$20000, รายงานลูกหนี้!$A$2:$A$20000, $A1174, รายงานลูกหนี้!$K$2:$K$20000, "&gt;=61", รายงานลูกหนี้!$K$2:$K$20000, "&lt;=90")</f>
        <v>0</v>
      </c>
      <c r="N1174">
        <f>SUMIFS(รายงานลูกหนี้!$G$2:$G$20000, รายงานลูกหนี้!$A$2:$A$20000, $A1174, รายงานลูกหนี้!$K$2:$K$20000, "&gt;90")</f>
        <v>0</v>
      </c>
      <c r="O1174">
        <f t="shared" si="93"/>
        <v>20400</v>
      </c>
      <c r="P1174" s="17">
        <f t="shared" si="94"/>
        <v>0</v>
      </c>
    </row>
    <row r="1175" spans="1:16" x14ac:dyDescent="0.2">
      <c r="A1175" t="str">
        <v>dbc726808192ee3c0fa10a2a4b72c82b48d5474dda76c95206305198ec7e1529</v>
      </c>
      <c r="B1175">
        <f>COUNTIF(รายงานลูกหนี้!$A:$A,A1175)</f>
        <v>5</v>
      </c>
      <c r="C1175">
        <f>COUNTIFS(รายงานลูกหนี้!$A:$A,A1175,รายงานลูกหนี้!$K:$K,"&gt;0")</f>
        <v>5</v>
      </c>
      <c r="D1175">
        <f>SUMIF(รายงานลูกหนี้!$A:$A,A1175,รายงานลูกหนี้!$K:$K)</f>
        <v>55</v>
      </c>
      <c r="E1175">
        <f>_xlfn.MAXIFS(รายงานลูกหนี้!$K:$K,รายงานลูกหนี้!$A:$A,A1175)</f>
        <v>11</v>
      </c>
      <c r="F1175" s="17">
        <f t="shared" si="90"/>
        <v>1</v>
      </c>
      <c r="G1175" t="str">
        <f t="shared" si="91"/>
        <v>ค้างชำระ 1 - 30 วัน</v>
      </c>
      <c r="H1175" t="str">
        <f t="shared" si="92"/>
        <v>ลูกหนี้ชั้นดี</v>
      </c>
      <c r="I1175" s="17" cm="1">
        <f t="array" ref="I1175">_xlfn.IFS(D1175=0,0%, D1175&lt;=30,25%, D1175&lt;=60,50%, D1175&lt;=90,75%, D1175&gt;90,100%)</f>
        <v>0.5</v>
      </c>
      <c r="J1175">
        <f>SUMIFS(รายงานลูกหนี้!$G$2:$G$20000, รายงานลูกหนี้!$A$2:$A$20000, $A1175, รายงานลูกหนี้!$K$2:$K$20000, 0)</f>
        <v>0</v>
      </c>
      <c r="K1175">
        <f>SUMIFS(รายงานลูกหนี้!$G$2:$G$20000, รายงานลูกหนี้!$A$2:$A$20000, $A1175, รายงานลูกหนี้!$K$2:$K$20000, "&gt;=1", รายงานลูกหนี้!$K$2:$K$20000, "&lt;=30")</f>
        <v>259300</v>
      </c>
      <c r="L1175">
        <f>SUMIFS(รายงานลูกหนี้!$G$2:$G$20000, รายงานลูกหนี้!$A$2:$A$20000, $A1175, รายงานลูกหนี้!$K$2:$K$20000, "&gt;=31", รายงานลูกหนี้!$K$2:$K$20000, "&lt;=60")</f>
        <v>0</v>
      </c>
      <c r="M1175">
        <f>SUMIFS(รายงานลูกหนี้!$G$2:$G$20000, รายงานลูกหนี้!$A$2:$A$20000, $A1175, รายงานลูกหนี้!$K$2:$K$20000, "&gt;=61", รายงานลูกหนี้!$K$2:$K$20000, "&lt;=90")</f>
        <v>0</v>
      </c>
      <c r="N1175">
        <f>SUMIFS(รายงานลูกหนี้!$G$2:$G$20000, รายงานลูกหนี้!$A$2:$A$20000, $A1175, รายงานลูกหนี้!$K$2:$K$20000, "&gt;90")</f>
        <v>0</v>
      </c>
      <c r="O1175">
        <f t="shared" si="93"/>
        <v>259300</v>
      </c>
      <c r="P1175" s="17">
        <f t="shared" si="94"/>
        <v>0.25</v>
      </c>
    </row>
    <row r="1176" spans="1:16" x14ac:dyDescent="0.2">
      <c r="A1176" t="str">
        <v>ed07444b5191a228524dc8ce9ceca1bcc841648fd9f7253870af81918a49cde8</v>
      </c>
      <c r="B1176">
        <f>COUNTIF(รายงานลูกหนี้!$A:$A,A1176)</f>
        <v>1</v>
      </c>
      <c r="C1176">
        <f>COUNTIFS(รายงานลูกหนี้!$A:$A,A1176,รายงานลูกหนี้!$K:$K,"&gt;0")</f>
        <v>1</v>
      </c>
      <c r="D1176">
        <f>SUMIF(รายงานลูกหนี้!$A:$A,A1176,รายงานลูกหนี้!$K:$K)</f>
        <v>6</v>
      </c>
      <c r="E1176">
        <f>_xlfn.MAXIFS(รายงานลูกหนี้!$K:$K,รายงานลูกหนี้!$A:$A,A1176)</f>
        <v>6</v>
      </c>
      <c r="F1176" s="17">
        <f t="shared" si="90"/>
        <v>1</v>
      </c>
      <c r="G1176" t="str">
        <f t="shared" si="91"/>
        <v>ค้างชำระ 1 - 30 วัน</v>
      </c>
      <c r="H1176" t="str">
        <f t="shared" si="92"/>
        <v>ลูกหนี้ชั้นดี</v>
      </c>
      <c r="I1176" s="17" cm="1">
        <f t="array" ref="I1176">_xlfn.IFS(D1176=0,0%, D1176&lt;=30,25%, D1176&lt;=60,50%, D1176&lt;=90,75%, D1176&gt;90,100%)</f>
        <v>0.25</v>
      </c>
      <c r="J1176">
        <f>SUMIFS(รายงานลูกหนี้!$G$2:$G$20000, รายงานลูกหนี้!$A$2:$A$20000, $A1176, รายงานลูกหนี้!$K$2:$K$20000, 0)</f>
        <v>0</v>
      </c>
      <c r="K1176">
        <f>SUMIFS(รายงานลูกหนี้!$G$2:$G$20000, รายงานลูกหนี้!$A$2:$A$20000, $A1176, รายงานลูกหนี้!$K$2:$K$20000, "&gt;=1", รายงานลูกหนี้!$K$2:$K$20000, "&lt;=30")</f>
        <v>68040</v>
      </c>
      <c r="L1176">
        <f>SUMIFS(รายงานลูกหนี้!$G$2:$G$20000, รายงานลูกหนี้!$A$2:$A$20000, $A1176, รายงานลูกหนี้!$K$2:$K$20000, "&gt;=31", รายงานลูกหนี้!$K$2:$K$20000, "&lt;=60")</f>
        <v>0</v>
      </c>
      <c r="M1176">
        <f>SUMIFS(รายงานลูกหนี้!$G$2:$G$20000, รายงานลูกหนี้!$A$2:$A$20000, $A1176, รายงานลูกหนี้!$K$2:$K$20000, "&gt;=61", รายงานลูกหนี้!$K$2:$K$20000, "&lt;=90")</f>
        <v>0</v>
      </c>
      <c r="N1176">
        <f>SUMIFS(รายงานลูกหนี้!$G$2:$G$20000, รายงานลูกหนี้!$A$2:$A$20000, $A1176, รายงานลูกหนี้!$K$2:$K$20000, "&gt;90")</f>
        <v>0</v>
      </c>
      <c r="O1176">
        <f t="shared" si="93"/>
        <v>68040</v>
      </c>
      <c r="P1176" s="17">
        <f t="shared" si="94"/>
        <v>0.25</v>
      </c>
    </row>
    <row r="1177" spans="1:16" x14ac:dyDescent="0.2">
      <c r="A1177" t="str">
        <v>06efaa9f4420961ecc08220a92821d01007e7af0946f6d873d5836d4f75fe53f</v>
      </c>
      <c r="B1177">
        <f>COUNTIF(รายงานลูกหนี้!$A:$A,A1177)</f>
        <v>1</v>
      </c>
      <c r="C1177">
        <f>COUNTIFS(รายงานลูกหนี้!$A:$A,A1177,รายงานลูกหนี้!$K:$K,"&gt;0")</f>
        <v>0</v>
      </c>
      <c r="D1177">
        <f>SUMIF(รายงานลูกหนี้!$A:$A,A1177,รายงานลูกหนี้!$K:$K)</f>
        <v>0</v>
      </c>
      <c r="E1177">
        <f>_xlfn.MAXIFS(รายงานลูกหนี้!$K:$K,รายงานลูกหนี้!$A:$A,A1177)</f>
        <v>0</v>
      </c>
      <c r="F1177" s="17">
        <f t="shared" si="90"/>
        <v>0</v>
      </c>
      <c r="G1177" t="str">
        <f t="shared" si="91"/>
        <v>ชำระตรงเวลา</v>
      </c>
      <c r="H1177" t="str">
        <f t="shared" si="92"/>
        <v>ลูกหนี้ชั้นดี</v>
      </c>
      <c r="I1177" s="17" cm="1">
        <f t="array" ref="I1177">_xlfn.IFS(D1177=0,0%, D1177&lt;=30,25%, D1177&lt;=60,50%, D1177&lt;=90,75%, D1177&gt;90,100%)</f>
        <v>0</v>
      </c>
      <c r="J1177">
        <f>SUMIFS(รายงานลูกหนี้!$G$2:$G$20000, รายงานลูกหนี้!$A$2:$A$20000, $A1177, รายงานลูกหนี้!$K$2:$K$20000, 0)</f>
        <v>69935</v>
      </c>
      <c r="K1177">
        <f>SUMIFS(รายงานลูกหนี้!$G$2:$G$20000, รายงานลูกหนี้!$A$2:$A$20000, $A1177, รายงานลูกหนี้!$K$2:$K$20000, "&gt;=1", รายงานลูกหนี้!$K$2:$K$20000, "&lt;=30")</f>
        <v>0</v>
      </c>
      <c r="L1177">
        <f>SUMIFS(รายงานลูกหนี้!$G$2:$G$20000, รายงานลูกหนี้!$A$2:$A$20000, $A1177, รายงานลูกหนี้!$K$2:$K$20000, "&gt;=31", รายงานลูกหนี้!$K$2:$K$20000, "&lt;=60")</f>
        <v>0</v>
      </c>
      <c r="M1177">
        <f>SUMIFS(รายงานลูกหนี้!$G$2:$G$20000, รายงานลูกหนี้!$A$2:$A$20000, $A1177, รายงานลูกหนี้!$K$2:$K$20000, "&gt;=61", รายงานลูกหนี้!$K$2:$K$20000, "&lt;=90")</f>
        <v>0</v>
      </c>
      <c r="N1177">
        <f>SUMIFS(รายงานลูกหนี้!$G$2:$G$20000, รายงานลูกหนี้!$A$2:$A$20000, $A1177, รายงานลูกหนี้!$K$2:$K$20000, "&gt;90")</f>
        <v>0</v>
      </c>
      <c r="O1177">
        <f t="shared" si="93"/>
        <v>69935</v>
      </c>
      <c r="P1177" s="17">
        <f t="shared" si="94"/>
        <v>0</v>
      </c>
    </row>
    <row r="1178" spans="1:16" x14ac:dyDescent="0.2">
      <c r="A1178" t="str">
        <v>681f1ff1d286e47737cac1d8dd433813582d301d26cb2cf0936e24300236b45f</v>
      </c>
      <c r="B1178">
        <f>COUNTIF(รายงานลูกหนี้!$A:$A,A1178)</f>
        <v>1</v>
      </c>
      <c r="C1178">
        <f>COUNTIFS(รายงานลูกหนี้!$A:$A,A1178,รายงานลูกหนี้!$K:$K,"&gt;0")</f>
        <v>0</v>
      </c>
      <c r="D1178">
        <f>SUMIF(รายงานลูกหนี้!$A:$A,A1178,รายงานลูกหนี้!$K:$K)</f>
        <v>0</v>
      </c>
      <c r="E1178">
        <f>_xlfn.MAXIFS(รายงานลูกหนี้!$K:$K,รายงานลูกหนี้!$A:$A,A1178)</f>
        <v>0</v>
      </c>
      <c r="F1178" s="17">
        <f t="shared" si="90"/>
        <v>0</v>
      </c>
      <c r="G1178" t="str">
        <f t="shared" si="91"/>
        <v>ชำระตรงเวลา</v>
      </c>
      <c r="H1178" t="str">
        <f t="shared" si="92"/>
        <v>ลูกหนี้ชั้นดี</v>
      </c>
      <c r="I1178" s="17" cm="1">
        <f t="array" ref="I1178">_xlfn.IFS(D1178=0,0%, D1178&lt;=30,25%, D1178&lt;=60,50%, D1178&lt;=90,75%, D1178&gt;90,100%)</f>
        <v>0</v>
      </c>
      <c r="J1178">
        <f>SUMIFS(รายงานลูกหนี้!$G$2:$G$20000, รายงานลูกหนี้!$A$2:$A$20000, $A1178, รายงานลูกหนี้!$K$2:$K$20000, 0)</f>
        <v>28254</v>
      </c>
      <c r="K1178">
        <f>SUMIFS(รายงานลูกหนี้!$G$2:$G$20000, รายงานลูกหนี้!$A$2:$A$20000, $A1178, รายงานลูกหนี้!$K$2:$K$20000, "&gt;=1", รายงานลูกหนี้!$K$2:$K$20000, "&lt;=30")</f>
        <v>0</v>
      </c>
      <c r="L1178">
        <f>SUMIFS(รายงานลูกหนี้!$G$2:$G$20000, รายงานลูกหนี้!$A$2:$A$20000, $A1178, รายงานลูกหนี้!$K$2:$K$20000, "&gt;=31", รายงานลูกหนี้!$K$2:$K$20000, "&lt;=60")</f>
        <v>0</v>
      </c>
      <c r="M1178">
        <f>SUMIFS(รายงานลูกหนี้!$G$2:$G$20000, รายงานลูกหนี้!$A$2:$A$20000, $A1178, รายงานลูกหนี้!$K$2:$K$20000, "&gt;=61", รายงานลูกหนี้!$K$2:$K$20000, "&lt;=90")</f>
        <v>0</v>
      </c>
      <c r="N1178">
        <f>SUMIFS(รายงานลูกหนี้!$G$2:$G$20000, รายงานลูกหนี้!$A$2:$A$20000, $A1178, รายงานลูกหนี้!$K$2:$K$20000, "&gt;90")</f>
        <v>0</v>
      </c>
      <c r="O1178">
        <f t="shared" si="93"/>
        <v>28254</v>
      </c>
      <c r="P1178" s="17">
        <f t="shared" si="94"/>
        <v>0</v>
      </c>
    </row>
    <row r="1179" spans="1:16" x14ac:dyDescent="0.2">
      <c r="A1179" t="str">
        <v>64334ebd6b7c7935010cf0a6ccd35eabde89b662abe30ce7e2ad67705f31107f</v>
      </c>
      <c r="B1179">
        <f>COUNTIF(รายงานลูกหนี้!$A:$A,A1179)</f>
        <v>4</v>
      </c>
      <c r="C1179">
        <f>COUNTIFS(รายงานลูกหนี้!$A:$A,A1179,รายงานลูกหนี้!$K:$K,"&gt;0")</f>
        <v>3</v>
      </c>
      <c r="D1179">
        <f>SUMIF(รายงานลูกหนี้!$A:$A,A1179,รายงานลูกหนี้!$K:$K)</f>
        <v>15</v>
      </c>
      <c r="E1179">
        <f>_xlfn.MAXIFS(รายงานลูกหนี้!$K:$K,รายงานลูกหนี้!$A:$A,A1179)</f>
        <v>5</v>
      </c>
      <c r="F1179" s="17">
        <f t="shared" si="90"/>
        <v>0.75</v>
      </c>
      <c r="G1179" t="str">
        <f t="shared" si="91"/>
        <v>ค้างชำระ 1 - 30 วัน</v>
      </c>
      <c r="H1179" t="str">
        <f t="shared" si="92"/>
        <v>ลูกหนี้ชั้นดี</v>
      </c>
      <c r="I1179" s="17" cm="1">
        <f t="array" ref="I1179">_xlfn.IFS(D1179=0,0%, D1179&lt;=30,25%, D1179&lt;=60,50%, D1179&lt;=90,75%, D1179&gt;90,100%)</f>
        <v>0.25</v>
      </c>
      <c r="J1179">
        <f>SUMIFS(รายงานลูกหนี้!$G$2:$G$20000, รายงานลูกหนี้!$A$2:$A$20000, $A1179, รายงานลูกหนี้!$K$2:$K$20000, 0)</f>
        <v>19980</v>
      </c>
      <c r="K1179">
        <f>SUMIFS(รายงานลูกหนี้!$G$2:$G$20000, รายงานลูกหนี้!$A$2:$A$20000, $A1179, รายงานลูกหนี้!$K$2:$K$20000, "&gt;=1", รายงานลูกหนี้!$K$2:$K$20000, "&lt;=30")</f>
        <v>69654</v>
      </c>
      <c r="L1179">
        <f>SUMIFS(รายงานลูกหนี้!$G$2:$G$20000, รายงานลูกหนี้!$A$2:$A$20000, $A1179, รายงานลูกหนี้!$K$2:$K$20000, "&gt;=31", รายงานลูกหนี้!$K$2:$K$20000, "&lt;=60")</f>
        <v>0</v>
      </c>
      <c r="M1179">
        <f>SUMIFS(รายงานลูกหนี้!$G$2:$G$20000, รายงานลูกหนี้!$A$2:$A$20000, $A1179, รายงานลูกหนี้!$K$2:$K$20000, "&gt;=61", รายงานลูกหนี้!$K$2:$K$20000, "&lt;=90")</f>
        <v>0</v>
      </c>
      <c r="N1179">
        <f>SUMIFS(รายงานลูกหนี้!$G$2:$G$20000, รายงานลูกหนี้!$A$2:$A$20000, $A1179, รายงานลูกหนี้!$K$2:$K$20000, "&gt;90")</f>
        <v>0</v>
      </c>
      <c r="O1179">
        <f t="shared" si="93"/>
        <v>89634</v>
      </c>
      <c r="P1179" s="17">
        <f t="shared" si="94"/>
        <v>0.19427337840551576</v>
      </c>
    </row>
    <row r="1180" spans="1:16" x14ac:dyDescent="0.2">
      <c r="A1180" t="str">
        <v>3a0a96c87297e9c50604cad297f9b8bb45c4d5988c3cf86761532f2b69743e03</v>
      </c>
      <c r="B1180">
        <f>COUNTIF(รายงานลูกหนี้!$A:$A,A1180)</f>
        <v>2</v>
      </c>
      <c r="C1180">
        <f>COUNTIFS(รายงานลูกหนี้!$A:$A,A1180,รายงานลูกหนี้!$K:$K,"&gt;0")</f>
        <v>2</v>
      </c>
      <c r="D1180">
        <f>SUMIF(รายงานลูกหนี้!$A:$A,A1180,รายงานลูกหนี้!$K:$K)</f>
        <v>2</v>
      </c>
      <c r="E1180">
        <f>_xlfn.MAXIFS(รายงานลูกหนี้!$K:$K,รายงานลูกหนี้!$A:$A,A1180)</f>
        <v>1</v>
      </c>
      <c r="F1180" s="17">
        <f t="shared" si="90"/>
        <v>1</v>
      </c>
      <c r="G1180" t="str">
        <f t="shared" si="91"/>
        <v>ค้างชำระ 1 - 30 วัน</v>
      </c>
      <c r="H1180" t="str">
        <f t="shared" si="92"/>
        <v>ลูกหนี้ชั้นดี</v>
      </c>
      <c r="I1180" s="17" cm="1">
        <f t="array" ref="I1180">_xlfn.IFS(D1180=0,0%, D1180&lt;=30,25%, D1180&lt;=60,50%, D1180&lt;=90,75%, D1180&gt;90,100%)</f>
        <v>0.25</v>
      </c>
      <c r="J1180">
        <f>SUMIFS(รายงานลูกหนี้!$G$2:$G$20000, รายงานลูกหนี้!$A$2:$A$20000, $A1180, รายงานลูกหนี้!$K$2:$K$20000, 0)</f>
        <v>0</v>
      </c>
      <c r="K1180">
        <f>SUMIFS(รายงานลูกหนี้!$G$2:$G$20000, รายงานลูกหนี้!$A$2:$A$20000, $A1180, รายงานลูกหนี้!$K$2:$K$20000, "&gt;=1", รายงานลูกหนี้!$K$2:$K$20000, "&lt;=30")</f>
        <v>160</v>
      </c>
      <c r="L1180">
        <f>SUMIFS(รายงานลูกหนี้!$G$2:$G$20000, รายงานลูกหนี้!$A$2:$A$20000, $A1180, รายงานลูกหนี้!$K$2:$K$20000, "&gt;=31", รายงานลูกหนี้!$K$2:$K$20000, "&lt;=60")</f>
        <v>0</v>
      </c>
      <c r="M1180">
        <f>SUMIFS(รายงานลูกหนี้!$G$2:$G$20000, รายงานลูกหนี้!$A$2:$A$20000, $A1180, รายงานลูกหนี้!$K$2:$K$20000, "&gt;=61", รายงานลูกหนี้!$K$2:$K$20000, "&lt;=90")</f>
        <v>0</v>
      </c>
      <c r="N1180">
        <f>SUMIFS(รายงานลูกหนี้!$G$2:$G$20000, รายงานลูกหนี้!$A$2:$A$20000, $A1180, รายงานลูกหนี้!$K$2:$K$20000, "&gt;90")</f>
        <v>0</v>
      </c>
      <c r="O1180">
        <f t="shared" si="93"/>
        <v>160</v>
      </c>
      <c r="P1180" s="17">
        <f t="shared" si="94"/>
        <v>0.25</v>
      </c>
    </row>
    <row r="1181" spans="1:16" x14ac:dyDescent="0.2">
      <c r="A1181" t="str">
        <v>d293b568790321b20f4390dd3928294e60918edd4196edc95960e58a8deeda16</v>
      </c>
      <c r="B1181">
        <f>COUNTIF(รายงานลูกหนี้!$A:$A,A1181)</f>
        <v>3</v>
      </c>
      <c r="C1181">
        <f>COUNTIFS(รายงานลูกหนี้!$A:$A,A1181,รายงานลูกหนี้!$K:$K,"&gt;0")</f>
        <v>3</v>
      </c>
      <c r="D1181">
        <f>SUMIF(รายงานลูกหนี้!$A:$A,A1181,รายงานลูกหนี้!$K:$K)</f>
        <v>21</v>
      </c>
      <c r="E1181">
        <f>_xlfn.MAXIFS(รายงานลูกหนี้!$K:$K,รายงานลูกหนี้!$A:$A,A1181)</f>
        <v>7</v>
      </c>
      <c r="F1181" s="17">
        <f t="shared" si="90"/>
        <v>1</v>
      </c>
      <c r="G1181" t="str">
        <f t="shared" si="91"/>
        <v>ค้างชำระ 1 - 30 วัน</v>
      </c>
      <c r="H1181" t="str">
        <f t="shared" si="92"/>
        <v>ลูกหนี้ชั้นดี</v>
      </c>
      <c r="I1181" s="17" cm="1">
        <f t="array" ref="I1181">_xlfn.IFS(D1181=0,0%, D1181&lt;=30,25%, D1181&lt;=60,50%, D1181&lt;=90,75%, D1181&gt;90,100%)</f>
        <v>0.25</v>
      </c>
      <c r="J1181">
        <f>SUMIFS(รายงานลูกหนี้!$G$2:$G$20000, รายงานลูกหนี้!$A$2:$A$20000, $A1181, รายงานลูกหนี้!$K$2:$K$20000, 0)</f>
        <v>0</v>
      </c>
      <c r="K1181">
        <f>SUMIFS(รายงานลูกหนี้!$G$2:$G$20000, รายงานลูกหนี้!$A$2:$A$20000, $A1181, รายงานลูกหนี้!$K$2:$K$20000, "&gt;=1", รายงานลูกหนี้!$K$2:$K$20000, "&lt;=30")</f>
        <v>154977</v>
      </c>
      <c r="L1181">
        <f>SUMIFS(รายงานลูกหนี้!$G$2:$G$20000, รายงานลูกหนี้!$A$2:$A$20000, $A1181, รายงานลูกหนี้!$K$2:$K$20000, "&gt;=31", รายงานลูกหนี้!$K$2:$K$20000, "&lt;=60")</f>
        <v>0</v>
      </c>
      <c r="M1181">
        <f>SUMIFS(รายงานลูกหนี้!$G$2:$G$20000, รายงานลูกหนี้!$A$2:$A$20000, $A1181, รายงานลูกหนี้!$K$2:$K$20000, "&gt;=61", รายงานลูกหนี้!$K$2:$K$20000, "&lt;=90")</f>
        <v>0</v>
      </c>
      <c r="N1181">
        <f>SUMIFS(รายงานลูกหนี้!$G$2:$G$20000, รายงานลูกหนี้!$A$2:$A$20000, $A1181, รายงานลูกหนี้!$K$2:$K$20000, "&gt;90")</f>
        <v>0</v>
      </c>
      <c r="O1181">
        <f t="shared" si="93"/>
        <v>154977</v>
      </c>
      <c r="P1181" s="17">
        <f t="shared" si="94"/>
        <v>0.25</v>
      </c>
    </row>
    <row r="1182" spans="1:16" x14ac:dyDescent="0.2">
      <c r="A1182" t="str">
        <v>486a1f4326f12077ea680601c466b1ae1a6026ed4886f21e8a758737bbf58da8</v>
      </c>
      <c r="B1182">
        <f>COUNTIF(รายงานลูกหนี้!$A:$A,A1182)</f>
        <v>1</v>
      </c>
      <c r="C1182">
        <f>COUNTIFS(รายงานลูกหนี้!$A:$A,A1182,รายงานลูกหนี้!$K:$K,"&gt;0")</f>
        <v>1</v>
      </c>
      <c r="D1182">
        <f>SUMIF(รายงานลูกหนี้!$A:$A,A1182,รายงานลูกหนี้!$K:$K)</f>
        <v>7</v>
      </c>
      <c r="E1182">
        <f>_xlfn.MAXIFS(รายงานลูกหนี้!$K:$K,รายงานลูกหนี้!$A:$A,A1182)</f>
        <v>7</v>
      </c>
      <c r="F1182" s="17">
        <f t="shared" si="90"/>
        <v>1</v>
      </c>
      <c r="G1182" t="str">
        <f t="shared" si="91"/>
        <v>ค้างชำระ 1 - 30 วัน</v>
      </c>
      <c r="H1182" t="str">
        <f t="shared" si="92"/>
        <v>ลูกหนี้ชั้นดี</v>
      </c>
      <c r="I1182" s="17" cm="1">
        <f t="array" ref="I1182">_xlfn.IFS(D1182=0,0%, D1182&lt;=30,25%, D1182&lt;=60,50%, D1182&lt;=90,75%, D1182&gt;90,100%)</f>
        <v>0.25</v>
      </c>
      <c r="J1182">
        <f>SUMIFS(รายงานลูกหนี้!$G$2:$G$20000, รายงานลูกหนี้!$A$2:$A$20000, $A1182, รายงานลูกหนี้!$K$2:$K$20000, 0)</f>
        <v>0</v>
      </c>
      <c r="K1182">
        <f>SUMIFS(รายงานลูกหนี้!$G$2:$G$20000, รายงานลูกหนี้!$A$2:$A$20000, $A1182, รายงานลูกหนี้!$K$2:$K$20000, "&gt;=1", รายงานลูกหนี้!$K$2:$K$20000, "&lt;=30")</f>
        <v>28266</v>
      </c>
      <c r="L1182">
        <f>SUMIFS(รายงานลูกหนี้!$G$2:$G$20000, รายงานลูกหนี้!$A$2:$A$20000, $A1182, รายงานลูกหนี้!$K$2:$K$20000, "&gt;=31", รายงานลูกหนี้!$K$2:$K$20000, "&lt;=60")</f>
        <v>0</v>
      </c>
      <c r="M1182">
        <f>SUMIFS(รายงานลูกหนี้!$G$2:$G$20000, รายงานลูกหนี้!$A$2:$A$20000, $A1182, รายงานลูกหนี้!$K$2:$K$20000, "&gt;=61", รายงานลูกหนี้!$K$2:$K$20000, "&lt;=90")</f>
        <v>0</v>
      </c>
      <c r="N1182">
        <f>SUMIFS(รายงานลูกหนี้!$G$2:$G$20000, รายงานลูกหนี้!$A$2:$A$20000, $A1182, รายงานลูกหนี้!$K$2:$K$20000, "&gt;90")</f>
        <v>0</v>
      </c>
      <c r="O1182">
        <f t="shared" si="93"/>
        <v>28266</v>
      </c>
      <c r="P1182" s="17">
        <f t="shared" si="94"/>
        <v>0.25</v>
      </c>
    </row>
    <row r="1183" spans="1:16" x14ac:dyDescent="0.2">
      <c r="A1183" t="str">
        <v>e372ab697f5eb5218d13a319472c9ebe10e488259a2f6cd628f3a863ba85e54c</v>
      </c>
      <c r="B1183">
        <f>COUNTIF(รายงานลูกหนี้!$A:$A,A1183)</f>
        <v>1</v>
      </c>
      <c r="C1183">
        <f>COUNTIFS(รายงานลูกหนี้!$A:$A,A1183,รายงานลูกหนี้!$K:$K,"&gt;0")</f>
        <v>1</v>
      </c>
      <c r="D1183">
        <f>SUMIF(รายงานลูกหนี้!$A:$A,A1183,รายงานลูกหนี้!$K:$K)</f>
        <v>3</v>
      </c>
      <c r="E1183">
        <f>_xlfn.MAXIFS(รายงานลูกหนี้!$K:$K,รายงานลูกหนี้!$A:$A,A1183)</f>
        <v>3</v>
      </c>
      <c r="F1183" s="17">
        <f t="shared" si="90"/>
        <v>1</v>
      </c>
      <c r="G1183" t="str">
        <f t="shared" si="91"/>
        <v>ค้างชำระ 1 - 30 วัน</v>
      </c>
      <c r="H1183" t="str">
        <f t="shared" si="92"/>
        <v>ลูกหนี้ชั้นดี</v>
      </c>
      <c r="I1183" s="17" cm="1">
        <f t="array" ref="I1183">_xlfn.IFS(D1183=0,0%, D1183&lt;=30,25%, D1183&lt;=60,50%, D1183&lt;=90,75%, D1183&gt;90,100%)</f>
        <v>0.25</v>
      </c>
      <c r="J1183">
        <f>SUMIFS(รายงานลูกหนี้!$G$2:$G$20000, รายงานลูกหนี้!$A$2:$A$20000, $A1183, รายงานลูกหนี้!$K$2:$K$20000, 0)</f>
        <v>0</v>
      </c>
      <c r="K1183">
        <f>SUMIFS(รายงานลูกหนี้!$G$2:$G$20000, รายงานลูกหนี้!$A$2:$A$20000, $A1183, รายงานลูกหนี้!$K$2:$K$20000, "&gt;=1", รายงานลูกหนี้!$K$2:$K$20000, "&lt;=30")</f>
        <v>1190</v>
      </c>
      <c r="L1183">
        <f>SUMIFS(รายงานลูกหนี้!$G$2:$G$20000, รายงานลูกหนี้!$A$2:$A$20000, $A1183, รายงานลูกหนี้!$K$2:$K$20000, "&gt;=31", รายงานลูกหนี้!$K$2:$K$20000, "&lt;=60")</f>
        <v>0</v>
      </c>
      <c r="M1183">
        <f>SUMIFS(รายงานลูกหนี้!$G$2:$G$20000, รายงานลูกหนี้!$A$2:$A$20000, $A1183, รายงานลูกหนี้!$K$2:$K$20000, "&gt;=61", รายงานลูกหนี้!$K$2:$K$20000, "&lt;=90")</f>
        <v>0</v>
      </c>
      <c r="N1183">
        <f>SUMIFS(รายงานลูกหนี้!$G$2:$G$20000, รายงานลูกหนี้!$A$2:$A$20000, $A1183, รายงานลูกหนี้!$K$2:$K$20000, "&gt;90")</f>
        <v>0</v>
      </c>
      <c r="O1183">
        <f t="shared" si="93"/>
        <v>1190</v>
      </c>
      <c r="P1183" s="17">
        <f t="shared" si="94"/>
        <v>0.25</v>
      </c>
    </row>
    <row r="1184" spans="1:16" x14ac:dyDescent="0.2">
      <c r="A1184" t="str">
        <v>8245fda11e53a7e92a520e7fdcc1ad09c2d5a02dadc90797c1ab570efd5089dc</v>
      </c>
      <c r="B1184">
        <f>COUNTIF(รายงานลูกหนี้!$A:$A,A1184)</f>
        <v>1</v>
      </c>
      <c r="C1184">
        <f>COUNTIFS(รายงานลูกหนี้!$A:$A,A1184,รายงานลูกหนี้!$K:$K,"&gt;0")</f>
        <v>0</v>
      </c>
      <c r="D1184">
        <f>SUMIF(รายงานลูกหนี้!$A:$A,A1184,รายงานลูกหนี้!$K:$K)</f>
        <v>0</v>
      </c>
      <c r="E1184">
        <f>_xlfn.MAXIFS(รายงานลูกหนี้!$K:$K,รายงานลูกหนี้!$A:$A,A1184)</f>
        <v>0</v>
      </c>
      <c r="F1184" s="17">
        <f t="shared" si="90"/>
        <v>0</v>
      </c>
      <c r="G1184" t="str">
        <f t="shared" si="91"/>
        <v>ชำระตรงเวลา</v>
      </c>
      <c r="H1184" t="str">
        <f t="shared" si="92"/>
        <v>ลูกหนี้ชั้นดี</v>
      </c>
      <c r="I1184" s="17" cm="1">
        <f t="array" ref="I1184">_xlfn.IFS(D1184=0,0%, D1184&lt;=30,25%, D1184&lt;=60,50%, D1184&lt;=90,75%, D1184&gt;90,100%)</f>
        <v>0</v>
      </c>
      <c r="J1184">
        <f>SUMIFS(รายงานลูกหนี้!$G$2:$G$20000, รายงานลูกหนี้!$A$2:$A$20000, $A1184, รายงานลูกหนี้!$K$2:$K$20000, 0)</f>
        <v>22540</v>
      </c>
      <c r="K1184">
        <f>SUMIFS(รายงานลูกหนี้!$G$2:$G$20000, รายงานลูกหนี้!$A$2:$A$20000, $A1184, รายงานลูกหนี้!$K$2:$K$20000, "&gt;=1", รายงานลูกหนี้!$K$2:$K$20000, "&lt;=30")</f>
        <v>0</v>
      </c>
      <c r="L1184">
        <f>SUMIFS(รายงานลูกหนี้!$G$2:$G$20000, รายงานลูกหนี้!$A$2:$A$20000, $A1184, รายงานลูกหนี้!$K$2:$K$20000, "&gt;=31", รายงานลูกหนี้!$K$2:$K$20000, "&lt;=60")</f>
        <v>0</v>
      </c>
      <c r="M1184">
        <f>SUMIFS(รายงานลูกหนี้!$G$2:$G$20000, รายงานลูกหนี้!$A$2:$A$20000, $A1184, รายงานลูกหนี้!$K$2:$K$20000, "&gt;=61", รายงานลูกหนี้!$K$2:$K$20000, "&lt;=90")</f>
        <v>0</v>
      </c>
      <c r="N1184">
        <f>SUMIFS(รายงานลูกหนี้!$G$2:$G$20000, รายงานลูกหนี้!$A$2:$A$20000, $A1184, รายงานลูกหนี้!$K$2:$K$20000, "&gt;90")</f>
        <v>0</v>
      </c>
      <c r="O1184">
        <f t="shared" si="93"/>
        <v>22540</v>
      </c>
      <c r="P1184" s="17">
        <f t="shared" si="94"/>
        <v>0</v>
      </c>
    </row>
    <row r="1185" spans="1:16" x14ac:dyDescent="0.2">
      <c r="A1185" t="str">
        <v>e868bcce00f06c529ca3b5ad4f605e298e23dacc1e24c688cf50e5eb0c547e5c</v>
      </c>
      <c r="B1185">
        <f>COUNTIF(รายงานลูกหนี้!$A:$A,A1185)</f>
        <v>1</v>
      </c>
      <c r="C1185">
        <f>COUNTIFS(รายงานลูกหนี้!$A:$A,A1185,รายงานลูกหนี้!$K:$K,"&gt;0")</f>
        <v>0</v>
      </c>
      <c r="D1185">
        <f>SUMIF(รายงานลูกหนี้!$A:$A,A1185,รายงานลูกหนี้!$K:$K)</f>
        <v>0</v>
      </c>
      <c r="E1185">
        <f>_xlfn.MAXIFS(รายงานลูกหนี้!$K:$K,รายงานลูกหนี้!$A:$A,A1185)</f>
        <v>0</v>
      </c>
      <c r="F1185" s="17">
        <f t="shared" si="90"/>
        <v>0</v>
      </c>
      <c r="G1185" t="str">
        <f t="shared" si="91"/>
        <v>ชำระตรงเวลา</v>
      </c>
      <c r="H1185" t="str">
        <f t="shared" si="92"/>
        <v>ลูกหนี้ชั้นดี</v>
      </c>
      <c r="I1185" s="17" cm="1">
        <f t="array" ref="I1185">_xlfn.IFS(D1185=0,0%, D1185&lt;=30,25%, D1185&lt;=60,50%, D1185&lt;=90,75%, D1185&gt;90,100%)</f>
        <v>0</v>
      </c>
      <c r="J1185">
        <f>SUMIFS(รายงานลูกหนี้!$G$2:$G$20000, รายงานลูกหนี้!$A$2:$A$20000, $A1185, รายงานลูกหนี้!$K$2:$K$20000, 0)</f>
        <v>19490</v>
      </c>
      <c r="K1185">
        <f>SUMIFS(รายงานลูกหนี้!$G$2:$G$20000, รายงานลูกหนี้!$A$2:$A$20000, $A1185, รายงานลูกหนี้!$K$2:$K$20000, "&gt;=1", รายงานลูกหนี้!$K$2:$K$20000, "&lt;=30")</f>
        <v>0</v>
      </c>
      <c r="L1185">
        <f>SUMIFS(รายงานลูกหนี้!$G$2:$G$20000, รายงานลูกหนี้!$A$2:$A$20000, $A1185, รายงานลูกหนี้!$K$2:$K$20000, "&gt;=31", รายงานลูกหนี้!$K$2:$K$20000, "&lt;=60")</f>
        <v>0</v>
      </c>
      <c r="M1185">
        <f>SUMIFS(รายงานลูกหนี้!$G$2:$G$20000, รายงานลูกหนี้!$A$2:$A$20000, $A1185, รายงานลูกหนี้!$K$2:$K$20000, "&gt;=61", รายงานลูกหนี้!$K$2:$K$20000, "&lt;=90")</f>
        <v>0</v>
      </c>
      <c r="N1185">
        <f>SUMIFS(รายงานลูกหนี้!$G$2:$G$20000, รายงานลูกหนี้!$A$2:$A$20000, $A1185, รายงานลูกหนี้!$K$2:$K$20000, "&gt;90")</f>
        <v>0</v>
      </c>
      <c r="O1185">
        <f t="shared" si="93"/>
        <v>19490</v>
      </c>
      <c r="P1185" s="17">
        <f t="shared" si="94"/>
        <v>0</v>
      </c>
    </row>
    <row r="1186" spans="1:16" x14ac:dyDescent="0.2">
      <c r="A1186" t="str">
        <v>b700c24eb52b17e7df3033ca47e5c6315a38e8063b5ba6aa4556fa5a88e4a1ba</v>
      </c>
      <c r="B1186">
        <f>COUNTIF(รายงานลูกหนี้!$A:$A,A1186)</f>
        <v>1</v>
      </c>
      <c r="C1186">
        <f>COUNTIFS(รายงานลูกหนี้!$A:$A,A1186,รายงานลูกหนี้!$K:$K,"&gt;0")</f>
        <v>0</v>
      </c>
      <c r="D1186">
        <f>SUMIF(รายงานลูกหนี้!$A:$A,A1186,รายงานลูกหนี้!$K:$K)</f>
        <v>0</v>
      </c>
      <c r="E1186">
        <f>_xlfn.MAXIFS(รายงานลูกหนี้!$K:$K,รายงานลูกหนี้!$A:$A,A1186)</f>
        <v>0</v>
      </c>
      <c r="F1186" s="17">
        <f t="shared" si="90"/>
        <v>0</v>
      </c>
      <c r="G1186" t="str">
        <f t="shared" si="91"/>
        <v>ชำระตรงเวลา</v>
      </c>
      <c r="H1186" t="str">
        <f t="shared" si="92"/>
        <v>ลูกหนี้ชั้นดี</v>
      </c>
      <c r="I1186" s="17" cm="1">
        <f t="array" ref="I1186">_xlfn.IFS(D1186=0,0%, D1186&lt;=30,25%, D1186&lt;=60,50%, D1186&lt;=90,75%, D1186&gt;90,100%)</f>
        <v>0</v>
      </c>
      <c r="J1186">
        <f>SUMIFS(รายงานลูกหนี้!$G$2:$G$20000, รายงานลูกหนี้!$A$2:$A$20000, $A1186, รายงานลูกหนี้!$K$2:$K$20000, 0)</f>
        <v>7510</v>
      </c>
      <c r="K1186">
        <f>SUMIFS(รายงานลูกหนี้!$G$2:$G$20000, รายงานลูกหนี้!$A$2:$A$20000, $A1186, รายงานลูกหนี้!$K$2:$K$20000, "&gt;=1", รายงานลูกหนี้!$K$2:$K$20000, "&lt;=30")</f>
        <v>0</v>
      </c>
      <c r="L1186">
        <f>SUMIFS(รายงานลูกหนี้!$G$2:$G$20000, รายงานลูกหนี้!$A$2:$A$20000, $A1186, รายงานลูกหนี้!$K$2:$K$20000, "&gt;=31", รายงานลูกหนี้!$K$2:$K$20000, "&lt;=60")</f>
        <v>0</v>
      </c>
      <c r="M1186">
        <f>SUMIFS(รายงานลูกหนี้!$G$2:$G$20000, รายงานลูกหนี้!$A$2:$A$20000, $A1186, รายงานลูกหนี้!$K$2:$K$20000, "&gt;=61", รายงานลูกหนี้!$K$2:$K$20000, "&lt;=90")</f>
        <v>0</v>
      </c>
      <c r="N1186">
        <f>SUMIFS(รายงานลูกหนี้!$G$2:$G$20000, รายงานลูกหนี้!$A$2:$A$20000, $A1186, รายงานลูกหนี้!$K$2:$K$20000, "&gt;90")</f>
        <v>0</v>
      </c>
      <c r="O1186">
        <f t="shared" si="93"/>
        <v>7510</v>
      </c>
      <c r="P1186" s="17">
        <f t="shared" si="94"/>
        <v>0</v>
      </c>
    </row>
    <row r="1187" spans="1:16" x14ac:dyDescent="0.2">
      <c r="A1187" t="str">
        <v>35a0753af8efa60ebb10a7288ce8605800d5677b98859213d9766180d09b9369</v>
      </c>
      <c r="B1187">
        <f>COUNTIF(รายงานลูกหนี้!$A:$A,A1187)</f>
        <v>1</v>
      </c>
      <c r="C1187">
        <f>COUNTIFS(รายงานลูกหนี้!$A:$A,A1187,รายงานลูกหนี้!$K:$K,"&gt;0")</f>
        <v>1</v>
      </c>
      <c r="D1187">
        <f>SUMIF(รายงานลูกหนี้!$A:$A,A1187,รายงานลูกหนี้!$K:$K)</f>
        <v>1</v>
      </c>
      <c r="E1187">
        <f>_xlfn.MAXIFS(รายงานลูกหนี้!$K:$K,รายงานลูกหนี้!$A:$A,A1187)</f>
        <v>1</v>
      </c>
      <c r="F1187" s="17">
        <f t="shared" si="90"/>
        <v>1</v>
      </c>
      <c r="G1187" t="str">
        <f t="shared" si="91"/>
        <v>ค้างชำระ 1 - 30 วัน</v>
      </c>
      <c r="H1187" t="str">
        <f t="shared" si="92"/>
        <v>ลูกหนี้ชั้นดี</v>
      </c>
      <c r="I1187" s="17" cm="1">
        <f t="array" ref="I1187">_xlfn.IFS(D1187=0,0%, D1187&lt;=30,25%, D1187&lt;=60,50%, D1187&lt;=90,75%, D1187&gt;90,100%)</f>
        <v>0.25</v>
      </c>
      <c r="J1187">
        <f>SUMIFS(รายงานลูกหนี้!$G$2:$G$20000, รายงานลูกหนี้!$A$2:$A$20000, $A1187, รายงานลูกหนี้!$K$2:$K$20000, 0)</f>
        <v>0</v>
      </c>
      <c r="K1187">
        <f>SUMIFS(รายงานลูกหนี้!$G$2:$G$20000, รายงานลูกหนี้!$A$2:$A$20000, $A1187, รายงานลูกหนี้!$K$2:$K$20000, "&gt;=1", รายงานลูกหนี้!$K$2:$K$20000, "&lt;=30")</f>
        <v>59120</v>
      </c>
      <c r="L1187">
        <f>SUMIFS(รายงานลูกหนี้!$G$2:$G$20000, รายงานลูกหนี้!$A$2:$A$20000, $A1187, รายงานลูกหนี้!$K$2:$K$20000, "&gt;=31", รายงานลูกหนี้!$K$2:$K$20000, "&lt;=60")</f>
        <v>0</v>
      </c>
      <c r="M1187">
        <f>SUMIFS(รายงานลูกหนี้!$G$2:$G$20000, รายงานลูกหนี้!$A$2:$A$20000, $A1187, รายงานลูกหนี้!$K$2:$K$20000, "&gt;=61", รายงานลูกหนี้!$K$2:$K$20000, "&lt;=90")</f>
        <v>0</v>
      </c>
      <c r="N1187">
        <f>SUMIFS(รายงานลูกหนี้!$G$2:$G$20000, รายงานลูกหนี้!$A$2:$A$20000, $A1187, รายงานลูกหนี้!$K$2:$K$20000, "&gt;90")</f>
        <v>0</v>
      </c>
      <c r="O1187">
        <f t="shared" si="93"/>
        <v>59120</v>
      </c>
      <c r="P1187" s="17">
        <f t="shared" si="94"/>
        <v>0.25</v>
      </c>
    </row>
    <row r="1188" spans="1:16" x14ac:dyDescent="0.2">
      <c r="A1188" t="str">
        <v>243d45cfc46f59e81227123173fe1a95e3eda5f1c82ad5283bb7a203fddbeb8f</v>
      </c>
      <c r="B1188">
        <f>COUNTIF(รายงานลูกหนี้!$A:$A,A1188)</f>
        <v>2</v>
      </c>
      <c r="C1188">
        <f>COUNTIFS(รายงานลูกหนี้!$A:$A,A1188,รายงานลูกหนี้!$K:$K,"&gt;0")</f>
        <v>0</v>
      </c>
      <c r="D1188">
        <f>SUMIF(รายงานลูกหนี้!$A:$A,A1188,รายงานลูกหนี้!$K:$K)</f>
        <v>0</v>
      </c>
      <c r="E1188">
        <f>_xlfn.MAXIFS(รายงานลูกหนี้!$K:$K,รายงานลูกหนี้!$A:$A,A1188)</f>
        <v>0</v>
      </c>
      <c r="F1188" s="17">
        <f t="shared" si="90"/>
        <v>0</v>
      </c>
      <c r="G1188" t="str">
        <f t="shared" si="91"/>
        <v>ชำระตรงเวลา</v>
      </c>
      <c r="H1188" t="str">
        <f t="shared" si="92"/>
        <v>ลูกหนี้ชั้นดี</v>
      </c>
      <c r="I1188" s="17" cm="1">
        <f t="array" ref="I1188">_xlfn.IFS(D1188=0,0%, D1188&lt;=30,25%, D1188&lt;=60,50%, D1188&lt;=90,75%, D1188&gt;90,100%)</f>
        <v>0</v>
      </c>
      <c r="J1188">
        <f>SUMIFS(รายงานลูกหนี้!$G$2:$G$20000, รายงานลูกหนี้!$A$2:$A$20000, $A1188, รายงานลูกหนี้!$K$2:$K$20000, 0)</f>
        <v>124394</v>
      </c>
      <c r="K1188">
        <f>SUMIFS(รายงานลูกหนี้!$G$2:$G$20000, รายงานลูกหนี้!$A$2:$A$20000, $A1188, รายงานลูกหนี้!$K$2:$K$20000, "&gt;=1", รายงานลูกหนี้!$K$2:$K$20000, "&lt;=30")</f>
        <v>0</v>
      </c>
      <c r="L1188">
        <f>SUMIFS(รายงานลูกหนี้!$G$2:$G$20000, รายงานลูกหนี้!$A$2:$A$20000, $A1188, รายงานลูกหนี้!$K$2:$K$20000, "&gt;=31", รายงานลูกหนี้!$K$2:$K$20000, "&lt;=60")</f>
        <v>0</v>
      </c>
      <c r="M1188">
        <f>SUMIFS(รายงานลูกหนี้!$G$2:$G$20000, รายงานลูกหนี้!$A$2:$A$20000, $A1188, รายงานลูกหนี้!$K$2:$K$20000, "&gt;=61", รายงานลูกหนี้!$K$2:$K$20000, "&lt;=90")</f>
        <v>0</v>
      </c>
      <c r="N1188">
        <f>SUMIFS(รายงานลูกหนี้!$G$2:$G$20000, รายงานลูกหนี้!$A$2:$A$20000, $A1188, รายงานลูกหนี้!$K$2:$K$20000, "&gt;90")</f>
        <v>0</v>
      </c>
      <c r="O1188">
        <f t="shared" si="93"/>
        <v>124394</v>
      </c>
      <c r="P1188" s="17">
        <f t="shared" si="94"/>
        <v>0</v>
      </c>
    </row>
    <row r="1189" spans="1:16" x14ac:dyDescent="0.2">
      <c r="A1189" t="str">
        <v>61ff4bc82d5d268e4900441f9f59dc3df6d326cabb3a4c83bf18a4a6423a9131</v>
      </c>
      <c r="B1189">
        <f>COUNTIF(รายงานลูกหนี้!$A:$A,A1189)</f>
        <v>1</v>
      </c>
      <c r="C1189">
        <f>COUNTIFS(รายงานลูกหนี้!$A:$A,A1189,รายงานลูกหนี้!$K:$K,"&gt;0")</f>
        <v>1</v>
      </c>
      <c r="D1189">
        <f>SUMIF(รายงานลูกหนี้!$A:$A,A1189,รายงานลูกหนี้!$K:$K)</f>
        <v>1</v>
      </c>
      <c r="E1189">
        <f>_xlfn.MAXIFS(รายงานลูกหนี้!$K:$K,รายงานลูกหนี้!$A:$A,A1189)</f>
        <v>1</v>
      </c>
      <c r="F1189" s="17">
        <f t="shared" si="90"/>
        <v>1</v>
      </c>
      <c r="G1189" t="str">
        <f t="shared" si="91"/>
        <v>ค้างชำระ 1 - 30 วัน</v>
      </c>
      <c r="H1189" t="str">
        <f t="shared" si="92"/>
        <v>ลูกหนี้ชั้นดี</v>
      </c>
      <c r="I1189" s="17" cm="1">
        <f t="array" ref="I1189">_xlfn.IFS(D1189=0,0%, D1189&lt;=30,25%, D1189&lt;=60,50%, D1189&lt;=90,75%, D1189&gt;90,100%)</f>
        <v>0.25</v>
      </c>
      <c r="J1189">
        <f>SUMIFS(รายงานลูกหนี้!$G$2:$G$20000, รายงานลูกหนี้!$A$2:$A$20000, $A1189, รายงานลูกหนี้!$K$2:$K$20000, 0)</f>
        <v>0</v>
      </c>
      <c r="K1189">
        <f>SUMIFS(รายงานลูกหนี้!$G$2:$G$20000, รายงานลูกหนี้!$A$2:$A$20000, $A1189, รายงานลูกหนี้!$K$2:$K$20000, "&gt;=1", รายงานลูกหนี้!$K$2:$K$20000, "&lt;=30")</f>
        <v>15180</v>
      </c>
      <c r="L1189">
        <f>SUMIFS(รายงานลูกหนี้!$G$2:$G$20000, รายงานลูกหนี้!$A$2:$A$20000, $A1189, รายงานลูกหนี้!$K$2:$K$20000, "&gt;=31", รายงานลูกหนี้!$K$2:$K$20000, "&lt;=60")</f>
        <v>0</v>
      </c>
      <c r="M1189">
        <f>SUMIFS(รายงานลูกหนี้!$G$2:$G$20000, รายงานลูกหนี้!$A$2:$A$20000, $A1189, รายงานลูกหนี้!$K$2:$K$20000, "&gt;=61", รายงานลูกหนี้!$K$2:$K$20000, "&lt;=90")</f>
        <v>0</v>
      </c>
      <c r="N1189">
        <f>SUMIFS(รายงานลูกหนี้!$G$2:$G$20000, รายงานลูกหนี้!$A$2:$A$20000, $A1189, รายงานลูกหนี้!$K$2:$K$20000, "&gt;90")</f>
        <v>0</v>
      </c>
      <c r="O1189">
        <f t="shared" si="93"/>
        <v>15180</v>
      </c>
      <c r="P1189" s="17">
        <f t="shared" si="94"/>
        <v>0.25</v>
      </c>
    </row>
    <row r="1190" spans="1:16" x14ac:dyDescent="0.2">
      <c r="A1190" t="str">
        <v>a6dd8294033a91affa3c8adbb0ccfbba7c430a9202c646d05f08f9ffd041dcdd</v>
      </c>
      <c r="B1190">
        <f>COUNTIF(รายงานลูกหนี้!$A:$A,A1190)</f>
        <v>1</v>
      </c>
      <c r="C1190">
        <f>COUNTIFS(รายงานลูกหนี้!$A:$A,A1190,รายงานลูกหนี้!$K:$K,"&gt;0")</f>
        <v>0</v>
      </c>
      <c r="D1190">
        <f>SUMIF(รายงานลูกหนี้!$A:$A,A1190,รายงานลูกหนี้!$K:$K)</f>
        <v>0</v>
      </c>
      <c r="E1190">
        <f>_xlfn.MAXIFS(รายงานลูกหนี้!$K:$K,รายงานลูกหนี้!$A:$A,A1190)</f>
        <v>0</v>
      </c>
      <c r="F1190" s="17">
        <f t="shared" si="90"/>
        <v>0</v>
      </c>
      <c r="G1190" t="str">
        <f t="shared" si="91"/>
        <v>ชำระตรงเวลา</v>
      </c>
      <c r="H1190" t="str">
        <f t="shared" si="92"/>
        <v>ลูกหนี้ชั้นดี</v>
      </c>
      <c r="I1190" s="17" cm="1">
        <f t="array" ref="I1190">_xlfn.IFS(D1190=0,0%, D1190&lt;=30,25%, D1190&lt;=60,50%, D1190&lt;=90,75%, D1190&gt;90,100%)</f>
        <v>0</v>
      </c>
      <c r="J1190">
        <f>SUMIFS(รายงานลูกหนี้!$G$2:$G$20000, รายงานลูกหนี้!$A$2:$A$20000, $A1190, รายงานลูกหนี้!$K$2:$K$20000, 0)</f>
        <v>42094</v>
      </c>
      <c r="K1190">
        <f>SUMIFS(รายงานลูกหนี้!$G$2:$G$20000, รายงานลูกหนี้!$A$2:$A$20000, $A1190, รายงานลูกหนี้!$K$2:$K$20000, "&gt;=1", รายงานลูกหนี้!$K$2:$K$20000, "&lt;=30")</f>
        <v>0</v>
      </c>
      <c r="L1190">
        <f>SUMIFS(รายงานลูกหนี้!$G$2:$G$20000, รายงานลูกหนี้!$A$2:$A$20000, $A1190, รายงานลูกหนี้!$K$2:$K$20000, "&gt;=31", รายงานลูกหนี้!$K$2:$K$20000, "&lt;=60")</f>
        <v>0</v>
      </c>
      <c r="M1190">
        <f>SUMIFS(รายงานลูกหนี้!$G$2:$G$20000, รายงานลูกหนี้!$A$2:$A$20000, $A1190, รายงานลูกหนี้!$K$2:$K$20000, "&gt;=61", รายงานลูกหนี้!$K$2:$K$20000, "&lt;=90")</f>
        <v>0</v>
      </c>
      <c r="N1190">
        <f>SUMIFS(รายงานลูกหนี้!$G$2:$G$20000, รายงานลูกหนี้!$A$2:$A$20000, $A1190, รายงานลูกหนี้!$K$2:$K$20000, "&gt;90")</f>
        <v>0</v>
      </c>
      <c r="O1190">
        <f t="shared" si="93"/>
        <v>42094</v>
      </c>
      <c r="P1190" s="17">
        <f t="shared" si="94"/>
        <v>0</v>
      </c>
    </row>
    <row r="1191" spans="1:16" x14ac:dyDescent="0.2">
      <c r="A1191" t="str">
        <v>e94df657a7ee74f1e552e3f095f652530a11aa7ab684ff2d7f5a843845d08521</v>
      </c>
      <c r="B1191">
        <f>COUNTIF(รายงานลูกหนี้!$A:$A,A1191)</f>
        <v>2</v>
      </c>
      <c r="C1191">
        <f>COUNTIFS(รายงานลูกหนี้!$A:$A,A1191,รายงานลูกหนี้!$K:$K,"&gt;0")</f>
        <v>1</v>
      </c>
      <c r="D1191">
        <f>SUMIF(รายงานลูกหนี้!$A:$A,A1191,รายงานลูกหนี้!$K:$K)</f>
        <v>1</v>
      </c>
      <c r="E1191">
        <f>_xlfn.MAXIFS(รายงานลูกหนี้!$K:$K,รายงานลูกหนี้!$A:$A,A1191)</f>
        <v>1</v>
      </c>
      <c r="F1191" s="17">
        <f t="shared" si="90"/>
        <v>0.5</v>
      </c>
      <c r="G1191" t="str">
        <f t="shared" si="91"/>
        <v>ค้างชำระ 1 - 30 วัน</v>
      </c>
      <c r="H1191" t="str">
        <f t="shared" si="92"/>
        <v>ลูกหนี้ชั้นดี</v>
      </c>
      <c r="I1191" s="17" cm="1">
        <f t="array" ref="I1191">_xlfn.IFS(D1191=0,0%, D1191&lt;=30,25%, D1191&lt;=60,50%, D1191&lt;=90,75%, D1191&gt;90,100%)</f>
        <v>0.25</v>
      </c>
      <c r="J1191">
        <f>SUMIFS(รายงานลูกหนี้!$G$2:$G$20000, รายงานลูกหนี้!$A$2:$A$20000, $A1191, รายงานลูกหนี้!$K$2:$K$20000, 0)</f>
        <v>2950</v>
      </c>
      <c r="K1191">
        <f>SUMIFS(รายงานลูกหนี้!$G$2:$G$20000, รายงานลูกหนี้!$A$2:$A$20000, $A1191, รายงานลูกหนี้!$K$2:$K$20000, "&gt;=1", รายงานลูกหนี้!$K$2:$K$20000, "&lt;=30")</f>
        <v>1860</v>
      </c>
      <c r="L1191">
        <f>SUMIFS(รายงานลูกหนี้!$G$2:$G$20000, รายงานลูกหนี้!$A$2:$A$20000, $A1191, รายงานลูกหนี้!$K$2:$K$20000, "&gt;=31", รายงานลูกหนี้!$K$2:$K$20000, "&lt;=60")</f>
        <v>0</v>
      </c>
      <c r="M1191">
        <f>SUMIFS(รายงานลูกหนี้!$G$2:$G$20000, รายงานลูกหนี้!$A$2:$A$20000, $A1191, รายงานลูกหนี้!$K$2:$K$20000, "&gt;=61", รายงานลูกหนี้!$K$2:$K$20000, "&lt;=90")</f>
        <v>0</v>
      </c>
      <c r="N1191">
        <f>SUMIFS(รายงานลูกหนี้!$G$2:$G$20000, รายงานลูกหนี้!$A$2:$A$20000, $A1191, รายงานลูกหนี้!$K$2:$K$20000, "&gt;90")</f>
        <v>0</v>
      </c>
      <c r="O1191">
        <f t="shared" si="93"/>
        <v>4810</v>
      </c>
      <c r="P1191" s="17">
        <f t="shared" si="94"/>
        <v>9.6673596673596679E-2</v>
      </c>
    </row>
    <row r="1192" spans="1:16" x14ac:dyDescent="0.2">
      <c r="A1192" t="str">
        <v>e53730ec3b04636f06c45d1b36b62e257a2b8f0c8348a330f455d4720df19b9c</v>
      </c>
      <c r="B1192">
        <f>COUNTIF(รายงานลูกหนี้!$A:$A,A1192)</f>
        <v>1</v>
      </c>
      <c r="C1192">
        <f>COUNTIFS(รายงานลูกหนี้!$A:$A,A1192,รายงานลูกหนี้!$K:$K,"&gt;0")</f>
        <v>1</v>
      </c>
      <c r="D1192">
        <f>SUMIF(รายงานลูกหนี้!$A:$A,A1192,รายงานลูกหนี้!$K:$K)</f>
        <v>7</v>
      </c>
      <c r="E1192">
        <f>_xlfn.MAXIFS(รายงานลูกหนี้!$K:$K,รายงานลูกหนี้!$A:$A,A1192)</f>
        <v>7</v>
      </c>
      <c r="F1192" s="17">
        <f t="shared" si="90"/>
        <v>1</v>
      </c>
      <c r="G1192" t="str">
        <f t="shared" si="91"/>
        <v>ค้างชำระ 1 - 30 วัน</v>
      </c>
      <c r="H1192" t="str">
        <f t="shared" si="92"/>
        <v>ลูกหนี้ชั้นดี</v>
      </c>
      <c r="I1192" s="17" cm="1">
        <f t="array" ref="I1192">_xlfn.IFS(D1192=0,0%, D1192&lt;=30,25%, D1192&lt;=60,50%, D1192&lt;=90,75%, D1192&gt;90,100%)</f>
        <v>0.25</v>
      </c>
      <c r="J1192">
        <f>SUMIFS(รายงานลูกหนี้!$G$2:$G$20000, รายงานลูกหนี้!$A$2:$A$20000, $A1192, รายงานลูกหนี้!$K$2:$K$20000, 0)</f>
        <v>0</v>
      </c>
      <c r="K1192">
        <f>SUMIFS(รายงานลูกหนี้!$G$2:$G$20000, รายงานลูกหนี้!$A$2:$A$20000, $A1192, รายงานลูกหนี้!$K$2:$K$20000, "&gt;=1", รายงานลูกหนี้!$K$2:$K$20000, "&lt;=30")</f>
        <v>1980</v>
      </c>
      <c r="L1192">
        <f>SUMIFS(รายงานลูกหนี้!$G$2:$G$20000, รายงานลูกหนี้!$A$2:$A$20000, $A1192, รายงานลูกหนี้!$K$2:$K$20000, "&gt;=31", รายงานลูกหนี้!$K$2:$K$20000, "&lt;=60")</f>
        <v>0</v>
      </c>
      <c r="M1192">
        <f>SUMIFS(รายงานลูกหนี้!$G$2:$G$20000, รายงานลูกหนี้!$A$2:$A$20000, $A1192, รายงานลูกหนี้!$K$2:$K$20000, "&gt;=61", รายงานลูกหนี้!$K$2:$K$20000, "&lt;=90")</f>
        <v>0</v>
      </c>
      <c r="N1192">
        <f>SUMIFS(รายงานลูกหนี้!$G$2:$G$20000, รายงานลูกหนี้!$A$2:$A$20000, $A1192, รายงานลูกหนี้!$K$2:$K$20000, "&gt;90")</f>
        <v>0</v>
      </c>
      <c r="O1192">
        <f t="shared" si="93"/>
        <v>1980</v>
      </c>
      <c r="P1192" s="17">
        <f t="shared" si="94"/>
        <v>0.25</v>
      </c>
    </row>
    <row r="1193" spans="1:16" x14ac:dyDescent="0.2">
      <c r="A1193" t="str">
        <v>224ff37b971d6790da2d73d4b6bbd97c3ab6267d53c7b82ff27a56a7399a97a9</v>
      </c>
      <c r="B1193">
        <f>COUNTIF(รายงานลูกหนี้!$A:$A,A1193)</f>
        <v>1</v>
      </c>
      <c r="C1193">
        <f>COUNTIFS(รายงานลูกหนี้!$A:$A,A1193,รายงานลูกหนี้!$K:$K,"&gt;0")</f>
        <v>1</v>
      </c>
      <c r="D1193">
        <f>SUMIF(รายงานลูกหนี้!$A:$A,A1193,รายงานลูกหนี้!$K:$K)</f>
        <v>5</v>
      </c>
      <c r="E1193">
        <f>_xlfn.MAXIFS(รายงานลูกหนี้!$K:$K,รายงานลูกหนี้!$A:$A,A1193)</f>
        <v>5</v>
      </c>
      <c r="F1193" s="17">
        <f t="shared" si="90"/>
        <v>1</v>
      </c>
      <c r="G1193" t="str">
        <f t="shared" si="91"/>
        <v>ค้างชำระ 1 - 30 วัน</v>
      </c>
      <c r="H1193" t="str">
        <f t="shared" si="92"/>
        <v>ลูกหนี้ชั้นดี</v>
      </c>
      <c r="I1193" s="17" cm="1">
        <f t="array" ref="I1193">_xlfn.IFS(D1193=0,0%, D1193&lt;=30,25%, D1193&lt;=60,50%, D1193&lt;=90,75%, D1193&gt;90,100%)</f>
        <v>0.25</v>
      </c>
      <c r="J1193">
        <f>SUMIFS(รายงานลูกหนี้!$G$2:$G$20000, รายงานลูกหนี้!$A$2:$A$20000, $A1193, รายงานลูกหนี้!$K$2:$K$20000, 0)</f>
        <v>0</v>
      </c>
      <c r="K1193">
        <f>SUMIFS(รายงานลูกหนี้!$G$2:$G$20000, รายงานลูกหนี้!$A$2:$A$20000, $A1193, รายงานลูกหนี้!$K$2:$K$20000, "&gt;=1", รายงานลูกหนี้!$K$2:$K$20000, "&lt;=30")</f>
        <v>1270</v>
      </c>
      <c r="L1193">
        <f>SUMIFS(รายงานลูกหนี้!$G$2:$G$20000, รายงานลูกหนี้!$A$2:$A$20000, $A1193, รายงานลูกหนี้!$K$2:$K$20000, "&gt;=31", รายงานลูกหนี้!$K$2:$K$20000, "&lt;=60")</f>
        <v>0</v>
      </c>
      <c r="M1193">
        <f>SUMIFS(รายงานลูกหนี้!$G$2:$G$20000, รายงานลูกหนี้!$A$2:$A$20000, $A1193, รายงานลูกหนี้!$K$2:$K$20000, "&gt;=61", รายงานลูกหนี้!$K$2:$K$20000, "&lt;=90")</f>
        <v>0</v>
      </c>
      <c r="N1193">
        <f>SUMIFS(รายงานลูกหนี้!$G$2:$G$20000, รายงานลูกหนี้!$A$2:$A$20000, $A1193, รายงานลูกหนี้!$K$2:$K$20000, "&gt;90")</f>
        <v>0</v>
      </c>
      <c r="O1193">
        <f t="shared" si="93"/>
        <v>1270</v>
      </c>
      <c r="P1193" s="17">
        <f t="shared" si="94"/>
        <v>0.25</v>
      </c>
    </row>
    <row r="1194" spans="1:16" x14ac:dyDescent="0.2">
      <c r="A1194" t="str">
        <v>c86a605b36bc67db82e90f07d5d8d33551b594f0cb89002fd6779fc97abe656e</v>
      </c>
      <c r="B1194">
        <f>COUNTIF(รายงานลูกหนี้!$A:$A,A1194)</f>
        <v>1</v>
      </c>
      <c r="C1194">
        <f>COUNTIFS(รายงานลูกหนี้!$A:$A,A1194,รายงานลูกหนี้!$K:$K,"&gt;0")</f>
        <v>1</v>
      </c>
      <c r="D1194">
        <f>SUMIF(รายงานลูกหนี้!$A:$A,A1194,รายงานลูกหนี้!$K:$K)</f>
        <v>2</v>
      </c>
      <c r="E1194">
        <f>_xlfn.MAXIFS(รายงานลูกหนี้!$K:$K,รายงานลูกหนี้!$A:$A,A1194)</f>
        <v>2</v>
      </c>
      <c r="F1194" s="17">
        <f t="shared" si="90"/>
        <v>1</v>
      </c>
      <c r="G1194" t="str">
        <f t="shared" si="91"/>
        <v>ค้างชำระ 1 - 30 วัน</v>
      </c>
      <c r="H1194" t="str">
        <f t="shared" si="92"/>
        <v>ลูกหนี้ชั้นดี</v>
      </c>
      <c r="I1194" s="17" cm="1">
        <f t="array" ref="I1194">_xlfn.IFS(D1194=0,0%, D1194&lt;=30,25%, D1194&lt;=60,50%, D1194&lt;=90,75%, D1194&gt;90,100%)</f>
        <v>0.25</v>
      </c>
      <c r="J1194">
        <f>SUMIFS(รายงานลูกหนี้!$G$2:$G$20000, รายงานลูกหนี้!$A$2:$A$20000, $A1194, รายงานลูกหนี้!$K$2:$K$20000, 0)</f>
        <v>0</v>
      </c>
      <c r="K1194">
        <f>SUMIFS(รายงานลูกหนี้!$G$2:$G$20000, รายงานลูกหนี้!$A$2:$A$20000, $A1194, รายงานลูกหนี้!$K$2:$K$20000, "&gt;=1", รายงานลูกหนี้!$K$2:$K$20000, "&lt;=30")</f>
        <v>3015</v>
      </c>
      <c r="L1194">
        <f>SUMIFS(รายงานลูกหนี้!$G$2:$G$20000, รายงานลูกหนี้!$A$2:$A$20000, $A1194, รายงานลูกหนี้!$K$2:$K$20000, "&gt;=31", รายงานลูกหนี้!$K$2:$K$20000, "&lt;=60")</f>
        <v>0</v>
      </c>
      <c r="M1194">
        <f>SUMIFS(รายงานลูกหนี้!$G$2:$G$20000, รายงานลูกหนี้!$A$2:$A$20000, $A1194, รายงานลูกหนี้!$K$2:$K$20000, "&gt;=61", รายงานลูกหนี้!$K$2:$K$20000, "&lt;=90")</f>
        <v>0</v>
      </c>
      <c r="N1194">
        <f>SUMIFS(รายงานลูกหนี้!$G$2:$G$20000, รายงานลูกหนี้!$A$2:$A$20000, $A1194, รายงานลูกหนี้!$K$2:$K$20000, "&gt;90")</f>
        <v>0</v>
      </c>
      <c r="O1194">
        <f t="shared" si="93"/>
        <v>3015</v>
      </c>
      <c r="P1194" s="17">
        <f t="shared" si="94"/>
        <v>0.25</v>
      </c>
    </row>
    <row r="1195" spans="1:16" x14ac:dyDescent="0.2">
      <c r="A1195" t="str">
        <v>2156b0d134c6289bd1cf9240608258529363b9076648e785bbdf02679d51f2e5</v>
      </c>
      <c r="B1195">
        <f>COUNTIF(รายงานลูกหนี้!$A:$A,A1195)</f>
        <v>1</v>
      </c>
      <c r="C1195">
        <f>COUNTIFS(รายงานลูกหนี้!$A:$A,A1195,รายงานลูกหนี้!$K:$K,"&gt;0")</f>
        <v>1</v>
      </c>
      <c r="D1195">
        <f>SUMIF(รายงานลูกหนี้!$A:$A,A1195,รายงานลูกหนี้!$K:$K)</f>
        <v>1</v>
      </c>
      <c r="E1195">
        <f>_xlfn.MAXIFS(รายงานลูกหนี้!$K:$K,รายงานลูกหนี้!$A:$A,A1195)</f>
        <v>1</v>
      </c>
      <c r="F1195" s="17">
        <f t="shared" si="90"/>
        <v>1</v>
      </c>
      <c r="G1195" t="str">
        <f t="shared" si="91"/>
        <v>ค้างชำระ 1 - 30 วัน</v>
      </c>
      <c r="H1195" t="str">
        <f t="shared" si="92"/>
        <v>ลูกหนี้ชั้นดี</v>
      </c>
      <c r="I1195" s="17" cm="1">
        <f t="array" ref="I1195">_xlfn.IFS(D1195=0,0%, D1195&lt;=30,25%, D1195&lt;=60,50%, D1195&lt;=90,75%, D1195&gt;90,100%)</f>
        <v>0.25</v>
      </c>
      <c r="J1195">
        <f>SUMIFS(รายงานลูกหนี้!$G$2:$G$20000, รายงานลูกหนี้!$A$2:$A$20000, $A1195, รายงานลูกหนี้!$K$2:$K$20000, 0)</f>
        <v>0</v>
      </c>
      <c r="K1195">
        <f>SUMIFS(รายงานลูกหนี้!$G$2:$G$20000, รายงานลูกหนี้!$A$2:$A$20000, $A1195, รายงานลูกหนี้!$K$2:$K$20000, "&gt;=1", รายงานลูกหนี้!$K$2:$K$20000, "&lt;=30")</f>
        <v>2620</v>
      </c>
      <c r="L1195">
        <f>SUMIFS(รายงานลูกหนี้!$G$2:$G$20000, รายงานลูกหนี้!$A$2:$A$20000, $A1195, รายงานลูกหนี้!$K$2:$K$20000, "&gt;=31", รายงานลูกหนี้!$K$2:$K$20000, "&lt;=60")</f>
        <v>0</v>
      </c>
      <c r="M1195">
        <f>SUMIFS(รายงานลูกหนี้!$G$2:$G$20000, รายงานลูกหนี้!$A$2:$A$20000, $A1195, รายงานลูกหนี้!$K$2:$K$20000, "&gt;=61", รายงานลูกหนี้!$K$2:$K$20000, "&lt;=90")</f>
        <v>0</v>
      </c>
      <c r="N1195">
        <f>SUMIFS(รายงานลูกหนี้!$G$2:$G$20000, รายงานลูกหนี้!$A$2:$A$20000, $A1195, รายงานลูกหนี้!$K$2:$K$20000, "&gt;90")</f>
        <v>0</v>
      </c>
      <c r="O1195">
        <f t="shared" si="93"/>
        <v>2620</v>
      </c>
      <c r="P1195" s="17">
        <f t="shared" si="94"/>
        <v>0.25</v>
      </c>
    </row>
    <row r="1196" spans="1:16" x14ac:dyDescent="0.2">
      <c r="A1196" t="str">
        <v>5b581f3827d936a5ef6c6534469ad3d2bf4cc056b7b7f5796c069974a048b18d</v>
      </c>
      <c r="B1196">
        <f>COUNTIF(รายงานลูกหนี้!$A:$A,A1196)</f>
        <v>1</v>
      </c>
      <c r="C1196">
        <f>COUNTIFS(รายงานลูกหนี้!$A:$A,A1196,รายงานลูกหนี้!$K:$K,"&gt;0")</f>
        <v>0</v>
      </c>
      <c r="D1196">
        <f>SUMIF(รายงานลูกหนี้!$A:$A,A1196,รายงานลูกหนี้!$K:$K)</f>
        <v>0</v>
      </c>
      <c r="E1196">
        <f>_xlfn.MAXIFS(รายงานลูกหนี้!$K:$K,รายงานลูกหนี้!$A:$A,A1196)</f>
        <v>0</v>
      </c>
      <c r="F1196" s="17">
        <f t="shared" si="90"/>
        <v>0</v>
      </c>
      <c r="G1196" t="str">
        <f t="shared" si="91"/>
        <v>ชำระตรงเวลา</v>
      </c>
      <c r="H1196" t="str">
        <f t="shared" si="92"/>
        <v>ลูกหนี้ชั้นดี</v>
      </c>
      <c r="I1196" s="17" cm="1">
        <f t="array" ref="I1196">_xlfn.IFS(D1196=0,0%, D1196&lt;=30,25%, D1196&lt;=60,50%, D1196&lt;=90,75%, D1196&gt;90,100%)</f>
        <v>0</v>
      </c>
      <c r="J1196">
        <f>SUMIFS(รายงานลูกหนี้!$G$2:$G$20000, รายงานลูกหนี้!$A$2:$A$20000, $A1196, รายงานลูกหนี้!$K$2:$K$20000, 0)</f>
        <v>180</v>
      </c>
      <c r="K1196">
        <f>SUMIFS(รายงานลูกหนี้!$G$2:$G$20000, รายงานลูกหนี้!$A$2:$A$20000, $A1196, รายงานลูกหนี้!$K$2:$K$20000, "&gt;=1", รายงานลูกหนี้!$K$2:$K$20000, "&lt;=30")</f>
        <v>0</v>
      </c>
      <c r="L1196">
        <f>SUMIFS(รายงานลูกหนี้!$G$2:$G$20000, รายงานลูกหนี้!$A$2:$A$20000, $A1196, รายงานลูกหนี้!$K$2:$K$20000, "&gt;=31", รายงานลูกหนี้!$K$2:$K$20000, "&lt;=60")</f>
        <v>0</v>
      </c>
      <c r="M1196">
        <f>SUMIFS(รายงานลูกหนี้!$G$2:$G$20000, รายงานลูกหนี้!$A$2:$A$20000, $A1196, รายงานลูกหนี้!$K$2:$K$20000, "&gt;=61", รายงานลูกหนี้!$K$2:$K$20000, "&lt;=90")</f>
        <v>0</v>
      </c>
      <c r="N1196">
        <f>SUMIFS(รายงานลูกหนี้!$G$2:$G$20000, รายงานลูกหนี้!$A$2:$A$20000, $A1196, รายงานลูกหนี้!$K$2:$K$20000, "&gt;90")</f>
        <v>0</v>
      </c>
      <c r="O1196">
        <f t="shared" si="93"/>
        <v>180</v>
      </c>
      <c r="P1196" s="17">
        <f t="shared" si="94"/>
        <v>0</v>
      </c>
    </row>
    <row r="1197" spans="1:16" x14ac:dyDescent="0.2">
      <c r="A1197" t="str">
        <v>cf5a5a1b5802b6fdcb1b7bf074d2e0261ccfe13b642f25fb5a6fa308d1a75831</v>
      </c>
      <c r="B1197">
        <f>COUNTIF(รายงานลูกหนี้!$A:$A,A1197)</f>
        <v>1</v>
      </c>
      <c r="C1197">
        <f>COUNTIFS(รายงานลูกหนี้!$A:$A,A1197,รายงานลูกหนี้!$K:$K,"&gt;0")</f>
        <v>0</v>
      </c>
      <c r="D1197">
        <f>SUMIF(รายงานลูกหนี้!$A:$A,A1197,รายงานลูกหนี้!$K:$K)</f>
        <v>0</v>
      </c>
      <c r="E1197">
        <f>_xlfn.MAXIFS(รายงานลูกหนี้!$K:$K,รายงานลูกหนี้!$A:$A,A1197)</f>
        <v>0</v>
      </c>
      <c r="F1197" s="17">
        <f t="shared" si="90"/>
        <v>0</v>
      </c>
      <c r="G1197" t="str">
        <f t="shared" si="91"/>
        <v>ชำระตรงเวลา</v>
      </c>
      <c r="H1197" t="str">
        <f t="shared" si="92"/>
        <v>ลูกหนี้ชั้นดี</v>
      </c>
      <c r="I1197" s="17" cm="1">
        <f t="array" ref="I1197">_xlfn.IFS(D1197=0,0%, D1197&lt;=30,25%, D1197&lt;=60,50%, D1197&lt;=90,75%, D1197&gt;90,100%)</f>
        <v>0</v>
      </c>
      <c r="J1197">
        <f>SUMIFS(รายงานลูกหนี้!$G$2:$G$20000, รายงานลูกหนี้!$A$2:$A$20000, $A1197, รายงานลูกหนี้!$K$2:$K$20000, 0)</f>
        <v>3000</v>
      </c>
      <c r="K1197">
        <f>SUMIFS(รายงานลูกหนี้!$G$2:$G$20000, รายงานลูกหนี้!$A$2:$A$20000, $A1197, รายงานลูกหนี้!$K$2:$K$20000, "&gt;=1", รายงานลูกหนี้!$K$2:$K$20000, "&lt;=30")</f>
        <v>0</v>
      </c>
      <c r="L1197">
        <f>SUMIFS(รายงานลูกหนี้!$G$2:$G$20000, รายงานลูกหนี้!$A$2:$A$20000, $A1197, รายงานลูกหนี้!$K$2:$K$20000, "&gt;=31", รายงานลูกหนี้!$K$2:$K$20000, "&lt;=60")</f>
        <v>0</v>
      </c>
      <c r="M1197">
        <f>SUMIFS(รายงานลูกหนี้!$G$2:$G$20000, รายงานลูกหนี้!$A$2:$A$20000, $A1197, รายงานลูกหนี้!$K$2:$K$20000, "&gt;=61", รายงานลูกหนี้!$K$2:$K$20000, "&lt;=90")</f>
        <v>0</v>
      </c>
      <c r="N1197">
        <f>SUMIFS(รายงานลูกหนี้!$G$2:$G$20000, รายงานลูกหนี้!$A$2:$A$20000, $A1197, รายงานลูกหนี้!$K$2:$K$20000, "&gt;90")</f>
        <v>0</v>
      </c>
      <c r="O1197">
        <f t="shared" si="93"/>
        <v>3000</v>
      </c>
      <c r="P1197" s="17">
        <f t="shared" si="94"/>
        <v>0</v>
      </c>
    </row>
    <row r="1198" spans="1:16" x14ac:dyDescent="0.2">
      <c r="A1198" t="str">
        <v>5ced78f07c81beada72391e33a4765bb4604f98b07222bf11bcfab72b238747c</v>
      </c>
      <c r="B1198">
        <f>COUNTIF(รายงานลูกหนี้!$A:$A,A1198)</f>
        <v>2</v>
      </c>
      <c r="C1198">
        <f>COUNTIFS(รายงานลูกหนี้!$A:$A,A1198,รายงานลูกหนี้!$K:$K,"&gt;0")</f>
        <v>0</v>
      </c>
      <c r="D1198">
        <f>SUMIF(รายงานลูกหนี้!$A:$A,A1198,รายงานลูกหนี้!$K:$K)</f>
        <v>0</v>
      </c>
      <c r="E1198">
        <f>_xlfn.MAXIFS(รายงานลูกหนี้!$K:$K,รายงานลูกหนี้!$A:$A,A1198)</f>
        <v>0</v>
      </c>
      <c r="F1198" s="17">
        <f t="shared" si="90"/>
        <v>0</v>
      </c>
      <c r="G1198" t="str">
        <f t="shared" si="91"/>
        <v>ชำระตรงเวลา</v>
      </c>
      <c r="H1198" t="str">
        <f t="shared" si="92"/>
        <v>ลูกหนี้ชั้นดี</v>
      </c>
      <c r="I1198" s="17" cm="1">
        <f t="array" ref="I1198">_xlfn.IFS(D1198=0,0%, D1198&lt;=30,25%, D1198&lt;=60,50%, D1198&lt;=90,75%, D1198&gt;90,100%)</f>
        <v>0</v>
      </c>
      <c r="J1198">
        <f>SUMIFS(รายงานลูกหนี้!$G$2:$G$20000, รายงานลูกหนี้!$A$2:$A$20000, $A1198, รายงานลูกหนี้!$K$2:$K$20000, 0)</f>
        <v>7440</v>
      </c>
      <c r="K1198">
        <f>SUMIFS(รายงานลูกหนี้!$G$2:$G$20000, รายงานลูกหนี้!$A$2:$A$20000, $A1198, รายงานลูกหนี้!$K$2:$K$20000, "&gt;=1", รายงานลูกหนี้!$K$2:$K$20000, "&lt;=30")</f>
        <v>0</v>
      </c>
      <c r="L1198">
        <f>SUMIFS(รายงานลูกหนี้!$G$2:$G$20000, รายงานลูกหนี้!$A$2:$A$20000, $A1198, รายงานลูกหนี้!$K$2:$K$20000, "&gt;=31", รายงานลูกหนี้!$K$2:$K$20000, "&lt;=60")</f>
        <v>0</v>
      </c>
      <c r="M1198">
        <f>SUMIFS(รายงานลูกหนี้!$G$2:$G$20000, รายงานลูกหนี้!$A$2:$A$20000, $A1198, รายงานลูกหนี้!$K$2:$K$20000, "&gt;=61", รายงานลูกหนี้!$K$2:$K$20000, "&lt;=90")</f>
        <v>0</v>
      </c>
      <c r="N1198">
        <f>SUMIFS(รายงานลูกหนี้!$G$2:$G$20000, รายงานลูกหนี้!$A$2:$A$20000, $A1198, รายงานลูกหนี้!$K$2:$K$20000, "&gt;90")</f>
        <v>0</v>
      </c>
      <c r="O1198">
        <f t="shared" si="93"/>
        <v>7440</v>
      </c>
      <c r="P1198" s="17">
        <f t="shared" si="94"/>
        <v>0</v>
      </c>
    </row>
    <row r="1199" spans="1:16" x14ac:dyDescent="0.2">
      <c r="A1199" t="str">
        <v>4a8c0a74a710063063edf96a1933665655e7861661dffb714097259d17fd88e6</v>
      </c>
      <c r="B1199">
        <f>COUNTIF(รายงานลูกหนี้!$A:$A,A1199)</f>
        <v>2</v>
      </c>
      <c r="C1199">
        <f>COUNTIFS(รายงานลูกหนี้!$A:$A,A1199,รายงานลูกหนี้!$K:$K,"&gt;0")</f>
        <v>0</v>
      </c>
      <c r="D1199">
        <f>SUMIF(รายงานลูกหนี้!$A:$A,A1199,รายงานลูกหนี้!$K:$K)</f>
        <v>0</v>
      </c>
      <c r="E1199">
        <f>_xlfn.MAXIFS(รายงานลูกหนี้!$K:$K,รายงานลูกหนี้!$A:$A,A1199)</f>
        <v>0</v>
      </c>
      <c r="F1199" s="17">
        <f t="shared" si="90"/>
        <v>0</v>
      </c>
      <c r="G1199" t="str">
        <f t="shared" si="91"/>
        <v>ชำระตรงเวลา</v>
      </c>
      <c r="H1199" t="str">
        <f t="shared" si="92"/>
        <v>ลูกหนี้ชั้นดี</v>
      </c>
      <c r="I1199" s="17" cm="1">
        <f t="array" ref="I1199">_xlfn.IFS(D1199=0,0%, D1199&lt;=30,25%, D1199&lt;=60,50%, D1199&lt;=90,75%, D1199&gt;90,100%)</f>
        <v>0</v>
      </c>
      <c r="J1199">
        <f>SUMIFS(รายงานลูกหนี้!$G$2:$G$20000, รายงานลูกหนี้!$A$2:$A$20000, $A1199, รายงานลูกหนี้!$K$2:$K$20000, 0)</f>
        <v>11726</v>
      </c>
      <c r="K1199">
        <f>SUMIFS(รายงานลูกหนี้!$G$2:$G$20000, รายงานลูกหนี้!$A$2:$A$20000, $A1199, รายงานลูกหนี้!$K$2:$K$20000, "&gt;=1", รายงานลูกหนี้!$K$2:$K$20000, "&lt;=30")</f>
        <v>0</v>
      </c>
      <c r="L1199">
        <f>SUMIFS(รายงานลูกหนี้!$G$2:$G$20000, รายงานลูกหนี้!$A$2:$A$20000, $A1199, รายงานลูกหนี้!$K$2:$K$20000, "&gt;=31", รายงานลูกหนี้!$K$2:$K$20000, "&lt;=60")</f>
        <v>0</v>
      </c>
      <c r="M1199">
        <f>SUMIFS(รายงานลูกหนี้!$G$2:$G$20000, รายงานลูกหนี้!$A$2:$A$20000, $A1199, รายงานลูกหนี้!$K$2:$K$20000, "&gt;=61", รายงานลูกหนี้!$K$2:$K$20000, "&lt;=90")</f>
        <v>0</v>
      </c>
      <c r="N1199">
        <f>SUMIFS(รายงานลูกหนี้!$G$2:$G$20000, รายงานลูกหนี้!$A$2:$A$20000, $A1199, รายงานลูกหนี้!$K$2:$K$20000, "&gt;90")</f>
        <v>0</v>
      </c>
      <c r="O1199">
        <f t="shared" si="93"/>
        <v>11726</v>
      </c>
      <c r="P1199" s="17">
        <f t="shared" si="94"/>
        <v>0</v>
      </c>
    </row>
    <row r="1200" spans="1:16" x14ac:dyDescent="0.2">
      <c r="A1200" t="str">
        <v>066d816f168f654f78e576dc92dc8df0c80b6f1ea643ca62897a05510fd85da8</v>
      </c>
      <c r="B1200">
        <f>COUNTIF(รายงานลูกหนี้!$A:$A,A1200)</f>
        <v>2</v>
      </c>
      <c r="C1200">
        <f>COUNTIFS(รายงานลูกหนี้!$A:$A,A1200,รายงานลูกหนี้!$K:$K,"&gt;0")</f>
        <v>0</v>
      </c>
      <c r="D1200">
        <f>SUMIF(รายงานลูกหนี้!$A:$A,A1200,รายงานลูกหนี้!$K:$K)</f>
        <v>0</v>
      </c>
      <c r="E1200">
        <f>_xlfn.MAXIFS(รายงานลูกหนี้!$K:$K,รายงานลูกหนี้!$A:$A,A1200)</f>
        <v>0</v>
      </c>
      <c r="F1200" s="17">
        <f t="shared" si="90"/>
        <v>0</v>
      </c>
      <c r="G1200" t="str">
        <f t="shared" si="91"/>
        <v>ชำระตรงเวลา</v>
      </c>
      <c r="H1200" t="str">
        <f t="shared" si="92"/>
        <v>ลูกหนี้ชั้นดี</v>
      </c>
      <c r="I1200" s="17" cm="1">
        <f t="array" ref="I1200">_xlfn.IFS(D1200=0,0%, D1200&lt;=30,25%, D1200&lt;=60,50%, D1200&lt;=90,75%, D1200&gt;90,100%)</f>
        <v>0</v>
      </c>
      <c r="J1200">
        <f>SUMIFS(รายงานลูกหนี้!$G$2:$G$20000, รายงานลูกหนี้!$A$2:$A$20000, $A1200, รายงานลูกหนี้!$K$2:$K$20000, 0)</f>
        <v>8400</v>
      </c>
      <c r="K1200">
        <f>SUMIFS(รายงานลูกหนี้!$G$2:$G$20000, รายงานลูกหนี้!$A$2:$A$20000, $A1200, รายงานลูกหนี้!$K$2:$K$20000, "&gt;=1", รายงานลูกหนี้!$K$2:$K$20000, "&lt;=30")</f>
        <v>0</v>
      </c>
      <c r="L1200">
        <f>SUMIFS(รายงานลูกหนี้!$G$2:$G$20000, รายงานลูกหนี้!$A$2:$A$20000, $A1200, รายงานลูกหนี้!$K$2:$K$20000, "&gt;=31", รายงานลูกหนี้!$K$2:$K$20000, "&lt;=60")</f>
        <v>0</v>
      </c>
      <c r="M1200">
        <f>SUMIFS(รายงานลูกหนี้!$G$2:$G$20000, รายงานลูกหนี้!$A$2:$A$20000, $A1200, รายงานลูกหนี้!$K$2:$K$20000, "&gt;=61", รายงานลูกหนี้!$K$2:$K$20000, "&lt;=90")</f>
        <v>0</v>
      </c>
      <c r="N1200">
        <f>SUMIFS(รายงานลูกหนี้!$G$2:$G$20000, รายงานลูกหนี้!$A$2:$A$20000, $A1200, รายงานลูกหนี้!$K$2:$K$20000, "&gt;90")</f>
        <v>0</v>
      </c>
      <c r="O1200">
        <f t="shared" si="93"/>
        <v>8400</v>
      </c>
      <c r="P1200" s="17">
        <f t="shared" si="94"/>
        <v>0</v>
      </c>
    </row>
    <row r="1201" spans="1:16" x14ac:dyDescent="0.2">
      <c r="A1201" t="str">
        <v>628fb2942cad576dd12134007c33f8b8223bf8b79c782c5fc2f5720c835404a7</v>
      </c>
      <c r="B1201">
        <f>COUNTIF(รายงานลูกหนี้!$A:$A,A1201)</f>
        <v>1</v>
      </c>
      <c r="C1201">
        <f>COUNTIFS(รายงานลูกหนี้!$A:$A,A1201,รายงานลูกหนี้!$K:$K,"&gt;0")</f>
        <v>1</v>
      </c>
      <c r="D1201">
        <f>SUMIF(รายงานลูกหนี้!$A:$A,A1201,รายงานลูกหนี้!$K:$K)</f>
        <v>2</v>
      </c>
      <c r="E1201">
        <f>_xlfn.MAXIFS(รายงานลูกหนี้!$K:$K,รายงานลูกหนี้!$A:$A,A1201)</f>
        <v>2</v>
      </c>
      <c r="F1201" s="17">
        <f t="shared" si="90"/>
        <v>1</v>
      </c>
      <c r="G1201" t="str">
        <f t="shared" si="91"/>
        <v>ค้างชำระ 1 - 30 วัน</v>
      </c>
      <c r="H1201" t="str">
        <f t="shared" si="92"/>
        <v>ลูกหนี้ชั้นดี</v>
      </c>
      <c r="I1201" s="17" cm="1">
        <f t="array" ref="I1201">_xlfn.IFS(D1201=0,0%, D1201&lt;=30,25%, D1201&lt;=60,50%, D1201&lt;=90,75%, D1201&gt;90,100%)</f>
        <v>0.25</v>
      </c>
      <c r="J1201">
        <f>SUMIFS(รายงานลูกหนี้!$G$2:$G$20000, รายงานลูกหนี้!$A$2:$A$20000, $A1201, รายงานลูกหนี้!$K$2:$K$20000, 0)</f>
        <v>0</v>
      </c>
      <c r="K1201">
        <f>SUMIFS(รายงานลูกหนี้!$G$2:$G$20000, รายงานลูกหนี้!$A$2:$A$20000, $A1201, รายงานลูกหนี้!$K$2:$K$20000, "&gt;=1", รายงานลูกหนี้!$K$2:$K$20000, "&lt;=30")</f>
        <v>2630</v>
      </c>
      <c r="L1201">
        <f>SUMIFS(รายงานลูกหนี้!$G$2:$G$20000, รายงานลูกหนี้!$A$2:$A$20000, $A1201, รายงานลูกหนี้!$K$2:$K$20000, "&gt;=31", รายงานลูกหนี้!$K$2:$K$20000, "&lt;=60")</f>
        <v>0</v>
      </c>
      <c r="M1201">
        <f>SUMIFS(รายงานลูกหนี้!$G$2:$G$20000, รายงานลูกหนี้!$A$2:$A$20000, $A1201, รายงานลูกหนี้!$K$2:$K$20000, "&gt;=61", รายงานลูกหนี้!$K$2:$K$20000, "&lt;=90")</f>
        <v>0</v>
      </c>
      <c r="N1201">
        <f>SUMIFS(รายงานลูกหนี้!$G$2:$G$20000, รายงานลูกหนี้!$A$2:$A$20000, $A1201, รายงานลูกหนี้!$K$2:$K$20000, "&gt;90")</f>
        <v>0</v>
      </c>
      <c r="O1201">
        <f t="shared" si="93"/>
        <v>2630</v>
      </c>
      <c r="P1201" s="17">
        <f t="shared" si="94"/>
        <v>0.25</v>
      </c>
    </row>
    <row r="1202" spans="1:16" x14ac:dyDescent="0.2">
      <c r="A1202" t="str">
        <v>945f3fd4dbddc1f868f0aa7bcf290ee5d20469175409d53e86ea5559336666bf</v>
      </c>
      <c r="B1202">
        <f>COUNTIF(รายงานลูกหนี้!$A:$A,A1202)</f>
        <v>5</v>
      </c>
      <c r="C1202">
        <f>COUNTIFS(รายงานลูกหนี้!$A:$A,A1202,รายงานลูกหนี้!$K:$K,"&gt;0")</f>
        <v>1</v>
      </c>
      <c r="D1202">
        <f>SUMIF(รายงานลูกหนี้!$A:$A,A1202,รายงานลูกหนี้!$K:$K)</f>
        <v>4</v>
      </c>
      <c r="E1202">
        <f>_xlfn.MAXIFS(รายงานลูกหนี้!$K:$K,รายงานลูกหนี้!$A:$A,A1202)</f>
        <v>4</v>
      </c>
      <c r="F1202" s="17">
        <f t="shared" si="90"/>
        <v>0.2</v>
      </c>
      <c r="G1202" t="str">
        <f t="shared" si="91"/>
        <v>ค้างชำระ 1 - 30 วัน</v>
      </c>
      <c r="H1202" t="str">
        <f t="shared" si="92"/>
        <v>ลูกหนี้ชั้นดี</v>
      </c>
      <c r="I1202" s="17" cm="1">
        <f t="array" ref="I1202">_xlfn.IFS(D1202=0,0%, D1202&lt;=30,25%, D1202&lt;=60,50%, D1202&lt;=90,75%, D1202&gt;90,100%)</f>
        <v>0.25</v>
      </c>
      <c r="J1202">
        <f>SUMIFS(รายงานลูกหนี้!$G$2:$G$20000, รายงานลูกหนี้!$A$2:$A$20000, $A1202, รายงานลูกหนี้!$K$2:$K$20000, 0)</f>
        <v>14090</v>
      </c>
      <c r="K1202">
        <f>SUMIFS(รายงานลูกหนี้!$G$2:$G$20000, รายงานลูกหนี้!$A$2:$A$20000, $A1202, รายงานลูกหนี้!$K$2:$K$20000, "&gt;=1", รายงานลูกหนี้!$K$2:$K$20000, "&lt;=30")</f>
        <v>7350</v>
      </c>
      <c r="L1202">
        <f>SUMIFS(รายงานลูกหนี้!$G$2:$G$20000, รายงานลูกหนี้!$A$2:$A$20000, $A1202, รายงานลูกหนี้!$K$2:$K$20000, "&gt;=31", รายงานลูกหนี้!$K$2:$K$20000, "&lt;=60")</f>
        <v>0</v>
      </c>
      <c r="M1202">
        <f>SUMIFS(รายงานลูกหนี้!$G$2:$G$20000, รายงานลูกหนี้!$A$2:$A$20000, $A1202, รายงานลูกหนี้!$K$2:$K$20000, "&gt;=61", รายงานลูกหนี้!$K$2:$K$20000, "&lt;=90")</f>
        <v>0</v>
      </c>
      <c r="N1202">
        <f>SUMIFS(รายงานลูกหนี้!$G$2:$G$20000, รายงานลูกหนี้!$A$2:$A$20000, $A1202, รายงานลูกหนี้!$K$2:$K$20000, "&gt;90")</f>
        <v>0</v>
      </c>
      <c r="O1202">
        <f t="shared" si="93"/>
        <v>21440</v>
      </c>
      <c r="P1202" s="17">
        <f t="shared" si="94"/>
        <v>8.5704291044776115E-2</v>
      </c>
    </row>
    <row r="1203" spans="1:16" x14ac:dyDescent="0.2">
      <c r="A1203" t="str">
        <v>7097e13bfc432c4b5079c564f096056adbc3efee158d792dd459a8b3df800be3</v>
      </c>
      <c r="B1203">
        <f>COUNTIF(รายงานลูกหนี้!$A:$A,A1203)</f>
        <v>2</v>
      </c>
      <c r="C1203">
        <f>COUNTIFS(รายงานลูกหนี้!$A:$A,A1203,รายงานลูกหนี้!$K:$K,"&gt;0")</f>
        <v>0</v>
      </c>
      <c r="D1203">
        <f>SUMIF(รายงานลูกหนี้!$A:$A,A1203,รายงานลูกหนี้!$K:$K)</f>
        <v>0</v>
      </c>
      <c r="E1203">
        <f>_xlfn.MAXIFS(รายงานลูกหนี้!$K:$K,รายงานลูกหนี้!$A:$A,A1203)</f>
        <v>0</v>
      </c>
      <c r="F1203" s="17">
        <f t="shared" si="90"/>
        <v>0</v>
      </c>
      <c r="G1203" t="str">
        <f t="shared" si="91"/>
        <v>ชำระตรงเวลา</v>
      </c>
      <c r="H1203" t="str">
        <f t="shared" si="92"/>
        <v>ลูกหนี้ชั้นดี</v>
      </c>
      <c r="I1203" s="17" cm="1">
        <f t="array" ref="I1203">_xlfn.IFS(D1203=0,0%, D1203&lt;=30,25%, D1203&lt;=60,50%, D1203&lt;=90,75%, D1203&gt;90,100%)</f>
        <v>0</v>
      </c>
      <c r="J1203">
        <f>SUMIFS(รายงานลูกหนี้!$G$2:$G$20000, รายงานลูกหนี้!$A$2:$A$20000, $A1203, รายงานลูกหนี้!$K$2:$K$20000, 0)</f>
        <v>585</v>
      </c>
      <c r="K1203">
        <f>SUMIFS(รายงานลูกหนี้!$G$2:$G$20000, รายงานลูกหนี้!$A$2:$A$20000, $A1203, รายงานลูกหนี้!$K$2:$K$20000, "&gt;=1", รายงานลูกหนี้!$K$2:$K$20000, "&lt;=30")</f>
        <v>0</v>
      </c>
      <c r="L1203">
        <f>SUMIFS(รายงานลูกหนี้!$G$2:$G$20000, รายงานลูกหนี้!$A$2:$A$20000, $A1203, รายงานลูกหนี้!$K$2:$K$20000, "&gt;=31", รายงานลูกหนี้!$K$2:$K$20000, "&lt;=60")</f>
        <v>0</v>
      </c>
      <c r="M1203">
        <f>SUMIFS(รายงานลูกหนี้!$G$2:$G$20000, รายงานลูกหนี้!$A$2:$A$20000, $A1203, รายงานลูกหนี้!$K$2:$K$20000, "&gt;=61", รายงานลูกหนี้!$K$2:$K$20000, "&lt;=90")</f>
        <v>0</v>
      </c>
      <c r="N1203">
        <f>SUMIFS(รายงานลูกหนี้!$G$2:$G$20000, รายงานลูกหนี้!$A$2:$A$20000, $A1203, รายงานลูกหนี้!$K$2:$K$20000, "&gt;90")</f>
        <v>0</v>
      </c>
      <c r="O1203">
        <f t="shared" si="93"/>
        <v>585</v>
      </c>
      <c r="P1203" s="17">
        <f t="shared" si="94"/>
        <v>0</v>
      </c>
    </row>
    <row r="1204" spans="1:16" x14ac:dyDescent="0.2">
      <c r="A1204" t="str">
        <v>a6ca0d8d19f3a51fe3434f23d9c6b4c8b3f19cb9405cbd7d14cfa27d20a1c01b</v>
      </c>
      <c r="B1204">
        <f>COUNTIF(รายงานลูกหนี้!$A:$A,A1204)</f>
        <v>1</v>
      </c>
      <c r="C1204">
        <f>COUNTIFS(รายงานลูกหนี้!$A:$A,A1204,รายงานลูกหนี้!$K:$K,"&gt;0")</f>
        <v>0</v>
      </c>
      <c r="D1204">
        <f>SUMIF(รายงานลูกหนี้!$A:$A,A1204,รายงานลูกหนี้!$K:$K)</f>
        <v>0</v>
      </c>
      <c r="E1204">
        <f>_xlfn.MAXIFS(รายงานลูกหนี้!$K:$K,รายงานลูกหนี้!$A:$A,A1204)</f>
        <v>0</v>
      </c>
      <c r="F1204" s="17">
        <f t="shared" si="90"/>
        <v>0</v>
      </c>
      <c r="G1204" t="str">
        <f t="shared" si="91"/>
        <v>ชำระตรงเวลา</v>
      </c>
      <c r="H1204" t="str">
        <f t="shared" si="92"/>
        <v>ลูกหนี้ชั้นดี</v>
      </c>
      <c r="I1204" s="17" cm="1">
        <f t="array" ref="I1204">_xlfn.IFS(D1204=0,0%, D1204&lt;=30,25%, D1204&lt;=60,50%, D1204&lt;=90,75%, D1204&gt;90,100%)</f>
        <v>0</v>
      </c>
      <c r="J1204">
        <f>SUMIFS(รายงานลูกหนี้!$G$2:$G$20000, รายงานลูกหนี้!$A$2:$A$20000, $A1204, รายงานลูกหนี้!$K$2:$K$20000, 0)</f>
        <v>2120</v>
      </c>
      <c r="K1204">
        <f>SUMIFS(รายงานลูกหนี้!$G$2:$G$20000, รายงานลูกหนี้!$A$2:$A$20000, $A1204, รายงานลูกหนี้!$K$2:$K$20000, "&gt;=1", รายงานลูกหนี้!$K$2:$K$20000, "&lt;=30")</f>
        <v>0</v>
      </c>
      <c r="L1204">
        <f>SUMIFS(รายงานลูกหนี้!$G$2:$G$20000, รายงานลูกหนี้!$A$2:$A$20000, $A1204, รายงานลูกหนี้!$K$2:$K$20000, "&gt;=31", รายงานลูกหนี้!$K$2:$K$20000, "&lt;=60")</f>
        <v>0</v>
      </c>
      <c r="M1204">
        <f>SUMIFS(รายงานลูกหนี้!$G$2:$G$20000, รายงานลูกหนี้!$A$2:$A$20000, $A1204, รายงานลูกหนี้!$K$2:$K$20000, "&gt;=61", รายงานลูกหนี้!$K$2:$K$20000, "&lt;=90")</f>
        <v>0</v>
      </c>
      <c r="N1204">
        <f>SUMIFS(รายงานลูกหนี้!$G$2:$G$20000, รายงานลูกหนี้!$A$2:$A$20000, $A1204, รายงานลูกหนี้!$K$2:$K$20000, "&gt;90")</f>
        <v>0</v>
      </c>
      <c r="O1204">
        <f t="shared" si="93"/>
        <v>2120</v>
      </c>
      <c r="P1204" s="17">
        <f t="shared" si="94"/>
        <v>0</v>
      </c>
    </row>
    <row r="1205" spans="1:16" x14ac:dyDescent="0.2">
      <c r="A1205" t="str">
        <v>8d93e4631001e215307eebffa38e27bf82c26eab162469e6fc718fd9f0371322</v>
      </c>
      <c r="B1205">
        <f>COUNTIF(รายงานลูกหนี้!$A:$A,A1205)</f>
        <v>1</v>
      </c>
      <c r="C1205">
        <f>COUNTIFS(รายงานลูกหนี้!$A:$A,A1205,รายงานลูกหนี้!$K:$K,"&gt;0")</f>
        <v>0</v>
      </c>
      <c r="D1205">
        <f>SUMIF(รายงานลูกหนี้!$A:$A,A1205,รายงานลูกหนี้!$K:$K)</f>
        <v>0</v>
      </c>
      <c r="E1205">
        <f>_xlfn.MAXIFS(รายงานลูกหนี้!$K:$K,รายงานลูกหนี้!$A:$A,A1205)</f>
        <v>0</v>
      </c>
      <c r="F1205" s="17">
        <f t="shared" si="90"/>
        <v>0</v>
      </c>
      <c r="G1205" t="str">
        <f t="shared" si="91"/>
        <v>ชำระตรงเวลา</v>
      </c>
      <c r="H1205" t="str">
        <f t="shared" si="92"/>
        <v>ลูกหนี้ชั้นดี</v>
      </c>
      <c r="I1205" s="17" cm="1">
        <f t="array" ref="I1205">_xlfn.IFS(D1205=0,0%, D1205&lt;=30,25%, D1205&lt;=60,50%, D1205&lt;=90,75%, D1205&gt;90,100%)</f>
        <v>0</v>
      </c>
      <c r="J1205">
        <f>SUMIFS(รายงานลูกหนี้!$G$2:$G$20000, รายงานลูกหนี้!$A$2:$A$20000, $A1205, รายงานลูกหนี้!$K$2:$K$20000, 0)</f>
        <v>4414</v>
      </c>
      <c r="K1205">
        <f>SUMIFS(รายงานลูกหนี้!$G$2:$G$20000, รายงานลูกหนี้!$A$2:$A$20000, $A1205, รายงานลูกหนี้!$K$2:$K$20000, "&gt;=1", รายงานลูกหนี้!$K$2:$K$20000, "&lt;=30")</f>
        <v>0</v>
      </c>
      <c r="L1205">
        <f>SUMIFS(รายงานลูกหนี้!$G$2:$G$20000, รายงานลูกหนี้!$A$2:$A$20000, $A1205, รายงานลูกหนี้!$K$2:$K$20000, "&gt;=31", รายงานลูกหนี้!$K$2:$K$20000, "&lt;=60")</f>
        <v>0</v>
      </c>
      <c r="M1205">
        <f>SUMIFS(รายงานลูกหนี้!$G$2:$G$20000, รายงานลูกหนี้!$A$2:$A$20000, $A1205, รายงานลูกหนี้!$K$2:$K$20000, "&gt;=61", รายงานลูกหนี้!$K$2:$K$20000, "&lt;=90")</f>
        <v>0</v>
      </c>
      <c r="N1205">
        <f>SUMIFS(รายงานลูกหนี้!$G$2:$G$20000, รายงานลูกหนี้!$A$2:$A$20000, $A1205, รายงานลูกหนี้!$K$2:$K$20000, "&gt;90")</f>
        <v>0</v>
      </c>
      <c r="O1205">
        <f t="shared" si="93"/>
        <v>4414</v>
      </c>
      <c r="P1205" s="17">
        <f t="shared" si="94"/>
        <v>0</v>
      </c>
    </row>
    <row r="1206" spans="1:16" x14ac:dyDescent="0.2">
      <c r="A1206" t="str">
        <v>57b0b9a3f743738b56e624f752348c8981b1a51363c82b6a39fc660481cd266d</v>
      </c>
      <c r="B1206">
        <f>COUNTIF(รายงานลูกหนี้!$A:$A,A1206)</f>
        <v>2</v>
      </c>
      <c r="C1206">
        <f>COUNTIFS(รายงานลูกหนี้!$A:$A,A1206,รายงานลูกหนี้!$K:$K,"&gt;0")</f>
        <v>0</v>
      </c>
      <c r="D1206">
        <f>SUMIF(รายงานลูกหนี้!$A:$A,A1206,รายงานลูกหนี้!$K:$K)</f>
        <v>0</v>
      </c>
      <c r="E1206">
        <f>_xlfn.MAXIFS(รายงานลูกหนี้!$K:$K,รายงานลูกหนี้!$A:$A,A1206)</f>
        <v>0</v>
      </c>
      <c r="F1206" s="17">
        <f t="shared" si="90"/>
        <v>0</v>
      </c>
      <c r="G1206" t="str">
        <f t="shared" si="91"/>
        <v>ชำระตรงเวลา</v>
      </c>
      <c r="H1206" t="str">
        <f t="shared" si="92"/>
        <v>ลูกหนี้ชั้นดี</v>
      </c>
      <c r="I1206" s="17" cm="1">
        <f t="array" ref="I1206">_xlfn.IFS(D1206=0,0%, D1206&lt;=30,25%, D1206&lt;=60,50%, D1206&lt;=90,75%, D1206&gt;90,100%)</f>
        <v>0</v>
      </c>
      <c r="J1206">
        <f>SUMIFS(รายงานลูกหนี้!$G$2:$G$20000, รายงานลูกหนี้!$A$2:$A$20000, $A1206, รายงานลูกหนี้!$K$2:$K$20000, 0)</f>
        <v>31426</v>
      </c>
      <c r="K1206">
        <f>SUMIFS(รายงานลูกหนี้!$G$2:$G$20000, รายงานลูกหนี้!$A$2:$A$20000, $A1206, รายงานลูกหนี้!$K$2:$K$20000, "&gt;=1", รายงานลูกหนี้!$K$2:$K$20000, "&lt;=30")</f>
        <v>0</v>
      </c>
      <c r="L1206">
        <f>SUMIFS(รายงานลูกหนี้!$G$2:$G$20000, รายงานลูกหนี้!$A$2:$A$20000, $A1206, รายงานลูกหนี้!$K$2:$K$20000, "&gt;=31", รายงานลูกหนี้!$K$2:$K$20000, "&lt;=60")</f>
        <v>0</v>
      </c>
      <c r="M1206">
        <f>SUMIFS(รายงานลูกหนี้!$G$2:$G$20000, รายงานลูกหนี้!$A$2:$A$20000, $A1206, รายงานลูกหนี้!$K$2:$K$20000, "&gt;=61", รายงานลูกหนี้!$K$2:$K$20000, "&lt;=90")</f>
        <v>0</v>
      </c>
      <c r="N1206">
        <f>SUMIFS(รายงานลูกหนี้!$G$2:$G$20000, รายงานลูกหนี้!$A$2:$A$20000, $A1206, รายงานลูกหนี้!$K$2:$K$20000, "&gt;90")</f>
        <v>0</v>
      </c>
      <c r="O1206">
        <f t="shared" si="93"/>
        <v>31426</v>
      </c>
      <c r="P1206" s="17">
        <f t="shared" si="94"/>
        <v>0</v>
      </c>
    </row>
    <row r="1207" spans="1:16" x14ac:dyDescent="0.2">
      <c r="A1207" t="str">
        <v>be080ed605a0cb9aae04ae48548921f77bf4a84a07b054c2c32d9cb699a7bab6</v>
      </c>
      <c r="B1207">
        <f>COUNTIF(รายงานลูกหนี้!$A:$A,A1207)</f>
        <v>5</v>
      </c>
      <c r="C1207">
        <f>COUNTIFS(รายงานลูกหนี้!$A:$A,A1207,รายงานลูกหนี้!$K:$K,"&gt;0")</f>
        <v>0</v>
      </c>
      <c r="D1207">
        <f>SUMIF(รายงานลูกหนี้!$A:$A,A1207,รายงานลูกหนี้!$K:$K)</f>
        <v>0</v>
      </c>
      <c r="E1207">
        <f>_xlfn.MAXIFS(รายงานลูกหนี้!$K:$K,รายงานลูกหนี้!$A:$A,A1207)</f>
        <v>0</v>
      </c>
      <c r="F1207" s="17">
        <f t="shared" si="90"/>
        <v>0</v>
      </c>
      <c r="G1207" t="str">
        <f t="shared" si="91"/>
        <v>ชำระตรงเวลา</v>
      </c>
      <c r="H1207" t="str">
        <f t="shared" si="92"/>
        <v>ลูกหนี้ชั้นดี</v>
      </c>
      <c r="I1207" s="17" cm="1">
        <f t="array" ref="I1207">_xlfn.IFS(D1207=0,0%, D1207&lt;=30,25%, D1207&lt;=60,50%, D1207&lt;=90,75%, D1207&gt;90,100%)</f>
        <v>0</v>
      </c>
      <c r="J1207">
        <f>SUMIFS(รายงานลูกหนี้!$G$2:$G$20000, รายงานลูกหนี้!$A$2:$A$20000, $A1207, รายงานลูกหนี้!$K$2:$K$20000, 0)</f>
        <v>10501</v>
      </c>
      <c r="K1207">
        <f>SUMIFS(รายงานลูกหนี้!$G$2:$G$20000, รายงานลูกหนี้!$A$2:$A$20000, $A1207, รายงานลูกหนี้!$K$2:$K$20000, "&gt;=1", รายงานลูกหนี้!$K$2:$K$20000, "&lt;=30")</f>
        <v>0</v>
      </c>
      <c r="L1207">
        <f>SUMIFS(รายงานลูกหนี้!$G$2:$G$20000, รายงานลูกหนี้!$A$2:$A$20000, $A1207, รายงานลูกหนี้!$K$2:$K$20000, "&gt;=31", รายงานลูกหนี้!$K$2:$K$20000, "&lt;=60")</f>
        <v>0</v>
      </c>
      <c r="M1207">
        <f>SUMIFS(รายงานลูกหนี้!$G$2:$G$20000, รายงานลูกหนี้!$A$2:$A$20000, $A1207, รายงานลูกหนี้!$K$2:$K$20000, "&gt;=61", รายงานลูกหนี้!$K$2:$K$20000, "&lt;=90")</f>
        <v>0</v>
      </c>
      <c r="N1207">
        <f>SUMIFS(รายงานลูกหนี้!$G$2:$G$20000, รายงานลูกหนี้!$A$2:$A$20000, $A1207, รายงานลูกหนี้!$K$2:$K$20000, "&gt;90")</f>
        <v>0</v>
      </c>
      <c r="O1207">
        <f t="shared" si="93"/>
        <v>10501</v>
      </c>
      <c r="P1207" s="17">
        <f t="shared" si="94"/>
        <v>0</v>
      </c>
    </row>
    <row r="1208" spans="1:16" x14ac:dyDescent="0.2">
      <c r="A1208" t="str">
        <v>c4bf555fee18b242f249ebd7098ee608e553befd9028f977e8121531b676e9d9</v>
      </c>
      <c r="B1208">
        <f>COUNTIF(รายงานลูกหนี้!$A:$A,A1208)</f>
        <v>1</v>
      </c>
      <c r="C1208">
        <f>COUNTIFS(รายงานลูกหนี้!$A:$A,A1208,รายงานลูกหนี้!$K:$K,"&gt;0")</f>
        <v>1</v>
      </c>
      <c r="D1208">
        <f>SUMIF(รายงานลูกหนี้!$A:$A,A1208,รายงานลูกหนี้!$K:$K)</f>
        <v>3</v>
      </c>
      <c r="E1208">
        <f>_xlfn.MAXIFS(รายงานลูกหนี้!$K:$K,รายงานลูกหนี้!$A:$A,A1208)</f>
        <v>3</v>
      </c>
      <c r="F1208" s="17">
        <f t="shared" si="90"/>
        <v>1</v>
      </c>
      <c r="G1208" t="str">
        <f t="shared" si="91"/>
        <v>ค้างชำระ 1 - 30 วัน</v>
      </c>
      <c r="H1208" t="str">
        <f t="shared" si="92"/>
        <v>ลูกหนี้ชั้นดี</v>
      </c>
      <c r="I1208" s="17" cm="1">
        <f t="array" ref="I1208">_xlfn.IFS(D1208=0,0%, D1208&lt;=30,25%, D1208&lt;=60,50%, D1208&lt;=90,75%, D1208&gt;90,100%)</f>
        <v>0.25</v>
      </c>
      <c r="J1208">
        <f>SUMIFS(รายงานลูกหนี้!$G$2:$G$20000, รายงานลูกหนี้!$A$2:$A$20000, $A1208, รายงานลูกหนี้!$K$2:$K$20000, 0)</f>
        <v>0</v>
      </c>
      <c r="K1208">
        <f>SUMIFS(รายงานลูกหนี้!$G$2:$G$20000, รายงานลูกหนี้!$A$2:$A$20000, $A1208, รายงานลูกหนี้!$K$2:$K$20000, "&gt;=1", รายงานลูกหนี้!$K$2:$K$20000, "&lt;=30")</f>
        <v>2100</v>
      </c>
      <c r="L1208">
        <f>SUMIFS(รายงานลูกหนี้!$G$2:$G$20000, รายงานลูกหนี้!$A$2:$A$20000, $A1208, รายงานลูกหนี้!$K$2:$K$20000, "&gt;=31", รายงานลูกหนี้!$K$2:$K$20000, "&lt;=60")</f>
        <v>0</v>
      </c>
      <c r="M1208">
        <f>SUMIFS(รายงานลูกหนี้!$G$2:$G$20000, รายงานลูกหนี้!$A$2:$A$20000, $A1208, รายงานลูกหนี้!$K$2:$K$20000, "&gt;=61", รายงานลูกหนี้!$K$2:$K$20000, "&lt;=90")</f>
        <v>0</v>
      </c>
      <c r="N1208">
        <f>SUMIFS(รายงานลูกหนี้!$G$2:$G$20000, รายงานลูกหนี้!$A$2:$A$20000, $A1208, รายงานลูกหนี้!$K$2:$K$20000, "&gt;90")</f>
        <v>0</v>
      </c>
      <c r="O1208">
        <f t="shared" si="93"/>
        <v>2100</v>
      </c>
      <c r="P1208" s="17">
        <f t="shared" si="94"/>
        <v>0.25</v>
      </c>
    </row>
    <row r="1209" spans="1:16" x14ac:dyDescent="0.2">
      <c r="A1209" t="str">
        <v>1635b2cdef0952a85cd53d01b52066e26affa0450841d1ce7aaefd99ee6fb0d7</v>
      </c>
      <c r="B1209">
        <f>COUNTIF(รายงานลูกหนี้!$A:$A,A1209)</f>
        <v>4</v>
      </c>
      <c r="C1209">
        <f>COUNTIFS(รายงานลูกหนี้!$A:$A,A1209,รายงานลูกหนี้!$K:$K,"&gt;0")</f>
        <v>1</v>
      </c>
      <c r="D1209">
        <f>SUMIF(รายงานลูกหนี้!$A:$A,A1209,รายงานลูกหนี้!$K:$K)</f>
        <v>4</v>
      </c>
      <c r="E1209">
        <f>_xlfn.MAXIFS(รายงานลูกหนี้!$K:$K,รายงานลูกหนี้!$A:$A,A1209)</f>
        <v>4</v>
      </c>
      <c r="F1209" s="17">
        <f t="shared" si="90"/>
        <v>0.25</v>
      </c>
      <c r="G1209" t="str">
        <f t="shared" si="91"/>
        <v>ค้างชำระ 1 - 30 วัน</v>
      </c>
      <c r="H1209" t="str">
        <f t="shared" si="92"/>
        <v>ลูกหนี้ชั้นดี</v>
      </c>
      <c r="I1209" s="17" cm="1">
        <f t="array" ref="I1209">_xlfn.IFS(D1209=0,0%, D1209&lt;=30,25%, D1209&lt;=60,50%, D1209&lt;=90,75%, D1209&gt;90,100%)</f>
        <v>0.25</v>
      </c>
      <c r="J1209">
        <f>SUMIFS(รายงานลูกหนี้!$G$2:$G$20000, รายงานลูกหนี้!$A$2:$A$20000, $A1209, รายงานลูกหนี้!$K$2:$K$20000, 0)</f>
        <v>6634</v>
      </c>
      <c r="K1209">
        <f>SUMIFS(รายงานลูกหนี้!$G$2:$G$20000, รายงานลูกหนี้!$A$2:$A$20000, $A1209, รายงานลูกหนี้!$K$2:$K$20000, "&gt;=1", รายงานลูกหนี้!$K$2:$K$20000, "&lt;=30")</f>
        <v>1955</v>
      </c>
      <c r="L1209">
        <f>SUMIFS(รายงานลูกหนี้!$G$2:$G$20000, รายงานลูกหนี้!$A$2:$A$20000, $A1209, รายงานลูกหนี้!$K$2:$K$20000, "&gt;=31", รายงานลูกหนี้!$K$2:$K$20000, "&lt;=60")</f>
        <v>0</v>
      </c>
      <c r="M1209">
        <f>SUMIFS(รายงานลูกหนี้!$G$2:$G$20000, รายงานลูกหนี้!$A$2:$A$20000, $A1209, รายงานลูกหนี้!$K$2:$K$20000, "&gt;=61", รายงานลูกหนี้!$K$2:$K$20000, "&lt;=90")</f>
        <v>0</v>
      </c>
      <c r="N1209">
        <f>SUMIFS(รายงานลูกหนี้!$G$2:$G$20000, รายงานลูกหนี้!$A$2:$A$20000, $A1209, รายงานลูกหนี้!$K$2:$K$20000, "&gt;90")</f>
        <v>0</v>
      </c>
      <c r="O1209">
        <f t="shared" si="93"/>
        <v>8589</v>
      </c>
      <c r="P1209" s="17">
        <f t="shared" si="94"/>
        <v>5.690417976481546E-2</v>
      </c>
    </row>
    <row r="1210" spans="1:16" x14ac:dyDescent="0.2">
      <c r="A1210" t="str">
        <v>ce642704d4e5f46feb76e6f6a6d2f5b915df0fc28c0a16c104085a0b9dacfcf3</v>
      </c>
      <c r="B1210">
        <f>COUNTIF(รายงานลูกหนี้!$A:$A,A1210)</f>
        <v>1</v>
      </c>
      <c r="C1210">
        <f>COUNTIFS(รายงานลูกหนี้!$A:$A,A1210,รายงานลูกหนี้!$K:$K,"&gt;0")</f>
        <v>0</v>
      </c>
      <c r="D1210">
        <f>SUMIF(รายงานลูกหนี้!$A:$A,A1210,รายงานลูกหนี้!$K:$K)</f>
        <v>0</v>
      </c>
      <c r="E1210">
        <f>_xlfn.MAXIFS(รายงานลูกหนี้!$K:$K,รายงานลูกหนี้!$A:$A,A1210)</f>
        <v>0</v>
      </c>
      <c r="F1210" s="17">
        <f t="shared" si="90"/>
        <v>0</v>
      </c>
      <c r="G1210" t="str">
        <f t="shared" si="91"/>
        <v>ชำระตรงเวลา</v>
      </c>
      <c r="H1210" t="str">
        <f t="shared" si="92"/>
        <v>ลูกหนี้ชั้นดี</v>
      </c>
      <c r="I1210" s="17" cm="1">
        <f t="array" ref="I1210">_xlfn.IFS(D1210=0,0%, D1210&lt;=30,25%, D1210&lt;=60,50%, D1210&lt;=90,75%, D1210&gt;90,100%)</f>
        <v>0</v>
      </c>
      <c r="J1210">
        <f>SUMIFS(รายงานลูกหนี้!$G$2:$G$20000, รายงานลูกหนี้!$A$2:$A$20000, $A1210, รายงานลูกหนี้!$K$2:$K$20000, 0)</f>
        <v>963</v>
      </c>
      <c r="K1210">
        <f>SUMIFS(รายงานลูกหนี้!$G$2:$G$20000, รายงานลูกหนี้!$A$2:$A$20000, $A1210, รายงานลูกหนี้!$K$2:$K$20000, "&gt;=1", รายงานลูกหนี้!$K$2:$K$20000, "&lt;=30")</f>
        <v>0</v>
      </c>
      <c r="L1210">
        <f>SUMIFS(รายงานลูกหนี้!$G$2:$G$20000, รายงานลูกหนี้!$A$2:$A$20000, $A1210, รายงานลูกหนี้!$K$2:$K$20000, "&gt;=31", รายงานลูกหนี้!$K$2:$K$20000, "&lt;=60")</f>
        <v>0</v>
      </c>
      <c r="M1210">
        <f>SUMIFS(รายงานลูกหนี้!$G$2:$G$20000, รายงานลูกหนี้!$A$2:$A$20000, $A1210, รายงานลูกหนี้!$K$2:$K$20000, "&gt;=61", รายงานลูกหนี้!$K$2:$K$20000, "&lt;=90")</f>
        <v>0</v>
      </c>
      <c r="N1210">
        <f>SUMIFS(รายงานลูกหนี้!$G$2:$G$20000, รายงานลูกหนี้!$A$2:$A$20000, $A1210, รายงานลูกหนี้!$K$2:$K$20000, "&gt;90")</f>
        <v>0</v>
      </c>
      <c r="O1210">
        <f t="shared" si="93"/>
        <v>963</v>
      </c>
      <c r="P1210" s="17">
        <f t="shared" si="94"/>
        <v>0</v>
      </c>
    </row>
    <row r="1211" spans="1:16" x14ac:dyDescent="0.2">
      <c r="A1211" t="str">
        <v>730654e24f1ce243a9869d77e05955ea90d57f00f8feb96905d98f98237d480f</v>
      </c>
      <c r="B1211">
        <f>COUNTIF(รายงานลูกหนี้!$A:$A,A1211)</f>
        <v>1</v>
      </c>
      <c r="C1211">
        <f>COUNTIFS(รายงานลูกหนี้!$A:$A,A1211,รายงานลูกหนี้!$K:$K,"&gt;0")</f>
        <v>1</v>
      </c>
      <c r="D1211">
        <f>SUMIF(รายงานลูกหนี้!$A:$A,A1211,รายงานลูกหนี้!$K:$K)</f>
        <v>3</v>
      </c>
      <c r="E1211">
        <f>_xlfn.MAXIFS(รายงานลูกหนี้!$K:$K,รายงานลูกหนี้!$A:$A,A1211)</f>
        <v>3</v>
      </c>
      <c r="F1211" s="17">
        <f t="shared" si="90"/>
        <v>1</v>
      </c>
      <c r="G1211" t="str">
        <f t="shared" si="91"/>
        <v>ค้างชำระ 1 - 30 วัน</v>
      </c>
      <c r="H1211" t="str">
        <f t="shared" si="92"/>
        <v>ลูกหนี้ชั้นดี</v>
      </c>
      <c r="I1211" s="17" cm="1">
        <f t="array" ref="I1211">_xlfn.IFS(D1211=0,0%, D1211&lt;=30,25%, D1211&lt;=60,50%, D1211&lt;=90,75%, D1211&gt;90,100%)</f>
        <v>0.25</v>
      </c>
      <c r="J1211">
        <f>SUMIFS(รายงานลูกหนี้!$G$2:$G$20000, รายงานลูกหนี้!$A$2:$A$20000, $A1211, รายงานลูกหนี้!$K$2:$K$20000, 0)</f>
        <v>0</v>
      </c>
      <c r="K1211">
        <f>SUMIFS(รายงานลูกหนี้!$G$2:$G$20000, รายงานลูกหนี้!$A$2:$A$20000, $A1211, รายงานลูกหนี้!$K$2:$K$20000, "&gt;=1", รายงานลูกหนี้!$K$2:$K$20000, "&lt;=30")</f>
        <v>600</v>
      </c>
      <c r="L1211">
        <f>SUMIFS(รายงานลูกหนี้!$G$2:$G$20000, รายงานลูกหนี้!$A$2:$A$20000, $A1211, รายงานลูกหนี้!$K$2:$K$20000, "&gt;=31", รายงานลูกหนี้!$K$2:$K$20000, "&lt;=60")</f>
        <v>0</v>
      </c>
      <c r="M1211">
        <f>SUMIFS(รายงานลูกหนี้!$G$2:$G$20000, รายงานลูกหนี้!$A$2:$A$20000, $A1211, รายงานลูกหนี้!$K$2:$K$20000, "&gt;=61", รายงานลูกหนี้!$K$2:$K$20000, "&lt;=90")</f>
        <v>0</v>
      </c>
      <c r="N1211">
        <f>SUMIFS(รายงานลูกหนี้!$G$2:$G$20000, รายงานลูกหนี้!$A$2:$A$20000, $A1211, รายงานลูกหนี้!$K$2:$K$20000, "&gt;90")</f>
        <v>0</v>
      </c>
      <c r="O1211">
        <f t="shared" si="93"/>
        <v>600</v>
      </c>
      <c r="P1211" s="17">
        <f t="shared" si="94"/>
        <v>0.25</v>
      </c>
    </row>
    <row r="1212" spans="1:16" x14ac:dyDescent="0.2">
      <c r="A1212" t="str">
        <v>71d9acb8808c7581a6732a68180b1956c3daa7c07ca7488a817e7504875b268f</v>
      </c>
      <c r="B1212">
        <f>COUNTIF(รายงานลูกหนี้!$A:$A,A1212)</f>
        <v>1</v>
      </c>
      <c r="C1212">
        <f>COUNTIFS(รายงานลูกหนี้!$A:$A,A1212,รายงานลูกหนี้!$K:$K,"&gt;0")</f>
        <v>1</v>
      </c>
      <c r="D1212">
        <f>SUMIF(รายงานลูกหนี้!$A:$A,A1212,รายงานลูกหนี้!$K:$K)</f>
        <v>3</v>
      </c>
      <c r="E1212">
        <f>_xlfn.MAXIFS(รายงานลูกหนี้!$K:$K,รายงานลูกหนี้!$A:$A,A1212)</f>
        <v>3</v>
      </c>
      <c r="F1212" s="17">
        <f t="shared" si="90"/>
        <v>1</v>
      </c>
      <c r="G1212" t="str">
        <f t="shared" si="91"/>
        <v>ค้างชำระ 1 - 30 วัน</v>
      </c>
      <c r="H1212" t="str">
        <f t="shared" si="92"/>
        <v>ลูกหนี้ชั้นดี</v>
      </c>
      <c r="I1212" s="17" cm="1">
        <f t="array" ref="I1212">_xlfn.IFS(D1212=0,0%, D1212&lt;=30,25%, D1212&lt;=60,50%, D1212&lt;=90,75%, D1212&gt;90,100%)</f>
        <v>0.25</v>
      </c>
      <c r="J1212">
        <f>SUMIFS(รายงานลูกหนี้!$G$2:$G$20000, รายงานลูกหนี้!$A$2:$A$20000, $A1212, รายงานลูกหนี้!$K$2:$K$20000, 0)</f>
        <v>0</v>
      </c>
      <c r="K1212">
        <f>SUMIFS(รายงานลูกหนี้!$G$2:$G$20000, รายงานลูกหนี้!$A$2:$A$20000, $A1212, รายงานลูกหนี้!$K$2:$K$20000, "&gt;=1", รายงานลูกหนี้!$K$2:$K$20000, "&lt;=30")</f>
        <v>200</v>
      </c>
      <c r="L1212">
        <f>SUMIFS(รายงานลูกหนี้!$G$2:$G$20000, รายงานลูกหนี้!$A$2:$A$20000, $A1212, รายงานลูกหนี้!$K$2:$K$20000, "&gt;=31", รายงานลูกหนี้!$K$2:$K$20000, "&lt;=60")</f>
        <v>0</v>
      </c>
      <c r="M1212">
        <f>SUMIFS(รายงานลูกหนี้!$G$2:$G$20000, รายงานลูกหนี้!$A$2:$A$20000, $A1212, รายงานลูกหนี้!$K$2:$K$20000, "&gt;=61", รายงานลูกหนี้!$K$2:$K$20000, "&lt;=90")</f>
        <v>0</v>
      </c>
      <c r="N1212">
        <f>SUMIFS(รายงานลูกหนี้!$G$2:$G$20000, รายงานลูกหนี้!$A$2:$A$20000, $A1212, รายงานลูกหนี้!$K$2:$K$20000, "&gt;90")</f>
        <v>0</v>
      </c>
      <c r="O1212">
        <f t="shared" si="93"/>
        <v>200</v>
      </c>
      <c r="P1212" s="17">
        <f t="shared" si="94"/>
        <v>0.25</v>
      </c>
    </row>
    <row r="1213" spans="1:16" x14ac:dyDescent="0.2">
      <c r="A1213" t="str">
        <v>60e33f9ce11ec28195c8169ad5fa08b70eef13a66fb905c591dc07c0120c9dc8</v>
      </c>
      <c r="B1213">
        <f>COUNTIF(รายงานลูกหนี้!$A:$A,A1213)</f>
        <v>1</v>
      </c>
      <c r="C1213">
        <f>COUNTIFS(รายงานลูกหนี้!$A:$A,A1213,รายงานลูกหนี้!$K:$K,"&gt;0")</f>
        <v>0</v>
      </c>
      <c r="D1213">
        <f>SUMIF(รายงานลูกหนี้!$A:$A,A1213,รายงานลูกหนี้!$K:$K)</f>
        <v>0</v>
      </c>
      <c r="E1213">
        <f>_xlfn.MAXIFS(รายงานลูกหนี้!$K:$K,รายงานลูกหนี้!$A:$A,A1213)</f>
        <v>0</v>
      </c>
      <c r="F1213" s="17">
        <f t="shared" si="90"/>
        <v>0</v>
      </c>
      <c r="G1213" t="str">
        <f t="shared" si="91"/>
        <v>ชำระตรงเวลา</v>
      </c>
      <c r="H1213" t="str">
        <f t="shared" si="92"/>
        <v>ลูกหนี้ชั้นดี</v>
      </c>
      <c r="I1213" s="17" cm="1">
        <f t="array" ref="I1213">_xlfn.IFS(D1213=0,0%, D1213&lt;=30,25%, D1213&lt;=60,50%, D1213&lt;=90,75%, D1213&gt;90,100%)</f>
        <v>0</v>
      </c>
      <c r="J1213">
        <f>SUMIFS(รายงานลูกหนี้!$G$2:$G$20000, รายงานลูกหนี้!$A$2:$A$20000, $A1213, รายงานลูกหนี้!$K$2:$K$20000, 0)</f>
        <v>200000</v>
      </c>
      <c r="K1213">
        <f>SUMIFS(รายงานลูกหนี้!$G$2:$G$20000, รายงานลูกหนี้!$A$2:$A$20000, $A1213, รายงานลูกหนี้!$K$2:$K$20000, "&gt;=1", รายงานลูกหนี้!$K$2:$K$20000, "&lt;=30")</f>
        <v>0</v>
      </c>
      <c r="L1213">
        <f>SUMIFS(รายงานลูกหนี้!$G$2:$G$20000, รายงานลูกหนี้!$A$2:$A$20000, $A1213, รายงานลูกหนี้!$K$2:$K$20000, "&gt;=31", รายงานลูกหนี้!$K$2:$K$20000, "&lt;=60")</f>
        <v>0</v>
      </c>
      <c r="M1213">
        <f>SUMIFS(รายงานลูกหนี้!$G$2:$G$20000, รายงานลูกหนี้!$A$2:$A$20000, $A1213, รายงานลูกหนี้!$K$2:$K$20000, "&gt;=61", รายงานลูกหนี้!$K$2:$K$20000, "&lt;=90")</f>
        <v>0</v>
      </c>
      <c r="N1213">
        <f>SUMIFS(รายงานลูกหนี้!$G$2:$G$20000, รายงานลูกหนี้!$A$2:$A$20000, $A1213, รายงานลูกหนี้!$K$2:$K$20000, "&gt;90")</f>
        <v>0</v>
      </c>
      <c r="O1213">
        <f t="shared" si="93"/>
        <v>200000</v>
      </c>
      <c r="P1213" s="17">
        <f t="shared" si="94"/>
        <v>0</v>
      </c>
    </row>
    <row r="1214" spans="1:16" x14ac:dyDescent="0.2">
      <c r="A1214" t="str">
        <v>3407ba84285dc75169a70e4bed3d803c96f0073a2dfa2cd173208719a07dfd0c</v>
      </c>
      <c r="B1214">
        <f>COUNTIF(รายงานลูกหนี้!$A:$A,A1214)</f>
        <v>1</v>
      </c>
      <c r="C1214">
        <f>COUNTIFS(รายงานลูกหนี้!$A:$A,A1214,รายงานลูกหนี้!$K:$K,"&gt;0")</f>
        <v>0</v>
      </c>
      <c r="D1214">
        <f>SUMIF(รายงานลูกหนี้!$A:$A,A1214,รายงานลูกหนี้!$K:$K)</f>
        <v>0</v>
      </c>
      <c r="E1214">
        <f>_xlfn.MAXIFS(รายงานลูกหนี้!$K:$K,รายงานลูกหนี้!$A:$A,A1214)</f>
        <v>0</v>
      </c>
      <c r="F1214" s="17">
        <f t="shared" si="90"/>
        <v>0</v>
      </c>
      <c r="G1214" t="str">
        <f t="shared" si="91"/>
        <v>ชำระตรงเวลา</v>
      </c>
      <c r="H1214" t="str">
        <f t="shared" si="92"/>
        <v>ลูกหนี้ชั้นดี</v>
      </c>
      <c r="I1214" s="17" cm="1">
        <f t="array" ref="I1214">_xlfn.IFS(D1214=0,0%, D1214&lt;=30,25%, D1214&lt;=60,50%, D1214&lt;=90,75%, D1214&gt;90,100%)</f>
        <v>0</v>
      </c>
      <c r="J1214">
        <f>SUMIFS(รายงานลูกหนี้!$G$2:$G$20000, รายงานลูกหนี้!$A$2:$A$20000, $A1214, รายงานลูกหนี้!$K$2:$K$20000, 0)</f>
        <v>160</v>
      </c>
      <c r="K1214">
        <f>SUMIFS(รายงานลูกหนี้!$G$2:$G$20000, รายงานลูกหนี้!$A$2:$A$20000, $A1214, รายงานลูกหนี้!$K$2:$K$20000, "&gt;=1", รายงานลูกหนี้!$K$2:$K$20000, "&lt;=30")</f>
        <v>0</v>
      </c>
      <c r="L1214">
        <f>SUMIFS(รายงานลูกหนี้!$G$2:$G$20000, รายงานลูกหนี้!$A$2:$A$20000, $A1214, รายงานลูกหนี้!$K$2:$K$20000, "&gt;=31", รายงานลูกหนี้!$K$2:$K$20000, "&lt;=60")</f>
        <v>0</v>
      </c>
      <c r="M1214">
        <f>SUMIFS(รายงานลูกหนี้!$G$2:$G$20000, รายงานลูกหนี้!$A$2:$A$20000, $A1214, รายงานลูกหนี้!$K$2:$K$20000, "&gt;=61", รายงานลูกหนี้!$K$2:$K$20000, "&lt;=90")</f>
        <v>0</v>
      </c>
      <c r="N1214">
        <f>SUMIFS(รายงานลูกหนี้!$G$2:$G$20000, รายงานลูกหนี้!$A$2:$A$20000, $A1214, รายงานลูกหนี้!$K$2:$K$20000, "&gt;90")</f>
        <v>0</v>
      </c>
      <c r="O1214">
        <f t="shared" si="93"/>
        <v>160</v>
      </c>
      <c r="P1214" s="17">
        <f t="shared" si="94"/>
        <v>0</v>
      </c>
    </row>
    <row r="1215" spans="1:16" x14ac:dyDescent="0.2">
      <c r="A1215" t="str">
        <v>a7fd1ab6109c6be1f5abdd89022ce57cb63d9978d14b446b93ca29a94a396195</v>
      </c>
      <c r="B1215">
        <f>COUNTIF(รายงานลูกหนี้!$A:$A,A1215)</f>
        <v>6</v>
      </c>
      <c r="C1215">
        <f>COUNTIFS(รายงานลูกหนี้!$A:$A,A1215,รายงานลูกหนี้!$K:$K,"&gt;0")</f>
        <v>1</v>
      </c>
      <c r="D1215">
        <f>SUMIF(รายงานลูกหนี้!$A:$A,A1215,รายงานลูกหนี้!$K:$K)</f>
        <v>6</v>
      </c>
      <c r="E1215">
        <f>_xlfn.MAXIFS(รายงานลูกหนี้!$K:$K,รายงานลูกหนี้!$A:$A,A1215)</f>
        <v>6</v>
      </c>
      <c r="F1215" s="17">
        <f t="shared" si="90"/>
        <v>0.16666666666666666</v>
      </c>
      <c r="G1215" t="str">
        <f t="shared" si="91"/>
        <v>ค้างชำระ 1 - 30 วัน</v>
      </c>
      <c r="H1215" t="str">
        <f t="shared" si="92"/>
        <v>ลูกหนี้ชั้นดี</v>
      </c>
      <c r="I1215" s="17" cm="1">
        <f t="array" ref="I1215">_xlfn.IFS(D1215=0,0%, D1215&lt;=30,25%, D1215&lt;=60,50%, D1215&lt;=90,75%, D1215&gt;90,100%)</f>
        <v>0.25</v>
      </c>
      <c r="J1215">
        <f>SUMIFS(รายงานลูกหนี้!$G$2:$G$20000, รายงานลูกหนี้!$A$2:$A$20000, $A1215, รายงานลูกหนี้!$K$2:$K$20000, 0)</f>
        <v>115033</v>
      </c>
      <c r="K1215">
        <f>SUMIFS(รายงานลูกหนี้!$G$2:$G$20000, รายงานลูกหนี้!$A$2:$A$20000, $A1215, รายงานลูกหนี้!$K$2:$K$20000, "&gt;=1", รายงานลูกหนี้!$K$2:$K$20000, "&lt;=30")</f>
        <v>1860</v>
      </c>
      <c r="L1215">
        <f>SUMIFS(รายงานลูกหนี้!$G$2:$G$20000, รายงานลูกหนี้!$A$2:$A$20000, $A1215, รายงานลูกหนี้!$K$2:$K$20000, "&gt;=31", รายงานลูกหนี้!$K$2:$K$20000, "&lt;=60")</f>
        <v>0</v>
      </c>
      <c r="M1215">
        <f>SUMIFS(รายงานลูกหนี้!$G$2:$G$20000, รายงานลูกหนี้!$A$2:$A$20000, $A1215, รายงานลูกหนี้!$K$2:$K$20000, "&gt;=61", รายงานลูกหนี้!$K$2:$K$20000, "&lt;=90")</f>
        <v>0</v>
      </c>
      <c r="N1215">
        <f>SUMIFS(รายงานลูกหนี้!$G$2:$G$20000, รายงานลูกหนี้!$A$2:$A$20000, $A1215, รายงานลูกหนี้!$K$2:$K$20000, "&gt;90")</f>
        <v>0</v>
      </c>
      <c r="O1215">
        <f t="shared" si="93"/>
        <v>116893</v>
      </c>
      <c r="P1215" s="17">
        <f t="shared" si="94"/>
        <v>3.977996971589402E-3</v>
      </c>
    </row>
    <row r="1216" spans="1:16" x14ac:dyDescent="0.2">
      <c r="A1216" t="str">
        <v>2a914382310add974b1f9c9f9e6126b8766727222483301e3b7888442ff838a0</v>
      </c>
      <c r="B1216">
        <f>COUNTIF(รายงานลูกหนี้!$A:$A,A1216)</f>
        <v>1</v>
      </c>
      <c r="C1216">
        <f>COUNTIFS(รายงานลูกหนี้!$A:$A,A1216,รายงานลูกหนี้!$K:$K,"&gt;0")</f>
        <v>0</v>
      </c>
      <c r="D1216">
        <f>SUMIF(รายงานลูกหนี้!$A:$A,A1216,รายงานลูกหนี้!$K:$K)</f>
        <v>0</v>
      </c>
      <c r="E1216">
        <f>_xlfn.MAXIFS(รายงานลูกหนี้!$K:$K,รายงานลูกหนี้!$A:$A,A1216)</f>
        <v>0</v>
      </c>
      <c r="F1216" s="17">
        <f t="shared" si="90"/>
        <v>0</v>
      </c>
      <c r="G1216" t="str">
        <f t="shared" si="91"/>
        <v>ชำระตรงเวลา</v>
      </c>
      <c r="H1216" t="str">
        <f t="shared" si="92"/>
        <v>ลูกหนี้ชั้นดี</v>
      </c>
      <c r="I1216" s="17" cm="1">
        <f t="array" ref="I1216">_xlfn.IFS(D1216=0,0%, D1216&lt;=30,25%, D1216&lt;=60,50%, D1216&lt;=90,75%, D1216&gt;90,100%)</f>
        <v>0</v>
      </c>
      <c r="J1216">
        <f>SUMIFS(รายงานลูกหนี้!$G$2:$G$20000, รายงานลูกหนี้!$A$2:$A$20000, $A1216, รายงานลูกหนี้!$K$2:$K$20000, 0)</f>
        <v>1479</v>
      </c>
      <c r="K1216">
        <f>SUMIFS(รายงานลูกหนี้!$G$2:$G$20000, รายงานลูกหนี้!$A$2:$A$20000, $A1216, รายงานลูกหนี้!$K$2:$K$20000, "&gt;=1", รายงานลูกหนี้!$K$2:$K$20000, "&lt;=30")</f>
        <v>0</v>
      </c>
      <c r="L1216">
        <f>SUMIFS(รายงานลูกหนี้!$G$2:$G$20000, รายงานลูกหนี้!$A$2:$A$20000, $A1216, รายงานลูกหนี้!$K$2:$K$20000, "&gt;=31", รายงานลูกหนี้!$K$2:$K$20000, "&lt;=60")</f>
        <v>0</v>
      </c>
      <c r="M1216">
        <f>SUMIFS(รายงานลูกหนี้!$G$2:$G$20000, รายงานลูกหนี้!$A$2:$A$20000, $A1216, รายงานลูกหนี้!$K$2:$K$20000, "&gt;=61", รายงานลูกหนี้!$K$2:$K$20000, "&lt;=90")</f>
        <v>0</v>
      </c>
      <c r="N1216">
        <f>SUMIFS(รายงานลูกหนี้!$G$2:$G$20000, รายงานลูกหนี้!$A$2:$A$20000, $A1216, รายงานลูกหนี้!$K$2:$K$20000, "&gt;90")</f>
        <v>0</v>
      </c>
      <c r="O1216">
        <f t="shared" si="93"/>
        <v>1479</v>
      </c>
      <c r="P1216" s="17">
        <f t="shared" si="94"/>
        <v>0</v>
      </c>
    </row>
    <row r="1217" spans="1:16" x14ac:dyDescent="0.2">
      <c r="A1217" t="str">
        <v>07fa430b8627cc85a9d5335f8da66110ecb4884773c3d25e6e4a2d5bde3d0414</v>
      </c>
      <c r="B1217">
        <f>COUNTIF(รายงานลูกหนี้!$A:$A,A1217)</f>
        <v>2</v>
      </c>
      <c r="C1217">
        <f>COUNTIFS(รายงานลูกหนี้!$A:$A,A1217,รายงานลูกหนี้!$K:$K,"&gt;0")</f>
        <v>0</v>
      </c>
      <c r="D1217">
        <f>SUMIF(รายงานลูกหนี้!$A:$A,A1217,รายงานลูกหนี้!$K:$K)</f>
        <v>0</v>
      </c>
      <c r="E1217">
        <f>_xlfn.MAXIFS(รายงานลูกหนี้!$K:$K,รายงานลูกหนี้!$A:$A,A1217)</f>
        <v>0</v>
      </c>
      <c r="F1217" s="17">
        <f t="shared" si="90"/>
        <v>0</v>
      </c>
      <c r="G1217" t="str">
        <f t="shared" si="91"/>
        <v>ชำระตรงเวลา</v>
      </c>
      <c r="H1217" t="str">
        <f t="shared" si="92"/>
        <v>ลูกหนี้ชั้นดี</v>
      </c>
      <c r="I1217" s="17" cm="1">
        <f t="array" ref="I1217">_xlfn.IFS(D1217=0,0%, D1217&lt;=30,25%, D1217&lt;=60,50%, D1217&lt;=90,75%, D1217&gt;90,100%)</f>
        <v>0</v>
      </c>
      <c r="J1217">
        <f>SUMIFS(รายงานลูกหนี้!$G$2:$G$20000, รายงานลูกหนี้!$A$2:$A$20000, $A1217, รายงานลูกหนี้!$K$2:$K$20000, 0)</f>
        <v>1840</v>
      </c>
      <c r="K1217">
        <f>SUMIFS(รายงานลูกหนี้!$G$2:$G$20000, รายงานลูกหนี้!$A$2:$A$20000, $A1217, รายงานลูกหนี้!$K$2:$K$20000, "&gt;=1", รายงานลูกหนี้!$K$2:$K$20000, "&lt;=30")</f>
        <v>0</v>
      </c>
      <c r="L1217">
        <f>SUMIFS(รายงานลูกหนี้!$G$2:$G$20000, รายงานลูกหนี้!$A$2:$A$20000, $A1217, รายงานลูกหนี้!$K$2:$K$20000, "&gt;=31", รายงานลูกหนี้!$K$2:$K$20000, "&lt;=60")</f>
        <v>0</v>
      </c>
      <c r="M1217">
        <f>SUMIFS(รายงานลูกหนี้!$G$2:$G$20000, รายงานลูกหนี้!$A$2:$A$20000, $A1217, รายงานลูกหนี้!$K$2:$K$20000, "&gt;=61", รายงานลูกหนี้!$K$2:$K$20000, "&lt;=90")</f>
        <v>0</v>
      </c>
      <c r="N1217">
        <f>SUMIFS(รายงานลูกหนี้!$G$2:$G$20000, รายงานลูกหนี้!$A$2:$A$20000, $A1217, รายงานลูกหนี้!$K$2:$K$20000, "&gt;90")</f>
        <v>0</v>
      </c>
      <c r="O1217">
        <f t="shared" si="93"/>
        <v>1840</v>
      </c>
      <c r="P1217" s="17">
        <f t="shared" si="94"/>
        <v>0</v>
      </c>
    </row>
    <row r="1218" spans="1:16" x14ac:dyDescent="0.2">
      <c r="A1218" t="str">
        <v>9001eaecb0149ada58b8579105899b8c1bb304d3dc2404ddb5310b6391d90a4a</v>
      </c>
      <c r="B1218">
        <f>COUNTIF(รายงานลูกหนี้!$A:$A,A1218)</f>
        <v>8</v>
      </c>
      <c r="C1218">
        <f>COUNTIFS(รายงานลูกหนี้!$A:$A,A1218,รายงานลูกหนี้!$K:$K,"&gt;0")</f>
        <v>8</v>
      </c>
      <c r="D1218">
        <f>SUMIF(รายงานลูกหนี้!$A:$A,A1218,รายงานลูกหนี้!$K:$K)</f>
        <v>38</v>
      </c>
      <c r="E1218">
        <f>_xlfn.MAXIFS(รายงานลูกหนี้!$K:$K,รายงานลูกหนี้!$A:$A,A1218)</f>
        <v>11</v>
      </c>
      <c r="F1218" s="17">
        <f t="shared" si="90"/>
        <v>1</v>
      </c>
      <c r="G1218" t="str">
        <f t="shared" si="91"/>
        <v>ค้างชำระ 1 - 30 วัน</v>
      </c>
      <c r="H1218" t="str">
        <f t="shared" si="92"/>
        <v>ลูกหนี้ชั้นดี</v>
      </c>
      <c r="I1218" s="17" cm="1">
        <f t="array" ref="I1218">_xlfn.IFS(D1218=0,0%, D1218&lt;=30,25%, D1218&lt;=60,50%, D1218&lt;=90,75%, D1218&gt;90,100%)</f>
        <v>0.5</v>
      </c>
      <c r="J1218">
        <f>SUMIFS(รายงานลูกหนี้!$G$2:$G$20000, รายงานลูกหนี้!$A$2:$A$20000, $A1218, รายงานลูกหนี้!$K$2:$K$20000, 0)</f>
        <v>0</v>
      </c>
      <c r="K1218">
        <f>SUMIFS(รายงานลูกหนี้!$G$2:$G$20000, รายงานลูกหนี้!$A$2:$A$20000, $A1218, รายงานลูกหนี้!$K$2:$K$20000, "&gt;=1", รายงานลูกหนี้!$K$2:$K$20000, "&lt;=30")</f>
        <v>476551</v>
      </c>
      <c r="L1218">
        <f>SUMIFS(รายงานลูกหนี้!$G$2:$G$20000, รายงานลูกหนี้!$A$2:$A$20000, $A1218, รายงานลูกหนี้!$K$2:$K$20000, "&gt;=31", รายงานลูกหนี้!$K$2:$K$20000, "&lt;=60")</f>
        <v>0</v>
      </c>
      <c r="M1218">
        <f>SUMIFS(รายงานลูกหนี้!$G$2:$G$20000, รายงานลูกหนี้!$A$2:$A$20000, $A1218, รายงานลูกหนี้!$K$2:$K$20000, "&gt;=61", รายงานลูกหนี้!$K$2:$K$20000, "&lt;=90")</f>
        <v>0</v>
      </c>
      <c r="N1218">
        <f>SUMIFS(รายงานลูกหนี้!$G$2:$G$20000, รายงานลูกหนี้!$A$2:$A$20000, $A1218, รายงานลูกหนี้!$K$2:$K$20000, "&gt;90")</f>
        <v>0</v>
      </c>
      <c r="O1218">
        <f t="shared" si="93"/>
        <v>476551</v>
      </c>
      <c r="P1218" s="17">
        <f t="shared" si="94"/>
        <v>0.25</v>
      </c>
    </row>
    <row r="1219" spans="1:16" x14ac:dyDescent="0.2">
      <c r="A1219" t="str">
        <v>ae58b0735f30ee44cbd39a5a1adff799d2d891d57e090f42fc186ce42764a3bc</v>
      </c>
      <c r="B1219">
        <f>COUNTIF(รายงานลูกหนี้!$A:$A,A1219)</f>
        <v>6</v>
      </c>
      <c r="C1219">
        <f>COUNTIFS(รายงานลูกหนี้!$A:$A,A1219,รายงานลูกหนี้!$K:$K,"&gt;0")</f>
        <v>3</v>
      </c>
      <c r="D1219">
        <f>SUMIF(รายงานลูกหนี้!$A:$A,A1219,รายงานลูกหนี้!$K:$K)</f>
        <v>3</v>
      </c>
      <c r="E1219">
        <f>_xlfn.MAXIFS(รายงานลูกหนี้!$K:$K,รายงานลูกหนี้!$A:$A,A1219)</f>
        <v>1</v>
      </c>
      <c r="F1219" s="17">
        <f t="shared" ref="F1219:F1282" si="95">C1219/B1219</f>
        <v>0.5</v>
      </c>
      <c r="G1219" t="str">
        <f t="shared" ref="G1219:G1282" si="96">IF(E1219&lt;=0, "ชำระตรงเวลา", IF(E1219&lt;=30, "ค้างชำระ 1 - 30 วัน", IF(E1219&lt;=60, "ค้างชำระ 31 - 60 วัน", IF(E1219&lt;=90, "ค้างชำระ 61 - 90 วัน", "ค้างชำระเกิน 90 วัน"))))</f>
        <v>ค้างชำระ 1 - 30 วัน</v>
      </c>
      <c r="H1219" t="str">
        <f t="shared" ref="H1219:H1282" si="97">IF(E1219&lt;=30, "ลูกหนี้ชั้นดี", IF(E1219&lt;=90, "ลูกหนี้เฝ้าติดตาม", "ลูกหนี้ด้อยคุณภาพ (NPL)"))</f>
        <v>ลูกหนี้ชั้นดี</v>
      </c>
      <c r="I1219" s="17" cm="1">
        <f t="array" ref="I1219">_xlfn.IFS(D1219=0,0%, D1219&lt;=30,25%, D1219&lt;=60,50%, D1219&lt;=90,75%, D1219&gt;90,100%)</f>
        <v>0.25</v>
      </c>
      <c r="J1219">
        <f>SUMIFS(รายงานลูกหนี้!$G$2:$G$20000, รายงานลูกหนี้!$A$2:$A$20000, $A1219, รายงานลูกหนี้!$K$2:$K$20000, 0)</f>
        <v>7785</v>
      </c>
      <c r="K1219">
        <f>SUMIFS(รายงานลูกหนี้!$G$2:$G$20000, รายงานลูกหนี้!$A$2:$A$20000, $A1219, รายงานลูกหนี้!$K$2:$K$20000, "&gt;=1", รายงานลูกหนี้!$K$2:$K$20000, "&lt;=30")</f>
        <v>21744</v>
      </c>
      <c r="L1219">
        <f>SUMIFS(รายงานลูกหนี้!$G$2:$G$20000, รายงานลูกหนี้!$A$2:$A$20000, $A1219, รายงานลูกหนี้!$K$2:$K$20000, "&gt;=31", รายงานลูกหนี้!$K$2:$K$20000, "&lt;=60")</f>
        <v>0</v>
      </c>
      <c r="M1219">
        <f>SUMIFS(รายงานลูกหนี้!$G$2:$G$20000, รายงานลูกหนี้!$A$2:$A$20000, $A1219, รายงานลูกหนี้!$K$2:$K$20000, "&gt;=61", รายงานลูกหนี้!$K$2:$K$20000, "&lt;=90")</f>
        <v>0</v>
      </c>
      <c r="N1219">
        <f>SUMIFS(รายงานลูกหนี้!$G$2:$G$20000, รายงานลูกหนี้!$A$2:$A$20000, $A1219, รายงานลูกหนี้!$K$2:$K$20000, "&gt;90")</f>
        <v>0</v>
      </c>
      <c r="O1219">
        <f t="shared" ref="O1219:O1282" si="98">SUM(J1219:N1219)</f>
        <v>29529</v>
      </c>
      <c r="P1219" s="17">
        <f t="shared" ref="P1219:P1282" si="99">IF(O1219=0, 0%, (J1219*0%+K1219*25%+L1219*50%+M1219*75%+N1219*100%)/O1219)</f>
        <v>0.1840902163974398</v>
      </c>
    </row>
    <row r="1220" spans="1:16" x14ac:dyDescent="0.2">
      <c r="A1220" t="str">
        <v>614020d9b8f9a505d7d1bee13e15d826426b43f340db77ed2a48c34a8b84e50b</v>
      </c>
      <c r="B1220">
        <f>COUNTIF(รายงานลูกหนี้!$A:$A,A1220)</f>
        <v>8</v>
      </c>
      <c r="C1220">
        <f>COUNTIFS(รายงานลูกหนี้!$A:$A,A1220,รายงานลูกหนี้!$K:$K,"&gt;0")</f>
        <v>6</v>
      </c>
      <c r="D1220">
        <f>SUMIF(รายงานลูกหนี้!$A:$A,A1220,รายงานลูกหนี้!$K:$K)</f>
        <v>26</v>
      </c>
      <c r="E1220">
        <f>_xlfn.MAXIFS(รายงานลูกหนี้!$K:$K,รายงานลูกหนี้!$A:$A,A1220)</f>
        <v>6</v>
      </c>
      <c r="F1220" s="17">
        <f t="shared" si="95"/>
        <v>0.75</v>
      </c>
      <c r="G1220" t="str">
        <f t="shared" si="96"/>
        <v>ค้างชำระ 1 - 30 วัน</v>
      </c>
      <c r="H1220" t="str">
        <f t="shared" si="97"/>
        <v>ลูกหนี้ชั้นดี</v>
      </c>
      <c r="I1220" s="17" cm="1">
        <f t="array" ref="I1220">_xlfn.IFS(D1220=0,0%, D1220&lt;=30,25%, D1220&lt;=60,50%, D1220&lt;=90,75%, D1220&gt;90,100%)</f>
        <v>0.25</v>
      </c>
      <c r="J1220">
        <f>SUMIFS(รายงานลูกหนี้!$G$2:$G$20000, รายงานลูกหนี้!$A$2:$A$20000, $A1220, รายงานลูกหนี้!$K$2:$K$20000, 0)</f>
        <v>1580</v>
      </c>
      <c r="K1220">
        <f>SUMIFS(รายงานลูกหนี้!$G$2:$G$20000, รายงานลูกหนี้!$A$2:$A$20000, $A1220, รายงานลูกหนี้!$K$2:$K$20000, "&gt;=1", รายงานลูกหนี้!$K$2:$K$20000, "&lt;=30")</f>
        <v>6700</v>
      </c>
      <c r="L1220">
        <f>SUMIFS(รายงานลูกหนี้!$G$2:$G$20000, รายงานลูกหนี้!$A$2:$A$20000, $A1220, รายงานลูกหนี้!$K$2:$K$20000, "&gt;=31", รายงานลูกหนี้!$K$2:$K$20000, "&lt;=60")</f>
        <v>0</v>
      </c>
      <c r="M1220">
        <f>SUMIFS(รายงานลูกหนี้!$G$2:$G$20000, รายงานลูกหนี้!$A$2:$A$20000, $A1220, รายงานลูกหนี้!$K$2:$K$20000, "&gt;=61", รายงานลูกหนี้!$K$2:$K$20000, "&lt;=90")</f>
        <v>0</v>
      </c>
      <c r="N1220">
        <f>SUMIFS(รายงานลูกหนี้!$G$2:$G$20000, รายงานลูกหนี้!$A$2:$A$20000, $A1220, รายงานลูกหนี้!$K$2:$K$20000, "&gt;90")</f>
        <v>0</v>
      </c>
      <c r="O1220">
        <f t="shared" si="98"/>
        <v>8280</v>
      </c>
      <c r="P1220" s="17">
        <f t="shared" si="99"/>
        <v>0.20229468599033817</v>
      </c>
    </row>
    <row r="1221" spans="1:16" x14ac:dyDescent="0.2">
      <c r="A1221" t="str">
        <v>f10329b5336c9e793c4549e5476279a58610e35f67086a2cccd831825bd168e3</v>
      </c>
      <c r="B1221">
        <f>COUNTIF(รายงานลูกหนี้!$A:$A,A1221)</f>
        <v>6</v>
      </c>
      <c r="C1221">
        <f>COUNTIFS(รายงานลูกหนี้!$A:$A,A1221,รายงานลูกหนี้!$K:$K,"&gt;0")</f>
        <v>0</v>
      </c>
      <c r="D1221">
        <f>SUMIF(รายงานลูกหนี้!$A:$A,A1221,รายงานลูกหนี้!$K:$K)</f>
        <v>0</v>
      </c>
      <c r="E1221">
        <f>_xlfn.MAXIFS(รายงานลูกหนี้!$K:$K,รายงานลูกหนี้!$A:$A,A1221)</f>
        <v>0</v>
      </c>
      <c r="F1221" s="17">
        <f t="shared" si="95"/>
        <v>0</v>
      </c>
      <c r="G1221" t="str">
        <f t="shared" si="96"/>
        <v>ชำระตรงเวลา</v>
      </c>
      <c r="H1221" t="str">
        <f t="shared" si="97"/>
        <v>ลูกหนี้ชั้นดี</v>
      </c>
      <c r="I1221" s="17" cm="1">
        <f t="array" ref="I1221">_xlfn.IFS(D1221=0,0%, D1221&lt;=30,25%, D1221&lt;=60,50%, D1221&lt;=90,75%, D1221&gt;90,100%)</f>
        <v>0</v>
      </c>
      <c r="J1221">
        <f>SUMIFS(รายงานลูกหนี้!$G$2:$G$20000, รายงานลูกหนี้!$A$2:$A$20000, $A1221, รายงานลูกหนี้!$K$2:$K$20000, 0)</f>
        <v>57421</v>
      </c>
      <c r="K1221">
        <f>SUMIFS(รายงานลูกหนี้!$G$2:$G$20000, รายงานลูกหนี้!$A$2:$A$20000, $A1221, รายงานลูกหนี้!$K$2:$K$20000, "&gt;=1", รายงานลูกหนี้!$K$2:$K$20000, "&lt;=30")</f>
        <v>0</v>
      </c>
      <c r="L1221">
        <f>SUMIFS(รายงานลูกหนี้!$G$2:$G$20000, รายงานลูกหนี้!$A$2:$A$20000, $A1221, รายงานลูกหนี้!$K$2:$K$20000, "&gt;=31", รายงานลูกหนี้!$K$2:$K$20000, "&lt;=60")</f>
        <v>0</v>
      </c>
      <c r="M1221">
        <f>SUMIFS(รายงานลูกหนี้!$G$2:$G$20000, รายงานลูกหนี้!$A$2:$A$20000, $A1221, รายงานลูกหนี้!$K$2:$K$20000, "&gt;=61", รายงานลูกหนี้!$K$2:$K$20000, "&lt;=90")</f>
        <v>0</v>
      </c>
      <c r="N1221">
        <f>SUMIFS(รายงานลูกหนี้!$G$2:$G$20000, รายงานลูกหนี้!$A$2:$A$20000, $A1221, รายงานลูกหนี้!$K$2:$K$20000, "&gt;90")</f>
        <v>0</v>
      </c>
      <c r="O1221">
        <f t="shared" si="98"/>
        <v>57421</v>
      </c>
      <c r="P1221" s="17">
        <f t="shared" si="99"/>
        <v>0</v>
      </c>
    </row>
    <row r="1222" spans="1:16" x14ac:dyDescent="0.2">
      <c r="A1222" t="str">
        <v>d45ce5c5b8b92843c2bfb267ec72e6db4e4f5cdb2029dad1bb1d8e19cf62d719</v>
      </c>
      <c r="B1222">
        <f>COUNTIF(รายงานลูกหนี้!$A:$A,A1222)</f>
        <v>20</v>
      </c>
      <c r="C1222">
        <f>COUNTIFS(รายงานลูกหนี้!$A:$A,A1222,รายงานลูกหนี้!$K:$K,"&gt;0")</f>
        <v>1</v>
      </c>
      <c r="D1222">
        <f>SUMIF(รายงานลูกหนี้!$A:$A,A1222,รายงานลูกหนี้!$K:$K)</f>
        <v>1</v>
      </c>
      <c r="E1222">
        <f>_xlfn.MAXIFS(รายงานลูกหนี้!$K:$K,รายงานลูกหนี้!$A:$A,A1222)</f>
        <v>1</v>
      </c>
      <c r="F1222" s="17">
        <f t="shared" si="95"/>
        <v>0.05</v>
      </c>
      <c r="G1222" t="str">
        <f t="shared" si="96"/>
        <v>ค้างชำระ 1 - 30 วัน</v>
      </c>
      <c r="H1222" t="str">
        <f t="shared" si="97"/>
        <v>ลูกหนี้ชั้นดี</v>
      </c>
      <c r="I1222" s="17" cm="1">
        <f t="array" ref="I1222">_xlfn.IFS(D1222=0,0%, D1222&lt;=30,25%, D1222&lt;=60,50%, D1222&lt;=90,75%, D1222&gt;90,100%)</f>
        <v>0.25</v>
      </c>
      <c r="J1222">
        <f>SUMIFS(รายงานลูกหนี้!$G$2:$G$20000, รายงานลูกหนี้!$A$2:$A$20000, $A1222, รายงานลูกหนี้!$K$2:$K$20000, 0)</f>
        <v>70427</v>
      </c>
      <c r="K1222">
        <f>SUMIFS(รายงานลูกหนี้!$G$2:$G$20000, รายงานลูกหนี้!$A$2:$A$20000, $A1222, รายงานลูกหนี้!$K$2:$K$20000, "&gt;=1", รายงานลูกหนี้!$K$2:$K$20000, "&lt;=30")</f>
        <v>705</v>
      </c>
      <c r="L1222">
        <f>SUMIFS(รายงานลูกหนี้!$G$2:$G$20000, รายงานลูกหนี้!$A$2:$A$20000, $A1222, รายงานลูกหนี้!$K$2:$K$20000, "&gt;=31", รายงานลูกหนี้!$K$2:$K$20000, "&lt;=60")</f>
        <v>0</v>
      </c>
      <c r="M1222">
        <f>SUMIFS(รายงานลูกหนี้!$G$2:$G$20000, รายงานลูกหนี้!$A$2:$A$20000, $A1222, รายงานลูกหนี้!$K$2:$K$20000, "&gt;=61", รายงานลูกหนี้!$K$2:$K$20000, "&lt;=90")</f>
        <v>0</v>
      </c>
      <c r="N1222">
        <f>SUMIFS(รายงานลูกหนี้!$G$2:$G$20000, รายงานลูกหนี้!$A$2:$A$20000, $A1222, รายงานลูกหนี้!$K$2:$K$20000, "&gt;90")</f>
        <v>0</v>
      </c>
      <c r="O1222">
        <f t="shared" si="98"/>
        <v>71132</v>
      </c>
      <c r="P1222" s="17">
        <f t="shared" si="99"/>
        <v>2.4777877748411404E-3</v>
      </c>
    </row>
    <row r="1223" spans="1:16" x14ac:dyDescent="0.2">
      <c r="A1223" t="str">
        <v>bb4dd9d39fbc21a2b9a76194353ba5b142b43dd7cb8cea908b24b4d21a049b20</v>
      </c>
      <c r="B1223">
        <f>COUNTIF(รายงานลูกหนี้!$A:$A,A1223)</f>
        <v>5</v>
      </c>
      <c r="C1223">
        <f>COUNTIFS(รายงานลูกหนี้!$A:$A,A1223,รายงานลูกหนี้!$K:$K,"&gt;0")</f>
        <v>0</v>
      </c>
      <c r="D1223">
        <f>SUMIF(รายงานลูกหนี้!$A:$A,A1223,รายงานลูกหนี้!$K:$K)</f>
        <v>0</v>
      </c>
      <c r="E1223">
        <f>_xlfn.MAXIFS(รายงานลูกหนี้!$K:$K,รายงานลูกหนี้!$A:$A,A1223)</f>
        <v>0</v>
      </c>
      <c r="F1223" s="17">
        <f t="shared" si="95"/>
        <v>0</v>
      </c>
      <c r="G1223" t="str">
        <f t="shared" si="96"/>
        <v>ชำระตรงเวลา</v>
      </c>
      <c r="H1223" t="str">
        <f t="shared" si="97"/>
        <v>ลูกหนี้ชั้นดี</v>
      </c>
      <c r="I1223" s="17" cm="1">
        <f t="array" ref="I1223">_xlfn.IFS(D1223=0,0%, D1223&lt;=30,25%, D1223&lt;=60,50%, D1223&lt;=90,75%, D1223&gt;90,100%)</f>
        <v>0</v>
      </c>
      <c r="J1223">
        <f>SUMIFS(รายงานลูกหนี้!$G$2:$G$20000, รายงานลูกหนี้!$A$2:$A$20000, $A1223, รายงานลูกหนี้!$K$2:$K$20000, 0)</f>
        <v>17990</v>
      </c>
      <c r="K1223">
        <f>SUMIFS(รายงานลูกหนี้!$G$2:$G$20000, รายงานลูกหนี้!$A$2:$A$20000, $A1223, รายงานลูกหนี้!$K$2:$K$20000, "&gt;=1", รายงานลูกหนี้!$K$2:$K$20000, "&lt;=30")</f>
        <v>0</v>
      </c>
      <c r="L1223">
        <f>SUMIFS(รายงานลูกหนี้!$G$2:$G$20000, รายงานลูกหนี้!$A$2:$A$20000, $A1223, รายงานลูกหนี้!$K$2:$K$20000, "&gt;=31", รายงานลูกหนี้!$K$2:$K$20000, "&lt;=60")</f>
        <v>0</v>
      </c>
      <c r="M1223">
        <f>SUMIFS(รายงานลูกหนี้!$G$2:$G$20000, รายงานลูกหนี้!$A$2:$A$20000, $A1223, รายงานลูกหนี้!$K$2:$K$20000, "&gt;=61", รายงานลูกหนี้!$K$2:$K$20000, "&lt;=90")</f>
        <v>0</v>
      </c>
      <c r="N1223">
        <f>SUMIFS(รายงานลูกหนี้!$G$2:$G$20000, รายงานลูกหนี้!$A$2:$A$20000, $A1223, รายงานลูกหนี้!$K$2:$K$20000, "&gt;90")</f>
        <v>0</v>
      </c>
      <c r="O1223">
        <f t="shared" si="98"/>
        <v>17990</v>
      </c>
      <c r="P1223" s="17">
        <f t="shared" si="99"/>
        <v>0</v>
      </c>
    </row>
    <row r="1224" spans="1:16" x14ac:dyDescent="0.2">
      <c r="A1224" t="str">
        <v>39e93d4d80e2886037963b9517461e42dd3418cf6c6b20e08df194b62e658fd7</v>
      </c>
      <c r="B1224">
        <f>COUNTIF(รายงานลูกหนี้!$A:$A,A1224)</f>
        <v>1</v>
      </c>
      <c r="C1224">
        <f>COUNTIFS(รายงานลูกหนี้!$A:$A,A1224,รายงานลูกหนี้!$K:$K,"&gt;0")</f>
        <v>0</v>
      </c>
      <c r="D1224">
        <f>SUMIF(รายงานลูกหนี้!$A:$A,A1224,รายงานลูกหนี้!$K:$K)</f>
        <v>0</v>
      </c>
      <c r="E1224">
        <f>_xlfn.MAXIFS(รายงานลูกหนี้!$K:$K,รายงานลูกหนี้!$A:$A,A1224)</f>
        <v>0</v>
      </c>
      <c r="F1224" s="17">
        <f t="shared" si="95"/>
        <v>0</v>
      </c>
      <c r="G1224" t="str">
        <f t="shared" si="96"/>
        <v>ชำระตรงเวลา</v>
      </c>
      <c r="H1224" t="str">
        <f t="shared" si="97"/>
        <v>ลูกหนี้ชั้นดี</v>
      </c>
      <c r="I1224" s="17" cm="1">
        <f t="array" ref="I1224">_xlfn.IFS(D1224=0,0%, D1224&lt;=30,25%, D1224&lt;=60,50%, D1224&lt;=90,75%, D1224&gt;90,100%)</f>
        <v>0</v>
      </c>
      <c r="J1224">
        <f>SUMIFS(รายงานลูกหนี้!$G$2:$G$20000, รายงานลูกหนี้!$A$2:$A$20000, $A1224, รายงานลูกหนี้!$K$2:$K$20000, 0)</f>
        <v>360</v>
      </c>
      <c r="K1224">
        <f>SUMIFS(รายงานลูกหนี้!$G$2:$G$20000, รายงานลูกหนี้!$A$2:$A$20000, $A1224, รายงานลูกหนี้!$K$2:$K$20000, "&gt;=1", รายงานลูกหนี้!$K$2:$K$20000, "&lt;=30")</f>
        <v>0</v>
      </c>
      <c r="L1224">
        <f>SUMIFS(รายงานลูกหนี้!$G$2:$G$20000, รายงานลูกหนี้!$A$2:$A$20000, $A1224, รายงานลูกหนี้!$K$2:$K$20000, "&gt;=31", รายงานลูกหนี้!$K$2:$K$20000, "&lt;=60")</f>
        <v>0</v>
      </c>
      <c r="M1224">
        <f>SUMIFS(รายงานลูกหนี้!$G$2:$G$20000, รายงานลูกหนี้!$A$2:$A$20000, $A1224, รายงานลูกหนี้!$K$2:$K$20000, "&gt;=61", รายงานลูกหนี้!$K$2:$K$20000, "&lt;=90")</f>
        <v>0</v>
      </c>
      <c r="N1224">
        <f>SUMIFS(รายงานลูกหนี้!$G$2:$G$20000, รายงานลูกหนี้!$A$2:$A$20000, $A1224, รายงานลูกหนี้!$K$2:$K$20000, "&gt;90")</f>
        <v>0</v>
      </c>
      <c r="O1224">
        <f t="shared" si="98"/>
        <v>360</v>
      </c>
      <c r="P1224" s="17">
        <f t="shared" si="99"/>
        <v>0</v>
      </c>
    </row>
    <row r="1225" spans="1:16" x14ac:dyDescent="0.2">
      <c r="A1225" t="str">
        <v>6feb635d27045eb9512161e57a225a39b273f445bab821854c26aea1fc1776dc</v>
      </c>
      <c r="B1225">
        <f>COUNTIF(รายงานลูกหนี้!$A:$A,A1225)</f>
        <v>1</v>
      </c>
      <c r="C1225">
        <f>COUNTIFS(รายงานลูกหนี้!$A:$A,A1225,รายงานลูกหนี้!$K:$K,"&gt;0")</f>
        <v>0</v>
      </c>
      <c r="D1225">
        <f>SUMIF(รายงานลูกหนี้!$A:$A,A1225,รายงานลูกหนี้!$K:$K)</f>
        <v>0</v>
      </c>
      <c r="E1225">
        <f>_xlfn.MAXIFS(รายงานลูกหนี้!$K:$K,รายงานลูกหนี้!$A:$A,A1225)</f>
        <v>0</v>
      </c>
      <c r="F1225" s="17">
        <f t="shared" si="95"/>
        <v>0</v>
      </c>
      <c r="G1225" t="str">
        <f t="shared" si="96"/>
        <v>ชำระตรงเวลา</v>
      </c>
      <c r="H1225" t="str">
        <f t="shared" si="97"/>
        <v>ลูกหนี้ชั้นดี</v>
      </c>
      <c r="I1225" s="17" cm="1">
        <f t="array" ref="I1225">_xlfn.IFS(D1225=0,0%, D1225&lt;=30,25%, D1225&lt;=60,50%, D1225&lt;=90,75%, D1225&gt;90,100%)</f>
        <v>0</v>
      </c>
      <c r="J1225">
        <f>SUMIFS(รายงานลูกหนี้!$G$2:$G$20000, รายงานลูกหนี้!$A$2:$A$20000, $A1225, รายงานลูกหนี้!$K$2:$K$20000, 0)</f>
        <v>1150</v>
      </c>
      <c r="K1225">
        <f>SUMIFS(รายงานลูกหนี้!$G$2:$G$20000, รายงานลูกหนี้!$A$2:$A$20000, $A1225, รายงานลูกหนี้!$K$2:$K$20000, "&gt;=1", รายงานลูกหนี้!$K$2:$K$20000, "&lt;=30")</f>
        <v>0</v>
      </c>
      <c r="L1225">
        <f>SUMIFS(รายงานลูกหนี้!$G$2:$G$20000, รายงานลูกหนี้!$A$2:$A$20000, $A1225, รายงานลูกหนี้!$K$2:$K$20000, "&gt;=31", รายงานลูกหนี้!$K$2:$K$20000, "&lt;=60")</f>
        <v>0</v>
      </c>
      <c r="M1225">
        <f>SUMIFS(รายงานลูกหนี้!$G$2:$G$20000, รายงานลูกหนี้!$A$2:$A$20000, $A1225, รายงานลูกหนี้!$K$2:$K$20000, "&gt;=61", รายงานลูกหนี้!$K$2:$K$20000, "&lt;=90")</f>
        <v>0</v>
      </c>
      <c r="N1225">
        <f>SUMIFS(รายงานลูกหนี้!$G$2:$G$20000, รายงานลูกหนี้!$A$2:$A$20000, $A1225, รายงานลูกหนี้!$K$2:$K$20000, "&gt;90")</f>
        <v>0</v>
      </c>
      <c r="O1225">
        <f t="shared" si="98"/>
        <v>1150</v>
      </c>
      <c r="P1225" s="17">
        <f t="shared" si="99"/>
        <v>0</v>
      </c>
    </row>
    <row r="1226" spans="1:16" x14ac:dyDescent="0.2">
      <c r="A1226" t="str">
        <v>10e09a6f8c5b75cc3c28124b482c58cadbd7a479bef6c37b1f0ffb1969b7c163</v>
      </c>
      <c r="B1226">
        <f>COUNTIF(รายงานลูกหนี้!$A:$A,A1226)</f>
        <v>2</v>
      </c>
      <c r="C1226">
        <f>COUNTIFS(รายงานลูกหนี้!$A:$A,A1226,รายงานลูกหนี้!$K:$K,"&gt;0")</f>
        <v>0</v>
      </c>
      <c r="D1226">
        <f>SUMIF(รายงานลูกหนี้!$A:$A,A1226,รายงานลูกหนี้!$K:$K)</f>
        <v>0</v>
      </c>
      <c r="E1226">
        <f>_xlfn.MAXIFS(รายงานลูกหนี้!$K:$K,รายงานลูกหนี้!$A:$A,A1226)</f>
        <v>0</v>
      </c>
      <c r="F1226" s="17">
        <f t="shared" si="95"/>
        <v>0</v>
      </c>
      <c r="G1226" t="str">
        <f t="shared" si="96"/>
        <v>ชำระตรงเวลา</v>
      </c>
      <c r="H1226" t="str">
        <f t="shared" si="97"/>
        <v>ลูกหนี้ชั้นดี</v>
      </c>
      <c r="I1226" s="17" cm="1">
        <f t="array" ref="I1226">_xlfn.IFS(D1226=0,0%, D1226&lt;=30,25%, D1226&lt;=60,50%, D1226&lt;=90,75%, D1226&gt;90,100%)</f>
        <v>0</v>
      </c>
      <c r="J1226">
        <f>SUMIFS(รายงานลูกหนี้!$G$2:$G$20000, รายงานลูกหนี้!$A$2:$A$20000, $A1226, รายงานลูกหนี้!$K$2:$K$20000, 0)</f>
        <v>5920</v>
      </c>
      <c r="K1226">
        <f>SUMIFS(รายงานลูกหนี้!$G$2:$G$20000, รายงานลูกหนี้!$A$2:$A$20000, $A1226, รายงานลูกหนี้!$K$2:$K$20000, "&gt;=1", รายงานลูกหนี้!$K$2:$K$20000, "&lt;=30")</f>
        <v>0</v>
      </c>
      <c r="L1226">
        <f>SUMIFS(รายงานลูกหนี้!$G$2:$G$20000, รายงานลูกหนี้!$A$2:$A$20000, $A1226, รายงานลูกหนี้!$K$2:$K$20000, "&gt;=31", รายงานลูกหนี้!$K$2:$K$20000, "&lt;=60")</f>
        <v>0</v>
      </c>
      <c r="M1226">
        <f>SUMIFS(รายงานลูกหนี้!$G$2:$G$20000, รายงานลูกหนี้!$A$2:$A$20000, $A1226, รายงานลูกหนี้!$K$2:$K$20000, "&gt;=61", รายงานลูกหนี้!$K$2:$K$20000, "&lt;=90")</f>
        <v>0</v>
      </c>
      <c r="N1226">
        <f>SUMIFS(รายงานลูกหนี้!$G$2:$G$20000, รายงานลูกหนี้!$A$2:$A$20000, $A1226, รายงานลูกหนี้!$K$2:$K$20000, "&gt;90")</f>
        <v>0</v>
      </c>
      <c r="O1226">
        <f t="shared" si="98"/>
        <v>5920</v>
      </c>
      <c r="P1226" s="17">
        <f t="shared" si="99"/>
        <v>0</v>
      </c>
    </row>
    <row r="1227" spans="1:16" x14ac:dyDescent="0.2">
      <c r="A1227" t="str">
        <v>6260cb38f28069988a74a0131046df9ae820c3150894a7eb9dc15a701ac499c8</v>
      </c>
      <c r="B1227">
        <f>COUNTIF(รายงานลูกหนี้!$A:$A,A1227)</f>
        <v>1</v>
      </c>
      <c r="C1227">
        <f>COUNTIFS(รายงานลูกหนี้!$A:$A,A1227,รายงานลูกหนี้!$K:$K,"&gt;0")</f>
        <v>0</v>
      </c>
      <c r="D1227">
        <f>SUMIF(รายงานลูกหนี้!$A:$A,A1227,รายงานลูกหนี้!$K:$K)</f>
        <v>0</v>
      </c>
      <c r="E1227">
        <f>_xlfn.MAXIFS(รายงานลูกหนี้!$K:$K,รายงานลูกหนี้!$A:$A,A1227)</f>
        <v>0</v>
      </c>
      <c r="F1227" s="17">
        <f t="shared" si="95"/>
        <v>0</v>
      </c>
      <c r="G1227" t="str">
        <f t="shared" si="96"/>
        <v>ชำระตรงเวลา</v>
      </c>
      <c r="H1227" t="str">
        <f t="shared" si="97"/>
        <v>ลูกหนี้ชั้นดี</v>
      </c>
      <c r="I1227" s="17" cm="1">
        <f t="array" ref="I1227">_xlfn.IFS(D1227=0,0%, D1227&lt;=30,25%, D1227&lt;=60,50%, D1227&lt;=90,75%, D1227&gt;90,100%)</f>
        <v>0</v>
      </c>
      <c r="J1227">
        <f>SUMIFS(รายงานลูกหนี้!$G$2:$G$20000, รายงานลูกหนี้!$A$2:$A$20000, $A1227, รายงานลูกหนี้!$K$2:$K$20000, 0)</f>
        <v>9792</v>
      </c>
      <c r="K1227">
        <f>SUMIFS(รายงานลูกหนี้!$G$2:$G$20000, รายงานลูกหนี้!$A$2:$A$20000, $A1227, รายงานลูกหนี้!$K$2:$K$20000, "&gt;=1", รายงานลูกหนี้!$K$2:$K$20000, "&lt;=30")</f>
        <v>0</v>
      </c>
      <c r="L1227">
        <f>SUMIFS(รายงานลูกหนี้!$G$2:$G$20000, รายงานลูกหนี้!$A$2:$A$20000, $A1227, รายงานลูกหนี้!$K$2:$K$20000, "&gt;=31", รายงานลูกหนี้!$K$2:$K$20000, "&lt;=60")</f>
        <v>0</v>
      </c>
      <c r="M1227">
        <f>SUMIFS(รายงานลูกหนี้!$G$2:$G$20000, รายงานลูกหนี้!$A$2:$A$20000, $A1227, รายงานลูกหนี้!$K$2:$K$20000, "&gt;=61", รายงานลูกหนี้!$K$2:$K$20000, "&lt;=90")</f>
        <v>0</v>
      </c>
      <c r="N1227">
        <f>SUMIFS(รายงานลูกหนี้!$G$2:$G$20000, รายงานลูกหนี้!$A$2:$A$20000, $A1227, รายงานลูกหนี้!$K$2:$K$20000, "&gt;90")</f>
        <v>0</v>
      </c>
      <c r="O1227">
        <f t="shared" si="98"/>
        <v>9792</v>
      </c>
      <c r="P1227" s="17">
        <f t="shared" si="99"/>
        <v>0</v>
      </c>
    </row>
    <row r="1228" spans="1:16" x14ac:dyDescent="0.2">
      <c r="A1228" t="str">
        <v>802233d8e95824e7c64a689860f967817d745d86adf51fec902ef9043615d865</v>
      </c>
      <c r="B1228">
        <f>COUNTIF(รายงานลูกหนี้!$A:$A,A1228)</f>
        <v>1</v>
      </c>
      <c r="C1228">
        <f>COUNTIFS(รายงานลูกหนี้!$A:$A,A1228,รายงานลูกหนี้!$K:$K,"&gt;0")</f>
        <v>1</v>
      </c>
      <c r="D1228">
        <f>SUMIF(รายงานลูกหนี้!$A:$A,A1228,รายงานลูกหนี้!$K:$K)</f>
        <v>3</v>
      </c>
      <c r="E1228">
        <f>_xlfn.MAXIFS(รายงานลูกหนี้!$K:$K,รายงานลูกหนี้!$A:$A,A1228)</f>
        <v>3</v>
      </c>
      <c r="F1228" s="17">
        <f t="shared" si="95"/>
        <v>1</v>
      </c>
      <c r="G1228" t="str">
        <f t="shared" si="96"/>
        <v>ค้างชำระ 1 - 30 วัน</v>
      </c>
      <c r="H1228" t="str">
        <f t="shared" si="97"/>
        <v>ลูกหนี้ชั้นดี</v>
      </c>
      <c r="I1228" s="17" cm="1">
        <f t="array" ref="I1228">_xlfn.IFS(D1228=0,0%, D1228&lt;=30,25%, D1228&lt;=60,50%, D1228&lt;=90,75%, D1228&gt;90,100%)</f>
        <v>0.25</v>
      </c>
      <c r="J1228">
        <f>SUMIFS(รายงานลูกหนี้!$G$2:$G$20000, รายงานลูกหนี้!$A$2:$A$20000, $A1228, รายงานลูกหนี้!$K$2:$K$20000, 0)</f>
        <v>0</v>
      </c>
      <c r="K1228">
        <f>SUMIFS(รายงานลูกหนี้!$G$2:$G$20000, รายงานลูกหนี้!$A$2:$A$20000, $A1228, รายงานลูกหนี้!$K$2:$K$20000, "&gt;=1", รายงานลูกหนี้!$K$2:$K$20000, "&lt;=30")</f>
        <v>7740</v>
      </c>
      <c r="L1228">
        <f>SUMIFS(รายงานลูกหนี้!$G$2:$G$20000, รายงานลูกหนี้!$A$2:$A$20000, $A1228, รายงานลูกหนี้!$K$2:$K$20000, "&gt;=31", รายงานลูกหนี้!$K$2:$K$20000, "&lt;=60")</f>
        <v>0</v>
      </c>
      <c r="M1228">
        <f>SUMIFS(รายงานลูกหนี้!$G$2:$G$20000, รายงานลูกหนี้!$A$2:$A$20000, $A1228, รายงานลูกหนี้!$K$2:$K$20000, "&gt;=61", รายงานลูกหนี้!$K$2:$K$20000, "&lt;=90")</f>
        <v>0</v>
      </c>
      <c r="N1228">
        <f>SUMIFS(รายงานลูกหนี้!$G$2:$G$20000, รายงานลูกหนี้!$A$2:$A$20000, $A1228, รายงานลูกหนี้!$K$2:$K$20000, "&gt;90")</f>
        <v>0</v>
      </c>
      <c r="O1228">
        <f t="shared" si="98"/>
        <v>7740</v>
      </c>
      <c r="P1228" s="17">
        <f t="shared" si="99"/>
        <v>0.25</v>
      </c>
    </row>
    <row r="1229" spans="1:16" x14ac:dyDescent="0.2">
      <c r="A1229" t="str">
        <v>5466fda731a390ca6d369d0e0d7a3226080f98c38d7f044de906bd6fd1f15bed</v>
      </c>
      <c r="B1229">
        <f>COUNTIF(รายงานลูกหนี้!$A:$A,A1229)</f>
        <v>1</v>
      </c>
      <c r="C1229">
        <f>COUNTIFS(รายงานลูกหนี้!$A:$A,A1229,รายงานลูกหนี้!$K:$K,"&gt;0")</f>
        <v>0</v>
      </c>
      <c r="D1229">
        <f>SUMIF(รายงานลูกหนี้!$A:$A,A1229,รายงานลูกหนี้!$K:$K)</f>
        <v>0</v>
      </c>
      <c r="E1229">
        <f>_xlfn.MAXIFS(รายงานลูกหนี้!$K:$K,รายงานลูกหนี้!$A:$A,A1229)</f>
        <v>0</v>
      </c>
      <c r="F1229" s="17">
        <f t="shared" si="95"/>
        <v>0</v>
      </c>
      <c r="G1229" t="str">
        <f t="shared" si="96"/>
        <v>ชำระตรงเวลา</v>
      </c>
      <c r="H1229" t="str">
        <f t="shared" si="97"/>
        <v>ลูกหนี้ชั้นดี</v>
      </c>
      <c r="I1229" s="17" cm="1">
        <f t="array" ref="I1229">_xlfn.IFS(D1229=0,0%, D1229&lt;=30,25%, D1229&lt;=60,50%, D1229&lt;=90,75%, D1229&gt;90,100%)</f>
        <v>0</v>
      </c>
      <c r="J1229">
        <f>SUMIFS(รายงานลูกหนี้!$G$2:$G$20000, รายงานลูกหนี้!$A$2:$A$20000, $A1229, รายงานลูกหนี้!$K$2:$K$20000, 0)</f>
        <v>1275</v>
      </c>
      <c r="K1229">
        <f>SUMIFS(รายงานลูกหนี้!$G$2:$G$20000, รายงานลูกหนี้!$A$2:$A$20000, $A1229, รายงานลูกหนี้!$K$2:$K$20000, "&gt;=1", รายงานลูกหนี้!$K$2:$K$20000, "&lt;=30")</f>
        <v>0</v>
      </c>
      <c r="L1229">
        <f>SUMIFS(รายงานลูกหนี้!$G$2:$G$20000, รายงานลูกหนี้!$A$2:$A$20000, $A1229, รายงานลูกหนี้!$K$2:$K$20000, "&gt;=31", รายงานลูกหนี้!$K$2:$K$20000, "&lt;=60")</f>
        <v>0</v>
      </c>
      <c r="M1229">
        <f>SUMIFS(รายงานลูกหนี้!$G$2:$G$20000, รายงานลูกหนี้!$A$2:$A$20000, $A1229, รายงานลูกหนี้!$K$2:$K$20000, "&gt;=61", รายงานลูกหนี้!$K$2:$K$20000, "&lt;=90")</f>
        <v>0</v>
      </c>
      <c r="N1229">
        <f>SUMIFS(รายงานลูกหนี้!$G$2:$G$20000, รายงานลูกหนี้!$A$2:$A$20000, $A1229, รายงานลูกหนี้!$K$2:$K$20000, "&gt;90")</f>
        <v>0</v>
      </c>
      <c r="O1229">
        <f t="shared" si="98"/>
        <v>1275</v>
      </c>
      <c r="P1229" s="17">
        <f t="shared" si="99"/>
        <v>0</v>
      </c>
    </row>
    <row r="1230" spans="1:16" x14ac:dyDescent="0.2">
      <c r="A1230" t="str">
        <v>20c90408f4bd08422f6a584cb7fc67121f1ad43b4e1ada6e576738d23a1b285f</v>
      </c>
      <c r="B1230">
        <f>COUNTIF(รายงานลูกหนี้!$A:$A,A1230)</f>
        <v>1</v>
      </c>
      <c r="C1230">
        <f>COUNTIFS(รายงานลูกหนี้!$A:$A,A1230,รายงานลูกหนี้!$K:$K,"&gt;0")</f>
        <v>0</v>
      </c>
      <c r="D1230">
        <f>SUMIF(รายงานลูกหนี้!$A:$A,A1230,รายงานลูกหนี้!$K:$K)</f>
        <v>0</v>
      </c>
      <c r="E1230">
        <f>_xlfn.MAXIFS(รายงานลูกหนี้!$K:$K,รายงานลูกหนี้!$A:$A,A1230)</f>
        <v>0</v>
      </c>
      <c r="F1230" s="17">
        <f t="shared" si="95"/>
        <v>0</v>
      </c>
      <c r="G1230" t="str">
        <f t="shared" si="96"/>
        <v>ชำระตรงเวลา</v>
      </c>
      <c r="H1230" t="str">
        <f t="shared" si="97"/>
        <v>ลูกหนี้ชั้นดี</v>
      </c>
      <c r="I1230" s="17" cm="1">
        <f t="array" ref="I1230">_xlfn.IFS(D1230=0,0%, D1230&lt;=30,25%, D1230&lt;=60,50%, D1230&lt;=90,75%, D1230&gt;90,100%)</f>
        <v>0</v>
      </c>
      <c r="J1230">
        <f>SUMIFS(รายงานลูกหนี้!$G$2:$G$20000, รายงานลูกหนี้!$A$2:$A$20000, $A1230, รายงานลูกหนี้!$K$2:$K$20000, 0)</f>
        <v>160</v>
      </c>
      <c r="K1230">
        <f>SUMIFS(รายงานลูกหนี้!$G$2:$G$20000, รายงานลูกหนี้!$A$2:$A$20000, $A1230, รายงานลูกหนี้!$K$2:$K$20000, "&gt;=1", รายงานลูกหนี้!$K$2:$K$20000, "&lt;=30")</f>
        <v>0</v>
      </c>
      <c r="L1230">
        <f>SUMIFS(รายงานลูกหนี้!$G$2:$G$20000, รายงานลูกหนี้!$A$2:$A$20000, $A1230, รายงานลูกหนี้!$K$2:$K$20000, "&gt;=31", รายงานลูกหนี้!$K$2:$K$20000, "&lt;=60")</f>
        <v>0</v>
      </c>
      <c r="M1230">
        <f>SUMIFS(รายงานลูกหนี้!$G$2:$G$20000, รายงานลูกหนี้!$A$2:$A$20000, $A1230, รายงานลูกหนี้!$K$2:$K$20000, "&gt;=61", รายงานลูกหนี้!$K$2:$K$20000, "&lt;=90")</f>
        <v>0</v>
      </c>
      <c r="N1230">
        <f>SUMIFS(รายงานลูกหนี้!$G$2:$G$20000, รายงานลูกหนี้!$A$2:$A$20000, $A1230, รายงานลูกหนี้!$K$2:$K$20000, "&gt;90")</f>
        <v>0</v>
      </c>
      <c r="O1230">
        <f t="shared" si="98"/>
        <v>160</v>
      </c>
      <c r="P1230" s="17">
        <f t="shared" si="99"/>
        <v>0</v>
      </c>
    </row>
    <row r="1231" spans="1:16" x14ac:dyDescent="0.2">
      <c r="A1231" t="str">
        <v>091393427ea430efb15cc348e95bb50fc52c9c6b7bfdc60e2ff784b0c5ff90bb</v>
      </c>
      <c r="B1231">
        <f>COUNTIF(รายงานลูกหนี้!$A:$A,A1231)</f>
        <v>1</v>
      </c>
      <c r="C1231">
        <f>COUNTIFS(รายงานลูกหนี้!$A:$A,A1231,รายงานลูกหนี้!$K:$K,"&gt;0")</f>
        <v>1</v>
      </c>
      <c r="D1231">
        <f>SUMIF(รายงานลูกหนี้!$A:$A,A1231,รายงานลูกหนี้!$K:$K)</f>
        <v>5</v>
      </c>
      <c r="E1231">
        <f>_xlfn.MAXIFS(รายงานลูกหนี้!$K:$K,รายงานลูกหนี้!$A:$A,A1231)</f>
        <v>5</v>
      </c>
      <c r="F1231" s="17">
        <f t="shared" si="95"/>
        <v>1</v>
      </c>
      <c r="G1231" t="str">
        <f t="shared" si="96"/>
        <v>ค้างชำระ 1 - 30 วัน</v>
      </c>
      <c r="H1231" t="str">
        <f t="shared" si="97"/>
        <v>ลูกหนี้ชั้นดี</v>
      </c>
      <c r="I1231" s="17" cm="1">
        <f t="array" ref="I1231">_xlfn.IFS(D1231=0,0%, D1231&lt;=30,25%, D1231&lt;=60,50%, D1231&lt;=90,75%, D1231&gt;90,100%)</f>
        <v>0.25</v>
      </c>
      <c r="J1231">
        <f>SUMIFS(รายงานลูกหนี้!$G$2:$G$20000, รายงานลูกหนี้!$A$2:$A$20000, $A1231, รายงานลูกหนี้!$K$2:$K$20000, 0)</f>
        <v>0</v>
      </c>
      <c r="K1231">
        <f>SUMIFS(รายงานลูกหนี้!$G$2:$G$20000, รายงานลูกหนี้!$A$2:$A$20000, $A1231, รายงานลูกหนี้!$K$2:$K$20000, "&gt;=1", รายงานลูกหนี้!$K$2:$K$20000, "&lt;=30")</f>
        <v>3550</v>
      </c>
      <c r="L1231">
        <f>SUMIFS(รายงานลูกหนี้!$G$2:$G$20000, รายงานลูกหนี้!$A$2:$A$20000, $A1231, รายงานลูกหนี้!$K$2:$K$20000, "&gt;=31", รายงานลูกหนี้!$K$2:$K$20000, "&lt;=60")</f>
        <v>0</v>
      </c>
      <c r="M1231">
        <f>SUMIFS(รายงานลูกหนี้!$G$2:$G$20000, รายงานลูกหนี้!$A$2:$A$20000, $A1231, รายงานลูกหนี้!$K$2:$K$20000, "&gt;=61", รายงานลูกหนี้!$K$2:$K$20000, "&lt;=90")</f>
        <v>0</v>
      </c>
      <c r="N1231">
        <f>SUMIFS(รายงานลูกหนี้!$G$2:$G$20000, รายงานลูกหนี้!$A$2:$A$20000, $A1231, รายงานลูกหนี้!$K$2:$K$20000, "&gt;90")</f>
        <v>0</v>
      </c>
      <c r="O1231">
        <f t="shared" si="98"/>
        <v>3550</v>
      </c>
      <c r="P1231" s="17">
        <f t="shared" si="99"/>
        <v>0.25</v>
      </c>
    </row>
    <row r="1232" spans="1:16" x14ac:dyDescent="0.2">
      <c r="A1232" t="str">
        <v>12a24ce2d83d56372ce2712e8ba666e12b9fb4b90c558d2760d9766104642ead</v>
      </c>
      <c r="B1232">
        <f>COUNTIF(รายงานลูกหนี้!$A:$A,A1232)</f>
        <v>1</v>
      </c>
      <c r="C1232">
        <f>COUNTIFS(รายงานลูกหนี้!$A:$A,A1232,รายงานลูกหนี้!$K:$K,"&gt;0")</f>
        <v>0</v>
      </c>
      <c r="D1232">
        <f>SUMIF(รายงานลูกหนี้!$A:$A,A1232,รายงานลูกหนี้!$K:$K)</f>
        <v>0</v>
      </c>
      <c r="E1232">
        <f>_xlfn.MAXIFS(รายงานลูกหนี้!$K:$K,รายงานลูกหนี้!$A:$A,A1232)</f>
        <v>0</v>
      </c>
      <c r="F1232" s="17">
        <f t="shared" si="95"/>
        <v>0</v>
      </c>
      <c r="G1232" t="str">
        <f t="shared" si="96"/>
        <v>ชำระตรงเวลา</v>
      </c>
      <c r="H1232" t="str">
        <f t="shared" si="97"/>
        <v>ลูกหนี้ชั้นดี</v>
      </c>
      <c r="I1232" s="17" cm="1">
        <f t="array" ref="I1232">_xlfn.IFS(D1232=0,0%, D1232&lt;=30,25%, D1232&lt;=60,50%, D1232&lt;=90,75%, D1232&gt;90,100%)</f>
        <v>0</v>
      </c>
      <c r="J1232">
        <f>SUMIFS(รายงานลูกหนี้!$G$2:$G$20000, รายงานลูกหนี้!$A$2:$A$20000, $A1232, รายงานลูกหนี้!$K$2:$K$20000, 0)</f>
        <v>720</v>
      </c>
      <c r="K1232">
        <f>SUMIFS(รายงานลูกหนี้!$G$2:$G$20000, รายงานลูกหนี้!$A$2:$A$20000, $A1232, รายงานลูกหนี้!$K$2:$K$20000, "&gt;=1", รายงานลูกหนี้!$K$2:$K$20000, "&lt;=30")</f>
        <v>0</v>
      </c>
      <c r="L1232">
        <f>SUMIFS(รายงานลูกหนี้!$G$2:$G$20000, รายงานลูกหนี้!$A$2:$A$20000, $A1232, รายงานลูกหนี้!$K$2:$K$20000, "&gt;=31", รายงานลูกหนี้!$K$2:$K$20000, "&lt;=60")</f>
        <v>0</v>
      </c>
      <c r="M1232">
        <f>SUMIFS(รายงานลูกหนี้!$G$2:$G$20000, รายงานลูกหนี้!$A$2:$A$20000, $A1232, รายงานลูกหนี้!$K$2:$K$20000, "&gt;=61", รายงานลูกหนี้!$K$2:$K$20000, "&lt;=90")</f>
        <v>0</v>
      </c>
      <c r="N1232">
        <f>SUMIFS(รายงานลูกหนี้!$G$2:$G$20000, รายงานลูกหนี้!$A$2:$A$20000, $A1232, รายงานลูกหนี้!$K$2:$K$20000, "&gt;90")</f>
        <v>0</v>
      </c>
      <c r="O1232">
        <f t="shared" si="98"/>
        <v>720</v>
      </c>
      <c r="P1232" s="17">
        <f t="shared" si="99"/>
        <v>0</v>
      </c>
    </row>
    <row r="1233" spans="1:16" x14ac:dyDescent="0.2">
      <c r="A1233" t="str">
        <v>15cba0a1bf5316cbf61f9b39269091426bebdb1fab9b74f9d5bd6344870429db</v>
      </c>
      <c r="B1233">
        <f>COUNTIF(รายงานลูกหนี้!$A:$A,A1233)</f>
        <v>2</v>
      </c>
      <c r="C1233">
        <f>COUNTIFS(รายงานลูกหนี้!$A:$A,A1233,รายงานลูกหนี้!$K:$K,"&gt;0")</f>
        <v>0</v>
      </c>
      <c r="D1233">
        <f>SUMIF(รายงานลูกหนี้!$A:$A,A1233,รายงานลูกหนี้!$K:$K)</f>
        <v>0</v>
      </c>
      <c r="E1233">
        <f>_xlfn.MAXIFS(รายงานลูกหนี้!$K:$K,รายงานลูกหนี้!$A:$A,A1233)</f>
        <v>0</v>
      </c>
      <c r="F1233" s="17">
        <f t="shared" si="95"/>
        <v>0</v>
      </c>
      <c r="G1233" t="str">
        <f t="shared" si="96"/>
        <v>ชำระตรงเวลา</v>
      </c>
      <c r="H1233" t="str">
        <f t="shared" si="97"/>
        <v>ลูกหนี้ชั้นดี</v>
      </c>
      <c r="I1233" s="17" cm="1">
        <f t="array" ref="I1233">_xlfn.IFS(D1233=0,0%, D1233&lt;=30,25%, D1233&lt;=60,50%, D1233&lt;=90,75%, D1233&gt;90,100%)</f>
        <v>0</v>
      </c>
      <c r="J1233">
        <f>SUMIFS(รายงานลูกหนี้!$G$2:$G$20000, รายงานลูกหนี้!$A$2:$A$20000, $A1233, รายงานลูกหนี้!$K$2:$K$20000, 0)</f>
        <v>9880</v>
      </c>
      <c r="K1233">
        <f>SUMIFS(รายงานลูกหนี้!$G$2:$G$20000, รายงานลูกหนี้!$A$2:$A$20000, $A1233, รายงานลูกหนี้!$K$2:$K$20000, "&gt;=1", รายงานลูกหนี้!$K$2:$K$20000, "&lt;=30")</f>
        <v>0</v>
      </c>
      <c r="L1233">
        <f>SUMIFS(รายงานลูกหนี้!$G$2:$G$20000, รายงานลูกหนี้!$A$2:$A$20000, $A1233, รายงานลูกหนี้!$K$2:$K$20000, "&gt;=31", รายงานลูกหนี้!$K$2:$K$20000, "&lt;=60")</f>
        <v>0</v>
      </c>
      <c r="M1233">
        <f>SUMIFS(รายงานลูกหนี้!$G$2:$G$20000, รายงานลูกหนี้!$A$2:$A$20000, $A1233, รายงานลูกหนี้!$K$2:$K$20000, "&gt;=61", รายงานลูกหนี้!$K$2:$K$20000, "&lt;=90")</f>
        <v>0</v>
      </c>
      <c r="N1233">
        <f>SUMIFS(รายงานลูกหนี้!$G$2:$G$20000, รายงานลูกหนี้!$A$2:$A$20000, $A1233, รายงานลูกหนี้!$K$2:$K$20000, "&gt;90")</f>
        <v>0</v>
      </c>
      <c r="O1233">
        <f t="shared" si="98"/>
        <v>9880</v>
      </c>
      <c r="P1233" s="17">
        <f t="shared" si="99"/>
        <v>0</v>
      </c>
    </row>
    <row r="1234" spans="1:16" x14ac:dyDescent="0.2">
      <c r="A1234" t="str">
        <v>89883fbe5d1dc62b67042d225a91605a013b1e08d2024d0c688fff0b3d167e49</v>
      </c>
      <c r="B1234">
        <f>COUNTIF(รายงานลูกหนี้!$A:$A,A1234)</f>
        <v>2</v>
      </c>
      <c r="C1234">
        <f>COUNTIFS(รายงานลูกหนี้!$A:$A,A1234,รายงานลูกหนี้!$K:$K,"&gt;0")</f>
        <v>0</v>
      </c>
      <c r="D1234">
        <f>SUMIF(รายงานลูกหนี้!$A:$A,A1234,รายงานลูกหนี้!$K:$K)</f>
        <v>0</v>
      </c>
      <c r="E1234">
        <f>_xlfn.MAXIFS(รายงานลูกหนี้!$K:$K,รายงานลูกหนี้!$A:$A,A1234)</f>
        <v>0</v>
      </c>
      <c r="F1234" s="17">
        <f t="shared" si="95"/>
        <v>0</v>
      </c>
      <c r="G1234" t="str">
        <f t="shared" si="96"/>
        <v>ชำระตรงเวลา</v>
      </c>
      <c r="H1234" t="str">
        <f t="shared" si="97"/>
        <v>ลูกหนี้ชั้นดี</v>
      </c>
      <c r="I1234" s="17" cm="1">
        <f t="array" ref="I1234">_xlfn.IFS(D1234=0,0%, D1234&lt;=30,25%, D1234&lt;=60,50%, D1234&lt;=90,75%, D1234&gt;90,100%)</f>
        <v>0</v>
      </c>
      <c r="J1234">
        <f>SUMIFS(รายงานลูกหนี้!$G$2:$G$20000, รายงานลูกหนี้!$A$2:$A$20000, $A1234, รายงานลูกหนี้!$K$2:$K$20000, 0)</f>
        <v>1460</v>
      </c>
      <c r="K1234">
        <f>SUMIFS(รายงานลูกหนี้!$G$2:$G$20000, รายงานลูกหนี้!$A$2:$A$20000, $A1234, รายงานลูกหนี้!$K$2:$K$20000, "&gt;=1", รายงานลูกหนี้!$K$2:$K$20000, "&lt;=30")</f>
        <v>0</v>
      </c>
      <c r="L1234">
        <f>SUMIFS(รายงานลูกหนี้!$G$2:$G$20000, รายงานลูกหนี้!$A$2:$A$20000, $A1234, รายงานลูกหนี้!$K$2:$K$20000, "&gt;=31", รายงานลูกหนี้!$K$2:$K$20000, "&lt;=60")</f>
        <v>0</v>
      </c>
      <c r="M1234">
        <f>SUMIFS(รายงานลูกหนี้!$G$2:$G$20000, รายงานลูกหนี้!$A$2:$A$20000, $A1234, รายงานลูกหนี้!$K$2:$K$20000, "&gt;=61", รายงานลูกหนี้!$K$2:$K$20000, "&lt;=90")</f>
        <v>0</v>
      </c>
      <c r="N1234">
        <f>SUMIFS(รายงานลูกหนี้!$G$2:$G$20000, รายงานลูกหนี้!$A$2:$A$20000, $A1234, รายงานลูกหนี้!$K$2:$K$20000, "&gt;90")</f>
        <v>0</v>
      </c>
      <c r="O1234">
        <f t="shared" si="98"/>
        <v>1460</v>
      </c>
      <c r="P1234" s="17">
        <f t="shared" si="99"/>
        <v>0</v>
      </c>
    </row>
    <row r="1235" spans="1:16" x14ac:dyDescent="0.2">
      <c r="A1235" t="str">
        <v>9374db295d3c06d7e51e2802350bf63acbe1e445326ba4fc183675e3d1a8332e</v>
      </c>
      <c r="B1235">
        <f>COUNTIF(รายงานลูกหนี้!$A:$A,A1235)</f>
        <v>2</v>
      </c>
      <c r="C1235">
        <f>COUNTIFS(รายงานลูกหนี้!$A:$A,A1235,รายงานลูกหนี้!$K:$K,"&gt;0")</f>
        <v>2</v>
      </c>
      <c r="D1235">
        <f>SUMIF(รายงานลูกหนี้!$A:$A,A1235,รายงานลูกหนี้!$K:$K)</f>
        <v>10</v>
      </c>
      <c r="E1235">
        <f>_xlfn.MAXIFS(รายงานลูกหนี้!$K:$K,รายงานลูกหนี้!$A:$A,A1235)</f>
        <v>5</v>
      </c>
      <c r="F1235" s="17">
        <f t="shared" si="95"/>
        <v>1</v>
      </c>
      <c r="G1235" t="str">
        <f t="shared" si="96"/>
        <v>ค้างชำระ 1 - 30 วัน</v>
      </c>
      <c r="H1235" t="str">
        <f t="shared" si="97"/>
        <v>ลูกหนี้ชั้นดี</v>
      </c>
      <c r="I1235" s="17" cm="1">
        <f t="array" ref="I1235">_xlfn.IFS(D1235=0,0%, D1235&lt;=30,25%, D1235&lt;=60,50%, D1235&lt;=90,75%, D1235&gt;90,100%)</f>
        <v>0.25</v>
      </c>
      <c r="J1235">
        <f>SUMIFS(รายงานลูกหนี้!$G$2:$G$20000, รายงานลูกหนี้!$A$2:$A$20000, $A1235, รายงานลูกหนี้!$K$2:$K$20000, 0)</f>
        <v>0</v>
      </c>
      <c r="K1235">
        <f>SUMIFS(รายงานลูกหนี้!$G$2:$G$20000, รายงานลูกหนี้!$A$2:$A$20000, $A1235, รายงานลูกหนี้!$K$2:$K$20000, "&gt;=1", รายงานลูกหนี้!$K$2:$K$20000, "&lt;=30")</f>
        <v>2520</v>
      </c>
      <c r="L1235">
        <f>SUMIFS(รายงานลูกหนี้!$G$2:$G$20000, รายงานลูกหนี้!$A$2:$A$20000, $A1235, รายงานลูกหนี้!$K$2:$K$20000, "&gt;=31", รายงานลูกหนี้!$K$2:$K$20000, "&lt;=60")</f>
        <v>0</v>
      </c>
      <c r="M1235">
        <f>SUMIFS(รายงานลูกหนี้!$G$2:$G$20000, รายงานลูกหนี้!$A$2:$A$20000, $A1235, รายงานลูกหนี้!$K$2:$K$20000, "&gt;=61", รายงานลูกหนี้!$K$2:$K$20000, "&lt;=90")</f>
        <v>0</v>
      </c>
      <c r="N1235">
        <f>SUMIFS(รายงานลูกหนี้!$G$2:$G$20000, รายงานลูกหนี้!$A$2:$A$20000, $A1235, รายงานลูกหนี้!$K$2:$K$20000, "&gt;90")</f>
        <v>0</v>
      </c>
      <c r="O1235">
        <f t="shared" si="98"/>
        <v>2520</v>
      </c>
      <c r="P1235" s="17">
        <f t="shared" si="99"/>
        <v>0.25</v>
      </c>
    </row>
    <row r="1236" spans="1:16" x14ac:dyDescent="0.2">
      <c r="A1236" t="str">
        <v>f60d8616c783f9080d4a26692f55ea4392feda1e763fb9b72d90db4f165eb49d</v>
      </c>
      <c r="B1236">
        <f>COUNTIF(รายงานลูกหนี้!$A:$A,A1236)</f>
        <v>1</v>
      </c>
      <c r="C1236">
        <f>COUNTIFS(รายงานลูกหนี้!$A:$A,A1236,รายงานลูกหนี้!$K:$K,"&gt;0")</f>
        <v>1</v>
      </c>
      <c r="D1236">
        <f>SUMIF(รายงานลูกหนี้!$A:$A,A1236,รายงานลูกหนี้!$K:$K)</f>
        <v>5</v>
      </c>
      <c r="E1236">
        <f>_xlfn.MAXIFS(รายงานลูกหนี้!$K:$K,รายงานลูกหนี้!$A:$A,A1236)</f>
        <v>5</v>
      </c>
      <c r="F1236" s="17">
        <f t="shared" si="95"/>
        <v>1</v>
      </c>
      <c r="G1236" t="str">
        <f t="shared" si="96"/>
        <v>ค้างชำระ 1 - 30 วัน</v>
      </c>
      <c r="H1236" t="str">
        <f t="shared" si="97"/>
        <v>ลูกหนี้ชั้นดี</v>
      </c>
      <c r="I1236" s="17" cm="1">
        <f t="array" ref="I1236">_xlfn.IFS(D1236=0,0%, D1236&lt;=30,25%, D1236&lt;=60,50%, D1236&lt;=90,75%, D1236&gt;90,100%)</f>
        <v>0.25</v>
      </c>
      <c r="J1236">
        <f>SUMIFS(รายงานลูกหนี้!$G$2:$G$20000, รายงานลูกหนี้!$A$2:$A$20000, $A1236, รายงานลูกหนี้!$K$2:$K$20000, 0)</f>
        <v>0</v>
      </c>
      <c r="K1236">
        <f>SUMIFS(รายงานลูกหนี้!$G$2:$G$20000, รายงานลูกหนี้!$A$2:$A$20000, $A1236, รายงานลูกหนี้!$K$2:$K$20000, "&gt;=1", รายงานลูกหนี้!$K$2:$K$20000, "&lt;=30")</f>
        <v>5070</v>
      </c>
      <c r="L1236">
        <f>SUMIFS(รายงานลูกหนี้!$G$2:$G$20000, รายงานลูกหนี้!$A$2:$A$20000, $A1236, รายงานลูกหนี้!$K$2:$K$20000, "&gt;=31", รายงานลูกหนี้!$K$2:$K$20000, "&lt;=60")</f>
        <v>0</v>
      </c>
      <c r="M1236">
        <f>SUMIFS(รายงานลูกหนี้!$G$2:$G$20000, รายงานลูกหนี้!$A$2:$A$20000, $A1236, รายงานลูกหนี้!$K$2:$K$20000, "&gt;=61", รายงานลูกหนี้!$K$2:$K$20000, "&lt;=90")</f>
        <v>0</v>
      </c>
      <c r="N1236">
        <f>SUMIFS(รายงานลูกหนี้!$G$2:$G$20000, รายงานลูกหนี้!$A$2:$A$20000, $A1236, รายงานลูกหนี้!$K$2:$K$20000, "&gt;90")</f>
        <v>0</v>
      </c>
      <c r="O1236">
        <f t="shared" si="98"/>
        <v>5070</v>
      </c>
      <c r="P1236" s="17">
        <f t="shared" si="99"/>
        <v>0.25</v>
      </c>
    </row>
    <row r="1237" spans="1:16" x14ac:dyDescent="0.2">
      <c r="A1237" t="str">
        <v>6e0eb3ccd56e3fcdf3af89e5bd96fbb9e4804ed9227c7a94be3521cb6163d4e7</v>
      </c>
      <c r="B1237">
        <f>COUNTIF(รายงานลูกหนี้!$A:$A,A1237)</f>
        <v>1</v>
      </c>
      <c r="C1237">
        <f>COUNTIFS(รายงานลูกหนี้!$A:$A,A1237,รายงานลูกหนี้!$K:$K,"&gt;0")</f>
        <v>0</v>
      </c>
      <c r="D1237">
        <f>SUMIF(รายงานลูกหนี้!$A:$A,A1237,รายงานลูกหนี้!$K:$K)</f>
        <v>0</v>
      </c>
      <c r="E1237">
        <f>_xlfn.MAXIFS(รายงานลูกหนี้!$K:$K,รายงานลูกหนี้!$A:$A,A1237)</f>
        <v>0</v>
      </c>
      <c r="F1237" s="17">
        <f t="shared" si="95"/>
        <v>0</v>
      </c>
      <c r="G1237" t="str">
        <f t="shared" si="96"/>
        <v>ชำระตรงเวลา</v>
      </c>
      <c r="H1237" t="str">
        <f t="shared" si="97"/>
        <v>ลูกหนี้ชั้นดี</v>
      </c>
      <c r="I1237" s="17" cm="1">
        <f t="array" ref="I1237">_xlfn.IFS(D1237=0,0%, D1237&lt;=30,25%, D1237&lt;=60,50%, D1237&lt;=90,75%, D1237&gt;90,100%)</f>
        <v>0</v>
      </c>
      <c r="J1237">
        <f>SUMIFS(รายงานลูกหนี้!$G$2:$G$20000, รายงานลูกหนี้!$A$2:$A$20000, $A1237, รายงานลูกหนี้!$K$2:$K$20000, 0)</f>
        <v>11192</v>
      </c>
      <c r="K1237">
        <f>SUMIFS(รายงานลูกหนี้!$G$2:$G$20000, รายงานลูกหนี้!$A$2:$A$20000, $A1237, รายงานลูกหนี้!$K$2:$K$20000, "&gt;=1", รายงานลูกหนี้!$K$2:$K$20000, "&lt;=30")</f>
        <v>0</v>
      </c>
      <c r="L1237">
        <f>SUMIFS(รายงานลูกหนี้!$G$2:$G$20000, รายงานลูกหนี้!$A$2:$A$20000, $A1237, รายงานลูกหนี้!$K$2:$K$20000, "&gt;=31", รายงานลูกหนี้!$K$2:$K$20000, "&lt;=60")</f>
        <v>0</v>
      </c>
      <c r="M1237">
        <f>SUMIFS(รายงานลูกหนี้!$G$2:$G$20000, รายงานลูกหนี้!$A$2:$A$20000, $A1237, รายงานลูกหนี้!$K$2:$K$20000, "&gt;=61", รายงานลูกหนี้!$K$2:$K$20000, "&lt;=90")</f>
        <v>0</v>
      </c>
      <c r="N1237">
        <f>SUMIFS(รายงานลูกหนี้!$G$2:$G$20000, รายงานลูกหนี้!$A$2:$A$20000, $A1237, รายงานลูกหนี้!$K$2:$K$20000, "&gt;90")</f>
        <v>0</v>
      </c>
      <c r="O1237">
        <f t="shared" si="98"/>
        <v>11192</v>
      </c>
      <c r="P1237" s="17">
        <f t="shared" si="99"/>
        <v>0</v>
      </c>
    </row>
    <row r="1238" spans="1:16" x14ac:dyDescent="0.2">
      <c r="A1238" t="str">
        <v>da49047d0588aaca7d66a287a8cf47ea978c21c784fa769b47c877865c3cac52</v>
      </c>
      <c r="B1238">
        <f>COUNTIF(รายงานลูกหนี้!$A:$A,A1238)</f>
        <v>2</v>
      </c>
      <c r="C1238">
        <f>COUNTIFS(รายงานลูกหนี้!$A:$A,A1238,รายงานลูกหนี้!$K:$K,"&gt;0")</f>
        <v>0</v>
      </c>
      <c r="D1238">
        <f>SUMIF(รายงานลูกหนี้!$A:$A,A1238,รายงานลูกหนี้!$K:$K)</f>
        <v>0</v>
      </c>
      <c r="E1238">
        <f>_xlfn.MAXIFS(รายงานลูกหนี้!$K:$K,รายงานลูกหนี้!$A:$A,A1238)</f>
        <v>0</v>
      </c>
      <c r="F1238" s="17">
        <f t="shared" si="95"/>
        <v>0</v>
      </c>
      <c r="G1238" t="str">
        <f t="shared" si="96"/>
        <v>ชำระตรงเวลา</v>
      </c>
      <c r="H1238" t="str">
        <f t="shared" si="97"/>
        <v>ลูกหนี้ชั้นดี</v>
      </c>
      <c r="I1238" s="17" cm="1">
        <f t="array" ref="I1238">_xlfn.IFS(D1238=0,0%, D1238&lt;=30,25%, D1238&lt;=60,50%, D1238&lt;=90,75%, D1238&gt;90,100%)</f>
        <v>0</v>
      </c>
      <c r="J1238">
        <f>SUMIFS(รายงานลูกหนี้!$G$2:$G$20000, รายงานลูกหนี้!$A$2:$A$20000, $A1238, รายงานลูกหนี้!$K$2:$K$20000, 0)</f>
        <v>214</v>
      </c>
      <c r="K1238">
        <f>SUMIFS(รายงานลูกหนี้!$G$2:$G$20000, รายงานลูกหนี้!$A$2:$A$20000, $A1238, รายงานลูกหนี้!$K$2:$K$20000, "&gt;=1", รายงานลูกหนี้!$K$2:$K$20000, "&lt;=30")</f>
        <v>0</v>
      </c>
      <c r="L1238">
        <f>SUMIFS(รายงานลูกหนี้!$G$2:$G$20000, รายงานลูกหนี้!$A$2:$A$20000, $A1238, รายงานลูกหนี้!$K$2:$K$20000, "&gt;=31", รายงานลูกหนี้!$K$2:$K$20000, "&lt;=60")</f>
        <v>0</v>
      </c>
      <c r="M1238">
        <f>SUMIFS(รายงานลูกหนี้!$G$2:$G$20000, รายงานลูกหนี้!$A$2:$A$20000, $A1238, รายงานลูกหนี้!$K$2:$K$20000, "&gt;=61", รายงานลูกหนี้!$K$2:$K$20000, "&lt;=90")</f>
        <v>0</v>
      </c>
      <c r="N1238">
        <f>SUMIFS(รายงานลูกหนี้!$G$2:$G$20000, รายงานลูกหนี้!$A$2:$A$20000, $A1238, รายงานลูกหนี้!$K$2:$K$20000, "&gt;90")</f>
        <v>0</v>
      </c>
      <c r="O1238">
        <f t="shared" si="98"/>
        <v>214</v>
      </c>
      <c r="P1238" s="17">
        <f t="shared" si="99"/>
        <v>0</v>
      </c>
    </row>
    <row r="1239" spans="1:16" x14ac:dyDescent="0.2">
      <c r="A1239" t="str">
        <v>15aed94444553d483dbb5e798bdcc8240003d8e2569a25161865201542f9a730</v>
      </c>
      <c r="B1239">
        <f>COUNTIF(รายงานลูกหนี้!$A:$A,A1239)</f>
        <v>1</v>
      </c>
      <c r="C1239">
        <f>COUNTIFS(รายงานลูกหนี้!$A:$A,A1239,รายงานลูกหนี้!$K:$K,"&gt;0")</f>
        <v>0</v>
      </c>
      <c r="D1239">
        <f>SUMIF(รายงานลูกหนี้!$A:$A,A1239,รายงานลูกหนี้!$K:$K)</f>
        <v>0</v>
      </c>
      <c r="E1239">
        <f>_xlfn.MAXIFS(รายงานลูกหนี้!$K:$K,รายงานลูกหนี้!$A:$A,A1239)</f>
        <v>0</v>
      </c>
      <c r="F1239" s="17">
        <f t="shared" si="95"/>
        <v>0</v>
      </c>
      <c r="G1239" t="str">
        <f t="shared" si="96"/>
        <v>ชำระตรงเวลา</v>
      </c>
      <c r="H1239" t="str">
        <f t="shared" si="97"/>
        <v>ลูกหนี้ชั้นดี</v>
      </c>
      <c r="I1239" s="17" cm="1">
        <f t="array" ref="I1239">_xlfn.IFS(D1239=0,0%, D1239&lt;=30,25%, D1239&lt;=60,50%, D1239&lt;=90,75%, D1239&gt;90,100%)</f>
        <v>0</v>
      </c>
      <c r="J1239">
        <f>SUMIFS(รายงานลูกหนี้!$G$2:$G$20000, รายงานลูกหนี้!$A$2:$A$20000, $A1239, รายงานลูกหนี้!$K$2:$K$20000, 0)</f>
        <v>14705</v>
      </c>
      <c r="K1239">
        <f>SUMIFS(รายงานลูกหนี้!$G$2:$G$20000, รายงานลูกหนี้!$A$2:$A$20000, $A1239, รายงานลูกหนี้!$K$2:$K$20000, "&gt;=1", รายงานลูกหนี้!$K$2:$K$20000, "&lt;=30")</f>
        <v>0</v>
      </c>
      <c r="L1239">
        <f>SUMIFS(รายงานลูกหนี้!$G$2:$G$20000, รายงานลูกหนี้!$A$2:$A$20000, $A1239, รายงานลูกหนี้!$K$2:$K$20000, "&gt;=31", รายงานลูกหนี้!$K$2:$K$20000, "&lt;=60")</f>
        <v>0</v>
      </c>
      <c r="M1239">
        <f>SUMIFS(รายงานลูกหนี้!$G$2:$G$20000, รายงานลูกหนี้!$A$2:$A$20000, $A1239, รายงานลูกหนี้!$K$2:$K$20000, "&gt;=61", รายงานลูกหนี้!$K$2:$K$20000, "&lt;=90")</f>
        <v>0</v>
      </c>
      <c r="N1239">
        <f>SUMIFS(รายงานลูกหนี้!$G$2:$G$20000, รายงานลูกหนี้!$A$2:$A$20000, $A1239, รายงานลูกหนี้!$K$2:$K$20000, "&gt;90")</f>
        <v>0</v>
      </c>
      <c r="O1239">
        <f t="shared" si="98"/>
        <v>14705</v>
      </c>
      <c r="P1239" s="17">
        <f t="shared" si="99"/>
        <v>0</v>
      </c>
    </row>
    <row r="1240" spans="1:16" x14ac:dyDescent="0.2">
      <c r="A1240" t="str">
        <v>9f59ac86ba5f4315b9463e275e3e96c8905f438e9f8821eeef0b93cce9407efa</v>
      </c>
      <c r="B1240">
        <f>COUNTIF(รายงานลูกหนี้!$A:$A,A1240)</f>
        <v>1</v>
      </c>
      <c r="C1240">
        <f>COUNTIFS(รายงานลูกหนี้!$A:$A,A1240,รายงานลูกหนี้!$K:$K,"&gt;0")</f>
        <v>0</v>
      </c>
      <c r="D1240">
        <f>SUMIF(รายงานลูกหนี้!$A:$A,A1240,รายงานลูกหนี้!$K:$K)</f>
        <v>0</v>
      </c>
      <c r="E1240">
        <f>_xlfn.MAXIFS(รายงานลูกหนี้!$K:$K,รายงานลูกหนี้!$A:$A,A1240)</f>
        <v>0</v>
      </c>
      <c r="F1240" s="17">
        <f t="shared" si="95"/>
        <v>0</v>
      </c>
      <c r="G1240" t="str">
        <f t="shared" si="96"/>
        <v>ชำระตรงเวลา</v>
      </c>
      <c r="H1240" t="str">
        <f t="shared" si="97"/>
        <v>ลูกหนี้ชั้นดี</v>
      </c>
      <c r="I1240" s="17" cm="1">
        <f t="array" ref="I1240">_xlfn.IFS(D1240=0,0%, D1240&lt;=30,25%, D1240&lt;=60,50%, D1240&lt;=90,75%, D1240&gt;90,100%)</f>
        <v>0</v>
      </c>
      <c r="J1240">
        <f>SUMIFS(รายงานลูกหนี้!$G$2:$G$20000, รายงานลูกหนี้!$A$2:$A$20000, $A1240, รายงานลูกหนี้!$K$2:$K$20000, 0)</f>
        <v>3800</v>
      </c>
      <c r="K1240">
        <f>SUMIFS(รายงานลูกหนี้!$G$2:$G$20000, รายงานลูกหนี้!$A$2:$A$20000, $A1240, รายงานลูกหนี้!$K$2:$K$20000, "&gt;=1", รายงานลูกหนี้!$K$2:$K$20000, "&lt;=30")</f>
        <v>0</v>
      </c>
      <c r="L1240">
        <f>SUMIFS(รายงานลูกหนี้!$G$2:$G$20000, รายงานลูกหนี้!$A$2:$A$20000, $A1240, รายงานลูกหนี้!$K$2:$K$20000, "&gt;=31", รายงานลูกหนี้!$K$2:$K$20000, "&lt;=60")</f>
        <v>0</v>
      </c>
      <c r="M1240">
        <f>SUMIFS(รายงานลูกหนี้!$G$2:$G$20000, รายงานลูกหนี้!$A$2:$A$20000, $A1240, รายงานลูกหนี้!$K$2:$K$20000, "&gt;=61", รายงานลูกหนี้!$K$2:$K$20000, "&lt;=90")</f>
        <v>0</v>
      </c>
      <c r="N1240">
        <f>SUMIFS(รายงานลูกหนี้!$G$2:$G$20000, รายงานลูกหนี้!$A$2:$A$20000, $A1240, รายงานลูกหนี้!$K$2:$K$20000, "&gt;90")</f>
        <v>0</v>
      </c>
      <c r="O1240">
        <f t="shared" si="98"/>
        <v>3800</v>
      </c>
      <c r="P1240" s="17">
        <f t="shared" si="99"/>
        <v>0</v>
      </c>
    </row>
    <row r="1241" spans="1:16" x14ac:dyDescent="0.2">
      <c r="A1241" t="str">
        <v>694161df9a54849d167f779ecc65441af6e671c423dd0de4f0f1dade4b966e9e</v>
      </c>
      <c r="B1241">
        <f>COUNTIF(รายงานลูกหนี้!$A:$A,A1241)</f>
        <v>1</v>
      </c>
      <c r="C1241">
        <f>COUNTIFS(รายงานลูกหนี้!$A:$A,A1241,รายงานลูกหนี้!$K:$K,"&gt;0")</f>
        <v>1</v>
      </c>
      <c r="D1241">
        <f>SUMIF(รายงานลูกหนี้!$A:$A,A1241,รายงานลูกหนี้!$K:$K)</f>
        <v>1</v>
      </c>
      <c r="E1241">
        <f>_xlfn.MAXIFS(รายงานลูกหนี้!$K:$K,รายงานลูกหนี้!$A:$A,A1241)</f>
        <v>1</v>
      </c>
      <c r="F1241" s="17">
        <f t="shared" si="95"/>
        <v>1</v>
      </c>
      <c r="G1241" t="str">
        <f t="shared" si="96"/>
        <v>ค้างชำระ 1 - 30 วัน</v>
      </c>
      <c r="H1241" t="str">
        <f t="shared" si="97"/>
        <v>ลูกหนี้ชั้นดี</v>
      </c>
      <c r="I1241" s="17" cm="1">
        <f t="array" ref="I1241">_xlfn.IFS(D1241=0,0%, D1241&lt;=30,25%, D1241&lt;=60,50%, D1241&lt;=90,75%, D1241&gt;90,100%)</f>
        <v>0.25</v>
      </c>
      <c r="J1241">
        <f>SUMIFS(รายงานลูกหนี้!$G$2:$G$20000, รายงานลูกหนี้!$A$2:$A$20000, $A1241, รายงานลูกหนี้!$K$2:$K$20000, 0)</f>
        <v>0</v>
      </c>
      <c r="K1241">
        <f>SUMIFS(รายงานลูกหนี้!$G$2:$G$20000, รายงานลูกหนี้!$A$2:$A$20000, $A1241, รายงานลูกหนี้!$K$2:$K$20000, "&gt;=1", รายงานลูกหนี้!$K$2:$K$20000, "&lt;=30")</f>
        <v>300</v>
      </c>
      <c r="L1241">
        <f>SUMIFS(รายงานลูกหนี้!$G$2:$G$20000, รายงานลูกหนี้!$A$2:$A$20000, $A1241, รายงานลูกหนี้!$K$2:$K$20000, "&gt;=31", รายงานลูกหนี้!$K$2:$K$20000, "&lt;=60")</f>
        <v>0</v>
      </c>
      <c r="M1241">
        <f>SUMIFS(รายงานลูกหนี้!$G$2:$G$20000, รายงานลูกหนี้!$A$2:$A$20000, $A1241, รายงานลูกหนี้!$K$2:$K$20000, "&gt;=61", รายงานลูกหนี้!$K$2:$K$20000, "&lt;=90")</f>
        <v>0</v>
      </c>
      <c r="N1241">
        <f>SUMIFS(รายงานลูกหนี้!$G$2:$G$20000, รายงานลูกหนี้!$A$2:$A$20000, $A1241, รายงานลูกหนี้!$K$2:$K$20000, "&gt;90")</f>
        <v>0</v>
      </c>
      <c r="O1241">
        <f t="shared" si="98"/>
        <v>300</v>
      </c>
      <c r="P1241" s="17">
        <f t="shared" si="99"/>
        <v>0.25</v>
      </c>
    </row>
    <row r="1242" spans="1:16" x14ac:dyDescent="0.2">
      <c r="A1242" t="str">
        <v>fb5b8721ba0dcce673bf977f9a585df8c786f2786391d0e87325b79cc363f1bc</v>
      </c>
      <c r="B1242">
        <f>COUNTIF(รายงานลูกหนี้!$A:$A,A1242)</f>
        <v>1</v>
      </c>
      <c r="C1242">
        <f>COUNTIFS(รายงานลูกหนี้!$A:$A,A1242,รายงานลูกหนี้!$K:$K,"&gt;0")</f>
        <v>1</v>
      </c>
      <c r="D1242">
        <f>SUMIF(รายงานลูกหนี้!$A:$A,A1242,รายงานลูกหนี้!$K:$K)</f>
        <v>3</v>
      </c>
      <c r="E1242">
        <f>_xlfn.MAXIFS(รายงานลูกหนี้!$K:$K,รายงานลูกหนี้!$A:$A,A1242)</f>
        <v>3</v>
      </c>
      <c r="F1242" s="17">
        <f t="shared" si="95"/>
        <v>1</v>
      </c>
      <c r="G1242" t="str">
        <f t="shared" si="96"/>
        <v>ค้างชำระ 1 - 30 วัน</v>
      </c>
      <c r="H1242" t="str">
        <f t="shared" si="97"/>
        <v>ลูกหนี้ชั้นดี</v>
      </c>
      <c r="I1242" s="17" cm="1">
        <f t="array" ref="I1242">_xlfn.IFS(D1242=0,0%, D1242&lt;=30,25%, D1242&lt;=60,50%, D1242&lt;=90,75%, D1242&gt;90,100%)</f>
        <v>0.25</v>
      </c>
      <c r="J1242">
        <f>SUMIFS(รายงานลูกหนี้!$G$2:$G$20000, รายงานลูกหนี้!$A$2:$A$20000, $A1242, รายงานลูกหนี้!$K$2:$K$20000, 0)</f>
        <v>0</v>
      </c>
      <c r="K1242">
        <f>SUMIFS(รายงานลูกหนี้!$G$2:$G$20000, รายงานลูกหนี้!$A$2:$A$20000, $A1242, รายงานลูกหนี้!$K$2:$K$20000, "&gt;=1", รายงานลูกหนี้!$K$2:$K$20000, "&lt;=30")</f>
        <v>183555</v>
      </c>
      <c r="L1242">
        <f>SUMIFS(รายงานลูกหนี้!$G$2:$G$20000, รายงานลูกหนี้!$A$2:$A$20000, $A1242, รายงานลูกหนี้!$K$2:$K$20000, "&gt;=31", รายงานลูกหนี้!$K$2:$K$20000, "&lt;=60")</f>
        <v>0</v>
      </c>
      <c r="M1242">
        <f>SUMIFS(รายงานลูกหนี้!$G$2:$G$20000, รายงานลูกหนี้!$A$2:$A$20000, $A1242, รายงานลูกหนี้!$K$2:$K$20000, "&gt;=61", รายงานลูกหนี้!$K$2:$K$20000, "&lt;=90")</f>
        <v>0</v>
      </c>
      <c r="N1242">
        <f>SUMIFS(รายงานลูกหนี้!$G$2:$G$20000, รายงานลูกหนี้!$A$2:$A$20000, $A1242, รายงานลูกหนี้!$K$2:$K$20000, "&gt;90")</f>
        <v>0</v>
      </c>
      <c r="O1242">
        <f t="shared" si="98"/>
        <v>183555</v>
      </c>
      <c r="P1242" s="17">
        <f t="shared" si="99"/>
        <v>0.25</v>
      </c>
    </row>
    <row r="1243" spans="1:16" x14ac:dyDescent="0.2">
      <c r="A1243" t="str">
        <v>a12ee2652e57e0e0a68eaf76099ab15f8badb1d06666b6a876a4c57d68d872cd</v>
      </c>
      <c r="B1243">
        <f>COUNTIF(รายงานลูกหนี้!$A:$A,A1243)</f>
        <v>2</v>
      </c>
      <c r="C1243">
        <f>COUNTIFS(รายงานลูกหนี้!$A:$A,A1243,รายงานลูกหนี้!$K:$K,"&gt;0")</f>
        <v>0</v>
      </c>
      <c r="D1243">
        <f>SUMIF(รายงานลูกหนี้!$A:$A,A1243,รายงานลูกหนี้!$K:$K)</f>
        <v>0</v>
      </c>
      <c r="E1243">
        <f>_xlfn.MAXIFS(รายงานลูกหนี้!$K:$K,รายงานลูกหนี้!$A:$A,A1243)</f>
        <v>0</v>
      </c>
      <c r="F1243" s="17">
        <f t="shared" si="95"/>
        <v>0</v>
      </c>
      <c r="G1243" t="str">
        <f t="shared" si="96"/>
        <v>ชำระตรงเวลา</v>
      </c>
      <c r="H1243" t="str">
        <f t="shared" si="97"/>
        <v>ลูกหนี้ชั้นดี</v>
      </c>
      <c r="I1243" s="17" cm="1">
        <f t="array" ref="I1243">_xlfn.IFS(D1243=0,0%, D1243&lt;=30,25%, D1243&lt;=60,50%, D1243&lt;=90,75%, D1243&gt;90,100%)</f>
        <v>0</v>
      </c>
      <c r="J1243">
        <f>SUMIFS(รายงานลูกหนี้!$G$2:$G$20000, รายงานลูกหนี้!$A$2:$A$20000, $A1243, รายงานลูกหนี้!$K$2:$K$20000, 0)</f>
        <v>2840</v>
      </c>
      <c r="K1243">
        <f>SUMIFS(รายงานลูกหนี้!$G$2:$G$20000, รายงานลูกหนี้!$A$2:$A$20000, $A1243, รายงานลูกหนี้!$K$2:$K$20000, "&gt;=1", รายงานลูกหนี้!$K$2:$K$20000, "&lt;=30")</f>
        <v>0</v>
      </c>
      <c r="L1243">
        <f>SUMIFS(รายงานลูกหนี้!$G$2:$G$20000, รายงานลูกหนี้!$A$2:$A$20000, $A1243, รายงานลูกหนี้!$K$2:$K$20000, "&gt;=31", รายงานลูกหนี้!$K$2:$K$20000, "&lt;=60")</f>
        <v>0</v>
      </c>
      <c r="M1243">
        <f>SUMIFS(รายงานลูกหนี้!$G$2:$G$20000, รายงานลูกหนี้!$A$2:$A$20000, $A1243, รายงานลูกหนี้!$K$2:$K$20000, "&gt;=61", รายงานลูกหนี้!$K$2:$K$20000, "&lt;=90")</f>
        <v>0</v>
      </c>
      <c r="N1243">
        <f>SUMIFS(รายงานลูกหนี้!$G$2:$G$20000, รายงานลูกหนี้!$A$2:$A$20000, $A1243, รายงานลูกหนี้!$K$2:$K$20000, "&gt;90")</f>
        <v>0</v>
      </c>
      <c r="O1243">
        <f t="shared" si="98"/>
        <v>2840</v>
      </c>
      <c r="P1243" s="17">
        <f t="shared" si="99"/>
        <v>0</v>
      </c>
    </row>
    <row r="1244" spans="1:16" x14ac:dyDescent="0.2">
      <c r="A1244" t="str">
        <v>393d17e0c82726ebf03892761df590d4670c997ed0cb8bbddca3cc3d0cce93b0</v>
      </c>
      <c r="B1244">
        <f>COUNTIF(รายงานลูกหนี้!$A:$A,A1244)</f>
        <v>5</v>
      </c>
      <c r="C1244">
        <f>COUNTIFS(รายงานลูกหนี้!$A:$A,A1244,รายงานลูกหนี้!$K:$K,"&gt;0")</f>
        <v>2</v>
      </c>
      <c r="D1244">
        <f>SUMIF(รายงานลูกหนี้!$A:$A,A1244,รายงานลูกหนี้!$K:$K)</f>
        <v>26</v>
      </c>
      <c r="E1244">
        <f>_xlfn.MAXIFS(รายงานลูกหนี้!$K:$K,รายงานลูกหนี้!$A:$A,A1244)</f>
        <v>13</v>
      </c>
      <c r="F1244" s="17">
        <f t="shared" si="95"/>
        <v>0.4</v>
      </c>
      <c r="G1244" t="str">
        <f t="shared" si="96"/>
        <v>ค้างชำระ 1 - 30 วัน</v>
      </c>
      <c r="H1244" t="str">
        <f t="shared" si="97"/>
        <v>ลูกหนี้ชั้นดี</v>
      </c>
      <c r="I1244" s="17" cm="1">
        <f t="array" ref="I1244">_xlfn.IFS(D1244=0,0%, D1244&lt;=30,25%, D1244&lt;=60,50%, D1244&lt;=90,75%, D1244&gt;90,100%)</f>
        <v>0.25</v>
      </c>
      <c r="J1244">
        <f>SUMIFS(รายงานลูกหนี้!$G$2:$G$20000, รายงานลูกหนี้!$A$2:$A$20000, $A1244, รายงานลูกหนี้!$K$2:$K$20000, 0)</f>
        <v>1750</v>
      </c>
      <c r="K1244">
        <f>SUMIFS(รายงานลูกหนี้!$G$2:$G$20000, รายงานลูกหนี้!$A$2:$A$20000, $A1244, รายงานลูกหนี้!$K$2:$K$20000, "&gt;=1", รายงานลูกหนี้!$K$2:$K$20000, "&lt;=30")</f>
        <v>425000</v>
      </c>
      <c r="L1244">
        <f>SUMIFS(รายงานลูกหนี้!$G$2:$G$20000, รายงานลูกหนี้!$A$2:$A$20000, $A1244, รายงานลูกหนี้!$K$2:$K$20000, "&gt;=31", รายงานลูกหนี้!$K$2:$K$20000, "&lt;=60")</f>
        <v>0</v>
      </c>
      <c r="M1244">
        <f>SUMIFS(รายงานลูกหนี้!$G$2:$G$20000, รายงานลูกหนี้!$A$2:$A$20000, $A1244, รายงานลูกหนี้!$K$2:$K$20000, "&gt;=61", รายงานลูกหนี้!$K$2:$K$20000, "&lt;=90")</f>
        <v>0</v>
      </c>
      <c r="N1244">
        <f>SUMIFS(รายงานลูกหนี้!$G$2:$G$20000, รายงานลูกหนี้!$A$2:$A$20000, $A1244, รายงานลูกหนี้!$K$2:$K$20000, "&gt;90")</f>
        <v>0</v>
      </c>
      <c r="O1244">
        <f t="shared" si="98"/>
        <v>426750</v>
      </c>
      <c r="P1244" s="17">
        <f t="shared" si="99"/>
        <v>0.24897480960749854</v>
      </c>
    </row>
    <row r="1245" spans="1:16" x14ac:dyDescent="0.2">
      <c r="A1245" t="str">
        <v>f49b387c5061e066e7f538f873671e722d29d664e47bf8bf14b49b17f66e3ecc</v>
      </c>
      <c r="B1245">
        <f>COUNTIF(รายงานลูกหนี้!$A:$A,A1245)</f>
        <v>1</v>
      </c>
      <c r="C1245">
        <f>COUNTIFS(รายงานลูกหนี้!$A:$A,A1245,รายงานลูกหนี้!$K:$K,"&gt;0")</f>
        <v>1</v>
      </c>
      <c r="D1245">
        <f>SUMIF(รายงานลูกหนี้!$A:$A,A1245,รายงานลูกหนี้!$K:$K)</f>
        <v>1</v>
      </c>
      <c r="E1245">
        <f>_xlfn.MAXIFS(รายงานลูกหนี้!$K:$K,รายงานลูกหนี้!$A:$A,A1245)</f>
        <v>1</v>
      </c>
      <c r="F1245" s="17">
        <f t="shared" si="95"/>
        <v>1</v>
      </c>
      <c r="G1245" t="str">
        <f t="shared" si="96"/>
        <v>ค้างชำระ 1 - 30 วัน</v>
      </c>
      <c r="H1245" t="str">
        <f t="shared" si="97"/>
        <v>ลูกหนี้ชั้นดี</v>
      </c>
      <c r="I1245" s="17" cm="1">
        <f t="array" ref="I1245">_xlfn.IFS(D1245=0,0%, D1245&lt;=30,25%, D1245&lt;=60,50%, D1245&lt;=90,75%, D1245&gt;90,100%)</f>
        <v>0.25</v>
      </c>
      <c r="J1245">
        <f>SUMIFS(รายงานลูกหนี้!$G$2:$G$20000, รายงานลูกหนี้!$A$2:$A$20000, $A1245, รายงานลูกหนี้!$K$2:$K$20000, 0)</f>
        <v>0</v>
      </c>
      <c r="K1245">
        <f>SUMIFS(รายงานลูกหนี้!$G$2:$G$20000, รายงานลูกหนี้!$A$2:$A$20000, $A1245, รายงานลูกหนี้!$K$2:$K$20000, "&gt;=1", รายงานลูกหนี้!$K$2:$K$20000, "&lt;=30")</f>
        <v>6600</v>
      </c>
      <c r="L1245">
        <f>SUMIFS(รายงานลูกหนี้!$G$2:$G$20000, รายงานลูกหนี้!$A$2:$A$20000, $A1245, รายงานลูกหนี้!$K$2:$K$20000, "&gt;=31", รายงานลูกหนี้!$K$2:$K$20000, "&lt;=60")</f>
        <v>0</v>
      </c>
      <c r="M1245">
        <f>SUMIFS(รายงานลูกหนี้!$G$2:$G$20000, รายงานลูกหนี้!$A$2:$A$20000, $A1245, รายงานลูกหนี้!$K$2:$K$20000, "&gt;=61", รายงานลูกหนี้!$K$2:$K$20000, "&lt;=90")</f>
        <v>0</v>
      </c>
      <c r="N1245">
        <f>SUMIFS(รายงานลูกหนี้!$G$2:$G$20000, รายงานลูกหนี้!$A$2:$A$20000, $A1245, รายงานลูกหนี้!$K$2:$K$20000, "&gt;90")</f>
        <v>0</v>
      </c>
      <c r="O1245">
        <f t="shared" si="98"/>
        <v>6600</v>
      </c>
      <c r="P1245" s="17">
        <f t="shared" si="99"/>
        <v>0.25</v>
      </c>
    </row>
    <row r="1246" spans="1:16" x14ac:dyDescent="0.2">
      <c r="A1246" t="str">
        <v>efdd036f6b6fc77610623df75b100c74ac5cab9a8204b61d55f8b8cd35e6654d</v>
      </c>
      <c r="B1246">
        <f>COUNTIF(รายงานลูกหนี้!$A:$A,A1246)</f>
        <v>4</v>
      </c>
      <c r="C1246">
        <f>COUNTIFS(รายงานลูกหนี้!$A:$A,A1246,รายงานลูกหนี้!$K:$K,"&gt;0")</f>
        <v>0</v>
      </c>
      <c r="D1246">
        <f>SUMIF(รายงานลูกหนี้!$A:$A,A1246,รายงานลูกหนี้!$K:$K)</f>
        <v>0</v>
      </c>
      <c r="E1246">
        <f>_xlfn.MAXIFS(รายงานลูกหนี้!$K:$K,รายงานลูกหนี้!$A:$A,A1246)</f>
        <v>0</v>
      </c>
      <c r="F1246" s="17">
        <f t="shared" si="95"/>
        <v>0</v>
      </c>
      <c r="G1246" t="str">
        <f t="shared" si="96"/>
        <v>ชำระตรงเวลา</v>
      </c>
      <c r="H1246" t="str">
        <f t="shared" si="97"/>
        <v>ลูกหนี้ชั้นดี</v>
      </c>
      <c r="I1246" s="17" cm="1">
        <f t="array" ref="I1246">_xlfn.IFS(D1246=0,0%, D1246&lt;=30,25%, D1246&lt;=60,50%, D1246&lt;=90,75%, D1246&gt;90,100%)</f>
        <v>0</v>
      </c>
      <c r="J1246">
        <f>SUMIFS(รายงานลูกหนี้!$G$2:$G$20000, รายงานลูกหนี้!$A$2:$A$20000, $A1246, รายงานลูกหนี้!$K$2:$K$20000, 0)</f>
        <v>11854</v>
      </c>
      <c r="K1246">
        <f>SUMIFS(รายงานลูกหนี้!$G$2:$G$20000, รายงานลูกหนี้!$A$2:$A$20000, $A1246, รายงานลูกหนี้!$K$2:$K$20000, "&gt;=1", รายงานลูกหนี้!$K$2:$K$20000, "&lt;=30")</f>
        <v>0</v>
      </c>
      <c r="L1246">
        <f>SUMIFS(รายงานลูกหนี้!$G$2:$G$20000, รายงานลูกหนี้!$A$2:$A$20000, $A1246, รายงานลูกหนี้!$K$2:$K$20000, "&gt;=31", รายงานลูกหนี้!$K$2:$K$20000, "&lt;=60")</f>
        <v>0</v>
      </c>
      <c r="M1246">
        <f>SUMIFS(รายงานลูกหนี้!$G$2:$G$20000, รายงานลูกหนี้!$A$2:$A$20000, $A1246, รายงานลูกหนี้!$K$2:$K$20000, "&gt;=61", รายงานลูกหนี้!$K$2:$K$20000, "&lt;=90")</f>
        <v>0</v>
      </c>
      <c r="N1246">
        <f>SUMIFS(รายงานลูกหนี้!$G$2:$G$20000, รายงานลูกหนี้!$A$2:$A$20000, $A1246, รายงานลูกหนี้!$K$2:$K$20000, "&gt;90")</f>
        <v>0</v>
      </c>
      <c r="O1246">
        <f t="shared" si="98"/>
        <v>11854</v>
      </c>
      <c r="P1246" s="17">
        <f t="shared" si="99"/>
        <v>0</v>
      </c>
    </row>
    <row r="1247" spans="1:16" x14ac:dyDescent="0.2">
      <c r="A1247" t="str">
        <v>0a7e11b52b38b218b493114e3315862512157f7749259e36df9adafc46157d8c</v>
      </c>
      <c r="B1247">
        <f>COUNTIF(รายงานลูกหนี้!$A:$A,A1247)</f>
        <v>2</v>
      </c>
      <c r="C1247">
        <f>COUNTIFS(รายงานลูกหนี้!$A:$A,A1247,รายงานลูกหนี้!$K:$K,"&gt;0")</f>
        <v>2</v>
      </c>
      <c r="D1247">
        <f>SUMIF(รายงานลูกหนี้!$A:$A,A1247,รายงานลูกหนี้!$K:$K)</f>
        <v>8</v>
      </c>
      <c r="E1247">
        <f>_xlfn.MAXIFS(รายงานลูกหนี้!$K:$K,รายงานลูกหนี้!$A:$A,A1247)</f>
        <v>4</v>
      </c>
      <c r="F1247" s="17">
        <f t="shared" si="95"/>
        <v>1</v>
      </c>
      <c r="G1247" t="str">
        <f t="shared" si="96"/>
        <v>ค้างชำระ 1 - 30 วัน</v>
      </c>
      <c r="H1247" t="str">
        <f t="shared" si="97"/>
        <v>ลูกหนี้ชั้นดี</v>
      </c>
      <c r="I1247" s="17" cm="1">
        <f t="array" ref="I1247">_xlfn.IFS(D1247=0,0%, D1247&lt;=30,25%, D1247&lt;=60,50%, D1247&lt;=90,75%, D1247&gt;90,100%)</f>
        <v>0.25</v>
      </c>
      <c r="J1247">
        <f>SUMIFS(รายงานลูกหนี้!$G$2:$G$20000, รายงานลูกหนี้!$A$2:$A$20000, $A1247, รายงานลูกหนี้!$K$2:$K$20000, 0)</f>
        <v>0</v>
      </c>
      <c r="K1247">
        <f>SUMIFS(รายงานลูกหนี้!$G$2:$G$20000, รายงานลูกหนี้!$A$2:$A$20000, $A1247, รายงานลูกหนี้!$K$2:$K$20000, "&gt;=1", รายงานลูกหนี้!$K$2:$K$20000, "&lt;=30")</f>
        <v>554670</v>
      </c>
      <c r="L1247">
        <f>SUMIFS(รายงานลูกหนี้!$G$2:$G$20000, รายงานลูกหนี้!$A$2:$A$20000, $A1247, รายงานลูกหนี้!$K$2:$K$20000, "&gt;=31", รายงานลูกหนี้!$K$2:$K$20000, "&lt;=60")</f>
        <v>0</v>
      </c>
      <c r="M1247">
        <f>SUMIFS(รายงานลูกหนี้!$G$2:$G$20000, รายงานลูกหนี้!$A$2:$A$20000, $A1247, รายงานลูกหนี้!$K$2:$K$20000, "&gt;=61", รายงานลูกหนี้!$K$2:$K$20000, "&lt;=90")</f>
        <v>0</v>
      </c>
      <c r="N1247">
        <f>SUMIFS(รายงานลูกหนี้!$G$2:$G$20000, รายงานลูกหนี้!$A$2:$A$20000, $A1247, รายงานลูกหนี้!$K$2:$K$20000, "&gt;90")</f>
        <v>0</v>
      </c>
      <c r="O1247">
        <f t="shared" si="98"/>
        <v>554670</v>
      </c>
      <c r="P1247" s="17">
        <f t="shared" si="99"/>
        <v>0.25</v>
      </c>
    </row>
    <row r="1248" spans="1:16" x14ac:dyDescent="0.2">
      <c r="A1248" t="str">
        <v>1802d54d691f9fbe43ec5a8c64ade5ca08261f9aacf276e14a3c5642a187a2c7</v>
      </c>
      <c r="B1248">
        <f>COUNTIF(รายงานลูกหนี้!$A:$A,A1248)</f>
        <v>4</v>
      </c>
      <c r="C1248">
        <f>COUNTIFS(รายงานลูกหนี้!$A:$A,A1248,รายงานลูกหนี้!$K:$K,"&gt;0")</f>
        <v>2</v>
      </c>
      <c r="D1248">
        <f>SUMIF(รายงานลูกหนี้!$A:$A,A1248,รายงานลูกหนี้!$K:$K)</f>
        <v>2</v>
      </c>
      <c r="E1248">
        <f>_xlfn.MAXIFS(รายงานลูกหนี้!$K:$K,รายงานลูกหนี้!$A:$A,A1248)</f>
        <v>1</v>
      </c>
      <c r="F1248" s="17">
        <f t="shared" si="95"/>
        <v>0.5</v>
      </c>
      <c r="G1248" t="str">
        <f t="shared" si="96"/>
        <v>ค้างชำระ 1 - 30 วัน</v>
      </c>
      <c r="H1248" t="str">
        <f t="shared" si="97"/>
        <v>ลูกหนี้ชั้นดี</v>
      </c>
      <c r="I1248" s="17" cm="1">
        <f t="array" ref="I1248">_xlfn.IFS(D1248=0,0%, D1248&lt;=30,25%, D1248&lt;=60,50%, D1248&lt;=90,75%, D1248&gt;90,100%)</f>
        <v>0.25</v>
      </c>
      <c r="J1248">
        <f>SUMIFS(รายงานลูกหนี้!$G$2:$G$20000, รายงานลูกหนี้!$A$2:$A$20000, $A1248, รายงานลูกหนี้!$K$2:$K$20000, 0)</f>
        <v>25310</v>
      </c>
      <c r="K1248">
        <f>SUMIFS(รายงานลูกหนี้!$G$2:$G$20000, รายงานลูกหนี้!$A$2:$A$20000, $A1248, รายงานลูกหนี้!$K$2:$K$20000, "&gt;=1", รายงานลูกหนี้!$K$2:$K$20000, "&lt;=30")</f>
        <v>29100</v>
      </c>
      <c r="L1248">
        <f>SUMIFS(รายงานลูกหนี้!$G$2:$G$20000, รายงานลูกหนี้!$A$2:$A$20000, $A1248, รายงานลูกหนี้!$K$2:$K$20000, "&gt;=31", รายงานลูกหนี้!$K$2:$K$20000, "&lt;=60")</f>
        <v>0</v>
      </c>
      <c r="M1248">
        <f>SUMIFS(รายงานลูกหนี้!$G$2:$G$20000, รายงานลูกหนี้!$A$2:$A$20000, $A1248, รายงานลูกหนี้!$K$2:$K$20000, "&gt;=61", รายงานลูกหนี้!$K$2:$K$20000, "&lt;=90")</f>
        <v>0</v>
      </c>
      <c r="N1248">
        <f>SUMIFS(รายงานลูกหนี้!$G$2:$G$20000, รายงานลูกหนี้!$A$2:$A$20000, $A1248, รายงานลูกหนี้!$K$2:$K$20000, "&gt;90")</f>
        <v>0</v>
      </c>
      <c r="O1248">
        <f t="shared" si="98"/>
        <v>54410</v>
      </c>
      <c r="P1248" s="17">
        <f t="shared" si="99"/>
        <v>0.13370703914721557</v>
      </c>
    </row>
    <row r="1249" spans="1:16" x14ac:dyDescent="0.2">
      <c r="A1249" t="str">
        <v>08e7e646dd193d473a37756bf3405d3925319f26f7f309407b24d365d9a6c665</v>
      </c>
      <c r="B1249">
        <f>COUNTIF(รายงานลูกหนี้!$A:$A,A1249)</f>
        <v>1</v>
      </c>
      <c r="C1249">
        <f>COUNTIFS(รายงานลูกหนี้!$A:$A,A1249,รายงานลูกหนี้!$K:$K,"&gt;0")</f>
        <v>0</v>
      </c>
      <c r="D1249">
        <f>SUMIF(รายงานลูกหนี้!$A:$A,A1249,รายงานลูกหนี้!$K:$K)</f>
        <v>0</v>
      </c>
      <c r="E1249">
        <f>_xlfn.MAXIFS(รายงานลูกหนี้!$K:$K,รายงานลูกหนี้!$A:$A,A1249)</f>
        <v>0</v>
      </c>
      <c r="F1249" s="17">
        <f t="shared" si="95"/>
        <v>0</v>
      </c>
      <c r="G1249" t="str">
        <f t="shared" si="96"/>
        <v>ชำระตรงเวลา</v>
      </c>
      <c r="H1249" t="str">
        <f t="shared" si="97"/>
        <v>ลูกหนี้ชั้นดี</v>
      </c>
      <c r="I1249" s="17" cm="1">
        <f t="array" ref="I1249">_xlfn.IFS(D1249=0,0%, D1249&lt;=30,25%, D1249&lt;=60,50%, D1249&lt;=90,75%, D1249&gt;90,100%)</f>
        <v>0</v>
      </c>
      <c r="J1249">
        <f>SUMIFS(รายงานลูกหนี้!$G$2:$G$20000, รายงานลูกหนี้!$A$2:$A$20000, $A1249, รายงานลูกหนี้!$K$2:$K$20000, 0)</f>
        <v>22720</v>
      </c>
      <c r="K1249">
        <f>SUMIFS(รายงานลูกหนี้!$G$2:$G$20000, รายงานลูกหนี้!$A$2:$A$20000, $A1249, รายงานลูกหนี้!$K$2:$K$20000, "&gt;=1", รายงานลูกหนี้!$K$2:$K$20000, "&lt;=30")</f>
        <v>0</v>
      </c>
      <c r="L1249">
        <f>SUMIFS(รายงานลูกหนี้!$G$2:$G$20000, รายงานลูกหนี้!$A$2:$A$20000, $A1249, รายงานลูกหนี้!$K$2:$K$20000, "&gt;=31", รายงานลูกหนี้!$K$2:$K$20000, "&lt;=60")</f>
        <v>0</v>
      </c>
      <c r="M1249">
        <f>SUMIFS(รายงานลูกหนี้!$G$2:$G$20000, รายงานลูกหนี้!$A$2:$A$20000, $A1249, รายงานลูกหนี้!$K$2:$K$20000, "&gt;=61", รายงานลูกหนี้!$K$2:$K$20000, "&lt;=90")</f>
        <v>0</v>
      </c>
      <c r="N1249">
        <f>SUMIFS(รายงานลูกหนี้!$G$2:$G$20000, รายงานลูกหนี้!$A$2:$A$20000, $A1249, รายงานลูกหนี้!$K$2:$K$20000, "&gt;90")</f>
        <v>0</v>
      </c>
      <c r="O1249">
        <f t="shared" si="98"/>
        <v>22720</v>
      </c>
      <c r="P1249" s="17">
        <f t="shared" si="99"/>
        <v>0</v>
      </c>
    </row>
    <row r="1250" spans="1:16" x14ac:dyDescent="0.2">
      <c r="A1250" t="str">
        <v>4127fd90e6b5f6bc7ad28e0f646fcc1ebe43ebe3ba60b32500233df95a36c40f</v>
      </c>
      <c r="B1250">
        <f>COUNTIF(รายงานลูกหนี้!$A:$A,A1250)</f>
        <v>2</v>
      </c>
      <c r="C1250">
        <f>COUNTIFS(รายงานลูกหนี้!$A:$A,A1250,รายงานลูกหนี้!$K:$K,"&gt;0")</f>
        <v>1</v>
      </c>
      <c r="D1250">
        <f>SUMIF(รายงานลูกหนี้!$A:$A,A1250,รายงานลูกหนี้!$K:$K)</f>
        <v>4</v>
      </c>
      <c r="E1250">
        <f>_xlfn.MAXIFS(รายงานลูกหนี้!$K:$K,รายงานลูกหนี้!$A:$A,A1250)</f>
        <v>4</v>
      </c>
      <c r="F1250" s="17">
        <f t="shared" si="95"/>
        <v>0.5</v>
      </c>
      <c r="G1250" t="str">
        <f t="shared" si="96"/>
        <v>ค้างชำระ 1 - 30 วัน</v>
      </c>
      <c r="H1250" t="str">
        <f t="shared" si="97"/>
        <v>ลูกหนี้ชั้นดี</v>
      </c>
      <c r="I1250" s="17" cm="1">
        <f t="array" ref="I1250">_xlfn.IFS(D1250=0,0%, D1250&lt;=30,25%, D1250&lt;=60,50%, D1250&lt;=90,75%, D1250&gt;90,100%)</f>
        <v>0.25</v>
      </c>
      <c r="J1250">
        <f>SUMIFS(รายงานลูกหนี้!$G$2:$G$20000, รายงานลูกหนี้!$A$2:$A$20000, $A1250, รายงานลูกหนี้!$K$2:$K$20000, 0)</f>
        <v>1035</v>
      </c>
      <c r="K1250">
        <f>SUMIFS(รายงานลูกหนี้!$G$2:$G$20000, รายงานลูกหนี้!$A$2:$A$20000, $A1250, รายงานลูกหนี้!$K$2:$K$20000, "&gt;=1", รายงานลูกหนี้!$K$2:$K$20000, "&lt;=30")</f>
        <v>1579</v>
      </c>
      <c r="L1250">
        <f>SUMIFS(รายงานลูกหนี้!$G$2:$G$20000, รายงานลูกหนี้!$A$2:$A$20000, $A1250, รายงานลูกหนี้!$K$2:$K$20000, "&gt;=31", รายงานลูกหนี้!$K$2:$K$20000, "&lt;=60")</f>
        <v>0</v>
      </c>
      <c r="M1250">
        <f>SUMIFS(รายงานลูกหนี้!$G$2:$G$20000, รายงานลูกหนี้!$A$2:$A$20000, $A1250, รายงานลูกหนี้!$K$2:$K$20000, "&gt;=61", รายงานลูกหนี้!$K$2:$K$20000, "&lt;=90")</f>
        <v>0</v>
      </c>
      <c r="N1250">
        <f>SUMIFS(รายงานลูกหนี้!$G$2:$G$20000, รายงานลูกหนี้!$A$2:$A$20000, $A1250, รายงานลูกหนี้!$K$2:$K$20000, "&gt;90")</f>
        <v>0</v>
      </c>
      <c r="O1250">
        <f t="shared" si="98"/>
        <v>2614</v>
      </c>
      <c r="P1250" s="17">
        <f t="shared" si="99"/>
        <v>0.15101377199693955</v>
      </c>
    </row>
    <row r="1251" spans="1:16" x14ac:dyDescent="0.2">
      <c r="A1251" t="str">
        <v>55db521810f975c89b80d01a90864be5be1b343505504b7f180590d713c1dd3d</v>
      </c>
      <c r="B1251">
        <f>COUNTIF(รายงานลูกหนี้!$A:$A,A1251)</f>
        <v>3</v>
      </c>
      <c r="C1251">
        <f>COUNTIFS(รายงานลูกหนี้!$A:$A,A1251,รายงานลูกหนี้!$K:$K,"&gt;0")</f>
        <v>0</v>
      </c>
      <c r="D1251">
        <f>SUMIF(รายงานลูกหนี้!$A:$A,A1251,รายงานลูกหนี้!$K:$K)</f>
        <v>0</v>
      </c>
      <c r="E1251">
        <f>_xlfn.MAXIFS(รายงานลูกหนี้!$K:$K,รายงานลูกหนี้!$A:$A,A1251)</f>
        <v>0</v>
      </c>
      <c r="F1251" s="17">
        <f t="shared" si="95"/>
        <v>0</v>
      </c>
      <c r="G1251" t="str">
        <f t="shared" si="96"/>
        <v>ชำระตรงเวลา</v>
      </c>
      <c r="H1251" t="str">
        <f t="shared" si="97"/>
        <v>ลูกหนี้ชั้นดี</v>
      </c>
      <c r="I1251" s="17" cm="1">
        <f t="array" ref="I1251">_xlfn.IFS(D1251=0,0%, D1251&lt;=30,25%, D1251&lt;=60,50%, D1251&lt;=90,75%, D1251&gt;90,100%)</f>
        <v>0</v>
      </c>
      <c r="J1251">
        <f>SUMIFS(รายงานลูกหนี้!$G$2:$G$20000, รายงานลูกหนี้!$A$2:$A$20000, $A1251, รายงานลูกหนี้!$K$2:$K$20000, 0)</f>
        <v>13090</v>
      </c>
      <c r="K1251">
        <f>SUMIFS(รายงานลูกหนี้!$G$2:$G$20000, รายงานลูกหนี้!$A$2:$A$20000, $A1251, รายงานลูกหนี้!$K$2:$K$20000, "&gt;=1", รายงานลูกหนี้!$K$2:$K$20000, "&lt;=30")</f>
        <v>0</v>
      </c>
      <c r="L1251">
        <f>SUMIFS(รายงานลูกหนี้!$G$2:$G$20000, รายงานลูกหนี้!$A$2:$A$20000, $A1251, รายงานลูกหนี้!$K$2:$K$20000, "&gt;=31", รายงานลูกหนี้!$K$2:$K$20000, "&lt;=60")</f>
        <v>0</v>
      </c>
      <c r="M1251">
        <f>SUMIFS(รายงานลูกหนี้!$G$2:$G$20000, รายงานลูกหนี้!$A$2:$A$20000, $A1251, รายงานลูกหนี้!$K$2:$K$20000, "&gt;=61", รายงานลูกหนี้!$K$2:$K$20000, "&lt;=90")</f>
        <v>0</v>
      </c>
      <c r="N1251">
        <f>SUMIFS(รายงานลูกหนี้!$G$2:$G$20000, รายงานลูกหนี้!$A$2:$A$20000, $A1251, รายงานลูกหนี้!$K$2:$K$20000, "&gt;90")</f>
        <v>0</v>
      </c>
      <c r="O1251">
        <f t="shared" si="98"/>
        <v>13090</v>
      </c>
      <c r="P1251" s="17">
        <f t="shared" si="99"/>
        <v>0</v>
      </c>
    </row>
    <row r="1252" spans="1:16" x14ac:dyDescent="0.2">
      <c r="A1252" t="str">
        <v>5be02430d0ee235c3e38e4f7cafbd2072ed143fc0b89c6832965b466e1fb2db0</v>
      </c>
      <c r="B1252">
        <f>COUNTIF(รายงานลูกหนี้!$A:$A,A1252)</f>
        <v>1</v>
      </c>
      <c r="C1252">
        <f>COUNTIFS(รายงานลูกหนี้!$A:$A,A1252,รายงานลูกหนี้!$K:$K,"&gt;0")</f>
        <v>0</v>
      </c>
      <c r="D1252">
        <f>SUMIF(รายงานลูกหนี้!$A:$A,A1252,รายงานลูกหนี้!$K:$K)</f>
        <v>0</v>
      </c>
      <c r="E1252">
        <f>_xlfn.MAXIFS(รายงานลูกหนี้!$K:$K,รายงานลูกหนี้!$A:$A,A1252)</f>
        <v>0</v>
      </c>
      <c r="F1252" s="17">
        <f t="shared" si="95"/>
        <v>0</v>
      </c>
      <c r="G1252" t="str">
        <f t="shared" si="96"/>
        <v>ชำระตรงเวลา</v>
      </c>
      <c r="H1252" t="str">
        <f t="shared" si="97"/>
        <v>ลูกหนี้ชั้นดี</v>
      </c>
      <c r="I1252" s="17" cm="1">
        <f t="array" ref="I1252">_xlfn.IFS(D1252=0,0%, D1252&lt;=30,25%, D1252&lt;=60,50%, D1252&lt;=90,75%, D1252&gt;90,100%)</f>
        <v>0</v>
      </c>
      <c r="J1252">
        <f>SUMIFS(รายงานลูกหนี้!$G$2:$G$20000, รายงานลูกหนี้!$A$2:$A$20000, $A1252, รายงานลูกหนี้!$K$2:$K$20000, 0)</f>
        <v>9305</v>
      </c>
      <c r="K1252">
        <f>SUMIFS(รายงานลูกหนี้!$G$2:$G$20000, รายงานลูกหนี้!$A$2:$A$20000, $A1252, รายงานลูกหนี้!$K$2:$K$20000, "&gt;=1", รายงานลูกหนี้!$K$2:$K$20000, "&lt;=30")</f>
        <v>0</v>
      </c>
      <c r="L1252">
        <f>SUMIFS(รายงานลูกหนี้!$G$2:$G$20000, รายงานลูกหนี้!$A$2:$A$20000, $A1252, รายงานลูกหนี้!$K$2:$K$20000, "&gt;=31", รายงานลูกหนี้!$K$2:$K$20000, "&lt;=60")</f>
        <v>0</v>
      </c>
      <c r="M1252">
        <f>SUMIFS(รายงานลูกหนี้!$G$2:$G$20000, รายงานลูกหนี้!$A$2:$A$20000, $A1252, รายงานลูกหนี้!$K$2:$K$20000, "&gt;=61", รายงานลูกหนี้!$K$2:$K$20000, "&lt;=90")</f>
        <v>0</v>
      </c>
      <c r="N1252">
        <f>SUMIFS(รายงานลูกหนี้!$G$2:$G$20000, รายงานลูกหนี้!$A$2:$A$20000, $A1252, รายงานลูกหนี้!$K$2:$K$20000, "&gt;90")</f>
        <v>0</v>
      </c>
      <c r="O1252">
        <f t="shared" si="98"/>
        <v>9305</v>
      </c>
      <c r="P1252" s="17">
        <f t="shared" si="99"/>
        <v>0</v>
      </c>
    </row>
    <row r="1253" spans="1:16" x14ac:dyDescent="0.2">
      <c r="A1253" t="str">
        <v>52aeb3817a8928dfc4996323ca54dd76c6bcc5994b644ca69faa2f64e51e956d</v>
      </c>
      <c r="B1253">
        <f>COUNTIF(รายงานลูกหนี้!$A:$A,A1253)</f>
        <v>3</v>
      </c>
      <c r="C1253">
        <f>COUNTIFS(รายงานลูกหนี้!$A:$A,A1253,รายงานลูกหนี้!$K:$K,"&gt;0")</f>
        <v>0</v>
      </c>
      <c r="D1253">
        <f>SUMIF(รายงานลูกหนี้!$A:$A,A1253,รายงานลูกหนี้!$K:$K)</f>
        <v>0</v>
      </c>
      <c r="E1253">
        <f>_xlfn.MAXIFS(รายงานลูกหนี้!$K:$K,รายงานลูกหนี้!$A:$A,A1253)</f>
        <v>0</v>
      </c>
      <c r="F1253" s="17">
        <f t="shared" si="95"/>
        <v>0</v>
      </c>
      <c r="G1253" t="str">
        <f t="shared" si="96"/>
        <v>ชำระตรงเวลา</v>
      </c>
      <c r="H1253" t="str">
        <f t="shared" si="97"/>
        <v>ลูกหนี้ชั้นดี</v>
      </c>
      <c r="I1253" s="17" cm="1">
        <f t="array" ref="I1253">_xlfn.IFS(D1253=0,0%, D1253&lt;=30,25%, D1253&lt;=60,50%, D1253&lt;=90,75%, D1253&gt;90,100%)</f>
        <v>0</v>
      </c>
      <c r="J1253">
        <f>SUMIFS(รายงานลูกหนี้!$G$2:$G$20000, รายงานลูกหนี้!$A$2:$A$20000, $A1253, รายงานลูกหนี้!$K$2:$K$20000, 0)</f>
        <v>8424</v>
      </c>
      <c r="K1253">
        <f>SUMIFS(รายงานลูกหนี้!$G$2:$G$20000, รายงานลูกหนี้!$A$2:$A$20000, $A1253, รายงานลูกหนี้!$K$2:$K$20000, "&gt;=1", รายงานลูกหนี้!$K$2:$K$20000, "&lt;=30")</f>
        <v>0</v>
      </c>
      <c r="L1253">
        <f>SUMIFS(รายงานลูกหนี้!$G$2:$G$20000, รายงานลูกหนี้!$A$2:$A$20000, $A1253, รายงานลูกหนี้!$K$2:$K$20000, "&gt;=31", รายงานลูกหนี้!$K$2:$K$20000, "&lt;=60")</f>
        <v>0</v>
      </c>
      <c r="M1253">
        <f>SUMIFS(รายงานลูกหนี้!$G$2:$G$20000, รายงานลูกหนี้!$A$2:$A$20000, $A1253, รายงานลูกหนี้!$K$2:$K$20000, "&gt;=61", รายงานลูกหนี้!$K$2:$K$20000, "&lt;=90")</f>
        <v>0</v>
      </c>
      <c r="N1253">
        <f>SUMIFS(รายงานลูกหนี้!$G$2:$G$20000, รายงานลูกหนี้!$A$2:$A$20000, $A1253, รายงานลูกหนี้!$K$2:$K$20000, "&gt;90")</f>
        <v>0</v>
      </c>
      <c r="O1253">
        <f t="shared" si="98"/>
        <v>8424</v>
      </c>
      <c r="P1253" s="17">
        <f t="shared" si="99"/>
        <v>0</v>
      </c>
    </row>
    <row r="1254" spans="1:16" x14ac:dyDescent="0.2">
      <c r="A1254" t="str">
        <v>fc08010a89be309bd8c12e27a4979b65049e5d7d5c947873923b316db7bdbe4d</v>
      </c>
      <c r="B1254">
        <f>COUNTIF(รายงานลูกหนี้!$A:$A,A1254)</f>
        <v>2</v>
      </c>
      <c r="C1254">
        <f>COUNTIFS(รายงานลูกหนี้!$A:$A,A1254,รายงานลูกหนี้!$K:$K,"&gt;0")</f>
        <v>2</v>
      </c>
      <c r="D1254">
        <f>SUMIF(รายงานลูกหนี้!$A:$A,A1254,รายงานลูกหนี้!$K:$K)</f>
        <v>3</v>
      </c>
      <c r="E1254">
        <f>_xlfn.MAXIFS(รายงานลูกหนี้!$K:$K,รายงานลูกหนี้!$A:$A,A1254)</f>
        <v>2</v>
      </c>
      <c r="F1254" s="17">
        <f t="shared" si="95"/>
        <v>1</v>
      </c>
      <c r="G1254" t="str">
        <f t="shared" si="96"/>
        <v>ค้างชำระ 1 - 30 วัน</v>
      </c>
      <c r="H1254" t="str">
        <f t="shared" si="97"/>
        <v>ลูกหนี้ชั้นดี</v>
      </c>
      <c r="I1254" s="17" cm="1">
        <f t="array" ref="I1254">_xlfn.IFS(D1254=0,0%, D1254&lt;=30,25%, D1254&lt;=60,50%, D1254&lt;=90,75%, D1254&gt;90,100%)</f>
        <v>0.25</v>
      </c>
      <c r="J1254">
        <f>SUMIFS(รายงานลูกหนี้!$G$2:$G$20000, รายงานลูกหนี้!$A$2:$A$20000, $A1254, รายงานลูกหนี้!$K$2:$K$20000, 0)</f>
        <v>0</v>
      </c>
      <c r="K1254">
        <f>SUMIFS(รายงานลูกหนี้!$G$2:$G$20000, รายงานลูกหนี้!$A$2:$A$20000, $A1254, รายงานลูกหนี้!$K$2:$K$20000, "&gt;=1", รายงานลูกหนี้!$K$2:$K$20000, "&lt;=30")</f>
        <v>29014</v>
      </c>
      <c r="L1254">
        <f>SUMIFS(รายงานลูกหนี้!$G$2:$G$20000, รายงานลูกหนี้!$A$2:$A$20000, $A1254, รายงานลูกหนี้!$K$2:$K$20000, "&gt;=31", รายงานลูกหนี้!$K$2:$K$20000, "&lt;=60")</f>
        <v>0</v>
      </c>
      <c r="M1254">
        <f>SUMIFS(รายงานลูกหนี้!$G$2:$G$20000, รายงานลูกหนี้!$A$2:$A$20000, $A1254, รายงานลูกหนี้!$K$2:$K$20000, "&gt;=61", รายงานลูกหนี้!$K$2:$K$20000, "&lt;=90")</f>
        <v>0</v>
      </c>
      <c r="N1254">
        <f>SUMIFS(รายงานลูกหนี้!$G$2:$G$20000, รายงานลูกหนี้!$A$2:$A$20000, $A1254, รายงานลูกหนี้!$K$2:$K$20000, "&gt;90")</f>
        <v>0</v>
      </c>
      <c r="O1254">
        <f t="shared" si="98"/>
        <v>29014</v>
      </c>
      <c r="P1254" s="17">
        <f t="shared" si="99"/>
        <v>0.25</v>
      </c>
    </row>
    <row r="1255" spans="1:16" x14ac:dyDescent="0.2">
      <c r="A1255" t="str">
        <v>fe134d201b230d2e271a1a7cf330c584aff90b9db4cba7dda8a5c9b288e94f16</v>
      </c>
      <c r="B1255">
        <f>COUNTIF(รายงานลูกหนี้!$A:$A,A1255)</f>
        <v>1</v>
      </c>
      <c r="C1255">
        <f>COUNTIFS(รายงานลูกหนี้!$A:$A,A1255,รายงานลูกหนี้!$K:$K,"&gt;0")</f>
        <v>1</v>
      </c>
      <c r="D1255">
        <f>SUMIF(รายงานลูกหนี้!$A:$A,A1255,รายงานลูกหนี้!$K:$K)</f>
        <v>15</v>
      </c>
      <c r="E1255">
        <f>_xlfn.MAXIFS(รายงานลูกหนี้!$K:$K,รายงานลูกหนี้!$A:$A,A1255)</f>
        <v>15</v>
      </c>
      <c r="F1255" s="17">
        <f t="shared" si="95"/>
        <v>1</v>
      </c>
      <c r="G1255" t="str">
        <f t="shared" si="96"/>
        <v>ค้างชำระ 1 - 30 วัน</v>
      </c>
      <c r="H1255" t="str">
        <f t="shared" si="97"/>
        <v>ลูกหนี้ชั้นดี</v>
      </c>
      <c r="I1255" s="17" cm="1">
        <f t="array" ref="I1255">_xlfn.IFS(D1255=0,0%, D1255&lt;=30,25%, D1255&lt;=60,50%, D1255&lt;=90,75%, D1255&gt;90,100%)</f>
        <v>0.25</v>
      </c>
      <c r="J1255">
        <f>SUMIFS(รายงานลูกหนี้!$G$2:$G$20000, รายงานลูกหนี้!$A$2:$A$20000, $A1255, รายงานลูกหนี้!$K$2:$K$20000, 0)</f>
        <v>0</v>
      </c>
      <c r="K1255">
        <f>SUMIFS(รายงานลูกหนี้!$G$2:$G$20000, รายงานลูกหนี้!$A$2:$A$20000, $A1255, รายงานลูกหนี้!$K$2:$K$20000, "&gt;=1", รายงานลูกหนี้!$K$2:$K$20000, "&lt;=30")</f>
        <v>1500</v>
      </c>
      <c r="L1255">
        <f>SUMIFS(รายงานลูกหนี้!$G$2:$G$20000, รายงานลูกหนี้!$A$2:$A$20000, $A1255, รายงานลูกหนี้!$K$2:$K$20000, "&gt;=31", รายงานลูกหนี้!$K$2:$K$20000, "&lt;=60")</f>
        <v>0</v>
      </c>
      <c r="M1255">
        <f>SUMIFS(รายงานลูกหนี้!$G$2:$G$20000, รายงานลูกหนี้!$A$2:$A$20000, $A1255, รายงานลูกหนี้!$K$2:$K$20000, "&gt;=61", รายงานลูกหนี้!$K$2:$K$20000, "&lt;=90")</f>
        <v>0</v>
      </c>
      <c r="N1255">
        <f>SUMIFS(รายงานลูกหนี้!$G$2:$G$20000, รายงานลูกหนี้!$A$2:$A$20000, $A1255, รายงานลูกหนี้!$K$2:$K$20000, "&gt;90")</f>
        <v>0</v>
      </c>
      <c r="O1255">
        <f t="shared" si="98"/>
        <v>1500</v>
      </c>
      <c r="P1255" s="17">
        <f t="shared" si="99"/>
        <v>0.25</v>
      </c>
    </row>
    <row r="1256" spans="1:16" x14ac:dyDescent="0.2">
      <c r="A1256" t="str">
        <v>0f01eed554a2f29c421cc99427cef4868a51635e79a18a6da2b88fcf59c69234</v>
      </c>
      <c r="B1256">
        <f>COUNTIF(รายงานลูกหนี้!$A:$A,A1256)</f>
        <v>1</v>
      </c>
      <c r="C1256">
        <f>COUNTIFS(รายงานลูกหนี้!$A:$A,A1256,รายงานลูกหนี้!$K:$K,"&gt;0")</f>
        <v>1</v>
      </c>
      <c r="D1256">
        <f>SUMIF(รายงานลูกหนี้!$A:$A,A1256,รายงานลูกหนี้!$K:$K)</f>
        <v>1</v>
      </c>
      <c r="E1256">
        <f>_xlfn.MAXIFS(รายงานลูกหนี้!$K:$K,รายงานลูกหนี้!$A:$A,A1256)</f>
        <v>1</v>
      </c>
      <c r="F1256" s="17">
        <f t="shared" si="95"/>
        <v>1</v>
      </c>
      <c r="G1256" t="str">
        <f t="shared" si="96"/>
        <v>ค้างชำระ 1 - 30 วัน</v>
      </c>
      <c r="H1256" t="str">
        <f t="shared" si="97"/>
        <v>ลูกหนี้ชั้นดี</v>
      </c>
      <c r="I1256" s="17" cm="1">
        <f t="array" ref="I1256">_xlfn.IFS(D1256=0,0%, D1256&lt;=30,25%, D1256&lt;=60,50%, D1256&lt;=90,75%, D1256&gt;90,100%)</f>
        <v>0.25</v>
      </c>
      <c r="J1256">
        <f>SUMIFS(รายงานลูกหนี้!$G$2:$G$20000, รายงานลูกหนี้!$A$2:$A$20000, $A1256, รายงานลูกหนี้!$K$2:$K$20000, 0)</f>
        <v>0</v>
      </c>
      <c r="K1256">
        <f>SUMIFS(รายงานลูกหนี้!$G$2:$G$20000, รายงานลูกหนี้!$A$2:$A$20000, $A1256, รายงานลูกหนี้!$K$2:$K$20000, "&gt;=1", รายงานลูกหนี้!$K$2:$K$20000, "&lt;=30")</f>
        <v>1100</v>
      </c>
      <c r="L1256">
        <f>SUMIFS(รายงานลูกหนี้!$G$2:$G$20000, รายงานลูกหนี้!$A$2:$A$20000, $A1256, รายงานลูกหนี้!$K$2:$K$20000, "&gt;=31", รายงานลูกหนี้!$K$2:$K$20000, "&lt;=60")</f>
        <v>0</v>
      </c>
      <c r="M1256">
        <f>SUMIFS(รายงานลูกหนี้!$G$2:$G$20000, รายงานลูกหนี้!$A$2:$A$20000, $A1256, รายงานลูกหนี้!$K$2:$K$20000, "&gt;=61", รายงานลูกหนี้!$K$2:$K$20000, "&lt;=90")</f>
        <v>0</v>
      </c>
      <c r="N1256">
        <f>SUMIFS(รายงานลูกหนี้!$G$2:$G$20000, รายงานลูกหนี้!$A$2:$A$20000, $A1256, รายงานลูกหนี้!$K$2:$K$20000, "&gt;90")</f>
        <v>0</v>
      </c>
      <c r="O1256">
        <f t="shared" si="98"/>
        <v>1100</v>
      </c>
      <c r="P1256" s="17">
        <f t="shared" si="99"/>
        <v>0.25</v>
      </c>
    </row>
    <row r="1257" spans="1:16" x14ac:dyDescent="0.2">
      <c r="A1257" t="str">
        <v>6e827d298c48d25c4e26c53d90989b9db2aef859c01f72ecf26a54650d86a822</v>
      </c>
      <c r="B1257">
        <f>COUNTIF(รายงานลูกหนี้!$A:$A,A1257)</f>
        <v>1</v>
      </c>
      <c r="C1257">
        <f>COUNTIFS(รายงานลูกหนี้!$A:$A,A1257,รายงานลูกหนี้!$K:$K,"&gt;0")</f>
        <v>0</v>
      </c>
      <c r="D1257">
        <f>SUMIF(รายงานลูกหนี้!$A:$A,A1257,รายงานลูกหนี้!$K:$K)</f>
        <v>0</v>
      </c>
      <c r="E1257">
        <f>_xlfn.MAXIFS(รายงานลูกหนี้!$K:$K,รายงานลูกหนี้!$A:$A,A1257)</f>
        <v>0</v>
      </c>
      <c r="F1257" s="17">
        <f t="shared" si="95"/>
        <v>0</v>
      </c>
      <c r="G1257" t="str">
        <f t="shared" si="96"/>
        <v>ชำระตรงเวลา</v>
      </c>
      <c r="H1257" t="str">
        <f t="shared" si="97"/>
        <v>ลูกหนี้ชั้นดี</v>
      </c>
      <c r="I1257" s="17" cm="1">
        <f t="array" ref="I1257">_xlfn.IFS(D1257=0,0%, D1257&lt;=30,25%, D1257&lt;=60,50%, D1257&lt;=90,75%, D1257&gt;90,100%)</f>
        <v>0</v>
      </c>
      <c r="J1257">
        <f>SUMIFS(รายงานลูกหนี้!$G$2:$G$20000, รายงานลูกหนี้!$A$2:$A$20000, $A1257, รายงานลูกหนี้!$K$2:$K$20000, 0)</f>
        <v>2255</v>
      </c>
      <c r="K1257">
        <f>SUMIFS(รายงานลูกหนี้!$G$2:$G$20000, รายงานลูกหนี้!$A$2:$A$20000, $A1257, รายงานลูกหนี้!$K$2:$K$20000, "&gt;=1", รายงานลูกหนี้!$K$2:$K$20000, "&lt;=30")</f>
        <v>0</v>
      </c>
      <c r="L1257">
        <f>SUMIFS(รายงานลูกหนี้!$G$2:$G$20000, รายงานลูกหนี้!$A$2:$A$20000, $A1257, รายงานลูกหนี้!$K$2:$K$20000, "&gt;=31", รายงานลูกหนี้!$K$2:$K$20000, "&lt;=60")</f>
        <v>0</v>
      </c>
      <c r="M1257">
        <f>SUMIFS(รายงานลูกหนี้!$G$2:$G$20000, รายงานลูกหนี้!$A$2:$A$20000, $A1257, รายงานลูกหนี้!$K$2:$K$20000, "&gt;=61", รายงานลูกหนี้!$K$2:$K$20000, "&lt;=90")</f>
        <v>0</v>
      </c>
      <c r="N1257">
        <f>SUMIFS(รายงานลูกหนี้!$G$2:$G$20000, รายงานลูกหนี้!$A$2:$A$20000, $A1257, รายงานลูกหนี้!$K$2:$K$20000, "&gt;90")</f>
        <v>0</v>
      </c>
      <c r="O1257">
        <f t="shared" si="98"/>
        <v>2255</v>
      </c>
      <c r="P1257" s="17">
        <f t="shared" si="99"/>
        <v>0</v>
      </c>
    </row>
    <row r="1258" spans="1:16" x14ac:dyDescent="0.2">
      <c r="A1258" t="str">
        <v>9e02f118b780baf118144aef0557ccf8d83e37480fbb17f082ec0ed3d6f24599</v>
      </c>
      <c r="B1258">
        <f>COUNTIF(รายงานลูกหนี้!$A:$A,A1258)</f>
        <v>8</v>
      </c>
      <c r="C1258">
        <f>COUNTIFS(รายงานลูกหนี้!$A:$A,A1258,รายงานลูกหนี้!$K:$K,"&gt;0")</f>
        <v>8</v>
      </c>
      <c r="D1258">
        <f>SUMIF(รายงานลูกหนี้!$A:$A,A1258,รายงานลูกหนี้!$K:$K)</f>
        <v>14</v>
      </c>
      <c r="E1258">
        <f>_xlfn.MAXIFS(รายงานลูกหนี้!$K:$K,รายงานลูกหนี้!$A:$A,A1258)</f>
        <v>4</v>
      </c>
      <c r="F1258" s="17">
        <f t="shared" si="95"/>
        <v>1</v>
      </c>
      <c r="G1258" t="str">
        <f t="shared" si="96"/>
        <v>ค้างชำระ 1 - 30 วัน</v>
      </c>
      <c r="H1258" t="str">
        <f t="shared" si="97"/>
        <v>ลูกหนี้ชั้นดี</v>
      </c>
      <c r="I1258" s="17" cm="1">
        <f t="array" ref="I1258">_xlfn.IFS(D1258=0,0%, D1258&lt;=30,25%, D1258&lt;=60,50%, D1258&lt;=90,75%, D1258&gt;90,100%)</f>
        <v>0.25</v>
      </c>
      <c r="J1258">
        <f>SUMIFS(รายงานลูกหนี้!$G$2:$G$20000, รายงานลูกหนี้!$A$2:$A$20000, $A1258, รายงานลูกหนี้!$K$2:$K$20000, 0)</f>
        <v>0</v>
      </c>
      <c r="K1258">
        <f>SUMIFS(รายงานลูกหนี้!$G$2:$G$20000, รายงานลูกหนี้!$A$2:$A$20000, $A1258, รายงานลูกหนี้!$K$2:$K$20000, "&gt;=1", รายงานลูกหนี้!$K$2:$K$20000, "&lt;=30")</f>
        <v>82205</v>
      </c>
      <c r="L1258">
        <f>SUMIFS(รายงานลูกหนี้!$G$2:$G$20000, รายงานลูกหนี้!$A$2:$A$20000, $A1258, รายงานลูกหนี้!$K$2:$K$20000, "&gt;=31", รายงานลูกหนี้!$K$2:$K$20000, "&lt;=60")</f>
        <v>0</v>
      </c>
      <c r="M1258">
        <f>SUMIFS(รายงานลูกหนี้!$G$2:$G$20000, รายงานลูกหนี้!$A$2:$A$20000, $A1258, รายงานลูกหนี้!$K$2:$K$20000, "&gt;=61", รายงานลูกหนี้!$K$2:$K$20000, "&lt;=90")</f>
        <v>0</v>
      </c>
      <c r="N1258">
        <f>SUMIFS(รายงานลูกหนี้!$G$2:$G$20000, รายงานลูกหนี้!$A$2:$A$20000, $A1258, รายงานลูกหนี้!$K$2:$K$20000, "&gt;90")</f>
        <v>0</v>
      </c>
      <c r="O1258">
        <f t="shared" si="98"/>
        <v>82205</v>
      </c>
      <c r="P1258" s="17">
        <f t="shared" si="99"/>
        <v>0.25</v>
      </c>
    </row>
    <row r="1259" spans="1:16" x14ac:dyDescent="0.2">
      <c r="A1259" t="str">
        <v>3cb54aed8c76e2ceb710fde7bb2e3039ca06ecf8bedcfd85f070f10456893b34</v>
      </c>
      <c r="B1259">
        <f>COUNTIF(รายงานลูกหนี้!$A:$A,A1259)</f>
        <v>3</v>
      </c>
      <c r="C1259">
        <f>COUNTIFS(รายงานลูกหนี้!$A:$A,A1259,รายงานลูกหนี้!$K:$K,"&gt;0")</f>
        <v>2</v>
      </c>
      <c r="D1259">
        <f>SUMIF(รายงานลูกหนี้!$A:$A,A1259,รายงานลูกหนี้!$K:$K)</f>
        <v>4</v>
      </c>
      <c r="E1259">
        <f>_xlfn.MAXIFS(รายงานลูกหนี้!$K:$K,รายงานลูกหนี้!$A:$A,A1259)</f>
        <v>3</v>
      </c>
      <c r="F1259" s="17">
        <f t="shared" si="95"/>
        <v>0.66666666666666663</v>
      </c>
      <c r="G1259" t="str">
        <f t="shared" si="96"/>
        <v>ค้างชำระ 1 - 30 วัน</v>
      </c>
      <c r="H1259" t="str">
        <f t="shared" si="97"/>
        <v>ลูกหนี้ชั้นดี</v>
      </c>
      <c r="I1259" s="17" cm="1">
        <f t="array" ref="I1259">_xlfn.IFS(D1259=0,0%, D1259&lt;=30,25%, D1259&lt;=60,50%, D1259&lt;=90,75%, D1259&gt;90,100%)</f>
        <v>0.25</v>
      </c>
      <c r="J1259">
        <f>SUMIFS(รายงานลูกหนี้!$G$2:$G$20000, รายงานลูกหนี้!$A$2:$A$20000, $A1259, รายงานลูกหนี้!$K$2:$K$20000, 0)</f>
        <v>30132</v>
      </c>
      <c r="K1259">
        <f>SUMIFS(รายงานลูกหนี้!$G$2:$G$20000, รายงานลูกหนี้!$A$2:$A$20000, $A1259, รายงานลูกหนี้!$K$2:$K$20000, "&gt;=1", รายงานลูกหนี้!$K$2:$K$20000, "&lt;=30")</f>
        <v>36580</v>
      </c>
      <c r="L1259">
        <f>SUMIFS(รายงานลูกหนี้!$G$2:$G$20000, รายงานลูกหนี้!$A$2:$A$20000, $A1259, รายงานลูกหนี้!$K$2:$K$20000, "&gt;=31", รายงานลูกหนี้!$K$2:$K$20000, "&lt;=60")</f>
        <v>0</v>
      </c>
      <c r="M1259">
        <f>SUMIFS(รายงานลูกหนี้!$G$2:$G$20000, รายงานลูกหนี้!$A$2:$A$20000, $A1259, รายงานลูกหนี้!$K$2:$K$20000, "&gt;=61", รายงานลูกหนี้!$K$2:$K$20000, "&lt;=90")</f>
        <v>0</v>
      </c>
      <c r="N1259">
        <f>SUMIFS(รายงานลูกหนี้!$G$2:$G$20000, รายงานลูกหนี้!$A$2:$A$20000, $A1259, รายงานลูกหนี้!$K$2:$K$20000, "&gt;90")</f>
        <v>0</v>
      </c>
      <c r="O1259">
        <f t="shared" si="98"/>
        <v>66712</v>
      </c>
      <c r="P1259" s="17">
        <f t="shared" si="99"/>
        <v>0.13708178438661711</v>
      </c>
    </row>
    <row r="1260" spans="1:16" x14ac:dyDescent="0.2">
      <c r="A1260" t="str">
        <v>7a888f7769d489b49f746033642fa9332b1924c297e041065112ab842b2cbd89</v>
      </c>
      <c r="B1260">
        <f>COUNTIF(รายงานลูกหนี้!$A:$A,A1260)</f>
        <v>4</v>
      </c>
      <c r="C1260">
        <f>COUNTIFS(รายงานลูกหนี้!$A:$A,A1260,รายงานลูกหนี้!$K:$K,"&gt;0")</f>
        <v>2</v>
      </c>
      <c r="D1260">
        <f>SUMIF(รายงานลูกหนี้!$A:$A,A1260,รายงานลูกหนี้!$K:$K)</f>
        <v>2</v>
      </c>
      <c r="E1260">
        <f>_xlfn.MAXIFS(รายงานลูกหนี้!$K:$K,รายงานลูกหนี้!$A:$A,A1260)</f>
        <v>1</v>
      </c>
      <c r="F1260" s="17">
        <f t="shared" si="95"/>
        <v>0.5</v>
      </c>
      <c r="G1260" t="str">
        <f t="shared" si="96"/>
        <v>ค้างชำระ 1 - 30 วัน</v>
      </c>
      <c r="H1260" t="str">
        <f t="shared" si="97"/>
        <v>ลูกหนี้ชั้นดี</v>
      </c>
      <c r="I1260" s="17" cm="1">
        <f t="array" ref="I1260">_xlfn.IFS(D1260=0,0%, D1260&lt;=30,25%, D1260&lt;=60,50%, D1260&lt;=90,75%, D1260&gt;90,100%)</f>
        <v>0.25</v>
      </c>
      <c r="J1260">
        <f>SUMIFS(รายงานลูกหนี้!$G$2:$G$20000, รายงานลูกหนี้!$A$2:$A$20000, $A1260, รายงานลูกหนี้!$K$2:$K$20000, 0)</f>
        <v>13500</v>
      </c>
      <c r="K1260">
        <f>SUMIFS(รายงานลูกหนี้!$G$2:$G$20000, รายงานลูกหนี้!$A$2:$A$20000, $A1260, รายงานลูกหนี้!$K$2:$K$20000, "&gt;=1", รายงานลูกหนี้!$K$2:$K$20000, "&lt;=30")</f>
        <v>3120</v>
      </c>
      <c r="L1260">
        <f>SUMIFS(รายงานลูกหนี้!$G$2:$G$20000, รายงานลูกหนี้!$A$2:$A$20000, $A1260, รายงานลูกหนี้!$K$2:$K$20000, "&gt;=31", รายงานลูกหนี้!$K$2:$K$20000, "&lt;=60")</f>
        <v>0</v>
      </c>
      <c r="M1260">
        <f>SUMIFS(รายงานลูกหนี้!$G$2:$G$20000, รายงานลูกหนี้!$A$2:$A$20000, $A1260, รายงานลูกหนี้!$K$2:$K$20000, "&gt;=61", รายงานลูกหนี้!$K$2:$K$20000, "&lt;=90")</f>
        <v>0</v>
      </c>
      <c r="N1260">
        <f>SUMIFS(รายงานลูกหนี้!$G$2:$G$20000, รายงานลูกหนี้!$A$2:$A$20000, $A1260, รายงานลูกหนี้!$K$2:$K$20000, "&gt;90")</f>
        <v>0</v>
      </c>
      <c r="O1260">
        <f t="shared" si="98"/>
        <v>16620</v>
      </c>
      <c r="P1260" s="17">
        <f t="shared" si="99"/>
        <v>4.6931407942238268E-2</v>
      </c>
    </row>
    <row r="1261" spans="1:16" x14ac:dyDescent="0.2">
      <c r="A1261" t="str">
        <v>f1d6b756ffcd7aad7514b9c5bebf5ec8393d5e4cb229f712df3417df4bd3614a</v>
      </c>
      <c r="B1261">
        <f>COUNTIF(รายงานลูกหนี้!$A:$A,A1261)</f>
        <v>1</v>
      </c>
      <c r="C1261">
        <f>COUNTIFS(รายงานลูกหนี้!$A:$A,A1261,รายงานลูกหนี้!$K:$K,"&gt;0")</f>
        <v>1</v>
      </c>
      <c r="D1261">
        <f>SUMIF(รายงานลูกหนี้!$A:$A,A1261,รายงานลูกหนี้!$K:$K)</f>
        <v>2</v>
      </c>
      <c r="E1261">
        <f>_xlfn.MAXIFS(รายงานลูกหนี้!$K:$K,รายงานลูกหนี้!$A:$A,A1261)</f>
        <v>2</v>
      </c>
      <c r="F1261" s="17">
        <f t="shared" si="95"/>
        <v>1</v>
      </c>
      <c r="G1261" t="str">
        <f t="shared" si="96"/>
        <v>ค้างชำระ 1 - 30 วัน</v>
      </c>
      <c r="H1261" t="str">
        <f t="shared" si="97"/>
        <v>ลูกหนี้ชั้นดี</v>
      </c>
      <c r="I1261" s="17" cm="1">
        <f t="array" ref="I1261">_xlfn.IFS(D1261=0,0%, D1261&lt;=30,25%, D1261&lt;=60,50%, D1261&lt;=90,75%, D1261&gt;90,100%)</f>
        <v>0.25</v>
      </c>
      <c r="J1261">
        <f>SUMIFS(รายงานลูกหนี้!$G$2:$G$20000, รายงานลูกหนี้!$A$2:$A$20000, $A1261, รายงานลูกหนี้!$K$2:$K$20000, 0)</f>
        <v>0</v>
      </c>
      <c r="K1261">
        <f>SUMIFS(รายงานลูกหนี้!$G$2:$G$20000, รายงานลูกหนี้!$A$2:$A$20000, $A1261, รายงานลูกหนี้!$K$2:$K$20000, "&gt;=1", รายงานลูกหนี้!$K$2:$K$20000, "&lt;=30")</f>
        <v>3965</v>
      </c>
      <c r="L1261">
        <f>SUMIFS(รายงานลูกหนี้!$G$2:$G$20000, รายงานลูกหนี้!$A$2:$A$20000, $A1261, รายงานลูกหนี้!$K$2:$K$20000, "&gt;=31", รายงานลูกหนี้!$K$2:$K$20000, "&lt;=60")</f>
        <v>0</v>
      </c>
      <c r="M1261">
        <f>SUMIFS(รายงานลูกหนี้!$G$2:$G$20000, รายงานลูกหนี้!$A$2:$A$20000, $A1261, รายงานลูกหนี้!$K$2:$K$20000, "&gt;=61", รายงานลูกหนี้!$K$2:$K$20000, "&lt;=90")</f>
        <v>0</v>
      </c>
      <c r="N1261">
        <f>SUMIFS(รายงานลูกหนี้!$G$2:$G$20000, รายงานลูกหนี้!$A$2:$A$20000, $A1261, รายงานลูกหนี้!$K$2:$K$20000, "&gt;90")</f>
        <v>0</v>
      </c>
      <c r="O1261">
        <f t="shared" si="98"/>
        <v>3965</v>
      </c>
      <c r="P1261" s="17">
        <f t="shared" si="99"/>
        <v>0.25</v>
      </c>
    </row>
    <row r="1262" spans="1:16" x14ac:dyDescent="0.2">
      <c r="A1262" t="str">
        <v>9c2101c80c01e07e8a182ce052a7f8040a574aa23feba003bf3c2cff96b36d97</v>
      </c>
      <c r="B1262">
        <f>COUNTIF(รายงานลูกหนี้!$A:$A,A1262)</f>
        <v>1</v>
      </c>
      <c r="C1262">
        <f>COUNTIFS(รายงานลูกหนี้!$A:$A,A1262,รายงานลูกหนี้!$K:$K,"&gt;0")</f>
        <v>1</v>
      </c>
      <c r="D1262">
        <f>SUMIF(รายงานลูกหนี้!$A:$A,A1262,รายงานลูกหนี้!$K:$K)</f>
        <v>2</v>
      </c>
      <c r="E1262">
        <f>_xlfn.MAXIFS(รายงานลูกหนี้!$K:$K,รายงานลูกหนี้!$A:$A,A1262)</f>
        <v>2</v>
      </c>
      <c r="F1262" s="17">
        <f t="shared" si="95"/>
        <v>1</v>
      </c>
      <c r="G1262" t="str">
        <f t="shared" si="96"/>
        <v>ค้างชำระ 1 - 30 วัน</v>
      </c>
      <c r="H1262" t="str">
        <f t="shared" si="97"/>
        <v>ลูกหนี้ชั้นดี</v>
      </c>
      <c r="I1262" s="17" cm="1">
        <f t="array" ref="I1262">_xlfn.IFS(D1262=0,0%, D1262&lt;=30,25%, D1262&lt;=60,50%, D1262&lt;=90,75%, D1262&gt;90,100%)</f>
        <v>0.25</v>
      </c>
      <c r="J1262">
        <f>SUMIFS(รายงานลูกหนี้!$G$2:$G$20000, รายงานลูกหนี้!$A$2:$A$20000, $A1262, รายงานลูกหนี้!$K$2:$K$20000, 0)</f>
        <v>0</v>
      </c>
      <c r="K1262">
        <f>SUMIFS(รายงานลูกหนี้!$G$2:$G$20000, รายงานลูกหนี้!$A$2:$A$20000, $A1262, รายงานลูกหนี้!$K$2:$K$20000, "&gt;=1", รายงานลูกหนี้!$K$2:$K$20000, "&lt;=30")</f>
        <v>4560</v>
      </c>
      <c r="L1262">
        <f>SUMIFS(รายงานลูกหนี้!$G$2:$G$20000, รายงานลูกหนี้!$A$2:$A$20000, $A1262, รายงานลูกหนี้!$K$2:$K$20000, "&gt;=31", รายงานลูกหนี้!$K$2:$K$20000, "&lt;=60")</f>
        <v>0</v>
      </c>
      <c r="M1262">
        <f>SUMIFS(รายงานลูกหนี้!$G$2:$G$20000, รายงานลูกหนี้!$A$2:$A$20000, $A1262, รายงานลูกหนี้!$K$2:$K$20000, "&gt;=61", รายงานลูกหนี้!$K$2:$K$20000, "&lt;=90")</f>
        <v>0</v>
      </c>
      <c r="N1262">
        <f>SUMIFS(รายงานลูกหนี้!$G$2:$G$20000, รายงานลูกหนี้!$A$2:$A$20000, $A1262, รายงานลูกหนี้!$K$2:$K$20000, "&gt;90")</f>
        <v>0</v>
      </c>
      <c r="O1262">
        <f t="shared" si="98"/>
        <v>4560</v>
      </c>
      <c r="P1262" s="17">
        <f t="shared" si="99"/>
        <v>0.25</v>
      </c>
    </row>
    <row r="1263" spans="1:16" x14ac:dyDescent="0.2">
      <c r="A1263" t="str">
        <v>311257c794d3faf3869a5762b6fb3bfa7aa5091db0f248f62ac202fcf8fe5108</v>
      </c>
      <c r="B1263">
        <f>COUNTIF(รายงานลูกหนี้!$A:$A,A1263)</f>
        <v>1</v>
      </c>
      <c r="C1263">
        <f>COUNTIFS(รายงานลูกหนี้!$A:$A,A1263,รายงานลูกหนี้!$K:$K,"&gt;0")</f>
        <v>1</v>
      </c>
      <c r="D1263">
        <f>SUMIF(รายงานลูกหนี้!$A:$A,A1263,รายงานลูกหนี้!$K:$K)</f>
        <v>1</v>
      </c>
      <c r="E1263">
        <f>_xlfn.MAXIFS(รายงานลูกหนี้!$K:$K,รายงานลูกหนี้!$A:$A,A1263)</f>
        <v>1</v>
      </c>
      <c r="F1263" s="17">
        <f t="shared" si="95"/>
        <v>1</v>
      </c>
      <c r="G1263" t="str">
        <f t="shared" si="96"/>
        <v>ค้างชำระ 1 - 30 วัน</v>
      </c>
      <c r="H1263" t="str">
        <f t="shared" si="97"/>
        <v>ลูกหนี้ชั้นดี</v>
      </c>
      <c r="I1263" s="17" cm="1">
        <f t="array" ref="I1263">_xlfn.IFS(D1263=0,0%, D1263&lt;=30,25%, D1263&lt;=60,50%, D1263&lt;=90,75%, D1263&gt;90,100%)</f>
        <v>0.25</v>
      </c>
      <c r="J1263">
        <f>SUMIFS(รายงานลูกหนี้!$G$2:$G$20000, รายงานลูกหนี้!$A$2:$A$20000, $A1263, รายงานลูกหนี้!$K$2:$K$20000, 0)</f>
        <v>0</v>
      </c>
      <c r="K1263">
        <f>SUMIFS(รายงานลูกหนี้!$G$2:$G$20000, รายงานลูกหนี้!$A$2:$A$20000, $A1263, รายงานลูกหนี้!$K$2:$K$20000, "&gt;=1", รายงานลูกหนี้!$K$2:$K$20000, "&lt;=30")</f>
        <v>11262</v>
      </c>
      <c r="L1263">
        <f>SUMIFS(รายงานลูกหนี้!$G$2:$G$20000, รายงานลูกหนี้!$A$2:$A$20000, $A1263, รายงานลูกหนี้!$K$2:$K$20000, "&gt;=31", รายงานลูกหนี้!$K$2:$K$20000, "&lt;=60")</f>
        <v>0</v>
      </c>
      <c r="M1263">
        <f>SUMIFS(รายงานลูกหนี้!$G$2:$G$20000, รายงานลูกหนี้!$A$2:$A$20000, $A1263, รายงานลูกหนี้!$K$2:$K$20000, "&gt;=61", รายงานลูกหนี้!$K$2:$K$20000, "&lt;=90")</f>
        <v>0</v>
      </c>
      <c r="N1263">
        <f>SUMIFS(รายงานลูกหนี้!$G$2:$G$20000, รายงานลูกหนี้!$A$2:$A$20000, $A1263, รายงานลูกหนี้!$K$2:$K$20000, "&gt;90")</f>
        <v>0</v>
      </c>
      <c r="O1263">
        <f t="shared" si="98"/>
        <v>11262</v>
      </c>
      <c r="P1263" s="17">
        <f t="shared" si="99"/>
        <v>0.25</v>
      </c>
    </row>
    <row r="1264" spans="1:16" x14ac:dyDescent="0.2">
      <c r="A1264" t="str">
        <v>c5edda053ef31f27046786f9db302ba479c3803df491af48acc74c8855e4030d</v>
      </c>
      <c r="B1264">
        <f>COUNTIF(รายงานลูกหนี้!$A:$A,A1264)</f>
        <v>6</v>
      </c>
      <c r="C1264">
        <f>COUNTIFS(รายงานลูกหนี้!$A:$A,A1264,รายงานลูกหนี้!$K:$K,"&gt;0")</f>
        <v>5</v>
      </c>
      <c r="D1264">
        <f>SUMIF(รายงานลูกหนี้!$A:$A,A1264,รายงานลูกหนี้!$K:$K)</f>
        <v>31</v>
      </c>
      <c r="E1264">
        <f>_xlfn.MAXIFS(รายงานลูกหนี้!$K:$K,รายงานลูกหนี้!$A:$A,A1264)</f>
        <v>15</v>
      </c>
      <c r="F1264" s="17">
        <f t="shared" si="95"/>
        <v>0.83333333333333337</v>
      </c>
      <c r="G1264" t="str">
        <f t="shared" si="96"/>
        <v>ค้างชำระ 1 - 30 วัน</v>
      </c>
      <c r="H1264" t="str">
        <f t="shared" si="97"/>
        <v>ลูกหนี้ชั้นดี</v>
      </c>
      <c r="I1264" s="17" cm="1">
        <f t="array" ref="I1264">_xlfn.IFS(D1264=0,0%, D1264&lt;=30,25%, D1264&lt;=60,50%, D1264&lt;=90,75%, D1264&gt;90,100%)</f>
        <v>0.5</v>
      </c>
      <c r="J1264">
        <f>SUMIFS(รายงานลูกหนี้!$G$2:$G$20000, รายงานลูกหนี้!$A$2:$A$20000, $A1264, รายงานลูกหนี้!$K$2:$K$20000, 0)</f>
        <v>2559</v>
      </c>
      <c r="K1264">
        <f>SUMIFS(รายงานลูกหนี้!$G$2:$G$20000, รายงานลูกหนี้!$A$2:$A$20000, $A1264, รายงานลูกหนี้!$K$2:$K$20000, "&gt;=1", รายงานลูกหนี้!$K$2:$K$20000, "&lt;=30")</f>
        <v>35093</v>
      </c>
      <c r="L1264">
        <f>SUMIFS(รายงานลูกหนี้!$G$2:$G$20000, รายงานลูกหนี้!$A$2:$A$20000, $A1264, รายงานลูกหนี้!$K$2:$K$20000, "&gt;=31", รายงานลูกหนี้!$K$2:$K$20000, "&lt;=60")</f>
        <v>0</v>
      </c>
      <c r="M1264">
        <f>SUMIFS(รายงานลูกหนี้!$G$2:$G$20000, รายงานลูกหนี้!$A$2:$A$20000, $A1264, รายงานลูกหนี้!$K$2:$K$20000, "&gt;=61", รายงานลูกหนี้!$K$2:$K$20000, "&lt;=90")</f>
        <v>0</v>
      </c>
      <c r="N1264">
        <f>SUMIFS(รายงานลูกหนี้!$G$2:$G$20000, รายงานลูกหนี้!$A$2:$A$20000, $A1264, รายงานลูกหนี้!$K$2:$K$20000, "&gt;90")</f>
        <v>0</v>
      </c>
      <c r="O1264">
        <f t="shared" si="98"/>
        <v>37652</v>
      </c>
      <c r="P1264" s="17">
        <f t="shared" si="99"/>
        <v>0.23300887071071921</v>
      </c>
    </row>
    <row r="1265" spans="1:16" x14ac:dyDescent="0.2">
      <c r="A1265" t="str">
        <v>b3830475fe9029a52651c82ba4b3f61b4b9eddaa1f7ca8a755e44831bdefd240</v>
      </c>
      <c r="B1265">
        <f>COUNTIF(รายงานลูกหนี้!$A:$A,A1265)</f>
        <v>3</v>
      </c>
      <c r="C1265">
        <f>COUNTIFS(รายงานลูกหนี้!$A:$A,A1265,รายงานลูกหนี้!$K:$K,"&gt;0")</f>
        <v>1</v>
      </c>
      <c r="D1265">
        <f>SUMIF(รายงานลูกหนี้!$A:$A,A1265,รายงานลูกหนี้!$K:$K)</f>
        <v>6</v>
      </c>
      <c r="E1265">
        <f>_xlfn.MAXIFS(รายงานลูกหนี้!$K:$K,รายงานลูกหนี้!$A:$A,A1265)</f>
        <v>6</v>
      </c>
      <c r="F1265" s="17">
        <f t="shared" si="95"/>
        <v>0.33333333333333331</v>
      </c>
      <c r="G1265" t="str">
        <f t="shared" si="96"/>
        <v>ค้างชำระ 1 - 30 วัน</v>
      </c>
      <c r="H1265" t="str">
        <f t="shared" si="97"/>
        <v>ลูกหนี้ชั้นดี</v>
      </c>
      <c r="I1265" s="17" cm="1">
        <f t="array" ref="I1265">_xlfn.IFS(D1265=0,0%, D1265&lt;=30,25%, D1265&lt;=60,50%, D1265&lt;=90,75%, D1265&gt;90,100%)</f>
        <v>0.25</v>
      </c>
      <c r="J1265">
        <f>SUMIFS(รายงานลูกหนี้!$G$2:$G$20000, รายงานลูกหนี้!$A$2:$A$20000, $A1265, รายงานลูกหนี้!$K$2:$K$20000, 0)</f>
        <v>751</v>
      </c>
      <c r="K1265">
        <f>SUMIFS(รายงานลูกหนี้!$G$2:$G$20000, รายงานลูกหนี้!$A$2:$A$20000, $A1265, รายงานลูกหนี้!$K$2:$K$20000, "&gt;=1", รายงานลูกหนี้!$K$2:$K$20000, "&lt;=30")</f>
        <v>2930</v>
      </c>
      <c r="L1265">
        <f>SUMIFS(รายงานลูกหนี้!$G$2:$G$20000, รายงานลูกหนี้!$A$2:$A$20000, $A1265, รายงานลูกหนี้!$K$2:$K$20000, "&gt;=31", รายงานลูกหนี้!$K$2:$K$20000, "&lt;=60")</f>
        <v>0</v>
      </c>
      <c r="M1265">
        <f>SUMIFS(รายงานลูกหนี้!$G$2:$G$20000, รายงานลูกหนี้!$A$2:$A$20000, $A1265, รายงานลูกหนี้!$K$2:$K$20000, "&gt;=61", รายงานลูกหนี้!$K$2:$K$20000, "&lt;=90")</f>
        <v>0</v>
      </c>
      <c r="N1265">
        <f>SUMIFS(รายงานลูกหนี้!$G$2:$G$20000, รายงานลูกหนี้!$A$2:$A$20000, $A1265, รายงานลูกหนี้!$K$2:$K$20000, "&gt;90")</f>
        <v>0</v>
      </c>
      <c r="O1265">
        <f t="shared" si="98"/>
        <v>3681</v>
      </c>
      <c r="P1265" s="17">
        <f t="shared" si="99"/>
        <v>0.19899483835914153</v>
      </c>
    </row>
    <row r="1266" spans="1:16" x14ac:dyDescent="0.2">
      <c r="A1266" t="str">
        <v>168c181e9806226c0a59e1ca7338b01d212d20b6948241a5f2ee259bd11b2be8</v>
      </c>
      <c r="B1266">
        <f>COUNTIF(รายงานลูกหนี้!$A:$A,A1266)</f>
        <v>1</v>
      </c>
      <c r="C1266">
        <f>COUNTIFS(รายงานลูกหนี้!$A:$A,A1266,รายงานลูกหนี้!$K:$K,"&gt;0")</f>
        <v>0</v>
      </c>
      <c r="D1266">
        <f>SUMIF(รายงานลูกหนี้!$A:$A,A1266,รายงานลูกหนี้!$K:$K)</f>
        <v>0</v>
      </c>
      <c r="E1266">
        <f>_xlfn.MAXIFS(รายงานลูกหนี้!$K:$K,รายงานลูกหนี้!$A:$A,A1266)</f>
        <v>0</v>
      </c>
      <c r="F1266" s="17">
        <f t="shared" si="95"/>
        <v>0</v>
      </c>
      <c r="G1266" t="str">
        <f t="shared" si="96"/>
        <v>ชำระตรงเวลา</v>
      </c>
      <c r="H1266" t="str">
        <f t="shared" si="97"/>
        <v>ลูกหนี้ชั้นดี</v>
      </c>
      <c r="I1266" s="17" cm="1">
        <f t="array" ref="I1266">_xlfn.IFS(D1266=0,0%, D1266&lt;=30,25%, D1266&lt;=60,50%, D1266&lt;=90,75%, D1266&gt;90,100%)</f>
        <v>0</v>
      </c>
      <c r="J1266">
        <f>SUMIFS(รายงานลูกหนี้!$G$2:$G$20000, รายงานลูกหนี้!$A$2:$A$20000, $A1266, รายงานลูกหนี้!$K$2:$K$20000, 0)</f>
        <v>1723</v>
      </c>
      <c r="K1266">
        <f>SUMIFS(รายงานลูกหนี้!$G$2:$G$20000, รายงานลูกหนี้!$A$2:$A$20000, $A1266, รายงานลูกหนี้!$K$2:$K$20000, "&gt;=1", รายงานลูกหนี้!$K$2:$K$20000, "&lt;=30")</f>
        <v>0</v>
      </c>
      <c r="L1266">
        <f>SUMIFS(รายงานลูกหนี้!$G$2:$G$20000, รายงานลูกหนี้!$A$2:$A$20000, $A1266, รายงานลูกหนี้!$K$2:$K$20000, "&gt;=31", รายงานลูกหนี้!$K$2:$K$20000, "&lt;=60")</f>
        <v>0</v>
      </c>
      <c r="M1266">
        <f>SUMIFS(รายงานลูกหนี้!$G$2:$G$20000, รายงานลูกหนี้!$A$2:$A$20000, $A1266, รายงานลูกหนี้!$K$2:$K$20000, "&gt;=61", รายงานลูกหนี้!$K$2:$K$20000, "&lt;=90")</f>
        <v>0</v>
      </c>
      <c r="N1266">
        <f>SUMIFS(รายงานลูกหนี้!$G$2:$G$20000, รายงานลูกหนี้!$A$2:$A$20000, $A1266, รายงานลูกหนี้!$K$2:$K$20000, "&gt;90")</f>
        <v>0</v>
      </c>
      <c r="O1266">
        <f t="shared" si="98"/>
        <v>1723</v>
      </c>
      <c r="P1266" s="17">
        <f t="shared" si="99"/>
        <v>0</v>
      </c>
    </row>
    <row r="1267" spans="1:16" x14ac:dyDescent="0.2">
      <c r="A1267" t="str">
        <v>9a4ef8f2516f1571792c105415ea17a9f8c4c42191743201c5dc6bcd03036d69</v>
      </c>
      <c r="B1267">
        <f>COUNTIF(รายงานลูกหนี้!$A:$A,A1267)</f>
        <v>1</v>
      </c>
      <c r="C1267">
        <f>COUNTIFS(รายงานลูกหนี้!$A:$A,A1267,รายงานลูกหนี้!$K:$K,"&gt;0")</f>
        <v>1</v>
      </c>
      <c r="D1267">
        <f>SUMIF(รายงานลูกหนี้!$A:$A,A1267,รายงานลูกหนี้!$K:$K)</f>
        <v>11</v>
      </c>
      <c r="E1267">
        <f>_xlfn.MAXIFS(รายงานลูกหนี้!$K:$K,รายงานลูกหนี้!$A:$A,A1267)</f>
        <v>11</v>
      </c>
      <c r="F1267" s="17">
        <f t="shared" si="95"/>
        <v>1</v>
      </c>
      <c r="G1267" t="str">
        <f t="shared" si="96"/>
        <v>ค้างชำระ 1 - 30 วัน</v>
      </c>
      <c r="H1267" t="str">
        <f t="shared" si="97"/>
        <v>ลูกหนี้ชั้นดี</v>
      </c>
      <c r="I1267" s="17" cm="1">
        <f t="array" ref="I1267">_xlfn.IFS(D1267=0,0%, D1267&lt;=30,25%, D1267&lt;=60,50%, D1267&lt;=90,75%, D1267&gt;90,100%)</f>
        <v>0.25</v>
      </c>
      <c r="J1267">
        <f>SUMIFS(รายงานลูกหนี้!$G$2:$G$20000, รายงานลูกหนี้!$A$2:$A$20000, $A1267, รายงานลูกหนี้!$K$2:$K$20000, 0)</f>
        <v>0</v>
      </c>
      <c r="K1267">
        <f>SUMIFS(รายงานลูกหนี้!$G$2:$G$20000, รายงานลูกหนี้!$A$2:$A$20000, $A1267, รายงานลูกหนี้!$K$2:$K$20000, "&gt;=1", รายงานลูกหนี้!$K$2:$K$20000, "&lt;=30")</f>
        <v>1952</v>
      </c>
      <c r="L1267">
        <f>SUMIFS(รายงานลูกหนี้!$G$2:$G$20000, รายงานลูกหนี้!$A$2:$A$20000, $A1267, รายงานลูกหนี้!$K$2:$K$20000, "&gt;=31", รายงานลูกหนี้!$K$2:$K$20000, "&lt;=60")</f>
        <v>0</v>
      </c>
      <c r="M1267">
        <f>SUMIFS(รายงานลูกหนี้!$G$2:$G$20000, รายงานลูกหนี้!$A$2:$A$20000, $A1267, รายงานลูกหนี้!$K$2:$K$20000, "&gt;=61", รายงานลูกหนี้!$K$2:$K$20000, "&lt;=90")</f>
        <v>0</v>
      </c>
      <c r="N1267">
        <f>SUMIFS(รายงานลูกหนี้!$G$2:$G$20000, รายงานลูกหนี้!$A$2:$A$20000, $A1267, รายงานลูกหนี้!$K$2:$K$20000, "&gt;90")</f>
        <v>0</v>
      </c>
      <c r="O1267">
        <f t="shared" si="98"/>
        <v>1952</v>
      </c>
      <c r="P1267" s="17">
        <f t="shared" si="99"/>
        <v>0.25</v>
      </c>
    </row>
    <row r="1268" spans="1:16" x14ac:dyDescent="0.2">
      <c r="A1268" t="str">
        <v>cef5d22eb5fa9304e6b3bde3011da213a89ec03634034c0e5a6a3da3940d70f5</v>
      </c>
      <c r="B1268">
        <f>COUNTIF(รายงานลูกหนี้!$A:$A,A1268)</f>
        <v>1</v>
      </c>
      <c r="C1268">
        <f>COUNTIFS(รายงานลูกหนี้!$A:$A,A1268,รายงานลูกหนี้!$K:$K,"&gt;0")</f>
        <v>0</v>
      </c>
      <c r="D1268">
        <f>SUMIF(รายงานลูกหนี้!$A:$A,A1268,รายงานลูกหนี้!$K:$K)</f>
        <v>0</v>
      </c>
      <c r="E1268">
        <f>_xlfn.MAXIFS(รายงานลูกหนี้!$K:$K,รายงานลูกหนี้!$A:$A,A1268)</f>
        <v>0</v>
      </c>
      <c r="F1268" s="17">
        <f t="shared" si="95"/>
        <v>0</v>
      </c>
      <c r="G1268" t="str">
        <f t="shared" si="96"/>
        <v>ชำระตรงเวลา</v>
      </c>
      <c r="H1268" t="str">
        <f t="shared" si="97"/>
        <v>ลูกหนี้ชั้นดี</v>
      </c>
      <c r="I1268" s="17" cm="1">
        <f t="array" ref="I1268">_xlfn.IFS(D1268=0,0%, D1268&lt;=30,25%, D1268&lt;=60,50%, D1268&lt;=90,75%, D1268&gt;90,100%)</f>
        <v>0</v>
      </c>
      <c r="J1268">
        <f>SUMIFS(รายงานลูกหนี้!$G$2:$G$20000, รายงานลูกหนี้!$A$2:$A$20000, $A1268, รายงานลูกหนี้!$K$2:$K$20000, 0)</f>
        <v>3300</v>
      </c>
      <c r="K1268">
        <f>SUMIFS(รายงานลูกหนี้!$G$2:$G$20000, รายงานลูกหนี้!$A$2:$A$20000, $A1268, รายงานลูกหนี้!$K$2:$K$20000, "&gt;=1", รายงานลูกหนี้!$K$2:$K$20000, "&lt;=30")</f>
        <v>0</v>
      </c>
      <c r="L1268">
        <f>SUMIFS(รายงานลูกหนี้!$G$2:$G$20000, รายงานลูกหนี้!$A$2:$A$20000, $A1268, รายงานลูกหนี้!$K$2:$K$20000, "&gt;=31", รายงานลูกหนี้!$K$2:$K$20000, "&lt;=60")</f>
        <v>0</v>
      </c>
      <c r="M1268">
        <f>SUMIFS(รายงานลูกหนี้!$G$2:$G$20000, รายงานลูกหนี้!$A$2:$A$20000, $A1268, รายงานลูกหนี้!$K$2:$K$20000, "&gt;=61", รายงานลูกหนี้!$K$2:$K$20000, "&lt;=90")</f>
        <v>0</v>
      </c>
      <c r="N1268">
        <f>SUMIFS(รายงานลูกหนี้!$G$2:$G$20000, รายงานลูกหนี้!$A$2:$A$20000, $A1268, รายงานลูกหนี้!$K$2:$K$20000, "&gt;90")</f>
        <v>0</v>
      </c>
      <c r="O1268">
        <f t="shared" si="98"/>
        <v>3300</v>
      </c>
      <c r="P1268" s="17">
        <f t="shared" si="99"/>
        <v>0</v>
      </c>
    </row>
    <row r="1269" spans="1:16" x14ac:dyDescent="0.2">
      <c r="A1269" t="str">
        <v>fa6003eea6e553a71830ab017822f1715b297b659b94ba33d63ef155a2a87b62</v>
      </c>
      <c r="B1269">
        <f>COUNTIF(รายงานลูกหนี้!$A:$A,A1269)</f>
        <v>2</v>
      </c>
      <c r="C1269">
        <f>COUNTIFS(รายงานลูกหนี้!$A:$A,A1269,รายงานลูกหนี้!$K:$K,"&gt;0")</f>
        <v>2</v>
      </c>
      <c r="D1269">
        <f>SUMIF(รายงานลูกหนี้!$A:$A,A1269,รายงานลูกหนี้!$K:$K)</f>
        <v>12</v>
      </c>
      <c r="E1269">
        <f>_xlfn.MAXIFS(รายงานลูกหนี้!$K:$K,รายงานลูกหนี้!$A:$A,A1269)</f>
        <v>6</v>
      </c>
      <c r="F1269" s="17">
        <f t="shared" si="95"/>
        <v>1</v>
      </c>
      <c r="G1269" t="str">
        <f t="shared" si="96"/>
        <v>ค้างชำระ 1 - 30 วัน</v>
      </c>
      <c r="H1269" t="str">
        <f t="shared" si="97"/>
        <v>ลูกหนี้ชั้นดี</v>
      </c>
      <c r="I1269" s="17" cm="1">
        <f t="array" ref="I1269">_xlfn.IFS(D1269=0,0%, D1269&lt;=30,25%, D1269&lt;=60,50%, D1269&lt;=90,75%, D1269&gt;90,100%)</f>
        <v>0.25</v>
      </c>
      <c r="J1269">
        <f>SUMIFS(รายงานลูกหนี้!$G$2:$G$20000, รายงานลูกหนี้!$A$2:$A$20000, $A1269, รายงานลูกหนี้!$K$2:$K$20000, 0)</f>
        <v>0</v>
      </c>
      <c r="K1269">
        <f>SUMIFS(รายงานลูกหนี้!$G$2:$G$20000, รายงานลูกหนี้!$A$2:$A$20000, $A1269, รายงานลูกหนี้!$K$2:$K$20000, "&gt;=1", รายงานลูกหนี้!$K$2:$K$20000, "&lt;=30")</f>
        <v>12920</v>
      </c>
      <c r="L1269">
        <f>SUMIFS(รายงานลูกหนี้!$G$2:$G$20000, รายงานลูกหนี้!$A$2:$A$20000, $A1269, รายงานลูกหนี้!$K$2:$K$20000, "&gt;=31", รายงานลูกหนี้!$K$2:$K$20000, "&lt;=60")</f>
        <v>0</v>
      </c>
      <c r="M1269">
        <f>SUMIFS(รายงานลูกหนี้!$G$2:$G$20000, รายงานลูกหนี้!$A$2:$A$20000, $A1269, รายงานลูกหนี้!$K$2:$K$20000, "&gt;=61", รายงานลูกหนี้!$K$2:$K$20000, "&lt;=90")</f>
        <v>0</v>
      </c>
      <c r="N1269">
        <f>SUMIFS(รายงานลูกหนี้!$G$2:$G$20000, รายงานลูกหนี้!$A$2:$A$20000, $A1269, รายงานลูกหนี้!$K$2:$K$20000, "&gt;90")</f>
        <v>0</v>
      </c>
      <c r="O1269">
        <f t="shared" si="98"/>
        <v>12920</v>
      </c>
      <c r="P1269" s="17">
        <f t="shared" si="99"/>
        <v>0.25</v>
      </c>
    </row>
    <row r="1270" spans="1:16" x14ac:dyDescent="0.2">
      <c r="A1270" t="str">
        <v>002cde9cd60b48d5b4a4ddc5958432c2b1dd7be3b040d5ac41bc1726727daaba</v>
      </c>
      <c r="B1270">
        <f>COUNTIF(รายงานลูกหนี้!$A:$A,A1270)</f>
        <v>1</v>
      </c>
      <c r="C1270">
        <f>COUNTIFS(รายงานลูกหนี้!$A:$A,A1270,รายงานลูกหนี้!$K:$K,"&gt;0")</f>
        <v>1</v>
      </c>
      <c r="D1270">
        <f>SUMIF(รายงานลูกหนี้!$A:$A,A1270,รายงานลูกหนี้!$K:$K)</f>
        <v>2</v>
      </c>
      <c r="E1270">
        <f>_xlfn.MAXIFS(รายงานลูกหนี้!$K:$K,รายงานลูกหนี้!$A:$A,A1270)</f>
        <v>2</v>
      </c>
      <c r="F1270" s="17">
        <f t="shared" si="95"/>
        <v>1</v>
      </c>
      <c r="G1270" t="str">
        <f t="shared" si="96"/>
        <v>ค้างชำระ 1 - 30 วัน</v>
      </c>
      <c r="H1270" t="str">
        <f t="shared" si="97"/>
        <v>ลูกหนี้ชั้นดี</v>
      </c>
      <c r="I1270" s="17" cm="1">
        <f t="array" ref="I1270">_xlfn.IFS(D1270=0,0%, D1270&lt;=30,25%, D1270&lt;=60,50%, D1270&lt;=90,75%, D1270&gt;90,100%)</f>
        <v>0.25</v>
      </c>
      <c r="J1270">
        <f>SUMIFS(รายงานลูกหนี้!$G$2:$G$20000, รายงานลูกหนี้!$A$2:$A$20000, $A1270, รายงานลูกหนี้!$K$2:$K$20000, 0)</f>
        <v>0</v>
      </c>
      <c r="K1270">
        <f>SUMIFS(รายงานลูกหนี้!$G$2:$G$20000, รายงานลูกหนี้!$A$2:$A$20000, $A1270, รายงานลูกหนี้!$K$2:$K$20000, "&gt;=1", รายงานลูกหนี้!$K$2:$K$20000, "&lt;=30")</f>
        <v>50</v>
      </c>
      <c r="L1270">
        <f>SUMIFS(รายงานลูกหนี้!$G$2:$G$20000, รายงานลูกหนี้!$A$2:$A$20000, $A1270, รายงานลูกหนี้!$K$2:$K$20000, "&gt;=31", รายงานลูกหนี้!$K$2:$K$20000, "&lt;=60")</f>
        <v>0</v>
      </c>
      <c r="M1270">
        <f>SUMIFS(รายงานลูกหนี้!$G$2:$G$20000, รายงานลูกหนี้!$A$2:$A$20000, $A1270, รายงานลูกหนี้!$K$2:$K$20000, "&gt;=61", รายงานลูกหนี้!$K$2:$K$20000, "&lt;=90")</f>
        <v>0</v>
      </c>
      <c r="N1270">
        <f>SUMIFS(รายงานลูกหนี้!$G$2:$G$20000, รายงานลูกหนี้!$A$2:$A$20000, $A1270, รายงานลูกหนี้!$K$2:$K$20000, "&gt;90")</f>
        <v>0</v>
      </c>
      <c r="O1270">
        <f t="shared" si="98"/>
        <v>50</v>
      </c>
      <c r="P1270" s="17">
        <f t="shared" si="99"/>
        <v>0.25</v>
      </c>
    </row>
    <row r="1271" spans="1:16" x14ac:dyDescent="0.2">
      <c r="A1271" t="str">
        <v>667d27058fbaec18e3e741def095bfe6b61cec728b721789f81f2f69d2bd681b</v>
      </c>
      <c r="B1271">
        <f>COUNTIF(รายงานลูกหนี้!$A:$A,A1271)</f>
        <v>1</v>
      </c>
      <c r="C1271">
        <f>COUNTIFS(รายงานลูกหนี้!$A:$A,A1271,รายงานลูกหนี้!$K:$K,"&gt;0")</f>
        <v>0</v>
      </c>
      <c r="D1271">
        <f>SUMIF(รายงานลูกหนี้!$A:$A,A1271,รายงานลูกหนี้!$K:$K)</f>
        <v>0</v>
      </c>
      <c r="E1271">
        <f>_xlfn.MAXIFS(รายงานลูกหนี้!$K:$K,รายงานลูกหนี้!$A:$A,A1271)</f>
        <v>0</v>
      </c>
      <c r="F1271" s="17">
        <f t="shared" si="95"/>
        <v>0</v>
      </c>
      <c r="G1271" t="str">
        <f t="shared" si="96"/>
        <v>ชำระตรงเวลา</v>
      </c>
      <c r="H1271" t="str">
        <f t="shared" si="97"/>
        <v>ลูกหนี้ชั้นดี</v>
      </c>
      <c r="I1271" s="17" cm="1">
        <f t="array" ref="I1271">_xlfn.IFS(D1271=0,0%, D1271&lt;=30,25%, D1271&lt;=60,50%, D1271&lt;=90,75%, D1271&gt;90,100%)</f>
        <v>0</v>
      </c>
      <c r="J1271">
        <f>SUMIFS(รายงานลูกหนี้!$G$2:$G$20000, รายงานลูกหนี้!$A$2:$A$20000, $A1271, รายงานลูกหนี้!$K$2:$K$20000, 0)</f>
        <v>1000</v>
      </c>
      <c r="K1271">
        <f>SUMIFS(รายงานลูกหนี้!$G$2:$G$20000, รายงานลูกหนี้!$A$2:$A$20000, $A1271, รายงานลูกหนี้!$K$2:$K$20000, "&gt;=1", รายงานลูกหนี้!$K$2:$K$20000, "&lt;=30")</f>
        <v>0</v>
      </c>
      <c r="L1271">
        <f>SUMIFS(รายงานลูกหนี้!$G$2:$G$20000, รายงานลูกหนี้!$A$2:$A$20000, $A1271, รายงานลูกหนี้!$K$2:$K$20000, "&gt;=31", รายงานลูกหนี้!$K$2:$K$20000, "&lt;=60")</f>
        <v>0</v>
      </c>
      <c r="M1271">
        <f>SUMIFS(รายงานลูกหนี้!$G$2:$G$20000, รายงานลูกหนี้!$A$2:$A$20000, $A1271, รายงานลูกหนี้!$K$2:$K$20000, "&gt;=61", รายงานลูกหนี้!$K$2:$K$20000, "&lt;=90")</f>
        <v>0</v>
      </c>
      <c r="N1271">
        <f>SUMIFS(รายงานลูกหนี้!$G$2:$G$20000, รายงานลูกหนี้!$A$2:$A$20000, $A1271, รายงานลูกหนี้!$K$2:$K$20000, "&gt;90")</f>
        <v>0</v>
      </c>
      <c r="O1271">
        <f t="shared" si="98"/>
        <v>1000</v>
      </c>
      <c r="P1271" s="17">
        <f t="shared" si="99"/>
        <v>0</v>
      </c>
    </row>
    <row r="1272" spans="1:16" x14ac:dyDescent="0.2">
      <c r="A1272" t="str">
        <v>c699d81930b901b6ce08e32d5b42b126fb954a64e7a18ace86ea9430c56814ba</v>
      </c>
      <c r="B1272">
        <f>COUNTIF(รายงานลูกหนี้!$A:$A,A1272)</f>
        <v>1</v>
      </c>
      <c r="C1272">
        <f>COUNTIFS(รายงานลูกหนี้!$A:$A,A1272,รายงานลูกหนี้!$K:$K,"&gt;0")</f>
        <v>0</v>
      </c>
      <c r="D1272">
        <f>SUMIF(รายงานลูกหนี้!$A:$A,A1272,รายงานลูกหนี้!$K:$K)</f>
        <v>0</v>
      </c>
      <c r="E1272">
        <f>_xlfn.MAXIFS(รายงานลูกหนี้!$K:$K,รายงานลูกหนี้!$A:$A,A1272)</f>
        <v>0</v>
      </c>
      <c r="F1272" s="17">
        <f t="shared" si="95"/>
        <v>0</v>
      </c>
      <c r="G1272" t="str">
        <f t="shared" si="96"/>
        <v>ชำระตรงเวลา</v>
      </c>
      <c r="H1272" t="str">
        <f t="shared" si="97"/>
        <v>ลูกหนี้ชั้นดี</v>
      </c>
      <c r="I1272" s="17" cm="1">
        <f t="array" ref="I1272">_xlfn.IFS(D1272=0,0%, D1272&lt;=30,25%, D1272&lt;=60,50%, D1272&lt;=90,75%, D1272&gt;90,100%)</f>
        <v>0</v>
      </c>
      <c r="J1272">
        <f>SUMIFS(รายงานลูกหนี้!$G$2:$G$20000, รายงานลูกหนี้!$A$2:$A$20000, $A1272, รายงานลูกหนี้!$K$2:$K$20000, 0)</f>
        <v>230</v>
      </c>
      <c r="K1272">
        <f>SUMIFS(รายงานลูกหนี้!$G$2:$G$20000, รายงานลูกหนี้!$A$2:$A$20000, $A1272, รายงานลูกหนี้!$K$2:$K$20000, "&gt;=1", รายงานลูกหนี้!$K$2:$K$20000, "&lt;=30")</f>
        <v>0</v>
      </c>
      <c r="L1272">
        <f>SUMIFS(รายงานลูกหนี้!$G$2:$G$20000, รายงานลูกหนี้!$A$2:$A$20000, $A1272, รายงานลูกหนี้!$K$2:$K$20000, "&gt;=31", รายงานลูกหนี้!$K$2:$K$20000, "&lt;=60")</f>
        <v>0</v>
      </c>
      <c r="M1272">
        <f>SUMIFS(รายงานลูกหนี้!$G$2:$G$20000, รายงานลูกหนี้!$A$2:$A$20000, $A1272, รายงานลูกหนี้!$K$2:$K$20000, "&gt;=61", รายงานลูกหนี้!$K$2:$K$20000, "&lt;=90")</f>
        <v>0</v>
      </c>
      <c r="N1272">
        <f>SUMIFS(รายงานลูกหนี้!$G$2:$G$20000, รายงานลูกหนี้!$A$2:$A$20000, $A1272, รายงานลูกหนี้!$K$2:$K$20000, "&gt;90")</f>
        <v>0</v>
      </c>
      <c r="O1272">
        <f t="shared" si="98"/>
        <v>230</v>
      </c>
      <c r="P1272" s="17">
        <f t="shared" si="99"/>
        <v>0</v>
      </c>
    </row>
    <row r="1273" spans="1:16" x14ac:dyDescent="0.2">
      <c r="A1273" t="str">
        <v>0316c8565d45aa2365a066ed78c5a988658487f9d3faa138115a7b26d1a325ef</v>
      </c>
      <c r="B1273">
        <f>COUNTIF(รายงานลูกหนี้!$A:$A,A1273)</f>
        <v>2</v>
      </c>
      <c r="C1273">
        <f>COUNTIFS(รายงานลูกหนี้!$A:$A,A1273,รายงานลูกหนี้!$K:$K,"&gt;0")</f>
        <v>0</v>
      </c>
      <c r="D1273">
        <f>SUMIF(รายงานลูกหนี้!$A:$A,A1273,รายงานลูกหนี้!$K:$K)</f>
        <v>0</v>
      </c>
      <c r="E1273">
        <f>_xlfn.MAXIFS(รายงานลูกหนี้!$K:$K,รายงานลูกหนี้!$A:$A,A1273)</f>
        <v>0</v>
      </c>
      <c r="F1273" s="17">
        <f t="shared" si="95"/>
        <v>0</v>
      </c>
      <c r="G1273" t="str">
        <f t="shared" si="96"/>
        <v>ชำระตรงเวลา</v>
      </c>
      <c r="H1273" t="str">
        <f t="shared" si="97"/>
        <v>ลูกหนี้ชั้นดี</v>
      </c>
      <c r="I1273" s="17" cm="1">
        <f t="array" ref="I1273">_xlfn.IFS(D1273=0,0%, D1273&lt;=30,25%, D1273&lt;=60,50%, D1273&lt;=90,75%, D1273&gt;90,100%)</f>
        <v>0</v>
      </c>
      <c r="J1273">
        <f>SUMIFS(รายงานลูกหนี้!$G$2:$G$20000, รายงานลูกหนี้!$A$2:$A$20000, $A1273, รายงานลูกหนี้!$K$2:$K$20000, 0)</f>
        <v>240</v>
      </c>
      <c r="K1273">
        <f>SUMIFS(รายงานลูกหนี้!$G$2:$G$20000, รายงานลูกหนี้!$A$2:$A$20000, $A1273, รายงานลูกหนี้!$K$2:$K$20000, "&gt;=1", รายงานลูกหนี้!$K$2:$K$20000, "&lt;=30")</f>
        <v>0</v>
      </c>
      <c r="L1273">
        <f>SUMIFS(รายงานลูกหนี้!$G$2:$G$20000, รายงานลูกหนี้!$A$2:$A$20000, $A1273, รายงานลูกหนี้!$K$2:$K$20000, "&gt;=31", รายงานลูกหนี้!$K$2:$K$20000, "&lt;=60")</f>
        <v>0</v>
      </c>
      <c r="M1273">
        <f>SUMIFS(รายงานลูกหนี้!$G$2:$G$20000, รายงานลูกหนี้!$A$2:$A$20000, $A1273, รายงานลูกหนี้!$K$2:$K$20000, "&gt;=61", รายงานลูกหนี้!$K$2:$K$20000, "&lt;=90")</f>
        <v>0</v>
      </c>
      <c r="N1273">
        <f>SUMIFS(รายงานลูกหนี้!$G$2:$G$20000, รายงานลูกหนี้!$A$2:$A$20000, $A1273, รายงานลูกหนี้!$K$2:$K$20000, "&gt;90")</f>
        <v>0</v>
      </c>
      <c r="O1273">
        <f t="shared" si="98"/>
        <v>240</v>
      </c>
      <c r="P1273" s="17">
        <f t="shared" si="99"/>
        <v>0</v>
      </c>
    </row>
    <row r="1274" spans="1:16" x14ac:dyDescent="0.2">
      <c r="A1274" t="str">
        <v>2736d3ff0b161df02bbd58f2ddba9fd420f7137e2cd6d652f197ba59e3fe5b7f</v>
      </c>
      <c r="B1274">
        <f>COUNTIF(รายงานลูกหนี้!$A:$A,A1274)</f>
        <v>1</v>
      </c>
      <c r="C1274">
        <f>COUNTIFS(รายงานลูกหนี้!$A:$A,A1274,รายงานลูกหนี้!$K:$K,"&gt;0")</f>
        <v>0</v>
      </c>
      <c r="D1274">
        <f>SUMIF(รายงานลูกหนี้!$A:$A,A1274,รายงานลูกหนี้!$K:$K)</f>
        <v>0</v>
      </c>
      <c r="E1274">
        <f>_xlfn.MAXIFS(รายงานลูกหนี้!$K:$K,รายงานลูกหนี้!$A:$A,A1274)</f>
        <v>0</v>
      </c>
      <c r="F1274" s="17">
        <f t="shared" si="95"/>
        <v>0</v>
      </c>
      <c r="G1274" t="str">
        <f t="shared" si="96"/>
        <v>ชำระตรงเวลา</v>
      </c>
      <c r="H1274" t="str">
        <f t="shared" si="97"/>
        <v>ลูกหนี้ชั้นดี</v>
      </c>
      <c r="I1274" s="17" cm="1">
        <f t="array" ref="I1274">_xlfn.IFS(D1274=0,0%, D1274&lt;=30,25%, D1274&lt;=60,50%, D1274&lt;=90,75%, D1274&gt;90,100%)</f>
        <v>0</v>
      </c>
      <c r="J1274">
        <f>SUMIFS(รายงานลูกหนี้!$G$2:$G$20000, รายงานลูกหนี้!$A$2:$A$20000, $A1274, รายงานลูกหนี้!$K$2:$K$20000, 0)</f>
        <v>2030</v>
      </c>
      <c r="K1274">
        <f>SUMIFS(รายงานลูกหนี้!$G$2:$G$20000, รายงานลูกหนี้!$A$2:$A$20000, $A1274, รายงานลูกหนี้!$K$2:$K$20000, "&gt;=1", รายงานลูกหนี้!$K$2:$K$20000, "&lt;=30")</f>
        <v>0</v>
      </c>
      <c r="L1274">
        <f>SUMIFS(รายงานลูกหนี้!$G$2:$G$20000, รายงานลูกหนี้!$A$2:$A$20000, $A1274, รายงานลูกหนี้!$K$2:$K$20000, "&gt;=31", รายงานลูกหนี้!$K$2:$K$20000, "&lt;=60")</f>
        <v>0</v>
      </c>
      <c r="M1274">
        <f>SUMIFS(รายงานลูกหนี้!$G$2:$G$20000, รายงานลูกหนี้!$A$2:$A$20000, $A1274, รายงานลูกหนี้!$K$2:$K$20000, "&gt;=61", รายงานลูกหนี้!$K$2:$K$20000, "&lt;=90")</f>
        <v>0</v>
      </c>
      <c r="N1274">
        <f>SUMIFS(รายงานลูกหนี้!$G$2:$G$20000, รายงานลูกหนี้!$A$2:$A$20000, $A1274, รายงานลูกหนี้!$K$2:$K$20000, "&gt;90")</f>
        <v>0</v>
      </c>
      <c r="O1274">
        <f t="shared" si="98"/>
        <v>2030</v>
      </c>
      <c r="P1274" s="17">
        <f t="shared" si="99"/>
        <v>0</v>
      </c>
    </row>
    <row r="1275" spans="1:16" x14ac:dyDescent="0.2">
      <c r="A1275" t="str">
        <v>f3837324b5a16cca6ba68ed7e388c6a1539cdd2994081a0fa63921ede922d333</v>
      </c>
      <c r="B1275">
        <f>COUNTIF(รายงานลูกหนี้!$A:$A,A1275)</f>
        <v>3</v>
      </c>
      <c r="C1275">
        <f>COUNTIFS(รายงานลูกหนี้!$A:$A,A1275,รายงานลูกหนี้!$K:$K,"&gt;0")</f>
        <v>0</v>
      </c>
      <c r="D1275">
        <f>SUMIF(รายงานลูกหนี้!$A:$A,A1275,รายงานลูกหนี้!$K:$K)</f>
        <v>0</v>
      </c>
      <c r="E1275">
        <f>_xlfn.MAXIFS(รายงานลูกหนี้!$K:$K,รายงานลูกหนี้!$A:$A,A1275)</f>
        <v>0</v>
      </c>
      <c r="F1275" s="17">
        <f t="shared" si="95"/>
        <v>0</v>
      </c>
      <c r="G1275" t="str">
        <f t="shared" si="96"/>
        <v>ชำระตรงเวลา</v>
      </c>
      <c r="H1275" t="str">
        <f t="shared" si="97"/>
        <v>ลูกหนี้ชั้นดี</v>
      </c>
      <c r="I1275" s="17" cm="1">
        <f t="array" ref="I1275">_xlfn.IFS(D1275=0,0%, D1275&lt;=30,25%, D1275&lt;=60,50%, D1275&lt;=90,75%, D1275&gt;90,100%)</f>
        <v>0</v>
      </c>
      <c r="J1275">
        <f>SUMIFS(รายงานลูกหนี้!$G$2:$G$20000, รายงานลูกหนี้!$A$2:$A$20000, $A1275, รายงานลูกหนี้!$K$2:$K$20000, 0)</f>
        <v>17970</v>
      </c>
      <c r="K1275">
        <f>SUMIFS(รายงานลูกหนี้!$G$2:$G$20000, รายงานลูกหนี้!$A$2:$A$20000, $A1275, รายงานลูกหนี้!$K$2:$K$20000, "&gt;=1", รายงานลูกหนี้!$K$2:$K$20000, "&lt;=30")</f>
        <v>0</v>
      </c>
      <c r="L1275">
        <f>SUMIFS(รายงานลูกหนี้!$G$2:$G$20000, รายงานลูกหนี้!$A$2:$A$20000, $A1275, รายงานลูกหนี้!$K$2:$K$20000, "&gt;=31", รายงานลูกหนี้!$K$2:$K$20000, "&lt;=60")</f>
        <v>0</v>
      </c>
      <c r="M1275">
        <f>SUMIFS(รายงานลูกหนี้!$G$2:$G$20000, รายงานลูกหนี้!$A$2:$A$20000, $A1275, รายงานลูกหนี้!$K$2:$K$20000, "&gt;=61", รายงานลูกหนี้!$K$2:$K$20000, "&lt;=90")</f>
        <v>0</v>
      </c>
      <c r="N1275">
        <f>SUMIFS(รายงานลูกหนี้!$G$2:$G$20000, รายงานลูกหนี้!$A$2:$A$20000, $A1275, รายงานลูกหนี้!$K$2:$K$20000, "&gt;90")</f>
        <v>0</v>
      </c>
      <c r="O1275">
        <f t="shared" si="98"/>
        <v>17970</v>
      </c>
      <c r="P1275" s="17">
        <f t="shared" si="99"/>
        <v>0</v>
      </c>
    </row>
    <row r="1276" spans="1:16" x14ac:dyDescent="0.2">
      <c r="A1276" t="str">
        <v>c7df71d6c5343ed82be0a170387c74b9c8c59ab3b2b4546cfd629319adebbfa5</v>
      </c>
      <c r="B1276">
        <f>COUNTIF(รายงานลูกหนี้!$A:$A,A1276)</f>
        <v>1</v>
      </c>
      <c r="C1276">
        <f>COUNTIFS(รายงานลูกหนี้!$A:$A,A1276,รายงานลูกหนี้!$K:$K,"&gt;0")</f>
        <v>0</v>
      </c>
      <c r="D1276">
        <f>SUMIF(รายงานลูกหนี้!$A:$A,A1276,รายงานลูกหนี้!$K:$K)</f>
        <v>0</v>
      </c>
      <c r="E1276">
        <f>_xlfn.MAXIFS(รายงานลูกหนี้!$K:$K,รายงานลูกหนี้!$A:$A,A1276)</f>
        <v>0</v>
      </c>
      <c r="F1276" s="17">
        <f t="shared" si="95"/>
        <v>0</v>
      </c>
      <c r="G1276" t="str">
        <f t="shared" si="96"/>
        <v>ชำระตรงเวลา</v>
      </c>
      <c r="H1276" t="str">
        <f t="shared" si="97"/>
        <v>ลูกหนี้ชั้นดี</v>
      </c>
      <c r="I1276" s="17" cm="1">
        <f t="array" ref="I1276">_xlfn.IFS(D1276=0,0%, D1276&lt;=30,25%, D1276&lt;=60,50%, D1276&lt;=90,75%, D1276&gt;90,100%)</f>
        <v>0</v>
      </c>
      <c r="J1276">
        <f>SUMIFS(รายงานลูกหนี้!$G$2:$G$20000, รายงานลูกหนี้!$A$2:$A$20000, $A1276, รายงานลูกหนี้!$K$2:$K$20000, 0)</f>
        <v>2120</v>
      </c>
      <c r="K1276">
        <f>SUMIFS(รายงานลูกหนี้!$G$2:$G$20000, รายงานลูกหนี้!$A$2:$A$20000, $A1276, รายงานลูกหนี้!$K$2:$K$20000, "&gt;=1", รายงานลูกหนี้!$K$2:$K$20000, "&lt;=30")</f>
        <v>0</v>
      </c>
      <c r="L1276">
        <f>SUMIFS(รายงานลูกหนี้!$G$2:$G$20000, รายงานลูกหนี้!$A$2:$A$20000, $A1276, รายงานลูกหนี้!$K$2:$K$20000, "&gt;=31", รายงานลูกหนี้!$K$2:$K$20000, "&lt;=60")</f>
        <v>0</v>
      </c>
      <c r="M1276">
        <f>SUMIFS(รายงานลูกหนี้!$G$2:$G$20000, รายงานลูกหนี้!$A$2:$A$20000, $A1276, รายงานลูกหนี้!$K$2:$K$20000, "&gt;=61", รายงานลูกหนี้!$K$2:$K$20000, "&lt;=90")</f>
        <v>0</v>
      </c>
      <c r="N1276">
        <f>SUMIFS(รายงานลูกหนี้!$G$2:$G$20000, รายงานลูกหนี้!$A$2:$A$20000, $A1276, รายงานลูกหนี้!$K$2:$K$20000, "&gt;90")</f>
        <v>0</v>
      </c>
      <c r="O1276">
        <f t="shared" si="98"/>
        <v>2120</v>
      </c>
      <c r="P1276" s="17">
        <f t="shared" si="99"/>
        <v>0</v>
      </c>
    </row>
    <row r="1277" spans="1:16" x14ac:dyDescent="0.2">
      <c r="A1277" t="str">
        <v>53aa2453f898e02da53cf996b52545a82c1314fbd44a85f3f5c2a82be64c2893</v>
      </c>
      <c r="B1277">
        <f>COUNTIF(รายงานลูกหนี้!$A:$A,A1277)</f>
        <v>1</v>
      </c>
      <c r="C1277">
        <f>COUNTIFS(รายงานลูกหนี้!$A:$A,A1277,รายงานลูกหนี้!$K:$K,"&gt;0")</f>
        <v>0</v>
      </c>
      <c r="D1277">
        <f>SUMIF(รายงานลูกหนี้!$A:$A,A1277,รายงานลูกหนี้!$K:$K)</f>
        <v>0</v>
      </c>
      <c r="E1277">
        <f>_xlfn.MAXIFS(รายงานลูกหนี้!$K:$K,รายงานลูกหนี้!$A:$A,A1277)</f>
        <v>0</v>
      </c>
      <c r="F1277" s="17">
        <f t="shared" si="95"/>
        <v>0</v>
      </c>
      <c r="G1277" t="str">
        <f t="shared" si="96"/>
        <v>ชำระตรงเวลา</v>
      </c>
      <c r="H1277" t="str">
        <f t="shared" si="97"/>
        <v>ลูกหนี้ชั้นดี</v>
      </c>
      <c r="I1277" s="17" cm="1">
        <f t="array" ref="I1277">_xlfn.IFS(D1277=0,0%, D1277&lt;=30,25%, D1277&lt;=60,50%, D1277&lt;=90,75%, D1277&gt;90,100%)</f>
        <v>0</v>
      </c>
      <c r="J1277">
        <f>SUMIFS(รายงานลูกหนี้!$G$2:$G$20000, รายงานลูกหนี้!$A$2:$A$20000, $A1277, รายงานลูกหนี้!$K$2:$K$20000, 0)</f>
        <v>1330</v>
      </c>
      <c r="K1277">
        <f>SUMIFS(รายงานลูกหนี้!$G$2:$G$20000, รายงานลูกหนี้!$A$2:$A$20000, $A1277, รายงานลูกหนี้!$K$2:$K$20000, "&gt;=1", รายงานลูกหนี้!$K$2:$K$20000, "&lt;=30")</f>
        <v>0</v>
      </c>
      <c r="L1277">
        <f>SUMIFS(รายงานลูกหนี้!$G$2:$G$20000, รายงานลูกหนี้!$A$2:$A$20000, $A1277, รายงานลูกหนี้!$K$2:$K$20000, "&gt;=31", รายงานลูกหนี้!$K$2:$K$20000, "&lt;=60")</f>
        <v>0</v>
      </c>
      <c r="M1277">
        <f>SUMIFS(รายงานลูกหนี้!$G$2:$G$20000, รายงานลูกหนี้!$A$2:$A$20000, $A1277, รายงานลูกหนี้!$K$2:$K$20000, "&gt;=61", รายงานลูกหนี้!$K$2:$K$20000, "&lt;=90")</f>
        <v>0</v>
      </c>
      <c r="N1277">
        <f>SUMIFS(รายงานลูกหนี้!$G$2:$G$20000, รายงานลูกหนี้!$A$2:$A$20000, $A1277, รายงานลูกหนี้!$K$2:$K$20000, "&gt;90")</f>
        <v>0</v>
      </c>
      <c r="O1277">
        <f t="shared" si="98"/>
        <v>1330</v>
      </c>
      <c r="P1277" s="17">
        <f t="shared" si="99"/>
        <v>0</v>
      </c>
    </row>
    <row r="1278" spans="1:16" x14ac:dyDescent="0.2">
      <c r="A1278" t="str">
        <v>99b923e49f61381212106ee5652d107a1d83e0ae4443999fa96fb0882081fbd3</v>
      </c>
      <c r="B1278">
        <f>COUNTIF(รายงานลูกหนี้!$A:$A,A1278)</f>
        <v>1</v>
      </c>
      <c r="C1278">
        <f>COUNTIFS(รายงานลูกหนี้!$A:$A,A1278,รายงานลูกหนี้!$K:$K,"&gt;0")</f>
        <v>1</v>
      </c>
      <c r="D1278">
        <f>SUMIF(รายงานลูกหนี้!$A:$A,A1278,รายงานลูกหนี้!$K:$K)</f>
        <v>4</v>
      </c>
      <c r="E1278">
        <f>_xlfn.MAXIFS(รายงานลูกหนี้!$K:$K,รายงานลูกหนี้!$A:$A,A1278)</f>
        <v>4</v>
      </c>
      <c r="F1278" s="17">
        <f t="shared" si="95"/>
        <v>1</v>
      </c>
      <c r="G1278" t="str">
        <f t="shared" si="96"/>
        <v>ค้างชำระ 1 - 30 วัน</v>
      </c>
      <c r="H1278" t="str">
        <f t="shared" si="97"/>
        <v>ลูกหนี้ชั้นดี</v>
      </c>
      <c r="I1278" s="17" cm="1">
        <f t="array" ref="I1278">_xlfn.IFS(D1278=0,0%, D1278&lt;=30,25%, D1278&lt;=60,50%, D1278&lt;=90,75%, D1278&gt;90,100%)</f>
        <v>0.25</v>
      </c>
      <c r="J1278">
        <f>SUMIFS(รายงานลูกหนี้!$G$2:$G$20000, รายงานลูกหนี้!$A$2:$A$20000, $A1278, รายงานลูกหนี้!$K$2:$K$20000, 0)</f>
        <v>0</v>
      </c>
      <c r="K1278">
        <f>SUMIFS(รายงานลูกหนี้!$G$2:$G$20000, รายงานลูกหนี้!$A$2:$A$20000, $A1278, รายงานลูกหนี้!$K$2:$K$20000, "&gt;=1", รายงานลูกหนี้!$K$2:$K$20000, "&lt;=30")</f>
        <v>680</v>
      </c>
      <c r="L1278">
        <f>SUMIFS(รายงานลูกหนี้!$G$2:$G$20000, รายงานลูกหนี้!$A$2:$A$20000, $A1278, รายงานลูกหนี้!$K$2:$K$20000, "&gt;=31", รายงานลูกหนี้!$K$2:$K$20000, "&lt;=60")</f>
        <v>0</v>
      </c>
      <c r="M1278">
        <f>SUMIFS(รายงานลูกหนี้!$G$2:$G$20000, รายงานลูกหนี้!$A$2:$A$20000, $A1278, รายงานลูกหนี้!$K$2:$K$20000, "&gt;=61", รายงานลูกหนี้!$K$2:$K$20000, "&lt;=90")</f>
        <v>0</v>
      </c>
      <c r="N1278">
        <f>SUMIFS(รายงานลูกหนี้!$G$2:$G$20000, รายงานลูกหนี้!$A$2:$A$20000, $A1278, รายงานลูกหนี้!$K$2:$K$20000, "&gt;90")</f>
        <v>0</v>
      </c>
      <c r="O1278">
        <f t="shared" si="98"/>
        <v>680</v>
      </c>
      <c r="P1278" s="17">
        <f t="shared" si="99"/>
        <v>0.25</v>
      </c>
    </row>
    <row r="1279" spans="1:16" x14ac:dyDescent="0.2">
      <c r="A1279" t="str">
        <v>492e32ed3099435c72e8a3204dc399c4671b510541250fdac3693712e27163ca</v>
      </c>
      <c r="B1279">
        <f>COUNTIF(รายงานลูกหนี้!$A:$A,A1279)</f>
        <v>1</v>
      </c>
      <c r="C1279">
        <f>COUNTIFS(รายงานลูกหนี้!$A:$A,A1279,รายงานลูกหนี้!$K:$K,"&gt;0")</f>
        <v>0</v>
      </c>
      <c r="D1279">
        <f>SUMIF(รายงานลูกหนี้!$A:$A,A1279,รายงานลูกหนี้!$K:$K)</f>
        <v>0</v>
      </c>
      <c r="E1279">
        <f>_xlfn.MAXIFS(รายงานลูกหนี้!$K:$K,รายงานลูกหนี้!$A:$A,A1279)</f>
        <v>0</v>
      </c>
      <c r="F1279" s="17">
        <f t="shared" si="95"/>
        <v>0</v>
      </c>
      <c r="G1279" t="str">
        <f t="shared" si="96"/>
        <v>ชำระตรงเวลา</v>
      </c>
      <c r="H1279" t="str">
        <f t="shared" si="97"/>
        <v>ลูกหนี้ชั้นดี</v>
      </c>
      <c r="I1279" s="17" cm="1">
        <f t="array" ref="I1279">_xlfn.IFS(D1279=0,0%, D1279&lt;=30,25%, D1279&lt;=60,50%, D1279&lt;=90,75%, D1279&gt;90,100%)</f>
        <v>0</v>
      </c>
      <c r="J1279">
        <f>SUMIFS(รายงานลูกหนี้!$G$2:$G$20000, รายงานลูกหนี้!$A$2:$A$20000, $A1279, รายงานลูกหนี้!$K$2:$K$20000, 0)</f>
        <v>3360</v>
      </c>
      <c r="K1279">
        <f>SUMIFS(รายงานลูกหนี้!$G$2:$G$20000, รายงานลูกหนี้!$A$2:$A$20000, $A1279, รายงานลูกหนี้!$K$2:$K$20000, "&gt;=1", รายงานลูกหนี้!$K$2:$K$20000, "&lt;=30")</f>
        <v>0</v>
      </c>
      <c r="L1279">
        <f>SUMIFS(รายงานลูกหนี้!$G$2:$G$20000, รายงานลูกหนี้!$A$2:$A$20000, $A1279, รายงานลูกหนี้!$K$2:$K$20000, "&gt;=31", รายงานลูกหนี้!$K$2:$K$20000, "&lt;=60")</f>
        <v>0</v>
      </c>
      <c r="M1279">
        <f>SUMIFS(รายงานลูกหนี้!$G$2:$G$20000, รายงานลูกหนี้!$A$2:$A$20000, $A1279, รายงานลูกหนี้!$K$2:$K$20000, "&gt;=61", รายงานลูกหนี้!$K$2:$K$20000, "&lt;=90")</f>
        <v>0</v>
      </c>
      <c r="N1279">
        <f>SUMIFS(รายงานลูกหนี้!$G$2:$G$20000, รายงานลูกหนี้!$A$2:$A$20000, $A1279, รายงานลูกหนี้!$K$2:$K$20000, "&gt;90")</f>
        <v>0</v>
      </c>
      <c r="O1279">
        <f t="shared" si="98"/>
        <v>3360</v>
      </c>
      <c r="P1279" s="17">
        <f t="shared" si="99"/>
        <v>0</v>
      </c>
    </row>
    <row r="1280" spans="1:16" x14ac:dyDescent="0.2">
      <c r="A1280" t="str">
        <v>fea508f54f991d2a845c01a86da815af117c5f806a669f12f881333a7dc4e3bd</v>
      </c>
      <c r="B1280">
        <f>COUNTIF(รายงานลูกหนี้!$A:$A,A1280)</f>
        <v>1</v>
      </c>
      <c r="C1280">
        <f>COUNTIFS(รายงานลูกหนี้!$A:$A,A1280,รายงานลูกหนี้!$K:$K,"&gt;0")</f>
        <v>1</v>
      </c>
      <c r="D1280">
        <f>SUMIF(รายงานลูกหนี้!$A:$A,A1280,รายงานลูกหนี้!$K:$K)</f>
        <v>1</v>
      </c>
      <c r="E1280">
        <f>_xlfn.MAXIFS(รายงานลูกหนี้!$K:$K,รายงานลูกหนี้!$A:$A,A1280)</f>
        <v>1</v>
      </c>
      <c r="F1280" s="17">
        <f t="shared" si="95"/>
        <v>1</v>
      </c>
      <c r="G1280" t="str">
        <f t="shared" si="96"/>
        <v>ค้างชำระ 1 - 30 วัน</v>
      </c>
      <c r="H1280" t="str">
        <f t="shared" si="97"/>
        <v>ลูกหนี้ชั้นดี</v>
      </c>
      <c r="I1280" s="17" cm="1">
        <f t="array" ref="I1280">_xlfn.IFS(D1280=0,0%, D1280&lt;=30,25%, D1280&lt;=60,50%, D1280&lt;=90,75%, D1280&gt;90,100%)</f>
        <v>0.25</v>
      </c>
      <c r="J1280">
        <f>SUMIFS(รายงานลูกหนี้!$G$2:$G$20000, รายงานลูกหนี้!$A$2:$A$20000, $A1280, รายงานลูกหนี้!$K$2:$K$20000, 0)</f>
        <v>0</v>
      </c>
      <c r="K1280">
        <f>SUMIFS(รายงานลูกหนี้!$G$2:$G$20000, รายงานลูกหนี้!$A$2:$A$20000, $A1280, รายงานลูกหนี้!$K$2:$K$20000, "&gt;=1", รายงานลูกหนี้!$K$2:$K$20000, "&lt;=30")</f>
        <v>29000</v>
      </c>
      <c r="L1280">
        <f>SUMIFS(รายงานลูกหนี้!$G$2:$G$20000, รายงานลูกหนี้!$A$2:$A$20000, $A1280, รายงานลูกหนี้!$K$2:$K$20000, "&gt;=31", รายงานลูกหนี้!$K$2:$K$20000, "&lt;=60")</f>
        <v>0</v>
      </c>
      <c r="M1280">
        <f>SUMIFS(รายงานลูกหนี้!$G$2:$G$20000, รายงานลูกหนี้!$A$2:$A$20000, $A1280, รายงานลูกหนี้!$K$2:$K$20000, "&gt;=61", รายงานลูกหนี้!$K$2:$K$20000, "&lt;=90")</f>
        <v>0</v>
      </c>
      <c r="N1280">
        <f>SUMIFS(รายงานลูกหนี้!$G$2:$G$20000, รายงานลูกหนี้!$A$2:$A$20000, $A1280, รายงานลูกหนี้!$K$2:$K$20000, "&gt;90")</f>
        <v>0</v>
      </c>
      <c r="O1280">
        <f t="shared" si="98"/>
        <v>29000</v>
      </c>
      <c r="P1280" s="17">
        <f t="shared" si="99"/>
        <v>0.25</v>
      </c>
    </row>
    <row r="1281" spans="1:16" x14ac:dyDescent="0.2">
      <c r="A1281" t="str">
        <v>6c413ac31efbbcf58d01cbe57bf9f4658c7d7422c8e2e5df263f0dba790ad331</v>
      </c>
      <c r="B1281">
        <f>COUNTIF(รายงานลูกหนี้!$A:$A,A1281)</f>
        <v>1</v>
      </c>
      <c r="C1281">
        <f>COUNTIFS(รายงานลูกหนี้!$A:$A,A1281,รายงานลูกหนี้!$K:$K,"&gt;0")</f>
        <v>0</v>
      </c>
      <c r="D1281">
        <f>SUMIF(รายงานลูกหนี้!$A:$A,A1281,รายงานลูกหนี้!$K:$K)</f>
        <v>0</v>
      </c>
      <c r="E1281">
        <f>_xlfn.MAXIFS(รายงานลูกหนี้!$K:$K,รายงานลูกหนี้!$A:$A,A1281)</f>
        <v>0</v>
      </c>
      <c r="F1281" s="17">
        <f t="shared" si="95"/>
        <v>0</v>
      </c>
      <c r="G1281" t="str">
        <f t="shared" si="96"/>
        <v>ชำระตรงเวลา</v>
      </c>
      <c r="H1281" t="str">
        <f t="shared" si="97"/>
        <v>ลูกหนี้ชั้นดี</v>
      </c>
      <c r="I1281" s="17" cm="1">
        <f t="array" ref="I1281">_xlfn.IFS(D1281=0,0%, D1281&lt;=30,25%, D1281&lt;=60,50%, D1281&lt;=90,75%, D1281&gt;90,100%)</f>
        <v>0</v>
      </c>
      <c r="J1281">
        <f>SUMIFS(รายงานลูกหนี้!$G$2:$G$20000, รายงานลูกหนี้!$A$2:$A$20000, $A1281, รายงานลูกหนี้!$K$2:$K$20000, 0)</f>
        <v>1374</v>
      </c>
      <c r="K1281">
        <f>SUMIFS(รายงานลูกหนี้!$G$2:$G$20000, รายงานลูกหนี้!$A$2:$A$20000, $A1281, รายงานลูกหนี้!$K$2:$K$20000, "&gt;=1", รายงานลูกหนี้!$K$2:$K$20000, "&lt;=30")</f>
        <v>0</v>
      </c>
      <c r="L1281">
        <f>SUMIFS(รายงานลูกหนี้!$G$2:$G$20000, รายงานลูกหนี้!$A$2:$A$20000, $A1281, รายงานลูกหนี้!$K$2:$K$20000, "&gt;=31", รายงานลูกหนี้!$K$2:$K$20000, "&lt;=60")</f>
        <v>0</v>
      </c>
      <c r="M1281">
        <f>SUMIFS(รายงานลูกหนี้!$G$2:$G$20000, รายงานลูกหนี้!$A$2:$A$20000, $A1281, รายงานลูกหนี้!$K$2:$K$20000, "&gt;=61", รายงานลูกหนี้!$K$2:$K$20000, "&lt;=90")</f>
        <v>0</v>
      </c>
      <c r="N1281">
        <f>SUMIFS(รายงานลูกหนี้!$G$2:$G$20000, รายงานลูกหนี้!$A$2:$A$20000, $A1281, รายงานลูกหนี้!$K$2:$K$20000, "&gt;90")</f>
        <v>0</v>
      </c>
      <c r="O1281">
        <f t="shared" si="98"/>
        <v>1374</v>
      </c>
      <c r="P1281" s="17">
        <f t="shared" si="99"/>
        <v>0</v>
      </c>
    </row>
    <row r="1282" spans="1:16" x14ac:dyDescent="0.2">
      <c r="A1282" t="str">
        <v>73a50e565db015c1d5559a42e30fb29d1964470c5ad0a437239d983784d3c165</v>
      </c>
      <c r="B1282">
        <f>COUNTIF(รายงานลูกหนี้!$A:$A,A1282)</f>
        <v>1</v>
      </c>
      <c r="C1282">
        <f>COUNTIFS(รายงานลูกหนี้!$A:$A,A1282,รายงานลูกหนี้!$K:$K,"&gt;0")</f>
        <v>0</v>
      </c>
      <c r="D1282">
        <f>SUMIF(รายงานลูกหนี้!$A:$A,A1282,รายงานลูกหนี้!$K:$K)</f>
        <v>0</v>
      </c>
      <c r="E1282">
        <f>_xlfn.MAXIFS(รายงานลูกหนี้!$K:$K,รายงานลูกหนี้!$A:$A,A1282)</f>
        <v>0</v>
      </c>
      <c r="F1282" s="17">
        <f t="shared" si="95"/>
        <v>0</v>
      </c>
      <c r="G1282" t="str">
        <f t="shared" si="96"/>
        <v>ชำระตรงเวลา</v>
      </c>
      <c r="H1282" t="str">
        <f t="shared" si="97"/>
        <v>ลูกหนี้ชั้นดี</v>
      </c>
      <c r="I1282" s="17" cm="1">
        <f t="array" ref="I1282">_xlfn.IFS(D1282=0,0%, D1282&lt;=30,25%, D1282&lt;=60,50%, D1282&lt;=90,75%, D1282&gt;90,100%)</f>
        <v>0</v>
      </c>
      <c r="J1282">
        <f>SUMIFS(รายงานลูกหนี้!$G$2:$G$20000, รายงานลูกหนี้!$A$2:$A$20000, $A1282, รายงานลูกหนี้!$K$2:$K$20000, 0)</f>
        <v>270</v>
      </c>
      <c r="K1282">
        <f>SUMIFS(รายงานลูกหนี้!$G$2:$G$20000, รายงานลูกหนี้!$A$2:$A$20000, $A1282, รายงานลูกหนี้!$K$2:$K$20000, "&gt;=1", รายงานลูกหนี้!$K$2:$K$20000, "&lt;=30")</f>
        <v>0</v>
      </c>
      <c r="L1282">
        <f>SUMIFS(รายงานลูกหนี้!$G$2:$G$20000, รายงานลูกหนี้!$A$2:$A$20000, $A1282, รายงานลูกหนี้!$K$2:$K$20000, "&gt;=31", รายงานลูกหนี้!$K$2:$K$20000, "&lt;=60")</f>
        <v>0</v>
      </c>
      <c r="M1282">
        <f>SUMIFS(รายงานลูกหนี้!$G$2:$G$20000, รายงานลูกหนี้!$A$2:$A$20000, $A1282, รายงานลูกหนี้!$K$2:$K$20000, "&gt;=61", รายงานลูกหนี้!$K$2:$K$20000, "&lt;=90")</f>
        <v>0</v>
      </c>
      <c r="N1282">
        <f>SUMIFS(รายงานลูกหนี้!$G$2:$G$20000, รายงานลูกหนี้!$A$2:$A$20000, $A1282, รายงานลูกหนี้!$K$2:$K$20000, "&gt;90")</f>
        <v>0</v>
      </c>
      <c r="O1282">
        <f t="shared" si="98"/>
        <v>270</v>
      </c>
      <c r="P1282" s="17">
        <f t="shared" si="99"/>
        <v>0</v>
      </c>
    </row>
    <row r="1283" spans="1:16" x14ac:dyDescent="0.2">
      <c r="A1283" t="str">
        <v>be8bafb7e515c199e424ef77b61051a45abd88634e22383a68a8834818f83999</v>
      </c>
      <c r="B1283">
        <f>COUNTIF(รายงานลูกหนี้!$A:$A,A1283)</f>
        <v>6</v>
      </c>
      <c r="C1283">
        <f>COUNTIFS(รายงานลูกหนี้!$A:$A,A1283,รายงานลูกหนี้!$K:$K,"&gt;0")</f>
        <v>0</v>
      </c>
      <c r="D1283">
        <f>SUMIF(รายงานลูกหนี้!$A:$A,A1283,รายงานลูกหนี้!$K:$K)</f>
        <v>0</v>
      </c>
      <c r="E1283">
        <f>_xlfn.MAXIFS(รายงานลูกหนี้!$K:$K,รายงานลูกหนี้!$A:$A,A1283)</f>
        <v>0</v>
      </c>
      <c r="F1283" s="17">
        <f t="shared" ref="F1283:F1346" si="100">C1283/B1283</f>
        <v>0</v>
      </c>
      <c r="G1283" t="str">
        <f t="shared" ref="G1283:G1346" si="101">IF(E1283&lt;=0, "ชำระตรงเวลา", IF(E1283&lt;=30, "ค้างชำระ 1 - 30 วัน", IF(E1283&lt;=60, "ค้างชำระ 31 - 60 วัน", IF(E1283&lt;=90, "ค้างชำระ 61 - 90 วัน", "ค้างชำระเกิน 90 วัน"))))</f>
        <v>ชำระตรงเวลา</v>
      </c>
      <c r="H1283" t="str">
        <f t="shared" ref="H1283:H1346" si="102">IF(E1283&lt;=30, "ลูกหนี้ชั้นดี", IF(E1283&lt;=90, "ลูกหนี้เฝ้าติดตาม", "ลูกหนี้ด้อยคุณภาพ (NPL)"))</f>
        <v>ลูกหนี้ชั้นดี</v>
      </c>
      <c r="I1283" s="17" cm="1">
        <f t="array" ref="I1283">_xlfn.IFS(D1283=0,0%, D1283&lt;=30,25%, D1283&lt;=60,50%, D1283&lt;=90,75%, D1283&gt;90,100%)</f>
        <v>0</v>
      </c>
      <c r="J1283">
        <f>SUMIFS(รายงานลูกหนี้!$G$2:$G$20000, รายงานลูกหนี้!$A$2:$A$20000, $A1283, รายงานลูกหนี้!$K$2:$K$20000, 0)</f>
        <v>7815</v>
      </c>
      <c r="K1283">
        <f>SUMIFS(รายงานลูกหนี้!$G$2:$G$20000, รายงานลูกหนี้!$A$2:$A$20000, $A1283, รายงานลูกหนี้!$K$2:$K$20000, "&gt;=1", รายงานลูกหนี้!$K$2:$K$20000, "&lt;=30")</f>
        <v>0</v>
      </c>
      <c r="L1283">
        <f>SUMIFS(รายงานลูกหนี้!$G$2:$G$20000, รายงานลูกหนี้!$A$2:$A$20000, $A1283, รายงานลูกหนี้!$K$2:$K$20000, "&gt;=31", รายงานลูกหนี้!$K$2:$K$20000, "&lt;=60")</f>
        <v>0</v>
      </c>
      <c r="M1283">
        <f>SUMIFS(รายงานลูกหนี้!$G$2:$G$20000, รายงานลูกหนี้!$A$2:$A$20000, $A1283, รายงานลูกหนี้!$K$2:$K$20000, "&gt;=61", รายงานลูกหนี้!$K$2:$K$20000, "&lt;=90")</f>
        <v>0</v>
      </c>
      <c r="N1283">
        <f>SUMIFS(รายงานลูกหนี้!$G$2:$G$20000, รายงานลูกหนี้!$A$2:$A$20000, $A1283, รายงานลูกหนี้!$K$2:$K$20000, "&gt;90")</f>
        <v>0</v>
      </c>
      <c r="O1283">
        <f t="shared" ref="O1283:O1346" si="103">SUM(J1283:N1283)</f>
        <v>7815</v>
      </c>
      <c r="P1283" s="17">
        <f t="shared" ref="P1283:P1346" si="104">IF(O1283=0, 0%, (J1283*0%+K1283*25%+L1283*50%+M1283*75%+N1283*100%)/O1283)</f>
        <v>0</v>
      </c>
    </row>
    <row r="1284" spans="1:16" x14ac:dyDescent="0.2">
      <c r="A1284" t="str">
        <v>a24da380bfe4f90cdb8179395b98c4925c1612cb861a891e99a2fa30efce9922</v>
      </c>
      <c r="B1284">
        <f>COUNTIF(รายงานลูกหนี้!$A:$A,A1284)</f>
        <v>1</v>
      </c>
      <c r="C1284">
        <f>COUNTIFS(รายงานลูกหนี้!$A:$A,A1284,รายงานลูกหนี้!$K:$K,"&gt;0")</f>
        <v>0</v>
      </c>
      <c r="D1284">
        <f>SUMIF(รายงานลูกหนี้!$A:$A,A1284,รายงานลูกหนี้!$K:$K)</f>
        <v>0</v>
      </c>
      <c r="E1284">
        <f>_xlfn.MAXIFS(รายงานลูกหนี้!$K:$K,รายงานลูกหนี้!$A:$A,A1284)</f>
        <v>0</v>
      </c>
      <c r="F1284" s="17">
        <f t="shared" si="100"/>
        <v>0</v>
      </c>
      <c r="G1284" t="str">
        <f t="shared" si="101"/>
        <v>ชำระตรงเวลา</v>
      </c>
      <c r="H1284" t="str">
        <f t="shared" si="102"/>
        <v>ลูกหนี้ชั้นดี</v>
      </c>
      <c r="I1284" s="17" cm="1">
        <f t="array" ref="I1284">_xlfn.IFS(D1284=0,0%, D1284&lt;=30,25%, D1284&lt;=60,50%, D1284&lt;=90,75%, D1284&gt;90,100%)</f>
        <v>0</v>
      </c>
      <c r="J1284">
        <f>SUMIFS(รายงานลูกหนี้!$G$2:$G$20000, รายงานลูกหนี้!$A$2:$A$20000, $A1284, รายงานลูกหนี้!$K$2:$K$20000, 0)</f>
        <v>990</v>
      </c>
      <c r="K1284">
        <f>SUMIFS(รายงานลูกหนี้!$G$2:$G$20000, รายงานลูกหนี้!$A$2:$A$20000, $A1284, รายงานลูกหนี้!$K$2:$K$20000, "&gt;=1", รายงานลูกหนี้!$K$2:$K$20000, "&lt;=30")</f>
        <v>0</v>
      </c>
      <c r="L1284">
        <f>SUMIFS(รายงานลูกหนี้!$G$2:$G$20000, รายงานลูกหนี้!$A$2:$A$20000, $A1284, รายงานลูกหนี้!$K$2:$K$20000, "&gt;=31", รายงานลูกหนี้!$K$2:$K$20000, "&lt;=60")</f>
        <v>0</v>
      </c>
      <c r="M1284">
        <f>SUMIFS(รายงานลูกหนี้!$G$2:$G$20000, รายงานลูกหนี้!$A$2:$A$20000, $A1284, รายงานลูกหนี้!$K$2:$K$20000, "&gt;=61", รายงานลูกหนี้!$K$2:$K$20000, "&lt;=90")</f>
        <v>0</v>
      </c>
      <c r="N1284">
        <f>SUMIFS(รายงานลูกหนี้!$G$2:$G$20000, รายงานลูกหนี้!$A$2:$A$20000, $A1284, รายงานลูกหนี้!$K$2:$K$20000, "&gt;90")</f>
        <v>0</v>
      </c>
      <c r="O1284">
        <f t="shared" si="103"/>
        <v>990</v>
      </c>
      <c r="P1284" s="17">
        <f t="shared" si="104"/>
        <v>0</v>
      </c>
    </row>
    <row r="1285" spans="1:16" x14ac:dyDescent="0.2">
      <c r="A1285" t="str">
        <v>07d6f3d7125d1fde4fb4c711d13008b126927d98717501ae06d95d248646522f</v>
      </c>
      <c r="B1285">
        <f>COUNTIF(รายงานลูกหนี้!$A:$A,A1285)</f>
        <v>2</v>
      </c>
      <c r="C1285">
        <f>COUNTIFS(รายงานลูกหนี้!$A:$A,A1285,รายงานลูกหนี้!$K:$K,"&gt;0")</f>
        <v>0</v>
      </c>
      <c r="D1285">
        <f>SUMIF(รายงานลูกหนี้!$A:$A,A1285,รายงานลูกหนี้!$K:$K)</f>
        <v>0</v>
      </c>
      <c r="E1285">
        <f>_xlfn.MAXIFS(รายงานลูกหนี้!$K:$K,รายงานลูกหนี้!$A:$A,A1285)</f>
        <v>0</v>
      </c>
      <c r="F1285" s="17">
        <f t="shared" si="100"/>
        <v>0</v>
      </c>
      <c r="G1285" t="str">
        <f t="shared" si="101"/>
        <v>ชำระตรงเวลา</v>
      </c>
      <c r="H1285" t="str">
        <f t="shared" si="102"/>
        <v>ลูกหนี้ชั้นดี</v>
      </c>
      <c r="I1285" s="17" cm="1">
        <f t="array" ref="I1285">_xlfn.IFS(D1285=0,0%, D1285&lt;=30,25%, D1285&lt;=60,50%, D1285&lt;=90,75%, D1285&gt;90,100%)</f>
        <v>0</v>
      </c>
      <c r="J1285">
        <f>SUMIFS(รายงานลูกหนี้!$G$2:$G$20000, รายงานลูกหนี้!$A$2:$A$20000, $A1285, รายงานลูกหนี้!$K$2:$K$20000, 0)</f>
        <v>2160</v>
      </c>
      <c r="K1285">
        <f>SUMIFS(รายงานลูกหนี้!$G$2:$G$20000, รายงานลูกหนี้!$A$2:$A$20000, $A1285, รายงานลูกหนี้!$K$2:$K$20000, "&gt;=1", รายงานลูกหนี้!$K$2:$K$20000, "&lt;=30")</f>
        <v>0</v>
      </c>
      <c r="L1285">
        <f>SUMIFS(รายงานลูกหนี้!$G$2:$G$20000, รายงานลูกหนี้!$A$2:$A$20000, $A1285, รายงานลูกหนี้!$K$2:$K$20000, "&gt;=31", รายงานลูกหนี้!$K$2:$K$20000, "&lt;=60")</f>
        <v>0</v>
      </c>
      <c r="M1285">
        <f>SUMIFS(รายงานลูกหนี้!$G$2:$G$20000, รายงานลูกหนี้!$A$2:$A$20000, $A1285, รายงานลูกหนี้!$K$2:$K$20000, "&gt;=61", รายงานลูกหนี้!$K$2:$K$20000, "&lt;=90")</f>
        <v>0</v>
      </c>
      <c r="N1285">
        <f>SUMIFS(รายงานลูกหนี้!$G$2:$G$20000, รายงานลูกหนี้!$A$2:$A$20000, $A1285, รายงานลูกหนี้!$K$2:$K$20000, "&gt;90")</f>
        <v>0</v>
      </c>
      <c r="O1285">
        <f t="shared" si="103"/>
        <v>2160</v>
      </c>
      <c r="P1285" s="17">
        <f t="shared" si="104"/>
        <v>0</v>
      </c>
    </row>
    <row r="1286" spans="1:16" x14ac:dyDescent="0.2">
      <c r="A1286" t="str">
        <v>ac966d4d3ef467c3327c0c8a738295bc8f77cebbb8222912a0c2c6296eacd36c</v>
      </c>
      <c r="B1286">
        <f>COUNTIF(รายงานลูกหนี้!$A:$A,A1286)</f>
        <v>1</v>
      </c>
      <c r="C1286">
        <f>COUNTIFS(รายงานลูกหนี้!$A:$A,A1286,รายงานลูกหนี้!$K:$K,"&gt;0")</f>
        <v>0</v>
      </c>
      <c r="D1286">
        <f>SUMIF(รายงานลูกหนี้!$A:$A,A1286,รายงานลูกหนี้!$K:$K)</f>
        <v>0</v>
      </c>
      <c r="E1286">
        <f>_xlfn.MAXIFS(รายงานลูกหนี้!$K:$K,รายงานลูกหนี้!$A:$A,A1286)</f>
        <v>0</v>
      </c>
      <c r="F1286" s="17">
        <f t="shared" si="100"/>
        <v>0</v>
      </c>
      <c r="G1286" t="str">
        <f t="shared" si="101"/>
        <v>ชำระตรงเวลา</v>
      </c>
      <c r="H1286" t="str">
        <f t="shared" si="102"/>
        <v>ลูกหนี้ชั้นดี</v>
      </c>
      <c r="I1286" s="17" cm="1">
        <f t="array" ref="I1286">_xlfn.IFS(D1286=0,0%, D1286&lt;=30,25%, D1286&lt;=60,50%, D1286&lt;=90,75%, D1286&gt;90,100%)</f>
        <v>0</v>
      </c>
      <c r="J1286">
        <f>SUMIFS(รายงานลูกหนี้!$G$2:$G$20000, รายงานลูกหนี้!$A$2:$A$20000, $A1286, รายงานลูกหนี้!$K$2:$K$20000, 0)</f>
        <v>1200</v>
      </c>
      <c r="K1286">
        <f>SUMIFS(รายงานลูกหนี้!$G$2:$G$20000, รายงานลูกหนี้!$A$2:$A$20000, $A1286, รายงานลูกหนี้!$K$2:$K$20000, "&gt;=1", รายงานลูกหนี้!$K$2:$K$20000, "&lt;=30")</f>
        <v>0</v>
      </c>
      <c r="L1286">
        <f>SUMIFS(รายงานลูกหนี้!$G$2:$G$20000, รายงานลูกหนี้!$A$2:$A$20000, $A1286, รายงานลูกหนี้!$K$2:$K$20000, "&gt;=31", รายงานลูกหนี้!$K$2:$K$20000, "&lt;=60")</f>
        <v>0</v>
      </c>
      <c r="M1286">
        <f>SUMIFS(รายงานลูกหนี้!$G$2:$G$20000, รายงานลูกหนี้!$A$2:$A$20000, $A1286, รายงานลูกหนี้!$K$2:$K$20000, "&gt;=61", รายงานลูกหนี้!$K$2:$K$20000, "&lt;=90")</f>
        <v>0</v>
      </c>
      <c r="N1286">
        <f>SUMIFS(รายงานลูกหนี้!$G$2:$G$20000, รายงานลูกหนี้!$A$2:$A$20000, $A1286, รายงานลูกหนี้!$K$2:$K$20000, "&gt;90")</f>
        <v>0</v>
      </c>
      <c r="O1286">
        <f t="shared" si="103"/>
        <v>1200</v>
      </c>
      <c r="P1286" s="17">
        <f t="shared" si="104"/>
        <v>0</v>
      </c>
    </row>
    <row r="1287" spans="1:16" x14ac:dyDescent="0.2">
      <c r="A1287" t="str">
        <v>f834cde5e47c1fb35c7e1adeeddff56d7a77bf426989ed8431bdc0e64bd3007a</v>
      </c>
      <c r="B1287">
        <f>COUNTIF(รายงานลูกหนี้!$A:$A,A1287)</f>
        <v>2</v>
      </c>
      <c r="C1287">
        <f>COUNTIFS(รายงานลูกหนี้!$A:$A,A1287,รายงานลูกหนี้!$K:$K,"&gt;0")</f>
        <v>0</v>
      </c>
      <c r="D1287">
        <f>SUMIF(รายงานลูกหนี้!$A:$A,A1287,รายงานลูกหนี้!$K:$K)</f>
        <v>0</v>
      </c>
      <c r="E1287">
        <f>_xlfn.MAXIFS(รายงานลูกหนี้!$K:$K,รายงานลูกหนี้!$A:$A,A1287)</f>
        <v>0</v>
      </c>
      <c r="F1287" s="17">
        <f t="shared" si="100"/>
        <v>0</v>
      </c>
      <c r="G1287" t="str">
        <f t="shared" si="101"/>
        <v>ชำระตรงเวลา</v>
      </c>
      <c r="H1287" t="str">
        <f t="shared" si="102"/>
        <v>ลูกหนี้ชั้นดี</v>
      </c>
      <c r="I1287" s="17" cm="1">
        <f t="array" ref="I1287">_xlfn.IFS(D1287=0,0%, D1287&lt;=30,25%, D1287&lt;=60,50%, D1287&lt;=90,75%, D1287&gt;90,100%)</f>
        <v>0</v>
      </c>
      <c r="J1287">
        <f>SUMIFS(รายงานลูกหนี้!$G$2:$G$20000, รายงานลูกหนี้!$A$2:$A$20000, $A1287, รายงานลูกหนี้!$K$2:$K$20000, 0)</f>
        <v>3292</v>
      </c>
      <c r="K1287">
        <f>SUMIFS(รายงานลูกหนี้!$G$2:$G$20000, รายงานลูกหนี้!$A$2:$A$20000, $A1287, รายงานลูกหนี้!$K$2:$K$20000, "&gt;=1", รายงานลูกหนี้!$K$2:$K$20000, "&lt;=30")</f>
        <v>0</v>
      </c>
      <c r="L1287">
        <f>SUMIFS(รายงานลูกหนี้!$G$2:$G$20000, รายงานลูกหนี้!$A$2:$A$20000, $A1287, รายงานลูกหนี้!$K$2:$K$20000, "&gt;=31", รายงานลูกหนี้!$K$2:$K$20000, "&lt;=60")</f>
        <v>0</v>
      </c>
      <c r="M1287">
        <f>SUMIFS(รายงานลูกหนี้!$G$2:$G$20000, รายงานลูกหนี้!$A$2:$A$20000, $A1287, รายงานลูกหนี้!$K$2:$K$20000, "&gt;=61", รายงานลูกหนี้!$K$2:$K$20000, "&lt;=90")</f>
        <v>0</v>
      </c>
      <c r="N1287">
        <f>SUMIFS(รายงานลูกหนี้!$G$2:$G$20000, รายงานลูกหนี้!$A$2:$A$20000, $A1287, รายงานลูกหนี้!$K$2:$K$20000, "&gt;90")</f>
        <v>0</v>
      </c>
      <c r="O1287">
        <f t="shared" si="103"/>
        <v>3292</v>
      </c>
      <c r="P1287" s="17">
        <f t="shared" si="104"/>
        <v>0</v>
      </c>
    </row>
    <row r="1288" spans="1:16" x14ac:dyDescent="0.2">
      <c r="A1288" t="str">
        <v>1cc934709ec2951220dde140749bc115d34cc470dc894c9d2c6f18a59f935d2c</v>
      </c>
      <c r="B1288">
        <f>COUNTIF(รายงานลูกหนี้!$A:$A,A1288)</f>
        <v>1</v>
      </c>
      <c r="C1288">
        <f>COUNTIFS(รายงานลูกหนี้!$A:$A,A1288,รายงานลูกหนี้!$K:$K,"&gt;0")</f>
        <v>1</v>
      </c>
      <c r="D1288">
        <f>SUMIF(รายงานลูกหนี้!$A:$A,A1288,รายงานลูกหนี้!$K:$K)</f>
        <v>7</v>
      </c>
      <c r="E1288">
        <f>_xlfn.MAXIFS(รายงานลูกหนี้!$K:$K,รายงานลูกหนี้!$A:$A,A1288)</f>
        <v>7</v>
      </c>
      <c r="F1288" s="17">
        <f t="shared" si="100"/>
        <v>1</v>
      </c>
      <c r="G1288" t="str">
        <f t="shared" si="101"/>
        <v>ค้างชำระ 1 - 30 วัน</v>
      </c>
      <c r="H1288" t="str">
        <f t="shared" si="102"/>
        <v>ลูกหนี้ชั้นดี</v>
      </c>
      <c r="I1288" s="17" cm="1">
        <f t="array" ref="I1288">_xlfn.IFS(D1288=0,0%, D1288&lt;=30,25%, D1288&lt;=60,50%, D1288&lt;=90,75%, D1288&gt;90,100%)</f>
        <v>0.25</v>
      </c>
      <c r="J1288">
        <f>SUMIFS(รายงานลูกหนี้!$G$2:$G$20000, รายงานลูกหนี้!$A$2:$A$20000, $A1288, รายงานลูกหนี้!$K$2:$K$20000, 0)</f>
        <v>0</v>
      </c>
      <c r="K1288">
        <f>SUMIFS(รายงานลูกหนี้!$G$2:$G$20000, รายงานลูกหนี้!$A$2:$A$20000, $A1288, รายงานลูกหนี้!$K$2:$K$20000, "&gt;=1", รายงานลูกหนี้!$K$2:$K$20000, "&lt;=30")</f>
        <v>5482</v>
      </c>
      <c r="L1288">
        <f>SUMIFS(รายงานลูกหนี้!$G$2:$G$20000, รายงานลูกหนี้!$A$2:$A$20000, $A1288, รายงานลูกหนี้!$K$2:$K$20000, "&gt;=31", รายงานลูกหนี้!$K$2:$K$20000, "&lt;=60")</f>
        <v>0</v>
      </c>
      <c r="M1288">
        <f>SUMIFS(รายงานลูกหนี้!$G$2:$G$20000, รายงานลูกหนี้!$A$2:$A$20000, $A1288, รายงานลูกหนี้!$K$2:$K$20000, "&gt;=61", รายงานลูกหนี้!$K$2:$K$20000, "&lt;=90")</f>
        <v>0</v>
      </c>
      <c r="N1288">
        <f>SUMIFS(รายงานลูกหนี้!$G$2:$G$20000, รายงานลูกหนี้!$A$2:$A$20000, $A1288, รายงานลูกหนี้!$K$2:$K$20000, "&gt;90")</f>
        <v>0</v>
      </c>
      <c r="O1288">
        <f t="shared" si="103"/>
        <v>5482</v>
      </c>
      <c r="P1288" s="17">
        <f t="shared" si="104"/>
        <v>0.25</v>
      </c>
    </row>
    <row r="1289" spans="1:16" x14ac:dyDescent="0.2">
      <c r="A1289" t="str">
        <v>917139e36287a099082fd361d94ed8308d00a4fc966a82970f3cb23950f9c90f</v>
      </c>
      <c r="B1289">
        <f>COUNTIF(รายงานลูกหนี้!$A:$A,A1289)</f>
        <v>3</v>
      </c>
      <c r="C1289">
        <f>COUNTIFS(รายงานลูกหนี้!$A:$A,A1289,รายงานลูกหนี้!$K:$K,"&gt;0")</f>
        <v>0</v>
      </c>
      <c r="D1289">
        <f>SUMIF(รายงานลูกหนี้!$A:$A,A1289,รายงานลูกหนี้!$K:$K)</f>
        <v>0</v>
      </c>
      <c r="E1289">
        <f>_xlfn.MAXIFS(รายงานลูกหนี้!$K:$K,รายงานลูกหนี้!$A:$A,A1289)</f>
        <v>0</v>
      </c>
      <c r="F1289" s="17">
        <f t="shared" si="100"/>
        <v>0</v>
      </c>
      <c r="G1289" t="str">
        <f t="shared" si="101"/>
        <v>ชำระตรงเวลา</v>
      </c>
      <c r="H1289" t="str">
        <f t="shared" si="102"/>
        <v>ลูกหนี้ชั้นดี</v>
      </c>
      <c r="I1289" s="17" cm="1">
        <f t="array" ref="I1289">_xlfn.IFS(D1289=0,0%, D1289&lt;=30,25%, D1289&lt;=60,50%, D1289&lt;=90,75%, D1289&gt;90,100%)</f>
        <v>0</v>
      </c>
      <c r="J1289">
        <f>SUMIFS(รายงานลูกหนี้!$G$2:$G$20000, รายงานลูกหนี้!$A$2:$A$20000, $A1289, รายงานลูกหนี้!$K$2:$K$20000, 0)</f>
        <v>4643</v>
      </c>
      <c r="K1289">
        <f>SUMIFS(รายงานลูกหนี้!$G$2:$G$20000, รายงานลูกหนี้!$A$2:$A$20000, $A1289, รายงานลูกหนี้!$K$2:$K$20000, "&gt;=1", รายงานลูกหนี้!$K$2:$K$20000, "&lt;=30")</f>
        <v>0</v>
      </c>
      <c r="L1289">
        <f>SUMIFS(รายงานลูกหนี้!$G$2:$G$20000, รายงานลูกหนี้!$A$2:$A$20000, $A1289, รายงานลูกหนี้!$K$2:$K$20000, "&gt;=31", รายงานลูกหนี้!$K$2:$K$20000, "&lt;=60")</f>
        <v>0</v>
      </c>
      <c r="M1289">
        <f>SUMIFS(รายงานลูกหนี้!$G$2:$G$20000, รายงานลูกหนี้!$A$2:$A$20000, $A1289, รายงานลูกหนี้!$K$2:$K$20000, "&gt;=61", รายงานลูกหนี้!$K$2:$K$20000, "&lt;=90")</f>
        <v>0</v>
      </c>
      <c r="N1289">
        <f>SUMIFS(รายงานลูกหนี้!$G$2:$G$20000, รายงานลูกหนี้!$A$2:$A$20000, $A1289, รายงานลูกหนี้!$K$2:$K$20000, "&gt;90")</f>
        <v>0</v>
      </c>
      <c r="O1289">
        <f t="shared" si="103"/>
        <v>4643</v>
      </c>
      <c r="P1289" s="17">
        <f t="shared" si="104"/>
        <v>0</v>
      </c>
    </row>
    <row r="1290" spans="1:16" x14ac:dyDescent="0.2">
      <c r="A1290" t="str">
        <v>fd5364d5f5a551a88f68916b600ef92a2c81ff713999c8679931e93e8f3c4834</v>
      </c>
      <c r="B1290">
        <f>COUNTIF(รายงานลูกหนี้!$A:$A,A1290)</f>
        <v>3</v>
      </c>
      <c r="C1290">
        <f>COUNTIFS(รายงานลูกหนี้!$A:$A,A1290,รายงานลูกหนี้!$K:$K,"&gt;0")</f>
        <v>2</v>
      </c>
      <c r="D1290">
        <f>SUMIF(รายงานลูกหนี้!$A:$A,A1290,รายงานลูกหนี้!$K:$K)</f>
        <v>14</v>
      </c>
      <c r="E1290">
        <f>_xlfn.MAXIFS(รายงานลูกหนี้!$K:$K,รายงานลูกหนี้!$A:$A,A1290)</f>
        <v>7</v>
      </c>
      <c r="F1290" s="17">
        <f t="shared" si="100"/>
        <v>0.66666666666666663</v>
      </c>
      <c r="G1290" t="str">
        <f t="shared" si="101"/>
        <v>ค้างชำระ 1 - 30 วัน</v>
      </c>
      <c r="H1290" t="str">
        <f t="shared" si="102"/>
        <v>ลูกหนี้ชั้นดี</v>
      </c>
      <c r="I1290" s="17" cm="1">
        <f t="array" ref="I1290">_xlfn.IFS(D1290=0,0%, D1290&lt;=30,25%, D1290&lt;=60,50%, D1290&lt;=90,75%, D1290&gt;90,100%)</f>
        <v>0.25</v>
      </c>
      <c r="J1290">
        <f>SUMIFS(รายงานลูกหนี้!$G$2:$G$20000, รายงานลูกหนี้!$A$2:$A$20000, $A1290, รายงานลูกหนี้!$K$2:$K$20000, 0)</f>
        <v>3850</v>
      </c>
      <c r="K1290">
        <f>SUMIFS(รายงานลูกหนี้!$G$2:$G$20000, รายงานลูกหนี้!$A$2:$A$20000, $A1290, รายงานลูกหนี้!$K$2:$K$20000, "&gt;=1", รายงานลูกหนี้!$K$2:$K$20000, "&lt;=30")</f>
        <v>11866</v>
      </c>
      <c r="L1290">
        <f>SUMIFS(รายงานลูกหนี้!$G$2:$G$20000, รายงานลูกหนี้!$A$2:$A$20000, $A1290, รายงานลูกหนี้!$K$2:$K$20000, "&gt;=31", รายงานลูกหนี้!$K$2:$K$20000, "&lt;=60")</f>
        <v>0</v>
      </c>
      <c r="M1290">
        <f>SUMIFS(รายงานลูกหนี้!$G$2:$G$20000, รายงานลูกหนี้!$A$2:$A$20000, $A1290, รายงานลูกหนี้!$K$2:$K$20000, "&gt;=61", รายงานลูกหนี้!$K$2:$K$20000, "&lt;=90")</f>
        <v>0</v>
      </c>
      <c r="N1290">
        <f>SUMIFS(รายงานลูกหนี้!$G$2:$G$20000, รายงานลูกหนี้!$A$2:$A$20000, $A1290, รายงานลูกหนี้!$K$2:$K$20000, "&gt;90")</f>
        <v>0</v>
      </c>
      <c r="O1290">
        <f t="shared" si="103"/>
        <v>15716</v>
      </c>
      <c r="P1290" s="17">
        <f t="shared" si="104"/>
        <v>0.18875668108933571</v>
      </c>
    </row>
    <row r="1291" spans="1:16" x14ac:dyDescent="0.2">
      <c r="A1291" t="str">
        <v>5282599f288cc6d581c1a6ec033108315641f5f814bb9b0a7ee01006a8133685</v>
      </c>
      <c r="B1291">
        <f>COUNTIF(รายงานลูกหนี้!$A:$A,A1291)</f>
        <v>1</v>
      </c>
      <c r="C1291">
        <f>COUNTIFS(รายงานลูกหนี้!$A:$A,A1291,รายงานลูกหนี้!$K:$K,"&gt;0")</f>
        <v>1</v>
      </c>
      <c r="D1291">
        <f>SUMIF(รายงานลูกหนี้!$A:$A,A1291,รายงานลูกหนี้!$K:$K)</f>
        <v>7</v>
      </c>
      <c r="E1291">
        <f>_xlfn.MAXIFS(รายงานลูกหนี้!$K:$K,รายงานลูกหนี้!$A:$A,A1291)</f>
        <v>7</v>
      </c>
      <c r="F1291" s="17">
        <f t="shared" si="100"/>
        <v>1</v>
      </c>
      <c r="G1291" t="str">
        <f t="shared" si="101"/>
        <v>ค้างชำระ 1 - 30 วัน</v>
      </c>
      <c r="H1291" t="str">
        <f t="shared" si="102"/>
        <v>ลูกหนี้ชั้นดี</v>
      </c>
      <c r="I1291" s="17" cm="1">
        <f t="array" ref="I1291">_xlfn.IFS(D1291=0,0%, D1291&lt;=30,25%, D1291&lt;=60,50%, D1291&lt;=90,75%, D1291&gt;90,100%)</f>
        <v>0.25</v>
      </c>
      <c r="J1291">
        <f>SUMIFS(รายงานลูกหนี้!$G$2:$G$20000, รายงานลูกหนี้!$A$2:$A$20000, $A1291, รายงานลูกหนี้!$K$2:$K$20000, 0)</f>
        <v>0</v>
      </c>
      <c r="K1291">
        <f>SUMIFS(รายงานลูกหนี้!$G$2:$G$20000, รายงานลูกหนี้!$A$2:$A$20000, $A1291, รายงานลูกหนี้!$K$2:$K$20000, "&gt;=1", รายงานลูกหนี้!$K$2:$K$20000, "&lt;=30")</f>
        <v>72510</v>
      </c>
      <c r="L1291">
        <f>SUMIFS(รายงานลูกหนี้!$G$2:$G$20000, รายงานลูกหนี้!$A$2:$A$20000, $A1291, รายงานลูกหนี้!$K$2:$K$20000, "&gt;=31", รายงานลูกหนี้!$K$2:$K$20000, "&lt;=60")</f>
        <v>0</v>
      </c>
      <c r="M1291">
        <f>SUMIFS(รายงานลูกหนี้!$G$2:$G$20000, รายงานลูกหนี้!$A$2:$A$20000, $A1291, รายงานลูกหนี้!$K$2:$K$20000, "&gt;=61", รายงานลูกหนี้!$K$2:$K$20000, "&lt;=90")</f>
        <v>0</v>
      </c>
      <c r="N1291">
        <f>SUMIFS(รายงานลูกหนี้!$G$2:$G$20000, รายงานลูกหนี้!$A$2:$A$20000, $A1291, รายงานลูกหนี้!$K$2:$K$20000, "&gt;90")</f>
        <v>0</v>
      </c>
      <c r="O1291">
        <f t="shared" si="103"/>
        <v>72510</v>
      </c>
      <c r="P1291" s="17">
        <f t="shared" si="104"/>
        <v>0.25</v>
      </c>
    </row>
    <row r="1292" spans="1:16" x14ac:dyDescent="0.2">
      <c r="A1292" t="str">
        <v>1d00caf6fb3edd98262511fcbd44474d94014b7de9123a8e958f2164e112b527</v>
      </c>
      <c r="B1292">
        <f>COUNTIF(รายงานลูกหนี้!$A:$A,A1292)</f>
        <v>2</v>
      </c>
      <c r="C1292">
        <f>COUNTIFS(รายงานลูกหนี้!$A:$A,A1292,รายงานลูกหนี้!$K:$K,"&gt;0")</f>
        <v>2</v>
      </c>
      <c r="D1292">
        <f>SUMIF(รายงานลูกหนี้!$A:$A,A1292,รายงานลูกหนี้!$K:$K)</f>
        <v>44</v>
      </c>
      <c r="E1292">
        <f>_xlfn.MAXIFS(รายงานลูกหนี้!$K:$K,รายงานลูกหนี้!$A:$A,A1292)</f>
        <v>22</v>
      </c>
      <c r="F1292" s="17">
        <f t="shared" si="100"/>
        <v>1</v>
      </c>
      <c r="G1292" t="str">
        <f t="shared" si="101"/>
        <v>ค้างชำระ 1 - 30 วัน</v>
      </c>
      <c r="H1292" t="str">
        <f t="shared" si="102"/>
        <v>ลูกหนี้ชั้นดี</v>
      </c>
      <c r="I1292" s="17" cm="1">
        <f t="array" ref="I1292">_xlfn.IFS(D1292=0,0%, D1292&lt;=30,25%, D1292&lt;=60,50%, D1292&lt;=90,75%, D1292&gt;90,100%)</f>
        <v>0.5</v>
      </c>
      <c r="J1292">
        <f>SUMIFS(รายงานลูกหนี้!$G$2:$G$20000, รายงานลูกหนี้!$A$2:$A$20000, $A1292, รายงานลูกหนี้!$K$2:$K$20000, 0)</f>
        <v>0</v>
      </c>
      <c r="K1292">
        <f>SUMIFS(รายงานลูกหนี้!$G$2:$G$20000, รายงานลูกหนี้!$A$2:$A$20000, $A1292, รายงานลูกหนี้!$K$2:$K$20000, "&gt;=1", รายงานลูกหนี้!$K$2:$K$20000, "&lt;=30")</f>
        <v>110342</v>
      </c>
      <c r="L1292">
        <f>SUMIFS(รายงานลูกหนี้!$G$2:$G$20000, รายงานลูกหนี้!$A$2:$A$20000, $A1292, รายงานลูกหนี้!$K$2:$K$20000, "&gt;=31", รายงานลูกหนี้!$K$2:$K$20000, "&lt;=60")</f>
        <v>0</v>
      </c>
      <c r="M1292">
        <f>SUMIFS(รายงานลูกหนี้!$G$2:$G$20000, รายงานลูกหนี้!$A$2:$A$20000, $A1292, รายงานลูกหนี้!$K$2:$K$20000, "&gt;=61", รายงานลูกหนี้!$K$2:$K$20000, "&lt;=90")</f>
        <v>0</v>
      </c>
      <c r="N1292">
        <f>SUMIFS(รายงานลูกหนี้!$G$2:$G$20000, รายงานลูกหนี้!$A$2:$A$20000, $A1292, รายงานลูกหนี้!$K$2:$K$20000, "&gt;90")</f>
        <v>0</v>
      </c>
      <c r="O1292">
        <f t="shared" si="103"/>
        <v>110342</v>
      </c>
      <c r="P1292" s="17">
        <f t="shared" si="104"/>
        <v>0.25</v>
      </c>
    </row>
    <row r="1293" spans="1:16" x14ac:dyDescent="0.2">
      <c r="A1293" t="str">
        <v>e9edc1ad2d1674f7a201090308701cf580cc0f1c506577d7d432da2a73b9b061</v>
      </c>
      <c r="B1293">
        <f>COUNTIF(รายงานลูกหนี้!$A:$A,A1293)</f>
        <v>1</v>
      </c>
      <c r="C1293">
        <f>COUNTIFS(รายงานลูกหนี้!$A:$A,A1293,รายงานลูกหนี้!$K:$K,"&gt;0")</f>
        <v>1</v>
      </c>
      <c r="D1293">
        <f>SUMIF(รายงานลูกหนี้!$A:$A,A1293,รายงานลูกหนี้!$K:$K)</f>
        <v>16</v>
      </c>
      <c r="E1293">
        <f>_xlfn.MAXIFS(รายงานลูกหนี้!$K:$K,รายงานลูกหนี้!$A:$A,A1293)</f>
        <v>16</v>
      </c>
      <c r="F1293" s="17">
        <f t="shared" si="100"/>
        <v>1</v>
      </c>
      <c r="G1293" t="str">
        <f t="shared" si="101"/>
        <v>ค้างชำระ 1 - 30 วัน</v>
      </c>
      <c r="H1293" t="str">
        <f t="shared" si="102"/>
        <v>ลูกหนี้ชั้นดี</v>
      </c>
      <c r="I1293" s="17" cm="1">
        <f t="array" ref="I1293">_xlfn.IFS(D1293=0,0%, D1293&lt;=30,25%, D1293&lt;=60,50%, D1293&lt;=90,75%, D1293&gt;90,100%)</f>
        <v>0.25</v>
      </c>
      <c r="J1293">
        <f>SUMIFS(รายงานลูกหนี้!$G$2:$G$20000, รายงานลูกหนี้!$A$2:$A$20000, $A1293, รายงานลูกหนี้!$K$2:$K$20000, 0)</f>
        <v>0</v>
      </c>
      <c r="K1293">
        <f>SUMIFS(รายงานลูกหนี้!$G$2:$G$20000, รายงานลูกหนี้!$A$2:$A$20000, $A1293, รายงานลูกหนี้!$K$2:$K$20000, "&gt;=1", รายงานลูกหนี้!$K$2:$K$20000, "&lt;=30")</f>
        <v>31918</v>
      </c>
      <c r="L1293">
        <f>SUMIFS(รายงานลูกหนี้!$G$2:$G$20000, รายงานลูกหนี้!$A$2:$A$20000, $A1293, รายงานลูกหนี้!$K$2:$K$20000, "&gt;=31", รายงานลูกหนี้!$K$2:$K$20000, "&lt;=60")</f>
        <v>0</v>
      </c>
      <c r="M1293">
        <f>SUMIFS(รายงานลูกหนี้!$G$2:$G$20000, รายงานลูกหนี้!$A$2:$A$20000, $A1293, รายงานลูกหนี้!$K$2:$K$20000, "&gt;=61", รายงานลูกหนี้!$K$2:$K$20000, "&lt;=90")</f>
        <v>0</v>
      </c>
      <c r="N1293">
        <f>SUMIFS(รายงานลูกหนี้!$G$2:$G$20000, รายงานลูกหนี้!$A$2:$A$20000, $A1293, รายงานลูกหนี้!$K$2:$K$20000, "&gt;90")</f>
        <v>0</v>
      </c>
      <c r="O1293">
        <f t="shared" si="103"/>
        <v>31918</v>
      </c>
      <c r="P1293" s="17">
        <f t="shared" si="104"/>
        <v>0.25</v>
      </c>
    </row>
    <row r="1294" spans="1:16" x14ac:dyDescent="0.2">
      <c r="A1294" t="str">
        <v>1cc6a2cf73f02be90d5ee8753d62ec1dae5849d79cd23fd5a11a46322ad2dc71</v>
      </c>
      <c r="B1294">
        <f>COUNTIF(รายงานลูกหนี้!$A:$A,A1294)</f>
        <v>1</v>
      </c>
      <c r="C1294">
        <f>COUNTIFS(รายงานลูกหนี้!$A:$A,A1294,รายงานลูกหนี้!$K:$K,"&gt;0")</f>
        <v>1</v>
      </c>
      <c r="D1294">
        <f>SUMIF(รายงานลูกหนี้!$A:$A,A1294,รายงานลูกหนี้!$K:$K)</f>
        <v>16</v>
      </c>
      <c r="E1294">
        <f>_xlfn.MAXIFS(รายงานลูกหนี้!$K:$K,รายงานลูกหนี้!$A:$A,A1294)</f>
        <v>16</v>
      </c>
      <c r="F1294" s="17">
        <f t="shared" si="100"/>
        <v>1</v>
      </c>
      <c r="G1294" t="str">
        <f t="shared" si="101"/>
        <v>ค้างชำระ 1 - 30 วัน</v>
      </c>
      <c r="H1294" t="str">
        <f t="shared" si="102"/>
        <v>ลูกหนี้ชั้นดี</v>
      </c>
      <c r="I1294" s="17" cm="1">
        <f t="array" ref="I1294">_xlfn.IFS(D1294=0,0%, D1294&lt;=30,25%, D1294&lt;=60,50%, D1294&lt;=90,75%, D1294&gt;90,100%)</f>
        <v>0.25</v>
      </c>
      <c r="J1294">
        <f>SUMIFS(รายงานลูกหนี้!$G$2:$G$20000, รายงานลูกหนี้!$A$2:$A$20000, $A1294, รายงานลูกหนี้!$K$2:$K$20000, 0)</f>
        <v>0</v>
      </c>
      <c r="K1294">
        <f>SUMIFS(รายงานลูกหนี้!$G$2:$G$20000, รายงานลูกหนี้!$A$2:$A$20000, $A1294, รายงานลูกหนี้!$K$2:$K$20000, "&gt;=1", รายงานลูกหนี้!$K$2:$K$20000, "&lt;=30")</f>
        <v>26116</v>
      </c>
      <c r="L1294">
        <f>SUMIFS(รายงานลูกหนี้!$G$2:$G$20000, รายงานลูกหนี้!$A$2:$A$20000, $A1294, รายงานลูกหนี้!$K$2:$K$20000, "&gt;=31", รายงานลูกหนี้!$K$2:$K$20000, "&lt;=60")</f>
        <v>0</v>
      </c>
      <c r="M1294">
        <f>SUMIFS(รายงานลูกหนี้!$G$2:$G$20000, รายงานลูกหนี้!$A$2:$A$20000, $A1294, รายงานลูกหนี้!$K$2:$K$20000, "&gt;=61", รายงานลูกหนี้!$K$2:$K$20000, "&lt;=90")</f>
        <v>0</v>
      </c>
      <c r="N1294">
        <f>SUMIFS(รายงานลูกหนี้!$G$2:$G$20000, รายงานลูกหนี้!$A$2:$A$20000, $A1294, รายงานลูกหนี้!$K$2:$K$20000, "&gt;90")</f>
        <v>0</v>
      </c>
      <c r="O1294">
        <f t="shared" si="103"/>
        <v>26116</v>
      </c>
      <c r="P1294" s="17">
        <f t="shared" si="104"/>
        <v>0.25</v>
      </c>
    </row>
    <row r="1295" spans="1:16" x14ac:dyDescent="0.2">
      <c r="A1295" t="str">
        <v>8732a0afe2934aa3f992bf4afe70c24395ddbf33a834e9df796d79fabad34e4e</v>
      </c>
      <c r="B1295">
        <f>COUNTIF(รายงานลูกหนี้!$A:$A,A1295)</f>
        <v>1</v>
      </c>
      <c r="C1295">
        <f>COUNTIFS(รายงานลูกหนี้!$A:$A,A1295,รายงานลูกหนี้!$K:$K,"&gt;0")</f>
        <v>1</v>
      </c>
      <c r="D1295">
        <f>SUMIF(รายงานลูกหนี้!$A:$A,A1295,รายงานลูกหนี้!$K:$K)</f>
        <v>16</v>
      </c>
      <c r="E1295">
        <f>_xlfn.MAXIFS(รายงานลูกหนี้!$K:$K,รายงานลูกหนี้!$A:$A,A1295)</f>
        <v>16</v>
      </c>
      <c r="F1295" s="17">
        <f t="shared" si="100"/>
        <v>1</v>
      </c>
      <c r="G1295" t="str">
        <f t="shared" si="101"/>
        <v>ค้างชำระ 1 - 30 วัน</v>
      </c>
      <c r="H1295" t="str">
        <f t="shared" si="102"/>
        <v>ลูกหนี้ชั้นดี</v>
      </c>
      <c r="I1295" s="17" cm="1">
        <f t="array" ref="I1295">_xlfn.IFS(D1295=0,0%, D1295&lt;=30,25%, D1295&lt;=60,50%, D1295&lt;=90,75%, D1295&gt;90,100%)</f>
        <v>0.25</v>
      </c>
      <c r="J1295">
        <f>SUMIFS(รายงานลูกหนี้!$G$2:$G$20000, รายงานลูกหนี้!$A$2:$A$20000, $A1295, รายงานลูกหนี้!$K$2:$K$20000, 0)</f>
        <v>0</v>
      </c>
      <c r="K1295">
        <f>SUMIFS(รายงานลูกหนี้!$G$2:$G$20000, รายงานลูกหนี้!$A$2:$A$20000, $A1295, รายงานลูกหนี้!$K$2:$K$20000, "&gt;=1", รายงานลูกหนี้!$K$2:$K$20000, "&lt;=30")</f>
        <v>18150</v>
      </c>
      <c r="L1295">
        <f>SUMIFS(รายงานลูกหนี้!$G$2:$G$20000, รายงานลูกหนี้!$A$2:$A$20000, $A1295, รายงานลูกหนี้!$K$2:$K$20000, "&gt;=31", รายงานลูกหนี้!$K$2:$K$20000, "&lt;=60")</f>
        <v>0</v>
      </c>
      <c r="M1295">
        <f>SUMIFS(รายงานลูกหนี้!$G$2:$G$20000, รายงานลูกหนี้!$A$2:$A$20000, $A1295, รายงานลูกหนี้!$K$2:$K$20000, "&gt;=61", รายงานลูกหนี้!$K$2:$K$20000, "&lt;=90")</f>
        <v>0</v>
      </c>
      <c r="N1295">
        <f>SUMIFS(รายงานลูกหนี้!$G$2:$G$20000, รายงานลูกหนี้!$A$2:$A$20000, $A1295, รายงานลูกหนี้!$K$2:$K$20000, "&gt;90")</f>
        <v>0</v>
      </c>
      <c r="O1295">
        <f t="shared" si="103"/>
        <v>18150</v>
      </c>
      <c r="P1295" s="17">
        <f t="shared" si="104"/>
        <v>0.25</v>
      </c>
    </row>
    <row r="1296" spans="1:16" x14ac:dyDescent="0.2">
      <c r="A1296" t="str">
        <v>8805f58a8ca1ff3d93abe21b179abba50a09ab25285216d38f7a26011560d14d</v>
      </c>
      <c r="B1296">
        <f>COUNTIF(รายงานลูกหนี้!$A:$A,A1296)</f>
        <v>1</v>
      </c>
      <c r="C1296">
        <f>COUNTIFS(รายงานลูกหนี้!$A:$A,A1296,รายงานลูกหนี้!$K:$K,"&gt;0")</f>
        <v>1</v>
      </c>
      <c r="D1296">
        <f>SUMIF(รายงานลูกหนี้!$A:$A,A1296,รายงานลูกหนี้!$K:$K)</f>
        <v>16</v>
      </c>
      <c r="E1296">
        <f>_xlfn.MAXIFS(รายงานลูกหนี้!$K:$K,รายงานลูกหนี้!$A:$A,A1296)</f>
        <v>16</v>
      </c>
      <c r="F1296" s="17">
        <f t="shared" si="100"/>
        <v>1</v>
      </c>
      <c r="G1296" t="str">
        <f t="shared" si="101"/>
        <v>ค้างชำระ 1 - 30 วัน</v>
      </c>
      <c r="H1296" t="str">
        <f t="shared" si="102"/>
        <v>ลูกหนี้ชั้นดี</v>
      </c>
      <c r="I1296" s="17" cm="1">
        <f t="array" ref="I1296">_xlfn.IFS(D1296=0,0%, D1296&lt;=30,25%, D1296&lt;=60,50%, D1296&lt;=90,75%, D1296&gt;90,100%)</f>
        <v>0.25</v>
      </c>
      <c r="J1296">
        <f>SUMIFS(รายงานลูกหนี้!$G$2:$G$20000, รายงานลูกหนี้!$A$2:$A$20000, $A1296, รายงานลูกหนี้!$K$2:$K$20000, 0)</f>
        <v>0</v>
      </c>
      <c r="K1296">
        <f>SUMIFS(รายงานลูกหนี้!$G$2:$G$20000, รายงานลูกหนี้!$A$2:$A$20000, $A1296, รายงานลูกหนี้!$K$2:$K$20000, "&gt;=1", รายงานลูกหนี้!$K$2:$K$20000, "&lt;=30")</f>
        <v>6630</v>
      </c>
      <c r="L1296">
        <f>SUMIFS(รายงานลูกหนี้!$G$2:$G$20000, รายงานลูกหนี้!$A$2:$A$20000, $A1296, รายงานลูกหนี้!$K$2:$K$20000, "&gt;=31", รายงานลูกหนี้!$K$2:$K$20000, "&lt;=60")</f>
        <v>0</v>
      </c>
      <c r="M1296">
        <f>SUMIFS(รายงานลูกหนี้!$G$2:$G$20000, รายงานลูกหนี้!$A$2:$A$20000, $A1296, รายงานลูกหนี้!$K$2:$K$20000, "&gt;=61", รายงานลูกหนี้!$K$2:$K$20000, "&lt;=90")</f>
        <v>0</v>
      </c>
      <c r="N1296">
        <f>SUMIFS(รายงานลูกหนี้!$G$2:$G$20000, รายงานลูกหนี้!$A$2:$A$20000, $A1296, รายงานลูกหนี้!$K$2:$K$20000, "&gt;90")</f>
        <v>0</v>
      </c>
      <c r="O1296">
        <f t="shared" si="103"/>
        <v>6630</v>
      </c>
      <c r="P1296" s="17">
        <f t="shared" si="104"/>
        <v>0.25</v>
      </c>
    </row>
    <row r="1297" spans="1:16" x14ac:dyDescent="0.2">
      <c r="A1297" t="str">
        <v>978e9d2392f8b9214a2edfbd71f5545fc3dc67cae1aef37e9c673e20bb66b9ed</v>
      </c>
      <c r="B1297">
        <f>COUNTIF(รายงานลูกหนี้!$A:$A,A1297)</f>
        <v>1</v>
      </c>
      <c r="C1297">
        <f>COUNTIFS(รายงานลูกหนี้!$A:$A,A1297,รายงานลูกหนี้!$K:$K,"&gt;0")</f>
        <v>1</v>
      </c>
      <c r="D1297">
        <f>SUMIF(รายงานลูกหนี้!$A:$A,A1297,รายงานลูกหนี้!$K:$K)</f>
        <v>4</v>
      </c>
      <c r="E1297">
        <f>_xlfn.MAXIFS(รายงานลูกหนี้!$K:$K,รายงานลูกหนี้!$A:$A,A1297)</f>
        <v>4</v>
      </c>
      <c r="F1297" s="17">
        <f t="shared" si="100"/>
        <v>1</v>
      </c>
      <c r="G1297" t="str">
        <f t="shared" si="101"/>
        <v>ค้างชำระ 1 - 30 วัน</v>
      </c>
      <c r="H1297" t="str">
        <f t="shared" si="102"/>
        <v>ลูกหนี้ชั้นดี</v>
      </c>
      <c r="I1297" s="17" cm="1">
        <f t="array" ref="I1297">_xlfn.IFS(D1297=0,0%, D1297&lt;=30,25%, D1297&lt;=60,50%, D1297&lt;=90,75%, D1297&gt;90,100%)</f>
        <v>0.25</v>
      </c>
      <c r="J1297">
        <f>SUMIFS(รายงานลูกหนี้!$G$2:$G$20000, รายงานลูกหนี้!$A$2:$A$20000, $A1297, รายงานลูกหนี้!$K$2:$K$20000, 0)</f>
        <v>0</v>
      </c>
      <c r="K1297">
        <f>SUMIFS(รายงานลูกหนี้!$G$2:$G$20000, รายงานลูกหนี้!$A$2:$A$20000, $A1297, รายงานลูกหนี้!$K$2:$K$20000, "&gt;=1", รายงานลูกหนี้!$K$2:$K$20000, "&lt;=30")</f>
        <v>21700</v>
      </c>
      <c r="L1297">
        <f>SUMIFS(รายงานลูกหนี้!$G$2:$G$20000, รายงานลูกหนี้!$A$2:$A$20000, $A1297, รายงานลูกหนี้!$K$2:$K$20000, "&gt;=31", รายงานลูกหนี้!$K$2:$K$20000, "&lt;=60")</f>
        <v>0</v>
      </c>
      <c r="M1297">
        <f>SUMIFS(รายงานลูกหนี้!$G$2:$G$20000, รายงานลูกหนี้!$A$2:$A$20000, $A1297, รายงานลูกหนี้!$K$2:$K$20000, "&gt;=61", รายงานลูกหนี้!$K$2:$K$20000, "&lt;=90")</f>
        <v>0</v>
      </c>
      <c r="N1297">
        <f>SUMIFS(รายงานลูกหนี้!$G$2:$G$20000, รายงานลูกหนี้!$A$2:$A$20000, $A1297, รายงานลูกหนี้!$K$2:$K$20000, "&gt;90")</f>
        <v>0</v>
      </c>
      <c r="O1297">
        <f t="shared" si="103"/>
        <v>21700</v>
      </c>
      <c r="P1297" s="17">
        <f t="shared" si="104"/>
        <v>0.25</v>
      </c>
    </row>
    <row r="1298" spans="1:16" x14ac:dyDescent="0.2">
      <c r="A1298" t="str">
        <v>68ee11651676a3479023a6502b301232493dcb1003dde8c3457b0f3d6611a320</v>
      </c>
      <c r="B1298">
        <f>COUNTIF(รายงานลูกหนี้!$A:$A,A1298)</f>
        <v>1</v>
      </c>
      <c r="C1298">
        <f>COUNTIFS(รายงานลูกหนี้!$A:$A,A1298,รายงานลูกหนี้!$K:$K,"&gt;0")</f>
        <v>1</v>
      </c>
      <c r="D1298">
        <f>SUMIF(รายงานลูกหนี้!$A:$A,A1298,รายงานลูกหนี้!$K:$K)</f>
        <v>7</v>
      </c>
      <c r="E1298">
        <f>_xlfn.MAXIFS(รายงานลูกหนี้!$K:$K,รายงานลูกหนี้!$A:$A,A1298)</f>
        <v>7</v>
      </c>
      <c r="F1298" s="17">
        <f t="shared" si="100"/>
        <v>1</v>
      </c>
      <c r="G1298" t="str">
        <f t="shared" si="101"/>
        <v>ค้างชำระ 1 - 30 วัน</v>
      </c>
      <c r="H1298" t="str">
        <f t="shared" si="102"/>
        <v>ลูกหนี้ชั้นดี</v>
      </c>
      <c r="I1298" s="17" cm="1">
        <f t="array" ref="I1298">_xlfn.IFS(D1298=0,0%, D1298&lt;=30,25%, D1298&lt;=60,50%, D1298&lt;=90,75%, D1298&gt;90,100%)</f>
        <v>0.25</v>
      </c>
      <c r="J1298">
        <f>SUMIFS(รายงานลูกหนี้!$G$2:$G$20000, รายงานลูกหนี้!$A$2:$A$20000, $A1298, รายงานลูกหนี้!$K$2:$K$20000, 0)</f>
        <v>0</v>
      </c>
      <c r="K1298">
        <f>SUMIFS(รายงานลูกหนี้!$G$2:$G$20000, รายงานลูกหนี้!$A$2:$A$20000, $A1298, รายงานลูกหนี้!$K$2:$K$20000, "&gt;=1", รายงานลูกหนี้!$K$2:$K$20000, "&lt;=30")</f>
        <v>730277</v>
      </c>
      <c r="L1298">
        <f>SUMIFS(รายงานลูกหนี้!$G$2:$G$20000, รายงานลูกหนี้!$A$2:$A$20000, $A1298, รายงานลูกหนี้!$K$2:$K$20000, "&gt;=31", รายงานลูกหนี้!$K$2:$K$20000, "&lt;=60")</f>
        <v>0</v>
      </c>
      <c r="M1298">
        <f>SUMIFS(รายงานลูกหนี้!$G$2:$G$20000, รายงานลูกหนี้!$A$2:$A$20000, $A1298, รายงานลูกหนี้!$K$2:$K$20000, "&gt;=61", รายงานลูกหนี้!$K$2:$K$20000, "&lt;=90")</f>
        <v>0</v>
      </c>
      <c r="N1298">
        <f>SUMIFS(รายงานลูกหนี้!$G$2:$G$20000, รายงานลูกหนี้!$A$2:$A$20000, $A1298, รายงานลูกหนี้!$K$2:$K$20000, "&gt;90")</f>
        <v>0</v>
      </c>
      <c r="O1298">
        <f t="shared" si="103"/>
        <v>730277</v>
      </c>
      <c r="P1298" s="17">
        <f t="shared" si="104"/>
        <v>0.25</v>
      </c>
    </row>
    <row r="1299" spans="1:16" x14ac:dyDescent="0.2">
      <c r="A1299" t="str">
        <v>03abe138e13e22699aacf1476dfb9ab08709542b7eb91afc85c3965a04b72df6</v>
      </c>
      <c r="B1299">
        <f>COUNTIF(รายงานลูกหนี้!$A:$A,A1299)</f>
        <v>1</v>
      </c>
      <c r="C1299">
        <f>COUNTIFS(รายงานลูกหนี้!$A:$A,A1299,รายงานลูกหนี้!$K:$K,"&gt;0")</f>
        <v>0</v>
      </c>
      <c r="D1299">
        <f>SUMIF(รายงานลูกหนี้!$A:$A,A1299,รายงานลูกหนี้!$K:$K)</f>
        <v>0</v>
      </c>
      <c r="E1299">
        <f>_xlfn.MAXIFS(รายงานลูกหนี้!$K:$K,รายงานลูกหนี้!$A:$A,A1299)</f>
        <v>0</v>
      </c>
      <c r="F1299" s="17">
        <f t="shared" si="100"/>
        <v>0</v>
      </c>
      <c r="G1299" t="str">
        <f t="shared" si="101"/>
        <v>ชำระตรงเวลา</v>
      </c>
      <c r="H1299" t="str">
        <f t="shared" si="102"/>
        <v>ลูกหนี้ชั้นดี</v>
      </c>
      <c r="I1299" s="17" cm="1">
        <f t="array" ref="I1299">_xlfn.IFS(D1299=0,0%, D1299&lt;=30,25%, D1299&lt;=60,50%, D1299&lt;=90,75%, D1299&gt;90,100%)</f>
        <v>0</v>
      </c>
      <c r="J1299">
        <f>SUMIFS(รายงานลูกหนี้!$G$2:$G$20000, รายงานลูกหนี้!$A$2:$A$20000, $A1299, รายงานลูกหนี้!$K$2:$K$20000, 0)</f>
        <v>1680</v>
      </c>
      <c r="K1299">
        <f>SUMIFS(รายงานลูกหนี้!$G$2:$G$20000, รายงานลูกหนี้!$A$2:$A$20000, $A1299, รายงานลูกหนี้!$K$2:$K$20000, "&gt;=1", รายงานลูกหนี้!$K$2:$K$20000, "&lt;=30")</f>
        <v>0</v>
      </c>
      <c r="L1299">
        <f>SUMIFS(รายงานลูกหนี้!$G$2:$G$20000, รายงานลูกหนี้!$A$2:$A$20000, $A1299, รายงานลูกหนี้!$K$2:$K$20000, "&gt;=31", รายงานลูกหนี้!$K$2:$K$20000, "&lt;=60")</f>
        <v>0</v>
      </c>
      <c r="M1299">
        <f>SUMIFS(รายงานลูกหนี้!$G$2:$G$20000, รายงานลูกหนี้!$A$2:$A$20000, $A1299, รายงานลูกหนี้!$K$2:$K$20000, "&gt;=61", รายงานลูกหนี้!$K$2:$K$20000, "&lt;=90")</f>
        <v>0</v>
      </c>
      <c r="N1299">
        <f>SUMIFS(รายงานลูกหนี้!$G$2:$G$20000, รายงานลูกหนี้!$A$2:$A$20000, $A1299, รายงานลูกหนี้!$K$2:$K$20000, "&gt;90")</f>
        <v>0</v>
      </c>
      <c r="O1299">
        <f t="shared" si="103"/>
        <v>1680</v>
      </c>
      <c r="P1299" s="17">
        <f t="shared" si="104"/>
        <v>0</v>
      </c>
    </row>
    <row r="1300" spans="1:16" x14ac:dyDescent="0.2">
      <c r="A1300" t="str">
        <v>7becdd28e023c849db1fff3d3a3e81111aa4624990dae1bf57c027bfe1aa290b</v>
      </c>
      <c r="B1300">
        <f>COUNTIF(รายงานลูกหนี้!$A:$A,A1300)</f>
        <v>5</v>
      </c>
      <c r="C1300">
        <f>COUNTIFS(รายงานลูกหนี้!$A:$A,A1300,รายงานลูกหนี้!$K:$K,"&gt;0")</f>
        <v>2</v>
      </c>
      <c r="D1300">
        <f>SUMIF(รายงานลูกหนี้!$A:$A,A1300,รายงานลูกหนี้!$K:$K)</f>
        <v>2</v>
      </c>
      <c r="E1300">
        <f>_xlfn.MAXIFS(รายงานลูกหนี้!$K:$K,รายงานลูกหนี้!$A:$A,A1300)</f>
        <v>1</v>
      </c>
      <c r="F1300" s="17">
        <f t="shared" si="100"/>
        <v>0.4</v>
      </c>
      <c r="G1300" t="str">
        <f t="shared" si="101"/>
        <v>ค้างชำระ 1 - 30 วัน</v>
      </c>
      <c r="H1300" t="str">
        <f t="shared" si="102"/>
        <v>ลูกหนี้ชั้นดี</v>
      </c>
      <c r="I1300" s="17" cm="1">
        <f t="array" ref="I1300">_xlfn.IFS(D1300=0,0%, D1300&lt;=30,25%, D1300&lt;=60,50%, D1300&lt;=90,75%, D1300&gt;90,100%)</f>
        <v>0.25</v>
      </c>
      <c r="J1300">
        <f>SUMIFS(รายงานลูกหนี้!$G$2:$G$20000, รายงานลูกหนี้!$A$2:$A$20000, $A1300, รายงานลูกหนี้!$K$2:$K$20000, 0)</f>
        <v>19713</v>
      </c>
      <c r="K1300">
        <f>SUMIFS(รายงานลูกหนี้!$G$2:$G$20000, รายงานลูกหนี้!$A$2:$A$20000, $A1300, รายงานลูกหนี้!$K$2:$K$20000, "&gt;=1", รายงานลูกหนี้!$K$2:$K$20000, "&lt;=30")</f>
        <v>8200</v>
      </c>
      <c r="L1300">
        <f>SUMIFS(รายงานลูกหนี้!$G$2:$G$20000, รายงานลูกหนี้!$A$2:$A$20000, $A1300, รายงานลูกหนี้!$K$2:$K$20000, "&gt;=31", รายงานลูกหนี้!$K$2:$K$20000, "&lt;=60")</f>
        <v>0</v>
      </c>
      <c r="M1300">
        <f>SUMIFS(รายงานลูกหนี้!$G$2:$G$20000, รายงานลูกหนี้!$A$2:$A$20000, $A1300, รายงานลูกหนี้!$K$2:$K$20000, "&gt;=61", รายงานลูกหนี้!$K$2:$K$20000, "&lt;=90")</f>
        <v>0</v>
      </c>
      <c r="N1300">
        <f>SUMIFS(รายงานลูกหนี้!$G$2:$G$20000, รายงานลูกหนี้!$A$2:$A$20000, $A1300, รายงานลูกหนี้!$K$2:$K$20000, "&gt;90")</f>
        <v>0</v>
      </c>
      <c r="O1300">
        <f t="shared" si="103"/>
        <v>27913</v>
      </c>
      <c r="P1300" s="17">
        <f t="shared" si="104"/>
        <v>7.3442481997635506E-2</v>
      </c>
    </row>
    <row r="1301" spans="1:16" x14ac:dyDescent="0.2">
      <c r="A1301" t="str">
        <v>847384a87b30149833492df403667d672cd90c51c8bae625287721d9e925345b</v>
      </c>
      <c r="B1301">
        <f>COUNTIF(รายงานลูกหนี้!$A:$A,A1301)</f>
        <v>1</v>
      </c>
      <c r="C1301">
        <f>COUNTIFS(รายงานลูกหนี้!$A:$A,A1301,รายงานลูกหนี้!$K:$K,"&gt;0")</f>
        <v>1</v>
      </c>
      <c r="D1301">
        <f>SUMIF(รายงานลูกหนี้!$A:$A,A1301,รายงานลูกหนี้!$K:$K)</f>
        <v>5</v>
      </c>
      <c r="E1301">
        <f>_xlfn.MAXIFS(รายงานลูกหนี้!$K:$K,รายงานลูกหนี้!$A:$A,A1301)</f>
        <v>5</v>
      </c>
      <c r="F1301" s="17">
        <f t="shared" si="100"/>
        <v>1</v>
      </c>
      <c r="G1301" t="str">
        <f t="shared" si="101"/>
        <v>ค้างชำระ 1 - 30 วัน</v>
      </c>
      <c r="H1301" t="str">
        <f t="shared" si="102"/>
        <v>ลูกหนี้ชั้นดี</v>
      </c>
      <c r="I1301" s="17" cm="1">
        <f t="array" ref="I1301">_xlfn.IFS(D1301=0,0%, D1301&lt;=30,25%, D1301&lt;=60,50%, D1301&lt;=90,75%, D1301&gt;90,100%)</f>
        <v>0.25</v>
      </c>
      <c r="J1301">
        <f>SUMIFS(รายงานลูกหนี้!$G$2:$G$20000, รายงานลูกหนี้!$A$2:$A$20000, $A1301, รายงานลูกหนี้!$K$2:$K$20000, 0)</f>
        <v>0</v>
      </c>
      <c r="K1301">
        <f>SUMIFS(รายงานลูกหนี้!$G$2:$G$20000, รายงานลูกหนี้!$A$2:$A$20000, $A1301, รายงานลูกหนี้!$K$2:$K$20000, "&gt;=1", รายงานลูกหนี้!$K$2:$K$20000, "&lt;=30")</f>
        <v>3060</v>
      </c>
      <c r="L1301">
        <f>SUMIFS(รายงานลูกหนี้!$G$2:$G$20000, รายงานลูกหนี้!$A$2:$A$20000, $A1301, รายงานลูกหนี้!$K$2:$K$20000, "&gt;=31", รายงานลูกหนี้!$K$2:$K$20000, "&lt;=60")</f>
        <v>0</v>
      </c>
      <c r="M1301">
        <f>SUMIFS(รายงานลูกหนี้!$G$2:$G$20000, รายงานลูกหนี้!$A$2:$A$20000, $A1301, รายงานลูกหนี้!$K$2:$K$20000, "&gt;=61", รายงานลูกหนี้!$K$2:$K$20000, "&lt;=90")</f>
        <v>0</v>
      </c>
      <c r="N1301">
        <f>SUMIFS(รายงานลูกหนี้!$G$2:$G$20000, รายงานลูกหนี้!$A$2:$A$20000, $A1301, รายงานลูกหนี้!$K$2:$K$20000, "&gt;90")</f>
        <v>0</v>
      </c>
      <c r="O1301">
        <f t="shared" si="103"/>
        <v>3060</v>
      </c>
      <c r="P1301" s="17">
        <f t="shared" si="104"/>
        <v>0.25</v>
      </c>
    </row>
    <row r="1302" spans="1:16" x14ac:dyDescent="0.2">
      <c r="A1302" t="str">
        <v>dfdc737ba9fa91e8384af515a6e4a49ac010a5ed3b1438ee8f76e4f80ed2a556</v>
      </c>
      <c r="B1302">
        <f>COUNTIF(รายงานลูกหนี้!$A:$A,A1302)</f>
        <v>1</v>
      </c>
      <c r="C1302">
        <f>COUNTIFS(รายงานลูกหนี้!$A:$A,A1302,รายงานลูกหนี้!$K:$K,"&gt;0")</f>
        <v>1</v>
      </c>
      <c r="D1302">
        <f>SUMIF(รายงานลูกหนี้!$A:$A,A1302,รายงานลูกหนี้!$K:$K)</f>
        <v>5</v>
      </c>
      <c r="E1302">
        <f>_xlfn.MAXIFS(รายงานลูกหนี้!$K:$K,รายงานลูกหนี้!$A:$A,A1302)</f>
        <v>5</v>
      </c>
      <c r="F1302" s="17">
        <f t="shared" si="100"/>
        <v>1</v>
      </c>
      <c r="G1302" t="str">
        <f t="shared" si="101"/>
        <v>ค้างชำระ 1 - 30 วัน</v>
      </c>
      <c r="H1302" t="str">
        <f t="shared" si="102"/>
        <v>ลูกหนี้ชั้นดี</v>
      </c>
      <c r="I1302" s="17" cm="1">
        <f t="array" ref="I1302">_xlfn.IFS(D1302=0,0%, D1302&lt;=30,25%, D1302&lt;=60,50%, D1302&lt;=90,75%, D1302&gt;90,100%)</f>
        <v>0.25</v>
      </c>
      <c r="J1302">
        <f>SUMIFS(รายงานลูกหนี้!$G$2:$G$20000, รายงานลูกหนี้!$A$2:$A$20000, $A1302, รายงานลูกหนี้!$K$2:$K$20000, 0)</f>
        <v>0</v>
      </c>
      <c r="K1302">
        <f>SUMIFS(รายงานลูกหนี้!$G$2:$G$20000, รายงานลูกหนี้!$A$2:$A$20000, $A1302, รายงานลูกหนี้!$K$2:$K$20000, "&gt;=1", รายงานลูกหนี้!$K$2:$K$20000, "&lt;=30")</f>
        <v>17210</v>
      </c>
      <c r="L1302">
        <f>SUMIFS(รายงานลูกหนี้!$G$2:$G$20000, รายงานลูกหนี้!$A$2:$A$20000, $A1302, รายงานลูกหนี้!$K$2:$K$20000, "&gt;=31", รายงานลูกหนี้!$K$2:$K$20000, "&lt;=60")</f>
        <v>0</v>
      </c>
      <c r="M1302">
        <f>SUMIFS(รายงานลูกหนี้!$G$2:$G$20000, รายงานลูกหนี้!$A$2:$A$20000, $A1302, รายงานลูกหนี้!$K$2:$K$20000, "&gt;=61", รายงานลูกหนี้!$K$2:$K$20000, "&lt;=90")</f>
        <v>0</v>
      </c>
      <c r="N1302">
        <f>SUMIFS(รายงานลูกหนี้!$G$2:$G$20000, รายงานลูกหนี้!$A$2:$A$20000, $A1302, รายงานลูกหนี้!$K$2:$K$20000, "&gt;90")</f>
        <v>0</v>
      </c>
      <c r="O1302">
        <f t="shared" si="103"/>
        <v>17210</v>
      </c>
      <c r="P1302" s="17">
        <f t="shared" si="104"/>
        <v>0.25</v>
      </c>
    </row>
    <row r="1303" spans="1:16" x14ac:dyDescent="0.2">
      <c r="A1303" t="str">
        <v>af35102303ddfc8b4e5a9994a36ec6a01790525d5bc0a232f3edbd1fc7bf163c</v>
      </c>
      <c r="B1303">
        <f>COUNTIF(รายงานลูกหนี้!$A:$A,A1303)</f>
        <v>3</v>
      </c>
      <c r="C1303">
        <f>COUNTIFS(รายงานลูกหนี้!$A:$A,A1303,รายงานลูกหนี้!$K:$K,"&gt;0")</f>
        <v>2</v>
      </c>
      <c r="D1303">
        <f>SUMIF(รายงานลูกหนี้!$A:$A,A1303,รายงานลูกหนี้!$K:$K)</f>
        <v>7</v>
      </c>
      <c r="E1303">
        <f>_xlfn.MAXIFS(รายงานลูกหนี้!$K:$K,รายงานลูกหนี้!$A:$A,A1303)</f>
        <v>4</v>
      </c>
      <c r="F1303" s="17">
        <f t="shared" si="100"/>
        <v>0.66666666666666663</v>
      </c>
      <c r="G1303" t="str">
        <f t="shared" si="101"/>
        <v>ค้างชำระ 1 - 30 วัน</v>
      </c>
      <c r="H1303" t="str">
        <f t="shared" si="102"/>
        <v>ลูกหนี้ชั้นดี</v>
      </c>
      <c r="I1303" s="17" cm="1">
        <f t="array" ref="I1303">_xlfn.IFS(D1303=0,0%, D1303&lt;=30,25%, D1303&lt;=60,50%, D1303&lt;=90,75%, D1303&gt;90,100%)</f>
        <v>0.25</v>
      </c>
      <c r="J1303">
        <f>SUMIFS(รายงานลูกหนี้!$G$2:$G$20000, รายงานลูกหนี้!$A$2:$A$20000, $A1303, รายงานลูกหนี้!$K$2:$K$20000, 0)</f>
        <v>1275</v>
      </c>
      <c r="K1303">
        <f>SUMIFS(รายงานลูกหนี้!$G$2:$G$20000, รายงานลูกหนี้!$A$2:$A$20000, $A1303, รายงานลูกหนี้!$K$2:$K$20000, "&gt;=1", รายงานลูกหนี้!$K$2:$K$20000, "&lt;=30")</f>
        <v>8125</v>
      </c>
      <c r="L1303">
        <f>SUMIFS(รายงานลูกหนี้!$G$2:$G$20000, รายงานลูกหนี้!$A$2:$A$20000, $A1303, รายงานลูกหนี้!$K$2:$K$20000, "&gt;=31", รายงานลูกหนี้!$K$2:$K$20000, "&lt;=60")</f>
        <v>0</v>
      </c>
      <c r="M1303">
        <f>SUMIFS(รายงานลูกหนี้!$G$2:$G$20000, รายงานลูกหนี้!$A$2:$A$20000, $A1303, รายงานลูกหนี้!$K$2:$K$20000, "&gt;=61", รายงานลูกหนี้!$K$2:$K$20000, "&lt;=90")</f>
        <v>0</v>
      </c>
      <c r="N1303">
        <f>SUMIFS(รายงานลูกหนี้!$G$2:$G$20000, รายงานลูกหนี้!$A$2:$A$20000, $A1303, รายงานลูกหนี้!$K$2:$K$20000, "&gt;90")</f>
        <v>0</v>
      </c>
      <c r="O1303">
        <f t="shared" si="103"/>
        <v>9400</v>
      </c>
      <c r="P1303" s="17">
        <f t="shared" si="104"/>
        <v>0.2160904255319149</v>
      </c>
    </row>
    <row r="1304" spans="1:16" x14ac:dyDescent="0.2">
      <c r="A1304" t="str">
        <v>288fc49a24c72315ebfbdfacd9399176b3628dd43fcad70fa1788f174cbe43cb</v>
      </c>
      <c r="B1304">
        <f>COUNTIF(รายงานลูกหนี้!$A:$A,A1304)</f>
        <v>5</v>
      </c>
      <c r="C1304">
        <f>COUNTIFS(รายงานลูกหนี้!$A:$A,A1304,รายงานลูกหนี้!$K:$K,"&gt;0")</f>
        <v>3</v>
      </c>
      <c r="D1304">
        <f>SUMIF(รายงานลูกหนี้!$A:$A,A1304,รายงานลูกหนี้!$K:$K)</f>
        <v>49</v>
      </c>
      <c r="E1304">
        <f>_xlfn.MAXIFS(รายงานลูกหนี้!$K:$K,รายงานลูกหนี้!$A:$A,A1304)</f>
        <v>47</v>
      </c>
      <c r="F1304" s="17">
        <f t="shared" si="100"/>
        <v>0.6</v>
      </c>
      <c r="G1304" t="str">
        <f t="shared" si="101"/>
        <v>ค้างชำระ 31 - 60 วัน</v>
      </c>
      <c r="H1304" t="str">
        <f t="shared" si="102"/>
        <v>ลูกหนี้เฝ้าติดตาม</v>
      </c>
      <c r="I1304" s="17" cm="1">
        <f t="array" ref="I1304">_xlfn.IFS(D1304=0,0%, D1304&lt;=30,25%, D1304&lt;=60,50%, D1304&lt;=90,75%, D1304&gt;90,100%)</f>
        <v>0.5</v>
      </c>
      <c r="J1304">
        <f>SUMIFS(รายงานลูกหนี้!$G$2:$G$20000, รายงานลูกหนี้!$A$2:$A$20000, $A1304, รายงานลูกหนี้!$K$2:$K$20000, 0)</f>
        <v>6440</v>
      </c>
      <c r="K1304">
        <f>SUMIFS(รายงานลูกหนี้!$G$2:$G$20000, รายงานลูกหนี้!$A$2:$A$20000, $A1304, รายงานลูกหนี้!$K$2:$K$20000, "&gt;=1", รายงานลูกหนี้!$K$2:$K$20000, "&lt;=30")</f>
        <v>5900</v>
      </c>
      <c r="L1304">
        <f>SUMIFS(รายงานลูกหนี้!$G$2:$G$20000, รายงานลูกหนี้!$A$2:$A$20000, $A1304, รายงานลูกหนี้!$K$2:$K$20000, "&gt;=31", รายงานลูกหนี้!$K$2:$K$20000, "&lt;=60")</f>
        <v>2850</v>
      </c>
      <c r="M1304">
        <f>SUMIFS(รายงานลูกหนี้!$G$2:$G$20000, รายงานลูกหนี้!$A$2:$A$20000, $A1304, รายงานลูกหนี้!$K$2:$K$20000, "&gt;=61", รายงานลูกหนี้!$K$2:$K$20000, "&lt;=90")</f>
        <v>0</v>
      </c>
      <c r="N1304">
        <f>SUMIFS(รายงานลูกหนี้!$G$2:$G$20000, รายงานลูกหนี้!$A$2:$A$20000, $A1304, รายงานลูกหนี้!$K$2:$K$20000, "&gt;90")</f>
        <v>0</v>
      </c>
      <c r="O1304">
        <f t="shared" si="103"/>
        <v>15190</v>
      </c>
      <c r="P1304" s="17">
        <f t="shared" si="104"/>
        <v>0.19091507570770244</v>
      </c>
    </row>
    <row r="1305" spans="1:16" x14ac:dyDescent="0.2">
      <c r="A1305" t="str">
        <v>473492eeafe9f8bb0c7c3c1940b5e77ffd9880d60e212ac643fdefa9c72e0ad4</v>
      </c>
      <c r="B1305">
        <f>COUNTIF(รายงานลูกหนี้!$A:$A,A1305)</f>
        <v>1</v>
      </c>
      <c r="C1305">
        <f>COUNTIFS(รายงานลูกหนี้!$A:$A,A1305,รายงานลูกหนี้!$K:$K,"&gt;0")</f>
        <v>1</v>
      </c>
      <c r="D1305">
        <f>SUMIF(รายงานลูกหนี้!$A:$A,A1305,รายงานลูกหนี้!$K:$K)</f>
        <v>2</v>
      </c>
      <c r="E1305">
        <f>_xlfn.MAXIFS(รายงานลูกหนี้!$K:$K,รายงานลูกหนี้!$A:$A,A1305)</f>
        <v>2</v>
      </c>
      <c r="F1305" s="17">
        <f t="shared" si="100"/>
        <v>1</v>
      </c>
      <c r="G1305" t="str">
        <f t="shared" si="101"/>
        <v>ค้างชำระ 1 - 30 วัน</v>
      </c>
      <c r="H1305" t="str">
        <f t="shared" si="102"/>
        <v>ลูกหนี้ชั้นดี</v>
      </c>
      <c r="I1305" s="17" cm="1">
        <f t="array" ref="I1305">_xlfn.IFS(D1305=0,0%, D1305&lt;=30,25%, D1305&lt;=60,50%, D1305&lt;=90,75%, D1305&gt;90,100%)</f>
        <v>0.25</v>
      </c>
      <c r="J1305">
        <f>SUMIFS(รายงานลูกหนี้!$G$2:$G$20000, รายงานลูกหนี้!$A$2:$A$20000, $A1305, รายงานลูกหนี้!$K$2:$K$20000, 0)</f>
        <v>0</v>
      </c>
      <c r="K1305">
        <f>SUMIFS(รายงานลูกหนี้!$G$2:$G$20000, รายงานลูกหนี้!$A$2:$A$20000, $A1305, รายงานลูกหนี้!$K$2:$K$20000, "&gt;=1", รายงานลูกหนี้!$K$2:$K$20000, "&lt;=30")</f>
        <v>4731</v>
      </c>
      <c r="L1305">
        <f>SUMIFS(รายงานลูกหนี้!$G$2:$G$20000, รายงานลูกหนี้!$A$2:$A$20000, $A1305, รายงานลูกหนี้!$K$2:$K$20000, "&gt;=31", รายงานลูกหนี้!$K$2:$K$20000, "&lt;=60")</f>
        <v>0</v>
      </c>
      <c r="M1305">
        <f>SUMIFS(รายงานลูกหนี้!$G$2:$G$20000, รายงานลูกหนี้!$A$2:$A$20000, $A1305, รายงานลูกหนี้!$K$2:$K$20000, "&gt;=61", รายงานลูกหนี้!$K$2:$K$20000, "&lt;=90")</f>
        <v>0</v>
      </c>
      <c r="N1305">
        <f>SUMIFS(รายงานลูกหนี้!$G$2:$G$20000, รายงานลูกหนี้!$A$2:$A$20000, $A1305, รายงานลูกหนี้!$K$2:$K$20000, "&gt;90")</f>
        <v>0</v>
      </c>
      <c r="O1305">
        <f t="shared" si="103"/>
        <v>4731</v>
      </c>
      <c r="P1305" s="17">
        <f t="shared" si="104"/>
        <v>0.25</v>
      </c>
    </row>
    <row r="1306" spans="1:16" x14ac:dyDescent="0.2">
      <c r="A1306" t="str">
        <v>935413d68425850985efc1dba100b1bfdd8c03950466024355c10795a5094572</v>
      </c>
      <c r="B1306">
        <f>COUNTIF(รายงานลูกหนี้!$A:$A,A1306)</f>
        <v>21</v>
      </c>
      <c r="C1306">
        <f>COUNTIFS(รายงานลูกหนี้!$A:$A,A1306,รายงานลูกหนี้!$K:$K,"&gt;0")</f>
        <v>8</v>
      </c>
      <c r="D1306">
        <f>SUMIF(รายงานลูกหนี้!$A:$A,A1306,รายงานลูกหนี้!$K:$K)</f>
        <v>12</v>
      </c>
      <c r="E1306">
        <f>_xlfn.MAXIFS(รายงานลูกหนี้!$K:$K,รายงานลูกหนี้!$A:$A,A1306)</f>
        <v>2</v>
      </c>
      <c r="F1306" s="17">
        <f t="shared" si="100"/>
        <v>0.38095238095238093</v>
      </c>
      <c r="G1306" t="str">
        <f t="shared" si="101"/>
        <v>ค้างชำระ 1 - 30 วัน</v>
      </c>
      <c r="H1306" t="str">
        <f t="shared" si="102"/>
        <v>ลูกหนี้ชั้นดี</v>
      </c>
      <c r="I1306" s="17" cm="1">
        <f t="array" ref="I1306">_xlfn.IFS(D1306=0,0%, D1306&lt;=30,25%, D1306&lt;=60,50%, D1306&lt;=90,75%, D1306&gt;90,100%)</f>
        <v>0.25</v>
      </c>
      <c r="J1306">
        <f>SUMIFS(รายงานลูกหนี้!$G$2:$G$20000, รายงานลูกหนี้!$A$2:$A$20000, $A1306, รายงานลูกหนี้!$K$2:$K$20000, 0)</f>
        <v>19775</v>
      </c>
      <c r="K1306">
        <f>SUMIFS(รายงานลูกหนี้!$G$2:$G$20000, รายงานลูกหนี้!$A$2:$A$20000, $A1306, รายงานลูกหนี้!$K$2:$K$20000, "&gt;=1", รายงานลูกหนี้!$K$2:$K$20000, "&lt;=30")</f>
        <v>54180</v>
      </c>
      <c r="L1306">
        <f>SUMIFS(รายงานลูกหนี้!$G$2:$G$20000, รายงานลูกหนี้!$A$2:$A$20000, $A1306, รายงานลูกหนี้!$K$2:$K$20000, "&gt;=31", รายงานลูกหนี้!$K$2:$K$20000, "&lt;=60")</f>
        <v>0</v>
      </c>
      <c r="M1306">
        <f>SUMIFS(รายงานลูกหนี้!$G$2:$G$20000, รายงานลูกหนี้!$A$2:$A$20000, $A1306, รายงานลูกหนี้!$K$2:$K$20000, "&gt;=61", รายงานลูกหนี้!$K$2:$K$20000, "&lt;=90")</f>
        <v>0</v>
      </c>
      <c r="N1306">
        <f>SUMIFS(รายงานลูกหนี้!$G$2:$G$20000, รายงานลูกหนี้!$A$2:$A$20000, $A1306, รายงานลูกหนี้!$K$2:$K$20000, "&gt;90")</f>
        <v>0</v>
      </c>
      <c r="O1306">
        <f t="shared" si="103"/>
        <v>73955</v>
      </c>
      <c r="P1306" s="17">
        <f t="shared" si="104"/>
        <v>0.18315191670610506</v>
      </c>
    </row>
    <row r="1307" spans="1:16" x14ac:dyDescent="0.2">
      <c r="A1307" t="str">
        <v>485aba539e38af76e7dd99cead3b8d3157c1b546c3ffd2819920759b8e8690cb</v>
      </c>
      <c r="B1307">
        <f>COUNTIF(รายงานลูกหนี้!$A:$A,A1307)</f>
        <v>13</v>
      </c>
      <c r="C1307">
        <f>COUNTIFS(รายงานลูกหนี้!$A:$A,A1307,รายงานลูกหนี้!$K:$K,"&gt;0")</f>
        <v>4</v>
      </c>
      <c r="D1307">
        <f>SUMIF(รายงานลูกหนี้!$A:$A,A1307,รายงานลูกหนี้!$K:$K)</f>
        <v>15</v>
      </c>
      <c r="E1307">
        <f>_xlfn.MAXIFS(รายงานลูกหนี้!$K:$K,รายงานลูกหนี้!$A:$A,A1307)</f>
        <v>9</v>
      </c>
      <c r="F1307" s="17">
        <f t="shared" si="100"/>
        <v>0.30769230769230771</v>
      </c>
      <c r="G1307" t="str">
        <f t="shared" si="101"/>
        <v>ค้างชำระ 1 - 30 วัน</v>
      </c>
      <c r="H1307" t="str">
        <f t="shared" si="102"/>
        <v>ลูกหนี้ชั้นดี</v>
      </c>
      <c r="I1307" s="17" cm="1">
        <f t="array" ref="I1307">_xlfn.IFS(D1307=0,0%, D1307&lt;=30,25%, D1307&lt;=60,50%, D1307&lt;=90,75%, D1307&gt;90,100%)</f>
        <v>0.25</v>
      </c>
      <c r="J1307">
        <f>SUMIFS(รายงานลูกหนี้!$G$2:$G$20000, รายงานลูกหนี้!$A$2:$A$20000, $A1307, รายงานลูกหนี้!$K$2:$K$20000, 0)</f>
        <v>30295</v>
      </c>
      <c r="K1307">
        <f>SUMIFS(รายงานลูกหนี้!$G$2:$G$20000, รายงานลูกหนี้!$A$2:$A$20000, $A1307, รายงานลูกหนี้!$K$2:$K$20000, "&gt;=1", รายงานลูกหนี้!$K$2:$K$20000, "&lt;=30")</f>
        <v>21375</v>
      </c>
      <c r="L1307">
        <f>SUMIFS(รายงานลูกหนี้!$G$2:$G$20000, รายงานลูกหนี้!$A$2:$A$20000, $A1307, รายงานลูกหนี้!$K$2:$K$20000, "&gt;=31", รายงานลูกหนี้!$K$2:$K$20000, "&lt;=60")</f>
        <v>0</v>
      </c>
      <c r="M1307">
        <f>SUMIFS(รายงานลูกหนี้!$G$2:$G$20000, รายงานลูกหนี้!$A$2:$A$20000, $A1307, รายงานลูกหนี้!$K$2:$K$20000, "&gt;=61", รายงานลูกหนี้!$K$2:$K$20000, "&lt;=90")</f>
        <v>0</v>
      </c>
      <c r="N1307">
        <f>SUMIFS(รายงานลูกหนี้!$G$2:$G$20000, รายงานลูกหนี้!$A$2:$A$20000, $A1307, รายงานลูกหนี้!$K$2:$K$20000, "&gt;90")</f>
        <v>0</v>
      </c>
      <c r="O1307">
        <f t="shared" si="103"/>
        <v>51670</v>
      </c>
      <c r="P1307" s="17">
        <f t="shared" si="104"/>
        <v>0.10342074704857751</v>
      </c>
    </row>
    <row r="1308" spans="1:16" x14ac:dyDescent="0.2">
      <c r="A1308" t="str">
        <v>ca4eeea877fe556aec0a70b2cbd558daae0db6a8d3748634440084ca37ebf244</v>
      </c>
      <c r="B1308">
        <f>COUNTIF(รายงานลูกหนี้!$A:$A,A1308)</f>
        <v>6</v>
      </c>
      <c r="C1308">
        <f>COUNTIFS(รายงานลูกหนี้!$A:$A,A1308,รายงานลูกหนี้!$K:$K,"&gt;0")</f>
        <v>2</v>
      </c>
      <c r="D1308">
        <f>SUMIF(รายงานลูกหนี้!$A:$A,A1308,รายงานลูกหนี้!$K:$K)</f>
        <v>8</v>
      </c>
      <c r="E1308">
        <f>_xlfn.MAXIFS(รายงานลูกหนี้!$K:$K,รายงานลูกหนี้!$A:$A,A1308)</f>
        <v>4</v>
      </c>
      <c r="F1308" s="17">
        <f t="shared" si="100"/>
        <v>0.33333333333333331</v>
      </c>
      <c r="G1308" t="str">
        <f t="shared" si="101"/>
        <v>ค้างชำระ 1 - 30 วัน</v>
      </c>
      <c r="H1308" t="str">
        <f t="shared" si="102"/>
        <v>ลูกหนี้ชั้นดี</v>
      </c>
      <c r="I1308" s="17" cm="1">
        <f t="array" ref="I1308">_xlfn.IFS(D1308=0,0%, D1308&lt;=30,25%, D1308&lt;=60,50%, D1308&lt;=90,75%, D1308&gt;90,100%)</f>
        <v>0.25</v>
      </c>
      <c r="J1308">
        <f>SUMIFS(รายงานลูกหนี้!$G$2:$G$20000, รายงานลูกหนี้!$A$2:$A$20000, $A1308, รายงานลูกหนี้!$K$2:$K$20000, 0)</f>
        <v>67348</v>
      </c>
      <c r="K1308">
        <f>SUMIFS(รายงานลูกหนี้!$G$2:$G$20000, รายงานลูกหนี้!$A$2:$A$20000, $A1308, รายงานลูกหนี้!$K$2:$K$20000, "&gt;=1", รายงานลูกหนี้!$K$2:$K$20000, "&lt;=30")</f>
        <v>19560</v>
      </c>
      <c r="L1308">
        <f>SUMIFS(รายงานลูกหนี้!$G$2:$G$20000, รายงานลูกหนี้!$A$2:$A$20000, $A1308, รายงานลูกหนี้!$K$2:$K$20000, "&gt;=31", รายงานลูกหนี้!$K$2:$K$20000, "&lt;=60")</f>
        <v>0</v>
      </c>
      <c r="M1308">
        <f>SUMIFS(รายงานลูกหนี้!$G$2:$G$20000, รายงานลูกหนี้!$A$2:$A$20000, $A1308, รายงานลูกหนี้!$K$2:$K$20000, "&gt;=61", รายงานลูกหนี้!$K$2:$K$20000, "&lt;=90")</f>
        <v>0</v>
      </c>
      <c r="N1308">
        <f>SUMIFS(รายงานลูกหนี้!$G$2:$G$20000, รายงานลูกหนี้!$A$2:$A$20000, $A1308, รายงานลูกหนี้!$K$2:$K$20000, "&gt;90")</f>
        <v>0</v>
      </c>
      <c r="O1308">
        <f t="shared" si="103"/>
        <v>86908</v>
      </c>
      <c r="P1308" s="17">
        <f t="shared" si="104"/>
        <v>5.6266396649330329E-2</v>
      </c>
    </row>
    <row r="1309" spans="1:16" x14ac:dyDescent="0.2">
      <c r="A1309" t="str">
        <v>23e8c6d8964bf72169f51bb6988937269cd19ddf0373bab36dc576a3cfb2db3b</v>
      </c>
      <c r="B1309">
        <f>COUNTIF(รายงานลูกหนี้!$A:$A,A1309)</f>
        <v>1</v>
      </c>
      <c r="C1309">
        <f>COUNTIFS(รายงานลูกหนี้!$A:$A,A1309,รายงานลูกหนี้!$K:$K,"&gt;0")</f>
        <v>1</v>
      </c>
      <c r="D1309">
        <f>SUMIF(รายงานลูกหนี้!$A:$A,A1309,รายงานลูกหนี้!$K:$K)</f>
        <v>4</v>
      </c>
      <c r="E1309">
        <f>_xlfn.MAXIFS(รายงานลูกหนี้!$K:$K,รายงานลูกหนี้!$A:$A,A1309)</f>
        <v>4</v>
      </c>
      <c r="F1309" s="17">
        <f t="shared" si="100"/>
        <v>1</v>
      </c>
      <c r="G1309" t="str">
        <f t="shared" si="101"/>
        <v>ค้างชำระ 1 - 30 วัน</v>
      </c>
      <c r="H1309" t="str">
        <f t="shared" si="102"/>
        <v>ลูกหนี้ชั้นดี</v>
      </c>
      <c r="I1309" s="17" cm="1">
        <f t="array" ref="I1309">_xlfn.IFS(D1309=0,0%, D1309&lt;=30,25%, D1309&lt;=60,50%, D1309&lt;=90,75%, D1309&gt;90,100%)</f>
        <v>0.25</v>
      </c>
      <c r="J1309">
        <f>SUMIFS(รายงานลูกหนี้!$G$2:$G$20000, รายงานลูกหนี้!$A$2:$A$20000, $A1309, รายงานลูกหนี้!$K$2:$K$20000, 0)</f>
        <v>0</v>
      </c>
      <c r="K1309">
        <f>SUMIFS(รายงานลูกหนี้!$G$2:$G$20000, รายงานลูกหนี้!$A$2:$A$20000, $A1309, รายงานลูกหนี้!$K$2:$K$20000, "&gt;=1", รายงานลูกหนี้!$K$2:$K$20000, "&lt;=30")</f>
        <v>380</v>
      </c>
      <c r="L1309">
        <f>SUMIFS(รายงานลูกหนี้!$G$2:$G$20000, รายงานลูกหนี้!$A$2:$A$20000, $A1309, รายงานลูกหนี้!$K$2:$K$20000, "&gt;=31", รายงานลูกหนี้!$K$2:$K$20000, "&lt;=60")</f>
        <v>0</v>
      </c>
      <c r="M1309">
        <f>SUMIFS(รายงานลูกหนี้!$G$2:$G$20000, รายงานลูกหนี้!$A$2:$A$20000, $A1309, รายงานลูกหนี้!$K$2:$K$20000, "&gt;=61", รายงานลูกหนี้!$K$2:$K$20000, "&lt;=90")</f>
        <v>0</v>
      </c>
      <c r="N1309">
        <f>SUMIFS(รายงานลูกหนี้!$G$2:$G$20000, รายงานลูกหนี้!$A$2:$A$20000, $A1309, รายงานลูกหนี้!$K$2:$K$20000, "&gt;90")</f>
        <v>0</v>
      </c>
      <c r="O1309">
        <f t="shared" si="103"/>
        <v>380</v>
      </c>
      <c r="P1309" s="17">
        <f t="shared" si="104"/>
        <v>0.25</v>
      </c>
    </row>
    <row r="1310" spans="1:16" x14ac:dyDescent="0.2">
      <c r="A1310" t="str">
        <v>ac9d774a9210eb5a136d666a949b11c257db9c18899984e50b576cbc7ecab56b</v>
      </c>
      <c r="B1310">
        <f>COUNTIF(รายงานลูกหนี้!$A:$A,A1310)</f>
        <v>2</v>
      </c>
      <c r="C1310">
        <f>COUNTIFS(รายงานลูกหนี้!$A:$A,A1310,รายงานลูกหนี้!$K:$K,"&gt;0")</f>
        <v>2</v>
      </c>
      <c r="D1310">
        <f>SUMIF(รายงานลูกหนี้!$A:$A,A1310,รายงานลูกหนี้!$K:$K)</f>
        <v>2</v>
      </c>
      <c r="E1310">
        <f>_xlfn.MAXIFS(รายงานลูกหนี้!$K:$K,รายงานลูกหนี้!$A:$A,A1310)</f>
        <v>1</v>
      </c>
      <c r="F1310" s="17">
        <f t="shared" si="100"/>
        <v>1</v>
      </c>
      <c r="G1310" t="str">
        <f t="shared" si="101"/>
        <v>ค้างชำระ 1 - 30 วัน</v>
      </c>
      <c r="H1310" t="str">
        <f t="shared" si="102"/>
        <v>ลูกหนี้ชั้นดี</v>
      </c>
      <c r="I1310" s="17" cm="1">
        <f t="array" ref="I1310">_xlfn.IFS(D1310=0,0%, D1310&lt;=30,25%, D1310&lt;=60,50%, D1310&lt;=90,75%, D1310&gt;90,100%)</f>
        <v>0.25</v>
      </c>
      <c r="J1310">
        <f>SUMIFS(รายงานลูกหนี้!$G$2:$G$20000, รายงานลูกหนี้!$A$2:$A$20000, $A1310, รายงานลูกหนี้!$K$2:$K$20000, 0)</f>
        <v>0</v>
      </c>
      <c r="K1310">
        <f>SUMIFS(รายงานลูกหนี้!$G$2:$G$20000, รายงานลูกหนี้!$A$2:$A$20000, $A1310, รายงานลูกหนี้!$K$2:$K$20000, "&gt;=1", รายงานลูกหนี้!$K$2:$K$20000, "&lt;=30")</f>
        <v>1640</v>
      </c>
      <c r="L1310">
        <f>SUMIFS(รายงานลูกหนี้!$G$2:$G$20000, รายงานลูกหนี้!$A$2:$A$20000, $A1310, รายงานลูกหนี้!$K$2:$K$20000, "&gt;=31", รายงานลูกหนี้!$K$2:$K$20000, "&lt;=60")</f>
        <v>0</v>
      </c>
      <c r="M1310">
        <f>SUMIFS(รายงานลูกหนี้!$G$2:$G$20000, รายงานลูกหนี้!$A$2:$A$20000, $A1310, รายงานลูกหนี้!$K$2:$K$20000, "&gt;=61", รายงานลูกหนี้!$K$2:$K$20000, "&lt;=90")</f>
        <v>0</v>
      </c>
      <c r="N1310">
        <f>SUMIFS(รายงานลูกหนี้!$G$2:$G$20000, รายงานลูกหนี้!$A$2:$A$20000, $A1310, รายงานลูกหนี้!$K$2:$K$20000, "&gt;90")</f>
        <v>0</v>
      </c>
      <c r="O1310">
        <f t="shared" si="103"/>
        <v>1640</v>
      </c>
      <c r="P1310" s="17">
        <f t="shared" si="104"/>
        <v>0.25</v>
      </c>
    </row>
    <row r="1311" spans="1:16" x14ac:dyDescent="0.2">
      <c r="A1311" t="str">
        <v>9bb052bc315b47a3b4bbddc056983a7f2c4377a7eca7a95db5ac59dac98bb584</v>
      </c>
      <c r="B1311">
        <f>COUNTIF(รายงานลูกหนี้!$A:$A,A1311)</f>
        <v>1</v>
      </c>
      <c r="C1311">
        <f>COUNTIFS(รายงานลูกหนี้!$A:$A,A1311,รายงานลูกหนี้!$K:$K,"&gt;0")</f>
        <v>1</v>
      </c>
      <c r="D1311">
        <f>SUMIF(รายงานลูกหนี้!$A:$A,A1311,รายงานลูกหนี้!$K:$K)</f>
        <v>1</v>
      </c>
      <c r="E1311">
        <f>_xlfn.MAXIFS(รายงานลูกหนี้!$K:$K,รายงานลูกหนี้!$A:$A,A1311)</f>
        <v>1</v>
      </c>
      <c r="F1311" s="17">
        <f t="shared" si="100"/>
        <v>1</v>
      </c>
      <c r="G1311" t="str">
        <f t="shared" si="101"/>
        <v>ค้างชำระ 1 - 30 วัน</v>
      </c>
      <c r="H1311" t="str">
        <f t="shared" si="102"/>
        <v>ลูกหนี้ชั้นดี</v>
      </c>
      <c r="I1311" s="17" cm="1">
        <f t="array" ref="I1311">_xlfn.IFS(D1311=0,0%, D1311&lt;=30,25%, D1311&lt;=60,50%, D1311&lt;=90,75%, D1311&gt;90,100%)</f>
        <v>0.25</v>
      </c>
      <c r="J1311">
        <f>SUMIFS(รายงานลูกหนี้!$G$2:$G$20000, รายงานลูกหนี้!$A$2:$A$20000, $A1311, รายงานลูกหนี้!$K$2:$K$20000, 0)</f>
        <v>0</v>
      </c>
      <c r="K1311">
        <f>SUMIFS(รายงานลูกหนี้!$G$2:$G$20000, รายงานลูกหนี้!$A$2:$A$20000, $A1311, รายงานลูกหนี้!$K$2:$K$20000, "&gt;=1", รายงานลูกหนี้!$K$2:$K$20000, "&lt;=30")</f>
        <v>2030</v>
      </c>
      <c r="L1311">
        <f>SUMIFS(รายงานลูกหนี้!$G$2:$G$20000, รายงานลูกหนี้!$A$2:$A$20000, $A1311, รายงานลูกหนี้!$K$2:$K$20000, "&gt;=31", รายงานลูกหนี้!$K$2:$K$20000, "&lt;=60")</f>
        <v>0</v>
      </c>
      <c r="M1311">
        <f>SUMIFS(รายงานลูกหนี้!$G$2:$G$20000, รายงานลูกหนี้!$A$2:$A$20000, $A1311, รายงานลูกหนี้!$K$2:$K$20000, "&gt;=61", รายงานลูกหนี้!$K$2:$K$20000, "&lt;=90")</f>
        <v>0</v>
      </c>
      <c r="N1311">
        <f>SUMIFS(รายงานลูกหนี้!$G$2:$G$20000, รายงานลูกหนี้!$A$2:$A$20000, $A1311, รายงานลูกหนี้!$K$2:$K$20000, "&gt;90")</f>
        <v>0</v>
      </c>
      <c r="O1311">
        <f t="shared" si="103"/>
        <v>2030</v>
      </c>
      <c r="P1311" s="17">
        <f t="shared" si="104"/>
        <v>0.25</v>
      </c>
    </row>
    <row r="1312" spans="1:16" x14ac:dyDescent="0.2">
      <c r="A1312" t="str">
        <v>213fbae89a7cfaa74c02b2675d51885bf8d1d6f856f715d464821f9f8a518781</v>
      </c>
      <c r="B1312">
        <f>COUNTIF(รายงานลูกหนี้!$A:$A,A1312)</f>
        <v>2</v>
      </c>
      <c r="C1312">
        <f>COUNTIFS(รายงานลูกหนี้!$A:$A,A1312,รายงานลูกหนี้!$K:$K,"&gt;0")</f>
        <v>0</v>
      </c>
      <c r="D1312">
        <f>SUMIF(รายงานลูกหนี้!$A:$A,A1312,รายงานลูกหนี้!$K:$K)</f>
        <v>0</v>
      </c>
      <c r="E1312">
        <f>_xlfn.MAXIFS(รายงานลูกหนี้!$K:$K,รายงานลูกหนี้!$A:$A,A1312)</f>
        <v>0</v>
      </c>
      <c r="F1312" s="17">
        <f t="shared" si="100"/>
        <v>0</v>
      </c>
      <c r="G1312" t="str">
        <f t="shared" si="101"/>
        <v>ชำระตรงเวลา</v>
      </c>
      <c r="H1312" t="str">
        <f t="shared" si="102"/>
        <v>ลูกหนี้ชั้นดี</v>
      </c>
      <c r="I1312" s="17" cm="1">
        <f t="array" ref="I1312">_xlfn.IFS(D1312=0,0%, D1312&lt;=30,25%, D1312&lt;=60,50%, D1312&lt;=90,75%, D1312&gt;90,100%)</f>
        <v>0</v>
      </c>
      <c r="J1312">
        <f>SUMIFS(รายงานลูกหนี้!$G$2:$G$20000, รายงานลูกหนี้!$A$2:$A$20000, $A1312, รายงานลูกหนี้!$K$2:$K$20000, 0)</f>
        <v>15320</v>
      </c>
      <c r="K1312">
        <f>SUMIFS(รายงานลูกหนี้!$G$2:$G$20000, รายงานลูกหนี้!$A$2:$A$20000, $A1312, รายงานลูกหนี้!$K$2:$K$20000, "&gt;=1", รายงานลูกหนี้!$K$2:$K$20000, "&lt;=30")</f>
        <v>0</v>
      </c>
      <c r="L1312">
        <f>SUMIFS(รายงานลูกหนี้!$G$2:$G$20000, รายงานลูกหนี้!$A$2:$A$20000, $A1312, รายงานลูกหนี้!$K$2:$K$20000, "&gt;=31", รายงานลูกหนี้!$K$2:$K$20000, "&lt;=60")</f>
        <v>0</v>
      </c>
      <c r="M1312">
        <f>SUMIFS(รายงานลูกหนี้!$G$2:$G$20000, รายงานลูกหนี้!$A$2:$A$20000, $A1312, รายงานลูกหนี้!$K$2:$K$20000, "&gt;=61", รายงานลูกหนี้!$K$2:$K$20000, "&lt;=90")</f>
        <v>0</v>
      </c>
      <c r="N1312">
        <f>SUMIFS(รายงานลูกหนี้!$G$2:$G$20000, รายงานลูกหนี้!$A$2:$A$20000, $A1312, รายงานลูกหนี้!$K$2:$K$20000, "&gt;90")</f>
        <v>0</v>
      </c>
      <c r="O1312">
        <f t="shared" si="103"/>
        <v>15320</v>
      </c>
      <c r="P1312" s="17">
        <f t="shared" si="104"/>
        <v>0</v>
      </c>
    </row>
    <row r="1313" spans="1:16" x14ac:dyDescent="0.2">
      <c r="A1313" t="str">
        <v>d4f3ffae56c548d6adeeac37d5315437ef1f5a0913869ba1d3bdd234c74dfdb5</v>
      </c>
      <c r="B1313">
        <f>COUNTIF(รายงานลูกหนี้!$A:$A,A1313)</f>
        <v>17</v>
      </c>
      <c r="C1313">
        <f>COUNTIFS(รายงานลูกหนี้!$A:$A,A1313,รายงานลูกหนี้!$K:$K,"&gt;0")</f>
        <v>0</v>
      </c>
      <c r="D1313">
        <f>SUMIF(รายงานลูกหนี้!$A:$A,A1313,รายงานลูกหนี้!$K:$K)</f>
        <v>0</v>
      </c>
      <c r="E1313">
        <f>_xlfn.MAXIFS(รายงานลูกหนี้!$K:$K,รายงานลูกหนี้!$A:$A,A1313)</f>
        <v>0</v>
      </c>
      <c r="F1313" s="17">
        <f t="shared" si="100"/>
        <v>0</v>
      </c>
      <c r="G1313" t="str">
        <f t="shared" si="101"/>
        <v>ชำระตรงเวลา</v>
      </c>
      <c r="H1313" t="str">
        <f t="shared" si="102"/>
        <v>ลูกหนี้ชั้นดี</v>
      </c>
      <c r="I1313" s="17" cm="1">
        <f t="array" ref="I1313">_xlfn.IFS(D1313=0,0%, D1313&lt;=30,25%, D1313&lt;=60,50%, D1313&lt;=90,75%, D1313&gt;90,100%)</f>
        <v>0</v>
      </c>
      <c r="J1313">
        <f>SUMIFS(รายงานลูกหนี้!$G$2:$G$20000, รายงานลูกหนี้!$A$2:$A$20000, $A1313, รายงานลูกหนี้!$K$2:$K$20000, 0)</f>
        <v>137700</v>
      </c>
      <c r="K1313">
        <f>SUMIFS(รายงานลูกหนี้!$G$2:$G$20000, รายงานลูกหนี้!$A$2:$A$20000, $A1313, รายงานลูกหนี้!$K$2:$K$20000, "&gt;=1", รายงานลูกหนี้!$K$2:$K$20000, "&lt;=30")</f>
        <v>0</v>
      </c>
      <c r="L1313">
        <f>SUMIFS(รายงานลูกหนี้!$G$2:$G$20000, รายงานลูกหนี้!$A$2:$A$20000, $A1313, รายงานลูกหนี้!$K$2:$K$20000, "&gt;=31", รายงานลูกหนี้!$K$2:$K$20000, "&lt;=60")</f>
        <v>0</v>
      </c>
      <c r="M1313">
        <f>SUMIFS(รายงานลูกหนี้!$G$2:$G$20000, รายงานลูกหนี้!$A$2:$A$20000, $A1313, รายงานลูกหนี้!$K$2:$K$20000, "&gt;=61", รายงานลูกหนี้!$K$2:$K$20000, "&lt;=90")</f>
        <v>0</v>
      </c>
      <c r="N1313">
        <f>SUMIFS(รายงานลูกหนี้!$G$2:$G$20000, รายงานลูกหนี้!$A$2:$A$20000, $A1313, รายงานลูกหนี้!$K$2:$K$20000, "&gt;90")</f>
        <v>0</v>
      </c>
      <c r="O1313">
        <f t="shared" si="103"/>
        <v>137700</v>
      </c>
      <c r="P1313" s="17">
        <f t="shared" si="104"/>
        <v>0</v>
      </c>
    </row>
    <row r="1314" spans="1:16" x14ac:dyDescent="0.2">
      <c r="A1314" t="str">
        <v>e858a4ef455aeebbf0f05067a60811c430983f7dedf11deec863bde9c2db25d0</v>
      </c>
      <c r="B1314">
        <f>COUNTIF(รายงานลูกหนี้!$A:$A,A1314)</f>
        <v>3</v>
      </c>
      <c r="C1314">
        <f>COUNTIFS(รายงานลูกหนี้!$A:$A,A1314,รายงานลูกหนี้!$K:$K,"&gt;0")</f>
        <v>2</v>
      </c>
      <c r="D1314">
        <f>SUMIF(รายงานลูกหนี้!$A:$A,A1314,รายงานลูกหนี้!$K:$K)</f>
        <v>2</v>
      </c>
      <c r="E1314">
        <f>_xlfn.MAXIFS(รายงานลูกหนี้!$K:$K,รายงานลูกหนี้!$A:$A,A1314)</f>
        <v>1</v>
      </c>
      <c r="F1314" s="17">
        <f t="shared" si="100"/>
        <v>0.66666666666666663</v>
      </c>
      <c r="G1314" t="str">
        <f t="shared" si="101"/>
        <v>ค้างชำระ 1 - 30 วัน</v>
      </c>
      <c r="H1314" t="str">
        <f t="shared" si="102"/>
        <v>ลูกหนี้ชั้นดี</v>
      </c>
      <c r="I1314" s="17" cm="1">
        <f t="array" ref="I1314">_xlfn.IFS(D1314=0,0%, D1314&lt;=30,25%, D1314&lt;=60,50%, D1314&lt;=90,75%, D1314&gt;90,100%)</f>
        <v>0.25</v>
      </c>
      <c r="J1314">
        <f>SUMIFS(รายงานลูกหนี้!$G$2:$G$20000, รายงานลูกหนี้!$A$2:$A$20000, $A1314, รายงานลูกหนี้!$K$2:$K$20000, 0)</f>
        <v>3765</v>
      </c>
      <c r="K1314">
        <f>SUMIFS(รายงานลูกหนี้!$G$2:$G$20000, รายงานลูกหนี้!$A$2:$A$20000, $A1314, รายงานลูกหนี้!$K$2:$K$20000, "&gt;=1", รายงานลูกหนี้!$K$2:$K$20000, "&lt;=30")</f>
        <v>4880</v>
      </c>
      <c r="L1314">
        <f>SUMIFS(รายงานลูกหนี้!$G$2:$G$20000, รายงานลูกหนี้!$A$2:$A$20000, $A1314, รายงานลูกหนี้!$K$2:$K$20000, "&gt;=31", รายงานลูกหนี้!$K$2:$K$20000, "&lt;=60")</f>
        <v>0</v>
      </c>
      <c r="M1314">
        <f>SUMIFS(รายงานลูกหนี้!$G$2:$G$20000, รายงานลูกหนี้!$A$2:$A$20000, $A1314, รายงานลูกหนี้!$K$2:$K$20000, "&gt;=61", รายงานลูกหนี้!$K$2:$K$20000, "&lt;=90")</f>
        <v>0</v>
      </c>
      <c r="N1314">
        <f>SUMIFS(รายงานลูกหนี้!$G$2:$G$20000, รายงานลูกหนี้!$A$2:$A$20000, $A1314, รายงานลูกหนี้!$K$2:$K$20000, "&gt;90")</f>
        <v>0</v>
      </c>
      <c r="O1314">
        <f t="shared" si="103"/>
        <v>8645</v>
      </c>
      <c r="P1314" s="17">
        <f t="shared" si="104"/>
        <v>0.14112203585887798</v>
      </c>
    </row>
    <row r="1315" spans="1:16" x14ac:dyDescent="0.2">
      <c r="A1315" t="str">
        <v>3ebd975ac60e44895578fc21db7f94252e5ef16643f06143571cb9053df75647</v>
      </c>
      <c r="B1315">
        <f>COUNTIF(รายงานลูกหนี้!$A:$A,A1315)</f>
        <v>1</v>
      </c>
      <c r="C1315">
        <f>COUNTIFS(รายงานลูกหนี้!$A:$A,A1315,รายงานลูกหนี้!$K:$K,"&gt;0")</f>
        <v>0</v>
      </c>
      <c r="D1315">
        <f>SUMIF(รายงานลูกหนี้!$A:$A,A1315,รายงานลูกหนี้!$K:$K)</f>
        <v>0</v>
      </c>
      <c r="E1315">
        <f>_xlfn.MAXIFS(รายงานลูกหนี้!$K:$K,รายงานลูกหนี้!$A:$A,A1315)</f>
        <v>0</v>
      </c>
      <c r="F1315" s="17">
        <f t="shared" si="100"/>
        <v>0</v>
      </c>
      <c r="G1315" t="str">
        <f t="shared" si="101"/>
        <v>ชำระตรงเวลา</v>
      </c>
      <c r="H1315" t="str">
        <f t="shared" si="102"/>
        <v>ลูกหนี้ชั้นดี</v>
      </c>
      <c r="I1315" s="17" cm="1">
        <f t="array" ref="I1315">_xlfn.IFS(D1315=0,0%, D1315&lt;=30,25%, D1315&lt;=60,50%, D1315&lt;=90,75%, D1315&gt;90,100%)</f>
        <v>0</v>
      </c>
      <c r="J1315">
        <f>SUMIFS(รายงานลูกหนี้!$G$2:$G$20000, รายงานลูกหนี้!$A$2:$A$20000, $A1315, รายงานลูกหนี้!$K$2:$K$20000, 0)</f>
        <v>380</v>
      </c>
      <c r="K1315">
        <f>SUMIFS(รายงานลูกหนี้!$G$2:$G$20000, รายงานลูกหนี้!$A$2:$A$20000, $A1315, รายงานลูกหนี้!$K$2:$K$20000, "&gt;=1", รายงานลูกหนี้!$K$2:$K$20000, "&lt;=30")</f>
        <v>0</v>
      </c>
      <c r="L1315">
        <f>SUMIFS(รายงานลูกหนี้!$G$2:$G$20000, รายงานลูกหนี้!$A$2:$A$20000, $A1315, รายงานลูกหนี้!$K$2:$K$20000, "&gt;=31", รายงานลูกหนี้!$K$2:$K$20000, "&lt;=60")</f>
        <v>0</v>
      </c>
      <c r="M1315">
        <f>SUMIFS(รายงานลูกหนี้!$G$2:$G$20000, รายงานลูกหนี้!$A$2:$A$20000, $A1315, รายงานลูกหนี้!$K$2:$K$20000, "&gt;=61", รายงานลูกหนี้!$K$2:$K$20000, "&lt;=90")</f>
        <v>0</v>
      </c>
      <c r="N1315">
        <f>SUMIFS(รายงานลูกหนี้!$G$2:$G$20000, รายงานลูกหนี้!$A$2:$A$20000, $A1315, รายงานลูกหนี้!$K$2:$K$20000, "&gt;90")</f>
        <v>0</v>
      </c>
      <c r="O1315">
        <f t="shared" si="103"/>
        <v>380</v>
      </c>
      <c r="P1315" s="17">
        <f t="shared" si="104"/>
        <v>0</v>
      </c>
    </row>
    <row r="1316" spans="1:16" x14ac:dyDescent="0.2">
      <c r="A1316" t="str">
        <v>5e6f4a3a713e8ed13b717a874a0c0c52eafe47e3971e6b11cf1999b9e400c6d3</v>
      </c>
      <c r="B1316">
        <f>COUNTIF(รายงานลูกหนี้!$A:$A,A1316)</f>
        <v>1</v>
      </c>
      <c r="C1316">
        <f>COUNTIFS(รายงานลูกหนี้!$A:$A,A1316,รายงานลูกหนี้!$K:$K,"&gt;0")</f>
        <v>1</v>
      </c>
      <c r="D1316">
        <f>SUMIF(รายงานลูกหนี้!$A:$A,A1316,รายงานลูกหนี้!$K:$K)</f>
        <v>4</v>
      </c>
      <c r="E1316">
        <f>_xlfn.MAXIFS(รายงานลูกหนี้!$K:$K,รายงานลูกหนี้!$A:$A,A1316)</f>
        <v>4</v>
      </c>
      <c r="F1316" s="17">
        <f t="shared" si="100"/>
        <v>1</v>
      </c>
      <c r="G1316" t="str">
        <f t="shared" si="101"/>
        <v>ค้างชำระ 1 - 30 วัน</v>
      </c>
      <c r="H1316" t="str">
        <f t="shared" si="102"/>
        <v>ลูกหนี้ชั้นดี</v>
      </c>
      <c r="I1316" s="17" cm="1">
        <f t="array" ref="I1316">_xlfn.IFS(D1316=0,0%, D1316&lt;=30,25%, D1316&lt;=60,50%, D1316&lt;=90,75%, D1316&gt;90,100%)</f>
        <v>0.25</v>
      </c>
      <c r="J1316">
        <f>SUMIFS(รายงานลูกหนี้!$G$2:$G$20000, รายงานลูกหนี้!$A$2:$A$20000, $A1316, รายงานลูกหนี้!$K$2:$K$20000, 0)</f>
        <v>0</v>
      </c>
      <c r="K1316">
        <f>SUMIFS(รายงานลูกหนี้!$G$2:$G$20000, รายงานลูกหนี้!$A$2:$A$20000, $A1316, รายงานลูกหนี้!$K$2:$K$20000, "&gt;=1", รายงานลูกหนี้!$K$2:$K$20000, "&lt;=30")</f>
        <v>300</v>
      </c>
      <c r="L1316">
        <f>SUMIFS(รายงานลูกหนี้!$G$2:$G$20000, รายงานลูกหนี้!$A$2:$A$20000, $A1316, รายงานลูกหนี้!$K$2:$K$20000, "&gt;=31", รายงานลูกหนี้!$K$2:$K$20000, "&lt;=60")</f>
        <v>0</v>
      </c>
      <c r="M1316">
        <f>SUMIFS(รายงานลูกหนี้!$G$2:$G$20000, รายงานลูกหนี้!$A$2:$A$20000, $A1316, รายงานลูกหนี้!$K$2:$K$20000, "&gt;=61", รายงานลูกหนี้!$K$2:$K$20000, "&lt;=90")</f>
        <v>0</v>
      </c>
      <c r="N1316">
        <f>SUMIFS(รายงานลูกหนี้!$G$2:$G$20000, รายงานลูกหนี้!$A$2:$A$20000, $A1316, รายงานลูกหนี้!$K$2:$K$20000, "&gt;90")</f>
        <v>0</v>
      </c>
      <c r="O1316">
        <f t="shared" si="103"/>
        <v>300</v>
      </c>
      <c r="P1316" s="17">
        <f t="shared" si="104"/>
        <v>0.25</v>
      </c>
    </row>
    <row r="1317" spans="1:16" x14ac:dyDescent="0.2">
      <c r="A1317" t="str">
        <v>59815b666fff7a26f59c67aadbca685e16310e622b5a1453a25922b1e1825902</v>
      </c>
      <c r="B1317">
        <f>COUNTIF(รายงานลูกหนี้!$A:$A,A1317)</f>
        <v>2</v>
      </c>
      <c r="C1317">
        <f>COUNTIFS(รายงานลูกหนี้!$A:$A,A1317,รายงานลูกหนี้!$K:$K,"&gt;0")</f>
        <v>1</v>
      </c>
      <c r="D1317">
        <f>SUMIF(รายงานลูกหนี้!$A:$A,A1317,รายงานลูกหนี้!$K:$K)</f>
        <v>2</v>
      </c>
      <c r="E1317">
        <f>_xlfn.MAXIFS(รายงานลูกหนี้!$K:$K,รายงานลูกหนี้!$A:$A,A1317)</f>
        <v>2</v>
      </c>
      <c r="F1317" s="17">
        <f t="shared" si="100"/>
        <v>0.5</v>
      </c>
      <c r="G1317" t="str">
        <f t="shared" si="101"/>
        <v>ค้างชำระ 1 - 30 วัน</v>
      </c>
      <c r="H1317" t="str">
        <f t="shared" si="102"/>
        <v>ลูกหนี้ชั้นดี</v>
      </c>
      <c r="I1317" s="17" cm="1">
        <f t="array" ref="I1317">_xlfn.IFS(D1317=0,0%, D1317&lt;=30,25%, D1317&lt;=60,50%, D1317&lt;=90,75%, D1317&gt;90,100%)</f>
        <v>0.25</v>
      </c>
      <c r="J1317">
        <f>SUMIFS(รายงานลูกหนี้!$G$2:$G$20000, รายงานลูกหนี้!$A$2:$A$20000, $A1317, รายงานลูกหนี้!$K$2:$K$20000, 0)</f>
        <v>795</v>
      </c>
      <c r="K1317">
        <f>SUMIFS(รายงานลูกหนี้!$G$2:$G$20000, รายงานลูกหนี้!$A$2:$A$20000, $A1317, รายงานลูกหนี้!$K$2:$K$20000, "&gt;=1", รายงานลูกหนี้!$K$2:$K$20000, "&lt;=30")</f>
        <v>6335</v>
      </c>
      <c r="L1317">
        <f>SUMIFS(รายงานลูกหนี้!$G$2:$G$20000, รายงานลูกหนี้!$A$2:$A$20000, $A1317, รายงานลูกหนี้!$K$2:$K$20000, "&gt;=31", รายงานลูกหนี้!$K$2:$K$20000, "&lt;=60")</f>
        <v>0</v>
      </c>
      <c r="M1317">
        <f>SUMIFS(รายงานลูกหนี้!$G$2:$G$20000, รายงานลูกหนี้!$A$2:$A$20000, $A1317, รายงานลูกหนี้!$K$2:$K$20000, "&gt;=61", รายงานลูกหนี้!$K$2:$K$20000, "&lt;=90")</f>
        <v>0</v>
      </c>
      <c r="N1317">
        <f>SUMIFS(รายงานลูกหนี้!$G$2:$G$20000, รายงานลูกหนี้!$A$2:$A$20000, $A1317, รายงานลูกหนี้!$K$2:$K$20000, "&gt;90")</f>
        <v>0</v>
      </c>
      <c r="O1317">
        <f t="shared" si="103"/>
        <v>7130</v>
      </c>
      <c r="P1317" s="17">
        <f t="shared" si="104"/>
        <v>0.22212482468443198</v>
      </c>
    </row>
    <row r="1318" spans="1:16" x14ac:dyDescent="0.2">
      <c r="A1318" t="str">
        <v>de699e9b1bd3575dc44dc7c95b8d500a125ffa249f27da4d8ccf664f921ae726</v>
      </c>
      <c r="B1318">
        <f>COUNTIF(รายงานลูกหนี้!$A:$A,A1318)</f>
        <v>1</v>
      </c>
      <c r="C1318">
        <f>COUNTIFS(รายงานลูกหนี้!$A:$A,A1318,รายงานลูกหนี้!$K:$K,"&gt;0")</f>
        <v>1</v>
      </c>
      <c r="D1318">
        <f>SUMIF(รายงานลูกหนี้!$A:$A,A1318,รายงานลูกหนี้!$K:$K)</f>
        <v>2</v>
      </c>
      <c r="E1318">
        <f>_xlfn.MAXIFS(รายงานลูกหนี้!$K:$K,รายงานลูกหนี้!$A:$A,A1318)</f>
        <v>2</v>
      </c>
      <c r="F1318" s="17">
        <f t="shared" si="100"/>
        <v>1</v>
      </c>
      <c r="G1318" t="str">
        <f t="shared" si="101"/>
        <v>ค้างชำระ 1 - 30 วัน</v>
      </c>
      <c r="H1318" t="str">
        <f t="shared" si="102"/>
        <v>ลูกหนี้ชั้นดี</v>
      </c>
      <c r="I1318" s="17" cm="1">
        <f t="array" ref="I1318">_xlfn.IFS(D1318=0,0%, D1318&lt;=30,25%, D1318&lt;=60,50%, D1318&lt;=90,75%, D1318&gt;90,100%)</f>
        <v>0.25</v>
      </c>
      <c r="J1318">
        <f>SUMIFS(รายงานลูกหนี้!$G$2:$G$20000, รายงานลูกหนี้!$A$2:$A$20000, $A1318, รายงานลูกหนี้!$K$2:$K$20000, 0)</f>
        <v>0</v>
      </c>
      <c r="K1318">
        <f>SUMIFS(รายงานลูกหนี้!$G$2:$G$20000, รายงานลูกหนี้!$A$2:$A$20000, $A1318, รายงานลูกหนี้!$K$2:$K$20000, "&gt;=1", รายงานลูกหนี้!$K$2:$K$20000, "&lt;=30")</f>
        <v>3070</v>
      </c>
      <c r="L1318">
        <f>SUMIFS(รายงานลูกหนี้!$G$2:$G$20000, รายงานลูกหนี้!$A$2:$A$20000, $A1318, รายงานลูกหนี้!$K$2:$K$20000, "&gt;=31", รายงานลูกหนี้!$K$2:$K$20000, "&lt;=60")</f>
        <v>0</v>
      </c>
      <c r="M1318">
        <f>SUMIFS(รายงานลูกหนี้!$G$2:$G$20000, รายงานลูกหนี้!$A$2:$A$20000, $A1318, รายงานลูกหนี้!$K$2:$K$20000, "&gt;=61", รายงานลูกหนี้!$K$2:$K$20000, "&lt;=90")</f>
        <v>0</v>
      </c>
      <c r="N1318">
        <f>SUMIFS(รายงานลูกหนี้!$G$2:$G$20000, รายงานลูกหนี้!$A$2:$A$20000, $A1318, รายงานลูกหนี้!$K$2:$K$20000, "&gt;90")</f>
        <v>0</v>
      </c>
      <c r="O1318">
        <f t="shared" si="103"/>
        <v>3070</v>
      </c>
      <c r="P1318" s="17">
        <f t="shared" si="104"/>
        <v>0.25</v>
      </c>
    </row>
    <row r="1319" spans="1:16" x14ac:dyDescent="0.2">
      <c r="A1319" t="str">
        <v>e3092610b9d4e02d015f514d7a92109aef15a077e0255dac64a6a3f6a9ed56c6</v>
      </c>
      <c r="B1319">
        <f>COUNTIF(รายงานลูกหนี้!$A:$A,A1319)</f>
        <v>1</v>
      </c>
      <c r="C1319">
        <f>COUNTIFS(รายงานลูกหนี้!$A:$A,A1319,รายงานลูกหนี้!$K:$K,"&gt;0")</f>
        <v>1</v>
      </c>
      <c r="D1319">
        <f>SUMIF(รายงานลูกหนี้!$A:$A,A1319,รายงานลูกหนี้!$K:$K)</f>
        <v>2</v>
      </c>
      <c r="E1319">
        <f>_xlfn.MAXIFS(รายงานลูกหนี้!$K:$K,รายงานลูกหนี้!$A:$A,A1319)</f>
        <v>2</v>
      </c>
      <c r="F1319" s="17">
        <f t="shared" si="100"/>
        <v>1</v>
      </c>
      <c r="G1319" t="str">
        <f t="shared" si="101"/>
        <v>ค้างชำระ 1 - 30 วัน</v>
      </c>
      <c r="H1319" t="str">
        <f t="shared" si="102"/>
        <v>ลูกหนี้ชั้นดี</v>
      </c>
      <c r="I1319" s="17" cm="1">
        <f t="array" ref="I1319">_xlfn.IFS(D1319=0,0%, D1319&lt;=30,25%, D1319&lt;=60,50%, D1319&lt;=90,75%, D1319&gt;90,100%)</f>
        <v>0.25</v>
      </c>
      <c r="J1319">
        <f>SUMIFS(รายงานลูกหนี้!$G$2:$G$20000, รายงานลูกหนี้!$A$2:$A$20000, $A1319, รายงานลูกหนี้!$K$2:$K$20000, 0)</f>
        <v>0</v>
      </c>
      <c r="K1319">
        <f>SUMIFS(รายงานลูกหนี้!$G$2:$G$20000, รายงานลูกหนี้!$A$2:$A$20000, $A1319, รายงานลูกหนี้!$K$2:$K$20000, "&gt;=1", รายงานลูกหนี้!$K$2:$K$20000, "&lt;=30")</f>
        <v>30000</v>
      </c>
      <c r="L1319">
        <f>SUMIFS(รายงานลูกหนี้!$G$2:$G$20000, รายงานลูกหนี้!$A$2:$A$20000, $A1319, รายงานลูกหนี้!$K$2:$K$20000, "&gt;=31", รายงานลูกหนี้!$K$2:$K$20000, "&lt;=60")</f>
        <v>0</v>
      </c>
      <c r="M1319">
        <f>SUMIFS(รายงานลูกหนี้!$G$2:$G$20000, รายงานลูกหนี้!$A$2:$A$20000, $A1319, รายงานลูกหนี้!$K$2:$K$20000, "&gt;=61", รายงานลูกหนี้!$K$2:$K$20000, "&lt;=90")</f>
        <v>0</v>
      </c>
      <c r="N1319">
        <f>SUMIFS(รายงานลูกหนี้!$G$2:$G$20000, รายงานลูกหนี้!$A$2:$A$20000, $A1319, รายงานลูกหนี้!$K$2:$K$20000, "&gt;90")</f>
        <v>0</v>
      </c>
      <c r="O1319">
        <f t="shared" si="103"/>
        <v>30000</v>
      </c>
      <c r="P1319" s="17">
        <f t="shared" si="104"/>
        <v>0.25</v>
      </c>
    </row>
    <row r="1320" spans="1:16" x14ac:dyDescent="0.2">
      <c r="A1320" t="str">
        <v>386f7d1eb03f700c83ee48b5f46aa0e60a56bf90337a28b427aeb5e080745123</v>
      </c>
      <c r="B1320">
        <f>COUNTIF(รายงานลูกหนี้!$A:$A,A1320)</f>
        <v>1</v>
      </c>
      <c r="C1320">
        <f>COUNTIFS(รายงานลูกหนี้!$A:$A,A1320,รายงานลูกหนี้!$K:$K,"&gt;0")</f>
        <v>1</v>
      </c>
      <c r="D1320">
        <f>SUMIF(รายงานลูกหนี้!$A:$A,A1320,รายงานลูกหนี้!$K:$K)</f>
        <v>2</v>
      </c>
      <c r="E1320">
        <f>_xlfn.MAXIFS(รายงานลูกหนี้!$K:$K,รายงานลูกหนี้!$A:$A,A1320)</f>
        <v>2</v>
      </c>
      <c r="F1320" s="17">
        <f t="shared" si="100"/>
        <v>1</v>
      </c>
      <c r="G1320" t="str">
        <f t="shared" si="101"/>
        <v>ค้างชำระ 1 - 30 วัน</v>
      </c>
      <c r="H1320" t="str">
        <f t="shared" si="102"/>
        <v>ลูกหนี้ชั้นดี</v>
      </c>
      <c r="I1320" s="17" cm="1">
        <f t="array" ref="I1320">_xlfn.IFS(D1320=0,0%, D1320&lt;=30,25%, D1320&lt;=60,50%, D1320&lt;=90,75%, D1320&gt;90,100%)</f>
        <v>0.25</v>
      </c>
      <c r="J1320">
        <f>SUMIFS(รายงานลูกหนี้!$G$2:$G$20000, รายงานลูกหนี้!$A$2:$A$20000, $A1320, รายงานลูกหนี้!$K$2:$K$20000, 0)</f>
        <v>0</v>
      </c>
      <c r="K1320">
        <f>SUMIFS(รายงานลูกหนี้!$G$2:$G$20000, รายงานลูกหนี้!$A$2:$A$20000, $A1320, รายงานลูกหนี้!$K$2:$K$20000, "&gt;=1", รายงานลูกหนี้!$K$2:$K$20000, "&lt;=30")</f>
        <v>3530</v>
      </c>
      <c r="L1320">
        <f>SUMIFS(รายงานลูกหนี้!$G$2:$G$20000, รายงานลูกหนี้!$A$2:$A$20000, $A1320, รายงานลูกหนี้!$K$2:$K$20000, "&gt;=31", รายงานลูกหนี้!$K$2:$K$20000, "&lt;=60")</f>
        <v>0</v>
      </c>
      <c r="M1320">
        <f>SUMIFS(รายงานลูกหนี้!$G$2:$G$20000, รายงานลูกหนี้!$A$2:$A$20000, $A1320, รายงานลูกหนี้!$K$2:$K$20000, "&gt;=61", รายงานลูกหนี้!$K$2:$K$20000, "&lt;=90")</f>
        <v>0</v>
      </c>
      <c r="N1320">
        <f>SUMIFS(รายงานลูกหนี้!$G$2:$G$20000, รายงานลูกหนี้!$A$2:$A$20000, $A1320, รายงานลูกหนี้!$K$2:$K$20000, "&gt;90")</f>
        <v>0</v>
      </c>
      <c r="O1320">
        <f t="shared" si="103"/>
        <v>3530</v>
      </c>
      <c r="P1320" s="17">
        <f t="shared" si="104"/>
        <v>0.25</v>
      </c>
    </row>
    <row r="1321" spans="1:16" x14ac:dyDescent="0.2">
      <c r="A1321" t="str">
        <v>6015914e2d63fcd886660e9c6bd2d5f2d0143e1b2d22cf78b6ae0cd8ac59c4ee</v>
      </c>
      <c r="B1321">
        <f>COUNTIF(รายงานลูกหนี้!$A:$A,A1321)</f>
        <v>3</v>
      </c>
      <c r="C1321">
        <f>COUNTIFS(รายงานลูกหนี้!$A:$A,A1321,รายงานลูกหนี้!$K:$K,"&gt;0")</f>
        <v>1</v>
      </c>
      <c r="D1321">
        <f>SUMIF(รายงานลูกหนี้!$A:$A,A1321,รายงานลูกหนี้!$K:$K)</f>
        <v>2</v>
      </c>
      <c r="E1321">
        <f>_xlfn.MAXIFS(รายงานลูกหนี้!$K:$K,รายงานลูกหนี้!$A:$A,A1321)</f>
        <v>2</v>
      </c>
      <c r="F1321" s="17">
        <f t="shared" si="100"/>
        <v>0.33333333333333331</v>
      </c>
      <c r="G1321" t="str">
        <f t="shared" si="101"/>
        <v>ค้างชำระ 1 - 30 วัน</v>
      </c>
      <c r="H1321" t="str">
        <f t="shared" si="102"/>
        <v>ลูกหนี้ชั้นดี</v>
      </c>
      <c r="I1321" s="17" cm="1">
        <f t="array" ref="I1321">_xlfn.IFS(D1321=0,0%, D1321&lt;=30,25%, D1321&lt;=60,50%, D1321&lt;=90,75%, D1321&gt;90,100%)</f>
        <v>0.25</v>
      </c>
      <c r="J1321">
        <f>SUMIFS(รายงานลูกหนี้!$G$2:$G$20000, รายงานลูกหนี้!$A$2:$A$20000, $A1321, รายงานลูกหนี้!$K$2:$K$20000, 0)</f>
        <v>22522</v>
      </c>
      <c r="K1321">
        <f>SUMIFS(รายงานลูกหนี้!$G$2:$G$20000, รายงานลูกหนี้!$A$2:$A$20000, $A1321, รายงานลูกหนี้!$K$2:$K$20000, "&gt;=1", รายงานลูกหนี้!$K$2:$K$20000, "&lt;=30")</f>
        <v>1080</v>
      </c>
      <c r="L1321">
        <f>SUMIFS(รายงานลูกหนี้!$G$2:$G$20000, รายงานลูกหนี้!$A$2:$A$20000, $A1321, รายงานลูกหนี้!$K$2:$K$20000, "&gt;=31", รายงานลูกหนี้!$K$2:$K$20000, "&lt;=60")</f>
        <v>0</v>
      </c>
      <c r="M1321">
        <f>SUMIFS(รายงานลูกหนี้!$G$2:$G$20000, รายงานลูกหนี้!$A$2:$A$20000, $A1321, รายงานลูกหนี้!$K$2:$K$20000, "&gt;=61", รายงานลูกหนี้!$K$2:$K$20000, "&lt;=90")</f>
        <v>0</v>
      </c>
      <c r="N1321">
        <f>SUMIFS(รายงานลูกหนี้!$G$2:$G$20000, รายงานลูกหนี้!$A$2:$A$20000, $A1321, รายงานลูกหนี้!$K$2:$K$20000, "&gt;90")</f>
        <v>0</v>
      </c>
      <c r="O1321">
        <f t="shared" si="103"/>
        <v>23602</v>
      </c>
      <c r="P1321" s="17">
        <f t="shared" si="104"/>
        <v>1.1439708499279722E-2</v>
      </c>
    </row>
    <row r="1322" spans="1:16" x14ac:dyDescent="0.2">
      <c r="A1322" t="str">
        <v>d8506ff885cc99b6d07ab102247d5fd85745cc9dbaf8c5b42ebedf56f3d00ced</v>
      </c>
      <c r="B1322">
        <f>COUNTIF(รายงานลูกหนี้!$A:$A,A1322)</f>
        <v>2</v>
      </c>
      <c r="C1322">
        <f>COUNTIFS(รายงานลูกหนี้!$A:$A,A1322,รายงานลูกหนี้!$K:$K,"&gt;0")</f>
        <v>0</v>
      </c>
      <c r="D1322">
        <f>SUMIF(รายงานลูกหนี้!$A:$A,A1322,รายงานลูกหนี้!$K:$K)</f>
        <v>0</v>
      </c>
      <c r="E1322">
        <f>_xlfn.MAXIFS(รายงานลูกหนี้!$K:$K,รายงานลูกหนี้!$A:$A,A1322)</f>
        <v>0</v>
      </c>
      <c r="F1322" s="17">
        <f t="shared" si="100"/>
        <v>0</v>
      </c>
      <c r="G1322" t="str">
        <f t="shared" si="101"/>
        <v>ชำระตรงเวลา</v>
      </c>
      <c r="H1322" t="str">
        <f t="shared" si="102"/>
        <v>ลูกหนี้ชั้นดี</v>
      </c>
      <c r="I1322" s="17" cm="1">
        <f t="array" ref="I1322">_xlfn.IFS(D1322=0,0%, D1322&lt;=30,25%, D1322&lt;=60,50%, D1322&lt;=90,75%, D1322&gt;90,100%)</f>
        <v>0</v>
      </c>
      <c r="J1322">
        <f>SUMIFS(รายงานลูกหนี้!$G$2:$G$20000, รายงานลูกหนี้!$A$2:$A$20000, $A1322, รายงานลูกหนี้!$K$2:$K$20000, 0)</f>
        <v>2150</v>
      </c>
      <c r="K1322">
        <f>SUMIFS(รายงานลูกหนี้!$G$2:$G$20000, รายงานลูกหนี้!$A$2:$A$20000, $A1322, รายงานลูกหนี้!$K$2:$K$20000, "&gt;=1", รายงานลูกหนี้!$K$2:$K$20000, "&lt;=30")</f>
        <v>0</v>
      </c>
      <c r="L1322">
        <f>SUMIFS(รายงานลูกหนี้!$G$2:$G$20000, รายงานลูกหนี้!$A$2:$A$20000, $A1322, รายงานลูกหนี้!$K$2:$K$20000, "&gt;=31", รายงานลูกหนี้!$K$2:$K$20000, "&lt;=60")</f>
        <v>0</v>
      </c>
      <c r="M1322">
        <f>SUMIFS(รายงานลูกหนี้!$G$2:$G$20000, รายงานลูกหนี้!$A$2:$A$20000, $A1322, รายงานลูกหนี้!$K$2:$K$20000, "&gt;=61", รายงานลูกหนี้!$K$2:$K$20000, "&lt;=90")</f>
        <v>0</v>
      </c>
      <c r="N1322">
        <f>SUMIFS(รายงานลูกหนี้!$G$2:$G$20000, รายงานลูกหนี้!$A$2:$A$20000, $A1322, รายงานลูกหนี้!$K$2:$K$20000, "&gt;90")</f>
        <v>0</v>
      </c>
      <c r="O1322">
        <f t="shared" si="103"/>
        <v>2150</v>
      </c>
      <c r="P1322" s="17">
        <f t="shared" si="104"/>
        <v>0</v>
      </c>
    </row>
    <row r="1323" spans="1:16" x14ac:dyDescent="0.2">
      <c r="A1323" t="str">
        <v>7234e557abd41baf7b6305db302f96327987217cf59b27cf1b3bf50286bbbe9b</v>
      </c>
      <c r="B1323">
        <f>COUNTIF(รายงานลูกหนี้!$A:$A,A1323)</f>
        <v>1</v>
      </c>
      <c r="C1323">
        <f>COUNTIFS(รายงานลูกหนี้!$A:$A,A1323,รายงานลูกหนี้!$K:$K,"&gt;0")</f>
        <v>1</v>
      </c>
      <c r="D1323">
        <f>SUMIF(รายงานลูกหนี้!$A:$A,A1323,รายงานลูกหนี้!$K:$K)</f>
        <v>1</v>
      </c>
      <c r="E1323">
        <f>_xlfn.MAXIFS(รายงานลูกหนี้!$K:$K,รายงานลูกหนี้!$A:$A,A1323)</f>
        <v>1</v>
      </c>
      <c r="F1323" s="17">
        <f t="shared" si="100"/>
        <v>1</v>
      </c>
      <c r="G1323" t="str">
        <f t="shared" si="101"/>
        <v>ค้างชำระ 1 - 30 วัน</v>
      </c>
      <c r="H1323" t="str">
        <f t="shared" si="102"/>
        <v>ลูกหนี้ชั้นดี</v>
      </c>
      <c r="I1323" s="17" cm="1">
        <f t="array" ref="I1323">_xlfn.IFS(D1323=0,0%, D1323&lt;=30,25%, D1323&lt;=60,50%, D1323&lt;=90,75%, D1323&gt;90,100%)</f>
        <v>0.25</v>
      </c>
      <c r="J1323">
        <f>SUMIFS(รายงานลูกหนี้!$G$2:$G$20000, รายงานลูกหนี้!$A$2:$A$20000, $A1323, รายงานลูกหนี้!$K$2:$K$20000, 0)</f>
        <v>0</v>
      </c>
      <c r="K1323">
        <f>SUMIFS(รายงานลูกหนี้!$G$2:$G$20000, รายงานลูกหนี้!$A$2:$A$20000, $A1323, รายงานลูกหนี้!$K$2:$K$20000, "&gt;=1", รายงานลูกหนี้!$K$2:$K$20000, "&lt;=30")</f>
        <v>5300</v>
      </c>
      <c r="L1323">
        <f>SUMIFS(รายงานลูกหนี้!$G$2:$G$20000, รายงานลูกหนี้!$A$2:$A$20000, $A1323, รายงานลูกหนี้!$K$2:$K$20000, "&gt;=31", รายงานลูกหนี้!$K$2:$K$20000, "&lt;=60")</f>
        <v>0</v>
      </c>
      <c r="M1323">
        <f>SUMIFS(รายงานลูกหนี้!$G$2:$G$20000, รายงานลูกหนี้!$A$2:$A$20000, $A1323, รายงานลูกหนี้!$K$2:$K$20000, "&gt;=61", รายงานลูกหนี้!$K$2:$K$20000, "&lt;=90")</f>
        <v>0</v>
      </c>
      <c r="N1323">
        <f>SUMIFS(รายงานลูกหนี้!$G$2:$G$20000, รายงานลูกหนี้!$A$2:$A$20000, $A1323, รายงานลูกหนี้!$K$2:$K$20000, "&gt;90")</f>
        <v>0</v>
      </c>
      <c r="O1323">
        <f t="shared" si="103"/>
        <v>5300</v>
      </c>
      <c r="P1323" s="17">
        <f t="shared" si="104"/>
        <v>0.25</v>
      </c>
    </row>
    <row r="1324" spans="1:16" x14ac:dyDescent="0.2">
      <c r="A1324" t="str">
        <v>3161556b5675c5f4a89a7cc5c335642f0ea7080343d49d1cec5b286aa5993698</v>
      </c>
      <c r="B1324">
        <f>COUNTIF(รายงานลูกหนี้!$A:$A,A1324)</f>
        <v>1</v>
      </c>
      <c r="C1324">
        <f>COUNTIFS(รายงานลูกหนี้!$A:$A,A1324,รายงานลูกหนี้!$K:$K,"&gt;0")</f>
        <v>0</v>
      </c>
      <c r="D1324">
        <f>SUMIF(รายงานลูกหนี้!$A:$A,A1324,รายงานลูกหนี้!$K:$K)</f>
        <v>0</v>
      </c>
      <c r="E1324">
        <f>_xlfn.MAXIFS(รายงานลูกหนี้!$K:$K,รายงานลูกหนี้!$A:$A,A1324)</f>
        <v>0</v>
      </c>
      <c r="F1324" s="17">
        <f t="shared" si="100"/>
        <v>0</v>
      </c>
      <c r="G1324" t="str">
        <f t="shared" si="101"/>
        <v>ชำระตรงเวลา</v>
      </c>
      <c r="H1324" t="str">
        <f t="shared" si="102"/>
        <v>ลูกหนี้ชั้นดี</v>
      </c>
      <c r="I1324" s="17" cm="1">
        <f t="array" ref="I1324">_xlfn.IFS(D1324=0,0%, D1324&lt;=30,25%, D1324&lt;=60,50%, D1324&lt;=90,75%, D1324&gt;90,100%)</f>
        <v>0</v>
      </c>
      <c r="J1324">
        <f>SUMIFS(รายงานลูกหนี้!$G$2:$G$20000, รายงานลูกหนี้!$A$2:$A$20000, $A1324, รายงานลูกหนี้!$K$2:$K$20000, 0)</f>
        <v>980</v>
      </c>
      <c r="K1324">
        <f>SUMIFS(รายงานลูกหนี้!$G$2:$G$20000, รายงานลูกหนี้!$A$2:$A$20000, $A1324, รายงานลูกหนี้!$K$2:$K$20000, "&gt;=1", รายงานลูกหนี้!$K$2:$K$20000, "&lt;=30")</f>
        <v>0</v>
      </c>
      <c r="L1324">
        <f>SUMIFS(รายงานลูกหนี้!$G$2:$G$20000, รายงานลูกหนี้!$A$2:$A$20000, $A1324, รายงานลูกหนี้!$K$2:$K$20000, "&gt;=31", รายงานลูกหนี้!$K$2:$K$20000, "&lt;=60")</f>
        <v>0</v>
      </c>
      <c r="M1324">
        <f>SUMIFS(รายงานลูกหนี้!$G$2:$G$20000, รายงานลูกหนี้!$A$2:$A$20000, $A1324, รายงานลูกหนี้!$K$2:$K$20000, "&gt;=61", รายงานลูกหนี้!$K$2:$K$20000, "&lt;=90")</f>
        <v>0</v>
      </c>
      <c r="N1324">
        <f>SUMIFS(รายงานลูกหนี้!$G$2:$G$20000, รายงานลูกหนี้!$A$2:$A$20000, $A1324, รายงานลูกหนี้!$K$2:$K$20000, "&gt;90")</f>
        <v>0</v>
      </c>
      <c r="O1324">
        <f t="shared" si="103"/>
        <v>980</v>
      </c>
      <c r="P1324" s="17">
        <f t="shared" si="104"/>
        <v>0</v>
      </c>
    </row>
    <row r="1325" spans="1:16" x14ac:dyDescent="0.2">
      <c r="A1325" t="str">
        <v>ae855048f106b729e80507cdcc3218e1b2f4c525e8baac37df674d16e5899b4d</v>
      </c>
      <c r="B1325">
        <f>COUNTIF(รายงานลูกหนี้!$A:$A,A1325)</f>
        <v>1</v>
      </c>
      <c r="C1325">
        <f>COUNTIFS(รายงานลูกหนี้!$A:$A,A1325,รายงานลูกหนี้!$K:$K,"&gt;0")</f>
        <v>0</v>
      </c>
      <c r="D1325">
        <f>SUMIF(รายงานลูกหนี้!$A:$A,A1325,รายงานลูกหนี้!$K:$K)</f>
        <v>0</v>
      </c>
      <c r="E1325">
        <f>_xlfn.MAXIFS(รายงานลูกหนี้!$K:$K,รายงานลูกหนี้!$A:$A,A1325)</f>
        <v>0</v>
      </c>
      <c r="F1325" s="17">
        <f t="shared" si="100"/>
        <v>0</v>
      </c>
      <c r="G1325" t="str">
        <f t="shared" si="101"/>
        <v>ชำระตรงเวลา</v>
      </c>
      <c r="H1325" t="str">
        <f t="shared" si="102"/>
        <v>ลูกหนี้ชั้นดี</v>
      </c>
      <c r="I1325" s="17" cm="1">
        <f t="array" ref="I1325">_xlfn.IFS(D1325=0,0%, D1325&lt;=30,25%, D1325&lt;=60,50%, D1325&lt;=90,75%, D1325&gt;90,100%)</f>
        <v>0</v>
      </c>
      <c r="J1325">
        <f>SUMIFS(รายงานลูกหนี้!$G$2:$G$20000, รายงานลูกหนี้!$A$2:$A$20000, $A1325, รายงานลูกหนี้!$K$2:$K$20000, 0)</f>
        <v>2370</v>
      </c>
      <c r="K1325">
        <f>SUMIFS(รายงานลูกหนี้!$G$2:$G$20000, รายงานลูกหนี้!$A$2:$A$20000, $A1325, รายงานลูกหนี้!$K$2:$K$20000, "&gt;=1", รายงานลูกหนี้!$K$2:$K$20000, "&lt;=30")</f>
        <v>0</v>
      </c>
      <c r="L1325">
        <f>SUMIFS(รายงานลูกหนี้!$G$2:$G$20000, รายงานลูกหนี้!$A$2:$A$20000, $A1325, รายงานลูกหนี้!$K$2:$K$20000, "&gt;=31", รายงานลูกหนี้!$K$2:$K$20000, "&lt;=60")</f>
        <v>0</v>
      </c>
      <c r="M1325">
        <f>SUMIFS(รายงานลูกหนี้!$G$2:$G$20000, รายงานลูกหนี้!$A$2:$A$20000, $A1325, รายงานลูกหนี้!$K$2:$K$20000, "&gt;=61", รายงานลูกหนี้!$K$2:$K$20000, "&lt;=90")</f>
        <v>0</v>
      </c>
      <c r="N1325">
        <f>SUMIFS(รายงานลูกหนี้!$G$2:$G$20000, รายงานลูกหนี้!$A$2:$A$20000, $A1325, รายงานลูกหนี้!$K$2:$K$20000, "&gt;90")</f>
        <v>0</v>
      </c>
      <c r="O1325">
        <f t="shared" si="103"/>
        <v>2370</v>
      </c>
      <c r="P1325" s="17">
        <f t="shared" si="104"/>
        <v>0</v>
      </c>
    </row>
    <row r="1326" spans="1:16" x14ac:dyDescent="0.2">
      <c r="A1326" t="str">
        <v>8fbfea68d82dc912e61cd9a48ceb351cc66bf07f339e3260677ebf7c60b8be92</v>
      </c>
      <c r="B1326">
        <f>COUNTIF(รายงานลูกหนี้!$A:$A,A1326)</f>
        <v>4</v>
      </c>
      <c r="C1326">
        <f>COUNTIFS(รายงานลูกหนี้!$A:$A,A1326,รายงานลูกหนี้!$K:$K,"&gt;0")</f>
        <v>2</v>
      </c>
      <c r="D1326">
        <f>SUMIF(รายงานลูกหนี้!$A:$A,A1326,รายงานลูกหนี้!$K:$K)</f>
        <v>6</v>
      </c>
      <c r="E1326">
        <f>_xlfn.MAXIFS(รายงานลูกหนี้!$K:$K,รายงานลูกหนี้!$A:$A,A1326)</f>
        <v>3</v>
      </c>
      <c r="F1326" s="17">
        <f t="shared" si="100"/>
        <v>0.5</v>
      </c>
      <c r="G1326" t="str">
        <f t="shared" si="101"/>
        <v>ค้างชำระ 1 - 30 วัน</v>
      </c>
      <c r="H1326" t="str">
        <f t="shared" si="102"/>
        <v>ลูกหนี้ชั้นดี</v>
      </c>
      <c r="I1326" s="17" cm="1">
        <f t="array" ref="I1326">_xlfn.IFS(D1326=0,0%, D1326&lt;=30,25%, D1326&lt;=60,50%, D1326&lt;=90,75%, D1326&gt;90,100%)</f>
        <v>0.25</v>
      </c>
      <c r="J1326">
        <f>SUMIFS(รายงานลูกหนี้!$G$2:$G$20000, รายงานลูกหนี้!$A$2:$A$20000, $A1326, รายงานลูกหนี้!$K$2:$K$20000, 0)</f>
        <v>2040</v>
      </c>
      <c r="K1326">
        <f>SUMIFS(รายงานลูกหนี้!$G$2:$G$20000, รายงานลูกหนี้!$A$2:$A$20000, $A1326, รายงานลูกหนี้!$K$2:$K$20000, "&gt;=1", รายงานลูกหนี้!$K$2:$K$20000, "&lt;=30")</f>
        <v>758</v>
      </c>
      <c r="L1326">
        <f>SUMIFS(รายงานลูกหนี้!$G$2:$G$20000, รายงานลูกหนี้!$A$2:$A$20000, $A1326, รายงานลูกหนี้!$K$2:$K$20000, "&gt;=31", รายงานลูกหนี้!$K$2:$K$20000, "&lt;=60")</f>
        <v>0</v>
      </c>
      <c r="M1326">
        <f>SUMIFS(รายงานลูกหนี้!$G$2:$G$20000, รายงานลูกหนี้!$A$2:$A$20000, $A1326, รายงานลูกหนี้!$K$2:$K$20000, "&gt;=61", รายงานลูกหนี้!$K$2:$K$20000, "&lt;=90")</f>
        <v>0</v>
      </c>
      <c r="N1326">
        <f>SUMIFS(รายงานลูกหนี้!$G$2:$G$20000, รายงานลูกหนี้!$A$2:$A$20000, $A1326, รายงานลูกหนี้!$K$2:$K$20000, "&gt;90")</f>
        <v>0</v>
      </c>
      <c r="O1326">
        <f t="shared" si="103"/>
        <v>2798</v>
      </c>
      <c r="P1326" s="17">
        <f t="shared" si="104"/>
        <v>6.7726947819871333E-2</v>
      </c>
    </row>
    <row r="1327" spans="1:16" x14ac:dyDescent="0.2">
      <c r="A1327" t="str">
        <v>7f42a73d5cc29905c460cb8e9e20dceb7d2985697b5c69ca22eea1220e32f030</v>
      </c>
      <c r="B1327">
        <f>COUNTIF(รายงานลูกหนี้!$A:$A,A1327)</f>
        <v>2</v>
      </c>
      <c r="C1327">
        <f>COUNTIFS(รายงานลูกหนี้!$A:$A,A1327,รายงานลูกหนี้!$K:$K,"&gt;0")</f>
        <v>1</v>
      </c>
      <c r="D1327">
        <f>SUMIF(รายงานลูกหนี้!$A:$A,A1327,รายงานลูกหนี้!$K:$K)</f>
        <v>8</v>
      </c>
      <c r="E1327">
        <f>_xlfn.MAXIFS(รายงานลูกหนี้!$K:$K,รายงานลูกหนี้!$A:$A,A1327)</f>
        <v>8</v>
      </c>
      <c r="F1327" s="17">
        <f t="shared" si="100"/>
        <v>0.5</v>
      </c>
      <c r="G1327" t="str">
        <f t="shared" si="101"/>
        <v>ค้างชำระ 1 - 30 วัน</v>
      </c>
      <c r="H1327" t="str">
        <f t="shared" si="102"/>
        <v>ลูกหนี้ชั้นดี</v>
      </c>
      <c r="I1327" s="17" cm="1">
        <f t="array" ref="I1327">_xlfn.IFS(D1327=0,0%, D1327&lt;=30,25%, D1327&lt;=60,50%, D1327&lt;=90,75%, D1327&gt;90,100%)</f>
        <v>0.25</v>
      </c>
      <c r="J1327">
        <f>SUMIFS(รายงานลูกหนี้!$G$2:$G$20000, รายงานลูกหนี้!$A$2:$A$20000, $A1327, รายงานลูกหนี้!$K$2:$K$20000, 0)</f>
        <v>520</v>
      </c>
      <c r="K1327">
        <f>SUMIFS(รายงานลูกหนี้!$G$2:$G$20000, รายงานลูกหนี้!$A$2:$A$20000, $A1327, รายงานลูกหนี้!$K$2:$K$20000, "&gt;=1", รายงานลูกหนี้!$K$2:$K$20000, "&lt;=30")</f>
        <v>545</v>
      </c>
      <c r="L1327">
        <f>SUMIFS(รายงานลูกหนี้!$G$2:$G$20000, รายงานลูกหนี้!$A$2:$A$20000, $A1327, รายงานลูกหนี้!$K$2:$K$20000, "&gt;=31", รายงานลูกหนี้!$K$2:$K$20000, "&lt;=60")</f>
        <v>0</v>
      </c>
      <c r="M1327">
        <f>SUMIFS(รายงานลูกหนี้!$G$2:$G$20000, รายงานลูกหนี้!$A$2:$A$20000, $A1327, รายงานลูกหนี้!$K$2:$K$20000, "&gt;=61", รายงานลูกหนี้!$K$2:$K$20000, "&lt;=90")</f>
        <v>0</v>
      </c>
      <c r="N1327">
        <f>SUMIFS(รายงานลูกหนี้!$G$2:$G$20000, รายงานลูกหนี้!$A$2:$A$20000, $A1327, รายงานลูกหนี้!$K$2:$K$20000, "&gt;90")</f>
        <v>0</v>
      </c>
      <c r="O1327">
        <f t="shared" si="103"/>
        <v>1065</v>
      </c>
      <c r="P1327" s="17">
        <f t="shared" si="104"/>
        <v>0.12793427230046947</v>
      </c>
    </row>
    <row r="1328" spans="1:16" x14ac:dyDescent="0.2">
      <c r="A1328" t="str">
        <v>3b822fbc5534d1a86fa93ab5f32a256e9f1dcef6dfe2690af1243335997e3573</v>
      </c>
      <c r="B1328">
        <f>COUNTIF(รายงานลูกหนี้!$A:$A,A1328)</f>
        <v>8</v>
      </c>
      <c r="C1328">
        <f>COUNTIFS(รายงานลูกหนี้!$A:$A,A1328,รายงานลูกหนี้!$K:$K,"&gt;0")</f>
        <v>3</v>
      </c>
      <c r="D1328">
        <f>SUMIF(รายงานลูกหนี้!$A:$A,A1328,รายงานลูกหนี้!$K:$K)</f>
        <v>4</v>
      </c>
      <c r="E1328">
        <f>_xlfn.MAXIFS(รายงานลูกหนี้!$K:$K,รายงานลูกหนี้!$A:$A,A1328)</f>
        <v>2</v>
      </c>
      <c r="F1328" s="17">
        <f t="shared" si="100"/>
        <v>0.375</v>
      </c>
      <c r="G1328" t="str">
        <f t="shared" si="101"/>
        <v>ค้างชำระ 1 - 30 วัน</v>
      </c>
      <c r="H1328" t="str">
        <f t="shared" si="102"/>
        <v>ลูกหนี้ชั้นดี</v>
      </c>
      <c r="I1328" s="17" cm="1">
        <f t="array" ref="I1328">_xlfn.IFS(D1328=0,0%, D1328&lt;=30,25%, D1328&lt;=60,50%, D1328&lt;=90,75%, D1328&gt;90,100%)</f>
        <v>0.25</v>
      </c>
      <c r="J1328">
        <f>SUMIFS(รายงานลูกหนี้!$G$2:$G$20000, รายงานลูกหนี้!$A$2:$A$20000, $A1328, รายงานลูกหนี้!$K$2:$K$20000, 0)</f>
        <v>12453</v>
      </c>
      <c r="K1328">
        <f>SUMIFS(รายงานลูกหนี้!$G$2:$G$20000, รายงานลูกหนี้!$A$2:$A$20000, $A1328, รายงานลูกหนี้!$K$2:$K$20000, "&gt;=1", รายงานลูกหนี้!$K$2:$K$20000, "&lt;=30")</f>
        <v>48390</v>
      </c>
      <c r="L1328">
        <f>SUMIFS(รายงานลูกหนี้!$G$2:$G$20000, รายงานลูกหนี้!$A$2:$A$20000, $A1328, รายงานลูกหนี้!$K$2:$K$20000, "&gt;=31", รายงานลูกหนี้!$K$2:$K$20000, "&lt;=60")</f>
        <v>0</v>
      </c>
      <c r="M1328">
        <f>SUMIFS(รายงานลูกหนี้!$G$2:$G$20000, รายงานลูกหนี้!$A$2:$A$20000, $A1328, รายงานลูกหนี้!$K$2:$K$20000, "&gt;=61", รายงานลูกหนี้!$K$2:$K$20000, "&lt;=90")</f>
        <v>0</v>
      </c>
      <c r="N1328">
        <f>SUMIFS(รายงานลูกหนี้!$G$2:$G$20000, รายงานลูกหนี้!$A$2:$A$20000, $A1328, รายงานลูกหนี้!$K$2:$K$20000, "&gt;90")</f>
        <v>0</v>
      </c>
      <c r="O1328">
        <f t="shared" si="103"/>
        <v>60843</v>
      </c>
      <c r="P1328" s="17">
        <f t="shared" si="104"/>
        <v>0.19883141856910408</v>
      </c>
    </row>
    <row r="1329" spans="1:16" x14ac:dyDescent="0.2">
      <c r="A1329" t="str">
        <v>c4d8edcc136318c45811f0d1b8c58a04e8c46b930def06a0f40296ff3dc3c7b5</v>
      </c>
      <c r="B1329">
        <f>COUNTIF(รายงานลูกหนี้!$A:$A,A1329)</f>
        <v>1</v>
      </c>
      <c r="C1329">
        <f>COUNTIFS(รายงานลูกหนี้!$A:$A,A1329,รายงานลูกหนี้!$K:$K,"&gt;0")</f>
        <v>1</v>
      </c>
      <c r="D1329">
        <f>SUMIF(รายงานลูกหนี้!$A:$A,A1329,รายงานลูกหนี้!$K:$K)</f>
        <v>1</v>
      </c>
      <c r="E1329">
        <f>_xlfn.MAXIFS(รายงานลูกหนี้!$K:$K,รายงานลูกหนี้!$A:$A,A1329)</f>
        <v>1</v>
      </c>
      <c r="F1329" s="17">
        <f t="shared" si="100"/>
        <v>1</v>
      </c>
      <c r="G1329" t="str">
        <f t="shared" si="101"/>
        <v>ค้างชำระ 1 - 30 วัน</v>
      </c>
      <c r="H1329" t="str">
        <f t="shared" si="102"/>
        <v>ลูกหนี้ชั้นดี</v>
      </c>
      <c r="I1329" s="17" cm="1">
        <f t="array" ref="I1329">_xlfn.IFS(D1329=0,0%, D1329&lt;=30,25%, D1329&lt;=60,50%, D1329&lt;=90,75%, D1329&gt;90,100%)</f>
        <v>0.25</v>
      </c>
      <c r="J1329">
        <f>SUMIFS(รายงานลูกหนี้!$G$2:$G$20000, รายงานลูกหนี้!$A$2:$A$20000, $A1329, รายงานลูกหนี้!$K$2:$K$20000, 0)</f>
        <v>0</v>
      </c>
      <c r="K1329">
        <f>SUMIFS(รายงานลูกหนี้!$G$2:$G$20000, รายงานลูกหนี้!$A$2:$A$20000, $A1329, รายงานลูกหนี้!$K$2:$K$20000, "&gt;=1", รายงานลูกหนี้!$K$2:$K$20000, "&lt;=30")</f>
        <v>70</v>
      </c>
      <c r="L1329">
        <f>SUMIFS(รายงานลูกหนี้!$G$2:$G$20000, รายงานลูกหนี้!$A$2:$A$20000, $A1329, รายงานลูกหนี้!$K$2:$K$20000, "&gt;=31", รายงานลูกหนี้!$K$2:$K$20000, "&lt;=60")</f>
        <v>0</v>
      </c>
      <c r="M1329">
        <f>SUMIFS(รายงานลูกหนี้!$G$2:$G$20000, รายงานลูกหนี้!$A$2:$A$20000, $A1329, รายงานลูกหนี้!$K$2:$K$20000, "&gt;=61", รายงานลูกหนี้!$K$2:$K$20000, "&lt;=90")</f>
        <v>0</v>
      </c>
      <c r="N1329">
        <f>SUMIFS(รายงานลูกหนี้!$G$2:$G$20000, รายงานลูกหนี้!$A$2:$A$20000, $A1329, รายงานลูกหนี้!$K$2:$K$20000, "&gt;90")</f>
        <v>0</v>
      </c>
      <c r="O1329">
        <f t="shared" si="103"/>
        <v>70</v>
      </c>
      <c r="P1329" s="17">
        <f t="shared" si="104"/>
        <v>0.25</v>
      </c>
    </row>
    <row r="1330" spans="1:16" x14ac:dyDescent="0.2">
      <c r="A1330" t="str">
        <v>cd3ebf60d8bc932f70c3fc264a9c27af756874538847b6d9387fa99a804744fe</v>
      </c>
      <c r="B1330">
        <f>COUNTIF(รายงานลูกหนี้!$A:$A,A1330)</f>
        <v>1</v>
      </c>
      <c r="C1330">
        <f>COUNTIFS(รายงานลูกหนี้!$A:$A,A1330,รายงานลูกหนี้!$K:$K,"&gt;0")</f>
        <v>0</v>
      </c>
      <c r="D1330">
        <f>SUMIF(รายงานลูกหนี้!$A:$A,A1330,รายงานลูกหนี้!$K:$K)</f>
        <v>0</v>
      </c>
      <c r="E1330">
        <f>_xlfn.MAXIFS(รายงานลูกหนี้!$K:$K,รายงานลูกหนี้!$A:$A,A1330)</f>
        <v>0</v>
      </c>
      <c r="F1330" s="17">
        <f t="shared" si="100"/>
        <v>0</v>
      </c>
      <c r="G1330" t="str">
        <f t="shared" si="101"/>
        <v>ชำระตรงเวลา</v>
      </c>
      <c r="H1330" t="str">
        <f t="shared" si="102"/>
        <v>ลูกหนี้ชั้นดี</v>
      </c>
      <c r="I1330" s="17" cm="1">
        <f t="array" ref="I1330">_xlfn.IFS(D1330=0,0%, D1330&lt;=30,25%, D1330&lt;=60,50%, D1330&lt;=90,75%, D1330&gt;90,100%)</f>
        <v>0</v>
      </c>
      <c r="J1330">
        <f>SUMIFS(รายงานลูกหนี้!$G$2:$G$20000, รายงานลูกหนี้!$A$2:$A$20000, $A1330, รายงานลูกหนี้!$K$2:$K$20000, 0)</f>
        <v>1000</v>
      </c>
      <c r="K1330">
        <f>SUMIFS(รายงานลูกหนี้!$G$2:$G$20000, รายงานลูกหนี้!$A$2:$A$20000, $A1330, รายงานลูกหนี้!$K$2:$K$20000, "&gt;=1", รายงานลูกหนี้!$K$2:$K$20000, "&lt;=30")</f>
        <v>0</v>
      </c>
      <c r="L1330">
        <f>SUMIFS(รายงานลูกหนี้!$G$2:$G$20000, รายงานลูกหนี้!$A$2:$A$20000, $A1330, รายงานลูกหนี้!$K$2:$K$20000, "&gt;=31", รายงานลูกหนี้!$K$2:$K$20000, "&lt;=60")</f>
        <v>0</v>
      </c>
      <c r="M1330">
        <f>SUMIFS(รายงานลูกหนี้!$G$2:$G$20000, รายงานลูกหนี้!$A$2:$A$20000, $A1330, รายงานลูกหนี้!$K$2:$K$20000, "&gt;=61", รายงานลูกหนี้!$K$2:$K$20000, "&lt;=90")</f>
        <v>0</v>
      </c>
      <c r="N1330">
        <f>SUMIFS(รายงานลูกหนี้!$G$2:$G$20000, รายงานลูกหนี้!$A$2:$A$20000, $A1330, รายงานลูกหนี้!$K$2:$K$20000, "&gt;90")</f>
        <v>0</v>
      </c>
      <c r="O1330">
        <f t="shared" si="103"/>
        <v>1000</v>
      </c>
      <c r="P1330" s="17">
        <f t="shared" si="104"/>
        <v>0</v>
      </c>
    </row>
    <row r="1331" spans="1:16" x14ac:dyDescent="0.2">
      <c r="A1331" t="str">
        <v>628022fd94212161c9ce3467cfc14c807a0107f0ad6bde64156d27384d4be84c</v>
      </c>
      <c r="B1331">
        <f>COUNTIF(รายงานลูกหนี้!$A:$A,A1331)</f>
        <v>1</v>
      </c>
      <c r="C1331">
        <f>COUNTIFS(รายงานลูกหนี้!$A:$A,A1331,รายงานลูกหนี้!$K:$K,"&gt;0")</f>
        <v>0</v>
      </c>
      <c r="D1331">
        <f>SUMIF(รายงานลูกหนี้!$A:$A,A1331,รายงานลูกหนี้!$K:$K)</f>
        <v>0</v>
      </c>
      <c r="E1331">
        <f>_xlfn.MAXIFS(รายงานลูกหนี้!$K:$K,รายงานลูกหนี้!$A:$A,A1331)</f>
        <v>0</v>
      </c>
      <c r="F1331" s="17">
        <f t="shared" si="100"/>
        <v>0</v>
      </c>
      <c r="G1331" t="str">
        <f t="shared" si="101"/>
        <v>ชำระตรงเวลา</v>
      </c>
      <c r="H1331" t="str">
        <f t="shared" si="102"/>
        <v>ลูกหนี้ชั้นดี</v>
      </c>
      <c r="I1331" s="17" cm="1">
        <f t="array" ref="I1331">_xlfn.IFS(D1331=0,0%, D1331&lt;=30,25%, D1331&lt;=60,50%, D1331&lt;=90,75%, D1331&gt;90,100%)</f>
        <v>0</v>
      </c>
      <c r="J1331">
        <f>SUMIFS(รายงานลูกหนี้!$G$2:$G$20000, รายงานลูกหนี้!$A$2:$A$20000, $A1331, รายงานลูกหนี้!$K$2:$K$20000, 0)</f>
        <v>360</v>
      </c>
      <c r="K1331">
        <f>SUMIFS(รายงานลูกหนี้!$G$2:$G$20000, รายงานลูกหนี้!$A$2:$A$20000, $A1331, รายงานลูกหนี้!$K$2:$K$20000, "&gt;=1", รายงานลูกหนี้!$K$2:$K$20000, "&lt;=30")</f>
        <v>0</v>
      </c>
      <c r="L1331">
        <f>SUMIFS(รายงานลูกหนี้!$G$2:$G$20000, รายงานลูกหนี้!$A$2:$A$20000, $A1331, รายงานลูกหนี้!$K$2:$K$20000, "&gt;=31", รายงานลูกหนี้!$K$2:$K$20000, "&lt;=60")</f>
        <v>0</v>
      </c>
      <c r="M1331">
        <f>SUMIFS(รายงานลูกหนี้!$G$2:$G$20000, รายงานลูกหนี้!$A$2:$A$20000, $A1331, รายงานลูกหนี้!$K$2:$K$20000, "&gt;=61", รายงานลูกหนี้!$K$2:$K$20000, "&lt;=90")</f>
        <v>0</v>
      </c>
      <c r="N1331">
        <f>SUMIFS(รายงานลูกหนี้!$G$2:$G$20000, รายงานลูกหนี้!$A$2:$A$20000, $A1331, รายงานลูกหนี้!$K$2:$K$20000, "&gt;90")</f>
        <v>0</v>
      </c>
      <c r="O1331">
        <f t="shared" si="103"/>
        <v>360</v>
      </c>
      <c r="P1331" s="17">
        <f t="shared" si="104"/>
        <v>0</v>
      </c>
    </row>
    <row r="1332" spans="1:16" x14ac:dyDescent="0.2">
      <c r="A1332" t="str">
        <v>8fe25bb029661ec9faff7c618701b8e662ca2dd7043016840bbd503bfd778b7d</v>
      </c>
      <c r="B1332">
        <f>COUNTIF(รายงานลูกหนี้!$A:$A,A1332)</f>
        <v>2</v>
      </c>
      <c r="C1332">
        <f>COUNTIFS(รายงานลูกหนี้!$A:$A,A1332,รายงานลูกหนี้!$K:$K,"&gt;0")</f>
        <v>0</v>
      </c>
      <c r="D1332">
        <f>SUMIF(รายงานลูกหนี้!$A:$A,A1332,รายงานลูกหนี้!$K:$K)</f>
        <v>0</v>
      </c>
      <c r="E1332">
        <f>_xlfn.MAXIFS(รายงานลูกหนี้!$K:$K,รายงานลูกหนี้!$A:$A,A1332)</f>
        <v>0</v>
      </c>
      <c r="F1332" s="17">
        <f t="shared" si="100"/>
        <v>0</v>
      </c>
      <c r="G1332" t="str">
        <f t="shared" si="101"/>
        <v>ชำระตรงเวลา</v>
      </c>
      <c r="H1332" t="str">
        <f t="shared" si="102"/>
        <v>ลูกหนี้ชั้นดี</v>
      </c>
      <c r="I1332" s="17" cm="1">
        <f t="array" ref="I1332">_xlfn.IFS(D1332=0,0%, D1332&lt;=30,25%, D1332&lt;=60,50%, D1332&lt;=90,75%, D1332&gt;90,100%)</f>
        <v>0</v>
      </c>
      <c r="J1332">
        <f>SUMIFS(รายงานลูกหนี้!$G$2:$G$20000, รายงานลูกหนี้!$A$2:$A$20000, $A1332, รายงานลูกหนี้!$K$2:$K$20000, 0)</f>
        <v>7321</v>
      </c>
      <c r="K1332">
        <f>SUMIFS(รายงานลูกหนี้!$G$2:$G$20000, รายงานลูกหนี้!$A$2:$A$20000, $A1332, รายงานลูกหนี้!$K$2:$K$20000, "&gt;=1", รายงานลูกหนี้!$K$2:$K$20000, "&lt;=30")</f>
        <v>0</v>
      </c>
      <c r="L1332">
        <f>SUMIFS(รายงานลูกหนี้!$G$2:$G$20000, รายงานลูกหนี้!$A$2:$A$20000, $A1332, รายงานลูกหนี้!$K$2:$K$20000, "&gt;=31", รายงานลูกหนี้!$K$2:$K$20000, "&lt;=60")</f>
        <v>0</v>
      </c>
      <c r="M1332">
        <f>SUMIFS(รายงานลูกหนี้!$G$2:$G$20000, รายงานลูกหนี้!$A$2:$A$20000, $A1332, รายงานลูกหนี้!$K$2:$K$20000, "&gt;=61", รายงานลูกหนี้!$K$2:$K$20000, "&lt;=90")</f>
        <v>0</v>
      </c>
      <c r="N1332">
        <f>SUMIFS(รายงานลูกหนี้!$G$2:$G$20000, รายงานลูกหนี้!$A$2:$A$20000, $A1332, รายงานลูกหนี้!$K$2:$K$20000, "&gt;90")</f>
        <v>0</v>
      </c>
      <c r="O1332">
        <f t="shared" si="103"/>
        <v>7321</v>
      </c>
      <c r="P1332" s="17">
        <f t="shared" si="104"/>
        <v>0</v>
      </c>
    </row>
    <row r="1333" spans="1:16" x14ac:dyDescent="0.2">
      <c r="A1333" t="str">
        <v>9c08544fdbc92031b7d6fec2bc9ea0f70440ddc63cc168a66044cba354b324c8</v>
      </c>
      <c r="B1333">
        <f>COUNTIF(รายงานลูกหนี้!$A:$A,A1333)</f>
        <v>1</v>
      </c>
      <c r="C1333">
        <f>COUNTIFS(รายงานลูกหนี้!$A:$A,A1333,รายงานลูกหนี้!$K:$K,"&gt;0")</f>
        <v>0</v>
      </c>
      <c r="D1333">
        <f>SUMIF(รายงานลูกหนี้!$A:$A,A1333,รายงานลูกหนี้!$K:$K)</f>
        <v>0</v>
      </c>
      <c r="E1333">
        <f>_xlfn.MAXIFS(รายงานลูกหนี้!$K:$K,รายงานลูกหนี้!$A:$A,A1333)</f>
        <v>0</v>
      </c>
      <c r="F1333" s="17">
        <f t="shared" si="100"/>
        <v>0</v>
      </c>
      <c r="G1333" t="str">
        <f t="shared" si="101"/>
        <v>ชำระตรงเวลา</v>
      </c>
      <c r="H1333" t="str">
        <f t="shared" si="102"/>
        <v>ลูกหนี้ชั้นดี</v>
      </c>
      <c r="I1333" s="17" cm="1">
        <f t="array" ref="I1333">_xlfn.IFS(D1333=0,0%, D1333&lt;=30,25%, D1333&lt;=60,50%, D1333&lt;=90,75%, D1333&gt;90,100%)</f>
        <v>0</v>
      </c>
      <c r="J1333">
        <f>SUMIFS(รายงานลูกหนี้!$G$2:$G$20000, รายงานลูกหนี้!$A$2:$A$20000, $A1333, รายงานลูกหนี้!$K$2:$K$20000, 0)</f>
        <v>50</v>
      </c>
      <c r="K1333">
        <f>SUMIFS(รายงานลูกหนี้!$G$2:$G$20000, รายงานลูกหนี้!$A$2:$A$20000, $A1333, รายงานลูกหนี้!$K$2:$K$20000, "&gt;=1", รายงานลูกหนี้!$K$2:$K$20000, "&lt;=30")</f>
        <v>0</v>
      </c>
      <c r="L1333">
        <f>SUMIFS(รายงานลูกหนี้!$G$2:$G$20000, รายงานลูกหนี้!$A$2:$A$20000, $A1333, รายงานลูกหนี้!$K$2:$K$20000, "&gt;=31", รายงานลูกหนี้!$K$2:$K$20000, "&lt;=60")</f>
        <v>0</v>
      </c>
      <c r="M1333">
        <f>SUMIFS(รายงานลูกหนี้!$G$2:$G$20000, รายงานลูกหนี้!$A$2:$A$20000, $A1333, รายงานลูกหนี้!$K$2:$K$20000, "&gt;=61", รายงานลูกหนี้!$K$2:$K$20000, "&lt;=90")</f>
        <v>0</v>
      </c>
      <c r="N1333">
        <f>SUMIFS(รายงานลูกหนี้!$G$2:$G$20000, รายงานลูกหนี้!$A$2:$A$20000, $A1333, รายงานลูกหนี้!$K$2:$K$20000, "&gt;90")</f>
        <v>0</v>
      </c>
      <c r="O1333">
        <f t="shared" si="103"/>
        <v>50</v>
      </c>
      <c r="P1333" s="17">
        <f t="shared" si="104"/>
        <v>0</v>
      </c>
    </row>
    <row r="1334" spans="1:16" x14ac:dyDescent="0.2">
      <c r="A1334" t="str">
        <v>e3cc77a69b8d72727e9223af42c6e5207457b1cdfa564c75bd0d752994c2bd3f</v>
      </c>
      <c r="B1334">
        <f>COUNTIF(รายงานลูกหนี้!$A:$A,A1334)</f>
        <v>2</v>
      </c>
      <c r="C1334">
        <f>COUNTIFS(รายงานลูกหนี้!$A:$A,A1334,รายงานลูกหนี้!$K:$K,"&gt;0")</f>
        <v>0</v>
      </c>
      <c r="D1334">
        <f>SUMIF(รายงานลูกหนี้!$A:$A,A1334,รายงานลูกหนี้!$K:$K)</f>
        <v>0</v>
      </c>
      <c r="E1334">
        <f>_xlfn.MAXIFS(รายงานลูกหนี้!$K:$K,รายงานลูกหนี้!$A:$A,A1334)</f>
        <v>0</v>
      </c>
      <c r="F1334" s="17">
        <f t="shared" si="100"/>
        <v>0</v>
      </c>
      <c r="G1334" t="str">
        <f t="shared" si="101"/>
        <v>ชำระตรงเวลา</v>
      </c>
      <c r="H1334" t="str">
        <f t="shared" si="102"/>
        <v>ลูกหนี้ชั้นดี</v>
      </c>
      <c r="I1334" s="17" cm="1">
        <f t="array" ref="I1334">_xlfn.IFS(D1334=0,0%, D1334&lt;=30,25%, D1334&lt;=60,50%, D1334&lt;=90,75%, D1334&gt;90,100%)</f>
        <v>0</v>
      </c>
      <c r="J1334">
        <f>SUMIFS(รายงานลูกหนี้!$G$2:$G$20000, รายงานลูกหนี้!$A$2:$A$20000, $A1334, รายงานลูกหนี้!$K$2:$K$20000, 0)</f>
        <v>60</v>
      </c>
      <c r="K1334">
        <f>SUMIFS(รายงานลูกหนี้!$G$2:$G$20000, รายงานลูกหนี้!$A$2:$A$20000, $A1334, รายงานลูกหนี้!$K$2:$K$20000, "&gt;=1", รายงานลูกหนี้!$K$2:$K$20000, "&lt;=30")</f>
        <v>0</v>
      </c>
      <c r="L1334">
        <f>SUMIFS(รายงานลูกหนี้!$G$2:$G$20000, รายงานลูกหนี้!$A$2:$A$20000, $A1334, รายงานลูกหนี้!$K$2:$K$20000, "&gt;=31", รายงานลูกหนี้!$K$2:$K$20000, "&lt;=60")</f>
        <v>0</v>
      </c>
      <c r="M1334">
        <f>SUMIFS(รายงานลูกหนี้!$G$2:$G$20000, รายงานลูกหนี้!$A$2:$A$20000, $A1334, รายงานลูกหนี้!$K$2:$K$20000, "&gt;=61", รายงานลูกหนี้!$K$2:$K$20000, "&lt;=90")</f>
        <v>0</v>
      </c>
      <c r="N1334">
        <f>SUMIFS(รายงานลูกหนี้!$G$2:$G$20000, รายงานลูกหนี้!$A$2:$A$20000, $A1334, รายงานลูกหนี้!$K$2:$K$20000, "&gt;90")</f>
        <v>0</v>
      </c>
      <c r="O1334">
        <f t="shared" si="103"/>
        <v>60</v>
      </c>
      <c r="P1334" s="17">
        <f t="shared" si="104"/>
        <v>0</v>
      </c>
    </row>
    <row r="1335" spans="1:16" x14ac:dyDescent="0.2">
      <c r="A1335" t="str">
        <v>eb3b8cd37bcc808e92837146aa610bcdf13f4c41e5cd8f46707f45686748366f</v>
      </c>
      <c r="B1335">
        <f>COUNTIF(รายงานลูกหนี้!$A:$A,A1335)</f>
        <v>2</v>
      </c>
      <c r="C1335">
        <f>COUNTIFS(รายงานลูกหนี้!$A:$A,A1335,รายงานลูกหนี้!$K:$K,"&gt;0")</f>
        <v>1</v>
      </c>
      <c r="D1335">
        <f>SUMIF(รายงานลูกหนี้!$A:$A,A1335,รายงานลูกหนี้!$K:$K)</f>
        <v>6</v>
      </c>
      <c r="E1335">
        <f>_xlfn.MAXIFS(รายงานลูกหนี้!$K:$K,รายงานลูกหนี้!$A:$A,A1335)</f>
        <v>6</v>
      </c>
      <c r="F1335" s="17">
        <f t="shared" si="100"/>
        <v>0.5</v>
      </c>
      <c r="G1335" t="str">
        <f t="shared" si="101"/>
        <v>ค้างชำระ 1 - 30 วัน</v>
      </c>
      <c r="H1335" t="str">
        <f t="shared" si="102"/>
        <v>ลูกหนี้ชั้นดี</v>
      </c>
      <c r="I1335" s="17" cm="1">
        <f t="array" ref="I1335">_xlfn.IFS(D1335=0,0%, D1335&lt;=30,25%, D1335&lt;=60,50%, D1335&lt;=90,75%, D1335&gt;90,100%)</f>
        <v>0.25</v>
      </c>
      <c r="J1335">
        <f>SUMIFS(รายงานลูกหนี้!$G$2:$G$20000, รายงานลูกหนี้!$A$2:$A$20000, $A1335, รายงานลูกหนี้!$K$2:$K$20000, 0)</f>
        <v>420</v>
      </c>
      <c r="K1335">
        <f>SUMIFS(รายงานลูกหนี้!$G$2:$G$20000, รายงานลูกหนี้!$A$2:$A$20000, $A1335, รายงานลูกหนี้!$K$2:$K$20000, "&gt;=1", รายงานลูกหนี้!$K$2:$K$20000, "&lt;=30")</f>
        <v>3142</v>
      </c>
      <c r="L1335">
        <f>SUMIFS(รายงานลูกหนี้!$G$2:$G$20000, รายงานลูกหนี้!$A$2:$A$20000, $A1335, รายงานลูกหนี้!$K$2:$K$20000, "&gt;=31", รายงานลูกหนี้!$K$2:$K$20000, "&lt;=60")</f>
        <v>0</v>
      </c>
      <c r="M1335">
        <f>SUMIFS(รายงานลูกหนี้!$G$2:$G$20000, รายงานลูกหนี้!$A$2:$A$20000, $A1335, รายงานลูกหนี้!$K$2:$K$20000, "&gt;=61", รายงานลูกหนี้!$K$2:$K$20000, "&lt;=90")</f>
        <v>0</v>
      </c>
      <c r="N1335">
        <f>SUMIFS(รายงานลูกหนี้!$G$2:$G$20000, รายงานลูกหนี้!$A$2:$A$20000, $A1335, รายงานลูกหนี้!$K$2:$K$20000, "&gt;90")</f>
        <v>0</v>
      </c>
      <c r="O1335">
        <f t="shared" si="103"/>
        <v>3562</v>
      </c>
      <c r="P1335" s="17">
        <f t="shared" si="104"/>
        <v>0.22052217855137562</v>
      </c>
    </row>
    <row r="1336" spans="1:16" x14ac:dyDescent="0.2">
      <c r="A1336" t="str">
        <v>3f64e9d595b6ee5d747992909f79692de733616dce8c18c8c43ef2c7f4e42994</v>
      </c>
      <c r="B1336">
        <f>COUNTIF(รายงานลูกหนี้!$A:$A,A1336)</f>
        <v>3</v>
      </c>
      <c r="C1336">
        <f>COUNTIFS(รายงานลูกหนี้!$A:$A,A1336,รายงานลูกหนี้!$K:$K,"&gt;0")</f>
        <v>0</v>
      </c>
      <c r="D1336">
        <f>SUMIF(รายงานลูกหนี้!$A:$A,A1336,รายงานลูกหนี้!$K:$K)</f>
        <v>0</v>
      </c>
      <c r="E1336">
        <f>_xlfn.MAXIFS(รายงานลูกหนี้!$K:$K,รายงานลูกหนี้!$A:$A,A1336)</f>
        <v>0</v>
      </c>
      <c r="F1336" s="17">
        <f t="shared" si="100"/>
        <v>0</v>
      </c>
      <c r="G1336" t="str">
        <f t="shared" si="101"/>
        <v>ชำระตรงเวลา</v>
      </c>
      <c r="H1336" t="str">
        <f t="shared" si="102"/>
        <v>ลูกหนี้ชั้นดี</v>
      </c>
      <c r="I1336" s="17" cm="1">
        <f t="array" ref="I1336">_xlfn.IFS(D1336=0,0%, D1336&lt;=30,25%, D1336&lt;=60,50%, D1336&lt;=90,75%, D1336&gt;90,100%)</f>
        <v>0</v>
      </c>
      <c r="J1336">
        <f>SUMIFS(รายงานลูกหนี้!$G$2:$G$20000, รายงานลูกหนี้!$A$2:$A$20000, $A1336, รายงานลูกหนี้!$K$2:$K$20000, 0)</f>
        <v>141750</v>
      </c>
      <c r="K1336">
        <f>SUMIFS(รายงานลูกหนี้!$G$2:$G$20000, รายงานลูกหนี้!$A$2:$A$20000, $A1336, รายงานลูกหนี้!$K$2:$K$20000, "&gt;=1", รายงานลูกหนี้!$K$2:$K$20000, "&lt;=30")</f>
        <v>0</v>
      </c>
      <c r="L1336">
        <f>SUMIFS(รายงานลูกหนี้!$G$2:$G$20000, รายงานลูกหนี้!$A$2:$A$20000, $A1336, รายงานลูกหนี้!$K$2:$K$20000, "&gt;=31", รายงานลูกหนี้!$K$2:$K$20000, "&lt;=60")</f>
        <v>0</v>
      </c>
      <c r="M1336">
        <f>SUMIFS(รายงานลูกหนี้!$G$2:$G$20000, รายงานลูกหนี้!$A$2:$A$20000, $A1336, รายงานลูกหนี้!$K$2:$K$20000, "&gt;=61", รายงานลูกหนี้!$K$2:$K$20000, "&lt;=90")</f>
        <v>0</v>
      </c>
      <c r="N1336">
        <f>SUMIFS(รายงานลูกหนี้!$G$2:$G$20000, รายงานลูกหนี้!$A$2:$A$20000, $A1336, รายงานลูกหนี้!$K$2:$K$20000, "&gt;90")</f>
        <v>0</v>
      </c>
      <c r="O1336">
        <f t="shared" si="103"/>
        <v>141750</v>
      </c>
      <c r="P1336" s="17">
        <f t="shared" si="104"/>
        <v>0</v>
      </c>
    </row>
    <row r="1337" spans="1:16" x14ac:dyDescent="0.2">
      <c r="A1337" t="str">
        <v>b99c17de8475dd90384bcfb1102f0c6ab3b945e66834ea9b6c4cc9e964974dfe</v>
      </c>
      <c r="B1337">
        <f>COUNTIF(รายงานลูกหนี้!$A:$A,A1337)</f>
        <v>3</v>
      </c>
      <c r="C1337">
        <f>COUNTIFS(รายงานลูกหนี้!$A:$A,A1337,รายงานลูกหนี้!$K:$K,"&gt;0")</f>
        <v>2</v>
      </c>
      <c r="D1337">
        <f>SUMIF(รายงานลูกหนี้!$A:$A,A1337,รายงานลูกหนี้!$K:$K)</f>
        <v>12</v>
      </c>
      <c r="E1337">
        <f>_xlfn.MAXIFS(รายงานลูกหนี้!$K:$K,รายงานลูกหนี้!$A:$A,A1337)</f>
        <v>6</v>
      </c>
      <c r="F1337" s="17">
        <f t="shared" si="100"/>
        <v>0.66666666666666663</v>
      </c>
      <c r="G1337" t="str">
        <f t="shared" si="101"/>
        <v>ค้างชำระ 1 - 30 วัน</v>
      </c>
      <c r="H1337" t="str">
        <f t="shared" si="102"/>
        <v>ลูกหนี้ชั้นดี</v>
      </c>
      <c r="I1337" s="17" cm="1">
        <f t="array" ref="I1337">_xlfn.IFS(D1337=0,0%, D1337&lt;=30,25%, D1337&lt;=60,50%, D1337&lt;=90,75%, D1337&gt;90,100%)</f>
        <v>0.25</v>
      </c>
      <c r="J1337">
        <f>SUMIFS(รายงานลูกหนี้!$G$2:$G$20000, รายงานลูกหนี้!$A$2:$A$20000, $A1337, รายงานลูกหนี้!$K$2:$K$20000, 0)</f>
        <v>6256</v>
      </c>
      <c r="K1337">
        <f>SUMIFS(รายงานลูกหนี้!$G$2:$G$20000, รายงานลูกหนี้!$A$2:$A$20000, $A1337, รายงานลูกหนี้!$K$2:$K$20000, "&gt;=1", รายงานลูกหนี้!$K$2:$K$20000, "&lt;=30")</f>
        <v>34000</v>
      </c>
      <c r="L1337">
        <f>SUMIFS(รายงานลูกหนี้!$G$2:$G$20000, รายงานลูกหนี้!$A$2:$A$20000, $A1337, รายงานลูกหนี้!$K$2:$K$20000, "&gt;=31", รายงานลูกหนี้!$K$2:$K$20000, "&lt;=60")</f>
        <v>0</v>
      </c>
      <c r="M1337">
        <f>SUMIFS(รายงานลูกหนี้!$G$2:$G$20000, รายงานลูกหนี้!$A$2:$A$20000, $A1337, รายงานลูกหนี้!$K$2:$K$20000, "&gt;=61", รายงานลูกหนี้!$K$2:$K$20000, "&lt;=90")</f>
        <v>0</v>
      </c>
      <c r="N1337">
        <f>SUMIFS(รายงานลูกหนี้!$G$2:$G$20000, รายงานลูกหนี้!$A$2:$A$20000, $A1337, รายงานลูกหนี้!$K$2:$K$20000, "&gt;90")</f>
        <v>0</v>
      </c>
      <c r="O1337">
        <f t="shared" si="103"/>
        <v>40256</v>
      </c>
      <c r="P1337" s="17">
        <f t="shared" si="104"/>
        <v>0.21114864864864866</v>
      </c>
    </row>
    <row r="1338" spans="1:16" x14ac:dyDescent="0.2">
      <c r="A1338" t="str">
        <v>9ef7b42e4e2111f7ba4afa12f21e680b26646c3a0003ea0ac19aa9277efa4949</v>
      </c>
      <c r="B1338">
        <f>COUNTIF(รายงานลูกหนี้!$A:$A,A1338)</f>
        <v>1</v>
      </c>
      <c r="C1338">
        <f>COUNTIFS(รายงานลูกหนี้!$A:$A,A1338,รายงานลูกหนี้!$K:$K,"&gt;0")</f>
        <v>0</v>
      </c>
      <c r="D1338">
        <f>SUMIF(รายงานลูกหนี้!$A:$A,A1338,รายงานลูกหนี้!$K:$K)</f>
        <v>0</v>
      </c>
      <c r="E1338">
        <f>_xlfn.MAXIFS(รายงานลูกหนี้!$K:$K,รายงานลูกหนี้!$A:$A,A1338)</f>
        <v>0</v>
      </c>
      <c r="F1338" s="17">
        <f t="shared" si="100"/>
        <v>0</v>
      </c>
      <c r="G1338" t="str">
        <f t="shared" si="101"/>
        <v>ชำระตรงเวลา</v>
      </c>
      <c r="H1338" t="str">
        <f t="shared" si="102"/>
        <v>ลูกหนี้ชั้นดี</v>
      </c>
      <c r="I1338" s="17" cm="1">
        <f t="array" ref="I1338">_xlfn.IFS(D1338=0,0%, D1338&lt;=30,25%, D1338&lt;=60,50%, D1338&lt;=90,75%, D1338&gt;90,100%)</f>
        <v>0</v>
      </c>
      <c r="J1338">
        <f>SUMIFS(รายงานลูกหนี้!$G$2:$G$20000, รายงานลูกหนี้!$A$2:$A$20000, $A1338, รายงานลูกหนี้!$K$2:$K$20000, 0)</f>
        <v>13000</v>
      </c>
      <c r="K1338">
        <f>SUMIFS(รายงานลูกหนี้!$G$2:$G$20000, รายงานลูกหนี้!$A$2:$A$20000, $A1338, รายงานลูกหนี้!$K$2:$K$20000, "&gt;=1", รายงานลูกหนี้!$K$2:$K$20000, "&lt;=30")</f>
        <v>0</v>
      </c>
      <c r="L1338">
        <f>SUMIFS(รายงานลูกหนี้!$G$2:$G$20000, รายงานลูกหนี้!$A$2:$A$20000, $A1338, รายงานลูกหนี้!$K$2:$K$20000, "&gt;=31", รายงานลูกหนี้!$K$2:$K$20000, "&lt;=60")</f>
        <v>0</v>
      </c>
      <c r="M1338">
        <f>SUMIFS(รายงานลูกหนี้!$G$2:$G$20000, รายงานลูกหนี้!$A$2:$A$20000, $A1338, รายงานลูกหนี้!$K$2:$K$20000, "&gt;=61", รายงานลูกหนี้!$K$2:$K$20000, "&lt;=90")</f>
        <v>0</v>
      </c>
      <c r="N1338">
        <f>SUMIFS(รายงานลูกหนี้!$G$2:$G$20000, รายงานลูกหนี้!$A$2:$A$20000, $A1338, รายงานลูกหนี้!$K$2:$K$20000, "&gt;90")</f>
        <v>0</v>
      </c>
      <c r="O1338">
        <f t="shared" si="103"/>
        <v>13000</v>
      </c>
      <c r="P1338" s="17">
        <f t="shared" si="104"/>
        <v>0</v>
      </c>
    </row>
    <row r="1339" spans="1:16" x14ac:dyDescent="0.2">
      <c r="A1339" t="str">
        <v>1d34846a737414e4a26257e1822b2ad94ac315366eed6a5183d454bb27b8c37e</v>
      </c>
      <c r="B1339">
        <f>COUNTIF(รายงานลูกหนี้!$A:$A,A1339)</f>
        <v>3</v>
      </c>
      <c r="C1339">
        <f>COUNTIFS(รายงานลูกหนี้!$A:$A,A1339,รายงานลูกหนี้!$K:$K,"&gt;0")</f>
        <v>3</v>
      </c>
      <c r="D1339">
        <f>SUMIF(รายงานลูกหนี้!$A:$A,A1339,รายงานลูกหนี้!$K:$K)</f>
        <v>4</v>
      </c>
      <c r="E1339">
        <f>_xlfn.MAXIFS(รายงานลูกหนี้!$K:$K,รายงานลูกหนี้!$A:$A,A1339)</f>
        <v>2</v>
      </c>
      <c r="F1339" s="17">
        <f t="shared" si="100"/>
        <v>1</v>
      </c>
      <c r="G1339" t="str">
        <f t="shared" si="101"/>
        <v>ค้างชำระ 1 - 30 วัน</v>
      </c>
      <c r="H1339" t="str">
        <f t="shared" si="102"/>
        <v>ลูกหนี้ชั้นดี</v>
      </c>
      <c r="I1339" s="17" cm="1">
        <f t="array" ref="I1339">_xlfn.IFS(D1339=0,0%, D1339&lt;=30,25%, D1339&lt;=60,50%, D1339&lt;=90,75%, D1339&gt;90,100%)</f>
        <v>0.25</v>
      </c>
      <c r="J1339">
        <f>SUMIFS(รายงานลูกหนี้!$G$2:$G$20000, รายงานลูกหนี้!$A$2:$A$20000, $A1339, รายงานลูกหนี้!$K$2:$K$20000, 0)</f>
        <v>0</v>
      </c>
      <c r="K1339">
        <f>SUMIFS(รายงานลูกหนี้!$G$2:$G$20000, รายงานลูกหนี้!$A$2:$A$20000, $A1339, รายงานลูกหนี้!$K$2:$K$20000, "&gt;=1", รายงานลูกหนี้!$K$2:$K$20000, "&lt;=30")</f>
        <v>7315</v>
      </c>
      <c r="L1339">
        <f>SUMIFS(รายงานลูกหนี้!$G$2:$G$20000, รายงานลูกหนี้!$A$2:$A$20000, $A1339, รายงานลูกหนี้!$K$2:$K$20000, "&gt;=31", รายงานลูกหนี้!$K$2:$K$20000, "&lt;=60")</f>
        <v>0</v>
      </c>
      <c r="M1339">
        <f>SUMIFS(รายงานลูกหนี้!$G$2:$G$20000, รายงานลูกหนี้!$A$2:$A$20000, $A1339, รายงานลูกหนี้!$K$2:$K$20000, "&gt;=61", รายงานลูกหนี้!$K$2:$K$20000, "&lt;=90")</f>
        <v>0</v>
      </c>
      <c r="N1339">
        <f>SUMIFS(รายงานลูกหนี้!$G$2:$G$20000, รายงานลูกหนี้!$A$2:$A$20000, $A1339, รายงานลูกหนี้!$K$2:$K$20000, "&gt;90")</f>
        <v>0</v>
      </c>
      <c r="O1339">
        <f t="shared" si="103"/>
        <v>7315</v>
      </c>
      <c r="P1339" s="17">
        <f t="shared" si="104"/>
        <v>0.25</v>
      </c>
    </row>
    <row r="1340" spans="1:16" x14ac:dyDescent="0.2">
      <c r="A1340" t="str">
        <v>f22448e46d28202a224dfaf2b3a8bcad0d140f8d735d7b20e328031f23dc6833</v>
      </c>
      <c r="B1340">
        <f>COUNTIF(รายงานลูกหนี้!$A:$A,A1340)</f>
        <v>2</v>
      </c>
      <c r="C1340">
        <f>COUNTIFS(รายงานลูกหนี้!$A:$A,A1340,รายงานลูกหนี้!$K:$K,"&gt;0")</f>
        <v>0</v>
      </c>
      <c r="D1340">
        <f>SUMIF(รายงานลูกหนี้!$A:$A,A1340,รายงานลูกหนี้!$K:$K)</f>
        <v>0</v>
      </c>
      <c r="E1340">
        <f>_xlfn.MAXIFS(รายงานลูกหนี้!$K:$K,รายงานลูกหนี้!$A:$A,A1340)</f>
        <v>0</v>
      </c>
      <c r="F1340" s="17">
        <f t="shared" si="100"/>
        <v>0</v>
      </c>
      <c r="G1340" t="str">
        <f t="shared" si="101"/>
        <v>ชำระตรงเวลา</v>
      </c>
      <c r="H1340" t="str">
        <f t="shared" si="102"/>
        <v>ลูกหนี้ชั้นดี</v>
      </c>
      <c r="I1340" s="17" cm="1">
        <f t="array" ref="I1340">_xlfn.IFS(D1340=0,0%, D1340&lt;=30,25%, D1340&lt;=60,50%, D1340&lt;=90,75%, D1340&gt;90,100%)</f>
        <v>0</v>
      </c>
      <c r="J1340">
        <f>SUMIFS(รายงานลูกหนี้!$G$2:$G$20000, รายงานลูกหนี้!$A$2:$A$20000, $A1340, รายงานลูกหนี้!$K$2:$K$20000, 0)</f>
        <v>3947</v>
      </c>
      <c r="K1340">
        <f>SUMIFS(รายงานลูกหนี้!$G$2:$G$20000, รายงานลูกหนี้!$A$2:$A$20000, $A1340, รายงานลูกหนี้!$K$2:$K$20000, "&gt;=1", รายงานลูกหนี้!$K$2:$K$20000, "&lt;=30")</f>
        <v>0</v>
      </c>
      <c r="L1340">
        <f>SUMIFS(รายงานลูกหนี้!$G$2:$G$20000, รายงานลูกหนี้!$A$2:$A$20000, $A1340, รายงานลูกหนี้!$K$2:$K$20000, "&gt;=31", รายงานลูกหนี้!$K$2:$K$20000, "&lt;=60")</f>
        <v>0</v>
      </c>
      <c r="M1340">
        <f>SUMIFS(รายงานลูกหนี้!$G$2:$G$20000, รายงานลูกหนี้!$A$2:$A$20000, $A1340, รายงานลูกหนี้!$K$2:$K$20000, "&gt;=61", รายงานลูกหนี้!$K$2:$K$20000, "&lt;=90")</f>
        <v>0</v>
      </c>
      <c r="N1340">
        <f>SUMIFS(รายงานลูกหนี้!$G$2:$G$20000, รายงานลูกหนี้!$A$2:$A$20000, $A1340, รายงานลูกหนี้!$K$2:$K$20000, "&gt;90")</f>
        <v>0</v>
      </c>
      <c r="O1340">
        <f t="shared" si="103"/>
        <v>3947</v>
      </c>
      <c r="P1340" s="17">
        <f t="shared" si="104"/>
        <v>0</v>
      </c>
    </row>
    <row r="1341" spans="1:16" x14ac:dyDescent="0.2">
      <c r="A1341" t="str">
        <v>830d83f2937bc81cdbe19b5497de8e6cf203a7293322765922f1bea23ead8d44</v>
      </c>
      <c r="B1341">
        <f>COUNTIF(รายงานลูกหนี้!$A:$A,A1341)</f>
        <v>1</v>
      </c>
      <c r="C1341">
        <f>COUNTIFS(รายงานลูกหนี้!$A:$A,A1341,รายงานลูกหนี้!$K:$K,"&gt;0")</f>
        <v>0</v>
      </c>
      <c r="D1341">
        <f>SUMIF(รายงานลูกหนี้!$A:$A,A1341,รายงานลูกหนี้!$K:$K)</f>
        <v>0</v>
      </c>
      <c r="E1341">
        <f>_xlfn.MAXIFS(รายงานลูกหนี้!$K:$K,รายงานลูกหนี้!$A:$A,A1341)</f>
        <v>0</v>
      </c>
      <c r="F1341" s="17">
        <f t="shared" si="100"/>
        <v>0</v>
      </c>
      <c r="G1341" t="str">
        <f t="shared" si="101"/>
        <v>ชำระตรงเวลา</v>
      </c>
      <c r="H1341" t="str">
        <f t="shared" si="102"/>
        <v>ลูกหนี้ชั้นดี</v>
      </c>
      <c r="I1341" s="17" cm="1">
        <f t="array" ref="I1341">_xlfn.IFS(D1341=0,0%, D1341&lt;=30,25%, D1341&lt;=60,50%, D1341&lt;=90,75%, D1341&gt;90,100%)</f>
        <v>0</v>
      </c>
      <c r="J1341">
        <f>SUMIFS(รายงานลูกหนี้!$G$2:$G$20000, รายงานลูกหนี้!$A$2:$A$20000, $A1341, รายงานลูกหนี้!$K$2:$K$20000, 0)</f>
        <v>5555</v>
      </c>
      <c r="K1341">
        <f>SUMIFS(รายงานลูกหนี้!$G$2:$G$20000, รายงานลูกหนี้!$A$2:$A$20000, $A1341, รายงานลูกหนี้!$K$2:$K$20000, "&gt;=1", รายงานลูกหนี้!$K$2:$K$20000, "&lt;=30")</f>
        <v>0</v>
      </c>
      <c r="L1341">
        <f>SUMIFS(รายงานลูกหนี้!$G$2:$G$20000, รายงานลูกหนี้!$A$2:$A$20000, $A1341, รายงานลูกหนี้!$K$2:$K$20000, "&gt;=31", รายงานลูกหนี้!$K$2:$K$20000, "&lt;=60")</f>
        <v>0</v>
      </c>
      <c r="M1341">
        <f>SUMIFS(รายงานลูกหนี้!$G$2:$G$20000, รายงานลูกหนี้!$A$2:$A$20000, $A1341, รายงานลูกหนี้!$K$2:$K$20000, "&gt;=61", รายงานลูกหนี้!$K$2:$K$20000, "&lt;=90")</f>
        <v>0</v>
      </c>
      <c r="N1341">
        <f>SUMIFS(รายงานลูกหนี้!$G$2:$G$20000, รายงานลูกหนี้!$A$2:$A$20000, $A1341, รายงานลูกหนี้!$K$2:$K$20000, "&gt;90")</f>
        <v>0</v>
      </c>
      <c r="O1341">
        <f t="shared" si="103"/>
        <v>5555</v>
      </c>
      <c r="P1341" s="17">
        <f t="shared" si="104"/>
        <v>0</v>
      </c>
    </row>
    <row r="1342" spans="1:16" x14ac:dyDescent="0.2">
      <c r="A1342" t="str">
        <v>ab6ca2a3ef7747647c4707742977c541f29e8ffa9250cc2f4cabb97fbb768cc0</v>
      </c>
      <c r="B1342">
        <f>COUNTIF(รายงานลูกหนี้!$A:$A,A1342)</f>
        <v>2</v>
      </c>
      <c r="C1342">
        <f>COUNTIFS(รายงานลูกหนี้!$A:$A,A1342,รายงานลูกหนี้!$K:$K,"&gt;0")</f>
        <v>1</v>
      </c>
      <c r="D1342">
        <f>SUMIF(รายงานลูกหนี้!$A:$A,A1342,รายงานลูกหนี้!$K:$K)</f>
        <v>5</v>
      </c>
      <c r="E1342">
        <f>_xlfn.MAXIFS(รายงานลูกหนี้!$K:$K,รายงานลูกหนี้!$A:$A,A1342)</f>
        <v>5</v>
      </c>
      <c r="F1342" s="17">
        <f t="shared" si="100"/>
        <v>0.5</v>
      </c>
      <c r="G1342" t="str">
        <f t="shared" si="101"/>
        <v>ค้างชำระ 1 - 30 วัน</v>
      </c>
      <c r="H1342" t="str">
        <f t="shared" si="102"/>
        <v>ลูกหนี้ชั้นดี</v>
      </c>
      <c r="I1342" s="17" cm="1">
        <f t="array" ref="I1342">_xlfn.IFS(D1342=0,0%, D1342&lt;=30,25%, D1342&lt;=60,50%, D1342&lt;=90,75%, D1342&gt;90,100%)</f>
        <v>0.25</v>
      </c>
      <c r="J1342">
        <f>SUMIFS(รายงานลูกหนี้!$G$2:$G$20000, รายงานลูกหนี้!$A$2:$A$20000, $A1342, รายงานลูกหนี้!$K$2:$K$20000, 0)</f>
        <v>6250</v>
      </c>
      <c r="K1342">
        <f>SUMIFS(รายงานลูกหนี้!$G$2:$G$20000, รายงานลูกหนี้!$A$2:$A$20000, $A1342, รายงานลูกหนี้!$K$2:$K$20000, "&gt;=1", รายงานลูกหนี้!$K$2:$K$20000, "&lt;=30")</f>
        <v>2705</v>
      </c>
      <c r="L1342">
        <f>SUMIFS(รายงานลูกหนี้!$G$2:$G$20000, รายงานลูกหนี้!$A$2:$A$20000, $A1342, รายงานลูกหนี้!$K$2:$K$20000, "&gt;=31", รายงานลูกหนี้!$K$2:$K$20000, "&lt;=60")</f>
        <v>0</v>
      </c>
      <c r="M1342">
        <f>SUMIFS(รายงานลูกหนี้!$G$2:$G$20000, รายงานลูกหนี้!$A$2:$A$20000, $A1342, รายงานลูกหนี้!$K$2:$K$20000, "&gt;=61", รายงานลูกหนี้!$K$2:$K$20000, "&lt;=90")</f>
        <v>0</v>
      </c>
      <c r="N1342">
        <f>SUMIFS(รายงานลูกหนี้!$G$2:$G$20000, รายงานลูกหนี้!$A$2:$A$20000, $A1342, รายงานลูกหนี้!$K$2:$K$20000, "&gt;90")</f>
        <v>0</v>
      </c>
      <c r="O1342">
        <f t="shared" si="103"/>
        <v>8955</v>
      </c>
      <c r="P1342" s="17">
        <f t="shared" si="104"/>
        <v>7.5516471245114458E-2</v>
      </c>
    </row>
    <row r="1343" spans="1:16" x14ac:dyDescent="0.2">
      <c r="A1343" t="str">
        <v>fc172ac39a911ad663e1214b62ea3213e73837408415fb112a75bed3360cd838</v>
      </c>
      <c r="B1343">
        <f>COUNTIF(รายงานลูกหนี้!$A:$A,A1343)</f>
        <v>1</v>
      </c>
      <c r="C1343">
        <f>COUNTIFS(รายงานลูกหนี้!$A:$A,A1343,รายงานลูกหนี้!$K:$K,"&gt;0")</f>
        <v>0</v>
      </c>
      <c r="D1343">
        <f>SUMIF(รายงานลูกหนี้!$A:$A,A1343,รายงานลูกหนี้!$K:$K)</f>
        <v>0</v>
      </c>
      <c r="E1343">
        <f>_xlfn.MAXIFS(รายงานลูกหนี้!$K:$K,รายงานลูกหนี้!$A:$A,A1343)</f>
        <v>0</v>
      </c>
      <c r="F1343" s="17">
        <f t="shared" si="100"/>
        <v>0</v>
      </c>
      <c r="G1343" t="str">
        <f t="shared" si="101"/>
        <v>ชำระตรงเวลา</v>
      </c>
      <c r="H1343" t="str">
        <f t="shared" si="102"/>
        <v>ลูกหนี้ชั้นดี</v>
      </c>
      <c r="I1343" s="17" cm="1">
        <f t="array" ref="I1343">_xlfn.IFS(D1343=0,0%, D1343&lt;=30,25%, D1343&lt;=60,50%, D1343&lt;=90,75%, D1343&gt;90,100%)</f>
        <v>0</v>
      </c>
      <c r="J1343">
        <f>SUMIFS(รายงานลูกหนี้!$G$2:$G$20000, รายงานลูกหนี้!$A$2:$A$20000, $A1343, รายงานลูกหนี้!$K$2:$K$20000, 0)</f>
        <v>3464</v>
      </c>
      <c r="K1343">
        <f>SUMIFS(รายงานลูกหนี้!$G$2:$G$20000, รายงานลูกหนี้!$A$2:$A$20000, $A1343, รายงานลูกหนี้!$K$2:$K$20000, "&gt;=1", รายงานลูกหนี้!$K$2:$K$20000, "&lt;=30")</f>
        <v>0</v>
      </c>
      <c r="L1343">
        <f>SUMIFS(รายงานลูกหนี้!$G$2:$G$20000, รายงานลูกหนี้!$A$2:$A$20000, $A1343, รายงานลูกหนี้!$K$2:$K$20000, "&gt;=31", รายงานลูกหนี้!$K$2:$K$20000, "&lt;=60")</f>
        <v>0</v>
      </c>
      <c r="M1343">
        <f>SUMIFS(รายงานลูกหนี้!$G$2:$G$20000, รายงานลูกหนี้!$A$2:$A$20000, $A1343, รายงานลูกหนี้!$K$2:$K$20000, "&gt;=61", รายงานลูกหนี้!$K$2:$K$20000, "&lt;=90")</f>
        <v>0</v>
      </c>
      <c r="N1343">
        <f>SUMIFS(รายงานลูกหนี้!$G$2:$G$20000, รายงานลูกหนี้!$A$2:$A$20000, $A1343, รายงานลูกหนี้!$K$2:$K$20000, "&gt;90")</f>
        <v>0</v>
      </c>
      <c r="O1343">
        <f t="shared" si="103"/>
        <v>3464</v>
      </c>
      <c r="P1343" s="17">
        <f t="shared" si="104"/>
        <v>0</v>
      </c>
    </row>
    <row r="1344" spans="1:16" x14ac:dyDescent="0.2">
      <c r="A1344" t="str">
        <v>2800bf8c752a5eeb978b1d3e5cb7ab1b4c6efdbc354c97b657877e13d0e31186</v>
      </c>
      <c r="B1344">
        <f>COUNTIF(รายงานลูกหนี้!$A:$A,A1344)</f>
        <v>1</v>
      </c>
      <c r="C1344">
        <f>COUNTIFS(รายงานลูกหนี้!$A:$A,A1344,รายงานลูกหนี้!$K:$K,"&gt;0")</f>
        <v>0</v>
      </c>
      <c r="D1344">
        <f>SUMIF(รายงานลูกหนี้!$A:$A,A1344,รายงานลูกหนี้!$K:$K)</f>
        <v>0</v>
      </c>
      <c r="E1344">
        <f>_xlfn.MAXIFS(รายงานลูกหนี้!$K:$K,รายงานลูกหนี้!$A:$A,A1344)</f>
        <v>0</v>
      </c>
      <c r="F1344" s="17">
        <f t="shared" si="100"/>
        <v>0</v>
      </c>
      <c r="G1344" t="str">
        <f t="shared" si="101"/>
        <v>ชำระตรงเวลา</v>
      </c>
      <c r="H1344" t="str">
        <f t="shared" si="102"/>
        <v>ลูกหนี้ชั้นดี</v>
      </c>
      <c r="I1344" s="17" cm="1">
        <f t="array" ref="I1344">_xlfn.IFS(D1344=0,0%, D1344&lt;=30,25%, D1344&lt;=60,50%, D1344&lt;=90,75%, D1344&gt;90,100%)</f>
        <v>0</v>
      </c>
      <c r="J1344">
        <f>SUMIFS(รายงานลูกหนี้!$G$2:$G$20000, รายงานลูกหนี้!$A$2:$A$20000, $A1344, รายงานลูกหนี้!$K$2:$K$20000, 0)</f>
        <v>50760</v>
      </c>
      <c r="K1344">
        <f>SUMIFS(รายงานลูกหนี้!$G$2:$G$20000, รายงานลูกหนี้!$A$2:$A$20000, $A1344, รายงานลูกหนี้!$K$2:$K$20000, "&gt;=1", รายงานลูกหนี้!$K$2:$K$20000, "&lt;=30")</f>
        <v>0</v>
      </c>
      <c r="L1344">
        <f>SUMIFS(รายงานลูกหนี้!$G$2:$G$20000, รายงานลูกหนี้!$A$2:$A$20000, $A1344, รายงานลูกหนี้!$K$2:$K$20000, "&gt;=31", รายงานลูกหนี้!$K$2:$K$20000, "&lt;=60")</f>
        <v>0</v>
      </c>
      <c r="M1344">
        <f>SUMIFS(รายงานลูกหนี้!$G$2:$G$20000, รายงานลูกหนี้!$A$2:$A$20000, $A1344, รายงานลูกหนี้!$K$2:$K$20000, "&gt;=61", รายงานลูกหนี้!$K$2:$K$20000, "&lt;=90")</f>
        <v>0</v>
      </c>
      <c r="N1344">
        <f>SUMIFS(รายงานลูกหนี้!$G$2:$G$20000, รายงานลูกหนี้!$A$2:$A$20000, $A1344, รายงานลูกหนี้!$K$2:$K$20000, "&gt;90")</f>
        <v>0</v>
      </c>
      <c r="O1344">
        <f t="shared" si="103"/>
        <v>50760</v>
      </c>
      <c r="P1344" s="17">
        <f t="shared" si="104"/>
        <v>0</v>
      </c>
    </row>
    <row r="1345" spans="1:16" x14ac:dyDescent="0.2">
      <c r="A1345" t="str">
        <v>eb8204393504a630132131bd8a733f14421bfee76415a5e58515300c0f2437a2</v>
      </c>
      <c r="B1345">
        <f>COUNTIF(รายงานลูกหนี้!$A:$A,A1345)</f>
        <v>2</v>
      </c>
      <c r="C1345">
        <f>COUNTIFS(รายงานลูกหนี้!$A:$A,A1345,รายงานลูกหนี้!$K:$K,"&gt;0")</f>
        <v>0</v>
      </c>
      <c r="D1345">
        <f>SUMIF(รายงานลูกหนี้!$A:$A,A1345,รายงานลูกหนี้!$K:$K)</f>
        <v>0</v>
      </c>
      <c r="E1345">
        <f>_xlfn.MAXIFS(รายงานลูกหนี้!$K:$K,รายงานลูกหนี้!$A:$A,A1345)</f>
        <v>0</v>
      </c>
      <c r="F1345" s="17">
        <f t="shared" si="100"/>
        <v>0</v>
      </c>
      <c r="G1345" t="str">
        <f t="shared" si="101"/>
        <v>ชำระตรงเวลา</v>
      </c>
      <c r="H1345" t="str">
        <f t="shared" si="102"/>
        <v>ลูกหนี้ชั้นดี</v>
      </c>
      <c r="I1345" s="17" cm="1">
        <f t="array" ref="I1345">_xlfn.IFS(D1345=0,0%, D1345&lt;=30,25%, D1345&lt;=60,50%, D1345&lt;=90,75%, D1345&gt;90,100%)</f>
        <v>0</v>
      </c>
      <c r="J1345">
        <f>SUMIFS(รายงานลูกหนี้!$G$2:$G$20000, รายงานลูกหนี้!$A$2:$A$20000, $A1345, รายงานลูกหนี้!$K$2:$K$20000, 0)</f>
        <v>1130</v>
      </c>
      <c r="K1345">
        <f>SUMIFS(รายงานลูกหนี้!$G$2:$G$20000, รายงานลูกหนี้!$A$2:$A$20000, $A1345, รายงานลูกหนี้!$K$2:$K$20000, "&gt;=1", รายงานลูกหนี้!$K$2:$K$20000, "&lt;=30")</f>
        <v>0</v>
      </c>
      <c r="L1345">
        <f>SUMIFS(รายงานลูกหนี้!$G$2:$G$20000, รายงานลูกหนี้!$A$2:$A$20000, $A1345, รายงานลูกหนี้!$K$2:$K$20000, "&gt;=31", รายงานลูกหนี้!$K$2:$K$20000, "&lt;=60")</f>
        <v>0</v>
      </c>
      <c r="M1345">
        <f>SUMIFS(รายงานลูกหนี้!$G$2:$G$20000, รายงานลูกหนี้!$A$2:$A$20000, $A1345, รายงานลูกหนี้!$K$2:$K$20000, "&gt;=61", รายงานลูกหนี้!$K$2:$K$20000, "&lt;=90")</f>
        <v>0</v>
      </c>
      <c r="N1345">
        <f>SUMIFS(รายงานลูกหนี้!$G$2:$G$20000, รายงานลูกหนี้!$A$2:$A$20000, $A1345, รายงานลูกหนี้!$K$2:$K$20000, "&gt;90")</f>
        <v>0</v>
      </c>
      <c r="O1345">
        <f t="shared" si="103"/>
        <v>1130</v>
      </c>
      <c r="P1345" s="17">
        <f t="shared" si="104"/>
        <v>0</v>
      </c>
    </row>
    <row r="1346" spans="1:16" x14ac:dyDescent="0.2">
      <c r="A1346" t="str">
        <v>880801bde07c4511b000296d97a5c41ee4e113501eeadf983cdaea72d5a68b18</v>
      </c>
      <c r="B1346">
        <f>COUNTIF(รายงานลูกหนี้!$A:$A,A1346)</f>
        <v>3</v>
      </c>
      <c r="C1346">
        <f>COUNTIFS(รายงานลูกหนี้!$A:$A,A1346,รายงานลูกหนี้!$K:$K,"&gt;0")</f>
        <v>0</v>
      </c>
      <c r="D1346">
        <f>SUMIF(รายงานลูกหนี้!$A:$A,A1346,รายงานลูกหนี้!$K:$K)</f>
        <v>0</v>
      </c>
      <c r="E1346">
        <f>_xlfn.MAXIFS(รายงานลูกหนี้!$K:$K,รายงานลูกหนี้!$A:$A,A1346)</f>
        <v>0</v>
      </c>
      <c r="F1346" s="17">
        <f t="shared" si="100"/>
        <v>0</v>
      </c>
      <c r="G1346" t="str">
        <f t="shared" si="101"/>
        <v>ชำระตรงเวลา</v>
      </c>
      <c r="H1346" t="str">
        <f t="shared" si="102"/>
        <v>ลูกหนี้ชั้นดี</v>
      </c>
      <c r="I1346" s="17" cm="1">
        <f t="array" ref="I1346">_xlfn.IFS(D1346=0,0%, D1346&lt;=30,25%, D1346&lt;=60,50%, D1346&lt;=90,75%, D1346&gt;90,100%)</f>
        <v>0</v>
      </c>
      <c r="J1346">
        <f>SUMIFS(รายงานลูกหนี้!$G$2:$G$20000, รายงานลูกหนี้!$A$2:$A$20000, $A1346, รายงานลูกหนี้!$K$2:$K$20000, 0)</f>
        <v>37462</v>
      </c>
      <c r="K1346">
        <f>SUMIFS(รายงานลูกหนี้!$G$2:$G$20000, รายงานลูกหนี้!$A$2:$A$20000, $A1346, รายงานลูกหนี้!$K$2:$K$20000, "&gt;=1", รายงานลูกหนี้!$K$2:$K$20000, "&lt;=30")</f>
        <v>0</v>
      </c>
      <c r="L1346">
        <f>SUMIFS(รายงานลูกหนี้!$G$2:$G$20000, รายงานลูกหนี้!$A$2:$A$20000, $A1346, รายงานลูกหนี้!$K$2:$K$20000, "&gt;=31", รายงานลูกหนี้!$K$2:$K$20000, "&lt;=60")</f>
        <v>0</v>
      </c>
      <c r="M1346">
        <f>SUMIFS(รายงานลูกหนี้!$G$2:$G$20000, รายงานลูกหนี้!$A$2:$A$20000, $A1346, รายงานลูกหนี้!$K$2:$K$20000, "&gt;=61", รายงานลูกหนี้!$K$2:$K$20000, "&lt;=90")</f>
        <v>0</v>
      </c>
      <c r="N1346">
        <f>SUMIFS(รายงานลูกหนี้!$G$2:$G$20000, รายงานลูกหนี้!$A$2:$A$20000, $A1346, รายงานลูกหนี้!$K$2:$K$20000, "&gt;90")</f>
        <v>0</v>
      </c>
      <c r="O1346">
        <f t="shared" si="103"/>
        <v>37462</v>
      </c>
      <c r="P1346" s="17">
        <f t="shared" si="104"/>
        <v>0</v>
      </c>
    </row>
    <row r="1347" spans="1:16" x14ac:dyDescent="0.2">
      <c r="A1347" t="str">
        <v>25dec24e748f801dd17f7ab0622184eadaf175ab79effa50160e0c7fbdbd159e</v>
      </c>
      <c r="B1347">
        <f>COUNTIF(รายงานลูกหนี้!$A:$A,A1347)</f>
        <v>2</v>
      </c>
      <c r="C1347">
        <f>COUNTIFS(รายงานลูกหนี้!$A:$A,A1347,รายงานลูกหนี้!$K:$K,"&gt;0")</f>
        <v>1</v>
      </c>
      <c r="D1347">
        <f>SUMIF(รายงานลูกหนี้!$A:$A,A1347,รายงานลูกหนี้!$K:$K)</f>
        <v>3</v>
      </c>
      <c r="E1347">
        <f>_xlfn.MAXIFS(รายงานลูกหนี้!$K:$K,รายงานลูกหนี้!$A:$A,A1347)</f>
        <v>3</v>
      </c>
      <c r="F1347" s="17">
        <f t="shared" ref="F1347:F1410" si="105">C1347/B1347</f>
        <v>0.5</v>
      </c>
      <c r="G1347" t="str">
        <f t="shared" ref="G1347:G1410" si="106">IF(E1347&lt;=0, "ชำระตรงเวลา", IF(E1347&lt;=30, "ค้างชำระ 1 - 30 วัน", IF(E1347&lt;=60, "ค้างชำระ 31 - 60 วัน", IF(E1347&lt;=90, "ค้างชำระ 61 - 90 วัน", "ค้างชำระเกิน 90 วัน"))))</f>
        <v>ค้างชำระ 1 - 30 วัน</v>
      </c>
      <c r="H1347" t="str">
        <f t="shared" ref="H1347:H1410" si="107">IF(E1347&lt;=30, "ลูกหนี้ชั้นดี", IF(E1347&lt;=90, "ลูกหนี้เฝ้าติดตาม", "ลูกหนี้ด้อยคุณภาพ (NPL)"))</f>
        <v>ลูกหนี้ชั้นดี</v>
      </c>
      <c r="I1347" s="17" cm="1">
        <f t="array" ref="I1347">_xlfn.IFS(D1347=0,0%, D1347&lt;=30,25%, D1347&lt;=60,50%, D1347&lt;=90,75%, D1347&gt;90,100%)</f>
        <v>0.25</v>
      </c>
      <c r="J1347">
        <f>SUMIFS(รายงานลูกหนี้!$G$2:$G$20000, รายงานลูกหนี้!$A$2:$A$20000, $A1347, รายงานลูกหนี้!$K$2:$K$20000, 0)</f>
        <v>25755</v>
      </c>
      <c r="K1347">
        <f>SUMIFS(รายงานลูกหนี้!$G$2:$G$20000, รายงานลูกหนี้!$A$2:$A$20000, $A1347, รายงานลูกหนี้!$K$2:$K$20000, "&gt;=1", รายงานลูกหนี้!$K$2:$K$20000, "&lt;=30")</f>
        <v>5622</v>
      </c>
      <c r="L1347">
        <f>SUMIFS(รายงานลูกหนี้!$G$2:$G$20000, รายงานลูกหนี้!$A$2:$A$20000, $A1347, รายงานลูกหนี้!$K$2:$K$20000, "&gt;=31", รายงานลูกหนี้!$K$2:$K$20000, "&lt;=60")</f>
        <v>0</v>
      </c>
      <c r="M1347">
        <f>SUMIFS(รายงานลูกหนี้!$G$2:$G$20000, รายงานลูกหนี้!$A$2:$A$20000, $A1347, รายงานลูกหนี้!$K$2:$K$20000, "&gt;=61", รายงานลูกหนี้!$K$2:$K$20000, "&lt;=90")</f>
        <v>0</v>
      </c>
      <c r="N1347">
        <f>SUMIFS(รายงานลูกหนี้!$G$2:$G$20000, รายงานลูกหนี้!$A$2:$A$20000, $A1347, รายงานลูกหนี้!$K$2:$K$20000, "&gt;90")</f>
        <v>0</v>
      </c>
      <c r="O1347">
        <f t="shared" ref="O1347:O1410" si="108">SUM(J1347:N1347)</f>
        <v>31377</v>
      </c>
      <c r="P1347" s="17">
        <f t="shared" ref="P1347:P1410" si="109">IF(O1347=0, 0%, (J1347*0%+K1347*25%+L1347*50%+M1347*75%+N1347*100%)/O1347)</f>
        <v>4.4793957357299935E-2</v>
      </c>
    </row>
    <row r="1348" spans="1:16" x14ac:dyDescent="0.2">
      <c r="A1348" t="str">
        <v>90cd3f51b1d6c232a4881fa43e5c09aa589378603379f710377bb57b1e452202</v>
      </c>
      <c r="B1348">
        <f>COUNTIF(รายงานลูกหนี้!$A:$A,A1348)</f>
        <v>2</v>
      </c>
      <c r="C1348">
        <f>COUNTIFS(รายงานลูกหนี้!$A:$A,A1348,รายงานลูกหนี้!$K:$K,"&gt;0")</f>
        <v>1</v>
      </c>
      <c r="D1348">
        <f>SUMIF(รายงานลูกหนี้!$A:$A,A1348,รายงานลูกหนี้!$K:$K)</f>
        <v>11</v>
      </c>
      <c r="E1348">
        <f>_xlfn.MAXIFS(รายงานลูกหนี้!$K:$K,รายงานลูกหนี้!$A:$A,A1348)</f>
        <v>11</v>
      </c>
      <c r="F1348" s="17">
        <f t="shared" si="105"/>
        <v>0.5</v>
      </c>
      <c r="G1348" t="str">
        <f t="shared" si="106"/>
        <v>ค้างชำระ 1 - 30 วัน</v>
      </c>
      <c r="H1348" t="str">
        <f t="shared" si="107"/>
        <v>ลูกหนี้ชั้นดี</v>
      </c>
      <c r="I1348" s="17" cm="1">
        <f t="array" ref="I1348">_xlfn.IFS(D1348=0,0%, D1348&lt;=30,25%, D1348&lt;=60,50%, D1348&lt;=90,75%, D1348&gt;90,100%)</f>
        <v>0.25</v>
      </c>
      <c r="J1348">
        <f>SUMIFS(รายงานลูกหนี้!$G$2:$G$20000, รายงานลูกหนี้!$A$2:$A$20000, $A1348, รายงานลูกหนี้!$K$2:$K$20000, 0)</f>
        <v>2140</v>
      </c>
      <c r="K1348">
        <f>SUMIFS(รายงานลูกหนี้!$G$2:$G$20000, รายงานลูกหนี้!$A$2:$A$20000, $A1348, รายงานลูกหนี้!$K$2:$K$20000, "&gt;=1", รายงานลูกหนี้!$K$2:$K$20000, "&lt;=30")</f>
        <v>5965</v>
      </c>
      <c r="L1348">
        <f>SUMIFS(รายงานลูกหนี้!$G$2:$G$20000, รายงานลูกหนี้!$A$2:$A$20000, $A1348, รายงานลูกหนี้!$K$2:$K$20000, "&gt;=31", รายงานลูกหนี้!$K$2:$K$20000, "&lt;=60")</f>
        <v>0</v>
      </c>
      <c r="M1348">
        <f>SUMIFS(รายงานลูกหนี้!$G$2:$G$20000, รายงานลูกหนี้!$A$2:$A$20000, $A1348, รายงานลูกหนี้!$K$2:$K$20000, "&gt;=61", รายงานลูกหนี้!$K$2:$K$20000, "&lt;=90")</f>
        <v>0</v>
      </c>
      <c r="N1348">
        <f>SUMIFS(รายงานลูกหนี้!$G$2:$G$20000, รายงานลูกหนี้!$A$2:$A$20000, $A1348, รายงานลูกหนี้!$K$2:$K$20000, "&gt;90")</f>
        <v>0</v>
      </c>
      <c r="O1348">
        <f t="shared" si="108"/>
        <v>8105</v>
      </c>
      <c r="P1348" s="17">
        <f t="shared" si="109"/>
        <v>0.18399136335595312</v>
      </c>
    </row>
    <row r="1349" spans="1:16" x14ac:dyDescent="0.2">
      <c r="A1349" t="str">
        <v>bb41f5a853c8d55553f8a68b60d39544cce39aa7407688c88296a1593bb9cd81</v>
      </c>
      <c r="B1349">
        <f>COUNTIF(รายงานลูกหนี้!$A:$A,A1349)</f>
        <v>3</v>
      </c>
      <c r="C1349">
        <f>COUNTIFS(รายงานลูกหนี้!$A:$A,A1349,รายงานลูกหนี้!$K:$K,"&gt;0")</f>
        <v>0</v>
      </c>
      <c r="D1349">
        <f>SUMIF(รายงานลูกหนี้!$A:$A,A1349,รายงานลูกหนี้!$K:$K)</f>
        <v>0</v>
      </c>
      <c r="E1349">
        <f>_xlfn.MAXIFS(รายงานลูกหนี้!$K:$K,รายงานลูกหนี้!$A:$A,A1349)</f>
        <v>0</v>
      </c>
      <c r="F1349" s="17">
        <f t="shared" si="105"/>
        <v>0</v>
      </c>
      <c r="G1349" t="str">
        <f t="shared" si="106"/>
        <v>ชำระตรงเวลา</v>
      </c>
      <c r="H1349" t="str">
        <f t="shared" si="107"/>
        <v>ลูกหนี้ชั้นดี</v>
      </c>
      <c r="I1349" s="17" cm="1">
        <f t="array" ref="I1349">_xlfn.IFS(D1349=0,0%, D1349&lt;=30,25%, D1349&lt;=60,50%, D1349&lt;=90,75%, D1349&gt;90,100%)</f>
        <v>0</v>
      </c>
      <c r="J1349">
        <f>SUMIFS(รายงานลูกหนี้!$G$2:$G$20000, รายงานลูกหนี้!$A$2:$A$20000, $A1349, รายงานลูกหนี้!$K$2:$K$20000, 0)</f>
        <v>6462</v>
      </c>
      <c r="K1349">
        <f>SUMIFS(รายงานลูกหนี้!$G$2:$G$20000, รายงานลูกหนี้!$A$2:$A$20000, $A1349, รายงานลูกหนี้!$K$2:$K$20000, "&gt;=1", รายงานลูกหนี้!$K$2:$K$20000, "&lt;=30")</f>
        <v>0</v>
      </c>
      <c r="L1349">
        <f>SUMIFS(รายงานลูกหนี้!$G$2:$G$20000, รายงานลูกหนี้!$A$2:$A$20000, $A1349, รายงานลูกหนี้!$K$2:$K$20000, "&gt;=31", รายงานลูกหนี้!$K$2:$K$20000, "&lt;=60")</f>
        <v>0</v>
      </c>
      <c r="M1349">
        <f>SUMIFS(รายงานลูกหนี้!$G$2:$G$20000, รายงานลูกหนี้!$A$2:$A$20000, $A1349, รายงานลูกหนี้!$K$2:$K$20000, "&gt;=61", รายงานลูกหนี้!$K$2:$K$20000, "&lt;=90")</f>
        <v>0</v>
      </c>
      <c r="N1349">
        <f>SUMIFS(รายงานลูกหนี้!$G$2:$G$20000, รายงานลูกหนี้!$A$2:$A$20000, $A1349, รายงานลูกหนี้!$K$2:$K$20000, "&gt;90")</f>
        <v>0</v>
      </c>
      <c r="O1349">
        <f t="shared" si="108"/>
        <v>6462</v>
      </c>
      <c r="P1349" s="17">
        <f t="shared" si="109"/>
        <v>0</v>
      </c>
    </row>
    <row r="1350" spans="1:16" x14ac:dyDescent="0.2">
      <c r="A1350" t="str">
        <v>bd480488eae80f08aeeafcfedb8000da34a7843523fd58a2147731033c2a1377</v>
      </c>
      <c r="B1350">
        <f>COUNTIF(รายงานลูกหนี้!$A:$A,A1350)</f>
        <v>1</v>
      </c>
      <c r="C1350">
        <f>COUNTIFS(รายงานลูกหนี้!$A:$A,A1350,รายงานลูกหนี้!$K:$K,"&gt;0")</f>
        <v>0</v>
      </c>
      <c r="D1350">
        <f>SUMIF(รายงานลูกหนี้!$A:$A,A1350,รายงานลูกหนี้!$K:$K)</f>
        <v>0</v>
      </c>
      <c r="E1350">
        <f>_xlfn.MAXIFS(รายงานลูกหนี้!$K:$K,รายงานลูกหนี้!$A:$A,A1350)</f>
        <v>0</v>
      </c>
      <c r="F1350" s="17">
        <f t="shared" si="105"/>
        <v>0</v>
      </c>
      <c r="G1350" t="str">
        <f t="shared" si="106"/>
        <v>ชำระตรงเวลา</v>
      </c>
      <c r="H1350" t="str">
        <f t="shared" si="107"/>
        <v>ลูกหนี้ชั้นดี</v>
      </c>
      <c r="I1350" s="17" cm="1">
        <f t="array" ref="I1350">_xlfn.IFS(D1350=0,0%, D1350&lt;=30,25%, D1350&lt;=60,50%, D1350&lt;=90,75%, D1350&gt;90,100%)</f>
        <v>0</v>
      </c>
      <c r="J1350">
        <f>SUMIFS(รายงานลูกหนี้!$G$2:$G$20000, รายงานลูกหนี้!$A$2:$A$20000, $A1350, รายงานลูกหนี้!$K$2:$K$20000, 0)</f>
        <v>6780</v>
      </c>
      <c r="K1350">
        <f>SUMIFS(รายงานลูกหนี้!$G$2:$G$20000, รายงานลูกหนี้!$A$2:$A$20000, $A1350, รายงานลูกหนี้!$K$2:$K$20000, "&gt;=1", รายงานลูกหนี้!$K$2:$K$20000, "&lt;=30")</f>
        <v>0</v>
      </c>
      <c r="L1350">
        <f>SUMIFS(รายงานลูกหนี้!$G$2:$G$20000, รายงานลูกหนี้!$A$2:$A$20000, $A1350, รายงานลูกหนี้!$K$2:$K$20000, "&gt;=31", รายงานลูกหนี้!$K$2:$K$20000, "&lt;=60")</f>
        <v>0</v>
      </c>
      <c r="M1350">
        <f>SUMIFS(รายงานลูกหนี้!$G$2:$G$20000, รายงานลูกหนี้!$A$2:$A$20000, $A1350, รายงานลูกหนี้!$K$2:$K$20000, "&gt;=61", รายงานลูกหนี้!$K$2:$K$20000, "&lt;=90")</f>
        <v>0</v>
      </c>
      <c r="N1350">
        <f>SUMIFS(รายงานลูกหนี้!$G$2:$G$20000, รายงานลูกหนี้!$A$2:$A$20000, $A1350, รายงานลูกหนี้!$K$2:$K$20000, "&gt;90")</f>
        <v>0</v>
      </c>
      <c r="O1350">
        <f t="shared" si="108"/>
        <v>6780</v>
      </c>
      <c r="P1350" s="17">
        <f t="shared" si="109"/>
        <v>0</v>
      </c>
    </row>
    <row r="1351" spans="1:16" x14ac:dyDescent="0.2">
      <c r="A1351" t="str">
        <v>49457b4ba3eeb022518492088cea2ca846b8dadfa23774f5bb23069806ed7226</v>
      </c>
      <c r="B1351">
        <f>COUNTIF(รายงานลูกหนี้!$A:$A,A1351)</f>
        <v>6</v>
      </c>
      <c r="C1351">
        <f>COUNTIFS(รายงานลูกหนี้!$A:$A,A1351,รายงานลูกหนี้!$K:$K,"&gt;0")</f>
        <v>3</v>
      </c>
      <c r="D1351">
        <f>SUMIF(รายงานลูกหนี้!$A:$A,A1351,รายงานลูกหนี้!$K:$K)</f>
        <v>10</v>
      </c>
      <c r="E1351">
        <f>_xlfn.MAXIFS(รายงานลูกหนี้!$K:$K,รายงานลูกหนี้!$A:$A,A1351)</f>
        <v>7</v>
      </c>
      <c r="F1351" s="17">
        <f t="shared" si="105"/>
        <v>0.5</v>
      </c>
      <c r="G1351" t="str">
        <f t="shared" si="106"/>
        <v>ค้างชำระ 1 - 30 วัน</v>
      </c>
      <c r="H1351" t="str">
        <f t="shared" si="107"/>
        <v>ลูกหนี้ชั้นดี</v>
      </c>
      <c r="I1351" s="17" cm="1">
        <f t="array" ref="I1351">_xlfn.IFS(D1351=0,0%, D1351&lt;=30,25%, D1351&lt;=60,50%, D1351&lt;=90,75%, D1351&gt;90,100%)</f>
        <v>0.25</v>
      </c>
      <c r="J1351">
        <f>SUMIFS(รายงานลูกหนี้!$G$2:$G$20000, รายงานลูกหนี้!$A$2:$A$20000, $A1351, รายงานลูกหนี้!$K$2:$K$20000, 0)</f>
        <v>13223</v>
      </c>
      <c r="K1351">
        <f>SUMIFS(รายงานลูกหนี้!$G$2:$G$20000, รายงานลูกหนี้!$A$2:$A$20000, $A1351, รายงานลูกหนี้!$K$2:$K$20000, "&gt;=1", รายงานลูกหนี้!$K$2:$K$20000, "&lt;=30")</f>
        <v>2756</v>
      </c>
      <c r="L1351">
        <f>SUMIFS(รายงานลูกหนี้!$G$2:$G$20000, รายงานลูกหนี้!$A$2:$A$20000, $A1351, รายงานลูกหนี้!$K$2:$K$20000, "&gt;=31", รายงานลูกหนี้!$K$2:$K$20000, "&lt;=60")</f>
        <v>0</v>
      </c>
      <c r="M1351">
        <f>SUMIFS(รายงานลูกหนี้!$G$2:$G$20000, รายงานลูกหนี้!$A$2:$A$20000, $A1351, รายงานลูกหนี้!$K$2:$K$20000, "&gt;=61", รายงานลูกหนี้!$K$2:$K$20000, "&lt;=90")</f>
        <v>0</v>
      </c>
      <c r="N1351">
        <f>SUMIFS(รายงานลูกหนี้!$G$2:$G$20000, รายงานลูกหนี้!$A$2:$A$20000, $A1351, รายงานลูกหนี้!$K$2:$K$20000, "&gt;90")</f>
        <v>0</v>
      </c>
      <c r="O1351">
        <f t="shared" si="108"/>
        <v>15979</v>
      </c>
      <c r="P1351" s="17">
        <f t="shared" si="109"/>
        <v>4.3119093810626445E-2</v>
      </c>
    </row>
    <row r="1352" spans="1:16" x14ac:dyDescent="0.2">
      <c r="A1352" t="str">
        <v>a5567cff41666e1ef9a33567d7a19b5233b7a92673d55a768a343b265de502cd</v>
      </c>
      <c r="B1352">
        <f>COUNTIF(รายงานลูกหนี้!$A:$A,A1352)</f>
        <v>1</v>
      </c>
      <c r="C1352">
        <f>COUNTIFS(รายงานลูกหนี้!$A:$A,A1352,รายงานลูกหนี้!$K:$K,"&gt;0")</f>
        <v>0</v>
      </c>
      <c r="D1352">
        <f>SUMIF(รายงานลูกหนี้!$A:$A,A1352,รายงานลูกหนี้!$K:$K)</f>
        <v>0</v>
      </c>
      <c r="E1352">
        <f>_xlfn.MAXIFS(รายงานลูกหนี้!$K:$K,รายงานลูกหนี้!$A:$A,A1352)</f>
        <v>0</v>
      </c>
      <c r="F1352" s="17">
        <f t="shared" si="105"/>
        <v>0</v>
      </c>
      <c r="G1352" t="str">
        <f t="shared" si="106"/>
        <v>ชำระตรงเวลา</v>
      </c>
      <c r="H1352" t="str">
        <f t="shared" si="107"/>
        <v>ลูกหนี้ชั้นดี</v>
      </c>
      <c r="I1352" s="17" cm="1">
        <f t="array" ref="I1352">_xlfn.IFS(D1352=0,0%, D1352&lt;=30,25%, D1352&lt;=60,50%, D1352&lt;=90,75%, D1352&gt;90,100%)</f>
        <v>0</v>
      </c>
      <c r="J1352">
        <f>SUMIFS(รายงานลูกหนี้!$G$2:$G$20000, รายงานลูกหนี้!$A$2:$A$20000, $A1352, รายงานลูกหนี้!$K$2:$K$20000, 0)</f>
        <v>4060</v>
      </c>
      <c r="K1352">
        <f>SUMIFS(รายงานลูกหนี้!$G$2:$G$20000, รายงานลูกหนี้!$A$2:$A$20000, $A1352, รายงานลูกหนี้!$K$2:$K$20000, "&gt;=1", รายงานลูกหนี้!$K$2:$K$20000, "&lt;=30")</f>
        <v>0</v>
      </c>
      <c r="L1352">
        <f>SUMIFS(รายงานลูกหนี้!$G$2:$G$20000, รายงานลูกหนี้!$A$2:$A$20000, $A1352, รายงานลูกหนี้!$K$2:$K$20000, "&gt;=31", รายงานลูกหนี้!$K$2:$K$20000, "&lt;=60")</f>
        <v>0</v>
      </c>
      <c r="M1352">
        <f>SUMIFS(รายงานลูกหนี้!$G$2:$G$20000, รายงานลูกหนี้!$A$2:$A$20000, $A1352, รายงานลูกหนี้!$K$2:$K$20000, "&gt;=61", รายงานลูกหนี้!$K$2:$K$20000, "&lt;=90")</f>
        <v>0</v>
      </c>
      <c r="N1352">
        <f>SUMIFS(รายงานลูกหนี้!$G$2:$G$20000, รายงานลูกหนี้!$A$2:$A$20000, $A1352, รายงานลูกหนี้!$K$2:$K$20000, "&gt;90")</f>
        <v>0</v>
      </c>
      <c r="O1352">
        <f t="shared" si="108"/>
        <v>4060</v>
      </c>
      <c r="P1352" s="17">
        <f t="shared" si="109"/>
        <v>0</v>
      </c>
    </row>
    <row r="1353" spans="1:16" x14ac:dyDescent="0.2">
      <c r="A1353" t="str">
        <v>05068de708590760c9cd3eb1965a144c5fb5632da1d666de267c87310adb8102</v>
      </c>
      <c r="B1353">
        <f>COUNTIF(รายงานลูกหนี้!$A:$A,A1353)</f>
        <v>3</v>
      </c>
      <c r="C1353">
        <f>COUNTIFS(รายงานลูกหนี้!$A:$A,A1353,รายงานลูกหนี้!$K:$K,"&gt;0")</f>
        <v>1</v>
      </c>
      <c r="D1353">
        <f>SUMIF(รายงานลูกหนี้!$A:$A,A1353,รายงานลูกหนี้!$K:$K)</f>
        <v>5</v>
      </c>
      <c r="E1353">
        <f>_xlfn.MAXIFS(รายงานลูกหนี้!$K:$K,รายงานลูกหนี้!$A:$A,A1353)</f>
        <v>5</v>
      </c>
      <c r="F1353" s="17">
        <f t="shared" si="105"/>
        <v>0.33333333333333331</v>
      </c>
      <c r="G1353" t="str">
        <f t="shared" si="106"/>
        <v>ค้างชำระ 1 - 30 วัน</v>
      </c>
      <c r="H1353" t="str">
        <f t="shared" si="107"/>
        <v>ลูกหนี้ชั้นดี</v>
      </c>
      <c r="I1353" s="17" cm="1">
        <f t="array" ref="I1353">_xlfn.IFS(D1353=0,0%, D1353&lt;=30,25%, D1353&lt;=60,50%, D1353&lt;=90,75%, D1353&gt;90,100%)</f>
        <v>0.25</v>
      </c>
      <c r="J1353">
        <f>SUMIFS(รายงานลูกหนี้!$G$2:$G$20000, รายงานลูกหนี้!$A$2:$A$20000, $A1353, รายงานลูกหนี้!$K$2:$K$20000, 0)</f>
        <v>6920</v>
      </c>
      <c r="K1353">
        <f>SUMIFS(รายงานลูกหนี้!$G$2:$G$20000, รายงานลูกหนี้!$A$2:$A$20000, $A1353, รายงานลูกหนี้!$K$2:$K$20000, "&gt;=1", รายงานลูกหนี้!$K$2:$K$20000, "&lt;=30")</f>
        <v>7968</v>
      </c>
      <c r="L1353">
        <f>SUMIFS(รายงานลูกหนี้!$G$2:$G$20000, รายงานลูกหนี้!$A$2:$A$20000, $A1353, รายงานลูกหนี้!$K$2:$K$20000, "&gt;=31", รายงานลูกหนี้!$K$2:$K$20000, "&lt;=60")</f>
        <v>0</v>
      </c>
      <c r="M1353">
        <f>SUMIFS(รายงานลูกหนี้!$G$2:$G$20000, รายงานลูกหนี้!$A$2:$A$20000, $A1353, รายงานลูกหนี้!$K$2:$K$20000, "&gt;=61", รายงานลูกหนี้!$K$2:$K$20000, "&lt;=90")</f>
        <v>0</v>
      </c>
      <c r="N1353">
        <f>SUMIFS(รายงานลูกหนี้!$G$2:$G$20000, รายงานลูกหนี้!$A$2:$A$20000, $A1353, รายงานลูกหนี้!$K$2:$K$20000, "&gt;90")</f>
        <v>0</v>
      </c>
      <c r="O1353">
        <f t="shared" si="108"/>
        <v>14888</v>
      </c>
      <c r="P1353" s="17">
        <f t="shared" si="109"/>
        <v>0.13379903277807631</v>
      </c>
    </row>
    <row r="1354" spans="1:16" x14ac:dyDescent="0.2">
      <c r="A1354" t="str">
        <v>0da461ee9dded7288253a8d54dca4c25d0e3704f9b1fa6c19eb7e49e5d9890c8</v>
      </c>
      <c r="B1354">
        <f>COUNTIF(รายงานลูกหนี้!$A:$A,A1354)</f>
        <v>1</v>
      </c>
      <c r="C1354">
        <f>COUNTIFS(รายงานลูกหนี้!$A:$A,A1354,รายงานลูกหนี้!$K:$K,"&gt;0")</f>
        <v>0</v>
      </c>
      <c r="D1354">
        <f>SUMIF(รายงานลูกหนี้!$A:$A,A1354,รายงานลูกหนี้!$K:$K)</f>
        <v>0</v>
      </c>
      <c r="E1354">
        <f>_xlfn.MAXIFS(รายงานลูกหนี้!$K:$K,รายงานลูกหนี้!$A:$A,A1354)</f>
        <v>0</v>
      </c>
      <c r="F1354" s="17">
        <f t="shared" si="105"/>
        <v>0</v>
      </c>
      <c r="G1354" t="str">
        <f t="shared" si="106"/>
        <v>ชำระตรงเวลา</v>
      </c>
      <c r="H1354" t="str">
        <f t="shared" si="107"/>
        <v>ลูกหนี้ชั้นดี</v>
      </c>
      <c r="I1354" s="17" cm="1">
        <f t="array" ref="I1354">_xlfn.IFS(D1354=0,0%, D1354&lt;=30,25%, D1354&lt;=60,50%, D1354&lt;=90,75%, D1354&gt;90,100%)</f>
        <v>0</v>
      </c>
      <c r="J1354">
        <f>SUMIFS(รายงานลูกหนี้!$G$2:$G$20000, รายงานลูกหนี้!$A$2:$A$20000, $A1354, รายงานลูกหนี้!$K$2:$K$20000, 0)</f>
        <v>14005</v>
      </c>
      <c r="K1354">
        <f>SUMIFS(รายงานลูกหนี้!$G$2:$G$20000, รายงานลูกหนี้!$A$2:$A$20000, $A1354, รายงานลูกหนี้!$K$2:$K$20000, "&gt;=1", รายงานลูกหนี้!$K$2:$K$20000, "&lt;=30")</f>
        <v>0</v>
      </c>
      <c r="L1354">
        <f>SUMIFS(รายงานลูกหนี้!$G$2:$G$20000, รายงานลูกหนี้!$A$2:$A$20000, $A1354, รายงานลูกหนี้!$K$2:$K$20000, "&gt;=31", รายงานลูกหนี้!$K$2:$K$20000, "&lt;=60")</f>
        <v>0</v>
      </c>
      <c r="M1354">
        <f>SUMIFS(รายงานลูกหนี้!$G$2:$G$20000, รายงานลูกหนี้!$A$2:$A$20000, $A1354, รายงานลูกหนี้!$K$2:$K$20000, "&gt;=61", รายงานลูกหนี้!$K$2:$K$20000, "&lt;=90")</f>
        <v>0</v>
      </c>
      <c r="N1354">
        <f>SUMIFS(รายงานลูกหนี้!$G$2:$G$20000, รายงานลูกหนี้!$A$2:$A$20000, $A1354, รายงานลูกหนี้!$K$2:$K$20000, "&gt;90")</f>
        <v>0</v>
      </c>
      <c r="O1354">
        <f t="shared" si="108"/>
        <v>14005</v>
      </c>
      <c r="P1354" s="17">
        <f t="shared" si="109"/>
        <v>0</v>
      </c>
    </row>
    <row r="1355" spans="1:16" x14ac:dyDescent="0.2">
      <c r="A1355" t="str">
        <v>6221cd29718096690a285fc106ce2194a04918e4571609f85f5a3e863fa81205</v>
      </c>
      <c r="B1355">
        <f>COUNTIF(รายงานลูกหนี้!$A:$A,A1355)</f>
        <v>3</v>
      </c>
      <c r="C1355">
        <f>COUNTIFS(รายงานลูกหนี้!$A:$A,A1355,รายงานลูกหนี้!$K:$K,"&gt;0")</f>
        <v>3</v>
      </c>
      <c r="D1355">
        <f>SUMIF(รายงานลูกหนี้!$A:$A,A1355,รายงานลูกหนี้!$K:$K)</f>
        <v>20</v>
      </c>
      <c r="E1355">
        <f>_xlfn.MAXIFS(รายงานลูกหนี้!$K:$K,รายงานลูกหนี้!$A:$A,A1355)</f>
        <v>12</v>
      </c>
      <c r="F1355" s="17">
        <f t="shared" si="105"/>
        <v>1</v>
      </c>
      <c r="G1355" t="str">
        <f t="shared" si="106"/>
        <v>ค้างชำระ 1 - 30 วัน</v>
      </c>
      <c r="H1355" t="str">
        <f t="shared" si="107"/>
        <v>ลูกหนี้ชั้นดี</v>
      </c>
      <c r="I1355" s="17" cm="1">
        <f t="array" ref="I1355">_xlfn.IFS(D1355=0,0%, D1355&lt;=30,25%, D1355&lt;=60,50%, D1355&lt;=90,75%, D1355&gt;90,100%)</f>
        <v>0.25</v>
      </c>
      <c r="J1355">
        <f>SUMIFS(รายงานลูกหนี้!$G$2:$G$20000, รายงานลูกหนี้!$A$2:$A$20000, $A1355, รายงานลูกหนี้!$K$2:$K$20000, 0)</f>
        <v>0</v>
      </c>
      <c r="K1355">
        <f>SUMIFS(รายงานลูกหนี้!$G$2:$G$20000, รายงานลูกหนี้!$A$2:$A$20000, $A1355, รายงานลูกหนี้!$K$2:$K$20000, "&gt;=1", รายงานลูกหนี้!$K$2:$K$20000, "&lt;=30")</f>
        <v>16844</v>
      </c>
      <c r="L1355">
        <f>SUMIFS(รายงานลูกหนี้!$G$2:$G$20000, รายงานลูกหนี้!$A$2:$A$20000, $A1355, รายงานลูกหนี้!$K$2:$K$20000, "&gt;=31", รายงานลูกหนี้!$K$2:$K$20000, "&lt;=60")</f>
        <v>0</v>
      </c>
      <c r="M1355">
        <f>SUMIFS(รายงานลูกหนี้!$G$2:$G$20000, รายงานลูกหนี้!$A$2:$A$20000, $A1355, รายงานลูกหนี้!$K$2:$K$20000, "&gt;=61", รายงานลูกหนี้!$K$2:$K$20000, "&lt;=90")</f>
        <v>0</v>
      </c>
      <c r="N1355">
        <f>SUMIFS(รายงานลูกหนี้!$G$2:$G$20000, รายงานลูกหนี้!$A$2:$A$20000, $A1355, รายงานลูกหนี้!$K$2:$K$20000, "&gt;90")</f>
        <v>0</v>
      </c>
      <c r="O1355">
        <f t="shared" si="108"/>
        <v>16844</v>
      </c>
      <c r="P1355" s="17">
        <f t="shared" si="109"/>
        <v>0.25</v>
      </c>
    </row>
    <row r="1356" spans="1:16" x14ac:dyDescent="0.2">
      <c r="A1356" t="str">
        <v>bd36dc13156b15f150bcaf7bdbc552b1b2ad5ed8c17f2b0f1d87e5fa862a1b62</v>
      </c>
      <c r="B1356">
        <f>COUNTIF(รายงานลูกหนี้!$A:$A,A1356)</f>
        <v>2</v>
      </c>
      <c r="C1356">
        <f>COUNTIFS(รายงานลูกหนี้!$A:$A,A1356,รายงานลูกหนี้!$K:$K,"&gt;0")</f>
        <v>2</v>
      </c>
      <c r="D1356">
        <f>SUMIF(รายงานลูกหนี้!$A:$A,A1356,รายงานลูกหนี้!$K:$K)</f>
        <v>26</v>
      </c>
      <c r="E1356">
        <f>_xlfn.MAXIFS(รายงานลูกหนี้!$K:$K,รายงานลูกหนี้!$A:$A,A1356)</f>
        <v>24</v>
      </c>
      <c r="F1356" s="17">
        <f t="shared" si="105"/>
        <v>1</v>
      </c>
      <c r="G1356" t="str">
        <f t="shared" si="106"/>
        <v>ค้างชำระ 1 - 30 วัน</v>
      </c>
      <c r="H1356" t="str">
        <f t="shared" si="107"/>
        <v>ลูกหนี้ชั้นดี</v>
      </c>
      <c r="I1356" s="17" cm="1">
        <f t="array" ref="I1356">_xlfn.IFS(D1356=0,0%, D1356&lt;=30,25%, D1356&lt;=60,50%, D1356&lt;=90,75%, D1356&gt;90,100%)</f>
        <v>0.25</v>
      </c>
      <c r="J1356">
        <f>SUMIFS(รายงานลูกหนี้!$G$2:$G$20000, รายงานลูกหนี้!$A$2:$A$20000, $A1356, รายงานลูกหนี้!$K$2:$K$20000, 0)</f>
        <v>0</v>
      </c>
      <c r="K1356">
        <f>SUMIFS(รายงานลูกหนี้!$G$2:$G$20000, รายงานลูกหนี้!$A$2:$A$20000, $A1356, รายงานลูกหนี้!$K$2:$K$20000, "&gt;=1", รายงานลูกหนี้!$K$2:$K$20000, "&lt;=30")</f>
        <v>6040</v>
      </c>
      <c r="L1356">
        <f>SUMIFS(รายงานลูกหนี้!$G$2:$G$20000, รายงานลูกหนี้!$A$2:$A$20000, $A1356, รายงานลูกหนี้!$K$2:$K$20000, "&gt;=31", รายงานลูกหนี้!$K$2:$K$20000, "&lt;=60")</f>
        <v>0</v>
      </c>
      <c r="M1356">
        <f>SUMIFS(รายงานลูกหนี้!$G$2:$G$20000, รายงานลูกหนี้!$A$2:$A$20000, $A1356, รายงานลูกหนี้!$K$2:$K$20000, "&gt;=61", รายงานลูกหนี้!$K$2:$K$20000, "&lt;=90")</f>
        <v>0</v>
      </c>
      <c r="N1356">
        <f>SUMIFS(รายงานลูกหนี้!$G$2:$G$20000, รายงานลูกหนี้!$A$2:$A$20000, $A1356, รายงานลูกหนี้!$K$2:$K$20000, "&gt;90")</f>
        <v>0</v>
      </c>
      <c r="O1356">
        <f t="shared" si="108"/>
        <v>6040</v>
      </c>
      <c r="P1356" s="17">
        <f t="shared" si="109"/>
        <v>0.25</v>
      </c>
    </row>
    <row r="1357" spans="1:16" x14ac:dyDescent="0.2">
      <c r="A1357" t="str">
        <v>44ce34803b99ff5c2086a25af497d24e322b03419e18ae72b9bb3be63cd84a4b</v>
      </c>
      <c r="B1357">
        <f>COUNTIF(รายงานลูกหนี้!$A:$A,A1357)</f>
        <v>1</v>
      </c>
      <c r="C1357">
        <f>COUNTIFS(รายงานลูกหนี้!$A:$A,A1357,รายงานลูกหนี้!$K:$K,"&gt;0")</f>
        <v>1</v>
      </c>
      <c r="D1357">
        <f>SUMIF(รายงานลูกหนี้!$A:$A,A1357,รายงานลูกหนี้!$K:$K)</f>
        <v>3</v>
      </c>
      <c r="E1357">
        <f>_xlfn.MAXIFS(รายงานลูกหนี้!$K:$K,รายงานลูกหนี้!$A:$A,A1357)</f>
        <v>3</v>
      </c>
      <c r="F1357" s="17">
        <f t="shared" si="105"/>
        <v>1</v>
      </c>
      <c r="G1357" t="str">
        <f t="shared" si="106"/>
        <v>ค้างชำระ 1 - 30 วัน</v>
      </c>
      <c r="H1357" t="str">
        <f t="shared" si="107"/>
        <v>ลูกหนี้ชั้นดี</v>
      </c>
      <c r="I1357" s="17" cm="1">
        <f t="array" ref="I1357">_xlfn.IFS(D1357=0,0%, D1357&lt;=30,25%, D1357&lt;=60,50%, D1357&lt;=90,75%, D1357&gt;90,100%)</f>
        <v>0.25</v>
      </c>
      <c r="J1357">
        <f>SUMIFS(รายงานลูกหนี้!$G$2:$G$20000, รายงานลูกหนี้!$A$2:$A$20000, $A1357, รายงานลูกหนี้!$K$2:$K$20000, 0)</f>
        <v>0</v>
      </c>
      <c r="K1357">
        <f>SUMIFS(รายงานลูกหนี้!$G$2:$G$20000, รายงานลูกหนี้!$A$2:$A$20000, $A1357, รายงานลูกหนี้!$K$2:$K$20000, "&gt;=1", รายงานลูกหนี้!$K$2:$K$20000, "&lt;=30")</f>
        <v>3585</v>
      </c>
      <c r="L1357">
        <f>SUMIFS(รายงานลูกหนี้!$G$2:$G$20000, รายงานลูกหนี้!$A$2:$A$20000, $A1357, รายงานลูกหนี้!$K$2:$K$20000, "&gt;=31", รายงานลูกหนี้!$K$2:$K$20000, "&lt;=60")</f>
        <v>0</v>
      </c>
      <c r="M1357">
        <f>SUMIFS(รายงานลูกหนี้!$G$2:$G$20000, รายงานลูกหนี้!$A$2:$A$20000, $A1357, รายงานลูกหนี้!$K$2:$K$20000, "&gt;=61", รายงานลูกหนี้!$K$2:$K$20000, "&lt;=90")</f>
        <v>0</v>
      </c>
      <c r="N1357">
        <f>SUMIFS(รายงานลูกหนี้!$G$2:$G$20000, รายงานลูกหนี้!$A$2:$A$20000, $A1357, รายงานลูกหนี้!$K$2:$K$20000, "&gt;90")</f>
        <v>0</v>
      </c>
      <c r="O1357">
        <f t="shared" si="108"/>
        <v>3585</v>
      </c>
      <c r="P1357" s="17">
        <f t="shared" si="109"/>
        <v>0.25</v>
      </c>
    </row>
    <row r="1358" spans="1:16" x14ac:dyDescent="0.2">
      <c r="A1358" t="str">
        <v>78fb31a4af3961fa0ff95d5c86c0c7975d6fbe7e403bc61e7de49a856c9a2f0e</v>
      </c>
      <c r="B1358">
        <f>COUNTIF(รายงานลูกหนี้!$A:$A,A1358)</f>
        <v>1</v>
      </c>
      <c r="C1358">
        <f>COUNTIFS(รายงานลูกหนี้!$A:$A,A1358,รายงานลูกหนี้!$K:$K,"&gt;0")</f>
        <v>0</v>
      </c>
      <c r="D1358">
        <f>SUMIF(รายงานลูกหนี้!$A:$A,A1358,รายงานลูกหนี้!$K:$K)</f>
        <v>0</v>
      </c>
      <c r="E1358">
        <f>_xlfn.MAXIFS(รายงานลูกหนี้!$K:$K,รายงานลูกหนี้!$A:$A,A1358)</f>
        <v>0</v>
      </c>
      <c r="F1358" s="17">
        <f t="shared" si="105"/>
        <v>0</v>
      </c>
      <c r="G1358" t="str">
        <f t="shared" si="106"/>
        <v>ชำระตรงเวลา</v>
      </c>
      <c r="H1358" t="str">
        <f t="shared" si="107"/>
        <v>ลูกหนี้ชั้นดี</v>
      </c>
      <c r="I1358" s="17" cm="1">
        <f t="array" ref="I1358">_xlfn.IFS(D1358=0,0%, D1358&lt;=30,25%, D1358&lt;=60,50%, D1358&lt;=90,75%, D1358&gt;90,100%)</f>
        <v>0</v>
      </c>
      <c r="J1358">
        <f>SUMIFS(รายงานลูกหนี้!$G$2:$G$20000, รายงานลูกหนี้!$A$2:$A$20000, $A1358, รายงานลูกหนี้!$K$2:$K$20000, 0)</f>
        <v>8620</v>
      </c>
      <c r="K1358">
        <f>SUMIFS(รายงานลูกหนี้!$G$2:$G$20000, รายงานลูกหนี้!$A$2:$A$20000, $A1358, รายงานลูกหนี้!$K$2:$K$20000, "&gt;=1", รายงานลูกหนี้!$K$2:$K$20000, "&lt;=30")</f>
        <v>0</v>
      </c>
      <c r="L1358">
        <f>SUMIFS(รายงานลูกหนี้!$G$2:$G$20000, รายงานลูกหนี้!$A$2:$A$20000, $A1358, รายงานลูกหนี้!$K$2:$K$20000, "&gt;=31", รายงานลูกหนี้!$K$2:$K$20000, "&lt;=60")</f>
        <v>0</v>
      </c>
      <c r="M1358">
        <f>SUMIFS(รายงานลูกหนี้!$G$2:$G$20000, รายงานลูกหนี้!$A$2:$A$20000, $A1358, รายงานลูกหนี้!$K$2:$K$20000, "&gt;=61", รายงานลูกหนี้!$K$2:$K$20000, "&lt;=90")</f>
        <v>0</v>
      </c>
      <c r="N1358">
        <f>SUMIFS(รายงานลูกหนี้!$G$2:$G$20000, รายงานลูกหนี้!$A$2:$A$20000, $A1358, รายงานลูกหนี้!$K$2:$K$20000, "&gt;90")</f>
        <v>0</v>
      </c>
      <c r="O1358">
        <f t="shared" si="108"/>
        <v>8620</v>
      </c>
      <c r="P1358" s="17">
        <f t="shared" si="109"/>
        <v>0</v>
      </c>
    </row>
    <row r="1359" spans="1:16" x14ac:dyDescent="0.2">
      <c r="A1359" t="str">
        <v>2a571c68c321e0cee8ac958f11f921b0be2a894d8e917af851cb5a73bbb7de82</v>
      </c>
      <c r="B1359">
        <f>COUNTIF(รายงานลูกหนี้!$A:$A,A1359)</f>
        <v>2</v>
      </c>
      <c r="C1359">
        <f>COUNTIFS(รายงานลูกหนี้!$A:$A,A1359,รายงานลูกหนี้!$K:$K,"&gt;0")</f>
        <v>1</v>
      </c>
      <c r="D1359">
        <f>SUMIF(รายงานลูกหนี้!$A:$A,A1359,รายงานลูกหนี้!$K:$K)</f>
        <v>1</v>
      </c>
      <c r="E1359">
        <f>_xlfn.MAXIFS(รายงานลูกหนี้!$K:$K,รายงานลูกหนี้!$A:$A,A1359)</f>
        <v>1</v>
      </c>
      <c r="F1359" s="17">
        <f t="shared" si="105"/>
        <v>0.5</v>
      </c>
      <c r="G1359" t="str">
        <f t="shared" si="106"/>
        <v>ค้างชำระ 1 - 30 วัน</v>
      </c>
      <c r="H1359" t="str">
        <f t="shared" si="107"/>
        <v>ลูกหนี้ชั้นดี</v>
      </c>
      <c r="I1359" s="17" cm="1">
        <f t="array" ref="I1359">_xlfn.IFS(D1359=0,0%, D1359&lt;=30,25%, D1359&lt;=60,50%, D1359&lt;=90,75%, D1359&gt;90,100%)</f>
        <v>0.25</v>
      </c>
      <c r="J1359">
        <f>SUMIFS(รายงานลูกหนี้!$G$2:$G$20000, รายงานลูกหนี้!$A$2:$A$20000, $A1359, รายงานลูกหนี้!$K$2:$K$20000, 0)</f>
        <v>13057</v>
      </c>
      <c r="K1359">
        <f>SUMIFS(รายงานลูกหนี้!$G$2:$G$20000, รายงานลูกหนี้!$A$2:$A$20000, $A1359, รายงานลูกหนี้!$K$2:$K$20000, "&gt;=1", รายงานลูกหนี้!$K$2:$K$20000, "&lt;=30")</f>
        <v>8220</v>
      </c>
      <c r="L1359">
        <f>SUMIFS(รายงานลูกหนี้!$G$2:$G$20000, รายงานลูกหนี้!$A$2:$A$20000, $A1359, รายงานลูกหนี้!$K$2:$K$20000, "&gt;=31", รายงานลูกหนี้!$K$2:$K$20000, "&lt;=60")</f>
        <v>0</v>
      </c>
      <c r="M1359">
        <f>SUMIFS(รายงานลูกหนี้!$G$2:$G$20000, รายงานลูกหนี้!$A$2:$A$20000, $A1359, รายงานลูกหนี้!$K$2:$K$20000, "&gt;=61", รายงานลูกหนี้!$K$2:$K$20000, "&lt;=90")</f>
        <v>0</v>
      </c>
      <c r="N1359">
        <f>SUMIFS(รายงานลูกหนี้!$G$2:$G$20000, รายงานลูกหนี้!$A$2:$A$20000, $A1359, รายงานลูกหนี้!$K$2:$K$20000, "&gt;90")</f>
        <v>0</v>
      </c>
      <c r="O1359">
        <f t="shared" si="108"/>
        <v>21277</v>
      </c>
      <c r="P1359" s="17">
        <f t="shared" si="109"/>
        <v>9.6583164919866529E-2</v>
      </c>
    </row>
    <row r="1360" spans="1:16" x14ac:dyDescent="0.2">
      <c r="A1360" t="str">
        <v>10fe9828ed470535967cac22c42f49d557098cf1013b5b230488162764444fd0</v>
      </c>
      <c r="B1360">
        <f>COUNTIF(รายงานลูกหนี้!$A:$A,A1360)</f>
        <v>1</v>
      </c>
      <c r="C1360">
        <f>COUNTIFS(รายงานลูกหนี้!$A:$A,A1360,รายงานลูกหนี้!$K:$K,"&gt;0")</f>
        <v>1</v>
      </c>
      <c r="D1360">
        <f>SUMIF(รายงานลูกหนี้!$A:$A,A1360,รายงานลูกหนี้!$K:$K)</f>
        <v>1</v>
      </c>
      <c r="E1360">
        <f>_xlfn.MAXIFS(รายงานลูกหนี้!$K:$K,รายงานลูกหนี้!$A:$A,A1360)</f>
        <v>1</v>
      </c>
      <c r="F1360" s="17">
        <f t="shared" si="105"/>
        <v>1</v>
      </c>
      <c r="G1360" t="str">
        <f t="shared" si="106"/>
        <v>ค้างชำระ 1 - 30 วัน</v>
      </c>
      <c r="H1360" t="str">
        <f t="shared" si="107"/>
        <v>ลูกหนี้ชั้นดี</v>
      </c>
      <c r="I1360" s="17" cm="1">
        <f t="array" ref="I1360">_xlfn.IFS(D1360=0,0%, D1360&lt;=30,25%, D1360&lt;=60,50%, D1360&lt;=90,75%, D1360&gt;90,100%)</f>
        <v>0.25</v>
      </c>
      <c r="J1360">
        <f>SUMIFS(รายงานลูกหนี้!$G$2:$G$20000, รายงานลูกหนี้!$A$2:$A$20000, $A1360, รายงานลูกหนี้!$K$2:$K$20000, 0)</f>
        <v>0</v>
      </c>
      <c r="K1360">
        <f>SUMIFS(รายงานลูกหนี้!$G$2:$G$20000, รายงานลูกหนี้!$A$2:$A$20000, $A1360, รายงานลูกหนี้!$K$2:$K$20000, "&gt;=1", รายงานลูกหนี้!$K$2:$K$20000, "&lt;=30")</f>
        <v>150</v>
      </c>
      <c r="L1360">
        <f>SUMIFS(รายงานลูกหนี้!$G$2:$G$20000, รายงานลูกหนี้!$A$2:$A$20000, $A1360, รายงานลูกหนี้!$K$2:$K$20000, "&gt;=31", รายงานลูกหนี้!$K$2:$K$20000, "&lt;=60")</f>
        <v>0</v>
      </c>
      <c r="M1360">
        <f>SUMIFS(รายงานลูกหนี้!$G$2:$G$20000, รายงานลูกหนี้!$A$2:$A$20000, $A1360, รายงานลูกหนี้!$K$2:$K$20000, "&gt;=61", รายงานลูกหนี้!$K$2:$K$20000, "&lt;=90")</f>
        <v>0</v>
      </c>
      <c r="N1360">
        <f>SUMIFS(รายงานลูกหนี้!$G$2:$G$20000, รายงานลูกหนี้!$A$2:$A$20000, $A1360, รายงานลูกหนี้!$K$2:$K$20000, "&gt;90")</f>
        <v>0</v>
      </c>
      <c r="O1360">
        <f t="shared" si="108"/>
        <v>150</v>
      </c>
      <c r="P1360" s="17">
        <f t="shared" si="109"/>
        <v>0.25</v>
      </c>
    </row>
    <row r="1361" spans="1:16" x14ac:dyDescent="0.2">
      <c r="A1361" t="str">
        <v>8a0cffe3d4f5729bbe6e4b814b9fa0ee82f5adfa4f16d97a8aa82316ff28be12</v>
      </c>
      <c r="B1361">
        <f>COUNTIF(รายงานลูกหนี้!$A:$A,A1361)</f>
        <v>2</v>
      </c>
      <c r="C1361">
        <f>COUNTIFS(รายงานลูกหนี้!$A:$A,A1361,รายงานลูกหนี้!$K:$K,"&gt;0")</f>
        <v>2</v>
      </c>
      <c r="D1361">
        <f>SUMIF(รายงานลูกหนี้!$A:$A,A1361,รายงานลูกหนี้!$K:$K)</f>
        <v>4</v>
      </c>
      <c r="E1361">
        <f>_xlfn.MAXIFS(รายงานลูกหนี้!$K:$K,รายงานลูกหนี้!$A:$A,A1361)</f>
        <v>2</v>
      </c>
      <c r="F1361" s="17">
        <f t="shared" si="105"/>
        <v>1</v>
      </c>
      <c r="G1361" t="str">
        <f t="shared" si="106"/>
        <v>ค้างชำระ 1 - 30 วัน</v>
      </c>
      <c r="H1361" t="str">
        <f t="shared" si="107"/>
        <v>ลูกหนี้ชั้นดี</v>
      </c>
      <c r="I1361" s="17" cm="1">
        <f t="array" ref="I1361">_xlfn.IFS(D1361=0,0%, D1361&lt;=30,25%, D1361&lt;=60,50%, D1361&lt;=90,75%, D1361&gt;90,100%)</f>
        <v>0.25</v>
      </c>
      <c r="J1361">
        <f>SUMIFS(รายงานลูกหนี้!$G$2:$G$20000, รายงานลูกหนี้!$A$2:$A$20000, $A1361, รายงานลูกหนี้!$K$2:$K$20000, 0)</f>
        <v>0</v>
      </c>
      <c r="K1361">
        <f>SUMIFS(รายงานลูกหนี้!$G$2:$G$20000, รายงานลูกหนี้!$A$2:$A$20000, $A1361, รายงานลูกหนี้!$K$2:$K$20000, "&gt;=1", รายงานลูกหนี้!$K$2:$K$20000, "&lt;=30")</f>
        <v>69800</v>
      </c>
      <c r="L1361">
        <f>SUMIFS(รายงานลูกหนี้!$G$2:$G$20000, รายงานลูกหนี้!$A$2:$A$20000, $A1361, รายงานลูกหนี้!$K$2:$K$20000, "&gt;=31", รายงานลูกหนี้!$K$2:$K$20000, "&lt;=60")</f>
        <v>0</v>
      </c>
      <c r="M1361">
        <f>SUMIFS(รายงานลูกหนี้!$G$2:$G$20000, รายงานลูกหนี้!$A$2:$A$20000, $A1361, รายงานลูกหนี้!$K$2:$K$20000, "&gt;=61", รายงานลูกหนี้!$K$2:$K$20000, "&lt;=90")</f>
        <v>0</v>
      </c>
      <c r="N1361">
        <f>SUMIFS(รายงานลูกหนี้!$G$2:$G$20000, รายงานลูกหนี้!$A$2:$A$20000, $A1361, รายงานลูกหนี้!$K$2:$K$20000, "&gt;90")</f>
        <v>0</v>
      </c>
      <c r="O1361">
        <f t="shared" si="108"/>
        <v>69800</v>
      </c>
      <c r="P1361" s="17">
        <f t="shared" si="109"/>
        <v>0.25</v>
      </c>
    </row>
    <row r="1362" spans="1:16" x14ac:dyDescent="0.2">
      <c r="A1362" t="str">
        <v>728d6ce796f0fbd7dc91dc257839eaf7560a061dfcd5e80d30350485b8420948</v>
      </c>
      <c r="B1362">
        <f>COUNTIF(รายงานลูกหนี้!$A:$A,A1362)</f>
        <v>5</v>
      </c>
      <c r="C1362">
        <f>COUNTIFS(รายงานลูกหนี้!$A:$A,A1362,รายงานลูกหนี้!$K:$K,"&gt;0")</f>
        <v>2</v>
      </c>
      <c r="D1362">
        <f>SUMIF(รายงานลูกหนี้!$A:$A,A1362,รายงานลูกหนี้!$K:$K)</f>
        <v>10</v>
      </c>
      <c r="E1362">
        <f>_xlfn.MAXIFS(รายงานลูกหนี้!$K:$K,รายงานลูกหนี้!$A:$A,A1362)</f>
        <v>7</v>
      </c>
      <c r="F1362" s="17">
        <f t="shared" si="105"/>
        <v>0.4</v>
      </c>
      <c r="G1362" t="str">
        <f t="shared" si="106"/>
        <v>ค้างชำระ 1 - 30 วัน</v>
      </c>
      <c r="H1362" t="str">
        <f t="shared" si="107"/>
        <v>ลูกหนี้ชั้นดี</v>
      </c>
      <c r="I1362" s="17" cm="1">
        <f t="array" ref="I1362">_xlfn.IFS(D1362=0,0%, D1362&lt;=30,25%, D1362&lt;=60,50%, D1362&lt;=90,75%, D1362&gt;90,100%)</f>
        <v>0.25</v>
      </c>
      <c r="J1362">
        <f>SUMIFS(รายงานลูกหนี้!$G$2:$G$20000, รายงานลูกหนี้!$A$2:$A$20000, $A1362, รายงานลูกหนี้!$K$2:$K$20000, 0)</f>
        <v>37038</v>
      </c>
      <c r="K1362">
        <f>SUMIFS(รายงานลูกหนี้!$G$2:$G$20000, รายงานลูกหนี้!$A$2:$A$20000, $A1362, รายงานลูกหนี้!$K$2:$K$20000, "&gt;=1", รายงานลูกหนี้!$K$2:$K$20000, "&lt;=30")</f>
        <v>79551</v>
      </c>
      <c r="L1362">
        <f>SUMIFS(รายงานลูกหนี้!$G$2:$G$20000, รายงานลูกหนี้!$A$2:$A$20000, $A1362, รายงานลูกหนี้!$K$2:$K$20000, "&gt;=31", รายงานลูกหนี้!$K$2:$K$20000, "&lt;=60")</f>
        <v>0</v>
      </c>
      <c r="M1362">
        <f>SUMIFS(รายงานลูกหนี้!$G$2:$G$20000, รายงานลูกหนี้!$A$2:$A$20000, $A1362, รายงานลูกหนี้!$K$2:$K$20000, "&gt;=61", รายงานลูกหนี้!$K$2:$K$20000, "&lt;=90")</f>
        <v>0</v>
      </c>
      <c r="N1362">
        <f>SUMIFS(รายงานลูกหนี้!$G$2:$G$20000, รายงานลูกหนี้!$A$2:$A$20000, $A1362, รายงานลูกหนี้!$K$2:$K$20000, "&gt;90")</f>
        <v>0</v>
      </c>
      <c r="O1362">
        <f t="shared" si="108"/>
        <v>116589</v>
      </c>
      <c r="P1362" s="17">
        <f t="shared" si="109"/>
        <v>0.17057998610503564</v>
      </c>
    </row>
    <row r="1363" spans="1:16" x14ac:dyDescent="0.2">
      <c r="A1363" t="str">
        <v>762da4953eebfde3880db3869065531014940b273ae05ffed7c4bf07c86de6f1</v>
      </c>
      <c r="B1363">
        <f>COUNTIF(รายงานลูกหนี้!$A:$A,A1363)</f>
        <v>1</v>
      </c>
      <c r="C1363">
        <f>COUNTIFS(รายงานลูกหนี้!$A:$A,A1363,รายงานลูกหนี้!$K:$K,"&gt;0")</f>
        <v>1</v>
      </c>
      <c r="D1363">
        <f>SUMIF(รายงานลูกหนี้!$A:$A,A1363,รายงานลูกหนี้!$K:$K)</f>
        <v>9</v>
      </c>
      <c r="E1363">
        <f>_xlfn.MAXIFS(รายงานลูกหนี้!$K:$K,รายงานลูกหนี้!$A:$A,A1363)</f>
        <v>9</v>
      </c>
      <c r="F1363" s="17">
        <f t="shared" si="105"/>
        <v>1</v>
      </c>
      <c r="G1363" t="str">
        <f t="shared" si="106"/>
        <v>ค้างชำระ 1 - 30 วัน</v>
      </c>
      <c r="H1363" t="str">
        <f t="shared" si="107"/>
        <v>ลูกหนี้ชั้นดี</v>
      </c>
      <c r="I1363" s="17" cm="1">
        <f t="array" ref="I1363">_xlfn.IFS(D1363=0,0%, D1363&lt;=30,25%, D1363&lt;=60,50%, D1363&lt;=90,75%, D1363&gt;90,100%)</f>
        <v>0.25</v>
      </c>
      <c r="J1363">
        <f>SUMIFS(รายงานลูกหนี้!$G$2:$G$20000, รายงานลูกหนี้!$A$2:$A$20000, $A1363, รายงานลูกหนี้!$K$2:$K$20000, 0)</f>
        <v>0</v>
      </c>
      <c r="K1363">
        <f>SUMIFS(รายงานลูกหนี้!$G$2:$G$20000, รายงานลูกหนี้!$A$2:$A$20000, $A1363, รายงานลูกหนี้!$K$2:$K$20000, "&gt;=1", รายงานลูกหนี้!$K$2:$K$20000, "&lt;=30")</f>
        <v>52777</v>
      </c>
      <c r="L1363">
        <f>SUMIFS(รายงานลูกหนี้!$G$2:$G$20000, รายงานลูกหนี้!$A$2:$A$20000, $A1363, รายงานลูกหนี้!$K$2:$K$20000, "&gt;=31", รายงานลูกหนี้!$K$2:$K$20000, "&lt;=60")</f>
        <v>0</v>
      </c>
      <c r="M1363">
        <f>SUMIFS(รายงานลูกหนี้!$G$2:$G$20000, รายงานลูกหนี้!$A$2:$A$20000, $A1363, รายงานลูกหนี้!$K$2:$K$20000, "&gt;=61", รายงานลูกหนี้!$K$2:$K$20000, "&lt;=90")</f>
        <v>0</v>
      </c>
      <c r="N1363">
        <f>SUMIFS(รายงานลูกหนี้!$G$2:$G$20000, รายงานลูกหนี้!$A$2:$A$20000, $A1363, รายงานลูกหนี้!$K$2:$K$20000, "&gt;90")</f>
        <v>0</v>
      </c>
      <c r="O1363">
        <f t="shared" si="108"/>
        <v>52777</v>
      </c>
      <c r="P1363" s="17">
        <f t="shared" si="109"/>
        <v>0.25</v>
      </c>
    </row>
    <row r="1364" spans="1:16" x14ac:dyDescent="0.2">
      <c r="A1364" t="str">
        <v>ce09ebc8de4cf12b654cd1b133e5f7039f3ab3eda19d848b7f77504faa4c5acc</v>
      </c>
      <c r="B1364">
        <f>COUNTIF(รายงานลูกหนี้!$A:$A,A1364)</f>
        <v>1</v>
      </c>
      <c r="C1364">
        <f>COUNTIFS(รายงานลูกหนี้!$A:$A,A1364,รายงานลูกหนี้!$K:$K,"&gt;0")</f>
        <v>0</v>
      </c>
      <c r="D1364">
        <f>SUMIF(รายงานลูกหนี้!$A:$A,A1364,รายงานลูกหนี้!$K:$K)</f>
        <v>0</v>
      </c>
      <c r="E1364">
        <f>_xlfn.MAXIFS(รายงานลูกหนี้!$K:$K,รายงานลูกหนี้!$A:$A,A1364)</f>
        <v>0</v>
      </c>
      <c r="F1364" s="17">
        <f t="shared" si="105"/>
        <v>0</v>
      </c>
      <c r="G1364" t="str">
        <f t="shared" si="106"/>
        <v>ชำระตรงเวลา</v>
      </c>
      <c r="H1364" t="str">
        <f t="shared" si="107"/>
        <v>ลูกหนี้ชั้นดี</v>
      </c>
      <c r="I1364" s="17" cm="1">
        <f t="array" ref="I1364">_xlfn.IFS(D1364=0,0%, D1364&lt;=30,25%, D1364&lt;=60,50%, D1364&lt;=90,75%, D1364&gt;90,100%)</f>
        <v>0</v>
      </c>
      <c r="J1364">
        <f>SUMIFS(รายงานลูกหนี้!$G$2:$G$20000, รายงานลูกหนี้!$A$2:$A$20000, $A1364, รายงานลูกหนี้!$K$2:$K$20000, 0)</f>
        <v>3160</v>
      </c>
      <c r="K1364">
        <f>SUMIFS(รายงานลูกหนี้!$G$2:$G$20000, รายงานลูกหนี้!$A$2:$A$20000, $A1364, รายงานลูกหนี้!$K$2:$K$20000, "&gt;=1", รายงานลูกหนี้!$K$2:$K$20000, "&lt;=30")</f>
        <v>0</v>
      </c>
      <c r="L1364">
        <f>SUMIFS(รายงานลูกหนี้!$G$2:$G$20000, รายงานลูกหนี้!$A$2:$A$20000, $A1364, รายงานลูกหนี้!$K$2:$K$20000, "&gt;=31", รายงานลูกหนี้!$K$2:$K$20000, "&lt;=60")</f>
        <v>0</v>
      </c>
      <c r="M1364">
        <f>SUMIFS(รายงานลูกหนี้!$G$2:$G$20000, รายงานลูกหนี้!$A$2:$A$20000, $A1364, รายงานลูกหนี้!$K$2:$K$20000, "&gt;=61", รายงานลูกหนี้!$K$2:$K$20000, "&lt;=90")</f>
        <v>0</v>
      </c>
      <c r="N1364">
        <f>SUMIFS(รายงานลูกหนี้!$G$2:$G$20000, รายงานลูกหนี้!$A$2:$A$20000, $A1364, รายงานลูกหนี้!$K$2:$K$20000, "&gt;90")</f>
        <v>0</v>
      </c>
      <c r="O1364">
        <f t="shared" si="108"/>
        <v>3160</v>
      </c>
      <c r="P1364" s="17">
        <f t="shared" si="109"/>
        <v>0</v>
      </c>
    </row>
    <row r="1365" spans="1:16" x14ac:dyDescent="0.2">
      <c r="A1365" t="str">
        <v>7df0ab54ac3c2c75015e1f9e30e3bcef6717bf0dcd30281d4b2ecc6e208ed773</v>
      </c>
      <c r="B1365">
        <f>COUNTIF(รายงานลูกหนี้!$A:$A,A1365)</f>
        <v>1</v>
      </c>
      <c r="C1365">
        <f>COUNTIFS(รายงานลูกหนี้!$A:$A,A1365,รายงานลูกหนี้!$K:$K,"&gt;0")</f>
        <v>0</v>
      </c>
      <c r="D1365">
        <f>SUMIF(รายงานลูกหนี้!$A:$A,A1365,รายงานลูกหนี้!$K:$K)</f>
        <v>0</v>
      </c>
      <c r="E1365">
        <f>_xlfn.MAXIFS(รายงานลูกหนี้!$K:$K,รายงานลูกหนี้!$A:$A,A1365)</f>
        <v>0</v>
      </c>
      <c r="F1365" s="17">
        <f t="shared" si="105"/>
        <v>0</v>
      </c>
      <c r="G1365" t="str">
        <f t="shared" si="106"/>
        <v>ชำระตรงเวลา</v>
      </c>
      <c r="H1365" t="str">
        <f t="shared" si="107"/>
        <v>ลูกหนี้ชั้นดี</v>
      </c>
      <c r="I1365" s="17" cm="1">
        <f t="array" ref="I1365">_xlfn.IFS(D1365=0,0%, D1365&lt;=30,25%, D1365&lt;=60,50%, D1365&lt;=90,75%, D1365&gt;90,100%)</f>
        <v>0</v>
      </c>
      <c r="J1365">
        <f>SUMIFS(รายงานลูกหนี้!$G$2:$G$20000, รายงานลูกหนี้!$A$2:$A$20000, $A1365, รายงานลูกหนี้!$K$2:$K$20000, 0)</f>
        <v>2745</v>
      </c>
      <c r="K1365">
        <f>SUMIFS(รายงานลูกหนี้!$G$2:$G$20000, รายงานลูกหนี้!$A$2:$A$20000, $A1365, รายงานลูกหนี้!$K$2:$K$20000, "&gt;=1", รายงานลูกหนี้!$K$2:$K$20000, "&lt;=30")</f>
        <v>0</v>
      </c>
      <c r="L1365">
        <f>SUMIFS(รายงานลูกหนี้!$G$2:$G$20000, รายงานลูกหนี้!$A$2:$A$20000, $A1365, รายงานลูกหนี้!$K$2:$K$20000, "&gt;=31", รายงานลูกหนี้!$K$2:$K$20000, "&lt;=60")</f>
        <v>0</v>
      </c>
      <c r="M1365">
        <f>SUMIFS(รายงานลูกหนี้!$G$2:$G$20000, รายงานลูกหนี้!$A$2:$A$20000, $A1365, รายงานลูกหนี้!$K$2:$K$20000, "&gt;=61", รายงานลูกหนี้!$K$2:$K$20000, "&lt;=90")</f>
        <v>0</v>
      </c>
      <c r="N1365">
        <f>SUMIFS(รายงานลูกหนี้!$G$2:$G$20000, รายงานลูกหนี้!$A$2:$A$20000, $A1365, รายงานลูกหนี้!$K$2:$K$20000, "&gt;90")</f>
        <v>0</v>
      </c>
      <c r="O1365">
        <f t="shared" si="108"/>
        <v>2745</v>
      </c>
      <c r="P1365" s="17">
        <f t="shared" si="109"/>
        <v>0</v>
      </c>
    </row>
    <row r="1366" spans="1:16" x14ac:dyDescent="0.2">
      <c r="A1366" t="str">
        <v>e19ef94a793e0bfba7bef72861f536140476af1866e05e5825a882717a4c44e5</v>
      </c>
      <c r="B1366">
        <f>COUNTIF(รายงานลูกหนี้!$A:$A,A1366)</f>
        <v>2</v>
      </c>
      <c r="C1366">
        <f>COUNTIFS(รายงานลูกหนี้!$A:$A,A1366,รายงานลูกหนี้!$K:$K,"&gt;0")</f>
        <v>0</v>
      </c>
      <c r="D1366">
        <f>SUMIF(รายงานลูกหนี้!$A:$A,A1366,รายงานลูกหนี้!$K:$K)</f>
        <v>0</v>
      </c>
      <c r="E1366">
        <f>_xlfn.MAXIFS(รายงานลูกหนี้!$K:$K,รายงานลูกหนี้!$A:$A,A1366)</f>
        <v>0</v>
      </c>
      <c r="F1366" s="17">
        <f t="shared" si="105"/>
        <v>0</v>
      </c>
      <c r="G1366" t="str">
        <f t="shared" si="106"/>
        <v>ชำระตรงเวลา</v>
      </c>
      <c r="H1366" t="str">
        <f t="shared" si="107"/>
        <v>ลูกหนี้ชั้นดี</v>
      </c>
      <c r="I1366" s="17" cm="1">
        <f t="array" ref="I1366">_xlfn.IFS(D1366=0,0%, D1366&lt;=30,25%, D1366&lt;=60,50%, D1366&lt;=90,75%, D1366&gt;90,100%)</f>
        <v>0</v>
      </c>
      <c r="J1366">
        <f>SUMIFS(รายงานลูกหนี้!$G$2:$G$20000, รายงานลูกหนี้!$A$2:$A$20000, $A1366, รายงานลูกหนี้!$K$2:$K$20000, 0)</f>
        <v>5260</v>
      </c>
      <c r="K1366">
        <f>SUMIFS(รายงานลูกหนี้!$G$2:$G$20000, รายงานลูกหนี้!$A$2:$A$20000, $A1366, รายงานลูกหนี้!$K$2:$K$20000, "&gt;=1", รายงานลูกหนี้!$K$2:$K$20000, "&lt;=30")</f>
        <v>0</v>
      </c>
      <c r="L1366">
        <f>SUMIFS(รายงานลูกหนี้!$G$2:$G$20000, รายงานลูกหนี้!$A$2:$A$20000, $A1366, รายงานลูกหนี้!$K$2:$K$20000, "&gt;=31", รายงานลูกหนี้!$K$2:$K$20000, "&lt;=60")</f>
        <v>0</v>
      </c>
      <c r="M1366">
        <f>SUMIFS(รายงานลูกหนี้!$G$2:$G$20000, รายงานลูกหนี้!$A$2:$A$20000, $A1366, รายงานลูกหนี้!$K$2:$K$20000, "&gt;=61", รายงานลูกหนี้!$K$2:$K$20000, "&lt;=90")</f>
        <v>0</v>
      </c>
      <c r="N1366">
        <f>SUMIFS(รายงานลูกหนี้!$G$2:$G$20000, รายงานลูกหนี้!$A$2:$A$20000, $A1366, รายงานลูกหนี้!$K$2:$K$20000, "&gt;90")</f>
        <v>0</v>
      </c>
      <c r="O1366">
        <f t="shared" si="108"/>
        <v>5260</v>
      </c>
      <c r="P1366" s="17">
        <f t="shared" si="109"/>
        <v>0</v>
      </c>
    </row>
    <row r="1367" spans="1:16" x14ac:dyDescent="0.2">
      <c r="A1367" t="str">
        <v>79b301ba2ee8baf17a235a0b120406ff7e12e5b53bdf3e712c793db71426c463</v>
      </c>
      <c r="B1367">
        <f>COUNTIF(รายงานลูกหนี้!$A:$A,A1367)</f>
        <v>2</v>
      </c>
      <c r="C1367">
        <f>COUNTIFS(รายงานลูกหนี้!$A:$A,A1367,รายงานลูกหนี้!$K:$K,"&gt;0")</f>
        <v>1</v>
      </c>
      <c r="D1367">
        <f>SUMIF(รายงานลูกหนี้!$A:$A,A1367,รายงานลูกหนี้!$K:$K)</f>
        <v>14</v>
      </c>
      <c r="E1367">
        <f>_xlfn.MAXIFS(รายงานลูกหนี้!$K:$K,รายงานลูกหนี้!$A:$A,A1367)</f>
        <v>14</v>
      </c>
      <c r="F1367" s="17">
        <f t="shared" si="105"/>
        <v>0.5</v>
      </c>
      <c r="G1367" t="str">
        <f t="shared" si="106"/>
        <v>ค้างชำระ 1 - 30 วัน</v>
      </c>
      <c r="H1367" t="str">
        <f t="shared" si="107"/>
        <v>ลูกหนี้ชั้นดี</v>
      </c>
      <c r="I1367" s="17" cm="1">
        <f t="array" ref="I1367">_xlfn.IFS(D1367=0,0%, D1367&lt;=30,25%, D1367&lt;=60,50%, D1367&lt;=90,75%, D1367&gt;90,100%)</f>
        <v>0.25</v>
      </c>
      <c r="J1367">
        <f>SUMIFS(รายงานลูกหนี้!$G$2:$G$20000, รายงานลูกหนี้!$A$2:$A$20000, $A1367, รายงานลูกหนี้!$K$2:$K$20000, 0)</f>
        <v>400</v>
      </c>
      <c r="K1367">
        <f>SUMIFS(รายงานลูกหนี้!$G$2:$G$20000, รายงานลูกหนี้!$A$2:$A$20000, $A1367, รายงานลูกหนี้!$K$2:$K$20000, "&gt;=1", รายงานลูกหนี้!$K$2:$K$20000, "&lt;=30")</f>
        <v>825</v>
      </c>
      <c r="L1367">
        <f>SUMIFS(รายงานลูกหนี้!$G$2:$G$20000, รายงานลูกหนี้!$A$2:$A$20000, $A1367, รายงานลูกหนี้!$K$2:$K$20000, "&gt;=31", รายงานลูกหนี้!$K$2:$K$20000, "&lt;=60")</f>
        <v>0</v>
      </c>
      <c r="M1367">
        <f>SUMIFS(รายงานลูกหนี้!$G$2:$G$20000, รายงานลูกหนี้!$A$2:$A$20000, $A1367, รายงานลูกหนี้!$K$2:$K$20000, "&gt;=61", รายงานลูกหนี้!$K$2:$K$20000, "&lt;=90")</f>
        <v>0</v>
      </c>
      <c r="N1367">
        <f>SUMIFS(รายงานลูกหนี้!$G$2:$G$20000, รายงานลูกหนี้!$A$2:$A$20000, $A1367, รายงานลูกหนี้!$K$2:$K$20000, "&gt;90")</f>
        <v>0</v>
      </c>
      <c r="O1367">
        <f t="shared" si="108"/>
        <v>1225</v>
      </c>
      <c r="P1367" s="17">
        <f t="shared" si="109"/>
        <v>0.1683673469387755</v>
      </c>
    </row>
    <row r="1368" spans="1:16" x14ac:dyDescent="0.2">
      <c r="A1368" t="str">
        <v>357b9b65a01fdba738d7eeeacc9b93f9e5f9eebd54d811a3e49dc644a93d3f27</v>
      </c>
      <c r="B1368">
        <f>COUNTIF(รายงานลูกหนี้!$A:$A,A1368)</f>
        <v>1</v>
      </c>
      <c r="C1368">
        <f>COUNTIFS(รายงานลูกหนี้!$A:$A,A1368,รายงานลูกหนี้!$K:$K,"&gt;0")</f>
        <v>0</v>
      </c>
      <c r="D1368">
        <f>SUMIF(รายงานลูกหนี้!$A:$A,A1368,รายงานลูกหนี้!$K:$K)</f>
        <v>0</v>
      </c>
      <c r="E1368">
        <f>_xlfn.MAXIFS(รายงานลูกหนี้!$K:$K,รายงานลูกหนี้!$A:$A,A1368)</f>
        <v>0</v>
      </c>
      <c r="F1368" s="17">
        <f t="shared" si="105"/>
        <v>0</v>
      </c>
      <c r="G1368" t="str">
        <f t="shared" si="106"/>
        <v>ชำระตรงเวลา</v>
      </c>
      <c r="H1368" t="str">
        <f t="shared" si="107"/>
        <v>ลูกหนี้ชั้นดี</v>
      </c>
      <c r="I1368" s="17" cm="1">
        <f t="array" ref="I1368">_xlfn.IFS(D1368=0,0%, D1368&lt;=30,25%, D1368&lt;=60,50%, D1368&lt;=90,75%, D1368&gt;90,100%)</f>
        <v>0</v>
      </c>
      <c r="J1368">
        <f>SUMIFS(รายงานลูกหนี้!$G$2:$G$20000, รายงานลูกหนี้!$A$2:$A$20000, $A1368, รายงานลูกหนี้!$K$2:$K$20000, 0)</f>
        <v>390</v>
      </c>
      <c r="K1368">
        <f>SUMIFS(รายงานลูกหนี้!$G$2:$G$20000, รายงานลูกหนี้!$A$2:$A$20000, $A1368, รายงานลูกหนี้!$K$2:$K$20000, "&gt;=1", รายงานลูกหนี้!$K$2:$K$20000, "&lt;=30")</f>
        <v>0</v>
      </c>
      <c r="L1368">
        <f>SUMIFS(รายงานลูกหนี้!$G$2:$G$20000, รายงานลูกหนี้!$A$2:$A$20000, $A1368, รายงานลูกหนี้!$K$2:$K$20000, "&gt;=31", รายงานลูกหนี้!$K$2:$K$20000, "&lt;=60")</f>
        <v>0</v>
      </c>
      <c r="M1368">
        <f>SUMIFS(รายงานลูกหนี้!$G$2:$G$20000, รายงานลูกหนี้!$A$2:$A$20000, $A1368, รายงานลูกหนี้!$K$2:$K$20000, "&gt;=61", รายงานลูกหนี้!$K$2:$K$20000, "&lt;=90")</f>
        <v>0</v>
      </c>
      <c r="N1368">
        <f>SUMIFS(รายงานลูกหนี้!$G$2:$G$20000, รายงานลูกหนี้!$A$2:$A$20000, $A1368, รายงานลูกหนี้!$K$2:$K$20000, "&gt;90")</f>
        <v>0</v>
      </c>
      <c r="O1368">
        <f t="shared" si="108"/>
        <v>390</v>
      </c>
      <c r="P1368" s="17">
        <f t="shared" si="109"/>
        <v>0</v>
      </c>
    </row>
    <row r="1369" spans="1:16" x14ac:dyDescent="0.2">
      <c r="A1369" t="str">
        <v>da5bbff0ff245db2f836656158ff2fb1572f84e834e605c2c6ca6de2e4c17793</v>
      </c>
      <c r="B1369">
        <f>COUNTIF(รายงานลูกหนี้!$A:$A,A1369)</f>
        <v>1</v>
      </c>
      <c r="C1369">
        <f>COUNTIFS(รายงานลูกหนี้!$A:$A,A1369,รายงานลูกหนี้!$K:$K,"&gt;0")</f>
        <v>1</v>
      </c>
      <c r="D1369">
        <f>SUMIF(รายงานลูกหนี้!$A:$A,A1369,รายงานลูกหนี้!$K:$K)</f>
        <v>2</v>
      </c>
      <c r="E1369">
        <f>_xlfn.MAXIFS(รายงานลูกหนี้!$K:$K,รายงานลูกหนี้!$A:$A,A1369)</f>
        <v>2</v>
      </c>
      <c r="F1369" s="17">
        <f t="shared" si="105"/>
        <v>1</v>
      </c>
      <c r="G1369" t="str">
        <f t="shared" si="106"/>
        <v>ค้างชำระ 1 - 30 วัน</v>
      </c>
      <c r="H1369" t="str">
        <f t="shared" si="107"/>
        <v>ลูกหนี้ชั้นดี</v>
      </c>
      <c r="I1369" s="17" cm="1">
        <f t="array" ref="I1369">_xlfn.IFS(D1369=0,0%, D1369&lt;=30,25%, D1369&lt;=60,50%, D1369&lt;=90,75%, D1369&gt;90,100%)</f>
        <v>0.25</v>
      </c>
      <c r="J1369">
        <f>SUMIFS(รายงานลูกหนี้!$G$2:$G$20000, รายงานลูกหนี้!$A$2:$A$20000, $A1369, รายงานลูกหนี้!$K$2:$K$20000, 0)</f>
        <v>0</v>
      </c>
      <c r="K1369">
        <f>SUMIFS(รายงานลูกหนี้!$G$2:$G$20000, รายงานลูกหนี้!$A$2:$A$20000, $A1369, รายงานลูกหนี้!$K$2:$K$20000, "&gt;=1", รายงานลูกหนี้!$K$2:$K$20000, "&lt;=30")</f>
        <v>810</v>
      </c>
      <c r="L1369">
        <f>SUMIFS(รายงานลูกหนี้!$G$2:$G$20000, รายงานลูกหนี้!$A$2:$A$20000, $A1369, รายงานลูกหนี้!$K$2:$K$20000, "&gt;=31", รายงานลูกหนี้!$K$2:$K$20000, "&lt;=60")</f>
        <v>0</v>
      </c>
      <c r="M1369">
        <f>SUMIFS(รายงานลูกหนี้!$G$2:$G$20000, รายงานลูกหนี้!$A$2:$A$20000, $A1369, รายงานลูกหนี้!$K$2:$K$20000, "&gt;=61", รายงานลูกหนี้!$K$2:$K$20000, "&lt;=90")</f>
        <v>0</v>
      </c>
      <c r="N1369">
        <f>SUMIFS(รายงานลูกหนี้!$G$2:$G$20000, รายงานลูกหนี้!$A$2:$A$20000, $A1369, รายงานลูกหนี้!$K$2:$K$20000, "&gt;90")</f>
        <v>0</v>
      </c>
      <c r="O1369">
        <f t="shared" si="108"/>
        <v>810</v>
      </c>
      <c r="P1369" s="17">
        <f t="shared" si="109"/>
        <v>0.25</v>
      </c>
    </row>
    <row r="1370" spans="1:16" x14ac:dyDescent="0.2">
      <c r="A1370" t="str">
        <v>03b6337313148b3a2e3c61dc749dfdfe5114f9463d3584aea8948b1a5b93b398</v>
      </c>
      <c r="B1370">
        <f>COUNTIF(รายงานลูกหนี้!$A:$A,A1370)</f>
        <v>1</v>
      </c>
      <c r="C1370">
        <f>COUNTIFS(รายงานลูกหนี้!$A:$A,A1370,รายงานลูกหนี้!$K:$K,"&gt;0")</f>
        <v>0</v>
      </c>
      <c r="D1370">
        <f>SUMIF(รายงานลูกหนี้!$A:$A,A1370,รายงานลูกหนี้!$K:$K)</f>
        <v>0</v>
      </c>
      <c r="E1370">
        <f>_xlfn.MAXIFS(รายงานลูกหนี้!$K:$K,รายงานลูกหนี้!$A:$A,A1370)</f>
        <v>0</v>
      </c>
      <c r="F1370" s="17">
        <f t="shared" si="105"/>
        <v>0</v>
      </c>
      <c r="G1370" t="str">
        <f t="shared" si="106"/>
        <v>ชำระตรงเวลา</v>
      </c>
      <c r="H1370" t="str">
        <f t="shared" si="107"/>
        <v>ลูกหนี้ชั้นดี</v>
      </c>
      <c r="I1370" s="17" cm="1">
        <f t="array" ref="I1370">_xlfn.IFS(D1370=0,0%, D1370&lt;=30,25%, D1370&lt;=60,50%, D1370&lt;=90,75%, D1370&gt;90,100%)</f>
        <v>0</v>
      </c>
      <c r="J1370">
        <f>SUMIFS(รายงานลูกหนี้!$G$2:$G$20000, รายงานลูกหนี้!$A$2:$A$20000, $A1370, รายงานลูกหนี้!$K$2:$K$20000, 0)</f>
        <v>450</v>
      </c>
      <c r="K1370">
        <f>SUMIFS(รายงานลูกหนี้!$G$2:$G$20000, รายงานลูกหนี้!$A$2:$A$20000, $A1370, รายงานลูกหนี้!$K$2:$K$20000, "&gt;=1", รายงานลูกหนี้!$K$2:$K$20000, "&lt;=30")</f>
        <v>0</v>
      </c>
      <c r="L1370">
        <f>SUMIFS(รายงานลูกหนี้!$G$2:$G$20000, รายงานลูกหนี้!$A$2:$A$20000, $A1370, รายงานลูกหนี้!$K$2:$K$20000, "&gt;=31", รายงานลูกหนี้!$K$2:$K$20000, "&lt;=60")</f>
        <v>0</v>
      </c>
      <c r="M1370">
        <f>SUMIFS(รายงานลูกหนี้!$G$2:$G$20000, รายงานลูกหนี้!$A$2:$A$20000, $A1370, รายงานลูกหนี้!$K$2:$K$20000, "&gt;=61", รายงานลูกหนี้!$K$2:$K$20000, "&lt;=90")</f>
        <v>0</v>
      </c>
      <c r="N1370">
        <f>SUMIFS(รายงานลูกหนี้!$G$2:$G$20000, รายงานลูกหนี้!$A$2:$A$20000, $A1370, รายงานลูกหนี้!$K$2:$K$20000, "&gt;90")</f>
        <v>0</v>
      </c>
      <c r="O1370">
        <f t="shared" si="108"/>
        <v>450</v>
      </c>
      <c r="P1370" s="17">
        <f t="shared" si="109"/>
        <v>0</v>
      </c>
    </row>
    <row r="1371" spans="1:16" x14ac:dyDescent="0.2">
      <c r="A1371" t="str">
        <v>9927ef50b3d1cdfe234dec40b14085937f7220dd605e377f4f024c4898c0d3a4</v>
      </c>
      <c r="B1371">
        <f>COUNTIF(รายงานลูกหนี้!$A:$A,A1371)</f>
        <v>1</v>
      </c>
      <c r="C1371">
        <f>COUNTIFS(รายงานลูกหนี้!$A:$A,A1371,รายงานลูกหนี้!$K:$K,"&gt;0")</f>
        <v>1</v>
      </c>
      <c r="D1371">
        <f>SUMIF(รายงานลูกหนี้!$A:$A,A1371,รายงานลูกหนี้!$K:$K)</f>
        <v>2</v>
      </c>
      <c r="E1371">
        <f>_xlfn.MAXIFS(รายงานลูกหนี้!$K:$K,รายงานลูกหนี้!$A:$A,A1371)</f>
        <v>2</v>
      </c>
      <c r="F1371" s="17">
        <f t="shared" si="105"/>
        <v>1</v>
      </c>
      <c r="G1371" t="str">
        <f t="shared" si="106"/>
        <v>ค้างชำระ 1 - 30 วัน</v>
      </c>
      <c r="H1371" t="str">
        <f t="shared" si="107"/>
        <v>ลูกหนี้ชั้นดี</v>
      </c>
      <c r="I1371" s="17" cm="1">
        <f t="array" ref="I1371">_xlfn.IFS(D1371=0,0%, D1371&lt;=30,25%, D1371&lt;=60,50%, D1371&lt;=90,75%, D1371&gt;90,100%)</f>
        <v>0.25</v>
      </c>
      <c r="J1371">
        <f>SUMIFS(รายงานลูกหนี้!$G$2:$G$20000, รายงานลูกหนี้!$A$2:$A$20000, $A1371, รายงานลูกหนี้!$K$2:$K$20000, 0)</f>
        <v>0</v>
      </c>
      <c r="K1371">
        <f>SUMIFS(รายงานลูกหนี้!$G$2:$G$20000, รายงานลูกหนี้!$A$2:$A$20000, $A1371, รายงานลูกหนี้!$K$2:$K$20000, "&gt;=1", รายงานลูกหนี้!$K$2:$K$20000, "&lt;=30")</f>
        <v>5460</v>
      </c>
      <c r="L1371">
        <f>SUMIFS(รายงานลูกหนี้!$G$2:$G$20000, รายงานลูกหนี้!$A$2:$A$20000, $A1371, รายงานลูกหนี้!$K$2:$K$20000, "&gt;=31", รายงานลูกหนี้!$K$2:$K$20000, "&lt;=60")</f>
        <v>0</v>
      </c>
      <c r="M1371">
        <f>SUMIFS(รายงานลูกหนี้!$G$2:$G$20000, รายงานลูกหนี้!$A$2:$A$20000, $A1371, รายงานลูกหนี้!$K$2:$K$20000, "&gt;=61", รายงานลูกหนี้!$K$2:$K$20000, "&lt;=90")</f>
        <v>0</v>
      </c>
      <c r="N1371">
        <f>SUMIFS(รายงานลูกหนี้!$G$2:$G$20000, รายงานลูกหนี้!$A$2:$A$20000, $A1371, รายงานลูกหนี้!$K$2:$K$20000, "&gt;90")</f>
        <v>0</v>
      </c>
      <c r="O1371">
        <f t="shared" si="108"/>
        <v>5460</v>
      </c>
      <c r="P1371" s="17">
        <f t="shared" si="109"/>
        <v>0.25</v>
      </c>
    </row>
    <row r="1372" spans="1:16" x14ac:dyDescent="0.2">
      <c r="A1372" t="str">
        <v>6255b06512b390f419cc094a23ad4fd6d6b797d16643e2f447093d99b4420c99</v>
      </c>
      <c r="B1372">
        <f>COUNTIF(รายงานลูกหนี้!$A:$A,A1372)</f>
        <v>2</v>
      </c>
      <c r="C1372">
        <f>COUNTIFS(รายงานลูกหนี้!$A:$A,A1372,รายงานลูกหนี้!$K:$K,"&gt;0")</f>
        <v>2</v>
      </c>
      <c r="D1372">
        <f>SUMIF(รายงานลูกหนี้!$A:$A,A1372,รายงานลูกหนี้!$K:$K)</f>
        <v>18</v>
      </c>
      <c r="E1372">
        <f>_xlfn.MAXIFS(รายงานลูกหนี้!$K:$K,รายงานลูกหนี้!$A:$A,A1372)</f>
        <v>11</v>
      </c>
      <c r="F1372" s="17">
        <f t="shared" si="105"/>
        <v>1</v>
      </c>
      <c r="G1372" t="str">
        <f t="shared" si="106"/>
        <v>ค้างชำระ 1 - 30 วัน</v>
      </c>
      <c r="H1372" t="str">
        <f t="shared" si="107"/>
        <v>ลูกหนี้ชั้นดี</v>
      </c>
      <c r="I1372" s="17" cm="1">
        <f t="array" ref="I1372">_xlfn.IFS(D1372=0,0%, D1372&lt;=30,25%, D1372&lt;=60,50%, D1372&lt;=90,75%, D1372&gt;90,100%)</f>
        <v>0.25</v>
      </c>
      <c r="J1372">
        <f>SUMIFS(รายงานลูกหนี้!$G$2:$G$20000, รายงานลูกหนี้!$A$2:$A$20000, $A1372, รายงานลูกหนี้!$K$2:$K$20000, 0)</f>
        <v>0</v>
      </c>
      <c r="K1372">
        <f>SUMIFS(รายงานลูกหนี้!$G$2:$G$20000, รายงานลูกหนี้!$A$2:$A$20000, $A1372, รายงานลูกหนี้!$K$2:$K$20000, "&gt;=1", รายงานลูกหนี้!$K$2:$K$20000, "&lt;=30")</f>
        <v>1390</v>
      </c>
      <c r="L1372">
        <f>SUMIFS(รายงานลูกหนี้!$G$2:$G$20000, รายงานลูกหนี้!$A$2:$A$20000, $A1372, รายงานลูกหนี้!$K$2:$K$20000, "&gt;=31", รายงานลูกหนี้!$K$2:$K$20000, "&lt;=60")</f>
        <v>0</v>
      </c>
      <c r="M1372">
        <f>SUMIFS(รายงานลูกหนี้!$G$2:$G$20000, รายงานลูกหนี้!$A$2:$A$20000, $A1372, รายงานลูกหนี้!$K$2:$K$20000, "&gt;=61", รายงานลูกหนี้!$K$2:$K$20000, "&lt;=90")</f>
        <v>0</v>
      </c>
      <c r="N1372">
        <f>SUMIFS(รายงานลูกหนี้!$G$2:$G$20000, รายงานลูกหนี้!$A$2:$A$20000, $A1372, รายงานลูกหนี้!$K$2:$K$20000, "&gt;90")</f>
        <v>0</v>
      </c>
      <c r="O1372">
        <f t="shared" si="108"/>
        <v>1390</v>
      </c>
      <c r="P1372" s="17">
        <f t="shared" si="109"/>
        <v>0.25</v>
      </c>
    </row>
    <row r="1373" spans="1:16" x14ac:dyDescent="0.2">
      <c r="A1373" t="str">
        <v>3aeb365ebe4eefc584a5eba0fca0038fe33b10f407d014deed44a0bca027dc67</v>
      </c>
      <c r="B1373">
        <f>COUNTIF(รายงานลูกหนี้!$A:$A,A1373)</f>
        <v>2</v>
      </c>
      <c r="C1373">
        <f>COUNTIFS(รายงานลูกหนี้!$A:$A,A1373,รายงานลูกหนี้!$K:$K,"&gt;0")</f>
        <v>2</v>
      </c>
      <c r="D1373">
        <f>SUMIF(รายงานลูกหนี้!$A:$A,A1373,รายงานลูกหนี้!$K:$K)</f>
        <v>14</v>
      </c>
      <c r="E1373">
        <f>_xlfn.MAXIFS(รายงานลูกหนี้!$K:$K,รายงานลูกหนี้!$A:$A,A1373)</f>
        <v>7</v>
      </c>
      <c r="F1373" s="17">
        <f t="shared" si="105"/>
        <v>1</v>
      </c>
      <c r="G1373" t="str">
        <f t="shared" si="106"/>
        <v>ค้างชำระ 1 - 30 วัน</v>
      </c>
      <c r="H1373" t="str">
        <f t="shared" si="107"/>
        <v>ลูกหนี้ชั้นดี</v>
      </c>
      <c r="I1373" s="17" cm="1">
        <f t="array" ref="I1373">_xlfn.IFS(D1373=0,0%, D1373&lt;=30,25%, D1373&lt;=60,50%, D1373&lt;=90,75%, D1373&gt;90,100%)</f>
        <v>0.25</v>
      </c>
      <c r="J1373">
        <f>SUMIFS(รายงานลูกหนี้!$G$2:$G$20000, รายงานลูกหนี้!$A$2:$A$20000, $A1373, รายงานลูกหนี้!$K$2:$K$20000, 0)</f>
        <v>0</v>
      </c>
      <c r="K1373">
        <f>SUMIFS(รายงานลูกหนี้!$G$2:$G$20000, รายงานลูกหนี้!$A$2:$A$20000, $A1373, รายงานลูกหนี้!$K$2:$K$20000, "&gt;=1", รายงานลูกหนี้!$K$2:$K$20000, "&lt;=30")</f>
        <v>940</v>
      </c>
      <c r="L1373">
        <f>SUMIFS(รายงานลูกหนี้!$G$2:$G$20000, รายงานลูกหนี้!$A$2:$A$20000, $A1373, รายงานลูกหนี้!$K$2:$K$20000, "&gt;=31", รายงานลูกหนี้!$K$2:$K$20000, "&lt;=60")</f>
        <v>0</v>
      </c>
      <c r="M1373">
        <f>SUMIFS(รายงานลูกหนี้!$G$2:$G$20000, รายงานลูกหนี้!$A$2:$A$20000, $A1373, รายงานลูกหนี้!$K$2:$K$20000, "&gt;=61", รายงานลูกหนี้!$K$2:$K$20000, "&lt;=90")</f>
        <v>0</v>
      </c>
      <c r="N1373">
        <f>SUMIFS(รายงานลูกหนี้!$G$2:$G$20000, รายงานลูกหนี้!$A$2:$A$20000, $A1373, รายงานลูกหนี้!$K$2:$K$20000, "&gt;90")</f>
        <v>0</v>
      </c>
      <c r="O1373">
        <f t="shared" si="108"/>
        <v>940</v>
      </c>
      <c r="P1373" s="17">
        <f t="shared" si="109"/>
        <v>0.25</v>
      </c>
    </row>
    <row r="1374" spans="1:16" x14ac:dyDescent="0.2">
      <c r="A1374" t="str">
        <v>78d581c39ac852d2f384515f56eee3aec4225e4a40ccd70958fb122ebdb6fea3</v>
      </c>
      <c r="B1374">
        <f>COUNTIF(รายงานลูกหนี้!$A:$A,A1374)</f>
        <v>1</v>
      </c>
      <c r="C1374">
        <f>COUNTIFS(รายงานลูกหนี้!$A:$A,A1374,รายงานลูกหนี้!$K:$K,"&gt;0")</f>
        <v>1</v>
      </c>
      <c r="D1374">
        <f>SUMIF(รายงานลูกหนี้!$A:$A,A1374,รายงานลูกหนี้!$K:$K)</f>
        <v>3</v>
      </c>
      <c r="E1374">
        <f>_xlfn.MAXIFS(รายงานลูกหนี้!$K:$K,รายงานลูกหนี้!$A:$A,A1374)</f>
        <v>3</v>
      </c>
      <c r="F1374" s="17">
        <f t="shared" si="105"/>
        <v>1</v>
      </c>
      <c r="G1374" t="str">
        <f t="shared" si="106"/>
        <v>ค้างชำระ 1 - 30 วัน</v>
      </c>
      <c r="H1374" t="str">
        <f t="shared" si="107"/>
        <v>ลูกหนี้ชั้นดี</v>
      </c>
      <c r="I1374" s="17" cm="1">
        <f t="array" ref="I1374">_xlfn.IFS(D1374=0,0%, D1374&lt;=30,25%, D1374&lt;=60,50%, D1374&lt;=90,75%, D1374&gt;90,100%)</f>
        <v>0.25</v>
      </c>
      <c r="J1374">
        <f>SUMIFS(รายงานลูกหนี้!$G$2:$G$20000, รายงานลูกหนี้!$A$2:$A$20000, $A1374, รายงานลูกหนี้!$K$2:$K$20000, 0)</f>
        <v>0</v>
      </c>
      <c r="K1374">
        <f>SUMIFS(รายงานลูกหนี้!$G$2:$G$20000, รายงานลูกหนี้!$A$2:$A$20000, $A1374, รายงานลูกหนี้!$K$2:$K$20000, "&gt;=1", รายงานลูกหนี้!$K$2:$K$20000, "&lt;=30")</f>
        <v>7140</v>
      </c>
      <c r="L1374">
        <f>SUMIFS(รายงานลูกหนี้!$G$2:$G$20000, รายงานลูกหนี้!$A$2:$A$20000, $A1374, รายงานลูกหนี้!$K$2:$K$20000, "&gt;=31", รายงานลูกหนี้!$K$2:$K$20000, "&lt;=60")</f>
        <v>0</v>
      </c>
      <c r="M1374">
        <f>SUMIFS(รายงานลูกหนี้!$G$2:$G$20000, รายงานลูกหนี้!$A$2:$A$20000, $A1374, รายงานลูกหนี้!$K$2:$K$20000, "&gt;=61", รายงานลูกหนี้!$K$2:$K$20000, "&lt;=90")</f>
        <v>0</v>
      </c>
      <c r="N1374">
        <f>SUMIFS(รายงานลูกหนี้!$G$2:$G$20000, รายงานลูกหนี้!$A$2:$A$20000, $A1374, รายงานลูกหนี้!$K$2:$K$20000, "&gt;90")</f>
        <v>0</v>
      </c>
      <c r="O1374">
        <f t="shared" si="108"/>
        <v>7140</v>
      </c>
      <c r="P1374" s="17">
        <f t="shared" si="109"/>
        <v>0.25</v>
      </c>
    </row>
    <row r="1375" spans="1:16" x14ac:dyDescent="0.2">
      <c r="A1375" t="str">
        <v>1755aa501540208bc3a5c2ccf071f9c829db3a1804dfc2906a68cbd9cdc31f96</v>
      </c>
      <c r="B1375">
        <f>COUNTIF(รายงานลูกหนี้!$A:$A,A1375)</f>
        <v>1</v>
      </c>
      <c r="C1375">
        <f>COUNTIFS(รายงานลูกหนี้!$A:$A,A1375,รายงานลูกหนี้!$K:$K,"&gt;0")</f>
        <v>1</v>
      </c>
      <c r="D1375">
        <f>SUMIF(รายงานลูกหนี้!$A:$A,A1375,รายงานลูกหนี้!$K:$K)</f>
        <v>16</v>
      </c>
      <c r="E1375">
        <f>_xlfn.MAXIFS(รายงานลูกหนี้!$K:$K,รายงานลูกหนี้!$A:$A,A1375)</f>
        <v>16</v>
      </c>
      <c r="F1375" s="17">
        <f t="shared" si="105"/>
        <v>1</v>
      </c>
      <c r="G1375" t="str">
        <f t="shared" si="106"/>
        <v>ค้างชำระ 1 - 30 วัน</v>
      </c>
      <c r="H1375" t="str">
        <f t="shared" si="107"/>
        <v>ลูกหนี้ชั้นดี</v>
      </c>
      <c r="I1375" s="17" cm="1">
        <f t="array" ref="I1375">_xlfn.IFS(D1375=0,0%, D1375&lt;=30,25%, D1375&lt;=60,50%, D1375&lt;=90,75%, D1375&gt;90,100%)</f>
        <v>0.25</v>
      </c>
      <c r="J1375">
        <f>SUMIFS(รายงานลูกหนี้!$G$2:$G$20000, รายงานลูกหนี้!$A$2:$A$20000, $A1375, รายงานลูกหนี้!$K$2:$K$20000, 0)</f>
        <v>0</v>
      </c>
      <c r="K1375">
        <f>SUMIFS(รายงานลูกหนี้!$G$2:$G$20000, รายงานลูกหนี้!$A$2:$A$20000, $A1375, รายงานลูกหนี้!$K$2:$K$20000, "&gt;=1", รายงานลูกหนี้!$K$2:$K$20000, "&lt;=30")</f>
        <v>3225</v>
      </c>
      <c r="L1375">
        <f>SUMIFS(รายงานลูกหนี้!$G$2:$G$20000, รายงานลูกหนี้!$A$2:$A$20000, $A1375, รายงานลูกหนี้!$K$2:$K$20000, "&gt;=31", รายงานลูกหนี้!$K$2:$K$20000, "&lt;=60")</f>
        <v>0</v>
      </c>
      <c r="M1375">
        <f>SUMIFS(รายงานลูกหนี้!$G$2:$G$20000, รายงานลูกหนี้!$A$2:$A$20000, $A1375, รายงานลูกหนี้!$K$2:$K$20000, "&gt;=61", รายงานลูกหนี้!$K$2:$K$20000, "&lt;=90")</f>
        <v>0</v>
      </c>
      <c r="N1375">
        <f>SUMIFS(รายงานลูกหนี้!$G$2:$G$20000, รายงานลูกหนี้!$A$2:$A$20000, $A1375, รายงานลูกหนี้!$K$2:$K$20000, "&gt;90")</f>
        <v>0</v>
      </c>
      <c r="O1375">
        <f t="shared" si="108"/>
        <v>3225</v>
      </c>
      <c r="P1375" s="17">
        <f t="shared" si="109"/>
        <v>0.25</v>
      </c>
    </row>
    <row r="1376" spans="1:16" x14ac:dyDescent="0.2">
      <c r="A1376" t="str">
        <v>01918ecd1336a79fba4561e150bb255890a83664fb288f37b9364e0b95fbd3c4</v>
      </c>
      <c r="B1376">
        <f>COUNTIF(รายงานลูกหนี้!$A:$A,A1376)</f>
        <v>1</v>
      </c>
      <c r="C1376">
        <f>COUNTIFS(รายงานลูกหนี้!$A:$A,A1376,รายงานลูกหนี้!$K:$K,"&gt;0")</f>
        <v>1</v>
      </c>
      <c r="D1376">
        <f>SUMIF(รายงานลูกหนี้!$A:$A,A1376,รายงานลูกหนี้!$K:$K)</f>
        <v>16</v>
      </c>
      <c r="E1376">
        <f>_xlfn.MAXIFS(รายงานลูกหนี้!$K:$K,รายงานลูกหนี้!$A:$A,A1376)</f>
        <v>16</v>
      </c>
      <c r="F1376" s="17">
        <f t="shared" si="105"/>
        <v>1</v>
      </c>
      <c r="G1376" t="str">
        <f t="shared" si="106"/>
        <v>ค้างชำระ 1 - 30 วัน</v>
      </c>
      <c r="H1376" t="str">
        <f t="shared" si="107"/>
        <v>ลูกหนี้ชั้นดี</v>
      </c>
      <c r="I1376" s="17" cm="1">
        <f t="array" ref="I1376">_xlfn.IFS(D1376=0,0%, D1376&lt;=30,25%, D1376&lt;=60,50%, D1376&lt;=90,75%, D1376&gt;90,100%)</f>
        <v>0.25</v>
      </c>
      <c r="J1376">
        <f>SUMIFS(รายงานลูกหนี้!$G$2:$G$20000, รายงานลูกหนี้!$A$2:$A$20000, $A1376, รายงานลูกหนี้!$K$2:$K$20000, 0)</f>
        <v>0</v>
      </c>
      <c r="K1376">
        <f>SUMIFS(รายงานลูกหนี้!$G$2:$G$20000, รายงานลูกหนี้!$A$2:$A$20000, $A1376, รายงานลูกหนี้!$K$2:$K$20000, "&gt;=1", รายงานลูกหนี้!$K$2:$K$20000, "&lt;=30")</f>
        <v>1760</v>
      </c>
      <c r="L1376">
        <f>SUMIFS(รายงานลูกหนี้!$G$2:$G$20000, รายงานลูกหนี้!$A$2:$A$20000, $A1376, รายงานลูกหนี้!$K$2:$K$20000, "&gt;=31", รายงานลูกหนี้!$K$2:$K$20000, "&lt;=60")</f>
        <v>0</v>
      </c>
      <c r="M1376">
        <f>SUMIFS(รายงานลูกหนี้!$G$2:$G$20000, รายงานลูกหนี้!$A$2:$A$20000, $A1376, รายงานลูกหนี้!$K$2:$K$20000, "&gt;=61", รายงานลูกหนี้!$K$2:$K$20000, "&lt;=90")</f>
        <v>0</v>
      </c>
      <c r="N1376">
        <f>SUMIFS(รายงานลูกหนี้!$G$2:$G$20000, รายงานลูกหนี้!$A$2:$A$20000, $A1376, รายงานลูกหนี้!$K$2:$K$20000, "&gt;90")</f>
        <v>0</v>
      </c>
      <c r="O1376">
        <f t="shared" si="108"/>
        <v>1760</v>
      </c>
      <c r="P1376" s="17">
        <f t="shared" si="109"/>
        <v>0.25</v>
      </c>
    </row>
    <row r="1377" spans="1:16" x14ac:dyDescent="0.2">
      <c r="A1377" t="str">
        <v>49948de616e81665861d2da3b918eef6d7b26d8c5972bad9bf1786b85b08af20</v>
      </c>
      <c r="B1377">
        <f>COUNTIF(รายงานลูกหนี้!$A:$A,A1377)</f>
        <v>1</v>
      </c>
      <c r="C1377">
        <f>COUNTIFS(รายงานลูกหนี้!$A:$A,A1377,รายงานลูกหนี้!$K:$K,"&gt;0")</f>
        <v>1</v>
      </c>
      <c r="D1377">
        <f>SUMIF(รายงานลูกหนี้!$A:$A,A1377,รายงานลูกหนี้!$K:$K)</f>
        <v>4</v>
      </c>
      <c r="E1377">
        <f>_xlfn.MAXIFS(รายงานลูกหนี้!$K:$K,รายงานลูกหนี้!$A:$A,A1377)</f>
        <v>4</v>
      </c>
      <c r="F1377" s="17">
        <f t="shared" si="105"/>
        <v>1</v>
      </c>
      <c r="G1377" t="str">
        <f t="shared" si="106"/>
        <v>ค้างชำระ 1 - 30 วัน</v>
      </c>
      <c r="H1377" t="str">
        <f t="shared" si="107"/>
        <v>ลูกหนี้ชั้นดี</v>
      </c>
      <c r="I1377" s="17" cm="1">
        <f t="array" ref="I1377">_xlfn.IFS(D1377=0,0%, D1377&lt;=30,25%, D1377&lt;=60,50%, D1377&lt;=90,75%, D1377&gt;90,100%)</f>
        <v>0.25</v>
      </c>
      <c r="J1377">
        <f>SUMIFS(รายงานลูกหนี้!$G$2:$G$20000, รายงานลูกหนี้!$A$2:$A$20000, $A1377, รายงานลูกหนี้!$K$2:$K$20000, 0)</f>
        <v>0</v>
      </c>
      <c r="K1377">
        <f>SUMIFS(รายงานลูกหนี้!$G$2:$G$20000, รายงานลูกหนี้!$A$2:$A$20000, $A1377, รายงานลูกหนี้!$K$2:$K$20000, "&gt;=1", รายงานลูกหนี้!$K$2:$K$20000, "&lt;=30")</f>
        <v>3800</v>
      </c>
      <c r="L1377">
        <f>SUMIFS(รายงานลูกหนี้!$G$2:$G$20000, รายงานลูกหนี้!$A$2:$A$20000, $A1377, รายงานลูกหนี้!$K$2:$K$20000, "&gt;=31", รายงานลูกหนี้!$K$2:$K$20000, "&lt;=60")</f>
        <v>0</v>
      </c>
      <c r="M1377">
        <f>SUMIFS(รายงานลูกหนี้!$G$2:$G$20000, รายงานลูกหนี้!$A$2:$A$20000, $A1377, รายงานลูกหนี้!$K$2:$K$20000, "&gt;=61", รายงานลูกหนี้!$K$2:$K$20000, "&lt;=90")</f>
        <v>0</v>
      </c>
      <c r="N1377">
        <f>SUMIFS(รายงานลูกหนี้!$G$2:$G$20000, รายงานลูกหนี้!$A$2:$A$20000, $A1377, รายงานลูกหนี้!$K$2:$K$20000, "&gt;90")</f>
        <v>0</v>
      </c>
      <c r="O1377">
        <f t="shared" si="108"/>
        <v>3800</v>
      </c>
      <c r="P1377" s="17">
        <f t="shared" si="109"/>
        <v>0.25</v>
      </c>
    </row>
    <row r="1378" spans="1:16" x14ac:dyDescent="0.2">
      <c r="A1378" t="str">
        <v>385c024ea7ba7e80786162605919230fb47f43afe6ccdbd7ea554638d7a0408b</v>
      </c>
      <c r="B1378">
        <f>COUNTIF(รายงานลูกหนี้!$A:$A,A1378)</f>
        <v>1</v>
      </c>
      <c r="C1378">
        <f>COUNTIFS(รายงานลูกหนี้!$A:$A,A1378,รายงานลูกหนี้!$K:$K,"&gt;0")</f>
        <v>1</v>
      </c>
      <c r="D1378">
        <f>SUMIF(รายงานลูกหนี้!$A:$A,A1378,รายงานลูกหนี้!$K:$K)</f>
        <v>1</v>
      </c>
      <c r="E1378">
        <f>_xlfn.MAXIFS(รายงานลูกหนี้!$K:$K,รายงานลูกหนี้!$A:$A,A1378)</f>
        <v>1</v>
      </c>
      <c r="F1378" s="17">
        <f t="shared" si="105"/>
        <v>1</v>
      </c>
      <c r="G1378" t="str">
        <f t="shared" si="106"/>
        <v>ค้างชำระ 1 - 30 วัน</v>
      </c>
      <c r="H1378" t="str">
        <f t="shared" si="107"/>
        <v>ลูกหนี้ชั้นดี</v>
      </c>
      <c r="I1378" s="17" cm="1">
        <f t="array" ref="I1378">_xlfn.IFS(D1378=0,0%, D1378&lt;=30,25%, D1378&lt;=60,50%, D1378&lt;=90,75%, D1378&gt;90,100%)</f>
        <v>0.25</v>
      </c>
      <c r="J1378">
        <f>SUMIFS(รายงานลูกหนี้!$G$2:$G$20000, รายงานลูกหนี้!$A$2:$A$20000, $A1378, รายงานลูกหนี้!$K$2:$K$20000, 0)</f>
        <v>0</v>
      </c>
      <c r="K1378">
        <f>SUMIFS(รายงานลูกหนี้!$G$2:$G$20000, รายงานลูกหนี้!$A$2:$A$20000, $A1378, รายงานลูกหนี้!$K$2:$K$20000, "&gt;=1", รายงานลูกหนี้!$K$2:$K$20000, "&lt;=30")</f>
        <v>4070</v>
      </c>
      <c r="L1378">
        <f>SUMIFS(รายงานลูกหนี้!$G$2:$G$20000, รายงานลูกหนี้!$A$2:$A$20000, $A1378, รายงานลูกหนี้!$K$2:$K$20000, "&gt;=31", รายงานลูกหนี้!$K$2:$K$20000, "&lt;=60")</f>
        <v>0</v>
      </c>
      <c r="M1378">
        <f>SUMIFS(รายงานลูกหนี้!$G$2:$G$20000, รายงานลูกหนี้!$A$2:$A$20000, $A1378, รายงานลูกหนี้!$K$2:$K$20000, "&gt;=61", รายงานลูกหนี้!$K$2:$K$20000, "&lt;=90")</f>
        <v>0</v>
      </c>
      <c r="N1378">
        <f>SUMIFS(รายงานลูกหนี้!$G$2:$G$20000, รายงานลูกหนี้!$A$2:$A$20000, $A1378, รายงานลูกหนี้!$K$2:$K$20000, "&gt;90")</f>
        <v>0</v>
      </c>
      <c r="O1378">
        <f t="shared" si="108"/>
        <v>4070</v>
      </c>
      <c r="P1378" s="17">
        <f t="shared" si="109"/>
        <v>0.25</v>
      </c>
    </row>
    <row r="1379" spans="1:16" x14ac:dyDescent="0.2">
      <c r="A1379" t="str">
        <v>4f1f37ea484d9e15e4f5d0661b5fb19c786be21b8c8e727a321436edd5fccfab</v>
      </c>
      <c r="B1379">
        <f>COUNTIF(รายงานลูกหนี้!$A:$A,A1379)</f>
        <v>2</v>
      </c>
      <c r="C1379">
        <f>COUNTIFS(รายงานลูกหนี้!$A:$A,A1379,รายงานลูกหนี้!$K:$K,"&gt;0")</f>
        <v>0</v>
      </c>
      <c r="D1379">
        <f>SUMIF(รายงานลูกหนี้!$A:$A,A1379,รายงานลูกหนี้!$K:$K)</f>
        <v>0</v>
      </c>
      <c r="E1379">
        <f>_xlfn.MAXIFS(รายงานลูกหนี้!$K:$K,รายงานลูกหนี้!$A:$A,A1379)</f>
        <v>0</v>
      </c>
      <c r="F1379" s="17">
        <f t="shared" si="105"/>
        <v>0</v>
      </c>
      <c r="G1379" t="str">
        <f t="shared" si="106"/>
        <v>ชำระตรงเวลา</v>
      </c>
      <c r="H1379" t="str">
        <f t="shared" si="107"/>
        <v>ลูกหนี้ชั้นดี</v>
      </c>
      <c r="I1379" s="17" cm="1">
        <f t="array" ref="I1379">_xlfn.IFS(D1379=0,0%, D1379&lt;=30,25%, D1379&lt;=60,50%, D1379&lt;=90,75%, D1379&gt;90,100%)</f>
        <v>0</v>
      </c>
      <c r="J1379">
        <f>SUMIFS(รายงานลูกหนี้!$G$2:$G$20000, รายงานลูกหนี้!$A$2:$A$20000, $A1379, รายงานลูกหนี้!$K$2:$K$20000, 0)</f>
        <v>4716</v>
      </c>
      <c r="K1379">
        <f>SUMIFS(รายงานลูกหนี้!$G$2:$G$20000, รายงานลูกหนี้!$A$2:$A$20000, $A1379, รายงานลูกหนี้!$K$2:$K$20000, "&gt;=1", รายงานลูกหนี้!$K$2:$K$20000, "&lt;=30")</f>
        <v>0</v>
      </c>
      <c r="L1379">
        <f>SUMIFS(รายงานลูกหนี้!$G$2:$G$20000, รายงานลูกหนี้!$A$2:$A$20000, $A1379, รายงานลูกหนี้!$K$2:$K$20000, "&gt;=31", รายงานลูกหนี้!$K$2:$K$20000, "&lt;=60")</f>
        <v>0</v>
      </c>
      <c r="M1379">
        <f>SUMIFS(รายงานลูกหนี้!$G$2:$G$20000, รายงานลูกหนี้!$A$2:$A$20000, $A1379, รายงานลูกหนี้!$K$2:$K$20000, "&gt;=61", รายงานลูกหนี้!$K$2:$K$20000, "&lt;=90")</f>
        <v>0</v>
      </c>
      <c r="N1379">
        <f>SUMIFS(รายงานลูกหนี้!$G$2:$G$20000, รายงานลูกหนี้!$A$2:$A$20000, $A1379, รายงานลูกหนี้!$K$2:$K$20000, "&gt;90")</f>
        <v>0</v>
      </c>
      <c r="O1379">
        <f t="shared" si="108"/>
        <v>4716</v>
      </c>
      <c r="P1379" s="17">
        <f t="shared" si="109"/>
        <v>0</v>
      </c>
    </row>
    <row r="1380" spans="1:16" x14ac:dyDescent="0.2">
      <c r="A1380" t="str">
        <v>740f638cbf397752ca54cf6e891f7781bc51bb08b298b6fbad9087a47528ea79</v>
      </c>
      <c r="B1380">
        <f>COUNTIF(รายงานลูกหนี้!$A:$A,A1380)</f>
        <v>4</v>
      </c>
      <c r="C1380">
        <f>COUNTIFS(รายงานลูกหนี้!$A:$A,A1380,รายงานลูกหนี้!$K:$K,"&gt;0")</f>
        <v>3</v>
      </c>
      <c r="D1380">
        <f>SUMIF(รายงานลูกหนี้!$A:$A,A1380,รายงานลูกหนี้!$K:$K)</f>
        <v>22</v>
      </c>
      <c r="E1380">
        <f>_xlfn.MAXIFS(รายงานลูกหนี้!$K:$K,รายงานลูกหนี้!$A:$A,A1380)</f>
        <v>9</v>
      </c>
      <c r="F1380" s="17">
        <f t="shared" si="105"/>
        <v>0.75</v>
      </c>
      <c r="G1380" t="str">
        <f t="shared" si="106"/>
        <v>ค้างชำระ 1 - 30 วัน</v>
      </c>
      <c r="H1380" t="str">
        <f t="shared" si="107"/>
        <v>ลูกหนี้ชั้นดี</v>
      </c>
      <c r="I1380" s="17" cm="1">
        <f t="array" ref="I1380">_xlfn.IFS(D1380=0,0%, D1380&lt;=30,25%, D1380&lt;=60,50%, D1380&lt;=90,75%, D1380&gt;90,100%)</f>
        <v>0.25</v>
      </c>
      <c r="J1380">
        <f>SUMIFS(รายงานลูกหนี้!$G$2:$G$20000, รายงานลูกหนี้!$A$2:$A$20000, $A1380, รายงานลูกหนี้!$K$2:$K$20000, 0)</f>
        <v>718</v>
      </c>
      <c r="K1380">
        <f>SUMIFS(รายงานลูกหนี้!$G$2:$G$20000, รายงานลูกหนี้!$A$2:$A$20000, $A1380, รายงานลูกหนี้!$K$2:$K$20000, "&gt;=1", รายงานลูกหนี้!$K$2:$K$20000, "&lt;=30")</f>
        <v>14395</v>
      </c>
      <c r="L1380">
        <f>SUMIFS(รายงานลูกหนี้!$G$2:$G$20000, รายงานลูกหนี้!$A$2:$A$20000, $A1380, รายงานลูกหนี้!$K$2:$K$20000, "&gt;=31", รายงานลูกหนี้!$K$2:$K$20000, "&lt;=60")</f>
        <v>0</v>
      </c>
      <c r="M1380">
        <f>SUMIFS(รายงานลูกหนี้!$G$2:$G$20000, รายงานลูกหนี้!$A$2:$A$20000, $A1380, รายงานลูกหนี้!$K$2:$K$20000, "&gt;=61", รายงานลูกหนี้!$K$2:$K$20000, "&lt;=90")</f>
        <v>0</v>
      </c>
      <c r="N1380">
        <f>SUMIFS(รายงานลูกหนี้!$G$2:$G$20000, รายงานลูกหนี้!$A$2:$A$20000, $A1380, รายงานลูกหนี้!$K$2:$K$20000, "&gt;90")</f>
        <v>0</v>
      </c>
      <c r="O1380">
        <f t="shared" si="108"/>
        <v>15113</v>
      </c>
      <c r="P1380" s="17">
        <f t="shared" si="109"/>
        <v>0.23812280817838946</v>
      </c>
    </row>
    <row r="1381" spans="1:16" x14ac:dyDescent="0.2">
      <c r="A1381" t="str">
        <v>2b82c8254b57e12ec2f1dbed31109afaf325e3227b8440633372e1248911b8e6</v>
      </c>
      <c r="B1381">
        <f>COUNTIF(รายงานลูกหนี้!$A:$A,A1381)</f>
        <v>1</v>
      </c>
      <c r="C1381">
        <f>COUNTIFS(รายงานลูกหนี้!$A:$A,A1381,รายงานลูกหนี้!$K:$K,"&gt;0")</f>
        <v>1</v>
      </c>
      <c r="D1381">
        <f>SUMIF(รายงานลูกหนี้!$A:$A,A1381,รายงานลูกหนี้!$K:$K)</f>
        <v>7</v>
      </c>
      <c r="E1381">
        <f>_xlfn.MAXIFS(รายงานลูกหนี้!$K:$K,รายงานลูกหนี้!$A:$A,A1381)</f>
        <v>7</v>
      </c>
      <c r="F1381" s="17">
        <f t="shared" si="105"/>
        <v>1</v>
      </c>
      <c r="G1381" t="str">
        <f t="shared" si="106"/>
        <v>ค้างชำระ 1 - 30 วัน</v>
      </c>
      <c r="H1381" t="str">
        <f t="shared" si="107"/>
        <v>ลูกหนี้ชั้นดี</v>
      </c>
      <c r="I1381" s="17" cm="1">
        <f t="array" ref="I1381">_xlfn.IFS(D1381=0,0%, D1381&lt;=30,25%, D1381&lt;=60,50%, D1381&lt;=90,75%, D1381&gt;90,100%)</f>
        <v>0.25</v>
      </c>
      <c r="J1381">
        <f>SUMIFS(รายงานลูกหนี้!$G$2:$G$20000, รายงานลูกหนี้!$A$2:$A$20000, $A1381, รายงานลูกหนี้!$K$2:$K$20000, 0)</f>
        <v>0</v>
      </c>
      <c r="K1381">
        <f>SUMIFS(รายงานลูกหนี้!$G$2:$G$20000, รายงานลูกหนี้!$A$2:$A$20000, $A1381, รายงานลูกหนี้!$K$2:$K$20000, "&gt;=1", รายงานลูกหนี้!$K$2:$K$20000, "&lt;=30")</f>
        <v>2370</v>
      </c>
      <c r="L1381">
        <f>SUMIFS(รายงานลูกหนี้!$G$2:$G$20000, รายงานลูกหนี้!$A$2:$A$20000, $A1381, รายงานลูกหนี้!$K$2:$K$20000, "&gt;=31", รายงานลูกหนี้!$K$2:$K$20000, "&lt;=60")</f>
        <v>0</v>
      </c>
      <c r="M1381">
        <f>SUMIFS(รายงานลูกหนี้!$G$2:$G$20000, รายงานลูกหนี้!$A$2:$A$20000, $A1381, รายงานลูกหนี้!$K$2:$K$20000, "&gt;=61", รายงานลูกหนี้!$K$2:$K$20000, "&lt;=90")</f>
        <v>0</v>
      </c>
      <c r="N1381">
        <f>SUMIFS(รายงานลูกหนี้!$G$2:$G$20000, รายงานลูกหนี้!$A$2:$A$20000, $A1381, รายงานลูกหนี้!$K$2:$K$20000, "&gt;90")</f>
        <v>0</v>
      </c>
      <c r="O1381">
        <f t="shared" si="108"/>
        <v>2370</v>
      </c>
      <c r="P1381" s="17">
        <f t="shared" si="109"/>
        <v>0.25</v>
      </c>
    </row>
    <row r="1382" spans="1:16" x14ac:dyDescent="0.2">
      <c r="A1382" t="str">
        <v>7f8a3410811b12093ff36daad061f2273ae7f3eef46f7fea3a094d93005d78ad</v>
      </c>
      <c r="B1382">
        <f>COUNTIF(รายงานลูกหนี้!$A:$A,A1382)</f>
        <v>2</v>
      </c>
      <c r="C1382">
        <f>COUNTIFS(รายงานลูกหนี้!$A:$A,A1382,รายงานลูกหนี้!$K:$K,"&gt;0")</f>
        <v>0</v>
      </c>
      <c r="D1382">
        <f>SUMIF(รายงานลูกหนี้!$A:$A,A1382,รายงานลูกหนี้!$K:$K)</f>
        <v>0</v>
      </c>
      <c r="E1382">
        <f>_xlfn.MAXIFS(รายงานลูกหนี้!$K:$K,รายงานลูกหนี้!$A:$A,A1382)</f>
        <v>0</v>
      </c>
      <c r="F1382" s="17">
        <f t="shared" si="105"/>
        <v>0</v>
      </c>
      <c r="G1382" t="str">
        <f t="shared" si="106"/>
        <v>ชำระตรงเวลา</v>
      </c>
      <c r="H1382" t="str">
        <f t="shared" si="107"/>
        <v>ลูกหนี้ชั้นดี</v>
      </c>
      <c r="I1382" s="17" cm="1">
        <f t="array" ref="I1382">_xlfn.IFS(D1382=0,0%, D1382&lt;=30,25%, D1382&lt;=60,50%, D1382&lt;=90,75%, D1382&gt;90,100%)</f>
        <v>0</v>
      </c>
      <c r="J1382">
        <f>SUMIFS(รายงานลูกหนี้!$G$2:$G$20000, รายงานลูกหนี้!$A$2:$A$20000, $A1382, รายงานลูกหนี้!$K$2:$K$20000, 0)</f>
        <v>2450</v>
      </c>
      <c r="K1382">
        <f>SUMIFS(รายงานลูกหนี้!$G$2:$G$20000, รายงานลูกหนี้!$A$2:$A$20000, $A1382, รายงานลูกหนี้!$K$2:$K$20000, "&gt;=1", รายงานลูกหนี้!$K$2:$K$20000, "&lt;=30")</f>
        <v>0</v>
      </c>
      <c r="L1382">
        <f>SUMIFS(รายงานลูกหนี้!$G$2:$G$20000, รายงานลูกหนี้!$A$2:$A$20000, $A1382, รายงานลูกหนี้!$K$2:$K$20000, "&gt;=31", รายงานลูกหนี้!$K$2:$K$20000, "&lt;=60")</f>
        <v>0</v>
      </c>
      <c r="M1382">
        <f>SUMIFS(รายงานลูกหนี้!$G$2:$G$20000, รายงานลูกหนี้!$A$2:$A$20000, $A1382, รายงานลูกหนี้!$K$2:$K$20000, "&gt;=61", รายงานลูกหนี้!$K$2:$K$20000, "&lt;=90")</f>
        <v>0</v>
      </c>
      <c r="N1382">
        <f>SUMIFS(รายงานลูกหนี้!$G$2:$G$20000, รายงานลูกหนี้!$A$2:$A$20000, $A1382, รายงานลูกหนี้!$K$2:$K$20000, "&gt;90")</f>
        <v>0</v>
      </c>
      <c r="O1382">
        <f t="shared" si="108"/>
        <v>2450</v>
      </c>
      <c r="P1382" s="17">
        <f t="shared" si="109"/>
        <v>0</v>
      </c>
    </row>
    <row r="1383" spans="1:16" x14ac:dyDescent="0.2">
      <c r="A1383" t="str">
        <v>8baf6c17680a627a0ba8e4834cf3e9f6555573584797783789b643821da90c6f</v>
      </c>
      <c r="B1383">
        <f>COUNTIF(รายงานลูกหนี้!$A:$A,A1383)</f>
        <v>3</v>
      </c>
      <c r="C1383">
        <f>COUNTIFS(รายงานลูกหนี้!$A:$A,A1383,รายงานลูกหนี้!$K:$K,"&gt;0")</f>
        <v>3</v>
      </c>
      <c r="D1383">
        <f>SUMIF(รายงานลูกหนี้!$A:$A,A1383,รายงานลูกหนี้!$K:$K)</f>
        <v>9</v>
      </c>
      <c r="E1383">
        <f>_xlfn.MAXIFS(รายงานลูกหนี้!$K:$K,รายงานลูกหนี้!$A:$A,A1383)</f>
        <v>3</v>
      </c>
      <c r="F1383" s="17">
        <f t="shared" si="105"/>
        <v>1</v>
      </c>
      <c r="G1383" t="str">
        <f t="shared" si="106"/>
        <v>ค้างชำระ 1 - 30 วัน</v>
      </c>
      <c r="H1383" t="str">
        <f t="shared" si="107"/>
        <v>ลูกหนี้ชั้นดี</v>
      </c>
      <c r="I1383" s="17" cm="1">
        <f t="array" ref="I1383">_xlfn.IFS(D1383=0,0%, D1383&lt;=30,25%, D1383&lt;=60,50%, D1383&lt;=90,75%, D1383&gt;90,100%)</f>
        <v>0.25</v>
      </c>
      <c r="J1383">
        <f>SUMIFS(รายงานลูกหนี้!$G$2:$G$20000, รายงานลูกหนี้!$A$2:$A$20000, $A1383, รายงานลูกหนี้!$K$2:$K$20000, 0)</f>
        <v>0</v>
      </c>
      <c r="K1383">
        <f>SUMIFS(รายงานลูกหนี้!$G$2:$G$20000, รายงานลูกหนี้!$A$2:$A$20000, $A1383, รายงานลูกหนี้!$K$2:$K$20000, "&gt;=1", รายงานลูกหนี้!$K$2:$K$20000, "&lt;=30")</f>
        <v>4725</v>
      </c>
      <c r="L1383">
        <f>SUMIFS(รายงานลูกหนี้!$G$2:$G$20000, รายงานลูกหนี้!$A$2:$A$20000, $A1383, รายงานลูกหนี้!$K$2:$K$20000, "&gt;=31", รายงานลูกหนี้!$K$2:$K$20000, "&lt;=60")</f>
        <v>0</v>
      </c>
      <c r="M1383">
        <f>SUMIFS(รายงานลูกหนี้!$G$2:$G$20000, รายงานลูกหนี้!$A$2:$A$20000, $A1383, รายงานลูกหนี้!$K$2:$K$20000, "&gt;=61", รายงานลูกหนี้!$K$2:$K$20000, "&lt;=90")</f>
        <v>0</v>
      </c>
      <c r="N1383">
        <f>SUMIFS(รายงานลูกหนี้!$G$2:$G$20000, รายงานลูกหนี้!$A$2:$A$20000, $A1383, รายงานลูกหนี้!$K$2:$K$20000, "&gt;90")</f>
        <v>0</v>
      </c>
      <c r="O1383">
        <f t="shared" si="108"/>
        <v>4725</v>
      </c>
      <c r="P1383" s="17">
        <f t="shared" si="109"/>
        <v>0.25</v>
      </c>
    </row>
    <row r="1384" spans="1:16" x14ac:dyDescent="0.2">
      <c r="A1384" t="str">
        <v>93ca768123efa9494d4c1cb8351eb9508619c39f670abd10f082eff2ceeb40f7</v>
      </c>
      <c r="B1384">
        <f>COUNTIF(รายงานลูกหนี้!$A:$A,A1384)</f>
        <v>2</v>
      </c>
      <c r="C1384">
        <f>COUNTIFS(รายงานลูกหนี้!$A:$A,A1384,รายงานลูกหนี้!$K:$K,"&gt;0")</f>
        <v>2</v>
      </c>
      <c r="D1384">
        <f>SUMIF(รายงานลูกหนี้!$A:$A,A1384,รายงานลูกหนี้!$K:$K)</f>
        <v>10</v>
      </c>
      <c r="E1384">
        <f>_xlfn.MAXIFS(รายงานลูกหนี้!$K:$K,รายงานลูกหนี้!$A:$A,A1384)</f>
        <v>6</v>
      </c>
      <c r="F1384" s="17">
        <f t="shared" si="105"/>
        <v>1</v>
      </c>
      <c r="G1384" t="str">
        <f t="shared" si="106"/>
        <v>ค้างชำระ 1 - 30 วัน</v>
      </c>
      <c r="H1384" t="str">
        <f t="shared" si="107"/>
        <v>ลูกหนี้ชั้นดี</v>
      </c>
      <c r="I1384" s="17" cm="1">
        <f t="array" ref="I1384">_xlfn.IFS(D1384=0,0%, D1384&lt;=30,25%, D1384&lt;=60,50%, D1384&lt;=90,75%, D1384&gt;90,100%)</f>
        <v>0.25</v>
      </c>
      <c r="J1384">
        <f>SUMIFS(รายงานลูกหนี้!$G$2:$G$20000, รายงานลูกหนี้!$A$2:$A$20000, $A1384, รายงานลูกหนี้!$K$2:$K$20000, 0)</f>
        <v>0</v>
      </c>
      <c r="K1384">
        <f>SUMIFS(รายงานลูกหนี้!$G$2:$G$20000, รายงานลูกหนี้!$A$2:$A$20000, $A1384, รายงานลูกหนี้!$K$2:$K$20000, "&gt;=1", รายงานลูกหนี้!$K$2:$K$20000, "&lt;=30")</f>
        <v>4890</v>
      </c>
      <c r="L1384">
        <f>SUMIFS(รายงานลูกหนี้!$G$2:$G$20000, รายงานลูกหนี้!$A$2:$A$20000, $A1384, รายงานลูกหนี้!$K$2:$K$20000, "&gt;=31", รายงานลูกหนี้!$K$2:$K$20000, "&lt;=60")</f>
        <v>0</v>
      </c>
      <c r="M1384">
        <f>SUMIFS(รายงานลูกหนี้!$G$2:$G$20000, รายงานลูกหนี้!$A$2:$A$20000, $A1384, รายงานลูกหนี้!$K$2:$K$20000, "&gt;=61", รายงานลูกหนี้!$K$2:$K$20000, "&lt;=90")</f>
        <v>0</v>
      </c>
      <c r="N1384">
        <f>SUMIFS(รายงานลูกหนี้!$G$2:$G$20000, รายงานลูกหนี้!$A$2:$A$20000, $A1384, รายงานลูกหนี้!$K$2:$K$20000, "&gt;90")</f>
        <v>0</v>
      </c>
      <c r="O1384">
        <f t="shared" si="108"/>
        <v>4890</v>
      </c>
      <c r="P1384" s="17">
        <f t="shared" si="109"/>
        <v>0.25</v>
      </c>
    </row>
    <row r="1385" spans="1:16" x14ac:dyDescent="0.2">
      <c r="A1385" t="str">
        <v>90afd5b26d02166250a2dfc70ba6dbc62b3f63806f51aa3e546e41134483f2ad</v>
      </c>
      <c r="B1385">
        <f>COUNTIF(รายงานลูกหนี้!$A:$A,A1385)</f>
        <v>3</v>
      </c>
      <c r="C1385">
        <f>COUNTIFS(รายงานลูกหนี้!$A:$A,A1385,รายงานลูกหนี้!$K:$K,"&gt;0")</f>
        <v>2</v>
      </c>
      <c r="D1385">
        <f>SUMIF(รายงานลูกหนี้!$A:$A,A1385,รายงานลูกหนี้!$K:$K)</f>
        <v>10</v>
      </c>
      <c r="E1385">
        <f>_xlfn.MAXIFS(รายงานลูกหนี้!$K:$K,รายงานลูกหนี้!$A:$A,A1385)</f>
        <v>9</v>
      </c>
      <c r="F1385" s="17">
        <f t="shared" si="105"/>
        <v>0.66666666666666663</v>
      </c>
      <c r="G1385" t="str">
        <f t="shared" si="106"/>
        <v>ค้างชำระ 1 - 30 วัน</v>
      </c>
      <c r="H1385" t="str">
        <f t="shared" si="107"/>
        <v>ลูกหนี้ชั้นดี</v>
      </c>
      <c r="I1385" s="17" cm="1">
        <f t="array" ref="I1385">_xlfn.IFS(D1385=0,0%, D1385&lt;=30,25%, D1385&lt;=60,50%, D1385&lt;=90,75%, D1385&gt;90,100%)</f>
        <v>0.25</v>
      </c>
      <c r="J1385">
        <f>SUMIFS(รายงานลูกหนี้!$G$2:$G$20000, รายงานลูกหนี้!$A$2:$A$20000, $A1385, รายงานลูกหนี้!$K$2:$K$20000, 0)</f>
        <v>5791</v>
      </c>
      <c r="K1385">
        <f>SUMIFS(รายงานลูกหนี้!$G$2:$G$20000, รายงานลูกหนี้!$A$2:$A$20000, $A1385, รายงานลูกหนี้!$K$2:$K$20000, "&gt;=1", รายงานลูกหนี้!$K$2:$K$20000, "&lt;=30")</f>
        <v>77785</v>
      </c>
      <c r="L1385">
        <f>SUMIFS(รายงานลูกหนี้!$G$2:$G$20000, รายงานลูกหนี้!$A$2:$A$20000, $A1385, รายงานลูกหนี้!$K$2:$K$20000, "&gt;=31", รายงานลูกหนี้!$K$2:$K$20000, "&lt;=60")</f>
        <v>0</v>
      </c>
      <c r="M1385">
        <f>SUMIFS(รายงานลูกหนี้!$G$2:$G$20000, รายงานลูกหนี้!$A$2:$A$20000, $A1385, รายงานลูกหนี้!$K$2:$K$20000, "&gt;=61", รายงานลูกหนี้!$K$2:$K$20000, "&lt;=90")</f>
        <v>0</v>
      </c>
      <c r="N1385">
        <f>SUMIFS(รายงานลูกหนี้!$G$2:$G$20000, รายงานลูกหนี้!$A$2:$A$20000, $A1385, รายงานลูกหนี้!$K$2:$K$20000, "&gt;90")</f>
        <v>0</v>
      </c>
      <c r="O1385">
        <f t="shared" si="108"/>
        <v>83576</v>
      </c>
      <c r="P1385" s="17">
        <f t="shared" si="109"/>
        <v>0.23267744328515363</v>
      </c>
    </row>
    <row r="1386" spans="1:16" x14ac:dyDescent="0.2">
      <c r="A1386" t="str">
        <v>9bb63d0cafa229068a0284e1b59a3b7b67aac0208c4175560dc6aef1c2f3d659</v>
      </c>
      <c r="B1386">
        <f>COUNTIF(รายงานลูกหนี้!$A:$A,A1386)</f>
        <v>1</v>
      </c>
      <c r="C1386">
        <f>COUNTIFS(รายงานลูกหนี้!$A:$A,A1386,รายงานลูกหนี้!$K:$K,"&gt;0")</f>
        <v>0</v>
      </c>
      <c r="D1386">
        <f>SUMIF(รายงานลูกหนี้!$A:$A,A1386,รายงานลูกหนี้!$K:$K)</f>
        <v>0</v>
      </c>
      <c r="E1386">
        <f>_xlfn.MAXIFS(รายงานลูกหนี้!$K:$K,รายงานลูกหนี้!$A:$A,A1386)</f>
        <v>0</v>
      </c>
      <c r="F1386" s="17">
        <f t="shared" si="105"/>
        <v>0</v>
      </c>
      <c r="G1386" t="str">
        <f t="shared" si="106"/>
        <v>ชำระตรงเวลา</v>
      </c>
      <c r="H1386" t="str">
        <f t="shared" si="107"/>
        <v>ลูกหนี้ชั้นดี</v>
      </c>
      <c r="I1386" s="17" cm="1">
        <f t="array" ref="I1386">_xlfn.IFS(D1386=0,0%, D1386&lt;=30,25%, D1386&lt;=60,50%, D1386&lt;=90,75%, D1386&gt;90,100%)</f>
        <v>0</v>
      </c>
      <c r="J1386">
        <f>SUMIFS(รายงานลูกหนี้!$G$2:$G$20000, รายงานลูกหนี้!$A$2:$A$20000, $A1386, รายงานลูกหนี้!$K$2:$K$20000, 0)</f>
        <v>10040</v>
      </c>
      <c r="K1386">
        <f>SUMIFS(รายงานลูกหนี้!$G$2:$G$20000, รายงานลูกหนี้!$A$2:$A$20000, $A1386, รายงานลูกหนี้!$K$2:$K$20000, "&gt;=1", รายงานลูกหนี้!$K$2:$K$20000, "&lt;=30")</f>
        <v>0</v>
      </c>
      <c r="L1386">
        <f>SUMIFS(รายงานลูกหนี้!$G$2:$G$20000, รายงานลูกหนี้!$A$2:$A$20000, $A1386, รายงานลูกหนี้!$K$2:$K$20000, "&gt;=31", รายงานลูกหนี้!$K$2:$K$20000, "&lt;=60")</f>
        <v>0</v>
      </c>
      <c r="M1386">
        <f>SUMIFS(รายงานลูกหนี้!$G$2:$G$20000, รายงานลูกหนี้!$A$2:$A$20000, $A1386, รายงานลูกหนี้!$K$2:$K$20000, "&gt;=61", รายงานลูกหนี้!$K$2:$K$20000, "&lt;=90")</f>
        <v>0</v>
      </c>
      <c r="N1386">
        <f>SUMIFS(รายงานลูกหนี้!$G$2:$G$20000, รายงานลูกหนี้!$A$2:$A$20000, $A1386, รายงานลูกหนี้!$K$2:$K$20000, "&gt;90")</f>
        <v>0</v>
      </c>
      <c r="O1386">
        <f t="shared" si="108"/>
        <v>10040</v>
      </c>
      <c r="P1386" s="17">
        <f t="shared" si="109"/>
        <v>0</v>
      </c>
    </row>
    <row r="1387" spans="1:16" x14ac:dyDescent="0.2">
      <c r="A1387" t="str">
        <v>306b3d43b7cc436ff667e20eeaec6c450728f2969e23bf6865940f63587274cc</v>
      </c>
      <c r="B1387">
        <f>COUNTIF(รายงานลูกหนี้!$A:$A,A1387)</f>
        <v>2</v>
      </c>
      <c r="C1387">
        <f>COUNTIFS(รายงานลูกหนี้!$A:$A,A1387,รายงานลูกหนี้!$K:$K,"&gt;0")</f>
        <v>2</v>
      </c>
      <c r="D1387">
        <f>SUMIF(รายงานลูกหนี้!$A:$A,A1387,รายงานลูกหนี้!$K:$K)</f>
        <v>4</v>
      </c>
      <c r="E1387">
        <f>_xlfn.MAXIFS(รายงานลูกหนี้!$K:$K,รายงานลูกหนี้!$A:$A,A1387)</f>
        <v>2</v>
      </c>
      <c r="F1387" s="17">
        <f t="shared" si="105"/>
        <v>1</v>
      </c>
      <c r="G1387" t="str">
        <f t="shared" si="106"/>
        <v>ค้างชำระ 1 - 30 วัน</v>
      </c>
      <c r="H1387" t="str">
        <f t="shared" si="107"/>
        <v>ลูกหนี้ชั้นดี</v>
      </c>
      <c r="I1387" s="17" cm="1">
        <f t="array" ref="I1387">_xlfn.IFS(D1387=0,0%, D1387&lt;=30,25%, D1387&lt;=60,50%, D1387&lt;=90,75%, D1387&gt;90,100%)</f>
        <v>0.25</v>
      </c>
      <c r="J1387">
        <f>SUMIFS(รายงานลูกหนี้!$G$2:$G$20000, รายงานลูกหนี้!$A$2:$A$20000, $A1387, รายงานลูกหนี้!$K$2:$K$20000, 0)</f>
        <v>0</v>
      </c>
      <c r="K1387">
        <f>SUMIFS(รายงานลูกหนี้!$G$2:$G$20000, รายงานลูกหนี้!$A$2:$A$20000, $A1387, รายงานลูกหนี้!$K$2:$K$20000, "&gt;=1", รายงานลูกหนี้!$K$2:$K$20000, "&lt;=30")</f>
        <v>4900</v>
      </c>
      <c r="L1387">
        <f>SUMIFS(รายงานลูกหนี้!$G$2:$G$20000, รายงานลูกหนี้!$A$2:$A$20000, $A1387, รายงานลูกหนี้!$K$2:$K$20000, "&gt;=31", รายงานลูกหนี้!$K$2:$K$20000, "&lt;=60")</f>
        <v>0</v>
      </c>
      <c r="M1387">
        <f>SUMIFS(รายงานลูกหนี้!$G$2:$G$20000, รายงานลูกหนี้!$A$2:$A$20000, $A1387, รายงานลูกหนี้!$K$2:$K$20000, "&gt;=61", รายงานลูกหนี้!$K$2:$K$20000, "&lt;=90")</f>
        <v>0</v>
      </c>
      <c r="N1387">
        <f>SUMIFS(รายงานลูกหนี้!$G$2:$G$20000, รายงานลูกหนี้!$A$2:$A$20000, $A1387, รายงานลูกหนี้!$K$2:$K$20000, "&gt;90")</f>
        <v>0</v>
      </c>
      <c r="O1387">
        <f t="shared" si="108"/>
        <v>4900</v>
      </c>
      <c r="P1387" s="17">
        <f t="shared" si="109"/>
        <v>0.25</v>
      </c>
    </row>
    <row r="1388" spans="1:16" x14ac:dyDescent="0.2">
      <c r="A1388" t="str">
        <v>21d2ff399aa10547da293cbf84f3c94324f653f99091d60adaddf2b990fda59f</v>
      </c>
      <c r="B1388">
        <f>COUNTIF(รายงานลูกหนี้!$A:$A,A1388)</f>
        <v>6</v>
      </c>
      <c r="C1388">
        <f>COUNTIFS(รายงานลูกหนี้!$A:$A,A1388,รายงานลูกหนี้!$K:$K,"&gt;0")</f>
        <v>3</v>
      </c>
      <c r="D1388">
        <f>SUMIF(รายงานลูกหนี้!$A:$A,A1388,รายงานลูกหนี้!$K:$K)</f>
        <v>3</v>
      </c>
      <c r="E1388">
        <f>_xlfn.MAXIFS(รายงานลูกหนี้!$K:$K,รายงานลูกหนี้!$A:$A,A1388)</f>
        <v>1</v>
      </c>
      <c r="F1388" s="17">
        <f t="shared" si="105"/>
        <v>0.5</v>
      </c>
      <c r="G1388" t="str">
        <f t="shared" si="106"/>
        <v>ค้างชำระ 1 - 30 วัน</v>
      </c>
      <c r="H1388" t="str">
        <f t="shared" si="107"/>
        <v>ลูกหนี้ชั้นดี</v>
      </c>
      <c r="I1388" s="17" cm="1">
        <f t="array" ref="I1388">_xlfn.IFS(D1388=0,0%, D1388&lt;=30,25%, D1388&lt;=60,50%, D1388&lt;=90,75%, D1388&gt;90,100%)</f>
        <v>0.25</v>
      </c>
      <c r="J1388">
        <f>SUMIFS(รายงานลูกหนี้!$G$2:$G$20000, รายงานลูกหนี้!$A$2:$A$20000, $A1388, รายงานลูกหนี้!$K$2:$K$20000, 0)</f>
        <v>46830</v>
      </c>
      <c r="K1388">
        <f>SUMIFS(รายงานลูกหนี้!$G$2:$G$20000, รายงานลูกหนี้!$A$2:$A$20000, $A1388, รายงานลูกหนี้!$K$2:$K$20000, "&gt;=1", รายงานลูกหนี้!$K$2:$K$20000, "&lt;=30")</f>
        <v>6330</v>
      </c>
      <c r="L1388">
        <f>SUMIFS(รายงานลูกหนี้!$G$2:$G$20000, รายงานลูกหนี้!$A$2:$A$20000, $A1388, รายงานลูกหนี้!$K$2:$K$20000, "&gt;=31", รายงานลูกหนี้!$K$2:$K$20000, "&lt;=60")</f>
        <v>0</v>
      </c>
      <c r="M1388">
        <f>SUMIFS(รายงานลูกหนี้!$G$2:$G$20000, รายงานลูกหนี้!$A$2:$A$20000, $A1388, รายงานลูกหนี้!$K$2:$K$20000, "&gt;=61", รายงานลูกหนี้!$K$2:$K$20000, "&lt;=90")</f>
        <v>0</v>
      </c>
      <c r="N1388">
        <f>SUMIFS(รายงานลูกหนี้!$G$2:$G$20000, รายงานลูกหนี้!$A$2:$A$20000, $A1388, รายงานลูกหนี้!$K$2:$K$20000, "&gt;90")</f>
        <v>0</v>
      </c>
      <c r="O1388">
        <f t="shared" si="108"/>
        <v>53160</v>
      </c>
      <c r="P1388" s="17">
        <f t="shared" si="109"/>
        <v>2.9768623024830701E-2</v>
      </c>
    </row>
    <row r="1389" spans="1:16" x14ac:dyDescent="0.2">
      <c r="A1389" t="str">
        <v>778ab8fcda4ca6f1a04ed840b203f20d064fa78aa23cb12d4bfadf1b5de7b6cb</v>
      </c>
      <c r="B1389">
        <f>COUNTIF(รายงานลูกหนี้!$A:$A,A1389)</f>
        <v>1</v>
      </c>
      <c r="C1389">
        <f>COUNTIFS(รายงานลูกหนี้!$A:$A,A1389,รายงานลูกหนี้!$K:$K,"&gt;0")</f>
        <v>0</v>
      </c>
      <c r="D1389">
        <f>SUMIF(รายงานลูกหนี้!$A:$A,A1389,รายงานลูกหนี้!$K:$K)</f>
        <v>0</v>
      </c>
      <c r="E1389">
        <f>_xlfn.MAXIFS(รายงานลูกหนี้!$K:$K,รายงานลูกหนี้!$A:$A,A1389)</f>
        <v>0</v>
      </c>
      <c r="F1389" s="17">
        <f t="shared" si="105"/>
        <v>0</v>
      </c>
      <c r="G1389" t="str">
        <f t="shared" si="106"/>
        <v>ชำระตรงเวลา</v>
      </c>
      <c r="H1389" t="str">
        <f t="shared" si="107"/>
        <v>ลูกหนี้ชั้นดี</v>
      </c>
      <c r="I1389" s="17" cm="1">
        <f t="array" ref="I1389">_xlfn.IFS(D1389=0,0%, D1389&lt;=30,25%, D1389&lt;=60,50%, D1389&lt;=90,75%, D1389&gt;90,100%)</f>
        <v>0</v>
      </c>
      <c r="J1389">
        <f>SUMIFS(รายงานลูกหนี้!$G$2:$G$20000, รายงานลูกหนี้!$A$2:$A$20000, $A1389, รายงานลูกหนี้!$K$2:$K$20000, 0)</f>
        <v>1140</v>
      </c>
      <c r="K1389">
        <f>SUMIFS(รายงานลูกหนี้!$G$2:$G$20000, รายงานลูกหนี้!$A$2:$A$20000, $A1389, รายงานลูกหนี้!$K$2:$K$20000, "&gt;=1", รายงานลูกหนี้!$K$2:$K$20000, "&lt;=30")</f>
        <v>0</v>
      </c>
      <c r="L1389">
        <f>SUMIFS(รายงานลูกหนี้!$G$2:$G$20000, รายงานลูกหนี้!$A$2:$A$20000, $A1389, รายงานลูกหนี้!$K$2:$K$20000, "&gt;=31", รายงานลูกหนี้!$K$2:$K$20000, "&lt;=60")</f>
        <v>0</v>
      </c>
      <c r="M1389">
        <f>SUMIFS(รายงานลูกหนี้!$G$2:$G$20000, รายงานลูกหนี้!$A$2:$A$20000, $A1389, รายงานลูกหนี้!$K$2:$K$20000, "&gt;=61", รายงานลูกหนี้!$K$2:$K$20000, "&lt;=90")</f>
        <v>0</v>
      </c>
      <c r="N1389">
        <f>SUMIFS(รายงานลูกหนี้!$G$2:$G$20000, รายงานลูกหนี้!$A$2:$A$20000, $A1389, รายงานลูกหนี้!$K$2:$K$20000, "&gt;90")</f>
        <v>0</v>
      </c>
      <c r="O1389">
        <f t="shared" si="108"/>
        <v>1140</v>
      </c>
      <c r="P1389" s="17">
        <f t="shared" si="109"/>
        <v>0</v>
      </c>
    </row>
    <row r="1390" spans="1:16" x14ac:dyDescent="0.2">
      <c r="A1390" t="str">
        <v>c61a7a558db3599d3bad6bda2f4cc9dcc6caad04db3c42e5131ab378c5542808</v>
      </c>
      <c r="B1390">
        <f>COUNTIF(รายงานลูกหนี้!$A:$A,A1390)</f>
        <v>1</v>
      </c>
      <c r="C1390">
        <f>COUNTIFS(รายงานลูกหนี้!$A:$A,A1390,รายงานลูกหนี้!$K:$K,"&gt;0")</f>
        <v>0</v>
      </c>
      <c r="D1390">
        <f>SUMIF(รายงานลูกหนี้!$A:$A,A1390,รายงานลูกหนี้!$K:$K)</f>
        <v>0</v>
      </c>
      <c r="E1390">
        <f>_xlfn.MAXIFS(รายงานลูกหนี้!$K:$K,รายงานลูกหนี้!$A:$A,A1390)</f>
        <v>0</v>
      </c>
      <c r="F1390" s="17">
        <f t="shared" si="105"/>
        <v>0</v>
      </c>
      <c r="G1390" t="str">
        <f t="shared" si="106"/>
        <v>ชำระตรงเวลา</v>
      </c>
      <c r="H1390" t="str">
        <f t="shared" si="107"/>
        <v>ลูกหนี้ชั้นดี</v>
      </c>
      <c r="I1390" s="17" cm="1">
        <f t="array" ref="I1390">_xlfn.IFS(D1390=0,0%, D1390&lt;=30,25%, D1390&lt;=60,50%, D1390&lt;=90,75%, D1390&gt;90,100%)</f>
        <v>0</v>
      </c>
      <c r="J1390">
        <f>SUMIFS(รายงานลูกหนี้!$G$2:$G$20000, รายงานลูกหนี้!$A$2:$A$20000, $A1390, รายงานลูกหนี้!$K$2:$K$20000, 0)</f>
        <v>3445</v>
      </c>
      <c r="K1390">
        <f>SUMIFS(รายงานลูกหนี้!$G$2:$G$20000, รายงานลูกหนี้!$A$2:$A$20000, $A1390, รายงานลูกหนี้!$K$2:$K$20000, "&gt;=1", รายงานลูกหนี้!$K$2:$K$20000, "&lt;=30")</f>
        <v>0</v>
      </c>
      <c r="L1390">
        <f>SUMIFS(รายงานลูกหนี้!$G$2:$G$20000, รายงานลูกหนี้!$A$2:$A$20000, $A1390, รายงานลูกหนี้!$K$2:$K$20000, "&gt;=31", รายงานลูกหนี้!$K$2:$K$20000, "&lt;=60")</f>
        <v>0</v>
      </c>
      <c r="M1390">
        <f>SUMIFS(รายงานลูกหนี้!$G$2:$G$20000, รายงานลูกหนี้!$A$2:$A$20000, $A1390, รายงานลูกหนี้!$K$2:$K$20000, "&gt;=61", รายงานลูกหนี้!$K$2:$K$20000, "&lt;=90")</f>
        <v>0</v>
      </c>
      <c r="N1390">
        <f>SUMIFS(รายงานลูกหนี้!$G$2:$G$20000, รายงานลูกหนี้!$A$2:$A$20000, $A1390, รายงานลูกหนี้!$K$2:$K$20000, "&gt;90")</f>
        <v>0</v>
      </c>
      <c r="O1390">
        <f t="shared" si="108"/>
        <v>3445</v>
      </c>
      <c r="P1390" s="17">
        <f t="shared" si="109"/>
        <v>0</v>
      </c>
    </row>
    <row r="1391" spans="1:16" x14ac:dyDescent="0.2">
      <c r="A1391" t="str">
        <v>86b1135e3ac2592b0379db7a5372c0fe20a17e551134d648c1ba936b6c0d7a20</v>
      </c>
      <c r="B1391">
        <f>COUNTIF(รายงานลูกหนี้!$A:$A,A1391)</f>
        <v>1</v>
      </c>
      <c r="C1391">
        <f>COUNTIFS(รายงานลูกหนี้!$A:$A,A1391,รายงานลูกหนี้!$K:$K,"&gt;0")</f>
        <v>0</v>
      </c>
      <c r="D1391">
        <f>SUMIF(รายงานลูกหนี้!$A:$A,A1391,รายงานลูกหนี้!$K:$K)</f>
        <v>0</v>
      </c>
      <c r="E1391">
        <f>_xlfn.MAXIFS(รายงานลูกหนี้!$K:$K,รายงานลูกหนี้!$A:$A,A1391)</f>
        <v>0</v>
      </c>
      <c r="F1391" s="17">
        <f t="shared" si="105"/>
        <v>0</v>
      </c>
      <c r="G1391" t="str">
        <f t="shared" si="106"/>
        <v>ชำระตรงเวลา</v>
      </c>
      <c r="H1391" t="str">
        <f t="shared" si="107"/>
        <v>ลูกหนี้ชั้นดี</v>
      </c>
      <c r="I1391" s="17" cm="1">
        <f t="array" ref="I1391">_xlfn.IFS(D1391=0,0%, D1391&lt;=30,25%, D1391&lt;=60,50%, D1391&lt;=90,75%, D1391&gt;90,100%)</f>
        <v>0</v>
      </c>
      <c r="J1391">
        <f>SUMIFS(รายงานลูกหนี้!$G$2:$G$20000, รายงานลูกหนี้!$A$2:$A$20000, $A1391, รายงานลูกหนี้!$K$2:$K$20000, 0)</f>
        <v>2616</v>
      </c>
      <c r="K1391">
        <f>SUMIFS(รายงานลูกหนี้!$G$2:$G$20000, รายงานลูกหนี้!$A$2:$A$20000, $A1391, รายงานลูกหนี้!$K$2:$K$20000, "&gt;=1", รายงานลูกหนี้!$K$2:$K$20000, "&lt;=30")</f>
        <v>0</v>
      </c>
      <c r="L1391">
        <f>SUMIFS(รายงานลูกหนี้!$G$2:$G$20000, รายงานลูกหนี้!$A$2:$A$20000, $A1391, รายงานลูกหนี้!$K$2:$K$20000, "&gt;=31", รายงานลูกหนี้!$K$2:$K$20000, "&lt;=60")</f>
        <v>0</v>
      </c>
      <c r="M1391">
        <f>SUMIFS(รายงานลูกหนี้!$G$2:$G$20000, รายงานลูกหนี้!$A$2:$A$20000, $A1391, รายงานลูกหนี้!$K$2:$K$20000, "&gt;=61", รายงานลูกหนี้!$K$2:$K$20000, "&lt;=90")</f>
        <v>0</v>
      </c>
      <c r="N1391">
        <f>SUMIFS(รายงานลูกหนี้!$G$2:$G$20000, รายงานลูกหนี้!$A$2:$A$20000, $A1391, รายงานลูกหนี้!$K$2:$K$20000, "&gt;90")</f>
        <v>0</v>
      </c>
      <c r="O1391">
        <f t="shared" si="108"/>
        <v>2616</v>
      </c>
      <c r="P1391" s="17">
        <f t="shared" si="109"/>
        <v>0</v>
      </c>
    </row>
    <row r="1392" spans="1:16" x14ac:dyDescent="0.2">
      <c r="A1392" t="str">
        <v>23b479ca63042be6074214238bbda34fe4ace2a3038c790786f261dbce389a98</v>
      </c>
      <c r="B1392">
        <f>COUNTIF(รายงานลูกหนี้!$A:$A,A1392)</f>
        <v>2</v>
      </c>
      <c r="C1392">
        <f>COUNTIFS(รายงานลูกหนี้!$A:$A,A1392,รายงานลูกหนี้!$K:$K,"&gt;0")</f>
        <v>1</v>
      </c>
      <c r="D1392">
        <f>SUMIF(รายงานลูกหนี้!$A:$A,A1392,รายงานลูกหนี้!$K:$K)</f>
        <v>1</v>
      </c>
      <c r="E1392">
        <f>_xlfn.MAXIFS(รายงานลูกหนี้!$K:$K,รายงานลูกหนี้!$A:$A,A1392)</f>
        <v>1</v>
      </c>
      <c r="F1392" s="17">
        <f t="shared" si="105"/>
        <v>0.5</v>
      </c>
      <c r="G1392" t="str">
        <f t="shared" si="106"/>
        <v>ค้างชำระ 1 - 30 วัน</v>
      </c>
      <c r="H1392" t="str">
        <f t="shared" si="107"/>
        <v>ลูกหนี้ชั้นดี</v>
      </c>
      <c r="I1392" s="17" cm="1">
        <f t="array" ref="I1392">_xlfn.IFS(D1392=0,0%, D1392&lt;=30,25%, D1392&lt;=60,50%, D1392&lt;=90,75%, D1392&gt;90,100%)</f>
        <v>0.25</v>
      </c>
      <c r="J1392">
        <f>SUMIFS(รายงานลูกหนี้!$G$2:$G$20000, รายงานลูกหนี้!$A$2:$A$20000, $A1392, รายงานลูกหนี้!$K$2:$K$20000, 0)</f>
        <v>2552</v>
      </c>
      <c r="K1392">
        <f>SUMIFS(รายงานลูกหนี้!$G$2:$G$20000, รายงานลูกหนี้!$A$2:$A$20000, $A1392, รายงานลูกหนี้!$K$2:$K$20000, "&gt;=1", รายงานลูกหนี้!$K$2:$K$20000, "&lt;=30")</f>
        <v>14413</v>
      </c>
      <c r="L1392">
        <f>SUMIFS(รายงานลูกหนี้!$G$2:$G$20000, รายงานลูกหนี้!$A$2:$A$20000, $A1392, รายงานลูกหนี้!$K$2:$K$20000, "&gt;=31", รายงานลูกหนี้!$K$2:$K$20000, "&lt;=60")</f>
        <v>0</v>
      </c>
      <c r="M1392">
        <f>SUMIFS(รายงานลูกหนี้!$G$2:$G$20000, รายงานลูกหนี้!$A$2:$A$20000, $A1392, รายงานลูกหนี้!$K$2:$K$20000, "&gt;=61", รายงานลูกหนี้!$K$2:$K$20000, "&lt;=90")</f>
        <v>0</v>
      </c>
      <c r="N1392">
        <f>SUMIFS(รายงานลูกหนี้!$G$2:$G$20000, รายงานลูกหนี้!$A$2:$A$20000, $A1392, รายงานลูกหนี้!$K$2:$K$20000, "&gt;90")</f>
        <v>0</v>
      </c>
      <c r="O1392">
        <f t="shared" si="108"/>
        <v>16965</v>
      </c>
      <c r="P1392" s="17">
        <f t="shared" si="109"/>
        <v>0.21239316239316239</v>
      </c>
    </row>
    <row r="1393" spans="1:16" x14ac:dyDescent="0.2">
      <c r="A1393" t="str">
        <v>296ec81663e5f4ebc0ed474a861e2189470c1d2dcd2764d0ea137df79b899fdf</v>
      </c>
      <c r="B1393">
        <f>COUNTIF(รายงานลูกหนี้!$A:$A,A1393)</f>
        <v>1</v>
      </c>
      <c r="C1393">
        <f>COUNTIFS(รายงานลูกหนี้!$A:$A,A1393,รายงานลูกหนี้!$K:$K,"&gt;0")</f>
        <v>0</v>
      </c>
      <c r="D1393">
        <f>SUMIF(รายงานลูกหนี้!$A:$A,A1393,รายงานลูกหนี้!$K:$K)</f>
        <v>0</v>
      </c>
      <c r="E1393">
        <f>_xlfn.MAXIFS(รายงานลูกหนี้!$K:$K,รายงานลูกหนี้!$A:$A,A1393)</f>
        <v>0</v>
      </c>
      <c r="F1393" s="17">
        <f t="shared" si="105"/>
        <v>0</v>
      </c>
      <c r="G1393" t="str">
        <f t="shared" si="106"/>
        <v>ชำระตรงเวลา</v>
      </c>
      <c r="H1393" t="str">
        <f t="shared" si="107"/>
        <v>ลูกหนี้ชั้นดี</v>
      </c>
      <c r="I1393" s="17" cm="1">
        <f t="array" ref="I1393">_xlfn.IFS(D1393=0,0%, D1393&lt;=30,25%, D1393&lt;=60,50%, D1393&lt;=90,75%, D1393&gt;90,100%)</f>
        <v>0</v>
      </c>
      <c r="J1393">
        <f>SUMIFS(รายงานลูกหนี้!$G$2:$G$20000, รายงานลูกหนี้!$A$2:$A$20000, $A1393, รายงานลูกหนี้!$K$2:$K$20000, 0)</f>
        <v>130</v>
      </c>
      <c r="K1393">
        <f>SUMIFS(รายงานลูกหนี้!$G$2:$G$20000, รายงานลูกหนี้!$A$2:$A$20000, $A1393, รายงานลูกหนี้!$K$2:$K$20000, "&gt;=1", รายงานลูกหนี้!$K$2:$K$20000, "&lt;=30")</f>
        <v>0</v>
      </c>
      <c r="L1393">
        <f>SUMIFS(รายงานลูกหนี้!$G$2:$G$20000, รายงานลูกหนี้!$A$2:$A$20000, $A1393, รายงานลูกหนี้!$K$2:$K$20000, "&gt;=31", รายงานลูกหนี้!$K$2:$K$20000, "&lt;=60")</f>
        <v>0</v>
      </c>
      <c r="M1393">
        <f>SUMIFS(รายงานลูกหนี้!$G$2:$G$20000, รายงานลูกหนี้!$A$2:$A$20000, $A1393, รายงานลูกหนี้!$K$2:$K$20000, "&gt;=61", รายงานลูกหนี้!$K$2:$K$20000, "&lt;=90")</f>
        <v>0</v>
      </c>
      <c r="N1393">
        <f>SUMIFS(รายงานลูกหนี้!$G$2:$G$20000, รายงานลูกหนี้!$A$2:$A$20000, $A1393, รายงานลูกหนี้!$K$2:$K$20000, "&gt;90")</f>
        <v>0</v>
      </c>
      <c r="O1393">
        <f t="shared" si="108"/>
        <v>130</v>
      </c>
      <c r="P1393" s="17">
        <f t="shared" si="109"/>
        <v>0</v>
      </c>
    </row>
    <row r="1394" spans="1:16" x14ac:dyDescent="0.2">
      <c r="A1394" t="str">
        <v>01053bdb34b57ee0ec6e5a821f38c99753fe560f5ffc694e87bfb4d7b5334cf3</v>
      </c>
      <c r="B1394">
        <f>COUNTIF(รายงานลูกหนี้!$A:$A,A1394)</f>
        <v>1</v>
      </c>
      <c r="C1394">
        <f>COUNTIFS(รายงานลูกหนี้!$A:$A,A1394,รายงานลูกหนี้!$K:$K,"&gt;0")</f>
        <v>0</v>
      </c>
      <c r="D1394">
        <f>SUMIF(รายงานลูกหนี้!$A:$A,A1394,รายงานลูกหนี้!$K:$K)</f>
        <v>0</v>
      </c>
      <c r="E1394">
        <f>_xlfn.MAXIFS(รายงานลูกหนี้!$K:$K,รายงานลูกหนี้!$A:$A,A1394)</f>
        <v>0</v>
      </c>
      <c r="F1394" s="17">
        <f t="shared" si="105"/>
        <v>0</v>
      </c>
      <c r="G1394" t="str">
        <f t="shared" si="106"/>
        <v>ชำระตรงเวลา</v>
      </c>
      <c r="H1394" t="str">
        <f t="shared" si="107"/>
        <v>ลูกหนี้ชั้นดี</v>
      </c>
      <c r="I1394" s="17" cm="1">
        <f t="array" ref="I1394">_xlfn.IFS(D1394=0,0%, D1394&lt;=30,25%, D1394&lt;=60,50%, D1394&lt;=90,75%, D1394&gt;90,100%)</f>
        <v>0</v>
      </c>
      <c r="J1394">
        <f>SUMIFS(รายงานลูกหนี้!$G$2:$G$20000, รายงานลูกหนี้!$A$2:$A$20000, $A1394, รายงานลูกหนี้!$K$2:$K$20000, 0)</f>
        <v>680</v>
      </c>
      <c r="K1394">
        <f>SUMIFS(รายงานลูกหนี้!$G$2:$G$20000, รายงานลูกหนี้!$A$2:$A$20000, $A1394, รายงานลูกหนี้!$K$2:$K$20000, "&gt;=1", รายงานลูกหนี้!$K$2:$K$20000, "&lt;=30")</f>
        <v>0</v>
      </c>
      <c r="L1394">
        <f>SUMIFS(รายงานลูกหนี้!$G$2:$G$20000, รายงานลูกหนี้!$A$2:$A$20000, $A1394, รายงานลูกหนี้!$K$2:$K$20000, "&gt;=31", รายงานลูกหนี้!$K$2:$K$20000, "&lt;=60")</f>
        <v>0</v>
      </c>
      <c r="M1394">
        <f>SUMIFS(รายงานลูกหนี้!$G$2:$G$20000, รายงานลูกหนี้!$A$2:$A$20000, $A1394, รายงานลูกหนี้!$K$2:$K$20000, "&gt;=61", รายงานลูกหนี้!$K$2:$K$20000, "&lt;=90")</f>
        <v>0</v>
      </c>
      <c r="N1394">
        <f>SUMIFS(รายงานลูกหนี้!$G$2:$G$20000, รายงานลูกหนี้!$A$2:$A$20000, $A1394, รายงานลูกหนี้!$K$2:$K$20000, "&gt;90")</f>
        <v>0</v>
      </c>
      <c r="O1394">
        <f t="shared" si="108"/>
        <v>680</v>
      </c>
      <c r="P1394" s="17">
        <f t="shared" si="109"/>
        <v>0</v>
      </c>
    </row>
    <row r="1395" spans="1:16" x14ac:dyDescent="0.2">
      <c r="A1395" t="str">
        <v>8f3fef1e77a10a3a1841e460e26fc74973b0172e95442038b29ee416669a17c4</v>
      </c>
      <c r="B1395">
        <f>COUNTIF(รายงานลูกหนี้!$A:$A,A1395)</f>
        <v>3</v>
      </c>
      <c r="C1395">
        <f>COUNTIFS(รายงานลูกหนี้!$A:$A,A1395,รายงานลูกหนี้!$K:$K,"&gt;0")</f>
        <v>2</v>
      </c>
      <c r="D1395">
        <f>SUMIF(รายงานลูกหนี้!$A:$A,A1395,รายงานลูกหนี้!$K:$K)</f>
        <v>8</v>
      </c>
      <c r="E1395">
        <f>_xlfn.MAXIFS(รายงานลูกหนี้!$K:$K,รายงานลูกหนี้!$A:$A,A1395)</f>
        <v>5</v>
      </c>
      <c r="F1395" s="17">
        <f t="shared" si="105"/>
        <v>0.66666666666666663</v>
      </c>
      <c r="G1395" t="str">
        <f t="shared" si="106"/>
        <v>ค้างชำระ 1 - 30 วัน</v>
      </c>
      <c r="H1395" t="str">
        <f t="shared" si="107"/>
        <v>ลูกหนี้ชั้นดี</v>
      </c>
      <c r="I1395" s="17" cm="1">
        <f t="array" ref="I1395">_xlfn.IFS(D1395=0,0%, D1395&lt;=30,25%, D1395&lt;=60,50%, D1395&lt;=90,75%, D1395&gt;90,100%)</f>
        <v>0.25</v>
      </c>
      <c r="J1395">
        <f>SUMIFS(รายงานลูกหนี้!$G$2:$G$20000, รายงานลูกหนี้!$A$2:$A$20000, $A1395, รายงานลูกหนี้!$K$2:$K$20000, 0)</f>
        <v>16624</v>
      </c>
      <c r="K1395">
        <f>SUMIFS(รายงานลูกหนี้!$G$2:$G$20000, รายงานลูกหนี้!$A$2:$A$20000, $A1395, รายงานลูกหนี้!$K$2:$K$20000, "&gt;=1", รายงานลูกหนี้!$K$2:$K$20000, "&lt;=30")</f>
        <v>20725</v>
      </c>
      <c r="L1395">
        <f>SUMIFS(รายงานลูกหนี้!$G$2:$G$20000, รายงานลูกหนี้!$A$2:$A$20000, $A1395, รายงานลูกหนี้!$K$2:$K$20000, "&gt;=31", รายงานลูกหนี้!$K$2:$K$20000, "&lt;=60")</f>
        <v>0</v>
      </c>
      <c r="M1395">
        <f>SUMIFS(รายงานลูกหนี้!$G$2:$G$20000, รายงานลูกหนี้!$A$2:$A$20000, $A1395, รายงานลูกหนี้!$K$2:$K$20000, "&gt;=61", รายงานลูกหนี้!$K$2:$K$20000, "&lt;=90")</f>
        <v>0</v>
      </c>
      <c r="N1395">
        <f>SUMIFS(รายงานลูกหนี้!$G$2:$G$20000, รายงานลูกหนี้!$A$2:$A$20000, $A1395, รายงานลูกหนี้!$K$2:$K$20000, "&gt;90")</f>
        <v>0</v>
      </c>
      <c r="O1395">
        <f t="shared" si="108"/>
        <v>37349</v>
      </c>
      <c r="P1395" s="17">
        <f t="shared" si="109"/>
        <v>0.13872526707542371</v>
      </c>
    </row>
    <row r="1396" spans="1:16" x14ac:dyDescent="0.2">
      <c r="A1396" t="str">
        <v>c8bf4f21e062c8489620bdc21475d3c91fca475e6ce6c3ea01c0dac6695bb4a0</v>
      </c>
      <c r="B1396">
        <f>COUNTIF(รายงานลูกหนี้!$A:$A,A1396)</f>
        <v>1</v>
      </c>
      <c r="C1396">
        <f>COUNTIFS(รายงานลูกหนี้!$A:$A,A1396,รายงานลูกหนี้!$K:$K,"&gt;0")</f>
        <v>1</v>
      </c>
      <c r="D1396">
        <f>SUMIF(รายงานลูกหนี้!$A:$A,A1396,รายงานลูกหนี้!$K:$K)</f>
        <v>4</v>
      </c>
      <c r="E1396">
        <f>_xlfn.MAXIFS(รายงานลูกหนี้!$K:$K,รายงานลูกหนี้!$A:$A,A1396)</f>
        <v>4</v>
      </c>
      <c r="F1396" s="17">
        <f t="shared" si="105"/>
        <v>1</v>
      </c>
      <c r="G1396" t="str">
        <f t="shared" si="106"/>
        <v>ค้างชำระ 1 - 30 วัน</v>
      </c>
      <c r="H1396" t="str">
        <f t="shared" si="107"/>
        <v>ลูกหนี้ชั้นดี</v>
      </c>
      <c r="I1396" s="17" cm="1">
        <f t="array" ref="I1396">_xlfn.IFS(D1396=0,0%, D1396&lt;=30,25%, D1396&lt;=60,50%, D1396&lt;=90,75%, D1396&gt;90,100%)</f>
        <v>0.25</v>
      </c>
      <c r="J1396">
        <f>SUMIFS(รายงานลูกหนี้!$G$2:$G$20000, รายงานลูกหนี้!$A$2:$A$20000, $A1396, รายงานลูกหนี้!$K$2:$K$20000, 0)</f>
        <v>0</v>
      </c>
      <c r="K1396">
        <f>SUMIFS(รายงานลูกหนี้!$G$2:$G$20000, รายงานลูกหนี้!$A$2:$A$20000, $A1396, รายงานลูกหนี้!$K$2:$K$20000, "&gt;=1", รายงานลูกหนี้!$K$2:$K$20000, "&lt;=30")</f>
        <v>1200</v>
      </c>
      <c r="L1396">
        <f>SUMIFS(รายงานลูกหนี้!$G$2:$G$20000, รายงานลูกหนี้!$A$2:$A$20000, $A1396, รายงานลูกหนี้!$K$2:$K$20000, "&gt;=31", รายงานลูกหนี้!$K$2:$K$20000, "&lt;=60")</f>
        <v>0</v>
      </c>
      <c r="M1396">
        <f>SUMIFS(รายงานลูกหนี้!$G$2:$G$20000, รายงานลูกหนี้!$A$2:$A$20000, $A1396, รายงานลูกหนี้!$K$2:$K$20000, "&gt;=61", รายงานลูกหนี้!$K$2:$K$20000, "&lt;=90")</f>
        <v>0</v>
      </c>
      <c r="N1396">
        <f>SUMIFS(รายงานลูกหนี้!$G$2:$G$20000, รายงานลูกหนี้!$A$2:$A$20000, $A1396, รายงานลูกหนี้!$K$2:$K$20000, "&gt;90")</f>
        <v>0</v>
      </c>
      <c r="O1396">
        <f t="shared" si="108"/>
        <v>1200</v>
      </c>
      <c r="P1396" s="17">
        <f t="shared" si="109"/>
        <v>0.25</v>
      </c>
    </row>
    <row r="1397" spans="1:16" x14ac:dyDescent="0.2">
      <c r="A1397" t="str">
        <v>c7007b38ab241cc2b2274da7283eb820dd505645590464efa382161e7cb8803d</v>
      </c>
      <c r="B1397">
        <f>COUNTIF(รายงานลูกหนี้!$A:$A,A1397)</f>
        <v>3</v>
      </c>
      <c r="C1397">
        <f>COUNTIFS(รายงานลูกหนี้!$A:$A,A1397,รายงานลูกหนี้!$K:$K,"&gt;0")</f>
        <v>3</v>
      </c>
      <c r="D1397">
        <f>SUMIF(รายงานลูกหนี้!$A:$A,A1397,รายงานลูกหนี้!$K:$K)</f>
        <v>33</v>
      </c>
      <c r="E1397">
        <f>_xlfn.MAXIFS(รายงานลูกหนี้!$K:$K,รายงานลูกหนี้!$A:$A,A1397)</f>
        <v>11</v>
      </c>
      <c r="F1397" s="17">
        <f t="shared" si="105"/>
        <v>1</v>
      </c>
      <c r="G1397" t="str">
        <f t="shared" si="106"/>
        <v>ค้างชำระ 1 - 30 วัน</v>
      </c>
      <c r="H1397" t="str">
        <f t="shared" si="107"/>
        <v>ลูกหนี้ชั้นดี</v>
      </c>
      <c r="I1397" s="17" cm="1">
        <f t="array" ref="I1397">_xlfn.IFS(D1397=0,0%, D1397&lt;=30,25%, D1397&lt;=60,50%, D1397&lt;=90,75%, D1397&gt;90,100%)</f>
        <v>0.5</v>
      </c>
      <c r="J1397">
        <f>SUMIFS(รายงานลูกหนี้!$G$2:$G$20000, รายงานลูกหนี้!$A$2:$A$20000, $A1397, รายงานลูกหนี้!$K$2:$K$20000, 0)</f>
        <v>0</v>
      </c>
      <c r="K1397">
        <f>SUMIFS(รายงานลูกหนี้!$G$2:$G$20000, รายงานลูกหนี้!$A$2:$A$20000, $A1397, รายงานลูกหนี้!$K$2:$K$20000, "&gt;=1", รายงานลูกหนี้!$K$2:$K$20000, "&lt;=30")</f>
        <v>214080</v>
      </c>
      <c r="L1397">
        <f>SUMIFS(รายงานลูกหนี้!$G$2:$G$20000, รายงานลูกหนี้!$A$2:$A$20000, $A1397, รายงานลูกหนี้!$K$2:$K$20000, "&gt;=31", รายงานลูกหนี้!$K$2:$K$20000, "&lt;=60")</f>
        <v>0</v>
      </c>
      <c r="M1397">
        <f>SUMIFS(รายงานลูกหนี้!$G$2:$G$20000, รายงานลูกหนี้!$A$2:$A$20000, $A1397, รายงานลูกหนี้!$K$2:$K$20000, "&gt;=61", รายงานลูกหนี้!$K$2:$K$20000, "&lt;=90")</f>
        <v>0</v>
      </c>
      <c r="N1397">
        <f>SUMIFS(รายงานลูกหนี้!$G$2:$G$20000, รายงานลูกหนี้!$A$2:$A$20000, $A1397, รายงานลูกหนี้!$K$2:$K$20000, "&gt;90")</f>
        <v>0</v>
      </c>
      <c r="O1397">
        <f t="shared" si="108"/>
        <v>214080</v>
      </c>
      <c r="P1397" s="17">
        <f t="shared" si="109"/>
        <v>0.25</v>
      </c>
    </row>
    <row r="1398" spans="1:16" x14ac:dyDescent="0.2">
      <c r="A1398" t="str">
        <v>daa5470dec0ff6bc52ff52295cec02cd15083403646dafd9cfd6074d92046399</v>
      </c>
      <c r="B1398">
        <f>COUNTIF(รายงานลูกหนี้!$A:$A,A1398)</f>
        <v>2</v>
      </c>
      <c r="C1398">
        <f>COUNTIFS(รายงานลูกหนี้!$A:$A,A1398,รายงานลูกหนี้!$K:$K,"&gt;0")</f>
        <v>0</v>
      </c>
      <c r="D1398">
        <f>SUMIF(รายงานลูกหนี้!$A:$A,A1398,รายงานลูกหนี้!$K:$K)</f>
        <v>0</v>
      </c>
      <c r="E1398">
        <f>_xlfn.MAXIFS(รายงานลูกหนี้!$K:$K,รายงานลูกหนี้!$A:$A,A1398)</f>
        <v>0</v>
      </c>
      <c r="F1398" s="17">
        <f t="shared" si="105"/>
        <v>0</v>
      </c>
      <c r="G1398" t="str">
        <f t="shared" si="106"/>
        <v>ชำระตรงเวลา</v>
      </c>
      <c r="H1398" t="str">
        <f t="shared" si="107"/>
        <v>ลูกหนี้ชั้นดี</v>
      </c>
      <c r="I1398" s="17" cm="1">
        <f t="array" ref="I1398">_xlfn.IFS(D1398=0,0%, D1398&lt;=30,25%, D1398&lt;=60,50%, D1398&lt;=90,75%, D1398&gt;90,100%)</f>
        <v>0</v>
      </c>
      <c r="J1398">
        <f>SUMIFS(รายงานลูกหนี้!$G$2:$G$20000, รายงานลูกหนี้!$A$2:$A$20000, $A1398, รายงานลูกหนี้!$K$2:$K$20000, 0)</f>
        <v>17140</v>
      </c>
      <c r="K1398">
        <f>SUMIFS(รายงานลูกหนี้!$G$2:$G$20000, รายงานลูกหนี้!$A$2:$A$20000, $A1398, รายงานลูกหนี้!$K$2:$K$20000, "&gt;=1", รายงานลูกหนี้!$K$2:$K$20000, "&lt;=30")</f>
        <v>0</v>
      </c>
      <c r="L1398">
        <f>SUMIFS(รายงานลูกหนี้!$G$2:$G$20000, รายงานลูกหนี้!$A$2:$A$20000, $A1398, รายงานลูกหนี้!$K$2:$K$20000, "&gt;=31", รายงานลูกหนี้!$K$2:$K$20000, "&lt;=60")</f>
        <v>0</v>
      </c>
      <c r="M1398">
        <f>SUMIFS(รายงานลูกหนี้!$G$2:$G$20000, รายงานลูกหนี้!$A$2:$A$20000, $A1398, รายงานลูกหนี้!$K$2:$K$20000, "&gt;=61", รายงานลูกหนี้!$K$2:$K$20000, "&lt;=90")</f>
        <v>0</v>
      </c>
      <c r="N1398">
        <f>SUMIFS(รายงานลูกหนี้!$G$2:$G$20000, รายงานลูกหนี้!$A$2:$A$20000, $A1398, รายงานลูกหนี้!$K$2:$K$20000, "&gt;90")</f>
        <v>0</v>
      </c>
      <c r="O1398">
        <f t="shared" si="108"/>
        <v>17140</v>
      </c>
      <c r="P1398" s="17">
        <f t="shared" si="109"/>
        <v>0</v>
      </c>
    </row>
    <row r="1399" spans="1:16" x14ac:dyDescent="0.2">
      <c r="A1399" t="str">
        <v>664a10f4409f125d06790586d89bf6cd89b86786e384f689e37b5d9e274de79e</v>
      </c>
      <c r="B1399">
        <f>COUNTIF(รายงานลูกหนี้!$A:$A,A1399)</f>
        <v>1</v>
      </c>
      <c r="C1399">
        <f>COUNTIFS(รายงานลูกหนี้!$A:$A,A1399,รายงานลูกหนี้!$K:$K,"&gt;0")</f>
        <v>1</v>
      </c>
      <c r="D1399">
        <f>SUMIF(รายงานลูกหนี้!$A:$A,A1399,รายงานลูกหนี้!$K:$K)</f>
        <v>4</v>
      </c>
      <c r="E1399">
        <f>_xlfn.MAXIFS(รายงานลูกหนี้!$K:$K,รายงานลูกหนี้!$A:$A,A1399)</f>
        <v>4</v>
      </c>
      <c r="F1399" s="17">
        <f t="shared" si="105"/>
        <v>1</v>
      </c>
      <c r="G1399" t="str">
        <f t="shared" si="106"/>
        <v>ค้างชำระ 1 - 30 วัน</v>
      </c>
      <c r="H1399" t="str">
        <f t="shared" si="107"/>
        <v>ลูกหนี้ชั้นดี</v>
      </c>
      <c r="I1399" s="17" cm="1">
        <f t="array" ref="I1399">_xlfn.IFS(D1399=0,0%, D1399&lt;=30,25%, D1399&lt;=60,50%, D1399&lt;=90,75%, D1399&gt;90,100%)</f>
        <v>0.25</v>
      </c>
      <c r="J1399">
        <f>SUMIFS(รายงานลูกหนี้!$G$2:$G$20000, รายงานลูกหนี้!$A$2:$A$20000, $A1399, รายงานลูกหนี้!$K$2:$K$20000, 0)</f>
        <v>0</v>
      </c>
      <c r="K1399">
        <f>SUMIFS(รายงานลูกหนี้!$G$2:$G$20000, รายงานลูกหนี้!$A$2:$A$20000, $A1399, รายงานลูกหนี้!$K$2:$K$20000, "&gt;=1", รายงานลูกหนี้!$K$2:$K$20000, "&lt;=30")</f>
        <v>760</v>
      </c>
      <c r="L1399">
        <f>SUMIFS(รายงานลูกหนี้!$G$2:$G$20000, รายงานลูกหนี้!$A$2:$A$20000, $A1399, รายงานลูกหนี้!$K$2:$K$20000, "&gt;=31", รายงานลูกหนี้!$K$2:$K$20000, "&lt;=60")</f>
        <v>0</v>
      </c>
      <c r="M1399">
        <f>SUMIFS(รายงานลูกหนี้!$G$2:$G$20000, รายงานลูกหนี้!$A$2:$A$20000, $A1399, รายงานลูกหนี้!$K$2:$K$20000, "&gt;=61", รายงานลูกหนี้!$K$2:$K$20000, "&lt;=90")</f>
        <v>0</v>
      </c>
      <c r="N1399">
        <f>SUMIFS(รายงานลูกหนี้!$G$2:$G$20000, รายงานลูกหนี้!$A$2:$A$20000, $A1399, รายงานลูกหนี้!$K$2:$K$20000, "&gt;90")</f>
        <v>0</v>
      </c>
      <c r="O1399">
        <f t="shared" si="108"/>
        <v>760</v>
      </c>
      <c r="P1399" s="17">
        <f t="shared" si="109"/>
        <v>0.25</v>
      </c>
    </row>
    <row r="1400" spans="1:16" x14ac:dyDescent="0.2">
      <c r="A1400" t="str">
        <v>d3dbe24fd7e58c26bc6b9acc4c687ecff76c0a673808a7a4a38601b9fd1c2cfd</v>
      </c>
      <c r="B1400">
        <f>COUNTIF(รายงานลูกหนี้!$A:$A,A1400)</f>
        <v>1</v>
      </c>
      <c r="C1400">
        <f>COUNTIFS(รายงานลูกหนี้!$A:$A,A1400,รายงานลูกหนี้!$K:$K,"&gt;0")</f>
        <v>0</v>
      </c>
      <c r="D1400">
        <f>SUMIF(รายงานลูกหนี้!$A:$A,A1400,รายงานลูกหนี้!$K:$K)</f>
        <v>0</v>
      </c>
      <c r="E1400">
        <f>_xlfn.MAXIFS(รายงานลูกหนี้!$K:$K,รายงานลูกหนี้!$A:$A,A1400)</f>
        <v>0</v>
      </c>
      <c r="F1400" s="17">
        <f t="shared" si="105"/>
        <v>0</v>
      </c>
      <c r="G1400" t="str">
        <f t="shared" si="106"/>
        <v>ชำระตรงเวลา</v>
      </c>
      <c r="H1400" t="str">
        <f t="shared" si="107"/>
        <v>ลูกหนี้ชั้นดี</v>
      </c>
      <c r="I1400" s="17" cm="1">
        <f t="array" ref="I1400">_xlfn.IFS(D1400=0,0%, D1400&lt;=30,25%, D1400&lt;=60,50%, D1400&lt;=90,75%, D1400&gt;90,100%)</f>
        <v>0</v>
      </c>
      <c r="J1400">
        <f>SUMIFS(รายงานลูกหนี้!$G$2:$G$20000, รายงานลูกหนี้!$A$2:$A$20000, $A1400, รายงานลูกหนี้!$K$2:$K$20000, 0)</f>
        <v>9414</v>
      </c>
      <c r="K1400">
        <f>SUMIFS(รายงานลูกหนี้!$G$2:$G$20000, รายงานลูกหนี้!$A$2:$A$20000, $A1400, รายงานลูกหนี้!$K$2:$K$20000, "&gt;=1", รายงานลูกหนี้!$K$2:$K$20000, "&lt;=30")</f>
        <v>0</v>
      </c>
      <c r="L1400">
        <f>SUMIFS(รายงานลูกหนี้!$G$2:$G$20000, รายงานลูกหนี้!$A$2:$A$20000, $A1400, รายงานลูกหนี้!$K$2:$K$20000, "&gt;=31", รายงานลูกหนี้!$K$2:$K$20000, "&lt;=60")</f>
        <v>0</v>
      </c>
      <c r="M1400">
        <f>SUMIFS(รายงานลูกหนี้!$G$2:$G$20000, รายงานลูกหนี้!$A$2:$A$20000, $A1400, รายงานลูกหนี้!$K$2:$K$20000, "&gt;=61", รายงานลูกหนี้!$K$2:$K$20000, "&lt;=90")</f>
        <v>0</v>
      </c>
      <c r="N1400">
        <f>SUMIFS(รายงานลูกหนี้!$G$2:$G$20000, รายงานลูกหนี้!$A$2:$A$20000, $A1400, รายงานลูกหนี้!$K$2:$K$20000, "&gt;90")</f>
        <v>0</v>
      </c>
      <c r="O1400">
        <f t="shared" si="108"/>
        <v>9414</v>
      </c>
      <c r="P1400" s="17">
        <f t="shared" si="109"/>
        <v>0</v>
      </c>
    </row>
    <row r="1401" spans="1:16" x14ac:dyDescent="0.2">
      <c r="A1401" t="str">
        <v>3712919c52de20b91dbcc56f8cb97901cfbb3a7125f3d326a00c8658990ce8d8</v>
      </c>
      <c r="B1401">
        <f>COUNTIF(รายงานลูกหนี้!$A:$A,A1401)</f>
        <v>1</v>
      </c>
      <c r="C1401">
        <f>COUNTIFS(รายงานลูกหนี้!$A:$A,A1401,รายงานลูกหนี้!$K:$K,"&gt;0")</f>
        <v>1</v>
      </c>
      <c r="D1401">
        <f>SUMIF(รายงานลูกหนี้!$A:$A,A1401,รายงานลูกหนี้!$K:$K)</f>
        <v>5</v>
      </c>
      <c r="E1401">
        <f>_xlfn.MAXIFS(รายงานลูกหนี้!$K:$K,รายงานลูกหนี้!$A:$A,A1401)</f>
        <v>5</v>
      </c>
      <c r="F1401" s="17">
        <f t="shared" si="105"/>
        <v>1</v>
      </c>
      <c r="G1401" t="str">
        <f t="shared" si="106"/>
        <v>ค้างชำระ 1 - 30 วัน</v>
      </c>
      <c r="H1401" t="str">
        <f t="shared" si="107"/>
        <v>ลูกหนี้ชั้นดี</v>
      </c>
      <c r="I1401" s="17" cm="1">
        <f t="array" ref="I1401">_xlfn.IFS(D1401=0,0%, D1401&lt;=30,25%, D1401&lt;=60,50%, D1401&lt;=90,75%, D1401&gt;90,100%)</f>
        <v>0.25</v>
      </c>
      <c r="J1401">
        <f>SUMIFS(รายงานลูกหนี้!$G$2:$G$20000, รายงานลูกหนี้!$A$2:$A$20000, $A1401, รายงานลูกหนี้!$K$2:$K$20000, 0)</f>
        <v>0</v>
      </c>
      <c r="K1401">
        <f>SUMIFS(รายงานลูกหนี้!$G$2:$G$20000, รายงานลูกหนี้!$A$2:$A$20000, $A1401, รายงานลูกหนี้!$K$2:$K$20000, "&gt;=1", รายงานลูกหนี้!$K$2:$K$20000, "&lt;=30")</f>
        <v>28398</v>
      </c>
      <c r="L1401">
        <f>SUMIFS(รายงานลูกหนี้!$G$2:$G$20000, รายงานลูกหนี้!$A$2:$A$20000, $A1401, รายงานลูกหนี้!$K$2:$K$20000, "&gt;=31", รายงานลูกหนี้!$K$2:$K$20000, "&lt;=60")</f>
        <v>0</v>
      </c>
      <c r="M1401">
        <f>SUMIFS(รายงานลูกหนี้!$G$2:$G$20000, รายงานลูกหนี้!$A$2:$A$20000, $A1401, รายงานลูกหนี้!$K$2:$K$20000, "&gt;=61", รายงานลูกหนี้!$K$2:$K$20000, "&lt;=90")</f>
        <v>0</v>
      </c>
      <c r="N1401">
        <f>SUMIFS(รายงานลูกหนี้!$G$2:$G$20000, รายงานลูกหนี้!$A$2:$A$20000, $A1401, รายงานลูกหนี้!$K$2:$K$20000, "&gt;90")</f>
        <v>0</v>
      </c>
      <c r="O1401">
        <f t="shared" si="108"/>
        <v>28398</v>
      </c>
      <c r="P1401" s="17">
        <f t="shared" si="109"/>
        <v>0.25</v>
      </c>
    </row>
    <row r="1402" spans="1:16" x14ac:dyDescent="0.2">
      <c r="A1402" t="str">
        <v>9019da6d7d8367ba5d035159c12d7370f863f78663808d45f483442ac6bf9020</v>
      </c>
      <c r="B1402">
        <f>COUNTIF(รายงานลูกหนี้!$A:$A,A1402)</f>
        <v>1</v>
      </c>
      <c r="C1402">
        <f>COUNTIFS(รายงานลูกหนี้!$A:$A,A1402,รายงานลูกหนี้!$K:$K,"&gt;0")</f>
        <v>1</v>
      </c>
      <c r="D1402">
        <f>SUMIF(รายงานลูกหนี้!$A:$A,A1402,รายงานลูกหนี้!$K:$K)</f>
        <v>3</v>
      </c>
      <c r="E1402">
        <f>_xlfn.MAXIFS(รายงานลูกหนี้!$K:$K,รายงานลูกหนี้!$A:$A,A1402)</f>
        <v>3</v>
      </c>
      <c r="F1402" s="17">
        <f t="shared" si="105"/>
        <v>1</v>
      </c>
      <c r="G1402" t="str">
        <f t="shared" si="106"/>
        <v>ค้างชำระ 1 - 30 วัน</v>
      </c>
      <c r="H1402" t="str">
        <f t="shared" si="107"/>
        <v>ลูกหนี้ชั้นดี</v>
      </c>
      <c r="I1402" s="17" cm="1">
        <f t="array" ref="I1402">_xlfn.IFS(D1402=0,0%, D1402&lt;=30,25%, D1402&lt;=60,50%, D1402&lt;=90,75%, D1402&gt;90,100%)</f>
        <v>0.25</v>
      </c>
      <c r="J1402">
        <f>SUMIFS(รายงานลูกหนี้!$G$2:$G$20000, รายงานลูกหนี้!$A$2:$A$20000, $A1402, รายงานลูกหนี้!$K$2:$K$20000, 0)</f>
        <v>0</v>
      </c>
      <c r="K1402">
        <f>SUMIFS(รายงานลูกหนี้!$G$2:$G$20000, รายงานลูกหนี้!$A$2:$A$20000, $A1402, รายงานลูกหนี้!$K$2:$K$20000, "&gt;=1", รายงานลูกหนี้!$K$2:$K$20000, "&lt;=30")</f>
        <v>1295</v>
      </c>
      <c r="L1402">
        <f>SUMIFS(รายงานลูกหนี้!$G$2:$G$20000, รายงานลูกหนี้!$A$2:$A$20000, $A1402, รายงานลูกหนี้!$K$2:$K$20000, "&gt;=31", รายงานลูกหนี้!$K$2:$K$20000, "&lt;=60")</f>
        <v>0</v>
      </c>
      <c r="M1402">
        <f>SUMIFS(รายงานลูกหนี้!$G$2:$G$20000, รายงานลูกหนี้!$A$2:$A$20000, $A1402, รายงานลูกหนี้!$K$2:$K$20000, "&gt;=61", รายงานลูกหนี้!$K$2:$K$20000, "&lt;=90")</f>
        <v>0</v>
      </c>
      <c r="N1402">
        <f>SUMIFS(รายงานลูกหนี้!$G$2:$G$20000, รายงานลูกหนี้!$A$2:$A$20000, $A1402, รายงานลูกหนี้!$K$2:$K$20000, "&gt;90")</f>
        <v>0</v>
      </c>
      <c r="O1402">
        <f t="shared" si="108"/>
        <v>1295</v>
      </c>
      <c r="P1402" s="17">
        <f t="shared" si="109"/>
        <v>0.25</v>
      </c>
    </row>
    <row r="1403" spans="1:16" x14ac:dyDescent="0.2">
      <c r="A1403" t="str">
        <v>ed594b1aed251d88aeccdd1d8364bd3c78f9b29022da80998fa7e64b785e10eb</v>
      </c>
      <c r="B1403">
        <f>COUNTIF(รายงานลูกหนี้!$A:$A,A1403)</f>
        <v>3</v>
      </c>
      <c r="C1403">
        <f>COUNTIFS(รายงานลูกหนี้!$A:$A,A1403,รายงานลูกหนี้!$K:$K,"&gt;0")</f>
        <v>1</v>
      </c>
      <c r="D1403">
        <f>SUMIF(รายงานลูกหนี้!$A:$A,A1403,รายงานลูกหนี้!$K:$K)</f>
        <v>18</v>
      </c>
      <c r="E1403">
        <f>_xlfn.MAXIFS(รายงานลูกหนี้!$K:$K,รายงานลูกหนี้!$A:$A,A1403)</f>
        <v>18</v>
      </c>
      <c r="F1403" s="17">
        <f t="shared" si="105"/>
        <v>0.33333333333333331</v>
      </c>
      <c r="G1403" t="str">
        <f t="shared" si="106"/>
        <v>ค้างชำระ 1 - 30 วัน</v>
      </c>
      <c r="H1403" t="str">
        <f t="shared" si="107"/>
        <v>ลูกหนี้ชั้นดี</v>
      </c>
      <c r="I1403" s="17" cm="1">
        <f t="array" ref="I1403">_xlfn.IFS(D1403=0,0%, D1403&lt;=30,25%, D1403&lt;=60,50%, D1403&lt;=90,75%, D1403&gt;90,100%)</f>
        <v>0.25</v>
      </c>
      <c r="J1403">
        <f>SUMIFS(รายงานลูกหนี้!$G$2:$G$20000, รายงานลูกหนี้!$A$2:$A$20000, $A1403, รายงานลูกหนี้!$K$2:$K$20000, 0)</f>
        <v>1580</v>
      </c>
      <c r="K1403">
        <f>SUMIFS(รายงานลูกหนี้!$G$2:$G$20000, รายงานลูกหนี้!$A$2:$A$20000, $A1403, รายงานลูกหนี้!$K$2:$K$20000, "&gt;=1", รายงานลูกหนี้!$K$2:$K$20000, "&lt;=30")</f>
        <v>7520</v>
      </c>
      <c r="L1403">
        <f>SUMIFS(รายงานลูกหนี้!$G$2:$G$20000, รายงานลูกหนี้!$A$2:$A$20000, $A1403, รายงานลูกหนี้!$K$2:$K$20000, "&gt;=31", รายงานลูกหนี้!$K$2:$K$20000, "&lt;=60")</f>
        <v>0</v>
      </c>
      <c r="M1403">
        <f>SUMIFS(รายงานลูกหนี้!$G$2:$G$20000, รายงานลูกหนี้!$A$2:$A$20000, $A1403, รายงานลูกหนี้!$K$2:$K$20000, "&gt;=61", รายงานลูกหนี้!$K$2:$K$20000, "&lt;=90")</f>
        <v>0</v>
      </c>
      <c r="N1403">
        <f>SUMIFS(รายงานลูกหนี้!$G$2:$G$20000, รายงานลูกหนี้!$A$2:$A$20000, $A1403, รายงานลูกหนี้!$K$2:$K$20000, "&gt;90")</f>
        <v>0</v>
      </c>
      <c r="O1403">
        <f t="shared" si="108"/>
        <v>9100</v>
      </c>
      <c r="P1403" s="17">
        <f t="shared" si="109"/>
        <v>0.20659340659340658</v>
      </c>
    </row>
    <row r="1404" spans="1:16" x14ac:dyDescent="0.2">
      <c r="A1404" t="str">
        <v>c3eae2118c411b09fcbc1c91a595d3654360f9bccba1e0c87980798d331b47a0</v>
      </c>
      <c r="B1404">
        <f>COUNTIF(รายงานลูกหนี้!$A:$A,A1404)</f>
        <v>1</v>
      </c>
      <c r="C1404">
        <f>COUNTIFS(รายงานลูกหนี้!$A:$A,A1404,รายงานลูกหนี้!$K:$K,"&gt;0")</f>
        <v>1</v>
      </c>
      <c r="D1404">
        <f>SUMIF(รายงานลูกหนี้!$A:$A,A1404,รายงานลูกหนี้!$K:$K)</f>
        <v>4</v>
      </c>
      <c r="E1404">
        <f>_xlfn.MAXIFS(รายงานลูกหนี้!$K:$K,รายงานลูกหนี้!$A:$A,A1404)</f>
        <v>4</v>
      </c>
      <c r="F1404" s="17">
        <f t="shared" si="105"/>
        <v>1</v>
      </c>
      <c r="G1404" t="str">
        <f t="shared" si="106"/>
        <v>ค้างชำระ 1 - 30 วัน</v>
      </c>
      <c r="H1404" t="str">
        <f t="shared" si="107"/>
        <v>ลูกหนี้ชั้นดี</v>
      </c>
      <c r="I1404" s="17" cm="1">
        <f t="array" ref="I1404">_xlfn.IFS(D1404=0,0%, D1404&lt;=30,25%, D1404&lt;=60,50%, D1404&lt;=90,75%, D1404&gt;90,100%)</f>
        <v>0.25</v>
      </c>
      <c r="J1404">
        <f>SUMIFS(รายงานลูกหนี้!$G$2:$G$20000, รายงานลูกหนี้!$A$2:$A$20000, $A1404, รายงานลูกหนี้!$K$2:$K$20000, 0)</f>
        <v>0</v>
      </c>
      <c r="K1404">
        <f>SUMIFS(รายงานลูกหนี้!$G$2:$G$20000, รายงานลูกหนี้!$A$2:$A$20000, $A1404, รายงานลูกหนี้!$K$2:$K$20000, "&gt;=1", รายงานลูกหนี้!$K$2:$K$20000, "&lt;=30")</f>
        <v>7315</v>
      </c>
      <c r="L1404">
        <f>SUMIFS(รายงานลูกหนี้!$G$2:$G$20000, รายงานลูกหนี้!$A$2:$A$20000, $A1404, รายงานลูกหนี้!$K$2:$K$20000, "&gt;=31", รายงานลูกหนี้!$K$2:$K$20000, "&lt;=60")</f>
        <v>0</v>
      </c>
      <c r="M1404">
        <f>SUMIFS(รายงานลูกหนี้!$G$2:$G$20000, รายงานลูกหนี้!$A$2:$A$20000, $A1404, รายงานลูกหนี้!$K$2:$K$20000, "&gt;=61", รายงานลูกหนี้!$K$2:$K$20000, "&lt;=90")</f>
        <v>0</v>
      </c>
      <c r="N1404">
        <f>SUMIFS(รายงานลูกหนี้!$G$2:$G$20000, รายงานลูกหนี้!$A$2:$A$20000, $A1404, รายงานลูกหนี้!$K$2:$K$20000, "&gt;90")</f>
        <v>0</v>
      </c>
      <c r="O1404">
        <f t="shared" si="108"/>
        <v>7315</v>
      </c>
      <c r="P1404" s="17">
        <f t="shared" si="109"/>
        <v>0.25</v>
      </c>
    </row>
    <row r="1405" spans="1:16" x14ac:dyDescent="0.2">
      <c r="A1405" t="str">
        <v>ef2dde0df6239f88eca72ac4a68aeda46f8ad425aed8782704b677e645977506</v>
      </c>
      <c r="B1405">
        <f>COUNTIF(รายงานลูกหนี้!$A:$A,A1405)</f>
        <v>1</v>
      </c>
      <c r="C1405">
        <f>COUNTIFS(รายงานลูกหนี้!$A:$A,A1405,รายงานลูกหนี้!$K:$K,"&gt;0")</f>
        <v>0</v>
      </c>
      <c r="D1405">
        <f>SUMIF(รายงานลูกหนี้!$A:$A,A1405,รายงานลูกหนี้!$K:$K)</f>
        <v>0</v>
      </c>
      <c r="E1405">
        <f>_xlfn.MAXIFS(รายงานลูกหนี้!$K:$K,รายงานลูกหนี้!$A:$A,A1405)</f>
        <v>0</v>
      </c>
      <c r="F1405" s="17">
        <f t="shared" si="105"/>
        <v>0</v>
      </c>
      <c r="G1405" t="str">
        <f t="shared" si="106"/>
        <v>ชำระตรงเวลา</v>
      </c>
      <c r="H1405" t="str">
        <f t="shared" si="107"/>
        <v>ลูกหนี้ชั้นดี</v>
      </c>
      <c r="I1405" s="17" cm="1">
        <f t="array" ref="I1405">_xlfn.IFS(D1405=0,0%, D1405&lt;=30,25%, D1405&lt;=60,50%, D1405&lt;=90,75%, D1405&gt;90,100%)</f>
        <v>0</v>
      </c>
      <c r="J1405">
        <f>SUMIFS(รายงานลูกหนี้!$G$2:$G$20000, รายงานลูกหนี้!$A$2:$A$20000, $A1405, รายงานลูกหนี้!$K$2:$K$20000, 0)</f>
        <v>955</v>
      </c>
      <c r="K1405">
        <f>SUMIFS(รายงานลูกหนี้!$G$2:$G$20000, รายงานลูกหนี้!$A$2:$A$20000, $A1405, รายงานลูกหนี้!$K$2:$K$20000, "&gt;=1", รายงานลูกหนี้!$K$2:$K$20000, "&lt;=30")</f>
        <v>0</v>
      </c>
      <c r="L1405">
        <f>SUMIFS(รายงานลูกหนี้!$G$2:$G$20000, รายงานลูกหนี้!$A$2:$A$20000, $A1405, รายงานลูกหนี้!$K$2:$K$20000, "&gt;=31", รายงานลูกหนี้!$K$2:$K$20000, "&lt;=60")</f>
        <v>0</v>
      </c>
      <c r="M1405">
        <f>SUMIFS(รายงานลูกหนี้!$G$2:$G$20000, รายงานลูกหนี้!$A$2:$A$20000, $A1405, รายงานลูกหนี้!$K$2:$K$20000, "&gt;=61", รายงานลูกหนี้!$K$2:$K$20000, "&lt;=90")</f>
        <v>0</v>
      </c>
      <c r="N1405">
        <f>SUMIFS(รายงานลูกหนี้!$G$2:$G$20000, รายงานลูกหนี้!$A$2:$A$20000, $A1405, รายงานลูกหนี้!$K$2:$K$20000, "&gt;90")</f>
        <v>0</v>
      </c>
      <c r="O1405">
        <f t="shared" si="108"/>
        <v>955</v>
      </c>
      <c r="P1405" s="17">
        <f t="shared" si="109"/>
        <v>0</v>
      </c>
    </row>
    <row r="1406" spans="1:16" x14ac:dyDescent="0.2">
      <c r="A1406" t="str">
        <v>bd4f457f0a1653eec8ae87956f3713f0742567b82a680de22ad7bbb411b00c3c</v>
      </c>
      <c r="B1406">
        <f>COUNTIF(รายงานลูกหนี้!$A:$A,A1406)</f>
        <v>1</v>
      </c>
      <c r="C1406">
        <f>COUNTIFS(รายงานลูกหนี้!$A:$A,A1406,รายงานลูกหนี้!$K:$K,"&gt;0")</f>
        <v>0</v>
      </c>
      <c r="D1406">
        <f>SUMIF(รายงานลูกหนี้!$A:$A,A1406,รายงานลูกหนี้!$K:$K)</f>
        <v>0</v>
      </c>
      <c r="E1406">
        <f>_xlfn.MAXIFS(รายงานลูกหนี้!$K:$K,รายงานลูกหนี้!$A:$A,A1406)</f>
        <v>0</v>
      </c>
      <c r="F1406" s="17">
        <f t="shared" si="105"/>
        <v>0</v>
      </c>
      <c r="G1406" t="str">
        <f t="shared" si="106"/>
        <v>ชำระตรงเวลา</v>
      </c>
      <c r="H1406" t="str">
        <f t="shared" si="107"/>
        <v>ลูกหนี้ชั้นดี</v>
      </c>
      <c r="I1406" s="17" cm="1">
        <f t="array" ref="I1406">_xlfn.IFS(D1406=0,0%, D1406&lt;=30,25%, D1406&lt;=60,50%, D1406&lt;=90,75%, D1406&gt;90,100%)</f>
        <v>0</v>
      </c>
      <c r="J1406">
        <f>SUMIFS(รายงานลูกหนี้!$G$2:$G$20000, รายงานลูกหนี้!$A$2:$A$20000, $A1406, รายงานลูกหนี้!$K$2:$K$20000, 0)</f>
        <v>638</v>
      </c>
      <c r="K1406">
        <f>SUMIFS(รายงานลูกหนี้!$G$2:$G$20000, รายงานลูกหนี้!$A$2:$A$20000, $A1406, รายงานลูกหนี้!$K$2:$K$20000, "&gt;=1", รายงานลูกหนี้!$K$2:$K$20000, "&lt;=30")</f>
        <v>0</v>
      </c>
      <c r="L1406">
        <f>SUMIFS(รายงานลูกหนี้!$G$2:$G$20000, รายงานลูกหนี้!$A$2:$A$20000, $A1406, รายงานลูกหนี้!$K$2:$K$20000, "&gt;=31", รายงานลูกหนี้!$K$2:$K$20000, "&lt;=60")</f>
        <v>0</v>
      </c>
      <c r="M1406">
        <f>SUMIFS(รายงานลูกหนี้!$G$2:$G$20000, รายงานลูกหนี้!$A$2:$A$20000, $A1406, รายงานลูกหนี้!$K$2:$K$20000, "&gt;=61", รายงานลูกหนี้!$K$2:$K$20000, "&lt;=90")</f>
        <v>0</v>
      </c>
      <c r="N1406">
        <f>SUMIFS(รายงานลูกหนี้!$G$2:$G$20000, รายงานลูกหนี้!$A$2:$A$20000, $A1406, รายงานลูกหนี้!$K$2:$K$20000, "&gt;90")</f>
        <v>0</v>
      </c>
      <c r="O1406">
        <f t="shared" si="108"/>
        <v>638</v>
      </c>
      <c r="P1406" s="17">
        <f t="shared" si="109"/>
        <v>0</v>
      </c>
    </row>
    <row r="1407" spans="1:16" x14ac:dyDescent="0.2">
      <c r="A1407" t="str">
        <v>1b14edcb6574875291a67f7b7809e834af29499dd34821f38cf8d2f2efff8cf2</v>
      </c>
      <c r="B1407">
        <f>COUNTIF(รายงานลูกหนี้!$A:$A,A1407)</f>
        <v>1</v>
      </c>
      <c r="C1407">
        <f>COUNTIFS(รายงานลูกหนี้!$A:$A,A1407,รายงานลูกหนี้!$K:$K,"&gt;0")</f>
        <v>0</v>
      </c>
      <c r="D1407">
        <f>SUMIF(รายงานลูกหนี้!$A:$A,A1407,รายงานลูกหนี้!$K:$K)</f>
        <v>0</v>
      </c>
      <c r="E1407">
        <f>_xlfn.MAXIFS(รายงานลูกหนี้!$K:$K,รายงานลูกหนี้!$A:$A,A1407)</f>
        <v>0</v>
      </c>
      <c r="F1407" s="17">
        <f t="shared" si="105"/>
        <v>0</v>
      </c>
      <c r="G1407" t="str">
        <f t="shared" si="106"/>
        <v>ชำระตรงเวลา</v>
      </c>
      <c r="H1407" t="str">
        <f t="shared" si="107"/>
        <v>ลูกหนี้ชั้นดี</v>
      </c>
      <c r="I1407" s="17" cm="1">
        <f t="array" ref="I1407">_xlfn.IFS(D1407=0,0%, D1407&lt;=30,25%, D1407&lt;=60,50%, D1407&lt;=90,75%, D1407&gt;90,100%)</f>
        <v>0</v>
      </c>
      <c r="J1407">
        <f>SUMIFS(รายงานลูกหนี้!$G$2:$G$20000, รายงานลูกหนี้!$A$2:$A$20000, $A1407, รายงานลูกหนี้!$K$2:$K$20000, 0)</f>
        <v>1375</v>
      </c>
      <c r="K1407">
        <f>SUMIFS(รายงานลูกหนี้!$G$2:$G$20000, รายงานลูกหนี้!$A$2:$A$20000, $A1407, รายงานลูกหนี้!$K$2:$K$20000, "&gt;=1", รายงานลูกหนี้!$K$2:$K$20000, "&lt;=30")</f>
        <v>0</v>
      </c>
      <c r="L1407">
        <f>SUMIFS(รายงานลูกหนี้!$G$2:$G$20000, รายงานลูกหนี้!$A$2:$A$20000, $A1407, รายงานลูกหนี้!$K$2:$K$20000, "&gt;=31", รายงานลูกหนี้!$K$2:$K$20000, "&lt;=60")</f>
        <v>0</v>
      </c>
      <c r="M1407">
        <f>SUMIFS(รายงานลูกหนี้!$G$2:$G$20000, รายงานลูกหนี้!$A$2:$A$20000, $A1407, รายงานลูกหนี้!$K$2:$K$20000, "&gt;=61", รายงานลูกหนี้!$K$2:$K$20000, "&lt;=90")</f>
        <v>0</v>
      </c>
      <c r="N1407">
        <f>SUMIFS(รายงานลูกหนี้!$G$2:$G$20000, รายงานลูกหนี้!$A$2:$A$20000, $A1407, รายงานลูกหนี้!$K$2:$K$20000, "&gt;90")</f>
        <v>0</v>
      </c>
      <c r="O1407">
        <f t="shared" si="108"/>
        <v>1375</v>
      </c>
      <c r="P1407" s="17">
        <f t="shared" si="109"/>
        <v>0</v>
      </c>
    </row>
    <row r="1408" spans="1:16" x14ac:dyDescent="0.2">
      <c r="A1408" t="str">
        <v>7f7243aee73eeff897a7d46e2c94b10ac310709f3bbdaa5f5050fc8522e2996d</v>
      </c>
      <c r="B1408">
        <f>COUNTIF(รายงานลูกหนี้!$A:$A,A1408)</f>
        <v>1</v>
      </c>
      <c r="C1408">
        <f>COUNTIFS(รายงานลูกหนี้!$A:$A,A1408,รายงานลูกหนี้!$K:$K,"&gt;0")</f>
        <v>0</v>
      </c>
      <c r="D1408">
        <f>SUMIF(รายงานลูกหนี้!$A:$A,A1408,รายงานลูกหนี้!$K:$K)</f>
        <v>0</v>
      </c>
      <c r="E1408">
        <f>_xlfn.MAXIFS(รายงานลูกหนี้!$K:$K,รายงานลูกหนี้!$A:$A,A1408)</f>
        <v>0</v>
      </c>
      <c r="F1408" s="17">
        <f t="shared" si="105"/>
        <v>0</v>
      </c>
      <c r="G1408" t="str">
        <f t="shared" si="106"/>
        <v>ชำระตรงเวลา</v>
      </c>
      <c r="H1408" t="str">
        <f t="shared" si="107"/>
        <v>ลูกหนี้ชั้นดี</v>
      </c>
      <c r="I1408" s="17" cm="1">
        <f t="array" ref="I1408">_xlfn.IFS(D1408=0,0%, D1408&lt;=30,25%, D1408&lt;=60,50%, D1408&lt;=90,75%, D1408&gt;90,100%)</f>
        <v>0</v>
      </c>
      <c r="J1408">
        <f>SUMIFS(รายงานลูกหนี้!$G$2:$G$20000, รายงานลูกหนี้!$A$2:$A$20000, $A1408, รายงานลูกหนี้!$K$2:$K$20000, 0)</f>
        <v>660</v>
      </c>
      <c r="K1408">
        <f>SUMIFS(รายงานลูกหนี้!$G$2:$G$20000, รายงานลูกหนี้!$A$2:$A$20000, $A1408, รายงานลูกหนี้!$K$2:$K$20000, "&gt;=1", รายงานลูกหนี้!$K$2:$K$20000, "&lt;=30")</f>
        <v>0</v>
      </c>
      <c r="L1408">
        <f>SUMIFS(รายงานลูกหนี้!$G$2:$G$20000, รายงานลูกหนี้!$A$2:$A$20000, $A1408, รายงานลูกหนี้!$K$2:$K$20000, "&gt;=31", รายงานลูกหนี้!$K$2:$K$20000, "&lt;=60")</f>
        <v>0</v>
      </c>
      <c r="M1408">
        <f>SUMIFS(รายงานลูกหนี้!$G$2:$G$20000, รายงานลูกหนี้!$A$2:$A$20000, $A1408, รายงานลูกหนี้!$K$2:$K$20000, "&gt;=61", รายงานลูกหนี้!$K$2:$K$20000, "&lt;=90")</f>
        <v>0</v>
      </c>
      <c r="N1408">
        <f>SUMIFS(รายงานลูกหนี้!$G$2:$G$20000, รายงานลูกหนี้!$A$2:$A$20000, $A1408, รายงานลูกหนี้!$K$2:$K$20000, "&gt;90")</f>
        <v>0</v>
      </c>
      <c r="O1408">
        <f t="shared" si="108"/>
        <v>660</v>
      </c>
      <c r="P1408" s="17">
        <f t="shared" si="109"/>
        <v>0</v>
      </c>
    </row>
    <row r="1409" spans="1:16" x14ac:dyDescent="0.2">
      <c r="A1409" t="str">
        <v>b69bac6a5ed584e2bf2e4f655edcd45544ad5cb094b8b992a26d35bd1bc197e6</v>
      </c>
      <c r="B1409">
        <f>COUNTIF(รายงานลูกหนี้!$A:$A,A1409)</f>
        <v>1</v>
      </c>
      <c r="C1409">
        <f>COUNTIFS(รายงานลูกหนี้!$A:$A,A1409,รายงานลูกหนี้!$K:$K,"&gt;0")</f>
        <v>0</v>
      </c>
      <c r="D1409">
        <f>SUMIF(รายงานลูกหนี้!$A:$A,A1409,รายงานลูกหนี้!$K:$K)</f>
        <v>0</v>
      </c>
      <c r="E1409">
        <f>_xlfn.MAXIFS(รายงานลูกหนี้!$K:$K,รายงานลูกหนี้!$A:$A,A1409)</f>
        <v>0</v>
      </c>
      <c r="F1409" s="17">
        <f t="shared" si="105"/>
        <v>0</v>
      </c>
      <c r="G1409" t="str">
        <f t="shared" si="106"/>
        <v>ชำระตรงเวลา</v>
      </c>
      <c r="H1409" t="str">
        <f t="shared" si="107"/>
        <v>ลูกหนี้ชั้นดี</v>
      </c>
      <c r="I1409" s="17" cm="1">
        <f t="array" ref="I1409">_xlfn.IFS(D1409=0,0%, D1409&lt;=30,25%, D1409&lt;=60,50%, D1409&lt;=90,75%, D1409&gt;90,100%)</f>
        <v>0</v>
      </c>
      <c r="J1409">
        <f>SUMIFS(รายงานลูกหนี้!$G$2:$G$20000, รายงานลูกหนี้!$A$2:$A$20000, $A1409, รายงานลูกหนี้!$K$2:$K$20000, 0)</f>
        <v>1600</v>
      </c>
      <c r="K1409">
        <f>SUMIFS(รายงานลูกหนี้!$G$2:$G$20000, รายงานลูกหนี้!$A$2:$A$20000, $A1409, รายงานลูกหนี้!$K$2:$K$20000, "&gt;=1", รายงานลูกหนี้!$K$2:$K$20000, "&lt;=30")</f>
        <v>0</v>
      </c>
      <c r="L1409">
        <f>SUMIFS(รายงานลูกหนี้!$G$2:$G$20000, รายงานลูกหนี้!$A$2:$A$20000, $A1409, รายงานลูกหนี้!$K$2:$K$20000, "&gt;=31", รายงานลูกหนี้!$K$2:$K$20000, "&lt;=60")</f>
        <v>0</v>
      </c>
      <c r="M1409">
        <f>SUMIFS(รายงานลูกหนี้!$G$2:$G$20000, รายงานลูกหนี้!$A$2:$A$20000, $A1409, รายงานลูกหนี้!$K$2:$K$20000, "&gt;=61", รายงานลูกหนี้!$K$2:$K$20000, "&lt;=90")</f>
        <v>0</v>
      </c>
      <c r="N1409">
        <f>SUMIFS(รายงานลูกหนี้!$G$2:$G$20000, รายงานลูกหนี้!$A$2:$A$20000, $A1409, รายงานลูกหนี้!$K$2:$K$20000, "&gt;90")</f>
        <v>0</v>
      </c>
      <c r="O1409">
        <f t="shared" si="108"/>
        <v>1600</v>
      </c>
      <c r="P1409" s="17">
        <f t="shared" si="109"/>
        <v>0</v>
      </c>
    </row>
    <row r="1410" spans="1:16" x14ac:dyDescent="0.2">
      <c r="A1410" t="str">
        <v>bb5a865e8a7fcf0b043f87505c67390895cf5367a3c5bae656866ef8f80efea1</v>
      </c>
      <c r="B1410">
        <f>COUNTIF(รายงานลูกหนี้!$A:$A,A1410)</f>
        <v>1</v>
      </c>
      <c r="C1410">
        <f>COUNTIFS(รายงานลูกหนี้!$A:$A,A1410,รายงานลูกหนี้!$K:$K,"&gt;0")</f>
        <v>0</v>
      </c>
      <c r="D1410">
        <f>SUMIF(รายงานลูกหนี้!$A:$A,A1410,รายงานลูกหนี้!$K:$K)</f>
        <v>0</v>
      </c>
      <c r="E1410">
        <f>_xlfn.MAXIFS(รายงานลูกหนี้!$K:$K,รายงานลูกหนี้!$A:$A,A1410)</f>
        <v>0</v>
      </c>
      <c r="F1410" s="17">
        <f t="shared" si="105"/>
        <v>0</v>
      </c>
      <c r="G1410" t="str">
        <f t="shared" si="106"/>
        <v>ชำระตรงเวลา</v>
      </c>
      <c r="H1410" t="str">
        <f t="shared" si="107"/>
        <v>ลูกหนี้ชั้นดี</v>
      </c>
      <c r="I1410" s="17" cm="1">
        <f t="array" ref="I1410">_xlfn.IFS(D1410=0,0%, D1410&lt;=30,25%, D1410&lt;=60,50%, D1410&lt;=90,75%, D1410&gt;90,100%)</f>
        <v>0</v>
      </c>
      <c r="J1410">
        <f>SUMIFS(รายงานลูกหนี้!$G$2:$G$20000, รายงานลูกหนี้!$A$2:$A$20000, $A1410, รายงานลูกหนี้!$K$2:$K$20000, 0)</f>
        <v>1000</v>
      </c>
      <c r="K1410">
        <f>SUMIFS(รายงานลูกหนี้!$G$2:$G$20000, รายงานลูกหนี้!$A$2:$A$20000, $A1410, รายงานลูกหนี้!$K$2:$K$20000, "&gt;=1", รายงานลูกหนี้!$K$2:$K$20000, "&lt;=30")</f>
        <v>0</v>
      </c>
      <c r="L1410">
        <f>SUMIFS(รายงานลูกหนี้!$G$2:$G$20000, รายงานลูกหนี้!$A$2:$A$20000, $A1410, รายงานลูกหนี้!$K$2:$K$20000, "&gt;=31", รายงานลูกหนี้!$K$2:$K$20000, "&lt;=60")</f>
        <v>0</v>
      </c>
      <c r="M1410">
        <f>SUMIFS(รายงานลูกหนี้!$G$2:$G$20000, รายงานลูกหนี้!$A$2:$A$20000, $A1410, รายงานลูกหนี้!$K$2:$K$20000, "&gt;=61", รายงานลูกหนี้!$K$2:$K$20000, "&lt;=90")</f>
        <v>0</v>
      </c>
      <c r="N1410">
        <f>SUMIFS(รายงานลูกหนี้!$G$2:$G$20000, รายงานลูกหนี้!$A$2:$A$20000, $A1410, รายงานลูกหนี้!$K$2:$K$20000, "&gt;90")</f>
        <v>0</v>
      </c>
      <c r="O1410">
        <f t="shared" si="108"/>
        <v>1000</v>
      </c>
      <c r="P1410" s="17">
        <f t="shared" si="109"/>
        <v>0</v>
      </c>
    </row>
    <row r="1411" spans="1:16" x14ac:dyDescent="0.2">
      <c r="A1411" t="str">
        <v>c5d366208f5382881fce352b628ed7a2ccb3ab9ab96e1e2501d11c179b7c4e28</v>
      </c>
      <c r="B1411">
        <f>COUNTIF(รายงานลูกหนี้!$A:$A,A1411)</f>
        <v>2</v>
      </c>
      <c r="C1411">
        <f>COUNTIFS(รายงานลูกหนี้!$A:$A,A1411,รายงานลูกหนี้!$K:$K,"&gt;0")</f>
        <v>0</v>
      </c>
      <c r="D1411">
        <f>SUMIF(รายงานลูกหนี้!$A:$A,A1411,รายงานลูกหนี้!$K:$K)</f>
        <v>0</v>
      </c>
      <c r="E1411">
        <f>_xlfn.MAXIFS(รายงานลูกหนี้!$K:$K,รายงานลูกหนี้!$A:$A,A1411)</f>
        <v>0</v>
      </c>
      <c r="F1411" s="17">
        <f t="shared" ref="F1411:F1474" si="110">C1411/B1411</f>
        <v>0</v>
      </c>
      <c r="G1411" t="str">
        <f t="shared" ref="G1411:G1474" si="111">IF(E1411&lt;=0, "ชำระตรงเวลา", IF(E1411&lt;=30, "ค้างชำระ 1 - 30 วัน", IF(E1411&lt;=60, "ค้างชำระ 31 - 60 วัน", IF(E1411&lt;=90, "ค้างชำระ 61 - 90 วัน", "ค้างชำระเกิน 90 วัน"))))</f>
        <v>ชำระตรงเวลา</v>
      </c>
      <c r="H1411" t="str">
        <f t="shared" ref="H1411:H1474" si="112">IF(E1411&lt;=30, "ลูกหนี้ชั้นดี", IF(E1411&lt;=90, "ลูกหนี้เฝ้าติดตาม", "ลูกหนี้ด้อยคุณภาพ (NPL)"))</f>
        <v>ลูกหนี้ชั้นดี</v>
      </c>
      <c r="I1411" s="17" cm="1">
        <f t="array" ref="I1411">_xlfn.IFS(D1411=0,0%, D1411&lt;=30,25%, D1411&lt;=60,50%, D1411&lt;=90,75%, D1411&gt;90,100%)</f>
        <v>0</v>
      </c>
      <c r="J1411">
        <f>SUMIFS(รายงานลูกหนี้!$G$2:$G$20000, รายงานลูกหนี้!$A$2:$A$20000, $A1411, รายงานลูกหนี้!$K$2:$K$20000, 0)</f>
        <v>5140</v>
      </c>
      <c r="K1411">
        <f>SUMIFS(รายงานลูกหนี้!$G$2:$G$20000, รายงานลูกหนี้!$A$2:$A$20000, $A1411, รายงานลูกหนี้!$K$2:$K$20000, "&gt;=1", รายงานลูกหนี้!$K$2:$K$20000, "&lt;=30")</f>
        <v>0</v>
      </c>
      <c r="L1411">
        <f>SUMIFS(รายงานลูกหนี้!$G$2:$G$20000, รายงานลูกหนี้!$A$2:$A$20000, $A1411, รายงานลูกหนี้!$K$2:$K$20000, "&gt;=31", รายงานลูกหนี้!$K$2:$K$20000, "&lt;=60")</f>
        <v>0</v>
      </c>
      <c r="M1411">
        <f>SUMIFS(รายงานลูกหนี้!$G$2:$G$20000, รายงานลูกหนี้!$A$2:$A$20000, $A1411, รายงานลูกหนี้!$K$2:$K$20000, "&gt;=61", รายงานลูกหนี้!$K$2:$K$20000, "&lt;=90")</f>
        <v>0</v>
      </c>
      <c r="N1411">
        <f>SUMIFS(รายงานลูกหนี้!$G$2:$G$20000, รายงานลูกหนี้!$A$2:$A$20000, $A1411, รายงานลูกหนี้!$K$2:$K$20000, "&gt;90")</f>
        <v>0</v>
      </c>
      <c r="O1411">
        <f t="shared" ref="O1411:O1474" si="113">SUM(J1411:N1411)</f>
        <v>5140</v>
      </c>
      <c r="P1411" s="17">
        <f t="shared" ref="P1411:P1474" si="114">IF(O1411=0, 0%, (J1411*0%+K1411*25%+L1411*50%+M1411*75%+N1411*100%)/O1411)</f>
        <v>0</v>
      </c>
    </row>
    <row r="1412" spans="1:16" x14ac:dyDescent="0.2">
      <c r="A1412" t="str">
        <v>39e01741c534d6239de8bff5e794914a0072c802750e2f761fbffb931192a73f</v>
      </c>
      <c r="B1412">
        <f>COUNTIF(รายงานลูกหนี้!$A:$A,A1412)</f>
        <v>2</v>
      </c>
      <c r="C1412">
        <f>COUNTIFS(รายงานลูกหนี้!$A:$A,A1412,รายงานลูกหนี้!$K:$K,"&gt;0")</f>
        <v>1</v>
      </c>
      <c r="D1412">
        <f>SUMIF(รายงานลูกหนี้!$A:$A,A1412,รายงานลูกหนี้!$K:$K)</f>
        <v>3</v>
      </c>
      <c r="E1412">
        <f>_xlfn.MAXIFS(รายงานลูกหนี้!$K:$K,รายงานลูกหนี้!$A:$A,A1412)</f>
        <v>3</v>
      </c>
      <c r="F1412" s="17">
        <f t="shared" si="110"/>
        <v>0.5</v>
      </c>
      <c r="G1412" t="str">
        <f t="shared" si="111"/>
        <v>ค้างชำระ 1 - 30 วัน</v>
      </c>
      <c r="H1412" t="str">
        <f t="shared" si="112"/>
        <v>ลูกหนี้ชั้นดี</v>
      </c>
      <c r="I1412" s="17" cm="1">
        <f t="array" ref="I1412">_xlfn.IFS(D1412=0,0%, D1412&lt;=30,25%, D1412&lt;=60,50%, D1412&lt;=90,75%, D1412&gt;90,100%)</f>
        <v>0.25</v>
      </c>
      <c r="J1412">
        <f>SUMIFS(รายงานลูกหนี้!$G$2:$G$20000, รายงานลูกหนี้!$A$2:$A$20000, $A1412, รายงานลูกหนี้!$K$2:$K$20000, 0)</f>
        <v>10700</v>
      </c>
      <c r="K1412">
        <f>SUMIFS(รายงานลูกหนี้!$G$2:$G$20000, รายงานลูกหนี้!$A$2:$A$20000, $A1412, รายงานลูกหนี้!$K$2:$K$20000, "&gt;=1", รายงานลูกหนี้!$K$2:$K$20000, "&lt;=30")</f>
        <v>10770</v>
      </c>
      <c r="L1412">
        <f>SUMIFS(รายงานลูกหนี้!$G$2:$G$20000, รายงานลูกหนี้!$A$2:$A$20000, $A1412, รายงานลูกหนี้!$K$2:$K$20000, "&gt;=31", รายงานลูกหนี้!$K$2:$K$20000, "&lt;=60")</f>
        <v>0</v>
      </c>
      <c r="M1412">
        <f>SUMIFS(รายงานลูกหนี้!$G$2:$G$20000, รายงานลูกหนี้!$A$2:$A$20000, $A1412, รายงานลูกหนี้!$K$2:$K$20000, "&gt;=61", รายงานลูกหนี้!$K$2:$K$20000, "&lt;=90")</f>
        <v>0</v>
      </c>
      <c r="N1412">
        <f>SUMIFS(รายงานลูกหนี้!$G$2:$G$20000, รายงานลูกหนี้!$A$2:$A$20000, $A1412, รายงานลูกหนี้!$K$2:$K$20000, "&gt;90")</f>
        <v>0</v>
      </c>
      <c r="O1412">
        <f t="shared" si="113"/>
        <v>21470</v>
      </c>
      <c r="P1412" s="17">
        <f t="shared" si="114"/>
        <v>0.12540754541220309</v>
      </c>
    </row>
    <row r="1413" spans="1:16" x14ac:dyDescent="0.2">
      <c r="A1413" t="str">
        <v>0b59eb3fab10faf3c07281fa2f9fdad50b2f04b32a555fc93c5332e0841711d1</v>
      </c>
      <c r="B1413">
        <f>COUNTIF(รายงานลูกหนี้!$A:$A,A1413)</f>
        <v>1</v>
      </c>
      <c r="C1413">
        <f>COUNTIFS(รายงานลูกหนี้!$A:$A,A1413,รายงานลูกหนี้!$K:$K,"&gt;0")</f>
        <v>0</v>
      </c>
      <c r="D1413">
        <f>SUMIF(รายงานลูกหนี้!$A:$A,A1413,รายงานลูกหนี้!$K:$K)</f>
        <v>0</v>
      </c>
      <c r="E1413">
        <f>_xlfn.MAXIFS(รายงานลูกหนี้!$K:$K,รายงานลูกหนี้!$A:$A,A1413)</f>
        <v>0</v>
      </c>
      <c r="F1413" s="17">
        <f t="shared" si="110"/>
        <v>0</v>
      </c>
      <c r="G1413" t="str">
        <f t="shared" si="111"/>
        <v>ชำระตรงเวลา</v>
      </c>
      <c r="H1413" t="str">
        <f t="shared" si="112"/>
        <v>ลูกหนี้ชั้นดี</v>
      </c>
      <c r="I1413" s="17" cm="1">
        <f t="array" ref="I1413">_xlfn.IFS(D1413=0,0%, D1413&lt;=30,25%, D1413&lt;=60,50%, D1413&lt;=90,75%, D1413&gt;90,100%)</f>
        <v>0</v>
      </c>
      <c r="J1413">
        <f>SUMIFS(รายงานลูกหนี้!$G$2:$G$20000, รายงานลูกหนี้!$A$2:$A$20000, $A1413, รายงานลูกหนี้!$K$2:$K$20000, 0)</f>
        <v>960</v>
      </c>
      <c r="K1413">
        <f>SUMIFS(รายงานลูกหนี้!$G$2:$G$20000, รายงานลูกหนี้!$A$2:$A$20000, $A1413, รายงานลูกหนี้!$K$2:$K$20000, "&gt;=1", รายงานลูกหนี้!$K$2:$K$20000, "&lt;=30")</f>
        <v>0</v>
      </c>
      <c r="L1413">
        <f>SUMIFS(รายงานลูกหนี้!$G$2:$G$20000, รายงานลูกหนี้!$A$2:$A$20000, $A1413, รายงานลูกหนี้!$K$2:$K$20000, "&gt;=31", รายงานลูกหนี้!$K$2:$K$20000, "&lt;=60")</f>
        <v>0</v>
      </c>
      <c r="M1413">
        <f>SUMIFS(รายงานลูกหนี้!$G$2:$G$20000, รายงานลูกหนี้!$A$2:$A$20000, $A1413, รายงานลูกหนี้!$K$2:$K$20000, "&gt;=61", รายงานลูกหนี้!$K$2:$K$20000, "&lt;=90")</f>
        <v>0</v>
      </c>
      <c r="N1413">
        <f>SUMIFS(รายงานลูกหนี้!$G$2:$G$20000, รายงานลูกหนี้!$A$2:$A$20000, $A1413, รายงานลูกหนี้!$K$2:$K$20000, "&gt;90")</f>
        <v>0</v>
      </c>
      <c r="O1413">
        <f t="shared" si="113"/>
        <v>960</v>
      </c>
      <c r="P1413" s="17">
        <f t="shared" si="114"/>
        <v>0</v>
      </c>
    </row>
    <row r="1414" spans="1:16" x14ac:dyDescent="0.2">
      <c r="A1414" t="str">
        <v>2b4ed6078973eb042b5f163c349a49dea45753a0430c669014f1c21d217c9ae4</v>
      </c>
      <c r="B1414">
        <f>COUNTIF(รายงานลูกหนี้!$A:$A,A1414)</f>
        <v>1</v>
      </c>
      <c r="C1414">
        <f>COUNTIFS(รายงานลูกหนี้!$A:$A,A1414,รายงานลูกหนี้!$K:$K,"&gt;0")</f>
        <v>0</v>
      </c>
      <c r="D1414">
        <f>SUMIF(รายงานลูกหนี้!$A:$A,A1414,รายงานลูกหนี้!$K:$K)</f>
        <v>0</v>
      </c>
      <c r="E1414">
        <f>_xlfn.MAXIFS(รายงานลูกหนี้!$K:$K,รายงานลูกหนี้!$A:$A,A1414)</f>
        <v>0</v>
      </c>
      <c r="F1414" s="17">
        <f t="shared" si="110"/>
        <v>0</v>
      </c>
      <c r="G1414" t="str">
        <f t="shared" si="111"/>
        <v>ชำระตรงเวลา</v>
      </c>
      <c r="H1414" t="str">
        <f t="shared" si="112"/>
        <v>ลูกหนี้ชั้นดี</v>
      </c>
      <c r="I1414" s="17" cm="1">
        <f t="array" ref="I1414">_xlfn.IFS(D1414=0,0%, D1414&lt;=30,25%, D1414&lt;=60,50%, D1414&lt;=90,75%, D1414&gt;90,100%)</f>
        <v>0</v>
      </c>
      <c r="J1414">
        <f>SUMIFS(รายงานลูกหนี้!$G$2:$G$20000, รายงานลูกหนี้!$A$2:$A$20000, $A1414, รายงานลูกหนี้!$K$2:$K$20000, 0)</f>
        <v>1865</v>
      </c>
      <c r="K1414">
        <f>SUMIFS(รายงานลูกหนี้!$G$2:$G$20000, รายงานลูกหนี้!$A$2:$A$20000, $A1414, รายงานลูกหนี้!$K$2:$K$20000, "&gt;=1", รายงานลูกหนี้!$K$2:$K$20000, "&lt;=30")</f>
        <v>0</v>
      </c>
      <c r="L1414">
        <f>SUMIFS(รายงานลูกหนี้!$G$2:$G$20000, รายงานลูกหนี้!$A$2:$A$20000, $A1414, รายงานลูกหนี้!$K$2:$K$20000, "&gt;=31", รายงานลูกหนี้!$K$2:$K$20000, "&lt;=60")</f>
        <v>0</v>
      </c>
      <c r="M1414">
        <f>SUMIFS(รายงานลูกหนี้!$G$2:$G$20000, รายงานลูกหนี้!$A$2:$A$20000, $A1414, รายงานลูกหนี้!$K$2:$K$20000, "&gt;=61", รายงานลูกหนี้!$K$2:$K$20000, "&lt;=90")</f>
        <v>0</v>
      </c>
      <c r="N1414">
        <f>SUMIFS(รายงานลูกหนี้!$G$2:$G$20000, รายงานลูกหนี้!$A$2:$A$20000, $A1414, รายงานลูกหนี้!$K$2:$K$20000, "&gt;90")</f>
        <v>0</v>
      </c>
      <c r="O1414">
        <f t="shared" si="113"/>
        <v>1865</v>
      </c>
      <c r="P1414" s="17">
        <f t="shared" si="114"/>
        <v>0</v>
      </c>
    </row>
    <row r="1415" spans="1:16" x14ac:dyDescent="0.2">
      <c r="A1415" t="str">
        <v>ff8beed66f07a7cad6144edfb22eaa6c0df86b23d6a24b513cb1dc0fa8dc3d4a</v>
      </c>
      <c r="B1415">
        <f>COUNTIF(รายงานลูกหนี้!$A:$A,A1415)</f>
        <v>2</v>
      </c>
      <c r="C1415">
        <f>COUNTIFS(รายงานลูกหนี้!$A:$A,A1415,รายงานลูกหนี้!$K:$K,"&gt;0")</f>
        <v>0</v>
      </c>
      <c r="D1415">
        <f>SUMIF(รายงานลูกหนี้!$A:$A,A1415,รายงานลูกหนี้!$K:$K)</f>
        <v>0</v>
      </c>
      <c r="E1415">
        <f>_xlfn.MAXIFS(รายงานลูกหนี้!$K:$K,รายงานลูกหนี้!$A:$A,A1415)</f>
        <v>0</v>
      </c>
      <c r="F1415" s="17">
        <f t="shared" si="110"/>
        <v>0</v>
      </c>
      <c r="G1415" t="str">
        <f t="shared" si="111"/>
        <v>ชำระตรงเวลา</v>
      </c>
      <c r="H1415" t="str">
        <f t="shared" si="112"/>
        <v>ลูกหนี้ชั้นดี</v>
      </c>
      <c r="I1415" s="17" cm="1">
        <f t="array" ref="I1415">_xlfn.IFS(D1415=0,0%, D1415&lt;=30,25%, D1415&lt;=60,50%, D1415&lt;=90,75%, D1415&gt;90,100%)</f>
        <v>0</v>
      </c>
      <c r="J1415">
        <f>SUMIFS(รายงานลูกหนี้!$G$2:$G$20000, รายงานลูกหนี้!$A$2:$A$20000, $A1415, รายงานลูกหนี้!$K$2:$K$20000, 0)</f>
        <v>3013</v>
      </c>
      <c r="K1415">
        <f>SUMIFS(รายงานลูกหนี้!$G$2:$G$20000, รายงานลูกหนี้!$A$2:$A$20000, $A1415, รายงานลูกหนี้!$K$2:$K$20000, "&gt;=1", รายงานลูกหนี้!$K$2:$K$20000, "&lt;=30")</f>
        <v>0</v>
      </c>
      <c r="L1415">
        <f>SUMIFS(รายงานลูกหนี้!$G$2:$G$20000, รายงานลูกหนี้!$A$2:$A$20000, $A1415, รายงานลูกหนี้!$K$2:$K$20000, "&gt;=31", รายงานลูกหนี้!$K$2:$K$20000, "&lt;=60")</f>
        <v>0</v>
      </c>
      <c r="M1415">
        <f>SUMIFS(รายงานลูกหนี้!$G$2:$G$20000, รายงานลูกหนี้!$A$2:$A$20000, $A1415, รายงานลูกหนี้!$K$2:$K$20000, "&gt;=61", รายงานลูกหนี้!$K$2:$K$20000, "&lt;=90")</f>
        <v>0</v>
      </c>
      <c r="N1415">
        <f>SUMIFS(รายงานลูกหนี้!$G$2:$G$20000, รายงานลูกหนี้!$A$2:$A$20000, $A1415, รายงานลูกหนี้!$K$2:$K$20000, "&gt;90")</f>
        <v>0</v>
      </c>
      <c r="O1415">
        <f t="shared" si="113"/>
        <v>3013</v>
      </c>
      <c r="P1415" s="17">
        <f t="shared" si="114"/>
        <v>0</v>
      </c>
    </row>
    <row r="1416" spans="1:16" x14ac:dyDescent="0.2">
      <c r="A1416" t="str">
        <v>7ea4f528ba0828733242bd32323d8c6f0647032e266a5fa2c25e910941c1c64a</v>
      </c>
      <c r="B1416">
        <f>COUNTIF(รายงานลูกหนี้!$A:$A,A1416)</f>
        <v>1</v>
      </c>
      <c r="C1416">
        <f>COUNTIFS(รายงานลูกหนี้!$A:$A,A1416,รายงานลูกหนี้!$K:$K,"&gt;0")</f>
        <v>0</v>
      </c>
      <c r="D1416">
        <f>SUMIF(รายงานลูกหนี้!$A:$A,A1416,รายงานลูกหนี้!$K:$K)</f>
        <v>0</v>
      </c>
      <c r="E1416">
        <f>_xlfn.MAXIFS(รายงานลูกหนี้!$K:$K,รายงานลูกหนี้!$A:$A,A1416)</f>
        <v>0</v>
      </c>
      <c r="F1416" s="17">
        <f t="shared" si="110"/>
        <v>0</v>
      </c>
      <c r="G1416" t="str">
        <f t="shared" si="111"/>
        <v>ชำระตรงเวลา</v>
      </c>
      <c r="H1416" t="str">
        <f t="shared" si="112"/>
        <v>ลูกหนี้ชั้นดี</v>
      </c>
      <c r="I1416" s="17" cm="1">
        <f t="array" ref="I1416">_xlfn.IFS(D1416=0,0%, D1416&lt;=30,25%, D1416&lt;=60,50%, D1416&lt;=90,75%, D1416&gt;90,100%)</f>
        <v>0</v>
      </c>
      <c r="J1416">
        <f>SUMIFS(รายงานลูกหนี้!$G$2:$G$20000, รายงานลูกหนี้!$A$2:$A$20000, $A1416, รายงานลูกหนี้!$K$2:$K$20000, 0)</f>
        <v>2297</v>
      </c>
      <c r="K1416">
        <f>SUMIFS(รายงานลูกหนี้!$G$2:$G$20000, รายงานลูกหนี้!$A$2:$A$20000, $A1416, รายงานลูกหนี้!$K$2:$K$20000, "&gt;=1", รายงานลูกหนี้!$K$2:$K$20000, "&lt;=30")</f>
        <v>0</v>
      </c>
      <c r="L1416">
        <f>SUMIFS(รายงานลูกหนี้!$G$2:$G$20000, รายงานลูกหนี้!$A$2:$A$20000, $A1416, รายงานลูกหนี้!$K$2:$K$20000, "&gt;=31", รายงานลูกหนี้!$K$2:$K$20000, "&lt;=60")</f>
        <v>0</v>
      </c>
      <c r="M1416">
        <f>SUMIFS(รายงานลูกหนี้!$G$2:$G$20000, รายงานลูกหนี้!$A$2:$A$20000, $A1416, รายงานลูกหนี้!$K$2:$K$20000, "&gt;=61", รายงานลูกหนี้!$K$2:$K$20000, "&lt;=90")</f>
        <v>0</v>
      </c>
      <c r="N1416">
        <f>SUMIFS(รายงานลูกหนี้!$G$2:$G$20000, รายงานลูกหนี้!$A$2:$A$20000, $A1416, รายงานลูกหนี้!$K$2:$K$20000, "&gt;90")</f>
        <v>0</v>
      </c>
      <c r="O1416">
        <f t="shared" si="113"/>
        <v>2297</v>
      </c>
      <c r="P1416" s="17">
        <f t="shared" si="114"/>
        <v>0</v>
      </c>
    </row>
    <row r="1417" spans="1:16" x14ac:dyDescent="0.2">
      <c r="A1417" t="str">
        <v>67ca7c3a3f785cb2ac9e01567168990145d33b1573a10038ac60122ebf0bdd9b</v>
      </c>
      <c r="B1417">
        <f>COUNTIF(รายงานลูกหนี้!$A:$A,A1417)</f>
        <v>6</v>
      </c>
      <c r="C1417">
        <f>COUNTIFS(รายงานลูกหนี้!$A:$A,A1417,รายงานลูกหนี้!$K:$K,"&gt;0")</f>
        <v>0</v>
      </c>
      <c r="D1417">
        <f>SUMIF(รายงานลูกหนี้!$A:$A,A1417,รายงานลูกหนี้!$K:$K)</f>
        <v>0</v>
      </c>
      <c r="E1417">
        <f>_xlfn.MAXIFS(รายงานลูกหนี้!$K:$K,รายงานลูกหนี้!$A:$A,A1417)</f>
        <v>0</v>
      </c>
      <c r="F1417" s="17">
        <f t="shared" si="110"/>
        <v>0</v>
      </c>
      <c r="G1417" t="str">
        <f t="shared" si="111"/>
        <v>ชำระตรงเวลา</v>
      </c>
      <c r="H1417" t="str">
        <f t="shared" si="112"/>
        <v>ลูกหนี้ชั้นดี</v>
      </c>
      <c r="I1417" s="17" cm="1">
        <f t="array" ref="I1417">_xlfn.IFS(D1417=0,0%, D1417&lt;=30,25%, D1417&lt;=60,50%, D1417&lt;=90,75%, D1417&gt;90,100%)</f>
        <v>0</v>
      </c>
      <c r="J1417">
        <f>SUMIFS(รายงานลูกหนี้!$G$2:$G$20000, รายงานลูกหนี้!$A$2:$A$20000, $A1417, รายงานลูกหนี้!$K$2:$K$20000, 0)</f>
        <v>11341</v>
      </c>
      <c r="K1417">
        <f>SUMIFS(รายงานลูกหนี้!$G$2:$G$20000, รายงานลูกหนี้!$A$2:$A$20000, $A1417, รายงานลูกหนี้!$K$2:$K$20000, "&gt;=1", รายงานลูกหนี้!$K$2:$K$20000, "&lt;=30")</f>
        <v>0</v>
      </c>
      <c r="L1417">
        <f>SUMIFS(รายงานลูกหนี้!$G$2:$G$20000, รายงานลูกหนี้!$A$2:$A$20000, $A1417, รายงานลูกหนี้!$K$2:$K$20000, "&gt;=31", รายงานลูกหนี้!$K$2:$K$20000, "&lt;=60")</f>
        <v>0</v>
      </c>
      <c r="M1417">
        <f>SUMIFS(รายงานลูกหนี้!$G$2:$G$20000, รายงานลูกหนี้!$A$2:$A$20000, $A1417, รายงานลูกหนี้!$K$2:$K$20000, "&gt;=61", รายงานลูกหนี้!$K$2:$K$20000, "&lt;=90")</f>
        <v>0</v>
      </c>
      <c r="N1417">
        <f>SUMIFS(รายงานลูกหนี้!$G$2:$G$20000, รายงานลูกหนี้!$A$2:$A$20000, $A1417, รายงานลูกหนี้!$K$2:$K$20000, "&gt;90")</f>
        <v>0</v>
      </c>
      <c r="O1417">
        <f t="shared" si="113"/>
        <v>11341</v>
      </c>
      <c r="P1417" s="17">
        <f t="shared" si="114"/>
        <v>0</v>
      </c>
    </row>
    <row r="1418" spans="1:16" x14ac:dyDescent="0.2">
      <c r="A1418" t="str">
        <v>40d99cf61f1df62b92fc2b36a59c64e734400f6c3bf294b860ee27258cdf2a2c</v>
      </c>
      <c r="B1418">
        <f>COUNTIF(รายงานลูกหนี้!$A:$A,A1418)</f>
        <v>1</v>
      </c>
      <c r="C1418">
        <f>COUNTIFS(รายงานลูกหนี้!$A:$A,A1418,รายงานลูกหนี้!$K:$K,"&gt;0")</f>
        <v>1</v>
      </c>
      <c r="D1418">
        <f>SUMIF(รายงานลูกหนี้!$A:$A,A1418,รายงานลูกหนี้!$K:$K)</f>
        <v>4</v>
      </c>
      <c r="E1418">
        <f>_xlfn.MAXIFS(รายงานลูกหนี้!$K:$K,รายงานลูกหนี้!$A:$A,A1418)</f>
        <v>4</v>
      </c>
      <c r="F1418" s="17">
        <f t="shared" si="110"/>
        <v>1</v>
      </c>
      <c r="G1418" t="str">
        <f t="shared" si="111"/>
        <v>ค้างชำระ 1 - 30 วัน</v>
      </c>
      <c r="H1418" t="str">
        <f t="shared" si="112"/>
        <v>ลูกหนี้ชั้นดี</v>
      </c>
      <c r="I1418" s="17" cm="1">
        <f t="array" ref="I1418">_xlfn.IFS(D1418=0,0%, D1418&lt;=30,25%, D1418&lt;=60,50%, D1418&lt;=90,75%, D1418&gt;90,100%)</f>
        <v>0.25</v>
      </c>
      <c r="J1418">
        <f>SUMIFS(รายงานลูกหนี้!$G$2:$G$20000, รายงานลูกหนี้!$A$2:$A$20000, $A1418, รายงานลูกหนี้!$K$2:$K$20000, 0)</f>
        <v>0</v>
      </c>
      <c r="K1418">
        <f>SUMIFS(รายงานลูกหนี้!$G$2:$G$20000, รายงานลูกหนี้!$A$2:$A$20000, $A1418, รายงานลูกหนี้!$K$2:$K$20000, "&gt;=1", รายงานลูกหนี้!$K$2:$K$20000, "&lt;=30")</f>
        <v>1250</v>
      </c>
      <c r="L1418">
        <f>SUMIFS(รายงานลูกหนี้!$G$2:$G$20000, รายงานลูกหนี้!$A$2:$A$20000, $A1418, รายงานลูกหนี้!$K$2:$K$20000, "&gt;=31", รายงานลูกหนี้!$K$2:$K$20000, "&lt;=60")</f>
        <v>0</v>
      </c>
      <c r="M1418">
        <f>SUMIFS(รายงานลูกหนี้!$G$2:$G$20000, รายงานลูกหนี้!$A$2:$A$20000, $A1418, รายงานลูกหนี้!$K$2:$K$20000, "&gt;=61", รายงานลูกหนี้!$K$2:$K$20000, "&lt;=90")</f>
        <v>0</v>
      </c>
      <c r="N1418">
        <f>SUMIFS(รายงานลูกหนี้!$G$2:$G$20000, รายงานลูกหนี้!$A$2:$A$20000, $A1418, รายงานลูกหนี้!$K$2:$K$20000, "&gt;90")</f>
        <v>0</v>
      </c>
      <c r="O1418">
        <f t="shared" si="113"/>
        <v>1250</v>
      </c>
      <c r="P1418" s="17">
        <f t="shared" si="114"/>
        <v>0.25</v>
      </c>
    </row>
    <row r="1419" spans="1:16" x14ac:dyDescent="0.2">
      <c r="A1419" t="str">
        <v>7751d06376abab0ad6f3122a0f6448eb20055904ee27d429c43e89569efeca29</v>
      </c>
      <c r="B1419">
        <f>COUNTIF(รายงานลูกหนี้!$A:$A,A1419)</f>
        <v>1</v>
      </c>
      <c r="C1419">
        <f>COUNTIFS(รายงานลูกหนี้!$A:$A,A1419,รายงานลูกหนี้!$K:$K,"&gt;0")</f>
        <v>0</v>
      </c>
      <c r="D1419">
        <f>SUMIF(รายงานลูกหนี้!$A:$A,A1419,รายงานลูกหนี้!$K:$K)</f>
        <v>0</v>
      </c>
      <c r="E1419">
        <f>_xlfn.MAXIFS(รายงานลูกหนี้!$K:$K,รายงานลูกหนี้!$A:$A,A1419)</f>
        <v>0</v>
      </c>
      <c r="F1419" s="17">
        <f t="shared" si="110"/>
        <v>0</v>
      </c>
      <c r="G1419" t="str">
        <f t="shared" si="111"/>
        <v>ชำระตรงเวลา</v>
      </c>
      <c r="H1419" t="str">
        <f t="shared" si="112"/>
        <v>ลูกหนี้ชั้นดี</v>
      </c>
      <c r="I1419" s="17" cm="1">
        <f t="array" ref="I1419">_xlfn.IFS(D1419=0,0%, D1419&lt;=30,25%, D1419&lt;=60,50%, D1419&lt;=90,75%, D1419&gt;90,100%)</f>
        <v>0</v>
      </c>
      <c r="J1419">
        <f>SUMIFS(รายงานลูกหนี้!$G$2:$G$20000, รายงานลูกหนี้!$A$2:$A$20000, $A1419, รายงานลูกหนี้!$K$2:$K$20000, 0)</f>
        <v>1170</v>
      </c>
      <c r="K1419">
        <f>SUMIFS(รายงานลูกหนี้!$G$2:$G$20000, รายงานลูกหนี้!$A$2:$A$20000, $A1419, รายงานลูกหนี้!$K$2:$K$20000, "&gt;=1", รายงานลูกหนี้!$K$2:$K$20000, "&lt;=30")</f>
        <v>0</v>
      </c>
      <c r="L1419">
        <f>SUMIFS(รายงานลูกหนี้!$G$2:$G$20000, รายงานลูกหนี้!$A$2:$A$20000, $A1419, รายงานลูกหนี้!$K$2:$K$20000, "&gt;=31", รายงานลูกหนี้!$K$2:$K$20000, "&lt;=60")</f>
        <v>0</v>
      </c>
      <c r="M1419">
        <f>SUMIFS(รายงานลูกหนี้!$G$2:$G$20000, รายงานลูกหนี้!$A$2:$A$20000, $A1419, รายงานลูกหนี้!$K$2:$K$20000, "&gt;=61", รายงานลูกหนี้!$K$2:$K$20000, "&lt;=90")</f>
        <v>0</v>
      </c>
      <c r="N1419">
        <f>SUMIFS(รายงานลูกหนี้!$G$2:$G$20000, รายงานลูกหนี้!$A$2:$A$20000, $A1419, รายงานลูกหนี้!$K$2:$K$20000, "&gt;90")</f>
        <v>0</v>
      </c>
      <c r="O1419">
        <f t="shared" si="113"/>
        <v>1170</v>
      </c>
      <c r="P1419" s="17">
        <f t="shared" si="114"/>
        <v>0</v>
      </c>
    </row>
    <row r="1420" spans="1:16" x14ac:dyDescent="0.2">
      <c r="A1420" t="str">
        <v>0f2637872ef2a13dcd759a31dfcfb9984fe548187a7b540ee29fb14b5292a004</v>
      </c>
      <c r="B1420">
        <f>COUNTIF(รายงานลูกหนี้!$A:$A,A1420)</f>
        <v>2</v>
      </c>
      <c r="C1420">
        <f>COUNTIFS(รายงานลูกหนี้!$A:$A,A1420,รายงานลูกหนี้!$K:$K,"&gt;0")</f>
        <v>2</v>
      </c>
      <c r="D1420">
        <f>SUMIF(รายงานลูกหนี้!$A:$A,A1420,รายงานลูกหนี้!$K:$K)</f>
        <v>5</v>
      </c>
      <c r="E1420">
        <f>_xlfn.MAXIFS(รายงานลูกหนี้!$K:$K,รายงานลูกหนี้!$A:$A,A1420)</f>
        <v>4</v>
      </c>
      <c r="F1420" s="17">
        <f t="shared" si="110"/>
        <v>1</v>
      </c>
      <c r="G1420" t="str">
        <f t="shared" si="111"/>
        <v>ค้างชำระ 1 - 30 วัน</v>
      </c>
      <c r="H1420" t="str">
        <f t="shared" si="112"/>
        <v>ลูกหนี้ชั้นดี</v>
      </c>
      <c r="I1420" s="17" cm="1">
        <f t="array" ref="I1420">_xlfn.IFS(D1420=0,0%, D1420&lt;=30,25%, D1420&lt;=60,50%, D1420&lt;=90,75%, D1420&gt;90,100%)</f>
        <v>0.25</v>
      </c>
      <c r="J1420">
        <f>SUMIFS(รายงานลูกหนี้!$G$2:$G$20000, รายงานลูกหนี้!$A$2:$A$20000, $A1420, รายงานลูกหนี้!$K$2:$K$20000, 0)</f>
        <v>0</v>
      </c>
      <c r="K1420">
        <f>SUMIFS(รายงานลูกหนี้!$G$2:$G$20000, รายงานลูกหนี้!$A$2:$A$20000, $A1420, รายงานลูกหนี้!$K$2:$K$20000, "&gt;=1", รายงานลูกหนี้!$K$2:$K$20000, "&lt;=30")</f>
        <v>22410</v>
      </c>
      <c r="L1420">
        <f>SUMIFS(รายงานลูกหนี้!$G$2:$G$20000, รายงานลูกหนี้!$A$2:$A$20000, $A1420, รายงานลูกหนี้!$K$2:$K$20000, "&gt;=31", รายงานลูกหนี้!$K$2:$K$20000, "&lt;=60")</f>
        <v>0</v>
      </c>
      <c r="M1420">
        <f>SUMIFS(รายงานลูกหนี้!$G$2:$G$20000, รายงานลูกหนี้!$A$2:$A$20000, $A1420, รายงานลูกหนี้!$K$2:$K$20000, "&gt;=61", รายงานลูกหนี้!$K$2:$K$20000, "&lt;=90")</f>
        <v>0</v>
      </c>
      <c r="N1420">
        <f>SUMIFS(รายงานลูกหนี้!$G$2:$G$20000, รายงานลูกหนี้!$A$2:$A$20000, $A1420, รายงานลูกหนี้!$K$2:$K$20000, "&gt;90")</f>
        <v>0</v>
      </c>
      <c r="O1420">
        <f t="shared" si="113"/>
        <v>22410</v>
      </c>
      <c r="P1420" s="17">
        <f t="shared" si="114"/>
        <v>0.25</v>
      </c>
    </row>
    <row r="1421" spans="1:16" x14ac:dyDescent="0.2">
      <c r="A1421" t="str">
        <v>be6bf9c4bfb573ab26a756345de37f517e45bad1a2c9e3e850ae7a22b2187ca7</v>
      </c>
      <c r="B1421">
        <f>COUNTIF(รายงานลูกหนี้!$A:$A,A1421)</f>
        <v>2</v>
      </c>
      <c r="C1421">
        <f>COUNTIFS(รายงานลูกหนี้!$A:$A,A1421,รายงานลูกหนี้!$K:$K,"&gt;0")</f>
        <v>0</v>
      </c>
      <c r="D1421">
        <f>SUMIF(รายงานลูกหนี้!$A:$A,A1421,รายงานลูกหนี้!$K:$K)</f>
        <v>0</v>
      </c>
      <c r="E1421">
        <f>_xlfn.MAXIFS(รายงานลูกหนี้!$K:$K,รายงานลูกหนี้!$A:$A,A1421)</f>
        <v>0</v>
      </c>
      <c r="F1421" s="17">
        <f t="shared" si="110"/>
        <v>0</v>
      </c>
      <c r="G1421" t="str">
        <f t="shared" si="111"/>
        <v>ชำระตรงเวลา</v>
      </c>
      <c r="H1421" t="str">
        <f t="shared" si="112"/>
        <v>ลูกหนี้ชั้นดี</v>
      </c>
      <c r="I1421" s="17" cm="1">
        <f t="array" ref="I1421">_xlfn.IFS(D1421=0,0%, D1421&lt;=30,25%, D1421&lt;=60,50%, D1421&lt;=90,75%, D1421&gt;90,100%)</f>
        <v>0</v>
      </c>
      <c r="J1421">
        <f>SUMIFS(รายงานลูกหนี้!$G$2:$G$20000, รายงานลูกหนี้!$A$2:$A$20000, $A1421, รายงานลูกหนี้!$K$2:$K$20000, 0)</f>
        <v>7664</v>
      </c>
      <c r="K1421">
        <f>SUMIFS(รายงานลูกหนี้!$G$2:$G$20000, รายงานลูกหนี้!$A$2:$A$20000, $A1421, รายงานลูกหนี้!$K$2:$K$20000, "&gt;=1", รายงานลูกหนี้!$K$2:$K$20000, "&lt;=30")</f>
        <v>0</v>
      </c>
      <c r="L1421">
        <f>SUMIFS(รายงานลูกหนี้!$G$2:$G$20000, รายงานลูกหนี้!$A$2:$A$20000, $A1421, รายงานลูกหนี้!$K$2:$K$20000, "&gt;=31", รายงานลูกหนี้!$K$2:$K$20000, "&lt;=60")</f>
        <v>0</v>
      </c>
      <c r="M1421">
        <f>SUMIFS(รายงานลูกหนี้!$G$2:$G$20000, รายงานลูกหนี้!$A$2:$A$20000, $A1421, รายงานลูกหนี้!$K$2:$K$20000, "&gt;=61", รายงานลูกหนี้!$K$2:$K$20000, "&lt;=90")</f>
        <v>0</v>
      </c>
      <c r="N1421">
        <f>SUMIFS(รายงานลูกหนี้!$G$2:$G$20000, รายงานลูกหนี้!$A$2:$A$20000, $A1421, รายงานลูกหนี้!$K$2:$K$20000, "&gt;90")</f>
        <v>0</v>
      </c>
      <c r="O1421">
        <f t="shared" si="113"/>
        <v>7664</v>
      </c>
      <c r="P1421" s="17">
        <f t="shared" si="114"/>
        <v>0</v>
      </c>
    </row>
    <row r="1422" spans="1:16" x14ac:dyDescent="0.2">
      <c r="A1422" t="str">
        <v>d156e33d36deb23e3e1208dbf639b14e2a380a12139d0c409e1f1eb00e335464</v>
      </c>
      <c r="B1422">
        <f>COUNTIF(รายงานลูกหนี้!$A:$A,A1422)</f>
        <v>1</v>
      </c>
      <c r="C1422">
        <f>COUNTIFS(รายงานลูกหนี้!$A:$A,A1422,รายงานลูกหนี้!$K:$K,"&gt;0")</f>
        <v>0</v>
      </c>
      <c r="D1422">
        <f>SUMIF(รายงานลูกหนี้!$A:$A,A1422,รายงานลูกหนี้!$K:$K)</f>
        <v>0</v>
      </c>
      <c r="E1422">
        <f>_xlfn.MAXIFS(รายงานลูกหนี้!$K:$K,รายงานลูกหนี้!$A:$A,A1422)</f>
        <v>0</v>
      </c>
      <c r="F1422" s="17">
        <f t="shared" si="110"/>
        <v>0</v>
      </c>
      <c r="G1422" t="str">
        <f t="shared" si="111"/>
        <v>ชำระตรงเวลา</v>
      </c>
      <c r="H1422" t="str">
        <f t="shared" si="112"/>
        <v>ลูกหนี้ชั้นดี</v>
      </c>
      <c r="I1422" s="17" cm="1">
        <f t="array" ref="I1422">_xlfn.IFS(D1422=0,0%, D1422&lt;=30,25%, D1422&lt;=60,50%, D1422&lt;=90,75%, D1422&gt;90,100%)</f>
        <v>0</v>
      </c>
      <c r="J1422">
        <f>SUMIFS(รายงานลูกหนี้!$G$2:$G$20000, รายงานลูกหนี้!$A$2:$A$20000, $A1422, รายงานลูกหนี้!$K$2:$K$20000, 0)</f>
        <v>864</v>
      </c>
      <c r="K1422">
        <f>SUMIFS(รายงานลูกหนี้!$G$2:$G$20000, รายงานลูกหนี้!$A$2:$A$20000, $A1422, รายงานลูกหนี้!$K$2:$K$20000, "&gt;=1", รายงานลูกหนี้!$K$2:$K$20000, "&lt;=30")</f>
        <v>0</v>
      </c>
      <c r="L1422">
        <f>SUMIFS(รายงานลูกหนี้!$G$2:$G$20000, รายงานลูกหนี้!$A$2:$A$20000, $A1422, รายงานลูกหนี้!$K$2:$K$20000, "&gt;=31", รายงานลูกหนี้!$K$2:$K$20000, "&lt;=60")</f>
        <v>0</v>
      </c>
      <c r="M1422">
        <f>SUMIFS(รายงานลูกหนี้!$G$2:$G$20000, รายงานลูกหนี้!$A$2:$A$20000, $A1422, รายงานลูกหนี้!$K$2:$K$20000, "&gt;=61", รายงานลูกหนี้!$K$2:$K$20000, "&lt;=90")</f>
        <v>0</v>
      </c>
      <c r="N1422">
        <f>SUMIFS(รายงานลูกหนี้!$G$2:$G$20000, รายงานลูกหนี้!$A$2:$A$20000, $A1422, รายงานลูกหนี้!$K$2:$K$20000, "&gt;90")</f>
        <v>0</v>
      </c>
      <c r="O1422">
        <f t="shared" si="113"/>
        <v>864</v>
      </c>
      <c r="P1422" s="17">
        <f t="shared" si="114"/>
        <v>0</v>
      </c>
    </row>
    <row r="1423" spans="1:16" x14ac:dyDescent="0.2">
      <c r="A1423" t="str">
        <v>1d0176d5004c6979f494c0f7faaa1d923127f1982ed37058f0d0bf246a71208c</v>
      </c>
      <c r="B1423">
        <f>COUNTIF(รายงานลูกหนี้!$A:$A,A1423)</f>
        <v>1</v>
      </c>
      <c r="C1423">
        <f>COUNTIFS(รายงานลูกหนี้!$A:$A,A1423,รายงานลูกหนี้!$K:$K,"&gt;0")</f>
        <v>0</v>
      </c>
      <c r="D1423">
        <f>SUMIF(รายงานลูกหนี้!$A:$A,A1423,รายงานลูกหนี้!$K:$K)</f>
        <v>0</v>
      </c>
      <c r="E1423">
        <f>_xlfn.MAXIFS(รายงานลูกหนี้!$K:$K,รายงานลูกหนี้!$A:$A,A1423)</f>
        <v>0</v>
      </c>
      <c r="F1423" s="17">
        <f t="shared" si="110"/>
        <v>0</v>
      </c>
      <c r="G1423" t="str">
        <f t="shared" si="111"/>
        <v>ชำระตรงเวลา</v>
      </c>
      <c r="H1423" t="str">
        <f t="shared" si="112"/>
        <v>ลูกหนี้ชั้นดี</v>
      </c>
      <c r="I1423" s="17" cm="1">
        <f t="array" ref="I1423">_xlfn.IFS(D1423=0,0%, D1423&lt;=30,25%, D1423&lt;=60,50%, D1423&lt;=90,75%, D1423&gt;90,100%)</f>
        <v>0</v>
      </c>
      <c r="J1423">
        <f>SUMIFS(รายงานลูกหนี้!$G$2:$G$20000, รายงานลูกหนี้!$A$2:$A$20000, $A1423, รายงานลูกหนี้!$K$2:$K$20000, 0)</f>
        <v>1456</v>
      </c>
      <c r="K1423">
        <f>SUMIFS(รายงานลูกหนี้!$G$2:$G$20000, รายงานลูกหนี้!$A$2:$A$20000, $A1423, รายงานลูกหนี้!$K$2:$K$20000, "&gt;=1", รายงานลูกหนี้!$K$2:$K$20000, "&lt;=30")</f>
        <v>0</v>
      </c>
      <c r="L1423">
        <f>SUMIFS(รายงานลูกหนี้!$G$2:$G$20000, รายงานลูกหนี้!$A$2:$A$20000, $A1423, รายงานลูกหนี้!$K$2:$K$20000, "&gt;=31", รายงานลูกหนี้!$K$2:$K$20000, "&lt;=60")</f>
        <v>0</v>
      </c>
      <c r="M1423">
        <f>SUMIFS(รายงานลูกหนี้!$G$2:$G$20000, รายงานลูกหนี้!$A$2:$A$20000, $A1423, รายงานลูกหนี้!$K$2:$K$20000, "&gt;=61", รายงานลูกหนี้!$K$2:$K$20000, "&lt;=90")</f>
        <v>0</v>
      </c>
      <c r="N1423">
        <f>SUMIFS(รายงานลูกหนี้!$G$2:$G$20000, รายงานลูกหนี้!$A$2:$A$20000, $A1423, รายงานลูกหนี้!$K$2:$K$20000, "&gt;90")</f>
        <v>0</v>
      </c>
      <c r="O1423">
        <f t="shared" si="113"/>
        <v>1456</v>
      </c>
      <c r="P1423" s="17">
        <f t="shared" si="114"/>
        <v>0</v>
      </c>
    </row>
    <row r="1424" spans="1:16" x14ac:dyDescent="0.2">
      <c r="A1424" t="str">
        <v>33508e58ea0d5fea84a6bf97ed9d6ae62fedb7dc25aa78d1c91c0035dd54801f</v>
      </c>
      <c r="B1424">
        <f>COUNTIF(รายงานลูกหนี้!$A:$A,A1424)</f>
        <v>5</v>
      </c>
      <c r="C1424">
        <f>COUNTIFS(รายงานลูกหนี้!$A:$A,A1424,รายงานลูกหนี้!$K:$K,"&gt;0")</f>
        <v>0</v>
      </c>
      <c r="D1424">
        <f>SUMIF(รายงานลูกหนี้!$A:$A,A1424,รายงานลูกหนี้!$K:$K)</f>
        <v>0</v>
      </c>
      <c r="E1424">
        <f>_xlfn.MAXIFS(รายงานลูกหนี้!$K:$K,รายงานลูกหนี้!$A:$A,A1424)</f>
        <v>0</v>
      </c>
      <c r="F1424" s="17">
        <f t="shared" si="110"/>
        <v>0</v>
      </c>
      <c r="G1424" t="str">
        <f t="shared" si="111"/>
        <v>ชำระตรงเวลา</v>
      </c>
      <c r="H1424" t="str">
        <f t="shared" si="112"/>
        <v>ลูกหนี้ชั้นดี</v>
      </c>
      <c r="I1424" s="17" cm="1">
        <f t="array" ref="I1424">_xlfn.IFS(D1424=0,0%, D1424&lt;=30,25%, D1424&lt;=60,50%, D1424&lt;=90,75%, D1424&gt;90,100%)</f>
        <v>0</v>
      </c>
      <c r="J1424">
        <f>SUMIFS(รายงานลูกหนี้!$G$2:$G$20000, รายงานลูกหนี้!$A$2:$A$20000, $A1424, รายงานลูกหนี้!$K$2:$K$20000, 0)</f>
        <v>63561</v>
      </c>
      <c r="K1424">
        <f>SUMIFS(รายงานลูกหนี้!$G$2:$G$20000, รายงานลูกหนี้!$A$2:$A$20000, $A1424, รายงานลูกหนี้!$K$2:$K$20000, "&gt;=1", รายงานลูกหนี้!$K$2:$K$20000, "&lt;=30")</f>
        <v>0</v>
      </c>
      <c r="L1424">
        <f>SUMIFS(รายงานลูกหนี้!$G$2:$G$20000, รายงานลูกหนี้!$A$2:$A$20000, $A1424, รายงานลูกหนี้!$K$2:$K$20000, "&gt;=31", รายงานลูกหนี้!$K$2:$K$20000, "&lt;=60")</f>
        <v>0</v>
      </c>
      <c r="M1424">
        <f>SUMIFS(รายงานลูกหนี้!$G$2:$G$20000, รายงานลูกหนี้!$A$2:$A$20000, $A1424, รายงานลูกหนี้!$K$2:$K$20000, "&gt;=61", รายงานลูกหนี้!$K$2:$K$20000, "&lt;=90")</f>
        <v>0</v>
      </c>
      <c r="N1424">
        <f>SUMIFS(รายงานลูกหนี้!$G$2:$G$20000, รายงานลูกหนี้!$A$2:$A$20000, $A1424, รายงานลูกหนี้!$K$2:$K$20000, "&gt;90")</f>
        <v>0</v>
      </c>
      <c r="O1424">
        <f t="shared" si="113"/>
        <v>63561</v>
      </c>
      <c r="P1424" s="17">
        <f t="shared" si="114"/>
        <v>0</v>
      </c>
    </row>
    <row r="1425" spans="1:16" x14ac:dyDescent="0.2">
      <c r="A1425" t="str">
        <v>5a7e4a7f2635612d9890a44a2abe34644303a65fbf3331dee1de01847f4d82e5</v>
      </c>
      <c r="B1425">
        <f>COUNTIF(รายงานลูกหนี้!$A:$A,A1425)</f>
        <v>3</v>
      </c>
      <c r="C1425">
        <f>COUNTIFS(รายงานลูกหนี้!$A:$A,A1425,รายงานลูกหนี้!$K:$K,"&gt;0")</f>
        <v>0</v>
      </c>
      <c r="D1425">
        <f>SUMIF(รายงานลูกหนี้!$A:$A,A1425,รายงานลูกหนี้!$K:$K)</f>
        <v>0</v>
      </c>
      <c r="E1425">
        <f>_xlfn.MAXIFS(รายงานลูกหนี้!$K:$K,รายงานลูกหนี้!$A:$A,A1425)</f>
        <v>0</v>
      </c>
      <c r="F1425" s="17">
        <f t="shared" si="110"/>
        <v>0</v>
      </c>
      <c r="G1425" t="str">
        <f t="shared" si="111"/>
        <v>ชำระตรงเวลา</v>
      </c>
      <c r="H1425" t="str">
        <f t="shared" si="112"/>
        <v>ลูกหนี้ชั้นดี</v>
      </c>
      <c r="I1425" s="17" cm="1">
        <f t="array" ref="I1425">_xlfn.IFS(D1425=0,0%, D1425&lt;=30,25%, D1425&lt;=60,50%, D1425&lt;=90,75%, D1425&gt;90,100%)</f>
        <v>0</v>
      </c>
      <c r="J1425">
        <f>SUMIFS(รายงานลูกหนี้!$G$2:$G$20000, รายงานลูกหนี้!$A$2:$A$20000, $A1425, รายงานลูกหนี้!$K$2:$K$20000, 0)</f>
        <v>6165</v>
      </c>
      <c r="K1425">
        <f>SUMIFS(รายงานลูกหนี้!$G$2:$G$20000, รายงานลูกหนี้!$A$2:$A$20000, $A1425, รายงานลูกหนี้!$K$2:$K$20000, "&gt;=1", รายงานลูกหนี้!$K$2:$K$20000, "&lt;=30")</f>
        <v>0</v>
      </c>
      <c r="L1425">
        <f>SUMIFS(รายงานลูกหนี้!$G$2:$G$20000, รายงานลูกหนี้!$A$2:$A$20000, $A1425, รายงานลูกหนี้!$K$2:$K$20000, "&gt;=31", รายงานลูกหนี้!$K$2:$K$20000, "&lt;=60")</f>
        <v>0</v>
      </c>
      <c r="M1425">
        <f>SUMIFS(รายงานลูกหนี้!$G$2:$G$20000, รายงานลูกหนี้!$A$2:$A$20000, $A1425, รายงานลูกหนี้!$K$2:$K$20000, "&gt;=61", รายงานลูกหนี้!$K$2:$K$20000, "&lt;=90")</f>
        <v>0</v>
      </c>
      <c r="N1425">
        <f>SUMIFS(รายงานลูกหนี้!$G$2:$G$20000, รายงานลูกหนี้!$A$2:$A$20000, $A1425, รายงานลูกหนี้!$K$2:$K$20000, "&gt;90")</f>
        <v>0</v>
      </c>
      <c r="O1425">
        <f t="shared" si="113"/>
        <v>6165</v>
      </c>
      <c r="P1425" s="17">
        <f t="shared" si="114"/>
        <v>0</v>
      </c>
    </row>
    <row r="1426" spans="1:16" x14ac:dyDescent="0.2">
      <c r="A1426" t="str">
        <v>a1c9db767b8a37c5579c120b4d7507aad8febff6f0dcb89446434e5599ecdf7e</v>
      </c>
      <c r="B1426">
        <f>COUNTIF(รายงานลูกหนี้!$A:$A,A1426)</f>
        <v>4</v>
      </c>
      <c r="C1426">
        <f>COUNTIFS(รายงานลูกหนี้!$A:$A,A1426,รายงานลูกหนี้!$K:$K,"&gt;0")</f>
        <v>0</v>
      </c>
      <c r="D1426">
        <f>SUMIF(รายงานลูกหนี้!$A:$A,A1426,รายงานลูกหนี้!$K:$K)</f>
        <v>0</v>
      </c>
      <c r="E1426">
        <f>_xlfn.MAXIFS(รายงานลูกหนี้!$K:$K,รายงานลูกหนี้!$A:$A,A1426)</f>
        <v>0</v>
      </c>
      <c r="F1426" s="17">
        <f t="shared" si="110"/>
        <v>0</v>
      </c>
      <c r="G1426" t="str">
        <f t="shared" si="111"/>
        <v>ชำระตรงเวลา</v>
      </c>
      <c r="H1426" t="str">
        <f t="shared" si="112"/>
        <v>ลูกหนี้ชั้นดี</v>
      </c>
      <c r="I1426" s="17" cm="1">
        <f t="array" ref="I1426">_xlfn.IFS(D1426=0,0%, D1426&lt;=30,25%, D1426&lt;=60,50%, D1426&lt;=90,75%, D1426&gt;90,100%)</f>
        <v>0</v>
      </c>
      <c r="J1426">
        <f>SUMIFS(รายงานลูกหนี้!$G$2:$G$20000, รายงานลูกหนี้!$A$2:$A$20000, $A1426, รายงานลูกหนี้!$K$2:$K$20000, 0)</f>
        <v>45960</v>
      </c>
      <c r="K1426">
        <f>SUMIFS(รายงานลูกหนี้!$G$2:$G$20000, รายงานลูกหนี้!$A$2:$A$20000, $A1426, รายงานลูกหนี้!$K$2:$K$20000, "&gt;=1", รายงานลูกหนี้!$K$2:$K$20000, "&lt;=30")</f>
        <v>0</v>
      </c>
      <c r="L1426">
        <f>SUMIFS(รายงานลูกหนี้!$G$2:$G$20000, รายงานลูกหนี้!$A$2:$A$20000, $A1426, รายงานลูกหนี้!$K$2:$K$20000, "&gt;=31", รายงานลูกหนี้!$K$2:$K$20000, "&lt;=60")</f>
        <v>0</v>
      </c>
      <c r="M1426">
        <f>SUMIFS(รายงานลูกหนี้!$G$2:$G$20000, รายงานลูกหนี้!$A$2:$A$20000, $A1426, รายงานลูกหนี้!$K$2:$K$20000, "&gt;=61", รายงานลูกหนี้!$K$2:$K$20000, "&lt;=90")</f>
        <v>0</v>
      </c>
      <c r="N1426">
        <f>SUMIFS(รายงานลูกหนี้!$G$2:$G$20000, รายงานลูกหนี้!$A$2:$A$20000, $A1426, รายงานลูกหนี้!$K$2:$K$20000, "&gt;90")</f>
        <v>0</v>
      </c>
      <c r="O1426">
        <f t="shared" si="113"/>
        <v>45960</v>
      </c>
      <c r="P1426" s="17">
        <f t="shared" si="114"/>
        <v>0</v>
      </c>
    </row>
    <row r="1427" spans="1:16" x14ac:dyDescent="0.2">
      <c r="A1427" t="str">
        <v>16357ac2e4ff4299490d7a7a14f129aca0dcfc528749bccc238a97df0aaf3c62</v>
      </c>
      <c r="B1427">
        <f>COUNTIF(รายงานลูกหนี้!$A:$A,A1427)</f>
        <v>1</v>
      </c>
      <c r="C1427">
        <f>COUNTIFS(รายงานลูกหนี้!$A:$A,A1427,รายงานลูกหนี้!$K:$K,"&gt;0")</f>
        <v>0</v>
      </c>
      <c r="D1427">
        <f>SUMIF(รายงานลูกหนี้!$A:$A,A1427,รายงานลูกหนี้!$K:$K)</f>
        <v>0</v>
      </c>
      <c r="E1427">
        <f>_xlfn.MAXIFS(รายงานลูกหนี้!$K:$K,รายงานลูกหนี้!$A:$A,A1427)</f>
        <v>0</v>
      </c>
      <c r="F1427" s="17">
        <f t="shared" si="110"/>
        <v>0</v>
      </c>
      <c r="G1427" t="str">
        <f t="shared" si="111"/>
        <v>ชำระตรงเวลา</v>
      </c>
      <c r="H1427" t="str">
        <f t="shared" si="112"/>
        <v>ลูกหนี้ชั้นดี</v>
      </c>
      <c r="I1427" s="17" cm="1">
        <f t="array" ref="I1427">_xlfn.IFS(D1427=0,0%, D1427&lt;=30,25%, D1427&lt;=60,50%, D1427&lt;=90,75%, D1427&gt;90,100%)</f>
        <v>0</v>
      </c>
      <c r="J1427">
        <f>SUMIFS(รายงานลูกหนี้!$G$2:$G$20000, รายงานลูกหนี้!$A$2:$A$20000, $A1427, รายงานลูกหนี้!$K$2:$K$20000, 0)</f>
        <v>4510</v>
      </c>
      <c r="K1427">
        <f>SUMIFS(รายงานลูกหนี้!$G$2:$G$20000, รายงานลูกหนี้!$A$2:$A$20000, $A1427, รายงานลูกหนี้!$K$2:$K$20000, "&gt;=1", รายงานลูกหนี้!$K$2:$K$20000, "&lt;=30")</f>
        <v>0</v>
      </c>
      <c r="L1427">
        <f>SUMIFS(รายงานลูกหนี้!$G$2:$G$20000, รายงานลูกหนี้!$A$2:$A$20000, $A1427, รายงานลูกหนี้!$K$2:$K$20000, "&gt;=31", รายงานลูกหนี้!$K$2:$K$20000, "&lt;=60")</f>
        <v>0</v>
      </c>
      <c r="M1427">
        <f>SUMIFS(รายงานลูกหนี้!$G$2:$G$20000, รายงานลูกหนี้!$A$2:$A$20000, $A1427, รายงานลูกหนี้!$K$2:$K$20000, "&gt;=61", รายงานลูกหนี้!$K$2:$K$20000, "&lt;=90")</f>
        <v>0</v>
      </c>
      <c r="N1427">
        <f>SUMIFS(รายงานลูกหนี้!$G$2:$G$20000, รายงานลูกหนี้!$A$2:$A$20000, $A1427, รายงานลูกหนี้!$K$2:$K$20000, "&gt;90")</f>
        <v>0</v>
      </c>
      <c r="O1427">
        <f t="shared" si="113"/>
        <v>4510</v>
      </c>
      <c r="P1427" s="17">
        <f t="shared" si="114"/>
        <v>0</v>
      </c>
    </row>
    <row r="1428" spans="1:16" x14ac:dyDescent="0.2">
      <c r="A1428" t="str">
        <v>af23395725e19c0075dcc312b1984b330856e1d0fa5704d4a3d7fdc230cd6216</v>
      </c>
      <c r="B1428">
        <f>COUNTIF(รายงานลูกหนี้!$A:$A,A1428)</f>
        <v>1</v>
      </c>
      <c r="C1428">
        <f>COUNTIFS(รายงานลูกหนี้!$A:$A,A1428,รายงานลูกหนี้!$K:$K,"&gt;0")</f>
        <v>0</v>
      </c>
      <c r="D1428">
        <f>SUMIF(รายงานลูกหนี้!$A:$A,A1428,รายงานลูกหนี้!$K:$K)</f>
        <v>0</v>
      </c>
      <c r="E1428">
        <f>_xlfn.MAXIFS(รายงานลูกหนี้!$K:$K,รายงานลูกหนี้!$A:$A,A1428)</f>
        <v>0</v>
      </c>
      <c r="F1428" s="17">
        <f t="shared" si="110"/>
        <v>0</v>
      </c>
      <c r="G1428" t="str">
        <f t="shared" si="111"/>
        <v>ชำระตรงเวลา</v>
      </c>
      <c r="H1428" t="str">
        <f t="shared" si="112"/>
        <v>ลูกหนี้ชั้นดี</v>
      </c>
      <c r="I1428" s="17" cm="1">
        <f t="array" ref="I1428">_xlfn.IFS(D1428=0,0%, D1428&lt;=30,25%, D1428&lt;=60,50%, D1428&lt;=90,75%, D1428&gt;90,100%)</f>
        <v>0</v>
      </c>
      <c r="J1428">
        <f>SUMIFS(รายงานลูกหนี้!$G$2:$G$20000, รายงานลูกหนี้!$A$2:$A$20000, $A1428, รายงานลูกหนี้!$K$2:$K$20000, 0)</f>
        <v>3967</v>
      </c>
      <c r="K1428">
        <f>SUMIFS(รายงานลูกหนี้!$G$2:$G$20000, รายงานลูกหนี้!$A$2:$A$20000, $A1428, รายงานลูกหนี้!$K$2:$K$20000, "&gt;=1", รายงานลูกหนี้!$K$2:$K$20000, "&lt;=30")</f>
        <v>0</v>
      </c>
      <c r="L1428">
        <f>SUMIFS(รายงานลูกหนี้!$G$2:$G$20000, รายงานลูกหนี้!$A$2:$A$20000, $A1428, รายงานลูกหนี้!$K$2:$K$20000, "&gt;=31", รายงานลูกหนี้!$K$2:$K$20000, "&lt;=60")</f>
        <v>0</v>
      </c>
      <c r="M1428">
        <f>SUMIFS(รายงานลูกหนี้!$G$2:$G$20000, รายงานลูกหนี้!$A$2:$A$20000, $A1428, รายงานลูกหนี้!$K$2:$K$20000, "&gt;=61", รายงานลูกหนี้!$K$2:$K$20000, "&lt;=90")</f>
        <v>0</v>
      </c>
      <c r="N1428">
        <f>SUMIFS(รายงานลูกหนี้!$G$2:$G$20000, รายงานลูกหนี้!$A$2:$A$20000, $A1428, รายงานลูกหนี้!$K$2:$K$20000, "&gt;90")</f>
        <v>0</v>
      </c>
      <c r="O1428">
        <f t="shared" si="113"/>
        <v>3967</v>
      </c>
      <c r="P1428" s="17">
        <f t="shared" si="114"/>
        <v>0</v>
      </c>
    </row>
    <row r="1429" spans="1:16" x14ac:dyDescent="0.2">
      <c r="A1429" t="str">
        <v>784c46a07e2b4af8776d39f313ccf7d403114b0bca67441e050d3be62ee33343</v>
      </c>
      <c r="B1429">
        <f>COUNTIF(รายงานลูกหนี้!$A:$A,A1429)</f>
        <v>3</v>
      </c>
      <c r="C1429">
        <f>COUNTIFS(รายงานลูกหนี้!$A:$A,A1429,รายงานลูกหนี้!$K:$K,"&gt;0")</f>
        <v>1</v>
      </c>
      <c r="D1429">
        <f>SUMIF(รายงานลูกหนี้!$A:$A,A1429,รายงานลูกหนี้!$K:$K)</f>
        <v>5</v>
      </c>
      <c r="E1429">
        <f>_xlfn.MAXIFS(รายงานลูกหนี้!$K:$K,รายงานลูกหนี้!$A:$A,A1429)</f>
        <v>5</v>
      </c>
      <c r="F1429" s="17">
        <f t="shared" si="110"/>
        <v>0.33333333333333331</v>
      </c>
      <c r="G1429" t="str">
        <f t="shared" si="111"/>
        <v>ค้างชำระ 1 - 30 วัน</v>
      </c>
      <c r="H1429" t="str">
        <f t="shared" si="112"/>
        <v>ลูกหนี้ชั้นดี</v>
      </c>
      <c r="I1429" s="17" cm="1">
        <f t="array" ref="I1429">_xlfn.IFS(D1429=0,0%, D1429&lt;=30,25%, D1429&lt;=60,50%, D1429&lt;=90,75%, D1429&gt;90,100%)</f>
        <v>0.25</v>
      </c>
      <c r="J1429">
        <f>SUMIFS(รายงานลูกหนี้!$G$2:$G$20000, รายงานลูกหนี้!$A$2:$A$20000, $A1429, รายงานลูกหนี้!$K$2:$K$20000, 0)</f>
        <v>2196</v>
      </c>
      <c r="K1429">
        <f>SUMIFS(รายงานลูกหนี้!$G$2:$G$20000, รายงานลูกหนี้!$A$2:$A$20000, $A1429, รายงานลูกหนี้!$K$2:$K$20000, "&gt;=1", รายงานลูกหนี้!$K$2:$K$20000, "&lt;=30")</f>
        <v>580</v>
      </c>
      <c r="L1429">
        <f>SUMIFS(รายงานลูกหนี้!$G$2:$G$20000, รายงานลูกหนี้!$A$2:$A$20000, $A1429, รายงานลูกหนี้!$K$2:$K$20000, "&gt;=31", รายงานลูกหนี้!$K$2:$K$20000, "&lt;=60")</f>
        <v>0</v>
      </c>
      <c r="M1429">
        <f>SUMIFS(รายงานลูกหนี้!$G$2:$G$20000, รายงานลูกหนี้!$A$2:$A$20000, $A1429, รายงานลูกหนี้!$K$2:$K$20000, "&gt;=61", รายงานลูกหนี้!$K$2:$K$20000, "&lt;=90")</f>
        <v>0</v>
      </c>
      <c r="N1429">
        <f>SUMIFS(รายงานลูกหนี้!$G$2:$G$20000, รายงานลูกหนี้!$A$2:$A$20000, $A1429, รายงานลูกหนี้!$K$2:$K$20000, "&gt;90")</f>
        <v>0</v>
      </c>
      <c r="O1429">
        <f t="shared" si="113"/>
        <v>2776</v>
      </c>
      <c r="P1429" s="17">
        <f t="shared" si="114"/>
        <v>5.223342939481268E-2</v>
      </c>
    </row>
    <row r="1430" spans="1:16" x14ac:dyDescent="0.2">
      <c r="A1430" t="str">
        <v>fef85396df5714bb4e0d950ead34d4c26b41ae19cda95753028ab7fae1a96811</v>
      </c>
      <c r="B1430">
        <f>COUNTIF(รายงานลูกหนี้!$A:$A,A1430)</f>
        <v>1</v>
      </c>
      <c r="C1430">
        <f>COUNTIFS(รายงานลูกหนี้!$A:$A,A1430,รายงานลูกหนี้!$K:$K,"&gt;0")</f>
        <v>0</v>
      </c>
      <c r="D1430">
        <f>SUMIF(รายงานลูกหนี้!$A:$A,A1430,รายงานลูกหนี้!$K:$K)</f>
        <v>0</v>
      </c>
      <c r="E1430">
        <f>_xlfn.MAXIFS(รายงานลูกหนี้!$K:$K,รายงานลูกหนี้!$A:$A,A1430)</f>
        <v>0</v>
      </c>
      <c r="F1430" s="17">
        <f t="shared" si="110"/>
        <v>0</v>
      </c>
      <c r="G1430" t="str">
        <f t="shared" si="111"/>
        <v>ชำระตรงเวลา</v>
      </c>
      <c r="H1430" t="str">
        <f t="shared" si="112"/>
        <v>ลูกหนี้ชั้นดี</v>
      </c>
      <c r="I1430" s="17" cm="1">
        <f t="array" ref="I1430">_xlfn.IFS(D1430=0,0%, D1430&lt;=30,25%, D1430&lt;=60,50%, D1430&lt;=90,75%, D1430&gt;90,100%)</f>
        <v>0</v>
      </c>
      <c r="J1430">
        <f>SUMIFS(รายงานลูกหนี้!$G$2:$G$20000, รายงานลูกหนี้!$A$2:$A$20000, $A1430, รายงานลูกหนี้!$K$2:$K$20000, 0)</f>
        <v>725</v>
      </c>
      <c r="K1430">
        <f>SUMIFS(รายงานลูกหนี้!$G$2:$G$20000, รายงานลูกหนี้!$A$2:$A$20000, $A1430, รายงานลูกหนี้!$K$2:$K$20000, "&gt;=1", รายงานลูกหนี้!$K$2:$K$20000, "&lt;=30")</f>
        <v>0</v>
      </c>
      <c r="L1430">
        <f>SUMIFS(รายงานลูกหนี้!$G$2:$G$20000, รายงานลูกหนี้!$A$2:$A$20000, $A1430, รายงานลูกหนี้!$K$2:$K$20000, "&gt;=31", รายงานลูกหนี้!$K$2:$K$20000, "&lt;=60")</f>
        <v>0</v>
      </c>
      <c r="M1430">
        <f>SUMIFS(รายงานลูกหนี้!$G$2:$G$20000, รายงานลูกหนี้!$A$2:$A$20000, $A1430, รายงานลูกหนี้!$K$2:$K$20000, "&gt;=61", รายงานลูกหนี้!$K$2:$K$20000, "&lt;=90")</f>
        <v>0</v>
      </c>
      <c r="N1430">
        <f>SUMIFS(รายงานลูกหนี้!$G$2:$G$20000, รายงานลูกหนี้!$A$2:$A$20000, $A1430, รายงานลูกหนี้!$K$2:$K$20000, "&gt;90")</f>
        <v>0</v>
      </c>
      <c r="O1430">
        <f t="shared" si="113"/>
        <v>725</v>
      </c>
      <c r="P1430" s="17">
        <f t="shared" si="114"/>
        <v>0</v>
      </c>
    </row>
    <row r="1431" spans="1:16" x14ac:dyDescent="0.2">
      <c r="A1431" t="str">
        <v>e829849b618b3efbc2ab9c7d9ade459344835c398ac435523557122c15a4948b</v>
      </c>
      <c r="B1431">
        <f>COUNTIF(รายงานลูกหนี้!$A:$A,A1431)</f>
        <v>1</v>
      </c>
      <c r="C1431">
        <f>COUNTIFS(รายงานลูกหนี้!$A:$A,A1431,รายงานลูกหนี้!$K:$K,"&gt;0")</f>
        <v>0</v>
      </c>
      <c r="D1431">
        <f>SUMIF(รายงานลูกหนี้!$A:$A,A1431,รายงานลูกหนี้!$K:$K)</f>
        <v>0</v>
      </c>
      <c r="E1431">
        <f>_xlfn.MAXIFS(รายงานลูกหนี้!$K:$K,รายงานลูกหนี้!$A:$A,A1431)</f>
        <v>0</v>
      </c>
      <c r="F1431" s="17">
        <f t="shared" si="110"/>
        <v>0</v>
      </c>
      <c r="G1431" t="str">
        <f t="shared" si="111"/>
        <v>ชำระตรงเวลา</v>
      </c>
      <c r="H1431" t="str">
        <f t="shared" si="112"/>
        <v>ลูกหนี้ชั้นดี</v>
      </c>
      <c r="I1431" s="17" cm="1">
        <f t="array" ref="I1431">_xlfn.IFS(D1431=0,0%, D1431&lt;=30,25%, D1431&lt;=60,50%, D1431&lt;=90,75%, D1431&gt;90,100%)</f>
        <v>0</v>
      </c>
      <c r="J1431">
        <f>SUMIFS(รายงานลูกหนี้!$G$2:$G$20000, รายงานลูกหนี้!$A$2:$A$20000, $A1431, รายงานลูกหนี้!$K$2:$K$20000, 0)</f>
        <v>1592</v>
      </c>
      <c r="K1431">
        <f>SUMIFS(รายงานลูกหนี้!$G$2:$G$20000, รายงานลูกหนี้!$A$2:$A$20000, $A1431, รายงานลูกหนี้!$K$2:$K$20000, "&gt;=1", รายงานลูกหนี้!$K$2:$K$20000, "&lt;=30")</f>
        <v>0</v>
      </c>
      <c r="L1431">
        <f>SUMIFS(รายงานลูกหนี้!$G$2:$G$20000, รายงานลูกหนี้!$A$2:$A$20000, $A1431, รายงานลูกหนี้!$K$2:$K$20000, "&gt;=31", รายงานลูกหนี้!$K$2:$K$20000, "&lt;=60")</f>
        <v>0</v>
      </c>
      <c r="M1431">
        <f>SUMIFS(รายงานลูกหนี้!$G$2:$G$20000, รายงานลูกหนี้!$A$2:$A$20000, $A1431, รายงานลูกหนี้!$K$2:$K$20000, "&gt;=61", รายงานลูกหนี้!$K$2:$K$20000, "&lt;=90")</f>
        <v>0</v>
      </c>
      <c r="N1431">
        <f>SUMIFS(รายงานลูกหนี้!$G$2:$G$20000, รายงานลูกหนี้!$A$2:$A$20000, $A1431, รายงานลูกหนี้!$K$2:$K$20000, "&gt;90")</f>
        <v>0</v>
      </c>
      <c r="O1431">
        <f t="shared" si="113"/>
        <v>1592</v>
      </c>
      <c r="P1431" s="17">
        <f t="shared" si="114"/>
        <v>0</v>
      </c>
    </row>
    <row r="1432" spans="1:16" x14ac:dyDescent="0.2">
      <c r="A1432" t="str">
        <v>48e0b7d6dcbce03e4a50458c9df5ca4b100ae109314bc73dd833b9b286e38c17</v>
      </c>
      <c r="B1432">
        <f>COUNTIF(รายงานลูกหนี้!$A:$A,A1432)</f>
        <v>1</v>
      </c>
      <c r="C1432">
        <f>COUNTIFS(รายงานลูกหนี้!$A:$A,A1432,รายงานลูกหนี้!$K:$K,"&gt;0")</f>
        <v>1</v>
      </c>
      <c r="D1432">
        <f>SUMIF(รายงานลูกหนี้!$A:$A,A1432,รายงานลูกหนี้!$K:$K)</f>
        <v>4</v>
      </c>
      <c r="E1432">
        <f>_xlfn.MAXIFS(รายงานลูกหนี้!$K:$K,รายงานลูกหนี้!$A:$A,A1432)</f>
        <v>4</v>
      </c>
      <c r="F1432" s="17">
        <f t="shared" si="110"/>
        <v>1</v>
      </c>
      <c r="G1432" t="str">
        <f t="shared" si="111"/>
        <v>ค้างชำระ 1 - 30 วัน</v>
      </c>
      <c r="H1432" t="str">
        <f t="shared" si="112"/>
        <v>ลูกหนี้ชั้นดี</v>
      </c>
      <c r="I1432" s="17" cm="1">
        <f t="array" ref="I1432">_xlfn.IFS(D1432=0,0%, D1432&lt;=30,25%, D1432&lt;=60,50%, D1432&lt;=90,75%, D1432&gt;90,100%)</f>
        <v>0.25</v>
      </c>
      <c r="J1432">
        <f>SUMIFS(รายงานลูกหนี้!$G$2:$G$20000, รายงานลูกหนี้!$A$2:$A$20000, $A1432, รายงานลูกหนี้!$K$2:$K$20000, 0)</f>
        <v>0</v>
      </c>
      <c r="K1432">
        <f>SUMIFS(รายงานลูกหนี้!$G$2:$G$20000, รายงานลูกหนี้!$A$2:$A$20000, $A1432, รายงานลูกหนี้!$K$2:$K$20000, "&gt;=1", รายงานลูกหนี้!$K$2:$K$20000, "&lt;=30")</f>
        <v>15123</v>
      </c>
      <c r="L1432">
        <f>SUMIFS(รายงานลูกหนี้!$G$2:$G$20000, รายงานลูกหนี้!$A$2:$A$20000, $A1432, รายงานลูกหนี้!$K$2:$K$20000, "&gt;=31", รายงานลูกหนี้!$K$2:$K$20000, "&lt;=60")</f>
        <v>0</v>
      </c>
      <c r="M1432">
        <f>SUMIFS(รายงานลูกหนี้!$G$2:$G$20000, รายงานลูกหนี้!$A$2:$A$20000, $A1432, รายงานลูกหนี้!$K$2:$K$20000, "&gt;=61", รายงานลูกหนี้!$K$2:$K$20000, "&lt;=90")</f>
        <v>0</v>
      </c>
      <c r="N1432">
        <f>SUMIFS(รายงานลูกหนี้!$G$2:$G$20000, รายงานลูกหนี้!$A$2:$A$20000, $A1432, รายงานลูกหนี้!$K$2:$K$20000, "&gt;90")</f>
        <v>0</v>
      </c>
      <c r="O1432">
        <f t="shared" si="113"/>
        <v>15123</v>
      </c>
      <c r="P1432" s="17">
        <f t="shared" si="114"/>
        <v>0.25</v>
      </c>
    </row>
    <row r="1433" spans="1:16" x14ac:dyDescent="0.2">
      <c r="A1433" t="str">
        <v>2de561cf741a4aee855c839b6b68a72eb876fa119b9b80ea3461076520be0708</v>
      </c>
      <c r="B1433">
        <f>COUNTIF(รายงานลูกหนี้!$A:$A,A1433)</f>
        <v>1</v>
      </c>
      <c r="C1433">
        <f>COUNTIFS(รายงานลูกหนี้!$A:$A,A1433,รายงานลูกหนี้!$K:$K,"&gt;0")</f>
        <v>1</v>
      </c>
      <c r="D1433">
        <f>SUMIF(รายงานลูกหนี้!$A:$A,A1433,รายงานลูกหนี้!$K:$K)</f>
        <v>1</v>
      </c>
      <c r="E1433">
        <f>_xlfn.MAXIFS(รายงานลูกหนี้!$K:$K,รายงานลูกหนี้!$A:$A,A1433)</f>
        <v>1</v>
      </c>
      <c r="F1433" s="17">
        <f t="shared" si="110"/>
        <v>1</v>
      </c>
      <c r="G1433" t="str">
        <f t="shared" si="111"/>
        <v>ค้างชำระ 1 - 30 วัน</v>
      </c>
      <c r="H1433" t="str">
        <f t="shared" si="112"/>
        <v>ลูกหนี้ชั้นดี</v>
      </c>
      <c r="I1433" s="17" cm="1">
        <f t="array" ref="I1433">_xlfn.IFS(D1433=0,0%, D1433&lt;=30,25%, D1433&lt;=60,50%, D1433&lt;=90,75%, D1433&gt;90,100%)</f>
        <v>0.25</v>
      </c>
      <c r="J1433">
        <f>SUMIFS(รายงานลูกหนี้!$G$2:$G$20000, รายงานลูกหนี้!$A$2:$A$20000, $A1433, รายงานลูกหนี้!$K$2:$K$20000, 0)</f>
        <v>0</v>
      </c>
      <c r="K1433">
        <f>SUMIFS(รายงานลูกหนี้!$G$2:$G$20000, รายงานลูกหนี้!$A$2:$A$20000, $A1433, รายงานลูกหนี้!$K$2:$K$20000, "&gt;=1", รายงานลูกหนี้!$K$2:$K$20000, "&lt;=30")</f>
        <v>17043</v>
      </c>
      <c r="L1433">
        <f>SUMIFS(รายงานลูกหนี้!$G$2:$G$20000, รายงานลูกหนี้!$A$2:$A$20000, $A1433, รายงานลูกหนี้!$K$2:$K$20000, "&gt;=31", รายงานลูกหนี้!$K$2:$K$20000, "&lt;=60")</f>
        <v>0</v>
      </c>
      <c r="M1433">
        <f>SUMIFS(รายงานลูกหนี้!$G$2:$G$20000, รายงานลูกหนี้!$A$2:$A$20000, $A1433, รายงานลูกหนี้!$K$2:$K$20000, "&gt;=61", รายงานลูกหนี้!$K$2:$K$20000, "&lt;=90")</f>
        <v>0</v>
      </c>
      <c r="N1433">
        <f>SUMIFS(รายงานลูกหนี้!$G$2:$G$20000, รายงานลูกหนี้!$A$2:$A$20000, $A1433, รายงานลูกหนี้!$K$2:$K$20000, "&gt;90")</f>
        <v>0</v>
      </c>
      <c r="O1433">
        <f t="shared" si="113"/>
        <v>17043</v>
      </c>
      <c r="P1433" s="17">
        <f t="shared" si="114"/>
        <v>0.25</v>
      </c>
    </row>
    <row r="1434" spans="1:16" x14ac:dyDescent="0.2">
      <c r="A1434" t="str">
        <v>cef9535ad255d4ec335318cf3013f334ab7821501be24b161860ec40aad8dd2d</v>
      </c>
      <c r="B1434">
        <f>COUNTIF(รายงานลูกหนี้!$A:$A,A1434)</f>
        <v>1</v>
      </c>
      <c r="C1434">
        <f>COUNTIFS(รายงานลูกหนี้!$A:$A,A1434,รายงานลูกหนี้!$K:$K,"&gt;0")</f>
        <v>1</v>
      </c>
      <c r="D1434">
        <f>SUMIF(รายงานลูกหนี้!$A:$A,A1434,รายงานลูกหนี้!$K:$K)</f>
        <v>17</v>
      </c>
      <c r="E1434">
        <f>_xlfn.MAXIFS(รายงานลูกหนี้!$K:$K,รายงานลูกหนี้!$A:$A,A1434)</f>
        <v>17</v>
      </c>
      <c r="F1434" s="17">
        <f t="shared" si="110"/>
        <v>1</v>
      </c>
      <c r="G1434" t="str">
        <f t="shared" si="111"/>
        <v>ค้างชำระ 1 - 30 วัน</v>
      </c>
      <c r="H1434" t="str">
        <f t="shared" si="112"/>
        <v>ลูกหนี้ชั้นดี</v>
      </c>
      <c r="I1434" s="17" cm="1">
        <f t="array" ref="I1434">_xlfn.IFS(D1434=0,0%, D1434&lt;=30,25%, D1434&lt;=60,50%, D1434&lt;=90,75%, D1434&gt;90,100%)</f>
        <v>0.25</v>
      </c>
      <c r="J1434">
        <f>SUMIFS(รายงานลูกหนี้!$G$2:$G$20000, รายงานลูกหนี้!$A$2:$A$20000, $A1434, รายงานลูกหนี้!$K$2:$K$20000, 0)</f>
        <v>0</v>
      </c>
      <c r="K1434">
        <f>SUMIFS(รายงานลูกหนี้!$G$2:$G$20000, รายงานลูกหนี้!$A$2:$A$20000, $A1434, รายงานลูกหนี้!$K$2:$K$20000, "&gt;=1", รายงานลูกหนี้!$K$2:$K$20000, "&lt;=30")</f>
        <v>32450</v>
      </c>
      <c r="L1434">
        <f>SUMIFS(รายงานลูกหนี้!$G$2:$G$20000, รายงานลูกหนี้!$A$2:$A$20000, $A1434, รายงานลูกหนี้!$K$2:$K$20000, "&gt;=31", รายงานลูกหนี้!$K$2:$K$20000, "&lt;=60")</f>
        <v>0</v>
      </c>
      <c r="M1434">
        <f>SUMIFS(รายงานลูกหนี้!$G$2:$G$20000, รายงานลูกหนี้!$A$2:$A$20000, $A1434, รายงานลูกหนี้!$K$2:$K$20000, "&gt;=61", รายงานลูกหนี้!$K$2:$K$20000, "&lt;=90")</f>
        <v>0</v>
      </c>
      <c r="N1434">
        <f>SUMIFS(รายงานลูกหนี้!$G$2:$G$20000, รายงานลูกหนี้!$A$2:$A$20000, $A1434, รายงานลูกหนี้!$K$2:$K$20000, "&gt;90")</f>
        <v>0</v>
      </c>
      <c r="O1434">
        <f t="shared" si="113"/>
        <v>32450</v>
      </c>
      <c r="P1434" s="17">
        <f t="shared" si="114"/>
        <v>0.25</v>
      </c>
    </row>
    <row r="1435" spans="1:16" x14ac:dyDescent="0.2">
      <c r="A1435" t="str">
        <v>b8d5fa35acb338a28f2a3a85db252bfc6d6f53f62b02d18b4b23d8eaf4610053</v>
      </c>
      <c r="B1435">
        <f>COUNTIF(รายงานลูกหนี้!$A:$A,A1435)</f>
        <v>1</v>
      </c>
      <c r="C1435">
        <f>COUNTIFS(รายงานลูกหนี้!$A:$A,A1435,รายงานลูกหนี้!$K:$K,"&gt;0")</f>
        <v>0</v>
      </c>
      <c r="D1435">
        <f>SUMIF(รายงานลูกหนี้!$A:$A,A1435,รายงานลูกหนี้!$K:$K)</f>
        <v>0</v>
      </c>
      <c r="E1435">
        <f>_xlfn.MAXIFS(รายงานลูกหนี้!$K:$K,รายงานลูกหนี้!$A:$A,A1435)</f>
        <v>0</v>
      </c>
      <c r="F1435" s="17">
        <f t="shared" si="110"/>
        <v>0</v>
      </c>
      <c r="G1435" t="str">
        <f t="shared" si="111"/>
        <v>ชำระตรงเวลา</v>
      </c>
      <c r="H1435" t="str">
        <f t="shared" si="112"/>
        <v>ลูกหนี้ชั้นดี</v>
      </c>
      <c r="I1435" s="17" cm="1">
        <f t="array" ref="I1435">_xlfn.IFS(D1435=0,0%, D1435&lt;=30,25%, D1435&lt;=60,50%, D1435&lt;=90,75%, D1435&gt;90,100%)</f>
        <v>0</v>
      </c>
      <c r="J1435">
        <f>SUMIFS(รายงานลูกหนี้!$G$2:$G$20000, รายงานลูกหนี้!$A$2:$A$20000, $A1435, รายงานลูกหนี้!$K$2:$K$20000, 0)</f>
        <v>1625</v>
      </c>
      <c r="K1435">
        <f>SUMIFS(รายงานลูกหนี้!$G$2:$G$20000, รายงานลูกหนี้!$A$2:$A$20000, $A1435, รายงานลูกหนี้!$K$2:$K$20000, "&gt;=1", รายงานลูกหนี้!$K$2:$K$20000, "&lt;=30")</f>
        <v>0</v>
      </c>
      <c r="L1435">
        <f>SUMIFS(รายงานลูกหนี้!$G$2:$G$20000, รายงานลูกหนี้!$A$2:$A$20000, $A1435, รายงานลูกหนี้!$K$2:$K$20000, "&gt;=31", รายงานลูกหนี้!$K$2:$K$20000, "&lt;=60")</f>
        <v>0</v>
      </c>
      <c r="M1435">
        <f>SUMIFS(รายงานลูกหนี้!$G$2:$G$20000, รายงานลูกหนี้!$A$2:$A$20000, $A1435, รายงานลูกหนี้!$K$2:$K$20000, "&gt;=61", รายงานลูกหนี้!$K$2:$K$20000, "&lt;=90")</f>
        <v>0</v>
      </c>
      <c r="N1435">
        <f>SUMIFS(รายงานลูกหนี้!$G$2:$G$20000, รายงานลูกหนี้!$A$2:$A$20000, $A1435, รายงานลูกหนี้!$K$2:$K$20000, "&gt;90")</f>
        <v>0</v>
      </c>
      <c r="O1435">
        <f t="shared" si="113"/>
        <v>1625</v>
      </c>
      <c r="P1435" s="17">
        <f t="shared" si="114"/>
        <v>0</v>
      </c>
    </row>
    <row r="1436" spans="1:16" x14ac:dyDescent="0.2">
      <c r="A1436" t="str">
        <v>5359465b983211e075d23bc937fd06abc7730103b4ac7ec31fc3c7a03ce5f3fb</v>
      </c>
      <c r="B1436">
        <f>COUNTIF(รายงานลูกหนี้!$A:$A,A1436)</f>
        <v>1</v>
      </c>
      <c r="C1436">
        <f>COUNTIFS(รายงานลูกหนี้!$A:$A,A1436,รายงานลูกหนี้!$K:$K,"&gt;0")</f>
        <v>0</v>
      </c>
      <c r="D1436">
        <f>SUMIF(รายงานลูกหนี้!$A:$A,A1436,รายงานลูกหนี้!$K:$K)</f>
        <v>0</v>
      </c>
      <c r="E1436">
        <f>_xlfn.MAXIFS(รายงานลูกหนี้!$K:$K,รายงานลูกหนี้!$A:$A,A1436)</f>
        <v>0</v>
      </c>
      <c r="F1436" s="17">
        <f t="shared" si="110"/>
        <v>0</v>
      </c>
      <c r="G1436" t="str">
        <f t="shared" si="111"/>
        <v>ชำระตรงเวลา</v>
      </c>
      <c r="H1436" t="str">
        <f t="shared" si="112"/>
        <v>ลูกหนี้ชั้นดี</v>
      </c>
      <c r="I1436" s="17" cm="1">
        <f t="array" ref="I1436">_xlfn.IFS(D1436=0,0%, D1436&lt;=30,25%, D1436&lt;=60,50%, D1436&lt;=90,75%, D1436&gt;90,100%)</f>
        <v>0</v>
      </c>
      <c r="J1436">
        <f>SUMIFS(รายงานลูกหนี้!$G$2:$G$20000, รายงานลูกหนี้!$A$2:$A$20000, $A1436, รายงานลูกหนี้!$K$2:$K$20000, 0)</f>
        <v>1300</v>
      </c>
      <c r="K1436">
        <f>SUMIFS(รายงานลูกหนี้!$G$2:$G$20000, รายงานลูกหนี้!$A$2:$A$20000, $A1436, รายงานลูกหนี้!$K$2:$K$20000, "&gt;=1", รายงานลูกหนี้!$K$2:$K$20000, "&lt;=30")</f>
        <v>0</v>
      </c>
      <c r="L1436">
        <f>SUMIFS(รายงานลูกหนี้!$G$2:$G$20000, รายงานลูกหนี้!$A$2:$A$20000, $A1436, รายงานลูกหนี้!$K$2:$K$20000, "&gt;=31", รายงานลูกหนี้!$K$2:$K$20000, "&lt;=60")</f>
        <v>0</v>
      </c>
      <c r="M1436">
        <f>SUMIFS(รายงานลูกหนี้!$G$2:$G$20000, รายงานลูกหนี้!$A$2:$A$20000, $A1436, รายงานลูกหนี้!$K$2:$K$20000, "&gt;=61", รายงานลูกหนี้!$K$2:$K$20000, "&lt;=90")</f>
        <v>0</v>
      </c>
      <c r="N1436">
        <f>SUMIFS(รายงานลูกหนี้!$G$2:$G$20000, รายงานลูกหนี้!$A$2:$A$20000, $A1436, รายงานลูกหนี้!$K$2:$K$20000, "&gt;90")</f>
        <v>0</v>
      </c>
      <c r="O1436">
        <f t="shared" si="113"/>
        <v>1300</v>
      </c>
      <c r="P1436" s="17">
        <f t="shared" si="114"/>
        <v>0</v>
      </c>
    </row>
    <row r="1437" spans="1:16" x14ac:dyDescent="0.2">
      <c r="A1437" t="str">
        <v>f71e4a757f1608e1d180dd62899290090d6887cd5c2b8632c6bbc315ad0aff42</v>
      </c>
      <c r="B1437">
        <f>COUNTIF(รายงานลูกหนี้!$A:$A,A1437)</f>
        <v>1</v>
      </c>
      <c r="C1437">
        <f>COUNTIFS(รายงานลูกหนี้!$A:$A,A1437,รายงานลูกหนี้!$K:$K,"&gt;0")</f>
        <v>1</v>
      </c>
      <c r="D1437">
        <f>SUMIF(รายงานลูกหนี้!$A:$A,A1437,รายงานลูกหนี้!$K:$K)</f>
        <v>1</v>
      </c>
      <c r="E1437">
        <f>_xlfn.MAXIFS(รายงานลูกหนี้!$K:$K,รายงานลูกหนี้!$A:$A,A1437)</f>
        <v>1</v>
      </c>
      <c r="F1437" s="17">
        <f t="shared" si="110"/>
        <v>1</v>
      </c>
      <c r="G1437" t="str">
        <f t="shared" si="111"/>
        <v>ค้างชำระ 1 - 30 วัน</v>
      </c>
      <c r="H1437" t="str">
        <f t="shared" si="112"/>
        <v>ลูกหนี้ชั้นดี</v>
      </c>
      <c r="I1437" s="17" cm="1">
        <f t="array" ref="I1437">_xlfn.IFS(D1437=0,0%, D1437&lt;=30,25%, D1437&lt;=60,50%, D1437&lt;=90,75%, D1437&gt;90,100%)</f>
        <v>0.25</v>
      </c>
      <c r="J1437">
        <f>SUMIFS(รายงานลูกหนี้!$G$2:$G$20000, รายงานลูกหนี้!$A$2:$A$20000, $A1437, รายงานลูกหนี้!$K$2:$K$20000, 0)</f>
        <v>0</v>
      </c>
      <c r="K1437">
        <f>SUMIFS(รายงานลูกหนี้!$G$2:$G$20000, รายงานลูกหนี้!$A$2:$A$20000, $A1437, รายงานลูกหนี้!$K$2:$K$20000, "&gt;=1", รายงานลูกหนี้!$K$2:$K$20000, "&lt;=30")</f>
        <v>1990</v>
      </c>
      <c r="L1437">
        <f>SUMIFS(รายงานลูกหนี้!$G$2:$G$20000, รายงานลูกหนี้!$A$2:$A$20000, $A1437, รายงานลูกหนี้!$K$2:$K$20000, "&gt;=31", รายงานลูกหนี้!$K$2:$K$20000, "&lt;=60")</f>
        <v>0</v>
      </c>
      <c r="M1437">
        <f>SUMIFS(รายงานลูกหนี้!$G$2:$G$20000, รายงานลูกหนี้!$A$2:$A$20000, $A1437, รายงานลูกหนี้!$K$2:$K$20000, "&gt;=61", รายงานลูกหนี้!$K$2:$K$20000, "&lt;=90")</f>
        <v>0</v>
      </c>
      <c r="N1437">
        <f>SUMIFS(รายงานลูกหนี้!$G$2:$G$20000, รายงานลูกหนี้!$A$2:$A$20000, $A1437, รายงานลูกหนี้!$K$2:$K$20000, "&gt;90")</f>
        <v>0</v>
      </c>
      <c r="O1437">
        <f t="shared" si="113"/>
        <v>1990</v>
      </c>
      <c r="P1437" s="17">
        <f t="shared" si="114"/>
        <v>0.25</v>
      </c>
    </row>
    <row r="1438" spans="1:16" x14ac:dyDescent="0.2">
      <c r="A1438" t="str">
        <v>f9905939a9ab8d4c56c01479b20e74dcb32cafc7565a7f81f160009bd060b443</v>
      </c>
      <c r="B1438">
        <f>COUNTIF(รายงานลูกหนี้!$A:$A,A1438)</f>
        <v>4</v>
      </c>
      <c r="C1438">
        <f>COUNTIFS(รายงานลูกหนี้!$A:$A,A1438,รายงานลูกหนี้!$K:$K,"&gt;0")</f>
        <v>4</v>
      </c>
      <c r="D1438">
        <f>SUMIF(รายงานลูกหนี้!$A:$A,A1438,รายงานลูกหนี้!$K:$K)</f>
        <v>4</v>
      </c>
      <c r="E1438">
        <f>_xlfn.MAXIFS(รายงานลูกหนี้!$K:$K,รายงานลูกหนี้!$A:$A,A1438)</f>
        <v>1</v>
      </c>
      <c r="F1438" s="17">
        <f t="shared" si="110"/>
        <v>1</v>
      </c>
      <c r="G1438" t="str">
        <f t="shared" si="111"/>
        <v>ค้างชำระ 1 - 30 วัน</v>
      </c>
      <c r="H1438" t="str">
        <f t="shared" si="112"/>
        <v>ลูกหนี้ชั้นดี</v>
      </c>
      <c r="I1438" s="17" cm="1">
        <f t="array" ref="I1438">_xlfn.IFS(D1438=0,0%, D1438&lt;=30,25%, D1438&lt;=60,50%, D1438&lt;=90,75%, D1438&gt;90,100%)</f>
        <v>0.25</v>
      </c>
      <c r="J1438">
        <f>SUMIFS(รายงานลูกหนี้!$G$2:$G$20000, รายงานลูกหนี้!$A$2:$A$20000, $A1438, รายงานลูกหนี้!$K$2:$K$20000, 0)</f>
        <v>0</v>
      </c>
      <c r="K1438">
        <f>SUMIFS(รายงานลูกหนี้!$G$2:$G$20000, รายงานลูกหนี้!$A$2:$A$20000, $A1438, รายงานลูกหนี้!$K$2:$K$20000, "&gt;=1", รายงานลูกหนี้!$K$2:$K$20000, "&lt;=30")</f>
        <v>8900</v>
      </c>
      <c r="L1438">
        <f>SUMIFS(รายงานลูกหนี้!$G$2:$G$20000, รายงานลูกหนี้!$A$2:$A$20000, $A1438, รายงานลูกหนี้!$K$2:$K$20000, "&gt;=31", รายงานลูกหนี้!$K$2:$K$20000, "&lt;=60")</f>
        <v>0</v>
      </c>
      <c r="M1438">
        <f>SUMIFS(รายงานลูกหนี้!$G$2:$G$20000, รายงานลูกหนี้!$A$2:$A$20000, $A1438, รายงานลูกหนี้!$K$2:$K$20000, "&gt;=61", รายงานลูกหนี้!$K$2:$K$20000, "&lt;=90")</f>
        <v>0</v>
      </c>
      <c r="N1438">
        <f>SUMIFS(รายงานลูกหนี้!$G$2:$G$20000, รายงานลูกหนี้!$A$2:$A$20000, $A1438, รายงานลูกหนี้!$K$2:$K$20000, "&gt;90")</f>
        <v>0</v>
      </c>
      <c r="O1438">
        <f t="shared" si="113"/>
        <v>8900</v>
      </c>
      <c r="P1438" s="17">
        <f t="shared" si="114"/>
        <v>0.25</v>
      </c>
    </row>
    <row r="1439" spans="1:16" x14ac:dyDescent="0.2">
      <c r="A1439" t="str">
        <v>d1cd11833b57d526f7fada43c74c4025ce287259bbca86e92efdd7aa413f891a</v>
      </c>
      <c r="B1439">
        <f>COUNTIF(รายงานลูกหนี้!$A:$A,A1439)</f>
        <v>1</v>
      </c>
      <c r="C1439">
        <f>COUNTIFS(รายงานลูกหนี้!$A:$A,A1439,รายงานลูกหนี้!$K:$K,"&gt;0")</f>
        <v>0</v>
      </c>
      <c r="D1439">
        <f>SUMIF(รายงานลูกหนี้!$A:$A,A1439,รายงานลูกหนี้!$K:$K)</f>
        <v>0</v>
      </c>
      <c r="E1439">
        <f>_xlfn.MAXIFS(รายงานลูกหนี้!$K:$K,รายงานลูกหนี้!$A:$A,A1439)</f>
        <v>0</v>
      </c>
      <c r="F1439" s="17">
        <f t="shared" si="110"/>
        <v>0</v>
      </c>
      <c r="G1439" t="str">
        <f t="shared" si="111"/>
        <v>ชำระตรงเวลา</v>
      </c>
      <c r="H1439" t="str">
        <f t="shared" si="112"/>
        <v>ลูกหนี้ชั้นดี</v>
      </c>
      <c r="I1439" s="17" cm="1">
        <f t="array" ref="I1439">_xlfn.IFS(D1439=0,0%, D1439&lt;=30,25%, D1439&lt;=60,50%, D1439&lt;=90,75%, D1439&gt;90,100%)</f>
        <v>0</v>
      </c>
      <c r="J1439">
        <f>SUMIFS(รายงานลูกหนี้!$G$2:$G$20000, รายงานลูกหนี้!$A$2:$A$20000, $A1439, รายงานลูกหนี้!$K$2:$K$20000, 0)</f>
        <v>5370</v>
      </c>
      <c r="K1439">
        <f>SUMIFS(รายงานลูกหนี้!$G$2:$G$20000, รายงานลูกหนี้!$A$2:$A$20000, $A1439, รายงานลูกหนี้!$K$2:$K$20000, "&gt;=1", รายงานลูกหนี้!$K$2:$K$20000, "&lt;=30")</f>
        <v>0</v>
      </c>
      <c r="L1439">
        <f>SUMIFS(รายงานลูกหนี้!$G$2:$G$20000, รายงานลูกหนี้!$A$2:$A$20000, $A1439, รายงานลูกหนี้!$K$2:$K$20000, "&gt;=31", รายงานลูกหนี้!$K$2:$K$20000, "&lt;=60")</f>
        <v>0</v>
      </c>
      <c r="M1439">
        <f>SUMIFS(รายงานลูกหนี้!$G$2:$G$20000, รายงานลูกหนี้!$A$2:$A$20000, $A1439, รายงานลูกหนี้!$K$2:$K$20000, "&gt;=61", รายงานลูกหนี้!$K$2:$K$20000, "&lt;=90")</f>
        <v>0</v>
      </c>
      <c r="N1439">
        <f>SUMIFS(รายงานลูกหนี้!$G$2:$G$20000, รายงานลูกหนี้!$A$2:$A$20000, $A1439, รายงานลูกหนี้!$K$2:$K$20000, "&gt;90")</f>
        <v>0</v>
      </c>
      <c r="O1439">
        <f t="shared" si="113"/>
        <v>5370</v>
      </c>
      <c r="P1439" s="17">
        <f t="shared" si="114"/>
        <v>0</v>
      </c>
    </row>
    <row r="1440" spans="1:16" x14ac:dyDescent="0.2">
      <c r="A1440" t="str">
        <v>024c4680120ab0e93fe55e4062d7ae7ef50b0f0a5802ff303afb05e92404b84d</v>
      </c>
      <c r="B1440">
        <f>COUNTIF(รายงานลูกหนี้!$A:$A,A1440)</f>
        <v>1</v>
      </c>
      <c r="C1440">
        <f>COUNTIFS(รายงานลูกหนี้!$A:$A,A1440,รายงานลูกหนี้!$K:$K,"&gt;0")</f>
        <v>1</v>
      </c>
      <c r="D1440">
        <f>SUMIF(รายงานลูกหนี้!$A:$A,A1440,รายงานลูกหนี้!$K:$K)</f>
        <v>8</v>
      </c>
      <c r="E1440">
        <f>_xlfn.MAXIFS(รายงานลูกหนี้!$K:$K,รายงานลูกหนี้!$A:$A,A1440)</f>
        <v>8</v>
      </c>
      <c r="F1440" s="17">
        <f t="shared" si="110"/>
        <v>1</v>
      </c>
      <c r="G1440" t="str">
        <f t="shared" si="111"/>
        <v>ค้างชำระ 1 - 30 วัน</v>
      </c>
      <c r="H1440" t="str">
        <f t="shared" si="112"/>
        <v>ลูกหนี้ชั้นดี</v>
      </c>
      <c r="I1440" s="17" cm="1">
        <f t="array" ref="I1440">_xlfn.IFS(D1440=0,0%, D1440&lt;=30,25%, D1440&lt;=60,50%, D1440&lt;=90,75%, D1440&gt;90,100%)</f>
        <v>0.25</v>
      </c>
      <c r="J1440">
        <f>SUMIFS(รายงานลูกหนี้!$G$2:$G$20000, รายงานลูกหนี้!$A$2:$A$20000, $A1440, รายงานลูกหนี้!$K$2:$K$20000, 0)</f>
        <v>0</v>
      </c>
      <c r="K1440">
        <f>SUMIFS(รายงานลูกหนี้!$G$2:$G$20000, รายงานลูกหนี้!$A$2:$A$20000, $A1440, รายงานลูกหนี้!$K$2:$K$20000, "&gt;=1", รายงานลูกหนี้!$K$2:$K$20000, "&lt;=30")</f>
        <v>1180</v>
      </c>
      <c r="L1440">
        <f>SUMIFS(รายงานลูกหนี้!$G$2:$G$20000, รายงานลูกหนี้!$A$2:$A$20000, $A1440, รายงานลูกหนี้!$K$2:$K$20000, "&gt;=31", รายงานลูกหนี้!$K$2:$K$20000, "&lt;=60")</f>
        <v>0</v>
      </c>
      <c r="M1440">
        <f>SUMIFS(รายงานลูกหนี้!$G$2:$G$20000, รายงานลูกหนี้!$A$2:$A$20000, $A1440, รายงานลูกหนี้!$K$2:$K$20000, "&gt;=61", รายงานลูกหนี้!$K$2:$K$20000, "&lt;=90")</f>
        <v>0</v>
      </c>
      <c r="N1440">
        <f>SUMIFS(รายงานลูกหนี้!$G$2:$G$20000, รายงานลูกหนี้!$A$2:$A$20000, $A1440, รายงานลูกหนี้!$K$2:$K$20000, "&gt;90")</f>
        <v>0</v>
      </c>
      <c r="O1440">
        <f t="shared" si="113"/>
        <v>1180</v>
      </c>
      <c r="P1440" s="17">
        <f t="shared" si="114"/>
        <v>0.25</v>
      </c>
    </row>
    <row r="1441" spans="1:16" x14ac:dyDescent="0.2">
      <c r="A1441" t="str">
        <v>dfcfe8faffb6f7094a3999b2017792b80fc9123552f6d7cdd205dd11a4b9d239</v>
      </c>
      <c r="B1441">
        <f>COUNTIF(รายงานลูกหนี้!$A:$A,A1441)</f>
        <v>1</v>
      </c>
      <c r="C1441">
        <f>COUNTIFS(รายงานลูกหนี้!$A:$A,A1441,รายงานลูกหนี้!$K:$K,"&gt;0")</f>
        <v>1</v>
      </c>
      <c r="D1441">
        <f>SUMIF(รายงานลูกหนี้!$A:$A,A1441,รายงานลูกหนี้!$K:$K)</f>
        <v>1</v>
      </c>
      <c r="E1441">
        <f>_xlfn.MAXIFS(รายงานลูกหนี้!$K:$K,รายงานลูกหนี้!$A:$A,A1441)</f>
        <v>1</v>
      </c>
      <c r="F1441" s="17">
        <f t="shared" si="110"/>
        <v>1</v>
      </c>
      <c r="G1441" t="str">
        <f t="shared" si="111"/>
        <v>ค้างชำระ 1 - 30 วัน</v>
      </c>
      <c r="H1441" t="str">
        <f t="shared" si="112"/>
        <v>ลูกหนี้ชั้นดี</v>
      </c>
      <c r="I1441" s="17" cm="1">
        <f t="array" ref="I1441">_xlfn.IFS(D1441=0,0%, D1441&lt;=30,25%, D1441&lt;=60,50%, D1441&lt;=90,75%, D1441&gt;90,100%)</f>
        <v>0.25</v>
      </c>
      <c r="J1441">
        <f>SUMIFS(รายงานลูกหนี้!$G$2:$G$20000, รายงานลูกหนี้!$A$2:$A$20000, $A1441, รายงานลูกหนี้!$K$2:$K$20000, 0)</f>
        <v>0</v>
      </c>
      <c r="K1441">
        <f>SUMIFS(รายงานลูกหนี้!$G$2:$G$20000, รายงานลูกหนี้!$A$2:$A$20000, $A1441, รายงานลูกหนี้!$K$2:$K$20000, "&gt;=1", รายงานลูกหนี้!$K$2:$K$20000, "&lt;=30")</f>
        <v>2450</v>
      </c>
      <c r="L1441">
        <f>SUMIFS(รายงานลูกหนี้!$G$2:$G$20000, รายงานลูกหนี้!$A$2:$A$20000, $A1441, รายงานลูกหนี้!$K$2:$K$20000, "&gt;=31", รายงานลูกหนี้!$K$2:$K$20000, "&lt;=60")</f>
        <v>0</v>
      </c>
      <c r="M1441">
        <f>SUMIFS(รายงานลูกหนี้!$G$2:$G$20000, รายงานลูกหนี้!$A$2:$A$20000, $A1441, รายงานลูกหนี้!$K$2:$K$20000, "&gt;=61", รายงานลูกหนี้!$K$2:$K$20000, "&lt;=90")</f>
        <v>0</v>
      </c>
      <c r="N1441">
        <f>SUMIFS(รายงานลูกหนี้!$G$2:$G$20000, รายงานลูกหนี้!$A$2:$A$20000, $A1441, รายงานลูกหนี้!$K$2:$K$20000, "&gt;90")</f>
        <v>0</v>
      </c>
      <c r="O1441">
        <f t="shared" si="113"/>
        <v>2450</v>
      </c>
      <c r="P1441" s="17">
        <f t="shared" si="114"/>
        <v>0.25</v>
      </c>
    </row>
    <row r="1442" spans="1:16" x14ac:dyDescent="0.2">
      <c r="A1442" t="str">
        <v>5457a0ee9dddb50c35cbf71393b30a2440f8ac9b58146b9ceeeffee96c9fcc05</v>
      </c>
      <c r="B1442">
        <f>COUNTIF(รายงานลูกหนี้!$A:$A,A1442)</f>
        <v>1</v>
      </c>
      <c r="C1442">
        <f>COUNTIFS(รายงานลูกหนี้!$A:$A,A1442,รายงานลูกหนี้!$K:$K,"&gt;0")</f>
        <v>0</v>
      </c>
      <c r="D1442">
        <f>SUMIF(รายงานลูกหนี้!$A:$A,A1442,รายงานลูกหนี้!$K:$K)</f>
        <v>0</v>
      </c>
      <c r="E1442">
        <f>_xlfn.MAXIFS(รายงานลูกหนี้!$K:$K,รายงานลูกหนี้!$A:$A,A1442)</f>
        <v>0</v>
      </c>
      <c r="F1442" s="17">
        <f t="shared" si="110"/>
        <v>0</v>
      </c>
      <c r="G1442" t="str">
        <f t="shared" si="111"/>
        <v>ชำระตรงเวลา</v>
      </c>
      <c r="H1442" t="str">
        <f t="shared" si="112"/>
        <v>ลูกหนี้ชั้นดี</v>
      </c>
      <c r="I1442" s="17" cm="1">
        <f t="array" ref="I1442">_xlfn.IFS(D1442=0,0%, D1442&lt;=30,25%, D1442&lt;=60,50%, D1442&lt;=90,75%, D1442&gt;90,100%)</f>
        <v>0</v>
      </c>
      <c r="J1442">
        <f>SUMIFS(รายงานลูกหนี้!$G$2:$G$20000, รายงานลูกหนี้!$A$2:$A$20000, $A1442, รายงานลูกหนี้!$K$2:$K$20000, 0)</f>
        <v>275</v>
      </c>
      <c r="K1442">
        <f>SUMIFS(รายงานลูกหนี้!$G$2:$G$20000, รายงานลูกหนี้!$A$2:$A$20000, $A1442, รายงานลูกหนี้!$K$2:$K$20000, "&gt;=1", รายงานลูกหนี้!$K$2:$K$20000, "&lt;=30")</f>
        <v>0</v>
      </c>
      <c r="L1442">
        <f>SUMIFS(รายงานลูกหนี้!$G$2:$G$20000, รายงานลูกหนี้!$A$2:$A$20000, $A1442, รายงานลูกหนี้!$K$2:$K$20000, "&gt;=31", รายงานลูกหนี้!$K$2:$K$20000, "&lt;=60")</f>
        <v>0</v>
      </c>
      <c r="M1442">
        <f>SUMIFS(รายงานลูกหนี้!$G$2:$G$20000, รายงานลูกหนี้!$A$2:$A$20000, $A1442, รายงานลูกหนี้!$K$2:$K$20000, "&gt;=61", รายงานลูกหนี้!$K$2:$K$20000, "&lt;=90")</f>
        <v>0</v>
      </c>
      <c r="N1442">
        <f>SUMIFS(รายงานลูกหนี้!$G$2:$G$20000, รายงานลูกหนี้!$A$2:$A$20000, $A1442, รายงานลูกหนี้!$K$2:$K$20000, "&gt;90")</f>
        <v>0</v>
      </c>
      <c r="O1442">
        <f t="shared" si="113"/>
        <v>275</v>
      </c>
      <c r="P1442" s="17">
        <f t="shared" si="114"/>
        <v>0</v>
      </c>
    </row>
    <row r="1443" spans="1:16" x14ac:dyDescent="0.2">
      <c r="A1443" t="str">
        <v>0f7819adda5308df6b7f6c0023c9c5a3850bcd11af4a7efbcf795bb9a90b3720</v>
      </c>
      <c r="B1443">
        <f>COUNTIF(รายงานลูกหนี้!$A:$A,A1443)</f>
        <v>5</v>
      </c>
      <c r="C1443">
        <f>COUNTIFS(รายงานลูกหนี้!$A:$A,A1443,รายงานลูกหนี้!$K:$K,"&gt;0")</f>
        <v>0</v>
      </c>
      <c r="D1443">
        <f>SUMIF(รายงานลูกหนี้!$A:$A,A1443,รายงานลูกหนี้!$K:$K)</f>
        <v>0</v>
      </c>
      <c r="E1443">
        <f>_xlfn.MAXIFS(รายงานลูกหนี้!$K:$K,รายงานลูกหนี้!$A:$A,A1443)</f>
        <v>0</v>
      </c>
      <c r="F1443" s="17">
        <f t="shared" si="110"/>
        <v>0</v>
      </c>
      <c r="G1443" t="str">
        <f t="shared" si="111"/>
        <v>ชำระตรงเวลา</v>
      </c>
      <c r="H1443" t="str">
        <f t="shared" si="112"/>
        <v>ลูกหนี้ชั้นดี</v>
      </c>
      <c r="I1443" s="17" cm="1">
        <f t="array" ref="I1443">_xlfn.IFS(D1443=0,0%, D1443&lt;=30,25%, D1443&lt;=60,50%, D1443&lt;=90,75%, D1443&gt;90,100%)</f>
        <v>0</v>
      </c>
      <c r="J1443">
        <f>SUMIFS(รายงานลูกหนี้!$G$2:$G$20000, รายงานลูกหนี้!$A$2:$A$20000, $A1443, รายงานลูกหนี้!$K$2:$K$20000, 0)</f>
        <v>29105</v>
      </c>
      <c r="K1443">
        <f>SUMIFS(รายงานลูกหนี้!$G$2:$G$20000, รายงานลูกหนี้!$A$2:$A$20000, $A1443, รายงานลูกหนี้!$K$2:$K$20000, "&gt;=1", รายงานลูกหนี้!$K$2:$K$20000, "&lt;=30")</f>
        <v>0</v>
      </c>
      <c r="L1443">
        <f>SUMIFS(รายงานลูกหนี้!$G$2:$G$20000, รายงานลูกหนี้!$A$2:$A$20000, $A1443, รายงานลูกหนี้!$K$2:$K$20000, "&gt;=31", รายงานลูกหนี้!$K$2:$K$20000, "&lt;=60")</f>
        <v>0</v>
      </c>
      <c r="M1443">
        <f>SUMIFS(รายงานลูกหนี้!$G$2:$G$20000, รายงานลูกหนี้!$A$2:$A$20000, $A1443, รายงานลูกหนี้!$K$2:$K$20000, "&gt;=61", รายงานลูกหนี้!$K$2:$K$20000, "&lt;=90")</f>
        <v>0</v>
      </c>
      <c r="N1443">
        <f>SUMIFS(รายงานลูกหนี้!$G$2:$G$20000, รายงานลูกหนี้!$A$2:$A$20000, $A1443, รายงานลูกหนี้!$K$2:$K$20000, "&gt;90")</f>
        <v>0</v>
      </c>
      <c r="O1443">
        <f t="shared" si="113"/>
        <v>29105</v>
      </c>
      <c r="P1443" s="17">
        <f t="shared" si="114"/>
        <v>0</v>
      </c>
    </row>
    <row r="1444" spans="1:16" x14ac:dyDescent="0.2">
      <c r="A1444" t="str">
        <v>8fef186addeb94436410b44f492e0890f5a27ddc65f8044b960153719e1f8f15</v>
      </c>
      <c r="B1444">
        <f>COUNTIF(รายงานลูกหนี้!$A:$A,A1444)</f>
        <v>5</v>
      </c>
      <c r="C1444">
        <f>COUNTIFS(รายงานลูกหนี้!$A:$A,A1444,รายงานลูกหนี้!$K:$K,"&gt;0")</f>
        <v>0</v>
      </c>
      <c r="D1444">
        <f>SUMIF(รายงานลูกหนี้!$A:$A,A1444,รายงานลูกหนี้!$K:$K)</f>
        <v>0</v>
      </c>
      <c r="E1444">
        <f>_xlfn.MAXIFS(รายงานลูกหนี้!$K:$K,รายงานลูกหนี้!$A:$A,A1444)</f>
        <v>0</v>
      </c>
      <c r="F1444" s="17">
        <f t="shared" si="110"/>
        <v>0</v>
      </c>
      <c r="G1444" t="str">
        <f t="shared" si="111"/>
        <v>ชำระตรงเวลา</v>
      </c>
      <c r="H1444" t="str">
        <f t="shared" si="112"/>
        <v>ลูกหนี้ชั้นดี</v>
      </c>
      <c r="I1444" s="17" cm="1">
        <f t="array" ref="I1444">_xlfn.IFS(D1444=0,0%, D1444&lt;=30,25%, D1444&lt;=60,50%, D1444&lt;=90,75%, D1444&gt;90,100%)</f>
        <v>0</v>
      </c>
      <c r="J1444">
        <f>SUMIFS(รายงานลูกหนี้!$G$2:$G$20000, รายงานลูกหนี้!$A$2:$A$20000, $A1444, รายงานลูกหนี้!$K$2:$K$20000, 0)</f>
        <v>51000</v>
      </c>
      <c r="K1444">
        <f>SUMIFS(รายงานลูกหนี้!$G$2:$G$20000, รายงานลูกหนี้!$A$2:$A$20000, $A1444, รายงานลูกหนี้!$K$2:$K$20000, "&gt;=1", รายงานลูกหนี้!$K$2:$K$20000, "&lt;=30")</f>
        <v>0</v>
      </c>
      <c r="L1444">
        <f>SUMIFS(รายงานลูกหนี้!$G$2:$G$20000, รายงานลูกหนี้!$A$2:$A$20000, $A1444, รายงานลูกหนี้!$K$2:$K$20000, "&gt;=31", รายงานลูกหนี้!$K$2:$K$20000, "&lt;=60")</f>
        <v>0</v>
      </c>
      <c r="M1444">
        <f>SUMIFS(รายงานลูกหนี้!$G$2:$G$20000, รายงานลูกหนี้!$A$2:$A$20000, $A1444, รายงานลูกหนี้!$K$2:$K$20000, "&gt;=61", รายงานลูกหนี้!$K$2:$K$20000, "&lt;=90")</f>
        <v>0</v>
      </c>
      <c r="N1444">
        <f>SUMIFS(รายงานลูกหนี้!$G$2:$G$20000, รายงานลูกหนี้!$A$2:$A$20000, $A1444, รายงานลูกหนี้!$K$2:$K$20000, "&gt;90")</f>
        <v>0</v>
      </c>
      <c r="O1444">
        <f t="shared" si="113"/>
        <v>51000</v>
      </c>
      <c r="P1444" s="17">
        <f t="shared" si="114"/>
        <v>0</v>
      </c>
    </row>
    <row r="1445" spans="1:16" x14ac:dyDescent="0.2">
      <c r="A1445" t="str">
        <v>b168f62d4a662efd78d18c71152f0c1395d7470742a8f4681dde37e6c84f8c70</v>
      </c>
      <c r="B1445">
        <f>COUNTIF(รายงานลูกหนี้!$A:$A,A1445)</f>
        <v>1</v>
      </c>
      <c r="C1445">
        <f>COUNTIFS(รายงานลูกหนี้!$A:$A,A1445,รายงานลูกหนี้!$K:$K,"&gt;0")</f>
        <v>0</v>
      </c>
      <c r="D1445">
        <f>SUMIF(รายงานลูกหนี้!$A:$A,A1445,รายงานลูกหนี้!$K:$K)</f>
        <v>0</v>
      </c>
      <c r="E1445">
        <f>_xlfn.MAXIFS(รายงานลูกหนี้!$K:$K,รายงานลูกหนี้!$A:$A,A1445)</f>
        <v>0</v>
      </c>
      <c r="F1445" s="17">
        <f t="shared" si="110"/>
        <v>0</v>
      </c>
      <c r="G1445" t="str">
        <f t="shared" si="111"/>
        <v>ชำระตรงเวลา</v>
      </c>
      <c r="H1445" t="str">
        <f t="shared" si="112"/>
        <v>ลูกหนี้ชั้นดี</v>
      </c>
      <c r="I1445" s="17" cm="1">
        <f t="array" ref="I1445">_xlfn.IFS(D1445=0,0%, D1445&lt;=30,25%, D1445&lt;=60,50%, D1445&lt;=90,75%, D1445&gt;90,100%)</f>
        <v>0</v>
      </c>
      <c r="J1445">
        <f>SUMIFS(รายงานลูกหนี้!$G$2:$G$20000, รายงานลูกหนี้!$A$2:$A$20000, $A1445, รายงานลูกหนี้!$K$2:$K$20000, 0)</f>
        <v>1480</v>
      </c>
      <c r="K1445">
        <f>SUMIFS(รายงานลูกหนี้!$G$2:$G$20000, รายงานลูกหนี้!$A$2:$A$20000, $A1445, รายงานลูกหนี้!$K$2:$K$20000, "&gt;=1", รายงานลูกหนี้!$K$2:$K$20000, "&lt;=30")</f>
        <v>0</v>
      </c>
      <c r="L1445">
        <f>SUMIFS(รายงานลูกหนี้!$G$2:$G$20000, รายงานลูกหนี้!$A$2:$A$20000, $A1445, รายงานลูกหนี้!$K$2:$K$20000, "&gt;=31", รายงานลูกหนี้!$K$2:$K$20000, "&lt;=60")</f>
        <v>0</v>
      </c>
      <c r="M1445">
        <f>SUMIFS(รายงานลูกหนี้!$G$2:$G$20000, รายงานลูกหนี้!$A$2:$A$20000, $A1445, รายงานลูกหนี้!$K$2:$K$20000, "&gt;=61", รายงานลูกหนี้!$K$2:$K$20000, "&lt;=90")</f>
        <v>0</v>
      </c>
      <c r="N1445">
        <f>SUMIFS(รายงานลูกหนี้!$G$2:$G$20000, รายงานลูกหนี้!$A$2:$A$20000, $A1445, รายงานลูกหนี้!$K$2:$K$20000, "&gt;90")</f>
        <v>0</v>
      </c>
      <c r="O1445">
        <f t="shared" si="113"/>
        <v>1480</v>
      </c>
      <c r="P1445" s="17">
        <f t="shared" si="114"/>
        <v>0</v>
      </c>
    </row>
    <row r="1446" spans="1:16" x14ac:dyDescent="0.2">
      <c r="A1446" t="str">
        <v>da060d890fcfb4cfccc192897282f44bcb02aca864b0a2c9148dda8eb613b414</v>
      </c>
      <c r="B1446">
        <f>COUNTIF(รายงานลูกหนี้!$A:$A,A1446)</f>
        <v>1</v>
      </c>
      <c r="C1446">
        <f>COUNTIFS(รายงานลูกหนี้!$A:$A,A1446,รายงานลูกหนี้!$K:$K,"&gt;0")</f>
        <v>1</v>
      </c>
      <c r="D1446">
        <f>SUMIF(รายงานลูกหนี้!$A:$A,A1446,รายงานลูกหนี้!$K:$K)</f>
        <v>3</v>
      </c>
      <c r="E1446">
        <f>_xlfn.MAXIFS(รายงานลูกหนี้!$K:$K,รายงานลูกหนี้!$A:$A,A1446)</f>
        <v>3</v>
      </c>
      <c r="F1446" s="17">
        <f t="shared" si="110"/>
        <v>1</v>
      </c>
      <c r="G1446" t="str">
        <f t="shared" si="111"/>
        <v>ค้างชำระ 1 - 30 วัน</v>
      </c>
      <c r="H1446" t="str">
        <f t="shared" si="112"/>
        <v>ลูกหนี้ชั้นดี</v>
      </c>
      <c r="I1446" s="17" cm="1">
        <f t="array" ref="I1446">_xlfn.IFS(D1446=0,0%, D1446&lt;=30,25%, D1446&lt;=60,50%, D1446&lt;=90,75%, D1446&gt;90,100%)</f>
        <v>0.25</v>
      </c>
      <c r="J1446">
        <f>SUMIFS(รายงานลูกหนี้!$G$2:$G$20000, รายงานลูกหนี้!$A$2:$A$20000, $A1446, รายงานลูกหนี้!$K$2:$K$20000, 0)</f>
        <v>0</v>
      </c>
      <c r="K1446">
        <f>SUMIFS(รายงานลูกหนี้!$G$2:$G$20000, รายงานลูกหนี้!$A$2:$A$20000, $A1446, รายงานลูกหนี้!$K$2:$K$20000, "&gt;=1", รายงานลูกหนี้!$K$2:$K$20000, "&lt;=30")</f>
        <v>1945</v>
      </c>
      <c r="L1446">
        <f>SUMIFS(รายงานลูกหนี้!$G$2:$G$20000, รายงานลูกหนี้!$A$2:$A$20000, $A1446, รายงานลูกหนี้!$K$2:$K$20000, "&gt;=31", รายงานลูกหนี้!$K$2:$K$20000, "&lt;=60")</f>
        <v>0</v>
      </c>
      <c r="M1446">
        <f>SUMIFS(รายงานลูกหนี้!$G$2:$G$20000, รายงานลูกหนี้!$A$2:$A$20000, $A1446, รายงานลูกหนี้!$K$2:$K$20000, "&gt;=61", รายงานลูกหนี้!$K$2:$K$20000, "&lt;=90")</f>
        <v>0</v>
      </c>
      <c r="N1446">
        <f>SUMIFS(รายงานลูกหนี้!$G$2:$G$20000, รายงานลูกหนี้!$A$2:$A$20000, $A1446, รายงานลูกหนี้!$K$2:$K$20000, "&gt;90")</f>
        <v>0</v>
      </c>
      <c r="O1446">
        <f t="shared" si="113"/>
        <v>1945</v>
      </c>
      <c r="P1446" s="17">
        <f t="shared" si="114"/>
        <v>0.25</v>
      </c>
    </row>
    <row r="1447" spans="1:16" x14ac:dyDescent="0.2">
      <c r="A1447" t="str">
        <v>35d5cacd80fae820c1007386ad02d7e32dbaf1010265464ba37c39864177c958</v>
      </c>
      <c r="B1447">
        <f>COUNTIF(รายงานลูกหนี้!$A:$A,A1447)</f>
        <v>3</v>
      </c>
      <c r="C1447">
        <f>COUNTIFS(รายงานลูกหนี้!$A:$A,A1447,รายงานลูกหนี้!$K:$K,"&gt;0")</f>
        <v>1</v>
      </c>
      <c r="D1447">
        <f>SUMIF(รายงานลูกหนี้!$A:$A,A1447,รายงานลูกหนี้!$K:$K)</f>
        <v>6</v>
      </c>
      <c r="E1447">
        <f>_xlfn.MAXIFS(รายงานลูกหนี้!$K:$K,รายงานลูกหนี้!$A:$A,A1447)</f>
        <v>6</v>
      </c>
      <c r="F1447" s="17">
        <f t="shared" si="110"/>
        <v>0.33333333333333331</v>
      </c>
      <c r="G1447" t="str">
        <f t="shared" si="111"/>
        <v>ค้างชำระ 1 - 30 วัน</v>
      </c>
      <c r="H1447" t="str">
        <f t="shared" si="112"/>
        <v>ลูกหนี้ชั้นดี</v>
      </c>
      <c r="I1447" s="17" cm="1">
        <f t="array" ref="I1447">_xlfn.IFS(D1447=0,0%, D1447&lt;=30,25%, D1447&lt;=60,50%, D1447&lt;=90,75%, D1447&gt;90,100%)</f>
        <v>0.25</v>
      </c>
      <c r="J1447">
        <f>SUMIFS(รายงานลูกหนี้!$G$2:$G$20000, รายงานลูกหนี้!$A$2:$A$20000, $A1447, รายงานลูกหนี้!$K$2:$K$20000, 0)</f>
        <v>6085</v>
      </c>
      <c r="K1447">
        <f>SUMIFS(รายงานลูกหนี้!$G$2:$G$20000, รายงานลูกหนี้!$A$2:$A$20000, $A1447, รายงานลูกหนี้!$K$2:$K$20000, "&gt;=1", รายงานลูกหนี้!$K$2:$K$20000, "&lt;=30")</f>
        <v>21985</v>
      </c>
      <c r="L1447">
        <f>SUMIFS(รายงานลูกหนี้!$G$2:$G$20000, รายงานลูกหนี้!$A$2:$A$20000, $A1447, รายงานลูกหนี้!$K$2:$K$20000, "&gt;=31", รายงานลูกหนี้!$K$2:$K$20000, "&lt;=60")</f>
        <v>0</v>
      </c>
      <c r="M1447">
        <f>SUMIFS(รายงานลูกหนี้!$G$2:$G$20000, รายงานลูกหนี้!$A$2:$A$20000, $A1447, รายงานลูกหนี้!$K$2:$K$20000, "&gt;=61", รายงานลูกหนี้!$K$2:$K$20000, "&lt;=90")</f>
        <v>0</v>
      </c>
      <c r="N1447">
        <f>SUMIFS(รายงานลูกหนี้!$G$2:$G$20000, รายงานลูกหนี้!$A$2:$A$20000, $A1447, รายงานลูกหนี้!$K$2:$K$20000, "&gt;90")</f>
        <v>0</v>
      </c>
      <c r="O1447">
        <f t="shared" si="113"/>
        <v>28070</v>
      </c>
      <c r="P1447" s="17">
        <f t="shared" si="114"/>
        <v>0.19580513003206271</v>
      </c>
    </row>
    <row r="1448" spans="1:16" x14ac:dyDescent="0.2">
      <c r="A1448" t="str">
        <v>5609d0cf5269c25d6190d7f9a7469990d3c2e73d0e4ba2efa385f75acbe5c866</v>
      </c>
      <c r="B1448">
        <f>COUNTIF(รายงานลูกหนี้!$A:$A,A1448)</f>
        <v>9</v>
      </c>
      <c r="C1448">
        <f>COUNTIFS(รายงานลูกหนี้!$A:$A,A1448,รายงานลูกหนี้!$K:$K,"&gt;0")</f>
        <v>4</v>
      </c>
      <c r="D1448">
        <f>SUMIF(รายงานลูกหนี้!$A:$A,A1448,รายงานลูกหนี้!$K:$K)</f>
        <v>40</v>
      </c>
      <c r="E1448">
        <f>_xlfn.MAXIFS(รายงานลูกหนี้!$K:$K,รายงานลูกหนี้!$A:$A,A1448)</f>
        <v>10</v>
      </c>
      <c r="F1448" s="17">
        <f t="shared" si="110"/>
        <v>0.44444444444444442</v>
      </c>
      <c r="G1448" t="str">
        <f t="shared" si="111"/>
        <v>ค้างชำระ 1 - 30 วัน</v>
      </c>
      <c r="H1448" t="str">
        <f t="shared" si="112"/>
        <v>ลูกหนี้ชั้นดี</v>
      </c>
      <c r="I1448" s="17" cm="1">
        <f t="array" ref="I1448">_xlfn.IFS(D1448=0,0%, D1448&lt;=30,25%, D1448&lt;=60,50%, D1448&lt;=90,75%, D1448&gt;90,100%)</f>
        <v>0.5</v>
      </c>
      <c r="J1448">
        <f>SUMIFS(รายงานลูกหนี้!$G$2:$G$20000, รายงานลูกหนี้!$A$2:$A$20000, $A1448, รายงานลูกหนี้!$K$2:$K$20000, 0)</f>
        <v>4500</v>
      </c>
      <c r="K1448">
        <f>SUMIFS(รายงานลูกหนี้!$G$2:$G$20000, รายงานลูกหนี้!$A$2:$A$20000, $A1448, รายงานลูกหนี้!$K$2:$K$20000, "&gt;=1", รายงานลูกหนี้!$K$2:$K$20000, "&lt;=30")</f>
        <v>8160</v>
      </c>
      <c r="L1448">
        <f>SUMIFS(รายงานลูกหนี้!$G$2:$G$20000, รายงานลูกหนี้!$A$2:$A$20000, $A1448, รายงานลูกหนี้!$K$2:$K$20000, "&gt;=31", รายงานลูกหนี้!$K$2:$K$20000, "&lt;=60")</f>
        <v>0</v>
      </c>
      <c r="M1448">
        <f>SUMIFS(รายงานลูกหนี้!$G$2:$G$20000, รายงานลูกหนี้!$A$2:$A$20000, $A1448, รายงานลูกหนี้!$K$2:$K$20000, "&gt;=61", รายงานลูกหนี้!$K$2:$K$20000, "&lt;=90")</f>
        <v>0</v>
      </c>
      <c r="N1448">
        <f>SUMIFS(รายงานลูกหนี้!$G$2:$G$20000, รายงานลูกหนี้!$A$2:$A$20000, $A1448, รายงานลูกหนี้!$K$2:$K$20000, "&gt;90")</f>
        <v>0</v>
      </c>
      <c r="O1448">
        <f t="shared" si="113"/>
        <v>12660</v>
      </c>
      <c r="P1448" s="17">
        <f t="shared" si="114"/>
        <v>0.16113744075829384</v>
      </c>
    </row>
    <row r="1449" spans="1:16" x14ac:dyDescent="0.2">
      <c r="A1449" t="str">
        <v>45b95f8b99849ad011545684b43098669656e06a4d9e1fa302dea5ba30abb940</v>
      </c>
      <c r="B1449">
        <f>COUNTIF(รายงานลูกหนี้!$A:$A,A1449)</f>
        <v>1</v>
      </c>
      <c r="C1449">
        <f>COUNTIFS(รายงานลูกหนี้!$A:$A,A1449,รายงานลูกหนี้!$K:$K,"&gt;0")</f>
        <v>1</v>
      </c>
      <c r="D1449">
        <f>SUMIF(รายงานลูกหนี้!$A:$A,A1449,รายงานลูกหนี้!$K:$K)</f>
        <v>1</v>
      </c>
      <c r="E1449">
        <f>_xlfn.MAXIFS(รายงานลูกหนี้!$K:$K,รายงานลูกหนี้!$A:$A,A1449)</f>
        <v>1</v>
      </c>
      <c r="F1449" s="17">
        <f t="shared" si="110"/>
        <v>1</v>
      </c>
      <c r="G1449" t="str">
        <f t="shared" si="111"/>
        <v>ค้างชำระ 1 - 30 วัน</v>
      </c>
      <c r="H1449" t="str">
        <f t="shared" si="112"/>
        <v>ลูกหนี้ชั้นดี</v>
      </c>
      <c r="I1449" s="17" cm="1">
        <f t="array" ref="I1449">_xlfn.IFS(D1449=0,0%, D1449&lt;=30,25%, D1449&lt;=60,50%, D1449&lt;=90,75%, D1449&gt;90,100%)</f>
        <v>0.25</v>
      </c>
      <c r="J1449">
        <f>SUMIFS(รายงานลูกหนี้!$G$2:$G$20000, รายงานลูกหนี้!$A$2:$A$20000, $A1449, รายงานลูกหนี้!$K$2:$K$20000, 0)</f>
        <v>0</v>
      </c>
      <c r="K1449">
        <f>SUMIFS(รายงานลูกหนี้!$G$2:$G$20000, รายงานลูกหนี้!$A$2:$A$20000, $A1449, รายงานลูกหนี้!$K$2:$K$20000, "&gt;=1", รายงานลูกหนี้!$K$2:$K$20000, "&lt;=30")</f>
        <v>390</v>
      </c>
      <c r="L1449">
        <f>SUMIFS(รายงานลูกหนี้!$G$2:$G$20000, รายงานลูกหนี้!$A$2:$A$20000, $A1449, รายงานลูกหนี้!$K$2:$K$20000, "&gt;=31", รายงานลูกหนี้!$K$2:$K$20000, "&lt;=60")</f>
        <v>0</v>
      </c>
      <c r="M1449">
        <f>SUMIFS(รายงานลูกหนี้!$G$2:$G$20000, รายงานลูกหนี้!$A$2:$A$20000, $A1449, รายงานลูกหนี้!$K$2:$K$20000, "&gt;=61", รายงานลูกหนี้!$K$2:$K$20000, "&lt;=90")</f>
        <v>0</v>
      </c>
      <c r="N1449">
        <f>SUMIFS(รายงานลูกหนี้!$G$2:$G$20000, รายงานลูกหนี้!$A$2:$A$20000, $A1449, รายงานลูกหนี้!$K$2:$K$20000, "&gt;90")</f>
        <v>0</v>
      </c>
      <c r="O1449">
        <f t="shared" si="113"/>
        <v>390</v>
      </c>
      <c r="P1449" s="17">
        <f t="shared" si="114"/>
        <v>0.25</v>
      </c>
    </row>
    <row r="1450" spans="1:16" x14ac:dyDescent="0.2">
      <c r="A1450" t="str">
        <v>5c675a70b16c856fe6a8c6e45e643706d3e45b6ffafc55cfd641124deca325d1</v>
      </c>
      <c r="B1450">
        <f>COUNTIF(รายงานลูกหนี้!$A:$A,A1450)</f>
        <v>1</v>
      </c>
      <c r="C1450">
        <f>COUNTIFS(รายงานลูกหนี้!$A:$A,A1450,รายงานลูกหนี้!$K:$K,"&gt;0")</f>
        <v>1</v>
      </c>
      <c r="D1450">
        <f>SUMIF(รายงานลูกหนี้!$A:$A,A1450,รายงานลูกหนี้!$K:$K)</f>
        <v>5</v>
      </c>
      <c r="E1450">
        <f>_xlfn.MAXIFS(รายงานลูกหนี้!$K:$K,รายงานลูกหนี้!$A:$A,A1450)</f>
        <v>5</v>
      </c>
      <c r="F1450" s="17">
        <f t="shared" si="110"/>
        <v>1</v>
      </c>
      <c r="G1450" t="str">
        <f t="shared" si="111"/>
        <v>ค้างชำระ 1 - 30 วัน</v>
      </c>
      <c r="H1450" t="str">
        <f t="shared" si="112"/>
        <v>ลูกหนี้ชั้นดี</v>
      </c>
      <c r="I1450" s="17" cm="1">
        <f t="array" ref="I1450">_xlfn.IFS(D1450=0,0%, D1450&lt;=30,25%, D1450&lt;=60,50%, D1450&lt;=90,75%, D1450&gt;90,100%)</f>
        <v>0.25</v>
      </c>
      <c r="J1450">
        <f>SUMIFS(รายงานลูกหนี้!$G$2:$G$20000, รายงานลูกหนี้!$A$2:$A$20000, $A1450, รายงานลูกหนี้!$K$2:$K$20000, 0)</f>
        <v>0</v>
      </c>
      <c r="K1450">
        <f>SUMIFS(รายงานลูกหนี้!$G$2:$G$20000, รายงานลูกหนี้!$A$2:$A$20000, $A1450, รายงานลูกหนี้!$K$2:$K$20000, "&gt;=1", รายงานลูกหนี้!$K$2:$K$20000, "&lt;=30")</f>
        <v>2935</v>
      </c>
      <c r="L1450">
        <f>SUMIFS(รายงานลูกหนี้!$G$2:$G$20000, รายงานลูกหนี้!$A$2:$A$20000, $A1450, รายงานลูกหนี้!$K$2:$K$20000, "&gt;=31", รายงานลูกหนี้!$K$2:$K$20000, "&lt;=60")</f>
        <v>0</v>
      </c>
      <c r="M1450">
        <f>SUMIFS(รายงานลูกหนี้!$G$2:$G$20000, รายงานลูกหนี้!$A$2:$A$20000, $A1450, รายงานลูกหนี้!$K$2:$K$20000, "&gt;=61", รายงานลูกหนี้!$K$2:$K$20000, "&lt;=90")</f>
        <v>0</v>
      </c>
      <c r="N1450">
        <f>SUMIFS(รายงานลูกหนี้!$G$2:$G$20000, รายงานลูกหนี้!$A$2:$A$20000, $A1450, รายงานลูกหนี้!$K$2:$K$20000, "&gt;90")</f>
        <v>0</v>
      </c>
      <c r="O1450">
        <f t="shared" si="113"/>
        <v>2935</v>
      </c>
      <c r="P1450" s="17">
        <f t="shared" si="114"/>
        <v>0.25</v>
      </c>
    </row>
    <row r="1451" spans="1:16" x14ac:dyDescent="0.2">
      <c r="A1451" t="str">
        <v>e550cb87fc498ea07dd862b3d12b528927ca9d3a2507ef83cfe7ed7184a4fd8a</v>
      </c>
      <c r="B1451">
        <f>COUNTIF(รายงานลูกหนี้!$A:$A,A1451)</f>
        <v>2</v>
      </c>
      <c r="C1451">
        <f>COUNTIFS(รายงานลูกหนี้!$A:$A,A1451,รายงานลูกหนี้!$K:$K,"&gt;0")</f>
        <v>0</v>
      </c>
      <c r="D1451">
        <f>SUMIF(รายงานลูกหนี้!$A:$A,A1451,รายงานลูกหนี้!$K:$K)</f>
        <v>0</v>
      </c>
      <c r="E1451">
        <f>_xlfn.MAXIFS(รายงานลูกหนี้!$K:$K,รายงานลูกหนี้!$A:$A,A1451)</f>
        <v>0</v>
      </c>
      <c r="F1451" s="17">
        <f t="shared" si="110"/>
        <v>0</v>
      </c>
      <c r="G1451" t="str">
        <f t="shared" si="111"/>
        <v>ชำระตรงเวลา</v>
      </c>
      <c r="H1451" t="str">
        <f t="shared" si="112"/>
        <v>ลูกหนี้ชั้นดี</v>
      </c>
      <c r="I1451" s="17" cm="1">
        <f t="array" ref="I1451">_xlfn.IFS(D1451=0,0%, D1451&lt;=30,25%, D1451&lt;=60,50%, D1451&lt;=90,75%, D1451&gt;90,100%)</f>
        <v>0</v>
      </c>
      <c r="J1451">
        <f>SUMIFS(รายงานลูกหนี้!$G$2:$G$20000, รายงานลูกหนี้!$A$2:$A$20000, $A1451, รายงานลูกหนี้!$K$2:$K$20000, 0)</f>
        <v>2830</v>
      </c>
      <c r="K1451">
        <f>SUMIFS(รายงานลูกหนี้!$G$2:$G$20000, รายงานลูกหนี้!$A$2:$A$20000, $A1451, รายงานลูกหนี้!$K$2:$K$20000, "&gt;=1", รายงานลูกหนี้!$K$2:$K$20000, "&lt;=30")</f>
        <v>0</v>
      </c>
      <c r="L1451">
        <f>SUMIFS(รายงานลูกหนี้!$G$2:$G$20000, รายงานลูกหนี้!$A$2:$A$20000, $A1451, รายงานลูกหนี้!$K$2:$K$20000, "&gt;=31", รายงานลูกหนี้!$K$2:$K$20000, "&lt;=60")</f>
        <v>0</v>
      </c>
      <c r="M1451">
        <f>SUMIFS(รายงานลูกหนี้!$G$2:$G$20000, รายงานลูกหนี้!$A$2:$A$20000, $A1451, รายงานลูกหนี้!$K$2:$K$20000, "&gt;=61", รายงานลูกหนี้!$K$2:$K$20000, "&lt;=90")</f>
        <v>0</v>
      </c>
      <c r="N1451">
        <f>SUMIFS(รายงานลูกหนี้!$G$2:$G$20000, รายงานลูกหนี้!$A$2:$A$20000, $A1451, รายงานลูกหนี้!$K$2:$K$20000, "&gt;90")</f>
        <v>0</v>
      </c>
      <c r="O1451">
        <f t="shared" si="113"/>
        <v>2830</v>
      </c>
      <c r="P1451" s="17">
        <f t="shared" si="114"/>
        <v>0</v>
      </c>
    </row>
    <row r="1452" spans="1:16" x14ac:dyDescent="0.2">
      <c r="A1452" t="str">
        <v>91ab8f58c7ffbaeecf26393864d45b96b04e921a653d4663e9681df75e1b083b</v>
      </c>
      <c r="B1452">
        <f>COUNTIF(รายงานลูกหนี้!$A:$A,A1452)</f>
        <v>2</v>
      </c>
      <c r="C1452">
        <f>COUNTIFS(รายงานลูกหนี้!$A:$A,A1452,รายงานลูกหนี้!$K:$K,"&gt;0")</f>
        <v>0</v>
      </c>
      <c r="D1452">
        <f>SUMIF(รายงานลูกหนี้!$A:$A,A1452,รายงานลูกหนี้!$K:$K)</f>
        <v>0</v>
      </c>
      <c r="E1452">
        <f>_xlfn.MAXIFS(รายงานลูกหนี้!$K:$K,รายงานลูกหนี้!$A:$A,A1452)</f>
        <v>0</v>
      </c>
      <c r="F1452" s="17">
        <f t="shared" si="110"/>
        <v>0</v>
      </c>
      <c r="G1452" t="str">
        <f t="shared" si="111"/>
        <v>ชำระตรงเวลา</v>
      </c>
      <c r="H1452" t="str">
        <f t="shared" si="112"/>
        <v>ลูกหนี้ชั้นดี</v>
      </c>
      <c r="I1452" s="17" cm="1">
        <f t="array" ref="I1452">_xlfn.IFS(D1452=0,0%, D1452&lt;=30,25%, D1452&lt;=60,50%, D1452&lt;=90,75%, D1452&gt;90,100%)</f>
        <v>0</v>
      </c>
      <c r="J1452">
        <f>SUMIFS(รายงานลูกหนี้!$G$2:$G$20000, รายงานลูกหนี้!$A$2:$A$20000, $A1452, รายงานลูกหนี้!$K$2:$K$20000, 0)</f>
        <v>2380</v>
      </c>
      <c r="K1452">
        <f>SUMIFS(รายงานลูกหนี้!$G$2:$G$20000, รายงานลูกหนี้!$A$2:$A$20000, $A1452, รายงานลูกหนี้!$K$2:$K$20000, "&gt;=1", รายงานลูกหนี้!$K$2:$K$20000, "&lt;=30")</f>
        <v>0</v>
      </c>
      <c r="L1452">
        <f>SUMIFS(รายงานลูกหนี้!$G$2:$G$20000, รายงานลูกหนี้!$A$2:$A$20000, $A1452, รายงานลูกหนี้!$K$2:$K$20000, "&gt;=31", รายงานลูกหนี้!$K$2:$K$20000, "&lt;=60")</f>
        <v>0</v>
      </c>
      <c r="M1452">
        <f>SUMIFS(รายงานลูกหนี้!$G$2:$G$20000, รายงานลูกหนี้!$A$2:$A$20000, $A1452, รายงานลูกหนี้!$K$2:$K$20000, "&gt;=61", รายงานลูกหนี้!$K$2:$K$20000, "&lt;=90")</f>
        <v>0</v>
      </c>
      <c r="N1452">
        <f>SUMIFS(รายงานลูกหนี้!$G$2:$G$20000, รายงานลูกหนี้!$A$2:$A$20000, $A1452, รายงานลูกหนี้!$K$2:$K$20000, "&gt;90")</f>
        <v>0</v>
      </c>
      <c r="O1452">
        <f t="shared" si="113"/>
        <v>2380</v>
      </c>
      <c r="P1452" s="17">
        <f t="shared" si="114"/>
        <v>0</v>
      </c>
    </row>
    <row r="1453" spans="1:16" x14ac:dyDescent="0.2">
      <c r="A1453" t="str">
        <v>a8d70e341d8de1e0636ad0a6d0bf18d05d7527f571615c53fcafdc861b01f1f8</v>
      </c>
      <c r="B1453">
        <f>COUNTIF(รายงานลูกหนี้!$A:$A,A1453)</f>
        <v>1</v>
      </c>
      <c r="C1453">
        <f>COUNTIFS(รายงานลูกหนี้!$A:$A,A1453,รายงานลูกหนี้!$K:$K,"&gt;0")</f>
        <v>0</v>
      </c>
      <c r="D1453">
        <f>SUMIF(รายงานลูกหนี้!$A:$A,A1453,รายงานลูกหนี้!$K:$K)</f>
        <v>0</v>
      </c>
      <c r="E1453">
        <f>_xlfn.MAXIFS(รายงานลูกหนี้!$K:$K,รายงานลูกหนี้!$A:$A,A1453)</f>
        <v>0</v>
      </c>
      <c r="F1453" s="17">
        <f t="shared" si="110"/>
        <v>0</v>
      </c>
      <c r="G1453" t="str">
        <f t="shared" si="111"/>
        <v>ชำระตรงเวลา</v>
      </c>
      <c r="H1453" t="str">
        <f t="shared" si="112"/>
        <v>ลูกหนี้ชั้นดี</v>
      </c>
      <c r="I1453" s="17" cm="1">
        <f t="array" ref="I1453">_xlfn.IFS(D1453=0,0%, D1453&lt;=30,25%, D1453&lt;=60,50%, D1453&lt;=90,75%, D1453&gt;90,100%)</f>
        <v>0</v>
      </c>
      <c r="J1453">
        <f>SUMIFS(รายงานลูกหนี้!$G$2:$G$20000, รายงานลูกหนี้!$A$2:$A$20000, $A1453, รายงานลูกหนี้!$K$2:$K$20000, 0)</f>
        <v>2760</v>
      </c>
      <c r="K1453">
        <f>SUMIFS(รายงานลูกหนี้!$G$2:$G$20000, รายงานลูกหนี้!$A$2:$A$20000, $A1453, รายงานลูกหนี้!$K$2:$K$20000, "&gt;=1", รายงานลูกหนี้!$K$2:$K$20000, "&lt;=30")</f>
        <v>0</v>
      </c>
      <c r="L1453">
        <f>SUMIFS(รายงานลูกหนี้!$G$2:$G$20000, รายงานลูกหนี้!$A$2:$A$20000, $A1453, รายงานลูกหนี้!$K$2:$K$20000, "&gt;=31", รายงานลูกหนี้!$K$2:$K$20000, "&lt;=60")</f>
        <v>0</v>
      </c>
      <c r="M1453">
        <f>SUMIFS(รายงานลูกหนี้!$G$2:$G$20000, รายงานลูกหนี้!$A$2:$A$20000, $A1453, รายงานลูกหนี้!$K$2:$K$20000, "&gt;=61", รายงานลูกหนี้!$K$2:$K$20000, "&lt;=90")</f>
        <v>0</v>
      </c>
      <c r="N1453">
        <f>SUMIFS(รายงานลูกหนี้!$G$2:$G$20000, รายงานลูกหนี้!$A$2:$A$20000, $A1453, รายงานลูกหนี้!$K$2:$K$20000, "&gt;90")</f>
        <v>0</v>
      </c>
      <c r="O1453">
        <f t="shared" si="113"/>
        <v>2760</v>
      </c>
      <c r="P1453" s="17">
        <f t="shared" si="114"/>
        <v>0</v>
      </c>
    </row>
    <row r="1454" spans="1:16" x14ac:dyDescent="0.2">
      <c r="A1454" t="str">
        <v>ba9710e2bf62021666c2183c5ff01160864e7c6210e8385d4449dc22de2b43d4</v>
      </c>
      <c r="B1454">
        <f>COUNTIF(รายงานลูกหนี้!$A:$A,A1454)</f>
        <v>10</v>
      </c>
      <c r="C1454">
        <f>COUNTIFS(รายงานลูกหนี้!$A:$A,A1454,รายงานลูกหนี้!$K:$K,"&gt;0")</f>
        <v>4</v>
      </c>
      <c r="D1454">
        <f>SUMIF(รายงานลูกหนี้!$A:$A,A1454,รายงานลูกหนี้!$K:$K)</f>
        <v>50</v>
      </c>
      <c r="E1454">
        <f>_xlfn.MAXIFS(รายงานลูกหนี้!$K:$K,รายงานลูกหนี้!$A:$A,A1454)</f>
        <v>17</v>
      </c>
      <c r="F1454" s="17">
        <f t="shared" si="110"/>
        <v>0.4</v>
      </c>
      <c r="G1454" t="str">
        <f t="shared" si="111"/>
        <v>ค้างชำระ 1 - 30 วัน</v>
      </c>
      <c r="H1454" t="str">
        <f t="shared" si="112"/>
        <v>ลูกหนี้ชั้นดี</v>
      </c>
      <c r="I1454" s="17" cm="1">
        <f t="array" ref="I1454">_xlfn.IFS(D1454=0,0%, D1454&lt;=30,25%, D1454&lt;=60,50%, D1454&lt;=90,75%, D1454&gt;90,100%)</f>
        <v>0.5</v>
      </c>
      <c r="J1454">
        <f>SUMIFS(รายงานลูกหนี้!$G$2:$G$20000, รายงานลูกหนี้!$A$2:$A$20000, $A1454, รายงานลูกหนี้!$K$2:$K$20000, 0)</f>
        <v>76742</v>
      </c>
      <c r="K1454">
        <f>SUMIFS(รายงานลูกหนี้!$G$2:$G$20000, รายงานลูกหนี้!$A$2:$A$20000, $A1454, รายงานลูกหนี้!$K$2:$K$20000, "&gt;=1", รายงานลูกหนี้!$K$2:$K$20000, "&lt;=30")</f>
        <v>18000</v>
      </c>
      <c r="L1454">
        <f>SUMIFS(รายงานลูกหนี้!$G$2:$G$20000, รายงานลูกหนี้!$A$2:$A$20000, $A1454, รายงานลูกหนี้!$K$2:$K$20000, "&gt;=31", รายงานลูกหนี้!$K$2:$K$20000, "&lt;=60")</f>
        <v>0</v>
      </c>
      <c r="M1454">
        <f>SUMIFS(รายงานลูกหนี้!$G$2:$G$20000, รายงานลูกหนี้!$A$2:$A$20000, $A1454, รายงานลูกหนี้!$K$2:$K$20000, "&gt;=61", รายงานลูกหนี้!$K$2:$K$20000, "&lt;=90")</f>
        <v>0</v>
      </c>
      <c r="N1454">
        <f>SUMIFS(รายงานลูกหนี้!$G$2:$G$20000, รายงานลูกหนี้!$A$2:$A$20000, $A1454, รายงานลูกหนี้!$K$2:$K$20000, "&gt;90")</f>
        <v>0</v>
      </c>
      <c r="O1454">
        <f t="shared" si="113"/>
        <v>94742</v>
      </c>
      <c r="P1454" s="17">
        <f t="shared" si="114"/>
        <v>4.7497414029680607E-2</v>
      </c>
    </row>
    <row r="1455" spans="1:16" x14ac:dyDescent="0.2">
      <c r="A1455" t="str">
        <v>e5761996dbeb3baf1d172af3b64cf0fb2df9abee9dc45e8c67c2936baa2849a9</v>
      </c>
      <c r="B1455">
        <f>COUNTIF(รายงานลูกหนี้!$A:$A,A1455)</f>
        <v>2</v>
      </c>
      <c r="C1455">
        <f>COUNTIFS(รายงานลูกหนี้!$A:$A,A1455,รายงานลูกหนี้!$K:$K,"&gt;0")</f>
        <v>1</v>
      </c>
      <c r="D1455">
        <f>SUMIF(รายงานลูกหนี้!$A:$A,A1455,รายงานลูกหนี้!$K:$K)</f>
        <v>16</v>
      </c>
      <c r="E1455">
        <f>_xlfn.MAXIFS(รายงานลูกหนี้!$K:$K,รายงานลูกหนี้!$A:$A,A1455)</f>
        <v>16</v>
      </c>
      <c r="F1455" s="17">
        <f t="shared" si="110"/>
        <v>0.5</v>
      </c>
      <c r="G1455" t="str">
        <f t="shared" si="111"/>
        <v>ค้างชำระ 1 - 30 วัน</v>
      </c>
      <c r="H1455" t="str">
        <f t="shared" si="112"/>
        <v>ลูกหนี้ชั้นดี</v>
      </c>
      <c r="I1455" s="17" cm="1">
        <f t="array" ref="I1455">_xlfn.IFS(D1455=0,0%, D1455&lt;=30,25%, D1455&lt;=60,50%, D1455&lt;=90,75%, D1455&gt;90,100%)</f>
        <v>0.25</v>
      </c>
      <c r="J1455">
        <f>SUMIFS(รายงานลูกหนี้!$G$2:$G$20000, รายงานลูกหนี้!$A$2:$A$20000, $A1455, รายงานลูกหนี้!$K$2:$K$20000, 0)</f>
        <v>1561</v>
      </c>
      <c r="K1455">
        <f>SUMIFS(รายงานลูกหนี้!$G$2:$G$20000, รายงานลูกหนี้!$A$2:$A$20000, $A1455, รายงานลูกหนี้!$K$2:$K$20000, "&gt;=1", รายงานลูกหนี้!$K$2:$K$20000, "&lt;=30")</f>
        <v>65</v>
      </c>
      <c r="L1455">
        <f>SUMIFS(รายงานลูกหนี้!$G$2:$G$20000, รายงานลูกหนี้!$A$2:$A$20000, $A1455, รายงานลูกหนี้!$K$2:$K$20000, "&gt;=31", รายงานลูกหนี้!$K$2:$K$20000, "&lt;=60")</f>
        <v>0</v>
      </c>
      <c r="M1455">
        <f>SUMIFS(รายงานลูกหนี้!$G$2:$G$20000, รายงานลูกหนี้!$A$2:$A$20000, $A1455, รายงานลูกหนี้!$K$2:$K$20000, "&gt;=61", รายงานลูกหนี้!$K$2:$K$20000, "&lt;=90")</f>
        <v>0</v>
      </c>
      <c r="N1455">
        <f>SUMIFS(รายงานลูกหนี้!$G$2:$G$20000, รายงานลูกหนี้!$A$2:$A$20000, $A1455, รายงานลูกหนี้!$K$2:$K$20000, "&gt;90")</f>
        <v>0</v>
      </c>
      <c r="O1455">
        <f t="shared" si="113"/>
        <v>1626</v>
      </c>
      <c r="P1455" s="17">
        <f t="shared" si="114"/>
        <v>9.9938499384993849E-3</v>
      </c>
    </row>
    <row r="1456" spans="1:16" x14ac:dyDescent="0.2">
      <c r="A1456" t="str">
        <v>c68dfdb5ae34226f685ff56776640e53e873dddc0d6e78fe7356bea3541315d4</v>
      </c>
      <c r="B1456">
        <f>COUNTIF(รายงานลูกหนี้!$A:$A,A1456)</f>
        <v>4</v>
      </c>
      <c r="C1456">
        <f>COUNTIFS(รายงานลูกหนี้!$A:$A,A1456,รายงานลูกหนี้!$K:$K,"&gt;0")</f>
        <v>4</v>
      </c>
      <c r="D1456">
        <f>SUMIF(รายงานลูกหนี้!$A:$A,A1456,รายงานลูกหนี้!$K:$K)</f>
        <v>42</v>
      </c>
      <c r="E1456">
        <f>_xlfn.MAXIFS(รายงานลูกหนี้!$K:$K,รายงานลูกหนี้!$A:$A,A1456)</f>
        <v>16</v>
      </c>
      <c r="F1456" s="17">
        <f t="shared" si="110"/>
        <v>1</v>
      </c>
      <c r="G1456" t="str">
        <f t="shared" si="111"/>
        <v>ค้างชำระ 1 - 30 วัน</v>
      </c>
      <c r="H1456" t="str">
        <f t="shared" si="112"/>
        <v>ลูกหนี้ชั้นดี</v>
      </c>
      <c r="I1456" s="17" cm="1">
        <f t="array" ref="I1456">_xlfn.IFS(D1456=0,0%, D1456&lt;=30,25%, D1456&lt;=60,50%, D1456&lt;=90,75%, D1456&gt;90,100%)</f>
        <v>0.5</v>
      </c>
      <c r="J1456">
        <f>SUMIFS(รายงานลูกหนี้!$G$2:$G$20000, รายงานลูกหนี้!$A$2:$A$20000, $A1456, รายงานลูกหนี้!$K$2:$K$20000, 0)</f>
        <v>0</v>
      </c>
      <c r="K1456">
        <f>SUMIFS(รายงานลูกหนี้!$G$2:$G$20000, รายงานลูกหนี้!$A$2:$A$20000, $A1456, รายงานลูกหนี้!$K$2:$K$20000, "&gt;=1", รายงานลูกหนี้!$K$2:$K$20000, "&lt;=30")</f>
        <v>88426</v>
      </c>
      <c r="L1456">
        <f>SUMIFS(รายงานลูกหนี้!$G$2:$G$20000, รายงานลูกหนี้!$A$2:$A$20000, $A1456, รายงานลูกหนี้!$K$2:$K$20000, "&gt;=31", รายงานลูกหนี้!$K$2:$K$20000, "&lt;=60")</f>
        <v>0</v>
      </c>
      <c r="M1456">
        <f>SUMIFS(รายงานลูกหนี้!$G$2:$G$20000, รายงานลูกหนี้!$A$2:$A$20000, $A1456, รายงานลูกหนี้!$K$2:$K$20000, "&gt;=61", รายงานลูกหนี้!$K$2:$K$20000, "&lt;=90")</f>
        <v>0</v>
      </c>
      <c r="N1456">
        <f>SUMIFS(รายงานลูกหนี้!$G$2:$G$20000, รายงานลูกหนี้!$A$2:$A$20000, $A1456, รายงานลูกหนี้!$K$2:$K$20000, "&gt;90")</f>
        <v>0</v>
      </c>
      <c r="O1456">
        <f t="shared" si="113"/>
        <v>88426</v>
      </c>
      <c r="P1456" s="17">
        <f t="shared" si="114"/>
        <v>0.25</v>
      </c>
    </row>
    <row r="1457" spans="1:16" x14ac:dyDescent="0.2">
      <c r="A1457" t="str">
        <v>9f5a928dbcec3a3c05a865481ea98e2de9201ba8c577725377b94f78da265cf9</v>
      </c>
      <c r="B1457">
        <f>COUNTIF(รายงานลูกหนี้!$A:$A,A1457)</f>
        <v>1</v>
      </c>
      <c r="C1457">
        <f>COUNTIFS(รายงานลูกหนี้!$A:$A,A1457,รายงานลูกหนี้!$K:$K,"&gt;0")</f>
        <v>0</v>
      </c>
      <c r="D1457">
        <f>SUMIF(รายงานลูกหนี้!$A:$A,A1457,รายงานลูกหนี้!$K:$K)</f>
        <v>0</v>
      </c>
      <c r="E1457">
        <f>_xlfn.MAXIFS(รายงานลูกหนี้!$K:$K,รายงานลูกหนี้!$A:$A,A1457)</f>
        <v>0</v>
      </c>
      <c r="F1457" s="17">
        <f t="shared" si="110"/>
        <v>0</v>
      </c>
      <c r="G1457" t="str">
        <f t="shared" si="111"/>
        <v>ชำระตรงเวลา</v>
      </c>
      <c r="H1457" t="str">
        <f t="shared" si="112"/>
        <v>ลูกหนี้ชั้นดี</v>
      </c>
      <c r="I1457" s="17" cm="1">
        <f t="array" ref="I1457">_xlfn.IFS(D1457=0,0%, D1457&lt;=30,25%, D1457&lt;=60,50%, D1457&lt;=90,75%, D1457&gt;90,100%)</f>
        <v>0</v>
      </c>
      <c r="J1457">
        <f>SUMIFS(รายงานลูกหนี้!$G$2:$G$20000, รายงานลูกหนี้!$A$2:$A$20000, $A1457, รายงานลูกหนี้!$K$2:$K$20000, 0)</f>
        <v>10440</v>
      </c>
      <c r="K1457">
        <f>SUMIFS(รายงานลูกหนี้!$G$2:$G$20000, รายงานลูกหนี้!$A$2:$A$20000, $A1457, รายงานลูกหนี้!$K$2:$K$20000, "&gt;=1", รายงานลูกหนี้!$K$2:$K$20000, "&lt;=30")</f>
        <v>0</v>
      </c>
      <c r="L1457">
        <f>SUMIFS(รายงานลูกหนี้!$G$2:$G$20000, รายงานลูกหนี้!$A$2:$A$20000, $A1457, รายงานลูกหนี้!$K$2:$K$20000, "&gt;=31", รายงานลูกหนี้!$K$2:$K$20000, "&lt;=60")</f>
        <v>0</v>
      </c>
      <c r="M1457">
        <f>SUMIFS(รายงานลูกหนี้!$G$2:$G$20000, รายงานลูกหนี้!$A$2:$A$20000, $A1457, รายงานลูกหนี้!$K$2:$K$20000, "&gt;=61", รายงานลูกหนี้!$K$2:$K$20000, "&lt;=90")</f>
        <v>0</v>
      </c>
      <c r="N1457">
        <f>SUMIFS(รายงานลูกหนี้!$G$2:$G$20000, รายงานลูกหนี้!$A$2:$A$20000, $A1457, รายงานลูกหนี้!$K$2:$K$20000, "&gt;90")</f>
        <v>0</v>
      </c>
      <c r="O1457">
        <f t="shared" si="113"/>
        <v>10440</v>
      </c>
      <c r="P1457" s="17">
        <f t="shared" si="114"/>
        <v>0</v>
      </c>
    </row>
    <row r="1458" spans="1:16" x14ac:dyDescent="0.2">
      <c r="A1458" t="str">
        <v>e468f691022fed5795253188eaab9194b0b2f97640ca6e6209195f2ea16d6e25</v>
      </c>
      <c r="B1458">
        <f>COUNTIF(รายงานลูกหนี้!$A:$A,A1458)</f>
        <v>2</v>
      </c>
      <c r="C1458">
        <f>COUNTIFS(รายงานลูกหนี้!$A:$A,A1458,รายงานลูกหนี้!$K:$K,"&gt;0")</f>
        <v>1</v>
      </c>
      <c r="D1458">
        <f>SUMIF(รายงานลูกหนี้!$A:$A,A1458,รายงานลูกหนี้!$K:$K)</f>
        <v>3</v>
      </c>
      <c r="E1458">
        <f>_xlfn.MAXIFS(รายงานลูกหนี้!$K:$K,รายงานลูกหนี้!$A:$A,A1458)</f>
        <v>3</v>
      </c>
      <c r="F1458" s="17">
        <f t="shared" si="110"/>
        <v>0.5</v>
      </c>
      <c r="G1458" t="str">
        <f t="shared" si="111"/>
        <v>ค้างชำระ 1 - 30 วัน</v>
      </c>
      <c r="H1458" t="str">
        <f t="shared" si="112"/>
        <v>ลูกหนี้ชั้นดี</v>
      </c>
      <c r="I1458" s="17" cm="1">
        <f t="array" ref="I1458">_xlfn.IFS(D1458=0,0%, D1458&lt;=30,25%, D1458&lt;=60,50%, D1458&lt;=90,75%, D1458&gt;90,100%)</f>
        <v>0.25</v>
      </c>
      <c r="J1458">
        <f>SUMIFS(รายงานลูกหนี้!$G$2:$G$20000, รายงานลูกหนี้!$A$2:$A$20000, $A1458, รายงานลูกหนี้!$K$2:$K$20000, 0)</f>
        <v>875</v>
      </c>
      <c r="K1458">
        <f>SUMIFS(รายงานลูกหนี้!$G$2:$G$20000, รายงานลูกหนี้!$A$2:$A$20000, $A1458, รายงานลูกหนี้!$K$2:$K$20000, "&gt;=1", รายงานลูกหนี้!$K$2:$K$20000, "&lt;=30")</f>
        <v>3940</v>
      </c>
      <c r="L1458">
        <f>SUMIFS(รายงานลูกหนี้!$G$2:$G$20000, รายงานลูกหนี้!$A$2:$A$20000, $A1458, รายงานลูกหนี้!$K$2:$K$20000, "&gt;=31", รายงานลูกหนี้!$K$2:$K$20000, "&lt;=60")</f>
        <v>0</v>
      </c>
      <c r="M1458">
        <f>SUMIFS(รายงานลูกหนี้!$G$2:$G$20000, รายงานลูกหนี้!$A$2:$A$20000, $A1458, รายงานลูกหนี้!$K$2:$K$20000, "&gt;=61", รายงานลูกหนี้!$K$2:$K$20000, "&lt;=90")</f>
        <v>0</v>
      </c>
      <c r="N1458">
        <f>SUMIFS(รายงานลูกหนี้!$G$2:$G$20000, รายงานลูกหนี้!$A$2:$A$20000, $A1458, รายงานลูกหนี้!$K$2:$K$20000, "&gt;90")</f>
        <v>0</v>
      </c>
      <c r="O1458">
        <f t="shared" si="113"/>
        <v>4815</v>
      </c>
      <c r="P1458" s="17">
        <f t="shared" si="114"/>
        <v>0.20456905503634476</v>
      </c>
    </row>
    <row r="1459" spans="1:16" x14ac:dyDescent="0.2">
      <c r="A1459" t="str">
        <v>2dd53fa035ff338673623e9b2b944c22b0333cb6184e10446ecfb91b10e97f25</v>
      </c>
      <c r="B1459">
        <f>COUNTIF(รายงานลูกหนี้!$A:$A,A1459)</f>
        <v>2</v>
      </c>
      <c r="C1459">
        <f>COUNTIFS(รายงานลูกหนี้!$A:$A,A1459,รายงานลูกหนี้!$K:$K,"&gt;0")</f>
        <v>0</v>
      </c>
      <c r="D1459">
        <f>SUMIF(รายงานลูกหนี้!$A:$A,A1459,รายงานลูกหนี้!$K:$K)</f>
        <v>0</v>
      </c>
      <c r="E1459">
        <f>_xlfn.MAXIFS(รายงานลูกหนี้!$K:$K,รายงานลูกหนี้!$A:$A,A1459)</f>
        <v>0</v>
      </c>
      <c r="F1459" s="17">
        <f t="shared" si="110"/>
        <v>0</v>
      </c>
      <c r="G1459" t="str">
        <f t="shared" si="111"/>
        <v>ชำระตรงเวลา</v>
      </c>
      <c r="H1459" t="str">
        <f t="shared" si="112"/>
        <v>ลูกหนี้ชั้นดี</v>
      </c>
      <c r="I1459" s="17" cm="1">
        <f t="array" ref="I1459">_xlfn.IFS(D1459=0,0%, D1459&lt;=30,25%, D1459&lt;=60,50%, D1459&lt;=90,75%, D1459&gt;90,100%)</f>
        <v>0</v>
      </c>
      <c r="J1459">
        <f>SUMIFS(รายงานลูกหนี้!$G$2:$G$20000, รายงานลูกหนี้!$A$2:$A$20000, $A1459, รายงานลูกหนี้!$K$2:$K$20000, 0)</f>
        <v>57154</v>
      </c>
      <c r="K1459">
        <f>SUMIFS(รายงานลูกหนี้!$G$2:$G$20000, รายงานลูกหนี้!$A$2:$A$20000, $A1459, รายงานลูกหนี้!$K$2:$K$20000, "&gt;=1", รายงานลูกหนี้!$K$2:$K$20000, "&lt;=30")</f>
        <v>0</v>
      </c>
      <c r="L1459">
        <f>SUMIFS(รายงานลูกหนี้!$G$2:$G$20000, รายงานลูกหนี้!$A$2:$A$20000, $A1459, รายงานลูกหนี้!$K$2:$K$20000, "&gt;=31", รายงานลูกหนี้!$K$2:$K$20000, "&lt;=60")</f>
        <v>0</v>
      </c>
      <c r="M1459">
        <f>SUMIFS(รายงานลูกหนี้!$G$2:$G$20000, รายงานลูกหนี้!$A$2:$A$20000, $A1459, รายงานลูกหนี้!$K$2:$K$20000, "&gt;=61", รายงานลูกหนี้!$K$2:$K$20000, "&lt;=90")</f>
        <v>0</v>
      </c>
      <c r="N1459">
        <f>SUMIFS(รายงานลูกหนี้!$G$2:$G$20000, รายงานลูกหนี้!$A$2:$A$20000, $A1459, รายงานลูกหนี้!$K$2:$K$20000, "&gt;90")</f>
        <v>0</v>
      </c>
      <c r="O1459">
        <f t="shared" si="113"/>
        <v>57154</v>
      </c>
      <c r="P1459" s="17">
        <f t="shared" si="114"/>
        <v>0</v>
      </c>
    </row>
    <row r="1460" spans="1:16" x14ac:dyDescent="0.2">
      <c r="A1460" t="str">
        <v>12e3195e7c767c8c3c67426128fc4a20d4ae5c7482f06e0fa2e22361ef283c65</v>
      </c>
      <c r="B1460">
        <f>COUNTIF(รายงานลูกหนี้!$A:$A,A1460)</f>
        <v>1</v>
      </c>
      <c r="C1460">
        <f>COUNTIFS(รายงานลูกหนี้!$A:$A,A1460,รายงานลูกหนี้!$K:$K,"&gt;0")</f>
        <v>0</v>
      </c>
      <c r="D1460">
        <f>SUMIF(รายงานลูกหนี้!$A:$A,A1460,รายงานลูกหนี้!$K:$K)</f>
        <v>0</v>
      </c>
      <c r="E1460">
        <f>_xlfn.MAXIFS(รายงานลูกหนี้!$K:$K,รายงานลูกหนี้!$A:$A,A1460)</f>
        <v>0</v>
      </c>
      <c r="F1460" s="17">
        <f t="shared" si="110"/>
        <v>0</v>
      </c>
      <c r="G1460" t="str">
        <f t="shared" si="111"/>
        <v>ชำระตรงเวลา</v>
      </c>
      <c r="H1460" t="str">
        <f t="shared" si="112"/>
        <v>ลูกหนี้ชั้นดี</v>
      </c>
      <c r="I1460" s="17" cm="1">
        <f t="array" ref="I1460">_xlfn.IFS(D1460=0,0%, D1460&lt;=30,25%, D1460&lt;=60,50%, D1460&lt;=90,75%, D1460&gt;90,100%)</f>
        <v>0</v>
      </c>
      <c r="J1460">
        <f>SUMIFS(รายงานลูกหนี้!$G$2:$G$20000, รายงานลูกหนี้!$A$2:$A$20000, $A1460, รายงานลูกหนี้!$K$2:$K$20000, 0)</f>
        <v>1900</v>
      </c>
      <c r="K1460">
        <f>SUMIFS(รายงานลูกหนี้!$G$2:$G$20000, รายงานลูกหนี้!$A$2:$A$20000, $A1460, รายงานลูกหนี้!$K$2:$K$20000, "&gt;=1", รายงานลูกหนี้!$K$2:$K$20000, "&lt;=30")</f>
        <v>0</v>
      </c>
      <c r="L1460">
        <f>SUMIFS(รายงานลูกหนี้!$G$2:$G$20000, รายงานลูกหนี้!$A$2:$A$20000, $A1460, รายงานลูกหนี้!$K$2:$K$20000, "&gt;=31", รายงานลูกหนี้!$K$2:$K$20000, "&lt;=60")</f>
        <v>0</v>
      </c>
      <c r="M1460">
        <f>SUMIFS(รายงานลูกหนี้!$G$2:$G$20000, รายงานลูกหนี้!$A$2:$A$20000, $A1460, รายงานลูกหนี้!$K$2:$K$20000, "&gt;=61", รายงานลูกหนี้!$K$2:$K$20000, "&lt;=90")</f>
        <v>0</v>
      </c>
      <c r="N1460">
        <f>SUMIFS(รายงานลูกหนี้!$G$2:$G$20000, รายงานลูกหนี้!$A$2:$A$20000, $A1460, รายงานลูกหนี้!$K$2:$K$20000, "&gt;90")</f>
        <v>0</v>
      </c>
      <c r="O1460">
        <f t="shared" si="113"/>
        <v>1900</v>
      </c>
      <c r="P1460" s="17">
        <f t="shared" si="114"/>
        <v>0</v>
      </c>
    </row>
    <row r="1461" spans="1:16" x14ac:dyDescent="0.2">
      <c r="A1461" t="str">
        <v>341c1b704896a63a0271abb6afb192f6cbd9d73ccb514f7c58a20b58fd28da52</v>
      </c>
      <c r="B1461">
        <f>COUNTIF(รายงานลูกหนี้!$A:$A,A1461)</f>
        <v>2</v>
      </c>
      <c r="C1461">
        <f>COUNTIFS(รายงานลูกหนี้!$A:$A,A1461,รายงานลูกหนี้!$K:$K,"&gt;0")</f>
        <v>1</v>
      </c>
      <c r="D1461">
        <f>SUMIF(รายงานลูกหนี้!$A:$A,A1461,รายงานลูกหนี้!$K:$K)</f>
        <v>4</v>
      </c>
      <c r="E1461">
        <f>_xlfn.MAXIFS(รายงานลูกหนี้!$K:$K,รายงานลูกหนี้!$A:$A,A1461)</f>
        <v>4</v>
      </c>
      <c r="F1461" s="17">
        <f t="shared" si="110"/>
        <v>0.5</v>
      </c>
      <c r="G1461" t="str">
        <f t="shared" si="111"/>
        <v>ค้างชำระ 1 - 30 วัน</v>
      </c>
      <c r="H1461" t="str">
        <f t="shared" si="112"/>
        <v>ลูกหนี้ชั้นดี</v>
      </c>
      <c r="I1461" s="17" cm="1">
        <f t="array" ref="I1461">_xlfn.IFS(D1461=0,0%, D1461&lt;=30,25%, D1461&lt;=60,50%, D1461&lt;=90,75%, D1461&gt;90,100%)</f>
        <v>0.25</v>
      </c>
      <c r="J1461">
        <f>SUMIFS(รายงานลูกหนี้!$G$2:$G$20000, รายงานลูกหนี้!$A$2:$A$20000, $A1461, รายงานลูกหนี้!$K$2:$K$20000, 0)</f>
        <v>2400</v>
      </c>
      <c r="K1461">
        <f>SUMIFS(รายงานลูกหนี้!$G$2:$G$20000, รายงานลูกหนี้!$A$2:$A$20000, $A1461, รายงานลูกหนี้!$K$2:$K$20000, "&gt;=1", รายงานลูกหนี้!$K$2:$K$20000, "&lt;=30")</f>
        <v>4745</v>
      </c>
      <c r="L1461">
        <f>SUMIFS(รายงานลูกหนี้!$G$2:$G$20000, รายงานลูกหนี้!$A$2:$A$20000, $A1461, รายงานลูกหนี้!$K$2:$K$20000, "&gt;=31", รายงานลูกหนี้!$K$2:$K$20000, "&lt;=60")</f>
        <v>0</v>
      </c>
      <c r="M1461">
        <f>SUMIFS(รายงานลูกหนี้!$G$2:$G$20000, รายงานลูกหนี้!$A$2:$A$20000, $A1461, รายงานลูกหนี้!$K$2:$K$20000, "&gt;=61", รายงานลูกหนี้!$K$2:$K$20000, "&lt;=90")</f>
        <v>0</v>
      </c>
      <c r="N1461">
        <f>SUMIFS(รายงานลูกหนี้!$G$2:$G$20000, รายงานลูกหนี้!$A$2:$A$20000, $A1461, รายงานลูกหนี้!$K$2:$K$20000, "&gt;90")</f>
        <v>0</v>
      </c>
      <c r="O1461">
        <f t="shared" si="113"/>
        <v>7145</v>
      </c>
      <c r="P1461" s="17">
        <f t="shared" si="114"/>
        <v>0.16602519244226732</v>
      </c>
    </row>
    <row r="1462" spans="1:16" x14ac:dyDescent="0.2">
      <c r="A1462" t="str">
        <v>1cfdaf20eb98f98a1f0963c0b856665da8f0491fa30e790c8ec62b98409669b0</v>
      </c>
      <c r="B1462">
        <f>COUNTIF(รายงานลูกหนี้!$A:$A,A1462)</f>
        <v>1</v>
      </c>
      <c r="C1462">
        <f>COUNTIFS(รายงานลูกหนี้!$A:$A,A1462,รายงานลูกหนี้!$K:$K,"&gt;0")</f>
        <v>1</v>
      </c>
      <c r="D1462">
        <f>SUMIF(รายงานลูกหนี้!$A:$A,A1462,รายงานลูกหนี้!$K:$K)</f>
        <v>7</v>
      </c>
      <c r="E1462">
        <f>_xlfn.MAXIFS(รายงานลูกหนี้!$K:$K,รายงานลูกหนี้!$A:$A,A1462)</f>
        <v>7</v>
      </c>
      <c r="F1462" s="17">
        <f t="shared" si="110"/>
        <v>1</v>
      </c>
      <c r="G1462" t="str">
        <f t="shared" si="111"/>
        <v>ค้างชำระ 1 - 30 วัน</v>
      </c>
      <c r="H1462" t="str">
        <f t="shared" si="112"/>
        <v>ลูกหนี้ชั้นดี</v>
      </c>
      <c r="I1462" s="17" cm="1">
        <f t="array" ref="I1462">_xlfn.IFS(D1462=0,0%, D1462&lt;=30,25%, D1462&lt;=60,50%, D1462&lt;=90,75%, D1462&gt;90,100%)</f>
        <v>0.25</v>
      </c>
      <c r="J1462">
        <f>SUMIFS(รายงานลูกหนี้!$G$2:$G$20000, รายงานลูกหนี้!$A$2:$A$20000, $A1462, รายงานลูกหนี้!$K$2:$K$20000, 0)</f>
        <v>0</v>
      </c>
      <c r="K1462">
        <f>SUMIFS(รายงานลูกหนี้!$G$2:$G$20000, รายงานลูกหนี้!$A$2:$A$20000, $A1462, รายงานลูกหนี้!$K$2:$K$20000, "&gt;=1", รายงานลูกหนี้!$K$2:$K$20000, "&lt;=30")</f>
        <v>17950</v>
      </c>
      <c r="L1462">
        <f>SUMIFS(รายงานลูกหนี้!$G$2:$G$20000, รายงานลูกหนี้!$A$2:$A$20000, $A1462, รายงานลูกหนี้!$K$2:$K$20000, "&gt;=31", รายงานลูกหนี้!$K$2:$K$20000, "&lt;=60")</f>
        <v>0</v>
      </c>
      <c r="M1462">
        <f>SUMIFS(รายงานลูกหนี้!$G$2:$G$20000, รายงานลูกหนี้!$A$2:$A$20000, $A1462, รายงานลูกหนี้!$K$2:$K$20000, "&gt;=61", รายงานลูกหนี้!$K$2:$K$20000, "&lt;=90")</f>
        <v>0</v>
      </c>
      <c r="N1462">
        <f>SUMIFS(รายงานลูกหนี้!$G$2:$G$20000, รายงานลูกหนี้!$A$2:$A$20000, $A1462, รายงานลูกหนี้!$K$2:$K$20000, "&gt;90")</f>
        <v>0</v>
      </c>
      <c r="O1462">
        <f t="shared" si="113"/>
        <v>17950</v>
      </c>
      <c r="P1462" s="17">
        <f t="shared" si="114"/>
        <v>0.25</v>
      </c>
    </row>
    <row r="1463" spans="1:16" x14ac:dyDescent="0.2">
      <c r="A1463" t="str">
        <v>b4d3e341ba90dcaf46893849d98a74a4ca77bf263d454d577a7a46e6a9bd2b58</v>
      </c>
      <c r="B1463">
        <f>COUNTIF(รายงานลูกหนี้!$A:$A,A1463)</f>
        <v>2</v>
      </c>
      <c r="C1463">
        <f>COUNTIFS(รายงานลูกหนี้!$A:$A,A1463,รายงานลูกหนี้!$K:$K,"&gt;0")</f>
        <v>2</v>
      </c>
      <c r="D1463">
        <f>SUMIF(รายงานลูกหนี้!$A:$A,A1463,รายงานลูกหนี้!$K:$K)</f>
        <v>13</v>
      </c>
      <c r="E1463">
        <f>_xlfn.MAXIFS(รายงานลูกหนี้!$K:$K,รายงานลูกหนี้!$A:$A,A1463)</f>
        <v>7</v>
      </c>
      <c r="F1463" s="17">
        <f t="shared" si="110"/>
        <v>1</v>
      </c>
      <c r="G1463" t="str">
        <f t="shared" si="111"/>
        <v>ค้างชำระ 1 - 30 วัน</v>
      </c>
      <c r="H1463" t="str">
        <f t="shared" si="112"/>
        <v>ลูกหนี้ชั้นดี</v>
      </c>
      <c r="I1463" s="17" cm="1">
        <f t="array" ref="I1463">_xlfn.IFS(D1463=0,0%, D1463&lt;=30,25%, D1463&lt;=60,50%, D1463&lt;=90,75%, D1463&gt;90,100%)</f>
        <v>0.25</v>
      </c>
      <c r="J1463">
        <f>SUMIFS(รายงานลูกหนี้!$G$2:$G$20000, รายงานลูกหนี้!$A$2:$A$20000, $A1463, รายงานลูกหนี้!$K$2:$K$20000, 0)</f>
        <v>0</v>
      </c>
      <c r="K1463">
        <f>SUMIFS(รายงานลูกหนี้!$G$2:$G$20000, รายงานลูกหนี้!$A$2:$A$20000, $A1463, รายงานลูกหนี้!$K$2:$K$20000, "&gt;=1", รายงานลูกหนี้!$K$2:$K$20000, "&lt;=30")</f>
        <v>8220</v>
      </c>
      <c r="L1463">
        <f>SUMIFS(รายงานลูกหนี้!$G$2:$G$20000, รายงานลูกหนี้!$A$2:$A$20000, $A1463, รายงานลูกหนี้!$K$2:$K$20000, "&gt;=31", รายงานลูกหนี้!$K$2:$K$20000, "&lt;=60")</f>
        <v>0</v>
      </c>
      <c r="M1463">
        <f>SUMIFS(รายงานลูกหนี้!$G$2:$G$20000, รายงานลูกหนี้!$A$2:$A$20000, $A1463, รายงานลูกหนี้!$K$2:$K$20000, "&gt;=61", รายงานลูกหนี้!$K$2:$K$20000, "&lt;=90")</f>
        <v>0</v>
      </c>
      <c r="N1463">
        <f>SUMIFS(รายงานลูกหนี้!$G$2:$G$20000, รายงานลูกหนี้!$A$2:$A$20000, $A1463, รายงานลูกหนี้!$K$2:$K$20000, "&gt;90")</f>
        <v>0</v>
      </c>
      <c r="O1463">
        <f t="shared" si="113"/>
        <v>8220</v>
      </c>
      <c r="P1463" s="17">
        <f t="shared" si="114"/>
        <v>0.25</v>
      </c>
    </row>
    <row r="1464" spans="1:16" x14ac:dyDescent="0.2">
      <c r="A1464" t="str">
        <v>c3af1c57e612faa660ec75a235b343aa1341dc891f19b14c067d791b3b5132b2</v>
      </c>
      <c r="B1464">
        <f>COUNTIF(รายงานลูกหนี้!$A:$A,A1464)</f>
        <v>1</v>
      </c>
      <c r="C1464">
        <f>COUNTIFS(รายงานลูกหนี้!$A:$A,A1464,รายงานลูกหนี้!$K:$K,"&gt;0")</f>
        <v>0</v>
      </c>
      <c r="D1464">
        <f>SUMIF(รายงานลูกหนี้!$A:$A,A1464,รายงานลูกหนี้!$K:$K)</f>
        <v>0</v>
      </c>
      <c r="E1464">
        <f>_xlfn.MAXIFS(รายงานลูกหนี้!$K:$K,รายงานลูกหนี้!$A:$A,A1464)</f>
        <v>0</v>
      </c>
      <c r="F1464" s="17">
        <f t="shared" si="110"/>
        <v>0</v>
      </c>
      <c r="G1464" t="str">
        <f t="shared" si="111"/>
        <v>ชำระตรงเวลา</v>
      </c>
      <c r="H1464" t="str">
        <f t="shared" si="112"/>
        <v>ลูกหนี้ชั้นดี</v>
      </c>
      <c r="I1464" s="17" cm="1">
        <f t="array" ref="I1464">_xlfn.IFS(D1464=0,0%, D1464&lt;=30,25%, D1464&lt;=60,50%, D1464&lt;=90,75%, D1464&gt;90,100%)</f>
        <v>0</v>
      </c>
      <c r="J1464">
        <f>SUMIFS(รายงานลูกหนี้!$G$2:$G$20000, รายงานลูกหนี้!$A$2:$A$20000, $A1464, รายงานลูกหนี้!$K$2:$K$20000, 0)</f>
        <v>9523</v>
      </c>
      <c r="K1464">
        <f>SUMIFS(รายงานลูกหนี้!$G$2:$G$20000, รายงานลูกหนี้!$A$2:$A$20000, $A1464, รายงานลูกหนี้!$K$2:$K$20000, "&gt;=1", รายงานลูกหนี้!$K$2:$K$20000, "&lt;=30")</f>
        <v>0</v>
      </c>
      <c r="L1464">
        <f>SUMIFS(รายงานลูกหนี้!$G$2:$G$20000, รายงานลูกหนี้!$A$2:$A$20000, $A1464, รายงานลูกหนี้!$K$2:$K$20000, "&gt;=31", รายงานลูกหนี้!$K$2:$K$20000, "&lt;=60")</f>
        <v>0</v>
      </c>
      <c r="M1464">
        <f>SUMIFS(รายงานลูกหนี้!$G$2:$G$20000, รายงานลูกหนี้!$A$2:$A$20000, $A1464, รายงานลูกหนี้!$K$2:$K$20000, "&gt;=61", รายงานลูกหนี้!$K$2:$K$20000, "&lt;=90")</f>
        <v>0</v>
      </c>
      <c r="N1464">
        <f>SUMIFS(รายงานลูกหนี้!$G$2:$G$20000, รายงานลูกหนี้!$A$2:$A$20000, $A1464, รายงานลูกหนี้!$K$2:$K$20000, "&gt;90")</f>
        <v>0</v>
      </c>
      <c r="O1464">
        <f t="shared" si="113"/>
        <v>9523</v>
      </c>
      <c r="P1464" s="17">
        <f t="shared" si="114"/>
        <v>0</v>
      </c>
    </row>
    <row r="1465" spans="1:16" x14ac:dyDescent="0.2">
      <c r="A1465" t="str">
        <v>360ee910857548efa9454589966a18df5e97d2ee7d794603b62c1eff2d4fe44f</v>
      </c>
      <c r="B1465">
        <f>COUNTIF(รายงานลูกหนี้!$A:$A,A1465)</f>
        <v>8</v>
      </c>
      <c r="C1465">
        <f>COUNTIFS(รายงานลูกหนี้!$A:$A,A1465,รายงานลูกหนี้!$K:$K,"&gt;0")</f>
        <v>7</v>
      </c>
      <c r="D1465">
        <f>SUMIF(รายงานลูกหนี้!$A:$A,A1465,รายงานลูกหนี้!$K:$K)</f>
        <v>62</v>
      </c>
      <c r="E1465">
        <f>_xlfn.MAXIFS(รายงานลูกหนี้!$K:$K,รายงานลูกหนี้!$A:$A,A1465)</f>
        <v>18</v>
      </c>
      <c r="F1465" s="17">
        <f t="shared" si="110"/>
        <v>0.875</v>
      </c>
      <c r="G1465" t="str">
        <f t="shared" si="111"/>
        <v>ค้างชำระ 1 - 30 วัน</v>
      </c>
      <c r="H1465" t="str">
        <f t="shared" si="112"/>
        <v>ลูกหนี้ชั้นดี</v>
      </c>
      <c r="I1465" s="17" cm="1">
        <f t="array" ref="I1465">_xlfn.IFS(D1465=0,0%, D1465&lt;=30,25%, D1465&lt;=60,50%, D1465&lt;=90,75%, D1465&gt;90,100%)</f>
        <v>0.75</v>
      </c>
      <c r="J1465">
        <f>SUMIFS(รายงานลูกหนี้!$G$2:$G$20000, รายงานลูกหนี้!$A$2:$A$20000, $A1465, รายงานลูกหนี้!$K$2:$K$20000, 0)</f>
        <v>24480</v>
      </c>
      <c r="K1465">
        <f>SUMIFS(รายงานลูกหนี้!$G$2:$G$20000, รายงานลูกหนี้!$A$2:$A$20000, $A1465, รายงานลูกหนี้!$K$2:$K$20000, "&gt;=1", รายงานลูกหนี้!$K$2:$K$20000, "&lt;=30")</f>
        <v>304100</v>
      </c>
      <c r="L1465">
        <f>SUMIFS(รายงานลูกหนี้!$G$2:$G$20000, รายงานลูกหนี้!$A$2:$A$20000, $A1465, รายงานลูกหนี้!$K$2:$K$20000, "&gt;=31", รายงานลูกหนี้!$K$2:$K$20000, "&lt;=60")</f>
        <v>0</v>
      </c>
      <c r="M1465">
        <f>SUMIFS(รายงานลูกหนี้!$G$2:$G$20000, รายงานลูกหนี้!$A$2:$A$20000, $A1465, รายงานลูกหนี้!$K$2:$K$20000, "&gt;=61", รายงานลูกหนี้!$K$2:$K$20000, "&lt;=90")</f>
        <v>0</v>
      </c>
      <c r="N1465">
        <f>SUMIFS(รายงานลูกหนี้!$G$2:$G$20000, รายงานลูกหนี้!$A$2:$A$20000, $A1465, รายงานลูกหนี้!$K$2:$K$20000, "&gt;90")</f>
        <v>0</v>
      </c>
      <c r="O1465">
        <f t="shared" si="113"/>
        <v>328580</v>
      </c>
      <c r="P1465" s="17">
        <f t="shared" si="114"/>
        <v>0.23137439892872361</v>
      </c>
    </row>
    <row r="1466" spans="1:16" x14ac:dyDescent="0.2">
      <c r="A1466" t="str">
        <v>adbfde72ce47635438592e3674c56f21469084aa20769fd41a021c209d0ebf1e</v>
      </c>
      <c r="B1466">
        <f>COUNTIF(รายงานลูกหนี้!$A:$A,A1466)</f>
        <v>2</v>
      </c>
      <c r="C1466">
        <f>COUNTIFS(รายงานลูกหนี้!$A:$A,A1466,รายงานลูกหนี้!$K:$K,"&gt;0")</f>
        <v>2</v>
      </c>
      <c r="D1466">
        <f>SUMIF(รายงานลูกหนี้!$A:$A,A1466,รายงานลูกหนี้!$K:$K)</f>
        <v>8</v>
      </c>
      <c r="E1466">
        <f>_xlfn.MAXIFS(รายงานลูกหนี้!$K:$K,รายงานลูกหนี้!$A:$A,A1466)</f>
        <v>4</v>
      </c>
      <c r="F1466" s="17">
        <f t="shared" si="110"/>
        <v>1</v>
      </c>
      <c r="G1466" t="str">
        <f t="shared" si="111"/>
        <v>ค้างชำระ 1 - 30 วัน</v>
      </c>
      <c r="H1466" t="str">
        <f t="shared" si="112"/>
        <v>ลูกหนี้ชั้นดี</v>
      </c>
      <c r="I1466" s="17" cm="1">
        <f t="array" ref="I1466">_xlfn.IFS(D1466=0,0%, D1466&lt;=30,25%, D1466&lt;=60,50%, D1466&lt;=90,75%, D1466&gt;90,100%)</f>
        <v>0.25</v>
      </c>
      <c r="J1466">
        <f>SUMIFS(รายงานลูกหนี้!$G$2:$G$20000, รายงานลูกหนี้!$A$2:$A$20000, $A1466, รายงานลูกหนี้!$K$2:$K$20000, 0)</f>
        <v>0</v>
      </c>
      <c r="K1466">
        <f>SUMIFS(รายงานลูกหนี้!$G$2:$G$20000, รายงานลูกหนี้!$A$2:$A$20000, $A1466, รายงานลูกหนี้!$K$2:$K$20000, "&gt;=1", รายงานลูกหนี้!$K$2:$K$20000, "&lt;=30")</f>
        <v>43160</v>
      </c>
      <c r="L1466">
        <f>SUMIFS(รายงานลูกหนี้!$G$2:$G$20000, รายงานลูกหนี้!$A$2:$A$20000, $A1466, รายงานลูกหนี้!$K$2:$K$20000, "&gt;=31", รายงานลูกหนี้!$K$2:$K$20000, "&lt;=60")</f>
        <v>0</v>
      </c>
      <c r="M1466">
        <f>SUMIFS(รายงานลูกหนี้!$G$2:$G$20000, รายงานลูกหนี้!$A$2:$A$20000, $A1466, รายงานลูกหนี้!$K$2:$K$20000, "&gt;=61", รายงานลูกหนี้!$K$2:$K$20000, "&lt;=90")</f>
        <v>0</v>
      </c>
      <c r="N1466">
        <f>SUMIFS(รายงานลูกหนี้!$G$2:$G$20000, รายงานลูกหนี้!$A$2:$A$20000, $A1466, รายงานลูกหนี้!$K$2:$K$20000, "&gt;90")</f>
        <v>0</v>
      </c>
      <c r="O1466">
        <f t="shared" si="113"/>
        <v>43160</v>
      </c>
      <c r="P1466" s="17">
        <f t="shared" si="114"/>
        <v>0.25</v>
      </c>
    </row>
    <row r="1467" spans="1:16" x14ac:dyDescent="0.2">
      <c r="A1467" t="str">
        <v>c48ad5585deb83073ce0a691b8e848e73066fb174bc7a3df087323fa80dba05e</v>
      </c>
      <c r="B1467">
        <f>COUNTIF(รายงานลูกหนี้!$A:$A,A1467)</f>
        <v>1</v>
      </c>
      <c r="C1467">
        <f>COUNTIFS(รายงานลูกหนี้!$A:$A,A1467,รายงานลูกหนี้!$K:$K,"&gt;0")</f>
        <v>1</v>
      </c>
      <c r="D1467">
        <f>SUMIF(รายงานลูกหนี้!$A:$A,A1467,รายงานลูกหนี้!$K:$K)</f>
        <v>1</v>
      </c>
      <c r="E1467">
        <f>_xlfn.MAXIFS(รายงานลูกหนี้!$K:$K,รายงานลูกหนี้!$A:$A,A1467)</f>
        <v>1</v>
      </c>
      <c r="F1467" s="17">
        <f t="shared" si="110"/>
        <v>1</v>
      </c>
      <c r="G1467" t="str">
        <f t="shared" si="111"/>
        <v>ค้างชำระ 1 - 30 วัน</v>
      </c>
      <c r="H1467" t="str">
        <f t="shared" si="112"/>
        <v>ลูกหนี้ชั้นดี</v>
      </c>
      <c r="I1467" s="17" cm="1">
        <f t="array" ref="I1467">_xlfn.IFS(D1467=0,0%, D1467&lt;=30,25%, D1467&lt;=60,50%, D1467&lt;=90,75%, D1467&gt;90,100%)</f>
        <v>0.25</v>
      </c>
      <c r="J1467">
        <f>SUMIFS(รายงานลูกหนี้!$G$2:$G$20000, รายงานลูกหนี้!$A$2:$A$20000, $A1467, รายงานลูกหนี้!$K$2:$K$20000, 0)</f>
        <v>0</v>
      </c>
      <c r="K1467">
        <f>SUMIFS(รายงานลูกหนี้!$G$2:$G$20000, รายงานลูกหนี้!$A$2:$A$20000, $A1467, รายงานลูกหนี้!$K$2:$K$20000, "&gt;=1", รายงานลูกหนี้!$K$2:$K$20000, "&lt;=30")</f>
        <v>4000</v>
      </c>
      <c r="L1467">
        <f>SUMIFS(รายงานลูกหนี้!$G$2:$G$20000, รายงานลูกหนี้!$A$2:$A$20000, $A1467, รายงานลูกหนี้!$K$2:$K$20000, "&gt;=31", รายงานลูกหนี้!$K$2:$K$20000, "&lt;=60")</f>
        <v>0</v>
      </c>
      <c r="M1467">
        <f>SUMIFS(รายงานลูกหนี้!$G$2:$G$20000, รายงานลูกหนี้!$A$2:$A$20000, $A1467, รายงานลูกหนี้!$K$2:$K$20000, "&gt;=61", รายงานลูกหนี้!$K$2:$K$20000, "&lt;=90")</f>
        <v>0</v>
      </c>
      <c r="N1467">
        <f>SUMIFS(รายงานลูกหนี้!$G$2:$G$20000, รายงานลูกหนี้!$A$2:$A$20000, $A1467, รายงานลูกหนี้!$K$2:$K$20000, "&gt;90")</f>
        <v>0</v>
      </c>
      <c r="O1467">
        <f t="shared" si="113"/>
        <v>4000</v>
      </c>
      <c r="P1467" s="17">
        <f t="shared" si="114"/>
        <v>0.25</v>
      </c>
    </row>
    <row r="1468" spans="1:16" x14ac:dyDescent="0.2">
      <c r="A1468" t="str">
        <v>f13eeae095738a3aa2ac17ca76e3907e452b0a79f40debdd67e51eaa1864e036</v>
      </c>
      <c r="B1468">
        <f>COUNTIF(รายงานลูกหนี้!$A:$A,A1468)</f>
        <v>1</v>
      </c>
      <c r="C1468">
        <f>COUNTIFS(รายงานลูกหนี้!$A:$A,A1468,รายงานลูกหนี้!$K:$K,"&gt;0")</f>
        <v>0</v>
      </c>
      <c r="D1468">
        <f>SUMIF(รายงานลูกหนี้!$A:$A,A1468,รายงานลูกหนี้!$K:$K)</f>
        <v>0</v>
      </c>
      <c r="E1468">
        <f>_xlfn.MAXIFS(รายงานลูกหนี้!$K:$K,รายงานลูกหนี้!$A:$A,A1468)</f>
        <v>0</v>
      </c>
      <c r="F1468" s="17">
        <f t="shared" si="110"/>
        <v>0</v>
      </c>
      <c r="G1468" t="str">
        <f t="shared" si="111"/>
        <v>ชำระตรงเวลา</v>
      </c>
      <c r="H1468" t="str">
        <f t="shared" si="112"/>
        <v>ลูกหนี้ชั้นดี</v>
      </c>
      <c r="I1468" s="17" cm="1">
        <f t="array" ref="I1468">_xlfn.IFS(D1468=0,0%, D1468&lt;=30,25%, D1468&lt;=60,50%, D1468&lt;=90,75%, D1468&gt;90,100%)</f>
        <v>0</v>
      </c>
      <c r="J1468">
        <f>SUMIFS(รายงานลูกหนี้!$G$2:$G$20000, รายงานลูกหนี้!$A$2:$A$20000, $A1468, รายงานลูกหนี้!$K$2:$K$20000, 0)</f>
        <v>940</v>
      </c>
      <c r="K1468">
        <f>SUMIFS(รายงานลูกหนี้!$G$2:$G$20000, รายงานลูกหนี้!$A$2:$A$20000, $A1468, รายงานลูกหนี้!$K$2:$K$20000, "&gt;=1", รายงานลูกหนี้!$K$2:$K$20000, "&lt;=30")</f>
        <v>0</v>
      </c>
      <c r="L1468">
        <f>SUMIFS(รายงานลูกหนี้!$G$2:$G$20000, รายงานลูกหนี้!$A$2:$A$20000, $A1468, รายงานลูกหนี้!$K$2:$K$20000, "&gt;=31", รายงานลูกหนี้!$K$2:$K$20000, "&lt;=60")</f>
        <v>0</v>
      </c>
      <c r="M1468">
        <f>SUMIFS(รายงานลูกหนี้!$G$2:$G$20000, รายงานลูกหนี้!$A$2:$A$20000, $A1468, รายงานลูกหนี้!$K$2:$K$20000, "&gt;=61", รายงานลูกหนี้!$K$2:$K$20000, "&lt;=90")</f>
        <v>0</v>
      </c>
      <c r="N1468">
        <f>SUMIFS(รายงานลูกหนี้!$G$2:$G$20000, รายงานลูกหนี้!$A$2:$A$20000, $A1468, รายงานลูกหนี้!$K$2:$K$20000, "&gt;90")</f>
        <v>0</v>
      </c>
      <c r="O1468">
        <f t="shared" si="113"/>
        <v>940</v>
      </c>
      <c r="P1468" s="17">
        <f t="shared" si="114"/>
        <v>0</v>
      </c>
    </row>
    <row r="1469" spans="1:16" x14ac:dyDescent="0.2">
      <c r="A1469" t="str">
        <v>a8a3610ffbc8e62507f5e144342f2a080e191105e5bc222a635a582c7c5a00e5</v>
      </c>
      <c r="B1469">
        <f>COUNTIF(รายงานลูกหนี้!$A:$A,A1469)</f>
        <v>1</v>
      </c>
      <c r="C1469">
        <f>COUNTIFS(รายงานลูกหนี้!$A:$A,A1469,รายงานลูกหนี้!$K:$K,"&gt;0")</f>
        <v>1</v>
      </c>
      <c r="D1469">
        <f>SUMIF(รายงานลูกหนี้!$A:$A,A1469,รายงานลูกหนี้!$K:$K)</f>
        <v>10</v>
      </c>
      <c r="E1469">
        <f>_xlfn.MAXIFS(รายงานลูกหนี้!$K:$K,รายงานลูกหนี้!$A:$A,A1469)</f>
        <v>10</v>
      </c>
      <c r="F1469" s="17">
        <f t="shared" si="110"/>
        <v>1</v>
      </c>
      <c r="G1469" t="str">
        <f t="shared" si="111"/>
        <v>ค้างชำระ 1 - 30 วัน</v>
      </c>
      <c r="H1469" t="str">
        <f t="shared" si="112"/>
        <v>ลูกหนี้ชั้นดี</v>
      </c>
      <c r="I1469" s="17" cm="1">
        <f t="array" ref="I1469">_xlfn.IFS(D1469=0,0%, D1469&lt;=30,25%, D1469&lt;=60,50%, D1469&lt;=90,75%, D1469&gt;90,100%)</f>
        <v>0.25</v>
      </c>
      <c r="J1469">
        <f>SUMIFS(รายงานลูกหนี้!$G$2:$G$20000, รายงานลูกหนี้!$A$2:$A$20000, $A1469, รายงานลูกหนี้!$K$2:$K$20000, 0)</f>
        <v>0</v>
      </c>
      <c r="K1469">
        <f>SUMIFS(รายงานลูกหนี้!$G$2:$G$20000, รายงานลูกหนี้!$A$2:$A$20000, $A1469, รายงานลูกหนี้!$K$2:$K$20000, "&gt;=1", รายงานลูกหนี้!$K$2:$K$20000, "&lt;=30")</f>
        <v>3910</v>
      </c>
      <c r="L1469">
        <f>SUMIFS(รายงานลูกหนี้!$G$2:$G$20000, รายงานลูกหนี้!$A$2:$A$20000, $A1469, รายงานลูกหนี้!$K$2:$K$20000, "&gt;=31", รายงานลูกหนี้!$K$2:$K$20000, "&lt;=60")</f>
        <v>0</v>
      </c>
      <c r="M1469">
        <f>SUMIFS(รายงานลูกหนี้!$G$2:$G$20000, รายงานลูกหนี้!$A$2:$A$20000, $A1469, รายงานลูกหนี้!$K$2:$K$20000, "&gt;=61", รายงานลูกหนี้!$K$2:$K$20000, "&lt;=90")</f>
        <v>0</v>
      </c>
      <c r="N1469">
        <f>SUMIFS(รายงานลูกหนี้!$G$2:$G$20000, รายงานลูกหนี้!$A$2:$A$20000, $A1469, รายงานลูกหนี้!$K$2:$K$20000, "&gt;90")</f>
        <v>0</v>
      </c>
      <c r="O1469">
        <f t="shared" si="113"/>
        <v>3910</v>
      </c>
      <c r="P1469" s="17">
        <f t="shared" si="114"/>
        <v>0.25</v>
      </c>
    </row>
    <row r="1470" spans="1:16" x14ac:dyDescent="0.2">
      <c r="A1470" t="str">
        <v>2bc37a10a77448841e6dad4ff57e5f57b2736147bb576e058c6e61364bdcd173</v>
      </c>
      <c r="B1470">
        <f>COUNTIF(รายงานลูกหนี้!$A:$A,A1470)</f>
        <v>1</v>
      </c>
      <c r="C1470">
        <f>COUNTIFS(รายงานลูกหนี้!$A:$A,A1470,รายงานลูกหนี้!$K:$K,"&gt;0")</f>
        <v>0</v>
      </c>
      <c r="D1470">
        <f>SUMIF(รายงานลูกหนี้!$A:$A,A1470,รายงานลูกหนี้!$K:$K)</f>
        <v>0</v>
      </c>
      <c r="E1470">
        <f>_xlfn.MAXIFS(รายงานลูกหนี้!$K:$K,รายงานลูกหนี้!$A:$A,A1470)</f>
        <v>0</v>
      </c>
      <c r="F1470" s="17">
        <f t="shared" si="110"/>
        <v>0</v>
      </c>
      <c r="G1470" t="str">
        <f t="shared" si="111"/>
        <v>ชำระตรงเวลา</v>
      </c>
      <c r="H1470" t="str">
        <f t="shared" si="112"/>
        <v>ลูกหนี้ชั้นดี</v>
      </c>
      <c r="I1470" s="17" cm="1">
        <f t="array" ref="I1470">_xlfn.IFS(D1470=0,0%, D1470&lt;=30,25%, D1470&lt;=60,50%, D1470&lt;=90,75%, D1470&gt;90,100%)</f>
        <v>0</v>
      </c>
      <c r="J1470">
        <f>SUMIFS(รายงานลูกหนี้!$G$2:$G$20000, รายงานลูกหนี้!$A$2:$A$20000, $A1470, รายงานลูกหนี้!$K$2:$K$20000, 0)</f>
        <v>11710</v>
      </c>
      <c r="K1470">
        <f>SUMIFS(รายงานลูกหนี้!$G$2:$G$20000, รายงานลูกหนี้!$A$2:$A$20000, $A1470, รายงานลูกหนี้!$K$2:$K$20000, "&gt;=1", รายงานลูกหนี้!$K$2:$K$20000, "&lt;=30")</f>
        <v>0</v>
      </c>
      <c r="L1470">
        <f>SUMIFS(รายงานลูกหนี้!$G$2:$G$20000, รายงานลูกหนี้!$A$2:$A$20000, $A1470, รายงานลูกหนี้!$K$2:$K$20000, "&gt;=31", รายงานลูกหนี้!$K$2:$K$20000, "&lt;=60")</f>
        <v>0</v>
      </c>
      <c r="M1470">
        <f>SUMIFS(รายงานลูกหนี้!$G$2:$G$20000, รายงานลูกหนี้!$A$2:$A$20000, $A1470, รายงานลูกหนี้!$K$2:$K$20000, "&gt;=61", รายงานลูกหนี้!$K$2:$K$20000, "&lt;=90")</f>
        <v>0</v>
      </c>
      <c r="N1470">
        <f>SUMIFS(รายงานลูกหนี้!$G$2:$G$20000, รายงานลูกหนี้!$A$2:$A$20000, $A1470, รายงานลูกหนี้!$K$2:$K$20000, "&gt;90")</f>
        <v>0</v>
      </c>
      <c r="O1470">
        <f t="shared" si="113"/>
        <v>11710</v>
      </c>
      <c r="P1470" s="17">
        <f t="shared" si="114"/>
        <v>0</v>
      </c>
    </row>
    <row r="1471" spans="1:16" x14ac:dyDescent="0.2">
      <c r="A1471" t="str">
        <v>f989006e26866d383441e4e9beb344d13818b6f57b36e0da80fef340d5b6d5eb</v>
      </c>
      <c r="B1471">
        <f>COUNTIF(รายงานลูกหนี้!$A:$A,A1471)</f>
        <v>1</v>
      </c>
      <c r="C1471">
        <f>COUNTIFS(รายงานลูกหนี้!$A:$A,A1471,รายงานลูกหนี้!$K:$K,"&gt;0")</f>
        <v>1</v>
      </c>
      <c r="D1471">
        <f>SUMIF(รายงานลูกหนี้!$A:$A,A1471,รายงานลูกหนี้!$K:$K)</f>
        <v>3</v>
      </c>
      <c r="E1471">
        <f>_xlfn.MAXIFS(รายงานลูกหนี้!$K:$K,รายงานลูกหนี้!$A:$A,A1471)</f>
        <v>3</v>
      </c>
      <c r="F1471" s="17">
        <f t="shared" si="110"/>
        <v>1</v>
      </c>
      <c r="G1471" t="str">
        <f t="shared" si="111"/>
        <v>ค้างชำระ 1 - 30 วัน</v>
      </c>
      <c r="H1471" t="str">
        <f t="shared" si="112"/>
        <v>ลูกหนี้ชั้นดี</v>
      </c>
      <c r="I1471" s="17" cm="1">
        <f t="array" ref="I1471">_xlfn.IFS(D1471=0,0%, D1471&lt;=30,25%, D1471&lt;=60,50%, D1471&lt;=90,75%, D1471&gt;90,100%)</f>
        <v>0.25</v>
      </c>
      <c r="J1471">
        <f>SUMIFS(รายงานลูกหนี้!$G$2:$G$20000, รายงานลูกหนี้!$A$2:$A$20000, $A1471, รายงานลูกหนี้!$K$2:$K$20000, 0)</f>
        <v>0</v>
      </c>
      <c r="K1471">
        <f>SUMIFS(รายงานลูกหนี้!$G$2:$G$20000, รายงานลูกหนี้!$A$2:$A$20000, $A1471, รายงานลูกหนี้!$K$2:$K$20000, "&gt;=1", รายงานลูกหนี้!$K$2:$K$20000, "&lt;=30")</f>
        <v>7440</v>
      </c>
      <c r="L1471">
        <f>SUMIFS(รายงานลูกหนี้!$G$2:$G$20000, รายงานลูกหนี้!$A$2:$A$20000, $A1471, รายงานลูกหนี้!$K$2:$K$20000, "&gt;=31", รายงานลูกหนี้!$K$2:$K$20000, "&lt;=60")</f>
        <v>0</v>
      </c>
      <c r="M1471">
        <f>SUMIFS(รายงานลูกหนี้!$G$2:$G$20000, รายงานลูกหนี้!$A$2:$A$20000, $A1471, รายงานลูกหนี้!$K$2:$K$20000, "&gt;=61", รายงานลูกหนี้!$K$2:$K$20000, "&lt;=90")</f>
        <v>0</v>
      </c>
      <c r="N1471">
        <f>SUMIFS(รายงานลูกหนี้!$G$2:$G$20000, รายงานลูกหนี้!$A$2:$A$20000, $A1471, รายงานลูกหนี้!$K$2:$K$20000, "&gt;90")</f>
        <v>0</v>
      </c>
      <c r="O1471">
        <f t="shared" si="113"/>
        <v>7440</v>
      </c>
      <c r="P1471" s="17">
        <f t="shared" si="114"/>
        <v>0.25</v>
      </c>
    </row>
    <row r="1472" spans="1:16" x14ac:dyDescent="0.2">
      <c r="A1472" t="str">
        <v>c8061264be648cb80ac87bccce7555923ef5b88e774a6f7cca4a138f9bb98544</v>
      </c>
      <c r="B1472">
        <f>COUNTIF(รายงานลูกหนี้!$A:$A,A1472)</f>
        <v>1</v>
      </c>
      <c r="C1472">
        <f>COUNTIFS(รายงานลูกหนี้!$A:$A,A1472,รายงานลูกหนี้!$K:$K,"&gt;0")</f>
        <v>1</v>
      </c>
      <c r="D1472">
        <f>SUMIF(รายงานลูกหนี้!$A:$A,A1472,รายงานลูกหนี้!$K:$K)</f>
        <v>10</v>
      </c>
      <c r="E1472">
        <f>_xlfn.MAXIFS(รายงานลูกหนี้!$K:$K,รายงานลูกหนี้!$A:$A,A1472)</f>
        <v>10</v>
      </c>
      <c r="F1472" s="17">
        <f t="shared" si="110"/>
        <v>1</v>
      </c>
      <c r="G1472" t="str">
        <f t="shared" si="111"/>
        <v>ค้างชำระ 1 - 30 วัน</v>
      </c>
      <c r="H1472" t="str">
        <f t="shared" si="112"/>
        <v>ลูกหนี้ชั้นดี</v>
      </c>
      <c r="I1472" s="17" cm="1">
        <f t="array" ref="I1472">_xlfn.IFS(D1472=0,0%, D1472&lt;=30,25%, D1472&lt;=60,50%, D1472&lt;=90,75%, D1472&gt;90,100%)</f>
        <v>0.25</v>
      </c>
      <c r="J1472">
        <f>SUMIFS(รายงานลูกหนี้!$G$2:$G$20000, รายงานลูกหนี้!$A$2:$A$20000, $A1472, รายงานลูกหนี้!$K$2:$K$20000, 0)</f>
        <v>0</v>
      </c>
      <c r="K1472">
        <f>SUMIFS(รายงานลูกหนี้!$G$2:$G$20000, รายงานลูกหนี้!$A$2:$A$20000, $A1472, รายงานลูกหนี้!$K$2:$K$20000, "&gt;=1", รายงานลูกหนี้!$K$2:$K$20000, "&lt;=30")</f>
        <v>99120</v>
      </c>
      <c r="L1472">
        <f>SUMIFS(รายงานลูกหนี้!$G$2:$G$20000, รายงานลูกหนี้!$A$2:$A$20000, $A1472, รายงานลูกหนี้!$K$2:$K$20000, "&gt;=31", รายงานลูกหนี้!$K$2:$K$20000, "&lt;=60")</f>
        <v>0</v>
      </c>
      <c r="M1472">
        <f>SUMIFS(รายงานลูกหนี้!$G$2:$G$20000, รายงานลูกหนี้!$A$2:$A$20000, $A1472, รายงานลูกหนี้!$K$2:$K$20000, "&gt;=61", รายงานลูกหนี้!$K$2:$K$20000, "&lt;=90")</f>
        <v>0</v>
      </c>
      <c r="N1472">
        <f>SUMIFS(รายงานลูกหนี้!$G$2:$G$20000, รายงานลูกหนี้!$A$2:$A$20000, $A1472, รายงานลูกหนี้!$K$2:$K$20000, "&gt;90")</f>
        <v>0</v>
      </c>
      <c r="O1472">
        <f t="shared" si="113"/>
        <v>99120</v>
      </c>
      <c r="P1472" s="17">
        <f t="shared" si="114"/>
        <v>0.25</v>
      </c>
    </row>
    <row r="1473" spans="1:16" x14ac:dyDescent="0.2">
      <c r="A1473" t="str">
        <v>7550859928d2ef22a717dd57f844fe7715c5684513e8e16b88f982f31c5993eb</v>
      </c>
      <c r="B1473">
        <f>COUNTIF(รายงานลูกหนี้!$A:$A,A1473)</f>
        <v>1</v>
      </c>
      <c r="C1473">
        <f>COUNTIFS(รายงานลูกหนี้!$A:$A,A1473,รายงานลูกหนี้!$K:$K,"&gt;0")</f>
        <v>1</v>
      </c>
      <c r="D1473">
        <f>SUMIF(รายงานลูกหนี้!$A:$A,A1473,รายงานลูกหนี้!$K:$K)</f>
        <v>10</v>
      </c>
      <c r="E1473">
        <f>_xlfn.MAXIFS(รายงานลูกหนี้!$K:$K,รายงานลูกหนี้!$A:$A,A1473)</f>
        <v>10</v>
      </c>
      <c r="F1473" s="17">
        <f t="shared" si="110"/>
        <v>1</v>
      </c>
      <c r="G1473" t="str">
        <f t="shared" si="111"/>
        <v>ค้างชำระ 1 - 30 วัน</v>
      </c>
      <c r="H1473" t="str">
        <f t="shared" si="112"/>
        <v>ลูกหนี้ชั้นดี</v>
      </c>
      <c r="I1473" s="17" cm="1">
        <f t="array" ref="I1473">_xlfn.IFS(D1473=0,0%, D1473&lt;=30,25%, D1473&lt;=60,50%, D1473&lt;=90,75%, D1473&gt;90,100%)</f>
        <v>0.25</v>
      </c>
      <c r="J1473">
        <f>SUMIFS(รายงานลูกหนี้!$G$2:$G$20000, รายงานลูกหนี้!$A$2:$A$20000, $A1473, รายงานลูกหนี้!$K$2:$K$20000, 0)</f>
        <v>0</v>
      </c>
      <c r="K1473">
        <f>SUMIFS(รายงานลูกหนี้!$G$2:$G$20000, รายงานลูกหนี้!$A$2:$A$20000, $A1473, รายงานลูกหนี้!$K$2:$K$20000, "&gt;=1", รายงานลูกหนี้!$K$2:$K$20000, "&lt;=30")</f>
        <v>2160</v>
      </c>
      <c r="L1473">
        <f>SUMIFS(รายงานลูกหนี้!$G$2:$G$20000, รายงานลูกหนี้!$A$2:$A$20000, $A1473, รายงานลูกหนี้!$K$2:$K$20000, "&gt;=31", รายงานลูกหนี้!$K$2:$K$20000, "&lt;=60")</f>
        <v>0</v>
      </c>
      <c r="M1473">
        <f>SUMIFS(รายงานลูกหนี้!$G$2:$G$20000, รายงานลูกหนี้!$A$2:$A$20000, $A1473, รายงานลูกหนี้!$K$2:$K$20000, "&gt;=61", รายงานลูกหนี้!$K$2:$K$20000, "&lt;=90")</f>
        <v>0</v>
      </c>
      <c r="N1473">
        <f>SUMIFS(รายงานลูกหนี้!$G$2:$G$20000, รายงานลูกหนี้!$A$2:$A$20000, $A1473, รายงานลูกหนี้!$K$2:$K$20000, "&gt;90")</f>
        <v>0</v>
      </c>
      <c r="O1473">
        <f t="shared" si="113"/>
        <v>2160</v>
      </c>
      <c r="P1473" s="17">
        <f t="shared" si="114"/>
        <v>0.25</v>
      </c>
    </row>
    <row r="1474" spans="1:16" x14ac:dyDescent="0.2">
      <c r="A1474" t="str">
        <v>331c9eca3f4c6c0c6f399bfcc998cad3a0364330f01d78fa792765fdb84d3477</v>
      </c>
      <c r="B1474">
        <f>COUNTIF(รายงานลูกหนี้!$A:$A,A1474)</f>
        <v>2</v>
      </c>
      <c r="C1474">
        <f>COUNTIFS(รายงานลูกหนี้!$A:$A,A1474,รายงานลูกหนี้!$K:$K,"&gt;0")</f>
        <v>2</v>
      </c>
      <c r="D1474">
        <f>SUMIF(รายงานลูกหนี้!$A:$A,A1474,รายงานลูกหนี้!$K:$K)</f>
        <v>14</v>
      </c>
      <c r="E1474">
        <f>_xlfn.MAXIFS(รายงานลูกหนี้!$K:$K,รายงานลูกหนี้!$A:$A,A1474)</f>
        <v>7</v>
      </c>
      <c r="F1474" s="17">
        <f t="shared" si="110"/>
        <v>1</v>
      </c>
      <c r="G1474" t="str">
        <f t="shared" si="111"/>
        <v>ค้างชำระ 1 - 30 วัน</v>
      </c>
      <c r="H1474" t="str">
        <f t="shared" si="112"/>
        <v>ลูกหนี้ชั้นดี</v>
      </c>
      <c r="I1474" s="17" cm="1">
        <f t="array" ref="I1474">_xlfn.IFS(D1474=0,0%, D1474&lt;=30,25%, D1474&lt;=60,50%, D1474&lt;=90,75%, D1474&gt;90,100%)</f>
        <v>0.25</v>
      </c>
      <c r="J1474">
        <f>SUMIFS(รายงานลูกหนี้!$G$2:$G$20000, รายงานลูกหนี้!$A$2:$A$20000, $A1474, รายงานลูกหนี้!$K$2:$K$20000, 0)</f>
        <v>0</v>
      </c>
      <c r="K1474">
        <f>SUMIFS(รายงานลูกหนี้!$G$2:$G$20000, รายงานลูกหนี้!$A$2:$A$20000, $A1474, รายงานลูกหนี้!$K$2:$K$20000, "&gt;=1", รายงานลูกหนี้!$K$2:$K$20000, "&lt;=30")</f>
        <v>44880</v>
      </c>
      <c r="L1474">
        <f>SUMIFS(รายงานลูกหนี้!$G$2:$G$20000, รายงานลูกหนี้!$A$2:$A$20000, $A1474, รายงานลูกหนี้!$K$2:$K$20000, "&gt;=31", รายงานลูกหนี้!$K$2:$K$20000, "&lt;=60")</f>
        <v>0</v>
      </c>
      <c r="M1474">
        <f>SUMIFS(รายงานลูกหนี้!$G$2:$G$20000, รายงานลูกหนี้!$A$2:$A$20000, $A1474, รายงานลูกหนี้!$K$2:$K$20000, "&gt;=61", รายงานลูกหนี้!$K$2:$K$20000, "&lt;=90")</f>
        <v>0</v>
      </c>
      <c r="N1474">
        <f>SUMIFS(รายงานลูกหนี้!$G$2:$G$20000, รายงานลูกหนี้!$A$2:$A$20000, $A1474, รายงานลูกหนี้!$K$2:$K$20000, "&gt;90")</f>
        <v>0</v>
      </c>
      <c r="O1474">
        <f t="shared" si="113"/>
        <v>44880</v>
      </c>
      <c r="P1474" s="17">
        <f t="shared" si="114"/>
        <v>0.25</v>
      </c>
    </row>
    <row r="1475" spans="1:16" x14ac:dyDescent="0.2">
      <c r="A1475" t="str">
        <v>65db43a8642e8212b2b8f1808cabad53adc1bf424f8de52d8a4b0f8119eda5b1</v>
      </c>
      <c r="B1475">
        <f>COUNTIF(รายงานลูกหนี้!$A:$A,A1475)</f>
        <v>2</v>
      </c>
      <c r="C1475">
        <f>COUNTIFS(รายงานลูกหนี้!$A:$A,A1475,รายงานลูกหนี้!$K:$K,"&gt;0")</f>
        <v>1</v>
      </c>
      <c r="D1475">
        <f>SUMIF(รายงานลูกหนี้!$A:$A,A1475,รายงานลูกหนี้!$K:$K)</f>
        <v>1</v>
      </c>
      <c r="E1475">
        <f>_xlfn.MAXIFS(รายงานลูกหนี้!$K:$K,รายงานลูกหนี้!$A:$A,A1475)</f>
        <v>1</v>
      </c>
      <c r="F1475" s="17">
        <f t="shared" ref="F1475:F1538" si="115">C1475/B1475</f>
        <v>0.5</v>
      </c>
      <c r="G1475" t="str">
        <f t="shared" ref="G1475:G1538" si="116">IF(E1475&lt;=0, "ชำระตรงเวลา", IF(E1475&lt;=30, "ค้างชำระ 1 - 30 วัน", IF(E1475&lt;=60, "ค้างชำระ 31 - 60 วัน", IF(E1475&lt;=90, "ค้างชำระ 61 - 90 วัน", "ค้างชำระเกิน 90 วัน"))))</f>
        <v>ค้างชำระ 1 - 30 วัน</v>
      </c>
      <c r="H1475" t="str">
        <f t="shared" ref="H1475:H1538" si="117">IF(E1475&lt;=30, "ลูกหนี้ชั้นดี", IF(E1475&lt;=90, "ลูกหนี้เฝ้าติดตาม", "ลูกหนี้ด้อยคุณภาพ (NPL)"))</f>
        <v>ลูกหนี้ชั้นดี</v>
      </c>
      <c r="I1475" s="17" cm="1">
        <f t="array" ref="I1475">_xlfn.IFS(D1475=0,0%, D1475&lt;=30,25%, D1475&lt;=60,50%, D1475&lt;=90,75%, D1475&gt;90,100%)</f>
        <v>0.25</v>
      </c>
      <c r="J1475">
        <f>SUMIFS(รายงานลูกหนี้!$G$2:$G$20000, รายงานลูกหนี้!$A$2:$A$20000, $A1475, รายงานลูกหนี้!$K$2:$K$20000, 0)</f>
        <v>21960</v>
      </c>
      <c r="K1475">
        <f>SUMIFS(รายงานลูกหนี้!$G$2:$G$20000, รายงานลูกหนี้!$A$2:$A$20000, $A1475, รายงานลูกหนี้!$K$2:$K$20000, "&gt;=1", รายงานลูกหนี้!$K$2:$K$20000, "&lt;=30")</f>
        <v>2110</v>
      </c>
      <c r="L1475">
        <f>SUMIFS(รายงานลูกหนี้!$G$2:$G$20000, รายงานลูกหนี้!$A$2:$A$20000, $A1475, รายงานลูกหนี้!$K$2:$K$20000, "&gt;=31", รายงานลูกหนี้!$K$2:$K$20000, "&lt;=60")</f>
        <v>0</v>
      </c>
      <c r="M1475">
        <f>SUMIFS(รายงานลูกหนี้!$G$2:$G$20000, รายงานลูกหนี้!$A$2:$A$20000, $A1475, รายงานลูกหนี้!$K$2:$K$20000, "&gt;=61", รายงานลูกหนี้!$K$2:$K$20000, "&lt;=90")</f>
        <v>0</v>
      </c>
      <c r="N1475">
        <f>SUMIFS(รายงานลูกหนี้!$G$2:$G$20000, รายงานลูกหนี้!$A$2:$A$20000, $A1475, รายงานลูกหนี้!$K$2:$K$20000, "&gt;90")</f>
        <v>0</v>
      </c>
      <c r="O1475">
        <f t="shared" ref="O1475:O1538" si="118">SUM(J1475:N1475)</f>
        <v>24070</v>
      </c>
      <c r="P1475" s="17">
        <f t="shared" ref="P1475:P1538" si="119">IF(O1475=0, 0%, (J1475*0%+K1475*25%+L1475*50%+M1475*75%+N1475*100%)/O1475)</f>
        <v>2.191524719567927E-2</v>
      </c>
    </row>
    <row r="1476" spans="1:16" x14ac:dyDescent="0.2">
      <c r="A1476" t="str">
        <v>90365009329b5499fdc271dd38fdd161fe69a055274ebea7663e82b941267911</v>
      </c>
      <c r="B1476">
        <f>COUNTIF(รายงานลูกหนี้!$A:$A,A1476)</f>
        <v>2</v>
      </c>
      <c r="C1476">
        <f>COUNTIFS(รายงานลูกหนี้!$A:$A,A1476,รายงานลูกหนี้!$K:$K,"&gt;0")</f>
        <v>0</v>
      </c>
      <c r="D1476">
        <f>SUMIF(รายงานลูกหนี้!$A:$A,A1476,รายงานลูกหนี้!$K:$K)</f>
        <v>0</v>
      </c>
      <c r="E1476">
        <f>_xlfn.MAXIFS(รายงานลูกหนี้!$K:$K,รายงานลูกหนี้!$A:$A,A1476)</f>
        <v>0</v>
      </c>
      <c r="F1476" s="17">
        <f t="shared" si="115"/>
        <v>0</v>
      </c>
      <c r="G1476" t="str">
        <f t="shared" si="116"/>
        <v>ชำระตรงเวลา</v>
      </c>
      <c r="H1476" t="str">
        <f t="shared" si="117"/>
        <v>ลูกหนี้ชั้นดี</v>
      </c>
      <c r="I1476" s="17" cm="1">
        <f t="array" ref="I1476">_xlfn.IFS(D1476=0,0%, D1476&lt;=30,25%, D1476&lt;=60,50%, D1476&lt;=90,75%, D1476&gt;90,100%)</f>
        <v>0</v>
      </c>
      <c r="J1476">
        <f>SUMIFS(รายงานลูกหนี้!$G$2:$G$20000, รายงานลูกหนี้!$A$2:$A$20000, $A1476, รายงานลูกหนี้!$K$2:$K$20000, 0)</f>
        <v>12329</v>
      </c>
      <c r="K1476">
        <f>SUMIFS(รายงานลูกหนี้!$G$2:$G$20000, รายงานลูกหนี้!$A$2:$A$20000, $A1476, รายงานลูกหนี้!$K$2:$K$20000, "&gt;=1", รายงานลูกหนี้!$K$2:$K$20000, "&lt;=30")</f>
        <v>0</v>
      </c>
      <c r="L1476">
        <f>SUMIFS(รายงานลูกหนี้!$G$2:$G$20000, รายงานลูกหนี้!$A$2:$A$20000, $A1476, รายงานลูกหนี้!$K$2:$K$20000, "&gt;=31", รายงานลูกหนี้!$K$2:$K$20000, "&lt;=60")</f>
        <v>0</v>
      </c>
      <c r="M1476">
        <f>SUMIFS(รายงานลูกหนี้!$G$2:$G$20000, รายงานลูกหนี้!$A$2:$A$20000, $A1476, รายงานลูกหนี้!$K$2:$K$20000, "&gt;=61", รายงานลูกหนี้!$K$2:$K$20000, "&lt;=90")</f>
        <v>0</v>
      </c>
      <c r="N1476">
        <f>SUMIFS(รายงานลูกหนี้!$G$2:$G$20000, รายงานลูกหนี้!$A$2:$A$20000, $A1476, รายงานลูกหนี้!$K$2:$K$20000, "&gt;90")</f>
        <v>0</v>
      </c>
      <c r="O1476">
        <f t="shared" si="118"/>
        <v>12329</v>
      </c>
      <c r="P1476" s="17">
        <f t="shared" si="119"/>
        <v>0</v>
      </c>
    </row>
    <row r="1477" spans="1:16" x14ac:dyDescent="0.2">
      <c r="A1477" t="str">
        <v>ac0c9073f83ecc14472b120df3bd0d9b47e07fc104cf126975dbbeeac7d585ed</v>
      </c>
      <c r="B1477">
        <f>COUNTIF(รายงานลูกหนี้!$A:$A,A1477)</f>
        <v>1</v>
      </c>
      <c r="C1477">
        <f>COUNTIFS(รายงานลูกหนี้!$A:$A,A1477,รายงานลูกหนี้!$K:$K,"&gt;0")</f>
        <v>0</v>
      </c>
      <c r="D1477">
        <f>SUMIF(รายงานลูกหนี้!$A:$A,A1477,รายงานลูกหนี้!$K:$K)</f>
        <v>0</v>
      </c>
      <c r="E1477">
        <f>_xlfn.MAXIFS(รายงานลูกหนี้!$K:$K,รายงานลูกหนี้!$A:$A,A1477)</f>
        <v>0</v>
      </c>
      <c r="F1477" s="17">
        <f t="shared" si="115"/>
        <v>0</v>
      </c>
      <c r="G1477" t="str">
        <f t="shared" si="116"/>
        <v>ชำระตรงเวลา</v>
      </c>
      <c r="H1477" t="str">
        <f t="shared" si="117"/>
        <v>ลูกหนี้ชั้นดี</v>
      </c>
      <c r="I1477" s="17" cm="1">
        <f t="array" ref="I1477">_xlfn.IFS(D1477=0,0%, D1477&lt;=30,25%, D1477&lt;=60,50%, D1477&lt;=90,75%, D1477&gt;90,100%)</f>
        <v>0</v>
      </c>
      <c r="J1477">
        <f>SUMIFS(รายงานลูกหนี้!$G$2:$G$20000, รายงานลูกหนี้!$A$2:$A$20000, $A1477, รายงานลูกหนี้!$K$2:$K$20000, 0)</f>
        <v>1310</v>
      </c>
      <c r="K1477">
        <f>SUMIFS(รายงานลูกหนี้!$G$2:$G$20000, รายงานลูกหนี้!$A$2:$A$20000, $A1477, รายงานลูกหนี้!$K$2:$K$20000, "&gt;=1", รายงานลูกหนี้!$K$2:$K$20000, "&lt;=30")</f>
        <v>0</v>
      </c>
      <c r="L1477">
        <f>SUMIFS(รายงานลูกหนี้!$G$2:$G$20000, รายงานลูกหนี้!$A$2:$A$20000, $A1477, รายงานลูกหนี้!$K$2:$K$20000, "&gt;=31", รายงานลูกหนี้!$K$2:$K$20000, "&lt;=60")</f>
        <v>0</v>
      </c>
      <c r="M1477">
        <f>SUMIFS(รายงานลูกหนี้!$G$2:$G$20000, รายงานลูกหนี้!$A$2:$A$20000, $A1477, รายงานลูกหนี้!$K$2:$K$20000, "&gt;=61", รายงานลูกหนี้!$K$2:$K$20000, "&lt;=90")</f>
        <v>0</v>
      </c>
      <c r="N1477">
        <f>SUMIFS(รายงานลูกหนี้!$G$2:$G$20000, รายงานลูกหนี้!$A$2:$A$20000, $A1477, รายงานลูกหนี้!$K$2:$K$20000, "&gt;90")</f>
        <v>0</v>
      </c>
      <c r="O1477">
        <f t="shared" si="118"/>
        <v>1310</v>
      </c>
      <c r="P1477" s="17">
        <f t="shared" si="119"/>
        <v>0</v>
      </c>
    </row>
    <row r="1478" spans="1:16" x14ac:dyDescent="0.2">
      <c r="A1478" t="str">
        <v>46e21bf50247c986ae46d721a4f1e6eeb4f5605a0c94b3c92976918697f1765f</v>
      </c>
      <c r="B1478">
        <f>COUNTIF(รายงานลูกหนี้!$A:$A,A1478)</f>
        <v>3</v>
      </c>
      <c r="C1478">
        <f>COUNTIFS(รายงานลูกหนี้!$A:$A,A1478,รายงานลูกหนี้!$K:$K,"&gt;0")</f>
        <v>0</v>
      </c>
      <c r="D1478">
        <f>SUMIF(รายงานลูกหนี้!$A:$A,A1478,รายงานลูกหนี้!$K:$K)</f>
        <v>0</v>
      </c>
      <c r="E1478">
        <f>_xlfn.MAXIFS(รายงานลูกหนี้!$K:$K,รายงานลูกหนี้!$A:$A,A1478)</f>
        <v>0</v>
      </c>
      <c r="F1478" s="17">
        <f t="shared" si="115"/>
        <v>0</v>
      </c>
      <c r="G1478" t="str">
        <f t="shared" si="116"/>
        <v>ชำระตรงเวลา</v>
      </c>
      <c r="H1478" t="str">
        <f t="shared" si="117"/>
        <v>ลูกหนี้ชั้นดี</v>
      </c>
      <c r="I1478" s="17" cm="1">
        <f t="array" ref="I1478">_xlfn.IFS(D1478=0,0%, D1478&lt;=30,25%, D1478&lt;=60,50%, D1478&lt;=90,75%, D1478&gt;90,100%)</f>
        <v>0</v>
      </c>
      <c r="J1478">
        <f>SUMIFS(รายงานลูกหนี้!$G$2:$G$20000, รายงานลูกหนี้!$A$2:$A$20000, $A1478, รายงานลูกหนี้!$K$2:$K$20000, 0)</f>
        <v>9128</v>
      </c>
      <c r="K1478">
        <f>SUMIFS(รายงานลูกหนี้!$G$2:$G$20000, รายงานลูกหนี้!$A$2:$A$20000, $A1478, รายงานลูกหนี้!$K$2:$K$20000, "&gt;=1", รายงานลูกหนี้!$K$2:$K$20000, "&lt;=30")</f>
        <v>0</v>
      </c>
      <c r="L1478">
        <f>SUMIFS(รายงานลูกหนี้!$G$2:$G$20000, รายงานลูกหนี้!$A$2:$A$20000, $A1478, รายงานลูกหนี้!$K$2:$K$20000, "&gt;=31", รายงานลูกหนี้!$K$2:$K$20000, "&lt;=60")</f>
        <v>0</v>
      </c>
      <c r="M1478">
        <f>SUMIFS(รายงานลูกหนี้!$G$2:$G$20000, รายงานลูกหนี้!$A$2:$A$20000, $A1478, รายงานลูกหนี้!$K$2:$K$20000, "&gt;=61", รายงานลูกหนี้!$K$2:$K$20000, "&lt;=90")</f>
        <v>0</v>
      </c>
      <c r="N1478">
        <f>SUMIFS(รายงานลูกหนี้!$G$2:$G$20000, รายงานลูกหนี้!$A$2:$A$20000, $A1478, รายงานลูกหนี้!$K$2:$K$20000, "&gt;90")</f>
        <v>0</v>
      </c>
      <c r="O1478">
        <f t="shared" si="118"/>
        <v>9128</v>
      </c>
      <c r="P1478" s="17">
        <f t="shared" si="119"/>
        <v>0</v>
      </c>
    </row>
    <row r="1479" spans="1:16" x14ac:dyDescent="0.2">
      <c r="A1479" t="str">
        <v>57d8c954b28c0b5ace57929274f5f398bc2fb12f8619f62c1ed030a6e02c042d</v>
      </c>
      <c r="B1479">
        <f>COUNTIF(รายงานลูกหนี้!$A:$A,A1479)</f>
        <v>1</v>
      </c>
      <c r="C1479">
        <f>COUNTIFS(รายงานลูกหนี้!$A:$A,A1479,รายงานลูกหนี้!$K:$K,"&gt;0")</f>
        <v>1</v>
      </c>
      <c r="D1479">
        <f>SUMIF(รายงานลูกหนี้!$A:$A,A1479,รายงานลูกหนี้!$K:$K)</f>
        <v>3</v>
      </c>
      <c r="E1479">
        <f>_xlfn.MAXIFS(รายงานลูกหนี้!$K:$K,รายงานลูกหนี้!$A:$A,A1479)</f>
        <v>3</v>
      </c>
      <c r="F1479" s="17">
        <f t="shared" si="115"/>
        <v>1</v>
      </c>
      <c r="G1479" t="str">
        <f t="shared" si="116"/>
        <v>ค้างชำระ 1 - 30 วัน</v>
      </c>
      <c r="H1479" t="str">
        <f t="shared" si="117"/>
        <v>ลูกหนี้ชั้นดี</v>
      </c>
      <c r="I1479" s="17" cm="1">
        <f t="array" ref="I1479">_xlfn.IFS(D1479=0,0%, D1479&lt;=30,25%, D1479&lt;=60,50%, D1479&lt;=90,75%, D1479&gt;90,100%)</f>
        <v>0.25</v>
      </c>
      <c r="J1479">
        <f>SUMIFS(รายงานลูกหนี้!$G$2:$G$20000, รายงานลูกหนี้!$A$2:$A$20000, $A1479, รายงานลูกหนี้!$K$2:$K$20000, 0)</f>
        <v>0</v>
      </c>
      <c r="K1479">
        <f>SUMIFS(รายงานลูกหนี้!$G$2:$G$20000, รายงานลูกหนี้!$A$2:$A$20000, $A1479, รายงานลูกหนี้!$K$2:$K$20000, "&gt;=1", รายงานลูกหนี้!$K$2:$K$20000, "&lt;=30")</f>
        <v>36000</v>
      </c>
      <c r="L1479">
        <f>SUMIFS(รายงานลูกหนี้!$G$2:$G$20000, รายงานลูกหนี้!$A$2:$A$20000, $A1479, รายงานลูกหนี้!$K$2:$K$20000, "&gt;=31", รายงานลูกหนี้!$K$2:$K$20000, "&lt;=60")</f>
        <v>0</v>
      </c>
      <c r="M1479">
        <f>SUMIFS(รายงานลูกหนี้!$G$2:$G$20000, รายงานลูกหนี้!$A$2:$A$20000, $A1479, รายงานลูกหนี้!$K$2:$K$20000, "&gt;=61", รายงานลูกหนี้!$K$2:$K$20000, "&lt;=90")</f>
        <v>0</v>
      </c>
      <c r="N1479">
        <f>SUMIFS(รายงานลูกหนี้!$G$2:$G$20000, รายงานลูกหนี้!$A$2:$A$20000, $A1479, รายงานลูกหนี้!$K$2:$K$20000, "&gt;90")</f>
        <v>0</v>
      </c>
      <c r="O1479">
        <f t="shared" si="118"/>
        <v>36000</v>
      </c>
      <c r="P1479" s="17">
        <f t="shared" si="119"/>
        <v>0.25</v>
      </c>
    </row>
    <row r="1480" spans="1:16" x14ac:dyDescent="0.2">
      <c r="A1480" t="str">
        <v>181c85662626d5e8f5f97183bb6d07a3d00dc743729ceabc9bd285c785a1689e</v>
      </c>
      <c r="B1480">
        <f>COUNTIF(รายงานลูกหนี้!$A:$A,A1480)</f>
        <v>3</v>
      </c>
      <c r="C1480">
        <f>COUNTIFS(รายงานลูกหนี้!$A:$A,A1480,รายงานลูกหนี้!$K:$K,"&gt;0")</f>
        <v>3</v>
      </c>
      <c r="D1480">
        <f>SUMIF(รายงานลูกหนี้!$A:$A,A1480,รายงานลูกหนี้!$K:$K)</f>
        <v>14</v>
      </c>
      <c r="E1480">
        <f>_xlfn.MAXIFS(รายงานลูกหนี้!$K:$K,รายงานลูกหนี้!$A:$A,A1480)</f>
        <v>8</v>
      </c>
      <c r="F1480" s="17">
        <f t="shared" si="115"/>
        <v>1</v>
      </c>
      <c r="G1480" t="str">
        <f t="shared" si="116"/>
        <v>ค้างชำระ 1 - 30 วัน</v>
      </c>
      <c r="H1480" t="str">
        <f t="shared" si="117"/>
        <v>ลูกหนี้ชั้นดี</v>
      </c>
      <c r="I1480" s="17" cm="1">
        <f t="array" ref="I1480">_xlfn.IFS(D1480=0,0%, D1480&lt;=30,25%, D1480&lt;=60,50%, D1480&lt;=90,75%, D1480&gt;90,100%)</f>
        <v>0.25</v>
      </c>
      <c r="J1480">
        <f>SUMIFS(รายงานลูกหนี้!$G$2:$G$20000, รายงานลูกหนี้!$A$2:$A$20000, $A1480, รายงานลูกหนี้!$K$2:$K$20000, 0)</f>
        <v>0</v>
      </c>
      <c r="K1480">
        <f>SUMIFS(รายงานลูกหนี้!$G$2:$G$20000, รายงานลูกหนี้!$A$2:$A$20000, $A1480, รายงานลูกหนี้!$K$2:$K$20000, "&gt;=1", รายงานลูกหนี้!$K$2:$K$20000, "&lt;=30")</f>
        <v>15627</v>
      </c>
      <c r="L1480">
        <f>SUMIFS(รายงานลูกหนี้!$G$2:$G$20000, รายงานลูกหนี้!$A$2:$A$20000, $A1480, รายงานลูกหนี้!$K$2:$K$20000, "&gt;=31", รายงานลูกหนี้!$K$2:$K$20000, "&lt;=60")</f>
        <v>0</v>
      </c>
      <c r="M1480">
        <f>SUMIFS(รายงานลูกหนี้!$G$2:$G$20000, รายงานลูกหนี้!$A$2:$A$20000, $A1480, รายงานลูกหนี้!$K$2:$K$20000, "&gt;=61", รายงานลูกหนี้!$K$2:$K$20000, "&lt;=90")</f>
        <v>0</v>
      </c>
      <c r="N1480">
        <f>SUMIFS(รายงานลูกหนี้!$G$2:$G$20000, รายงานลูกหนี้!$A$2:$A$20000, $A1480, รายงานลูกหนี้!$K$2:$K$20000, "&gt;90")</f>
        <v>0</v>
      </c>
      <c r="O1480">
        <f t="shared" si="118"/>
        <v>15627</v>
      </c>
      <c r="P1480" s="17">
        <f t="shared" si="119"/>
        <v>0.25</v>
      </c>
    </row>
    <row r="1481" spans="1:16" x14ac:dyDescent="0.2">
      <c r="A1481" t="str">
        <v>fbed41af37d6e8dd879d3e1376189440082b8048933771fea7917d0f9a651cef</v>
      </c>
      <c r="B1481">
        <f>COUNTIF(รายงานลูกหนี้!$A:$A,A1481)</f>
        <v>1</v>
      </c>
      <c r="C1481">
        <f>COUNTIFS(รายงานลูกหนี้!$A:$A,A1481,รายงานลูกหนี้!$K:$K,"&gt;0")</f>
        <v>0</v>
      </c>
      <c r="D1481">
        <f>SUMIF(รายงานลูกหนี้!$A:$A,A1481,รายงานลูกหนี้!$K:$K)</f>
        <v>0</v>
      </c>
      <c r="E1481">
        <f>_xlfn.MAXIFS(รายงานลูกหนี้!$K:$K,รายงานลูกหนี้!$A:$A,A1481)</f>
        <v>0</v>
      </c>
      <c r="F1481" s="17">
        <f t="shared" si="115"/>
        <v>0</v>
      </c>
      <c r="G1481" t="str">
        <f t="shared" si="116"/>
        <v>ชำระตรงเวลา</v>
      </c>
      <c r="H1481" t="str">
        <f t="shared" si="117"/>
        <v>ลูกหนี้ชั้นดี</v>
      </c>
      <c r="I1481" s="17" cm="1">
        <f t="array" ref="I1481">_xlfn.IFS(D1481=0,0%, D1481&lt;=30,25%, D1481&lt;=60,50%, D1481&lt;=90,75%, D1481&gt;90,100%)</f>
        <v>0</v>
      </c>
      <c r="J1481">
        <f>SUMIFS(รายงานลูกหนี้!$G$2:$G$20000, รายงานลูกหนี้!$A$2:$A$20000, $A1481, รายงานลูกหนี้!$K$2:$K$20000, 0)</f>
        <v>4540</v>
      </c>
      <c r="K1481">
        <f>SUMIFS(รายงานลูกหนี้!$G$2:$G$20000, รายงานลูกหนี้!$A$2:$A$20000, $A1481, รายงานลูกหนี้!$K$2:$K$20000, "&gt;=1", รายงานลูกหนี้!$K$2:$K$20000, "&lt;=30")</f>
        <v>0</v>
      </c>
      <c r="L1481">
        <f>SUMIFS(รายงานลูกหนี้!$G$2:$G$20000, รายงานลูกหนี้!$A$2:$A$20000, $A1481, รายงานลูกหนี้!$K$2:$K$20000, "&gt;=31", รายงานลูกหนี้!$K$2:$K$20000, "&lt;=60")</f>
        <v>0</v>
      </c>
      <c r="M1481">
        <f>SUMIFS(รายงานลูกหนี้!$G$2:$G$20000, รายงานลูกหนี้!$A$2:$A$20000, $A1481, รายงานลูกหนี้!$K$2:$K$20000, "&gt;=61", รายงานลูกหนี้!$K$2:$K$20000, "&lt;=90")</f>
        <v>0</v>
      </c>
      <c r="N1481">
        <f>SUMIFS(รายงานลูกหนี้!$G$2:$G$20000, รายงานลูกหนี้!$A$2:$A$20000, $A1481, รายงานลูกหนี้!$K$2:$K$20000, "&gt;90")</f>
        <v>0</v>
      </c>
      <c r="O1481">
        <f t="shared" si="118"/>
        <v>4540</v>
      </c>
      <c r="P1481" s="17">
        <f t="shared" si="119"/>
        <v>0</v>
      </c>
    </row>
    <row r="1482" spans="1:16" x14ac:dyDescent="0.2">
      <c r="A1482" t="str">
        <v>6292d68601e252fb8a4a3ce50ff0443982c9fc5e2cce3422ccbd7000485b0387</v>
      </c>
      <c r="B1482">
        <f>COUNTIF(รายงานลูกหนี้!$A:$A,A1482)</f>
        <v>7</v>
      </c>
      <c r="C1482">
        <f>COUNTIFS(รายงานลูกหนี้!$A:$A,A1482,รายงานลูกหนี้!$K:$K,"&gt;0")</f>
        <v>1</v>
      </c>
      <c r="D1482">
        <f>SUMIF(รายงานลูกหนี้!$A:$A,A1482,รายงานลูกหนี้!$K:$K)</f>
        <v>2</v>
      </c>
      <c r="E1482">
        <f>_xlfn.MAXIFS(รายงานลูกหนี้!$K:$K,รายงานลูกหนี้!$A:$A,A1482)</f>
        <v>2</v>
      </c>
      <c r="F1482" s="17">
        <f t="shared" si="115"/>
        <v>0.14285714285714285</v>
      </c>
      <c r="G1482" t="str">
        <f t="shared" si="116"/>
        <v>ค้างชำระ 1 - 30 วัน</v>
      </c>
      <c r="H1482" t="str">
        <f t="shared" si="117"/>
        <v>ลูกหนี้ชั้นดี</v>
      </c>
      <c r="I1482" s="17" cm="1">
        <f t="array" ref="I1482">_xlfn.IFS(D1482=0,0%, D1482&lt;=30,25%, D1482&lt;=60,50%, D1482&lt;=90,75%, D1482&gt;90,100%)</f>
        <v>0.25</v>
      </c>
      <c r="J1482">
        <f>SUMIFS(รายงานลูกหนี้!$G$2:$G$20000, รายงานลูกหนี้!$A$2:$A$20000, $A1482, รายงานลูกหนี้!$K$2:$K$20000, 0)</f>
        <v>29664</v>
      </c>
      <c r="K1482">
        <f>SUMIFS(รายงานลูกหนี้!$G$2:$G$20000, รายงานลูกหนี้!$A$2:$A$20000, $A1482, รายงานลูกหนี้!$K$2:$K$20000, "&gt;=1", รายงานลูกหนี้!$K$2:$K$20000, "&lt;=30")</f>
        <v>5900</v>
      </c>
      <c r="L1482">
        <f>SUMIFS(รายงานลูกหนี้!$G$2:$G$20000, รายงานลูกหนี้!$A$2:$A$20000, $A1482, รายงานลูกหนี้!$K$2:$K$20000, "&gt;=31", รายงานลูกหนี้!$K$2:$K$20000, "&lt;=60")</f>
        <v>0</v>
      </c>
      <c r="M1482">
        <f>SUMIFS(รายงานลูกหนี้!$G$2:$G$20000, รายงานลูกหนี้!$A$2:$A$20000, $A1482, รายงานลูกหนี้!$K$2:$K$20000, "&gt;=61", รายงานลูกหนี้!$K$2:$K$20000, "&lt;=90")</f>
        <v>0</v>
      </c>
      <c r="N1482">
        <f>SUMIFS(รายงานลูกหนี้!$G$2:$G$20000, รายงานลูกหนี้!$A$2:$A$20000, $A1482, รายงานลูกหนี้!$K$2:$K$20000, "&gt;90")</f>
        <v>0</v>
      </c>
      <c r="O1482">
        <f t="shared" si="118"/>
        <v>35564</v>
      </c>
      <c r="P1482" s="17">
        <f t="shared" si="119"/>
        <v>4.1474524800359916E-2</v>
      </c>
    </row>
    <row r="1483" spans="1:16" x14ac:dyDescent="0.2">
      <c r="A1483" t="str">
        <v>75de178059ceaf3fa6243c26390fc70c041867f5515d1559ef4b51116ce0deff</v>
      </c>
      <c r="B1483">
        <f>COUNTIF(รายงานลูกหนี้!$A:$A,A1483)</f>
        <v>2</v>
      </c>
      <c r="C1483">
        <f>COUNTIFS(รายงานลูกหนี้!$A:$A,A1483,รายงานลูกหนี้!$K:$K,"&gt;0")</f>
        <v>0</v>
      </c>
      <c r="D1483">
        <f>SUMIF(รายงานลูกหนี้!$A:$A,A1483,รายงานลูกหนี้!$K:$K)</f>
        <v>0</v>
      </c>
      <c r="E1483">
        <f>_xlfn.MAXIFS(รายงานลูกหนี้!$K:$K,รายงานลูกหนี้!$A:$A,A1483)</f>
        <v>0</v>
      </c>
      <c r="F1483" s="17">
        <f t="shared" si="115"/>
        <v>0</v>
      </c>
      <c r="G1483" t="str">
        <f t="shared" si="116"/>
        <v>ชำระตรงเวลา</v>
      </c>
      <c r="H1483" t="str">
        <f t="shared" si="117"/>
        <v>ลูกหนี้ชั้นดี</v>
      </c>
      <c r="I1483" s="17" cm="1">
        <f t="array" ref="I1483">_xlfn.IFS(D1483=0,0%, D1483&lt;=30,25%, D1483&lt;=60,50%, D1483&lt;=90,75%, D1483&gt;90,100%)</f>
        <v>0</v>
      </c>
      <c r="J1483">
        <f>SUMIFS(รายงานลูกหนี้!$G$2:$G$20000, รายงานลูกหนี้!$A$2:$A$20000, $A1483, รายงานลูกหนี้!$K$2:$K$20000, 0)</f>
        <v>6982</v>
      </c>
      <c r="K1483">
        <f>SUMIFS(รายงานลูกหนี้!$G$2:$G$20000, รายงานลูกหนี้!$A$2:$A$20000, $A1483, รายงานลูกหนี้!$K$2:$K$20000, "&gt;=1", รายงานลูกหนี้!$K$2:$K$20000, "&lt;=30")</f>
        <v>0</v>
      </c>
      <c r="L1483">
        <f>SUMIFS(รายงานลูกหนี้!$G$2:$G$20000, รายงานลูกหนี้!$A$2:$A$20000, $A1483, รายงานลูกหนี้!$K$2:$K$20000, "&gt;=31", รายงานลูกหนี้!$K$2:$K$20000, "&lt;=60")</f>
        <v>0</v>
      </c>
      <c r="M1483">
        <f>SUMIFS(รายงานลูกหนี้!$G$2:$G$20000, รายงานลูกหนี้!$A$2:$A$20000, $A1483, รายงานลูกหนี้!$K$2:$K$20000, "&gt;=61", รายงานลูกหนี้!$K$2:$K$20000, "&lt;=90")</f>
        <v>0</v>
      </c>
      <c r="N1483">
        <f>SUMIFS(รายงานลูกหนี้!$G$2:$G$20000, รายงานลูกหนี้!$A$2:$A$20000, $A1483, รายงานลูกหนี้!$K$2:$K$20000, "&gt;90")</f>
        <v>0</v>
      </c>
      <c r="O1483">
        <f t="shared" si="118"/>
        <v>6982</v>
      </c>
      <c r="P1483" s="17">
        <f t="shared" si="119"/>
        <v>0</v>
      </c>
    </row>
    <row r="1484" spans="1:16" x14ac:dyDescent="0.2">
      <c r="A1484" t="str">
        <v>a500c9e4d9d5aa5b29a9ffe920fa6a2ab23d41e635d025f60fc12294c8d95f84</v>
      </c>
      <c r="B1484">
        <f>COUNTIF(รายงานลูกหนี้!$A:$A,A1484)</f>
        <v>3</v>
      </c>
      <c r="C1484">
        <f>COUNTIFS(รายงานลูกหนี้!$A:$A,A1484,รายงานลูกหนี้!$K:$K,"&gt;0")</f>
        <v>0</v>
      </c>
      <c r="D1484">
        <f>SUMIF(รายงานลูกหนี้!$A:$A,A1484,รายงานลูกหนี้!$K:$K)</f>
        <v>0</v>
      </c>
      <c r="E1484">
        <f>_xlfn.MAXIFS(รายงานลูกหนี้!$K:$K,รายงานลูกหนี้!$A:$A,A1484)</f>
        <v>0</v>
      </c>
      <c r="F1484" s="17">
        <f t="shared" si="115"/>
        <v>0</v>
      </c>
      <c r="G1484" t="str">
        <f t="shared" si="116"/>
        <v>ชำระตรงเวลา</v>
      </c>
      <c r="H1484" t="str">
        <f t="shared" si="117"/>
        <v>ลูกหนี้ชั้นดี</v>
      </c>
      <c r="I1484" s="17" cm="1">
        <f t="array" ref="I1484">_xlfn.IFS(D1484=0,0%, D1484&lt;=30,25%, D1484&lt;=60,50%, D1484&lt;=90,75%, D1484&gt;90,100%)</f>
        <v>0</v>
      </c>
      <c r="J1484">
        <f>SUMIFS(รายงานลูกหนี้!$G$2:$G$20000, รายงานลูกหนี้!$A$2:$A$20000, $A1484, รายงานลูกหนี้!$K$2:$K$20000, 0)</f>
        <v>4060</v>
      </c>
      <c r="K1484">
        <f>SUMIFS(รายงานลูกหนี้!$G$2:$G$20000, รายงานลูกหนี้!$A$2:$A$20000, $A1484, รายงานลูกหนี้!$K$2:$K$20000, "&gt;=1", รายงานลูกหนี้!$K$2:$K$20000, "&lt;=30")</f>
        <v>0</v>
      </c>
      <c r="L1484">
        <f>SUMIFS(รายงานลูกหนี้!$G$2:$G$20000, รายงานลูกหนี้!$A$2:$A$20000, $A1484, รายงานลูกหนี้!$K$2:$K$20000, "&gt;=31", รายงานลูกหนี้!$K$2:$K$20000, "&lt;=60")</f>
        <v>0</v>
      </c>
      <c r="M1484">
        <f>SUMIFS(รายงานลูกหนี้!$G$2:$G$20000, รายงานลูกหนี้!$A$2:$A$20000, $A1484, รายงานลูกหนี้!$K$2:$K$20000, "&gt;=61", รายงานลูกหนี้!$K$2:$K$20000, "&lt;=90")</f>
        <v>0</v>
      </c>
      <c r="N1484">
        <f>SUMIFS(รายงานลูกหนี้!$G$2:$G$20000, รายงานลูกหนี้!$A$2:$A$20000, $A1484, รายงานลูกหนี้!$K$2:$K$20000, "&gt;90")</f>
        <v>0</v>
      </c>
      <c r="O1484">
        <f t="shared" si="118"/>
        <v>4060</v>
      </c>
      <c r="P1484" s="17">
        <f t="shared" si="119"/>
        <v>0</v>
      </c>
    </row>
    <row r="1485" spans="1:16" x14ac:dyDescent="0.2">
      <c r="A1485" t="str">
        <v>3edc1aa6d02e62422475f88b12b6c51ed5fa1029a2f731e0cb9cfb7c63d36794</v>
      </c>
      <c r="B1485">
        <f>COUNTIF(รายงานลูกหนี้!$A:$A,A1485)</f>
        <v>1</v>
      </c>
      <c r="C1485">
        <f>COUNTIFS(รายงานลูกหนี้!$A:$A,A1485,รายงานลูกหนี้!$K:$K,"&gt;0")</f>
        <v>0</v>
      </c>
      <c r="D1485">
        <f>SUMIF(รายงานลูกหนี้!$A:$A,A1485,รายงานลูกหนี้!$K:$K)</f>
        <v>0</v>
      </c>
      <c r="E1485">
        <f>_xlfn.MAXIFS(รายงานลูกหนี้!$K:$K,รายงานลูกหนี้!$A:$A,A1485)</f>
        <v>0</v>
      </c>
      <c r="F1485" s="17">
        <f t="shared" si="115"/>
        <v>0</v>
      </c>
      <c r="G1485" t="str">
        <f t="shared" si="116"/>
        <v>ชำระตรงเวลา</v>
      </c>
      <c r="H1485" t="str">
        <f t="shared" si="117"/>
        <v>ลูกหนี้ชั้นดี</v>
      </c>
      <c r="I1485" s="17" cm="1">
        <f t="array" ref="I1485">_xlfn.IFS(D1485=0,0%, D1485&lt;=30,25%, D1485&lt;=60,50%, D1485&lt;=90,75%, D1485&gt;90,100%)</f>
        <v>0</v>
      </c>
      <c r="J1485">
        <f>SUMIFS(รายงานลูกหนี้!$G$2:$G$20000, รายงานลูกหนี้!$A$2:$A$20000, $A1485, รายงานลูกหนี้!$K$2:$K$20000, 0)</f>
        <v>400</v>
      </c>
      <c r="K1485">
        <f>SUMIFS(รายงานลูกหนี้!$G$2:$G$20000, รายงานลูกหนี้!$A$2:$A$20000, $A1485, รายงานลูกหนี้!$K$2:$K$20000, "&gt;=1", รายงานลูกหนี้!$K$2:$K$20000, "&lt;=30")</f>
        <v>0</v>
      </c>
      <c r="L1485">
        <f>SUMIFS(รายงานลูกหนี้!$G$2:$G$20000, รายงานลูกหนี้!$A$2:$A$20000, $A1485, รายงานลูกหนี้!$K$2:$K$20000, "&gt;=31", รายงานลูกหนี้!$K$2:$K$20000, "&lt;=60")</f>
        <v>0</v>
      </c>
      <c r="M1485">
        <f>SUMIFS(รายงานลูกหนี้!$G$2:$G$20000, รายงานลูกหนี้!$A$2:$A$20000, $A1485, รายงานลูกหนี้!$K$2:$K$20000, "&gt;=61", รายงานลูกหนี้!$K$2:$K$20000, "&lt;=90")</f>
        <v>0</v>
      </c>
      <c r="N1485">
        <f>SUMIFS(รายงานลูกหนี้!$G$2:$G$20000, รายงานลูกหนี้!$A$2:$A$20000, $A1485, รายงานลูกหนี้!$K$2:$K$20000, "&gt;90")</f>
        <v>0</v>
      </c>
      <c r="O1485">
        <f t="shared" si="118"/>
        <v>400</v>
      </c>
      <c r="P1485" s="17">
        <f t="shared" si="119"/>
        <v>0</v>
      </c>
    </row>
    <row r="1486" spans="1:16" x14ac:dyDescent="0.2">
      <c r="A1486" t="str">
        <v>b74800be56bef687ac80cfb712d2101e551b9b3bf645dc549ad9bae75488c414</v>
      </c>
      <c r="B1486">
        <f>COUNTIF(รายงานลูกหนี้!$A:$A,A1486)</f>
        <v>1</v>
      </c>
      <c r="C1486">
        <f>COUNTIFS(รายงานลูกหนี้!$A:$A,A1486,รายงานลูกหนี้!$K:$K,"&gt;0")</f>
        <v>0</v>
      </c>
      <c r="D1486">
        <f>SUMIF(รายงานลูกหนี้!$A:$A,A1486,รายงานลูกหนี้!$K:$K)</f>
        <v>0</v>
      </c>
      <c r="E1486">
        <f>_xlfn.MAXIFS(รายงานลูกหนี้!$K:$K,รายงานลูกหนี้!$A:$A,A1486)</f>
        <v>0</v>
      </c>
      <c r="F1486" s="17">
        <f t="shared" si="115"/>
        <v>0</v>
      </c>
      <c r="G1486" t="str">
        <f t="shared" si="116"/>
        <v>ชำระตรงเวลา</v>
      </c>
      <c r="H1486" t="str">
        <f t="shared" si="117"/>
        <v>ลูกหนี้ชั้นดี</v>
      </c>
      <c r="I1486" s="17" cm="1">
        <f t="array" ref="I1486">_xlfn.IFS(D1486=0,0%, D1486&lt;=30,25%, D1486&lt;=60,50%, D1486&lt;=90,75%, D1486&gt;90,100%)</f>
        <v>0</v>
      </c>
      <c r="J1486">
        <f>SUMIFS(รายงานลูกหนี้!$G$2:$G$20000, รายงานลูกหนี้!$A$2:$A$20000, $A1486, รายงานลูกหนี้!$K$2:$K$20000, 0)</f>
        <v>90</v>
      </c>
      <c r="K1486">
        <f>SUMIFS(รายงานลูกหนี้!$G$2:$G$20000, รายงานลูกหนี้!$A$2:$A$20000, $A1486, รายงานลูกหนี้!$K$2:$K$20000, "&gt;=1", รายงานลูกหนี้!$K$2:$K$20000, "&lt;=30")</f>
        <v>0</v>
      </c>
      <c r="L1486">
        <f>SUMIFS(รายงานลูกหนี้!$G$2:$G$20000, รายงานลูกหนี้!$A$2:$A$20000, $A1486, รายงานลูกหนี้!$K$2:$K$20000, "&gt;=31", รายงานลูกหนี้!$K$2:$K$20000, "&lt;=60")</f>
        <v>0</v>
      </c>
      <c r="M1486">
        <f>SUMIFS(รายงานลูกหนี้!$G$2:$G$20000, รายงานลูกหนี้!$A$2:$A$20000, $A1486, รายงานลูกหนี้!$K$2:$K$20000, "&gt;=61", รายงานลูกหนี้!$K$2:$K$20000, "&lt;=90")</f>
        <v>0</v>
      </c>
      <c r="N1486">
        <f>SUMIFS(รายงานลูกหนี้!$G$2:$G$20000, รายงานลูกหนี้!$A$2:$A$20000, $A1486, รายงานลูกหนี้!$K$2:$K$20000, "&gt;90")</f>
        <v>0</v>
      </c>
      <c r="O1486">
        <f t="shared" si="118"/>
        <v>90</v>
      </c>
      <c r="P1486" s="17">
        <f t="shared" si="119"/>
        <v>0</v>
      </c>
    </row>
    <row r="1487" spans="1:16" x14ac:dyDescent="0.2">
      <c r="A1487" t="str">
        <v>48e919bf4a9a2d35d2385790b087504f94bc5714368685b22e408196224f8161</v>
      </c>
      <c r="B1487">
        <f>COUNTIF(รายงานลูกหนี้!$A:$A,A1487)</f>
        <v>2</v>
      </c>
      <c r="C1487">
        <f>COUNTIFS(รายงานลูกหนี้!$A:$A,A1487,รายงานลูกหนี้!$K:$K,"&gt;0")</f>
        <v>0</v>
      </c>
      <c r="D1487">
        <f>SUMIF(รายงานลูกหนี้!$A:$A,A1487,รายงานลูกหนี้!$K:$K)</f>
        <v>0</v>
      </c>
      <c r="E1487">
        <f>_xlfn.MAXIFS(รายงานลูกหนี้!$K:$K,รายงานลูกหนี้!$A:$A,A1487)</f>
        <v>0</v>
      </c>
      <c r="F1487" s="17">
        <f t="shared" si="115"/>
        <v>0</v>
      </c>
      <c r="G1487" t="str">
        <f t="shared" si="116"/>
        <v>ชำระตรงเวลา</v>
      </c>
      <c r="H1487" t="str">
        <f t="shared" si="117"/>
        <v>ลูกหนี้ชั้นดี</v>
      </c>
      <c r="I1487" s="17" cm="1">
        <f t="array" ref="I1487">_xlfn.IFS(D1487=0,0%, D1487&lt;=30,25%, D1487&lt;=60,50%, D1487&lt;=90,75%, D1487&gt;90,100%)</f>
        <v>0</v>
      </c>
      <c r="J1487">
        <f>SUMIFS(รายงานลูกหนี้!$G$2:$G$20000, รายงานลูกหนี้!$A$2:$A$20000, $A1487, รายงานลูกหนี้!$K$2:$K$20000, 0)</f>
        <v>2964</v>
      </c>
      <c r="K1487">
        <f>SUMIFS(รายงานลูกหนี้!$G$2:$G$20000, รายงานลูกหนี้!$A$2:$A$20000, $A1487, รายงานลูกหนี้!$K$2:$K$20000, "&gt;=1", รายงานลูกหนี้!$K$2:$K$20000, "&lt;=30")</f>
        <v>0</v>
      </c>
      <c r="L1487">
        <f>SUMIFS(รายงานลูกหนี้!$G$2:$G$20000, รายงานลูกหนี้!$A$2:$A$20000, $A1487, รายงานลูกหนี้!$K$2:$K$20000, "&gt;=31", รายงานลูกหนี้!$K$2:$K$20000, "&lt;=60")</f>
        <v>0</v>
      </c>
      <c r="M1487">
        <f>SUMIFS(รายงานลูกหนี้!$G$2:$G$20000, รายงานลูกหนี้!$A$2:$A$20000, $A1487, รายงานลูกหนี้!$K$2:$K$20000, "&gt;=61", รายงานลูกหนี้!$K$2:$K$20000, "&lt;=90")</f>
        <v>0</v>
      </c>
      <c r="N1487">
        <f>SUMIFS(รายงานลูกหนี้!$G$2:$G$20000, รายงานลูกหนี้!$A$2:$A$20000, $A1487, รายงานลูกหนี้!$K$2:$K$20000, "&gt;90")</f>
        <v>0</v>
      </c>
      <c r="O1487">
        <f t="shared" si="118"/>
        <v>2964</v>
      </c>
      <c r="P1487" s="17">
        <f t="shared" si="119"/>
        <v>0</v>
      </c>
    </row>
    <row r="1488" spans="1:16" x14ac:dyDescent="0.2">
      <c r="A1488" t="str">
        <v>60805b244e1beeb45636757d5358da5d017f261208e0f9187da02a4484560325</v>
      </c>
      <c r="B1488">
        <f>COUNTIF(รายงานลูกหนี้!$A:$A,A1488)</f>
        <v>1</v>
      </c>
      <c r="C1488">
        <f>COUNTIFS(รายงานลูกหนี้!$A:$A,A1488,รายงานลูกหนี้!$K:$K,"&gt;0")</f>
        <v>0</v>
      </c>
      <c r="D1488">
        <f>SUMIF(รายงานลูกหนี้!$A:$A,A1488,รายงานลูกหนี้!$K:$K)</f>
        <v>0</v>
      </c>
      <c r="E1488">
        <f>_xlfn.MAXIFS(รายงานลูกหนี้!$K:$K,รายงานลูกหนี้!$A:$A,A1488)</f>
        <v>0</v>
      </c>
      <c r="F1488" s="17">
        <f t="shared" si="115"/>
        <v>0</v>
      </c>
      <c r="G1488" t="str">
        <f t="shared" si="116"/>
        <v>ชำระตรงเวลา</v>
      </c>
      <c r="H1488" t="str">
        <f t="shared" si="117"/>
        <v>ลูกหนี้ชั้นดี</v>
      </c>
      <c r="I1488" s="17" cm="1">
        <f t="array" ref="I1488">_xlfn.IFS(D1488=0,0%, D1488&lt;=30,25%, D1488&lt;=60,50%, D1488&lt;=90,75%, D1488&gt;90,100%)</f>
        <v>0</v>
      </c>
      <c r="J1488">
        <f>SUMIFS(รายงานลูกหนี้!$G$2:$G$20000, รายงานลูกหนี้!$A$2:$A$20000, $A1488, รายงานลูกหนี้!$K$2:$K$20000, 0)</f>
        <v>710</v>
      </c>
      <c r="K1488">
        <f>SUMIFS(รายงานลูกหนี้!$G$2:$G$20000, รายงานลูกหนี้!$A$2:$A$20000, $A1488, รายงานลูกหนี้!$K$2:$K$20000, "&gt;=1", รายงานลูกหนี้!$K$2:$K$20000, "&lt;=30")</f>
        <v>0</v>
      </c>
      <c r="L1488">
        <f>SUMIFS(รายงานลูกหนี้!$G$2:$G$20000, รายงานลูกหนี้!$A$2:$A$20000, $A1488, รายงานลูกหนี้!$K$2:$K$20000, "&gt;=31", รายงานลูกหนี้!$K$2:$K$20000, "&lt;=60")</f>
        <v>0</v>
      </c>
      <c r="M1488">
        <f>SUMIFS(รายงานลูกหนี้!$G$2:$G$20000, รายงานลูกหนี้!$A$2:$A$20000, $A1488, รายงานลูกหนี้!$K$2:$K$20000, "&gt;=61", รายงานลูกหนี้!$K$2:$K$20000, "&lt;=90")</f>
        <v>0</v>
      </c>
      <c r="N1488">
        <f>SUMIFS(รายงานลูกหนี้!$G$2:$G$20000, รายงานลูกหนี้!$A$2:$A$20000, $A1488, รายงานลูกหนี้!$K$2:$K$20000, "&gt;90")</f>
        <v>0</v>
      </c>
      <c r="O1488">
        <f t="shared" si="118"/>
        <v>710</v>
      </c>
      <c r="P1488" s="17">
        <f t="shared" si="119"/>
        <v>0</v>
      </c>
    </row>
    <row r="1489" spans="1:16" x14ac:dyDescent="0.2">
      <c r="A1489" t="str">
        <v>298aecd6be3b5b3a915259c199874f836fa379d46a0df0ffe3eee19185e02b7a</v>
      </c>
      <c r="B1489">
        <f>COUNTIF(รายงานลูกหนี้!$A:$A,A1489)</f>
        <v>1</v>
      </c>
      <c r="C1489">
        <f>COUNTIFS(รายงานลูกหนี้!$A:$A,A1489,รายงานลูกหนี้!$K:$K,"&gt;0")</f>
        <v>1</v>
      </c>
      <c r="D1489">
        <f>SUMIF(รายงานลูกหนี้!$A:$A,A1489,รายงานลูกหนี้!$K:$K)</f>
        <v>1</v>
      </c>
      <c r="E1489">
        <f>_xlfn.MAXIFS(รายงานลูกหนี้!$K:$K,รายงานลูกหนี้!$A:$A,A1489)</f>
        <v>1</v>
      </c>
      <c r="F1489" s="17">
        <f t="shared" si="115"/>
        <v>1</v>
      </c>
      <c r="G1489" t="str">
        <f t="shared" si="116"/>
        <v>ค้างชำระ 1 - 30 วัน</v>
      </c>
      <c r="H1489" t="str">
        <f t="shared" si="117"/>
        <v>ลูกหนี้ชั้นดี</v>
      </c>
      <c r="I1489" s="17" cm="1">
        <f t="array" ref="I1489">_xlfn.IFS(D1489=0,0%, D1489&lt;=30,25%, D1489&lt;=60,50%, D1489&lt;=90,75%, D1489&gt;90,100%)</f>
        <v>0.25</v>
      </c>
      <c r="J1489">
        <f>SUMIFS(รายงานลูกหนี้!$G$2:$G$20000, รายงานลูกหนี้!$A$2:$A$20000, $A1489, รายงานลูกหนี้!$K$2:$K$20000, 0)</f>
        <v>0</v>
      </c>
      <c r="K1489">
        <f>SUMIFS(รายงานลูกหนี้!$G$2:$G$20000, รายงานลูกหนี้!$A$2:$A$20000, $A1489, รายงานลูกหนี้!$K$2:$K$20000, "&gt;=1", รายงานลูกหนี้!$K$2:$K$20000, "&lt;=30")</f>
        <v>3657</v>
      </c>
      <c r="L1489">
        <f>SUMIFS(รายงานลูกหนี้!$G$2:$G$20000, รายงานลูกหนี้!$A$2:$A$20000, $A1489, รายงานลูกหนี้!$K$2:$K$20000, "&gt;=31", รายงานลูกหนี้!$K$2:$K$20000, "&lt;=60")</f>
        <v>0</v>
      </c>
      <c r="M1489">
        <f>SUMIFS(รายงานลูกหนี้!$G$2:$G$20000, รายงานลูกหนี้!$A$2:$A$20000, $A1489, รายงานลูกหนี้!$K$2:$K$20000, "&gt;=61", รายงานลูกหนี้!$K$2:$K$20000, "&lt;=90")</f>
        <v>0</v>
      </c>
      <c r="N1489">
        <f>SUMIFS(รายงานลูกหนี้!$G$2:$G$20000, รายงานลูกหนี้!$A$2:$A$20000, $A1489, รายงานลูกหนี้!$K$2:$K$20000, "&gt;90")</f>
        <v>0</v>
      </c>
      <c r="O1489">
        <f t="shared" si="118"/>
        <v>3657</v>
      </c>
      <c r="P1489" s="17">
        <f t="shared" si="119"/>
        <v>0.25</v>
      </c>
    </row>
    <row r="1490" spans="1:16" x14ac:dyDescent="0.2">
      <c r="A1490" t="str">
        <v>c3440a08becdcdf540ee468ffb9aaa9fd9fd54e14ac2977954435a5c05868c89</v>
      </c>
      <c r="B1490">
        <f>COUNTIF(รายงานลูกหนี้!$A:$A,A1490)</f>
        <v>2</v>
      </c>
      <c r="C1490">
        <f>COUNTIFS(รายงานลูกหนี้!$A:$A,A1490,รายงานลูกหนี้!$K:$K,"&gt;0")</f>
        <v>0</v>
      </c>
      <c r="D1490">
        <f>SUMIF(รายงานลูกหนี้!$A:$A,A1490,รายงานลูกหนี้!$K:$K)</f>
        <v>0</v>
      </c>
      <c r="E1490">
        <f>_xlfn.MAXIFS(รายงานลูกหนี้!$K:$K,รายงานลูกหนี้!$A:$A,A1490)</f>
        <v>0</v>
      </c>
      <c r="F1490" s="17">
        <f t="shared" si="115"/>
        <v>0</v>
      </c>
      <c r="G1490" t="str">
        <f t="shared" si="116"/>
        <v>ชำระตรงเวลา</v>
      </c>
      <c r="H1490" t="str">
        <f t="shared" si="117"/>
        <v>ลูกหนี้ชั้นดี</v>
      </c>
      <c r="I1490" s="17" cm="1">
        <f t="array" ref="I1490">_xlfn.IFS(D1490=0,0%, D1490&lt;=30,25%, D1490&lt;=60,50%, D1490&lt;=90,75%, D1490&gt;90,100%)</f>
        <v>0</v>
      </c>
      <c r="J1490">
        <f>SUMIFS(รายงานลูกหนี้!$G$2:$G$20000, รายงานลูกหนี้!$A$2:$A$20000, $A1490, รายงานลูกหนี้!$K$2:$K$20000, 0)</f>
        <v>3528</v>
      </c>
      <c r="K1490">
        <f>SUMIFS(รายงานลูกหนี้!$G$2:$G$20000, รายงานลูกหนี้!$A$2:$A$20000, $A1490, รายงานลูกหนี้!$K$2:$K$20000, "&gt;=1", รายงานลูกหนี้!$K$2:$K$20000, "&lt;=30")</f>
        <v>0</v>
      </c>
      <c r="L1490">
        <f>SUMIFS(รายงานลูกหนี้!$G$2:$G$20000, รายงานลูกหนี้!$A$2:$A$20000, $A1490, รายงานลูกหนี้!$K$2:$K$20000, "&gt;=31", รายงานลูกหนี้!$K$2:$K$20000, "&lt;=60")</f>
        <v>0</v>
      </c>
      <c r="M1490">
        <f>SUMIFS(รายงานลูกหนี้!$G$2:$G$20000, รายงานลูกหนี้!$A$2:$A$20000, $A1490, รายงานลูกหนี้!$K$2:$K$20000, "&gt;=61", รายงานลูกหนี้!$K$2:$K$20000, "&lt;=90")</f>
        <v>0</v>
      </c>
      <c r="N1490">
        <f>SUMIFS(รายงานลูกหนี้!$G$2:$G$20000, รายงานลูกหนี้!$A$2:$A$20000, $A1490, รายงานลูกหนี้!$K$2:$K$20000, "&gt;90")</f>
        <v>0</v>
      </c>
      <c r="O1490">
        <f t="shared" si="118"/>
        <v>3528</v>
      </c>
      <c r="P1490" s="17">
        <f t="shared" si="119"/>
        <v>0</v>
      </c>
    </row>
    <row r="1491" spans="1:16" x14ac:dyDescent="0.2">
      <c r="A1491" t="str">
        <v>b201dfb8dcac60b07e60be905563c87cb715779fc37b5124c778bbf4ec60d55a</v>
      </c>
      <c r="B1491">
        <f>COUNTIF(รายงานลูกหนี้!$A:$A,A1491)</f>
        <v>1</v>
      </c>
      <c r="C1491">
        <f>COUNTIFS(รายงานลูกหนี้!$A:$A,A1491,รายงานลูกหนี้!$K:$K,"&gt;0")</f>
        <v>0</v>
      </c>
      <c r="D1491">
        <f>SUMIF(รายงานลูกหนี้!$A:$A,A1491,รายงานลูกหนี้!$K:$K)</f>
        <v>0</v>
      </c>
      <c r="E1491">
        <f>_xlfn.MAXIFS(รายงานลูกหนี้!$K:$K,รายงานลูกหนี้!$A:$A,A1491)</f>
        <v>0</v>
      </c>
      <c r="F1491" s="17">
        <f t="shared" si="115"/>
        <v>0</v>
      </c>
      <c r="G1491" t="str">
        <f t="shared" si="116"/>
        <v>ชำระตรงเวลา</v>
      </c>
      <c r="H1491" t="str">
        <f t="shared" si="117"/>
        <v>ลูกหนี้ชั้นดี</v>
      </c>
      <c r="I1491" s="17" cm="1">
        <f t="array" ref="I1491">_xlfn.IFS(D1491=0,0%, D1491&lt;=30,25%, D1491&lt;=60,50%, D1491&lt;=90,75%, D1491&gt;90,100%)</f>
        <v>0</v>
      </c>
      <c r="J1491">
        <f>SUMIFS(รายงานลูกหนี้!$G$2:$G$20000, รายงานลูกหนี้!$A$2:$A$20000, $A1491, รายงานลูกหนี้!$K$2:$K$20000, 0)</f>
        <v>900</v>
      </c>
      <c r="K1491">
        <f>SUMIFS(รายงานลูกหนี้!$G$2:$G$20000, รายงานลูกหนี้!$A$2:$A$20000, $A1491, รายงานลูกหนี้!$K$2:$K$20000, "&gt;=1", รายงานลูกหนี้!$K$2:$K$20000, "&lt;=30")</f>
        <v>0</v>
      </c>
      <c r="L1491">
        <f>SUMIFS(รายงานลูกหนี้!$G$2:$G$20000, รายงานลูกหนี้!$A$2:$A$20000, $A1491, รายงานลูกหนี้!$K$2:$K$20000, "&gt;=31", รายงานลูกหนี้!$K$2:$K$20000, "&lt;=60")</f>
        <v>0</v>
      </c>
      <c r="M1491">
        <f>SUMIFS(รายงานลูกหนี้!$G$2:$G$20000, รายงานลูกหนี้!$A$2:$A$20000, $A1491, รายงานลูกหนี้!$K$2:$K$20000, "&gt;=61", รายงานลูกหนี้!$K$2:$K$20000, "&lt;=90")</f>
        <v>0</v>
      </c>
      <c r="N1491">
        <f>SUMIFS(รายงานลูกหนี้!$G$2:$G$20000, รายงานลูกหนี้!$A$2:$A$20000, $A1491, รายงานลูกหนี้!$K$2:$K$20000, "&gt;90")</f>
        <v>0</v>
      </c>
      <c r="O1491">
        <f t="shared" si="118"/>
        <v>900</v>
      </c>
      <c r="P1491" s="17">
        <f t="shared" si="119"/>
        <v>0</v>
      </c>
    </row>
    <row r="1492" spans="1:16" x14ac:dyDescent="0.2">
      <c r="A1492" t="str">
        <v>39aa372299b684a9b61353ee956224541b619129502214b0fce3d2a6db68713c</v>
      </c>
      <c r="B1492">
        <f>COUNTIF(รายงานลูกหนี้!$A:$A,A1492)</f>
        <v>3</v>
      </c>
      <c r="C1492">
        <f>COUNTIFS(รายงานลูกหนี้!$A:$A,A1492,รายงานลูกหนี้!$K:$K,"&gt;0")</f>
        <v>0</v>
      </c>
      <c r="D1492">
        <f>SUMIF(รายงานลูกหนี้!$A:$A,A1492,รายงานลูกหนี้!$K:$K)</f>
        <v>0</v>
      </c>
      <c r="E1492">
        <f>_xlfn.MAXIFS(รายงานลูกหนี้!$K:$K,รายงานลูกหนี้!$A:$A,A1492)</f>
        <v>0</v>
      </c>
      <c r="F1492" s="17">
        <f t="shared" si="115"/>
        <v>0</v>
      </c>
      <c r="G1492" t="str">
        <f t="shared" si="116"/>
        <v>ชำระตรงเวลา</v>
      </c>
      <c r="H1492" t="str">
        <f t="shared" si="117"/>
        <v>ลูกหนี้ชั้นดี</v>
      </c>
      <c r="I1492" s="17" cm="1">
        <f t="array" ref="I1492">_xlfn.IFS(D1492=0,0%, D1492&lt;=30,25%, D1492&lt;=60,50%, D1492&lt;=90,75%, D1492&gt;90,100%)</f>
        <v>0</v>
      </c>
      <c r="J1492">
        <f>SUMIFS(รายงานลูกหนี้!$G$2:$G$20000, รายงานลูกหนี้!$A$2:$A$20000, $A1492, รายงานลูกหนี้!$K$2:$K$20000, 0)</f>
        <v>2056</v>
      </c>
      <c r="K1492">
        <f>SUMIFS(รายงานลูกหนี้!$G$2:$G$20000, รายงานลูกหนี้!$A$2:$A$20000, $A1492, รายงานลูกหนี้!$K$2:$K$20000, "&gt;=1", รายงานลูกหนี้!$K$2:$K$20000, "&lt;=30")</f>
        <v>0</v>
      </c>
      <c r="L1492">
        <f>SUMIFS(รายงานลูกหนี้!$G$2:$G$20000, รายงานลูกหนี้!$A$2:$A$20000, $A1492, รายงานลูกหนี้!$K$2:$K$20000, "&gt;=31", รายงานลูกหนี้!$K$2:$K$20000, "&lt;=60")</f>
        <v>0</v>
      </c>
      <c r="M1492">
        <f>SUMIFS(รายงานลูกหนี้!$G$2:$G$20000, รายงานลูกหนี้!$A$2:$A$20000, $A1492, รายงานลูกหนี้!$K$2:$K$20000, "&gt;=61", รายงานลูกหนี้!$K$2:$K$20000, "&lt;=90")</f>
        <v>0</v>
      </c>
      <c r="N1492">
        <f>SUMIFS(รายงานลูกหนี้!$G$2:$G$20000, รายงานลูกหนี้!$A$2:$A$20000, $A1492, รายงานลูกหนี้!$K$2:$K$20000, "&gt;90")</f>
        <v>0</v>
      </c>
      <c r="O1492">
        <f t="shared" si="118"/>
        <v>2056</v>
      </c>
      <c r="P1492" s="17">
        <f t="shared" si="119"/>
        <v>0</v>
      </c>
    </row>
    <row r="1493" spans="1:16" x14ac:dyDescent="0.2">
      <c r="A1493" t="str">
        <v>475669b8bf88000d84491da88064c123a0dc8898bb0c14f5f69099390295d854</v>
      </c>
      <c r="B1493">
        <f>COUNTIF(รายงานลูกหนี้!$A:$A,A1493)</f>
        <v>1</v>
      </c>
      <c r="C1493">
        <f>COUNTIFS(รายงานลูกหนี้!$A:$A,A1493,รายงานลูกหนี้!$K:$K,"&gt;0")</f>
        <v>0</v>
      </c>
      <c r="D1493">
        <f>SUMIF(รายงานลูกหนี้!$A:$A,A1493,รายงานลูกหนี้!$K:$K)</f>
        <v>0</v>
      </c>
      <c r="E1493">
        <f>_xlfn.MAXIFS(รายงานลูกหนี้!$K:$K,รายงานลูกหนี้!$A:$A,A1493)</f>
        <v>0</v>
      </c>
      <c r="F1493" s="17">
        <f t="shared" si="115"/>
        <v>0</v>
      </c>
      <c r="G1493" t="str">
        <f t="shared" si="116"/>
        <v>ชำระตรงเวลา</v>
      </c>
      <c r="H1493" t="str">
        <f t="shared" si="117"/>
        <v>ลูกหนี้ชั้นดี</v>
      </c>
      <c r="I1493" s="17" cm="1">
        <f t="array" ref="I1493">_xlfn.IFS(D1493=0,0%, D1493&lt;=30,25%, D1493&lt;=60,50%, D1493&lt;=90,75%, D1493&gt;90,100%)</f>
        <v>0</v>
      </c>
      <c r="J1493">
        <f>SUMIFS(รายงานลูกหนี้!$G$2:$G$20000, รายงานลูกหนี้!$A$2:$A$20000, $A1493, รายงานลูกหนี้!$K$2:$K$20000, 0)</f>
        <v>1380</v>
      </c>
      <c r="K1493">
        <f>SUMIFS(รายงานลูกหนี้!$G$2:$G$20000, รายงานลูกหนี้!$A$2:$A$20000, $A1493, รายงานลูกหนี้!$K$2:$K$20000, "&gt;=1", รายงานลูกหนี้!$K$2:$K$20000, "&lt;=30")</f>
        <v>0</v>
      </c>
      <c r="L1493">
        <f>SUMIFS(รายงานลูกหนี้!$G$2:$G$20000, รายงานลูกหนี้!$A$2:$A$20000, $A1493, รายงานลูกหนี้!$K$2:$K$20000, "&gt;=31", รายงานลูกหนี้!$K$2:$K$20000, "&lt;=60")</f>
        <v>0</v>
      </c>
      <c r="M1493">
        <f>SUMIFS(รายงานลูกหนี้!$G$2:$G$20000, รายงานลูกหนี้!$A$2:$A$20000, $A1493, รายงานลูกหนี้!$K$2:$K$20000, "&gt;=61", รายงานลูกหนี้!$K$2:$K$20000, "&lt;=90")</f>
        <v>0</v>
      </c>
      <c r="N1493">
        <f>SUMIFS(รายงานลูกหนี้!$G$2:$G$20000, รายงานลูกหนี้!$A$2:$A$20000, $A1493, รายงานลูกหนี้!$K$2:$K$20000, "&gt;90")</f>
        <v>0</v>
      </c>
      <c r="O1493">
        <f t="shared" si="118"/>
        <v>1380</v>
      </c>
      <c r="P1493" s="17">
        <f t="shared" si="119"/>
        <v>0</v>
      </c>
    </row>
    <row r="1494" spans="1:16" x14ac:dyDescent="0.2">
      <c r="A1494" t="str">
        <v>ac2eaf061c85822730a39425653bec938e8b6e54e66af0d4e3575e7166811782</v>
      </c>
      <c r="B1494">
        <f>COUNTIF(รายงานลูกหนี้!$A:$A,A1494)</f>
        <v>1</v>
      </c>
      <c r="C1494">
        <f>COUNTIFS(รายงานลูกหนี้!$A:$A,A1494,รายงานลูกหนี้!$K:$K,"&gt;0")</f>
        <v>0</v>
      </c>
      <c r="D1494">
        <f>SUMIF(รายงานลูกหนี้!$A:$A,A1494,รายงานลูกหนี้!$K:$K)</f>
        <v>0</v>
      </c>
      <c r="E1494">
        <f>_xlfn.MAXIFS(รายงานลูกหนี้!$K:$K,รายงานลูกหนี้!$A:$A,A1494)</f>
        <v>0</v>
      </c>
      <c r="F1494" s="17">
        <f t="shared" si="115"/>
        <v>0</v>
      </c>
      <c r="G1494" t="str">
        <f t="shared" si="116"/>
        <v>ชำระตรงเวลา</v>
      </c>
      <c r="H1494" t="str">
        <f t="shared" si="117"/>
        <v>ลูกหนี้ชั้นดี</v>
      </c>
      <c r="I1494" s="17" cm="1">
        <f t="array" ref="I1494">_xlfn.IFS(D1494=0,0%, D1494&lt;=30,25%, D1494&lt;=60,50%, D1494&lt;=90,75%, D1494&gt;90,100%)</f>
        <v>0</v>
      </c>
      <c r="J1494">
        <f>SUMIFS(รายงานลูกหนี้!$G$2:$G$20000, รายงานลูกหนี้!$A$2:$A$20000, $A1494, รายงานลูกหนี้!$K$2:$K$20000, 0)</f>
        <v>1545</v>
      </c>
      <c r="K1494">
        <f>SUMIFS(รายงานลูกหนี้!$G$2:$G$20000, รายงานลูกหนี้!$A$2:$A$20000, $A1494, รายงานลูกหนี้!$K$2:$K$20000, "&gt;=1", รายงานลูกหนี้!$K$2:$K$20000, "&lt;=30")</f>
        <v>0</v>
      </c>
      <c r="L1494">
        <f>SUMIFS(รายงานลูกหนี้!$G$2:$G$20000, รายงานลูกหนี้!$A$2:$A$20000, $A1494, รายงานลูกหนี้!$K$2:$K$20000, "&gt;=31", รายงานลูกหนี้!$K$2:$K$20000, "&lt;=60")</f>
        <v>0</v>
      </c>
      <c r="M1494">
        <f>SUMIFS(รายงานลูกหนี้!$G$2:$G$20000, รายงานลูกหนี้!$A$2:$A$20000, $A1494, รายงานลูกหนี้!$K$2:$K$20000, "&gt;=61", รายงานลูกหนี้!$K$2:$K$20000, "&lt;=90")</f>
        <v>0</v>
      </c>
      <c r="N1494">
        <f>SUMIFS(รายงานลูกหนี้!$G$2:$G$20000, รายงานลูกหนี้!$A$2:$A$20000, $A1494, รายงานลูกหนี้!$K$2:$K$20000, "&gt;90")</f>
        <v>0</v>
      </c>
      <c r="O1494">
        <f t="shared" si="118"/>
        <v>1545</v>
      </c>
      <c r="P1494" s="17">
        <f t="shared" si="119"/>
        <v>0</v>
      </c>
    </row>
    <row r="1495" spans="1:16" x14ac:dyDescent="0.2">
      <c r="A1495" t="str">
        <v>07fa37cda83fdfcb059c9bd42660c77453bdf8e996fae42815d93e43d136f36b</v>
      </c>
      <c r="B1495">
        <f>COUNTIF(รายงานลูกหนี้!$A:$A,A1495)</f>
        <v>1</v>
      </c>
      <c r="C1495">
        <f>COUNTIFS(รายงานลูกหนี้!$A:$A,A1495,รายงานลูกหนี้!$K:$K,"&gt;0")</f>
        <v>0</v>
      </c>
      <c r="D1495">
        <f>SUMIF(รายงานลูกหนี้!$A:$A,A1495,รายงานลูกหนี้!$K:$K)</f>
        <v>0</v>
      </c>
      <c r="E1495">
        <f>_xlfn.MAXIFS(รายงานลูกหนี้!$K:$K,รายงานลูกหนี้!$A:$A,A1495)</f>
        <v>0</v>
      </c>
      <c r="F1495" s="17">
        <f t="shared" si="115"/>
        <v>0</v>
      </c>
      <c r="G1495" t="str">
        <f t="shared" si="116"/>
        <v>ชำระตรงเวลา</v>
      </c>
      <c r="H1495" t="str">
        <f t="shared" si="117"/>
        <v>ลูกหนี้ชั้นดี</v>
      </c>
      <c r="I1495" s="17" cm="1">
        <f t="array" ref="I1495">_xlfn.IFS(D1495=0,0%, D1495&lt;=30,25%, D1495&lt;=60,50%, D1495&lt;=90,75%, D1495&gt;90,100%)</f>
        <v>0</v>
      </c>
      <c r="J1495">
        <f>SUMIFS(รายงานลูกหนี้!$G$2:$G$20000, รายงานลูกหนี้!$A$2:$A$20000, $A1495, รายงานลูกหนี้!$K$2:$K$20000, 0)</f>
        <v>1060</v>
      </c>
      <c r="K1495">
        <f>SUMIFS(รายงานลูกหนี้!$G$2:$G$20000, รายงานลูกหนี้!$A$2:$A$20000, $A1495, รายงานลูกหนี้!$K$2:$K$20000, "&gt;=1", รายงานลูกหนี้!$K$2:$K$20000, "&lt;=30")</f>
        <v>0</v>
      </c>
      <c r="L1495">
        <f>SUMIFS(รายงานลูกหนี้!$G$2:$G$20000, รายงานลูกหนี้!$A$2:$A$20000, $A1495, รายงานลูกหนี้!$K$2:$K$20000, "&gt;=31", รายงานลูกหนี้!$K$2:$K$20000, "&lt;=60")</f>
        <v>0</v>
      </c>
      <c r="M1495">
        <f>SUMIFS(รายงานลูกหนี้!$G$2:$G$20000, รายงานลูกหนี้!$A$2:$A$20000, $A1495, รายงานลูกหนี้!$K$2:$K$20000, "&gt;=61", รายงานลูกหนี้!$K$2:$K$20000, "&lt;=90")</f>
        <v>0</v>
      </c>
      <c r="N1495">
        <f>SUMIFS(รายงานลูกหนี้!$G$2:$G$20000, รายงานลูกหนี้!$A$2:$A$20000, $A1495, รายงานลูกหนี้!$K$2:$K$20000, "&gt;90")</f>
        <v>0</v>
      </c>
      <c r="O1495">
        <f t="shared" si="118"/>
        <v>1060</v>
      </c>
      <c r="P1495" s="17">
        <f t="shared" si="119"/>
        <v>0</v>
      </c>
    </row>
    <row r="1496" spans="1:16" x14ac:dyDescent="0.2">
      <c r="A1496" t="str">
        <v>ce498a53ce4a459119541d8f5f5fda90c145cdecef7052a33648d51c7e55056a</v>
      </c>
      <c r="B1496">
        <f>COUNTIF(รายงานลูกหนี้!$A:$A,A1496)</f>
        <v>2</v>
      </c>
      <c r="C1496">
        <f>COUNTIFS(รายงานลูกหนี้!$A:$A,A1496,รายงานลูกหนี้!$K:$K,"&gt;0")</f>
        <v>2</v>
      </c>
      <c r="D1496">
        <f>SUMIF(รายงานลูกหนี้!$A:$A,A1496,รายงานลูกหนี้!$K:$K)</f>
        <v>7</v>
      </c>
      <c r="E1496">
        <f>_xlfn.MAXIFS(รายงานลูกหนี้!$K:$K,รายงานลูกหนี้!$A:$A,A1496)</f>
        <v>6</v>
      </c>
      <c r="F1496" s="17">
        <f t="shared" si="115"/>
        <v>1</v>
      </c>
      <c r="G1496" t="str">
        <f t="shared" si="116"/>
        <v>ค้างชำระ 1 - 30 วัน</v>
      </c>
      <c r="H1496" t="str">
        <f t="shared" si="117"/>
        <v>ลูกหนี้ชั้นดี</v>
      </c>
      <c r="I1496" s="17" cm="1">
        <f t="array" ref="I1496">_xlfn.IFS(D1496=0,0%, D1496&lt;=30,25%, D1496&lt;=60,50%, D1496&lt;=90,75%, D1496&gt;90,100%)</f>
        <v>0.25</v>
      </c>
      <c r="J1496">
        <f>SUMIFS(รายงานลูกหนี้!$G$2:$G$20000, รายงานลูกหนี้!$A$2:$A$20000, $A1496, รายงานลูกหนี้!$K$2:$K$20000, 0)</f>
        <v>0</v>
      </c>
      <c r="K1496">
        <f>SUMIFS(รายงานลูกหนี้!$G$2:$G$20000, รายงานลูกหนี้!$A$2:$A$20000, $A1496, รายงานลูกหนี้!$K$2:$K$20000, "&gt;=1", รายงานลูกหนี้!$K$2:$K$20000, "&lt;=30")</f>
        <v>3830</v>
      </c>
      <c r="L1496">
        <f>SUMIFS(รายงานลูกหนี้!$G$2:$G$20000, รายงานลูกหนี้!$A$2:$A$20000, $A1496, รายงานลูกหนี้!$K$2:$K$20000, "&gt;=31", รายงานลูกหนี้!$K$2:$K$20000, "&lt;=60")</f>
        <v>0</v>
      </c>
      <c r="M1496">
        <f>SUMIFS(รายงานลูกหนี้!$G$2:$G$20000, รายงานลูกหนี้!$A$2:$A$20000, $A1496, รายงานลูกหนี้!$K$2:$K$20000, "&gt;=61", รายงานลูกหนี้!$K$2:$K$20000, "&lt;=90")</f>
        <v>0</v>
      </c>
      <c r="N1496">
        <f>SUMIFS(รายงานลูกหนี้!$G$2:$G$20000, รายงานลูกหนี้!$A$2:$A$20000, $A1496, รายงานลูกหนี้!$K$2:$K$20000, "&gt;90")</f>
        <v>0</v>
      </c>
      <c r="O1496">
        <f t="shared" si="118"/>
        <v>3830</v>
      </c>
      <c r="P1496" s="17">
        <f t="shared" si="119"/>
        <v>0.25</v>
      </c>
    </row>
    <row r="1497" spans="1:16" x14ac:dyDescent="0.2">
      <c r="A1497" t="str">
        <v>907e940322748a4de554765b3fcd9eb37b87bc015a3c301c4a1c8910990400fb</v>
      </c>
      <c r="B1497">
        <f>COUNTIF(รายงานลูกหนี้!$A:$A,A1497)</f>
        <v>1</v>
      </c>
      <c r="C1497">
        <f>COUNTIFS(รายงานลูกหนี้!$A:$A,A1497,รายงานลูกหนี้!$K:$K,"&gt;0")</f>
        <v>0</v>
      </c>
      <c r="D1497">
        <f>SUMIF(รายงานลูกหนี้!$A:$A,A1497,รายงานลูกหนี้!$K:$K)</f>
        <v>0</v>
      </c>
      <c r="E1497">
        <f>_xlfn.MAXIFS(รายงานลูกหนี้!$K:$K,รายงานลูกหนี้!$A:$A,A1497)</f>
        <v>0</v>
      </c>
      <c r="F1497" s="17">
        <f t="shared" si="115"/>
        <v>0</v>
      </c>
      <c r="G1497" t="str">
        <f t="shared" si="116"/>
        <v>ชำระตรงเวลา</v>
      </c>
      <c r="H1497" t="str">
        <f t="shared" si="117"/>
        <v>ลูกหนี้ชั้นดี</v>
      </c>
      <c r="I1497" s="17" cm="1">
        <f t="array" ref="I1497">_xlfn.IFS(D1497=0,0%, D1497&lt;=30,25%, D1497&lt;=60,50%, D1497&lt;=90,75%, D1497&gt;90,100%)</f>
        <v>0</v>
      </c>
      <c r="J1497">
        <f>SUMIFS(รายงานลูกหนี้!$G$2:$G$20000, รายงานลูกหนี้!$A$2:$A$20000, $A1497, รายงานลูกหนี้!$K$2:$K$20000, 0)</f>
        <v>1880</v>
      </c>
      <c r="K1497">
        <f>SUMIFS(รายงานลูกหนี้!$G$2:$G$20000, รายงานลูกหนี้!$A$2:$A$20000, $A1497, รายงานลูกหนี้!$K$2:$K$20000, "&gt;=1", รายงานลูกหนี้!$K$2:$K$20000, "&lt;=30")</f>
        <v>0</v>
      </c>
      <c r="L1497">
        <f>SUMIFS(รายงานลูกหนี้!$G$2:$G$20000, รายงานลูกหนี้!$A$2:$A$20000, $A1497, รายงานลูกหนี้!$K$2:$K$20000, "&gt;=31", รายงานลูกหนี้!$K$2:$K$20000, "&lt;=60")</f>
        <v>0</v>
      </c>
      <c r="M1497">
        <f>SUMIFS(รายงานลูกหนี้!$G$2:$G$20000, รายงานลูกหนี้!$A$2:$A$20000, $A1497, รายงานลูกหนี้!$K$2:$K$20000, "&gt;=61", รายงานลูกหนี้!$K$2:$K$20000, "&lt;=90")</f>
        <v>0</v>
      </c>
      <c r="N1497">
        <f>SUMIFS(รายงานลูกหนี้!$G$2:$G$20000, รายงานลูกหนี้!$A$2:$A$20000, $A1497, รายงานลูกหนี้!$K$2:$K$20000, "&gt;90")</f>
        <v>0</v>
      </c>
      <c r="O1497">
        <f t="shared" si="118"/>
        <v>1880</v>
      </c>
      <c r="P1497" s="17">
        <f t="shared" si="119"/>
        <v>0</v>
      </c>
    </row>
    <row r="1498" spans="1:16" x14ac:dyDescent="0.2">
      <c r="A1498" t="str">
        <v>907c4731d4a265e1bf4af60fc6c0b4062e3546b7d609a319548e778bfea05db1</v>
      </c>
      <c r="B1498">
        <f>COUNTIF(รายงานลูกหนี้!$A:$A,A1498)</f>
        <v>2</v>
      </c>
      <c r="C1498">
        <f>COUNTIFS(รายงานลูกหนี้!$A:$A,A1498,รายงานลูกหนี้!$K:$K,"&gt;0")</f>
        <v>0</v>
      </c>
      <c r="D1498">
        <f>SUMIF(รายงานลูกหนี้!$A:$A,A1498,รายงานลูกหนี้!$K:$K)</f>
        <v>0</v>
      </c>
      <c r="E1498">
        <f>_xlfn.MAXIFS(รายงานลูกหนี้!$K:$K,รายงานลูกหนี้!$A:$A,A1498)</f>
        <v>0</v>
      </c>
      <c r="F1498" s="17">
        <f t="shared" si="115"/>
        <v>0</v>
      </c>
      <c r="G1498" t="str">
        <f t="shared" si="116"/>
        <v>ชำระตรงเวลา</v>
      </c>
      <c r="H1498" t="str">
        <f t="shared" si="117"/>
        <v>ลูกหนี้ชั้นดี</v>
      </c>
      <c r="I1498" s="17" cm="1">
        <f t="array" ref="I1498">_xlfn.IFS(D1498=0,0%, D1498&lt;=30,25%, D1498&lt;=60,50%, D1498&lt;=90,75%, D1498&gt;90,100%)</f>
        <v>0</v>
      </c>
      <c r="J1498">
        <f>SUMIFS(รายงานลูกหนี้!$G$2:$G$20000, รายงานลูกหนี้!$A$2:$A$20000, $A1498, รายงานลูกหนี้!$K$2:$K$20000, 0)</f>
        <v>1328</v>
      </c>
      <c r="K1498">
        <f>SUMIFS(รายงานลูกหนี้!$G$2:$G$20000, รายงานลูกหนี้!$A$2:$A$20000, $A1498, รายงานลูกหนี้!$K$2:$K$20000, "&gt;=1", รายงานลูกหนี้!$K$2:$K$20000, "&lt;=30")</f>
        <v>0</v>
      </c>
      <c r="L1498">
        <f>SUMIFS(รายงานลูกหนี้!$G$2:$G$20000, รายงานลูกหนี้!$A$2:$A$20000, $A1498, รายงานลูกหนี้!$K$2:$K$20000, "&gt;=31", รายงานลูกหนี้!$K$2:$K$20000, "&lt;=60")</f>
        <v>0</v>
      </c>
      <c r="M1498">
        <f>SUMIFS(รายงานลูกหนี้!$G$2:$G$20000, รายงานลูกหนี้!$A$2:$A$20000, $A1498, รายงานลูกหนี้!$K$2:$K$20000, "&gt;=61", รายงานลูกหนี้!$K$2:$K$20000, "&lt;=90")</f>
        <v>0</v>
      </c>
      <c r="N1498">
        <f>SUMIFS(รายงานลูกหนี้!$G$2:$G$20000, รายงานลูกหนี้!$A$2:$A$20000, $A1498, รายงานลูกหนี้!$K$2:$K$20000, "&gt;90")</f>
        <v>0</v>
      </c>
      <c r="O1498">
        <f t="shared" si="118"/>
        <v>1328</v>
      </c>
      <c r="P1498" s="17">
        <f t="shared" si="119"/>
        <v>0</v>
      </c>
    </row>
    <row r="1499" spans="1:16" x14ac:dyDescent="0.2">
      <c r="A1499" t="str">
        <v>bac39bf20e16246ed00731d76ac14f1f45c9341b9e5918740cfa62292eee654a</v>
      </c>
      <c r="B1499">
        <f>COUNTIF(รายงานลูกหนี้!$A:$A,A1499)</f>
        <v>1</v>
      </c>
      <c r="C1499">
        <f>COUNTIFS(รายงานลูกหนี้!$A:$A,A1499,รายงานลูกหนี้!$K:$K,"&gt;0")</f>
        <v>0</v>
      </c>
      <c r="D1499">
        <f>SUMIF(รายงานลูกหนี้!$A:$A,A1499,รายงานลูกหนี้!$K:$K)</f>
        <v>0</v>
      </c>
      <c r="E1499">
        <f>_xlfn.MAXIFS(รายงานลูกหนี้!$K:$K,รายงานลูกหนี้!$A:$A,A1499)</f>
        <v>0</v>
      </c>
      <c r="F1499" s="17">
        <f t="shared" si="115"/>
        <v>0</v>
      </c>
      <c r="G1499" t="str">
        <f t="shared" si="116"/>
        <v>ชำระตรงเวลา</v>
      </c>
      <c r="H1499" t="str">
        <f t="shared" si="117"/>
        <v>ลูกหนี้ชั้นดี</v>
      </c>
      <c r="I1499" s="17" cm="1">
        <f t="array" ref="I1499">_xlfn.IFS(D1499=0,0%, D1499&lt;=30,25%, D1499&lt;=60,50%, D1499&lt;=90,75%, D1499&gt;90,100%)</f>
        <v>0</v>
      </c>
      <c r="J1499">
        <f>SUMIFS(รายงานลูกหนี้!$G$2:$G$20000, รายงานลูกหนี้!$A$2:$A$20000, $A1499, รายงานลูกหนี้!$K$2:$K$20000, 0)</f>
        <v>1196</v>
      </c>
      <c r="K1499">
        <f>SUMIFS(รายงานลูกหนี้!$G$2:$G$20000, รายงานลูกหนี้!$A$2:$A$20000, $A1499, รายงานลูกหนี้!$K$2:$K$20000, "&gt;=1", รายงานลูกหนี้!$K$2:$K$20000, "&lt;=30")</f>
        <v>0</v>
      </c>
      <c r="L1499">
        <f>SUMIFS(รายงานลูกหนี้!$G$2:$G$20000, รายงานลูกหนี้!$A$2:$A$20000, $A1499, รายงานลูกหนี้!$K$2:$K$20000, "&gt;=31", รายงานลูกหนี้!$K$2:$K$20000, "&lt;=60")</f>
        <v>0</v>
      </c>
      <c r="M1499">
        <f>SUMIFS(รายงานลูกหนี้!$G$2:$G$20000, รายงานลูกหนี้!$A$2:$A$20000, $A1499, รายงานลูกหนี้!$K$2:$K$20000, "&gt;=61", รายงานลูกหนี้!$K$2:$K$20000, "&lt;=90")</f>
        <v>0</v>
      </c>
      <c r="N1499">
        <f>SUMIFS(รายงานลูกหนี้!$G$2:$G$20000, รายงานลูกหนี้!$A$2:$A$20000, $A1499, รายงานลูกหนี้!$K$2:$K$20000, "&gt;90")</f>
        <v>0</v>
      </c>
      <c r="O1499">
        <f t="shared" si="118"/>
        <v>1196</v>
      </c>
      <c r="P1499" s="17">
        <f t="shared" si="119"/>
        <v>0</v>
      </c>
    </row>
    <row r="1500" spans="1:16" x14ac:dyDescent="0.2">
      <c r="A1500" t="str">
        <v>52d516385c82b91ae490ef85f12528e473307172e64adbb1b32d543baab3eaf2</v>
      </c>
      <c r="B1500">
        <f>COUNTIF(รายงานลูกหนี้!$A:$A,A1500)</f>
        <v>2</v>
      </c>
      <c r="C1500">
        <f>COUNTIFS(รายงานลูกหนี้!$A:$A,A1500,รายงานลูกหนี้!$K:$K,"&gt;0")</f>
        <v>0</v>
      </c>
      <c r="D1500">
        <f>SUMIF(รายงานลูกหนี้!$A:$A,A1500,รายงานลูกหนี้!$K:$K)</f>
        <v>0</v>
      </c>
      <c r="E1500">
        <f>_xlfn.MAXIFS(รายงานลูกหนี้!$K:$K,รายงานลูกหนี้!$A:$A,A1500)</f>
        <v>0</v>
      </c>
      <c r="F1500" s="17">
        <f t="shared" si="115"/>
        <v>0</v>
      </c>
      <c r="G1500" t="str">
        <f t="shared" si="116"/>
        <v>ชำระตรงเวลา</v>
      </c>
      <c r="H1500" t="str">
        <f t="shared" si="117"/>
        <v>ลูกหนี้ชั้นดี</v>
      </c>
      <c r="I1500" s="17" cm="1">
        <f t="array" ref="I1500">_xlfn.IFS(D1500=0,0%, D1500&lt;=30,25%, D1500&lt;=60,50%, D1500&lt;=90,75%, D1500&gt;90,100%)</f>
        <v>0</v>
      </c>
      <c r="J1500">
        <f>SUMIFS(รายงานลูกหนี้!$G$2:$G$20000, รายงานลูกหนี้!$A$2:$A$20000, $A1500, รายงานลูกหนี้!$K$2:$K$20000, 0)</f>
        <v>22621</v>
      </c>
      <c r="K1500">
        <f>SUMIFS(รายงานลูกหนี้!$G$2:$G$20000, รายงานลูกหนี้!$A$2:$A$20000, $A1500, รายงานลูกหนี้!$K$2:$K$20000, "&gt;=1", รายงานลูกหนี้!$K$2:$K$20000, "&lt;=30")</f>
        <v>0</v>
      </c>
      <c r="L1500">
        <f>SUMIFS(รายงานลูกหนี้!$G$2:$G$20000, รายงานลูกหนี้!$A$2:$A$20000, $A1500, รายงานลูกหนี้!$K$2:$K$20000, "&gt;=31", รายงานลูกหนี้!$K$2:$K$20000, "&lt;=60")</f>
        <v>0</v>
      </c>
      <c r="M1500">
        <f>SUMIFS(รายงานลูกหนี้!$G$2:$G$20000, รายงานลูกหนี้!$A$2:$A$20000, $A1500, รายงานลูกหนี้!$K$2:$K$20000, "&gt;=61", รายงานลูกหนี้!$K$2:$K$20000, "&lt;=90")</f>
        <v>0</v>
      </c>
      <c r="N1500">
        <f>SUMIFS(รายงานลูกหนี้!$G$2:$G$20000, รายงานลูกหนี้!$A$2:$A$20000, $A1500, รายงานลูกหนี้!$K$2:$K$20000, "&gt;90")</f>
        <v>0</v>
      </c>
      <c r="O1500">
        <f t="shared" si="118"/>
        <v>22621</v>
      </c>
      <c r="P1500" s="17">
        <f t="shared" si="119"/>
        <v>0</v>
      </c>
    </row>
    <row r="1501" spans="1:16" x14ac:dyDescent="0.2">
      <c r="A1501" t="str">
        <v>d9cb70eb49732f1e4a86e52ddbc6c11dd1f2c383813869a5ec7bdb4ebcd8eea8</v>
      </c>
      <c r="B1501">
        <f>COUNTIF(รายงานลูกหนี้!$A:$A,A1501)</f>
        <v>2</v>
      </c>
      <c r="C1501">
        <f>COUNTIFS(รายงานลูกหนี้!$A:$A,A1501,รายงานลูกหนี้!$K:$K,"&gt;0")</f>
        <v>0</v>
      </c>
      <c r="D1501">
        <f>SUMIF(รายงานลูกหนี้!$A:$A,A1501,รายงานลูกหนี้!$K:$K)</f>
        <v>0</v>
      </c>
      <c r="E1501">
        <f>_xlfn.MAXIFS(รายงานลูกหนี้!$K:$K,รายงานลูกหนี้!$A:$A,A1501)</f>
        <v>0</v>
      </c>
      <c r="F1501" s="17">
        <f t="shared" si="115"/>
        <v>0</v>
      </c>
      <c r="G1501" t="str">
        <f t="shared" si="116"/>
        <v>ชำระตรงเวลา</v>
      </c>
      <c r="H1501" t="str">
        <f t="shared" si="117"/>
        <v>ลูกหนี้ชั้นดี</v>
      </c>
      <c r="I1501" s="17" cm="1">
        <f t="array" ref="I1501">_xlfn.IFS(D1501=0,0%, D1501&lt;=30,25%, D1501&lt;=60,50%, D1501&lt;=90,75%, D1501&gt;90,100%)</f>
        <v>0</v>
      </c>
      <c r="J1501">
        <f>SUMIFS(รายงานลูกหนี้!$G$2:$G$20000, รายงานลูกหนี้!$A$2:$A$20000, $A1501, รายงานลูกหนี้!$K$2:$K$20000, 0)</f>
        <v>4400</v>
      </c>
      <c r="K1501">
        <f>SUMIFS(รายงานลูกหนี้!$G$2:$G$20000, รายงานลูกหนี้!$A$2:$A$20000, $A1501, รายงานลูกหนี้!$K$2:$K$20000, "&gt;=1", รายงานลูกหนี้!$K$2:$K$20000, "&lt;=30")</f>
        <v>0</v>
      </c>
      <c r="L1501">
        <f>SUMIFS(รายงานลูกหนี้!$G$2:$G$20000, รายงานลูกหนี้!$A$2:$A$20000, $A1501, รายงานลูกหนี้!$K$2:$K$20000, "&gt;=31", รายงานลูกหนี้!$K$2:$K$20000, "&lt;=60")</f>
        <v>0</v>
      </c>
      <c r="M1501">
        <f>SUMIFS(รายงานลูกหนี้!$G$2:$G$20000, รายงานลูกหนี้!$A$2:$A$20000, $A1501, รายงานลูกหนี้!$K$2:$K$20000, "&gt;=61", รายงานลูกหนี้!$K$2:$K$20000, "&lt;=90")</f>
        <v>0</v>
      </c>
      <c r="N1501">
        <f>SUMIFS(รายงานลูกหนี้!$G$2:$G$20000, รายงานลูกหนี้!$A$2:$A$20000, $A1501, รายงานลูกหนี้!$K$2:$K$20000, "&gt;90")</f>
        <v>0</v>
      </c>
      <c r="O1501">
        <f t="shared" si="118"/>
        <v>4400</v>
      </c>
      <c r="P1501" s="17">
        <f t="shared" si="119"/>
        <v>0</v>
      </c>
    </row>
    <row r="1502" spans="1:16" x14ac:dyDescent="0.2">
      <c r="A1502" t="str">
        <v>923968b51311100f128af7ea09dfcf23e9bc1c1531b318ef5242e78efb86e7da</v>
      </c>
      <c r="B1502">
        <f>COUNTIF(รายงานลูกหนี้!$A:$A,A1502)</f>
        <v>1</v>
      </c>
      <c r="C1502">
        <f>COUNTIFS(รายงานลูกหนี้!$A:$A,A1502,รายงานลูกหนี้!$K:$K,"&gt;0")</f>
        <v>1</v>
      </c>
      <c r="D1502">
        <f>SUMIF(รายงานลูกหนี้!$A:$A,A1502,รายงานลูกหนี้!$K:$K)</f>
        <v>11</v>
      </c>
      <c r="E1502">
        <f>_xlfn.MAXIFS(รายงานลูกหนี้!$K:$K,รายงานลูกหนี้!$A:$A,A1502)</f>
        <v>11</v>
      </c>
      <c r="F1502" s="17">
        <f t="shared" si="115"/>
        <v>1</v>
      </c>
      <c r="G1502" t="str">
        <f t="shared" si="116"/>
        <v>ค้างชำระ 1 - 30 วัน</v>
      </c>
      <c r="H1502" t="str">
        <f t="shared" si="117"/>
        <v>ลูกหนี้ชั้นดี</v>
      </c>
      <c r="I1502" s="17" cm="1">
        <f t="array" ref="I1502">_xlfn.IFS(D1502=0,0%, D1502&lt;=30,25%, D1502&lt;=60,50%, D1502&lt;=90,75%, D1502&gt;90,100%)</f>
        <v>0.25</v>
      </c>
      <c r="J1502">
        <f>SUMIFS(รายงานลูกหนี้!$G$2:$G$20000, รายงานลูกหนี้!$A$2:$A$20000, $A1502, รายงานลูกหนี้!$K$2:$K$20000, 0)</f>
        <v>0</v>
      </c>
      <c r="K1502">
        <f>SUMIFS(รายงานลูกหนี้!$G$2:$G$20000, รายงานลูกหนี้!$A$2:$A$20000, $A1502, รายงานลูกหนี้!$K$2:$K$20000, "&gt;=1", รายงานลูกหนี้!$K$2:$K$20000, "&lt;=30")</f>
        <v>26880</v>
      </c>
      <c r="L1502">
        <f>SUMIFS(รายงานลูกหนี้!$G$2:$G$20000, รายงานลูกหนี้!$A$2:$A$20000, $A1502, รายงานลูกหนี้!$K$2:$K$20000, "&gt;=31", รายงานลูกหนี้!$K$2:$K$20000, "&lt;=60")</f>
        <v>0</v>
      </c>
      <c r="M1502">
        <f>SUMIFS(รายงานลูกหนี้!$G$2:$G$20000, รายงานลูกหนี้!$A$2:$A$20000, $A1502, รายงานลูกหนี้!$K$2:$K$20000, "&gt;=61", รายงานลูกหนี้!$K$2:$K$20000, "&lt;=90")</f>
        <v>0</v>
      </c>
      <c r="N1502">
        <f>SUMIFS(รายงานลูกหนี้!$G$2:$G$20000, รายงานลูกหนี้!$A$2:$A$20000, $A1502, รายงานลูกหนี้!$K$2:$K$20000, "&gt;90")</f>
        <v>0</v>
      </c>
      <c r="O1502">
        <f t="shared" si="118"/>
        <v>26880</v>
      </c>
      <c r="P1502" s="17">
        <f t="shared" si="119"/>
        <v>0.25</v>
      </c>
    </row>
    <row r="1503" spans="1:16" x14ac:dyDescent="0.2">
      <c r="A1503" t="str">
        <v>c27c6d81a1450e9062d9346662cd1b3ab2added5c819d4f30ffcbec2d8f6f232</v>
      </c>
      <c r="B1503">
        <f>COUNTIF(รายงานลูกหนี้!$A:$A,A1503)</f>
        <v>1</v>
      </c>
      <c r="C1503">
        <f>COUNTIFS(รายงานลูกหนี้!$A:$A,A1503,รายงานลูกหนี้!$K:$K,"&gt;0")</f>
        <v>0</v>
      </c>
      <c r="D1503">
        <f>SUMIF(รายงานลูกหนี้!$A:$A,A1503,รายงานลูกหนี้!$K:$K)</f>
        <v>0</v>
      </c>
      <c r="E1503">
        <f>_xlfn.MAXIFS(รายงานลูกหนี้!$K:$K,รายงานลูกหนี้!$A:$A,A1503)</f>
        <v>0</v>
      </c>
      <c r="F1503" s="17">
        <f t="shared" si="115"/>
        <v>0</v>
      </c>
      <c r="G1503" t="str">
        <f t="shared" si="116"/>
        <v>ชำระตรงเวลา</v>
      </c>
      <c r="H1503" t="str">
        <f t="shared" si="117"/>
        <v>ลูกหนี้ชั้นดี</v>
      </c>
      <c r="I1503" s="17" cm="1">
        <f t="array" ref="I1503">_xlfn.IFS(D1503=0,0%, D1503&lt;=30,25%, D1503&lt;=60,50%, D1503&lt;=90,75%, D1503&gt;90,100%)</f>
        <v>0</v>
      </c>
      <c r="J1503">
        <f>SUMIFS(รายงานลูกหนี้!$G$2:$G$20000, รายงานลูกหนี้!$A$2:$A$20000, $A1503, รายงานลูกหนี้!$K$2:$K$20000, 0)</f>
        <v>8398</v>
      </c>
      <c r="K1503">
        <f>SUMIFS(รายงานลูกหนี้!$G$2:$G$20000, รายงานลูกหนี้!$A$2:$A$20000, $A1503, รายงานลูกหนี้!$K$2:$K$20000, "&gt;=1", รายงานลูกหนี้!$K$2:$K$20000, "&lt;=30")</f>
        <v>0</v>
      </c>
      <c r="L1503">
        <f>SUMIFS(รายงานลูกหนี้!$G$2:$G$20000, รายงานลูกหนี้!$A$2:$A$20000, $A1503, รายงานลูกหนี้!$K$2:$K$20000, "&gt;=31", รายงานลูกหนี้!$K$2:$K$20000, "&lt;=60")</f>
        <v>0</v>
      </c>
      <c r="M1503">
        <f>SUMIFS(รายงานลูกหนี้!$G$2:$G$20000, รายงานลูกหนี้!$A$2:$A$20000, $A1503, รายงานลูกหนี้!$K$2:$K$20000, "&gt;=61", รายงานลูกหนี้!$K$2:$K$20000, "&lt;=90")</f>
        <v>0</v>
      </c>
      <c r="N1503">
        <f>SUMIFS(รายงานลูกหนี้!$G$2:$G$20000, รายงานลูกหนี้!$A$2:$A$20000, $A1503, รายงานลูกหนี้!$K$2:$K$20000, "&gt;90")</f>
        <v>0</v>
      </c>
      <c r="O1503">
        <f t="shared" si="118"/>
        <v>8398</v>
      </c>
      <c r="P1503" s="17">
        <f t="shared" si="119"/>
        <v>0</v>
      </c>
    </row>
    <row r="1504" spans="1:16" x14ac:dyDescent="0.2">
      <c r="A1504" t="str">
        <v>377cfdc65e3dc4299459f6806251b9d161fd4dbbc972f9fb554a57a4f34771c0</v>
      </c>
      <c r="B1504">
        <f>COUNTIF(รายงานลูกหนี้!$A:$A,A1504)</f>
        <v>1</v>
      </c>
      <c r="C1504">
        <f>COUNTIFS(รายงานลูกหนี้!$A:$A,A1504,รายงานลูกหนี้!$K:$K,"&gt;0")</f>
        <v>0</v>
      </c>
      <c r="D1504">
        <f>SUMIF(รายงานลูกหนี้!$A:$A,A1504,รายงานลูกหนี้!$K:$K)</f>
        <v>0</v>
      </c>
      <c r="E1504">
        <f>_xlfn.MAXIFS(รายงานลูกหนี้!$K:$K,รายงานลูกหนี้!$A:$A,A1504)</f>
        <v>0</v>
      </c>
      <c r="F1504" s="17">
        <f t="shared" si="115"/>
        <v>0</v>
      </c>
      <c r="G1504" t="str">
        <f t="shared" si="116"/>
        <v>ชำระตรงเวลา</v>
      </c>
      <c r="H1504" t="str">
        <f t="shared" si="117"/>
        <v>ลูกหนี้ชั้นดี</v>
      </c>
      <c r="I1504" s="17" cm="1">
        <f t="array" ref="I1504">_xlfn.IFS(D1504=0,0%, D1504&lt;=30,25%, D1504&lt;=60,50%, D1504&lt;=90,75%, D1504&gt;90,100%)</f>
        <v>0</v>
      </c>
      <c r="J1504">
        <f>SUMIFS(รายงานลูกหนี้!$G$2:$G$20000, รายงานลูกหนี้!$A$2:$A$20000, $A1504, รายงานลูกหนี้!$K$2:$K$20000, 0)</f>
        <v>1555</v>
      </c>
      <c r="K1504">
        <f>SUMIFS(รายงานลูกหนี้!$G$2:$G$20000, รายงานลูกหนี้!$A$2:$A$20000, $A1504, รายงานลูกหนี้!$K$2:$K$20000, "&gt;=1", รายงานลูกหนี้!$K$2:$K$20000, "&lt;=30")</f>
        <v>0</v>
      </c>
      <c r="L1504">
        <f>SUMIFS(รายงานลูกหนี้!$G$2:$G$20000, รายงานลูกหนี้!$A$2:$A$20000, $A1504, รายงานลูกหนี้!$K$2:$K$20000, "&gt;=31", รายงานลูกหนี้!$K$2:$K$20000, "&lt;=60")</f>
        <v>0</v>
      </c>
      <c r="M1504">
        <f>SUMIFS(รายงานลูกหนี้!$G$2:$G$20000, รายงานลูกหนี้!$A$2:$A$20000, $A1504, รายงานลูกหนี้!$K$2:$K$20000, "&gt;=61", รายงานลูกหนี้!$K$2:$K$20000, "&lt;=90")</f>
        <v>0</v>
      </c>
      <c r="N1504">
        <f>SUMIFS(รายงานลูกหนี้!$G$2:$G$20000, รายงานลูกหนี้!$A$2:$A$20000, $A1504, รายงานลูกหนี้!$K$2:$K$20000, "&gt;90")</f>
        <v>0</v>
      </c>
      <c r="O1504">
        <f t="shared" si="118"/>
        <v>1555</v>
      </c>
      <c r="P1504" s="17">
        <f t="shared" si="119"/>
        <v>0</v>
      </c>
    </row>
    <row r="1505" spans="1:16" x14ac:dyDescent="0.2">
      <c r="A1505" t="str">
        <v>01c5d901a75128fa4e0f7ec8fee4cceb6b149cc729efccffb22e0071149555a3</v>
      </c>
      <c r="B1505">
        <f>COUNTIF(รายงานลูกหนี้!$A:$A,A1505)</f>
        <v>1</v>
      </c>
      <c r="C1505">
        <f>COUNTIFS(รายงานลูกหนี้!$A:$A,A1505,รายงานลูกหนี้!$K:$K,"&gt;0")</f>
        <v>1</v>
      </c>
      <c r="D1505">
        <f>SUMIF(รายงานลูกหนี้!$A:$A,A1505,รายงานลูกหนี้!$K:$K)</f>
        <v>5</v>
      </c>
      <c r="E1505">
        <f>_xlfn.MAXIFS(รายงานลูกหนี้!$K:$K,รายงานลูกหนี้!$A:$A,A1505)</f>
        <v>5</v>
      </c>
      <c r="F1505" s="17">
        <f t="shared" si="115"/>
        <v>1</v>
      </c>
      <c r="G1505" t="str">
        <f t="shared" si="116"/>
        <v>ค้างชำระ 1 - 30 วัน</v>
      </c>
      <c r="H1505" t="str">
        <f t="shared" si="117"/>
        <v>ลูกหนี้ชั้นดี</v>
      </c>
      <c r="I1505" s="17" cm="1">
        <f t="array" ref="I1505">_xlfn.IFS(D1505=0,0%, D1505&lt;=30,25%, D1505&lt;=60,50%, D1505&lt;=90,75%, D1505&gt;90,100%)</f>
        <v>0.25</v>
      </c>
      <c r="J1505">
        <f>SUMIFS(รายงานลูกหนี้!$G$2:$G$20000, รายงานลูกหนี้!$A$2:$A$20000, $A1505, รายงานลูกหนี้!$K$2:$K$20000, 0)</f>
        <v>0</v>
      </c>
      <c r="K1505">
        <f>SUMIFS(รายงานลูกหนี้!$G$2:$G$20000, รายงานลูกหนี้!$A$2:$A$20000, $A1505, รายงานลูกหนี้!$K$2:$K$20000, "&gt;=1", รายงานลูกหนี้!$K$2:$K$20000, "&lt;=30")</f>
        <v>40</v>
      </c>
      <c r="L1505">
        <f>SUMIFS(รายงานลูกหนี้!$G$2:$G$20000, รายงานลูกหนี้!$A$2:$A$20000, $A1505, รายงานลูกหนี้!$K$2:$K$20000, "&gt;=31", รายงานลูกหนี้!$K$2:$K$20000, "&lt;=60")</f>
        <v>0</v>
      </c>
      <c r="M1505">
        <f>SUMIFS(รายงานลูกหนี้!$G$2:$G$20000, รายงานลูกหนี้!$A$2:$A$20000, $A1505, รายงานลูกหนี้!$K$2:$K$20000, "&gt;=61", รายงานลูกหนี้!$K$2:$K$20000, "&lt;=90")</f>
        <v>0</v>
      </c>
      <c r="N1505">
        <f>SUMIFS(รายงานลูกหนี้!$G$2:$G$20000, รายงานลูกหนี้!$A$2:$A$20000, $A1505, รายงานลูกหนี้!$K$2:$K$20000, "&gt;90")</f>
        <v>0</v>
      </c>
      <c r="O1505">
        <f t="shared" si="118"/>
        <v>40</v>
      </c>
      <c r="P1505" s="17">
        <f t="shared" si="119"/>
        <v>0.25</v>
      </c>
    </row>
    <row r="1506" spans="1:16" x14ac:dyDescent="0.2">
      <c r="A1506" t="str">
        <v>dac6b69f3289fcf506c380a35339b7afdf467e967427b9e5450d3ea2d49e56dc</v>
      </c>
      <c r="B1506">
        <f>COUNTIF(รายงานลูกหนี้!$A:$A,A1506)</f>
        <v>1</v>
      </c>
      <c r="C1506">
        <f>COUNTIFS(รายงานลูกหนี้!$A:$A,A1506,รายงานลูกหนี้!$K:$K,"&gt;0")</f>
        <v>0</v>
      </c>
      <c r="D1506">
        <f>SUMIF(รายงานลูกหนี้!$A:$A,A1506,รายงานลูกหนี้!$K:$K)</f>
        <v>0</v>
      </c>
      <c r="E1506">
        <f>_xlfn.MAXIFS(รายงานลูกหนี้!$K:$K,รายงานลูกหนี้!$A:$A,A1506)</f>
        <v>0</v>
      </c>
      <c r="F1506" s="17">
        <f t="shared" si="115"/>
        <v>0</v>
      </c>
      <c r="G1506" t="str">
        <f t="shared" si="116"/>
        <v>ชำระตรงเวลา</v>
      </c>
      <c r="H1506" t="str">
        <f t="shared" si="117"/>
        <v>ลูกหนี้ชั้นดี</v>
      </c>
      <c r="I1506" s="17" cm="1">
        <f t="array" ref="I1506">_xlfn.IFS(D1506=0,0%, D1506&lt;=30,25%, D1506&lt;=60,50%, D1506&lt;=90,75%, D1506&gt;90,100%)</f>
        <v>0</v>
      </c>
      <c r="J1506">
        <f>SUMIFS(รายงานลูกหนี้!$G$2:$G$20000, รายงานลูกหนี้!$A$2:$A$20000, $A1506, รายงานลูกหนี้!$K$2:$K$20000, 0)</f>
        <v>3410</v>
      </c>
      <c r="K1506">
        <f>SUMIFS(รายงานลูกหนี้!$G$2:$G$20000, รายงานลูกหนี้!$A$2:$A$20000, $A1506, รายงานลูกหนี้!$K$2:$K$20000, "&gt;=1", รายงานลูกหนี้!$K$2:$K$20000, "&lt;=30")</f>
        <v>0</v>
      </c>
      <c r="L1506">
        <f>SUMIFS(รายงานลูกหนี้!$G$2:$G$20000, รายงานลูกหนี้!$A$2:$A$20000, $A1506, รายงานลูกหนี้!$K$2:$K$20000, "&gt;=31", รายงานลูกหนี้!$K$2:$K$20000, "&lt;=60")</f>
        <v>0</v>
      </c>
      <c r="M1506">
        <f>SUMIFS(รายงานลูกหนี้!$G$2:$G$20000, รายงานลูกหนี้!$A$2:$A$20000, $A1506, รายงานลูกหนี้!$K$2:$K$20000, "&gt;=61", รายงานลูกหนี้!$K$2:$K$20000, "&lt;=90")</f>
        <v>0</v>
      </c>
      <c r="N1506">
        <f>SUMIFS(รายงานลูกหนี้!$G$2:$G$20000, รายงานลูกหนี้!$A$2:$A$20000, $A1506, รายงานลูกหนี้!$K$2:$K$20000, "&gt;90")</f>
        <v>0</v>
      </c>
      <c r="O1506">
        <f t="shared" si="118"/>
        <v>3410</v>
      </c>
      <c r="P1506" s="17">
        <f t="shared" si="119"/>
        <v>0</v>
      </c>
    </row>
    <row r="1507" spans="1:16" x14ac:dyDescent="0.2">
      <c r="A1507" t="str">
        <v>e7cd211395c5193804345a9d7311b2b3ad25b646c967f3e40eea37acc0c9d94b</v>
      </c>
      <c r="B1507">
        <f>COUNTIF(รายงานลูกหนี้!$A:$A,A1507)</f>
        <v>5</v>
      </c>
      <c r="C1507">
        <f>COUNTIFS(รายงานลูกหนี้!$A:$A,A1507,รายงานลูกหนี้!$K:$K,"&gt;0")</f>
        <v>0</v>
      </c>
      <c r="D1507">
        <f>SUMIF(รายงานลูกหนี้!$A:$A,A1507,รายงานลูกหนี้!$K:$K)</f>
        <v>0</v>
      </c>
      <c r="E1507">
        <f>_xlfn.MAXIFS(รายงานลูกหนี้!$K:$K,รายงานลูกหนี้!$A:$A,A1507)</f>
        <v>0</v>
      </c>
      <c r="F1507" s="17">
        <f t="shared" si="115"/>
        <v>0</v>
      </c>
      <c r="G1507" t="str">
        <f t="shared" si="116"/>
        <v>ชำระตรงเวลา</v>
      </c>
      <c r="H1507" t="str">
        <f t="shared" si="117"/>
        <v>ลูกหนี้ชั้นดี</v>
      </c>
      <c r="I1507" s="17" cm="1">
        <f t="array" ref="I1507">_xlfn.IFS(D1507=0,0%, D1507&lt;=30,25%, D1507&lt;=60,50%, D1507&lt;=90,75%, D1507&gt;90,100%)</f>
        <v>0</v>
      </c>
      <c r="J1507">
        <f>SUMIFS(รายงานลูกหนี้!$G$2:$G$20000, รายงานลูกหนี้!$A$2:$A$20000, $A1507, รายงานลูกหนี้!$K$2:$K$20000, 0)</f>
        <v>12697</v>
      </c>
      <c r="K1507">
        <f>SUMIFS(รายงานลูกหนี้!$G$2:$G$20000, รายงานลูกหนี้!$A$2:$A$20000, $A1507, รายงานลูกหนี้!$K$2:$K$20000, "&gt;=1", รายงานลูกหนี้!$K$2:$K$20000, "&lt;=30")</f>
        <v>0</v>
      </c>
      <c r="L1507">
        <f>SUMIFS(รายงานลูกหนี้!$G$2:$G$20000, รายงานลูกหนี้!$A$2:$A$20000, $A1507, รายงานลูกหนี้!$K$2:$K$20000, "&gt;=31", รายงานลูกหนี้!$K$2:$K$20000, "&lt;=60")</f>
        <v>0</v>
      </c>
      <c r="M1507">
        <f>SUMIFS(รายงานลูกหนี้!$G$2:$G$20000, รายงานลูกหนี้!$A$2:$A$20000, $A1507, รายงานลูกหนี้!$K$2:$K$20000, "&gt;=61", รายงานลูกหนี้!$K$2:$K$20000, "&lt;=90")</f>
        <v>0</v>
      </c>
      <c r="N1507">
        <f>SUMIFS(รายงานลูกหนี้!$G$2:$G$20000, รายงานลูกหนี้!$A$2:$A$20000, $A1507, รายงานลูกหนี้!$K$2:$K$20000, "&gt;90")</f>
        <v>0</v>
      </c>
      <c r="O1507">
        <f t="shared" si="118"/>
        <v>12697</v>
      </c>
      <c r="P1507" s="17">
        <f t="shared" si="119"/>
        <v>0</v>
      </c>
    </row>
    <row r="1508" spans="1:16" x14ac:dyDescent="0.2">
      <c r="A1508" t="str">
        <v>a0c9211aec4be74ffcbe3b3822ba79c93d0b7405b5f658a7b068f5e46d7c7085</v>
      </c>
      <c r="B1508">
        <f>COUNTIF(รายงานลูกหนี้!$A:$A,A1508)</f>
        <v>1</v>
      </c>
      <c r="C1508">
        <f>COUNTIFS(รายงานลูกหนี้!$A:$A,A1508,รายงานลูกหนี้!$K:$K,"&gt;0")</f>
        <v>0</v>
      </c>
      <c r="D1508">
        <f>SUMIF(รายงานลูกหนี้!$A:$A,A1508,รายงานลูกหนี้!$K:$K)</f>
        <v>0</v>
      </c>
      <c r="E1508">
        <f>_xlfn.MAXIFS(รายงานลูกหนี้!$K:$K,รายงานลูกหนี้!$A:$A,A1508)</f>
        <v>0</v>
      </c>
      <c r="F1508" s="17">
        <f t="shared" si="115"/>
        <v>0</v>
      </c>
      <c r="G1508" t="str">
        <f t="shared" si="116"/>
        <v>ชำระตรงเวลา</v>
      </c>
      <c r="H1508" t="str">
        <f t="shared" si="117"/>
        <v>ลูกหนี้ชั้นดี</v>
      </c>
      <c r="I1508" s="17" cm="1">
        <f t="array" ref="I1508">_xlfn.IFS(D1508=0,0%, D1508&lt;=30,25%, D1508&lt;=60,50%, D1508&lt;=90,75%, D1508&gt;90,100%)</f>
        <v>0</v>
      </c>
      <c r="J1508">
        <f>SUMIFS(รายงานลูกหนี้!$G$2:$G$20000, รายงานลูกหนี้!$A$2:$A$20000, $A1508, รายงานลูกหนี้!$K$2:$K$20000, 0)</f>
        <v>1535</v>
      </c>
      <c r="K1508">
        <f>SUMIFS(รายงานลูกหนี้!$G$2:$G$20000, รายงานลูกหนี้!$A$2:$A$20000, $A1508, รายงานลูกหนี้!$K$2:$K$20000, "&gt;=1", รายงานลูกหนี้!$K$2:$K$20000, "&lt;=30")</f>
        <v>0</v>
      </c>
      <c r="L1508">
        <f>SUMIFS(รายงานลูกหนี้!$G$2:$G$20000, รายงานลูกหนี้!$A$2:$A$20000, $A1508, รายงานลูกหนี้!$K$2:$K$20000, "&gt;=31", รายงานลูกหนี้!$K$2:$K$20000, "&lt;=60")</f>
        <v>0</v>
      </c>
      <c r="M1508">
        <f>SUMIFS(รายงานลูกหนี้!$G$2:$G$20000, รายงานลูกหนี้!$A$2:$A$20000, $A1508, รายงานลูกหนี้!$K$2:$K$20000, "&gt;=61", รายงานลูกหนี้!$K$2:$K$20000, "&lt;=90")</f>
        <v>0</v>
      </c>
      <c r="N1508">
        <f>SUMIFS(รายงานลูกหนี้!$G$2:$G$20000, รายงานลูกหนี้!$A$2:$A$20000, $A1508, รายงานลูกหนี้!$K$2:$K$20000, "&gt;90")</f>
        <v>0</v>
      </c>
      <c r="O1508">
        <f t="shared" si="118"/>
        <v>1535</v>
      </c>
      <c r="P1508" s="17">
        <f t="shared" si="119"/>
        <v>0</v>
      </c>
    </row>
    <row r="1509" spans="1:16" x14ac:dyDescent="0.2">
      <c r="A1509" t="str">
        <v>6ee0e34f8fd4386d031bdc5ab1e80de958bacb67e2341fae6381530bb8a28ae6</v>
      </c>
      <c r="B1509">
        <f>COUNTIF(รายงานลูกหนี้!$A:$A,A1509)</f>
        <v>2</v>
      </c>
      <c r="C1509">
        <f>COUNTIFS(รายงานลูกหนี้!$A:$A,A1509,รายงานลูกหนี้!$K:$K,"&gt;0")</f>
        <v>0</v>
      </c>
      <c r="D1509">
        <f>SUMIF(รายงานลูกหนี้!$A:$A,A1509,รายงานลูกหนี้!$K:$K)</f>
        <v>0</v>
      </c>
      <c r="E1509">
        <f>_xlfn.MAXIFS(รายงานลูกหนี้!$K:$K,รายงานลูกหนี้!$A:$A,A1509)</f>
        <v>0</v>
      </c>
      <c r="F1509" s="17">
        <f t="shared" si="115"/>
        <v>0</v>
      </c>
      <c r="G1509" t="str">
        <f t="shared" si="116"/>
        <v>ชำระตรงเวลา</v>
      </c>
      <c r="H1509" t="str">
        <f t="shared" si="117"/>
        <v>ลูกหนี้ชั้นดี</v>
      </c>
      <c r="I1509" s="17" cm="1">
        <f t="array" ref="I1509">_xlfn.IFS(D1509=0,0%, D1509&lt;=30,25%, D1509&lt;=60,50%, D1509&lt;=90,75%, D1509&gt;90,100%)</f>
        <v>0</v>
      </c>
      <c r="J1509">
        <f>SUMIFS(รายงานลูกหนี้!$G$2:$G$20000, รายงานลูกหนี้!$A$2:$A$20000, $A1509, รายงานลูกหนี้!$K$2:$K$20000, 0)</f>
        <v>3366</v>
      </c>
      <c r="K1509">
        <f>SUMIFS(รายงานลูกหนี้!$G$2:$G$20000, รายงานลูกหนี้!$A$2:$A$20000, $A1509, รายงานลูกหนี้!$K$2:$K$20000, "&gt;=1", รายงานลูกหนี้!$K$2:$K$20000, "&lt;=30")</f>
        <v>0</v>
      </c>
      <c r="L1509">
        <f>SUMIFS(รายงานลูกหนี้!$G$2:$G$20000, รายงานลูกหนี้!$A$2:$A$20000, $A1509, รายงานลูกหนี้!$K$2:$K$20000, "&gt;=31", รายงานลูกหนี้!$K$2:$K$20000, "&lt;=60")</f>
        <v>0</v>
      </c>
      <c r="M1509">
        <f>SUMIFS(รายงานลูกหนี้!$G$2:$G$20000, รายงานลูกหนี้!$A$2:$A$20000, $A1509, รายงานลูกหนี้!$K$2:$K$20000, "&gt;=61", รายงานลูกหนี้!$K$2:$K$20000, "&lt;=90")</f>
        <v>0</v>
      </c>
      <c r="N1509">
        <f>SUMIFS(รายงานลูกหนี้!$G$2:$G$20000, รายงานลูกหนี้!$A$2:$A$20000, $A1509, รายงานลูกหนี้!$K$2:$K$20000, "&gt;90")</f>
        <v>0</v>
      </c>
      <c r="O1509">
        <f t="shared" si="118"/>
        <v>3366</v>
      </c>
      <c r="P1509" s="17">
        <f t="shared" si="119"/>
        <v>0</v>
      </c>
    </row>
    <row r="1510" spans="1:16" x14ac:dyDescent="0.2">
      <c r="A1510" t="str">
        <v>0d07d4bad52c4c8d8f0f7f76883f6c816c654b1b849ec729c1272c2b7579448d</v>
      </c>
      <c r="B1510">
        <f>COUNTIF(รายงานลูกหนี้!$A:$A,A1510)</f>
        <v>2</v>
      </c>
      <c r="C1510">
        <f>COUNTIFS(รายงานลูกหนี้!$A:$A,A1510,รายงานลูกหนี้!$K:$K,"&gt;0")</f>
        <v>0</v>
      </c>
      <c r="D1510">
        <f>SUMIF(รายงานลูกหนี้!$A:$A,A1510,รายงานลูกหนี้!$K:$K)</f>
        <v>0</v>
      </c>
      <c r="E1510">
        <f>_xlfn.MAXIFS(รายงานลูกหนี้!$K:$K,รายงานลูกหนี้!$A:$A,A1510)</f>
        <v>0</v>
      </c>
      <c r="F1510" s="17">
        <f t="shared" si="115"/>
        <v>0</v>
      </c>
      <c r="G1510" t="str">
        <f t="shared" si="116"/>
        <v>ชำระตรงเวลา</v>
      </c>
      <c r="H1510" t="str">
        <f t="shared" si="117"/>
        <v>ลูกหนี้ชั้นดี</v>
      </c>
      <c r="I1510" s="17" cm="1">
        <f t="array" ref="I1510">_xlfn.IFS(D1510=0,0%, D1510&lt;=30,25%, D1510&lt;=60,50%, D1510&lt;=90,75%, D1510&gt;90,100%)</f>
        <v>0</v>
      </c>
      <c r="J1510">
        <f>SUMIFS(รายงานลูกหนี้!$G$2:$G$20000, รายงานลูกหนี้!$A$2:$A$20000, $A1510, รายงานลูกหนี้!$K$2:$K$20000, 0)</f>
        <v>48040</v>
      </c>
      <c r="K1510">
        <f>SUMIFS(รายงานลูกหนี้!$G$2:$G$20000, รายงานลูกหนี้!$A$2:$A$20000, $A1510, รายงานลูกหนี้!$K$2:$K$20000, "&gt;=1", รายงานลูกหนี้!$K$2:$K$20000, "&lt;=30")</f>
        <v>0</v>
      </c>
      <c r="L1510">
        <f>SUMIFS(รายงานลูกหนี้!$G$2:$G$20000, รายงานลูกหนี้!$A$2:$A$20000, $A1510, รายงานลูกหนี้!$K$2:$K$20000, "&gt;=31", รายงานลูกหนี้!$K$2:$K$20000, "&lt;=60")</f>
        <v>0</v>
      </c>
      <c r="M1510">
        <f>SUMIFS(รายงานลูกหนี้!$G$2:$G$20000, รายงานลูกหนี้!$A$2:$A$20000, $A1510, รายงานลูกหนี้!$K$2:$K$20000, "&gt;=61", รายงานลูกหนี้!$K$2:$K$20000, "&lt;=90")</f>
        <v>0</v>
      </c>
      <c r="N1510">
        <f>SUMIFS(รายงานลูกหนี้!$G$2:$G$20000, รายงานลูกหนี้!$A$2:$A$20000, $A1510, รายงานลูกหนี้!$K$2:$K$20000, "&gt;90")</f>
        <v>0</v>
      </c>
      <c r="O1510">
        <f t="shared" si="118"/>
        <v>48040</v>
      </c>
      <c r="P1510" s="17">
        <f t="shared" si="119"/>
        <v>0</v>
      </c>
    </row>
    <row r="1511" spans="1:16" x14ac:dyDescent="0.2">
      <c r="A1511" t="str">
        <v>54e52658608af18c0207a0373b50721b493101e18c738b8910590d6f37942537</v>
      </c>
      <c r="B1511">
        <f>COUNTIF(รายงานลูกหนี้!$A:$A,A1511)</f>
        <v>3</v>
      </c>
      <c r="C1511">
        <f>COUNTIFS(รายงานลูกหนี้!$A:$A,A1511,รายงานลูกหนี้!$K:$K,"&gt;0")</f>
        <v>0</v>
      </c>
      <c r="D1511">
        <f>SUMIF(รายงานลูกหนี้!$A:$A,A1511,รายงานลูกหนี้!$K:$K)</f>
        <v>0</v>
      </c>
      <c r="E1511">
        <f>_xlfn.MAXIFS(รายงานลูกหนี้!$K:$K,รายงานลูกหนี้!$A:$A,A1511)</f>
        <v>0</v>
      </c>
      <c r="F1511" s="17">
        <f t="shared" si="115"/>
        <v>0</v>
      </c>
      <c r="G1511" t="str">
        <f t="shared" si="116"/>
        <v>ชำระตรงเวลา</v>
      </c>
      <c r="H1511" t="str">
        <f t="shared" si="117"/>
        <v>ลูกหนี้ชั้นดี</v>
      </c>
      <c r="I1511" s="17" cm="1">
        <f t="array" ref="I1511">_xlfn.IFS(D1511=0,0%, D1511&lt;=30,25%, D1511&lt;=60,50%, D1511&lt;=90,75%, D1511&gt;90,100%)</f>
        <v>0</v>
      </c>
      <c r="J1511">
        <f>SUMIFS(รายงานลูกหนี้!$G$2:$G$20000, รายงานลูกหนี้!$A$2:$A$20000, $A1511, รายงานลูกหนี้!$K$2:$K$20000, 0)</f>
        <v>3510</v>
      </c>
      <c r="K1511">
        <f>SUMIFS(รายงานลูกหนี้!$G$2:$G$20000, รายงานลูกหนี้!$A$2:$A$20000, $A1511, รายงานลูกหนี้!$K$2:$K$20000, "&gt;=1", รายงานลูกหนี้!$K$2:$K$20000, "&lt;=30")</f>
        <v>0</v>
      </c>
      <c r="L1511">
        <f>SUMIFS(รายงานลูกหนี้!$G$2:$G$20000, รายงานลูกหนี้!$A$2:$A$20000, $A1511, รายงานลูกหนี้!$K$2:$K$20000, "&gt;=31", รายงานลูกหนี้!$K$2:$K$20000, "&lt;=60")</f>
        <v>0</v>
      </c>
      <c r="M1511">
        <f>SUMIFS(รายงานลูกหนี้!$G$2:$G$20000, รายงานลูกหนี้!$A$2:$A$20000, $A1511, รายงานลูกหนี้!$K$2:$K$20000, "&gt;=61", รายงานลูกหนี้!$K$2:$K$20000, "&lt;=90")</f>
        <v>0</v>
      </c>
      <c r="N1511">
        <f>SUMIFS(รายงานลูกหนี้!$G$2:$G$20000, รายงานลูกหนี้!$A$2:$A$20000, $A1511, รายงานลูกหนี้!$K$2:$K$20000, "&gt;90")</f>
        <v>0</v>
      </c>
      <c r="O1511">
        <f t="shared" si="118"/>
        <v>3510</v>
      </c>
      <c r="P1511" s="17">
        <f t="shared" si="119"/>
        <v>0</v>
      </c>
    </row>
    <row r="1512" spans="1:16" x14ac:dyDescent="0.2">
      <c r="A1512" t="str">
        <v>fa1258a23f160be1c815475b58a729173c57808b5a8dcf93642693720f8f12fa</v>
      </c>
      <c r="B1512">
        <f>COUNTIF(รายงานลูกหนี้!$A:$A,A1512)</f>
        <v>2</v>
      </c>
      <c r="C1512">
        <f>COUNTIFS(รายงานลูกหนี้!$A:$A,A1512,รายงานลูกหนี้!$K:$K,"&gt;0")</f>
        <v>0</v>
      </c>
      <c r="D1512">
        <f>SUMIF(รายงานลูกหนี้!$A:$A,A1512,รายงานลูกหนี้!$K:$K)</f>
        <v>0</v>
      </c>
      <c r="E1512">
        <f>_xlfn.MAXIFS(รายงานลูกหนี้!$K:$K,รายงานลูกหนี้!$A:$A,A1512)</f>
        <v>0</v>
      </c>
      <c r="F1512" s="17">
        <f t="shared" si="115"/>
        <v>0</v>
      </c>
      <c r="G1512" t="str">
        <f t="shared" si="116"/>
        <v>ชำระตรงเวลา</v>
      </c>
      <c r="H1512" t="str">
        <f t="shared" si="117"/>
        <v>ลูกหนี้ชั้นดี</v>
      </c>
      <c r="I1512" s="17" cm="1">
        <f t="array" ref="I1512">_xlfn.IFS(D1512=0,0%, D1512&lt;=30,25%, D1512&lt;=60,50%, D1512&lt;=90,75%, D1512&gt;90,100%)</f>
        <v>0</v>
      </c>
      <c r="J1512">
        <f>SUMIFS(รายงานลูกหนี้!$G$2:$G$20000, รายงานลูกหนี้!$A$2:$A$20000, $A1512, รายงานลูกหนี้!$K$2:$K$20000, 0)</f>
        <v>9860</v>
      </c>
      <c r="K1512">
        <f>SUMIFS(รายงานลูกหนี้!$G$2:$G$20000, รายงานลูกหนี้!$A$2:$A$20000, $A1512, รายงานลูกหนี้!$K$2:$K$20000, "&gt;=1", รายงานลูกหนี้!$K$2:$K$20000, "&lt;=30")</f>
        <v>0</v>
      </c>
      <c r="L1512">
        <f>SUMIFS(รายงานลูกหนี้!$G$2:$G$20000, รายงานลูกหนี้!$A$2:$A$20000, $A1512, รายงานลูกหนี้!$K$2:$K$20000, "&gt;=31", รายงานลูกหนี้!$K$2:$K$20000, "&lt;=60")</f>
        <v>0</v>
      </c>
      <c r="M1512">
        <f>SUMIFS(รายงานลูกหนี้!$G$2:$G$20000, รายงานลูกหนี้!$A$2:$A$20000, $A1512, รายงานลูกหนี้!$K$2:$K$20000, "&gt;=61", รายงานลูกหนี้!$K$2:$K$20000, "&lt;=90")</f>
        <v>0</v>
      </c>
      <c r="N1512">
        <f>SUMIFS(รายงานลูกหนี้!$G$2:$G$20000, รายงานลูกหนี้!$A$2:$A$20000, $A1512, รายงานลูกหนี้!$K$2:$K$20000, "&gt;90")</f>
        <v>0</v>
      </c>
      <c r="O1512">
        <f t="shared" si="118"/>
        <v>9860</v>
      </c>
      <c r="P1512" s="17">
        <f t="shared" si="119"/>
        <v>0</v>
      </c>
    </row>
    <row r="1513" spans="1:16" x14ac:dyDescent="0.2">
      <c r="A1513" t="str">
        <v>70380a06307385e0af209816df3ba8018dbde5122472480f21837499180db980</v>
      </c>
      <c r="B1513">
        <f>COUNTIF(รายงานลูกหนี้!$A:$A,A1513)</f>
        <v>1</v>
      </c>
      <c r="C1513">
        <f>COUNTIFS(รายงานลูกหนี้!$A:$A,A1513,รายงานลูกหนี้!$K:$K,"&gt;0")</f>
        <v>1</v>
      </c>
      <c r="D1513">
        <f>SUMIF(รายงานลูกหนี้!$A:$A,A1513,รายงานลูกหนี้!$K:$K)</f>
        <v>1</v>
      </c>
      <c r="E1513">
        <f>_xlfn.MAXIFS(รายงานลูกหนี้!$K:$K,รายงานลูกหนี้!$A:$A,A1513)</f>
        <v>1</v>
      </c>
      <c r="F1513" s="17">
        <f t="shared" si="115"/>
        <v>1</v>
      </c>
      <c r="G1513" t="str">
        <f t="shared" si="116"/>
        <v>ค้างชำระ 1 - 30 วัน</v>
      </c>
      <c r="H1513" t="str">
        <f t="shared" si="117"/>
        <v>ลูกหนี้ชั้นดี</v>
      </c>
      <c r="I1513" s="17" cm="1">
        <f t="array" ref="I1513">_xlfn.IFS(D1513=0,0%, D1513&lt;=30,25%, D1513&lt;=60,50%, D1513&lt;=90,75%, D1513&gt;90,100%)</f>
        <v>0.25</v>
      </c>
      <c r="J1513">
        <f>SUMIFS(รายงานลูกหนี้!$G$2:$G$20000, รายงานลูกหนี้!$A$2:$A$20000, $A1513, รายงานลูกหนี้!$K$2:$K$20000, 0)</f>
        <v>0</v>
      </c>
      <c r="K1513">
        <f>SUMIFS(รายงานลูกหนี้!$G$2:$G$20000, รายงานลูกหนี้!$A$2:$A$20000, $A1513, รายงานลูกหนี้!$K$2:$K$20000, "&gt;=1", รายงานลูกหนี้!$K$2:$K$20000, "&lt;=30")</f>
        <v>2410</v>
      </c>
      <c r="L1513">
        <f>SUMIFS(รายงานลูกหนี้!$G$2:$G$20000, รายงานลูกหนี้!$A$2:$A$20000, $A1513, รายงานลูกหนี้!$K$2:$K$20000, "&gt;=31", รายงานลูกหนี้!$K$2:$K$20000, "&lt;=60")</f>
        <v>0</v>
      </c>
      <c r="M1513">
        <f>SUMIFS(รายงานลูกหนี้!$G$2:$G$20000, รายงานลูกหนี้!$A$2:$A$20000, $A1513, รายงานลูกหนี้!$K$2:$K$20000, "&gt;=61", รายงานลูกหนี้!$K$2:$K$20000, "&lt;=90")</f>
        <v>0</v>
      </c>
      <c r="N1513">
        <f>SUMIFS(รายงานลูกหนี้!$G$2:$G$20000, รายงานลูกหนี้!$A$2:$A$20000, $A1513, รายงานลูกหนี้!$K$2:$K$20000, "&gt;90")</f>
        <v>0</v>
      </c>
      <c r="O1513">
        <f t="shared" si="118"/>
        <v>2410</v>
      </c>
      <c r="P1513" s="17">
        <f t="shared" si="119"/>
        <v>0.25</v>
      </c>
    </row>
    <row r="1514" spans="1:16" x14ac:dyDescent="0.2">
      <c r="A1514" t="str">
        <v>77e00e10330627e4b61c68280780b69e093f3f3512ad1139d2282da5cd137242</v>
      </c>
      <c r="B1514">
        <f>COUNTIF(รายงานลูกหนี้!$A:$A,A1514)</f>
        <v>1</v>
      </c>
      <c r="C1514">
        <f>COUNTIFS(รายงานลูกหนี้!$A:$A,A1514,รายงานลูกหนี้!$K:$K,"&gt;0")</f>
        <v>0</v>
      </c>
      <c r="D1514">
        <f>SUMIF(รายงานลูกหนี้!$A:$A,A1514,รายงานลูกหนี้!$K:$K)</f>
        <v>0</v>
      </c>
      <c r="E1514">
        <f>_xlfn.MAXIFS(รายงานลูกหนี้!$K:$K,รายงานลูกหนี้!$A:$A,A1514)</f>
        <v>0</v>
      </c>
      <c r="F1514" s="17">
        <f t="shared" si="115"/>
        <v>0</v>
      </c>
      <c r="G1514" t="str">
        <f t="shared" si="116"/>
        <v>ชำระตรงเวลา</v>
      </c>
      <c r="H1514" t="str">
        <f t="shared" si="117"/>
        <v>ลูกหนี้ชั้นดี</v>
      </c>
      <c r="I1514" s="17" cm="1">
        <f t="array" ref="I1514">_xlfn.IFS(D1514=0,0%, D1514&lt;=30,25%, D1514&lt;=60,50%, D1514&lt;=90,75%, D1514&gt;90,100%)</f>
        <v>0</v>
      </c>
      <c r="J1514">
        <f>SUMIFS(รายงานลูกหนี้!$G$2:$G$20000, รายงานลูกหนี้!$A$2:$A$20000, $A1514, รายงานลูกหนี้!$K$2:$K$20000, 0)</f>
        <v>3720</v>
      </c>
      <c r="K1514">
        <f>SUMIFS(รายงานลูกหนี้!$G$2:$G$20000, รายงานลูกหนี้!$A$2:$A$20000, $A1514, รายงานลูกหนี้!$K$2:$K$20000, "&gt;=1", รายงานลูกหนี้!$K$2:$K$20000, "&lt;=30")</f>
        <v>0</v>
      </c>
      <c r="L1514">
        <f>SUMIFS(รายงานลูกหนี้!$G$2:$G$20000, รายงานลูกหนี้!$A$2:$A$20000, $A1514, รายงานลูกหนี้!$K$2:$K$20000, "&gt;=31", รายงานลูกหนี้!$K$2:$K$20000, "&lt;=60")</f>
        <v>0</v>
      </c>
      <c r="M1514">
        <f>SUMIFS(รายงานลูกหนี้!$G$2:$G$20000, รายงานลูกหนี้!$A$2:$A$20000, $A1514, รายงานลูกหนี้!$K$2:$K$20000, "&gt;=61", รายงานลูกหนี้!$K$2:$K$20000, "&lt;=90")</f>
        <v>0</v>
      </c>
      <c r="N1514">
        <f>SUMIFS(รายงานลูกหนี้!$G$2:$G$20000, รายงานลูกหนี้!$A$2:$A$20000, $A1514, รายงานลูกหนี้!$K$2:$K$20000, "&gt;90")</f>
        <v>0</v>
      </c>
      <c r="O1514">
        <f t="shared" si="118"/>
        <v>3720</v>
      </c>
      <c r="P1514" s="17">
        <f t="shared" si="119"/>
        <v>0</v>
      </c>
    </row>
    <row r="1515" spans="1:16" x14ac:dyDescent="0.2">
      <c r="A1515" t="str">
        <v>310550930039275bbcc91aef11177a583a0c173361957a4b0a799b091fcd25dd</v>
      </c>
      <c r="B1515">
        <f>COUNTIF(รายงานลูกหนี้!$A:$A,A1515)</f>
        <v>1</v>
      </c>
      <c r="C1515">
        <f>COUNTIFS(รายงานลูกหนี้!$A:$A,A1515,รายงานลูกหนี้!$K:$K,"&gt;0")</f>
        <v>1</v>
      </c>
      <c r="D1515">
        <f>SUMIF(รายงานลูกหนี้!$A:$A,A1515,รายงานลูกหนี้!$K:$K)</f>
        <v>1</v>
      </c>
      <c r="E1515">
        <f>_xlfn.MAXIFS(รายงานลูกหนี้!$K:$K,รายงานลูกหนี้!$A:$A,A1515)</f>
        <v>1</v>
      </c>
      <c r="F1515" s="17">
        <f t="shared" si="115"/>
        <v>1</v>
      </c>
      <c r="G1515" t="str">
        <f t="shared" si="116"/>
        <v>ค้างชำระ 1 - 30 วัน</v>
      </c>
      <c r="H1515" t="str">
        <f t="shared" si="117"/>
        <v>ลูกหนี้ชั้นดี</v>
      </c>
      <c r="I1515" s="17" cm="1">
        <f t="array" ref="I1515">_xlfn.IFS(D1515=0,0%, D1515&lt;=30,25%, D1515&lt;=60,50%, D1515&lt;=90,75%, D1515&gt;90,100%)</f>
        <v>0.25</v>
      </c>
      <c r="J1515">
        <f>SUMIFS(รายงานลูกหนี้!$G$2:$G$20000, รายงานลูกหนี้!$A$2:$A$20000, $A1515, รายงานลูกหนี้!$K$2:$K$20000, 0)</f>
        <v>0</v>
      </c>
      <c r="K1515">
        <f>SUMIFS(รายงานลูกหนี้!$G$2:$G$20000, รายงานลูกหนี้!$A$2:$A$20000, $A1515, รายงานลูกหนี้!$K$2:$K$20000, "&gt;=1", รายงานลูกหนี้!$K$2:$K$20000, "&lt;=30")</f>
        <v>1150</v>
      </c>
      <c r="L1515">
        <f>SUMIFS(รายงานลูกหนี้!$G$2:$G$20000, รายงานลูกหนี้!$A$2:$A$20000, $A1515, รายงานลูกหนี้!$K$2:$K$20000, "&gt;=31", รายงานลูกหนี้!$K$2:$K$20000, "&lt;=60")</f>
        <v>0</v>
      </c>
      <c r="M1515">
        <f>SUMIFS(รายงานลูกหนี้!$G$2:$G$20000, รายงานลูกหนี้!$A$2:$A$20000, $A1515, รายงานลูกหนี้!$K$2:$K$20000, "&gt;=61", รายงานลูกหนี้!$K$2:$K$20000, "&lt;=90")</f>
        <v>0</v>
      </c>
      <c r="N1515">
        <f>SUMIFS(รายงานลูกหนี้!$G$2:$G$20000, รายงานลูกหนี้!$A$2:$A$20000, $A1515, รายงานลูกหนี้!$K$2:$K$20000, "&gt;90")</f>
        <v>0</v>
      </c>
      <c r="O1515">
        <f t="shared" si="118"/>
        <v>1150</v>
      </c>
      <c r="P1515" s="17">
        <f t="shared" si="119"/>
        <v>0.25</v>
      </c>
    </row>
    <row r="1516" spans="1:16" x14ac:dyDescent="0.2">
      <c r="A1516" t="str">
        <v>7ff871e0cfe586f6764bdca26b53587c5a1ceb31953d1fca53cb04b76e5dcd53</v>
      </c>
      <c r="B1516">
        <f>COUNTIF(รายงานลูกหนี้!$A:$A,A1516)</f>
        <v>1</v>
      </c>
      <c r="C1516">
        <f>COUNTIFS(รายงานลูกหนี้!$A:$A,A1516,รายงานลูกหนี้!$K:$K,"&gt;0")</f>
        <v>1</v>
      </c>
      <c r="D1516">
        <f>SUMIF(รายงานลูกหนี้!$A:$A,A1516,รายงานลูกหนี้!$K:$K)</f>
        <v>1</v>
      </c>
      <c r="E1516">
        <f>_xlfn.MAXIFS(รายงานลูกหนี้!$K:$K,รายงานลูกหนี้!$A:$A,A1516)</f>
        <v>1</v>
      </c>
      <c r="F1516" s="17">
        <f t="shared" si="115"/>
        <v>1</v>
      </c>
      <c r="G1516" t="str">
        <f t="shared" si="116"/>
        <v>ค้างชำระ 1 - 30 วัน</v>
      </c>
      <c r="H1516" t="str">
        <f t="shared" si="117"/>
        <v>ลูกหนี้ชั้นดี</v>
      </c>
      <c r="I1516" s="17" cm="1">
        <f t="array" ref="I1516">_xlfn.IFS(D1516=0,0%, D1516&lt;=30,25%, D1516&lt;=60,50%, D1516&lt;=90,75%, D1516&gt;90,100%)</f>
        <v>0.25</v>
      </c>
      <c r="J1516">
        <f>SUMIFS(รายงานลูกหนี้!$G$2:$G$20000, รายงานลูกหนี้!$A$2:$A$20000, $A1516, รายงานลูกหนี้!$K$2:$K$20000, 0)</f>
        <v>0</v>
      </c>
      <c r="K1516">
        <f>SUMIFS(รายงานลูกหนี้!$G$2:$G$20000, รายงานลูกหนี้!$A$2:$A$20000, $A1516, รายงานลูกหนี้!$K$2:$K$20000, "&gt;=1", รายงานลูกหนี้!$K$2:$K$20000, "&lt;=30")</f>
        <v>2220</v>
      </c>
      <c r="L1516">
        <f>SUMIFS(รายงานลูกหนี้!$G$2:$G$20000, รายงานลูกหนี้!$A$2:$A$20000, $A1516, รายงานลูกหนี้!$K$2:$K$20000, "&gt;=31", รายงานลูกหนี้!$K$2:$K$20000, "&lt;=60")</f>
        <v>0</v>
      </c>
      <c r="M1516">
        <f>SUMIFS(รายงานลูกหนี้!$G$2:$G$20000, รายงานลูกหนี้!$A$2:$A$20000, $A1516, รายงานลูกหนี้!$K$2:$K$20000, "&gt;=61", รายงานลูกหนี้!$K$2:$K$20000, "&lt;=90")</f>
        <v>0</v>
      </c>
      <c r="N1516">
        <f>SUMIFS(รายงานลูกหนี้!$G$2:$G$20000, รายงานลูกหนี้!$A$2:$A$20000, $A1516, รายงานลูกหนี้!$K$2:$K$20000, "&gt;90")</f>
        <v>0</v>
      </c>
      <c r="O1516">
        <f t="shared" si="118"/>
        <v>2220</v>
      </c>
      <c r="P1516" s="17">
        <f t="shared" si="119"/>
        <v>0.25</v>
      </c>
    </row>
    <row r="1517" spans="1:16" x14ac:dyDescent="0.2">
      <c r="A1517" t="str">
        <v>394dda68dbb84754814e0af113d5beb8cdae23e68b8c38c89ac887dfbe2c33bc</v>
      </c>
      <c r="B1517">
        <f>COUNTIF(รายงานลูกหนี้!$A:$A,A1517)</f>
        <v>2</v>
      </c>
      <c r="C1517">
        <f>COUNTIFS(รายงานลูกหนี้!$A:$A,A1517,รายงานลูกหนี้!$K:$K,"&gt;0")</f>
        <v>1</v>
      </c>
      <c r="D1517">
        <f>SUMIF(รายงานลูกหนี้!$A:$A,A1517,รายงานลูกหนี้!$K:$K)</f>
        <v>1</v>
      </c>
      <c r="E1517">
        <f>_xlfn.MAXIFS(รายงานลูกหนี้!$K:$K,รายงานลูกหนี้!$A:$A,A1517)</f>
        <v>1</v>
      </c>
      <c r="F1517" s="17">
        <f t="shared" si="115"/>
        <v>0.5</v>
      </c>
      <c r="G1517" t="str">
        <f t="shared" si="116"/>
        <v>ค้างชำระ 1 - 30 วัน</v>
      </c>
      <c r="H1517" t="str">
        <f t="shared" si="117"/>
        <v>ลูกหนี้ชั้นดี</v>
      </c>
      <c r="I1517" s="17" cm="1">
        <f t="array" ref="I1517">_xlfn.IFS(D1517=0,0%, D1517&lt;=30,25%, D1517&lt;=60,50%, D1517&lt;=90,75%, D1517&gt;90,100%)</f>
        <v>0.25</v>
      </c>
      <c r="J1517">
        <f>SUMIFS(รายงานลูกหนี้!$G$2:$G$20000, รายงานลูกหนี้!$A$2:$A$20000, $A1517, รายงานลูกหนี้!$K$2:$K$20000, 0)</f>
        <v>31275</v>
      </c>
      <c r="K1517">
        <f>SUMIFS(รายงานลูกหนี้!$G$2:$G$20000, รายงานลูกหนี้!$A$2:$A$20000, $A1517, รายงานลูกหนี้!$K$2:$K$20000, "&gt;=1", รายงานลูกหนี้!$K$2:$K$20000, "&lt;=30")</f>
        <v>30850</v>
      </c>
      <c r="L1517">
        <f>SUMIFS(รายงานลูกหนี้!$G$2:$G$20000, รายงานลูกหนี้!$A$2:$A$20000, $A1517, รายงานลูกหนี้!$K$2:$K$20000, "&gt;=31", รายงานลูกหนี้!$K$2:$K$20000, "&lt;=60")</f>
        <v>0</v>
      </c>
      <c r="M1517">
        <f>SUMIFS(รายงานลูกหนี้!$G$2:$G$20000, รายงานลูกหนี้!$A$2:$A$20000, $A1517, รายงานลูกหนี้!$K$2:$K$20000, "&gt;=61", รายงานลูกหนี้!$K$2:$K$20000, "&lt;=90")</f>
        <v>0</v>
      </c>
      <c r="N1517">
        <f>SUMIFS(รายงานลูกหนี้!$G$2:$G$20000, รายงานลูกหนี้!$A$2:$A$20000, $A1517, รายงานลูกหนี้!$K$2:$K$20000, "&gt;90")</f>
        <v>0</v>
      </c>
      <c r="O1517">
        <f t="shared" si="118"/>
        <v>62125</v>
      </c>
      <c r="P1517" s="17">
        <f t="shared" si="119"/>
        <v>0.12414486921529175</v>
      </c>
    </row>
    <row r="1518" spans="1:16" x14ac:dyDescent="0.2">
      <c r="A1518" t="str">
        <v>fd7c41575d4fe7c28e8ec46d12b06f26f6f5ee55bba7e75492544c1ba0f0a09e</v>
      </c>
      <c r="B1518">
        <f>COUNTIF(รายงานลูกหนี้!$A:$A,A1518)</f>
        <v>2</v>
      </c>
      <c r="C1518">
        <f>COUNTIFS(รายงานลูกหนี้!$A:$A,A1518,รายงานลูกหนี้!$K:$K,"&gt;0")</f>
        <v>2</v>
      </c>
      <c r="D1518">
        <f>SUMIF(รายงานลูกหนี้!$A:$A,A1518,รายงานลูกหนี้!$K:$K)</f>
        <v>22</v>
      </c>
      <c r="E1518">
        <f>_xlfn.MAXIFS(รายงานลูกหนี้!$K:$K,รายงานลูกหนี้!$A:$A,A1518)</f>
        <v>11</v>
      </c>
      <c r="F1518" s="17">
        <f t="shared" si="115"/>
        <v>1</v>
      </c>
      <c r="G1518" t="str">
        <f t="shared" si="116"/>
        <v>ค้างชำระ 1 - 30 วัน</v>
      </c>
      <c r="H1518" t="str">
        <f t="shared" si="117"/>
        <v>ลูกหนี้ชั้นดี</v>
      </c>
      <c r="I1518" s="17" cm="1">
        <f t="array" ref="I1518">_xlfn.IFS(D1518=0,0%, D1518&lt;=30,25%, D1518&lt;=60,50%, D1518&lt;=90,75%, D1518&gt;90,100%)</f>
        <v>0.25</v>
      </c>
      <c r="J1518">
        <f>SUMIFS(รายงานลูกหนี้!$G$2:$G$20000, รายงานลูกหนี้!$A$2:$A$20000, $A1518, รายงานลูกหนี้!$K$2:$K$20000, 0)</f>
        <v>0</v>
      </c>
      <c r="K1518">
        <f>SUMIFS(รายงานลูกหนี้!$G$2:$G$20000, รายงานลูกหนี้!$A$2:$A$20000, $A1518, รายงานลูกหนี้!$K$2:$K$20000, "&gt;=1", รายงานลูกหนี้!$K$2:$K$20000, "&lt;=30")</f>
        <v>49140</v>
      </c>
      <c r="L1518">
        <f>SUMIFS(รายงานลูกหนี้!$G$2:$G$20000, รายงานลูกหนี้!$A$2:$A$20000, $A1518, รายงานลูกหนี้!$K$2:$K$20000, "&gt;=31", รายงานลูกหนี้!$K$2:$K$20000, "&lt;=60")</f>
        <v>0</v>
      </c>
      <c r="M1518">
        <f>SUMIFS(รายงานลูกหนี้!$G$2:$G$20000, รายงานลูกหนี้!$A$2:$A$20000, $A1518, รายงานลูกหนี้!$K$2:$K$20000, "&gt;=61", รายงานลูกหนี้!$K$2:$K$20000, "&lt;=90")</f>
        <v>0</v>
      </c>
      <c r="N1518">
        <f>SUMIFS(รายงานลูกหนี้!$G$2:$G$20000, รายงานลูกหนี้!$A$2:$A$20000, $A1518, รายงานลูกหนี้!$K$2:$K$20000, "&gt;90")</f>
        <v>0</v>
      </c>
      <c r="O1518">
        <f t="shared" si="118"/>
        <v>49140</v>
      </c>
      <c r="P1518" s="17">
        <f t="shared" si="119"/>
        <v>0.25</v>
      </c>
    </row>
    <row r="1519" spans="1:16" x14ac:dyDescent="0.2">
      <c r="A1519" t="str">
        <v>c9b6c53d2d0ec165cc413c2551e111e8a9249113475e7343a27b2d2fe8251912</v>
      </c>
      <c r="B1519">
        <f>COUNTIF(รายงานลูกหนี้!$A:$A,A1519)</f>
        <v>1</v>
      </c>
      <c r="C1519">
        <f>COUNTIFS(รายงานลูกหนี้!$A:$A,A1519,รายงานลูกหนี้!$K:$K,"&gt;0")</f>
        <v>1</v>
      </c>
      <c r="D1519">
        <f>SUMIF(รายงานลูกหนี้!$A:$A,A1519,รายงานลูกหนี้!$K:$K)</f>
        <v>4</v>
      </c>
      <c r="E1519">
        <f>_xlfn.MAXIFS(รายงานลูกหนี้!$K:$K,รายงานลูกหนี้!$A:$A,A1519)</f>
        <v>4</v>
      </c>
      <c r="F1519" s="17">
        <f t="shared" si="115"/>
        <v>1</v>
      </c>
      <c r="G1519" t="str">
        <f t="shared" si="116"/>
        <v>ค้างชำระ 1 - 30 วัน</v>
      </c>
      <c r="H1519" t="str">
        <f t="shared" si="117"/>
        <v>ลูกหนี้ชั้นดี</v>
      </c>
      <c r="I1519" s="17" cm="1">
        <f t="array" ref="I1519">_xlfn.IFS(D1519=0,0%, D1519&lt;=30,25%, D1519&lt;=60,50%, D1519&lt;=90,75%, D1519&gt;90,100%)</f>
        <v>0.25</v>
      </c>
      <c r="J1519">
        <f>SUMIFS(รายงานลูกหนี้!$G$2:$G$20000, รายงานลูกหนี้!$A$2:$A$20000, $A1519, รายงานลูกหนี้!$K$2:$K$20000, 0)</f>
        <v>0</v>
      </c>
      <c r="K1519">
        <f>SUMIFS(รายงานลูกหนี้!$G$2:$G$20000, รายงานลูกหนี้!$A$2:$A$20000, $A1519, รายงานลูกหนี้!$K$2:$K$20000, "&gt;=1", รายงานลูกหนี้!$K$2:$K$20000, "&lt;=30")</f>
        <v>4795</v>
      </c>
      <c r="L1519">
        <f>SUMIFS(รายงานลูกหนี้!$G$2:$G$20000, รายงานลูกหนี้!$A$2:$A$20000, $A1519, รายงานลูกหนี้!$K$2:$K$20000, "&gt;=31", รายงานลูกหนี้!$K$2:$K$20000, "&lt;=60")</f>
        <v>0</v>
      </c>
      <c r="M1519">
        <f>SUMIFS(รายงานลูกหนี้!$G$2:$G$20000, รายงานลูกหนี้!$A$2:$A$20000, $A1519, รายงานลูกหนี้!$K$2:$K$20000, "&gt;=61", รายงานลูกหนี้!$K$2:$K$20000, "&lt;=90")</f>
        <v>0</v>
      </c>
      <c r="N1519">
        <f>SUMIFS(รายงานลูกหนี้!$G$2:$G$20000, รายงานลูกหนี้!$A$2:$A$20000, $A1519, รายงานลูกหนี้!$K$2:$K$20000, "&gt;90")</f>
        <v>0</v>
      </c>
      <c r="O1519">
        <f t="shared" si="118"/>
        <v>4795</v>
      </c>
      <c r="P1519" s="17">
        <f t="shared" si="119"/>
        <v>0.25</v>
      </c>
    </row>
    <row r="1520" spans="1:16" x14ac:dyDescent="0.2">
      <c r="A1520" t="str">
        <v>aa72683e2e6acada4e588ac678fc510275d2a59ed5ccb6a17f236e7ceb162072</v>
      </c>
      <c r="B1520">
        <f>COUNTIF(รายงานลูกหนี้!$A:$A,A1520)</f>
        <v>4</v>
      </c>
      <c r="C1520">
        <f>COUNTIFS(รายงานลูกหนี้!$A:$A,A1520,รายงานลูกหนี้!$K:$K,"&gt;0")</f>
        <v>3</v>
      </c>
      <c r="D1520">
        <f>SUMIF(รายงานลูกหนี้!$A:$A,A1520,รายงานลูกหนี้!$K:$K)</f>
        <v>43</v>
      </c>
      <c r="E1520">
        <f>_xlfn.MAXIFS(รายงานลูกหนี้!$K:$K,รายงานลูกหนี้!$A:$A,A1520)</f>
        <v>19</v>
      </c>
      <c r="F1520" s="17">
        <f t="shared" si="115"/>
        <v>0.75</v>
      </c>
      <c r="G1520" t="str">
        <f t="shared" si="116"/>
        <v>ค้างชำระ 1 - 30 วัน</v>
      </c>
      <c r="H1520" t="str">
        <f t="shared" si="117"/>
        <v>ลูกหนี้ชั้นดี</v>
      </c>
      <c r="I1520" s="17" cm="1">
        <f t="array" ref="I1520">_xlfn.IFS(D1520=0,0%, D1520&lt;=30,25%, D1520&lt;=60,50%, D1520&lt;=90,75%, D1520&gt;90,100%)</f>
        <v>0.5</v>
      </c>
      <c r="J1520">
        <f>SUMIFS(รายงานลูกหนี้!$G$2:$G$20000, รายงานลูกหนี้!$A$2:$A$20000, $A1520, รายงานลูกหนี้!$K$2:$K$20000, 0)</f>
        <v>1600</v>
      </c>
      <c r="K1520">
        <f>SUMIFS(รายงานลูกหนี้!$G$2:$G$20000, รายงานลูกหนี้!$A$2:$A$20000, $A1520, รายงานลูกหนี้!$K$2:$K$20000, "&gt;=1", รายงานลูกหนี้!$K$2:$K$20000, "&lt;=30")</f>
        <v>16825</v>
      </c>
      <c r="L1520">
        <f>SUMIFS(รายงานลูกหนี้!$G$2:$G$20000, รายงานลูกหนี้!$A$2:$A$20000, $A1520, รายงานลูกหนี้!$K$2:$K$20000, "&gt;=31", รายงานลูกหนี้!$K$2:$K$20000, "&lt;=60")</f>
        <v>0</v>
      </c>
      <c r="M1520">
        <f>SUMIFS(รายงานลูกหนี้!$G$2:$G$20000, รายงานลูกหนี้!$A$2:$A$20000, $A1520, รายงานลูกหนี้!$K$2:$K$20000, "&gt;=61", รายงานลูกหนี้!$K$2:$K$20000, "&lt;=90")</f>
        <v>0</v>
      </c>
      <c r="N1520">
        <f>SUMIFS(รายงานลูกหนี้!$G$2:$G$20000, รายงานลูกหนี้!$A$2:$A$20000, $A1520, รายงานลูกหนี้!$K$2:$K$20000, "&gt;90")</f>
        <v>0</v>
      </c>
      <c r="O1520">
        <f t="shared" si="118"/>
        <v>18425</v>
      </c>
      <c r="P1520" s="17">
        <f t="shared" si="119"/>
        <v>0.22829036635006783</v>
      </c>
    </row>
    <row r="1521" spans="1:16" x14ac:dyDescent="0.2">
      <c r="A1521" t="str">
        <v>cbddf92d255afa0278953879b1524eb679730e1214f049b000cb4dd91d1d0107</v>
      </c>
      <c r="B1521">
        <f>COUNTIF(รายงานลูกหนี้!$A:$A,A1521)</f>
        <v>1</v>
      </c>
      <c r="C1521">
        <f>COUNTIFS(รายงานลูกหนี้!$A:$A,A1521,รายงานลูกหนี้!$K:$K,"&gt;0")</f>
        <v>1</v>
      </c>
      <c r="D1521">
        <f>SUMIF(รายงานลูกหนี้!$A:$A,A1521,รายงานลูกหนี้!$K:$K)</f>
        <v>2</v>
      </c>
      <c r="E1521">
        <f>_xlfn.MAXIFS(รายงานลูกหนี้!$K:$K,รายงานลูกหนี้!$A:$A,A1521)</f>
        <v>2</v>
      </c>
      <c r="F1521" s="17">
        <f t="shared" si="115"/>
        <v>1</v>
      </c>
      <c r="G1521" t="str">
        <f t="shared" si="116"/>
        <v>ค้างชำระ 1 - 30 วัน</v>
      </c>
      <c r="H1521" t="str">
        <f t="shared" si="117"/>
        <v>ลูกหนี้ชั้นดี</v>
      </c>
      <c r="I1521" s="17" cm="1">
        <f t="array" ref="I1521">_xlfn.IFS(D1521=0,0%, D1521&lt;=30,25%, D1521&lt;=60,50%, D1521&lt;=90,75%, D1521&gt;90,100%)</f>
        <v>0.25</v>
      </c>
      <c r="J1521">
        <f>SUMIFS(รายงานลูกหนี้!$G$2:$G$20000, รายงานลูกหนี้!$A$2:$A$20000, $A1521, รายงานลูกหนี้!$K$2:$K$20000, 0)</f>
        <v>0</v>
      </c>
      <c r="K1521">
        <f>SUMIFS(รายงานลูกหนี้!$G$2:$G$20000, รายงานลูกหนี้!$A$2:$A$20000, $A1521, รายงานลูกหนี้!$K$2:$K$20000, "&gt;=1", รายงานลูกหนี้!$K$2:$K$20000, "&lt;=30")</f>
        <v>21293</v>
      </c>
      <c r="L1521">
        <f>SUMIFS(รายงานลูกหนี้!$G$2:$G$20000, รายงานลูกหนี้!$A$2:$A$20000, $A1521, รายงานลูกหนี้!$K$2:$K$20000, "&gt;=31", รายงานลูกหนี้!$K$2:$K$20000, "&lt;=60")</f>
        <v>0</v>
      </c>
      <c r="M1521">
        <f>SUMIFS(รายงานลูกหนี้!$G$2:$G$20000, รายงานลูกหนี้!$A$2:$A$20000, $A1521, รายงานลูกหนี้!$K$2:$K$20000, "&gt;=61", รายงานลูกหนี้!$K$2:$K$20000, "&lt;=90")</f>
        <v>0</v>
      </c>
      <c r="N1521">
        <f>SUMIFS(รายงานลูกหนี้!$G$2:$G$20000, รายงานลูกหนี้!$A$2:$A$20000, $A1521, รายงานลูกหนี้!$K$2:$K$20000, "&gt;90")</f>
        <v>0</v>
      </c>
      <c r="O1521">
        <f t="shared" si="118"/>
        <v>21293</v>
      </c>
      <c r="P1521" s="17">
        <f t="shared" si="119"/>
        <v>0.25</v>
      </c>
    </row>
    <row r="1522" spans="1:16" x14ac:dyDescent="0.2">
      <c r="A1522" t="str">
        <v>4682a73f7036e7a6a09979e100613a9ea193020c5ef8ad2be96ab5efec05419c</v>
      </c>
      <c r="B1522">
        <f>COUNTIF(รายงานลูกหนี้!$A:$A,A1522)</f>
        <v>1</v>
      </c>
      <c r="C1522">
        <f>COUNTIFS(รายงานลูกหนี้!$A:$A,A1522,รายงานลูกหนี้!$K:$K,"&gt;0")</f>
        <v>1</v>
      </c>
      <c r="D1522">
        <f>SUMIF(รายงานลูกหนี้!$A:$A,A1522,รายงานลูกหนี้!$K:$K)</f>
        <v>2</v>
      </c>
      <c r="E1522">
        <f>_xlfn.MAXIFS(รายงานลูกหนี้!$K:$K,รายงานลูกหนี้!$A:$A,A1522)</f>
        <v>2</v>
      </c>
      <c r="F1522" s="17">
        <f t="shared" si="115"/>
        <v>1</v>
      </c>
      <c r="G1522" t="str">
        <f t="shared" si="116"/>
        <v>ค้างชำระ 1 - 30 วัน</v>
      </c>
      <c r="H1522" t="str">
        <f t="shared" si="117"/>
        <v>ลูกหนี้ชั้นดี</v>
      </c>
      <c r="I1522" s="17" cm="1">
        <f t="array" ref="I1522">_xlfn.IFS(D1522=0,0%, D1522&lt;=30,25%, D1522&lt;=60,50%, D1522&lt;=90,75%, D1522&gt;90,100%)</f>
        <v>0.25</v>
      </c>
      <c r="J1522">
        <f>SUMIFS(รายงานลูกหนี้!$G$2:$G$20000, รายงานลูกหนี้!$A$2:$A$20000, $A1522, รายงานลูกหนี้!$K$2:$K$20000, 0)</f>
        <v>0</v>
      </c>
      <c r="K1522">
        <f>SUMIFS(รายงานลูกหนี้!$G$2:$G$20000, รายงานลูกหนี้!$A$2:$A$20000, $A1522, รายงานลูกหนี้!$K$2:$K$20000, "&gt;=1", รายงานลูกหนี้!$K$2:$K$20000, "&lt;=30")</f>
        <v>12482</v>
      </c>
      <c r="L1522">
        <f>SUMIFS(รายงานลูกหนี้!$G$2:$G$20000, รายงานลูกหนี้!$A$2:$A$20000, $A1522, รายงานลูกหนี้!$K$2:$K$20000, "&gt;=31", รายงานลูกหนี้!$K$2:$K$20000, "&lt;=60")</f>
        <v>0</v>
      </c>
      <c r="M1522">
        <f>SUMIFS(รายงานลูกหนี้!$G$2:$G$20000, รายงานลูกหนี้!$A$2:$A$20000, $A1522, รายงานลูกหนี้!$K$2:$K$20000, "&gt;=61", รายงานลูกหนี้!$K$2:$K$20000, "&lt;=90")</f>
        <v>0</v>
      </c>
      <c r="N1522">
        <f>SUMIFS(รายงานลูกหนี้!$G$2:$G$20000, รายงานลูกหนี้!$A$2:$A$20000, $A1522, รายงานลูกหนี้!$K$2:$K$20000, "&gt;90")</f>
        <v>0</v>
      </c>
      <c r="O1522">
        <f t="shared" si="118"/>
        <v>12482</v>
      </c>
      <c r="P1522" s="17">
        <f t="shared" si="119"/>
        <v>0.25</v>
      </c>
    </row>
    <row r="1523" spans="1:16" x14ac:dyDescent="0.2">
      <c r="A1523" t="str">
        <v>976e3d9d9dcb48acbbea775d451c28cb5cc0c8a9accbbad2b8aa811430114e06</v>
      </c>
      <c r="B1523">
        <f>COUNTIF(รายงานลูกหนี้!$A:$A,A1523)</f>
        <v>5</v>
      </c>
      <c r="C1523">
        <f>COUNTIFS(รายงานลูกหนี้!$A:$A,A1523,รายงานลูกหนี้!$K:$K,"&gt;0")</f>
        <v>1</v>
      </c>
      <c r="D1523">
        <f>SUMIF(รายงานลูกหนี้!$A:$A,A1523,รายงานลูกหนี้!$K:$K)</f>
        <v>6</v>
      </c>
      <c r="E1523">
        <f>_xlfn.MAXIFS(รายงานลูกหนี้!$K:$K,รายงานลูกหนี้!$A:$A,A1523)</f>
        <v>6</v>
      </c>
      <c r="F1523" s="17">
        <f t="shared" si="115"/>
        <v>0.2</v>
      </c>
      <c r="G1523" t="str">
        <f t="shared" si="116"/>
        <v>ค้างชำระ 1 - 30 วัน</v>
      </c>
      <c r="H1523" t="str">
        <f t="shared" si="117"/>
        <v>ลูกหนี้ชั้นดี</v>
      </c>
      <c r="I1523" s="17" cm="1">
        <f t="array" ref="I1523">_xlfn.IFS(D1523=0,0%, D1523&lt;=30,25%, D1523&lt;=60,50%, D1523&lt;=90,75%, D1523&gt;90,100%)</f>
        <v>0.25</v>
      </c>
      <c r="J1523">
        <f>SUMIFS(รายงานลูกหนี้!$G$2:$G$20000, รายงานลูกหนี้!$A$2:$A$20000, $A1523, รายงานลูกหนี้!$K$2:$K$20000, 0)</f>
        <v>3632</v>
      </c>
      <c r="K1523">
        <f>SUMIFS(รายงานลูกหนี้!$G$2:$G$20000, รายงานลูกหนี้!$A$2:$A$20000, $A1523, รายงานลูกหนี้!$K$2:$K$20000, "&gt;=1", รายงานลูกหนี้!$K$2:$K$20000, "&lt;=30")</f>
        <v>8786</v>
      </c>
      <c r="L1523">
        <f>SUMIFS(รายงานลูกหนี้!$G$2:$G$20000, รายงานลูกหนี้!$A$2:$A$20000, $A1523, รายงานลูกหนี้!$K$2:$K$20000, "&gt;=31", รายงานลูกหนี้!$K$2:$K$20000, "&lt;=60")</f>
        <v>0</v>
      </c>
      <c r="M1523">
        <f>SUMIFS(รายงานลูกหนี้!$G$2:$G$20000, รายงานลูกหนี้!$A$2:$A$20000, $A1523, รายงานลูกหนี้!$K$2:$K$20000, "&gt;=61", รายงานลูกหนี้!$K$2:$K$20000, "&lt;=90")</f>
        <v>0</v>
      </c>
      <c r="N1523">
        <f>SUMIFS(รายงานลูกหนี้!$G$2:$G$20000, รายงานลูกหนี้!$A$2:$A$20000, $A1523, รายงานลูกหนี้!$K$2:$K$20000, "&gt;90")</f>
        <v>0</v>
      </c>
      <c r="O1523">
        <f t="shared" si="118"/>
        <v>12418</v>
      </c>
      <c r="P1523" s="17">
        <f t="shared" si="119"/>
        <v>0.17688033499758415</v>
      </c>
    </row>
    <row r="1524" spans="1:16" x14ac:dyDescent="0.2">
      <c r="A1524" t="str">
        <v>0b8c51927d14af9a94eaefbee138853da35265aa641af1615b1f116aaa27cf05</v>
      </c>
      <c r="B1524">
        <f>COUNTIF(รายงานลูกหนี้!$A:$A,A1524)</f>
        <v>1</v>
      </c>
      <c r="C1524">
        <f>COUNTIFS(รายงานลูกหนี้!$A:$A,A1524,รายงานลูกหนี้!$K:$K,"&gt;0")</f>
        <v>0</v>
      </c>
      <c r="D1524">
        <f>SUMIF(รายงานลูกหนี้!$A:$A,A1524,รายงานลูกหนี้!$K:$K)</f>
        <v>0</v>
      </c>
      <c r="E1524">
        <f>_xlfn.MAXIFS(รายงานลูกหนี้!$K:$K,รายงานลูกหนี้!$A:$A,A1524)</f>
        <v>0</v>
      </c>
      <c r="F1524" s="17">
        <f t="shared" si="115"/>
        <v>0</v>
      </c>
      <c r="G1524" t="str">
        <f t="shared" si="116"/>
        <v>ชำระตรงเวลา</v>
      </c>
      <c r="H1524" t="str">
        <f t="shared" si="117"/>
        <v>ลูกหนี้ชั้นดี</v>
      </c>
      <c r="I1524" s="17" cm="1">
        <f t="array" ref="I1524">_xlfn.IFS(D1524=0,0%, D1524&lt;=30,25%, D1524&lt;=60,50%, D1524&lt;=90,75%, D1524&gt;90,100%)</f>
        <v>0</v>
      </c>
      <c r="J1524">
        <f>SUMIFS(รายงานลูกหนี้!$G$2:$G$20000, รายงานลูกหนี้!$A$2:$A$20000, $A1524, รายงานลูกหนี้!$K$2:$K$20000, 0)</f>
        <v>2220</v>
      </c>
      <c r="K1524">
        <f>SUMIFS(รายงานลูกหนี้!$G$2:$G$20000, รายงานลูกหนี้!$A$2:$A$20000, $A1524, รายงานลูกหนี้!$K$2:$K$20000, "&gt;=1", รายงานลูกหนี้!$K$2:$K$20000, "&lt;=30")</f>
        <v>0</v>
      </c>
      <c r="L1524">
        <f>SUMIFS(รายงานลูกหนี้!$G$2:$G$20000, รายงานลูกหนี้!$A$2:$A$20000, $A1524, รายงานลูกหนี้!$K$2:$K$20000, "&gt;=31", รายงานลูกหนี้!$K$2:$K$20000, "&lt;=60")</f>
        <v>0</v>
      </c>
      <c r="M1524">
        <f>SUMIFS(รายงานลูกหนี้!$G$2:$G$20000, รายงานลูกหนี้!$A$2:$A$20000, $A1524, รายงานลูกหนี้!$K$2:$K$20000, "&gt;=61", รายงานลูกหนี้!$K$2:$K$20000, "&lt;=90")</f>
        <v>0</v>
      </c>
      <c r="N1524">
        <f>SUMIFS(รายงานลูกหนี้!$G$2:$G$20000, รายงานลูกหนี้!$A$2:$A$20000, $A1524, รายงานลูกหนี้!$K$2:$K$20000, "&gt;90")</f>
        <v>0</v>
      </c>
      <c r="O1524">
        <f t="shared" si="118"/>
        <v>2220</v>
      </c>
      <c r="P1524" s="17">
        <f t="shared" si="119"/>
        <v>0</v>
      </c>
    </row>
    <row r="1525" spans="1:16" x14ac:dyDescent="0.2">
      <c r="A1525" t="str">
        <v>bcc6156ae6f64ded129e66bfdb13d6f1257d3ee429bad182e83316fdd8209d91</v>
      </c>
      <c r="B1525">
        <f>COUNTIF(รายงานลูกหนี้!$A:$A,A1525)</f>
        <v>3</v>
      </c>
      <c r="C1525">
        <f>COUNTIFS(รายงานลูกหนี้!$A:$A,A1525,รายงานลูกหนี้!$K:$K,"&gt;0")</f>
        <v>0</v>
      </c>
      <c r="D1525">
        <f>SUMIF(รายงานลูกหนี้!$A:$A,A1525,รายงานลูกหนี้!$K:$K)</f>
        <v>0</v>
      </c>
      <c r="E1525">
        <f>_xlfn.MAXIFS(รายงานลูกหนี้!$K:$K,รายงานลูกหนี้!$A:$A,A1525)</f>
        <v>0</v>
      </c>
      <c r="F1525" s="17">
        <f t="shared" si="115"/>
        <v>0</v>
      </c>
      <c r="G1525" t="str">
        <f t="shared" si="116"/>
        <v>ชำระตรงเวลา</v>
      </c>
      <c r="H1525" t="str">
        <f t="shared" si="117"/>
        <v>ลูกหนี้ชั้นดี</v>
      </c>
      <c r="I1525" s="17" cm="1">
        <f t="array" ref="I1525">_xlfn.IFS(D1525=0,0%, D1525&lt;=30,25%, D1525&lt;=60,50%, D1525&lt;=90,75%, D1525&gt;90,100%)</f>
        <v>0</v>
      </c>
      <c r="J1525">
        <f>SUMIFS(รายงานลูกหนี้!$G$2:$G$20000, รายงานลูกหนี้!$A$2:$A$20000, $A1525, รายงานลูกหนี้!$K$2:$K$20000, 0)</f>
        <v>7140</v>
      </c>
      <c r="K1525">
        <f>SUMIFS(รายงานลูกหนี้!$G$2:$G$20000, รายงานลูกหนี้!$A$2:$A$20000, $A1525, รายงานลูกหนี้!$K$2:$K$20000, "&gt;=1", รายงานลูกหนี้!$K$2:$K$20000, "&lt;=30")</f>
        <v>0</v>
      </c>
      <c r="L1525">
        <f>SUMIFS(รายงานลูกหนี้!$G$2:$G$20000, รายงานลูกหนี้!$A$2:$A$20000, $A1525, รายงานลูกหนี้!$K$2:$K$20000, "&gt;=31", รายงานลูกหนี้!$K$2:$K$20000, "&lt;=60")</f>
        <v>0</v>
      </c>
      <c r="M1525">
        <f>SUMIFS(รายงานลูกหนี้!$G$2:$G$20000, รายงานลูกหนี้!$A$2:$A$20000, $A1525, รายงานลูกหนี้!$K$2:$K$20000, "&gt;=61", รายงานลูกหนี้!$K$2:$K$20000, "&lt;=90")</f>
        <v>0</v>
      </c>
      <c r="N1525">
        <f>SUMIFS(รายงานลูกหนี้!$G$2:$G$20000, รายงานลูกหนี้!$A$2:$A$20000, $A1525, รายงานลูกหนี้!$K$2:$K$20000, "&gt;90")</f>
        <v>0</v>
      </c>
      <c r="O1525">
        <f t="shared" si="118"/>
        <v>7140</v>
      </c>
      <c r="P1525" s="17">
        <f t="shared" si="119"/>
        <v>0</v>
      </c>
    </row>
    <row r="1526" spans="1:16" x14ac:dyDescent="0.2">
      <c r="A1526" t="str">
        <v>0c347c79dffbe38893ab387c416565835a10f636c08df56f971f39a37166203a</v>
      </c>
      <c r="B1526">
        <f>COUNTIF(รายงานลูกหนี้!$A:$A,A1526)</f>
        <v>1</v>
      </c>
      <c r="C1526">
        <f>COUNTIFS(รายงานลูกหนี้!$A:$A,A1526,รายงานลูกหนี้!$K:$K,"&gt;0")</f>
        <v>0</v>
      </c>
      <c r="D1526">
        <f>SUMIF(รายงานลูกหนี้!$A:$A,A1526,รายงานลูกหนี้!$K:$K)</f>
        <v>0</v>
      </c>
      <c r="E1526">
        <f>_xlfn.MAXIFS(รายงานลูกหนี้!$K:$K,รายงานลูกหนี้!$A:$A,A1526)</f>
        <v>0</v>
      </c>
      <c r="F1526" s="17">
        <f t="shared" si="115"/>
        <v>0</v>
      </c>
      <c r="G1526" t="str">
        <f t="shared" si="116"/>
        <v>ชำระตรงเวลา</v>
      </c>
      <c r="H1526" t="str">
        <f t="shared" si="117"/>
        <v>ลูกหนี้ชั้นดี</v>
      </c>
      <c r="I1526" s="17" cm="1">
        <f t="array" ref="I1526">_xlfn.IFS(D1526=0,0%, D1526&lt;=30,25%, D1526&lt;=60,50%, D1526&lt;=90,75%, D1526&gt;90,100%)</f>
        <v>0</v>
      </c>
      <c r="J1526">
        <f>SUMIFS(รายงานลูกหนี้!$G$2:$G$20000, รายงานลูกหนี้!$A$2:$A$20000, $A1526, รายงานลูกหนี้!$K$2:$K$20000, 0)</f>
        <v>2640</v>
      </c>
      <c r="K1526">
        <f>SUMIFS(รายงานลูกหนี้!$G$2:$G$20000, รายงานลูกหนี้!$A$2:$A$20000, $A1526, รายงานลูกหนี้!$K$2:$K$20000, "&gt;=1", รายงานลูกหนี้!$K$2:$K$20000, "&lt;=30")</f>
        <v>0</v>
      </c>
      <c r="L1526">
        <f>SUMIFS(รายงานลูกหนี้!$G$2:$G$20000, รายงานลูกหนี้!$A$2:$A$20000, $A1526, รายงานลูกหนี้!$K$2:$K$20000, "&gt;=31", รายงานลูกหนี้!$K$2:$K$20000, "&lt;=60")</f>
        <v>0</v>
      </c>
      <c r="M1526">
        <f>SUMIFS(รายงานลูกหนี้!$G$2:$G$20000, รายงานลูกหนี้!$A$2:$A$20000, $A1526, รายงานลูกหนี้!$K$2:$K$20000, "&gt;=61", รายงานลูกหนี้!$K$2:$K$20000, "&lt;=90")</f>
        <v>0</v>
      </c>
      <c r="N1526">
        <f>SUMIFS(รายงานลูกหนี้!$G$2:$G$20000, รายงานลูกหนี้!$A$2:$A$20000, $A1526, รายงานลูกหนี้!$K$2:$K$20000, "&gt;90")</f>
        <v>0</v>
      </c>
      <c r="O1526">
        <f t="shared" si="118"/>
        <v>2640</v>
      </c>
      <c r="P1526" s="17">
        <f t="shared" si="119"/>
        <v>0</v>
      </c>
    </row>
    <row r="1527" spans="1:16" x14ac:dyDescent="0.2">
      <c r="A1527" t="str">
        <v>0f10ca196856d4e5960ea1145998bc7d5f02cc14b8bdd2b489d7e3e42d1613cd</v>
      </c>
      <c r="B1527">
        <f>COUNTIF(รายงานลูกหนี้!$A:$A,A1527)</f>
        <v>1</v>
      </c>
      <c r="C1527">
        <f>COUNTIFS(รายงานลูกหนี้!$A:$A,A1527,รายงานลูกหนี้!$K:$K,"&gt;0")</f>
        <v>0</v>
      </c>
      <c r="D1527">
        <f>SUMIF(รายงานลูกหนี้!$A:$A,A1527,รายงานลูกหนี้!$K:$K)</f>
        <v>0</v>
      </c>
      <c r="E1527">
        <f>_xlfn.MAXIFS(รายงานลูกหนี้!$K:$K,รายงานลูกหนี้!$A:$A,A1527)</f>
        <v>0</v>
      </c>
      <c r="F1527" s="17">
        <f t="shared" si="115"/>
        <v>0</v>
      </c>
      <c r="G1527" t="str">
        <f t="shared" si="116"/>
        <v>ชำระตรงเวลา</v>
      </c>
      <c r="H1527" t="str">
        <f t="shared" si="117"/>
        <v>ลูกหนี้ชั้นดี</v>
      </c>
      <c r="I1527" s="17" cm="1">
        <f t="array" ref="I1527">_xlfn.IFS(D1527=0,0%, D1527&lt;=30,25%, D1527&lt;=60,50%, D1527&lt;=90,75%, D1527&gt;90,100%)</f>
        <v>0</v>
      </c>
      <c r="J1527">
        <f>SUMIFS(รายงานลูกหนี้!$G$2:$G$20000, รายงานลูกหนี้!$A$2:$A$20000, $A1527, รายงานลูกหนี้!$K$2:$K$20000, 0)</f>
        <v>9200</v>
      </c>
      <c r="K1527">
        <f>SUMIFS(รายงานลูกหนี้!$G$2:$G$20000, รายงานลูกหนี้!$A$2:$A$20000, $A1527, รายงานลูกหนี้!$K$2:$K$20000, "&gt;=1", รายงานลูกหนี้!$K$2:$K$20000, "&lt;=30")</f>
        <v>0</v>
      </c>
      <c r="L1527">
        <f>SUMIFS(รายงานลูกหนี้!$G$2:$G$20000, รายงานลูกหนี้!$A$2:$A$20000, $A1527, รายงานลูกหนี้!$K$2:$K$20000, "&gt;=31", รายงานลูกหนี้!$K$2:$K$20000, "&lt;=60")</f>
        <v>0</v>
      </c>
      <c r="M1527">
        <f>SUMIFS(รายงานลูกหนี้!$G$2:$G$20000, รายงานลูกหนี้!$A$2:$A$20000, $A1527, รายงานลูกหนี้!$K$2:$K$20000, "&gt;=61", รายงานลูกหนี้!$K$2:$K$20000, "&lt;=90")</f>
        <v>0</v>
      </c>
      <c r="N1527">
        <f>SUMIFS(รายงานลูกหนี้!$G$2:$G$20000, รายงานลูกหนี้!$A$2:$A$20000, $A1527, รายงานลูกหนี้!$K$2:$K$20000, "&gt;90")</f>
        <v>0</v>
      </c>
      <c r="O1527">
        <f t="shared" si="118"/>
        <v>9200</v>
      </c>
      <c r="P1527" s="17">
        <f t="shared" si="119"/>
        <v>0</v>
      </c>
    </row>
    <row r="1528" spans="1:16" x14ac:dyDescent="0.2">
      <c r="A1528" t="str">
        <v>0fb14c30dea6f45da8dfdbaae17ced78ec46bcfa25789a381334a6cc8520bee8</v>
      </c>
      <c r="B1528">
        <f>COUNTIF(รายงานลูกหนี้!$A:$A,A1528)</f>
        <v>1</v>
      </c>
      <c r="C1528">
        <f>COUNTIFS(รายงานลูกหนี้!$A:$A,A1528,รายงานลูกหนี้!$K:$K,"&gt;0")</f>
        <v>0</v>
      </c>
      <c r="D1528">
        <f>SUMIF(รายงานลูกหนี้!$A:$A,A1528,รายงานลูกหนี้!$K:$K)</f>
        <v>0</v>
      </c>
      <c r="E1528">
        <f>_xlfn.MAXIFS(รายงานลูกหนี้!$K:$K,รายงานลูกหนี้!$A:$A,A1528)</f>
        <v>0</v>
      </c>
      <c r="F1528" s="17">
        <f t="shared" si="115"/>
        <v>0</v>
      </c>
      <c r="G1528" t="str">
        <f t="shared" si="116"/>
        <v>ชำระตรงเวลา</v>
      </c>
      <c r="H1528" t="str">
        <f t="shared" si="117"/>
        <v>ลูกหนี้ชั้นดี</v>
      </c>
      <c r="I1528" s="17" cm="1">
        <f t="array" ref="I1528">_xlfn.IFS(D1528=0,0%, D1528&lt;=30,25%, D1528&lt;=60,50%, D1528&lt;=90,75%, D1528&gt;90,100%)</f>
        <v>0</v>
      </c>
      <c r="J1528">
        <f>SUMIFS(รายงานลูกหนี้!$G$2:$G$20000, รายงานลูกหนี้!$A$2:$A$20000, $A1528, รายงานลูกหนี้!$K$2:$K$20000, 0)</f>
        <v>150</v>
      </c>
      <c r="K1528">
        <f>SUMIFS(รายงานลูกหนี้!$G$2:$G$20000, รายงานลูกหนี้!$A$2:$A$20000, $A1528, รายงานลูกหนี้!$K$2:$K$20000, "&gt;=1", รายงานลูกหนี้!$K$2:$K$20000, "&lt;=30")</f>
        <v>0</v>
      </c>
      <c r="L1528">
        <f>SUMIFS(รายงานลูกหนี้!$G$2:$G$20000, รายงานลูกหนี้!$A$2:$A$20000, $A1528, รายงานลูกหนี้!$K$2:$K$20000, "&gt;=31", รายงานลูกหนี้!$K$2:$K$20000, "&lt;=60")</f>
        <v>0</v>
      </c>
      <c r="M1528">
        <f>SUMIFS(รายงานลูกหนี้!$G$2:$G$20000, รายงานลูกหนี้!$A$2:$A$20000, $A1528, รายงานลูกหนี้!$K$2:$K$20000, "&gt;=61", รายงานลูกหนี้!$K$2:$K$20000, "&lt;=90")</f>
        <v>0</v>
      </c>
      <c r="N1528">
        <f>SUMIFS(รายงานลูกหนี้!$G$2:$G$20000, รายงานลูกหนี้!$A$2:$A$20000, $A1528, รายงานลูกหนี้!$K$2:$K$20000, "&gt;90")</f>
        <v>0</v>
      </c>
      <c r="O1528">
        <f t="shared" si="118"/>
        <v>150</v>
      </c>
      <c r="P1528" s="17">
        <f t="shared" si="119"/>
        <v>0</v>
      </c>
    </row>
    <row r="1529" spans="1:16" x14ac:dyDescent="0.2">
      <c r="A1529" t="str">
        <v>7d076feb3229080ca6746037948a5b9a51d7ba4dac90dc94df93dd8658b1759b</v>
      </c>
      <c r="B1529">
        <f>COUNTIF(รายงานลูกหนี้!$A:$A,A1529)</f>
        <v>1</v>
      </c>
      <c r="C1529">
        <f>COUNTIFS(รายงานลูกหนี้!$A:$A,A1529,รายงานลูกหนี้!$K:$K,"&gt;0")</f>
        <v>0</v>
      </c>
      <c r="D1529">
        <f>SUMIF(รายงานลูกหนี้!$A:$A,A1529,รายงานลูกหนี้!$K:$K)</f>
        <v>0</v>
      </c>
      <c r="E1529">
        <f>_xlfn.MAXIFS(รายงานลูกหนี้!$K:$K,รายงานลูกหนี้!$A:$A,A1529)</f>
        <v>0</v>
      </c>
      <c r="F1529" s="17">
        <f t="shared" si="115"/>
        <v>0</v>
      </c>
      <c r="G1529" t="str">
        <f t="shared" si="116"/>
        <v>ชำระตรงเวลา</v>
      </c>
      <c r="H1529" t="str">
        <f t="shared" si="117"/>
        <v>ลูกหนี้ชั้นดี</v>
      </c>
      <c r="I1529" s="17" cm="1">
        <f t="array" ref="I1529">_xlfn.IFS(D1529=0,0%, D1529&lt;=30,25%, D1529&lt;=60,50%, D1529&lt;=90,75%, D1529&gt;90,100%)</f>
        <v>0</v>
      </c>
      <c r="J1529">
        <f>SUMIFS(รายงานลูกหนี้!$G$2:$G$20000, รายงานลูกหนี้!$A$2:$A$20000, $A1529, รายงานลูกหนี้!$K$2:$K$20000, 0)</f>
        <v>240</v>
      </c>
      <c r="K1529">
        <f>SUMIFS(รายงานลูกหนี้!$G$2:$G$20000, รายงานลูกหนี้!$A$2:$A$20000, $A1529, รายงานลูกหนี้!$K$2:$K$20000, "&gt;=1", รายงานลูกหนี้!$K$2:$K$20000, "&lt;=30")</f>
        <v>0</v>
      </c>
      <c r="L1529">
        <f>SUMIFS(รายงานลูกหนี้!$G$2:$G$20000, รายงานลูกหนี้!$A$2:$A$20000, $A1529, รายงานลูกหนี้!$K$2:$K$20000, "&gt;=31", รายงานลูกหนี้!$K$2:$K$20000, "&lt;=60")</f>
        <v>0</v>
      </c>
      <c r="M1529">
        <f>SUMIFS(รายงานลูกหนี้!$G$2:$G$20000, รายงานลูกหนี้!$A$2:$A$20000, $A1529, รายงานลูกหนี้!$K$2:$K$20000, "&gt;=61", รายงานลูกหนี้!$K$2:$K$20000, "&lt;=90")</f>
        <v>0</v>
      </c>
      <c r="N1529">
        <f>SUMIFS(รายงานลูกหนี้!$G$2:$G$20000, รายงานลูกหนี้!$A$2:$A$20000, $A1529, รายงานลูกหนี้!$K$2:$K$20000, "&gt;90")</f>
        <v>0</v>
      </c>
      <c r="O1529">
        <f t="shared" si="118"/>
        <v>240</v>
      </c>
      <c r="P1529" s="17">
        <f t="shared" si="119"/>
        <v>0</v>
      </c>
    </row>
    <row r="1530" spans="1:16" x14ac:dyDescent="0.2">
      <c r="A1530" t="str">
        <v>30146a7000d1a75dc7e69972ff0c9105cf73abc2987c3e2a0a98517b2073500c</v>
      </c>
      <c r="B1530">
        <f>COUNTIF(รายงานลูกหนี้!$A:$A,A1530)</f>
        <v>1</v>
      </c>
      <c r="C1530">
        <f>COUNTIFS(รายงานลูกหนี้!$A:$A,A1530,รายงานลูกหนี้!$K:$K,"&gt;0")</f>
        <v>1</v>
      </c>
      <c r="D1530">
        <f>SUMIF(รายงานลูกหนี้!$A:$A,A1530,รายงานลูกหนี้!$K:$K)</f>
        <v>4</v>
      </c>
      <c r="E1530">
        <f>_xlfn.MAXIFS(รายงานลูกหนี้!$K:$K,รายงานลูกหนี้!$A:$A,A1530)</f>
        <v>4</v>
      </c>
      <c r="F1530" s="17">
        <f t="shared" si="115"/>
        <v>1</v>
      </c>
      <c r="G1530" t="str">
        <f t="shared" si="116"/>
        <v>ค้างชำระ 1 - 30 วัน</v>
      </c>
      <c r="H1530" t="str">
        <f t="shared" si="117"/>
        <v>ลูกหนี้ชั้นดี</v>
      </c>
      <c r="I1530" s="17" cm="1">
        <f t="array" ref="I1530">_xlfn.IFS(D1530=0,0%, D1530&lt;=30,25%, D1530&lt;=60,50%, D1530&lt;=90,75%, D1530&gt;90,100%)</f>
        <v>0.25</v>
      </c>
      <c r="J1530">
        <f>SUMIFS(รายงานลูกหนี้!$G$2:$G$20000, รายงานลูกหนี้!$A$2:$A$20000, $A1530, รายงานลูกหนี้!$K$2:$K$20000, 0)</f>
        <v>0</v>
      </c>
      <c r="K1530">
        <f>SUMIFS(รายงานลูกหนี้!$G$2:$G$20000, รายงานลูกหนี้!$A$2:$A$20000, $A1530, รายงานลูกหนี้!$K$2:$K$20000, "&gt;=1", รายงานลูกหนี้!$K$2:$K$20000, "&lt;=30")</f>
        <v>170</v>
      </c>
      <c r="L1530">
        <f>SUMIFS(รายงานลูกหนี้!$G$2:$G$20000, รายงานลูกหนี้!$A$2:$A$20000, $A1530, รายงานลูกหนี้!$K$2:$K$20000, "&gt;=31", รายงานลูกหนี้!$K$2:$K$20000, "&lt;=60")</f>
        <v>0</v>
      </c>
      <c r="M1530">
        <f>SUMIFS(รายงานลูกหนี้!$G$2:$G$20000, รายงานลูกหนี้!$A$2:$A$20000, $A1530, รายงานลูกหนี้!$K$2:$K$20000, "&gt;=61", รายงานลูกหนี้!$K$2:$K$20000, "&lt;=90")</f>
        <v>0</v>
      </c>
      <c r="N1530">
        <f>SUMIFS(รายงานลูกหนี้!$G$2:$G$20000, รายงานลูกหนี้!$A$2:$A$20000, $A1530, รายงานลูกหนี้!$K$2:$K$20000, "&gt;90")</f>
        <v>0</v>
      </c>
      <c r="O1530">
        <f t="shared" si="118"/>
        <v>170</v>
      </c>
      <c r="P1530" s="17">
        <f t="shared" si="119"/>
        <v>0.25</v>
      </c>
    </row>
    <row r="1531" spans="1:16" x14ac:dyDescent="0.2">
      <c r="A1531" t="str">
        <v>b3147135b03e92769854e9bdc5e1f0d8291698c094e189d4c7e7e4ff8a01db53</v>
      </c>
      <c r="B1531">
        <f>COUNTIF(รายงานลูกหนี้!$A:$A,A1531)</f>
        <v>1</v>
      </c>
      <c r="C1531">
        <f>COUNTIFS(รายงานลูกหนี้!$A:$A,A1531,รายงานลูกหนี้!$K:$K,"&gt;0")</f>
        <v>1</v>
      </c>
      <c r="D1531">
        <f>SUMIF(รายงานลูกหนี้!$A:$A,A1531,รายงานลูกหนี้!$K:$K)</f>
        <v>1</v>
      </c>
      <c r="E1531">
        <f>_xlfn.MAXIFS(รายงานลูกหนี้!$K:$K,รายงานลูกหนี้!$A:$A,A1531)</f>
        <v>1</v>
      </c>
      <c r="F1531" s="17">
        <f t="shared" si="115"/>
        <v>1</v>
      </c>
      <c r="G1531" t="str">
        <f t="shared" si="116"/>
        <v>ค้างชำระ 1 - 30 วัน</v>
      </c>
      <c r="H1531" t="str">
        <f t="shared" si="117"/>
        <v>ลูกหนี้ชั้นดี</v>
      </c>
      <c r="I1531" s="17" cm="1">
        <f t="array" ref="I1531">_xlfn.IFS(D1531=0,0%, D1531&lt;=30,25%, D1531&lt;=60,50%, D1531&lt;=90,75%, D1531&gt;90,100%)</f>
        <v>0.25</v>
      </c>
      <c r="J1531">
        <f>SUMIFS(รายงานลูกหนี้!$G$2:$G$20000, รายงานลูกหนี้!$A$2:$A$20000, $A1531, รายงานลูกหนี้!$K$2:$K$20000, 0)</f>
        <v>0</v>
      </c>
      <c r="K1531">
        <f>SUMIFS(รายงานลูกหนี้!$G$2:$G$20000, รายงานลูกหนี้!$A$2:$A$20000, $A1531, รายงานลูกหนี้!$K$2:$K$20000, "&gt;=1", รายงานลูกหนี้!$K$2:$K$20000, "&lt;=30")</f>
        <v>4586</v>
      </c>
      <c r="L1531">
        <f>SUMIFS(รายงานลูกหนี้!$G$2:$G$20000, รายงานลูกหนี้!$A$2:$A$20000, $A1531, รายงานลูกหนี้!$K$2:$K$20000, "&gt;=31", รายงานลูกหนี้!$K$2:$K$20000, "&lt;=60")</f>
        <v>0</v>
      </c>
      <c r="M1531">
        <f>SUMIFS(รายงานลูกหนี้!$G$2:$G$20000, รายงานลูกหนี้!$A$2:$A$20000, $A1531, รายงานลูกหนี้!$K$2:$K$20000, "&gt;=61", รายงานลูกหนี้!$K$2:$K$20000, "&lt;=90")</f>
        <v>0</v>
      </c>
      <c r="N1531">
        <f>SUMIFS(รายงานลูกหนี้!$G$2:$G$20000, รายงานลูกหนี้!$A$2:$A$20000, $A1531, รายงานลูกหนี้!$K$2:$K$20000, "&gt;90")</f>
        <v>0</v>
      </c>
      <c r="O1531">
        <f t="shared" si="118"/>
        <v>4586</v>
      </c>
      <c r="P1531" s="17">
        <f t="shared" si="119"/>
        <v>0.25</v>
      </c>
    </row>
    <row r="1532" spans="1:16" x14ac:dyDescent="0.2">
      <c r="A1532" t="str">
        <v>1ba57970acb506eff914399e4f25be4ef26d34ae17bf8ae7d98d611414c10524</v>
      </c>
      <c r="B1532">
        <f>COUNTIF(รายงานลูกหนี้!$A:$A,A1532)</f>
        <v>2</v>
      </c>
      <c r="C1532">
        <f>COUNTIFS(รายงานลูกหนี้!$A:$A,A1532,รายงานลูกหนี้!$K:$K,"&gt;0")</f>
        <v>0</v>
      </c>
      <c r="D1532">
        <f>SUMIF(รายงานลูกหนี้!$A:$A,A1532,รายงานลูกหนี้!$K:$K)</f>
        <v>0</v>
      </c>
      <c r="E1532">
        <f>_xlfn.MAXIFS(รายงานลูกหนี้!$K:$K,รายงานลูกหนี้!$A:$A,A1532)</f>
        <v>0</v>
      </c>
      <c r="F1532" s="17">
        <f t="shared" si="115"/>
        <v>0</v>
      </c>
      <c r="G1532" t="str">
        <f t="shared" si="116"/>
        <v>ชำระตรงเวลา</v>
      </c>
      <c r="H1532" t="str">
        <f t="shared" si="117"/>
        <v>ลูกหนี้ชั้นดี</v>
      </c>
      <c r="I1532" s="17" cm="1">
        <f t="array" ref="I1532">_xlfn.IFS(D1532=0,0%, D1532&lt;=30,25%, D1532&lt;=60,50%, D1532&lt;=90,75%, D1532&gt;90,100%)</f>
        <v>0</v>
      </c>
      <c r="J1532">
        <f>SUMIFS(รายงานลูกหนี้!$G$2:$G$20000, รายงานลูกหนี้!$A$2:$A$20000, $A1532, รายงานลูกหนี้!$K$2:$K$20000, 0)</f>
        <v>2740</v>
      </c>
      <c r="K1532">
        <f>SUMIFS(รายงานลูกหนี้!$G$2:$G$20000, รายงานลูกหนี้!$A$2:$A$20000, $A1532, รายงานลูกหนี้!$K$2:$K$20000, "&gt;=1", รายงานลูกหนี้!$K$2:$K$20000, "&lt;=30")</f>
        <v>0</v>
      </c>
      <c r="L1532">
        <f>SUMIFS(รายงานลูกหนี้!$G$2:$G$20000, รายงานลูกหนี้!$A$2:$A$20000, $A1532, รายงานลูกหนี้!$K$2:$K$20000, "&gt;=31", รายงานลูกหนี้!$K$2:$K$20000, "&lt;=60")</f>
        <v>0</v>
      </c>
      <c r="M1532">
        <f>SUMIFS(รายงานลูกหนี้!$G$2:$G$20000, รายงานลูกหนี้!$A$2:$A$20000, $A1532, รายงานลูกหนี้!$K$2:$K$20000, "&gt;=61", รายงานลูกหนี้!$K$2:$K$20000, "&lt;=90")</f>
        <v>0</v>
      </c>
      <c r="N1532">
        <f>SUMIFS(รายงานลูกหนี้!$G$2:$G$20000, รายงานลูกหนี้!$A$2:$A$20000, $A1532, รายงานลูกหนี้!$K$2:$K$20000, "&gt;90")</f>
        <v>0</v>
      </c>
      <c r="O1532">
        <f t="shared" si="118"/>
        <v>2740</v>
      </c>
      <c r="P1532" s="17">
        <f t="shared" si="119"/>
        <v>0</v>
      </c>
    </row>
    <row r="1533" spans="1:16" x14ac:dyDescent="0.2">
      <c r="A1533" t="str">
        <v>9cd2d67641ea87960fc3e42a966afb6d4c8065f966d559f22cb85c67dba66a91</v>
      </c>
      <c r="B1533">
        <f>COUNTIF(รายงานลูกหนี้!$A:$A,A1533)</f>
        <v>1</v>
      </c>
      <c r="C1533">
        <f>COUNTIFS(รายงานลูกหนี้!$A:$A,A1533,รายงานลูกหนี้!$K:$K,"&gt;0")</f>
        <v>0</v>
      </c>
      <c r="D1533">
        <f>SUMIF(รายงานลูกหนี้!$A:$A,A1533,รายงานลูกหนี้!$K:$K)</f>
        <v>0</v>
      </c>
      <c r="E1533">
        <f>_xlfn.MAXIFS(รายงานลูกหนี้!$K:$K,รายงานลูกหนี้!$A:$A,A1533)</f>
        <v>0</v>
      </c>
      <c r="F1533" s="17">
        <f t="shared" si="115"/>
        <v>0</v>
      </c>
      <c r="G1533" t="str">
        <f t="shared" si="116"/>
        <v>ชำระตรงเวลา</v>
      </c>
      <c r="H1533" t="str">
        <f t="shared" si="117"/>
        <v>ลูกหนี้ชั้นดี</v>
      </c>
      <c r="I1533" s="17" cm="1">
        <f t="array" ref="I1533">_xlfn.IFS(D1533=0,0%, D1533&lt;=30,25%, D1533&lt;=60,50%, D1533&lt;=90,75%, D1533&gt;90,100%)</f>
        <v>0</v>
      </c>
      <c r="J1533">
        <f>SUMIFS(รายงานลูกหนี้!$G$2:$G$20000, รายงานลูกหนี้!$A$2:$A$20000, $A1533, รายงานลูกหนี้!$K$2:$K$20000, 0)</f>
        <v>1710</v>
      </c>
      <c r="K1533">
        <f>SUMIFS(รายงานลูกหนี้!$G$2:$G$20000, รายงานลูกหนี้!$A$2:$A$20000, $A1533, รายงานลูกหนี้!$K$2:$K$20000, "&gt;=1", รายงานลูกหนี้!$K$2:$K$20000, "&lt;=30")</f>
        <v>0</v>
      </c>
      <c r="L1533">
        <f>SUMIFS(รายงานลูกหนี้!$G$2:$G$20000, รายงานลูกหนี้!$A$2:$A$20000, $A1533, รายงานลูกหนี้!$K$2:$K$20000, "&gt;=31", รายงานลูกหนี้!$K$2:$K$20000, "&lt;=60")</f>
        <v>0</v>
      </c>
      <c r="M1533">
        <f>SUMIFS(รายงานลูกหนี้!$G$2:$G$20000, รายงานลูกหนี้!$A$2:$A$20000, $A1533, รายงานลูกหนี้!$K$2:$K$20000, "&gt;=61", รายงานลูกหนี้!$K$2:$K$20000, "&lt;=90")</f>
        <v>0</v>
      </c>
      <c r="N1533">
        <f>SUMIFS(รายงานลูกหนี้!$G$2:$G$20000, รายงานลูกหนี้!$A$2:$A$20000, $A1533, รายงานลูกหนี้!$K$2:$K$20000, "&gt;90")</f>
        <v>0</v>
      </c>
      <c r="O1533">
        <f t="shared" si="118"/>
        <v>1710</v>
      </c>
      <c r="P1533" s="17">
        <f t="shared" si="119"/>
        <v>0</v>
      </c>
    </row>
    <row r="1534" spans="1:16" x14ac:dyDescent="0.2">
      <c r="A1534" t="str">
        <v>c58563ae6a265e71f2a45478b108e43f52a1792b506661d5a355fe46e41618a5</v>
      </c>
      <c r="B1534">
        <f>COUNTIF(รายงานลูกหนี้!$A:$A,A1534)</f>
        <v>1</v>
      </c>
      <c r="C1534">
        <f>COUNTIFS(รายงานลูกหนี้!$A:$A,A1534,รายงานลูกหนี้!$K:$K,"&gt;0")</f>
        <v>0</v>
      </c>
      <c r="D1534">
        <f>SUMIF(รายงานลูกหนี้!$A:$A,A1534,รายงานลูกหนี้!$K:$K)</f>
        <v>0</v>
      </c>
      <c r="E1534">
        <f>_xlfn.MAXIFS(รายงานลูกหนี้!$K:$K,รายงานลูกหนี้!$A:$A,A1534)</f>
        <v>0</v>
      </c>
      <c r="F1534" s="17">
        <f t="shared" si="115"/>
        <v>0</v>
      </c>
      <c r="G1534" t="str">
        <f t="shared" si="116"/>
        <v>ชำระตรงเวลา</v>
      </c>
      <c r="H1534" t="str">
        <f t="shared" si="117"/>
        <v>ลูกหนี้ชั้นดี</v>
      </c>
      <c r="I1534" s="17" cm="1">
        <f t="array" ref="I1534">_xlfn.IFS(D1534=0,0%, D1534&lt;=30,25%, D1534&lt;=60,50%, D1534&lt;=90,75%, D1534&gt;90,100%)</f>
        <v>0</v>
      </c>
      <c r="J1534">
        <f>SUMIFS(รายงานลูกหนี้!$G$2:$G$20000, รายงานลูกหนี้!$A$2:$A$20000, $A1534, รายงานลูกหนี้!$K$2:$K$20000, 0)</f>
        <v>6720</v>
      </c>
      <c r="K1534">
        <f>SUMIFS(รายงานลูกหนี้!$G$2:$G$20000, รายงานลูกหนี้!$A$2:$A$20000, $A1534, รายงานลูกหนี้!$K$2:$K$20000, "&gt;=1", รายงานลูกหนี้!$K$2:$K$20000, "&lt;=30")</f>
        <v>0</v>
      </c>
      <c r="L1534">
        <f>SUMIFS(รายงานลูกหนี้!$G$2:$G$20000, รายงานลูกหนี้!$A$2:$A$20000, $A1534, รายงานลูกหนี้!$K$2:$K$20000, "&gt;=31", รายงานลูกหนี้!$K$2:$K$20000, "&lt;=60")</f>
        <v>0</v>
      </c>
      <c r="M1534">
        <f>SUMIFS(รายงานลูกหนี้!$G$2:$G$20000, รายงานลูกหนี้!$A$2:$A$20000, $A1534, รายงานลูกหนี้!$K$2:$K$20000, "&gt;=61", รายงานลูกหนี้!$K$2:$K$20000, "&lt;=90")</f>
        <v>0</v>
      </c>
      <c r="N1534">
        <f>SUMIFS(รายงานลูกหนี้!$G$2:$G$20000, รายงานลูกหนี้!$A$2:$A$20000, $A1534, รายงานลูกหนี้!$K$2:$K$20000, "&gt;90")</f>
        <v>0</v>
      </c>
      <c r="O1534">
        <f t="shared" si="118"/>
        <v>6720</v>
      </c>
      <c r="P1534" s="17">
        <f t="shared" si="119"/>
        <v>0</v>
      </c>
    </row>
    <row r="1535" spans="1:16" x14ac:dyDescent="0.2">
      <c r="A1535" t="str">
        <v>93eef9980f0474e3cf8e87316501a3424f0a893d6fef49b9622a945e7a1e4e50</v>
      </c>
      <c r="B1535">
        <f>COUNTIF(รายงานลูกหนี้!$A:$A,A1535)</f>
        <v>2</v>
      </c>
      <c r="C1535">
        <f>COUNTIFS(รายงานลูกหนี้!$A:$A,A1535,รายงานลูกหนี้!$K:$K,"&gt;0")</f>
        <v>2</v>
      </c>
      <c r="D1535">
        <f>SUMIF(รายงานลูกหนี้!$A:$A,A1535,รายงานลูกหนี้!$K:$K)</f>
        <v>2</v>
      </c>
      <c r="E1535">
        <f>_xlfn.MAXIFS(รายงานลูกหนี้!$K:$K,รายงานลูกหนี้!$A:$A,A1535)</f>
        <v>1</v>
      </c>
      <c r="F1535" s="17">
        <f t="shared" si="115"/>
        <v>1</v>
      </c>
      <c r="G1535" t="str">
        <f t="shared" si="116"/>
        <v>ค้างชำระ 1 - 30 วัน</v>
      </c>
      <c r="H1535" t="str">
        <f t="shared" si="117"/>
        <v>ลูกหนี้ชั้นดี</v>
      </c>
      <c r="I1535" s="17" cm="1">
        <f t="array" ref="I1535">_xlfn.IFS(D1535=0,0%, D1535&lt;=30,25%, D1535&lt;=60,50%, D1535&lt;=90,75%, D1535&gt;90,100%)</f>
        <v>0.25</v>
      </c>
      <c r="J1535">
        <f>SUMIFS(รายงานลูกหนี้!$G$2:$G$20000, รายงานลูกหนี้!$A$2:$A$20000, $A1535, รายงานลูกหนี้!$K$2:$K$20000, 0)</f>
        <v>0</v>
      </c>
      <c r="K1535">
        <f>SUMIFS(รายงานลูกหนี้!$G$2:$G$20000, รายงานลูกหนี้!$A$2:$A$20000, $A1535, รายงานลูกหนี้!$K$2:$K$20000, "&gt;=1", รายงานลูกหนี้!$K$2:$K$20000, "&lt;=30")</f>
        <v>2120</v>
      </c>
      <c r="L1535">
        <f>SUMIFS(รายงานลูกหนี้!$G$2:$G$20000, รายงานลูกหนี้!$A$2:$A$20000, $A1535, รายงานลูกหนี้!$K$2:$K$20000, "&gt;=31", รายงานลูกหนี้!$K$2:$K$20000, "&lt;=60")</f>
        <v>0</v>
      </c>
      <c r="M1535">
        <f>SUMIFS(รายงานลูกหนี้!$G$2:$G$20000, รายงานลูกหนี้!$A$2:$A$20000, $A1535, รายงานลูกหนี้!$K$2:$K$20000, "&gt;=61", รายงานลูกหนี้!$K$2:$K$20000, "&lt;=90")</f>
        <v>0</v>
      </c>
      <c r="N1535">
        <f>SUMIFS(รายงานลูกหนี้!$G$2:$G$20000, รายงานลูกหนี้!$A$2:$A$20000, $A1535, รายงานลูกหนี้!$K$2:$K$20000, "&gt;90")</f>
        <v>0</v>
      </c>
      <c r="O1535">
        <f t="shared" si="118"/>
        <v>2120</v>
      </c>
      <c r="P1535" s="17">
        <f t="shared" si="119"/>
        <v>0.25</v>
      </c>
    </row>
    <row r="1536" spans="1:16" x14ac:dyDescent="0.2">
      <c r="A1536" t="str">
        <v>0a391dc646918fb3e1e4aab632aae3cc6e099a10e85793ca5469b1441fa69f62</v>
      </c>
      <c r="B1536">
        <f>COUNTIF(รายงานลูกหนี้!$A:$A,A1536)</f>
        <v>2</v>
      </c>
      <c r="C1536">
        <f>COUNTIFS(รายงานลูกหนี้!$A:$A,A1536,รายงานลูกหนี้!$K:$K,"&gt;0")</f>
        <v>0</v>
      </c>
      <c r="D1536">
        <f>SUMIF(รายงานลูกหนี้!$A:$A,A1536,รายงานลูกหนี้!$K:$K)</f>
        <v>0</v>
      </c>
      <c r="E1536">
        <f>_xlfn.MAXIFS(รายงานลูกหนี้!$K:$K,รายงานลูกหนี้!$A:$A,A1536)</f>
        <v>0</v>
      </c>
      <c r="F1536" s="17">
        <f t="shared" si="115"/>
        <v>0</v>
      </c>
      <c r="G1536" t="str">
        <f t="shared" si="116"/>
        <v>ชำระตรงเวลา</v>
      </c>
      <c r="H1536" t="str">
        <f t="shared" si="117"/>
        <v>ลูกหนี้ชั้นดี</v>
      </c>
      <c r="I1536" s="17" cm="1">
        <f t="array" ref="I1536">_xlfn.IFS(D1536=0,0%, D1536&lt;=30,25%, D1536&lt;=60,50%, D1536&lt;=90,75%, D1536&gt;90,100%)</f>
        <v>0</v>
      </c>
      <c r="J1536">
        <f>SUMIFS(รายงานลูกหนี้!$G$2:$G$20000, รายงานลูกหนี้!$A$2:$A$20000, $A1536, รายงานลูกหนี้!$K$2:$K$20000, 0)</f>
        <v>560</v>
      </c>
      <c r="K1536">
        <f>SUMIFS(รายงานลูกหนี้!$G$2:$G$20000, รายงานลูกหนี้!$A$2:$A$20000, $A1536, รายงานลูกหนี้!$K$2:$K$20000, "&gt;=1", รายงานลูกหนี้!$K$2:$K$20000, "&lt;=30")</f>
        <v>0</v>
      </c>
      <c r="L1536">
        <f>SUMIFS(รายงานลูกหนี้!$G$2:$G$20000, รายงานลูกหนี้!$A$2:$A$20000, $A1536, รายงานลูกหนี้!$K$2:$K$20000, "&gt;=31", รายงานลูกหนี้!$K$2:$K$20000, "&lt;=60")</f>
        <v>0</v>
      </c>
      <c r="M1536">
        <f>SUMIFS(รายงานลูกหนี้!$G$2:$G$20000, รายงานลูกหนี้!$A$2:$A$20000, $A1536, รายงานลูกหนี้!$K$2:$K$20000, "&gt;=61", รายงานลูกหนี้!$K$2:$K$20000, "&lt;=90")</f>
        <v>0</v>
      </c>
      <c r="N1536">
        <f>SUMIFS(รายงานลูกหนี้!$G$2:$G$20000, รายงานลูกหนี้!$A$2:$A$20000, $A1536, รายงานลูกหนี้!$K$2:$K$20000, "&gt;90")</f>
        <v>0</v>
      </c>
      <c r="O1536">
        <f t="shared" si="118"/>
        <v>560</v>
      </c>
      <c r="P1536" s="17">
        <f t="shared" si="119"/>
        <v>0</v>
      </c>
    </row>
    <row r="1537" spans="1:16" x14ac:dyDescent="0.2">
      <c r="A1537" t="str">
        <v>43be44ae0c821e930801f5670ff2a689782fb562b350a603f197f1f9b897d412</v>
      </c>
      <c r="B1537">
        <f>COUNTIF(รายงานลูกหนี้!$A:$A,A1537)</f>
        <v>3</v>
      </c>
      <c r="C1537">
        <f>COUNTIFS(รายงานลูกหนี้!$A:$A,A1537,รายงานลูกหนี้!$K:$K,"&gt;0")</f>
        <v>0</v>
      </c>
      <c r="D1537">
        <f>SUMIF(รายงานลูกหนี้!$A:$A,A1537,รายงานลูกหนี้!$K:$K)</f>
        <v>0</v>
      </c>
      <c r="E1537">
        <f>_xlfn.MAXIFS(รายงานลูกหนี้!$K:$K,รายงานลูกหนี้!$A:$A,A1537)</f>
        <v>0</v>
      </c>
      <c r="F1537" s="17">
        <f t="shared" si="115"/>
        <v>0</v>
      </c>
      <c r="G1537" t="str">
        <f t="shared" si="116"/>
        <v>ชำระตรงเวลา</v>
      </c>
      <c r="H1537" t="str">
        <f t="shared" si="117"/>
        <v>ลูกหนี้ชั้นดี</v>
      </c>
      <c r="I1537" s="17" cm="1">
        <f t="array" ref="I1537">_xlfn.IFS(D1537=0,0%, D1537&lt;=30,25%, D1537&lt;=60,50%, D1537&lt;=90,75%, D1537&gt;90,100%)</f>
        <v>0</v>
      </c>
      <c r="J1537">
        <f>SUMIFS(รายงานลูกหนี้!$G$2:$G$20000, รายงานลูกหนี้!$A$2:$A$20000, $A1537, รายงานลูกหนี้!$K$2:$K$20000, 0)</f>
        <v>6249</v>
      </c>
      <c r="K1537">
        <f>SUMIFS(รายงานลูกหนี้!$G$2:$G$20000, รายงานลูกหนี้!$A$2:$A$20000, $A1537, รายงานลูกหนี้!$K$2:$K$20000, "&gt;=1", รายงานลูกหนี้!$K$2:$K$20000, "&lt;=30")</f>
        <v>0</v>
      </c>
      <c r="L1537">
        <f>SUMIFS(รายงานลูกหนี้!$G$2:$G$20000, รายงานลูกหนี้!$A$2:$A$20000, $A1537, รายงานลูกหนี้!$K$2:$K$20000, "&gt;=31", รายงานลูกหนี้!$K$2:$K$20000, "&lt;=60")</f>
        <v>0</v>
      </c>
      <c r="M1537">
        <f>SUMIFS(รายงานลูกหนี้!$G$2:$G$20000, รายงานลูกหนี้!$A$2:$A$20000, $A1537, รายงานลูกหนี้!$K$2:$K$20000, "&gt;=61", รายงานลูกหนี้!$K$2:$K$20000, "&lt;=90")</f>
        <v>0</v>
      </c>
      <c r="N1537">
        <f>SUMIFS(รายงานลูกหนี้!$G$2:$G$20000, รายงานลูกหนี้!$A$2:$A$20000, $A1537, รายงานลูกหนี้!$K$2:$K$20000, "&gt;90")</f>
        <v>0</v>
      </c>
      <c r="O1537">
        <f t="shared" si="118"/>
        <v>6249</v>
      </c>
      <c r="P1537" s="17">
        <f t="shared" si="119"/>
        <v>0</v>
      </c>
    </row>
    <row r="1538" spans="1:16" x14ac:dyDescent="0.2">
      <c r="A1538" t="str">
        <v>ecb01e63d963c28719fb59ec7a3d5b0bc3b120f1ba24a29d2e39626cc1e68311</v>
      </c>
      <c r="B1538">
        <f>COUNTIF(รายงานลูกหนี้!$A:$A,A1538)</f>
        <v>3</v>
      </c>
      <c r="C1538">
        <f>COUNTIFS(รายงานลูกหนี้!$A:$A,A1538,รายงานลูกหนี้!$K:$K,"&gt;0")</f>
        <v>0</v>
      </c>
      <c r="D1538">
        <f>SUMIF(รายงานลูกหนี้!$A:$A,A1538,รายงานลูกหนี้!$K:$K)</f>
        <v>0</v>
      </c>
      <c r="E1538">
        <f>_xlfn.MAXIFS(รายงานลูกหนี้!$K:$K,รายงานลูกหนี้!$A:$A,A1538)</f>
        <v>0</v>
      </c>
      <c r="F1538" s="17">
        <f t="shared" si="115"/>
        <v>0</v>
      </c>
      <c r="G1538" t="str">
        <f t="shared" si="116"/>
        <v>ชำระตรงเวลา</v>
      </c>
      <c r="H1538" t="str">
        <f t="shared" si="117"/>
        <v>ลูกหนี้ชั้นดี</v>
      </c>
      <c r="I1538" s="17" cm="1">
        <f t="array" ref="I1538">_xlfn.IFS(D1538=0,0%, D1538&lt;=30,25%, D1538&lt;=60,50%, D1538&lt;=90,75%, D1538&gt;90,100%)</f>
        <v>0</v>
      </c>
      <c r="J1538">
        <f>SUMIFS(รายงานลูกหนี้!$G$2:$G$20000, รายงานลูกหนี้!$A$2:$A$20000, $A1538, รายงานลูกหนี้!$K$2:$K$20000, 0)</f>
        <v>10724</v>
      </c>
      <c r="K1538">
        <f>SUMIFS(รายงานลูกหนี้!$G$2:$G$20000, รายงานลูกหนี้!$A$2:$A$20000, $A1538, รายงานลูกหนี้!$K$2:$K$20000, "&gt;=1", รายงานลูกหนี้!$K$2:$K$20000, "&lt;=30")</f>
        <v>0</v>
      </c>
      <c r="L1538">
        <f>SUMIFS(รายงานลูกหนี้!$G$2:$G$20000, รายงานลูกหนี้!$A$2:$A$20000, $A1538, รายงานลูกหนี้!$K$2:$K$20000, "&gt;=31", รายงานลูกหนี้!$K$2:$K$20000, "&lt;=60")</f>
        <v>0</v>
      </c>
      <c r="M1538">
        <f>SUMIFS(รายงานลูกหนี้!$G$2:$G$20000, รายงานลูกหนี้!$A$2:$A$20000, $A1538, รายงานลูกหนี้!$K$2:$K$20000, "&gt;=61", รายงานลูกหนี้!$K$2:$K$20000, "&lt;=90")</f>
        <v>0</v>
      </c>
      <c r="N1538">
        <f>SUMIFS(รายงานลูกหนี้!$G$2:$G$20000, รายงานลูกหนี้!$A$2:$A$20000, $A1538, รายงานลูกหนี้!$K$2:$K$20000, "&gt;90")</f>
        <v>0</v>
      </c>
      <c r="O1538">
        <f t="shared" si="118"/>
        <v>10724</v>
      </c>
      <c r="P1538" s="17">
        <f t="shared" si="119"/>
        <v>0</v>
      </c>
    </row>
    <row r="1539" spans="1:16" x14ac:dyDescent="0.2">
      <c r="A1539" t="str">
        <v>37882444c9766245ce4154d8a72867d609540e5faeef39e54e44e50f9770af3b</v>
      </c>
      <c r="B1539">
        <f>COUNTIF(รายงานลูกหนี้!$A:$A,A1539)</f>
        <v>1</v>
      </c>
      <c r="C1539">
        <f>COUNTIFS(รายงานลูกหนี้!$A:$A,A1539,รายงานลูกหนี้!$K:$K,"&gt;0")</f>
        <v>0</v>
      </c>
      <c r="D1539">
        <f>SUMIF(รายงานลูกหนี้!$A:$A,A1539,รายงานลูกหนี้!$K:$K)</f>
        <v>0</v>
      </c>
      <c r="E1539">
        <f>_xlfn.MAXIFS(รายงานลูกหนี้!$K:$K,รายงานลูกหนี้!$A:$A,A1539)</f>
        <v>0</v>
      </c>
      <c r="F1539" s="17">
        <f t="shared" ref="F1539:F1602" si="120">C1539/B1539</f>
        <v>0</v>
      </c>
      <c r="G1539" t="str">
        <f t="shared" ref="G1539:G1602" si="121">IF(E1539&lt;=0, "ชำระตรงเวลา", IF(E1539&lt;=30, "ค้างชำระ 1 - 30 วัน", IF(E1539&lt;=60, "ค้างชำระ 31 - 60 วัน", IF(E1539&lt;=90, "ค้างชำระ 61 - 90 วัน", "ค้างชำระเกิน 90 วัน"))))</f>
        <v>ชำระตรงเวลา</v>
      </c>
      <c r="H1539" t="str">
        <f t="shared" ref="H1539:H1602" si="122">IF(E1539&lt;=30, "ลูกหนี้ชั้นดี", IF(E1539&lt;=90, "ลูกหนี้เฝ้าติดตาม", "ลูกหนี้ด้อยคุณภาพ (NPL)"))</f>
        <v>ลูกหนี้ชั้นดี</v>
      </c>
      <c r="I1539" s="17" cm="1">
        <f t="array" ref="I1539">_xlfn.IFS(D1539=0,0%, D1539&lt;=30,25%, D1539&lt;=60,50%, D1539&lt;=90,75%, D1539&gt;90,100%)</f>
        <v>0</v>
      </c>
      <c r="J1539">
        <f>SUMIFS(รายงานลูกหนี้!$G$2:$G$20000, รายงานลูกหนี้!$A$2:$A$20000, $A1539, รายงานลูกหนี้!$K$2:$K$20000, 0)</f>
        <v>1260</v>
      </c>
      <c r="K1539">
        <f>SUMIFS(รายงานลูกหนี้!$G$2:$G$20000, รายงานลูกหนี้!$A$2:$A$20000, $A1539, รายงานลูกหนี้!$K$2:$K$20000, "&gt;=1", รายงานลูกหนี้!$K$2:$K$20000, "&lt;=30")</f>
        <v>0</v>
      </c>
      <c r="L1539">
        <f>SUMIFS(รายงานลูกหนี้!$G$2:$G$20000, รายงานลูกหนี้!$A$2:$A$20000, $A1539, รายงานลูกหนี้!$K$2:$K$20000, "&gt;=31", รายงานลูกหนี้!$K$2:$K$20000, "&lt;=60")</f>
        <v>0</v>
      </c>
      <c r="M1539">
        <f>SUMIFS(รายงานลูกหนี้!$G$2:$G$20000, รายงานลูกหนี้!$A$2:$A$20000, $A1539, รายงานลูกหนี้!$K$2:$K$20000, "&gt;=61", รายงานลูกหนี้!$K$2:$K$20000, "&lt;=90")</f>
        <v>0</v>
      </c>
      <c r="N1539">
        <f>SUMIFS(รายงานลูกหนี้!$G$2:$G$20000, รายงานลูกหนี้!$A$2:$A$20000, $A1539, รายงานลูกหนี้!$K$2:$K$20000, "&gt;90")</f>
        <v>0</v>
      </c>
      <c r="O1539">
        <f t="shared" ref="O1539:O1602" si="123">SUM(J1539:N1539)</f>
        <v>1260</v>
      </c>
      <c r="P1539" s="17">
        <f t="shared" ref="P1539:P1602" si="124">IF(O1539=0, 0%, (J1539*0%+K1539*25%+L1539*50%+M1539*75%+N1539*100%)/O1539)</f>
        <v>0</v>
      </c>
    </row>
    <row r="1540" spans="1:16" x14ac:dyDescent="0.2">
      <c r="A1540" t="str">
        <v>1d489175f885e027cb278044ff335ec61a58d552874b0baf1e1a0f41392fdb94</v>
      </c>
      <c r="B1540">
        <f>COUNTIF(รายงานลูกหนี้!$A:$A,A1540)</f>
        <v>1</v>
      </c>
      <c r="C1540">
        <f>COUNTIFS(รายงานลูกหนี้!$A:$A,A1540,รายงานลูกหนี้!$K:$K,"&gt;0")</f>
        <v>1</v>
      </c>
      <c r="D1540">
        <f>SUMIF(รายงานลูกหนี้!$A:$A,A1540,รายงานลูกหนี้!$K:$K)</f>
        <v>10</v>
      </c>
      <c r="E1540">
        <f>_xlfn.MAXIFS(รายงานลูกหนี้!$K:$K,รายงานลูกหนี้!$A:$A,A1540)</f>
        <v>10</v>
      </c>
      <c r="F1540" s="17">
        <f t="shared" si="120"/>
        <v>1</v>
      </c>
      <c r="G1540" t="str">
        <f t="shared" si="121"/>
        <v>ค้างชำระ 1 - 30 วัน</v>
      </c>
      <c r="H1540" t="str">
        <f t="shared" si="122"/>
        <v>ลูกหนี้ชั้นดี</v>
      </c>
      <c r="I1540" s="17" cm="1">
        <f t="array" ref="I1540">_xlfn.IFS(D1540=0,0%, D1540&lt;=30,25%, D1540&lt;=60,50%, D1540&lt;=90,75%, D1540&gt;90,100%)</f>
        <v>0.25</v>
      </c>
      <c r="J1540">
        <f>SUMIFS(รายงานลูกหนี้!$G$2:$G$20000, รายงานลูกหนี้!$A$2:$A$20000, $A1540, รายงานลูกหนี้!$K$2:$K$20000, 0)</f>
        <v>0</v>
      </c>
      <c r="K1540">
        <f>SUMIFS(รายงานลูกหนี้!$G$2:$G$20000, รายงานลูกหนี้!$A$2:$A$20000, $A1540, รายงานลูกหนี้!$K$2:$K$20000, "&gt;=1", รายงานลูกหนี้!$K$2:$K$20000, "&lt;=30")</f>
        <v>53780</v>
      </c>
      <c r="L1540">
        <f>SUMIFS(รายงานลูกหนี้!$G$2:$G$20000, รายงานลูกหนี้!$A$2:$A$20000, $A1540, รายงานลูกหนี้!$K$2:$K$20000, "&gt;=31", รายงานลูกหนี้!$K$2:$K$20000, "&lt;=60")</f>
        <v>0</v>
      </c>
      <c r="M1540">
        <f>SUMIFS(รายงานลูกหนี้!$G$2:$G$20000, รายงานลูกหนี้!$A$2:$A$20000, $A1540, รายงานลูกหนี้!$K$2:$K$20000, "&gt;=61", รายงานลูกหนี้!$K$2:$K$20000, "&lt;=90")</f>
        <v>0</v>
      </c>
      <c r="N1540">
        <f>SUMIFS(รายงานลูกหนี้!$G$2:$G$20000, รายงานลูกหนี้!$A$2:$A$20000, $A1540, รายงานลูกหนี้!$K$2:$K$20000, "&gt;90")</f>
        <v>0</v>
      </c>
      <c r="O1540">
        <f t="shared" si="123"/>
        <v>53780</v>
      </c>
      <c r="P1540" s="17">
        <f t="shared" si="124"/>
        <v>0.25</v>
      </c>
    </row>
    <row r="1541" spans="1:16" x14ac:dyDescent="0.2">
      <c r="A1541" t="str">
        <v>e444590b0b4e077136e166d64d5f9b12900de4c552123e28068b68cd77cae465</v>
      </c>
      <c r="B1541">
        <f>COUNTIF(รายงานลูกหนี้!$A:$A,A1541)</f>
        <v>1</v>
      </c>
      <c r="C1541">
        <f>COUNTIFS(รายงานลูกหนี้!$A:$A,A1541,รายงานลูกหนี้!$K:$K,"&gt;0")</f>
        <v>0</v>
      </c>
      <c r="D1541">
        <f>SUMIF(รายงานลูกหนี้!$A:$A,A1541,รายงานลูกหนี้!$K:$K)</f>
        <v>0</v>
      </c>
      <c r="E1541">
        <f>_xlfn.MAXIFS(รายงานลูกหนี้!$K:$K,รายงานลูกหนี้!$A:$A,A1541)</f>
        <v>0</v>
      </c>
      <c r="F1541" s="17">
        <f t="shared" si="120"/>
        <v>0</v>
      </c>
      <c r="G1541" t="str">
        <f t="shared" si="121"/>
        <v>ชำระตรงเวลา</v>
      </c>
      <c r="H1541" t="str">
        <f t="shared" si="122"/>
        <v>ลูกหนี้ชั้นดี</v>
      </c>
      <c r="I1541" s="17" cm="1">
        <f t="array" ref="I1541">_xlfn.IFS(D1541=0,0%, D1541&lt;=30,25%, D1541&lt;=60,50%, D1541&lt;=90,75%, D1541&gt;90,100%)</f>
        <v>0</v>
      </c>
      <c r="J1541">
        <f>SUMIFS(รายงานลูกหนี้!$G$2:$G$20000, รายงานลูกหนี้!$A$2:$A$20000, $A1541, รายงานลูกหนี้!$K$2:$K$20000, 0)</f>
        <v>12385</v>
      </c>
      <c r="K1541">
        <f>SUMIFS(รายงานลูกหนี้!$G$2:$G$20000, รายงานลูกหนี้!$A$2:$A$20000, $A1541, รายงานลูกหนี้!$K$2:$K$20000, "&gt;=1", รายงานลูกหนี้!$K$2:$K$20000, "&lt;=30")</f>
        <v>0</v>
      </c>
      <c r="L1541">
        <f>SUMIFS(รายงานลูกหนี้!$G$2:$G$20000, รายงานลูกหนี้!$A$2:$A$20000, $A1541, รายงานลูกหนี้!$K$2:$K$20000, "&gt;=31", รายงานลูกหนี้!$K$2:$K$20000, "&lt;=60")</f>
        <v>0</v>
      </c>
      <c r="M1541">
        <f>SUMIFS(รายงานลูกหนี้!$G$2:$G$20000, รายงานลูกหนี้!$A$2:$A$20000, $A1541, รายงานลูกหนี้!$K$2:$K$20000, "&gt;=61", รายงานลูกหนี้!$K$2:$K$20000, "&lt;=90")</f>
        <v>0</v>
      </c>
      <c r="N1541">
        <f>SUMIFS(รายงานลูกหนี้!$G$2:$G$20000, รายงานลูกหนี้!$A$2:$A$20000, $A1541, รายงานลูกหนี้!$K$2:$K$20000, "&gt;90")</f>
        <v>0</v>
      </c>
      <c r="O1541">
        <f t="shared" si="123"/>
        <v>12385</v>
      </c>
      <c r="P1541" s="17">
        <f t="shared" si="124"/>
        <v>0</v>
      </c>
    </row>
    <row r="1542" spans="1:16" x14ac:dyDescent="0.2">
      <c r="A1542" t="str">
        <v>b7943f5cf8f503b46c15934ab0445ca74e3a71c8d8a1c8f51075ad67f3931b8a</v>
      </c>
      <c r="B1542">
        <f>COUNTIF(รายงานลูกหนี้!$A:$A,A1542)</f>
        <v>2</v>
      </c>
      <c r="C1542">
        <f>COUNTIFS(รายงานลูกหนี้!$A:$A,A1542,รายงานลูกหนี้!$K:$K,"&gt;0")</f>
        <v>1</v>
      </c>
      <c r="D1542">
        <f>SUMIF(รายงานลูกหนี้!$A:$A,A1542,รายงานลูกหนี้!$K:$K)</f>
        <v>19</v>
      </c>
      <c r="E1542">
        <f>_xlfn.MAXIFS(รายงานลูกหนี้!$K:$K,รายงานลูกหนี้!$A:$A,A1542)</f>
        <v>19</v>
      </c>
      <c r="F1542" s="17">
        <f t="shared" si="120"/>
        <v>0.5</v>
      </c>
      <c r="G1542" t="str">
        <f t="shared" si="121"/>
        <v>ค้างชำระ 1 - 30 วัน</v>
      </c>
      <c r="H1542" t="str">
        <f t="shared" si="122"/>
        <v>ลูกหนี้ชั้นดี</v>
      </c>
      <c r="I1542" s="17" cm="1">
        <f t="array" ref="I1542">_xlfn.IFS(D1542=0,0%, D1542&lt;=30,25%, D1542&lt;=60,50%, D1542&lt;=90,75%, D1542&gt;90,100%)</f>
        <v>0.25</v>
      </c>
      <c r="J1542">
        <f>SUMIFS(รายงานลูกหนี้!$G$2:$G$20000, รายงานลูกหนี้!$A$2:$A$20000, $A1542, รายงานลูกหนี้!$K$2:$K$20000, 0)</f>
        <v>85</v>
      </c>
      <c r="K1542">
        <f>SUMIFS(รายงานลูกหนี้!$G$2:$G$20000, รายงานลูกหนี้!$A$2:$A$20000, $A1542, รายงานลูกหนี้!$K$2:$K$20000, "&gt;=1", รายงานลูกหนี้!$K$2:$K$20000, "&lt;=30")</f>
        <v>152719</v>
      </c>
      <c r="L1542">
        <f>SUMIFS(รายงานลูกหนี้!$G$2:$G$20000, รายงานลูกหนี้!$A$2:$A$20000, $A1542, รายงานลูกหนี้!$K$2:$K$20000, "&gt;=31", รายงานลูกหนี้!$K$2:$K$20000, "&lt;=60")</f>
        <v>0</v>
      </c>
      <c r="M1542">
        <f>SUMIFS(รายงานลูกหนี้!$G$2:$G$20000, รายงานลูกหนี้!$A$2:$A$20000, $A1542, รายงานลูกหนี้!$K$2:$K$20000, "&gt;=61", รายงานลูกหนี้!$K$2:$K$20000, "&lt;=90")</f>
        <v>0</v>
      </c>
      <c r="N1542">
        <f>SUMIFS(รายงานลูกหนี้!$G$2:$G$20000, รายงานลูกหนี้!$A$2:$A$20000, $A1542, รายงานลูกหนี้!$K$2:$K$20000, "&gt;90")</f>
        <v>0</v>
      </c>
      <c r="O1542">
        <f t="shared" si="123"/>
        <v>152804</v>
      </c>
      <c r="P1542" s="17">
        <f t="shared" si="124"/>
        <v>0.24986093295987016</v>
      </c>
    </row>
    <row r="1543" spans="1:16" x14ac:dyDescent="0.2">
      <c r="A1543" t="str">
        <v>d657eb58a3e2a23f1a69726f8413b2ee9a39aa27c5f7a4a98aef0589d4d610bf</v>
      </c>
      <c r="B1543">
        <f>COUNTIF(รายงานลูกหนี้!$A:$A,A1543)</f>
        <v>1</v>
      </c>
      <c r="C1543">
        <f>COUNTIFS(รายงานลูกหนี้!$A:$A,A1543,รายงานลูกหนี้!$K:$K,"&gt;0")</f>
        <v>0</v>
      </c>
      <c r="D1543">
        <f>SUMIF(รายงานลูกหนี้!$A:$A,A1543,รายงานลูกหนี้!$K:$K)</f>
        <v>0</v>
      </c>
      <c r="E1543">
        <f>_xlfn.MAXIFS(รายงานลูกหนี้!$K:$K,รายงานลูกหนี้!$A:$A,A1543)</f>
        <v>0</v>
      </c>
      <c r="F1543" s="17">
        <f t="shared" si="120"/>
        <v>0</v>
      </c>
      <c r="G1543" t="str">
        <f t="shared" si="121"/>
        <v>ชำระตรงเวลา</v>
      </c>
      <c r="H1543" t="str">
        <f t="shared" si="122"/>
        <v>ลูกหนี้ชั้นดี</v>
      </c>
      <c r="I1543" s="17" cm="1">
        <f t="array" ref="I1543">_xlfn.IFS(D1543=0,0%, D1543&lt;=30,25%, D1543&lt;=60,50%, D1543&lt;=90,75%, D1543&gt;90,100%)</f>
        <v>0</v>
      </c>
      <c r="J1543">
        <f>SUMIFS(รายงานลูกหนี้!$G$2:$G$20000, รายงานลูกหนี้!$A$2:$A$20000, $A1543, รายงานลูกหนี้!$K$2:$K$20000, 0)</f>
        <v>4045</v>
      </c>
      <c r="K1543">
        <f>SUMIFS(รายงานลูกหนี้!$G$2:$G$20000, รายงานลูกหนี้!$A$2:$A$20000, $A1543, รายงานลูกหนี้!$K$2:$K$20000, "&gt;=1", รายงานลูกหนี้!$K$2:$K$20000, "&lt;=30")</f>
        <v>0</v>
      </c>
      <c r="L1543">
        <f>SUMIFS(รายงานลูกหนี้!$G$2:$G$20000, รายงานลูกหนี้!$A$2:$A$20000, $A1543, รายงานลูกหนี้!$K$2:$K$20000, "&gt;=31", รายงานลูกหนี้!$K$2:$K$20000, "&lt;=60")</f>
        <v>0</v>
      </c>
      <c r="M1543">
        <f>SUMIFS(รายงานลูกหนี้!$G$2:$G$20000, รายงานลูกหนี้!$A$2:$A$20000, $A1543, รายงานลูกหนี้!$K$2:$K$20000, "&gt;=61", รายงานลูกหนี้!$K$2:$K$20000, "&lt;=90")</f>
        <v>0</v>
      </c>
      <c r="N1543">
        <f>SUMIFS(รายงานลูกหนี้!$G$2:$G$20000, รายงานลูกหนี้!$A$2:$A$20000, $A1543, รายงานลูกหนี้!$K$2:$K$20000, "&gt;90")</f>
        <v>0</v>
      </c>
      <c r="O1543">
        <f t="shared" si="123"/>
        <v>4045</v>
      </c>
      <c r="P1543" s="17">
        <f t="shared" si="124"/>
        <v>0</v>
      </c>
    </row>
    <row r="1544" spans="1:16" x14ac:dyDescent="0.2">
      <c r="A1544" t="str">
        <v>c01982f6b2a086a9095d73b17595c8e6332893f8b4f102980b9a77ea11107b8e</v>
      </c>
      <c r="B1544">
        <f>COUNTIF(รายงานลูกหนี้!$A:$A,A1544)</f>
        <v>2</v>
      </c>
      <c r="C1544">
        <f>COUNTIFS(รายงานลูกหนี้!$A:$A,A1544,รายงานลูกหนี้!$K:$K,"&gt;0")</f>
        <v>1</v>
      </c>
      <c r="D1544">
        <f>SUMIF(รายงานลูกหนี้!$A:$A,A1544,รายงานลูกหนี้!$K:$K)</f>
        <v>4</v>
      </c>
      <c r="E1544">
        <f>_xlfn.MAXIFS(รายงานลูกหนี้!$K:$K,รายงานลูกหนี้!$A:$A,A1544)</f>
        <v>4</v>
      </c>
      <c r="F1544" s="17">
        <f t="shared" si="120"/>
        <v>0.5</v>
      </c>
      <c r="G1544" t="str">
        <f t="shared" si="121"/>
        <v>ค้างชำระ 1 - 30 วัน</v>
      </c>
      <c r="H1544" t="str">
        <f t="shared" si="122"/>
        <v>ลูกหนี้ชั้นดี</v>
      </c>
      <c r="I1544" s="17" cm="1">
        <f t="array" ref="I1544">_xlfn.IFS(D1544=0,0%, D1544&lt;=30,25%, D1544&lt;=60,50%, D1544&lt;=90,75%, D1544&gt;90,100%)</f>
        <v>0.25</v>
      </c>
      <c r="J1544">
        <f>SUMIFS(รายงานลูกหนี้!$G$2:$G$20000, รายงานลูกหนี้!$A$2:$A$20000, $A1544, รายงานลูกหนี้!$K$2:$K$20000, 0)</f>
        <v>3750</v>
      </c>
      <c r="K1544">
        <f>SUMIFS(รายงานลูกหนี้!$G$2:$G$20000, รายงานลูกหนี้!$A$2:$A$20000, $A1544, รายงานลูกหนี้!$K$2:$K$20000, "&gt;=1", รายงานลูกหนี้!$K$2:$K$20000, "&lt;=30")</f>
        <v>26283</v>
      </c>
      <c r="L1544">
        <f>SUMIFS(รายงานลูกหนี้!$G$2:$G$20000, รายงานลูกหนี้!$A$2:$A$20000, $A1544, รายงานลูกหนี้!$K$2:$K$20000, "&gt;=31", รายงานลูกหนี้!$K$2:$K$20000, "&lt;=60")</f>
        <v>0</v>
      </c>
      <c r="M1544">
        <f>SUMIFS(รายงานลูกหนี้!$G$2:$G$20000, รายงานลูกหนี้!$A$2:$A$20000, $A1544, รายงานลูกหนี้!$K$2:$K$20000, "&gt;=61", รายงานลูกหนี้!$K$2:$K$20000, "&lt;=90")</f>
        <v>0</v>
      </c>
      <c r="N1544">
        <f>SUMIFS(รายงานลูกหนี้!$G$2:$G$20000, รายงานลูกหนี้!$A$2:$A$20000, $A1544, รายงานลูกหนี้!$K$2:$K$20000, "&gt;90")</f>
        <v>0</v>
      </c>
      <c r="O1544">
        <f t="shared" si="123"/>
        <v>30033</v>
      </c>
      <c r="P1544" s="17">
        <f t="shared" si="124"/>
        <v>0.21878433722904805</v>
      </c>
    </row>
    <row r="1545" spans="1:16" x14ac:dyDescent="0.2">
      <c r="A1545" t="str">
        <v>a459121111c112ccb1a8e05c7ed2c64d8c8cbdd706b4b619979a41609c0cdd94</v>
      </c>
      <c r="B1545">
        <f>COUNTIF(รายงานลูกหนี้!$A:$A,A1545)</f>
        <v>2</v>
      </c>
      <c r="C1545">
        <f>COUNTIFS(รายงานลูกหนี้!$A:$A,A1545,รายงานลูกหนี้!$K:$K,"&gt;0")</f>
        <v>2</v>
      </c>
      <c r="D1545">
        <f>SUMIF(รายงานลูกหนี้!$A:$A,A1545,รายงานลูกหนี้!$K:$K)</f>
        <v>9</v>
      </c>
      <c r="E1545">
        <f>_xlfn.MAXIFS(รายงานลูกหนี้!$K:$K,รายงานลูกหนี้!$A:$A,A1545)</f>
        <v>7</v>
      </c>
      <c r="F1545" s="17">
        <f t="shared" si="120"/>
        <v>1</v>
      </c>
      <c r="G1545" t="str">
        <f t="shared" si="121"/>
        <v>ค้างชำระ 1 - 30 วัน</v>
      </c>
      <c r="H1545" t="str">
        <f t="shared" si="122"/>
        <v>ลูกหนี้ชั้นดี</v>
      </c>
      <c r="I1545" s="17" cm="1">
        <f t="array" ref="I1545">_xlfn.IFS(D1545=0,0%, D1545&lt;=30,25%, D1545&lt;=60,50%, D1545&lt;=90,75%, D1545&gt;90,100%)</f>
        <v>0.25</v>
      </c>
      <c r="J1545">
        <f>SUMIFS(รายงานลูกหนี้!$G$2:$G$20000, รายงานลูกหนี้!$A$2:$A$20000, $A1545, รายงานลูกหนี้!$K$2:$K$20000, 0)</f>
        <v>0</v>
      </c>
      <c r="K1545">
        <f>SUMIFS(รายงานลูกหนี้!$G$2:$G$20000, รายงานลูกหนี้!$A$2:$A$20000, $A1545, รายงานลูกหนี้!$K$2:$K$20000, "&gt;=1", รายงานลูกหนี้!$K$2:$K$20000, "&lt;=30")</f>
        <v>910</v>
      </c>
      <c r="L1545">
        <f>SUMIFS(รายงานลูกหนี้!$G$2:$G$20000, รายงานลูกหนี้!$A$2:$A$20000, $A1545, รายงานลูกหนี้!$K$2:$K$20000, "&gt;=31", รายงานลูกหนี้!$K$2:$K$20000, "&lt;=60")</f>
        <v>0</v>
      </c>
      <c r="M1545">
        <f>SUMIFS(รายงานลูกหนี้!$G$2:$G$20000, รายงานลูกหนี้!$A$2:$A$20000, $A1545, รายงานลูกหนี้!$K$2:$K$20000, "&gt;=61", รายงานลูกหนี้!$K$2:$K$20000, "&lt;=90")</f>
        <v>0</v>
      </c>
      <c r="N1545">
        <f>SUMIFS(รายงานลูกหนี้!$G$2:$G$20000, รายงานลูกหนี้!$A$2:$A$20000, $A1545, รายงานลูกหนี้!$K$2:$K$20000, "&gt;90")</f>
        <v>0</v>
      </c>
      <c r="O1545">
        <f t="shared" si="123"/>
        <v>910</v>
      </c>
      <c r="P1545" s="17">
        <f t="shared" si="124"/>
        <v>0.25</v>
      </c>
    </row>
    <row r="1546" spans="1:16" x14ac:dyDescent="0.2">
      <c r="A1546" t="str">
        <v>794642b77f45a4687f74a0357a15410c7807c24f6bf3255e66ec4ceeeba3d008</v>
      </c>
      <c r="B1546">
        <f>COUNTIF(รายงานลูกหนี้!$A:$A,A1546)</f>
        <v>1</v>
      </c>
      <c r="C1546">
        <f>COUNTIFS(รายงานลูกหนี้!$A:$A,A1546,รายงานลูกหนี้!$K:$K,"&gt;0")</f>
        <v>1</v>
      </c>
      <c r="D1546">
        <f>SUMIF(รายงานลูกหนี้!$A:$A,A1546,รายงานลูกหนี้!$K:$K)</f>
        <v>1</v>
      </c>
      <c r="E1546">
        <f>_xlfn.MAXIFS(รายงานลูกหนี้!$K:$K,รายงานลูกหนี้!$A:$A,A1546)</f>
        <v>1</v>
      </c>
      <c r="F1546" s="17">
        <f t="shared" si="120"/>
        <v>1</v>
      </c>
      <c r="G1546" t="str">
        <f t="shared" si="121"/>
        <v>ค้างชำระ 1 - 30 วัน</v>
      </c>
      <c r="H1546" t="str">
        <f t="shared" si="122"/>
        <v>ลูกหนี้ชั้นดี</v>
      </c>
      <c r="I1546" s="17" cm="1">
        <f t="array" ref="I1546">_xlfn.IFS(D1546=0,0%, D1546&lt;=30,25%, D1546&lt;=60,50%, D1546&lt;=90,75%, D1546&gt;90,100%)</f>
        <v>0.25</v>
      </c>
      <c r="J1546">
        <f>SUMIFS(รายงานลูกหนี้!$G$2:$G$20000, รายงานลูกหนี้!$A$2:$A$20000, $A1546, รายงานลูกหนี้!$K$2:$K$20000, 0)</f>
        <v>0</v>
      </c>
      <c r="K1546">
        <f>SUMIFS(รายงานลูกหนี้!$G$2:$G$20000, รายงานลูกหนี้!$A$2:$A$20000, $A1546, รายงานลูกหนี้!$K$2:$K$20000, "&gt;=1", รายงานลูกหนี้!$K$2:$K$20000, "&lt;=30")</f>
        <v>12855</v>
      </c>
      <c r="L1546">
        <f>SUMIFS(รายงานลูกหนี้!$G$2:$G$20000, รายงานลูกหนี้!$A$2:$A$20000, $A1546, รายงานลูกหนี้!$K$2:$K$20000, "&gt;=31", รายงานลูกหนี้!$K$2:$K$20000, "&lt;=60")</f>
        <v>0</v>
      </c>
      <c r="M1546">
        <f>SUMIFS(รายงานลูกหนี้!$G$2:$G$20000, รายงานลูกหนี้!$A$2:$A$20000, $A1546, รายงานลูกหนี้!$K$2:$K$20000, "&gt;=61", รายงานลูกหนี้!$K$2:$K$20000, "&lt;=90")</f>
        <v>0</v>
      </c>
      <c r="N1546">
        <f>SUMIFS(รายงานลูกหนี้!$G$2:$G$20000, รายงานลูกหนี้!$A$2:$A$20000, $A1546, รายงานลูกหนี้!$K$2:$K$20000, "&gt;90")</f>
        <v>0</v>
      </c>
      <c r="O1546">
        <f t="shared" si="123"/>
        <v>12855</v>
      </c>
      <c r="P1546" s="17">
        <f t="shared" si="124"/>
        <v>0.25</v>
      </c>
    </row>
    <row r="1547" spans="1:16" x14ac:dyDescent="0.2">
      <c r="A1547" t="str">
        <v>cc0e62d7323d9183518561e2b0a9ed4fea8c245345b5300952de9dec5558076a</v>
      </c>
      <c r="B1547">
        <f>COUNTIF(รายงานลูกหนี้!$A:$A,A1547)</f>
        <v>4</v>
      </c>
      <c r="C1547">
        <f>COUNTIFS(รายงานลูกหนี้!$A:$A,A1547,รายงานลูกหนี้!$K:$K,"&gt;0")</f>
        <v>1</v>
      </c>
      <c r="D1547">
        <f>SUMIF(รายงานลูกหนี้!$A:$A,A1547,รายงานลูกหนี้!$K:$K)</f>
        <v>8</v>
      </c>
      <c r="E1547">
        <f>_xlfn.MAXIFS(รายงานลูกหนี้!$K:$K,รายงานลูกหนี้!$A:$A,A1547)</f>
        <v>8</v>
      </c>
      <c r="F1547" s="17">
        <f t="shared" si="120"/>
        <v>0.25</v>
      </c>
      <c r="G1547" t="str">
        <f t="shared" si="121"/>
        <v>ค้างชำระ 1 - 30 วัน</v>
      </c>
      <c r="H1547" t="str">
        <f t="shared" si="122"/>
        <v>ลูกหนี้ชั้นดี</v>
      </c>
      <c r="I1547" s="17" cm="1">
        <f t="array" ref="I1547">_xlfn.IFS(D1547=0,0%, D1547&lt;=30,25%, D1547&lt;=60,50%, D1547&lt;=90,75%, D1547&gt;90,100%)</f>
        <v>0.25</v>
      </c>
      <c r="J1547">
        <f>SUMIFS(รายงานลูกหนี้!$G$2:$G$20000, รายงานลูกหนี้!$A$2:$A$20000, $A1547, รายงานลูกหนี้!$K$2:$K$20000, 0)</f>
        <v>24603</v>
      </c>
      <c r="K1547">
        <f>SUMIFS(รายงานลูกหนี้!$G$2:$G$20000, รายงานลูกหนี้!$A$2:$A$20000, $A1547, รายงานลูกหนี้!$K$2:$K$20000, "&gt;=1", รายงานลูกหนี้!$K$2:$K$20000, "&lt;=30")</f>
        <v>11385</v>
      </c>
      <c r="L1547">
        <f>SUMIFS(รายงานลูกหนี้!$G$2:$G$20000, รายงานลูกหนี้!$A$2:$A$20000, $A1547, รายงานลูกหนี้!$K$2:$K$20000, "&gt;=31", รายงานลูกหนี้!$K$2:$K$20000, "&lt;=60")</f>
        <v>0</v>
      </c>
      <c r="M1547">
        <f>SUMIFS(รายงานลูกหนี้!$G$2:$G$20000, รายงานลูกหนี้!$A$2:$A$20000, $A1547, รายงานลูกหนี้!$K$2:$K$20000, "&gt;=61", รายงานลูกหนี้!$K$2:$K$20000, "&lt;=90")</f>
        <v>0</v>
      </c>
      <c r="N1547">
        <f>SUMIFS(รายงานลูกหนี้!$G$2:$G$20000, รายงานลูกหนี้!$A$2:$A$20000, $A1547, รายงานลูกหนี้!$K$2:$K$20000, "&gt;90")</f>
        <v>0</v>
      </c>
      <c r="O1547">
        <f t="shared" si="123"/>
        <v>35988</v>
      </c>
      <c r="P1547" s="17">
        <f t="shared" si="124"/>
        <v>7.9088862954318107E-2</v>
      </c>
    </row>
    <row r="1548" spans="1:16" x14ac:dyDescent="0.2">
      <c r="A1548" t="str">
        <v>3b1807dfc95ea36f4baef8097dc9c49c5b9af0e59db9545179e218cb6486cf88</v>
      </c>
      <c r="B1548">
        <f>COUNTIF(รายงานลูกหนี้!$A:$A,A1548)</f>
        <v>1</v>
      </c>
      <c r="C1548">
        <f>COUNTIFS(รายงานลูกหนี้!$A:$A,A1548,รายงานลูกหนี้!$K:$K,"&gt;0")</f>
        <v>0</v>
      </c>
      <c r="D1548">
        <f>SUMIF(รายงานลูกหนี้!$A:$A,A1548,รายงานลูกหนี้!$K:$K)</f>
        <v>0</v>
      </c>
      <c r="E1548">
        <f>_xlfn.MAXIFS(รายงานลูกหนี้!$K:$K,รายงานลูกหนี้!$A:$A,A1548)</f>
        <v>0</v>
      </c>
      <c r="F1548" s="17">
        <f t="shared" si="120"/>
        <v>0</v>
      </c>
      <c r="G1548" t="str">
        <f t="shared" si="121"/>
        <v>ชำระตรงเวลา</v>
      </c>
      <c r="H1548" t="str">
        <f t="shared" si="122"/>
        <v>ลูกหนี้ชั้นดี</v>
      </c>
      <c r="I1548" s="17" cm="1">
        <f t="array" ref="I1548">_xlfn.IFS(D1548=0,0%, D1548&lt;=30,25%, D1548&lt;=60,50%, D1548&lt;=90,75%, D1548&gt;90,100%)</f>
        <v>0</v>
      </c>
      <c r="J1548">
        <f>SUMIFS(รายงานลูกหนี้!$G$2:$G$20000, รายงานลูกหนี้!$A$2:$A$20000, $A1548, รายงานลูกหนี้!$K$2:$K$20000, 0)</f>
        <v>495</v>
      </c>
      <c r="K1548">
        <f>SUMIFS(รายงานลูกหนี้!$G$2:$G$20000, รายงานลูกหนี้!$A$2:$A$20000, $A1548, รายงานลูกหนี้!$K$2:$K$20000, "&gt;=1", รายงานลูกหนี้!$K$2:$K$20000, "&lt;=30")</f>
        <v>0</v>
      </c>
      <c r="L1548">
        <f>SUMIFS(รายงานลูกหนี้!$G$2:$G$20000, รายงานลูกหนี้!$A$2:$A$20000, $A1548, รายงานลูกหนี้!$K$2:$K$20000, "&gt;=31", รายงานลูกหนี้!$K$2:$K$20000, "&lt;=60")</f>
        <v>0</v>
      </c>
      <c r="M1548">
        <f>SUMIFS(รายงานลูกหนี้!$G$2:$G$20000, รายงานลูกหนี้!$A$2:$A$20000, $A1548, รายงานลูกหนี้!$K$2:$K$20000, "&gt;=61", รายงานลูกหนี้!$K$2:$K$20000, "&lt;=90")</f>
        <v>0</v>
      </c>
      <c r="N1548">
        <f>SUMIFS(รายงานลูกหนี้!$G$2:$G$20000, รายงานลูกหนี้!$A$2:$A$20000, $A1548, รายงานลูกหนี้!$K$2:$K$20000, "&gt;90")</f>
        <v>0</v>
      </c>
      <c r="O1548">
        <f t="shared" si="123"/>
        <v>495</v>
      </c>
      <c r="P1548" s="17">
        <f t="shared" si="124"/>
        <v>0</v>
      </c>
    </row>
    <row r="1549" spans="1:16" x14ac:dyDescent="0.2">
      <c r="A1549" t="str">
        <v>54c9ccbd027f904e8439fd7f98c8e7549ed184d9ba6d9a703516437a8e52910c</v>
      </c>
      <c r="B1549">
        <f>COUNTIF(รายงานลูกหนี้!$A:$A,A1549)</f>
        <v>3</v>
      </c>
      <c r="C1549">
        <f>COUNTIFS(รายงานลูกหนี้!$A:$A,A1549,รายงานลูกหนี้!$K:$K,"&gt;0")</f>
        <v>1</v>
      </c>
      <c r="D1549">
        <f>SUMIF(รายงานลูกหนี้!$A:$A,A1549,รายงานลูกหนี้!$K:$K)</f>
        <v>1</v>
      </c>
      <c r="E1549">
        <f>_xlfn.MAXIFS(รายงานลูกหนี้!$K:$K,รายงานลูกหนี้!$A:$A,A1549)</f>
        <v>1</v>
      </c>
      <c r="F1549" s="17">
        <f t="shared" si="120"/>
        <v>0.33333333333333331</v>
      </c>
      <c r="G1549" t="str">
        <f t="shared" si="121"/>
        <v>ค้างชำระ 1 - 30 วัน</v>
      </c>
      <c r="H1549" t="str">
        <f t="shared" si="122"/>
        <v>ลูกหนี้ชั้นดี</v>
      </c>
      <c r="I1549" s="17" cm="1">
        <f t="array" ref="I1549">_xlfn.IFS(D1549=0,0%, D1549&lt;=30,25%, D1549&lt;=60,50%, D1549&lt;=90,75%, D1549&gt;90,100%)</f>
        <v>0.25</v>
      </c>
      <c r="J1549">
        <f>SUMIFS(รายงานลูกหนี้!$G$2:$G$20000, รายงานลูกหนี้!$A$2:$A$20000, $A1549, รายงานลูกหนี้!$K$2:$K$20000, 0)</f>
        <v>17322</v>
      </c>
      <c r="K1549">
        <f>SUMIFS(รายงานลูกหนี้!$G$2:$G$20000, รายงานลูกหนี้!$A$2:$A$20000, $A1549, รายงานลูกหนี้!$K$2:$K$20000, "&gt;=1", รายงานลูกหนี้!$K$2:$K$20000, "&lt;=30")</f>
        <v>2282</v>
      </c>
      <c r="L1549">
        <f>SUMIFS(รายงานลูกหนี้!$G$2:$G$20000, รายงานลูกหนี้!$A$2:$A$20000, $A1549, รายงานลูกหนี้!$K$2:$K$20000, "&gt;=31", รายงานลูกหนี้!$K$2:$K$20000, "&lt;=60")</f>
        <v>0</v>
      </c>
      <c r="M1549">
        <f>SUMIFS(รายงานลูกหนี้!$G$2:$G$20000, รายงานลูกหนี้!$A$2:$A$20000, $A1549, รายงานลูกหนี้!$K$2:$K$20000, "&gt;=61", รายงานลูกหนี้!$K$2:$K$20000, "&lt;=90")</f>
        <v>0</v>
      </c>
      <c r="N1549">
        <f>SUMIFS(รายงานลูกหนี้!$G$2:$G$20000, รายงานลูกหนี้!$A$2:$A$20000, $A1549, รายงานลูกหนี้!$K$2:$K$20000, "&gt;90")</f>
        <v>0</v>
      </c>
      <c r="O1549">
        <f t="shared" si="123"/>
        <v>19604</v>
      </c>
      <c r="P1549" s="17">
        <f t="shared" si="124"/>
        <v>2.9101203835951845E-2</v>
      </c>
    </row>
    <row r="1550" spans="1:16" x14ac:dyDescent="0.2">
      <c r="A1550" t="str">
        <v>d5b1266590a78663e21162fdb495bd415777a3c0930a0985ee091247eb36a9ae</v>
      </c>
      <c r="B1550">
        <f>COUNTIF(รายงานลูกหนี้!$A:$A,A1550)</f>
        <v>1</v>
      </c>
      <c r="C1550">
        <f>COUNTIFS(รายงานลูกหนี้!$A:$A,A1550,รายงานลูกหนี้!$K:$K,"&gt;0")</f>
        <v>1</v>
      </c>
      <c r="D1550">
        <f>SUMIF(รายงานลูกหนี้!$A:$A,A1550,รายงานลูกหนี้!$K:$K)</f>
        <v>1</v>
      </c>
      <c r="E1550">
        <f>_xlfn.MAXIFS(รายงานลูกหนี้!$K:$K,รายงานลูกหนี้!$A:$A,A1550)</f>
        <v>1</v>
      </c>
      <c r="F1550" s="17">
        <f t="shared" si="120"/>
        <v>1</v>
      </c>
      <c r="G1550" t="str">
        <f t="shared" si="121"/>
        <v>ค้างชำระ 1 - 30 วัน</v>
      </c>
      <c r="H1550" t="str">
        <f t="shared" si="122"/>
        <v>ลูกหนี้ชั้นดี</v>
      </c>
      <c r="I1550" s="17" cm="1">
        <f t="array" ref="I1550">_xlfn.IFS(D1550=0,0%, D1550&lt;=30,25%, D1550&lt;=60,50%, D1550&lt;=90,75%, D1550&gt;90,100%)</f>
        <v>0.25</v>
      </c>
      <c r="J1550">
        <f>SUMIFS(รายงานลูกหนี้!$G$2:$G$20000, รายงานลูกหนี้!$A$2:$A$20000, $A1550, รายงานลูกหนี้!$K$2:$K$20000, 0)</f>
        <v>0</v>
      </c>
      <c r="K1550">
        <f>SUMIFS(รายงานลูกหนี้!$G$2:$G$20000, รายงานลูกหนี้!$A$2:$A$20000, $A1550, รายงานลูกหนี้!$K$2:$K$20000, "&gt;=1", รายงานลูกหนี้!$K$2:$K$20000, "&lt;=30")</f>
        <v>1660</v>
      </c>
      <c r="L1550">
        <f>SUMIFS(รายงานลูกหนี้!$G$2:$G$20000, รายงานลูกหนี้!$A$2:$A$20000, $A1550, รายงานลูกหนี้!$K$2:$K$20000, "&gt;=31", รายงานลูกหนี้!$K$2:$K$20000, "&lt;=60")</f>
        <v>0</v>
      </c>
      <c r="M1550">
        <f>SUMIFS(รายงานลูกหนี้!$G$2:$G$20000, รายงานลูกหนี้!$A$2:$A$20000, $A1550, รายงานลูกหนี้!$K$2:$K$20000, "&gt;=61", รายงานลูกหนี้!$K$2:$K$20000, "&lt;=90")</f>
        <v>0</v>
      </c>
      <c r="N1550">
        <f>SUMIFS(รายงานลูกหนี้!$G$2:$G$20000, รายงานลูกหนี้!$A$2:$A$20000, $A1550, รายงานลูกหนี้!$K$2:$K$20000, "&gt;90")</f>
        <v>0</v>
      </c>
      <c r="O1550">
        <f t="shared" si="123"/>
        <v>1660</v>
      </c>
      <c r="P1550" s="17">
        <f t="shared" si="124"/>
        <v>0.25</v>
      </c>
    </row>
    <row r="1551" spans="1:16" x14ac:dyDescent="0.2">
      <c r="A1551" t="str">
        <v>8da029c38f6579de3082ba46e7595409b3168d319ac4b5f0aeda988da4176764</v>
      </c>
      <c r="B1551">
        <f>COUNTIF(รายงานลูกหนี้!$A:$A,A1551)</f>
        <v>1</v>
      </c>
      <c r="C1551">
        <f>COUNTIFS(รายงานลูกหนี้!$A:$A,A1551,รายงานลูกหนี้!$K:$K,"&gt;0")</f>
        <v>1</v>
      </c>
      <c r="D1551">
        <f>SUMIF(รายงานลูกหนี้!$A:$A,A1551,รายงานลูกหนี้!$K:$K)</f>
        <v>28</v>
      </c>
      <c r="E1551">
        <f>_xlfn.MAXIFS(รายงานลูกหนี้!$K:$K,รายงานลูกหนี้!$A:$A,A1551)</f>
        <v>28</v>
      </c>
      <c r="F1551" s="17">
        <f t="shared" si="120"/>
        <v>1</v>
      </c>
      <c r="G1551" t="str">
        <f t="shared" si="121"/>
        <v>ค้างชำระ 1 - 30 วัน</v>
      </c>
      <c r="H1551" t="str">
        <f t="shared" si="122"/>
        <v>ลูกหนี้ชั้นดี</v>
      </c>
      <c r="I1551" s="17" cm="1">
        <f t="array" ref="I1551">_xlfn.IFS(D1551=0,0%, D1551&lt;=30,25%, D1551&lt;=60,50%, D1551&lt;=90,75%, D1551&gt;90,100%)</f>
        <v>0.25</v>
      </c>
      <c r="J1551">
        <f>SUMIFS(รายงานลูกหนี้!$G$2:$G$20000, รายงานลูกหนี้!$A$2:$A$20000, $A1551, รายงานลูกหนี้!$K$2:$K$20000, 0)</f>
        <v>0</v>
      </c>
      <c r="K1551">
        <f>SUMIFS(รายงานลูกหนี้!$G$2:$G$20000, รายงานลูกหนี้!$A$2:$A$20000, $A1551, รายงานลูกหนี้!$K$2:$K$20000, "&gt;=1", รายงานลูกหนี้!$K$2:$K$20000, "&lt;=30")</f>
        <v>15349</v>
      </c>
      <c r="L1551">
        <f>SUMIFS(รายงานลูกหนี้!$G$2:$G$20000, รายงานลูกหนี้!$A$2:$A$20000, $A1551, รายงานลูกหนี้!$K$2:$K$20000, "&gt;=31", รายงานลูกหนี้!$K$2:$K$20000, "&lt;=60")</f>
        <v>0</v>
      </c>
      <c r="M1551">
        <f>SUMIFS(รายงานลูกหนี้!$G$2:$G$20000, รายงานลูกหนี้!$A$2:$A$20000, $A1551, รายงานลูกหนี้!$K$2:$K$20000, "&gt;=61", รายงานลูกหนี้!$K$2:$K$20000, "&lt;=90")</f>
        <v>0</v>
      </c>
      <c r="N1551">
        <f>SUMIFS(รายงานลูกหนี้!$G$2:$G$20000, รายงานลูกหนี้!$A$2:$A$20000, $A1551, รายงานลูกหนี้!$K$2:$K$20000, "&gt;90")</f>
        <v>0</v>
      </c>
      <c r="O1551">
        <f t="shared" si="123"/>
        <v>15349</v>
      </c>
      <c r="P1551" s="17">
        <f t="shared" si="124"/>
        <v>0.25</v>
      </c>
    </row>
    <row r="1552" spans="1:16" x14ac:dyDescent="0.2">
      <c r="A1552" t="str">
        <v>615255acd721e2792bbcf5cb567647141c93cce485b5655684cfc60056bc2dd3</v>
      </c>
      <c r="B1552">
        <f>COUNTIF(รายงานลูกหนี้!$A:$A,A1552)</f>
        <v>1</v>
      </c>
      <c r="C1552">
        <f>COUNTIFS(รายงานลูกหนี้!$A:$A,A1552,รายงานลูกหนี้!$K:$K,"&gt;0")</f>
        <v>1</v>
      </c>
      <c r="D1552">
        <f>SUMIF(รายงานลูกหนี้!$A:$A,A1552,รายงานลูกหนี้!$K:$K)</f>
        <v>18</v>
      </c>
      <c r="E1552">
        <f>_xlfn.MAXIFS(รายงานลูกหนี้!$K:$K,รายงานลูกหนี้!$A:$A,A1552)</f>
        <v>18</v>
      </c>
      <c r="F1552" s="17">
        <f t="shared" si="120"/>
        <v>1</v>
      </c>
      <c r="G1552" t="str">
        <f t="shared" si="121"/>
        <v>ค้างชำระ 1 - 30 วัน</v>
      </c>
      <c r="H1552" t="str">
        <f t="shared" si="122"/>
        <v>ลูกหนี้ชั้นดี</v>
      </c>
      <c r="I1552" s="17" cm="1">
        <f t="array" ref="I1552">_xlfn.IFS(D1552=0,0%, D1552&lt;=30,25%, D1552&lt;=60,50%, D1552&lt;=90,75%, D1552&gt;90,100%)</f>
        <v>0.25</v>
      </c>
      <c r="J1552">
        <f>SUMIFS(รายงานลูกหนี้!$G$2:$G$20000, รายงานลูกหนี้!$A$2:$A$20000, $A1552, รายงานลูกหนี้!$K$2:$K$20000, 0)</f>
        <v>0</v>
      </c>
      <c r="K1552">
        <f>SUMIFS(รายงานลูกหนี้!$G$2:$G$20000, รายงานลูกหนี้!$A$2:$A$20000, $A1552, รายงานลูกหนี้!$K$2:$K$20000, "&gt;=1", รายงานลูกหนี้!$K$2:$K$20000, "&lt;=30")</f>
        <v>6000</v>
      </c>
      <c r="L1552">
        <f>SUMIFS(รายงานลูกหนี้!$G$2:$G$20000, รายงานลูกหนี้!$A$2:$A$20000, $A1552, รายงานลูกหนี้!$K$2:$K$20000, "&gt;=31", รายงานลูกหนี้!$K$2:$K$20000, "&lt;=60")</f>
        <v>0</v>
      </c>
      <c r="M1552">
        <f>SUMIFS(รายงานลูกหนี้!$G$2:$G$20000, รายงานลูกหนี้!$A$2:$A$20000, $A1552, รายงานลูกหนี้!$K$2:$K$20000, "&gt;=61", รายงานลูกหนี้!$K$2:$K$20000, "&lt;=90")</f>
        <v>0</v>
      </c>
      <c r="N1552">
        <f>SUMIFS(รายงานลูกหนี้!$G$2:$G$20000, รายงานลูกหนี้!$A$2:$A$20000, $A1552, รายงานลูกหนี้!$K$2:$K$20000, "&gt;90")</f>
        <v>0</v>
      </c>
      <c r="O1552">
        <f t="shared" si="123"/>
        <v>6000</v>
      </c>
      <c r="P1552" s="17">
        <f t="shared" si="124"/>
        <v>0.25</v>
      </c>
    </row>
    <row r="1553" spans="1:16" x14ac:dyDescent="0.2">
      <c r="A1553" t="str">
        <v>f2d25d2b9db823e241d8d6c2c9e156a22e3c5fa099869e4ec1d2fa5f40bac357</v>
      </c>
      <c r="B1553">
        <f>COUNTIF(รายงานลูกหนี้!$A:$A,A1553)</f>
        <v>2</v>
      </c>
      <c r="C1553">
        <f>COUNTIFS(รายงานลูกหนี้!$A:$A,A1553,รายงานลูกหนี้!$K:$K,"&gt;0")</f>
        <v>1</v>
      </c>
      <c r="D1553">
        <f>SUMIF(รายงานลูกหนี้!$A:$A,A1553,รายงานลูกหนี้!$K:$K)</f>
        <v>14</v>
      </c>
      <c r="E1553">
        <f>_xlfn.MAXIFS(รายงานลูกหนี้!$K:$K,รายงานลูกหนี้!$A:$A,A1553)</f>
        <v>14</v>
      </c>
      <c r="F1553" s="17">
        <f t="shared" si="120"/>
        <v>0.5</v>
      </c>
      <c r="G1553" t="str">
        <f t="shared" si="121"/>
        <v>ค้างชำระ 1 - 30 วัน</v>
      </c>
      <c r="H1553" t="str">
        <f t="shared" si="122"/>
        <v>ลูกหนี้ชั้นดี</v>
      </c>
      <c r="I1553" s="17" cm="1">
        <f t="array" ref="I1553">_xlfn.IFS(D1553=0,0%, D1553&lt;=30,25%, D1553&lt;=60,50%, D1553&lt;=90,75%, D1553&gt;90,100%)</f>
        <v>0.25</v>
      </c>
      <c r="J1553">
        <f>SUMIFS(รายงานลูกหนี้!$G$2:$G$20000, รายงานลูกหนี้!$A$2:$A$20000, $A1553, รายงานลูกหนี้!$K$2:$K$20000, 0)</f>
        <v>4140</v>
      </c>
      <c r="K1553">
        <f>SUMIFS(รายงานลูกหนี้!$G$2:$G$20000, รายงานลูกหนี้!$A$2:$A$20000, $A1553, รายงานลูกหนี้!$K$2:$K$20000, "&gt;=1", รายงานลูกหนี้!$K$2:$K$20000, "&lt;=30")</f>
        <v>8416</v>
      </c>
      <c r="L1553">
        <f>SUMIFS(รายงานลูกหนี้!$G$2:$G$20000, รายงานลูกหนี้!$A$2:$A$20000, $A1553, รายงานลูกหนี้!$K$2:$K$20000, "&gt;=31", รายงานลูกหนี้!$K$2:$K$20000, "&lt;=60")</f>
        <v>0</v>
      </c>
      <c r="M1553">
        <f>SUMIFS(รายงานลูกหนี้!$G$2:$G$20000, รายงานลูกหนี้!$A$2:$A$20000, $A1553, รายงานลูกหนี้!$K$2:$K$20000, "&gt;=61", รายงานลูกหนี้!$K$2:$K$20000, "&lt;=90")</f>
        <v>0</v>
      </c>
      <c r="N1553">
        <f>SUMIFS(รายงานลูกหนี้!$G$2:$G$20000, รายงานลูกหนี้!$A$2:$A$20000, $A1553, รายงานลูกหนี้!$K$2:$K$20000, "&gt;90")</f>
        <v>0</v>
      </c>
      <c r="O1553">
        <f t="shared" si="123"/>
        <v>12556</v>
      </c>
      <c r="P1553" s="17">
        <f t="shared" si="124"/>
        <v>0.16756928958266964</v>
      </c>
    </row>
    <row r="1554" spans="1:16" x14ac:dyDescent="0.2">
      <c r="A1554" t="str">
        <v>8fd1f788316f60f320252c7e37e6f7d07aed7f09b4efcdff6bb7630e334f4d64</v>
      </c>
      <c r="B1554">
        <f>COUNTIF(รายงานลูกหนี้!$A:$A,A1554)</f>
        <v>2</v>
      </c>
      <c r="C1554">
        <f>COUNTIFS(รายงานลูกหนี้!$A:$A,A1554,รายงานลูกหนี้!$K:$K,"&gt;0")</f>
        <v>1</v>
      </c>
      <c r="D1554">
        <f>SUMIF(รายงานลูกหนี้!$A:$A,A1554,รายงานลูกหนี้!$K:$K)</f>
        <v>1</v>
      </c>
      <c r="E1554">
        <f>_xlfn.MAXIFS(รายงานลูกหนี้!$K:$K,รายงานลูกหนี้!$A:$A,A1554)</f>
        <v>1</v>
      </c>
      <c r="F1554" s="17">
        <f t="shared" si="120"/>
        <v>0.5</v>
      </c>
      <c r="G1554" t="str">
        <f t="shared" si="121"/>
        <v>ค้างชำระ 1 - 30 วัน</v>
      </c>
      <c r="H1554" t="str">
        <f t="shared" si="122"/>
        <v>ลูกหนี้ชั้นดี</v>
      </c>
      <c r="I1554" s="17" cm="1">
        <f t="array" ref="I1554">_xlfn.IFS(D1554=0,0%, D1554&lt;=30,25%, D1554&lt;=60,50%, D1554&lt;=90,75%, D1554&gt;90,100%)</f>
        <v>0.25</v>
      </c>
      <c r="J1554">
        <f>SUMIFS(รายงานลูกหนี้!$G$2:$G$20000, รายงานลูกหนี้!$A$2:$A$20000, $A1554, รายงานลูกหนี้!$K$2:$K$20000, 0)</f>
        <v>810</v>
      </c>
      <c r="K1554">
        <f>SUMIFS(รายงานลูกหนี้!$G$2:$G$20000, รายงานลูกหนี้!$A$2:$A$20000, $A1554, รายงานลูกหนี้!$K$2:$K$20000, "&gt;=1", รายงานลูกหนี้!$K$2:$K$20000, "&lt;=30")</f>
        <v>3937</v>
      </c>
      <c r="L1554">
        <f>SUMIFS(รายงานลูกหนี้!$G$2:$G$20000, รายงานลูกหนี้!$A$2:$A$20000, $A1554, รายงานลูกหนี้!$K$2:$K$20000, "&gt;=31", รายงานลูกหนี้!$K$2:$K$20000, "&lt;=60")</f>
        <v>0</v>
      </c>
      <c r="M1554">
        <f>SUMIFS(รายงานลูกหนี้!$G$2:$G$20000, รายงานลูกหนี้!$A$2:$A$20000, $A1554, รายงานลูกหนี้!$K$2:$K$20000, "&gt;=61", รายงานลูกหนี้!$K$2:$K$20000, "&lt;=90")</f>
        <v>0</v>
      </c>
      <c r="N1554">
        <f>SUMIFS(รายงานลูกหนี้!$G$2:$G$20000, รายงานลูกหนี้!$A$2:$A$20000, $A1554, รายงานลูกหนี้!$K$2:$K$20000, "&gt;90")</f>
        <v>0</v>
      </c>
      <c r="O1554">
        <f t="shared" si="123"/>
        <v>4747</v>
      </c>
      <c r="P1554" s="17">
        <f t="shared" si="124"/>
        <v>0.20734147882873394</v>
      </c>
    </row>
    <row r="1555" spans="1:16" x14ac:dyDescent="0.2">
      <c r="A1555" t="str">
        <v>4bde76a1f07dab1d50f8624f1dc3b2354188a088d876e6562262ae56ae3cc1d5</v>
      </c>
      <c r="B1555">
        <f>COUNTIF(รายงานลูกหนี้!$A:$A,A1555)</f>
        <v>1</v>
      </c>
      <c r="C1555">
        <f>COUNTIFS(รายงานลูกหนี้!$A:$A,A1555,รายงานลูกหนี้!$K:$K,"&gt;0")</f>
        <v>0</v>
      </c>
      <c r="D1555">
        <f>SUMIF(รายงานลูกหนี้!$A:$A,A1555,รายงานลูกหนี้!$K:$K)</f>
        <v>0</v>
      </c>
      <c r="E1555">
        <f>_xlfn.MAXIFS(รายงานลูกหนี้!$K:$K,รายงานลูกหนี้!$A:$A,A1555)</f>
        <v>0</v>
      </c>
      <c r="F1555" s="17">
        <f t="shared" si="120"/>
        <v>0</v>
      </c>
      <c r="G1555" t="str">
        <f t="shared" si="121"/>
        <v>ชำระตรงเวลา</v>
      </c>
      <c r="H1555" t="str">
        <f t="shared" si="122"/>
        <v>ลูกหนี้ชั้นดี</v>
      </c>
      <c r="I1555" s="17" cm="1">
        <f t="array" ref="I1555">_xlfn.IFS(D1555=0,0%, D1555&lt;=30,25%, D1555&lt;=60,50%, D1555&lt;=90,75%, D1555&gt;90,100%)</f>
        <v>0</v>
      </c>
      <c r="J1555">
        <f>SUMIFS(รายงานลูกหนี้!$G$2:$G$20000, รายงานลูกหนี้!$A$2:$A$20000, $A1555, รายงานลูกหนี้!$K$2:$K$20000, 0)</f>
        <v>4400</v>
      </c>
      <c r="K1555">
        <f>SUMIFS(รายงานลูกหนี้!$G$2:$G$20000, รายงานลูกหนี้!$A$2:$A$20000, $A1555, รายงานลูกหนี้!$K$2:$K$20000, "&gt;=1", รายงานลูกหนี้!$K$2:$K$20000, "&lt;=30")</f>
        <v>0</v>
      </c>
      <c r="L1555">
        <f>SUMIFS(รายงานลูกหนี้!$G$2:$G$20000, รายงานลูกหนี้!$A$2:$A$20000, $A1555, รายงานลูกหนี้!$K$2:$K$20000, "&gt;=31", รายงานลูกหนี้!$K$2:$K$20000, "&lt;=60")</f>
        <v>0</v>
      </c>
      <c r="M1555">
        <f>SUMIFS(รายงานลูกหนี้!$G$2:$G$20000, รายงานลูกหนี้!$A$2:$A$20000, $A1555, รายงานลูกหนี้!$K$2:$K$20000, "&gt;=61", รายงานลูกหนี้!$K$2:$K$20000, "&lt;=90")</f>
        <v>0</v>
      </c>
      <c r="N1555">
        <f>SUMIFS(รายงานลูกหนี้!$G$2:$G$20000, รายงานลูกหนี้!$A$2:$A$20000, $A1555, รายงานลูกหนี้!$K$2:$K$20000, "&gt;90")</f>
        <v>0</v>
      </c>
      <c r="O1555">
        <f t="shared" si="123"/>
        <v>4400</v>
      </c>
      <c r="P1555" s="17">
        <f t="shared" si="124"/>
        <v>0</v>
      </c>
    </row>
    <row r="1556" spans="1:16" x14ac:dyDescent="0.2">
      <c r="A1556" t="str">
        <v>03f9b26803e38e23bc7ac621fbb7141c41cc5af6b203645ef782e87b926b206f</v>
      </c>
      <c r="B1556">
        <f>COUNTIF(รายงานลูกหนี้!$A:$A,A1556)</f>
        <v>1</v>
      </c>
      <c r="C1556">
        <f>COUNTIFS(รายงานลูกหนี้!$A:$A,A1556,รายงานลูกหนี้!$K:$K,"&gt;0")</f>
        <v>1</v>
      </c>
      <c r="D1556">
        <f>SUMIF(รายงานลูกหนี้!$A:$A,A1556,รายงานลูกหนี้!$K:$K)</f>
        <v>9</v>
      </c>
      <c r="E1556">
        <f>_xlfn.MAXIFS(รายงานลูกหนี้!$K:$K,รายงานลูกหนี้!$A:$A,A1556)</f>
        <v>9</v>
      </c>
      <c r="F1556" s="17">
        <f t="shared" si="120"/>
        <v>1</v>
      </c>
      <c r="G1556" t="str">
        <f t="shared" si="121"/>
        <v>ค้างชำระ 1 - 30 วัน</v>
      </c>
      <c r="H1556" t="str">
        <f t="shared" si="122"/>
        <v>ลูกหนี้ชั้นดี</v>
      </c>
      <c r="I1556" s="17" cm="1">
        <f t="array" ref="I1556">_xlfn.IFS(D1556=0,0%, D1556&lt;=30,25%, D1556&lt;=60,50%, D1556&lt;=90,75%, D1556&gt;90,100%)</f>
        <v>0.25</v>
      </c>
      <c r="J1556">
        <f>SUMIFS(รายงานลูกหนี้!$G$2:$G$20000, รายงานลูกหนี้!$A$2:$A$20000, $A1556, รายงานลูกหนี้!$K$2:$K$20000, 0)</f>
        <v>0</v>
      </c>
      <c r="K1556">
        <f>SUMIFS(รายงานลูกหนี้!$G$2:$G$20000, รายงานลูกหนี้!$A$2:$A$20000, $A1556, รายงานลูกหนี้!$K$2:$K$20000, "&gt;=1", รายงานลูกหนี้!$K$2:$K$20000, "&lt;=30")</f>
        <v>1830</v>
      </c>
      <c r="L1556">
        <f>SUMIFS(รายงานลูกหนี้!$G$2:$G$20000, รายงานลูกหนี้!$A$2:$A$20000, $A1556, รายงานลูกหนี้!$K$2:$K$20000, "&gt;=31", รายงานลูกหนี้!$K$2:$K$20000, "&lt;=60")</f>
        <v>0</v>
      </c>
      <c r="M1556">
        <f>SUMIFS(รายงานลูกหนี้!$G$2:$G$20000, รายงานลูกหนี้!$A$2:$A$20000, $A1556, รายงานลูกหนี้!$K$2:$K$20000, "&gt;=61", รายงานลูกหนี้!$K$2:$K$20000, "&lt;=90")</f>
        <v>0</v>
      </c>
      <c r="N1556">
        <f>SUMIFS(รายงานลูกหนี้!$G$2:$G$20000, รายงานลูกหนี้!$A$2:$A$20000, $A1556, รายงานลูกหนี้!$K$2:$K$20000, "&gt;90")</f>
        <v>0</v>
      </c>
      <c r="O1556">
        <f t="shared" si="123"/>
        <v>1830</v>
      </c>
      <c r="P1556" s="17">
        <f t="shared" si="124"/>
        <v>0.25</v>
      </c>
    </row>
    <row r="1557" spans="1:16" x14ac:dyDescent="0.2">
      <c r="A1557" t="str">
        <v>6be97a838db4d7fb653a19e0afbb1f4c11710e1bbc2c0f184a4e54cded3aa850</v>
      </c>
      <c r="B1557">
        <f>COUNTIF(รายงานลูกหนี้!$A:$A,A1557)</f>
        <v>5</v>
      </c>
      <c r="C1557">
        <f>COUNTIFS(รายงานลูกหนี้!$A:$A,A1557,รายงานลูกหนี้!$K:$K,"&gt;0")</f>
        <v>3</v>
      </c>
      <c r="D1557">
        <f>SUMIF(รายงานลูกหนี้!$A:$A,A1557,รายงานลูกหนี้!$K:$K)</f>
        <v>32</v>
      </c>
      <c r="E1557">
        <f>_xlfn.MAXIFS(รายงานลูกหนี้!$K:$K,รายงานลูกหนี้!$A:$A,A1557)</f>
        <v>14</v>
      </c>
      <c r="F1557" s="17">
        <f t="shared" si="120"/>
        <v>0.6</v>
      </c>
      <c r="G1557" t="str">
        <f t="shared" si="121"/>
        <v>ค้างชำระ 1 - 30 วัน</v>
      </c>
      <c r="H1557" t="str">
        <f t="shared" si="122"/>
        <v>ลูกหนี้ชั้นดี</v>
      </c>
      <c r="I1557" s="17" cm="1">
        <f t="array" ref="I1557">_xlfn.IFS(D1557=0,0%, D1557&lt;=30,25%, D1557&lt;=60,50%, D1557&lt;=90,75%, D1557&gt;90,100%)</f>
        <v>0.5</v>
      </c>
      <c r="J1557">
        <f>SUMIFS(รายงานลูกหนี้!$G$2:$G$20000, รายงานลูกหนี้!$A$2:$A$20000, $A1557, รายงานลูกหนี้!$K$2:$K$20000, 0)</f>
        <v>14089</v>
      </c>
      <c r="K1557">
        <f>SUMIFS(รายงานลูกหนี้!$G$2:$G$20000, รายงานลูกหนี้!$A$2:$A$20000, $A1557, รายงานลูกหนี้!$K$2:$K$20000, "&gt;=1", รายงานลูกหนี้!$K$2:$K$20000, "&lt;=30")</f>
        <v>6454</v>
      </c>
      <c r="L1557">
        <f>SUMIFS(รายงานลูกหนี้!$G$2:$G$20000, รายงานลูกหนี้!$A$2:$A$20000, $A1557, รายงานลูกหนี้!$K$2:$K$20000, "&gt;=31", รายงานลูกหนี้!$K$2:$K$20000, "&lt;=60")</f>
        <v>0</v>
      </c>
      <c r="M1557">
        <f>SUMIFS(รายงานลูกหนี้!$G$2:$G$20000, รายงานลูกหนี้!$A$2:$A$20000, $A1557, รายงานลูกหนี้!$K$2:$K$20000, "&gt;=61", รายงานลูกหนี้!$K$2:$K$20000, "&lt;=90")</f>
        <v>0</v>
      </c>
      <c r="N1557">
        <f>SUMIFS(รายงานลูกหนี้!$G$2:$G$20000, รายงานลูกหนี้!$A$2:$A$20000, $A1557, รายงานลูกหนี้!$K$2:$K$20000, "&gt;90")</f>
        <v>0</v>
      </c>
      <c r="O1557">
        <f t="shared" si="123"/>
        <v>20543</v>
      </c>
      <c r="P1557" s="17">
        <f t="shared" si="124"/>
        <v>7.8542569244998292E-2</v>
      </c>
    </row>
    <row r="1558" spans="1:16" x14ac:dyDescent="0.2">
      <c r="A1558" t="str">
        <v>696bde73a845d8181af30a9ef1d0ef14db71a0bd2da2713a241430a086886d5c</v>
      </c>
      <c r="B1558">
        <f>COUNTIF(รายงานลูกหนี้!$A:$A,A1558)</f>
        <v>1</v>
      </c>
      <c r="C1558">
        <f>COUNTIFS(รายงานลูกหนี้!$A:$A,A1558,รายงานลูกหนี้!$K:$K,"&gt;0")</f>
        <v>0</v>
      </c>
      <c r="D1558">
        <f>SUMIF(รายงานลูกหนี้!$A:$A,A1558,รายงานลูกหนี้!$K:$K)</f>
        <v>0</v>
      </c>
      <c r="E1558">
        <f>_xlfn.MAXIFS(รายงานลูกหนี้!$K:$K,รายงานลูกหนี้!$A:$A,A1558)</f>
        <v>0</v>
      </c>
      <c r="F1558" s="17">
        <f t="shared" si="120"/>
        <v>0</v>
      </c>
      <c r="G1558" t="str">
        <f t="shared" si="121"/>
        <v>ชำระตรงเวลา</v>
      </c>
      <c r="H1558" t="str">
        <f t="shared" si="122"/>
        <v>ลูกหนี้ชั้นดี</v>
      </c>
      <c r="I1558" s="17" cm="1">
        <f t="array" ref="I1558">_xlfn.IFS(D1558=0,0%, D1558&lt;=30,25%, D1558&lt;=60,50%, D1558&lt;=90,75%, D1558&gt;90,100%)</f>
        <v>0</v>
      </c>
      <c r="J1558">
        <f>SUMIFS(รายงานลูกหนี้!$G$2:$G$20000, รายงานลูกหนี้!$A$2:$A$20000, $A1558, รายงานลูกหนี้!$K$2:$K$20000, 0)</f>
        <v>3150</v>
      </c>
      <c r="K1558">
        <f>SUMIFS(รายงานลูกหนี้!$G$2:$G$20000, รายงานลูกหนี้!$A$2:$A$20000, $A1558, รายงานลูกหนี้!$K$2:$K$20000, "&gt;=1", รายงานลูกหนี้!$K$2:$K$20000, "&lt;=30")</f>
        <v>0</v>
      </c>
      <c r="L1558">
        <f>SUMIFS(รายงานลูกหนี้!$G$2:$G$20000, รายงานลูกหนี้!$A$2:$A$20000, $A1558, รายงานลูกหนี้!$K$2:$K$20000, "&gt;=31", รายงานลูกหนี้!$K$2:$K$20000, "&lt;=60")</f>
        <v>0</v>
      </c>
      <c r="M1558">
        <f>SUMIFS(รายงานลูกหนี้!$G$2:$G$20000, รายงานลูกหนี้!$A$2:$A$20000, $A1558, รายงานลูกหนี้!$K$2:$K$20000, "&gt;=61", รายงานลูกหนี้!$K$2:$K$20000, "&lt;=90")</f>
        <v>0</v>
      </c>
      <c r="N1558">
        <f>SUMIFS(รายงานลูกหนี้!$G$2:$G$20000, รายงานลูกหนี้!$A$2:$A$20000, $A1558, รายงานลูกหนี้!$K$2:$K$20000, "&gt;90")</f>
        <v>0</v>
      </c>
      <c r="O1558">
        <f t="shared" si="123"/>
        <v>3150</v>
      </c>
      <c r="P1558" s="17">
        <f t="shared" si="124"/>
        <v>0</v>
      </c>
    </row>
    <row r="1559" spans="1:16" x14ac:dyDescent="0.2">
      <c r="A1559" t="str">
        <v>ac559f7edb09f6bb75be3f3dea1a8e54f9e6cb1abb0135db511cc0f359403bab</v>
      </c>
      <c r="B1559">
        <f>COUNTIF(รายงานลูกหนี้!$A:$A,A1559)</f>
        <v>2</v>
      </c>
      <c r="C1559">
        <f>COUNTIFS(รายงานลูกหนี้!$A:$A,A1559,รายงานลูกหนี้!$K:$K,"&gt;0")</f>
        <v>2</v>
      </c>
      <c r="D1559">
        <f>SUMIF(รายงานลูกหนี้!$A:$A,A1559,รายงานลูกหนี้!$K:$K)</f>
        <v>2</v>
      </c>
      <c r="E1559">
        <f>_xlfn.MAXIFS(รายงานลูกหนี้!$K:$K,รายงานลูกหนี้!$A:$A,A1559)</f>
        <v>1</v>
      </c>
      <c r="F1559" s="17">
        <f t="shared" si="120"/>
        <v>1</v>
      </c>
      <c r="G1559" t="str">
        <f t="shared" si="121"/>
        <v>ค้างชำระ 1 - 30 วัน</v>
      </c>
      <c r="H1559" t="str">
        <f t="shared" si="122"/>
        <v>ลูกหนี้ชั้นดี</v>
      </c>
      <c r="I1559" s="17" cm="1">
        <f t="array" ref="I1559">_xlfn.IFS(D1559=0,0%, D1559&lt;=30,25%, D1559&lt;=60,50%, D1559&lt;=90,75%, D1559&gt;90,100%)</f>
        <v>0.25</v>
      </c>
      <c r="J1559">
        <f>SUMIFS(รายงานลูกหนี้!$G$2:$G$20000, รายงานลูกหนี้!$A$2:$A$20000, $A1559, รายงานลูกหนี้!$K$2:$K$20000, 0)</f>
        <v>0</v>
      </c>
      <c r="K1559">
        <f>SUMIFS(รายงานลูกหนี้!$G$2:$G$20000, รายงานลูกหนี้!$A$2:$A$20000, $A1559, รายงานลูกหนี้!$K$2:$K$20000, "&gt;=1", รายงานลูกหนี้!$K$2:$K$20000, "&lt;=30")</f>
        <v>9204</v>
      </c>
      <c r="L1559">
        <f>SUMIFS(รายงานลูกหนี้!$G$2:$G$20000, รายงานลูกหนี้!$A$2:$A$20000, $A1559, รายงานลูกหนี้!$K$2:$K$20000, "&gt;=31", รายงานลูกหนี้!$K$2:$K$20000, "&lt;=60")</f>
        <v>0</v>
      </c>
      <c r="M1559">
        <f>SUMIFS(รายงานลูกหนี้!$G$2:$G$20000, รายงานลูกหนี้!$A$2:$A$20000, $A1559, รายงานลูกหนี้!$K$2:$K$20000, "&gt;=61", รายงานลูกหนี้!$K$2:$K$20000, "&lt;=90")</f>
        <v>0</v>
      </c>
      <c r="N1559">
        <f>SUMIFS(รายงานลูกหนี้!$G$2:$G$20000, รายงานลูกหนี้!$A$2:$A$20000, $A1559, รายงานลูกหนี้!$K$2:$K$20000, "&gt;90")</f>
        <v>0</v>
      </c>
      <c r="O1559">
        <f t="shared" si="123"/>
        <v>9204</v>
      </c>
      <c r="P1559" s="17">
        <f t="shared" si="124"/>
        <v>0.25</v>
      </c>
    </row>
    <row r="1560" spans="1:16" x14ac:dyDescent="0.2">
      <c r="A1560" t="str">
        <v>f2697a5cc58424691425451a9ddb251037d2caaca3a8a99aceb6e1adc503c072</v>
      </c>
      <c r="B1560">
        <f>COUNTIF(รายงานลูกหนี้!$A:$A,A1560)</f>
        <v>2</v>
      </c>
      <c r="C1560">
        <f>COUNTIFS(รายงานลูกหนี้!$A:$A,A1560,รายงานลูกหนี้!$K:$K,"&gt;0")</f>
        <v>2</v>
      </c>
      <c r="D1560">
        <f>SUMIF(รายงานลูกหนี้!$A:$A,A1560,รายงานลูกหนี้!$K:$K)</f>
        <v>10</v>
      </c>
      <c r="E1560">
        <f>_xlfn.MAXIFS(รายงานลูกหนี้!$K:$K,รายงานลูกหนี้!$A:$A,A1560)</f>
        <v>5</v>
      </c>
      <c r="F1560" s="17">
        <f t="shared" si="120"/>
        <v>1</v>
      </c>
      <c r="G1560" t="str">
        <f t="shared" si="121"/>
        <v>ค้างชำระ 1 - 30 วัน</v>
      </c>
      <c r="H1560" t="str">
        <f t="shared" si="122"/>
        <v>ลูกหนี้ชั้นดี</v>
      </c>
      <c r="I1560" s="17" cm="1">
        <f t="array" ref="I1560">_xlfn.IFS(D1560=0,0%, D1560&lt;=30,25%, D1560&lt;=60,50%, D1560&lt;=90,75%, D1560&gt;90,100%)</f>
        <v>0.25</v>
      </c>
      <c r="J1560">
        <f>SUMIFS(รายงานลูกหนี้!$G$2:$G$20000, รายงานลูกหนี้!$A$2:$A$20000, $A1560, รายงานลูกหนี้!$K$2:$K$20000, 0)</f>
        <v>0</v>
      </c>
      <c r="K1560">
        <f>SUMIFS(รายงานลูกหนี้!$G$2:$G$20000, รายงานลูกหนี้!$A$2:$A$20000, $A1560, รายงานลูกหนี้!$K$2:$K$20000, "&gt;=1", รายงานลูกหนี้!$K$2:$K$20000, "&lt;=30")</f>
        <v>1020</v>
      </c>
      <c r="L1560">
        <f>SUMIFS(รายงานลูกหนี้!$G$2:$G$20000, รายงานลูกหนี้!$A$2:$A$20000, $A1560, รายงานลูกหนี้!$K$2:$K$20000, "&gt;=31", รายงานลูกหนี้!$K$2:$K$20000, "&lt;=60")</f>
        <v>0</v>
      </c>
      <c r="M1560">
        <f>SUMIFS(รายงานลูกหนี้!$G$2:$G$20000, รายงานลูกหนี้!$A$2:$A$20000, $A1560, รายงานลูกหนี้!$K$2:$K$20000, "&gt;=61", รายงานลูกหนี้!$K$2:$K$20000, "&lt;=90")</f>
        <v>0</v>
      </c>
      <c r="N1560">
        <f>SUMIFS(รายงานลูกหนี้!$G$2:$G$20000, รายงานลูกหนี้!$A$2:$A$20000, $A1560, รายงานลูกหนี้!$K$2:$K$20000, "&gt;90")</f>
        <v>0</v>
      </c>
      <c r="O1560">
        <f t="shared" si="123"/>
        <v>1020</v>
      </c>
      <c r="P1560" s="17">
        <f t="shared" si="124"/>
        <v>0.25</v>
      </c>
    </row>
    <row r="1561" spans="1:16" x14ac:dyDescent="0.2">
      <c r="A1561" t="str">
        <v>c66676b48ce05a251f7af69b49d3f69b565acd2231b350714215c8d2eed1745c</v>
      </c>
      <c r="B1561">
        <f>COUNTIF(รายงานลูกหนี้!$A:$A,A1561)</f>
        <v>2</v>
      </c>
      <c r="C1561">
        <f>COUNTIFS(รายงานลูกหนี้!$A:$A,A1561,รายงานลูกหนี้!$K:$K,"&gt;0")</f>
        <v>0</v>
      </c>
      <c r="D1561">
        <f>SUMIF(รายงานลูกหนี้!$A:$A,A1561,รายงานลูกหนี้!$K:$K)</f>
        <v>0</v>
      </c>
      <c r="E1561">
        <f>_xlfn.MAXIFS(รายงานลูกหนี้!$K:$K,รายงานลูกหนี้!$A:$A,A1561)</f>
        <v>0</v>
      </c>
      <c r="F1561" s="17">
        <f t="shared" si="120"/>
        <v>0</v>
      </c>
      <c r="G1561" t="str">
        <f t="shared" si="121"/>
        <v>ชำระตรงเวลา</v>
      </c>
      <c r="H1561" t="str">
        <f t="shared" si="122"/>
        <v>ลูกหนี้ชั้นดี</v>
      </c>
      <c r="I1561" s="17" cm="1">
        <f t="array" ref="I1561">_xlfn.IFS(D1561=0,0%, D1561&lt;=30,25%, D1561&lt;=60,50%, D1561&lt;=90,75%, D1561&gt;90,100%)</f>
        <v>0</v>
      </c>
      <c r="J1561">
        <f>SUMIFS(รายงานลูกหนี้!$G$2:$G$20000, รายงานลูกหนี้!$A$2:$A$20000, $A1561, รายงานลูกหนี้!$K$2:$K$20000, 0)</f>
        <v>5570</v>
      </c>
      <c r="K1561">
        <f>SUMIFS(รายงานลูกหนี้!$G$2:$G$20000, รายงานลูกหนี้!$A$2:$A$20000, $A1561, รายงานลูกหนี้!$K$2:$K$20000, "&gt;=1", รายงานลูกหนี้!$K$2:$K$20000, "&lt;=30")</f>
        <v>0</v>
      </c>
      <c r="L1561">
        <f>SUMIFS(รายงานลูกหนี้!$G$2:$G$20000, รายงานลูกหนี้!$A$2:$A$20000, $A1561, รายงานลูกหนี้!$K$2:$K$20000, "&gt;=31", รายงานลูกหนี้!$K$2:$K$20000, "&lt;=60")</f>
        <v>0</v>
      </c>
      <c r="M1561">
        <f>SUMIFS(รายงานลูกหนี้!$G$2:$G$20000, รายงานลูกหนี้!$A$2:$A$20000, $A1561, รายงานลูกหนี้!$K$2:$K$20000, "&gt;=61", รายงานลูกหนี้!$K$2:$K$20000, "&lt;=90")</f>
        <v>0</v>
      </c>
      <c r="N1561">
        <f>SUMIFS(รายงานลูกหนี้!$G$2:$G$20000, รายงานลูกหนี้!$A$2:$A$20000, $A1561, รายงานลูกหนี้!$K$2:$K$20000, "&gt;90")</f>
        <v>0</v>
      </c>
      <c r="O1561">
        <f t="shared" si="123"/>
        <v>5570</v>
      </c>
      <c r="P1561" s="17">
        <f t="shared" si="124"/>
        <v>0</v>
      </c>
    </row>
    <row r="1562" spans="1:16" x14ac:dyDescent="0.2">
      <c r="A1562" t="str">
        <v>48a4d61337fbca83e74ca171b3bb0bc8f6aaaf470c065b6a43cdad5415eeccac</v>
      </c>
      <c r="B1562">
        <f>COUNTIF(รายงานลูกหนี้!$A:$A,A1562)</f>
        <v>1</v>
      </c>
      <c r="C1562">
        <f>COUNTIFS(รายงานลูกหนี้!$A:$A,A1562,รายงานลูกหนี้!$K:$K,"&gt;0")</f>
        <v>0</v>
      </c>
      <c r="D1562">
        <f>SUMIF(รายงานลูกหนี้!$A:$A,A1562,รายงานลูกหนี้!$K:$K)</f>
        <v>0</v>
      </c>
      <c r="E1562">
        <f>_xlfn.MAXIFS(รายงานลูกหนี้!$K:$K,รายงานลูกหนี้!$A:$A,A1562)</f>
        <v>0</v>
      </c>
      <c r="F1562" s="17">
        <f t="shared" si="120"/>
        <v>0</v>
      </c>
      <c r="G1562" t="str">
        <f t="shared" si="121"/>
        <v>ชำระตรงเวลา</v>
      </c>
      <c r="H1562" t="str">
        <f t="shared" si="122"/>
        <v>ลูกหนี้ชั้นดี</v>
      </c>
      <c r="I1562" s="17" cm="1">
        <f t="array" ref="I1562">_xlfn.IFS(D1562=0,0%, D1562&lt;=30,25%, D1562&lt;=60,50%, D1562&lt;=90,75%, D1562&gt;90,100%)</f>
        <v>0</v>
      </c>
      <c r="J1562">
        <f>SUMIFS(รายงานลูกหนี้!$G$2:$G$20000, รายงานลูกหนี้!$A$2:$A$20000, $A1562, รายงานลูกหนี้!$K$2:$K$20000, 0)</f>
        <v>1320</v>
      </c>
      <c r="K1562">
        <f>SUMIFS(รายงานลูกหนี้!$G$2:$G$20000, รายงานลูกหนี้!$A$2:$A$20000, $A1562, รายงานลูกหนี้!$K$2:$K$20000, "&gt;=1", รายงานลูกหนี้!$K$2:$K$20000, "&lt;=30")</f>
        <v>0</v>
      </c>
      <c r="L1562">
        <f>SUMIFS(รายงานลูกหนี้!$G$2:$G$20000, รายงานลูกหนี้!$A$2:$A$20000, $A1562, รายงานลูกหนี้!$K$2:$K$20000, "&gt;=31", รายงานลูกหนี้!$K$2:$K$20000, "&lt;=60")</f>
        <v>0</v>
      </c>
      <c r="M1562">
        <f>SUMIFS(รายงานลูกหนี้!$G$2:$G$20000, รายงานลูกหนี้!$A$2:$A$20000, $A1562, รายงานลูกหนี้!$K$2:$K$20000, "&gt;=61", รายงานลูกหนี้!$K$2:$K$20000, "&lt;=90")</f>
        <v>0</v>
      </c>
      <c r="N1562">
        <f>SUMIFS(รายงานลูกหนี้!$G$2:$G$20000, รายงานลูกหนี้!$A$2:$A$20000, $A1562, รายงานลูกหนี้!$K$2:$K$20000, "&gt;90")</f>
        <v>0</v>
      </c>
      <c r="O1562">
        <f t="shared" si="123"/>
        <v>1320</v>
      </c>
      <c r="P1562" s="17">
        <f t="shared" si="124"/>
        <v>0</v>
      </c>
    </row>
    <row r="1563" spans="1:16" x14ac:dyDescent="0.2">
      <c r="A1563" t="str">
        <v>72a275eeda5f34f885a36814d1c3c5ca45ca90fd0036880aa5c9a11d491cdafe</v>
      </c>
      <c r="B1563">
        <f>COUNTIF(รายงานลูกหนี้!$A:$A,A1563)</f>
        <v>8</v>
      </c>
      <c r="C1563">
        <f>COUNTIFS(รายงานลูกหนี้!$A:$A,A1563,รายงานลูกหนี้!$K:$K,"&gt;0")</f>
        <v>0</v>
      </c>
      <c r="D1563">
        <f>SUMIF(รายงานลูกหนี้!$A:$A,A1563,รายงานลูกหนี้!$K:$K)</f>
        <v>0</v>
      </c>
      <c r="E1563">
        <f>_xlfn.MAXIFS(รายงานลูกหนี้!$K:$K,รายงานลูกหนี้!$A:$A,A1563)</f>
        <v>0</v>
      </c>
      <c r="F1563" s="17">
        <f t="shared" si="120"/>
        <v>0</v>
      </c>
      <c r="G1563" t="str">
        <f t="shared" si="121"/>
        <v>ชำระตรงเวลา</v>
      </c>
      <c r="H1563" t="str">
        <f t="shared" si="122"/>
        <v>ลูกหนี้ชั้นดี</v>
      </c>
      <c r="I1563" s="17" cm="1">
        <f t="array" ref="I1563">_xlfn.IFS(D1563=0,0%, D1563&lt;=30,25%, D1563&lt;=60,50%, D1563&lt;=90,75%, D1563&gt;90,100%)</f>
        <v>0</v>
      </c>
      <c r="J1563">
        <f>SUMIFS(รายงานลูกหนี้!$G$2:$G$20000, รายงานลูกหนี้!$A$2:$A$20000, $A1563, รายงานลูกหนี้!$K$2:$K$20000, 0)</f>
        <v>4080</v>
      </c>
      <c r="K1563">
        <f>SUMIFS(รายงานลูกหนี้!$G$2:$G$20000, รายงานลูกหนี้!$A$2:$A$20000, $A1563, รายงานลูกหนี้!$K$2:$K$20000, "&gt;=1", รายงานลูกหนี้!$K$2:$K$20000, "&lt;=30")</f>
        <v>0</v>
      </c>
      <c r="L1563">
        <f>SUMIFS(รายงานลูกหนี้!$G$2:$G$20000, รายงานลูกหนี้!$A$2:$A$20000, $A1563, รายงานลูกหนี้!$K$2:$K$20000, "&gt;=31", รายงานลูกหนี้!$K$2:$K$20000, "&lt;=60")</f>
        <v>0</v>
      </c>
      <c r="M1563">
        <f>SUMIFS(รายงานลูกหนี้!$G$2:$G$20000, รายงานลูกหนี้!$A$2:$A$20000, $A1563, รายงานลูกหนี้!$K$2:$K$20000, "&gt;=61", รายงานลูกหนี้!$K$2:$K$20000, "&lt;=90")</f>
        <v>0</v>
      </c>
      <c r="N1563">
        <f>SUMIFS(รายงานลูกหนี้!$G$2:$G$20000, รายงานลูกหนี้!$A$2:$A$20000, $A1563, รายงานลูกหนี้!$K$2:$K$20000, "&gt;90")</f>
        <v>0</v>
      </c>
      <c r="O1563">
        <f t="shared" si="123"/>
        <v>4080</v>
      </c>
      <c r="P1563" s="17">
        <f t="shared" si="124"/>
        <v>0</v>
      </c>
    </row>
    <row r="1564" spans="1:16" x14ac:dyDescent="0.2">
      <c r="A1564" t="str">
        <v>fd6d7281d93b352ec76d3c2b7fa4e0176bc38aa7553ece601e3acaa6ad86d679</v>
      </c>
      <c r="B1564">
        <f>COUNTIF(รายงานลูกหนี้!$A:$A,A1564)</f>
        <v>3</v>
      </c>
      <c r="C1564">
        <f>COUNTIFS(รายงานลูกหนี้!$A:$A,A1564,รายงานลูกหนี้!$K:$K,"&gt;0")</f>
        <v>1</v>
      </c>
      <c r="D1564">
        <f>SUMIF(รายงานลูกหนี้!$A:$A,A1564,รายงานลูกหนี้!$K:$K)</f>
        <v>1</v>
      </c>
      <c r="E1564">
        <f>_xlfn.MAXIFS(รายงานลูกหนี้!$K:$K,รายงานลูกหนี้!$A:$A,A1564)</f>
        <v>1</v>
      </c>
      <c r="F1564" s="17">
        <f t="shared" si="120"/>
        <v>0.33333333333333331</v>
      </c>
      <c r="G1564" t="str">
        <f t="shared" si="121"/>
        <v>ค้างชำระ 1 - 30 วัน</v>
      </c>
      <c r="H1564" t="str">
        <f t="shared" si="122"/>
        <v>ลูกหนี้ชั้นดี</v>
      </c>
      <c r="I1564" s="17" cm="1">
        <f t="array" ref="I1564">_xlfn.IFS(D1564=0,0%, D1564&lt;=30,25%, D1564&lt;=60,50%, D1564&lt;=90,75%, D1564&gt;90,100%)</f>
        <v>0.25</v>
      </c>
      <c r="J1564">
        <f>SUMIFS(รายงานลูกหนี้!$G$2:$G$20000, รายงานลูกหนี้!$A$2:$A$20000, $A1564, รายงานลูกหนี้!$K$2:$K$20000, 0)</f>
        <v>2234</v>
      </c>
      <c r="K1564">
        <f>SUMIFS(รายงานลูกหนี้!$G$2:$G$20000, รายงานลูกหนี้!$A$2:$A$20000, $A1564, รายงานลูกหนี้!$K$2:$K$20000, "&gt;=1", รายงานลูกหนี้!$K$2:$K$20000, "&lt;=30")</f>
        <v>2320</v>
      </c>
      <c r="L1564">
        <f>SUMIFS(รายงานลูกหนี้!$G$2:$G$20000, รายงานลูกหนี้!$A$2:$A$20000, $A1564, รายงานลูกหนี้!$K$2:$K$20000, "&gt;=31", รายงานลูกหนี้!$K$2:$K$20000, "&lt;=60")</f>
        <v>0</v>
      </c>
      <c r="M1564">
        <f>SUMIFS(รายงานลูกหนี้!$G$2:$G$20000, รายงานลูกหนี้!$A$2:$A$20000, $A1564, รายงานลูกหนี้!$K$2:$K$20000, "&gt;=61", รายงานลูกหนี้!$K$2:$K$20000, "&lt;=90")</f>
        <v>0</v>
      </c>
      <c r="N1564">
        <f>SUMIFS(รายงานลูกหนี้!$G$2:$G$20000, รายงานลูกหนี้!$A$2:$A$20000, $A1564, รายงานลูกหนี้!$K$2:$K$20000, "&gt;90")</f>
        <v>0</v>
      </c>
      <c r="O1564">
        <f t="shared" si="123"/>
        <v>4554</v>
      </c>
      <c r="P1564" s="17">
        <f t="shared" si="124"/>
        <v>0.12736056214317085</v>
      </c>
    </row>
    <row r="1565" spans="1:16" x14ac:dyDescent="0.2">
      <c r="A1565" t="str">
        <v>2fe452a2102fc354837a1d71d20e4f60cabfc956a11712cbeda1ca03b80f0269</v>
      </c>
      <c r="B1565">
        <f>COUNTIF(รายงานลูกหนี้!$A:$A,A1565)</f>
        <v>2</v>
      </c>
      <c r="C1565">
        <f>COUNTIFS(รายงานลูกหนี้!$A:$A,A1565,รายงานลูกหนี้!$K:$K,"&gt;0")</f>
        <v>0</v>
      </c>
      <c r="D1565">
        <f>SUMIF(รายงานลูกหนี้!$A:$A,A1565,รายงานลูกหนี้!$K:$K)</f>
        <v>0</v>
      </c>
      <c r="E1565">
        <f>_xlfn.MAXIFS(รายงานลูกหนี้!$K:$K,รายงานลูกหนี้!$A:$A,A1565)</f>
        <v>0</v>
      </c>
      <c r="F1565" s="17">
        <f t="shared" si="120"/>
        <v>0</v>
      </c>
      <c r="G1565" t="str">
        <f t="shared" si="121"/>
        <v>ชำระตรงเวลา</v>
      </c>
      <c r="H1565" t="str">
        <f t="shared" si="122"/>
        <v>ลูกหนี้ชั้นดี</v>
      </c>
      <c r="I1565" s="17" cm="1">
        <f t="array" ref="I1565">_xlfn.IFS(D1565=0,0%, D1565&lt;=30,25%, D1565&lt;=60,50%, D1565&lt;=90,75%, D1565&gt;90,100%)</f>
        <v>0</v>
      </c>
      <c r="J1565">
        <f>SUMIFS(รายงานลูกหนี้!$G$2:$G$20000, รายงานลูกหนี้!$A$2:$A$20000, $A1565, รายงานลูกหนี้!$K$2:$K$20000, 0)</f>
        <v>2821</v>
      </c>
      <c r="K1565">
        <f>SUMIFS(รายงานลูกหนี้!$G$2:$G$20000, รายงานลูกหนี้!$A$2:$A$20000, $A1565, รายงานลูกหนี้!$K$2:$K$20000, "&gt;=1", รายงานลูกหนี้!$K$2:$K$20000, "&lt;=30")</f>
        <v>0</v>
      </c>
      <c r="L1565">
        <f>SUMIFS(รายงานลูกหนี้!$G$2:$G$20000, รายงานลูกหนี้!$A$2:$A$20000, $A1565, รายงานลูกหนี้!$K$2:$K$20000, "&gt;=31", รายงานลูกหนี้!$K$2:$K$20000, "&lt;=60")</f>
        <v>0</v>
      </c>
      <c r="M1565">
        <f>SUMIFS(รายงานลูกหนี้!$G$2:$G$20000, รายงานลูกหนี้!$A$2:$A$20000, $A1565, รายงานลูกหนี้!$K$2:$K$20000, "&gt;=61", รายงานลูกหนี้!$K$2:$K$20000, "&lt;=90")</f>
        <v>0</v>
      </c>
      <c r="N1565">
        <f>SUMIFS(รายงานลูกหนี้!$G$2:$G$20000, รายงานลูกหนี้!$A$2:$A$20000, $A1565, รายงานลูกหนี้!$K$2:$K$20000, "&gt;90")</f>
        <v>0</v>
      </c>
      <c r="O1565">
        <f t="shared" si="123"/>
        <v>2821</v>
      </c>
      <c r="P1565" s="17">
        <f t="shared" si="124"/>
        <v>0</v>
      </c>
    </row>
    <row r="1566" spans="1:16" x14ac:dyDescent="0.2">
      <c r="A1566" t="str">
        <v>04584ae3c5c156317a6e237ade44ca15d6e22d0bf26f0312a6d7f43c0bdba03d</v>
      </c>
      <c r="B1566">
        <f>COUNTIF(รายงานลูกหนี้!$A:$A,A1566)</f>
        <v>4</v>
      </c>
      <c r="C1566">
        <f>COUNTIFS(รายงานลูกหนี้!$A:$A,A1566,รายงานลูกหนี้!$K:$K,"&gt;0")</f>
        <v>2</v>
      </c>
      <c r="D1566">
        <f>SUMIF(รายงานลูกหนี้!$A:$A,A1566,รายงานลูกหนี้!$K:$K)</f>
        <v>6</v>
      </c>
      <c r="E1566">
        <f>_xlfn.MAXIFS(รายงานลูกหนี้!$K:$K,รายงานลูกหนี้!$A:$A,A1566)</f>
        <v>4</v>
      </c>
      <c r="F1566" s="17">
        <f t="shared" si="120"/>
        <v>0.5</v>
      </c>
      <c r="G1566" t="str">
        <f t="shared" si="121"/>
        <v>ค้างชำระ 1 - 30 วัน</v>
      </c>
      <c r="H1566" t="str">
        <f t="shared" si="122"/>
        <v>ลูกหนี้ชั้นดี</v>
      </c>
      <c r="I1566" s="17" cm="1">
        <f t="array" ref="I1566">_xlfn.IFS(D1566=0,0%, D1566&lt;=30,25%, D1566&lt;=60,50%, D1566&lt;=90,75%, D1566&gt;90,100%)</f>
        <v>0.25</v>
      </c>
      <c r="J1566">
        <f>SUMIFS(รายงานลูกหนี้!$G$2:$G$20000, รายงานลูกหนี้!$A$2:$A$20000, $A1566, รายงานลูกหนี้!$K$2:$K$20000, 0)</f>
        <v>5030</v>
      </c>
      <c r="K1566">
        <f>SUMIFS(รายงานลูกหนี้!$G$2:$G$20000, รายงานลูกหนี้!$A$2:$A$20000, $A1566, รายงานลูกหนี้!$K$2:$K$20000, "&gt;=1", รายงานลูกหนี้!$K$2:$K$20000, "&lt;=30")</f>
        <v>1362</v>
      </c>
      <c r="L1566">
        <f>SUMIFS(รายงานลูกหนี้!$G$2:$G$20000, รายงานลูกหนี้!$A$2:$A$20000, $A1566, รายงานลูกหนี้!$K$2:$K$20000, "&gt;=31", รายงานลูกหนี้!$K$2:$K$20000, "&lt;=60")</f>
        <v>0</v>
      </c>
      <c r="M1566">
        <f>SUMIFS(รายงานลูกหนี้!$G$2:$G$20000, รายงานลูกหนี้!$A$2:$A$20000, $A1566, รายงานลูกหนี้!$K$2:$K$20000, "&gt;=61", รายงานลูกหนี้!$K$2:$K$20000, "&lt;=90")</f>
        <v>0</v>
      </c>
      <c r="N1566">
        <f>SUMIFS(รายงานลูกหนี้!$G$2:$G$20000, รายงานลูกหนี้!$A$2:$A$20000, $A1566, รายงานลูกหนี้!$K$2:$K$20000, "&gt;90")</f>
        <v>0</v>
      </c>
      <c r="O1566">
        <f t="shared" si="123"/>
        <v>6392</v>
      </c>
      <c r="P1566" s="17">
        <f t="shared" si="124"/>
        <v>5.3269712140175222E-2</v>
      </c>
    </row>
    <row r="1567" spans="1:16" x14ac:dyDescent="0.2">
      <c r="A1567" t="str">
        <v>8ba0799548c28b143d7cf31ea51da85ea9a3e043ac5e30d0f03741847060f02c</v>
      </c>
      <c r="B1567">
        <f>COUNTIF(รายงานลูกหนี้!$A:$A,A1567)</f>
        <v>1</v>
      </c>
      <c r="C1567">
        <f>COUNTIFS(รายงานลูกหนี้!$A:$A,A1567,รายงานลูกหนี้!$K:$K,"&gt;0")</f>
        <v>0</v>
      </c>
      <c r="D1567">
        <f>SUMIF(รายงานลูกหนี้!$A:$A,A1567,รายงานลูกหนี้!$K:$K)</f>
        <v>0</v>
      </c>
      <c r="E1567">
        <f>_xlfn.MAXIFS(รายงานลูกหนี้!$K:$K,รายงานลูกหนี้!$A:$A,A1567)</f>
        <v>0</v>
      </c>
      <c r="F1567" s="17">
        <f t="shared" si="120"/>
        <v>0</v>
      </c>
      <c r="G1567" t="str">
        <f t="shared" si="121"/>
        <v>ชำระตรงเวลา</v>
      </c>
      <c r="H1567" t="str">
        <f t="shared" si="122"/>
        <v>ลูกหนี้ชั้นดี</v>
      </c>
      <c r="I1567" s="17" cm="1">
        <f t="array" ref="I1567">_xlfn.IFS(D1567=0,0%, D1567&lt;=30,25%, D1567&lt;=60,50%, D1567&lt;=90,75%, D1567&gt;90,100%)</f>
        <v>0</v>
      </c>
      <c r="J1567">
        <f>SUMIFS(รายงานลูกหนี้!$G$2:$G$20000, รายงานลูกหนี้!$A$2:$A$20000, $A1567, รายงานลูกหนี้!$K$2:$K$20000, 0)</f>
        <v>4205</v>
      </c>
      <c r="K1567">
        <f>SUMIFS(รายงานลูกหนี้!$G$2:$G$20000, รายงานลูกหนี้!$A$2:$A$20000, $A1567, รายงานลูกหนี้!$K$2:$K$20000, "&gt;=1", รายงานลูกหนี้!$K$2:$K$20000, "&lt;=30")</f>
        <v>0</v>
      </c>
      <c r="L1567">
        <f>SUMIFS(รายงานลูกหนี้!$G$2:$G$20000, รายงานลูกหนี้!$A$2:$A$20000, $A1567, รายงานลูกหนี้!$K$2:$K$20000, "&gt;=31", รายงานลูกหนี้!$K$2:$K$20000, "&lt;=60")</f>
        <v>0</v>
      </c>
      <c r="M1567">
        <f>SUMIFS(รายงานลูกหนี้!$G$2:$G$20000, รายงานลูกหนี้!$A$2:$A$20000, $A1567, รายงานลูกหนี้!$K$2:$K$20000, "&gt;=61", รายงานลูกหนี้!$K$2:$K$20000, "&lt;=90")</f>
        <v>0</v>
      </c>
      <c r="N1567">
        <f>SUMIFS(รายงานลูกหนี้!$G$2:$G$20000, รายงานลูกหนี้!$A$2:$A$20000, $A1567, รายงานลูกหนี้!$K$2:$K$20000, "&gt;90")</f>
        <v>0</v>
      </c>
      <c r="O1567">
        <f t="shared" si="123"/>
        <v>4205</v>
      </c>
      <c r="P1567" s="17">
        <f t="shared" si="124"/>
        <v>0</v>
      </c>
    </row>
    <row r="1568" spans="1:16" x14ac:dyDescent="0.2">
      <c r="A1568" t="str">
        <v>839168a5b27844b04a58185dcc7006f225b16d127cda0769dfd1dfa36da6e30f</v>
      </c>
      <c r="B1568">
        <f>COUNTIF(รายงานลูกหนี้!$A:$A,A1568)</f>
        <v>2</v>
      </c>
      <c r="C1568">
        <f>COUNTIFS(รายงานลูกหนี้!$A:$A,A1568,รายงานลูกหนี้!$K:$K,"&gt;0")</f>
        <v>0</v>
      </c>
      <c r="D1568">
        <f>SUMIF(รายงานลูกหนี้!$A:$A,A1568,รายงานลูกหนี้!$K:$K)</f>
        <v>0</v>
      </c>
      <c r="E1568">
        <f>_xlfn.MAXIFS(รายงานลูกหนี้!$K:$K,รายงานลูกหนี้!$A:$A,A1568)</f>
        <v>0</v>
      </c>
      <c r="F1568" s="17">
        <f t="shared" si="120"/>
        <v>0</v>
      </c>
      <c r="G1568" t="str">
        <f t="shared" si="121"/>
        <v>ชำระตรงเวลา</v>
      </c>
      <c r="H1568" t="str">
        <f t="shared" si="122"/>
        <v>ลูกหนี้ชั้นดี</v>
      </c>
      <c r="I1568" s="17" cm="1">
        <f t="array" ref="I1568">_xlfn.IFS(D1568=0,0%, D1568&lt;=30,25%, D1568&lt;=60,50%, D1568&lt;=90,75%, D1568&gt;90,100%)</f>
        <v>0</v>
      </c>
      <c r="J1568">
        <f>SUMIFS(รายงานลูกหนี้!$G$2:$G$20000, รายงานลูกหนี้!$A$2:$A$20000, $A1568, รายงานลูกหนี้!$K$2:$K$20000, 0)</f>
        <v>32554</v>
      </c>
      <c r="K1568">
        <f>SUMIFS(รายงานลูกหนี้!$G$2:$G$20000, รายงานลูกหนี้!$A$2:$A$20000, $A1568, รายงานลูกหนี้!$K$2:$K$20000, "&gt;=1", รายงานลูกหนี้!$K$2:$K$20000, "&lt;=30")</f>
        <v>0</v>
      </c>
      <c r="L1568">
        <f>SUMIFS(รายงานลูกหนี้!$G$2:$G$20000, รายงานลูกหนี้!$A$2:$A$20000, $A1568, รายงานลูกหนี้!$K$2:$K$20000, "&gt;=31", รายงานลูกหนี้!$K$2:$K$20000, "&lt;=60")</f>
        <v>0</v>
      </c>
      <c r="M1568">
        <f>SUMIFS(รายงานลูกหนี้!$G$2:$G$20000, รายงานลูกหนี้!$A$2:$A$20000, $A1568, รายงานลูกหนี้!$K$2:$K$20000, "&gt;=61", รายงานลูกหนี้!$K$2:$K$20000, "&lt;=90")</f>
        <v>0</v>
      </c>
      <c r="N1568">
        <f>SUMIFS(รายงานลูกหนี้!$G$2:$G$20000, รายงานลูกหนี้!$A$2:$A$20000, $A1568, รายงานลูกหนี้!$K$2:$K$20000, "&gt;90")</f>
        <v>0</v>
      </c>
      <c r="O1568">
        <f t="shared" si="123"/>
        <v>32554</v>
      </c>
      <c r="P1568" s="17">
        <f t="shared" si="124"/>
        <v>0</v>
      </c>
    </row>
    <row r="1569" spans="1:16" x14ac:dyDescent="0.2">
      <c r="A1569" t="str">
        <v>15cd6cbd4ddb14ad459db4c64e44b16a0d1923c05b569901b2dd44bfe07b8bdc</v>
      </c>
      <c r="B1569">
        <f>COUNTIF(รายงานลูกหนี้!$A:$A,A1569)</f>
        <v>1</v>
      </c>
      <c r="C1569">
        <f>COUNTIFS(รายงานลูกหนี้!$A:$A,A1569,รายงานลูกหนี้!$K:$K,"&gt;0")</f>
        <v>0</v>
      </c>
      <c r="D1569">
        <f>SUMIF(รายงานลูกหนี้!$A:$A,A1569,รายงานลูกหนี้!$K:$K)</f>
        <v>0</v>
      </c>
      <c r="E1569">
        <f>_xlfn.MAXIFS(รายงานลูกหนี้!$K:$K,รายงานลูกหนี้!$A:$A,A1569)</f>
        <v>0</v>
      </c>
      <c r="F1569" s="17">
        <f t="shared" si="120"/>
        <v>0</v>
      </c>
      <c r="G1569" t="str">
        <f t="shared" si="121"/>
        <v>ชำระตรงเวลา</v>
      </c>
      <c r="H1569" t="str">
        <f t="shared" si="122"/>
        <v>ลูกหนี้ชั้นดี</v>
      </c>
      <c r="I1569" s="17" cm="1">
        <f t="array" ref="I1569">_xlfn.IFS(D1569=0,0%, D1569&lt;=30,25%, D1569&lt;=60,50%, D1569&lt;=90,75%, D1569&gt;90,100%)</f>
        <v>0</v>
      </c>
      <c r="J1569">
        <f>SUMIFS(รายงานลูกหนี้!$G$2:$G$20000, รายงานลูกหนี้!$A$2:$A$20000, $A1569, รายงานลูกหนี้!$K$2:$K$20000, 0)</f>
        <v>1890</v>
      </c>
      <c r="K1569">
        <f>SUMIFS(รายงานลูกหนี้!$G$2:$G$20000, รายงานลูกหนี้!$A$2:$A$20000, $A1569, รายงานลูกหนี้!$K$2:$K$20000, "&gt;=1", รายงานลูกหนี้!$K$2:$K$20000, "&lt;=30")</f>
        <v>0</v>
      </c>
      <c r="L1569">
        <f>SUMIFS(รายงานลูกหนี้!$G$2:$G$20000, รายงานลูกหนี้!$A$2:$A$20000, $A1569, รายงานลูกหนี้!$K$2:$K$20000, "&gt;=31", รายงานลูกหนี้!$K$2:$K$20000, "&lt;=60")</f>
        <v>0</v>
      </c>
      <c r="M1569">
        <f>SUMIFS(รายงานลูกหนี้!$G$2:$G$20000, รายงานลูกหนี้!$A$2:$A$20000, $A1569, รายงานลูกหนี้!$K$2:$K$20000, "&gt;=61", รายงานลูกหนี้!$K$2:$K$20000, "&lt;=90")</f>
        <v>0</v>
      </c>
      <c r="N1569">
        <f>SUMIFS(รายงานลูกหนี้!$G$2:$G$20000, รายงานลูกหนี้!$A$2:$A$20000, $A1569, รายงานลูกหนี้!$K$2:$K$20000, "&gt;90")</f>
        <v>0</v>
      </c>
      <c r="O1569">
        <f t="shared" si="123"/>
        <v>1890</v>
      </c>
      <c r="P1569" s="17">
        <f t="shared" si="124"/>
        <v>0</v>
      </c>
    </row>
    <row r="1570" spans="1:16" x14ac:dyDescent="0.2">
      <c r="A1570" t="str">
        <v>2f73e5ea3217b34b7f4f5bb73edcd738afecd8df3f6f671737c68116b8492583</v>
      </c>
      <c r="B1570">
        <f>COUNTIF(รายงานลูกหนี้!$A:$A,A1570)</f>
        <v>1</v>
      </c>
      <c r="C1570">
        <f>COUNTIFS(รายงานลูกหนี้!$A:$A,A1570,รายงานลูกหนี้!$K:$K,"&gt;0")</f>
        <v>0</v>
      </c>
      <c r="D1570">
        <f>SUMIF(รายงานลูกหนี้!$A:$A,A1570,รายงานลูกหนี้!$K:$K)</f>
        <v>0</v>
      </c>
      <c r="E1570">
        <f>_xlfn.MAXIFS(รายงานลูกหนี้!$K:$K,รายงานลูกหนี้!$A:$A,A1570)</f>
        <v>0</v>
      </c>
      <c r="F1570" s="17">
        <f t="shared" si="120"/>
        <v>0</v>
      </c>
      <c r="G1570" t="str">
        <f t="shared" si="121"/>
        <v>ชำระตรงเวลา</v>
      </c>
      <c r="H1570" t="str">
        <f t="shared" si="122"/>
        <v>ลูกหนี้ชั้นดี</v>
      </c>
      <c r="I1570" s="17" cm="1">
        <f t="array" ref="I1570">_xlfn.IFS(D1570=0,0%, D1570&lt;=30,25%, D1570&lt;=60,50%, D1570&lt;=90,75%, D1570&gt;90,100%)</f>
        <v>0</v>
      </c>
      <c r="J1570">
        <f>SUMIFS(รายงานลูกหนี้!$G$2:$G$20000, รายงานลูกหนี้!$A$2:$A$20000, $A1570, รายงานลูกหนี้!$K$2:$K$20000, 0)</f>
        <v>11135</v>
      </c>
      <c r="K1570">
        <f>SUMIFS(รายงานลูกหนี้!$G$2:$G$20000, รายงานลูกหนี้!$A$2:$A$20000, $A1570, รายงานลูกหนี้!$K$2:$K$20000, "&gt;=1", รายงานลูกหนี้!$K$2:$K$20000, "&lt;=30")</f>
        <v>0</v>
      </c>
      <c r="L1570">
        <f>SUMIFS(รายงานลูกหนี้!$G$2:$G$20000, รายงานลูกหนี้!$A$2:$A$20000, $A1570, รายงานลูกหนี้!$K$2:$K$20000, "&gt;=31", รายงานลูกหนี้!$K$2:$K$20000, "&lt;=60")</f>
        <v>0</v>
      </c>
      <c r="M1570">
        <f>SUMIFS(รายงานลูกหนี้!$G$2:$G$20000, รายงานลูกหนี้!$A$2:$A$20000, $A1570, รายงานลูกหนี้!$K$2:$K$20000, "&gt;=61", รายงานลูกหนี้!$K$2:$K$20000, "&lt;=90")</f>
        <v>0</v>
      </c>
      <c r="N1570">
        <f>SUMIFS(รายงานลูกหนี้!$G$2:$G$20000, รายงานลูกหนี้!$A$2:$A$20000, $A1570, รายงานลูกหนี้!$K$2:$K$20000, "&gt;90")</f>
        <v>0</v>
      </c>
      <c r="O1570">
        <f t="shared" si="123"/>
        <v>11135</v>
      </c>
      <c r="P1570" s="17">
        <f t="shared" si="124"/>
        <v>0</v>
      </c>
    </row>
    <row r="1571" spans="1:16" x14ac:dyDescent="0.2">
      <c r="A1571" t="str">
        <v>732bbc3686caf33901ba5612a0a6d9200e9a3bed0305f6a69fc33b664350ae29</v>
      </c>
      <c r="B1571">
        <f>COUNTIF(รายงานลูกหนี้!$A:$A,A1571)</f>
        <v>2</v>
      </c>
      <c r="C1571">
        <f>COUNTIFS(รายงานลูกหนี้!$A:$A,A1571,รายงานลูกหนี้!$K:$K,"&gt;0")</f>
        <v>0</v>
      </c>
      <c r="D1571">
        <f>SUMIF(รายงานลูกหนี้!$A:$A,A1571,รายงานลูกหนี้!$K:$K)</f>
        <v>0</v>
      </c>
      <c r="E1571">
        <f>_xlfn.MAXIFS(รายงานลูกหนี้!$K:$K,รายงานลูกหนี้!$A:$A,A1571)</f>
        <v>0</v>
      </c>
      <c r="F1571" s="17">
        <f t="shared" si="120"/>
        <v>0</v>
      </c>
      <c r="G1571" t="str">
        <f t="shared" si="121"/>
        <v>ชำระตรงเวลา</v>
      </c>
      <c r="H1571" t="str">
        <f t="shared" si="122"/>
        <v>ลูกหนี้ชั้นดี</v>
      </c>
      <c r="I1571" s="17" cm="1">
        <f t="array" ref="I1571">_xlfn.IFS(D1571=0,0%, D1571&lt;=30,25%, D1571&lt;=60,50%, D1571&lt;=90,75%, D1571&gt;90,100%)</f>
        <v>0</v>
      </c>
      <c r="J1571">
        <f>SUMIFS(รายงานลูกหนี้!$G$2:$G$20000, รายงานลูกหนี้!$A$2:$A$20000, $A1571, รายงานลูกหนี้!$K$2:$K$20000, 0)</f>
        <v>54511</v>
      </c>
      <c r="K1571">
        <f>SUMIFS(รายงานลูกหนี้!$G$2:$G$20000, รายงานลูกหนี้!$A$2:$A$20000, $A1571, รายงานลูกหนี้!$K$2:$K$20000, "&gt;=1", รายงานลูกหนี้!$K$2:$K$20000, "&lt;=30")</f>
        <v>0</v>
      </c>
      <c r="L1571">
        <f>SUMIFS(รายงานลูกหนี้!$G$2:$G$20000, รายงานลูกหนี้!$A$2:$A$20000, $A1571, รายงานลูกหนี้!$K$2:$K$20000, "&gt;=31", รายงานลูกหนี้!$K$2:$K$20000, "&lt;=60")</f>
        <v>0</v>
      </c>
      <c r="M1571">
        <f>SUMIFS(รายงานลูกหนี้!$G$2:$G$20000, รายงานลูกหนี้!$A$2:$A$20000, $A1571, รายงานลูกหนี้!$K$2:$K$20000, "&gt;=61", รายงานลูกหนี้!$K$2:$K$20000, "&lt;=90")</f>
        <v>0</v>
      </c>
      <c r="N1571">
        <f>SUMIFS(รายงานลูกหนี้!$G$2:$G$20000, รายงานลูกหนี้!$A$2:$A$20000, $A1571, รายงานลูกหนี้!$K$2:$K$20000, "&gt;90")</f>
        <v>0</v>
      </c>
      <c r="O1571">
        <f t="shared" si="123"/>
        <v>54511</v>
      </c>
      <c r="P1571" s="17">
        <f t="shared" si="124"/>
        <v>0</v>
      </c>
    </row>
    <row r="1572" spans="1:16" x14ac:dyDescent="0.2">
      <c r="A1572" t="str">
        <v>344f75c7ca42071052c371ae3c3f4c5c7338c7d2cf843478b4f615e7a11356e8</v>
      </c>
      <c r="B1572">
        <f>COUNTIF(รายงานลูกหนี้!$A:$A,A1572)</f>
        <v>3</v>
      </c>
      <c r="C1572">
        <f>COUNTIFS(รายงานลูกหนี้!$A:$A,A1572,รายงานลูกหนี้!$K:$K,"&gt;0")</f>
        <v>0</v>
      </c>
      <c r="D1572">
        <f>SUMIF(รายงานลูกหนี้!$A:$A,A1572,รายงานลูกหนี้!$K:$K)</f>
        <v>0</v>
      </c>
      <c r="E1572">
        <f>_xlfn.MAXIFS(รายงานลูกหนี้!$K:$K,รายงานลูกหนี้!$A:$A,A1572)</f>
        <v>0</v>
      </c>
      <c r="F1572" s="17">
        <f t="shared" si="120"/>
        <v>0</v>
      </c>
      <c r="G1572" t="str">
        <f t="shared" si="121"/>
        <v>ชำระตรงเวลา</v>
      </c>
      <c r="H1572" t="str">
        <f t="shared" si="122"/>
        <v>ลูกหนี้ชั้นดี</v>
      </c>
      <c r="I1572" s="17" cm="1">
        <f t="array" ref="I1572">_xlfn.IFS(D1572=0,0%, D1572&lt;=30,25%, D1572&lt;=60,50%, D1572&lt;=90,75%, D1572&gt;90,100%)</f>
        <v>0</v>
      </c>
      <c r="J1572">
        <f>SUMIFS(รายงานลูกหนี้!$G$2:$G$20000, รายงานลูกหนี้!$A$2:$A$20000, $A1572, รายงานลูกหนี้!$K$2:$K$20000, 0)</f>
        <v>4699</v>
      </c>
      <c r="K1572">
        <f>SUMIFS(รายงานลูกหนี้!$G$2:$G$20000, รายงานลูกหนี้!$A$2:$A$20000, $A1572, รายงานลูกหนี้!$K$2:$K$20000, "&gt;=1", รายงานลูกหนี้!$K$2:$K$20000, "&lt;=30")</f>
        <v>0</v>
      </c>
      <c r="L1572">
        <f>SUMIFS(รายงานลูกหนี้!$G$2:$G$20000, รายงานลูกหนี้!$A$2:$A$20000, $A1572, รายงานลูกหนี้!$K$2:$K$20000, "&gt;=31", รายงานลูกหนี้!$K$2:$K$20000, "&lt;=60")</f>
        <v>0</v>
      </c>
      <c r="M1572">
        <f>SUMIFS(รายงานลูกหนี้!$G$2:$G$20000, รายงานลูกหนี้!$A$2:$A$20000, $A1572, รายงานลูกหนี้!$K$2:$K$20000, "&gt;=61", รายงานลูกหนี้!$K$2:$K$20000, "&lt;=90")</f>
        <v>0</v>
      </c>
      <c r="N1572">
        <f>SUMIFS(รายงานลูกหนี้!$G$2:$G$20000, รายงานลูกหนี้!$A$2:$A$20000, $A1572, รายงานลูกหนี้!$K$2:$K$20000, "&gt;90")</f>
        <v>0</v>
      </c>
      <c r="O1572">
        <f t="shared" si="123"/>
        <v>4699</v>
      </c>
      <c r="P1572" s="17">
        <f t="shared" si="124"/>
        <v>0</v>
      </c>
    </row>
    <row r="1573" spans="1:16" x14ac:dyDescent="0.2">
      <c r="A1573" t="str">
        <v>b00704cf002855f4d2294806d566072ea364bf766d33a6ffea4d6de95c6b67b4</v>
      </c>
      <c r="B1573">
        <f>COUNTIF(รายงานลูกหนี้!$A:$A,A1573)</f>
        <v>1</v>
      </c>
      <c r="C1573">
        <f>COUNTIFS(รายงานลูกหนี้!$A:$A,A1573,รายงานลูกหนี้!$K:$K,"&gt;0")</f>
        <v>0</v>
      </c>
      <c r="D1573">
        <f>SUMIF(รายงานลูกหนี้!$A:$A,A1573,รายงานลูกหนี้!$K:$K)</f>
        <v>0</v>
      </c>
      <c r="E1573">
        <f>_xlfn.MAXIFS(รายงานลูกหนี้!$K:$K,รายงานลูกหนี้!$A:$A,A1573)</f>
        <v>0</v>
      </c>
      <c r="F1573" s="17">
        <f t="shared" si="120"/>
        <v>0</v>
      </c>
      <c r="G1573" t="str">
        <f t="shared" si="121"/>
        <v>ชำระตรงเวลา</v>
      </c>
      <c r="H1573" t="str">
        <f t="shared" si="122"/>
        <v>ลูกหนี้ชั้นดี</v>
      </c>
      <c r="I1573" s="17" cm="1">
        <f t="array" ref="I1573">_xlfn.IFS(D1573=0,0%, D1573&lt;=30,25%, D1573&lt;=60,50%, D1573&lt;=90,75%, D1573&gt;90,100%)</f>
        <v>0</v>
      </c>
      <c r="J1573">
        <f>SUMIFS(รายงานลูกหนี้!$G$2:$G$20000, รายงานลูกหนี้!$A$2:$A$20000, $A1573, รายงานลูกหนี้!$K$2:$K$20000, 0)</f>
        <v>6300</v>
      </c>
      <c r="K1573">
        <f>SUMIFS(รายงานลูกหนี้!$G$2:$G$20000, รายงานลูกหนี้!$A$2:$A$20000, $A1573, รายงานลูกหนี้!$K$2:$K$20000, "&gt;=1", รายงานลูกหนี้!$K$2:$K$20000, "&lt;=30")</f>
        <v>0</v>
      </c>
      <c r="L1573">
        <f>SUMIFS(รายงานลูกหนี้!$G$2:$G$20000, รายงานลูกหนี้!$A$2:$A$20000, $A1573, รายงานลูกหนี้!$K$2:$K$20000, "&gt;=31", รายงานลูกหนี้!$K$2:$K$20000, "&lt;=60")</f>
        <v>0</v>
      </c>
      <c r="M1573">
        <f>SUMIFS(รายงานลูกหนี้!$G$2:$G$20000, รายงานลูกหนี้!$A$2:$A$20000, $A1573, รายงานลูกหนี้!$K$2:$K$20000, "&gt;=61", รายงานลูกหนี้!$K$2:$K$20000, "&lt;=90")</f>
        <v>0</v>
      </c>
      <c r="N1573">
        <f>SUMIFS(รายงานลูกหนี้!$G$2:$G$20000, รายงานลูกหนี้!$A$2:$A$20000, $A1573, รายงานลูกหนี้!$K$2:$K$20000, "&gt;90")</f>
        <v>0</v>
      </c>
      <c r="O1573">
        <f t="shared" si="123"/>
        <v>6300</v>
      </c>
      <c r="P1573" s="17">
        <f t="shared" si="124"/>
        <v>0</v>
      </c>
    </row>
    <row r="1574" spans="1:16" x14ac:dyDescent="0.2">
      <c r="A1574" t="str">
        <v>d6cddce50442d3a023b5e6f021dda3f9a324e1e4ba616c39355e2b072465287b</v>
      </c>
      <c r="B1574">
        <f>COUNTIF(รายงานลูกหนี้!$A:$A,A1574)</f>
        <v>4</v>
      </c>
      <c r="C1574">
        <f>COUNTIFS(รายงานลูกหนี้!$A:$A,A1574,รายงานลูกหนี้!$K:$K,"&gt;0")</f>
        <v>2</v>
      </c>
      <c r="D1574">
        <f>SUMIF(รายงานลูกหนี้!$A:$A,A1574,รายงานลูกหนี้!$K:$K)</f>
        <v>2</v>
      </c>
      <c r="E1574">
        <f>_xlfn.MAXIFS(รายงานลูกหนี้!$K:$K,รายงานลูกหนี้!$A:$A,A1574)</f>
        <v>1</v>
      </c>
      <c r="F1574" s="17">
        <f t="shared" si="120"/>
        <v>0.5</v>
      </c>
      <c r="G1574" t="str">
        <f t="shared" si="121"/>
        <v>ค้างชำระ 1 - 30 วัน</v>
      </c>
      <c r="H1574" t="str">
        <f t="shared" si="122"/>
        <v>ลูกหนี้ชั้นดี</v>
      </c>
      <c r="I1574" s="17" cm="1">
        <f t="array" ref="I1574">_xlfn.IFS(D1574=0,0%, D1574&lt;=30,25%, D1574&lt;=60,50%, D1574&lt;=90,75%, D1574&gt;90,100%)</f>
        <v>0.25</v>
      </c>
      <c r="J1574">
        <f>SUMIFS(รายงานลูกหนี้!$G$2:$G$20000, รายงานลูกหนี้!$A$2:$A$20000, $A1574, รายงานลูกหนี้!$K$2:$K$20000, 0)</f>
        <v>6140</v>
      </c>
      <c r="K1574">
        <f>SUMIFS(รายงานลูกหนี้!$G$2:$G$20000, รายงานลูกหนี้!$A$2:$A$20000, $A1574, รายงานลูกหนี้!$K$2:$K$20000, "&gt;=1", รายงานลูกหนี้!$K$2:$K$20000, "&lt;=30")</f>
        <v>44900</v>
      </c>
      <c r="L1574">
        <f>SUMIFS(รายงานลูกหนี้!$G$2:$G$20000, รายงานลูกหนี้!$A$2:$A$20000, $A1574, รายงานลูกหนี้!$K$2:$K$20000, "&gt;=31", รายงานลูกหนี้!$K$2:$K$20000, "&lt;=60")</f>
        <v>0</v>
      </c>
      <c r="M1574">
        <f>SUMIFS(รายงานลูกหนี้!$G$2:$G$20000, รายงานลูกหนี้!$A$2:$A$20000, $A1574, รายงานลูกหนี้!$K$2:$K$20000, "&gt;=61", รายงานลูกหนี้!$K$2:$K$20000, "&lt;=90")</f>
        <v>0</v>
      </c>
      <c r="N1574">
        <f>SUMIFS(รายงานลูกหนี้!$G$2:$G$20000, รายงานลูกหนี้!$A$2:$A$20000, $A1574, รายงานลูกหนี้!$K$2:$K$20000, "&gt;90")</f>
        <v>0</v>
      </c>
      <c r="O1574">
        <f t="shared" si="123"/>
        <v>51040</v>
      </c>
      <c r="P1574" s="17">
        <f t="shared" si="124"/>
        <v>0.21992554858934169</v>
      </c>
    </row>
    <row r="1575" spans="1:16" x14ac:dyDescent="0.2">
      <c r="A1575" t="str">
        <v>48a08d837efb884410081ed6aad1357403433169210131f614dae5a8727eef5c</v>
      </c>
      <c r="B1575">
        <f>COUNTIF(รายงานลูกหนี้!$A:$A,A1575)</f>
        <v>1</v>
      </c>
      <c r="C1575">
        <f>COUNTIFS(รายงานลูกหนี้!$A:$A,A1575,รายงานลูกหนี้!$K:$K,"&gt;0")</f>
        <v>1</v>
      </c>
      <c r="D1575">
        <f>SUMIF(รายงานลูกหนี้!$A:$A,A1575,รายงานลูกหนี้!$K:$K)</f>
        <v>6</v>
      </c>
      <c r="E1575">
        <f>_xlfn.MAXIFS(รายงานลูกหนี้!$K:$K,รายงานลูกหนี้!$A:$A,A1575)</f>
        <v>6</v>
      </c>
      <c r="F1575" s="17">
        <f t="shared" si="120"/>
        <v>1</v>
      </c>
      <c r="G1575" t="str">
        <f t="shared" si="121"/>
        <v>ค้างชำระ 1 - 30 วัน</v>
      </c>
      <c r="H1575" t="str">
        <f t="shared" si="122"/>
        <v>ลูกหนี้ชั้นดี</v>
      </c>
      <c r="I1575" s="17" cm="1">
        <f t="array" ref="I1575">_xlfn.IFS(D1575=0,0%, D1575&lt;=30,25%, D1575&lt;=60,50%, D1575&lt;=90,75%, D1575&gt;90,100%)</f>
        <v>0.25</v>
      </c>
      <c r="J1575">
        <f>SUMIFS(รายงานลูกหนี้!$G$2:$G$20000, รายงานลูกหนี้!$A$2:$A$20000, $A1575, รายงานลูกหนี้!$K$2:$K$20000, 0)</f>
        <v>0</v>
      </c>
      <c r="K1575">
        <f>SUMIFS(รายงานลูกหนี้!$G$2:$G$20000, รายงานลูกหนี้!$A$2:$A$20000, $A1575, รายงานลูกหนี้!$K$2:$K$20000, "&gt;=1", รายงานลูกหนี้!$K$2:$K$20000, "&lt;=30")</f>
        <v>38657</v>
      </c>
      <c r="L1575">
        <f>SUMIFS(รายงานลูกหนี้!$G$2:$G$20000, รายงานลูกหนี้!$A$2:$A$20000, $A1575, รายงานลูกหนี้!$K$2:$K$20000, "&gt;=31", รายงานลูกหนี้!$K$2:$K$20000, "&lt;=60")</f>
        <v>0</v>
      </c>
      <c r="M1575">
        <f>SUMIFS(รายงานลูกหนี้!$G$2:$G$20000, รายงานลูกหนี้!$A$2:$A$20000, $A1575, รายงานลูกหนี้!$K$2:$K$20000, "&gt;=61", รายงานลูกหนี้!$K$2:$K$20000, "&lt;=90")</f>
        <v>0</v>
      </c>
      <c r="N1575">
        <f>SUMIFS(รายงานลูกหนี้!$G$2:$G$20000, รายงานลูกหนี้!$A$2:$A$20000, $A1575, รายงานลูกหนี้!$K$2:$K$20000, "&gt;90")</f>
        <v>0</v>
      </c>
      <c r="O1575">
        <f t="shared" si="123"/>
        <v>38657</v>
      </c>
      <c r="P1575" s="17">
        <f t="shared" si="124"/>
        <v>0.25</v>
      </c>
    </row>
    <row r="1576" spans="1:16" x14ac:dyDescent="0.2">
      <c r="A1576" t="str">
        <v>1c71c193845d680a4f5ff6f3f079e4dfbdb55d71358489e4305b3001382a62dd</v>
      </c>
      <c r="B1576">
        <f>COUNTIF(รายงานลูกหนี้!$A:$A,A1576)</f>
        <v>1</v>
      </c>
      <c r="C1576">
        <f>COUNTIFS(รายงานลูกหนี้!$A:$A,A1576,รายงานลูกหนี้!$K:$K,"&gt;0")</f>
        <v>1</v>
      </c>
      <c r="D1576">
        <f>SUMIF(รายงานลูกหนี้!$A:$A,A1576,รายงานลูกหนี้!$K:$K)</f>
        <v>1</v>
      </c>
      <c r="E1576">
        <f>_xlfn.MAXIFS(รายงานลูกหนี้!$K:$K,รายงานลูกหนี้!$A:$A,A1576)</f>
        <v>1</v>
      </c>
      <c r="F1576" s="17">
        <f t="shared" si="120"/>
        <v>1</v>
      </c>
      <c r="G1576" t="str">
        <f t="shared" si="121"/>
        <v>ค้างชำระ 1 - 30 วัน</v>
      </c>
      <c r="H1576" t="str">
        <f t="shared" si="122"/>
        <v>ลูกหนี้ชั้นดี</v>
      </c>
      <c r="I1576" s="17" cm="1">
        <f t="array" ref="I1576">_xlfn.IFS(D1576=0,0%, D1576&lt;=30,25%, D1576&lt;=60,50%, D1576&lt;=90,75%, D1576&gt;90,100%)</f>
        <v>0.25</v>
      </c>
      <c r="J1576">
        <f>SUMIFS(รายงานลูกหนี้!$G$2:$G$20000, รายงานลูกหนี้!$A$2:$A$20000, $A1576, รายงานลูกหนี้!$K$2:$K$20000, 0)</f>
        <v>0</v>
      </c>
      <c r="K1576">
        <f>SUMIFS(รายงานลูกหนี้!$G$2:$G$20000, รายงานลูกหนี้!$A$2:$A$20000, $A1576, รายงานลูกหนี้!$K$2:$K$20000, "&gt;=1", รายงานลูกหนี้!$K$2:$K$20000, "&lt;=30")</f>
        <v>5161</v>
      </c>
      <c r="L1576">
        <f>SUMIFS(รายงานลูกหนี้!$G$2:$G$20000, รายงานลูกหนี้!$A$2:$A$20000, $A1576, รายงานลูกหนี้!$K$2:$K$20000, "&gt;=31", รายงานลูกหนี้!$K$2:$K$20000, "&lt;=60")</f>
        <v>0</v>
      </c>
      <c r="M1576">
        <f>SUMIFS(รายงานลูกหนี้!$G$2:$G$20000, รายงานลูกหนี้!$A$2:$A$20000, $A1576, รายงานลูกหนี้!$K$2:$K$20000, "&gt;=61", รายงานลูกหนี้!$K$2:$K$20000, "&lt;=90")</f>
        <v>0</v>
      </c>
      <c r="N1576">
        <f>SUMIFS(รายงานลูกหนี้!$G$2:$G$20000, รายงานลูกหนี้!$A$2:$A$20000, $A1576, รายงานลูกหนี้!$K$2:$K$20000, "&gt;90")</f>
        <v>0</v>
      </c>
      <c r="O1576">
        <f t="shared" si="123"/>
        <v>5161</v>
      </c>
      <c r="P1576" s="17">
        <f t="shared" si="124"/>
        <v>0.25</v>
      </c>
    </row>
    <row r="1577" spans="1:16" x14ac:dyDescent="0.2">
      <c r="A1577" t="str">
        <v>156a06c2ea5923318b37802b049c278a495c71a265efda103c1addb907435dda</v>
      </c>
      <c r="B1577">
        <f>COUNTIF(รายงานลูกหนี้!$A:$A,A1577)</f>
        <v>1</v>
      </c>
      <c r="C1577">
        <f>COUNTIFS(รายงานลูกหนี้!$A:$A,A1577,รายงานลูกหนี้!$K:$K,"&gt;0")</f>
        <v>0</v>
      </c>
      <c r="D1577">
        <f>SUMIF(รายงานลูกหนี้!$A:$A,A1577,รายงานลูกหนี้!$K:$K)</f>
        <v>0</v>
      </c>
      <c r="E1577">
        <f>_xlfn.MAXIFS(รายงานลูกหนี้!$K:$K,รายงานลูกหนี้!$A:$A,A1577)</f>
        <v>0</v>
      </c>
      <c r="F1577" s="17">
        <f t="shared" si="120"/>
        <v>0</v>
      </c>
      <c r="G1577" t="str">
        <f t="shared" si="121"/>
        <v>ชำระตรงเวลา</v>
      </c>
      <c r="H1577" t="str">
        <f t="shared" si="122"/>
        <v>ลูกหนี้ชั้นดี</v>
      </c>
      <c r="I1577" s="17" cm="1">
        <f t="array" ref="I1577">_xlfn.IFS(D1577=0,0%, D1577&lt;=30,25%, D1577&lt;=60,50%, D1577&lt;=90,75%, D1577&gt;90,100%)</f>
        <v>0</v>
      </c>
      <c r="J1577">
        <f>SUMIFS(รายงานลูกหนี้!$G$2:$G$20000, รายงานลูกหนี้!$A$2:$A$20000, $A1577, รายงานลูกหนี้!$K$2:$K$20000, 0)</f>
        <v>7778</v>
      </c>
      <c r="K1577">
        <f>SUMIFS(รายงานลูกหนี้!$G$2:$G$20000, รายงานลูกหนี้!$A$2:$A$20000, $A1577, รายงานลูกหนี้!$K$2:$K$20000, "&gt;=1", รายงานลูกหนี้!$K$2:$K$20000, "&lt;=30")</f>
        <v>0</v>
      </c>
      <c r="L1577">
        <f>SUMIFS(รายงานลูกหนี้!$G$2:$G$20000, รายงานลูกหนี้!$A$2:$A$20000, $A1577, รายงานลูกหนี้!$K$2:$K$20000, "&gt;=31", รายงานลูกหนี้!$K$2:$K$20000, "&lt;=60")</f>
        <v>0</v>
      </c>
      <c r="M1577">
        <f>SUMIFS(รายงานลูกหนี้!$G$2:$G$20000, รายงานลูกหนี้!$A$2:$A$20000, $A1577, รายงานลูกหนี้!$K$2:$K$20000, "&gt;=61", รายงานลูกหนี้!$K$2:$K$20000, "&lt;=90")</f>
        <v>0</v>
      </c>
      <c r="N1577">
        <f>SUMIFS(รายงานลูกหนี้!$G$2:$G$20000, รายงานลูกหนี้!$A$2:$A$20000, $A1577, รายงานลูกหนี้!$K$2:$K$20000, "&gt;90")</f>
        <v>0</v>
      </c>
      <c r="O1577">
        <f t="shared" si="123"/>
        <v>7778</v>
      </c>
      <c r="P1577" s="17">
        <f t="shared" si="124"/>
        <v>0</v>
      </c>
    </row>
    <row r="1578" spans="1:16" x14ac:dyDescent="0.2">
      <c r="A1578" t="str">
        <v>b4064b75f226c915454552a15f3150dd6ec39c76f6f24a44d0fbcdf3f109129b</v>
      </c>
      <c r="B1578">
        <f>COUNTIF(รายงานลูกหนี้!$A:$A,A1578)</f>
        <v>1</v>
      </c>
      <c r="C1578">
        <f>COUNTIFS(รายงานลูกหนี้!$A:$A,A1578,รายงานลูกหนี้!$K:$K,"&gt;0")</f>
        <v>0</v>
      </c>
      <c r="D1578">
        <f>SUMIF(รายงานลูกหนี้!$A:$A,A1578,รายงานลูกหนี้!$K:$K)</f>
        <v>0</v>
      </c>
      <c r="E1578">
        <f>_xlfn.MAXIFS(รายงานลูกหนี้!$K:$K,รายงานลูกหนี้!$A:$A,A1578)</f>
        <v>0</v>
      </c>
      <c r="F1578" s="17">
        <f t="shared" si="120"/>
        <v>0</v>
      </c>
      <c r="G1578" t="str">
        <f t="shared" si="121"/>
        <v>ชำระตรงเวลา</v>
      </c>
      <c r="H1578" t="str">
        <f t="shared" si="122"/>
        <v>ลูกหนี้ชั้นดี</v>
      </c>
      <c r="I1578" s="17" cm="1">
        <f t="array" ref="I1578">_xlfn.IFS(D1578=0,0%, D1578&lt;=30,25%, D1578&lt;=60,50%, D1578&lt;=90,75%, D1578&gt;90,100%)</f>
        <v>0</v>
      </c>
      <c r="J1578">
        <f>SUMIFS(รายงานลูกหนี้!$G$2:$G$20000, รายงานลูกหนี้!$A$2:$A$20000, $A1578, รายงานลูกหนี้!$K$2:$K$20000, 0)</f>
        <v>10136</v>
      </c>
      <c r="K1578">
        <f>SUMIFS(รายงานลูกหนี้!$G$2:$G$20000, รายงานลูกหนี้!$A$2:$A$20000, $A1578, รายงานลูกหนี้!$K$2:$K$20000, "&gt;=1", รายงานลูกหนี้!$K$2:$K$20000, "&lt;=30")</f>
        <v>0</v>
      </c>
      <c r="L1578">
        <f>SUMIFS(รายงานลูกหนี้!$G$2:$G$20000, รายงานลูกหนี้!$A$2:$A$20000, $A1578, รายงานลูกหนี้!$K$2:$K$20000, "&gt;=31", รายงานลูกหนี้!$K$2:$K$20000, "&lt;=60")</f>
        <v>0</v>
      </c>
      <c r="M1578">
        <f>SUMIFS(รายงานลูกหนี้!$G$2:$G$20000, รายงานลูกหนี้!$A$2:$A$20000, $A1578, รายงานลูกหนี้!$K$2:$K$20000, "&gt;=61", รายงานลูกหนี้!$K$2:$K$20000, "&lt;=90")</f>
        <v>0</v>
      </c>
      <c r="N1578">
        <f>SUMIFS(รายงานลูกหนี้!$G$2:$G$20000, รายงานลูกหนี้!$A$2:$A$20000, $A1578, รายงานลูกหนี้!$K$2:$K$20000, "&gt;90")</f>
        <v>0</v>
      </c>
      <c r="O1578">
        <f t="shared" si="123"/>
        <v>10136</v>
      </c>
      <c r="P1578" s="17">
        <f t="shared" si="124"/>
        <v>0</v>
      </c>
    </row>
    <row r="1579" spans="1:16" x14ac:dyDescent="0.2">
      <c r="A1579" t="str">
        <v>6ceec2569b71789951ca19d5c28cca2bdebdf532e6d8b9e3f632998a4c911a99</v>
      </c>
      <c r="B1579">
        <f>COUNTIF(รายงานลูกหนี้!$A:$A,A1579)</f>
        <v>1</v>
      </c>
      <c r="C1579">
        <f>COUNTIFS(รายงานลูกหนี้!$A:$A,A1579,รายงานลูกหนี้!$K:$K,"&gt;0")</f>
        <v>1</v>
      </c>
      <c r="D1579">
        <f>SUMIF(รายงานลูกหนี้!$A:$A,A1579,รายงานลูกหนี้!$K:$K)</f>
        <v>1</v>
      </c>
      <c r="E1579">
        <f>_xlfn.MAXIFS(รายงานลูกหนี้!$K:$K,รายงานลูกหนี้!$A:$A,A1579)</f>
        <v>1</v>
      </c>
      <c r="F1579" s="17">
        <f t="shared" si="120"/>
        <v>1</v>
      </c>
      <c r="G1579" t="str">
        <f t="shared" si="121"/>
        <v>ค้างชำระ 1 - 30 วัน</v>
      </c>
      <c r="H1579" t="str">
        <f t="shared" si="122"/>
        <v>ลูกหนี้ชั้นดี</v>
      </c>
      <c r="I1579" s="17" cm="1">
        <f t="array" ref="I1579">_xlfn.IFS(D1579=0,0%, D1579&lt;=30,25%, D1579&lt;=60,50%, D1579&lt;=90,75%, D1579&gt;90,100%)</f>
        <v>0.25</v>
      </c>
      <c r="J1579">
        <f>SUMIFS(รายงานลูกหนี้!$G$2:$G$20000, รายงานลูกหนี้!$A$2:$A$20000, $A1579, รายงานลูกหนี้!$K$2:$K$20000, 0)</f>
        <v>0</v>
      </c>
      <c r="K1579">
        <f>SUMIFS(รายงานลูกหนี้!$G$2:$G$20000, รายงานลูกหนี้!$A$2:$A$20000, $A1579, รายงานลูกหนี้!$K$2:$K$20000, "&gt;=1", รายงานลูกหนี้!$K$2:$K$20000, "&lt;=30")</f>
        <v>860</v>
      </c>
      <c r="L1579">
        <f>SUMIFS(รายงานลูกหนี้!$G$2:$G$20000, รายงานลูกหนี้!$A$2:$A$20000, $A1579, รายงานลูกหนี้!$K$2:$K$20000, "&gt;=31", รายงานลูกหนี้!$K$2:$K$20000, "&lt;=60")</f>
        <v>0</v>
      </c>
      <c r="M1579">
        <f>SUMIFS(รายงานลูกหนี้!$G$2:$G$20000, รายงานลูกหนี้!$A$2:$A$20000, $A1579, รายงานลูกหนี้!$K$2:$K$20000, "&gt;=61", รายงานลูกหนี้!$K$2:$K$20000, "&lt;=90")</f>
        <v>0</v>
      </c>
      <c r="N1579">
        <f>SUMIFS(รายงานลูกหนี้!$G$2:$G$20000, รายงานลูกหนี้!$A$2:$A$20000, $A1579, รายงานลูกหนี้!$K$2:$K$20000, "&gt;90")</f>
        <v>0</v>
      </c>
      <c r="O1579">
        <f t="shared" si="123"/>
        <v>860</v>
      </c>
      <c r="P1579" s="17">
        <f t="shared" si="124"/>
        <v>0.25</v>
      </c>
    </row>
    <row r="1580" spans="1:16" x14ac:dyDescent="0.2">
      <c r="A1580" t="str">
        <v>5774afac51c78f4c7e3a23e442c6e205daf467057935a67e283ec53dad346da7</v>
      </c>
      <c r="B1580">
        <f>COUNTIF(รายงานลูกหนี้!$A:$A,A1580)</f>
        <v>6</v>
      </c>
      <c r="C1580">
        <f>COUNTIFS(รายงานลูกหนี้!$A:$A,A1580,รายงานลูกหนี้!$K:$K,"&gt;0")</f>
        <v>2</v>
      </c>
      <c r="D1580">
        <f>SUMIF(รายงานลูกหนี้!$A:$A,A1580,รายงานลูกหนี้!$K:$K)</f>
        <v>10</v>
      </c>
      <c r="E1580">
        <f>_xlfn.MAXIFS(รายงานลูกหนี้!$K:$K,รายงานลูกหนี้!$A:$A,A1580)</f>
        <v>5</v>
      </c>
      <c r="F1580" s="17">
        <f t="shared" si="120"/>
        <v>0.33333333333333331</v>
      </c>
      <c r="G1580" t="str">
        <f t="shared" si="121"/>
        <v>ค้างชำระ 1 - 30 วัน</v>
      </c>
      <c r="H1580" t="str">
        <f t="shared" si="122"/>
        <v>ลูกหนี้ชั้นดี</v>
      </c>
      <c r="I1580" s="17" cm="1">
        <f t="array" ref="I1580">_xlfn.IFS(D1580=0,0%, D1580&lt;=30,25%, D1580&lt;=60,50%, D1580&lt;=90,75%, D1580&gt;90,100%)</f>
        <v>0.25</v>
      </c>
      <c r="J1580">
        <f>SUMIFS(รายงานลูกหนี้!$G$2:$G$20000, รายงานลูกหนี้!$A$2:$A$20000, $A1580, รายงานลูกหนี้!$K$2:$K$20000, 0)</f>
        <v>21575</v>
      </c>
      <c r="K1580">
        <f>SUMIFS(รายงานลูกหนี้!$G$2:$G$20000, รายงานลูกหนี้!$A$2:$A$20000, $A1580, รายงานลูกหนี้!$K$2:$K$20000, "&gt;=1", รายงานลูกหนี้!$K$2:$K$20000, "&lt;=30")</f>
        <v>25536</v>
      </c>
      <c r="L1580">
        <f>SUMIFS(รายงานลูกหนี้!$G$2:$G$20000, รายงานลูกหนี้!$A$2:$A$20000, $A1580, รายงานลูกหนี้!$K$2:$K$20000, "&gt;=31", รายงานลูกหนี้!$K$2:$K$20000, "&lt;=60")</f>
        <v>0</v>
      </c>
      <c r="M1580">
        <f>SUMIFS(รายงานลูกหนี้!$G$2:$G$20000, รายงานลูกหนี้!$A$2:$A$20000, $A1580, รายงานลูกหนี้!$K$2:$K$20000, "&gt;=61", รายงานลูกหนี้!$K$2:$K$20000, "&lt;=90")</f>
        <v>0</v>
      </c>
      <c r="N1580">
        <f>SUMIFS(รายงานลูกหนี้!$G$2:$G$20000, รายงานลูกหนี้!$A$2:$A$20000, $A1580, รายงานลูกหนี้!$K$2:$K$20000, "&gt;90")</f>
        <v>0</v>
      </c>
      <c r="O1580">
        <f t="shared" si="123"/>
        <v>47111</v>
      </c>
      <c r="P1580" s="17">
        <f t="shared" si="124"/>
        <v>0.13550975356073952</v>
      </c>
    </row>
    <row r="1581" spans="1:16" x14ac:dyDescent="0.2">
      <c r="A1581" t="str">
        <v>89a6defac75166f4ff47b7c357efc8a303f2e1ce613048725517db5564285f4a</v>
      </c>
      <c r="B1581">
        <f>COUNTIF(รายงานลูกหนี้!$A:$A,A1581)</f>
        <v>4</v>
      </c>
      <c r="C1581">
        <f>COUNTIFS(รายงานลูกหนี้!$A:$A,A1581,รายงานลูกหนี้!$K:$K,"&gt;0")</f>
        <v>2</v>
      </c>
      <c r="D1581">
        <f>SUMIF(รายงานลูกหนี้!$A:$A,A1581,รายงานลูกหนี้!$K:$K)</f>
        <v>15</v>
      </c>
      <c r="E1581">
        <f>_xlfn.MAXIFS(รายงานลูกหนี้!$K:$K,รายงานลูกหนี้!$A:$A,A1581)</f>
        <v>11</v>
      </c>
      <c r="F1581" s="17">
        <f t="shared" si="120"/>
        <v>0.5</v>
      </c>
      <c r="G1581" t="str">
        <f t="shared" si="121"/>
        <v>ค้างชำระ 1 - 30 วัน</v>
      </c>
      <c r="H1581" t="str">
        <f t="shared" si="122"/>
        <v>ลูกหนี้ชั้นดี</v>
      </c>
      <c r="I1581" s="17" cm="1">
        <f t="array" ref="I1581">_xlfn.IFS(D1581=0,0%, D1581&lt;=30,25%, D1581&lt;=60,50%, D1581&lt;=90,75%, D1581&gt;90,100%)</f>
        <v>0.25</v>
      </c>
      <c r="J1581">
        <f>SUMIFS(รายงานลูกหนี้!$G$2:$G$20000, รายงานลูกหนี้!$A$2:$A$20000, $A1581, รายงานลูกหนี้!$K$2:$K$20000, 0)</f>
        <v>3120</v>
      </c>
      <c r="K1581">
        <f>SUMIFS(รายงานลูกหนี้!$G$2:$G$20000, รายงานลูกหนี้!$A$2:$A$20000, $A1581, รายงานลูกหนี้!$K$2:$K$20000, "&gt;=1", รายงานลูกหนี้!$K$2:$K$20000, "&lt;=30")</f>
        <v>4757</v>
      </c>
      <c r="L1581">
        <f>SUMIFS(รายงานลูกหนี้!$G$2:$G$20000, รายงานลูกหนี้!$A$2:$A$20000, $A1581, รายงานลูกหนี้!$K$2:$K$20000, "&gt;=31", รายงานลูกหนี้!$K$2:$K$20000, "&lt;=60")</f>
        <v>0</v>
      </c>
      <c r="M1581">
        <f>SUMIFS(รายงานลูกหนี้!$G$2:$G$20000, รายงานลูกหนี้!$A$2:$A$20000, $A1581, รายงานลูกหนี้!$K$2:$K$20000, "&gt;=61", รายงานลูกหนี้!$K$2:$K$20000, "&lt;=90")</f>
        <v>0</v>
      </c>
      <c r="N1581">
        <f>SUMIFS(รายงานลูกหนี้!$G$2:$G$20000, รายงานลูกหนี้!$A$2:$A$20000, $A1581, รายงานลูกหนี้!$K$2:$K$20000, "&gt;90")</f>
        <v>0</v>
      </c>
      <c r="O1581">
        <f t="shared" si="123"/>
        <v>7877</v>
      </c>
      <c r="P1581" s="17">
        <f t="shared" si="124"/>
        <v>0.15097752951631332</v>
      </c>
    </row>
    <row r="1582" spans="1:16" x14ac:dyDescent="0.2">
      <c r="A1582" t="str">
        <v>2a5c116a8a85e28c11f464b72637b912e004fbd13811645ddd81bbc34047551b</v>
      </c>
      <c r="B1582">
        <f>COUNTIF(รายงานลูกหนี้!$A:$A,A1582)</f>
        <v>3</v>
      </c>
      <c r="C1582">
        <f>COUNTIFS(รายงานลูกหนี้!$A:$A,A1582,รายงานลูกหนี้!$K:$K,"&gt;0")</f>
        <v>0</v>
      </c>
      <c r="D1582">
        <f>SUMIF(รายงานลูกหนี้!$A:$A,A1582,รายงานลูกหนี้!$K:$K)</f>
        <v>0</v>
      </c>
      <c r="E1582">
        <f>_xlfn.MAXIFS(รายงานลูกหนี้!$K:$K,รายงานลูกหนี้!$A:$A,A1582)</f>
        <v>0</v>
      </c>
      <c r="F1582" s="17">
        <f t="shared" si="120"/>
        <v>0</v>
      </c>
      <c r="G1582" t="str">
        <f t="shared" si="121"/>
        <v>ชำระตรงเวลา</v>
      </c>
      <c r="H1582" t="str">
        <f t="shared" si="122"/>
        <v>ลูกหนี้ชั้นดี</v>
      </c>
      <c r="I1582" s="17" cm="1">
        <f t="array" ref="I1582">_xlfn.IFS(D1582=0,0%, D1582&lt;=30,25%, D1582&lt;=60,50%, D1582&lt;=90,75%, D1582&gt;90,100%)</f>
        <v>0</v>
      </c>
      <c r="J1582">
        <f>SUMIFS(รายงานลูกหนี้!$G$2:$G$20000, รายงานลูกหนี้!$A$2:$A$20000, $A1582, รายงานลูกหนี้!$K$2:$K$20000, 0)</f>
        <v>8860</v>
      </c>
      <c r="K1582">
        <f>SUMIFS(รายงานลูกหนี้!$G$2:$G$20000, รายงานลูกหนี้!$A$2:$A$20000, $A1582, รายงานลูกหนี้!$K$2:$K$20000, "&gt;=1", รายงานลูกหนี้!$K$2:$K$20000, "&lt;=30")</f>
        <v>0</v>
      </c>
      <c r="L1582">
        <f>SUMIFS(รายงานลูกหนี้!$G$2:$G$20000, รายงานลูกหนี้!$A$2:$A$20000, $A1582, รายงานลูกหนี้!$K$2:$K$20000, "&gt;=31", รายงานลูกหนี้!$K$2:$K$20000, "&lt;=60")</f>
        <v>0</v>
      </c>
      <c r="M1582">
        <f>SUMIFS(รายงานลูกหนี้!$G$2:$G$20000, รายงานลูกหนี้!$A$2:$A$20000, $A1582, รายงานลูกหนี้!$K$2:$K$20000, "&gt;=61", รายงานลูกหนี้!$K$2:$K$20000, "&lt;=90")</f>
        <v>0</v>
      </c>
      <c r="N1582">
        <f>SUMIFS(รายงานลูกหนี้!$G$2:$G$20000, รายงานลูกหนี้!$A$2:$A$20000, $A1582, รายงานลูกหนี้!$K$2:$K$20000, "&gt;90")</f>
        <v>0</v>
      </c>
      <c r="O1582">
        <f t="shared" si="123"/>
        <v>8860</v>
      </c>
      <c r="P1582" s="17">
        <f t="shared" si="124"/>
        <v>0</v>
      </c>
    </row>
    <row r="1583" spans="1:16" x14ac:dyDescent="0.2">
      <c r="A1583" t="str">
        <v>187a1d3da506d42867ccd825d6e1f0e6dd47fe8db9143d2c8baa3b1cfae66787</v>
      </c>
      <c r="B1583">
        <f>COUNTIF(รายงานลูกหนี้!$A:$A,A1583)</f>
        <v>3</v>
      </c>
      <c r="C1583">
        <f>COUNTIFS(รายงานลูกหนี้!$A:$A,A1583,รายงานลูกหนี้!$K:$K,"&gt;0")</f>
        <v>2</v>
      </c>
      <c r="D1583">
        <f>SUMIF(รายงานลูกหนี้!$A:$A,A1583,รายงานลูกหนี้!$K:$K)</f>
        <v>14</v>
      </c>
      <c r="E1583">
        <f>_xlfn.MAXIFS(รายงานลูกหนี้!$K:$K,รายงานลูกหนี้!$A:$A,A1583)</f>
        <v>7</v>
      </c>
      <c r="F1583" s="17">
        <f t="shared" si="120"/>
        <v>0.66666666666666663</v>
      </c>
      <c r="G1583" t="str">
        <f t="shared" si="121"/>
        <v>ค้างชำระ 1 - 30 วัน</v>
      </c>
      <c r="H1583" t="str">
        <f t="shared" si="122"/>
        <v>ลูกหนี้ชั้นดี</v>
      </c>
      <c r="I1583" s="17" cm="1">
        <f t="array" ref="I1583">_xlfn.IFS(D1583=0,0%, D1583&lt;=30,25%, D1583&lt;=60,50%, D1583&lt;=90,75%, D1583&gt;90,100%)</f>
        <v>0.25</v>
      </c>
      <c r="J1583">
        <f>SUMIFS(รายงานลูกหนี้!$G$2:$G$20000, รายงานลูกหนี้!$A$2:$A$20000, $A1583, รายงานลูกหนี้!$K$2:$K$20000, 0)</f>
        <v>9479</v>
      </c>
      <c r="K1583">
        <f>SUMIFS(รายงานลูกหนี้!$G$2:$G$20000, รายงานลูกหนี้!$A$2:$A$20000, $A1583, รายงานลูกหนี้!$K$2:$K$20000, "&gt;=1", รายงานลูกหนี้!$K$2:$K$20000, "&lt;=30")</f>
        <v>2751</v>
      </c>
      <c r="L1583">
        <f>SUMIFS(รายงานลูกหนี้!$G$2:$G$20000, รายงานลูกหนี้!$A$2:$A$20000, $A1583, รายงานลูกหนี้!$K$2:$K$20000, "&gt;=31", รายงานลูกหนี้!$K$2:$K$20000, "&lt;=60")</f>
        <v>0</v>
      </c>
      <c r="M1583">
        <f>SUMIFS(รายงานลูกหนี้!$G$2:$G$20000, รายงานลูกหนี้!$A$2:$A$20000, $A1583, รายงานลูกหนี้!$K$2:$K$20000, "&gt;=61", รายงานลูกหนี้!$K$2:$K$20000, "&lt;=90")</f>
        <v>0</v>
      </c>
      <c r="N1583">
        <f>SUMIFS(รายงานลูกหนี้!$G$2:$G$20000, รายงานลูกหนี้!$A$2:$A$20000, $A1583, รายงานลูกหนี้!$K$2:$K$20000, "&gt;90")</f>
        <v>0</v>
      </c>
      <c r="O1583">
        <f t="shared" si="123"/>
        <v>12230</v>
      </c>
      <c r="P1583" s="17">
        <f t="shared" si="124"/>
        <v>5.6234668847097304E-2</v>
      </c>
    </row>
    <row r="1584" spans="1:16" x14ac:dyDescent="0.2">
      <c r="A1584" t="str">
        <v>c5e2d06eda2f3ff1e956fa2623e7271f6d6e0cd66aa3be21ccfa1417123e2c1a</v>
      </c>
      <c r="B1584">
        <f>COUNTIF(รายงานลูกหนี้!$A:$A,A1584)</f>
        <v>2</v>
      </c>
      <c r="C1584">
        <f>COUNTIFS(รายงานลูกหนี้!$A:$A,A1584,รายงานลูกหนี้!$K:$K,"&gt;0")</f>
        <v>2</v>
      </c>
      <c r="D1584">
        <f>SUMIF(รายงานลูกหนี้!$A:$A,A1584,รายงานลูกหนี้!$K:$K)</f>
        <v>12</v>
      </c>
      <c r="E1584">
        <f>_xlfn.MAXIFS(รายงานลูกหนี้!$K:$K,รายงานลูกหนี้!$A:$A,A1584)</f>
        <v>6</v>
      </c>
      <c r="F1584" s="17">
        <f t="shared" si="120"/>
        <v>1</v>
      </c>
      <c r="G1584" t="str">
        <f t="shared" si="121"/>
        <v>ค้างชำระ 1 - 30 วัน</v>
      </c>
      <c r="H1584" t="str">
        <f t="shared" si="122"/>
        <v>ลูกหนี้ชั้นดี</v>
      </c>
      <c r="I1584" s="17" cm="1">
        <f t="array" ref="I1584">_xlfn.IFS(D1584=0,0%, D1584&lt;=30,25%, D1584&lt;=60,50%, D1584&lt;=90,75%, D1584&gt;90,100%)</f>
        <v>0.25</v>
      </c>
      <c r="J1584">
        <f>SUMIFS(รายงานลูกหนี้!$G$2:$G$20000, รายงานลูกหนี้!$A$2:$A$20000, $A1584, รายงานลูกหนี้!$K$2:$K$20000, 0)</f>
        <v>0</v>
      </c>
      <c r="K1584">
        <f>SUMIFS(รายงานลูกหนี้!$G$2:$G$20000, รายงานลูกหนี้!$A$2:$A$20000, $A1584, รายงานลูกหนี้!$K$2:$K$20000, "&gt;=1", รายงานลูกหนี้!$K$2:$K$20000, "&lt;=30")</f>
        <v>3200</v>
      </c>
      <c r="L1584">
        <f>SUMIFS(รายงานลูกหนี้!$G$2:$G$20000, รายงานลูกหนี้!$A$2:$A$20000, $A1584, รายงานลูกหนี้!$K$2:$K$20000, "&gt;=31", รายงานลูกหนี้!$K$2:$K$20000, "&lt;=60")</f>
        <v>0</v>
      </c>
      <c r="M1584">
        <f>SUMIFS(รายงานลูกหนี้!$G$2:$G$20000, รายงานลูกหนี้!$A$2:$A$20000, $A1584, รายงานลูกหนี้!$K$2:$K$20000, "&gt;=61", รายงานลูกหนี้!$K$2:$K$20000, "&lt;=90")</f>
        <v>0</v>
      </c>
      <c r="N1584">
        <f>SUMIFS(รายงานลูกหนี้!$G$2:$G$20000, รายงานลูกหนี้!$A$2:$A$20000, $A1584, รายงานลูกหนี้!$K$2:$K$20000, "&gt;90")</f>
        <v>0</v>
      </c>
      <c r="O1584">
        <f t="shared" si="123"/>
        <v>3200</v>
      </c>
      <c r="P1584" s="17">
        <f t="shared" si="124"/>
        <v>0.25</v>
      </c>
    </row>
    <row r="1585" spans="1:16" x14ac:dyDescent="0.2">
      <c r="A1585" t="str">
        <v>bea05e8a7efc58e7a69bb969c60a73b33b95954dd6ed66754797b00cb7303408</v>
      </c>
      <c r="B1585">
        <f>COUNTIF(รายงานลูกหนี้!$A:$A,A1585)</f>
        <v>3</v>
      </c>
      <c r="C1585">
        <f>COUNTIFS(รายงานลูกหนี้!$A:$A,A1585,รายงานลูกหนี้!$K:$K,"&gt;0")</f>
        <v>3</v>
      </c>
      <c r="D1585">
        <f>SUMIF(รายงานลูกหนี้!$A:$A,A1585,รายงานลูกหนี้!$K:$K)</f>
        <v>27</v>
      </c>
      <c r="E1585">
        <f>_xlfn.MAXIFS(รายงานลูกหนี้!$K:$K,รายงานลูกหนี้!$A:$A,A1585)</f>
        <v>9</v>
      </c>
      <c r="F1585" s="17">
        <f t="shared" si="120"/>
        <v>1</v>
      </c>
      <c r="G1585" t="str">
        <f t="shared" si="121"/>
        <v>ค้างชำระ 1 - 30 วัน</v>
      </c>
      <c r="H1585" t="str">
        <f t="shared" si="122"/>
        <v>ลูกหนี้ชั้นดี</v>
      </c>
      <c r="I1585" s="17" cm="1">
        <f t="array" ref="I1585">_xlfn.IFS(D1585=0,0%, D1585&lt;=30,25%, D1585&lt;=60,50%, D1585&lt;=90,75%, D1585&gt;90,100%)</f>
        <v>0.25</v>
      </c>
      <c r="J1585">
        <f>SUMIFS(รายงานลูกหนี้!$G$2:$G$20000, รายงานลูกหนี้!$A$2:$A$20000, $A1585, รายงานลูกหนี้!$K$2:$K$20000, 0)</f>
        <v>0</v>
      </c>
      <c r="K1585">
        <f>SUMIFS(รายงานลูกหนี้!$G$2:$G$20000, รายงานลูกหนี้!$A$2:$A$20000, $A1585, รายงานลูกหนี้!$K$2:$K$20000, "&gt;=1", รายงานลูกหนี้!$K$2:$K$20000, "&lt;=30")</f>
        <v>70560</v>
      </c>
      <c r="L1585">
        <f>SUMIFS(รายงานลูกหนี้!$G$2:$G$20000, รายงานลูกหนี้!$A$2:$A$20000, $A1585, รายงานลูกหนี้!$K$2:$K$20000, "&gt;=31", รายงานลูกหนี้!$K$2:$K$20000, "&lt;=60")</f>
        <v>0</v>
      </c>
      <c r="M1585">
        <f>SUMIFS(รายงานลูกหนี้!$G$2:$G$20000, รายงานลูกหนี้!$A$2:$A$20000, $A1585, รายงานลูกหนี้!$K$2:$K$20000, "&gt;=61", รายงานลูกหนี้!$K$2:$K$20000, "&lt;=90")</f>
        <v>0</v>
      </c>
      <c r="N1585">
        <f>SUMIFS(รายงานลูกหนี้!$G$2:$G$20000, รายงานลูกหนี้!$A$2:$A$20000, $A1585, รายงานลูกหนี้!$K$2:$K$20000, "&gt;90")</f>
        <v>0</v>
      </c>
      <c r="O1585">
        <f t="shared" si="123"/>
        <v>70560</v>
      </c>
      <c r="P1585" s="17">
        <f t="shared" si="124"/>
        <v>0.25</v>
      </c>
    </row>
    <row r="1586" spans="1:16" x14ac:dyDescent="0.2">
      <c r="A1586" t="str">
        <v>f09cd3bce8cc74ef4b64a3ddc7ca97147e74bfb0ef096adcf47615196db8b8f2</v>
      </c>
      <c r="B1586">
        <f>COUNTIF(รายงานลูกหนี้!$A:$A,A1586)</f>
        <v>1</v>
      </c>
      <c r="C1586">
        <f>COUNTIFS(รายงานลูกหนี้!$A:$A,A1586,รายงานลูกหนี้!$K:$K,"&gt;0")</f>
        <v>0</v>
      </c>
      <c r="D1586">
        <f>SUMIF(รายงานลูกหนี้!$A:$A,A1586,รายงานลูกหนี้!$K:$K)</f>
        <v>0</v>
      </c>
      <c r="E1586">
        <f>_xlfn.MAXIFS(รายงานลูกหนี้!$K:$K,รายงานลูกหนี้!$A:$A,A1586)</f>
        <v>0</v>
      </c>
      <c r="F1586" s="17">
        <f t="shared" si="120"/>
        <v>0</v>
      </c>
      <c r="G1586" t="str">
        <f t="shared" si="121"/>
        <v>ชำระตรงเวลา</v>
      </c>
      <c r="H1586" t="str">
        <f t="shared" si="122"/>
        <v>ลูกหนี้ชั้นดี</v>
      </c>
      <c r="I1586" s="17" cm="1">
        <f t="array" ref="I1586">_xlfn.IFS(D1586=0,0%, D1586&lt;=30,25%, D1586&lt;=60,50%, D1586&lt;=90,75%, D1586&gt;90,100%)</f>
        <v>0</v>
      </c>
      <c r="J1586">
        <f>SUMIFS(รายงานลูกหนี้!$G$2:$G$20000, รายงานลูกหนี้!$A$2:$A$20000, $A1586, รายงานลูกหนี้!$K$2:$K$20000, 0)</f>
        <v>690</v>
      </c>
      <c r="K1586">
        <f>SUMIFS(รายงานลูกหนี้!$G$2:$G$20000, รายงานลูกหนี้!$A$2:$A$20000, $A1586, รายงานลูกหนี้!$K$2:$K$20000, "&gt;=1", รายงานลูกหนี้!$K$2:$K$20000, "&lt;=30")</f>
        <v>0</v>
      </c>
      <c r="L1586">
        <f>SUMIFS(รายงานลูกหนี้!$G$2:$G$20000, รายงานลูกหนี้!$A$2:$A$20000, $A1586, รายงานลูกหนี้!$K$2:$K$20000, "&gt;=31", รายงานลูกหนี้!$K$2:$K$20000, "&lt;=60")</f>
        <v>0</v>
      </c>
      <c r="M1586">
        <f>SUMIFS(รายงานลูกหนี้!$G$2:$G$20000, รายงานลูกหนี้!$A$2:$A$20000, $A1586, รายงานลูกหนี้!$K$2:$K$20000, "&gt;=61", รายงานลูกหนี้!$K$2:$K$20000, "&lt;=90")</f>
        <v>0</v>
      </c>
      <c r="N1586">
        <f>SUMIFS(รายงานลูกหนี้!$G$2:$G$20000, รายงานลูกหนี้!$A$2:$A$20000, $A1586, รายงานลูกหนี้!$K$2:$K$20000, "&gt;90")</f>
        <v>0</v>
      </c>
      <c r="O1586">
        <f t="shared" si="123"/>
        <v>690</v>
      </c>
      <c r="P1586" s="17">
        <f t="shared" si="124"/>
        <v>0</v>
      </c>
    </row>
    <row r="1587" spans="1:16" x14ac:dyDescent="0.2">
      <c r="A1587" t="str">
        <v>48bbd4b827cac1ca8c99f52e22e1ac0252dc14a6665c0c181927027f993701f5</v>
      </c>
      <c r="B1587">
        <f>COUNTIF(รายงานลูกหนี้!$A:$A,A1587)</f>
        <v>1</v>
      </c>
      <c r="C1587">
        <f>COUNTIFS(รายงานลูกหนี้!$A:$A,A1587,รายงานลูกหนี้!$K:$K,"&gt;0")</f>
        <v>1</v>
      </c>
      <c r="D1587">
        <f>SUMIF(รายงานลูกหนี้!$A:$A,A1587,รายงานลูกหนี้!$K:$K)</f>
        <v>4</v>
      </c>
      <c r="E1587">
        <f>_xlfn.MAXIFS(รายงานลูกหนี้!$K:$K,รายงานลูกหนี้!$A:$A,A1587)</f>
        <v>4</v>
      </c>
      <c r="F1587" s="17">
        <f t="shared" si="120"/>
        <v>1</v>
      </c>
      <c r="G1587" t="str">
        <f t="shared" si="121"/>
        <v>ค้างชำระ 1 - 30 วัน</v>
      </c>
      <c r="H1587" t="str">
        <f t="shared" si="122"/>
        <v>ลูกหนี้ชั้นดี</v>
      </c>
      <c r="I1587" s="17" cm="1">
        <f t="array" ref="I1587">_xlfn.IFS(D1587=0,0%, D1587&lt;=30,25%, D1587&lt;=60,50%, D1587&lt;=90,75%, D1587&gt;90,100%)</f>
        <v>0.25</v>
      </c>
      <c r="J1587">
        <f>SUMIFS(รายงานลูกหนี้!$G$2:$G$20000, รายงานลูกหนี้!$A$2:$A$20000, $A1587, รายงานลูกหนี้!$K$2:$K$20000, 0)</f>
        <v>0</v>
      </c>
      <c r="K1587">
        <f>SUMIFS(รายงานลูกหนี้!$G$2:$G$20000, รายงานลูกหนี้!$A$2:$A$20000, $A1587, รายงานลูกหนี้!$K$2:$K$20000, "&gt;=1", รายงานลูกหนี้!$K$2:$K$20000, "&lt;=30")</f>
        <v>440</v>
      </c>
      <c r="L1587">
        <f>SUMIFS(รายงานลูกหนี้!$G$2:$G$20000, รายงานลูกหนี้!$A$2:$A$20000, $A1587, รายงานลูกหนี้!$K$2:$K$20000, "&gt;=31", รายงานลูกหนี้!$K$2:$K$20000, "&lt;=60")</f>
        <v>0</v>
      </c>
      <c r="M1587">
        <f>SUMIFS(รายงานลูกหนี้!$G$2:$G$20000, รายงานลูกหนี้!$A$2:$A$20000, $A1587, รายงานลูกหนี้!$K$2:$K$20000, "&gt;=61", รายงานลูกหนี้!$K$2:$K$20000, "&lt;=90")</f>
        <v>0</v>
      </c>
      <c r="N1587">
        <f>SUMIFS(รายงานลูกหนี้!$G$2:$G$20000, รายงานลูกหนี้!$A$2:$A$20000, $A1587, รายงานลูกหนี้!$K$2:$K$20000, "&gt;90")</f>
        <v>0</v>
      </c>
      <c r="O1587">
        <f t="shared" si="123"/>
        <v>440</v>
      </c>
      <c r="P1587" s="17">
        <f t="shared" si="124"/>
        <v>0.25</v>
      </c>
    </row>
    <row r="1588" spans="1:16" x14ac:dyDescent="0.2">
      <c r="A1588" t="str">
        <v>c7ad1d03ef8312820b6efabc5b904d0f166f968d651dedec51fd15c48a6db2d1</v>
      </c>
      <c r="B1588">
        <f>COUNTIF(รายงานลูกหนี้!$A:$A,A1588)</f>
        <v>2</v>
      </c>
      <c r="C1588">
        <f>COUNTIFS(รายงานลูกหนี้!$A:$A,A1588,รายงานลูกหนี้!$K:$K,"&gt;0")</f>
        <v>0</v>
      </c>
      <c r="D1588">
        <f>SUMIF(รายงานลูกหนี้!$A:$A,A1588,รายงานลูกหนี้!$K:$K)</f>
        <v>0</v>
      </c>
      <c r="E1588">
        <f>_xlfn.MAXIFS(รายงานลูกหนี้!$K:$K,รายงานลูกหนี้!$A:$A,A1588)</f>
        <v>0</v>
      </c>
      <c r="F1588" s="17">
        <f t="shared" si="120"/>
        <v>0</v>
      </c>
      <c r="G1588" t="str">
        <f t="shared" si="121"/>
        <v>ชำระตรงเวลา</v>
      </c>
      <c r="H1588" t="str">
        <f t="shared" si="122"/>
        <v>ลูกหนี้ชั้นดี</v>
      </c>
      <c r="I1588" s="17" cm="1">
        <f t="array" ref="I1588">_xlfn.IFS(D1588=0,0%, D1588&lt;=30,25%, D1588&lt;=60,50%, D1588&lt;=90,75%, D1588&gt;90,100%)</f>
        <v>0</v>
      </c>
      <c r="J1588">
        <f>SUMIFS(รายงานลูกหนี้!$G$2:$G$20000, รายงานลูกหนี้!$A$2:$A$20000, $A1588, รายงานลูกหนี้!$K$2:$K$20000, 0)</f>
        <v>5240</v>
      </c>
      <c r="K1588">
        <f>SUMIFS(รายงานลูกหนี้!$G$2:$G$20000, รายงานลูกหนี้!$A$2:$A$20000, $A1588, รายงานลูกหนี้!$K$2:$K$20000, "&gt;=1", รายงานลูกหนี้!$K$2:$K$20000, "&lt;=30")</f>
        <v>0</v>
      </c>
      <c r="L1588">
        <f>SUMIFS(รายงานลูกหนี้!$G$2:$G$20000, รายงานลูกหนี้!$A$2:$A$20000, $A1588, รายงานลูกหนี้!$K$2:$K$20000, "&gt;=31", รายงานลูกหนี้!$K$2:$K$20000, "&lt;=60")</f>
        <v>0</v>
      </c>
      <c r="M1588">
        <f>SUMIFS(รายงานลูกหนี้!$G$2:$G$20000, รายงานลูกหนี้!$A$2:$A$20000, $A1588, รายงานลูกหนี้!$K$2:$K$20000, "&gt;=61", รายงานลูกหนี้!$K$2:$K$20000, "&lt;=90")</f>
        <v>0</v>
      </c>
      <c r="N1588">
        <f>SUMIFS(รายงานลูกหนี้!$G$2:$G$20000, รายงานลูกหนี้!$A$2:$A$20000, $A1588, รายงานลูกหนี้!$K$2:$K$20000, "&gt;90")</f>
        <v>0</v>
      </c>
      <c r="O1588">
        <f t="shared" si="123"/>
        <v>5240</v>
      </c>
      <c r="P1588" s="17">
        <f t="shared" si="124"/>
        <v>0</v>
      </c>
    </row>
    <row r="1589" spans="1:16" x14ac:dyDescent="0.2">
      <c r="A1589" t="str">
        <v>d12dbb202ce4e8b7e2e970267590d9c78749ad456548410ad0c53fc65d6ef245</v>
      </c>
      <c r="B1589">
        <f>COUNTIF(รายงานลูกหนี้!$A:$A,A1589)</f>
        <v>1</v>
      </c>
      <c r="C1589">
        <f>COUNTIFS(รายงานลูกหนี้!$A:$A,A1589,รายงานลูกหนี้!$K:$K,"&gt;0")</f>
        <v>1</v>
      </c>
      <c r="D1589">
        <f>SUMIF(รายงานลูกหนี้!$A:$A,A1589,รายงานลูกหนี้!$K:$K)</f>
        <v>5</v>
      </c>
      <c r="E1589">
        <f>_xlfn.MAXIFS(รายงานลูกหนี้!$K:$K,รายงานลูกหนี้!$A:$A,A1589)</f>
        <v>5</v>
      </c>
      <c r="F1589" s="17">
        <f t="shared" si="120"/>
        <v>1</v>
      </c>
      <c r="G1589" t="str">
        <f t="shared" si="121"/>
        <v>ค้างชำระ 1 - 30 วัน</v>
      </c>
      <c r="H1589" t="str">
        <f t="shared" si="122"/>
        <v>ลูกหนี้ชั้นดี</v>
      </c>
      <c r="I1589" s="17" cm="1">
        <f t="array" ref="I1589">_xlfn.IFS(D1589=0,0%, D1589&lt;=30,25%, D1589&lt;=60,50%, D1589&lt;=90,75%, D1589&gt;90,100%)</f>
        <v>0.25</v>
      </c>
      <c r="J1589">
        <f>SUMIFS(รายงานลูกหนี้!$G$2:$G$20000, รายงานลูกหนี้!$A$2:$A$20000, $A1589, รายงานลูกหนี้!$K$2:$K$20000, 0)</f>
        <v>0</v>
      </c>
      <c r="K1589">
        <f>SUMIFS(รายงานลูกหนี้!$G$2:$G$20000, รายงานลูกหนี้!$A$2:$A$20000, $A1589, รายงานลูกหนี้!$K$2:$K$20000, "&gt;=1", รายงานลูกหนี้!$K$2:$K$20000, "&lt;=30")</f>
        <v>1585</v>
      </c>
      <c r="L1589">
        <f>SUMIFS(รายงานลูกหนี้!$G$2:$G$20000, รายงานลูกหนี้!$A$2:$A$20000, $A1589, รายงานลูกหนี้!$K$2:$K$20000, "&gt;=31", รายงานลูกหนี้!$K$2:$K$20000, "&lt;=60")</f>
        <v>0</v>
      </c>
      <c r="M1589">
        <f>SUMIFS(รายงานลูกหนี้!$G$2:$G$20000, รายงานลูกหนี้!$A$2:$A$20000, $A1589, รายงานลูกหนี้!$K$2:$K$20000, "&gt;=61", รายงานลูกหนี้!$K$2:$K$20000, "&lt;=90")</f>
        <v>0</v>
      </c>
      <c r="N1589">
        <f>SUMIFS(รายงานลูกหนี้!$G$2:$G$20000, รายงานลูกหนี้!$A$2:$A$20000, $A1589, รายงานลูกหนี้!$K$2:$K$20000, "&gt;90")</f>
        <v>0</v>
      </c>
      <c r="O1589">
        <f t="shared" si="123"/>
        <v>1585</v>
      </c>
      <c r="P1589" s="17">
        <f t="shared" si="124"/>
        <v>0.25</v>
      </c>
    </row>
    <row r="1590" spans="1:16" x14ac:dyDescent="0.2">
      <c r="A1590" t="str">
        <v>0c366fd9013cdf1235ba32901d65121bd9863dc886d37fb79783e37e6b413b1c</v>
      </c>
      <c r="B1590">
        <f>COUNTIF(รายงานลูกหนี้!$A:$A,A1590)</f>
        <v>1</v>
      </c>
      <c r="C1590">
        <f>COUNTIFS(รายงานลูกหนี้!$A:$A,A1590,รายงานลูกหนี้!$K:$K,"&gt;0")</f>
        <v>1</v>
      </c>
      <c r="D1590">
        <f>SUMIF(รายงานลูกหนี้!$A:$A,A1590,รายงานลูกหนี้!$K:$K)</f>
        <v>4</v>
      </c>
      <c r="E1590">
        <f>_xlfn.MAXIFS(รายงานลูกหนี้!$K:$K,รายงานลูกหนี้!$A:$A,A1590)</f>
        <v>4</v>
      </c>
      <c r="F1590" s="17">
        <f t="shared" si="120"/>
        <v>1</v>
      </c>
      <c r="G1590" t="str">
        <f t="shared" si="121"/>
        <v>ค้างชำระ 1 - 30 วัน</v>
      </c>
      <c r="H1590" t="str">
        <f t="shared" si="122"/>
        <v>ลูกหนี้ชั้นดี</v>
      </c>
      <c r="I1590" s="17" cm="1">
        <f t="array" ref="I1590">_xlfn.IFS(D1590=0,0%, D1590&lt;=30,25%, D1590&lt;=60,50%, D1590&lt;=90,75%, D1590&gt;90,100%)</f>
        <v>0.25</v>
      </c>
      <c r="J1590">
        <f>SUMIFS(รายงานลูกหนี้!$G$2:$G$20000, รายงานลูกหนี้!$A$2:$A$20000, $A1590, รายงานลูกหนี้!$K$2:$K$20000, 0)</f>
        <v>0</v>
      </c>
      <c r="K1590">
        <f>SUMIFS(รายงานลูกหนี้!$G$2:$G$20000, รายงานลูกหนี้!$A$2:$A$20000, $A1590, รายงานลูกหนี้!$K$2:$K$20000, "&gt;=1", รายงานลูกหนี้!$K$2:$K$20000, "&lt;=30")</f>
        <v>1510</v>
      </c>
      <c r="L1590">
        <f>SUMIFS(รายงานลูกหนี้!$G$2:$G$20000, รายงานลูกหนี้!$A$2:$A$20000, $A1590, รายงานลูกหนี้!$K$2:$K$20000, "&gt;=31", รายงานลูกหนี้!$K$2:$K$20000, "&lt;=60")</f>
        <v>0</v>
      </c>
      <c r="M1590">
        <f>SUMIFS(รายงานลูกหนี้!$G$2:$G$20000, รายงานลูกหนี้!$A$2:$A$20000, $A1590, รายงานลูกหนี้!$K$2:$K$20000, "&gt;=61", รายงานลูกหนี้!$K$2:$K$20000, "&lt;=90")</f>
        <v>0</v>
      </c>
      <c r="N1590">
        <f>SUMIFS(รายงานลูกหนี้!$G$2:$G$20000, รายงานลูกหนี้!$A$2:$A$20000, $A1590, รายงานลูกหนี้!$K$2:$K$20000, "&gt;90")</f>
        <v>0</v>
      </c>
      <c r="O1590">
        <f t="shared" si="123"/>
        <v>1510</v>
      </c>
      <c r="P1590" s="17">
        <f t="shared" si="124"/>
        <v>0.25</v>
      </c>
    </row>
    <row r="1591" spans="1:16" x14ac:dyDescent="0.2">
      <c r="A1591" t="str">
        <v>1184043f2c96feb5773009e457f5425acba72949b4759069e18275e4efb85d0b</v>
      </c>
      <c r="B1591">
        <f>COUNTIF(รายงานลูกหนี้!$A:$A,A1591)</f>
        <v>2</v>
      </c>
      <c r="C1591">
        <f>COUNTIFS(รายงานลูกหนี้!$A:$A,A1591,รายงานลูกหนี้!$K:$K,"&gt;0")</f>
        <v>0</v>
      </c>
      <c r="D1591">
        <f>SUMIF(รายงานลูกหนี้!$A:$A,A1591,รายงานลูกหนี้!$K:$K)</f>
        <v>0</v>
      </c>
      <c r="E1591">
        <f>_xlfn.MAXIFS(รายงานลูกหนี้!$K:$K,รายงานลูกหนี้!$A:$A,A1591)</f>
        <v>0</v>
      </c>
      <c r="F1591" s="17">
        <f t="shared" si="120"/>
        <v>0</v>
      </c>
      <c r="G1591" t="str">
        <f t="shared" si="121"/>
        <v>ชำระตรงเวลา</v>
      </c>
      <c r="H1591" t="str">
        <f t="shared" si="122"/>
        <v>ลูกหนี้ชั้นดี</v>
      </c>
      <c r="I1591" s="17" cm="1">
        <f t="array" ref="I1591">_xlfn.IFS(D1591=0,0%, D1591&lt;=30,25%, D1591&lt;=60,50%, D1591&lt;=90,75%, D1591&gt;90,100%)</f>
        <v>0</v>
      </c>
      <c r="J1591">
        <f>SUMIFS(รายงานลูกหนี้!$G$2:$G$20000, รายงานลูกหนี้!$A$2:$A$20000, $A1591, รายงานลูกหนี้!$K$2:$K$20000, 0)</f>
        <v>12998</v>
      </c>
      <c r="K1591">
        <f>SUMIFS(รายงานลูกหนี้!$G$2:$G$20000, รายงานลูกหนี้!$A$2:$A$20000, $A1591, รายงานลูกหนี้!$K$2:$K$20000, "&gt;=1", รายงานลูกหนี้!$K$2:$K$20000, "&lt;=30")</f>
        <v>0</v>
      </c>
      <c r="L1591">
        <f>SUMIFS(รายงานลูกหนี้!$G$2:$G$20000, รายงานลูกหนี้!$A$2:$A$20000, $A1591, รายงานลูกหนี้!$K$2:$K$20000, "&gt;=31", รายงานลูกหนี้!$K$2:$K$20000, "&lt;=60")</f>
        <v>0</v>
      </c>
      <c r="M1591">
        <f>SUMIFS(รายงานลูกหนี้!$G$2:$G$20000, รายงานลูกหนี้!$A$2:$A$20000, $A1591, รายงานลูกหนี้!$K$2:$K$20000, "&gt;=61", รายงานลูกหนี้!$K$2:$K$20000, "&lt;=90")</f>
        <v>0</v>
      </c>
      <c r="N1591">
        <f>SUMIFS(รายงานลูกหนี้!$G$2:$G$20000, รายงานลูกหนี้!$A$2:$A$20000, $A1591, รายงานลูกหนี้!$K$2:$K$20000, "&gt;90")</f>
        <v>0</v>
      </c>
      <c r="O1591">
        <f t="shared" si="123"/>
        <v>12998</v>
      </c>
      <c r="P1591" s="17">
        <f t="shared" si="124"/>
        <v>0</v>
      </c>
    </row>
    <row r="1592" spans="1:16" x14ac:dyDescent="0.2">
      <c r="A1592" t="str">
        <v>77a5b84c0fa894c4eacabaf399f451ec272fa3e30e278dab493bed596e73da4d</v>
      </c>
      <c r="B1592">
        <f>COUNTIF(รายงานลูกหนี้!$A:$A,A1592)</f>
        <v>1</v>
      </c>
      <c r="C1592">
        <f>COUNTIFS(รายงานลูกหนี้!$A:$A,A1592,รายงานลูกหนี้!$K:$K,"&gt;0")</f>
        <v>1</v>
      </c>
      <c r="D1592">
        <f>SUMIF(รายงานลูกหนี้!$A:$A,A1592,รายงานลูกหนี้!$K:$K)</f>
        <v>11</v>
      </c>
      <c r="E1592">
        <f>_xlfn.MAXIFS(รายงานลูกหนี้!$K:$K,รายงานลูกหนี้!$A:$A,A1592)</f>
        <v>11</v>
      </c>
      <c r="F1592" s="17">
        <f t="shared" si="120"/>
        <v>1</v>
      </c>
      <c r="G1592" t="str">
        <f t="shared" si="121"/>
        <v>ค้างชำระ 1 - 30 วัน</v>
      </c>
      <c r="H1592" t="str">
        <f t="shared" si="122"/>
        <v>ลูกหนี้ชั้นดี</v>
      </c>
      <c r="I1592" s="17" cm="1">
        <f t="array" ref="I1592">_xlfn.IFS(D1592=0,0%, D1592&lt;=30,25%, D1592&lt;=60,50%, D1592&lt;=90,75%, D1592&gt;90,100%)</f>
        <v>0.25</v>
      </c>
      <c r="J1592">
        <f>SUMIFS(รายงานลูกหนี้!$G$2:$G$20000, รายงานลูกหนี้!$A$2:$A$20000, $A1592, รายงานลูกหนี้!$K$2:$K$20000, 0)</f>
        <v>0</v>
      </c>
      <c r="K1592">
        <f>SUMIFS(รายงานลูกหนี้!$G$2:$G$20000, รายงานลูกหนี้!$A$2:$A$20000, $A1592, รายงานลูกหนี้!$K$2:$K$20000, "&gt;=1", รายงานลูกหนี้!$K$2:$K$20000, "&lt;=30")</f>
        <v>6000</v>
      </c>
      <c r="L1592">
        <f>SUMIFS(รายงานลูกหนี้!$G$2:$G$20000, รายงานลูกหนี้!$A$2:$A$20000, $A1592, รายงานลูกหนี้!$K$2:$K$20000, "&gt;=31", รายงานลูกหนี้!$K$2:$K$20000, "&lt;=60")</f>
        <v>0</v>
      </c>
      <c r="M1592">
        <f>SUMIFS(รายงานลูกหนี้!$G$2:$G$20000, รายงานลูกหนี้!$A$2:$A$20000, $A1592, รายงานลูกหนี้!$K$2:$K$20000, "&gt;=61", รายงานลูกหนี้!$K$2:$K$20000, "&lt;=90")</f>
        <v>0</v>
      </c>
      <c r="N1592">
        <f>SUMIFS(รายงานลูกหนี้!$G$2:$G$20000, รายงานลูกหนี้!$A$2:$A$20000, $A1592, รายงานลูกหนี้!$K$2:$K$20000, "&gt;90")</f>
        <v>0</v>
      </c>
      <c r="O1592">
        <f t="shared" si="123"/>
        <v>6000</v>
      </c>
      <c r="P1592" s="17">
        <f t="shared" si="124"/>
        <v>0.25</v>
      </c>
    </row>
    <row r="1593" spans="1:16" x14ac:dyDescent="0.2">
      <c r="A1593" t="str">
        <v>da77aaf09a11f963344696269ae16d50aefd7e0a2045bfa451231871ee64aec0</v>
      </c>
      <c r="B1593">
        <f>COUNTIF(รายงานลูกหนี้!$A:$A,A1593)</f>
        <v>2</v>
      </c>
      <c r="C1593">
        <f>COUNTIFS(รายงานลูกหนี้!$A:$A,A1593,รายงานลูกหนี้!$K:$K,"&gt;0")</f>
        <v>0</v>
      </c>
      <c r="D1593">
        <f>SUMIF(รายงานลูกหนี้!$A:$A,A1593,รายงานลูกหนี้!$K:$K)</f>
        <v>0</v>
      </c>
      <c r="E1593">
        <f>_xlfn.MAXIFS(รายงานลูกหนี้!$K:$K,รายงานลูกหนี้!$A:$A,A1593)</f>
        <v>0</v>
      </c>
      <c r="F1593" s="17">
        <f t="shared" si="120"/>
        <v>0</v>
      </c>
      <c r="G1593" t="str">
        <f t="shared" si="121"/>
        <v>ชำระตรงเวลา</v>
      </c>
      <c r="H1593" t="str">
        <f t="shared" si="122"/>
        <v>ลูกหนี้ชั้นดี</v>
      </c>
      <c r="I1593" s="17" cm="1">
        <f t="array" ref="I1593">_xlfn.IFS(D1593=0,0%, D1593&lt;=30,25%, D1593&lt;=60,50%, D1593&lt;=90,75%, D1593&gt;90,100%)</f>
        <v>0</v>
      </c>
      <c r="J1593">
        <f>SUMIFS(รายงานลูกหนี้!$G$2:$G$20000, รายงานลูกหนี้!$A$2:$A$20000, $A1593, รายงานลูกหนี้!$K$2:$K$20000, 0)</f>
        <v>9980</v>
      </c>
      <c r="K1593">
        <f>SUMIFS(รายงานลูกหนี้!$G$2:$G$20000, รายงานลูกหนี้!$A$2:$A$20000, $A1593, รายงานลูกหนี้!$K$2:$K$20000, "&gt;=1", รายงานลูกหนี้!$K$2:$K$20000, "&lt;=30")</f>
        <v>0</v>
      </c>
      <c r="L1593">
        <f>SUMIFS(รายงานลูกหนี้!$G$2:$G$20000, รายงานลูกหนี้!$A$2:$A$20000, $A1593, รายงานลูกหนี้!$K$2:$K$20000, "&gt;=31", รายงานลูกหนี้!$K$2:$K$20000, "&lt;=60")</f>
        <v>0</v>
      </c>
      <c r="M1593">
        <f>SUMIFS(รายงานลูกหนี้!$G$2:$G$20000, รายงานลูกหนี้!$A$2:$A$20000, $A1593, รายงานลูกหนี้!$K$2:$K$20000, "&gt;=61", รายงานลูกหนี้!$K$2:$K$20000, "&lt;=90")</f>
        <v>0</v>
      </c>
      <c r="N1593">
        <f>SUMIFS(รายงานลูกหนี้!$G$2:$G$20000, รายงานลูกหนี้!$A$2:$A$20000, $A1593, รายงานลูกหนี้!$K$2:$K$20000, "&gt;90")</f>
        <v>0</v>
      </c>
      <c r="O1593">
        <f t="shared" si="123"/>
        <v>9980</v>
      </c>
      <c r="P1593" s="17">
        <f t="shared" si="124"/>
        <v>0</v>
      </c>
    </row>
    <row r="1594" spans="1:16" x14ac:dyDescent="0.2">
      <c r="A1594" t="str">
        <v>b68ee5bb82412e1b43aeb7cff5cdc3a2814b6e82086e74dfb787cd52304d18ad</v>
      </c>
      <c r="B1594">
        <f>COUNTIF(รายงานลูกหนี้!$A:$A,A1594)</f>
        <v>4</v>
      </c>
      <c r="C1594">
        <f>COUNTIFS(รายงานลูกหนี้!$A:$A,A1594,รายงานลูกหนี้!$K:$K,"&gt;0")</f>
        <v>1</v>
      </c>
      <c r="D1594">
        <f>SUMIF(รายงานลูกหนี้!$A:$A,A1594,รายงานลูกหนี้!$K:$K)</f>
        <v>7</v>
      </c>
      <c r="E1594">
        <f>_xlfn.MAXIFS(รายงานลูกหนี้!$K:$K,รายงานลูกหนี้!$A:$A,A1594)</f>
        <v>7</v>
      </c>
      <c r="F1594" s="17">
        <f t="shared" si="120"/>
        <v>0.25</v>
      </c>
      <c r="G1594" t="str">
        <f t="shared" si="121"/>
        <v>ค้างชำระ 1 - 30 วัน</v>
      </c>
      <c r="H1594" t="str">
        <f t="shared" si="122"/>
        <v>ลูกหนี้ชั้นดี</v>
      </c>
      <c r="I1594" s="17" cm="1">
        <f t="array" ref="I1594">_xlfn.IFS(D1594=0,0%, D1594&lt;=30,25%, D1594&lt;=60,50%, D1594&lt;=90,75%, D1594&gt;90,100%)</f>
        <v>0.25</v>
      </c>
      <c r="J1594">
        <f>SUMIFS(รายงานลูกหนี้!$G$2:$G$20000, รายงานลูกหนี้!$A$2:$A$20000, $A1594, รายงานลูกหนี้!$K$2:$K$20000, 0)</f>
        <v>2648</v>
      </c>
      <c r="K1594">
        <f>SUMIFS(รายงานลูกหนี้!$G$2:$G$20000, รายงานลูกหนี้!$A$2:$A$20000, $A1594, รายงานลูกหนี้!$K$2:$K$20000, "&gt;=1", รายงานลูกหนี้!$K$2:$K$20000, "&lt;=30")</f>
        <v>3500</v>
      </c>
      <c r="L1594">
        <f>SUMIFS(รายงานลูกหนี้!$G$2:$G$20000, รายงานลูกหนี้!$A$2:$A$20000, $A1594, รายงานลูกหนี้!$K$2:$K$20000, "&gt;=31", รายงานลูกหนี้!$K$2:$K$20000, "&lt;=60")</f>
        <v>0</v>
      </c>
      <c r="M1594">
        <f>SUMIFS(รายงานลูกหนี้!$G$2:$G$20000, รายงานลูกหนี้!$A$2:$A$20000, $A1594, รายงานลูกหนี้!$K$2:$K$20000, "&gt;=61", รายงานลูกหนี้!$K$2:$K$20000, "&lt;=90")</f>
        <v>0</v>
      </c>
      <c r="N1594">
        <f>SUMIFS(รายงานลูกหนี้!$G$2:$G$20000, รายงานลูกหนี้!$A$2:$A$20000, $A1594, รายงานลูกหนี้!$K$2:$K$20000, "&gt;90")</f>
        <v>0</v>
      </c>
      <c r="O1594">
        <f t="shared" si="123"/>
        <v>6148</v>
      </c>
      <c r="P1594" s="17">
        <f t="shared" si="124"/>
        <v>0.14232270657124269</v>
      </c>
    </row>
    <row r="1595" spans="1:16" x14ac:dyDescent="0.2">
      <c r="A1595" t="str">
        <v>020f914c240bcd5b9d65ef2d8ab532e1f7e22a3d4843eb360d71c76e74ce6094</v>
      </c>
      <c r="B1595">
        <f>COUNTIF(รายงานลูกหนี้!$A:$A,A1595)</f>
        <v>1</v>
      </c>
      <c r="C1595">
        <f>COUNTIFS(รายงานลูกหนี้!$A:$A,A1595,รายงานลูกหนี้!$K:$K,"&gt;0")</f>
        <v>0</v>
      </c>
      <c r="D1595">
        <f>SUMIF(รายงานลูกหนี้!$A:$A,A1595,รายงานลูกหนี้!$K:$K)</f>
        <v>0</v>
      </c>
      <c r="E1595">
        <f>_xlfn.MAXIFS(รายงานลูกหนี้!$K:$K,รายงานลูกหนี้!$A:$A,A1595)</f>
        <v>0</v>
      </c>
      <c r="F1595" s="17">
        <f t="shared" si="120"/>
        <v>0</v>
      </c>
      <c r="G1595" t="str">
        <f t="shared" si="121"/>
        <v>ชำระตรงเวลา</v>
      </c>
      <c r="H1595" t="str">
        <f t="shared" si="122"/>
        <v>ลูกหนี้ชั้นดี</v>
      </c>
      <c r="I1595" s="17" cm="1">
        <f t="array" ref="I1595">_xlfn.IFS(D1595=0,0%, D1595&lt;=30,25%, D1595&lt;=60,50%, D1595&lt;=90,75%, D1595&gt;90,100%)</f>
        <v>0</v>
      </c>
      <c r="J1595">
        <f>SUMIFS(รายงานลูกหนี้!$G$2:$G$20000, รายงานลูกหนี้!$A$2:$A$20000, $A1595, รายงานลูกหนี้!$K$2:$K$20000, 0)</f>
        <v>2270</v>
      </c>
      <c r="K1595">
        <f>SUMIFS(รายงานลูกหนี้!$G$2:$G$20000, รายงานลูกหนี้!$A$2:$A$20000, $A1595, รายงานลูกหนี้!$K$2:$K$20000, "&gt;=1", รายงานลูกหนี้!$K$2:$K$20000, "&lt;=30")</f>
        <v>0</v>
      </c>
      <c r="L1595">
        <f>SUMIFS(รายงานลูกหนี้!$G$2:$G$20000, รายงานลูกหนี้!$A$2:$A$20000, $A1595, รายงานลูกหนี้!$K$2:$K$20000, "&gt;=31", รายงานลูกหนี้!$K$2:$K$20000, "&lt;=60")</f>
        <v>0</v>
      </c>
      <c r="M1595">
        <f>SUMIFS(รายงานลูกหนี้!$G$2:$G$20000, รายงานลูกหนี้!$A$2:$A$20000, $A1595, รายงานลูกหนี้!$K$2:$K$20000, "&gt;=61", รายงานลูกหนี้!$K$2:$K$20000, "&lt;=90")</f>
        <v>0</v>
      </c>
      <c r="N1595">
        <f>SUMIFS(รายงานลูกหนี้!$G$2:$G$20000, รายงานลูกหนี้!$A$2:$A$20000, $A1595, รายงานลูกหนี้!$K$2:$K$20000, "&gt;90")</f>
        <v>0</v>
      </c>
      <c r="O1595">
        <f t="shared" si="123"/>
        <v>2270</v>
      </c>
      <c r="P1595" s="17">
        <f t="shared" si="124"/>
        <v>0</v>
      </c>
    </row>
    <row r="1596" spans="1:16" x14ac:dyDescent="0.2">
      <c r="A1596" t="str">
        <v>ea6a6a7331926c9b4b0498a8210155489c99ffcef7d5248a3c5a2e2b53265a28</v>
      </c>
      <c r="B1596">
        <f>COUNTIF(รายงานลูกหนี้!$A:$A,A1596)</f>
        <v>7</v>
      </c>
      <c r="C1596">
        <f>COUNTIFS(รายงานลูกหนี้!$A:$A,A1596,รายงานลูกหนี้!$K:$K,"&gt;0")</f>
        <v>0</v>
      </c>
      <c r="D1596">
        <f>SUMIF(รายงานลูกหนี้!$A:$A,A1596,รายงานลูกหนี้!$K:$K)</f>
        <v>0</v>
      </c>
      <c r="E1596">
        <f>_xlfn.MAXIFS(รายงานลูกหนี้!$K:$K,รายงานลูกหนี้!$A:$A,A1596)</f>
        <v>0</v>
      </c>
      <c r="F1596" s="17">
        <f t="shared" si="120"/>
        <v>0</v>
      </c>
      <c r="G1596" t="str">
        <f t="shared" si="121"/>
        <v>ชำระตรงเวลา</v>
      </c>
      <c r="H1596" t="str">
        <f t="shared" si="122"/>
        <v>ลูกหนี้ชั้นดี</v>
      </c>
      <c r="I1596" s="17" cm="1">
        <f t="array" ref="I1596">_xlfn.IFS(D1596=0,0%, D1596&lt;=30,25%, D1596&lt;=60,50%, D1596&lt;=90,75%, D1596&gt;90,100%)</f>
        <v>0</v>
      </c>
      <c r="J1596">
        <f>SUMIFS(รายงานลูกหนี้!$G$2:$G$20000, รายงานลูกหนี้!$A$2:$A$20000, $A1596, รายงานลูกหนี้!$K$2:$K$20000, 0)</f>
        <v>385</v>
      </c>
      <c r="K1596">
        <f>SUMIFS(รายงานลูกหนี้!$G$2:$G$20000, รายงานลูกหนี้!$A$2:$A$20000, $A1596, รายงานลูกหนี้!$K$2:$K$20000, "&gt;=1", รายงานลูกหนี้!$K$2:$K$20000, "&lt;=30")</f>
        <v>0</v>
      </c>
      <c r="L1596">
        <f>SUMIFS(รายงานลูกหนี้!$G$2:$G$20000, รายงานลูกหนี้!$A$2:$A$20000, $A1596, รายงานลูกหนี้!$K$2:$K$20000, "&gt;=31", รายงานลูกหนี้!$K$2:$K$20000, "&lt;=60")</f>
        <v>0</v>
      </c>
      <c r="M1596">
        <f>SUMIFS(รายงานลูกหนี้!$G$2:$G$20000, รายงานลูกหนี้!$A$2:$A$20000, $A1596, รายงานลูกหนี้!$K$2:$K$20000, "&gt;=61", รายงานลูกหนี้!$K$2:$K$20000, "&lt;=90")</f>
        <v>0</v>
      </c>
      <c r="N1596">
        <f>SUMIFS(รายงานลูกหนี้!$G$2:$G$20000, รายงานลูกหนี้!$A$2:$A$20000, $A1596, รายงานลูกหนี้!$K$2:$K$20000, "&gt;90")</f>
        <v>0</v>
      </c>
      <c r="O1596">
        <f t="shared" si="123"/>
        <v>385</v>
      </c>
      <c r="P1596" s="17">
        <f t="shared" si="124"/>
        <v>0</v>
      </c>
    </row>
    <row r="1597" spans="1:16" x14ac:dyDescent="0.2">
      <c r="A1597" t="str">
        <v>a20da890d15080a70661ba6bd0f8cafee101d4e3dce00adc91f71bbc68e60c4a</v>
      </c>
      <c r="B1597">
        <f>COUNTIF(รายงานลูกหนี้!$A:$A,A1597)</f>
        <v>3</v>
      </c>
      <c r="C1597">
        <f>COUNTIFS(รายงานลูกหนี้!$A:$A,A1597,รายงานลูกหนี้!$K:$K,"&gt;0")</f>
        <v>0</v>
      </c>
      <c r="D1597">
        <f>SUMIF(รายงานลูกหนี้!$A:$A,A1597,รายงานลูกหนี้!$K:$K)</f>
        <v>0</v>
      </c>
      <c r="E1597">
        <f>_xlfn.MAXIFS(รายงานลูกหนี้!$K:$K,รายงานลูกหนี้!$A:$A,A1597)</f>
        <v>0</v>
      </c>
      <c r="F1597" s="17">
        <f t="shared" si="120"/>
        <v>0</v>
      </c>
      <c r="G1597" t="str">
        <f t="shared" si="121"/>
        <v>ชำระตรงเวลา</v>
      </c>
      <c r="H1597" t="str">
        <f t="shared" si="122"/>
        <v>ลูกหนี้ชั้นดี</v>
      </c>
      <c r="I1597" s="17" cm="1">
        <f t="array" ref="I1597">_xlfn.IFS(D1597=0,0%, D1597&lt;=30,25%, D1597&lt;=60,50%, D1597&lt;=90,75%, D1597&gt;90,100%)</f>
        <v>0</v>
      </c>
      <c r="J1597">
        <f>SUMIFS(รายงานลูกหนี้!$G$2:$G$20000, รายงานลูกหนี้!$A$2:$A$20000, $A1597, รายงานลูกหนี้!$K$2:$K$20000, 0)</f>
        <v>2190</v>
      </c>
      <c r="K1597">
        <f>SUMIFS(รายงานลูกหนี้!$G$2:$G$20000, รายงานลูกหนี้!$A$2:$A$20000, $A1597, รายงานลูกหนี้!$K$2:$K$20000, "&gt;=1", รายงานลูกหนี้!$K$2:$K$20000, "&lt;=30")</f>
        <v>0</v>
      </c>
      <c r="L1597">
        <f>SUMIFS(รายงานลูกหนี้!$G$2:$G$20000, รายงานลูกหนี้!$A$2:$A$20000, $A1597, รายงานลูกหนี้!$K$2:$K$20000, "&gt;=31", รายงานลูกหนี้!$K$2:$K$20000, "&lt;=60")</f>
        <v>0</v>
      </c>
      <c r="M1597">
        <f>SUMIFS(รายงานลูกหนี้!$G$2:$G$20000, รายงานลูกหนี้!$A$2:$A$20000, $A1597, รายงานลูกหนี้!$K$2:$K$20000, "&gt;=61", รายงานลูกหนี้!$K$2:$K$20000, "&lt;=90")</f>
        <v>0</v>
      </c>
      <c r="N1597">
        <f>SUMIFS(รายงานลูกหนี้!$G$2:$G$20000, รายงานลูกหนี้!$A$2:$A$20000, $A1597, รายงานลูกหนี้!$K$2:$K$20000, "&gt;90")</f>
        <v>0</v>
      </c>
      <c r="O1597">
        <f t="shared" si="123"/>
        <v>2190</v>
      </c>
      <c r="P1597" s="17">
        <f t="shared" si="124"/>
        <v>0</v>
      </c>
    </row>
    <row r="1598" spans="1:16" x14ac:dyDescent="0.2">
      <c r="A1598" t="str">
        <v>7f16bf51031291eb7b62b253d1eff39b6a27653e84b55fc56a1cdad80ec8120e</v>
      </c>
      <c r="B1598">
        <f>COUNTIF(รายงานลูกหนี้!$A:$A,A1598)</f>
        <v>1</v>
      </c>
      <c r="C1598">
        <f>COUNTIFS(รายงานลูกหนี้!$A:$A,A1598,รายงานลูกหนี้!$K:$K,"&gt;0")</f>
        <v>1</v>
      </c>
      <c r="D1598">
        <f>SUMIF(รายงานลูกหนี้!$A:$A,A1598,รายงานลูกหนี้!$K:$K)</f>
        <v>17</v>
      </c>
      <c r="E1598">
        <f>_xlfn.MAXIFS(รายงานลูกหนี้!$K:$K,รายงานลูกหนี้!$A:$A,A1598)</f>
        <v>17</v>
      </c>
      <c r="F1598" s="17">
        <f t="shared" si="120"/>
        <v>1</v>
      </c>
      <c r="G1598" t="str">
        <f t="shared" si="121"/>
        <v>ค้างชำระ 1 - 30 วัน</v>
      </c>
      <c r="H1598" t="str">
        <f t="shared" si="122"/>
        <v>ลูกหนี้ชั้นดี</v>
      </c>
      <c r="I1598" s="17" cm="1">
        <f t="array" ref="I1598">_xlfn.IFS(D1598=0,0%, D1598&lt;=30,25%, D1598&lt;=60,50%, D1598&lt;=90,75%, D1598&gt;90,100%)</f>
        <v>0.25</v>
      </c>
      <c r="J1598">
        <f>SUMIFS(รายงานลูกหนี้!$G$2:$G$20000, รายงานลูกหนี้!$A$2:$A$20000, $A1598, รายงานลูกหนี้!$K$2:$K$20000, 0)</f>
        <v>0</v>
      </c>
      <c r="K1598">
        <f>SUMIFS(รายงานลูกหนี้!$G$2:$G$20000, รายงานลูกหนี้!$A$2:$A$20000, $A1598, รายงานลูกหนี้!$K$2:$K$20000, "&gt;=1", รายงานลูกหนี้!$K$2:$K$20000, "&lt;=30")</f>
        <v>750</v>
      </c>
      <c r="L1598">
        <f>SUMIFS(รายงานลูกหนี้!$G$2:$G$20000, รายงานลูกหนี้!$A$2:$A$20000, $A1598, รายงานลูกหนี้!$K$2:$K$20000, "&gt;=31", รายงานลูกหนี้!$K$2:$K$20000, "&lt;=60")</f>
        <v>0</v>
      </c>
      <c r="M1598">
        <f>SUMIFS(รายงานลูกหนี้!$G$2:$G$20000, รายงานลูกหนี้!$A$2:$A$20000, $A1598, รายงานลูกหนี้!$K$2:$K$20000, "&gt;=61", รายงานลูกหนี้!$K$2:$K$20000, "&lt;=90")</f>
        <v>0</v>
      </c>
      <c r="N1598">
        <f>SUMIFS(รายงานลูกหนี้!$G$2:$G$20000, รายงานลูกหนี้!$A$2:$A$20000, $A1598, รายงานลูกหนี้!$K$2:$K$20000, "&gt;90")</f>
        <v>0</v>
      </c>
      <c r="O1598">
        <f t="shared" si="123"/>
        <v>750</v>
      </c>
      <c r="P1598" s="17">
        <f t="shared" si="124"/>
        <v>0.25</v>
      </c>
    </row>
    <row r="1599" spans="1:16" x14ac:dyDescent="0.2">
      <c r="A1599" t="str">
        <v>56a1cbee8974b9d9791925b5f8a5109689d78fd6a3c4fb1eb75da409d9773cec</v>
      </c>
      <c r="B1599">
        <f>COUNTIF(รายงานลูกหนี้!$A:$A,A1599)</f>
        <v>1</v>
      </c>
      <c r="C1599">
        <f>COUNTIFS(รายงานลูกหนี้!$A:$A,A1599,รายงานลูกหนี้!$K:$K,"&gt;0")</f>
        <v>0</v>
      </c>
      <c r="D1599">
        <f>SUMIF(รายงานลูกหนี้!$A:$A,A1599,รายงานลูกหนี้!$K:$K)</f>
        <v>0</v>
      </c>
      <c r="E1599">
        <f>_xlfn.MAXIFS(รายงานลูกหนี้!$K:$K,รายงานลูกหนี้!$A:$A,A1599)</f>
        <v>0</v>
      </c>
      <c r="F1599" s="17">
        <f t="shared" si="120"/>
        <v>0</v>
      </c>
      <c r="G1599" t="str">
        <f t="shared" si="121"/>
        <v>ชำระตรงเวลา</v>
      </c>
      <c r="H1599" t="str">
        <f t="shared" si="122"/>
        <v>ลูกหนี้ชั้นดี</v>
      </c>
      <c r="I1599" s="17" cm="1">
        <f t="array" ref="I1599">_xlfn.IFS(D1599=0,0%, D1599&lt;=30,25%, D1599&lt;=60,50%, D1599&lt;=90,75%, D1599&gt;90,100%)</f>
        <v>0</v>
      </c>
      <c r="J1599">
        <f>SUMIFS(รายงานลูกหนี้!$G$2:$G$20000, รายงานลูกหนี้!$A$2:$A$20000, $A1599, รายงานลูกหนี้!$K$2:$K$20000, 0)</f>
        <v>25239</v>
      </c>
      <c r="K1599">
        <f>SUMIFS(รายงานลูกหนี้!$G$2:$G$20000, รายงานลูกหนี้!$A$2:$A$20000, $A1599, รายงานลูกหนี้!$K$2:$K$20000, "&gt;=1", รายงานลูกหนี้!$K$2:$K$20000, "&lt;=30")</f>
        <v>0</v>
      </c>
      <c r="L1599">
        <f>SUMIFS(รายงานลูกหนี้!$G$2:$G$20000, รายงานลูกหนี้!$A$2:$A$20000, $A1599, รายงานลูกหนี้!$K$2:$K$20000, "&gt;=31", รายงานลูกหนี้!$K$2:$K$20000, "&lt;=60")</f>
        <v>0</v>
      </c>
      <c r="M1599">
        <f>SUMIFS(รายงานลูกหนี้!$G$2:$G$20000, รายงานลูกหนี้!$A$2:$A$20000, $A1599, รายงานลูกหนี้!$K$2:$K$20000, "&gt;=61", รายงานลูกหนี้!$K$2:$K$20000, "&lt;=90")</f>
        <v>0</v>
      </c>
      <c r="N1599">
        <f>SUMIFS(รายงานลูกหนี้!$G$2:$G$20000, รายงานลูกหนี้!$A$2:$A$20000, $A1599, รายงานลูกหนี้!$K$2:$K$20000, "&gt;90")</f>
        <v>0</v>
      </c>
      <c r="O1599">
        <f t="shared" si="123"/>
        <v>25239</v>
      </c>
      <c r="P1599" s="17">
        <f t="shared" si="124"/>
        <v>0</v>
      </c>
    </row>
    <row r="1600" spans="1:16" x14ac:dyDescent="0.2">
      <c r="A1600" t="str">
        <v>c5453cf9fc8290c0c931810d8754936a623d95e3385b44439343a773e3369ed4</v>
      </c>
      <c r="B1600">
        <f>COUNTIF(รายงานลูกหนี้!$A:$A,A1600)</f>
        <v>3</v>
      </c>
      <c r="C1600">
        <f>COUNTIFS(รายงานลูกหนี้!$A:$A,A1600,รายงานลูกหนี้!$K:$K,"&gt;0")</f>
        <v>1</v>
      </c>
      <c r="D1600">
        <f>SUMIF(รายงานลูกหนี้!$A:$A,A1600,รายงานลูกหนี้!$K:$K)</f>
        <v>4</v>
      </c>
      <c r="E1600">
        <f>_xlfn.MAXIFS(รายงานลูกหนี้!$K:$K,รายงานลูกหนี้!$A:$A,A1600)</f>
        <v>4</v>
      </c>
      <c r="F1600" s="17">
        <f t="shared" si="120"/>
        <v>0.33333333333333331</v>
      </c>
      <c r="G1600" t="str">
        <f t="shared" si="121"/>
        <v>ค้างชำระ 1 - 30 วัน</v>
      </c>
      <c r="H1600" t="str">
        <f t="shared" si="122"/>
        <v>ลูกหนี้ชั้นดี</v>
      </c>
      <c r="I1600" s="17" cm="1">
        <f t="array" ref="I1600">_xlfn.IFS(D1600=0,0%, D1600&lt;=30,25%, D1600&lt;=60,50%, D1600&lt;=90,75%, D1600&gt;90,100%)</f>
        <v>0.25</v>
      </c>
      <c r="J1600">
        <f>SUMIFS(รายงานลูกหนี้!$G$2:$G$20000, รายงานลูกหนี้!$A$2:$A$20000, $A1600, รายงานลูกหนี้!$K$2:$K$20000, 0)</f>
        <v>8295</v>
      </c>
      <c r="K1600">
        <f>SUMIFS(รายงานลูกหนี้!$G$2:$G$20000, รายงานลูกหนี้!$A$2:$A$20000, $A1600, รายงานลูกหนี้!$K$2:$K$20000, "&gt;=1", รายงานลูกหนี้!$K$2:$K$20000, "&lt;=30")</f>
        <v>240</v>
      </c>
      <c r="L1600">
        <f>SUMIFS(รายงานลูกหนี้!$G$2:$G$20000, รายงานลูกหนี้!$A$2:$A$20000, $A1600, รายงานลูกหนี้!$K$2:$K$20000, "&gt;=31", รายงานลูกหนี้!$K$2:$K$20000, "&lt;=60")</f>
        <v>0</v>
      </c>
      <c r="M1600">
        <f>SUMIFS(รายงานลูกหนี้!$G$2:$G$20000, รายงานลูกหนี้!$A$2:$A$20000, $A1600, รายงานลูกหนี้!$K$2:$K$20000, "&gt;=61", รายงานลูกหนี้!$K$2:$K$20000, "&lt;=90")</f>
        <v>0</v>
      </c>
      <c r="N1600">
        <f>SUMIFS(รายงานลูกหนี้!$G$2:$G$20000, รายงานลูกหนี้!$A$2:$A$20000, $A1600, รายงานลูกหนี้!$K$2:$K$20000, "&gt;90")</f>
        <v>0</v>
      </c>
      <c r="O1600">
        <f t="shared" si="123"/>
        <v>8535</v>
      </c>
      <c r="P1600" s="17">
        <f t="shared" si="124"/>
        <v>7.0298769771528994E-3</v>
      </c>
    </row>
    <row r="1601" spans="1:16" x14ac:dyDescent="0.2">
      <c r="A1601" t="str">
        <v>2efc4af63bf05dda5e6edb0a8c8ae29c6058faf2d1115c818d25fbcf85b9cf82</v>
      </c>
      <c r="B1601">
        <f>COUNTIF(รายงานลูกหนี้!$A:$A,A1601)</f>
        <v>4</v>
      </c>
      <c r="C1601">
        <f>COUNTIFS(รายงานลูกหนี้!$A:$A,A1601,รายงานลูกหนี้!$K:$K,"&gt;0")</f>
        <v>1</v>
      </c>
      <c r="D1601">
        <f>SUMIF(รายงานลูกหนี้!$A:$A,A1601,รายงานลูกหนี้!$K:$K)</f>
        <v>7</v>
      </c>
      <c r="E1601">
        <f>_xlfn.MAXIFS(รายงานลูกหนี้!$K:$K,รายงานลูกหนี้!$A:$A,A1601)</f>
        <v>7</v>
      </c>
      <c r="F1601" s="17">
        <f t="shared" si="120"/>
        <v>0.25</v>
      </c>
      <c r="G1601" t="str">
        <f t="shared" si="121"/>
        <v>ค้างชำระ 1 - 30 วัน</v>
      </c>
      <c r="H1601" t="str">
        <f t="shared" si="122"/>
        <v>ลูกหนี้ชั้นดี</v>
      </c>
      <c r="I1601" s="17" cm="1">
        <f t="array" ref="I1601">_xlfn.IFS(D1601=0,0%, D1601&lt;=30,25%, D1601&lt;=60,50%, D1601&lt;=90,75%, D1601&gt;90,100%)</f>
        <v>0.25</v>
      </c>
      <c r="J1601">
        <f>SUMIFS(รายงานลูกหนี้!$G$2:$G$20000, รายงานลูกหนี้!$A$2:$A$20000, $A1601, รายงานลูกหนี้!$K$2:$K$20000, 0)</f>
        <v>11534</v>
      </c>
      <c r="K1601">
        <f>SUMIFS(รายงานลูกหนี้!$G$2:$G$20000, รายงานลูกหนี้!$A$2:$A$20000, $A1601, รายงานลูกหนี้!$K$2:$K$20000, "&gt;=1", รายงานลูกหนี้!$K$2:$K$20000, "&lt;=30")</f>
        <v>15065</v>
      </c>
      <c r="L1601">
        <f>SUMIFS(รายงานลูกหนี้!$G$2:$G$20000, รายงานลูกหนี้!$A$2:$A$20000, $A1601, รายงานลูกหนี้!$K$2:$K$20000, "&gt;=31", รายงานลูกหนี้!$K$2:$K$20000, "&lt;=60")</f>
        <v>0</v>
      </c>
      <c r="M1601">
        <f>SUMIFS(รายงานลูกหนี้!$G$2:$G$20000, รายงานลูกหนี้!$A$2:$A$20000, $A1601, รายงานลูกหนี้!$K$2:$K$20000, "&gt;=61", รายงานลูกหนี้!$K$2:$K$20000, "&lt;=90")</f>
        <v>0</v>
      </c>
      <c r="N1601">
        <f>SUMIFS(รายงานลูกหนี้!$G$2:$G$20000, รายงานลูกหนี้!$A$2:$A$20000, $A1601, รายงานลูกหนี้!$K$2:$K$20000, "&gt;90")</f>
        <v>0</v>
      </c>
      <c r="O1601">
        <f t="shared" si="123"/>
        <v>26599</v>
      </c>
      <c r="P1601" s="17">
        <f t="shared" si="124"/>
        <v>0.14159366893492237</v>
      </c>
    </row>
    <row r="1602" spans="1:16" x14ac:dyDescent="0.2">
      <c r="A1602" t="str">
        <v>546cd3bb92fa305070c9d068e489099dd4026f9cd30daf1fb1874d9fba8d2033</v>
      </c>
      <c r="B1602">
        <f>COUNTIF(รายงานลูกหนี้!$A:$A,A1602)</f>
        <v>2</v>
      </c>
      <c r="C1602">
        <f>COUNTIFS(รายงานลูกหนี้!$A:$A,A1602,รายงานลูกหนี้!$K:$K,"&gt;0")</f>
        <v>0</v>
      </c>
      <c r="D1602">
        <f>SUMIF(รายงานลูกหนี้!$A:$A,A1602,รายงานลูกหนี้!$K:$K)</f>
        <v>0</v>
      </c>
      <c r="E1602">
        <f>_xlfn.MAXIFS(รายงานลูกหนี้!$K:$K,รายงานลูกหนี้!$A:$A,A1602)</f>
        <v>0</v>
      </c>
      <c r="F1602" s="17">
        <f t="shared" si="120"/>
        <v>0</v>
      </c>
      <c r="G1602" t="str">
        <f t="shared" si="121"/>
        <v>ชำระตรงเวลา</v>
      </c>
      <c r="H1602" t="str">
        <f t="shared" si="122"/>
        <v>ลูกหนี้ชั้นดี</v>
      </c>
      <c r="I1602" s="17" cm="1">
        <f t="array" ref="I1602">_xlfn.IFS(D1602=0,0%, D1602&lt;=30,25%, D1602&lt;=60,50%, D1602&lt;=90,75%, D1602&gt;90,100%)</f>
        <v>0</v>
      </c>
      <c r="J1602">
        <f>SUMIFS(รายงานลูกหนี้!$G$2:$G$20000, รายงานลูกหนี้!$A$2:$A$20000, $A1602, รายงานลูกหนี้!$K$2:$K$20000, 0)</f>
        <v>550</v>
      </c>
      <c r="K1602">
        <f>SUMIFS(รายงานลูกหนี้!$G$2:$G$20000, รายงานลูกหนี้!$A$2:$A$20000, $A1602, รายงานลูกหนี้!$K$2:$K$20000, "&gt;=1", รายงานลูกหนี้!$K$2:$K$20000, "&lt;=30")</f>
        <v>0</v>
      </c>
      <c r="L1602">
        <f>SUMIFS(รายงานลูกหนี้!$G$2:$G$20000, รายงานลูกหนี้!$A$2:$A$20000, $A1602, รายงานลูกหนี้!$K$2:$K$20000, "&gt;=31", รายงานลูกหนี้!$K$2:$K$20000, "&lt;=60")</f>
        <v>0</v>
      </c>
      <c r="M1602">
        <f>SUMIFS(รายงานลูกหนี้!$G$2:$G$20000, รายงานลูกหนี้!$A$2:$A$20000, $A1602, รายงานลูกหนี้!$K$2:$K$20000, "&gt;=61", รายงานลูกหนี้!$K$2:$K$20000, "&lt;=90")</f>
        <v>0</v>
      </c>
      <c r="N1602">
        <f>SUMIFS(รายงานลูกหนี้!$G$2:$G$20000, รายงานลูกหนี้!$A$2:$A$20000, $A1602, รายงานลูกหนี้!$K$2:$K$20000, "&gt;90")</f>
        <v>0</v>
      </c>
      <c r="O1602">
        <f t="shared" si="123"/>
        <v>550</v>
      </c>
      <c r="P1602" s="17">
        <f t="shared" si="124"/>
        <v>0</v>
      </c>
    </row>
    <row r="1603" spans="1:16" x14ac:dyDescent="0.2">
      <c r="A1603" t="str">
        <v>39344e6a0e968d01348870fddb5b0d9bca15668a3e912b94d30e823398184411</v>
      </c>
      <c r="B1603">
        <f>COUNTIF(รายงานลูกหนี้!$A:$A,A1603)</f>
        <v>2</v>
      </c>
      <c r="C1603">
        <f>COUNTIFS(รายงานลูกหนี้!$A:$A,A1603,รายงานลูกหนี้!$K:$K,"&gt;0")</f>
        <v>2</v>
      </c>
      <c r="D1603">
        <f>SUMIF(รายงานลูกหนี้!$A:$A,A1603,รายงานลูกหนี้!$K:$K)</f>
        <v>8</v>
      </c>
      <c r="E1603">
        <f>_xlfn.MAXIFS(รายงานลูกหนี้!$K:$K,รายงานลูกหนี้!$A:$A,A1603)</f>
        <v>4</v>
      </c>
      <c r="F1603" s="17">
        <f t="shared" ref="F1603:F1666" si="125">C1603/B1603</f>
        <v>1</v>
      </c>
      <c r="G1603" t="str">
        <f t="shared" ref="G1603:G1666" si="126">IF(E1603&lt;=0, "ชำระตรงเวลา", IF(E1603&lt;=30, "ค้างชำระ 1 - 30 วัน", IF(E1603&lt;=60, "ค้างชำระ 31 - 60 วัน", IF(E1603&lt;=90, "ค้างชำระ 61 - 90 วัน", "ค้างชำระเกิน 90 วัน"))))</f>
        <v>ค้างชำระ 1 - 30 วัน</v>
      </c>
      <c r="H1603" t="str">
        <f t="shared" ref="H1603:H1666" si="127">IF(E1603&lt;=30, "ลูกหนี้ชั้นดี", IF(E1603&lt;=90, "ลูกหนี้เฝ้าติดตาม", "ลูกหนี้ด้อยคุณภาพ (NPL)"))</f>
        <v>ลูกหนี้ชั้นดี</v>
      </c>
      <c r="I1603" s="17" cm="1">
        <f t="array" ref="I1603">_xlfn.IFS(D1603=0,0%, D1603&lt;=30,25%, D1603&lt;=60,50%, D1603&lt;=90,75%, D1603&gt;90,100%)</f>
        <v>0.25</v>
      </c>
      <c r="J1603">
        <f>SUMIFS(รายงานลูกหนี้!$G$2:$G$20000, รายงานลูกหนี้!$A$2:$A$20000, $A1603, รายงานลูกหนี้!$K$2:$K$20000, 0)</f>
        <v>0</v>
      </c>
      <c r="K1603">
        <f>SUMIFS(รายงานลูกหนี้!$G$2:$G$20000, รายงานลูกหนี้!$A$2:$A$20000, $A1603, รายงานลูกหนี้!$K$2:$K$20000, "&gt;=1", รายงานลูกหนี้!$K$2:$K$20000, "&lt;=30")</f>
        <v>170012</v>
      </c>
      <c r="L1603">
        <f>SUMIFS(รายงานลูกหนี้!$G$2:$G$20000, รายงานลูกหนี้!$A$2:$A$20000, $A1603, รายงานลูกหนี้!$K$2:$K$20000, "&gt;=31", รายงานลูกหนี้!$K$2:$K$20000, "&lt;=60")</f>
        <v>0</v>
      </c>
      <c r="M1603">
        <f>SUMIFS(รายงานลูกหนี้!$G$2:$G$20000, รายงานลูกหนี้!$A$2:$A$20000, $A1603, รายงานลูกหนี้!$K$2:$K$20000, "&gt;=61", รายงานลูกหนี้!$K$2:$K$20000, "&lt;=90")</f>
        <v>0</v>
      </c>
      <c r="N1603">
        <f>SUMIFS(รายงานลูกหนี้!$G$2:$G$20000, รายงานลูกหนี้!$A$2:$A$20000, $A1603, รายงานลูกหนี้!$K$2:$K$20000, "&gt;90")</f>
        <v>0</v>
      </c>
      <c r="O1603">
        <f t="shared" ref="O1603:O1666" si="128">SUM(J1603:N1603)</f>
        <v>170012</v>
      </c>
      <c r="P1603" s="17">
        <f t="shared" ref="P1603:P1666" si="129">IF(O1603=0, 0%, (J1603*0%+K1603*25%+L1603*50%+M1603*75%+N1603*100%)/O1603)</f>
        <v>0.25</v>
      </c>
    </row>
    <row r="1604" spans="1:16" x14ac:dyDescent="0.2">
      <c r="A1604" t="str">
        <v>1c935404299101df6dacc56b5c09c744d4cc03e071ddb1e0a711294b5ec760d1</v>
      </c>
      <c r="B1604">
        <f>COUNTIF(รายงานลูกหนี้!$A:$A,A1604)</f>
        <v>2</v>
      </c>
      <c r="C1604">
        <f>COUNTIFS(รายงานลูกหนี้!$A:$A,A1604,รายงานลูกหนี้!$K:$K,"&gt;0")</f>
        <v>0</v>
      </c>
      <c r="D1604">
        <f>SUMIF(รายงานลูกหนี้!$A:$A,A1604,รายงานลูกหนี้!$K:$K)</f>
        <v>0</v>
      </c>
      <c r="E1604">
        <f>_xlfn.MAXIFS(รายงานลูกหนี้!$K:$K,รายงานลูกหนี้!$A:$A,A1604)</f>
        <v>0</v>
      </c>
      <c r="F1604" s="17">
        <f t="shared" si="125"/>
        <v>0</v>
      </c>
      <c r="G1604" t="str">
        <f t="shared" si="126"/>
        <v>ชำระตรงเวลา</v>
      </c>
      <c r="H1604" t="str">
        <f t="shared" si="127"/>
        <v>ลูกหนี้ชั้นดี</v>
      </c>
      <c r="I1604" s="17" cm="1">
        <f t="array" ref="I1604">_xlfn.IFS(D1604=0,0%, D1604&lt;=30,25%, D1604&lt;=60,50%, D1604&lt;=90,75%, D1604&gt;90,100%)</f>
        <v>0</v>
      </c>
      <c r="J1604">
        <f>SUMIFS(รายงานลูกหนี้!$G$2:$G$20000, รายงานลูกหนี้!$A$2:$A$20000, $A1604, รายงานลูกหนี้!$K$2:$K$20000, 0)</f>
        <v>1447</v>
      </c>
      <c r="K1604">
        <f>SUMIFS(รายงานลูกหนี้!$G$2:$G$20000, รายงานลูกหนี้!$A$2:$A$20000, $A1604, รายงานลูกหนี้!$K$2:$K$20000, "&gt;=1", รายงานลูกหนี้!$K$2:$K$20000, "&lt;=30")</f>
        <v>0</v>
      </c>
      <c r="L1604">
        <f>SUMIFS(รายงานลูกหนี้!$G$2:$G$20000, รายงานลูกหนี้!$A$2:$A$20000, $A1604, รายงานลูกหนี้!$K$2:$K$20000, "&gt;=31", รายงานลูกหนี้!$K$2:$K$20000, "&lt;=60")</f>
        <v>0</v>
      </c>
      <c r="M1604">
        <f>SUMIFS(รายงานลูกหนี้!$G$2:$G$20000, รายงานลูกหนี้!$A$2:$A$20000, $A1604, รายงานลูกหนี้!$K$2:$K$20000, "&gt;=61", รายงานลูกหนี้!$K$2:$K$20000, "&lt;=90")</f>
        <v>0</v>
      </c>
      <c r="N1604">
        <f>SUMIFS(รายงานลูกหนี้!$G$2:$G$20000, รายงานลูกหนี้!$A$2:$A$20000, $A1604, รายงานลูกหนี้!$K$2:$K$20000, "&gt;90")</f>
        <v>0</v>
      </c>
      <c r="O1604">
        <f t="shared" si="128"/>
        <v>1447</v>
      </c>
      <c r="P1604" s="17">
        <f t="shared" si="129"/>
        <v>0</v>
      </c>
    </row>
    <row r="1605" spans="1:16" x14ac:dyDescent="0.2">
      <c r="A1605" t="str">
        <v>6666e221ae8623c8196223e1a96cb730e26717e3105b123fb3a3ce8a17656886</v>
      </c>
      <c r="B1605">
        <f>COUNTIF(รายงานลูกหนี้!$A:$A,A1605)</f>
        <v>1</v>
      </c>
      <c r="C1605">
        <f>COUNTIFS(รายงานลูกหนี้!$A:$A,A1605,รายงานลูกหนี้!$K:$K,"&gt;0")</f>
        <v>1</v>
      </c>
      <c r="D1605">
        <f>SUMIF(รายงานลูกหนี้!$A:$A,A1605,รายงานลูกหนี้!$K:$K)</f>
        <v>1</v>
      </c>
      <c r="E1605">
        <f>_xlfn.MAXIFS(รายงานลูกหนี้!$K:$K,รายงานลูกหนี้!$A:$A,A1605)</f>
        <v>1</v>
      </c>
      <c r="F1605" s="17">
        <f t="shared" si="125"/>
        <v>1</v>
      </c>
      <c r="G1605" t="str">
        <f t="shared" si="126"/>
        <v>ค้างชำระ 1 - 30 วัน</v>
      </c>
      <c r="H1605" t="str">
        <f t="shared" si="127"/>
        <v>ลูกหนี้ชั้นดี</v>
      </c>
      <c r="I1605" s="17" cm="1">
        <f t="array" ref="I1605">_xlfn.IFS(D1605=0,0%, D1605&lt;=30,25%, D1605&lt;=60,50%, D1605&lt;=90,75%, D1605&gt;90,100%)</f>
        <v>0.25</v>
      </c>
      <c r="J1605">
        <f>SUMIFS(รายงานลูกหนี้!$G$2:$G$20000, รายงานลูกหนี้!$A$2:$A$20000, $A1605, รายงานลูกหนี้!$K$2:$K$20000, 0)</f>
        <v>0</v>
      </c>
      <c r="K1605">
        <f>SUMIFS(รายงานลูกหนี้!$G$2:$G$20000, รายงานลูกหนี้!$A$2:$A$20000, $A1605, รายงานลูกหนี้!$K$2:$K$20000, "&gt;=1", รายงานลูกหนี้!$K$2:$K$20000, "&lt;=30")</f>
        <v>1791</v>
      </c>
      <c r="L1605">
        <f>SUMIFS(รายงานลูกหนี้!$G$2:$G$20000, รายงานลูกหนี้!$A$2:$A$20000, $A1605, รายงานลูกหนี้!$K$2:$K$20000, "&gt;=31", รายงานลูกหนี้!$K$2:$K$20000, "&lt;=60")</f>
        <v>0</v>
      </c>
      <c r="M1605">
        <f>SUMIFS(รายงานลูกหนี้!$G$2:$G$20000, รายงานลูกหนี้!$A$2:$A$20000, $A1605, รายงานลูกหนี้!$K$2:$K$20000, "&gt;=61", รายงานลูกหนี้!$K$2:$K$20000, "&lt;=90")</f>
        <v>0</v>
      </c>
      <c r="N1605">
        <f>SUMIFS(รายงานลูกหนี้!$G$2:$G$20000, รายงานลูกหนี้!$A$2:$A$20000, $A1605, รายงานลูกหนี้!$K$2:$K$20000, "&gt;90")</f>
        <v>0</v>
      </c>
      <c r="O1605">
        <f t="shared" si="128"/>
        <v>1791</v>
      </c>
      <c r="P1605" s="17">
        <f t="shared" si="129"/>
        <v>0.25</v>
      </c>
    </row>
    <row r="1606" spans="1:16" x14ac:dyDescent="0.2">
      <c r="A1606" t="str">
        <v>727ce0fe7487f555ef97c8b7087df7510eb54dd427a74e32f82ddb5ddc5531f3</v>
      </c>
      <c r="B1606">
        <f>COUNTIF(รายงานลูกหนี้!$A:$A,A1606)</f>
        <v>3</v>
      </c>
      <c r="C1606">
        <f>COUNTIFS(รายงานลูกหนี้!$A:$A,A1606,รายงานลูกหนี้!$K:$K,"&gt;0")</f>
        <v>2</v>
      </c>
      <c r="D1606">
        <f>SUMIF(รายงานลูกหนี้!$A:$A,A1606,รายงานลูกหนี้!$K:$K)</f>
        <v>26</v>
      </c>
      <c r="E1606">
        <f>_xlfn.MAXIFS(รายงานลูกหนี้!$K:$K,รายงานลูกหนี้!$A:$A,A1606)</f>
        <v>19</v>
      </c>
      <c r="F1606" s="17">
        <f t="shared" si="125"/>
        <v>0.66666666666666663</v>
      </c>
      <c r="G1606" t="str">
        <f t="shared" si="126"/>
        <v>ค้างชำระ 1 - 30 วัน</v>
      </c>
      <c r="H1606" t="str">
        <f t="shared" si="127"/>
        <v>ลูกหนี้ชั้นดี</v>
      </c>
      <c r="I1606" s="17" cm="1">
        <f t="array" ref="I1606">_xlfn.IFS(D1606=0,0%, D1606&lt;=30,25%, D1606&lt;=60,50%, D1606&lt;=90,75%, D1606&gt;90,100%)</f>
        <v>0.25</v>
      </c>
      <c r="J1606">
        <f>SUMIFS(รายงานลูกหนี้!$G$2:$G$20000, รายงานลูกหนี้!$A$2:$A$20000, $A1606, รายงานลูกหนี้!$K$2:$K$20000, 0)</f>
        <v>575</v>
      </c>
      <c r="K1606">
        <f>SUMIFS(รายงานลูกหนี้!$G$2:$G$20000, รายงานลูกหนี้!$A$2:$A$20000, $A1606, รายงานลูกหนี้!$K$2:$K$20000, "&gt;=1", รายงานลูกหนี้!$K$2:$K$20000, "&lt;=30")</f>
        <v>30528</v>
      </c>
      <c r="L1606">
        <f>SUMIFS(รายงานลูกหนี้!$G$2:$G$20000, รายงานลูกหนี้!$A$2:$A$20000, $A1606, รายงานลูกหนี้!$K$2:$K$20000, "&gt;=31", รายงานลูกหนี้!$K$2:$K$20000, "&lt;=60")</f>
        <v>0</v>
      </c>
      <c r="M1606">
        <f>SUMIFS(รายงานลูกหนี้!$G$2:$G$20000, รายงานลูกหนี้!$A$2:$A$20000, $A1606, รายงานลูกหนี้!$K$2:$K$20000, "&gt;=61", รายงานลูกหนี้!$K$2:$K$20000, "&lt;=90")</f>
        <v>0</v>
      </c>
      <c r="N1606">
        <f>SUMIFS(รายงานลูกหนี้!$G$2:$G$20000, รายงานลูกหนี้!$A$2:$A$20000, $A1606, รายงานลูกหนี้!$K$2:$K$20000, "&gt;90")</f>
        <v>0</v>
      </c>
      <c r="O1606">
        <f t="shared" si="128"/>
        <v>31103</v>
      </c>
      <c r="P1606" s="17">
        <f t="shared" si="129"/>
        <v>0.24537825933189725</v>
      </c>
    </row>
    <row r="1607" spans="1:16" x14ac:dyDescent="0.2">
      <c r="A1607" t="str">
        <v>1a4a2de1e65c85b7e8a327b02c89ddc376ecd35cb7767badd09af9eb04777c20</v>
      </c>
      <c r="B1607">
        <f>COUNTIF(รายงานลูกหนี้!$A:$A,A1607)</f>
        <v>1</v>
      </c>
      <c r="C1607">
        <f>COUNTIFS(รายงานลูกหนี้!$A:$A,A1607,รายงานลูกหนี้!$K:$K,"&gt;0")</f>
        <v>0</v>
      </c>
      <c r="D1607">
        <f>SUMIF(รายงานลูกหนี้!$A:$A,A1607,รายงานลูกหนี้!$K:$K)</f>
        <v>0</v>
      </c>
      <c r="E1607">
        <f>_xlfn.MAXIFS(รายงานลูกหนี้!$K:$K,รายงานลูกหนี้!$A:$A,A1607)</f>
        <v>0</v>
      </c>
      <c r="F1607" s="17">
        <f t="shared" si="125"/>
        <v>0</v>
      </c>
      <c r="G1607" t="str">
        <f t="shared" si="126"/>
        <v>ชำระตรงเวลา</v>
      </c>
      <c r="H1607" t="str">
        <f t="shared" si="127"/>
        <v>ลูกหนี้ชั้นดี</v>
      </c>
      <c r="I1607" s="17" cm="1">
        <f t="array" ref="I1607">_xlfn.IFS(D1607=0,0%, D1607&lt;=30,25%, D1607&lt;=60,50%, D1607&lt;=90,75%, D1607&gt;90,100%)</f>
        <v>0</v>
      </c>
      <c r="J1607">
        <f>SUMIFS(รายงานลูกหนี้!$G$2:$G$20000, รายงานลูกหนี้!$A$2:$A$20000, $A1607, รายงานลูกหนี้!$K$2:$K$20000, 0)</f>
        <v>225</v>
      </c>
      <c r="K1607">
        <f>SUMIFS(รายงานลูกหนี้!$G$2:$G$20000, รายงานลูกหนี้!$A$2:$A$20000, $A1607, รายงานลูกหนี้!$K$2:$K$20000, "&gt;=1", รายงานลูกหนี้!$K$2:$K$20000, "&lt;=30")</f>
        <v>0</v>
      </c>
      <c r="L1607">
        <f>SUMIFS(รายงานลูกหนี้!$G$2:$G$20000, รายงานลูกหนี้!$A$2:$A$20000, $A1607, รายงานลูกหนี้!$K$2:$K$20000, "&gt;=31", รายงานลูกหนี้!$K$2:$K$20000, "&lt;=60")</f>
        <v>0</v>
      </c>
      <c r="M1607">
        <f>SUMIFS(รายงานลูกหนี้!$G$2:$G$20000, รายงานลูกหนี้!$A$2:$A$20000, $A1607, รายงานลูกหนี้!$K$2:$K$20000, "&gt;=61", รายงานลูกหนี้!$K$2:$K$20000, "&lt;=90")</f>
        <v>0</v>
      </c>
      <c r="N1607">
        <f>SUMIFS(รายงานลูกหนี้!$G$2:$G$20000, รายงานลูกหนี้!$A$2:$A$20000, $A1607, รายงานลูกหนี้!$K$2:$K$20000, "&gt;90")</f>
        <v>0</v>
      </c>
      <c r="O1607">
        <f t="shared" si="128"/>
        <v>225</v>
      </c>
      <c r="P1607" s="17">
        <f t="shared" si="129"/>
        <v>0</v>
      </c>
    </row>
    <row r="1608" spans="1:16" x14ac:dyDescent="0.2">
      <c r="A1608" t="str">
        <v>d465be49ec8e7742b9b119b316295af21c479cd6108ac7600d1353958d2c5551</v>
      </c>
      <c r="B1608">
        <f>COUNTIF(รายงานลูกหนี้!$A:$A,A1608)</f>
        <v>4</v>
      </c>
      <c r="C1608">
        <f>COUNTIFS(รายงานลูกหนี้!$A:$A,A1608,รายงานลูกหนี้!$K:$K,"&gt;0")</f>
        <v>1</v>
      </c>
      <c r="D1608">
        <f>SUMIF(รายงานลูกหนี้!$A:$A,A1608,รายงานลูกหนี้!$K:$K)</f>
        <v>2</v>
      </c>
      <c r="E1608">
        <f>_xlfn.MAXIFS(รายงานลูกหนี้!$K:$K,รายงานลูกหนี้!$A:$A,A1608)</f>
        <v>2</v>
      </c>
      <c r="F1608" s="17">
        <f t="shared" si="125"/>
        <v>0.25</v>
      </c>
      <c r="G1608" t="str">
        <f t="shared" si="126"/>
        <v>ค้างชำระ 1 - 30 วัน</v>
      </c>
      <c r="H1608" t="str">
        <f t="shared" si="127"/>
        <v>ลูกหนี้ชั้นดี</v>
      </c>
      <c r="I1608" s="17" cm="1">
        <f t="array" ref="I1608">_xlfn.IFS(D1608=0,0%, D1608&lt;=30,25%, D1608&lt;=60,50%, D1608&lt;=90,75%, D1608&gt;90,100%)</f>
        <v>0.25</v>
      </c>
      <c r="J1608">
        <f>SUMIFS(รายงานลูกหนี้!$G$2:$G$20000, รายงานลูกหนี้!$A$2:$A$20000, $A1608, รายงานลูกหนี้!$K$2:$K$20000, 0)</f>
        <v>10244</v>
      </c>
      <c r="K1608">
        <f>SUMIFS(รายงานลูกหนี้!$G$2:$G$20000, รายงานลูกหนี้!$A$2:$A$20000, $A1608, รายงานลูกหนี้!$K$2:$K$20000, "&gt;=1", รายงานลูกหนี้!$K$2:$K$20000, "&lt;=30")</f>
        <v>8950</v>
      </c>
      <c r="L1608">
        <f>SUMIFS(รายงานลูกหนี้!$G$2:$G$20000, รายงานลูกหนี้!$A$2:$A$20000, $A1608, รายงานลูกหนี้!$K$2:$K$20000, "&gt;=31", รายงานลูกหนี้!$K$2:$K$20000, "&lt;=60")</f>
        <v>0</v>
      </c>
      <c r="M1608">
        <f>SUMIFS(รายงานลูกหนี้!$G$2:$G$20000, รายงานลูกหนี้!$A$2:$A$20000, $A1608, รายงานลูกหนี้!$K$2:$K$20000, "&gt;=61", รายงานลูกหนี้!$K$2:$K$20000, "&lt;=90")</f>
        <v>0</v>
      </c>
      <c r="N1608">
        <f>SUMIFS(รายงานลูกหนี้!$G$2:$G$20000, รายงานลูกหนี้!$A$2:$A$20000, $A1608, รายงานลูกหนี้!$K$2:$K$20000, "&gt;90")</f>
        <v>0</v>
      </c>
      <c r="O1608">
        <f t="shared" si="128"/>
        <v>19194</v>
      </c>
      <c r="P1608" s="17">
        <f t="shared" si="129"/>
        <v>0.11657288736063354</v>
      </c>
    </row>
    <row r="1609" spans="1:16" x14ac:dyDescent="0.2">
      <c r="A1609" t="str">
        <v>d11522ec214f9fe2994689daf647453a70563f0f3fc277435ee48e38f03eaefb</v>
      </c>
      <c r="B1609">
        <f>COUNTIF(รายงานลูกหนี้!$A:$A,A1609)</f>
        <v>3</v>
      </c>
      <c r="C1609">
        <f>COUNTIFS(รายงานลูกหนี้!$A:$A,A1609,รายงานลูกหนี้!$K:$K,"&gt;0")</f>
        <v>1</v>
      </c>
      <c r="D1609">
        <f>SUMIF(รายงานลูกหนี้!$A:$A,A1609,รายงานลูกหนี้!$K:$K)</f>
        <v>9</v>
      </c>
      <c r="E1609">
        <f>_xlfn.MAXIFS(รายงานลูกหนี้!$K:$K,รายงานลูกหนี้!$A:$A,A1609)</f>
        <v>9</v>
      </c>
      <c r="F1609" s="17">
        <f t="shared" si="125"/>
        <v>0.33333333333333331</v>
      </c>
      <c r="G1609" t="str">
        <f t="shared" si="126"/>
        <v>ค้างชำระ 1 - 30 วัน</v>
      </c>
      <c r="H1609" t="str">
        <f t="shared" si="127"/>
        <v>ลูกหนี้ชั้นดี</v>
      </c>
      <c r="I1609" s="17" cm="1">
        <f t="array" ref="I1609">_xlfn.IFS(D1609=0,0%, D1609&lt;=30,25%, D1609&lt;=60,50%, D1609&lt;=90,75%, D1609&gt;90,100%)</f>
        <v>0.25</v>
      </c>
      <c r="J1609">
        <f>SUMIFS(รายงานลูกหนี้!$G$2:$G$20000, รายงานลูกหนี้!$A$2:$A$20000, $A1609, รายงานลูกหนี้!$K$2:$K$20000, 0)</f>
        <v>13630</v>
      </c>
      <c r="K1609">
        <f>SUMIFS(รายงานลูกหนี้!$G$2:$G$20000, รายงานลูกหนี้!$A$2:$A$20000, $A1609, รายงานลูกหนี้!$K$2:$K$20000, "&gt;=1", รายงานลูกหนี้!$K$2:$K$20000, "&lt;=30")</f>
        <v>276</v>
      </c>
      <c r="L1609">
        <f>SUMIFS(รายงานลูกหนี้!$G$2:$G$20000, รายงานลูกหนี้!$A$2:$A$20000, $A1609, รายงานลูกหนี้!$K$2:$K$20000, "&gt;=31", รายงานลูกหนี้!$K$2:$K$20000, "&lt;=60")</f>
        <v>0</v>
      </c>
      <c r="M1609">
        <f>SUMIFS(รายงานลูกหนี้!$G$2:$G$20000, รายงานลูกหนี้!$A$2:$A$20000, $A1609, รายงานลูกหนี้!$K$2:$K$20000, "&gt;=61", รายงานลูกหนี้!$K$2:$K$20000, "&lt;=90")</f>
        <v>0</v>
      </c>
      <c r="N1609">
        <f>SUMIFS(รายงานลูกหนี้!$G$2:$G$20000, รายงานลูกหนี้!$A$2:$A$20000, $A1609, รายงานลูกหนี้!$K$2:$K$20000, "&gt;90")</f>
        <v>0</v>
      </c>
      <c r="O1609">
        <f t="shared" si="128"/>
        <v>13906</v>
      </c>
      <c r="P1609" s="17">
        <f t="shared" si="129"/>
        <v>4.9618869552711057E-3</v>
      </c>
    </row>
    <row r="1610" spans="1:16" x14ac:dyDescent="0.2">
      <c r="A1610" t="str">
        <v>3192ec4a05424f70eba45f0b49c3e78a0bff7bad1bd3c44a97ef5cd14e6a3b30</v>
      </c>
      <c r="B1610">
        <f>COUNTIF(รายงานลูกหนี้!$A:$A,A1610)</f>
        <v>2</v>
      </c>
      <c r="C1610">
        <f>COUNTIFS(รายงานลูกหนี้!$A:$A,A1610,รายงานลูกหนี้!$K:$K,"&gt;0")</f>
        <v>0</v>
      </c>
      <c r="D1610">
        <f>SUMIF(รายงานลูกหนี้!$A:$A,A1610,รายงานลูกหนี้!$K:$K)</f>
        <v>0</v>
      </c>
      <c r="E1610">
        <f>_xlfn.MAXIFS(รายงานลูกหนี้!$K:$K,รายงานลูกหนี้!$A:$A,A1610)</f>
        <v>0</v>
      </c>
      <c r="F1610" s="17">
        <f t="shared" si="125"/>
        <v>0</v>
      </c>
      <c r="G1610" t="str">
        <f t="shared" si="126"/>
        <v>ชำระตรงเวลา</v>
      </c>
      <c r="H1610" t="str">
        <f t="shared" si="127"/>
        <v>ลูกหนี้ชั้นดี</v>
      </c>
      <c r="I1610" s="17" cm="1">
        <f t="array" ref="I1610">_xlfn.IFS(D1610=0,0%, D1610&lt;=30,25%, D1610&lt;=60,50%, D1610&lt;=90,75%, D1610&gt;90,100%)</f>
        <v>0</v>
      </c>
      <c r="J1610">
        <f>SUMIFS(รายงานลูกหนี้!$G$2:$G$20000, รายงานลูกหนี้!$A$2:$A$20000, $A1610, รายงานลูกหนี้!$K$2:$K$20000, 0)</f>
        <v>1646</v>
      </c>
      <c r="K1610">
        <f>SUMIFS(รายงานลูกหนี้!$G$2:$G$20000, รายงานลูกหนี้!$A$2:$A$20000, $A1610, รายงานลูกหนี้!$K$2:$K$20000, "&gt;=1", รายงานลูกหนี้!$K$2:$K$20000, "&lt;=30")</f>
        <v>0</v>
      </c>
      <c r="L1610">
        <f>SUMIFS(รายงานลูกหนี้!$G$2:$G$20000, รายงานลูกหนี้!$A$2:$A$20000, $A1610, รายงานลูกหนี้!$K$2:$K$20000, "&gt;=31", รายงานลูกหนี้!$K$2:$K$20000, "&lt;=60")</f>
        <v>0</v>
      </c>
      <c r="M1610">
        <f>SUMIFS(รายงานลูกหนี้!$G$2:$G$20000, รายงานลูกหนี้!$A$2:$A$20000, $A1610, รายงานลูกหนี้!$K$2:$K$20000, "&gt;=61", รายงานลูกหนี้!$K$2:$K$20000, "&lt;=90")</f>
        <v>0</v>
      </c>
      <c r="N1610">
        <f>SUMIFS(รายงานลูกหนี้!$G$2:$G$20000, รายงานลูกหนี้!$A$2:$A$20000, $A1610, รายงานลูกหนี้!$K$2:$K$20000, "&gt;90")</f>
        <v>0</v>
      </c>
      <c r="O1610">
        <f t="shared" si="128"/>
        <v>1646</v>
      </c>
      <c r="P1610" s="17">
        <f t="shared" si="129"/>
        <v>0</v>
      </c>
    </row>
    <row r="1611" spans="1:16" x14ac:dyDescent="0.2">
      <c r="A1611" t="str">
        <v>706fc296bbbf1b091c18c4710074b8830995511a3cc9388dd62ac62f4b645c05</v>
      </c>
      <c r="B1611">
        <f>COUNTIF(รายงานลูกหนี้!$A:$A,A1611)</f>
        <v>6</v>
      </c>
      <c r="C1611">
        <f>COUNTIFS(รายงานลูกหนี้!$A:$A,A1611,รายงานลูกหนี้!$K:$K,"&gt;0")</f>
        <v>6</v>
      </c>
      <c r="D1611">
        <f>SUMIF(รายงานลูกหนี้!$A:$A,A1611,รายงานลูกหนี้!$K:$K)</f>
        <v>48</v>
      </c>
      <c r="E1611">
        <f>_xlfn.MAXIFS(รายงานลูกหนี้!$K:$K,รายงานลูกหนี้!$A:$A,A1611)</f>
        <v>12</v>
      </c>
      <c r="F1611" s="17">
        <f t="shared" si="125"/>
        <v>1</v>
      </c>
      <c r="G1611" t="str">
        <f t="shared" si="126"/>
        <v>ค้างชำระ 1 - 30 วัน</v>
      </c>
      <c r="H1611" t="str">
        <f t="shared" si="127"/>
        <v>ลูกหนี้ชั้นดี</v>
      </c>
      <c r="I1611" s="17" cm="1">
        <f t="array" ref="I1611">_xlfn.IFS(D1611=0,0%, D1611&lt;=30,25%, D1611&lt;=60,50%, D1611&lt;=90,75%, D1611&gt;90,100%)</f>
        <v>0.5</v>
      </c>
      <c r="J1611">
        <f>SUMIFS(รายงานลูกหนี้!$G$2:$G$20000, รายงานลูกหนี้!$A$2:$A$20000, $A1611, รายงานลูกหนี้!$K$2:$K$20000, 0)</f>
        <v>0</v>
      </c>
      <c r="K1611">
        <f>SUMIFS(รายงานลูกหนี้!$G$2:$G$20000, รายงานลูกหนี้!$A$2:$A$20000, $A1611, รายงานลูกหนี้!$K$2:$K$20000, "&gt;=1", รายงานลูกหนี้!$K$2:$K$20000, "&lt;=30")</f>
        <v>17052</v>
      </c>
      <c r="L1611">
        <f>SUMIFS(รายงานลูกหนี้!$G$2:$G$20000, รายงานลูกหนี้!$A$2:$A$20000, $A1611, รายงานลูกหนี้!$K$2:$K$20000, "&gt;=31", รายงานลูกหนี้!$K$2:$K$20000, "&lt;=60")</f>
        <v>0</v>
      </c>
      <c r="M1611">
        <f>SUMIFS(รายงานลูกหนี้!$G$2:$G$20000, รายงานลูกหนี้!$A$2:$A$20000, $A1611, รายงานลูกหนี้!$K$2:$K$20000, "&gt;=61", รายงานลูกหนี้!$K$2:$K$20000, "&lt;=90")</f>
        <v>0</v>
      </c>
      <c r="N1611">
        <f>SUMIFS(รายงานลูกหนี้!$G$2:$G$20000, รายงานลูกหนี้!$A$2:$A$20000, $A1611, รายงานลูกหนี้!$K$2:$K$20000, "&gt;90")</f>
        <v>0</v>
      </c>
      <c r="O1611">
        <f t="shared" si="128"/>
        <v>17052</v>
      </c>
      <c r="P1611" s="17">
        <f t="shared" si="129"/>
        <v>0.25</v>
      </c>
    </row>
    <row r="1612" spans="1:16" x14ac:dyDescent="0.2">
      <c r="A1612" t="str">
        <v>50a4712609a65f3078adf243a849275747aa9ea6ad2e518f13e8ca9670900ca5</v>
      </c>
      <c r="B1612">
        <f>COUNTIF(รายงานลูกหนี้!$A:$A,A1612)</f>
        <v>1</v>
      </c>
      <c r="C1612">
        <f>COUNTIFS(รายงานลูกหนี้!$A:$A,A1612,รายงานลูกหนี้!$K:$K,"&gt;0")</f>
        <v>0</v>
      </c>
      <c r="D1612">
        <f>SUMIF(รายงานลูกหนี้!$A:$A,A1612,รายงานลูกหนี้!$K:$K)</f>
        <v>0</v>
      </c>
      <c r="E1612">
        <f>_xlfn.MAXIFS(รายงานลูกหนี้!$K:$K,รายงานลูกหนี้!$A:$A,A1612)</f>
        <v>0</v>
      </c>
      <c r="F1612" s="17">
        <f t="shared" si="125"/>
        <v>0</v>
      </c>
      <c r="G1612" t="str">
        <f t="shared" si="126"/>
        <v>ชำระตรงเวลา</v>
      </c>
      <c r="H1612" t="str">
        <f t="shared" si="127"/>
        <v>ลูกหนี้ชั้นดี</v>
      </c>
      <c r="I1612" s="17" cm="1">
        <f t="array" ref="I1612">_xlfn.IFS(D1612=0,0%, D1612&lt;=30,25%, D1612&lt;=60,50%, D1612&lt;=90,75%, D1612&gt;90,100%)</f>
        <v>0</v>
      </c>
      <c r="J1612">
        <f>SUMIFS(รายงานลูกหนี้!$G$2:$G$20000, รายงานลูกหนี้!$A$2:$A$20000, $A1612, รายงานลูกหนี้!$K$2:$K$20000, 0)</f>
        <v>465</v>
      </c>
      <c r="K1612">
        <f>SUMIFS(รายงานลูกหนี้!$G$2:$G$20000, รายงานลูกหนี้!$A$2:$A$20000, $A1612, รายงานลูกหนี้!$K$2:$K$20000, "&gt;=1", รายงานลูกหนี้!$K$2:$K$20000, "&lt;=30")</f>
        <v>0</v>
      </c>
      <c r="L1612">
        <f>SUMIFS(รายงานลูกหนี้!$G$2:$G$20000, รายงานลูกหนี้!$A$2:$A$20000, $A1612, รายงานลูกหนี้!$K$2:$K$20000, "&gt;=31", รายงานลูกหนี้!$K$2:$K$20000, "&lt;=60")</f>
        <v>0</v>
      </c>
      <c r="M1612">
        <f>SUMIFS(รายงานลูกหนี้!$G$2:$G$20000, รายงานลูกหนี้!$A$2:$A$20000, $A1612, รายงานลูกหนี้!$K$2:$K$20000, "&gt;=61", รายงานลูกหนี้!$K$2:$K$20000, "&lt;=90")</f>
        <v>0</v>
      </c>
      <c r="N1612">
        <f>SUMIFS(รายงานลูกหนี้!$G$2:$G$20000, รายงานลูกหนี้!$A$2:$A$20000, $A1612, รายงานลูกหนี้!$K$2:$K$20000, "&gt;90")</f>
        <v>0</v>
      </c>
      <c r="O1612">
        <f t="shared" si="128"/>
        <v>465</v>
      </c>
      <c r="P1612" s="17">
        <f t="shared" si="129"/>
        <v>0</v>
      </c>
    </row>
    <row r="1613" spans="1:16" x14ac:dyDescent="0.2">
      <c r="A1613" t="str">
        <v>946f4450f0f5055a6d384f42b13ffa8b98d4591de99731975a979354c2a2077c</v>
      </c>
      <c r="B1613">
        <f>COUNTIF(รายงานลูกหนี้!$A:$A,A1613)</f>
        <v>1</v>
      </c>
      <c r="C1613">
        <f>COUNTIFS(รายงานลูกหนี้!$A:$A,A1613,รายงานลูกหนี้!$K:$K,"&gt;0")</f>
        <v>0</v>
      </c>
      <c r="D1613">
        <f>SUMIF(รายงานลูกหนี้!$A:$A,A1613,รายงานลูกหนี้!$K:$K)</f>
        <v>0</v>
      </c>
      <c r="E1613">
        <f>_xlfn.MAXIFS(รายงานลูกหนี้!$K:$K,รายงานลูกหนี้!$A:$A,A1613)</f>
        <v>0</v>
      </c>
      <c r="F1613" s="17">
        <f t="shared" si="125"/>
        <v>0</v>
      </c>
      <c r="G1613" t="str">
        <f t="shared" si="126"/>
        <v>ชำระตรงเวลา</v>
      </c>
      <c r="H1613" t="str">
        <f t="shared" si="127"/>
        <v>ลูกหนี้ชั้นดี</v>
      </c>
      <c r="I1613" s="17" cm="1">
        <f t="array" ref="I1613">_xlfn.IFS(D1613=0,0%, D1613&lt;=30,25%, D1613&lt;=60,50%, D1613&lt;=90,75%, D1613&gt;90,100%)</f>
        <v>0</v>
      </c>
      <c r="J1613">
        <f>SUMIFS(รายงานลูกหนี้!$G$2:$G$20000, รายงานลูกหนี้!$A$2:$A$20000, $A1613, รายงานลูกหนี้!$K$2:$K$20000, 0)</f>
        <v>1660</v>
      </c>
      <c r="K1613">
        <f>SUMIFS(รายงานลูกหนี้!$G$2:$G$20000, รายงานลูกหนี้!$A$2:$A$20000, $A1613, รายงานลูกหนี้!$K$2:$K$20000, "&gt;=1", รายงานลูกหนี้!$K$2:$K$20000, "&lt;=30")</f>
        <v>0</v>
      </c>
      <c r="L1613">
        <f>SUMIFS(รายงานลูกหนี้!$G$2:$G$20000, รายงานลูกหนี้!$A$2:$A$20000, $A1613, รายงานลูกหนี้!$K$2:$K$20000, "&gt;=31", รายงานลูกหนี้!$K$2:$K$20000, "&lt;=60")</f>
        <v>0</v>
      </c>
      <c r="M1613">
        <f>SUMIFS(รายงานลูกหนี้!$G$2:$G$20000, รายงานลูกหนี้!$A$2:$A$20000, $A1613, รายงานลูกหนี้!$K$2:$K$20000, "&gt;=61", รายงานลูกหนี้!$K$2:$K$20000, "&lt;=90")</f>
        <v>0</v>
      </c>
      <c r="N1613">
        <f>SUMIFS(รายงานลูกหนี้!$G$2:$G$20000, รายงานลูกหนี้!$A$2:$A$20000, $A1613, รายงานลูกหนี้!$K$2:$K$20000, "&gt;90")</f>
        <v>0</v>
      </c>
      <c r="O1613">
        <f t="shared" si="128"/>
        <v>1660</v>
      </c>
      <c r="P1613" s="17">
        <f t="shared" si="129"/>
        <v>0</v>
      </c>
    </row>
    <row r="1614" spans="1:16" x14ac:dyDescent="0.2">
      <c r="A1614" t="str">
        <v>7b3a312a8156239bf5da9c03803189308fa0948a4ee071f3e7e86d8906cffada</v>
      </c>
      <c r="B1614">
        <f>COUNTIF(รายงานลูกหนี้!$A:$A,A1614)</f>
        <v>1</v>
      </c>
      <c r="C1614">
        <f>COUNTIFS(รายงานลูกหนี้!$A:$A,A1614,รายงานลูกหนี้!$K:$K,"&gt;0")</f>
        <v>0</v>
      </c>
      <c r="D1614">
        <f>SUMIF(รายงานลูกหนี้!$A:$A,A1614,รายงานลูกหนี้!$K:$K)</f>
        <v>0</v>
      </c>
      <c r="E1614">
        <f>_xlfn.MAXIFS(รายงานลูกหนี้!$K:$K,รายงานลูกหนี้!$A:$A,A1614)</f>
        <v>0</v>
      </c>
      <c r="F1614" s="17">
        <f t="shared" si="125"/>
        <v>0</v>
      </c>
      <c r="G1614" t="str">
        <f t="shared" si="126"/>
        <v>ชำระตรงเวลา</v>
      </c>
      <c r="H1614" t="str">
        <f t="shared" si="127"/>
        <v>ลูกหนี้ชั้นดี</v>
      </c>
      <c r="I1614" s="17" cm="1">
        <f t="array" ref="I1614">_xlfn.IFS(D1614=0,0%, D1614&lt;=30,25%, D1614&lt;=60,50%, D1614&lt;=90,75%, D1614&gt;90,100%)</f>
        <v>0</v>
      </c>
      <c r="J1614">
        <f>SUMIFS(รายงานลูกหนี้!$G$2:$G$20000, รายงานลูกหนี้!$A$2:$A$20000, $A1614, รายงานลูกหนี้!$K$2:$K$20000, 0)</f>
        <v>1060</v>
      </c>
      <c r="K1614">
        <f>SUMIFS(รายงานลูกหนี้!$G$2:$G$20000, รายงานลูกหนี้!$A$2:$A$20000, $A1614, รายงานลูกหนี้!$K$2:$K$20000, "&gt;=1", รายงานลูกหนี้!$K$2:$K$20000, "&lt;=30")</f>
        <v>0</v>
      </c>
      <c r="L1614">
        <f>SUMIFS(รายงานลูกหนี้!$G$2:$G$20000, รายงานลูกหนี้!$A$2:$A$20000, $A1614, รายงานลูกหนี้!$K$2:$K$20000, "&gt;=31", รายงานลูกหนี้!$K$2:$K$20000, "&lt;=60")</f>
        <v>0</v>
      </c>
      <c r="M1614">
        <f>SUMIFS(รายงานลูกหนี้!$G$2:$G$20000, รายงานลูกหนี้!$A$2:$A$20000, $A1614, รายงานลูกหนี้!$K$2:$K$20000, "&gt;=61", รายงานลูกหนี้!$K$2:$K$20000, "&lt;=90")</f>
        <v>0</v>
      </c>
      <c r="N1614">
        <f>SUMIFS(รายงานลูกหนี้!$G$2:$G$20000, รายงานลูกหนี้!$A$2:$A$20000, $A1614, รายงานลูกหนี้!$K$2:$K$20000, "&gt;90")</f>
        <v>0</v>
      </c>
      <c r="O1614">
        <f t="shared" si="128"/>
        <v>1060</v>
      </c>
      <c r="P1614" s="17">
        <f t="shared" si="129"/>
        <v>0</v>
      </c>
    </row>
    <row r="1615" spans="1:16" x14ac:dyDescent="0.2">
      <c r="A1615" t="str">
        <v>abd4365d52b72c0c6765911d6e53dfd12d4b34ae2d0198b134c76e14d8308d06</v>
      </c>
      <c r="B1615">
        <f>COUNTIF(รายงานลูกหนี้!$A:$A,A1615)</f>
        <v>2</v>
      </c>
      <c r="C1615">
        <f>COUNTIFS(รายงานลูกหนี้!$A:$A,A1615,รายงานลูกหนี้!$K:$K,"&gt;0")</f>
        <v>0</v>
      </c>
      <c r="D1615">
        <f>SUMIF(รายงานลูกหนี้!$A:$A,A1615,รายงานลูกหนี้!$K:$K)</f>
        <v>0</v>
      </c>
      <c r="E1615">
        <f>_xlfn.MAXIFS(รายงานลูกหนี้!$K:$K,รายงานลูกหนี้!$A:$A,A1615)</f>
        <v>0</v>
      </c>
      <c r="F1615" s="17">
        <f t="shared" si="125"/>
        <v>0</v>
      </c>
      <c r="G1615" t="str">
        <f t="shared" si="126"/>
        <v>ชำระตรงเวลา</v>
      </c>
      <c r="H1615" t="str">
        <f t="shared" si="127"/>
        <v>ลูกหนี้ชั้นดี</v>
      </c>
      <c r="I1615" s="17" cm="1">
        <f t="array" ref="I1615">_xlfn.IFS(D1615=0,0%, D1615&lt;=30,25%, D1615&lt;=60,50%, D1615&lt;=90,75%, D1615&gt;90,100%)</f>
        <v>0</v>
      </c>
      <c r="J1615">
        <f>SUMIFS(รายงานลูกหนี้!$G$2:$G$20000, รายงานลูกหนี้!$A$2:$A$20000, $A1615, รายงานลูกหนี้!$K$2:$K$20000, 0)</f>
        <v>7380</v>
      </c>
      <c r="K1615">
        <f>SUMIFS(รายงานลูกหนี้!$G$2:$G$20000, รายงานลูกหนี้!$A$2:$A$20000, $A1615, รายงานลูกหนี้!$K$2:$K$20000, "&gt;=1", รายงานลูกหนี้!$K$2:$K$20000, "&lt;=30")</f>
        <v>0</v>
      </c>
      <c r="L1615">
        <f>SUMIFS(รายงานลูกหนี้!$G$2:$G$20000, รายงานลูกหนี้!$A$2:$A$20000, $A1615, รายงานลูกหนี้!$K$2:$K$20000, "&gt;=31", รายงานลูกหนี้!$K$2:$K$20000, "&lt;=60")</f>
        <v>0</v>
      </c>
      <c r="M1615">
        <f>SUMIFS(รายงานลูกหนี้!$G$2:$G$20000, รายงานลูกหนี้!$A$2:$A$20000, $A1615, รายงานลูกหนี้!$K$2:$K$20000, "&gt;=61", รายงานลูกหนี้!$K$2:$K$20000, "&lt;=90")</f>
        <v>0</v>
      </c>
      <c r="N1615">
        <f>SUMIFS(รายงานลูกหนี้!$G$2:$G$20000, รายงานลูกหนี้!$A$2:$A$20000, $A1615, รายงานลูกหนี้!$K$2:$K$20000, "&gt;90")</f>
        <v>0</v>
      </c>
      <c r="O1615">
        <f t="shared" si="128"/>
        <v>7380</v>
      </c>
      <c r="P1615" s="17">
        <f t="shared" si="129"/>
        <v>0</v>
      </c>
    </row>
    <row r="1616" spans="1:16" x14ac:dyDescent="0.2">
      <c r="A1616" t="str">
        <v>8dd6ded1dd3e20731aa9508b5374822e3c6cf74c098bfa87e32f34e17a1e1973</v>
      </c>
      <c r="B1616">
        <f>COUNTIF(รายงานลูกหนี้!$A:$A,A1616)</f>
        <v>1</v>
      </c>
      <c r="C1616">
        <f>COUNTIFS(รายงานลูกหนี้!$A:$A,A1616,รายงานลูกหนี้!$K:$K,"&gt;0")</f>
        <v>1</v>
      </c>
      <c r="D1616">
        <f>SUMIF(รายงานลูกหนี้!$A:$A,A1616,รายงานลูกหนี้!$K:$K)</f>
        <v>2</v>
      </c>
      <c r="E1616">
        <f>_xlfn.MAXIFS(รายงานลูกหนี้!$K:$K,รายงานลูกหนี้!$A:$A,A1616)</f>
        <v>2</v>
      </c>
      <c r="F1616" s="17">
        <f t="shared" si="125"/>
        <v>1</v>
      </c>
      <c r="G1616" t="str">
        <f t="shared" si="126"/>
        <v>ค้างชำระ 1 - 30 วัน</v>
      </c>
      <c r="H1616" t="str">
        <f t="shared" si="127"/>
        <v>ลูกหนี้ชั้นดี</v>
      </c>
      <c r="I1616" s="17" cm="1">
        <f t="array" ref="I1616">_xlfn.IFS(D1616=0,0%, D1616&lt;=30,25%, D1616&lt;=60,50%, D1616&lt;=90,75%, D1616&gt;90,100%)</f>
        <v>0.25</v>
      </c>
      <c r="J1616">
        <f>SUMIFS(รายงานลูกหนี้!$G$2:$G$20000, รายงานลูกหนี้!$A$2:$A$20000, $A1616, รายงานลูกหนี้!$K$2:$K$20000, 0)</f>
        <v>0</v>
      </c>
      <c r="K1616">
        <f>SUMIFS(รายงานลูกหนี้!$G$2:$G$20000, รายงานลูกหนี้!$A$2:$A$20000, $A1616, รายงานลูกหนี้!$K$2:$K$20000, "&gt;=1", รายงานลูกหนี้!$K$2:$K$20000, "&lt;=30")</f>
        <v>60</v>
      </c>
      <c r="L1616">
        <f>SUMIFS(รายงานลูกหนี้!$G$2:$G$20000, รายงานลูกหนี้!$A$2:$A$20000, $A1616, รายงานลูกหนี้!$K$2:$K$20000, "&gt;=31", รายงานลูกหนี้!$K$2:$K$20000, "&lt;=60")</f>
        <v>0</v>
      </c>
      <c r="M1616">
        <f>SUMIFS(รายงานลูกหนี้!$G$2:$G$20000, รายงานลูกหนี้!$A$2:$A$20000, $A1616, รายงานลูกหนี้!$K$2:$K$20000, "&gt;=61", รายงานลูกหนี้!$K$2:$K$20000, "&lt;=90")</f>
        <v>0</v>
      </c>
      <c r="N1616">
        <f>SUMIFS(รายงานลูกหนี้!$G$2:$G$20000, รายงานลูกหนี้!$A$2:$A$20000, $A1616, รายงานลูกหนี้!$K$2:$K$20000, "&gt;90")</f>
        <v>0</v>
      </c>
      <c r="O1616">
        <f t="shared" si="128"/>
        <v>60</v>
      </c>
      <c r="P1616" s="17">
        <f t="shared" si="129"/>
        <v>0.25</v>
      </c>
    </row>
    <row r="1617" spans="1:16" x14ac:dyDescent="0.2">
      <c r="A1617" t="str">
        <v>ba8fec2a32f78097fe20da4514ffbb30fbd8538c63fd4fc950fb58c52189745a</v>
      </c>
      <c r="B1617">
        <f>COUNTIF(รายงานลูกหนี้!$A:$A,A1617)</f>
        <v>2</v>
      </c>
      <c r="C1617">
        <f>COUNTIFS(รายงานลูกหนี้!$A:$A,A1617,รายงานลูกหนี้!$K:$K,"&gt;0")</f>
        <v>0</v>
      </c>
      <c r="D1617">
        <f>SUMIF(รายงานลูกหนี้!$A:$A,A1617,รายงานลูกหนี้!$K:$K)</f>
        <v>0</v>
      </c>
      <c r="E1617">
        <f>_xlfn.MAXIFS(รายงานลูกหนี้!$K:$K,รายงานลูกหนี้!$A:$A,A1617)</f>
        <v>0</v>
      </c>
      <c r="F1617" s="17">
        <f t="shared" si="125"/>
        <v>0</v>
      </c>
      <c r="G1617" t="str">
        <f t="shared" si="126"/>
        <v>ชำระตรงเวลา</v>
      </c>
      <c r="H1617" t="str">
        <f t="shared" si="127"/>
        <v>ลูกหนี้ชั้นดี</v>
      </c>
      <c r="I1617" s="17" cm="1">
        <f t="array" ref="I1617">_xlfn.IFS(D1617=0,0%, D1617&lt;=30,25%, D1617&lt;=60,50%, D1617&lt;=90,75%, D1617&gt;90,100%)</f>
        <v>0</v>
      </c>
      <c r="J1617">
        <f>SUMIFS(รายงานลูกหนี้!$G$2:$G$20000, รายงานลูกหนี้!$A$2:$A$20000, $A1617, รายงานลูกหนี้!$K$2:$K$20000, 0)</f>
        <v>34200</v>
      </c>
      <c r="K1617">
        <f>SUMIFS(รายงานลูกหนี้!$G$2:$G$20000, รายงานลูกหนี้!$A$2:$A$20000, $A1617, รายงานลูกหนี้!$K$2:$K$20000, "&gt;=1", รายงานลูกหนี้!$K$2:$K$20000, "&lt;=30")</f>
        <v>0</v>
      </c>
      <c r="L1617">
        <f>SUMIFS(รายงานลูกหนี้!$G$2:$G$20000, รายงานลูกหนี้!$A$2:$A$20000, $A1617, รายงานลูกหนี้!$K$2:$K$20000, "&gt;=31", รายงานลูกหนี้!$K$2:$K$20000, "&lt;=60")</f>
        <v>0</v>
      </c>
      <c r="M1617">
        <f>SUMIFS(รายงานลูกหนี้!$G$2:$G$20000, รายงานลูกหนี้!$A$2:$A$20000, $A1617, รายงานลูกหนี้!$K$2:$K$20000, "&gt;=61", รายงานลูกหนี้!$K$2:$K$20000, "&lt;=90")</f>
        <v>0</v>
      </c>
      <c r="N1617">
        <f>SUMIFS(รายงานลูกหนี้!$G$2:$G$20000, รายงานลูกหนี้!$A$2:$A$20000, $A1617, รายงานลูกหนี้!$K$2:$K$20000, "&gt;90")</f>
        <v>0</v>
      </c>
      <c r="O1617">
        <f t="shared" si="128"/>
        <v>34200</v>
      </c>
      <c r="P1617" s="17">
        <f t="shared" si="129"/>
        <v>0</v>
      </c>
    </row>
    <row r="1618" spans="1:16" x14ac:dyDescent="0.2">
      <c r="A1618" t="str">
        <v>1b388f8ab285803ef9f0e1c69fb27e3cd9e274a35c1489042bc51cb4b38fc66d</v>
      </c>
      <c r="B1618">
        <f>COUNTIF(รายงานลูกหนี้!$A:$A,A1618)</f>
        <v>1</v>
      </c>
      <c r="C1618">
        <f>COUNTIFS(รายงานลูกหนี้!$A:$A,A1618,รายงานลูกหนี้!$K:$K,"&gt;0")</f>
        <v>0</v>
      </c>
      <c r="D1618">
        <f>SUMIF(รายงานลูกหนี้!$A:$A,A1618,รายงานลูกหนี้!$K:$K)</f>
        <v>0</v>
      </c>
      <c r="E1618">
        <f>_xlfn.MAXIFS(รายงานลูกหนี้!$K:$K,รายงานลูกหนี้!$A:$A,A1618)</f>
        <v>0</v>
      </c>
      <c r="F1618" s="17">
        <f t="shared" si="125"/>
        <v>0</v>
      </c>
      <c r="G1618" t="str">
        <f t="shared" si="126"/>
        <v>ชำระตรงเวลา</v>
      </c>
      <c r="H1618" t="str">
        <f t="shared" si="127"/>
        <v>ลูกหนี้ชั้นดี</v>
      </c>
      <c r="I1618" s="17" cm="1">
        <f t="array" ref="I1618">_xlfn.IFS(D1618=0,0%, D1618&lt;=30,25%, D1618&lt;=60,50%, D1618&lt;=90,75%, D1618&gt;90,100%)</f>
        <v>0</v>
      </c>
      <c r="J1618">
        <f>SUMIFS(รายงานลูกหนี้!$G$2:$G$20000, รายงานลูกหนี้!$A$2:$A$20000, $A1618, รายงานลูกหนี้!$K$2:$K$20000, 0)</f>
        <v>34518</v>
      </c>
      <c r="K1618">
        <f>SUMIFS(รายงานลูกหนี้!$G$2:$G$20000, รายงานลูกหนี้!$A$2:$A$20000, $A1618, รายงานลูกหนี้!$K$2:$K$20000, "&gt;=1", รายงานลูกหนี้!$K$2:$K$20000, "&lt;=30")</f>
        <v>0</v>
      </c>
      <c r="L1618">
        <f>SUMIFS(รายงานลูกหนี้!$G$2:$G$20000, รายงานลูกหนี้!$A$2:$A$20000, $A1618, รายงานลูกหนี้!$K$2:$K$20000, "&gt;=31", รายงานลูกหนี้!$K$2:$K$20000, "&lt;=60")</f>
        <v>0</v>
      </c>
      <c r="M1618">
        <f>SUMIFS(รายงานลูกหนี้!$G$2:$G$20000, รายงานลูกหนี้!$A$2:$A$20000, $A1618, รายงานลูกหนี้!$K$2:$K$20000, "&gt;=61", รายงานลูกหนี้!$K$2:$K$20000, "&lt;=90")</f>
        <v>0</v>
      </c>
      <c r="N1618">
        <f>SUMIFS(รายงานลูกหนี้!$G$2:$G$20000, รายงานลูกหนี้!$A$2:$A$20000, $A1618, รายงานลูกหนี้!$K$2:$K$20000, "&gt;90")</f>
        <v>0</v>
      </c>
      <c r="O1618">
        <f t="shared" si="128"/>
        <v>34518</v>
      </c>
      <c r="P1618" s="17">
        <f t="shared" si="129"/>
        <v>0</v>
      </c>
    </row>
    <row r="1619" spans="1:16" x14ac:dyDescent="0.2">
      <c r="A1619" t="str">
        <v>16c6918703096246bb4a1355dd7c35d3b08bb4b9c8dd4e94662d30efdb8f47c1</v>
      </c>
      <c r="B1619">
        <f>COUNTIF(รายงานลูกหนี้!$A:$A,A1619)</f>
        <v>6</v>
      </c>
      <c r="C1619">
        <f>COUNTIFS(รายงานลูกหนี้!$A:$A,A1619,รายงานลูกหนี้!$K:$K,"&gt;0")</f>
        <v>2</v>
      </c>
      <c r="D1619">
        <f>SUMIF(รายงานลูกหนี้!$A:$A,A1619,รายงานลูกหนี้!$K:$K)</f>
        <v>2</v>
      </c>
      <c r="E1619">
        <f>_xlfn.MAXIFS(รายงานลูกหนี้!$K:$K,รายงานลูกหนี้!$A:$A,A1619)</f>
        <v>1</v>
      </c>
      <c r="F1619" s="17">
        <f t="shared" si="125"/>
        <v>0.33333333333333331</v>
      </c>
      <c r="G1619" t="str">
        <f t="shared" si="126"/>
        <v>ค้างชำระ 1 - 30 วัน</v>
      </c>
      <c r="H1619" t="str">
        <f t="shared" si="127"/>
        <v>ลูกหนี้ชั้นดี</v>
      </c>
      <c r="I1619" s="17" cm="1">
        <f t="array" ref="I1619">_xlfn.IFS(D1619=0,0%, D1619&lt;=30,25%, D1619&lt;=60,50%, D1619&lt;=90,75%, D1619&gt;90,100%)</f>
        <v>0.25</v>
      </c>
      <c r="J1619">
        <f>SUMIFS(รายงานลูกหนี้!$G$2:$G$20000, รายงานลูกหนี้!$A$2:$A$20000, $A1619, รายงานลูกหนี้!$K$2:$K$20000, 0)</f>
        <v>34012</v>
      </c>
      <c r="K1619">
        <f>SUMIFS(รายงานลูกหนี้!$G$2:$G$20000, รายงานลูกหนี้!$A$2:$A$20000, $A1619, รายงานลูกหนี้!$K$2:$K$20000, "&gt;=1", รายงานลูกหนี้!$K$2:$K$20000, "&lt;=30")</f>
        <v>13210</v>
      </c>
      <c r="L1619">
        <f>SUMIFS(รายงานลูกหนี้!$G$2:$G$20000, รายงานลูกหนี้!$A$2:$A$20000, $A1619, รายงานลูกหนี้!$K$2:$K$20000, "&gt;=31", รายงานลูกหนี้!$K$2:$K$20000, "&lt;=60")</f>
        <v>0</v>
      </c>
      <c r="M1619">
        <f>SUMIFS(รายงานลูกหนี้!$G$2:$G$20000, รายงานลูกหนี้!$A$2:$A$20000, $A1619, รายงานลูกหนี้!$K$2:$K$20000, "&gt;=61", รายงานลูกหนี้!$K$2:$K$20000, "&lt;=90")</f>
        <v>0</v>
      </c>
      <c r="N1619">
        <f>SUMIFS(รายงานลูกหนี้!$G$2:$G$20000, รายงานลูกหนี้!$A$2:$A$20000, $A1619, รายงานลูกหนี้!$K$2:$K$20000, "&gt;90")</f>
        <v>0</v>
      </c>
      <c r="O1619">
        <f t="shared" si="128"/>
        <v>47222</v>
      </c>
      <c r="P1619" s="17">
        <f t="shared" si="129"/>
        <v>6.993562322646224E-2</v>
      </c>
    </row>
    <row r="1620" spans="1:16" x14ac:dyDescent="0.2">
      <c r="A1620" t="str">
        <v>3f5c3e2d3fc50534d3a0e26d72e548b7eb7c110729477549dabc83d49c02ebee</v>
      </c>
      <c r="B1620">
        <f>COUNTIF(รายงานลูกหนี้!$A:$A,A1620)</f>
        <v>1</v>
      </c>
      <c r="C1620">
        <f>COUNTIFS(รายงานลูกหนี้!$A:$A,A1620,รายงานลูกหนี้!$K:$K,"&gt;0")</f>
        <v>1</v>
      </c>
      <c r="D1620">
        <f>SUMIF(รายงานลูกหนี้!$A:$A,A1620,รายงานลูกหนี้!$K:$K)</f>
        <v>4</v>
      </c>
      <c r="E1620">
        <f>_xlfn.MAXIFS(รายงานลูกหนี้!$K:$K,รายงานลูกหนี้!$A:$A,A1620)</f>
        <v>4</v>
      </c>
      <c r="F1620" s="17">
        <f t="shared" si="125"/>
        <v>1</v>
      </c>
      <c r="G1620" t="str">
        <f t="shared" si="126"/>
        <v>ค้างชำระ 1 - 30 วัน</v>
      </c>
      <c r="H1620" t="str">
        <f t="shared" si="127"/>
        <v>ลูกหนี้ชั้นดี</v>
      </c>
      <c r="I1620" s="17" cm="1">
        <f t="array" ref="I1620">_xlfn.IFS(D1620=0,0%, D1620&lt;=30,25%, D1620&lt;=60,50%, D1620&lt;=90,75%, D1620&gt;90,100%)</f>
        <v>0.25</v>
      </c>
      <c r="J1620">
        <f>SUMIFS(รายงานลูกหนี้!$G$2:$G$20000, รายงานลูกหนี้!$A$2:$A$20000, $A1620, รายงานลูกหนี้!$K$2:$K$20000, 0)</f>
        <v>0</v>
      </c>
      <c r="K1620">
        <f>SUMIFS(รายงานลูกหนี้!$G$2:$G$20000, รายงานลูกหนี้!$A$2:$A$20000, $A1620, รายงานลูกหนี้!$K$2:$K$20000, "&gt;=1", รายงานลูกหนี้!$K$2:$K$20000, "&lt;=30")</f>
        <v>750</v>
      </c>
      <c r="L1620">
        <f>SUMIFS(รายงานลูกหนี้!$G$2:$G$20000, รายงานลูกหนี้!$A$2:$A$20000, $A1620, รายงานลูกหนี้!$K$2:$K$20000, "&gt;=31", รายงานลูกหนี้!$K$2:$K$20000, "&lt;=60")</f>
        <v>0</v>
      </c>
      <c r="M1620">
        <f>SUMIFS(รายงานลูกหนี้!$G$2:$G$20000, รายงานลูกหนี้!$A$2:$A$20000, $A1620, รายงานลูกหนี้!$K$2:$K$20000, "&gt;=61", รายงานลูกหนี้!$K$2:$K$20000, "&lt;=90")</f>
        <v>0</v>
      </c>
      <c r="N1620">
        <f>SUMIFS(รายงานลูกหนี้!$G$2:$G$20000, รายงานลูกหนี้!$A$2:$A$20000, $A1620, รายงานลูกหนี้!$K$2:$K$20000, "&gt;90")</f>
        <v>0</v>
      </c>
      <c r="O1620">
        <f t="shared" si="128"/>
        <v>750</v>
      </c>
      <c r="P1620" s="17">
        <f t="shared" si="129"/>
        <v>0.25</v>
      </c>
    </row>
    <row r="1621" spans="1:16" x14ac:dyDescent="0.2">
      <c r="A1621" t="str">
        <v>dd7e07c690d9cb044be5f625f3c61734efd182c8b3c9615b1ad692ddd545b738</v>
      </c>
      <c r="B1621">
        <f>COUNTIF(รายงานลูกหนี้!$A:$A,A1621)</f>
        <v>3</v>
      </c>
      <c r="C1621">
        <f>COUNTIFS(รายงานลูกหนี้!$A:$A,A1621,รายงานลูกหนี้!$K:$K,"&gt;0")</f>
        <v>0</v>
      </c>
      <c r="D1621">
        <f>SUMIF(รายงานลูกหนี้!$A:$A,A1621,รายงานลูกหนี้!$K:$K)</f>
        <v>0</v>
      </c>
      <c r="E1621">
        <f>_xlfn.MAXIFS(รายงานลูกหนี้!$K:$K,รายงานลูกหนี้!$A:$A,A1621)</f>
        <v>0</v>
      </c>
      <c r="F1621" s="17">
        <f t="shared" si="125"/>
        <v>0</v>
      </c>
      <c r="G1621" t="str">
        <f t="shared" si="126"/>
        <v>ชำระตรงเวลา</v>
      </c>
      <c r="H1621" t="str">
        <f t="shared" si="127"/>
        <v>ลูกหนี้ชั้นดี</v>
      </c>
      <c r="I1621" s="17" cm="1">
        <f t="array" ref="I1621">_xlfn.IFS(D1621=0,0%, D1621&lt;=30,25%, D1621&lt;=60,50%, D1621&lt;=90,75%, D1621&gt;90,100%)</f>
        <v>0</v>
      </c>
      <c r="J1621">
        <f>SUMIFS(รายงานลูกหนี้!$G$2:$G$20000, รายงานลูกหนี้!$A$2:$A$20000, $A1621, รายงานลูกหนี้!$K$2:$K$20000, 0)</f>
        <v>5385</v>
      </c>
      <c r="K1621">
        <f>SUMIFS(รายงานลูกหนี้!$G$2:$G$20000, รายงานลูกหนี้!$A$2:$A$20000, $A1621, รายงานลูกหนี้!$K$2:$K$20000, "&gt;=1", รายงานลูกหนี้!$K$2:$K$20000, "&lt;=30")</f>
        <v>0</v>
      </c>
      <c r="L1621">
        <f>SUMIFS(รายงานลูกหนี้!$G$2:$G$20000, รายงานลูกหนี้!$A$2:$A$20000, $A1621, รายงานลูกหนี้!$K$2:$K$20000, "&gt;=31", รายงานลูกหนี้!$K$2:$K$20000, "&lt;=60")</f>
        <v>0</v>
      </c>
      <c r="M1621">
        <f>SUMIFS(รายงานลูกหนี้!$G$2:$G$20000, รายงานลูกหนี้!$A$2:$A$20000, $A1621, รายงานลูกหนี้!$K$2:$K$20000, "&gt;=61", รายงานลูกหนี้!$K$2:$K$20000, "&lt;=90")</f>
        <v>0</v>
      </c>
      <c r="N1621">
        <f>SUMIFS(รายงานลูกหนี้!$G$2:$G$20000, รายงานลูกหนี้!$A$2:$A$20000, $A1621, รายงานลูกหนี้!$K$2:$K$20000, "&gt;90")</f>
        <v>0</v>
      </c>
      <c r="O1621">
        <f t="shared" si="128"/>
        <v>5385</v>
      </c>
      <c r="P1621" s="17">
        <f t="shared" si="129"/>
        <v>0</v>
      </c>
    </row>
    <row r="1622" spans="1:16" x14ac:dyDescent="0.2">
      <c r="A1622" t="str">
        <v>ff108dd343042914892ed571d5c4d8cb5bf74fae86bac319c854db5aada6ac46</v>
      </c>
      <c r="B1622">
        <f>COUNTIF(รายงานลูกหนี้!$A:$A,A1622)</f>
        <v>1</v>
      </c>
      <c r="C1622">
        <f>COUNTIFS(รายงานลูกหนี้!$A:$A,A1622,รายงานลูกหนี้!$K:$K,"&gt;0")</f>
        <v>0</v>
      </c>
      <c r="D1622">
        <f>SUMIF(รายงานลูกหนี้!$A:$A,A1622,รายงานลูกหนี้!$K:$K)</f>
        <v>0</v>
      </c>
      <c r="E1622">
        <f>_xlfn.MAXIFS(รายงานลูกหนี้!$K:$K,รายงานลูกหนี้!$A:$A,A1622)</f>
        <v>0</v>
      </c>
      <c r="F1622" s="17">
        <f t="shared" si="125"/>
        <v>0</v>
      </c>
      <c r="G1622" t="str">
        <f t="shared" si="126"/>
        <v>ชำระตรงเวลา</v>
      </c>
      <c r="H1622" t="str">
        <f t="shared" si="127"/>
        <v>ลูกหนี้ชั้นดี</v>
      </c>
      <c r="I1622" s="17" cm="1">
        <f t="array" ref="I1622">_xlfn.IFS(D1622=0,0%, D1622&lt;=30,25%, D1622&lt;=60,50%, D1622&lt;=90,75%, D1622&gt;90,100%)</f>
        <v>0</v>
      </c>
      <c r="J1622">
        <f>SUMIFS(รายงานลูกหนี้!$G$2:$G$20000, รายงานลูกหนี้!$A$2:$A$20000, $A1622, รายงานลูกหนี้!$K$2:$K$20000, 0)</f>
        <v>45</v>
      </c>
      <c r="K1622">
        <f>SUMIFS(รายงานลูกหนี้!$G$2:$G$20000, รายงานลูกหนี้!$A$2:$A$20000, $A1622, รายงานลูกหนี้!$K$2:$K$20000, "&gt;=1", รายงานลูกหนี้!$K$2:$K$20000, "&lt;=30")</f>
        <v>0</v>
      </c>
      <c r="L1622">
        <f>SUMIFS(รายงานลูกหนี้!$G$2:$G$20000, รายงานลูกหนี้!$A$2:$A$20000, $A1622, รายงานลูกหนี้!$K$2:$K$20000, "&gt;=31", รายงานลูกหนี้!$K$2:$K$20000, "&lt;=60")</f>
        <v>0</v>
      </c>
      <c r="M1622">
        <f>SUMIFS(รายงานลูกหนี้!$G$2:$G$20000, รายงานลูกหนี้!$A$2:$A$20000, $A1622, รายงานลูกหนี้!$K$2:$K$20000, "&gt;=61", รายงานลูกหนี้!$K$2:$K$20000, "&lt;=90")</f>
        <v>0</v>
      </c>
      <c r="N1622">
        <f>SUMIFS(รายงานลูกหนี้!$G$2:$G$20000, รายงานลูกหนี้!$A$2:$A$20000, $A1622, รายงานลูกหนี้!$K$2:$K$20000, "&gt;90")</f>
        <v>0</v>
      </c>
      <c r="O1622">
        <f t="shared" si="128"/>
        <v>45</v>
      </c>
      <c r="P1622" s="17">
        <f t="shared" si="129"/>
        <v>0</v>
      </c>
    </row>
    <row r="1623" spans="1:16" x14ac:dyDescent="0.2">
      <c r="A1623" t="str">
        <v>b0e2df25dc24853260655a735d292c5fdf75012f70c887f51e2444d4f5a22660</v>
      </c>
      <c r="B1623">
        <f>COUNTIF(รายงานลูกหนี้!$A:$A,A1623)</f>
        <v>1</v>
      </c>
      <c r="C1623">
        <f>COUNTIFS(รายงานลูกหนี้!$A:$A,A1623,รายงานลูกหนี้!$K:$K,"&gt;0")</f>
        <v>0</v>
      </c>
      <c r="D1623">
        <f>SUMIF(รายงานลูกหนี้!$A:$A,A1623,รายงานลูกหนี้!$K:$K)</f>
        <v>0</v>
      </c>
      <c r="E1623">
        <f>_xlfn.MAXIFS(รายงานลูกหนี้!$K:$K,รายงานลูกหนี้!$A:$A,A1623)</f>
        <v>0</v>
      </c>
      <c r="F1623" s="17">
        <f t="shared" si="125"/>
        <v>0</v>
      </c>
      <c r="G1623" t="str">
        <f t="shared" si="126"/>
        <v>ชำระตรงเวลา</v>
      </c>
      <c r="H1623" t="str">
        <f t="shared" si="127"/>
        <v>ลูกหนี้ชั้นดี</v>
      </c>
      <c r="I1623" s="17" cm="1">
        <f t="array" ref="I1623">_xlfn.IFS(D1623=0,0%, D1623&lt;=30,25%, D1623&lt;=60,50%, D1623&lt;=90,75%, D1623&gt;90,100%)</f>
        <v>0</v>
      </c>
      <c r="J1623">
        <f>SUMIFS(รายงานลูกหนี้!$G$2:$G$20000, รายงานลูกหนี้!$A$2:$A$20000, $A1623, รายงานลูกหนี้!$K$2:$K$20000, 0)</f>
        <v>675</v>
      </c>
      <c r="K1623">
        <f>SUMIFS(รายงานลูกหนี้!$G$2:$G$20000, รายงานลูกหนี้!$A$2:$A$20000, $A1623, รายงานลูกหนี้!$K$2:$K$20000, "&gt;=1", รายงานลูกหนี้!$K$2:$K$20000, "&lt;=30")</f>
        <v>0</v>
      </c>
      <c r="L1623">
        <f>SUMIFS(รายงานลูกหนี้!$G$2:$G$20000, รายงานลูกหนี้!$A$2:$A$20000, $A1623, รายงานลูกหนี้!$K$2:$K$20000, "&gt;=31", รายงานลูกหนี้!$K$2:$K$20000, "&lt;=60")</f>
        <v>0</v>
      </c>
      <c r="M1623">
        <f>SUMIFS(รายงานลูกหนี้!$G$2:$G$20000, รายงานลูกหนี้!$A$2:$A$20000, $A1623, รายงานลูกหนี้!$K$2:$K$20000, "&gt;=61", รายงานลูกหนี้!$K$2:$K$20000, "&lt;=90")</f>
        <v>0</v>
      </c>
      <c r="N1623">
        <f>SUMIFS(รายงานลูกหนี้!$G$2:$G$20000, รายงานลูกหนี้!$A$2:$A$20000, $A1623, รายงานลูกหนี้!$K$2:$K$20000, "&gt;90")</f>
        <v>0</v>
      </c>
      <c r="O1623">
        <f t="shared" si="128"/>
        <v>675</v>
      </c>
      <c r="P1623" s="17">
        <f t="shared" si="129"/>
        <v>0</v>
      </c>
    </row>
    <row r="1624" spans="1:16" x14ac:dyDescent="0.2">
      <c r="A1624" t="str">
        <v>a42dca6569b2cefddb15d0884d30cb9f30328b797bf17b98bd2b990469c6a7b1</v>
      </c>
      <c r="B1624">
        <f>COUNTIF(รายงานลูกหนี้!$A:$A,A1624)</f>
        <v>1</v>
      </c>
      <c r="C1624">
        <f>COUNTIFS(รายงานลูกหนี้!$A:$A,A1624,รายงานลูกหนี้!$K:$K,"&gt;0")</f>
        <v>0</v>
      </c>
      <c r="D1624">
        <f>SUMIF(รายงานลูกหนี้!$A:$A,A1624,รายงานลูกหนี้!$K:$K)</f>
        <v>0</v>
      </c>
      <c r="E1624">
        <f>_xlfn.MAXIFS(รายงานลูกหนี้!$K:$K,รายงานลูกหนี้!$A:$A,A1624)</f>
        <v>0</v>
      </c>
      <c r="F1624" s="17">
        <f t="shared" si="125"/>
        <v>0</v>
      </c>
      <c r="G1624" t="str">
        <f t="shared" si="126"/>
        <v>ชำระตรงเวลา</v>
      </c>
      <c r="H1624" t="str">
        <f t="shared" si="127"/>
        <v>ลูกหนี้ชั้นดี</v>
      </c>
      <c r="I1624" s="17" cm="1">
        <f t="array" ref="I1624">_xlfn.IFS(D1624=0,0%, D1624&lt;=30,25%, D1624&lt;=60,50%, D1624&lt;=90,75%, D1624&gt;90,100%)</f>
        <v>0</v>
      </c>
      <c r="J1624">
        <f>SUMIFS(รายงานลูกหนี้!$G$2:$G$20000, รายงานลูกหนี้!$A$2:$A$20000, $A1624, รายงานลูกหนี้!$K$2:$K$20000, 0)</f>
        <v>11550</v>
      </c>
      <c r="K1624">
        <f>SUMIFS(รายงานลูกหนี้!$G$2:$G$20000, รายงานลูกหนี้!$A$2:$A$20000, $A1624, รายงานลูกหนี้!$K$2:$K$20000, "&gt;=1", รายงานลูกหนี้!$K$2:$K$20000, "&lt;=30")</f>
        <v>0</v>
      </c>
      <c r="L1624">
        <f>SUMIFS(รายงานลูกหนี้!$G$2:$G$20000, รายงานลูกหนี้!$A$2:$A$20000, $A1624, รายงานลูกหนี้!$K$2:$K$20000, "&gt;=31", รายงานลูกหนี้!$K$2:$K$20000, "&lt;=60")</f>
        <v>0</v>
      </c>
      <c r="M1624">
        <f>SUMIFS(รายงานลูกหนี้!$G$2:$G$20000, รายงานลูกหนี้!$A$2:$A$20000, $A1624, รายงานลูกหนี้!$K$2:$K$20000, "&gt;=61", รายงานลูกหนี้!$K$2:$K$20000, "&lt;=90")</f>
        <v>0</v>
      </c>
      <c r="N1624">
        <f>SUMIFS(รายงานลูกหนี้!$G$2:$G$20000, รายงานลูกหนี้!$A$2:$A$20000, $A1624, รายงานลูกหนี้!$K$2:$K$20000, "&gt;90")</f>
        <v>0</v>
      </c>
      <c r="O1624">
        <f t="shared" si="128"/>
        <v>11550</v>
      </c>
      <c r="P1624" s="17">
        <f t="shared" si="129"/>
        <v>0</v>
      </c>
    </row>
    <row r="1625" spans="1:16" x14ac:dyDescent="0.2">
      <c r="A1625" t="str">
        <v>b12727fd9e498b632a059840241da4a383aaa7317b1769ec2fa4c91c38e9d4dd</v>
      </c>
      <c r="B1625">
        <f>COUNTIF(รายงานลูกหนี้!$A:$A,A1625)</f>
        <v>1</v>
      </c>
      <c r="C1625">
        <f>COUNTIFS(รายงานลูกหนี้!$A:$A,A1625,รายงานลูกหนี้!$K:$K,"&gt;0")</f>
        <v>0</v>
      </c>
      <c r="D1625">
        <f>SUMIF(รายงานลูกหนี้!$A:$A,A1625,รายงานลูกหนี้!$K:$K)</f>
        <v>0</v>
      </c>
      <c r="E1625">
        <f>_xlfn.MAXIFS(รายงานลูกหนี้!$K:$K,รายงานลูกหนี้!$A:$A,A1625)</f>
        <v>0</v>
      </c>
      <c r="F1625" s="17">
        <f t="shared" si="125"/>
        <v>0</v>
      </c>
      <c r="G1625" t="str">
        <f t="shared" si="126"/>
        <v>ชำระตรงเวลา</v>
      </c>
      <c r="H1625" t="str">
        <f t="shared" si="127"/>
        <v>ลูกหนี้ชั้นดี</v>
      </c>
      <c r="I1625" s="17" cm="1">
        <f t="array" ref="I1625">_xlfn.IFS(D1625=0,0%, D1625&lt;=30,25%, D1625&lt;=60,50%, D1625&lt;=90,75%, D1625&gt;90,100%)</f>
        <v>0</v>
      </c>
      <c r="J1625">
        <f>SUMIFS(รายงานลูกหนี้!$G$2:$G$20000, รายงานลูกหนี้!$A$2:$A$20000, $A1625, รายงานลูกหนี้!$K$2:$K$20000, 0)</f>
        <v>2040</v>
      </c>
      <c r="K1625">
        <f>SUMIFS(รายงานลูกหนี้!$G$2:$G$20000, รายงานลูกหนี้!$A$2:$A$20000, $A1625, รายงานลูกหนี้!$K$2:$K$20000, "&gt;=1", รายงานลูกหนี้!$K$2:$K$20000, "&lt;=30")</f>
        <v>0</v>
      </c>
      <c r="L1625">
        <f>SUMIFS(รายงานลูกหนี้!$G$2:$G$20000, รายงานลูกหนี้!$A$2:$A$20000, $A1625, รายงานลูกหนี้!$K$2:$K$20000, "&gt;=31", รายงานลูกหนี้!$K$2:$K$20000, "&lt;=60")</f>
        <v>0</v>
      </c>
      <c r="M1625">
        <f>SUMIFS(รายงานลูกหนี้!$G$2:$G$20000, รายงานลูกหนี้!$A$2:$A$20000, $A1625, รายงานลูกหนี้!$K$2:$K$20000, "&gt;=61", รายงานลูกหนี้!$K$2:$K$20000, "&lt;=90")</f>
        <v>0</v>
      </c>
      <c r="N1625">
        <f>SUMIFS(รายงานลูกหนี้!$G$2:$G$20000, รายงานลูกหนี้!$A$2:$A$20000, $A1625, รายงานลูกหนี้!$K$2:$K$20000, "&gt;90")</f>
        <v>0</v>
      </c>
      <c r="O1625">
        <f t="shared" si="128"/>
        <v>2040</v>
      </c>
      <c r="P1625" s="17">
        <f t="shared" si="129"/>
        <v>0</v>
      </c>
    </row>
    <row r="1626" spans="1:16" x14ac:dyDescent="0.2">
      <c r="A1626" t="str">
        <v>437ca38bbc248c2bc98f6b6dc473fff20794872b8978aff7d3f7160c322b5585</v>
      </c>
      <c r="B1626">
        <f>COUNTIF(รายงานลูกหนี้!$A:$A,A1626)</f>
        <v>1</v>
      </c>
      <c r="C1626">
        <f>COUNTIFS(รายงานลูกหนี้!$A:$A,A1626,รายงานลูกหนี้!$K:$K,"&gt;0")</f>
        <v>1</v>
      </c>
      <c r="D1626">
        <f>SUMIF(รายงานลูกหนี้!$A:$A,A1626,รายงานลูกหนี้!$K:$K)</f>
        <v>1</v>
      </c>
      <c r="E1626">
        <f>_xlfn.MAXIFS(รายงานลูกหนี้!$K:$K,รายงานลูกหนี้!$A:$A,A1626)</f>
        <v>1</v>
      </c>
      <c r="F1626" s="17">
        <f t="shared" si="125"/>
        <v>1</v>
      </c>
      <c r="G1626" t="str">
        <f t="shared" si="126"/>
        <v>ค้างชำระ 1 - 30 วัน</v>
      </c>
      <c r="H1626" t="str">
        <f t="shared" si="127"/>
        <v>ลูกหนี้ชั้นดี</v>
      </c>
      <c r="I1626" s="17" cm="1">
        <f t="array" ref="I1626">_xlfn.IFS(D1626=0,0%, D1626&lt;=30,25%, D1626&lt;=60,50%, D1626&lt;=90,75%, D1626&gt;90,100%)</f>
        <v>0.25</v>
      </c>
      <c r="J1626">
        <f>SUMIFS(รายงานลูกหนี้!$G$2:$G$20000, รายงานลูกหนี้!$A$2:$A$20000, $A1626, รายงานลูกหนี้!$K$2:$K$20000, 0)</f>
        <v>0</v>
      </c>
      <c r="K1626">
        <f>SUMIFS(รายงานลูกหนี้!$G$2:$G$20000, รายงานลูกหนี้!$A$2:$A$20000, $A1626, รายงานลูกหนี้!$K$2:$K$20000, "&gt;=1", รายงานลูกหนี้!$K$2:$K$20000, "&lt;=30")</f>
        <v>4028</v>
      </c>
      <c r="L1626">
        <f>SUMIFS(รายงานลูกหนี้!$G$2:$G$20000, รายงานลูกหนี้!$A$2:$A$20000, $A1626, รายงานลูกหนี้!$K$2:$K$20000, "&gt;=31", รายงานลูกหนี้!$K$2:$K$20000, "&lt;=60")</f>
        <v>0</v>
      </c>
      <c r="M1626">
        <f>SUMIFS(รายงานลูกหนี้!$G$2:$G$20000, รายงานลูกหนี้!$A$2:$A$20000, $A1626, รายงานลูกหนี้!$K$2:$K$20000, "&gt;=61", รายงานลูกหนี้!$K$2:$K$20000, "&lt;=90")</f>
        <v>0</v>
      </c>
      <c r="N1626">
        <f>SUMIFS(รายงานลูกหนี้!$G$2:$G$20000, รายงานลูกหนี้!$A$2:$A$20000, $A1626, รายงานลูกหนี้!$K$2:$K$20000, "&gt;90")</f>
        <v>0</v>
      </c>
      <c r="O1626">
        <f t="shared" si="128"/>
        <v>4028</v>
      </c>
      <c r="P1626" s="17">
        <f t="shared" si="129"/>
        <v>0.25</v>
      </c>
    </row>
    <row r="1627" spans="1:16" x14ac:dyDescent="0.2">
      <c r="A1627" t="str">
        <v>0a8a2ed080a897ba470e91f552e82fd2633f68206e91fe58f3a6bbe277672577</v>
      </c>
      <c r="B1627">
        <f>COUNTIF(รายงานลูกหนี้!$A:$A,A1627)</f>
        <v>1</v>
      </c>
      <c r="C1627">
        <f>COUNTIFS(รายงานลูกหนี้!$A:$A,A1627,รายงานลูกหนี้!$K:$K,"&gt;0")</f>
        <v>1</v>
      </c>
      <c r="D1627">
        <f>SUMIF(รายงานลูกหนี้!$A:$A,A1627,รายงานลูกหนี้!$K:$K)</f>
        <v>3</v>
      </c>
      <c r="E1627">
        <f>_xlfn.MAXIFS(รายงานลูกหนี้!$K:$K,รายงานลูกหนี้!$A:$A,A1627)</f>
        <v>3</v>
      </c>
      <c r="F1627" s="17">
        <f t="shared" si="125"/>
        <v>1</v>
      </c>
      <c r="G1627" t="str">
        <f t="shared" si="126"/>
        <v>ค้างชำระ 1 - 30 วัน</v>
      </c>
      <c r="H1627" t="str">
        <f t="shared" si="127"/>
        <v>ลูกหนี้ชั้นดี</v>
      </c>
      <c r="I1627" s="17" cm="1">
        <f t="array" ref="I1627">_xlfn.IFS(D1627=0,0%, D1627&lt;=30,25%, D1627&lt;=60,50%, D1627&lt;=90,75%, D1627&gt;90,100%)</f>
        <v>0.25</v>
      </c>
      <c r="J1627">
        <f>SUMIFS(รายงานลูกหนี้!$G$2:$G$20000, รายงานลูกหนี้!$A$2:$A$20000, $A1627, รายงานลูกหนี้!$K$2:$K$20000, 0)</f>
        <v>0</v>
      </c>
      <c r="K1627">
        <f>SUMIFS(รายงานลูกหนี้!$G$2:$G$20000, รายงานลูกหนี้!$A$2:$A$20000, $A1627, รายงานลูกหนี้!$K$2:$K$20000, "&gt;=1", รายงานลูกหนี้!$K$2:$K$20000, "&lt;=30")</f>
        <v>2090</v>
      </c>
      <c r="L1627">
        <f>SUMIFS(รายงานลูกหนี้!$G$2:$G$20000, รายงานลูกหนี้!$A$2:$A$20000, $A1627, รายงานลูกหนี้!$K$2:$K$20000, "&gt;=31", รายงานลูกหนี้!$K$2:$K$20000, "&lt;=60")</f>
        <v>0</v>
      </c>
      <c r="M1627">
        <f>SUMIFS(รายงานลูกหนี้!$G$2:$G$20000, รายงานลูกหนี้!$A$2:$A$20000, $A1627, รายงานลูกหนี้!$K$2:$K$20000, "&gt;=61", รายงานลูกหนี้!$K$2:$K$20000, "&lt;=90")</f>
        <v>0</v>
      </c>
      <c r="N1627">
        <f>SUMIFS(รายงานลูกหนี้!$G$2:$G$20000, รายงานลูกหนี้!$A$2:$A$20000, $A1627, รายงานลูกหนี้!$K$2:$K$20000, "&gt;90")</f>
        <v>0</v>
      </c>
      <c r="O1627">
        <f t="shared" si="128"/>
        <v>2090</v>
      </c>
      <c r="P1627" s="17">
        <f t="shared" si="129"/>
        <v>0.25</v>
      </c>
    </row>
    <row r="1628" spans="1:16" x14ac:dyDescent="0.2">
      <c r="A1628" t="str">
        <v>7efaa42d314f844490b96e738f4f26c10a3665aebaa1d0cfed9756a20a88e915</v>
      </c>
      <c r="B1628">
        <f>COUNTIF(รายงานลูกหนี้!$A:$A,A1628)</f>
        <v>1</v>
      </c>
      <c r="C1628">
        <f>COUNTIFS(รายงานลูกหนี้!$A:$A,A1628,รายงานลูกหนี้!$K:$K,"&gt;0")</f>
        <v>1</v>
      </c>
      <c r="D1628">
        <f>SUMIF(รายงานลูกหนี้!$A:$A,A1628,รายงานลูกหนี้!$K:$K)</f>
        <v>1</v>
      </c>
      <c r="E1628">
        <f>_xlfn.MAXIFS(รายงานลูกหนี้!$K:$K,รายงานลูกหนี้!$A:$A,A1628)</f>
        <v>1</v>
      </c>
      <c r="F1628" s="17">
        <f t="shared" si="125"/>
        <v>1</v>
      </c>
      <c r="G1628" t="str">
        <f t="shared" si="126"/>
        <v>ค้างชำระ 1 - 30 วัน</v>
      </c>
      <c r="H1628" t="str">
        <f t="shared" si="127"/>
        <v>ลูกหนี้ชั้นดี</v>
      </c>
      <c r="I1628" s="17" cm="1">
        <f t="array" ref="I1628">_xlfn.IFS(D1628=0,0%, D1628&lt;=30,25%, D1628&lt;=60,50%, D1628&lt;=90,75%, D1628&gt;90,100%)</f>
        <v>0.25</v>
      </c>
      <c r="J1628">
        <f>SUMIFS(รายงานลูกหนี้!$G$2:$G$20000, รายงานลูกหนี้!$A$2:$A$20000, $A1628, รายงานลูกหนี้!$K$2:$K$20000, 0)</f>
        <v>0</v>
      </c>
      <c r="K1628">
        <f>SUMIFS(รายงานลูกหนี้!$G$2:$G$20000, รายงานลูกหนี้!$A$2:$A$20000, $A1628, รายงานลูกหนี้!$K$2:$K$20000, "&gt;=1", รายงานลูกหนี้!$K$2:$K$20000, "&lt;=30")</f>
        <v>1680</v>
      </c>
      <c r="L1628">
        <f>SUMIFS(รายงานลูกหนี้!$G$2:$G$20000, รายงานลูกหนี้!$A$2:$A$20000, $A1628, รายงานลูกหนี้!$K$2:$K$20000, "&gt;=31", รายงานลูกหนี้!$K$2:$K$20000, "&lt;=60")</f>
        <v>0</v>
      </c>
      <c r="M1628">
        <f>SUMIFS(รายงานลูกหนี้!$G$2:$G$20000, รายงานลูกหนี้!$A$2:$A$20000, $A1628, รายงานลูกหนี้!$K$2:$K$20000, "&gt;=61", รายงานลูกหนี้!$K$2:$K$20000, "&lt;=90")</f>
        <v>0</v>
      </c>
      <c r="N1628">
        <f>SUMIFS(รายงานลูกหนี้!$G$2:$G$20000, รายงานลูกหนี้!$A$2:$A$20000, $A1628, รายงานลูกหนี้!$K$2:$K$20000, "&gt;90")</f>
        <v>0</v>
      </c>
      <c r="O1628">
        <f t="shared" si="128"/>
        <v>1680</v>
      </c>
      <c r="P1628" s="17">
        <f t="shared" si="129"/>
        <v>0.25</v>
      </c>
    </row>
    <row r="1629" spans="1:16" x14ac:dyDescent="0.2">
      <c r="A1629" t="str">
        <v>33ff79004f9b9204b7269a245a6dd3faf97ee50bf9b51033680f8b2e9f7cf88a</v>
      </c>
      <c r="B1629">
        <f>COUNTIF(รายงานลูกหนี้!$A:$A,A1629)</f>
        <v>3</v>
      </c>
      <c r="C1629">
        <f>COUNTIFS(รายงานลูกหนี้!$A:$A,A1629,รายงานลูกหนี้!$K:$K,"&gt;0")</f>
        <v>3</v>
      </c>
      <c r="D1629">
        <f>SUMIF(รายงานลูกหนี้!$A:$A,A1629,รายงานลูกหนี้!$K:$K)</f>
        <v>8</v>
      </c>
      <c r="E1629">
        <f>_xlfn.MAXIFS(รายงานลูกหนี้!$K:$K,รายงานลูกหนี้!$A:$A,A1629)</f>
        <v>5</v>
      </c>
      <c r="F1629" s="17">
        <f t="shared" si="125"/>
        <v>1</v>
      </c>
      <c r="G1629" t="str">
        <f t="shared" si="126"/>
        <v>ค้างชำระ 1 - 30 วัน</v>
      </c>
      <c r="H1629" t="str">
        <f t="shared" si="127"/>
        <v>ลูกหนี้ชั้นดี</v>
      </c>
      <c r="I1629" s="17" cm="1">
        <f t="array" ref="I1629">_xlfn.IFS(D1629=0,0%, D1629&lt;=30,25%, D1629&lt;=60,50%, D1629&lt;=90,75%, D1629&gt;90,100%)</f>
        <v>0.25</v>
      </c>
      <c r="J1629">
        <f>SUMIFS(รายงานลูกหนี้!$G$2:$G$20000, รายงานลูกหนี้!$A$2:$A$20000, $A1629, รายงานลูกหนี้!$K$2:$K$20000, 0)</f>
        <v>0</v>
      </c>
      <c r="K1629">
        <f>SUMIFS(รายงานลูกหนี้!$G$2:$G$20000, รายงานลูกหนี้!$A$2:$A$20000, $A1629, รายงานลูกหนี้!$K$2:$K$20000, "&gt;=1", รายงานลูกหนี้!$K$2:$K$20000, "&lt;=30")</f>
        <v>95037</v>
      </c>
      <c r="L1629">
        <f>SUMIFS(รายงานลูกหนี้!$G$2:$G$20000, รายงานลูกหนี้!$A$2:$A$20000, $A1629, รายงานลูกหนี้!$K$2:$K$20000, "&gt;=31", รายงานลูกหนี้!$K$2:$K$20000, "&lt;=60")</f>
        <v>0</v>
      </c>
      <c r="M1629">
        <f>SUMIFS(รายงานลูกหนี้!$G$2:$G$20000, รายงานลูกหนี้!$A$2:$A$20000, $A1629, รายงานลูกหนี้!$K$2:$K$20000, "&gt;=61", รายงานลูกหนี้!$K$2:$K$20000, "&lt;=90")</f>
        <v>0</v>
      </c>
      <c r="N1629">
        <f>SUMIFS(รายงานลูกหนี้!$G$2:$G$20000, รายงานลูกหนี้!$A$2:$A$20000, $A1629, รายงานลูกหนี้!$K$2:$K$20000, "&gt;90")</f>
        <v>0</v>
      </c>
      <c r="O1629">
        <f t="shared" si="128"/>
        <v>95037</v>
      </c>
      <c r="P1629" s="17">
        <f t="shared" si="129"/>
        <v>0.25</v>
      </c>
    </row>
    <row r="1630" spans="1:16" x14ac:dyDescent="0.2">
      <c r="A1630" t="str">
        <v>a43d3b39effd2a2ab8bbceaaef1b86893a0da74d662be61e939b1e31b1c4d89d</v>
      </c>
      <c r="B1630">
        <f>COUNTIF(รายงานลูกหนี้!$A:$A,A1630)</f>
        <v>2</v>
      </c>
      <c r="C1630">
        <f>COUNTIFS(รายงานลูกหนี้!$A:$A,A1630,รายงานลูกหนี้!$K:$K,"&gt;0")</f>
        <v>2</v>
      </c>
      <c r="D1630">
        <f>SUMIF(รายงานลูกหนี้!$A:$A,A1630,รายงานลูกหนี้!$K:$K)</f>
        <v>15</v>
      </c>
      <c r="E1630">
        <f>_xlfn.MAXIFS(รายงานลูกหนี้!$K:$K,รายงานลูกหนี้!$A:$A,A1630)</f>
        <v>14</v>
      </c>
      <c r="F1630" s="17">
        <f t="shared" si="125"/>
        <v>1</v>
      </c>
      <c r="G1630" t="str">
        <f t="shared" si="126"/>
        <v>ค้างชำระ 1 - 30 วัน</v>
      </c>
      <c r="H1630" t="str">
        <f t="shared" si="127"/>
        <v>ลูกหนี้ชั้นดี</v>
      </c>
      <c r="I1630" s="17" cm="1">
        <f t="array" ref="I1630">_xlfn.IFS(D1630=0,0%, D1630&lt;=30,25%, D1630&lt;=60,50%, D1630&lt;=90,75%, D1630&gt;90,100%)</f>
        <v>0.25</v>
      </c>
      <c r="J1630">
        <f>SUMIFS(รายงานลูกหนี้!$G$2:$G$20000, รายงานลูกหนี้!$A$2:$A$20000, $A1630, รายงานลูกหนี้!$K$2:$K$20000, 0)</f>
        <v>0</v>
      </c>
      <c r="K1630">
        <f>SUMIFS(รายงานลูกหนี้!$G$2:$G$20000, รายงานลูกหนี้!$A$2:$A$20000, $A1630, รายงานลูกหนี้!$K$2:$K$20000, "&gt;=1", รายงานลูกหนี้!$K$2:$K$20000, "&lt;=30")</f>
        <v>23400</v>
      </c>
      <c r="L1630">
        <f>SUMIFS(รายงานลูกหนี้!$G$2:$G$20000, รายงานลูกหนี้!$A$2:$A$20000, $A1630, รายงานลูกหนี้!$K$2:$K$20000, "&gt;=31", รายงานลูกหนี้!$K$2:$K$20000, "&lt;=60")</f>
        <v>0</v>
      </c>
      <c r="M1630">
        <f>SUMIFS(รายงานลูกหนี้!$G$2:$G$20000, รายงานลูกหนี้!$A$2:$A$20000, $A1630, รายงานลูกหนี้!$K$2:$K$20000, "&gt;=61", รายงานลูกหนี้!$K$2:$K$20000, "&lt;=90")</f>
        <v>0</v>
      </c>
      <c r="N1630">
        <f>SUMIFS(รายงานลูกหนี้!$G$2:$G$20000, รายงานลูกหนี้!$A$2:$A$20000, $A1630, รายงานลูกหนี้!$K$2:$K$20000, "&gt;90")</f>
        <v>0</v>
      </c>
      <c r="O1630">
        <f t="shared" si="128"/>
        <v>23400</v>
      </c>
      <c r="P1630" s="17">
        <f t="shared" si="129"/>
        <v>0.25</v>
      </c>
    </row>
    <row r="1631" spans="1:16" x14ac:dyDescent="0.2">
      <c r="A1631" t="str">
        <v>317c35ee2fcf2d2dd4bc721524443d487dc8499c357f6bde2a4ca8ad337e785b</v>
      </c>
      <c r="B1631">
        <f>COUNTIF(รายงานลูกหนี้!$A:$A,A1631)</f>
        <v>1</v>
      </c>
      <c r="C1631">
        <f>COUNTIFS(รายงานลูกหนี้!$A:$A,A1631,รายงานลูกหนี้!$K:$K,"&gt;0")</f>
        <v>1</v>
      </c>
      <c r="D1631">
        <f>SUMIF(รายงานลูกหนี้!$A:$A,A1631,รายงานลูกหนี้!$K:$K)</f>
        <v>1</v>
      </c>
      <c r="E1631">
        <f>_xlfn.MAXIFS(รายงานลูกหนี้!$K:$K,รายงานลูกหนี้!$A:$A,A1631)</f>
        <v>1</v>
      </c>
      <c r="F1631" s="17">
        <f t="shared" si="125"/>
        <v>1</v>
      </c>
      <c r="G1631" t="str">
        <f t="shared" si="126"/>
        <v>ค้างชำระ 1 - 30 วัน</v>
      </c>
      <c r="H1631" t="str">
        <f t="shared" si="127"/>
        <v>ลูกหนี้ชั้นดี</v>
      </c>
      <c r="I1631" s="17" cm="1">
        <f t="array" ref="I1631">_xlfn.IFS(D1631=0,0%, D1631&lt;=30,25%, D1631&lt;=60,50%, D1631&lt;=90,75%, D1631&gt;90,100%)</f>
        <v>0.25</v>
      </c>
      <c r="J1631">
        <f>SUMIFS(รายงานลูกหนี้!$G$2:$G$20000, รายงานลูกหนี้!$A$2:$A$20000, $A1631, รายงานลูกหนี้!$K$2:$K$20000, 0)</f>
        <v>0</v>
      </c>
      <c r="K1631">
        <f>SUMIFS(รายงานลูกหนี้!$G$2:$G$20000, รายงานลูกหนี้!$A$2:$A$20000, $A1631, รายงานลูกหนี้!$K$2:$K$20000, "&gt;=1", รายงานลูกหนี้!$K$2:$K$20000, "&lt;=30")</f>
        <v>3240</v>
      </c>
      <c r="L1631">
        <f>SUMIFS(รายงานลูกหนี้!$G$2:$G$20000, รายงานลูกหนี้!$A$2:$A$20000, $A1631, รายงานลูกหนี้!$K$2:$K$20000, "&gt;=31", รายงานลูกหนี้!$K$2:$K$20000, "&lt;=60")</f>
        <v>0</v>
      </c>
      <c r="M1631">
        <f>SUMIFS(รายงานลูกหนี้!$G$2:$G$20000, รายงานลูกหนี้!$A$2:$A$20000, $A1631, รายงานลูกหนี้!$K$2:$K$20000, "&gt;=61", รายงานลูกหนี้!$K$2:$K$20000, "&lt;=90")</f>
        <v>0</v>
      </c>
      <c r="N1631">
        <f>SUMIFS(รายงานลูกหนี้!$G$2:$G$20000, รายงานลูกหนี้!$A$2:$A$20000, $A1631, รายงานลูกหนี้!$K$2:$K$20000, "&gt;90")</f>
        <v>0</v>
      </c>
      <c r="O1631">
        <f t="shared" si="128"/>
        <v>3240</v>
      </c>
      <c r="P1631" s="17">
        <f t="shared" si="129"/>
        <v>0.25</v>
      </c>
    </row>
    <row r="1632" spans="1:16" x14ac:dyDescent="0.2">
      <c r="A1632" t="str">
        <v>51af598a5ce1b54f61455db5d9249c5ccca3a8b555fea203c56fb6b6e7ac5324</v>
      </c>
      <c r="B1632">
        <f>COUNTIF(รายงานลูกหนี้!$A:$A,A1632)</f>
        <v>3</v>
      </c>
      <c r="C1632">
        <f>COUNTIFS(รายงานลูกหนี้!$A:$A,A1632,รายงานลูกหนี้!$K:$K,"&gt;0")</f>
        <v>3</v>
      </c>
      <c r="D1632">
        <f>SUMIF(รายงานลูกหนี้!$A:$A,A1632,รายงานลูกหนี้!$K:$K)</f>
        <v>6</v>
      </c>
      <c r="E1632">
        <f>_xlfn.MAXIFS(รายงานลูกหนี้!$K:$K,รายงานลูกหนี้!$A:$A,A1632)</f>
        <v>2</v>
      </c>
      <c r="F1632" s="17">
        <f t="shared" si="125"/>
        <v>1</v>
      </c>
      <c r="G1632" t="str">
        <f t="shared" si="126"/>
        <v>ค้างชำระ 1 - 30 วัน</v>
      </c>
      <c r="H1632" t="str">
        <f t="shared" si="127"/>
        <v>ลูกหนี้ชั้นดี</v>
      </c>
      <c r="I1632" s="17" cm="1">
        <f t="array" ref="I1632">_xlfn.IFS(D1632=0,0%, D1632&lt;=30,25%, D1632&lt;=60,50%, D1632&lt;=90,75%, D1632&gt;90,100%)</f>
        <v>0.25</v>
      </c>
      <c r="J1632">
        <f>SUMIFS(รายงานลูกหนี้!$G$2:$G$20000, รายงานลูกหนี้!$A$2:$A$20000, $A1632, รายงานลูกหนี้!$K$2:$K$20000, 0)</f>
        <v>0</v>
      </c>
      <c r="K1632">
        <f>SUMIFS(รายงานลูกหนี้!$G$2:$G$20000, รายงานลูกหนี้!$A$2:$A$20000, $A1632, รายงานลูกหนี้!$K$2:$K$20000, "&gt;=1", รายงานลูกหนี้!$K$2:$K$20000, "&lt;=30")</f>
        <v>63765</v>
      </c>
      <c r="L1632">
        <f>SUMIFS(รายงานลูกหนี้!$G$2:$G$20000, รายงานลูกหนี้!$A$2:$A$20000, $A1632, รายงานลูกหนี้!$K$2:$K$20000, "&gt;=31", รายงานลูกหนี้!$K$2:$K$20000, "&lt;=60")</f>
        <v>0</v>
      </c>
      <c r="M1632">
        <f>SUMIFS(รายงานลูกหนี้!$G$2:$G$20000, รายงานลูกหนี้!$A$2:$A$20000, $A1632, รายงานลูกหนี้!$K$2:$K$20000, "&gt;=61", รายงานลูกหนี้!$K$2:$K$20000, "&lt;=90")</f>
        <v>0</v>
      </c>
      <c r="N1632">
        <f>SUMIFS(รายงานลูกหนี้!$G$2:$G$20000, รายงานลูกหนี้!$A$2:$A$20000, $A1632, รายงานลูกหนี้!$K$2:$K$20000, "&gt;90")</f>
        <v>0</v>
      </c>
      <c r="O1632">
        <f t="shared" si="128"/>
        <v>63765</v>
      </c>
      <c r="P1632" s="17">
        <f t="shared" si="129"/>
        <v>0.25</v>
      </c>
    </row>
    <row r="1633" spans="1:16" x14ac:dyDescent="0.2">
      <c r="A1633" t="str">
        <v>814dbbf0d3b109bbd751bda945bb90fe9afc2fbad04781c583e0a296082de76e</v>
      </c>
      <c r="B1633">
        <f>COUNTIF(รายงานลูกหนี้!$A:$A,A1633)</f>
        <v>2</v>
      </c>
      <c r="C1633">
        <f>COUNTIFS(รายงานลูกหนี้!$A:$A,A1633,รายงานลูกหนี้!$K:$K,"&gt;0")</f>
        <v>2</v>
      </c>
      <c r="D1633">
        <f>SUMIF(รายงานลูกหนี้!$A:$A,A1633,รายงานลูกหนี้!$K:$K)</f>
        <v>5</v>
      </c>
      <c r="E1633">
        <f>_xlfn.MAXIFS(รายงานลูกหนี้!$K:$K,รายงานลูกหนี้!$A:$A,A1633)</f>
        <v>3</v>
      </c>
      <c r="F1633" s="17">
        <f t="shared" si="125"/>
        <v>1</v>
      </c>
      <c r="G1633" t="str">
        <f t="shared" si="126"/>
        <v>ค้างชำระ 1 - 30 วัน</v>
      </c>
      <c r="H1633" t="str">
        <f t="shared" si="127"/>
        <v>ลูกหนี้ชั้นดี</v>
      </c>
      <c r="I1633" s="17" cm="1">
        <f t="array" ref="I1633">_xlfn.IFS(D1633=0,0%, D1633&lt;=30,25%, D1633&lt;=60,50%, D1633&lt;=90,75%, D1633&gt;90,100%)</f>
        <v>0.25</v>
      </c>
      <c r="J1633">
        <f>SUMIFS(รายงานลูกหนี้!$G$2:$G$20000, รายงานลูกหนี้!$A$2:$A$20000, $A1633, รายงานลูกหนี้!$K$2:$K$20000, 0)</f>
        <v>0</v>
      </c>
      <c r="K1633">
        <f>SUMIFS(รายงานลูกหนี้!$G$2:$G$20000, รายงานลูกหนี้!$A$2:$A$20000, $A1633, รายงานลูกหนี้!$K$2:$K$20000, "&gt;=1", รายงานลูกหนี้!$K$2:$K$20000, "&lt;=30")</f>
        <v>9170</v>
      </c>
      <c r="L1633">
        <f>SUMIFS(รายงานลูกหนี้!$G$2:$G$20000, รายงานลูกหนี้!$A$2:$A$20000, $A1633, รายงานลูกหนี้!$K$2:$K$20000, "&gt;=31", รายงานลูกหนี้!$K$2:$K$20000, "&lt;=60")</f>
        <v>0</v>
      </c>
      <c r="M1633">
        <f>SUMIFS(รายงานลูกหนี้!$G$2:$G$20000, รายงานลูกหนี้!$A$2:$A$20000, $A1633, รายงานลูกหนี้!$K$2:$K$20000, "&gt;=61", รายงานลูกหนี้!$K$2:$K$20000, "&lt;=90")</f>
        <v>0</v>
      </c>
      <c r="N1633">
        <f>SUMIFS(รายงานลูกหนี้!$G$2:$G$20000, รายงานลูกหนี้!$A$2:$A$20000, $A1633, รายงานลูกหนี้!$K$2:$K$20000, "&gt;90")</f>
        <v>0</v>
      </c>
      <c r="O1633">
        <f t="shared" si="128"/>
        <v>9170</v>
      </c>
      <c r="P1633" s="17">
        <f t="shared" si="129"/>
        <v>0.25</v>
      </c>
    </row>
    <row r="1634" spans="1:16" x14ac:dyDescent="0.2">
      <c r="A1634" t="str">
        <v>afe1fd6ed119080a5d01e2cc0b3dbb5aec8c948dad49c430d7b85b94caa0af2a</v>
      </c>
      <c r="B1634">
        <f>COUNTIF(รายงานลูกหนี้!$A:$A,A1634)</f>
        <v>1</v>
      </c>
      <c r="C1634">
        <f>COUNTIFS(รายงานลูกหนี้!$A:$A,A1634,รายงานลูกหนี้!$K:$K,"&gt;0")</f>
        <v>1</v>
      </c>
      <c r="D1634">
        <f>SUMIF(รายงานลูกหนี้!$A:$A,A1634,รายงานลูกหนี้!$K:$K)</f>
        <v>1</v>
      </c>
      <c r="E1634">
        <f>_xlfn.MAXIFS(รายงานลูกหนี้!$K:$K,รายงานลูกหนี้!$A:$A,A1634)</f>
        <v>1</v>
      </c>
      <c r="F1634" s="17">
        <f t="shared" si="125"/>
        <v>1</v>
      </c>
      <c r="G1634" t="str">
        <f t="shared" si="126"/>
        <v>ค้างชำระ 1 - 30 วัน</v>
      </c>
      <c r="H1634" t="str">
        <f t="shared" si="127"/>
        <v>ลูกหนี้ชั้นดี</v>
      </c>
      <c r="I1634" s="17" cm="1">
        <f t="array" ref="I1634">_xlfn.IFS(D1634=0,0%, D1634&lt;=30,25%, D1634&lt;=60,50%, D1634&lt;=90,75%, D1634&gt;90,100%)</f>
        <v>0.25</v>
      </c>
      <c r="J1634">
        <f>SUMIFS(รายงานลูกหนี้!$G$2:$G$20000, รายงานลูกหนี้!$A$2:$A$20000, $A1634, รายงานลูกหนี้!$K$2:$K$20000, 0)</f>
        <v>0</v>
      </c>
      <c r="K1634">
        <f>SUMIFS(รายงานลูกหนี้!$G$2:$G$20000, รายงานลูกหนี้!$A$2:$A$20000, $A1634, รายงานลูกหนี้!$K$2:$K$20000, "&gt;=1", รายงานลูกหนี้!$K$2:$K$20000, "&lt;=30")</f>
        <v>25800</v>
      </c>
      <c r="L1634">
        <f>SUMIFS(รายงานลูกหนี้!$G$2:$G$20000, รายงานลูกหนี้!$A$2:$A$20000, $A1634, รายงานลูกหนี้!$K$2:$K$20000, "&gt;=31", รายงานลูกหนี้!$K$2:$K$20000, "&lt;=60")</f>
        <v>0</v>
      </c>
      <c r="M1634">
        <f>SUMIFS(รายงานลูกหนี้!$G$2:$G$20000, รายงานลูกหนี้!$A$2:$A$20000, $A1634, รายงานลูกหนี้!$K$2:$K$20000, "&gt;=61", รายงานลูกหนี้!$K$2:$K$20000, "&lt;=90")</f>
        <v>0</v>
      </c>
      <c r="N1634">
        <f>SUMIFS(รายงานลูกหนี้!$G$2:$G$20000, รายงานลูกหนี้!$A$2:$A$20000, $A1634, รายงานลูกหนี้!$K$2:$K$20000, "&gt;90")</f>
        <v>0</v>
      </c>
      <c r="O1634">
        <f t="shared" si="128"/>
        <v>25800</v>
      </c>
      <c r="P1634" s="17">
        <f t="shared" si="129"/>
        <v>0.25</v>
      </c>
    </row>
    <row r="1635" spans="1:16" x14ac:dyDescent="0.2">
      <c r="A1635" t="str">
        <v>a081ac322ffd39a72c617cde1501b0ffd9ed8be61585e0fe9f543446bd6df283</v>
      </c>
      <c r="B1635">
        <f>COUNTIF(รายงานลูกหนี้!$A:$A,A1635)</f>
        <v>2</v>
      </c>
      <c r="C1635">
        <f>COUNTIFS(รายงานลูกหนี้!$A:$A,A1635,รายงานลูกหนี้!$K:$K,"&gt;0")</f>
        <v>1</v>
      </c>
      <c r="D1635">
        <f>SUMIF(รายงานลูกหนี้!$A:$A,A1635,รายงานลูกหนี้!$K:$K)</f>
        <v>1</v>
      </c>
      <c r="E1635">
        <f>_xlfn.MAXIFS(รายงานลูกหนี้!$K:$K,รายงานลูกหนี้!$A:$A,A1635)</f>
        <v>1</v>
      </c>
      <c r="F1635" s="17">
        <f t="shared" si="125"/>
        <v>0.5</v>
      </c>
      <c r="G1635" t="str">
        <f t="shared" si="126"/>
        <v>ค้างชำระ 1 - 30 วัน</v>
      </c>
      <c r="H1635" t="str">
        <f t="shared" si="127"/>
        <v>ลูกหนี้ชั้นดี</v>
      </c>
      <c r="I1635" s="17" cm="1">
        <f t="array" ref="I1635">_xlfn.IFS(D1635=0,0%, D1635&lt;=30,25%, D1635&lt;=60,50%, D1635&lt;=90,75%, D1635&gt;90,100%)</f>
        <v>0.25</v>
      </c>
      <c r="J1635">
        <f>SUMIFS(รายงานลูกหนี้!$G$2:$G$20000, รายงานลูกหนี้!$A$2:$A$20000, $A1635, รายงานลูกหนี้!$K$2:$K$20000, 0)</f>
        <v>5760</v>
      </c>
      <c r="K1635">
        <f>SUMIFS(รายงานลูกหนี้!$G$2:$G$20000, รายงานลูกหนี้!$A$2:$A$20000, $A1635, รายงานลูกหนี้!$K$2:$K$20000, "&gt;=1", รายงานลูกหนี้!$K$2:$K$20000, "&lt;=30")</f>
        <v>2658</v>
      </c>
      <c r="L1635">
        <f>SUMIFS(รายงานลูกหนี้!$G$2:$G$20000, รายงานลูกหนี้!$A$2:$A$20000, $A1635, รายงานลูกหนี้!$K$2:$K$20000, "&gt;=31", รายงานลูกหนี้!$K$2:$K$20000, "&lt;=60")</f>
        <v>0</v>
      </c>
      <c r="M1635">
        <f>SUMIFS(รายงานลูกหนี้!$G$2:$G$20000, รายงานลูกหนี้!$A$2:$A$20000, $A1635, รายงานลูกหนี้!$K$2:$K$20000, "&gt;=61", รายงานลูกหนี้!$K$2:$K$20000, "&lt;=90")</f>
        <v>0</v>
      </c>
      <c r="N1635">
        <f>SUMIFS(รายงานลูกหนี้!$G$2:$G$20000, รายงานลูกหนี้!$A$2:$A$20000, $A1635, รายงานลูกหนี้!$K$2:$K$20000, "&gt;90")</f>
        <v>0</v>
      </c>
      <c r="O1635">
        <f t="shared" si="128"/>
        <v>8418</v>
      </c>
      <c r="P1635" s="17">
        <f t="shared" si="129"/>
        <v>7.8937990021382756E-2</v>
      </c>
    </row>
    <row r="1636" spans="1:16" x14ac:dyDescent="0.2">
      <c r="A1636" t="str">
        <v>701a7e6d0158a83298da8a5ec62f97c0178c96178166c79bd965cde694f42f52</v>
      </c>
      <c r="B1636">
        <f>COUNTIF(รายงานลูกหนี้!$A:$A,A1636)</f>
        <v>1</v>
      </c>
      <c r="C1636">
        <f>COUNTIFS(รายงานลูกหนี้!$A:$A,A1636,รายงานลูกหนี้!$K:$K,"&gt;0")</f>
        <v>1</v>
      </c>
      <c r="D1636">
        <f>SUMIF(รายงานลูกหนี้!$A:$A,A1636,รายงานลูกหนี้!$K:$K)</f>
        <v>10</v>
      </c>
      <c r="E1636">
        <f>_xlfn.MAXIFS(รายงานลูกหนี้!$K:$K,รายงานลูกหนี้!$A:$A,A1636)</f>
        <v>10</v>
      </c>
      <c r="F1636" s="17">
        <f t="shared" si="125"/>
        <v>1</v>
      </c>
      <c r="G1636" t="str">
        <f t="shared" si="126"/>
        <v>ค้างชำระ 1 - 30 วัน</v>
      </c>
      <c r="H1636" t="str">
        <f t="shared" si="127"/>
        <v>ลูกหนี้ชั้นดี</v>
      </c>
      <c r="I1636" s="17" cm="1">
        <f t="array" ref="I1636">_xlfn.IFS(D1636=0,0%, D1636&lt;=30,25%, D1636&lt;=60,50%, D1636&lt;=90,75%, D1636&gt;90,100%)</f>
        <v>0.25</v>
      </c>
      <c r="J1636">
        <f>SUMIFS(รายงานลูกหนี้!$G$2:$G$20000, รายงานลูกหนี้!$A$2:$A$20000, $A1636, รายงานลูกหนี้!$K$2:$K$20000, 0)</f>
        <v>0</v>
      </c>
      <c r="K1636">
        <f>SUMIFS(รายงานลูกหนี้!$G$2:$G$20000, รายงานลูกหนี้!$A$2:$A$20000, $A1636, รายงานลูกหนี้!$K$2:$K$20000, "&gt;=1", รายงานลูกหนี้!$K$2:$K$20000, "&lt;=30")</f>
        <v>59892</v>
      </c>
      <c r="L1636">
        <f>SUMIFS(รายงานลูกหนี้!$G$2:$G$20000, รายงานลูกหนี้!$A$2:$A$20000, $A1636, รายงานลูกหนี้!$K$2:$K$20000, "&gt;=31", รายงานลูกหนี้!$K$2:$K$20000, "&lt;=60")</f>
        <v>0</v>
      </c>
      <c r="M1636">
        <f>SUMIFS(รายงานลูกหนี้!$G$2:$G$20000, รายงานลูกหนี้!$A$2:$A$20000, $A1636, รายงานลูกหนี้!$K$2:$K$20000, "&gt;=61", รายงานลูกหนี้!$K$2:$K$20000, "&lt;=90")</f>
        <v>0</v>
      </c>
      <c r="N1636">
        <f>SUMIFS(รายงานลูกหนี้!$G$2:$G$20000, รายงานลูกหนี้!$A$2:$A$20000, $A1636, รายงานลูกหนี้!$K$2:$K$20000, "&gt;90")</f>
        <v>0</v>
      </c>
      <c r="O1636">
        <f t="shared" si="128"/>
        <v>59892</v>
      </c>
      <c r="P1636" s="17">
        <f t="shared" si="129"/>
        <v>0.25</v>
      </c>
    </row>
    <row r="1637" spans="1:16" x14ac:dyDescent="0.2">
      <c r="A1637" t="str">
        <v>f3bf0f8999cbf52874d92bcefd08ea9790020d64a5b0e0b00f7bfa9181e0ace1</v>
      </c>
      <c r="B1637">
        <f>COUNTIF(รายงานลูกหนี้!$A:$A,A1637)</f>
        <v>1</v>
      </c>
      <c r="C1637">
        <f>COUNTIFS(รายงานลูกหนี้!$A:$A,A1637,รายงานลูกหนี้!$K:$K,"&gt;0")</f>
        <v>1</v>
      </c>
      <c r="D1637">
        <f>SUMIF(รายงานลูกหนี้!$A:$A,A1637,รายงานลูกหนี้!$K:$K)</f>
        <v>3</v>
      </c>
      <c r="E1637">
        <f>_xlfn.MAXIFS(รายงานลูกหนี้!$K:$K,รายงานลูกหนี้!$A:$A,A1637)</f>
        <v>3</v>
      </c>
      <c r="F1637" s="17">
        <f t="shared" si="125"/>
        <v>1</v>
      </c>
      <c r="G1637" t="str">
        <f t="shared" si="126"/>
        <v>ค้างชำระ 1 - 30 วัน</v>
      </c>
      <c r="H1637" t="str">
        <f t="shared" si="127"/>
        <v>ลูกหนี้ชั้นดี</v>
      </c>
      <c r="I1637" s="17" cm="1">
        <f t="array" ref="I1637">_xlfn.IFS(D1637=0,0%, D1637&lt;=30,25%, D1637&lt;=60,50%, D1637&lt;=90,75%, D1637&gt;90,100%)</f>
        <v>0.25</v>
      </c>
      <c r="J1637">
        <f>SUMIFS(รายงานลูกหนี้!$G$2:$G$20000, รายงานลูกหนี้!$A$2:$A$20000, $A1637, รายงานลูกหนี้!$K$2:$K$20000, 0)</f>
        <v>0</v>
      </c>
      <c r="K1637">
        <f>SUMIFS(รายงานลูกหนี้!$G$2:$G$20000, รายงานลูกหนี้!$A$2:$A$20000, $A1637, รายงานลูกหนี้!$K$2:$K$20000, "&gt;=1", รายงานลูกหนี้!$K$2:$K$20000, "&lt;=30")</f>
        <v>4080</v>
      </c>
      <c r="L1637">
        <f>SUMIFS(รายงานลูกหนี้!$G$2:$G$20000, รายงานลูกหนี้!$A$2:$A$20000, $A1637, รายงานลูกหนี้!$K$2:$K$20000, "&gt;=31", รายงานลูกหนี้!$K$2:$K$20000, "&lt;=60")</f>
        <v>0</v>
      </c>
      <c r="M1637">
        <f>SUMIFS(รายงานลูกหนี้!$G$2:$G$20000, รายงานลูกหนี้!$A$2:$A$20000, $A1637, รายงานลูกหนี้!$K$2:$K$20000, "&gt;=61", รายงานลูกหนี้!$K$2:$K$20000, "&lt;=90")</f>
        <v>0</v>
      </c>
      <c r="N1637">
        <f>SUMIFS(รายงานลูกหนี้!$G$2:$G$20000, รายงานลูกหนี้!$A$2:$A$20000, $A1637, รายงานลูกหนี้!$K$2:$K$20000, "&gt;90")</f>
        <v>0</v>
      </c>
      <c r="O1637">
        <f t="shared" si="128"/>
        <v>4080</v>
      </c>
      <c r="P1637" s="17">
        <f t="shared" si="129"/>
        <v>0.25</v>
      </c>
    </row>
    <row r="1638" spans="1:16" x14ac:dyDescent="0.2">
      <c r="A1638" t="str">
        <v>a010ef9aaefe3e854a9fbad0c8e2a791be0585290e6b008bb88639e1220c615f</v>
      </c>
      <c r="B1638">
        <f>COUNTIF(รายงานลูกหนี้!$A:$A,A1638)</f>
        <v>4</v>
      </c>
      <c r="C1638">
        <f>COUNTIFS(รายงานลูกหนี้!$A:$A,A1638,รายงานลูกหนี้!$K:$K,"&gt;0")</f>
        <v>2</v>
      </c>
      <c r="D1638">
        <f>SUMIF(รายงานลูกหนี้!$A:$A,A1638,รายงานลูกหนี้!$K:$K)</f>
        <v>2</v>
      </c>
      <c r="E1638">
        <f>_xlfn.MAXIFS(รายงานลูกหนี้!$K:$K,รายงานลูกหนี้!$A:$A,A1638)</f>
        <v>1</v>
      </c>
      <c r="F1638" s="17">
        <f t="shared" si="125"/>
        <v>0.5</v>
      </c>
      <c r="G1638" t="str">
        <f t="shared" si="126"/>
        <v>ค้างชำระ 1 - 30 วัน</v>
      </c>
      <c r="H1638" t="str">
        <f t="shared" si="127"/>
        <v>ลูกหนี้ชั้นดี</v>
      </c>
      <c r="I1638" s="17" cm="1">
        <f t="array" ref="I1638">_xlfn.IFS(D1638=0,0%, D1638&lt;=30,25%, D1638&lt;=60,50%, D1638&lt;=90,75%, D1638&gt;90,100%)</f>
        <v>0.25</v>
      </c>
      <c r="J1638">
        <f>SUMIFS(รายงานลูกหนี้!$G$2:$G$20000, รายงานลูกหนี้!$A$2:$A$20000, $A1638, รายงานลูกหนี้!$K$2:$K$20000, 0)</f>
        <v>27161</v>
      </c>
      <c r="K1638">
        <f>SUMIFS(รายงานลูกหนี้!$G$2:$G$20000, รายงานลูกหนี้!$A$2:$A$20000, $A1638, รายงานลูกหนี้!$K$2:$K$20000, "&gt;=1", รายงานลูกหนี้!$K$2:$K$20000, "&lt;=30")</f>
        <v>1525</v>
      </c>
      <c r="L1638">
        <f>SUMIFS(รายงานลูกหนี้!$G$2:$G$20000, รายงานลูกหนี้!$A$2:$A$20000, $A1638, รายงานลูกหนี้!$K$2:$K$20000, "&gt;=31", รายงานลูกหนี้!$K$2:$K$20000, "&lt;=60")</f>
        <v>0</v>
      </c>
      <c r="M1638">
        <f>SUMIFS(รายงานลูกหนี้!$G$2:$G$20000, รายงานลูกหนี้!$A$2:$A$20000, $A1638, รายงานลูกหนี้!$K$2:$K$20000, "&gt;=61", รายงานลูกหนี้!$K$2:$K$20000, "&lt;=90")</f>
        <v>0</v>
      </c>
      <c r="N1638">
        <f>SUMIFS(รายงานลูกหนี้!$G$2:$G$20000, รายงานลูกหนี้!$A$2:$A$20000, $A1638, รายงานลูกหนี้!$K$2:$K$20000, "&gt;90")</f>
        <v>0</v>
      </c>
      <c r="O1638">
        <f t="shared" si="128"/>
        <v>28686</v>
      </c>
      <c r="P1638" s="17">
        <f t="shared" si="129"/>
        <v>1.3290455274349857E-2</v>
      </c>
    </row>
    <row r="1639" spans="1:16" x14ac:dyDescent="0.2">
      <c r="A1639" t="str">
        <v>a58ad50bb0abce937186d787c1698aaef343f8439717bead0718eae1ea702734</v>
      </c>
      <c r="B1639">
        <f>COUNTIF(รายงานลูกหนี้!$A:$A,A1639)</f>
        <v>2</v>
      </c>
      <c r="C1639">
        <f>COUNTIFS(รายงานลูกหนี้!$A:$A,A1639,รายงานลูกหนี้!$K:$K,"&gt;0")</f>
        <v>0</v>
      </c>
      <c r="D1639">
        <f>SUMIF(รายงานลูกหนี้!$A:$A,A1639,รายงานลูกหนี้!$K:$K)</f>
        <v>0</v>
      </c>
      <c r="E1639">
        <f>_xlfn.MAXIFS(รายงานลูกหนี้!$K:$K,รายงานลูกหนี้!$A:$A,A1639)</f>
        <v>0</v>
      </c>
      <c r="F1639" s="17">
        <f t="shared" si="125"/>
        <v>0</v>
      </c>
      <c r="G1639" t="str">
        <f t="shared" si="126"/>
        <v>ชำระตรงเวลา</v>
      </c>
      <c r="H1639" t="str">
        <f t="shared" si="127"/>
        <v>ลูกหนี้ชั้นดี</v>
      </c>
      <c r="I1639" s="17" cm="1">
        <f t="array" ref="I1639">_xlfn.IFS(D1639=0,0%, D1639&lt;=30,25%, D1639&lt;=60,50%, D1639&lt;=90,75%, D1639&gt;90,100%)</f>
        <v>0</v>
      </c>
      <c r="J1639">
        <f>SUMIFS(รายงานลูกหนี้!$G$2:$G$20000, รายงานลูกหนี้!$A$2:$A$20000, $A1639, รายงานลูกหนี้!$K$2:$K$20000, 0)</f>
        <v>6372</v>
      </c>
      <c r="K1639">
        <f>SUMIFS(รายงานลูกหนี้!$G$2:$G$20000, รายงานลูกหนี้!$A$2:$A$20000, $A1639, รายงานลูกหนี้!$K$2:$K$20000, "&gt;=1", รายงานลูกหนี้!$K$2:$K$20000, "&lt;=30")</f>
        <v>0</v>
      </c>
      <c r="L1639">
        <f>SUMIFS(รายงานลูกหนี้!$G$2:$G$20000, รายงานลูกหนี้!$A$2:$A$20000, $A1639, รายงานลูกหนี้!$K$2:$K$20000, "&gt;=31", รายงานลูกหนี้!$K$2:$K$20000, "&lt;=60")</f>
        <v>0</v>
      </c>
      <c r="M1639">
        <f>SUMIFS(รายงานลูกหนี้!$G$2:$G$20000, รายงานลูกหนี้!$A$2:$A$20000, $A1639, รายงานลูกหนี้!$K$2:$K$20000, "&gt;=61", รายงานลูกหนี้!$K$2:$K$20000, "&lt;=90")</f>
        <v>0</v>
      </c>
      <c r="N1639">
        <f>SUMIFS(รายงานลูกหนี้!$G$2:$G$20000, รายงานลูกหนี้!$A$2:$A$20000, $A1639, รายงานลูกหนี้!$K$2:$K$20000, "&gt;90")</f>
        <v>0</v>
      </c>
      <c r="O1639">
        <f t="shared" si="128"/>
        <v>6372</v>
      </c>
      <c r="P1639" s="17">
        <f t="shared" si="129"/>
        <v>0</v>
      </c>
    </row>
    <row r="1640" spans="1:16" x14ac:dyDescent="0.2">
      <c r="A1640" t="str">
        <v>d9205a7df55acfd7765448cf14e29c73e46ca02ab0395cf3f576bee0ff9c3384</v>
      </c>
      <c r="B1640">
        <f>COUNTIF(รายงานลูกหนี้!$A:$A,A1640)</f>
        <v>1</v>
      </c>
      <c r="C1640">
        <f>COUNTIFS(รายงานลูกหนี้!$A:$A,A1640,รายงานลูกหนี้!$K:$K,"&gt;0")</f>
        <v>0</v>
      </c>
      <c r="D1640">
        <f>SUMIF(รายงานลูกหนี้!$A:$A,A1640,รายงานลูกหนี้!$K:$K)</f>
        <v>0</v>
      </c>
      <c r="E1640">
        <f>_xlfn.MAXIFS(รายงานลูกหนี้!$K:$K,รายงานลูกหนี้!$A:$A,A1640)</f>
        <v>0</v>
      </c>
      <c r="F1640" s="17">
        <f t="shared" si="125"/>
        <v>0</v>
      </c>
      <c r="G1640" t="str">
        <f t="shared" si="126"/>
        <v>ชำระตรงเวลา</v>
      </c>
      <c r="H1640" t="str">
        <f t="shared" si="127"/>
        <v>ลูกหนี้ชั้นดี</v>
      </c>
      <c r="I1640" s="17" cm="1">
        <f t="array" ref="I1640">_xlfn.IFS(D1640=0,0%, D1640&lt;=30,25%, D1640&lt;=60,50%, D1640&lt;=90,75%, D1640&gt;90,100%)</f>
        <v>0</v>
      </c>
      <c r="J1640">
        <f>SUMIFS(รายงานลูกหนี้!$G$2:$G$20000, รายงานลูกหนี้!$A$2:$A$20000, $A1640, รายงานลูกหนี้!$K$2:$K$20000, 0)</f>
        <v>1553</v>
      </c>
      <c r="K1640">
        <f>SUMIFS(รายงานลูกหนี้!$G$2:$G$20000, รายงานลูกหนี้!$A$2:$A$20000, $A1640, รายงานลูกหนี้!$K$2:$K$20000, "&gt;=1", รายงานลูกหนี้!$K$2:$K$20000, "&lt;=30")</f>
        <v>0</v>
      </c>
      <c r="L1640">
        <f>SUMIFS(รายงานลูกหนี้!$G$2:$G$20000, รายงานลูกหนี้!$A$2:$A$20000, $A1640, รายงานลูกหนี้!$K$2:$K$20000, "&gt;=31", รายงานลูกหนี้!$K$2:$K$20000, "&lt;=60")</f>
        <v>0</v>
      </c>
      <c r="M1640">
        <f>SUMIFS(รายงานลูกหนี้!$G$2:$G$20000, รายงานลูกหนี้!$A$2:$A$20000, $A1640, รายงานลูกหนี้!$K$2:$K$20000, "&gt;=61", รายงานลูกหนี้!$K$2:$K$20000, "&lt;=90")</f>
        <v>0</v>
      </c>
      <c r="N1640">
        <f>SUMIFS(รายงานลูกหนี้!$G$2:$G$20000, รายงานลูกหนี้!$A$2:$A$20000, $A1640, รายงานลูกหนี้!$K$2:$K$20000, "&gt;90")</f>
        <v>0</v>
      </c>
      <c r="O1640">
        <f t="shared" si="128"/>
        <v>1553</v>
      </c>
      <c r="P1640" s="17">
        <f t="shared" si="129"/>
        <v>0</v>
      </c>
    </row>
    <row r="1641" spans="1:16" x14ac:dyDescent="0.2">
      <c r="A1641" t="str">
        <v>29a625d23fb6e531a6a9ae61c7e9726c5e560fddd5ddd6a016747e0b4df7b166</v>
      </c>
      <c r="B1641">
        <f>COUNTIF(รายงานลูกหนี้!$A:$A,A1641)</f>
        <v>1</v>
      </c>
      <c r="C1641">
        <f>COUNTIFS(รายงานลูกหนี้!$A:$A,A1641,รายงานลูกหนี้!$K:$K,"&gt;0")</f>
        <v>1</v>
      </c>
      <c r="D1641">
        <f>SUMIF(รายงานลูกหนี้!$A:$A,A1641,รายงานลูกหนี้!$K:$K)</f>
        <v>1</v>
      </c>
      <c r="E1641">
        <f>_xlfn.MAXIFS(รายงานลูกหนี้!$K:$K,รายงานลูกหนี้!$A:$A,A1641)</f>
        <v>1</v>
      </c>
      <c r="F1641" s="17">
        <f t="shared" si="125"/>
        <v>1</v>
      </c>
      <c r="G1641" t="str">
        <f t="shared" si="126"/>
        <v>ค้างชำระ 1 - 30 วัน</v>
      </c>
      <c r="H1641" t="str">
        <f t="shared" si="127"/>
        <v>ลูกหนี้ชั้นดี</v>
      </c>
      <c r="I1641" s="17" cm="1">
        <f t="array" ref="I1641">_xlfn.IFS(D1641=0,0%, D1641&lt;=30,25%, D1641&lt;=60,50%, D1641&lt;=90,75%, D1641&gt;90,100%)</f>
        <v>0.25</v>
      </c>
      <c r="J1641">
        <f>SUMIFS(รายงานลูกหนี้!$G$2:$G$20000, รายงานลูกหนี้!$A$2:$A$20000, $A1641, รายงานลูกหนี้!$K$2:$K$20000, 0)</f>
        <v>0</v>
      </c>
      <c r="K1641">
        <f>SUMIFS(รายงานลูกหนี้!$G$2:$G$20000, รายงานลูกหนี้!$A$2:$A$20000, $A1641, รายงานลูกหนี้!$K$2:$K$20000, "&gt;=1", รายงานลูกหนี้!$K$2:$K$20000, "&lt;=30")</f>
        <v>10905</v>
      </c>
      <c r="L1641">
        <f>SUMIFS(รายงานลูกหนี้!$G$2:$G$20000, รายงานลูกหนี้!$A$2:$A$20000, $A1641, รายงานลูกหนี้!$K$2:$K$20000, "&gt;=31", รายงานลูกหนี้!$K$2:$K$20000, "&lt;=60")</f>
        <v>0</v>
      </c>
      <c r="M1641">
        <f>SUMIFS(รายงานลูกหนี้!$G$2:$G$20000, รายงานลูกหนี้!$A$2:$A$20000, $A1641, รายงานลูกหนี้!$K$2:$K$20000, "&gt;=61", รายงานลูกหนี้!$K$2:$K$20000, "&lt;=90")</f>
        <v>0</v>
      </c>
      <c r="N1641">
        <f>SUMIFS(รายงานลูกหนี้!$G$2:$G$20000, รายงานลูกหนี้!$A$2:$A$20000, $A1641, รายงานลูกหนี้!$K$2:$K$20000, "&gt;90")</f>
        <v>0</v>
      </c>
      <c r="O1641">
        <f t="shared" si="128"/>
        <v>10905</v>
      </c>
      <c r="P1641" s="17">
        <f t="shared" si="129"/>
        <v>0.25</v>
      </c>
    </row>
    <row r="1642" spans="1:16" x14ac:dyDescent="0.2">
      <c r="A1642" t="str">
        <v>76ab1406e58ed88142607e6eeb61319939d8cba86c8f24325c36f5267ab69bb7</v>
      </c>
      <c r="B1642">
        <f>COUNTIF(รายงานลูกหนี้!$A:$A,A1642)</f>
        <v>1</v>
      </c>
      <c r="C1642">
        <f>COUNTIFS(รายงานลูกหนี้!$A:$A,A1642,รายงานลูกหนี้!$K:$K,"&gt;0")</f>
        <v>1</v>
      </c>
      <c r="D1642">
        <f>SUMIF(รายงานลูกหนี้!$A:$A,A1642,รายงานลูกหนี้!$K:$K)</f>
        <v>1</v>
      </c>
      <c r="E1642">
        <f>_xlfn.MAXIFS(รายงานลูกหนี้!$K:$K,รายงานลูกหนี้!$A:$A,A1642)</f>
        <v>1</v>
      </c>
      <c r="F1642" s="17">
        <f t="shared" si="125"/>
        <v>1</v>
      </c>
      <c r="G1642" t="str">
        <f t="shared" si="126"/>
        <v>ค้างชำระ 1 - 30 วัน</v>
      </c>
      <c r="H1642" t="str">
        <f t="shared" si="127"/>
        <v>ลูกหนี้ชั้นดี</v>
      </c>
      <c r="I1642" s="17" cm="1">
        <f t="array" ref="I1642">_xlfn.IFS(D1642=0,0%, D1642&lt;=30,25%, D1642&lt;=60,50%, D1642&lt;=90,75%, D1642&gt;90,100%)</f>
        <v>0.25</v>
      </c>
      <c r="J1642">
        <f>SUMIFS(รายงานลูกหนี้!$G$2:$G$20000, รายงานลูกหนี้!$A$2:$A$20000, $A1642, รายงานลูกหนี้!$K$2:$K$20000, 0)</f>
        <v>0</v>
      </c>
      <c r="K1642">
        <f>SUMIFS(รายงานลูกหนี้!$G$2:$G$20000, รายงานลูกหนี้!$A$2:$A$20000, $A1642, รายงานลูกหนี้!$K$2:$K$20000, "&gt;=1", รายงานลูกหนี้!$K$2:$K$20000, "&lt;=30")</f>
        <v>3150</v>
      </c>
      <c r="L1642">
        <f>SUMIFS(รายงานลูกหนี้!$G$2:$G$20000, รายงานลูกหนี้!$A$2:$A$20000, $A1642, รายงานลูกหนี้!$K$2:$K$20000, "&gt;=31", รายงานลูกหนี้!$K$2:$K$20000, "&lt;=60")</f>
        <v>0</v>
      </c>
      <c r="M1642">
        <f>SUMIFS(รายงานลูกหนี้!$G$2:$G$20000, รายงานลูกหนี้!$A$2:$A$20000, $A1642, รายงานลูกหนี้!$K$2:$K$20000, "&gt;=61", รายงานลูกหนี้!$K$2:$K$20000, "&lt;=90")</f>
        <v>0</v>
      </c>
      <c r="N1642">
        <f>SUMIFS(รายงานลูกหนี้!$G$2:$G$20000, รายงานลูกหนี้!$A$2:$A$20000, $A1642, รายงานลูกหนี้!$K$2:$K$20000, "&gt;90")</f>
        <v>0</v>
      </c>
      <c r="O1642">
        <f t="shared" si="128"/>
        <v>3150</v>
      </c>
      <c r="P1642" s="17">
        <f t="shared" si="129"/>
        <v>0.25</v>
      </c>
    </row>
    <row r="1643" spans="1:16" x14ac:dyDescent="0.2">
      <c r="A1643" t="str">
        <v>91b48bc97c83bb87ccd6bb0cd4fbb479f9786b9617af54f10cefcfd91d0d879d</v>
      </c>
      <c r="B1643">
        <f>COUNTIF(รายงานลูกหนี้!$A:$A,A1643)</f>
        <v>2</v>
      </c>
      <c r="C1643">
        <f>COUNTIFS(รายงานลูกหนี้!$A:$A,A1643,รายงานลูกหนี้!$K:$K,"&gt;0")</f>
        <v>0</v>
      </c>
      <c r="D1643">
        <f>SUMIF(รายงานลูกหนี้!$A:$A,A1643,รายงานลูกหนี้!$K:$K)</f>
        <v>0</v>
      </c>
      <c r="E1643">
        <f>_xlfn.MAXIFS(รายงานลูกหนี้!$K:$K,รายงานลูกหนี้!$A:$A,A1643)</f>
        <v>0</v>
      </c>
      <c r="F1643" s="17">
        <f t="shared" si="125"/>
        <v>0</v>
      </c>
      <c r="G1643" t="str">
        <f t="shared" si="126"/>
        <v>ชำระตรงเวลา</v>
      </c>
      <c r="H1643" t="str">
        <f t="shared" si="127"/>
        <v>ลูกหนี้ชั้นดี</v>
      </c>
      <c r="I1643" s="17" cm="1">
        <f t="array" ref="I1643">_xlfn.IFS(D1643=0,0%, D1643&lt;=30,25%, D1643&lt;=60,50%, D1643&lt;=90,75%, D1643&gt;90,100%)</f>
        <v>0</v>
      </c>
      <c r="J1643">
        <f>SUMIFS(รายงานลูกหนี้!$G$2:$G$20000, รายงานลูกหนี้!$A$2:$A$20000, $A1643, รายงานลูกหนี้!$K$2:$K$20000, 0)</f>
        <v>7016</v>
      </c>
      <c r="K1643">
        <f>SUMIFS(รายงานลูกหนี้!$G$2:$G$20000, รายงานลูกหนี้!$A$2:$A$20000, $A1643, รายงานลูกหนี้!$K$2:$K$20000, "&gt;=1", รายงานลูกหนี้!$K$2:$K$20000, "&lt;=30")</f>
        <v>0</v>
      </c>
      <c r="L1643">
        <f>SUMIFS(รายงานลูกหนี้!$G$2:$G$20000, รายงานลูกหนี้!$A$2:$A$20000, $A1643, รายงานลูกหนี้!$K$2:$K$20000, "&gt;=31", รายงานลูกหนี้!$K$2:$K$20000, "&lt;=60")</f>
        <v>0</v>
      </c>
      <c r="M1643">
        <f>SUMIFS(รายงานลูกหนี้!$G$2:$G$20000, รายงานลูกหนี้!$A$2:$A$20000, $A1643, รายงานลูกหนี้!$K$2:$K$20000, "&gt;=61", รายงานลูกหนี้!$K$2:$K$20000, "&lt;=90")</f>
        <v>0</v>
      </c>
      <c r="N1643">
        <f>SUMIFS(รายงานลูกหนี้!$G$2:$G$20000, รายงานลูกหนี้!$A$2:$A$20000, $A1643, รายงานลูกหนี้!$K$2:$K$20000, "&gt;90")</f>
        <v>0</v>
      </c>
      <c r="O1643">
        <f t="shared" si="128"/>
        <v>7016</v>
      </c>
      <c r="P1643" s="17">
        <f t="shared" si="129"/>
        <v>0</v>
      </c>
    </row>
    <row r="1644" spans="1:16" x14ac:dyDescent="0.2">
      <c r="A1644" t="str">
        <v>400f00ecc5845be56b62077d593e4f44e59e95686276b95fca3a29cdb2a6af21</v>
      </c>
      <c r="B1644">
        <f>COUNTIF(รายงานลูกหนี้!$A:$A,A1644)</f>
        <v>2</v>
      </c>
      <c r="C1644">
        <f>COUNTIFS(รายงานลูกหนี้!$A:$A,A1644,รายงานลูกหนี้!$K:$K,"&gt;0")</f>
        <v>0</v>
      </c>
      <c r="D1644">
        <f>SUMIF(รายงานลูกหนี้!$A:$A,A1644,รายงานลูกหนี้!$K:$K)</f>
        <v>0</v>
      </c>
      <c r="E1644">
        <f>_xlfn.MAXIFS(รายงานลูกหนี้!$K:$K,รายงานลูกหนี้!$A:$A,A1644)</f>
        <v>0</v>
      </c>
      <c r="F1644" s="17">
        <f t="shared" si="125"/>
        <v>0</v>
      </c>
      <c r="G1644" t="str">
        <f t="shared" si="126"/>
        <v>ชำระตรงเวลา</v>
      </c>
      <c r="H1644" t="str">
        <f t="shared" si="127"/>
        <v>ลูกหนี้ชั้นดี</v>
      </c>
      <c r="I1644" s="17" cm="1">
        <f t="array" ref="I1644">_xlfn.IFS(D1644=0,0%, D1644&lt;=30,25%, D1644&lt;=60,50%, D1644&lt;=90,75%, D1644&gt;90,100%)</f>
        <v>0</v>
      </c>
      <c r="J1644">
        <f>SUMIFS(รายงานลูกหนี้!$G$2:$G$20000, รายงานลูกหนี้!$A$2:$A$20000, $A1644, รายงานลูกหนี้!$K$2:$K$20000, 0)</f>
        <v>8007</v>
      </c>
      <c r="K1644">
        <f>SUMIFS(รายงานลูกหนี้!$G$2:$G$20000, รายงานลูกหนี้!$A$2:$A$20000, $A1644, รายงานลูกหนี้!$K$2:$K$20000, "&gt;=1", รายงานลูกหนี้!$K$2:$K$20000, "&lt;=30")</f>
        <v>0</v>
      </c>
      <c r="L1644">
        <f>SUMIFS(รายงานลูกหนี้!$G$2:$G$20000, รายงานลูกหนี้!$A$2:$A$20000, $A1644, รายงานลูกหนี้!$K$2:$K$20000, "&gt;=31", รายงานลูกหนี้!$K$2:$K$20000, "&lt;=60")</f>
        <v>0</v>
      </c>
      <c r="M1644">
        <f>SUMIFS(รายงานลูกหนี้!$G$2:$G$20000, รายงานลูกหนี้!$A$2:$A$20000, $A1644, รายงานลูกหนี้!$K$2:$K$20000, "&gt;=61", รายงานลูกหนี้!$K$2:$K$20000, "&lt;=90")</f>
        <v>0</v>
      </c>
      <c r="N1644">
        <f>SUMIFS(รายงานลูกหนี้!$G$2:$G$20000, รายงานลูกหนี้!$A$2:$A$20000, $A1644, รายงานลูกหนี้!$K$2:$K$20000, "&gt;90")</f>
        <v>0</v>
      </c>
      <c r="O1644">
        <f t="shared" si="128"/>
        <v>8007</v>
      </c>
      <c r="P1644" s="17">
        <f t="shared" si="129"/>
        <v>0</v>
      </c>
    </row>
    <row r="1645" spans="1:16" x14ac:dyDescent="0.2">
      <c r="A1645" t="str">
        <v>c281100a5a799365a114e30cf6ddbda5b2b6537aeaeb900aa2cc7a9a03d1a16f</v>
      </c>
      <c r="B1645">
        <f>COUNTIF(รายงานลูกหนี้!$A:$A,A1645)</f>
        <v>2</v>
      </c>
      <c r="C1645">
        <f>COUNTIFS(รายงานลูกหนี้!$A:$A,A1645,รายงานลูกหนี้!$K:$K,"&gt;0")</f>
        <v>0</v>
      </c>
      <c r="D1645">
        <f>SUMIF(รายงานลูกหนี้!$A:$A,A1645,รายงานลูกหนี้!$K:$K)</f>
        <v>0</v>
      </c>
      <c r="E1645">
        <f>_xlfn.MAXIFS(รายงานลูกหนี้!$K:$K,รายงานลูกหนี้!$A:$A,A1645)</f>
        <v>0</v>
      </c>
      <c r="F1645" s="17">
        <f t="shared" si="125"/>
        <v>0</v>
      </c>
      <c r="G1645" t="str">
        <f t="shared" si="126"/>
        <v>ชำระตรงเวลา</v>
      </c>
      <c r="H1645" t="str">
        <f t="shared" si="127"/>
        <v>ลูกหนี้ชั้นดี</v>
      </c>
      <c r="I1645" s="17" cm="1">
        <f t="array" ref="I1645">_xlfn.IFS(D1645=0,0%, D1645&lt;=30,25%, D1645&lt;=60,50%, D1645&lt;=90,75%, D1645&gt;90,100%)</f>
        <v>0</v>
      </c>
      <c r="J1645">
        <f>SUMIFS(รายงานลูกหนี้!$G$2:$G$20000, รายงานลูกหนี้!$A$2:$A$20000, $A1645, รายงานลูกหนี้!$K$2:$K$20000, 0)</f>
        <v>11528</v>
      </c>
      <c r="K1645">
        <f>SUMIFS(รายงานลูกหนี้!$G$2:$G$20000, รายงานลูกหนี้!$A$2:$A$20000, $A1645, รายงานลูกหนี้!$K$2:$K$20000, "&gt;=1", รายงานลูกหนี้!$K$2:$K$20000, "&lt;=30")</f>
        <v>0</v>
      </c>
      <c r="L1645">
        <f>SUMIFS(รายงานลูกหนี้!$G$2:$G$20000, รายงานลูกหนี้!$A$2:$A$20000, $A1645, รายงานลูกหนี้!$K$2:$K$20000, "&gt;=31", รายงานลูกหนี้!$K$2:$K$20000, "&lt;=60")</f>
        <v>0</v>
      </c>
      <c r="M1645">
        <f>SUMIFS(รายงานลูกหนี้!$G$2:$G$20000, รายงานลูกหนี้!$A$2:$A$20000, $A1645, รายงานลูกหนี้!$K$2:$K$20000, "&gt;=61", รายงานลูกหนี้!$K$2:$K$20000, "&lt;=90")</f>
        <v>0</v>
      </c>
      <c r="N1645">
        <f>SUMIFS(รายงานลูกหนี้!$G$2:$G$20000, รายงานลูกหนี้!$A$2:$A$20000, $A1645, รายงานลูกหนี้!$K$2:$K$20000, "&gt;90")</f>
        <v>0</v>
      </c>
      <c r="O1645">
        <f t="shared" si="128"/>
        <v>11528</v>
      </c>
      <c r="P1645" s="17">
        <f t="shared" si="129"/>
        <v>0</v>
      </c>
    </row>
    <row r="1646" spans="1:16" x14ac:dyDescent="0.2">
      <c r="A1646" t="str">
        <v>26fcc0c695a1c0191d292f78423dd413e40592e7475ad0083d42e62f3f797104</v>
      </c>
      <c r="B1646">
        <f>COUNTIF(รายงานลูกหนี้!$A:$A,A1646)</f>
        <v>1</v>
      </c>
      <c r="C1646">
        <f>COUNTIFS(รายงานลูกหนี้!$A:$A,A1646,รายงานลูกหนี้!$K:$K,"&gt;0")</f>
        <v>0</v>
      </c>
      <c r="D1646">
        <f>SUMIF(รายงานลูกหนี้!$A:$A,A1646,รายงานลูกหนี้!$K:$K)</f>
        <v>0</v>
      </c>
      <c r="E1646">
        <f>_xlfn.MAXIFS(รายงานลูกหนี้!$K:$K,รายงานลูกหนี้!$A:$A,A1646)</f>
        <v>0</v>
      </c>
      <c r="F1646" s="17">
        <f t="shared" si="125"/>
        <v>0</v>
      </c>
      <c r="G1646" t="str">
        <f t="shared" si="126"/>
        <v>ชำระตรงเวลา</v>
      </c>
      <c r="H1646" t="str">
        <f t="shared" si="127"/>
        <v>ลูกหนี้ชั้นดี</v>
      </c>
      <c r="I1646" s="17" cm="1">
        <f t="array" ref="I1646">_xlfn.IFS(D1646=0,0%, D1646&lt;=30,25%, D1646&lt;=60,50%, D1646&lt;=90,75%, D1646&gt;90,100%)</f>
        <v>0</v>
      </c>
      <c r="J1646">
        <f>SUMIFS(รายงานลูกหนี้!$G$2:$G$20000, รายงานลูกหนี้!$A$2:$A$20000, $A1646, รายงานลูกหนี้!$K$2:$K$20000, 0)</f>
        <v>1940</v>
      </c>
      <c r="K1646">
        <f>SUMIFS(รายงานลูกหนี้!$G$2:$G$20000, รายงานลูกหนี้!$A$2:$A$20000, $A1646, รายงานลูกหนี้!$K$2:$K$20000, "&gt;=1", รายงานลูกหนี้!$K$2:$K$20000, "&lt;=30")</f>
        <v>0</v>
      </c>
      <c r="L1646">
        <f>SUMIFS(รายงานลูกหนี้!$G$2:$G$20000, รายงานลูกหนี้!$A$2:$A$20000, $A1646, รายงานลูกหนี้!$K$2:$K$20000, "&gt;=31", รายงานลูกหนี้!$K$2:$K$20000, "&lt;=60")</f>
        <v>0</v>
      </c>
      <c r="M1646">
        <f>SUMIFS(รายงานลูกหนี้!$G$2:$G$20000, รายงานลูกหนี้!$A$2:$A$20000, $A1646, รายงานลูกหนี้!$K$2:$K$20000, "&gt;=61", รายงานลูกหนี้!$K$2:$K$20000, "&lt;=90")</f>
        <v>0</v>
      </c>
      <c r="N1646">
        <f>SUMIFS(รายงานลูกหนี้!$G$2:$G$20000, รายงานลูกหนี้!$A$2:$A$20000, $A1646, รายงานลูกหนี้!$K$2:$K$20000, "&gt;90")</f>
        <v>0</v>
      </c>
      <c r="O1646">
        <f t="shared" si="128"/>
        <v>1940</v>
      </c>
      <c r="P1646" s="17">
        <f t="shared" si="129"/>
        <v>0</v>
      </c>
    </row>
    <row r="1647" spans="1:16" x14ac:dyDescent="0.2">
      <c r="A1647" t="str">
        <v>22853343c8dcf151adffc7cdf2638964b5c22c257cfda4adb550e4be89d5a65a</v>
      </c>
      <c r="B1647">
        <f>COUNTIF(รายงานลูกหนี้!$A:$A,A1647)</f>
        <v>1</v>
      </c>
      <c r="C1647">
        <f>COUNTIFS(รายงานลูกหนี้!$A:$A,A1647,รายงานลูกหนี้!$K:$K,"&gt;0")</f>
        <v>0</v>
      </c>
      <c r="D1647">
        <f>SUMIF(รายงานลูกหนี้!$A:$A,A1647,รายงานลูกหนี้!$K:$K)</f>
        <v>0</v>
      </c>
      <c r="E1647">
        <f>_xlfn.MAXIFS(รายงานลูกหนี้!$K:$K,รายงานลูกหนี้!$A:$A,A1647)</f>
        <v>0</v>
      </c>
      <c r="F1647" s="17">
        <f t="shared" si="125"/>
        <v>0</v>
      </c>
      <c r="G1647" t="str">
        <f t="shared" si="126"/>
        <v>ชำระตรงเวลา</v>
      </c>
      <c r="H1647" t="str">
        <f t="shared" si="127"/>
        <v>ลูกหนี้ชั้นดี</v>
      </c>
      <c r="I1647" s="17" cm="1">
        <f t="array" ref="I1647">_xlfn.IFS(D1647=0,0%, D1647&lt;=30,25%, D1647&lt;=60,50%, D1647&lt;=90,75%, D1647&gt;90,100%)</f>
        <v>0</v>
      </c>
      <c r="J1647">
        <f>SUMIFS(รายงานลูกหนี้!$G$2:$G$20000, รายงานลูกหนี้!$A$2:$A$20000, $A1647, รายงานลูกหนี้!$K$2:$K$20000, 0)</f>
        <v>2730</v>
      </c>
      <c r="K1647">
        <f>SUMIFS(รายงานลูกหนี้!$G$2:$G$20000, รายงานลูกหนี้!$A$2:$A$20000, $A1647, รายงานลูกหนี้!$K$2:$K$20000, "&gt;=1", รายงานลูกหนี้!$K$2:$K$20000, "&lt;=30")</f>
        <v>0</v>
      </c>
      <c r="L1647">
        <f>SUMIFS(รายงานลูกหนี้!$G$2:$G$20000, รายงานลูกหนี้!$A$2:$A$20000, $A1647, รายงานลูกหนี้!$K$2:$K$20000, "&gt;=31", รายงานลูกหนี้!$K$2:$K$20000, "&lt;=60")</f>
        <v>0</v>
      </c>
      <c r="M1647">
        <f>SUMIFS(รายงานลูกหนี้!$G$2:$G$20000, รายงานลูกหนี้!$A$2:$A$20000, $A1647, รายงานลูกหนี้!$K$2:$K$20000, "&gt;=61", รายงานลูกหนี้!$K$2:$K$20000, "&lt;=90")</f>
        <v>0</v>
      </c>
      <c r="N1647">
        <f>SUMIFS(รายงานลูกหนี้!$G$2:$G$20000, รายงานลูกหนี้!$A$2:$A$20000, $A1647, รายงานลูกหนี้!$K$2:$K$20000, "&gt;90")</f>
        <v>0</v>
      </c>
      <c r="O1647">
        <f t="shared" si="128"/>
        <v>2730</v>
      </c>
      <c r="P1647" s="17">
        <f t="shared" si="129"/>
        <v>0</v>
      </c>
    </row>
    <row r="1648" spans="1:16" x14ac:dyDescent="0.2">
      <c r="A1648" t="str">
        <v>e5c14ccad69f5717fd9ca8cf8cd8bb279c36afe2ca996e077bed92b7fb24ea3f</v>
      </c>
      <c r="B1648">
        <f>COUNTIF(รายงานลูกหนี้!$A:$A,A1648)</f>
        <v>3</v>
      </c>
      <c r="C1648">
        <f>COUNTIFS(รายงานลูกหนี้!$A:$A,A1648,รายงานลูกหนี้!$K:$K,"&gt;0")</f>
        <v>1</v>
      </c>
      <c r="D1648">
        <f>SUMIF(รายงานลูกหนี้!$A:$A,A1648,รายงานลูกหนี้!$K:$K)</f>
        <v>6</v>
      </c>
      <c r="E1648">
        <f>_xlfn.MAXIFS(รายงานลูกหนี้!$K:$K,รายงานลูกหนี้!$A:$A,A1648)</f>
        <v>6</v>
      </c>
      <c r="F1648" s="17">
        <f t="shared" si="125"/>
        <v>0.33333333333333331</v>
      </c>
      <c r="G1648" t="str">
        <f t="shared" si="126"/>
        <v>ค้างชำระ 1 - 30 วัน</v>
      </c>
      <c r="H1648" t="str">
        <f t="shared" si="127"/>
        <v>ลูกหนี้ชั้นดี</v>
      </c>
      <c r="I1648" s="17" cm="1">
        <f t="array" ref="I1648">_xlfn.IFS(D1648=0,0%, D1648&lt;=30,25%, D1648&lt;=60,50%, D1648&lt;=90,75%, D1648&gt;90,100%)</f>
        <v>0.25</v>
      </c>
      <c r="J1648">
        <f>SUMIFS(รายงานลูกหนี้!$G$2:$G$20000, รายงานลูกหนี้!$A$2:$A$20000, $A1648, รายงานลูกหนี้!$K$2:$K$20000, 0)</f>
        <v>5084</v>
      </c>
      <c r="K1648">
        <f>SUMIFS(รายงานลูกหนี้!$G$2:$G$20000, รายงานลูกหนี้!$A$2:$A$20000, $A1648, รายงานลูกหนี้!$K$2:$K$20000, "&gt;=1", รายงานลูกหนี้!$K$2:$K$20000, "&lt;=30")</f>
        <v>5540</v>
      </c>
      <c r="L1648">
        <f>SUMIFS(รายงานลูกหนี้!$G$2:$G$20000, รายงานลูกหนี้!$A$2:$A$20000, $A1648, รายงานลูกหนี้!$K$2:$K$20000, "&gt;=31", รายงานลูกหนี้!$K$2:$K$20000, "&lt;=60")</f>
        <v>0</v>
      </c>
      <c r="M1648">
        <f>SUMIFS(รายงานลูกหนี้!$G$2:$G$20000, รายงานลูกหนี้!$A$2:$A$20000, $A1648, รายงานลูกหนี้!$K$2:$K$20000, "&gt;=61", รายงานลูกหนี้!$K$2:$K$20000, "&lt;=90")</f>
        <v>0</v>
      </c>
      <c r="N1648">
        <f>SUMIFS(รายงานลูกหนี้!$G$2:$G$20000, รายงานลูกหนี้!$A$2:$A$20000, $A1648, รายงานลูกหนี้!$K$2:$K$20000, "&gt;90")</f>
        <v>0</v>
      </c>
      <c r="O1648">
        <f t="shared" si="128"/>
        <v>10624</v>
      </c>
      <c r="P1648" s="17">
        <f t="shared" si="129"/>
        <v>0.13036521084337349</v>
      </c>
    </row>
    <row r="1649" spans="1:16" x14ac:dyDescent="0.2">
      <c r="A1649" t="str">
        <v>d687e5b7f193b1741a24d1d4b37a49dd145a2f8dc9fb43b624e0eb067b2cdab7</v>
      </c>
      <c r="B1649">
        <f>COUNTIF(รายงานลูกหนี้!$A:$A,A1649)</f>
        <v>3</v>
      </c>
      <c r="C1649">
        <f>COUNTIFS(รายงานลูกหนี้!$A:$A,A1649,รายงานลูกหนี้!$K:$K,"&gt;0")</f>
        <v>3</v>
      </c>
      <c r="D1649">
        <f>SUMIF(รายงานลูกหนี้!$A:$A,A1649,รายงานลูกหนี้!$K:$K)</f>
        <v>42</v>
      </c>
      <c r="E1649">
        <f>_xlfn.MAXIFS(รายงานลูกหนี้!$K:$K,รายงานลูกหนี้!$A:$A,A1649)</f>
        <v>14</v>
      </c>
      <c r="F1649" s="17">
        <f t="shared" si="125"/>
        <v>1</v>
      </c>
      <c r="G1649" t="str">
        <f t="shared" si="126"/>
        <v>ค้างชำระ 1 - 30 วัน</v>
      </c>
      <c r="H1649" t="str">
        <f t="shared" si="127"/>
        <v>ลูกหนี้ชั้นดี</v>
      </c>
      <c r="I1649" s="17" cm="1">
        <f t="array" ref="I1649">_xlfn.IFS(D1649=0,0%, D1649&lt;=30,25%, D1649&lt;=60,50%, D1649&lt;=90,75%, D1649&gt;90,100%)</f>
        <v>0.5</v>
      </c>
      <c r="J1649">
        <f>SUMIFS(รายงานลูกหนี้!$G$2:$G$20000, รายงานลูกหนี้!$A$2:$A$20000, $A1649, รายงานลูกหนี้!$K$2:$K$20000, 0)</f>
        <v>0</v>
      </c>
      <c r="K1649">
        <f>SUMIFS(รายงานลูกหนี้!$G$2:$G$20000, รายงานลูกหนี้!$A$2:$A$20000, $A1649, รายงานลูกหนี้!$K$2:$K$20000, "&gt;=1", รายงานลูกหนี้!$K$2:$K$20000, "&lt;=30")</f>
        <v>60690</v>
      </c>
      <c r="L1649">
        <f>SUMIFS(รายงานลูกหนี้!$G$2:$G$20000, รายงานลูกหนี้!$A$2:$A$20000, $A1649, รายงานลูกหนี้!$K$2:$K$20000, "&gt;=31", รายงานลูกหนี้!$K$2:$K$20000, "&lt;=60")</f>
        <v>0</v>
      </c>
      <c r="M1649">
        <f>SUMIFS(รายงานลูกหนี้!$G$2:$G$20000, รายงานลูกหนี้!$A$2:$A$20000, $A1649, รายงานลูกหนี้!$K$2:$K$20000, "&gt;=61", รายงานลูกหนี้!$K$2:$K$20000, "&lt;=90")</f>
        <v>0</v>
      </c>
      <c r="N1649">
        <f>SUMIFS(รายงานลูกหนี้!$G$2:$G$20000, รายงานลูกหนี้!$A$2:$A$20000, $A1649, รายงานลูกหนี้!$K$2:$K$20000, "&gt;90")</f>
        <v>0</v>
      </c>
      <c r="O1649">
        <f t="shared" si="128"/>
        <v>60690</v>
      </c>
      <c r="P1649" s="17">
        <f t="shared" si="129"/>
        <v>0.25</v>
      </c>
    </row>
    <row r="1650" spans="1:16" x14ac:dyDescent="0.2">
      <c r="A1650" t="str">
        <v>372e4bf8bc187ae7e7e1348d322a38d5afd8123cc8567295b3b85d42c7a7e1f0</v>
      </c>
      <c r="B1650">
        <f>COUNTIF(รายงานลูกหนี้!$A:$A,A1650)</f>
        <v>2</v>
      </c>
      <c r="C1650">
        <f>COUNTIFS(รายงานลูกหนี้!$A:$A,A1650,รายงานลูกหนี้!$K:$K,"&gt;0")</f>
        <v>1</v>
      </c>
      <c r="D1650">
        <f>SUMIF(รายงานลูกหนี้!$A:$A,A1650,รายงานลูกหนี้!$K:$K)</f>
        <v>3</v>
      </c>
      <c r="E1650">
        <f>_xlfn.MAXIFS(รายงานลูกหนี้!$K:$K,รายงานลูกหนี้!$A:$A,A1650)</f>
        <v>3</v>
      </c>
      <c r="F1650" s="17">
        <f t="shared" si="125"/>
        <v>0.5</v>
      </c>
      <c r="G1650" t="str">
        <f t="shared" si="126"/>
        <v>ค้างชำระ 1 - 30 วัน</v>
      </c>
      <c r="H1650" t="str">
        <f t="shared" si="127"/>
        <v>ลูกหนี้ชั้นดี</v>
      </c>
      <c r="I1650" s="17" cm="1">
        <f t="array" ref="I1650">_xlfn.IFS(D1650=0,0%, D1650&lt;=30,25%, D1650&lt;=60,50%, D1650&lt;=90,75%, D1650&gt;90,100%)</f>
        <v>0.25</v>
      </c>
      <c r="J1650">
        <f>SUMIFS(รายงานลูกหนี้!$G$2:$G$20000, รายงานลูกหนี้!$A$2:$A$20000, $A1650, รายงานลูกหนี้!$K$2:$K$20000, 0)</f>
        <v>1334</v>
      </c>
      <c r="K1650">
        <f>SUMIFS(รายงานลูกหนี้!$G$2:$G$20000, รายงานลูกหนี้!$A$2:$A$20000, $A1650, รายงานลูกหนี้!$K$2:$K$20000, "&gt;=1", รายงานลูกหนี้!$K$2:$K$20000, "&lt;=30")</f>
        <v>19240</v>
      </c>
      <c r="L1650">
        <f>SUMIFS(รายงานลูกหนี้!$G$2:$G$20000, รายงานลูกหนี้!$A$2:$A$20000, $A1650, รายงานลูกหนี้!$K$2:$K$20000, "&gt;=31", รายงานลูกหนี้!$K$2:$K$20000, "&lt;=60")</f>
        <v>0</v>
      </c>
      <c r="M1650">
        <f>SUMIFS(รายงานลูกหนี้!$G$2:$G$20000, รายงานลูกหนี้!$A$2:$A$20000, $A1650, รายงานลูกหนี้!$K$2:$K$20000, "&gt;=61", รายงานลูกหนี้!$K$2:$K$20000, "&lt;=90")</f>
        <v>0</v>
      </c>
      <c r="N1650">
        <f>SUMIFS(รายงานลูกหนี้!$G$2:$G$20000, รายงานลูกหนี้!$A$2:$A$20000, $A1650, รายงานลูกหนี้!$K$2:$K$20000, "&gt;90")</f>
        <v>0</v>
      </c>
      <c r="O1650">
        <f t="shared" si="128"/>
        <v>20574</v>
      </c>
      <c r="P1650" s="17">
        <f t="shared" si="129"/>
        <v>0.23379022066686109</v>
      </c>
    </row>
    <row r="1651" spans="1:16" x14ac:dyDescent="0.2">
      <c r="A1651" t="str">
        <v>ee58b2b2358dad3e1a6b8e3a723dd42f0a4388bae5df305860874e1b2b3c9b52</v>
      </c>
      <c r="B1651">
        <f>COUNTIF(รายงานลูกหนี้!$A:$A,A1651)</f>
        <v>5</v>
      </c>
      <c r="C1651">
        <f>COUNTIFS(รายงานลูกหนี้!$A:$A,A1651,รายงานลูกหนี้!$K:$K,"&gt;0")</f>
        <v>0</v>
      </c>
      <c r="D1651">
        <f>SUMIF(รายงานลูกหนี้!$A:$A,A1651,รายงานลูกหนี้!$K:$K)</f>
        <v>0</v>
      </c>
      <c r="E1651">
        <f>_xlfn.MAXIFS(รายงานลูกหนี้!$K:$K,รายงานลูกหนี้!$A:$A,A1651)</f>
        <v>0</v>
      </c>
      <c r="F1651" s="17">
        <f t="shared" si="125"/>
        <v>0</v>
      </c>
      <c r="G1651" t="str">
        <f t="shared" si="126"/>
        <v>ชำระตรงเวลา</v>
      </c>
      <c r="H1651" t="str">
        <f t="shared" si="127"/>
        <v>ลูกหนี้ชั้นดี</v>
      </c>
      <c r="I1651" s="17" cm="1">
        <f t="array" ref="I1651">_xlfn.IFS(D1651=0,0%, D1651&lt;=30,25%, D1651&lt;=60,50%, D1651&lt;=90,75%, D1651&gt;90,100%)</f>
        <v>0</v>
      </c>
      <c r="J1651">
        <f>SUMIFS(รายงานลูกหนี้!$G$2:$G$20000, รายงานลูกหนี้!$A$2:$A$20000, $A1651, รายงานลูกหนี้!$K$2:$K$20000, 0)</f>
        <v>7025</v>
      </c>
      <c r="K1651">
        <f>SUMIFS(รายงานลูกหนี้!$G$2:$G$20000, รายงานลูกหนี้!$A$2:$A$20000, $A1651, รายงานลูกหนี้!$K$2:$K$20000, "&gt;=1", รายงานลูกหนี้!$K$2:$K$20000, "&lt;=30")</f>
        <v>0</v>
      </c>
      <c r="L1651">
        <f>SUMIFS(รายงานลูกหนี้!$G$2:$G$20000, รายงานลูกหนี้!$A$2:$A$20000, $A1651, รายงานลูกหนี้!$K$2:$K$20000, "&gt;=31", รายงานลูกหนี้!$K$2:$K$20000, "&lt;=60")</f>
        <v>0</v>
      </c>
      <c r="M1651">
        <f>SUMIFS(รายงานลูกหนี้!$G$2:$G$20000, รายงานลูกหนี้!$A$2:$A$20000, $A1651, รายงานลูกหนี้!$K$2:$K$20000, "&gt;=61", รายงานลูกหนี้!$K$2:$K$20000, "&lt;=90")</f>
        <v>0</v>
      </c>
      <c r="N1651">
        <f>SUMIFS(รายงานลูกหนี้!$G$2:$G$20000, รายงานลูกหนี้!$A$2:$A$20000, $A1651, รายงานลูกหนี้!$K$2:$K$20000, "&gt;90")</f>
        <v>0</v>
      </c>
      <c r="O1651">
        <f t="shared" si="128"/>
        <v>7025</v>
      </c>
      <c r="P1651" s="17">
        <f t="shared" si="129"/>
        <v>0</v>
      </c>
    </row>
    <row r="1652" spans="1:16" x14ac:dyDescent="0.2">
      <c r="A1652" t="str">
        <v>f54f5011c22a456f8be4543cccd7ed9fdd1ad9d1563c4c499d6acd21359b9935</v>
      </c>
      <c r="B1652">
        <f>COUNTIF(รายงานลูกหนี้!$A:$A,A1652)</f>
        <v>2</v>
      </c>
      <c r="C1652">
        <f>COUNTIFS(รายงานลูกหนี้!$A:$A,A1652,รายงานลูกหนี้!$K:$K,"&gt;0")</f>
        <v>2</v>
      </c>
      <c r="D1652">
        <f>SUMIF(รายงานลูกหนี้!$A:$A,A1652,รายงานลูกหนี้!$K:$K)</f>
        <v>10</v>
      </c>
      <c r="E1652">
        <f>_xlfn.MAXIFS(รายงานลูกหนี้!$K:$K,รายงานลูกหนี้!$A:$A,A1652)</f>
        <v>5</v>
      </c>
      <c r="F1652" s="17">
        <f t="shared" si="125"/>
        <v>1</v>
      </c>
      <c r="G1652" t="str">
        <f t="shared" si="126"/>
        <v>ค้างชำระ 1 - 30 วัน</v>
      </c>
      <c r="H1652" t="str">
        <f t="shared" si="127"/>
        <v>ลูกหนี้ชั้นดี</v>
      </c>
      <c r="I1652" s="17" cm="1">
        <f t="array" ref="I1652">_xlfn.IFS(D1652=0,0%, D1652&lt;=30,25%, D1652&lt;=60,50%, D1652&lt;=90,75%, D1652&gt;90,100%)</f>
        <v>0.25</v>
      </c>
      <c r="J1652">
        <f>SUMIFS(รายงานลูกหนี้!$G$2:$G$20000, รายงานลูกหนี้!$A$2:$A$20000, $A1652, รายงานลูกหนี้!$K$2:$K$20000, 0)</f>
        <v>0</v>
      </c>
      <c r="K1652">
        <f>SUMIFS(รายงานลูกหนี้!$G$2:$G$20000, รายงานลูกหนี้!$A$2:$A$20000, $A1652, รายงานลูกหนี้!$K$2:$K$20000, "&gt;=1", รายงานลูกหนี้!$K$2:$K$20000, "&lt;=30")</f>
        <v>9480</v>
      </c>
      <c r="L1652">
        <f>SUMIFS(รายงานลูกหนี้!$G$2:$G$20000, รายงานลูกหนี้!$A$2:$A$20000, $A1652, รายงานลูกหนี้!$K$2:$K$20000, "&gt;=31", รายงานลูกหนี้!$K$2:$K$20000, "&lt;=60")</f>
        <v>0</v>
      </c>
      <c r="M1652">
        <f>SUMIFS(รายงานลูกหนี้!$G$2:$G$20000, รายงานลูกหนี้!$A$2:$A$20000, $A1652, รายงานลูกหนี้!$K$2:$K$20000, "&gt;=61", รายงานลูกหนี้!$K$2:$K$20000, "&lt;=90")</f>
        <v>0</v>
      </c>
      <c r="N1652">
        <f>SUMIFS(รายงานลูกหนี้!$G$2:$G$20000, รายงานลูกหนี้!$A$2:$A$20000, $A1652, รายงานลูกหนี้!$K$2:$K$20000, "&gt;90")</f>
        <v>0</v>
      </c>
      <c r="O1652">
        <f t="shared" si="128"/>
        <v>9480</v>
      </c>
      <c r="P1652" s="17">
        <f t="shared" si="129"/>
        <v>0.25</v>
      </c>
    </row>
    <row r="1653" spans="1:16" x14ac:dyDescent="0.2">
      <c r="A1653" t="str">
        <v>4502d99b49f781dc3071f8a5a8152459aeed51cbfe81a4ddcfa0c262b401c8f8</v>
      </c>
      <c r="B1653">
        <f>COUNTIF(รายงานลูกหนี้!$A:$A,A1653)</f>
        <v>1</v>
      </c>
      <c r="C1653">
        <f>COUNTIFS(รายงานลูกหนี้!$A:$A,A1653,รายงานลูกหนี้!$K:$K,"&gt;0")</f>
        <v>0</v>
      </c>
      <c r="D1653">
        <f>SUMIF(รายงานลูกหนี้!$A:$A,A1653,รายงานลูกหนี้!$K:$K)</f>
        <v>0</v>
      </c>
      <c r="E1653">
        <f>_xlfn.MAXIFS(รายงานลูกหนี้!$K:$K,รายงานลูกหนี้!$A:$A,A1653)</f>
        <v>0</v>
      </c>
      <c r="F1653" s="17">
        <f t="shared" si="125"/>
        <v>0</v>
      </c>
      <c r="G1653" t="str">
        <f t="shared" si="126"/>
        <v>ชำระตรงเวลา</v>
      </c>
      <c r="H1653" t="str">
        <f t="shared" si="127"/>
        <v>ลูกหนี้ชั้นดี</v>
      </c>
      <c r="I1653" s="17" cm="1">
        <f t="array" ref="I1653">_xlfn.IFS(D1653=0,0%, D1653&lt;=30,25%, D1653&lt;=60,50%, D1653&lt;=90,75%, D1653&gt;90,100%)</f>
        <v>0</v>
      </c>
      <c r="J1653">
        <f>SUMIFS(รายงานลูกหนี้!$G$2:$G$20000, รายงานลูกหนี้!$A$2:$A$20000, $A1653, รายงานลูกหนี้!$K$2:$K$20000, 0)</f>
        <v>1180</v>
      </c>
      <c r="K1653">
        <f>SUMIFS(รายงานลูกหนี้!$G$2:$G$20000, รายงานลูกหนี้!$A$2:$A$20000, $A1653, รายงานลูกหนี้!$K$2:$K$20000, "&gt;=1", รายงานลูกหนี้!$K$2:$K$20000, "&lt;=30")</f>
        <v>0</v>
      </c>
      <c r="L1653">
        <f>SUMIFS(รายงานลูกหนี้!$G$2:$G$20000, รายงานลูกหนี้!$A$2:$A$20000, $A1653, รายงานลูกหนี้!$K$2:$K$20000, "&gt;=31", รายงานลูกหนี้!$K$2:$K$20000, "&lt;=60")</f>
        <v>0</v>
      </c>
      <c r="M1653">
        <f>SUMIFS(รายงานลูกหนี้!$G$2:$G$20000, รายงานลูกหนี้!$A$2:$A$20000, $A1653, รายงานลูกหนี้!$K$2:$K$20000, "&gt;=61", รายงานลูกหนี้!$K$2:$K$20000, "&lt;=90")</f>
        <v>0</v>
      </c>
      <c r="N1653">
        <f>SUMIFS(รายงานลูกหนี้!$G$2:$G$20000, รายงานลูกหนี้!$A$2:$A$20000, $A1653, รายงานลูกหนี้!$K$2:$K$20000, "&gt;90")</f>
        <v>0</v>
      </c>
      <c r="O1653">
        <f t="shared" si="128"/>
        <v>1180</v>
      </c>
      <c r="P1653" s="17">
        <f t="shared" si="129"/>
        <v>0</v>
      </c>
    </row>
    <row r="1654" spans="1:16" x14ac:dyDescent="0.2">
      <c r="A1654" t="str">
        <v>6185525d273c434455ec27487b55c0e6810579b5b329f0ec1703b1d2bc10208f</v>
      </c>
      <c r="B1654">
        <f>COUNTIF(รายงานลูกหนี้!$A:$A,A1654)</f>
        <v>2</v>
      </c>
      <c r="C1654">
        <f>COUNTIFS(รายงานลูกหนี้!$A:$A,A1654,รายงานลูกหนี้!$K:$K,"&gt;0")</f>
        <v>1</v>
      </c>
      <c r="D1654">
        <f>SUMIF(รายงานลูกหนี้!$A:$A,A1654,รายงานลูกหนี้!$K:$K)</f>
        <v>23</v>
      </c>
      <c r="E1654">
        <f>_xlfn.MAXIFS(รายงานลูกหนี้!$K:$K,รายงานลูกหนี้!$A:$A,A1654)</f>
        <v>23</v>
      </c>
      <c r="F1654" s="17">
        <f t="shared" si="125"/>
        <v>0.5</v>
      </c>
      <c r="G1654" t="str">
        <f t="shared" si="126"/>
        <v>ค้างชำระ 1 - 30 วัน</v>
      </c>
      <c r="H1654" t="str">
        <f t="shared" si="127"/>
        <v>ลูกหนี้ชั้นดี</v>
      </c>
      <c r="I1654" s="17" cm="1">
        <f t="array" ref="I1654">_xlfn.IFS(D1654=0,0%, D1654&lt;=30,25%, D1654&lt;=60,50%, D1654&lt;=90,75%, D1654&gt;90,100%)</f>
        <v>0.25</v>
      </c>
      <c r="J1654">
        <f>SUMIFS(รายงานลูกหนี้!$G$2:$G$20000, รายงานลูกหนี้!$A$2:$A$20000, $A1654, รายงานลูกหนี้!$K$2:$K$20000, 0)</f>
        <v>2099</v>
      </c>
      <c r="K1654">
        <f>SUMIFS(รายงานลูกหนี้!$G$2:$G$20000, รายงานลูกหนี้!$A$2:$A$20000, $A1654, รายงานลูกหนี้!$K$2:$K$20000, "&gt;=1", รายงานลูกหนี้!$K$2:$K$20000, "&lt;=30")</f>
        <v>4218</v>
      </c>
      <c r="L1654">
        <f>SUMIFS(รายงานลูกหนี้!$G$2:$G$20000, รายงานลูกหนี้!$A$2:$A$20000, $A1654, รายงานลูกหนี้!$K$2:$K$20000, "&gt;=31", รายงานลูกหนี้!$K$2:$K$20000, "&lt;=60")</f>
        <v>0</v>
      </c>
      <c r="M1654">
        <f>SUMIFS(รายงานลูกหนี้!$G$2:$G$20000, รายงานลูกหนี้!$A$2:$A$20000, $A1654, รายงานลูกหนี้!$K$2:$K$20000, "&gt;=61", รายงานลูกหนี้!$K$2:$K$20000, "&lt;=90")</f>
        <v>0</v>
      </c>
      <c r="N1654">
        <f>SUMIFS(รายงานลูกหนี้!$G$2:$G$20000, รายงานลูกหนี้!$A$2:$A$20000, $A1654, รายงานลูกหนี้!$K$2:$K$20000, "&gt;90")</f>
        <v>0</v>
      </c>
      <c r="O1654">
        <f t="shared" si="128"/>
        <v>6317</v>
      </c>
      <c r="P1654" s="17">
        <f t="shared" si="129"/>
        <v>0.16693050498654424</v>
      </c>
    </row>
    <row r="1655" spans="1:16" x14ac:dyDescent="0.2">
      <c r="A1655" t="str">
        <v>e63197a8075d83ecd70c5576804ca440b6b61606fe66a85b9404ddc304b21a43</v>
      </c>
      <c r="B1655">
        <f>COUNTIF(รายงานลูกหนี้!$A:$A,A1655)</f>
        <v>1</v>
      </c>
      <c r="C1655">
        <f>COUNTIFS(รายงานลูกหนี้!$A:$A,A1655,รายงานลูกหนี้!$K:$K,"&gt;0")</f>
        <v>0</v>
      </c>
      <c r="D1655">
        <f>SUMIF(รายงานลูกหนี้!$A:$A,A1655,รายงานลูกหนี้!$K:$K)</f>
        <v>0</v>
      </c>
      <c r="E1655">
        <f>_xlfn.MAXIFS(รายงานลูกหนี้!$K:$K,รายงานลูกหนี้!$A:$A,A1655)</f>
        <v>0</v>
      </c>
      <c r="F1655" s="17">
        <f t="shared" si="125"/>
        <v>0</v>
      </c>
      <c r="G1655" t="str">
        <f t="shared" si="126"/>
        <v>ชำระตรงเวลา</v>
      </c>
      <c r="H1655" t="str">
        <f t="shared" si="127"/>
        <v>ลูกหนี้ชั้นดี</v>
      </c>
      <c r="I1655" s="17" cm="1">
        <f t="array" ref="I1655">_xlfn.IFS(D1655=0,0%, D1655&lt;=30,25%, D1655&lt;=60,50%, D1655&lt;=90,75%, D1655&gt;90,100%)</f>
        <v>0</v>
      </c>
      <c r="J1655">
        <f>SUMIFS(รายงานลูกหนี้!$G$2:$G$20000, รายงานลูกหนี้!$A$2:$A$20000, $A1655, รายงานลูกหนี้!$K$2:$K$20000, 0)</f>
        <v>3670</v>
      </c>
      <c r="K1655">
        <f>SUMIFS(รายงานลูกหนี้!$G$2:$G$20000, รายงานลูกหนี้!$A$2:$A$20000, $A1655, รายงานลูกหนี้!$K$2:$K$20000, "&gt;=1", รายงานลูกหนี้!$K$2:$K$20000, "&lt;=30")</f>
        <v>0</v>
      </c>
      <c r="L1655">
        <f>SUMIFS(รายงานลูกหนี้!$G$2:$G$20000, รายงานลูกหนี้!$A$2:$A$20000, $A1655, รายงานลูกหนี้!$K$2:$K$20000, "&gt;=31", รายงานลูกหนี้!$K$2:$K$20000, "&lt;=60")</f>
        <v>0</v>
      </c>
      <c r="M1655">
        <f>SUMIFS(รายงานลูกหนี้!$G$2:$G$20000, รายงานลูกหนี้!$A$2:$A$20000, $A1655, รายงานลูกหนี้!$K$2:$K$20000, "&gt;=61", รายงานลูกหนี้!$K$2:$K$20000, "&lt;=90")</f>
        <v>0</v>
      </c>
      <c r="N1655">
        <f>SUMIFS(รายงานลูกหนี้!$G$2:$G$20000, รายงานลูกหนี้!$A$2:$A$20000, $A1655, รายงานลูกหนี้!$K$2:$K$20000, "&gt;90")</f>
        <v>0</v>
      </c>
      <c r="O1655">
        <f t="shared" si="128"/>
        <v>3670</v>
      </c>
      <c r="P1655" s="17">
        <f t="shared" si="129"/>
        <v>0</v>
      </c>
    </row>
    <row r="1656" spans="1:16" x14ac:dyDescent="0.2">
      <c r="A1656" t="str">
        <v>de780c25c7e8fa30949125ff858c323be2e0fdc0814928e5789abaacf1f81664</v>
      </c>
      <c r="B1656">
        <f>COUNTIF(รายงานลูกหนี้!$A:$A,A1656)</f>
        <v>2</v>
      </c>
      <c r="C1656">
        <f>COUNTIFS(รายงานลูกหนี้!$A:$A,A1656,รายงานลูกหนี้!$K:$K,"&gt;0")</f>
        <v>0</v>
      </c>
      <c r="D1656">
        <f>SUMIF(รายงานลูกหนี้!$A:$A,A1656,รายงานลูกหนี้!$K:$K)</f>
        <v>0</v>
      </c>
      <c r="E1656">
        <f>_xlfn.MAXIFS(รายงานลูกหนี้!$K:$K,รายงานลูกหนี้!$A:$A,A1656)</f>
        <v>0</v>
      </c>
      <c r="F1656" s="17">
        <f t="shared" si="125"/>
        <v>0</v>
      </c>
      <c r="G1656" t="str">
        <f t="shared" si="126"/>
        <v>ชำระตรงเวลา</v>
      </c>
      <c r="H1656" t="str">
        <f t="shared" si="127"/>
        <v>ลูกหนี้ชั้นดี</v>
      </c>
      <c r="I1656" s="17" cm="1">
        <f t="array" ref="I1656">_xlfn.IFS(D1656=0,0%, D1656&lt;=30,25%, D1656&lt;=60,50%, D1656&lt;=90,75%, D1656&gt;90,100%)</f>
        <v>0</v>
      </c>
      <c r="J1656">
        <f>SUMIFS(รายงานลูกหนี้!$G$2:$G$20000, รายงานลูกหนี้!$A$2:$A$20000, $A1656, รายงานลูกหนี้!$K$2:$K$20000, 0)</f>
        <v>5370</v>
      </c>
      <c r="K1656">
        <f>SUMIFS(รายงานลูกหนี้!$G$2:$G$20000, รายงานลูกหนี้!$A$2:$A$20000, $A1656, รายงานลูกหนี้!$K$2:$K$20000, "&gt;=1", รายงานลูกหนี้!$K$2:$K$20000, "&lt;=30")</f>
        <v>0</v>
      </c>
      <c r="L1656">
        <f>SUMIFS(รายงานลูกหนี้!$G$2:$G$20000, รายงานลูกหนี้!$A$2:$A$20000, $A1656, รายงานลูกหนี้!$K$2:$K$20000, "&gt;=31", รายงานลูกหนี้!$K$2:$K$20000, "&lt;=60")</f>
        <v>0</v>
      </c>
      <c r="M1656">
        <f>SUMIFS(รายงานลูกหนี้!$G$2:$G$20000, รายงานลูกหนี้!$A$2:$A$20000, $A1656, รายงานลูกหนี้!$K$2:$K$20000, "&gt;=61", รายงานลูกหนี้!$K$2:$K$20000, "&lt;=90")</f>
        <v>0</v>
      </c>
      <c r="N1656">
        <f>SUMIFS(รายงานลูกหนี้!$G$2:$G$20000, รายงานลูกหนี้!$A$2:$A$20000, $A1656, รายงานลูกหนี้!$K$2:$K$20000, "&gt;90")</f>
        <v>0</v>
      </c>
      <c r="O1656">
        <f t="shared" si="128"/>
        <v>5370</v>
      </c>
      <c r="P1656" s="17">
        <f t="shared" si="129"/>
        <v>0</v>
      </c>
    </row>
    <row r="1657" spans="1:16" x14ac:dyDescent="0.2">
      <c r="A1657" t="str">
        <v>b14311e6fb34a41c63cb376e7449a843bb371dea33dcd4f8dd901ec32393214c</v>
      </c>
      <c r="B1657">
        <f>COUNTIF(รายงานลูกหนี้!$A:$A,A1657)</f>
        <v>1</v>
      </c>
      <c r="C1657">
        <f>COUNTIFS(รายงานลูกหนี้!$A:$A,A1657,รายงานลูกหนี้!$K:$K,"&gt;0")</f>
        <v>0</v>
      </c>
      <c r="D1657">
        <f>SUMIF(รายงานลูกหนี้!$A:$A,A1657,รายงานลูกหนี้!$K:$K)</f>
        <v>0</v>
      </c>
      <c r="E1657">
        <f>_xlfn.MAXIFS(รายงานลูกหนี้!$K:$K,รายงานลูกหนี้!$A:$A,A1657)</f>
        <v>0</v>
      </c>
      <c r="F1657" s="17">
        <f t="shared" si="125"/>
        <v>0</v>
      </c>
      <c r="G1657" t="str">
        <f t="shared" si="126"/>
        <v>ชำระตรงเวลา</v>
      </c>
      <c r="H1657" t="str">
        <f t="shared" si="127"/>
        <v>ลูกหนี้ชั้นดี</v>
      </c>
      <c r="I1657" s="17" cm="1">
        <f t="array" ref="I1657">_xlfn.IFS(D1657=0,0%, D1657&lt;=30,25%, D1657&lt;=60,50%, D1657&lt;=90,75%, D1657&gt;90,100%)</f>
        <v>0</v>
      </c>
      <c r="J1657">
        <f>SUMIFS(รายงานลูกหนี้!$G$2:$G$20000, รายงานลูกหนี้!$A$2:$A$20000, $A1657, รายงานลูกหนี้!$K$2:$K$20000, 0)</f>
        <v>14000</v>
      </c>
      <c r="K1657">
        <f>SUMIFS(รายงานลูกหนี้!$G$2:$G$20000, รายงานลูกหนี้!$A$2:$A$20000, $A1657, รายงานลูกหนี้!$K$2:$K$20000, "&gt;=1", รายงานลูกหนี้!$K$2:$K$20000, "&lt;=30")</f>
        <v>0</v>
      </c>
      <c r="L1657">
        <f>SUMIFS(รายงานลูกหนี้!$G$2:$G$20000, รายงานลูกหนี้!$A$2:$A$20000, $A1657, รายงานลูกหนี้!$K$2:$K$20000, "&gt;=31", รายงานลูกหนี้!$K$2:$K$20000, "&lt;=60")</f>
        <v>0</v>
      </c>
      <c r="M1657">
        <f>SUMIFS(รายงานลูกหนี้!$G$2:$G$20000, รายงานลูกหนี้!$A$2:$A$20000, $A1657, รายงานลูกหนี้!$K$2:$K$20000, "&gt;=61", รายงานลูกหนี้!$K$2:$K$20000, "&lt;=90")</f>
        <v>0</v>
      </c>
      <c r="N1657">
        <f>SUMIFS(รายงานลูกหนี้!$G$2:$G$20000, รายงานลูกหนี้!$A$2:$A$20000, $A1657, รายงานลูกหนี้!$K$2:$K$20000, "&gt;90")</f>
        <v>0</v>
      </c>
      <c r="O1657">
        <f t="shared" si="128"/>
        <v>14000</v>
      </c>
      <c r="P1657" s="17">
        <f t="shared" si="129"/>
        <v>0</v>
      </c>
    </row>
    <row r="1658" spans="1:16" x14ac:dyDescent="0.2">
      <c r="A1658" t="str">
        <v>a36ea5ff278a6d9a07ebf4690f5c11d15b820447735c4e66b0e86d2f7062f1ea</v>
      </c>
      <c r="B1658">
        <f>COUNTIF(รายงานลูกหนี้!$A:$A,A1658)</f>
        <v>1</v>
      </c>
      <c r="C1658">
        <f>COUNTIFS(รายงานลูกหนี้!$A:$A,A1658,รายงานลูกหนี้!$K:$K,"&gt;0")</f>
        <v>0</v>
      </c>
      <c r="D1658">
        <f>SUMIF(รายงานลูกหนี้!$A:$A,A1658,รายงานลูกหนี้!$K:$K)</f>
        <v>0</v>
      </c>
      <c r="E1658">
        <f>_xlfn.MAXIFS(รายงานลูกหนี้!$K:$K,รายงานลูกหนี้!$A:$A,A1658)</f>
        <v>0</v>
      </c>
      <c r="F1658" s="17">
        <f t="shared" si="125"/>
        <v>0</v>
      </c>
      <c r="G1658" t="str">
        <f t="shared" si="126"/>
        <v>ชำระตรงเวลา</v>
      </c>
      <c r="H1658" t="str">
        <f t="shared" si="127"/>
        <v>ลูกหนี้ชั้นดี</v>
      </c>
      <c r="I1658" s="17" cm="1">
        <f t="array" ref="I1658">_xlfn.IFS(D1658=0,0%, D1658&lt;=30,25%, D1658&lt;=60,50%, D1658&lt;=90,75%, D1658&gt;90,100%)</f>
        <v>0</v>
      </c>
      <c r="J1658">
        <f>SUMIFS(รายงานลูกหนี้!$G$2:$G$20000, รายงานลูกหนี้!$A$2:$A$20000, $A1658, รายงานลูกหนี้!$K$2:$K$20000, 0)</f>
        <v>51940</v>
      </c>
      <c r="K1658">
        <f>SUMIFS(รายงานลูกหนี้!$G$2:$G$20000, รายงานลูกหนี้!$A$2:$A$20000, $A1658, รายงานลูกหนี้!$K$2:$K$20000, "&gt;=1", รายงานลูกหนี้!$K$2:$K$20000, "&lt;=30")</f>
        <v>0</v>
      </c>
      <c r="L1658">
        <f>SUMIFS(รายงานลูกหนี้!$G$2:$G$20000, รายงานลูกหนี้!$A$2:$A$20000, $A1658, รายงานลูกหนี้!$K$2:$K$20000, "&gt;=31", รายงานลูกหนี้!$K$2:$K$20000, "&lt;=60")</f>
        <v>0</v>
      </c>
      <c r="M1658">
        <f>SUMIFS(รายงานลูกหนี้!$G$2:$G$20000, รายงานลูกหนี้!$A$2:$A$20000, $A1658, รายงานลูกหนี้!$K$2:$K$20000, "&gt;=61", รายงานลูกหนี้!$K$2:$K$20000, "&lt;=90")</f>
        <v>0</v>
      </c>
      <c r="N1658">
        <f>SUMIFS(รายงานลูกหนี้!$G$2:$G$20000, รายงานลูกหนี้!$A$2:$A$20000, $A1658, รายงานลูกหนี้!$K$2:$K$20000, "&gt;90")</f>
        <v>0</v>
      </c>
      <c r="O1658">
        <f t="shared" si="128"/>
        <v>51940</v>
      </c>
      <c r="P1658" s="17">
        <f t="shared" si="129"/>
        <v>0</v>
      </c>
    </row>
    <row r="1659" spans="1:16" x14ac:dyDescent="0.2">
      <c r="A1659" t="str">
        <v>e304100624afe59deb55b4448093f9e17304c7ca58d9d1f315d7c3666e1e3363</v>
      </c>
      <c r="B1659">
        <f>COUNTIF(รายงานลูกหนี้!$A:$A,A1659)</f>
        <v>2</v>
      </c>
      <c r="C1659">
        <f>COUNTIFS(รายงานลูกหนี้!$A:$A,A1659,รายงานลูกหนี้!$K:$K,"&gt;0")</f>
        <v>2</v>
      </c>
      <c r="D1659">
        <f>SUMIF(รายงานลูกหนี้!$A:$A,A1659,รายงานลูกหนี้!$K:$K)</f>
        <v>4</v>
      </c>
      <c r="E1659">
        <f>_xlfn.MAXIFS(รายงานลูกหนี้!$K:$K,รายงานลูกหนี้!$A:$A,A1659)</f>
        <v>2</v>
      </c>
      <c r="F1659" s="17">
        <f t="shared" si="125"/>
        <v>1</v>
      </c>
      <c r="G1659" t="str">
        <f t="shared" si="126"/>
        <v>ค้างชำระ 1 - 30 วัน</v>
      </c>
      <c r="H1659" t="str">
        <f t="shared" si="127"/>
        <v>ลูกหนี้ชั้นดี</v>
      </c>
      <c r="I1659" s="17" cm="1">
        <f t="array" ref="I1659">_xlfn.IFS(D1659=0,0%, D1659&lt;=30,25%, D1659&lt;=60,50%, D1659&lt;=90,75%, D1659&gt;90,100%)</f>
        <v>0.25</v>
      </c>
      <c r="J1659">
        <f>SUMIFS(รายงานลูกหนี้!$G$2:$G$20000, รายงานลูกหนี้!$A$2:$A$20000, $A1659, รายงานลูกหนี้!$K$2:$K$20000, 0)</f>
        <v>0</v>
      </c>
      <c r="K1659">
        <f>SUMIFS(รายงานลูกหนี้!$G$2:$G$20000, รายงานลูกหนี้!$A$2:$A$20000, $A1659, รายงานลูกหนี้!$K$2:$K$20000, "&gt;=1", รายงานลูกหนี้!$K$2:$K$20000, "&lt;=30")</f>
        <v>46400</v>
      </c>
      <c r="L1659">
        <f>SUMIFS(รายงานลูกหนี้!$G$2:$G$20000, รายงานลูกหนี้!$A$2:$A$20000, $A1659, รายงานลูกหนี้!$K$2:$K$20000, "&gt;=31", รายงานลูกหนี้!$K$2:$K$20000, "&lt;=60")</f>
        <v>0</v>
      </c>
      <c r="M1659">
        <f>SUMIFS(รายงานลูกหนี้!$G$2:$G$20000, รายงานลูกหนี้!$A$2:$A$20000, $A1659, รายงานลูกหนี้!$K$2:$K$20000, "&gt;=61", รายงานลูกหนี้!$K$2:$K$20000, "&lt;=90")</f>
        <v>0</v>
      </c>
      <c r="N1659">
        <f>SUMIFS(รายงานลูกหนี้!$G$2:$G$20000, รายงานลูกหนี้!$A$2:$A$20000, $A1659, รายงานลูกหนี้!$K$2:$K$20000, "&gt;90")</f>
        <v>0</v>
      </c>
      <c r="O1659">
        <f t="shared" si="128"/>
        <v>46400</v>
      </c>
      <c r="P1659" s="17">
        <f t="shared" si="129"/>
        <v>0.25</v>
      </c>
    </row>
    <row r="1660" spans="1:16" x14ac:dyDescent="0.2">
      <c r="A1660" t="str">
        <v>b1aa79e80ae12ac3c9f7e71ba5eca480fbf3cd97b4995098fefaf013ee3dcc5c</v>
      </c>
      <c r="B1660">
        <f>COUNTIF(รายงานลูกหนี้!$A:$A,A1660)</f>
        <v>2</v>
      </c>
      <c r="C1660">
        <f>COUNTIFS(รายงานลูกหนี้!$A:$A,A1660,รายงานลูกหนี้!$K:$K,"&gt;0")</f>
        <v>0</v>
      </c>
      <c r="D1660">
        <f>SUMIF(รายงานลูกหนี้!$A:$A,A1660,รายงานลูกหนี้!$K:$K)</f>
        <v>0</v>
      </c>
      <c r="E1660">
        <f>_xlfn.MAXIFS(รายงานลูกหนี้!$K:$K,รายงานลูกหนี้!$A:$A,A1660)</f>
        <v>0</v>
      </c>
      <c r="F1660" s="17">
        <f t="shared" si="125"/>
        <v>0</v>
      </c>
      <c r="G1660" t="str">
        <f t="shared" si="126"/>
        <v>ชำระตรงเวลา</v>
      </c>
      <c r="H1660" t="str">
        <f t="shared" si="127"/>
        <v>ลูกหนี้ชั้นดี</v>
      </c>
      <c r="I1660" s="17" cm="1">
        <f t="array" ref="I1660">_xlfn.IFS(D1660=0,0%, D1660&lt;=30,25%, D1660&lt;=60,50%, D1660&lt;=90,75%, D1660&gt;90,100%)</f>
        <v>0</v>
      </c>
      <c r="J1660">
        <f>SUMIFS(รายงานลูกหนี้!$G$2:$G$20000, รายงานลูกหนี้!$A$2:$A$20000, $A1660, รายงานลูกหนี้!$K$2:$K$20000, 0)</f>
        <v>72350</v>
      </c>
      <c r="K1660">
        <f>SUMIFS(รายงานลูกหนี้!$G$2:$G$20000, รายงานลูกหนี้!$A$2:$A$20000, $A1660, รายงานลูกหนี้!$K$2:$K$20000, "&gt;=1", รายงานลูกหนี้!$K$2:$K$20000, "&lt;=30")</f>
        <v>0</v>
      </c>
      <c r="L1660">
        <f>SUMIFS(รายงานลูกหนี้!$G$2:$G$20000, รายงานลูกหนี้!$A$2:$A$20000, $A1660, รายงานลูกหนี้!$K$2:$K$20000, "&gt;=31", รายงานลูกหนี้!$K$2:$K$20000, "&lt;=60")</f>
        <v>0</v>
      </c>
      <c r="M1660">
        <f>SUMIFS(รายงานลูกหนี้!$G$2:$G$20000, รายงานลูกหนี้!$A$2:$A$20000, $A1660, รายงานลูกหนี้!$K$2:$K$20000, "&gt;=61", รายงานลูกหนี้!$K$2:$K$20000, "&lt;=90")</f>
        <v>0</v>
      </c>
      <c r="N1660">
        <f>SUMIFS(รายงานลูกหนี้!$G$2:$G$20000, รายงานลูกหนี้!$A$2:$A$20000, $A1660, รายงานลูกหนี้!$K$2:$K$20000, "&gt;90")</f>
        <v>0</v>
      </c>
      <c r="O1660">
        <f t="shared" si="128"/>
        <v>72350</v>
      </c>
      <c r="P1660" s="17">
        <f t="shared" si="129"/>
        <v>0</v>
      </c>
    </row>
    <row r="1661" spans="1:16" x14ac:dyDescent="0.2">
      <c r="A1661" t="str">
        <v>798646d836264df1b265e78d1b620f7be3c66564e7e9e5b0d329cb4efaacc9cc</v>
      </c>
      <c r="B1661">
        <f>COUNTIF(รายงานลูกหนี้!$A:$A,A1661)</f>
        <v>1</v>
      </c>
      <c r="C1661">
        <f>COUNTIFS(รายงานลูกหนี้!$A:$A,A1661,รายงานลูกหนี้!$K:$K,"&gt;0")</f>
        <v>1</v>
      </c>
      <c r="D1661">
        <f>SUMIF(รายงานลูกหนี้!$A:$A,A1661,รายงานลูกหนี้!$K:$K)</f>
        <v>14</v>
      </c>
      <c r="E1661">
        <f>_xlfn.MAXIFS(รายงานลูกหนี้!$K:$K,รายงานลูกหนี้!$A:$A,A1661)</f>
        <v>14</v>
      </c>
      <c r="F1661" s="17">
        <f t="shared" si="125"/>
        <v>1</v>
      </c>
      <c r="G1661" t="str">
        <f t="shared" si="126"/>
        <v>ค้างชำระ 1 - 30 วัน</v>
      </c>
      <c r="H1661" t="str">
        <f t="shared" si="127"/>
        <v>ลูกหนี้ชั้นดี</v>
      </c>
      <c r="I1661" s="17" cm="1">
        <f t="array" ref="I1661">_xlfn.IFS(D1661=0,0%, D1661&lt;=30,25%, D1661&lt;=60,50%, D1661&lt;=90,75%, D1661&gt;90,100%)</f>
        <v>0.25</v>
      </c>
      <c r="J1661">
        <f>SUMIFS(รายงานลูกหนี้!$G$2:$G$20000, รายงานลูกหนี้!$A$2:$A$20000, $A1661, รายงานลูกหนี้!$K$2:$K$20000, 0)</f>
        <v>0</v>
      </c>
      <c r="K1661">
        <f>SUMIFS(รายงานลูกหนี้!$G$2:$G$20000, รายงานลูกหนี้!$A$2:$A$20000, $A1661, รายงานลูกหนี้!$K$2:$K$20000, "&gt;=1", รายงานลูกหนี้!$K$2:$K$20000, "&lt;=30")</f>
        <v>78586</v>
      </c>
      <c r="L1661">
        <f>SUMIFS(รายงานลูกหนี้!$G$2:$G$20000, รายงานลูกหนี้!$A$2:$A$20000, $A1661, รายงานลูกหนี้!$K$2:$K$20000, "&gt;=31", รายงานลูกหนี้!$K$2:$K$20000, "&lt;=60")</f>
        <v>0</v>
      </c>
      <c r="M1661">
        <f>SUMIFS(รายงานลูกหนี้!$G$2:$G$20000, รายงานลูกหนี้!$A$2:$A$20000, $A1661, รายงานลูกหนี้!$K$2:$K$20000, "&gt;=61", รายงานลูกหนี้!$K$2:$K$20000, "&lt;=90")</f>
        <v>0</v>
      </c>
      <c r="N1661">
        <f>SUMIFS(รายงานลูกหนี้!$G$2:$G$20000, รายงานลูกหนี้!$A$2:$A$20000, $A1661, รายงานลูกหนี้!$K$2:$K$20000, "&gt;90")</f>
        <v>0</v>
      </c>
      <c r="O1661">
        <f t="shared" si="128"/>
        <v>78586</v>
      </c>
      <c r="P1661" s="17">
        <f t="shared" si="129"/>
        <v>0.25</v>
      </c>
    </row>
    <row r="1662" spans="1:16" x14ac:dyDescent="0.2">
      <c r="A1662" t="str">
        <v>bdb610db4a697bf92f0b086dc120ca1ac099a1c5d0c4aa9ced0b372008698f74</v>
      </c>
      <c r="B1662">
        <f>COUNTIF(รายงานลูกหนี้!$A:$A,A1662)</f>
        <v>1</v>
      </c>
      <c r="C1662">
        <f>COUNTIFS(รายงานลูกหนี้!$A:$A,A1662,รายงานลูกหนี้!$K:$K,"&gt;0")</f>
        <v>1</v>
      </c>
      <c r="D1662">
        <f>SUMIF(รายงานลูกหนี้!$A:$A,A1662,รายงานลูกหนี้!$K:$K)</f>
        <v>26</v>
      </c>
      <c r="E1662">
        <f>_xlfn.MAXIFS(รายงานลูกหนี้!$K:$K,รายงานลูกหนี้!$A:$A,A1662)</f>
        <v>26</v>
      </c>
      <c r="F1662" s="17">
        <f t="shared" si="125"/>
        <v>1</v>
      </c>
      <c r="G1662" t="str">
        <f t="shared" si="126"/>
        <v>ค้างชำระ 1 - 30 วัน</v>
      </c>
      <c r="H1662" t="str">
        <f t="shared" si="127"/>
        <v>ลูกหนี้ชั้นดี</v>
      </c>
      <c r="I1662" s="17" cm="1">
        <f t="array" ref="I1662">_xlfn.IFS(D1662=0,0%, D1662&lt;=30,25%, D1662&lt;=60,50%, D1662&lt;=90,75%, D1662&gt;90,100%)</f>
        <v>0.25</v>
      </c>
      <c r="J1662">
        <f>SUMIFS(รายงานลูกหนี้!$G$2:$G$20000, รายงานลูกหนี้!$A$2:$A$20000, $A1662, รายงานลูกหนี้!$K$2:$K$20000, 0)</f>
        <v>0</v>
      </c>
      <c r="K1662">
        <f>SUMIFS(รายงานลูกหนี้!$G$2:$G$20000, รายงานลูกหนี้!$A$2:$A$20000, $A1662, รายงานลูกหนี้!$K$2:$K$20000, "&gt;=1", รายงานลูกหนี้!$K$2:$K$20000, "&lt;=30")</f>
        <v>21644</v>
      </c>
      <c r="L1662">
        <f>SUMIFS(รายงานลูกหนี้!$G$2:$G$20000, รายงานลูกหนี้!$A$2:$A$20000, $A1662, รายงานลูกหนี้!$K$2:$K$20000, "&gt;=31", รายงานลูกหนี้!$K$2:$K$20000, "&lt;=60")</f>
        <v>0</v>
      </c>
      <c r="M1662">
        <f>SUMIFS(รายงานลูกหนี้!$G$2:$G$20000, รายงานลูกหนี้!$A$2:$A$20000, $A1662, รายงานลูกหนี้!$K$2:$K$20000, "&gt;=61", รายงานลูกหนี้!$K$2:$K$20000, "&lt;=90")</f>
        <v>0</v>
      </c>
      <c r="N1662">
        <f>SUMIFS(รายงานลูกหนี้!$G$2:$G$20000, รายงานลูกหนี้!$A$2:$A$20000, $A1662, รายงานลูกหนี้!$K$2:$K$20000, "&gt;90")</f>
        <v>0</v>
      </c>
      <c r="O1662">
        <f t="shared" si="128"/>
        <v>21644</v>
      </c>
      <c r="P1662" s="17">
        <f t="shared" si="129"/>
        <v>0.25</v>
      </c>
    </row>
    <row r="1663" spans="1:16" x14ac:dyDescent="0.2">
      <c r="A1663" t="str">
        <v>959f802905cc18b3baf068ae90d71d1f1c835ded9f4aca7aa990f7b2539dfa0f</v>
      </c>
      <c r="B1663">
        <f>COUNTIF(รายงานลูกหนี้!$A:$A,A1663)</f>
        <v>2</v>
      </c>
      <c r="C1663">
        <f>COUNTIFS(รายงานลูกหนี้!$A:$A,A1663,รายงานลูกหนี้!$K:$K,"&gt;0")</f>
        <v>0</v>
      </c>
      <c r="D1663">
        <f>SUMIF(รายงานลูกหนี้!$A:$A,A1663,รายงานลูกหนี้!$K:$K)</f>
        <v>0</v>
      </c>
      <c r="E1663">
        <f>_xlfn.MAXIFS(รายงานลูกหนี้!$K:$K,รายงานลูกหนี้!$A:$A,A1663)</f>
        <v>0</v>
      </c>
      <c r="F1663" s="17">
        <f t="shared" si="125"/>
        <v>0</v>
      </c>
      <c r="G1663" t="str">
        <f t="shared" si="126"/>
        <v>ชำระตรงเวลา</v>
      </c>
      <c r="H1663" t="str">
        <f t="shared" si="127"/>
        <v>ลูกหนี้ชั้นดี</v>
      </c>
      <c r="I1663" s="17" cm="1">
        <f t="array" ref="I1663">_xlfn.IFS(D1663=0,0%, D1663&lt;=30,25%, D1663&lt;=60,50%, D1663&lt;=90,75%, D1663&gt;90,100%)</f>
        <v>0</v>
      </c>
      <c r="J1663">
        <f>SUMIFS(รายงานลูกหนี้!$G$2:$G$20000, รายงานลูกหนี้!$A$2:$A$20000, $A1663, รายงานลูกหนี้!$K$2:$K$20000, 0)</f>
        <v>129450</v>
      </c>
      <c r="K1663">
        <f>SUMIFS(รายงานลูกหนี้!$G$2:$G$20000, รายงานลูกหนี้!$A$2:$A$20000, $A1663, รายงานลูกหนี้!$K$2:$K$20000, "&gt;=1", รายงานลูกหนี้!$K$2:$K$20000, "&lt;=30")</f>
        <v>0</v>
      </c>
      <c r="L1663">
        <f>SUMIFS(รายงานลูกหนี้!$G$2:$G$20000, รายงานลูกหนี้!$A$2:$A$20000, $A1663, รายงานลูกหนี้!$K$2:$K$20000, "&gt;=31", รายงานลูกหนี้!$K$2:$K$20000, "&lt;=60")</f>
        <v>0</v>
      </c>
      <c r="M1663">
        <f>SUMIFS(รายงานลูกหนี้!$G$2:$G$20000, รายงานลูกหนี้!$A$2:$A$20000, $A1663, รายงานลูกหนี้!$K$2:$K$20000, "&gt;=61", รายงานลูกหนี้!$K$2:$K$20000, "&lt;=90")</f>
        <v>0</v>
      </c>
      <c r="N1663">
        <f>SUMIFS(รายงานลูกหนี้!$G$2:$G$20000, รายงานลูกหนี้!$A$2:$A$20000, $A1663, รายงานลูกหนี้!$K$2:$K$20000, "&gt;90")</f>
        <v>0</v>
      </c>
      <c r="O1663">
        <f t="shared" si="128"/>
        <v>129450</v>
      </c>
      <c r="P1663" s="17">
        <f t="shared" si="129"/>
        <v>0</v>
      </c>
    </row>
    <row r="1664" spans="1:16" x14ac:dyDescent="0.2">
      <c r="A1664" t="str">
        <v>f18c8fcd9833f78f19c5dbb6cb79a568a43ff9e827ee4998e341fdee922ab583</v>
      </c>
      <c r="B1664">
        <f>COUNTIF(รายงานลูกหนี้!$A:$A,A1664)</f>
        <v>3</v>
      </c>
      <c r="C1664">
        <f>COUNTIFS(รายงานลูกหนี้!$A:$A,A1664,รายงานลูกหนี้!$K:$K,"&gt;0")</f>
        <v>2</v>
      </c>
      <c r="D1664">
        <f>SUMIF(รายงานลูกหนี้!$A:$A,A1664,รายงานลูกหนี้!$K:$K)</f>
        <v>13</v>
      </c>
      <c r="E1664">
        <f>_xlfn.MAXIFS(รายงานลูกหนี้!$K:$K,รายงานลูกหนี้!$A:$A,A1664)</f>
        <v>8</v>
      </c>
      <c r="F1664" s="17">
        <f t="shared" si="125"/>
        <v>0.66666666666666663</v>
      </c>
      <c r="G1664" t="str">
        <f t="shared" si="126"/>
        <v>ค้างชำระ 1 - 30 วัน</v>
      </c>
      <c r="H1664" t="str">
        <f t="shared" si="127"/>
        <v>ลูกหนี้ชั้นดี</v>
      </c>
      <c r="I1664" s="17" cm="1">
        <f t="array" ref="I1664">_xlfn.IFS(D1664=0,0%, D1664&lt;=30,25%, D1664&lt;=60,50%, D1664&lt;=90,75%, D1664&gt;90,100%)</f>
        <v>0.25</v>
      </c>
      <c r="J1664">
        <f>SUMIFS(รายงานลูกหนี้!$G$2:$G$20000, รายงานลูกหนี้!$A$2:$A$20000, $A1664, รายงานลูกหนี้!$K$2:$K$20000, 0)</f>
        <v>150</v>
      </c>
      <c r="K1664">
        <f>SUMIFS(รายงานลูกหนี้!$G$2:$G$20000, รายงานลูกหนี้!$A$2:$A$20000, $A1664, รายงานลูกหนี้!$K$2:$K$20000, "&gt;=1", รายงานลูกหนี้!$K$2:$K$20000, "&lt;=30")</f>
        <v>58295</v>
      </c>
      <c r="L1664">
        <f>SUMIFS(รายงานลูกหนี้!$G$2:$G$20000, รายงานลูกหนี้!$A$2:$A$20000, $A1664, รายงานลูกหนี้!$K$2:$K$20000, "&gt;=31", รายงานลูกหนี้!$K$2:$K$20000, "&lt;=60")</f>
        <v>0</v>
      </c>
      <c r="M1664">
        <f>SUMIFS(รายงานลูกหนี้!$G$2:$G$20000, รายงานลูกหนี้!$A$2:$A$20000, $A1664, รายงานลูกหนี้!$K$2:$K$20000, "&gt;=61", รายงานลูกหนี้!$K$2:$K$20000, "&lt;=90")</f>
        <v>0</v>
      </c>
      <c r="N1664">
        <f>SUMIFS(รายงานลูกหนี้!$G$2:$G$20000, รายงานลูกหนี้!$A$2:$A$20000, $A1664, รายงานลูกหนี้!$K$2:$K$20000, "&gt;90")</f>
        <v>0</v>
      </c>
      <c r="O1664">
        <f t="shared" si="128"/>
        <v>58445</v>
      </c>
      <c r="P1664" s="17">
        <f t="shared" si="129"/>
        <v>0.24935837111814527</v>
      </c>
    </row>
    <row r="1665" spans="1:16" x14ac:dyDescent="0.2">
      <c r="A1665" t="str">
        <v>977979efdf28445ebc9f2cc60c81e82e7a63d438bc24580c30ef65feba308dc5</v>
      </c>
      <c r="B1665">
        <f>COUNTIF(รายงานลูกหนี้!$A:$A,A1665)</f>
        <v>1</v>
      </c>
      <c r="C1665">
        <f>COUNTIFS(รายงานลูกหนี้!$A:$A,A1665,รายงานลูกหนี้!$K:$K,"&gt;0")</f>
        <v>0</v>
      </c>
      <c r="D1665">
        <f>SUMIF(รายงานลูกหนี้!$A:$A,A1665,รายงานลูกหนี้!$K:$K)</f>
        <v>0</v>
      </c>
      <c r="E1665">
        <f>_xlfn.MAXIFS(รายงานลูกหนี้!$K:$K,รายงานลูกหนี้!$A:$A,A1665)</f>
        <v>0</v>
      </c>
      <c r="F1665" s="17">
        <f t="shared" si="125"/>
        <v>0</v>
      </c>
      <c r="G1665" t="str">
        <f t="shared" si="126"/>
        <v>ชำระตรงเวลา</v>
      </c>
      <c r="H1665" t="str">
        <f t="shared" si="127"/>
        <v>ลูกหนี้ชั้นดี</v>
      </c>
      <c r="I1665" s="17" cm="1">
        <f t="array" ref="I1665">_xlfn.IFS(D1665=0,0%, D1665&lt;=30,25%, D1665&lt;=60,50%, D1665&lt;=90,75%, D1665&gt;90,100%)</f>
        <v>0</v>
      </c>
      <c r="J1665">
        <f>SUMIFS(รายงานลูกหนี้!$G$2:$G$20000, รายงานลูกหนี้!$A$2:$A$20000, $A1665, รายงานลูกหนี้!$K$2:$K$20000, 0)</f>
        <v>900</v>
      </c>
      <c r="K1665">
        <f>SUMIFS(รายงานลูกหนี้!$G$2:$G$20000, รายงานลูกหนี้!$A$2:$A$20000, $A1665, รายงานลูกหนี้!$K$2:$K$20000, "&gt;=1", รายงานลูกหนี้!$K$2:$K$20000, "&lt;=30")</f>
        <v>0</v>
      </c>
      <c r="L1665">
        <f>SUMIFS(รายงานลูกหนี้!$G$2:$G$20000, รายงานลูกหนี้!$A$2:$A$20000, $A1665, รายงานลูกหนี้!$K$2:$K$20000, "&gt;=31", รายงานลูกหนี้!$K$2:$K$20000, "&lt;=60")</f>
        <v>0</v>
      </c>
      <c r="M1665">
        <f>SUMIFS(รายงานลูกหนี้!$G$2:$G$20000, รายงานลูกหนี้!$A$2:$A$20000, $A1665, รายงานลูกหนี้!$K$2:$K$20000, "&gt;=61", รายงานลูกหนี้!$K$2:$K$20000, "&lt;=90")</f>
        <v>0</v>
      </c>
      <c r="N1665">
        <f>SUMIFS(รายงานลูกหนี้!$G$2:$G$20000, รายงานลูกหนี้!$A$2:$A$20000, $A1665, รายงานลูกหนี้!$K$2:$K$20000, "&gt;90")</f>
        <v>0</v>
      </c>
      <c r="O1665">
        <f t="shared" si="128"/>
        <v>900</v>
      </c>
      <c r="P1665" s="17">
        <f t="shared" si="129"/>
        <v>0</v>
      </c>
    </row>
    <row r="1666" spans="1:16" x14ac:dyDescent="0.2">
      <c r="A1666" t="str">
        <v>6a78e37ac8b6e70e4a6e365235e1c3728eda7b62cca7ce99d5853be5276daf20</v>
      </c>
      <c r="B1666">
        <f>COUNTIF(รายงานลูกหนี้!$A:$A,A1666)</f>
        <v>1</v>
      </c>
      <c r="C1666">
        <f>COUNTIFS(รายงานลูกหนี้!$A:$A,A1666,รายงานลูกหนี้!$K:$K,"&gt;0")</f>
        <v>1</v>
      </c>
      <c r="D1666">
        <f>SUMIF(รายงานลูกหนี้!$A:$A,A1666,รายงานลูกหนี้!$K:$K)</f>
        <v>15</v>
      </c>
      <c r="E1666">
        <f>_xlfn.MAXIFS(รายงานลูกหนี้!$K:$K,รายงานลูกหนี้!$A:$A,A1666)</f>
        <v>15</v>
      </c>
      <c r="F1666" s="17">
        <f t="shared" si="125"/>
        <v>1</v>
      </c>
      <c r="G1666" t="str">
        <f t="shared" si="126"/>
        <v>ค้างชำระ 1 - 30 วัน</v>
      </c>
      <c r="H1666" t="str">
        <f t="shared" si="127"/>
        <v>ลูกหนี้ชั้นดี</v>
      </c>
      <c r="I1666" s="17" cm="1">
        <f t="array" ref="I1666">_xlfn.IFS(D1666=0,0%, D1666&lt;=30,25%, D1666&lt;=60,50%, D1666&lt;=90,75%, D1666&gt;90,100%)</f>
        <v>0.25</v>
      </c>
      <c r="J1666">
        <f>SUMIFS(รายงานลูกหนี้!$G$2:$G$20000, รายงานลูกหนี้!$A$2:$A$20000, $A1666, รายงานลูกหนี้!$K$2:$K$20000, 0)</f>
        <v>0</v>
      </c>
      <c r="K1666">
        <f>SUMIFS(รายงานลูกหนี้!$G$2:$G$20000, รายงานลูกหนี้!$A$2:$A$20000, $A1666, รายงานลูกหนี้!$K$2:$K$20000, "&gt;=1", รายงานลูกหนี้!$K$2:$K$20000, "&lt;=30")</f>
        <v>124661</v>
      </c>
      <c r="L1666">
        <f>SUMIFS(รายงานลูกหนี้!$G$2:$G$20000, รายงานลูกหนี้!$A$2:$A$20000, $A1666, รายงานลูกหนี้!$K$2:$K$20000, "&gt;=31", รายงานลูกหนี้!$K$2:$K$20000, "&lt;=60")</f>
        <v>0</v>
      </c>
      <c r="M1666">
        <f>SUMIFS(รายงานลูกหนี้!$G$2:$G$20000, รายงานลูกหนี้!$A$2:$A$20000, $A1666, รายงานลูกหนี้!$K$2:$K$20000, "&gt;=61", รายงานลูกหนี้!$K$2:$K$20000, "&lt;=90")</f>
        <v>0</v>
      </c>
      <c r="N1666">
        <f>SUMIFS(รายงานลูกหนี้!$G$2:$G$20000, รายงานลูกหนี้!$A$2:$A$20000, $A1666, รายงานลูกหนี้!$K$2:$K$20000, "&gt;90")</f>
        <v>0</v>
      </c>
      <c r="O1666">
        <f t="shared" si="128"/>
        <v>124661</v>
      </c>
      <c r="P1666" s="17">
        <f t="shared" si="129"/>
        <v>0.25</v>
      </c>
    </row>
    <row r="1667" spans="1:16" x14ac:dyDescent="0.2">
      <c r="A1667" t="str">
        <v>49d9a37eaf6ad84c2778d4133bf5d27f60824dee63cb091b8057d4f8b1001975</v>
      </c>
      <c r="B1667">
        <f>COUNTIF(รายงานลูกหนี้!$A:$A,A1667)</f>
        <v>1</v>
      </c>
      <c r="C1667">
        <f>COUNTIFS(รายงานลูกหนี้!$A:$A,A1667,รายงานลูกหนี้!$K:$K,"&gt;0")</f>
        <v>1</v>
      </c>
      <c r="D1667">
        <f>SUMIF(รายงานลูกหนี้!$A:$A,A1667,รายงานลูกหนี้!$K:$K)</f>
        <v>16</v>
      </c>
      <c r="E1667">
        <f>_xlfn.MAXIFS(รายงานลูกหนี้!$K:$K,รายงานลูกหนี้!$A:$A,A1667)</f>
        <v>16</v>
      </c>
      <c r="F1667" s="17">
        <f t="shared" ref="F1667:F1730" si="130">C1667/B1667</f>
        <v>1</v>
      </c>
      <c r="G1667" t="str">
        <f t="shared" ref="G1667:G1730" si="131">IF(E1667&lt;=0, "ชำระตรงเวลา", IF(E1667&lt;=30, "ค้างชำระ 1 - 30 วัน", IF(E1667&lt;=60, "ค้างชำระ 31 - 60 วัน", IF(E1667&lt;=90, "ค้างชำระ 61 - 90 วัน", "ค้างชำระเกิน 90 วัน"))))</f>
        <v>ค้างชำระ 1 - 30 วัน</v>
      </c>
      <c r="H1667" t="str">
        <f t="shared" ref="H1667:H1730" si="132">IF(E1667&lt;=30, "ลูกหนี้ชั้นดี", IF(E1667&lt;=90, "ลูกหนี้เฝ้าติดตาม", "ลูกหนี้ด้อยคุณภาพ (NPL)"))</f>
        <v>ลูกหนี้ชั้นดี</v>
      </c>
      <c r="I1667" s="17" cm="1">
        <f t="array" ref="I1667">_xlfn.IFS(D1667=0,0%, D1667&lt;=30,25%, D1667&lt;=60,50%, D1667&lt;=90,75%, D1667&gt;90,100%)</f>
        <v>0.25</v>
      </c>
      <c r="J1667">
        <f>SUMIFS(รายงานลูกหนี้!$G$2:$G$20000, รายงานลูกหนี้!$A$2:$A$20000, $A1667, รายงานลูกหนี้!$K$2:$K$20000, 0)</f>
        <v>0</v>
      </c>
      <c r="K1667">
        <f>SUMIFS(รายงานลูกหนี้!$G$2:$G$20000, รายงานลูกหนี้!$A$2:$A$20000, $A1667, รายงานลูกหนี้!$K$2:$K$20000, "&gt;=1", รายงานลูกหนี้!$K$2:$K$20000, "&lt;=30")</f>
        <v>152130</v>
      </c>
      <c r="L1667">
        <f>SUMIFS(รายงานลูกหนี้!$G$2:$G$20000, รายงานลูกหนี้!$A$2:$A$20000, $A1667, รายงานลูกหนี้!$K$2:$K$20000, "&gt;=31", รายงานลูกหนี้!$K$2:$K$20000, "&lt;=60")</f>
        <v>0</v>
      </c>
      <c r="M1667">
        <f>SUMIFS(รายงานลูกหนี้!$G$2:$G$20000, รายงานลูกหนี้!$A$2:$A$20000, $A1667, รายงานลูกหนี้!$K$2:$K$20000, "&gt;=61", รายงานลูกหนี้!$K$2:$K$20000, "&lt;=90")</f>
        <v>0</v>
      </c>
      <c r="N1667">
        <f>SUMIFS(รายงานลูกหนี้!$G$2:$G$20000, รายงานลูกหนี้!$A$2:$A$20000, $A1667, รายงานลูกหนี้!$K$2:$K$20000, "&gt;90")</f>
        <v>0</v>
      </c>
      <c r="O1667">
        <f t="shared" ref="O1667:O1730" si="133">SUM(J1667:N1667)</f>
        <v>152130</v>
      </c>
      <c r="P1667" s="17">
        <f t="shared" ref="P1667:P1730" si="134">IF(O1667=0, 0%, (J1667*0%+K1667*25%+L1667*50%+M1667*75%+N1667*100%)/O1667)</f>
        <v>0.25</v>
      </c>
    </row>
    <row r="1668" spans="1:16" x14ac:dyDescent="0.2">
      <c r="A1668" t="str">
        <v>de1aa7b922282fba6fe3d1764a42730c6ed3ab658be16b7ad212326798111139</v>
      </c>
      <c r="B1668">
        <f>COUNTIF(รายงานลูกหนี้!$A:$A,A1668)</f>
        <v>1</v>
      </c>
      <c r="C1668">
        <f>COUNTIFS(รายงานลูกหนี้!$A:$A,A1668,รายงานลูกหนี้!$K:$K,"&gt;0")</f>
        <v>1</v>
      </c>
      <c r="D1668">
        <f>SUMIF(รายงานลูกหนี้!$A:$A,A1668,รายงานลูกหนี้!$K:$K)</f>
        <v>5</v>
      </c>
      <c r="E1668">
        <f>_xlfn.MAXIFS(รายงานลูกหนี้!$K:$K,รายงานลูกหนี้!$A:$A,A1668)</f>
        <v>5</v>
      </c>
      <c r="F1668" s="17">
        <f t="shared" si="130"/>
        <v>1</v>
      </c>
      <c r="G1668" t="str">
        <f t="shared" si="131"/>
        <v>ค้างชำระ 1 - 30 วัน</v>
      </c>
      <c r="H1668" t="str">
        <f t="shared" si="132"/>
        <v>ลูกหนี้ชั้นดี</v>
      </c>
      <c r="I1668" s="17" cm="1">
        <f t="array" ref="I1668">_xlfn.IFS(D1668=0,0%, D1668&lt;=30,25%, D1668&lt;=60,50%, D1668&lt;=90,75%, D1668&gt;90,100%)</f>
        <v>0.25</v>
      </c>
      <c r="J1668">
        <f>SUMIFS(รายงานลูกหนี้!$G$2:$G$20000, รายงานลูกหนี้!$A$2:$A$20000, $A1668, รายงานลูกหนี้!$K$2:$K$20000, 0)</f>
        <v>0</v>
      </c>
      <c r="K1668">
        <f>SUMIFS(รายงานลูกหนี้!$G$2:$G$20000, รายงานลูกหนี้!$A$2:$A$20000, $A1668, รายงานลูกหนี้!$K$2:$K$20000, "&gt;=1", รายงานลูกหนี้!$K$2:$K$20000, "&lt;=30")</f>
        <v>589064</v>
      </c>
      <c r="L1668">
        <f>SUMIFS(รายงานลูกหนี้!$G$2:$G$20000, รายงานลูกหนี้!$A$2:$A$20000, $A1668, รายงานลูกหนี้!$K$2:$K$20000, "&gt;=31", รายงานลูกหนี้!$K$2:$K$20000, "&lt;=60")</f>
        <v>0</v>
      </c>
      <c r="M1668">
        <f>SUMIFS(รายงานลูกหนี้!$G$2:$G$20000, รายงานลูกหนี้!$A$2:$A$20000, $A1668, รายงานลูกหนี้!$K$2:$K$20000, "&gt;=61", รายงานลูกหนี้!$K$2:$K$20000, "&lt;=90")</f>
        <v>0</v>
      </c>
      <c r="N1668">
        <f>SUMIFS(รายงานลูกหนี้!$G$2:$G$20000, รายงานลูกหนี้!$A$2:$A$20000, $A1668, รายงานลูกหนี้!$K$2:$K$20000, "&gt;90")</f>
        <v>0</v>
      </c>
      <c r="O1668">
        <f t="shared" si="133"/>
        <v>589064</v>
      </c>
      <c r="P1668" s="17">
        <f t="shared" si="134"/>
        <v>0.25</v>
      </c>
    </row>
    <row r="1669" spans="1:16" x14ac:dyDescent="0.2">
      <c r="A1669" t="str">
        <v>6ff110c71c9254225deca4f7c621438b63cf6d2c95ac7577b600bb30c746e14e</v>
      </c>
      <c r="B1669">
        <f>COUNTIF(รายงานลูกหนี้!$A:$A,A1669)</f>
        <v>1</v>
      </c>
      <c r="C1669">
        <f>COUNTIFS(รายงานลูกหนี้!$A:$A,A1669,รายงานลูกหนี้!$K:$K,"&gt;0")</f>
        <v>1</v>
      </c>
      <c r="D1669">
        <f>SUMIF(รายงานลูกหนี้!$A:$A,A1669,รายงานลูกหนี้!$K:$K)</f>
        <v>11</v>
      </c>
      <c r="E1669">
        <f>_xlfn.MAXIFS(รายงานลูกหนี้!$K:$K,รายงานลูกหนี้!$A:$A,A1669)</f>
        <v>11</v>
      </c>
      <c r="F1669" s="17">
        <f t="shared" si="130"/>
        <v>1</v>
      </c>
      <c r="G1669" t="str">
        <f t="shared" si="131"/>
        <v>ค้างชำระ 1 - 30 วัน</v>
      </c>
      <c r="H1669" t="str">
        <f t="shared" si="132"/>
        <v>ลูกหนี้ชั้นดี</v>
      </c>
      <c r="I1669" s="17" cm="1">
        <f t="array" ref="I1669">_xlfn.IFS(D1669=0,0%, D1669&lt;=30,25%, D1669&lt;=60,50%, D1669&lt;=90,75%, D1669&gt;90,100%)</f>
        <v>0.25</v>
      </c>
      <c r="J1669">
        <f>SUMIFS(รายงานลูกหนี้!$G$2:$G$20000, รายงานลูกหนี้!$A$2:$A$20000, $A1669, รายงานลูกหนี้!$K$2:$K$20000, 0)</f>
        <v>0</v>
      </c>
      <c r="K1669">
        <f>SUMIFS(รายงานลูกหนี้!$G$2:$G$20000, รายงานลูกหนี้!$A$2:$A$20000, $A1669, รายงานลูกหนี้!$K$2:$K$20000, "&gt;=1", รายงานลูกหนี้!$K$2:$K$20000, "&lt;=30")</f>
        <v>20650</v>
      </c>
      <c r="L1669">
        <f>SUMIFS(รายงานลูกหนี้!$G$2:$G$20000, รายงานลูกหนี้!$A$2:$A$20000, $A1669, รายงานลูกหนี้!$K$2:$K$20000, "&gt;=31", รายงานลูกหนี้!$K$2:$K$20000, "&lt;=60")</f>
        <v>0</v>
      </c>
      <c r="M1669">
        <f>SUMIFS(รายงานลูกหนี้!$G$2:$G$20000, รายงานลูกหนี้!$A$2:$A$20000, $A1669, รายงานลูกหนี้!$K$2:$K$20000, "&gt;=61", รายงานลูกหนี้!$K$2:$K$20000, "&lt;=90")</f>
        <v>0</v>
      </c>
      <c r="N1669">
        <f>SUMIFS(รายงานลูกหนี้!$G$2:$G$20000, รายงานลูกหนี้!$A$2:$A$20000, $A1669, รายงานลูกหนี้!$K$2:$K$20000, "&gt;90")</f>
        <v>0</v>
      </c>
      <c r="O1669">
        <f t="shared" si="133"/>
        <v>20650</v>
      </c>
      <c r="P1669" s="17">
        <f t="shared" si="134"/>
        <v>0.25</v>
      </c>
    </row>
    <row r="1670" spans="1:16" x14ac:dyDescent="0.2">
      <c r="A1670" t="str">
        <v>ff16f3f85485144ce30e83328faff1f33b9aca8877b93504da80ddbb5c464ea2</v>
      </c>
      <c r="B1670">
        <f>COUNTIF(รายงานลูกหนี้!$A:$A,A1670)</f>
        <v>1</v>
      </c>
      <c r="C1670">
        <f>COUNTIFS(รายงานลูกหนี้!$A:$A,A1670,รายงานลูกหนี้!$K:$K,"&gt;0")</f>
        <v>0</v>
      </c>
      <c r="D1670">
        <f>SUMIF(รายงานลูกหนี้!$A:$A,A1670,รายงานลูกหนี้!$K:$K)</f>
        <v>0</v>
      </c>
      <c r="E1670">
        <f>_xlfn.MAXIFS(รายงานลูกหนี้!$K:$K,รายงานลูกหนี้!$A:$A,A1670)</f>
        <v>0</v>
      </c>
      <c r="F1670" s="17">
        <f t="shared" si="130"/>
        <v>0</v>
      </c>
      <c r="G1670" t="str">
        <f t="shared" si="131"/>
        <v>ชำระตรงเวลา</v>
      </c>
      <c r="H1670" t="str">
        <f t="shared" si="132"/>
        <v>ลูกหนี้ชั้นดี</v>
      </c>
      <c r="I1670" s="17" cm="1">
        <f t="array" ref="I1670">_xlfn.IFS(D1670=0,0%, D1670&lt;=30,25%, D1670&lt;=60,50%, D1670&lt;=90,75%, D1670&gt;90,100%)</f>
        <v>0</v>
      </c>
      <c r="J1670">
        <f>SUMIFS(รายงานลูกหนี้!$G$2:$G$20000, รายงานลูกหนี้!$A$2:$A$20000, $A1670, รายงานลูกหนี้!$K$2:$K$20000, 0)</f>
        <v>39061</v>
      </c>
      <c r="K1670">
        <f>SUMIFS(รายงานลูกหนี้!$G$2:$G$20000, รายงานลูกหนี้!$A$2:$A$20000, $A1670, รายงานลูกหนี้!$K$2:$K$20000, "&gt;=1", รายงานลูกหนี้!$K$2:$K$20000, "&lt;=30")</f>
        <v>0</v>
      </c>
      <c r="L1670">
        <f>SUMIFS(รายงานลูกหนี้!$G$2:$G$20000, รายงานลูกหนี้!$A$2:$A$20000, $A1670, รายงานลูกหนี้!$K$2:$K$20000, "&gt;=31", รายงานลูกหนี้!$K$2:$K$20000, "&lt;=60")</f>
        <v>0</v>
      </c>
      <c r="M1670">
        <f>SUMIFS(รายงานลูกหนี้!$G$2:$G$20000, รายงานลูกหนี้!$A$2:$A$20000, $A1670, รายงานลูกหนี้!$K$2:$K$20000, "&gt;=61", รายงานลูกหนี้!$K$2:$K$20000, "&lt;=90")</f>
        <v>0</v>
      </c>
      <c r="N1670">
        <f>SUMIFS(รายงานลูกหนี้!$G$2:$G$20000, รายงานลูกหนี้!$A$2:$A$20000, $A1670, รายงานลูกหนี้!$K$2:$K$20000, "&gt;90")</f>
        <v>0</v>
      </c>
      <c r="O1670">
        <f t="shared" si="133"/>
        <v>39061</v>
      </c>
      <c r="P1670" s="17">
        <f t="shared" si="134"/>
        <v>0</v>
      </c>
    </row>
    <row r="1671" spans="1:16" x14ac:dyDescent="0.2">
      <c r="A1671" t="str">
        <v>77445ba1574b303e54da50d9e963c488ddb246778a434280d9553f86656fb9e5</v>
      </c>
      <c r="B1671">
        <f>COUNTIF(รายงานลูกหนี้!$A:$A,A1671)</f>
        <v>1</v>
      </c>
      <c r="C1671">
        <f>COUNTIFS(รายงานลูกหนี้!$A:$A,A1671,รายงานลูกหนี้!$K:$K,"&gt;0")</f>
        <v>0</v>
      </c>
      <c r="D1671">
        <f>SUMIF(รายงานลูกหนี้!$A:$A,A1671,รายงานลูกหนี้!$K:$K)</f>
        <v>0</v>
      </c>
      <c r="E1671">
        <f>_xlfn.MAXIFS(รายงานลูกหนี้!$K:$K,รายงานลูกหนี้!$A:$A,A1671)</f>
        <v>0</v>
      </c>
      <c r="F1671" s="17">
        <f t="shared" si="130"/>
        <v>0</v>
      </c>
      <c r="G1671" t="str">
        <f t="shared" si="131"/>
        <v>ชำระตรงเวลา</v>
      </c>
      <c r="H1671" t="str">
        <f t="shared" si="132"/>
        <v>ลูกหนี้ชั้นดี</v>
      </c>
      <c r="I1671" s="17" cm="1">
        <f t="array" ref="I1671">_xlfn.IFS(D1671=0,0%, D1671&lt;=30,25%, D1671&lt;=60,50%, D1671&lt;=90,75%, D1671&gt;90,100%)</f>
        <v>0</v>
      </c>
      <c r="J1671">
        <f>SUMIFS(รายงานลูกหนี้!$G$2:$G$20000, รายงานลูกหนี้!$A$2:$A$20000, $A1671, รายงานลูกหนี้!$K$2:$K$20000, 0)</f>
        <v>9450</v>
      </c>
      <c r="K1671">
        <f>SUMIFS(รายงานลูกหนี้!$G$2:$G$20000, รายงานลูกหนี้!$A$2:$A$20000, $A1671, รายงานลูกหนี้!$K$2:$K$20000, "&gt;=1", รายงานลูกหนี้!$K$2:$K$20000, "&lt;=30")</f>
        <v>0</v>
      </c>
      <c r="L1671">
        <f>SUMIFS(รายงานลูกหนี้!$G$2:$G$20000, รายงานลูกหนี้!$A$2:$A$20000, $A1671, รายงานลูกหนี้!$K$2:$K$20000, "&gt;=31", รายงานลูกหนี้!$K$2:$K$20000, "&lt;=60")</f>
        <v>0</v>
      </c>
      <c r="M1671">
        <f>SUMIFS(รายงานลูกหนี้!$G$2:$G$20000, รายงานลูกหนี้!$A$2:$A$20000, $A1671, รายงานลูกหนี้!$K$2:$K$20000, "&gt;=61", รายงานลูกหนี้!$K$2:$K$20000, "&lt;=90")</f>
        <v>0</v>
      </c>
      <c r="N1671">
        <f>SUMIFS(รายงานลูกหนี้!$G$2:$G$20000, รายงานลูกหนี้!$A$2:$A$20000, $A1671, รายงานลูกหนี้!$K$2:$K$20000, "&gt;90")</f>
        <v>0</v>
      </c>
      <c r="O1671">
        <f t="shared" si="133"/>
        <v>9450</v>
      </c>
      <c r="P1671" s="17">
        <f t="shared" si="134"/>
        <v>0</v>
      </c>
    </row>
    <row r="1672" spans="1:16" x14ac:dyDescent="0.2">
      <c r="A1672" t="str">
        <v>a747f11a5826a04f0c2dfed61c74897cc5d8883a93f87dbffb7b21e78d6b9f84</v>
      </c>
      <c r="B1672">
        <f>COUNTIF(รายงานลูกหนี้!$A:$A,A1672)</f>
        <v>1</v>
      </c>
      <c r="C1672">
        <f>COUNTIFS(รายงานลูกหนี้!$A:$A,A1672,รายงานลูกหนี้!$K:$K,"&gt;0")</f>
        <v>0</v>
      </c>
      <c r="D1672">
        <f>SUMIF(รายงานลูกหนี้!$A:$A,A1672,รายงานลูกหนี้!$K:$K)</f>
        <v>0</v>
      </c>
      <c r="E1672">
        <f>_xlfn.MAXIFS(รายงานลูกหนี้!$K:$K,รายงานลูกหนี้!$A:$A,A1672)</f>
        <v>0</v>
      </c>
      <c r="F1672" s="17">
        <f t="shared" si="130"/>
        <v>0</v>
      </c>
      <c r="G1672" t="str">
        <f t="shared" si="131"/>
        <v>ชำระตรงเวลา</v>
      </c>
      <c r="H1672" t="str">
        <f t="shared" si="132"/>
        <v>ลูกหนี้ชั้นดี</v>
      </c>
      <c r="I1672" s="17" cm="1">
        <f t="array" ref="I1672">_xlfn.IFS(D1672=0,0%, D1672&lt;=30,25%, D1672&lt;=60,50%, D1672&lt;=90,75%, D1672&gt;90,100%)</f>
        <v>0</v>
      </c>
      <c r="J1672">
        <f>SUMIFS(รายงานลูกหนี้!$G$2:$G$20000, รายงานลูกหนี้!$A$2:$A$20000, $A1672, รายงานลูกหนี้!$K$2:$K$20000, 0)</f>
        <v>4200</v>
      </c>
      <c r="K1672">
        <f>SUMIFS(รายงานลูกหนี้!$G$2:$G$20000, รายงานลูกหนี้!$A$2:$A$20000, $A1672, รายงานลูกหนี้!$K$2:$K$20000, "&gt;=1", รายงานลูกหนี้!$K$2:$K$20000, "&lt;=30")</f>
        <v>0</v>
      </c>
      <c r="L1672">
        <f>SUMIFS(รายงานลูกหนี้!$G$2:$G$20000, รายงานลูกหนี้!$A$2:$A$20000, $A1672, รายงานลูกหนี้!$K$2:$K$20000, "&gt;=31", รายงานลูกหนี้!$K$2:$K$20000, "&lt;=60")</f>
        <v>0</v>
      </c>
      <c r="M1672">
        <f>SUMIFS(รายงานลูกหนี้!$G$2:$G$20000, รายงานลูกหนี้!$A$2:$A$20000, $A1672, รายงานลูกหนี้!$K$2:$K$20000, "&gt;=61", รายงานลูกหนี้!$K$2:$K$20000, "&lt;=90")</f>
        <v>0</v>
      </c>
      <c r="N1672">
        <f>SUMIFS(รายงานลูกหนี้!$G$2:$G$20000, รายงานลูกหนี้!$A$2:$A$20000, $A1672, รายงานลูกหนี้!$K$2:$K$20000, "&gt;90")</f>
        <v>0</v>
      </c>
      <c r="O1672">
        <f t="shared" si="133"/>
        <v>4200</v>
      </c>
      <c r="P1672" s="17">
        <f t="shared" si="134"/>
        <v>0</v>
      </c>
    </row>
    <row r="1673" spans="1:16" x14ac:dyDescent="0.2">
      <c r="A1673" t="str">
        <v>d9536b952e13ac23d27c45b07f02d2bba85ef43bdb69e52fa6a9f987969c3593</v>
      </c>
      <c r="B1673">
        <f>COUNTIF(รายงานลูกหนี้!$A:$A,A1673)</f>
        <v>1</v>
      </c>
      <c r="C1673">
        <f>COUNTIFS(รายงานลูกหนี้!$A:$A,A1673,รายงานลูกหนี้!$K:$K,"&gt;0")</f>
        <v>0</v>
      </c>
      <c r="D1673">
        <f>SUMIF(รายงานลูกหนี้!$A:$A,A1673,รายงานลูกหนี้!$K:$K)</f>
        <v>0</v>
      </c>
      <c r="E1673">
        <f>_xlfn.MAXIFS(รายงานลูกหนี้!$K:$K,รายงานลูกหนี้!$A:$A,A1673)</f>
        <v>0</v>
      </c>
      <c r="F1673" s="17">
        <f t="shared" si="130"/>
        <v>0</v>
      </c>
      <c r="G1673" t="str">
        <f t="shared" si="131"/>
        <v>ชำระตรงเวลา</v>
      </c>
      <c r="H1673" t="str">
        <f t="shared" si="132"/>
        <v>ลูกหนี้ชั้นดี</v>
      </c>
      <c r="I1673" s="17" cm="1">
        <f t="array" ref="I1673">_xlfn.IFS(D1673=0,0%, D1673&lt;=30,25%, D1673&lt;=60,50%, D1673&lt;=90,75%, D1673&gt;90,100%)</f>
        <v>0</v>
      </c>
      <c r="J1673">
        <f>SUMIFS(รายงานลูกหนี้!$G$2:$G$20000, รายงานลูกหนี้!$A$2:$A$20000, $A1673, รายงานลูกหนี้!$K$2:$K$20000, 0)</f>
        <v>32275</v>
      </c>
      <c r="K1673">
        <f>SUMIFS(รายงานลูกหนี้!$G$2:$G$20000, รายงานลูกหนี้!$A$2:$A$20000, $A1673, รายงานลูกหนี้!$K$2:$K$20000, "&gt;=1", รายงานลูกหนี้!$K$2:$K$20000, "&lt;=30")</f>
        <v>0</v>
      </c>
      <c r="L1673">
        <f>SUMIFS(รายงานลูกหนี้!$G$2:$G$20000, รายงานลูกหนี้!$A$2:$A$20000, $A1673, รายงานลูกหนี้!$K$2:$K$20000, "&gt;=31", รายงานลูกหนี้!$K$2:$K$20000, "&lt;=60")</f>
        <v>0</v>
      </c>
      <c r="M1673">
        <f>SUMIFS(รายงานลูกหนี้!$G$2:$G$20000, รายงานลูกหนี้!$A$2:$A$20000, $A1673, รายงานลูกหนี้!$K$2:$K$20000, "&gt;=61", รายงานลูกหนี้!$K$2:$K$20000, "&lt;=90")</f>
        <v>0</v>
      </c>
      <c r="N1673">
        <f>SUMIFS(รายงานลูกหนี้!$G$2:$G$20000, รายงานลูกหนี้!$A$2:$A$20000, $A1673, รายงานลูกหนี้!$K$2:$K$20000, "&gt;90")</f>
        <v>0</v>
      </c>
      <c r="O1673">
        <f t="shared" si="133"/>
        <v>32275</v>
      </c>
      <c r="P1673" s="17">
        <f t="shared" si="134"/>
        <v>0</v>
      </c>
    </row>
    <row r="1674" spans="1:16" x14ac:dyDescent="0.2">
      <c r="A1674" t="str">
        <v>65880b7f209af4acd89789d46b3cdd7a42a1a792ba722639c022818478285f9a</v>
      </c>
      <c r="B1674">
        <f>COUNTIF(รายงานลูกหนี้!$A:$A,A1674)</f>
        <v>1</v>
      </c>
      <c r="C1674">
        <f>COUNTIFS(รายงานลูกหนี้!$A:$A,A1674,รายงานลูกหนี้!$K:$K,"&gt;0")</f>
        <v>0</v>
      </c>
      <c r="D1674">
        <f>SUMIF(รายงานลูกหนี้!$A:$A,A1674,รายงานลูกหนี้!$K:$K)</f>
        <v>0</v>
      </c>
      <c r="E1674">
        <f>_xlfn.MAXIFS(รายงานลูกหนี้!$K:$K,รายงานลูกหนี้!$A:$A,A1674)</f>
        <v>0</v>
      </c>
      <c r="F1674" s="17">
        <f t="shared" si="130"/>
        <v>0</v>
      </c>
      <c r="G1674" t="str">
        <f t="shared" si="131"/>
        <v>ชำระตรงเวลา</v>
      </c>
      <c r="H1674" t="str">
        <f t="shared" si="132"/>
        <v>ลูกหนี้ชั้นดี</v>
      </c>
      <c r="I1674" s="17" cm="1">
        <f t="array" ref="I1674">_xlfn.IFS(D1674=0,0%, D1674&lt;=30,25%, D1674&lt;=60,50%, D1674&lt;=90,75%, D1674&gt;90,100%)</f>
        <v>0</v>
      </c>
      <c r="J1674">
        <f>SUMIFS(รายงานลูกหนี้!$G$2:$G$20000, รายงานลูกหนี้!$A$2:$A$20000, $A1674, รายงานลูกหนี้!$K$2:$K$20000, 0)</f>
        <v>4290</v>
      </c>
      <c r="K1674">
        <f>SUMIFS(รายงานลูกหนี้!$G$2:$G$20000, รายงานลูกหนี้!$A$2:$A$20000, $A1674, รายงานลูกหนี้!$K$2:$K$20000, "&gt;=1", รายงานลูกหนี้!$K$2:$K$20000, "&lt;=30")</f>
        <v>0</v>
      </c>
      <c r="L1674">
        <f>SUMIFS(รายงานลูกหนี้!$G$2:$G$20000, รายงานลูกหนี้!$A$2:$A$20000, $A1674, รายงานลูกหนี้!$K$2:$K$20000, "&gt;=31", รายงานลูกหนี้!$K$2:$K$20000, "&lt;=60")</f>
        <v>0</v>
      </c>
      <c r="M1674">
        <f>SUMIFS(รายงานลูกหนี้!$G$2:$G$20000, รายงานลูกหนี้!$A$2:$A$20000, $A1674, รายงานลูกหนี้!$K$2:$K$20000, "&gt;=61", รายงานลูกหนี้!$K$2:$K$20000, "&lt;=90")</f>
        <v>0</v>
      </c>
      <c r="N1674">
        <f>SUMIFS(รายงานลูกหนี้!$G$2:$G$20000, รายงานลูกหนี้!$A$2:$A$20000, $A1674, รายงานลูกหนี้!$K$2:$K$20000, "&gt;90")</f>
        <v>0</v>
      </c>
      <c r="O1674">
        <f t="shared" si="133"/>
        <v>4290</v>
      </c>
      <c r="P1674" s="17">
        <f t="shared" si="134"/>
        <v>0</v>
      </c>
    </row>
    <row r="1675" spans="1:16" x14ac:dyDescent="0.2">
      <c r="A1675" t="str">
        <v>1a7bebee3b71419a9d5975a33c3eb9e9dff09ab2b669e5c3deb311de7438a56f</v>
      </c>
      <c r="B1675">
        <f>COUNTIF(รายงานลูกหนี้!$A:$A,A1675)</f>
        <v>1</v>
      </c>
      <c r="C1675">
        <f>COUNTIFS(รายงานลูกหนี้!$A:$A,A1675,รายงานลูกหนี้!$K:$K,"&gt;0")</f>
        <v>1</v>
      </c>
      <c r="D1675">
        <f>SUMIF(รายงานลูกหนี้!$A:$A,A1675,รายงานลูกหนี้!$K:$K)</f>
        <v>7</v>
      </c>
      <c r="E1675">
        <f>_xlfn.MAXIFS(รายงานลูกหนี้!$K:$K,รายงานลูกหนี้!$A:$A,A1675)</f>
        <v>7</v>
      </c>
      <c r="F1675" s="17">
        <f t="shared" si="130"/>
        <v>1</v>
      </c>
      <c r="G1675" t="str">
        <f t="shared" si="131"/>
        <v>ค้างชำระ 1 - 30 วัน</v>
      </c>
      <c r="H1675" t="str">
        <f t="shared" si="132"/>
        <v>ลูกหนี้ชั้นดี</v>
      </c>
      <c r="I1675" s="17" cm="1">
        <f t="array" ref="I1675">_xlfn.IFS(D1675=0,0%, D1675&lt;=30,25%, D1675&lt;=60,50%, D1675&lt;=90,75%, D1675&gt;90,100%)</f>
        <v>0.25</v>
      </c>
      <c r="J1675">
        <f>SUMIFS(รายงานลูกหนี้!$G$2:$G$20000, รายงานลูกหนี้!$A$2:$A$20000, $A1675, รายงานลูกหนี้!$K$2:$K$20000, 0)</f>
        <v>0</v>
      </c>
      <c r="K1675">
        <f>SUMIFS(รายงานลูกหนี้!$G$2:$G$20000, รายงานลูกหนี้!$A$2:$A$20000, $A1675, รายงานลูกหนี้!$K$2:$K$20000, "&gt;=1", รายงานลูกหนี้!$K$2:$K$20000, "&lt;=30")</f>
        <v>47760</v>
      </c>
      <c r="L1675">
        <f>SUMIFS(รายงานลูกหนี้!$G$2:$G$20000, รายงานลูกหนี้!$A$2:$A$20000, $A1675, รายงานลูกหนี้!$K$2:$K$20000, "&gt;=31", รายงานลูกหนี้!$K$2:$K$20000, "&lt;=60")</f>
        <v>0</v>
      </c>
      <c r="M1675">
        <f>SUMIFS(รายงานลูกหนี้!$G$2:$G$20000, รายงานลูกหนี้!$A$2:$A$20000, $A1675, รายงานลูกหนี้!$K$2:$K$20000, "&gt;=61", รายงานลูกหนี้!$K$2:$K$20000, "&lt;=90")</f>
        <v>0</v>
      </c>
      <c r="N1675">
        <f>SUMIFS(รายงานลูกหนี้!$G$2:$G$20000, รายงานลูกหนี้!$A$2:$A$20000, $A1675, รายงานลูกหนี้!$K$2:$K$20000, "&gt;90")</f>
        <v>0</v>
      </c>
      <c r="O1675">
        <f t="shared" si="133"/>
        <v>47760</v>
      </c>
      <c r="P1675" s="17">
        <f t="shared" si="134"/>
        <v>0.25</v>
      </c>
    </row>
    <row r="1676" spans="1:16" x14ac:dyDescent="0.2">
      <c r="A1676" t="str">
        <v>4041e7158a9ac39b5477e47a3f1fbdc3324014e54e128ce2f29391ba6409c1d0</v>
      </c>
      <c r="B1676">
        <f>COUNTIF(รายงานลูกหนี้!$A:$A,A1676)</f>
        <v>1</v>
      </c>
      <c r="C1676">
        <f>COUNTIFS(รายงานลูกหนี้!$A:$A,A1676,รายงานลูกหนี้!$K:$K,"&gt;0")</f>
        <v>0</v>
      </c>
      <c r="D1676">
        <f>SUMIF(รายงานลูกหนี้!$A:$A,A1676,รายงานลูกหนี้!$K:$K)</f>
        <v>0</v>
      </c>
      <c r="E1676">
        <f>_xlfn.MAXIFS(รายงานลูกหนี้!$K:$K,รายงานลูกหนี้!$A:$A,A1676)</f>
        <v>0</v>
      </c>
      <c r="F1676" s="17">
        <f t="shared" si="130"/>
        <v>0</v>
      </c>
      <c r="G1676" t="str">
        <f t="shared" si="131"/>
        <v>ชำระตรงเวลา</v>
      </c>
      <c r="H1676" t="str">
        <f t="shared" si="132"/>
        <v>ลูกหนี้ชั้นดี</v>
      </c>
      <c r="I1676" s="17" cm="1">
        <f t="array" ref="I1676">_xlfn.IFS(D1676=0,0%, D1676&lt;=30,25%, D1676&lt;=60,50%, D1676&lt;=90,75%, D1676&gt;90,100%)</f>
        <v>0</v>
      </c>
      <c r="J1676">
        <f>SUMIFS(รายงานลูกหนี้!$G$2:$G$20000, รายงานลูกหนี้!$A$2:$A$20000, $A1676, รายงานลูกหนี้!$K$2:$K$20000, 0)</f>
        <v>25472</v>
      </c>
      <c r="K1676">
        <f>SUMIFS(รายงานลูกหนี้!$G$2:$G$20000, รายงานลูกหนี้!$A$2:$A$20000, $A1676, รายงานลูกหนี้!$K$2:$K$20000, "&gt;=1", รายงานลูกหนี้!$K$2:$K$20000, "&lt;=30")</f>
        <v>0</v>
      </c>
      <c r="L1676">
        <f>SUMIFS(รายงานลูกหนี้!$G$2:$G$20000, รายงานลูกหนี้!$A$2:$A$20000, $A1676, รายงานลูกหนี้!$K$2:$K$20000, "&gt;=31", รายงานลูกหนี้!$K$2:$K$20000, "&lt;=60")</f>
        <v>0</v>
      </c>
      <c r="M1676">
        <f>SUMIFS(รายงานลูกหนี้!$G$2:$G$20000, รายงานลูกหนี้!$A$2:$A$20000, $A1676, รายงานลูกหนี้!$K$2:$K$20000, "&gt;=61", รายงานลูกหนี้!$K$2:$K$20000, "&lt;=90")</f>
        <v>0</v>
      </c>
      <c r="N1676">
        <f>SUMIFS(รายงานลูกหนี้!$G$2:$G$20000, รายงานลูกหนี้!$A$2:$A$20000, $A1676, รายงานลูกหนี้!$K$2:$K$20000, "&gt;90")</f>
        <v>0</v>
      </c>
      <c r="O1676">
        <f t="shared" si="133"/>
        <v>25472</v>
      </c>
      <c r="P1676" s="17">
        <f t="shared" si="134"/>
        <v>0</v>
      </c>
    </row>
    <row r="1677" spans="1:16" x14ac:dyDescent="0.2">
      <c r="A1677" t="str">
        <v>90d6343a94fe74f74c4ebafe390bf9348d296b9cbd5bccccd9a5d9e2cb21bba0</v>
      </c>
      <c r="B1677">
        <f>COUNTIF(รายงานลูกหนี้!$A:$A,A1677)</f>
        <v>1</v>
      </c>
      <c r="C1677">
        <f>COUNTIFS(รายงานลูกหนี้!$A:$A,A1677,รายงานลูกหนี้!$K:$K,"&gt;0")</f>
        <v>1</v>
      </c>
      <c r="D1677">
        <f>SUMIF(รายงานลูกหนี้!$A:$A,A1677,รายงานลูกหนี้!$K:$K)</f>
        <v>4</v>
      </c>
      <c r="E1677">
        <f>_xlfn.MAXIFS(รายงานลูกหนี้!$K:$K,รายงานลูกหนี้!$A:$A,A1677)</f>
        <v>4</v>
      </c>
      <c r="F1677" s="17">
        <f t="shared" si="130"/>
        <v>1</v>
      </c>
      <c r="G1677" t="str">
        <f t="shared" si="131"/>
        <v>ค้างชำระ 1 - 30 วัน</v>
      </c>
      <c r="H1677" t="str">
        <f t="shared" si="132"/>
        <v>ลูกหนี้ชั้นดี</v>
      </c>
      <c r="I1677" s="17" cm="1">
        <f t="array" ref="I1677">_xlfn.IFS(D1677=0,0%, D1677&lt;=30,25%, D1677&lt;=60,50%, D1677&lt;=90,75%, D1677&gt;90,100%)</f>
        <v>0.25</v>
      </c>
      <c r="J1677">
        <f>SUMIFS(รายงานลูกหนี้!$G$2:$G$20000, รายงานลูกหนี้!$A$2:$A$20000, $A1677, รายงานลูกหนี้!$K$2:$K$20000, 0)</f>
        <v>0</v>
      </c>
      <c r="K1677">
        <f>SUMIFS(รายงานลูกหนี้!$G$2:$G$20000, รายงานลูกหนี้!$A$2:$A$20000, $A1677, รายงานลูกหนี้!$K$2:$K$20000, "&gt;=1", รายงานลูกหนี้!$K$2:$K$20000, "&lt;=30")</f>
        <v>11544</v>
      </c>
      <c r="L1677">
        <f>SUMIFS(รายงานลูกหนี้!$G$2:$G$20000, รายงานลูกหนี้!$A$2:$A$20000, $A1677, รายงานลูกหนี้!$K$2:$K$20000, "&gt;=31", รายงานลูกหนี้!$K$2:$K$20000, "&lt;=60")</f>
        <v>0</v>
      </c>
      <c r="M1677">
        <f>SUMIFS(รายงานลูกหนี้!$G$2:$G$20000, รายงานลูกหนี้!$A$2:$A$20000, $A1677, รายงานลูกหนี้!$K$2:$K$20000, "&gt;=61", รายงานลูกหนี้!$K$2:$K$20000, "&lt;=90")</f>
        <v>0</v>
      </c>
      <c r="N1677">
        <f>SUMIFS(รายงานลูกหนี้!$G$2:$G$20000, รายงานลูกหนี้!$A$2:$A$20000, $A1677, รายงานลูกหนี้!$K$2:$K$20000, "&gt;90")</f>
        <v>0</v>
      </c>
      <c r="O1677">
        <f t="shared" si="133"/>
        <v>11544</v>
      </c>
      <c r="P1677" s="17">
        <f t="shared" si="134"/>
        <v>0.25</v>
      </c>
    </row>
    <row r="1678" spans="1:16" x14ac:dyDescent="0.2">
      <c r="A1678" t="str">
        <v>adfc2e60ed55df756fe8d0286889704a2d990882428556999b8278fc64e62526</v>
      </c>
      <c r="B1678">
        <f>COUNTIF(รายงานลูกหนี้!$A:$A,A1678)</f>
        <v>1</v>
      </c>
      <c r="C1678">
        <f>COUNTIFS(รายงานลูกหนี้!$A:$A,A1678,รายงานลูกหนี้!$K:$K,"&gt;0")</f>
        <v>1</v>
      </c>
      <c r="D1678">
        <f>SUMIF(รายงานลูกหนี้!$A:$A,A1678,รายงานลูกหนี้!$K:$K)</f>
        <v>4</v>
      </c>
      <c r="E1678">
        <f>_xlfn.MAXIFS(รายงานลูกหนี้!$K:$K,รายงานลูกหนี้!$A:$A,A1678)</f>
        <v>4</v>
      </c>
      <c r="F1678" s="17">
        <f t="shared" si="130"/>
        <v>1</v>
      </c>
      <c r="G1678" t="str">
        <f t="shared" si="131"/>
        <v>ค้างชำระ 1 - 30 วัน</v>
      </c>
      <c r="H1678" t="str">
        <f t="shared" si="132"/>
        <v>ลูกหนี้ชั้นดี</v>
      </c>
      <c r="I1678" s="17" cm="1">
        <f t="array" ref="I1678">_xlfn.IFS(D1678=0,0%, D1678&lt;=30,25%, D1678&lt;=60,50%, D1678&lt;=90,75%, D1678&gt;90,100%)</f>
        <v>0.25</v>
      </c>
      <c r="J1678">
        <f>SUMIFS(รายงานลูกหนี้!$G$2:$G$20000, รายงานลูกหนี้!$A$2:$A$20000, $A1678, รายงานลูกหนี้!$K$2:$K$20000, 0)</f>
        <v>0</v>
      </c>
      <c r="K1678">
        <f>SUMIFS(รายงานลูกหนี้!$G$2:$G$20000, รายงานลูกหนี้!$A$2:$A$20000, $A1678, รายงานลูกหนี้!$K$2:$K$20000, "&gt;=1", รายงานลูกหนี้!$K$2:$K$20000, "&lt;=30")</f>
        <v>5400</v>
      </c>
      <c r="L1678">
        <f>SUMIFS(รายงานลูกหนี้!$G$2:$G$20000, รายงานลูกหนี้!$A$2:$A$20000, $A1678, รายงานลูกหนี้!$K$2:$K$20000, "&gt;=31", รายงานลูกหนี้!$K$2:$K$20000, "&lt;=60")</f>
        <v>0</v>
      </c>
      <c r="M1678">
        <f>SUMIFS(รายงานลูกหนี้!$G$2:$G$20000, รายงานลูกหนี้!$A$2:$A$20000, $A1678, รายงานลูกหนี้!$K$2:$K$20000, "&gt;=61", รายงานลูกหนี้!$K$2:$K$20000, "&lt;=90")</f>
        <v>0</v>
      </c>
      <c r="N1678">
        <f>SUMIFS(รายงานลูกหนี้!$G$2:$G$20000, รายงานลูกหนี้!$A$2:$A$20000, $A1678, รายงานลูกหนี้!$K$2:$K$20000, "&gt;90")</f>
        <v>0</v>
      </c>
      <c r="O1678">
        <f t="shared" si="133"/>
        <v>5400</v>
      </c>
      <c r="P1678" s="17">
        <f t="shared" si="134"/>
        <v>0.25</v>
      </c>
    </row>
    <row r="1679" spans="1:16" x14ac:dyDescent="0.2">
      <c r="A1679" t="str">
        <v>7054c8427fc18970170f25471a26ef45c2ae1a98a6ff608a7e96c66f3bae6956</v>
      </c>
      <c r="B1679">
        <f>COUNTIF(รายงานลูกหนี้!$A:$A,A1679)</f>
        <v>1</v>
      </c>
      <c r="C1679">
        <f>COUNTIFS(รายงานลูกหนี้!$A:$A,A1679,รายงานลูกหนี้!$K:$K,"&gt;0")</f>
        <v>1</v>
      </c>
      <c r="D1679">
        <f>SUMIF(รายงานลูกหนี้!$A:$A,A1679,รายงานลูกหนี้!$K:$K)</f>
        <v>21</v>
      </c>
      <c r="E1679">
        <f>_xlfn.MAXIFS(รายงานลูกหนี้!$K:$K,รายงานลูกหนี้!$A:$A,A1679)</f>
        <v>21</v>
      </c>
      <c r="F1679" s="17">
        <f t="shared" si="130"/>
        <v>1</v>
      </c>
      <c r="G1679" t="str">
        <f t="shared" si="131"/>
        <v>ค้างชำระ 1 - 30 วัน</v>
      </c>
      <c r="H1679" t="str">
        <f t="shared" si="132"/>
        <v>ลูกหนี้ชั้นดี</v>
      </c>
      <c r="I1679" s="17" cm="1">
        <f t="array" ref="I1679">_xlfn.IFS(D1679=0,0%, D1679&lt;=30,25%, D1679&lt;=60,50%, D1679&lt;=90,75%, D1679&gt;90,100%)</f>
        <v>0.25</v>
      </c>
      <c r="J1679">
        <f>SUMIFS(รายงานลูกหนี้!$G$2:$G$20000, รายงานลูกหนี้!$A$2:$A$20000, $A1679, รายงานลูกหนี้!$K$2:$K$20000, 0)</f>
        <v>0</v>
      </c>
      <c r="K1679">
        <f>SUMIFS(รายงานลูกหนี้!$G$2:$G$20000, รายงานลูกหนี้!$A$2:$A$20000, $A1679, รายงานลูกหนี้!$K$2:$K$20000, "&gt;=1", รายงานลูกหนี้!$K$2:$K$20000, "&lt;=30")</f>
        <v>19425</v>
      </c>
      <c r="L1679">
        <f>SUMIFS(รายงานลูกหนี้!$G$2:$G$20000, รายงานลูกหนี้!$A$2:$A$20000, $A1679, รายงานลูกหนี้!$K$2:$K$20000, "&gt;=31", รายงานลูกหนี้!$K$2:$K$20000, "&lt;=60")</f>
        <v>0</v>
      </c>
      <c r="M1679">
        <f>SUMIFS(รายงานลูกหนี้!$G$2:$G$20000, รายงานลูกหนี้!$A$2:$A$20000, $A1679, รายงานลูกหนี้!$K$2:$K$20000, "&gt;=61", รายงานลูกหนี้!$K$2:$K$20000, "&lt;=90")</f>
        <v>0</v>
      </c>
      <c r="N1679">
        <f>SUMIFS(รายงานลูกหนี้!$G$2:$G$20000, รายงานลูกหนี้!$A$2:$A$20000, $A1679, รายงานลูกหนี้!$K$2:$K$20000, "&gt;90")</f>
        <v>0</v>
      </c>
      <c r="O1679">
        <f t="shared" si="133"/>
        <v>19425</v>
      </c>
      <c r="P1679" s="17">
        <f t="shared" si="134"/>
        <v>0.25</v>
      </c>
    </row>
    <row r="1680" spans="1:16" x14ac:dyDescent="0.2">
      <c r="A1680" t="str">
        <v>4065cbb40b92684a7456bf258f5c1da0157fee381f7c1b2c521f887d24d07046</v>
      </c>
      <c r="B1680">
        <f>COUNTIF(รายงานลูกหนี้!$A:$A,A1680)</f>
        <v>2</v>
      </c>
      <c r="C1680">
        <f>COUNTIFS(รายงานลูกหนี้!$A:$A,A1680,รายงานลูกหนี้!$K:$K,"&gt;0")</f>
        <v>2</v>
      </c>
      <c r="D1680">
        <f>SUMIF(รายงานลูกหนี้!$A:$A,A1680,รายงานลูกหนี้!$K:$K)</f>
        <v>17</v>
      </c>
      <c r="E1680">
        <f>_xlfn.MAXIFS(รายงานลูกหนี้!$K:$K,รายงานลูกหนี้!$A:$A,A1680)</f>
        <v>16</v>
      </c>
      <c r="F1680" s="17">
        <f t="shared" si="130"/>
        <v>1</v>
      </c>
      <c r="G1680" t="str">
        <f t="shared" si="131"/>
        <v>ค้างชำระ 1 - 30 วัน</v>
      </c>
      <c r="H1680" t="str">
        <f t="shared" si="132"/>
        <v>ลูกหนี้ชั้นดี</v>
      </c>
      <c r="I1680" s="17" cm="1">
        <f t="array" ref="I1680">_xlfn.IFS(D1680=0,0%, D1680&lt;=30,25%, D1680&lt;=60,50%, D1680&lt;=90,75%, D1680&gt;90,100%)</f>
        <v>0.25</v>
      </c>
      <c r="J1680">
        <f>SUMIFS(รายงานลูกหนี้!$G$2:$G$20000, รายงานลูกหนี้!$A$2:$A$20000, $A1680, รายงานลูกหนี้!$K$2:$K$20000, 0)</f>
        <v>0</v>
      </c>
      <c r="K1680">
        <f>SUMIFS(รายงานลูกหนี้!$G$2:$G$20000, รายงานลูกหนี้!$A$2:$A$20000, $A1680, รายงานลูกหนี้!$K$2:$K$20000, "&gt;=1", รายงานลูกหนี้!$K$2:$K$20000, "&lt;=30")</f>
        <v>47208</v>
      </c>
      <c r="L1680">
        <f>SUMIFS(รายงานลูกหนี้!$G$2:$G$20000, รายงานลูกหนี้!$A$2:$A$20000, $A1680, รายงานลูกหนี้!$K$2:$K$20000, "&gt;=31", รายงานลูกหนี้!$K$2:$K$20000, "&lt;=60")</f>
        <v>0</v>
      </c>
      <c r="M1680">
        <f>SUMIFS(รายงานลูกหนี้!$G$2:$G$20000, รายงานลูกหนี้!$A$2:$A$20000, $A1680, รายงานลูกหนี้!$K$2:$K$20000, "&gt;=61", รายงานลูกหนี้!$K$2:$K$20000, "&lt;=90")</f>
        <v>0</v>
      </c>
      <c r="N1680">
        <f>SUMIFS(รายงานลูกหนี้!$G$2:$G$20000, รายงานลูกหนี้!$A$2:$A$20000, $A1680, รายงานลูกหนี้!$K$2:$K$20000, "&gt;90")</f>
        <v>0</v>
      </c>
      <c r="O1680">
        <f t="shared" si="133"/>
        <v>47208</v>
      </c>
      <c r="P1680" s="17">
        <f t="shared" si="134"/>
        <v>0.25</v>
      </c>
    </row>
    <row r="1681" spans="1:16" x14ac:dyDescent="0.2">
      <c r="A1681" t="str">
        <v>5914dcc9cb752e561d0e8f154e9fcb6ecd49f0121c1fdd1f921f6a4999cdf7a2</v>
      </c>
      <c r="B1681">
        <f>COUNTIF(รายงานลูกหนี้!$A:$A,A1681)</f>
        <v>1</v>
      </c>
      <c r="C1681">
        <f>COUNTIFS(รายงานลูกหนี้!$A:$A,A1681,รายงานลูกหนี้!$K:$K,"&gt;0")</f>
        <v>0</v>
      </c>
      <c r="D1681">
        <f>SUMIF(รายงานลูกหนี้!$A:$A,A1681,รายงานลูกหนี้!$K:$K)</f>
        <v>0</v>
      </c>
      <c r="E1681">
        <f>_xlfn.MAXIFS(รายงานลูกหนี้!$K:$K,รายงานลูกหนี้!$A:$A,A1681)</f>
        <v>0</v>
      </c>
      <c r="F1681" s="17">
        <f t="shared" si="130"/>
        <v>0</v>
      </c>
      <c r="G1681" t="str">
        <f t="shared" si="131"/>
        <v>ชำระตรงเวลา</v>
      </c>
      <c r="H1681" t="str">
        <f t="shared" si="132"/>
        <v>ลูกหนี้ชั้นดี</v>
      </c>
      <c r="I1681" s="17" cm="1">
        <f t="array" ref="I1681">_xlfn.IFS(D1681=0,0%, D1681&lt;=30,25%, D1681&lt;=60,50%, D1681&lt;=90,75%, D1681&gt;90,100%)</f>
        <v>0</v>
      </c>
      <c r="J1681">
        <f>SUMIFS(รายงานลูกหนี้!$G$2:$G$20000, รายงานลูกหนี้!$A$2:$A$20000, $A1681, รายงานลูกหนี้!$K$2:$K$20000, 0)</f>
        <v>17395</v>
      </c>
      <c r="K1681">
        <f>SUMIFS(รายงานลูกหนี้!$G$2:$G$20000, รายงานลูกหนี้!$A$2:$A$20000, $A1681, รายงานลูกหนี้!$K$2:$K$20000, "&gt;=1", รายงานลูกหนี้!$K$2:$K$20000, "&lt;=30")</f>
        <v>0</v>
      </c>
      <c r="L1681">
        <f>SUMIFS(รายงานลูกหนี้!$G$2:$G$20000, รายงานลูกหนี้!$A$2:$A$20000, $A1681, รายงานลูกหนี้!$K$2:$K$20000, "&gt;=31", รายงานลูกหนี้!$K$2:$K$20000, "&lt;=60")</f>
        <v>0</v>
      </c>
      <c r="M1681">
        <f>SUMIFS(รายงานลูกหนี้!$G$2:$G$20000, รายงานลูกหนี้!$A$2:$A$20000, $A1681, รายงานลูกหนี้!$K$2:$K$20000, "&gt;=61", รายงานลูกหนี้!$K$2:$K$20000, "&lt;=90")</f>
        <v>0</v>
      </c>
      <c r="N1681">
        <f>SUMIFS(รายงานลูกหนี้!$G$2:$G$20000, รายงานลูกหนี้!$A$2:$A$20000, $A1681, รายงานลูกหนี้!$K$2:$K$20000, "&gt;90")</f>
        <v>0</v>
      </c>
      <c r="O1681">
        <f t="shared" si="133"/>
        <v>17395</v>
      </c>
      <c r="P1681" s="17">
        <f t="shared" si="134"/>
        <v>0</v>
      </c>
    </row>
    <row r="1682" spans="1:16" x14ac:dyDescent="0.2">
      <c r="A1682" t="str">
        <v>21f9a3bd02fee59dec4c4ff4d933f07eda3ccad425cd3d91a4495025adebe127</v>
      </c>
      <c r="B1682">
        <f>COUNTIF(รายงานลูกหนี้!$A:$A,A1682)</f>
        <v>1</v>
      </c>
      <c r="C1682">
        <f>COUNTIFS(รายงานลูกหนี้!$A:$A,A1682,รายงานลูกหนี้!$K:$K,"&gt;0")</f>
        <v>0</v>
      </c>
      <c r="D1682">
        <f>SUMIF(รายงานลูกหนี้!$A:$A,A1682,รายงานลูกหนี้!$K:$K)</f>
        <v>0</v>
      </c>
      <c r="E1682">
        <f>_xlfn.MAXIFS(รายงานลูกหนี้!$K:$K,รายงานลูกหนี้!$A:$A,A1682)</f>
        <v>0</v>
      </c>
      <c r="F1682" s="17">
        <f t="shared" si="130"/>
        <v>0</v>
      </c>
      <c r="G1682" t="str">
        <f t="shared" si="131"/>
        <v>ชำระตรงเวลา</v>
      </c>
      <c r="H1682" t="str">
        <f t="shared" si="132"/>
        <v>ลูกหนี้ชั้นดี</v>
      </c>
      <c r="I1682" s="17" cm="1">
        <f t="array" ref="I1682">_xlfn.IFS(D1682=0,0%, D1682&lt;=30,25%, D1682&lt;=60,50%, D1682&lt;=90,75%, D1682&gt;90,100%)</f>
        <v>0</v>
      </c>
      <c r="J1682">
        <f>SUMIFS(รายงานลูกหนี้!$G$2:$G$20000, รายงานลูกหนี้!$A$2:$A$20000, $A1682, รายงานลูกหนี้!$K$2:$K$20000, 0)</f>
        <v>9180</v>
      </c>
      <c r="K1682">
        <f>SUMIFS(รายงานลูกหนี้!$G$2:$G$20000, รายงานลูกหนี้!$A$2:$A$20000, $A1682, รายงานลูกหนี้!$K$2:$K$20000, "&gt;=1", รายงานลูกหนี้!$K$2:$K$20000, "&lt;=30")</f>
        <v>0</v>
      </c>
      <c r="L1682">
        <f>SUMIFS(รายงานลูกหนี้!$G$2:$G$20000, รายงานลูกหนี้!$A$2:$A$20000, $A1682, รายงานลูกหนี้!$K$2:$K$20000, "&gt;=31", รายงานลูกหนี้!$K$2:$K$20000, "&lt;=60")</f>
        <v>0</v>
      </c>
      <c r="M1682">
        <f>SUMIFS(รายงานลูกหนี้!$G$2:$G$20000, รายงานลูกหนี้!$A$2:$A$20000, $A1682, รายงานลูกหนี้!$K$2:$K$20000, "&gt;=61", รายงานลูกหนี้!$K$2:$K$20000, "&lt;=90")</f>
        <v>0</v>
      </c>
      <c r="N1682">
        <f>SUMIFS(รายงานลูกหนี้!$G$2:$G$20000, รายงานลูกหนี้!$A$2:$A$20000, $A1682, รายงานลูกหนี้!$K$2:$K$20000, "&gt;90")</f>
        <v>0</v>
      </c>
      <c r="O1682">
        <f t="shared" si="133"/>
        <v>9180</v>
      </c>
      <c r="P1682" s="17">
        <f t="shared" si="134"/>
        <v>0</v>
      </c>
    </row>
    <row r="1683" spans="1:16" x14ac:dyDescent="0.2">
      <c r="A1683" t="str">
        <v>d4e94f7602c8acc7fc1df3a0ba0d84ec30459617cdc94d24c6f95e9c5d14783d</v>
      </c>
      <c r="B1683">
        <f>COUNTIF(รายงานลูกหนี้!$A:$A,A1683)</f>
        <v>1</v>
      </c>
      <c r="C1683">
        <f>COUNTIFS(รายงานลูกหนี้!$A:$A,A1683,รายงานลูกหนี้!$K:$K,"&gt;0")</f>
        <v>1</v>
      </c>
      <c r="D1683">
        <f>SUMIF(รายงานลูกหนี้!$A:$A,A1683,รายงานลูกหนี้!$K:$K)</f>
        <v>4</v>
      </c>
      <c r="E1683">
        <f>_xlfn.MAXIFS(รายงานลูกหนี้!$K:$K,รายงานลูกหนี้!$A:$A,A1683)</f>
        <v>4</v>
      </c>
      <c r="F1683" s="17">
        <f t="shared" si="130"/>
        <v>1</v>
      </c>
      <c r="G1683" t="str">
        <f t="shared" si="131"/>
        <v>ค้างชำระ 1 - 30 วัน</v>
      </c>
      <c r="H1683" t="str">
        <f t="shared" si="132"/>
        <v>ลูกหนี้ชั้นดี</v>
      </c>
      <c r="I1683" s="17" cm="1">
        <f t="array" ref="I1683">_xlfn.IFS(D1683=0,0%, D1683&lt;=30,25%, D1683&lt;=60,50%, D1683&lt;=90,75%, D1683&gt;90,100%)</f>
        <v>0.25</v>
      </c>
      <c r="J1683">
        <f>SUMIFS(รายงานลูกหนี้!$G$2:$G$20000, รายงานลูกหนี้!$A$2:$A$20000, $A1683, รายงานลูกหนี้!$K$2:$K$20000, 0)</f>
        <v>0</v>
      </c>
      <c r="K1683">
        <f>SUMIFS(รายงานลูกหนี้!$G$2:$G$20000, รายงานลูกหนี้!$A$2:$A$20000, $A1683, รายงานลูกหนี้!$K$2:$K$20000, "&gt;=1", รายงานลูกหนี้!$K$2:$K$20000, "&lt;=30")</f>
        <v>23955</v>
      </c>
      <c r="L1683">
        <f>SUMIFS(รายงานลูกหนี้!$G$2:$G$20000, รายงานลูกหนี้!$A$2:$A$20000, $A1683, รายงานลูกหนี้!$K$2:$K$20000, "&gt;=31", รายงานลูกหนี้!$K$2:$K$20000, "&lt;=60")</f>
        <v>0</v>
      </c>
      <c r="M1683">
        <f>SUMIFS(รายงานลูกหนี้!$G$2:$G$20000, รายงานลูกหนี้!$A$2:$A$20000, $A1683, รายงานลูกหนี้!$K$2:$K$20000, "&gt;=61", รายงานลูกหนี้!$K$2:$K$20000, "&lt;=90")</f>
        <v>0</v>
      </c>
      <c r="N1683">
        <f>SUMIFS(รายงานลูกหนี้!$G$2:$G$20000, รายงานลูกหนี้!$A$2:$A$20000, $A1683, รายงานลูกหนี้!$K$2:$K$20000, "&gt;90")</f>
        <v>0</v>
      </c>
      <c r="O1683">
        <f t="shared" si="133"/>
        <v>23955</v>
      </c>
      <c r="P1683" s="17">
        <f t="shared" si="134"/>
        <v>0.25</v>
      </c>
    </row>
    <row r="1684" spans="1:16" x14ac:dyDescent="0.2">
      <c r="A1684" t="str">
        <v>b6e747a24d24744aad86f449370bdd605820f7f055456a01a11cf263beb9968c</v>
      </c>
      <c r="B1684">
        <f>COUNTIF(รายงานลูกหนี้!$A:$A,A1684)</f>
        <v>1</v>
      </c>
      <c r="C1684">
        <f>COUNTIFS(รายงานลูกหนี้!$A:$A,A1684,รายงานลูกหนี้!$K:$K,"&gt;0")</f>
        <v>1</v>
      </c>
      <c r="D1684">
        <f>SUMIF(รายงานลูกหนี้!$A:$A,A1684,รายงานลูกหนี้!$K:$K)</f>
        <v>13</v>
      </c>
      <c r="E1684">
        <f>_xlfn.MAXIFS(รายงานลูกหนี้!$K:$K,รายงานลูกหนี้!$A:$A,A1684)</f>
        <v>13</v>
      </c>
      <c r="F1684" s="17">
        <f t="shared" si="130"/>
        <v>1</v>
      </c>
      <c r="G1684" t="str">
        <f t="shared" si="131"/>
        <v>ค้างชำระ 1 - 30 วัน</v>
      </c>
      <c r="H1684" t="str">
        <f t="shared" si="132"/>
        <v>ลูกหนี้ชั้นดี</v>
      </c>
      <c r="I1684" s="17" cm="1">
        <f t="array" ref="I1684">_xlfn.IFS(D1684=0,0%, D1684&lt;=30,25%, D1684&lt;=60,50%, D1684&lt;=90,75%, D1684&gt;90,100%)</f>
        <v>0.25</v>
      </c>
      <c r="J1684">
        <f>SUMIFS(รายงานลูกหนี้!$G$2:$G$20000, รายงานลูกหนี้!$A$2:$A$20000, $A1684, รายงานลูกหนี้!$K$2:$K$20000, 0)</f>
        <v>0</v>
      </c>
      <c r="K1684">
        <f>SUMIFS(รายงานลูกหนี้!$G$2:$G$20000, รายงานลูกหนี้!$A$2:$A$20000, $A1684, รายงานลูกหนี้!$K$2:$K$20000, "&gt;=1", รายงานลูกหนี้!$K$2:$K$20000, "&lt;=30")</f>
        <v>15000</v>
      </c>
      <c r="L1684">
        <f>SUMIFS(รายงานลูกหนี้!$G$2:$G$20000, รายงานลูกหนี้!$A$2:$A$20000, $A1684, รายงานลูกหนี้!$K$2:$K$20000, "&gt;=31", รายงานลูกหนี้!$K$2:$K$20000, "&lt;=60")</f>
        <v>0</v>
      </c>
      <c r="M1684">
        <f>SUMIFS(รายงานลูกหนี้!$G$2:$G$20000, รายงานลูกหนี้!$A$2:$A$20000, $A1684, รายงานลูกหนี้!$K$2:$K$20000, "&gt;=61", รายงานลูกหนี้!$K$2:$K$20000, "&lt;=90")</f>
        <v>0</v>
      </c>
      <c r="N1684">
        <f>SUMIFS(รายงานลูกหนี้!$G$2:$G$20000, รายงานลูกหนี้!$A$2:$A$20000, $A1684, รายงานลูกหนี้!$K$2:$K$20000, "&gt;90")</f>
        <v>0</v>
      </c>
      <c r="O1684">
        <f t="shared" si="133"/>
        <v>15000</v>
      </c>
      <c r="P1684" s="17">
        <f t="shared" si="134"/>
        <v>0.25</v>
      </c>
    </row>
    <row r="1685" spans="1:16" x14ac:dyDescent="0.2">
      <c r="A1685" t="str">
        <v>2b3f7bc4659372ee19292909a59cb1b5f6336cc4d11365eca08364effd7619fe</v>
      </c>
      <c r="B1685">
        <f>COUNTIF(รายงานลูกหนี้!$A:$A,A1685)</f>
        <v>1</v>
      </c>
      <c r="C1685">
        <f>COUNTIFS(รายงานลูกหนี้!$A:$A,A1685,รายงานลูกหนี้!$K:$K,"&gt;0")</f>
        <v>1</v>
      </c>
      <c r="D1685">
        <f>SUMIF(รายงานลูกหนี้!$A:$A,A1685,รายงานลูกหนี้!$K:$K)</f>
        <v>14</v>
      </c>
      <c r="E1685">
        <f>_xlfn.MAXIFS(รายงานลูกหนี้!$K:$K,รายงานลูกหนี้!$A:$A,A1685)</f>
        <v>14</v>
      </c>
      <c r="F1685" s="17">
        <f t="shared" si="130"/>
        <v>1</v>
      </c>
      <c r="G1685" t="str">
        <f t="shared" si="131"/>
        <v>ค้างชำระ 1 - 30 วัน</v>
      </c>
      <c r="H1685" t="str">
        <f t="shared" si="132"/>
        <v>ลูกหนี้ชั้นดี</v>
      </c>
      <c r="I1685" s="17" cm="1">
        <f t="array" ref="I1685">_xlfn.IFS(D1685=0,0%, D1685&lt;=30,25%, D1685&lt;=60,50%, D1685&lt;=90,75%, D1685&gt;90,100%)</f>
        <v>0.25</v>
      </c>
      <c r="J1685">
        <f>SUMIFS(รายงานลูกหนี้!$G$2:$G$20000, รายงานลูกหนี้!$A$2:$A$20000, $A1685, รายงานลูกหนี้!$K$2:$K$20000, 0)</f>
        <v>0</v>
      </c>
      <c r="K1685">
        <f>SUMIFS(รายงานลูกหนี้!$G$2:$G$20000, รายงานลูกหนี้!$A$2:$A$20000, $A1685, รายงานลูกหนี้!$K$2:$K$20000, "&gt;=1", รายงานลูกหนี้!$K$2:$K$20000, "&lt;=30")</f>
        <v>262</v>
      </c>
      <c r="L1685">
        <f>SUMIFS(รายงานลูกหนี้!$G$2:$G$20000, รายงานลูกหนี้!$A$2:$A$20000, $A1685, รายงานลูกหนี้!$K$2:$K$20000, "&gt;=31", รายงานลูกหนี้!$K$2:$K$20000, "&lt;=60")</f>
        <v>0</v>
      </c>
      <c r="M1685">
        <f>SUMIFS(รายงานลูกหนี้!$G$2:$G$20000, รายงานลูกหนี้!$A$2:$A$20000, $A1685, รายงานลูกหนี้!$K$2:$K$20000, "&gt;=61", รายงานลูกหนี้!$K$2:$K$20000, "&lt;=90")</f>
        <v>0</v>
      </c>
      <c r="N1685">
        <f>SUMIFS(รายงานลูกหนี้!$G$2:$G$20000, รายงานลูกหนี้!$A$2:$A$20000, $A1685, รายงานลูกหนี้!$K$2:$K$20000, "&gt;90")</f>
        <v>0</v>
      </c>
      <c r="O1685">
        <f t="shared" si="133"/>
        <v>262</v>
      </c>
      <c r="P1685" s="17">
        <f t="shared" si="134"/>
        <v>0.25</v>
      </c>
    </row>
    <row r="1686" spans="1:16" x14ac:dyDescent="0.2">
      <c r="A1686" t="str">
        <v>cf7a7a9829333b596a961cdccf63cdbe3ead933d361100399d5cf8e18906d720</v>
      </c>
      <c r="B1686">
        <f>COUNTIF(รายงานลูกหนี้!$A:$A,A1686)</f>
        <v>2</v>
      </c>
      <c r="C1686">
        <f>COUNTIFS(รายงานลูกหนี้!$A:$A,A1686,รายงานลูกหนี้!$K:$K,"&gt;0")</f>
        <v>2</v>
      </c>
      <c r="D1686">
        <f>SUMIF(รายงานลูกหนี้!$A:$A,A1686,รายงานลูกหนี้!$K:$K)</f>
        <v>5</v>
      </c>
      <c r="E1686">
        <f>_xlfn.MAXIFS(รายงานลูกหนี้!$K:$K,รายงานลูกหนี้!$A:$A,A1686)</f>
        <v>4</v>
      </c>
      <c r="F1686" s="17">
        <f t="shared" si="130"/>
        <v>1</v>
      </c>
      <c r="G1686" t="str">
        <f t="shared" si="131"/>
        <v>ค้างชำระ 1 - 30 วัน</v>
      </c>
      <c r="H1686" t="str">
        <f t="shared" si="132"/>
        <v>ลูกหนี้ชั้นดี</v>
      </c>
      <c r="I1686" s="17" cm="1">
        <f t="array" ref="I1686">_xlfn.IFS(D1686=0,0%, D1686&lt;=30,25%, D1686&lt;=60,50%, D1686&lt;=90,75%, D1686&gt;90,100%)</f>
        <v>0.25</v>
      </c>
      <c r="J1686">
        <f>SUMIFS(รายงานลูกหนี้!$G$2:$G$20000, รายงานลูกหนี้!$A$2:$A$20000, $A1686, รายงานลูกหนี้!$K$2:$K$20000, 0)</f>
        <v>0</v>
      </c>
      <c r="K1686">
        <f>SUMIFS(รายงานลูกหนี้!$G$2:$G$20000, รายงานลูกหนี้!$A$2:$A$20000, $A1686, รายงานลูกหนี้!$K$2:$K$20000, "&gt;=1", รายงานลูกหนี้!$K$2:$K$20000, "&lt;=30")</f>
        <v>43013</v>
      </c>
      <c r="L1686">
        <f>SUMIFS(รายงานลูกหนี้!$G$2:$G$20000, รายงานลูกหนี้!$A$2:$A$20000, $A1686, รายงานลูกหนี้!$K$2:$K$20000, "&gt;=31", รายงานลูกหนี้!$K$2:$K$20000, "&lt;=60")</f>
        <v>0</v>
      </c>
      <c r="M1686">
        <f>SUMIFS(รายงานลูกหนี้!$G$2:$G$20000, รายงานลูกหนี้!$A$2:$A$20000, $A1686, รายงานลูกหนี้!$K$2:$K$20000, "&gt;=61", รายงานลูกหนี้!$K$2:$K$20000, "&lt;=90")</f>
        <v>0</v>
      </c>
      <c r="N1686">
        <f>SUMIFS(รายงานลูกหนี้!$G$2:$G$20000, รายงานลูกหนี้!$A$2:$A$20000, $A1686, รายงานลูกหนี้!$K$2:$K$20000, "&gt;90")</f>
        <v>0</v>
      </c>
      <c r="O1686">
        <f t="shared" si="133"/>
        <v>43013</v>
      </c>
      <c r="P1686" s="17">
        <f t="shared" si="134"/>
        <v>0.25</v>
      </c>
    </row>
    <row r="1687" spans="1:16" x14ac:dyDescent="0.2">
      <c r="A1687" t="str">
        <v>df38902918596a8355accb054c66d3513c4b26d6c9fe22871552dd6aee1d22a3</v>
      </c>
      <c r="B1687">
        <f>COUNTIF(รายงานลูกหนี้!$A:$A,A1687)</f>
        <v>2</v>
      </c>
      <c r="C1687">
        <f>COUNTIFS(รายงานลูกหนี้!$A:$A,A1687,รายงานลูกหนี้!$K:$K,"&gt;0")</f>
        <v>2</v>
      </c>
      <c r="D1687">
        <f>SUMIF(รายงานลูกหนี้!$A:$A,A1687,รายงานลูกหนี้!$K:$K)</f>
        <v>10</v>
      </c>
      <c r="E1687">
        <f>_xlfn.MAXIFS(รายงานลูกหนี้!$K:$K,รายงานลูกหนี้!$A:$A,A1687)</f>
        <v>5</v>
      </c>
      <c r="F1687" s="17">
        <f t="shared" si="130"/>
        <v>1</v>
      </c>
      <c r="G1687" t="str">
        <f t="shared" si="131"/>
        <v>ค้างชำระ 1 - 30 วัน</v>
      </c>
      <c r="H1687" t="str">
        <f t="shared" si="132"/>
        <v>ลูกหนี้ชั้นดี</v>
      </c>
      <c r="I1687" s="17" cm="1">
        <f t="array" ref="I1687">_xlfn.IFS(D1687=0,0%, D1687&lt;=30,25%, D1687&lt;=60,50%, D1687&lt;=90,75%, D1687&gt;90,100%)</f>
        <v>0.25</v>
      </c>
      <c r="J1687">
        <f>SUMIFS(รายงานลูกหนี้!$G$2:$G$20000, รายงานลูกหนี้!$A$2:$A$20000, $A1687, รายงานลูกหนี้!$K$2:$K$20000, 0)</f>
        <v>0</v>
      </c>
      <c r="K1687">
        <f>SUMIFS(รายงานลูกหนี้!$G$2:$G$20000, รายงานลูกหนี้!$A$2:$A$20000, $A1687, รายงานลูกหนี้!$K$2:$K$20000, "&gt;=1", รายงานลูกหนี้!$K$2:$K$20000, "&lt;=30")</f>
        <v>18480</v>
      </c>
      <c r="L1687">
        <f>SUMIFS(รายงานลูกหนี้!$G$2:$G$20000, รายงานลูกหนี้!$A$2:$A$20000, $A1687, รายงานลูกหนี้!$K$2:$K$20000, "&gt;=31", รายงานลูกหนี้!$K$2:$K$20000, "&lt;=60")</f>
        <v>0</v>
      </c>
      <c r="M1687">
        <f>SUMIFS(รายงานลูกหนี้!$G$2:$G$20000, รายงานลูกหนี้!$A$2:$A$20000, $A1687, รายงานลูกหนี้!$K$2:$K$20000, "&gt;=61", รายงานลูกหนี้!$K$2:$K$20000, "&lt;=90")</f>
        <v>0</v>
      </c>
      <c r="N1687">
        <f>SUMIFS(รายงานลูกหนี้!$G$2:$G$20000, รายงานลูกหนี้!$A$2:$A$20000, $A1687, รายงานลูกหนี้!$K$2:$K$20000, "&gt;90")</f>
        <v>0</v>
      </c>
      <c r="O1687">
        <f t="shared" si="133"/>
        <v>18480</v>
      </c>
      <c r="P1687" s="17">
        <f t="shared" si="134"/>
        <v>0.25</v>
      </c>
    </row>
    <row r="1688" spans="1:16" x14ac:dyDescent="0.2">
      <c r="A1688" t="str">
        <v>6567a9f7ef074cb0d30083393c588c2f116f358397128e22fd5cf22df96e5cfc</v>
      </c>
      <c r="B1688">
        <f>COUNTIF(รายงานลูกหนี้!$A:$A,A1688)</f>
        <v>1</v>
      </c>
      <c r="C1688">
        <f>COUNTIFS(รายงานลูกหนี้!$A:$A,A1688,รายงานลูกหนี้!$K:$K,"&gt;0")</f>
        <v>0</v>
      </c>
      <c r="D1688">
        <f>SUMIF(รายงานลูกหนี้!$A:$A,A1688,รายงานลูกหนี้!$K:$K)</f>
        <v>0</v>
      </c>
      <c r="E1688">
        <f>_xlfn.MAXIFS(รายงานลูกหนี้!$K:$K,รายงานลูกหนี้!$A:$A,A1688)</f>
        <v>0</v>
      </c>
      <c r="F1688" s="17">
        <f t="shared" si="130"/>
        <v>0</v>
      </c>
      <c r="G1688" t="str">
        <f t="shared" si="131"/>
        <v>ชำระตรงเวลา</v>
      </c>
      <c r="H1688" t="str">
        <f t="shared" si="132"/>
        <v>ลูกหนี้ชั้นดี</v>
      </c>
      <c r="I1688" s="17" cm="1">
        <f t="array" ref="I1688">_xlfn.IFS(D1688=0,0%, D1688&lt;=30,25%, D1688&lt;=60,50%, D1688&lt;=90,75%, D1688&gt;90,100%)</f>
        <v>0</v>
      </c>
      <c r="J1688">
        <f>SUMIFS(รายงานลูกหนี้!$G$2:$G$20000, รายงานลูกหนี้!$A$2:$A$20000, $A1688, รายงานลูกหนี้!$K$2:$K$20000, 0)</f>
        <v>27380</v>
      </c>
      <c r="K1688">
        <f>SUMIFS(รายงานลูกหนี้!$G$2:$G$20000, รายงานลูกหนี้!$A$2:$A$20000, $A1688, รายงานลูกหนี้!$K$2:$K$20000, "&gt;=1", รายงานลูกหนี้!$K$2:$K$20000, "&lt;=30")</f>
        <v>0</v>
      </c>
      <c r="L1688">
        <f>SUMIFS(รายงานลูกหนี้!$G$2:$G$20000, รายงานลูกหนี้!$A$2:$A$20000, $A1688, รายงานลูกหนี้!$K$2:$K$20000, "&gt;=31", รายงานลูกหนี้!$K$2:$K$20000, "&lt;=60")</f>
        <v>0</v>
      </c>
      <c r="M1688">
        <f>SUMIFS(รายงานลูกหนี้!$G$2:$G$20000, รายงานลูกหนี้!$A$2:$A$20000, $A1688, รายงานลูกหนี้!$K$2:$K$20000, "&gt;=61", รายงานลูกหนี้!$K$2:$K$20000, "&lt;=90")</f>
        <v>0</v>
      </c>
      <c r="N1688">
        <f>SUMIFS(รายงานลูกหนี้!$G$2:$G$20000, รายงานลูกหนี้!$A$2:$A$20000, $A1688, รายงานลูกหนี้!$K$2:$K$20000, "&gt;90")</f>
        <v>0</v>
      </c>
      <c r="O1688">
        <f t="shared" si="133"/>
        <v>27380</v>
      </c>
      <c r="P1688" s="17">
        <f t="shared" si="134"/>
        <v>0</v>
      </c>
    </row>
    <row r="1689" spans="1:16" x14ac:dyDescent="0.2">
      <c r="A1689" t="str">
        <v>52d65b6bdf010e1c603011656fa25b0e0fe391ac3001a3d0efea6ca2596671e5</v>
      </c>
      <c r="B1689">
        <f>COUNTIF(รายงานลูกหนี้!$A:$A,A1689)</f>
        <v>1</v>
      </c>
      <c r="C1689">
        <f>COUNTIFS(รายงานลูกหนี้!$A:$A,A1689,รายงานลูกหนี้!$K:$K,"&gt;0")</f>
        <v>1</v>
      </c>
      <c r="D1689">
        <f>SUMIF(รายงานลูกหนี้!$A:$A,A1689,รายงานลูกหนี้!$K:$K)</f>
        <v>4</v>
      </c>
      <c r="E1689">
        <f>_xlfn.MAXIFS(รายงานลูกหนี้!$K:$K,รายงานลูกหนี้!$A:$A,A1689)</f>
        <v>4</v>
      </c>
      <c r="F1689" s="17">
        <f t="shared" si="130"/>
        <v>1</v>
      </c>
      <c r="G1689" t="str">
        <f t="shared" si="131"/>
        <v>ค้างชำระ 1 - 30 วัน</v>
      </c>
      <c r="H1689" t="str">
        <f t="shared" si="132"/>
        <v>ลูกหนี้ชั้นดี</v>
      </c>
      <c r="I1689" s="17" cm="1">
        <f t="array" ref="I1689">_xlfn.IFS(D1689=0,0%, D1689&lt;=30,25%, D1689&lt;=60,50%, D1689&lt;=90,75%, D1689&gt;90,100%)</f>
        <v>0.25</v>
      </c>
      <c r="J1689">
        <f>SUMIFS(รายงานลูกหนี้!$G$2:$G$20000, รายงานลูกหนี้!$A$2:$A$20000, $A1689, รายงานลูกหนี้!$K$2:$K$20000, 0)</f>
        <v>0</v>
      </c>
      <c r="K1689">
        <f>SUMIFS(รายงานลูกหนี้!$G$2:$G$20000, รายงานลูกหนี้!$A$2:$A$20000, $A1689, รายงานลูกหนี้!$K$2:$K$20000, "&gt;=1", รายงานลูกหนี้!$K$2:$K$20000, "&lt;=30")</f>
        <v>40177</v>
      </c>
      <c r="L1689">
        <f>SUMIFS(รายงานลูกหนี้!$G$2:$G$20000, รายงานลูกหนี้!$A$2:$A$20000, $A1689, รายงานลูกหนี้!$K$2:$K$20000, "&gt;=31", รายงานลูกหนี้!$K$2:$K$20000, "&lt;=60")</f>
        <v>0</v>
      </c>
      <c r="M1689">
        <f>SUMIFS(รายงานลูกหนี้!$G$2:$G$20000, รายงานลูกหนี้!$A$2:$A$20000, $A1689, รายงานลูกหนี้!$K$2:$K$20000, "&gt;=61", รายงานลูกหนี้!$K$2:$K$20000, "&lt;=90")</f>
        <v>0</v>
      </c>
      <c r="N1689">
        <f>SUMIFS(รายงานลูกหนี้!$G$2:$G$20000, รายงานลูกหนี้!$A$2:$A$20000, $A1689, รายงานลูกหนี้!$K$2:$K$20000, "&gt;90")</f>
        <v>0</v>
      </c>
      <c r="O1689">
        <f t="shared" si="133"/>
        <v>40177</v>
      </c>
      <c r="P1689" s="17">
        <f t="shared" si="134"/>
        <v>0.25</v>
      </c>
    </row>
    <row r="1690" spans="1:16" x14ac:dyDescent="0.2">
      <c r="A1690" t="str">
        <v>8feffc85e38849f2b846810c200a0b51a3b8c2d521d42032f78bcec8227f1e04</v>
      </c>
      <c r="B1690">
        <f>COUNTIF(รายงานลูกหนี้!$A:$A,A1690)</f>
        <v>1</v>
      </c>
      <c r="C1690">
        <f>COUNTIFS(รายงานลูกหนี้!$A:$A,A1690,รายงานลูกหนี้!$K:$K,"&gt;0")</f>
        <v>1</v>
      </c>
      <c r="D1690">
        <f>SUMIF(รายงานลูกหนี้!$A:$A,A1690,รายงานลูกหนี้!$K:$K)</f>
        <v>4</v>
      </c>
      <c r="E1690">
        <f>_xlfn.MAXIFS(รายงานลูกหนี้!$K:$K,รายงานลูกหนี้!$A:$A,A1690)</f>
        <v>4</v>
      </c>
      <c r="F1690" s="17">
        <f t="shared" si="130"/>
        <v>1</v>
      </c>
      <c r="G1690" t="str">
        <f t="shared" si="131"/>
        <v>ค้างชำระ 1 - 30 วัน</v>
      </c>
      <c r="H1690" t="str">
        <f t="shared" si="132"/>
        <v>ลูกหนี้ชั้นดี</v>
      </c>
      <c r="I1690" s="17" cm="1">
        <f t="array" ref="I1690">_xlfn.IFS(D1690=0,0%, D1690&lt;=30,25%, D1690&lt;=60,50%, D1690&lt;=90,75%, D1690&gt;90,100%)</f>
        <v>0.25</v>
      </c>
      <c r="J1690">
        <f>SUMIFS(รายงานลูกหนี้!$G$2:$G$20000, รายงานลูกหนี้!$A$2:$A$20000, $A1690, รายงานลูกหนี้!$K$2:$K$20000, 0)</f>
        <v>0</v>
      </c>
      <c r="K1690">
        <f>SUMIFS(รายงานลูกหนี้!$G$2:$G$20000, รายงานลูกหนี้!$A$2:$A$20000, $A1690, รายงานลูกหนี้!$K$2:$K$20000, "&gt;=1", รายงานลูกหนี้!$K$2:$K$20000, "&lt;=30")</f>
        <v>22085</v>
      </c>
      <c r="L1690">
        <f>SUMIFS(รายงานลูกหนี้!$G$2:$G$20000, รายงานลูกหนี้!$A$2:$A$20000, $A1690, รายงานลูกหนี้!$K$2:$K$20000, "&gt;=31", รายงานลูกหนี้!$K$2:$K$20000, "&lt;=60")</f>
        <v>0</v>
      </c>
      <c r="M1690">
        <f>SUMIFS(รายงานลูกหนี้!$G$2:$G$20000, รายงานลูกหนี้!$A$2:$A$20000, $A1690, รายงานลูกหนี้!$K$2:$K$20000, "&gt;=61", รายงานลูกหนี้!$K$2:$K$20000, "&lt;=90")</f>
        <v>0</v>
      </c>
      <c r="N1690">
        <f>SUMIFS(รายงานลูกหนี้!$G$2:$G$20000, รายงานลูกหนี้!$A$2:$A$20000, $A1690, รายงานลูกหนี้!$K$2:$K$20000, "&gt;90")</f>
        <v>0</v>
      </c>
      <c r="O1690">
        <f t="shared" si="133"/>
        <v>22085</v>
      </c>
      <c r="P1690" s="17">
        <f t="shared" si="134"/>
        <v>0.25</v>
      </c>
    </row>
    <row r="1691" spans="1:16" x14ac:dyDescent="0.2">
      <c r="A1691" t="str">
        <v>3028863212de36dea6010c9168aec2d2544eb1b63d2e56a7c4b17ba6c60dd23b</v>
      </c>
      <c r="B1691">
        <f>COUNTIF(รายงานลูกหนี้!$A:$A,A1691)</f>
        <v>1</v>
      </c>
      <c r="C1691">
        <f>COUNTIFS(รายงานลูกหนี้!$A:$A,A1691,รายงานลูกหนี้!$K:$K,"&gt;0")</f>
        <v>0</v>
      </c>
      <c r="D1691">
        <f>SUMIF(รายงานลูกหนี้!$A:$A,A1691,รายงานลูกหนี้!$K:$K)</f>
        <v>0</v>
      </c>
      <c r="E1691">
        <f>_xlfn.MAXIFS(รายงานลูกหนี้!$K:$K,รายงานลูกหนี้!$A:$A,A1691)</f>
        <v>0</v>
      </c>
      <c r="F1691" s="17">
        <f t="shared" si="130"/>
        <v>0</v>
      </c>
      <c r="G1691" t="str">
        <f t="shared" si="131"/>
        <v>ชำระตรงเวลา</v>
      </c>
      <c r="H1691" t="str">
        <f t="shared" si="132"/>
        <v>ลูกหนี้ชั้นดี</v>
      </c>
      <c r="I1691" s="17" cm="1">
        <f t="array" ref="I1691">_xlfn.IFS(D1691=0,0%, D1691&lt;=30,25%, D1691&lt;=60,50%, D1691&lt;=90,75%, D1691&gt;90,100%)</f>
        <v>0</v>
      </c>
      <c r="J1691">
        <f>SUMIFS(รายงานลูกหนี้!$G$2:$G$20000, รายงานลูกหนี้!$A$2:$A$20000, $A1691, รายงานลูกหนี้!$K$2:$K$20000, 0)</f>
        <v>8840</v>
      </c>
      <c r="K1691">
        <f>SUMIFS(รายงานลูกหนี้!$G$2:$G$20000, รายงานลูกหนี้!$A$2:$A$20000, $A1691, รายงานลูกหนี้!$K$2:$K$20000, "&gt;=1", รายงานลูกหนี้!$K$2:$K$20000, "&lt;=30")</f>
        <v>0</v>
      </c>
      <c r="L1691">
        <f>SUMIFS(รายงานลูกหนี้!$G$2:$G$20000, รายงานลูกหนี้!$A$2:$A$20000, $A1691, รายงานลูกหนี้!$K$2:$K$20000, "&gt;=31", รายงานลูกหนี้!$K$2:$K$20000, "&lt;=60")</f>
        <v>0</v>
      </c>
      <c r="M1691">
        <f>SUMIFS(รายงานลูกหนี้!$G$2:$G$20000, รายงานลูกหนี้!$A$2:$A$20000, $A1691, รายงานลูกหนี้!$K$2:$K$20000, "&gt;=61", รายงานลูกหนี้!$K$2:$K$20000, "&lt;=90")</f>
        <v>0</v>
      </c>
      <c r="N1691">
        <f>SUMIFS(รายงานลูกหนี้!$G$2:$G$20000, รายงานลูกหนี้!$A$2:$A$20000, $A1691, รายงานลูกหนี้!$K$2:$K$20000, "&gt;90")</f>
        <v>0</v>
      </c>
      <c r="O1691">
        <f t="shared" si="133"/>
        <v>8840</v>
      </c>
      <c r="P1691" s="17">
        <f t="shared" si="134"/>
        <v>0</v>
      </c>
    </row>
    <row r="1692" spans="1:16" x14ac:dyDescent="0.2">
      <c r="A1692" t="str">
        <v>29d7655cc4c24f8f7b33c874b6f611b1ebe65408500f6ae9472215d0876bb135</v>
      </c>
      <c r="B1692">
        <f>COUNTIF(รายงานลูกหนี้!$A:$A,A1692)</f>
        <v>1</v>
      </c>
      <c r="C1692">
        <f>COUNTIFS(รายงานลูกหนี้!$A:$A,A1692,รายงานลูกหนี้!$K:$K,"&gt;0")</f>
        <v>1</v>
      </c>
      <c r="D1692">
        <f>SUMIF(รายงานลูกหนี้!$A:$A,A1692,รายงานลูกหนี้!$K:$K)</f>
        <v>7</v>
      </c>
      <c r="E1692">
        <f>_xlfn.MAXIFS(รายงานลูกหนี้!$K:$K,รายงานลูกหนี้!$A:$A,A1692)</f>
        <v>7</v>
      </c>
      <c r="F1692" s="17">
        <f t="shared" si="130"/>
        <v>1</v>
      </c>
      <c r="G1692" t="str">
        <f t="shared" si="131"/>
        <v>ค้างชำระ 1 - 30 วัน</v>
      </c>
      <c r="H1692" t="str">
        <f t="shared" si="132"/>
        <v>ลูกหนี้ชั้นดี</v>
      </c>
      <c r="I1692" s="17" cm="1">
        <f t="array" ref="I1692">_xlfn.IFS(D1692=0,0%, D1692&lt;=30,25%, D1692&lt;=60,50%, D1692&lt;=90,75%, D1692&gt;90,100%)</f>
        <v>0.25</v>
      </c>
      <c r="J1692">
        <f>SUMIFS(รายงานลูกหนี้!$G$2:$G$20000, รายงานลูกหนี้!$A$2:$A$20000, $A1692, รายงานลูกหนี้!$K$2:$K$20000, 0)</f>
        <v>0</v>
      </c>
      <c r="K1692">
        <f>SUMIFS(รายงานลูกหนี้!$G$2:$G$20000, รายงานลูกหนี้!$A$2:$A$20000, $A1692, รายงานลูกหนี้!$K$2:$K$20000, "&gt;=1", รายงานลูกหนี้!$K$2:$K$20000, "&lt;=30")</f>
        <v>19120</v>
      </c>
      <c r="L1692">
        <f>SUMIFS(รายงานลูกหนี้!$G$2:$G$20000, รายงานลูกหนี้!$A$2:$A$20000, $A1692, รายงานลูกหนี้!$K$2:$K$20000, "&gt;=31", รายงานลูกหนี้!$K$2:$K$20000, "&lt;=60")</f>
        <v>0</v>
      </c>
      <c r="M1692">
        <f>SUMIFS(รายงานลูกหนี้!$G$2:$G$20000, รายงานลูกหนี้!$A$2:$A$20000, $A1692, รายงานลูกหนี้!$K$2:$K$20000, "&gt;=61", รายงานลูกหนี้!$K$2:$K$20000, "&lt;=90")</f>
        <v>0</v>
      </c>
      <c r="N1692">
        <f>SUMIFS(รายงานลูกหนี้!$G$2:$G$20000, รายงานลูกหนี้!$A$2:$A$20000, $A1692, รายงานลูกหนี้!$K$2:$K$20000, "&gt;90")</f>
        <v>0</v>
      </c>
      <c r="O1692">
        <f t="shared" si="133"/>
        <v>19120</v>
      </c>
      <c r="P1692" s="17">
        <f t="shared" si="134"/>
        <v>0.25</v>
      </c>
    </row>
    <row r="1693" spans="1:16" x14ac:dyDescent="0.2">
      <c r="A1693" t="str">
        <v>55fe7dc30e384cd550259f97712a0f8030a9429ded0bca5c46694bb21e2bb25d</v>
      </c>
      <c r="B1693">
        <f>COUNTIF(รายงานลูกหนี้!$A:$A,A1693)</f>
        <v>2</v>
      </c>
      <c r="C1693">
        <f>COUNTIFS(รายงานลูกหนี้!$A:$A,A1693,รายงานลูกหนี้!$K:$K,"&gt;0")</f>
        <v>2</v>
      </c>
      <c r="D1693">
        <f>SUMIF(รายงานลูกหนี้!$A:$A,A1693,รายงานลูกหนี้!$K:$K)</f>
        <v>2</v>
      </c>
      <c r="E1693">
        <f>_xlfn.MAXIFS(รายงานลูกหนี้!$K:$K,รายงานลูกหนี้!$A:$A,A1693)</f>
        <v>1</v>
      </c>
      <c r="F1693" s="17">
        <f t="shared" si="130"/>
        <v>1</v>
      </c>
      <c r="G1693" t="str">
        <f t="shared" si="131"/>
        <v>ค้างชำระ 1 - 30 วัน</v>
      </c>
      <c r="H1693" t="str">
        <f t="shared" si="132"/>
        <v>ลูกหนี้ชั้นดี</v>
      </c>
      <c r="I1693" s="17" cm="1">
        <f t="array" ref="I1693">_xlfn.IFS(D1693=0,0%, D1693&lt;=30,25%, D1693&lt;=60,50%, D1693&lt;=90,75%, D1693&gt;90,100%)</f>
        <v>0.25</v>
      </c>
      <c r="J1693">
        <f>SUMIFS(รายงานลูกหนี้!$G$2:$G$20000, รายงานลูกหนี้!$A$2:$A$20000, $A1693, รายงานลูกหนี้!$K$2:$K$20000, 0)</f>
        <v>0</v>
      </c>
      <c r="K1693">
        <f>SUMIFS(รายงานลูกหนี้!$G$2:$G$20000, รายงานลูกหนี้!$A$2:$A$20000, $A1693, รายงานลูกหนี้!$K$2:$K$20000, "&gt;=1", รายงานลูกหนี้!$K$2:$K$20000, "&lt;=30")</f>
        <v>10944</v>
      </c>
      <c r="L1693">
        <f>SUMIFS(รายงานลูกหนี้!$G$2:$G$20000, รายงานลูกหนี้!$A$2:$A$20000, $A1693, รายงานลูกหนี้!$K$2:$K$20000, "&gt;=31", รายงานลูกหนี้!$K$2:$K$20000, "&lt;=60")</f>
        <v>0</v>
      </c>
      <c r="M1693">
        <f>SUMIFS(รายงานลูกหนี้!$G$2:$G$20000, รายงานลูกหนี้!$A$2:$A$20000, $A1693, รายงานลูกหนี้!$K$2:$K$20000, "&gt;=61", รายงานลูกหนี้!$K$2:$K$20000, "&lt;=90")</f>
        <v>0</v>
      </c>
      <c r="N1693">
        <f>SUMIFS(รายงานลูกหนี้!$G$2:$G$20000, รายงานลูกหนี้!$A$2:$A$20000, $A1693, รายงานลูกหนี้!$K$2:$K$20000, "&gt;90")</f>
        <v>0</v>
      </c>
      <c r="O1693">
        <f t="shared" si="133"/>
        <v>10944</v>
      </c>
      <c r="P1693" s="17">
        <f t="shared" si="134"/>
        <v>0.25</v>
      </c>
    </row>
    <row r="1694" spans="1:16" x14ac:dyDescent="0.2">
      <c r="A1694" t="str">
        <v>434e1f1d70631fca5731b17d3d0372491e6786cfff3943fe253e952baa3a9aa2</v>
      </c>
      <c r="B1694">
        <f>COUNTIF(รายงานลูกหนี้!$A:$A,A1694)</f>
        <v>2</v>
      </c>
      <c r="C1694">
        <f>COUNTIFS(รายงานลูกหนี้!$A:$A,A1694,รายงานลูกหนี้!$K:$K,"&gt;0")</f>
        <v>0</v>
      </c>
      <c r="D1694">
        <f>SUMIF(รายงานลูกหนี้!$A:$A,A1694,รายงานลูกหนี้!$K:$K)</f>
        <v>0</v>
      </c>
      <c r="E1694">
        <f>_xlfn.MAXIFS(รายงานลูกหนี้!$K:$K,รายงานลูกหนี้!$A:$A,A1694)</f>
        <v>0</v>
      </c>
      <c r="F1694" s="17">
        <f t="shared" si="130"/>
        <v>0</v>
      </c>
      <c r="G1694" t="str">
        <f t="shared" si="131"/>
        <v>ชำระตรงเวลา</v>
      </c>
      <c r="H1694" t="str">
        <f t="shared" si="132"/>
        <v>ลูกหนี้ชั้นดี</v>
      </c>
      <c r="I1694" s="17" cm="1">
        <f t="array" ref="I1694">_xlfn.IFS(D1694=0,0%, D1694&lt;=30,25%, D1694&lt;=60,50%, D1694&lt;=90,75%, D1694&gt;90,100%)</f>
        <v>0</v>
      </c>
      <c r="J1694">
        <f>SUMIFS(รายงานลูกหนี้!$G$2:$G$20000, รายงานลูกหนี้!$A$2:$A$20000, $A1694, รายงานลูกหนี้!$K$2:$K$20000, 0)</f>
        <v>3688</v>
      </c>
      <c r="K1694">
        <f>SUMIFS(รายงานลูกหนี้!$G$2:$G$20000, รายงานลูกหนี้!$A$2:$A$20000, $A1694, รายงานลูกหนี้!$K$2:$K$20000, "&gt;=1", รายงานลูกหนี้!$K$2:$K$20000, "&lt;=30")</f>
        <v>0</v>
      </c>
      <c r="L1694">
        <f>SUMIFS(รายงานลูกหนี้!$G$2:$G$20000, รายงานลูกหนี้!$A$2:$A$20000, $A1694, รายงานลูกหนี้!$K$2:$K$20000, "&gt;=31", รายงานลูกหนี้!$K$2:$K$20000, "&lt;=60")</f>
        <v>0</v>
      </c>
      <c r="M1694">
        <f>SUMIFS(รายงานลูกหนี้!$G$2:$G$20000, รายงานลูกหนี้!$A$2:$A$20000, $A1694, รายงานลูกหนี้!$K$2:$K$20000, "&gt;=61", รายงานลูกหนี้!$K$2:$K$20000, "&lt;=90")</f>
        <v>0</v>
      </c>
      <c r="N1694">
        <f>SUMIFS(รายงานลูกหนี้!$G$2:$G$20000, รายงานลูกหนี้!$A$2:$A$20000, $A1694, รายงานลูกหนี้!$K$2:$K$20000, "&gt;90")</f>
        <v>0</v>
      </c>
      <c r="O1694">
        <f t="shared" si="133"/>
        <v>3688</v>
      </c>
      <c r="P1694" s="17">
        <f t="shared" si="134"/>
        <v>0</v>
      </c>
    </row>
    <row r="1695" spans="1:16" x14ac:dyDescent="0.2">
      <c r="A1695" t="str">
        <v>b57fb73347f1fe9284dc24aa719227eab2770df7a8853f4d2a1f879d2d209561</v>
      </c>
      <c r="B1695">
        <f>COUNTIF(รายงานลูกหนี้!$A:$A,A1695)</f>
        <v>1</v>
      </c>
      <c r="C1695">
        <f>COUNTIFS(รายงานลูกหนี้!$A:$A,A1695,รายงานลูกหนี้!$K:$K,"&gt;0")</f>
        <v>1</v>
      </c>
      <c r="D1695">
        <f>SUMIF(รายงานลูกหนี้!$A:$A,A1695,รายงานลูกหนี้!$K:$K)</f>
        <v>8</v>
      </c>
      <c r="E1695">
        <f>_xlfn.MAXIFS(รายงานลูกหนี้!$K:$K,รายงานลูกหนี้!$A:$A,A1695)</f>
        <v>8</v>
      </c>
      <c r="F1695" s="17">
        <f t="shared" si="130"/>
        <v>1</v>
      </c>
      <c r="G1695" t="str">
        <f t="shared" si="131"/>
        <v>ค้างชำระ 1 - 30 วัน</v>
      </c>
      <c r="H1695" t="str">
        <f t="shared" si="132"/>
        <v>ลูกหนี้ชั้นดี</v>
      </c>
      <c r="I1695" s="17" cm="1">
        <f t="array" ref="I1695">_xlfn.IFS(D1695=0,0%, D1695&lt;=30,25%, D1695&lt;=60,50%, D1695&lt;=90,75%, D1695&gt;90,100%)</f>
        <v>0.25</v>
      </c>
      <c r="J1695">
        <f>SUMIFS(รายงานลูกหนี้!$G$2:$G$20000, รายงานลูกหนี้!$A$2:$A$20000, $A1695, รายงานลูกหนี้!$K$2:$K$20000, 0)</f>
        <v>0</v>
      </c>
      <c r="K1695">
        <f>SUMIFS(รายงานลูกหนี้!$G$2:$G$20000, รายงานลูกหนี้!$A$2:$A$20000, $A1695, รายงานลูกหนี้!$K$2:$K$20000, "&gt;=1", รายงานลูกหนี้!$K$2:$K$20000, "&lt;=30")</f>
        <v>20011</v>
      </c>
      <c r="L1695">
        <f>SUMIFS(รายงานลูกหนี้!$G$2:$G$20000, รายงานลูกหนี้!$A$2:$A$20000, $A1695, รายงานลูกหนี้!$K$2:$K$20000, "&gt;=31", รายงานลูกหนี้!$K$2:$K$20000, "&lt;=60")</f>
        <v>0</v>
      </c>
      <c r="M1695">
        <f>SUMIFS(รายงานลูกหนี้!$G$2:$G$20000, รายงานลูกหนี้!$A$2:$A$20000, $A1695, รายงานลูกหนี้!$K$2:$K$20000, "&gt;=61", รายงานลูกหนี้!$K$2:$K$20000, "&lt;=90")</f>
        <v>0</v>
      </c>
      <c r="N1695">
        <f>SUMIFS(รายงานลูกหนี้!$G$2:$G$20000, รายงานลูกหนี้!$A$2:$A$20000, $A1695, รายงานลูกหนี้!$K$2:$K$20000, "&gt;90")</f>
        <v>0</v>
      </c>
      <c r="O1695">
        <f t="shared" si="133"/>
        <v>20011</v>
      </c>
      <c r="P1695" s="17">
        <f t="shared" si="134"/>
        <v>0.25</v>
      </c>
    </row>
    <row r="1696" spans="1:16" x14ac:dyDescent="0.2">
      <c r="A1696" t="str">
        <v>4894823b12c3f8c2cb1119f777c414261b2fafb7c1a3d0f0f4a6399c8d712f8c</v>
      </c>
      <c r="B1696">
        <f>COUNTIF(รายงานลูกหนี้!$A:$A,A1696)</f>
        <v>1</v>
      </c>
      <c r="C1696">
        <f>COUNTIFS(รายงานลูกหนี้!$A:$A,A1696,รายงานลูกหนี้!$K:$K,"&gt;0")</f>
        <v>1</v>
      </c>
      <c r="D1696">
        <f>SUMIF(รายงานลูกหนี้!$A:$A,A1696,รายงานลูกหนี้!$K:$K)</f>
        <v>3</v>
      </c>
      <c r="E1696">
        <f>_xlfn.MAXIFS(รายงานลูกหนี้!$K:$K,รายงานลูกหนี้!$A:$A,A1696)</f>
        <v>3</v>
      </c>
      <c r="F1696" s="17">
        <f t="shared" si="130"/>
        <v>1</v>
      </c>
      <c r="G1696" t="str">
        <f t="shared" si="131"/>
        <v>ค้างชำระ 1 - 30 วัน</v>
      </c>
      <c r="H1696" t="str">
        <f t="shared" si="132"/>
        <v>ลูกหนี้ชั้นดี</v>
      </c>
      <c r="I1696" s="17" cm="1">
        <f t="array" ref="I1696">_xlfn.IFS(D1696=0,0%, D1696&lt;=30,25%, D1696&lt;=60,50%, D1696&lt;=90,75%, D1696&gt;90,100%)</f>
        <v>0.25</v>
      </c>
      <c r="J1696">
        <f>SUMIFS(รายงานลูกหนี้!$G$2:$G$20000, รายงานลูกหนี้!$A$2:$A$20000, $A1696, รายงานลูกหนี้!$K$2:$K$20000, 0)</f>
        <v>0</v>
      </c>
      <c r="K1696">
        <f>SUMIFS(รายงานลูกหนี้!$G$2:$G$20000, รายงานลูกหนี้!$A$2:$A$20000, $A1696, รายงานลูกหนี้!$K$2:$K$20000, "&gt;=1", รายงานลูกหนี้!$K$2:$K$20000, "&lt;=30")</f>
        <v>16485</v>
      </c>
      <c r="L1696">
        <f>SUMIFS(รายงานลูกหนี้!$G$2:$G$20000, รายงานลูกหนี้!$A$2:$A$20000, $A1696, รายงานลูกหนี้!$K$2:$K$20000, "&gt;=31", รายงานลูกหนี้!$K$2:$K$20000, "&lt;=60")</f>
        <v>0</v>
      </c>
      <c r="M1696">
        <f>SUMIFS(รายงานลูกหนี้!$G$2:$G$20000, รายงานลูกหนี้!$A$2:$A$20000, $A1696, รายงานลูกหนี้!$K$2:$K$20000, "&gt;=61", รายงานลูกหนี้!$K$2:$K$20000, "&lt;=90")</f>
        <v>0</v>
      </c>
      <c r="N1696">
        <f>SUMIFS(รายงานลูกหนี้!$G$2:$G$20000, รายงานลูกหนี้!$A$2:$A$20000, $A1696, รายงานลูกหนี้!$K$2:$K$20000, "&gt;90")</f>
        <v>0</v>
      </c>
      <c r="O1696">
        <f t="shared" si="133"/>
        <v>16485</v>
      </c>
      <c r="P1696" s="17">
        <f t="shared" si="134"/>
        <v>0.25</v>
      </c>
    </row>
    <row r="1697" spans="1:16" x14ac:dyDescent="0.2">
      <c r="A1697" t="str">
        <v>f8384c1129befb30ad6c2f45de8ba5ddf5b0bd032a8799fa27780255dc4f76f3</v>
      </c>
      <c r="B1697">
        <f>COUNTIF(รายงานลูกหนี้!$A:$A,A1697)</f>
        <v>2</v>
      </c>
      <c r="C1697">
        <f>COUNTIFS(รายงานลูกหนี้!$A:$A,A1697,รายงานลูกหนี้!$K:$K,"&gt;0")</f>
        <v>2</v>
      </c>
      <c r="D1697">
        <f>SUMIF(รายงานลูกหนี้!$A:$A,A1697,รายงานลูกหนี้!$K:$K)</f>
        <v>6</v>
      </c>
      <c r="E1697">
        <f>_xlfn.MAXIFS(รายงานลูกหนี้!$K:$K,รายงานลูกหนี้!$A:$A,A1697)</f>
        <v>3</v>
      </c>
      <c r="F1697" s="17">
        <f t="shared" si="130"/>
        <v>1</v>
      </c>
      <c r="G1697" t="str">
        <f t="shared" si="131"/>
        <v>ค้างชำระ 1 - 30 วัน</v>
      </c>
      <c r="H1697" t="str">
        <f t="shared" si="132"/>
        <v>ลูกหนี้ชั้นดี</v>
      </c>
      <c r="I1697" s="17" cm="1">
        <f t="array" ref="I1697">_xlfn.IFS(D1697=0,0%, D1697&lt;=30,25%, D1697&lt;=60,50%, D1697&lt;=90,75%, D1697&gt;90,100%)</f>
        <v>0.25</v>
      </c>
      <c r="J1697">
        <f>SUMIFS(รายงานลูกหนี้!$G$2:$G$20000, รายงานลูกหนี้!$A$2:$A$20000, $A1697, รายงานลูกหนี้!$K$2:$K$20000, 0)</f>
        <v>0</v>
      </c>
      <c r="K1697">
        <f>SUMIFS(รายงานลูกหนี้!$G$2:$G$20000, รายงานลูกหนี้!$A$2:$A$20000, $A1697, รายงานลูกหนี้!$K$2:$K$20000, "&gt;=1", รายงานลูกหนี้!$K$2:$K$20000, "&lt;=30")</f>
        <v>99610</v>
      </c>
      <c r="L1697">
        <f>SUMIFS(รายงานลูกหนี้!$G$2:$G$20000, รายงานลูกหนี้!$A$2:$A$20000, $A1697, รายงานลูกหนี้!$K$2:$K$20000, "&gt;=31", รายงานลูกหนี้!$K$2:$K$20000, "&lt;=60")</f>
        <v>0</v>
      </c>
      <c r="M1697">
        <f>SUMIFS(รายงานลูกหนี้!$G$2:$G$20000, รายงานลูกหนี้!$A$2:$A$20000, $A1697, รายงานลูกหนี้!$K$2:$K$20000, "&gt;=61", รายงานลูกหนี้!$K$2:$K$20000, "&lt;=90")</f>
        <v>0</v>
      </c>
      <c r="N1697">
        <f>SUMIFS(รายงานลูกหนี้!$G$2:$G$20000, รายงานลูกหนี้!$A$2:$A$20000, $A1697, รายงานลูกหนี้!$K$2:$K$20000, "&gt;90")</f>
        <v>0</v>
      </c>
      <c r="O1697">
        <f t="shared" si="133"/>
        <v>99610</v>
      </c>
      <c r="P1697" s="17">
        <f t="shared" si="134"/>
        <v>0.25</v>
      </c>
    </row>
    <row r="1698" spans="1:16" x14ac:dyDescent="0.2">
      <c r="A1698" t="str">
        <v>c1cda867407ccff6ce65ab93b2b3c65bdbf1db607d6abf807a9a7976dab585b9</v>
      </c>
      <c r="B1698">
        <f>COUNTIF(รายงานลูกหนี้!$A:$A,A1698)</f>
        <v>1</v>
      </c>
      <c r="C1698">
        <f>COUNTIFS(รายงานลูกหนี้!$A:$A,A1698,รายงานลูกหนี้!$K:$K,"&gt;0")</f>
        <v>1</v>
      </c>
      <c r="D1698">
        <f>SUMIF(รายงานลูกหนี้!$A:$A,A1698,รายงานลูกหนี้!$K:$K)</f>
        <v>3</v>
      </c>
      <c r="E1698">
        <f>_xlfn.MAXIFS(รายงานลูกหนี้!$K:$K,รายงานลูกหนี้!$A:$A,A1698)</f>
        <v>3</v>
      </c>
      <c r="F1698" s="17">
        <f t="shared" si="130"/>
        <v>1</v>
      </c>
      <c r="G1698" t="str">
        <f t="shared" si="131"/>
        <v>ค้างชำระ 1 - 30 วัน</v>
      </c>
      <c r="H1698" t="str">
        <f t="shared" si="132"/>
        <v>ลูกหนี้ชั้นดี</v>
      </c>
      <c r="I1698" s="17" cm="1">
        <f t="array" ref="I1698">_xlfn.IFS(D1698=0,0%, D1698&lt;=30,25%, D1698&lt;=60,50%, D1698&lt;=90,75%, D1698&gt;90,100%)</f>
        <v>0.25</v>
      </c>
      <c r="J1698">
        <f>SUMIFS(รายงานลูกหนี้!$G$2:$G$20000, รายงานลูกหนี้!$A$2:$A$20000, $A1698, รายงานลูกหนี้!$K$2:$K$20000, 0)</f>
        <v>0</v>
      </c>
      <c r="K1698">
        <f>SUMIFS(รายงานลูกหนี้!$G$2:$G$20000, รายงานลูกหนี้!$A$2:$A$20000, $A1698, รายงานลูกหนี้!$K$2:$K$20000, "&gt;=1", รายงานลูกหนี้!$K$2:$K$20000, "&lt;=30")</f>
        <v>36764</v>
      </c>
      <c r="L1698">
        <f>SUMIFS(รายงานลูกหนี้!$G$2:$G$20000, รายงานลูกหนี้!$A$2:$A$20000, $A1698, รายงานลูกหนี้!$K$2:$K$20000, "&gt;=31", รายงานลูกหนี้!$K$2:$K$20000, "&lt;=60")</f>
        <v>0</v>
      </c>
      <c r="M1698">
        <f>SUMIFS(รายงานลูกหนี้!$G$2:$G$20000, รายงานลูกหนี้!$A$2:$A$20000, $A1698, รายงานลูกหนี้!$K$2:$K$20000, "&gt;=61", รายงานลูกหนี้!$K$2:$K$20000, "&lt;=90")</f>
        <v>0</v>
      </c>
      <c r="N1698">
        <f>SUMIFS(รายงานลูกหนี้!$G$2:$G$20000, รายงานลูกหนี้!$A$2:$A$20000, $A1698, รายงานลูกหนี้!$K$2:$K$20000, "&gt;90")</f>
        <v>0</v>
      </c>
      <c r="O1698">
        <f t="shared" si="133"/>
        <v>36764</v>
      </c>
      <c r="P1698" s="17">
        <f t="shared" si="134"/>
        <v>0.25</v>
      </c>
    </row>
    <row r="1699" spans="1:16" x14ac:dyDescent="0.2">
      <c r="A1699" t="str">
        <v>c6c2bc95a803734f944faef754f3af313f68dd808e05ea19d98ae4ff0c7c685b</v>
      </c>
      <c r="B1699">
        <f>COUNTIF(รายงานลูกหนี้!$A:$A,A1699)</f>
        <v>1</v>
      </c>
      <c r="C1699">
        <f>COUNTIFS(รายงานลูกหนี้!$A:$A,A1699,รายงานลูกหนี้!$K:$K,"&gt;0")</f>
        <v>1</v>
      </c>
      <c r="D1699">
        <f>SUMIF(รายงานลูกหนี้!$A:$A,A1699,รายงานลูกหนี้!$K:$K)</f>
        <v>3</v>
      </c>
      <c r="E1699">
        <f>_xlfn.MAXIFS(รายงานลูกหนี้!$K:$K,รายงานลูกหนี้!$A:$A,A1699)</f>
        <v>3</v>
      </c>
      <c r="F1699" s="17">
        <f t="shared" si="130"/>
        <v>1</v>
      </c>
      <c r="G1699" t="str">
        <f t="shared" si="131"/>
        <v>ค้างชำระ 1 - 30 วัน</v>
      </c>
      <c r="H1699" t="str">
        <f t="shared" si="132"/>
        <v>ลูกหนี้ชั้นดี</v>
      </c>
      <c r="I1699" s="17" cm="1">
        <f t="array" ref="I1699">_xlfn.IFS(D1699=0,0%, D1699&lt;=30,25%, D1699&lt;=60,50%, D1699&lt;=90,75%, D1699&gt;90,100%)</f>
        <v>0.25</v>
      </c>
      <c r="J1699">
        <f>SUMIFS(รายงานลูกหนี้!$G$2:$G$20000, รายงานลูกหนี้!$A$2:$A$20000, $A1699, รายงานลูกหนี้!$K$2:$K$20000, 0)</f>
        <v>0</v>
      </c>
      <c r="K1699">
        <f>SUMIFS(รายงานลูกหนี้!$G$2:$G$20000, รายงานลูกหนี้!$A$2:$A$20000, $A1699, รายงานลูกหนี้!$K$2:$K$20000, "&gt;=1", รายงานลูกหนี้!$K$2:$K$20000, "&lt;=30")</f>
        <v>53430</v>
      </c>
      <c r="L1699">
        <f>SUMIFS(รายงานลูกหนี้!$G$2:$G$20000, รายงานลูกหนี้!$A$2:$A$20000, $A1699, รายงานลูกหนี้!$K$2:$K$20000, "&gt;=31", รายงานลูกหนี้!$K$2:$K$20000, "&lt;=60")</f>
        <v>0</v>
      </c>
      <c r="M1699">
        <f>SUMIFS(รายงานลูกหนี้!$G$2:$G$20000, รายงานลูกหนี้!$A$2:$A$20000, $A1699, รายงานลูกหนี้!$K$2:$K$20000, "&gt;=61", รายงานลูกหนี้!$K$2:$K$20000, "&lt;=90")</f>
        <v>0</v>
      </c>
      <c r="N1699">
        <f>SUMIFS(รายงานลูกหนี้!$G$2:$G$20000, รายงานลูกหนี้!$A$2:$A$20000, $A1699, รายงานลูกหนี้!$K$2:$K$20000, "&gt;90")</f>
        <v>0</v>
      </c>
      <c r="O1699">
        <f t="shared" si="133"/>
        <v>53430</v>
      </c>
      <c r="P1699" s="17">
        <f t="shared" si="134"/>
        <v>0.25</v>
      </c>
    </row>
    <row r="1700" spans="1:16" x14ac:dyDescent="0.2">
      <c r="A1700" t="str">
        <v>ae905af822a7486c741f21eae95fe26d477a24cf8e3a0556cc791cd632bc9cd8</v>
      </c>
      <c r="B1700">
        <f>COUNTIF(รายงานลูกหนี้!$A:$A,A1700)</f>
        <v>1</v>
      </c>
      <c r="C1700">
        <f>COUNTIFS(รายงานลูกหนี้!$A:$A,A1700,รายงานลูกหนี้!$K:$K,"&gt;0")</f>
        <v>0</v>
      </c>
      <c r="D1700">
        <f>SUMIF(รายงานลูกหนี้!$A:$A,A1700,รายงานลูกหนี้!$K:$K)</f>
        <v>0</v>
      </c>
      <c r="E1700">
        <f>_xlfn.MAXIFS(รายงานลูกหนี้!$K:$K,รายงานลูกหนี้!$A:$A,A1700)</f>
        <v>0</v>
      </c>
      <c r="F1700" s="17">
        <f t="shared" si="130"/>
        <v>0</v>
      </c>
      <c r="G1700" t="str">
        <f t="shared" si="131"/>
        <v>ชำระตรงเวลา</v>
      </c>
      <c r="H1700" t="str">
        <f t="shared" si="132"/>
        <v>ลูกหนี้ชั้นดี</v>
      </c>
      <c r="I1700" s="17" cm="1">
        <f t="array" ref="I1700">_xlfn.IFS(D1700=0,0%, D1700&lt;=30,25%, D1700&lt;=60,50%, D1700&lt;=90,75%, D1700&gt;90,100%)</f>
        <v>0</v>
      </c>
      <c r="J1700">
        <f>SUMIFS(รายงานลูกหนี้!$G$2:$G$20000, รายงานลูกหนี้!$A$2:$A$20000, $A1700, รายงานลูกหนี้!$K$2:$K$20000, 0)</f>
        <v>232186</v>
      </c>
      <c r="K1700">
        <f>SUMIFS(รายงานลูกหนี้!$G$2:$G$20000, รายงานลูกหนี้!$A$2:$A$20000, $A1700, รายงานลูกหนี้!$K$2:$K$20000, "&gt;=1", รายงานลูกหนี้!$K$2:$K$20000, "&lt;=30")</f>
        <v>0</v>
      </c>
      <c r="L1700">
        <f>SUMIFS(รายงานลูกหนี้!$G$2:$G$20000, รายงานลูกหนี้!$A$2:$A$20000, $A1700, รายงานลูกหนี้!$K$2:$K$20000, "&gt;=31", รายงานลูกหนี้!$K$2:$K$20000, "&lt;=60")</f>
        <v>0</v>
      </c>
      <c r="M1700">
        <f>SUMIFS(รายงานลูกหนี้!$G$2:$G$20000, รายงานลูกหนี้!$A$2:$A$20000, $A1700, รายงานลูกหนี้!$K$2:$K$20000, "&gt;=61", รายงานลูกหนี้!$K$2:$K$20000, "&lt;=90")</f>
        <v>0</v>
      </c>
      <c r="N1700">
        <f>SUMIFS(รายงานลูกหนี้!$G$2:$G$20000, รายงานลูกหนี้!$A$2:$A$20000, $A1700, รายงานลูกหนี้!$K$2:$K$20000, "&gt;90")</f>
        <v>0</v>
      </c>
      <c r="O1700">
        <f t="shared" si="133"/>
        <v>232186</v>
      </c>
      <c r="P1700" s="17">
        <f t="shared" si="134"/>
        <v>0</v>
      </c>
    </row>
    <row r="1701" spans="1:16" x14ac:dyDescent="0.2">
      <c r="A1701" t="str">
        <v>e4742bf77e835b1ecc4e7c5a9698f902c3f9cdda97bddb96cfc7d332acbbc677</v>
      </c>
      <c r="B1701">
        <f>COUNTIF(รายงานลูกหนี้!$A:$A,A1701)</f>
        <v>1</v>
      </c>
      <c r="C1701">
        <f>COUNTIFS(รายงานลูกหนี้!$A:$A,A1701,รายงานลูกหนี้!$K:$K,"&gt;0")</f>
        <v>0</v>
      </c>
      <c r="D1701">
        <f>SUMIF(รายงานลูกหนี้!$A:$A,A1701,รายงานลูกหนี้!$K:$K)</f>
        <v>0</v>
      </c>
      <c r="E1701">
        <f>_xlfn.MAXIFS(รายงานลูกหนี้!$K:$K,รายงานลูกหนี้!$A:$A,A1701)</f>
        <v>0</v>
      </c>
      <c r="F1701" s="17">
        <f t="shared" si="130"/>
        <v>0</v>
      </c>
      <c r="G1701" t="str">
        <f t="shared" si="131"/>
        <v>ชำระตรงเวลา</v>
      </c>
      <c r="H1701" t="str">
        <f t="shared" si="132"/>
        <v>ลูกหนี้ชั้นดี</v>
      </c>
      <c r="I1701" s="17" cm="1">
        <f t="array" ref="I1701">_xlfn.IFS(D1701=0,0%, D1701&lt;=30,25%, D1701&lt;=60,50%, D1701&lt;=90,75%, D1701&gt;90,100%)</f>
        <v>0</v>
      </c>
      <c r="J1701">
        <f>SUMIFS(รายงานลูกหนี้!$G$2:$G$20000, รายงานลูกหนี้!$A$2:$A$20000, $A1701, รายงานลูกหนี้!$K$2:$K$20000, 0)</f>
        <v>41580</v>
      </c>
      <c r="K1701">
        <f>SUMIFS(รายงานลูกหนี้!$G$2:$G$20000, รายงานลูกหนี้!$A$2:$A$20000, $A1701, รายงานลูกหนี้!$K$2:$K$20000, "&gt;=1", รายงานลูกหนี้!$K$2:$K$20000, "&lt;=30")</f>
        <v>0</v>
      </c>
      <c r="L1701">
        <f>SUMIFS(รายงานลูกหนี้!$G$2:$G$20000, รายงานลูกหนี้!$A$2:$A$20000, $A1701, รายงานลูกหนี้!$K$2:$K$20000, "&gt;=31", รายงานลูกหนี้!$K$2:$K$20000, "&lt;=60")</f>
        <v>0</v>
      </c>
      <c r="M1701">
        <f>SUMIFS(รายงานลูกหนี้!$G$2:$G$20000, รายงานลูกหนี้!$A$2:$A$20000, $A1701, รายงานลูกหนี้!$K$2:$K$20000, "&gt;=61", รายงานลูกหนี้!$K$2:$K$20000, "&lt;=90")</f>
        <v>0</v>
      </c>
      <c r="N1701">
        <f>SUMIFS(รายงานลูกหนี้!$G$2:$G$20000, รายงานลูกหนี้!$A$2:$A$20000, $A1701, รายงานลูกหนี้!$K$2:$K$20000, "&gt;90")</f>
        <v>0</v>
      </c>
      <c r="O1701">
        <f t="shared" si="133"/>
        <v>41580</v>
      </c>
      <c r="P1701" s="17">
        <f t="shared" si="134"/>
        <v>0</v>
      </c>
    </row>
    <row r="1702" spans="1:16" x14ac:dyDescent="0.2">
      <c r="A1702" t="str">
        <v>386f4d2fa11d2f2fba87838851080b9e5974c7919f465c48f43e3cffc9f16677</v>
      </c>
      <c r="B1702">
        <f>COUNTIF(รายงานลูกหนี้!$A:$A,A1702)</f>
        <v>1</v>
      </c>
      <c r="C1702">
        <f>COUNTIFS(รายงานลูกหนี้!$A:$A,A1702,รายงานลูกหนี้!$K:$K,"&gt;0")</f>
        <v>1</v>
      </c>
      <c r="D1702">
        <f>SUMIF(รายงานลูกหนี้!$A:$A,A1702,รายงานลูกหนี้!$K:$K)</f>
        <v>5</v>
      </c>
      <c r="E1702">
        <f>_xlfn.MAXIFS(รายงานลูกหนี้!$K:$K,รายงานลูกหนี้!$A:$A,A1702)</f>
        <v>5</v>
      </c>
      <c r="F1702" s="17">
        <f t="shared" si="130"/>
        <v>1</v>
      </c>
      <c r="G1702" t="str">
        <f t="shared" si="131"/>
        <v>ค้างชำระ 1 - 30 วัน</v>
      </c>
      <c r="H1702" t="str">
        <f t="shared" si="132"/>
        <v>ลูกหนี้ชั้นดี</v>
      </c>
      <c r="I1702" s="17" cm="1">
        <f t="array" ref="I1702">_xlfn.IFS(D1702=0,0%, D1702&lt;=30,25%, D1702&lt;=60,50%, D1702&lt;=90,75%, D1702&gt;90,100%)</f>
        <v>0.25</v>
      </c>
      <c r="J1702">
        <f>SUMIFS(รายงานลูกหนี้!$G$2:$G$20000, รายงานลูกหนี้!$A$2:$A$20000, $A1702, รายงานลูกหนี้!$K$2:$K$20000, 0)</f>
        <v>0</v>
      </c>
      <c r="K1702">
        <f>SUMIFS(รายงานลูกหนี้!$G$2:$G$20000, รายงานลูกหนี้!$A$2:$A$20000, $A1702, รายงานลูกหนี้!$K$2:$K$20000, "&gt;=1", รายงานลูกหนี้!$K$2:$K$20000, "&lt;=30")</f>
        <v>40484</v>
      </c>
      <c r="L1702">
        <f>SUMIFS(รายงานลูกหนี้!$G$2:$G$20000, รายงานลูกหนี้!$A$2:$A$20000, $A1702, รายงานลูกหนี้!$K$2:$K$20000, "&gt;=31", รายงานลูกหนี้!$K$2:$K$20000, "&lt;=60")</f>
        <v>0</v>
      </c>
      <c r="M1702">
        <f>SUMIFS(รายงานลูกหนี้!$G$2:$G$20000, รายงานลูกหนี้!$A$2:$A$20000, $A1702, รายงานลูกหนี้!$K$2:$K$20000, "&gt;=61", รายงานลูกหนี้!$K$2:$K$20000, "&lt;=90")</f>
        <v>0</v>
      </c>
      <c r="N1702">
        <f>SUMIFS(รายงานลูกหนี้!$G$2:$G$20000, รายงานลูกหนี้!$A$2:$A$20000, $A1702, รายงานลูกหนี้!$K$2:$K$20000, "&gt;90")</f>
        <v>0</v>
      </c>
      <c r="O1702">
        <f t="shared" si="133"/>
        <v>40484</v>
      </c>
      <c r="P1702" s="17">
        <f t="shared" si="134"/>
        <v>0.25</v>
      </c>
    </row>
    <row r="1703" spans="1:16" x14ac:dyDescent="0.2">
      <c r="A1703" t="str">
        <v>f624d5b497bf128d1160e7e0c73e0cd5d5386168c139aa7f6cb0d37f9baa2d9b</v>
      </c>
      <c r="B1703">
        <f>COUNTIF(รายงานลูกหนี้!$A:$A,A1703)</f>
        <v>1</v>
      </c>
      <c r="C1703">
        <f>COUNTIFS(รายงานลูกหนี้!$A:$A,A1703,รายงานลูกหนี้!$K:$K,"&gt;0")</f>
        <v>0</v>
      </c>
      <c r="D1703">
        <f>SUMIF(รายงานลูกหนี้!$A:$A,A1703,รายงานลูกหนี้!$K:$K)</f>
        <v>0</v>
      </c>
      <c r="E1703">
        <f>_xlfn.MAXIFS(รายงานลูกหนี้!$K:$K,รายงานลูกหนี้!$A:$A,A1703)</f>
        <v>0</v>
      </c>
      <c r="F1703" s="17">
        <f t="shared" si="130"/>
        <v>0</v>
      </c>
      <c r="G1703" t="str">
        <f t="shared" si="131"/>
        <v>ชำระตรงเวลา</v>
      </c>
      <c r="H1703" t="str">
        <f t="shared" si="132"/>
        <v>ลูกหนี้ชั้นดี</v>
      </c>
      <c r="I1703" s="17" cm="1">
        <f t="array" ref="I1703">_xlfn.IFS(D1703=0,0%, D1703&lt;=30,25%, D1703&lt;=60,50%, D1703&lt;=90,75%, D1703&gt;90,100%)</f>
        <v>0</v>
      </c>
      <c r="J1703">
        <f>SUMIFS(รายงานลูกหนี้!$G$2:$G$20000, รายงานลูกหนี้!$A$2:$A$20000, $A1703, รายงานลูกหนี้!$K$2:$K$20000, 0)</f>
        <v>19514</v>
      </c>
      <c r="K1703">
        <f>SUMIFS(รายงานลูกหนี้!$G$2:$G$20000, รายงานลูกหนี้!$A$2:$A$20000, $A1703, รายงานลูกหนี้!$K$2:$K$20000, "&gt;=1", รายงานลูกหนี้!$K$2:$K$20000, "&lt;=30")</f>
        <v>0</v>
      </c>
      <c r="L1703">
        <f>SUMIFS(รายงานลูกหนี้!$G$2:$G$20000, รายงานลูกหนี้!$A$2:$A$20000, $A1703, รายงานลูกหนี้!$K$2:$K$20000, "&gt;=31", รายงานลูกหนี้!$K$2:$K$20000, "&lt;=60")</f>
        <v>0</v>
      </c>
      <c r="M1703">
        <f>SUMIFS(รายงานลูกหนี้!$G$2:$G$20000, รายงานลูกหนี้!$A$2:$A$20000, $A1703, รายงานลูกหนี้!$K$2:$K$20000, "&gt;=61", รายงานลูกหนี้!$K$2:$K$20000, "&lt;=90")</f>
        <v>0</v>
      </c>
      <c r="N1703">
        <f>SUMIFS(รายงานลูกหนี้!$G$2:$G$20000, รายงานลูกหนี้!$A$2:$A$20000, $A1703, รายงานลูกหนี้!$K$2:$K$20000, "&gt;90")</f>
        <v>0</v>
      </c>
      <c r="O1703">
        <f t="shared" si="133"/>
        <v>19514</v>
      </c>
      <c r="P1703" s="17">
        <f t="shared" si="134"/>
        <v>0</v>
      </c>
    </row>
    <row r="1704" spans="1:16" x14ac:dyDescent="0.2">
      <c r="A1704" t="str">
        <v>e5dc6feda274874bb77c05734d0b4696400435002c0c885cefe1a40b77272bc6</v>
      </c>
      <c r="B1704">
        <f>COUNTIF(รายงานลูกหนี้!$A:$A,A1704)</f>
        <v>1</v>
      </c>
      <c r="C1704">
        <f>COUNTIFS(รายงานลูกหนี้!$A:$A,A1704,รายงานลูกหนี้!$K:$K,"&gt;0")</f>
        <v>0</v>
      </c>
      <c r="D1704">
        <f>SUMIF(รายงานลูกหนี้!$A:$A,A1704,รายงานลูกหนี้!$K:$K)</f>
        <v>0</v>
      </c>
      <c r="E1704">
        <f>_xlfn.MAXIFS(รายงานลูกหนี้!$K:$K,รายงานลูกหนี้!$A:$A,A1704)</f>
        <v>0</v>
      </c>
      <c r="F1704" s="17">
        <f t="shared" si="130"/>
        <v>0</v>
      </c>
      <c r="G1704" t="str">
        <f t="shared" si="131"/>
        <v>ชำระตรงเวลา</v>
      </c>
      <c r="H1704" t="str">
        <f t="shared" si="132"/>
        <v>ลูกหนี้ชั้นดี</v>
      </c>
      <c r="I1704" s="17" cm="1">
        <f t="array" ref="I1704">_xlfn.IFS(D1704=0,0%, D1704&lt;=30,25%, D1704&lt;=60,50%, D1704&lt;=90,75%, D1704&gt;90,100%)</f>
        <v>0</v>
      </c>
      <c r="J1704">
        <f>SUMIFS(รายงานลูกหนี้!$G$2:$G$20000, รายงานลูกหนี้!$A$2:$A$20000, $A1704, รายงานลูกหนี้!$K$2:$K$20000, 0)</f>
        <v>31405</v>
      </c>
      <c r="K1704">
        <f>SUMIFS(รายงานลูกหนี้!$G$2:$G$20000, รายงานลูกหนี้!$A$2:$A$20000, $A1704, รายงานลูกหนี้!$K$2:$K$20000, "&gt;=1", รายงานลูกหนี้!$K$2:$K$20000, "&lt;=30")</f>
        <v>0</v>
      </c>
      <c r="L1704">
        <f>SUMIFS(รายงานลูกหนี้!$G$2:$G$20000, รายงานลูกหนี้!$A$2:$A$20000, $A1704, รายงานลูกหนี้!$K$2:$K$20000, "&gt;=31", รายงานลูกหนี้!$K$2:$K$20000, "&lt;=60")</f>
        <v>0</v>
      </c>
      <c r="M1704">
        <f>SUMIFS(รายงานลูกหนี้!$G$2:$G$20000, รายงานลูกหนี้!$A$2:$A$20000, $A1704, รายงานลูกหนี้!$K$2:$K$20000, "&gt;=61", รายงานลูกหนี้!$K$2:$K$20000, "&lt;=90")</f>
        <v>0</v>
      </c>
      <c r="N1704">
        <f>SUMIFS(รายงานลูกหนี้!$G$2:$G$20000, รายงานลูกหนี้!$A$2:$A$20000, $A1704, รายงานลูกหนี้!$K$2:$K$20000, "&gt;90")</f>
        <v>0</v>
      </c>
      <c r="O1704">
        <f t="shared" si="133"/>
        <v>31405</v>
      </c>
      <c r="P1704" s="17">
        <f t="shared" si="134"/>
        <v>0</v>
      </c>
    </row>
    <row r="1705" spans="1:16" x14ac:dyDescent="0.2">
      <c r="A1705" t="str">
        <v>f8ee2cc89290068786f26e9749572176eb3f2fa35e3bf701342195f7efe50008</v>
      </c>
      <c r="B1705">
        <f>COUNTIF(รายงานลูกหนี้!$A:$A,A1705)</f>
        <v>1</v>
      </c>
      <c r="C1705">
        <f>COUNTIFS(รายงานลูกหนี้!$A:$A,A1705,รายงานลูกหนี้!$K:$K,"&gt;0")</f>
        <v>1</v>
      </c>
      <c r="D1705">
        <f>SUMIF(รายงานลูกหนี้!$A:$A,A1705,รายงานลูกหนี้!$K:$K)</f>
        <v>23</v>
      </c>
      <c r="E1705">
        <f>_xlfn.MAXIFS(รายงานลูกหนี้!$K:$K,รายงานลูกหนี้!$A:$A,A1705)</f>
        <v>23</v>
      </c>
      <c r="F1705" s="17">
        <f t="shared" si="130"/>
        <v>1</v>
      </c>
      <c r="G1705" t="str">
        <f t="shared" si="131"/>
        <v>ค้างชำระ 1 - 30 วัน</v>
      </c>
      <c r="H1705" t="str">
        <f t="shared" si="132"/>
        <v>ลูกหนี้ชั้นดี</v>
      </c>
      <c r="I1705" s="17" cm="1">
        <f t="array" ref="I1705">_xlfn.IFS(D1705=0,0%, D1705&lt;=30,25%, D1705&lt;=60,50%, D1705&lt;=90,75%, D1705&gt;90,100%)</f>
        <v>0.25</v>
      </c>
      <c r="J1705">
        <f>SUMIFS(รายงานลูกหนี้!$G$2:$G$20000, รายงานลูกหนี้!$A$2:$A$20000, $A1705, รายงานลูกหนี้!$K$2:$K$20000, 0)</f>
        <v>0</v>
      </c>
      <c r="K1705">
        <f>SUMIFS(รายงานลูกหนี้!$G$2:$G$20000, รายงานลูกหนี้!$A$2:$A$20000, $A1705, รายงานลูกหนี้!$K$2:$K$20000, "&gt;=1", รายงานลูกหนี้!$K$2:$K$20000, "&lt;=30")</f>
        <v>36252</v>
      </c>
      <c r="L1705">
        <f>SUMIFS(รายงานลูกหนี้!$G$2:$G$20000, รายงานลูกหนี้!$A$2:$A$20000, $A1705, รายงานลูกหนี้!$K$2:$K$20000, "&gt;=31", รายงานลูกหนี้!$K$2:$K$20000, "&lt;=60")</f>
        <v>0</v>
      </c>
      <c r="M1705">
        <f>SUMIFS(รายงานลูกหนี้!$G$2:$G$20000, รายงานลูกหนี้!$A$2:$A$20000, $A1705, รายงานลูกหนี้!$K$2:$K$20000, "&gt;=61", รายงานลูกหนี้!$K$2:$K$20000, "&lt;=90")</f>
        <v>0</v>
      </c>
      <c r="N1705">
        <f>SUMIFS(รายงานลูกหนี้!$G$2:$G$20000, รายงานลูกหนี้!$A$2:$A$20000, $A1705, รายงานลูกหนี้!$K$2:$K$20000, "&gt;90")</f>
        <v>0</v>
      </c>
      <c r="O1705">
        <f t="shared" si="133"/>
        <v>36252</v>
      </c>
      <c r="P1705" s="17">
        <f t="shared" si="134"/>
        <v>0.25</v>
      </c>
    </row>
    <row r="1706" spans="1:16" x14ac:dyDescent="0.2">
      <c r="A1706" t="str">
        <v>619511e51ea338f180c79fb0efda18340243b6ab4223ab621de6d3e94530891d</v>
      </c>
      <c r="B1706">
        <f>COUNTIF(รายงานลูกหนี้!$A:$A,A1706)</f>
        <v>1</v>
      </c>
      <c r="C1706">
        <f>COUNTIFS(รายงานลูกหนี้!$A:$A,A1706,รายงานลูกหนี้!$K:$K,"&gt;0")</f>
        <v>0</v>
      </c>
      <c r="D1706">
        <f>SUMIF(รายงานลูกหนี้!$A:$A,A1706,รายงานลูกหนี้!$K:$K)</f>
        <v>0</v>
      </c>
      <c r="E1706">
        <f>_xlfn.MAXIFS(รายงานลูกหนี้!$K:$K,รายงานลูกหนี้!$A:$A,A1706)</f>
        <v>0</v>
      </c>
      <c r="F1706" s="17">
        <f t="shared" si="130"/>
        <v>0</v>
      </c>
      <c r="G1706" t="str">
        <f t="shared" si="131"/>
        <v>ชำระตรงเวลา</v>
      </c>
      <c r="H1706" t="str">
        <f t="shared" si="132"/>
        <v>ลูกหนี้ชั้นดี</v>
      </c>
      <c r="I1706" s="17" cm="1">
        <f t="array" ref="I1706">_xlfn.IFS(D1706=0,0%, D1706&lt;=30,25%, D1706&lt;=60,50%, D1706&lt;=90,75%, D1706&gt;90,100%)</f>
        <v>0</v>
      </c>
      <c r="J1706">
        <f>SUMIFS(รายงานลูกหนี้!$G$2:$G$20000, รายงานลูกหนี้!$A$2:$A$20000, $A1706, รายงานลูกหนี้!$K$2:$K$20000, 0)</f>
        <v>42579</v>
      </c>
      <c r="K1706">
        <f>SUMIFS(รายงานลูกหนี้!$G$2:$G$20000, รายงานลูกหนี้!$A$2:$A$20000, $A1706, รายงานลูกหนี้!$K$2:$K$20000, "&gt;=1", รายงานลูกหนี้!$K$2:$K$20000, "&lt;=30")</f>
        <v>0</v>
      </c>
      <c r="L1706">
        <f>SUMIFS(รายงานลูกหนี้!$G$2:$G$20000, รายงานลูกหนี้!$A$2:$A$20000, $A1706, รายงานลูกหนี้!$K$2:$K$20000, "&gt;=31", รายงานลูกหนี้!$K$2:$K$20000, "&lt;=60")</f>
        <v>0</v>
      </c>
      <c r="M1706">
        <f>SUMIFS(รายงานลูกหนี้!$G$2:$G$20000, รายงานลูกหนี้!$A$2:$A$20000, $A1706, รายงานลูกหนี้!$K$2:$K$20000, "&gt;=61", รายงานลูกหนี้!$K$2:$K$20000, "&lt;=90")</f>
        <v>0</v>
      </c>
      <c r="N1706">
        <f>SUMIFS(รายงานลูกหนี้!$G$2:$G$20000, รายงานลูกหนี้!$A$2:$A$20000, $A1706, รายงานลูกหนี้!$K$2:$K$20000, "&gt;90")</f>
        <v>0</v>
      </c>
      <c r="O1706">
        <f t="shared" si="133"/>
        <v>42579</v>
      </c>
      <c r="P1706" s="17">
        <f t="shared" si="134"/>
        <v>0</v>
      </c>
    </row>
    <row r="1707" spans="1:16" x14ac:dyDescent="0.2">
      <c r="A1707" t="str">
        <v>45a9b50d5462abc19a45e7933722667676d028524c9cedc0c759502f06860ea5</v>
      </c>
      <c r="B1707">
        <f>COUNTIF(รายงานลูกหนี้!$A:$A,A1707)</f>
        <v>2</v>
      </c>
      <c r="C1707">
        <f>COUNTIFS(รายงานลูกหนี้!$A:$A,A1707,รายงานลูกหนี้!$K:$K,"&gt;0")</f>
        <v>0</v>
      </c>
      <c r="D1707">
        <f>SUMIF(รายงานลูกหนี้!$A:$A,A1707,รายงานลูกหนี้!$K:$K)</f>
        <v>0</v>
      </c>
      <c r="E1707">
        <f>_xlfn.MAXIFS(รายงานลูกหนี้!$K:$K,รายงานลูกหนี้!$A:$A,A1707)</f>
        <v>0</v>
      </c>
      <c r="F1707" s="17">
        <f t="shared" si="130"/>
        <v>0</v>
      </c>
      <c r="G1707" t="str">
        <f t="shared" si="131"/>
        <v>ชำระตรงเวลา</v>
      </c>
      <c r="H1707" t="str">
        <f t="shared" si="132"/>
        <v>ลูกหนี้ชั้นดี</v>
      </c>
      <c r="I1707" s="17" cm="1">
        <f t="array" ref="I1707">_xlfn.IFS(D1707=0,0%, D1707&lt;=30,25%, D1707&lt;=60,50%, D1707&lt;=90,75%, D1707&gt;90,100%)</f>
        <v>0</v>
      </c>
      <c r="J1707">
        <f>SUMIFS(รายงานลูกหนี้!$G$2:$G$20000, รายงานลูกหนี้!$A$2:$A$20000, $A1707, รายงานลูกหนี้!$K$2:$K$20000, 0)</f>
        <v>125330</v>
      </c>
      <c r="K1707">
        <f>SUMIFS(รายงานลูกหนี้!$G$2:$G$20000, รายงานลูกหนี้!$A$2:$A$20000, $A1707, รายงานลูกหนี้!$K$2:$K$20000, "&gt;=1", รายงานลูกหนี้!$K$2:$K$20000, "&lt;=30")</f>
        <v>0</v>
      </c>
      <c r="L1707">
        <f>SUMIFS(รายงานลูกหนี้!$G$2:$G$20000, รายงานลูกหนี้!$A$2:$A$20000, $A1707, รายงานลูกหนี้!$K$2:$K$20000, "&gt;=31", รายงานลูกหนี้!$K$2:$K$20000, "&lt;=60")</f>
        <v>0</v>
      </c>
      <c r="M1707">
        <f>SUMIFS(รายงานลูกหนี้!$G$2:$G$20000, รายงานลูกหนี้!$A$2:$A$20000, $A1707, รายงานลูกหนี้!$K$2:$K$20000, "&gt;=61", รายงานลูกหนี้!$K$2:$K$20000, "&lt;=90")</f>
        <v>0</v>
      </c>
      <c r="N1707">
        <f>SUMIFS(รายงานลูกหนี้!$G$2:$G$20000, รายงานลูกหนี้!$A$2:$A$20000, $A1707, รายงานลูกหนี้!$K$2:$K$20000, "&gt;90")</f>
        <v>0</v>
      </c>
      <c r="O1707">
        <f t="shared" si="133"/>
        <v>125330</v>
      </c>
      <c r="P1707" s="17">
        <f t="shared" si="134"/>
        <v>0</v>
      </c>
    </row>
    <row r="1708" spans="1:16" x14ac:dyDescent="0.2">
      <c r="A1708" t="str">
        <v>2b84602d0f4a948ba527fbb83d4da9fbb4af1519ff5268752e89f1bcdce06fbe</v>
      </c>
      <c r="B1708">
        <f>COUNTIF(รายงานลูกหนี้!$A:$A,A1708)</f>
        <v>1</v>
      </c>
      <c r="C1708">
        <f>COUNTIFS(รายงานลูกหนี้!$A:$A,A1708,รายงานลูกหนี้!$K:$K,"&gt;0")</f>
        <v>1</v>
      </c>
      <c r="D1708">
        <f>SUMIF(รายงานลูกหนี้!$A:$A,A1708,รายงานลูกหนี้!$K:$K)</f>
        <v>12</v>
      </c>
      <c r="E1708">
        <f>_xlfn.MAXIFS(รายงานลูกหนี้!$K:$K,รายงานลูกหนี้!$A:$A,A1708)</f>
        <v>12</v>
      </c>
      <c r="F1708" s="17">
        <f t="shared" si="130"/>
        <v>1</v>
      </c>
      <c r="G1708" t="str">
        <f t="shared" si="131"/>
        <v>ค้างชำระ 1 - 30 วัน</v>
      </c>
      <c r="H1708" t="str">
        <f t="shared" si="132"/>
        <v>ลูกหนี้ชั้นดี</v>
      </c>
      <c r="I1708" s="17" cm="1">
        <f t="array" ref="I1708">_xlfn.IFS(D1708=0,0%, D1708&lt;=30,25%, D1708&lt;=60,50%, D1708&lt;=90,75%, D1708&gt;90,100%)</f>
        <v>0.25</v>
      </c>
      <c r="J1708">
        <f>SUMIFS(รายงานลูกหนี้!$G$2:$G$20000, รายงานลูกหนี้!$A$2:$A$20000, $A1708, รายงานลูกหนี้!$K$2:$K$20000, 0)</f>
        <v>0</v>
      </c>
      <c r="K1708">
        <f>SUMIFS(รายงานลูกหนี้!$G$2:$G$20000, รายงานลูกหนี้!$A$2:$A$20000, $A1708, รายงานลูกหนี้!$K$2:$K$20000, "&gt;=1", รายงานลูกหนี้!$K$2:$K$20000, "&lt;=30")</f>
        <v>38574</v>
      </c>
      <c r="L1708">
        <f>SUMIFS(รายงานลูกหนี้!$G$2:$G$20000, รายงานลูกหนี้!$A$2:$A$20000, $A1708, รายงานลูกหนี้!$K$2:$K$20000, "&gt;=31", รายงานลูกหนี้!$K$2:$K$20000, "&lt;=60")</f>
        <v>0</v>
      </c>
      <c r="M1708">
        <f>SUMIFS(รายงานลูกหนี้!$G$2:$G$20000, รายงานลูกหนี้!$A$2:$A$20000, $A1708, รายงานลูกหนี้!$K$2:$K$20000, "&gt;=61", รายงานลูกหนี้!$K$2:$K$20000, "&lt;=90")</f>
        <v>0</v>
      </c>
      <c r="N1708">
        <f>SUMIFS(รายงานลูกหนี้!$G$2:$G$20000, รายงานลูกหนี้!$A$2:$A$20000, $A1708, รายงานลูกหนี้!$K$2:$K$20000, "&gt;90")</f>
        <v>0</v>
      </c>
      <c r="O1708">
        <f t="shared" si="133"/>
        <v>38574</v>
      </c>
      <c r="P1708" s="17">
        <f t="shared" si="134"/>
        <v>0.25</v>
      </c>
    </row>
    <row r="1709" spans="1:16" x14ac:dyDescent="0.2">
      <c r="A1709" t="str">
        <v>dbb8a6c125e42b21e3a9039ec3b890aed7f7cf6bca3faf7377f352eb877a443b</v>
      </c>
      <c r="B1709">
        <f>COUNTIF(รายงานลูกหนี้!$A:$A,A1709)</f>
        <v>1</v>
      </c>
      <c r="C1709">
        <f>COUNTIFS(รายงานลูกหนี้!$A:$A,A1709,รายงานลูกหนี้!$K:$K,"&gt;0")</f>
        <v>1</v>
      </c>
      <c r="D1709">
        <f>SUMIF(รายงานลูกหนี้!$A:$A,A1709,รายงานลูกหนี้!$K:$K)</f>
        <v>9</v>
      </c>
      <c r="E1709">
        <f>_xlfn.MAXIFS(รายงานลูกหนี้!$K:$K,รายงานลูกหนี้!$A:$A,A1709)</f>
        <v>9</v>
      </c>
      <c r="F1709" s="17">
        <f t="shared" si="130"/>
        <v>1</v>
      </c>
      <c r="G1709" t="str">
        <f t="shared" si="131"/>
        <v>ค้างชำระ 1 - 30 วัน</v>
      </c>
      <c r="H1709" t="str">
        <f t="shared" si="132"/>
        <v>ลูกหนี้ชั้นดี</v>
      </c>
      <c r="I1709" s="17" cm="1">
        <f t="array" ref="I1709">_xlfn.IFS(D1709=0,0%, D1709&lt;=30,25%, D1709&lt;=60,50%, D1709&lt;=90,75%, D1709&gt;90,100%)</f>
        <v>0.25</v>
      </c>
      <c r="J1709">
        <f>SUMIFS(รายงานลูกหนี้!$G$2:$G$20000, รายงานลูกหนี้!$A$2:$A$20000, $A1709, รายงานลูกหนี้!$K$2:$K$20000, 0)</f>
        <v>0</v>
      </c>
      <c r="K1709">
        <f>SUMIFS(รายงานลูกหนี้!$G$2:$G$20000, รายงานลูกหนี้!$A$2:$A$20000, $A1709, รายงานลูกหนี้!$K$2:$K$20000, "&gt;=1", รายงานลูกหนี้!$K$2:$K$20000, "&lt;=30")</f>
        <v>199000</v>
      </c>
      <c r="L1709">
        <f>SUMIFS(รายงานลูกหนี้!$G$2:$G$20000, รายงานลูกหนี้!$A$2:$A$20000, $A1709, รายงานลูกหนี้!$K$2:$K$20000, "&gt;=31", รายงานลูกหนี้!$K$2:$K$20000, "&lt;=60")</f>
        <v>0</v>
      </c>
      <c r="M1709">
        <f>SUMIFS(รายงานลูกหนี้!$G$2:$G$20000, รายงานลูกหนี้!$A$2:$A$20000, $A1709, รายงานลูกหนี้!$K$2:$K$20000, "&gt;=61", รายงานลูกหนี้!$K$2:$K$20000, "&lt;=90")</f>
        <v>0</v>
      </c>
      <c r="N1709">
        <f>SUMIFS(รายงานลูกหนี้!$G$2:$G$20000, รายงานลูกหนี้!$A$2:$A$20000, $A1709, รายงานลูกหนี้!$K$2:$K$20000, "&gt;90")</f>
        <v>0</v>
      </c>
      <c r="O1709">
        <f t="shared" si="133"/>
        <v>199000</v>
      </c>
      <c r="P1709" s="17">
        <f t="shared" si="134"/>
        <v>0.25</v>
      </c>
    </row>
    <row r="1710" spans="1:16" x14ac:dyDescent="0.2">
      <c r="A1710" t="str">
        <v>bbdbb0098aeacf98b6e9e3fde1e0a52cc3d317841f913dff3d7f9d0cc1283fe6</v>
      </c>
      <c r="B1710">
        <f>COUNTIF(รายงานลูกหนี้!$A:$A,A1710)</f>
        <v>1</v>
      </c>
      <c r="C1710">
        <f>COUNTIFS(รายงานลูกหนี้!$A:$A,A1710,รายงานลูกหนี้!$K:$K,"&gt;0")</f>
        <v>1</v>
      </c>
      <c r="D1710">
        <f>SUMIF(รายงานลูกหนี้!$A:$A,A1710,รายงานลูกหนี้!$K:$K)</f>
        <v>14</v>
      </c>
      <c r="E1710">
        <f>_xlfn.MAXIFS(รายงานลูกหนี้!$K:$K,รายงานลูกหนี้!$A:$A,A1710)</f>
        <v>14</v>
      </c>
      <c r="F1710" s="17">
        <f t="shared" si="130"/>
        <v>1</v>
      </c>
      <c r="G1710" t="str">
        <f t="shared" si="131"/>
        <v>ค้างชำระ 1 - 30 วัน</v>
      </c>
      <c r="H1710" t="str">
        <f t="shared" si="132"/>
        <v>ลูกหนี้ชั้นดี</v>
      </c>
      <c r="I1710" s="17" cm="1">
        <f t="array" ref="I1710">_xlfn.IFS(D1710=0,0%, D1710&lt;=30,25%, D1710&lt;=60,50%, D1710&lt;=90,75%, D1710&gt;90,100%)</f>
        <v>0.25</v>
      </c>
      <c r="J1710">
        <f>SUMIFS(รายงานลูกหนี้!$G$2:$G$20000, รายงานลูกหนี้!$A$2:$A$20000, $A1710, รายงานลูกหนี้!$K$2:$K$20000, 0)</f>
        <v>0</v>
      </c>
      <c r="K1710">
        <f>SUMIFS(รายงานลูกหนี้!$G$2:$G$20000, รายงานลูกหนี้!$A$2:$A$20000, $A1710, รายงานลูกหนี้!$K$2:$K$20000, "&gt;=1", รายงานลูกหนี้!$K$2:$K$20000, "&lt;=30")</f>
        <v>26636</v>
      </c>
      <c r="L1710">
        <f>SUMIFS(รายงานลูกหนี้!$G$2:$G$20000, รายงานลูกหนี้!$A$2:$A$20000, $A1710, รายงานลูกหนี้!$K$2:$K$20000, "&gt;=31", รายงานลูกหนี้!$K$2:$K$20000, "&lt;=60")</f>
        <v>0</v>
      </c>
      <c r="M1710">
        <f>SUMIFS(รายงานลูกหนี้!$G$2:$G$20000, รายงานลูกหนี้!$A$2:$A$20000, $A1710, รายงานลูกหนี้!$K$2:$K$20000, "&gt;=61", รายงานลูกหนี้!$K$2:$K$20000, "&lt;=90")</f>
        <v>0</v>
      </c>
      <c r="N1710">
        <f>SUMIFS(รายงานลูกหนี้!$G$2:$G$20000, รายงานลูกหนี้!$A$2:$A$20000, $A1710, รายงานลูกหนี้!$K$2:$K$20000, "&gt;90")</f>
        <v>0</v>
      </c>
      <c r="O1710">
        <f t="shared" si="133"/>
        <v>26636</v>
      </c>
      <c r="P1710" s="17">
        <f t="shared" si="134"/>
        <v>0.25</v>
      </c>
    </row>
    <row r="1711" spans="1:16" x14ac:dyDescent="0.2">
      <c r="A1711" t="str">
        <v>8e505afab738de05314f08a67691d693c4b915c6878c63f4103f039d457f8afa</v>
      </c>
      <c r="B1711">
        <f>COUNTIF(รายงานลูกหนี้!$A:$A,A1711)</f>
        <v>1</v>
      </c>
      <c r="C1711">
        <f>COUNTIFS(รายงานลูกหนี้!$A:$A,A1711,รายงานลูกหนี้!$K:$K,"&gt;0")</f>
        <v>1</v>
      </c>
      <c r="D1711">
        <f>SUMIF(รายงานลูกหนี้!$A:$A,A1711,รายงานลูกหนี้!$K:$K)</f>
        <v>14</v>
      </c>
      <c r="E1711">
        <f>_xlfn.MAXIFS(รายงานลูกหนี้!$K:$K,รายงานลูกหนี้!$A:$A,A1711)</f>
        <v>14</v>
      </c>
      <c r="F1711" s="17">
        <f t="shared" si="130"/>
        <v>1</v>
      </c>
      <c r="G1711" t="str">
        <f t="shared" si="131"/>
        <v>ค้างชำระ 1 - 30 วัน</v>
      </c>
      <c r="H1711" t="str">
        <f t="shared" si="132"/>
        <v>ลูกหนี้ชั้นดี</v>
      </c>
      <c r="I1711" s="17" cm="1">
        <f t="array" ref="I1711">_xlfn.IFS(D1711=0,0%, D1711&lt;=30,25%, D1711&lt;=60,50%, D1711&lt;=90,75%, D1711&gt;90,100%)</f>
        <v>0.25</v>
      </c>
      <c r="J1711">
        <f>SUMIFS(รายงานลูกหนี้!$G$2:$G$20000, รายงานลูกหนี้!$A$2:$A$20000, $A1711, รายงานลูกหนี้!$K$2:$K$20000, 0)</f>
        <v>0</v>
      </c>
      <c r="K1711">
        <f>SUMIFS(รายงานลูกหนี้!$G$2:$G$20000, รายงานลูกหนี้!$A$2:$A$20000, $A1711, รายงานลูกหนี้!$K$2:$K$20000, "&gt;=1", รายงานลูกหนี้!$K$2:$K$20000, "&lt;=30")</f>
        <v>76167</v>
      </c>
      <c r="L1711">
        <f>SUMIFS(รายงานลูกหนี้!$G$2:$G$20000, รายงานลูกหนี้!$A$2:$A$20000, $A1711, รายงานลูกหนี้!$K$2:$K$20000, "&gt;=31", รายงานลูกหนี้!$K$2:$K$20000, "&lt;=60")</f>
        <v>0</v>
      </c>
      <c r="M1711">
        <f>SUMIFS(รายงานลูกหนี้!$G$2:$G$20000, รายงานลูกหนี้!$A$2:$A$20000, $A1711, รายงานลูกหนี้!$K$2:$K$20000, "&gt;=61", รายงานลูกหนี้!$K$2:$K$20000, "&lt;=90")</f>
        <v>0</v>
      </c>
      <c r="N1711">
        <f>SUMIFS(รายงานลูกหนี้!$G$2:$G$20000, รายงานลูกหนี้!$A$2:$A$20000, $A1711, รายงานลูกหนี้!$K$2:$K$20000, "&gt;90")</f>
        <v>0</v>
      </c>
      <c r="O1711">
        <f t="shared" si="133"/>
        <v>76167</v>
      </c>
      <c r="P1711" s="17">
        <f t="shared" si="134"/>
        <v>0.25</v>
      </c>
    </row>
    <row r="1712" spans="1:16" x14ac:dyDescent="0.2">
      <c r="A1712" t="str">
        <v>019cde147cc655abe19a864ccb4a192ba38f89eb699ddf1bddcd5e1de27fa1e5</v>
      </c>
      <c r="B1712">
        <f>COUNTIF(รายงานลูกหนี้!$A:$A,A1712)</f>
        <v>1</v>
      </c>
      <c r="C1712">
        <f>COUNTIFS(รายงานลูกหนี้!$A:$A,A1712,รายงานลูกหนี้!$K:$K,"&gt;0")</f>
        <v>1</v>
      </c>
      <c r="D1712">
        <f>SUMIF(รายงานลูกหนี้!$A:$A,A1712,รายงานลูกหนี้!$K:$K)</f>
        <v>50</v>
      </c>
      <c r="E1712">
        <f>_xlfn.MAXIFS(รายงานลูกหนี้!$K:$K,รายงานลูกหนี้!$A:$A,A1712)</f>
        <v>50</v>
      </c>
      <c r="F1712" s="17">
        <f t="shared" si="130"/>
        <v>1</v>
      </c>
      <c r="G1712" t="str">
        <f t="shared" si="131"/>
        <v>ค้างชำระ 31 - 60 วัน</v>
      </c>
      <c r="H1712" t="str">
        <f t="shared" si="132"/>
        <v>ลูกหนี้เฝ้าติดตาม</v>
      </c>
      <c r="I1712" s="17" cm="1">
        <f t="array" ref="I1712">_xlfn.IFS(D1712=0,0%, D1712&lt;=30,25%, D1712&lt;=60,50%, D1712&lt;=90,75%, D1712&gt;90,100%)</f>
        <v>0.5</v>
      </c>
      <c r="J1712">
        <f>SUMIFS(รายงานลูกหนี้!$G$2:$G$20000, รายงานลูกหนี้!$A$2:$A$20000, $A1712, รายงานลูกหนี้!$K$2:$K$20000, 0)</f>
        <v>0</v>
      </c>
      <c r="K1712">
        <f>SUMIFS(รายงานลูกหนี้!$G$2:$G$20000, รายงานลูกหนี้!$A$2:$A$20000, $A1712, รายงานลูกหนี้!$K$2:$K$20000, "&gt;=1", รายงานลูกหนี้!$K$2:$K$20000, "&lt;=30")</f>
        <v>0</v>
      </c>
      <c r="L1712">
        <f>SUMIFS(รายงานลูกหนี้!$G$2:$G$20000, รายงานลูกหนี้!$A$2:$A$20000, $A1712, รายงานลูกหนี้!$K$2:$K$20000, "&gt;=31", รายงานลูกหนี้!$K$2:$K$20000, "&lt;=60")</f>
        <v>1900</v>
      </c>
      <c r="M1712">
        <f>SUMIFS(รายงานลูกหนี้!$G$2:$G$20000, รายงานลูกหนี้!$A$2:$A$20000, $A1712, รายงานลูกหนี้!$K$2:$K$20000, "&gt;=61", รายงานลูกหนี้!$K$2:$K$20000, "&lt;=90")</f>
        <v>0</v>
      </c>
      <c r="N1712">
        <f>SUMIFS(รายงานลูกหนี้!$G$2:$G$20000, รายงานลูกหนี้!$A$2:$A$20000, $A1712, รายงานลูกหนี้!$K$2:$K$20000, "&gt;90")</f>
        <v>0</v>
      </c>
      <c r="O1712">
        <f t="shared" si="133"/>
        <v>1900</v>
      </c>
      <c r="P1712" s="17">
        <f t="shared" si="134"/>
        <v>0.5</v>
      </c>
    </row>
    <row r="1713" spans="1:16" x14ac:dyDescent="0.2">
      <c r="A1713" t="str">
        <v>4c160ba0b89a8bac788bbcd5178d778035221bc5089c31fbc39c2066f99910b8</v>
      </c>
      <c r="B1713">
        <f>COUNTIF(รายงานลูกหนี้!$A:$A,A1713)</f>
        <v>1</v>
      </c>
      <c r="C1713">
        <f>COUNTIFS(รายงานลูกหนี้!$A:$A,A1713,รายงานลูกหนี้!$K:$K,"&gt;0")</f>
        <v>1</v>
      </c>
      <c r="D1713">
        <f>SUMIF(รายงานลูกหนี้!$A:$A,A1713,รายงานลูกหนี้!$K:$K)</f>
        <v>15</v>
      </c>
      <c r="E1713">
        <f>_xlfn.MAXIFS(รายงานลูกหนี้!$K:$K,รายงานลูกหนี้!$A:$A,A1713)</f>
        <v>15</v>
      </c>
      <c r="F1713" s="17">
        <f t="shared" si="130"/>
        <v>1</v>
      </c>
      <c r="G1713" t="str">
        <f t="shared" si="131"/>
        <v>ค้างชำระ 1 - 30 วัน</v>
      </c>
      <c r="H1713" t="str">
        <f t="shared" si="132"/>
        <v>ลูกหนี้ชั้นดี</v>
      </c>
      <c r="I1713" s="17" cm="1">
        <f t="array" ref="I1713">_xlfn.IFS(D1713=0,0%, D1713&lt;=30,25%, D1713&lt;=60,50%, D1713&lt;=90,75%, D1713&gt;90,100%)</f>
        <v>0.25</v>
      </c>
      <c r="J1713">
        <f>SUMIFS(รายงานลูกหนี้!$G$2:$G$20000, รายงานลูกหนี้!$A$2:$A$20000, $A1713, รายงานลูกหนี้!$K$2:$K$20000, 0)</f>
        <v>0</v>
      </c>
      <c r="K1713">
        <f>SUMIFS(รายงานลูกหนี้!$G$2:$G$20000, รายงานลูกหนี้!$A$2:$A$20000, $A1713, รายงานลูกหนี้!$K$2:$K$20000, "&gt;=1", รายงานลูกหนี้!$K$2:$K$20000, "&lt;=30")</f>
        <v>150</v>
      </c>
      <c r="L1713">
        <f>SUMIFS(รายงานลูกหนี้!$G$2:$G$20000, รายงานลูกหนี้!$A$2:$A$20000, $A1713, รายงานลูกหนี้!$K$2:$K$20000, "&gt;=31", รายงานลูกหนี้!$K$2:$K$20000, "&lt;=60")</f>
        <v>0</v>
      </c>
      <c r="M1713">
        <f>SUMIFS(รายงานลูกหนี้!$G$2:$G$20000, รายงานลูกหนี้!$A$2:$A$20000, $A1713, รายงานลูกหนี้!$K$2:$K$20000, "&gt;=61", รายงานลูกหนี้!$K$2:$K$20000, "&lt;=90")</f>
        <v>0</v>
      </c>
      <c r="N1713">
        <f>SUMIFS(รายงานลูกหนี้!$G$2:$G$20000, รายงานลูกหนี้!$A$2:$A$20000, $A1713, รายงานลูกหนี้!$K$2:$K$20000, "&gt;90")</f>
        <v>0</v>
      </c>
      <c r="O1713">
        <f t="shared" si="133"/>
        <v>150</v>
      </c>
      <c r="P1713" s="17">
        <f t="shared" si="134"/>
        <v>0.25</v>
      </c>
    </row>
    <row r="1714" spans="1:16" x14ac:dyDescent="0.2">
      <c r="A1714" t="str">
        <v>4472fe85a677f297ae6b5c60428627c06a4914a30bf7777425268a1b12d3fc42</v>
      </c>
      <c r="B1714">
        <f>COUNTIF(รายงานลูกหนี้!$A:$A,A1714)</f>
        <v>2</v>
      </c>
      <c r="C1714">
        <f>COUNTIFS(รายงานลูกหนี้!$A:$A,A1714,รายงานลูกหนี้!$K:$K,"&gt;0")</f>
        <v>2</v>
      </c>
      <c r="D1714">
        <f>SUMIF(รายงานลูกหนี้!$A:$A,A1714,รายงานลูกหนี้!$K:$K)</f>
        <v>58</v>
      </c>
      <c r="E1714">
        <f>_xlfn.MAXIFS(รายงานลูกหนี้!$K:$K,รายงานลูกหนี้!$A:$A,A1714)</f>
        <v>29</v>
      </c>
      <c r="F1714" s="17">
        <f t="shared" si="130"/>
        <v>1</v>
      </c>
      <c r="G1714" t="str">
        <f t="shared" si="131"/>
        <v>ค้างชำระ 1 - 30 วัน</v>
      </c>
      <c r="H1714" t="str">
        <f t="shared" si="132"/>
        <v>ลูกหนี้ชั้นดี</v>
      </c>
      <c r="I1714" s="17" cm="1">
        <f t="array" ref="I1714">_xlfn.IFS(D1714=0,0%, D1714&lt;=30,25%, D1714&lt;=60,50%, D1714&lt;=90,75%, D1714&gt;90,100%)</f>
        <v>0.5</v>
      </c>
      <c r="J1714">
        <f>SUMIFS(รายงานลูกหนี้!$G$2:$G$20000, รายงานลูกหนี้!$A$2:$A$20000, $A1714, รายงานลูกหนี้!$K$2:$K$20000, 0)</f>
        <v>0</v>
      </c>
      <c r="K1714">
        <f>SUMIFS(รายงานลูกหนี้!$G$2:$G$20000, รายงานลูกหนี้!$A$2:$A$20000, $A1714, รายงานลูกหนี้!$K$2:$K$20000, "&gt;=1", รายงานลูกหนี้!$K$2:$K$20000, "&lt;=30")</f>
        <v>1800</v>
      </c>
      <c r="L1714">
        <f>SUMIFS(รายงานลูกหนี้!$G$2:$G$20000, รายงานลูกหนี้!$A$2:$A$20000, $A1714, รายงานลูกหนี้!$K$2:$K$20000, "&gt;=31", รายงานลูกหนี้!$K$2:$K$20000, "&lt;=60")</f>
        <v>0</v>
      </c>
      <c r="M1714">
        <f>SUMIFS(รายงานลูกหนี้!$G$2:$G$20000, รายงานลูกหนี้!$A$2:$A$20000, $A1714, รายงานลูกหนี้!$K$2:$K$20000, "&gt;=61", รายงานลูกหนี้!$K$2:$K$20000, "&lt;=90")</f>
        <v>0</v>
      </c>
      <c r="N1714">
        <f>SUMIFS(รายงานลูกหนี้!$G$2:$G$20000, รายงานลูกหนี้!$A$2:$A$20000, $A1714, รายงานลูกหนี้!$K$2:$K$20000, "&gt;90")</f>
        <v>0</v>
      </c>
      <c r="O1714">
        <f t="shared" si="133"/>
        <v>1800</v>
      </c>
      <c r="P1714" s="17">
        <f t="shared" si="134"/>
        <v>0.25</v>
      </c>
    </row>
    <row r="1715" spans="1:16" x14ac:dyDescent="0.2">
      <c r="A1715" t="str">
        <v>29d66340eaedffb4b050c10ee21795aab5764467ca0c0103cf542d69cd70b980</v>
      </c>
      <c r="B1715">
        <f>COUNTIF(รายงานลูกหนี้!$A:$A,A1715)</f>
        <v>1</v>
      </c>
      <c r="C1715">
        <f>COUNTIFS(รายงานลูกหนี้!$A:$A,A1715,รายงานลูกหนี้!$K:$K,"&gt;0")</f>
        <v>1</v>
      </c>
      <c r="D1715">
        <f>SUMIF(รายงานลูกหนี้!$A:$A,A1715,รายงานลูกหนี้!$K:$K)</f>
        <v>15</v>
      </c>
      <c r="E1715">
        <f>_xlfn.MAXIFS(รายงานลูกหนี้!$K:$K,รายงานลูกหนี้!$A:$A,A1715)</f>
        <v>15</v>
      </c>
      <c r="F1715" s="17">
        <f t="shared" si="130"/>
        <v>1</v>
      </c>
      <c r="G1715" t="str">
        <f t="shared" si="131"/>
        <v>ค้างชำระ 1 - 30 วัน</v>
      </c>
      <c r="H1715" t="str">
        <f t="shared" si="132"/>
        <v>ลูกหนี้ชั้นดี</v>
      </c>
      <c r="I1715" s="17" cm="1">
        <f t="array" ref="I1715">_xlfn.IFS(D1715=0,0%, D1715&lt;=30,25%, D1715&lt;=60,50%, D1715&lt;=90,75%, D1715&gt;90,100%)</f>
        <v>0.25</v>
      </c>
      <c r="J1715">
        <f>SUMIFS(รายงานลูกหนี้!$G$2:$G$20000, รายงานลูกหนี้!$A$2:$A$20000, $A1715, รายงานลูกหนี้!$K$2:$K$20000, 0)</f>
        <v>0</v>
      </c>
      <c r="K1715">
        <f>SUMIFS(รายงานลูกหนี้!$G$2:$G$20000, รายงานลูกหนี้!$A$2:$A$20000, $A1715, รายงานลูกหนี้!$K$2:$K$20000, "&gt;=1", รายงานลูกหนี้!$K$2:$K$20000, "&lt;=30")</f>
        <v>450</v>
      </c>
      <c r="L1715">
        <f>SUMIFS(รายงานลูกหนี้!$G$2:$G$20000, รายงานลูกหนี้!$A$2:$A$20000, $A1715, รายงานลูกหนี้!$K$2:$K$20000, "&gt;=31", รายงานลูกหนี้!$K$2:$K$20000, "&lt;=60")</f>
        <v>0</v>
      </c>
      <c r="M1715">
        <f>SUMIFS(รายงานลูกหนี้!$G$2:$G$20000, รายงานลูกหนี้!$A$2:$A$20000, $A1715, รายงานลูกหนี้!$K$2:$K$20000, "&gt;=61", รายงานลูกหนี้!$K$2:$K$20000, "&lt;=90")</f>
        <v>0</v>
      </c>
      <c r="N1715">
        <f>SUMIFS(รายงานลูกหนี้!$G$2:$G$20000, รายงานลูกหนี้!$A$2:$A$20000, $A1715, รายงานลูกหนี้!$K$2:$K$20000, "&gt;90")</f>
        <v>0</v>
      </c>
      <c r="O1715">
        <f t="shared" si="133"/>
        <v>450</v>
      </c>
      <c r="P1715" s="17">
        <f t="shared" si="134"/>
        <v>0.25</v>
      </c>
    </row>
    <row r="1716" spans="1:16" x14ac:dyDescent="0.2">
      <c r="A1716" t="str">
        <v>9551da660b2150b48bc9c4cbf18f9ff486543d161d5b9137bf0aa7252a96d895</v>
      </c>
      <c r="B1716">
        <f>COUNTIF(รายงานลูกหนี้!$A:$A,A1716)</f>
        <v>1</v>
      </c>
      <c r="C1716">
        <f>COUNTIFS(รายงานลูกหนี้!$A:$A,A1716,รายงานลูกหนี้!$K:$K,"&gt;0")</f>
        <v>1</v>
      </c>
      <c r="D1716">
        <f>SUMIF(รายงานลูกหนี้!$A:$A,A1716,รายงานลูกหนี้!$K:$K)</f>
        <v>8</v>
      </c>
      <c r="E1716">
        <f>_xlfn.MAXIFS(รายงานลูกหนี้!$K:$K,รายงานลูกหนี้!$A:$A,A1716)</f>
        <v>8</v>
      </c>
      <c r="F1716" s="17">
        <f t="shared" si="130"/>
        <v>1</v>
      </c>
      <c r="G1716" t="str">
        <f t="shared" si="131"/>
        <v>ค้างชำระ 1 - 30 วัน</v>
      </c>
      <c r="H1716" t="str">
        <f t="shared" si="132"/>
        <v>ลูกหนี้ชั้นดี</v>
      </c>
      <c r="I1716" s="17" cm="1">
        <f t="array" ref="I1716">_xlfn.IFS(D1716=0,0%, D1716&lt;=30,25%, D1716&lt;=60,50%, D1716&lt;=90,75%, D1716&gt;90,100%)</f>
        <v>0.25</v>
      </c>
      <c r="J1716">
        <f>SUMIFS(รายงานลูกหนี้!$G$2:$G$20000, รายงานลูกหนี้!$A$2:$A$20000, $A1716, รายงานลูกหนี้!$K$2:$K$20000, 0)</f>
        <v>0</v>
      </c>
      <c r="K1716">
        <f>SUMIFS(รายงานลูกหนี้!$G$2:$G$20000, รายงานลูกหนี้!$A$2:$A$20000, $A1716, รายงานลูกหนี้!$K$2:$K$20000, "&gt;=1", รายงานลูกหนี้!$K$2:$K$20000, "&lt;=30")</f>
        <v>417540</v>
      </c>
      <c r="L1716">
        <f>SUMIFS(รายงานลูกหนี้!$G$2:$G$20000, รายงานลูกหนี้!$A$2:$A$20000, $A1716, รายงานลูกหนี้!$K$2:$K$20000, "&gt;=31", รายงานลูกหนี้!$K$2:$K$20000, "&lt;=60")</f>
        <v>0</v>
      </c>
      <c r="M1716">
        <f>SUMIFS(รายงานลูกหนี้!$G$2:$G$20000, รายงานลูกหนี้!$A$2:$A$20000, $A1716, รายงานลูกหนี้!$K$2:$K$20000, "&gt;=61", รายงานลูกหนี้!$K$2:$K$20000, "&lt;=90")</f>
        <v>0</v>
      </c>
      <c r="N1716">
        <f>SUMIFS(รายงานลูกหนี้!$G$2:$G$20000, รายงานลูกหนี้!$A$2:$A$20000, $A1716, รายงานลูกหนี้!$K$2:$K$20000, "&gt;90")</f>
        <v>0</v>
      </c>
      <c r="O1716">
        <f t="shared" si="133"/>
        <v>417540</v>
      </c>
      <c r="P1716" s="17">
        <f t="shared" si="134"/>
        <v>0.25</v>
      </c>
    </row>
    <row r="1717" spans="1:16" x14ac:dyDescent="0.2">
      <c r="A1717" t="str">
        <v>52054bded71d135858987eca64335d78b0d0a4db92413fa13a95e02a52682cdc</v>
      </c>
      <c r="B1717">
        <f>COUNTIF(รายงานลูกหนี้!$A:$A,A1717)</f>
        <v>1</v>
      </c>
      <c r="C1717">
        <f>COUNTIFS(รายงานลูกหนี้!$A:$A,A1717,รายงานลูกหนี้!$K:$K,"&gt;0")</f>
        <v>0</v>
      </c>
      <c r="D1717">
        <f>SUMIF(รายงานลูกหนี้!$A:$A,A1717,รายงานลูกหนี้!$K:$K)</f>
        <v>0</v>
      </c>
      <c r="E1717">
        <f>_xlfn.MAXIFS(รายงานลูกหนี้!$K:$K,รายงานลูกหนี้!$A:$A,A1717)</f>
        <v>0</v>
      </c>
      <c r="F1717" s="17">
        <f t="shared" si="130"/>
        <v>0</v>
      </c>
      <c r="G1717" t="str">
        <f t="shared" si="131"/>
        <v>ชำระตรงเวลา</v>
      </c>
      <c r="H1717" t="str">
        <f t="shared" si="132"/>
        <v>ลูกหนี้ชั้นดี</v>
      </c>
      <c r="I1717" s="17" cm="1">
        <f t="array" ref="I1717">_xlfn.IFS(D1717=0,0%, D1717&lt;=30,25%, D1717&lt;=60,50%, D1717&lt;=90,75%, D1717&gt;90,100%)</f>
        <v>0</v>
      </c>
      <c r="J1717">
        <f>SUMIFS(รายงานลูกหนี้!$G$2:$G$20000, รายงานลูกหนี้!$A$2:$A$20000, $A1717, รายงานลูกหนี้!$K$2:$K$20000, 0)</f>
        <v>1210</v>
      </c>
      <c r="K1717">
        <f>SUMIFS(รายงานลูกหนี้!$G$2:$G$20000, รายงานลูกหนี้!$A$2:$A$20000, $A1717, รายงานลูกหนี้!$K$2:$K$20000, "&gt;=1", รายงานลูกหนี้!$K$2:$K$20000, "&lt;=30")</f>
        <v>0</v>
      </c>
      <c r="L1717">
        <f>SUMIFS(รายงานลูกหนี้!$G$2:$G$20000, รายงานลูกหนี้!$A$2:$A$20000, $A1717, รายงานลูกหนี้!$K$2:$K$20000, "&gt;=31", รายงานลูกหนี้!$K$2:$K$20000, "&lt;=60")</f>
        <v>0</v>
      </c>
      <c r="M1717">
        <f>SUMIFS(รายงานลูกหนี้!$G$2:$G$20000, รายงานลูกหนี้!$A$2:$A$20000, $A1717, รายงานลูกหนี้!$K$2:$K$20000, "&gt;=61", รายงานลูกหนี้!$K$2:$K$20000, "&lt;=90")</f>
        <v>0</v>
      </c>
      <c r="N1717">
        <f>SUMIFS(รายงานลูกหนี้!$G$2:$G$20000, รายงานลูกหนี้!$A$2:$A$20000, $A1717, รายงานลูกหนี้!$K$2:$K$20000, "&gt;90")</f>
        <v>0</v>
      </c>
      <c r="O1717">
        <f t="shared" si="133"/>
        <v>1210</v>
      </c>
      <c r="P1717" s="17">
        <f t="shared" si="134"/>
        <v>0</v>
      </c>
    </row>
    <row r="1718" spans="1:16" x14ac:dyDescent="0.2">
      <c r="A1718" t="str">
        <v>c5b18ee32ff7b415ce5a8735f41af536d434f662058b69c2e55533c39828231d</v>
      </c>
      <c r="B1718">
        <f>COUNTIF(รายงานลูกหนี้!$A:$A,A1718)</f>
        <v>1</v>
      </c>
      <c r="C1718">
        <f>COUNTIFS(รายงานลูกหนี้!$A:$A,A1718,รายงานลูกหนี้!$K:$K,"&gt;0")</f>
        <v>0</v>
      </c>
      <c r="D1718">
        <f>SUMIF(รายงานลูกหนี้!$A:$A,A1718,รายงานลูกหนี้!$K:$K)</f>
        <v>0</v>
      </c>
      <c r="E1718">
        <f>_xlfn.MAXIFS(รายงานลูกหนี้!$K:$K,รายงานลูกหนี้!$A:$A,A1718)</f>
        <v>0</v>
      </c>
      <c r="F1718" s="17">
        <f t="shared" si="130"/>
        <v>0</v>
      </c>
      <c r="G1718" t="str">
        <f t="shared" si="131"/>
        <v>ชำระตรงเวลา</v>
      </c>
      <c r="H1718" t="str">
        <f t="shared" si="132"/>
        <v>ลูกหนี้ชั้นดี</v>
      </c>
      <c r="I1718" s="17" cm="1">
        <f t="array" ref="I1718">_xlfn.IFS(D1718=0,0%, D1718&lt;=30,25%, D1718&lt;=60,50%, D1718&lt;=90,75%, D1718&gt;90,100%)</f>
        <v>0</v>
      </c>
      <c r="J1718">
        <f>SUMIFS(รายงานลูกหนี้!$G$2:$G$20000, รายงานลูกหนี้!$A$2:$A$20000, $A1718, รายงานลูกหนี้!$K$2:$K$20000, 0)</f>
        <v>1200</v>
      </c>
      <c r="K1718">
        <f>SUMIFS(รายงานลูกหนี้!$G$2:$G$20000, รายงานลูกหนี้!$A$2:$A$20000, $A1718, รายงานลูกหนี้!$K$2:$K$20000, "&gt;=1", รายงานลูกหนี้!$K$2:$K$20000, "&lt;=30")</f>
        <v>0</v>
      </c>
      <c r="L1718">
        <f>SUMIFS(รายงานลูกหนี้!$G$2:$G$20000, รายงานลูกหนี้!$A$2:$A$20000, $A1718, รายงานลูกหนี้!$K$2:$K$20000, "&gt;=31", รายงานลูกหนี้!$K$2:$K$20000, "&lt;=60")</f>
        <v>0</v>
      </c>
      <c r="M1718">
        <f>SUMIFS(รายงานลูกหนี้!$G$2:$G$20000, รายงานลูกหนี้!$A$2:$A$20000, $A1718, รายงานลูกหนี้!$K$2:$K$20000, "&gt;=61", รายงานลูกหนี้!$K$2:$K$20000, "&lt;=90")</f>
        <v>0</v>
      </c>
      <c r="N1718">
        <f>SUMIFS(รายงานลูกหนี้!$G$2:$G$20000, รายงานลูกหนี้!$A$2:$A$20000, $A1718, รายงานลูกหนี้!$K$2:$K$20000, "&gt;90")</f>
        <v>0</v>
      </c>
      <c r="O1718">
        <f t="shared" si="133"/>
        <v>1200</v>
      </c>
      <c r="P1718" s="17">
        <f t="shared" si="134"/>
        <v>0</v>
      </c>
    </row>
    <row r="1719" spans="1:16" x14ac:dyDescent="0.2">
      <c r="A1719" t="str">
        <v>9f1d7a66bce9092c2a6833eb820ac4fd6543bf958a384c57450131dc13d6fc17</v>
      </c>
      <c r="B1719">
        <f>COUNTIF(รายงานลูกหนี้!$A:$A,A1719)</f>
        <v>2</v>
      </c>
      <c r="C1719">
        <f>COUNTIFS(รายงานลูกหนี้!$A:$A,A1719,รายงานลูกหนี้!$K:$K,"&gt;0")</f>
        <v>1</v>
      </c>
      <c r="D1719">
        <f>SUMIF(รายงานลูกหนี้!$A:$A,A1719,รายงานลูกหนี้!$K:$K)</f>
        <v>5</v>
      </c>
      <c r="E1719">
        <f>_xlfn.MAXIFS(รายงานลูกหนี้!$K:$K,รายงานลูกหนี้!$A:$A,A1719)</f>
        <v>5</v>
      </c>
      <c r="F1719" s="17">
        <f t="shared" si="130"/>
        <v>0.5</v>
      </c>
      <c r="G1719" t="str">
        <f t="shared" si="131"/>
        <v>ค้างชำระ 1 - 30 วัน</v>
      </c>
      <c r="H1719" t="str">
        <f t="shared" si="132"/>
        <v>ลูกหนี้ชั้นดี</v>
      </c>
      <c r="I1719" s="17" cm="1">
        <f t="array" ref="I1719">_xlfn.IFS(D1719=0,0%, D1719&lt;=30,25%, D1719&lt;=60,50%, D1719&lt;=90,75%, D1719&gt;90,100%)</f>
        <v>0.25</v>
      </c>
      <c r="J1719">
        <f>SUMIFS(รายงานลูกหนี้!$G$2:$G$20000, รายงานลูกหนี้!$A$2:$A$20000, $A1719, รายงานลูกหนี้!$K$2:$K$20000, 0)</f>
        <v>44796</v>
      </c>
      <c r="K1719">
        <f>SUMIFS(รายงานลูกหนี้!$G$2:$G$20000, รายงานลูกหนี้!$A$2:$A$20000, $A1719, รายงานลูกหนี้!$K$2:$K$20000, "&gt;=1", รายงานลูกหนี้!$K$2:$K$20000, "&lt;=30")</f>
        <v>148470</v>
      </c>
      <c r="L1719">
        <f>SUMIFS(รายงานลูกหนี้!$G$2:$G$20000, รายงานลูกหนี้!$A$2:$A$20000, $A1719, รายงานลูกหนี้!$K$2:$K$20000, "&gt;=31", รายงานลูกหนี้!$K$2:$K$20000, "&lt;=60")</f>
        <v>0</v>
      </c>
      <c r="M1719">
        <f>SUMIFS(รายงานลูกหนี้!$G$2:$G$20000, รายงานลูกหนี้!$A$2:$A$20000, $A1719, รายงานลูกหนี้!$K$2:$K$20000, "&gt;=61", รายงานลูกหนี้!$K$2:$K$20000, "&lt;=90")</f>
        <v>0</v>
      </c>
      <c r="N1719">
        <f>SUMIFS(รายงานลูกหนี้!$G$2:$G$20000, รายงานลูกหนี้!$A$2:$A$20000, $A1719, รายงานลูกหนี้!$K$2:$K$20000, "&gt;90")</f>
        <v>0</v>
      </c>
      <c r="O1719">
        <f t="shared" si="133"/>
        <v>193266</v>
      </c>
      <c r="P1719" s="17">
        <f t="shared" si="134"/>
        <v>0.19205395672285866</v>
      </c>
    </row>
    <row r="1720" spans="1:16" x14ac:dyDescent="0.2">
      <c r="A1720" t="str">
        <v>1f0ef2a20f3df27c6bd46401822691800596d2d1c9922740cf629d2ada1679d7</v>
      </c>
      <c r="B1720">
        <f>COUNTIF(รายงานลูกหนี้!$A:$A,A1720)</f>
        <v>1</v>
      </c>
      <c r="C1720">
        <f>COUNTIFS(รายงานลูกหนี้!$A:$A,A1720,รายงานลูกหนี้!$K:$K,"&gt;0")</f>
        <v>0</v>
      </c>
      <c r="D1720">
        <f>SUMIF(รายงานลูกหนี้!$A:$A,A1720,รายงานลูกหนี้!$K:$K)</f>
        <v>0</v>
      </c>
      <c r="E1720">
        <f>_xlfn.MAXIFS(รายงานลูกหนี้!$K:$K,รายงานลูกหนี้!$A:$A,A1720)</f>
        <v>0</v>
      </c>
      <c r="F1720" s="17">
        <f t="shared" si="130"/>
        <v>0</v>
      </c>
      <c r="G1720" t="str">
        <f t="shared" si="131"/>
        <v>ชำระตรงเวลา</v>
      </c>
      <c r="H1720" t="str">
        <f t="shared" si="132"/>
        <v>ลูกหนี้ชั้นดี</v>
      </c>
      <c r="I1720" s="17" cm="1">
        <f t="array" ref="I1720">_xlfn.IFS(D1720=0,0%, D1720&lt;=30,25%, D1720&lt;=60,50%, D1720&lt;=90,75%, D1720&gt;90,100%)</f>
        <v>0</v>
      </c>
      <c r="J1720">
        <f>SUMIFS(รายงานลูกหนี้!$G$2:$G$20000, รายงานลูกหนี้!$A$2:$A$20000, $A1720, รายงานลูกหนี้!$K$2:$K$20000, 0)</f>
        <v>21780</v>
      </c>
      <c r="K1720">
        <f>SUMIFS(รายงานลูกหนี้!$G$2:$G$20000, รายงานลูกหนี้!$A$2:$A$20000, $A1720, รายงานลูกหนี้!$K$2:$K$20000, "&gt;=1", รายงานลูกหนี้!$K$2:$K$20000, "&lt;=30")</f>
        <v>0</v>
      </c>
      <c r="L1720">
        <f>SUMIFS(รายงานลูกหนี้!$G$2:$G$20000, รายงานลูกหนี้!$A$2:$A$20000, $A1720, รายงานลูกหนี้!$K$2:$K$20000, "&gt;=31", รายงานลูกหนี้!$K$2:$K$20000, "&lt;=60")</f>
        <v>0</v>
      </c>
      <c r="M1720">
        <f>SUMIFS(รายงานลูกหนี้!$G$2:$G$20000, รายงานลูกหนี้!$A$2:$A$20000, $A1720, รายงานลูกหนี้!$K$2:$K$20000, "&gt;=61", รายงานลูกหนี้!$K$2:$K$20000, "&lt;=90")</f>
        <v>0</v>
      </c>
      <c r="N1720">
        <f>SUMIFS(รายงานลูกหนี้!$G$2:$G$20000, รายงานลูกหนี้!$A$2:$A$20000, $A1720, รายงานลูกหนี้!$K$2:$K$20000, "&gt;90")</f>
        <v>0</v>
      </c>
      <c r="O1720">
        <f t="shared" si="133"/>
        <v>21780</v>
      </c>
      <c r="P1720" s="17">
        <f t="shared" si="134"/>
        <v>0</v>
      </c>
    </row>
    <row r="1721" spans="1:16" x14ac:dyDescent="0.2">
      <c r="A1721" t="str">
        <v>4504567e4042afe9f7bf5969dea7ca086b97891b5338063a11768841903a8a0e</v>
      </c>
      <c r="B1721">
        <f>COUNTIF(รายงานลูกหนี้!$A:$A,A1721)</f>
        <v>3</v>
      </c>
      <c r="C1721">
        <f>COUNTIFS(รายงานลูกหนี้!$A:$A,A1721,รายงานลูกหนี้!$K:$K,"&gt;0")</f>
        <v>3</v>
      </c>
      <c r="D1721">
        <f>SUMIF(รายงานลูกหนี้!$A:$A,A1721,รายงานลูกหนี้!$K:$K)</f>
        <v>6</v>
      </c>
      <c r="E1721">
        <f>_xlfn.MAXIFS(รายงานลูกหนี้!$K:$K,รายงานลูกหนี้!$A:$A,A1721)</f>
        <v>2</v>
      </c>
      <c r="F1721" s="17">
        <f t="shared" si="130"/>
        <v>1</v>
      </c>
      <c r="G1721" t="str">
        <f t="shared" si="131"/>
        <v>ค้างชำระ 1 - 30 วัน</v>
      </c>
      <c r="H1721" t="str">
        <f t="shared" si="132"/>
        <v>ลูกหนี้ชั้นดี</v>
      </c>
      <c r="I1721" s="17" cm="1">
        <f t="array" ref="I1721">_xlfn.IFS(D1721=0,0%, D1721&lt;=30,25%, D1721&lt;=60,50%, D1721&lt;=90,75%, D1721&gt;90,100%)</f>
        <v>0.25</v>
      </c>
      <c r="J1721">
        <f>SUMIFS(รายงานลูกหนี้!$G$2:$G$20000, รายงานลูกหนี้!$A$2:$A$20000, $A1721, รายงานลูกหนี้!$K$2:$K$20000, 0)</f>
        <v>0</v>
      </c>
      <c r="K1721">
        <f>SUMIFS(รายงานลูกหนี้!$G$2:$G$20000, รายงานลูกหนี้!$A$2:$A$20000, $A1721, รายงานลูกหนี้!$K$2:$K$20000, "&gt;=1", รายงานลูกหนี้!$K$2:$K$20000, "&lt;=30")</f>
        <v>79356</v>
      </c>
      <c r="L1721">
        <f>SUMIFS(รายงานลูกหนี้!$G$2:$G$20000, รายงานลูกหนี้!$A$2:$A$20000, $A1721, รายงานลูกหนี้!$K$2:$K$20000, "&gt;=31", รายงานลูกหนี้!$K$2:$K$20000, "&lt;=60")</f>
        <v>0</v>
      </c>
      <c r="M1721">
        <f>SUMIFS(รายงานลูกหนี้!$G$2:$G$20000, รายงานลูกหนี้!$A$2:$A$20000, $A1721, รายงานลูกหนี้!$K$2:$K$20000, "&gt;=61", รายงานลูกหนี้!$K$2:$K$20000, "&lt;=90")</f>
        <v>0</v>
      </c>
      <c r="N1721">
        <f>SUMIFS(รายงานลูกหนี้!$G$2:$G$20000, รายงานลูกหนี้!$A$2:$A$20000, $A1721, รายงานลูกหนี้!$K$2:$K$20000, "&gt;90")</f>
        <v>0</v>
      </c>
      <c r="O1721">
        <f t="shared" si="133"/>
        <v>79356</v>
      </c>
      <c r="P1721" s="17">
        <f t="shared" si="134"/>
        <v>0.25</v>
      </c>
    </row>
    <row r="1722" spans="1:16" x14ac:dyDescent="0.2">
      <c r="A1722" t="str">
        <v>f482775f3c8f1be86b5c7aa65089f86fbcec4353824b2458a6d7b22c2fe8bea9</v>
      </c>
      <c r="B1722">
        <f>COUNTIF(รายงานลูกหนี้!$A:$A,A1722)</f>
        <v>1</v>
      </c>
      <c r="C1722">
        <f>COUNTIFS(รายงานลูกหนี้!$A:$A,A1722,รายงานลูกหนี้!$K:$K,"&gt;0")</f>
        <v>0</v>
      </c>
      <c r="D1722">
        <f>SUMIF(รายงานลูกหนี้!$A:$A,A1722,รายงานลูกหนี้!$K:$K)</f>
        <v>0</v>
      </c>
      <c r="E1722">
        <f>_xlfn.MAXIFS(รายงานลูกหนี้!$K:$K,รายงานลูกหนี้!$A:$A,A1722)</f>
        <v>0</v>
      </c>
      <c r="F1722" s="17">
        <f t="shared" si="130"/>
        <v>0</v>
      </c>
      <c r="G1722" t="str">
        <f t="shared" si="131"/>
        <v>ชำระตรงเวลา</v>
      </c>
      <c r="H1722" t="str">
        <f t="shared" si="132"/>
        <v>ลูกหนี้ชั้นดี</v>
      </c>
      <c r="I1722" s="17" cm="1">
        <f t="array" ref="I1722">_xlfn.IFS(D1722=0,0%, D1722&lt;=30,25%, D1722&lt;=60,50%, D1722&lt;=90,75%, D1722&gt;90,100%)</f>
        <v>0</v>
      </c>
      <c r="J1722">
        <f>SUMIFS(รายงานลูกหนี้!$G$2:$G$20000, รายงานลูกหนี้!$A$2:$A$20000, $A1722, รายงานลูกหนี้!$K$2:$K$20000, 0)</f>
        <v>4870</v>
      </c>
      <c r="K1722">
        <f>SUMIFS(รายงานลูกหนี้!$G$2:$G$20000, รายงานลูกหนี้!$A$2:$A$20000, $A1722, รายงานลูกหนี้!$K$2:$K$20000, "&gt;=1", รายงานลูกหนี้!$K$2:$K$20000, "&lt;=30")</f>
        <v>0</v>
      </c>
      <c r="L1722">
        <f>SUMIFS(รายงานลูกหนี้!$G$2:$G$20000, รายงานลูกหนี้!$A$2:$A$20000, $A1722, รายงานลูกหนี้!$K$2:$K$20000, "&gt;=31", รายงานลูกหนี้!$K$2:$K$20000, "&lt;=60")</f>
        <v>0</v>
      </c>
      <c r="M1722">
        <f>SUMIFS(รายงานลูกหนี้!$G$2:$G$20000, รายงานลูกหนี้!$A$2:$A$20000, $A1722, รายงานลูกหนี้!$K$2:$K$20000, "&gt;=61", รายงานลูกหนี้!$K$2:$K$20000, "&lt;=90")</f>
        <v>0</v>
      </c>
      <c r="N1722">
        <f>SUMIFS(รายงานลูกหนี้!$G$2:$G$20000, รายงานลูกหนี้!$A$2:$A$20000, $A1722, รายงานลูกหนี้!$K$2:$K$20000, "&gt;90")</f>
        <v>0</v>
      </c>
      <c r="O1722">
        <f t="shared" si="133"/>
        <v>4870</v>
      </c>
      <c r="P1722" s="17">
        <f t="shared" si="134"/>
        <v>0</v>
      </c>
    </row>
    <row r="1723" spans="1:16" x14ac:dyDescent="0.2">
      <c r="A1723" t="str">
        <v>618ce289bcddb4ad9241afd4ef0786729c58c7abbc403bd3b7d78135ac09daaf</v>
      </c>
      <c r="B1723">
        <f>COUNTIF(รายงานลูกหนี้!$A:$A,A1723)</f>
        <v>1</v>
      </c>
      <c r="C1723">
        <f>COUNTIFS(รายงานลูกหนี้!$A:$A,A1723,รายงานลูกหนี้!$K:$K,"&gt;0")</f>
        <v>1</v>
      </c>
      <c r="D1723">
        <f>SUMIF(รายงานลูกหนี้!$A:$A,A1723,รายงานลูกหนี้!$K:$K)</f>
        <v>1</v>
      </c>
      <c r="E1723">
        <f>_xlfn.MAXIFS(รายงานลูกหนี้!$K:$K,รายงานลูกหนี้!$A:$A,A1723)</f>
        <v>1</v>
      </c>
      <c r="F1723" s="17">
        <f t="shared" si="130"/>
        <v>1</v>
      </c>
      <c r="G1723" t="str">
        <f t="shared" si="131"/>
        <v>ค้างชำระ 1 - 30 วัน</v>
      </c>
      <c r="H1723" t="str">
        <f t="shared" si="132"/>
        <v>ลูกหนี้ชั้นดี</v>
      </c>
      <c r="I1723" s="17" cm="1">
        <f t="array" ref="I1723">_xlfn.IFS(D1723=0,0%, D1723&lt;=30,25%, D1723&lt;=60,50%, D1723&lt;=90,75%, D1723&gt;90,100%)</f>
        <v>0.25</v>
      </c>
      <c r="J1723">
        <f>SUMIFS(รายงานลูกหนี้!$G$2:$G$20000, รายงานลูกหนี้!$A$2:$A$20000, $A1723, รายงานลูกหนี้!$K$2:$K$20000, 0)</f>
        <v>0</v>
      </c>
      <c r="K1723">
        <f>SUMIFS(รายงานลูกหนี้!$G$2:$G$20000, รายงานลูกหนี้!$A$2:$A$20000, $A1723, รายงานลูกหนี้!$K$2:$K$20000, "&gt;=1", รายงานลูกหนี้!$K$2:$K$20000, "&lt;=30")</f>
        <v>690</v>
      </c>
      <c r="L1723">
        <f>SUMIFS(รายงานลูกหนี้!$G$2:$G$20000, รายงานลูกหนี้!$A$2:$A$20000, $A1723, รายงานลูกหนี้!$K$2:$K$20000, "&gt;=31", รายงานลูกหนี้!$K$2:$K$20000, "&lt;=60")</f>
        <v>0</v>
      </c>
      <c r="M1723">
        <f>SUMIFS(รายงานลูกหนี้!$G$2:$G$20000, รายงานลูกหนี้!$A$2:$A$20000, $A1723, รายงานลูกหนี้!$K$2:$K$20000, "&gt;=61", รายงานลูกหนี้!$K$2:$K$20000, "&lt;=90")</f>
        <v>0</v>
      </c>
      <c r="N1723">
        <f>SUMIFS(รายงานลูกหนี้!$G$2:$G$20000, รายงานลูกหนี้!$A$2:$A$20000, $A1723, รายงานลูกหนี้!$K$2:$K$20000, "&gt;90")</f>
        <v>0</v>
      </c>
      <c r="O1723">
        <f t="shared" si="133"/>
        <v>690</v>
      </c>
      <c r="P1723" s="17">
        <f t="shared" si="134"/>
        <v>0.25</v>
      </c>
    </row>
    <row r="1724" spans="1:16" x14ac:dyDescent="0.2">
      <c r="A1724" t="str">
        <v>028b6f2145a3f789af90e1cfe97ebcc6a532276d0288bef32bda0b9457cb66e8</v>
      </c>
      <c r="B1724">
        <f>COUNTIF(รายงานลูกหนี้!$A:$A,A1724)</f>
        <v>1</v>
      </c>
      <c r="C1724">
        <f>COUNTIFS(รายงานลูกหนี้!$A:$A,A1724,รายงานลูกหนี้!$K:$K,"&gt;0")</f>
        <v>0</v>
      </c>
      <c r="D1724">
        <f>SUMIF(รายงานลูกหนี้!$A:$A,A1724,รายงานลูกหนี้!$K:$K)</f>
        <v>0</v>
      </c>
      <c r="E1724">
        <f>_xlfn.MAXIFS(รายงานลูกหนี้!$K:$K,รายงานลูกหนี้!$A:$A,A1724)</f>
        <v>0</v>
      </c>
      <c r="F1724" s="17">
        <f t="shared" si="130"/>
        <v>0</v>
      </c>
      <c r="G1724" t="str">
        <f t="shared" si="131"/>
        <v>ชำระตรงเวลา</v>
      </c>
      <c r="H1724" t="str">
        <f t="shared" si="132"/>
        <v>ลูกหนี้ชั้นดี</v>
      </c>
      <c r="I1724" s="17" cm="1">
        <f t="array" ref="I1724">_xlfn.IFS(D1724=0,0%, D1724&lt;=30,25%, D1724&lt;=60,50%, D1724&lt;=90,75%, D1724&gt;90,100%)</f>
        <v>0</v>
      </c>
      <c r="J1724">
        <f>SUMIFS(รายงานลูกหนี้!$G$2:$G$20000, รายงานลูกหนี้!$A$2:$A$20000, $A1724, รายงานลูกหนี้!$K$2:$K$20000, 0)</f>
        <v>1173</v>
      </c>
      <c r="K1724">
        <f>SUMIFS(รายงานลูกหนี้!$G$2:$G$20000, รายงานลูกหนี้!$A$2:$A$20000, $A1724, รายงานลูกหนี้!$K$2:$K$20000, "&gt;=1", รายงานลูกหนี้!$K$2:$K$20000, "&lt;=30")</f>
        <v>0</v>
      </c>
      <c r="L1724">
        <f>SUMIFS(รายงานลูกหนี้!$G$2:$G$20000, รายงานลูกหนี้!$A$2:$A$20000, $A1724, รายงานลูกหนี้!$K$2:$K$20000, "&gt;=31", รายงานลูกหนี้!$K$2:$K$20000, "&lt;=60")</f>
        <v>0</v>
      </c>
      <c r="M1724">
        <f>SUMIFS(รายงานลูกหนี้!$G$2:$G$20000, รายงานลูกหนี้!$A$2:$A$20000, $A1724, รายงานลูกหนี้!$K$2:$K$20000, "&gt;=61", รายงานลูกหนี้!$K$2:$K$20000, "&lt;=90")</f>
        <v>0</v>
      </c>
      <c r="N1724">
        <f>SUMIFS(รายงานลูกหนี้!$G$2:$G$20000, รายงานลูกหนี้!$A$2:$A$20000, $A1724, รายงานลูกหนี้!$K$2:$K$20000, "&gt;90")</f>
        <v>0</v>
      </c>
      <c r="O1724">
        <f t="shared" si="133"/>
        <v>1173</v>
      </c>
      <c r="P1724" s="17">
        <f t="shared" si="134"/>
        <v>0</v>
      </c>
    </row>
    <row r="1725" spans="1:16" x14ac:dyDescent="0.2">
      <c r="A1725" t="str">
        <v>9c0e02dd2f6b898ff6028ff1cc14052d77d372a3f9122be9bb44f294ecd09fe5</v>
      </c>
      <c r="B1725">
        <f>COUNTIF(รายงานลูกหนี้!$A:$A,A1725)</f>
        <v>2</v>
      </c>
      <c r="C1725">
        <f>COUNTIFS(รายงานลูกหนี้!$A:$A,A1725,รายงานลูกหนี้!$K:$K,"&gt;0")</f>
        <v>0</v>
      </c>
      <c r="D1725">
        <f>SUMIF(รายงานลูกหนี้!$A:$A,A1725,รายงานลูกหนี้!$K:$K)</f>
        <v>0</v>
      </c>
      <c r="E1725">
        <f>_xlfn.MAXIFS(รายงานลูกหนี้!$K:$K,รายงานลูกหนี้!$A:$A,A1725)</f>
        <v>0</v>
      </c>
      <c r="F1725" s="17">
        <f t="shared" si="130"/>
        <v>0</v>
      </c>
      <c r="G1725" t="str">
        <f t="shared" si="131"/>
        <v>ชำระตรงเวลา</v>
      </c>
      <c r="H1725" t="str">
        <f t="shared" si="132"/>
        <v>ลูกหนี้ชั้นดี</v>
      </c>
      <c r="I1725" s="17" cm="1">
        <f t="array" ref="I1725">_xlfn.IFS(D1725=0,0%, D1725&lt;=30,25%, D1725&lt;=60,50%, D1725&lt;=90,75%, D1725&gt;90,100%)</f>
        <v>0</v>
      </c>
      <c r="J1725">
        <f>SUMIFS(รายงานลูกหนี้!$G$2:$G$20000, รายงานลูกหนี้!$A$2:$A$20000, $A1725, รายงานลูกหนี้!$K$2:$K$20000, 0)</f>
        <v>11200</v>
      </c>
      <c r="K1725">
        <f>SUMIFS(รายงานลูกหนี้!$G$2:$G$20000, รายงานลูกหนี้!$A$2:$A$20000, $A1725, รายงานลูกหนี้!$K$2:$K$20000, "&gt;=1", รายงานลูกหนี้!$K$2:$K$20000, "&lt;=30")</f>
        <v>0</v>
      </c>
      <c r="L1725">
        <f>SUMIFS(รายงานลูกหนี้!$G$2:$G$20000, รายงานลูกหนี้!$A$2:$A$20000, $A1725, รายงานลูกหนี้!$K$2:$K$20000, "&gt;=31", รายงานลูกหนี้!$K$2:$K$20000, "&lt;=60")</f>
        <v>0</v>
      </c>
      <c r="M1725">
        <f>SUMIFS(รายงานลูกหนี้!$G$2:$G$20000, รายงานลูกหนี้!$A$2:$A$20000, $A1725, รายงานลูกหนี้!$K$2:$K$20000, "&gt;=61", รายงานลูกหนี้!$K$2:$K$20000, "&lt;=90")</f>
        <v>0</v>
      </c>
      <c r="N1725">
        <f>SUMIFS(รายงานลูกหนี้!$G$2:$G$20000, รายงานลูกหนี้!$A$2:$A$20000, $A1725, รายงานลูกหนี้!$K$2:$K$20000, "&gt;90")</f>
        <v>0</v>
      </c>
      <c r="O1725">
        <f t="shared" si="133"/>
        <v>11200</v>
      </c>
      <c r="P1725" s="17">
        <f t="shared" si="134"/>
        <v>0</v>
      </c>
    </row>
    <row r="1726" spans="1:16" x14ac:dyDescent="0.2">
      <c r="A1726" t="str">
        <v>ef895b2339a3b969bf5d7f36a87b3fdf3e8a7a2b9058903df07b28621faac7dc</v>
      </c>
      <c r="B1726">
        <f>COUNTIF(รายงานลูกหนี้!$A:$A,A1726)</f>
        <v>1</v>
      </c>
      <c r="C1726">
        <f>COUNTIFS(รายงานลูกหนี้!$A:$A,A1726,รายงานลูกหนี้!$K:$K,"&gt;0")</f>
        <v>0</v>
      </c>
      <c r="D1726">
        <f>SUMIF(รายงานลูกหนี้!$A:$A,A1726,รายงานลูกหนี้!$K:$K)</f>
        <v>0</v>
      </c>
      <c r="E1726">
        <f>_xlfn.MAXIFS(รายงานลูกหนี้!$K:$K,รายงานลูกหนี้!$A:$A,A1726)</f>
        <v>0</v>
      </c>
      <c r="F1726" s="17">
        <f t="shared" si="130"/>
        <v>0</v>
      </c>
      <c r="G1726" t="str">
        <f t="shared" si="131"/>
        <v>ชำระตรงเวลา</v>
      </c>
      <c r="H1726" t="str">
        <f t="shared" si="132"/>
        <v>ลูกหนี้ชั้นดี</v>
      </c>
      <c r="I1726" s="17" cm="1">
        <f t="array" ref="I1726">_xlfn.IFS(D1726=0,0%, D1726&lt;=30,25%, D1726&lt;=60,50%, D1726&lt;=90,75%, D1726&gt;90,100%)</f>
        <v>0</v>
      </c>
      <c r="J1726">
        <f>SUMIFS(รายงานลูกหนี้!$G$2:$G$20000, รายงานลูกหนี้!$A$2:$A$20000, $A1726, รายงานลูกหนี้!$K$2:$K$20000, 0)</f>
        <v>6137</v>
      </c>
      <c r="K1726">
        <f>SUMIFS(รายงานลูกหนี้!$G$2:$G$20000, รายงานลูกหนี้!$A$2:$A$20000, $A1726, รายงานลูกหนี้!$K$2:$K$20000, "&gt;=1", รายงานลูกหนี้!$K$2:$K$20000, "&lt;=30")</f>
        <v>0</v>
      </c>
      <c r="L1726">
        <f>SUMIFS(รายงานลูกหนี้!$G$2:$G$20000, รายงานลูกหนี้!$A$2:$A$20000, $A1726, รายงานลูกหนี้!$K$2:$K$20000, "&gt;=31", รายงานลูกหนี้!$K$2:$K$20000, "&lt;=60")</f>
        <v>0</v>
      </c>
      <c r="M1726">
        <f>SUMIFS(รายงานลูกหนี้!$G$2:$G$20000, รายงานลูกหนี้!$A$2:$A$20000, $A1726, รายงานลูกหนี้!$K$2:$K$20000, "&gt;=61", รายงานลูกหนี้!$K$2:$K$20000, "&lt;=90")</f>
        <v>0</v>
      </c>
      <c r="N1726">
        <f>SUMIFS(รายงานลูกหนี้!$G$2:$G$20000, รายงานลูกหนี้!$A$2:$A$20000, $A1726, รายงานลูกหนี้!$K$2:$K$20000, "&gt;90")</f>
        <v>0</v>
      </c>
      <c r="O1726">
        <f t="shared" si="133"/>
        <v>6137</v>
      </c>
      <c r="P1726" s="17">
        <f t="shared" si="134"/>
        <v>0</v>
      </c>
    </row>
    <row r="1727" spans="1:16" x14ac:dyDescent="0.2">
      <c r="A1727" t="str">
        <v>488da4087d55f7353027edbb72a79abbe873f4cb7ac64b230e040c5ebe21fcff</v>
      </c>
      <c r="B1727">
        <f>COUNTIF(รายงานลูกหนี้!$A:$A,A1727)</f>
        <v>1</v>
      </c>
      <c r="C1727">
        <f>COUNTIFS(รายงานลูกหนี้!$A:$A,A1727,รายงานลูกหนี้!$K:$K,"&gt;0")</f>
        <v>0</v>
      </c>
      <c r="D1727">
        <f>SUMIF(รายงานลูกหนี้!$A:$A,A1727,รายงานลูกหนี้!$K:$K)</f>
        <v>0</v>
      </c>
      <c r="E1727">
        <f>_xlfn.MAXIFS(รายงานลูกหนี้!$K:$K,รายงานลูกหนี้!$A:$A,A1727)</f>
        <v>0</v>
      </c>
      <c r="F1727" s="17">
        <f t="shared" si="130"/>
        <v>0</v>
      </c>
      <c r="G1727" t="str">
        <f t="shared" si="131"/>
        <v>ชำระตรงเวลา</v>
      </c>
      <c r="H1727" t="str">
        <f t="shared" si="132"/>
        <v>ลูกหนี้ชั้นดี</v>
      </c>
      <c r="I1727" s="17" cm="1">
        <f t="array" ref="I1727">_xlfn.IFS(D1727=0,0%, D1727&lt;=30,25%, D1727&lt;=60,50%, D1727&lt;=90,75%, D1727&gt;90,100%)</f>
        <v>0</v>
      </c>
      <c r="J1727">
        <f>SUMIFS(รายงานลูกหนี้!$G$2:$G$20000, รายงานลูกหนี้!$A$2:$A$20000, $A1727, รายงานลูกหนี้!$K$2:$K$20000, 0)</f>
        <v>950</v>
      </c>
      <c r="K1727">
        <f>SUMIFS(รายงานลูกหนี้!$G$2:$G$20000, รายงานลูกหนี้!$A$2:$A$20000, $A1727, รายงานลูกหนี้!$K$2:$K$20000, "&gt;=1", รายงานลูกหนี้!$K$2:$K$20000, "&lt;=30")</f>
        <v>0</v>
      </c>
      <c r="L1727">
        <f>SUMIFS(รายงานลูกหนี้!$G$2:$G$20000, รายงานลูกหนี้!$A$2:$A$20000, $A1727, รายงานลูกหนี้!$K$2:$K$20000, "&gt;=31", รายงานลูกหนี้!$K$2:$K$20000, "&lt;=60")</f>
        <v>0</v>
      </c>
      <c r="M1727">
        <f>SUMIFS(รายงานลูกหนี้!$G$2:$G$20000, รายงานลูกหนี้!$A$2:$A$20000, $A1727, รายงานลูกหนี้!$K$2:$K$20000, "&gt;=61", รายงานลูกหนี้!$K$2:$K$20000, "&lt;=90")</f>
        <v>0</v>
      </c>
      <c r="N1727">
        <f>SUMIFS(รายงานลูกหนี้!$G$2:$G$20000, รายงานลูกหนี้!$A$2:$A$20000, $A1727, รายงานลูกหนี้!$K$2:$K$20000, "&gt;90")</f>
        <v>0</v>
      </c>
      <c r="O1727">
        <f t="shared" si="133"/>
        <v>950</v>
      </c>
      <c r="P1727" s="17">
        <f t="shared" si="134"/>
        <v>0</v>
      </c>
    </row>
    <row r="1728" spans="1:16" x14ac:dyDescent="0.2">
      <c r="A1728" t="str">
        <v>3f0d503e397d467661c01267b6becc8bcec4b9c29198cf5ad52c8f740c9f06e7</v>
      </c>
      <c r="B1728">
        <f>COUNTIF(รายงานลูกหนี้!$A:$A,A1728)</f>
        <v>1</v>
      </c>
      <c r="C1728">
        <f>COUNTIFS(รายงานลูกหนี้!$A:$A,A1728,รายงานลูกหนี้!$K:$K,"&gt;0")</f>
        <v>1</v>
      </c>
      <c r="D1728">
        <f>SUMIF(รายงานลูกหนี้!$A:$A,A1728,รายงานลูกหนี้!$K:$K)</f>
        <v>2</v>
      </c>
      <c r="E1728">
        <f>_xlfn.MAXIFS(รายงานลูกหนี้!$K:$K,รายงานลูกหนี้!$A:$A,A1728)</f>
        <v>2</v>
      </c>
      <c r="F1728" s="17">
        <f t="shared" si="130"/>
        <v>1</v>
      </c>
      <c r="G1728" t="str">
        <f t="shared" si="131"/>
        <v>ค้างชำระ 1 - 30 วัน</v>
      </c>
      <c r="H1728" t="str">
        <f t="shared" si="132"/>
        <v>ลูกหนี้ชั้นดี</v>
      </c>
      <c r="I1728" s="17" cm="1">
        <f t="array" ref="I1728">_xlfn.IFS(D1728=0,0%, D1728&lt;=30,25%, D1728&lt;=60,50%, D1728&lt;=90,75%, D1728&gt;90,100%)</f>
        <v>0.25</v>
      </c>
      <c r="J1728">
        <f>SUMIFS(รายงานลูกหนี้!$G$2:$G$20000, รายงานลูกหนี้!$A$2:$A$20000, $A1728, รายงานลูกหนี้!$K$2:$K$20000, 0)</f>
        <v>0</v>
      </c>
      <c r="K1728">
        <f>SUMIFS(รายงานลูกหนี้!$G$2:$G$20000, รายงานลูกหนี้!$A$2:$A$20000, $A1728, รายงานลูกหนี้!$K$2:$K$20000, "&gt;=1", รายงานลูกหนี้!$K$2:$K$20000, "&lt;=30")</f>
        <v>2425</v>
      </c>
      <c r="L1728">
        <f>SUMIFS(รายงานลูกหนี้!$G$2:$G$20000, รายงานลูกหนี้!$A$2:$A$20000, $A1728, รายงานลูกหนี้!$K$2:$K$20000, "&gt;=31", รายงานลูกหนี้!$K$2:$K$20000, "&lt;=60")</f>
        <v>0</v>
      </c>
      <c r="M1728">
        <f>SUMIFS(รายงานลูกหนี้!$G$2:$G$20000, รายงานลูกหนี้!$A$2:$A$20000, $A1728, รายงานลูกหนี้!$K$2:$K$20000, "&gt;=61", รายงานลูกหนี้!$K$2:$K$20000, "&lt;=90")</f>
        <v>0</v>
      </c>
      <c r="N1728">
        <f>SUMIFS(รายงานลูกหนี้!$G$2:$G$20000, รายงานลูกหนี้!$A$2:$A$20000, $A1728, รายงานลูกหนี้!$K$2:$K$20000, "&gt;90")</f>
        <v>0</v>
      </c>
      <c r="O1728">
        <f t="shared" si="133"/>
        <v>2425</v>
      </c>
      <c r="P1728" s="17">
        <f t="shared" si="134"/>
        <v>0.25</v>
      </c>
    </row>
    <row r="1729" spans="1:16" x14ac:dyDescent="0.2">
      <c r="A1729" t="str">
        <v>74c9b3547e7f0d9b0c30090f8141b2dc0ef9d89c37288c0ac1468f47a4bafbc0</v>
      </c>
      <c r="B1729">
        <f>COUNTIF(รายงานลูกหนี้!$A:$A,A1729)</f>
        <v>4</v>
      </c>
      <c r="C1729">
        <f>COUNTIFS(รายงานลูกหนี้!$A:$A,A1729,รายงานลูกหนี้!$K:$K,"&gt;0")</f>
        <v>4</v>
      </c>
      <c r="D1729">
        <f>SUMIF(รายงานลูกหนี้!$A:$A,A1729,รายงานลูกหนี้!$K:$K)</f>
        <v>37</v>
      </c>
      <c r="E1729">
        <f>_xlfn.MAXIFS(รายงานลูกหนี้!$K:$K,รายงานลูกหนี้!$A:$A,A1729)</f>
        <v>11</v>
      </c>
      <c r="F1729" s="17">
        <f t="shared" si="130"/>
        <v>1</v>
      </c>
      <c r="G1729" t="str">
        <f t="shared" si="131"/>
        <v>ค้างชำระ 1 - 30 วัน</v>
      </c>
      <c r="H1729" t="str">
        <f t="shared" si="132"/>
        <v>ลูกหนี้ชั้นดี</v>
      </c>
      <c r="I1729" s="17" cm="1">
        <f t="array" ref="I1729">_xlfn.IFS(D1729=0,0%, D1729&lt;=30,25%, D1729&lt;=60,50%, D1729&lt;=90,75%, D1729&gt;90,100%)</f>
        <v>0.5</v>
      </c>
      <c r="J1729">
        <f>SUMIFS(รายงานลูกหนี้!$G$2:$G$20000, รายงานลูกหนี้!$A$2:$A$20000, $A1729, รายงานลูกหนี้!$K$2:$K$20000, 0)</f>
        <v>0</v>
      </c>
      <c r="K1729">
        <f>SUMIFS(รายงานลูกหนี้!$G$2:$G$20000, รายงานลูกหนี้!$A$2:$A$20000, $A1729, รายงานลูกหนี้!$K$2:$K$20000, "&gt;=1", รายงานลูกหนี้!$K$2:$K$20000, "&lt;=30")</f>
        <v>57872</v>
      </c>
      <c r="L1729">
        <f>SUMIFS(รายงานลูกหนี้!$G$2:$G$20000, รายงานลูกหนี้!$A$2:$A$20000, $A1729, รายงานลูกหนี้!$K$2:$K$20000, "&gt;=31", รายงานลูกหนี้!$K$2:$K$20000, "&lt;=60")</f>
        <v>0</v>
      </c>
      <c r="M1729">
        <f>SUMIFS(รายงานลูกหนี้!$G$2:$G$20000, รายงานลูกหนี้!$A$2:$A$20000, $A1729, รายงานลูกหนี้!$K$2:$K$20000, "&gt;=61", รายงานลูกหนี้!$K$2:$K$20000, "&lt;=90")</f>
        <v>0</v>
      </c>
      <c r="N1729">
        <f>SUMIFS(รายงานลูกหนี้!$G$2:$G$20000, รายงานลูกหนี้!$A$2:$A$20000, $A1729, รายงานลูกหนี้!$K$2:$K$20000, "&gt;90")</f>
        <v>0</v>
      </c>
      <c r="O1729">
        <f t="shared" si="133"/>
        <v>57872</v>
      </c>
      <c r="P1729" s="17">
        <f t="shared" si="134"/>
        <v>0.25</v>
      </c>
    </row>
    <row r="1730" spans="1:16" x14ac:dyDescent="0.2">
      <c r="A1730" t="str">
        <v>060c23bc455980dfb715d4a77a9a473f9c7a3c87e79ae20cb0b515dc98f3b9d3</v>
      </c>
      <c r="B1730">
        <f>COUNTIF(รายงานลูกหนี้!$A:$A,A1730)</f>
        <v>1</v>
      </c>
      <c r="C1730">
        <f>COUNTIFS(รายงานลูกหนี้!$A:$A,A1730,รายงานลูกหนี้!$K:$K,"&gt;0")</f>
        <v>1</v>
      </c>
      <c r="D1730">
        <f>SUMIF(รายงานลูกหนี้!$A:$A,A1730,รายงานลูกหนี้!$K:$K)</f>
        <v>4</v>
      </c>
      <c r="E1730">
        <f>_xlfn.MAXIFS(รายงานลูกหนี้!$K:$K,รายงานลูกหนี้!$A:$A,A1730)</f>
        <v>4</v>
      </c>
      <c r="F1730" s="17">
        <f t="shared" si="130"/>
        <v>1</v>
      </c>
      <c r="G1730" t="str">
        <f t="shared" si="131"/>
        <v>ค้างชำระ 1 - 30 วัน</v>
      </c>
      <c r="H1730" t="str">
        <f t="shared" si="132"/>
        <v>ลูกหนี้ชั้นดี</v>
      </c>
      <c r="I1730" s="17" cm="1">
        <f t="array" ref="I1730">_xlfn.IFS(D1730=0,0%, D1730&lt;=30,25%, D1730&lt;=60,50%, D1730&lt;=90,75%, D1730&gt;90,100%)</f>
        <v>0.25</v>
      </c>
      <c r="J1730">
        <f>SUMIFS(รายงานลูกหนี้!$G$2:$G$20000, รายงานลูกหนี้!$A$2:$A$20000, $A1730, รายงานลูกหนี้!$K$2:$K$20000, 0)</f>
        <v>0</v>
      </c>
      <c r="K1730">
        <f>SUMIFS(รายงานลูกหนี้!$G$2:$G$20000, รายงานลูกหนี้!$A$2:$A$20000, $A1730, รายงานลูกหนี้!$K$2:$K$20000, "&gt;=1", รายงานลูกหนี้!$K$2:$K$20000, "&lt;=30")</f>
        <v>970</v>
      </c>
      <c r="L1730">
        <f>SUMIFS(รายงานลูกหนี้!$G$2:$G$20000, รายงานลูกหนี้!$A$2:$A$20000, $A1730, รายงานลูกหนี้!$K$2:$K$20000, "&gt;=31", รายงานลูกหนี้!$K$2:$K$20000, "&lt;=60")</f>
        <v>0</v>
      </c>
      <c r="M1730">
        <f>SUMIFS(รายงานลูกหนี้!$G$2:$G$20000, รายงานลูกหนี้!$A$2:$A$20000, $A1730, รายงานลูกหนี้!$K$2:$K$20000, "&gt;=61", รายงานลูกหนี้!$K$2:$K$20000, "&lt;=90")</f>
        <v>0</v>
      </c>
      <c r="N1730">
        <f>SUMIFS(รายงานลูกหนี้!$G$2:$G$20000, รายงานลูกหนี้!$A$2:$A$20000, $A1730, รายงานลูกหนี้!$K$2:$K$20000, "&gt;90")</f>
        <v>0</v>
      </c>
      <c r="O1730">
        <f t="shared" si="133"/>
        <v>970</v>
      </c>
      <c r="P1730" s="17">
        <f t="shared" si="134"/>
        <v>0.25</v>
      </c>
    </row>
    <row r="1731" spans="1:16" x14ac:dyDescent="0.2">
      <c r="A1731" t="str">
        <v>d8f32b6d5866f7a468e25fad88648eaea53af42fc21291b3ca263a521e822e43</v>
      </c>
      <c r="B1731">
        <f>COUNTIF(รายงานลูกหนี้!$A:$A,A1731)</f>
        <v>1</v>
      </c>
      <c r="C1731">
        <f>COUNTIFS(รายงานลูกหนี้!$A:$A,A1731,รายงานลูกหนี้!$K:$K,"&gt;0")</f>
        <v>0</v>
      </c>
      <c r="D1731">
        <f>SUMIF(รายงานลูกหนี้!$A:$A,A1731,รายงานลูกหนี้!$K:$K)</f>
        <v>0</v>
      </c>
      <c r="E1731">
        <f>_xlfn.MAXIFS(รายงานลูกหนี้!$K:$K,รายงานลูกหนี้!$A:$A,A1731)</f>
        <v>0</v>
      </c>
      <c r="F1731" s="17">
        <f t="shared" ref="F1731:F1794" si="135">C1731/B1731</f>
        <v>0</v>
      </c>
      <c r="G1731" t="str">
        <f t="shared" ref="G1731:G1794" si="136">IF(E1731&lt;=0, "ชำระตรงเวลา", IF(E1731&lt;=30, "ค้างชำระ 1 - 30 วัน", IF(E1731&lt;=60, "ค้างชำระ 31 - 60 วัน", IF(E1731&lt;=90, "ค้างชำระ 61 - 90 วัน", "ค้างชำระเกิน 90 วัน"))))</f>
        <v>ชำระตรงเวลา</v>
      </c>
      <c r="H1731" t="str">
        <f t="shared" ref="H1731:H1794" si="137">IF(E1731&lt;=30, "ลูกหนี้ชั้นดี", IF(E1731&lt;=90, "ลูกหนี้เฝ้าติดตาม", "ลูกหนี้ด้อยคุณภาพ (NPL)"))</f>
        <v>ลูกหนี้ชั้นดี</v>
      </c>
      <c r="I1731" s="17" cm="1">
        <f t="array" ref="I1731">_xlfn.IFS(D1731=0,0%, D1731&lt;=30,25%, D1731&lt;=60,50%, D1731&lt;=90,75%, D1731&gt;90,100%)</f>
        <v>0</v>
      </c>
      <c r="J1731">
        <f>SUMIFS(รายงานลูกหนี้!$G$2:$G$20000, รายงานลูกหนี้!$A$2:$A$20000, $A1731, รายงานลูกหนี้!$K$2:$K$20000, 0)</f>
        <v>3135</v>
      </c>
      <c r="K1731">
        <f>SUMIFS(รายงานลูกหนี้!$G$2:$G$20000, รายงานลูกหนี้!$A$2:$A$20000, $A1731, รายงานลูกหนี้!$K$2:$K$20000, "&gt;=1", รายงานลูกหนี้!$K$2:$K$20000, "&lt;=30")</f>
        <v>0</v>
      </c>
      <c r="L1731">
        <f>SUMIFS(รายงานลูกหนี้!$G$2:$G$20000, รายงานลูกหนี้!$A$2:$A$20000, $A1731, รายงานลูกหนี้!$K$2:$K$20000, "&gt;=31", รายงานลูกหนี้!$K$2:$K$20000, "&lt;=60")</f>
        <v>0</v>
      </c>
      <c r="M1731">
        <f>SUMIFS(รายงานลูกหนี้!$G$2:$G$20000, รายงานลูกหนี้!$A$2:$A$20000, $A1731, รายงานลูกหนี้!$K$2:$K$20000, "&gt;=61", รายงานลูกหนี้!$K$2:$K$20000, "&lt;=90")</f>
        <v>0</v>
      </c>
      <c r="N1731">
        <f>SUMIFS(รายงานลูกหนี้!$G$2:$G$20000, รายงานลูกหนี้!$A$2:$A$20000, $A1731, รายงานลูกหนี้!$K$2:$K$20000, "&gt;90")</f>
        <v>0</v>
      </c>
      <c r="O1731">
        <f t="shared" ref="O1731:O1794" si="138">SUM(J1731:N1731)</f>
        <v>3135</v>
      </c>
      <c r="P1731" s="17">
        <f t="shared" ref="P1731:P1794" si="139">IF(O1731=0, 0%, (J1731*0%+K1731*25%+L1731*50%+M1731*75%+N1731*100%)/O1731)</f>
        <v>0</v>
      </c>
    </row>
    <row r="1732" spans="1:16" x14ac:dyDescent="0.2">
      <c r="A1732" t="str">
        <v>e9849bb7be5ae5b8b621369e80cb1c54718bedbcb0d93da7f4088c65bef0c5d7</v>
      </c>
      <c r="B1732">
        <f>COUNTIF(รายงานลูกหนี้!$A:$A,A1732)</f>
        <v>1</v>
      </c>
      <c r="C1732">
        <f>COUNTIFS(รายงานลูกหนี้!$A:$A,A1732,รายงานลูกหนี้!$K:$K,"&gt;0")</f>
        <v>1</v>
      </c>
      <c r="D1732">
        <f>SUMIF(รายงานลูกหนี้!$A:$A,A1732,รายงานลูกหนี้!$K:$K)</f>
        <v>1</v>
      </c>
      <c r="E1732">
        <f>_xlfn.MAXIFS(รายงานลูกหนี้!$K:$K,รายงานลูกหนี้!$A:$A,A1732)</f>
        <v>1</v>
      </c>
      <c r="F1732" s="17">
        <f t="shared" si="135"/>
        <v>1</v>
      </c>
      <c r="G1732" t="str">
        <f t="shared" si="136"/>
        <v>ค้างชำระ 1 - 30 วัน</v>
      </c>
      <c r="H1732" t="str">
        <f t="shared" si="137"/>
        <v>ลูกหนี้ชั้นดี</v>
      </c>
      <c r="I1732" s="17" cm="1">
        <f t="array" ref="I1732">_xlfn.IFS(D1732=0,0%, D1732&lt;=30,25%, D1732&lt;=60,50%, D1732&lt;=90,75%, D1732&gt;90,100%)</f>
        <v>0.25</v>
      </c>
      <c r="J1732">
        <f>SUMIFS(รายงานลูกหนี้!$G$2:$G$20000, รายงานลูกหนี้!$A$2:$A$20000, $A1732, รายงานลูกหนี้!$K$2:$K$20000, 0)</f>
        <v>0</v>
      </c>
      <c r="K1732">
        <f>SUMIFS(รายงานลูกหนี้!$G$2:$G$20000, รายงานลูกหนี้!$A$2:$A$20000, $A1732, รายงานลูกหนี้!$K$2:$K$20000, "&gt;=1", รายงานลูกหนี้!$K$2:$K$20000, "&lt;=30")</f>
        <v>1612</v>
      </c>
      <c r="L1732">
        <f>SUMIFS(รายงานลูกหนี้!$G$2:$G$20000, รายงานลูกหนี้!$A$2:$A$20000, $A1732, รายงานลูกหนี้!$K$2:$K$20000, "&gt;=31", รายงานลูกหนี้!$K$2:$K$20000, "&lt;=60")</f>
        <v>0</v>
      </c>
      <c r="M1732">
        <f>SUMIFS(รายงานลูกหนี้!$G$2:$G$20000, รายงานลูกหนี้!$A$2:$A$20000, $A1732, รายงานลูกหนี้!$K$2:$K$20000, "&gt;=61", รายงานลูกหนี้!$K$2:$K$20000, "&lt;=90")</f>
        <v>0</v>
      </c>
      <c r="N1732">
        <f>SUMIFS(รายงานลูกหนี้!$G$2:$G$20000, รายงานลูกหนี้!$A$2:$A$20000, $A1732, รายงานลูกหนี้!$K$2:$K$20000, "&gt;90")</f>
        <v>0</v>
      </c>
      <c r="O1732">
        <f t="shared" si="138"/>
        <v>1612</v>
      </c>
      <c r="P1732" s="17">
        <f t="shared" si="139"/>
        <v>0.25</v>
      </c>
    </row>
    <row r="1733" spans="1:16" x14ac:dyDescent="0.2">
      <c r="A1733" t="str">
        <v>e67df07be73183c96da991460e3271fcba6ce76647645022a68aafb14d4494a6</v>
      </c>
      <c r="B1733">
        <f>COUNTIF(รายงานลูกหนี้!$A:$A,A1733)</f>
        <v>1</v>
      </c>
      <c r="C1733">
        <f>COUNTIFS(รายงานลูกหนี้!$A:$A,A1733,รายงานลูกหนี้!$K:$K,"&gt;0")</f>
        <v>1</v>
      </c>
      <c r="D1733">
        <f>SUMIF(รายงานลูกหนี้!$A:$A,A1733,รายงานลูกหนี้!$K:$K)</f>
        <v>1</v>
      </c>
      <c r="E1733">
        <f>_xlfn.MAXIFS(รายงานลูกหนี้!$K:$K,รายงานลูกหนี้!$A:$A,A1733)</f>
        <v>1</v>
      </c>
      <c r="F1733" s="17">
        <f t="shared" si="135"/>
        <v>1</v>
      </c>
      <c r="G1733" t="str">
        <f t="shared" si="136"/>
        <v>ค้างชำระ 1 - 30 วัน</v>
      </c>
      <c r="H1733" t="str">
        <f t="shared" si="137"/>
        <v>ลูกหนี้ชั้นดี</v>
      </c>
      <c r="I1733" s="17" cm="1">
        <f t="array" ref="I1733">_xlfn.IFS(D1733=0,0%, D1733&lt;=30,25%, D1733&lt;=60,50%, D1733&lt;=90,75%, D1733&gt;90,100%)</f>
        <v>0.25</v>
      </c>
      <c r="J1733">
        <f>SUMIFS(รายงานลูกหนี้!$G$2:$G$20000, รายงานลูกหนี้!$A$2:$A$20000, $A1733, รายงานลูกหนี้!$K$2:$K$20000, 0)</f>
        <v>0</v>
      </c>
      <c r="K1733">
        <f>SUMIFS(รายงานลูกหนี้!$G$2:$G$20000, รายงานลูกหนี้!$A$2:$A$20000, $A1733, รายงานลูกหนี้!$K$2:$K$20000, "&gt;=1", รายงานลูกหนี้!$K$2:$K$20000, "&lt;=30")</f>
        <v>4349</v>
      </c>
      <c r="L1733">
        <f>SUMIFS(รายงานลูกหนี้!$G$2:$G$20000, รายงานลูกหนี้!$A$2:$A$20000, $A1733, รายงานลูกหนี้!$K$2:$K$20000, "&gt;=31", รายงานลูกหนี้!$K$2:$K$20000, "&lt;=60")</f>
        <v>0</v>
      </c>
      <c r="M1733">
        <f>SUMIFS(รายงานลูกหนี้!$G$2:$G$20000, รายงานลูกหนี้!$A$2:$A$20000, $A1733, รายงานลูกหนี้!$K$2:$K$20000, "&gt;=61", รายงานลูกหนี้!$K$2:$K$20000, "&lt;=90")</f>
        <v>0</v>
      </c>
      <c r="N1733">
        <f>SUMIFS(รายงานลูกหนี้!$G$2:$G$20000, รายงานลูกหนี้!$A$2:$A$20000, $A1733, รายงานลูกหนี้!$K$2:$K$20000, "&gt;90")</f>
        <v>0</v>
      </c>
      <c r="O1733">
        <f t="shared" si="138"/>
        <v>4349</v>
      </c>
      <c r="P1733" s="17">
        <f t="shared" si="139"/>
        <v>0.25</v>
      </c>
    </row>
    <row r="1734" spans="1:16" x14ac:dyDescent="0.2">
      <c r="A1734" t="str">
        <v>54437e669b453d75d9eb749b5185da9cb85c2af97c781d975c8ca060f246232d</v>
      </c>
      <c r="B1734">
        <f>COUNTIF(รายงานลูกหนี้!$A:$A,A1734)</f>
        <v>1</v>
      </c>
      <c r="C1734">
        <f>COUNTIFS(รายงานลูกหนี้!$A:$A,A1734,รายงานลูกหนี้!$K:$K,"&gt;0")</f>
        <v>0</v>
      </c>
      <c r="D1734">
        <f>SUMIF(รายงานลูกหนี้!$A:$A,A1734,รายงานลูกหนี้!$K:$K)</f>
        <v>0</v>
      </c>
      <c r="E1734">
        <f>_xlfn.MAXIFS(รายงานลูกหนี้!$K:$K,รายงานลูกหนี้!$A:$A,A1734)</f>
        <v>0</v>
      </c>
      <c r="F1734" s="17">
        <f t="shared" si="135"/>
        <v>0</v>
      </c>
      <c r="G1734" t="str">
        <f t="shared" si="136"/>
        <v>ชำระตรงเวลา</v>
      </c>
      <c r="H1734" t="str">
        <f t="shared" si="137"/>
        <v>ลูกหนี้ชั้นดี</v>
      </c>
      <c r="I1734" s="17" cm="1">
        <f t="array" ref="I1734">_xlfn.IFS(D1734=0,0%, D1734&lt;=30,25%, D1734&lt;=60,50%, D1734&lt;=90,75%, D1734&gt;90,100%)</f>
        <v>0</v>
      </c>
      <c r="J1734">
        <f>SUMIFS(รายงานลูกหนี้!$G$2:$G$20000, รายงานลูกหนี้!$A$2:$A$20000, $A1734, รายงานลูกหนี้!$K$2:$K$20000, 0)</f>
        <v>2300</v>
      </c>
      <c r="K1734">
        <f>SUMIFS(รายงานลูกหนี้!$G$2:$G$20000, รายงานลูกหนี้!$A$2:$A$20000, $A1734, รายงานลูกหนี้!$K$2:$K$20000, "&gt;=1", รายงานลูกหนี้!$K$2:$K$20000, "&lt;=30")</f>
        <v>0</v>
      </c>
      <c r="L1734">
        <f>SUMIFS(รายงานลูกหนี้!$G$2:$G$20000, รายงานลูกหนี้!$A$2:$A$20000, $A1734, รายงานลูกหนี้!$K$2:$K$20000, "&gt;=31", รายงานลูกหนี้!$K$2:$K$20000, "&lt;=60")</f>
        <v>0</v>
      </c>
      <c r="M1734">
        <f>SUMIFS(รายงานลูกหนี้!$G$2:$G$20000, รายงานลูกหนี้!$A$2:$A$20000, $A1734, รายงานลูกหนี้!$K$2:$K$20000, "&gt;=61", รายงานลูกหนี้!$K$2:$K$20000, "&lt;=90")</f>
        <v>0</v>
      </c>
      <c r="N1734">
        <f>SUMIFS(รายงานลูกหนี้!$G$2:$G$20000, รายงานลูกหนี้!$A$2:$A$20000, $A1734, รายงานลูกหนี้!$K$2:$K$20000, "&gt;90")</f>
        <v>0</v>
      </c>
      <c r="O1734">
        <f t="shared" si="138"/>
        <v>2300</v>
      </c>
      <c r="P1734" s="17">
        <f t="shared" si="139"/>
        <v>0</v>
      </c>
    </row>
    <row r="1735" spans="1:16" x14ac:dyDescent="0.2">
      <c r="A1735" t="str">
        <v>1622efb5a36bf7425c5c8e3ea04f9307828b7df54337853f6103e7f3be62a0a8</v>
      </c>
      <c r="B1735">
        <f>COUNTIF(รายงานลูกหนี้!$A:$A,A1735)</f>
        <v>1</v>
      </c>
      <c r="C1735">
        <f>COUNTIFS(รายงานลูกหนี้!$A:$A,A1735,รายงานลูกหนี้!$K:$K,"&gt;0")</f>
        <v>1</v>
      </c>
      <c r="D1735">
        <f>SUMIF(รายงานลูกหนี้!$A:$A,A1735,รายงานลูกหนี้!$K:$K)</f>
        <v>3</v>
      </c>
      <c r="E1735">
        <f>_xlfn.MAXIFS(รายงานลูกหนี้!$K:$K,รายงานลูกหนี้!$A:$A,A1735)</f>
        <v>3</v>
      </c>
      <c r="F1735" s="17">
        <f t="shared" si="135"/>
        <v>1</v>
      </c>
      <c r="G1735" t="str">
        <f t="shared" si="136"/>
        <v>ค้างชำระ 1 - 30 วัน</v>
      </c>
      <c r="H1735" t="str">
        <f t="shared" si="137"/>
        <v>ลูกหนี้ชั้นดี</v>
      </c>
      <c r="I1735" s="17" cm="1">
        <f t="array" ref="I1735">_xlfn.IFS(D1735=0,0%, D1735&lt;=30,25%, D1735&lt;=60,50%, D1735&lt;=90,75%, D1735&gt;90,100%)</f>
        <v>0.25</v>
      </c>
      <c r="J1735">
        <f>SUMIFS(รายงานลูกหนี้!$G$2:$G$20000, รายงานลูกหนี้!$A$2:$A$20000, $A1735, รายงานลูกหนี้!$K$2:$K$20000, 0)</f>
        <v>0</v>
      </c>
      <c r="K1735">
        <f>SUMIFS(รายงานลูกหนี้!$G$2:$G$20000, รายงานลูกหนี้!$A$2:$A$20000, $A1735, รายงานลูกหนี้!$K$2:$K$20000, "&gt;=1", รายงานลูกหนี้!$K$2:$K$20000, "&lt;=30")</f>
        <v>2740</v>
      </c>
      <c r="L1735">
        <f>SUMIFS(รายงานลูกหนี้!$G$2:$G$20000, รายงานลูกหนี้!$A$2:$A$20000, $A1735, รายงานลูกหนี้!$K$2:$K$20000, "&gt;=31", รายงานลูกหนี้!$K$2:$K$20000, "&lt;=60")</f>
        <v>0</v>
      </c>
      <c r="M1735">
        <f>SUMIFS(รายงานลูกหนี้!$G$2:$G$20000, รายงานลูกหนี้!$A$2:$A$20000, $A1735, รายงานลูกหนี้!$K$2:$K$20000, "&gt;=61", รายงานลูกหนี้!$K$2:$K$20000, "&lt;=90")</f>
        <v>0</v>
      </c>
      <c r="N1735">
        <f>SUMIFS(รายงานลูกหนี้!$G$2:$G$20000, รายงานลูกหนี้!$A$2:$A$20000, $A1735, รายงานลูกหนี้!$K$2:$K$20000, "&gt;90")</f>
        <v>0</v>
      </c>
      <c r="O1735">
        <f t="shared" si="138"/>
        <v>2740</v>
      </c>
      <c r="P1735" s="17">
        <f t="shared" si="139"/>
        <v>0.25</v>
      </c>
    </row>
    <row r="1736" spans="1:16" x14ac:dyDescent="0.2">
      <c r="A1736" t="str">
        <v>33a5fad8fb46c91d05e6eb5fcd7280fe96cf0318a1cbb63207e6f56e45764012</v>
      </c>
      <c r="B1736">
        <f>COUNTIF(รายงานลูกหนี้!$A:$A,A1736)</f>
        <v>3</v>
      </c>
      <c r="C1736">
        <f>COUNTIFS(รายงานลูกหนี้!$A:$A,A1736,รายงานลูกหนี้!$K:$K,"&gt;0")</f>
        <v>0</v>
      </c>
      <c r="D1736">
        <f>SUMIF(รายงานลูกหนี้!$A:$A,A1736,รายงานลูกหนี้!$K:$K)</f>
        <v>0</v>
      </c>
      <c r="E1736">
        <f>_xlfn.MAXIFS(รายงานลูกหนี้!$K:$K,รายงานลูกหนี้!$A:$A,A1736)</f>
        <v>0</v>
      </c>
      <c r="F1736" s="17">
        <f t="shared" si="135"/>
        <v>0</v>
      </c>
      <c r="G1736" t="str">
        <f t="shared" si="136"/>
        <v>ชำระตรงเวลา</v>
      </c>
      <c r="H1736" t="str">
        <f t="shared" si="137"/>
        <v>ลูกหนี้ชั้นดี</v>
      </c>
      <c r="I1736" s="17" cm="1">
        <f t="array" ref="I1736">_xlfn.IFS(D1736=0,0%, D1736&lt;=30,25%, D1736&lt;=60,50%, D1736&lt;=90,75%, D1736&gt;90,100%)</f>
        <v>0</v>
      </c>
      <c r="J1736">
        <f>SUMIFS(รายงานลูกหนี้!$G$2:$G$20000, รายงานลูกหนี้!$A$2:$A$20000, $A1736, รายงานลูกหนี้!$K$2:$K$20000, 0)</f>
        <v>44130</v>
      </c>
      <c r="K1736">
        <f>SUMIFS(รายงานลูกหนี้!$G$2:$G$20000, รายงานลูกหนี้!$A$2:$A$20000, $A1736, รายงานลูกหนี้!$K$2:$K$20000, "&gt;=1", รายงานลูกหนี้!$K$2:$K$20000, "&lt;=30")</f>
        <v>0</v>
      </c>
      <c r="L1736">
        <f>SUMIFS(รายงานลูกหนี้!$G$2:$G$20000, รายงานลูกหนี้!$A$2:$A$20000, $A1736, รายงานลูกหนี้!$K$2:$K$20000, "&gt;=31", รายงานลูกหนี้!$K$2:$K$20000, "&lt;=60")</f>
        <v>0</v>
      </c>
      <c r="M1736">
        <f>SUMIFS(รายงานลูกหนี้!$G$2:$G$20000, รายงานลูกหนี้!$A$2:$A$20000, $A1736, รายงานลูกหนี้!$K$2:$K$20000, "&gt;=61", รายงานลูกหนี้!$K$2:$K$20000, "&lt;=90")</f>
        <v>0</v>
      </c>
      <c r="N1736">
        <f>SUMIFS(รายงานลูกหนี้!$G$2:$G$20000, รายงานลูกหนี้!$A$2:$A$20000, $A1736, รายงานลูกหนี้!$K$2:$K$20000, "&gt;90")</f>
        <v>0</v>
      </c>
      <c r="O1736">
        <f t="shared" si="138"/>
        <v>44130</v>
      </c>
      <c r="P1736" s="17">
        <f t="shared" si="139"/>
        <v>0</v>
      </c>
    </row>
    <row r="1737" spans="1:16" x14ac:dyDescent="0.2">
      <c r="A1737" t="str">
        <v>35fed418c97ad18871d97d28dc015e858aef011d50cbe4655648782e3938d509</v>
      </c>
      <c r="B1737">
        <f>COUNTIF(รายงานลูกหนี้!$A:$A,A1737)</f>
        <v>1</v>
      </c>
      <c r="C1737">
        <f>COUNTIFS(รายงานลูกหนี้!$A:$A,A1737,รายงานลูกหนี้!$K:$K,"&gt;0")</f>
        <v>1</v>
      </c>
      <c r="D1737">
        <f>SUMIF(รายงานลูกหนี้!$A:$A,A1737,รายงานลูกหนี้!$K:$K)</f>
        <v>4</v>
      </c>
      <c r="E1737">
        <f>_xlfn.MAXIFS(รายงานลูกหนี้!$K:$K,รายงานลูกหนี้!$A:$A,A1737)</f>
        <v>4</v>
      </c>
      <c r="F1737" s="17">
        <f t="shared" si="135"/>
        <v>1</v>
      </c>
      <c r="G1737" t="str">
        <f t="shared" si="136"/>
        <v>ค้างชำระ 1 - 30 วัน</v>
      </c>
      <c r="H1737" t="str">
        <f t="shared" si="137"/>
        <v>ลูกหนี้ชั้นดี</v>
      </c>
      <c r="I1737" s="17" cm="1">
        <f t="array" ref="I1737">_xlfn.IFS(D1737=0,0%, D1737&lt;=30,25%, D1737&lt;=60,50%, D1737&lt;=90,75%, D1737&gt;90,100%)</f>
        <v>0.25</v>
      </c>
      <c r="J1737">
        <f>SUMIFS(รายงานลูกหนี้!$G$2:$G$20000, รายงานลูกหนี้!$A$2:$A$20000, $A1737, รายงานลูกหนี้!$K$2:$K$20000, 0)</f>
        <v>0</v>
      </c>
      <c r="K1737">
        <f>SUMIFS(รายงานลูกหนี้!$G$2:$G$20000, รายงานลูกหนี้!$A$2:$A$20000, $A1737, รายงานลูกหนี้!$K$2:$K$20000, "&gt;=1", รายงานลูกหนี้!$K$2:$K$20000, "&lt;=30")</f>
        <v>3635</v>
      </c>
      <c r="L1737">
        <f>SUMIFS(รายงานลูกหนี้!$G$2:$G$20000, รายงานลูกหนี้!$A$2:$A$20000, $A1737, รายงานลูกหนี้!$K$2:$K$20000, "&gt;=31", รายงานลูกหนี้!$K$2:$K$20000, "&lt;=60")</f>
        <v>0</v>
      </c>
      <c r="M1737">
        <f>SUMIFS(รายงานลูกหนี้!$G$2:$G$20000, รายงานลูกหนี้!$A$2:$A$20000, $A1737, รายงานลูกหนี้!$K$2:$K$20000, "&gt;=61", รายงานลูกหนี้!$K$2:$K$20000, "&lt;=90")</f>
        <v>0</v>
      </c>
      <c r="N1737">
        <f>SUMIFS(รายงานลูกหนี้!$G$2:$G$20000, รายงานลูกหนี้!$A$2:$A$20000, $A1737, รายงานลูกหนี้!$K$2:$K$20000, "&gt;90")</f>
        <v>0</v>
      </c>
      <c r="O1737">
        <f t="shared" si="138"/>
        <v>3635</v>
      </c>
      <c r="P1737" s="17">
        <f t="shared" si="139"/>
        <v>0.25</v>
      </c>
    </row>
    <row r="1738" spans="1:16" x14ac:dyDescent="0.2">
      <c r="A1738" t="str">
        <v>a8c45876c19997c8161a6a19e589bcaaf0db69688e8f5cf76cb43e43a97baf26</v>
      </c>
      <c r="B1738">
        <f>COUNTIF(รายงานลูกหนี้!$A:$A,A1738)</f>
        <v>1</v>
      </c>
      <c r="C1738">
        <f>COUNTIFS(รายงานลูกหนี้!$A:$A,A1738,รายงานลูกหนี้!$K:$K,"&gt;0")</f>
        <v>0</v>
      </c>
      <c r="D1738">
        <f>SUMIF(รายงานลูกหนี้!$A:$A,A1738,รายงานลูกหนี้!$K:$K)</f>
        <v>0</v>
      </c>
      <c r="E1738">
        <f>_xlfn.MAXIFS(รายงานลูกหนี้!$K:$K,รายงานลูกหนี้!$A:$A,A1738)</f>
        <v>0</v>
      </c>
      <c r="F1738" s="17">
        <f t="shared" si="135"/>
        <v>0</v>
      </c>
      <c r="G1738" t="str">
        <f t="shared" si="136"/>
        <v>ชำระตรงเวลา</v>
      </c>
      <c r="H1738" t="str">
        <f t="shared" si="137"/>
        <v>ลูกหนี้ชั้นดี</v>
      </c>
      <c r="I1738" s="17" cm="1">
        <f t="array" ref="I1738">_xlfn.IFS(D1738=0,0%, D1738&lt;=30,25%, D1738&lt;=60,50%, D1738&lt;=90,75%, D1738&gt;90,100%)</f>
        <v>0</v>
      </c>
      <c r="J1738">
        <f>SUMIFS(รายงานลูกหนี้!$G$2:$G$20000, รายงานลูกหนี้!$A$2:$A$20000, $A1738, รายงานลูกหนี้!$K$2:$K$20000, 0)</f>
        <v>7850</v>
      </c>
      <c r="K1738">
        <f>SUMIFS(รายงานลูกหนี้!$G$2:$G$20000, รายงานลูกหนี้!$A$2:$A$20000, $A1738, รายงานลูกหนี้!$K$2:$K$20000, "&gt;=1", รายงานลูกหนี้!$K$2:$K$20000, "&lt;=30")</f>
        <v>0</v>
      </c>
      <c r="L1738">
        <f>SUMIFS(รายงานลูกหนี้!$G$2:$G$20000, รายงานลูกหนี้!$A$2:$A$20000, $A1738, รายงานลูกหนี้!$K$2:$K$20000, "&gt;=31", รายงานลูกหนี้!$K$2:$K$20000, "&lt;=60")</f>
        <v>0</v>
      </c>
      <c r="M1738">
        <f>SUMIFS(รายงานลูกหนี้!$G$2:$G$20000, รายงานลูกหนี้!$A$2:$A$20000, $A1738, รายงานลูกหนี้!$K$2:$K$20000, "&gt;=61", รายงานลูกหนี้!$K$2:$K$20000, "&lt;=90")</f>
        <v>0</v>
      </c>
      <c r="N1738">
        <f>SUMIFS(รายงานลูกหนี้!$G$2:$G$20000, รายงานลูกหนี้!$A$2:$A$20000, $A1738, รายงานลูกหนี้!$K$2:$K$20000, "&gt;90")</f>
        <v>0</v>
      </c>
      <c r="O1738">
        <f t="shared" si="138"/>
        <v>7850</v>
      </c>
      <c r="P1738" s="17">
        <f t="shared" si="139"/>
        <v>0</v>
      </c>
    </row>
    <row r="1739" spans="1:16" x14ac:dyDescent="0.2">
      <c r="A1739" t="str">
        <v>6c326bdd00ef60934af14d475b664c6a18fcc44103f5a1e4f6d9ce7b8fb33efa</v>
      </c>
      <c r="B1739">
        <f>COUNTIF(รายงานลูกหนี้!$A:$A,A1739)</f>
        <v>1</v>
      </c>
      <c r="C1739">
        <f>COUNTIFS(รายงานลูกหนี้!$A:$A,A1739,รายงานลูกหนี้!$K:$K,"&gt;0")</f>
        <v>0</v>
      </c>
      <c r="D1739">
        <f>SUMIF(รายงานลูกหนี้!$A:$A,A1739,รายงานลูกหนี้!$K:$K)</f>
        <v>0</v>
      </c>
      <c r="E1739">
        <f>_xlfn.MAXIFS(รายงานลูกหนี้!$K:$K,รายงานลูกหนี้!$A:$A,A1739)</f>
        <v>0</v>
      </c>
      <c r="F1739" s="17">
        <f t="shared" si="135"/>
        <v>0</v>
      </c>
      <c r="G1739" t="str">
        <f t="shared" si="136"/>
        <v>ชำระตรงเวลา</v>
      </c>
      <c r="H1739" t="str">
        <f t="shared" si="137"/>
        <v>ลูกหนี้ชั้นดี</v>
      </c>
      <c r="I1739" s="17" cm="1">
        <f t="array" ref="I1739">_xlfn.IFS(D1739=0,0%, D1739&lt;=30,25%, D1739&lt;=60,50%, D1739&lt;=90,75%, D1739&gt;90,100%)</f>
        <v>0</v>
      </c>
      <c r="J1739">
        <f>SUMIFS(รายงานลูกหนี้!$G$2:$G$20000, รายงานลูกหนี้!$A$2:$A$20000, $A1739, รายงานลูกหนี้!$K$2:$K$20000, 0)</f>
        <v>1845</v>
      </c>
      <c r="K1739">
        <f>SUMIFS(รายงานลูกหนี้!$G$2:$G$20000, รายงานลูกหนี้!$A$2:$A$20000, $A1739, รายงานลูกหนี้!$K$2:$K$20000, "&gt;=1", รายงานลูกหนี้!$K$2:$K$20000, "&lt;=30")</f>
        <v>0</v>
      </c>
      <c r="L1739">
        <f>SUMIFS(รายงานลูกหนี้!$G$2:$G$20000, รายงานลูกหนี้!$A$2:$A$20000, $A1739, รายงานลูกหนี้!$K$2:$K$20000, "&gt;=31", รายงานลูกหนี้!$K$2:$K$20000, "&lt;=60")</f>
        <v>0</v>
      </c>
      <c r="M1739">
        <f>SUMIFS(รายงานลูกหนี้!$G$2:$G$20000, รายงานลูกหนี้!$A$2:$A$20000, $A1739, รายงานลูกหนี้!$K$2:$K$20000, "&gt;=61", รายงานลูกหนี้!$K$2:$K$20000, "&lt;=90")</f>
        <v>0</v>
      </c>
      <c r="N1739">
        <f>SUMIFS(รายงานลูกหนี้!$G$2:$G$20000, รายงานลูกหนี้!$A$2:$A$20000, $A1739, รายงานลูกหนี้!$K$2:$K$20000, "&gt;90")</f>
        <v>0</v>
      </c>
      <c r="O1739">
        <f t="shared" si="138"/>
        <v>1845</v>
      </c>
      <c r="P1739" s="17">
        <f t="shared" si="139"/>
        <v>0</v>
      </c>
    </row>
    <row r="1740" spans="1:16" x14ac:dyDescent="0.2">
      <c r="A1740" t="str">
        <v>d6a35b93a0bd8d5fd0819229c2bf284808ffc652b9a9757116be61a9bf811aa4</v>
      </c>
      <c r="B1740">
        <f>COUNTIF(รายงานลูกหนี้!$A:$A,A1740)</f>
        <v>1</v>
      </c>
      <c r="C1740">
        <f>COUNTIFS(รายงานลูกหนี้!$A:$A,A1740,รายงานลูกหนี้!$K:$K,"&gt;0")</f>
        <v>0</v>
      </c>
      <c r="D1740">
        <f>SUMIF(รายงานลูกหนี้!$A:$A,A1740,รายงานลูกหนี้!$K:$K)</f>
        <v>0</v>
      </c>
      <c r="E1740">
        <f>_xlfn.MAXIFS(รายงานลูกหนี้!$K:$K,รายงานลูกหนี้!$A:$A,A1740)</f>
        <v>0</v>
      </c>
      <c r="F1740" s="17">
        <f t="shared" si="135"/>
        <v>0</v>
      </c>
      <c r="G1740" t="str">
        <f t="shared" si="136"/>
        <v>ชำระตรงเวลา</v>
      </c>
      <c r="H1740" t="str">
        <f t="shared" si="137"/>
        <v>ลูกหนี้ชั้นดี</v>
      </c>
      <c r="I1740" s="17" cm="1">
        <f t="array" ref="I1740">_xlfn.IFS(D1740=0,0%, D1740&lt;=30,25%, D1740&lt;=60,50%, D1740&lt;=90,75%, D1740&gt;90,100%)</f>
        <v>0</v>
      </c>
      <c r="J1740">
        <f>SUMIFS(รายงานลูกหนี้!$G$2:$G$20000, รายงานลูกหนี้!$A$2:$A$20000, $A1740, รายงานลูกหนี้!$K$2:$K$20000, 0)</f>
        <v>2529</v>
      </c>
      <c r="K1740">
        <f>SUMIFS(รายงานลูกหนี้!$G$2:$G$20000, รายงานลูกหนี้!$A$2:$A$20000, $A1740, รายงานลูกหนี้!$K$2:$K$20000, "&gt;=1", รายงานลูกหนี้!$K$2:$K$20000, "&lt;=30")</f>
        <v>0</v>
      </c>
      <c r="L1740">
        <f>SUMIFS(รายงานลูกหนี้!$G$2:$G$20000, รายงานลูกหนี้!$A$2:$A$20000, $A1740, รายงานลูกหนี้!$K$2:$K$20000, "&gt;=31", รายงานลูกหนี้!$K$2:$K$20000, "&lt;=60")</f>
        <v>0</v>
      </c>
      <c r="M1740">
        <f>SUMIFS(รายงานลูกหนี้!$G$2:$G$20000, รายงานลูกหนี้!$A$2:$A$20000, $A1740, รายงานลูกหนี้!$K$2:$K$20000, "&gt;=61", รายงานลูกหนี้!$K$2:$K$20000, "&lt;=90")</f>
        <v>0</v>
      </c>
      <c r="N1740">
        <f>SUMIFS(รายงานลูกหนี้!$G$2:$G$20000, รายงานลูกหนี้!$A$2:$A$20000, $A1740, รายงานลูกหนี้!$K$2:$K$20000, "&gt;90")</f>
        <v>0</v>
      </c>
      <c r="O1740">
        <f t="shared" si="138"/>
        <v>2529</v>
      </c>
      <c r="P1740" s="17">
        <f t="shared" si="139"/>
        <v>0</v>
      </c>
    </row>
    <row r="1741" spans="1:16" x14ac:dyDescent="0.2">
      <c r="A1741" t="str">
        <v>5fa00ed9fcb66c474caf6411939e6dd1a997e9ccc4c20d9ec4d38da261ae395f</v>
      </c>
      <c r="B1741">
        <f>COUNTIF(รายงานลูกหนี้!$A:$A,A1741)</f>
        <v>1</v>
      </c>
      <c r="C1741">
        <f>COUNTIFS(รายงานลูกหนี้!$A:$A,A1741,รายงานลูกหนี้!$K:$K,"&gt;0")</f>
        <v>0</v>
      </c>
      <c r="D1741">
        <f>SUMIF(รายงานลูกหนี้!$A:$A,A1741,รายงานลูกหนี้!$K:$K)</f>
        <v>0</v>
      </c>
      <c r="E1741">
        <f>_xlfn.MAXIFS(รายงานลูกหนี้!$K:$K,รายงานลูกหนี้!$A:$A,A1741)</f>
        <v>0</v>
      </c>
      <c r="F1741" s="17">
        <f t="shared" si="135"/>
        <v>0</v>
      </c>
      <c r="G1741" t="str">
        <f t="shared" si="136"/>
        <v>ชำระตรงเวลา</v>
      </c>
      <c r="H1741" t="str">
        <f t="shared" si="137"/>
        <v>ลูกหนี้ชั้นดี</v>
      </c>
      <c r="I1741" s="17" cm="1">
        <f t="array" ref="I1741">_xlfn.IFS(D1741=0,0%, D1741&lt;=30,25%, D1741&lt;=60,50%, D1741&lt;=90,75%, D1741&gt;90,100%)</f>
        <v>0</v>
      </c>
      <c r="J1741">
        <f>SUMIFS(รายงานลูกหนี้!$G$2:$G$20000, รายงานลูกหนี้!$A$2:$A$20000, $A1741, รายงานลูกหนี้!$K$2:$K$20000, 0)</f>
        <v>100</v>
      </c>
      <c r="K1741">
        <f>SUMIFS(รายงานลูกหนี้!$G$2:$G$20000, รายงานลูกหนี้!$A$2:$A$20000, $A1741, รายงานลูกหนี้!$K$2:$K$20000, "&gt;=1", รายงานลูกหนี้!$K$2:$K$20000, "&lt;=30")</f>
        <v>0</v>
      </c>
      <c r="L1741">
        <f>SUMIFS(รายงานลูกหนี้!$G$2:$G$20000, รายงานลูกหนี้!$A$2:$A$20000, $A1741, รายงานลูกหนี้!$K$2:$K$20000, "&gt;=31", รายงานลูกหนี้!$K$2:$K$20000, "&lt;=60")</f>
        <v>0</v>
      </c>
      <c r="M1741">
        <f>SUMIFS(รายงานลูกหนี้!$G$2:$G$20000, รายงานลูกหนี้!$A$2:$A$20000, $A1741, รายงานลูกหนี้!$K$2:$K$20000, "&gt;=61", รายงานลูกหนี้!$K$2:$K$20000, "&lt;=90")</f>
        <v>0</v>
      </c>
      <c r="N1741">
        <f>SUMIFS(รายงานลูกหนี้!$G$2:$G$20000, รายงานลูกหนี้!$A$2:$A$20000, $A1741, รายงานลูกหนี้!$K$2:$K$20000, "&gt;90")</f>
        <v>0</v>
      </c>
      <c r="O1741">
        <f t="shared" si="138"/>
        <v>100</v>
      </c>
      <c r="P1741" s="17">
        <f t="shared" si="139"/>
        <v>0</v>
      </c>
    </row>
    <row r="1742" spans="1:16" x14ac:dyDescent="0.2">
      <c r="A1742" t="str">
        <v>2d6ccd64be037362db426b55d72c00d7896038311bca875bfccd66267ac180d8</v>
      </c>
      <c r="B1742">
        <f>COUNTIF(รายงานลูกหนี้!$A:$A,A1742)</f>
        <v>1</v>
      </c>
      <c r="C1742">
        <f>COUNTIFS(รายงานลูกหนี้!$A:$A,A1742,รายงานลูกหนี้!$K:$K,"&gt;0")</f>
        <v>0</v>
      </c>
      <c r="D1742">
        <f>SUMIF(รายงานลูกหนี้!$A:$A,A1742,รายงานลูกหนี้!$K:$K)</f>
        <v>0</v>
      </c>
      <c r="E1742">
        <f>_xlfn.MAXIFS(รายงานลูกหนี้!$K:$K,รายงานลูกหนี้!$A:$A,A1742)</f>
        <v>0</v>
      </c>
      <c r="F1742" s="17">
        <f t="shared" si="135"/>
        <v>0</v>
      </c>
      <c r="G1742" t="str">
        <f t="shared" si="136"/>
        <v>ชำระตรงเวลา</v>
      </c>
      <c r="H1742" t="str">
        <f t="shared" si="137"/>
        <v>ลูกหนี้ชั้นดี</v>
      </c>
      <c r="I1742" s="17" cm="1">
        <f t="array" ref="I1742">_xlfn.IFS(D1742=0,0%, D1742&lt;=30,25%, D1742&lt;=60,50%, D1742&lt;=90,75%, D1742&gt;90,100%)</f>
        <v>0</v>
      </c>
      <c r="J1742">
        <f>SUMIFS(รายงานลูกหนี้!$G$2:$G$20000, รายงานลูกหนี้!$A$2:$A$20000, $A1742, รายงานลูกหนี้!$K$2:$K$20000, 0)</f>
        <v>1530</v>
      </c>
      <c r="K1742">
        <f>SUMIFS(รายงานลูกหนี้!$G$2:$G$20000, รายงานลูกหนี้!$A$2:$A$20000, $A1742, รายงานลูกหนี้!$K$2:$K$20000, "&gt;=1", รายงานลูกหนี้!$K$2:$K$20000, "&lt;=30")</f>
        <v>0</v>
      </c>
      <c r="L1742">
        <f>SUMIFS(รายงานลูกหนี้!$G$2:$G$20000, รายงานลูกหนี้!$A$2:$A$20000, $A1742, รายงานลูกหนี้!$K$2:$K$20000, "&gt;=31", รายงานลูกหนี้!$K$2:$K$20000, "&lt;=60")</f>
        <v>0</v>
      </c>
      <c r="M1742">
        <f>SUMIFS(รายงานลูกหนี้!$G$2:$G$20000, รายงานลูกหนี้!$A$2:$A$20000, $A1742, รายงานลูกหนี้!$K$2:$K$20000, "&gt;=61", รายงานลูกหนี้!$K$2:$K$20000, "&lt;=90")</f>
        <v>0</v>
      </c>
      <c r="N1742">
        <f>SUMIFS(รายงานลูกหนี้!$G$2:$G$20000, รายงานลูกหนี้!$A$2:$A$20000, $A1742, รายงานลูกหนี้!$K$2:$K$20000, "&gt;90")</f>
        <v>0</v>
      </c>
      <c r="O1742">
        <f t="shared" si="138"/>
        <v>1530</v>
      </c>
      <c r="P1742" s="17">
        <f t="shared" si="139"/>
        <v>0</v>
      </c>
    </row>
    <row r="1743" spans="1:16" x14ac:dyDescent="0.2">
      <c r="A1743" t="str">
        <v>470c055e781d4f361305dd2ee1afed64808923ffbd57602a20627c681d3a3de1</v>
      </c>
      <c r="B1743">
        <f>COUNTIF(รายงานลูกหนี้!$A:$A,A1743)</f>
        <v>1</v>
      </c>
      <c r="C1743">
        <f>COUNTIFS(รายงานลูกหนี้!$A:$A,A1743,รายงานลูกหนี้!$K:$K,"&gt;0")</f>
        <v>1</v>
      </c>
      <c r="D1743">
        <f>SUMIF(รายงานลูกหนี้!$A:$A,A1743,รายงานลูกหนี้!$K:$K)</f>
        <v>2</v>
      </c>
      <c r="E1743">
        <f>_xlfn.MAXIFS(รายงานลูกหนี้!$K:$K,รายงานลูกหนี้!$A:$A,A1743)</f>
        <v>2</v>
      </c>
      <c r="F1743" s="17">
        <f t="shared" si="135"/>
        <v>1</v>
      </c>
      <c r="G1743" t="str">
        <f t="shared" si="136"/>
        <v>ค้างชำระ 1 - 30 วัน</v>
      </c>
      <c r="H1743" t="str">
        <f t="shared" si="137"/>
        <v>ลูกหนี้ชั้นดี</v>
      </c>
      <c r="I1743" s="17" cm="1">
        <f t="array" ref="I1743">_xlfn.IFS(D1743=0,0%, D1743&lt;=30,25%, D1743&lt;=60,50%, D1743&lt;=90,75%, D1743&gt;90,100%)</f>
        <v>0.25</v>
      </c>
      <c r="J1743">
        <f>SUMIFS(รายงานลูกหนี้!$G$2:$G$20000, รายงานลูกหนี้!$A$2:$A$20000, $A1743, รายงานลูกหนี้!$K$2:$K$20000, 0)</f>
        <v>0</v>
      </c>
      <c r="K1743">
        <f>SUMIFS(รายงานลูกหนี้!$G$2:$G$20000, รายงานลูกหนี้!$A$2:$A$20000, $A1743, รายงานลูกหนี้!$K$2:$K$20000, "&gt;=1", รายงานลูกหนี้!$K$2:$K$20000, "&lt;=30")</f>
        <v>1900</v>
      </c>
      <c r="L1743">
        <f>SUMIFS(รายงานลูกหนี้!$G$2:$G$20000, รายงานลูกหนี้!$A$2:$A$20000, $A1743, รายงานลูกหนี้!$K$2:$K$20000, "&gt;=31", รายงานลูกหนี้!$K$2:$K$20000, "&lt;=60")</f>
        <v>0</v>
      </c>
      <c r="M1743">
        <f>SUMIFS(รายงานลูกหนี้!$G$2:$G$20000, รายงานลูกหนี้!$A$2:$A$20000, $A1743, รายงานลูกหนี้!$K$2:$K$20000, "&gt;=61", รายงานลูกหนี้!$K$2:$K$20000, "&lt;=90")</f>
        <v>0</v>
      </c>
      <c r="N1743">
        <f>SUMIFS(รายงานลูกหนี้!$G$2:$G$20000, รายงานลูกหนี้!$A$2:$A$20000, $A1743, รายงานลูกหนี้!$K$2:$K$20000, "&gt;90")</f>
        <v>0</v>
      </c>
      <c r="O1743">
        <f t="shared" si="138"/>
        <v>1900</v>
      </c>
      <c r="P1743" s="17">
        <f t="shared" si="139"/>
        <v>0.25</v>
      </c>
    </row>
    <row r="1744" spans="1:16" x14ac:dyDescent="0.2">
      <c r="A1744" t="str">
        <v>ed837e643943f6b7b40fb864aaf2ad27d3ab84d2e1ba1ae94727d09398e437ec</v>
      </c>
      <c r="B1744">
        <f>COUNTIF(รายงานลูกหนี้!$A:$A,A1744)</f>
        <v>1</v>
      </c>
      <c r="C1744">
        <f>COUNTIFS(รายงานลูกหนี้!$A:$A,A1744,รายงานลูกหนี้!$K:$K,"&gt;0")</f>
        <v>1</v>
      </c>
      <c r="D1744">
        <f>SUMIF(รายงานลูกหนี้!$A:$A,A1744,รายงานลูกหนี้!$K:$K)</f>
        <v>1</v>
      </c>
      <c r="E1744">
        <f>_xlfn.MAXIFS(รายงานลูกหนี้!$K:$K,รายงานลูกหนี้!$A:$A,A1744)</f>
        <v>1</v>
      </c>
      <c r="F1744" s="17">
        <f t="shared" si="135"/>
        <v>1</v>
      </c>
      <c r="G1744" t="str">
        <f t="shared" si="136"/>
        <v>ค้างชำระ 1 - 30 วัน</v>
      </c>
      <c r="H1744" t="str">
        <f t="shared" si="137"/>
        <v>ลูกหนี้ชั้นดี</v>
      </c>
      <c r="I1744" s="17" cm="1">
        <f t="array" ref="I1744">_xlfn.IFS(D1744=0,0%, D1744&lt;=30,25%, D1744&lt;=60,50%, D1744&lt;=90,75%, D1744&gt;90,100%)</f>
        <v>0.25</v>
      </c>
      <c r="J1744">
        <f>SUMIFS(รายงานลูกหนี้!$G$2:$G$20000, รายงานลูกหนี้!$A$2:$A$20000, $A1744, รายงานลูกหนี้!$K$2:$K$20000, 0)</f>
        <v>0</v>
      </c>
      <c r="K1744">
        <f>SUMIFS(รายงานลูกหนี้!$G$2:$G$20000, รายงานลูกหนี้!$A$2:$A$20000, $A1744, รายงานลูกหนี้!$K$2:$K$20000, "&gt;=1", รายงานลูกหนี้!$K$2:$K$20000, "&lt;=30")</f>
        <v>860</v>
      </c>
      <c r="L1744">
        <f>SUMIFS(รายงานลูกหนี้!$G$2:$G$20000, รายงานลูกหนี้!$A$2:$A$20000, $A1744, รายงานลูกหนี้!$K$2:$K$20000, "&gt;=31", รายงานลูกหนี้!$K$2:$K$20000, "&lt;=60")</f>
        <v>0</v>
      </c>
      <c r="M1744">
        <f>SUMIFS(รายงานลูกหนี้!$G$2:$G$20000, รายงานลูกหนี้!$A$2:$A$20000, $A1744, รายงานลูกหนี้!$K$2:$K$20000, "&gt;=61", รายงานลูกหนี้!$K$2:$K$20000, "&lt;=90")</f>
        <v>0</v>
      </c>
      <c r="N1744">
        <f>SUMIFS(รายงานลูกหนี้!$G$2:$G$20000, รายงานลูกหนี้!$A$2:$A$20000, $A1744, รายงานลูกหนี้!$K$2:$K$20000, "&gt;90")</f>
        <v>0</v>
      </c>
      <c r="O1744">
        <f t="shared" si="138"/>
        <v>860</v>
      </c>
      <c r="P1744" s="17">
        <f t="shared" si="139"/>
        <v>0.25</v>
      </c>
    </row>
    <row r="1745" spans="1:16" x14ac:dyDescent="0.2">
      <c r="A1745" t="str">
        <v>adb63293b31da0ba0886d5157a8661b1c7e42353d8194c8829fad71bd882aebf</v>
      </c>
      <c r="B1745">
        <f>COUNTIF(รายงานลูกหนี้!$A:$A,A1745)</f>
        <v>2</v>
      </c>
      <c r="C1745">
        <f>COUNTIFS(รายงานลูกหนี้!$A:$A,A1745,รายงานลูกหนี้!$K:$K,"&gt;0")</f>
        <v>2</v>
      </c>
      <c r="D1745">
        <f>SUMIF(รายงานลูกหนี้!$A:$A,A1745,รายงานลูกหนี้!$K:$K)</f>
        <v>10</v>
      </c>
      <c r="E1745">
        <f>_xlfn.MAXIFS(รายงานลูกหนี้!$K:$K,รายงานลูกหนี้!$A:$A,A1745)</f>
        <v>7</v>
      </c>
      <c r="F1745" s="17">
        <f t="shared" si="135"/>
        <v>1</v>
      </c>
      <c r="G1745" t="str">
        <f t="shared" si="136"/>
        <v>ค้างชำระ 1 - 30 วัน</v>
      </c>
      <c r="H1745" t="str">
        <f t="shared" si="137"/>
        <v>ลูกหนี้ชั้นดี</v>
      </c>
      <c r="I1745" s="17" cm="1">
        <f t="array" ref="I1745">_xlfn.IFS(D1745=0,0%, D1745&lt;=30,25%, D1745&lt;=60,50%, D1745&lt;=90,75%, D1745&gt;90,100%)</f>
        <v>0.25</v>
      </c>
      <c r="J1745">
        <f>SUMIFS(รายงานลูกหนี้!$G$2:$G$20000, รายงานลูกหนี้!$A$2:$A$20000, $A1745, รายงานลูกหนี้!$K$2:$K$20000, 0)</f>
        <v>0</v>
      </c>
      <c r="K1745">
        <f>SUMIFS(รายงานลูกหนี้!$G$2:$G$20000, รายงานลูกหนี้!$A$2:$A$20000, $A1745, รายงานลูกหนี้!$K$2:$K$20000, "&gt;=1", รายงานลูกหนี้!$K$2:$K$20000, "&lt;=30")</f>
        <v>14731</v>
      </c>
      <c r="L1745">
        <f>SUMIFS(รายงานลูกหนี้!$G$2:$G$20000, รายงานลูกหนี้!$A$2:$A$20000, $A1745, รายงานลูกหนี้!$K$2:$K$20000, "&gt;=31", รายงานลูกหนี้!$K$2:$K$20000, "&lt;=60")</f>
        <v>0</v>
      </c>
      <c r="M1745">
        <f>SUMIFS(รายงานลูกหนี้!$G$2:$G$20000, รายงานลูกหนี้!$A$2:$A$20000, $A1745, รายงานลูกหนี้!$K$2:$K$20000, "&gt;=61", รายงานลูกหนี้!$K$2:$K$20000, "&lt;=90")</f>
        <v>0</v>
      </c>
      <c r="N1745">
        <f>SUMIFS(รายงานลูกหนี้!$G$2:$G$20000, รายงานลูกหนี้!$A$2:$A$20000, $A1745, รายงานลูกหนี้!$K$2:$K$20000, "&gt;90")</f>
        <v>0</v>
      </c>
      <c r="O1745">
        <f t="shared" si="138"/>
        <v>14731</v>
      </c>
      <c r="P1745" s="17">
        <f t="shared" si="139"/>
        <v>0.25</v>
      </c>
    </row>
    <row r="1746" spans="1:16" x14ac:dyDescent="0.2">
      <c r="A1746" t="str">
        <v>c25401e918f8e86e723b6dbb09a5a5cd50c39a8fcefc416bbd13a6d6ca4e6d07</v>
      </c>
      <c r="B1746">
        <f>COUNTIF(รายงานลูกหนี้!$A:$A,A1746)</f>
        <v>1</v>
      </c>
      <c r="C1746">
        <f>COUNTIFS(รายงานลูกหนี้!$A:$A,A1746,รายงานลูกหนี้!$K:$K,"&gt;0")</f>
        <v>1</v>
      </c>
      <c r="D1746">
        <f>SUMIF(รายงานลูกหนี้!$A:$A,A1746,รายงานลูกหนี้!$K:$K)</f>
        <v>3</v>
      </c>
      <c r="E1746">
        <f>_xlfn.MAXIFS(รายงานลูกหนี้!$K:$K,รายงานลูกหนี้!$A:$A,A1746)</f>
        <v>3</v>
      </c>
      <c r="F1746" s="17">
        <f t="shared" si="135"/>
        <v>1</v>
      </c>
      <c r="G1746" t="str">
        <f t="shared" si="136"/>
        <v>ค้างชำระ 1 - 30 วัน</v>
      </c>
      <c r="H1746" t="str">
        <f t="shared" si="137"/>
        <v>ลูกหนี้ชั้นดี</v>
      </c>
      <c r="I1746" s="17" cm="1">
        <f t="array" ref="I1746">_xlfn.IFS(D1746=0,0%, D1746&lt;=30,25%, D1746&lt;=60,50%, D1746&lt;=90,75%, D1746&gt;90,100%)</f>
        <v>0.25</v>
      </c>
      <c r="J1746">
        <f>SUMIFS(รายงานลูกหนี้!$G$2:$G$20000, รายงานลูกหนี้!$A$2:$A$20000, $A1746, รายงานลูกหนี้!$K$2:$K$20000, 0)</f>
        <v>0</v>
      </c>
      <c r="K1746">
        <f>SUMIFS(รายงานลูกหนี้!$G$2:$G$20000, รายงานลูกหนี้!$A$2:$A$20000, $A1746, รายงานลูกหนี้!$K$2:$K$20000, "&gt;=1", รายงานลูกหนี้!$K$2:$K$20000, "&lt;=30")</f>
        <v>4335</v>
      </c>
      <c r="L1746">
        <f>SUMIFS(รายงานลูกหนี้!$G$2:$G$20000, รายงานลูกหนี้!$A$2:$A$20000, $A1746, รายงานลูกหนี้!$K$2:$K$20000, "&gt;=31", รายงานลูกหนี้!$K$2:$K$20000, "&lt;=60")</f>
        <v>0</v>
      </c>
      <c r="M1746">
        <f>SUMIFS(รายงานลูกหนี้!$G$2:$G$20000, รายงานลูกหนี้!$A$2:$A$20000, $A1746, รายงานลูกหนี้!$K$2:$K$20000, "&gt;=61", รายงานลูกหนี้!$K$2:$K$20000, "&lt;=90")</f>
        <v>0</v>
      </c>
      <c r="N1746">
        <f>SUMIFS(รายงานลูกหนี้!$G$2:$G$20000, รายงานลูกหนี้!$A$2:$A$20000, $A1746, รายงานลูกหนี้!$K$2:$K$20000, "&gt;90")</f>
        <v>0</v>
      </c>
      <c r="O1746">
        <f t="shared" si="138"/>
        <v>4335</v>
      </c>
      <c r="P1746" s="17">
        <f t="shared" si="139"/>
        <v>0.25</v>
      </c>
    </row>
    <row r="1747" spans="1:16" x14ac:dyDescent="0.2">
      <c r="A1747" t="str">
        <v>13b177dbe3a844439a442cda966b4097cdcb7deb824dfd0bd90d4bef61403085</v>
      </c>
      <c r="B1747">
        <f>COUNTIF(รายงานลูกหนี้!$A:$A,A1747)</f>
        <v>1</v>
      </c>
      <c r="C1747">
        <f>COUNTIFS(รายงานลูกหนี้!$A:$A,A1747,รายงานลูกหนี้!$K:$K,"&gt;0")</f>
        <v>0</v>
      </c>
      <c r="D1747">
        <f>SUMIF(รายงานลูกหนี้!$A:$A,A1747,รายงานลูกหนี้!$K:$K)</f>
        <v>0</v>
      </c>
      <c r="E1747">
        <f>_xlfn.MAXIFS(รายงานลูกหนี้!$K:$K,รายงานลูกหนี้!$A:$A,A1747)</f>
        <v>0</v>
      </c>
      <c r="F1747" s="17">
        <f t="shared" si="135"/>
        <v>0</v>
      </c>
      <c r="G1747" t="str">
        <f t="shared" si="136"/>
        <v>ชำระตรงเวลา</v>
      </c>
      <c r="H1747" t="str">
        <f t="shared" si="137"/>
        <v>ลูกหนี้ชั้นดี</v>
      </c>
      <c r="I1747" s="17" cm="1">
        <f t="array" ref="I1747">_xlfn.IFS(D1747=0,0%, D1747&lt;=30,25%, D1747&lt;=60,50%, D1747&lt;=90,75%, D1747&gt;90,100%)</f>
        <v>0</v>
      </c>
      <c r="J1747">
        <f>SUMIFS(รายงานลูกหนี้!$G$2:$G$20000, รายงานลูกหนี้!$A$2:$A$20000, $A1747, รายงานลูกหนี้!$K$2:$K$20000, 0)</f>
        <v>1180</v>
      </c>
      <c r="K1747">
        <f>SUMIFS(รายงานลูกหนี้!$G$2:$G$20000, รายงานลูกหนี้!$A$2:$A$20000, $A1747, รายงานลูกหนี้!$K$2:$K$20000, "&gt;=1", รายงานลูกหนี้!$K$2:$K$20000, "&lt;=30")</f>
        <v>0</v>
      </c>
      <c r="L1747">
        <f>SUMIFS(รายงานลูกหนี้!$G$2:$G$20000, รายงานลูกหนี้!$A$2:$A$20000, $A1747, รายงานลูกหนี้!$K$2:$K$20000, "&gt;=31", รายงานลูกหนี้!$K$2:$K$20000, "&lt;=60")</f>
        <v>0</v>
      </c>
      <c r="M1747">
        <f>SUMIFS(รายงานลูกหนี้!$G$2:$G$20000, รายงานลูกหนี้!$A$2:$A$20000, $A1747, รายงานลูกหนี้!$K$2:$K$20000, "&gt;=61", รายงานลูกหนี้!$K$2:$K$20000, "&lt;=90")</f>
        <v>0</v>
      </c>
      <c r="N1747">
        <f>SUMIFS(รายงานลูกหนี้!$G$2:$G$20000, รายงานลูกหนี้!$A$2:$A$20000, $A1747, รายงานลูกหนี้!$K$2:$K$20000, "&gt;90")</f>
        <v>0</v>
      </c>
      <c r="O1747">
        <f t="shared" si="138"/>
        <v>1180</v>
      </c>
      <c r="P1747" s="17">
        <f t="shared" si="139"/>
        <v>0</v>
      </c>
    </row>
    <row r="1748" spans="1:16" x14ac:dyDescent="0.2">
      <c r="A1748" t="str">
        <v>30e172bf9cceee9c0c1da35655c306c2d99e608ee0fb38ecec17ecb6dd89d702</v>
      </c>
      <c r="B1748">
        <f>COUNTIF(รายงานลูกหนี้!$A:$A,A1748)</f>
        <v>1</v>
      </c>
      <c r="C1748">
        <f>COUNTIFS(รายงานลูกหนี้!$A:$A,A1748,รายงานลูกหนี้!$K:$K,"&gt;0")</f>
        <v>0</v>
      </c>
      <c r="D1748">
        <f>SUMIF(รายงานลูกหนี้!$A:$A,A1748,รายงานลูกหนี้!$K:$K)</f>
        <v>0</v>
      </c>
      <c r="E1748">
        <f>_xlfn.MAXIFS(รายงานลูกหนี้!$K:$K,รายงานลูกหนี้!$A:$A,A1748)</f>
        <v>0</v>
      </c>
      <c r="F1748" s="17">
        <f t="shared" si="135"/>
        <v>0</v>
      </c>
      <c r="G1748" t="str">
        <f t="shared" si="136"/>
        <v>ชำระตรงเวลา</v>
      </c>
      <c r="H1748" t="str">
        <f t="shared" si="137"/>
        <v>ลูกหนี้ชั้นดี</v>
      </c>
      <c r="I1748" s="17" cm="1">
        <f t="array" ref="I1748">_xlfn.IFS(D1748=0,0%, D1748&lt;=30,25%, D1748&lt;=60,50%, D1748&lt;=90,75%, D1748&gt;90,100%)</f>
        <v>0</v>
      </c>
      <c r="J1748">
        <f>SUMIFS(รายงานลูกหนี้!$G$2:$G$20000, รายงานลูกหนี้!$A$2:$A$20000, $A1748, รายงานลูกหนี้!$K$2:$K$20000, 0)</f>
        <v>4929</v>
      </c>
      <c r="K1748">
        <f>SUMIFS(รายงานลูกหนี้!$G$2:$G$20000, รายงานลูกหนี้!$A$2:$A$20000, $A1748, รายงานลูกหนี้!$K$2:$K$20000, "&gt;=1", รายงานลูกหนี้!$K$2:$K$20000, "&lt;=30")</f>
        <v>0</v>
      </c>
      <c r="L1748">
        <f>SUMIFS(รายงานลูกหนี้!$G$2:$G$20000, รายงานลูกหนี้!$A$2:$A$20000, $A1748, รายงานลูกหนี้!$K$2:$K$20000, "&gt;=31", รายงานลูกหนี้!$K$2:$K$20000, "&lt;=60")</f>
        <v>0</v>
      </c>
      <c r="M1748">
        <f>SUMIFS(รายงานลูกหนี้!$G$2:$G$20000, รายงานลูกหนี้!$A$2:$A$20000, $A1748, รายงานลูกหนี้!$K$2:$K$20000, "&gt;=61", รายงานลูกหนี้!$K$2:$K$20000, "&lt;=90")</f>
        <v>0</v>
      </c>
      <c r="N1748">
        <f>SUMIFS(รายงานลูกหนี้!$G$2:$G$20000, รายงานลูกหนี้!$A$2:$A$20000, $A1748, รายงานลูกหนี้!$K$2:$K$20000, "&gt;90")</f>
        <v>0</v>
      </c>
      <c r="O1748">
        <f t="shared" si="138"/>
        <v>4929</v>
      </c>
      <c r="P1748" s="17">
        <f t="shared" si="139"/>
        <v>0</v>
      </c>
    </row>
    <row r="1749" spans="1:16" x14ac:dyDescent="0.2">
      <c r="A1749" t="str">
        <v>df632e3e1a2ffbb948101f7261e45f473d131ffc8ddab45f8770a5b6bca51003</v>
      </c>
      <c r="B1749">
        <f>COUNTIF(รายงานลูกหนี้!$A:$A,A1749)</f>
        <v>1</v>
      </c>
      <c r="C1749">
        <f>COUNTIFS(รายงานลูกหนี้!$A:$A,A1749,รายงานลูกหนี้!$K:$K,"&gt;0")</f>
        <v>0</v>
      </c>
      <c r="D1749">
        <f>SUMIF(รายงานลูกหนี้!$A:$A,A1749,รายงานลูกหนี้!$K:$K)</f>
        <v>0</v>
      </c>
      <c r="E1749">
        <f>_xlfn.MAXIFS(รายงานลูกหนี้!$K:$K,รายงานลูกหนี้!$A:$A,A1749)</f>
        <v>0</v>
      </c>
      <c r="F1749" s="17">
        <f t="shared" si="135"/>
        <v>0</v>
      </c>
      <c r="G1749" t="str">
        <f t="shared" si="136"/>
        <v>ชำระตรงเวลา</v>
      </c>
      <c r="H1749" t="str">
        <f t="shared" si="137"/>
        <v>ลูกหนี้ชั้นดี</v>
      </c>
      <c r="I1749" s="17" cm="1">
        <f t="array" ref="I1749">_xlfn.IFS(D1749=0,0%, D1749&lt;=30,25%, D1749&lt;=60,50%, D1749&lt;=90,75%, D1749&gt;90,100%)</f>
        <v>0</v>
      </c>
      <c r="J1749">
        <f>SUMIFS(รายงานลูกหนี้!$G$2:$G$20000, รายงานลูกหนี้!$A$2:$A$20000, $A1749, รายงานลูกหนี้!$K$2:$K$20000, 0)</f>
        <v>2050</v>
      </c>
      <c r="K1749">
        <f>SUMIFS(รายงานลูกหนี้!$G$2:$G$20000, รายงานลูกหนี้!$A$2:$A$20000, $A1749, รายงานลูกหนี้!$K$2:$K$20000, "&gt;=1", รายงานลูกหนี้!$K$2:$K$20000, "&lt;=30")</f>
        <v>0</v>
      </c>
      <c r="L1749">
        <f>SUMIFS(รายงานลูกหนี้!$G$2:$G$20000, รายงานลูกหนี้!$A$2:$A$20000, $A1749, รายงานลูกหนี้!$K$2:$K$20000, "&gt;=31", รายงานลูกหนี้!$K$2:$K$20000, "&lt;=60")</f>
        <v>0</v>
      </c>
      <c r="M1749">
        <f>SUMIFS(รายงานลูกหนี้!$G$2:$G$20000, รายงานลูกหนี้!$A$2:$A$20000, $A1749, รายงานลูกหนี้!$K$2:$K$20000, "&gt;=61", รายงานลูกหนี้!$K$2:$K$20000, "&lt;=90")</f>
        <v>0</v>
      </c>
      <c r="N1749">
        <f>SUMIFS(รายงานลูกหนี้!$G$2:$G$20000, รายงานลูกหนี้!$A$2:$A$20000, $A1749, รายงานลูกหนี้!$K$2:$K$20000, "&gt;90")</f>
        <v>0</v>
      </c>
      <c r="O1749">
        <f t="shared" si="138"/>
        <v>2050</v>
      </c>
      <c r="P1749" s="17">
        <f t="shared" si="139"/>
        <v>0</v>
      </c>
    </row>
    <row r="1750" spans="1:16" x14ac:dyDescent="0.2">
      <c r="A1750" t="str">
        <v>dee588574111f478b8ab817425c882907584784a0aa36e1fd42b4f50eecb09f0</v>
      </c>
      <c r="B1750">
        <f>COUNTIF(รายงานลูกหนี้!$A:$A,A1750)</f>
        <v>1</v>
      </c>
      <c r="C1750">
        <f>COUNTIFS(รายงานลูกหนี้!$A:$A,A1750,รายงานลูกหนี้!$K:$K,"&gt;0")</f>
        <v>0</v>
      </c>
      <c r="D1750">
        <f>SUMIF(รายงานลูกหนี้!$A:$A,A1750,รายงานลูกหนี้!$K:$K)</f>
        <v>0</v>
      </c>
      <c r="E1750">
        <f>_xlfn.MAXIFS(รายงานลูกหนี้!$K:$K,รายงานลูกหนี้!$A:$A,A1750)</f>
        <v>0</v>
      </c>
      <c r="F1750" s="17">
        <f t="shared" si="135"/>
        <v>0</v>
      </c>
      <c r="G1750" t="str">
        <f t="shared" si="136"/>
        <v>ชำระตรงเวลา</v>
      </c>
      <c r="H1750" t="str">
        <f t="shared" si="137"/>
        <v>ลูกหนี้ชั้นดี</v>
      </c>
      <c r="I1750" s="17" cm="1">
        <f t="array" ref="I1750">_xlfn.IFS(D1750=0,0%, D1750&lt;=30,25%, D1750&lt;=60,50%, D1750&lt;=90,75%, D1750&gt;90,100%)</f>
        <v>0</v>
      </c>
      <c r="J1750">
        <f>SUMIFS(รายงานลูกหนี้!$G$2:$G$20000, รายงานลูกหนี้!$A$2:$A$20000, $A1750, รายงานลูกหนี้!$K$2:$K$20000, 0)</f>
        <v>1311</v>
      </c>
      <c r="K1750">
        <f>SUMIFS(รายงานลูกหนี้!$G$2:$G$20000, รายงานลูกหนี้!$A$2:$A$20000, $A1750, รายงานลูกหนี้!$K$2:$K$20000, "&gt;=1", รายงานลูกหนี้!$K$2:$K$20000, "&lt;=30")</f>
        <v>0</v>
      </c>
      <c r="L1750">
        <f>SUMIFS(รายงานลูกหนี้!$G$2:$G$20000, รายงานลูกหนี้!$A$2:$A$20000, $A1750, รายงานลูกหนี้!$K$2:$K$20000, "&gt;=31", รายงานลูกหนี้!$K$2:$K$20000, "&lt;=60")</f>
        <v>0</v>
      </c>
      <c r="M1750">
        <f>SUMIFS(รายงานลูกหนี้!$G$2:$G$20000, รายงานลูกหนี้!$A$2:$A$20000, $A1750, รายงานลูกหนี้!$K$2:$K$20000, "&gt;=61", รายงานลูกหนี้!$K$2:$K$20000, "&lt;=90")</f>
        <v>0</v>
      </c>
      <c r="N1750">
        <f>SUMIFS(รายงานลูกหนี้!$G$2:$G$20000, รายงานลูกหนี้!$A$2:$A$20000, $A1750, รายงานลูกหนี้!$K$2:$K$20000, "&gt;90")</f>
        <v>0</v>
      </c>
      <c r="O1750">
        <f t="shared" si="138"/>
        <v>1311</v>
      </c>
      <c r="P1750" s="17">
        <f t="shared" si="139"/>
        <v>0</v>
      </c>
    </row>
    <row r="1751" spans="1:16" x14ac:dyDescent="0.2">
      <c r="A1751" t="str">
        <v>e57a7f96dcf723859bdc87aad9114953ab9794551a7b13713d1423beae370f0d</v>
      </c>
      <c r="B1751">
        <f>COUNTIF(รายงานลูกหนี้!$A:$A,A1751)</f>
        <v>1</v>
      </c>
      <c r="C1751">
        <f>COUNTIFS(รายงานลูกหนี้!$A:$A,A1751,รายงานลูกหนี้!$K:$K,"&gt;0")</f>
        <v>0</v>
      </c>
      <c r="D1751">
        <f>SUMIF(รายงานลูกหนี้!$A:$A,A1751,รายงานลูกหนี้!$K:$K)</f>
        <v>0</v>
      </c>
      <c r="E1751">
        <f>_xlfn.MAXIFS(รายงานลูกหนี้!$K:$K,รายงานลูกหนี้!$A:$A,A1751)</f>
        <v>0</v>
      </c>
      <c r="F1751" s="17">
        <f t="shared" si="135"/>
        <v>0</v>
      </c>
      <c r="G1751" t="str">
        <f t="shared" si="136"/>
        <v>ชำระตรงเวลา</v>
      </c>
      <c r="H1751" t="str">
        <f t="shared" si="137"/>
        <v>ลูกหนี้ชั้นดี</v>
      </c>
      <c r="I1751" s="17" cm="1">
        <f t="array" ref="I1751">_xlfn.IFS(D1751=0,0%, D1751&lt;=30,25%, D1751&lt;=60,50%, D1751&lt;=90,75%, D1751&gt;90,100%)</f>
        <v>0</v>
      </c>
      <c r="J1751">
        <f>SUMIFS(รายงานลูกหนี้!$G$2:$G$20000, รายงานลูกหนี้!$A$2:$A$20000, $A1751, รายงานลูกหนี้!$K$2:$K$20000, 0)</f>
        <v>4420</v>
      </c>
      <c r="K1751">
        <f>SUMIFS(รายงานลูกหนี้!$G$2:$G$20000, รายงานลูกหนี้!$A$2:$A$20000, $A1751, รายงานลูกหนี้!$K$2:$K$20000, "&gt;=1", รายงานลูกหนี้!$K$2:$K$20000, "&lt;=30")</f>
        <v>0</v>
      </c>
      <c r="L1751">
        <f>SUMIFS(รายงานลูกหนี้!$G$2:$G$20000, รายงานลูกหนี้!$A$2:$A$20000, $A1751, รายงานลูกหนี้!$K$2:$K$20000, "&gt;=31", รายงานลูกหนี้!$K$2:$K$20000, "&lt;=60")</f>
        <v>0</v>
      </c>
      <c r="M1751">
        <f>SUMIFS(รายงานลูกหนี้!$G$2:$G$20000, รายงานลูกหนี้!$A$2:$A$20000, $A1751, รายงานลูกหนี้!$K$2:$K$20000, "&gt;=61", รายงานลูกหนี้!$K$2:$K$20000, "&lt;=90")</f>
        <v>0</v>
      </c>
      <c r="N1751">
        <f>SUMIFS(รายงานลูกหนี้!$G$2:$G$20000, รายงานลูกหนี้!$A$2:$A$20000, $A1751, รายงานลูกหนี้!$K$2:$K$20000, "&gt;90")</f>
        <v>0</v>
      </c>
      <c r="O1751">
        <f t="shared" si="138"/>
        <v>4420</v>
      </c>
      <c r="P1751" s="17">
        <f t="shared" si="139"/>
        <v>0</v>
      </c>
    </row>
    <row r="1752" spans="1:16" x14ac:dyDescent="0.2">
      <c r="A1752" t="str">
        <v>7f92fc206d25340eb169c43187fe01aa92ffe25660ebb88ff7bcb9a844600637</v>
      </c>
      <c r="B1752">
        <f>COUNTIF(รายงานลูกหนี้!$A:$A,A1752)</f>
        <v>1</v>
      </c>
      <c r="C1752">
        <f>COUNTIFS(รายงานลูกหนี้!$A:$A,A1752,รายงานลูกหนี้!$K:$K,"&gt;0")</f>
        <v>0</v>
      </c>
      <c r="D1752">
        <f>SUMIF(รายงานลูกหนี้!$A:$A,A1752,รายงานลูกหนี้!$K:$K)</f>
        <v>0</v>
      </c>
      <c r="E1752">
        <f>_xlfn.MAXIFS(รายงานลูกหนี้!$K:$K,รายงานลูกหนี้!$A:$A,A1752)</f>
        <v>0</v>
      </c>
      <c r="F1752" s="17">
        <f t="shared" si="135"/>
        <v>0</v>
      </c>
      <c r="G1752" t="str">
        <f t="shared" si="136"/>
        <v>ชำระตรงเวลา</v>
      </c>
      <c r="H1752" t="str">
        <f t="shared" si="137"/>
        <v>ลูกหนี้ชั้นดี</v>
      </c>
      <c r="I1752" s="17" cm="1">
        <f t="array" ref="I1752">_xlfn.IFS(D1752=0,0%, D1752&lt;=30,25%, D1752&lt;=60,50%, D1752&lt;=90,75%, D1752&gt;90,100%)</f>
        <v>0</v>
      </c>
      <c r="J1752">
        <f>SUMIFS(รายงานลูกหนี้!$G$2:$G$20000, รายงานลูกหนี้!$A$2:$A$20000, $A1752, รายงานลูกหนี้!$K$2:$K$20000, 0)</f>
        <v>261</v>
      </c>
      <c r="K1752">
        <f>SUMIFS(รายงานลูกหนี้!$G$2:$G$20000, รายงานลูกหนี้!$A$2:$A$20000, $A1752, รายงานลูกหนี้!$K$2:$K$20000, "&gt;=1", รายงานลูกหนี้!$K$2:$K$20000, "&lt;=30")</f>
        <v>0</v>
      </c>
      <c r="L1752">
        <f>SUMIFS(รายงานลูกหนี้!$G$2:$G$20000, รายงานลูกหนี้!$A$2:$A$20000, $A1752, รายงานลูกหนี้!$K$2:$K$20000, "&gt;=31", รายงานลูกหนี้!$K$2:$K$20000, "&lt;=60")</f>
        <v>0</v>
      </c>
      <c r="M1752">
        <f>SUMIFS(รายงานลูกหนี้!$G$2:$G$20000, รายงานลูกหนี้!$A$2:$A$20000, $A1752, รายงานลูกหนี้!$K$2:$K$20000, "&gt;=61", รายงานลูกหนี้!$K$2:$K$20000, "&lt;=90")</f>
        <v>0</v>
      </c>
      <c r="N1752">
        <f>SUMIFS(รายงานลูกหนี้!$G$2:$G$20000, รายงานลูกหนี้!$A$2:$A$20000, $A1752, รายงานลูกหนี้!$K$2:$K$20000, "&gt;90")</f>
        <v>0</v>
      </c>
      <c r="O1752">
        <f t="shared" si="138"/>
        <v>261</v>
      </c>
      <c r="P1752" s="17">
        <f t="shared" si="139"/>
        <v>0</v>
      </c>
    </row>
    <row r="1753" spans="1:16" x14ac:dyDescent="0.2">
      <c r="A1753" t="str">
        <v>0efab224dac59eb8dbeccd44a2db952e71b265292566a0b9650f893d0a0b7ee9</v>
      </c>
      <c r="B1753">
        <f>COUNTIF(รายงานลูกหนี้!$A:$A,A1753)</f>
        <v>4</v>
      </c>
      <c r="C1753">
        <f>COUNTIFS(รายงานลูกหนี้!$A:$A,A1753,รายงานลูกหนี้!$K:$K,"&gt;0")</f>
        <v>0</v>
      </c>
      <c r="D1753">
        <f>SUMIF(รายงานลูกหนี้!$A:$A,A1753,รายงานลูกหนี้!$K:$K)</f>
        <v>0</v>
      </c>
      <c r="E1753">
        <f>_xlfn.MAXIFS(รายงานลูกหนี้!$K:$K,รายงานลูกหนี้!$A:$A,A1753)</f>
        <v>0</v>
      </c>
      <c r="F1753" s="17">
        <f t="shared" si="135"/>
        <v>0</v>
      </c>
      <c r="G1753" t="str">
        <f t="shared" si="136"/>
        <v>ชำระตรงเวลา</v>
      </c>
      <c r="H1753" t="str">
        <f t="shared" si="137"/>
        <v>ลูกหนี้ชั้นดี</v>
      </c>
      <c r="I1753" s="17" cm="1">
        <f t="array" ref="I1753">_xlfn.IFS(D1753=0,0%, D1753&lt;=30,25%, D1753&lt;=60,50%, D1753&lt;=90,75%, D1753&gt;90,100%)</f>
        <v>0</v>
      </c>
      <c r="J1753">
        <f>SUMIFS(รายงานลูกหนี้!$G$2:$G$20000, รายงานลูกหนี้!$A$2:$A$20000, $A1753, รายงานลูกหนี้!$K$2:$K$20000, 0)</f>
        <v>21082</v>
      </c>
      <c r="K1753">
        <f>SUMIFS(รายงานลูกหนี้!$G$2:$G$20000, รายงานลูกหนี้!$A$2:$A$20000, $A1753, รายงานลูกหนี้!$K$2:$K$20000, "&gt;=1", รายงานลูกหนี้!$K$2:$K$20000, "&lt;=30")</f>
        <v>0</v>
      </c>
      <c r="L1753">
        <f>SUMIFS(รายงานลูกหนี้!$G$2:$G$20000, รายงานลูกหนี้!$A$2:$A$20000, $A1753, รายงานลูกหนี้!$K$2:$K$20000, "&gt;=31", รายงานลูกหนี้!$K$2:$K$20000, "&lt;=60")</f>
        <v>0</v>
      </c>
      <c r="M1753">
        <f>SUMIFS(รายงานลูกหนี้!$G$2:$G$20000, รายงานลูกหนี้!$A$2:$A$20000, $A1753, รายงานลูกหนี้!$K$2:$K$20000, "&gt;=61", รายงานลูกหนี้!$K$2:$K$20000, "&lt;=90")</f>
        <v>0</v>
      </c>
      <c r="N1753">
        <f>SUMIFS(รายงานลูกหนี้!$G$2:$G$20000, รายงานลูกหนี้!$A$2:$A$20000, $A1753, รายงานลูกหนี้!$K$2:$K$20000, "&gt;90")</f>
        <v>0</v>
      </c>
      <c r="O1753">
        <f t="shared" si="138"/>
        <v>21082</v>
      </c>
      <c r="P1753" s="17">
        <f t="shared" si="139"/>
        <v>0</v>
      </c>
    </row>
    <row r="1754" spans="1:16" x14ac:dyDescent="0.2">
      <c r="A1754" t="str">
        <v>26ee5b075ce31f234001b91b592678402f59139c462f237cd4a19793409ec1ed</v>
      </c>
      <c r="B1754">
        <f>COUNTIF(รายงานลูกหนี้!$A:$A,A1754)</f>
        <v>2</v>
      </c>
      <c r="C1754">
        <f>COUNTIFS(รายงานลูกหนี้!$A:$A,A1754,รายงานลูกหนี้!$K:$K,"&gt;0")</f>
        <v>0</v>
      </c>
      <c r="D1754">
        <f>SUMIF(รายงานลูกหนี้!$A:$A,A1754,รายงานลูกหนี้!$K:$K)</f>
        <v>0</v>
      </c>
      <c r="E1754">
        <f>_xlfn.MAXIFS(รายงานลูกหนี้!$K:$K,รายงานลูกหนี้!$A:$A,A1754)</f>
        <v>0</v>
      </c>
      <c r="F1754" s="17">
        <f t="shared" si="135"/>
        <v>0</v>
      </c>
      <c r="G1754" t="str">
        <f t="shared" si="136"/>
        <v>ชำระตรงเวลา</v>
      </c>
      <c r="H1754" t="str">
        <f t="shared" si="137"/>
        <v>ลูกหนี้ชั้นดี</v>
      </c>
      <c r="I1754" s="17" cm="1">
        <f t="array" ref="I1754">_xlfn.IFS(D1754=0,0%, D1754&lt;=30,25%, D1754&lt;=60,50%, D1754&lt;=90,75%, D1754&gt;90,100%)</f>
        <v>0</v>
      </c>
      <c r="J1754">
        <f>SUMIFS(รายงานลูกหนี้!$G$2:$G$20000, รายงานลูกหนี้!$A$2:$A$20000, $A1754, รายงานลูกหนี้!$K$2:$K$20000, 0)</f>
        <v>480</v>
      </c>
      <c r="K1754">
        <f>SUMIFS(รายงานลูกหนี้!$G$2:$G$20000, รายงานลูกหนี้!$A$2:$A$20000, $A1754, รายงานลูกหนี้!$K$2:$K$20000, "&gt;=1", รายงานลูกหนี้!$K$2:$K$20000, "&lt;=30")</f>
        <v>0</v>
      </c>
      <c r="L1754">
        <f>SUMIFS(รายงานลูกหนี้!$G$2:$G$20000, รายงานลูกหนี้!$A$2:$A$20000, $A1754, รายงานลูกหนี้!$K$2:$K$20000, "&gt;=31", รายงานลูกหนี้!$K$2:$K$20000, "&lt;=60")</f>
        <v>0</v>
      </c>
      <c r="M1754">
        <f>SUMIFS(รายงานลูกหนี้!$G$2:$G$20000, รายงานลูกหนี้!$A$2:$A$20000, $A1754, รายงานลูกหนี้!$K$2:$K$20000, "&gt;=61", รายงานลูกหนี้!$K$2:$K$20000, "&lt;=90")</f>
        <v>0</v>
      </c>
      <c r="N1754">
        <f>SUMIFS(รายงานลูกหนี้!$G$2:$G$20000, รายงานลูกหนี้!$A$2:$A$20000, $A1754, รายงานลูกหนี้!$K$2:$K$20000, "&gt;90")</f>
        <v>0</v>
      </c>
      <c r="O1754">
        <f t="shared" si="138"/>
        <v>480</v>
      </c>
      <c r="P1754" s="17">
        <f t="shared" si="139"/>
        <v>0</v>
      </c>
    </row>
    <row r="1755" spans="1:16" x14ac:dyDescent="0.2">
      <c r="A1755" t="str">
        <v>ee5f532332176930d2d6f4d512231173af880747f8e6a34b562f8ed9ee15ea98</v>
      </c>
      <c r="B1755">
        <f>COUNTIF(รายงานลูกหนี้!$A:$A,A1755)</f>
        <v>2</v>
      </c>
      <c r="C1755">
        <f>COUNTIFS(รายงานลูกหนี้!$A:$A,A1755,รายงานลูกหนี้!$K:$K,"&gt;0")</f>
        <v>1</v>
      </c>
      <c r="D1755">
        <f>SUMIF(รายงานลูกหนี้!$A:$A,A1755,รายงานลูกหนี้!$K:$K)</f>
        <v>2</v>
      </c>
      <c r="E1755">
        <f>_xlfn.MAXIFS(รายงานลูกหนี้!$K:$K,รายงานลูกหนี้!$A:$A,A1755)</f>
        <v>2</v>
      </c>
      <c r="F1755" s="17">
        <f t="shared" si="135"/>
        <v>0.5</v>
      </c>
      <c r="G1755" t="str">
        <f t="shared" si="136"/>
        <v>ค้างชำระ 1 - 30 วัน</v>
      </c>
      <c r="H1755" t="str">
        <f t="shared" si="137"/>
        <v>ลูกหนี้ชั้นดี</v>
      </c>
      <c r="I1755" s="17" cm="1">
        <f t="array" ref="I1755">_xlfn.IFS(D1755=0,0%, D1755&lt;=30,25%, D1755&lt;=60,50%, D1755&lt;=90,75%, D1755&gt;90,100%)</f>
        <v>0.25</v>
      </c>
      <c r="J1755">
        <f>SUMIFS(รายงานลูกหนี้!$G$2:$G$20000, รายงานลูกหนี้!$A$2:$A$20000, $A1755, รายงานลูกหนี้!$K$2:$K$20000, 0)</f>
        <v>16500</v>
      </c>
      <c r="K1755">
        <f>SUMIFS(รายงานลูกหนี้!$G$2:$G$20000, รายงานลูกหนี้!$A$2:$A$20000, $A1755, รายงานลูกหนี้!$K$2:$K$20000, "&gt;=1", รายงานลูกหนี้!$K$2:$K$20000, "&lt;=30")</f>
        <v>92</v>
      </c>
      <c r="L1755">
        <f>SUMIFS(รายงานลูกหนี้!$G$2:$G$20000, รายงานลูกหนี้!$A$2:$A$20000, $A1755, รายงานลูกหนี้!$K$2:$K$20000, "&gt;=31", รายงานลูกหนี้!$K$2:$K$20000, "&lt;=60")</f>
        <v>0</v>
      </c>
      <c r="M1755">
        <f>SUMIFS(รายงานลูกหนี้!$G$2:$G$20000, รายงานลูกหนี้!$A$2:$A$20000, $A1755, รายงานลูกหนี้!$K$2:$K$20000, "&gt;=61", รายงานลูกหนี้!$K$2:$K$20000, "&lt;=90")</f>
        <v>0</v>
      </c>
      <c r="N1755">
        <f>SUMIFS(รายงานลูกหนี้!$G$2:$G$20000, รายงานลูกหนี้!$A$2:$A$20000, $A1755, รายงานลูกหนี้!$K$2:$K$20000, "&gt;90")</f>
        <v>0</v>
      </c>
      <c r="O1755">
        <f t="shared" si="138"/>
        <v>16592</v>
      </c>
      <c r="P1755" s="17">
        <f t="shared" si="139"/>
        <v>1.3862102217936355E-3</v>
      </c>
    </row>
    <row r="1756" spans="1:16" x14ac:dyDescent="0.2">
      <c r="A1756" t="str">
        <v>a98b35cd6caa1dce56a621150deb0a2b7f280953898562b982184b74496864e1</v>
      </c>
      <c r="B1756">
        <f>COUNTIF(รายงานลูกหนี้!$A:$A,A1756)</f>
        <v>1</v>
      </c>
      <c r="C1756">
        <f>COUNTIFS(รายงานลูกหนี้!$A:$A,A1756,รายงานลูกหนี้!$K:$K,"&gt;0")</f>
        <v>1</v>
      </c>
      <c r="D1756">
        <f>SUMIF(รายงานลูกหนี้!$A:$A,A1756,รายงานลูกหนี้!$K:$K)</f>
        <v>3</v>
      </c>
      <c r="E1756">
        <f>_xlfn.MAXIFS(รายงานลูกหนี้!$K:$K,รายงานลูกหนี้!$A:$A,A1756)</f>
        <v>3</v>
      </c>
      <c r="F1756" s="17">
        <f t="shared" si="135"/>
        <v>1</v>
      </c>
      <c r="G1756" t="str">
        <f t="shared" si="136"/>
        <v>ค้างชำระ 1 - 30 วัน</v>
      </c>
      <c r="H1756" t="str">
        <f t="shared" si="137"/>
        <v>ลูกหนี้ชั้นดี</v>
      </c>
      <c r="I1756" s="17" cm="1">
        <f t="array" ref="I1756">_xlfn.IFS(D1756=0,0%, D1756&lt;=30,25%, D1756&lt;=60,50%, D1756&lt;=90,75%, D1756&gt;90,100%)</f>
        <v>0.25</v>
      </c>
      <c r="J1756">
        <f>SUMIFS(รายงานลูกหนี้!$G$2:$G$20000, รายงานลูกหนี้!$A$2:$A$20000, $A1756, รายงานลูกหนี้!$K$2:$K$20000, 0)</f>
        <v>0</v>
      </c>
      <c r="K1756">
        <f>SUMIFS(รายงานลูกหนี้!$G$2:$G$20000, รายงานลูกหนี้!$A$2:$A$20000, $A1756, รายงานลูกหนี้!$K$2:$K$20000, "&gt;=1", รายงานลูกหนี้!$K$2:$K$20000, "&lt;=30")</f>
        <v>2020</v>
      </c>
      <c r="L1756">
        <f>SUMIFS(รายงานลูกหนี้!$G$2:$G$20000, รายงานลูกหนี้!$A$2:$A$20000, $A1756, รายงานลูกหนี้!$K$2:$K$20000, "&gt;=31", รายงานลูกหนี้!$K$2:$K$20000, "&lt;=60")</f>
        <v>0</v>
      </c>
      <c r="M1756">
        <f>SUMIFS(รายงานลูกหนี้!$G$2:$G$20000, รายงานลูกหนี้!$A$2:$A$20000, $A1756, รายงานลูกหนี้!$K$2:$K$20000, "&gt;=61", รายงานลูกหนี้!$K$2:$K$20000, "&lt;=90")</f>
        <v>0</v>
      </c>
      <c r="N1756">
        <f>SUMIFS(รายงานลูกหนี้!$G$2:$G$20000, รายงานลูกหนี้!$A$2:$A$20000, $A1756, รายงานลูกหนี้!$K$2:$K$20000, "&gt;90")</f>
        <v>0</v>
      </c>
      <c r="O1756">
        <f t="shared" si="138"/>
        <v>2020</v>
      </c>
      <c r="P1756" s="17">
        <f t="shared" si="139"/>
        <v>0.25</v>
      </c>
    </row>
    <row r="1757" spans="1:16" x14ac:dyDescent="0.2">
      <c r="A1757" t="str">
        <v>7783cec70bb996c4d6c7e92b57f08ca45a4577d2817298dd42c2fb7f2415b340</v>
      </c>
      <c r="B1757">
        <f>COUNTIF(รายงานลูกหนี้!$A:$A,A1757)</f>
        <v>1</v>
      </c>
      <c r="C1757">
        <f>COUNTIFS(รายงานลูกหนี้!$A:$A,A1757,รายงานลูกหนี้!$K:$K,"&gt;0")</f>
        <v>0</v>
      </c>
      <c r="D1757">
        <f>SUMIF(รายงานลูกหนี้!$A:$A,A1757,รายงานลูกหนี้!$K:$K)</f>
        <v>0</v>
      </c>
      <c r="E1757">
        <f>_xlfn.MAXIFS(รายงานลูกหนี้!$K:$K,รายงานลูกหนี้!$A:$A,A1757)</f>
        <v>0</v>
      </c>
      <c r="F1757" s="17">
        <f t="shared" si="135"/>
        <v>0</v>
      </c>
      <c r="G1757" t="str">
        <f t="shared" si="136"/>
        <v>ชำระตรงเวลา</v>
      </c>
      <c r="H1757" t="str">
        <f t="shared" si="137"/>
        <v>ลูกหนี้ชั้นดี</v>
      </c>
      <c r="I1757" s="17" cm="1">
        <f t="array" ref="I1757">_xlfn.IFS(D1757=0,0%, D1757&lt;=30,25%, D1757&lt;=60,50%, D1757&lt;=90,75%, D1757&gt;90,100%)</f>
        <v>0</v>
      </c>
      <c r="J1757">
        <f>SUMIFS(รายงานลูกหนี้!$G$2:$G$20000, รายงานลูกหนี้!$A$2:$A$20000, $A1757, รายงานลูกหนี้!$K$2:$K$20000, 0)</f>
        <v>580</v>
      </c>
      <c r="K1757">
        <f>SUMIFS(รายงานลูกหนี้!$G$2:$G$20000, รายงานลูกหนี้!$A$2:$A$20000, $A1757, รายงานลูกหนี้!$K$2:$K$20000, "&gt;=1", รายงานลูกหนี้!$K$2:$K$20000, "&lt;=30")</f>
        <v>0</v>
      </c>
      <c r="L1757">
        <f>SUMIFS(รายงานลูกหนี้!$G$2:$G$20000, รายงานลูกหนี้!$A$2:$A$20000, $A1757, รายงานลูกหนี้!$K$2:$K$20000, "&gt;=31", รายงานลูกหนี้!$K$2:$K$20000, "&lt;=60")</f>
        <v>0</v>
      </c>
      <c r="M1757">
        <f>SUMIFS(รายงานลูกหนี้!$G$2:$G$20000, รายงานลูกหนี้!$A$2:$A$20000, $A1757, รายงานลูกหนี้!$K$2:$K$20000, "&gt;=61", รายงานลูกหนี้!$K$2:$K$20000, "&lt;=90")</f>
        <v>0</v>
      </c>
      <c r="N1757">
        <f>SUMIFS(รายงานลูกหนี้!$G$2:$G$20000, รายงานลูกหนี้!$A$2:$A$20000, $A1757, รายงานลูกหนี้!$K$2:$K$20000, "&gt;90")</f>
        <v>0</v>
      </c>
      <c r="O1757">
        <f t="shared" si="138"/>
        <v>580</v>
      </c>
      <c r="P1757" s="17">
        <f t="shared" si="139"/>
        <v>0</v>
      </c>
    </row>
    <row r="1758" spans="1:16" x14ac:dyDescent="0.2">
      <c r="A1758" t="str">
        <v>6483c972dc7ec91fc4720d80da0963ccc78d19ae5ea53575441a43b7ab5b3618</v>
      </c>
      <c r="B1758">
        <f>COUNTIF(รายงานลูกหนี้!$A:$A,A1758)</f>
        <v>1</v>
      </c>
      <c r="C1758">
        <f>COUNTIFS(รายงานลูกหนี้!$A:$A,A1758,รายงานลูกหนี้!$K:$K,"&gt;0")</f>
        <v>0</v>
      </c>
      <c r="D1758">
        <f>SUMIF(รายงานลูกหนี้!$A:$A,A1758,รายงานลูกหนี้!$K:$K)</f>
        <v>0</v>
      </c>
      <c r="E1758">
        <f>_xlfn.MAXIFS(รายงานลูกหนี้!$K:$K,รายงานลูกหนี้!$A:$A,A1758)</f>
        <v>0</v>
      </c>
      <c r="F1758" s="17">
        <f t="shared" si="135"/>
        <v>0</v>
      </c>
      <c r="G1758" t="str">
        <f t="shared" si="136"/>
        <v>ชำระตรงเวลา</v>
      </c>
      <c r="H1758" t="str">
        <f t="shared" si="137"/>
        <v>ลูกหนี้ชั้นดี</v>
      </c>
      <c r="I1758" s="17" cm="1">
        <f t="array" ref="I1758">_xlfn.IFS(D1758=0,0%, D1758&lt;=30,25%, D1758&lt;=60,50%, D1758&lt;=90,75%, D1758&gt;90,100%)</f>
        <v>0</v>
      </c>
      <c r="J1758">
        <f>SUMIFS(รายงานลูกหนี้!$G$2:$G$20000, รายงานลูกหนี้!$A$2:$A$20000, $A1758, รายงานลูกหนี้!$K$2:$K$20000, 0)</f>
        <v>200</v>
      </c>
      <c r="K1758">
        <f>SUMIFS(รายงานลูกหนี้!$G$2:$G$20000, รายงานลูกหนี้!$A$2:$A$20000, $A1758, รายงานลูกหนี้!$K$2:$K$20000, "&gt;=1", รายงานลูกหนี้!$K$2:$K$20000, "&lt;=30")</f>
        <v>0</v>
      </c>
      <c r="L1758">
        <f>SUMIFS(รายงานลูกหนี้!$G$2:$G$20000, รายงานลูกหนี้!$A$2:$A$20000, $A1758, รายงานลูกหนี้!$K$2:$K$20000, "&gt;=31", รายงานลูกหนี้!$K$2:$K$20000, "&lt;=60")</f>
        <v>0</v>
      </c>
      <c r="M1758">
        <f>SUMIFS(รายงานลูกหนี้!$G$2:$G$20000, รายงานลูกหนี้!$A$2:$A$20000, $A1758, รายงานลูกหนี้!$K$2:$K$20000, "&gt;=61", รายงานลูกหนี้!$K$2:$K$20000, "&lt;=90")</f>
        <v>0</v>
      </c>
      <c r="N1758">
        <f>SUMIFS(รายงานลูกหนี้!$G$2:$G$20000, รายงานลูกหนี้!$A$2:$A$20000, $A1758, รายงานลูกหนี้!$K$2:$K$20000, "&gt;90")</f>
        <v>0</v>
      </c>
      <c r="O1758">
        <f t="shared" si="138"/>
        <v>200</v>
      </c>
      <c r="P1758" s="17">
        <f t="shared" si="139"/>
        <v>0</v>
      </c>
    </row>
    <row r="1759" spans="1:16" x14ac:dyDescent="0.2">
      <c r="A1759" t="str">
        <v>a30723d19893fe2fc5510af829247caf81341fff05afd3410ea1840edb5d4f3b</v>
      </c>
      <c r="B1759">
        <f>COUNTIF(รายงานลูกหนี้!$A:$A,A1759)</f>
        <v>2</v>
      </c>
      <c r="C1759">
        <f>COUNTIFS(รายงานลูกหนี้!$A:$A,A1759,รายงานลูกหนี้!$K:$K,"&gt;0")</f>
        <v>1</v>
      </c>
      <c r="D1759">
        <f>SUMIF(รายงานลูกหนี้!$A:$A,A1759,รายงานลูกหนี้!$K:$K)</f>
        <v>4</v>
      </c>
      <c r="E1759">
        <f>_xlfn.MAXIFS(รายงานลูกหนี้!$K:$K,รายงานลูกหนี้!$A:$A,A1759)</f>
        <v>4</v>
      </c>
      <c r="F1759" s="17">
        <f t="shared" si="135"/>
        <v>0.5</v>
      </c>
      <c r="G1759" t="str">
        <f t="shared" si="136"/>
        <v>ค้างชำระ 1 - 30 วัน</v>
      </c>
      <c r="H1759" t="str">
        <f t="shared" si="137"/>
        <v>ลูกหนี้ชั้นดี</v>
      </c>
      <c r="I1759" s="17" cm="1">
        <f t="array" ref="I1759">_xlfn.IFS(D1759=0,0%, D1759&lt;=30,25%, D1759&lt;=60,50%, D1759&lt;=90,75%, D1759&gt;90,100%)</f>
        <v>0.25</v>
      </c>
      <c r="J1759">
        <f>SUMIFS(รายงานลูกหนี้!$G$2:$G$20000, รายงานลูกหนี้!$A$2:$A$20000, $A1759, รายงานลูกหนี้!$K$2:$K$20000, 0)</f>
        <v>2580</v>
      </c>
      <c r="K1759">
        <f>SUMIFS(รายงานลูกหนี้!$G$2:$G$20000, รายงานลูกหนี้!$A$2:$A$20000, $A1759, รายงานลูกหนี้!$K$2:$K$20000, "&gt;=1", รายงานลูกหนี้!$K$2:$K$20000, "&lt;=30")</f>
        <v>2943</v>
      </c>
      <c r="L1759">
        <f>SUMIFS(รายงานลูกหนี้!$G$2:$G$20000, รายงานลูกหนี้!$A$2:$A$20000, $A1759, รายงานลูกหนี้!$K$2:$K$20000, "&gt;=31", รายงานลูกหนี้!$K$2:$K$20000, "&lt;=60")</f>
        <v>0</v>
      </c>
      <c r="M1759">
        <f>SUMIFS(รายงานลูกหนี้!$G$2:$G$20000, รายงานลูกหนี้!$A$2:$A$20000, $A1759, รายงานลูกหนี้!$K$2:$K$20000, "&gt;=61", รายงานลูกหนี้!$K$2:$K$20000, "&lt;=90")</f>
        <v>0</v>
      </c>
      <c r="N1759">
        <f>SUMIFS(รายงานลูกหนี้!$G$2:$G$20000, รายงานลูกหนี้!$A$2:$A$20000, $A1759, รายงานลูกหนี้!$K$2:$K$20000, "&gt;90")</f>
        <v>0</v>
      </c>
      <c r="O1759">
        <f t="shared" si="138"/>
        <v>5523</v>
      </c>
      <c r="P1759" s="17">
        <f t="shared" si="139"/>
        <v>0.13321564367191743</v>
      </c>
    </row>
    <row r="1760" spans="1:16" x14ac:dyDescent="0.2">
      <c r="A1760" t="str">
        <v>d2bf15dd0631587a44b1c1163f9f5de5f66f8f9ae01b3e2d1730adc787e5278a</v>
      </c>
      <c r="B1760">
        <f>COUNTIF(รายงานลูกหนี้!$A:$A,A1760)</f>
        <v>2</v>
      </c>
      <c r="C1760">
        <f>COUNTIFS(รายงานลูกหนี้!$A:$A,A1760,รายงานลูกหนี้!$K:$K,"&gt;0")</f>
        <v>0</v>
      </c>
      <c r="D1760">
        <f>SUMIF(รายงานลูกหนี้!$A:$A,A1760,รายงานลูกหนี้!$K:$K)</f>
        <v>0</v>
      </c>
      <c r="E1760">
        <f>_xlfn.MAXIFS(รายงานลูกหนี้!$K:$K,รายงานลูกหนี้!$A:$A,A1760)</f>
        <v>0</v>
      </c>
      <c r="F1760" s="17">
        <f t="shared" si="135"/>
        <v>0</v>
      </c>
      <c r="G1760" t="str">
        <f t="shared" si="136"/>
        <v>ชำระตรงเวลา</v>
      </c>
      <c r="H1760" t="str">
        <f t="shared" si="137"/>
        <v>ลูกหนี้ชั้นดี</v>
      </c>
      <c r="I1760" s="17" cm="1">
        <f t="array" ref="I1760">_xlfn.IFS(D1760=0,0%, D1760&lt;=30,25%, D1760&lt;=60,50%, D1760&lt;=90,75%, D1760&gt;90,100%)</f>
        <v>0</v>
      </c>
      <c r="J1760">
        <f>SUMIFS(รายงานลูกหนี้!$G$2:$G$20000, รายงานลูกหนี้!$A$2:$A$20000, $A1760, รายงานลูกหนี้!$K$2:$K$20000, 0)</f>
        <v>6960</v>
      </c>
      <c r="K1760">
        <f>SUMIFS(รายงานลูกหนี้!$G$2:$G$20000, รายงานลูกหนี้!$A$2:$A$20000, $A1760, รายงานลูกหนี้!$K$2:$K$20000, "&gt;=1", รายงานลูกหนี้!$K$2:$K$20000, "&lt;=30")</f>
        <v>0</v>
      </c>
      <c r="L1760">
        <f>SUMIFS(รายงานลูกหนี้!$G$2:$G$20000, รายงานลูกหนี้!$A$2:$A$20000, $A1760, รายงานลูกหนี้!$K$2:$K$20000, "&gt;=31", รายงานลูกหนี้!$K$2:$K$20000, "&lt;=60")</f>
        <v>0</v>
      </c>
      <c r="M1760">
        <f>SUMIFS(รายงานลูกหนี้!$G$2:$G$20000, รายงานลูกหนี้!$A$2:$A$20000, $A1760, รายงานลูกหนี้!$K$2:$K$20000, "&gt;=61", รายงานลูกหนี้!$K$2:$K$20000, "&lt;=90")</f>
        <v>0</v>
      </c>
      <c r="N1760">
        <f>SUMIFS(รายงานลูกหนี้!$G$2:$G$20000, รายงานลูกหนี้!$A$2:$A$20000, $A1760, รายงานลูกหนี้!$K$2:$K$20000, "&gt;90")</f>
        <v>0</v>
      </c>
      <c r="O1760">
        <f t="shared" si="138"/>
        <v>6960</v>
      </c>
      <c r="P1760" s="17">
        <f t="shared" si="139"/>
        <v>0</v>
      </c>
    </row>
    <row r="1761" spans="1:16" x14ac:dyDescent="0.2">
      <c r="A1761" t="str">
        <v>33d133f9e0315f8cd4313d63807cbc87fea3aaacb846f1338f32b6638bf04b39</v>
      </c>
      <c r="B1761">
        <f>COUNTIF(รายงานลูกหนี้!$A:$A,A1761)</f>
        <v>1</v>
      </c>
      <c r="C1761">
        <f>COUNTIFS(รายงานลูกหนี้!$A:$A,A1761,รายงานลูกหนี้!$K:$K,"&gt;0")</f>
        <v>0</v>
      </c>
      <c r="D1761">
        <f>SUMIF(รายงานลูกหนี้!$A:$A,A1761,รายงานลูกหนี้!$K:$K)</f>
        <v>0</v>
      </c>
      <c r="E1761">
        <f>_xlfn.MAXIFS(รายงานลูกหนี้!$K:$K,รายงานลูกหนี้!$A:$A,A1761)</f>
        <v>0</v>
      </c>
      <c r="F1761" s="17">
        <f t="shared" si="135"/>
        <v>0</v>
      </c>
      <c r="G1761" t="str">
        <f t="shared" si="136"/>
        <v>ชำระตรงเวลา</v>
      </c>
      <c r="H1761" t="str">
        <f t="shared" si="137"/>
        <v>ลูกหนี้ชั้นดี</v>
      </c>
      <c r="I1761" s="17" cm="1">
        <f t="array" ref="I1761">_xlfn.IFS(D1761=0,0%, D1761&lt;=30,25%, D1761&lt;=60,50%, D1761&lt;=90,75%, D1761&gt;90,100%)</f>
        <v>0</v>
      </c>
      <c r="J1761">
        <f>SUMIFS(รายงานลูกหนี้!$G$2:$G$20000, รายงานลูกหนี้!$A$2:$A$20000, $A1761, รายงานลูกหนี้!$K$2:$K$20000, 0)</f>
        <v>953</v>
      </c>
      <c r="K1761">
        <f>SUMIFS(รายงานลูกหนี้!$G$2:$G$20000, รายงานลูกหนี้!$A$2:$A$20000, $A1761, รายงานลูกหนี้!$K$2:$K$20000, "&gt;=1", รายงานลูกหนี้!$K$2:$K$20000, "&lt;=30")</f>
        <v>0</v>
      </c>
      <c r="L1761">
        <f>SUMIFS(รายงานลูกหนี้!$G$2:$G$20000, รายงานลูกหนี้!$A$2:$A$20000, $A1761, รายงานลูกหนี้!$K$2:$K$20000, "&gt;=31", รายงานลูกหนี้!$K$2:$K$20000, "&lt;=60")</f>
        <v>0</v>
      </c>
      <c r="M1761">
        <f>SUMIFS(รายงานลูกหนี้!$G$2:$G$20000, รายงานลูกหนี้!$A$2:$A$20000, $A1761, รายงานลูกหนี้!$K$2:$K$20000, "&gt;=61", รายงานลูกหนี้!$K$2:$K$20000, "&lt;=90")</f>
        <v>0</v>
      </c>
      <c r="N1761">
        <f>SUMIFS(รายงานลูกหนี้!$G$2:$G$20000, รายงานลูกหนี้!$A$2:$A$20000, $A1761, รายงานลูกหนี้!$K$2:$K$20000, "&gt;90")</f>
        <v>0</v>
      </c>
      <c r="O1761">
        <f t="shared" si="138"/>
        <v>953</v>
      </c>
      <c r="P1761" s="17">
        <f t="shared" si="139"/>
        <v>0</v>
      </c>
    </row>
    <row r="1762" spans="1:16" x14ac:dyDescent="0.2">
      <c r="A1762" t="str">
        <v>8a30879e0d093323442edae374f2762c49fecdc248fa91a7d305fb62dfe9b863</v>
      </c>
      <c r="B1762">
        <f>COUNTIF(รายงานลูกหนี้!$A:$A,A1762)</f>
        <v>2</v>
      </c>
      <c r="C1762">
        <f>COUNTIFS(รายงานลูกหนี้!$A:$A,A1762,รายงานลูกหนี้!$K:$K,"&gt;0")</f>
        <v>0</v>
      </c>
      <c r="D1762">
        <f>SUMIF(รายงานลูกหนี้!$A:$A,A1762,รายงานลูกหนี้!$K:$K)</f>
        <v>0</v>
      </c>
      <c r="E1762">
        <f>_xlfn.MAXIFS(รายงานลูกหนี้!$K:$K,รายงานลูกหนี้!$A:$A,A1762)</f>
        <v>0</v>
      </c>
      <c r="F1762" s="17">
        <f t="shared" si="135"/>
        <v>0</v>
      </c>
      <c r="G1762" t="str">
        <f t="shared" si="136"/>
        <v>ชำระตรงเวลา</v>
      </c>
      <c r="H1762" t="str">
        <f t="shared" si="137"/>
        <v>ลูกหนี้ชั้นดี</v>
      </c>
      <c r="I1762" s="17" cm="1">
        <f t="array" ref="I1762">_xlfn.IFS(D1762=0,0%, D1762&lt;=30,25%, D1762&lt;=60,50%, D1762&lt;=90,75%, D1762&gt;90,100%)</f>
        <v>0</v>
      </c>
      <c r="J1762">
        <f>SUMIFS(รายงานลูกหนี้!$G$2:$G$20000, รายงานลูกหนี้!$A$2:$A$20000, $A1762, รายงานลูกหนี้!$K$2:$K$20000, 0)</f>
        <v>3770</v>
      </c>
      <c r="K1762">
        <f>SUMIFS(รายงานลูกหนี้!$G$2:$G$20000, รายงานลูกหนี้!$A$2:$A$20000, $A1762, รายงานลูกหนี้!$K$2:$K$20000, "&gt;=1", รายงานลูกหนี้!$K$2:$K$20000, "&lt;=30")</f>
        <v>0</v>
      </c>
      <c r="L1762">
        <f>SUMIFS(รายงานลูกหนี้!$G$2:$G$20000, รายงานลูกหนี้!$A$2:$A$20000, $A1762, รายงานลูกหนี้!$K$2:$K$20000, "&gt;=31", รายงานลูกหนี้!$K$2:$K$20000, "&lt;=60")</f>
        <v>0</v>
      </c>
      <c r="M1762">
        <f>SUMIFS(รายงานลูกหนี้!$G$2:$G$20000, รายงานลูกหนี้!$A$2:$A$20000, $A1762, รายงานลูกหนี้!$K$2:$K$20000, "&gt;=61", รายงานลูกหนี้!$K$2:$K$20000, "&lt;=90")</f>
        <v>0</v>
      </c>
      <c r="N1762">
        <f>SUMIFS(รายงานลูกหนี้!$G$2:$G$20000, รายงานลูกหนี้!$A$2:$A$20000, $A1762, รายงานลูกหนี้!$K$2:$K$20000, "&gt;90")</f>
        <v>0</v>
      </c>
      <c r="O1762">
        <f t="shared" si="138"/>
        <v>3770</v>
      </c>
      <c r="P1762" s="17">
        <f t="shared" si="139"/>
        <v>0</v>
      </c>
    </row>
    <row r="1763" spans="1:16" x14ac:dyDescent="0.2">
      <c r="A1763" t="str">
        <v>5bb06571e275834313127a2b96477a8e42ecf839bbcb2a5ee9453ef2914071b2</v>
      </c>
      <c r="B1763">
        <f>COUNTIF(รายงานลูกหนี้!$A:$A,A1763)</f>
        <v>1</v>
      </c>
      <c r="C1763">
        <f>COUNTIFS(รายงานลูกหนี้!$A:$A,A1763,รายงานลูกหนี้!$K:$K,"&gt;0")</f>
        <v>1</v>
      </c>
      <c r="D1763">
        <f>SUMIF(รายงานลูกหนี้!$A:$A,A1763,รายงานลูกหนี้!$K:$K)</f>
        <v>1</v>
      </c>
      <c r="E1763">
        <f>_xlfn.MAXIFS(รายงานลูกหนี้!$K:$K,รายงานลูกหนี้!$A:$A,A1763)</f>
        <v>1</v>
      </c>
      <c r="F1763" s="17">
        <f t="shared" si="135"/>
        <v>1</v>
      </c>
      <c r="G1763" t="str">
        <f t="shared" si="136"/>
        <v>ค้างชำระ 1 - 30 วัน</v>
      </c>
      <c r="H1763" t="str">
        <f t="shared" si="137"/>
        <v>ลูกหนี้ชั้นดี</v>
      </c>
      <c r="I1763" s="17" cm="1">
        <f t="array" ref="I1763">_xlfn.IFS(D1763=0,0%, D1763&lt;=30,25%, D1763&lt;=60,50%, D1763&lt;=90,75%, D1763&gt;90,100%)</f>
        <v>0.25</v>
      </c>
      <c r="J1763">
        <f>SUMIFS(รายงานลูกหนี้!$G$2:$G$20000, รายงานลูกหนี้!$A$2:$A$20000, $A1763, รายงานลูกหนี้!$K$2:$K$20000, 0)</f>
        <v>0</v>
      </c>
      <c r="K1763">
        <f>SUMIFS(รายงานลูกหนี้!$G$2:$G$20000, รายงานลูกหนี้!$A$2:$A$20000, $A1763, รายงานลูกหนี้!$K$2:$K$20000, "&gt;=1", รายงานลูกหนี้!$K$2:$K$20000, "&lt;=30")</f>
        <v>3088</v>
      </c>
      <c r="L1763">
        <f>SUMIFS(รายงานลูกหนี้!$G$2:$G$20000, รายงานลูกหนี้!$A$2:$A$20000, $A1763, รายงานลูกหนี้!$K$2:$K$20000, "&gt;=31", รายงานลูกหนี้!$K$2:$K$20000, "&lt;=60")</f>
        <v>0</v>
      </c>
      <c r="M1763">
        <f>SUMIFS(รายงานลูกหนี้!$G$2:$G$20000, รายงานลูกหนี้!$A$2:$A$20000, $A1763, รายงานลูกหนี้!$K$2:$K$20000, "&gt;=61", รายงานลูกหนี้!$K$2:$K$20000, "&lt;=90")</f>
        <v>0</v>
      </c>
      <c r="N1763">
        <f>SUMIFS(รายงานลูกหนี้!$G$2:$G$20000, รายงานลูกหนี้!$A$2:$A$20000, $A1763, รายงานลูกหนี้!$K$2:$K$20000, "&gt;90")</f>
        <v>0</v>
      </c>
      <c r="O1763">
        <f t="shared" si="138"/>
        <v>3088</v>
      </c>
      <c r="P1763" s="17">
        <f t="shared" si="139"/>
        <v>0.25</v>
      </c>
    </row>
    <row r="1764" spans="1:16" x14ac:dyDescent="0.2">
      <c r="A1764" t="str">
        <v>c68e5a5619a73f09196b90b5e8b8397347fe8f1158ab1a8358d9c6a50eaf7a9d</v>
      </c>
      <c r="B1764">
        <f>COUNTIF(รายงานลูกหนี้!$A:$A,A1764)</f>
        <v>1</v>
      </c>
      <c r="C1764">
        <f>COUNTIFS(รายงานลูกหนี้!$A:$A,A1764,รายงานลูกหนี้!$K:$K,"&gt;0")</f>
        <v>1</v>
      </c>
      <c r="D1764">
        <f>SUMIF(รายงานลูกหนี้!$A:$A,A1764,รายงานลูกหนี้!$K:$K)</f>
        <v>1</v>
      </c>
      <c r="E1764">
        <f>_xlfn.MAXIFS(รายงานลูกหนี้!$K:$K,รายงานลูกหนี้!$A:$A,A1764)</f>
        <v>1</v>
      </c>
      <c r="F1764" s="17">
        <f t="shared" si="135"/>
        <v>1</v>
      </c>
      <c r="G1764" t="str">
        <f t="shared" si="136"/>
        <v>ค้างชำระ 1 - 30 วัน</v>
      </c>
      <c r="H1764" t="str">
        <f t="shared" si="137"/>
        <v>ลูกหนี้ชั้นดี</v>
      </c>
      <c r="I1764" s="17" cm="1">
        <f t="array" ref="I1764">_xlfn.IFS(D1764=0,0%, D1764&lt;=30,25%, D1764&lt;=60,50%, D1764&lt;=90,75%, D1764&gt;90,100%)</f>
        <v>0.25</v>
      </c>
      <c r="J1764">
        <f>SUMIFS(รายงานลูกหนี้!$G$2:$G$20000, รายงานลูกหนี้!$A$2:$A$20000, $A1764, รายงานลูกหนี้!$K$2:$K$20000, 0)</f>
        <v>0</v>
      </c>
      <c r="K1764">
        <f>SUMIFS(รายงานลูกหนี้!$G$2:$G$20000, รายงานลูกหนี้!$A$2:$A$20000, $A1764, รายงานลูกหนี้!$K$2:$K$20000, "&gt;=1", รายงานลูกหนี้!$K$2:$K$20000, "&lt;=30")</f>
        <v>5303</v>
      </c>
      <c r="L1764">
        <f>SUMIFS(รายงานลูกหนี้!$G$2:$G$20000, รายงานลูกหนี้!$A$2:$A$20000, $A1764, รายงานลูกหนี้!$K$2:$K$20000, "&gt;=31", รายงานลูกหนี้!$K$2:$K$20000, "&lt;=60")</f>
        <v>0</v>
      </c>
      <c r="M1764">
        <f>SUMIFS(รายงานลูกหนี้!$G$2:$G$20000, รายงานลูกหนี้!$A$2:$A$20000, $A1764, รายงานลูกหนี้!$K$2:$K$20000, "&gt;=61", รายงานลูกหนี้!$K$2:$K$20000, "&lt;=90")</f>
        <v>0</v>
      </c>
      <c r="N1764">
        <f>SUMIFS(รายงานลูกหนี้!$G$2:$G$20000, รายงานลูกหนี้!$A$2:$A$20000, $A1764, รายงานลูกหนี้!$K$2:$K$20000, "&gt;90")</f>
        <v>0</v>
      </c>
      <c r="O1764">
        <f t="shared" si="138"/>
        <v>5303</v>
      </c>
      <c r="P1764" s="17">
        <f t="shared" si="139"/>
        <v>0.25</v>
      </c>
    </row>
    <row r="1765" spans="1:16" x14ac:dyDescent="0.2">
      <c r="A1765" t="str">
        <v>7ba9265ff2a315151408840bf877bd558639c568fe20805e7cdb9fba628547ee</v>
      </c>
      <c r="B1765">
        <f>COUNTIF(รายงานลูกหนี้!$A:$A,A1765)</f>
        <v>2</v>
      </c>
      <c r="C1765">
        <f>COUNTIFS(รายงานลูกหนี้!$A:$A,A1765,รายงานลูกหนี้!$K:$K,"&gt;0")</f>
        <v>1</v>
      </c>
      <c r="D1765">
        <f>SUMIF(รายงานลูกหนี้!$A:$A,A1765,รายงานลูกหนี้!$K:$K)</f>
        <v>5</v>
      </c>
      <c r="E1765">
        <f>_xlfn.MAXIFS(รายงานลูกหนี้!$K:$K,รายงานลูกหนี้!$A:$A,A1765)</f>
        <v>5</v>
      </c>
      <c r="F1765" s="17">
        <f t="shared" si="135"/>
        <v>0.5</v>
      </c>
      <c r="G1765" t="str">
        <f t="shared" si="136"/>
        <v>ค้างชำระ 1 - 30 วัน</v>
      </c>
      <c r="H1765" t="str">
        <f t="shared" si="137"/>
        <v>ลูกหนี้ชั้นดี</v>
      </c>
      <c r="I1765" s="17" cm="1">
        <f t="array" ref="I1765">_xlfn.IFS(D1765=0,0%, D1765&lt;=30,25%, D1765&lt;=60,50%, D1765&lt;=90,75%, D1765&gt;90,100%)</f>
        <v>0.25</v>
      </c>
      <c r="J1765">
        <f>SUMIFS(รายงานลูกหนี้!$G$2:$G$20000, รายงานลูกหนี้!$A$2:$A$20000, $A1765, รายงานลูกหนี้!$K$2:$K$20000, 0)</f>
        <v>4030</v>
      </c>
      <c r="K1765">
        <f>SUMIFS(รายงานลูกหนี้!$G$2:$G$20000, รายงานลูกหนี้!$A$2:$A$20000, $A1765, รายงานลูกหนี้!$K$2:$K$20000, "&gt;=1", รายงานลูกหนี้!$K$2:$K$20000, "&lt;=30")</f>
        <v>1960</v>
      </c>
      <c r="L1765">
        <f>SUMIFS(รายงานลูกหนี้!$G$2:$G$20000, รายงานลูกหนี้!$A$2:$A$20000, $A1765, รายงานลูกหนี้!$K$2:$K$20000, "&gt;=31", รายงานลูกหนี้!$K$2:$K$20000, "&lt;=60")</f>
        <v>0</v>
      </c>
      <c r="M1765">
        <f>SUMIFS(รายงานลูกหนี้!$G$2:$G$20000, รายงานลูกหนี้!$A$2:$A$20000, $A1765, รายงานลูกหนี้!$K$2:$K$20000, "&gt;=61", รายงานลูกหนี้!$K$2:$K$20000, "&lt;=90")</f>
        <v>0</v>
      </c>
      <c r="N1765">
        <f>SUMIFS(รายงานลูกหนี้!$G$2:$G$20000, รายงานลูกหนี้!$A$2:$A$20000, $A1765, รายงานลูกหนี้!$K$2:$K$20000, "&gt;90")</f>
        <v>0</v>
      </c>
      <c r="O1765">
        <f t="shared" si="138"/>
        <v>5990</v>
      </c>
      <c r="P1765" s="17">
        <f t="shared" si="139"/>
        <v>8.1803005008347252E-2</v>
      </c>
    </row>
    <row r="1766" spans="1:16" x14ac:dyDescent="0.2">
      <c r="A1766" t="str">
        <v>b7779258cc123c89732fa22ac722e84de14284adf5625da74dbef76c9e0e1eb7</v>
      </c>
      <c r="B1766">
        <f>COUNTIF(รายงานลูกหนี้!$A:$A,A1766)</f>
        <v>1</v>
      </c>
      <c r="C1766">
        <f>COUNTIFS(รายงานลูกหนี้!$A:$A,A1766,รายงานลูกหนี้!$K:$K,"&gt;0")</f>
        <v>0</v>
      </c>
      <c r="D1766">
        <f>SUMIF(รายงานลูกหนี้!$A:$A,A1766,รายงานลูกหนี้!$K:$K)</f>
        <v>0</v>
      </c>
      <c r="E1766">
        <f>_xlfn.MAXIFS(รายงานลูกหนี้!$K:$K,รายงานลูกหนี้!$A:$A,A1766)</f>
        <v>0</v>
      </c>
      <c r="F1766" s="17">
        <f t="shared" si="135"/>
        <v>0</v>
      </c>
      <c r="G1766" t="str">
        <f t="shared" si="136"/>
        <v>ชำระตรงเวลา</v>
      </c>
      <c r="H1766" t="str">
        <f t="shared" si="137"/>
        <v>ลูกหนี้ชั้นดี</v>
      </c>
      <c r="I1766" s="17" cm="1">
        <f t="array" ref="I1766">_xlfn.IFS(D1766=0,0%, D1766&lt;=30,25%, D1766&lt;=60,50%, D1766&lt;=90,75%, D1766&gt;90,100%)</f>
        <v>0</v>
      </c>
      <c r="J1766">
        <f>SUMIFS(รายงานลูกหนี้!$G$2:$G$20000, รายงานลูกหนี้!$A$2:$A$20000, $A1766, รายงานลูกหนี้!$K$2:$K$20000, 0)</f>
        <v>390</v>
      </c>
      <c r="K1766">
        <f>SUMIFS(รายงานลูกหนี้!$G$2:$G$20000, รายงานลูกหนี้!$A$2:$A$20000, $A1766, รายงานลูกหนี้!$K$2:$K$20000, "&gt;=1", รายงานลูกหนี้!$K$2:$K$20000, "&lt;=30")</f>
        <v>0</v>
      </c>
      <c r="L1766">
        <f>SUMIFS(รายงานลูกหนี้!$G$2:$G$20000, รายงานลูกหนี้!$A$2:$A$20000, $A1766, รายงานลูกหนี้!$K$2:$K$20000, "&gt;=31", รายงานลูกหนี้!$K$2:$K$20000, "&lt;=60")</f>
        <v>0</v>
      </c>
      <c r="M1766">
        <f>SUMIFS(รายงานลูกหนี้!$G$2:$G$20000, รายงานลูกหนี้!$A$2:$A$20000, $A1766, รายงานลูกหนี้!$K$2:$K$20000, "&gt;=61", รายงานลูกหนี้!$K$2:$K$20000, "&lt;=90")</f>
        <v>0</v>
      </c>
      <c r="N1766">
        <f>SUMIFS(รายงานลูกหนี้!$G$2:$G$20000, รายงานลูกหนี้!$A$2:$A$20000, $A1766, รายงานลูกหนี้!$K$2:$K$20000, "&gt;90")</f>
        <v>0</v>
      </c>
      <c r="O1766">
        <f t="shared" si="138"/>
        <v>390</v>
      </c>
      <c r="P1766" s="17">
        <f t="shared" si="139"/>
        <v>0</v>
      </c>
    </row>
    <row r="1767" spans="1:16" x14ac:dyDescent="0.2">
      <c r="A1767" t="str">
        <v>2b5757df201a6d782d20920751bca412c21d36dc3db6d7ec1bcb774468bb49d6</v>
      </c>
      <c r="B1767">
        <f>COUNTIF(รายงานลูกหนี้!$A:$A,A1767)</f>
        <v>1</v>
      </c>
      <c r="C1767">
        <f>COUNTIFS(รายงานลูกหนี้!$A:$A,A1767,รายงานลูกหนี้!$K:$K,"&gt;0")</f>
        <v>0</v>
      </c>
      <c r="D1767">
        <f>SUMIF(รายงานลูกหนี้!$A:$A,A1767,รายงานลูกหนี้!$K:$K)</f>
        <v>0</v>
      </c>
      <c r="E1767">
        <f>_xlfn.MAXIFS(รายงานลูกหนี้!$K:$K,รายงานลูกหนี้!$A:$A,A1767)</f>
        <v>0</v>
      </c>
      <c r="F1767" s="17">
        <f t="shared" si="135"/>
        <v>0</v>
      </c>
      <c r="G1767" t="str">
        <f t="shared" si="136"/>
        <v>ชำระตรงเวลา</v>
      </c>
      <c r="H1767" t="str">
        <f t="shared" si="137"/>
        <v>ลูกหนี้ชั้นดี</v>
      </c>
      <c r="I1767" s="17" cm="1">
        <f t="array" ref="I1767">_xlfn.IFS(D1767=0,0%, D1767&lt;=30,25%, D1767&lt;=60,50%, D1767&lt;=90,75%, D1767&gt;90,100%)</f>
        <v>0</v>
      </c>
      <c r="J1767">
        <f>SUMIFS(รายงานลูกหนี้!$G$2:$G$20000, รายงานลูกหนี้!$A$2:$A$20000, $A1767, รายงานลูกหนี้!$K$2:$K$20000, 0)</f>
        <v>3090</v>
      </c>
      <c r="K1767">
        <f>SUMIFS(รายงานลูกหนี้!$G$2:$G$20000, รายงานลูกหนี้!$A$2:$A$20000, $A1767, รายงานลูกหนี้!$K$2:$K$20000, "&gt;=1", รายงานลูกหนี้!$K$2:$K$20000, "&lt;=30")</f>
        <v>0</v>
      </c>
      <c r="L1767">
        <f>SUMIFS(รายงานลูกหนี้!$G$2:$G$20000, รายงานลูกหนี้!$A$2:$A$20000, $A1767, รายงานลูกหนี้!$K$2:$K$20000, "&gt;=31", รายงานลูกหนี้!$K$2:$K$20000, "&lt;=60")</f>
        <v>0</v>
      </c>
      <c r="M1767">
        <f>SUMIFS(รายงานลูกหนี้!$G$2:$G$20000, รายงานลูกหนี้!$A$2:$A$20000, $A1767, รายงานลูกหนี้!$K$2:$K$20000, "&gt;=61", รายงานลูกหนี้!$K$2:$K$20000, "&lt;=90")</f>
        <v>0</v>
      </c>
      <c r="N1767">
        <f>SUMIFS(รายงานลูกหนี้!$G$2:$G$20000, รายงานลูกหนี้!$A$2:$A$20000, $A1767, รายงานลูกหนี้!$K$2:$K$20000, "&gt;90")</f>
        <v>0</v>
      </c>
      <c r="O1767">
        <f t="shared" si="138"/>
        <v>3090</v>
      </c>
      <c r="P1767" s="17">
        <f t="shared" si="139"/>
        <v>0</v>
      </c>
    </row>
    <row r="1768" spans="1:16" x14ac:dyDescent="0.2">
      <c r="A1768" t="str">
        <v>bca66c68b4bac38cb248f44f8a8439e71da18c069ad482dafefd04668be4eb3e</v>
      </c>
      <c r="B1768">
        <f>COUNTIF(รายงานลูกหนี้!$A:$A,A1768)</f>
        <v>1</v>
      </c>
      <c r="C1768">
        <f>COUNTIFS(รายงานลูกหนี้!$A:$A,A1768,รายงานลูกหนี้!$K:$K,"&gt;0")</f>
        <v>0</v>
      </c>
      <c r="D1768">
        <f>SUMIF(รายงานลูกหนี้!$A:$A,A1768,รายงานลูกหนี้!$K:$K)</f>
        <v>0</v>
      </c>
      <c r="E1768">
        <f>_xlfn.MAXIFS(รายงานลูกหนี้!$K:$K,รายงานลูกหนี้!$A:$A,A1768)</f>
        <v>0</v>
      </c>
      <c r="F1768" s="17">
        <f t="shared" si="135"/>
        <v>0</v>
      </c>
      <c r="G1768" t="str">
        <f t="shared" si="136"/>
        <v>ชำระตรงเวลา</v>
      </c>
      <c r="H1768" t="str">
        <f t="shared" si="137"/>
        <v>ลูกหนี้ชั้นดี</v>
      </c>
      <c r="I1768" s="17" cm="1">
        <f t="array" ref="I1768">_xlfn.IFS(D1768=0,0%, D1768&lt;=30,25%, D1768&lt;=60,50%, D1768&lt;=90,75%, D1768&gt;90,100%)</f>
        <v>0</v>
      </c>
      <c r="J1768">
        <f>SUMIFS(รายงานลูกหนี้!$G$2:$G$20000, รายงานลูกหนี้!$A$2:$A$20000, $A1768, รายงานลูกหนี้!$K$2:$K$20000, 0)</f>
        <v>640</v>
      </c>
      <c r="K1768">
        <f>SUMIFS(รายงานลูกหนี้!$G$2:$G$20000, รายงานลูกหนี้!$A$2:$A$20000, $A1768, รายงานลูกหนี้!$K$2:$K$20000, "&gt;=1", รายงานลูกหนี้!$K$2:$K$20000, "&lt;=30")</f>
        <v>0</v>
      </c>
      <c r="L1768">
        <f>SUMIFS(รายงานลูกหนี้!$G$2:$G$20000, รายงานลูกหนี้!$A$2:$A$20000, $A1768, รายงานลูกหนี้!$K$2:$K$20000, "&gt;=31", รายงานลูกหนี้!$K$2:$K$20000, "&lt;=60")</f>
        <v>0</v>
      </c>
      <c r="M1768">
        <f>SUMIFS(รายงานลูกหนี้!$G$2:$G$20000, รายงานลูกหนี้!$A$2:$A$20000, $A1768, รายงานลูกหนี้!$K$2:$K$20000, "&gt;=61", รายงานลูกหนี้!$K$2:$K$20000, "&lt;=90")</f>
        <v>0</v>
      </c>
      <c r="N1768">
        <f>SUMIFS(รายงานลูกหนี้!$G$2:$G$20000, รายงานลูกหนี้!$A$2:$A$20000, $A1768, รายงานลูกหนี้!$K$2:$K$20000, "&gt;90")</f>
        <v>0</v>
      </c>
      <c r="O1768">
        <f t="shared" si="138"/>
        <v>640</v>
      </c>
      <c r="P1768" s="17">
        <f t="shared" si="139"/>
        <v>0</v>
      </c>
    </row>
    <row r="1769" spans="1:16" x14ac:dyDescent="0.2">
      <c r="A1769" t="str">
        <v>f6d0ccdd1d14280bd2b7091bc808d1ad673802433b00af438a344ceb11ce36ee</v>
      </c>
      <c r="B1769">
        <f>COUNTIF(รายงานลูกหนี้!$A:$A,A1769)</f>
        <v>1</v>
      </c>
      <c r="C1769">
        <f>COUNTIFS(รายงานลูกหนี้!$A:$A,A1769,รายงานลูกหนี้!$K:$K,"&gt;0")</f>
        <v>0</v>
      </c>
      <c r="D1769">
        <f>SUMIF(รายงานลูกหนี้!$A:$A,A1769,รายงานลูกหนี้!$K:$K)</f>
        <v>0</v>
      </c>
      <c r="E1769">
        <f>_xlfn.MAXIFS(รายงานลูกหนี้!$K:$K,รายงานลูกหนี้!$A:$A,A1769)</f>
        <v>0</v>
      </c>
      <c r="F1769" s="17">
        <f t="shared" si="135"/>
        <v>0</v>
      </c>
      <c r="G1769" t="str">
        <f t="shared" si="136"/>
        <v>ชำระตรงเวลา</v>
      </c>
      <c r="H1769" t="str">
        <f t="shared" si="137"/>
        <v>ลูกหนี้ชั้นดี</v>
      </c>
      <c r="I1769" s="17" cm="1">
        <f t="array" ref="I1769">_xlfn.IFS(D1769=0,0%, D1769&lt;=30,25%, D1769&lt;=60,50%, D1769&lt;=90,75%, D1769&gt;90,100%)</f>
        <v>0</v>
      </c>
      <c r="J1769">
        <f>SUMIFS(รายงานลูกหนี้!$G$2:$G$20000, รายงานลูกหนี้!$A$2:$A$20000, $A1769, รายงานลูกหนี้!$K$2:$K$20000, 0)</f>
        <v>10098</v>
      </c>
      <c r="K1769">
        <f>SUMIFS(รายงานลูกหนี้!$G$2:$G$20000, รายงานลูกหนี้!$A$2:$A$20000, $A1769, รายงานลูกหนี้!$K$2:$K$20000, "&gt;=1", รายงานลูกหนี้!$K$2:$K$20000, "&lt;=30")</f>
        <v>0</v>
      </c>
      <c r="L1769">
        <f>SUMIFS(รายงานลูกหนี้!$G$2:$G$20000, รายงานลูกหนี้!$A$2:$A$20000, $A1769, รายงานลูกหนี้!$K$2:$K$20000, "&gt;=31", รายงานลูกหนี้!$K$2:$K$20000, "&lt;=60")</f>
        <v>0</v>
      </c>
      <c r="M1769">
        <f>SUMIFS(รายงานลูกหนี้!$G$2:$G$20000, รายงานลูกหนี้!$A$2:$A$20000, $A1769, รายงานลูกหนี้!$K$2:$K$20000, "&gt;=61", รายงานลูกหนี้!$K$2:$K$20000, "&lt;=90")</f>
        <v>0</v>
      </c>
      <c r="N1769">
        <f>SUMIFS(รายงานลูกหนี้!$G$2:$G$20000, รายงานลูกหนี้!$A$2:$A$20000, $A1769, รายงานลูกหนี้!$K$2:$K$20000, "&gt;90")</f>
        <v>0</v>
      </c>
      <c r="O1769">
        <f t="shared" si="138"/>
        <v>10098</v>
      </c>
      <c r="P1769" s="17">
        <f t="shared" si="139"/>
        <v>0</v>
      </c>
    </row>
    <row r="1770" spans="1:16" x14ac:dyDescent="0.2">
      <c r="A1770" t="str">
        <v>d13a0e6346478c70568849191bf7b100a52ee4856873a05b700106149f70111c</v>
      </c>
      <c r="B1770">
        <f>COUNTIF(รายงานลูกหนี้!$A:$A,A1770)</f>
        <v>1</v>
      </c>
      <c r="C1770">
        <f>COUNTIFS(รายงานลูกหนี้!$A:$A,A1770,รายงานลูกหนี้!$K:$K,"&gt;0")</f>
        <v>1</v>
      </c>
      <c r="D1770">
        <f>SUMIF(รายงานลูกหนี้!$A:$A,A1770,รายงานลูกหนี้!$K:$K)</f>
        <v>6</v>
      </c>
      <c r="E1770">
        <f>_xlfn.MAXIFS(รายงานลูกหนี้!$K:$K,รายงานลูกหนี้!$A:$A,A1770)</f>
        <v>6</v>
      </c>
      <c r="F1770" s="17">
        <f t="shared" si="135"/>
        <v>1</v>
      </c>
      <c r="G1770" t="str">
        <f t="shared" si="136"/>
        <v>ค้างชำระ 1 - 30 วัน</v>
      </c>
      <c r="H1770" t="str">
        <f t="shared" si="137"/>
        <v>ลูกหนี้ชั้นดี</v>
      </c>
      <c r="I1770" s="17" cm="1">
        <f t="array" ref="I1770">_xlfn.IFS(D1770=0,0%, D1770&lt;=30,25%, D1770&lt;=60,50%, D1770&lt;=90,75%, D1770&gt;90,100%)</f>
        <v>0.25</v>
      </c>
      <c r="J1770">
        <f>SUMIFS(รายงานลูกหนี้!$G$2:$G$20000, รายงานลูกหนี้!$A$2:$A$20000, $A1770, รายงานลูกหนี้!$K$2:$K$20000, 0)</f>
        <v>0</v>
      </c>
      <c r="K1770">
        <f>SUMIFS(รายงานลูกหนี้!$G$2:$G$20000, รายงานลูกหนี้!$A$2:$A$20000, $A1770, รายงานลูกหนี้!$K$2:$K$20000, "&gt;=1", รายงานลูกหนี้!$K$2:$K$20000, "&lt;=30")</f>
        <v>4015</v>
      </c>
      <c r="L1770">
        <f>SUMIFS(รายงานลูกหนี้!$G$2:$G$20000, รายงานลูกหนี้!$A$2:$A$20000, $A1770, รายงานลูกหนี้!$K$2:$K$20000, "&gt;=31", รายงานลูกหนี้!$K$2:$K$20000, "&lt;=60")</f>
        <v>0</v>
      </c>
      <c r="M1770">
        <f>SUMIFS(รายงานลูกหนี้!$G$2:$G$20000, รายงานลูกหนี้!$A$2:$A$20000, $A1770, รายงานลูกหนี้!$K$2:$K$20000, "&gt;=61", รายงานลูกหนี้!$K$2:$K$20000, "&lt;=90")</f>
        <v>0</v>
      </c>
      <c r="N1770">
        <f>SUMIFS(รายงานลูกหนี้!$G$2:$G$20000, รายงานลูกหนี้!$A$2:$A$20000, $A1770, รายงานลูกหนี้!$K$2:$K$20000, "&gt;90")</f>
        <v>0</v>
      </c>
      <c r="O1770">
        <f t="shared" si="138"/>
        <v>4015</v>
      </c>
      <c r="P1770" s="17">
        <f t="shared" si="139"/>
        <v>0.25</v>
      </c>
    </row>
    <row r="1771" spans="1:16" x14ac:dyDescent="0.2">
      <c r="A1771" t="str">
        <v>df6e480f0e76de533ab1ac6980bc4f132a4f4ce0918d952442805bb8442aed6f</v>
      </c>
      <c r="B1771">
        <f>COUNTIF(รายงานลูกหนี้!$A:$A,A1771)</f>
        <v>1</v>
      </c>
      <c r="C1771">
        <f>COUNTIFS(รายงานลูกหนี้!$A:$A,A1771,รายงานลูกหนี้!$K:$K,"&gt;0")</f>
        <v>1</v>
      </c>
      <c r="D1771">
        <f>SUMIF(รายงานลูกหนี้!$A:$A,A1771,รายงานลูกหนี้!$K:$K)</f>
        <v>23</v>
      </c>
      <c r="E1771">
        <f>_xlfn.MAXIFS(รายงานลูกหนี้!$K:$K,รายงานลูกหนี้!$A:$A,A1771)</f>
        <v>23</v>
      </c>
      <c r="F1771" s="17">
        <f t="shared" si="135"/>
        <v>1</v>
      </c>
      <c r="G1771" t="str">
        <f t="shared" si="136"/>
        <v>ค้างชำระ 1 - 30 วัน</v>
      </c>
      <c r="H1771" t="str">
        <f t="shared" si="137"/>
        <v>ลูกหนี้ชั้นดี</v>
      </c>
      <c r="I1771" s="17" cm="1">
        <f t="array" ref="I1771">_xlfn.IFS(D1771=0,0%, D1771&lt;=30,25%, D1771&lt;=60,50%, D1771&lt;=90,75%, D1771&gt;90,100%)</f>
        <v>0.25</v>
      </c>
      <c r="J1771">
        <f>SUMIFS(รายงานลูกหนี้!$G$2:$G$20000, รายงานลูกหนี้!$A$2:$A$20000, $A1771, รายงานลูกหนี้!$K$2:$K$20000, 0)</f>
        <v>0</v>
      </c>
      <c r="K1771">
        <f>SUMIFS(รายงานลูกหนี้!$G$2:$G$20000, รายงานลูกหนี้!$A$2:$A$20000, $A1771, รายงานลูกหนี้!$K$2:$K$20000, "&gt;=1", รายงานลูกหนี้!$K$2:$K$20000, "&lt;=30")</f>
        <v>1910</v>
      </c>
      <c r="L1771">
        <f>SUMIFS(รายงานลูกหนี้!$G$2:$G$20000, รายงานลูกหนี้!$A$2:$A$20000, $A1771, รายงานลูกหนี้!$K$2:$K$20000, "&gt;=31", รายงานลูกหนี้!$K$2:$K$20000, "&lt;=60")</f>
        <v>0</v>
      </c>
      <c r="M1771">
        <f>SUMIFS(รายงานลูกหนี้!$G$2:$G$20000, รายงานลูกหนี้!$A$2:$A$20000, $A1771, รายงานลูกหนี้!$K$2:$K$20000, "&gt;=61", รายงานลูกหนี้!$K$2:$K$20000, "&lt;=90")</f>
        <v>0</v>
      </c>
      <c r="N1771">
        <f>SUMIFS(รายงานลูกหนี้!$G$2:$G$20000, รายงานลูกหนี้!$A$2:$A$20000, $A1771, รายงานลูกหนี้!$K$2:$K$20000, "&gt;90")</f>
        <v>0</v>
      </c>
      <c r="O1771">
        <f t="shared" si="138"/>
        <v>1910</v>
      </c>
      <c r="P1771" s="17">
        <f t="shared" si="139"/>
        <v>0.25</v>
      </c>
    </row>
    <row r="1772" spans="1:16" x14ac:dyDescent="0.2">
      <c r="A1772" t="str">
        <v>13b68691cbf5cae6d11ba29a0707328ae3f41bf6bc72a1cf4e94a7c96bd045ba</v>
      </c>
      <c r="B1772">
        <f>COUNTIF(รายงานลูกหนี้!$A:$A,A1772)</f>
        <v>1</v>
      </c>
      <c r="C1772">
        <f>COUNTIFS(รายงานลูกหนี้!$A:$A,A1772,รายงานลูกหนี้!$K:$K,"&gt;0")</f>
        <v>1</v>
      </c>
      <c r="D1772">
        <f>SUMIF(รายงานลูกหนี้!$A:$A,A1772,รายงานลูกหนี้!$K:$K)</f>
        <v>5</v>
      </c>
      <c r="E1772">
        <f>_xlfn.MAXIFS(รายงานลูกหนี้!$K:$K,รายงานลูกหนี้!$A:$A,A1772)</f>
        <v>5</v>
      </c>
      <c r="F1772" s="17">
        <f t="shared" si="135"/>
        <v>1</v>
      </c>
      <c r="G1772" t="str">
        <f t="shared" si="136"/>
        <v>ค้างชำระ 1 - 30 วัน</v>
      </c>
      <c r="H1772" t="str">
        <f t="shared" si="137"/>
        <v>ลูกหนี้ชั้นดี</v>
      </c>
      <c r="I1772" s="17" cm="1">
        <f t="array" ref="I1772">_xlfn.IFS(D1772=0,0%, D1772&lt;=30,25%, D1772&lt;=60,50%, D1772&lt;=90,75%, D1772&gt;90,100%)</f>
        <v>0.25</v>
      </c>
      <c r="J1772">
        <f>SUMIFS(รายงานลูกหนี้!$G$2:$G$20000, รายงานลูกหนี้!$A$2:$A$20000, $A1772, รายงานลูกหนี้!$K$2:$K$20000, 0)</f>
        <v>0</v>
      </c>
      <c r="K1772">
        <f>SUMIFS(รายงานลูกหนี้!$G$2:$G$20000, รายงานลูกหนี้!$A$2:$A$20000, $A1772, รายงานลูกหนี้!$K$2:$K$20000, "&gt;=1", รายงานลูกหนี้!$K$2:$K$20000, "&lt;=30")</f>
        <v>26000</v>
      </c>
      <c r="L1772">
        <f>SUMIFS(รายงานลูกหนี้!$G$2:$G$20000, รายงานลูกหนี้!$A$2:$A$20000, $A1772, รายงานลูกหนี้!$K$2:$K$20000, "&gt;=31", รายงานลูกหนี้!$K$2:$K$20000, "&lt;=60")</f>
        <v>0</v>
      </c>
      <c r="M1772">
        <f>SUMIFS(รายงานลูกหนี้!$G$2:$G$20000, รายงานลูกหนี้!$A$2:$A$20000, $A1772, รายงานลูกหนี้!$K$2:$K$20000, "&gt;=61", รายงานลูกหนี้!$K$2:$K$20000, "&lt;=90")</f>
        <v>0</v>
      </c>
      <c r="N1772">
        <f>SUMIFS(รายงานลูกหนี้!$G$2:$G$20000, รายงานลูกหนี้!$A$2:$A$20000, $A1772, รายงานลูกหนี้!$K$2:$K$20000, "&gt;90")</f>
        <v>0</v>
      </c>
      <c r="O1772">
        <f t="shared" si="138"/>
        <v>26000</v>
      </c>
      <c r="P1772" s="17">
        <f t="shared" si="139"/>
        <v>0.25</v>
      </c>
    </row>
    <row r="1773" spans="1:16" x14ac:dyDescent="0.2">
      <c r="A1773" t="str">
        <v>a7c890461fe39e1c0b810a412705950c568cb3ee5bbe13dad2e16fdad920fcc9</v>
      </c>
      <c r="B1773">
        <f>COUNTIF(รายงานลูกหนี้!$A:$A,A1773)</f>
        <v>1</v>
      </c>
      <c r="C1773">
        <f>COUNTIFS(รายงานลูกหนี้!$A:$A,A1773,รายงานลูกหนี้!$K:$K,"&gt;0")</f>
        <v>1</v>
      </c>
      <c r="D1773">
        <f>SUMIF(รายงานลูกหนี้!$A:$A,A1773,รายงานลูกหนี้!$K:$K)</f>
        <v>3</v>
      </c>
      <c r="E1773">
        <f>_xlfn.MAXIFS(รายงานลูกหนี้!$K:$K,รายงานลูกหนี้!$A:$A,A1773)</f>
        <v>3</v>
      </c>
      <c r="F1773" s="17">
        <f t="shared" si="135"/>
        <v>1</v>
      </c>
      <c r="G1773" t="str">
        <f t="shared" si="136"/>
        <v>ค้างชำระ 1 - 30 วัน</v>
      </c>
      <c r="H1773" t="str">
        <f t="shared" si="137"/>
        <v>ลูกหนี้ชั้นดี</v>
      </c>
      <c r="I1773" s="17" cm="1">
        <f t="array" ref="I1773">_xlfn.IFS(D1773=0,0%, D1773&lt;=30,25%, D1773&lt;=60,50%, D1773&lt;=90,75%, D1773&gt;90,100%)</f>
        <v>0.25</v>
      </c>
      <c r="J1773">
        <f>SUMIFS(รายงานลูกหนี้!$G$2:$G$20000, รายงานลูกหนี้!$A$2:$A$20000, $A1773, รายงานลูกหนี้!$K$2:$K$20000, 0)</f>
        <v>0</v>
      </c>
      <c r="K1773">
        <f>SUMIFS(รายงานลูกหนี้!$G$2:$G$20000, รายงานลูกหนี้!$A$2:$A$20000, $A1773, รายงานลูกหนี้!$K$2:$K$20000, "&gt;=1", รายงานลูกหนี้!$K$2:$K$20000, "&lt;=30")</f>
        <v>18780</v>
      </c>
      <c r="L1773">
        <f>SUMIFS(รายงานลูกหนี้!$G$2:$G$20000, รายงานลูกหนี้!$A$2:$A$20000, $A1773, รายงานลูกหนี้!$K$2:$K$20000, "&gt;=31", รายงานลูกหนี้!$K$2:$K$20000, "&lt;=60")</f>
        <v>0</v>
      </c>
      <c r="M1773">
        <f>SUMIFS(รายงานลูกหนี้!$G$2:$G$20000, รายงานลูกหนี้!$A$2:$A$20000, $A1773, รายงานลูกหนี้!$K$2:$K$20000, "&gt;=61", รายงานลูกหนี้!$K$2:$K$20000, "&lt;=90")</f>
        <v>0</v>
      </c>
      <c r="N1773">
        <f>SUMIFS(รายงานลูกหนี้!$G$2:$G$20000, รายงานลูกหนี้!$A$2:$A$20000, $A1773, รายงานลูกหนี้!$K$2:$K$20000, "&gt;90")</f>
        <v>0</v>
      </c>
      <c r="O1773">
        <f t="shared" si="138"/>
        <v>18780</v>
      </c>
      <c r="P1773" s="17">
        <f t="shared" si="139"/>
        <v>0.25</v>
      </c>
    </row>
    <row r="1774" spans="1:16" x14ac:dyDescent="0.2">
      <c r="A1774" t="str">
        <v>6cb6aaddc7d7c5f6c88b9ab6617333cdfc3c5eeedef2d7ee2a47e4a98cd7cfa0</v>
      </c>
      <c r="B1774">
        <f>COUNTIF(รายงานลูกหนี้!$A:$A,A1774)</f>
        <v>1</v>
      </c>
      <c r="C1774">
        <f>COUNTIFS(รายงานลูกหนี้!$A:$A,A1774,รายงานลูกหนี้!$K:$K,"&gt;0")</f>
        <v>0</v>
      </c>
      <c r="D1774">
        <f>SUMIF(รายงานลูกหนี้!$A:$A,A1774,รายงานลูกหนี้!$K:$K)</f>
        <v>0</v>
      </c>
      <c r="E1774">
        <f>_xlfn.MAXIFS(รายงานลูกหนี้!$K:$K,รายงานลูกหนี้!$A:$A,A1774)</f>
        <v>0</v>
      </c>
      <c r="F1774" s="17">
        <f t="shared" si="135"/>
        <v>0</v>
      </c>
      <c r="G1774" t="str">
        <f t="shared" si="136"/>
        <v>ชำระตรงเวลา</v>
      </c>
      <c r="H1774" t="str">
        <f t="shared" si="137"/>
        <v>ลูกหนี้ชั้นดี</v>
      </c>
      <c r="I1774" s="17" cm="1">
        <f t="array" ref="I1774">_xlfn.IFS(D1774=0,0%, D1774&lt;=30,25%, D1774&lt;=60,50%, D1774&lt;=90,75%, D1774&gt;90,100%)</f>
        <v>0</v>
      </c>
      <c r="J1774">
        <f>SUMIFS(รายงานลูกหนี้!$G$2:$G$20000, รายงานลูกหนี้!$A$2:$A$20000, $A1774, รายงานลูกหนี้!$K$2:$K$20000, 0)</f>
        <v>940</v>
      </c>
      <c r="K1774">
        <f>SUMIFS(รายงานลูกหนี้!$G$2:$G$20000, รายงานลูกหนี้!$A$2:$A$20000, $A1774, รายงานลูกหนี้!$K$2:$K$20000, "&gt;=1", รายงานลูกหนี้!$K$2:$K$20000, "&lt;=30")</f>
        <v>0</v>
      </c>
      <c r="L1774">
        <f>SUMIFS(รายงานลูกหนี้!$G$2:$G$20000, รายงานลูกหนี้!$A$2:$A$20000, $A1774, รายงานลูกหนี้!$K$2:$K$20000, "&gt;=31", รายงานลูกหนี้!$K$2:$K$20000, "&lt;=60")</f>
        <v>0</v>
      </c>
      <c r="M1774">
        <f>SUMIFS(รายงานลูกหนี้!$G$2:$G$20000, รายงานลูกหนี้!$A$2:$A$20000, $A1774, รายงานลูกหนี้!$K$2:$K$20000, "&gt;=61", รายงานลูกหนี้!$K$2:$K$20000, "&lt;=90")</f>
        <v>0</v>
      </c>
      <c r="N1774">
        <f>SUMIFS(รายงานลูกหนี้!$G$2:$G$20000, รายงานลูกหนี้!$A$2:$A$20000, $A1774, รายงานลูกหนี้!$K$2:$K$20000, "&gt;90")</f>
        <v>0</v>
      </c>
      <c r="O1774">
        <f t="shared" si="138"/>
        <v>940</v>
      </c>
      <c r="P1774" s="17">
        <f t="shared" si="139"/>
        <v>0</v>
      </c>
    </row>
    <row r="1775" spans="1:16" x14ac:dyDescent="0.2">
      <c r="A1775" t="str">
        <v>e1f945b970191cabe196dc564951ef6c1751575e00607d7d36a7fe6922db05f4</v>
      </c>
      <c r="B1775">
        <f>COUNTIF(รายงานลูกหนี้!$A:$A,A1775)</f>
        <v>1</v>
      </c>
      <c r="C1775">
        <f>COUNTIFS(รายงานลูกหนี้!$A:$A,A1775,รายงานลูกหนี้!$K:$K,"&gt;0")</f>
        <v>0</v>
      </c>
      <c r="D1775">
        <f>SUMIF(รายงานลูกหนี้!$A:$A,A1775,รายงานลูกหนี้!$K:$K)</f>
        <v>0</v>
      </c>
      <c r="E1775">
        <f>_xlfn.MAXIFS(รายงานลูกหนี้!$K:$K,รายงานลูกหนี้!$A:$A,A1775)</f>
        <v>0</v>
      </c>
      <c r="F1775" s="17">
        <f t="shared" si="135"/>
        <v>0</v>
      </c>
      <c r="G1775" t="str">
        <f t="shared" si="136"/>
        <v>ชำระตรงเวลา</v>
      </c>
      <c r="H1775" t="str">
        <f t="shared" si="137"/>
        <v>ลูกหนี้ชั้นดี</v>
      </c>
      <c r="I1775" s="17" cm="1">
        <f t="array" ref="I1775">_xlfn.IFS(D1775=0,0%, D1775&lt;=30,25%, D1775&lt;=60,50%, D1775&lt;=90,75%, D1775&gt;90,100%)</f>
        <v>0</v>
      </c>
      <c r="J1775">
        <f>SUMIFS(รายงานลูกหนี้!$G$2:$G$20000, รายงานลูกหนี้!$A$2:$A$20000, $A1775, รายงานลูกหนี้!$K$2:$K$20000, 0)</f>
        <v>6000</v>
      </c>
      <c r="K1775">
        <f>SUMIFS(รายงานลูกหนี้!$G$2:$G$20000, รายงานลูกหนี้!$A$2:$A$20000, $A1775, รายงานลูกหนี้!$K$2:$K$20000, "&gt;=1", รายงานลูกหนี้!$K$2:$K$20000, "&lt;=30")</f>
        <v>0</v>
      </c>
      <c r="L1775">
        <f>SUMIFS(รายงานลูกหนี้!$G$2:$G$20000, รายงานลูกหนี้!$A$2:$A$20000, $A1775, รายงานลูกหนี้!$K$2:$K$20000, "&gt;=31", รายงานลูกหนี้!$K$2:$K$20000, "&lt;=60")</f>
        <v>0</v>
      </c>
      <c r="M1775">
        <f>SUMIFS(รายงานลูกหนี้!$G$2:$G$20000, รายงานลูกหนี้!$A$2:$A$20000, $A1775, รายงานลูกหนี้!$K$2:$K$20000, "&gt;=61", รายงานลูกหนี้!$K$2:$K$20000, "&lt;=90")</f>
        <v>0</v>
      </c>
      <c r="N1775">
        <f>SUMIFS(รายงานลูกหนี้!$G$2:$G$20000, รายงานลูกหนี้!$A$2:$A$20000, $A1775, รายงานลูกหนี้!$K$2:$K$20000, "&gt;90")</f>
        <v>0</v>
      </c>
      <c r="O1775">
        <f t="shared" si="138"/>
        <v>6000</v>
      </c>
      <c r="P1775" s="17">
        <f t="shared" si="139"/>
        <v>0</v>
      </c>
    </row>
    <row r="1776" spans="1:16" x14ac:dyDescent="0.2">
      <c r="A1776" t="str">
        <v>2055e6d4407a825d09704b7f69f58f361a4c643f211ea9b43ae4c149ba0cd6b7</v>
      </c>
      <c r="B1776">
        <f>COUNTIF(รายงานลูกหนี้!$A:$A,A1776)</f>
        <v>1</v>
      </c>
      <c r="C1776">
        <f>COUNTIFS(รายงานลูกหนี้!$A:$A,A1776,รายงานลูกหนี้!$K:$K,"&gt;0")</f>
        <v>0</v>
      </c>
      <c r="D1776">
        <f>SUMIF(รายงานลูกหนี้!$A:$A,A1776,รายงานลูกหนี้!$K:$K)</f>
        <v>0</v>
      </c>
      <c r="E1776">
        <f>_xlfn.MAXIFS(รายงานลูกหนี้!$K:$K,รายงานลูกหนี้!$A:$A,A1776)</f>
        <v>0</v>
      </c>
      <c r="F1776" s="17">
        <f t="shared" si="135"/>
        <v>0</v>
      </c>
      <c r="G1776" t="str">
        <f t="shared" si="136"/>
        <v>ชำระตรงเวลา</v>
      </c>
      <c r="H1776" t="str">
        <f t="shared" si="137"/>
        <v>ลูกหนี้ชั้นดี</v>
      </c>
      <c r="I1776" s="17" cm="1">
        <f t="array" ref="I1776">_xlfn.IFS(D1776=0,0%, D1776&lt;=30,25%, D1776&lt;=60,50%, D1776&lt;=90,75%, D1776&gt;90,100%)</f>
        <v>0</v>
      </c>
      <c r="J1776">
        <f>SUMIFS(รายงานลูกหนี้!$G$2:$G$20000, รายงานลูกหนี้!$A$2:$A$20000, $A1776, รายงานลูกหนี้!$K$2:$K$20000, 0)</f>
        <v>37950</v>
      </c>
      <c r="K1776">
        <f>SUMIFS(รายงานลูกหนี้!$G$2:$G$20000, รายงานลูกหนี้!$A$2:$A$20000, $A1776, รายงานลูกหนี้!$K$2:$K$20000, "&gt;=1", รายงานลูกหนี้!$K$2:$K$20000, "&lt;=30")</f>
        <v>0</v>
      </c>
      <c r="L1776">
        <f>SUMIFS(รายงานลูกหนี้!$G$2:$G$20000, รายงานลูกหนี้!$A$2:$A$20000, $A1776, รายงานลูกหนี้!$K$2:$K$20000, "&gt;=31", รายงานลูกหนี้!$K$2:$K$20000, "&lt;=60")</f>
        <v>0</v>
      </c>
      <c r="M1776">
        <f>SUMIFS(รายงานลูกหนี้!$G$2:$G$20000, รายงานลูกหนี้!$A$2:$A$20000, $A1776, รายงานลูกหนี้!$K$2:$K$20000, "&gt;=61", รายงานลูกหนี้!$K$2:$K$20000, "&lt;=90")</f>
        <v>0</v>
      </c>
      <c r="N1776">
        <f>SUMIFS(รายงานลูกหนี้!$G$2:$G$20000, รายงานลูกหนี้!$A$2:$A$20000, $A1776, รายงานลูกหนี้!$K$2:$K$20000, "&gt;90")</f>
        <v>0</v>
      </c>
      <c r="O1776">
        <f t="shared" si="138"/>
        <v>37950</v>
      </c>
      <c r="P1776" s="17">
        <f t="shared" si="139"/>
        <v>0</v>
      </c>
    </row>
    <row r="1777" spans="1:16" x14ac:dyDescent="0.2">
      <c r="A1777" t="str">
        <v>1d3a707dd33582c0201592e3f7f3ad3ea994ec6e75e847bfd7ca65b927dc0eb0</v>
      </c>
      <c r="B1777">
        <f>COUNTIF(รายงานลูกหนี้!$A:$A,A1777)</f>
        <v>1</v>
      </c>
      <c r="C1777">
        <f>COUNTIFS(รายงานลูกหนี้!$A:$A,A1777,รายงานลูกหนี้!$K:$K,"&gt;0")</f>
        <v>0</v>
      </c>
      <c r="D1777">
        <f>SUMIF(รายงานลูกหนี้!$A:$A,A1777,รายงานลูกหนี้!$K:$K)</f>
        <v>0</v>
      </c>
      <c r="E1777">
        <f>_xlfn.MAXIFS(รายงานลูกหนี้!$K:$K,รายงานลูกหนี้!$A:$A,A1777)</f>
        <v>0</v>
      </c>
      <c r="F1777" s="17">
        <f t="shared" si="135"/>
        <v>0</v>
      </c>
      <c r="G1777" t="str">
        <f t="shared" si="136"/>
        <v>ชำระตรงเวลา</v>
      </c>
      <c r="H1777" t="str">
        <f t="shared" si="137"/>
        <v>ลูกหนี้ชั้นดี</v>
      </c>
      <c r="I1777" s="17" cm="1">
        <f t="array" ref="I1777">_xlfn.IFS(D1777=0,0%, D1777&lt;=30,25%, D1777&lt;=60,50%, D1777&lt;=90,75%, D1777&gt;90,100%)</f>
        <v>0</v>
      </c>
      <c r="J1777">
        <f>SUMIFS(รายงานลูกหนี้!$G$2:$G$20000, รายงานลูกหนี้!$A$2:$A$20000, $A1777, รายงานลูกหนี้!$K$2:$K$20000, 0)</f>
        <v>1700</v>
      </c>
      <c r="K1777">
        <f>SUMIFS(รายงานลูกหนี้!$G$2:$G$20000, รายงานลูกหนี้!$A$2:$A$20000, $A1777, รายงานลูกหนี้!$K$2:$K$20000, "&gt;=1", รายงานลูกหนี้!$K$2:$K$20000, "&lt;=30")</f>
        <v>0</v>
      </c>
      <c r="L1777">
        <f>SUMIFS(รายงานลูกหนี้!$G$2:$G$20000, รายงานลูกหนี้!$A$2:$A$20000, $A1777, รายงานลูกหนี้!$K$2:$K$20000, "&gt;=31", รายงานลูกหนี้!$K$2:$K$20000, "&lt;=60")</f>
        <v>0</v>
      </c>
      <c r="M1777">
        <f>SUMIFS(รายงานลูกหนี้!$G$2:$G$20000, รายงานลูกหนี้!$A$2:$A$20000, $A1777, รายงานลูกหนี้!$K$2:$K$20000, "&gt;=61", รายงานลูกหนี้!$K$2:$K$20000, "&lt;=90")</f>
        <v>0</v>
      </c>
      <c r="N1777">
        <f>SUMIFS(รายงานลูกหนี้!$G$2:$G$20000, รายงานลูกหนี้!$A$2:$A$20000, $A1777, รายงานลูกหนี้!$K$2:$K$20000, "&gt;90")</f>
        <v>0</v>
      </c>
      <c r="O1777">
        <f t="shared" si="138"/>
        <v>1700</v>
      </c>
      <c r="P1777" s="17">
        <f t="shared" si="139"/>
        <v>0</v>
      </c>
    </row>
    <row r="1778" spans="1:16" x14ac:dyDescent="0.2">
      <c r="A1778" t="str">
        <v>e96845c0b8db374e04ad727ff4197104282eec6cb63958c87b6f5dd5a7068aef</v>
      </c>
      <c r="B1778">
        <f>COUNTIF(รายงานลูกหนี้!$A:$A,A1778)</f>
        <v>1</v>
      </c>
      <c r="C1778">
        <f>COUNTIFS(รายงานลูกหนี้!$A:$A,A1778,รายงานลูกหนี้!$K:$K,"&gt;0")</f>
        <v>0</v>
      </c>
      <c r="D1778">
        <f>SUMIF(รายงานลูกหนี้!$A:$A,A1778,รายงานลูกหนี้!$K:$K)</f>
        <v>0</v>
      </c>
      <c r="E1778">
        <f>_xlfn.MAXIFS(รายงานลูกหนี้!$K:$K,รายงานลูกหนี้!$A:$A,A1778)</f>
        <v>0</v>
      </c>
      <c r="F1778" s="17">
        <f t="shared" si="135"/>
        <v>0</v>
      </c>
      <c r="G1778" t="str">
        <f t="shared" si="136"/>
        <v>ชำระตรงเวลา</v>
      </c>
      <c r="H1778" t="str">
        <f t="shared" si="137"/>
        <v>ลูกหนี้ชั้นดี</v>
      </c>
      <c r="I1778" s="17" cm="1">
        <f t="array" ref="I1778">_xlfn.IFS(D1778=0,0%, D1778&lt;=30,25%, D1778&lt;=60,50%, D1778&lt;=90,75%, D1778&gt;90,100%)</f>
        <v>0</v>
      </c>
      <c r="J1778">
        <f>SUMIFS(รายงานลูกหนี้!$G$2:$G$20000, รายงานลูกหนี้!$A$2:$A$20000, $A1778, รายงานลูกหนี้!$K$2:$K$20000, 0)</f>
        <v>230</v>
      </c>
      <c r="K1778">
        <f>SUMIFS(รายงานลูกหนี้!$G$2:$G$20000, รายงานลูกหนี้!$A$2:$A$20000, $A1778, รายงานลูกหนี้!$K$2:$K$20000, "&gt;=1", รายงานลูกหนี้!$K$2:$K$20000, "&lt;=30")</f>
        <v>0</v>
      </c>
      <c r="L1778">
        <f>SUMIFS(รายงานลูกหนี้!$G$2:$G$20000, รายงานลูกหนี้!$A$2:$A$20000, $A1778, รายงานลูกหนี้!$K$2:$K$20000, "&gt;=31", รายงานลูกหนี้!$K$2:$K$20000, "&lt;=60")</f>
        <v>0</v>
      </c>
      <c r="M1778">
        <f>SUMIFS(รายงานลูกหนี้!$G$2:$G$20000, รายงานลูกหนี้!$A$2:$A$20000, $A1778, รายงานลูกหนี้!$K$2:$K$20000, "&gt;=61", รายงานลูกหนี้!$K$2:$K$20000, "&lt;=90")</f>
        <v>0</v>
      </c>
      <c r="N1778">
        <f>SUMIFS(รายงานลูกหนี้!$G$2:$G$20000, รายงานลูกหนี้!$A$2:$A$20000, $A1778, รายงานลูกหนี้!$K$2:$K$20000, "&gt;90")</f>
        <v>0</v>
      </c>
      <c r="O1778">
        <f t="shared" si="138"/>
        <v>230</v>
      </c>
      <c r="P1778" s="17">
        <f t="shared" si="139"/>
        <v>0</v>
      </c>
    </row>
    <row r="1779" spans="1:16" x14ac:dyDescent="0.2">
      <c r="A1779" t="str">
        <v>f34c76c5853ba4eea740990ee6dfbf69e8dcc7b7ee3bc229f71106737df7400d</v>
      </c>
      <c r="B1779">
        <f>COUNTIF(รายงานลูกหนี้!$A:$A,A1779)</f>
        <v>1</v>
      </c>
      <c r="C1779">
        <f>COUNTIFS(รายงานลูกหนี้!$A:$A,A1779,รายงานลูกหนี้!$K:$K,"&gt;0")</f>
        <v>0</v>
      </c>
      <c r="D1779">
        <f>SUMIF(รายงานลูกหนี้!$A:$A,A1779,รายงานลูกหนี้!$K:$K)</f>
        <v>0</v>
      </c>
      <c r="E1779">
        <f>_xlfn.MAXIFS(รายงานลูกหนี้!$K:$K,รายงานลูกหนี้!$A:$A,A1779)</f>
        <v>0</v>
      </c>
      <c r="F1779" s="17">
        <f t="shared" si="135"/>
        <v>0</v>
      </c>
      <c r="G1779" t="str">
        <f t="shared" si="136"/>
        <v>ชำระตรงเวลา</v>
      </c>
      <c r="H1779" t="str">
        <f t="shared" si="137"/>
        <v>ลูกหนี้ชั้นดี</v>
      </c>
      <c r="I1779" s="17" cm="1">
        <f t="array" ref="I1779">_xlfn.IFS(D1779=0,0%, D1779&lt;=30,25%, D1779&lt;=60,50%, D1779&lt;=90,75%, D1779&gt;90,100%)</f>
        <v>0</v>
      </c>
      <c r="J1779">
        <f>SUMIFS(รายงานลูกหนี้!$G$2:$G$20000, รายงานลูกหนี้!$A$2:$A$20000, $A1779, รายงานลูกหนี้!$K$2:$K$20000, 0)</f>
        <v>550</v>
      </c>
      <c r="K1779">
        <f>SUMIFS(รายงานลูกหนี้!$G$2:$G$20000, รายงานลูกหนี้!$A$2:$A$20000, $A1779, รายงานลูกหนี้!$K$2:$K$20000, "&gt;=1", รายงานลูกหนี้!$K$2:$K$20000, "&lt;=30")</f>
        <v>0</v>
      </c>
      <c r="L1779">
        <f>SUMIFS(รายงานลูกหนี้!$G$2:$G$20000, รายงานลูกหนี้!$A$2:$A$20000, $A1779, รายงานลูกหนี้!$K$2:$K$20000, "&gt;=31", รายงานลูกหนี้!$K$2:$K$20000, "&lt;=60")</f>
        <v>0</v>
      </c>
      <c r="M1779">
        <f>SUMIFS(รายงานลูกหนี้!$G$2:$G$20000, รายงานลูกหนี้!$A$2:$A$20000, $A1779, รายงานลูกหนี้!$K$2:$K$20000, "&gt;=61", รายงานลูกหนี้!$K$2:$K$20000, "&lt;=90")</f>
        <v>0</v>
      </c>
      <c r="N1779">
        <f>SUMIFS(รายงานลูกหนี้!$G$2:$G$20000, รายงานลูกหนี้!$A$2:$A$20000, $A1779, รายงานลูกหนี้!$K$2:$K$20000, "&gt;90")</f>
        <v>0</v>
      </c>
      <c r="O1779">
        <f t="shared" si="138"/>
        <v>550</v>
      </c>
      <c r="P1779" s="17">
        <f t="shared" si="139"/>
        <v>0</v>
      </c>
    </row>
    <row r="1780" spans="1:16" x14ac:dyDescent="0.2">
      <c r="A1780" t="str">
        <v>d6bd6847dba543efba3c71295b6d0b7634801e592316574569fd93e22221c24b</v>
      </c>
      <c r="B1780">
        <f>COUNTIF(รายงานลูกหนี้!$A:$A,A1780)</f>
        <v>1</v>
      </c>
      <c r="C1780">
        <f>COUNTIFS(รายงานลูกหนี้!$A:$A,A1780,รายงานลูกหนี้!$K:$K,"&gt;0")</f>
        <v>0</v>
      </c>
      <c r="D1780">
        <f>SUMIF(รายงานลูกหนี้!$A:$A,A1780,รายงานลูกหนี้!$K:$K)</f>
        <v>0</v>
      </c>
      <c r="E1780">
        <f>_xlfn.MAXIFS(รายงานลูกหนี้!$K:$K,รายงานลูกหนี้!$A:$A,A1780)</f>
        <v>0</v>
      </c>
      <c r="F1780" s="17">
        <f t="shared" si="135"/>
        <v>0</v>
      </c>
      <c r="G1780" t="str">
        <f t="shared" si="136"/>
        <v>ชำระตรงเวลา</v>
      </c>
      <c r="H1780" t="str">
        <f t="shared" si="137"/>
        <v>ลูกหนี้ชั้นดี</v>
      </c>
      <c r="I1780" s="17" cm="1">
        <f t="array" ref="I1780">_xlfn.IFS(D1780=0,0%, D1780&lt;=30,25%, D1780&lt;=60,50%, D1780&lt;=90,75%, D1780&gt;90,100%)</f>
        <v>0</v>
      </c>
      <c r="J1780">
        <f>SUMIFS(รายงานลูกหนี้!$G$2:$G$20000, รายงานลูกหนี้!$A$2:$A$20000, $A1780, รายงานลูกหนี้!$K$2:$K$20000, 0)</f>
        <v>1360</v>
      </c>
      <c r="K1780">
        <f>SUMIFS(รายงานลูกหนี้!$G$2:$G$20000, รายงานลูกหนี้!$A$2:$A$20000, $A1780, รายงานลูกหนี้!$K$2:$K$20000, "&gt;=1", รายงานลูกหนี้!$K$2:$K$20000, "&lt;=30")</f>
        <v>0</v>
      </c>
      <c r="L1780">
        <f>SUMIFS(รายงานลูกหนี้!$G$2:$G$20000, รายงานลูกหนี้!$A$2:$A$20000, $A1780, รายงานลูกหนี้!$K$2:$K$20000, "&gt;=31", รายงานลูกหนี้!$K$2:$K$20000, "&lt;=60")</f>
        <v>0</v>
      </c>
      <c r="M1780">
        <f>SUMIFS(รายงานลูกหนี้!$G$2:$G$20000, รายงานลูกหนี้!$A$2:$A$20000, $A1780, รายงานลูกหนี้!$K$2:$K$20000, "&gt;=61", รายงานลูกหนี้!$K$2:$K$20000, "&lt;=90")</f>
        <v>0</v>
      </c>
      <c r="N1780">
        <f>SUMIFS(รายงานลูกหนี้!$G$2:$G$20000, รายงานลูกหนี้!$A$2:$A$20000, $A1780, รายงานลูกหนี้!$K$2:$K$20000, "&gt;90")</f>
        <v>0</v>
      </c>
      <c r="O1780">
        <f t="shared" si="138"/>
        <v>1360</v>
      </c>
      <c r="P1780" s="17">
        <f t="shared" si="139"/>
        <v>0</v>
      </c>
    </row>
    <row r="1781" spans="1:16" x14ac:dyDescent="0.2">
      <c r="A1781" t="str">
        <v>a563708435ec6463a5badacca01c77c732aa6cfce6356b7d42f5915722e22c4d</v>
      </c>
      <c r="B1781">
        <f>COUNTIF(รายงานลูกหนี้!$A:$A,A1781)</f>
        <v>3</v>
      </c>
      <c r="C1781">
        <f>COUNTIFS(รายงานลูกหนี้!$A:$A,A1781,รายงานลูกหนี้!$K:$K,"&gt;0")</f>
        <v>0</v>
      </c>
      <c r="D1781">
        <f>SUMIF(รายงานลูกหนี้!$A:$A,A1781,รายงานลูกหนี้!$K:$K)</f>
        <v>0</v>
      </c>
      <c r="E1781">
        <f>_xlfn.MAXIFS(รายงานลูกหนี้!$K:$K,รายงานลูกหนี้!$A:$A,A1781)</f>
        <v>0</v>
      </c>
      <c r="F1781" s="17">
        <f t="shared" si="135"/>
        <v>0</v>
      </c>
      <c r="G1781" t="str">
        <f t="shared" si="136"/>
        <v>ชำระตรงเวลา</v>
      </c>
      <c r="H1781" t="str">
        <f t="shared" si="137"/>
        <v>ลูกหนี้ชั้นดี</v>
      </c>
      <c r="I1781" s="17" cm="1">
        <f t="array" ref="I1781">_xlfn.IFS(D1781=0,0%, D1781&lt;=30,25%, D1781&lt;=60,50%, D1781&lt;=90,75%, D1781&gt;90,100%)</f>
        <v>0</v>
      </c>
      <c r="J1781">
        <f>SUMIFS(รายงานลูกหนี้!$G$2:$G$20000, รายงานลูกหนี้!$A$2:$A$20000, $A1781, รายงานลูกหนี้!$K$2:$K$20000, 0)</f>
        <v>13020</v>
      </c>
      <c r="K1781">
        <f>SUMIFS(รายงานลูกหนี้!$G$2:$G$20000, รายงานลูกหนี้!$A$2:$A$20000, $A1781, รายงานลูกหนี้!$K$2:$K$20000, "&gt;=1", รายงานลูกหนี้!$K$2:$K$20000, "&lt;=30")</f>
        <v>0</v>
      </c>
      <c r="L1781">
        <f>SUMIFS(รายงานลูกหนี้!$G$2:$G$20000, รายงานลูกหนี้!$A$2:$A$20000, $A1781, รายงานลูกหนี้!$K$2:$K$20000, "&gt;=31", รายงานลูกหนี้!$K$2:$K$20000, "&lt;=60")</f>
        <v>0</v>
      </c>
      <c r="M1781">
        <f>SUMIFS(รายงานลูกหนี้!$G$2:$G$20000, รายงานลูกหนี้!$A$2:$A$20000, $A1781, รายงานลูกหนี้!$K$2:$K$20000, "&gt;=61", รายงานลูกหนี้!$K$2:$K$20000, "&lt;=90")</f>
        <v>0</v>
      </c>
      <c r="N1781">
        <f>SUMIFS(รายงานลูกหนี้!$G$2:$G$20000, รายงานลูกหนี้!$A$2:$A$20000, $A1781, รายงานลูกหนี้!$K$2:$K$20000, "&gt;90")</f>
        <v>0</v>
      </c>
      <c r="O1781">
        <f t="shared" si="138"/>
        <v>13020</v>
      </c>
      <c r="P1781" s="17">
        <f t="shared" si="139"/>
        <v>0</v>
      </c>
    </row>
    <row r="1782" spans="1:16" x14ac:dyDescent="0.2">
      <c r="A1782" t="str">
        <v>7420bb0d1f0767c276cd2580dc880d8e46d10ee19c99788057d51036ae642330</v>
      </c>
      <c r="B1782">
        <f>COUNTIF(รายงานลูกหนี้!$A:$A,A1782)</f>
        <v>4</v>
      </c>
      <c r="C1782">
        <f>COUNTIFS(รายงานลูกหนี้!$A:$A,A1782,รายงานลูกหนี้!$K:$K,"&gt;0")</f>
        <v>4</v>
      </c>
      <c r="D1782">
        <f>SUMIF(รายงานลูกหนี้!$A:$A,A1782,รายงานลูกหนี้!$K:$K)</f>
        <v>22</v>
      </c>
      <c r="E1782">
        <f>_xlfn.MAXIFS(รายงานลูกหนี้!$K:$K,รายงานลูกหนี้!$A:$A,A1782)</f>
        <v>6</v>
      </c>
      <c r="F1782" s="17">
        <f t="shared" si="135"/>
        <v>1</v>
      </c>
      <c r="G1782" t="str">
        <f t="shared" si="136"/>
        <v>ค้างชำระ 1 - 30 วัน</v>
      </c>
      <c r="H1782" t="str">
        <f t="shared" si="137"/>
        <v>ลูกหนี้ชั้นดี</v>
      </c>
      <c r="I1782" s="17" cm="1">
        <f t="array" ref="I1782">_xlfn.IFS(D1782=0,0%, D1782&lt;=30,25%, D1782&lt;=60,50%, D1782&lt;=90,75%, D1782&gt;90,100%)</f>
        <v>0.25</v>
      </c>
      <c r="J1782">
        <f>SUMIFS(รายงานลูกหนี้!$G$2:$G$20000, รายงานลูกหนี้!$A$2:$A$20000, $A1782, รายงานลูกหนี้!$K$2:$K$20000, 0)</f>
        <v>0</v>
      </c>
      <c r="K1782">
        <f>SUMIFS(รายงานลูกหนี้!$G$2:$G$20000, รายงานลูกหนี้!$A$2:$A$20000, $A1782, รายงานลูกหนี้!$K$2:$K$20000, "&gt;=1", รายงานลูกหนี้!$K$2:$K$20000, "&lt;=30")</f>
        <v>8350</v>
      </c>
      <c r="L1782">
        <f>SUMIFS(รายงานลูกหนี้!$G$2:$G$20000, รายงานลูกหนี้!$A$2:$A$20000, $A1782, รายงานลูกหนี้!$K$2:$K$20000, "&gt;=31", รายงานลูกหนี้!$K$2:$K$20000, "&lt;=60")</f>
        <v>0</v>
      </c>
      <c r="M1782">
        <f>SUMIFS(รายงานลูกหนี้!$G$2:$G$20000, รายงานลูกหนี้!$A$2:$A$20000, $A1782, รายงานลูกหนี้!$K$2:$K$20000, "&gt;=61", รายงานลูกหนี้!$K$2:$K$20000, "&lt;=90")</f>
        <v>0</v>
      </c>
      <c r="N1782">
        <f>SUMIFS(รายงานลูกหนี้!$G$2:$G$20000, รายงานลูกหนี้!$A$2:$A$20000, $A1782, รายงานลูกหนี้!$K$2:$K$20000, "&gt;90")</f>
        <v>0</v>
      </c>
      <c r="O1782">
        <f t="shared" si="138"/>
        <v>8350</v>
      </c>
      <c r="P1782" s="17">
        <f t="shared" si="139"/>
        <v>0.25</v>
      </c>
    </row>
    <row r="1783" spans="1:16" x14ac:dyDescent="0.2">
      <c r="A1783" t="str">
        <v>035b5888f82ee13b4d60f4029198837569abf86ce2002a326e2531755f63ff37</v>
      </c>
      <c r="B1783">
        <f>COUNTIF(รายงานลูกหนี้!$A:$A,A1783)</f>
        <v>3</v>
      </c>
      <c r="C1783">
        <f>COUNTIFS(รายงานลูกหนี้!$A:$A,A1783,รายงานลูกหนี้!$K:$K,"&gt;0")</f>
        <v>2</v>
      </c>
      <c r="D1783">
        <f>SUMIF(รายงานลูกหนี้!$A:$A,A1783,รายงานลูกหนี้!$K:$K)</f>
        <v>10</v>
      </c>
      <c r="E1783">
        <f>_xlfn.MAXIFS(รายงานลูกหนี้!$K:$K,รายงานลูกหนี้!$A:$A,A1783)</f>
        <v>5</v>
      </c>
      <c r="F1783" s="17">
        <f t="shared" si="135"/>
        <v>0.66666666666666663</v>
      </c>
      <c r="G1783" t="str">
        <f t="shared" si="136"/>
        <v>ค้างชำระ 1 - 30 วัน</v>
      </c>
      <c r="H1783" t="str">
        <f t="shared" si="137"/>
        <v>ลูกหนี้ชั้นดี</v>
      </c>
      <c r="I1783" s="17" cm="1">
        <f t="array" ref="I1783">_xlfn.IFS(D1783=0,0%, D1783&lt;=30,25%, D1783&lt;=60,50%, D1783&lt;=90,75%, D1783&gt;90,100%)</f>
        <v>0.25</v>
      </c>
      <c r="J1783">
        <f>SUMIFS(รายงานลูกหนี้!$G$2:$G$20000, รายงานลูกหนี้!$A$2:$A$20000, $A1783, รายงานลูกหนี้!$K$2:$K$20000, 0)</f>
        <v>140</v>
      </c>
      <c r="K1783">
        <f>SUMIFS(รายงานลูกหนี้!$G$2:$G$20000, รายงานลูกหนี้!$A$2:$A$20000, $A1783, รายงานลูกหนี้!$K$2:$K$20000, "&gt;=1", รายงานลูกหนี้!$K$2:$K$20000, "&lt;=30")</f>
        <v>1670</v>
      </c>
      <c r="L1783">
        <f>SUMIFS(รายงานลูกหนี้!$G$2:$G$20000, รายงานลูกหนี้!$A$2:$A$20000, $A1783, รายงานลูกหนี้!$K$2:$K$20000, "&gt;=31", รายงานลูกหนี้!$K$2:$K$20000, "&lt;=60")</f>
        <v>0</v>
      </c>
      <c r="M1783">
        <f>SUMIFS(รายงานลูกหนี้!$G$2:$G$20000, รายงานลูกหนี้!$A$2:$A$20000, $A1783, รายงานลูกหนี้!$K$2:$K$20000, "&gt;=61", รายงานลูกหนี้!$K$2:$K$20000, "&lt;=90")</f>
        <v>0</v>
      </c>
      <c r="N1783">
        <f>SUMIFS(รายงานลูกหนี้!$G$2:$G$20000, รายงานลูกหนี้!$A$2:$A$20000, $A1783, รายงานลูกหนี้!$K$2:$K$20000, "&gt;90")</f>
        <v>0</v>
      </c>
      <c r="O1783">
        <f t="shared" si="138"/>
        <v>1810</v>
      </c>
      <c r="P1783" s="17">
        <f t="shared" si="139"/>
        <v>0.23066298342541436</v>
      </c>
    </row>
    <row r="1784" spans="1:16" x14ac:dyDescent="0.2">
      <c r="A1784" t="str">
        <v>e15b0b34545dad1bab8b1b4398bb3bc47fb2a608f02c699d49b1a19afd016d0e</v>
      </c>
      <c r="B1784">
        <f>COUNTIF(รายงานลูกหนี้!$A:$A,A1784)</f>
        <v>2</v>
      </c>
      <c r="C1784">
        <f>COUNTIFS(รายงานลูกหนี้!$A:$A,A1784,รายงานลูกหนี้!$K:$K,"&gt;0")</f>
        <v>2</v>
      </c>
      <c r="D1784">
        <f>SUMIF(รายงานลูกหนี้!$A:$A,A1784,รายงานลูกหนี้!$K:$K)</f>
        <v>2</v>
      </c>
      <c r="E1784">
        <f>_xlfn.MAXIFS(รายงานลูกหนี้!$K:$K,รายงานลูกหนี้!$A:$A,A1784)</f>
        <v>1</v>
      </c>
      <c r="F1784" s="17">
        <f t="shared" si="135"/>
        <v>1</v>
      </c>
      <c r="G1784" t="str">
        <f t="shared" si="136"/>
        <v>ค้างชำระ 1 - 30 วัน</v>
      </c>
      <c r="H1784" t="str">
        <f t="shared" si="137"/>
        <v>ลูกหนี้ชั้นดี</v>
      </c>
      <c r="I1784" s="17" cm="1">
        <f t="array" ref="I1784">_xlfn.IFS(D1784=0,0%, D1784&lt;=30,25%, D1784&lt;=60,50%, D1784&lt;=90,75%, D1784&gt;90,100%)</f>
        <v>0.25</v>
      </c>
      <c r="J1784">
        <f>SUMIFS(รายงานลูกหนี้!$G$2:$G$20000, รายงานลูกหนี้!$A$2:$A$20000, $A1784, รายงานลูกหนี้!$K$2:$K$20000, 0)</f>
        <v>0</v>
      </c>
      <c r="K1784">
        <f>SUMIFS(รายงานลูกหนี้!$G$2:$G$20000, รายงานลูกหนี้!$A$2:$A$20000, $A1784, รายงานลูกหนี้!$K$2:$K$20000, "&gt;=1", รายงานลูกหนี้!$K$2:$K$20000, "&lt;=30")</f>
        <v>2800</v>
      </c>
      <c r="L1784">
        <f>SUMIFS(รายงานลูกหนี้!$G$2:$G$20000, รายงานลูกหนี้!$A$2:$A$20000, $A1784, รายงานลูกหนี้!$K$2:$K$20000, "&gt;=31", รายงานลูกหนี้!$K$2:$K$20000, "&lt;=60")</f>
        <v>0</v>
      </c>
      <c r="M1784">
        <f>SUMIFS(รายงานลูกหนี้!$G$2:$G$20000, รายงานลูกหนี้!$A$2:$A$20000, $A1784, รายงานลูกหนี้!$K$2:$K$20000, "&gt;=61", รายงานลูกหนี้!$K$2:$K$20000, "&lt;=90")</f>
        <v>0</v>
      </c>
      <c r="N1784">
        <f>SUMIFS(รายงานลูกหนี้!$G$2:$G$20000, รายงานลูกหนี้!$A$2:$A$20000, $A1784, รายงานลูกหนี้!$K$2:$K$20000, "&gt;90")</f>
        <v>0</v>
      </c>
      <c r="O1784">
        <f t="shared" si="138"/>
        <v>2800</v>
      </c>
      <c r="P1784" s="17">
        <f t="shared" si="139"/>
        <v>0.25</v>
      </c>
    </row>
    <row r="1785" spans="1:16" x14ac:dyDescent="0.2">
      <c r="A1785" t="str">
        <v>bc43939df60dd0aa8097678ca374285f5329628ecfc7ac10bcb3e7c6dbf682ea</v>
      </c>
      <c r="B1785">
        <f>COUNTIF(รายงานลูกหนี้!$A:$A,A1785)</f>
        <v>1</v>
      </c>
      <c r="C1785">
        <f>COUNTIFS(รายงานลูกหนี้!$A:$A,A1785,รายงานลูกหนี้!$K:$K,"&gt;0")</f>
        <v>0</v>
      </c>
      <c r="D1785">
        <f>SUMIF(รายงานลูกหนี้!$A:$A,A1785,รายงานลูกหนี้!$K:$K)</f>
        <v>0</v>
      </c>
      <c r="E1785">
        <f>_xlfn.MAXIFS(รายงานลูกหนี้!$K:$K,รายงานลูกหนี้!$A:$A,A1785)</f>
        <v>0</v>
      </c>
      <c r="F1785" s="17">
        <f t="shared" si="135"/>
        <v>0</v>
      </c>
      <c r="G1785" t="str">
        <f t="shared" si="136"/>
        <v>ชำระตรงเวลา</v>
      </c>
      <c r="H1785" t="str">
        <f t="shared" si="137"/>
        <v>ลูกหนี้ชั้นดี</v>
      </c>
      <c r="I1785" s="17" cm="1">
        <f t="array" ref="I1785">_xlfn.IFS(D1785=0,0%, D1785&lt;=30,25%, D1785&lt;=60,50%, D1785&lt;=90,75%, D1785&gt;90,100%)</f>
        <v>0</v>
      </c>
      <c r="J1785">
        <f>SUMIFS(รายงานลูกหนี้!$G$2:$G$20000, รายงานลูกหนี้!$A$2:$A$20000, $A1785, รายงานลูกหนี้!$K$2:$K$20000, 0)</f>
        <v>15000</v>
      </c>
      <c r="K1785">
        <f>SUMIFS(รายงานลูกหนี้!$G$2:$G$20000, รายงานลูกหนี้!$A$2:$A$20000, $A1785, รายงานลูกหนี้!$K$2:$K$20000, "&gt;=1", รายงานลูกหนี้!$K$2:$K$20000, "&lt;=30")</f>
        <v>0</v>
      </c>
      <c r="L1785">
        <f>SUMIFS(รายงานลูกหนี้!$G$2:$G$20000, รายงานลูกหนี้!$A$2:$A$20000, $A1785, รายงานลูกหนี้!$K$2:$K$20000, "&gt;=31", รายงานลูกหนี้!$K$2:$K$20000, "&lt;=60")</f>
        <v>0</v>
      </c>
      <c r="M1785">
        <f>SUMIFS(รายงานลูกหนี้!$G$2:$G$20000, รายงานลูกหนี้!$A$2:$A$20000, $A1785, รายงานลูกหนี้!$K$2:$K$20000, "&gt;=61", รายงานลูกหนี้!$K$2:$K$20000, "&lt;=90")</f>
        <v>0</v>
      </c>
      <c r="N1785">
        <f>SUMIFS(รายงานลูกหนี้!$G$2:$G$20000, รายงานลูกหนี้!$A$2:$A$20000, $A1785, รายงานลูกหนี้!$K$2:$K$20000, "&gt;90")</f>
        <v>0</v>
      </c>
      <c r="O1785">
        <f t="shared" si="138"/>
        <v>15000</v>
      </c>
      <c r="P1785" s="17">
        <f t="shared" si="139"/>
        <v>0</v>
      </c>
    </row>
    <row r="1786" spans="1:16" x14ac:dyDescent="0.2">
      <c r="A1786" t="str">
        <v>1e1132213284e923a82eef8d1d2310891fb3ed8d16dd49a64534d97c60746c5f</v>
      </c>
      <c r="B1786">
        <f>COUNTIF(รายงานลูกหนี้!$A:$A,A1786)</f>
        <v>1</v>
      </c>
      <c r="C1786">
        <f>COUNTIFS(รายงานลูกหนี้!$A:$A,A1786,รายงานลูกหนี้!$K:$K,"&gt;0")</f>
        <v>1</v>
      </c>
      <c r="D1786">
        <f>SUMIF(รายงานลูกหนี้!$A:$A,A1786,รายงานลูกหนี้!$K:$K)</f>
        <v>4</v>
      </c>
      <c r="E1786">
        <f>_xlfn.MAXIFS(รายงานลูกหนี้!$K:$K,รายงานลูกหนี้!$A:$A,A1786)</f>
        <v>4</v>
      </c>
      <c r="F1786" s="17">
        <f t="shared" si="135"/>
        <v>1</v>
      </c>
      <c r="G1786" t="str">
        <f t="shared" si="136"/>
        <v>ค้างชำระ 1 - 30 วัน</v>
      </c>
      <c r="H1786" t="str">
        <f t="shared" si="137"/>
        <v>ลูกหนี้ชั้นดี</v>
      </c>
      <c r="I1786" s="17" cm="1">
        <f t="array" ref="I1786">_xlfn.IFS(D1786=0,0%, D1786&lt;=30,25%, D1786&lt;=60,50%, D1786&lt;=90,75%, D1786&gt;90,100%)</f>
        <v>0.25</v>
      </c>
      <c r="J1786">
        <f>SUMIFS(รายงานลูกหนี้!$G$2:$G$20000, รายงานลูกหนี้!$A$2:$A$20000, $A1786, รายงานลูกหนี้!$K$2:$K$20000, 0)</f>
        <v>0</v>
      </c>
      <c r="K1786">
        <f>SUMIFS(รายงานลูกหนี้!$G$2:$G$20000, รายงานลูกหนี้!$A$2:$A$20000, $A1786, รายงานลูกหนี้!$K$2:$K$20000, "&gt;=1", รายงานลูกหนี้!$K$2:$K$20000, "&lt;=30")</f>
        <v>2880</v>
      </c>
      <c r="L1786">
        <f>SUMIFS(รายงานลูกหนี้!$G$2:$G$20000, รายงานลูกหนี้!$A$2:$A$20000, $A1786, รายงานลูกหนี้!$K$2:$K$20000, "&gt;=31", รายงานลูกหนี้!$K$2:$K$20000, "&lt;=60")</f>
        <v>0</v>
      </c>
      <c r="M1786">
        <f>SUMIFS(รายงานลูกหนี้!$G$2:$G$20000, รายงานลูกหนี้!$A$2:$A$20000, $A1786, รายงานลูกหนี้!$K$2:$K$20000, "&gt;=61", รายงานลูกหนี้!$K$2:$K$20000, "&lt;=90")</f>
        <v>0</v>
      </c>
      <c r="N1786">
        <f>SUMIFS(รายงานลูกหนี้!$G$2:$G$20000, รายงานลูกหนี้!$A$2:$A$20000, $A1786, รายงานลูกหนี้!$K$2:$K$20000, "&gt;90")</f>
        <v>0</v>
      </c>
      <c r="O1786">
        <f t="shared" si="138"/>
        <v>2880</v>
      </c>
      <c r="P1786" s="17">
        <f t="shared" si="139"/>
        <v>0.25</v>
      </c>
    </row>
    <row r="1787" spans="1:16" x14ac:dyDescent="0.2">
      <c r="A1787" t="str">
        <v>5d40dbd949efb48d22ab8cb9ca5fdc026339aafbd4af7a533882a236b3f30e97</v>
      </c>
      <c r="B1787">
        <f>COUNTIF(รายงานลูกหนี้!$A:$A,A1787)</f>
        <v>1</v>
      </c>
      <c r="C1787">
        <f>COUNTIFS(รายงานลูกหนี้!$A:$A,A1787,รายงานลูกหนี้!$K:$K,"&gt;0")</f>
        <v>0</v>
      </c>
      <c r="D1787">
        <f>SUMIF(รายงานลูกหนี้!$A:$A,A1787,รายงานลูกหนี้!$K:$K)</f>
        <v>0</v>
      </c>
      <c r="E1787">
        <f>_xlfn.MAXIFS(รายงานลูกหนี้!$K:$K,รายงานลูกหนี้!$A:$A,A1787)</f>
        <v>0</v>
      </c>
      <c r="F1787" s="17">
        <f t="shared" si="135"/>
        <v>0</v>
      </c>
      <c r="G1787" t="str">
        <f t="shared" si="136"/>
        <v>ชำระตรงเวลา</v>
      </c>
      <c r="H1787" t="str">
        <f t="shared" si="137"/>
        <v>ลูกหนี้ชั้นดี</v>
      </c>
      <c r="I1787" s="17" cm="1">
        <f t="array" ref="I1787">_xlfn.IFS(D1787=0,0%, D1787&lt;=30,25%, D1787&lt;=60,50%, D1787&lt;=90,75%, D1787&gt;90,100%)</f>
        <v>0</v>
      </c>
      <c r="J1787">
        <f>SUMIFS(รายงานลูกหนี้!$G$2:$G$20000, รายงานลูกหนี้!$A$2:$A$20000, $A1787, รายงานลูกหนี้!$K$2:$K$20000, 0)</f>
        <v>13860</v>
      </c>
      <c r="K1787">
        <f>SUMIFS(รายงานลูกหนี้!$G$2:$G$20000, รายงานลูกหนี้!$A$2:$A$20000, $A1787, รายงานลูกหนี้!$K$2:$K$20000, "&gt;=1", รายงานลูกหนี้!$K$2:$K$20000, "&lt;=30")</f>
        <v>0</v>
      </c>
      <c r="L1787">
        <f>SUMIFS(รายงานลูกหนี้!$G$2:$G$20000, รายงานลูกหนี้!$A$2:$A$20000, $A1787, รายงานลูกหนี้!$K$2:$K$20000, "&gt;=31", รายงานลูกหนี้!$K$2:$K$20000, "&lt;=60")</f>
        <v>0</v>
      </c>
      <c r="M1787">
        <f>SUMIFS(รายงานลูกหนี้!$G$2:$G$20000, รายงานลูกหนี้!$A$2:$A$20000, $A1787, รายงานลูกหนี้!$K$2:$K$20000, "&gt;=61", รายงานลูกหนี้!$K$2:$K$20000, "&lt;=90")</f>
        <v>0</v>
      </c>
      <c r="N1787">
        <f>SUMIFS(รายงานลูกหนี้!$G$2:$G$20000, รายงานลูกหนี้!$A$2:$A$20000, $A1787, รายงานลูกหนี้!$K$2:$K$20000, "&gt;90")</f>
        <v>0</v>
      </c>
      <c r="O1787">
        <f t="shared" si="138"/>
        <v>13860</v>
      </c>
      <c r="P1787" s="17">
        <f t="shared" si="139"/>
        <v>0</v>
      </c>
    </row>
    <row r="1788" spans="1:16" x14ac:dyDescent="0.2">
      <c r="A1788" t="str">
        <v>d4c7f619eff7ad7b71fee4134cc8ca927261f9510c7635b793a909f3b6f10064</v>
      </c>
      <c r="B1788">
        <f>COUNTIF(รายงานลูกหนี้!$A:$A,A1788)</f>
        <v>3</v>
      </c>
      <c r="C1788">
        <f>COUNTIFS(รายงานลูกหนี้!$A:$A,A1788,รายงานลูกหนี้!$K:$K,"&gt;0")</f>
        <v>0</v>
      </c>
      <c r="D1788">
        <f>SUMIF(รายงานลูกหนี้!$A:$A,A1788,รายงานลูกหนี้!$K:$K)</f>
        <v>0</v>
      </c>
      <c r="E1788">
        <f>_xlfn.MAXIFS(รายงานลูกหนี้!$K:$K,รายงานลูกหนี้!$A:$A,A1788)</f>
        <v>0</v>
      </c>
      <c r="F1788" s="17">
        <f t="shared" si="135"/>
        <v>0</v>
      </c>
      <c r="G1788" t="str">
        <f t="shared" si="136"/>
        <v>ชำระตรงเวลา</v>
      </c>
      <c r="H1788" t="str">
        <f t="shared" si="137"/>
        <v>ลูกหนี้ชั้นดี</v>
      </c>
      <c r="I1788" s="17" cm="1">
        <f t="array" ref="I1788">_xlfn.IFS(D1788=0,0%, D1788&lt;=30,25%, D1788&lt;=60,50%, D1788&lt;=90,75%, D1788&gt;90,100%)</f>
        <v>0</v>
      </c>
      <c r="J1788">
        <f>SUMIFS(รายงานลูกหนี้!$G$2:$G$20000, รายงานลูกหนี้!$A$2:$A$20000, $A1788, รายงานลูกหนี้!$K$2:$K$20000, 0)</f>
        <v>59010</v>
      </c>
      <c r="K1788">
        <f>SUMIFS(รายงานลูกหนี้!$G$2:$G$20000, รายงานลูกหนี้!$A$2:$A$20000, $A1788, รายงานลูกหนี้!$K$2:$K$20000, "&gt;=1", รายงานลูกหนี้!$K$2:$K$20000, "&lt;=30")</f>
        <v>0</v>
      </c>
      <c r="L1788">
        <f>SUMIFS(รายงานลูกหนี้!$G$2:$G$20000, รายงานลูกหนี้!$A$2:$A$20000, $A1788, รายงานลูกหนี้!$K$2:$K$20000, "&gt;=31", รายงานลูกหนี้!$K$2:$K$20000, "&lt;=60")</f>
        <v>0</v>
      </c>
      <c r="M1788">
        <f>SUMIFS(รายงานลูกหนี้!$G$2:$G$20000, รายงานลูกหนี้!$A$2:$A$20000, $A1788, รายงานลูกหนี้!$K$2:$K$20000, "&gt;=61", รายงานลูกหนี้!$K$2:$K$20000, "&lt;=90")</f>
        <v>0</v>
      </c>
      <c r="N1788">
        <f>SUMIFS(รายงานลูกหนี้!$G$2:$G$20000, รายงานลูกหนี้!$A$2:$A$20000, $A1788, รายงานลูกหนี้!$K$2:$K$20000, "&gt;90")</f>
        <v>0</v>
      </c>
      <c r="O1788">
        <f t="shared" si="138"/>
        <v>59010</v>
      </c>
      <c r="P1788" s="17">
        <f t="shared" si="139"/>
        <v>0</v>
      </c>
    </row>
    <row r="1789" spans="1:16" x14ac:dyDescent="0.2">
      <c r="A1789" t="str">
        <v>5faeb65d13900d72da71371d6b670c106c51bfe38ebae7690ade9df2591e89e7</v>
      </c>
      <c r="B1789">
        <f>COUNTIF(รายงานลูกหนี้!$A:$A,A1789)</f>
        <v>2</v>
      </c>
      <c r="C1789">
        <f>COUNTIFS(รายงานลูกหนี้!$A:$A,A1789,รายงานลูกหนี้!$K:$K,"&gt;0")</f>
        <v>0</v>
      </c>
      <c r="D1789">
        <f>SUMIF(รายงานลูกหนี้!$A:$A,A1789,รายงานลูกหนี้!$K:$K)</f>
        <v>0</v>
      </c>
      <c r="E1789">
        <f>_xlfn.MAXIFS(รายงานลูกหนี้!$K:$K,รายงานลูกหนี้!$A:$A,A1789)</f>
        <v>0</v>
      </c>
      <c r="F1789" s="17">
        <f t="shared" si="135"/>
        <v>0</v>
      </c>
      <c r="G1789" t="str">
        <f t="shared" si="136"/>
        <v>ชำระตรงเวลา</v>
      </c>
      <c r="H1789" t="str">
        <f t="shared" si="137"/>
        <v>ลูกหนี้ชั้นดี</v>
      </c>
      <c r="I1789" s="17" cm="1">
        <f t="array" ref="I1789">_xlfn.IFS(D1789=0,0%, D1789&lt;=30,25%, D1789&lt;=60,50%, D1789&lt;=90,75%, D1789&gt;90,100%)</f>
        <v>0</v>
      </c>
      <c r="J1789">
        <f>SUMIFS(รายงานลูกหนี้!$G$2:$G$20000, รายงานลูกหนี้!$A$2:$A$20000, $A1789, รายงานลูกหนี้!$K$2:$K$20000, 0)</f>
        <v>1120</v>
      </c>
      <c r="K1789">
        <f>SUMIFS(รายงานลูกหนี้!$G$2:$G$20000, รายงานลูกหนี้!$A$2:$A$20000, $A1789, รายงานลูกหนี้!$K$2:$K$20000, "&gt;=1", รายงานลูกหนี้!$K$2:$K$20000, "&lt;=30")</f>
        <v>0</v>
      </c>
      <c r="L1789">
        <f>SUMIFS(รายงานลูกหนี้!$G$2:$G$20000, รายงานลูกหนี้!$A$2:$A$20000, $A1789, รายงานลูกหนี้!$K$2:$K$20000, "&gt;=31", รายงานลูกหนี้!$K$2:$K$20000, "&lt;=60")</f>
        <v>0</v>
      </c>
      <c r="M1789">
        <f>SUMIFS(รายงานลูกหนี้!$G$2:$G$20000, รายงานลูกหนี้!$A$2:$A$20000, $A1789, รายงานลูกหนี้!$K$2:$K$20000, "&gt;=61", รายงานลูกหนี้!$K$2:$K$20000, "&lt;=90")</f>
        <v>0</v>
      </c>
      <c r="N1789">
        <f>SUMIFS(รายงานลูกหนี้!$G$2:$G$20000, รายงานลูกหนี้!$A$2:$A$20000, $A1789, รายงานลูกหนี้!$K$2:$K$20000, "&gt;90")</f>
        <v>0</v>
      </c>
      <c r="O1789">
        <f t="shared" si="138"/>
        <v>1120</v>
      </c>
      <c r="P1789" s="17">
        <f t="shared" si="139"/>
        <v>0</v>
      </c>
    </row>
    <row r="1790" spans="1:16" x14ac:dyDescent="0.2">
      <c r="A1790" t="str">
        <v>a97f9951db3700a9c685ab0dd5b50cf17363c775df58a680ee7a9e101af8c5b4</v>
      </c>
      <c r="B1790">
        <f>COUNTIF(รายงานลูกหนี้!$A:$A,A1790)</f>
        <v>1</v>
      </c>
      <c r="C1790">
        <f>COUNTIFS(รายงานลูกหนี้!$A:$A,A1790,รายงานลูกหนี้!$K:$K,"&gt;0")</f>
        <v>0</v>
      </c>
      <c r="D1790">
        <f>SUMIF(รายงานลูกหนี้!$A:$A,A1790,รายงานลูกหนี้!$K:$K)</f>
        <v>0</v>
      </c>
      <c r="E1790">
        <f>_xlfn.MAXIFS(รายงานลูกหนี้!$K:$K,รายงานลูกหนี้!$A:$A,A1790)</f>
        <v>0</v>
      </c>
      <c r="F1790" s="17">
        <f t="shared" si="135"/>
        <v>0</v>
      </c>
      <c r="G1790" t="str">
        <f t="shared" si="136"/>
        <v>ชำระตรงเวลา</v>
      </c>
      <c r="H1790" t="str">
        <f t="shared" si="137"/>
        <v>ลูกหนี้ชั้นดี</v>
      </c>
      <c r="I1790" s="17" cm="1">
        <f t="array" ref="I1790">_xlfn.IFS(D1790=0,0%, D1790&lt;=30,25%, D1790&lt;=60,50%, D1790&lt;=90,75%, D1790&gt;90,100%)</f>
        <v>0</v>
      </c>
      <c r="J1790">
        <f>SUMIFS(รายงานลูกหนี้!$G$2:$G$20000, รายงานลูกหนี้!$A$2:$A$20000, $A1790, รายงานลูกหนี้!$K$2:$K$20000, 0)</f>
        <v>1815</v>
      </c>
      <c r="K1790">
        <f>SUMIFS(รายงานลูกหนี้!$G$2:$G$20000, รายงานลูกหนี้!$A$2:$A$20000, $A1790, รายงานลูกหนี้!$K$2:$K$20000, "&gt;=1", รายงานลูกหนี้!$K$2:$K$20000, "&lt;=30")</f>
        <v>0</v>
      </c>
      <c r="L1790">
        <f>SUMIFS(รายงานลูกหนี้!$G$2:$G$20000, รายงานลูกหนี้!$A$2:$A$20000, $A1790, รายงานลูกหนี้!$K$2:$K$20000, "&gt;=31", รายงานลูกหนี้!$K$2:$K$20000, "&lt;=60")</f>
        <v>0</v>
      </c>
      <c r="M1790">
        <f>SUMIFS(รายงานลูกหนี้!$G$2:$G$20000, รายงานลูกหนี้!$A$2:$A$20000, $A1790, รายงานลูกหนี้!$K$2:$K$20000, "&gt;=61", รายงานลูกหนี้!$K$2:$K$20000, "&lt;=90")</f>
        <v>0</v>
      </c>
      <c r="N1790">
        <f>SUMIFS(รายงานลูกหนี้!$G$2:$G$20000, รายงานลูกหนี้!$A$2:$A$20000, $A1790, รายงานลูกหนี้!$K$2:$K$20000, "&gt;90")</f>
        <v>0</v>
      </c>
      <c r="O1790">
        <f t="shared" si="138"/>
        <v>1815</v>
      </c>
      <c r="P1790" s="17">
        <f t="shared" si="139"/>
        <v>0</v>
      </c>
    </row>
    <row r="1791" spans="1:16" x14ac:dyDescent="0.2">
      <c r="A1791" t="str">
        <v>056958cd388643b166da71798b28416ce435292df91536c50c1b544323c5d6f4</v>
      </c>
      <c r="B1791">
        <f>COUNTIF(รายงานลูกหนี้!$A:$A,A1791)</f>
        <v>7</v>
      </c>
      <c r="C1791">
        <f>COUNTIFS(รายงานลูกหนี้!$A:$A,A1791,รายงานลูกหนี้!$K:$K,"&gt;0")</f>
        <v>3</v>
      </c>
      <c r="D1791">
        <f>SUMIF(รายงานลูกหนี้!$A:$A,A1791,รายงานลูกหนี้!$K:$K)</f>
        <v>11</v>
      </c>
      <c r="E1791">
        <f>_xlfn.MAXIFS(รายงานลูกหนี้!$K:$K,รายงานลูกหนี้!$A:$A,A1791)</f>
        <v>7</v>
      </c>
      <c r="F1791" s="17">
        <f t="shared" si="135"/>
        <v>0.42857142857142855</v>
      </c>
      <c r="G1791" t="str">
        <f t="shared" si="136"/>
        <v>ค้างชำระ 1 - 30 วัน</v>
      </c>
      <c r="H1791" t="str">
        <f t="shared" si="137"/>
        <v>ลูกหนี้ชั้นดี</v>
      </c>
      <c r="I1791" s="17" cm="1">
        <f t="array" ref="I1791">_xlfn.IFS(D1791=0,0%, D1791&lt;=30,25%, D1791&lt;=60,50%, D1791&lt;=90,75%, D1791&gt;90,100%)</f>
        <v>0.25</v>
      </c>
      <c r="J1791">
        <f>SUMIFS(รายงานลูกหนี้!$G$2:$G$20000, รายงานลูกหนี้!$A$2:$A$20000, $A1791, รายงานลูกหนี้!$K$2:$K$20000, 0)</f>
        <v>35777</v>
      </c>
      <c r="K1791">
        <f>SUMIFS(รายงานลูกหนี้!$G$2:$G$20000, รายงานลูกหนี้!$A$2:$A$20000, $A1791, รายงานลูกหนี้!$K$2:$K$20000, "&gt;=1", รายงานลูกหนี้!$K$2:$K$20000, "&lt;=30")</f>
        <v>145313</v>
      </c>
      <c r="L1791">
        <f>SUMIFS(รายงานลูกหนี้!$G$2:$G$20000, รายงานลูกหนี้!$A$2:$A$20000, $A1791, รายงานลูกหนี้!$K$2:$K$20000, "&gt;=31", รายงานลูกหนี้!$K$2:$K$20000, "&lt;=60")</f>
        <v>0</v>
      </c>
      <c r="M1791">
        <f>SUMIFS(รายงานลูกหนี้!$G$2:$G$20000, รายงานลูกหนี้!$A$2:$A$20000, $A1791, รายงานลูกหนี้!$K$2:$K$20000, "&gt;=61", รายงานลูกหนี้!$K$2:$K$20000, "&lt;=90")</f>
        <v>0</v>
      </c>
      <c r="N1791">
        <f>SUMIFS(รายงานลูกหนี้!$G$2:$G$20000, รายงานลูกหนี้!$A$2:$A$20000, $A1791, รายงานลูกหนี้!$K$2:$K$20000, "&gt;90")</f>
        <v>0</v>
      </c>
      <c r="O1791">
        <f t="shared" si="138"/>
        <v>181090</v>
      </c>
      <c r="P1791" s="17">
        <f t="shared" si="139"/>
        <v>0.20060881329725549</v>
      </c>
    </row>
    <row r="1792" spans="1:16" x14ac:dyDescent="0.2">
      <c r="A1792" t="str">
        <v>df93da7c662d372d2156afcb536a15c61903a8ce4bc34f8921d03c1cada96328</v>
      </c>
      <c r="B1792">
        <f>COUNTIF(รายงานลูกหนี้!$A:$A,A1792)</f>
        <v>1</v>
      </c>
      <c r="C1792">
        <f>COUNTIFS(รายงานลูกหนี้!$A:$A,A1792,รายงานลูกหนี้!$K:$K,"&gt;0")</f>
        <v>0</v>
      </c>
      <c r="D1792">
        <f>SUMIF(รายงานลูกหนี้!$A:$A,A1792,รายงานลูกหนี้!$K:$K)</f>
        <v>0</v>
      </c>
      <c r="E1792">
        <f>_xlfn.MAXIFS(รายงานลูกหนี้!$K:$K,รายงานลูกหนี้!$A:$A,A1792)</f>
        <v>0</v>
      </c>
      <c r="F1792" s="17">
        <f t="shared" si="135"/>
        <v>0</v>
      </c>
      <c r="G1792" t="str">
        <f t="shared" si="136"/>
        <v>ชำระตรงเวลา</v>
      </c>
      <c r="H1792" t="str">
        <f t="shared" si="137"/>
        <v>ลูกหนี้ชั้นดี</v>
      </c>
      <c r="I1792" s="17" cm="1">
        <f t="array" ref="I1792">_xlfn.IFS(D1792=0,0%, D1792&lt;=30,25%, D1792&lt;=60,50%, D1792&lt;=90,75%, D1792&gt;90,100%)</f>
        <v>0</v>
      </c>
      <c r="J1792">
        <f>SUMIFS(รายงานลูกหนี้!$G$2:$G$20000, รายงานลูกหนี้!$A$2:$A$20000, $A1792, รายงานลูกหนี้!$K$2:$K$20000, 0)</f>
        <v>750</v>
      </c>
      <c r="K1792">
        <f>SUMIFS(รายงานลูกหนี้!$G$2:$G$20000, รายงานลูกหนี้!$A$2:$A$20000, $A1792, รายงานลูกหนี้!$K$2:$K$20000, "&gt;=1", รายงานลูกหนี้!$K$2:$K$20000, "&lt;=30")</f>
        <v>0</v>
      </c>
      <c r="L1792">
        <f>SUMIFS(รายงานลูกหนี้!$G$2:$G$20000, รายงานลูกหนี้!$A$2:$A$20000, $A1792, รายงานลูกหนี้!$K$2:$K$20000, "&gt;=31", รายงานลูกหนี้!$K$2:$K$20000, "&lt;=60")</f>
        <v>0</v>
      </c>
      <c r="M1792">
        <f>SUMIFS(รายงานลูกหนี้!$G$2:$G$20000, รายงานลูกหนี้!$A$2:$A$20000, $A1792, รายงานลูกหนี้!$K$2:$K$20000, "&gt;=61", รายงานลูกหนี้!$K$2:$K$20000, "&lt;=90")</f>
        <v>0</v>
      </c>
      <c r="N1792">
        <f>SUMIFS(รายงานลูกหนี้!$G$2:$G$20000, รายงานลูกหนี้!$A$2:$A$20000, $A1792, รายงานลูกหนี้!$K$2:$K$20000, "&gt;90")</f>
        <v>0</v>
      </c>
      <c r="O1792">
        <f t="shared" si="138"/>
        <v>750</v>
      </c>
      <c r="P1792" s="17">
        <f t="shared" si="139"/>
        <v>0</v>
      </c>
    </row>
    <row r="1793" spans="1:16" x14ac:dyDescent="0.2">
      <c r="A1793" t="str">
        <v>51d4d209bf8f58c75fbc884e608cfc4da77b80e4ee4ae35956cb209954cdce3c</v>
      </c>
      <c r="B1793">
        <f>COUNTIF(รายงานลูกหนี้!$A:$A,A1793)</f>
        <v>2</v>
      </c>
      <c r="C1793">
        <f>COUNTIFS(รายงานลูกหนี้!$A:$A,A1793,รายงานลูกหนี้!$K:$K,"&gt;0")</f>
        <v>0</v>
      </c>
      <c r="D1793">
        <f>SUMIF(รายงานลูกหนี้!$A:$A,A1793,รายงานลูกหนี้!$K:$K)</f>
        <v>0</v>
      </c>
      <c r="E1793">
        <f>_xlfn.MAXIFS(รายงานลูกหนี้!$K:$K,รายงานลูกหนี้!$A:$A,A1793)</f>
        <v>0</v>
      </c>
      <c r="F1793" s="17">
        <f t="shared" si="135"/>
        <v>0</v>
      </c>
      <c r="G1793" t="str">
        <f t="shared" si="136"/>
        <v>ชำระตรงเวลา</v>
      </c>
      <c r="H1793" t="str">
        <f t="shared" si="137"/>
        <v>ลูกหนี้ชั้นดี</v>
      </c>
      <c r="I1793" s="17" cm="1">
        <f t="array" ref="I1793">_xlfn.IFS(D1793=0,0%, D1793&lt;=30,25%, D1793&lt;=60,50%, D1793&lt;=90,75%, D1793&gt;90,100%)</f>
        <v>0</v>
      </c>
      <c r="J1793">
        <f>SUMIFS(รายงานลูกหนี้!$G$2:$G$20000, รายงานลูกหนี้!$A$2:$A$20000, $A1793, รายงานลูกหนี้!$K$2:$K$20000, 0)</f>
        <v>34380</v>
      </c>
      <c r="K1793">
        <f>SUMIFS(รายงานลูกหนี้!$G$2:$G$20000, รายงานลูกหนี้!$A$2:$A$20000, $A1793, รายงานลูกหนี้!$K$2:$K$20000, "&gt;=1", รายงานลูกหนี้!$K$2:$K$20000, "&lt;=30")</f>
        <v>0</v>
      </c>
      <c r="L1793">
        <f>SUMIFS(รายงานลูกหนี้!$G$2:$G$20000, รายงานลูกหนี้!$A$2:$A$20000, $A1793, รายงานลูกหนี้!$K$2:$K$20000, "&gt;=31", รายงานลูกหนี้!$K$2:$K$20000, "&lt;=60")</f>
        <v>0</v>
      </c>
      <c r="M1793">
        <f>SUMIFS(รายงานลูกหนี้!$G$2:$G$20000, รายงานลูกหนี้!$A$2:$A$20000, $A1793, รายงานลูกหนี้!$K$2:$K$20000, "&gt;=61", รายงานลูกหนี้!$K$2:$K$20000, "&lt;=90")</f>
        <v>0</v>
      </c>
      <c r="N1793">
        <f>SUMIFS(รายงานลูกหนี้!$G$2:$G$20000, รายงานลูกหนี้!$A$2:$A$20000, $A1793, รายงานลูกหนี้!$K$2:$K$20000, "&gt;90")</f>
        <v>0</v>
      </c>
      <c r="O1793">
        <f t="shared" si="138"/>
        <v>34380</v>
      </c>
      <c r="P1793" s="17">
        <f t="shared" si="139"/>
        <v>0</v>
      </c>
    </row>
    <row r="1794" spans="1:16" x14ac:dyDescent="0.2">
      <c r="A1794" t="str">
        <v>5fc8fb89b81c1cd9763c9ad15892eed313c662160542589c600f974fffee2239</v>
      </c>
      <c r="B1794">
        <f>COUNTIF(รายงานลูกหนี้!$A:$A,A1794)</f>
        <v>1</v>
      </c>
      <c r="C1794">
        <f>COUNTIFS(รายงานลูกหนี้!$A:$A,A1794,รายงานลูกหนี้!$K:$K,"&gt;0")</f>
        <v>0</v>
      </c>
      <c r="D1794">
        <f>SUMIF(รายงานลูกหนี้!$A:$A,A1794,รายงานลูกหนี้!$K:$K)</f>
        <v>0</v>
      </c>
      <c r="E1794">
        <f>_xlfn.MAXIFS(รายงานลูกหนี้!$K:$K,รายงานลูกหนี้!$A:$A,A1794)</f>
        <v>0</v>
      </c>
      <c r="F1794" s="17">
        <f t="shared" si="135"/>
        <v>0</v>
      </c>
      <c r="G1794" t="str">
        <f t="shared" si="136"/>
        <v>ชำระตรงเวลา</v>
      </c>
      <c r="H1794" t="str">
        <f t="shared" si="137"/>
        <v>ลูกหนี้ชั้นดี</v>
      </c>
      <c r="I1794" s="17" cm="1">
        <f t="array" ref="I1794">_xlfn.IFS(D1794=0,0%, D1794&lt;=30,25%, D1794&lt;=60,50%, D1794&lt;=90,75%, D1794&gt;90,100%)</f>
        <v>0</v>
      </c>
      <c r="J1794">
        <f>SUMIFS(รายงานลูกหนี้!$G$2:$G$20000, รายงานลูกหนี้!$A$2:$A$20000, $A1794, รายงานลูกหนี้!$K$2:$K$20000, 0)</f>
        <v>3070</v>
      </c>
      <c r="K1794">
        <f>SUMIFS(รายงานลูกหนี้!$G$2:$G$20000, รายงานลูกหนี้!$A$2:$A$20000, $A1794, รายงานลูกหนี้!$K$2:$K$20000, "&gt;=1", รายงานลูกหนี้!$K$2:$K$20000, "&lt;=30")</f>
        <v>0</v>
      </c>
      <c r="L1794">
        <f>SUMIFS(รายงานลูกหนี้!$G$2:$G$20000, รายงานลูกหนี้!$A$2:$A$20000, $A1794, รายงานลูกหนี้!$K$2:$K$20000, "&gt;=31", รายงานลูกหนี้!$K$2:$K$20000, "&lt;=60")</f>
        <v>0</v>
      </c>
      <c r="M1794">
        <f>SUMIFS(รายงานลูกหนี้!$G$2:$G$20000, รายงานลูกหนี้!$A$2:$A$20000, $A1794, รายงานลูกหนี้!$K$2:$K$20000, "&gt;=61", รายงานลูกหนี้!$K$2:$K$20000, "&lt;=90")</f>
        <v>0</v>
      </c>
      <c r="N1794">
        <f>SUMIFS(รายงานลูกหนี้!$G$2:$G$20000, รายงานลูกหนี้!$A$2:$A$20000, $A1794, รายงานลูกหนี้!$K$2:$K$20000, "&gt;90")</f>
        <v>0</v>
      </c>
      <c r="O1794">
        <f t="shared" si="138"/>
        <v>3070</v>
      </c>
      <c r="P1794" s="17">
        <f t="shared" si="139"/>
        <v>0</v>
      </c>
    </row>
    <row r="1795" spans="1:16" x14ac:dyDescent="0.2">
      <c r="A1795" t="str">
        <v>3c93d42f0db5da595ae118661abf65a49caf6d985341056eb6a821fc7d3804e8</v>
      </c>
      <c r="B1795">
        <f>COUNTIF(รายงานลูกหนี้!$A:$A,A1795)</f>
        <v>1</v>
      </c>
      <c r="C1795">
        <f>COUNTIFS(รายงานลูกหนี้!$A:$A,A1795,รายงานลูกหนี้!$K:$K,"&gt;0")</f>
        <v>1</v>
      </c>
      <c r="D1795">
        <f>SUMIF(รายงานลูกหนี้!$A:$A,A1795,รายงานลูกหนี้!$K:$K)</f>
        <v>5</v>
      </c>
      <c r="E1795">
        <f>_xlfn.MAXIFS(รายงานลูกหนี้!$K:$K,รายงานลูกหนี้!$A:$A,A1795)</f>
        <v>5</v>
      </c>
      <c r="F1795" s="17">
        <f t="shared" ref="F1795:F1858" si="140">C1795/B1795</f>
        <v>1</v>
      </c>
      <c r="G1795" t="str">
        <f t="shared" ref="G1795:G1858" si="141">IF(E1795&lt;=0, "ชำระตรงเวลา", IF(E1795&lt;=30, "ค้างชำระ 1 - 30 วัน", IF(E1795&lt;=60, "ค้างชำระ 31 - 60 วัน", IF(E1795&lt;=90, "ค้างชำระ 61 - 90 วัน", "ค้างชำระเกิน 90 วัน"))))</f>
        <v>ค้างชำระ 1 - 30 วัน</v>
      </c>
      <c r="H1795" t="str">
        <f t="shared" ref="H1795:H1858" si="142">IF(E1795&lt;=30, "ลูกหนี้ชั้นดี", IF(E1795&lt;=90, "ลูกหนี้เฝ้าติดตาม", "ลูกหนี้ด้อยคุณภาพ (NPL)"))</f>
        <v>ลูกหนี้ชั้นดี</v>
      </c>
      <c r="I1795" s="17" cm="1">
        <f t="array" ref="I1795">_xlfn.IFS(D1795=0,0%, D1795&lt;=30,25%, D1795&lt;=60,50%, D1795&lt;=90,75%, D1795&gt;90,100%)</f>
        <v>0.25</v>
      </c>
      <c r="J1795">
        <f>SUMIFS(รายงานลูกหนี้!$G$2:$G$20000, รายงานลูกหนี้!$A$2:$A$20000, $A1795, รายงานลูกหนี้!$K$2:$K$20000, 0)</f>
        <v>0</v>
      </c>
      <c r="K1795">
        <f>SUMIFS(รายงานลูกหนี้!$G$2:$G$20000, รายงานลูกหนี้!$A$2:$A$20000, $A1795, รายงานลูกหนี้!$K$2:$K$20000, "&gt;=1", รายงานลูกหนี้!$K$2:$K$20000, "&lt;=30")</f>
        <v>5695</v>
      </c>
      <c r="L1795">
        <f>SUMIFS(รายงานลูกหนี้!$G$2:$G$20000, รายงานลูกหนี้!$A$2:$A$20000, $A1795, รายงานลูกหนี้!$K$2:$K$20000, "&gt;=31", รายงานลูกหนี้!$K$2:$K$20000, "&lt;=60")</f>
        <v>0</v>
      </c>
      <c r="M1795">
        <f>SUMIFS(รายงานลูกหนี้!$G$2:$G$20000, รายงานลูกหนี้!$A$2:$A$20000, $A1795, รายงานลูกหนี้!$K$2:$K$20000, "&gt;=61", รายงานลูกหนี้!$K$2:$K$20000, "&lt;=90")</f>
        <v>0</v>
      </c>
      <c r="N1795">
        <f>SUMIFS(รายงานลูกหนี้!$G$2:$G$20000, รายงานลูกหนี้!$A$2:$A$20000, $A1795, รายงานลูกหนี้!$K$2:$K$20000, "&gt;90")</f>
        <v>0</v>
      </c>
      <c r="O1795">
        <f t="shared" ref="O1795:O1858" si="143">SUM(J1795:N1795)</f>
        <v>5695</v>
      </c>
      <c r="P1795" s="17">
        <f t="shared" ref="P1795:P1858" si="144">IF(O1795=0, 0%, (J1795*0%+K1795*25%+L1795*50%+M1795*75%+N1795*100%)/O1795)</f>
        <v>0.25</v>
      </c>
    </row>
    <row r="1796" spans="1:16" x14ac:dyDescent="0.2">
      <c r="A1796" t="str">
        <v>80e33a0c38cd55fd6f3b3cd4c50e80fb7ae63e453155a8823d17f2b532eac624</v>
      </c>
      <c r="B1796">
        <f>COUNTIF(รายงานลูกหนี้!$A:$A,A1796)</f>
        <v>1</v>
      </c>
      <c r="C1796">
        <f>COUNTIFS(รายงานลูกหนี้!$A:$A,A1796,รายงานลูกหนี้!$K:$K,"&gt;0")</f>
        <v>0</v>
      </c>
      <c r="D1796">
        <f>SUMIF(รายงานลูกหนี้!$A:$A,A1796,รายงานลูกหนี้!$K:$K)</f>
        <v>0</v>
      </c>
      <c r="E1796">
        <f>_xlfn.MAXIFS(รายงานลูกหนี้!$K:$K,รายงานลูกหนี้!$A:$A,A1796)</f>
        <v>0</v>
      </c>
      <c r="F1796" s="17">
        <f t="shared" si="140"/>
        <v>0</v>
      </c>
      <c r="G1796" t="str">
        <f t="shared" si="141"/>
        <v>ชำระตรงเวลา</v>
      </c>
      <c r="H1796" t="str">
        <f t="shared" si="142"/>
        <v>ลูกหนี้ชั้นดี</v>
      </c>
      <c r="I1796" s="17" cm="1">
        <f t="array" ref="I1796">_xlfn.IFS(D1796=0,0%, D1796&lt;=30,25%, D1796&lt;=60,50%, D1796&lt;=90,75%, D1796&gt;90,100%)</f>
        <v>0</v>
      </c>
      <c r="J1796">
        <f>SUMIFS(รายงานลูกหนี้!$G$2:$G$20000, รายงานลูกหนี้!$A$2:$A$20000, $A1796, รายงานลูกหนี้!$K$2:$K$20000, 0)</f>
        <v>4500</v>
      </c>
      <c r="K1796">
        <f>SUMIFS(รายงานลูกหนี้!$G$2:$G$20000, รายงานลูกหนี้!$A$2:$A$20000, $A1796, รายงานลูกหนี้!$K$2:$K$20000, "&gt;=1", รายงานลูกหนี้!$K$2:$K$20000, "&lt;=30")</f>
        <v>0</v>
      </c>
      <c r="L1796">
        <f>SUMIFS(รายงานลูกหนี้!$G$2:$G$20000, รายงานลูกหนี้!$A$2:$A$20000, $A1796, รายงานลูกหนี้!$K$2:$K$20000, "&gt;=31", รายงานลูกหนี้!$K$2:$K$20000, "&lt;=60")</f>
        <v>0</v>
      </c>
      <c r="M1796">
        <f>SUMIFS(รายงานลูกหนี้!$G$2:$G$20000, รายงานลูกหนี้!$A$2:$A$20000, $A1796, รายงานลูกหนี้!$K$2:$K$20000, "&gt;=61", รายงานลูกหนี้!$K$2:$K$20000, "&lt;=90")</f>
        <v>0</v>
      </c>
      <c r="N1796">
        <f>SUMIFS(รายงานลูกหนี้!$G$2:$G$20000, รายงานลูกหนี้!$A$2:$A$20000, $A1796, รายงานลูกหนี้!$K$2:$K$20000, "&gt;90")</f>
        <v>0</v>
      </c>
      <c r="O1796">
        <f t="shared" si="143"/>
        <v>4500</v>
      </c>
      <c r="P1796" s="17">
        <f t="shared" si="144"/>
        <v>0</v>
      </c>
    </row>
    <row r="1797" spans="1:16" x14ac:dyDescent="0.2">
      <c r="A1797" t="str">
        <v>ffc133816151a1705321170c4462944dc21a13096a14c24bdbff8f6430eb9da8</v>
      </c>
      <c r="B1797">
        <f>COUNTIF(รายงานลูกหนี้!$A:$A,A1797)</f>
        <v>1</v>
      </c>
      <c r="C1797">
        <f>COUNTIFS(รายงานลูกหนี้!$A:$A,A1797,รายงานลูกหนี้!$K:$K,"&gt;0")</f>
        <v>0</v>
      </c>
      <c r="D1797">
        <f>SUMIF(รายงานลูกหนี้!$A:$A,A1797,รายงานลูกหนี้!$K:$K)</f>
        <v>0</v>
      </c>
      <c r="E1797">
        <f>_xlfn.MAXIFS(รายงานลูกหนี้!$K:$K,รายงานลูกหนี้!$A:$A,A1797)</f>
        <v>0</v>
      </c>
      <c r="F1797" s="17">
        <f t="shared" si="140"/>
        <v>0</v>
      </c>
      <c r="G1797" t="str">
        <f t="shared" si="141"/>
        <v>ชำระตรงเวลา</v>
      </c>
      <c r="H1797" t="str">
        <f t="shared" si="142"/>
        <v>ลูกหนี้ชั้นดี</v>
      </c>
      <c r="I1797" s="17" cm="1">
        <f t="array" ref="I1797">_xlfn.IFS(D1797=0,0%, D1797&lt;=30,25%, D1797&lt;=60,50%, D1797&lt;=90,75%, D1797&gt;90,100%)</f>
        <v>0</v>
      </c>
      <c r="J1797">
        <f>SUMIFS(รายงานลูกหนี้!$G$2:$G$20000, รายงานลูกหนี้!$A$2:$A$20000, $A1797, รายงานลูกหนี้!$K$2:$K$20000, 0)</f>
        <v>7240</v>
      </c>
      <c r="K1797">
        <f>SUMIFS(รายงานลูกหนี้!$G$2:$G$20000, รายงานลูกหนี้!$A$2:$A$20000, $A1797, รายงานลูกหนี้!$K$2:$K$20000, "&gt;=1", รายงานลูกหนี้!$K$2:$K$20000, "&lt;=30")</f>
        <v>0</v>
      </c>
      <c r="L1797">
        <f>SUMIFS(รายงานลูกหนี้!$G$2:$G$20000, รายงานลูกหนี้!$A$2:$A$20000, $A1797, รายงานลูกหนี้!$K$2:$K$20000, "&gt;=31", รายงานลูกหนี้!$K$2:$K$20000, "&lt;=60")</f>
        <v>0</v>
      </c>
      <c r="M1797">
        <f>SUMIFS(รายงานลูกหนี้!$G$2:$G$20000, รายงานลูกหนี้!$A$2:$A$20000, $A1797, รายงานลูกหนี้!$K$2:$K$20000, "&gt;=61", รายงานลูกหนี้!$K$2:$K$20000, "&lt;=90")</f>
        <v>0</v>
      </c>
      <c r="N1797">
        <f>SUMIFS(รายงานลูกหนี้!$G$2:$G$20000, รายงานลูกหนี้!$A$2:$A$20000, $A1797, รายงานลูกหนี้!$K$2:$K$20000, "&gt;90")</f>
        <v>0</v>
      </c>
      <c r="O1797">
        <f t="shared" si="143"/>
        <v>7240</v>
      </c>
      <c r="P1797" s="17">
        <f t="shared" si="144"/>
        <v>0</v>
      </c>
    </row>
    <row r="1798" spans="1:16" x14ac:dyDescent="0.2">
      <c r="A1798" t="str">
        <v>e9a2acbc602585a9136b5f3aede6a328b61c918b19d47cdd5c5641861d2e3c49</v>
      </c>
      <c r="B1798">
        <f>COUNTIF(รายงานลูกหนี้!$A:$A,A1798)</f>
        <v>3</v>
      </c>
      <c r="C1798">
        <f>COUNTIFS(รายงานลูกหนี้!$A:$A,A1798,รายงานลูกหนี้!$K:$K,"&gt;0")</f>
        <v>2</v>
      </c>
      <c r="D1798">
        <f>SUMIF(รายงานลูกหนี้!$A:$A,A1798,รายงานลูกหนี้!$K:$K)</f>
        <v>8</v>
      </c>
      <c r="E1798">
        <f>_xlfn.MAXIFS(รายงานลูกหนี้!$K:$K,รายงานลูกหนี้!$A:$A,A1798)</f>
        <v>7</v>
      </c>
      <c r="F1798" s="17">
        <f t="shared" si="140"/>
        <v>0.66666666666666663</v>
      </c>
      <c r="G1798" t="str">
        <f t="shared" si="141"/>
        <v>ค้างชำระ 1 - 30 วัน</v>
      </c>
      <c r="H1798" t="str">
        <f t="shared" si="142"/>
        <v>ลูกหนี้ชั้นดี</v>
      </c>
      <c r="I1798" s="17" cm="1">
        <f t="array" ref="I1798">_xlfn.IFS(D1798=0,0%, D1798&lt;=30,25%, D1798&lt;=60,50%, D1798&lt;=90,75%, D1798&gt;90,100%)</f>
        <v>0.25</v>
      </c>
      <c r="J1798">
        <f>SUMIFS(รายงานลูกหนี้!$G$2:$G$20000, รายงานลูกหนี้!$A$2:$A$20000, $A1798, รายงานลูกหนี้!$K$2:$K$20000, 0)</f>
        <v>1150</v>
      </c>
      <c r="K1798">
        <f>SUMIFS(รายงานลูกหนี้!$G$2:$G$20000, รายงานลูกหนี้!$A$2:$A$20000, $A1798, รายงานลูกหนี้!$K$2:$K$20000, "&gt;=1", รายงานลูกหนี้!$K$2:$K$20000, "&lt;=30")</f>
        <v>283744</v>
      </c>
      <c r="L1798">
        <f>SUMIFS(รายงานลูกหนี้!$G$2:$G$20000, รายงานลูกหนี้!$A$2:$A$20000, $A1798, รายงานลูกหนี้!$K$2:$K$20000, "&gt;=31", รายงานลูกหนี้!$K$2:$K$20000, "&lt;=60")</f>
        <v>0</v>
      </c>
      <c r="M1798">
        <f>SUMIFS(รายงานลูกหนี้!$G$2:$G$20000, รายงานลูกหนี้!$A$2:$A$20000, $A1798, รายงานลูกหนี้!$K$2:$K$20000, "&gt;=61", รายงานลูกหนี้!$K$2:$K$20000, "&lt;=90")</f>
        <v>0</v>
      </c>
      <c r="N1798">
        <f>SUMIFS(รายงานลูกหนี้!$G$2:$G$20000, รายงานลูกหนี้!$A$2:$A$20000, $A1798, รายงานลูกหนี้!$K$2:$K$20000, "&gt;90")</f>
        <v>0</v>
      </c>
      <c r="O1798">
        <f t="shared" si="143"/>
        <v>284894</v>
      </c>
      <c r="P1798" s="17">
        <f t="shared" si="144"/>
        <v>0.24899085273821139</v>
      </c>
    </row>
    <row r="1799" spans="1:16" x14ac:dyDescent="0.2">
      <c r="A1799" t="str">
        <v>c30b5c9870e7adca5269ed2e54b186e628fbeff5dd69d895f2e4a370ec5b6cb6</v>
      </c>
      <c r="B1799">
        <f>COUNTIF(รายงานลูกหนี้!$A:$A,A1799)</f>
        <v>1</v>
      </c>
      <c r="C1799">
        <f>COUNTIFS(รายงานลูกหนี้!$A:$A,A1799,รายงานลูกหนี้!$K:$K,"&gt;0")</f>
        <v>0</v>
      </c>
      <c r="D1799">
        <f>SUMIF(รายงานลูกหนี้!$A:$A,A1799,รายงานลูกหนี้!$K:$K)</f>
        <v>0</v>
      </c>
      <c r="E1799">
        <f>_xlfn.MAXIFS(รายงานลูกหนี้!$K:$K,รายงานลูกหนี้!$A:$A,A1799)</f>
        <v>0</v>
      </c>
      <c r="F1799" s="17">
        <f t="shared" si="140"/>
        <v>0</v>
      </c>
      <c r="G1799" t="str">
        <f t="shared" si="141"/>
        <v>ชำระตรงเวลา</v>
      </c>
      <c r="H1799" t="str">
        <f t="shared" si="142"/>
        <v>ลูกหนี้ชั้นดี</v>
      </c>
      <c r="I1799" s="17" cm="1">
        <f t="array" ref="I1799">_xlfn.IFS(D1799=0,0%, D1799&lt;=30,25%, D1799&lt;=60,50%, D1799&lt;=90,75%, D1799&gt;90,100%)</f>
        <v>0</v>
      </c>
      <c r="J1799">
        <f>SUMIFS(รายงานลูกหนี้!$G$2:$G$20000, รายงานลูกหนี้!$A$2:$A$20000, $A1799, รายงานลูกหนี้!$K$2:$K$20000, 0)</f>
        <v>10674</v>
      </c>
      <c r="K1799">
        <f>SUMIFS(รายงานลูกหนี้!$G$2:$G$20000, รายงานลูกหนี้!$A$2:$A$20000, $A1799, รายงานลูกหนี้!$K$2:$K$20000, "&gt;=1", รายงานลูกหนี้!$K$2:$K$20000, "&lt;=30")</f>
        <v>0</v>
      </c>
      <c r="L1799">
        <f>SUMIFS(รายงานลูกหนี้!$G$2:$G$20000, รายงานลูกหนี้!$A$2:$A$20000, $A1799, รายงานลูกหนี้!$K$2:$K$20000, "&gt;=31", รายงานลูกหนี้!$K$2:$K$20000, "&lt;=60")</f>
        <v>0</v>
      </c>
      <c r="M1799">
        <f>SUMIFS(รายงานลูกหนี้!$G$2:$G$20000, รายงานลูกหนี้!$A$2:$A$20000, $A1799, รายงานลูกหนี้!$K$2:$K$20000, "&gt;=61", รายงานลูกหนี้!$K$2:$K$20000, "&lt;=90")</f>
        <v>0</v>
      </c>
      <c r="N1799">
        <f>SUMIFS(รายงานลูกหนี้!$G$2:$G$20000, รายงานลูกหนี้!$A$2:$A$20000, $A1799, รายงานลูกหนี้!$K$2:$K$20000, "&gt;90")</f>
        <v>0</v>
      </c>
      <c r="O1799">
        <f t="shared" si="143"/>
        <v>10674</v>
      </c>
      <c r="P1799" s="17">
        <f t="shared" si="144"/>
        <v>0</v>
      </c>
    </row>
    <row r="1800" spans="1:16" x14ac:dyDescent="0.2">
      <c r="A1800" t="str">
        <v>68ba42def541329d3ae2e3acc063336c0edf838dfb4c50f6abdb51a6fc8ef460</v>
      </c>
      <c r="B1800">
        <f>COUNTIF(รายงานลูกหนี้!$A:$A,A1800)</f>
        <v>1</v>
      </c>
      <c r="C1800">
        <f>COUNTIFS(รายงานลูกหนี้!$A:$A,A1800,รายงานลูกหนี้!$K:$K,"&gt;0")</f>
        <v>1</v>
      </c>
      <c r="D1800">
        <f>SUMIF(รายงานลูกหนี้!$A:$A,A1800,รายงานลูกหนี้!$K:$K)</f>
        <v>2</v>
      </c>
      <c r="E1800">
        <f>_xlfn.MAXIFS(รายงานลูกหนี้!$K:$K,รายงานลูกหนี้!$A:$A,A1800)</f>
        <v>2</v>
      </c>
      <c r="F1800" s="17">
        <f t="shared" si="140"/>
        <v>1</v>
      </c>
      <c r="G1800" t="str">
        <f t="shared" si="141"/>
        <v>ค้างชำระ 1 - 30 วัน</v>
      </c>
      <c r="H1800" t="str">
        <f t="shared" si="142"/>
        <v>ลูกหนี้ชั้นดี</v>
      </c>
      <c r="I1800" s="17" cm="1">
        <f t="array" ref="I1800">_xlfn.IFS(D1800=0,0%, D1800&lt;=30,25%, D1800&lt;=60,50%, D1800&lt;=90,75%, D1800&gt;90,100%)</f>
        <v>0.25</v>
      </c>
      <c r="J1800">
        <f>SUMIFS(รายงานลูกหนี้!$G$2:$G$20000, รายงานลูกหนี้!$A$2:$A$20000, $A1800, รายงานลูกหนี้!$K$2:$K$20000, 0)</f>
        <v>0</v>
      </c>
      <c r="K1800">
        <f>SUMIFS(รายงานลูกหนี้!$G$2:$G$20000, รายงานลูกหนี้!$A$2:$A$20000, $A1800, รายงานลูกหนี้!$K$2:$K$20000, "&gt;=1", รายงานลูกหนี้!$K$2:$K$20000, "&lt;=30")</f>
        <v>3155</v>
      </c>
      <c r="L1800">
        <f>SUMIFS(รายงานลูกหนี้!$G$2:$G$20000, รายงานลูกหนี้!$A$2:$A$20000, $A1800, รายงานลูกหนี้!$K$2:$K$20000, "&gt;=31", รายงานลูกหนี้!$K$2:$K$20000, "&lt;=60")</f>
        <v>0</v>
      </c>
      <c r="M1800">
        <f>SUMIFS(รายงานลูกหนี้!$G$2:$G$20000, รายงานลูกหนี้!$A$2:$A$20000, $A1800, รายงานลูกหนี้!$K$2:$K$20000, "&gt;=61", รายงานลูกหนี้!$K$2:$K$20000, "&lt;=90")</f>
        <v>0</v>
      </c>
      <c r="N1800">
        <f>SUMIFS(รายงานลูกหนี้!$G$2:$G$20000, รายงานลูกหนี้!$A$2:$A$20000, $A1800, รายงานลูกหนี้!$K$2:$K$20000, "&gt;90")</f>
        <v>0</v>
      </c>
      <c r="O1800">
        <f t="shared" si="143"/>
        <v>3155</v>
      </c>
      <c r="P1800" s="17">
        <f t="shared" si="144"/>
        <v>0.25</v>
      </c>
    </row>
    <row r="1801" spans="1:16" x14ac:dyDescent="0.2">
      <c r="A1801" t="str">
        <v>647a0202d826e28e694972604d3594ae44a7e9c9ccceb989abc8f75e064117ce</v>
      </c>
      <c r="B1801">
        <f>COUNTIF(รายงานลูกหนี้!$A:$A,A1801)</f>
        <v>2</v>
      </c>
      <c r="C1801">
        <f>COUNTIFS(รายงานลูกหนี้!$A:$A,A1801,รายงานลูกหนี้!$K:$K,"&gt;0")</f>
        <v>0</v>
      </c>
      <c r="D1801">
        <f>SUMIF(รายงานลูกหนี้!$A:$A,A1801,รายงานลูกหนี้!$K:$K)</f>
        <v>0</v>
      </c>
      <c r="E1801">
        <f>_xlfn.MAXIFS(รายงานลูกหนี้!$K:$K,รายงานลูกหนี้!$A:$A,A1801)</f>
        <v>0</v>
      </c>
      <c r="F1801" s="17">
        <f t="shared" si="140"/>
        <v>0</v>
      </c>
      <c r="G1801" t="str">
        <f t="shared" si="141"/>
        <v>ชำระตรงเวลา</v>
      </c>
      <c r="H1801" t="str">
        <f t="shared" si="142"/>
        <v>ลูกหนี้ชั้นดี</v>
      </c>
      <c r="I1801" s="17" cm="1">
        <f t="array" ref="I1801">_xlfn.IFS(D1801=0,0%, D1801&lt;=30,25%, D1801&lt;=60,50%, D1801&lt;=90,75%, D1801&gt;90,100%)</f>
        <v>0</v>
      </c>
      <c r="J1801">
        <f>SUMIFS(รายงานลูกหนี้!$G$2:$G$20000, รายงานลูกหนี้!$A$2:$A$20000, $A1801, รายงานลูกหนี้!$K$2:$K$20000, 0)</f>
        <v>10830</v>
      </c>
      <c r="K1801">
        <f>SUMIFS(รายงานลูกหนี้!$G$2:$G$20000, รายงานลูกหนี้!$A$2:$A$20000, $A1801, รายงานลูกหนี้!$K$2:$K$20000, "&gt;=1", รายงานลูกหนี้!$K$2:$K$20000, "&lt;=30")</f>
        <v>0</v>
      </c>
      <c r="L1801">
        <f>SUMIFS(รายงานลูกหนี้!$G$2:$G$20000, รายงานลูกหนี้!$A$2:$A$20000, $A1801, รายงานลูกหนี้!$K$2:$K$20000, "&gt;=31", รายงานลูกหนี้!$K$2:$K$20000, "&lt;=60")</f>
        <v>0</v>
      </c>
      <c r="M1801">
        <f>SUMIFS(รายงานลูกหนี้!$G$2:$G$20000, รายงานลูกหนี้!$A$2:$A$20000, $A1801, รายงานลูกหนี้!$K$2:$K$20000, "&gt;=61", รายงานลูกหนี้!$K$2:$K$20000, "&lt;=90")</f>
        <v>0</v>
      </c>
      <c r="N1801">
        <f>SUMIFS(รายงานลูกหนี้!$G$2:$G$20000, รายงานลูกหนี้!$A$2:$A$20000, $A1801, รายงานลูกหนี้!$K$2:$K$20000, "&gt;90")</f>
        <v>0</v>
      </c>
      <c r="O1801">
        <f t="shared" si="143"/>
        <v>10830</v>
      </c>
      <c r="P1801" s="17">
        <f t="shared" si="144"/>
        <v>0</v>
      </c>
    </row>
    <row r="1802" spans="1:16" x14ac:dyDescent="0.2">
      <c r="A1802" t="str">
        <v>8d1a00f86196818c10b011a19d375396282a53e7f2e30330229e154e54b3217d</v>
      </c>
      <c r="B1802">
        <f>COUNTIF(รายงานลูกหนี้!$A:$A,A1802)</f>
        <v>2</v>
      </c>
      <c r="C1802">
        <f>COUNTIFS(รายงานลูกหนี้!$A:$A,A1802,รายงานลูกหนี้!$K:$K,"&gt;0")</f>
        <v>1</v>
      </c>
      <c r="D1802">
        <f>SUMIF(รายงานลูกหนี้!$A:$A,A1802,รายงานลูกหนี้!$K:$K)</f>
        <v>7</v>
      </c>
      <c r="E1802">
        <f>_xlfn.MAXIFS(รายงานลูกหนี้!$K:$K,รายงานลูกหนี้!$A:$A,A1802)</f>
        <v>7</v>
      </c>
      <c r="F1802" s="17">
        <f t="shared" si="140"/>
        <v>0.5</v>
      </c>
      <c r="G1802" t="str">
        <f t="shared" si="141"/>
        <v>ค้างชำระ 1 - 30 วัน</v>
      </c>
      <c r="H1802" t="str">
        <f t="shared" si="142"/>
        <v>ลูกหนี้ชั้นดี</v>
      </c>
      <c r="I1802" s="17" cm="1">
        <f t="array" ref="I1802">_xlfn.IFS(D1802=0,0%, D1802&lt;=30,25%, D1802&lt;=60,50%, D1802&lt;=90,75%, D1802&gt;90,100%)</f>
        <v>0.25</v>
      </c>
      <c r="J1802">
        <f>SUMIFS(รายงานลูกหนี้!$G$2:$G$20000, รายงานลูกหนี้!$A$2:$A$20000, $A1802, รายงานลูกหนี้!$K$2:$K$20000, 0)</f>
        <v>1840</v>
      </c>
      <c r="K1802">
        <f>SUMIFS(รายงานลูกหนี้!$G$2:$G$20000, รายงานลูกหนี้!$A$2:$A$20000, $A1802, รายงานลูกหนี้!$K$2:$K$20000, "&gt;=1", รายงานลูกหนี้!$K$2:$K$20000, "&lt;=30")</f>
        <v>18733</v>
      </c>
      <c r="L1802">
        <f>SUMIFS(รายงานลูกหนี้!$G$2:$G$20000, รายงานลูกหนี้!$A$2:$A$20000, $A1802, รายงานลูกหนี้!$K$2:$K$20000, "&gt;=31", รายงานลูกหนี้!$K$2:$K$20000, "&lt;=60")</f>
        <v>0</v>
      </c>
      <c r="M1802">
        <f>SUMIFS(รายงานลูกหนี้!$G$2:$G$20000, รายงานลูกหนี้!$A$2:$A$20000, $A1802, รายงานลูกหนี้!$K$2:$K$20000, "&gt;=61", รายงานลูกหนี้!$K$2:$K$20000, "&lt;=90")</f>
        <v>0</v>
      </c>
      <c r="N1802">
        <f>SUMIFS(รายงานลูกหนี้!$G$2:$G$20000, รายงานลูกหนี้!$A$2:$A$20000, $A1802, รายงานลูกหนี้!$K$2:$K$20000, "&gt;90")</f>
        <v>0</v>
      </c>
      <c r="O1802">
        <f t="shared" si="143"/>
        <v>20573</v>
      </c>
      <c r="P1802" s="17">
        <f t="shared" si="144"/>
        <v>0.227640596898848</v>
      </c>
    </row>
    <row r="1803" spans="1:16" x14ac:dyDescent="0.2">
      <c r="A1803" t="str">
        <v>8b9ec2f72cb16539f137d262426d92e4d4580f886ab88288f333d42f35e716fc</v>
      </c>
      <c r="B1803">
        <f>COUNTIF(รายงานลูกหนี้!$A:$A,A1803)</f>
        <v>1</v>
      </c>
      <c r="C1803">
        <f>COUNTIFS(รายงานลูกหนี้!$A:$A,A1803,รายงานลูกหนี้!$K:$K,"&gt;0")</f>
        <v>0</v>
      </c>
      <c r="D1803">
        <f>SUMIF(รายงานลูกหนี้!$A:$A,A1803,รายงานลูกหนี้!$K:$K)</f>
        <v>0</v>
      </c>
      <c r="E1803">
        <f>_xlfn.MAXIFS(รายงานลูกหนี้!$K:$K,รายงานลูกหนี้!$A:$A,A1803)</f>
        <v>0</v>
      </c>
      <c r="F1803" s="17">
        <f t="shared" si="140"/>
        <v>0</v>
      </c>
      <c r="G1803" t="str">
        <f t="shared" si="141"/>
        <v>ชำระตรงเวลา</v>
      </c>
      <c r="H1803" t="str">
        <f t="shared" si="142"/>
        <v>ลูกหนี้ชั้นดี</v>
      </c>
      <c r="I1803" s="17" cm="1">
        <f t="array" ref="I1803">_xlfn.IFS(D1803=0,0%, D1803&lt;=30,25%, D1803&lt;=60,50%, D1803&lt;=90,75%, D1803&gt;90,100%)</f>
        <v>0</v>
      </c>
      <c r="J1803">
        <f>SUMIFS(รายงานลูกหนี้!$G$2:$G$20000, รายงานลูกหนี้!$A$2:$A$20000, $A1803, รายงานลูกหนี้!$K$2:$K$20000, 0)</f>
        <v>16250</v>
      </c>
      <c r="K1803">
        <f>SUMIFS(รายงานลูกหนี้!$G$2:$G$20000, รายงานลูกหนี้!$A$2:$A$20000, $A1803, รายงานลูกหนี้!$K$2:$K$20000, "&gt;=1", รายงานลูกหนี้!$K$2:$K$20000, "&lt;=30")</f>
        <v>0</v>
      </c>
      <c r="L1803">
        <f>SUMIFS(รายงานลูกหนี้!$G$2:$G$20000, รายงานลูกหนี้!$A$2:$A$20000, $A1803, รายงานลูกหนี้!$K$2:$K$20000, "&gt;=31", รายงานลูกหนี้!$K$2:$K$20000, "&lt;=60")</f>
        <v>0</v>
      </c>
      <c r="M1803">
        <f>SUMIFS(รายงานลูกหนี้!$G$2:$G$20000, รายงานลูกหนี้!$A$2:$A$20000, $A1803, รายงานลูกหนี้!$K$2:$K$20000, "&gt;=61", รายงานลูกหนี้!$K$2:$K$20000, "&lt;=90")</f>
        <v>0</v>
      </c>
      <c r="N1803">
        <f>SUMIFS(รายงานลูกหนี้!$G$2:$G$20000, รายงานลูกหนี้!$A$2:$A$20000, $A1803, รายงานลูกหนี้!$K$2:$K$20000, "&gt;90")</f>
        <v>0</v>
      </c>
      <c r="O1803">
        <f t="shared" si="143"/>
        <v>16250</v>
      </c>
      <c r="P1803" s="17">
        <f t="shared" si="144"/>
        <v>0</v>
      </c>
    </row>
    <row r="1804" spans="1:16" x14ac:dyDescent="0.2">
      <c r="A1804" t="str">
        <v>8141bc90d8908cdd08a1e90aa14d0dd667a45d98632d92f5e270de78d88a0839</v>
      </c>
      <c r="B1804">
        <f>COUNTIF(รายงานลูกหนี้!$A:$A,A1804)</f>
        <v>1</v>
      </c>
      <c r="C1804">
        <f>COUNTIFS(รายงานลูกหนี้!$A:$A,A1804,รายงานลูกหนี้!$K:$K,"&gt;0")</f>
        <v>1</v>
      </c>
      <c r="D1804">
        <f>SUMIF(รายงานลูกหนี้!$A:$A,A1804,รายงานลูกหนี้!$K:$K)</f>
        <v>1</v>
      </c>
      <c r="E1804">
        <f>_xlfn.MAXIFS(รายงานลูกหนี้!$K:$K,รายงานลูกหนี้!$A:$A,A1804)</f>
        <v>1</v>
      </c>
      <c r="F1804" s="17">
        <f t="shared" si="140"/>
        <v>1</v>
      </c>
      <c r="G1804" t="str">
        <f t="shared" si="141"/>
        <v>ค้างชำระ 1 - 30 วัน</v>
      </c>
      <c r="H1804" t="str">
        <f t="shared" si="142"/>
        <v>ลูกหนี้ชั้นดี</v>
      </c>
      <c r="I1804" s="17" cm="1">
        <f t="array" ref="I1804">_xlfn.IFS(D1804=0,0%, D1804&lt;=30,25%, D1804&lt;=60,50%, D1804&lt;=90,75%, D1804&gt;90,100%)</f>
        <v>0.25</v>
      </c>
      <c r="J1804">
        <f>SUMIFS(รายงานลูกหนี้!$G$2:$G$20000, รายงานลูกหนี้!$A$2:$A$20000, $A1804, รายงานลูกหนี้!$K$2:$K$20000, 0)</f>
        <v>0</v>
      </c>
      <c r="K1804">
        <f>SUMIFS(รายงานลูกหนี้!$G$2:$G$20000, รายงานลูกหนี้!$A$2:$A$20000, $A1804, รายงานลูกหนี้!$K$2:$K$20000, "&gt;=1", รายงานลูกหนี้!$K$2:$K$20000, "&lt;=30")</f>
        <v>9650</v>
      </c>
      <c r="L1804">
        <f>SUMIFS(รายงานลูกหนี้!$G$2:$G$20000, รายงานลูกหนี้!$A$2:$A$20000, $A1804, รายงานลูกหนี้!$K$2:$K$20000, "&gt;=31", รายงานลูกหนี้!$K$2:$K$20000, "&lt;=60")</f>
        <v>0</v>
      </c>
      <c r="M1804">
        <f>SUMIFS(รายงานลูกหนี้!$G$2:$G$20000, รายงานลูกหนี้!$A$2:$A$20000, $A1804, รายงานลูกหนี้!$K$2:$K$20000, "&gt;=61", รายงานลูกหนี้!$K$2:$K$20000, "&lt;=90")</f>
        <v>0</v>
      </c>
      <c r="N1804">
        <f>SUMIFS(รายงานลูกหนี้!$G$2:$G$20000, รายงานลูกหนี้!$A$2:$A$20000, $A1804, รายงานลูกหนี้!$K$2:$K$20000, "&gt;90")</f>
        <v>0</v>
      </c>
      <c r="O1804">
        <f t="shared" si="143"/>
        <v>9650</v>
      </c>
      <c r="P1804" s="17">
        <f t="shared" si="144"/>
        <v>0.25</v>
      </c>
    </row>
    <row r="1805" spans="1:16" x14ac:dyDescent="0.2">
      <c r="A1805" t="str">
        <v>edf0bee24c5a887f5655f2b2820eb598390ebc5880da48150904254589566c18</v>
      </c>
      <c r="B1805">
        <f>COUNTIF(รายงานลูกหนี้!$A:$A,A1805)</f>
        <v>1</v>
      </c>
      <c r="C1805">
        <f>COUNTIFS(รายงานลูกหนี้!$A:$A,A1805,รายงานลูกหนี้!$K:$K,"&gt;0")</f>
        <v>0</v>
      </c>
      <c r="D1805">
        <f>SUMIF(รายงานลูกหนี้!$A:$A,A1805,รายงานลูกหนี้!$K:$K)</f>
        <v>0</v>
      </c>
      <c r="E1805">
        <f>_xlfn.MAXIFS(รายงานลูกหนี้!$K:$K,รายงานลูกหนี้!$A:$A,A1805)</f>
        <v>0</v>
      </c>
      <c r="F1805" s="17">
        <f t="shared" si="140"/>
        <v>0</v>
      </c>
      <c r="G1805" t="str">
        <f t="shared" si="141"/>
        <v>ชำระตรงเวลา</v>
      </c>
      <c r="H1805" t="str">
        <f t="shared" si="142"/>
        <v>ลูกหนี้ชั้นดี</v>
      </c>
      <c r="I1805" s="17" cm="1">
        <f t="array" ref="I1805">_xlfn.IFS(D1805=0,0%, D1805&lt;=30,25%, D1805&lt;=60,50%, D1805&lt;=90,75%, D1805&gt;90,100%)</f>
        <v>0</v>
      </c>
      <c r="J1805">
        <f>SUMIFS(รายงานลูกหนี้!$G$2:$G$20000, รายงานลูกหนี้!$A$2:$A$20000, $A1805, รายงานลูกหนี้!$K$2:$K$20000, 0)</f>
        <v>739</v>
      </c>
      <c r="K1805">
        <f>SUMIFS(รายงานลูกหนี้!$G$2:$G$20000, รายงานลูกหนี้!$A$2:$A$20000, $A1805, รายงานลูกหนี้!$K$2:$K$20000, "&gt;=1", รายงานลูกหนี้!$K$2:$K$20000, "&lt;=30")</f>
        <v>0</v>
      </c>
      <c r="L1805">
        <f>SUMIFS(รายงานลูกหนี้!$G$2:$G$20000, รายงานลูกหนี้!$A$2:$A$20000, $A1805, รายงานลูกหนี้!$K$2:$K$20000, "&gt;=31", รายงานลูกหนี้!$K$2:$K$20000, "&lt;=60")</f>
        <v>0</v>
      </c>
      <c r="M1805">
        <f>SUMIFS(รายงานลูกหนี้!$G$2:$G$20000, รายงานลูกหนี้!$A$2:$A$20000, $A1805, รายงานลูกหนี้!$K$2:$K$20000, "&gt;=61", รายงานลูกหนี้!$K$2:$K$20000, "&lt;=90")</f>
        <v>0</v>
      </c>
      <c r="N1805">
        <f>SUMIFS(รายงานลูกหนี้!$G$2:$G$20000, รายงานลูกหนี้!$A$2:$A$20000, $A1805, รายงานลูกหนี้!$K$2:$K$20000, "&gt;90")</f>
        <v>0</v>
      </c>
      <c r="O1805">
        <f t="shared" si="143"/>
        <v>739</v>
      </c>
      <c r="P1805" s="17">
        <f t="shared" si="144"/>
        <v>0</v>
      </c>
    </row>
    <row r="1806" spans="1:16" x14ac:dyDescent="0.2">
      <c r="A1806" t="str">
        <v>320d2053cde496f39ebd780cf3b00f678e061e04731ca75ca18683ba432068a7</v>
      </c>
      <c r="B1806">
        <f>COUNTIF(รายงานลูกหนี้!$A:$A,A1806)</f>
        <v>1</v>
      </c>
      <c r="C1806">
        <f>COUNTIFS(รายงานลูกหนี้!$A:$A,A1806,รายงานลูกหนี้!$K:$K,"&gt;0")</f>
        <v>0</v>
      </c>
      <c r="D1806">
        <f>SUMIF(รายงานลูกหนี้!$A:$A,A1806,รายงานลูกหนี้!$K:$K)</f>
        <v>0</v>
      </c>
      <c r="E1806">
        <f>_xlfn.MAXIFS(รายงานลูกหนี้!$K:$K,รายงานลูกหนี้!$A:$A,A1806)</f>
        <v>0</v>
      </c>
      <c r="F1806" s="17">
        <f t="shared" si="140"/>
        <v>0</v>
      </c>
      <c r="G1806" t="str">
        <f t="shared" si="141"/>
        <v>ชำระตรงเวลา</v>
      </c>
      <c r="H1806" t="str">
        <f t="shared" si="142"/>
        <v>ลูกหนี้ชั้นดี</v>
      </c>
      <c r="I1806" s="17" cm="1">
        <f t="array" ref="I1806">_xlfn.IFS(D1806=0,0%, D1806&lt;=30,25%, D1806&lt;=60,50%, D1806&lt;=90,75%, D1806&gt;90,100%)</f>
        <v>0</v>
      </c>
      <c r="J1806">
        <f>SUMIFS(รายงานลูกหนี้!$G$2:$G$20000, รายงานลูกหนี้!$A$2:$A$20000, $A1806, รายงานลูกหนี้!$K$2:$K$20000, 0)</f>
        <v>2953</v>
      </c>
      <c r="K1806">
        <f>SUMIFS(รายงานลูกหนี้!$G$2:$G$20000, รายงานลูกหนี้!$A$2:$A$20000, $A1806, รายงานลูกหนี้!$K$2:$K$20000, "&gt;=1", รายงานลูกหนี้!$K$2:$K$20000, "&lt;=30")</f>
        <v>0</v>
      </c>
      <c r="L1806">
        <f>SUMIFS(รายงานลูกหนี้!$G$2:$G$20000, รายงานลูกหนี้!$A$2:$A$20000, $A1806, รายงานลูกหนี้!$K$2:$K$20000, "&gt;=31", รายงานลูกหนี้!$K$2:$K$20000, "&lt;=60")</f>
        <v>0</v>
      </c>
      <c r="M1806">
        <f>SUMIFS(รายงานลูกหนี้!$G$2:$G$20000, รายงานลูกหนี้!$A$2:$A$20000, $A1806, รายงานลูกหนี้!$K$2:$K$20000, "&gt;=61", รายงานลูกหนี้!$K$2:$K$20000, "&lt;=90")</f>
        <v>0</v>
      </c>
      <c r="N1806">
        <f>SUMIFS(รายงานลูกหนี้!$G$2:$G$20000, รายงานลูกหนี้!$A$2:$A$20000, $A1806, รายงานลูกหนี้!$K$2:$K$20000, "&gt;90")</f>
        <v>0</v>
      </c>
      <c r="O1806">
        <f t="shared" si="143"/>
        <v>2953</v>
      </c>
      <c r="P1806" s="17">
        <f t="shared" si="144"/>
        <v>0</v>
      </c>
    </row>
    <row r="1807" spans="1:16" x14ac:dyDescent="0.2">
      <c r="A1807" t="str">
        <v>cac4589f0798e5820a079888eeadb9f51f06f51469e345b247c4a2b7b8837131</v>
      </c>
      <c r="B1807">
        <f>COUNTIF(รายงานลูกหนี้!$A:$A,A1807)</f>
        <v>1</v>
      </c>
      <c r="C1807">
        <f>COUNTIFS(รายงานลูกหนี้!$A:$A,A1807,รายงานลูกหนี้!$K:$K,"&gt;0")</f>
        <v>0</v>
      </c>
      <c r="D1807">
        <f>SUMIF(รายงานลูกหนี้!$A:$A,A1807,รายงานลูกหนี้!$K:$K)</f>
        <v>0</v>
      </c>
      <c r="E1807">
        <f>_xlfn.MAXIFS(รายงานลูกหนี้!$K:$K,รายงานลูกหนี้!$A:$A,A1807)</f>
        <v>0</v>
      </c>
      <c r="F1807" s="17">
        <f t="shared" si="140"/>
        <v>0</v>
      </c>
      <c r="G1807" t="str">
        <f t="shared" si="141"/>
        <v>ชำระตรงเวลา</v>
      </c>
      <c r="H1807" t="str">
        <f t="shared" si="142"/>
        <v>ลูกหนี้ชั้นดี</v>
      </c>
      <c r="I1807" s="17" cm="1">
        <f t="array" ref="I1807">_xlfn.IFS(D1807=0,0%, D1807&lt;=30,25%, D1807&lt;=60,50%, D1807&lt;=90,75%, D1807&gt;90,100%)</f>
        <v>0</v>
      </c>
      <c r="J1807">
        <f>SUMIFS(รายงานลูกหนี้!$G$2:$G$20000, รายงานลูกหนี้!$A$2:$A$20000, $A1807, รายงานลูกหนี้!$K$2:$K$20000, 0)</f>
        <v>3808</v>
      </c>
      <c r="K1807">
        <f>SUMIFS(รายงานลูกหนี้!$G$2:$G$20000, รายงานลูกหนี้!$A$2:$A$20000, $A1807, รายงานลูกหนี้!$K$2:$K$20000, "&gt;=1", รายงานลูกหนี้!$K$2:$K$20000, "&lt;=30")</f>
        <v>0</v>
      </c>
      <c r="L1807">
        <f>SUMIFS(รายงานลูกหนี้!$G$2:$G$20000, รายงานลูกหนี้!$A$2:$A$20000, $A1807, รายงานลูกหนี้!$K$2:$K$20000, "&gt;=31", รายงานลูกหนี้!$K$2:$K$20000, "&lt;=60")</f>
        <v>0</v>
      </c>
      <c r="M1807">
        <f>SUMIFS(รายงานลูกหนี้!$G$2:$G$20000, รายงานลูกหนี้!$A$2:$A$20000, $A1807, รายงานลูกหนี้!$K$2:$K$20000, "&gt;=61", รายงานลูกหนี้!$K$2:$K$20000, "&lt;=90")</f>
        <v>0</v>
      </c>
      <c r="N1807">
        <f>SUMIFS(รายงานลูกหนี้!$G$2:$G$20000, รายงานลูกหนี้!$A$2:$A$20000, $A1807, รายงานลูกหนี้!$K$2:$K$20000, "&gt;90")</f>
        <v>0</v>
      </c>
      <c r="O1807">
        <f t="shared" si="143"/>
        <v>3808</v>
      </c>
      <c r="P1807" s="17">
        <f t="shared" si="144"/>
        <v>0</v>
      </c>
    </row>
    <row r="1808" spans="1:16" x14ac:dyDescent="0.2">
      <c r="A1808" t="str">
        <v>cd6ccb282bf605284da6c24f741526d854eda626f70da9703f275ee930accfc6</v>
      </c>
      <c r="B1808">
        <f>COUNTIF(รายงานลูกหนี้!$A:$A,A1808)</f>
        <v>1</v>
      </c>
      <c r="C1808">
        <f>COUNTIFS(รายงานลูกหนี้!$A:$A,A1808,รายงานลูกหนี้!$K:$K,"&gt;0")</f>
        <v>1</v>
      </c>
      <c r="D1808">
        <f>SUMIF(รายงานลูกหนี้!$A:$A,A1808,รายงานลูกหนี้!$K:$K)</f>
        <v>1</v>
      </c>
      <c r="E1808">
        <f>_xlfn.MAXIFS(รายงานลูกหนี้!$K:$K,รายงานลูกหนี้!$A:$A,A1808)</f>
        <v>1</v>
      </c>
      <c r="F1808" s="17">
        <f t="shared" si="140"/>
        <v>1</v>
      </c>
      <c r="G1808" t="str">
        <f t="shared" si="141"/>
        <v>ค้างชำระ 1 - 30 วัน</v>
      </c>
      <c r="H1808" t="str">
        <f t="shared" si="142"/>
        <v>ลูกหนี้ชั้นดี</v>
      </c>
      <c r="I1808" s="17" cm="1">
        <f t="array" ref="I1808">_xlfn.IFS(D1808=0,0%, D1808&lt;=30,25%, D1808&lt;=60,50%, D1808&lt;=90,75%, D1808&gt;90,100%)</f>
        <v>0.25</v>
      </c>
      <c r="J1808">
        <f>SUMIFS(รายงานลูกหนี้!$G$2:$G$20000, รายงานลูกหนี้!$A$2:$A$20000, $A1808, รายงานลูกหนี้!$K$2:$K$20000, 0)</f>
        <v>0</v>
      </c>
      <c r="K1808">
        <f>SUMIFS(รายงานลูกหนี้!$G$2:$G$20000, รายงานลูกหนี้!$A$2:$A$20000, $A1808, รายงานลูกหนี้!$K$2:$K$20000, "&gt;=1", รายงานลูกหนี้!$K$2:$K$20000, "&lt;=30")</f>
        <v>4701</v>
      </c>
      <c r="L1808">
        <f>SUMIFS(รายงานลูกหนี้!$G$2:$G$20000, รายงานลูกหนี้!$A$2:$A$20000, $A1808, รายงานลูกหนี้!$K$2:$K$20000, "&gt;=31", รายงานลูกหนี้!$K$2:$K$20000, "&lt;=60")</f>
        <v>0</v>
      </c>
      <c r="M1808">
        <f>SUMIFS(รายงานลูกหนี้!$G$2:$G$20000, รายงานลูกหนี้!$A$2:$A$20000, $A1808, รายงานลูกหนี้!$K$2:$K$20000, "&gt;=61", รายงานลูกหนี้!$K$2:$K$20000, "&lt;=90")</f>
        <v>0</v>
      </c>
      <c r="N1808">
        <f>SUMIFS(รายงานลูกหนี้!$G$2:$G$20000, รายงานลูกหนี้!$A$2:$A$20000, $A1808, รายงานลูกหนี้!$K$2:$K$20000, "&gt;90")</f>
        <v>0</v>
      </c>
      <c r="O1808">
        <f t="shared" si="143"/>
        <v>4701</v>
      </c>
      <c r="P1808" s="17">
        <f t="shared" si="144"/>
        <v>0.25</v>
      </c>
    </row>
    <row r="1809" spans="1:16" x14ac:dyDescent="0.2">
      <c r="A1809" t="str">
        <v>a81e4f6bb0330e178c1f56c5dd014ac2f8918d3bfc5e643c138c4ad6f487a514</v>
      </c>
      <c r="B1809">
        <f>COUNTIF(รายงานลูกหนี้!$A:$A,A1809)</f>
        <v>1</v>
      </c>
      <c r="C1809">
        <f>COUNTIFS(รายงานลูกหนี้!$A:$A,A1809,รายงานลูกหนี้!$K:$K,"&gt;0")</f>
        <v>0</v>
      </c>
      <c r="D1809">
        <f>SUMIF(รายงานลูกหนี้!$A:$A,A1809,รายงานลูกหนี้!$K:$K)</f>
        <v>0</v>
      </c>
      <c r="E1809">
        <f>_xlfn.MAXIFS(รายงานลูกหนี้!$K:$K,รายงานลูกหนี้!$A:$A,A1809)</f>
        <v>0</v>
      </c>
      <c r="F1809" s="17">
        <f t="shared" si="140"/>
        <v>0</v>
      </c>
      <c r="G1809" t="str">
        <f t="shared" si="141"/>
        <v>ชำระตรงเวลา</v>
      </c>
      <c r="H1809" t="str">
        <f t="shared" si="142"/>
        <v>ลูกหนี้ชั้นดี</v>
      </c>
      <c r="I1809" s="17" cm="1">
        <f t="array" ref="I1809">_xlfn.IFS(D1809=0,0%, D1809&lt;=30,25%, D1809&lt;=60,50%, D1809&lt;=90,75%, D1809&gt;90,100%)</f>
        <v>0</v>
      </c>
      <c r="J1809">
        <f>SUMIFS(รายงานลูกหนี้!$G$2:$G$20000, รายงานลูกหนี้!$A$2:$A$20000, $A1809, รายงานลูกหนี้!$K$2:$K$20000, 0)</f>
        <v>60</v>
      </c>
      <c r="K1809">
        <f>SUMIFS(รายงานลูกหนี้!$G$2:$G$20000, รายงานลูกหนี้!$A$2:$A$20000, $A1809, รายงานลูกหนี้!$K$2:$K$20000, "&gt;=1", รายงานลูกหนี้!$K$2:$K$20000, "&lt;=30")</f>
        <v>0</v>
      </c>
      <c r="L1809">
        <f>SUMIFS(รายงานลูกหนี้!$G$2:$G$20000, รายงานลูกหนี้!$A$2:$A$20000, $A1809, รายงานลูกหนี้!$K$2:$K$20000, "&gt;=31", รายงานลูกหนี้!$K$2:$K$20000, "&lt;=60")</f>
        <v>0</v>
      </c>
      <c r="M1809">
        <f>SUMIFS(รายงานลูกหนี้!$G$2:$G$20000, รายงานลูกหนี้!$A$2:$A$20000, $A1809, รายงานลูกหนี้!$K$2:$K$20000, "&gt;=61", รายงานลูกหนี้!$K$2:$K$20000, "&lt;=90")</f>
        <v>0</v>
      </c>
      <c r="N1809">
        <f>SUMIFS(รายงานลูกหนี้!$G$2:$G$20000, รายงานลูกหนี้!$A$2:$A$20000, $A1809, รายงานลูกหนี้!$K$2:$K$20000, "&gt;90")</f>
        <v>0</v>
      </c>
      <c r="O1809">
        <f t="shared" si="143"/>
        <v>60</v>
      </c>
      <c r="P1809" s="17">
        <f t="shared" si="144"/>
        <v>0</v>
      </c>
    </row>
    <row r="1810" spans="1:16" x14ac:dyDescent="0.2">
      <c r="A1810" t="str">
        <v>9a97a0930c5aa698bda71b1e691d77ddef7444d57f02121f70ba193532f57e7a</v>
      </c>
      <c r="B1810">
        <f>COUNTIF(รายงานลูกหนี้!$A:$A,A1810)</f>
        <v>1</v>
      </c>
      <c r="C1810">
        <f>COUNTIFS(รายงานลูกหนี้!$A:$A,A1810,รายงานลูกหนี้!$K:$K,"&gt;0")</f>
        <v>1</v>
      </c>
      <c r="D1810">
        <f>SUMIF(รายงานลูกหนี้!$A:$A,A1810,รายงานลูกหนี้!$K:$K)</f>
        <v>7</v>
      </c>
      <c r="E1810">
        <f>_xlfn.MAXIFS(รายงานลูกหนี้!$K:$K,รายงานลูกหนี้!$A:$A,A1810)</f>
        <v>7</v>
      </c>
      <c r="F1810" s="17">
        <f t="shared" si="140"/>
        <v>1</v>
      </c>
      <c r="G1810" t="str">
        <f t="shared" si="141"/>
        <v>ค้างชำระ 1 - 30 วัน</v>
      </c>
      <c r="H1810" t="str">
        <f t="shared" si="142"/>
        <v>ลูกหนี้ชั้นดี</v>
      </c>
      <c r="I1810" s="17" cm="1">
        <f t="array" ref="I1810">_xlfn.IFS(D1810=0,0%, D1810&lt;=30,25%, D1810&lt;=60,50%, D1810&lt;=90,75%, D1810&gt;90,100%)</f>
        <v>0.25</v>
      </c>
      <c r="J1810">
        <f>SUMIFS(รายงานลูกหนี้!$G$2:$G$20000, รายงานลูกหนี้!$A$2:$A$20000, $A1810, รายงานลูกหนี้!$K$2:$K$20000, 0)</f>
        <v>0</v>
      </c>
      <c r="K1810">
        <f>SUMIFS(รายงานลูกหนี้!$G$2:$G$20000, รายงานลูกหนี้!$A$2:$A$20000, $A1810, รายงานลูกหนี้!$K$2:$K$20000, "&gt;=1", รายงานลูกหนี้!$K$2:$K$20000, "&lt;=30")</f>
        <v>2932</v>
      </c>
      <c r="L1810">
        <f>SUMIFS(รายงานลูกหนี้!$G$2:$G$20000, รายงานลูกหนี้!$A$2:$A$20000, $A1810, รายงานลูกหนี้!$K$2:$K$20000, "&gt;=31", รายงานลูกหนี้!$K$2:$K$20000, "&lt;=60")</f>
        <v>0</v>
      </c>
      <c r="M1810">
        <f>SUMIFS(รายงานลูกหนี้!$G$2:$G$20000, รายงานลูกหนี้!$A$2:$A$20000, $A1810, รายงานลูกหนี้!$K$2:$K$20000, "&gt;=61", รายงานลูกหนี้!$K$2:$K$20000, "&lt;=90")</f>
        <v>0</v>
      </c>
      <c r="N1810">
        <f>SUMIFS(รายงานลูกหนี้!$G$2:$G$20000, รายงานลูกหนี้!$A$2:$A$20000, $A1810, รายงานลูกหนี้!$K$2:$K$20000, "&gt;90")</f>
        <v>0</v>
      </c>
      <c r="O1810">
        <f t="shared" si="143"/>
        <v>2932</v>
      </c>
      <c r="P1810" s="17">
        <f t="shared" si="144"/>
        <v>0.25</v>
      </c>
    </row>
    <row r="1811" spans="1:16" x14ac:dyDescent="0.2">
      <c r="A1811" t="str">
        <v>f3f6e10d6037bb88e6f63c508fe57d66d4c220d99696e6972221f6eadc11f667</v>
      </c>
      <c r="B1811">
        <f>COUNTIF(รายงานลูกหนี้!$A:$A,A1811)</f>
        <v>3</v>
      </c>
      <c r="C1811">
        <f>COUNTIFS(รายงานลูกหนี้!$A:$A,A1811,รายงานลูกหนี้!$K:$K,"&gt;0")</f>
        <v>1</v>
      </c>
      <c r="D1811">
        <f>SUMIF(รายงานลูกหนี้!$A:$A,A1811,รายงานลูกหนี้!$K:$K)</f>
        <v>1</v>
      </c>
      <c r="E1811">
        <f>_xlfn.MAXIFS(รายงานลูกหนี้!$K:$K,รายงานลูกหนี้!$A:$A,A1811)</f>
        <v>1</v>
      </c>
      <c r="F1811" s="17">
        <f t="shared" si="140"/>
        <v>0.33333333333333331</v>
      </c>
      <c r="G1811" t="str">
        <f t="shared" si="141"/>
        <v>ค้างชำระ 1 - 30 วัน</v>
      </c>
      <c r="H1811" t="str">
        <f t="shared" si="142"/>
        <v>ลูกหนี้ชั้นดี</v>
      </c>
      <c r="I1811" s="17" cm="1">
        <f t="array" ref="I1811">_xlfn.IFS(D1811=0,0%, D1811&lt;=30,25%, D1811&lt;=60,50%, D1811&lt;=90,75%, D1811&gt;90,100%)</f>
        <v>0.25</v>
      </c>
      <c r="J1811">
        <f>SUMIFS(รายงานลูกหนี้!$G$2:$G$20000, รายงานลูกหนี้!$A$2:$A$20000, $A1811, รายงานลูกหนี้!$K$2:$K$20000, 0)</f>
        <v>1978</v>
      </c>
      <c r="K1811">
        <f>SUMIFS(รายงานลูกหนี้!$G$2:$G$20000, รายงานลูกหนี้!$A$2:$A$20000, $A1811, รายงานลูกหนี้!$K$2:$K$20000, "&gt;=1", รายงานลูกหนี้!$K$2:$K$20000, "&lt;=30")</f>
        <v>8126</v>
      </c>
      <c r="L1811">
        <f>SUMIFS(รายงานลูกหนี้!$G$2:$G$20000, รายงานลูกหนี้!$A$2:$A$20000, $A1811, รายงานลูกหนี้!$K$2:$K$20000, "&gt;=31", รายงานลูกหนี้!$K$2:$K$20000, "&lt;=60")</f>
        <v>0</v>
      </c>
      <c r="M1811">
        <f>SUMIFS(รายงานลูกหนี้!$G$2:$G$20000, รายงานลูกหนี้!$A$2:$A$20000, $A1811, รายงานลูกหนี้!$K$2:$K$20000, "&gt;=61", รายงานลูกหนี้!$K$2:$K$20000, "&lt;=90")</f>
        <v>0</v>
      </c>
      <c r="N1811">
        <f>SUMIFS(รายงานลูกหนี้!$G$2:$G$20000, รายงานลูกหนี้!$A$2:$A$20000, $A1811, รายงานลูกหนี้!$K$2:$K$20000, "&gt;90")</f>
        <v>0</v>
      </c>
      <c r="O1811">
        <f t="shared" si="143"/>
        <v>10104</v>
      </c>
      <c r="P1811" s="17">
        <f t="shared" si="144"/>
        <v>0.20105898653998416</v>
      </c>
    </row>
    <row r="1812" spans="1:16" x14ac:dyDescent="0.2">
      <c r="A1812" t="str">
        <v>878609f516ad03fbae95ca5d376f7f3f299ad6a5c6ba4cf45b9394353091223d</v>
      </c>
      <c r="B1812">
        <f>COUNTIF(รายงานลูกหนี้!$A:$A,A1812)</f>
        <v>2</v>
      </c>
      <c r="C1812">
        <f>COUNTIFS(รายงานลูกหนี้!$A:$A,A1812,รายงานลูกหนี้!$K:$K,"&gt;0")</f>
        <v>0</v>
      </c>
      <c r="D1812">
        <f>SUMIF(รายงานลูกหนี้!$A:$A,A1812,รายงานลูกหนี้!$K:$K)</f>
        <v>0</v>
      </c>
      <c r="E1812">
        <f>_xlfn.MAXIFS(รายงานลูกหนี้!$K:$K,รายงานลูกหนี้!$A:$A,A1812)</f>
        <v>0</v>
      </c>
      <c r="F1812" s="17">
        <f t="shared" si="140"/>
        <v>0</v>
      </c>
      <c r="G1812" t="str">
        <f t="shared" si="141"/>
        <v>ชำระตรงเวลา</v>
      </c>
      <c r="H1812" t="str">
        <f t="shared" si="142"/>
        <v>ลูกหนี้ชั้นดี</v>
      </c>
      <c r="I1812" s="17" cm="1">
        <f t="array" ref="I1812">_xlfn.IFS(D1812=0,0%, D1812&lt;=30,25%, D1812&lt;=60,50%, D1812&lt;=90,75%, D1812&gt;90,100%)</f>
        <v>0</v>
      </c>
      <c r="J1812">
        <f>SUMIFS(รายงานลูกหนี้!$G$2:$G$20000, รายงานลูกหนี้!$A$2:$A$20000, $A1812, รายงานลูกหนี้!$K$2:$K$20000, 0)</f>
        <v>7887</v>
      </c>
      <c r="K1812">
        <f>SUMIFS(รายงานลูกหนี้!$G$2:$G$20000, รายงานลูกหนี้!$A$2:$A$20000, $A1812, รายงานลูกหนี้!$K$2:$K$20000, "&gt;=1", รายงานลูกหนี้!$K$2:$K$20000, "&lt;=30")</f>
        <v>0</v>
      </c>
      <c r="L1812">
        <f>SUMIFS(รายงานลูกหนี้!$G$2:$G$20000, รายงานลูกหนี้!$A$2:$A$20000, $A1812, รายงานลูกหนี้!$K$2:$K$20000, "&gt;=31", รายงานลูกหนี้!$K$2:$K$20000, "&lt;=60")</f>
        <v>0</v>
      </c>
      <c r="M1812">
        <f>SUMIFS(รายงานลูกหนี้!$G$2:$G$20000, รายงานลูกหนี้!$A$2:$A$20000, $A1812, รายงานลูกหนี้!$K$2:$K$20000, "&gt;=61", รายงานลูกหนี้!$K$2:$K$20000, "&lt;=90")</f>
        <v>0</v>
      </c>
      <c r="N1812">
        <f>SUMIFS(รายงานลูกหนี้!$G$2:$G$20000, รายงานลูกหนี้!$A$2:$A$20000, $A1812, รายงานลูกหนี้!$K$2:$K$20000, "&gt;90")</f>
        <v>0</v>
      </c>
      <c r="O1812">
        <f t="shared" si="143"/>
        <v>7887</v>
      </c>
      <c r="P1812" s="17">
        <f t="shared" si="144"/>
        <v>0</v>
      </c>
    </row>
    <row r="1813" spans="1:16" x14ac:dyDescent="0.2">
      <c r="A1813" t="str">
        <v>0265dfa87bf3d42c5c494adf553b2dc0d6dec531e5aa9013a37f46c45e8091a2</v>
      </c>
      <c r="B1813">
        <f>COUNTIF(รายงานลูกหนี้!$A:$A,A1813)</f>
        <v>1</v>
      </c>
      <c r="C1813">
        <f>COUNTIFS(รายงานลูกหนี้!$A:$A,A1813,รายงานลูกหนี้!$K:$K,"&gt;0")</f>
        <v>0</v>
      </c>
      <c r="D1813">
        <f>SUMIF(รายงานลูกหนี้!$A:$A,A1813,รายงานลูกหนี้!$K:$K)</f>
        <v>0</v>
      </c>
      <c r="E1813">
        <f>_xlfn.MAXIFS(รายงานลูกหนี้!$K:$K,รายงานลูกหนี้!$A:$A,A1813)</f>
        <v>0</v>
      </c>
      <c r="F1813" s="17">
        <f t="shared" si="140"/>
        <v>0</v>
      </c>
      <c r="G1813" t="str">
        <f t="shared" si="141"/>
        <v>ชำระตรงเวลา</v>
      </c>
      <c r="H1813" t="str">
        <f t="shared" si="142"/>
        <v>ลูกหนี้ชั้นดี</v>
      </c>
      <c r="I1813" s="17" cm="1">
        <f t="array" ref="I1813">_xlfn.IFS(D1813=0,0%, D1813&lt;=30,25%, D1813&lt;=60,50%, D1813&lt;=90,75%, D1813&gt;90,100%)</f>
        <v>0</v>
      </c>
      <c r="J1813">
        <f>SUMIFS(รายงานลูกหนี้!$G$2:$G$20000, รายงานลูกหนี้!$A$2:$A$20000, $A1813, รายงานลูกหนี้!$K$2:$K$20000, 0)</f>
        <v>14978</v>
      </c>
      <c r="K1813">
        <f>SUMIFS(รายงานลูกหนี้!$G$2:$G$20000, รายงานลูกหนี้!$A$2:$A$20000, $A1813, รายงานลูกหนี้!$K$2:$K$20000, "&gt;=1", รายงานลูกหนี้!$K$2:$K$20000, "&lt;=30")</f>
        <v>0</v>
      </c>
      <c r="L1813">
        <f>SUMIFS(รายงานลูกหนี้!$G$2:$G$20000, รายงานลูกหนี้!$A$2:$A$20000, $A1813, รายงานลูกหนี้!$K$2:$K$20000, "&gt;=31", รายงานลูกหนี้!$K$2:$K$20000, "&lt;=60")</f>
        <v>0</v>
      </c>
      <c r="M1813">
        <f>SUMIFS(รายงานลูกหนี้!$G$2:$G$20000, รายงานลูกหนี้!$A$2:$A$20000, $A1813, รายงานลูกหนี้!$K$2:$K$20000, "&gt;=61", รายงานลูกหนี้!$K$2:$K$20000, "&lt;=90")</f>
        <v>0</v>
      </c>
      <c r="N1813">
        <f>SUMIFS(รายงานลูกหนี้!$G$2:$G$20000, รายงานลูกหนี้!$A$2:$A$20000, $A1813, รายงานลูกหนี้!$K$2:$K$20000, "&gt;90")</f>
        <v>0</v>
      </c>
      <c r="O1813">
        <f t="shared" si="143"/>
        <v>14978</v>
      </c>
      <c r="P1813" s="17">
        <f t="shared" si="144"/>
        <v>0</v>
      </c>
    </row>
    <row r="1814" spans="1:16" x14ac:dyDescent="0.2">
      <c r="A1814" t="str">
        <v>1a64263eaaf4f33783af3c93d536155e13685f07a4ed44e2d0e064da523a16ff</v>
      </c>
      <c r="B1814">
        <f>COUNTIF(รายงานลูกหนี้!$A:$A,A1814)</f>
        <v>1</v>
      </c>
      <c r="C1814">
        <f>COUNTIFS(รายงานลูกหนี้!$A:$A,A1814,รายงานลูกหนี้!$K:$K,"&gt;0")</f>
        <v>0</v>
      </c>
      <c r="D1814">
        <f>SUMIF(รายงานลูกหนี้!$A:$A,A1814,รายงานลูกหนี้!$K:$K)</f>
        <v>0</v>
      </c>
      <c r="E1814">
        <f>_xlfn.MAXIFS(รายงานลูกหนี้!$K:$K,รายงานลูกหนี้!$A:$A,A1814)</f>
        <v>0</v>
      </c>
      <c r="F1814" s="17">
        <f t="shared" si="140"/>
        <v>0</v>
      </c>
      <c r="G1814" t="str">
        <f t="shared" si="141"/>
        <v>ชำระตรงเวลา</v>
      </c>
      <c r="H1814" t="str">
        <f t="shared" si="142"/>
        <v>ลูกหนี้ชั้นดี</v>
      </c>
      <c r="I1814" s="17" cm="1">
        <f t="array" ref="I1814">_xlfn.IFS(D1814=0,0%, D1814&lt;=30,25%, D1814&lt;=60,50%, D1814&lt;=90,75%, D1814&gt;90,100%)</f>
        <v>0</v>
      </c>
      <c r="J1814">
        <f>SUMIFS(รายงานลูกหนี้!$G$2:$G$20000, รายงานลูกหนี้!$A$2:$A$20000, $A1814, รายงานลูกหนี้!$K$2:$K$20000, 0)</f>
        <v>6986</v>
      </c>
      <c r="K1814">
        <f>SUMIFS(รายงานลูกหนี้!$G$2:$G$20000, รายงานลูกหนี้!$A$2:$A$20000, $A1814, รายงานลูกหนี้!$K$2:$K$20000, "&gt;=1", รายงานลูกหนี้!$K$2:$K$20000, "&lt;=30")</f>
        <v>0</v>
      </c>
      <c r="L1814">
        <f>SUMIFS(รายงานลูกหนี้!$G$2:$G$20000, รายงานลูกหนี้!$A$2:$A$20000, $A1814, รายงานลูกหนี้!$K$2:$K$20000, "&gt;=31", รายงานลูกหนี้!$K$2:$K$20000, "&lt;=60")</f>
        <v>0</v>
      </c>
      <c r="M1814">
        <f>SUMIFS(รายงานลูกหนี้!$G$2:$G$20000, รายงานลูกหนี้!$A$2:$A$20000, $A1814, รายงานลูกหนี้!$K$2:$K$20000, "&gt;=61", รายงานลูกหนี้!$K$2:$K$20000, "&lt;=90")</f>
        <v>0</v>
      </c>
      <c r="N1814">
        <f>SUMIFS(รายงานลูกหนี้!$G$2:$G$20000, รายงานลูกหนี้!$A$2:$A$20000, $A1814, รายงานลูกหนี้!$K$2:$K$20000, "&gt;90")</f>
        <v>0</v>
      </c>
      <c r="O1814">
        <f t="shared" si="143"/>
        <v>6986</v>
      </c>
      <c r="P1814" s="17">
        <f t="shared" si="144"/>
        <v>0</v>
      </c>
    </row>
    <row r="1815" spans="1:16" x14ac:dyDescent="0.2">
      <c r="A1815" t="str">
        <v>0af59714e9acad8d1e08e858079742f9db133ad1066d6a6155c32a3286a7e62c</v>
      </c>
      <c r="B1815">
        <f>COUNTIF(รายงานลูกหนี้!$A:$A,A1815)</f>
        <v>4</v>
      </c>
      <c r="C1815">
        <f>COUNTIFS(รายงานลูกหนี้!$A:$A,A1815,รายงานลูกหนี้!$K:$K,"&gt;0")</f>
        <v>2</v>
      </c>
      <c r="D1815">
        <f>SUMIF(รายงานลูกหนี้!$A:$A,A1815,รายงานลูกหนี้!$K:$K)</f>
        <v>18</v>
      </c>
      <c r="E1815">
        <f>_xlfn.MAXIFS(รายงานลูกหนี้!$K:$K,รายงานลูกหนี้!$A:$A,A1815)</f>
        <v>12</v>
      </c>
      <c r="F1815" s="17">
        <f t="shared" si="140"/>
        <v>0.5</v>
      </c>
      <c r="G1815" t="str">
        <f t="shared" si="141"/>
        <v>ค้างชำระ 1 - 30 วัน</v>
      </c>
      <c r="H1815" t="str">
        <f t="shared" si="142"/>
        <v>ลูกหนี้ชั้นดี</v>
      </c>
      <c r="I1815" s="17" cm="1">
        <f t="array" ref="I1815">_xlfn.IFS(D1815=0,0%, D1815&lt;=30,25%, D1815&lt;=60,50%, D1815&lt;=90,75%, D1815&gt;90,100%)</f>
        <v>0.25</v>
      </c>
      <c r="J1815">
        <f>SUMIFS(รายงานลูกหนี้!$G$2:$G$20000, รายงานลูกหนี้!$A$2:$A$20000, $A1815, รายงานลูกหนี้!$K$2:$K$20000, 0)</f>
        <v>43834</v>
      </c>
      <c r="K1815">
        <f>SUMIFS(รายงานลูกหนี้!$G$2:$G$20000, รายงานลูกหนี้!$A$2:$A$20000, $A1815, รายงานลูกหนี้!$K$2:$K$20000, "&gt;=1", รายงานลูกหนี้!$K$2:$K$20000, "&lt;=30")</f>
        <v>109828</v>
      </c>
      <c r="L1815">
        <f>SUMIFS(รายงานลูกหนี้!$G$2:$G$20000, รายงานลูกหนี้!$A$2:$A$20000, $A1815, รายงานลูกหนี้!$K$2:$K$20000, "&gt;=31", รายงานลูกหนี้!$K$2:$K$20000, "&lt;=60")</f>
        <v>0</v>
      </c>
      <c r="M1815">
        <f>SUMIFS(รายงานลูกหนี้!$G$2:$G$20000, รายงานลูกหนี้!$A$2:$A$20000, $A1815, รายงานลูกหนี้!$K$2:$K$20000, "&gt;=61", รายงานลูกหนี้!$K$2:$K$20000, "&lt;=90")</f>
        <v>0</v>
      </c>
      <c r="N1815">
        <f>SUMIFS(รายงานลูกหนี้!$G$2:$G$20000, รายงานลูกหนี้!$A$2:$A$20000, $A1815, รายงานลูกหนี้!$K$2:$K$20000, "&gt;90")</f>
        <v>0</v>
      </c>
      <c r="O1815">
        <f t="shared" si="143"/>
        <v>153662</v>
      </c>
      <c r="P1815" s="17">
        <f t="shared" si="144"/>
        <v>0.1786843852090953</v>
      </c>
    </row>
    <row r="1816" spans="1:16" x14ac:dyDescent="0.2">
      <c r="A1816" t="str">
        <v>399f6a4d4501b3544a68bb091d1b9974dbaf42942da742bbd31a2d886309f4c8</v>
      </c>
      <c r="B1816">
        <f>COUNTIF(รายงานลูกหนี้!$A:$A,A1816)</f>
        <v>2</v>
      </c>
      <c r="C1816">
        <f>COUNTIFS(รายงานลูกหนี้!$A:$A,A1816,รายงานลูกหนี้!$K:$K,"&gt;0")</f>
        <v>1</v>
      </c>
      <c r="D1816">
        <f>SUMIF(รายงานลูกหนี้!$A:$A,A1816,รายงานลูกหนี้!$K:$K)</f>
        <v>18</v>
      </c>
      <c r="E1816">
        <f>_xlfn.MAXIFS(รายงานลูกหนี้!$K:$K,รายงานลูกหนี้!$A:$A,A1816)</f>
        <v>18</v>
      </c>
      <c r="F1816" s="17">
        <f t="shared" si="140"/>
        <v>0.5</v>
      </c>
      <c r="G1816" t="str">
        <f t="shared" si="141"/>
        <v>ค้างชำระ 1 - 30 วัน</v>
      </c>
      <c r="H1816" t="str">
        <f t="shared" si="142"/>
        <v>ลูกหนี้ชั้นดี</v>
      </c>
      <c r="I1816" s="17" cm="1">
        <f t="array" ref="I1816">_xlfn.IFS(D1816=0,0%, D1816&lt;=30,25%, D1816&lt;=60,50%, D1816&lt;=90,75%, D1816&gt;90,100%)</f>
        <v>0.25</v>
      </c>
      <c r="J1816">
        <f>SUMIFS(รายงานลูกหนี้!$G$2:$G$20000, รายงานลูกหนี้!$A$2:$A$20000, $A1816, รายงานลูกหนี้!$K$2:$K$20000, 0)</f>
        <v>1732</v>
      </c>
      <c r="K1816">
        <f>SUMIFS(รายงานลูกหนี้!$G$2:$G$20000, รายงานลูกหนี้!$A$2:$A$20000, $A1816, รายงานลูกหนี้!$K$2:$K$20000, "&gt;=1", รายงานลูกหนี้!$K$2:$K$20000, "&lt;=30")</f>
        <v>400</v>
      </c>
      <c r="L1816">
        <f>SUMIFS(รายงานลูกหนี้!$G$2:$G$20000, รายงานลูกหนี้!$A$2:$A$20000, $A1816, รายงานลูกหนี้!$K$2:$K$20000, "&gt;=31", รายงานลูกหนี้!$K$2:$K$20000, "&lt;=60")</f>
        <v>0</v>
      </c>
      <c r="M1816">
        <f>SUMIFS(รายงานลูกหนี้!$G$2:$G$20000, รายงานลูกหนี้!$A$2:$A$20000, $A1816, รายงานลูกหนี้!$K$2:$K$20000, "&gt;=61", รายงานลูกหนี้!$K$2:$K$20000, "&lt;=90")</f>
        <v>0</v>
      </c>
      <c r="N1816">
        <f>SUMIFS(รายงานลูกหนี้!$G$2:$G$20000, รายงานลูกหนี้!$A$2:$A$20000, $A1816, รายงานลูกหนี้!$K$2:$K$20000, "&gt;90")</f>
        <v>0</v>
      </c>
      <c r="O1816">
        <f t="shared" si="143"/>
        <v>2132</v>
      </c>
      <c r="P1816" s="17">
        <f t="shared" si="144"/>
        <v>4.6904315196998121E-2</v>
      </c>
    </row>
    <row r="1817" spans="1:16" x14ac:dyDescent="0.2">
      <c r="A1817" t="str">
        <v>259e08b07ab0836598d78de74f15756248217da25da7b59dcba414b0ae26940b</v>
      </c>
      <c r="B1817">
        <f>COUNTIF(รายงานลูกหนี้!$A:$A,A1817)</f>
        <v>1</v>
      </c>
      <c r="C1817">
        <f>COUNTIFS(รายงานลูกหนี้!$A:$A,A1817,รายงานลูกหนี้!$K:$K,"&gt;0")</f>
        <v>0</v>
      </c>
      <c r="D1817">
        <f>SUMIF(รายงานลูกหนี้!$A:$A,A1817,รายงานลูกหนี้!$K:$K)</f>
        <v>0</v>
      </c>
      <c r="E1817">
        <f>_xlfn.MAXIFS(รายงานลูกหนี้!$K:$K,รายงานลูกหนี้!$A:$A,A1817)</f>
        <v>0</v>
      </c>
      <c r="F1817" s="17">
        <f t="shared" si="140"/>
        <v>0</v>
      </c>
      <c r="G1817" t="str">
        <f t="shared" si="141"/>
        <v>ชำระตรงเวลา</v>
      </c>
      <c r="H1817" t="str">
        <f t="shared" si="142"/>
        <v>ลูกหนี้ชั้นดี</v>
      </c>
      <c r="I1817" s="17" cm="1">
        <f t="array" ref="I1817">_xlfn.IFS(D1817=0,0%, D1817&lt;=30,25%, D1817&lt;=60,50%, D1817&lt;=90,75%, D1817&gt;90,100%)</f>
        <v>0</v>
      </c>
      <c r="J1817">
        <f>SUMIFS(รายงานลูกหนี้!$G$2:$G$20000, รายงานลูกหนี้!$A$2:$A$20000, $A1817, รายงานลูกหนี้!$K$2:$K$20000, 0)</f>
        <v>55</v>
      </c>
      <c r="K1817">
        <f>SUMIFS(รายงานลูกหนี้!$G$2:$G$20000, รายงานลูกหนี้!$A$2:$A$20000, $A1817, รายงานลูกหนี้!$K$2:$K$20000, "&gt;=1", รายงานลูกหนี้!$K$2:$K$20000, "&lt;=30")</f>
        <v>0</v>
      </c>
      <c r="L1817">
        <f>SUMIFS(รายงานลูกหนี้!$G$2:$G$20000, รายงานลูกหนี้!$A$2:$A$20000, $A1817, รายงานลูกหนี้!$K$2:$K$20000, "&gt;=31", รายงานลูกหนี้!$K$2:$K$20000, "&lt;=60")</f>
        <v>0</v>
      </c>
      <c r="M1817">
        <f>SUMIFS(รายงานลูกหนี้!$G$2:$G$20000, รายงานลูกหนี้!$A$2:$A$20000, $A1817, รายงานลูกหนี้!$K$2:$K$20000, "&gt;=61", รายงานลูกหนี้!$K$2:$K$20000, "&lt;=90")</f>
        <v>0</v>
      </c>
      <c r="N1817">
        <f>SUMIFS(รายงานลูกหนี้!$G$2:$G$20000, รายงานลูกหนี้!$A$2:$A$20000, $A1817, รายงานลูกหนี้!$K$2:$K$20000, "&gt;90")</f>
        <v>0</v>
      </c>
      <c r="O1817">
        <f t="shared" si="143"/>
        <v>55</v>
      </c>
      <c r="P1817" s="17">
        <f t="shared" si="144"/>
        <v>0</v>
      </c>
    </row>
    <row r="1818" spans="1:16" x14ac:dyDescent="0.2">
      <c r="A1818" t="str">
        <v>244596dd30476c0957dadb57b21007a31d2e80230b4dac844177756e4ef73db3</v>
      </c>
      <c r="B1818">
        <f>COUNTIF(รายงานลูกหนี้!$A:$A,A1818)</f>
        <v>1</v>
      </c>
      <c r="C1818">
        <f>COUNTIFS(รายงานลูกหนี้!$A:$A,A1818,รายงานลูกหนี้!$K:$K,"&gt;0")</f>
        <v>1</v>
      </c>
      <c r="D1818">
        <f>SUMIF(รายงานลูกหนี้!$A:$A,A1818,รายงานลูกหนี้!$K:$K)</f>
        <v>10</v>
      </c>
      <c r="E1818">
        <f>_xlfn.MAXIFS(รายงานลูกหนี้!$K:$K,รายงานลูกหนี้!$A:$A,A1818)</f>
        <v>10</v>
      </c>
      <c r="F1818" s="17">
        <f t="shared" si="140"/>
        <v>1</v>
      </c>
      <c r="G1818" t="str">
        <f t="shared" si="141"/>
        <v>ค้างชำระ 1 - 30 วัน</v>
      </c>
      <c r="H1818" t="str">
        <f t="shared" si="142"/>
        <v>ลูกหนี้ชั้นดี</v>
      </c>
      <c r="I1818" s="17" cm="1">
        <f t="array" ref="I1818">_xlfn.IFS(D1818=0,0%, D1818&lt;=30,25%, D1818&lt;=60,50%, D1818&lt;=90,75%, D1818&gt;90,100%)</f>
        <v>0.25</v>
      </c>
      <c r="J1818">
        <f>SUMIFS(รายงานลูกหนี้!$G$2:$G$20000, รายงานลูกหนี้!$A$2:$A$20000, $A1818, รายงานลูกหนี้!$K$2:$K$20000, 0)</f>
        <v>0</v>
      </c>
      <c r="K1818">
        <f>SUMIFS(รายงานลูกหนี้!$G$2:$G$20000, รายงานลูกหนี้!$A$2:$A$20000, $A1818, รายงานลูกหนี้!$K$2:$K$20000, "&gt;=1", รายงานลูกหนี้!$K$2:$K$20000, "&lt;=30")</f>
        <v>3536</v>
      </c>
      <c r="L1818">
        <f>SUMIFS(รายงานลูกหนี้!$G$2:$G$20000, รายงานลูกหนี้!$A$2:$A$20000, $A1818, รายงานลูกหนี้!$K$2:$K$20000, "&gt;=31", รายงานลูกหนี้!$K$2:$K$20000, "&lt;=60")</f>
        <v>0</v>
      </c>
      <c r="M1818">
        <f>SUMIFS(รายงานลูกหนี้!$G$2:$G$20000, รายงานลูกหนี้!$A$2:$A$20000, $A1818, รายงานลูกหนี้!$K$2:$K$20000, "&gt;=61", รายงานลูกหนี้!$K$2:$K$20000, "&lt;=90")</f>
        <v>0</v>
      </c>
      <c r="N1818">
        <f>SUMIFS(รายงานลูกหนี้!$G$2:$G$20000, รายงานลูกหนี้!$A$2:$A$20000, $A1818, รายงานลูกหนี้!$K$2:$K$20000, "&gt;90")</f>
        <v>0</v>
      </c>
      <c r="O1818">
        <f t="shared" si="143"/>
        <v>3536</v>
      </c>
      <c r="P1818" s="17">
        <f t="shared" si="144"/>
        <v>0.25</v>
      </c>
    </row>
    <row r="1819" spans="1:16" x14ac:dyDescent="0.2">
      <c r="A1819" t="str">
        <v>a8c37e5777e53fb21143cc91a271542acf3cf16662e2019d8a0db7e43968c89f</v>
      </c>
      <c r="B1819">
        <f>COUNTIF(รายงานลูกหนี้!$A:$A,A1819)</f>
        <v>1</v>
      </c>
      <c r="C1819">
        <f>COUNTIFS(รายงานลูกหนี้!$A:$A,A1819,รายงานลูกหนี้!$K:$K,"&gt;0")</f>
        <v>0</v>
      </c>
      <c r="D1819">
        <f>SUMIF(รายงานลูกหนี้!$A:$A,A1819,รายงานลูกหนี้!$K:$K)</f>
        <v>0</v>
      </c>
      <c r="E1819">
        <f>_xlfn.MAXIFS(รายงานลูกหนี้!$K:$K,รายงานลูกหนี้!$A:$A,A1819)</f>
        <v>0</v>
      </c>
      <c r="F1819" s="17">
        <f t="shared" si="140"/>
        <v>0</v>
      </c>
      <c r="G1819" t="str">
        <f t="shared" si="141"/>
        <v>ชำระตรงเวลา</v>
      </c>
      <c r="H1819" t="str">
        <f t="shared" si="142"/>
        <v>ลูกหนี้ชั้นดี</v>
      </c>
      <c r="I1819" s="17" cm="1">
        <f t="array" ref="I1819">_xlfn.IFS(D1819=0,0%, D1819&lt;=30,25%, D1819&lt;=60,50%, D1819&lt;=90,75%, D1819&gt;90,100%)</f>
        <v>0</v>
      </c>
      <c r="J1819">
        <f>SUMIFS(รายงานลูกหนี้!$G$2:$G$20000, รายงานลูกหนี้!$A$2:$A$20000, $A1819, รายงานลูกหนี้!$K$2:$K$20000, 0)</f>
        <v>26686</v>
      </c>
      <c r="K1819">
        <f>SUMIFS(รายงานลูกหนี้!$G$2:$G$20000, รายงานลูกหนี้!$A$2:$A$20000, $A1819, รายงานลูกหนี้!$K$2:$K$20000, "&gt;=1", รายงานลูกหนี้!$K$2:$K$20000, "&lt;=30")</f>
        <v>0</v>
      </c>
      <c r="L1819">
        <f>SUMIFS(รายงานลูกหนี้!$G$2:$G$20000, รายงานลูกหนี้!$A$2:$A$20000, $A1819, รายงานลูกหนี้!$K$2:$K$20000, "&gt;=31", รายงานลูกหนี้!$K$2:$K$20000, "&lt;=60")</f>
        <v>0</v>
      </c>
      <c r="M1819">
        <f>SUMIFS(รายงานลูกหนี้!$G$2:$G$20000, รายงานลูกหนี้!$A$2:$A$20000, $A1819, รายงานลูกหนี้!$K$2:$K$20000, "&gt;=61", รายงานลูกหนี้!$K$2:$K$20000, "&lt;=90")</f>
        <v>0</v>
      </c>
      <c r="N1819">
        <f>SUMIFS(รายงานลูกหนี้!$G$2:$G$20000, รายงานลูกหนี้!$A$2:$A$20000, $A1819, รายงานลูกหนี้!$K$2:$K$20000, "&gt;90")</f>
        <v>0</v>
      </c>
      <c r="O1819">
        <f t="shared" si="143"/>
        <v>26686</v>
      </c>
      <c r="P1819" s="17">
        <f t="shared" si="144"/>
        <v>0</v>
      </c>
    </row>
    <row r="1820" spans="1:16" x14ac:dyDescent="0.2">
      <c r="A1820" t="str">
        <v>bd98b453ebe1bcba0330373bb8334e70e11f4821b0a9869424980c6b60ee7f9b</v>
      </c>
      <c r="B1820">
        <f>COUNTIF(รายงานลูกหนี้!$A:$A,A1820)</f>
        <v>1</v>
      </c>
      <c r="C1820">
        <f>COUNTIFS(รายงานลูกหนี้!$A:$A,A1820,รายงานลูกหนี้!$K:$K,"&gt;0")</f>
        <v>1</v>
      </c>
      <c r="D1820">
        <f>SUMIF(รายงานลูกหนี้!$A:$A,A1820,รายงานลูกหนี้!$K:$K)</f>
        <v>1</v>
      </c>
      <c r="E1820">
        <f>_xlfn.MAXIFS(รายงานลูกหนี้!$K:$K,รายงานลูกหนี้!$A:$A,A1820)</f>
        <v>1</v>
      </c>
      <c r="F1820" s="17">
        <f t="shared" si="140"/>
        <v>1</v>
      </c>
      <c r="G1820" t="str">
        <f t="shared" si="141"/>
        <v>ค้างชำระ 1 - 30 วัน</v>
      </c>
      <c r="H1820" t="str">
        <f t="shared" si="142"/>
        <v>ลูกหนี้ชั้นดี</v>
      </c>
      <c r="I1820" s="17" cm="1">
        <f t="array" ref="I1820">_xlfn.IFS(D1820=0,0%, D1820&lt;=30,25%, D1820&lt;=60,50%, D1820&lt;=90,75%, D1820&gt;90,100%)</f>
        <v>0.25</v>
      </c>
      <c r="J1820">
        <f>SUMIFS(รายงานลูกหนี้!$G$2:$G$20000, รายงานลูกหนี้!$A$2:$A$20000, $A1820, รายงานลูกหนี้!$K$2:$K$20000, 0)</f>
        <v>0</v>
      </c>
      <c r="K1820">
        <f>SUMIFS(รายงานลูกหนี้!$G$2:$G$20000, รายงานลูกหนี้!$A$2:$A$20000, $A1820, รายงานลูกหนี้!$K$2:$K$20000, "&gt;=1", รายงานลูกหนี้!$K$2:$K$20000, "&lt;=30")</f>
        <v>11465</v>
      </c>
      <c r="L1820">
        <f>SUMIFS(รายงานลูกหนี้!$G$2:$G$20000, รายงานลูกหนี้!$A$2:$A$20000, $A1820, รายงานลูกหนี้!$K$2:$K$20000, "&gt;=31", รายงานลูกหนี้!$K$2:$K$20000, "&lt;=60")</f>
        <v>0</v>
      </c>
      <c r="M1820">
        <f>SUMIFS(รายงานลูกหนี้!$G$2:$G$20000, รายงานลูกหนี้!$A$2:$A$20000, $A1820, รายงานลูกหนี้!$K$2:$K$20000, "&gt;=61", รายงานลูกหนี้!$K$2:$K$20000, "&lt;=90")</f>
        <v>0</v>
      </c>
      <c r="N1820">
        <f>SUMIFS(รายงานลูกหนี้!$G$2:$G$20000, รายงานลูกหนี้!$A$2:$A$20000, $A1820, รายงานลูกหนี้!$K$2:$K$20000, "&gt;90")</f>
        <v>0</v>
      </c>
      <c r="O1820">
        <f t="shared" si="143"/>
        <v>11465</v>
      </c>
      <c r="P1820" s="17">
        <f t="shared" si="144"/>
        <v>0.25</v>
      </c>
    </row>
    <row r="1821" spans="1:16" x14ac:dyDescent="0.2">
      <c r="A1821" t="str">
        <v>ceb215ecb378ebd89d9869f1d96829adf8f7ba98b8963336a875b464c2fadeb1</v>
      </c>
      <c r="B1821">
        <f>COUNTIF(รายงานลูกหนี้!$A:$A,A1821)</f>
        <v>3</v>
      </c>
      <c r="C1821">
        <f>COUNTIFS(รายงานลูกหนี้!$A:$A,A1821,รายงานลูกหนี้!$K:$K,"&gt;0")</f>
        <v>2</v>
      </c>
      <c r="D1821">
        <f>SUMIF(รายงานลูกหนี้!$A:$A,A1821,รายงานลูกหนี้!$K:$K)</f>
        <v>16</v>
      </c>
      <c r="E1821">
        <f>_xlfn.MAXIFS(รายงานลูกหนี้!$K:$K,รายงานลูกหนี้!$A:$A,A1821)</f>
        <v>8</v>
      </c>
      <c r="F1821" s="17">
        <f t="shared" si="140"/>
        <v>0.66666666666666663</v>
      </c>
      <c r="G1821" t="str">
        <f t="shared" si="141"/>
        <v>ค้างชำระ 1 - 30 วัน</v>
      </c>
      <c r="H1821" t="str">
        <f t="shared" si="142"/>
        <v>ลูกหนี้ชั้นดี</v>
      </c>
      <c r="I1821" s="17" cm="1">
        <f t="array" ref="I1821">_xlfn.IFS(D1821=0,0%, D1821&lt;=30,25%, D1821&lt;=60,50%, D1821&lt;=90,75%, D1821&gt;90,100%)</f>
        <v>0.25</v>
      </c>
      <c r="J1821">
        <f>SUMIFS(รายงานลูกหนี้!$G$2:$G$20000, รายงานลูกหนี้!$A$2:$A$20000, $A1821, รายงานลูกหนี้!$K$2:$K$20000, 0)</f>
        <v>3046</v>
      </c>
      <c r="K1821">
        <f>SUMIFS(รายงานลูกหนี้!$G$2:$G$20000, รายงานลูกหนี้!$A$2:$A$20000, $A1821, รายงานลูกหนี้!$K$2:$K$20000, "&gt;=1", รายงานลูกหนี้!$K$2:$K$20000, "&lt;=30")</f>
        <v>19310</v>
      </c>
      <c r="L1821">
        <f>SUMIFS(รายงานลูกหนี้!$G$2:$G$20000, รายงานลูกหนี้!$A$2:$A$20000, $A1821, รายงานลูกหนี้!$K$2:$K$20000, "&gt;=31", รายงานลูกหนี้!$K$2:$K$20000, "&lt;=60")</f>
        <v>0</v>
      </c>
      <c r="M1821">
        <f>SUMIFS(รายงานลูกหนี้!$G$2:$G$20000, รายงานลูกหนี้!$A$2:$A$20000, $A1821, รายงานลูกหนี้!$K$2:$K$20000, "&gt;=61", รายงานลูกหนี้!$K$2:$K$20000, "&lt;=90")</f>
        <v>0</v>
      </c>
      <c r="N1821">
        <f>SUMIFS(รายงานลูกหนี้!$G$2:$G$20000, รายงานลูกหนี้!$A$2:$A$20000, $A1821, รายงานลูกหนี้!$K$2:$K$20000, "&gt;90")</f>
        <v>0</v>
      </c>
      <c r="O1821">
        <f t="shared" si="143"/>
        <v>22356</v>
      </c>
      <c r="P1821" s="17">
        <f t="shared" si="144"/>
        <v>0.21593755591340133</v>
      </c>
    </row>
    <row r="1822" spans="1:16" x14ac:dyDescent="0.2">
      <c r="A1822" t="str">
        <v>6d17b37eb5b31d8cccbbf04696bbde3ee2841b9538c9edab07900fbc85b72898</v>
      </c>
      <c r="B1822">
        <f>COUNTIF(รายงานลูกหนี้!$A:$A,A1822)</f>
        <v>4</v>
      </c>
      <c r="C1822">
        <f>COUNTIFS(รายงานลูกหนี้!$A:$A,A1822,รายงานลูกหนี้!$K:$K,"&gt;0")</f>
        <v>1</v>
      </c>
      <c r="D1822">
        <f>SUMIF(รายงานลูกหนี้!$A:$A,A1822,รายงานลูกหนี้!$K:$K)</f>
        <v>8</v>
      </c>
      <c r="E1822">
        <f>_xlfn.MAXIFS(รายงานลูกหนี้!$K:$K,รายงานลูกหนี้!$A:$A,A1822)</f>
        <v>8</v>
      </c>
      <c r="F1822" s="17">
        <f t="shared" si="140"/>
        <v>0.25</v>
      </c>
      <c r="G1822" t="str">
        <f t="shared" si="141"/>
        <v>ค้างชำระ 1 - 30 วัน</v>
      </c>
      <c r="H1822" t="str">
        <f t="shared" si="142"/>
        <v>ลูกหนี้ชั้นดี</v>
      </c>
      <c r="I1822" s="17" cm="1">
        <f t="array" ref="I1822">_xlfn.IFS(D1822=0,0%, D1822&lt;=30,25%, D1822&lt;=60,50%, D1822&lt;=90,75%, D1822&gt;90,100%)</f>
        <v>0.25</v>
      </c>
      <c r="J1822">
        <f>SUMIFS(รายงานลูกหนี้!$G$2:$G$20000, รายงานลูกหนี้!$A$2:$A$20000, $A1822, รายงานลูกหนี้!$K$2:$K$20000, 0)</f>
        <v>26554</v>
      </c>
      <c r="K1822">
        <f>SUMIFS(รายงานลูกหนี้!$G$2:$G$20000, รายงานลูกหนี้!$A$2:$A$20000, $A1822, รายงานลูกหนี้!$K$2:$K$20000, "&gt;=1", รายงานลูกหนี้!$K$2:$K$20000, "&lt;=30")</f>
        <v>6116</v>
      </c>
      <c r="L1822">
        <f>SUMIFS(รายงานลูกหนี้!$G$2:$G$20000, รายงานลูกหนี้!$A$2:$A$20000, $A1822, รายงานลูกหนี้!$K$2:$K$20000, "&gt;=31", รายงานลูกหนี้!$K$2:$K$20000, "&lt;=60")</f>
        <v>0</v>
      </c>
      <c r="M1822">
        <f>SUMIFS(รายงานลูกหนี้!$G$2:$G$20000, รายงานลูกหนี้!$A$2:$A$20000, $A1822, รายงานลูกหนี้!$K$2:$K$20000, "&gt;=61", รายงานลูกหนี้!$K$2:$K$20000, "&lt;=90")</f>
        <v>0</v>
      </c>
      <c r="N1822">
        <f>SUMIFS(รายงานลูกหนี้!$G$2:$G$20000, รายงานลูกหนี้!$A$2:$A$20000, $A1822, รายงานลูกหนี้!$K$2:$K$20000, "&gt;90")</f>
        <v>0</v>
      </c>
      <c r="O1822">
        <f t="shared" si="143"/>
        <v>32670</v>
      </c>
      <c r="P1822" s="17">
        <f t="shared" si="144"/>
        <v>4.6801346801346802E-2</v>
      </c>
    </row>
    <row r="1823" spans="1:16" x14ac:dyDescent="0.2">
      <c r="A1823" t="str">
        <v>2d4ca952885187515b8c278777712de60e5b8acf840927a78da24a4ad162d7d7</v>
      </c>
      <c r="B1823">
        <f>COUNTIF(รายงานลูกหนี้!$A:$A,A1823)</f>
        <v>1</v>
      </c>
      <c r="C1823">
        <f>COUNTIFS(รายงานลูกหนี้!$A:$A,A1823,รายงานลูกหนี้!$K:$K,"&gt;0")</f>
        <v>1</v>
      </c>
      <c r="D1823">
        <f>SUMIF(รายงานลูกหนี้!$A:$A,A1823,รายงานลูกหนี้!$K:$K)</f>
        <v>4</v>
      </c>
      <c r="E1823">
        <f>_xlfn.MAXIFS(รายงานลูกหนี้!$K:$K,รายงานลูกหนี้!$A:$A,A1823)</f>
        <v>4</v>
      </c>
      <c r="F1823" s="17">
        <f t="shared" si="140"/>
        <v>1</v>
      </c>
      <c r="G1823" t="str">
        <f t="shared" si="141"/>
        <v>ค้างชำระ 1 - 30 วัน</v>
      </c>
      <c r="H1823" t="str">
        <f t="shared" si="142"/>
        <v>ลูกหนี้ชั้นดี</v>
      </c>
      <c r="I1823" s="17" cm="1">
        <f t="array" ref="I1823">_xlfn.IFS(D1823=0,0%, D1823&lt;=30,25%, D1823&lt;=60,50%, D1823&lt;=90,75%, D1823&gt;90,100%)</f>
        <v>0.25</v>
      </c>
      <c r="J1823">
        <f>SUMIFS(รายงานลูกหนี้!$G$2:$G$20000, รายงานลูกหนี้!$A$2:$A$20000, $A1823, รายงานลูกหนี้!$K$2:$K$20000, 0)</f>
        <v>0</v>
      </c>
      <c r="K1823">
        <f>SUMIFS(รายงานลูกหนี้!$G$2:$G$20000, รายงานลูกหนี้!$A$2:$A$20000, $A1823, รายงานลูกหนี้!$K$2:$K$20000, "&gt;=1", รายงานลูกหนี้!$K$2:$K$20000, "&lt;=30")</f>
        <v>18909</v>
      </c>
      <c r="L1823">
        <f>SUMIFS(รายงานลูกหนี้!$G$2:$G$20000, รายงานลูกหนี้!$A$2:$A$20000, $A1823, รายงานลูกหนี้!$K$2:$K$20000, "&gt;=31", รายงานลูกหนี้!$K$2:$K$20000, "&lt;=60")</f>
        <v>0</v>
      </c>
      <c r="M1823">
        <f>SUMIFS(รายงานลูกหนี้!$G$2:$G$20000, รายงานลูกหนี้!$A$2:$A$20000, $A1823, รายงานลูกหนี้!$K$2:$K$20000, "&gt;=61", รายงานลูกหนี้!$K$2:$K$20000, "&lt;=90")</f>
        <v>0</v>
      </c>
      <c r="N1823">
        <f>SUMIFS(รายงานลูกหนี้!$G$2:$G$20000, รายงานลูกหนี้!$A$2:$A$20000, $A1823, รายงานลูกหนี้!$K$2:$K$20000, "&gt;90")</f>
        <v>0</v>
      </c>
      <c r="O1823">
        <f t="shared" si="143"/>
        <v>18909</v>
      </c>
      <c r="P1823" s="17">
        <f t="shared" si="144"/>
        <v>0.25</v>
      </c>
    </row>
    <row r="1824" spans="1:16" x14ac:dyDescent="0.2">
      <c r="A1824" t="str">
        <v>355a34744031b90b9e09831f88d5f78ebca1c2f316b6bcbe68e61ea3bf64ce59</v>
      </c>
      <c r="B1824">
        <f>COUNTIF(รายงานลูกหนี้!$A:$A,A1824)</f>
        <v>1</v>
      </c>
      <c r="C1824">
        <f>COUNTIFS(รายงานลูกหนี้!$A:$A,A1824,รายงานลูกหนี้!$K:$K,"&gt;0")</f>
        <v>1</v>
      </c>
      <c r="D1824">
        <f>SUMIF(รายงานลูกหนี้!$A:$A,A1824,รายงานลูกหนี้!$K:$K)</f>
        <v>3</v>
      </c>
      <c r="E1824">
        <f>_xlfn.MAXIFS(รายงานลูกหนี้!$K:$K,รายงานลูกหนี้!$A:$A,A1824)</f>
        <v>3</v>
      </c>
      <c r="F1824" s="17">
        <f t="shared" si="140"/>
        <v>1</v>
      </c>
      <c r="G1824" t="str">
        <f t="shared" si="141"/>
        <v>ค้างชำระ 1 - 30 วัน</v>
      </c>
      <c r="H1824" t="str">
        <f t="shared" si="142"/>
        <v>ลูกหนี้ชั้นดี</v>
      </c>
      <c r="I1824" s="17" cm="1">
        <f t="array" ref="I1824">_xlfn.IFS(D1824=0,0%, D1824&lt;=30,25%, D1824&lt;=60,50%, D1824&lt;=90,75%, D1824&gt;90,100%)</f>
        <v>0.25</v>
      </c>
      <c r="J1824">
        <f>SUMIFS(รายงานลูกหนี้!$G$2:$G$20000, รายงานลูกหนี้!$A$2:$A$20000, $A1824, รายงานลูกหนี้!$K$2:$K$20000, 0)</f>
        <v>0</v>
      </c>
      <c r="K1824">
        <f>SUMIFS(รายงานลูกหนี้!$G$2:$G$20000, รายงานลูกหนี้!$A$2:$A$20000, $A1824, รายงานลูกหนี้!$K$2:$K$20000, "&gt;=1", รายงานลูกหนี้!$K$2:$K$20000, "&lt;=30")</f>
        <v>14768</v>
      </c>
      <c r="L1824">
        <f>SUMIFS(รายงานลูกหนี้!$G$2:$G$20000, รายงานลูกหนี้!$A$2:$A$20000, $A1824, รายงานลูกหนี้!$K$2:$K$20000, "&gt;=31", รายงานลูกหนี้!$K$2:$K$20000, "&lt;=60")</f>
        <v>0</v>
      </c>
      <c r="M1824">
        <f>SUMIFS(รายงานลูกหนี้!$G$2:$G$20000, รายงานลูกหนี้!$A$2:$A$20000, $A1824, รายงานลูกหนี้!$K$2:$K$20000, "&gt;=61", รายงานลูกหนี้!$K$2:$K$20000, "&lt;=90")</f>
        <v>0</v>
      </c>
      <c r="N1824">
        <f>SUMIFS(รายงานลูกหนี้!$G$2:$G$20000, รายงานลูกหนี้!$A$2:$A$20000, $A1824, รายงานลูกหนี้!$K$2:$K$20000, "&gt;90")</f>
        <v>0</v>
      </c>
      <c r="O1824">
        <f t="shared" si="143"/>
        <v>14768</v>
      </c>
      <c r="P1824" s="17">
        <f t="shared" si="144"/>
        <v>0.25</v>
      </c>
    </row>
    <row r="1825" spans="1:16" x14ac:dyDescent="0.2">
      <c r="A1825" t="str">
        <v>10b6ed819bfb92ce7b80fdb2bad7f6b5cf236dbbd1579e5793e50cbef548c6f7</v>
      </c>
      <c r="B1825">
        <f>COUNTIF(รายงานลูกหนี้!$A:$A,A1825)</f>
        <v>3</v>
      </c>
      <c r="C1825">
        <f>COUNTIFS(รายงานลูกหนี้!$A:$A,A1825,รายงานลูกหนี้!$K:$K,"&gt;0")</f>
        <v>0</v>
      </c>
      <c r="D1825">
        <f>SUMIF(รายงานลูกหนี้!$A:$A,A1825,รายงานลูกหนี้!$K:$K)</f>
        <v>0</v>
      </c>
      <c r="E1825">
        <f>_xlfn.MAXIFS(รายงานลูกหนี้!$K:$K,รายงานลูกหนี้!$A:$A,A1825)</f>
        <v>0</v>
      </c>
      <c r="F1825" s="17">
        <f t="shared" si="140"/>
        <v>0</v>
      </c>
      <c r="G1825" t="str">
        <f t="shared" si="141"/>
        <v>ชำระตรงเวลา</v>
      </c>
      <c r="H1825" t="str">
        <f t="shared" si="142"/>
        <v>ลูกหนี้ชั้นดี</v>
      </c>
      <c r="I1825" s="17" cm="1">
        <f t="array" ref="I1825">_xlfn.IFS(D1825=0,0%, D1825&lt;=30,25%, D1825&lt;=60,50%, D1825&lt;=90,75%, D1825&gt;90,100%)</f>
        <v>0</v>
      </c>
      <c r="J1825">
        <f>SUMIFS(รายงานลูกหนี้!$G$2:$G$20000, รายงานลูกหนี้!$A$2:$A$20000, $A1825, รายงานลูกหนี้!$K$2:$K$20000, 0)</f>
        <v>11744</v>
      </c>
      <c r="K1825">
        <f>SUMIFS(รายงานลูกหนี้!$G$2:$G$20000, รายงานลูกหนี้!$A$2:$A$20000, $A1825, รายงานลูกหนี้!$K$2:$K$20000, "&gt;=1", รายงานลูกหนี้!$K$2:$K$20000, "&lt;=30")</f>
        <v>0</v>
      </c>
      <c r="L1825">
        <f>SUMIFS(รายงานลูกหนี้!$G$2:$G$20000, รายงานลูกหนี้!$A$2:$A$20000, $A1825, รายงานลูกหนี้!$K$2:$K$20000, "&gt;=31", รายงานลูกหนี้!$K$2:$K$20000, "&lt;=60")</f>
        <v>0</v>
      </c>
      <c r="M1825">
        <f>SUMIFS(รายงานลูกหนี้!$G$2:$G$20000, รายงานลูกหนี้!$A$2:$A$20000, $A1825, รายงานลูกหนี้!$K$2:$K$20000, "&gt;=61", รายงานลูกหนี้!$K$2:$K$20000, "&lt;=90")</f>
        <v>0</v>
      </c>
      <c r="N1825">
        <f>SUMIFS(รายงานลูกหนี้!$G$2:$G$20000, รายงานลูกหนี้!$A$2:$A$20000, $A1825, รายงานลูกหนี้!$K$2:$K$20000, "&gt;90")</f>
        <v>0</v>
      </c>
      <c r="O1825">
        <f t="shared" si="143"/>
        <v>11744</v>
      </c>
      <c r="P1825" s="17">
        <f t="shared" si="144"/>
        <v>0</v>
      </c>
    </row>
    <row r="1826" spans="1:16" x14ac:dyDescent="0.2">
      <c r="A1826" t="str">
        <v>01a803b81962b14d4bd2d3736dc2034df32c4fdcbd45e959d9d5a206c83cbe19</v>
      </c>
      <c r="B1826">
        <f>COUNTIF(รายงานลูกหนี้!$A:$A,A1826)</f>
        <v>1</v>
      </c>
      <c r="C1826">
        <f>COUNTIFS(รายงานลูกหนี้!$A:$A,A1826,รายงานลูกหนี้!$K:$K,"&gt;0")</f>
        <v>1</v>
      </c>
      <c r="D1826">
        <f>SUMIF(รายงานลูกหนี้!$A:$A,A1826,รายงานลูกหนี้!$K:$K)</f>
        <v>2</v>
      </c>
      <c r="E1826">
        <f>_xlfn.MAXIFS(รายงานลูกหนี้!$K:$K,รายงานลูกหนี้!$A:$A,A1826)</f>
        <v>2</v>
      </c>
      <c r="F1826" s="17">
        <f t="shared" si="140"/>
        <v>1</v>
      </c>
      <c r="G1826" t="str">
        <f t="shared" si="141"/>
        <v>ค้างชำระ 1 - 30 วัน</v>
      </c>
      <c r="H1826" t="str">
        <f t="shared" si="142"/>
        <v>ลูกหนี้ชั้นดี</v>
      </c>
      <c r="I1826" s="17" cm="1">
        <f t="array" ref="I1826">_xlfn.IFS(D1826=0,0%, D1826&lt;=30,25%, D1826&lt;=60,50%, D1826&lt;=90,75%, D1826&gt;90,100%)</f>
        <v>0.25</v>
      </c>
      <c r="J1826">
        <f>SUMIFS(รายงานลูกหนี้!$G$2:$G$20000, รายงานลูกหนี้!$A$2:$A$20000, $A1826, รายงานลูกหนี้!$K$2:$K$20000, 0)</f>
        <v>0</v>
      </c>
      <c r="K1826">
        <f>SUMIFS(รายงานลูกหนี้!$G$2:$G$20000, รายงานลูกหนี้!$A$2:$A$20000, $A1826, รายงานลูกหนี้!$K$2:$K$20000, "&gt;=1", รายงานลูกหนี้!$K$2:$K$20000, "&lt;=30")</f>
        <v>8666</v>
      </c>
      <c r="L1826">
        <f>SUMIFS(รายงานลูกหนี้!$G$2:$G$20000, รายงานลูกหนี้!$A$2:$A$20000, $A1826, รายงานลูกหนี้!$K$2:$K$20000, "&gt;=31", รายงานลูกหนี้!$K$2:$K$20000, "&lt;=60")</f>
        <v>0</v>
      </c>
      <c r="M1826">
        <f>SUMIFS(รายงานลูกหนี้!$G$2:$G$20000, รายงานลูกหนี้!$A$2:$A$20000, $A1826, รายงานลูกหนี้!$K$2:$K$20000, "&gt;=61", รายงานลูกหนี้!$K$2:$K$20000, "&lt;=90")</f>
        <v>0</v>
      </c>
      <c r="N1826">
        <f>SUMIFS(รายงานลูกหนี้!$G$2:$G$20000, รายงานลูกหนี้!$A$2:$A$20000, $A1826, รายงานลูกหนี้!$K$2:$K$20000, "&gt;90")</f>
        <v>0</v>
      </c>
      <c r="O1826">
        <f t="shared" si="143"/>
        <v>8666</v>
      </c>
      <c r="P1826" s="17">
        <f t="shared" si="144"/>
        <v>0.25</v>
      </c>
    </row>
    <row r="1827" spans="1:16" x14ac:dyDescent="0.2">
      <c r="A1827" t="str">
        <v>998b014197526dde0b07a62fe48df62a93a300881323f523b3d55c74aba2549f</v>
      </c>
      <c r="B1827">
        <f>COUNTIF(รายงานลูกหนี้!$A:$A,A1827)</f>
        <v>3</v>
      </c>
      <c r="C1827">
        <f>COUNTIFS(รายงานลูกหนี้!$A:$A,A1827,รายงานลูกหนี้!$K:$K,"&gt;0")</f>
        <v>1</v>
      </c>
      <c r="D1827">
        <f>SUMIF(รายงานลูกหนี้!$A:$A,A1827,รายงานลูกหนี้!$K:$K)</f>
        <v>4</v>
      </c>
      <c r="E1827">
        <f>_xlfn.MAXIFS(รายงานลูกหนี้!$K:$K,รายงานลูกหนี้!$A:$A,A1827)</f>
        <v>4</v>
      </c>
      <c r="F1827" s="17">
        <f t="shared" si="140"/>
        <v>0.33333333333333331</v>
      </c>
      <c r="G1827" t="str">
        <f t="shared" si="141"/>
        <v>ค้างชำระ 1 - 30 วัน</v>
      </c>
      <c r="H1827" t="str">
        <f t="shared" si="142"/>
        <v>ลูกหนี้ชั้นดี</v>
      </c>
      <c r="I1827" s="17" cm="1">
        <f t="array" ref="I1827">_xlfn.IFS(D1827=0,0%, D1827&lt;=30,25%, D1827&lt;=60,50%, D1827&lt;=90,75%, D1827&gt;90,100%)</f>
        <v>0.25</v>
      </c>
      <c r="J1827">
        <f>SUMIFS(รายงานลูกหนี้!$G$2:$G$20000, รายงานลูกหนี้!$A$2:$A$20000, $A1827, รายงานลูกหนี้!$K$2:$K$20000, 0)</f>
        <v>3750</v>
      </c>
      <c r="K1827">
        <f>SUMIFS(รายงานลูกหนี้!$G$2:$G$20000, รายงานลูกหนี้!$A$2:$A$20000, $A1827, รายงานลูกหนี้!$K$2:$K$20000, "&gt;=1", รายงานลูกหนี้!$K$2:$K$20000, "&lt;=30")</f>
        <v>10990</v>
      </c>
      <c r="L1827">
        <f>SUMIFS(รายงานลูกหนี้!$G$2:$G$20000, รายงานลูกหนี้!$A$2:$A$20000, $A1827, รายงานลูกหนี้!$K$2:$K$20000, "&gt;=31", รายงานลูกหนี้!$K$2:$K$20000, "&lt;=60")</f>
        <v>0</v>
      </c>
      <c r="M1827">
        <f>SUMIFS(รายงานลูกหนี้!$G$2:$G$20000, รายงานลูกหนี้!$A$2:$A$20000, $A1827, รายงานลูกหนี้!$K$2:$K$20000, "&gt;=61", รายงานลูกหนี้!$K$2:$K$20000, "&lt;=90")</f>
        <v>0</v>
      </c>
      <c r="N1827">
        <f>SUMIFS(รายงานลูกหนี้!$G$2:$G$20000, รายงานลูกหนี้!$A$2:$A$20000, $A1827, รายงานลูกหนี้!$K$2:$K$20000, "&gt;90")</f>
        <v>0</v>
      </c>
      <c r="O1827">
        <f t="shared" si="143"/>
        <v>14740</v>
      </c>
      <c r="P1827" s="17">
        <f t="shared" si="144"/>
        <v>0.18639755766621438</v>
      </c>
    </row>
    <row r="1828" spans="1:16" x14ac:dyDescent="0.2">
      <c r="A1828" t="str">
        <v>3187ab84014e4788d5af3e1c51cd8f3a1a6dfd386f33660a2e39c1325ad319e2</v>
      </c>
      <c r="B1828">
        <f>COUNTIF(รายงานลูกหนี้!$A:$A,A1828)</f>
        <v>1</v>
      </c>
      <c r="C1828">
        <f>COUNTIFS(รายงานลูกหนี้!$A:$A,A1828,รายงานลูกหนี้!$K:$K,"&gt;0")</f>
        <v>0</v>
      </c>
      <c r="D1828">
        <f>SUMIF(รายงานลูกหนี้!$A:$A,A1828,รายงานลูกหนี้!$K:$K)</f>
        <v>0</v>
      </c>
      <c r="E1828">
        <f>_xlfn.MAXIFS(รายงานลูกหนี้!$K:$K,รายงานลูกหนี้!$A:$A,A1828)</f>
        <v>0</v>
      </c>
      <c r="F1828" s="17">
        <f t="shared" si="140"/>
        <v>0</v>
      </c>
      <c r="G1828" t="str">
        <f t="shared" si="141"/>
        <v>ชำระตรงเวลา</v>
      </c>
      <c r="H1828" t="str">
        <f t="shared" si="142"/>
        <v>ลูกหนี้ชั้นดี</v>
      </c>
      <c r="I1828" s="17" cm="1">
        <f t="array" ref="I1828">_xlfn.IFS(D1828=0,0%, D1828&lt;=30,25%, D1828&lt;=60,50%, D1828&lt;=90,75%, D1828&gt;90,100%)</f>
        <v>0</v>
      </c>
      <c r="J1828">
        <f>SUMIFS(รายงานลูกหนี้!$G$2:$G$20000, รายงานลูกหนี้!$A$2:$A$20000, $A1828, รายงานลูกหนี้!$K$2:$K$20000, 0)</f>
        <v>521</v>
      </c>
      <c r="K1828">
        <f>SUMIFS(รายงานลูกหนี้!$G$2:$G$20000, รายงานลูกหนี้!$A$2:$A$20000, $A1828, รายงานลูกหนี้!$K$2:$K$20000, "&gt;=1", รายงานลูกหนี้!$K$2:$K$20000, "&lt;=30")</f>
        <v>0</v>
      </c>
      <c r="L1828">
        <f>SUMIFS(รายงานลูกหนี้!$G$2:$G$20000, รายงานลูกหนี้!$A$2:$A$20000, $A1828, รายงานลูกหนี้!$K$2:$K$20000, "&gt;=31", รายงานลูกหนี้!$K$2:$K$20000, "&lt;=60")</f>
        <v>0</v>
      </c>
      <c r="M1828">
        <f>SUMIFS(รายงานลูกหนี้!$G$2:$G$20000, รายงานลูกหนี้!$A$2:$A$20000, $A1828, รายงานลูกหนี้!$K$2:$K$20000, "&gt;=61", รายงานลูกหนี้!$K$2:$K$20000, "&lt;=90")</f>
        <v>0</v>
      </c>
      <c r="N1828">
        <f>SUMIFS(รายงานลูกหนี้!$G$2:$G$20000, รายงานลูกหนี้!$A$2:$A$20000, $A1828, รายงานลูกหนี้!$K$2:$K$20000, "&gt;90")</f>
        <v>0</v>
      </c>
      <c r="O1828">
        <f t="shared" si="143"/>
        <v>521</v>
      </c>
      <c r="P1828" s="17">
        <f t="shared" si="144"/>
        <v>0</v>
      </c>
    </row>
    <row r="1829" spans="1:16" x14ac:dyDescent="0.2">
      <c r="A1829" t="str">
        <v>be9c09c19252dc009919e14fe4be88bddcb9c760f6ed3d16df6e1acc11aec037</v>
      </c>
      <c r="B1829">
        <f>COUNTIF(รายงานลูกหนี้!$A:$A,A1829)</f>
        <v>6</v>
      </c>
      <c r="C1829">
        <f>COUNTIFS(รายงานลูกหนี้!$A:$A,A1829,รายงานลูกหนี้!$K:$K,"&gt;0")</f>
        <v>4</v>
      </c>
      <c r="D1829">
        <f>SUMIF(รายงานลูกหนี้!$A:$A,A1829,รายงานลูกหนี้!$K:$K)</f>
        <v>11</v>
      </c>
      <c r="E1829">
        <f>_xlfn.MAXIFS(รายงานลูกหนี้!$K:$K,รายงานลูกหนี้!$A:$A,A1829)</f>
        <v>4</v>
      </c>
      <c r="F1829" s="17">
        <f t="shared" si="140"/>
        <v>0.66666666666666663</v>
      </c>
      <c r="G1829" t="str">
        <f t="shared" si="141"/>
        <v>ค้างชำระ 1 - 30 วัน</v>
      </c>
      <c r="H1829" t="str">
        <f t="shared" si="142"/>
        <v>ลูกหนี้ชั้นดี</v>
      </c>
      <c r="I1829" s="17" cm="1">
        <f t="array" ref="I1829">_xlfn.IFS(D1829=0,0%, D1829&lt;=30,25%, D1829&lt;=60,50%, D1829&lt;=90,75%, D1829&gt;90,100%)</f>
        <v>0.25</v>
      </c>
      <c r="J1829">
        <f>SUMIFS(รายงานลูกหนี้!$G$2:$G$20000, รายงานลูกหนี้!$A$2:$A$20000, $A1829, รายงานลูกหนี้!$K$2:$K$20000, 0)</f>
        <v>2252</v>
      </c>
      <c r="K1829">
        <f>SUMIFS(รายงานลูกหนี้!$G$2:$G$20000, รายงานลูกหนี้!$A$2:$A$20000, $A1829, รายงานลูกหนี้!$K$2:$K$20000, "&gt;=1", รายงานลูกหนี้!$K$2:$K$20000, "&lt;=30")</f>
        <v>47644</v>
      </c>
      <c r="L1829">
        <f>SUMIFS(รายงานลูกหนี้!$G$2:$G$20000, รายงานลูกหนี้!$A$2:$A$20000, $A1829, รายงานลูกหนี้!$K$2:$K$20000, "&gt;=31", รายงานลูกหนี้!$K$2:$K$20000, "&lt;=60")</f>
        <v>0</v>
      </c>
      <c r="M1829">
        <f>SUMIFS(รายงานลูกหนี้!$G$2:$G$20000, รายงานลูกหนี้!$A$2:$A$20000, $A1829, รายงานลูกหนี้!$K$2:$K$20000, "&gt;=61", รายงานลูกหนี้!$K$2:$K$20000, "&lt;=90")</f>
        <v>0</v>
      </c>
      <c r="N1829">
        <f>SUMIFS(รายงานลูกหนี้!$G$2:$G$20000, รายงานลูกหนี้!$A$2:$A$20000, $A1829, รายงานลูกหนี้!$K$2:$K$20000, "&gt;90")</f>
        <v>0</v>
      </c>
      <c r="O1829">
        <f t="shared" si="143"/>
        <v>49896</v>
      </c>
      <c r="P1829" s="17">
        <f t="shared" si="144"/>
        <v>0.23871653038319704</v>
      </c>
    </row>
    <row r="1830" spans="1:16" x14ac:dyDescent="0.2">
      <c r="A1830" t="str">
        <v>45342c086bff87d749cd7d4f6c6849d603941aa4afbab78325190706e93b8e5e</v>
      </c>
      <c r="B1830">
        <f>COUNTIF(รายงานลูกหนี้!$A:$A,A1830)</f>
        <v>1</v>
      </c>
      <c r="C1830">
        <f>COUNTIFS(รายงานลูกหนี้!$A:$A,A1830,รายงานลูกหนี้!$K:$K,"&gt;0")</f>
        <v>1</v>
      </c>
      <c r="D1830">
        <f>SUMIF(รายงานลูกหนี้!$A:$A,A1830,รายงานลูกหนี้!$K:$K)</f>
        <v>1</v>
      </c>
      <c r="E1830">
        <f>_xlfn.MAXIFS(รายงานลูกหนี้!$K:$K,รายงานลูกหนี้!$A:$A,A1830)</f>
        <v>1</v>
      </c>
      <c r="F1830" s="17">
        <f t="shared" si="140"/>
        <v>1</v>
      </c>
      <c r="G1830" t="str">
        <f t="shared" si="141"/>
        <v>ค้างชำระ 1 - 30 วัน</v>
      </c>
      <c r="H1830" t="str">
        <f t="shared" si="142"/>
        <v>ลูกหนี้ชั้นดี</v>
      </c>
      <c r="I1830" s="17" cm="1">
        <f t="array" ref="I1830">_xlfn.IFS(D1830=0,0%, D1830&lt;=30,25%, D1830&lt;=60,50%, D1830&lt;=90,75%, D1830&gt;90,100%)</f>
        <v>0.25</v>
      </c>
      <c r="J1830">
        <f>SUMIFS(รายงานลูกหนี้!$G$2:$G$20000, รายงานลูกหนี้!$A$2:$A$20000, $A1830, รายงานลูกหนี้!$K$2:$K$20000, 0)</f>
        <v>0</v>
      </c>
      <c r="K1830">
        <f>SUMIFS(รายงานลูกหนี้!$G$2:$G$20000, รายงานลูกหนี้!$A$2:$A$20000, $A1830, รายงานลูกหนี้!$K$2:$K$20000, "&gt;=1", รายงานลูกหนี้!$K$2:$K$20000, "&lt;=30")</f>
        <v>18403</v>
      </c>
      <c r="L1830">
        <f>SUMIFS(รายงานลูกหนี้!$G$2:$G$20000, รายงานลูกหนี้!$A$2:$A$20000, $A1830, รายงานลูกหนี้!$K$2:$K$20000, "&gt;=31", รายงานลูกหนี้!$K$2:$K$20000, "&lt;=60")</f>
        <v>0</v>
      </c>
      <c r="M1830">
        <f>SUMIFS(รายงานลูกหนี้!$G$2:$G$20000, รายงานลูกหนี้!$A$2:$A$20000, $A1830, รายงานลูกหนี้!$K$2:$K$20000, "&gt;=61", รายงานลูกหนี้!$K$2:$K$20000, "&lt;=90")</f>
        <v>0</v>
      </c>
      <c r="N1830">
        <f>SUMIFS(รายงานลูกหนี้!$G$2:$G$20000, รายงานลูกหนี้!$A$2:$A$20000, $A1830, รายงานลูกหนี้!$K$2:$K$20000, "&gt;90")</f>
        <v>0</v>
      </c>
      <c r="O1830">
        <f t="shared" si="143"/>
        <v>18403</v>
      </c>
      <c r="P1830" s="17">
        <f t="shared" si="144"/>
        <v>0.25</v>
      </c>
    </row>
    <row r="1831" spans="1:16" x14ac:dyDescent="0.2">
      <c r="A1831" t="str">
        <v>0ab87c37232f2b70d447cc0549a418a33dcde1da5abbb37c780c06ed0cd379d4</v>
      </c>
      <c r="B1831">
        <f>COUNTIF(รายงานลูกหนี้!$A:$A,A1831)</f>
        <v>1</v>
      </c>
      <c r="C1831">
        <f>COUNTIFS(รายงานลูกหนี้!$A:$A,A1831,รายงานลูกหนี้!$K:$K,"&gt;0")</f>
        <v>1</v>
      </c>
      <c r="D1831">
        <f>SUMIF(รายงานลูกหนี้!$A:$A,A1831,รายงานลูกหนี้!$K:$K)</f>
        <v>5</v>
      </c>
      <c r="E1831">
        <f>_xlfn.MAXIFS(รายงานลูกหนี้!$K:$K,รายงานลูกหนี้!$A:$A,A1831)</f>
        <v>5</v>
      </c>
      <c r="F1831" s="17">
        <f t="shared" si="140"/>
        <v>1</v>
      </c>
      <c r="G1831" t="str">
        <f t="shared" si="141"/>
        <v>ค้างชำระ 1 - 30 วัน</v>
      </c>
      <c r="H1831" t="str">
        <f t="shared" si="142"/>
        <v>ลูกหนี้ชั้นดี</v>
      </c>
      <c r="I1831" s="17" cm="1">
        <f t="array" ref="I1831">_xlfn.IFS(D1831=0,0%, D1831&lt;=30,25%, D1831&lt;=60,50%, D1831&lt;=90,75%, D1831&gt;90,100%)</f>
        <v>0.25</v>
      </c>
      <c r="J1831">
        <f>SUMIFS(รายงานลูกหนี้!$G$2:$G$20000, รายงานลูกหนี้!$A$2:$A$20000, $A1831, รายงานลูกหนี้!$K$2:$K$20000, 0)</f>
        <v>0</v>
      </c>
      <c r="K1831">
        <f>SUMIFS(รายงานลูกหนี้!$G$2:$G$20000, รายงานลูกหนี้!$A$2:$A$20000, $A1831, รายงานลูกหนี้!$K$2:$K$20000, "&gt;=1", รายงานลูกหนี้!$K$2:$K$20000, "&lt;=30")</f>
        <v>1170</v>
      </c>
      <c r="L1831">
        <f>SUMIFS(รายงานลูกหนี้!$G$2:$G$20000, รายงานลูกหนี้!$A$2:$A$20000, $A1831, รายงานลูกหนี้!$K$2:$K$20000, "&gt;=31", รายงานลูกหนี้!$K$2:$K$20000, "&lt;=60")</f>
        <v>0</v>
      </c>
      <c r="M1831">
        <f>SUMIFS(รายงานลูกหนี้!$G$2:$G$20000, รายงานลูกหนี้!$A$2:$A$20000, $A1831, รายงานลูกหนี้!$K$2:$K$20000, "&gt;=61", รายงานลูกหนี้!$K$2:$K$20000, "&lt;=90")</f>
        <v>0</v>
      </c>
      <c r="N1831">
        <f>SUMIFS(รายงานลูกหนี้!$G$2:$G$20000, รายงานลูกหนี้!$A$2:$A$20000, $A1831, รายงานลูกหนี้!$K$2:$K$20000, "&gt;90")</f>
        <v>0</v>
      </c>
      <c r="O1831">
        <f t="shared" si="143"/>
        <v>1170</v>
      </c>
      <c r="P1831" s="17">
        <f t="shared" si="144"/>
        <v>0.25</v>
      </c>
    </row>
    <row r="1832" spans="1:16" x14ac:dyDescent="0.2">
      <c r="A1832" t="str">
        <v>dc61ec92b7f83f99f03ed1fd24a995ef4651b68c3616fb62240365e84c23736e</v>
      </c>
      <c r="B1832">
        <f>COUNTIF(รายงานลูกหนี้!$A:$A,A1832)</f>
        <v>1</v>
      </c>
      <c r="C1832">
        <f>COUNTIFS(รายงานลูกหนี้!$A:$A,A1832,รายงานลูกหนี้!$K:$K,"&gt;0")</f>
        <v>1</v>
      </c>
      <c r="D1832">
        <f>SUMIF(รายงานลูกหนี้!$A:$A,A1832,รายงานลูกหนี้!$K:$K)</f>
        <v>8</v>
      </c>
      <c r="E1832">
        <f>_xlfn.MAXIFS(รายงานลูกหนี้!$K:$K,รายงานลูกหนี้!$A:$A,A1832)</f>
        <v>8</v>
      </c>
      <c r="F1832" s="17">
        <f t="shared" si="140"/>
        <v>1</v>
      </c>
      <c r="G1832" t="str">
        <f t="shared" si="141"/>
        <v>ค้างชำระ 1 - 30 วัน</v>
      </c>
      <c r="H1832" t="str">
        <f t="shared" si="142"/>
        <v>ลูกหนี้ชั้นดี</v>
      </c>
      <c r="I1832" s="17" cm="1">
        <f t="array" ref="I1832">_xlfn.IFS(D1832=0,0%, D1832&lt;=30,25%, D1832&lt;=60,50%, D1832&lt;=90,75%, D1832&gt;90,100%)</f>
        <v>0.25</v>
      </c>
      <c r="J1832">
        <f>SUMIFS(รายงานลูกหนี้!$G$2:$G$20000, รายงานลูกหนี้!$A$2:$A$20000, $A1832, รายงานลูกหนี้!$K$2:$K$20000, 0)</f>
        <v>0</v>
      </c>
      <c r="K1832">
        <f>SUMIFS(รายงานลูกหนี้!$G$2:$G$20000, รายงานลูกหนี้!$A$2:$A$20000, $A1832, รายงานลูกหนี้!$K$2:$K$20000, "&gt;=1", รายงานลูกหนี้!$K$2:$K$20000, "&lt;=30")</f>
        <v>23773</v>
      </c>
      <c r="L1832">
        <f>SUMIFS(รายงานลูกหนี้!$G$2:$G$20000, รายงานลูกหนี้!$A$2:$A$20000, $A1832, รายงานลูกหนี้!$K$2:$K$20000, "&gt;=31", รายงานลูกหนี้!$K$2:$K$20000, "&lt;=60")</f>
        <v>0</v>
      </c>
      <c r="M1832">
        <f>SUMIFS(รายงานลูกหนี้!$G$2:$G$20000, รายงานลูกหนี้!$A$2:$A$20000, $A1832, รายงานลูกหนี้!$K$2:$K$20000, "&gt;=61", รายงานลูกหนี้!$K$2:$K$20000, "&lt;=90")</f>
        <v>0</v>
      </c>
      <c r="N1832">
        <f>SUMIFS(รายงานลูกหนี้!$G$2:$G$20000, รายงานลูกหนี้!$A$2:$A$20000, $A1832, รายงานลูกหนี้!$K$2:$K$20000, "&gt;90")</f>
        <v>0</v>
      </c>
      <c r="O1832">
        <f t="shared" si="143"/>
        <v>23773</v>
      </c>
      <c r="P1832" s="17">
        <f t="shared" si="144"/>
        <v>0.25</v>
      </c>
    </row>
    <row r="1833" spans="1:16" x14ac:dyDescent="0.2">
      <c r="A1833" t="str">
        <v>e469365415aae0555fb42be751a82ae64601b2e061f595e3b7182fdedb9459b9</v>
      </c>
      <c r="B1833">
        <f>COUNTIF(รายงานลูกหนี้!$A:$A,A1833)</f>
        <v>1</v>
      </c>
      <c r="C1833">
        <f>COUNTIFS(รายงานลูกหนี้!$A:$A,A1833,รายงานลูกหนี้!$K:$K,"&gt;0")</f>
        <v>1</v>
      </c>
      <c r="D1833">
        <f>SUMIF(รายงานลูกหนี้!$A:$A,A1833,รายงานลูกหนี้!$K:$K)</f>
        <v>6</v>
      </c>
      <c r="E1833">
        <f>_xlfn.MAXIFS(รายงานลูกหนี้!$K:$K,รายงานลูกหนี้!$A:$A,A1833)</f>
        <v>6</v>
      </c>
      <c r="F1833" s="17">
        <f t="shared" si="140"/>
        <v>1</v>
      </c>
      <c r="G1833" t="str">
        <f t="shared" si="141"/>
        <v>ค้างชำระ 1 - 30 วัน</v>
      </c>
      <c r="H1833" t="str">
        <f t="shared" si="142"/>
        <v>ลูกหนี้ชั้นดี</v>
      </c>
      <c r="I1833" s="17" cm="1">
        <f t="array" ref="I1833">_xlfn.IFS(D1833=0,0%, D1833&lt;=30,25%, D1833&lt;=60,50%, D1833&lt;=90,75%, D1833&gt;90,100%)</f>
        <v>0.25</v>
      </c>
      <c r="J1833">
        <f>SUMIFS(รายงานลูกหนี้!$G$2:$G$20000, รายงานลูกหนี้!$A$2:$A$20000, $A1833, รายงานลูกหนี้!$K$2:$K$20000, 0)</f>
        <v>0</v>
      </c>
      <c r="K1833">
        <f>SUMIFS(รายงานลูกหนี้!$G$2:$G$20000, รายงานลูกหนี้!$A$2:$A$20000, $A1833, รายงานลูกหนี้!$K$2:$K$20000, "&gt;=1", รายงานลูกหนี้!$K$2:$K$20000, "&lt;=30")</f>
        <v>136000</v>
      </c>
      <c r="L1833">
        <f>SUMIFS(รายงานลูกหนี้!$G$2:$G$20000, รายงานลูกหนี้!$A$2:$A$20000, $A1833, รายงานลูกหนี้!$K$2:$K$20000, "&gt;=31", รายงานลูกหนี้!$K$2:$K$20000, "&lt;=60")</f>
        <v>0</v>
      </c>
      <c r="M1833">
        <f>SUMIFS(รายงานลูกหนี้!$G$2:$G$20000, รายงานลูกหนี้!$A$2:$A$20000, $A1833, รายงานลูกหนี้!$K$2:$K$20000, "&gt;=61", รายงานลูกหนี้!$K$2:$K$20000, "&lt;=90")</f>
        <v>0</v>
      </c>
      <c r="N1833">
        <f>SUMIFS(รายงานลูกหนี้!$G$2:$G$20000, รายงานลูกหนี้!$A$2:$A$20000, $A1833, รายงานลูกหนี้!$K$2:$K$20000, "&gt;90")</f>
        <v>0</v>
      </c>
      <c r="O1833">
        <f t="shared" si="143"/>
        <v>136000</v>
      </c>
      <c r="P1833" s="17">
        <f t="shared" si="144"/>
        <v>0.25</v>
      </c>
    </row>
    <row r="1834" spans="1:16" x14ac:dyDescent="0.2">
      <c r="A1834" t="str">
        <v>000c462a50dc65ba96d58057c8ccd0a98e23c8fc0a6a67d0f75b84619fc9b33a</v>
      </c>
      <c r="B1834">
        <f>COUNTIF(รายงานลูกหนี้!$A:$A,A1834)</f>
        <v>1</v>
      </c>
      <c r="C1834">
        <f>COUNTIFS(รายงานลูกหนี้!$A:$A,A1834,รายงานลูกหนี้!$K:$K,"&gt;0")</f>
        <v>0</v>
      </c>
      <c r="D1834">
        <f>SUMIF(รายงานลูกหนี้!$A:$A,A1834,รายงานลูกหนี้!$K:$K)</f>
        <v>0</v>
      </c>
      <c r="E1834">
        <f>_xlfn.MAXIFS(รายงานลูกหนี้!$K:$K,รายงานลูกหนี้!$A:$A,A1834)</f>
        <v>0</v>
      </c>
      <c r="F1834" s="17">
        <f t="shared" si="140"/>
        <v>0</v>
      </c>
      <c r="G1834" t="str">
        <f t="shared" si="141"/>
        <v>ชำระตรงเวลา</v>
      </c>
      <c r="H1834" t="str">
        <f t="shared" si="142"/>
        <v>ลูกหนี้ชั้นดี</v>
      </c>
      <c r="I1834" s="17" cm="1">
        <f t="array" ref="I1834">_xlfn.IFS(D1834=0,0%, D1834&lt;=30,25%, D1834&lt;=60,50%, D1834&lt;=90,75%, D1834&gt;90,100%)</f>
        <v>0</v>
      </c>
      <c r="J1834">
        <f>SUMIFS(รายงานลูกหนี้!$G$2:$G$20000, รายงานลูกหนี้!$A$2:$A$20000, $A1834, รายงานลูกหนี้!$K$2:$K$20000, 0)</f>
        <v>300</v>
      </c>
      <c r="K1834">
        <f>SUMIFS(รายงานลูกหนี้!$G$2:$G$20000, รายงานลูกหนี้!$A$2:$A$20000, $A1834, รายงานลูกหนี้!$K$2:$K$20000, "&gt;=1", รายงานลูกหนี้!$K$2:$K$20000, "&lt;=30")</f>
        <v>0</v>
      </c>
      <c r="L1834">
        <f>SUMIFS(รายงานลูกหนี้!$G$2:$G$20000, รายงานลูกหนี้!$A$2:$A$20000, $A1834, รายงานลูกหนี้!$K$2:$K$20000, "&gt;=31", รายงานลูกหนี้!$K$2:$K$20000, "&lt;=60")</f>
        <v>0</v>
      </c>
      <c r="M1834">
        <f>SUMIFS(รายงานลูกหนี้!$G$2:$G$20000, รายงานลูกหนี้!$A$2:$A$20000, $A1834, รายงานลูกหนี้!$K$2:$K$20000, "&gt;=61", รายงานลูกหนี้!$K$2:$K$20000, "&lt;=90")</f>
        <v>0</v>
      </c>
      <c r="N1834">
        <f>SUMIFS(รายงานลูกหนี้!$G$2:$G$20000, รายงานลูกหนี้!$A$2:$A$20000, $A1834, รายงานลูกหนี้!$K$2:$K$20000, "&gt;90")</f>
        <v>0</v>
      </c>
      <c r="O1834">
        <f t="shared" si="143"/>
        <v>300</v>
      </c>
      <c r="P1834" s="17">
        <f t="shared" si="144"/>
        <v>0</v>
      </c>
    </row>
    <row r="1835" spans="1:16" x14ac:dyDescent="0.2">
      <c r="A1835" t="str">
        <v>ddb02db5d05798a525bbd0e838a092db6d40c6224019cf217e5d0ac548d960b8</v>
      </c>
      <c r="B1835">
        <f>COUNTIF(รายงานลูกหนี้!$A:$A,A1835)</f>
        <v>3</v>
      </c>
      <c r="C1835">
        <f>COUNTIFS(รายงานลูกหนี้!$A:$A,A1835,รายงานลูกหนี้!$K:$K,"&gt;0")</f>
        <v>1</v>
      </c>
      <c r="D1835">
        <f>SUMIF(รายงานลูกหนี้!$A:$A,A1835,รายงานลูกหนี้!$K:$K)</f>
        <v>2</v>
      </c>
      <c r="E1835">
        <f>_xlfn.MAXIFS(รายงานลูกหนี้!$K:$K,รายงานลูกหนี้!$A:$A,A1835)</f>
        <v>2</v>
      </c>
      <c r="F1835" s="17">
        <f t="shared" si="140"/>
        <v>0.33333333333333331</v>
      </c>
      <c r="G1835" t="str">
        <f t="shared" si="141"/>
        <v>ค้างชำระ 1 - 30 วัน</v>
      </c>
      <c r="H1835" t="str">
        <f t="shared" si="142"/>
        <v>ลูกหนี้ชั้นดี</v>
      </c>
      <c r="I1835" s="17" cm="1">
        <f t="array" ref="I1835">_xlfn.IFS(D1835=0,0%, D1835&lt;=30,25%, D1835&lt;=60,50%, D1835&lt;=90,75%, D1835&gt;90,100%)</f>
        <v>0.25</v>
      </c>
      <c r="J1835">
        <f>SUMIFS(รายงานลูกหนี้!$G$2:$G$20000, รายงานลูกหนี้!$A$2:$A$20000, $A1835, รายงานลูกหนี้!$K$2:$K$20000, 0)</f>
        <v>3595</v>
      </c>
      <c r="K1835">
        <f>SUMIFS(รายงานลูกหนี้!$G$2:$G$20000, รายงานลูกหนี้!$A$2:$A$20000, $A1835, รายงานลูกหนี้!$K$2:$K$20000, "&gt;=1", รายงานลูกหนี้!$K$2:$K$20000, "&lt;=30")</f>
        <v>700</v>
      </c>
      <c r="L1835">
        <f>SUMIFS(รายงานลูกหนี้!$G$2:$G$20000, รายงานลูกหนี้!$A$2:$A$20000, $A1835, รายงานลูกหนี้!$K$2:$K$20000, "&gt;=31", รายงานลูกหนี้!$K$2:$K$20000, "&lt;=60")</f>
        <v>0</v>
      </c>
      <c r="M1835">
        <f>SUMIFS(รายงานลูกหนี้!$G$2:$G$20000, รายงานลูกหนี้!$A$2:$A$20000, $A1835, รายงานลูกหนี้!$K$2:$K$20000, "&gt;=61", รายงานลูกหนี้!$K$2:$K$20000, "&lt;=90")</f>
        <v>0</v>
      </c>
      <c r="N1835">
        <f>SUMIFS(รายงานลูกหนี้!$G$2:$G$20000, รายงานลูกหนี้!$A$2:$A$20000, $A1835, รายงานลูกหนี้!$K$2:$K$20000, "&gt;90")</f>
        <v>0</v>
      </c>
      <c r="O1835">
        <f t="shared" si="143"/>
        <v>4295</v>
      </c>
      <c r="P1835" s="17">
        <f t="shared" si="144"/>
        <v>4.0745052386495922E-2</v>
      </c>
    </row>
    <row r="1836" spans="1:16" x14ac:dyDescent="0.2">
      <c r="A1836" t="str">
        <v>54016ece591389d16a838c76a0ce6332c2dd7fdbca136bb6ca891d2eab0cd8b5</v>
      </c>
      <c r="B1836">
        <f>COUNTIF(รายงานลูกหนี้!$A:$A,A1836)</f>
        <v>1</v>
      </c>
      <c r="C1836">
        <f>COUNTIFS(รายงานลูกหนี้!$A:$A,A1836,รายงานลูกหนี้!$K:$K,"&gt;0")</f>
        <v>0</v>
      </c>
      <c r="D1836">
        <f>SUMIF(รายงานลูกหนี้!$A:$A,A1836,รายงานลูกหนี้!$K:$K)</f>
        <v>0</v>
      </c>
      <c r="E1836">
        <f>_xlfn.MAXIFS(รายงานลูกหนี้!$K:$K,รายงานลูกหนี้!$A:$A,A1836)</f>
        <v>0</v>
      </c>
      <c r="F1836" s="17">
        <f t="shared" si="140"/>
        <v>0</v>
      </c>
      <c r="G1836" t="str">
        <f t="shared" si="141"/>
        <v>ชำระตรงเวลา</v>
      </c>
      <c r="H1836" t="str">
        <f t="shared" si="142"/>
        <v>ลูกหนี้ชั้นดี</v>
      </c>
      <c r="I1836" s="17" cm="1">
        <f t="array" ref="I1836">_xlfn.IFS(D1836=0,0%, D1836&lt;=30,25%, D1836&lt;=60,50%, D1836&lt;=90,75%, D1836&gt;90,100%)</f>
        <v>0</v>
      </c>
      <c r="J1836">
        <f>SUMIFS(รายงานลูกหนี้!$G$2:$G$20000, รายงานลูกหนี้!$A$2:$A$20000, $A1836, รายงานลูกหนี้!$K$2:$K$20000, 0)</f>
        <v>686</v>
      </c>
      <c r="K1836">
        <f>SUMIFS(รายงานลูกหนี้!$G$2:$G$20000, รายงานลูกหนี้!$A$2:$A$20000, $A1836, รายงานลูกหนี้!$K$2:$K$20000, "&gt;=1", รายงานลูกหนี้!$K$2:$K$20000, "&lt;=30")</f>
        <v>0</v>
      </c>
      <c r="L1836">
        <f>SUMIFS(รายงานลูกหนี้!$G$2:$G$20000, รายงานลูกหนี้!$A$2:$A$20000, $A1836, รายงานลูกหนี้!$K$2:$K$20000, "&gt;=31", รายงานลูกหนี้!$K$2:$K$20000, "&lt;=60")</f>
        <v>0</v>
      </c>
      <c r="M1836">
        <f>SUMIFS(รายงานลูกหนี้!$G$2:$G$20000, รายงานลูกหนี้!$A$2:$A$20000, $A1836, รายงานลูกหนี้!$K$2:$K$20000, "&gt;=61", รายงานลูกหนี้!$K$2:$K$20000, "&lt;=90")</f>
        <v>0</v>
      </c>
      <c r="N1836">
        <f>SUMIFS(รายงานลูกหนี้!$G$2:$G$20000, รายงานลูกหนี้!$A$2:$A$20000, $A1836, รายงานลูกหนี้!$K$2:$K$20000, "&gt;90")</f>
        <v>0</v>
      </c>
      <c r="O1836">
        <f t="shared" si="143"/>
        <v>686</v>
      </c>
      <c r="P1836" s="17">
        <f t="shared" si="144"/>
        <v>0</v>
      </c>
    </row>
    <row r="1837" spans="1:16" x14ac:dyDescent="0.2">
      <c r="A1837" t="str">
        <v>da3d26a18c99dbd58ffae52800cdc49f665692cced6a62a82d31ac9d06e4d15a</v>
      </c>
      <c r="B1837">
        <f>COUNTIF(รายงานลูกหนี้!$A:$A,A1837)</f>
        <v>1</v>
      </c>
      <c r="C1837">
        <f>COUNTIFS(รายงานลูกหนี้!$A:$A,A1837,รายงานลูกหนี้!$K:$K,"&gt;0")</f>
        <v>0</v>
      </c>
      <c r="D1837">
        <f>SUMIF(รายงานลูกหนี้!$A:$A,A1837,รายงานลูกหนี้!$K:$K)</f>
        <v>0</v>
      </c>
      <c r="E1837">
        <f>_xlfn.MAXIFS(รายงานลูกหนี้!$K:$K,รายงานลูกหนี้!$A:$A,A1837)</f>
        <v>0</v>
      </c>
      <c r="F1837" s="17">
        <f t="shared" si="140"/>
        <v>0</v>
      </c>
      <c r="G1837" t="str">
        <f t="shared" si="141"/>
        <v>ชำระตรงเวลา</v>
      </c>
      <c r="H1837" t="str">
        <f t="shared" si="142"/>
        <v>ลูกหนี้ชั้นดี</v>
      </c>
      <c r="I1837" s="17" cm="1">
        <f t="array" ref="I1837">_xlfn.IFS(D1837=0,0%, D1837&lt;=30,25%, D1837&lt;=60,50%, D1837&lt;=90,75%, D1837&gt;90,100%)</f>
        <v>0</v>
      </c>
      <c r="J1837">
        <f>SUMIFS(รายงานลูกหนี้!$G$2:$G$20000, รายงานลูกหนี้!$A$2:$A$20000, $A1837, รายงานลูกหนี้!$K$2:$K$20000, 0)</f>
        <v>90</v>
      </c>
      <c r="K1837">
        <f>SUMIFS(รายงานลูกหนี้!$G$2:$G$20000, รายงานลูกหนี้!$A$2:$A$20000, $A1837, รายงานลูกหนี้!$K$2:$K$20000, "&gt;=1", รายงานลูกหนี้!$K$2:$K$20000, "&lt;=30")</f>
        <v>0</v>
      </c>
      <c r="L1837">
        <f>SUMIFS(รายงานลูกหนี้!$G$2:$G$20000, รายงานลูกหนี้!$A$2:$A$20000, $A1837, รายงานลูกหนี้!$K$2:$K$20000, "&gt;=31", รายงานลูกหนี้!$K$2:$K$20000, "&lt;=60")</f>
        <v>0</v>
      </c>
      <c r="M1837">
        <f>SUMIFS(รายงานลูกหนี้!$G$2:$G$20000, รายงานลูกหนี้!$A$2:$A$20000, $A1837, รายงานลูกหนี้!$K$2:$K$20000, "&gt;=61", รายงานลูกหนี้!$K$2:$K$20000, "&lt;=90")</f>
        <v>0</v>
      </c>
      <c r="N1837">
        <f>SUMIFS(รายงานลูกหนี้!$G$2:$G$20000, รายงานลูกหนี้!$A$2:$A$20000, $A1837, รายงานลูกหนี้!$K$2:$K$20000, "&gt;90")</f>
        <v>0</v>
      </c>
      <c r="O1837">
        <f t="shared" si="143"/>
        <v>90</v>
      </c>
      <c r="P1837" s="17">
        <f t="shared" si="144"/>
        <v>0</v>
      </c>
    </row>
    <row r="1838" spans="1:16" x14ac:dyDescent="0.2">
      <c r="A1838" t="str">
        <v>b24e02de065fa7a4f5823535aa119107446fb4d012ec1a7389306e86a989ba93</v>
      </c>
      <c r="B1838">
        <f>COUNTIF(รายงานลูกหนี้!$A:$A,A1838)</f>
        <v>1</v>
      </c>
      <c r="C1838">
        <f>COUNTIFS(รายงานลูกหนี้!$A:$A,A1838,รายงานลูกหนี้!$K:$K,"&gt;0")</f>
        <v>1</v>
      </c>
      <c r="D1838">
        <f>SUMIF(รายงานลูกหนี้!$A:$A,A1838,รายงานลูกหนี้!$K:$K)</f>
        <v>33</v>
      </c>
      <c r="E1838">
        <f>_xlfn.MAXIFS(รายงานลูกหนี้!$K:$K,รายงานลูกหนี้!$A:$A,A1838)</f>
        <v>33</v>
      </c>
      <c r="F1838" s="17">
        <f t="shared" si="140"/>
        <v>1</v>
      </c>
      <c r="G1838" t="str">
        <f t="shared" si="141"/>
        <v>ค้างชำระ 31 - 60 วัน</v>
      </c>
      <c r="H1838" t="str">
        <f t="shared" si="142"/>
        <v>ลูกหนี้เฝ้าติดตาม</v>
      </c>
      <c r="I1838" s="17" cm="1">
        <f t="array" ref="I1838">_xlfn.IFS(D1838=0,0%, D1838&lt;=30,25%, D1838&lt;=60,50%, D1838&lt;=90,75%, D1838&gt;90,100%)</f>
        <v>0.5</v>
      </c>
      <c r="J1838">
        <f>SUMIFS(รายงานลูกหนี้!$G$2:$G$20000, รายงานลูกหนี้!$A$2:$A$20000, $A1838, รายงานลูกหนี้!$K$2:$K$20000, 0)</f>
        <v>0</v>
      </c>
      <c r="K1838">
        <f>SUMIFS(รายงานลูกหนี้!$G$2:$G$20000, รายงานลูกหนี้!$A$2:$A$20000, $A1838, รายงานลูกหนี้!$K$2:$K$20000, "&gt;=1", รายงานลูกหนี้!$K$2:$K$20000, "&lt;=30")</f>
        <v>0</v>
      </c>
      <c r="L1838">
        <f>SUMIFS(รายงานลูกหนี้!$G$2:$G$20000, รายงานลูกหนี้!$A$2:$A$20000, $A1838, รายงานลูกหนี้!$K$2:$K$20000, "&gt;=31", รายงานลูกหนี้!$K$2:$K$20000, "&lt;=60")</f>
        <v>3194</v>
      </c>
      <c r="M1838">
        <f>SUMIFS(รายงานลูกหนี้!$G$2:$G$20000, รายงานลูกหนี้!$A$2:$A$20000, $A1838, รายงานลูกหนี้!$K$2:$K$20000, "&gt;=61", รายงานลูกหนี้!$K$2:$K$20000, "&lt;=90")</f>
        <v>0</v>
      </c>
      <c r="N1838">
        <f>SUMIFS(รายงานลูกหนี้!$G$2:$G$20000, รายงานลูกหนี้!$A$2:$A$20000, $A1838, รายงานลูกหนี้!$K$2:$K$20000, "&gt;90")</f>
        <v>0</v>
      </c>
      <c r="O1838">
        <f t="shared" si="143"/>
        <v>3194</v>
      </c>
      <c r="P1838" s="17">
        <f t="shared" si="144"/>
        <v>0.5</v>
      </c>
    </row>
    <row r="1839" spans="1:16" x14ac:dyDescent="0.2">
      <c r="A1839" t="str">
        <v>8fe747201974039b046fc4ebc57f3633201c096d1f880a090f9a3636d76ae03c</v>
      </c>
      <c r="B1839">
        <f>COUNTIF(รายงานลูกหนี้!$A:$A,A1839)</f>
        <v>2</v>
      </c>
      <c r="C1839">
        <f>COUNTIFS(รายงานลูกหนี้!$A:$A,A1839,รายงานลูกหนี้!$K:$K,"&gt;0")</f>
        <v>2</v>
      </c>
      <c r="D1839">
        <f>SUMIF(รายงานลูกหนี้!$A:$A,A1839,รายงานลูกหนี้!$K:$K)</f>
        <v>2</v>
      </c>
      <c r="E1839">
        <f>_xlfn.MAXIFS(รายงานลูกหนี้!$K:$K,รายงานลูกหนี้!$A:$A,A1839)</f>
        <v>1</v>
      </c>
      <c r="F1839" s="17">
        <f t="shared" si="140"/>
        <v>1</v>
      </c>
      <c r="G1839" t="str">
        <f t="shared" si="141"/>
        <v>ค้างชำระ 1 - 30 วัน</v>
      </c>
      <c r="H1839" t="str">
        <f t="shared" si="142"/>
        <v>ลูกหนี้ชั้นดี</v>
      </c>
      <c r="I1839" s="17" cm="1">
        <f t="array" ref="I1839">_xlfn.IFS(D1839=0,0%, D1839&lt;=30,25%, D1839&lt;=60,50%, D1839&lt;=90,75%, D1839&gt;90,100%)</f>
        <v>0.25</v>
      </c>
      <c r="J1839">
        <f>SUMIFS(รายงานลูกหนี้!$G$2:$G$20000, รายงานลูกหนี้!$A$2:$A$20000, $A1839, รายงานลูกหนี้!$K$2:$K$20000, 0)</f>
        <v>0</v>
      </c>
      <c r="K1839">
        <f>SUMIFS(รายงานลูกหนี้!$G$2:$G$20000, รายงานลูกหนี้!$A$2:$A$20000, $A1839, รายงานลูกหนี้!$K$2:$K$20000, "&gt;=1", รายงานลูกหนี้!$K$2:$K$20000, "&lt;=30")</f>
        <v>13904</v>
      </c>
      <c r="L1839">
        <f>SUMIFS(รายงานลูกหนี้!$G$2:$G$20000, รายงานลูกหนี้!$A$2:$A$20000, $A1839, รายงานลูกหนี้!$K$2:$K$20000, "&gt;=31", รายงานลูกหนี้!$K$2:$K$20000, "&lt;=60")</f>
        <v>0</v>
      </c>
      <c r="M1839">
        <f>SUMIFS(รายงานลูกหนี้!$G$2:$G$20000, รายงานลูกหนี้!$A$2:$A$20000, $A1839, รายงานลูกหนี้!$K$2:$K$20000, "&gt;=61", รายงานลูกหนี้!$K$2:$K$20000, "&lt;=90")</f>
        <v>0</v>
      </c>
      <c r="N1839">
        <f>SUMIFS(รายงานลูกหนี้!$G$2:$G$20000, รายงานลูกหนี้!$A$2:$A$20000, $A1839, รายงานลูกหนี้!$K$2:$K$20000, "&gt;90")</f>
        <v>0</v>
      </c>
      <c r="O1839">
        <f t="shared" si="143"/>
        <v>13904</v>
      </c>
      <c r="P1839" s="17">
        <f t="shared" si="144"/>
        <v>0.25</v>
      </c>
    </row>
    <row r="1840" spans="1:16" x14ac:dyDescent="0.2">
      <c r="A1840" t="str">
        <v>a1c9722c3a363c69fbeaa67e41b6bba93cc796b545e2ba7496e668a9ab1c1e0e</v>
      </c>
      <c r="B1840">
        <f>COUNTIF(รายงานลูกหนี้!$A:$A,A1840)</f>
        <v>1</v>
      </c>
      <c r="C1840">
        <f>COUNTIFS(รายงานลูกหนี้!$A:$A,A1840,รายงานลูกหนี้!$K:$K,"&gt;0")</f>
        <v>0</v>
      </c>
      <c r="D1840">
        <f>SUMIF(รายงานลูกหนี้!$A:$A,A1840,รายงานลูกหนี้!$K:$K)</f>
        <v>0</v>
      </c>
      <c r="E1840">
        <f>_xlfn.MAXIFS(รายงานลูกหนี้!$K:$K,รายงานลูกหนี้!$A:$A,A1840)</f>
        <v>0</v>
      </c>
      <c r="F1840" s="17">
        <f t="shared" si="140"/>
        <v>0</v>
      </c>
      <c r="G1840" t="str">
        <f t="shared" si="141"/>
        <v>ชำระตรงเวลา</v>
      </c>
      <c r="H1840" t="str">
        <f t="shared" si="142"/>
        <v>ลูกหนี้ชั้นดี</v>
      </c>
      <c r="I1840" s="17" cm="1">
        <f t="array" ref="I1840">_xlfn.IFS(D1840=0,0%, D1840&lt;=30,25%, D1840&lt;=60,50%, D1840&lt;=90,75%, D1840&gt;90,100%)</f>
        <v>0</v>
      </c>
      <c r="J1840">
        <f>SUMIFS(รายงานลูกหนี้!$G$2:$G$20000, รายงานลูกหนี้!$A$2:$A$20000, $A1840, รายงานลูกหนี้!$K$2:$K$20000, 0)</f>
        <v>2538</v>
      </c>
      <c r="K1840">
        <f>SUMIFS(รายงานลูกหนี้!$G$2:$G$20000, รายงานลูกหนี้!$A$2:$A$20000, $A1840, รายงานลูกหนี้!$K$2:$K$20000, "&gt;=1", รายงานลูกหนี้!$K$2:$K$20000, "&lt;=30")</f>
        <v>0</v>
      </c>
      <c r="L1840">
        <f>SUMIFS(รายงานลูกหนี้!$G$2:$G$20000, รายงานลูกหนี้!$A$2:$A$20000, $A1840, รายงานลูกหนี้!$K$2:$K$20000, "&gt;=31", รายงานลูกหนี้!$K$2:$K$20000, "&lt;=60")</f>
        <v>0</v>
      </c>
      <c r="M1840">
        <f>SUMIFS(รายงานลูกหนี้!$G$2:$G$20000, รายงานลูกหนี้!$A$2:$A$20000, $A1840, รายงานลูกหนี้!$K$2:$K$20000, "&gt;=61", รายงานลูกหนี้!$K$2:$K$20000, "&lt;=90")</f>
        <v>0</v>
      </c>
      <c r="N1840">
        <f>SUMIFS(รายงานลูกหนี้!$G$2:$G$20000, รายงานลูกหนี้!$A$2:$A$20000, $A1840, รายงานลูกหนี้!$K$2:$K$20000, "&gt;90")</f>
        <v>0</v>
      </c>
      <c r="O1840">
        <f t="shared" si="143"/>
        <v>2538</v>
      </c>
      <c r="P1840" s="17">
        <f t="shared" si="144"/>
        <v>0</v>
      </c>
    </row>
    <row r="1841" spans="1:16" x14ac:dyDescent="0.2">
      <c r="A1841" t="str">
        <v>0f41d7fb30319145f3faffebf2d9840fb86f493a0bc5b3ad68688aff3ad1d416</v>
      </c>
      <c r="B1841">
        <f>COUNTIF(รายงานลูกหนี้!$A:$A,A1841)</f>
        <v>2</v>
      </c>
      <c r="C1841">
        <f>COUNTIFS(รายงานลูกหนี้!$A:$A,A1841,รายงานลูกหนี้!$K:$K,"&gt;0")</f>
        <v>1</v>
      </c>
      <c r="D1841">
        <f>SUMIF(รายงานลูกหนี้!$A:$A,A1841,รายงานลูกหนี้!$K:$K)</f>
        <v>7</v>
      </c>
      <c r="E1841">
        <f>_xlfn.MAXIFS(รายงานลูกหนี้!$K:$K,รายงานลูกหนี้!$A:$A,A1841)</f>
        <v>7</v>
      </c>
      <c r="F1841" s="17">
        <f t="shared" si="140"/>
        <v>0.5</v>
      </c>
      <c r="G1841" t="str">
        <f t="shared" si="141"/>
        <v>ค้างชำระ 1 - 30 วัน</v>
      </c>
      <c r="H1841" t="str">
        <f t="shared" si="142"/>
        <v>ลูกหนี้ชั้นดี</v>
      </c>
      <c r="I1841" s="17" cm="1">
        <f t="array" ref="I1841">_xlfn.IFS(D1841=0,0%, D1841&lt;=30,25%, D1841&lt;=60,50%, D1841&lt;=90,75%, D1841&gt;90,100%)</f>
        <v>0.25</v>
      </c>
      <c r="J1841">
        <f>SUMIFS(รายงานลูกหนี้!$G$2:$G$20000, รายงานลูกหนี้!$A$2:$A$20000, $A1841, รายงานลูกหนี้!$K$2:$K$20000, 0)</f>
        <v>17886</v>
      </c>
      <c r="K1841">
        <f>SUMIFS(รายงานลูกหนี้!$G$2:$G$20000, รายงานลูกหนี้!$A$2:$A$20000, $A1841, รายงานลูกหนี้!$K$2:$K$20000, "&gt;=1", รายงานลูกหนี้!$K$2:$K$20000, "&lt;=30")</f>
        <v>6270</v>
      </c>
      <c r="L1841">
        <f>SUMIFS(รายงานลูกหนี้!$G$2:$G$20000, รายงานลูกหนี้!$A$2:$A$20000, $A1841, รายงานลูกหนี้!$K$2:$K$20000, "&gt;=31", รายงานลูกหนี้!$K$2:$K$20000, "&lt;=60")</f>
        <v>0</v>
      </c>
      <c r="M1841">
        <f>SUMIFS(รายงานลูกหนี้!$G$2:$G$20000, รายงานลูกหนี้!$A$2:$A$20000, $A1841, รายงานลูกหนี้!$K$2:$K$20000, "&gt;=61", รายงานลูกหนี้!$K$2:$K$20000, "&lt;=90")</f>
        <v>0</v>
      </c>
      <c r="N1841">
        <f>SUMIFS(รายงานลูกหนี้!$G$2:$G$20000, รายงานลูกหนี้!$A$2:$A$20000, $A1841, รายงานลูกหนี้!$K$2:$K$20000, "&gt;90")</f>
        <v>0</v>
      </c>
      <c r="O1841">
        <f t="shared" si="143"/>
        <v>24156</v>
      </c>
      <c r="P1841" s="17">
        <f t="shared" si="144"/>
        <v>6.4890710382513664E-2</v>
      </c>
    </row>
    <row r="1842" spans="1:16" x14ac:dyDescent="0.2">
      <c r="A1842" t="str">
        <v>5e8383d2db002ab213eff1652900c81dd5fe7b554d0b0a22d9a10b346cc6f205</v>
      </c>
      <c r="B1842">
        <f>COUNTIF(รายงานลูกหนี้!$A:$A,A1842)</f>
        <v>1</v>
      </c>
      <c r="C1842">
        <f>COUNTIFS(รายงานลูกหนี้!$A:$A,A1842,รายงานลูกหนี้!$K:$K,"&gt;0")</f>
        <v>0</v>
      </c>
      <c r="D1842">
        <f>SUMIF(รายงานลูกหนี้!$A:$A,A1842,รายงานลูกหนี้!$K:$K)</f>
        <v>0</v>
      </c>
      <c r="E1842">
        <f>_xlfn.MAXIFS(รายงานลูกหนี้!$K:$K,รายงานลูกหนี้!$A:$A,A1842)</f>
        <v>0</v>
      </c>
      <c r="F1842" s="17">
        <f t="shared" si="140"/>
        <v>0</v>
      </c>
      <c r="G1842" t="str">
        <f t="shared" si="141"/>
        <v>ชำระตรงเวลา</v>
      </c>
      <c r="H1842" t="str">
        <f t="shared" si="142"/>
        <v>ลูกหนี้ชั้นดี</v>
      </c>
      <c r="I1842" s="17" cm="1">
        <f t="array" ref="I1842">_xlfn.IFS(D1842=0,0%, D1842&lt;=30,25%, D1842&lt;=60,50%, D1842&lt;=90,75%, D1842&gt;90,100%)</f>
        <v>0</v>
      </c>
      <c r="J1842">
        <f>SUMIFS(รายงานลูกหนี้!$G$2:$G$20000, รายงานลูกหนี้!$A$2:$A$20000, $A1842, รายงานลูกหนี้!$K$2:$K$20000, 0)</f>
        <v>1267</v>
      </c>
      <c r="K1842">
        <f>SUMIFS(รายงานลูกหนี้!$G$2:$G$20000, รายงานลูกหนี้!$A$2:$A$20000, $A1842, รายงานลูกหนี้!$K$2:$K$20000, "&gt;=1", รายงานลูกหนี้!$K$2:$K$20000, "&lt;=30")</f>
        <v>0</v>
      </c>
      <c r="L1842">
        <f>SUMIFS(รายงานลูกหนี้!$G$2:$G$20000, รายงานลูกหนี้!$A$2:$A$20000, $A1842, รายงานลูกหนี้!$K$2:$K$20000, "&gt;=31", รายงานลูกหนี้!$K$2:$K$20000, "&lt;=60")</f>
        <v>0</v>
      </c>
      <c r="M1842">
        <f>SUMIFS(รายงานลูกหนี้!$G$2:$G$20000, รายงานลูกหนี้!$A$2:$A$20000, $A1842, รายงานลูกหนี้!$K$2:$K$20000, "&gt;=61", รายงานลูกหนี้!$K$2:$K$20000, "&lt;=90")</f>
        <v>0</v>
      </c>
      <c r="N1842">
        <f>SUMIFS(รายงานลูกหนี้!$G$2:$G$20000, รายงานลูกหนี้!$A$2:$A$20000, $A1842, รายงานลูกหนี้!$K$2:$K$20000, "&gt;90")</f>
        <v>0</v>
      </c>
      <c r="O1842">
        <f t="shared" si="143"/>
        <v>1267</v>
      </c>
      <c r="P1842" s="17">
        <f t="shared" si="144"/>
        <v>0</v>
      </c>
    </row>
    <row r="1843" spans="1:16" x14ac:dyDescent="0.2">
      <c r="A1843" t="str">
        <v>fa60806678dbf4d2bb8b14c7a66e8cdc8429567a04098f77b4255f68d5267a84</v>
      </c>
      <c r="B1843">
        <f>COUNTIF(รายงานลูกหนี้!$A:$A,A1843)</f>
        <v>1</v>
      </c>
      <c r="C1843">
        <f>COUNTIFS(รายงานลูกหนี้!$A:$A,A1843,รายงานลูกหนี้!$K:$K,"&gt;0")</f>
        <v>0</v>
      </c>
      <c r="D1843">
        <f>SUMIF(รายงานลูกหนี้!$A:$A,A1843,รายงานลูกหนี้!$K:$K)</f>
        <v>0</v>
      </c>
      <c r="E1843">
        <f>_xlfn.MAXIFS(รายงานลูกหนี้!$K:$K,รายงานลูกหนี้!$A:$A,A1843)</f>
        <v>0</v>
      </c>
      <c r="F1843" s="17">
        <f t="shared" si="140"/>
        <v>0</v>
      </c>
      <c r="G1843" t="str">
        <f t="shared" si="141"/>
        <v>ชำระตรงเวลา</v>
      </c>
      <c r="H1843" t="str">
        <f t="shared" si="142"/>
        <v>ลูกหนี้ชั้นดี</v>
      </c>
      <c r="I1843" s="17" cm="1">
        <f t="array" ref="I1843">_xlfn.IFS(D1843=0,0%, D1843&lt;=30,25%, D1843&lt;=60,50%, D1843&lt;=90,75%, D1843&gt;90,100%)</f>
        <v>0</v>
      </c>
      <c r="J1843">
        <f>SUMIFS(รายงานลูกหนี้!$G$2:$G$20000, รายงานลูกหนี้!$A$2:$A$20000, $A1843, รายงานลูกหนี้!$K$2:$K$20000, 0)</f>
        <v>145</v>
      </c>
      <c r="K1843">
        <f>SUMIFS(รายงานลูกหนี้!$G$2:$G$20000, รายงานลูกหนี้!$A$2:$A$20000, $A1843, รายงานลูกหนี้!$K$2:$K$20000, "&gt;=1", รายงานลูกหนี้!$K$2:$K$20000, "&lt;=30")</f>
        <v>0</v>
      </c>
      <c r="L1843">
        <f>SUMIFS(รายงานลูกหนี้!$G$2:$G$20000, รายงานลูกหนี้!$A$2:$A$20000, $A1843, รายงานลูกหนี้!$K$2:$K$20000, "&gt;=31", รายงานลูกหนี้!$K$2:$K$20000, "&lt;=60")</f>
        <v>0</v>
      </c>
      <c r="M1843">
        <f>SUMIFS(รายงานลูกหนี้!$G$2:$G$20000, รายงานลูกหนี้!$A$2:$A$20000, $A1843, รายงานลูกหนี้!$K$2:$K$20000, "&gt;=61", รายงานลูกหนี้!$K$2:$K$20000, "&lt;=90")</f>
        <v>0</v>
      </c>
      <c r="N1843">
        <f>SUMIFS(รายงานลูกหนี้!$G$2:$G$20000, รายงานลูกหนี้!$A$2:$A$20000, $A1843, รายงานลูกหนี้!$K$2:$K$20000, "&gt;90")</f>
        <v>0</v>
      </c>
      <c r="O1843">
        <f t="shared" si="143"/>
        <v>145</v>
      </c>
      <c r="P1843" s="17">
        <f t="shared" si="144"/>
        <v>0</v>
      </c>
    </row>
    <row r="1844" spans="1:16" x14ac:dyDescent="0.2">
      <c r="A1844" t="str">
        <v>efbe1881447ab81d934e5d5c100aa1f68a17b28ef05742bdee09b16292d80537</v>
      </c>
      <c r="B1844">
        <f>COUNTIF(รายงานลูกหนี้!$A:$A,A1844)</f>
        <v>1</v>
      </c>
      <c r="C1844">
        <f>COUNTIFS(รายงานลูกหนี้!$A:$A,A1844,รายงานลูกหนี้!$K:$K,"&gt;0")</f>
        <v>0</v>
      </c>
      <c r="D1844">
        <f>SUMIF(รายงานลูกหนี้!$A:$A,A1844,รายงานลูกหนี้!$K:$K)</f>
        <v>0</v>
      </c>
      <c r="E1844">
        <f>_xlfn.MAXIFS(รายงานลูกหนี้!$K:$K,รายงานลูกหนี้!$A:$A,A1844)</f>
        <v>0</v>
      </c>
      <c r="F1844" s="17">
        <f t="shared" si="140"/>
        <v>0</v>
      </c>
      <c r="G1844" t="str">
        <f t="shared" si="141"/>
        <v>ชำระตรงเวลา</v>
      </c>
      <c r="H1844" t="str">
        <f t="shared" si="142"/>
        <v>ลูกหนี้ชั้นดี</v>
      </c>
      <c r="I1844" s="17" cm="1">
        <f t="array" ref="I1844">_xlfn.IFS(D1844=0,0%, D1844&lt;=30,25%, D1844&lt;=60,50%, D1844&lt;=90,75%, D1844&gt;90,100%)</f>
        <v>0</v>
      </c>
      <c r="J1844">
        <f>SUMIFS(รายงานลูกหนี้!$G$2:$G$20000, รายงานลูกหนี้!$A$2:$A$20000, $A1844, รายงานลูกหนี้!$K$2:$K$20000, 0)</f>
        <v>416</v>
      </c>
      <c r="K1844">
        <f>SUMIFS(รายงานลูกหนี้!$G$2:$G$20000, รายงานลูกหนี้!$A$2:$A$20000, $A1844, รายงานลูกหนี้!$K$2:$K$20000, "&gt;=1", รายงานลูกหนี้!$K$2:$K$20000, "&lt;=30")</f>
        <v>0</v>
      </c>
      <c r="L1844">
        <f>SUMIFS(รายงานลูกหนี้!$G$2:$G$20000, รายงานลูกหนี้!$A$2:$A$20000, $A1844, รายงานลูกหนี้!$K$2:$K$20000, "&gt;=31", รายงานลูกหนี้!$K$2:$K$20000, "&lt;=60")</f>
        <v>0</v>
      </c>
      <c r="M1844">
        <f>SUMIFS(รายงานลูกหนี้!$G$2:$G$20000, รายงานลูกหนี้!$A$2:$A$20000, $A1844, รายงานลูกหนี้!$K$2:$K$20000, "&gt;=61", รายงานลูกหนี้!$K$2:$K$20000, "&lt;=90")</f>
        <v>0</v>
      </c>
      <c r="N1844">
        <f>SUMIFS(รายงานลูกหนี้!$G$2:$G$20000, รายงานลูกหนี้!$A$2:$A$20000, $A1844, รายงานลูกหนี้!$K$2:$K$20000, "&gt;90")</f>
        <v>0</v>
      </c>
      <c r="O1844">
        <f t="shared" si="143"/>
        <v>416</v>
      </c>
      <c r="P1844" s="17">
        <f t="shared" si="144"/>
        <v>0</v>
      </c>
    </row>
    <row r="1845" spans="1:16" x14ac:dyDescent="0.2">
      <c r="A1845" t="str">
        <v>cd6afb7fb8bd3b97f3670dacb9bed635139cafc7c0b9d1f34d2fa0b300b85b34</v>
      </c>
      <c r="B1845">
        <f>COUNTIF(รายงานลูกหนี้!$A:$A,A1845)</f>
        <v>2</v>
      </c>
      <c r="C1845">
        <f>COUNTIFS(รายงานลูกหนี้!$A:$A,A1845,รายงานลูกหนี้!$K:$K,"&gt;0")</f>
        <v>0</v>
      </c>
      <c r="D1845">
        <f>SUMIF(รายงานลูกหนี้!$A:$A,A1845,รายงานลูกหนี้!$K:$K)</f>
        <v>0</v>
      </c>
      <c r="E1845">
        <f>_xlfn.MAXIFS(รายงานลูกหนี้!$K:$K,รายงานลูกหนี้!$A:$A,A1845)</f>
        <v>0</v>
      </c>
      <c r="F1845" s="17">
        <f t="shared" si="140"/>
        <v>0</v>
      </c>
      <c r="G1845" t="str">
        <f t="shared" si="141"/>
        <v>ชำระตรงเวลา</v>
      </c>
      <c r="H1845" t="str">
        <f t="shared" si="142"/>
        <v>ลูกหนี้ชั้นดี</v>
      </c>
      <c r="I1845" s="17" cm="1">
        <f t="array" ref="I1845">_xlfn.IFS(D1845=0,0%, D1845&lt;=30,25%, D1845&lt;=60,50%, D1845&lt;=90,75%, D1845&gt;90,100%)</f>
        <v>0</v>
      </c>
      <c r="J1845">
        <f>SUMIFS(รายงานลูกหนี้!$G$2:$G$20000, รายงานลูกหนี้!$A$2:$A$20000, $A1845, รายงานลูกหนี้!$K$2:$K$20000, 0)</f>
        <v>188</v>
      </c>
      <c r="K1845">
        <f>SUMIFS(รายงานลูกหนี้!$G$2:$G$20000, รายงานลูกหนี้!$A$2:$A$20000, $A1845, รายงานลูกหนี้!$K$2:$K$20000, "&gt;=1", รายงานลูกหนี้!$K$2:$K$20000, "&lt;=30")</f>
        <v>0</v>
      </c>
      <c r="L1845">
        <f>SUMIFS(รายงานลูกหนี้!$G$2:$G$20000, รายงานลูกหนี้!$A$2:$A$20000, $A1845, รายงานลูกหนี้!$K$2:$K$20000, "&gt;=31", รายงานลูกหนี้!$K$2:$K$20000, "&lt;=60")</f>
        <v>0</v>
      </c>
      <c r="M1845">
        <f>SUMIFS(รายงานลูกหนี้!$G$2:$G$20000, รายงานลูกหนี้!$A$2:$A$20000, $A1845, รายงานลูกหนี้!$K$2:$K$20000, "&gt;=61", รายงานลูกหนี้!$K$2:$K$20000, "&lt;=90")</f>
        <v>0</v>
      </c>
      <c r="N1845">
        <f>SUMIFS(รายงานลูกหนี้!$G$2:$G$20000, รายงานลูกหนี้!$A$2:$A$20000, $A1845, รายงานลูกหนี้!$K$2:$K$20000, "&gt;90")</f>
        <v>0</v>
      </c>
      <c r="O1845">
        <f t="shared" si="143"/>
        <v>188</v>
      </c>
      <c r="P1845" s="17">
        <f t="shared" si="144"/>
        <v>0</v>
      </c>
    </row>
    <row r="1846" spans="1:16" x14ac:dyDescent="0.2">
      <c r="A1846" t="str">
        <v>b78edaad19edc613e6ddf06fd5f7e0d077c19f768dee565d55c9793781bd2580</v>
      </c>
      <c r="B1846">
        <f>COUNTIF(รายงานลูกหนี้!$A:$A,A1846)</f>
        <v>1</v>
      </c>
      <c r="C1846">
        <f>COUNTIFS(รายงานลูกหนี้!$A:$A,A1846,รายงานลูกหนี้!$K:$K,"&gt;0")</f>
        <v>0</v>
      </c>
      <c r="D1846">
        <f>SUMIF(รายงานลูกหนี้!$A:$A,A1846,รายงานลูกหนี้!$K:$K)</f>
        <v>0</v>
      </c>
      <c r="E1846">
        <f>_xlfn.MAXIFS(รายงานลูกหนี้!$K:$K,รายงานลูกหนี้!$A:$A,A1846)</f>
        <v>0</v>
      </c>
      <c r="F1846" s="17">
        <f t="shared" si="140"/>
        <v>0</v>
      </c>
      <c r="G1846" t="str">
        <f t="shared" si="141"/>
        <v>ชำระตรงเวลา</v>
      </c>
      <c r="H1846" t="str">
        <f t="shared" si="142"/>
        <v>ลูกหนี้ชั้นดี</v>
      </c>
      <c r="I1846" s="17" cm="1">
        <f t="array" ref="I1846">_xlfn.IFS(D1846=0,0%, D1846&lt;=30,25%, D1846&lt;=60,50%, D1846&lt;=90,75%, D1846&gt;90,100%)</f>
        <v>0</v>
      </c>
      <c r="J1846">
        <f>SUMIFS(รายงานลูกหนี้!$G$2:$G$20000, รายงานลูกหนี้!$A$2:$A$20000, $A1846, รายงานลูกหนี้!$K$2:$K$20000, 0)</f>
        <v>2479</v>
      </c>
      <c r="K1846">
        <f>SUMIFS(รายงานลูกหนี้!$G$2:$G$20000, รายงานลูกหนี้!$A$2:$A$20000, $A1846, รายงานลูกหนี้!$K$2:$K$20000, "&gt;=1", รายงานลูกหนี้!$K$2:$K$20000, "&lt;=30")</f>
        <v>0</v>
      </c>
      <c r="L1846">
        <f>SUMIFS(รายงานลูกหนี้!$G$2:$G$20000, รายงานลูกหนี้!$A$2:$A$20000, $A1846, รายงานลูกหนี้!$K$2:$K$20000, "&gt;=31", รายงานลูกหนี้!$K$2:$K$20000, "&lt;=60")</f>
        <v>0</v>
      </c>
      <c r="M1846">
        <f>SUMIFS(รายงานลูกหนี้!$G$2:$G$20000, รายงานลูกหนี้!$A$2:$A$20000, $A1846, รายงานลูกหนี้!$K$2:$K$20000, "&gt;=61", รายงานลูกหนี้!$K$2:$K$20000, "&lt;=90")</f>
        <v>0</v>
      </c>
      <c r="N1846">
        <f>SUMIFS(รายงานลูกหนี้!$G$2:$G$20000, รายงานลูกหนี้!$A$2:$A$20000, $A1846, รายงานลูกหนี้!$K$2:$K$20000, "&gt;90")</f>
        <v>0</v>
      </c>
      <c r="O1846">
        <f t="shared" si="143"/>
        <v>2479</v>
      </c>
      <c r="P1846" s="17">
        <f t="shared" si="144"/>
        <v>0</v>
      </c>
    </row>
    <row r="1847" spans="1:16" x14ac:dyDescent="0.2">
      <c r="A1847" t="str">
        <v>db01931b91d5c5a7c7dfc9c42863ad2e7384334ce2b0fe4e1357afe9b841a5c3</v>
      </c>
      <c r="B1847">
        <f>COUNTIF(รายงานลูกหนี้!$A:$A,A1847)</f>
        <v>1</v>
      </c>
      <c r="C1847">
        <f>COUNTIFS(รายงานลูกหนี้!$A:$A,A1847,รายงานลูกหนี้!$K:$K,"&gt;0")</f>
        <v>1</v>
      </c>
      <c r="D1847">
        <f>SUMIF(รายงานลูกหนี้!$A:$A,A1847,รายงานลูกหนี้!$K:$K)</f>
        <v>11</v>
      </c>
      <c r="E1847">
        <f>_xlfn.MAXIFS(รายงานลูกหนี้!$K:$K,รายงานลูกหนี้!$A:$A,A1847)</f>
        <v>11</v>
      </c>
      <c r="F1847" s="17">
        <f t="shared" si="140"/>
        <v>1</v>
      </c>
      <c r="G1847" t="str">
        <f t="shared" si="141"/>
        <v>ค้างชำระ 1 - 30 วัน</v>
      </c>
      <c r="H1847" t="str">
        <f t="shared" si="142"/>
        <v>ลูกหนี้ชั้นดี</v>
      </c>
      <c r="I1847" s="17" cm="1">
        <f t="array" ref="I1847">_xlfn.IFS(D1847=0,0%, D1847&lt;=30,25%, D1847&lt;=60,50%, D1847&lt;=90,75%, D1847&gt;90,100%)</f>
        <v>0.25</v>
      </c>
      <c r="J1847">
        <f>SUMIFS(รายงานลูกหนี้!$G$2:$G$20000, รายงานลูกหนี้!$A$2:$A$20000, $A1847, รายงานลูกหนี้!$K$2:$K$20000, 0)</f>
        <v>0</v>
      </c>
      <c r="K1847">
        <f>SUMIFS(รายงานลูกหนี้!$G$2:$G$20000, รายงานลูกหนี้!$A$2:$A$20000, $A1847, รายงานลูกหนี้!$K$2:$K$20000, "&gt;=1", รายงานลูกหนี้!$K$2:$K$20000, "&lt;=30")</f>
        <v>2919</v>
      </c>
      <c r="L1847">
        <f>SUMIFS(รายงานลูกหนี้!$G$2:$G$20000, รายงานลูกหนี้!$A$2:$A$20000, $A1847, รายงานลูกหนี้!$K$2:$K$20000, "&gt;=31", รายงานลูกหนี้!$K$2:$K$20000, "&lt;=60")</f>
        <v>0</v>
      </c>
      <c r="M1847">
        <f>SUMIFS(รายงานลูกหนี้!$G$2:$G$20000, รายงานลูกหนี้!$A$2:$A$20000, $A1847, รายงานลูกหนี้!$K$2:$K$20000, "&gt;=61", รายงานลูกหนี้!$K$2:$K$20000, "&lt;=90")</f>
        <v>0</v>
      </c>
      <c r="N1847">
        <f>SUMIFS(รายงานลูกหนี้!$G$2:$G$20000, รายงานลูกหนี้!$A$2:$A$20000, $A1847, รายงานลูกหนี้!$K$2:$K$20000, "&gt;90")</f>
        <v>0</v>
      </c>
      <c r="O1847">
        <f t="shared" si="143"/>
        <v>2919</v>
      </c>
      <c r="P1847" s="17">
        <f t="shared" si="144"/>
        <v>0.25</v>
      </c>
    </row>
    <row r="1848" spans="1:16" x14ac:dyDescent="0.2">
      <c r="A1848" t="str">
        <v>549e919cd9fc95779e89ef54c20def26e507008720f9e66c1c830293ccadcaff</v>
      </c>
      <c r="B1848">
        <f>COUNTIF(รายงานลูกหนี้!$A:$A,A1848)</f>
        <v>1</v>
      </c>
      <c r="C1848">
        <f>COUNTIFS(รายงานลูกหนี้!$A:$A,A1848,รายงานลูกหนี้!$K:$K,"&gt;0")</f>
        <v>0</v>
      </c>
      <c r="D1848">
        <f>SUMIF(รายงานลูกหนี้!$A:$A,A1848,รายงานลูกหนี้!$K:$K)</f>
        <v>0</v>
      </c>
      <c r="E1848">
        <f>_xlfn.MAXIFS(รายงานลูกหนี้!$K:$K,รายงานลูกหนี้!$A:$A,A1848)</f>
        <v>0</v>
      </c>
      <c r="F1848" s="17">
        <f t="shared" si="140"/>
        <v>0</v>
      </c>
      <c r="G1848" t="str">
        <f t="shared" si="141"/>
        <v>ชำระตรงเวลา</v>
      </c>
      <c r="H1848" t="str">
        <f t="shared" si="142"/>
        <v>ลูกหนี้ชั้นดี</v>
      </c>
      <c r="I1848" s="17" cm="1">
        <f t="array" ref="I1848">_xlfn.IFS(D1848=0,0%, D1848&lt;=30,25%, D1848&lt;=60,50%, D1848&lt;=90,75%, D1848&gt;90,100%)</f>
        <v>0</v>
      </c>
      <c r="J1848">
        <f>SUMIFS(รายงานลูกหนี้!$G$2:$G$20000, รายงานลูกหนี้!$A$2:$A$20000, $A1848, รายงานลูกหนี้!$K$2:$K$20000, 0)</f>
        <v>760</v>
      </c>
      <c r="K1848">
        <f>SUMIFS(รายงานลูกหนี้!$G$2:$G$20000, รายงานลูกหนี้!$A$2:$A$20000, $A1848, รายงานลูกหนี้!$K$2:$K$20000, "&gt;=1", รายงานลูกหนี้!$K$2:$K$20000, "&lt;=30")</f>
        <v>0</v>
      </c>
      <c r="L1848">
        <f>SUMIFS(รายงานลูกหนี้!$G$2:$G$20000, รายงานลูกหนี้!$A$2:$A$20000, $A1848, รายงานลูกหนี้!$K$2:$K$20000, "&gt;=31", รายงานลูกหนี้!$K$2:$K$20000, "&lt;=60")</f>
        <v>0</v>
      </c>
      <c r="M1848">
        <f>SUMIFS(รายงานลูกหนี้!$G$2:$G$20000, รายงานลูกหนี้!$A$2:$A$20000, $A1848, รายงานลูกหนี้!$K$2:$K$20000, "&gt;=61", รายงานลูกหนี้!$K$2:$K$20000, "&lt;=90")</f>
        <v>0</v>
      </c>
      <c r="N1848">
        <f>SUMIFS(รายงานลูกหนี้!$G$2:$G$20000, รายงานลูกหนี้!$A$2:$A$20000, $A1848, รายงานลูกหนี้!$K$2:$K$20000, "&gt;90")</f>
        <v>0</v>
      </c>
      <c r="O1848">
        <f t="shared" si="143"/>
        <v>760</v>
      </c>
      <c r="P1848" s="17">
        <f t="shared" si="144"/>
        <v>0</v>
      </c>
    </row>
    <row r="1849" spans="1:16" x14ac:dyDescent="0.2">
      <c r="A1849" t="str">
        <v>16833153055ab53b8fcf804066c5dcdc53c7f333dfcf784d432aa8cf65a8273a</v>
      </c>
      <c r="B1849">
        <f>COUNTIF(รายงานลูกหนี้!$A:$A,A1849)</f>
        <v>1</v>
      </c>
      <c r="C1849">
        <f>COUNTIFS(รายงานลูกหนี้!$A:$A,A1849,รายงานลูกหนี้!$K:$K,"&gt;0")</f>
        <v>1</v>
      </c>
      <c r="D1849">
        <f>SUMIF(รายงานลูกหนี้!$A:$A,A1849,รายงานลูกหนี้!$K:$K)</f>
        <v>7</v>
      </c>
      <c r="E1849">
        <f>_xlfn.MAXIFS(รายงานลูกหนี้!$K:$K,รายงานลูกหนี้!$A:$A,A1849)</f>
        <v>7</v>
      </c>
      <c r="F1849" s="17">
        <f t="shared" si="140"/>
        <v>1</v>
      </c>
      <c r="G1849" t="str">
        <f t="shared" si="141"/>
        <v>ค้างชำระ 1 - 30 วัน</v>
      </c>
      <c r="H1849" t="str">
        <f t="shared" si="142"/>
        <v>ลูกหนี้ชั้นดี</v>
      </c>
      <c r="I1849" s="17" cm="1">
        <f t="array" ref="I1849">_xlfn.IFS(D1849=0,0%, D1849&lt;=30,25%, D1849&lt;=60,50%, D1849&lt;=90,75%, D1849&gt;90,100%)</f>
        <v>0.25</v>
      </c>
      <c r="J1849">
        <f>SUMIFS(รายงานลูกหนี้!$G$2:$G$20000, รายงานลูกหนี้!$A$2:$A$20000, $A1849, รายงานลูกหนี้!$K$2:$K$20000, 0)</f>
        <v>0</v>
      </c>
      <c r="K1849">
        <f>SUMIFS(รายงานลูกหนี้!$G$2:$G$20000, รายงานลูกหนี้!$A$2:$A$20000, $A1849, รายงานลูกหนี้!$K$2:$K$20000, "&gt;=1", รายงานลูกหนี้!$K$2:$K$20000, "&lt;=30")</f>
        <v>34043</v>
      </c>
      <c r="L1849">
        <f>SUMIFS(รายงานลูกหนี้!$G$2:$G$20000, รายงานลูกหนี้!$A$2:$A$20000, $A1849, รายงานลูกหนี้!$K$2:$K$20000, "&gt;=31", รายงานลูกหนี้!$K$2:$K$20000, "&lt;=60")</f>
        <v>0</v>
      </c>
      <c r="M1849">
        <f>SUMIFS(รายงานลูกหนี้!$G$2:$G$20000, รายงานลูกหนี้!$A$2:$A$20000, $A1849, รายงานลูกหนี้!$K$2:$K$20000, "&gt;=61", รายงานลูกหนี้!$K$2:$K$20000, "&lt;=90")</f>
        <v>0</v>
      </c>
      <c r="N1849">
        <f>SUMIFS(รายงานลูกหนี้!$G$2:$G$20000, รายงานลูกหนี้!$A$2:$A$20000, $A1849, รายงานลูกหนี้!$K$2:$K$20000, "&gt;90")</f>
        <v>0</v>
      </c>
      <c r="O1849">
        <f t="shared" si="143"/>
        <v>34043</v>
      </c>
      <c r="P1849" s="17">
        <f t="shared" si="144"/>
        <v>0.25</v>
      </c>
    </row>
    <row r="1850" spans="1:16" x14ac:dyDescent="0.2">
      <c r="A1850" t="str">
        <v>2f8547e74e50290689b5164cd82f2b2cedb1c40f86d6a438a9da1c93c077d6a4</v>
      </c>
      <c r="B1850">
        <f>COUNTIF(รายงานลูกหนี้!$A:$A,A1850)</f>
        <v>3</v>
      </c>
      <c r="C1850">
        <f>COUNTIFS(รายงานลูกหนี้!$A:$A,A1850,รายงานลูกหนี้!$K:$K,"&gt;0")</f>
        <v>3</v>
      </c>
      <c r="D1850">
        <f>SUMIF(รายงานลูกหนี้!$A:$A,A1850,รายงานลูกหนี้!$K:$K)</f>
        <v>3</v>
      </c>
      <c r="E1850">
        <f>_xlfn.MAXIFS(รายงานลูกหนี้!$K:$K,รายงานลูกหนี้!$A:$A,A1850)</f>
        <v>1</v>
      </c>
      <c r="F1850" s="17">
        <f t="shared" si="140"/>
        <v>1</v>
      </c>
      <c r="G1850" t="str">
        <f t="shared" si="141"/>
        <v>ค้างชำระ 1 - 30 วัน</v>
      </c>
      <c r="H1850" t="str">
        <f t="shared" si="142"/>
        <v>ลูกหนี้ชั้นดี</v>
      </c>
      <c r="I1850" s="17" cm="1">
        <f t="array" ref="I1850">_xlfn.IFS(D1850=0,0%, D1850&lt;=30,25%, D1850&lt;=60,50%, D1850&lt;=90,75%, D1850&gt;90,100%)</f>
        <v>0.25</v>
      </c>
      <c r="J1850">
        <f>SUMIFS(รายงานลูกหนี้!$G$2:$G$20000, รายงานลูกหนี้!$A$2:$A$20000, $A1850, รายงานลูกหนี้!$K$2:$K$20000, 0)</f>
        <v>0</v>
      </c>
      <c r="K1850">
        <f>SUMIFS(รายงานลูกหนี้!$G$2:$G$20000, รายงานลูกหนี้!$A$2:$A$20000, $A1850, รายงานลูกหนี้!$K$2:$K$20000, "&gt;=1", รายงานลูกหนี้!$K$2:$K$20000, "&lt;=30")</f>
        <v>5628</v>
      </c>
      <c r="L1850">
        <f>SUMIFS(รายงานลูกหนี้!$G$2:$G$20000, รายงานลูกหนี้!$A$2:$A$20000, $A1850, รายงานลูกหนี้!$K$2:$K$20000, "&gt;=31", รายงานลูกหนี้!$K$2:$K$20000, "&lt;=60")</f>
        <v>0</v>
      </c>
      <c r="M1850">
        <f>SUMIFS(รายงานลูกหนี้!$G$2:$G$20000, รายงานลูกหนี้!$A$2:$A$20000, $A1850, รายงานลูกหนี้!$K$2:$K$20000, "&gt;=61", รายงานลูกหนี้!$K$2:$K$20000, "&lt;=90")</f>
        <v>0</v>
      </c>
      <c r="N1850">
        <f>SUMIFS(รายงานลูกหนี้!$G$2:$G$20000, รายงานลูกหนี้!$A$2:$A$20000, $A1850, รายงานลูกหนี้!$K$2:$K$20000, "&gt;90")</f>
        <v>0</v>
      </c>
      <c r="O1850">
        <f t="shared" si="143"/>
        <v>5628</v>
      </c>
      <c r="P1850" s="17">
        <f t="shared" si="144"/>
        <v>0.25</v>
      </c>
    </row>
    <row r="1851" spans="1:16" x14ac:dyDescent="0.2">
      <c r="A1851" t="str">
        <v>dcd6a207590e9057ce9a158015ac7f25dc1764c9f69af156a9c3610e3bb449ef</v>
      </c>
      <c r="B1851">
        <f>COUNTIF(รายงานลูกหนี้!$A:$A,A1851)</f>
        <v>1</v>
      </c>
      <c r="C1851">
        <f>COUNTIFS(รายงานลูกหนี้!$A:$A,A1851,รายงานลูกหนี้!$K:$K,"&gt;0")</f>
        <v>1</v>
      </c>
      <c r="D1851">
        <f>SUMIF(รายงานลูกหนี้!$A:$A,A1851,รายงานลูกหนี้!$K:$K)</f>
        <v>1</v>
      </c>
      <c r="E1851">
        <f>_xlfn.MAXIFS(รายงานลูกหนี้!$K:$K,รายงานลูกหนี้!$A:$A,A1851)</f>
        <v>1</v>
      </c>
      <c r="F1851" s="17">
        <f t="shared" si="140"/>
        <v>1</v>
      </c>
      <c r="G1851" t="str">
        <f t="shared" si="141"/>
        <v>ค้างชำระ 1 - 30 วัน</v>
      </c>
      <c r="H1851" t="str">
        <f t="shared" si="142"/>
        <v>ลูกหนี้ชั้นดี</v>
      </c>
      <c r="I1851" s="17" cm="1">
        <f t="array" ref="I1851">_xlfn.IFS(D1851=0,0%, D1851&lt;=30,25%, D1851&lt;=60,50%, D1851&lt;=90,75%, D1851&gt;90,100%)</f>
        <v>0.25</v>
      </c>
      <c r="J1851">
        <f>SUMIFS(รายงานลูกหนี้!$G$2:$G$20000, รายงานลูกหนี้!$A$2:$A$20000, $A1851, รายงานลูกหนี้!$K$2:$K$20000, 0)</f>
        <v>0</v>
      </c>
      <c r="K1851">
        <f>SUMIFS(รายงานลูกหนี้!$G$2:$G$20000, รายงานลูกหนี้!$A$2:$A$20000, $A1851, รายงานลูกหนี้!$K$2:$K$20000, "&gt;=1", รายงานลูกหนี้!$K$2:$K$20000, "&lt;=30")</f>
        <v>1965</v>
      </c>
      <c r="L1851">
        <f>SUMIFS(รายงานลูกหนี้!$G$2:$G$20000, รายงานลูกหนี้!$A$2:$A$20000, $A1851, รายงานลูกหนี้!$K$2:$K$20000, "&gt;=31", รายงานลูกหนี้!$K$2:$K$20000, "&lt;=60")</f>
        <v>0</v>
      </c>
      <c r="M1851">
        <f>SUMIFS(รายงานลูกหนี้!$G$2:$G$20000, รายงานลูกหนี้!$A$2:$A$20000, $A1851, รายงานลูกหนี้!$K$2:$K$20000, "&gt;=61", รายงานลูกหนี้!$K$2:$K$20000, "&lt;=90")</f>
        <v>0</v>
      </c>
      <c r="N1851">
        <f>SUMIFS(รายงานลูกหนี้!$G$2:$G$20000, รายงานลูกหนี้!$A$2:$A$20000, $A1851, รายงานลูกหนี้!$K$2:$K$20000, "&gt;90")</f>
        <v>0</v>
      </c>
      <c r="O1851">
        <f t="shared" si="143"/>
        <v>1965</v>
      </c>
      <c r="P1851" s="17">
        <f t="shared" si="144"/>
        <v>0.25</v>
      </c>
    </row>
    <row r="1852" spans="1:16" x14ac:dyDescent="0.2">
      <c r="A1852" t="str">
        <v>3caee864b38a479cc7f39a83fffbaccc5932ac84cdb413dacf944da544c4fd7a</v>
      </c>
      <c r="B1852">
        <f>COUNTIF(รายงานลูกหนี้!$A:$A,A1852)</f>
        <v>1</v>
      </c>
      <c r="C1852">
        <f>COUNTIFS(รายงานลูกหนี้!$A:$A,A1852,รายงานลูกหนี้!$K:$K,"&gt;0")</f>
        <v>1</v>
      </c>
      <c r="D1852">
        <f>SUMIF(รายงานลูกหนี้!$A:$A,A1852,รายงานลูกหนี้!$K:$K)</f>
        <v>6</v>
      </c>
      <c r="E1852">
        <f>_xlfn.MAXIFS(รายงานลูกหนี้!$K:$K,รายงานลูกหนี้!$A:$A,A1852)</f>
        <v>6</v>
      </c>
      <c r="F1852" s="17">
        <f t="shared" si="140"/>
        <v>1</v>
      </c>
      <c r="G1852" t="str">
        <f t="shared" si="141"/>
        <v>ค้างชำระ 1 - 30 วัน</v>
      </c>
      <c r="H1852" t="str">
        <f t="shared" si="142"/>
        <v>ลูกหนี้ชั้นดี</v>
      </c>
      <c r="I1852" s="17" cm="1">
        <f t="array" ref="I1852">_xlfn.IFS(D1852=0,0%, D1852&lt;=30,25%, D1852&lt;=60,50%, D1852&lt;=90,75%, D1852&gt;90,100%)</f>
        <v>0.25</v>
      </c>
      <c r="J1852">
        <f>SUMIFS(รายงานลูกหนี้!$G$2:$G$20000, รายงานลูกหนี้!$A$2:$A$20000, $A1852, รายงานลูกหนี้!$K$2:$K$20000, 0)</f>
        <v>0</v>
      </c>
      <c r="K1852">
        <f>SUMIFS(รายงานลูกหนี้!$G$2:$G$20000, รายงานลูกหนี้!$A$2:$A$20000, $A1852, รายงานลูกหนี้!$K$2:$K$20000, "&gt;=1", รายงานลูกหนี้!$K$2:$K$20000, "&lt;=30")</f>
        <v>8612</v>
      </c>
      <c r="L1852">
        <f>SUMIFS(รายงานลูกหนี้!$G$2:$G$20000, รายงานลูกหนี้!$A$2:$A$20000, $A1852, รายงานลูกหนี้!$K$2:$K$20000, "&gt;=31", รายงานลูกหนี้!$K$2:$K$20000, "&lt;=60")</f>
        <v>0</v>
      </c>
      <c r="M1852">
        <f>SUMIFS(รายงานลูกหนี้!$G$2:$G$20000, รายงานลูกหนี้!$A$2:$A$20000, $A1852, รายงานลูกหนี้!$K$2:$K$20000, "&gt;=61", รายงานลูกหนี้!$K$2:$K$20000, "&lt;=90")</f>
        <v>0</v>
      </c>
      <c r="N1852">
        <f>SUMIFS(รายงานลูกหนี้!$G$2:$G$20000, รายงานลูกหนี้!$A$2:$A$20000, $A1852, รายงานลูกหนี้!$K$2:$K$20000, "&gt;90")</f>
        <v>0</v>
      </c>
      <c r="O1852">
        <f t="shared" si="143"/>
        <v>8612</v>
      </c>
      <c r="P1852" s="17">
        <f t="shared" si="144"/>
        <v>0.25</v>
      </c>
    </row>
    <row r="1853" spans="1:16" x14ac:dyDescent="0.2">
      <c r="A1853" t="str">
        <v>2329009f77d58b613efd84bbd18f88906ae3954205caef1ae2bd4ea5a4a7efb9</v>
      </c>
      <c r="B1853">
        <f>COUNTIF(รายงานลูกหนี้!$A:$A,A1853)</f>
        <v>1</v>
      </c>
      <c r="C1853">
        <f>COUNTIFS(รายงานลูกหนี้!$A:$A,A1853,รายงานลูกหนี้!$K:$K,"&gt;0")</f>
        <v>1</v>
      </c>
      <c r="D1853">
        <f>SUMIF(รายงานลูกหนี้!$A:$A,A1853,รายงานลูกหนี้!$K:$K)</f>
        <v>6</v>
      </c>
      <c r="E1853">
        <f>_xlfn.MAXIFS(รายงานลูกหนี้!$K:$K,รายงานลูกหนี้!$A:$A,A1853)</f>
        <v>6</v>
      </c>
      <c r="F1853" s="17">
        <f t="shared" si="140"/>
        <v>1</v>
      </c>
      <c r="G1853" t="str">
        <f t="shared" si="141"/>
        <v>ค้างชำระ 1 - 30 วัน</v>
      </c>
      <c r="H1853" t="str">
        <f t="shared" si="142"/>
        <v>ลูกหนี้ชั้นดี</v>
      </c>
      <c r="I1853" s="17" cm="1">
        <f t="array" ref="I1853">_xlfn.IFS(D1853=0,0%, D1853&lt;=30,25%, D1853&lt;=60,50%, D1853&lt;=90,75%, D1853&gt;90,100%)</f>
        <v>0.25</v>
      </c>
      <c r="J1853">
        <f>SUMIFS(รายงานลูกหนี้!$G$2:$G$20000, รายงานลูกหนี้!$A$2:$A$20000, $A1853, รายงานลูกหนี้!$K$2:$K$20000, 0)</f>
        <v>0</v>
      </c>
      <c r="K1853">
        <f>SUMIFS(รายงานลูกหนี้!$G$2:$G$20000, รายงานลูกหนี้!$A$2:$A$20000, $A1853, รายงานลูกหนี้!$K$2:$K$20000, "&gt;=1", รายงานลูกหนี้!$K$2:$K$20000, "&lt;=30")</f>
        <v>1856</v>
      </c>
      <c r="L1853">
        <f>SUMIFS(รายงานลูกหนี้!$G$2:$G$20000, รายงานลูกหนี้!$A$2:$A$20000, $A1853, รายงานลูกหนี้!$K$2:$K$20000, "&gt;=31", รายงานลูกหนี้!$K$2:$K$20000, "&lt;=60")</f>
        <v>0</v>
      </c>
      <c r="M1853">
        <f>SUMIFS(รายงานลูกหนี้!$G$2:$G$20000, รายงานลูกหนี้!$A$2:$A$20000, $A1853, รายงานลูกหนี้!$K$2:$K$20000, "&gt;=61", รายงานลูกหนี้!$K$2:$K$20000, "&lt;=90")</f>
        <v>0</v>
      </c>
      <c r="N1853">
        <f>SUMIFS(รายงานลูกหนี้!$G$2:$G$20000, รายงานลูกหนี้!$A$2:$A$20000, $A1853, รายงานลูกหนี้!$K$2:$K$20000, "&gt;90")</f>
        <v>0</v>
      </c>
      <c r="O1853">
        <f t="shared" si="143"/>
        <v>1856</v>
      </c>
      <c r="P1853" s="17">
        <f t="shared" si="144"/>
        <v>0.25</v>
      </c>
    </row>
    <row r="1854" spans="1:16" x14ac:dyDescent="0.2">
      <c r="A1854" t="str">
        <v>9af9a58883ec0146de67228c6a02e92c82e4c9414b92d9c3051a664f9e23639c</v>
      </c>
      <c r="B1854">
        <f>COUNTIF(รายงานลูกหนี้!$A:$A,A1854)</f>
        <v>1</v>
      </c>
      <c r="C1854">
        <f>COUNTIFS(รายงานลูกหนี้!$A:$A,A1854,รายงานลูกหนี้!$K:$K,"&gt;0")</f>
        <v>0</v>
      </c>
      <c r="D1854">
        <f>SUMIF(รายงานลูกหนี้!$A:$A,A1854,รายงานลูกหนี้!$K:$K)</f>
        <v>0</v>
      </c>
      <c r="E1854">
        <f>_xlfn.MAXIFS(รายงานลูกหนี้!$K:$K,รายงานลูกหนี้!$A:$A,A1854)</f>
        <v>0</v>
      </c>
      <c r="F1854" s="17">
        <f t="shared" si="140"/>
        <v>0</v>
      </c>
      <c r="G1854" t="str">
        <f t="shared" si="141"/>
        <v>ชำระตรงเวลา</v>
      </c>
      <c r="H1854" t="str">
        <f t="shared" si="142"/>
        <v>ลูกหนี้ชั้นดี</v>
      </c>
      <c r="I1854" s="17" cm="1">
        <f t="array" ref="I1854">_xlfn.IFS(D1854=0,0%, D1854&lt;=30,25%, D1854&lt;=60,50%, D1854&lt;=90,75%, D1854&gt;90,100%)</f>
        <v>0</v>
      </c>
      <c r="J1854">
        <f>SUMIFS(รายงานลูกหนี้!$G$2:$G$20000, รายงานลูกหนี้!$A$2:$A$20000, $A1854, รายงานลูกหนี้!$K$2:$K$20000, 0)</f>
        <v>273</v>
      </c>
      <c r="K1854">
        <f>SUMIFS(รายงานลูกหนี้!$G$2:$G$20000, รายงานลูกหนี้!$A$2:$A$20000, $A1854, รายงานลูกหนี้!$K$2:$K$20000, "&gt;=1", รายงานลูกหนี้!$K$2:$K$20000, "&lt;=30")</f>
        <v>0</v>
      </c>
      <c r="L1854">
        <f>SUMIFS(รายงานลูกหนี้!$G$2:$G$20000, รายงานลูกหนี้!$A$2:$A$20000, $A1854, รายงานลูกหนี้!$K$2:$K$20000, "&gt;=31", รายงานลูกหนี้!$K$2:$K$20000, "&lt;=60")</f>
        <v>0</v>
      </c>
      <c r="M1854">
        <f>SUMIFS(รายงานลูกหนี้!$G$2:$G$20000, รายงานลูกหนี้!$A$2:$A$20000, $A1854, รายงานลูกหนี้!$K$2:$K$20000, "&gt;=61", รายงานลูกหนี้!$K$2:$K$20000, "&lt;=90")</f>
        <v>0</v>
      </c>
      <c r="N1854">
        <f>SUMIFS(รายงานลูกหนี้!$G$2:$G$20000, รายงานลูกหนี้!$A$2:$A$20000, $A1854, รายงานลูกหนี้!$K$2:$K$20000, "&gt;90")</f>
        <v>0</v>
      </c>
      <c r="O1854">
        <f t="shared" si="143"/>
        <v>273</v>
      </c>
      <c r="P1854" s="17">
        <f t="shared" si="144"/>
        <v>0</v>
      </c>
    </row>
    <row r="1855" spans="1:16" x14ac:dyDescent="0.2">
      <c r="A1855" t="str">
        <v>9293a17b83757d27a90081c134809edc76031fd7d3694bffb5bf1d085a2474e6</v>
      </c>
      <c r="B1855">
        <f>COUNTIF(รายงานลูกหนี้!$A:$A,A1855)</f>
        <v>1</v>
      </c>
      <c r="C1855">
        <f>COUNTIFS(รายงานลูกหนี้!$A:$A,A1855,รายงานลูกหนี้!$K:$K,"&gt;0")</f>
        <v>1</v>
      </c>
      <c r="D1855">
        <f>SUMIF(รายงานลูกหนี้!$A:$A,A1855,รายงานลูกหนี้!$K:$K)</f>
        <v>3</v>
      </c>
      <c r="E1855">
        <f>_xlfn.MAXIFS(รายงานลูกหนี้!$K:$K,รายงานลูกหนี้!$A:$A,A1855)</f>
        <v>3</v>
      </c>
      <c r="F1855" s="17">
        <f t="shared" si="140"/>
        <v>1</v>
      </c>
      <c r="G1855" t="str">
        <f t="shared" si="141"/>
        <v>ค้างชำระ 1 - 30 วัน</v>
      </c>
      <c r="H1855" t="str">
        <f t="shared" si="142"/>
        <v>ลูกหนี้ชั้นดี</v>
      </c>
      <c r="I1855" s="17" cm="1">
        <f t="array" ref="I1855">_xlfn.IFS(D1855=0,0%, D1855&lt;=30,25%, D1855&lt;=60,50%, D1855&lt;=90,75%, D1855&gt;90,100%)</f>
        <v>0.25</v>
      </c>
      <c r="J1855">
        <f>SUMIFS(รายงานลูกหนี้!$G$2:$G$20000, รายงานลูกหนี้!$A$2:$A$20000, $A1855, รายงานลูกหนี้!$K$2:$K$20000, 0)</f>
        <v>0</v>
      </c>
      <c r="K1855">
        <f>SUMIFS(รายงานลูกหนี้!$G$2:$G$20000, รายงานลูกหนี้!$A$2:$A$20000, $A1855, รายงานลูกหนี้!$K$2:$K$20000, "&gt;=1", รายงานลูกหนี้!$K$2:$K$20000, "&lt;=30")</f>
        <v>2831</v>
      </c>
      <c r="L1855">
        <f>SUMIFS(รายงานลูกหนี้!$G$2:$G$20000, รายงานลูกหนี้!$A$2:$A$20000, $A1855, รายงานลูกหนี้!$K$2:$K$20000, "&gt;=31", รายงานลูกหนี้!$K$2:$K$20000, "&lt;=60")</f>
        <v>0</v>
      </c>
      <c r="M1855">
        <f>SUMIFS(รายงานลูกหนี้!$G$2:$G$20000, รายงานลูกหนี้!$A$2:$A$20000, $A1855, รายงานลูกหนี้!$K$2:$K$20000, "&gt;=61", รายงานลูกหนี้!$K$2:$K$20000, "&lt;=90")</f>
        <v>0</v>
      </c>
      <c r="N1855">
        <f>SUMIFS(รายงานลูกหนี้!$G$2:$G$20000, รายงานลูกหนี้!$A$2:$A$20000, $A1855, รายงานลูกหนี้!$K$2:$K$20000, "&gt;90")</f>
        <v>0</v>
      </c>
      <c r="O1855">
        <f t="shared" si="143"/>
        <v>2831</v>
      </c>
      <c r="P1855" s="17">
        <f t="shared" si="144"/>
        <v>0.25</v>
      </c>
    </row>
    <row r="1856" spans="1:16" x14ac:dyDescent="0.2">
      <c r="A1856" t="str">
        <v>fec878dd64d98becbb01eee2b3c0df94d52f274c193680453cd507ca2786f769</v>
      </c>
      <c r="B1856">
        <f>COUNTIF(รายงานลูกหนี้!$A:$A,A1856)</f>
        <v>1</v>
      </c>
      <c r="C1856">
        <f>COUNTIFS(รายงานลูกหนี้!$A:$A,A1856,รายงานลูกหนี้!$K:$K,"&gt;0")</f>
        <v>1</v>
      </c>
      <c r="D1856">
        <f>SUMIF(รายงานลูกหนี้!$A:$A,A1856,รายงานลูกหนี้!$K:$K)</f>
        <v>3</v>
      </c>
      <c r="E1856">
        <f>_xlfn.MAXIFS(รายงานลูกหนี้!$K:$K,รายงานลูกหนี้!$A:$A,A1856)</f>
        <v>3</v>
      </c>
      <c r="F1856" s="17">
        <f t="shared" si="140"/>
        <v>1</v>
      </c>
      <c r="G1856" t="str">
        <f t="shared" si="141"/>
        <v>ค้างชำระ 1 - 30 วัน</v>
      </c>
      <c r="H1856" t="str">
        <f t="shared" si="142"/>
        <v>ลูกหนี้ชั้นดี</v>
      </c>
      <c r="I1856" s="17" cm="1">
        <f t="array" ref="I1856">_xlfn.IFS(D1856=0,0%, D1856&lt;=30,25%, D1856&lt;=60,50%, D1856&lt;=90,75%, D1856&gt;90,100%)</f>
        <v>0.25</v>
      </c>
      <c r="J1856">
        <f>SUMIFS(รายงานลูกหนี้!$G$2:$G$20000, รายงานลูกหนี้!$A$2:$A$20000, $A1856, รายงานลูกหนี้!$K$2:$K$20000, 0)</f>
        <v>0</v>
      </c>
      <c r="K1856">
        <f>SUMIFS(รายงานลูกหนี้!$G$2:$G$20000, รายงานลูกหนี้!$A$2:$A$20000, $A1856, รายงานลูกหนี้!$K$2:$K$20000, "&gt;=1", รายงานลูกหนี้!$K$2:$K$20000, "&lt;=30")</f>
        <v>2196</v>
      </c>
      <c r="L1856">
        <f>SUMIFS(รายงานลูกหนี้!$G$2:$G$20000, รายงานลูกหนี้!$A$2:$A$20000, $A1856, รายงานลูกหนี้!$K$2:$K$20000, "&gt;=31", รายงานลูกหนี้!$K$2:$K$20000, "&lt;=60")</f>
        <v>0</v>
      </c>
      <c r="M1856">
        <f>SUMIFS(รายงานลูกหนี้!$G$2:$G$20000, รายงานลูกหนี้!$A$2:$A$20000, $A1856, รายงานลูกหนี้!$K$2:$K$20000, "&gt;=61", รายงานลูกหนี้!$K$2:$K$20000, "&lt;=90")</f>
        <v>0</v>
      </c>
      <c r="N1856">
        <f>SUMIFS(รายงานลูกหนี้!$G$2:$G$20000, รายงานลูกหนี้!$A$2:$A$20000, $A1856, รายงานลูกหนี้!$K$2:$K$20000, "&gt;90")</f>
        <v>0</v>
      </c>
      <c r="O1856">
        <f t="shared" si="143"/>
        <v>2196</v>
      </c>
      <c r="P1856" s="17">
        <f t="shared" si="144"/>
        <v>0.25</v>
      </c>
    </row>
    <row r="1857" spans="1:16" x14ac:dyDescent="0.2">
      <c r="A1857" t="str">
        <v>6a9cfed6d4e4230e60f865e789a5b828943afcfe46f01f7c1ffb7e26fbff978f</v>
      </c>
      <c r="B1857">
        <f>COUNTIF(รายงานลูกหนี้!$A:$A,A1857)</f>
        <v>1</v>
      </c>
      <c r="C1857">
        <f>COUNTIFS(รายงานลูกหนี้!$A:$A,A1857,รายงานลูกหนี้!$K:$K,"&gt;0")</f>
        <v>0</v>
      </c>
      <c r="D1857">
        <f>SUMIF(รายงานลูกหนี้!$A:$A,A1857,รายงานลูกหนี้!$K:$K)</f>
        <v>0</v>
      </c>
      <c r="E1857">
        <f>_xlfn.MAXIFS(รายงานลูกหนี้!$K:$K,รายงานลูกหนี้!$A:$A,A1857)</f>
        <v>0</v>
      </c>
      <c r="F1857" s="17">
        <f t="shared" si="140"/>
        <v>0</v>
      </c>
      <c r="G1857" t="str">
        <f t="shared" si="141"/>
        <v>ชำระตรงเวลา</v>
      </c>
      <c r="H1857" t="str">
        <f t="shared" si="142"/>
        <v>ลูกหนี้ชั้นดี</v>
      </c>
      <c r="I1857" s="17" cm="1">
        <f t="array" ref="I1857">_xlfn.IFS(D1857=0,0%, D1857&lt;=30,25%, D1857&lt;=60,50%, D1857&lt;=90,75%, D1857&gt;90,100%)</f>
        <v>0</v>
      </c>
      <c r="J1857">
        <f>SUMIFS(รายงานลูกหนี้!$G$2:$G$20000, รายงานลูกหนี้!$A$2:$A$20000, $A1857, รายงานลูกหนี้!$K$2:$K$20000, 0)</f>
        <v>7605</v>
      </c>
      <c r="K1857">
        <f>SUMIFS(รายงานลูกหนี้!$G$2:$G$20000, รายงานลูกหนี้!$A$2:$A$20000, $A1857, รายงานลูกหนี้!$K$2:$K$20000, "&gt;=1", รายงานลูกหนี้!$K$2:$K$20000, "&lt;=30")</f>
        <v>0</v>
      </c>
      <c r="L1857">
        <f>SUMIFS(รายงานลูกหนี้!$G$2:$G$20000, รายงานลูกหนี้!$A$2:$A$20000, $A1857, รายงานลูกหนี้!$K$2:$K$20000, "&gt;=31", รายงานลูกหนี้!$K$2:$K$20000, "&lt;=60")</f>
        <v>0</v>
      </c>
      <c r="M1857">
        <f>SUMIFS(รายงานลูกหนี้!$G$2:$G$20000, รายงานลูกหนี้!$A$2:$A$20000, $A1857, รายงานลูกหนี้!$K$2:$K$20000, "&gt;=61", รายงานลูกหนี้!$K$2:$K$20000, "&lt;=90")</f>
        <v>0</v>
      </c>
      <c r="N1857">
        <f>SUMIFS(รายงานลูกหนี้!$G$2:$G$20000, รายงานลูกหนี้!$A$2:$A$20000, $A1857, รายงานลูกหนี้!$K$2:$K$20000, "&gt;90")</f>
        <v>0</v>
      </c>
      <c r="O1857">
        <f t="shared" si="143"/>
        <v>7605</v>
      </c>
      <c r="P1857" s="17">
        <f t="shared" si="144"/>
        <v>0</v>
      </c>
    </row>
    <row r="1858" spans="1:16" x14ac:dyDescent="0.2">
      <c r="A1858" t="str">
        <v>9fecb96999e130f90b9972228b9df21ff472e4fd689d1d6a31f0a98dba1dd966</v>
      </c>
      <c r="B1858">
        <f>COUNTIF(รายงานลูกหนี้!$A:$A,A1858)</f>
        <v>1</v>
      </c>
      <c r="C1858">
        <f>COUNTIFS(รายงานลูกหนี้!$A:$A,A1858,รายงานลูกหนี้!$K:$K,"&gt;0")</f>
        <v>0</v>
      </c>
      <c r="D1858">
        <f>SUMIF(รายงานลูกหนี้!$A:$A,A1858,รายงานลูกหนี้!$K:$K)</f>
        <v>0</v>
      </c>
      <c r="E1858">
        <f>_xlfn.MAXIFS(รายงานลูกหนี้!$K:$K,รายงานลูกหนี้!$A:$A,A1858)</f>
        <v>0</v>
      </c>
      <c r="F1858" s="17">
        <f t="shared" si="140"/>
        <v>0</v>
      </c>
      <c r="G1858" t="str">
        <f t="shared" si="141"/>
        <v>ชำระตรงเวลา</v>
      </c>
      <c r="H1858" t="str">
        <f t="shared" si="142"/>
        <v>ลูกหนี้ชั้นดี</v>
      </c>
      <c r="I1858" s="17" cm="1">
        <f t="array" ref="I1858">_xlfn.IFS(D1858=0,0%, D1858&lt;=30,25%, D1858&lt;=60,50%, D1858&lt;=90,75%, D1858&gt;90,100%)</f>
        <v>0</v>
      </c>
      <c r="J1858">
        <f>SUMIFS(รายงานลูกหนี้!$G$2:$G$20000, รายงานลูกหนี้!$A$2:$A$20000, $A1858, รายงานลูกหนี้!$K$2:$K$20000, 0)</f>
        <v>2346</v>
      </c>
      <c r="K1858">
        <f>SUMIFS(รายงานลูกหนี้!$G$2:$G$20000, รายงานลูกหนี้!$A$2:$A$20000, $A1858, รายงานลูกหนี้!$K$2:$K$20000, "&gt;=1", รายงานลูกหนี้!$K$2:$K$20000, "&lt;=30")</f>
        <v>0</v>
      </c>
      <c r="L1858">
        <f>SUMIFS(รายงานลูกหนี้!$G$2:$G$20000, รายงานลูกหนี้!$A$2:$A$20000, $A1858, รายงานลูกหนี้!$K$2:$K$20000, "&gt;=31", รายงานลูกหนี้!$K$2:$K$20000, "&lt;=60")</f>
        <v>0</v>
      </c>
      <c r="M1858">
        <f>SUMIFS(รายงานลูกหนี้!$G$2:$G$20000, รายงานลูกหนี้!$A$2:$A$20000, $A1858, รายงานลูกหนี้!$K$2:$K$20000, "&gt;=61", รายงานลูกหนี้!$K$2:$K$20000, "&lt;=90")</f>
        <v>0</v>
      </c>
      <c r="N1858">
        <f>SUMIFS(รายงานลูกหนี้!$G$2:$G$20000, รายงานลูกหนี้!$A$2:$A$20000, $A1858, รายงานลูกหนี้!$K$2:$K$20000, "&gt;90")</f>
        <v>0</v>
      </c>
      <c r="O1858">
        <f t="shared" si="143"/>
        <v>2346</v>
      </c>
      <c r="P1858" s="17">
        <f t="shared" si="144"/>
        <v>0</v>
      </c>
    </row>
    <row r="1859" spans="1:16" x14ac:dyDescent="0.2">
      <c r="A1859" t="str">
        <v>dd03873ccb6d280c44d36339ecfdfc20b9ffe71c954aa4423f35ed9d35d9549b</v>
      </c>
      <c r="B1859">
        <f>COUNTIF(รายงานลูกหนี้!$A:$A,A1859)</f>
        <v>2</v>
      </c>
      <c r="C1859">
        <f>COUNTIFS(รายงานลูกหนี้!$A:$A,A1859,รายงานลูกหนี้!$K:$K,"&gt;0")</f>
        <v>0</v>
      </c>
      <c r="D1859">
        <f>SUMIF(รายงานลูกหนี้!$A:$A,A1859,รายงานลูกหนี้!$K:$K)</f>
        <v>0</v>
      </c>
      <c r="E1859">
        <f>_xlfn.MAXIFS(รายงานลูกหนี้!$K:$K,รายงานลูกหนี้!$A:$A,A1859)</f>
        <v>0</v>
      </c>
      <c r="F1859" s="17">
        <f t="shared" ref="F1859:F1922" si="145">C1859/B1859</f>
        <v>0</v>
      </c>
      <c r="G1859" t="str">
        <f t="shared" ref="G1859:G1922" si="146">IF(E1859&lt;=0, "ชำระตรงเวลา", IF(E1859&lt;=30, "ค้างชำระ 1 - 30 วัน", IF(E1859&lt;=60, "ค้างชำระ 31 - 60 วัน", IF(E1859&lt;=90, "ค้างชำระ 61 - 90 วัน", "ค้างชำระเกิน 90 วัน"))))</f>
        <v>ชำระตรงเวลา</v>
      </c>
      <c r="H1859" t="str">
        <f t="shared" ref="H1859:H1922" si="147">IF(E1859&lt;=30, "ลูกหนี้ชั้นดี", IF(E1859&lt;=90, "ลูกหนี้เฝ้าติดตาม", "ลูกหนี้ด้อยคุณภาพ (NPL)"))</f>
        <v>ลูกหนี้ชั้นดี</v>
      </c>
      <c r="I1859" s="17" cm="1">
        <f t="array" ref="I1859">_xlfn.IFS(D1859=0,0%, D1859&lt;=30,25%, D1859&lt;=60,50%, D1859&lt;=90,75%, D1859&gt;90,100%)</f>
        <v>0</v>
      </c>
      <c r="J1859">
        <f>SUMIFS(รายงานลูกหนี้!$G$2:$G$20000, รายงานลูกหนี้!$A$2:$A$20000, $A1859, รายงานลูกหนี้!$K$2:$K$20000, 0)</f>
        <v>1246</v>
      </c>
      <c r="K1859">
        <f>SUMIFS(รายงานลูกหนี้!$G$2:$G$20000, รายงานลูกหนี้!$A$2:$A$20000, $A1859, รายงานลูกหนี้!$K$2:$K$20000, "&gt;=1", รายงานลูกหนี้!$K$2:$K$20000, "&lt;=30")</f>
        <v>0</v>
      </c>
      <c r="L1859">
        <f>SUMIFS(รายงานลูกหนี้!$G$2:$G$20000, รายงานลูกหนี้!$A$2:$A$20000, $A1859, รายงานลูกหนี้!$K$2:$K$20000, "&gt;=31", รายงานลูกหนี้!$K$2:$K$20000, "&lt;=60")</f>
        <v>0</v>
      </c>
      <c r="M1859">
        <f>SUMIFS(รายงานลูกหนี้!$G$2:$G$20000, รายงานลูกหนี้!$A$2:$A$20000, $A1859, รายงานลูกหนี้!$K$2:$K$20000, "&gt;=61", รายงานลูกหนี้!$K$2:$K$20000, "&lt;=90")</f>
        <v>0</v>
      </c>
      <c r="N1859">
        <f>SUMIFS(รายงานลูกหนี้!$G$2:$G$20000, รายงานลูกหนี้!$A$2:$A$20000, $A1859, รายงานลูกหนี้!$K$2:$K$20000, "&gt;90")</f>
        <v>0</v>
      </c>
      <c r="O1859">
        <f t="shared" ref="O1859:O1922" si="148">SUM(J1859:N1859)</f>
        <v>1246</v>
      </c>
      <c r="P1859" s="17">
        <f t="shared" ref="P1859:P1922" si="149">IF(O1859=0, 0%, (J1859*0%+K1859*25%+L1859*50%+M1859*75%+N1859*100%)/O1859)</f>
        <v>0</v>
      </c>
    </row>
    <row r="1860" spans="1:16" x14ac:dyDescent="0.2">
      <c r="A1860" t="str">
        <v>28ec99dea9db058ef031666dd0bb8833e2d9f42925539742692b6098c3f7dce4</v>
      </c>
      <c r="B1860">
        <f>COUNTIF(รายงานลูกหนี้!$A:$A,A1860)</f>
        <v>1</v>
      </c>
      <c r="C1860">
        <f>COUNTIFS(รายงานลูกหนี้!$A:$A,A1860,รายงานลูกหนี้!$K:$K,"&gt;0")</f>
        <v>0</v>
      </c>
      <c r="D1860">
        <f>SUMIF(รายงานลูกหนี้!$A:$A,A1860,รายงานลูกหนี้!$K:$K)</f>
        <v>0</v>
      </c>
      <c r="E1860">
        <f>_xlfn.MAXIFS(รายงานลูกหนี้!$K:$K,รายงานลูกหนี้!$A:$A,A1860)</f>
        <v>0</v>
      </c>
      <c r="F1860" s="17">
        <f t="shared" si="145"/>
        <v>0</v>
      </c>
      <c r="G1860" t="str">
        <f t="shared" si="146"/>
        <v>ชำระตรงเวลา</v>
      </c>
      <c r="H1860" t="str">
        <f t="shared" si="147"/>
        <v>ลูกหนี้ชั้นดี</v>
      </c>
      <c r="I1860" s="17" cm="1">
        <f t="array" ref="I1860">_xlfn.IFS(D1860=0,0%, D1860&lt;=30,25%, D1860&lt;=60,50%, D1860&lt;=90,75%, D1860&gt;90,100%)</f>
        <v>0</v>
      </c>
      <c r="J1860">
        <f>SUMIFS(รายงานลูกหนี้!$G$2:$G$20000, รายงานลูกหนี้!$A$2:$A$20000, $A1860, รายงานลูกหนี้!$K$2:$K$20000, 0)</f>
        <v>7368</v>
      </c>
      <c r="K1860">
        <f>SUMIFS(รายงานลูกหนี้!$G$2:$G$20000, รายงานลูกหนี้!$A$2:$A$20000, $A1860, รายงานลูกหนี้!$K$2:$K$20000, "&gt;=1", รายงานลูกหนี้!$K$2:$K$20000, "&lt;=30")</f>
        <v>0</v>
      </c>
      <c r="L1860">
        <f>SUMIFS(รายงานลูกหนี้!$G$2:$G$20000, รายงานลูกหนี้!$A$2:$A$20000, $A1860, รายงานลูกหนี้!$K$2:$K$20000, "&gt;=31", รายงานลูกหนี้!$K$2:$K$20000, "&lt;=60")</f>
        <v>0</v>
      </c>
      <c r="M1860">
        <f>SUMIFS(รายงานลูกหนี้!$G$2:$G$20000, รายงานลูกหนี้!$A$2:$A$20000, $A1860, รายงานลูกหนี้!$K$2:$K$20000, "&gt;=61", รายงานลูกหนี้!$K$2:$K$20000, "&lt;=90")</f>
        <v>0</v>
      </c>
      <c r="N1860">
        <f>SUMIFS(รายงานลูกหนี้!$G$2:$G$20000, รายงานลูกหนี้!$A$2:$A$20000, $A1860, รายงานลูกหนี้!$K$2:$K$20000, "&gt;90")</f>
        <v>0</v>
      </c>
      <c r="O1860">
        <f t="shared" si="148"/>
        <v>7368</v>
      </c>
      <c r="P1860" s="17">
        <f t="shared" si="149"/>
        <v>0</v>
      </c>
    </row>
    <row r="1861" spans="1:16" x14ac:dyDescent="0.2">
      <c r="A1861" t="str">
        <v>df4413596156149c4b7678228a9ef9ba1d4800118438a61bb84e953f374717a9</v>
      </c>
      <c r="B1861">
        <f>COUNTIF(รายงานลูกหนี้!$A:$A,A1861)</f>
        <v>2</v>
      </c>
      <c r="C1861">
        <f>COUNTIFS(รายงานลูกหนี้!$A:$A,A1861,รายงานลูกหนี้!$K:$K,"&gt;0")</f>
        <v>0</v>
      </c>
      <c r="D1861">
        <f>SUMIF(รายงานลูกหนี้!$A:$A,A1861,รายงานลูกหนี้!$K:$K)</f>
        <v>0</v>
      </c>
      <c r="E1861">
        <f>_xlfn.MAXIFS(รายงานลูกหนี้!$K:$K,รายงานลูกหนี้!$A:$A,A1861)</f>
        <v>0</v>
      </c>
      <c r="F1861" s="17">
        <f t="shared" si="145"/>
        <v>0</v>
      </c>
      <c r="G1861" t="str">
        <f t="shared" si="146"/>
        <v>ชำระตรงเวลา</v>
      </c>
      <c r="H1861" t="str">
        <f t="shared" si="147"/>
        <v>ลูกหนี้ชั้นดี</v>
      </c>
      <c r="I1861" s="17" cm="1">
        <f t="array" ref="I1861">_xlfn.IFS(D1861=0,0%, D1861&lt;=30,25%, D1861&lt;=60,50%, D1861&lt;=90,75%, D1861&gt;90,100%)</f>
        <v>0</v>
      </c>
      <c r="J1861">
        <f>SUMIFS(รายงานลูกหนี้!$G$2:$G$20000, รายงานลูกหนี้!$A$2:$A$20000, $A1861, รายงานลูกหนี้!$K$2:$K$20000, 0)</f>
        <v>4623</v>
      </c>
      <c r="K1861">
        <f>SUMIFS(รายงานลูกหนี้!$G$2:$G$20000, รายงานลูกหนี้!$A$2:$A$20000, $A1861, รายงานลูกหนี้!$K$2:$K$20000, "&gt;=1", รายงานลูกหนี้!$K$2:$K$20000, "&lt;=30")</f>
        <v>0</v>
      </c>
      <c r="L1861">
        <f>SUMIFS(รายงานลูกหนี้!$G$2:$G$20000, รายงานลูกหนี้!$A$2:$A$20000, $A1861, รายงานลูกหนี้!$K$2:$K$20000, "&gt;=31", รายงานลูกหนี้!$K$2:$K$20000, "&lt;=60")</f>
        <v>0</v>
      </c>
      <c r="M1861">
        <f>SUMIFS(รายงานลูกหนี้!$G$2:$G$20000, รายงานลูกหนี้!$A$2:$A$20000, $A1861, รายงานลูกหนี้!$K$2:$K$20000, "&gt;=61", รายงานลูกหนี้!$K$2:$K$20000, "&lt;=90")</f>
        <v>0</v>
      </c>
      <c r="N1861">
        <f>SUMIFS(รายงานลูกหนี้!$G$2:$G$20000, รายงานลูกหนี้!$A$2:$A$20000, $A1861, รายงานลูกหนี้!$K$2:$K$20000, "&gt;90")</f>
        <v>0</v>
      </c>
      <c r="O1861">
        <f t="shared" si="148"/>
        <v>4623</v>
      </c>
      <c r="P1861" s="17">
        <f t="shared" si="149"/>
        <v>0</v>
      </c>
    </row>
    <row r="1862" spans="1:16" x14ac:dyDescent="0.2">
      <c r="A1862" t="str">
        <v>0d50b98fb83f342c7ac6c85f8049b6c5eb0bd62d0aa6e7c1cf653a453778d9ab</v>
      </c>
      <c r="B1862">
        <f>COUNTIF(รายงานลูกหนี้!$A:$A,A1862)</f>
        <v>1</v>
      </c>
      <c r="C1862">
        <f>COUNTIFS(รายงานลูกหนี้!$A:$A,A1862,รายงานลูกหนี้!$K:$K,"&gt;0")</f>
        <v>1</v>
      </c>
      <c r="D1862">
        <f>SUMIF(รายงานลูกหนี้!$A:$A,A1862,รายงานลูกหนี้!$K:$K)</f>
        <v>10</v>
      </c>
      <c r="E1862">
        <f>_xlfn.MAXIFS(รายงานลูกหนี้!$K:$K,รายงานลูกหนี้!$A:$A,A1862)</f>
        <v>10</v>
      </c>
      <c r="F1862" s="17">
        <f t="shared" si="145"/>
        <v>1</v>
      </c>
      <c r="G1862" t="str">
        <f t="shared" si="146"/>
        <v>ค้างชำระ 1 - 30 วัน</v>
      </c>
      <c r="H1862" t="str">
        <f t="shared" si="147"/>
        <v>ลูกหนี้ชั้นดี</v>
      </c>
      <c r="I1862" s="17" cm="1">
        <f t="array" ref="I1862">_xlfn.IFS(D1862=0,0%, D1862&lt;=30,25%, D1862&lt;=60,50%, D1862&lt;=90,75%, D1862&gt;90,100%)</f>
        <v>0.25</v>
      </c>
      <c r="J1862">
        <f>SUMIFS(รายงานลูกหนี้!$G$2:$G$20000, รายงานลูกหนี้!$A$2:$A$20000, $A1862, รายงานลูกหนี้!$K$2:$K$20000, 0)</f>
        <v>0</v>
      </c>
      <c r="K1862">
        <f>SUMIFS(รายงานลูกหนี้!$G$2:$G$20000, รายงานลูกหนี้!$A$2:$A$20000, $A1862, รายงานลูกหนี้!$K$2:$K$20000, "&gt;=1", รายงานลูกหนี้!$K$2:$K$20000, "&lt;=30")</f>
        <v>87778</v>
      </c>
      <c r="L1862">
        <f>SUMIFS(รายงานลูกหนี้!$G$2:$G$20000, รายงานลูกหนี้!$A$2:$A$20000, $A1862, รายงานลูกหนี้!$K$2:$K$20000, "&gt;=31", รายงานลูกหนี้!$K$2:$K$20000, "&lt;=60")</f>
        <v>0</v>
      </c>
      <c r="M1862">
        <f>SUMIFS(รายงานลูกหนี้!$G$2:$G$20000, รายงานลูกหนี้!$A$2:$A$20000, $A1862, รายงานลูกหนี้!$K$2:$K$20000, "&gt;=61", รายงานลูกหนี้!$K$2:$K$20000, "&lt;=90")</f>
        <v>0</v>
      </c>
      <c r="N1862">
        <f>SUMIFS(รายงานลูกหนี้!$G$2:$G$20000, รายงานลูกหนี้!$A$2:$A$20000, $A1862, รายงานลูกหนี้!$K$2:$K$20000, "&gt;90")</f>
        <v>0</v>
      </c>
      <c r="O1862">
        <f t="shared" si="148"/>
        <v>87778</v>
      </c>
      <c r="P1862" s="17">
        <f t="shared" si="149"/>
        <v>0.25</v>
      </c>
    </row>
    <row r="1863" spans="1:16" x14ac:dyDescent="0.2">
      <c r="A1863" t="str">
        <v>2c19ca5ea6f7ab8aac93a4c510d38be95eeb8f7be508ab5bd31828864dab8c32</v>
      </c>
      <c r="B1863">
        <f>COUNTIF(รายงานลูกหนี้!$A:$A,A1863)</f>
        <v>2</v>
      </c>
      <c r="C1863">
        <f>COUNTIFS(รายงานลูกหนี้!$A:$A,A1863,รายงานลูกหนี้!$K:$K,"&gt;0")</f>
        <v>1</v>
      </c>
      <c r="D1863">
        <f>SUMIF(รายงานลูกหนี้!$A:$A,A1863,รายงานลูกหนี้!$K:$K)</f>
        <v>1</v>
      </c>
      <c r="E1863">
        <f>_xlfn.MAXIFS(รายงานลูกหนี้!$K:$K,รายงานลูกหนี้!$A:$A,A1863)</f>
        <v>1</v>
      </c>
      <c r="F1863" s="17">
        <f t="shared" si="145"/>
        <v>0.5</v>
      </c>
      <c r="G1863" t="str">
        <f t="shared" si="146"/>
        <v>ค้างชำระ 1 - 30 วัน</v>
      </c>
      <c r="H1863" t="str">
        <f t="shared" si="147"/>
        <v>ลูกหนี้ชั้นดี</v>
      </c>
      <c r="I1863" s="17" cm="1">
        <f t="array" ref="I1863">_xlfn.IFS(D1863=0,0%, D1863&lt;=30,25%, D1863&lt;=60,50%, D1863&lt;=90,75%, D1863&gt;90,100%)</f>
        <v>0.25</v>
      </c>
      <c r="J1863">
        <f>SUMIFS(รายงานลูกหนี้!$G$2:$G$20000, รายงานลูกหนี้!$A$2:$A$20000, $A1863, รายงานลูกหนี้!$K$2:$K$20000, 0)</f>
        <v>186800</v>
      </c>
      <c r="K1863">
        <f>SUMIFS(รายงานลูกหนี้!$G$2:$G$20000, รายงานลูกหนี้!$A$2:$A$20000, $A1863, รายงานลูกหนี้!$K$2:$K$20000, "&gt;=1", รายงานลูกหนี้!$K$2:$K$20000, "&lt;=30")</f>
        <v>291</v>
      </c>
      <c r="L1863">
        <f>SUMIFS(รายงานลูกหนี้!$G$2:$G$20000, รายงานลูกหนี้!$A$2:$A$20000, $A1863, รายงานลูกหนี้!$K$2:$K$20000, "&gt;=31", รายงานลูกหนี้!$K$2:$K$20000, "&lt;=60")</f>
        <v>0</v>
      </c>
      <c r="M1863">
        <f>SUMIFS(รายงานลูกหนี้!$G$2:$G$20000, รายงานลูกหนี้!$A$2:$A$20000, $A1863, รายงานลูกหนี้!$K$2:$K$20000, "&gt;=61", รายงานลูกหนี้!$K$2:$K$20000, "&lt;=90")</f>
        <v>0</v>
      </c>
      <c r="N1863">
        <f>SUMIFS(รายงานลูกหนี้!$G$2:$G$20000, รายงานลูกหนี้!$A$2:$A$20000, $A1863, รายงานลูกหนี้!$K$2:$K$20000, "&gt;90")</f>
        <v>0</v>
      </c>
      <c r="O1863">
        <f t="shared" si="148"/>
        <v>187091</v>
      </c>
      <c r="P1863" s="17">
        <f t="shared" si="149"/>
        <v>3.8884820755675045E-4</v>
      </c>
    </row>
    <row r="1864" spans="1:16" x14ac:dyDescent="0.2">
      <c r="A1864" t="str">
        <v>41cdb9bc53f3a42fe4ffe86bfbf6e3b6c6f55735a4c73586d8b15f222ef02bb4</v>
      </c>
      <c r="B1864">
        <f>COUNTIF(รายงานลูกหนี้!$A:$A,A1864)</f>
        <v>1</v>
      </c>
      <c r="C1864">
        <f>COUNTIFS(รายงานลูกหนี้!$A:$A,A1864,รายงานลูกหนี้!$K:$K,"&gt;0")</f>
        <v>1</v>
      </c>
      <c r="D1864">
        <f>SUMIF(รายงานลูกหนี้!$A:$A,A1864,รายงานลูกหนี้!$K:$K)</f>
        <v>25</v>
      </c>
      <c r="E1864">
        <f>_xlfn.MAXIFS(รายงานลูกหนี้!$K:$K,รายงานลูกหนี้!$A:$A,A1864)</f>
        <v>25</v>
      </c>
      <c r="F1864" s="17">
        <f t="shared" si="145"/>
        <v>1</v>
      </c>
      <c r="G1864" t="str">
        <f t="shared" si="146"/>
        <v>ค้างชำระ 1 - 30 วัน</v>
      </c>
      <c r="H1864" t="str">
        <f t="shared" si="147"/>
        <v>ลูกหนี้ชั้นดี</v>
      </c>
      <c r="I1864" s="17" cm="1">
        <f t="array" ref="I1864">_xlfn.IFS(D1864=0,0%, D1864&lt;=30,25%, D1864&lt;=60,50%, D1864&lt;=90,75%, D1864&gt;90,100%)</f>
        <v>0.25</v>
      </c>
      <c r="J1864">
        <f>SUMIFS(รายงานลูกหนี้!$G$2:$G$20000, รายงานลูกหนี้!$A$2:$A$20000, $A1864, รายงานลูกหนี้!$K$2:$K$20000, 0)</f>
        <v>0</v>
      </c>
      <c r="K1864">
        <f>SUMIFS(รายงานลูกหนี้!$G$2:$G$20000, รายงานลูกหนี้!$A$2:$A$20000, $A1864, รายงานลูกหนี้!$K$2:$K$20000, "&gt;=1", รายงานลูกหนี้!$K$2:$K$20000, "&lt;=30")</f>
        <v>24505</v>
      </c>
      <c r="L1864">
        <f>SUMIFS(รายงานลูกหนี้!$G$2:$G$20000, รายงานลูกหนี้!$A$2:$A$20000, $A1864, รายงานลูกหนี้!$K$2:$K$20000, "&gt;=31", รายงานลูกหนี้!$K$2:$K$20000, "&lt;=60")</f>
        <v>0</v>
      </c>
      <c r="M1864">
        <f>SUMIFS(รายงานลูกหนี้!$G$2:$G$20000, รายงานลูกหนี้!$A$2:$A$20000, $A1864, รายงานลูกหนี้!$K$2:$K$20000, "&gt;=61", รายงานลูกหนี้!$K$2:$K$20000, "&lt;=90")</f>
        <v>0</v>
      </c>
      <c r="N1864">
        <f>SUMIFS(รายงานลูกหนี้!$G$2:$G$20000, รายงานลูกหนี้!$A$2:$A$20000, $A1864, รายงานลูกหนี้!$K$2:$K$20000, "&gt;90")</f>
        <v>0</v>
      </c>
      <c r="O1864">
        <f t="shared" si="148"/>
        <v>24505</v>
      </c>
      <c r="P1864" s="17">
        <f t="shared" si="149"/>
        <v>0.25</v>
      </c>
    </row>
    <row r="1865" spans="1:16" x14ac:dyDescent="0.2">
      <c r="A1865" t="str">
        <v>04124286a0907e150522fb55814805c15f3c0807ea7272e9cdf338af0de6afca</v>
      </c>
      <c r="B1865">
        <f>COUNTIF(รายงานลูกหนี้!$A:$A,A1865)</f>
        <v>2</v>
      </c>
      <c r="C1865">
        <f>COUNTIFS(รายงานลูกหนี้!$A:$A,A1865,รายงานลูกหนี้!$K:$K,"&gt;0")</f>
        <v>1</v>
      </c>
      <c r="D1865">
        <f>SUMIF(รายงานลูกหนี้!$A:$A,A1865,รายงานลูกหนี้!$K:$K)</f>
        <v>7</v>
      </c>
      <c r="E1865">
        <f>_xlfn.MAXIFS(รายงานลูกหนี้!$K:$K,รายงานลูกหนี้!$A:$A,A1865)</f>
        <v>7</v>
      </c>
      <c r="F1865" s="17">
        <f t="shared" si="145"/>
        <v>0.5</v>
      </c>
      <c r="G1865" t="str">
        <f t="shared" si="146"/>
        <v>ค้างชำระ 1 - 30 วัน</v>
      </c>
      <c r="H1865" t="str">
        <f t="shared" si="147"/>
        <v>ลูกหนี้ชั้นดี</v>
      </c>
      <c r="I1865" s="17" cm="1">
        <f t="array" ref="I1865">_xlfn.IFS(D1865=0,0%, D1865&lt;=30,25%, D1865&lt;=60,50%, D1865&lt;=90,75%, D1865&gt;90,100%)</f>
        <v>0.25</v>
      </c>
      <c r="J1865">
        <f>SUMIFS(รายงานลูกหนี้!$G$2:$G$20000, รายงานลูกหนี้!$A$2:$A$20000, $A1865, รายงานลูกหนี้!$K$2:$K$20000, 0)</f>
        <v>1132</v>
      </c>
      <c r="K1865">
        <f>SUMIFS(รายงานลูกหนี้!$G$2:$G$20000, รายงานลูกหนี้!$A$2:$A$20000, $A1865, รายงานลูกหนี้!$K$2:$K$20000, "&gt;=1", รายงานลูกหนี้!$K$2:$K$20000, "&lt;=30")</f>
        <v>1741</v>
      </c>
      <c r="L1865">
        <f>SUMIFS(รายงานลูกหนี้!$G$2:$G$20000, รายงานลูกหนี้!$A$2:$A$20000, $A1865, รายงานลูกหนี้!$K$2:$K$20000, "&gt;=31", รายงานลูกหนี้!$K$2:$K$20000, "&lt;=60")</f>
        <v>0</v>
      </c>
      <c r="M1865">
        <f>SUMIFS(รายงานลูกหนี้!$G$2:$G$20000, รายงานลูกหนี้!$A$2:$A$20000, $A1865, รายงานลูกหนี้!$K$2:$K$20000, "&gt;=61", รายงานลูกหนี้!$K$2:$K$20000, "&lt;=90")</f>
        <v>0</v>
      </c>
      <c r="N1865">
        <f>SUMIFS(รายงานลูกหนี้!$G$2:$G$20000, รายงานลูกหนี้!$A$2:$A$20000, $A1865, รายงานลูกหนี้!$K$2:$K$20000, "&gt;90")</f>
        <v>0</v>
      </c>
      <c r="O1865">
        <f t="shared" si="148"/>
        <v>2873</v>
      </c>
      <c r="P1865" s="17">
        <f t="shared" si="149"/>
        <v>0.15149669335189697</v>
      </c>
    </row>
    <row r="1866" spans="1:16" x14ac:dyDescent="0.2">
      <c r="A1866" t="str">
        <v>4d99d7e931f19c06b5ec9490bab4df3c437359307b826477b77dfab561ef0a08</v>
      </c>
      <c r="B1866">
        <f>COUNTIF(รายงานลูกหนี้!$A:$A,A1866)</f>
        <v>3</v>
      </c>
      <c r="C1866">
        <f>COUNTIFS(รายงานลูกหนี้!$A:$A,A1866,รายงานลูกหนี้!$K:$K,"&gt;0")</f>
        <v>1</v>
      </c>
      <c r="D1866">
        <f>SUMIF(รายงานลูกหนี้!$A:$A,A1866,รายงานลูกหนี้!$K:$K)</f>
        <v>13</v>
      </c>
      <c r="E1866">
        <f>_xlfn.MAXIFS(รายงานลูกหนี้!$K:$K,รายงานลูกหนี้!$A:$A,A1866)</f>
        <v>13</v>
      </c>
      <c r="F1866" s="17">
        <f t="shared" si="145"/>
        <v>0.33333333333333331</v>
      </c>
      <c r="G1866" t="str">
        <f t="shared" si="146"/>
        <v>ค้างชำระ 1 - 30 วัน</v>
      </c>
      <c r="H1866" t="str">
        <f t="shared" si="147"/>
        <v>ลูกหนี้ชั้นดี</v>
      </c>
      <c r="I1866" s="17" cm="1">
        <f t="array" ref="I1866">_xlfn.IFS(D1866=0,0%, D1866&lt;=30,25%, D1866&lt;=60,50%, D1866&lt;=90,75%, D1866&gt;90,100%)</f>
        <v>0.25</v>
      </c>
      <c r="J1866">
        <f>SUMIFS(รายงานลูกหนี้!$G$2:$G$20000, รายงานลูกหนี้!$A$2:$A$20000, $A1866, รายงานลูกหนี้!$K$2:$K$20000, 0)</f>
        <v>17765</v>
      </c>
      <c r="K1866">
        <f>SUMIFS(รายงานลูกหนี้!$G$2:$G$20000, รายงานลูกหนี้!$A$2:$A$20000, $A1866, รายงานลูกหนี้!$K$2:$K$20000, "&gt;=1", รายงานลูกหนี้!$K$2:$K$20000, "&lt;=30")</f>
        <v>500</v>
      </c>
      <c r="L1866">
        <f>SUMIFS(รายงานลูกหนี้!$G$2:$G$20000, รายงานลูกหนี้!$A$2:$A$20000, $A1866, รายงานลูกหนี้!$K$2:$K$20000, "&gt;=31", รายงานลูกหนี้!$K$2:$K$20000, "&lt;=60")</f>
        <v>0</v>
      </c>
      <c r="M1866">
        <f>SUMIFS(รายงานลูกหนี้!$G$2:$G$20000, รายงานลูกหนี้!$A$2:$A$20000, $A1866, รายงานลูกหนี้!$K$2:$K$20000, "&gt;=61", รายงานลูกหนี้!$K$2:$K$20000, "&lt;=90")</f>
        <v>0</v>
      </c>
      <c r="N1866">
        <f>SUMIFS(รายงานลูกหนี้!$G$2:$G$20000, รายงานลูกหนี้!$A$2:$A$20000, $A1866, รายงานลูกหนี้!$K$2:$K$20000, "&gt;90")</f>
        <v>0</v>
      </c>
      <c r="O1866">
        <f t="shared" si="148"/>
        <v>18265</v>
      </c>
      <c r="P1866" s="17">
        <f t="shared" si="149"/>
        <v>6.8436901177114703E-3</v>
      </c>
    </row>
    <row r="1867" spans="1:16" x14ac:dyDescent="0.2">
      <c r="A1867" t="str">
        <v>43dbf89e94499aa0c83efd97b205447a31ce44b0bb8d5c53bf3b88e018979e29</v>
      </c>
      <c r="B1867">
        <f>COUNTIF(รายงานลูกหนี้!$A:$A,A1867)</f>
        <v>4</v>
      </c>
      <c r="C1867">
        <f>COUNTIFS(รายงานลูกหนี้!$A:$A,A1867,รายงานลูกหนี้!$K:$K,"&gt;0")</f>
        <v>3</v>
      </c>
      <c r="D1867">
        <f>SUMIF(รายงานลูกหนี้!$A:$A,A1867,รายงานลูกหนี้!$K:$K)</f>
        <v>36</v>
      </c>
      <c r="E1867">
        <f>_xlfn.MAXIFS(รายงานลูกหนี้!$K:$K,รายงานลูกหนี้!$A:$A,A1867)</f>
        <v>12</v>
      </c>
      <c r="F1867" s="17">
        <f t="shared" si="145"/>
        <v>0.75</v>
      </c>
      <c r="G1867" t="str">
        <f t="shared" si="146"/>
        <v>ค้างชำระ 1 - 30 วัน</v>
      </c>
      <c r="H1867" t="str">
        <f t="shared" si="147"/>
        <v>ลูกหนี้ชั้นดี</v>
      </c>
      <c r="I1867" s="17" cm="1">
        <f t="array" ref="I1867">_xlfn.IFS(D1867=0,0%, D1867&lt;=30,25%, D1867&lt;=60,50%, D1867&lt;=90,75%, D1867&gt;90,100%)</f>
        <v>0.5</v>
      </c>
      <c r="J1867">
        <f>SUMIFS(รายงานลูกหนี้!$G$2:$G$20000, รายงานลูกหนี้!$A$2:$A$20000, $A1867, รายงานลูกหนี้!$K$2:$K$20000, 0)</f>
        <v>3320</v>
      </c>
      <c r="K1867">
        <f>SUMIFS(รายงานลูกหนี้!$G$2:$G$20000, รายงานลูกหนี้!$A$2:$A$20000, $A1867, รายงานลูกหนี้!$K$2:$K$20000, "&gt;=1", รายงานลูกหนี้!$K$2:$K$20000, "&lt;=30")</f>
        <v>242625</v>
      </c>
      <c r="L1867">
        <f>SUMIFS(รายงานลูกหนี้!$G$2:$G$20000, รายงานลูกหนี้!$A$2:$A$20000, $A1867, รายงานลูกหนี้!$K$2:$K$20000, "&gt;=31", รายงานลูกหนี้!$K$2:$K$20000, "&lt;=60")</f>
        <v>0</v>
      </c>
      <c r="M1867">
        <f>SUMIFS(รายงานลูกหนี้!$G$2:$G$20000, รายงานลูกหนี้!$A$2:$A$20000, $A1867, รายงานลูกหนี้!$K$2:$K$20000, "&gt;=61", รายงานลูกหนี้!$K$2:$K$20000, "&lt;=90")</f>
        <v>0</v>
      </c>
      <c r="N1867">
        <f>SUMIFS(รายงานลูกหนี้!$G$2:$G$20000, รายงานลูกหนี้!$A$2:$A$20000, $A1867, รายงานลูกหนี้!$K$2:$K$20000, "&gt;90")</f>
        <v>0</v>
      </c>
      <c r="O1867">
        <f t="shared" si="148"/>
        <v>245945</v>
      </c>
      <c r="P1867" s="17">
        <f t="shared" si="149"/>
        <v>0.24662526174551222</v>
      </c>
    </row>
    <row r="1868" spans="1:16" x14ac:dyDescent="0.2">
      <c r="A1868" t="str">
        <v>e44bff4e5374c09f270000e24804d2c35a50d60e67bb8fa76d6e11b71f521344</v>
      </c>
      <c r="B1868">
        <f>COUNTIF(รายงานลูกหนี้!$A:$A,A1868)</f>
        <v>1</v>
      </c>
      <c r="C1868">
        <f>COUNTIFS(รายงานลูกหนี้!$A:$A,A1868,รายงานลูกหนี้!$K:$K,"&gt;0")</f>
        <v>0</v>
      </c>
      <c r="D1868">
        <f>SUMIF(รายงานลูกหนี้!$A:$A,A1868,รายงานลูกหนี้!$K:$K)</f>
        <v>0</v>
      </c>
      <c r="E1868">
        <f>_xlfn.MAXIFS(รายงานลูกหนี้!$K:$K,รายงานลูกหนี้!$A:$A,A1868)</f>
        <v>0</v>
      </c>
      <c r="F1868" s="17">
        <f t="shared" si="145"/>
        <v>0</v>
      </c>
      <c r="G1868" t="str">
        <f t="shared" si="146"/>
        <v>ชำระตรงเวลา</v>
      </c>
      <c r="H1868" t="str">
        <f t="shared" si="147"/>
        <v>ลูกหนี้ชั้นดี</v>
      </c>
      <c r="I1868" s="17" cm="1">
        <f t="array" ref="I1868">_xlfn.IFS(D1868=0,0%, D1868&lt;=30,25%, D1868&lt;=60,50%, D1868&lt;=90,75%, D1868&gt;90,100%)</f>
        <v>0</v>
      </c>
      <c r="J1868">
        <f>SUMIFS(รายงานลูกหนี้!$G$2:$G$20000, รายงานลูกหนี้!$A$2:$A$20000, $A1868, รายงานลูกหนี้!$K$2:$K$20000, 0)</f>
        <v>1327</v>
      </c>
      <c r="K1868">
        <f>SUMIFS(รายงานลูกหนี้!$G$2:$G$20000, รายงานลูกหนี้!$A$2:$A$20000, $A1868, รายงานลูกหนี้!$K$2:$K$20000, "&gt;=1", รายงานลูกหนี้!$K$2:$K$20000, "&lt;=30")</f>
        <v>0</v>
      </c>
      <c r="L1868">
        <f>SUMIFS(รายงานลูกหนี้!$G$2:$G$20000, รายงานลูกหนี้!$A$2:$A$20000, $A1868, รายงานลูกหนี้!$K$2:$K$20000, "&gt;=31", รายงานลูกหนี้!$K$2:$K$20000, "&lt;=60")</f>
        <v>0</v>
      </c>
      <c r="M1868">
        <f>SUMIFS(รายงานลูกหนี้!$G$2:$G$20000, รายงานลูกหนี้!$A$2:$A$20000, $A1868, รายงานลูกหนี้!$K$2:$K$20000, "&gt;=61", รายงานลูกหนี้!$K$2:$K$20000, "&lt;=90")</f>
        <v>0</v>
      </c>
      <c r="N1868">
        <f>SUMIFS(รายงานลูกหนี้!$G$2:$G$20000, รายงานลูกหนี้!$A$2:$A$20000, $A1868, รายงานลูกหนี้!$K$2:$K$20000, "&gt;90")</f>
        <v>0</v>
      </c>
      <c r="O1868">
        <f t="shared" si="148"/>
        <v>1327</v>
      </c>
      <c r="P1868" s="17">
        <f t="shared" si="149"/>
        <v>0</v>
      </c>
    </row>
    <row r="1869" spans="1:16" x14ac:dyDescent="0.2">
      <c r="A1869" t="str">
        <v>ca45ce1226f7358ff73f65c0273b2c5df11b6923e5636864cd54073bd70ee728</v>
      </c>
      <c r="B1869">
        <f>COUNTIF(รายงานลูกหนี้!$A:$A,A1869)</f>
        <v>1</v>
      </c>
      <c r="C1869">
        <f>COUNTIFS(รายงานลูกหนี้!$A:$A,A1869,รายงานลูกหนี้!$K:$K,"&gt;0")</f>
        <v>0</v>
      </c>
      <c r="D1869">
        <f>SUMIF(รายงานลูกหนี้!$A:$A,A1869,รายงานลูกหนี้!$K:$K)</f>
        <v>0</v>
      </c>
      <c r="E1869">
        <f>_xlfn.MAXIFS(รายงานลูกหนี้!$K:$K,รายงานลูกหนี้!$A:$A,A1869)</f>
        <v>0</v>
      </c>
      <c r="F1869" s="17">
        <f t="shared" si="145"/>
        <v>0</v>
      </c>
      <c r="G1869" t="str">
        <f t="shared" si="146"/>
        <v>ชำระตรงเวลา</v>
      </c>
      <c r="H1869" t="str">
        <f t="shared" si="147"/>
        <v>ลูกหนี้ชั้นดี</v>
      </c>
      <c r="I1869" s="17" cm="1">
        <f t="array" ref="I1869">_xlfn.IFS(D1869=0,0%, D1869&lt;=30,25%, D1869&lt;=60,50%, D1869&lt;=90,75%, D1869&gt;90,100%)</f>
        <v>0</v>
      </c>
      <c r="J1869">
        <f>SUMIFS(รายงานลูกหนี้!$G$2:$G$20000, รายงานลูกหนี้!$A$2:$A$20000, $A1869, รายงานลูกหนี้!$K$2:$K$20000, 0)</f>
        <v>2047</v>
      </c>
      <c r="K1869">
        <f>SUMIFS(รายงานลูกหนี้!$G$2:$G$20000, รายงานลูกหนี้!$A$2:$A$20000, $A1869, รายงานลูกหนี้!$K$2:$K$20000, "&gt;=1", รายงานลูกหนี้!$K$2:$K$20000, "&lt;=30")</f>
        <v>0</v>
      </c>
      <c r="L1869">
        <f>SUMIFS(รายงานลูกหนี้!$G$2:$G$20000, รายงานลูกหนี้!$A$2:$A$20000, $A1869, รายงานลูกหนี้!$K$2:$K$20000, "&gt;=31", รายงานลูกหนี้!$K$2:$K$20000, "&lt;=60")</f>
        <v>0</v>
      </c>
      <c r="M1869">
        <f>SUMIFS(รายงานลูกหนี้!$G$2:$G$20000, รายงานลูกหนี้!$A$2:$A$20000, $A1869, รายงานลูกหนี้!$K$2:$K$20000, "&gt;=61", รายงานลูกหนี้!$K$2:$K$20000, "&lt;=90")</f>
        <v>0</v>
      </c>
      <c r="N1869">
        <f>SUMIFS(รายงานลูกหนี้!$G$2:$G$20000, รายงานลูกหนี้!$A$2:$A$20000, $A1869, รายงานลูกหนี้!$K$2:$K$20000, "&gt;90")</f>
        <v>0</v>
      </c>
      <c r="O1869">
        <f t="shared" si="148"/>
        <v>2047</v>
      </c>
      <c r="P1869" s="17">
        <f t="shared" si="149"/>
        <v>0</v>
      </c>
    </row>
    <row r="1870" spans="1:16" x14ac:dyDescent="0.2">
      <c r="A1870" t="str">
        <v>2cf28cac0ab02bb6852703a4bb253257fbdf989169765e39cc32d4415778df4a</v>
      </c>
      <c r="B1870">
        <f>COUNTIF(รายงานลูกหนี้!$A:$A,A1870)</f>
        <v>1</v>
      </c>
      <c r="C1870">
        <f>COUNTIFS(รายงานลูกหนี้!$A:$A,A1870,รายงานลูกหนี้!$K:$K,"&gt;0")</f>
        <v>1</v>
      </c>
      <c r="D1870">
        <f>SUMIF(รายงานลูกหนี้!$A:$A,A1870,รายงานลูกหนี้!$K:$K)</f>
        <v>1</v>
      </c>
      <c r="E1870">
        <f>_xlfn.MAXIFS(รายงานลูกหนี้!$K:$K,รายงานลูกหนี้!$A:$A,A1870)</f>
        <v>1</v>
      </c>
      <c r="F1870" s="17">
        <f t="shared" si="145"/>
        <v>1</v>
      </c>
      <c r="G1870" t="str">
        <f t="shared" si="146"/>
        <v>ค้างชำระ 1 - 30 วัน</v>
      </c>
      <c r="H1870" t="str">
        <f t="shared" si="147"/>
        <v>ลูกหนี้ชั้นดี</v>
      </c>
      <c r="I1870" s="17" cm="1">
        <f t="array" ref="I1870">_xlfn.IFS(D1870=0,0%, D1870&lt;=30,25%, D1870&lt;=60,50%, D1870&lt;=90,75%, D1870&gt;90,100%)</f>
        <v>0.25</v>
      </c>
      <c r="J1870">
        <f>SUMIFS(รายงานลูกหนี้!$G$2:$G$20000, รายงานลูกหนี้!$A$2:$A$20000, $A1870, รายงานลูกหนี้!$K$2:$K$20000, 0)</f>
        <v>0</v>
      </c>
      <c r="K1870">
        <f>SUMIFS(รายงานลูกหนี้!$G$2:$G$20000, รายงานลูกหนี้!$A$2:$A$20000, $A1870, รายงานลูกหนี้!$K$2:$K$20000, "&gt;=1", รายงานลูกหนี้!$K$2:$K$20000, "&lt;=30")</f>
        <v>2557</v>
      </c>
      <c r="L1870">
        <f>SUMIFS(รายงานลูกหนี้!$G$2:$G$20000, รายงานลูกหนี้!$A$2:$A$20000, $A1870, รายงานลูกหนี้!$K$2:$K$20000, "&gt;=31", รายงานลูกหนี้!$K$2:$K$20000, "&lt;=60")</f>
        <v>0</v>
      </c>
      <c r="M1870">
        <f>SUMIFS(รายงานลูกหนี้!$G$2:$G$20000, รายงานลูกหนี้!$A$2:$A$20000, $A1870, รายงานลูกหนี้!$K$2:$K$20000, "&gt;=61", รายงานลูกหนี้!$K$2:$K$20000, "&lt;=90")</f>
        <v>0</v>
      </c>
      <c r="N1870">
        <f>SUMIFS(รายงานลูกหนี้!$G$2:$G$20000, รายงานลูกหนี้!$A$2:$A$20000, $A1870, รายงานลูกหนี้!$K$2:$K$20000, "&gt;90")</f>
        <v>0</v>
      </c>
      <c r="O1870">
        <f t="shared" si="148"/>
        <v>2557</v>
      </c>
      <c r="P1870" s="17">
        <f t="shared" si="149"/>
        <v>0.25</v>
      </c>
    </row>
    <row r="1871" spans="1:16" x14ac:dyDescent="0.2">
      <c r="A1871" t="str">
        <v>8f4ac9791e5a2fec7c5e1a40192d063af883079e3aafa5a43ab71594436a8f37</v>
      </c>
      <c r="B1871">
        <f>COUNTIF(รายงานลูกหนี้!$A:$A,A1871)</f>
        <v>1</v>
      </c>
      <c r="C1871">
        <f>COUNTIFS(รายงานลูกหนี้!$A:$A,A1871,รายงานลูกหนี้!$K:$K,"&gt;0")</f>
        <v>0</v>
      </c>
      <c r="D1871">
        <f>SUMIF(รายงานลูกหนี้!$A:$A,A1871,รายงานลูกหนี้!$K:$K)</f>
        <v>0</v>
      </c>
      <c r="E1871">
        <f>_xlfn.MAXIFS(รายงานลูกหนี้!$K:$K,รายงานลูกหนี้!$A:$A,A1871)</f>
        <v>0</v>
      </c>
      <c r="F1871" s="17">
        <f t="shared" si="145"/>
        <v>0</v>
      </c>
      <c r="G1871" t="str">
        <f t="shared" si="146"/>
        <v>ชำระตรงเวลา</v>
      </c>
      <c r="H1871" t="str">
        <f t="shared" si="147"/>
        <v>ลูกหนี้ชั้นดี</v>
      </c>
      <c r="I1871" s="17" cm="1">
        <f t="array" ref="I1871">_xlfn.IFS(D1871=0,0%, D1871&lt;=30,25%, D1871&lt;=60,50%, D1871&lt;=90,75%, D1871&gt;90,100%)</f>
        <v>0</v>
      </c>
      <c r="J1871">
        <f>SUMIFS(รายงานลูกหนี้!$G$2:$G$20000, รายงานลูกหนี้!$A$2:$A$20000, $A1871, รายงานลูกหนี้!$K$2:$K$20000, 0)</f>
        <v>2394</v>
      </c>
      <c r="K1871">
        <f>SUMIFS(รายงานลูกหนี้!$G$2:$G$20000, รายงานลูกหนี้!$A$2:$A$20000, $A1871, รายงานลูกหนี้!$K$2:$K$20000, "&gt;=1", รายงานลูกหนี้!$K$2:$K$20000, "&lt;=30")</f>
        <v>0</v>
      </c>
      <c r="L1871">
        <f>SUMIFS(รายงานลูกหนี้!$G$2:$G$20000, รายงานลูกหนี้!$A$2:$A$20000, $A1871, รายงานลูกหนี้!$K$2:$K$20000, "&gt;=31", รายงานลูกหนี้!$K$2:$K$20000, "&lt;=60")</f>
        <v>0</v>
      </c>
      <c r="M1871">
        <f>SUMIFS(รายงานลูกหนี้!$G$2:$G$20000, รายงานลูกหนี้!$A$2:$A$20000, $A1871, รายงานลูกหนี้!$K$2:$K$20000, "&gt;=61", รายงานลูกหนี้!$K$2:$K$20000, "&lt;=90")</f>
        <v>0</v>
      </c>
      <c r="N1871">
        <f>SUMIFS(รายงานลูกหนี้!$G$2:$G$20000, รายงานลูกหนี้!$A$2:$A$20000, $A1871, รายงานลูกหนี้!$K$2:$K$20000, "&gt;90")</f>
        <v>0</v>
      </c>
      <c r="O1871">
        <f t="shared" si="148"/>
        <v>2394</v>
      </c>
      <c r="P1871" s="17">
        <f t="shared" si="149"/>
        <v>0</v>
      </c>
    </row>
    <row r="1872" spans="1:16" x14ac:dyDescent="0.2">
      <c r="A1872" t="str">
        <v>52760f5ff317c4307c53eda8c9dc676b0c1a8bcfc7c911be1d4a4d3634597d24</v>
      </c>
      <c r="B1872">
        <f>COUNTIF(รายงานลูกหนี้!$A:$A,A1872)</f>
        <v>1</v>
      </c>
      <c r="C1872">
        <f>COUNTIFS(รายงานลูกหนี้!$A:$A,A1872,รายงานลูกหนี้!$K:$K,"&gt;0")</f>
        <v>0</v>
      </c>
      <c r="D1872">
        <f>SUMIF(รายงานลูกหนี้!$A:$A,A1872,รายงานลูกหนี้!$K:$K)</f>
        <v>0</v>
      </c>
      <c r="E1872">
        <f>_xlfn.MAXIFS(รายงานลูกหนี้!$K:$K,รายงานลูกหนี้!$A:$A,A1872)</f>
        <v>0</v>
      </c>
      <c r="F1872" s="17">
        <f t="shared" si="145"/>
        <v>0</v>
      </c>
      <c r="G1872" t="str">
        <f t="shared" si="146"/>
        <v>ชำระตรงเวลา</v>
      </c>
      <c r="H1872" t="str">
        <f t="shared" si="147"/>
        <v>ลูกหนี้ชั้นดี</v>
      </c>
      <c r="I1872" s="17" cm="1">
        <f t="array" ref="I1872">_xlfn.IFS(D1872=0,0%, D1872&lt;=30,25%, D1872&lt;=60,50%, D1872&lt;=90,75%, D1872&gt;90,100%)</f>
        <v>0</v>
      </c>
      <c r="J1872">
        <f>SUMIFS(รายงานลูกหนี้!$G$2:$G$20000, รายงานลูกหนี้!$A$2:$A$20000, $A1872, รายงานลูกหนี้!$K$2:$K$20000, 0)</f>
        <v>140</v>
      </c>
      <c r="K1872">
        <f>SUMIFS(รายงานลูกหนี้!$G$2:$G$20000, รายงานลูกหนี้!$A$2:$A$20000, $A1872, รายงานลูกหนี้!$K$2:$K$20000, "&gt;=1", รายงานลูกหนี้!$K$2:$K$20000, "&lt;=30")</f>
        <v>0</v>
      </c>
      <c r="L1872">
        <f>SUMIFS(รายงานลูกหนี้!$G$2:$G$20000, รายงานลูกหนี้!$A$2:$A$20000, $A1872, รายงานลูกหนี้!$K$2:$K$20000, "&gt;=31", รายงานลูกหนี้!$K$2:$K$20000, "&lt;=60")</f>
        <v>0</v>
      </c>
      <c r="M1872">
        <f>SUMIFS(รายงานลูกหนี้!$G$2:$G$20000, รายงานลูกหนี้!$A$2:$A$20000, $A1872, รายงานลูกหนี้!$K$2:$K$20000, "&gt;=61", รายงานลูกหนี้!$K$2:$K$20000, "&lt;=90")</f>
        <v>0</v>
      </c>
      <c r="N1872">
        <f>SUMIFS(รายงานลูกหนี้!$G$2:$G$20000, รายงานลูกหนี้!$A$2:$A$20000, $A1872, รายงานลูกหนี้!$K$2:$K$20000, "&gt;90")</f>
        <v>0</v>
      </c>
      <c r="O1872">
        <f t="shared" si="148"/>
        <v>140</v>
      </c>
      <c r="P1872" s="17">
        <f t="shared" si="149"/>
        <v>0</v>
      </c>
    </row>
    <row r="1873" spans="1:16" x14ac:dyDescent="0.2">
      <c r="A1873" t="str">
        <v>b3a9bbea7d617f44e1ed635a54c1792830929c8007b8160bd2f6a7cc232b518f</v>
      </c>
      <c r="B1873">
        <f>COUNTIF(รายงานลูกหนี้!$A:$A,A1873)</f>
        <v>1</v>
      </c>
      <c r="C1873">
        <f>COUNTIFS(รายงานลูกหนี้!$A:$A,A1873,รายงานลูกหนี้!$K:$K,"&gt;0")</f>
        <v>0</v>
      </c>
      <c r="D1873">
        <f>SUMIF(รายงานลูกหนี้!$A:$A,A1873,รายงานลูกหนี้!$K:$K)</f>
        <v>0</v>
      </c>
      <c r="E1873">
        <f>_xlfn.MAXIFS(รายงานลูกหนี้!$K:$K,รายงานลูกหนี้!$A:$A,A1873)</f>
        <v>0</v>
      </c>
      <c r="F1873" s="17">
        <f t="shared" si="145"/>
        <v>0</v>
      </c>
      <c r="G1873" t="str">
        <f t="shared" si="146"/>
        <v>ชำระตรงเวลา</v>
      </c>
      <c r="H1873" t="str">
        <f t="shared" si="147"/>
        <v>ลูกหนี้ชั้นดี</v>
      </c>
      <c r="I1873" s="17" cm="1">
        <f t="array" ref="I1873">_xlfn.IFS(D1873=0,0%, D1873&lt;=30,25%, D1873&lt;=60,50%, D1873&lt;=90,75%, D1873&gt;90,100%)</f>
        <v>0</v>
      </c>
      <c r="J1873">
        <f>SUMIFS(รายงานลูกหนี้!$G$2:$G$20000, รายงานลูกหนี้!$A$2:$A$20000, $A1873, รายงานลูกหนี้!$K$2:$K$20000, 0)</f>
        <v>1200</v>
      </c>
      <c r="K1873">
        <f>SUMIFS(รายงานลูกหนี้!$G$2:$G$20000, รายงานลูกหนี้!$A$2:$A$20000, $A1873, รายงานลูกหนี้!$K$2:$K$20000, "&gt;=1", รายงานลูกหนี้!$K$2:$K$20000, "&lt;=30")</f>
        <v>0</v>
      </c>
      <c r="L1873">
        <f>SUMIFS(รายงานลูกหนี้!$G$2:$G$20000, รายงานลูกหนี้!$A$2:$A$20000, $A1873, รายงานลูกหนี้!$K$2:$K$20000, "&gt;=31", รายงานลูกหนี้!$K$2:$K$20000, "&lt;=60")</f>
        <v>0</v>
      </c>
      <c r="M1873">
        <f>SUMIFS(รายงานลูกหนี้!$G$2:$G$20000, รายงานลูกหนี้!$A$2:$A$20000, $A1873, รายงานลูกหนี้!$K$2:$K$20000, "&gt;=61", รายงานลูกหนี้!$K$2:$K$20000, "&lt;=90")</f>
        <v>0</v>
      </c>
      <c r="N1873">
        <f>SUMIFS(รายงานลูกหนี้!$G$2:$G$20000, รายงานลูกหนี้!$A$2:$A$20000, $A1873, รายงานลูกหนี้!$K$2:$K$20000, "&gt;90")</f>
        <v>0</v>
      </c>
      <c r="O1873">
        <f t="shared" si="148"/>
        <v>1200</v>
      </c>
      <c r="P1873" s="17">
        <f t="shared" si="149"/>
        <v>0</v>
      </c>
    </row>
    <row r="1874" spans="1:16" x14ac:dyDescent="0.2">
      <c r="A1874" t="str">
        <v>8e4aefbb0c316715db0d3586073b330b849245eeede54a563b9f80054e18a9fe</v>
      </c>
      <c r="B1874">
        <f>COUNTIF(รายงานลูกหนี้!$A:$A,A1874)</f>
        <v>1</v>
      </c>
      <c r="C1874">
        <f>COUNTIFS(รายงานลูกหนี้!$A:$A,A1874,รายงานลูกหนี้!$K:$K,"&gt;0")</f>
        <v>0</v>
      </c>
      <c r="D1874">
        <f>SUMIF(รายงานลูกหนี้!$A:$A,A1874,รายงานลูกหนี้!$K:$K)</f>
        <v>0</v>
      </c>
      <c r="E1874">
        <f>_xlfn.MAXIFS(รายงานลูกหนี้!$K:$K,รายงานลูกหนี้!$A:$A,A1874)</f>
        <v>0</v>
      </c>
      <c r="F1874" s="17">
        <f t="shared" si="145"/>
        <v>0</v>
      </c>
      <c r="G1874" t="str">
        <f t="shared" si="146"/>
        <v>ชำระตรงเวลา</v>
      </c>
      <c r="H1874" t="str">
        <f t="shared" si="147"/>
        <v>ลูกหนี้ชั้นดี</v>
      </c>
      <c r="I1874" s="17" cm="1">
        <f t="array" ref="I1874">_xlfn.IFS(D1874=0,0%, D1874&lt;=30,25%, D1874&lt;=60,50%, D1874&lt;=90,75%, D1874&gt;90,100%)</f>
        <v>0</v>
      </c>
      <c r="J1874">
        <f>SUMIFS(รายงานลูกหนี้!$G$2:$G$20000, รายงานลูกหนี้!$A$2:$A$20000, $A1874, รายงานลูกหนี้!$K$2:$K$20000, 0)</f>
        <v>218</v>
      </c>
      <c r="K1874">
        <f>SUMIFS(รายงานลูกหนี้!$G$2:$G$20000, รายงานลูกหนี้!$A$2:$A$20000, $A1874, รายงานลูกหนี้!$K$2:$K$20000, "&gt;=1", รายงานลูกหนี้!$K$2:$K$20000, "&lt;=30")</f>
        <v>0</v>
      </c>
      <c r="L1874">
        <f>SUMIFS(รายงานลูกหนี้!$G$2:$G$20000, รายงานลูกหนี้!$A$2:$A$20000, $A1874, รายงานลูกหนี้!$K$2:$K$20000, "&gt;=31", รายงานลูกหนี้!$K$2:$K$20000, "&lt;=60")</f>
        <v>0</v>
      </c>
      <c r="M1874">
        <f>SUMIFS(รายงานลูกหนี้!$G$2:$G$20000, รายงานลูกหนี้!$A$2:$A$20000, $A1874, รายงานลูกหนี้!$K$2:$K$20000, "&gt;=61", รายงานลูกหนี้!$K$2:$K$20000, "&lt;=90")</f>
        <v>0</v>
      </c>
      <c r="N1874">
        <f>SUMIFS(รายงานลูกหนี้!$G$2:$G$20000, รายงานลูกหนี้!$A$2:$A$20000, $A1874, รายงานลูกหนี้!$K$2:$K$20000, "&gt;90")</f>
        <v>0</v>
      </c>
      <c r="O1874">
        <f t="shared" si="148"/>
        <v>218</v>
      </c>
      <c r="P1874" s="17">
        <f t="shared" si="149"/>
        <v>0</v>
      </c>
    </row>
    <row r="1875" spans="1:16" x14ac:dyDescent="0.2">
      <c r="A1875" t="str">
        <v>1b08704ce5495362a87ae237090a69d67aff329439ed2f5c27a7976ea83be70b</v>
      </c>
      <c r="B1875">
        <f>COUNTIF(รายงานลูกหนี้!$A:$A,A1875)</f>
        <v>2</v>
      </c>
      <c r="C1875">
        <f>COUNTIFS(รายงานลูกหนี้!$A:$A,A1875,รายงานลูกหนี้!$K:$K,"&gt;0")</f>
        <v>0</v>
      </c>
      <c r="D1875">
        <f>SUMIF(รายงานลูกหนี้!$A:$A,A1875,รายงานลูกหนี้!$K:$K)</f>
        <v>0</v>
      </c>
      <c r="E1875">
        <f>_xlfn.MAXIFS(รายงานลูกหนี้!$K:$K,รายงานลูกหนี้!$A:$A,A1875)</f>
        <v>0</v>
      </c>
      <c r="F1875" s="17">
        <f t="shared" si="145"/>
        <v>0</v>
      </c>
      <c r="G1875" t="str">
        <f t="shared" si="146"/>
        <v>ชำระตรงเวลา</v>
      </c>
      <c r="H1875" t="str">
        <f t="shared" si="147"/>
        <v>ลูกหนี้ชั้นดี</v>
      </c>
      <c r="I1875" s="17" cm="1">
        <f t="array" ref="I1875">_xlfn.IFS(D1875=0,0%, D1875&lt;=30,25%, D1875&lt;=60,50%, D1875&lt;=90,75%, D1875&gt;90,100%)</f>
        <v>0</v>
      </c>
      <c r="J1875">
        <f>SUMIFS(รายงานลูกหนี้!$G$2:$G$20000, รายงานลูกหนี้!$A$2:$A$20000, $A1875, รายงานลูกหนี้!$K$2:$K$20000, 0)</f>
        <v>3174</v>
      </c>
      <c r="K1875">
        <f>SUMIFS(รายงานลูกหนี้!$G$2:$G$20000, รายงานลูกหนี้!$A$2:$A$20000, $A1875, รายงานลูกหนี้!$K$2:$K$20000, "&gt;=1", รายงานลูกหนี้!$K$2:$K$20000, "&lt;=30")</f>
        <v>0</v>
      </c>
      <c r="L1875">
        <f>SUMIFS(รายงานลูกหนี้!$G$2:$G$20000, รายงานลูกหนี้!$A$2:$A$20000, $A1875, รายงานลูกหนี้!$K$2:$K$20000, "&gt;=31", รายงานลูกหนี้!$K$2:$K$20000, "&lt;=60")</f>
        <v>0</v>
      </c>
      <c r="M1875">
        <f>SUMIFS(รายงานลูกหนี้!$G$2:$G$20000, รายงานลูกหนี้!$A$2:$A$20000, $A1875, รายงานลูกหนี้!$K$2:$K$20000, "&gt;=61", รายงานลูกหนี้!$K$2:$K$20000, "&lt;=90")</f>
        <v>0</v>
      </c>
      <c r="N1875">
        <f>SUMIFS(รายงานลูกหนี้!$G$2:$G$20000, รายงานลูกหนี้!$A$2:$A$20000, $A1875, รายงานลูกหนี้!$K$2:$K$20000, "&gt;90")</f>
        <v>0</v>
      </c>
      <c r="O1875">
        <f t="shared" si="148"/>
        <v>3174</v>
      </c>
      <c r="P1875" s="17">
        <f t="shared" si="149"/>
        <v>0</v>
      </c>
    </row>
    <row r="1876" spans="1:16" x14ac:dyDescent="0.2">
      <c r="A1876" t="str">
        <v>fa5d2bea33b501617c54eb9cd96545b4ae83f1531690df0916c0d30e80bc57bb</v>
      </c>
      <c r="B1876">
        <f>COUNTIF(รายงานลูกหนี้!$A:$A,A1876)</f>
        <v>3</v>
      </c>
      <c r="C1876">
        <f>COUNTIFS(รายงานลูกหนี้!$A:$A,A1876,รายงานลูกหนี้!$K:$K,"&gt;0")</f>
        <v>0</v>
      </c>
      <c r="D1876">
        <f>SUMIF(รายงานลูกหนี้!$A:$A,A1876,รายงานลูกหนี้!$K:$K)</f>
        <v>0</v>
      </c>
      <c r="E1876">
        <f>_xlfn.MAXIFS(รายงานลูกหนี้!$K:$K,รายงานลูกหนี้!$A:$A,A1876)</f>
        <v>0</v>
      </c>
      <c r="F1876" s="17">
        <f t="shared" si="145"/>
        <v>0</v>
      </c>
      <c r="G1876" t="str">
        <f t="shared" si="146"/>
        <v>ชำระตรงเวลา</v>
      </c>
      <c r="H1876" t="str">
        <f t="shared" si="147"/>
        <v>ลูกหนี้ชั้นดี</v>
      </c>
      <c r="I1876" s="17" cm="1">
        <f t="array" ref="I1876">_xlfn.IFS(D1876=0,0%, D1876&lt;=30,25%, D1876&lt;=60,50%, D1876&lt;=90,75%, D1876&gt;90,100%)</f>
        <v>0</v>
      </c>
      <c r="J1876">
        <f>SUMIFS(รายงานลูกหนี้!$G$2:$G$20000, รายงานลูกหนี้!$A$2:$A$20000, $A1876, รายงานลูกหนี้!$K$2:$K$20000, 0)</f>
        <v>6526</v>
      </c>
      <c r="K1876">
        <f>SUMIFS(รายงานลูกหนี้!$G$2:$G$20000, รายงานลูกหนี้!$A$2:$A$20000, $A1876, รายงานลูกหนี้!$K$2:$K$20000, "&gt;=1", รายงานลูกหนี้!$K$2:$K$20000, "&lt;=30")</f>
        <v>0</v>
      </c>
      <c r="L1876">
        <f>SUMIFS(รายงานลูกหนี้!$G$2:$G$20000, รายงานลูกหนี้!$A$2:$A$20000, $A1876, รายงานลูกหนี้!$K$2:$K$20000, "&gt;=31", รายงานลูกหนี้!$K$2:$K$20000, "&lt;=60")</f>
        <v>0</v>
      </c>
      <c r="M1876">
        <f>SUMIFS(รายงานลูกหนี้!$G$2:$G$20000, รายงานลูกหนี้!$A$2:$A$20000, $A1876, รายงานลูกหนี้!$K$2:$K$20000, "&gt;=61", รายงานลูกหนี้!$K$2:$K$20000, "&lt;=90")</f>
        <v>0</v>
      </c>
      <c r="N1876">
        <f>SUMIFS(รายงานลูกหนี้!$G$2:$G$20000, รายงานลูกหนี้!$A$2:$A$20000, $A1876, รายงานลูกหนี้!$K$2:$K$20000, "&gt;90")</f>
        <v>0</v>
      </c>
      <c r="O1876">
        <f t="shared" si="148"/>
        <v>6526</v>
      </c>
      <c r="P1876" s="17">
        <f t="shared" si="149"/>
        <v>0</v>
      </c>
    </row>
    <row r="1877" spans="1:16" x14ac:dyDescent="0.2">
      <c r="A1877" t="str">
        <v>6a4eeb91ee1dc36c4f3cb8ffd03ba9c107d32b90cced2caa7122cd6ab701cda2</v>
      </c>
      <c r="B1877">
        <f>COUNTIF(รายงานลูกหนี้!$A:$A,A1877)</f>
        <v>1</v>
      </c>
      <c r="C1877">
        <f>COUNTIFS(รายงานลูกหนี้!$A:$A,A1877,รายงานลูกหนี้!$K:$K,"&gt;0")</f>
        <v>0</v>
      </c>
      <c r="D1877">
        <f>SUMIF(รายงานลูกหนี้!$A:$A,A1877,รายงานลูกหนี้!$K:$K)</f>
        <v>0</v>
      </c>
      <c r="E1877">
        <f>_xlfn.MAXIFS(รายงานลูกหนี้!$K:$K,รายงานลูกหนี้!$A:$A,A1877)</f>
        <v>0</v>
      </c>
      <c r="F1877" s="17">
        <f t="shared" si="145"/>
        <v>0</v>
      </c>
      <c r="G1877" t="str">
        <f t="shared" si="146"/>
        <v>ชำระตรงเวลา</v>
      </c>
      <c r="H1877" t="str">
        <f t="shared" si="147"/>
        <v>ลูกหนี้ชั้นดี</v>
      </c>
      <c r="I1877" s="17" cm="1">
        <f t="array" ref="I1877">_xlfn.IFS(D1877=0,0%, D1877&lt;=30,25%, D1877&lt;=60,50%, D1877&lt;=90,75%, D1877&gt;90,100%)</f>
        <v>0</v>
      </c>
      <c r="J1877">
        <f>SUMIFS(รายงานลูกหนี้!$G$2:$G$20000, รายงานลูกหนี้!$A$2:$A$20000, $A1877, รายงานลูกหนี้!$K$2:$K$20000, 0)</f>
        <v>4497</v>
      </c>
      <c r="K1877">
        <f>SUMIFS(รายงานลูกหนี้!$G$2:$G$20000, รายงานลูกหนี้!$A$2:$A$20000, $A1877, รายงานลูกหนี้!$K$2:$K$20000, "&gt;=1", รายงานลูกหนี้!$K$2:$K$20000, "&lt;=30")</f>
        <v>0</v>
      </c>
      <c r="L1877">
        <f>SUMIFS(รายงานลูกหนี้!$G$2:$G$20000, รายงานลูกหนี้!$A$2:$A$20000, $A1877, รายงานลูกหนี้!$K$2:$K$20000, "&gt;=31", รายงานลูกหนี้!$K$2:$K$20000, "&lt;=60")</f>
        <v>0</v>
      </c>
      <c r="M1877">
        <f>SUMIFS(รายงานลูกหนี้!$G$2:$G$20000, รายงานลูกหนี้!$A$2:$A$20000, $A1877, รายงานลูกหนี้!$K$2:$K$20000, "&gt;=61", รายงานลูกหนี้!$K$2:$K$20000, "&lt;=90")</f>
        <v>0</v>
      </c>
      <c r="N1877">
        <f>SUMIFS(รายงานลูกหนี้!$G$2:$G$20000, รายงานลูกหนี้!$A$2:$A$20000, $A1877, รายงานลูกหนี้!$K$2:$K$20000, "&gt;90")</f>
        <v>0</v>
      </c>
      <c r="O1877">
        <f t="shared" si="148"/>
        <v>4497</v>
      </c>
      <c r="P1877" s="17">
        <f t="shared" si="149"/>
        <v>0</v>
      </c>
    </row>
    <row r="1878" spans="1:16" x14ac:dyDescent="0.2">
      <c r="A1878" t="str">
        <v>ec12d31b25196abd90fddc94fa2420d00fa4193e6ed9c20fa95fd9c3e3381dda</v>
      </c>
      <c r="B1878">
        <f>COUNTIF(รายงานลูกหนี้!$A:$A,A1878)</f>
        <v>1</v>
      </c>
      <c r="C1878">
        <f>COUNTIFS(รายงานลูกหนี้!$A:$A,A1878,รายงานลูกหนี้!$K:$K,"&gt;0")</f>
        <v>0</v>
      </c>
      <c r="D1878">
        <f>SUMIF(รายงานลูกหนี้!$A:$A,A1878,รายงานลูกหนี้!$K:$K)</f>
        <v>0</v>
      </c>
      <c r="E1878">
        <f>_xlfn.MAXIFS(รายงานลูกหนี้!$K:$K,รายงานลูกหนี้!$A:$A,A1878)</f>
        <v>0</v>
      </c>
      <c r="F1878" s="17">
        <f t="shared" si="145"/>
        <v>0</v>
      </c>
      <c r="G1878" t="str">
        <f t="shared" si="146"/>
        <v>ชำระตรงเวลา</v>
      </c>
      <c r="H1878" t="str">
        <f t="shared" si="147"/>
        <v>ลูกหนี้ชั้นดี</v>
      </c>
      <c r="I1878" s="17" cm="1">
        <f t="array" ref="I1878">_xlfn.IFS(D1878=0,0%, D1878&lt;=30,25%, D1878&lt;=60,50%, D1878&lt;=90,75%, D1878&gt;90,100%)</f>
        <v>0</v>
      </c>
      <c r="J1878">
        <f>SUMIFS(รายงานลูกหนี้!$G$2:$G$20000, รายงานลูกหนี้!$A$2:$A$20000, $A1878, รายงานลูกหนี้!$K$2:$K$20000, 0)</f>
        <v>2400</v>
      </c>
      <c r="K1878">
        <f>SUMIFS(รายงานลูกหนี้!$G$2:$G$20000, รายงานลูกหนี้!$A$2:$A$20000, $A1878, รายงานลูกหนี้!$K$2:$K$20000, "&gt;=1", รายงานลูกหนี้!$K$2:$K$20000, "&lt;=30")</f>
        <v>0</v>
      </c>
      <c r="L1878">
        <f>SUMIFS(รายงานลูกหนี้!$G$2:$G$20000, รายงานลูกหนี้!$A$2:$A$20000, $A1878, รายงานลูกหนี้!$K$2:$K$20000, "&gt;=31", รายงานลูกหนี้!$K$2:$K$20000, "&lt;=60")</f>
        <v>0</v>
      </c>
      <c r="M1878">
        <f>SUMIFS(รายงานลูกหนี้!$G$2:$G$20000, รายงานลูกหนี้!$A$2:$A$20000, $A1878, รายงานลูกหนี้!$K$2:$K$20000, "&gt;=61", รายงานลูกหนี้!$K$2:$K$20000, "&lt;=90")</f>
        <v>0</v>
      </c>
      <c r="N1878">
        <f>SUMIFS(รายงานลูกหนี้!$G$2:$G$20000, รายงานลูกหนี้!$A$2:$A$20000, $A1878, รายงานลูกหนี้!$K$2:$K$20000, "&gt;90")</f>
        <v>0</v>
      </c>
      <c r="O1878">
        <f t="shared" si="148"/>
        <v>2400</v>
      </c>
      <c r="P1878" s="17">
        <f t="shared" si="149"/>
        <v>0</v>
      </c>
    </row>
    <row r="1879" spans="1:16" x14ac:dyDescent="0.2">
      <c r="A1879" t="str">
        <v>c4d7973c85b0aa3eaa786032fd7d47a4cfcff50e608d58723a1ba7b2aafce8e9</v>
      </c>
      <c r="B1879">
        <f>COUNTIF(รายงานลูกหนี้!$A:$A,A1879)</f>
        <v>1</v>
      </c>
      <c r="C1879">
        <f>COUNTIFS(รายงานลูกหนี้!$A:$A,A1879,รายงานลูกหนี้!$K:$K,"&gt;0")</f>
        <v>0</v>
      </c>
      <c r="D1879">
        <f>SUMIF(รายงานลูกหนี้!$A:$A,A1879,รายงานลูกหนี้!$K:$K)</f>
        <v>0</v>
      </c>
      <c r="E1879">
        <f>_xlfn.MAXIFS(รายงานลูกหนี้!$K:$K,รายงานลูกหนี้!$A:$A,A1879)</f>
        <v>0</v>
      </c>
      <c r="F1879" s="17">
        <f t="shared" si="145"/>
        <v>0</v>
      </c>
      <c r="G1879" t="str">
        <f t="shared" si="146"/>
        <v>ชำระตรงเวลา</v>
      </c>
      <c r="H1879" t="str">
        <f t="shared" si="147"/>
        <v>ลูกหนี้ชั้นดี</v>
      </c>
      <c r="I1879" s="17" cm="1">
        <f t="array" ref="I1879">_xlfn.IFS(D1879=0,0%, D1879&lt;=30,25%, D1879&lt;=60,50%, D1879&lt;=90,75%, D1879&gt;90,100%)</f>
        <v>0</v>
      </c>
      <c r="J1879">
        <f>SUMIFS(รายงานลูกหนี้!$G$2:$G$20000, รายงานลูกหนี้!$A$2:$A$20000, $A1879, รายงานลูกหนี้!$K$2:$K$20000, 0)</f>
        <v>2432</v>
      </c>
      <c r="K1879">
        <f>SUMIFS(รายงานลูกหนี้!$G$2:$G$20000, รายงานลูกหนี้!$A$2:$A$20000, $A1879, รายงานลูกหนี้!$K$2:$K$20000, "&gt;=1", รายงานลูกหนี้!$K$2:$K$20000, "&lt;=30")</f>
        <v>0</v>
      </c>
      <c r="L1879">
        <f>SUMIFS(รายงานลูกหนี้!$G$2:$G$20000, รายงานลูกหนี้!$A$2:$A$20000, $A1879, รายงานลูกหนี้!$K$2:$K$20000, "&gt;=31", รายงานลูกหนี้!$K$2:$K$20000, "&lt;=60")</f>
        <v>0</v>
      </c>
      <c r="M1879">
        <f>SUMIFS(รายงานลูกหนี้!$G$2:$G$20000, รายงานลูกหนี้!$A$2:$A$20000, $A1879, รายงานลูกหนี้!$K$2:$K$20000, "&gt;=61", รายงานลูกหนี้!$K$2:$K$20000, "&lt;=90")</f>
        <v>0</v>
      </c>
      <c r="N1879">
        <f>SUMIFS(รายงานลูกหนี้!$G$2:$G$20000, รายงานลูกหนี้!$A$2:$A$20000, $A1879, รายงานลูกหนี้!$K$2:$K$20000, "&gt;90")</f>
        <v>0</v>
      </c>
      <c r="O1879">
        <f t="shared" si="148"/>
        <v>2432</v>
      </c>
      <c r="P1879" s="17">
        <f t="shared" si="149"/>
        <v>0</v>
      </c>
    </row>
    <row r="1880" spans="1:16" x14ac:dyDescent="0.2">
      <c r="A1880" t="str">
        <v>efa5e03fb84bad1d75b1c033607df6a7b9c18a5621a389ce5f3007804f3eb92a</v>
      </c>
      <c r="B1880">
        <f>COUNTIF(รายงานลูกหนี้!$A:$A,A1880)</f>
        <v>2</v>
      </c>
      <c r="C1880">
        <f>COUNTIFS(รายงานลูกหนี้!$A:$A,A1880,รายงานลูกหนี้!$K:$K,"&gt;0")</f>
        <v>0</v>
      </c>
      <c r="D1880">
        <f>SUMIF(รายงานลูกหนี้!$A:$A,A1880,รายงานลูกหนี้!$K:$K)</f>
        <v>0</v>
      </c>
      <c r="E1880">
        <f>_xlfn.MAXIFS(รายงานลูกหนี้!$K:$K,รายงานลูกหนี้!$A:$A,A1880)</f>
        <v>0</v>
      </c>
      <c r="F1880" s="17">
        <f t="shared" si="145"/>
        <v>0</v>
      </c>
      <c r="G1880" t="str">
        <f t="shared" si="146"/>
        <v>ชำระตรงเวลา</v>
      </c>
      <c r="H1880" t="str">
        <f t="shared" si="147"/>
        <v>ลูกหนี้ชั้นดี</v>
      </c>
      <c r="I1880" s="17" cm="1">
        <f t="array" ref="I1880">_xlfn.IFS(D1880=0,0%, D1880&lt;=30,25%, D1880&lt;=60,50%, D1880&lt;=90,75%, D1880&gt;90,100%)</f>
        <v>0</v>
      </c>
      <c r="J1880">
        <f>SUMIFS(รายงานลูกหนี้!$G$2:$G$20000, รายงานลูกหนี้!$A$2:$A$20000, $A1880, รายงานลูกหนี้!$K$2:$K$20000, 0)</f>
        <v>4680</v>
      </c>
      <c r="K1880">
        <f>SUMIFS(รายงานลูกหนี้!$G$2:$G$20000, รายงานลูกหนี้!$A$2:$A$20000, $A1880, รายงานลูกหนี้!$K$2:$K$20000, "&gt;=1", รายงานลูกหนี้!$K$2:$K$20000, "&lt;=30")</f>
        <v>0</v>
      </c>
      <c r="L1880">
        <f>SUMIFS(รายงานลูกหนี้!$G$2:$G$20000, รายงานลูกหนี้!$A$2:$A$20000, $A1880, รายงานลูกหนี้!$K$2:$K$20000, "&gt;=31", รายงานลูกหนี้!$K$2:$K$20000, "&lt;=60")</f>
        <v>0</v>
      </c>
      <c r="M1880">
        <f>SUMIFS(รายงานลูกหนี้!$G$2:$G$20000, รายงานลูกหนี้!$A$2:$A$20000, $A1880, รายงานลูกหนี้!$K$2:$K$20000, "&gt;=61", รายงานลูกหนี้!$K$2:$K$20000, "&lt;=90")</f>
        <v>0</v>
      </c>
      <c r="N1880">
        <f>SUMIFS(รายงานลูกหนี้!$G$2:$G$20000, รายงานลูกหนี้!$A$2:$A$20000, $A1880, รายงานลูกหนี้!$K$2:$K$20000, "&gt;90")</f>
        <v>0</v>
      </c>
      <c r="O1880">
        <f t="shared" si="148"/>
        <v>4680</v>
      </c>
      <c r="P1880" s="17">
        <f t="shared" si="149"/>
        <v>0</v>
      </c>
    </row>
    <row r="1881" spans="1:16" x14ac:dyDescent="0.2">
      <c r="A1881" t="str">
        <v>d3679a3e1c1405fa2e2c1ee0f45bdf19994de96ffbf537c1d3ebba1cadc0629c</v>
      </c>
      <c r="B1881">
        <f>COUNTIF(รายงานลูกหนี้!$A:$A,A1881)</f>
        <v>1</v>
      </c>
      <c r="C1881">
        <f>COUNTIFS(รายงานลูกหนี้!$A:$A,A1881,รายงานลูกหนี้!$K:$K,"&gt;0")</f>
        <v>1</v>
      </c>
      <c r="D1881">
        <f>SUMIF(รายงานลูกหนี้!$A:$A,A1881,รายงานลูกหนี้!$K:$K)</f>
        <v>5</v>
      </c>
      <c r="E1881">
        <f>_xlfn.MAXIFS(รายงานลูกหนี้!$K:$K,รายงานลูกหนี้!$A:$A,A1881)</f>
        <v>5</v>
      </c>
      <c r="F1881" s="17">
        <f t="shared" si="145"/>
        <v>1</v>
      </c>
      <c r="G1881" t="str">
        <f t="shared" si="146"/>
        <v>ค้างชำระ 1 - 30 วัน</v>
      </c>
      <c r="H1881" t="str">
        <f t="shared" si="147"/>
        <v>ลูกหนี้ชั้นดี</v>
      </c>
      <c r="I1881" s="17" cm="1">
        <f t="array" ref="I1881">_xlfn.IFS(D1881=0,0%, D1881&lt;=30,25%, D1881&lt;=60,50%, D1881&lt;=90,75%, D1881&gt;90,100%)</f>
        <v>0.25</v>
      </c>
      <c r="J1881">
        <f>SUMIFS(รายงานลูกหนี้!$G$2:$G$20000, รายงานลูกหนี้!$A$2:$A$20000, $A1881, รายงานลูกหนี้!$K$2:$K$20000, 0)</f>
        <v>0</v>
      </c>
      <c r="K1881">
        <f>SUMIFS(รายงานลูกหนี้!$G$2:$G$20000, รายงานลูกหนี้!$A$2:$A$20000, $A1881, รายงานลูกหนี้!$K$2:$K$20000, "&gt;=1", รายงานลูกหนี้!$K$2:$K$20000, "&lt;=30")</f>
        <v>8043</v>
      </c>
      <c r="L1881">
        <f>SUMIFS(รายงานลูกหนี้!$G$2:$G$20000, รายงานลูกหนี้!$A$2:$A$20000, $A1881, รายงานลูกหนี้!$K$2:$K$20000, "&gt;=31", รายงานลูกหนี้!$K$2:$K$20000, "&lt;=60")</f>
        <v>0</v>
      </c>
      <c r="M1881">
        <f>SUMIFS(รายงานลูกหนี้!$G$2:$G$20000, รายงานลูกหนี้!$A$2:$A$20000, $A1881, รายงานลูกหนี้!$K$2:$K$20000, "&gt;=61", รายงานลูกหนี้!$K$2:$K$20000, "&lt;=90")</f>
        <v>0</v>
      </c>
      <c r="N1881">
        <f>SUMIFS(รายงานลูกหนี้!$G$2:$G$20000, รายงานลูกหนี้!$A$2:$A$20000, $A1881, รายงานลูกหนี้!$K$2:$K$20000, "&gt;90")</f>
        <v>0</v>
      </c>
      <c r="O1881">
        <f t="shared" si="148"/>
        <v>8043</v>
      </c>
      <c r="P1881" s="17">
        <f t="shared" si="149"/>
        <v>0.25</v>
      </c>
    </row>
    <row r="1882" spans="1:16" x14ac:dyDescent="0.2">
      <c r="A1882" t="str">
        <v>227d7565065cf014e710615efb5466bfc01c810e73bea2f892347e2177ed4233</v>
      </c>
      <c r="B1882">
        <f>COUNTIF(รายงานลูกหนี้!$A:$A,A1882)</f>
        <v>1</v>
      </c>
      <c r="C1882">
        <f>COUNTIFS(รายงานลูกหนี้!$A:$A,A1882,รายงานลูกหนี้!$K:$K,"&gt;0")</f>
        <v>1</v>
      </c>
      <c r="D1882">
        <f>SUMIF(รายงานลูกหนี้!$A:$A,A1882,รายงานลูกหนี้!$K:$K)</f>
        <v>5</v>
      </c>
      <c r="E1882">
        <f>_xlfn.MAXIFS(รายงานลูกหนี้!$K:$K,รายงานลูกหนี้!$A:$A,A1882)</f>
        <v>5</v>
      </c>
      <c r="F1882" s="17">
        <f t="shared" si="145"/>
        <v>1</v>
      </c>
      <c r="G1882" t="str">
        <f t="shared" si="146"/>
        <v>ค้างชำระ 1 - 30 วัน</v>
      </c>
      <c r="H1882" t="str">
        <f t="shared" si="147"/>
        <v>ลูกหนี้ชั้นดี</v>
      </c>
      <c r="I1882" s="17" cm="1">
        <f t="array" ref="I1882">_xlfn.IFS(D1882=0,0%, D1882&lt;=30,25%, D1882&lt;=60,50%, D1882&lt;=90,75%, D1882&gt;90,100%)</f>
        <v>0.25</v>
      </c>
      <c r="J1882">
        <f>SUMIFS(รายงานลูกหนี้!$G$2:$G$20000, รายงานลูกหนี้!$A$2:$A$20000, $A1882, รายงานลูกหนี้!$K$2:$K$20000, 0)</f>
        <v>0</v>
      </c>
      <c r="K1882">
        <f>SUMIFS(รายงานลูกหนี้!$G$2:$G$20000, รายงานลูกหนี้!$A$2:$A$20000, $A1882, รายงานลูกหนี้!$K$2:$K$20000, "&gt;=1", รายงานลูกหนี้!$K$2:$K$20000, "&lt;=30")</f>
        <v>2038</v>
      </c>
      <c r="L1882">
        <f>SUMIFS(รายงานลูกหนี้!$G$2:$G$20000, รายงานลูกหนี้!$A$2:$A$20000, $A1882, รายงานลูกหนี้!$K$2:$K$20000, "&gt;=31", รายงานลูกหนี้!$K$2:$K$20000, "&lt;=60")</f>
        <v>0</v>
      </c>
      <c r="M1882">
        <f>SUMIFS(รายงานลูกหนี้!$G$2:$G$20000, รายงานลูกหนี้!$A$2:$A$20000, $A1882, รายงานลูกหนี้!$K$2:$K$20000, "&gt;=61", รายงานลูกหนี้!$K$2:$K$20000, "&lt;=90")</f>
        <v>0</v>
      </c>
      <c r="N1882">
        <f>SUMIFS(รายงานลูกหนี้!$G$2:$G$20000, รายงานลูกหนี้!$A$2:$A$20000, $A1882, รายงานลูกหนี้!$K$2:$K$20000, "&gt;90")</f>
        <v>0</v>
      </c>
      <c r="O1882">
        <f t="shared" si="148"/>
        <v>2038</v>
      </c>
      <c r="P1882" s="17">
        <f t="shared" si="149"/>
        <v>0.25</v>
      </c>
    </row>
    <row r="1883" spans="1:16" x14ac:dyDescent="0.2">
      <c r="A1883" t="str">
        <v>d94a5bc1d58f66fda63f3d726ff71c4a04550a7b9ec010b6a8271b94b766ef5b</v>
      </c>
      <c r="B1883">
        <f>COUNTIF(รายงานลูกหนี้!$A:$A,A1883)</f>
        <v>1</v>
      </c>
      <c r="C1883">
        <f>COUNTIFS(รายงานลูกหนี้!$A:$A,A1883,รายงานลูกหนี้!$K:$K,"&gt;0")</f>
        <v>1</v>
      </c>
      <c r="D1883">
        <f>SUMIF(รายงานลูกหนี้!$A:$A,A1883,รายงานลูกหนี้!$K:$K)</f>
        <v>3</v>
      </c>
      <c r="E1883">
        <f>_xlfn.MAXIFS(รายงานลูกหนี้!$K:$K,รายงานลูกหนี้!$A:$A,A1883)</f>
        <v>3</v>
      </c>
      <c r="F1883" s="17">
        <f t="shared" si="145"/>
        <v>1</v>
      </c>
      <c r="G1883" t="str">
        <f t="shared" si="146"/>
        <v>ค้างชำระ 1 - 30 วัน</v>
      </c>
      <c r="H1883" t="str">
        <f t="shared" si="147"/>
        <v>ลูกหนี้ชั้นดี</v>
      </c>
      <c r="I1883" s="17" cm="1">
        <f t="array" ref="I1883">_xlfn.IFS(D1883=0,0%, D1883&lt;=30,25%, D1883&lt;=60,50%, D1883&lt;=90,75%, D1883&gt;90,100%)</f>
        <v>0.25</v>
      </c>
      <c r="J1883">
        <f>SUMIFS(รายงานลูกหนี้!$G$2:$G$20000, รายงานลูกหนี้!$A$2:$A$20000, $A1883, รายงานลูกหนี้!$K$2:$K$20000, 0)</f>
        <v>0</v>
      </c>
      <c r="K1883">
        <f>SUMIFS(รายงานลูกหนี้!$G$2:$G$20000, รายงานลูกหนี้!$A$2:$A$20000, $A1883, รายงานลูกหนี้!$K$2:$K$20000, "&gt;=1", รายงานลูกหนี้!$K$2:$K$20000, "&lt;=30")</f>
        <v>3265</v>
      </c>
      <c r="L1883">
        <f>SUMIFS(รายงานลูกหนี้!$G$2:$G$20000, รายงานลูกหนี้!$A$2:$A$20000, $A1883, รายงานลูกหนี้!$K$2:$K$20000, "&gt;=31", รายงานลูกหนี้!$K$2:$K$20000, "&lt;=60")</f>
        <v>0</v>
      </c>
      <c r="M1883">
        <f>SUMIFS(รายงานลูกหนี้!$G$2:$G$20000, รายงานลูกหนี้!$A$2:$A$20000, $A1883, รายงานลูกหนี้!$K$2:$K$20000, "&gt;=61", รายงานลูกหนี้!$K$2:$K$20000, "&lt;=90")</f>
        <v>0</v>
      </c>
      <c r="N1883">
        <f>SUMIFS(รายงานลูกหนี้!$G$2:$G$20000, รายงานลูกหนี้!$A$2:$A$20000, $A1883, รายงานลูกหนี้!$K$2:$K$20000, "&gt;90")</f>
        <v>0</v>
      </c>
      <c r="O1883">
        <f t="shared" si="148"/>
        <v>3265</v>
      </c>
      <c r="P1883" s="17">
        <f t="shared" si="149"/>
        <v>0.25</v>
      </c>
    </row>
    <row r="1884" spans="1:16" x14ac:dyDescent="0.2">
      <c r="A1884" t="str">
        <v>f621465d49ab8b5a678a41cc159d1192eb31c044d7913338f92f574c618890f2</v>
      </c>
      <c r="B1884">
        <f>COUNTIF(รายงานลูกหนี้!$A:$A,A1884)</f>
        <v>1</v>
      </c>
      <c r="C1884">
        <f>COUNTIFS(รายงานลูกหนี้!$A:$A,A1884,รายงานลูกหนี้!$K:$K,"&gt;0")</f>
        <v>1</v>
      </c>
      <c r="D1884">
        <f>SUMIF(รายงานลูกหนี้!$A:$A,A1884,รายงานลูกหนี้!$K:$K)</f>
        <v>1</v>
      </c>
      <c r="E1884">
        <f>_xlfn.MAXIFS(รายงานลูกหนี้!$K:$K,รายงานลูกหนี้!$A:$A,A1884)</f>
        <v>1</v>
      </c>
      <c r="F1884" s="17">
        <f t="shared" si="145"/>
        <v>1</v>
      </c>
      <c r="G1884" t="str">
        <f t="shared" si="146"/>
        <v>ค้างชำระ 1 - 30 วัน</v>
      </c>
      <c r="H1884" t="str">
        <f t="shared" si="147"/>
        <v>ลูกหนี้ชั้นดี</v>
      </c>
      <c r="I1884" s="17" cm="1">
        <f t="array" ref="I1884">_xlfn.IFS(D1884=0,0%, D1884&lt;=30,25%, D1884&lt;=60,50%, D1884&lt;=90,75%, D1884&gt;90,100%)</f>
        <v>0.25</v>
      </c>
      <c r="J1884">
        <f>SUMIFS(รายงานลูกหนี้!$G$2:$G$20000, รายงานลูกหนี้!$A$2:$A$20000, $A1884, รายงานลูกหนี้!$K$2:$K$20000, 0)</f>
        <v>0</v>
      </c>
      <c r="K1884">
        <f>SUMIFS(รายงานลูกหนี้!$G$2:$G$20000, รายงานลูกหนี้!$A$2:$A$20000, $A1884, รายงานลูกหนี้!$K$2:$K$20000, "&gt;=1", รายงานลูกหนี้!$K$2:$K$20000, "&lt;=30")</f>
        <v>7749</v>
      </c>
      <c r="L1884">
        <f>SUMIFS(รายงานลูกหนี้!$G$2:$G$20000, รายงานลูกหนี้!$A$2:$A$20000, $A1884, รายงานลูกหนี้!$K$2:$K$20000, "&gt;=31", รายงานลูกหนี้!$K$2:$K$20000, "&lt;=60")</f>
        <v>0</v>
      </c>
      <c r="M1884">
        <f>SUMIFS(รายงานลูกหนี้!$G$2:$G$20000, รายงานลูกหนี้!$A$2:$A$20000, $A1884, รายงานลูกหนี้!$K$2:$K$20000, "&gt;=61", รายงานลูกหนี้!$K$2:$K$20000, "&lt;=90")</f>
        <v>0</v>
      </c>
      <c r="N1884">
        <f>SUMIFS(รายงานลูกหนี้!$G$2:$G$20000, รายงานลูกหนี้!$A$2:$A$20000, $A1884, รายงานลูกหนี้!$K$2:$K$20000, "&gt;90")</f>
        <v>0</v>
      </c>
      <c r="O1884">
        <f t="shared" si="148"/>
        <v>7749</v>
      </c>
      <c r="P1884" s="17">
        <f t="shared" si="149"/>
        <v>0.25</v>
      </c>
    </row>
    <row r="1885" spans="1:16" x14ac:dyDescent="0.2">
      <c r="A1885" t="str">
        <v>5d8b80a29e99d48b07f7eea2e352e46a41d42ae50261d5b6fa9ea76415941824</v>
      </c>
      <c r="B1885">
        <f>COUNTIF(รายงานลูกหนี้!$A:$A,A1885)</f>
        <v>1</v>
      </c>
      <c r="C1885">
        <f>COUNTIFS(รายงานลูกหนี้!$A:$A,A1885,รายงานลูกหนี้!$K:$K,"&gt;0")</f>
        <v>0</v>
      </c>
      <c r="D1885">
        <f>SUMIF(รายงานลูกหนี้!$A:$A,A1885,รายงานลูกหนี้!$K:$K)</f>
        <v>0</v>
      </c>
      <c r="E1885">
        <f>_xlfn.MAXIFS(รายงานลูกหนี้!$K:$K,รายงานลูกหนี้!$A:$A,A1885)</f>
        <v>0</v>
      </c>
      <c r="F1885" s="17">
        <f t="shared" si="145"/>
        <v>0</v>
      </c>
      <c r="G1885" t="str">
        <f t="shared" si="146"/>
        <v>ชำระตรงเวลา</v>
      </c>
      <c r="H1885" t="str">
        <f t="shared" si="147"/>
        <v>ลูกหนี้ชั้นดี</v>
      </c>
      <c r="I1885" s="17" cm="1">
        <f t="array" ref="I1885">_xlfn.IFS(D1885=0,0%, D1885&lt;=30,25%, D1885&lt;=60,50%, D1885&lt;=90,75%, D1885&gt;90,100%)</f>
        <v>0</v>
      </c>
      <c r="J1885">
        <f>SUMIFS(รายงานลูกหนี้!$G$2:$G$20000, รายงานลูกหนี้!$A$2:$A$20000, $A1885, รายงานลูกหนี้!$K$2:$K$20000, 0)</f>
        <v>1280</v>
      </c>
      <c r="K1885">
        <f>SUMIFS(รายงานลูกหนี้!$G$2:$G$20000, รายงานลูกหนี้!$A$2:$A$20000, $A1885, รายงานลูกหนี้!$K$2:$K$20000, "&gt;=1", รายงานลูกหนี้!$K$2:$K$20000, "&lt;=30")</f>
        <v>0</v>
      </c>
      <c r="L1885">
        <f>SUMIFS(รายงานลูกหนี้!$G$2:$G$20000, รายงานลูกหนี้!$A$2:$A$20000, $A1885, รายงานลูกหนี้!$K$2:$K$20000, "&gt;=31", รายงานลูกหนี้!$K$2:$K$20000, "&lt;=60")</f>
        <v>0</v>
      </c>
      <c r="M1885">
        <f>SUMIFS(รายงานลูกหนี้!$G$2:$G$20000, รายงานลูกหนี้!$A$2:$A$20000, $A1885, รายงานลูกหนี้!$K$2:$K$20000, "&gt;=61", รายงานลูกหนี้!$K$2:$K$20000, "&lt;=90")</f>
        <v>0</v>
      </c>
      <c r="N1885">
        <f>SUMIFS(รายงานลูกหนี้!$G$2:$G$20000, รายงานลูกหนี้!$A$2:$A$20000, $A1885, รายงานลูกหนี้!$K$2:$K$20000, "&gt;90")</f>
        <v>0</v>
      </c>
      <c r="O1885">
        <f t="shared" si="148"/>
        <v>1280</v>
      </c>
      <c r="P1885" s="17">
        <f t="shared" si="149"/>
        <v>0</v>
      </c>
    </row>
    <row r="1886" spans="1:16" x14ac:dyDescent="0.2">
      <c r="A1886" t="str">
        <v>82eb258af39cb3a6ae7803af17dadc04eafc22f1e5e7d5d78ef833869d49e79e</v>
      </c>
      <c r="B1886">
        <f>COUNTIF(รายงานลูกหนี้!$A:$A,A1886)</f>
        <v>2</v>
      </c>
      <c r="C1886">
        <f>COUNTIFS(รายงานลูกหนี้!$A:$A,A1886,รายงานลูกหนี้!$K:$K,"&gt;0")</f>
        <v>1</v>
      </c>
      <c r="D1886">
        <f>SUMIF(รายงานลูกหนี้!$A:$A,A1886,รายงานลูกหนี้!$K:$K)</f>
        <v>3</v>
      </c>
      <c r="E1886">
        <f>_xlfn.MAXIFS(รายงานลูกหนี้!$K:$K,รายงานลูกหนี้!$A:$A,A1886)</f>
        <v>3</v>
      </c>
      <c r="F1886" s="17">
        <f t="shared" si="145"/>
        <v>0.5</v>
      </c>
      <c r="G1886" t="str">
        <f t="shared" si="146"/>
        <v>ค้างชำระ 1 - 30 วัน</v>
      </c>
      <c r="H1886" t="str">
        <f t="shared" si="147"/>
        <v>ลูกหนี้ชั้นดี</v>
      </c>
      <c r="I1886" s="17" cm="1">
        <f t="array" ref="I1886">_xlfn.IFS(D1886=0,0%, D1886&lt;=30,25%, D1886&lt;=60,50%, D1886&lt;=90,75%, D1886&gt;90,100%)</f>
        <v>0.25</v>
      </c>
      <c r="J1886">
        <f>SUMIFS(รายงานลูกหนี้!$G$2:$G$20000, รายงานลูกหนี้!$A$2:$A$20000, $A1886, รายงานลูกหนี้!$K$2:$K$20000, 0)</f>
        <v>20126</v>
      </c>
      <c r="K1886">
        <f>SUMIFS(รายงานลูกหนี้!$G$2:$G$20000, รายงานลูกหนี้!$A$2:$A$20000, $A1886, รายงานลูกหนี้!$K$2:$K$20000, "&gt;=1", รายงานลูกหนี้!$K$2:$K$20000, "&lt;=30")</f>
        <v>1993</v>
      </c>
      <c r="L1886">
        <f>SUMIFS(รายงานลูกหนี้!$G$2:$G$20000, รายงานลูกหนี้!$A$2:$A$20000, $A1886, รายงานลูกหนี้!$K$2:$K$20000, "&gt;=31", รายงานลูกหนี้!$K$2:$K$20000, "&lt;=60")</f>
        <v>0</v>
      </c>
      <c r="M1886">
        <f>SUMIFS(รายงานลูกหนี้!$G$2:$G$20000, รายงานลูกหนี้!$A$2:$A$20000, $A1886, รายงานลูกหนี้!$K$2:$K$20000, "&gt;=61", รายงานลูกหนี้!$K$2:$K$20000, "&lt;=90")</f>
        <v>0</v>
      </c>
      <c r="N1886">
        <f>SUMIFS(รายงานลูกหนี้!$G$2:$G$20000, รายงานลูกหนี้!$A$2:$A$20000, $A1886, รายงานลูกหนี้!$K$2:$K$20000, "&gt;90")</f>
        <v>0</v>
      </c>
      <c r="O1886">
        <f t="shared" si="148"/>
        <v>22119</v>
      </c>
      <c r="P1886" s="17">
        <f t="shared" si="149"/>
        <v>2.2525882725258826E-2</v>
      </c>
    </row>
    <row r="1887" spans="1:16" x14ac:dyDescent="0.2">
      <c r="A1887" t="str">
        <v>2ee98d848fa3ed56ee4dc7317d7cc7c2d69de4e9ae8c97d4809bdecfa342020b</v>
      </c>
      <c r="B1887">
        <f>COUNTIF(รายงานลูกหนี้!$A:$A,A1887)</f>
        <v>1</v>
      </c>
      <c r="C1887">
        <f>COUNTIFS(รายงานลูกหนี้!$A:$A,A1887,รายงานลูกหนี้!$K:$K,"&gt;0")</f>
        <v>0</v>
      </c>
      <c r="D1887">
        <f>SUMIF(รายงานลูกหนี้!$A:$A,A1887,รายงานลูกหนี้!$K:$K)</f>
        <v>0</v>
      </c>
      <c r="E1887">
        <f>_xlfn.MAXIFS(รายงานลูกหนี้!$K:$K,รายงานลูกหนี้!$A:$A,A1887)</f>
        <v>0</v>
      </c>
      <c r="F1887" s="17">
        <f t="shared" si="145"/>
        <v>0</v>
      </c>
      <c r="G1887" t="str">
        <f t="shared" si="146"/>
        <v>ชำระตรงเวลา</v>
      </c>
      <c r="H1887" t="str">
        <f t="shared" si="147"/>
        <v>ลูกหนี้ชั้นดี</v>
      </c>
      <c r="I1887" s="17" cm="1">
        <f t="array" ref="I1887">_xlfn.IFS(D1887=0,0%, D1887&lt;=30,25%, D1887&lt;=60,50%, D1887&lt;=90,75%, D1887&gt;90,100%)</f>
        <v>0</v>
      </c>
      <c r="J1887">
        <f>SUMIFS(รายงานลูกหนี้!$G$2:$G$20000, รายงานลูกหนี้!$A$2:$A$20000, $A1887, รายงานลูกหนี้!$K$2:$K$20000, 0)</f>
        <v>4051</v>
      </c>
      <c r="K1887">
        <f>SUMIFS(รายงานลูกหนี้!$G$2:$G$20000, รายงานลูกหนี้!$A$2:$A$20000, $A1887, รายงานลูกหนี้!$K$2:$K$20000, "&gt;=1", รายงานลูกหนี้!$K$2:$K$20000, "&lt;=30")</f>
        <v>0</v>
      </c>
      <c r="L1887">
        <f>SUMIFS(รายงานลูกหนี้!$G$2:$G$20000, รายงานลูกหนี้!$A$2:$A$20000, $A1887, รายงานลูกหนี้!$K$2:$K$20000, "&gt;=31", รายงานลูกหนี้!$K$2:$K$20000, "&lt;=60")</f>
        <v>0</v>
      </c>
      <c r="M1887">
        <f>SUMIFS(รายงานลูกหนี้!$G$2:$G$20000, รายงานลูกหนี้!$A$2:$A$20000, $A1887, รายงานลูกหนี้!$K$2:$K$20000, "&gt;=61", รายงานลูกหนี้!$K$2:$K$20000, "&lt;=90")</f>
        <v>0</v>
      </c>
      <c r="N1887">
        <f>SUMIFS(รายงานลูกหนี้!$G$2:$G$20000, รายงานลูกหนี้!$A$2:$A$20000, $A1887, รายงานลูกหนี้!$K$2:$K$20000, "&gt;90")</f>
        <v>0</v>
      </c>
      <c r="O1887">
        <f t="shared" si="148"/>
        <v>4051</v>
      </c>
      <c r="P1887" s="17">
        <f t="shared" si="149"/>
        <v>0</v>
      </c>
    </row>
    <row r="1888" spans="1:16" x14ac:dyDescent="0.2">
      <c r="A1888" t="str">
        <v>d979c2209c0139fa8194df0e1a8ea18e1165a0b99e34d4b99f358c2d9f44754c</v>
      </c>
      <c r="B1888">
        <f>COUNTIF(รายงานลูกหนี้!$A:$A,A1888)</f>
        <v>1</v>
      </c>
      <c r="C1888">
        <f>COUNTIFS(รายงานลูกหนี้!$A:$A,A1888,รายงานลูกหนี้!$K:$K,"&gt;0")</f>
        <v>0</v>
      </c>
      <c r="D1888">
        <f>SUMIF(รายงานลูกหนี้!$A:$A,A1888,รายงานลูกหนี้!$K:$K)</f>
        <v>0</v>
      </c>
      <c r="E1888">
        <f>_xlfn.MAXIFS(รายงานลูกหนี้!$K:$K,รายงานลูกหนี้!$A:$A,A1888)</f>
        <v>0</v>
      </c>
      <c r="F1888" s="17">
        <f t="shared" si="145"/>
        <v>0</v>
      </c>
      <c r="G1888" t="str">
        <f t="shared" si="146"/>
        <v>ชำระตรงเวลา</v>
      </c>
      <c r="H1888" t="str">
        <f t="shared" si="147"/>
        <v>ลูกหนี้ชั้นดี</v>
      </c>
      <c r="I1888" s="17" cm="1">
        <f t="array" ref="I1888">_xlfn.IFS(D1888=0,0%, D1888&lt;=30,25%, D1888&lt;=60,50%, D1888&lt;=90,75%, D1888&gt;90,100%)</f>
        <v>0</v>
      </c>
      <c r="J1888">
        <f>SUMIFS(รายงานลูกหนี้!$G$2:$G$20000, รายงานลูกหนี้!$A$2:$A$20000, $A1888, รายงานลูกหนี้!$K$2:$K$20000, 0)</f>
        <v>5685</v>
      </c>
      <c r="K1888">
        <f>SUMIFS(รายงานลูกหนี้!$G$2:$G$20000, รายงานลูกหนี้!$A$2:$A$20000, $A1888, รายงานลูกหนี้!$K$2:$K$20000, "&gt;=1", รายงานลูกหนี้!$K$2:$K$20000, "&lt;=30")</f>
        <v>0</v>
      </c>
      <c r="L1888">
        <f>SUMIFS(รายงานลูกหนี้!$G$2:$G$20000, รายงานลูกหนี้!$A$2:$A$20000, $A1888, รายงานลูกหนี้!$K$2:$K$20000, "&gt;=31", รายงานลูกหนี้!$K$2:$K$20000, "&lt;=60")</f>
        <v>0</v>
      </c>
      <c r="M1888">
        <f>SUMIFS(รายงานลูกหนี้!$G$2:$G$20000, รายงานลูกหนี้!$A$2:$A$20000, $A1888, รายงานลูกหนี้!$K$2:$K$20000, "&gt;=61", รายงานลูกหนี้!$K$2:$K$20000, "&lt;=90")</f>
        <v>0</v>
      </c>
      <c r="N1888">
        <f>SUMIFS(รายงานลูกหนี้!$G$2:$G$20000, รายงานลูกหนี้!$A$2:$A$20000, $A1888, รายงานลูกหนี้!$K$2:$K$20000, "&gt;90")</f>
        <v>0</v>
      </c>
      <c r="O1888">
        <f t="shared" si="148"/>
        <v>5685</v>
      </c>
      <c r="P1888" s="17">
        <f t="shared" si="149"/>
        <v>0</v>
      </c>
    </row>
    <row r="1889" spans="1:16" x14ac:dyDescent="0.2">
      <c r="A1889" t="str">
        <v>eb3e15ca55ad7076e91769b0186c989d1815f8df72ff14ebf33ea08916b94783</v>
      </c>
      <c r="B1889">
        <f>COUNTIF(รายงานลูกหนี้!$A:$A,A1889)</f>
        <v>1</v>
      </c>
      <c r="C1889">
        <f>COUNTIFS(รายงานลูกหนี้!$A:$A,A1889,รายงานลูกหนี้!$K:$K,"&gt;0")</f>
        <v>0</v>
      </c>
      <c r="D1889">
        <f>SUMIF(รายงานลูกหนี้!$A:$A,A1889,รายงานลูกหนี้!$K:$K)</f>
        <v>0</v>
      </c>
      <c r="E1889">
        <f>_xlfn.MAXIFS(รายงานลูกหนี้!$K:$K,รายงานลูกหนี้!$A:$A,A1889)</f>
        <v>0</v>
      </c>
      <c r="F1889" s="17">
        <f t="shared" si="145"/>
        <v>0</v>
      </c>
      <c r="G1889" t="str">
        <f t="shared" si="146"/>
        <v>ชำระตรงเวลา</v>
      </c>
      <c r="H1889" t="str">
        <f t="shared" si="147"/>
        <v>ลูกหนี้ชั้นดี</v>
      </c>
      <c r="I1889" s="17" cm="1">
        <f t="array" ref="I1889">_xlfn.IFS(D1889=0,0%, D1889&lt;=30,25%, D1889&lt;=60,50%, D1889&lt;=90,75%, D1889&gt;90,100%)</f>
        <v>0</v>
      </c>
      <c r="J1889">
        <f>SUMIFS(รายงานลูกหนี้!$G$2:$G$20000, รายงานลูกหนี้!$A$2:$A$20000, $A1889, รายงานลูกหนี้!$K$2:$K$20000, 0)</f>
        <v>40612</v>
      </c>
      <c r="K1889">
        <f>SUMIFS(รายงานลูกหนี้!$G$2:$G$20000, รายงานลูกหนี้!$A$2:$A$20000, $A1889, รายงานลูกหนี้!$K$2:$K$20000, "&gt;=1", รายงานลูกหนี้!$K$2:$K$20000, "&lt;=30")</f>
        <v>0</v>
      </c>
      <c r="L1889">
        <f>SUMIFS(รายงานลูกหนี้!$G$2:$G$20000, รายงานลูกหนี้!$A$2:$A$20000, $A1889, รายงานลูกหนี้!$K$2:$K$20000, "&gt;=31", รายงานลูกหนี้!$K$2:$K$20000, "&lt;=60")</f>
        <v>0</v>
      </c>
      <c r="M1889">
        <f>SUMIFS(รายงานลูกหนี้!$G$2:$G$20000, รายงานลูกหนี้!$A$2:$A$20000, $A1889, รายงานลูกหนี้!$K$2:$K$20000, "&gt;=61", รายงานลูกหนี้!$K$2:$K$20000, "&lt;=90")</f>
        <v>0</v>
      </c>
      <c r="N1889">
        <f>SUMIFS(รายงานลูกหนี้!$G$2:$G$20000, รายงานลูกหนี้!$A$2:$A$20000, $A1889, รายงานลูกหนี้!$K$2:$K$20000, "&gt;90")</f>
        <v>0</v>
      </c>
      <c r="O1889">
        <f t="shared" si="148"/>
        <v>40612</v>
      </c>
      <c r="P1889" s="17">
        <f t="shared" si="149"/>
        <v>0</v>
      </c>
    </row>
    <row r="1890" spans="1:16" x14ac:dyDescent="0.2">
      <c r="A1890" t="str">
        <v>c7a283a90f264a27cef0decdfcd3fd000947daa5854452a0c9fac8bc5cd8e855</v>
      </c>
      <c r="B1890">
        <f>COUNTIF(รายงานลูกหนี้!$A:$A,A1890)</f>
        <v>3</v>
      </c>
      <c r="C1890">
        <f>COUNTIFS(รายงานลูกหนี้!$A:$A,A1890,รายงานลูกหนี้!$K:$K,"&gt;0")</f>
        <v>1</v>
      </c>
      <c r="D1890">
        <f>SUMIF(รายงานลูกหนี้!$A:$A,A1890,รายงานลูกหนี้!$K:$K)</f>
        <v>2</v>
      </c>
      <c r="E1890">
        <f>_xlfn.MAXIFS(รายงานลูกหนี้!$K:$K,รายงานลูกหนี้!$A:$A,A1890)</f>
        <v>2</v>
      </c>
      <c r="F1890" s="17">
        <f t="shared" si="145"/>
        <v>0.33333333333333331</v>
      </c>
      <c r="G1890" t="str">
        <f t="shared" si="146"/>
        <v>ค้างชำระ 1 - 30 วัน</v>
      </c>
      <c r="H1890" t="str">
        <f t="shared" si="147"/>
        <v>ลูกหนี้ชั้นดี</v>
      </c>
      <c r="I1890" s="17" cm="1">
        <f t="array" ref="I1890">_xlfn.IFS(D1890=0,0%, D1890&lt;=30,25%, D1890&lt;=60,50%, D1890&lt;=90,75%, D1890&gt;90,100%)</f>
        <v>0.25</v>
      </c>
      <c r="J1890">
        <f>SUMIFS(รายงานลูกหนี้!$G$2:$G$20000, รายงานลูกหนี้!$A$2:$A$20000, $A1890, รายงานลูกหนี้!$K$2:$K$20000, 0)</f>
        <v>8315</v>
      </c>
      <c r="K1890">
        <f>SUMIFS(รายงานลูกหนี้!$G$2:$G$20000, รายงานลูกหนี้!$A$2:$A$20000, $A1890, รายงานลูกหนี้!$K$2:$K$20000, "&gt;=1", รายงานลูกหนี้!$K$2:$K$20000, "&lt;=30")</f>
        <v>10317</v>
      </c>
      <c r="L1890">
        <f>SUMIFS(รายงานลูกหนี้!$G$2:$G$20000, รายงานลูกหนี้!$A$2:$A$20000, $A1890, รายงานลูกหนี้!$K$2:$K$20000, "&gt;=31", รายงานลูกหนี้!$K$2:$K$20000, "&lt;=60")</f>
        <v>0</v>
      </c>
      <c r="M1890">
        <f>SUMIFS(รายงานลูกหนี้!$G$2:$G$20000, รายงานลูกหนี้!$A$2:$A$20000, $A1890, รายงานลูกหนี้!$K$2:$K$20000, "&gt;=61", รายงานลูกหนี้!$K$2:$K$20000, "&lt;=90")</f>
        <v>0</v>
      </c>
      <c r="N1890">
        <f>SUMIFS(รายงานลูกหนี้!$G$2:$G$20000, รายงานลูกหนี้!$A$2:$A$20000, $A1890, รายงานลูกหนี้!$K$2:$K$20000, "&gt;90")</f>
        <v>0</v>
      </c>
      <c r="O1890">
        <f t="shared" si="148"/>
        <v>18632</v>
      </c>
      <c r="P1890" s="17">
        <f t="shared" si="149"/>
        <v>0.13843119364534134</v>
      </c>
    </row>
    <row r="1891" spans="1:16" x14ac:dyDescent="0.2">
      <c r="A1891" t="str">
        <v>15454beb73c0c65409990d0f5213caebce7b60fbd71e9723f87ff5d60ebe179f</v>
      </c>
      <c r="B1891">
        <f>COUNTIF(รายงานลูกหนี้!$A:$A,A1891)</f>
        <v>1</v>
      </c>
      <c r="C1891">
        <f>COUNTIFS(รายงานลูกหนี้!$A:$A,A1891,รายงานลูกหนี้!$K:$K,"&gt;0")</f>
        <v>1</v>
      </c>
      <c r="D1891">
        <f>SUMIF(รายงานลูกหนี้!$A:$A,A1891,รายงานลูกหนี้!$K:$K)</f>
        <v>1</v>
      </c>
      <c r="E1891">
        <f>_xlfn.MAXIFS(รายงานลูกหนี้!$K:$K,รายงานลูกหนี้!$A:$A,A1891)</f>
        <v>1</v>
      </c>
      <c r="F1891" s="17">
        <f t="shared" si="145"/>
        <v>1</v>
      </c>
      <c r="G1891" t="str">
        <f t="shared" si="146"/>
        <v>ค้างชำระ 1 - 30 วัน</v>
      </c>
      <c r="H1891" t="str">
        <f t="shared" si="147"/>
        <v>ลูกหนี้ชั้นดี</v>
      </c>
      <c r="I1891" s="17" cm="1">
        <f t="array" ref="I1891">_xlfn.IFS(D1891=0,0%, D1891&lt;=30,25%, D1891&lt;=60,50%, D1891&lt;=90,75%, D1891&gt;90,100%)</f>
        <v>0.25</v>
      </c>
      <c r="J1891">
        <f>SUMIFS(รายงานลูกหนี้!$G$2:$G$20000, รายงานลูกหนี้!$A$2:$A$20000, $A1891, รายงานลูกหนี้!$K$2:$K$20000, 0)</f>
        <v>0</v>
      </c>
      <c r="K1891">
        <f>SUMIFS(รายงานลูกหนี้!$G$2:$G$20000, รายงานลูกหนี้!$A$2:$A$20000, $A1891, รายงานลูกหนี้!$K$2:$K$20000, "&gt;=1", รายงานลูกหนี้!$K$2:$K$20000, "&lt;=30")</f>
        <v>90000</v>
      </c>
      <c r="L1891">
        <f>SUMIFS(รายงานลูกหนี้!$G$2:$G$20000, รายงานลูกหนี้!$A$2:$A$20000, $A1891, รายงานลูกหนี้!$K$2:$K$20000, "&gt;=31", รายงานลูกหนี้!$K$2:$K$20000, "&lt;=60")</f>
        <v>0</v>
      </c>
      <c r="M1891">
        <f>SUMIFS(รายงานลูกหนี้!$G$2:$G$20000, รายงานลูกหนี้!$A$2:$A$20000, $A1891, รายงานลูกหนี้!$K$2:$K$20000, "&gt;=61", รายงานลูกหนี้!$K$2:$K$20000, "&lt;=90")</f>
        <v>0</v>
      </c>
      <c r="N1891">
        <f>SUMIFS(รายงานลูกหนี้!$G$2:$G$20000, รายงานลูกหนี้!$A$2:$A$20000, $A1891, รายงานลูกหนี้!$K$2:$K$20000, "&gt;90")</f>
        <v>0</v>
      </c>
      <c r="O1891">
        <f t="shared" si="148"/>
        <v>90000</v>
      </c>
      <c r="P1891" s="17">
        <f t="shared" si="149"/>
        <v>0.25</v>
      </c>
    </row>
    <row r="1892" spans="1:16" x14ac:dyDescent="0.2">
      <c r="A1892" t="str">
        <v>5f664f3ca589b73d3cbde779f837a1c56baa1e7b31d39661e97277a31f592d00</v>
      </c>
      <c r="B1892">
        <f>COUNTIF(รายงานลูกหนี้!$A:$A,A1892)</f>
        <v>1</v>
      </c>
      <c r="C1892">
        <f>COUNTIFS(รายงานลูกหนี้!$A:$A,A1892,รายงานลูกหนี้!$K:$K,"&gt;0")</f>
        <v>0</v>
      </c>
      <c r="D1892">
        <f>SUMIF(รายงานลูกหนี้!$A:$A,A1892,รายงานลูกหนี้!$K:$K)</f>
        <v>0</v>
      </c>
      <c r="E1892">
        <f>_xlfn.MAXIFS(รายงานลูกหนี้!$K:$K,รายงานลูกหนี้!$A:$A,A1892)</f>
        <v>0</v>
      </c>
      <c r="F1892" s="17">
        <f t="shared" si="145"/>
        <v>0</v>
      </c>
      <c r="G1892" t="str">
        <f t="shared" si="146"/>
        <v>ชำระตรงเวลา</v>
      </c>
      <c r="H1892" t="str">
        <f t="shared" si="147"/>
        <v>ลูกหนี้ชั้นดี</v>
      </c>
      <c r="I1892" s="17" cm="1">
        <f t="array" ref="I1892">_xlfn.IFS(D1892=0,0%, D1892&lt;=30,25%, D1892&lt;=60,50%, D1892&lt;=90,75%, D1892&gt;90,100%)</f>
        <v>0</v>
      </c>
      <c r="J1892">
        <f>SUMIFS(รายงานลูกหนี้!$G$2:$G$20000, รายงานลูกหนี้!$A$2:$A$20000, $A1892, รายงานลูกหนี้!$K$2:$K$20000, 0)</f>
        <v>3756</v>
      </c>
      <c r="K1892">
        <f>SUMIFS(รายงานลูกหนี้!$G$2:$G$20000, รายงานลูกหนี้!$A$2:$A$20000, $A1892, รายงานลูกหนี้!$K$2:$K$20000, "&gt;=1", รายงานลูกหนี้!$K$2:$K$20000, "&lt;=30")</f>
        <v>0</v>
      </c>
      <c r="L1892">
        <f>SUMIFS(รายงานลูกหนี้!$G$2:$G$20000, รายงานลูกหนี้!$A$2:$A$20000, $A1892, รายงานลูกหนี้!$K$2:$K$20000, "&gt;=31", รายงานลูกหนี้!$K$2:$K$20000, "&lt;=60")</f>
        <v>0</v>
      </c>
      <c r="M1892">
        <f>SUMIFS(รายงานลูกหนี้!$G$2:$G$20000, รายงานลูกหนี้!$A$2:$A$20000, $A1892, รายงานลูกหนี้!$K$2:$K$20000, "&gt;=61", รายงานลูกหนี้!$K$2:$K$20000, "&lt;=90")</f>
        <v>0</v>
      </c>
      <c r="N1892">
        <f>SUMIFS(รายงานลูกหนี้!$G$2:$G$20000, รายงานลูกหนี้!$A$2:$A$20000, $A1892, รายงานลูกหนี้!$K$2:$K$20000, "&gt;90")</f>
        <v>0</v>
      </c>
      <c r="O1892">
        <f t="shared" si="148"/>
        <v>3756</v>
      </c>
      <c r="P1892" s="17">
        <f t="shared" si="149"/>
        <v>0</v>
      </c>
    </row>
    <row r="1893" spans="1:16" x14ac:dyDescent="0.2">
      <c r="A1893" t="str">
        <v>d5f3779fea277cbbfde16041020454116efac048e390ebec270e3f9f54b1d56e</v>
      </c>
      <c r="B1893">
        <f>COUNTIF(รายงานลูกหนี้!$A:$A,A1893)</f>
        <v>6</v>
      </c>
      <c r="C1893">
        <f>COUNTIFS(รายงานลูกหนี้!$A:$A,A1893,รายงานลูกหนี้!$K:$K,"&gt;0")</f>
        <v>2</v>
      </c>
      <c r="D1893">
        <f>SUMIF(รายงานลูกหนี้!$A:$A,A1893,รายงานลูกหนี้!$K:$K)</f>
        <v>5</v>
      </c>
      <c r="E1893">
        <f>_xlfn.MAXIFS(รายงานลูกหนี้!$K:$K,รายงานลูกหนี้!$A:$A,A1893)</f>
        <v>3</v>
      </c>
      <c r="F1893" s="17">
        <f t="shared" si="145"/>
        <v>0.33333333333333331</v>
      </c>
      <c r="G1893" t="str">
        <f t="shared" si="146"/>
        <v>ค้างชำระ 1 - 30 วัน</v>
      </c>
      <c r="H1893" t="str">
        <f t="shared" si="147"/>
        <v>ลูกหนี้ชั้นดี</v>
      </c>
      <c r="I1893" s="17" cm="1">
        <f t="array" ref="I1893">_xlfn.IFS(D1893=0,0%, D1893&lt;=30,25%, D1893&lt;=60,50%, D1893&lt;=90,75%, D1893&gt;90,100%)</f>
        <v>0.25</v>
      </c>
      <c r="J1893">
        <f>SUMIFS(รายงานลูกหนี้!$G$2:$G$20000, รายงานลูกหนี้!$A$2:$A$20000, $A1893, รายงานลูกหนี้!$K$2:$K$20000, 0)</f>
        <v>9085</v>
      </c>
      <c r="K1893">
        <f>SUMIFS(รายงานลูกหนี้!$G$2:$G$20000, รายงานลูกหนี้!$A$2:$A$20000, $A1893, รายงานลูกหนี้!$K$2:$K$20000, "&gt;=1", รายงานลูกหนี้!$K$2:$K$20000, "&lt;=30")</f>
        <v>593</v>
      </c>
      <c r="L1893">
        <f>SUMIFS(รายงานลูกหนี้!$G$2:$G$20000, รายงานลูกหนี้!$A$2:$A$20000, $A1893, รายงานลูกหนี้!$K$2:$K$20000, "&gt;=31", รายงานลูกหนี้!$K$2:$K$20000, "&lt;=60")</f>
        <v>0</v>
      </c>
      <c r="M1893">
        <f>SUMIFS(รายงานลูกหนี้!$G$2:$G$20000, รายงานลูกหนี้!$A$2:$A$20000, $A1893, รายงานลูกหนี้!$K$2:$K$20000, "&gt;=61", รายงานลูกหนี้!$K$2:$K$20000, "&lt;=90")</f>
        <v>0</v>
      </c>
      <c r="N1893">
        <f>SUMIFS(รายงานลูกหนี้!$G$2:$G$20000, รายงานลูกหนี้!$A$2:$A$20000, $A1893, รายงานลูกหนี้!$K$2:$K$20000, "&gt;90")</f>
        <v>0</v>
      </c>
      <c r="O1893">
        <f t="shared" si="148"/>
        <v>9678</v>
      </c>
      <c r="P1893" s="17">
        <f t="shared" si="149"/>
        <v>1.5318247571812358E-2</v>
      </c>
    </row>
    <row r="1894" spans="1:16" x14ac:dyDescent="0.2">
      <c r="A1894" t="str">
        <v>1be7fb6f90ec5ba104d1b759f075461fbf7fc7d65e26d11a32b751aba8031d4d</v>
      </c>
      <c r="B1894">
        <f>COUNTIF(รายงานลูกหนี้!$A:$A,A1894)</f>
        <v>1</v>
      </c>
      <c r="C1894">
        <f>COUNTIFS(รายงานลูกหนี้!$A:$A,A1894,รายงานลูกหนี้!$K:$K,"&gt;0")</f>
        <v>1</v>
      </c>
      <c r="D1894">
        <f>SUMIF(รายงานลูกหนี้!$A:$A,A1894,รายงานลูกหนี้!$K:$K)</f>
        <v>1</v>
      </c>
      <c r="E1894">
        <f>_xlfn.MAXIFS(รายงานลูกหนี้!$K:$K,รายงานลูกหนี้!$A:$A,A1894)</f>
        <v>1</v>
      </c>
      <c r="F1894" s="17">
        <f t="shared" si="145"/>
        <v>1</v>
      </c>
      <c r="G1894" t="str">
        <f t="shared" si="146"/>
        <v>ค้างชำระ 1 - 30 วัน</v>
      </c>
      <c r="H1894" t="str">
        <f t="shared" si="147"/>
        <v>ลูกหนี้ชั้นดี</v>
      </c>
      <c r="I1894" s="17" cm="1">
        <f t="array" ref="I1894">_xlfn.IFS(D1894=0,0%, D1894&lt;=30,25%, D1894&lt;=60,50%, D1894&lt;=90,75%, D1894&gt;90,100%)</f>
        <v>0.25</v>
      </c>
      <c r="J1894">
        <f>SUMIFS(รายงานลูกหนี้!$G$2:$G$20000, รายงานลูกหนี้!$A$2:$A$20000, $A1894, รายงานลูกหนี้!$K$2:$K$20000, 0)</f>
        <v>0</v>
      </c>
      <c r="K1894">
        <f>SUMIFS(รายงานลูกหนี้!$G$2:$G$20000, รายงานลูกหนี้!$A$2:$A$20000, $A1894, รายงานลูกหนี้!$K$2:$K$20000, "&gt;=1", รายงานลูกหนี้!$K$2:$K$20000, "&lt;=30")</f>
        <v>10879</v>
      </c>
      <c r="L1894">
        <f>SUMIFS(รายงานลูกหนี้!$G$2:$G$20000, รายงานลูกหนี้!$A$2:$A$20000, $A1894, รายงานลูกหนี้!$K$2:$K$20000, "&gt;=31", รายงานลูกหนี้!$K$2:$K$20000, "&lt;=60")</f>
        <v>0</v>
      </c>
      <c r="M1894">
        <f>SUMIFS(รายงานลูกหนี้!$G$2:$G$20000, รายงานลูกหนี้!$A$2:$A$20000, $A1894, รายงานลูกหนี้!$K$2:$K$20000, "&gt;=61", รายงานลูกหนี้!$K$2:$K$20000, "&lt;=90")</f>
        <v>0</v>
      </c>
      <c r="N1894">
        <f>SUMIFS(รายงานลูกหนี้!$G$2:$G$20000, รายงานลูกหนี้!$A$2:$A$20000, $A1894, รายงานลูกหนี้!$K$2:$K$20000, "&gt;90")</f>
        <v>0</v>
      </c>
      <c r="O1894">
        <f t="shared" si="148"/>
        <v>10879</v>
      </c>
      <c r="P1894" s="17">
        <f t="shared" si="149"/>
        <v>0.25</v>
      </c>
    </row>
    <row r="1895" spans="1:16" x14ac:dyDescent="0.2">
      <c r="A1895" t="str">
        <v>c08524cb95b40a72c16f150b5b7856a7482d677a0b8f49c0b8945cf04e7183bc</v>
      </c>
      <c r="B1895">
        <f>COUNTIF(รายงานลูกหนี้!$A:$A,A1895)</f>
        <v>1</v>
      </c>
      <c r="C1895">
        <f>COUNTIFS(รายงานลูกหนี้!$A:$A,A1895,รายงานลูกหนี้!$K:$K,"&gt;0")</f>
        <v>0</v>
      </c>
      <c r="D1895">
        <f>SUMIF(รายงานลูกหนี้!$A:$A,A1895,รายงานลูกหนี้!$K:$K)</f>
        <v>0</v>
      </c>
      <c r="E1895">
        <f>_xlfn.MAXIFS(รายงานลูกหนี้!$K:$K,รายงานลูกหนี้!$A:$A,A1895)</f>
        <v>0</v>
      </c>
      <c r="F1895" s="17">
        <f t="shared" si="145"/>
        <v>0</v>
      </c>
      <c r="G1895" t="str">
        <f t="shared" si="146"/>
        <v>ชำระตรงเวลา</v>
      </c>
      <c r="H1895" t="str">
        <f t="shared" si="147"/>
        <v>ลูกหนี้ชั้นดี</v>
      </c>
      <c r="I1895" s="17" cm="1">
        <f t="array" ref="I1895">_xlfn.IFS(D1895=0,0%, D1895&lt;=30,25%, D1895&lt;=60,50%, D1895&lt;=90,75%, D1895&gt;90,100%)</f>
        <v>0</v>
      </c>
      <c r="J1895">
        <f>SUMIFS(รายงานลูกหนี้!$G$2:$G$20000, รายงานลูกหนี้!$A$2:$A$20000, $A1895, รายงานลูกหนี้!$K$2:$K$20000, 0)</f>
        <v>2180</v>
      </c>
      <c r="K1895">
        <f>SUMIFS(รายงานลูกหนี้!$G$2:$G$20000, รายงานลูกหนี้!$A$2:$A$20000, $A1895, รายงานลูกหนี้!$K$2:$K$20000, "&gt;=1", รายงานลูกหนี้!$K$2:$K$20000, "&lt;=30")</f>
        <v>0</v>
      </c>
      <c r="L1895">
        <f>SUMIFS(รายงานลูกหนี้!$G$2:$G$20000, รายงานลูกหนี้!$A$2:$A$20000, $A1895, รายงานลูกหนี้!$K$2:$K$20000, "&gt;=31", รายงานลูกหนี้!$K$2:$K$20000, "&lt;=60")</f>
        <v>0</v>
      </c>
      <c r="M1895">
        <f>SUMIFS(รายงานลูกหนี้!$G$2:$G$20000, รายงานลูกหนี้!$A$2:$A$20000, $A1895, รายงานลูกหนี้!$K$2:$K$20000, "&gt;=61", รายงานลูกหนี้!$K$2:$K$20000, "&lt;=90")</f>
        <v>0</v>
      </c>
      <c r="N1895">
        <f>SUMIFS(รายงานลูกหนี้!$G$2:$G$20000, รายงานลูกหนี้!$A$2:$A$20000, $A1895, รายงานลูกหนี้!$K$2:$K$20000, "&gt;90")</f>
        <v>0</v>
      </c>
      <c r="O1895">
        <f t="shared" si="148"/>
        <v>2180</v>
      </c>
      <c r="P1895" s="17">
        <f t="shared" si="149"/>
        <v>0</v>
      </c>
    </row>
    <row r="1896" spans="1:16" x14ac:dyDescent="0.2">
      <c r="A1896" t="str">
        <v>72035abfd01d52ae7f39ad087ea0c2b2c496714d9f2fb94335a8e671673f3cd3</v>
      </c>
      <c r="B1896">
        <f>COUNTIF(รายงานลูกหนี้!$A:$A,A1896)</f>
        <v>2</v>
      </c>
      <c r="C1896">
        <f>COUNTIFS(รายงานลูกหนี้!$A:$A,A1896,รายงานลูกหนี้!$K:$K,"&gt;0")</f>
        <v>0</v>
      </c>
      <c r="D1896">
        <f>SUMIF(รายงานลูกหนี้!$A:$A,A1896,รายงานลูกหนี้!$K:$K)</f>
        <v>0</v>
      </c>
      <c r="E1896">
        <f>_xlfn.MAXIFS(รายงานลูกหนี้!$K:$K,รายงานลูกหนี้!$A:$A,A1896)</f>
        <v>0</v>
      </c>
      <c r="F1896" s="17">
        <f t="shared" si="145"/>
        <v>0</v>
      </c>
      <c r="G1896" t="str">
        <f t="shared" si="146"/>
        <v>ชำระตรงเวลา</v>
      </c>
      <c r="H1896" t="str">
        <f t="shared" si="147"/>
        <v>ลูกหนี้ชั้นดี</v>
      </c>
      <c r="I1896" s="17" cm="1">
        <f t="array" ref="I1896">_xlfn.IFS(D1896=0,0%, D1896&lt;=30,25%, D1896&lt;=60,50%, D1896&lt;=90,75%, D1896&gt;90,100%)</f>
        <v>0</v>
      </c>
      <c r="J1896">
        <f>SUMIFS(รายงานลูกหนี้!$G$2:$G$20000, รายงานลูกหนี้!$A$2:$A$20000, $A1896, รายงานลูกหนี้!$K$2:$K$20000, 0)</f>
        <v>696</v>
      </c>
      <c r="K1896">
        <f>SUMIFS(รายงานลูกหนี้!$G$2:$G$20000, รายงานลูกหนี้!$A$2:$A$20000, $A1896, รายงานลูกหนี้!$K$2:$K$20000, "&gt;=1", รายงานลูกหนี้!$K$2:$K$20000, "&lt;=30")</f>
        <v>0</v>
      </c>
      <c r="L1896">
        <f>SUMIFS(รายงานลูกหนี้!$G$2:$G$20000, รายงานลูกหนี้!$A$2:$A$20000, $A1896, รายงานลูกหนี้!$K$2:$K$20000, "&gt;=31", รายงานลูกหนี้!$K$2:$K$20000, "&lt;=60")</f>
        <v>0</v>
      </c>
      <c r="M1896">
        <f>SUMIFS(รายงานลูกหนี้!$G$2:$G$20000, รายงานลูกหนี้!$A$2:$A$20000, $A1896, รายงานลูกหนี้!$K$2:$K$20000, "&gt;=61", รายงานลูกหนี้!$K$2:$K$20000, "&lt;=90")</f>
        <v>0</v>
      </c>
      <c r="N1896">
        <f>SUMIFS(รายงานลูกหนี้!$G$2:$G$20000, รายงานลูกหนี้!$A$2:$A$20000, $A1896, รายงานลูกหนี้!$K$2:$K$20000, "&gt;90")</f>
        <v>0</v>
      </c>
      <c r="O1896">
        <f t="shared" si="148"/>
        <v>696</v>
      </c>
      <c r="P1896" s="17">
        <f t="shared" si="149"/>
        <v>0</v>
      </c>
    </row>
    <row r="1897" spans="1:16" x14ac:dyDescent="0.2">
      <c r="A1897" t="str">
        <v>2d493cae2df5a9b095a48642e3e807d20e6448422a724f69442e6726aa0a2490</v>
      </c>
      <c r="B1897">
        <f>COUNTIF(รายงานลูกหนี้!$A:$A,A1897)</f>
        <v>2</v>
      </c>
      <c r="C1897">
        <f>COUNTIFS(รายงานลูกหนี้!$A:$A,A1897,รายงานลูกหนี้!$K:$K,"&gt;0")</f>
        <v>0</v>
      </c>
      <c r="D1897">
        <f>SUMIF(รายงานลูกหนี้!$A:$A,A1897,รายงานลูกหนี้!$K:$K)</f>
        <v>0</v>
      </c>
      <c r="E1897">
        <f>_xlfn.MAXIFS(รายงานลูกหนี้!$K:$K,รายงานลูกหนี้!$A:$A,A1897)</f>
        <v>0</v>
      </c>
      <c r="F1897" s="17">
        <f t="shared" si="145"/>
        <v>0</v>
      </c>
      <c r="G1897" t="str">
        <f t="shared" si="146"/>
        <v>ชำระตรงเวลา</v>
      </c>
      <c r="H1897" t="str">
        <f t="shared" si="147"/>
        <v>ลูกหนี้ชั้นดี</v>
      </c>
      <c r="I1897" s="17" cm="1">
        <f t="array" ref="I1897">_xlfn.IFS(D1897=0,0%, D1897&lt;=30,25%, D1897&lt;=60,50%, D1897&lt;=90,75%, D1897&gt;90,100%)</f>
        <v>0</v>
      </c>
      <c r="J1897">
        <f>SUMIFS(รายงานลูกหนี้!$G$2:$G$20000, รายงานลูกหนี้!$A$2:$A$20000, $A1897, รายงานลูกหนี้!$K$2:$K$20000, 0)</f>
        <v>10158</v>
      </c>
      <c r="K1897">
        <f>SUMIFS(รายงานลูกหนี้!$G$2:$G$20000, รายงานลูกหนี้!$A$2:$A$20000, $A1897, รายงานลูกหนี้!$K$2:$K$20000, "&gt;=1", รายงานลูกหนี้!$K$2:$K$20000, "&lt;=30")</f>
        <v>0</v>
      </c>
      <c r="L1897">
        <f>SUMIFS(รายงานลูกหนี้!$G$2:$G$20000, รายงานลูกหนี้!$A$2:$A$20000, $A1897, รายงานลูกหนี้!$K$2:$K$20000, "&gt;=31", รายงานลูกหนี้!$K$2:$K$20000, "&lt;=60")</f>
        <v>0</v>
      </c>
      <c r="M1897">
        <f>SUMIFS(รายงานลูกหนี้!$G$2:$G$20000, รายงานลูกหนี้!$A$2:$A$20000, $A1897, รายงานลูกหนี้!$K$2:$K$20000, "&gt;=61", รายงานลูกหนี้!$K$2:$K$20000, "&lt;=90")</f>
        <v>0</v>
      </c>
      <c r="N1897">
        <f>SUMIFS(รายงานลูกหนี้!$G$2:$G$20000, รายงานลูกหนี้!$A$2:$A$20000, $A1897, รายงานลูกหนี้!$K$2:$K$20000, "&gt;90")</f>
        <v>0</v>
      </c>
      <c r="O1897">
        <f t="shared" si="148"/>
        <v>10158</v>
      </c>
      <c r="P1897" s="17">
        <f t="shared" si="149"/>
        <v>0</v>
      </c>
    </row>
    <row r="1898" spans="1:16" x14ac:dyDescent="0.2">
      <c r="A1898" t="str">
        <v>af72d152e076c0f0d1bc6ee47bffb767edf84a71f2d8276ffcfa4a7e7a53e7f7</v>
      </c>
      <c r="B1898">
        <f>COUNTIF(รายงานลูกหนี้!$A:$A,A1898)</f>
        <v>3</v>
      </c>
      <c r="C1898">
        <f>COUNTIFS(รายงานลูกหนี้!$A:$A,A1898,รายงานลูกหนี้!$K:$K,"&gt;0")</f>
        <v>2</v>
      </c>
      <c r="D1898">
        <f>SUMIF(รายงานลูกหนี้!$A:$A,A1898,รายงานลูกหนี้!$K:$K)</f>
        <v>20</v>
      </c>
      <c r="E1898">
        <f>_xlfn.MAXIFS(รายงานลูกหนี้!$K:$K,รายงานลูกหนี้!$A:$A,A1898)</f>
        <v>11</v>
      </c>
      <c r="F1898" s="17">
        <f t="shared" si="145"/>
        <v>0.66666666666666663</v>
      </c>
      <c r="G1898" t="str">
        <f t="shared" si="146"/>
        <v>ค้างชำระ 1 - 30 วัน</v>
      </c>
      <c r="H1898" t="str">
        <f t="shared" si="147"/>
        <v>ลูกหนี้ชั้นดี</v>
      </c>
      <c r="I1898" s="17" cm="1">
        <f t="array" ref="I1898">_xlfn.IFS(D1898=0,0%, D1898&lt;=30,25%, D1898&lt;=60,50%, D1898&lt;=90,75%, D1898&gt;90,100%)</f>
        <v>0.25</v>
      </c>
      <c r="J1898">
        <f>SUMIFS(รายงานลูกหนี้!$G$2:$G$20000, รายงานลูกหนี้!$A$2:$A$20000, $A1898, รายงานลูกหนี้!$K$2:$K$20000, 0)</f>
        <v>1339</v>
      </c>
      <c r="K1898">
        <f>SUMIFS(รายงานลูกหนี้!$G$2:$G$20000, รายงานลูกหนี้!$A$2:$A$20000, $A1898, รายงานลูกหนี้!$K$2:$K$20000, "&gt;=1", รายงานลูกหนี้!$K$2:$K$20000, "&lt;=30")</f>
        <v>4651</v>
      </c>
      <c r="L1898">
        <f>SUMIFS(รายงานลูกหนี้!$G$2:$G$20000, รายงานลูกหนี้!$A$2:$A$20000, $A1898, รายงานลูกหนี้!$K$2:$K$20000, "&gt;=31", รายงานลูกหนี้!$K$2:$K$20000, "&lt;=60")</f>
        <v>0</v>
      </c>
      <c r="M1898">
        <f>SUMIFS(รายงานลูกหนี้!$G$2:$G$20000, รายงานลูกหนี้!$A$2:$A$20000, $A1898, รายงานลูกหนี้!$K$2:$K$20000, "&gt;=61", รายงานลูกหนี้!$K$2:$K$20000, "&lt;=90")</f>
        <v>0</v>
      </c>
      <c r="N1898">
        <f>SUMIFS(รายงานลูกหนี้!$G$2:$G$20000, รายงานลูกหนี้!$A$2:$A$20000, $A1898, รายงานลูกหนี้!$K$2:$K$20000, "&gt;90")</f>
        <v>0</v>
      </c>
      <c r="O1898">
        <f t="shared" si="148"/>
        <v>5990</v>
      </c>
      <c r="P1898" s="17">
        <f t="shared" si="149"/>
        <v>0.1941151919866444</v>
      </c>
    </row>
    <row r="1899" spans="1:16" x14ac:dyDescent="0.2">
      <c r="A1899" t="str">
        <v>eb5bb6f0383464e054e0cda012ff6178ff118d7a92846139609ffe5c2dc275fc</v>
      </c>
      <c r="B1899">
        <f>COUNTIF(รายงานลูกหนี้!$A:$A,A1899)</f>
        <v>1</v>
      </c>
      <c r="C1899">
        <f>COUNTIFS(รายงานลูกหนี้!$A:$A,A1899,รายงานลูกหนี้!$K:$K,"&gt;0")</f>
        <v>0</v>
      </c>
      <c r="D1899">
        <f>SUMIF(รายงานลูกหนี้!$A:$A,A1899,รายงานลูกหนี้!$K:$K)</f>
        <v>0</v>
      </c>
      <c r="E1899">
        <f>_xlfn.MAXIFS(รายงานลูกหนี้!$K:$K,รายงานลูกหนี้!$A:$A,A1899)</f>
        <v>0</v>
      </c>
      <c r="F1899" s="17">
        <f t="shared" si="145"/>
        <v>0</v>
      </c>
      <c r="G1899" t="str">
        <f t="shared" si="146"/>
        <v>ชำระตรงเวลา</v>
      </c>
      <c r="H1899" t="str">
        <f t="shared" si="147"/>
        <v>ลูกหนี้ชั้นดี</v>
      </c>
      <c r="I1899" s="17" cm="1">
        <f t="array" ref="I1899">_xlfn.IFS(D1899=0,0%, D1899&lt;=30,25%, D1899&lt;=60,50%, D1899&lt;=90,75%, D1899&gt;90,100%)</f>
        <v>0</v>
      </c>
      <c r="J1899">
        <f>SUMIFS(รายงานลูกหนี้!$G$2:$G$20000, รายงานลูกหนี้!$A$2:$A$20000, $A1899, รายงานลูกหนี้!$K$2:$K$20000, 0)</f>
        <v>19921</v>
      </c>
      <c r="K1899">
        <f>SUMIFS(รายงานลูกหนี้!$G$2:$G$20000, รายงานลูกหนี้!$A$2:$A$20000, $A1899, รายงานลูกหนี้!$K$2:$K$20000, "&gt;=1", รายงานลูกหนี้!$K$2:$K$20000, "&lt;=30")</f>
        <v>0</v>
      </c>
      <c r="L1899">
        <f>SUMIFS(รายงานลูกหนี้!$G$2:$G$20000, รายงานลูกหนี้!$A$2:$A$20000, $A1899, รายงานลูกหนี้!$K$2:$K$20000, "&gt;=31", รายงานลูกหนี้!$K$2:$K$20000, "&lt;=60")</f>
        <v>0</v>
      </c>
      <c r="M1899">
        <f>SUMIFS(รายงานลูกหนี้!$G$2:$G$20000, รายงานลูกหนี้!$A$2:$A$20000, $A1899, รายงานลูกหนี้!$K$2:$K$20000, "&gt;=61", รายงานลูกหนี้!$K$2:$K$20000, "&lt;=90")</f>
        <v>0</v>
      </c>
      <c r="N1899">
        <f>SUMIFS(รายงานลูกหนี้!$G$2:$G$20000, รายงานลูกหนี้!$A$2:$A$20000, $A1899, รายงานลูกหนี้!$K$2:$K$20000, "&gt;90")</f>
        <v>0</v>
      </c>
      <c r="O1899">
        <f t="shared" si="148"/>
        <v>19921</v>
      </c>
      <c r="P1899" s="17">
        <f t="shared" si="149"/>
        <v>0</v>
      </c>
    </row>
    <row r="1900" spans="1:16" x14ac:dyDescent="0.2">
      <c r="A1900" t="str">
        <v>c31e7865664900de25806ae236b36f1d189c87c05f838818600f2f330a7f8c40</v>
      </c>
      <c r="B1900">
        <f>COUNTIF(รายงานลูกหนี้!$A:$A,A1900)</f>
        <v>1</v>
      </c>
      <c r="C1900">
        <f>COUNTIFS(รายงานลูกหนี้!$A:$A,A1900,รายงานลูกหนี้!$K:$K,"&gt;0")</f>
        <v>1</v>
      </c>
      <c r="D1900">
        <f>SUMIF(รายงานลูกหนี้!$A:$A,A1900,รายงานลูกหนี้!$K:$K)</f>
        <v>8</v>
      </c>
      <c r="E1900">
        <f>_xlfn.MAXIFS(รายงานลูกหนี้!$K:$K,รายงานลูกหนี้!$A:$A,A1900)</f>
        <v>8</v>
      </c>
      <c r="F1900" s="17">
        <f t="shared" si="145"/>
        <v>1</v>
      </c>
      <c r="G1900" t="str">
        <f t="shared" si="146"/>
        <v>ค้างชำระ 1 - 30 วัน</v>
      </c>
      <c r="H1900" t="str">
        <f t="shared" si="147"/>
        <v>ลูกหนี้ชั้นดี</v>
      </c>
      <c r="I1900" s="17" cm="1">
        <f t="array" ref="I1900">_xlfn.IFS(D1900=0,0%, D1900&lt;=30,25%, D1900&lt;=60,50%, D1900&lt;=90,75%, D1900&gt;90,100%)</f>
        <v>0.25</v>
      </c>
      <c r="J1900">
        <f>SUMIFS(รายงานลูกหนี้!$G$2:$G$20000, รายงานลูกหนี้!$A$2:$A$20000, $A1900, รายงานลูกหนี้!$K$2:$K$20000, 0)</f>
        <v>0</v>
      </c>
      <c r="K1900">
        <f>SUMIFS(รายงานลูกหนี้!$G$2:$G$20000, รายงานลูกหนี้!$A$2:$A$20000, $A1900, รายงานลูกหนี้!$K$2:$K$20000, "&gt;=1", รายงานลูกหนี้!$K$2:$K$20000, "&lt;=30")</f>
        <v>6480</v>
      </c>
      <c r="L1900">
        <f>SUMIFS(รายงานลูกหนี้!$G$2:$G$20000, รายงานลูกหนี้!$A$2:$A$20000, $A1900, รายงานลูกหนี้!$K$2:$K$20000, "&gt;=31", รายงานลูกหนี้!$K$2:$K$20000, "&lt;=60")</f>
        <v>0</v>
      </c>
      <c r="M1900">
        <f>SUMIFS(รายงานลูกหนี้!$G$2:$G$20000, รายงานลูกหนี้!$A$2:$A$20000, $A1900, รายงานลูกหนี้!$K$2:$K$20000, "&gt;=61", รายงานลูกหนี้!$K$2:$K$20000, "&lt;=90")</f>
        <v>0</v>
      </c>
      <c r="N1900">
        <f>SUMIFS(รายงานลูกหนี้!$G$2:$G$20000, รายงานลูกหนี้!$A$2:$A$20000, $A1900, รายงานลูกหนี้!$K$2:$K$20000, "&gt;90")</f>
        <v>0</v>
      </c>
      <c r="O1900">
        <f t="shared" si="148"/>
        <v>6480</v>
      </c>
      <c r="P1900" s="17">
        <f t="shared" si="149"/>
        <v>0.25</v>
      </c>
    </row>
    <row r="1901" spans="1:16" x14ac:dyDescent="0.2">
      <c r="A1901" t="str">
        <v>a7ff8d99509b74323b86f68d0051ee7dc8c034fdd30cc7f2011f968414ff91ea</v>
      </c>
      <c r="B1901">
        <f>COUNTIF(รายงานลูกหนี้!$A:$A,A1901)</f>
        <v>1</v>
      </c>
      <c r="C1901">
        <f>COUNTIFS(รายงานลูกหนี้!$A:$A,A1901,รายงานลูกหนี้!$K:$K,"&gt;0")</f>
        <v>1</v>
      </c>
      <c r="D1901">
        <f>SUMIF(รายงานลูกหนี้!$A:$A,A1901,รายงานลูกหนี้!$K:$K)</f>
        <v>15</v>
      </c>
      <c r="E1901">
        <f>_xlfn.MAXIFS(รายงานลูกหนี้!$K:$K,รายงานลูกหนี้!$A:$A,A1901)</f>
        <v>15</v>
      </c>
      <c r="F1901" s="17">
        <f t="shared" si="145"/>
        <v>1</v>
      </c>
      <c r="G1901" t="str">
        <f t="shared" si="146"/>
        <v>ค้างชำระ 1 - 30 วัน</v>
      </c>
      <c r="H1901" t="str">
        <f t="shared" si="147"/>
        <v>ลูกหนี้ชั้นดี</v>
      </c>
      <c r="I1901" s="17" cm="1">
        <f t="array" ref="I1901">_xlfn.IFS(D1901=0,0%, D1901&lt;=30,25%, D1901&lt;=60,50%, D1901&lt;=90,75%, D1901&gt;90,100%)</f>
        <v>0.25</v>
      </c>
      <c r="J1901">
        <f>SUMIFS(รายงานลูกหนี้!$G$2:$G$20000, รายงานลูกหนี้!$A$2:$A$20000, $A1901, รายงานลูกหนี้!$K$2:$K$20000, 0)</f>
        <v>0</v>
      </c>
      <c r="K1901">
        <f>SUMIFS(รายงานลูกหนี้!$G$2:$G$20000, รายงานลูกหนี้!$A$2:$A$20000, $A1901, รายงานลูกหนี้!$K$2:$K$20000, "&gt;=1", รายงานลูกหนี้!$K$2:$K$20000, "&lt;=30")</f>
        <v>1428</v>
      </c>
      <c r="L1901">
        <f>SUMIFS(รายงานลูกหนี้!$G$2:$G$20000, รายงานลูกหนี้!$A$2:$A$20000, $A1901, รายงานลูกหนี้!$K$2:$K$20000, "&gt;=31", รายงานลูกหนี้!$K$2:$K$20000, "&lt;=60")</f>
        <v>0</v>
      </c>
      <c r="M1901">
        <f>SUMIFS(รายงานลูกหนี้!$G$2:$G$20000, รายงานลูกหนี้!$A$2:$A$20000, $A1901, รายงานลูกหนี้!$K$2:$K$20000, "&gt;=61", รายงานลูกหนี้!$K$2:$K$20000, "&lt;=90")</f>
        <v>0</v>
      </c>
      <c r="N1901">
        <f>SUMIFS(รายงานลูกหนี้!$G$2:$G$20000, รายงานลูกหนี้!$A$2:$A$20000, $A1901, รายงานลูกหนี้!$K$2:$K$20000, "&gt;90")</f>
        <v>0</v>
      </c>
      <c r="O1901">
        <f t="shared" si="148"/>
        <v>1428</v>
      </c>
      <c r="P1901" s="17">
        <f t="shared" si="149"/>
        <v>0.25</v>
      </c>
    </row>
    <row r="1902" spans="1:16" x14ac:dyDescent="0.2">
      <c r="A1902" t="str">
        <v>5e6c1ab1d9fb6625fe2d70dbb67e4acc344e8cf5916dc65aab74f3378c8d86d4</v>
      </c>
      <c r="B1902">
        <f>COUNTIF(รายงานลูกหนี้!$A:$A,A1902)</f>
        <v>1</v>
      </c>
      <c r="C1902">
        <f>COUNTIFS(รายงานลูกหนี้!$A:$A,A1902,รายงานลูกหนี้!$K:$K,"&gt;0")</f>
        <v>0</v>
      </c>
      <c r="D1902">
        <f>SUMIF(รายงานลูกหนี้!$A:$A,A1902,รายงานลูกหนี้!$K:$K)</f>
        <v>0</v>
      </c>
      <c r="E1902">
        <f>_xlfn.MAXIFS(รายงานลูกหนี้!$K:$K,รายงานลูกหนี้!$A:$A,A1902)</f>
        <v>0</v>
      </c>
      <c r="F1902" s="17">
        <f t="shared" si="145"/>
        <v>0</v>
      </c>
      <c r="G1902" t="str">
        <f t="shared" si="146"/>
        <v>ชำระตรงเวลา</v>
      </c>
      <c r="H1902" t="str">
        <f t="shared" si="147"/>
        <v>ลูกหนี้ชั้นดี</v>
      </c>
      <c r="I1902" s="17" cm="1">
        <f t="array" ref="I1902">_xlfn.IFS(D1902=0,0%, D1902&lt;=30,25%, D1902&lt;=60,50%, D1902&lt;=90,75%, D1902&gt;90,100%)</f>
        <v>0</v>
      </c>
      <c r="J1902">
        <f>SUMIFS(รายงานลูกหนี้!$G$2:$G$20000, รายงานลูกหนี้!$A$2:$A$20000, $A1902, รายงานลูกหนี้!$K$2:$K$20000, 0)</f>
        <v>145</v>
      </c>
      <c r="K1902">
        <f>SUMIFS(รายงานลูกหนี้!$G$2:$G$20000, รายงานลูกหนี้!$A$2:$A$20000, $A1902, รายงานลูกหนี้!$K$2:$K$20000, "&gt;=1", รายงานลูกหนี้!$K$2:$K$20000, "&lt;=30")</f>
        <v>0</v>
      </c>
      <c r="L1902">
        <f>SUMIFS(รายงานลูกหนี้!$G$2:$G$20000, รายงานลูกหนี้!$A$2:$A$20000, $A1902, รายงานลูกหนี้!$K$2:$K$20000, "&gt;=31", รายงานลูกหนี้!$K$2:$K$20000, "&lt;=60")</f>
        <v>0</v>
      </c>
      <c r="M1902">
        <f>SUMIFS(รายงานลูกหนี้!$G$2:$G$20000, รายงานลูกหนี้!$A$2:$A$20000, $A1902, รายงานลูกหนี้!$K$2:$K$20000, "&gt;=61", รายงานลูกหนี้!$K$2:$K$20000, "&lt;=90")</f>
        <v>0</v>
      </c>
      <c r="N1902">
        <f>SUMIFS(รายงานลูกหนี้!$G$2:$G$20000, รายงานลูกหนี้!$A$2:$A$20000, $A1902, รายงานลูกหนี้!$K$2:$K$20000, "&gt;90")</f>
        <v>0</v>
      </c>
      <c r="O1902">
        <f t="shared" si="148"/>
        <v>145</v>
      </c>
      <c r="P1902" s="17">
        <f t="shared" si="149"/>
        <v>0</v>
      </c>
    </row>
    <row r="1903" spans="1:16" x14ac:dyDescent="0.2">
      <c r="A1903" t="str">
        <v>93af8e21e47bc7e94c2723fdb41694c4308831fdd3c75b9fee6db1b8184a346f</v>
      </c>
      <c r="B1903">
        <f>COUNTIF(รายงานลูกหนี้!$A:$A,A1903)</f>
        <v>1</v>
      </c>
      <c r="C1903">
        <f>COUNTIFS(รายงานลูกหนี้!$A:$A,A1903,รายงานลูกหนี้!$K:$K,"&gt;0")</f>
        <v>0</v>
      </c>
      <c r="D1903">
        <f>SUMIF(รายงานลูกหนี้!$A:$A,A1903,รายงานลูกหนี้!$K:$K)</f>
        <v>0</v>
      </c>
      <c r="E1903">
        <f>_xlfn.MAXIFS(รายงานลูกหนี้!$K:$K,รายงานลูกหนี้!$A:$A,A1903)</f>
        <v>0</v>
      </c>
      <c r="F1903" s="17">
        <f t="shared" si="145"/>
        <v>0</v>
      </c>
      <c r="G1903" t="str">
        <f t="shared" si="146"/>
        <v>ชำระตรงเวลา</v>
      </c>
      <c r="H1903" t="str">
        <f t="shared" si="147"/>
        <v>ลูกหนี้ชั้นดี</v>
      </c>
      <c r="I1903" s="17" cm="1">
        <f t="array" ref="I1903">_xlfn.IFS(D1903=0,0%, D1903&lt;=30,25%, D1903&lt;=60,50%, D1903&lt;=90,75%, D1903&gt;90,100%)</f>
        <v>0</v>
      </c>
      <c r="J1903">
        <f>SUMIFS(รายงานลูกหนี้!$G$2:$G$20000, รายงานลูกหนี้!$A$2:$A$20000, $A1903, รายงานลูกหนี้!$K$2:$K$20000, 0)</f>
        <v>2284</v>
      </c>
      <c r="K1903">
        <f>SUMIFS(รายงานลูกหนี้!$G$2:$G$20000, รายงานลูกหนี้!$A$2:$A$20000, $A1903, รายงานลูกหนี้!$K$2:$K$20000, "&gt;=1", รายงานลูกหนี้!$K$2:$K$20000, "&lt;=30")</f>
        <v>0</v>
      </c>
      <c r="L1903">
        <f>SUMIFS(รายงานลูกหนี้!$G$2:$G$20000, รายงานลูกหนี้!$A$2:$A$20000, $A1903, รายงานลูกหนี้!$K$2:$K$20000, "&gt;=31", รายงานลูกหนี้!$K$2:$K$20000, "&lt;=60")</f>
        <v>0</v>
      </c>
      <c r="M1903">
        <f>SUMIFS(รายงานลูกหนี้!$G$2:$G$20000, รายงานลูกหนี้!$A$2:$A$20000, $A1903, รายงานลูกหนี้!$K$2:$K$20000, "&gt;=61", รายงานลูกหนี้!$K$2:$K$20000, "&lt;=90")</f>
        <v>0</v>
      </c>
      <c r="N1903">
        <f>SUMIFS(รายงานลูกหนี้!$G$2:$G$20000, รายงานลูกหนี้!$A$2:$A$20000, $A1903, รายงานลูกหนี้!$K$2:$K$20000, "&gt;90")</f>
        <v>0</v>
      </c>
      <c r="O1903">
        <f t="shared" si="148"/>
        <v>2284</v>
      </c>
      <c r="P1903" s="17">
        <f t="shared" si="149"/>
        <v>0</v>
      </c>
    </row>
    <row r="1904" spans="1:16" x14ac:dyDescent="0.2">
      <c r="A1904" t="str">
        <v>cadabb87d786c98beb37781161a78b7f6add093759a06c0002850c4eb352556e</v>
      </c>
      <c r="B1904">
        <f>COUNTIF(รายงานลูกหนี้!$A:$A,A1904)</f>
        <v>2</v>
      </c>
      <c r="C1904">
        <f>COUNTIFS(รายงานลูกหนี้!$A:$A,A1904,รายงานลูกหนี้!$K:$K,"&gt;0")</f>
        <v>1</v>
      </c>
      <c r="D1904">
        <f>SUMIF(รายงานลูกหนี้!$A:$A,A1904,รายงานลูกหนี้!$K:$K)</f>
        <v>11</v>
      </c>
      <c r="E1904">
        <f>_xlfn.MAXIFS(รายงานลูกหนี้!$K:$K,รายงานลูกหนี้!$A:$A,A1904)</f>
        <v>11</v>
      </c>
      <c r="F1904" s="17">
        <f t="shared" si="145"/>
        <v>0.5</v>
      </c>
      <c r="G1904" t="str">
        <f t="shared" si="146"/>
        <v>ค้างชำระ 1 - 30 วัน</v>
      </c>
      <c r="H1904" t="str">
        <f t="shared" si="147"/>
        <v>ลูกหนี้ชั้นดี</v>
      </c>
      <c r="I1904" s="17" cm="1">
        <f t="array" ref="I1904">_xlfn.IFS(D1904=0,0%, D1904&lt;=30,25%, D1904&lt;=60,50%, D1904&lt;=90,75%, D1904&gt;90,100%)</f>
        <v>0.25</v>
      </c>
      <c r="J1904">
        <f>SUMIFS(รายงานลูกหนี้!$G$2:$G$20000, รายงานลูกหนี้!$A$2:$A$20000, $A1904, รายงานลูกหนี้!$K$2:$K$20000, 0)</f>
        <v>1516</v>
      </c>
      <c r="K1904">
        <f>SUMIFS(รายงานลูกหนี้!$G$2:$G$20000, รายงานลูกหนี้!$A$2:$A$20000, $A1904, รายงานลูกหนี้!$K$2:$K$20000, "&gt;=1", รายงานลูกหนี้!$K$2:$K$20000, "&lt;=30")</f>
        <v>413</v>
      </c>
      <c r="L1904">
        <f>SUMIFS(รายงานลูกหนี้!$G$2:$G$20000, รายงานลูกหนี้!$A$2:$A$20000, $A1904, รายงานลูกหนี้!$K$2:$K$20000, "&gt;=31", รายงานลูกหนี้!$K$2:$K$20000, "&lt;=60")</f>
        <v>0</v>
      </c>
      <c r="M1904">
        <f>SUMIFS(รายงานลูกหนี้!$G$2:$G$20000, รายงานลูกหนี้!$A$2:$A$20000, $A1904, รายงานลูกหนี้!$K$2:$K$20000, "&gt;=61", รายงานลูกหนี้!$K$2:$K$20000, "&lt;=90")</f>
        <v>0</v>
      </c>
      <c r="N1904">
        <f>SUMIFS(รายงานลูกหนี้!$G$2:$G$20000, รายงานลูกหนี้!$A$2:$A$20000, $A1904, รายงานลูกหนี้!$K$2:$K$20000, "&gt;90")</f>
        <v>0</v>
      </c>
      <c r="O1904">
        <f t="shared" si="148"/>
        <v>1929</v>
      </c>
      <c r="P1904" s="17">
        <f t="shared" si="149"/>
        <v>5.3525142560912391E-2</v>
      </c>
    </row>
    <row r="1905" spans="1:16" x14ac:dyDescent="0.2">
      <c r="A1905" t="str">
        <v>fb0b4819f0bbd0a53c0bcca1be65f28b38c051ec72feec076cc0b0e8b8840e12</v>
      </c>
      <c r="B1905">
        <f>COUNTIF(รายงานลูกหนี้!$A:$A,A1905)</f>
        <v>2</v>
      </c>
      <c r="C1905">
        <f>COUNTIFS(รายงานลูกหนี้!$A:$A,A1905,รายงานลูกหนี้!$K:$K,"&gt;0")</f>
        <v>2</v>
      </c>
      <c r="D1905">
        <f>SUMIF(รายงานลูกหนี้!$A:$A,A1905,รายงานลูกหนี้!$K:$K)</f>
        <v>4</v>
      </c>
      <c r="E1905">
        <f>_xlfn.MAXIFS(รายงานลูกหนี้!$K:$K,รายงานลูกหนี้!$A:$A,A1905)</f>
        <v>2</v>
      </c>
      <c r="F1905" s="17">
        <f t="shared" si="145"/>
        <v>1</v>
      </c>
      <c r="G1905" t="str">
        <f t="shared" si="146"/>
        <v>ค้างชำระ 1 - 30 วัน</v>
      </c>
      <c r="H1905" t="str">
        <f t="shared" si="147"/>
        <v>ลูกหนี้ชั้นดี</v>
      </c>
      <c r="I1905" s="17" cm="1">
        <f t="array" ref="I1905">_xlfn.IFS(D1905=0,0%, D1905&lt;=30,25%, D1905&lt;=60,50%, D1905&lt;=90,75%, D1905&gt;90,100%)</f>
        <v>0.25</v>
      </c>
      <c r="J1905">
        <f>SUMIFS(รายงานลูกหนี้!$G$2:$G$20000, รายงานลูกหนี้!$A$2:$A$20000, $A1905, รายงานลูกหนี้!$K$2:$K$20000, 0)</f>
        <v>0</v>
      </c>
      <c r="K1905">
        <f>SUMIFS(รายงานลูกหนี้!$G$2:$G$20000, รายงานลูกหนี้!$A$2:$A$20000, $A1905, รายงานลูกหนี้!$K$2:$K$20000, "&gt;=1", รายงานลูกหนี้!$K$2:$K$20000, "&lt;=30")</f>
        <v>3190</v>
      </c>
      <c r="L1905">
        <f>SUMIFS(รายงานลูกหนี้!$G$2:$G$20000, รายงานลูกหนี้!$A$2:$A$20000, $A1905, รายงานลูกหนี้!$K$2:$K$20000, "&gt;=31", รายงานลูกหนี้!$K$2:$K$20000, "&lt;=60")</f>
        <v>0</v>
      </c>
      <c r="M1905">
        <f>SUMIFS(รายงานลูกหนี้!$G$2:$G$20000, รายงานลูกหนี้!$A$2:$A$20000, $A1905, รายงานลูกหนี้!$K$2:$K$20000, "&gt;=61", รายงานลูกหนี้!$K$2:$K$20000, "&lt;=90")</f>
        <v>0</v>
      </c>
      <c r="N1905">
        <f>SUMIFS(รายงานลูกหนี้!$G$2:$G$20000, รายงานลูกหนี้!$A$2:$A$20000, $A1905, รายงานลูกหนี้!$K$2:$K$20000, "&gt;90")</f>
        <v>0</v>
      </c>
      <c r="O1905">
        <f t="shared" si="148"/>
        <v>3190</v>
      </c>
      <c r="P1905" s="17">
        <f t="shared" si="149"/>
        <v>0.25</v>
      </c>
    </row>
    <row r="1906" spans="1:16" x14ac:dyDescent="0.2">
      <c r="A1906" t="str">
        <v>58f69cc54035b50dc9091b2a723e961e30909ead26209417fa5084f939211ee1</v>
      </c>
      <c r="B1906">
        <f>COUNTIF(รายงานลูกหนี้!$A:$A,A1906)</f>
        <v>1</v>
      </c>
      <c r="C1906">
        <f>COUNTIFS(รายงานลูกหนี้!$A:$A,A1906,รายงานลูกหนี้!$K:$K,"&gt;0")</f>
        <v>0</v>
      </c>
      <c r="D1906">
        <f>SUMIF(รายงานลูกหนี้!$A:$A,A1906,รายงานลูกหนี้!$K:$K)</f>
        <v>0</v>
      </c>
      <c r="E1906">
        <f>_xlfn.MAXIFS(รายงานลูกหนี้!$K:$K,รายงานลูกหนี้!$A:$A,A1906)</f>
        <v>0</v>
      </c>
      <c r="F1906" s="17">
        <f t="shared" si="145"/>
        <v>0</v>
      </c>
      <c r="G1906" t="str">
        <f t="shared" si="146"/>
        <v>ชำระตรงเวลา</v>
      </c>
      <c r="H1906" t="str">
        <f t="shared" si="147"/>
        <v>ลูกหนี้ชั้นดี</v>
      </c>
      <c r="I1906" s="17" cm="1">
        <f t="array" ref="I1906">_xlfn.IFS(D1906=0,0%, D1906&lt;=30,25%, D1906&lt;=60,50%, D1906&lt;=90,75%, D1906&gt;90,100%)</f>
        <v>0</v>
      </c>
      <c r="J1906">
        <f>SUMIFS(รายงานลูกหนี้!$G$2:$G$20000, รายงานลูกหนี้!$A$2:$A$20000, $A1906, รายงานลูกหนี้!$K$2:$K$20000, 0)</f>
        <v>720</v>
      </c>
      <c r="K1906">
        <f>SUMIFS(รายงานลูกหนี้!$G$2:$G$20000, รายงานลูกหนี้!$A$2:$A$20000, $A1906, รายงานลูกหนี้!$K$2:$K$20000, "&gt;=1", รายงานลูกหนี้!$K$2:$K$20000, "&lt;=30")</f>
        <v>0</v>
      </c>
      <c r="L1906">
        <f>SUMIFS(รายงานลูกหนี้!$G$2:$G$20000, รายงานลูกหนี้!$A$2:$A$20000, $A1906, รายงานลูกหนี้!$K$2:$K$20000, "&gt;=31", รายงานลูกหนี้!$K$2:$K$20000, "&lt;=60")</f>
        <v>0</v>
      </c>
      <c r="M1906">
        <f>SUMIFS(รายงานลูกหนี้!$G$2:$G$20000, รายงานลูกหนี้!$A$2:$A$20000, $A1906, รายงานลูกหนี้!$K$2:$K$20000, "&gt;=61", รายงานลูกหนี้!$K$2:$K$20000, "&lt;=90")</f>
        <v>0</v>
      </c>
      <c r="N1906">
        <f>SUMIFS(รายงานลูกหนี้!$G$2:$G$20000, รายงานลูกหนี้!$A$2:$A$20000, $A1906, รายงานลูกหนี้!$K$2:$K$20000, "&gt;90")</f>
        <v>0</v>
      </c>
      <c r="O1906">
        <f t="shared" si="148"/>
        <v>720</v>
      </c>
      <c r="P1906" s="17">
        <f t="shared" si="149"/>
        <v>0</v>
      </c>
    </row>
    <row r="1907" spans="1:16" x14ac:dyDescent="0.2">
      <c r="A1907" t="str">
        <v>2898a508541042566a593cb59eccd5d51284b59b19554e09df40afe28b6c2f63</v>
      </c>
      <c r="B1907">
        <f>COUNTIF(รายงานลูกหนี้!$A:$A,A1907)</f>
        <v>1</v>
      </c>
      <c r="C1907">
        <f>COUNTIFS(รายงานลูกหนี้!$A:$A,A1907,รายงานลูกหนี้!$K:$K,"&gt;0")</f>
        <v>1</v>
      </c>
      <c r="D1907">
        <f>SUMIF(รายงานลูกหนี้!$A:$A,A1907,รายงานลูกหนี้!$K:$K)</f>
        <v>1</v>
      </c>
      <c r="E1907">
        <f>_xlfn.MAXIFS(รายงานลูกหนี้!$K:$K,รายงานลูกหนี้!$A:$A,A1907)</f>
        <v>1</v>
      </c>
      <c r="F1907" s="17">
        <f t="shared" si="145"/>
        <v>1</v>
      </c>
      <c r="G1907" t="str">
        <f t="shared" si="146"/>
        <v>ค้างชำระ 1 - 30 วัน</v>
      </c>
      <c r="H1907" t="str">
        <f t="shared" si="147"/>
        <v>ลูกหนี้ชั้นดี</v>
      </c>
      <c r="I1907" s="17" cm="1">
        <f t="array" ref="I1907">_xlfn.IFS(D1907=0,0%, D1907&lt;=30,25%, D1907&lt;=60,50%, D1907&lt;=90,75%, D1907&gt;90,100%)</f>
        <v>0.25</v>
      </c>
      <c r="J1907">
        <f>SUMIFS(รายงานลูกหนี้!$G$2:$G$20000, รายงานลูกหนี้!$A$2:$A$20000, $A1907, รายงานลูกหนี้!$K$2:$K$20000, 0)</f>
        <v>0</v>
      </c>
      <c r="K1907">
        <f>SUMIFS(รายงานลูกหนี้!$G$2:$G$20000, รายงานลูกหนี้!$A$2:$A$20000, $A1907, รายงานลูกหนี้!$K$2:$K$20000, "&gt;=1", รายงานลูกหนี้!$K$2:$K$20000, "&lt;=30")</f>
        <v>234</v>
      </c>
      <c r="L1907">
        <f>SUMIFS(รายงานลูกหนี้!$G$2:$G$20000, รายงานลูกหนี้!$A$2:$A$20000, $A1907, รายงานลูกหนี้!$K$2:$K$20000, "&gt;=31", รายงานลูกหนี้!$K$2:$K$20000, "&lt;=60")</f>
        <v>0</v>
      </c>
      <c r="M1907">
        <f>SUMIFS(รายงานลูกหนี้!$G$2:$G$20000, รายงานลูกหนี้!$A$2:$A$20000, $A1907, รายงานลูกหนี้!$K$2:$K$20000, "&gt;=61", รายงานลูกหนี้!$K$2:$K$20000, "&lt;=90")</f>
        <v>0</v>
      </c>
      <c r="N1907">
        <f>SUMIFS(รายงานลูกหนี้!$G$2:$G$20000, รายงานลูกหนี้!$A$2:$A$20000, $A1907, รายงานลูกหนี้!$K$2:$K$20000, "&gt;90")</f>
        <v>0</v>
      </c>
      <c r="O1907">
        <f t="shared" si="148"/>
        <v>234</v>
      </c>
      <c r="P1907" s="17">
        <f t="shared" si="149"/>
        <v>0.25</v>
      </c>
    </row>
    <row r="1908" spans="1:16" x14ac:dyDescent="0.2">
      <c r="A1908" t="str">
        <v>a49b715e1acd5550ec9df08877223adf4d654b186fd4afb4619c11d45d9676cf</v>
      </c>
      <c r="B1908">
        <f>COUNTIF(รายงานลูกหนี้!$A:$A,A1908)</f>
        <v>11</v>
      </c>
      <c r="C1908">
        <f>COUNTIFS(รายงานลูกหนี้!$A:$A,A1908,รายงานลูกหนี้!$K:$K,"&gt;0")</f>
        <v>0</v>
      </c>
      <c r="D1908">
        <f>SUMIF(รายงานลูกหนี้!$A:$A,A1908,รายงานลูกหนี้!$K:$K)</f>
        <v>0</v>
      </c>
      <c r="E1908">
        <f>_xlfn.MAXIFS(รายงานลูกหนี้!$K:$K,รายงานลูกหนี้!$A:$A,A1908)</f>
        <v>0</v>
      </c>
      <c r="F1908" s="17">
        <f t="shared" si="145"/>
        <v>0</v>
      </c>
      <c r="G1908" t="str">
        <f t="shared" si="146"/>
        <v>ชำระตรงเวลา</v>
      </c>
      <c r="H1908" t="str">
        <f t="shared" si="147"/>
        <v>ลูกหนี้ชั้นดี</v>
      </c>
      <c r="I1908" s="17" cm="1">
        <f t="array" ref="I1908">_xlfn.IFS(D1908=0,0%, D1908&lt;=30,25%, D1908&lt;=60,50%, D1908&lt;=90,75%, D1908&gt;90,100%)</f>
        <v>0</v>
      </c>
      <c r="J1908">
        <f>SUMIFS(รายงานลูกหนี้!$G$2:$G$20000, รายงานลูกหนี้!$A$2:$A$20000, $A1908, รายงานลูกหนี้!$K$2:$K$20000, 0)</f>
        <v>22044</v>
      </c>
      <c r="K1908">
        <f>SUMIFS(รายงานลูกหนี้!$G$2:$G$20000, รายงานลูกหนี้!$A$2:$A$20000, $A1908, รายงานลูกหนี้!$K$2:$K$20000, "&gt;=1", รายงานลูกหนี้!$K$2:$K$20000, "&lt;=30")</f>
        <v>0</v>
      </c>
      <c r="L1908">
        <f>SUMIFS(รายงานลูกหนี้!$G$2:$G$20000, รายงานลูกหนี้!$A$2:$A$20000, $A1908, รายงานลูกหนี้!$K$2:$K$20000, "&gt;=31", รายงานลูกหนี้!$K$2:$K$20000, "&lt;=60")</f>
        <v>0</v>
      </c>
      <c r="M1908">
        <f>SUMIFS(รายงานลูกหนี้!$G$2:$G$20000, รายงานลูกหนี้!$A$2:$A$20000, $A1908, รายงานลูกหนี้!$K$2:$K$20000, "&gt;=61", รายงานลูกหนี้!$K$2:$K$20000, "&lt;=90")</f>
        <v>0</v>
      </c>
      <c r="N1908">
        <f>SUMIFS(รายงานลูกหนี้!$G$2:$G$20000, รายงานลูกหนี้!$A$2:$A$20000, $A1908, รายงานลูกหนี้!$K$2:$K$20000, "&gt;90")</f>
        <v>0</v>
      </c>
      <c r="O1908">
        <f t="shared" si="148"/>
        <v>22044</v>
      </c>
      <c r="P1908" s="17">
        <f t="shared" si="149"/>
        <v>0</v>
      </c>
    </row>
    <row r="1909" spans="1:16" x14ac:dyDescent="0.2">
      <c r="A1909" t="str">
        <v>b114a3aa356f52b1610eb935353496b1f11a61c7c920c9dc0435c3647239a176</v>
      </c>
      <c r="B1909">
        <f>COUNTIF(รายงานลูกหนี้!$A:$A,A1909)</f>
        <v>1</v>
      </c>
      <c r="C1909">
        <f>COUNTIFS(รายงานลูกหนี้!$A:$A,A1909,รายงานลูกหนี้!$K:$K,"&gt;0")</f>
        <v>0</v>
      </c>
      <c r="D1909">
        <f>SUMIF(รายงานลูกหนี้!$A:$A,A1909,รายงานลูกหนี้!$K:$K)</f>
        <v>0</v>
      </c>
      <c r="E1909">
        <f>_xlfn.MAXIFS(รายงานลูกหนี้!$K:$K,รายงานลูกหนี้!$A:$A,A1909)</f>
        <v>0</v>
      </c>
      <c r="F1909" s="17">
        <f t="shared" si="145"/>
        <v>0</v>
      </c>
      <c r="G1909" t="str">
        <f t="shared" si="146"/>
        <v>ชำระตรงเวลา</v>
      </c>
      <c r="H1909" t="str">
        <f t="shared" si="147"/>
        <v>ลูกหนี้ชั้นดี</v>
      </c>
      <c r="I1909" s="17" cm="1">
        <f t="array" ref="I1909">_xlfn.IFS(D1909=0,0%, D1909&lt;=30,25%, D1909&lt;=60,50%, D1909&lt;=90,75%, D1909&gt;90,100%)</f>
        <v>0</v>
      </c>
      <c r="J1909">
        <f>SUMIFS(รายงานลูกหนี้!$G$2:$G$20000, รายงานลูกหนี้!$A$2:$A$20000, $A1909, รายงานลูกหนี้!$K$2:$K$20000, 0)</f>
        <v>7468</v>
      </c>
      <c r="K1909">
        <f>SUMIFS(รายงานลูกหนี้!$G$2:$G$20000, รายงานลูกหนี้!$A$2:$A$20000, $A1909, รายงานลูกหนี้!$K$2:$K$20000, "&gt;=1", รายงานลูกหนี้!$K$2:$K$20000, "&lt;=30")</f>
        <v>0</v>
      </c>
      <c r="L1909">
        <f>SUMIFS(รายงานลูกหนี้!$G$2:$G$20000, รายงานลูกหนี้!$A$2:$A$20000, $A1909, รายงานลูกหนี้!$K$2:$K$20000, "&gt;=31", รายงานลูกหนี้!$K$2:$K$20000, "&lt;=60")</f>
        <v>0</v>
      </c>
      <c r="M1909">
        <f>SUMIFS(รายงานลูกหนี้!$G$2:$G$20000, รายงานลูกหนี้!$A$2:$A$20000, $A1909, รายงานลูกหนี้!$K$2:$K$20000, "&gt;=61", รายงานลูกหนี้!$K$2:$K$20000, "&lt;=90")</f>
        <v>0</v>
      </c>
      <c r="N1909">
        <f>SUMIFS(รายงานลูกหนี้!$G$2:$G$20000, รายงานลูกหนี้!$A$2:$A$20000, $A1909, รายงานลูกหนี้!$K$2:$K$20000, "&gt;90")</f>
        <v>0</v>
      </c>
      <c r="O1909">
        <f t="shared" si="148"/>
        <v>7468</v>
      </c>
      <c r="P1909" s="17">
        <f t="shared" si="149"/>
        <v>0</v>
      </c>
    </row>
    <row r="1910" spans="1:16" x14ac:dyDescent="0.2">
      <c r="A1910" t="str">
        <v>188deb279916b5758b4905cb0c4cfa74c7ca782ff58a5c809652428e9b520d81</v>
      </c>
      <c r="B1910">
        <f>COUNTIF(รายงานลูกหนี้!$A:$A,A1910)</f>
        <v>1</v>
      </c>
      <c r="C1910">
        <f>COUNTIFS(รายงานลูกหนี้!$A:$A,A1910,รายงานลูกหนี้!$K:$K,"&gt;0")</f>
        <v>0</v>
      </c>
      <c r="D1910">
        <f>SUMIF(รายงานลูกหนี้!$A:$A,A1910,รายงานลูกหนี้!$K:$K)</f>
        <v>0</v>
      </c>
      <c r="E1910">
        <f>_xlfn.MAXIFS(รายงานลูกหนี้!$K:$K,รายงานลูกหนี้!$A:$A,A1910)</f>
        <v>0</v>
      </c>
      <c r="F1910" s="17">
        <f t="shared" si="145"/>
        <v>0</v>
      </c>
      <c r="G1910" t="str">
        <f t="shared" si="146"/>
        <v>ชำระตรงเวลา</v>
      </c>
      <c r="H1910" t="str">
        <f t="shared" si="147"/>
        <v>ลูกหนี้ชั้นดี</v>
      </c>
      <c r="I1910" s="17" cm="1">
        <f t="array" ref="I1910">_xlfn.IFS(D1910=0,0%, D1910&lt;=30,25%, D1910&lt;=60,50%, D1910&lt;=90,75%, D1910&gt;90,100%)</f>
        <v>0</v>
      </c>
      <c r="J1910">
        <f>SUMIFS(รายงานลูกหนี้!$G$2:$G$20000, รายงานลูกหนี้!$A$2:$A$20000, $A1910, รายงานลูกหนี้!$K$2:$K$20000, 0)</f>
        <v>24113</v>
      </c>
      <c r="K1910">
        <f>SUMIFS(รายงานลูกหนี้!$G$2:$G$20000, รายงานลูกหนี้!$A$2:$A$20000, $A1910, รายงานลูกหนี้!$K$2:$K$20000, "&gt;=1", รายงานลูกหนี้!$K$2:$K$20000, "&lt;=30")</f>
        <v>0</v>
      </c>
      <c r="L1910">
        <f>SUMIFS(รายงานลูกหนี้!$G$2:$G$20000, รายงานลูกหนี้!$A$2:$A$20000, $A1910, รายงานลูกหนี้!$K$2:$K$20000, "&gt;=31", รายงานลูกหนี้!$K$2:$K$20000, "&lt;=60")</f>
        <v>0</v>
      </c>
      <c r="M1910">
        <f>SUMIFS(รายงานลูกหนี้!$G$2:$G$20000, รายงานลูกหนี้!$A$2:$A$20000, $A1910, รายงานลูกหนี้!$K$2:$K$20000, "&gt;=61", รายงานลูกหนี้!$K$2:$K$20000, "&lt;=90")</f>
        <v>0</v>
      </c>
      <c r="N1910">
        <f>SUMIFS(รายงานลูกหนี้!$G$2:$G$20000, รายงานลูกหนี้!$A$2:$A$20000, $A1910, รายงานลูกหนี้!$K$2:$K$20000, "&gt;90")</f>
        <v>0</v>
      </c>
      <c r="O1910">
        <f t="shared" si="148"/>
        <v>24113</v>
      </c>
      <c r="P1910" s="17">
        <f t="shared" si="149"/>
        <v>0</v>
      </c>
    </row>
    <row r="1911" spans="1:16" x14ac:dyDescent="0.2">
      <c r="A1911" t="str">
        <v>9f68a6970f7adb8ec2fd475cc7003290fe7ecf6166a2826a45090a9616427ebe</v>
      </c>
      <c r="B1911">
        <f>COUNTIF(รายงานลูกหนี้!$A:$A,A1911)</f>
        <v>1</v>
      </c>
      <c r="C1911">
        <f>COUNTIFS(รายงานลูกหนี้!$A:$A,A1911,รายงานลูกหนี้!$K:$K,"&gt;0")</f>
        <v>0</v>
      </c>
      <c r="D1911">
        <f>SUMIF(รายงานลูกหนี้!$A:$A,A1911,รายงานลูกหนี้!$K:$K)</f>
        <v>0</v>
      </c>
      <c r="E1911">
        <f>_xlfn.MAXIFS(รายงานลูกหนี้!$K:$K,รายงานลูกหนี้!$A:$A,A1911)</f>
        <v>0</v>
      </c>
      <c r="F1911" s="17">
        <f t="shared" si="145"/>
        <v>0</v>
      </c>
      <c r="G1911" t="str">
        <f t="shared" si="146"/>
        <v>ชำระตรงเวลา</v>
      </c>
      <c r="H1911" t="str">
        <f t="shared" si="147"/>
        <v>ลูกหนี้ชั้นดี</v>
      </c>
      <c r="I1911" s="17" cm="1">
        <f t="array" ref="I1911">_xlfn.IFS(D1911=0,0%, D1911&lt;=30,25%, D1911&lt;=60,50%, D1911&lt;=90,75%, D1911&gt;90,100%)</f>
        <v>0</v>
      </c>
      <c r="J1911">
        <f>SUMIFS(รายงานลูกหนี้!$G$2:$G$20000, รายงานลูกหนี้!$A$2:$A$20000, $A1911, รายงานลูกหนี้!$K$2:$K$20000, 0)</f>
        <v>2490</v>
      </c>
      <c r="K1911">
        <f>SUMIFS(รายงานลูกหนี้!$G$2:$G$20000, รายงานลูกหนี้!$A$2:$A$20000, $A1911, รายงานลูกหนี้!$K$2:$K$20000, "&gt;=1", รายงานลูกหนี้!$K$2:$K$20000, "&lt;=30")</f>
        <v>0</v>
      </c>
      <c r="L1911">
        <f>SUMIFS(รายงานลูกหนี้!$G$2:$G$20000, รายงานลูกหนี้!$A$2:$A$20000, $A1911, รายงานลูกหนี้!$K$2:$K$20000, "&gt;=31", รายงานลูกหนี้!$K$2:$K$20000, "&lt;=60")</f>
        <v>0</v>
      </c>
      <c r="M1911">
        <f>SUMIFS(รายงานลูกหนี้!$G$2:$G$20000, รายงานลูกหนี้!$A$2:$A$20000, $A1911, รายงานลูกหนี้!$K$2:$K$20000, "&gt;=61", รายงานลูกหนี้!$K$2:$K$20000, "&lt;=90")</f>
        <v>0</v>
      </c>
      <c r="N1911">
        <f>SUMIFS(รายงานลูกหนี้!$G$2:$G$20000, รายงานลูกหนี้!$A$2:$A$20000, $A1911, รายงานลูกหนี้!$K$2:$K$20000, "&gt;90")</f>
        <v>0</v>
      </c>
      <c r="O1911">
        <f t="shared" si="148"/>
        <v>2490</v>
      </c>
      <c r="P1911" s="17">
        <f t="shared" si="149"/>
        <v>0</v>
      </c>
    </row>
    <row r="1912" spans="1:16" x14ac:dyDescent="0.2">
      <c r="A1912" t="str">
        <v>5c5f1014d7ba6d7ba519f8771f10ed5462b0110c70e53ba486034555ad596f44</v>
      </c>
      <c r="B1912">
        <f>COUNTIF(รายงานลูกหนี้!$A:$A,A1912)</f>
        <v>1</v>
      </c>
      <c r="C1912">
        <f>COUNTIFS(รายงานลูกหนี้!$A:$A,A1912,รายงานลูกหนี้!$K:$K,"&gt;0")</f>
        <v>0</v>
      </c>
      <c r="D1912">
        <f>SUMIF(รายงานลูกหนี้!$A:$A,A1912,รายงานลูกหนี้!$K:$K)</f>
        <v>0</v>
      </c>
      <c r="E1912">
        <f>_xlfn.MAXIFS(รายงานลูกหนี้!$K:$K,รายงานลูกหนี้!$A:$A,A1912)</f>
        <v>0</v>
      </c>
      <c r="F1912" s="17">
        <f t="shared" si="145"/>
        <v>0</v>
      </c>
      <c r="G1912" t="str">
        <f t="shared" si="146"/>
        <v>ชำระตรงเวลา</v>
      </c>
      <c r="H1912" t="str">
        <f t="shared" si="147"/>
        <v>ลูกหนี้ชั้นดี</v>
      </c>
      <c r="I1912" s="17" cm="1">
        <f t="array" ref="I1912">_xlfn.IFS(D1912=0,0%, D1912&lt;=30,25%, D1912&lt;=60,50%, D1912&lt;=90,75%, D1912&gt;90,100%)</f>
        <v>0</v>
      </c>
      <c r="J1912">
        <f>SUMIFS(รายงานลูกหนี้!$G$2:$G$20000, รายงานลูกหนี้!$A$2:$A$20000, $A1912, รายงานลูกหนี้!$K$2:$K$20000, 0)</f>
        <v>4568</v>
      </c>
      <c r="K1912">
        <f>SUMIFS(รายงานลูกหนี้!$G$2:$G$20000, รายงานลูกหนี้!$A$2:$A$20000, $A1912, รายงานลูกหนี้!$K$2:$K$20000, "&gt;=1", รายงานลูกหนี้!$K$2:$K$20000, "&lt;=30")</f>
        <v>0</v>
      </c>
      <c r="L1912">
        <f>SUMIFS(รายงานลูกหนี้!$G$2:$G$20000, รายงานลูกหนี้!$A$2:$A$20000, $A1912, รายงานลูกหนี้!$K$2:$K$20000, "&gt;=31", รายงานลูกหนี้!$K$2:$K$20000, "&lt;=60")</f>
        <v>0</v>
      </c>
      <c r="M1912">
        <f>SUMIFS(รายงานลูกหนี้!$G$2:$G$20000, รายงานลูกหนี้!$A$2:$A$20000, $A1912, รายงานลูกหนี้!$K$2:$K$20000, "&gt;=61", รายงานลูกหนี้!$K$2:$K$20000, "&lt;=90")</f>
        <v>0</v>
      </c>
      <c r="N1912">
        <f>SUMIFS(รายงานลูกหนี้!$G$2:$G$20000, รายงานลูกหนี้!$A$2:$A$20000, $A1912, รายงานลูกหนี้!$K$2:$K$20000, "&gt;90")</f>
        <v>0</v>
      </c>
      <c r="O1912">
        <f t="shared" si="148"/>
        <v>4568</v>
      </c>
      <c r="P1912" s="17">
        <f t="shared" si="149"/>
        <v>0</v>
      </c>
    </row>
    <row r="1913" spans="1:16" x14ac:dyDescent="0.2">
      <c r="A1913" t="str">
        <v>55d86c3b6828def75c3264994a07b8d31ef12460da9517db67b4e0197d532dc8</v>
      </c>
      <c r="B1913">
        <f>COUNTIF(รายงานลูกหนี้!$A:$A,A1913)</f>
        <v>2</v>
      </c>
      <c r="C1913">
        <f>COUNTIFS(รายงานลูกหนี้!$A:$A,A1913,รายงานลูกหนี้!$K:$K,"&gt;0")</f>
        <v>0</v>
      </c>
      <c r="D1913">
        <f>SUMIF(รายงานลูกหนี้!$A:$A,A1913,รายงานลูกหนี้!$K:$K)</f>
        <v>0</v>
      </c>
      <c r="E1913">
        <f>_xlfn.MAXIFS(รายงานลูกหนี้!$K:$K,รายงานลูกหนี้!$A:$A,A1913)</f>
        <v>0</v>
      </c>
      <c r="F1913" s="17">
        <f t="shared" si="145"/>
        <v>0</v>
      </c>
      <c r="G1913" t="str">
        <f t="shared" si="146"/>
        <v>ชำระตรงเวลา</v>
      </c>
      <c r="H1913" t="str">
        <f t="shared" si="147"/>
        <v>ลูกหนี้ชั้นดี</v>
      </c>
      <c r="I1913" s="17" cm="1">
        <f t="array" ref="I1913">_xlfn.IFS(D1913=0,0%, D1913&lt;=30,25%, D1913&lt;=60,50%, D1913&lt;=90,75%, D1913&gt;90,100%)</f>
        <v>0</v>
      </c>
      <c r="J1913">
        <f>SUMIFS(รายงานลูกหนี้!$G$2:$G$20000, รายงานลูกหนี้!$A$2:$A$20000, $A1913, รายงานลูกหนี้!$K$2:$K$20000, 0)</f>
        <v>3082</v>
      </c>
      <c r="K1913">
        <f>SUMIFS(รายงานลูกหนี้!$G$2:$G$20000, รายงานลูกหนี้!$A$2:$A$20000, $A1913, รายงานลูกหนี้!$K$2:$K$20000, "&gt;=1", รายงานลูกหนี้!$K$2:$K$20000, "&lt;=30")</f>
        <v>0</v>
      </c>
      <c r="L1913">
        <f>SUMIFS(รายงานลูกหนี้!$G$2:$G$20000, รายงานลูกหนี้!$A$2:$A$20000, $A1913, รายงานลูกหนี้!$K$2:$K$20000, "&gt;=31", รายงานลูกหนี้!$K$2:$K$20000, "&lt;=60")</f>
        <v>0</v>
      </c>
      <c r="M1913">
        <f>SUMIFS(รายงานลูกหนี้!$G$2:$G$20000, รายงานลูกหนี้!$A$2:$A$20000, $A1913, รายงานลูกหนี้!$K$2:$K$20000, "&gt;=61", รายงานลูกหนี้!$K$2:$K$20000, "&lt;=90")</f>
        <v>0</v>
      </c>
      <c r="N1913">
        <f>SUMIFS(รายงานลูกหนี้!$G$2:$G$20000, รายงานลูกหนี้!$A$2:$A$20000, $A1913, รายงานลูกหนี้!$K$2:$K$20000, "&gt;90")</f>
        <v>0</v>
      </c>
      <c r="O1913">
        <f t="shared" si="148"/>
        <v>3082</v>
      </c>
      <c r="P1913" s="17">
        <f t="shared" si="149"/>
        <v>0</v>
      </c>
    </row>
    <row r="1914" spans="1:16" x14ac:dyDescent="0.2">
      <c r="A1914" t="str">
        <v>e16463be08efa7031baea4c6f80c67be3fb8505f199b8527fd5f44d32c3b45a6</v>
      </c>
      <c r="B1914">
        <f>COUNTIF(รายงานลูกหนี้!$A:$A,A1914)</f>
        <v>1</v>
      </c>
      <c r="C1914">
        <f>COUNTIFS(รายงานลูกหนี้!$A:$A,A1914,รายงานลูกหนี้!$K:$K,"&gt;0")</f>
        <v>1</v>
      </c>
      <c r="D1914">
        <f>SUMIF(รายงานลูกหนี้!$A:$A,A1914,รายงานลูกหนี้!$K:$K)</f>
        <v>10</v>
      </c>
      <c r="E1914">
        <f>_xlfn.MAXIFS(รายงานลูกหนี้!$K:$K,รายงานลูกหนี้!$A:$A,A1914)</f>
        <v>10</v>
      </c>
      <c r="F1914" s="17">
        <f t="shared" si="145"/>
        <v>1</v>
      </c>
      <c r="G1914" t="str">
        <f t="shared" si="146"/>
        <v>ค้างชำระ 1 - 30 วัน</v>
      </c>
      <c r="H1914" t="str">
        <f t="shared" si="147"/>
        <v>ลูกหนี้ชั้นดี</v>
      </c>
      <c r="I1914" s="17" cm="1">
        <f t="array" ref="I1914">_xlfn.IFS(D1914=0,0%, D1914&lt;=30,25%, D1914&lt;=60,50%, D1914&lt;=90,75%, D1914&gt;90,100%)</f>
        <v>0.25</v>
      </c>
      <c r="J1914">
        <f>SUMIFS(รายงานลูกหนี้!$G$2:$G$20000, รายงานลูกหนี้!$A$2:$A$20000, $A1914, รายงานลูกหนี้!$K$2:$K$20000, 0)</f>
        <v>0</v>
      </c>
      <c r="K1914">
        <f>SUMIFS(รายงานลูกหนี้!$G$2:$G$20000, รายงานลูกหนี้!$A$2:$A$20000, $A1914, รายงานลูกหนี้!$K$2:$K$20000, "&gt;=1", รายงานลูกหนี้!$K$2:$K$20000, "&lt;=30")</f>
        <v>2786</v>
      </c>
      <c r="L1914">
        <f>SUMIFS(รายงานลูกหนี้!$G$2:$G$20000, รายงานลูกหนี้!$A$2:$A$20000, $A1914, รายงานลูกหนี้!$K$2:$K$20000, "&gt;=31", รายงานลูกหนี้!$K$2:$K$20000, "&lt;=60")</f>
        <v>0</v>
      </c>
      <c r="M1914">
        <f>SUMIFS(รายงานลูกหนี้!$G$2:$G$20000, รายงานลูกหนี้!$A$2:$A$20000, $A1914, รายงานลูกหนี้!$K$2:$K$20000, "&gt;=61", รายงานลูกหนี้!$K$2:$K$20000, "&lt;=90")</f>
        <v>0</v>
      </c>
      <c r="N1914">
        <f>SUMIFS(รายงานลูกหนี้!$G$2:$G$20000, รายงานลูกหนี้!$A$2:$A$20000, $A1914, รายงานลูกหนี้!$K$2:$K$20000, "&gt;90")</f>
        <v>0</v>
      </c>
      <c r="O1914">
        <f t="shared" si="148"/>
        <v>2786</v>
      </c>
      <c r="P1914" s="17">
        <f t="shared" si="149"/>
        <v>0.25</v>
      </c>
    </row>
    <row r="1915" spans="1:16" x14ac:dyDescent="0.2">
      <c r="A1915" t="str">
        <v>58f8bde7925c954ea828eec9a7471fe236ff3338fff9e5b1ea542bdab22b04de</v>
      </c>
      <c r="B1915">
        <f>COUNTIF(รายงานลูกหนี้!$A:$A,A1915)</f>
        <v>1</v>
      </c>
      <c r="C1915">
        <f>COUNTIFS(รายงานลูกหนี้!$A:$A,A1915,รายงานลูกหนี้!$K:$K,"&gt;0")</f>
        <v>1</v>
      </c>
      <c r="D1915">
        <f>SUMIF(รายงานลูกหนี้!$A:$A,A1915,รายงานลูกหนี้!$K:$K)</f>
        <v>3</v>
      </c>
      <c r="E1915">
        <f>_xlfn.MAXIFS(รายงานลูกหนี้!$K:$K,รายงานลูกหนี้!$A:$A,A1915)</f>
        <v>3</v>
      </c>
      <c r="F1915" s="17">
        <f t="shared" si="145"/>
        <v>1</v>
      </c>
      <c r="G1915" t="str">
        <f t="shared" si="146"/>
        <v>ค้างชำระ 1 - 30 วัน</v>
      </c>
      <c r="H1915" t="str">
        <f t="shared" si="147"/>
        <v>ลูกหนี้ชั้นดี</v>
      </c>
      <c r="I1915" s="17" cm="1">
        <f t="array" ref="I1915">_xlfn.IFS(D1915=0,0%, D1915&lt;=30,25%, D1915&lt;=60,50%, D1915&lt;=90,75%, D1915&gt;90,100%)</f>
        <v>0.25</v>
      </c>
      <c r="J1915">
        <f>SUMIFS(รายงานลูกหนี้!$G$2:$G$20000, รายงานลูกหนี้!$A$2:$A$20000, $A1915, รายงานลูกหนี้!$K$2:$K$20000, 0)</f>
        <v>0</v>
      </c>
      <c r="K1915">
        <f>SUMIFS(รายงานลูกหนี้!$G$2:$G$20000, รายงานลูกหนี้!$A$2:$A$20000, $A1915, รายงานลูกหนี้!$K$2:$K$20000, "&gt;=1", รายงานลูกหนี้!$K$2:$K$20000, "&lt;=30")</f>
        <v>3529</v>
      </c>
      <c r="L1915">
        <f>SUMIFS(รายงานลูกหนี้!$G$2:$G$20000, รายงานลูกหนี้!$A$2:$A$20000, $A1915, รายงานลูกหนี้!$K$2:$K$20000, "&gt;=31", รายงานลูกหนี้!$K$2:$K$20000, "&lt;=60")</f>
        <v>0</v>
      </c>
      <c r="M1915">
        <f>SUMIFS(รายงานลูกหนี้!$G$2:$G$20000, รายงานลูกหนี้!$A$2:$A$20000, $A1915, รายงานลูกหนี้!$K$2:$K$20000, "&gt;=61", รายงานลูกหนี้!$K$2:$K$20000, "&lt;=90")</f>
        <v>0</v>
      </c>
      <c r="N1915">
        <f>SUMIFS(รายงานลูกหนี้!$G$2:$G$20000, รายงานลูกหนี้!$A$2:$A$20000, $A1915, รายงานลูกหนี้!$K$2:$K$20000, "&gt;90")</f>
        <v>0</v>
      </c>
      <c r="O1915">
        <f t="shared" si="148"/>
        <v>3529</v>
      </c>
      <c r="P1915" s="17">
        <f t="shared" si="149"/>
        <v>0.25</v>
      </c>
    </row>
    <row r="1916" spans="1:16" x14ac:dyDescent="0.2">
      <c r="A1916" t="str">
        <v>e7042b4eb204621849aef261750f8f4bea43b8075626659bc84d7d1539881a51</v>
      </c>
      <c r="B1916">
        <f>COUNTIF(รายงานลูกหนี้!$A:$A,A1916)</f>
        <v>1</v>
      </c>
      <c r="C1916">
        <f>COUNTIFS(รายงานลูกหนี้!$A:$A,A1916,รายงานลูกหนี้!$K:$K,"&gt;0")</f>
        <v>1</v>
      </c>
      <c r="D1916">
        <f>SUMIF(รายงานลูกหนี้!$A:$A,A1916,รายงานลูกหนี้!$K:$K)</f>
        <v>2</v>
      </c>
      <c r="E1916">
        <f>_xlfn.MAXIFS(รายงานลูกหนี้!$K:$K,รายงานลูกหนี้!$A:$A,A1916)</f>
        <v>2</v>
      </c>
      <c r="F1916" s="17">
        <f t="shared" si="145"/>
        <v>1</v>
      </c>
      <c r="G1916" t="str">
        <f t="shared" si="146"/>
        <v>ค้างชำระ 1 - 30 วัน</v>
      </c>
      <c r="H1916" t="str">
        <f t="shared" si="147"/>
        <v>ลูกหนี้ชั้นดี</v>
      </c>
      <c r="I1916" s="17" cm="1">
        <f t="array" ref="I1916">_xlfn.IFS(D1916=0,0%, D1916&lt;=30,25%, D1916&lt;=60,50%, D1916&lt;=90,75%, D1916&gt;90,100%)</f>
        <v>0.25</v>
      </c>
      <c r="J1916">
        <f>SUMIFS(รายงานลูกหนี้!$G$2:$G$20000, รายงานลูกหนี้!$A$2:$A$20000, $A1916, รายงานลูกหนี้!$K$2:$K$20000, 0)</f>
        <v>0</v>
      </c>
      <c r="K1916">
        <f>SUMIFS(รายงานลูกหนี้!$G$2:$G$20000, รายงานลูกหนี้!$A$2:$A$20000, $A1916, รายงานลูกหนี้!$K$2:$K$20000, "&gt;=1", รายงานลูกหนี้!$K$2:$K$20000, "&lt;=30")</f>
        <v>31014</v>
      </c>
      <c r="L1916">
        <f>SUMIFS(รายงานลูกหนี้!$G$2:$G$20000, รายงานลูกหนี้!$A$2:$A$20000, $A1916, รายงานลูกหนี้!$K$2:$K$20000, "&gt;=31", รายงานลูกหนี้!$K$2:$K$20000, "&lt;=60")</f>
        <v>0</v>
      </c>
      <c r="M1916">
        <f>SUMIFS(รายงานลูกหนี้!$G$2:$G$20000, รายงานลูกหนี้!$A$2:$A$20000, $A1916, รายงานลูกหนี้!$K$2:$K$20000, "&gt;=61", รายงานลูกหนี้!$K$2:$K$20000, "&lt;=90")</f>
        <v>0</v>
      </c>
      <c r="N1916">
        <f>SUMIFS(รายงานลูกหนี้!$G$2:$G$20000, รายงานลูกหนี้!$A$2:$A$20000, $A1916, รายงานลูกหนี้!$K$2:$K$20000, "&gt;90")</f>
        <v>0</v>
      </c>
      <c r="O1916">
        <f t="shared" si="148"/>
        <v>31014</v>
      </c>
      <c r="P1916" s="17">
        <f t="shared" si="149"/>
        <v>0.25</v>
      </c>
    </row>
    <row r="1917" spans="1:16" x14ac:dyDescent="0.2">
      <c r="A1917" t="str">
        <v>cfbdc03a8a0f92758068cca8eb7fc7980312d547aad4c56bf767b05ca6f11e4e</v>
      </c>
      <c r="B1917">
        <f>COUNTIF(รายงานลูกหนี้!$A:$A,A1917)</f>
        <v>1</v>
      </c>
      <c r="C1917">
        <f>COUNTIFS(รายงานลูกหนี้!$A:$A,A1917,รายงานลูกหนี้!$K:$K,"&gt;0")</f>
        <v>0</v>
      </c>
      <c r="D1917">
        <f>SUMIF(รายงานลูกหนี้!$A:$A,A1917,รายงานลูกหนี้!$K:$K)</f>
        <v>0</v>
      </c>
      <c r="E1917">
        <f>_xlfn.MAXIFS(รายงานลูกหนี้!$K:$K,รายงานลูกหนี้!$A:$A,A1917)</f>
        <v>0</v>
      </c>
      <c r="F1917" s="17">
        <f t="shared" si="145"/>
        <v>0</v>
      </c>
      <c r="G1917" t="str">
        <f t="shared" si="146"/>
        <v>ชำระตรงเวลา</v>
      </c>
      <c r="H1917" t="str">
        <f t="shared" si="147"/>
        <v>ลูกหนี้ชั้นดี</v>
      </c>
      <c r="I1917" s="17" cm="1">
        <f t="array" ref="I1917">_xlfn.IFS(D1917=0,0%, D1917&lt;=30,25%, D1917&lt;=60,50%, D1917&lt;=90,75%, D1917&gt;90,100%)</f>
        <v>0</v>
      </c>
      <c r="J1917">
        <f>SUMIFS(รายงานลูกหนี้!$G$2:$G$20000, รายงานลูกหนี้!$A$2:$A$20000, $A1917, รายงานลูกหนี้!$K$2:$K$20000, 0)</f>
        <v>9094</v>
      </c>
      <c r="K1917">
        <f>SUMIFS(รายงานลูกหนี้!$G$2:$G$20000, รายงานลูกหนี้!$A$2:$A$20000, $A1917, รายงานลูกหนี้!$K$2:$K$20000, "&gt;=1", รายงานลูกหนี้!$K$2:$K$20000, "&lt;=30")</f>
        <v>0</v>
      </c>
      <c r="L1917">
        <f>SUMIFS(รายงานลูกหนี้!$G$2:$G$20000, รายงานลูกหนี้!$A$2:$A$20000, $A1917, รายงานลูกหนี้!$K$2:$K$20000, "&gt;=31", รายงานลูกหนี้!$K$2:$K$20000, "&lt;=60")</f>
        <v>0</v>
      </c>
      <c r="M1917">
        <f>SUMIFS(รายงานลูกหนี้!$G$2:$G$20000, รายงานลูกหนี้!$A$2:$A$20000, $A1917, รายงานลูกหนี้!$K$2:$K$20000, "&gt;=61", รายงานลูกหนี้!$K$2:$K$20000, "&lt;=90")</f>
        <v>0</v>
      </c>
      <c r="N1917">
        <f>SUMIFS(รายงานลูกหนี้!$G$2:$G$20000, รายงานลูกหนี้!$A$2:$A$20000, $A1917, รายงานลูกหนี้!$K$2:$K$20000, "&gt;90")</f>
        <v>0</v>
      </c>
      <c r="O1917">
        <f t="shared" si="148"/>
        <v>9094</v>
      </c>
      <c r="P1917" s="17">
        <f t="shared" si="149"/>
        <v>0</v>
      </c>
    </row>
    <row r="1918" spans="1:16" x14ac:dyDescent="0.2">
      <c r="A1918" t="str">
        <v>cdaff16254dcfb96c75073801e9badab2b14f944b9aede8257ec45664f8be68f</v>
      </c>
      <c r="B1918">
        <f>COUNTIF(รายงานลูกหนี้!$A:$A,A1918)</f>
        <v>3</v>
      </c>
      <c r="C1918">
        <f>COUNTIFS(รายงานลูกหนี้!$A:$A,A1918,รายงานลูกหนี้!$K:$K,"&gt;0")</f>
        <v>0</v>
      </c>
      <c r="D1918">
        <f>SUMIF(รายงานลูกหนี้!$A:$A,A1918,รายงานลูกหนี้!$K:$K)</f>
        <v>0</v>
      </c>
      <c r="E1918">
        <f>_xlfn.MAXIFS(รายงานลูกหนี้!$K:$K,รายงานลูกหนี้!$A:$A,A1918)</f>
        <v>0</v>
      </c>
      <c r="F1918" s="17">
        <f t="shared" si="145"/>
        <v>0</v>
      </c>
      <c r="G1918" t="str">
        <f t="shared" si="146"/>
        <v>ชำระตรงเวลา</v>
      </c>
      <c r="H1918" t="str">
        <f t="shared" si="147"/>
        <v>ลูกหนี้ชั้นดี</v>
      </c>
      <c r="I1918" s="17" cm="1">
        <f t="array" ref="I1918">_xlfn.IFS(D1918=0,0%, D1918&lt;=30,25%, D1918&lt;=60,50%, D1918&lt;=90,75%, D1918&gt;90,100%)</f>
        <v>0</v>
      </c>
      <c r="J1918">
        <f>SUMIFS(รายงานลูกหนี้!$G$2:$G$20000, รายงานลูกหนี้!$A$2:$A$20000, $A1918, รายงานลูกหนี้!$K$2:$K$20000, 0)</f>
        <v>3720</v>
      </c>
      <c r="K1918">
        <f>SUMIFS(รายงานลูกหนี้!$G$2:$G$20000, รายงานลูกหนี้!$A$2:$A$20000, $A1918, รายงานลูกหนี้!$K$2:$K$20000, "&gt;=1", รายงานลูกหนี้!$K$2:$K$20000, "&lt;=30")</f>
        <v>0</v>
      </c>
      <c r="L1918">
        <f>SUMIFS(รายงานลูกหนี้!$G$2:$G$20000, รายงานลูกหนี้!$A$2:$A$20000, $A1918, รายงานลูกหนี้!$K$2:$K$20000, "&gt;=31", รายงานลูกหนี้!$K$2:$K$20000, "&lt;=60")</f>
        <v>0</v>
      </c>
      <c r="M1918">
        <f>SUMIFS(รายงานลูกหนี้!$G$2:$G$20000, รายงานลูกหนี้!$A$2:$A$20000, $A1918, รายงานลูกหนี้!$K$2:$K$20000, "&gt;=61", รายงานลูกหนี้!$K$2:$K$20000, "&lt;=90")</f>
        <v>0</v>
      </c>
      <c r="N1918">
        <f>SUMIFS(รายงานลูกหนี้!$G$2:$G$20000, รายงานลูกหนี้!$A$2:$A$20000, $A1918, รายงานลูกหนี้!$K$2:$K$20000, "&gt;90")</f>
        <v>0</v>
      </c>
      <c r="O1918">
        <f t="shared" si="148"/>
        <v>3720</v>
      </c>
      <c r="P1918" s="17">
        <f t="shared" si="149"/>
        <v>0</v>
      </c>
    </row>
    <row r="1919" spans="1:16" x14ac:dyDescent="0.2">
      <c r="A1919" t="str">
        <v>83c97ef8904c06cf716d34d53d7aa3b40a56aa2a77bbc59eae703bb7a1345863</v>
      </c>
      <c r="B1919">
        <f>COUNTIF(รายงานลูกหนี้!$A:$A,A1919)</f>
        <v>1</v>
      </c>
      <c r="C1919">
        <f>COUNTIFS(รายงานลูกหนี้!$A:$A,A1919,รายงานลูกหนี้!$K:$K,"&gt;0")</f>
        <v>0</v>
      </c>
      <c r="D1919">
        <f>SUMIF(รายงานลูกหนี้!$A:$A,A1919,รายงานลูกหนี้!$K:$K)</f>
        <v>0</v>
      </c>
      <c r="E1919">
        <f>_xlfn.MAXIFS(รายงานลูกหนี้!$K:$K,รายงานลูกหนี้!$A:$A,A1919)</f>
        <v>0</v>
      </c>
      <c r="F1919" s="17">
        <f t="shared" si="145"/>
        <v>0</v>
      </c>
      <c r="G1919" t="str">
        <f t="shared" si="146"/>
        <v>ชำระตรงเวลา</v>
      </c>
      <c r="H1919" t="str">
        <f t="shared" si="147"/>
        <v>ลูกหนี้ชั้นดี</v>
      </c>
      <c r="I1919" s="17" cm="1">
        <f t="array" ref="I1919">_xlfn.IFS(D1919=0,0%, D1919&lt;=30,25%, D1919&lt;=60,50%, D1919&lt;=90,75%, D1919&gt;90,100%)</f>
        <v>0</v>
      </c>
      <c r="J1919">
        <f>SUMIFS(รายงานลูกหนี้!$G$2:$G$20000, รายงานลูกหนี้!$A$2:$A$20000, $A1919, รายงานลูกหนี้!$K$2:$K$20000, 0)</f>
        <v>8118</v>
      </c>
      <c r="K1919">
        <f>SUMIFS(รายงานลูกหนี้!$G$2:$G$20000, รายงานลูกหนี้!$A$2:$A$20000, $A1919, รายงานลูกหนี้!$K$2:$K$20000, "&gt;=1", รายงานลูกหนี้!$K$2:$K$20000, "&lt;=30")</f>
        <v>0</v>
      </c>
      <c r="L1919">
        <f>SUMIFS(รายงานลูกหนี้!$G$2:$G$20000, รายงานลูกหนี้!$A$2:$A$20000, $A1919, รายงานลูกหนี้!$K$2:$K$20000, "&gt;=31", รายงานลูกหนี้!$K$2:$K$20000, "&lt;=60")</f>
        <v>0</v>
      </c>
      <c r="M1919">
        <f>SUMIFS(รายงานลูกหนี้!$G$2:$G$20000, รายงานลูกหนี้!$A$2:$A$20000, $A1919, รายงานลูกหนี้!$K$2:$K$20000, "&gt;=61", รายงานลูกหนี้!$K$2:$K$20000, "&lt;=90")</f>
        <v>0</v>
      </c>
      <c r="N1919">
        <f>SUMIFS(รายงานลูกหนี้!$G$2:$G$20000, รายงานลูกหนี้!$A$2:$A$20000, $A1919, รายงานลูกหนี้!$K$2:$K$20000, "&gt;90")</f>
        <v>0</v>
      </c>
      <c r="O1919">
        <f t="shared" si="148"/>
        <v>8118</v>
      </c>
      <c r="P1919" s="17">
        <f t="shared" si="149"/>
        <v>0</v>
      </c>
    </row>
    <row r="1920" spans="1:16" x14ac:dyDescent="0.2">
      <c r="A1920" t="str">
        <v>25e5b9bab8deb3f060c9d0503e019c72ad018306393b30fde881d46b0dd36d4e</v>
      </c>
      <c r="B1920">
        <f>COUNTIF(รายงานลูกหนี้!$A:$A,A1920)</f>
        <v>2</v>
      </c>
      <c r="C1920">
        <f>COUNTIFS(รายงานลูกหนี้!$A:$A,A1920,รายงานลูกหนี้!$K:$K,"&gt;0")</f>
        <v>0</v>
      </c>
      <c r="D1920">
        <f>SUMIF(รายงานลูกหนี้!$A:$A,A1920,รายงานลูกหนี้!$K:$K)</f>
        <v>0</v>
      </c>
      <c r="E1920">
        <f>_xlfn.MAXIFS(รายงานลูกหนี้!$K:$K,รายงานลูกหนี้!$A:$A,A1920)</f>
        <v>0</v>
      </c>
      <c r="F1920" s="17">
        <f t="shared" si="145"/>
        <v>0</v>
      </c>
      <c r="G1920" t="str">
        <f t="shared" si="146"/>
        <v>ชำระตรงเวลา</v>
      </c>
      <c r="H1920" t="str">
        <f t="shared" si="147"/>
        <v>ลูกหนี้ชั้นดี</v>
      </c>
      <c r="I1920" s="17" cm="1">
        <f t="array" ref="I1920">_xlfn.IFS(D1920=0,0%, D1920&lt;=30,25%, D1920&lt;=60,50%, D1920&lt;=90,75%, D1920&gt;90,100%)</f>
        <v>0</v>
      </c>
      <c r="J1920">
        <f>SUMIFS(รายงานลูกหนี้!$G$2:$G$20000, รายงานลูกหนี้!$A$2:$A$20000, $A1920, รายงานลูกหนี้!$K$2:$K$20000, 0)</f>
        <v>10480</v>
      </c>
      <c r="K1920">
        <f>SUMIFS(รายงานลูกหนี้!$G$2:$G$20000, รายงานลูกหนี้!$A$2:$A$20000, $A1920, รายงานลูกหนี้!$K$2:$K$20000, "&gt;=1", รายงานลูกหนี้!$K$2:$K$20000, "&lt;=30")</f>
        <v>0</v>
      </c>
      <c r="L1920">
        <f>SUMIFS(รายงานลูกหนี้!$G$2:$G$20000, รายงานลูกหนี้!$A$2:$A$20000, $A1920, รายงานลูกหนี้!$K$2:$K$20000, "&gt;=31", รายงานลูกหนี้!$K$2:$K$20000, "&lt;=60")</f>
        <v>0</v>
      </c>
      <c r="M1920">
        <f>SUMIFS(รายงานลูกหนี้!$G$2:$G$20000, รายงานลูกหนี้!$A$2:$A$20000, $A1920, รายงานลูกหนี้!$K$2:$K$20000, "&gt;=61", รายงานลูกหนี้!$K$2:$K$20000, "&lt;=90")</f>
        <v>0</v>
      </c>
      <c r="N1920">
        <f>SUMIFS(รายงานลูกหนี้!$G$2:$G$20000, รายงานลูกหนี้!$A$2:$A$20000, $A1920, รายงานลูกหนี้!$K$2:$K$20000, "&gt;90")</f>
        <v>0</v>
      </c>
      <c r="O1920">
        <f t="shared" si="148"/>
        <v>10480</v>
      </c>
      <c r="P1920" s="17">
        <f t="shared" si="149"/>
        <v>0</v>
      </c>
    </row>
    <row r="1921" spans="1:16" x14ac:dyDescent="0.2">
      <c r="A1921" t="str">
        <v>6b97b6d115ba8ab311e9cac0c1960239ca065d178ea0915ade8af210fda8dc0b</v>
      </c>
      <c r="B1921">
        <f>COUNTIF(รายงานลูกหนี้!$A:$A,A1921)</f>
        <v>1</v>
      </c>
      <c r="C1921">
        <f>COUNTIFS(รายงานลูกหนี้!$A:$A,A1921,รายงานลูกหนี้!$K:$K,"&gt;0")</f>
        <v>0</v>
      </c>
      <c r="D1921">
        <f>SUMIF(รายงานลูกหนี้!$A:$A,A1921,รายงานลูกหนี้!$K:$K)</f>
        <v>0</v>
      </c>
      <c r="E1921">
        <f>_xlfn.MAXIFS(รายงานลูกหนี้!$K:$K,รายงานลูกหนี้!$A:$A,A1921)</f>
        <v>0</v>
      </c>
      <c r="F1921" s="17">
        <f t="shared" si="145"/>
        <v>0</v>
      </c>
      <c r="G1921" t="str">
        <f t="shared" si="146"/>
        <v>ชำระตรงเวลา</v>
      </c>
      <c r="H1921" t="str">
        <f t="shared" si="147"/>
        <v>ลูกหนี้ชั้นดี</v>
      </c>
      <c r="I1921" s="17" cm="1">
        <f t="array" ref="I1921">_xlfn.IFS(D1921=0,0%, D1921&lt;=30,25%, D1921&lt;=60,50%, D1921&lt;=90,75%, D1921&gt;90,100%)</f>
        <v>0</v>
      </c>
      <c r="J1921">
        <f>SUMIFS(รายงานลูกหนี้!$G$2:$G$20000, รายงานลูกหนี้!$A$2:$A$20000, $A1921, รายงานลูกหนี้!$K$2:$K$20000, 0)</f>
        <v>5844</v>
      </c>
      <c r="K1921">
        <f>SUMIFS(รายงานลูกหนี้!$G$2:$G$20000, รายงานลูกหนี้!$A$2:$A$20000, $A1921, รายงานลูกหนี้!$K$2:$K$20000, "&gt;=1", รายงานลูกหนี้!$K$2:$K$20000, "&lt;=30")</f>
        <v>0</v>
      </c>
      <c r="L1921">
        <f>SUMIFS(รายงานลูกหนี้!$G$2:$G$20000, รายงานลูกหนี้!$A$2:$A$20000, $A1921, รายงานลูกหนี้!$K$2:$K$20000, "&gt;=31", รายงานลูกหนี้!$K$2:$K$20000, "&lt;=60")</f>
        <v>0</v>
      </c>
      <c r="M1921">
        <f>SUMIFS(รายงานลูกหนี้!$G$2:$G$20000, รายงานลูกหนี้!$A$2:$A$20000, $A1921, รายงานลูกหนี้!$K$2:$K$20000, "&gt;=61", รายงานลูกหนี้!$K$2:$K$20000, "&lt;=90")</f>
        <v>0</v>
      </c>
      <c r="N1921">
        <f>SUMIFS(รายงานลูกหนี้!$G$2:$G$20000, รายงานลูกหนี้!$A$2:$A$20000, $A1921, รายงานลูกหนี้!$K$2:$K$20000, "&gt;90")</f>
        <v>0</v>
      </c>
      <c r="O1921">
        <f t="shared" si="148"/>
        <v>5844</v>
      </c>
      <c r="P1921" s="17">
        <f t="shared" si="149"/>
        <v>0</v>
      </c>
    </row>
    <row r="1922" spans="1:16" x14ac:dyDescent="0.2">
      <c r="A1922" t="str">
        <v>80b3d21e2adf8c040e8e7c04dddf86e3a73544b61d78f4e7c48b173f08e45786</v>
      </c>
      <c r="B1922">
        <f>COUNTIF(รายงานลูกหนี้!$A:$A,A1922)</f>
        <v>1</v>
      </c>
      <c r="C1922">
        <f>COUNTIFS(รายงานลูกหนี้!$A:$A,A1922,รายงานลูกหนี้!$K:$K,"&gt;0")</f>
        <v>1</v>
      </c>
      <c r="D1922">
        <f>SUMIF(รายงานลูกหนี้!$A:$A,A1922,รายงานลูกหนี้!$K:$K)</f>
        <v>5</v>
      </c>
      <c r="E1922">
        <f>_xlfn.MAXIFS(รายงานลูกหนี้!$K:$K,รายงานลูกหนี้!$A:$A,A1922)</f>
        <v>5</v>
      </c>
      <c r="F1922" s="17">
        <f t="shared" si="145"/>
        <v>1</v>
      </c>
      <c r="G1922" t="str">
        <f t="shared" si="146"/>
        <v>ค้างชำระ 1 - 30 วัน</v>
      </c>
      <c r="H1922" t="str">
        <f t="shared" si="147"/>
        <v>ลูกหนี้ชั้นดี</v>
      </c>
      <c r="I1922" s="17" cm="1">
        <f t="array" ref="I1922">_xlfn.IFS(D1922=0,0%, D1922&lt;=30,25%, D1922&lt;=60,50%, D1922&lt;=90,75%, D1922&gt;90,100%)</f>
        <v>0.25</v>
      </c>
      <c r="J1922">
        <f>SUMIFS(รายงานลูกหนี้!$G$2:$G$20000, รายงานลูกหนี้!$A$2:$A$20000, $A1922, รายงานลูกหนี้!$K$2:$K$20000, 0)</f>
        <v>0</v>
      </c>
      <c r="K1922">
        <f>SUMIFS(รายงานลูกหนี้!$G$2:$G$20000, รายงานลูกหนี้!$A$2:$A$20000, $A1922, รายงานลูกหนี้!$K$2:$K$20000, "&gt;=1", รายงานลูกหนี้!$K$2:$K$20000, "&lt;=30")</f>
        <v>57300</v>
      </c>
      <c r="L1922">
        <f>SUMIFS(รายงานลูกหนี้!$G$2:$G$20000, รายงานลูกหนี้!$A$2:$A$20000, $A1922, รายงานลูกหนี้!$K$2:$K$20000, "&gt;=31", รายงานลูกหนี้!$K$2:$K$20000, "&lt;=60")</f>
        <v>0</v>
      </c>
      <c r="M1922">
        <f>SUMIFS(รายงานลูกหนี้!$G$2:$G$20000, รายงานลูกหนี้!$A$2:$A$20000, $A1922, รายงานลูกหนี้!$K$2:$K$20000, "&gt;=61", รายงานลูกหนี้!$K$2:$K$20000, "&lt;=90")</f>
        <v>0</v>
      </c>
      <c r="N1922">
        <f>SUMIFS(รายงานลูกหนี้!$G$2:$G$20000, รายงานลูกหนี้!$A$2:$A$20000, $A1922, รายงานลูกหนี้!$K$2:$K$20000, "&gt;90")</f>
        <v>0</v>
      </c>
      <c r="O1922">
        <f t="shared" si="148"/>
        <v>57300</v>
      </c>
      <c r="P1922" s="17">
        <f t="shared" si="149"/>
        <v>0.25</v>
      </c>
    </row>
    <row r="1923" spans="1:16" x14ac:dyDescent="0.2">
      <c r="A1923" t="str">
        <v>69915a5e00c2aaec9b3c8294043ff24c786f2b0f5ec6d4a64d2c5eacb7e45063</v>
      </c>
      <c r="B1923">
        <f>COUNTIF(รายงานลูกหนี้!$A:$A,A1923)</f>
        <v>3</v>
      </c>
      <c r="C1923">
        <f>COUNTIFS(รายงานลูกหนี้!$A:$A,A1923,รายงานลูกหนี้!$K:$K,"&gt;0")</f>
        <v>0</v>
      </c>
      <c r="D1923">
        <f>SUMIF(รายงานลูกหนี้!$A:$A,A1923,รายงานลูกหนี้!$K:$K)</f>
        <v>0</v>
      </c>
      <c r="E1923">
        <f>_xlfn.MAXIFS(รายงานลูกหนี้!$K:$K,รายงานลูกหนี้!$A:$A,A1923)</f>
        <v>0</v>
      </c>
      <c r="F1923" s="17">
        <f t="shared" ref="F1923:F1986" si="150">C1923/B1923</f>
        <v>0</v>
      </c>
      <c r="G1923" t="str">
        <f t="shared" ref="G1923:G1986" si="151">IF(E1923&lt;=0, "ชำระตรงเวลา", IF(E1923&lt;=30, "ค้างชำระ 1 - 30 วัน", IF(E1923&lt;=60, "ค้างชำระ 31 - 60 วัน", IF(E1923&lt;=90, "ค้างชำระ 61 - 90 วัน", "ค้างชำระเกิน 90 วัน"))))</f>
        <v>ชำระตรงเวลา</v>
      </c>
      <c r="H1923" t="str">
        <f t="shared" ref="H1923:H1986" si="152">IF(E1923&lt;=30, "ลูกหนี้ชั้นดี", IF(E1923&lt;=90, "ลูกหนี้เฝ้าติดตาม", "ลูกหนี้ด้อยคุณภาพ (NPL)"))</f>
        <v>ลูกหนี้ชั้นดี</v>
      </c>
      <c r="I1923" s="17" cm="1">
        <f t="array" ref="I1923">_xlfn.IFS(D1923=0,0%, D1923&lt;=30,25%, D1923&lt;=60,50%, D1923&lt;=90,75%, D1923&gt;90,100%)</f>
        <v>0</v>
      </c>
      <c r="J1923">
        <f>SUMIFS(รายงานลูกหนี้!$G$2:$G$20000, รายงานลูกหนี้!$A$2:$A$20000, $A1923, รายงานลูกหนี้!$K$2:$K$20000, 0)</f>
        <v>234873</v>
      </c>
      <c r="K1923">
        <f>SUMIFS(รายงานลูกหนี้!$G$2:$G$20000, รายงานลูกหนี้!$A$2:$A$20000, $A1923, รายงานลูกหนี้!$K$2:$K$20000, "&gt;=1", รายงานลูกหนี้!$K$2:$K$20000, "&lt;=30")</f>
        <v>0</v>
      </c>
      <c r="L1923">
        <f>SUMIFS(รายงานลูกหนี้!$G$2:$G$20000, รายงานลูกหนี้!$A$2:$A$20000, $A1923, รายงานลูกหนี้!$K$2:$K$20000, "&gt;=31", รายงานลูกหนี้!$K$2:$K$20000, "&lt;=60")</f>
        <v>0</v>
      </c>
      <c r="M1923">
        <f>SUMIFS(รายงานลูกหนี้!$G$2:$G$20000, รายงานลูกหนี้!$A$2:$A$20000, $A1923, รายงานลูกหนี้!$K$2:$K$20000, "&gt;=61", รายงานลูกหนี้!$K$2:$K$20000, "&lt;=90")</f>
        <v>0</v>
      </c>
      <c r="N1923">
        <f>SUMIFS(รายงานลูกหนี้!$G$2:$G$20000, รายงานลูกหนี้!$A$2:$A$20000, $A1923, รายงานลูกหนี้!$K$2:$K$20000, "&gt;90")</f>
        <v>0</v>
      </c>
      <c r="O1923">
        <f t="shared" ref="O1923:O1986" si="153">SUM(J1923:N1923)</f>
        <v>234873</v>
      </c>
      <c r="P1923" s="17">
        <f t="shared" ref="P1923:P1986" si="154">IF(O1923=0, 0%, (J1923*0%+K1923*25%+L1923*50%+M1923*75%+N1923*100%)/O1923)</f>
        <v>0</v>
      </c>
    </row>
    <row r="1924" spans="1:16" x14ac:dyDescent="0.2">
      <c r="A1924" t="str">
        <v>60b0ff575f569e61bec4f16cdd6136ba351ba20657bf96cbb51fdf0876bc707c</v>
      </c>
      <c r="B1924">
        <f>COUNTIF(รายงานลูกหนี้!$A:$A,A1924)</f>
        <v>1</v>
      </c>
      <c r="C1924">
        <f>COUNTIFS(รายงานลูกหนี้!$A:$A,A1924,รายงานลูกหนี้!$K:$K,"&gt;0")</f>
        <v>0</v>
      </c>
      <c r="D1924">
        <f>SUMIF(รายงานลูกหนี้!$A:$A,A1924,รายงานลูกหนี้!$K:$K)</f>
        <v>0</v>
      </c>
      <c r="E1924">
        <f>_xlfn.MAXIFS(รายงานลูกหนี้!$K:$K,รายงานลูกหนี้!$A:$A,A1924)</f>
        <v>0</v>
      </c>
      <c r="F1924" s="17">
        <f t="shared" si="150"/>
        <v>0</v>
      </c>
      <c r="G1924" t="str">
        <f t="shared" si="151"/>
        <v>ชำระตรงเวลา</v>
      </c>
      <c r="H1924" t="str">
        <f t="shared" si="152"/>
        <v>ลูกหนี้ชั้นดี</v>
      </c>
      <c r="I1924" s="17" cm="1">
        <f t="array" ref="I1924">_xlfn.IFS(D1924=0,0%, D1924&lt;=30,25%, D1924&lt;=60,50%, D1924&lt;=90,75%, D1924&gt;90,100%)</f>
        <v>0</v>
      </c>
      <c r="J1924">
        <f>SUMIFS(รายงานลูกหนี้!$G$2:$G$20000, รายงานลูกหนี้!$A$2:$A$20000, $A1924, รายงานลูกหนี้!$K$2:$K$20000, 0)</f>
        <v>9758</v>
      </c>
      <c r="K1924">
        <f>SUMIFS(รายงานลูกหนี้!$G$2:$G$20000, รายงานลูกหนี้!$A$2:$A$20000, $A1924, รายงานลูกหนี้!$K$2:$K$20000, "&gt;=1", รายงานลูกหนี้!$K$2:$K$20000, "&lt;=30")</f>
        <v>0</v>
      </c>
      <c r="L1924">
        <f>SUMIFS(รายงานลูกหนี้!$G$2:$G$20000, รายงานลูกหนี้!$A$2:$A$20000, $A1924, รายงานลูกหนี้!$K$2:$K$20000, "&gt;=31", รายงานลูกหนี้!$K$2:$K$20000, "&lt;=60")</f>
        <v>0</v>
      </c>
      <c r="M1924">
        <f>SUMIFS(รายงานลูกหนี้!$G$2:$G$20000, รายงานลูกหนี้!$A$2:$A$20000, $A1924, รายงานลูกหนี้!$K$2:$K$20000, "&gt;=61", รายงานลูกหนี้!$K$2:$K$20000, "&lt;=90")</f>
        <v>0</v>
      </c>
      <c r="N1924">
        <f>SUMIFS(รายงานลูกหนี้!$G$2:$G$20000, รายงานลูกหนี้!$A$2:$A$20000, $A1924, รายงานลูกหนี้!$K$2:$K$20000, "&gt;90")</f>
        <v>0</v>
      </c>
      <c r="O1924">
        <f t="shared" si="153"/>
        <v>9758</v>
      </c>
      <c r="P1924" s="17">
        <f t="shared" si="154"/>
        <v>0</v>
      </c>
    </row>
    <row r="1925" spans="1:16" x14ac:dyDescent="0.2">
      <c r="A1925" t="str">
        <v>b9b3573c339f1c30a4ae926ab229d5eccaa39386fe62cf3a6fd23b1e037fb10a</v>
      </c>
      <c r="B1925">
        <f>COUNTIF(รายงานลูกหนี้!$A:$A,A1925)</f>
        <v>2</v>
      </c>
      <c r="C1925">
        <f>COUNTIFS(รายงานลูกหนี้!$A:$A,A1925,รายงานลูกหนี้!$K:$K,"&gt;0")</f>
        <v>0</v>
      </c>
      <c r="D1925">
        <f>SUMIF(รายงานลูกหนี้!$A:$A,A1925,รายงานลูกหนี้!$K:$K)</f>
        <v>0</v>
      </c>
      <c r="E1925">
        <f>_xlfn.MAXIFS(รายงานลูกหนี้!$K:$K,รายงานลูกหนี้!$A:$A,A1925)</f>
        <v>0</v>
      </c>
      <c r="F1925" s="17">
        <f t="shared" si="150"/>
        <v>0</v>
      </c>
      <c r="G1925" t="str">
        <f t="shared" si="151"/>
        <v>ชำระตรงเวลา</v>
      </c>
      <c r="H1925" t="str">
        <f t="shared" si="152"/>
        <v>ลูกหนี้ชั้นดี</v>
      </c>
      <c r="I1925" s="17" cm="1">
        <f t="array" ref="I1925">_xlfn.IFS(D1925=0,0%, D1925&lt;=30,25%, D1925&lt;=60,50%, D1925&lt;=90,75%, D1925&gt;90,100%)</f>
        <v>0</v>
      </c>
      <c r="J1925">
        <f>SUMIFS(รายงานลูกหนี้!$G$2:$G$20000, รายงานลูกหนี้!$A$2:$A$20000, $A1925, รายงานลูกหนี้!$K$2:$K$20000, 0)</f>
        <v>14506</v>
      </c>
      <c r="K1925">
        <f>SUMIFS(รายงานลูกหนี้!$G$2:$G$20000, รายงานลูกหนี้!$A$2:$A$20000, $A1925, รายงานลูกหนี้!$K$2:$K$20000, "&gt;=1", รายงานลูกหนี้!$K$2:$K$20000, "&lt;=30")</f>
        <v>0</v>
      </c>
      <c r="L1925">
        <f>SUMIFS(รายงานลูกหนี้!$G$2:$G$20000, รายงานลูกหนี้!$A$2:$A$20000, $A1925, รายงานลูกหนี้!$K$2:$K$20000, "&gt;=31", รายงานลูกหนี้!$K$2:$K$20000, "&lt;=60")</f>
        <v>0</v>
      </c>
      <c r="M1925">
        <f>SUMIFS(รายงานลูกหนี้!$G$2:$G$20000, รายงานลูกหนี้!$A$2:$A$20000, $A1925, รายงานลูกหนี้!$K$2:$K$20000, "&gt;=61", รายงานลูกหนี้!$K$2:$K$20000, "&lt;=90")</f>
        <v>0</v>
      </c>
      <c r="N1925">
        <f>SUMIFS(รายงานลูกหนี้!$G$2:$G$20000, รายงานลูกหนี้!$A$2:$A$20000, $A1925, รายงานลูกหนี้!$K$2:$K$20000, "&gt;90")</f>
        <v>0</v>
      </c>
      <c r="O1925">
        <f t="shared" si="153"/>
        <v>14506</v>
      </c>
      <c r="P1925" s="17">
        <f t="shared" si="154"/>
        <v>0</v>
      </c>
    </row>
    <row r="1926" spans="1:16" x14ac:dyDescent="0.2">
      <c r="A1926" t="str">
        <v>915842af8d0ca21ef45681773a0a80d450ca57b9ae3e26d5683fa022b59db8d2</v>
      </c>
      <c r="B1926">
        <f>COUNTIF(รายงานลูกหนี้!$A:$A,A1926)</f>
        <v>2</v>
      </c>
      <c r="C1926">
        <f>COUNTIFS(รายงานลูกหนี้!$A:$A,A1926,รายงานลูกหนี้!$K:$K,"&gt;0")</f>
        <v>2</v>
      </c>
      <c r="D1926">
        <f>SUMIF(รายงานลูกหนี้!$A:$A,A1926,รายงานลูกหนี้!$K:$K)</f>
        <v>4</v>
      </c>
      <c r="E1926">
        <f>_xlfn.MAXIFS(รายงานลูกหนี้!$K:$K,รายงานลูกหนี้!$A:$A,A1926)</f>
        <v>2</v>
      </c>
      <c r="F1926" s="17">
        <f t="shared" si="150"/>
        <v>1</v>
      </c>
      <c r="G1926" t="str">
        <f t="shared" si="151"/>
        <v>ค้างชำระ 1 - 30 วัน</v>
      </c>
      <c r="H1926" t="str">
        <f t="shared" si="152"/>
        <v>ลูกหนี้ชั้นดี</v>
      </c>
      <c r="I1926" s="17" cm="1">
        <f t="array" ref="I1926">_xlfn.IFS(D1926=0,0%, D1926&lt;=30,25%, D1926&lt;=60,50%, D1926&lt;=90,75%, D1926&gt;90,100%)</f>
        <v>0.25</v>
      </c>
      <c r="J1926">
        <f>SUMIFS(รายงานลูกหนี้!$G$2:$G$20000, รายงานลูกหนี้!$A$2:$A$20000, $A1926, รายงานลูกหนี้!$K$2:$K$20000, 0)</f>
        <v>0</v>
      </c>
      <c r="K1926">
        <f>SUMIFS(รายงานลูกหนี้!$G$2:$G$20000, รายงานลูกหนี้!$A$2:$A$20000, $A1926, รายงานลูกหนี้!$K$2:$K$20000, "&gt;=1", รายงานลูกหนี้!$K$2:$K$20000, "&lt;=30")</f>
        <v>4988</v>
      </c>
      <c r="L1926">
        <f>SUMIFS(รายงานลูกหนี้!$G$2:$G$20000, รายงานลูกหนี้!$A$2:$A$20000, $A1926, รายงานลูกหนี้!$K$2:$K$20000, "&gt;=31", รายงานลูกหนี้!$K$2:$K$20000, "&lt;=60")</f>
        <v>0</v>
      </c>
      <c r="M1926">
        <f>SUMIFS(รายงานลูกหนี้!$G$2:$G$20000, รายงานลูกหนี้!$A$2:$A$20000, $A1926, รายงานลูกหนี้!$K$2:$K$20000, "&gt;=61", รายงานลูกหนี้!$K$2:$K$20000, "&lt;=90")</f>
        <v>0</v>
      </c>
      <c r="N1926">
        <f>SUMIFS(รายงานลูกหนี้!$G$2:$G$20000, รายงานลูกหนี้!$A$2:$A$20000, $A1926, รายงานลูกหนี้!$K$2:$K$20000, "&gt;90")</f>
        <v>0</v>
      </c>
      <c r="O1926">
        <f t="shared" si="153"/>
        <v>4988</v>
      </c>
      <c r="P1926" s="17">
        <f t="shared" si="154"/>
        <v>0.25</v>
      </c>
    </row>
    <row r="1927" spans="1:16" x14ac:dyDescent="0.2">
      <c r="A1927" t="str">
        <v>219f3cbd660efa43430aa06856be1f2013ce79785617ffbe642e7f668b50220c</v>
      </c>
      <c r="B1927">
        <f>COUNTIF(รายงานลูกหนี้!$A:$A,A1927)</f>
        <v>1</v>
      </c>
      <c r="C1927">
        <f>COUNTIFS(รายงานลูกหนี้!$A:$A,A1927,รายงานลูกหนี้!$K:$K,"&gt;0")</f>
        <v>0</v>
      </c>
      <c r="D1927">
        <f>SUMIF(รายงานลูกหนี้!$A:$A,A1927,รายงานลูกหนี้!$K:$K)</f>
        <v>0</v>
      </c>
      <c r="E1927">
        <f>_xlfn.MAXIFS(รายงานลูกหนี้!$K:$K,รายงานลูกหนี้!$A:$A,A1927)</f>
        <v>0</v>
      </c>
      <c r="F1927" s="17">
        <f t="shared" si="150"/>
        <v>0</v>
      </c>
      <c r="G1927" t="str">
        <f t="shared" si="151"/>
        <v>ชำระตรงเวลา</v>
      </c>
      <c r="H1927" t="str">
        <f t="shared" si="152"/>
        <v>ลูกหนี้ชั้นดี</v>
      </c>
      <c r="I1927" s="17" cm="1">
        <f t="array" ref="I1927">_xlfn.IFS(D1927=0,0%, D1927&lt;=30,25%, D1927&lt;=60,50%, D1927&lt;=90,75%, D1927&gt;90,100%)</f>
        <v>0</v>
      </c>
      <c r="J1927">
        <f>SUMIFS(รายงานลูกหนี้!$G$2:$G$20000, รายงานลูกหนี้!$A$2:$A$20000, $A1927, รายงานลูกหนี้!$K$2:$K$20000, 0)</f>
        <v>2034</v>
      </c>
      <c r="K1927">
        <f>SUMIFS(รายงานลูกหนี้!$G$2:$G$20000, รายงานลูกหนี้!$A$2:$A$20000, $A1927, รายงานลูกหนี้!$K$2:$K$20000, "&gt;=1", รายงานลูกหนี้!$K$2:$K$20000, "&lt;=30")</f>
        <v>0</v>
      </c>
      <c r="L1927">
        <f>SUMIFS(รายงานลูกหนี้!$G$2:$G$20000, รายงานลูกหนี้!$A$2:$A$20000, $A1927, รายงานลูกหนี้!$K$2:$K$20000, "&gt;=31", รายงานลูกหนี้!$K$2:$K$20000, "&lt;=60")</f>
        <v>0</v>
      </c>
      <c r="M1927">
        <f>SUMIFS(รายงานลูกหนี้!$G$2:$G$20000, รายงานลูกหนี้!$A$2:$A$20000, $A1927, รายงานลูกหนี้!$K$2:$K$20000, "&gt;=61", รายงานลูกหนี้!$K$2:$K$20000, "&lt;=90")</f>
        <v>0</v>
      </c>
      <c r="N1927">
        <f>SUMIFS(รายงานลูกหนี้!$G$2:$G$20000, รายงานลูกหนี้!$A$2:$A$20000, $A1927, รายงานลูกหนี้!$K$2:$K$20000, "&gt;90")</f>
        <v>0</v>
      </c>
      <c r="O1927">
        <f t="shared" si="153"/>
        <v>2034</v>
      </c>
      <c r="P1927" s="17">
        <f t="shared" si="154"/>
        <v>0</v>
      </c>
    </row>
    <row r="1928" spans="1:16" x14ac:dyDescent="0.2">
      <c r="A1928" t="str">
        <v>0eb934cf5036a943ee816111614a5ffc75976df150adbd8d3475b09daa2b559a</v>
      </c>
      <c r="B1928">
        <f>COUNTIF(รายงานลูกหนี้!$A:$A,A1928)</f>
        <v>1</v>
      </c>
      <c r="C1928">
        <f>COUNTIFS(รายงานลูกหนี้!$A:$A,A1928,รายงานลูกหนี้!$K:$K,"&gt;0")</f>
        <v>1</v>
      </c>
      <c r="D1928">
        <f>SUMIF(รายงานลูกหนี้!$A:$A,A1928,รายงานลูกหนี้!$K:$K)</f>
        <v>9</v>
      </c>
      <c r="E1928">
        <f>_xlfn.MAXIFS(รายงานลูกหนี้!$K:$K,รายงานลูกหนี้!$A:$A,A1928)</f>
        <v>9</v>
      </c>
      <c r="F1928" s="17">
        <f t="shared" si="150"/>
        <v>1</v>
      </c>
      <c r="G1928" t="str">
        <f t="shared" si="151"/>
        <v>ค้างชำระ 1 - 30 วัน</v>
      </c>
      <c r="H1928" t="str">
        <f t="shared" si="152"/>
        <v>ลูกหนี้ชั้นดี</v>
      </c>
      <c r="I1928" s="17" cm="1">
        <f t="array" ref="I1928">_xlfn.IFS(D1928=0,0%, D1928&lt;=30,25%, D1928&lt;=60,50%, D1928&lt;=90,75%, D1928&gt;90,100%)</f>
        <v>0.25</v>
      </c>
      <c r="J1928">
        <f>SUMIFS(รายงานลูกหนี้!$G$2:$G$20000, รายงานลูกหนี้!$A$2:$A$20000, $A1928, รายงานลูกหนี้!$K$2:$K$20000, 0)</f>
        <v>0</v>
      </c>
      <c r="K1928">
        <f>SUMIFS(รายงานลูกหนี้!$G$2:$G$20000, รายงานลูกหนี้!$A$2:$A$20000, $A1928, รายงานลูกหนี้!$K$2:$K$20000, "&gt;=1", รายงานลูกหนี้!$K$2:$K$20000, "&lt;=30")</f>
        <v>160</v>
      </c>
      <c r="L1928">
        <f>SUMIFS(รายงานลูกหนี้!$G$2:$G$20000, รายงานลูกหนี้!$A$2:$A$20000, $A1928, รายงานลูกหนี้!$K$2:$K$20000, "&gt;=31", รายงานลูกหนี้!$K$2:$K$20000, "&lt;=60")</f>
        <v>0</v>
      </c>
      <c r="M1928">
        <f>SUMIFS(รายงานลูกหนี้!$G$2:$G$20000, รายงานลูกหนี้!$A$2:$A$20000, $A1928, รายงานลูกหนี้!$K$2:$K$20000, "&gt;=61", รายงานลูกหนี้!$K$2:$K$20000, "&lt;=90")</f>
        <v>0</v>
      </c>
      <c r="N1928">
        <f>SUMIFS(รายงานลูกหนี้!$G$2:$G$20000, รายงานลูกหนี้!$A$2:$A$20000, $A1928, รายงานลูกหนี้!$K$2:$K$20000, "&gt;90")</f>
        <v>0</v>
      </c>
      <c r="O1928">
        <f t="shared" si="153"/>
        <v>160</v>
      </c>
      <c r="P1928" s="17">
        <f t="shared" si="154"/>
        <v>0.25</v>
      </c>
    </row>
    <row r="1929" spans="1:16" x14ac:dyDescent="0.2">
      <c r="A1929" t="str">
        <v>200564cd747e3892be1235fcc037ab770cbca799fa3756d016f152d3cc7494bf</v>
      </c>
      <c r="B1929">
        <f>COUNTIF(รายงานลูกหนี้!$A:$A,A1929)</f>
        <v>1</v>
      </c>
      <c r="C1929">
        <f>COUNTIFS(รายงานลูกหนี้!$A:$A,A1929,รายงานลูกหนี้!$K:$K,"&gt;0")</f>
        <v>1</v>
      </c>
      <c r="D1929">
        <f>SUMIF(รายงานลูกหนี้!$A:$A,A1929,รายงานลูกหนี้!$K:$K)</f>
        <v>8</v>
      </c>
      <c r="E1929">
        <f>_xlfn.MAXIFS(รายงานลูกหนี้!$K:$K,รายงานลูกหนี้!$A:$A,A1929)</f>
        <v>8</v>
      </c>
      <c r="F1929" s="17">
        <f t="shared" si="150"/>
        <v>1</v>
      </c>
      <c r="G1929" t="str">
        <f t="shared" si="151"/>
        <v>ค้างชำระ 1 - 30 วัน</v>
      </c>
      <c r="H1929" t="str">
        <f t="shared" si="152"/>
        <v>ลูกหนี้ชั้นดี</v>
      </c>
      <c r="I1929" s="17" cm="1">
        <f t="array" ref="I1929">_xlfn.IFS(D1929=0,0%, D1929&lt;=30,25%, D1929&lt;=60,50%, D1929&lt;=90,75%, D1929&gt;90,100%)</f>
        <v>0.25</v>
      </c>
      <c r="J1929">
        <f>SUMIFS(รายงานลูกหนี้!$G$2:$G$20000, รายงานลูกหนี้!$A$2:$A$20000, $A1929, รายงานลูกหนี้!$K$2:$K$20000, 0)</f>
        <v>0</v>
      </c>
      <c r="K1929">
        <f>SUMIFS(รายงานลูกหนี้!$G$2:$G$20000, รายงานลูกหนี้!$A$2:$A$20000, $A1929, รายงานลูกหนี้!$K$2:$K$20000, "&gt;=1", รายงานลูกหนี้!$K$2:$K$20000, "&lt;=30")</f>
        <v>926</v>
      </c>
      <c r="L1929">
        <f>SUMIFS(รายงานลูกหนี้!$G$2:$G$20000, รายงานลูกหนี้!$A$2:$A$20000, $A1929, รายงานลูกหนี้!$K$2:$K$20000, "&gt;=31", รายงานลูกหนี้!$K$2:$K$20000, "&lt;=60")</f>
        <v>0</v>
      </c>
      <c r="M1929">
        <f>SUMIFS(รายงานลูกหนี้!$G$2:$G$20000, รายงานลูกหนี้!$A$2:$A$20000, $A1929, รายงานลูกหนี้!$K$2:$K$20000, "&gt;=61", รายงานลูกหนี้!$K$2:$K$20000, "&lt;=90")</f>
        <v>0</v>
      </c>
      <c r="N1929">
        <f>SUMIFS(รายงานลูกหนี้!$G$2:$G$20000, รายงานลูกหนี้!$A$2:$A$20000, $A1929, รายงานลูกหนี้!$K$2:$K$20000, "&gt;90")</f>
        <v>0</v>
      </c>
      <c r="O1929">
        <f t="shared" si="153"/>
        <v>926</v>
      </c>
      <c r="P1929" s="17">
        <f t="shared" si="154"/>
        <v>0.25</v>
      </c>
    </row>
    <row r="1930" spans="1:16" x14ac:dyDescent="0.2">
      <c r="A1930" t="str">
        <v>010898bed8a77ac50845aca29666f116f8533acdb7f4d37c89c2a81b9060747d</v>
      </c>
      <c r="B1930">
        <f>COUNTIF(รายงานลูกหนี้!$A:$A,A1930)</f>
        <v>1</v>
      </c>
      <c r="C1930">
        <f>COUNTIFS(รายงานลูกหนี้!$A:$A,A1930,รายงานลูกหนี้!$K:$K,"&gt;0")</f>
        <v>0</v>
      </c>
      <c r="D1930">
        <f>SUMIF(รายงานลูกหนี้!$A:$A,A1930,รายงานลูกหนี้!$K:$K)</f>
        <v>0</v>
      </c>
      <c r="E1930">
        <f>_xlfn.MAXIFS(รายงานลูกหนี้!$K:$K,รายงานลูกหนี้!$A:$A,A1930)</f>
        <v>0</v>
      </c>
      <c r="F1930" s="17">
        <f t="shared" si="150"/>
        <v>0</v>
      </c>
      <c r="G1930" t="str">
        <f t="shared" si="151"/>
        <v>ชำระตรงเวลา</v>
      </c>
      <c r="H1930" t="str">
        <f t="shared" si="152"/>
        <v>ลูกหนี้ชั้นดี</v>
      </c>
      <c r="I1930" s="17" cm="1">
        <f t="array" ref="I1930">_xlfn.IFS(D1930=0,0%, D1930&lt;=30,25%, D1930&lt;=60,50%, D1930&lt;=90,75%, D1930&gt;90,100%)</f>
        <v>0</v>
      </c>
      <c r="J1930">
        <f>SUMIFS(รายงานลูกหนี้!$G$2:$G$20000, รายงานลูกหนี้!$A$2:$A$20000, $A1930, รายงานลูกหนี้!$K$2:$K$20000, 0)</f>
        <v>208</v>
      </c>
      <c r="K1930">
        <f>SUMIFS(รายงานลูกหนี้!$G$2:$G$20000, รายงานลูกหนี้!$A$2:$A$20000, $A1930, รายงานลูกหนี้!$K$2:$K$20000, "&gt;=1", รายงานลูกหนี้!$K$2:$K$20000, "&lt;=30")</f>
        <v>0</v>
      </c>
      <c r="L1930">
        <f>SUMIFS(รายงานลูกหนี้!$G$2:$G$20000, รายงานลูกหนี้!$A$2:$A$20000, $A1930, รายงานลูกหนี้!$K$2:$K$20000, "&gt;=31", รายงานลูกหนี้!$K$2:$K$20000, "&lt;=60")</f>
        <v>0</v>
      </c>
      <c r="M1930">
        <f>SUMIFS(รายงานลูกหนี้!$G$2:$G$20000, รายงานลูกหนี้!$A$2:$A$20000, $A1930, รายงานลูกหนี้!$K$2:$K$20000, "&gt;=61", รายงานลูกหนี้!$K$2:$K$20000, "&lt;=90")</f>
        <v>0</v>
      </c>
      <c r="N1930">
        <f>SUMIFS(รายงานลูกหนี้!$G$2:$G$20000, รายงานลูกหนี้!$A$2:$A$20000, $A1930, รายงานลูกหนี้!$K$2:$K$20000, "&gt;90")</f>
        <v>0</v>
      </c>
      <c r="O1930">
        <f t="shared" si="153"/>
        <v>208</v>
      </c>
      <c r="P1930" s="17">
        <f t="shared" si="154"/>
        <v>0</v>
      </c>
    </row>
    <row r="1931" spans="1:16" x14ac:dyDescent="0.2">
      <c r="A1931" t="str">
        <v>b7c5687802cdd857b582ff9efb76d2bf7e4677cb3feff176d026ceb918194028</v>
      </c>
      <c r="B1931">
        <f>COUNTIF(รายงานลูกหนี้!$A:$A,A1931)</f>
        <v>1</v>
      </c>
      <c r="C1931">
        <f>COUNTIFS(รายงานลูกหนี้!$A:$A,A1931,รายงานลูกหนี้!$K:$K,"&gt;0")</f>
        <v>1</v>
      </c>
      <c r="D1931">
        <f>SUMIF(รายงานลูกหนี้!$A:$A,A1931,รายงานลูกหนี้!$K:$K)</f>
        <v>1</v>
      </c>
      <c r="E1931">
        <f>_xlfn.MAXIFS(รายงานลูกหนี้!$K:$K,รายงานลูกหนี้!$A:$A,A1931)</f>
        <v>1</v>
      </c>
      <c r="F1931" s="17">
        <f t="shared" si="150"/>
        <v>1</v>
      </c>
      <c r="G1931" t="str">
        <f t="shared" si="151"/>
        <v>ค้างชำระ 1 - 30 วัน</v>
      </c>
      <c r="H1931" t="str">
        <f t="shared" si="152"/>
        <v>ลูกหนี้ชั้นดี</v>
      </c>
      <c r="I1931" s="17" cm="1">
        <f t="array" ref="I1931">_xlfn.IFS(D1931=0,0%, D1931&lt;=30,25%, D1931&lt;=60,50%, D1931&lt;=90,75%, D1931&gt;90,100%)</f>
        <v>0.25</v>
      </c>
      <c r="J1931">
        <f>SUMIFS(รายงานลูกหนี้!$G$2:$G$20000, รายงานลูกหนี้!$A$2:$A$20000, $A1931, รายงานลูกหนี้!$K$2:$K$20000, 0)</f>
        <v>0</v>
      </c>
      <c r="K1931">
        <f>SUMIFS(รายงานลูกหนี้!$G$2:$G$20000, รายงานลูกหนี้!$A$2:$A$20000, $A1931, รายงานลูกหนี้!$K$2:$K$20000, "&gt;=1", รายงานลูกหนี้!$K$2:$K$20000, "&lt;=30")</f>
        <v>3990</v>
      </c>
      <c r="L1931">
        <f>SUMIFS(รายงานลูกหนี้!$G$2:$G$20000, รายงานลูกหนี้!$A$2:$A$20000, $A1931, รายงานลูกหนี้!$K$2:$K$20000, "&gt;=31", รายงานลูกหนี้!$K$2:$K$20000, "&lt;=60")</f>
        <v>0</v>
      </c>
      <c r="M1931">
        <f>SUMIFS(รายงานลูกหนี้!$G$2:$G$20000, รายงานลูกหนี้!$A$2:$A$20000, $A1931, รายงานลูกหนี้!$K$2:$K$20000, "&gt;=61", รายงานลูกหนี้!$K$2:$K$20000, "&lt;=90")</f>
        <v>0</v>
      </c>
      <c r="N1931">
        <f>SUMIFS(รายงานลูกหนี้!$G$2:$G$20000, รายงานลูกหนี้!$A$2:$A$20000, $A1931, รายงานลูกหนี้!$K$2:$K$20000, "&gt;90")</f>
        <v>0</v>
      </c>
      <c r="O1931">
        <f t="shared" si="153"/>
        <v>3990</v>
      </c>
      <c r="P1931" s="17">
        <f t="shared" si="154"/>
        <v>0.25</v>
      </c>
    </row>
    <row r="1932" spans="1:16" x14ac:dyDescent="0.2">
      <c r="A1932" t="str">
        <v>4da4d3fd77f924d5fe48f35a50fc9884cc1899c217229be38df0e8b884a649b7</v>
      </c>
      <c r="B1932">
        <f>COUNTIF(รายงานลูกหนี้!$A:$A,A1932)</f>
        <v>1</v>
      </c>
      <c r="C1932">
        <f>COUNTIFS(รายงานลูกหนี้!$A:$A,A1932,รายงานลูกหนี้!$K:$K,"&gt;0")</f>
        <v>1</v>
      </c>
      <c r="D1932">
        <f>SUMIF(รายงานลูกหนี้!$A:$A,A1932,รายงานลูกหนี้!$K:$K)</f>
        <v>7</v>
      </c>
      <c r="E1932">
        <f>_xlfn.MAXIFS(รายงานลูกหนี้!$K:$K,รายงานลูกหนี้!$A:$A,A1932)</f>
        <v>7</v>
      </c>
      <c r="F1932" s="17">
        <f t="shared" si="150"/>
        <v>1</v>
      </c>
      <c r="G1932" t="str">
        <f t="shared" si="151"/>
        <v>ค้างชำระ 1 - 30 วัน</v>
      </c>
      <c r="H1932" t="str">
        <f t="shared" si="152"/>
        <v>ลูกหนี้ชั้นดี</v>
      </c>
      <c r="I1932" s="17" cm="1">
        <f t="array" ref="I1932">_xlfn.IFS(D1932=0,0%, D1932&lt;=30,25%, D1932&lt;=60,50%, D1932&lt;=90,75%, D1932&gt;90,100%)</f>
        <v>0.25</v>
      </c>
      <c r="J1932">
        <f>SUMIFS(รายงานลูกหนี้!$G$2:$G$20000, รายงานลูกหนี้!$A$2:$A$20000, $A1932, รายงานลูกหนี้!$K$2:$K$20000, 0)</f>
        <v>0</v>
      </c>
      <c r="K1932">
        <f>SUMIFS(รายงานลูกหนี้!$G$2:$G$20000, รายงานลูกหนี้!$A$2:$A$20000, $A1932, รายงานลูกหนี้!$K$2:$K$20000, "&gt;=1", รายงานลูกหนี้!$K$2:$K$20000, "&lt;=30")</f>
        <v>109</v>
      </c>
      <c r="L1932">
        <f>SUMIFS(รายงานลูกหนี้!$G$2:$G$20000, รายงานลูกหนี้!$A$2:$A$20000, $A1932, รายงานลูกหนี้!$K$2:$K$20000, "&gt;=31", รายงานลูกหนี้!$K$2:$K$20000, "&lt;=60")</f>
        <v>0</v>
      </c>
      <c r="M1932">
        <f>SUMIFS(รายงานลูกหนี้!$G$2:$G$20000, รายงานลูกหนี้!$A$2:$A$20000, $A1932, รายงานลูกหนี้!$K$2:$K$20000, "&gt;=61", รายงานลูกหนี้!$K$2:$K$20000, "&lt;=90")</f>
        <v>0</v>
      </c>
      <c r="N1932">
        <f>SUMIFS(รายงานลูกหนี้!$G$2:$G$20000, รายงานลูกหนี้!$A$2:$A$20000, $A1932, รายงานลูกหนี้!$K$2:$K$20000, "&gt;90")</f>
        <v>0</v>
      </c>
      <c r="O1932">
        <f t="shared" si="153"/>
        <v>109</v>
      </c>
      <c r="P1932" s="17">
        <f t="shared" si="154"/>
        <v>0.25</v>
      </c>
    </row>
    <row r="1933" spans="1:16" x14ac:dyDescent="0.2">
      <c r="A1933" t="str">
        <v>c300cfe8df82e95a5b38ea795f5442a98fa2e602d11a1d7d25ca8bcd0ebc9358</v>
      </c>
      <c r="B1933">
        <f>COUNTIF(รายงานลูกหนี้!$A:$A,A1933)</f>
        <v>1</v>
      </c>
      <c r="C1933">
        <f>COUNTIFS(รายงานลูกหนี้!$A:$A,A1933,รายงานลูกหนี้!$K:$K,"&gt;0")</f>
        <v>0</v>
      </c>
      <c r="D1933">
        <f>SUMIF(รายงานลูกหนี้!$A:$A,A1933,รายงานลูกหนี้!$K:$K)</f>
        <v>0</v>
      </c>
      <c r="E1933">
        <f>_xlfn.MAXIFS(รายงานลูกหนี้!$K:$K,รายงานลูกหนี้!$A:$A,A1933)</f>
        <v>0</v>
      </c>
      <c r="F1933" s="17">
        <f t="shared" si="150"/>
        <v>0</v>
      </c>
      <c r="G1933" t="str">
        <f t="shared" si="151"/>
        <v>ชำระตรงเวลา</v>
      </c>
      <c r="H1933" t="str">
        <f t="shared" si="152"/>
        <v>ลูกหนี้ชั้นดี</v>
      </c>
      <c r="I1933" s="17" cm="1">
        <f t="array" ref="I1933">_xlfn.IFS(D1933=0,0%, D1933&lt;=30,25%, D1933&lt;=60,50%, D1933&lt;=90,75%, D1933&gt;90,100%)</f>
        <v>0</v>
      </c>
      <c r="J1933">
        <f>SUMIFS(รายงานลูกหนี้!$G$2:$G$20000, รายงานลูกหนี้!$A$2:$A$20000, $A1933, รายงานลูกหนี้!$K$2:$K$20000, 0)</f>
        <v>610</v>
      </c>
      <c r="K1933">
        <f>SUMIFS(รายงานลูกหนี้!$G$2:$G$20000, รายงานลูกหนี้!$A$2:$A$20000, $A1933, รายงานลูกหนี้!$K$2:$K$20000, "&gt;=1", รายงานลูกหนี้!$K$2:$K$20000, "&lt;=30")</f>
        <v>0</v>
      </c>
      <c r="L1933">
        <f>SUMIFS(รายงานลูกหนี้!$G$2:$G$20000, รายงานลูกหนี้!$A$2:$A$20000, $A1933, รายงานลูกหนี้!$K$2:$K$20000, "&gt;=31", รายงานลูกหนี้!$K$2:$K$20000, "&lt;=60")</f>
        <v>0</v>
      </c>
      <c r="M1933">
        <f>SUMIFS(รายงานลูกหนี้!$G$2:$G$20000, รายงานลูกหนี้!$A$2:$A$20000, $A1933, รายงานลูกหนี้!$K$2:$K$20000, "&gt;=61", รายงานลูกหนี้!$K$2:$K$20000, "&lt;=90")</f>
        <v>0</v>
      </c>
      <c r="N1933">
        <f>SUMIFS(รายงานลูกหนี้!$G$2:$G$20000, รายงานลูกหนี้!$A$2:$A$20000, $A1933, รายงานลูกหนี้!$K$2:$K$20000, "&gt;90")</f>
        <v>0</v>
      </c>
      <c r="O1933">
        <f t="shared" si="153"/>
        <v>610</v>
      </c>
      <c r="P1933" s="17">
        <f t="shared" si="154"/>
        <v>0</v>
      </c>
    </row>
    <row r="1934" spans="1:16" x14ac:dyDescent="0.2">
      <c r="A1934" t="str">
        <v>b41c1b80fca4495a9ee64320eae9f9e1aa558481c848b34f933afc18e5c4364b</v>
      </c>
      <c r="B1934">
        <f>COUNTIF(รายงานลูกหนี้!$A:$A,A1934)</f>
        <v>1</v>
      </c>
      <c r="C1934">
        <f>COUNTIFS(รายงานลูกหนี้!$A:$A,A1934,รายงานลูกหนี้!$K:$K,"&gt;0")</f>
        <v>0</v>
      </c>
      <c r="D1934">
        <f>SUMIF(รายงานลูกหนี้!$A:$A,A1934,รายงานลูกหนี้!$K:$K)</f>
        <v>0</v>
      </c>
      <c r="E1934">
        <f>_xlfn.MAXIFS(รายงานลูกหนี้!$K:$K,รายงานลูกหนี้!$A:$A,A1934)</f>
        <v>0</v>
      </c>
      <c r="F1934" s="17">
        <f t="shared" si="150"/>
        <v>0</v>
      </c>
      <c r="G1934" t="str">
        <f t="shared" si="151"/>
        <v>ชำระตรงเวลา</v>
      </c>
      <c r="H1934" t="str">
        <f t="shared" si="152"/>
        <v>ลูกหนี้ชั้นดี</v>
      </c>
      <c r="I1934" s="17" cm="1">
        <f t="array" ref="I1934">_xlfn.IFS(D1934=0,0%, D1934&lt;=30,25%, D1934&lt;=60,50%, D1934&lt;=90,75%, D1934&gt;90,100%)</f>
        <v>0</v>
      </c>
      <c r="J1934">
        <f>SUMIFS(รายงานลูกหนี้!$G$2:$G$20000, รายงานลูกหนี้!$A$2:$A$20000, $A1934, รายงานลูกหนี้!$K$2:$K$20000, 0)</f>
        <v>9220</v>
      </c>
      <c r="K1934">
        <f>SUMIFS(รายงานลูกหนี้!$G$2:$G$20000, รายงานลูกหนี้!$A$2:$A$20000, $A1934, รายงานลูกหนี้!$K$2:$K$20000, "&gt;=1", รายงานลูกหนี้!$K$2:$K$20000, "&lt;=30")</f>
        <v>0</v>
      </c>
      <c r="L1934">
        <f>SUMIFS(รายงานลูกหนี้!$G$2:$G$20000, รายงานลูกหนี้!$A$2:$A$20000, $A1934, รายงานลูกหนี้!$K$2:$K$20000, "&gt;=31", รายงานลูกหนี้!$K$2:$K$20000, "&lt;=60")</f>
        <v>0</v>
      </c>
      <c r="M1934">
        <f>SUMIFS(รายงานลูกหนี้!$G$2:$G$20000, รายงานลูกหนี้!$A$2:$A$20000, $A1934, รายงานลูกหนี้!$K$2:$K$20000, "&gt;=61", รายงานลูกหนี้!$K$2:$K$20000, "&lt;=90")</f>
        <v>0</v>
      </c>
      <c r="N1934">
        <f>SUMIFS(รายงานลูกหนี้!$G$2:$G$20000, รายงานลูกหนี้!$A$2:$A$20000, $A1934, รายงานลูกหนี้!$K$2:$K$20000, "&gt;90")</f>
        <v>0</v>
      </c>
      <c r="O1934">
        <f t="shared" si="153"/>
        <v>9220</v>
      </c>
      <c r="P1934" s="17">
        <f t="shared" si="154"/>
        <v>0</v>
      </c>
    </row>
    <row r="1935" spans="1:16" x14ac:dyDescent="0.2">
      <c r="A1935" t="str">
        <v>edccc8a2105e17e7c9d2debbb491b8ca1099812330fc1ff4f479ae35c2b51559</v>
      </c>
      <c r="B1935">
        <f>COUNTIF(รายงานลูกหนี้!$A:$A,A1935)</f>
        <v>1</v>
      </c>
      <c r="C1935">
        <f>COUNTIFS(รายงานลูกหนี้!$A:$A,A1935,รายงานลูกหนี้!$K:$K,"&gt;0")</f>
        <v>1</v>
      </c>
      <c r="D1935">
        <f>SUMIF(รายงานลูกหนี้!$A:$A,A1935,รายงานลูกหนี้!$K:$K)</f>
        <v>18</v>
      </c>
      <c r="E1935">
        <f>_xlfn.MAXIFS(รายงานลูกหนี้!$K:$K,รายงานลูกหนี้!$A:$A,A1935)</f>
        <v>18</v>
      </c>
      <c r="F1935" s="17">
        <f t="shared" si="150"/>
        <v>1</v>
      </c>
      <c r="G1935" t="str">
        <f t="shared" si="151"/>
        <v>ค้างชำระ 1 - 30 วัน</v>
      </c>
      <c r="H1935" t="str">
        <f t="shared" si="152"/>
        <v>ลูกหนี้ชั้นดี</v>
      </c>
      <c r="I1935" s="17" cm="1">
        <f t="array" ref="I1935">_xlfn.IFS(D1935=0,0%, D1935&lt;=30,25%, D1935&lt;=60,50%, D1935&lt;=90,75%, D1935&gt;90,100%)</f>
        <v>0.25</v>
      </c>
      <c r="J1935">
        <f>SUMIFS(รายงานลูกหนี้!$G$2:$G$20000, รายงานลูกหนี้!$A$2:$A$20000, $A1935, รายงานลูกหนี้!$K$2:$K$20000, 0)</f>
        <v>0</v>
      </c>
      <c r="K1935">
        <f>SUMIFS(รายงานลูกหนี้!$G$2:$G$20000, รายงานลูกหนี้!$A$2:$A$20000, $A1935, รายงานลูกหนี้!$K$2:$K$20000, "&gt;=1", รายงานลูกหนี้!$K$2:$K$20000, "&lt;=30")</f>
        <v>16290</v>
      </c>
      <c r="L1935">
        <f>SUMIFS(รายงานลูกหนี้!$G$2:$G$20000, รายงานลูกหนี้!$A$2:$A$20000, $A1935, รายงานลูกหนี้!$K$2:$K$20000, "&gt;=31", รายงานลูกหนี้!$K$2:$K$20000, "&lt;=60")</f>
        <v>0</v>
      </c>
      <c r="M1935">
        <f>SUMIFS(รายงานลูกหนี้!$G$2:$G$20000, รายงานลูกหนี้!$A$2:$A$20000, $A1935, รายงานลูกหนี้!$K$2:$K$20000, "&gt;=61", รายงานลูกหนี้!$K$2:$K$20000, "&lt;=90")</f>
        <v>0</v>
      </c>
      <c r="N1935">
        <f>SUMIFS(รายงานลูกหนี้!$G$2:$G$20000, รายงานลูกหนี้!$A$2:$A$20000, $A1935, รายงานลูกหนี้!$K$2:$K$20000, "&gt;90")</f>
        <v>0</v>
      </c>
      <c r="O1935">
        <f t="shared" si="153"/>
        <v>16290</v>
      </c>
      <c r="P1935" s="17">
        <f t="shared" si="154"/>
        <v>0.25</v>
      </c>
    </row>
    <row r="1936" spans="1:16" x14ac:dyDescent="0.2">
      <c r="A1936" t="str">
        <v>56802c18d44af7df5a2da98b350251376eeb3acac8ccec90638ca9f451e565f7</v>
      </c>
      <c r="B1936">
        <f>COUNTIF(รายงานลูกหนี้!$A:$A,A1936)</f>
        <v>2</v>
      </c>
      <c r="C1936">
        <f>COUNTIFS(รายงานลูกหนี้!$A:$A,A1936,รายงานลูกหนี้!$K:$K,"&gt;0")</f>
        <v>0</v>
      </c>
      <c r="D1936">
        <f>SUMIF(รายงานลูกหนี้!$A:$A,A1936,รายงานลูกหนี้!$K:$K)</f>
        <v>0</v>
      </c>
      <c r="E1936">
        <f>_xlfn.MAXIFS(รายงานลูกหนี้!$K:$K,รายงานลูกหนี้!$A:$A,A1936)</f>
        <v>0</v>
      </c>
      <c r="F1936" s="17">
        <f t="shared" si="150"/>
        <v>0</v>
      </c>
      <c r="G1936" t="str">
        <f t="shared" si="151"/>
        <v>ชำระตรงเวลา</v>
      </c>
      <c r="H1936" t="str">
        <f t="shared" si="152"/>
        <v>ลูกหนี้ชั้นดี</v>
      </c>
      <c r="I1936" s="17" cm="1">
        <f t="array" ref="I1936">_xlfn.IFS(D1936=0,0%, D1936&lt;=30,25%, D1936&lt;=60,50%, D1936&lt;=90,75%, D1936&gt;90,100%)</f>
        <v>0</v>
      </c>
      <c r="J1936">
        <f>SUMIFS(รายงานลูกหนี้!$G$2:$G$20000, รายงานลูกหนี้!$A$2:$A$20000, $A1936, รายงานลูกหนี้!$K$2:$K$20000, 0)</f>
        <v>3410</v>
      </c>
      <c r="K1936">
        <f>SUMIFS(รายงานลูกหนี้!$G$2:$G$20000, รายงานลูกหนี้!$A$2:$A$20000, $A1936, รายงานลูกหนี้!$K$2:$K$20000, "&gt;=1", รายงานลูกหนี้!$K$2:$K$20000, "&lt;=30")</f>
        <v>0</v>
      </c>
      <c r="L1936">
        <f>SUMIFS(รายงานลูกหนี้!$G$2:$G$20000, รายงานลูกหนี้!$A$2:$A$20000, $A1936, รายงานลูกหนี้!$K$2:$K$20000, "&gt;=31", รายงานลูกหนี้!$K$2:$K$20000, "&lt;=60")</f>
        <v>0</v>
      </c>
      <c r="M1936">
        <f>SUMIFS(รายงานลูกหนี้!$G$2:$G$20000, รายงานลูกหนี้!$A$2:$A$20000, $A1936, รายงานลูกหนี้!$K$2:$K$20000, "&gt;=61", รายงานลูกหนี้!$K$2:$K$20000, "&lt;=90")</f>
        <v>0</v>
      </c>
      <c r="N1936">
        <f>SUMIFS(รายงานลูกหนี้!$G$2:$G$20000, รายงานลูกหนี้!$A$2:$A$20000, $A1936, รายงานลูกหนี้!$K$2:$K$20000, "&gt;90")</f>
        <v>0</v>
      </c>
      <c r="O1936">
        <f t="shared" si="153"/>
        <v>3410</v>
      </c>
      <c r="P1936" s="17">
        <f t="shared" si="154"/>
        <v>0</v>
      </c>
    </row>
    <row r="1937" spans="1:16" x14ac:dyDescent="0.2">
      <c r="A1937" t="str">
        <v>6bcc5a4d37ee4836ec104beb4c548f3bce5279ee8d359c395ee3cbebcf94ff73</v>
      </c>
      <c r="B1937">
        <f>COUNTIF(รายงานลูกหนี้!$A:$A,A1937)</f>
        <v>1</v>
      </c>
      <c r="C1937">
        <f>COUNTIFS(รายงานลูกหนี้!$A:$A,A1937,รายงานลูกหนี้!$K:$K,"&gt;0")</f>
        <v>0</v>
      </c>
      <c r="D1937">
        <f>SUMIF(รายงานลูกหนี้!$A:$A,A1937,รายงานลูกหนี้!$K:$K)</f>
        <v>0</v>
      </c>
      <c r="E1937">
        <f>_xlfn.MAXIFS(รายงานลูกหนี้!$K:$K,รายงานลูกหนี้!$A:$A,A1937)</f>
        <v>0</v>
      </c>
      <c r="F1937" s="17">
        <f t="shared" si="150"/>
        <v>0</v>
      </c>
      <c r="G1937" t="str">
        <f t="shared" si="151"/>
        <v>ชำระตรงเวลา</v>
      </c>
      <c r="H1937" t="str">
        <f t="shared" si="152"/>
        <v>ลูกหนี้ชั้นดี</v>
      </c>
      <c r="I1937" s="17" cm="1">
        <f t="array" ref="I1937">_xlfn.IFS(D1937=0,0%, D1937&lt;=30,25%, D1937&lt;=60,50%, D1937&lt;=90,75%, D1937&gt;90,100%)</f>
        <v>0</v>
      </c>
      <c r="J1937">
        <f>SUMIFS(รายงานลูกหนี้!$G$2:$G$20000, รายงานลูกหนี้!$A$2:$A$20000, $A1937, รายงานลูกหนี้!$K$2:$K$20000, 0)</f>
        <v>1125</v>
      </c>
      <c r="K1937">
        <f>SUMIFS(รายงานลูกหนี้!$G$2:$G$20000, รายงานลูกหนี้!$A$2:$A$20000, $A1937, รายงานลูกหนี้!$K$2:$K$20000, "&gt;=1", รายงานลูกหนี้!$K$2:$K$20000, "&lt;=30")</f>
        <v>0</v>
      </c>
      <c r="L1937">
        <f>SUMIFS(รายงานลูกหนี้!$G$2:$G$20000, รายงานลูกหนี้!$A$2:$A$20000, $A1937, รายงานลูกหนี้!$K$2:$K$20000, "&gt;=31", รายงานลูกหนี้!$K$2:$K$20000, "&lt;=60")</f>
        <v>0</v>
      </c>
      <c r="M1937">
        <f>SUMIFS(รายงานลูกหนี้!$G$2:$G$20000, รายงานลูกหนี้!$A$2:$A$20000, $A1937, รายงานลูกหนี้!$K$2:$K$20000, "&gt;=61", รายงานลูกหนี้!$K$2:$K$20000, "&lt;=90")</f>
        <v>0</v>
      </c>
      <c r="N1937">
        <f>SUMIFS(รายงานลูกหนี้!$G$2:$G$20000, รายงานลูกหนี้!$A$2:$A$20000, $A1937, รายงานลูกหนี้!$K$2:$K$20000, "&gt;90")</f>
        <v>0</v>
      </c>
      <c r="O1937">
        <f t="shared" si="153"/>
        <v>1125</v>
      </c>
      <c r="P1937" s="17">
        <f t="shared" si="154"/>
        <v>0</v>
      </c>
    </row>
    <row r="1938" spans="1:16" x14ac:dyDescent="0.2">
      <c r="A1938" t="str">
        <v>a63fd616b8db46b66cdd06ed0af38edeacd1f76be012609cc58a1c9bdd25f481</v>
      </c>
      <c r="B1938">
        <f>COUNTIF(รายงานลูกหนี้!$A:$A,A1938)</f>
        <v>2</v>
      </c>
      <c r="C1938">
        <f>COUNTIFS(รายงานลูกหนี้!$A:$A,A1938,รายงานลูกหนี้!$K:$K,"&gt;0")</f>
        <v>2</v>
      </c>
      <c r="D1938">
        <f>SUMIF(รายงานลูกหนี้!$A:$A,A1938,รายงานลูกหนี้!$K:$K)</f>
        <v>6</v>
      </c>
      <c r="E1938">
        <f>_xlfn.MAXIFS(รายงานลูกหนี้!$K:$K,รายงานลูกหนี้!$A:$A,A1938)</f>
        <v>3</v>
      </c>
      <c r="F1938" s="17">
        <f t="shared" si="150"/>
        <v>1</v>
      </c>
      <c r="G1938" t="str">
        <f t="shared" si="151"/>
        <v>ค้างชำระ 1 - 30 วัน</v>
      </c>
      <c r="H1938" t="str">
        <f t="shared" si="152"/>
        <v>ลูกหนี้ชั้นดี</v>
      </c>
      <c r="I1938" s="17" cm="1">
        <f t="array" ref="I1938">_xlfn.IFS(D1938=0,0%, D1938&lt;=30,25%, D1938&lt;=60,50%, D1938&lt;=90,75%, D1938&gt;90,100%)</f>
        <v>0.25</v>
      </c>
      <c r="J1938">
        <f>SUMIFS(รายงานลูกหนี้!$G$2:$G$20000, รายงานลูกหนี้!$A$2:$A$20000, $A1938, รายงานลูกหนี้!$K$2:$K$20000, 0)</f>
        <v>0</v>
      </c>
      <c r="K1938">
        <f>SUMIFS(รายงานลูกหนี้!$G$2:$G$20000, รายงานลูกหนี้!$A$2:$A$20000, $A1938, รายงานลูกหนี้!$K$2:$K$20000, "&gt;=1", รายงานลูกหนี้!$K$2:$K$20000, "&lt;=30")</f>
        <v>2724</v>
      </c>
      <c r="L1938">
        <f>SUMIFS(รายงานลูกหนี้!$G$2:$G$20000, รายงานลูกหนี้!$A$2:$A$20000, $A1938, รายงานลูกหนี้!$K$2:$K$20000, "&gt;=31", รายงานลูกหนี้!$K$2:$K$20000, "&lt;=60")</f>
        <v>0</v>
      </c>
      <c r="M1938">
        <f>SUMIFS(รายงานลูกหนี้!$G$2:$G$20000, รายงานลูกหนี้!$A$2:$A$20000, $A1938, รายงานลูกหนี้!$K$2:$K$20000, "&gt;=61", รายงานลูกหนี้!$K$2:$K$20000, "&lt;=90")</f>
        <v>0</v>
      </c>
      <c r="N1938">
        <f>SUMIFS(รายงานลูกหนี้!$G$2:$G$20000, รายงานลูกหนี้!$A$2:$A$20000, $A1938, รายงานลูกหนี้!$K$2:$K$20000, "&gt;90")</f>
        <v>0</v>
      </c>
      <c r="O1938">
        <f t="shared" si="153"/>
        <v>2724</v>
      </c>
      <c r="P1938" s="17">
        <f t="shared" si="154"/>
        <v>0.25</v>
      </c>
    </row>
    <row r="1939" spans="1:16" x14ac:dyDescent="0.2">
      <c r="A1939" t="str">
        <v>5f6f89bdff7b89f9088e5fe86af74cac349904368633fdfa60aa2e8c5e331e08</v>
      </c>
      <c r="B1939">
        <f>COUNTIF(รายงานลูกหนี้!$A:$A,A1939)</f>
        <v>1</v>
      </c>
      <c r="C1939">
        <f>COUNTIFS(รายงานลูกหนี้!$A:$A,A1939,รายงานลูกหนี้!$K:$K,"&gt;0")</f>
        <v>1</v>
      </c>
      <c r="D1939">
        <f>SUMIF(รายงานลูกหนี้!$A:$A,A1939,รายงานลูกหนี้!$K:$K)</f>
        <v>3</v>
      </c>
      <c r="E1939">
        <f>_xlfn.MAXIFS(รายงานลูกหนี้!$K:$K,รายงานลูกหนี้!$A:$A,A1939)</f>
        <v>3</v>
      </c>
      <c r="F1939" s="17">
        <f t="shared" si="150"/>
        <v>1</v>
      </c>
      <c r="G1939" t="str">
        <f t="shared" si="151"/>
        <v>ค้างชำระ 1 - 30 วัน</v>
      </c>
      <c r="H1939" t="str">
        <f t="shared" si="152"/>
        <v>ลูกหนี้ชั้นดี</v>
      </c>
      <c r="I1939" s="17" cm="1">
        <f t="array" ref="I1939">_xlfn.IFS(D1939=0,0%, D1939&lt;=30,25%, D1939&lt;=60,50%, D1939&lt;=90,75%, D1939&gt;90,100%)</f>
        <v>0.25</v>
      </c>
      <c r="J1939">
        <f>SUMIFS(รายงานลูกหนี้!$G$2:$G$20000, รายงานลูกหนี้!$A$2:$A$20000, $A1939, รายงานลูกหนี้!$K$2:$K$20000, 0)</f>
        <v>0</v>
      </c>
      <c r="K1939">
        <f>SUMIFS(รายงานลูกหนี้!$G$2:$G$20000, รายงานลูกหนี้!$A$2:$A$20000, $A1939, รายงานลูกหนี้!$K$2:$K$20000, "&gt;=1", รายงานลูกหนี้!$K$2:$K$20000, "&lt;=30")</f>
        <v>16488</v>
      </c>
      <c r="L1939">
        <f>SUMIFS(รายงานลูกหนี้!$G$2:$G$20000, รายงานลูกหนี้!$A$2:$A$20000, $A1939, รายงานลูกหนี้!$K$2:$K$20000, "&gt;=31", รายงานลูกหนี้!$K$2:$K$20000, "&lt;=60")</f>
        <v>0</v>
      </c>
      <c r="M1939">
        <f>SUMIFS(รายงานลูกหนี้!$G$2:$G$20000, รายงานลูกหนี้!$A$2:$A$20000, $A1939, รายงานลูกหนี้!$K$2:$K$20000, "&gt;=61", รายงานลูกหนี้!$K$2:$K$20000, "&lt;=90")</f>
        <v>0</v>
      </c>
      <c r="N1939">
        <f>SUMIFS(รายงานลูกหนี้!$G$2:$G$20000, รายงานลูกหนี้!$A$2:$A$20000, $A1939, รายงานลูกหนี้!$K$2:$K$20000, "&gt;90")</f>
        <v>0</v>
      </c>
      <c r="O1939">
        <f t="shared" si="153"/>
        <v>16488</v>
      </c>
      <c r="P1939" s="17">
        <f t="shared" si="154"/>
        <v>0.25</v>
      </c>
    </row>
    <row r="1940" spans="1:16" x14ac:dyDescent="0.2">
      <c r="A1940" t="str">
        <v>4a4dc1c36fa39721fa134503c21a3ed34641b6a3ed1fcdd37901b63093ce8e45</v>
      </c>
      <c r="B1940">
        <f>COUNTIF(รายงานลูกหนี้!$A:$A,A1940)</f>
        <v>1</v>
      </c>
      <c r="C1940">
        <f>COUNTIFS(รายงานลูกหนี้!$A:$A,A1940,รายงานลูกหนี้!$K:$K,"&gt;0")</f>
        <v>0</v>
      </c>
      <c r="D1940">
        <f>SUMIF(รายงานลูกหนี้!$A:$A,A1940,รายงานลูกหนี้!$K:$K)</f>
        <v>0</v>
      </c>
      <c r="E1940">
        <f>_xlfn.MAXIFS(รายงานลูกหนี้!$K:$K,รายงานลูกหนี้!$A:$A,A1940)</f>
        <v>0</v>
      </c>
      <c r="F1940" s="17">
        <f t="shared" si="150"/>
        <v>0</v>
      </c>
      <c r="G1940" t="str">
        <f t="shared" si="151"/>
        <v>ชำระตรงเวลา</v>
      </c>
      <c r="H1940" t="str">
        <f t="shared" si="152"/>
        <v>ลูกหนี้ชั้นดี</v>
      </c>
      <c r="I1940" s="17" cm="1">
        <f t="array" ref="I1940">_xlfn.IFS(D1940=0,0%, D1940&lt;=30,25%, D1940&lt;=60,50%, D1940&lt;=90,75%, D1940&gt;90,100%)</f>
        <v>0</v>
      </c>
      <c r="J1940">
        <f>SUMIFS(รายงานลูกหนี้!$G$2:$G$20000, รายงานลูกหนี้!$A$2:$A$20000, $A1940, รายงานลูกหนี้!$K$2:$K$20000, 0)</f>
        <v>2275</v>
      </c>
      <c r="K1940">
        <f>SUMIFS(รายงานลูกหนี้!$G$2:$G$20000, รายงานลูกหนี้!$A$2:$A$20000, $A1940, รายงานลูกหนี้!$K$2:$K$20000, "&gt;=1", รายงานลูกหนี้!$K$2:$K$20000, "&lt;=30")</f>
        <v>0</v>
      </c>
      <c r="L1940">
        <f>SUMIFS(รายงานลูกหนี้!$G$2:$G$20000, รายงานลูกหนี้!$A$2:$A$20000, $A1940, รายงานลูกหนี้!$K$2:$K$20000, "&gt;=31", รายงานลูกหนี้!$K$2:$K$20000, "&lt;=60")</f>
        <v>0</v>
      </c>
      <c r="M1940">
        <f>SUMIFS(รายงานลูกหนี้!$G$2:$G$20000, รายงานลูกหนี้!$A$2:$A$20000, $A1940, รายงานลูกหนี้!$K$2:$K$20000, "&gt;=61", รายงานลูกหนี้!$K$2:$K$20000, "&lt;=90")</f>
        <v>0</v>
      </c>
      <c r="N1940">
        <f>SUMIFS(รายงานลูกหนี้!$G$2:$G$20000, รายงานลูกหนี้!$A$2:$A$20000, $A1940, รายงานลูกหนี้!$K$2:$K$20000, "&gt;90")</f>
        <v>0</v>
      </c>
      <c r="O1940">
        <f t="shared" si="153"/>
        <v>2275</v>
      </c>
      <c r="P1940" s="17">
        <f t="shared" si="154"/>
        <v>0</v>
      </c>
    </row>
    <row r="1941" spans="1:16" x14ac:dyDescent="0.2">
      <c r="A1941" t="str">
        <v>166a13fc36f6489536fae7d32afea60328fce81d69cc499e96edf840bba9de2d</v>
      </c>
      <c r="B1941">
        <f>COUNTIF(รายงานลูกหนี้!$A:$A,A1941)</f>
        <v>1</v>
      </c>
      <c r="C1941">
        <f>COUNTIFS(รายงานลูกหนี้!$A:$A,A1941,รายงานลูกหนี้!$K:$K,"&gt;0")</f>
        <v>1</v>
      </c>
      <c r="D1941">
        <f>SUMIF(รายงานลูกหนี้!$A:$A,A1941,รายงานลูกหนี้!$K:$K)</f>
        <v>10</v>
      </c>
      <c r="E1941">
        <f>_xlfn.MAXIFS(รายงานลูกหนี้!$K:$K,รายงานลูกหนี้!$A:$A,A1941)</f>
        <v>10</v>
      </c>
      <c r="F1941" s="17">
        <f t="shared" si="150"/>
        <v>1</v>
      </c>
      <c r="G1941" t="str">
        <f t="shared" si="151"/>
        <v>ค้างชำระ 1 - 30 วัน</v>
      </c>
      <c r="H1941" t="str">
        <f t="shared" si="152"/>
        <v>ลูกหนี้ชั้นดี</v>
      </c>
      <c r="I1941" s="17" cm="1">
        <f t="array" ref="I1941">_xlfn.IFS(D1941=0,0%, D1941&lt;=30,25%, D1941&lt;=60,50%, D1941&lt;=90,75%, D1941&gt;90,100%)</f>
        <v>0.25</v>
      </c>
      <c r="J1941">
        <f>SUMIFS(รายงานลูกหนี้!$G$2:$G$20000, รายงานลูกหนี้!$A$2:$A$20000, $A1941, รายงานลูกหนี้!$K$2:$K$20000, 0)</f>
        <v>0</v>
      </c>
      <c r="K1941">
        <f>SUMIFS(รายงานลูกหนี้!$G$2:$G$20000, รายงานลูกหนี้!$A$2:$A$20000, $A1941, รายงานลูกหนี้!$K$2:$K$20000, "&gt;=1", รายงานลูกหนี้!$K$2:$K$20000, "&lt;=30")</f>
        <v>3440</v>
      </c>
      <c r="L1941">
        <f>SUMIFS(รายงานลูกหนี้!$G$2:$G$20000, รายงานลูกหนี้!$A$2:$A$20000, $A1941, รายงานลูกหนี้!$K$2:$K$20000, "&gt;=31", รายงานลูกหนี้!$K$2:$K$20000, "&lt;=60")</f>
        <v>0</v>
      </c>
      <c r="M1941">
        <f>SUMIFS(รายงานลูกหนี้!$G$2:$G$20000, รายงานลูกหนี้!$A$2:$A$20000, $A1941, รายงานลูกหนี้!$K$2:$K$20000, "&gt;=61", รายงานลูกหนี้!$K$2:$K$20000, "&lt;=90")</f>
        <v>0</v>
      </c>
      <c r="N1941">
        <f>SUMIFS(รายงานลูกหนี้!$G$2:$G$20000, รายงานลูกหนี้!$A$2:$A$20000, $A1941, รายงานลูกหนี้!$K$2:$K$20000, "&gt;90")</f>
        <v>0</v>
      </c>
      <c r="O1941">
        <f t="shared" si="153"/>
        <v>3440</v>
      </c>
      <c r="P1941" s="17">
        <f t="shared" si="154"/>
        <v>0.25</v>
      </c>
    </row>
    <row r="1942" spans="1:16" x14ac:dyDescent="0.2">
      <c r="A1942" t="str">
        <v>77948318039679e59970f169588593604a1ba76c359d2aa6bdb836954d9a6f76</v>
      </c>
      <c r="B1942">
        <f>COUNTIF(รายงานลูกหนี้!$A:$A,A1942)</f>
        <v>1</v>
      </c>
      <c r="C1942">
        <f>COUNTIFS(รายงานลูกหนี้!$A:$A,A1942,รายงานลูกหนี้!$K:$K,"&gt;0")</f>
        <v>1</v>
      </c>
      <c r="D1942">
        <f>SUMIF(รายงานลูกหนี้!$A:$A,A1942,รายงานลูกหนี้!$K:$K)</f>
        <v>9</v>
      </c>
      <c r="E1942">
        <f>_xlfn.MAXIFS(รายงานลูกหนี้!$K:$K,รายงานลูกหนี้!$A:$A,A1942)</f>
        <v>9</v>
      </c>
      <c r="F1942" s="17">
        <f t="shared" si="150"/>
        <v>1</v>
      </c>
      <c r="G1942" t="str">
        <f t="shared" si="151"/>
        <v>ค้างชำระ 1 - 30 วัน</v>
      </c>
      <c r="H1942" t="str">
        <f t="shared" si="152"/>
        <v>ลูกหนี้ชั้นดี</v>
      </c>
      <c r="I1942" s="17" cm="1">
        <f t="array" ref="I1942">_xlfn.IFS(D1942=0,0%, D1942&lt;=30,25%, D1942&lt;=60,50%, D1942&lt;=90,75%, D1942&gt;90,100%)</f>
        <v>0.25</v>
      </c>
      <c r="J1942">
        <f>SUMIFS(รายงานลูกหนี้!$G$2:$G$20000, รายงานลูกหนี้!$A$2:$A$20000, $A1942, รายงานลูกหนี้!$K$2:$K$20000, 0)</f>
        <v>0</v>
      </c>
      <c r="K1942">
        <f>SUMIFS(รายงานลูกหนี้!$G$2:$G$20000, รายงานลูกหนี้!$A$2:$A$20000, $A1942, รายงานลูกหนี้!$K$2:$K$20000, "&gt;=1", รายงานลูกหนี้!$K$2:$K$20000, "&lt;=30")</f>
        <v>6311</v>
      </c>
      <c r="L1942">
        <f>SUMIFS(รายงานลูกหนี้!$G$2:$G$20000, รายงานลูกหนี้!$A$2:$A$20000, $A1942, รายงานลูกหนี้!$K$2:$K$20000, "&gt;=31", รายงานลูกหนี้!$K$2:$K$20000, "&lt;=60")</f>
        <v>0</v>
      </c>
      <c r="M1942">
        <f>SUMIFS(รายงานลูกหนี้!$G$2:$G$20000, รายงานลูกหนี้!$A$2:$A$20000, $A1942, รายงานลูกหนี้!$K$2:$K$20000, "&gt;=61", รายงานลูกหนี้!$K$2:$K$20000, "&lt;=90")</f>
        <v>0</v>
      </c>
      <c r="N1942">
        <f>SUMIFS(รายงานลูกหนี้!$G$2:$G$20000, รายงานลูกหนี้!$A$2:$A$20000, $A1942, รายงานลูกหนี้!$K$2:$K$20000, "&gt;90")</f>
        <v>0</v>
      </c>
      <c r="O1942">
        <f t="shared" si="153"/>
        <v>6311</v>
      </c>
      <c r="P1942" s="17">
        <f t="shared" si="154"/>
        <v>0.25</v>
      </c>
    </row>
    <row r="1943" spans="1:16" x14ac:dyDescent="0.2">
      <c r="A1943" t="str">
        <v>631cd0e05ec43272d50d6dc2b6afa5de676b5ce109d5e7e42679fe830b5bcf40</v>
      </c>
      <c r="B1943">
        <f>COUNTIF(รายงานลูกหนี้!$A:$A,A1943)</f>
        <v>1</v>
      </c>
      <c r="C1943">
        <f>COUNTIFS(รายงานลูกหนี้!$A:$A,A1943,รายงานลูกหนี้!$K:$K,"&gt;0")</f>
        <v>0</v>
      </c>
      <c r="D1943">
        <f>SUMIF(รายงานลูกหนี้!$A:$A,A1943,รายงานลูกหนี้!$K:$K)</f>
        <v>0</v>
      </c>
      <c r="E1943">
        <f>_xlfn.MAXIFS(รายงานลูกหนี้!$K:$K,รายงานลูกหนี้!$A:$A,A1943)</f>
        <v>0</v>
      </c>
      <c r="F1943" s="17">
        <f t="shared" si="150"/>
        <v>0</v>
      </c>
      <c r="G1943" t="str">
        <f t="shared" si="151"/>
        <v>ชำระตรงเวลา</v>
      </c>
      <c r="H1943" t="str">
        <f t="shared" si="152"/>
        <v>ลูกหนี้ชั้นดี</v>
      </c>
      <c r="I1943" s="17" cm="1">
        <f t="array" ref="I1943">_xlfn.IFS(D1943=0,0%, D1943&lt;=30,25%, D1943&lt;=60,50%, D1943&lt;=90,75%, D1943&gt;90,100%)</f>
        <v>0</v>
      </c>
      <c r="J1943">
        <f>SUMIFS(รายงานลูกหนี้!$G$2:$G$20000, รายงานลูกหนี้!$A$2:$A$20000, $A1943, รายงานลูกหนี้!$K$2:$K$20000, 0)</f>
        <v>380</v>
      </c>
      <c r="K1943">
        <f>SUMIFS(รายงานลูกหนี้!$G$2:$G$20000, รายงานลูกหนี้!$A$2:$A$20000, $A1943, รายงานลูกหนี้!$K$2:$K$20000, "&gt;=1", รายงานลูกหนี้!$K$2:$K$20000, "&lt;=30")</f>
        <v>0</v>
      </c>
      <c r="L1943">
        <f>SUMIFS(รายงานลูกหนี้!$G$2:$G$20000, รายงานลูกหนี้!$A$2:$A$20000, $A1943, รายงานลูกหนี้!$K$2:$K$20000, "&gt;=31", รายงานลูกหนี้!$K$2:$K$20000, "&lt;=60")</f>
        <v>0</v>
      </c>
      <c r="M1943">
        <f>SUMIFS(รายงานลูกหนี้!$G$2:$G$20000, รายงานลูกหนี้!$A$2:$A$20000, $A1943, รายงานลูกหนี้!$K$2:$K$20000, "&gt;=61", รายงานลูกหนี้!$K$2:$K$20000, "&lt;=90")</f>
        <v>0</v>
      </c>
      <c r="N1943">
        <f>SUMIFS(รายงานลูกหนี้!$G$2:$G$20000, รายงานลูกหนี้!$A$2:$A$20000, $A1943, รายงานลูกหนี้!$K$2:$K$20000, "&gt;90")</f>
        <v>0</v>
      </c>
      <c r="O1943">
        <f t="shared" si="153"/>
        <v>380</v>
      </c>
      <c r="P1943" s="17">
        <f t="shared" si="154"/>
        <v>0</v>
      </c>
    </row>
    <row r="1944" spans="1:16" x14ac:dyDescent="0.2">
      <c r="A1944" t="str">
        <v>ce4c283eaab4bc76ae511a568c58b68b8977d1f41e21b8521146348c8c58fb45</v>
      </c>
      <c r="B1944">
        <f>COUNTIF(รายงานลูกหนี้!$A:$A,A1944)</f>
        <v>1</v>
      </c>
      <c r="C1944">
        <f>COUNTIFS(รายงานลูกหนี้!$A:$A,A1944,รายงานลูกหนี้!$K:$K,"&gt;0")</f>
        <v>0</v>
      </c>
      <c r="D1944">
        <f>SUMIF(รายงานลูกหนี้!$A:$A,A1944,รายงานลูกหนี้!$K:$K)</f>
        <v>0</v>
      </c>
      <c r="E1944">
        <f>_xlfn.MAXIFS(รายงานลูกหนี้!$K:$K,รายงานลูกหนี้!$A:$A,A1944)</f>
        <v>0</v>
      </c>
      <c r="F1944" s="17">
        <f t="shared" si="150"/>
        <v>0</v>
      </c>
      <c r="G1944" t="str">
        <f t="shared" si="151"/>
        <v>ชำระตรงเวลา</v>
      </c>
      <c r="H1944" t="str">
        <f t="shared" si="152"/>
        <v>ลูกหนี้ชั้นดี</v>
      </c>
      <c r="I1944" s="17" cm="1">
        <f t="array" ref="I1944">_xlfn.IFS(D1944=0,0%, D1944&lt;=30,25%, D1944&lt;=60,50%, D1944&lt;=90,75%, D1944&gt;90,100%)</f>
        <v>0</v>
      </c>
      <c r="J1944">
        <f>SUMIFS(รายงานลูกหนี้!$G$2:$G$20000, รายงานลูกหนี้!$A$2:$A$20000, $A1944, รายงานลูกหนี้!$K$2:$K$20000, 0)</f>
        <v>8568</v>
      </c>
      <c r="K1944">
        <f>SUMIFS(รายงานลูกหนี้!$G$2:$G$20000, รายงานลูกหนี้!$A$2:$A$20000, $A1944, รายงานลูกหนี้!$K$2:$K$20000, "&gt;=1", รายงานลูกหนี้!$K$2:$K$20000, "&lt;=30")</f>
        <v>0</v>
      </c>
      <c r="L1944">
        <f>SUMIFS(รายงานลูกหนี้!$G$2:$G$20000, รายงานลูกหนี้!$A$2:$A$20000, $A1944, รายงานลูกหนี้!$K$2:$K$20000, "&gt;=31", รายงานลูกหนี้!$K$2:$K$20000, "&lt;=60")</f>
        <v>0</v>
      </c>
      <c r="M1944">
        <f>SUMIFS(รายงานลูกหนี้!$G$2:$G$20000, รายงานลูกหนี้!$A$2:$A$20000, $A1944, รายงานลูกหนี้!$K$2:$K$20000, "&gt;=61", รายงานลูกหนี้!$K$2:$K$20000, "&lt;=90")</f>
        <v>0</v>
      </c>
      <c r="N1944">
        <f>SUMIFS(รายงานลูกหนี้!$G$2:$G$20000, รายงานลูกหนี้!$A$2:$A$20000, $A1944, รายงานลูกหนี้!$K$2:$K$20000, "&gt;90")</f>
        <v>0</v>
      </c>
      <c r="O1944">
        <f t="shared" si="153"/>
        <v>8568</v>
      </c>
      <c r="P1944" s="17">
        <f t="shared" si="154"/>
        <v>0</v>
      </c>
    </row>
    <row r="1945" spans="1:16" x14ac:dyDescent="0.2">
      <c r="A1945" t="str">
        <v>b9641dffde2a8c593dc2e39b53bbe27e3e475d3d34171405125af72f598f75cc</v>
      </c>
      <c r="B1945">
        <f>COUNTIF(รายงานลูกหนี้!$A:$A,A1945)</f>
        <v>1</v>
      </c>
      <c r="C1945">
        <f>COUNTIFS(รายงานลูกหนี้!$A:$A,A1945,รายงานลูกหนี้!$K:$K,"&gt;0")</f>
        <v>1</v>
      </c>
      <c r="D1945">
        <f>SUMIF(รายงานลูกหนี้!$A:$A,A1945,รายงานลูกหนี้!$K:$K)</f>
        <v>5</v>
      </c>
      <c r="E1945">
        <f>_xlfn.MAXIFS(รายงานลูกหนี้!$K:$K,รายงานลูกหนี้!$A:$A,A1945)</f>
        <v>5</v>
      </c>
      <c r="F1945" s="17">
        <f t="shared" si="150"/>
        <v>1</v>
      </c>
      <c r="G1945" t="str">
        <f t="shared" si="151"/>
        <v>ค้างชำระ 1 - 30 วัน</v>
      </c>
      <c r="H1945" t="str">
        <f t="shared" si="152"/>
        <v>ลูกหนี้ชั้นดี</v>
      </c>
      <c r="I1945" s="17" cm="1">
        <f t="array" ref="I1945">_xlfn.IFS(D1945=0,0%, D1945&lt;=30,25%, D1945&lt;=60,50%, D1945&lt;=90,75%, D1945&gt;90,100%)</f>
        <v>0.25</v>
      </c>
      <c r="J1945">
        <f>SUMIFS(รายงานลูกหนี้!$G$2:$G$20000, รายงานลูกหนี้!$A$2:$A$20000, $A1945, รายงานลูกหนี้!$K$2:$K$20000, 0)</f>
        <v>0</v>
      </c>
      <c r="K1945">
        <f>SUMIFS(รายงานลูกหนี้!$G$2:$G$20000, รายงานลูกหนี้!$A$2:$A$20000, $A1945, รายงานลูกหนี้!$K$2:$K$20000, "&gt;=1", รายงานลูกหนี้!$K$2:$K$20000, "&lt;=30")</f>
        <v>5633</v>
      </c>
      <c r="L1945">
        <f>SUMIFS(รายงานลูกหนี้!$G$2:$G$20000, รายงานลูกหนี้!$A$2:$A$20000, $A1945, รายงานลูกหนี้!$K$2:$K$20000, "&gt;=31", รายงานลูกหนี้!$K$2:$K$20000, "&lt;=60")</f>
        <v>0</v>
      </c>
      <c r="M1945">
        <f>SUMIFS(รายงานลูกหนี้!$G$2:$G$20000, รายงานลูกหนี้!$A$2:$A$20000, $A1945, รายงานลูกหนี้!$K$2:$K$20000, "&gt;=61", รายงานลูกหนี้!$K$2:$K$20000, "&lt;=90")</f>
        <v>0</v>
      </c>
      <c r="N1945">
        <f>SUMIFS(รายงานลูกหนี้!$G$2:$G$20000, รายงานลูกหนี้!$A$2:$A$20000, $A1945, รายงานลูกหนี้!$K$2:$K$20000, "&gt;90")</f>
        <v>0</v>
      </c>
      <c r="O1945">
        <f t="shared" si="153"/>
        <v>5633</v>
      </c>
      <c r="P1945" s="17">
        <f t="shared" si="154"/>
        <v>0.25</v>
      </c>
    </row>
    <row r="1946" spans="1:16" x14ac:dyDescent="0.2">
      <c r="A1946" t="str">
        <v>49b7dfe085ffac3f2475015a5487569532cb590d79477fc8de97869444b9f477</v>
      </c>
      <c r="B1946">
        <f>COUNTIF(รายงานลูกหนี้!$A:$A,A1946)</f>
        <v>1</v>
      </c>
      <c r="C1946">
        <f>COUNTIFS(รายงานลูกหนี้!$A:$A,A1946,รายงานลูกหนี้!$K:$K,"&gt;0")</f>
        <v>0</v>
      </c>
      <c r="D1946">
        <f>SUMIF(รายงานลูกหนี้!$A:$A,A1946,รายงานลูกหนี้!$K:$K)</f>
        <v>0</v>
      </c>
      <c r="E1946">
        <f>_xlfn.MAXIFS(รายงานลูกหนี้!$K:$K,รายงานลูกหนี้!$A:$A,A1946)</f>
        <v>0</v>
      </c>
      <c r="F1946" s="17">
        <f t="shared" si="150"/>
        <v>0</v>
      </c>
      <c r="G1946" t="str">
        <f t="shared" si="151"/>
        <v>ชำระตรงเวลา</v>
      </c>
      <c r="H1946" t="str">
        <f t="shared" si="152"/>
        <v>ลูกหนี้ชั้นดี</v>
      </c>
      <c r="I1946" s="17" cm="1">
        <f t="array" ref="I1946">_xlfn.IFS(D1946=0,0%, D1946&lt;=30,25%, D1946&lt;=60,50%, D1946&lt;=90,75%, D1946&gt;90,100%)</f>
        <v>0</v>
      </c>
      <c r="J1946">
        <f>SUMIFS(รายงานลูกหนี้!$G$2:$G$20000, รายงานลูกหนี้!$A$2:$A$20000, $A1946, รายงานลูกหนี้!$K$2:$K$20000, 0)</f>
        <v>5511</v>
      </c>
      <c r="K1946">
        <f>SUMIFS(รายงานลูกหนี้!$G$2:$G$20000, รายงานลูกหนี้!$A$2:$A$20000, $A1946, รายงานลูกหนี้!$K$2:$K$20000, "&gt;=1", รายงานลูกหนี้!$K$2:$K$20000, "&lt;=30")</f>
        <v>0</v>
      </c>
      <c r="L1946">
        <f>SUMIFS(รายงานลูกหนี้!$G$2:$G$20000, รายงานลูกหนี้!$A$2:$A$20000, $A1946, รายงานลูกหนี้!$K$2:$K$20000, "&gt;=31", รายงานลูกหนี้!$K$2:$K$20000, "&lt;=60")</f>
        <v>0</v>
      </c>
      <c r="M1946">
        <f>SUMIFS(รายงานลูกหนี้!$G$2:$G$20000, รายงานลูกหนี้!$A$2:$A$20000, $A1946, รายงานลูกหนี้!$K$2:$K$20000, "&gt;=61", รายงานลูกหนี้!$K$2:$K$20000, "&lt;=90")</f>
        <v>0</v>
      </c>
      <c r="N1946">
        <f>SUMIFS(รายงานลูกหนี้!$G$2:$G$20000, รายงานลูกหนี้!$A$2:$A$20000, $A1946, รายงานลูกหนี้!$K$2:$K$20000, "&gt;90")</f>
        <v>0</v>
      </c>
      <c r="O1946">
        <f t="shared" si="153"/>
        <v>5511</v>
      </c>
      <c r="P1946" s="17">
        <f t="shared" si="154"/>
        <v>0</v>
      </c>
    </row>
    <row r="1947" spans="1:16" x14ac:dyDescent="0.2">
      <c r="A1947" t="str">
        <v>3b0f01cc2c295f458e39a8b4496742be5ba6cd95b50b2420454ae9485cd8693f</v>
      </c>
      <c r="B1947">
        <f>COUNTIF(รายงานลูกหนี้!$A:$A,A1947)</f>
        <v>1</v>
      </c>
      <c r="C1947">
        <f>COUNTIFS(รายงานลูกหนี้!$A:$A,A1947,รายงานลูกหนี้!$K:$K,"&gt;0")</f>
        <v>1</v>
      </c>
      <c r="D1947">
        <f>SUMIF(รายงานลูกหนี้!$A:$A,A1947,รายงานลูกหนี้!$K:$K)</f>
        <v>2</v>
      </c>
      <c r="E1947">
        <f>_xlfn.MAXIFS(รายงานลูกหนี้!$K:$K,รายงานลูกหนี้!$A:$A,A1947)</f>
        <v>2</v>
      </c>
      <c r="F1947" s="17">
        <f t="shared" si="150"/>
        <v>1</v>
      </c>
      <c r="G1947" t="str">
        <f t="shared" si="151"/>
        <v>ค้างชำระ 1 - 30 วัน</v>
      </c>
      <c r="H1947" t="str">
        <f t="shared" si="152"/>
        <v>ลูกหนี้ชั้นดี</v>
      </c>
      <c r="I1947" s="17" cm="1">
        <f t="array" ref="I1947">_xlfn.IFS(D1947=0,0%, D1947&lt;=30,25%, D1947&lt;=60,50%, D1947&lt;=90,75%, D1947&gt;90,100%)</f>
        <v>0.25</v>
      </c>
      <c r="J1947">
        <f>SUMIFS(รายงานลูกหนี้!$G$2:$G$20000, รายงานลูกหนี้!$A$2:$A$20000, $A1947, รายงานลูกหนี้!$K$2:$K$20000, 0)</f>
        <v>0</v>
      </c>
      <c r="K1947">
        <f>SUMIFS(รายงานลูกหนี้!$G$2:$G$20000, รายงานลูกหนี้!$A$2:$A$20000, $A1947, รายงานลูกหนี้!$K$2:$K$20000, "&gt;=1", รายงานลูกหนี้!$K$2:$K$20000, "&lt;=30")</f>
        <v>404</v>
      </c>
      <c r="L1947">
        <f>SUMIFS(รายงานลูกหนี้!$G$2:$G$20000, รายงานลูกหนี้!$A$2:$A$20000, $A1947, รายงานลูกหนี้!$K$2:$K$20000, "&gt;=31", รายงานลูกหนี้!$K$2:$K$20000, "&lt;=60")</f>
        <v>0</v>
      </c>
      <c r="M1947">
        <f>SUMIFS(รายงานลูกหนี้!$G$2:$G$20000, รายงานลูกหนี้!$A$2:$A$20000, $A1947, รายงานลูกหนี้!$K$2:$K$20000, "&gt;=61", รายงานลูกหนี้!$K$2:$K$20000, "&lt;=90")</f>
        <v>0</v>
      </c>
      <c r="N1947">
        <f>SUMIFS(รายงานลูกหนี้!$G$2:$G$20000, รายงานลูกหนี้!$A$2:$A$20000, $A1947, รายงานลูกหนี้!$K$2:$K$20000, "&gt;90")</f>
        <v>0</v>
      </c>
      <c r="O1947">
        <f t="shared" si="153"/>
        <v>404</v>
      </c>
      <c r="P1947" s="17">
        <f t="shared" si="154"/>
        <v>0.25</v>
      </c>
    </row>
    <row r="1948" spans="1:16" x14ac:dyDescent="0.2">
      <c r="A1948" t="str">
        <v>fb2cba5287e5bade35db394abce28ab73fbf60c7c3626bf27e094b7c6a7de6eb</v>
      </c>
      <c r="B1948">
        <f>COUNTIF(รายงานลูกหนี้!$A:$A,A1948)</f>
        <v>1</v>
      </c>
      <c r="C1948">
        <f>COUNTIFS(รายงานลูกหนี้!$A:$A,A1948,รายงานลูกหนี้!$K:$K,"&gt;0")</f>
        <v>1</v>
      </c>
      <c r="D1948">
        <f>SUMIF(รายงานลูกหนี้!$A:$A,A1948,รายงานลูกหนี้!$K:$K)</f>
        <v>4</v>
      </c>
      <c r="E1948">
        <f>_xlfn.MAXIFS(รายงานลูกหนี้!$K:$K,รายงานลูกหนี้!$A:$A,A1948)</f>
        <v>4</v>
      </c>
      <c r="F1948" s="17">
        <f t="shared" si="150"/>
        <v>1</v>
      </c>
      <c r="G1948" t="str">
        <f t="shared" si="151"/>
        <v>ค้างชำระ 1 - 30 วัน</v>
      </c>
      <c r="H1948" t="str">
        <f t="shared" si="152"/>
        <v>ลูกหนี้ชั้นดี</v>
      </c>
      <c r="I1948" s="17" cm="1">
        <f t="array" ref="I1948">_xlfn.IFS(D1948=0,0%, D1948&lt;=30,25%, D1948&lt;=60,50%, D1948&lt;=90,75%, D1948&gt;90,100%)</f>
        <v>0.25</v>
      </c>
      <c r="J1948">
        <f>SUMIFS(รายงานลูกหนี้!$G$2:$G$20000, รายงานลูกหนี้!$A$2:$A$20000, $A1948, รายงานลูกหนี้!$K$2:$K$20000, 0)</f>
        <v>0</v>
      </c>
      <c r="K1948">
        <f>SUMIFS(รายงานลูกหนี้!$G$2:$G$20000, รายงานลูกหนี้!$A$2:$A$20000, $A1948, รายงานลูกหนี้!$K$2:$K$20000, "&gt;=1", รายงานลูกหนี้!$K$2:$K$20000, "&lt;=30")</f>
        <v>34328</v>
      </c>
      <c r="L1948">
        <f>SUMIFS(รายงานลูกหนี้!$G$2:$G$20000, รายงานลูกหนี้!$A$2:$A$20000, $A1948, รายงานลูกหนี้!$K$2:$K$20000, "&gt;=31", รายงานลูกหนี้!$K$2:$K$20000, "&lt;=60")</f>
        <v>0</v>
      </c>
      <c r="M1948">
        <f>SUMIFS(รายงานลูกหนี้!$G$2:$G$20000, รายงานลูกหนี้!$A$2:$A$20000, $A1948, รายงานลูกหนี้!$K$2:$K$20000, "&gt;=61", รายงานลูกหนี้!$K$2:$K$20000, "&lt;=90")</f>
        <v>0</v>
      </c>
      <c r="N1948">
        <f>SUMIFS(รายงานลูกหนี้!$G$2:$G$20000, รายงานลูกหนี้!$A$2:$A$20000, $A1948, รายงานลูกหนี้!$K$2:$K$20000, "&gt;90")</f>
        <v>0</v>
      </c>
      <c r="O1948">
        <f t="shared" si="153"/>
        <v>34328</v>
      </c>
      <c r="P1948" s="17">
        <f t="shared" si="154"/>
        <v>0.25</v>
      </c>
    </row>
    <row r="1949" spans="1:16" x14ac:dyDescent="0.2">
      <c r="A1949" t="str">
        <v>b2da52bdcf393ff2dc0fdbc0b88b2ec9234a9fb5b6c0482f64a036b7dac7adb1</v>
      </c>
      <c r="B1949">
        <f>COUNTIF(รายงานลูกหนี้!$A:$A,A1949)</f>
        <v>1</v>
      </c>
      <c r="C1949">
        <f>COUNTIFS(รายงานลูกหนี้!$A:$A,A1949,รายงานลูกหนี้!$K:$K,"&gt;0")</f>
        <v>0</v>
      </c>
      <c r="D1949">
        <f>SUMIF(รายงานลูกหนี้!$A:$A,A1949,รายงานลูกหนี้!$K:$K)</f>
        <v>0</v>
      </c>
      <c r="E1949">
        <f>_xlfn.MAXIFS(รายงานลูกหนี้!$K:$K,รายงานลูกหนี้!$A:$A,A1949)</f>
        <v>0</v>
      </c>
      <c r="F1949" s="17">
        <f t="shared" si="150"/>
        <v>0</v>
      </c>
      <c r="G1949" t="str">
        <f t="shared" si="151"/>
        <v>ชำระตรงเวลา</v>
      </c>
      <c r="H1949" t="str">
        <f t="shared" si="152"/>
        <v>ลูกหนี้ชั้นดี</v>
      </c>
      <c r="I1949" s="17" cm="1">
        <f t="array" ref="I1949">_xlfn.IFS(D1949=0,0%, D1949&lt;=30,25%, D1949&lt;=60,50%, D1949&lt;=90,75%, D1949&gt;90,100%)</f>
        <v>0</v>
      </c>
      <c r="J1949">
        <f>SUMIFS(รายงานลูกหนี้!$G$2:$G$20000, รายงานลูกหนี้!$A$2:$A$20000, $A1949, รายงานลูกหนี้!$K$2:$K$20000, 0)</f>
        <v>4018</v>
      </c>
      <c r="K1949">
        <f>SUMIFS(รายงานลูกหนี้!$G$2:$G$20000, รายงานลูกหนี้!$A$2:$A$20000, $A1949, รายงานลูกหนี้!$K$2:$K$20000, "&gt;=1", รายงานลูกหนี้!$K$2:$K$20000, "&lt;=30")</f>
        <v>0</v>
      </c>
      <c r="L1949">
        <f>SUMIFS(รายงานลูกหนี้!$G$2:$G$20000, รายงานลูกหนี้!$A$2:$A$20000, $A1949, รายงานลูกหนี้!$K$2:$K$20000, "&gt;=31", รายงานลูกหนี้!$K$2:$K$20000, "&lt;=60")</f>
        <v>0</v>
      </c>
      <c r="M1949">
        <f>SUMIFS(รายงานลูกหนี้!$G$2:$G$20000, รายงานลูกหนี้!$A$2:$A$20000, $A1949, รายงานลูกหนี้!$K$2:$K$20000, "&gt;=61", รายงานลูกหนี้!$K$2:$K$20000, "&lt;=90")</f>
        <v>0</v>
      </c>
      <c r="N1949">
        <f>SUMIFS(รายงานลูกหนี้!$G$2:$G$20000, รายงานลูกหนี้!$A$2:$A$20000, $A1949, รายงานลูกหนี้!$K$2:$K$20000, "&gt;90")</f>
        <v>0</v>
      </c>
      <c r="O1949">
        <f t="shared" si="153"/>
        <v>4018</v>
      </c>
      <c r="P1949" s="17">
        <f t="shared" si="154"/>
        <v>0</v>
      </c>
    </row>
    <row r="1950" spans="1:16" x14ac:dyDescent="0.2">
      <c r="A1950" t="str">
        <v>d91dbe58880909d6a67caa7a0f7da3b51ecf07012d3990a4935a6333492ddf0c</v>
      </c>
      <c r="B1950">
        <f>COUNTIF(รายงานลูกหนี้!$A:$A,A1950)</f>
        <v>7</v>
      </c>
      <c r="C1950">
        <f>COUNTIFS(รายงานลูกหนี้!$A:$A,A1950,รายงานลูกหนี้!$K:$K,"&gt;0")</f>
        <v>2</v>
      </c>
      <c r="D1950">
        <f>SUMIF(รายงานลูกหนี้!$A:$A,A1950,รายงานลูกหนี้!$K:$K)</f>
        <v>12</v>
      </c>
      <c r="E1950">
        <f>_xlfn.MAXIFS(รายงานลูกหนี้!$K:$K,รายงานลูกหนี้!$A:$A,A1950)</f>
        <v>6</v>
      </c>
      <c r="F1950" s="17">
        <f t="shared" si="150"/>
        <v>0.2857142857142857</v>
      </c>
      <c r="G1950" t="str">
        <f t="shared" si="151"/>
        <v>ค้างชำระ 1 - 30 วัน</v>
      </c>
      <c r="H1950" t="str">
        <f t="shared" si="152"/>
        <v>ลูกหนี้ชั้นดี</v>
      </c>
      <c r="I1950" s="17" cm="1">
        <f t="array" ref="I1950">_xlfn.IFS(D1950=0,0%, D1950&lt;=30,25%, D1950&lt;=60,50%, D1950&lt;=90,75%, D1950&gt;90,100%)</f>
        <v>0.25</v>
      </c>
      <c r="J1950">
        <f>SUMIFS(รายงานลูกหนี้!$G$2:$G$20000, รายงานลูกหนี้!$A$2:$A$20000, $A1950, รายงานลูกหนี้!$K$2:$K$20000, 0)</f>
        <v>30341</v>
      </c>
      <c r="K1950">
        <f>SUMIFS(รายงานลูกหนี้!$G$2:$G$20000, รายงานลูกหนี้!$A$2:$A$20000, $A1950, รายงานลูกหนี้!$K$2:$K$20000, "&gt;=1", รายงานลูกหนี้!$K$2:$K$20000, "&lt;=30")</f>
        <v>3458</v>
      </c>
      <c r="L1950">
        <f>SUMIFS(รายงานลูกหนี้!$G$2:$G$20000, รายงานลูกหนี้!$A$2:$A$20000, $A1950, รายงานลูกหนี้!$K$2:$K$20000, "&gt;=31", รายงานลูกหนี้!$K$2:$K$20000, "&lt;=60")</f>
        <v>0</v>
      </c>
      <c r="M1950">
        <f>SUMIFS(รายงานลูกหนี้!$G$2:$G$20000, รายงานลูกหนี้!$A$2:$A$20000, $A1950, รายงานลูกหนี้!$K$2:$K$20000, "&gt;=61", รายงานลูกหนี้!$K$2:$K$20000, "&lt;=90")</f>
        <v>0</v>
      </c>
      <c r="N1950">
        <f>SUMIFS(รายงานลูกหนี้!$G$2:$G$20000, รายงานลูกหนี้!$A$2:$A$20000, $A1950, รายงานลูกหนี้!$K$2:$K$20000, "&gt;90")</f>
        <v>0</v>
      </c>
      <c r="O1950">
        <f t="shared" si="153"/>
        <v>33799</v>
      </c>
      <c r="P1950" s="17">
        <f t="shared" si="154"/>
        <v>2.5577679813012219E-2</v>
      </c>
    </row>
    <row r="1951" spans="1:16" x14ac:dyDescent="0.2">
      <c r="A1951" t="str">
        <v>2becb8b403f7161a9b56dbd268ebdbbc2f80a78b6f9f6ad1af5fe5b54269d210</v>
      </c>
      <c r="B1951">
        <f>COUNTIF(รายงานลูกหนี้!$A:$A,A1951)</f>
        <v>1</v>
      </c>
      <c r="C1951">
        <f>COUNTIFS(รายงานลูกหนี้!$A:$A,A1951,รายงานลูกหนี้!$K:$K,"&gt;0")</f>
        <v>1</v>
      </c>
      <c r="D1951">
        <f>SUMIF(รายงานลูกหนี้!$A:$A,A1951,รายงานลูกหนี้!$K:$K)</f>
        <v>1</v>
      </c>
      <c r="E1951">
        <f>_xlfn.MAXIFS(รายงานลูกหนี้!$K:$K,รายงานลูกหนี้!$A:$A,A1951)</f>
        <v>1</v>
      </c>
      <c r="F1951" s="17">
        <f t="shared" si="150"/>
        <v>1</v>
      </c>
      <c r="G1951" t="str">
        <f t="shared" si="151"/>
        <v>ค้างชำระ 1 - 30 วัน</v>
      </c>
      <c r="H1951" t="str">
        <f t="shared" si="152"/>
        <v>ลูกหนี้ชั้นดี</v>
      </c>
      <c r="I1951" s="17" cm="1">
        <f t="array" ref="I1951">_xlfn.IFS(D1951=0,0%, D1951&lt;=30,25%, D1951&lt;=60,50%, D1951&lt;=90,75%, D1951&gt;90,100%)</f>
        <v>0.25</v>
      </c>
      <c r="J1951">
        <f>SUMIFS(รายงานลูกหนี้!$G$2:$G$20000, รายงานลูกหนี้!$A$2:$A$20000, $A1951, รายงานลูกหนี้!$K$2:$K$20000, 0)</f>
        <v>0</v>
      </c>
      <c r="K1951">
        <f>SUMIFS(รายงานลูกหนี้!$G$2:$G$20000, รายงานลูกหนี้!$A$2:$A$20000, $A1951, รายงานลูกหนี้!$K$2:$K$20000, "&gt;=1", รายงานลูกหนี้!$K$2:$K$20000, "&lt;=30")</f>
        <v>8189</v>
      </c>
      <c r="L1951">
        <f>SUMIFS(รายงานลูกหนี้!$G$2:$G$20000, รายงานลูกหนี้!$A$2:$A$20000, $A1951, รายงานลูกหนี้!$K$2:$K$20000, "&gt;=31", รายงานลูกหนี้!$K$2:$K$20000, "&lt;=60")</f>
        <v>0</v>
      </c>
      <c r="M1951">
        <f>SUMIFS(รายงานลูกหนี้!$G$2:$G$20000, รายงานลูกหนี้!$A$2:$A$20000, $A1951, รายงานลูกหนี้!$K$2:$K$20000, "&gt;=61", รายงานลูกหนี้!$K$2:$K$20000, "&lt;=90")</f>
        <v>0</v>
      </c>
      <c r="N1951">
        <f>SUMIFS(รายงานลูกหนี้!$G$2:$G$20000, รายงานลูกหนี้!$A$2:$A$20000, $A1951, รายงานลูกหนี้!$K$2:$K$20000, "&gt;90")</f>
        <v>0</v>
      </c>
      <c r="O1951">
        <f t="shared" si="153"/>
        <v>8189</v>
      </c>
      <c r="P1951" s="17">
        <f t="shared" si="154"/>
        <v>0.25</v>
      </c>
    </row>
    <row r="1952" spans="1:16" x14ac:dyDescent="0.2">
      <c r="A1952" t="str">
        <v>c39ee4e94878ec619656084dd77189a503d581e54129041e693a3d9786f49428</v>
      </c>
      <c r="B1952">
        <f>COUNTIF(รายงานลูกหนี้!$A:$A,A1952)</f>
        <v>1</v>
      </c>
      <c r="C1952">
        <f>COUNTIFS(รายงานลูกหนี้!$A:$A,A1952,รายงานลูกหนี้!$K:$K,"&gt;0")</f>
        <v>0</v>
      </c>
      <c r="D1952">
        <f>SUMIF(รายงานลูกหนี้!$A:$A,A1952,รายงานลูกหนี้!$K:$K)</f>
        <v>0</v>
      </c>
      <c r="E1952">
        <f>_xlfn.MAXIFS(รายงานลูกหนี้!$K:$K,รายงานลูกหนี้!$A:$A,A1952)</f>
        <v>0</v>
      </c>
      <c r="F1952" s="17">
        <f t="shared" si="150"/>
        <v>0</v>
      </c>
      <c r="G1952" t="str">
        <f t="shared" si="151"/>
        <v>ชำระตรงเวลา</v>
      </c>
      <c r="H1952" t="str">
        <f t="shared" si="152"/>
        <v>ลูกหนี้ชั้นดี</v>
      </c>
      <c r="I1952" s="17" cm="1">
        <f t="array" ref="I1952">_xlfn.IFS(D1952=0,0%, D1952&lt;=30,25%, D1952&lt;=60,50%, D1952&lt;=90,75%, D1952&gt;90,100%)</f>
        <v>0</v>
      </c>
      <c r="J1952">
        <f>SUMIFS(รายงานลูกหนี้!$G$2:$G$20000, รายงานลูกหนี้!$A$2:$A$20000, $A1952, รายงานลูกหนี้!$K$2:$K$20000, 0)</f>
        <v>3024</v>
      </c>
      <c r="K1952">
        <f>SUMIFS(รายงานลูกหนี้!$G$2:$G$20000, รายงานลูกหนี้!$A$2:$A$20000, $A1952, รายงานลูกหนี้!$K$2:$K$20000, "&gt;=1", รายงานลูกหนี้!$K$2:$K$20000, "&lt;=30")</f>
        <v>0</v>
      </c>
      <c r="L1952">
        <f>SUMIFS(รายงานลูกหนี้!$G$2:$G$20000, รายงานลูกหนี้!$A$2:$A$20000, $A1952, รายงานลูกหนี้!$K$2:$K$20000, "&gt;=31", รายงานลูกหนี้!$K$2:$K$20000, "&lt;=60")</f>
        <v>0</v>
      </c>
      <c r="M1952">
        <f>SUMIFS(รายงานลูกหนี้!$G$2:$G$20000, รายงานลูกหนี้!$A$2:$A$20000, $A1952, รายงานลูกหนี้!$K$2:$K$20000, "&gt;=61", รายงานลูกหนี้!$K$2:$K$20000, "&lt;=90")</f>
        <v>0</v>
      </c>
      <c r="N1952">
        <f>SUMIFS(รายงานลูกหนี้!$G$2:$G$20000, รายงานลูกหนี้!$A$2:$A$20000, $A1952, รายงานลูกหนี้!$K$2:$K$20000, "&gt;90")</f>
        <v>0</v>
      </c>
      <c r="O1952">
        <f t="shared" si="153"/>
        <v>3024</v>
      </c>
      <c r="P1952" s="17">
        <f t="shared" si="154"/>
        <v>0</v>
      </c>
    </row>
    <row r="1953" spans="1:16" x14ac:dyDescent="0.2">
      <c r="A1953" t="str">
        <v>1f0a46ac09ec062f5a892525d9cf24ad2239375781fc02fb6709c1b099dae487</v>
      </c>
      <c r="B1953">
        <f>COUNTIF(รายงานลูกหนี้!$A:$A,A1953)</f>
        <v>1</v>
      </c>
      <c r="C1953">
        <f>COUNTIFS(รายงานลูกหนี้!$A:$A,A1953,รายงานลูกหนี้!$K:$K,"&gt;0")</f>
        <v>0</v>
      </c>
      <c r="D1953">
        <f>SUMIF(รายงานลูกหนี้!$A:$A,A1953,รายงานลูกหนี้!$K:$K)</f>
        <v>0</v>
      </c>
      <c r="E1953">
        <f>_xlfn.MAXIFS(รายงานลูกหนี้!$K:$K,รายงานลูกหนี้!$A:$A,A1953)</f>
        <v>0</v>
      </c>
      <c r="F1953" s="17">
        <f t="shared" si="150"/>
        <v>0</v>
      </c>
      <c r="G1953" t="str">
        <f t="shared" si="151"/>
        <v>ชำระตรงเวลา</v>
      </c>
      <c r="H1953" t="str">
        <f t="shared" si="152"/>
        <v>ลูกหนี้ชั้นดี</v>
      </c>
      <c r="I1953" s="17" cm="1">
        <f t="array" ref="I1953">_xlfn.IFS(D1953=0,0%, D1953&lt;=30,25%, D1953&lt;=60,50%, D1953&lt;=90,75%, D1953&gt;90,100%)</f>
        <v>0</v>
      </c>
      <c r="J1953">
        <f>SUMIFS(รายงานลูกหนี้!$G$2:$G$20000, รายงานลูกหนี้!$A$2:$A$20000, $A1953, รายงานลูกหนี้!$K$2:$K$20000, 0)</f>
        <v>26260</v>
      </c>
      <c r="K1953">
        <f>SUMIFS(รายงานลูกหนี้!$G$2:$G$20000, รายงานลูกหนี้!$A$2:$A$20000, $A1953, รายงานลูกหนี้!$K$2:$K$20000, "&gt;=1", รายงานลูกหนี้!$K$2:$K$20000, "&lt;=30")</f>
        <v>0</v>
      </c>
      <c r="L1953">
        <f>SUMIFS(รายงานลูกหนี้!$G$2:$G$20000, รายงานลูกหนี้!$A$2:$A$20000, $A1953, รายงานลูกหนี้!$K$2:$K$20000, "&gt;=31", รายงานลูกหนี้!$K$2:$K$20000, "&lt;=60")</f>
        <v>0</v>
      </c>
      <c r="M1953">
        <f>SUMIFS(รายงานลูกหนี้!$G$2:$G$20000, รายงานลูกหนี้!$A$2:$A$20000, $A1953, รายงานลูกหนี้!$K$2:$K$20000, "&gt;=61", รายงานลูกหนี้!$K$2:$K$20000, "&lt;=90")</f>
        <v>0</v>
      </c>
      <c r="N1953">
        <f>SUMIFS(รายงานลูกหนี้!$G$2:$G$20000, รายงานลูกหนี้!$A$2:$A$20000, $A1953, รายงานลูกหนี้!$K$2:$K$20000, "&gt;90")</f>
        <v>0</v>
      </c>
      <c r="O1953">
        <f t="shared" si="153"/>
        <v>26260</v>
      </c>
      <c r="P1953" s="17">
        <f t="shared" si="154"/>
        <v>0</v>
      </c>
    </row>
    <row r="1954" spans="1:16" x14ac:dyDescent="0.2">
      <c r="A1954" t="str">
        <v>afbf149b14746b7bf58197fc3674f08411955d02ca3d51956c3be2319443d1e7</v>
      </c>
      <c r="B1954">
        <f>COUNTIF(รายงานลูกหนี้!$A:$A,A1954)</f>
        <v>1</v>
      </c>
      <c r="C1954">
        <f>COUNTIFS(รายงานลูกหนี้!$A:$A,A1954,รายงานลูกหนี้!$K:$K,"&gt;0")</f>
        <v>0</v>
      </c>
      <c r="D1954">
        <f>SUMIF(รายงานลูกหนี้!$A:$A,A1954,รายงานลูกหนี้!$K:$K)</f>
        <v>0</v>
      </c>
      <c r="E1954">
        <f>_xlfn.MAXIFS(รายงานลูกหนี้!$K:$K,รายงานลูกหนี้!$A:$A,A1954)</f>
        <v>0</v>
      </c>
      <c r="F1954" s="17">
        <f t="shared" si="150"/>
        <v>0</v>
      </c>
      <c r="G1954" t="str">
        <f t="shared" si="151"/>
        <v>ชำระตรงเวลา</v>
      </c>
      <c r="H1954" t="str">
        <f t="shared" si="152"/>
        <v>ลูกหนี้ชั้นดี</v>
      </c>
      <c r="I1954" s="17" cm="1">
        <f t="array" ref="I1954">_xlfn.IFS(D1954=0,0%, D1954&lt;=30,25%, D1954&lt;=60,50%, D1954&lt;=90,75%, D1954&gt;90,100%)</f>
        <v>0</v>
      </c>
      <c r="J1954">
        <f>SUMIFS(รายงานลูกหนี้!$G$2:$G$20000, รายงานลูกหนี้!$A$2:$A$20000, $A1954, รายงานลูกหนี้!$K$2:$K$20000, 0)</f>
        <v>4569</v>
      </c>
      <c r="K1954">
        <f>SUMIFS(รายงานลูกหนี้!$G$2:$G$20000, รายงานลูกหนี้!$A$2:$A$20000, $A1954, รายงานลูกหนี้!$K$2:$K$20000, "&gt;=1", รายงานลูกหนี้!$K$2:$K$20000, "&lt;=30")</f>
        <v>0</v>
      </c>
      <c r="L1954">
        <f>SUMIFS(รายงานลูกหนี้!$G$2:$G$20000, รายงานลูกหนี้!$A$2:$A$20000, $A1954, รายงานลูกหนี้!$K$2:$K$20000, "&gt;=31", รายงานลูกหนี้!$K$2:$K$20000, "&lt;=60")</f>
        <v>0</v>
      </c>
      <c r="M1954">
        <f>SUMIFS(รายงานลูกหนี้!$G$2:$G$20000, รายงานลูกหนี้!$A$2:$A$20000, $A1954, รายงานลูกหนี้!$K$2:$K$20000, "&gt;=61", รายงานลูกหนี้!$K$2:$K$20000, "&lt;=90")</f>
        <v>0</v>
      </c>
      <c r="N1954">
        <f>SUMIFS(รายงานลูกหนี้!$G$2:$G$20000, รายงานลูกหนี้!$A$2:$A$20000, $A1954, รายงานลูกหนี้!$K$2:$K$20000, "&gt;90")</f>
        <v>0</v>
      </c>
      <c r="O1954">
        <f t="shared" si="153"/>
        <v>4569</v>
      </c>
      <c r="P1954" s="17">
        <f t="shared" si="154"/>
        <v>0</v>
      </c>
    </row>
    <row r="1955" spans="1:16" x14ac:dyDescent="0.2">
      <c r="A1955" t="str">
        <v>b5d51c1914f03cd9e20736739e8fdc41268edbefdd2d8e380f16165e02ad0ca5</v>
      </c>
      <c r="B1955">
        <f>COUNTIF(รายงานลูกหนี้!$A:$A,A1955)</f>
        <v>1</v>
      </c>
      <c r="C1955">
        <f>COUNTIFS(รายงานลูกหนี้!$A:$A,A1955,รายงานลูกหนี้!$K:$K,"&gt;0")</f>
        <v>0</v>
      </c>
      <c r="D1955">
        <f>SUMIF(รายงานลูกหนี้!$A:$A,A1955,รายงานลูกหนี้!$K:$K)</f>
        <v>0</v>
      </c>
      <c r="E1955">
        <f>_xlfn.MAXIFS(รายงานลูกหนี้!$K:$K,รายงานลูกหนี้!$A:$A,A1955)</f>
        <v>0</v>
      </c>
      <c r="F1955" s="17">
        <f t="shared" si="150"/>
        <v>0</v>
      </c>
      <c r="G1955" t="str">
        <f t="shared" si="151"/>
        <v>ชำระตรงเวลา</v>
      </c>
      <c r="H1955" t="str">
        <f t="shared" si="152"/>
        <v>ลูกหนี้ชั้นดี</v>
      </c>
      <c r="I1955" s="17" cm="1">
        <f t="array" ref="I1955">_xlfn.IFS(D1955=0,0%, D1955&lt;=30,25%, D1955&lt;=60,50%, D1955&lt;=90,75%, D1955&gt;90,100%)</f>
        <v>0</v>
      </c>
      <c r="J1955">
        <f>SUMIFS(รายงานลูกหนี้!$G$2:$G$20000, รายงานลูกหนี้!$A$2:$A$20000, $A1955, รายงานลูกหนี้!$K$2:$K$20000, 0)</f>
        <v>6160</v>
      </c>
      <c r="K1955">
        <f>SUMIFS(รายงานลูกหนี้!$G$2:$G$20000, รายงานลูกหนี้!$A$2:$A$20000, $A1955, รายงานลูกหนี้!$K$2:$K$20000, "&gt;=1", รายงานลูกหนี้!$K$2:$K$20000, "&lt;=30")</f>
        <v>0</v>
      </c>
      <c r="L1955">
        <f>SUMIFS(รายงานลูกหนี้!$G$2:$G$20000, รายงานลูกหนี้!$A$2:$A$20000, $A1955, รายงานลูกหนี้!$K$2:$K$20000, "&gt;=31", รายงานลูกหนี้!$K$2:$K$20000, "&lt;=60")</f>
        <v>0</v>
      </c>
      <c r="M1955">
        <f>SUMIFS(รายงานลูกหนี้!$G$2:$G$20000, รายงานลูกหนี้!$A$2:$A$20000, $A1955, รายงานลูกหนี้!$K$2:$K$20000, "&gt;=61", รายงานลูกหนี้!$K$2:$K$20000, "&lt;=90")</f>
        <v>0</v>
      </c>
      <c r="N1955">
        <f>SUMIFS(รายงานลูกหนี้!$G$2:$G$20000, รายงานลูกหนี้!$A$2:$A$20000, $A1955, รายงานลูกหนี้!$K$2:$K$20000, "&gt;90")</f>
        <v>0</v>
      </c>
      <c r="O1955">
        <f t="shared" si="153"/>
        <v>6160</v>
      </c>
      <c r="P1955" s="17">
        <f t="shared" si="154"/>
        <v>0</v>
      </c>
    </row>
    <row r="1956" spans="1:16" x14ac:dyDescent="0.2">
      <c r="A1956" t="str">
        <v>0306d12272346c0956b21e38d32cba534308d66d5c727e492bfbbb64ab5df3c4</v>
      </c>
      <c r="B1956">
        <f>COUNTIF(รายงานลูกหนี้!$A:$A,A1956)</f>
        <v>1</v>
      </c>
      <c r="C1956">
        <f>COUNTIFS(รายงานลูกหนี้!$A:$A,A1956,รายงานลูกหนี้!$K:$K,"&gt;0")</f>
        <v>1</v>
      </c>
      <c r="D1956">
        <f>SUMIF(รายงานลูกหนี้!$A:$A,A1956,รายงานลูกหนี้!$K:$K)</f>
        <v>12</v>
      </c>
      <c r="E1956">
        <f>_xlfn.MAXIFS(รายงานลูกหนี้!$K:$K,รายงานลูกหนี้!$A:$A,A1956)</f>
        <v>12</v>
      </c>
      <c r="F1956" s="17">
        <f t="shared" si="150"/>
        <v>1</v>
      </c>
      <c r="G1956" t="str">
        <f t="shared" si="151"/>
        <v>ค้างชำระ 1 - 30 วัน</v>
      </c>
      <c r="H1956" t="str">
        <f t="shared" si="152"/>
        <v>ลูกหนี้ชั้นดี</v>
      </c>
      <c r="I1956" s="17" cm="1">
        <f t="array" ref="I1956">_xlfn.IFS(D1956=0,0%, D1956&lt;=30,25%, D1956&lt;=60,50%, D1956&lt;=90,75%, D1956&gt;90,100%)</f>
        <v>0.25</v>
      </c>
      <c r="J1956">
        <f>SUMIFS(รายงานลูกหนี้!$G$2:$G$20000, รายงานลูกหนี้!$A$2:$A$20000, $A1956, รายงานลูกหนี้!$K$2:$K$20000, 0)</f>
        <v>0</v>
      </c>
      <c r="K1956">
        <f>SUMIFS(รายงานลูกหนี้!$G$2:$G$20000, รายงานลูกหนี้!$A$2:$A$20000, $A1956, รายงานลูกหนี้!$K$2:$K$20000, "&gt;=1", รายงานลูกหนี้!$K$2:$K$20000, "&lt;=30")</f>
        <v>11545</v>
      </c>
      <c r="L1956">
        <f>SUMIFS(รายงานลูกหนี้!$G$2:$G$20000, รายงานลูกหนี้!$A$2:$A$20000, $A1956, รายงานลูกหนี้!$K$2:$K$20000, "&gt;=31", รายงานลูกหนี้!$K$2:$K$20000, "&lt;=60")</f>
        <v>0</v>
      </c>
      <c r="M1956">
        <f>SUMIFS(รายงานลูกหนี้!$G$2:$G$20000, รายงานลูกหนี้!$A$2:$A$20000, $A1956, รายงานลูกหนี้!$K$2:$K$20000, "&gt;=61", รายงานลูกหนี้!$K$2:$K$20000, "&lt;=90")</f>
        <v>0</v>
      </c>
      <c r="N1956">
        <f>SUMIFS(รายงานลูกหนี้!$G$2:$G$20000, รายงานลูกหนี้!$A$2:$A$20000, $A1956, รายงานลูกหนี้!$K$2:$K$20000, "&gt;90")</f>
        <v>0</v>
      </c>
      <c r="O1956">
        <f t="shared" si="153"/>
        <v>11545</v>
      </c>
      <c r="P1956" s="17">
        <f t="shared" si="154"/>
        <v>0.25</v>
      </c>
    </row>
    <row r="1957" spans="1:16" x14ac:dyDescent="0.2">
      <c r="A1957" t="str">
        <v>16148ee816a7ec93bdfec1ae62a7eac91fff127246536f942020eab9cdae4cbc</v>
      </c>
      <c r="B1957">
        <f>COUNTIF(รายงานลูกหนี้!$A:$A,A1957)</f>
        <v>1</v>
      </c>
      <c r="C1957">
        <f>COUNTIFS(รายงานลูกหนี้!$A:$A,A1957,รายงานลูกหนี้!$K:$K,"&gt;0")</f>
        <v>1</v>
      </c>
      <c r="D1957">
        <f>SUMIF(รายงานลูกหนี้!$A:$A,A1957,รายงานลูกหนี้!$K:$K)</f>
        <v>1</v>
      </c>
      <c r="E1957">
        <f>_xlfn.MAXIFS(รายงานลูกหนี้!$K:$K,รายงานลูกหนี้!$A:$A,A1957)</f>
        <v>1</v>
      </c>
      <c r="F1957" s="17">
        <f t="shared" si="150"/>
        <v>1</v>
      </c>
      <c r="G1957" t="str">
        <f t="shared" si="151"/>
        <v>ค้างชำระ 1 - 30 วัน</v>
      </c>
      <c r="H1957" t="str">
        <f t="shared" si="152"/>
        <v>ลูกหนี้ชั้นดี</v>
      </c>
      <c r="I1957" s="17" cm="1">
        <f t="array" ref="I1957">_xlfn.IFS(D1957=0,0%, D1957&lt;=30,25%, D1957&lt;=60,50%, D1957&lt;=90,75%, D1957&gt;90,100%)</f>
        <v>0.25</v>
      </c>
      <c r="J1957">
        <f>SUMIFS(รายงานลูกหนี้!$G$2:$G$20000, รายงานลูกหนี้!$A$2:$A$20000, $A1957, รายงานลูกหนี้!$K$2:$K$20000, 0)</f>
        <v>0</v>
      </c>
      <c r="K1957">
        <f>SUMIFS(รายงานลูกหนี้!$G$2:$G$20000, รายงานลูกหนี้!$A$2:$A$20000, $A1957, รายงานลูกหนี้!$K$2:$K$20000, "&gt;=1", รายงานลูกหนี้!$K$2:$K$20000, "&lt;=30")</f>
        <v>5089</v>
      </c>
      <c r="L1957">
        <f>SUMIFS(รายงานลูกหนี้!$G$2:$G$20000, รายงานลูกหนี้!$A$2:$A$20000, $A1957, รายงานลูกหนี้!$K$2:$K$20000, "&gt;=31", รายงานลูกหนี้!$K$2:$K$20000, "&lt;=60")</f>
        <v>0</v>
      </c>
      <c r="M1957">
        <f>SUMIFS(รายงานลูกหนี้!$G$2:$G$20000, รายงานลูกหนี้!$A$2:$A$20000, $A1957, รายงานลูกหนี้!$K$2:$K$20000, "&gt;=61", รายงานลูกหนี้!$K$2:$K$20000, "&lt;=90")</f>
        <v>0</v>
      </c>
      <c r="N1957">
        <f>SUMIFS(รายงานลูกหนี้!$G$2:$G$20000, รายงานลูกหนี้!$A$2:$A$20000, $A1957, รายงานลูกหนี้!$K$2:$K$20000, "&gt;90")</f>
        <v>0</v>
      </c>
      <c r="O1957">
        <f t="shared" si="153"/>
        <v>5089</v>
      </c>
      <c r="P1957" s="17">
        <f t="shared" si="154"/>
        <v>0.25</v>
      </c>
    </row>
    <row r="1958" spans="1:16" x14ac:dyDescent="0.2">
      <c r="A1958" t="str">
        <v>6e1bb8113866b7e656dd3baa9e454baff9752ca7ca0a2fa440aae855783ba045</v>
      </c>
      <c r="B1958">
        <f>COUNTIF(รายงานลูกหนี้!$A:$A,A1958)</f>
        <v>1</v>
      </c>
      <c r="C1958">
        <f>COUNTIFS(รายงานลูกหนี้!$A:$A,A1958,รายงานลูกหนี้!$K:$K,"&gt;0")</f>
        <v>0</v>
      </c>
      <c r="D1958">
        <f>SUMIF(รายงานลูกหนี้!$A:$A,A1958,รายงานลูกหนี้!$K:$K)</f>
        <v>0</v>
      </c>
      <c r="E1958">
        <f>_xlfn.MAXIFS(รายงานลูกหนี้!$K:$K,รายงานลูกหนี้!$A:$A,A1958)</f>
        <v>0</v>
      </c>
      <c r="F1958" s="17">
        <f t="shared" si="150"/>
        <v>0</v>
      </c>
      <c r="G1958" t="str">
        <f t="shared" si="151"/>
        <v>ชำระตรงเวลา</v>
      </c>
      <c r="H1958" t="str">
        <f t="shared" si="152"/>
        <v>ลูกหนี้ชั้นดี</v>
      </c>
      <c r="I1958" s="17" cm="1">
        <f t="array" ref="I1958">_xlfn.IFS(D1958=0,0%, D1958&lt;=30,25%, D1958&lt;=60,50%, D1958&lt;=90,75%, D1958&gt;90,100%)</f>
        <v>0</v>
      </c>
      <c r="J1958">
        <f>SUMIFS(รายงานลูกหนี้!$G$2:$G$20000, รายงานลูกหนี้!$A$2:$A$20000, $A1958, รายงานลูกหนี้!$K$2:$K$20000, 0)</f>
        <v>1562</v>
      </c>
      <c r="K1958">
        <f>SUMIFS(รายงานลูกหนี้!$G$2:$G$20000, รายงานลูกหนี้!$A$2:$A$20000, $A1958, รายงานลูกหนี้!$K$2:$K$20000, "&gt;=1", รายงานลูกหนี้!$K$2:$K$20000, "&lt;=30")</f>
        <v>0</v>
      </c>
      <c r="L1958">
        <f>SUMIFS(รายงานลูกหนี้!$G$2:$G$20000, รายงานลูกหนี้!$A$2:$A$20000, $A1958, รายงานลูกหนี้!$K$2:$K$20000, "&gt;=31", รายงานลูกหนี้!$K$2:$K$20000, "&lt;=60")</f>
        <v>0</v>
      </c>
      <c r="M1958">
        <f>SUMIFS(รายงานลูกหนี้!$G$2:$G$20000, รายงานลูกหนี้!$A$2:$A$20000, $A1958, รายงานลูกหนี้!$K$2:$K$20000, "&gt;=61", รายงานลูกหนี้!$K$2:$K$20000, "&lt;=90")</f>
        <v>0</v>
      </c>
      <c r="N1958">
        <f>SUMIFS(รายงานลูกหนี้!$G$2:$G$20000, รายงานลูกหนี้!$A$2:$A$20000, $A1958, รายงานลูกหนี้!$K$2:$K$20000, "&gt;90")</f>
        <v>0</v>
      </c>
      <c r="O1958">
        <f t="shared" si="153"/>
        <v>1562</v>
      </c>
      <c r="P1958" s="17">
        <f t="shared" si="154"/>
        <v>0</v>
      </c>
    </row>
    <row r="1959" spans="1:16" x14ac:dyDescent="0.2">
      <c r="A1959" t="str">
        <v>3f2b13c296a3bfaf0d80c3a0eaec23e5a771af51d1c83ee2907f9590d22b14a2</v>
      </c>
      <c r="B1959">
        <f>COUNTIF(รายงานลูกหนี้!$A:$A,A1959)</f>
        <v>1</v>
      </c>
      <c r="C1959">
        <f>COUNTIFS(รายงานลูกหนี้!$A:$A,A1959,รายงานลูกหนี้!$K:$K,"&gt;0")</f>
        <v>1</v>
      </c>
      <c r="D1959">
        <f>SUMIF(รายงานลูกหนี้!$A:$A,A1959,รายงานลูกหนี้!$K:$K)</f>
        <v>8</v>
      </c>
      <c r="E1959">
        <f>_xlfn.MAXIFS(รายงานลูกหนี้!$K:$K,รายงานลูกหนี้!$A:$A,A1959)</f>
        <v>8</v>
      </c>
      <c r="F1959" s="17">
        <f t="shared" si="150"/>
        <v>1</v>
      </c>
      <c r="G1959" t="str">
        <f t="shared" si="151"/>
        <v>ค้างชำระ 1 - 30 วัน</v>
      </c>
      <c r="H1959" t="str">
        <f t="shared" si="152"/>
        <v>ลูกหนี้ชั้นดี</v>
      </c>
      <c r="I1959" s="17" cm="1">
        <f t="array" ref="I1959">_xlfn.IFS(D1959=0,0%, D1959&lt;=30,25%, D1959&lt;=60,50%, D1959&lt;=90,75%, D1959&gt;90,100%)</f>
        <v>0.25</v>
      </c>
      <c r="J1959">
        <f>SUMIFS(รายงานลูกหนี้!$G$2:$G$20000, รายงานลูกหนี้!$A$2:$A$20000, $A1959, รายงานลูกหนี้!$K$2:$K$20000, 0)</f>
        <v>0</v>
      </c>
      <c r="K1959">
        <f>SUMIFS(รายงานลูกหนี้!$G$2:$G$20000, รายงานลูกหนี้!$A$2:$A$20000, $A1959, รายงานลูกหนี้!$K$2:$K$20000, "&gt;=1", รายงานลูกหนี้!$K$2:$K$20000, "&lt;=30")</f>
        <v>280</v>
      </c>
      <c r="L1959">
        <f>SUMIFS(รายงานลูกหนี้!$G$2:$G$20000, รายงานลูกหนี้!$A$2:$A$20000, $A1959, รายงานลูกหนี้!$K$2:$K$20000, "&gt;=31", รายงานลูกหนี้!$K$2:$K$20000, "&lt;=60")</f>
        <v>0</v>
      </c>
      <c r="M1959">
        <f>SUMIFS(รายงานลูกหนี้!$G$2:$G$20000, รายงานลูกหนี้!$A$2:$A$20000, $A1959, รายงานลูกหนี้!$K$2:$K$20000, "&gt;=61", รายงานลูกหนี้!$K$2:$K$20000, "&lt;=90")</f>
        <v>0</v>
      </c>
      <c r="N1959">
        <f>SUMIFS(รายงานลูกหนี้!$G$2:$G$20000, รายงานลูกหนี้!$A$2:$A$20000, $A1959, รายงานลูกหนี้!$K$2:$K$20000, "&gt;90")</f>
        <v>0</v>
      </c>
      <c r="O1959">
        <f t="shared" si="153"/>
        <v>280</v>
      </c>
      <c r="P1959" s="17">
        <f t="shared" si="154"/>
        <v>0.25</v>
      </c>
    </row>
    <row r="1960" spans="1:16" x14ac:dyDescent="0.2">
      <c r="A1960" t="str">
        <v>55ce822b3f9175ea10eeb2f1f85f621d2cf4ba32f3d56f818af26ee705b10a7e</v>
      </c>
      <c r="B1960">
        <f>COUNTIF(รายงานลูกหนี้!$A:$A,A1960)</f>
        <v>2</v>
      </c>
      <c r="C1960">
        <f>COUNTIFS(รายงานลูกหนี้!$A:$A,A1960,รายงานลูกหนี้!$K:$K,"&gt;0")</f>
        <v>2</v>
      </c>
      <c r="D1960">
        <f>SUMIF(รายงานลูกหนี้!$A:$A,A1960,รายงานลูกหนี้!$K:$K)</f>
        <v>10</v>
      </c>
      <c r="E1960">
        <f>_xlfn.MAXIFS(รายงานลูกหนี้!$K:$K,รายงานลูกหนี้!$A:$A,A1960)</f>
        <v>5</v>
      </c>
      <c r="F1960" s="17">
        <f t="shared" si="150"/>
        <v>1</v>
      </c>
      <c r="G1960" t="str">
        <f t="shared" si="151"/>
        <v>ค้างชำระ 1 - 30 วัน</v>
      </c>
      <c r="H1960" t="str">
        <f t="shared" si="152"/>
        <v>ลูกหนี้ชั้นดี</v>
      </c>
      <c r="I1960" s="17" cm="1">
        <f t="array" ref="I1960">_xlfn.IFS(D1960=0,0%, D1960&lt;=30,25%, D1960&lt;=60,50%, D1960&lt;=90,75%, D1960&gt;90,100%)</f>
        <v>0.25</v>
      </c>
      <c r="J1960">
        <f>SUMIFS(รายงานลูกหนี้!$G$2:$G$20000, รายงานลูกหนี้!$A$2:$A$20000, $A1960, รายงานลูกหนี้!$K$2:$K$20000, 0)</f>
        <v>0</v>
      </c>
      <c r="K1960">
        <f>SUMIFS(รายงานลูกหนี้!$G$2:$G$20000, รายงานลูกหนี้!$A$2:$A$20000, $A1960, รายงานลูกหนี้!$K$2:$K$20000, "&gt;=1", รายงานลูกหนี้!$K$2:$K$20000, "&lt;=30")</f>
        <v>69680</v>
      </c>
      <c r="L1960">
        <f>SUMIFS(รายงานลูกหนี้!$G$2:$G$20000, รายงานลูกหนี้!$A$2:$A$20000, $A1960, รายงานลูกหนี้!$K$2:$K$20000, "&gt;=31", รายงานลูกหนี้!$K$2:$K$20000, "&lt;=60")</f>
        <v>0</v>
      </c>
      <c r="M1960">
        <f>SUMIFS(รายงานลูกหนี้!$G$2:$G$20000, รายงานลูกหนี้!$A$2:$A$20000, $A1960, รายงานลูกหนี้!$K$2:$K$20000, "&gt;=61", รายงานลูกหนี้!$K$2:$K$20000, "&lt;=90")</f>
        <v>0</v>
      </c>
      <c r="N1960">
        <f>SUMIFS(รายงานลูกหนี้!$G$2:$G$20000, รายงานลูกหนี้!$A$2:$A$20000, $A1960, รายงานลูกหนี้!$K$2:$K$20000, "&gt;90")</f>
        <v>0</v>
      </c>
      <c r="O1960">
        <f t="shared" si="153"/>
        <v>69680</v>
      </c>
      <c r="P1960" s="17">
        <f t="shared" si="154"/>
        <v>0.25</v>
      </c>
    </row>
    <row r="1961" spans="1:16" x14ac:dyDescent="0.2">
      <c r="A1961" t="str">
        <v>3ee964fcaa485c213a5ca0df6476b53498d9f572ee84150413b7c0ef370c28e6</v>
      </c>
      <c r="B1961">
        <f>COUNTIF(รายงานลูกหนี้!$A:$A,A1961)</f>
        <v>1</v>
      </c>
      <c r="C1961">
        <f>COUNTIFS(รายงานลูกหนี้!$A:$A,A1961,รายงานลูกหนี้!$K:$K,"&gt;0")</f>
        <v>0</v>
      </c>
      <c r="D1961">
        <f>SUMIF(รายงานลูกหนี้!$A:$A,A1961,รายงานลูกหนี้!$K:$K)</f>
        <v>0</v>
      </c>
      <c r="E1961">
        <f>_xlfn.MAXIFS(รายงานลูกหนี้!$K:$K,รายงานลูกหนี้!$A:$A,A1961)</f>
        <v>0</v>
      </c>
      <c r="F1961" s="17">
        <f t="shared" si="150"/>
        <v>0</v>
      </c>
      <c r="G1961" t="str">
        <f t="shared" si="151"/>
        <v>ชำระตรงเวลา</v>
      </c>
      <c r="H1961" t="str">
        <f t="shared" si="152"/>
        <v>ลูกหนี้ชั้นดี</v>
      </c>
      <c r="I1961" s="17" cm="1">
        <f t="array" ref="I1961">_xlfn.IFS(D1961=0,0%, D1961&lt;=30,25%, D1961&lt;=60,50%, D1961&lt;=90,75%, D1961&gt;90,100%)</f>
        <v>0</v>
      </c>
      <c r="J1961">
        <f>SUMIFS(รายงานลูกหนี้!$G$2:$G$20000, รายงานลูกหนี้!$A$2:$A$20000, $A1961, รายงานลูกหนี้!$K$2:$K$20000, 0)</f>
        <v>7630</v>
      </c>
      <c r="K1961">
        <f>SUMIFS(รายงานลูกหนี้!$G$2:$G$20000, รายงานลูกหนี้!$A$2:$A$20000, $A1961, รายงานลูกหนี้!$K$2:$K$20000, "&gt;=1", รายงานลูกหนี้!$K$2:$K$20000, "&lt;=30")</f>
        <v>0</v>
      </c>
      <c r="L1961">
        <f>SUMIFS(รายงานลูกหนี้!$G$2:$G$20000, รายงานลูกหนี้!$A$2:$A$20000, $A1961, รายงานลูกหนี้!$K$2:$K$20000, "&gt;=31", รายงานลูกหนี้!$K$2:$K$20000, "&lt;=60")</f>
        <v>0</v>
      </c>
      <c r="M1961">
        <f>SUMIFS(รายงานลูกหนี้!$G$2:$G$20000, รายงานลูกหนี้!$A$2:$A$20000, $A1961, รายงานลูกหนี้!$K$2:$K$20000, "&gt;=61", รายงานลูกหนี้!$K$2:$K$20000, "&lt;=90")</f>
        <v>0</v>
      </c>
      <c r="N1961">
        <f>SUMIFS(รายงานลูกหนี้!$G$2:$G$20000, รายงานลูกหนี้!$A$2:$A$20000, $A1961, รายงานลูกหนี้!$K$2:$K$20000, "&gt;90")</f>
        <v>0</v>
      </c>
      <c r="O1961">
        <f t="shared" si="153"/>
        <v>7630</v>
      </c>
      <c r="P1961" s="17">
        <f t="shared" si="154"/>
        <v>0</v>
      </c>
    </row>
    <row r="1962" spans="1:16" x14ac:dyDescent="0.2">
      <c r="A1962" t="str">
        <v>2cf9a3f11df22f5b8692597686997739d56b93a318942b7ef0ae591c8499ed92</v>
      </c>
      <c r="B1962">
        <f>COUNTIF(รายงานลูกหนี้!$A:$A,A1962)</f>
        <v>1</v>
      </c>
      <c r="C1962">
        <f>COUNTIFS(รายงานลูกหนี้!$A:$A,A1962,รายงานลูกหนี้!$K:$K,"&gt;0")</f>
        <v>1</v>
      </c>
      <c r="D1962">
        <f>SUMIF(รายงานลูกหนี้!$A:$A,A1962,รายงานลูกหนี้!$K:$K)</f>
        <v>9</v>
      </c>
      <c r="E1962">
        <f>_xlfn.MAXIFS(รายงานลูกหนี้!$K:$K,รายงานลูกหนี้!$A:$A,A1962)</f>
        <v>9</v>
      </c>
      <c r="F1962" s="17">
        <f t="shared" si="150"/>
        <v>1</v>
      </c>
      <c r="G1962" t="str">
        <f t="shared" si="151"/>
        <v>ค้างชำระ 1 - 30 วัน</v>
      </c>
      <c r="H1962" t="str">
        <f t="shared" si="152"/>
        <v>ลูกหนี้ชั้นดี</v>
      </c>
      <c r="I1962" s="17" cm="1">
        <f t="array" ref="I1962">_xlfn.IFS(D1962=0,0%, D1962&lt;=30,25%, D1962&lt;=60,50%, D1962&lt;=90,75%, D1962&gt;90,100%)</f>
        <v>0.25</v>
      </c>
      <c r="J1962">
        <f>SUMIFS(รายงานลูกหนี้!$G$2:$G$20000, รายงานลูกหนี้!$A$2:$A$20000, $A1962, รายงานลูกหนี้!$K$2:$K$20000, 0)</f>
        <v>0</v>
      </c>
      <c r="K1962">
        <f>SUMIFS(รายงานลูกหนี้!$G$2:$G$20000, รายงานลูกหนี้!$A$2:$A$20000, $A1962, รายงานลูกหนี้!$K$2:$K$20000, "&gt;=1", รายงานลูกหนี้!$K$2:$K$20000, "&lt;=30")</f>
        <v>6800</v>
      </c>
      <c r="L1962">
        <f>SUMIFS(รายงานลูกหนี้!$G$2:$G$20000, รายงานลูกหนี้!$A$2:$A$20000, $A1962, รายงานลูกหนี้!$K$2:$K$20000, "&gt;=31", รายงานลูกหนี้!$K$2:$K$20000, "&lt;=60")</f>
        <v>0</v>
      </c>
      <c r="M1962">
        <f>SUMIFS(รายงานลูกหนี้!$G$2:$G$20000, รายงานลูกหนี้!$A$2:$A$20000, $A1962, รายงานลูกหนี้!$K$2:$K$20000, "&gt;=61", รายงานลูกหนี้!$K$2:$K$20000, "&lt;=90")</f>
        <v>0</v>
      </c>
      <c r="N1962">
        <f>SUMIFS(รายงานลูกหนี้!$G$2:$G$20000, รายงานลูกหนี้!$A$2:$A$20000, $A1962, รายงานลูกหนี้!$K$2:$K$20000, "&gt;90")</f>
        <v>0</v>
      </c>
      <c r="O1962">
        <f t="shared" si="153"/>
        <v>6800</v>
      </c>
      <c r="P1962" s="17">
        <f t="shared" si="154"/>
        <v>0.25</v>
      </c>
    </row>
    <row r="1963" spans="1:16" x14ac:dyDescent="0.2">
      <c r="A1963" t="str">
        <v>617f949ddaa23abe9d554b5091bb5c407b7642029057ebd062f9da52ae12a43f</v>
      </c>
      <c r="B1963">
        <f>COUNTIF(รายงานลูกหนี้!$A:$A,A1963)</f>
        <v>2</v>
      </c>
      <c r="C1963">
        <f>COUNTIFS(รายงานลูกหนี้!$A:$A,A1963,รายงานลูกหนี้!$K:$K,"&gt;0")</f>
        <v>0</v>
      </c>
      <c r="D1963">
        <f>SUMIF(รายงานลูกหนี้!$A:$A,A1963,รายงานลูกหนี้!$K:$K)</f>
        <v>0</v>
      </c>
      <c r="E1963">
        <f>_xlfn.MAXIFS(รายงานลูกหนี้!$K:$K,รายงานลูกหนี้!$A:$A,A1963)</f>
        <v>0</v>
      </c>
      <c r="F1963" s="17">
        <f t="shared" si="150"/>
        <v>0</v>
      </c>
      <c r="G1963" t="str">
        <f t="shared" si="151"/>
        <v>ชำระตรงเวลา</v>
      </c>
      <c r="H1963" t="str">
        <f t="shared" si="152"/>
        <v>ลูกหนี้ชั้นดี</v>
      </c>
      <c r="I1963" s="17" cm="1">
        <f t="array" ref="I1963">_xlfn.IFS(D1963=0,0%, D1963&lt;=30,25%, D1963&lt;=60,50%, D1963&lt;=90,75%, D1963&gt;90,100%)</f>
        <v>0</v>
      </c>
      <c r="J1963">
        <f>SUMIFS(รายงานลูกหนี้!$G$2:$G$20000, รายงานลูกหนี้!$A$2:$A$20000, $A1963, รายงานลูกหนี้!$K$2:$K$20000, 0)</f>
        <v>7700</v>
      </c>
      <c r="K1963">
        <f>SUMIFS(รายงานลูกหนี้!$G$2:$G$20000, รายงานลูกหนี้!$A$2:$A$20000, $A1963, รายงานลูกหนี้!$K$2:$K$20000, "&gt;=1", รายงานลูกหนี้!$K$2:$K$20000, "&lt;=30")</f>
        <v>0</v>
      </c>
      <c r="L1963">
        <f>SUMIFS(รายงานลูกหนี้!$G$2:$G$20000, รายงานลูกหนี้!$A$2:$A$20000, $A1963, รายงานลูกหนี้!$K$2:$K$20000, "&gt;=31", รายงานลูกหนี้!$K$2:$K$20000, "&lt;=60")</f>
        <v>0</v>
      </c>
      <c r="M1963">
        <f>SUMIFS(รายงานลูกหนี้!$G$2:$G$20000, รายงานลูกหนี้!$A$2:$A$20000, $A1963, รายงานลูกหนี้!$K$2:$K$20000, "&gt;=61", รายงานลูกหนี้!$K$2:$K$20000, "&lt;=90")</f>
        <v>0</v>
      </c>
      <c r="N1963">
        <f>SUMIFS(รายงานลูกหนี้!$G$2:$G$20000, รายงานลูกหนี้!$A$2:$A$20000, $A1963, รายงานลูกหนี้!$K$2:$K$20000, "&gt;90")</f>
        <v>0</v>
      </c>
      <c r="O1963">
        <f t="shared" si="153"/>
        <v>7700</v>
      </c>
      <c r="P1963" s="17">
        <f t="shared" si="154"/>
        <v>0</v>
      </c>
    </row>
    <row r="1964" spans="1:16" x14ac:dyDescent="0.2">
      <c r="A1964" t="str">
        <v>8001af4d7d3e1d59ac201fdf43d78241e150aee80aa3d16d964d665f2d465e4a</v>
      </c>
      <c r="B1964">
        <f>COUNTIF(รายงานลูกหนี้!$A:$A,A1964)</f>
        <v>1</v>
      </c>
      <c r="C1964">
        <f>COUNTIFS(รายงานลูกหนี้!$A:$A,A1964,รายงานลูกหนี้!$K:$K,"&gt;0")</f>
        <v>1</v>
      </c>
      <c r="D1964">
        <f>SUMIF(รายงานลูกหนี้!$A:$A,A1964,รายงานลูกหนี้!$K:$K)</f>
        <v>8</v>
      </c>
      <c r="E1964">
        <f>_xlfn.MAXIFS(รายงานลูกหนี้!$K:$K,รายงานลูกหนี้!$A:$A,A1964)</f>
        <v>8</v>
      </c>
      <c r="F1964" s="17">
        <f t="shared" si="150"/>
        <v>1</v>
      </c>
      <c r="G1964" t="str">
        <f t="shared" si="151"/>
        <v>ค้างชำระ 1 - 30 วัน</v>
      </c>
      <c r="H1964" t="str">
        <f t="shared" si="152"/>
        <v>ลูกหนี้ชั้นดี</v>
      </c>
      <c r="I1964" s="17" cm="1">
        <f t="array" ref="I1964">_xlfn.IFS(D1964=0,0%, D1964&lt;=30,25%, D1964&lt;=60,50%, D1964&lt;=90,75%, D1964&gt;90,100%)</f>
        <v>0.25</v>
      </c>
      <c r="J1964">
        <f>SUMIFS(รายงานลูกหนี้!$G$2:$G$20000, รายงานลูกหนี้!$A$2:$A$20000, $A1964, รายงานลูกหนี้!$K$2:$K$20000, 0)</f>
        <v>0</v>
      </c>
      <c r="K1964">
        <f>SUMIFS(รายงานลูกหนี้!$G$2:$G$20000, รายงานลูกหนี้!$A$2:$A$20000, $A1964, รายงานลูกหนี้!$K$2:$K$20000, "&gt;=1", รายงานลูกหนี้!$K$2:$K$20000, "&lt;=30")</f>
        <v>11240</v>
      </c>
      <c r="L1964">
        <f>SUMIFS(รายงานลูกหนี้!$G$2:$G$20000, รายงานลูกหนี้!$A$2:$A$20000, $A1964, รายงานลูกหนี้!$K$2:$K$20000, "&gt;=31", รายงานลูกหนี้!$K$2:$K$20000, "&lt;=60")</f>
        <v>0</v>
      </c>
      <c r="M1964">
        <f>SUMIFS(รายงานลูกหนี้!$G$2:$G$20000, รายงานลูกหนี้!$A$2:$A$20000, $A1964, รายงานลูกหนี้!$K$2:$K$20000, "&gt;=61", รายงานลูกหนี้!$K$2:$K$20000, "&lt;=90")</f>
        <v>0</v>
      </c>
      <c r="N1964">
        <f>SUMIFS(รายงานลูกหนี้!$G$2:$G$20000, รายงานลูกหนี้!$A$2:$A$20000, $A1964, รายงานลูกหนี้!$K$2:$K$20000, "&gt;90")</f>
        <v>0</v>
      </c>
      <c r="O1964">
        <f t="shared" si="153"/>
        <v>11240</v>
      </c>
      <c r="P1964" s="17">
        <f t="shared" si="154"/>
        <v>0.25</v>
      </c>
    </row>
    <row r="1965" spans="1:16" x14ac:dyDescent="0.2">
      <c r="A1965" t="str">
        <v>1f2e2b14625eb20812053889286b150153338da35dfada8df10d8f63e34dd483</v>
      </c>
      <c r="B1965">
        <f>COUNTIF(รายงานลูกหนี้!$A:$A,A1965)</f>
        <v>1</v>
      </c>
      <c r="C1965">
        <f>COUNTIFS(รายงานลูกหนี้!$A:$A,A1965,รายงานลูกหนี้!$K:$K,"&gt;0")</f>
        <v>0</v>
      </c>
      <c r="D1965">
        <f>SUMIF(รายงานลูกหนี้!$A:$A,A1965,รายงานลูกหนี้!$K:$K)</f>
        <v>0</v>
      </c>
      <c r="E1965">
        <f>_xlfn.MAXIFS(รายงานลูกหนี้!$K:$K,รายงานลูกหนี้!$A:$A,A1965)</f>
        <v>0</v>
      </c>
      <c r="F1965" s="17">
        <f t="shared" si="150"/>
        <v>0</v>
      </c>
      <c r="G1965" t="str">
        <f t="shared" si="151"/>
        <v>ชำระตรงเวลา</v>
      </c>
      <c r="H1965" t="str">
        <f t="shared" si="152"/>
        <v>ลูกหนี้ชั้นดี</v>
      </c>
      <c r="I1965" s="17" cm="1">
        <f t="array" ref="I1965">_xlfn.IFS(D1965=0,0%, D1965&lt;=30,25%, D1965&lt;=60,50%, D1965&lt;=90,75%, D1965&gt;90,100%)</f>
        <v>0</v>
      </c>
      <c r="J1965">
        <f>SUMIFS(รายงานลูกหนี้!$G$2:$G$20000, รายงานลูกหนี้!$A$2:$A$20000, $A1965, รายงานลูกหนี้!$K$2:$K$20000, 0)</f>
        <v>2790</v>
      </c>
      <c r="K1965">
        <f>SUMIFS(รายงานลูกหนี้!$G$2:$G$20000, รายงานลูกหนี้!$A$2:$A$20000, $A1965, รายงานลูกหนี้!$K$2:$K$20000, "&gt;=1", รายงานลูกหนี้!$K$2:$K$20000, "&lt;=30")</f>
        <v>0</v>
      </c>
      <c r="L1965">
        <f>SUMIFS(รายงานลูกหนี้!$G$2:$G$20000, รายงานลูกหนี้!$A$2:$A$20000, $A1965, รายงานลูกหนี้!$K$2:$K$20000, "&gt;=31", รายงานลูกหนี้!$K$2:$K$20000, "&lt;=60")</f>
        <v>0</v>
      </c>
      <c r="M1965">
        <f>SUMIFS(รายงานลูกหนี้!$G$2:$G$20000, รายงานลูกหนี้!$A$2:$A$20000, $A1965, รายงานลูกหนี้!$K$2:$K$20000, "&gt;=61", รายงานลูกหนี้!$K$2:$K$20000, "&lt;=90")</f>
        <v>0</v>
      </c>
      <c r="N1965">
        <f>SUMIFS(รายงานลูกหนี้!$G$2:$G$20000, รายงานลูกหนี้!$A$2:$A$20000, $A1965, รายงานลูกหนี้!$K$2:$K$20000, "&gt;90")</f>
        <v>0</v>
      </c>
      <c r="O1965">
        <f t="shared" si="153"/>
        <v>2790</v>
      </c>
      <c r="P1965" s="17">
        <f t="shared" si="154"/>
        <v>0</v>
      </c>
    </row>
    <row r="1966" spans="1:16" x14ac:dyDescent="0.2">
      <c r="A1966" t="str">
        <v>f7f094f0c4f442c931f8f041ab4a378cbde5fefd50e794e82d1f1eabcbbc17d4</v>
      </c>
      <c r="B1966">
        <f>COUNTIF(รายงานลูกหนี้!$A:$A,A1966)</f>
        <v>1</v>
      </c>
      <c r="C1966">
        <f>COUNTIFS(รายงานลูกหนี้!$A:$A,A1966,รายงานลูกหนี้!$K:$K,"&gt;0")</f>
        <v>0</v>
      </c>
      <c r="D1966">
        <f>SUMIF(รายงานลูกหนี้!$A:$A,A1966,รายงานลูกหนี้!$K:$K)</f>
        <v>0</v>
      </c>
      <c r="E1966">
        <f>_xlfn.MAXIFS(รายงานลูกหนี้!$K:$K,รายงานลูกหนี้!$A:$A,A1966)</f>
        <v>0</v>
      </c>
      <c r="F1966" s="17">
        <f t="shared" si="150"/>
        <v>0</v>
      </c>
      <c r="G1966" t="str">
        <f t="shared" si="151"/>
        <v>ชำระตรงเวลา</v>
      </c>
      <c r="H1966" t="str">
        <f t="shared" si="152"/>
        <v>ลูกหนี้ชั้นดี</v>
      </c>
      <c r="I1966" s="17" cm="1">
        <f t="array" ref="I1966">_xlfn.IFS(D1966=0,0%, D1966&lt;=30,25%, D1966&lt;=60,50%, D1966&lt;=90,75%, D1966&gt;90,100%)</f>
        <v>0</v>
      </c>
      <c r="J1966">
        <f>SUMIFS(รายงานลูกหนี้!$G$2:$G$20000, รายงานลูกหนี้!$A$2:$A$20000, $A1966, รายงานลูกหนี้!$K$2:$K$20000, 0)</f>
        <v>2418</v>
      </c>
      <c r="K1966">
        <f>SUMIFS(รายงานลูกหนี้!$G$2:$G$20000, รายงานลูกหนี้!$A$2:$A$20000, $A1966, รายงานลูกหนี้!$K$2:$K$20000, "&gt;=1", รายงานลูกหนี้!$K$2:$K$20000, "&lt;=30")</f>
        <v>0</v>
      </c>
      <c r="L1966">
        <f>SUMIFS(รายงานลูกหนี้!$G$2:$G$20000, รายงานลูกหนี้!$A$2:$A$20000, $A1966, รายงานลูกหนี้!$K$2:$K$20000, "&gt;=31", รายงานลูกหนี้!$K$2:$K$20000, "&lt;=60")</f>
        <v>0</v>
      </c>
      <c r="M1966">
        <f>SUMIFS(รายงานลูกหนี้!$G$2:$G$20000, รายงานลูกหนี้!$A$2:$A$20000, $A1966, รายงานลูกหนี้!$K$2:$K$20000, "&gt;=61", รายงานลูกหนี้!$K$2:$K$20000, "&lt;=90")</f>
        <v>0</v>
      </c>
      <c r="N1966">
        <f>SUMIFS(รายงานลูกหนี้!$G$2:$G$20000, รายงานลูกหนี้!$A$2:$A$20000, $A1966, รายงานลูกหนี้!$K$2:$K$20000, "&gt;90")</f>
        <v>0</v>
      </c>
      <c r="O1966">
        <f t="shared" si="153"/>
        <v>2418</v>
      </c>
      <c r="P1966" s="17">
        <f t="shared" si="154"/>
        <v>0</v>
      </c>
    </row>
    <row r="1967" spans="1:16" x14ac:dyDescent="0.2">
      <c r="A1967" t="str">
        <v>30e584f965f8d9190246eb4c9cdcbb82b9b6be6a9382c459faf8be6a28a2321e</v>
      </c>
      <c r="B1967">
        <f>COUNTIF(รายงานลูกหนี้!$A:$A,A1967)</f>
        <v>2</v>
      </c>
      <c r="C1967">
        <f>COUNTIFS(รายงานลูกหนี้!$A:$A,A1967,รายงานลูกหนี้!$K:$K,"&gt;0")</f>
        <v>1</v>
      </c>
      <c r="D1967">
        <f>SUMIF(รายงานลูกหนี้!$A:$A,A1967,รายงานลูกหนี้!$K:$K)</f>
        <v>7</v>
      </c>
      <c r="E1967">
        <f>_xlfn.MAXIFS(รายงานลูกหนี้!$K:$K,รายงานลูกหนี้!$A:$A,A1967)</f>
        <v>7</v>
      </c>
      <c r="F1967" s="17">
        <f t="shared" si="150"/>
        <v>0.5</v>
      </c>
      <c r="G1967" t="str">
        <f t="shared" si="151"/>
        <v>ค้างชำระ 1 - 30 วัน</v>
      </c>
      <c r="H1967" t="str">
        <f t="shared" si="152"/>
        <v>ลูกหนี้ชั้นดี</v>
      </c>
      <c r="I1967" s="17" cm="1">
        <f t="array" ref="I1967">_xlfn.IFS(D1967=0,0%, D1967&lt;=30,25%, D1967&lt;=60,50%, D1967&lt;=90,75%, D1967&gt;90,100%)</f>
        <v>0.25</v>
      </c>
      <c r="J1967">
        <f>SUMIFS(รายงานลูกหนี้!$G$2:$G$20000, รายงานลูกหนี้!$A$2:$A$20000, $A1967, รายงานลูกหนี้!$K$2:$K$20000, 0)</f>
        <v>1218</v>
      </c>
      <c r="K1967">
        <f>SUMIFS(รายงานลูกหนี้!$G$2:$G$20000, รายงานลูกหนี้!$A$2:$A$20000, $A1967, รายงานลูกหนี้!$K$2:$K$20000, "&gt;=1", รายงานลูกหนี้!$K$2:$K$20000, "&lt;=30")</f>
        <v>221</v>
      </c>
      <c r="L1967">
        <f>SUMIFS(รายงานลูกหนี้!$G$2:$G$20000, รายงานลูกหนี้!$A$2:$A$20000, $A1967, รายงานลูกหนี้!$K$2:$K$20000, "&gt;=31", รายงานลูกหนี้!$K$2:$K$20000, "&lt;=60")</f>
        <v>0</v>
      </c>
      <c r="M1967">
        <f>SUMIFS(รายงานลูกหนี้!$G$2:$G$20000, รายงานลูกหนี้!$A$2:$A$20000, $A1967, รายงานลูกหนี้!$K$2:$K$20000, "&gt;=61", รายงานลูกหนี้!$K$2:$K$20000, "&lt;=90")</f>
        <v>0</v>
      </c>
      <c r="N1967">
        <f>SUMIFS(รายงานลูกหนี้!$G$2:$G$20000, รายงานลูกหนี้!$A$2:$A$20000, $A1967, รายงานลูกหนี้!$K$2:$K$20000, "&gt;90")</f>
        <v>0</v>
      </c>
      <c r="O1967">
        <f t="shared" si="153"/>
        <v>1439</v>
      </c>
      <c r="P1967" s="17">
        <f t="shared" si="154"/>
        <v>3.8394718554551774E-2</v>
      </c>
    </row>
    <row r="1968" spans="1:16" x14ac:dyDescent="0.2">
      <c r="A1968" t="str">
        <v>ea8e8661ae43f5a99d95750b421e4b280a90c5e18377c5df6c4c807733e2b771</v>
      </c>
      <c r="B1968">
        <f>COUNTIF(รายงานลูกหนี้!$A:$A,A1968)</f>
        <v>1</v>
      </c>
      <c r="C1968">
        <f>COUNTIFS(รายงานลูกหนี้!$A:$A,A1968,รายงานลูกหนี้!$K:$K,"&gt;0")</f>
        <v>1</v>
      </c>
      <c r="D1968">
        <f>SUMIF(รายงานลูกหนี้!$A:$A,A1968,รายงานลูกหนี้!$K:$K)</f>
        <v>3</v>
      </c>
      <c r="E1968">
        <f>_xlfn.MAXIFS(รายงานลูกหนี้!$K:$K,รายงานลูกหนี้!$A:$A,A1968)</f>
        <v>3</v>
      </c>
      <c r="F1968" s="17">
        <f t="shared" si="150"/>
        <v>1</v>
      </c>
      <c r="G1968" t="str">
        <f t="shared" si="151"/>
        <v>ค้างชำระ 1 - 30 วัน</v>
      </c>
      <c r="H1968" t="str">
        <f t="shared" si="152"/>
        <v>ลูกหนี้ชั้นดี</v>
      </c>
      <c r="I1968" s="17" cm="1">
        <f t="array" ref="I1968">_xlfn.IFS(D1968=0,0%, D1968&lt;=30,25%, D1968&lt;=60,50%, D1968&lt;=90,75%, D1968&gt;90,100%)</f>
        <v>0.25</v>
      </c>
      <c r="J1968">
        <f>SUMIFS(รายงานลูกหนี้!$G$2:$G$20000, รายงานลูกหนี้!$A$2:$A$20000, $A1968, รายงานลูกหนี้!$K$2:$K$20000, 0)</f>
        <v>0</v>
      </c>
      <c r="K1968">
        <f>SUMIFS(รายงานลูกหนี้!$G$2:$G$20000, รายงานลูกหนี้!$A$2:$A$20000, $A1968, รายงานลูกหนี้!$K$2:$K$20000, "&gt;=1", รายงานลูกหนี้!$K$2:$K$20000, "&lt;=30")</f>
        <v>3603</v>
      </c>
      <c r="L1968">
        <f>SUMIFS(รายงานลูกหนี้!$G$2:$G$20000, รายงานลูกหนี้!$A$2:$A$20000, $A1968, รายงานลูกหนี้!$K$2:$K$20000, "&gt;=31", รายงานลูกหนี้!$K$2:$K$20000, "&lt;=60")</f>
        <v>0</v>
      </c>
      <c r="M1968">
        <f>SUMIFS(รายงานลูกหนี้!$G$2:$G$20000, รายงานลูกหนี้!$A$2:$A$20000, $A1968, รายงานลูกหนี้!$K$2:$K$20000, "&gt;=61", รายงานลูกหนี้!$K$2:$K$20000, "&lt;=90")</f>
        <v>0</v>
      </c>
      <c r="N1968">
        <f>SUMIFS(รายงานลูกหนี้!$G$2:$G$20000, รายงานลูกหนี้!$A$2:$A$20000, $A1968, รายงานลูกหนี้!$K$2:$K$20000, "&gt;90")</f>
        <v>0</v>
      </c>
      <c r="O1968">
        <f t="shared" si="153"/>
        <v>3603</v>
      </c>
      <c r="P1968" s="17">
        <f t="shared" si="154"/>
        <v>0.25</v>
      </c>
    </row>
    <row r="1969" spans="1:16" x14ac:dyDescent="0.2">
      <c r="A1969" t="str">
        <v>7d273d01c0af3b538ab7fa00773c91ef788a26d107b67cd930ab2dcf9e76c139</v>
      </c>
      <c r="B1969">
        <f>COUNTIF(รายงานลูกหนี้!$A:$A,A1969)</f>
        <v>1</v>
      </c>
      <c r="C1969">
        <f>COUNTIFS(รายงานลูกหนี้!$A:$A,A1969,รายงานลูกหนี้!$K:$K,"&gt;0")</f>
        <v>1</v>
      </c>
      <c r="D1969">
        <f>SUMIF(รายงานลูกหนี้!$A:$A,A1969,รายงานลูกหนี้!$K:$K)</f>
        <v>1</v>
      </c>
      <c r="E1969">
        <f>_xlfn.MAXIFS(รายงานลูกหนี้!$K:$K,รายงานลูกหนี้!$A:$A,A1969)</f>
        <v>1</v>
      </c>
      <c r="F1969" s="17">
        <f t="shared" si="150"/>
        <v>1</v>
      </c>
      <c r="G1969" t="str">
        <f t="shared" si="151"/>
        <v>ค้างชำระ 1 - 30 วัน</v>
      </c>
      <c r="H1969" t="str">
        <f t="shared" si="152"/>
        <v>ลูกหนี้ชั้นดี</v>
      </c>
      <c r="I1969" s="17" cm="1">
        <f t="array" ref="I1969">_xlfn.IFS(D1969=0,0%, D1969&lt;=30,25%, D1969&lt;=60,50%, D1969&lt;=90,75%, D1969&gt;90,100%)</f>
        <v>0.25</v>
      </c>
      <c r="J1969">
        <f>SUMIFS(รายงานลูกหนี้!$G$2:$G$20000, รายงานลูกหนี้!$A$2:$A$20000, $A1969, รายงานลูกหนี้!$K$2:$K$20000, 0)</f>
        <v>0</v>
      </c>
      <c r="K1969">
        <f>SUMIFS(รายงานลูกหนี้!$G$2:$G$20000, รายงานลูกหนี้!$A$2:$A$20000, $A1969, รายงานลูกหนี้!$K$2:$K$20000, "&gt;=1", รายงานลูกหนี้!$K$2:$K$20000, "&lt;=30")</f>
        <v>55800</v>
      </c>
      <c r="L1969">
        <f>SUMIFS(รายงานลูกหนี้!$G$2:$G$20000, รายงานลูกหนี้!$A$2:$A$20000, $A1969, รายงานลูกหนี้!$K$2:$K$20000, "&gt;=31", รายงานลูกหนี้!$K$2:$K$20000, "&lt;=60")</f>
        <v>0</v>
      </c>
      <c r="M1969">
        <f>SUMIFS(รายงานลูกหนี้!$G$2:$G$20000, รายงานลูกหนี้!$A$2:$A$20000, $A1969, รายงานลูกหนี้!$K$2:$K$20000, "&gt;=61", รายงานลูกหนี้!$K$2:$K$20000, "&lt;=90")</f>
        <v>0</v>
      </c>
      <c r="N1969">
        <f>SUMIFS(รายงานลูกหนี้!$G$2:$G$20000, รายงานลูกหนี้!$A$2:$A$20000, $A1969, รายงานลูกหนี้!$K$2:$K$20000, "&gt;90")</f>
        <v>0</v>
      </c>
      <c r="O1969">
        <f t="shared" si="153"/>
        <v>55800</v>
      </c>
      <c r="P1969" s="17">
        <f t="shared" si="154"/>
        <v>0.25</v>
      </c>
    </row>
    <row r="1970" spans="1:16" x14ac:dyDescent="0.2">
      <c r="A1970" t="str">
        <v>6716c86542ae48bc43909d4a9bce4dbef9f3494ae9fec744e7c17aa06f4c9328</v>
      </c>
      <c r="B1970">
        <f>COUNTIF(รายงานลูกหนี้!$A:$A,A1970)</f>
        <v>3</v>
      </c>
      <c r="C1970">
        <f>COUNTIFS(รายงานลูกหนี้!$A:$A,A1970,รายงานลูกหนี้!$K:$K,"&gt;0")</f>
        <v>3</v>
      </c>
      <c r="D1970">
        <f>SUMIF(รายงานลูกหนี้!$A:$A,A1970,รายงานลูกหนี้!$K:$K)</f>
        <v>24</v>
      </c>
      <c r="E1970">
        <f>_xlfn.MAXIFS(รายงานลูกหนี้!$K:$K,รายงานลูกหนี้!$A:$A,A1970)</f>
        <v>8</v>
      </c>
      <c r="F1970" s="17">
        <f t="shared" si="150"/>
        <v>1</v>
      </c>
      <c r="G1970" t="str">
        <f t="shared" si="151"/>
        <v>ค้างชำระ 1 - 30 วัน</v>
      </c>
      <c r="H1970" t="str">
        <f t="shared" si="152"/>
        <v>ลูกหนี้ชั้นดี</v>
      </c>
      <c r="I1970" s="17" cm="1">
        <f t="array" ref="I1970">_xlfn.IFS(D1970=0,0%, D1970&lt;=30,25%, D1970&lt;=60,50%, D1970&lt;=90,75%, D1970&gt;90,100%)</f>
        <v>0.25</v>
      </c>
      <c r="J1970">
        <f>SUMIFS(รายงานลูกหนี้!$G$2:$G$20000, รายงานลูกหนี้!$A$2:$A$20000, $A1970, รายงานลูกหนี้!$K$2:$K$20000, 0)</f>
        <v>0</v>
      </c>
      <c r="K1970">
        <f>SUMIFS(รายงานลูกหนี้!$G$2:$G$20000, รายงานลูกหนี้!$A$2:$A$20000, $A1970, รายงานลูกหนี้!$K$2:$K$20000, "&gt;=1", รายงานลูกหนี้!$K$2:$K$20000, "&lt;=30")</f>
        <v>75000</v>
      </c>
      <c r="L1970">
        <f>SUMIFS(รายงานลูกหนี้!$G$2:$G$20000, รายงานลูกหนี้!$A$2:$A$20000, $A1970, รายงานลูกหนี้!$K$2:$K$20000, "&gt;=31", รายงานลูกหนี้!$K$2:$K$20000, "&lt;=60")</f>
        <v>0</v>
      </c>
      <c r="M1970">
        <f>SUMIFS(รายงานลูกหนี้!$G$2:$G$20000, รายงานลูกหนี้!$A$2:$A$20000, $A1970, รายงานลูกหนี้!$K$2:$K$20000, "&gt;=61", รายงานลูกหนี้!$K$2:$K$20000, "&lt;=90")</f>
        <v>0</v>
      </c>
      <c r="N1970">
        <f>SUMIFS(รายงานลูกหนี้!$G$2:$G$20000, รายงานลูกหนี้!$A$2:$A$20000, $A1970, รายงานลูกหนี้!$K$2:$K$20000, "&gt;90")</f>
        <v>0</v>
      </c>
      <c r="O1970">
        <f t="shared" si="153"/>
        <v>75000</v>
      </c>
      <c r="P1970" s="17">
        <f t="shared" si="154"/>
        <v>0.25</v>
      </c>
    </row>
    <row r="1971" spans="1:16" x14ac:dyDescent="0.2">
      <c r="A1971" t="str">
        <v>937f4d9d108f5e80f95da35256ddddec9320d93030229914fcec2992360a5f83</v>
      </c>
      <c r="B1971">
        <f>COUNTIF(รายงานลูกหนี้!$A:$A,A1971)</f>
        <v>2</v>
      </c>
      <c r="C1971">
        <f>COUNTIFS(รายงานลูกหนี้!$A:$A,A1971,รายงานลูกหนี้!$K:$K,"&gt;0")</f>
        <v>2</v>
      </c>
      <c r="D1971">
        <f>SUMIF(รายงานลูกหนี้!$A:$A,A1971,รายงานลูกหนี้!$K:$K)</f>
        <v>2</v>
      </c>
      <c r="E1971">
        <f>_xlfn.MAXIFS(รายงานลูกหนี้!$K:$K,รายงานลูกหนี้!$A:$A,A1971)</f>
        <v>1</v>
      </c>
      <c r="F1971" s="17">
        <f t="shared" si="150"/>
        <v>1</v>
      </c>
      <c r="G1971" t="str">
        <f t="shared" si="151"/>
        <v>ค้างชำระ 1 - 30 วัน</v>
      </c>
      <c r="H1971" t="str">
        <f t="shared" si="152"/>
        <v>ลูกหนี้ชั้นดี</v>
      </c>
      <c r="I1971" s="17" cm="1">
        <f t="array" ref="I1971">_xlfn.IFS(D1971=0,0%, D1971&lt;=30,25%, D1971&lt;=60,50%, D1971&lt;=90,75%, D1971&gt;90,100%)</f>
        <v>0.25</v>
      </c>
      <c r="J1971">
        <f>SUMIFS(รายงานลูกหนี้!$G$2:$G$20000, รายงานลูกหนี้!$A$2:$A$20000, $A1971, รายงานลูกหนี้!$K$2:$K$20000, 0)</f>
        <v>0</v>
      </c>
      <c r="K1971">
        <f>SUMIFS(รายงานลูกหนี้!$G$2:$G$20000, รายงานลูกหนี้!$A$2:$A$20000, $A1971, รายงานลูกหนี้!$K$2:$K$20000, "&gt;=1", รายงานลูกหนี้!$K$2:$K$20000, "&lt;=30")</f>
        <v>123740</v>
      </c>
      <c r="L1971">
        <f>SUMIFS(รายงานลูกหนี้!$G$2:$G$20000, รายงานลูกหนี้!$A$2:$A$20000, $A1971, รายงานลูกหนี้!$K$2:$K$20000, "&gt;=31", รายงานลูกหนี้!$K$2:$K$20000, "&lt;=60")</f>
        <v>0</v>
      </c>
      <c r="M1971">
        <f>SUMIFS(รายงานลูกหนี้!$G$2:$G$20000, รายงานลูกหนี้!$A$2:$A$20000, $A1971, รายงานลูกหนี้!$K$2:$K$20000, "&gt;=61", รายงานลูกหนี้!$K$2:$K$20000, "&lt;=90")</f>
        <v>0</v>
      </c>
      <c r="N1971">
        <f>SUMIFS(รายงานลูกหนี้!$G$2:$G$20000, รายงานลูกหนี้!$A$2:$A$20000, $A1971, รายงานลูกหนี้!$K$2:$K$20000, "&gt;90")</f>
        <v>0</v>
      </c>
      <c r="O1971">
        <f t="shared" si="153"/>
        <v>123740</v>
      </c>
      <c r="P1971" s="17">
        <f t="shared" si="154"/>
        <v>0.25</v>
      </c>
    </row>
    <row r="1972" spans="1:16" x14ac:dyDescent="0.2">
      <c r="A1972" t="str">
        <v>c2c73c7c69115fc189989a5a77040a9af09340ec3419c139ca6b20fe2912eae6</v>
      </c>
      <c r="B1972">
        <f>COUNTIF(รายงานลูกหนี้!$A:$A,A1972)</f>
        <v>1</v>
      </c>
      <c r="C1972">
        <f>COUNTIFS(รายงานลูกหนี้!$A:$A,A1972,รายงานลูกหนี้!$K:$K,"&gt;0")</f>
        <v>1</v>
      </c>
      <c r="D1972">
        <f>SUMIF(รายงานลูกหนี้!$A:$A,A1972,รายงานลูกหนี้!$K:$K)</f>
        <v>1</v>
      </c>
      <c r="E1972">
        <f>_xlfn.MAXIFS(รายงานลูกหนี้!$K:$K,รายงานลูกหนี้!$A:$A,A1972)</f>
        <v>1</v>
      </c>
      <c r="F1972" s="17">
        <f t="shared" si="150"/>
        <v>1</v>
      </c>
      <c r="G1972" t="str">
        <f t="shared" si="151"/>
        <v>ค้างชำระ 1 - 30 วัน</v>
      </c>
      <c r="H1972" t="str">
        <f t="shared" si="152"/>
        <v>ลูกหนี้ชั้นดี</v>
      </c>
      <c r="I1972" s="17" cm="1">
        <f t="array" ref="I1972">_xlfn.IFS(D1972=0,0%, D1972&lt;=30,25%, D1972&lt;=60,50%, D1972&lt;=90,75%, D1972&gt;90,100%)</f>
        <v>0.25</v>
      </c>
      <c r="J1972">
        <f>SUMIFS(รายงานลูกหนี้!$G$2:$G$20000, รายงานลูกหนี้!$A$2:$A$20000, $A1972, รายงานลูกหนี้!$K$2:$K$20000, 0)</f>
        <v>0</v>
      </c>
      <c r="K1972">
        <f>SUMIFS(รายงานลูกหนี้!$G$2:$G$20000, รายงานลูกหนี้!$A$2:$A$20000, $A1972, รายงานลูกหนี้!$K$2:$K$20000, "&gt;=1", รายงานลูกหนี้!$K$2:$K$20000, "&lt;=30")</f>
        <v>44502</v>
      </c>
      <c r="L1972">
        <f>SUMIFS(รายงานลูกหนี้!$G$2:$G$20000, รายงานลูกหนี้!$A$2:$A$20000, $A1972, รายงานลูกหนี้!$K$2:$K$20000, "&gt;=31", รายงานลูกหนี้!$K$2:$K$20000, "&lt;=60")</f>
        <v>0</v>
      </c>
      <c r="M1972">
        <f>SUMIFS(รายงานลูกหนี้!$G$2:$G$20000, รายงานลูกหนี้!$A$2:$A$20000, $A1972, รายงานลูกหนี้!$K$2:$K$20000, "&gt;=61", รายงานลูกหนี้!$K$2:$K$20000, "&lt;=90")</f>
        <v>0</v>
      </c>
      <c r="N1972">
        <f>SUMIFS(รายงานลูกหนี้!$G$2:$G$20000, รายงานลูกหนี้!$A$2:$A$20000, $A1972, รายงานลูกหนี้!$K$2:$K$20000, "&gt;90")</f>
        <v>0</v>
      </c>
      <c r="O1972">
        <f t="shared" si="153"/>
        <v>44502</v>
      </c>
      <c r="P1972" s="17">
        <f t="shared" si="154"/>
        <v>0.25</v>
      </c>
    </row>
    <row r="1973" spans="1:16" x14ac:dyDescent="0.2">
      <c r="A1973" t="str">
        <v>194cd67d080b3c76c89591c8775eb14f890e9b43e8d6ac53459889afcb5055e8</v>
      </c>
      <c r="B1973">
        <f>COUNTIF(รายงานลูกหนี้!$A:$A,A1973)</f>
        <v>5</v>
      </c>
      <c r="C1973">
        <f>COUNTIFS(รายงานลูกหนี้!$A:$A,A1973,รายงานลูกหนี้!$K:$K,"&gt;0")</f>
        <v>3</v>
      </c>
      <c r="D1973">
        <f>SUMIF(รายงานลูกหนี้!$A:$A,A1973,รายงานลูกหนี้!$K:$K)</f>
        <v>15</v>
      </c>
      <c r="E1973">
        <f>_xlfn.MAXIFS(รายงานลูกหนี้!$K:$K,รายงานลูกหนี้!$A:$A,A1973)</f>
        <v>6</v>
      </c>
      <c r="F1973" s="17">
        <f t="shared" si="150"/>
        <v>0.6</v>
      </c>
      <c r="G1973" t="str">
        <f t="shared" si="151"/>
        <v>ค้างชำระ 1 - 30 วัน</v>
      </c>
      <c r="H1973" t="str">
        <f t="shared" si="152"/>
        <v>ลูกหนี้ชั้นดี</v>
      </c>
      <c r="I1973" s="17" cm="1">
        <f t="array" ref="I1973">_xlfn.IFS(D1973=0,0%, D1973&lt;=30,25%, D1973&lt;=60,50%, D1973&lt;=90,75%, D1973&gt;90,100%)</f>
        <v>0.25</v>
      </c>
      <c r="J1973">
        <f>SUMIFS(รายงานลูกหนี้!$G$2:$G$20000, รายงานลูกหนี้!$A$2:$A$20000, $A1973, รายงานลูกหนี้!$K$2:$K$20000, 0)</f>
        <v>42000</v>
      </c>
      <c r="K1973">
        <f>SUMIFS(รายงานลูกหนี้!$G$2:$G$20000, รายงานลูกหนี้!$A$2:$A$20000, $A1973, รายงานลูกหนี้!$K$2:$K$20000, "&gt;=1", รายงานลูกหนี้!$K$2:$K$20000, "&lt;=30")</f>
        <v>55864</v>
      </c>
      <c r="L1973">
        <f>SUMIFS(รายงานลูกหนี้!$G$2:$G$20000, รายงานลูกหนี้!$A$2:$A$20000, $A1973, รายงานลูกหนี้!$K$2:$K$20000, "&gt;=31", รายงานลูกหนี้!$K$2:$K$20000, "&lt;=60")</f>
        <v>0</v>
      </c>
      <c r="M1973">
        <f>SUMIFS(รายงานลูกหนี้!$G$2:$G$20000, รายงานลูกหนี้!$A$2:$A$20000, $A1973, รายงานลูกหนี้!$K$2:$K$20000, "&gt;=61", รายงานลูกหนี้!$K$2:$K$20000, "&lt;=90")</f>
        <v>0</v>
      </c>
      <c r="N1973">
        <f>SUMIFS(รายงานลูกหนี้!$G$2:$G$20000, รายงานลูกหนี้!$A$2:$A$20000, $A1973, รายงานลูกหนี้!$K$2:$K$20000, "&gt;90")</f>
        <v>0</v>
      </c>
      <c r="O1973">
        <f t="shared" si="153"/>
        <v>97864</v>
      </c>
      <c r="P1973" s="17">
        <f t="shared" si="154"/>
        <v>0.14270824818114936</v>
      </c>
    </row>
    <row r="1974" spans="1:16" x14ac:dyDescent="0.2">
      <c r="A1974" t="str">
        <v>13ced78f42d521f5d0e3188f93f40b4cc2a49676de0f8153697b101f4853881c</v>
      </c>
      <c r="B1974">
        <f>COUNTIF(รายงานลูกหนี้!$A:$A,A1974)</f>
        <v>2</v>
      </c>
      <c r="C1974">
        <f>COUNTIFS(รายงานลูกหนี้!$A:$A,A1974,รายงานลูกหนี้!$K:$K,"&gt;0")</f>
        <v>2</v>
      </c>
      <c r="D1974">
        <f>SUMIF(รายงานลูกหนี้!$A:$A,A1974,รายงานลูกหนี้!$K:$K)</f>
        <v>2</v>
      </c>
      <c r="E1974">
        <f>_xlfn.MAXIFS(รายงานลูกหนี้!$K:$K,รายงานลูกหนี้!$A:$A,A1974)</f>
        <v>1</v>
      </c>
      <c r="F1974" s="17">
        <f t="shared" si="150"/>
        <v>1</v>
      </c>
      <c r="G1974" t="str">
        <f t="shared" si="151"/>
        <v>ค้างชำระ 1 - 30 วัน</v>
      </c>
      <c r="H1974" t="str">
        <f t="shared" si="152"/>
        <v>ลูกหนี้ชั้นดี</v>
      </c>
      <c r="I1974" s="17" cm="1">
        <f t="array" ref="I1974">_xlfn.IFS(D1974=0,0%, D1974&lt;=30,25%, D1974&lt;=60,50%, D1974&lt;=90,75%, D1974&gt;90,100%)</f>
        <v>0.25</v>
      </c>
      <c r="J1974">
        <f>SUMIFS(รายงานลูกหนี้!$G$2:$G$20000, รายงานลูกหนี้!$A$2:$A$20000, $A1974, รายงานลูกหนี้!$K$2:$K$20000, 0)</f>
        <v>0</v>
      </c>
      <c r="K1974">
        <f>SUMIFS(รายงานลูกหนี้!$G$2:$G$20000, รายงานลูกหนี้!$A$2:$A$20000, $A1974, รายงานลูกหนี้!$K$2:$K$20000, "&gt;=1", รายงานลูกหนี้!$K$2:$K$20000, "&lt;=30")</f>
        <v>19440</v>
      </c>
      <c r="L1974">
        <f>SUMIFS(รายงานลูกหนี้!$G$2:$G$20000, รายงานลูกหนี้!$A$2:$A$20000, $A1974, รายงานลูกหนี้!$K$2:$K$20000, "&gt;=31", รายงานลูกหนี้!$K$2:$K$20000, "&lt;=60")</f>
        <v>0</v>
      </c>
      <c r="M1974">
        <f>SUMIFS(รายงานลูกหนี้!$G$2:$G$20000, รายงานลูกหนี้!$A$2:$A$20000, $A1974, รายงานลูกหนี้!$K$2:$K$20000, "&gt;=61", รายงานลูกหนี้!$K$2:$K$20000, "&lt;=90")</f>
        <v>0</v>
      </c>
      <c r="N1974">
        <f>SUMIFS(รายงานลูกหนี้!$G$2:$G$20000, รายงานลูกหนี้!$A$2:$A$20000, $A1974, รายงานลูกหนี้!$K$2:$K$20000, "&gt;90")</f>
        <v>0</v>
      </c>
      <c r="O1974">
        <f t="shared" si="153"/>
        <v>19440</v>
      </c>
      <c r="P1974" s="17">
        <f t="shared" si="154"/>
        <v>0.25</v>
      </c>
    </row>
    <row r="1975" spans="1:16" x14ac:dyDescent="0.2">
      <c r="A1975" t="str">
        <v>1e47de75605a6f76bba0ebe7342b08b1b84651cf1be09c84d4cec2835c4f8593</v>
      </c>
      <c r="B1975">
        <f>COUNTIF(รายงานลูกหนี้!$A:$A,A1975)</f>
        <v>1</v>
      </c>
      <c r="C1975">
        <f>COUNTIFS(รายงานลูกหนี้!$A:$A,A1975,รายงานลูกหนี้!$K:$K,"&gt;0")</f>
        <v>1</v>
      </c>
      <c r="D1975">
        <f>SUMIF(รายงานลูกหนี้!$A:$A,A1975,รายงานลูกหนี้!$K:$K)</f>
        <v>2</v>
      </c>
      <c r="E1975">
        <f>_xlfn.MAXIFS(รายงานลูกหนี้!$K:$K,รายงานลูกหนี้!$A:$A,A1975)</f>
        <v>2</v>
      </c>
      <c r="F1975" s="17">
        <f t="shared" si="150"/>
        <v>1</v>
      </c>
      <c r="G1975" t="str">
        <f t="shared" si="151"/>
        <v>ค้างชำระ 1 - 30 วัน</v>
      </c>
      <c r="H1975" t="str">
        <f t="shared" si="152"/>
        <v>ลูกหนี้ชั้นดี</v>
      </c>
      <c r="I1975" s="17" cm="1">
        <f t="array" ref="I1975">_xlfn.IFS(D1975=0,0%, D1975&lt;=30,25%, D1975&lt;=60,50%, D1975&lt;=90,75%, D1975&gt;90,100%)</f>
        <v>0.25</v>
      </c>
      <c r="J1975">
        <f>SUMIFS(รายงานลูกหนี้!$G$2:$G$20000, รายงานลูกหนี้!$A$2:$A$20000, $A1975, รายงานลูกหนี้!$K$2:$K$20000, 0)</f>
        <v>0</v>
      </c>
      <c r="K1975">
        <f>SUMIFS(รายงานลูกหนี้!$G$2:$G$20000, รายงานลูกหนี้!$A$2:$A$20000, $A1975, รายงานลูกหนี้!$K$2:$K$20000, "&gt;=1", รายงานลูกหนี้!$K$2:$K$20000, "&lt;=30")</f>
        <v>69810</v>
      </c>
      <c r="L1975">
        <f>SUMIFS(รายงานลูกหนี้!$G$2:$G$20000, รายงานลูกหนี้!$A$2:$A$20000, $A1975, รายงานลูกหนี้!$K$2:$K$20000, "&gt;=31", รายงานลูกหนี้!$K$2:$K$20000, "&lt;=60")</f>
        <v>0</v>
      </c>
      <c r="M1975">
        <f>SUMIFS(รายงานลูกหนี้!$G$2:$G$20000, รายงานลูกหนี้!$A$2:$A$20000, $A1975, รายงานลูกหนี้!$K$2:$K$20000, "&gt;=61", รายงานลูกหนี้!$K$2:$K$20000, "&lt;=90")</f>
        <v>0</v>
      </c>
      <c r="N1975">
        <f>SUMIFS(รายงานลูกหนี้!$G$2:$G$20000, รายงานลูกหนี้!$A$2:$A$20000, $A1975, รายงานลูกหนี้!$K$2:$K$20000, "&gt;90")</f>
        <v>0</v>
      </c>
      <c r="O1975">
        <f t="shared" si="153"/>
        <v>69810</v>
      </c>
      <c r="P1975" s="17">
        <f t="shared" si="154"/>
        <v>0.25</v>
      </c>
    </row>
    <row r="1976" spans="1:16" x14ac:dyDescent="0.2">
      <c r="A1976" t="str">
        <v>9ab6a40d2d2f32ebfff012c9879a444c7bf59a6243869e39f42a667e4faf10e4</v>
      </c>
      <c r="B1976">
        <f>COUNTIF(รายงานลูกหนี้!$A:$A,A1976)</f>
        <v>6</v>
      </c>
      <c r="C1976">
        <f>COUNTIFS(รายงานลูกหนี้!$A:$A,A1976,รายงานลูกหนี้!$K:$K,"&gt;0")</f>
        <v>6</v>
      </c>
      <c r="D1976">
        <f>SUMIF(รายงานลูกหนี้!$A:$A,A1976,รายงานลูกหนี้!$K:$K)</f>
        <v>42</v>
      </c>
      <c r="E1976">
        <f>_xlfn.MAXIFS(รายงานลูกหนี้!$K:$K,รายงานลูกหนี้!$A:$A,A1976)</f>
        <v>9</v>
      </c>
      <c r="F1976" s="17">
        <f t="shared" si="150"/>
        <v>1</v>
      </c>
      <c r="G1976" t="str">
        <f t="shared" si="151"/>
        <v>ค้างชำระ 1 - 30 วัน</v>
      </c>
      <c r="H1976" t="str">
        <f t="shared" si="152"/>
        <v>ลูกหนี้ชั้นดี</v>
      </c>
      <c r="I1976" s="17" cm="1">
        <f t="array" ref="I1976">_xlfn.IFS(D1976=0,0%, D1976&lt;=30,25%, D1976&lt;=60,50%, D1976&lt;=90,75%, D1976&gt;90,100%)</f>
        <v>0.5</v>
      </c>
      <c r="J1976">
        <f>SUMIFS(รายงานลูกหนี้!$G$2:$G$20000, รายงานลูกหนี้!$A$2:$A$20000, $A1976, รายงานลูกหนี้!$K$2:$K$20000, 0)</f>
        <v>0</v>
      </c>
      <c r="K1976">
        <f>SUMIFS(รายงานลูกหนี้!$G$2:$G$20000, รายงานลูกหนี้!$A$2:$A$20000, $A1976, รายงานลูกหนี้!$K$2:$K$20000, "&gt;=1", รายงานลูกหนี้!$K$2:$K$20000, "&lt;=30")</f>
        <v>266391</v>
      </c>
      <c r="L1976">
        <f>SUMIFS(รายงานลูกหนี้!$G$2:$G$20000, รายงานลูกหนี้!$A$2:$A$20000, $A1976, รายงานลูกหนี้!$K$2:$K$20000, "&gt;=31", รายงานลูกหนี้!$K$2:$K$20000, "&lt;=60")</f>
        <v>0</v>
      </c>
      <c r="M1976">
        <f>SUMIFS(รายงานลูกหนี้!$G$2:$G$20000, รายงานลูกหนี้!$A$2:$A$20000, $A1976, รายงานลูกหนี้!$K$2:$K$20000, "&gt;=61", รายงานลูกหนี้!$K$2:$K$20000, "&lt;=90")</f>
        <v>0</v>
      </c>
      <c r="N1976">
        <f>SUMIFS(รายงานลูกหนี้!$G$2:$G$20000, รายงานลูกหนี้!$A$2:$A$20000, $A1976, รายงานลูกหนี้!$K$2:$K$20000, "&gt;90")</f>
        <v>0</v>
      </c>
      <c r="O1976">
        <f t="shared" si="153"/>
        <v>266391</v>
      </c>
      <c r="P1976" s="17">
        <f t="shared" si="154"/>
        <v>0.25</v>
      </c>
    </row>
    <row r="1977" spans="1:16" x14ac:dyDescent="0.2">
      <c r="A1977" t="str">
        <v>33a3f967a5f8a5697b227242479baba67ffb80062fd562c0afd2c64b83a85169</v>
      </c>
      <c r="B1977">
        <f>COUNTIF(รายงานลูกหนี้!$A:$A,A1977)</f>
        <v>1</v>
      </c>
      <c r="C1977">
        <f>COUNTIFS(รายงานลูกหนี้!$A:$A,A1977,รายงานลูกหนี้!$K:$K,"&gt;0")</f>
        <v>1</v>
      </c>
      <c r="D1977">
        <f>SUMIF(รายงานลูกหนี้!$A:$A,A1977,รายงานลูกหนี้!$K:$K)</f>
        <v>6</v>
      </c>
      <c r="E1977">
        <f>_xlfn.MAXIFS(รายงานลูกหนี้!$K:$K,รายงานลูกหนี้!$A:$A,A1977)</f>
        <v>6</v>
      </c>
      <c r="F1977" s="17">
        <f t="shared" si="150"/>
        <v>1</v>
      </c>
      <c r="G1977" t="str">
        <f t="shared" si="151"/>
        <v>ค้างชำระ 1 - 30 วัน</v>
      </c>
      <c r="H1977" t="str">
        <f t="shared" si="152"/>
        <v>ลูกหนี้ชั้นดี</v>
      </c>
      <c r="I1977" s="17" cm="1">
        <f t="array" ref="I1977">_xlfn.IFS(D1977=0,0%, D1977&lt;=30,25%, D1977&lt;=60,50%, D1977&lt;=90,75%, D1977&gt;90,100%)</f>
        <v>0.25</v>
      </c>
      <c r="J1977">
        <f>SUMIFS(รายงานลูกหนี้!$G$2:$G$20000, รายงานลูกหนี้!$A$2:$A$20000, $A1977, รายงานลูกหนี้!$K$2:$K$20000, 0)</f>
        <v>0</v>
      </c>
      <c r="K1977">
        <f>SUMIFS(รายงานลูกหนี้!$G$2:$G$20000, รายงานลูกหนี้!$A$2:$A$20000, $A1977, รายงานลูกหนี้!$K$2:$K$20000, "&gt;=1", รายงานลูกหนี้!$K$2:$K$20000, "&lt;=30")</f>
        <v>41348</v>
      </c>
      <c r="L1977">
        <f>SUMIFS(รายงานลูกหนี้!$G$2:$G$20000, รายงานลูกหนี้!$A$2:$A$20000, $A1977, รายงานลูกหนี้!$K$2:$K$20000, "&gt;=31", รายงานลูกหนี้!$K$2:$K$20000, "&lt;=60")</f>
        <v>0</v>
      </c>
      <c r="M1977">
        <f>SUMIFS(รายงานลูกหนี้!$G$2:$G$20000, รายงานลูกหนี้!$A$2:$A$20000, $A1977, รายงานลูกหนี้!$K$2:$K$20000, "&gt;=61", รายงานลูกหนี้!$K$2:$K$20000, "&lt;=90")</f>
        <v>0</v>
      </c>
      <c r="N1977">
        <f>SUMIFS(รายงานลูกหนี้!$G$2:$G$20000, รายงานลูกหนี้!$A$2:$A$20000, $A1977, รายงานลูกหนี้!$K$2:$K$20000, "&gt;90")</f>
        <v>0</v>
      </c>
      <c r="O1977">
        <f t="shared" si="153"/>
        <v>41348</v>
      </c>
      <c r="P1977" s="17">
        <f t="shared" si="154"/>
        <v>0.25</v>
      </c>
    </row>
    <row r="1978" spans="1:16" x14ac:dyDescent="0.2">
      <c r="A1978" t="str">
        <v>0757fd62f7bd4de7af082266bb92f1387f26b33ea0431913a591db539c7fd654</v>
      </c>
      <c r="B1978">
        <f>COUNTIF(รายงานลูกหนี้!$A:$A,A1978)</f>
        <v>1</v>
      </c>
      <c r="C1978">
        <f>COUNTIFS(รายงานลูกหนี้!$A:$A,A1978,รายงานลูกหนี้!$K:$K,"&gt;0")</f>
        <v>1</v>
      </c>
      <c r="D1978">
        <f>SUMIF(รายงานลูกหนี้!$A:$A,A1978,รายงานลูกหนี้!$K:$K)</f>
        <v>8</v>
      </c>
      <c r="E1978">
        <f>_xlfn.MAXIFS(รายงานลูกหนี้!$K:$K,รายงานลูกหนี้!$A:$A,A1978)</f>
        <v>8</v>
      </c>
      <c r="F1978" s="17">
        <f t="shared" si="150"/>
        <v>1</v>
      </c>
      <c r="G1978" t="str">
        <f t="shared" si="151"/>
        <v>ค้างชำระ 1 - 30 วัน</v>
      </c>
      <c r="H1978" t="str">
        <f t="shared" si="152"/>
        <v>ลูกหนี้ชั้นดี</v>
      </c>
      <c r="I1978" s="17" cm="1">
        <f t="array" ref="I1978">_xlfn.IFS(D1978=0,0%, D1978&lt;=30,25%, D1978&lt;=60,50%, D1978&lt;=90,75%, D1978&gt;90,100%)</f>
        <v>0.25</v>
      </c>
      <c r="J1978">
        <f>SUMIFS(รายงานลูกหนี้!$G$2:$G$20000, รายงานลูกหนี้!$A$2:$A$20000, $A1978, รายงานลูกหนี้!$K$2:$K$20000, 0)</f>
        <v>0</v>
      </c>
      <c r="K1978">
        <f>SUMIFS(รายงานลูกหนี้!$G$2:$G$20000, รายงานลูกหนี้!$A$2:$A$20000, $A1978, รายงานลูกหนี้!$K$2:$K$20000, "&gt;=1", รายงานลูกหนี้!$K$2:$K$20000, "&lt;=30")</f>
        <v>3745</v>
      </c>
      <c r="L1978">
        <f>SUMIFS(รายงานลูกหนี้!$G$2:$G$20000, รายงานลูกหนี้!$A$2:$A$20000, $A1978, รายงานลูกหนี้!$K$2:$K$20000, "&gt;=31", รายงานลูกหนี้!$K$2:$K$20000, "&lt;=60")</f>
        <v>0</v>
      </c>
      <c r="M1978">
        <f>SUMIFS(รายงานลูกหนี้!$G$2:$G$20000, รายงานลูกหนี้!$A$2:$A$20000, $A1978, รายงานลูกหนี้!$K$2:$K$20000, "&gt;=61", รายงานลูกหนี้!$K$2:$K$20000, "&lt;=90")</f>
        <v>0</v>
      </c>
      <c r="N1978">
        <f>SUMIFS(รายงานลูกหนี้!$G$2:$G$20000, รายงานลูกหนี้!$A$2:$A$20000, $A1978, รายงานลูกหนี้!$K$2:$K$20000, "&gt;90")</f>
        <v>0</v>
      </c>
      <c r="O1978">
        <f t="shared" si="153"/>
        <v>3745</v>
      </c>
      <c r="P1978" s="17">
        <f t="shared" si="154"/>
        <v>0.25</v>
      </c>
    </row>
    <row r="1979" spans="1:16" x14ac:dyDescent="0.2">
      <c r="A1979" t="str">
        <v>a097f39b57bcc366ddc1537f97bfcd9925c7ccdfbc751c11e3c2a75cd9d9d6b3</v>
      </c>
      <c r="B1979">
        <f>COUNTIF(รายงานลูกหนี้!$A:$A,A1979)</f>
        <v>1</v>
      </c>
      <c r="C1979">
        <f>COUNTIFS(รายงานลูกหนี้!$A:$A,A1979,รายงานลูกหนี้!$K:$K,"&gt;0")</f>
        <v>1</v>
      </c>
      <c r="D1979">
        <f>SUMIF(รายงานลูกหนี้!$A:$A,A1979,รายงานลูกหนี้!$K:$K)</f>
        <v>14</v>
      </c>
      <c r="E1979">
        <f>_xlfn.MAXIFS(รายงานลูกหนี้!$K:$K,รายงานลูกหนี้!$A:$A,A1979)</f>
        <v>14</v>
      </c>
      <c r="F1979" s="17">
        <f t="shared" si="150"/>
        <v>1</v>
      </c>
      <c r="G1979" t="str">
        <f t="shared" si="151"/>
        <v>ค้างชำระ 1 - 30 วัน</v>
      </c>
      <c r="H1979" t="str">
        <f t="shared" si="152"/>
        <v>ลูกหนี้ชั้นดี</v>
      </c>
      <c r="I1979" s="17" cm="1">
        <f t="array" ref="I1979">_xlfn.IFS(D1979=0,0%, D1979&lt;=30,25%, D1979&lt;=60,50%, D1979&lt;=90,75%, D1979&gt;90,100%)</f>
        <v>0.25</v>
      </c>
      <c r="J1979">
        <f>SUMIFS(รายงานลูกหนี้!$G$2:$G$20000, รายงานลูกหนี้!$A$2:$A$20000, $A1979, รายงานลูกหนี้!$K$2:$K$20000, 0)</f>
        <v>0</v>
      </c>
      <c r="K1979">
        <f>SUMIFS(รายงานลูกหนี้!$G$2:$G$20000, รายงานลูกหนี้!$A$2:$A$20000, $A1979, รายงานลูกหนี้!$K$2:$K$20000, "&gt;=1", รายงานลูกหนี้!$K$2:$K$20000, "&lt;=30")</f>
        <v>57738</v>
      </c>
      <c r="L1979">
        <f>SUMIFS(รายงานลูกหนี้!$G$2:$G$20000, รายงานลูกหนี้!$A$2:$A$20000, $A1979, รายงานลูกหนี้!$K$2:$K$20000, "&gt;=31", รายงานลูกหนี้!$K$2:$K$20000, "&lt;=60")</f>
        <v>0</v>
      </c>
      <c r="M1979">
        <f>SUMIFS(รายงานลูกหนี้!$G$2:$G$20000, รายงานลูกหนี้!$A$2:$A$20000, $A1979, รายงานลูกหนี้!$K$2:$K$20000, "&gt;=61", รายงานลูกหนี้!$K$2:$K$20000, "&lt;=90")</f>
        <v>0</v>
      </c>
      <c r="N1979">
        <f>SUMIFS(รายงานลูกหนี้!$G$2:$G$20000, รายงานลูกหนี้!$A$2:$A$20000, $A1979, รายงานลูกหนี้!$K$2:$K$20000, "&gt;90")</f>
        <v>0</v>
      </c>
      <c r="O1979">
        <f t="shared" si="153"/>
        <v>57738</v>
      </c>
      <c r="P1979" s="17">
        <f t="shared" si="154"/>
        <v>0.25</v>
      </c>
    </row>
    <row r="1980" spans="1:16" x14ac:dyDescent="0.2">
      <c r="A1980" t="str">
        <v>58105267515f161ff564e1e9142207d4449cc7050be0d49b1e60cbefda6f7295</v>
      </c>
      <c r="B1980">
        <f>COUNTIF(รายงานลูกหนี้!$A:$A,A1980)</f>
        <v>1</v>
      </c>
      <c r="C1980">
        <f>COUNTIFS(รายงานลูกหนี้!$A:$A,A1980,รายงานลูกหนี้!$K:$K,"&gt;0")</f>
        <v>1</v>
      </c>
      <c r="D1980">
        <f>SUMIF(รายงานลูกหนี้!$A:$A,A1980,รายงานลูกหนี้!$K:$K)</f>
        <v>2</v>
      </c>
      <c r="E1980">
        <f>_xlfn.MAXIFS(รายงานลูกหนี้!$K:$K,รายงานลูกหนี้!$A:$A,A1980)</f>
        <v>2</v>
      </c>
      <c r="F1980" s="17">
        <f t="shared" si="150"/>
        <v>1</v>
      </c>
      <c r="G1980" t="str">
        <f t="shared" si="151"/>
        <v>ค้างชำระ 1 - 30 วัน</v>
      </c>
      <c r="H1980" t="str">
        <f t="shared" si="152"/>
        <v>ลูกหนี้ชั้นดี</v>
      </c>
      <c r="I1980" s="17" cm="1">
        <f t="array" ref="I1980">_xlfn.IFS(D1980=0,0%, D1980&lt;=30,25%, D1980&lt;=60,50%, D1980&lt;=90,75%, D1980&gt;90,100%)</f>
        <v>0.25</v>
      </c>
      <c r="J1980">
        <f>SUMIFS(รายงานลูกหนี้!$G$2:$G$20000, รายงานลูกหนี้!$A$2:$A$20000, $A1980, รายงานลูกหนี้!$K$2:$K$20000, 0)</f>
        <v>0</v>
      </c>
      <c r="K1980">
        <f>SUMIFS(รายงานลูกหนี้!$G$2:$G$20000, รายงานลูกหนี้!$A$2:$A$20000, $A1980, รายงานลูกหนี้!$K$2:$K$20000, "&gt;=1", รายงานลูกหนี้!$K$2:$K$20000, "&lt;=30")</f>
        <v>4800</v>
      </c>
      <c r="L1980">
        <f>SUMIFS(รายงานลูกหนี้!$G$2:$G$20000, รายงานลูกหนี้!$A$2:$A$20000, $A1980, รายงานลูกหนี้!$K$2:$K$20000, "&gt;=31", รายงานลูกหนี้!$K$2:$K$20000, "&lt;=60")</f>
        <v>0</v>
      </c>
      <c r="M1980">
        <f>SUMIFS(รายงานลูกหนี้!$G$2:$G$20000, รายงานลูกหนี้!$A$2:$A$20000, $A1980, รายงานลูกหนี้!$K$2:$K$20000, "&gt;=61", รายงานลูกหนี้!$K$2:$K$20000, "&lt;=90")</f>
        <v>0</v>
      </c>
      <c r="N1980">
        <f>SUMIFS(รายงานลูกหนี้!$G$2:$G$20000, รายงานลูกหนี้!$A$2:$A$20000, $A1980, รายงานลูกหนี้!$K$2:$K$20000, "&gt;90")</f>
        <v>0</v>
      </c>
      <c r="O1980">
        <f t="shared" si="153"/>
        <v>4800</v>
      </c>
      <c r="P1980" s="17">
        <f t="shared" si="154"/>
        <v>0.25</v>
      </c>
    </row>
    <row r="1981" spans="1:16" x14ac:dyDescent="0.2">
      <c r="A1981" t="str">
        <v>aad291ec61af61a2ed7bb496b2fcb8fb4a0fdfd01b402886ed61b37145ab9358</v>
      </c>
      <c r="B1981">
        <f>COUNTIF(รายงานลูกหนี้!$A:$A,A1981)</f>
        <v>1</v>
      </c>
      <c r="C1981">
        <f>COUNTIFS(รายงานลูกหนี้!$A:$A,A1981,รายงานลูกหนี้!$K:$K,"&gt;0")</f>
        <v>1</v>
      </c>
      <c r="D1981">
        <f>SUMIF(รายงานลูกหนี้!$A:$A,A1981,รายงานลูกหนี้!$K:$K)</f>
        <v>2</v>
      </c>
      <c r="E1981">
        <f>_xlfn.MAXIFS(รายงานลูกหนี้!$K:$K,รายงานลูกหนี้!$A:$A,A1981)</f>
        <v>2</v>
      </c>
      <c r="F1981" s="17">
        <f t="shared" si="150"/>
        <v>1</v>
      </c>
      <c r="G1981" t="str">
        <f t="shared" si="151"/>
        <v>ค้างชำระ 1 - 30 วัน</v>
      </c>
      <c r="H1981" t="str">
        <f t="shared" si="152"/>
        <v>ลูกหนี้ชั้นดี</v>
      </c>
      <c r="I1981" s="17" cm="1">
        <f t="array" ref="I1981">_xlfn.IFS(D1981=0,0%, D1981&lt;=30,25%, D1981&lt;=60,50%, D1981&lt;=90,75%, D1981&gt;90,100%)</f>
        <v>0.25</v>
      </c>
      <c r="J1981">
        <f>SUMIFS(รายงานลูกหนี้!$G$2:$G$20000, รายงานลูกหนี้!$A$2:$A$20000, $A1981, รายงานลูกหนี้!$K$2:$K$20000, 0)</f>
        <v>0</v>
      </c>
      <c r="K1981">
        <f>SUMIFS(รายงานลูกหนี้!$G$2:$G$20000, รายงานลูกหนี้!$A$2:$A$20000, $A1981, รายงานลูกหนี้!$K$2:$K$20000, "&gt;=1", รายงานลูกหนี้!$K$2:$K$20000, "&lt;=30")</f>
        <v>14321</v>
      </c>
      <c r="L1981">
        <f>SUMIFS(รายงานลูกหนี้!$G$2:$G$20000, รายงานลูกหนี้!$A$2:$A$20000, $A1981, รายงานลูกหนี้!$K$2:$K$20000, "&gt;=31", รายงานลูกหนี้!$K$2:$K$20000, "&lt;=60")</f>
        <v>0</v>
      </c>
      <c r="M1981">
        <f>SUMIFS(รายงานลูกหนี้!$G$2:$G$20000, รายงานลูกหนี้!$A$2:$A$20000, $A1981, รายงานลูกหนี้!$K$2:$K$20000, "&gt;=61", รายงานลูกหนี้!$K$2:$K$20000, "&lt;=90")</f>
        <v>0</v>
      </c>
      <c r="N1981">
        <f>SUMIFS(รายงานลูกหนี้!$G$2:$G$20000, รายงานลูกหนี้!$A$2:$A$20000, $A1981, รายงานลูกหนี้!$K$2:$K$20000, "&gt;90")</f>
        <v>0</v>
      </c>
      <c r="O1981">
        <f t="shared" si="153"/>
        <v>14321</v>
      </c>
      <c r="P1981" s="17">
        <f t="shared" si="154"/>
        <v>0.25</v>
      </c>
    </row>
    <row r="1982" spans="1:16" x14ac:dyDescent="0.2">
      <c r="A1982" t="str">
        <v>81126f5e7c9854f74bf0f4b52c80b216e2e2d464654f5a6decf506a4e9cf09f4</v>
      </c>
      <c r="B1982">
        <f>COUNTIF(รายงานลูกหนี้!$A:$A,A1982)</f>
        <v>1</v>
      </c>
      <c r="C1982">
        <f>COUNTIFS(รายงานลูกหนี้!$A:$A,A1982,รายงานลูกหนี้!$K:$K,"&gt;0")</f>
        <v>1</v>
      </c>
      <c r="D1982">
        <f>SUMIF(รายงานลูกหนี้!$A:$A,A1982,รายงานลูกหนี้!$K:$K)</f>
        <v>2</v>
      </c>
      <c r="E1982">
        <f>_xlfn.MAXIFS(รายงานลูกหนี้!$K:$K,รายงานลูกหนี้!$A:$A,A1982)</f>
        <v>2</v>
      </c>
      <c r="F1982" s="17">
        <f t="shared" si="150"/>
        <v>1</v>
      </c>
      <c r="G1982" t="str">
        <f t="shared" si="151"/>
        <v>ค้างชำระ 1 - 30 วัน</v>
      </c>
      <c r="H1982" t="str">
        <f t="shared" si="152"/>
        <v>ลูกหนี้ชั้นดี</v>
      </c>
      <c r="I1982" s="17" cm="1">
        <f t="array" ref="I1982">_xlfn.IFS(D1982=0,0%, D1982&lt;=30,25%, D1982&lt;=60,50%, D1982&lt;=90,75%, D1982&gt;90,100%)</f>
        <v>0.25</v>
      </c>
      <c r="J1982">
        <f>SUMIFS(รายงานลูกหนี้!$G$2:$G$20000, รายงานลูกหนี้!$A$2:$A$20000, $A1982, รายงานลูกหนี้!$K$2:$K$20000, 0)</f>
        <v>0</v>
      </c>
      <c r="K1982">
        <f>SUMIFS(รายงานลูกหนี้!$G$2:$G$20000, รายงานลูกหนี้!$A$2:$A$20000, $A1982, รายงานลูกหนี้!$K$2:$K$20000, "&gt;=1", รายงานลูกหนี้!$K$2:$K$20000, "&lt;=30")</f>
        <v>44094</v>
      </c>
      <c r="L1982">
        <f>SUMIFS(รายงานลูกหนี้!$G$2:$G$20000, รายงานลูกหนี้!$A$2:$A$20000, $A1982, รายงานลูกหนี้!$K$2:$K$20000, "&gt;=31", รายงานลูกหนี้!$K$2:$K$20000, "&lt;=60")</f>
        <v>0</v>
      </c>
      <c r="M1982">
        <f>SUMIFS(รายงานลูกหนี้!$G$2:$G$20000, รายงานลูกหนี้!$A$2:$A$20000, $A1982, รายงานลูกหนี้!$K$2:$K$20000, "&gt;=61", รายงานลูกหนี้!$K$2:$K$20000, "&lt;=90")</f>
        <v>0</v>
      </c>
      <c r="N1982">
        <f>SUMIFS(รายงานลูกหนี้!$G$2:$G$20000, รายงานลูกหนี้!$A$2:$A$20000, $A1982, รายงานลูกหนี้!$K$2:$K$20000, "&gt;90")</f>
        <v>0</v>
      </c>
      <c r="O1982">
        <f t="shared" si="153"/>
        <v>44094</v>
      </c>
      <c r="P1982" s="17">
        <f t="shared" si="154"/>
        <v>0.25</v>
      </c>
    </row>
    <row r="1983" spans="1:16" x14ac:dyDescent="0.2">
      <c r="A1983" t="str">
        <v>ecb279eb3c4abe013402b4e7bb032f9d4cc13119ae9fee15fb8ecf244c7dccfe</v>
      </c>
      <c r="B1983">
        <f>COUNTIF(รายงานลูกหนี้!$A:$A,A1983)</f>
        <v>1</v>
      </c>
      <c r="C1983">
        <f>COUNTIFS(รายงานลูกหนี้!$A:$A,A1983,รายงานลูกหนี้!$K:$K,"&gt;0")</f>
        <v>1</v>
      </c>
      <c r="D1983">
        <f>SUMIF(รายงานลูกหนี้!$A:$A,A1983,รายงานลูกหนี้!$K:$K)</f>
        <v>5</v>
      </c>
      <c r="E1983">
        <f>_xlfn.MAXIFS(รายงานลูกหนี้!$K:$K,รายงานลูกหนี้!$A:$A,A1983)</f>
        <v>5</v>
      </c>
      <c r="F1983" s="17">
        <f t="shared" si="150"/>
        <v>1</v>
      </c>
      <c r="G1983" t="str">
        <f t="shared" si="151"/>
        <v>ค้างชำระ 1 - 30 วัน</v>
      </c>
      <c r="H1983" t="str">
        <f t="shared" si="152"/>
        <v>ลูกหนี้ชั้นดี</v>
      </c>
      <c r="I1983" s="17" cm="1">
        <f t="array" ref="I1983">_xlfn.IFS(D1983=0,0%, D1983&lt;=30,25%, D1983&lt;=60,50%, D1983&lt;=90,75%, D1983&gt;90,100%)</f>
        <v>0.25</v>
      </c>
      <c r="J1983">
        <f>SUMIFS(รายงานลูกหนี้!$G$2:$G$20000, รายงานลูกหนี้!$A$2:$A$20000, $A1983, รายงานลูกหนี้!$K$2:$K$20000, 0)</f>
        <v>0</v>
      </c>
      <c r="K1983">
        <f>SUMIFS(รายงานลูกหนี้!$G$2:$G$20000, รายงานลูกหนี้!$A$2:$A$20000, $A1983, รายงานลูกหนี้!$K$2:$K$20000, "&gt;=1", รายงานลูกหนี้!$K$2:$K$20000, "&lt;=30")</f>
        <v>14741</v>
      </c>
      <c r="L1983">
        <f>SUMIFS(รายงานลูกหนี้!$G$2:$G$20000, รายงานลูกหนี้!$A$2:$A$20000, $A1983, รายงานลูกหนี้!$K$2:$K$20000, "&gt;=31", รายงานลูกหนี้!$K$2:$K$20000, "&lt;=60")</f>
        <v>0</v>
      </c>
      <c r="M1983">
        <f>SUMIFS(รายงานลูกหนี้!$G$2:$G$20000, รายงานลูกหนี้!$A$2:$A$20000, $A1983, รายงานลูกหนี้!$K$2:$K$20000, "&gt;=61", รายงานลูกหนี้!$K$2:$K$20000, "&lt;=90")</f>
        <v>0</v>
      </c>
      <c r="N1983">
        <f>SUMIFS(รายงานลูกหนี้!$G$2:$G$20000, รายงานลูกหนี้!$A$2:$A$20000, $A1983, รายงานลูกหนี้!$K$2:$K$20000, "&gt;90")</f>
        <v>0</v>
      </c>
      <c r="O1983">
        <f t="shared" si="153"/>
        <v>14741</v>
      </c>
      <c r="P1983" s="17">
        <f t="shared" si="154"/>
        <v>0.25</v>
      </c>
    </row>
    <row r="1984" spans="1:16" x14ac:dyDescent="0.2">
      <c r="A1984" t="str">
        <v>97e70c1d407f6910e3cc4a2776a3956a9a9e122f25d704a27d6acbf9c56fe011</v>
      </c>
      <c r="B1984">
        <f>COUNTIF(รายงานลูกหนี้!$A:$A,A1984)</f>
        <v>2</v>
      </c>
      <c r="C1984">
        <f>COUNTIFS(รายงานลูกหนี้!$A:$A,A1984,รายงานลูกหนี้!$K:$K,"&gt;0")</f>
        <v>2</v>
      </c>
      <c r="D1984">
        <f>SUMIF(รายงานลูกหนี้!$A:$A,A1984,รายงานลูกหนี้!$K:$K)</f>
        <v>12</v>
      </c>
      <c r="E1984">
        <f>_xlfn.MAXIFS(รายงานลูกหนี้!$K:$K,รายงานลูกหนี้!$A:$A,A1984)</f>
        <v>6</v>
      </c>
      <c r="F1984" s="17">
        <f t="shared" si="150"/>
        <v>1</v>
      </c>
      <c r="G1984" t="str">
        <f t="shared" si="151"/>
        <v>ค้างชำระ 1 - 30 วัน</v>
      </c>
      <c r="H1984" t="str">
        <f t="shared" si="152"/>
        <v>ลูกหนี้ชั้นดี</v>
      </c>
      <c r="I1984" s="17" cm="1">
        <f t="array" ref="I1984">_xlfn.IFS(D1984=0,0%, D1984&lt;=30,25%, D1984&lt;=60,50%, D1984&lt;=90,75%, D1984&gt;90,100%)</f>
        <v>0.25</v>
      </c>
      <c r="J1984">
        <f>SUMIFS(รายงานลูกหนี้!$G$2:$G$20000, รายงานลูกหนี้!$A$2:$A$20000, $A1984, รายงานลูกหนี้!$K$2:$K$20000, 0)</f>
        <v>0</v>
      </c>
      <c r="K1984">
        <f>SUMIFS(รายงานลูกหนี้!$G$2:$G$20000, รายงานลูกหนี้!$A$2:$A$20000, $A1984, รายงานลูกหนี้!$K$2:$K$20000, "&gt;=1", รายงานลูกหนี้!$K$2:$K$20000, "&lt;=30")</f>
        <v>18826</v>
      </c>
      <c r="L1984">
        <f>SUMIFS(รายงานลูกหนี้!$G$2:$G$20000, รายงานลูกหนี้!$A$2:$A$20000, $A1984, รายงานลูกหนี้!$K$2:$K$20000, "&gt;=31", รายงานลูกหนี้!$K$2:$K$20000, "&lt;=60")</f>
        <v>0</v>
      </c>
      <c r="M1984">
        <f>SUMIFS(รายงานลูกหนี้!$G$2:$G$20000, รายงานลูกหนี้!$A$2:$A$20000, $A1984, รายงานลูกหนี้!$K$2:$K$20000, "&gt;=61", รายงานลูกหนี้!$K$2:$K$20000, "&lt;=90")</f>
        <v>0</v>
      </c>
      <c r="N1984">
        <f>SUMIFS(รายงานลูกหนี้!$G$2:$G$20000, รายงานลูกหนี้!$A$2:$A$20000, $A1984, รายงานลูกหนี้!$K$2:$K$20000, "&gt;90")</f>
        <v>0</v>
      </c>
      <c r="O1984">
        <f t="shared" si="153"/>
        <v>18826</v>
      </c>
      <c r="P1984" s="17">
        <f t="shared" si="154"/>
        <v>0.25</v>
      </c>
    </row>
    <row r="1985" spans="1:16" x14ac:dyDescent="0.2">
      <c r="A1985" t="str">
        <v>f597d8f64a5de2b73be89cca9cd5bea27d7861167a2bc309c4d516a125d029c7</v>
      </c>
      <c r="B1985">
        <f>COUNTIF(รายงานลูกหนี้!$A:$A,A1985)</f>
        <v>1</v>
      </c>
      <c r="C1985">
        <f>COUNTIFS(รายงานลูกหนี้!$A:$A,A1985,รายงานลูกหนี้!$K:$K,"&gt;0")</f>
        <v>1</v>
      </c>
      <c r="D1985">
        <f>SUMIF(รายงานลูกหนี้!$A:$A,A1985,รายงานลูกหนี้!$K:$K)</f>
        <v>6</v>
      </c>
      <c r="E1985">
        <f>_xlfn.MAXIFS(รายงานลูกหนี้!$K:$K,รายงานลูกหนี้!$A:$A,A1985)</f>
        <v>6</v>
      </c>
      <c r="F1985" s="17">
        <f t="shared" si="150"/>
        <v>1</v>
      </c>
      <c r="G1985" t="str">
        <f t="shared" si="151"/>
        <v>ค้างชำระ 1 - 30 วัน</v>
      </c>
      <c r="H1985" t="str">
        <f t="shared" si="152"/>
        <v>ลูกหนี้ชั้นดี</v>
      </c>
      <c r="I1985" s="17" cm="1">
        <f t="array" ref="I1985">_xlfn.IFS(D1985=0,0%, D1985&lt;=30,25%, D1985&lt;=60,50%, D1985&lt;=90,75%, D1985&gt;90,100%)</f>
        <v>0.25</v>
      </c>
      <c r="J1985">
        <f>SUMIFS(รายงานลูกหนี้!$G$2:$G$20000, รายงานลูกหนี้!$A$2:$A$20000, $A1985, รายงานลูกหนี้!$K$2:$K$20000, 0)</f>
        <v>0</v>
      </c>
      <c r="K1985">
        <f>SUMIFS(รายงานลูกหนี้!$G$2:$G$20000, รายงานลูกหนี้!$A$2:$A$20000, $A1985, รายงานลูกหนี้!$K$2:$K$20000, "&gt;=1", รายงานลูกหนี้!$K$2:$K$20000, "&lt;=30")</f>
        <v>5400</v>
      </c>
      <c r="L1985">
        <f>SUMIFS(รายงานลูกหนี้!$G$2:$G$20000, รายงานลูกหนี้!$A$2:$A$20000, $A1985, รายงานลูกหนี้!$K$2:$K$20000, "&gt;=31", รายงานลูกหนี้!$K$2:$K$20000, "&lt;=60")</f>
        <v>0</v>
      </c>
      <c r="M1985">
        <f>SUMIFS(รายงานลูกหนี้!$G$2:$G$20000, รายงานลูกหนี้!$A$2:$A$20000, $A1985, รายงานลูกหนี้!$K$2:$K$20000, "&gt;=61", รายงานลูกหนี้!$K$2:$K$20000, "&lt;=90")</f>
        <v>0</v>
      </c>
      <c r="N1985">
        <f>SUMIFS(รายงานลูกหนี้!$G$2:$G$20000, รายงานลูกหนี้!$A$2:$A$20000, $A1985, รายงานลูกหนี้!$K$2:$K$20000, "&gt;90")</f>
        <v>0</v>
      </c>
      <c r="O1985">
        <f t="shared" si="153"/>
        <v>5400</v>
      </c>
      <c r="P1985" s="17">
        <f t="shared" si="154"/>
        <v>0.25</v>
      </c>
    </row>
    <row r="1986" spans="1:16" x14ac:dyDescent="0.2">
      <c r="A1986" t="str">
        <v>dcb7bf5c909d24f36b97d6b0b70e1f93c2a5412a32f1483182357f2a822fd9f5</v>
      </c>
      <c r="B1986">
        <f>COUNTIF(รายงานลูกหนี้!$A:$A,A1986)</f>
        <v>1</v>
      </c>
      <c r="C1986">
        <f>COUNTIFS(รายงานลูกหนี้!$A:$A,A1986,รายงานลูกหนี้!$K:$K,"&gt;0")</f>
        <v>1</v>
      </c>
      <c r="D1986">
        <f>SUMIF(รายงานลูกหนี้!$A:$A,A1986,รายงานลูกหนี้!$K:$K)</f>
        <v>6</v>
      </c>
      <c r="E1986">
        <f>_xlfn.MAXIFS(รายงานลูกหนี้!$K:$K,รายงานลูกหนี้!$A:$A,A1986)</f>
        <v>6</v>
      </c>
      <c r="F1986" s="17">
        <f t="shared" si="150"/>
        <v>1</v>
      </c>
      <c r="G1986" t="str">
        <f t="shared" si="151"/>
        <v>ค้างชำระ 1 - 30 วัน</v>
      </c>
      <c r="H1986" t="str">
        <f t="shared" si="152"/>
        <v>ลูกหนี้ชั้นดี</v>
      </c>
      <c r="I1986" s="17" cm="1">
        <f t="array" ref="I1986">_xlfn.IFS(D1986=0,0%, D1986&lt;=30,25%, D1986&lt;=60,50%, D1986&lt;=90,75%, D1986&gt;90,100%)</f>
        <v>0.25</v>
      </c>
      <c r="J1986">
        <f>SUMIFS(รายงานลูกหนี้!$G$2:$G$20000, รายงานลูกหนี้!$A$2:$A$20000, $A1986, รายงานลูกหนี้!$K$2:$K$20000, 0)</f>
        <v>0</v>
      </c>
      <c r="K1986">
        <f>SUMIFS(รายงานลูกหนี้!$G$2:$G$20000, รายงานลูกหนี้!$A$2:$A$20000, $A1986, รายงานลูกหนี้!$K$2:$K$20000, "&gt;=1", รายงานลูกหนี้!$K$2:$K$20000, "&lt;=30")</f>
        <v>50019</v>
      </c>
      <c r="L1986">
        <f>SUMIFS(รายงานลูกหนี้!$G$2:$G$20000, รายงานลูกหนี้!$A$2:$A$20000, $A1986, รายงานลูกหนี้!$K$2:$K$20000, "&gt;=31", รายงานลูกหนี้!$K$2:$K$20000, "&lt;=60")</f>
        <v>0</v>
      </c>
      <c r="M1986">
        <f>SUMIFS(รายงานลูกหนี้!$G$2:$G$20000, รายงานลูกหนี้!$A$2:$A$20000, $A1986, รายงานลูกหนี้!$K$2:$K$20000, "&gt;=61", รายงานลูกหนี้!$K$2:$K$20000, "&lt;=90")</f>
        <v>0</v>
      </c>
      <c r="N1986">
        <f>SUMIFS(รายงานลูกหนี้!$G$2:$G$20000, รายงานลูกหนี้!$A$2:$A$20000, $A1986, รายงานลูกหนี้!$K$2:$K$20000, "&gt;90")</f>
        <v>0</v>
      </c>
      <c r="O1986">
        <f t="shared" si="153"/>
        <v>50019</v>
      </c>
      <c r="P1986" s="17">
        <f t="shared" si="154"/>
        <v>0.25</v>
      </c>
    </row>
    <row r="1987" spans="1:16" x14ac:dyDescent="0.2">
      <c r="A1987" t="str">
        <v>2cab7aceca29a5ea2f4b2c2d945cd81f810672fd736876a33495c13eb1b6b181</v>
      </c>
      <c r="B1987">
        <f>COUNTIF(รายงานลูกหนี้!$A:$A,A1987)</f>
        <v>1</v>
      </c>
      <c r="C1987">
        <f>COUNTIFS(รายงานลูกหนี้!$A:$A,A1987,รายงานลูกหนี้!$K:$K,"&gt;0")</f>
        <v>1</v>
      </c>
      <c r="D1987">
        <f>SUMIF(รายงานลูกหนี้!$A:$A,A1987,รายงานลูกหนี้!$K:$K)</f>
        <v>9</v>
      </c>
      <c r="E1987">
        <f>_xlfn.MAXIFS(รายงานลูกหนี้!$K:$K,รายงานลูกหนี้!$A:$A,A1987)</f>
        <v>9</v>
      </c>
      <c r="F1987" s="17">
        <f t="shared" ref="F1987:F2050" si="155">C1987/B1987</f>
        <v>1</v>
      </c>
      <c r="G1987" t="str">
        <f t="shared" ref="G1987:G2050" si="156">IF(E1987&lt;=0, "ชำระตรงเวลา", IF(E1987&lt;=30, "ค้างชำระ 1 - 30 วัน", IF(E1987&lt;=60, "ค้างชำระ 31 - 60 วัน", IF(E1987&lt;=90, "ค้างชำระ 61 - 90 วัน", "ค้างชำระเกิน 90 วัน"))))</f>
        <v>ค้างชำระ 1 - 30 วัน</v>
      </c>
      <c r="H1987" t="str">
        <f t="shared" ref="H1987:H2050" si="157">IF(E1987&lt;=30, "ลูกหนี้ชั้นดี", IF(E1987&lt;=90, "ลูกหนี้เฝ้าติดตาม", "ลูกหนี้ด้อยคุณภาพ (NPL)"))</f>
        <v>ลูกหนี้ชั้นดี</v>
      </c>
      <c r="I1987" s="17" cm="1">
        <f t="array" ref="I1987">_xlfn.IFS(D1987=0,0%, D1987&lt;=30,25%, D1987&lt;=60,50%, D1987&lt;=90,75%, D1987&gt;90,100%)</f>
        <v>0.25</v>
      </c>
      <c r="J1987">
        <f>SUMIFS(รายงานลูกหนี้!$G$2:$G$20000, รายงานลูกหนี้!$A$2:$A$20000, $A1987, รายงานลูกหนี้!$K$2:$K$20000, 0)</f>
        <v>0</v>
      </c>
      <c r="K1987">
        <f>SUMIFS(รายงานลูกหนี้!$G$2:$G$20000, รายงานลูกหนี้!$A$2:$A$20000, $A1987, รายงานลูกหนี้!$K$2:$K$20000, "&gt;=1", รายงานลูกหนี้!$K$2:$K$20000, "&lt;=30")</f>
        <v>15957</v>
      </c>
      <c r="L1987">
        <f>SUMIFS(รายงานลูกหนี้!$G$2:$G$20000, รายงานลูกหนี้!$A$2:$A$20000, $A1987, รายงานลูกหนี้!$K$2:$K$20000, "&gt;=31", รายงานลูกหนี้!$K$2:$K$20000, "&lt;=60")</f>
        <v>0</v>
      </c>
      <c r="M1987">
        <f>SUMIFS(รายงานลูกหนี้!$G$2:$G$20000, รายงานลูกหนี้!$A$2:$A$20000, $A1987, รายงานลูกหนี้!$K$2:$K$20000, "&gt;=61", รายงานลูกหนี้!$K$2:$K$20000, "&lt;=90")</f>
        <v>0</v>
      </c>
      <c r="N1987">
        <f>SUMIFS(รายงานลูกหนี้!$G$2:$G$20000, รายงานลูกหนี้!$A$2:$A$20000, $A1987, รายงานลูกหนี้!$K$2:$K$20000, "&gt;90")</f>
        <v>0</v>
      </c>
      <c r="O1987">
        <f t="shared" ref="O1987:O2050" si="158">SUM(J1987:N1987)</f>
        <v>15957</v>
      </c>
      <c r="P1987" s="17">
        <f t="shared" ref="P1987:P2050" si="159">IF(O1987=0, 0%, (J1987*0%+K1987*25%+L1987*50%+M1987*75%+N1987*100%)/O1987)</f>
        <v>0.25</v>
      </c>
    </row>
    <row r="1988" spans="1:16" x14ac:dyDescent="0.2">
      <c r="A1988" t="str">
        <v>8e29fc2fb222bd50fac5f8f2e232ef66546eb5804f91ce01fcbedde5263d5a09</v>
      </c>
      <c r="B1988">
        <f>COUNTIF(รายงานลูกหนี้!$A:$A,A1988)</f>
        <v>1</v>
      </c>
      <c r="C1988">
        <f>COUNTIFS(รายงานลูกหนี้!$A:$A,A1988,รายงานลูกหนี้!$K:$K,"&gt;0")</f>
        <v>0</v>
      </c>
      <c r="D1988">
        <f>SUMIF(รายงานลูกหนี้!$A:$A,A1988,รายงานลูกหนี้!$K:$K)</f>
        <v>0</v>
      </c>
      <c r="E1988">
        <f>_xlfn.MAXIFS(รายงานลูกหนี้!$K:$K,รายงานลูกหนี้!$A:$A,A1988)</f>
        <v>0</v>
      </c>
      <c r="F1988" s="17">
        <f t="shared" si="155"/>
        <v>0</v>
      </c>
      <c r="G1988" t="str">
        <f t="shared" si="156"/>
        <v>ชำระตรงเวลา</v>
      </c>
      <c r="H1988" t="str">
        <f t="shared" si="157"/>
        <v>ลูกหนี้ชั้นดี</v>
      </c>
      <c r="I1988" s="17" cm="1">
        <f t="array" ref="I1988">_xlfn.IFS(D1988=0,0%, D1988&lt;=30,25%, D1988&lt;=60,50%, D1988&lt;=90,75%, D1988&gt;90,100%)</f>
        <v>0</v>
      </c>
      <c r="J1988">
        <f>SUMIFS(รายงานลูกหนี้!$G$2:$G$20000, รายงานลูกหนี้!$A$2:$A$20000, $A1988, รายงานลูกหนี้!$K$2:$K$20000, 0)</f>
        <v>17424</v>
      </c>
      <c r="K1988">
        <f>SUMIFS(รายงานลูกหนี้!$G$2:$G$20000, รายงานลูกหนี้!$A$2:$A$20000, $A1988, รายงานลูกหนี้!$K$2:$K$20000, "&gt;=1", รายงานลูกหนี้!$K$2:$K$20000, "&lt;=30")</f>
        <v>0</v>
      </c>
      <c r="L1988">
        <f>SUMIFS(รายงานลูกหนี้!$G$2:$G$20000, รายงานลูกหนี้!$A$2:$A$20000, $A1988, รายงานลูกหนี้!$K$2:$K$20000, "&gt;=31", รายงานลูกหนี้!$K$2:$K$20000, "&lt;=60")</f>
        <v>0</v>
      </c>
      <c r="M1988">
        <f>SUMIFS(รายงานลูกหนี้!$G$2:$G$20000, รายงานลูกหนี้!$A$2:$A$20000, $A1988, รายงานลูกหนี้!$K$2:$K$20000, "&gt;=61", รายงานลูกหนี้!$K$2:$K$20000, "&lt;=90")</f>
        <v>0</v>
      </c>
      <c r="N1988">
        <f>SUMIFS(รายงานลูกหนี้!$G$2:$G$20000, รายงานลูกหนี้!$A$2:$A$20000, $A1988, รายงานลูกหนี้!$K$2:$K$20000, "&gt;90")</f>
        <v>0</v>
      </c>
      <c r="O1988">
        <f t="shared" si="158"/>
        <v>17424</v>
      </c>
      <c r="P1988" s="17">
        <f t="shared" si="159"/>
        <v>0</v>
      </c>
    </row>
    <row r="1989" spans="1:16" x14ac:dyDescent="0.2">
      <c r="A1989" t="str">
        <v>08679fbcedd978d4c0937f1848227161ca46408fa886af32c7b06c1adba05337</v>
      </c>
      <c r="B1989">
        <f>COUNTIF(รายงานลูกหนี้!$A:$A,A1989)</f>
        <v>1</v>
      </c>
      <c r="C1989">
        <f>COUNTIFS(รายงานลูกหนี้!$A:$A,A1989,รายงานลูกหนี้!$K:$K,"&gt;0")</f>
        <v>1</v>
      </c>
      <c r="D1989">
        <f>SUMIF(รายงานลูกหนี้!$A:$A,A1989,รายงานลูกหนี้!$K:$K)</f>
        <v>8</v>
      </c>
      <c r="E1989">
        <f>_xlfn.MAXIFS(รายงานลูกหนี้!$K:$K,รายงานลูกหนี้!$A:$A,A1989)</f>
        <v>8</v>
      </c>
      <c r="F1989" s="17">
        <f t="shared" si="155"/>
        <v>1</v>
      </c>
      <c r="G1989" t="str">
        <f t="shared" si="156"/>
        <v>ค้างชำระ 1 - 30 วัน</v>
      </c>
      <c r="H1989" t="str">
        <f t="shared" si="157"/>
        <v>ลูกหนี้ชั้นดี</v>
      </c>
      <c r="I1989" s="17" cm="1">
        <f t="array" ref="I1989">_xlfn.IFS(D1989=0,0%, D1989&lt;=30,25%, D1989&lt;=60,50%, D1989&lt;=90,75%, D1989&gt;90,100%)</f>
        <v>0.25</v>
      </c>
      <c r="J1989">
        <f>SUMIFS(รายงานลูกหนี้!$G$2:$G$20000, รายงานลูกหนี้!$A$2:$A$20000, $A1989, รายงานลูกหนี้!$K$2:$K$20000, 0)</f>
        <v>0</v>
      </c>
      <c r="K1989">
        <f>SUMIFS(รายงานลูกหนี้!$G$2:$G$20000, รายงานลูกหนี้!$A$2:$A$20000, $A1989, รายงานลูกหนี้!$K$2:$K$20000, "&gt;=1", รายงานลูกหนี้!$K$2:$K$20000, "&lt;=30")</f>
        <v>36444</v>
      </c>
      <c r="L1989">
        <f>SUMIFS(รายงานลูกหนี้!$G$2:$G$20000, รายงานลูกหนี้!$A$2:$A$20000, $A1989, รายงานลูกหนี้!$K$2:$K$20000, "&gt;=31", รายงานลูกหนี้!$K$2:$K$20000, "&lt;=60")</f>
        <v>0</v>
      </c>
      <c r="M1989">
        <f>SUMIFS(รายงานลูกหนี้!$G$2:$G$20000, รายงานลูกหนี้!$A$2:$A$20000, $A1989, รายงานลูกหนี้!$K$2:$K$20000, "&gt;=61", รายงานลูกหนี้!$K$2:$K$20000, "&lt;=90")</f>
        <v>0</v>
      </c>
      <c r="N1989">
        <f>SUMIFS(รายงานลูกหนี้!$G$2:$G$20000, รายงานลูกหนี้!$A$2:$A$20000, $A1989, รายงานลูกหนี้!$K$2:$K$20000, "&gt;90")</f>
        <v>0</v>
      </c>
      <c r="O1989">
        <f t="shared" si="158"/>
        <v>36444</v>
      </c>
      <c r="P1989" s="17">
        <f t="shared" si="159"/>
        <v>0.25</v>
      </c>
    </row>
    <row r="1990" spans="1:16" x14ac:dyDescent="0.2">
      <c r="A1990" t="str">
        <v>5c0caf40bf41d59c7e2eb9b1c723270860a6c8e983a5cfba9d32c457b604d79b</v>
      </c>
      <c r="B1990">
        <f>COUNTIF(รายงานลูกหนี้!$A:$A,A1990)</f>
        <v>1</v>
      </c>
      <c r="C1990">
        <f>COUNTIFS(รายงานลูกหนี้!$A:$A,A1990,รายงานลูกหนี้!$K:$K,"&gt;0")</f>
        <v>1</v>
      </c>
      <c r="D1990">
        <f>SUMIF(รายงานลูกหนี้!$A:$A,A1990,รายงานลูกหนี้!$K:$K)</f>
        <v>2</v>
      </c>
      <c r="E1990">
        <f>_xlfn.MAXIFS(รายงานลูกหนี้!$K:$K,รายงานลูกหนี้!$A:$A,A1990)</f>
        <v>2</v>
      </c>
      <c r="F1990" s="17">
        <f t="shared" si="155"/>
        <v>1</v>
      </c>
      <c r="G1990" t="str">
        <f t="shared" si="156"/>
        <v>ค้างชำระ 1 - 30 วัน</v>
      </c>
      <c r="H1990" t="str">
        <f t="shared" si="157"/>
        <v>ลูกหนี้ชั้นดี</v>
      </c>
      <c r="I1990" s="17" cm="1">
        <f t="array" ref="I1990">_xlfn.IFS(D1990=0,0%, D1990&lt;=30,25%, D1990&lt;=60,50%, D1990&lt;=90,75%, D1990&gt;90,100%)</f>
        <v>0.25</v>
      </c>
      <c r="J1990">
        <f>SUMIFS(รายงานลูกหนี้!$G$2:$G$20000, รายงานลูกหนี้!$A$2:$A$20000, $A1990, รายงานลูกหนี้!$K$2:$K$20000, 0)</f>
        <v>0</v>
      </c>
      <c r="K1990">
        <f>SUMIFS(รายงานลูกหนี้!$G$2:$G$20000, รายงานลูกหนี้!$A$2:$A$20000, $A1990, รายงานลูกหนี้!$K$2:$K$20000, "&gt;=1", รายงานลูกหนี้!$K$2:$K$20000, "&lt;=30")</f>
        <v>15328</v>
      </c>
      <c r="L1990">
        <f>SUMIFS(รายงานลูกหนี้!$G$2:$G$20000, รายงานลูกหนี้!$A$2:$A$20000, $A1990, รายงานลูกหนี้!$K$2:$K$20000, "&gt;=31", รายงานลูกหนี้!$K$2:$K$20000, "&lt;=60")</f>
        <v>0</v>
      </c>
      <c r="M1990">
        <f>SUMIFS(รายงานลูกหนี้!$G$2:$G$20000, รายงานลูกหนี้!$A$2:$A$20000, $A1990, รายงานลูกหนี้!$K$2:$K$20000, "&gt;=61", รายงานลูกหนี้!$K$2:$K$20000, "&lt;=90")</f>
        <v>0</v>
      </c>
      <c r="N1990">
        <f>SUMIFS(รายงานลูกหนี้!$G$2:$G$20000, รายงานลูกหนี้!$A$2:$A$20000, $A1990, รายงานลูกหนี้!$K$2:$K$20000, "&gt;90")</f>
        <v>0</v>
      </c>
      <c r="O1990">
        <f t="shared" si="158"/>
        <v>15328</v>
      </c>
      <c r="P1990" s="17">
        <f t="shared" si="159"/>
        <v>0.25</v>
      </c>
    </row>
    <row r="1991" spans="1:16" x14ac:dyDescent="0.2">
      <c r="A1991" t="str">
        <v>f180cd2b45d3e3944ee934a6efe239f500d42b8ce65f179473719a59f8e6e19e</v>
      </c>
      <c r="B1991">
        <f>COUNTIF(รายงานลูกหนี้!$A:$A,A1991)</f>
        <v>3</v>
      </c>
      <c r="C1991">
        <f>COUNTIFS(รายงานลูกหนี้!$A:$A,A1991,รายงานลูกหนี้!$K:$K,"&gt;0")</f>
        <v>3</v>
      </c>
      <c r="D1991">
        <f>SUMIF(รายงานลูกหนี้!$A:$A,A1991,รายงานลูกหนี้!$K:$K)</f>
        <v>27</v>
      </c>
      <c r="E1991">
        <f>_xlfn.MAXIFS(รายงานลูกหนี้!$K:$K,รายงานลูกหนี้!$A:$A,A1991)</f>
        <v>9</v>
      </c>
      <c r="F1991" s="17">
        <f t="shared" si="155"/>
        <v>1</v>
      </c>
      <c r="G1991" t="str">
        <f t="shared" si="156"/>
        <v>ค้างชำระ 1 - 30 วัน</v>
      </c>
      <c r="H1991" t="str">
        <f t="shared" si="157"/>
        <v>ลูกหนี้ชั้นดี</v>
      </c>
      <c r="I1991" s="17" cm="1">
        <f t="array" ref="I1991">_xlfn.IFS(D1991=0,0%, D1991&lt;=30,25%, D1991&lt;=60,50%, D1991&lt;=90,75%, D1991&gt;90,100%)</f>
        <v>0.25</v>
      </c>
      <c r="J1991">
        <f>SUMIFS(รายงานลูกหนี้!$G$2:$G$20000, รายงานลูกหนี้!$A$2:$A$20000, $A1991, รายงานลูกหนี้!$K$2:$K$20000, 0)</f>
        <v>0</v>
      </c>
      <c r="K1991">
        <f>SUMIFS(รายงานลูกหนี้!$G$2:$G$20000, รายงานลูกหนี้!$A$2:$A$20000, $A1991, รายงานลูกหนี้!$K$2:$K$20000, "&gt;=1", รายงานลูกหนี้!$K$2:$K$20000, "&lt;=30")</f>
        <v>44100</v>
      </c>
      <c r="L1991">
        <f>SUMIFS(รายงานลูกหนี้!$G$2:$G$20000, รายงานลูกหนี้!$A$2:$A$20000, $A1991, รายงานลูกหนี้!$K$2:$K$20000, "&gt;=31", รายงานลูกหนี้!$K$2:$K$20000, "&lt;=60")</f>
        <v>0</v>
      </c>
      <c r="M1991">
        <f>SUMIFS(รายงานลูกหนี้!$G$2:$G$20000, รายงานลูกหนี้!$A$2:$A$20000, $A1991, รายงานลูกหนี้!$K$2:$K$20000, "&gt;=61", รายงานลูกหนี้!$K$2:$K$20000, "&lt;=90")</f>
        <v>0</v>
      </c>
      <c r="N1991">
        <f>SUMIFS(รายงานลูกหนี้!$G$2:$G$20000, รายงานลูกหนี้!$A$2:$A$20000, $A1991, รายงานลูกหนี้!$K$2:$K$20000, "&gt;90")</f>
        <v>0</v>
      </c>
      <c r="O1991">
        <f t="shared" si="158"/>
        <v>44100</v>
      </c>
      <c r="P1991" s="17">
        <f t="shared" si="159"/>
        <v>0.25</v>
      </c>
    </row>
    <row r="1992" spans="1:16" x14ac:dyDescent="0.2">
      <c r="A1992" t="str">
        <v>e5097251c09d7eeec6f9507d904a2fafc28310dc54fa0c57e9a580c32d516638</v>
      </c>
      <c r="B1992">
        <f>COUNTIF(รายงานลูกหนี้!$A:$A,A1992)</f>
        <v>1</v>
      </c>
      <c r="C1992">
        <f>COUNTIFS(รายงานลูกหนี้!$A:$A,A1992,รายงานลูกหนี้!$K:$K,"&gt;0")</f>
        <v>1</v>
      </c>
      <c r="D1992">
        <f>SUMIF(รายงานลูกหนี้!$A:$A,A1992,รายงานลูกหนี้!$K:$K)</f>
        <v>24</v>
      </c>
      <c r="E1992">
        <f>_xlfn.MAXIFS(รายงานลูกหนี้!$K:$K,รายงานลูกหนี้!$A:$A,A1992)</f>
        <v>24</v>
      </c>
      <c r="F1992" s="17">
        <f t="shared" si="155"/>
        <v>1</v>
      </c>
      <c r="G1992" t="str">
        <f t="shared" si="156"/>
        <v>ค้างชำระ 1 - 30 วัน</v>
      </c>
      <c r="H1992" t="str">
        <f t="shared" si="157"/>
        <v>ลูกหนี้ชั้นดี</v>
      </c>
      <c r="I1992" s="17" cm="1">
        <f t="array" ref="I1992">_xlfn.IFS(D1992=0,0%, D1992&lt;=30,25%, D1992&lt;=60,50%, D1992&lt;=90,75%, D1992&gt;90,100%)</f>
        <v>0.25</v>
      </c>
      <c r="J1992">
        <f>SUMIFS(รายงานลูกหนี้!$G$2:$G$20000, รายงานลูกหนี้!$A$2:$A$20000, $A1992, รายงานลูกหนี้!$K$2:$K$20000, 0)</f>
        <v>0</v>
      </c>
      <c r="K1992">
        <f>SUMIFS(รายงานลูกหนี้!$G$2:$G$20000, รายงานลูกหนี้!$A$2:$A$20000, $A1992, รายงานลูกหนี้!$K$2:$K$20000, "&gt;=1", รายงานลูกหนี้!$K$2:$K$20000, "&lt;=30")</f>
        <v>21000</v>
      </c>
      <c r="L1992">
        <f>SUMIFS(รายงานลูกหนี้!$G$2:$G$20000, รายงานลูกหนี้!$A$2:$A$20000, $A1992, รายงานลูกหนี้!$K$2:$K$20000, "&gt;=31", รายงานลูกหนี้!$K$2:$K$20000, "&lt;=60")</f>
        <v>0</v>
      </c>
      <c r="M1992">
        <f>SUMIFS(รายงานลูกหนี้!$G$2:$G$20000, รายงานลูกหนี้!$A$2:$A$20000, $A1992, รายงานลูกหนี้!$K$2:$K$20000, "&gt;=61", รายงานลูกหนี้!$K$2:$K$20000, "&lt;=90")</f>
        <v>0</v>
      </c>
      <c r="N1992">
        <f>SUMIFS(รายงานลูกหนี้!$G$2:$G$20000, รายงานลูกหนี้!$A$2:$A$20000, $A1992, รายงานลูกหนี้!$K$2:$K$20000, "&gt;90")</f>
        <v>0</v>
      </c>
      <c r="O1992">
        <f t="shared" si="158"/>
        <v>21000</v>
      </c>
      <c r="P1992" s="17">
        <f t="shared" si="159"/>
        <v>0.25</v>
      </c>
    </row>
    <row r="1993" spans="1:16" x14ac:dyDescent="0.2">
      <c r="A1993" t="str">
        <v>b38886310bedb7b03869d778e2a811838d29fde0ca5f9b144af3ebca83ea911b</v>
      </c>
      <c r="B1993">
        <f>COUNTIF(รายงานลูกหนี้!$A:$A,A1993)</f>
        <v>1</v>
      </c>
      <c r="C1993">
        <f>COUNTIFS(รายงานลูกหนี้!$A:$A,A1993,รายงานลูกหนี้!$K:$K,"&gt;0")</f>
        <v>1</v>
      </c>
      <c r="D1993">
        <f>SUMIF(รายงานลูกหนี้!$A:$A,A1993,รายงานลูกหนี้!$K:$K)</f>
        <v>5</v>
      </c>
      <c r="E1993">
        <f>_xlfn.MAXIFS(รายงานลูกหนี้!$K:$K,รายงานลูกหนี้!$A:$A,A1993)</f>
        <v>5</v>
      </c>
      <c r="F1993" s="17">
        <f t="shared" si="155"/>
        <v>1</v>
      </c>
      <c r="G1993" t="str">
        <f t="shared" si="156"/>
        <v>ค้างชำระ 1 - 30 วัน</v>
      </c>
      <c r="H1993" t="str">
        <f t="shared" si="157"/>
        <v>ลูกหนี้ชั้นดี</v>
      </c>
      <c r="I1993" s="17" cm="1">
        <f t="array" ref="I1993">_xlfn.IFS(D1993=0,0%, D1993&lt;=30,25%, D1993&lt;=60,50%, D1993&lt;=90,75%, D1993&gt;90,100%)</f>
        <v>0.25</v>
      </c>
      <c r="J1993">
        <f>SUMIFS(รายงานลูกหนี้!$G$2:$G$20000, รายงานลูกหนี้!$A$2:$A$20000, $A1993, รายงานลูกหนี้!$K$2:$K$20000, 0)</f>
        <v>0</v>
      </c>
      <c r="K1993">
        <f>SUMIFS(รายงานลูกหนี้!$G$2:$G$20000, รายงานลูกหนี้!$A$2:$A$20000, $A1993, รายงานลูกหนี้!$K$2:$K$20000, "&gt;=1", รายงานลูกหนี้!$K$2:$K$20000, "&lt;=30")</f>
        <v>18780</v>
      </c>
      <c r="L1993">
        <f>SUMIFS(รายงานลูกหนี้!$G$2:$G$20000, รายงานลูกหนี้!$A$2:$A$20000, $A1993, รายงานลูกหนี้!$K$2:$K$20000, "&gt;=31", รายงานลูกหนี้!$K$2:$K$20000, "&lt;=60")</f>
        <v>0</v>
      </c>
      <c r="M1993">
        <f>SUMIFS(รายงานลูกหนี้!$G$2:$G$20000, รายงานลูกหนี้!$A$2:$A$20000, $A1993, รายงานลูกหนี้!$K$2:$K$20000, "&gt;=61", รายงานลูกหนี้!$K$2:$K$20000, "&lt;=90")</f>
        <v>0</v>
      </c>
      <c r="N1993">
        <f>SUMIFS(รายงานลูกหนี้!$G$2:$G$20000, รายงานลูกหนี้!$A$2:$A$20000, $A1993, รายงานลูกหนี้!$K$2:$K$20000, "&gt;90")</f>
        <v>0</v>
      </c>
      <c r="O1993">
        <f t="shared" si="158"/>
        <v>18780</v>
      </c>
      <c r="P1993" s="17">
        <f t="shared" si="159"/>
        <v>0.25</v>
      </c>
    </row>
    <row r="1994" spans="1:16" x14ac:dyDescent="0.2">
      <c r="A1994" t="str">
        <v>3e20e9ced210f3f16deba118af0a0f6dbc090987279cc16f94d9430bf5259830</v>
      </c>
      <c r="B1994">
        <f>COUNTIF(รายงานลูกหนี้!$A:$A,A1994)</f>
        <v>1</v>
      </c>
      <c r="C1994">
        <f>COUNTIFS(รายงานลูกหนี้!$A:$A,A1994,รายงานลูกหนี้!$K:$K,"&gt;0")</f>
        <v>1</v>
      </c>
      <c r="D1994">
        <f>SUMIF(รายงานลูกหนี้!$A:$A,A1994,รายงานลูกหนี้!$K:$K)</f>
        <v>6</v>
      </c>
      <c r="E1994">
        <f>_xlfn.MAXIFS(รายงานลูกหนี้!$K:$K,รายงานลูกหนี้!$A:$A,A1994)</f>
        <v>6</v>
      </c>
      <c r="F1994" s="17">
        <f t="shared" si="155"/>
        <v>1</v>
      </c>
      <c r="G1994" t="str">
        <f t="shared" si="156"/>
        <v>ค้างชำระ 1 - 30 วัน</v>
      </c>
      <c r="H1994" t="str">
        <f t="shared" si="157"/>
        <v>ลูกหนี้ชั้นดี</v>
      </c>
      <c r="I1994" s="17" cm="1">
        <f t="array" ref="I1994">_xlfn.IFS(D1994=0,0%, D1994&lt;=30,25%, D1994&lt;=60,50%, D1994&lt;=90,75%, D1994&gt;90,100%)</f>
        <v>0.25</v>
      </c>
      <c r="J1994">
        <f>SUMIFS(รายงานลูกหนี้!$G$2:$G$20000, รายงานลูกหนี้!$A$2:$A$20000, $A1994, รายงานลูกหนี้!$K$2:$K$20000, 0)</f>
        <v>0</v>
      </c>
      <c r="K1994">
        <f>SUMIFS(รายงานลูกหนี้!$G$2:$G$20000, รายงานลูกหนี้!$A$2:$A$20000, $A1994, รายงานลูกหนี้!$K$2:$K$20000, "&gt;=1", รายงานลูกหนี้!$K$2:$K$20000, "&lt;=30")</f>
        <v>1697</v>
      </c>
      <c r="L1994">
        <f>SUMIFS(รายงานลูกหนี้!$G$2:$G$20000, รายงานลูกหนี้!$A$2:$A$20000, $A1994, รายงานลูกหนี้!$K$2:$K$20000, "&gt;=31", รายงานลูกหนี้!$K$2:$K$20000, "&lt;=60")</f>
        <v>0</v>
      </c>
      <c r="M1994">
        <f>SUMIFS(รายงานลูกหนี้!$G$2:$G$20000, รายงานลูกหนี้!$A$2:$A$20000, $A1994, รายงานลูกหนี้!$K$2:$K$20000, "&gt;=61", รายงานลูกหนี้!$K$2:$K$20000, "&lt;=90")</f>
        <v>0</v>
      </c>
      <c r="N1994">
        <f>SUMIFS(รายงานลูกหนี้!$G$2:$G$20000, รายงานลูกหนี้!$A$2:$A$20000, $A1994, รายงานลูกหนี้!$K$2:$K$20000, "&gt;90")</f>
        <v>0</v>
      </c>
      <c r="O1994">
        <f t="shared" si="158"/>
        <v>1697</v>
      </c>
      <c r="P1994" s="17">
        <f t="shared" si="159"/>
        <v>0.25</v>
      </c>
    </row>
    <row r="1995" spans="1:16" x14ac:dyDescent="0.2">
      <c r="A1995" t="str">
        <v>66f1357e2da1c6c50bbb9c7e8b267fd45b0a49abcc1b17cc85f9c8eaf8e74fe3</v>
      </c>
      <c r="B1995">
        <f>COUNTIF(รายงานลูกหนี้!$A:$A,A1995)</f>
        <v>1</v>
      </c>
      <c r="C1995">
        <f>COUNTIFS(รายงานลูกหนี้!$A:$A,A1995,รายงานลูกหนี้!$K:$K,"&gt;0")</f>
        <v>1</v>
      </c>
      <c r="D1995">
        <f>SUMIF(รายงานลูกหนี้!$A:$A,A1995,รายงานลูกหนี้!$K:$K)</f>
        <v>20</v>
      </c>
      <c r="E1995">
        <f>_xlfn.MAXIFS(รายงานลูกหนี้!$K:$K,รายงานลูกหนี้!$A:$A,A1995)</f>
        <v>20</v>
      </c>
      <c r="F1995" s="17">
        <f t="shared" si="155"/>
        <v>1</v>
      </c>
      <c r="G1995" t="str">
        <f t="shared" si="156"/>
        <v>ค้างชำระ 1 - 30 วัน</v>
      </c>
      <c r="H1995" t="str">
        <f t="shared" si="157"/>
        <v>ลูกหนี้ชั้นดี</v>
      </c>
      <c r="I1995" s="17" cm="1">
        <f t="array" ref="I1995">_xlfn.IFS(D1995=0,0%, D1995&lt;=30,25%, D1995&lt;=60,50%, D1995&lt;=90,75%, D1995&gt;90,100%)</f>
        <v>0.25</v>
      </c>
      <c r="J1995">
        <f>SUMIFS(รายงานลูกหนี้!$G$2:$G$20000, รายงานลูกหนี้!$A$2:$A$20000, $A1995, รายงานลูกหนี้!$K$2:$K$20000, 0)</f>
        <v>0</v>
      </c>
      <c r="K1995">
        <f>SUMIFS(รายงานลูกหนี้!$G$2:$G$20000, รายงานลูกหนี้!$A$2:$A$20000, $A1995, รายงานลูกหนี้!$K$2:$K$20000, "&gt;=1", รายงานลูกหนี้!$K$2:$K$20000, "&lt;=30")</f>
        <v>16511</v>
      </c>
      <c r="L1995">
        <f>SUMIFS(รายงานลูกหนี้!$G$2:$G$20000, รายงานลูกหนี้!$A$2:$A$20000, $A1995, รายงานลูกหนี้!$K$2:$K$20000, "&gt;=31", รายงานลูกหนี้!$K$2:$K$20000, "&lt;=60")</f>
        <v>0</v>
      </c>
      <c r="M1995">
        <f>SUMIFS(รายงานลูกหนี้!$G$2:$G$20000, รายงานลูกหนี้!$A$2:$A$20000, $A1995, รายงานลูกหนี้!$K$2:$K$20000, "&gt;=61", รายงานลูกหนี้!$K$2:$K$20000, "&lt;=90")</f>
        <v>0</v>
      </c>
      <c r="N1995">
        <f>SUMIFS(รายงานลูกหนี้!$G$2:$G$20000, รายงานลูกหนี้!$A$2:$A$20000, $A1995, รายงานลูกหนี้!$K$2:$K$20000, "&gt;90")</f>
        <v>0</v>
      </c>
      <c r="O1995">
        <f t="shared" si="158"/>
        <v>16511</v>
      </c>
      <c r="P1995" s="17">
        <f t="shared" si="159"/>
        <v>0.25</v>
      </c>
    </row>
    <row r="1996" spans="1:16" x14ac:dyDescent="0.2">
      <c r="A1996" t="str">
        <v>2106920086a2204b05915c47c2a30433ec85c52275d6ac906df52814329563d8</v>
      </c>
      <c r="B1996">
        <f>COUNTIF(รายงานลูกหนี้!$A:$A,A1996)</f>
        <v>1</v>
      </c>
      <c r="C1996">
        <f>COUNTIFS(รายงานลูกหนี้!$A:$A,A1996,รายงานลูกหนี้!$K:$K,"&gt;0")</f>
        <v>1</v>
      </c>
      <c r="D1996">
        <f>SUMIF(รายงานลูกหนี้!$A:$A,A1996,รายงานลูกหนี้!$K:$K)</f>
        <v>3</v>
      </c>
      <c r="E1996">
        <f>_xlfn.MAXIFS(รายงานลูกหนี้!$K:$K,รายงานลูกหนี้!$A:$A,A1996)</f>
        <v>3</v>
      </c>
      <c r="F1996" s="17">
        <f t="shared" si="155"/>
        <v>1</v>
      </c>
      <c r="G1996" t="str">
        <f t="shared" si="156"/>
        <v>ค้างชำระ 1 - 30 วัน</v>
      </c>
      <c r="H1996" t="str">
        <f t="shared" si="157"/>
        <v>ลูกหนี้ชั้นดี</v>
      </c>
      <c r="I1996" s="17" cm="1">
        <f t="array" ref="I1996">_xlfn.IFS(D1996=0,0%, D1996&lt;=30,25%, D1996&lt;=60,50%, D1996&lt;=90,75%, D1996&gt;90,100%)</f>
        <v>0.25</v>
      </c>
      <c r="J1996">
        <f>SUMIFS(รายงานลูกหนี้!$G$2:$G$20000, รายงานลูกหนี้!$A$2:$A$20000, $A1996, รายงานลูกหนี้!$K$2:$K$20000, 0)</f>
        <v>0</v>
      </c>
      <c r="K1996">
        <f>SUMIFS(รายงานลูกหนี้!$G$2:$G$20000, รายงานลูกหนี้!$A$2:$A$20000, $A1996, รายงานลูกหนี้!$K$2:$K$20000, "&gt;=1", รายงานลูกหนี้!$K$2:$K$20000, "&lt;=30")</f>
        <v>40442</v>
      </c>
      <c r="L1996">
        <f>SUMIFS(รายงานลูกหนี้!$G$2:$G$20000, รายงานลูกหนี้!$A$2:$A$20000, $A1996, รายงานลูกหนี้!$K$2:$K$20000, "&gt;=31", รายงานลูกหนี้!$K$2:$K$20000, "&lt;=60")</f>
        <v>0</v>
      </c>
      <c r="M1996">
        <f>SUMIFS(รายงานลูกหนี้!$G$2:$G$20000, รายงานลูกหนี้!$A$2:$A$20000, $A1996, รายงานลูกหนี้!$K$2:$K$20000, "&gt;=61", รายงานลูกหนี้!$K$2:$K$20000, "&lt;=90")</f>
        <v>0</v>
      </c>
      <c r="N1996">
        <f>SUMIFS(รายงานลูกหนี้!$G$2:$G$20000, รายงานลูกหนี้!$A$2:$A$20000, $A1996, รายงานลูกหนี้!$K$2:$K$20000, "&gt;90")</f>
        <v>0</v>
      </c>
      <c r="O1996">
        <f t="shared" si="158"/>
        <v>40442</v>
      </c>
      <c r="P1996" s="17">
        <f t="shared" si="159"/>
        <v>0.25</v>
      </c>
    </row>
    <row r="1997" spans="1:16" x14ac:dyDescent="0.2">
      <c r="A1997" t="str">
        <v>5a531b6bda5fa442ddff28acad10e6d62572926f9206bd37e7c4f1291220ab5b</v>
      </c>
      <c r="B1997">
        <f>COUNTIF(รายงานลูกหนี้!$A:$A,A1997)</f>
        <v>1</v>
      </c>
      <c r="C1997">
        <f>COUNTIFS(รายงานลูกหนี้!$A:$A,A1997,รายงานลูกหนี้!$K:$K,"&gt;0")</f>
        <v>1</v>
      </c>
      <c r="D1997">
        <f>SUMIF(รายงานลูกหนี้!$A:$A,A1997,รายงานลูกหนี้!$K:$K)</f>
        <v>6</v>
      </c>
      <c r="E1997">
        <f>_xlfn.MAXIFS(รายงานลูกหนี้!$K:$K,รายงานลูกหนี้!$A:$A,A1997)</f>
        <v>6</v>
      </c>
      <c r="F1997" s="17">
        <f t="shared" si="155"/>
        <v>1</v>
      </c>
      <c r="G1997" t="str">
        <f t="shared" si="156"/>
        <v>ค้างชำระ 1 - 30 วัน</v>
      </c>
      <c r="H1997" t="str">
        <f t="shared" si="157"/>
        <v>ลูกหนี้ชั้นดี</v>
      </c>
      <c r="I1997" s="17" cm="1">
        <f t="array" ref="I1997">_xlfn.IFS(D1997=0,0%, D1997&lt;=30,25%, D1997&lt;=60,50%, D1997&lt;=90,75%, D1997&gt;90,100%)</f>
        <v>0.25</v>
      </c>
      <c r="J1997">
        <f>SUMIFS(รายงานลูกหนี้!$G$2:$G$20000, รายงานลูกหนี้!$A$2:$A$20000, $A1997, รายงานลูกหนี้!$K$2:$K$20000, 0)</f>
        <v>0</v>
      </c>
      <c r="K1997">
        <f>SUMIFS(รายงานลูกหนี้!$G$2:$G$20000, รายงานลูกหนี้!$A$2:$A$20000, $A1997, รายงานลูกหนี้!$K$2:$K$20000, "&gt;=1", รายงานลูกหนี้!$K$2:$K$20000, "&lt;=30")</f>
        <v>52707</v>
      </c>
      <c r="L1997">
        <f>SUMIFS(รายงานลูกหนี้!$G$2:$G$20000, รายงานลูกหนี้!$A$2:$A$20000, $A1997, รายงานลูกหนี้!$K$2:$K$20000, "&gt;=31", รายงานลูกหนี้!$K$2:$K$20000, "&lt;=60")</f>
        <v>0</v>
      </c>
      <c r="M1997">
        <f>SUMIFS(รายงานลูกหนี้!$G$2:$G$20000, รายงานลูกหนี้!$A$2:$A$20000, $A1997, รายงานลูกหนี้!$K$2:$K$20000, "&gt;=61", รายงานลูกหนี้!$K$2:$K$20000, "&lt;=90")</f>
        <v>0</v>
      </c>
      <c r="N1997">
        <f>SUMIFS(รายงานลูกหนี้!$G$2:$G$20000, รายงานลูกหนี้!$A$2:$A$20000, $A1997, รายงานลูกหนี้!$K$2:$K$20000, "&gt;90")</f>
        <v>0</v>
      </c>
      <c r="O1997">
        <f t="shared" si="158"/>
        <v>52707</v>
      </c>
      <c r="P1997" s="17">
        <f t="shared" si="159"/>
        <v>0.25</v>
      </c>
    </row>
    <row r="1998" spans="1:16" x14ac:dyDescent="0.2">
      <c r="A1998" t="str">
        <v>22b87ba3a8ea6cfa5c02daa296ad9149f60a04ca294b77695dcd42cd7196d905</v>
      </c>
      <c r="B1998">
        <f>COUNTIF(รายงานลูกหนี้!$A:$A,A1998)</f>
        <v>2</v>
      </c>
      <c r="C1998">
        <f>COUNTIFS(รายงานลูกหนี้!$A:$A,A1998,รายงานลูกหนี้!$K:$K,"&gt;0")</f>
        <v>2</v>
      </c>
      <c r="D1998">
        <f>SUMIF(รายงานลูกหนี้!$A:$A,A1998,รายงานลูกหนี้!$K:$K)</f>
        <v>14</v>
      </c>
      <c r="E1998">
        <f>_xlfn.MAXIFS(รายงานลูกหนี้!$K:$K,รายงานลูกหนี้!$A:$A,A1998)</f>
        <v>7</v>
      </c>
      <c r="F1998" s="17">
        <f t="shared" si="155"/>
        <v>1</v>
      </c>
      <c r="G1998" t="str">
        <f t="shared" si="156"/>
        <v>ค้างชำระ 1 - 30 วัน</v>
      </c>
      <c r="H1998" t="str">
        <f t="shared" si="157"/>
        <v>ลูกหนี้ชั้นดี</v>
      </c>
      <c r="I1998" s="17" cm="1">
        <f t="array" ref="I1998">_xlfn.IFS(D1998=0,0%, D1998&lt;=30,25%, D1998&lt;=60,50%, D1998&lt;=90,75%, D1998&gt;90,100%)</f>
        <v>0.25</v>
      </c>
      <c r="J1998">
        <f>SUMIFS(รายงานลูกหนี้!$G$2:$G$20000, รายงานลูกหนี้!$A$2:$A$20000, $A1998, รายงานลูกหนี้!$K$2:$K$20000, 0)</f>
        <v>0</v>
      </c>
      <c r="K1998">
        <f>SUMIFS(รายงานลูกหนี้!$G$2:$G$20000, รายงานลูกหนี้!$A$2:$A$20000, $A1998, รายงานลูกหนี้!$K$2:$K$20000, "&gt;=1", รายงานลูกหนี้!$K$2:$K$20000, "&lt;=30")</f>
        <v>53792</v>
      </c>
      <c r="L1998">
        <f>SUMIFS(รายงานลูกหนี้!$G$2:$G$20000, รายงานลูกหนี้!$A$2:$A$20000, $A1998, รายงานลูกหนี้!$K$2:$K$20000, "&gt;=31", รายงานลูกหนี้!$K$2:$K$20000, "&lt;=60")</f>
        <v>0</v>
      </c>
      <c r="M1998">
        <f>SUMIFS(รายงานลูกหนี้!$G$2:$G$20000, รายงานลูกหนี้!$A$2:$A$20000, $A1998, รายงานลูกหนี้!$K$2:$K$20000, "&gt;=61", รายงานลูกหนี้!$K$2:$K$20000, "&lt;=90")</f>
        <v>0</v>
      </c>
      <c r="N1998">
        <f>SUMIFS(รายงานลูกหนี้!$G$2:$G$20000, รายงานลูกหนี้!$A$2:$A$20000, $A1998, รายงานลูกหนี้!$K$2:$K$20000, "&gt;90")</f>
        <v>0</v>
      </c>
      <c r="O1998">
        <f t="shared" si="158"/>
        <v>53792</v>
      </c>
      <c r="P1998" s="17">
        <f t="shared" si="159"/>
        <v>0.25</v>
      </c>
    </row>
    <row r="1999" spans="1:16" x14ac:dyDescent="0.2">
      <c r="A1999" t="str">
        <v>1f03d14d2c65b9a3ebe302593fa1183edb70ba9c4d48e69959a75e580fa89ff3</v>
      </c>
      <c r="B1999">
        <f>COUNTIF(รายงานลูกหนี้!$A:$A,A1999)</f>
        <v>1</v>
      </c>
      <c r="C1999">
        <f>COUNTIFS(รายงานลูกหนี้!$A:$A,A1999,รายงานลูกหนี้!$K:$K,"&gt;0")</f>
        <v>1</v>
      </c>
      <c r="D1999">
        <f>SUMIF(รายงานลูกหนี้!$A:$A,A1999,รายงานลูกหนี้!$K:$K)</f>
        <v>3</v>
      </c>
      <c r="E1999">
        <f>_xlfn.MAXIFS(รายงานลูกหนี้!$K:$K,รายงานลูกหนี้!$A:$A,A1999)</f>
        <v>3</v>
      </c>
      <c r="F1999" s="17">
        <f t="shared" si="155"/>
        <v>1</v>
      </c>
      <c r="G1999" t="str">
        <f t="shared" si="156"/>
        <v>ค้างชำระ 1 - 30 วัน</v>
      </c>
      <c r="H1999" t="str">
        <f t="shared" si="157"/>
        <v>ลูกหนี้ชั้นดี</v>
      </c>
      <c r="I1999" s="17" cm="1">
        <f t="array" ref="I1999">_xlfn.IFS(D1999=0,0%, D1999&lt;=30,25%, D1999&lt;=60,50%, D1999&lt;=90,75%, D1999&gt;90,100%)</f>
        <v>0.25</v>
      </c>
      <c r="J1999">
        <f>SUMIFS(รายงานลูกหนี้!$G$2:$G$20000, รายงานลูกหนี้!$A$2:$A$20000, $A1999, รายงานลูกหนี้!$K$2:$K$20000, 0)</f>
        <v>0</v>
      </c>
      <c r="K1999">
        <f>SUMIFS(รายงานลูกหนี้!$G$2:$G$20000, รายงานลูกหนี้!$A$2:$A$20000, $A1999, รายงานลูกหนี้!$K$2:$K$20000, "&gt;=1", รายงานลูกหนี้!$K$2:$K$20000, "&lt;=30")</f>
        <v>11538</v>
      </c>
      <c r="L1999">
        <f>SUMIFS(รายงานลูกหนี้!$G$2:$G$20000, รายงานลูกหนี้!$A$2:$A$20000, $A1999, รายงานลูกหนี้!$K$2:$K$20000, "&gt;=31", รายงานลูกหนี้!$K$2:$K$20000, "&lt;=60")</f>
        <v>0</v>
      </c>
      <c r="M1999">
        <f>SUMIFS(รายงานลูกหนี้!$G$2:$G$20000, รายงานลูกหนี้!$A$2:$A$20000, $A1999, รายงานลูกหนี้!$K$2:$K$20000, "&gt;=61", รายงานลูกหนี้!$K$2:$K$20000, "&lt;=90")</f>
        <v>0</v>
      </c>
      <c r="N1999">
        <f>SUMIFS(รายงานลูกหนี้!$G$2:$G$20000, รายงานลูกหนี้!$A$2:$A$20000, $A1999, รายงานลูกหนี้!$K$2:$K$20000, "&gt;90")</f>
        <v>0</v>
      </c>
      <c r="O1999">
        <f t="shared" si="158"/>
        <v>11538</v>
      </c>
      <c r="P1999" s="17">
        <f t="shared" si="159"/>
        <v>0.25</v>
      </c>
    </row>
    <row r="2000" spans="1:16" x14ac:dyDescent="0.2">
      <c r="A2000" t="str">
        <v>05d69118ce87d62418673ff8fdb5ac863ba324a46a935e1e09910070b964ca6e</v>
      </c>
      <c r="B2000">
        <f>COUNTIF(รายงานลูกหนี้!$A:$A,A2000)</f>
        <v>1</v>
      </c>
      <c r="C2000">
        <f>COUNTIFS(รายงานลูกหนี้!$A:$A,A2000,รายงานลูกหนี้!$K:$K,"&gt;0")</f>
        <v>0</v>
      </c>
      <c r="D2000">
        <f>SUMIF(รายงานลูกหนี้!$A:$A,A2000,รายงานลูกหนี้!$K:$K)</f>
        <v>0</v>
      </c>
      <c r="E2000">
        <f>_xlfn.MAXIFS(รายงานลูกหนี้!$K:$K,รายงานลูกหนี้!$A:$A,A2000)</f>
        <v>0</v>
      </c>
      <c r="F2000" s="17">
        <f t="shared" si="155"/>
        <v>0</v>
      </c>
      <c r="G2000" t="str">
        <f t="shared" si="156"/>
        <v>ชำระตรงเวลา</v>
      </c>
      <c r="H2000" t="str">
        <f t="shared" si="157"/>
        <v>ลูกหนี้ชั้นดี</v>
      </c>
      <c r="I2000" s="17" cm="1">
        <f t="array" ref="I2000">_xlfn.IFS(D2000=0,0%, D2000&lt;=30,25%, D2000&lt;=60,50%, D2000&lt;=90,75%, D2000&gt;90,100%)</f>
        <v>0</v>
      </c>
      <c r="J2000">
        <f>SUMIFS(รายงานลูกหนี้!$G$2:$G$20000, รายงานลูกหนี้!$A$2:$A$20000, $A2000, รายงานลูกหนี้!$K$2:$K$20000, 0)</f>
        <v>7141</v>
      </c>
      <c r="K2000">
        <f>SUMIFS(รายงานลูกหนี้!$G$2:$G$20000, รายงานลูกหนี้!$A$2:$A$20000, $A2000, รายงานลูกหนี้!$K$2:$K$20000, "&gt;=1", รายงานลูกหนี้!$K$2:$K$20000, "&lt;=30")</f>
        <v>0</v>
      </c>
      <c r="L2000">
        <f>SUMIFS(รายงานลูกหนี้!$G$2:$G$20000, รายงานลูกหนี้!$A$2:$A$20000, $A2000, รายงานลูกหนี้!$K$2:$K$20000, "&gt;=31", รายงานลูกหนี้!$K$2:$K$20000, "&lt;=60")</f>
        <v>0</v>
      </c>
      <c r="M2000">
        <f>SUMIFS(รายงานลูกหนี้!$G$2:$G$20000, รายงานลูกหนี้!$A$2:$A$20000, $A2000, รายงานลูกหนี้!$K$2:$K$20000, "&gt;=61", รายงานลูกหนี้!$K$2:$K$20000, "&lt;=90")</f>
        <v>0</v>
      </c>
      <c r="N2000">
        <f>SUMIFS(รายงานลูกหนี้!$G$2:$G$20000, รายงานลูกหนี้!$A$2:$A$20000, $A2000, รายงานลูกหนี้!$K$2:$K$20000, "&gt;90")</f>
        <v>0</v>
      </c>
      <c r="O2000">
        <f t="shared" si="158"/>
        <v>7141</v>
      </c>
      <c r="P2000" s="17">
        <f t="shared" si="159"/>
        <v>0</v>
      </c>
    </row>
    <row r="2001" spans="1:16" x14ac:dyDescent="0.2">
      <c r="A2001" t="str">
        <v>014b6b8fe143005fc0463d44373cf78163c404d6f54184cc91d7e154ec5dd3c6</v>
      </c>
      <c r="B2001">
        <f>COUNTIF(รายงานลูกหนี้!$A:$A,A2001)</f>
        <v>2</v>
      </c>
      <c r="C2001">
        <f>COUNTIFS(รายงานลูกหนี้!$A:$A,A2001,รายงานลูกหนี้!$K:$K,"&gt;0")</f>
        <v>0</v>
      </c>
      <c r="D2001">
        <f>SUMIF(รายงานลูกหนี้!$A:$A,A2001,รายงานลูกหนี้!$K:$K)</f>
        <v>0</v>
      </c>
      <c r="E2001">
        <f>_xlfn.MAXIFS(รายงานลูกหนี้!$K:$K,รายงานลูกหนี้!$A:$A,A2001)</f>
        <v>0</v>
      </c>
      <c r="F2001" s="17">
        <f t="shared" si="155"/>
        <v>0</v>
      </c>
      <c r="G2001" t="str">
        <f t="shared" si="156"/>
        <v>ชำระตรงเวลา</v>
      </c>
      <c r="H2001" t="str">
        <f t="shared" si="157"/>
        <v>ลูกหนี้ชั้นดี</v>
      </c>
      <c r="I2001" s="17" cm="1">
        <f t="array" ref="I2001">_xlfn.IFS(D2001=0,0%, D2001&lt;=30,25%, D2001&lt;=60,50%, D2001&lt;=90,75%, D2001&gt;90,100%)</f>
        <v>0</v>
      </c>
      <c r="J2001">
        <f>SUMIFS(รายงานลูกหนี้!$G$2:$G$20000, รายงานลูกหนี้!$A$2:$A$20000, $A2001, รายงานลูกหนี้!$K$2:$K$20000, 0)</f>
        <v>11954</v>
      </c>
      <c r="K2001">
        <f>SUMIFS(รายงานลูกหนี้!$G$2:$G$20000, รายงานลูกหนี้!$A$2:$A$20000, $A2001, รายงานลูกหนี้!$K$2:$K$20000, "&gt;=1", รายงานลูกหนี้!$K$2:$K$20000, "&lt;=30")</f>
        <v>0</v>
      </c>
      <c r="L2001">
        <f>SUMIFS(รายงานลูกหนี้!$G$2:$G$20000, รายงานลูกหนี้!$A$2:$A$20000, $A2001, รายงานลูกหนี้!$K$2:$K$20000, "&gt;=31", รายงานลูกหนี้!$K$2:$K$20000, "&lt;=60")</f>
        <v>0</v>
      </c>
      <c r="M2001">
        <f>SUMIFS(รายงานลูกหนี้!$G$2:$G$20000, รายงานลูกหนี้!$A$2:$A$20000, $A2001, รายงานลูกหนี้!$K$2:$K$20000, "&gt;=61", รายงานลูกหนี้!$K$2:$K$20000, "&lt;=90")</f>
        <v>0</v>
      </c>
      <c r="N2001">
        <f>SUMIFS(รายงานลูกหนี้!$G$2:$G$20000, รายงานลูกหนี้!$A$2:$A$20000, $A2001, รายงานลูกหนี้!$K$2:$K$20000, "&gt;90")</f>
        <v>0</v>
      </c>
      <c r="O2001">
        <f t="shared" si="158"/>
        <v>11954</v>
      </c>
      <c r="P2001" s="17">
        <f t="shared" si="159"/>
        <v>0</v>
      </c>
    </row>
    <row r="2002" spans="1:16" x14ac:dyDescent="0.2">
      <c r="A2002" t="str">
        <v>dde6b4c708ab00b43a87ebdc816a90e3ba9ac9e77958d633af26ec8b903729ac</v>
      </c>
      <c r="B2002">
        <f>COUNTIF(รายงานลูกหนี้!$A:$A,A2002)</f>
        <v>1</v>
      </c>
      <c r="C2002">
        <f>COUNTIFS(รายงานลูกหนี้!$A:$A,A2002,รายงานลูกหนี้!$K:$K,"&gt;0")</f>
        <v>1</v>
      </c>
      <c r="D2002">
        <f>SUMIF(รายงานลูกหนี้!$A:$A,A2002,รายงานลูกหนี้!$K:$K)</f>
        <v>6</v>
      </c>
      <c r="E2002">
        <f>_xlfn.MAXIFS(รายงานลูกหนี้!$K:$K,รายงานลูกหนี้!$A:$A,A2002)</f>
        <v>6</v>
      </c>
      <c r="F2002" s="17">
        <f t="shared" si="155"/>
        <v>1</v>
      </c>
      <c r="G2002" t="str">
        <f t="shared" si="156"/>
        <v>ค้างชำระ 1 - 30 วัน</v>
      </c>
      <c r="H2002" t="str">
        <f t="shared" si="157"/>
        <v>ลูกหนี้ชั้นดี</v>
      </c>
      <c r="I2002" s="17" cm="1">
        <f t="array" ref="I2002">_xlfn.IFS(D2002=0,0%, D2002&lt;=30,25%, D2002&lt;=60,50%, D2002&lt;=90,75%, D2002&gt;90,100%)</f>
        <v>0.25</v>
      </c>
      <c r="J2002">
        <f>SUMIFS(รายงานลูกหนี้!$G$2:$G$20000, รายงานลูกหนี้!$A$2:$A$20000, $A2002, รายงานลูกหนี้!$K$2:$K$20000, 0)</f>
        <v>0</v>
      </c>
      <c r="K2002">
        <f>SUMIFS(รายงานลูกหนี้!$G$2:$G$20000, รายงานลูกหนี้!$A$2:$A$20000, $A2002, รายงานลูกหนี้!$K$2:$K$20000, "&gt;=1", รายงานลูกหนี้!$K$2:$K$20000, "&lt;=30")</f>
        <v>22452</v>
      </c>
      <c r="L2002">
        <f>SUMIFS(รายงานลูกหนี้!$G$2:$G$20000, รายงานลูกหนี้!$A$2:$A$20000, $A2002, รายงานลูกหนี้!$K$2:$K$20000, "&gt;=31", รายงานลูกหนี้!$K$2:$K$20000, "&lt;=60")</f>
        <v>0</v>
      </c>
      <c r="M2002">
        <f>SUMIFS(รายงานลูกหนี้!$G$2:$G$20000, รายงานลูกหนี้!$A$2:$A$20000, $A2002, รายงานลูกหนี้!$K$2:$K$20000, "&gt;=61", รายงานลูกหนี้!$K$2:$K$20000, "&lt;=90")</f>
        <v>0</v>
      </c>
      <c r="N2002">
        <f>SUMIFS(รายงานลูกหนี้!$G$2:$G$20000, รายงานลูกหนี้!$A$2:$A$20000, $A2002, รายงานลูกหนี้!$K$2:$K$20000, "&gt;90")</f>
        <v>0</v>
      </c>
      <c r="O2002">
        <f t="shared" si="158"/>
        <v>22452</v>
      </c>
      <c r="P2002" s="17">
        <f t="shared" si="159"/>
        <v>0.25</v>
      </c>
    </row>
    <row r="2003" spans="1:16" x14ac:dyDescent="0.2">
      <c r="A2003" t="str">
        <v>1f8a40076ad29a6a1ce0171234f13d578278fa6c0ea8b24fb005edba436dfafa</v>
      </c>
      <c r="B2003">
        <f>COUNTIF(รายงานลูกหนี้!$A:$A,A2003)</f>
        <v>1</v>
      </c>
      <c r="C2003">
        <f>COUNTIFS(รายงานลูกหนี้!$A:$A,A2003,รายงานลูกหนี้!$K:$K,"&gt;0")</f>
        <v>1</v>
      </c>
      <c r="D2003">
        <f>SUMIF(รายงานลูกหนี้!$A:$A,A2003,รายงานลูกหนี้!$K:$K)</f>
        <v>6</v>
      </c>
      <c r="E2003">
        <f>_xlfn.MAXIFS(รายงานลูกหนี้!$K:$K,รายงานลูกหนี้!$A:$A,A2003)</f>
        <v>6</v>
      </c>
      <c r="F2003" s="17">
        <f t="shared" si="155"/>
        <v>1</v>
      </c>
      <c r="G2003" t="str">
        <f t="shared" si="156"/>
        <v>ค้างชำระ 1 - 30 วัน</v>
      </c>
      <c r="H2003" t="str">
        <f t="shared" si="157"/>
        <v>ลูกหนี้ชั้นดี</v>
      </c>
      <c r="I2003" s="17" cm="1">
        <f t="array" ref="I2003">_xlfn.IFS(D2003=0,0%, D2003&lt;=30,25%, D2003&lt;=60,50%, D2003&lt;=90,75%, D2003&gt;90,100%)</f>
        <v>0.25</v>
      </c>
      <c r="J2003">
        <f>SUMIFS(รายงานลูกหนี้!$G$2:$G$20000, รายงานลูกหนี้!$A$2:$A$20000, $A2003, รายงานลูกหนี้!$K$2:$K$20000, 0)</f>
        <v>0</v>
      </c>
      <c r="K2003">
        <f>SUMIFS(รายงานลูกหนี้!$G$2:$G$20000, รายงานลูกหนี้!$A$2:$A$20000, $A2003, รายงานลูกหนี้!$K$2:$K$20000, "&gt;=1", รายงานลูกหนี้!$K$2:$K$20000, "&lt;=30")</f>
        <v>15843</v>
      </c>
      <c r="L2003">
        <f>SUMIFS(รายงานลูกหนี้!$G$2:$G$20000, รายงานลูกหนี้!$A$2:$A$20000, $A2003, รายงานลูกหนี้!$K$2:$K$20000, "&gt;=31", รายงานลูกหนี้!$K$2:$K$20000, "&lt;=60")</f>
        <v>0</v>
      </c>
      <c r="M2003">
        <f>SUMIFS(รายงานลูกหนี้!$G$2:$G$20000, รายงานลูกหนี้!$A$2:$A$20000, $A2003, รายงานลูกหนี้!$K$2:$K$20000, "&gt;=61", รายงานลูกหนี้!$K$2:$K$20000, "&lt;=90")</f>
        <v>0</v>
      </c>
      <c r="N2003">
        <f>SUMIFS(รายงานลูกหนี้!$G$2:$G$20000, รายงานลูกหนี้!$A$2:$A$20000, $A2003, รายงานลูกหนี้!$K$2:$K$20000, "&gt;90")</f>
        <v>0</v>
      </c>
      <c r="O2003">
        <f t="shared" si="158"/>
        <v>15843</v>
      </c>
      <c r="P2003" s="17">
        <f t="shared" si="159"/>
        <v>0.25</v>
      </c>
    </row>
    <row r="2004" spans="1:16" x14ac:dyDescent="0.2">
      <c r="A2004" t="str">
        <v>63ec04ffad6cfe43f657acb2aedec0d70849297807fb633f3b375b92ab785e7f</v>
      </c>
      <c r="B2004">
        <f>COUNTIF(รายงานลูกหนี้!$A:$A,A2004)</f>
        <v>2</v>
      </c>
      <c r="C2004">
        <f>COUNTIFS(รายงานลูกหนี้!$A:$A,A2004,รายงานลูกหนี้!$K:$K,"&gt;0")</f>
        <v>2</v>
      </c>
      <c r="D2004">
        <f>SUMIF(รายงานลูกหนี้!$A:$A,A2004,รายงานลูกหนี้!$K:$K)</f>
        <v>14</v>
      </c>
      <c r="E2004">
        <f>_xlfn.MAXIFS(รายงานลูกหนี้!$K:$K,รายงานลูกหนี้!$A:$A,A2004)</f>
        <v>7</v>
      </c>
      <c r="F2004" s="17">
        <f t="shared" si="155"/>
        <v>1</v>
      </c>
      <c r="G2004" t="str">
        <f t="shared" si="156"/>
        <v>ค้างชำระ 1 - 30 วัน</v>
      </c>
      <c r="H2004" t="str">
        <f t="shared" si="157"/>
        <v>ลูกหนี้ชั้นดี</v>
      </c>
      <c r="I2004" s="17" cm="1">
        <f t="array" ref="I2004">_xlfn.IFS(D2004=0,0%, D2004&lt;=30,25%, D2004&lt;=60,50%, D2004&lt;=90,75%, D2004&gt;90,100%)</f>
        <v>0.25</v>
      </c>
      <c r="J2004">
        <f>SUMIFS(รายงานลูกหนี้!$G$2:$G$20000, รายงานลูกหนี้!$A$2:$A$20000, $A2004, รายงานลูกหนี้!$K$2:$K$20000, 0)</f>
        <v>0</v>
      </c>
      <c r="K2004">
        <f>SUMIFS(รายงานลูกหนี้!$G$2:$G$20000, รายงานลูกหนี้!$A$2:$A$20000, $A2004, รายงานลูกหนี้!$K$2:$K$20000, "&gt;=1", รายงานลูกหนี้!$K$2:$K$20000, "&lt;=30")</f>
        <v>30176</v>
      </c>
      <c r="L2004">
        <f>SUMIFS(รายงานลูกหนี้!$G$2:$G$20000, รายงานลูกหนี้!$A$2:$A$20000, $A2004, รายงานลูกหนี้!$K$2:$K$20000, "&gt;=31", รายงานลูกหนี้!$K$2:$K$20000, "&lt;=60")</f>
        <v>0</v>
      </c>
      <c r="M2004">
        <f>SUMIFS(รายงานลูกหนี้!$G$2:$G$20000, รายงานลูกหนี้!$A$2:$A$20000, $A2004, รายงานลูกหนี้!$K$2:$K$20000, "&gt;=61", รายงานลูกหนี้!$K$2:$K$20000, "&lt;=90")</f>
        <v>0</v>
      </c>
      <c r="N2004">
        <f>SUMIFS(รายงานลูกหนี้!$G$2:$G$20000, รายงานลูกหนี้!$A$2:$A$20000, $A2004, รายงานลูกหนี้!$K$2:$K$20000, "&gt;90")</f>
        <v>0</v>
      </c>
      <c r="O2004">
        <f t="shared" si="158"/>
        <v>30176</v>
      </c>
      <c r="P2004" s="17">
        <f t="shared" si="159"/>
        <v>0.25</v>
      </c>
    </row>
    <row r="2005" spans="1:16" x14ac:dyDescent="0.2">
      <c r="A2005" t="str">
        <v>be12638de3d1e85b91cfdf7bebc7a00fe72a82e729928a8c1210f0b40e9b4915</v>
      </c>
      <c r="B2005">
        <f>COUNTIF(รายงานลูกหนี้!$A:$A,A2005)</f>
        <v>1</v>
      </c>
      <c r="C2005">
        <f>COUNTIFS(รายงานลูกหนี้!$A:$A,A2005,รายงานลูกหนี้!$K:$K,"&gt;0")</f>
        <v>1</v>
      </c>
      <c r="D2005">
        <f>SUMIF(รายงานลูกหนี้!$A:$A,A2005,รายงานลูกหนี้!$K:$K)</f>
        <v>9</v>
      </c>
      <c r="E2005">
        <f>_xlfn.MAXIFS(รายงานลูกหนี้!$K:$K,รายงานลูกหนี้!$A:$A,A2005)</f>
        <v>9</v>
      </c>
      <c r="F2005" s="17">
        <f t="shared" si="155"/>
        <v>1</v>
      </c>
      <c r="G2005" t="str">
        <f t="shared" si="156"/>
        <v>ค้างชำระ 1 - 30 วัน</v>
      </c>
      <c r="H2005" t="str">
        <f t="shared" si="157"/>
        <v>ลูกหนี้ชั้นดี</v>
      </c>
      <c r="I2005" s="17" cm="1">
        <f t="array" ref="I2005">_xlfn.IFS(D2005=0,0%, D2005&lt;=30,25%, D2005&lt;=60,50%, D2005&lt;=90,75%, D2005&gt;90,100%)</f>
        <v>0.25</v>
      </c>
      <c r="J2005">
        <f>SUMIFS(รายงานลูกหนี้!$G$2:$G$20000, รายงานลูกหนี้!$A$2:$A$20000, $A2005, รายงานลูกหนี้!$K$2:$K$20000, 0)</f>
        <v>0</v>
      </c>
      <c r="K2005">
        <f>SUMIFS(รายงานลูกหนี้!$G$2:$G$20000, รายงานลูกหนี้!$A$2:$A$20000, $A2005, รายงานลูกหนี้!$K$2:$K$20000, "&gt;=1", รายงานลูกหนี้!$K$2:$K$20000, "&lt;=30")</f>
        <v>9348</v>
      </c>
      <c r="L2005">
        <f>SUMIFS(รายงานลูกหนี้!$G$2:$G$20000, รายงานลูกหนี้!$A$2:$A$20000, $A2005, รายงานลูกหนี้!$K$2:$K$20000, "&gt;=31", รายงานลูกหนี้!$K$2:$K$20000, "&lt;=60")</f>
        <v>0</v>
      </c>
      <c r="M2005">
        <f>SUMIFS(รายงานลูกหนี้!$G$2:$G$20000, รายงานลูกหนี้!$A$2:$A$20000, $A2005, รายงานลูกหนี้!$K$2:$K$20000, "&gt;=61", รายงานลูกหนี้!$K$2:$K$20000, "&lt;=90")</f>
        <v>0</v>
      </c>
      <c r="N2005">
        <f>SUMIFS(รายงานลูกหนี้!$G$2:$G$20000, รายงานลูกหนี้!$A$2:$A$20000, $A2005, รายงานลูกหนี้!$K$2:$K$20000, "&gt;90")</f>
        <v>0</v>
      </c>
      <c r="O2005">
        <f t="shared" si="158"/>
        <v>9348</v>
      </c>
      <c r="P2005" s="17">
        <f t="shared" si="159"/>
        <v>0.25</v>
      </c>
    </row>
    <row r="2006" spans="1:16" x14ac:dyDescent="0.2">
      <c r="A2006" t="str">
        <v>073090c7f73768003b8e05cb958900a60f5a6f3589881795607bf6b2188ec63b</v>
      </c>
      <c r="B2006">
        <f>COUNTIF(รายงานลูกหนี้!$A:$A,A2006)</f>
        <v>1</v>
      </c>
      <c r="C2006">
        <f>COUNTIFS(รายงานลูกหนี้!$A:$A,A2006,รายงานลูกหนี้!$K:$K,"&gt;0")</f>
        <v>1</v>
      </c>
      <c r="D2006">
        <f>SUMIF(รายงานลูกหนี้!$A:$A,A2006,รายงานลูกหนี้!$K:$K)</f>
        <v>1</v>
      </c>
      <c r="E2006">
        <f>_xlfn.MAXIFS(รายงานลูกหนี้!$K:$K,รายงานลูกหนี้!$A:$A,A2006)</f>
        <v>1</v>
      </c>
      <c r="F2006" s="17">
        <f t="shared" si="155"/>
        <v>1</v>
      </c>
      <c r="G2006" t="str">
        <f t="shared" si="156"/>
        <v>ค้างชำระ 1 - 30 วัน</v>
      </c>
      <c r="H2006" t="str">
        <f t="shared" si="157"/>
        <v>ลูกหนี้ชั้นดี</v>
      </c>
      <c r="I2006" s="17" cm="1">
        <f t="array" ref="I2006">_xlfn.IFS(D2006=0,0%, D2006&lt;=30,25%, D2006&lt;=60,50%, D2006&lt;=90,75%, D2006&gt;90,100%)</f>
        <v>0.25</v>
      </c>
      <c r="J2006">
        <f>SUMIFS(รายงานลูกหนี้!$G$2:$G$20000, รายงานลูกหนี้!$A$2:$A$20000, $A2006, รายงานลูกหนี้!$K$2:$K$20000, 0)</f>
        <v>0</v>
      </c>
      <c r="K2006">
        <f>SUMIFS(รายงานลูกหนี้!$G$2:$G$20000, รายงานลูกหนี้!$A$2:$A$20000, $A2006, รายงานลูกหนี้!$K$2:$K$20000, "&gt;=1", รายงานลูกหนี้!$K$2:$K$20000, "&lt;=30")</f>
        <v>63590</v>
      </c>
      <c r="L2006">
        <f>SUMIFS(รายงานลูกหนี้!$G$2:$G$20000, รายงานลูกหนี้!$A$2:$A$20000, $A2006, รายงานลูกหนี้!$K$2:$K$20000, "&gt;=31", รายงานลูกหนี้!$K$2:$K$20000, "&lt;=60")</f>
        <v>0</v>
      </c>
      <c r="M2006">
        <f>SUMIFS(รายงานลูกหนี้!$G$2:$G$20000, รายงานลูกหนี้!$A$2:$A$20000, $A2006, รายงานลูกหนี้!$K$2:$K$20000, "&gt;=61", รายงานลูกหนี้!$K$2:$K$20000, "&lt;=90")</f>
        <v>0</v>
      </c>
      <c r="N2006">
        <f>SUMIFS(รายงานลูกหนี้!$G$2:$G$20000, รายงานลูกหนี้!$A$2:$A$20000, $A2006, รายงานลูกหนี้!$K$2:$K$20000, "&gt;90")</f>
        <v>0</v>
      </c>
      <c r="O2006">
        <f t="shared" si="158"/>
        <v>63590</v>
      </c>
      <c r="P2006" s="17">
        <f t="shared" si="159"/>
        <v>0.25</v>
      </c>
    </row>
    <row r="2007" spans="1:16" x14ac:dyDescent="0.2">
      <c r="A2007" t="str">
        <v>9651acf18f11569c69a288dc299b6a838daf9edf2d75e0773408bc3ce55af5c6</v>
      </c>
      <c r="B2007">
        <f>COUNTIF(รายงานลูกหนี้!$A:$A,A2007)</f>
        <v>2</v>
      </c>
      <c r="C2007">
        <f>COUNTIFS(รายงานลูกหนี้!$A:$A,A2007,รายงานลูกหนี้!$K:$K,"&gt;0")</f>
        <v>2</v>
      </c>
      <c r="D2007">
        <f>SUMIF(รายงานลูกหนี้!$A:$A,A2007,รายงานลูกหนี้!$K:$K)</f>
        <v>16</v>
      </c>
      <c r="E2007">
        <f>_xlfn.MAXIFS(รายงานลูกหนี้!$K:$K,รายงานลูกหนี้!$A:$A,A2007)</f>
        <v>8</v>
      </c>
      <c r="F2007" s="17">
        <f t="shared" si="155"/>
        <v>1</v>
      </c>
      <c r="G2007" t="str">
        <f t="shared" si="156"/>
        <v>ค้างชำระ 1 - 30 วัน</v>
      </c>
      <c r="H2007" t="str">
        <f t="shared" si="157"/>
        <v>ลูกหนี้ชั้นดี</v>
      </c>
      <c r="I2007" s="17" cm="1">
        <f t="array" ref="I2007">_xlfn.IFS(D2007=0,0%, D2007&lt;=30,25%, D2007&lt;=60,50%, D2007&lt;=90,75%, D2007&gt;90,100%)</f>
        <v>0.25</v>
      </c>
      <c r="J2007">
        <f>SUMIFS(รายงานลูกหนี้!$G$2:$G$20000, รายงานลูกหนี้!$A$2:$A$20000, $A2007, รายงานลูกหนี้!$K$2:$K$20000, 0)</f>
        <v>0</v>
      </c>
      <c r="K2007">
        <f>SUMIFS(รายงานลูกหนี้!$G$2:$G$20000, รายงานลูกหนี้!$A$2:$A$20000, $A2007, รายงานลูกหนี้!$K$2:$K$20000, "&gt;=1", รายงานลูกหนี้!$K$2:$K$20000, "&lt;=30")</f>
        <v>70334</v>
      </c>
      <c r="L2007">
        <f>SUMIFS(รายงานลูกหนี้!$G$2:$G$20000, รายงานลูกหนี้!$A$2:$A$20000, $A2007, รายงานลูกหนี้!$K$2:$K$20000, "&gt;=31", รายงานลูกหนี้!$K$2:$K$20000, "&lt;=60")</f>
        <v>0</v>
      </c>
      <c r="M2007">
        <f>SUMIFS(รายงานลูกหนี้!$G$2:$G$20000, รายงานลูกหนี้!$A$2:$A$20000, $A2007, รายงานลูกหนี้!$K$2:$K$20000, "&gt;=61", รายงานลูกหนี้!$K$2:$K$20000, "&lt;=90")</f>
        <v>0</v>
      </c>
      <c r="N2007">
        <f>SUMIFS(รายงานลูกหนี้!$G$2:$G$20000, รายงานลูกหนี้!$A$2:$A$20000, $A2007, รายงานลูกหนี้!$K$2:$K$20000, "&gt;90")</f>
        <v>0</v>
      </c>
      <c r="O2007">
        <f t="shared" si="158"/>
        <v>70334</v>
      </c>
      <c r="P2007" s="17">
        <f t="shared" si="159"/>
        <v>0.25</v>
      </c>
    </row>
    <row r="2008" spans="1:16" x14ac:dyDescent="0.2">
      <c r="A2008" t="str">
        <v>0db7b5225aa1810c921fdcebb0d8816c1b35ec349d74ea1a108ef6866a79cf2c</v>
      </c>
      <c r="B2008">
        <f>COUNTIF(รายงานลูกหนี้!$A:$A,A2008)</f>
        <v>1</v>
      </c>
      <c r="C2008">
        <f>COUNTIFS(รายงานลูกหนี้!$A:$A,A2008,รายงานลูกหนี้!$K:$K,"&gt;0")</f>
        <v>1</v>
      </c>
      <c r="D2008">
        <f>SUMIF(รายงานลูกหนี้!$A:$A,A2008,รายงานลูกหนี้!$K:$K)</f>
        <v>8</v>
      </c>
      <c r="E2008">
        <f>_xlfn.MAXIFS(รายงานลูกหนี้!$K:$K,รายงานลูกหนี้!$A:$A,A2008)</f>
        <v>8</v>
      </c>
      <c r="F2008" s="17">
        <f t="shared" si="155"/>
        <v>1</v>
      </c>
      <c r="G2008" t="str">
        <f t="shared" si="156"/>
        <v>ค้างชำระ 1 - 30 วัน</v>
      </c>
      <c r="H2008" t="str">
        <f t="shared" si="157"/>
        <v>ลูกหนี้ชั้นดี</v>
      </c>
      <c r="I2008" s="17" cm="1">
        <f t="array" ref="I2008">_xlfn.IFS(D2008=0,0%, D2008&lt;=30,25%, D2008&lt;=60,50%, D2008&lt;=90,75%, D2008&gt;90,100%)</f>
        <v>0.25</v>
      </c>
      <c r="J2008">
        <f>SUMIFS(รายงานลูกหนี้!$G$2:$G$20000, รายงานลูกหนี้!$A$2:$A$20000, $A2008, รายงานลูกหนี้!$K$2:$K$20000, 0)</f>
        <v>0</v>
      </c>
      <c r="K2008">
        <f>SUMIFS(รายงานลูกหนี้!$G$2:$G$20000, รายงานลูกหนี้!$A$2:$A$20000, $A2008, รายงานลูกหนี้!$K$2:$K$20000, "&gt;=1", รายงานลูกหนี้!$K$2:$K$20000, "&lt;=30")</f>
        <v>54887</v>
      </c>
      <c r="L2008">
        <f>SUMIFS(รายงานลูกหนี้!$G$2:$G$20000, รายงานลูกหนี้!$A$2:$A$20000, $A2008, รายงานลูกหนี้!$K$2:$K$20000, "&gt;=31", รายงานลูกหนี้!$K$2:$K$20000, "&lt;=60")</f>
        <v>0</v>
      </c>
      <c r="M2008">
        <f>SUMIFS(รายงานลูกหนี้!$G$2:$G$20000, รายงานลูกหนี้!$A$2:$A$20000, $A2008, รายงานลูกหนี้!$K$2:$K$20000, "&gt;=61", รายงานลูกหนี้!$K$2:$K$20000, "&lt;=90")</f>
        <v>0</v>
      </c>
      <c r="N2008">
        <f>SUMIFS(รายงานลูกหนี้!$G$2:$G$20000, รายงานลูกหนี้!$A$2:$A$20000, $A2008, รายงานลูกหนี้!$K$2:$K$20000, "&gt;90")</f>
        <v>0</v>
      </c>
      <c r="O2008">
        <f t="shared" si="158"/>
        <v>54887</v>
      </c>
      <c r="P2008" s="17">
        <f t="shared" si="159"/>
        <v>0.25</v>
      </c>
    </row>
    <row r="2009" spans="1:16" x14ac:dyDescent="0.2">
      <c r="A2009" t="str">
        <v>fb460a7712e2c0f672670fcbc5f07ad157e0a84b3536f3958d18c607bbb95d33</v>
      </c>
      <c r="B2009">
        <f>COUNTIF(รายงานลูกหนี้!$A:$A,A2009)</f>
        <v>1</v>
      </c>
      <c r="C2009">
        <f>COUNTIFS(รายงานลูกหนี้!$A:$A,A2009,รายงานลูกหนี้!$K:$K,"&gt;0")</f>
        <v>1</v>
      </c>
      <c r="D2009">
        <f>SUMIF(รายงานลูกหนี้!$A:$A,A2009,รายงานลูกหนี้!$K:$K)</f>
        <v>36</v>
      </c>
      <c r="E2009">
        <f>_xlfn.MAXIFS(รายงานลูกหนี้!$K:$K,รายงานลูกหนี้!$A:$A,A2009)</f>
        <v>36</v>
      </c>
      <c r="F2009" s="17">
        <f t="shared" si="155"/>
        <v>1</v>
      </c>
      <c r="G2009" t="str">
        <f t="shared" si="156"/>
        <v>ค้างชำระ 31 - 60 วัน</v>
      </c>
      <c r="H2009" t="str">
        <f t="shared" si="157"/>
        <v>ลูกหนี้เฝ้าติดตาม</v>
      </c>
      <c r="I2009" s="17" cm="1">
        <f t="array" ref="I2009">_xlfn.IFS(D2009=0,0%, D2009&lt;=30,25%, D2009&lt;=60,50%, D2009&lt;=90,75%, D2009&gt;90,100%)</f>
        <v>0.5</v>
      </c>
      <c r="J2009">
        <f>SUMIFS(รายงานลูกหนี้!$G$2:$G$20000, รายงานลูกหนี้!$A$2:$A$20000, $A2009, รายงานลูกหนี้!$K$2:$K$20000, 0)</f>
        <v>0</v>
      </c>
      <c r="K2009">
        <f>SUMIFS(รายงานลูกหนี้!$G$2:$G$20000, รายงานลูกหนี้!$A$2:$A$20000, $A2009, รายงานลูกหนี้!$K$2:$K$20000, "&gt;=1", รายงานลูกหนี้!$K$2:$K$20000, "&lt;=30")</f>
        <v>0</v>
      </c>
      <c r="L2009">
        <f>SUMIFS(รายงานลูกหนี้!$G$2:$G$20000, รายงานลูกหนี้!$A$2:$A$20000, $A2009, รายงานลูกหนี้!$K$2:$K$20000, "&gt;=31", รายงานลูกหนี้!$K$2:$K$20000, "&lt;=60")</f>
        <v>8826</v>
      </c>
      <c r="M2009">
        <f>SUMIFS(รายงานลูกหนี้!$G$2:$G$20000, รายงานลูกหนี้!$A$2:$A$20000, $A2009, รายงานลูกหนี้!$K$2:$K$20000, "&gt;=61", รายงานลูกหนี้!$K$2:$K$20000, "&lt;=90")</f>
        <v>0</v>
      </c>
      <c r="N2009">
        <f>SUMIFS(รายงานลูกหนี้!$G$2:$G$20000, รายงานลูกหนี้!$A$2:$A$20000, $A2009, รายงานลูกหนี้!$K$2:$K$20000, "&gt;90")</f>
        <v>0</v>
      </c>
      <c r="O2009">
        <f t="shared" si="158"/>
        <v>8826</v>
      </c>
      <c r="P2009" s="17">
        <f t="shared" si="159"/>
        <v>0.5</v>
      </c>
    </row>
    <row r="2010" spans="1:16" x14ac:dyDescent="0.2">
      <c r="A2010" t="str">
        <v>d8fb3cf92497c6c4c355b5dcbb052c3c84c09e61b113ad83d3db28333864a12f</v>
      </c>
      <c r="B2010">
        <f>COUNTIF(รายงานลูกหนี้!$A:$A,A2010)</f>
        <v>1</v>
      </c>
      <c r="C2010">
        <f>COUNTIFS(รายงานลูกหนี้!$A:$A,A2010,รายงานลูกหนี้!$K:$K,"&gt;0")</f>
        <v>1</v>
      </c>
      <c r="D2010">
        <f>SUMIF(รายงานลูกหนี้!$A:$A,A2010,รายงานลูกหนี้!$K:$K)</f>
        <v>7</v>
      </c>
      <c r="E2010">
        <f>_xlfn.MAXIFS(รายงานลูกหนี้!$K:$K,รายงานลูกหนี้!$A:$A,A2010)</f>
        <v>7</v>
      </c>
      <c r="F2010" s="17">
        <f t="shared" si="155"/>
        <v>1</v>
      </c>
      <c r="G2010" t="str">
        <f t="shared" si="156"/>
        <v>ค้างชำระ 1 - 30 วัน</v>
      </c>
      <c r="H2010" t="str">
        <f t="shared" si="157"/>
        <v>ลูกหนี้ชั้นดี</v>
      </c>
      <c r="I2010" s="17" cm="1">
        <f t="array" ref="I2010">_xlfn.IFS(D2010=0,0%, D2010&lt;=30,25%, D2010&lt;=60,50%, D2010&lt;=90,75%, D2010&gt;90,100%)</f>
        <v>0.25</v>
      </c>
      <c r="J2010">
        <f>SUMIFS(รายงานลูกหนี้!$G$2:$G$20000, รายงานลูกหนี้!$A$2:$A$20000, $A2010, รายงานลูกหนี้!$K$2:$K$20000, 0)</f>
        <v>0</v>
      </c>
      <c r="K2010">
        <f>SUMIFS(รายงานลูกหนี้!$G$2:$G$20000, รายงานลูกหนี้!$A$2:$A$20000, $A2010, รายงานลูกหนี้!$K$2:$K$20000, "&gt;=1", รายงานลูกหนี้!$K$2:$K$20000, "&lt;=30")</f>
        <v>60680</v>
      </c>
      <c r="L2010">
        <f>SUMIFS(รายงานลูกหนี้!$G$2:$G$20000, รายงานลูกหนี้!$A$2:$A$20000, $A2010, รายงานลูกหนี้!$K$2:$K$20000, "&gt;=31", รายงานลูกหนี้!$K$2:$K$20000, "&lt;=60")</f>
        <v>0</v>
      </c>
      <c r="M2010">
        <f>SUMIFS(รายงานลูกหนี้!$G$2:$G$20000, รายงานลูกหนี้!$A$2:$A$20000, $A2010, รายงานลูกหนี้!$K$2:$K$20000, "&gt;=61", รายงานลูกหนี้!$K$2:$K$20000, "&lt;=90")</f>
        <v>0</v>
      </c>
      <c r="N2010">
        <f>SUMIFS(รายงานลูกหนี้!$G$2:$G$20000, รายงานลูกหนี้!$A$2:$A$20000, $A2010, รายงานลูกหนี้!$K$2:$K$20000, "&gt;90")</f>
        <v>0</v>
      </c>
      <c r="O2010">
        <f t="shared" si="158"/>
        <v>60680</v>
      </c>
      <c r="P2010" s="17">
        <f t="shared" si="159"/>
        <v>0.25</v>
      </c>
    </row>
    <row r="2011" spans="1:16" x14ac:dyDescent="0.2">
      <c r="A2011" t="str">
        <v>e11d402805dc9a317775518f8666bbeaf8dff2230c52603c461cc462b3d66830</v>
      </c>
      <c r="B2011">
        <f>COUNTIF(รายงานลูกหนี้!$A:$A,A2011)</f>
        <v>3</v>
      </c>
      <c r="C2011">
        <f>COUNTIFS(รายงานลูกหนี้!$A:$A,A2011,รายงานลูกหนี้!$K:$K,"&gt;0")</f>
        <v>0</v>
      </c>
      <c r="D2011">
        <f>SUMIF(รายงานลูกหนี้!$A:$A,A2011,รายงานลูกหนี้!$K:$K)</f>
        <v>0</v>
      </c>
      <c r="E2011">
        <f>_xlfn.MAXIFS(รายงานลูกหนี้!$K:$K,รายงานลูกหนี้!$A:$A,A2011)</f>
        <v>0</v>
      </c>
      <c r="F2011" s="17">
        <f t="shared" si="155"/>
        <v>0</v>
      </c>
      <c r="G2011" t="str">
        <f t="shared" si="156"/>
        <v>ชำระตรงเวลา</v>
      </c>
      <c r="H2011" t="str">
        <f t="shared" si="157"/>
        <v>ลูกหนี้ชั้นดี</v>
      </c>
      <c r="I2011" s="17" cm="1">
        <f t="array" ref="I2011">_xlfn.IFS(D2011=0,0%, D2011&lt;=30,25%, D2011&lt;=60,50%, D2011&lt;=90,75%, D2011&gt;90,100%)</f>
        <v>0</v>
      </c>
      <c r="J2011">
        <f>SUMIFS(รายงานลูกหนี้!$G$2:$G$20000, รายงานลูกหนี้!$A$2:$A$20000, $A2011, รายงานลูกหนี้!$K$2:$K$20000, 0)</f>
        <v>397290</v>
      </c>
      <c r="K2011">
        <f>SUMIFS(รายงานลูกหนี้!$G$2:$G$20000, รายงานลูกหนี้!$A$2:$A$20000, $A2011, รายงานลูกหนี้!$K$2:$K$20000, "&gt;=1", รายงานลูกหนี้!$K$2:$K$20000, "&lt;=30")</f>
        <v>0</v>
      </c>
      <c r="L2011">
        <f>SUMIFS(รายงานลูกหนี้!$G$2:$G$20000, รายงานลูกหนี้!$A$2:$A$20000, $A2011, รายงานลูกหนี้!$K$2:$K$20000, "&gt;=31", รายงานลูกหนี้!$K$2:$K$20000, "&lt;=60")</f>
        <v>0</v>
      </c>
      <c r="M2011">
        <f>SUMIFS(รายงานลูกหนี้!$G$2:$G$20000, รายงานลูกหนี้!$A$2:$A$20000, $A2011, รายงานลูกหนี้!$K$2:$K$20000, "&gt;=61", รายงานลูกหนี้!$K$2:$K$20000, "&lt;=90")</f>
        <v>0</v>
      </c>
      <c r="N2011">
        <f>SUMIFS(รายงานลูกหนี้!$G$2:$G$20000, รายงานลูกหนี้!$A$2:$A$20000, $A2011, รายงานลูกหนี้!$K$2:$K$20000, "&gt;90")</f>
        <v>0</v>
      </c>
      <c r="O2011">
        <f t="shared" si="158"/>
        <v>397290</v>
      </c>
      <c r="P2011" s="17">
        <f t="shared" si="159"/>
        <v>0</v>
      </c>
    </row>
    <row r="2012" spans="1:16" x14ac:dyDescent="0.2">
      <c r="A2012" t="str">
        <v>3d17acdc5a926f82f42789fdea1c25385e573286c940b3cd0d6f0c079046a9c0</v>
      </c>
      <c r="B2012">
        <f>COUNTIF(รายงานลูกหนี้!$A:$A,A2012)</f>
        <v>2</v>
      </c>
      <c r="C2012">
        <f>COUNTIFS(รายงานลูกหนี้!$A:$A,A2012,รายงานลูกหนี้!$K:$K,"&gt;0")</f>
        <v>2</v>
      </c>
      <c r="D2012">
        <f>SUMIF(รายงานลูกหนี้!$A:$A,A2012,รายงานลูกหนี้!$K:$K)</f>
        <v>20</v>
      </c>
      <c r="E2012">
        <f>_xlfn.MAXIFS(รายงานลูกหนี้!$K:$K,รายงานลูกหนี้!$A:$A,A2012)</f>
        <v>10</v>
      </c>
      <c r="F2012" s="17">
        <f t="shared" si="155"/>
        <v>1</v>
      </c>
      <c r="G2012" t="str">
        <f t="shared" si="156"/>
        <v>ค้างชำระ 1 - 30 วัน</v>
      </c>
      <c r="H2012" t="str">
        <f t="shared" si="157"/>
        <v>ลูกหนี้ชั้นดี</v>
      </c>
      <c r="I2012" s="17" cm="1">
        <f t="array" ref="I2012">_xlfn.IFS(D2012=0,0%, D2012&lt;=30,25%, D2012&lt;=60,50%, D2012&lt;=90,75%, D2012&gt;90,100%)</f>
        <v>0.25</v>
      </c>
      <c r="J2012">
        <f>SUMIFS(รายงานลูกหนี้!$G$2:$G$20000, รายงานลูกหนี้!$A$2:$A$20000, $A2012, รายงานลูกหนี้!$K$2:$K$20000, 0)</f>
        <v>0</v>
      </c>
      <c r="K2012">
        <f>SUMIFS(รายงานลูกหนี้!$G$2:$G$20000, รายงานลูกหนี้!$A$2:$A$20000, $A2012, รายงานลูกหนี้!$K$2:$K$20000, "&gt;=1", รายงานลูกหนี้!$K$2:$K$20000, "&lt;=30")</f>
        <v>86780</v>
      </c>
      <c r="L2012">
        <f>SUMIFS(รายงานลูกหนี้!$G$2:$G$20000, รายงานลูกหนี้!$A$2:$A$20000, $A2012, รายงานลูกหนี้!$K$2:$K$20000, "&gt;=31", รายงานลูกหนี้!$K$2:$K$20000, "&lt;=60")</f>
        <v>0</v>
      </c>
      <c r="M2012">
        <f>SUMIFS(รายงานลูกหนี้!$G$2:$G$20000, รายงานลูกหนี้!$A$2:$A$20000, $A2012, รายงานลูกหนี้!$K$2:$K$20000, "&gt;=61", รายงานลูกหนี้!$K$2:$K$20000, "&lt;=90")</f>
        <v>0</v>
      </c>
      <c r="N2012">
        <f>SUMIFS(รายงานลูกหนี้!$G$2:$G$20000, รายงานลูกหนี้!$A$2:$A$20000, $A2012, รายงานลูกหนี้!$K$2:$K$20000, "&gt;90")</f>
        <v>0</v>
      </c>
      <c r="O2012">
        <f t="shared" si="158"/>
        <v>86780</v>
      </c>
      <c r="P2012" s="17">
        <f t="shared" si="159"/>
        <v>0.25</v>
      </c>
    </row>
    <row r="2013" spans="1:16" x14ac:dyDescent="0.2">
      <c r="A2013" t="str">
        <v>cad6b4c9b087c5177196985538d0ff678fa81c2b3176fa6eba206778675fc206</v>
      </c>
      <c r="B2013">
        <f>COUNTIF(รายงานลูกหนี้!$A:$A,A2013)</f>
        <v>2</v>
      </c>
      <c r="C2013">
        <f>COUNTIFS(รายงานลูกหนี้!$A:$A,A2013,รายงานลูกหนี้!$K:$K,"&gt;0")</f>
        <v>2</v>
      </c>
      <c r="D2013">
        <f>SUMIF(รายงานลูกหนี้!$A:$A,A2013,รายงานลูกหนี้!$K:$K)</f>
        <v>14</v>
      </c>
      <c r="E2013">
        <f>_xlfn.MAXIFS(รายงานลูกหนี้!$K:$K,รายงานลูกหนี้!$A:$A,A2013)</f>
        <v>7</v>
      </c>
      <c r="F2013" s="17">
        <f t="shared" si="155"/>
        <v>1</v>
      </c>
      <c r="G2013" t="str">
        <f t="shared" si="156"/>
        <v>ค้างชำระ 1 - 30 วัน</v>
      </c>
      <c r="H2013" t="str">
        <f t="shared" si="157"/>
        <v>ลูกหนี้ชั้นดี</v>
      </c>
      <c r="I2013" s="17" cm="1">
        <f t="array" ref="I2013">_xlfn.IFS(D2013=0,0%, D2013&lt;=30,25%, D2013&lt;=60,50%, D2013&lt;=90,75%, D2013&gt;90,100%)</f>
        <v>0.25</v>
      </c>
      <c r="J2013">
        <f>SUMIFS(รายงานลูกหนี้!$G$2:$G$20000, รายงานลูกหนี้!$A$2:$A$20000, $A2013, รายงานลูกหนี้!$K$2:$K$20000, 0)</f>
        <v>0</v>
      </c>
      <c r="K2013">
        <f>SUMIFS(รายงานลูกหนี้!$G$2:$G$20000, รายงานลูกหนี้!$A$2:$A$20000, $A2013, รายงานลูกหนี้!$K$2:$K$20000, "&gt;=1", รายงานลูกหนี้!$K$2:$K$20000, "&lt;=30")</f>
        <v>80974</v>
      </c>
      <c r="L2013">
        <f>SUMIFS(รายงานลูกหนี้!$G$2:$G$20000, รายงานลูกหนี้!$A$2:$A$20000, $A2013, รายงานลูกหนี้!$K$2:$K$20000, "&gt;=31", รายงานลูกหนี้!$K$2:$K$20000, "&lt;=60")</f>
        <v>0</v>
      </c>
      <c r="M2013">
        <f>SUMIFS(รายงานลูกหนี้!$G$2:$G$20000, รายงานลูกหนี้!$A$2:$A$20000, $A2013, รายงานลูกหนี้!$K$2:$K$20000, "&gt;=61", รายงานลูกหนี้!$K$2:$K$20000, "&lt;=90")</f>
        <v>0</v>
      </c>
      <c r="N2013">
        <f>SUMIFS(รายงานลูกหนี้!$G$2:$G$20000, รายงานลูกหนี้!$A$2:$A$20000, $A2013, รายงานลูกหนี้!$K$2:$K$20000, "&gt;90")</f>
        <v>0</v>
      </c>
      <c r="O2013">
        <f t="shared" si="158"/>
        <v>80974</v>
      </c>
      <c r="P2013" s="17">
        <f t="shared" si="159"/>
        <v>0.25</v>
      </c>
    </row>
    <row r="2014" spans="1:16" x14ac:dyDescent="0.2">
      <c r="A2014" t="str">
        <v>b61602b6372cc0fd0beb88002ad84e52b22bea340690ebf74889775cfb34dd2d</v>
      </c>
      <c r="B2014">
        <f>COUNTIF(รายงานลูกหนี้!$A:$A,A2014)</f>
        <v>1</v>
      </c>
      <c r="C2014">
        <f>COUNTIFS(รายงานลูกหนี้!$A:$A,A2014,รายงานลูกหนี้!$K:$K,"&gt;0")</f>
        <v>0</v>
      </c>
      <c r="D2014">
        <f>SUMIF(รายงานลูกหนี้!$A:$A,A2014,รายงานลูกหนี้!$K:$K)</f>
        <v>0</v>
      </c>
      <c r="E2014">
        <f>_xlfn.MAXIFS(รายงานลูกหนี้!$K:$K,รายงานลูกหนี้!$A:$A,A2014)</f>
        <v>0</v>
      </c>
      <c r="F2014" s="17">
        <f t="shared" si="155"/>
        <v>0</v>
      </c>
      <c r="G2014" t="str">
        <f t="shared" si="156"/>
        <v>ชำระตรงเวลา</v>
      </c>
      <c r="H2014" t="str">
        <f t="shared" si="157"/>
        <v>ลูกหนี้ชั้นดี</v>
      </c>
      <c r="I2014" s="17" cm="1">
        <f t="array" ref="I2014">_xlfn.IFS(D2014=0,0%, D2014&lt;=30,25%, D2014&lt;=60,50%, D2014&lt;=90,75%, D2014&gt;90,100%)</f>
        <v>0</v>
      </c>
      <c r="J2014">
        <f>SUMIFS(รายงานลูกหนี้!$G$2:$G$20000, รายงานลูกหนี้!$A$2:$A$20000, $A2014, รายงานลูกหนี้!$K$2:$K$20000, 0)</f>
        <v>65031</v>
      </c>
      <c r="K2014">
        <f>SUMIFS(รายงานลูกหนี้!$G$2:$G$20000, รายงานลูกหนี้!$A$2:$A$20000, $A2014, รายงานลูกหนี้!$K$2:$K$20000, "&gt;=1", รายงานลูกหนี้!$K$2:$K$20000, "&lt;=30")</f>
        <v>0</v>
      </c>
      <c r="L2014">
        <f>SUMIFS(รายงานลูกหนี้!$G$2:$G$20000, รายงานลูกหนี้!$A$2:$A$20000, $A2014, รายงานลูกหนี้!$K$2:$K$20000, "&gt;=31", รายงานลูกหนี้!$K$2:$K$20000, "&lt;=60")</f>
        <v>0</v>
      </c>
      <c r="M2014">
        <f>SUMIFS(รายงานลูกหนี้!$G$2:$G$20000, รายงานลูกหนี้!$A$2:$A$20000, $A2014, รายงานลูกหนี้!$K$2:$K$20000, "&gt;=61", รายงานลูกหนี้!$K$2:$K$20000, "&lt;=90")</f>
        <v>0</v>
      </c>
      <c r="N2014">
        <f>SUMIFS(รายงานลูกหนี้!$G$2:$G$20000, รายงานลูกหนี้!$A$2:$A$20000, $A2014, รายงานลูกหนี้!$K$2:$K$20000, "&gt;90")</f>
        <v>0</v>
      </c>
      <c r="O2014">
        <f t="shared" si="158"/>
        <v>65031</v>
      </c>
      <c r="P2014" s="17">
        <f t="shared" si="159"/>
        <v>0</v>
      </c>
    </row>
    <row r="2015" spans="1:16" x14ac:dyDescent="0.2">
      <c r="A2015" t="str">
        <v>08b980d5de4c3516c59be05c344bf81d9baa7c740a2f858b1546020102134747</v>
      </c>
      <c r="B2015">
        <f>COUNTIF(รายงานลูกหนี้!$A:$A,A2015)</f>
        <v>1</v>
      </c>
      <c r="C2015">
        <f>COUNTIFS(รายงานลูกหนี้!$A:$A,A2015,รายงานลูกหนี้!$K:$K,"&gt;0")</f>
        <v>1</v>
      </c>
      <c r="D2015">
        <f>SUMIF(รายงานลูกหนี้!$A:$A,A2015,รายงานลูกหนี้!$K:$K)</f>
        <v>2</v>
      </c>
      <c r="E2015">
        <f>_xlfn.MAXIFS(รายงานลูกหนี้!$K:$K,รายงานลูกหนี้!$A:$A,A2015)</f>
        <v>2</v>
      </c>
      <c r="F2015" s="17">
        <f t="shared" si="155"/>
        <v>1</v>
      </c>
      <c r="G2015" t="str">
        <f t="shared" si="156"/>
        <v>ค้างชำระ 1 - 30 วัน</v>
      </c>
      <c r="H2015" t="str">
        <f t="shared" si="157"/>
        <v>ลูกหนี้ชั้นดี</v>
      </c>
      <c r="I2015" s="17" cm="1">
        <f t="array" ref="I2015">_xlfn.IFS(D2015=0,0%, D2015&lt;=30,25%, D2015&lt;=60,50%, D2015&lt;=90,75%, D2015&gt;90,100%)</f>
        <v>0.25</v>
      </c>
      <c r="J2015">
        <f>SUMIFS(รายงานลูกหนี้!$G$2:$G$20000, รายงานลูกหนี้!$A$2:$A$20000, $A2015, รายงานลูกหนี้!$K$2:$K$20000, 0)</f>
        <v>0</v>
      </c>
      <c r="K2015">
        <f>SUMIFS(รายงานลูกหนี้!$G$2:$G$20000, รายงานลูกหนี้!$A$2:$A$20000, $A2015, รายงานลูกหนี้!$K$2:$K$20000, "&gt;=1", รายงานลูกหนี้!$K$2:$K$20000, "&lt;=30")</f>
        <v>21210</v>
      </c>
      <c r="L2015">
        <f>SUMIFS(รายงานลูกหนี้!$G$2:$G$20000, รายงานลูกหนี้!$A$2:$A$20000, $A2015, รายงานลูกหนี้!$K$2:$K$20000, "&gt;=31", รายงานลูกหนี้!$K$2:$K$20000, "&lt;=60")</f>
        <v>0</v>
      </c>
      <c r="M2015">
        <f>SUMIFS(รายงานลูกหนี้!$G$2:$G$20000, รายงานลูกหนี้!$A$2:$A$20000, $A2015, รายงานลูกหนี้!$K$2:$K$20000, "&gt;=61", รายงานลูกหนี้!$K$2:$K$20000, "&lt;=90")</f>
        <v>0</v>
      </c>
      <c r="N2015">
        <f>SUMIFS(รายงานลูกหนี้!$G$2:$G$20000, รายงานลูกหนี้!$A$2:$A$20000, $A2015, รายงานลูกหนี้!$K$2:$K$20000, "&gt;90")</f>
        <v>0</v>
      </c>
      <c r="O2015">
        <f t="shared" si="158"/>
        <v>21210</v>
      </c>
      <c r="P2015" s="17">
        <f t="shared" si="159"/>
        <v>0.25</v>
      </c>
    </row>
    <row r="2016" spans="1:16" x14ac:dyDescent="0.2">
      <c r="A2016" t="str">
        <v>4b6d1f4171cd0e3cd6d63da2f428e7731e7c54f47fea9a0b4d68459e1bc1bd9d</v>
      </c>
      <c r="B2016">
        <f>COUNTIF(รายงานลูกหนี้!$A:$A,A2016)</f>
        <v>2</v>
      </c>
      <c r="C2016">
        <f>COUNTIFS(รายงานลูกหนี้!$A:$A,A2016,รายงานลูกหนี้!$K:$K,"&gt;0")</f>
        <v>2</v>
      </c>
      <c r="D2016">
        <f>SUMIF(รายงานลูกหนี้!$A:$A,A2016,รายงานลูกหนี้!$K:$K)</f>
        <v>50</v>
      </c>
      <c r="E2016">
        <f>_xlfn.MAXIFS(รายงานลูกหนี้!$K:$K,รายงานลูกหนี้!$A:$A,A2016)</f>
        <v>25</v>
      </c>
      <c r="F2016" s="17">
        <f t="shared" si="155"/>
        <v>1</v>
      </c>
      <c r="G2016" t="str">
        <f t="shared" si="156"/>
        <v>ค้างชำระ 1 - 30 วัน</v>
      </c>
      <c r="H2016" t="str">
        <f t="shared" si="157"/>
        <v>ลูกหนี้ชั้นดี</v>
      </c>
      <c r="I2016" s="17" cm="1">
        <f t="array" ref="I2016">_xlfn.IFS(D2016=0,0%, D2016&lt;=30,25%, D2016&lt;=60,50%, D2016&lt;=90,75%, D2016&gt;90,100%)</f>
        <v>0.5</v>
      </c>
      <c r="J2016">
        <f>SUMIFS(รายงานลูกหนี้!$G$2:$G$20000, รายงานลูกหนี้!$A$2:$A$20000, $A2016, รายงานลูกหนี้!$K$2:$K$20000, 0)</f>
        <v>0</v>
      </c>
      <c r="K2016">
        <f>SUMIFS(รายงานลูกหนี้!$G$2:$G$20000, รายงานลูกหนี้!$A$2:$A$20000, $A2016, รายงานลูกหนี้!$K$2:$K$20000, "&gt;=1", รายงานลูกหนี้!$K$2:$K$20000, "&lt;=30")</f>
        <v>140000</v>
      </c>
      <c r="L2016">
        <f>SUMIFS(รายงานลูกหนี้!$G$2:$G$20000, รายงานลูกหนี้!$A$2:$A$20000, $A2016, รายงานลูกหนี้!$K$2:$K$20000, "&gt;=31", รายงานลูกหนี้!$K$2:$K$20000, "&lt;=60")</f>
        <v>0</v>
      </c>
      <c r="M2016">
        <f>SUMIFS(รายงานลูกหนี้!$G$2:$G$20000, รายงานลูกหนี้!$A$2:$A$20000, $A2016, รายงานลูกหนี้!$K$2:$K$20000, "&gt;=61", รายงานลูกหนี้!$K$2:$K$20000, "&lt;=90")</f>
        <v>0</v>
      </c>
      <c r="N2016">
        <f>SUMIFS(รายงานลูกหนี้!$G$2:$G$20000, รายงานลูกหนี้!$A$2:$A$20000, $A2016, รายงานลูกหนี้!$K$2:$K$20000, "&gt;90")</f>
        <v>0</v>
      </c>
      <c r="O2016">
        <f t="shared" si="158"/>
        <v>140000</v>
      </c>
      <c r="P2016" s="17">
        <f t="shared" si="159"/>
        <v>0.25</v>
      </c>
    </row>
    <row r="2017" spans="1:16" x14ac:dyDescent="0.2">
      <c r="A2017" t="str">
        <v>928c04ccb06090f6c78c33c12ebe70f3e18a6377ffaf1aec7e8e20c9704bdae3</v>
      </c>
      <c r="B2017">
        <f>COUNTIF(รายงานลูกหนี้!$A:$A,A2017)</f>
        <v>1</v>
      </c>
      <c r="C2017">
        <f>COUNTIFS(รายงานลูกหนี้!$A:$A,A2017,รายงานลูกหนี้!$K:$K,"&gt;0")</f>
        <v>1</v>
      </c>
      <c r="D2017">
        <f>SUMIF(รายงานลูกหนี้!$A:$A,A2017,รายงานลูกหนี้!$K:$K)</f>
        <v>4</v>
      </c>
      <c r="E2017">
        <f>_xlfn.MAXIFS(รายงานลูกหนี้!$K:$K,รายงานลูกหนี้!$A:$A,A2017)</f>
        <v>4</v>
      </c>
      <c r="F2017" s="17">
        <f t="shared" si="155"/>
        <v>1</v>
      </c>
      <c r="G2017" t="str">
        <f t="shared" si="156"/>
        <v>ค้างชำระ 1 - 30 วัน</v>
      </c>
      <c r="H2017" t="str">
        <f t="shared" si="157"/>
        <v>ลูกหนี้ชั้นดี</v>
      </c>
      <c r="I2017" s="17" cm="1">
        <f t="array" ref="I2017">_xlfn.IFS(D2017=0,0%, D2017&lt;=30,25%, D2017&lt;=60,50%, D2017&lt;=90,75%, D2017&gt;90,100%)</f>
        <v>0.25</v>
      </c>
      <c r="J2017">
        <f>SUMIFS(รายงานลูกหนี้!$G$2:$G$20000, รายงานลูกหนี้!$A$2:$A$20000, $A2017, รายงานลูกหนี้!$K$2:$K$20000, 0)</f>
        <v>0</v>
      </c>
      <c r="K2017">
        <f>SUMIFS(รายงานลูกหนี้!$G$2:$G$20000, รายงานลูกหนี้!$A$2:$A$20000, $A2017, รายงานลูกหนี้!$K$2:$K$20000, "&gt;=1", รายงานลูกหนี้!$K$2:$K$20000, "&lt;=30")</f>
        <v>35941</v>
      </c>
      <c r="L2017">
        <f>SUMIFS(รายงานลูกหนี้!$G$2:$G$20000, รายงานลูกหนี้!$A$2:$A$20000, $A2017, รายงานลูกหนี้!$K$2:$K$20000, "&gt;=31", รายงานลูกหนี้!$K$2:$K$20000, "&lt;=60")</f>
        <v>0</v>
      </c>
      <c r="M2017">
        <f>SUMIFS(รายงานลูกหนี้!$G$2:$G$20000, รายงานลูกหนี้!$A$2:$A$20000, $A2017, รายงานลูกหนี้!$K$2:$K$20000, "&gt;=61", รายงานลูกหนี้!$K$2:$K$20000, "&lt;=90")</f>
        <v>0</v>
      </c>
      <c r="N2017">
        <f>SUMIFS(รายงานลูกหนี้!$G$2:$G$20000, รายงานลูกหนี้!$A$2:$A$20000, $A2017, รายงานลูกหนี้!$K$2:$K$20000, "&gt;90")</f>
        <v>0</v>
      </c>
      <c r="O2017">
        <f t="shared" si="158"/>
        <v>35941</v>
      </c>
      <c r="P2017" s="17">
        <f t="shared" si="159"/>
        <v>0.25</v>
      </c>
    </row>
    <row r="2018" spans="1:16" x14ac:dyDescent="0.2">
      <c r="A2018" t="str">
        <v>426fa50ae37a75a9db8725d7683005a7756467608631f16bcec1ae17ab1001a1</v>
      </c>
      <c r="B2018">
        <f>COUNTIF(รายงานลูกหนี้!$A:$A,A2018)</f>
        <v>1</v>
      </c>
      <c r="C2018">
        <f>COUNTIFS(รายงานลูกหนี้!$A:$A,A2018,รายงานลูกหนี้!$K:$K,"&gt;0")</f>
        <v>1</v>
      </c>
      <c r="D2018">
        <f>SUMIF(รายงานลูกหนี้!$A:$A,A2018,รายงานลูกหนี้!$K:$K)</f>
        <v>10</v>
      </c>
      <c r="E2018">
        <f>_xlfn.MAXIFS(รายงานลูกหนี้!$K:$K,รายงานลูกหนี้!$A:$A,A2018)</f>
        <v>10</v>
      </c>
      <c r="F2018" s="17">
        <f t="shared" si="155"/>
        <v>1</v>
      </c>
      <c r="G2018" t="str">
        <f t="shared" si="156"/>
        <v>ค้างชำระ 1 - 30 วัน</v>
      </c>
      <c r="H2018" t="str">
        <f t="shared" si="157"/>
        <v>ลูกหนี้ชั้นดี</v>
      </c>
      <c r="I2018" s="17" cm="1">
        <f t="array" ref="I2018">_xlfn.IFS(D2018=0,0%, D2018&lt;=30,25%, D2018&lt;=60,50%, D2018&lt;=90,75%, D2018&gt;90,100%)</f>
        <v>0.25</v>
      </c>
      <c r="J2018">
        <f>SUMIFS(รายงานลูกหนี้!$G$2:$G$20000, รายงานลูกหนี้!$A$2:$A$20000, $A2018, รายงานลูกหนี้!$K$2:$K$20000, 0)</f>
        <v>0</v>
      </c>
      <c r="K2018">
        <f>SUMIFS(รายงานลูกหนี้!$G$2:$G$20000, รายงานลูกหนี้!$A$2:$A$20000, $A2018, รายงานลูกหนี้!$K$2:$K$20000, "&gt;=1", รายงานลูกหนี้!$K$2:$K$20000, "&lt;=30")</f>
        <v>38912</v>
      </c>
      <c r="L2018">
        <f>SUMIFS(รายงานลูกหนี้!$G$2:$G$20000, รายงานลูกหนี้!$A$2:$A$20000, $A2018, รายงานลูกหนี้!$K$2:$K$20000, "&gt;=31", รายงานลูกหนี้!$K$2:$K$20000, "&lt;=60")</f>
        <v>0</v>
      </c>
      <c r="M2018">
        <f>SUMIFS(รายงานลูกหนี้!$G$2:$G$20000, รายงานลูกหนี้!$A$2:$A$20000, $A2018, รายงานลูกหนี้!$K$2:$K$20000, "&gt;=61", รายงานลูกหนี้!$K$2:$K$20000, "&lt;=90")</f>
        <v>0</v>
      </c>
      <c r="N2018">
        <f>SUMIFS(รายงานลูกหนี้!$G$2:$G$20000, รายงานลูกหนี้!$A$2:$A$20000, $A2018, รายงานลูกหนี้!$K$2:$K$20000, "&gt;90")</f>
        <v>0</v>
      </c>
      <c r="O2018">
        <f t="shared" si="158"/>
        <v>38912</v>
      </c>
      <c r="P2018" s="17">
        <f t="shared" si="159"/>
        <v>0.25</v>
      </c>
    </row>
    <row r="2019" spans="1:16" x14ac:dyDescent="0.2">
      <c r="A2019" t="str">
        <v>cefd11626ce7d4e8b92e915d846b3303f1cc5528d942ae8878c8e493bb46d6ce</v>
      </c>
      <c r="B2019">
        <f>COUNTIF(รายงานลูกหนี้!$A:$A,A2019)</f>
        <v>1</v>
      </c>
      <c r="C2019">
        <f>COUNTIFS(รายงานลูกหนี้!$A:$A,A2019,รายงานลูกหนี้!$K:$K,"&gt;0")</f>
        <v>1</v>
      </c>
      <c r="D2019">
        <f>SUMIF(รายงานลูกหนี้!$A:$A,A2019,รายงานลูกหนี้!$K:$K)</f>
        <v>14</v>
      </c>
      <c r="E2019">
        <f>_xlfn.MAXIFS(รายงานลูกหนี้!$K:$K,รายงานลูกหนี้!$A:$A,A2019)</f>
        <v>14</v>
      </c>
      <c r="F2019" s="17">
        <f t="shared" si="155"/>
        <v>1</v>
      </c>
      <c r="G2019" t="str">
        <f t="shared" si="156"/>
        <v>ค้างชำระ 1 - 30 วัน</v>
      </c>
      <c r="H2019" t="str">
        <f t="shared" si="157"/>
        <v>ลูกหนี้ชั้นดี</v>
      </c>
      <c r="I2019" s="17" cm="1">
        <f t="array" ref="I2019">_xlfn.IFS(D2019=0,0%, D2019&lt;=30,25%, D2019&lt;=60,50%, D2019&lt;=90,75%, D2019&gt;90,100%)</f>
        <v>0.25</v>
      </c>
      <c r="J2019">
        <f>SUMIFS(รายงานลูกหนี้!$G$2:$G$20000, รายงานลูกหนี้!$A$2:$A$20000, $A2019, รายงานลูกหนี้!$K$2:$K$20000, 0)</f>
        <v>0</v>
      </c>
      <c r="K2019">
        <f>SUMIFS(รายงานลูกหนี้!$G$2:$G$20000, รายงานลูกหนี้!$A$2:$A$20000, $A2019, รายงานลูกหนี้!$K$2:$K$20000, "&gt;=1", รายงานลูกหนี้!$K$2:$K$20000, "&lt;=30")</f>
        <v>27264</v>
      </c>
      <c r="L2019">
        <f>SUMIFS(รายงานลูกหนี้!$G$2:$G$20000, รายงานลูกหนี้!$A$2:$A$20000, $A2019, รายงานลูกหนี้!$K$2:$K$20000, "&gt;=31", รายงานลูกหนี้!$K$2:$K$20000, "&lt;=60")</f>
        <v>0</v>
      </c>
      <c r="M2019">
        <f>SUMIFS(รายงานลูกหนี้!$G$2:$G$20000, รายงานลูกหนี้!$A$2:$A$20000, $A2019, รายงานลูกหนี้!$K$2:$K$20000, "&gt;=61", รายงานลูกหนี้!$K$2:$K$20000, "&lt;=90")</f>
        <v>0</v>
      </c>
      <c r="N2019">
        <f>SUMIFS(รายงานลูกหนี้!$G$2:$G$20000, รายงานลูกหนี้!$A$2:$A$20000, $A2019, รายงานลูกหนี้!$K$2:$K$20000, "&gt;90")</f>
        <v>0</v>
      </c>
      <c r="O2019">
        <f t="shared" si="158"/>
        <v>27264</v>
      </c>
      <c r="P2019" s="17">
        <f t="shared" si="159"/>
        <v>0.25</v>
      </c>
    </row>
    <row r="2020" spans="1:16" x14ac:dyDescent="0.2">
      <c r="A2020" t="str">
        <v>b5d8ffde9c110164f680f8083dbe3731fe03486c6e1e2e15a752f8a16465206d</v>
      </c>
      <c r="B2020">
        <f>COUNTIF(รายงานลูกหนี้!$A:$A,A2020)</f>
        <v>1</v>
      </c>
      <c r="C2020">
        <f>COUNTIFS(รายงานลูกหนี้!$A:$A,A2020,รายงานลูกหนี้!$K:$K,"&gt;0")</f>
        <v>1</v>
      </c>
      <c r="D2020">
        <f>SUMIF(รายงานลูกหนี้!$A:$A,A2020,รายงานลูกหนี้!$K:$K)</f>
        <v>14</v>
      </c>
      <c r="E2020">
        <f>_xlfn.MAXIFS(รายงานลูกหนี้!$K:$K,รายงานลูกหนี้!$A:$A,A2020)</f>
        <v>14</v>
      </c>
      <c r="F2020" s="17">
        <f t="shared" si="155"/>
        <v>1</v>
      </c>
      <c r="G2020" t="str">
        <f t="shared" si="156"/>
        <v>ค้างชำระ 1 - 30 วัน</v>
      </c>
      <c r="H2020" t="str">
        <f t="shared" si="157"/>
        <v>ลูกหนี้ชั้นดี</v>
      </c>
      <c r="I2020" s="17" cm="1">
        <f t="array" ref="I2020">_xlfn.IFS(D2020=0,0%, D2020&lt;=30,25%, D2020&lt;=60,50%, D2020&lt;=90,75%, D2020&gt;90,100%)</f>
        <v>0.25</v>
      </c>
      <c r="J2020">
        <f>SUMIFS(รายงานลูกหนี้!$G$2:$G$20000, รายงานลูกหนี้!$A$2:$A$20000, $A2020, รายงานลูกหนี้!$K$2:$K$20000, 0)</f>
        <v>0</v>
      </c>
      <c r="K2020">
        <f>SUMIFS(รายงานลูกหนี้!$G$2:$G$20000, รายงานลูกหนี้!$A$2:$A$20000, $A2020, รายงานลูกหนี้!$K$2:$K$20000, "&gt;=1", รายงานลูกหนี้!$K$2:$K$20000, "&lt;=30")</f>
        <v>62015</v>
      </c>
      <c r="L2020">
        <f>SUMIFS(รายงานลูกหนี้!$G$2:$G$20000, รายงานลูกหนี้!$A$2:$A$20000, $A2020, รายงานลูกหนี้!$K$2:$K$20000, "&gt;=31", รายงานลูกหนี้!$K$2:$K$20000, "&lt;=60")</f>
        <v>0</v>
      </c>
      <c r="M2020">
        <f>SUMIFS(รายงานลูกหนี้!$G$2:$G$20000, รายงานลูกหนี้!$A$2:$A$20000, $A2020, รายงานลูกหนี้!$K$2:$K$20000, "&gt;=61", รายงานลูกหนี้!$K$2:$K$20000, "&lt;=90")</f>
        <v>0</v>
      </c>
      <c r="N2020">
        <f>SUMIFS(รายงานลูกหนี้!$G$2:$G$20000, รายงานลูกหนี้!$A$2:$A$20000, $A2020, รายงานลูกหนี้!$K$2:$K$20000, "&gt;90")</f>
        <v>0</v>
      </c>
      <c r="O2020">
        <f t="shared" si="158"/>
        <v>62015</v>
      </c>
      <c r="P2020" s="17">
        <f t="shared" si="159"/>
        <v>0.25</v>
      </c>
    </row>
    <row r="2021" spans="1:16" x14ac:dyDescent="0.2">
      <c r="A2021" t="str">
        <v>c7c4693a8f91c173a9d785141aa642d50d35cf4e08f8c7a1628aa48175397a56</v>
      </c>
      <c r="B2021">
        <f>COUNTIF(รายงานลูกหนี้!$A:$A,A2021)</f>
        <v>1</v>
      </c>
      <c r="C2021">
        <f>COUNTIFS(รายงานลูกหนี้!$A:$A,A2021,รายงานลูกหนี้!$K:$K,"&gt;0")</f>
        <v>1</v>
      </c>
      <c r="D2021">
        <f>SUMIF(รายงานลูกหนี้!$A:$A,A2021,รายงานลูกหนี้!$K:$K)</f>
        <v>50</v>
      </c>
      <c r="E2021">
        <f>_xlfn.MAXIFS(รายงานลูกหนี้!$K:$K,รายงานลูกหนี้!$A:$A,A2021)</f>
        <v>50</v>
      </c>
      <c r="F2021" s="17">
        <f t="shared" si="155"/>
        <v>1</v>
      </c>
      <c r="G2021" t="str">
        <f t="shared" si="156"/>
        <v>ค้างชำระ 31 - 60 วัน</v>
      </c>
      <c r="H2021" t="str">
        <f t="shared" si="157"/>
        <v>ลูกหนี้เฝ้าติดตาม</v>
      </c>
      <c r="I2021" s="17" cm="1">
        <f t="array" ref="I2021">_xlfn.IFS(D2021=0,0%, D2021&lt;=30,25%, D2021&lt;=60,50%, D2021&lt;=90,75%, D2021&gt;90,100%)</f>
        <v>0.5</v>
      </c>
      <c r="J2021">
        <f>SUMIFS(รายงานลูกหนี้!$G$2:$G$20000, รายงานลูกหนี้!$A$2:$A$20000, $A2021, รายงานลูกหนี้!$K$2:$K$20000, 0)</f>
        <v>0</v>
      </c>
      <c r="K2021">
        <f>SUMIFS(รายงานลูกหนี้!$G$2:$G$20000, รายงานลูกหนี้!$A$2:$A$20000, $A2021, รายงานลูกหนี้!$K$2:$K$20000, "&gt;=1", รายงานลูกหนี้!$K$2:$K$20000, "&lt;=30")</f>
        <v>0</v>
      </c>
      <c r="L2021">
        <f>SUMIFS(รายงานลูกหนี้!$G$2:$G$20000, รายงานลูกหนี้!$A$2:$A$20000, $A2021, รายงานลูกหนี้!$K$2:$K$20000, "&gt;=31", รายงานลูกหนี้!$K$2:$K$20000, "&lt;=60")</f>
        <v>241200</v>
      </c>
      <c r="M2021">
        <f>SUMIFS(รายงานลูกหนี้!$G$2:$G$20000, รายงานลูกหนี้!$A$2:$A$20000, $A2021, รายงานลูกหนี้!$K$2:$K$20000, "&gt;=61", รายงานลูกหนี้!$K$2:$K$20000, "&lt;=90")</f>
        <v>0</v>
      </c>
      <c r="N2021">
        <f>SUMIFS(รายงานลูกหนี้!$G$2:$G$20000, รายงานลูกหนี้!$A$2:$A$20000, $A2021, รายงานลูกหนี้!$K$2:$K$20000, "&gt;90")</f>
        <v>0</v>
      </c>
      <c r="O2021">
        <f t="shared" si="158"/>
        <v>241200</v>
      </c>
      <c r="P2021" s="17">
        <f t="shared" si="159"/>
        <v>0.5</v>
      </c>
    </row>
    <row r="2022" spans="1:16" x14ac:dyDescent="0.2">
      <c r="A2022" t="str">
        <v>82e2be67f4fad73f7487b8e60169e9ba724721731b5790be5e68e212a73227ba</v>
      </c>
      <c r="B2022">
        <f>COUNTIF(รายงานลูกหนี้!$A:$A,A2022)</f>
        <v>1</v>
      </c>
      <c r="C2022">
        <f>COUNTIFS(รายงานลูกหนี้!$A:$A,A2022,รายงานลูกหนี้!$K:$K,"&gt;0")</f>
        <v>1</v>
      </c>
      <c r="D2022">
        <f>SUMIF(รายงานลูกหนี้!$A:$A,A2022,รายงานลูกหนี้!$K:$K)</f>
        <v>4</v>
      </c>
      <c r="E2022">
        <f>_xlfn.MAXIFS(รายงานลูกหนี้!$K:$K,รายงานลูกหนี้!$A:$A,A2022)</f>
        <v>4</v>
      </c>
      <c r="F2022" s="17">
        <f t="shared" si="155"/>
        <v>1</v>
      </c>
      <c r="G2022" t="str">
        <f t="shared" si="156"/>
        <v>ค้างชำระ 1 - 30 วัน</v>
      </c>
      <c r="H2022" t="str">
        <f t="shared" si="157"/>
        <v>ลูกหนี้ชั้นดี</v>
      </c>
      <c r="I2022" s="17" cm="1">
        <f t="array" ref="I2022">_xlfn.IFS(D2022=0,0%, D2022&lt;=30,25%, D2022&lt;=60,50%, D2022&lt;=90,75%, D2022&gt;90,100%)</f>
        <v>0.25</v>
      </c>
      <c r="J2022">
        <f>SUMIFS(รายงานลูกหนี้!$G$2:$G$20000, รายงานลูกหนี้!$A$2:$A$20000, $A2022, รายงานลูกหนี้!$K$2:$K$20000, 0)</f>
        <v>0</v>
      </c>
      <c r="K2022">
        <f>SUMIFS(รายงานลูกหนี้!$G$2:$G$20000, รายงานลูกหนี้!$A$2:$A$20000, $A2022, รายงานลูกหนี้!$K$2:$K$20000, "&gt;=1", รายงานลูกหนี้!$K$2:$K$20000, "&lt;=30")</f>
        <v>129500</v>
      </c>
      <c r="L2022">
        <f>SUMIFS(รายงานลูกหนี้!$G$2:$G$20000, รายงานลูกหนี้!$A$2:$A$20000, $A2022, รายงานลูกหนี้!$K$2:$K$20000, "&gt;=31", รายงานลูกหนี้!$K$2:$K$20000, "&lt;=60")</f>
        <v>0</v>
      </c>
      <c r="M2022">
        <f>SUMIFS(รายงานลูกหนี้!$G$2:$G$20000, รายงานลูกหนี้!$A$2:$A$20000, $A2022, รายงานลูกหนี้!$K$2:$K$20000, "&gt;=61", รายงานลูกหนี้!$K$2:$K$20000, "&lt;=90")</f>
        <v>0</v>
      </c>
      <c r="N2022">
        <f>SUMIFS(รายงานลูกหนี้!$G$2:$G$20000, รายงานลูกหนี้!$A$2:$A$20000, $A2022, รายงานลูกหนี้!$K$2:$K$20000, "&gt;90")</f>
        <v>0</v>
      </c>
      <c r="O2022">
        <f t="shared" si="158"/>
        <v>129500</v>
      </c>
      <c r="P2022" s="17">
        <f t="shared" si="159"/>
        <v>0.25</v>
      </c>
    </row>
    <row r="2023" spans="1:16" x14ac:dyDescent="0.2">
      <c r="A2023" t="str">
        <v>84b96918ab1a2dfb322964f870881535e64f9ee81143431d0195faf7012020db</v>
      </c>
      <c r="B2023">
        <f>COUNTIF(รายงานลูกหนี้!$A:$A,A2023)</f>
        <v>2</v>
      </c>
      <c r="C2023">
        <f>COUNTIFS(รายงานลูกหนี้!$A:$A,A2023,รายงานลูกหนี้!$K:$K,"&gt;0")</f>
        <v>0</v>
      </c>
      <c r="D2023">
        <f>SUMIF(รายงานลูกหนี้!$A:$A,A2023,รายงานลูกหนี้!$K:$K)</f>
        <v>0</v>
      </c>
      <c r="E2023">
        <f>_xlfn.MAXIFS(รายงานลูกหนี้!$K:$K,รายงานลูกหนี้!$A:$A,A2023)</f>
        <v>0</v>
      </c>
      <c r="F2023" s="17">
        <f t="shared" si="155"/>
        <v>0</v>
      </c>
      <c r="G2023" t="str">
        <f t="shared" si="156"/>
        <v>ชำระตรงเวลา</v>
      </c>
      <c r="H2023" t="str">
        <f t="shared" si="157"/>
        <v>ลูกหนี้ชั้นดี</v>
      </c>
      <c r="I2023" s="17" cm="1">
        <f t="array" ref="I2023">_xlfn.IFS(D2023=0,0%, D2023&lt;=30,25%, D2023&lt;=60,50%, D2023&lt;=90,75%, D2023&gt;90,100%)</f>
        <v>0</v>
      </c>
      <c r="J2023">
        <f>SUMIFS(รายงานลูกหนี้!$G$2:$G$20000, รายงานลูกหนี้!$A$2:$A$20000, $A2023, รายงานลูกหนี้!$K$2:$K$20000, 0)</f>
        <v>215592</v>
      </c>
      <c r="K2023">
        <f>SUMIFS(รายงานลูกหนี้!$G$2:$G$20000, รายงานลูกหนี้!$A$2:$A$20000, $A2023, รายงานลูกหนี้!$K$2:$K$20000, "&gt;=1", รายงานลูกหนี้!$K$2:$K$20000, "&lt;=30")</f>
        <v>0</v>
      </c>
      <c r="L2023">
        <f>SUMIFS(รายงานลูกหนี้!$G$2:$G$20000, รายงานลูกหนี้!$A$2:$A$20000, $A2023, รายงานลูกหนี้!$K$2:$K$20000, "&gt;=31", รายงานลูกหนี้!$K$2:$K$20000, "&lt;=60")</f>
        <v>0</v>
      </c>
      <c r="M2023">
        <f>SUMIFS(รายงานลูกหนี้!$G$2:$G$20000, รายงานลูกหนี้!$A$2:$A$20000, $A2023, รายงานลูกหนี้!$K$2:$K$20000, "&gt;=61", รายงานลูกหนี้!$K$2:$K$20000, "&lt;=90")</f>
        <v>0</v>
      </c>
      <c r="N2023">
        <f>SUMIFS(รายงานลูกหนี้!$G$2:$G$20000, รายงานลูกหนี้!$A$2:$A$20000, $A2023, รายงานลูกหนี้!$K$2:$K$20000, "&gt;90")</f>
        <v>0</v>
      </c>
      <c r="O2023">
        <f t="shared" si="158"/>
        <v>215592</v>
      </c>
      <c r="P2023" s="17">
        <f t="shared" si="159"/>
        <v>0</v>
      </c>
    </row>
    <row r="2024" spans="1:16" x14ac:dyDescent="0.2">
      <c r="A2024" t="str">
        <v>a52226543e4b5d694c66c06c880b280e01721b8a7fce2cc770012df1b01d6b58</v>
      </c>
      <c r="B2024">
        <f>COUNTIF(รายงานลูกหนี้!$A:$A,A2024)</f>
        <v>1</v>
      </c>
      <c r="C2024">
        <f>COUNTIFS(รายงานลูกหนี้!$A:$A,A2024,รายงานลูกหนี้!$K:$K,"&gt;0")</f>
        <v>0</v>
      </c>
      <c r="D2024">
        <f>SUMIF(รายงานลูกหนี้!$A:$A,A2024,รายงานลูกหนี้!$K:$K)</f>
        <v>0</v>
      </c>
      <c r="E2024">
        <f>_xlfn.MAXIFS(รายงานลูกหนี้!$K:$K,รายงานลูกหนี้!$A:$A,A2024)</f>
        <v>0</v>
      </c>
      <c r="F2024" s="17">
        <f t="shared" si="155"/>
        <v>0</v>
      </c>
      <c r="G2024" t="str">
        <f t="shared" si="156"/>
        <v>ชำระตรงเวลา</v>
      </c>
      <c r="H2024" t="str">
        <f t="shared" si="157"/>
        <v>ลูกหนี้ชั้นดี</v>
      </c>
      <c r="I2024" s="17" cm="1">
        <f t="array" ref="I2024">_xlfn.IFS(D2024=0,0%, D2024&lt;=30,25%, D2024&lt;=60,50%, D2024&lt;=90,75%, D2024&gt;90,100%)</f>
        <v>0</v>
      </c>
      <c r="J2024">
        <f>SUMIFS(รายงานลูกหนี้!$G$2:$G$20000, รายงานลูกหนี้!$A$2:$A$20000, $A2024, รายงานลูกหนี้!$K$2:$K$20000, 0)</f>
        <v>63823</v>
      </c>
      <c r="K2024">
        <f>SUMIFS(รายงานลูกหนี้!$G$2:$G$20000, รายงานลูกหนี้!$A$2:$A$20000, $A2024, รายงานลูกหนี้!$K$2:$K$20000, "&gt;=1", รายงานลูกหนี้!$K$2:$K$20000, "&lt;=30")</f>
        <v>0</v>
      </c>
      <c r="L2024">
        <f>SUMIFS(รายงานลูกหนี้!$G$2:$G$20000, รายงานลูกหนี้!$A$2:$A$20000, $A2024, รายงานลูกหนี้!$K$2:$K$20000, "&gt;=31", รายงานลูกหนี้!$K$2:$K$20000, "&lt;=60")</f>
        <v>0</v>
      </c>
      <c r="M2024">
        <f>SUMIFS(รายงานลูกหนี้!$G$2:$G$20000, รายงานลูกหนี้!$A$2:$A$20000, $A2024, รายงานลูกหนี้!$K$2:$K$20000, "&gt;=61", รายงานลูกหนี้!$K$2:$K$20000, "&lt;=90")</f>
        <v>0</v>
      </c>
      <c r="N2024">
        <f>SUMIFS(รายงานลูกหนี้!$G$2:$G$20000, รายงานลูกหนี้!$A$2:$A$20000, $A2024, รายงานลูกหนี้!$K$2:$K$20000, "&gt;90")</f>
        <v>0</v>
      </c>
      <c r="O2024">
        <f t="shared" si="158"/>
        <v>63823</v>
      </c>
      <c r="P2024" s="17">
        <f t="shared" si="159"/>
        <v>0</v>
      </c>
    </row>
    <row r="2025" spans="1:16" x14ac:dyDescent="0.2">
      <c r="A2025" t="str">
        <v>7ce9b7a7613c256ad73e01d6550364dd57af44ab5da8ff51ae2c33c6b54b25c6</v>
      </c>
      <c r="B2025">
        <f>COUNTIF(รายงานลูกหนี้!$A:$A,A2025)</f>
        <v>1</v>
      </c>
      <c r="C2025">
        <f>COUNTIFS(รายงานลูกหนี้!$A:$A,A2025,รายงานลูกหนี้!$K:$K,"&gt;0")</f>
        <v>1</v>
      </c>
      <c r="D2025">
        <f>SUMIF(รายงานลูกหนี้!$A:$A,A2025,รายงานลูกหนี้!$K:$K)</f>
        <v>7</v>
      </c>
      <c r="E2025">
        <f>_xlfn.MAXIFS(รายงานลูกหนี้!$K:$K,รายงานลูกหนี้!$A:$A,A2025)</f>
        <v>7</v>
      </c>
      <c r="F2025" s="17">
        <f t="shared" si="155"/>
        <v>1</v>
      </c>
      <c r="G2025" t="str">
        <f t="shared" si="156"/>
        <v>ค้างชำระ 1 - 30 วัน</v>
      </c>
      <c r="H2025" t="str">
        <f t="shared" si="157"/>
        <v>ลูกหนี้ชั้นดี</v>
      </c>
      <c r="I2025" s="17" cm="1">
        <f t="array" ref="I2025">_xlfn.IFS(D2025=0,0%, D2025&lt;=30,25%, D2025&lt;=60,50%, D2025&lt;=90,75%, D2025&gt;90,100%)</f>
        <v>0.25</v>
      </c>
      <c r="J2025">
        <f>SUMIFS(รายงานลูกหนี้!$G$2:$G$20000, รายงานลูกหนี้!$A$2:$A$20000, $A2025, รายงานลูกหนี้!$K$2:$K$20000, 0)</f>
        <v>0</v>
      </c>
      <c r="K2025">
        <f>SUMIFS(รายงานลูกหนี้!$G$2:$G$20000, รายงานลูกหนี้!$A$2:$A$20000, $A2025, รายงานลูกหนี้!$K$2:$K$20000, "&gt;=1", รายงานลูกหนี้!$K$2:$K$20000, "&lt;=30")</f>
        <v>1950</v>
      </c>
      <c r="L2025">
        <f>SUMIFS(รายงานลูกหนี้!$G$2:$G$20000, รายงานลูกหนี้!$A$2:$A$20000, $A2025, รายงานลูกหนี้!$K$2:$K$20000, "&gt;=31", รายงานลูกหนี้!$K$2:$K$20000, "&lt;=60")</f>
        <v>0</v>
      </c>
      <c r="M2025">
        <f>SUMIFS(รายงานลูกหนี้!$G$2:$G$20000, รายงานลูกหนี้!$A$2:$A$20000, $A2025, รายงานลูกหนี้!$K$2:$K$20000, "&gt;=61", รายงานลูกหนี้!$K$2:$K$20000, "&lt;=90")</f>
        <v>0</v>
      </c>
      <c r="N2025">
        <f>SUMIFS(รายงานลูกหนี้!$G$2:$G$20000, รายงานลูกหนี้!$A$2:$A$20000, $A2025, รายงานลูกหนี้!$K$2:$K$20000, "&gt;90")</f>
        <v>0</v>
      </c>
      <c r="O2025">
        <f t="shared" si="158"/>
        <v>1950</v>
      </c>
      <c r="P2025" s="17">
        <f t="shared" si="159"/>
        <v>0.25</v>
      </c>
    </row>
    <row r="2026" spans="1:16" x14ac:dyDescent="0.2">
      <c r="A2026" t="str">
        <v>6d6437f29ed755c3335661429b2aa1ae89b0e49f19f01662da81a371a8bc9df4</v>
      </c>
      <c r="B2026">
        <f>COUNTIF(รายงานลูกหนี้!$A:$A,A2026)</f>
        <v>1</v>
      </c>
      <c r="C2026">
        <f>COUNTIFS(รายงานลูกหนี้!$A:$A,A2026,รายงานลูกหนี้!$K:$K,"&gt;0")</f>
        <v>1</v>
      </c>
      <c r="D2026">
        <f>SUMIF(รายงานลูกหนี้!$A:$A,A2026,รายงานลูกหนี้!$K:$K)</f>
        <v>5</v>
      </c>
      <c r="E2026">
        <f>_xlfn.MAXIFS(รายงานลูกหนี้!$K:$K,รายงานลูกหนี้!$A:$A,A2026)</f>
        <v>5</v>
      </c>
      <c r="F2026" s="17">
        <f t="shared" si="155"/>
        <v>1</v>
      </c>
      <c r="G2026" t="str">
        <f t="shared" si="156"/>
        <v>ค้างชำระ 1 - 30 วัน</v>
      </c>
      <c r="H2026" t="str">
        <f t="shared" si="157"/>
        <v>ลูกหนี้ชั้นดี</v>
      </c>
      <c r="I2026" s="17" cm="1">
        <f t="array" ref="I2026">_xlfn.IFS(D2026=0,0%, D2026&lt;=30,25%, D2026&lt;=60,50%, D2026&lt;=90,75%, D2026&gt;90,100%)</f>
        <v>0.25</v>
      </c>
      <c r="J2026">
        <f>SUMIFS(รายงานลูกหนี้!$G$2:$G$20000, รายงานลูกหนี้!$A$2:$A$20000, $A2026, รายงานลูกหนี้!$K$2:$K$20000, 0)</f>
        <v>0</v>
      </c>
      <c r="K2026">
        <f>SUMIFS(รายงานลูกหนี้!$G$2:$G$20000, รายงานลูกหนี้!$A$2:$A$20000, $A2026, รายงานลูกหนี้!$K$2:$K$20000, "&gt;=1", รายงานลูกหนี้!$K$2:$K$20000, "&lt;=30")</f>
        <v>173940</v>
      </c>
      <c r="L2026">
        <f>SUMIFS(รายงานลูกหนี้!$G$2:$G$20000, รายงานลูกหนี้!$A$2:$A$20000, $A2026, รายงานลูกหนี้!$K$2:$K$20000, "&gt;=31", รายงานลูกหนี้!$K$2:$K$20000, "&lt;=60")</f>
        <v>0</v>
      </c>
      <c r="M2026">
        <f>SUMIFS(รายงานลูกหนี้!$G$2:$G$20000, รายงานลูกหนี้!$A$2:$A$20000, $A2026, รายงานลูกหนี้!$K$2:$K$20000, "&gt;=61", รายงานลูกหนี้!$K$2:$K$20000, "&lt;=90")</f>
        <v>0</v>
      </c>
      <c r="N2026">
        <f>SUMIFS(รายงานลูกหนี้!$G$2:$G$20000, รายงานลูกหนี้!$A$2:$A$20000, $A2026, รายงานลูกหนี้!$K$2:$K$20000, "&gt;90")</f>
        <v>0</v>
      </c>
      <c r="O2026">
        <f t="shared" si="158"/>
        <v>173940</v>
      </c>
      <c r="P2026" s="17">
        <f t="shared" si="159"/>
        <v>0.25</v>
      </c>
    </row>
    <row r="2027" spans="1:16" x14ac:dyDescent="0.2">
      <c r="A2027" t="str">
        <v>f494ccd253a4dc84c85a5212b44217928afbbb1d22c7c135016871fcfb384066</v>
      </c>
      <c r="B2027">
        <f>COUNTIF(รายงานลูกหนี้!$A:$A,A2027)</f>
        <v>1</v>
      </c>
      <c r="C2027">
        <f>COUNTIFS(รายงานลูกหนี้!$A:$A,A2027,รายงานลูกหนี้!$K:$K,"&gt;0")</f>
        <v>1</v>
      </c>
      <c r="D2027">
        <f>SUMIF(รายงานลูกหนี้!$A:$A,A2027,รายงานลูกหนี้!$K:$K)</f>
        <v>6</v>
      </c>
      <c r="E2027">
        <f>_xlfn.MAXIFS(รายงานลูกหนี้!$K:$K,รายงานลูกหนี้!$A:$A,A2027)</f>
        <v>6</v>
      </c>
      <c r="F2027" s="17">
        <f t="shared" si="155"/>
        <v>1</v>
      </c>
      <c r="G2027" t="str">
        <f t="shared" si="156"/>
        <v>ค้างชำระ 1 - 30 วัน</v>
      </c>
      <c r="H2027" t="str">
        <f t="shared" si="157"/>
        <v>ลูกหนี้ชั้นดี</v>
      </c>
      <c r="I2027" s="17" cm="1">
        <f t="array" ref="I2027">_xlfn.IFS(D2027=0,0%, D2027&lt;=30,25%, D2027&lt;=60,50%, D2027&lt;=90,75%, D2027&gt;90,100%)</f>
        <v>0.25</v>
      </c>
      <c r="J2027">
        <f>SUMIFS(รายงานลูกหนี้!$G$2:$G$20000, รายงานลูกหนี้!$A$2:$A$20000, $A2027, รายงานลูกหนี้!$K$2:$K$20000, 0)</f>
        <v>0</v>
      </c>
      <c r="K2027">
        <f>SUMIFS(รายงานลูกหนี้!$G$2:$G$20000, รายงานลูกหนี้!$A$2:$A$20000, $A2027, รายงานลูกหนี้!$K$2:$K$20000, "&gt;=1", รายงานลูกหนี้!$K$2:$K$20000, "&lt;=30")</f>
        <v>4100</v>
      </c>
      <c r="L2027">
        <f>SUMIFS(รายงานลูกหนี้!$G$2:$G$20000, รายงานลูกหนี้!$A$2:$A$20000, $A2027, รายงานลูกหนี้!$K$2:$K$20000, "&gt;=31", รายงานลูกหนี้!$K$2:$K$20000, "&lt;=60")</f>
        <v>0</v>
      </c>
      <c r="M2027">
        <f>SUMIFS(รายงานลูกหนี้!$G$2:$G$20000, รายงานลูกหนี้!$A$2:$A$20000, $A2027, รายงานลูกหนี้!$K$2:$K$20000, "&gt;=61", รายงานลูกหนี้!$K$2:$K$20000, "&lt;=90")</f>
        <v>0</v>
      </c>
      <c r="N2027">
        <f>SUMIFS(รายงานลูกหนี้!$G$2:$G$20000, รายงานลูกหนี้!$A$2:$A$20000, $A2027, รายงานลูกหนี้!$K$2:$K$20000, "&gt;90")</f>
        <v>0</v>
      </c>
      <c r="O2027">
        <f t="shared" si="158"/>
        <v>4100</v>
      </c>
      <c r="P2027" s="17">
        <f t="shared" si="159"/>
        <v>0.25</v>
      </c>
    </row>
    <row r="2028" spans="1:16" x14ac:dyDescent="0.2">
      <c r="A2028" t="str">
        <v>45fa5d80ac23078afda29d8e33d3d3e74692f768b131618b776efafd938db5a5</v>
      </c>
      <c r="B2028">
        <f>COUNTIF(รายงานลูกหนี้!$A:$A,A2028)</f>
        <v>2</v>
      </c>
      <c r="C2028">
        <f>COUNTIFS(รายงานลูกหนี้!$A:$A,A2028,รายงานลูกหนี้!$K:$K,"&gt;0")</f>
        <v>2</v>
      </c>
      <c r="D2028">
        <f>SUMIF(รายงานลูกหนี้!$A:$A,A2028,รายงานลูกหนี้!$K:$K)</f>
        <v>4</v>
      </c>
      <c r="E2028">
        <f>_xlfn.MAXIFS(รายงานลูกหนี้!$K:$K,รายงานลูกหนี้!$A:$A,A2028)</f>
        <v>2</v>
      </c>
      <c r="F2028" s="17">
        <f t="shared" si="155"/>
        <v>1</v>
      </c>
      <c r="G2028" t="str">
        <f t="shared" si="156"/>
        <v>ค้างชำระ 1 - 30 วัน</v>
      </c>
      <c r="H2028" t="str">
        <f t="shared" si="157"/>
        <v>ลูกหนี้ชั้นดี</v>
      </c>
      <c r="I2028" s="17" cm="1">
        <f t="array" ref="I2028">_xlfn.IFS(D2028=0,0%, D2028&lt;=30,25%, D2028&lt;=60,50%, D2028&lt;=90,75%, D2028&gt;90,100%)</f>
        <v>0.25</v>
      </c>
      <c r="J2028">
        <f>SUMIFS(รายงานลูกหนี้!$G$2:$G$20000, รายงานลูกหนี้!$A$2:$A$20000, $A2028, รายงานลูกหนี้!$K$2:$K$20000, 0)</f>
        <v>0</v>
      </c>
      <c r="K2028">
        <f>SUMIFS(รายงานลูกหนี้!$G$2:$G$20000, รายงานลูกหนี้!$A$2:$A$20000, $A2028, รายงานลูกหนี้!$K$2:$K$20000, "&gt;=1", รายงานลูกหนี้!$K$2:$K$20000, "&lt;=30")</f>
        <v>8250</v>
      </c>
      <c r="L2028">
        <f>SUMIFS(รายงานลูกหนี้!$G$2:$G$20000, รายงานลูกหนี้!$A$2:$A$20000, $A2028, รายงานลูกหนี้!$K$2:$K$20000, "&gt;=31", รายงานลูกหนี้!$K$2:$K$20000, "&lt;=60")</f>
        <v>0</v>
      </c>
      <c r="M2028">
        <f>SUMIFS(รายงานลูกหนี้!$G$2:$G$20000, รายงานลูกหนี้!$A$2:$A$20000, $A2028, รายงานลูกหนี้!$K$2:$K$20000, "&gt;=61", รายงานลูกหนี้!$K$2:$K$20000, "&lt;=90")</f>
        <v>0</v>
      </c>
      <c r="N2028">
        <f>SUMIFS(รายงานลูกหนี้!$G$2:$G$20000, รายงานลูกหนี้!$A$2:$A$20000, $A2028, รายงานลูกหนี้!$K$2:$K$20000, "&gt;90")</f>
        <v>0</v>
      </c>
      <c r="O2028">
        <f t="shared" si="158"/>
        <v>8250</v>
      </c>
      <c r="P2028" s="17">
        <f t="shared" si="159"/>
        <v>0.25</v>
      </c>
    </row>
    <row r="2029" spans="1:16" x14ac:dyDescent="0.2">
      <c r="A2029" t="str">
        <v>34e9ef7119a07cad0c68b59dfddfa49643987b536ba2622e106a1c500420a08d</v>
      </c>
      <c r="B2029">
        <f>COUNTIF(รายงานลูกหนี้!$A:$A,A2029)</f>
        <v>2</v>
      </c>
      <c r="C2029">
        <f>COUNTIFS(รายงานลูกหนี้!$A:$A,A2029,รายงานลูกหนี้!$K:$K,"&gt;0")</f>
        <v>2</v>
      </c>
      <c r="D2029">
        <f>SUMIF(รายงานลูกหนี้!$A:$A,A2029,รายงานลูกหนี้!$K:$K)</f>
        <v>2</v>
      </c>
      <c r="E2029">
        <f>_xlfn.MAXIFS(รายงานลูกหนี้!$K:$K,รายงานลูกหนี้!$A:$A,A2029)</f>
        <v>1</v>
      </c>
      <c r="F2029" s="17">
        <f t="shared" si="155"/>
        <v>1</v>
      </c>
      <c r="G2029" t="str">
        <f t="shared" si="156"/>
        <v>ค้างชำระ 1 - 30 วัน</v>
      </c>
      <c r="H2029" t="str">
        <f t="shared" si="157"/>
        <v>ลูกหนี้ชั้นดี</v>
      </c>
      <c r="I2029" s="17" cm="1">
        <f t="array" ref="I2029">_xlfn.IFS(D2029=0,0%, D2029&lt;=30,25%, D2029&lt;=60,50%, D2029&lt;=90,75%, D2029&gt;90,100%)</f>
        <v>0.25</v>
      </c>
      <c r="J2029">
        <f>SUMIFS(รายงานลูกหนี้!$G$2:$G$20000, รายงานลูกหนี้!$A$2:$A$20000, $A2029, รายงานลูกหนี้!$K$2:$K$20000, 0)</f>
        <v>0</v>
      </c>
      <c r="K2029">
        <f>SUMIFS(รายงานลูกหนี้!$G$2:$G$20000, รายงานลูกหนี้!$A$2:$A$20000, $A2029, รายงานลูกหนี้!$K$2:$K$20000, "&gt;=1", รายงานลูกหนี้!$K$2:$K$20000, "&lt;=30")</f>
        <v>47936</v>
      </c>
      <c r="L2029">
        <f>SUMIFS(รายงานลูกหนี้!$G$2:$G$20000, รายงานลูกหนี้!$A$2:$A$20000, $A2029, รายงานลูกหนี้!$K$2:$K$20000, "&gt;=31", รายงานลูกหนี้!$K$2:$K$20000, "&lt;=60")</f>
        <v>0</v>
      </c>
      <c r="M2029">
        <f>SUMIFS(รายงานลูกหนี้!$G$2:$G$20000, รายงานลูกหนี้!$A$2:$A$20000, $A2029, รายงานลูกหนี้!$K$2:$K$20000, "&gt;=61", รายงานลูกหนี้!$K$2:$K$20000, "&lt;=90")</f>
        <v>0</v>
      </c>
      <c r="N2029">
        <f>SUMIFS(รายงานลูกหนี้!$G$2:$G$20000, รายงานลูกหนี้!$A$2:$A$20000, $A2029, รายงานลูกหนี้!$K$2:$K$20000, "&gt;90")</f>
        <v>0</v>
      </c>
      <c r="O2029">
        <f t="shared" si="158"/>
        <v>47936</v>
      </c>
      <c r="P2029" s="17">
        <f t="shared" si="159"/>
        <v>0.25</v>
      </c>
    </row>
    <row r="2030" spans="1:16" x14ac:dyDescent="0.2">
      <c r="A2030" t="str">
        <v>49af5b095adf802f24338dd1f631c2b6c23711ce8bb5e564b9fb3c6d39da6534</v>
      </c>
      <c r="B2030">
        <f>COUNTIF(รายงานลูกหนี้!$A:$A,A2030)</f>
        <v>3</v>
      </c>
      <c r="C2030">
        <f>COUNTIFS(รายงานลูกหนี้!$A:$A,A2030,รายงานลูกหนี้!$K:$K,"&gt;0")</f>
        <v>3</v>
      </c>
      <c r="D2030">
        <f>SUMIF(รายงานลูกหนี้!$A:$A,A2030,รายงานลูกหนี้!$K:$K)</f>
        <v>3</v>
      </c>
      <c r="E2030">
        <f>_xlfn.MAXIFS(รายงานลูกหนี้!$K:$K,รายงานลูกหนี้!$A:$A,A2030)</f>
        <v>1</v>
      </c>
      <c r="F2030" s="17">
        <f t="shared" si="155"/>
        <v>1</v>
      </c>
      <c r="G2030" t="str">
        <f t="shared" si="156"/>
        <v>ค้างชำระ 1 - 30 วัน</v>
      </c>
      <c r="H2030" t="str">
        <f t="shared" si="157"/>
        <v>ลูกหนี้ชั้นดี</v>
      </c>
      <c r="I2030" s="17" cm="1">
        <f t="array" ref="I2030">_xlfn.IFS(D2030=0,0%, D2030&lt;=30,25%, D2030&lt;=60,50%, D2030&lt;=90,75%, D2030&gt;90,100%)</f>
        <v>0.25</v>
      </c>
      <c r="J2030">
        <f>SUMIFS(รายงานลูกหนี้!$G$2:$G$20000, รายงานลูกหนี้!$A$2:$A$20000, $A2030, รายงานลูกหนี้!$K$2:$K$20000, 0)</f>
        <v>0</v>
      </c>
      <c r="K2030">
        <f>SUMIFS(รายงานลูกหนี้!$G$2:$G$20000, รายงานลูกหนี้!$A$2:$A$20000, $A2030, รายงานลูกหนี้!$K$2:$K$20000, "&gt;=1", รายงานลูกหนี้!$K$2:$K$20000, "&lt;=30")</f>
        <v>45621</v>
      </c>
      <c r="L2030">
        <f>SUMIFS(รายงานลูกหนี้!$G$2:$G$20000, รายงานลูกหนี้!$A$2:$A$20000, $A2030, รายงานลูกหนี้!$K$2:$K$20000, "&gt;=31", รายงานลูกหนี้!$K$2:$K$20000, "&lt;=60")</f>
        <v>0</v>
      </c>
      <c r="M2030">
        <f>SUMIFS(รายงานลูกหนี้!$G$2:$G$20000, รายงานลูกหนี้!$A$2:$A$20000, $A2030, รายงานลูกหนี้!$K$2:$K$20000, "&gt;=61", รายงานลูกหนี้!$K$2:$K$20000, "&lt;=90")</f>
        <v>0</v>
      </c>
      <c r="N2030">
        <f>SUMIFS(รายงานลูกหนี้!$G$2:$G$20000, รายงานลูกหนี้!$A$2:$A$20000, $A2030, รายงานลูกหนี้!$K$2:$K$20000, "&gt;90")</f>
        <v>0</v>
      </c>
      <c r="O2030">
        <f t="shared" si="158"/>
        <v>45621</v>
      </c>
      <c r="P2030" s="17">
        <f t="shared" si="159"/>
        <v>0.25</v>
      </c>
    </row>
    <row r="2031" spans="1:16" x14ac:dyDescent="0.2">
      <c r="A2031" t="str">
        <v>68822eaf4b67322a01050e769b7d516d8353144fd5db2b6379f6746f4346af3f</v>
      </c>
      <c r="B2031">
        <f>COUNTIF(รายงานลูกหนี้!$A:$A,A2031)</f>
        <v>1</v>
      </c>
      <c r="C2031">
        <f>COUNTIFS(รายงานลูกหนี้!$A:$A,A2031,รายงานลูกหนี้!$K:$K,"&gt;0")</f>
        <v>1</v>
      </c>
      <c r="D2031">
        <f>SUMIF(รายงานลูกหนี้!$A:$A,A2031,รายงานลูกหนี้!$K:$K)</f>
        <v>1</v>
      </c>
      <c r="E2031">
        <f>_xlfn.MAXIFS(รายงานลูกหนี้!$K:$K,รายงานลูกหนี้!$A:$A,A2031)</f>
        <v>1</v>
      </c>
      <c r="F2031" s="17">
        <f t="shared" si="155"/>
        <v>1</v>
      </c>
      <c r="G2031" t="str">
        <f t="shared" si="156"/>
        <v>ค้างชำระ 1 - 30 วัน</v>
      </c>
      <c r="H2031" t="str">
        <f t="shared" si="157"/>
        <v>ลูกหนี้ชั้นดี</v>
      </c>
      <c r="I2031" s="17" cm="1">
        <f t="array" ref="I2031">_xlfn.IFS(D2031=0,0%, D2031&lt;=30,25%, D2031&lt;=60,50%, D2031&lt;=90,75%, D2031&gt;90,100%)</f>
        <v>0.25</v>
      </c>
      <c r="J2031">
        <f>SUMIFS(รายงานลูกหนี้!$G$2:$G$20000, รายงานลูกหนี้!$A$2:$A$20000, $A2031, รายงานลูกหนี้!$K$2:$K$20000, 0)</f>
        <v>0</v>
      </c>
      <c r="K2031">
        <f>SUMIFS(รายงานลูกหนี้!$G$2:$G$20000, รายงานลูกหนี้!$A$2:$A$20000, $A2031, รายงานลูกหนี้!$K$2:$K$20000, "&gt;=1", รายงานลูกหนี้!$K$2:$K$20000, "&lt;=30")</f>
        <v>229500</v>
      </c>
      <c r="L2031">
        <f>SUMIFS(รายงานลูกหนี้!$G$2:$G$20000, รายงานลูกหนี้!$A$2:$A$20000, $A2031, รายงานลูกหนี้!$K$2:$K$20000, "&gt;=31", รายงานลูกหนี้!$K$2:$K$20000, "&lt;=60")</f>
        <v>0</v>
      </c>
      <c r="M2031">
        <f>SUMIFS(รายงานลูกหนี้!$G$2:$G$20000, รายงานลูกหนี้!$A$2:$A$20000, $A2031, รายงานลูกหนี้!$K$2:$K$20000, "&gt;=61", รายงานลูกหนี้!$K$2:$K$20000, "&lt;=90")</f>
        <v>0</v>
      </c>
      <c r="N2031">
        <f>SUMIFS(รายงานลูกหนี้!$G$2:$G$20000, รายงานลูกหนี้!$A$2:$A$20000, $A2031, รายงานลูกหนี้!$K$2:$K$20000, "&gt;90")</f>
        <v>0</v>
      </c>
      <c r="O2031">
        <f t="shared" si="158"/>
        <v>229500</v>
      </c>
      <c r="P2031" s="17">
        <f t="shared" si="159"/>
        <v>0.25</v>
      </c>
    </row>
    <row r="2032" spans="1:16" x14ac:dyDescent="0.2">
      <c r="A2032" t="str">
        <v>6275f6d089e02b5a02b2dcdb59bb2073bc3f28e7c99d48f6a2f6d51f37b00ee7</v>
      </c>
      <c r="B2032">
        <f>COUNTIF(รายงานลูกหนี้!$A:$A,A2032)</f>
        <v>1</v>
      </c>
      <c r="C2032">
        <f>COUNTIFS(รายงานลูกหนี้!$A:$A,A2032,รายงานลูกหนี้!$K:$K,"&gt;0")</f>
        <v>1</v>
      </c>
      <c r="D2032">
        <f>SUMIF(รายงานลูกหนี้!$A:$A,A2032,รายงานลูกหนี้!$K:$K)</f>
        <v>1</v>
      </c>
      <c r="E2032">
        <f>_xlfn.MAXIFS(รายงานลูกหนี้!$K:$K,รายงานลูกหนี้!$A:$A,A2032)</f>
        <v>1</v>
      </c>
      <c r="F2032" s="17">
        <f t="shared" si="155"/>
        <v>1</v>
      </c>
      <c r="G2032" t="str">
        <f t="shared" si="156"/>
        <v>ค้างชำระ 1 - 30 วัน</v>
      </c>
      <c r="H2032" t="str">
        <f t="shared" si="157"/>
        <v>ลูกหนี้ชั้นดี</v>
      </c>
      <c r="I2032" s="17" cm="1">
        <f t="array" ref="I2032">_xlfn.IFS(D2032=0,0%, D2032&lt;=30,25%, D2032&lt;=60,50%, D2032&lt;=90,75%, D2032&gt;90,100%)</f>
        <v>0.25</v>
      </c>
      <c r="J2032">
        <f>SUMIFS(รายงานลูกหนี้!$G$2:$G$20000, รายงานลูกหนี้!$A$2:$A$20000, $A2032, รายงานลูกหนี้!$K$2:$K$20000, 0)</f>
        <v>0</v>
      </c>
      <c r="K2032">
        <f>SUMIFS(รายงานลูกหนี้!$G$2:$G$20000, รายงานลูกหนี้!$A$2:$A$20000, $A2032, รายงานลูกหนี้!$K$2:$K$20000, "&gt;=1", รายงานลูกหนี้!$K$2:$K$20000, "&lt;=30")</f>
        <v>45780</v>
      </c>
      <c r="L2032">
        <f>SUMIFS(รายงานลูกหนี้!$G$2:$G$20000, รายงานลูกหนี้!$A$2:$A$20000, $A2032, รายงานลูกหนี้!$K$2:$K$20000, "&gt;=31", รายงานลูกหนี้!$K$2:$K$20000, "&lt;=60")</f>
        <v>0</v>
      </c>
      <c r="M2032">
        <f>SUMIFS(รายงานลูกหนี้!$G$2:$G$20000, รายงานลูกหนี้!$A$2:$A$20000, $A2032, รายงานลูกหนี้!$K$2:$K$20000, "&gt;=61", รายงานลูกหนี้!$K$2:$K$20000, "&lt;=90")</f>
        <v>0</v>
      </c>
      <c r="N2032">
        <f>SUMIFS(รายงานลูกหนี้!$G$2:$G$20000, รายงานลูกหนี้!$A$2:$A$20000, $A2032, รายงานลูกหนี้!$K$2:$K$20000, "&gt;90")</f>
        <v>0</v>
      </c>
      <c r="O2032">
        <f t="shared" si="158"/>
        <v>45780</v>
      </c>
      <c r="P2032" s="17">
        <f t="shared" si="159"/>
        <v>0.25</v>
      </c>
    </row>
    <row r="2033" spans="1:16" x14ac:dyDescent="0.2">
      <c r="A2033" t="str">
        <v>d07fbe072b7c58f9b2014b3ec8e8e18743da398ead87f90ed1b6c5e5ce30c0eb</v>
      </c>
      <c r="B2033">
        <f>COUNTIF(รายงานลูกหนี้!$A:$A,A2033)</f>
        <v>3</v>
      </c>
      <c r="C2033">
        <f>COUNTIFS(รายงานลูกหนี้!$A:$A,A2033,รายงานลูกหนี้!$K:$K,"&gt;0")</f>
        <v>0</v>
      </c>
      <c r="D2033">
        <f>SUMIF(รายงานลูกหนี้!$A:$A,A2033,รายงานลูกหนี้!$K:$K)</f>
        <v>0</v>
      </c>
      <c r="E2033">
        <f>_xlfn.MAXIFS(รายงานลูกหนี้!$K:$K,รายงานลูกหนี้!$A:$A,A2033)</f>
        <v>0</v>
      </c>
      <c r="F2033" s="17">
        <f t="shared" si="155"/>
        <v>0</v>
      </c>
      <c r="G2033" t="str">
        <f t="shared" si="156"/>
        <v>ชำระตรงเวลา</v>
      </c>
      <c r="H2033" t="str">
        <f t="shared" si="157"/>
        <v>ลูกหนี้ชั้นดี</v>
      </c>
      <c r="I2033" s="17" cm="1">
        <f t="array" ref="I2033">_xlfn.IFS(D2033=0,0%, D2033&lt;=30,25%, D2033&lt;=60,50%, D2033&lt;=90,75%, D2033&gt;90,100%)</f>
        <v>0</v>
      </c>
      <c r="J2033">
        <f>SUMIFS(รายงานลูกหนี้!$G$2:$G$20000, รายงานลูกหนี้!$A$2:$A$20000, $A2033, รายงานลูกหนี้!$K$2:$K$20000, 0)</f>
        <v>20517</v>
      </c>
      <c r="K2033">
        <f>SUMIFS(รายงานลูกหนี้!$G$2:$G$20000, รายงานลูกหนี้!$A$2:$A$20000, $A2033, รายงานลูกหนี้!$K$2:$K$20000, "&gt;=1", รายงานลูกหนี้!$K$2:$K$20000, "&lt;=30")</f>
        <v>0</v>
      </c>
      <c r="L2033">
        <f>SUMIFS(รายงานลูกหนี้!$G$2:$G$20000, รายงานลูกหนี้!$A$2:$A$20000, $A2033, รายงานลูกหนี้!$K$2:$K$20000, "&gt;=31", รายงานลูกหนี้!$K$2:$K$20000, "&lt;=60")</f>
        <v>0</v>
      </c>
      <c r="M2033">
        <f>SUMIFS(รายงานลูกหนี้!$G$2:$G$20000, รายงานลูกหนี้!$A$2:$A$20000, $A2033, รายงานลูกหนี้!$K$2:$K$20000, "&gt;=61", รายงานลูกหนี้!$K$2:$K$20000, "&lt;=90")</f>
        <v>0</v>
      </c>
      <c r="N2033">
        <f>SUMIFS(รายงานลูกหนี้!$G$2:$G$20000, รายงานลูกหนี้!$A$2:$A$20000, $A2033, รายงานลูกหนี้!$K$2:$K$20000, "&gt;90")</f>
        <v>0</v>
      </c>
      <c r="O2033">
        <f t="shared" si="158"/>
        <v>20517</v>
      </c>
      <c r="P2033" s="17">
        <f t="shared" si="159"/>
        <v>0</v>
      </c>
    </row>
    <row r="2034" spans="1:16" x14ac:dyDescent="0.2">
      <c r="A2034" t="str">
        <v>ec08f2136d5f5c4d6a958443636714a92d56f6e5d81f4d5019f147ea58fd869d</v>
      </c>
      <c r="B2034">
        <f>COUNTIF(รายงานลูกหนี้!$A:$A,A2034)</f>
        <v>1</v>
      </c>
      <c r="C2034">
        <f>COUNTIFS(รายงานลูกหนี้!$A:$A,A2034,รายงานลูกหนี้!$K:$K,"&gt;0")</f>
        <v>0</v>
      </c>
      <c r="D2034">
        <f>SUMIF(รายงานลูกหนี้!$A:$A,A2034,รายงานลูกหนี้!$K:$K)</f>
        <v>0</v>
      </c>
      <c r="E2034">
        <f>_xlfn.MAXIFS(รายงานลูกหนี้!$K:$K,รายงานลูกหนี้!$A:$A,A2034)</f>
        <v>0</v>
      </c>
      <c r="F2034" s="17">
        <f t="shared" si="155"/>
        <v>0</v>
      </c>
      <c r="G2034" t="str">
        <f t="shared" si="156"/>
        <v>ชำระตรงเวลา</v>
      </c>
      <c r="H2034" t="str">
        <f t="shared" si="157"/>
        <v>ลูกหนี้ชั้นดี</v>
      </c>
      <c r="I2034" s="17" cm="1">
        <f t="array" ref="I2034">_xlfn.IFS(D2034=0,0%, D2034&lt;=30,25%, D2034&lt;=60,50%, D2034&lt;=90,75%, D2034&gt;90,100%)</f>
        <v>0</v>
      </c>
      <c r="J2034">
        <f>SUMIFS(รายงานลูกหนี้!$G$2:$G$20000, รายงานลูกหนี้!$A$2:$A$20000, $A2034, รายงานลูกหนี้!$K$2:$K$20000, 0)</f>
        <v>2885</v>
      </c>
      <c r="K2034">
        <f>SUMIFS(รายงานลูกหนี้!$G$2:$G$20000, รายงานลูกหนี้!$A$2:$A$20000, $A2034, รายงานลูกหนี้!$K$2:$K$20000, "&gt;=1", รายงานลูกหนี้!$K$2:$K$20000, "&lt;=30")</f>
        <v>0</v>
      </c>
      <c r="L2034">
        <f>SUMIFS(รายงานลูกหนี้!$G$2:$G$20000, รายงานลูกหนี้!$A$2:$A$20000, $A2034, รายงานลูกหนี้!$K$2:$K$20000, "&gt;=31", รายงานลูกหนี้!$K$2:$K$20000, "&lt;=60")</f>
        <v>0</v>
      </c>
      <c r="M2034">
        <f>SUMIFS(รายงานลูกหนี้!$G$2:$G$20000, รายงานลูกหนี้!$A$2:$A$20000, $A2034, รายงานลูกหนี้!$K$2:$K$20000, "&gt;=61", รายงานลูกหนี้!$K$2:$K$20000, "&lt;=90")</f>
        <v>0</v>
      </c>
      <c r="N2034">
        <f>SUMIFS(รายงานลูกหนี้!$G$2:$G$20000, รายงานลูกหนี้!$A$2:$A$20000, $A2034, รายงานลูกหนี้!$K$2:$K$20000, "&gt;90")</f>
        <v>0</v>
      </c>
      <c r="O2034">
        <f t="shared" si="158"/>
        <v>2885</v>
      </c>
      <c r="P2034" s="17">
        <f t="shared" si="159"/>
        <v>0</v>
      </c>
    </row>
    <row r="2035" spans="1:16" x14ac:dyDescent="0.2">
      <c r="A2035" t="str">
        <v>1405c48c0c95c4d5776dc5818cdd025057f55c0cf0dd0ab4d3d585d962031944</v>
      </c>
      <c r="B2035">
        <f>COUNTIF(รายงานลูกหนี้!$A:$A,A2035)</f>
        <v>1</v>
      </c>
      <c r="C2035">
        <f>COUNTIFS(รายงานลูกหนี้!$A:$A,A2035,รายงานลูกหนี้!$K:$K,"&gt;0")</f>
        <v>0</v>
      </c>
      <c r="D2035">
        <f>SUMIF(รายงานลูกหนี้!$A:$A,A2035,รายงานลูกหนี้!$K:$K)</f>
        <v>0</v>
      </c>
      <c r="E2035">
        <f>_xlfn.MAXIFS(รายงานลูกหนี้!$K:$K,รายงานลูกหนี้!$A:$A,A2035)</f>
        <v>0</v>
      </c>
      <c r="F2035" s="17">
        <f t="shared" si="155"/>
        <v>0</v>
      </c>
      <c r="G2035" t="str">
        <f t="shared" si="156"/>
        <v>ชำระตรงเวลา</v>
      </c>
      <c r="H2035" t="str">
        <f t="shared" si="157"/>
        <v>ลูกหนี้ชั้นดี</v>
      </c>
      <c r="I2035" s="17" cm="1">
        <f t="array" ref="I2035">_xlfn.IFS(D2035=0,0%, D2035&lt;=30,25%, D2035&lt;=60,50%, D2035&lt;=90,75%, D2035&gt;90,100%)</f>
        <v>0</v>
      </c>
      <c r="J2035">
        <f>SUMIFS(รายงานลูกหนี้!$G$2:$G$20000, รายงานลูกหนี้!$A$2:$A$20000, $A2035, รายงานลูกหนี้!$K$2:$K$20000, 0)</f>
        <v>6000</v>
      </c>
      <c r="K2035">
        <f>SUMIFS(รายงานลูกหนี้!$G$2:$G$20000, รายงานลูกหนี้!$A$2:$A$20000, $A2035, รายงานลูกหนี้!$K$2:$K$20000, "&gt;=1", รายงานลูกหนี้!$K$2:$K$20000, "&lt;=30")</f>
        <v>0</v>
      </c>
      <c r="L2035">
        <f>SUMIFS(รายงานลูกหนี้!$G$2:$G$20000, รายงานลูกหนี้!$A$2:$A$20000, $A2035, รายงานลูกหนี้!$K$2:$K$20000, "&gt;=31", รายงานลูกหนี้!$K$2:$K$20000, "&lt;=60")</f>
        <v>0</v>
      </c>
      <c r="M2035">
        <f>SUMIFS(รายงานลูกหนี้!$G$2:$G$20000, รายงานลูกหนี้!$A$2:$A$20000, $A2035, รายงานลูกหนี้!$K$2:$K$20000, "&gt;=61", รายงานลูกหนี้!$K$2:$K$20000, "&lt;=90")</f>
        <v>0</v>
      </c>
      <c r="N2035">
        <f>SUMIFS(รายงานลูกหนี้!$G$2:$G$20000, รายงานลูกหนี้!$A$2:$A$20000, $A2035, รายงานลูกหนี้!$K$2:$K$20000, "&gt;90")</f>
        <v>0</v>
      </c>
      <c r="O2035">
        <f t="shared" si="158"/>
        <v>6000</v>
      </c>
      <c r="P2035" s="17">
        <f t="shared" si="159"/>
        <v>0</v>
      </c>
    </row>
    <row r="2036" spans="1:16" x14ac:dyDescent="0.2">
      <c r="A2036" t="str">
        <v>a4d2a3eb1b3a599c017c2c353c954578462d9ff5183946230ea4e1c5c4bed35f</v>
      </c>
      <c r="B2036">
        <f>COUNTIF(รายงานลูกหนี้!$A:$A,A2036)</f>
        <v>1</v>
      </c>
      <c r="C2036">
        <f>COUNTIFS(รายงานลูกหนี้!$A:$A,A2036,รายงานลูกหนี้!$K:$K,"&gt;0")</f>
        <v>0</v>
      </c>
      <c r="D2036">
        <f>SUMIF(รายงานลูกหนี้!$A:$A,A2036,รายงานลูกหนี้!$K:$K)</f>
        <v>0</v>
      </c>
      <c r="E2036">
        <f>_xlfn.MAXIFS(รายงานลูกหนี้!$K:$K,รายงานลูกหนี้!$A:$A,A2036)</f>
        <v>0</v>
      </c>
      <c r="F2036" s="17">
        <f t="shared" si="155"/>
        <v>0</v>
      </c>
      <c r="G2036" t="str">
        <f t="shared" si="156"/>
        <v>ชำระตรงเวลา</v>
      </c>
      <c r="H2036" t="str">
        <f t="shared" si="157"/>
        <v>ลูกหนี้ชั้นดี</v>
      </c>
      <c r="I2036" s="17" cm="1">
        <f t="array" ref="I2036">_xlfn.IFS(D2036=0,0%, D2036&lt;=30,25%, D2036&lt;=60,50%, D2036&lt;=90,75%, D2036&gt;90,100%)</f>
        <v>0</v>
      </c>
      <c r="J2036">
        <f>SUMIFS(รายงานลูกหนี้!$G$2:$G$20000, รายงานลูกหนี้!$A$2:$A$20000, $A2036, รายงานลูกหนี้!$K$2:$K$20000, 0)</f>
        <v>5300</v>
      </c>
      <c r="K2036">
        <f>SUMIFS(รายงานลูกหนี้!$G$2:$G$20000, รายงานลูกหนี้!$A$2:$A$20000, $A2036, รายงานลูกหนี้!$K$2:$K$20000, "&gt;=1", รายงานลูกหนี้!$K$2:$K$20000, "&lt;=30")</f>
        <v>0</v>
      </c>
      <c r="L2036">
        <f>SUMIFS(รายงานลูกหนี้!$G$2:$G$20000, รายงานลูกหนี้!$A$2:$A$20000, $A2036, รายงานลูกหนี้!$K$2:$K$20000, "&gt;=31", รายงานลูกหนี้!$K$2:$K$20000, "&lt;=60")</f>
        <v>0</v>
      </c>
      <c r="M2036">
        <f>SUMIFS(รายงานลูกหนี้!$G$2:$G$20000, รายงานลูกหนี้!$A$2:$A$20000, $A2036, รายงานลูกหนี้!$K$2:$K$20000, "&gt;=61", รายงานลูกหนี้!$K$2:$K$20000, "&lt;=90")</f>
        <v>0</v>
      </c>
      <c r="N2036">
        <f>SUMIFS(รายงานลูกหนี้!$G$2:$G$20000, รายงานลูกหนี้!$A$2:$A$20000, $A2036, รายงานลูกหนี้!$K$2:$K$20000, "&gt;90")</f>
        <v>0</v>
      </c>
      <c r="O2036">
        <f t="shared" si="158"/>
        <v>5300</v>
      </c>
      <c r="P2036" s="17">
        <f t="shared" si="159"/>
        <v>0</v>
      </c>
    </row>
    <row r="2037" spans="1:16" x14ac:dyDescent="0.2">
      <c r="A2037" t="str">
        <v>23fa856db16b5b519e534d75b6c49d10b3def8cb094af250e10caceb3affd928</v>
      </c>
      <c r="B2037">
        <f>COUNTIF(รายงานลูกหนี้!$A:$A,A2037)</f>
        <v>1</v>
      </c>
      <c r="C2037">
        <f>COUNTIFS(รายงานลูกหนี้!$A:$A,A2037,รายงานลูกหนี้!$K:$K,"&gt;0")</f>
        <v>1</v>
      </c>
      <c r="D2037">
        <f>SUMIF(รายงานลูกหนี้!$A:$A,A2037,รายงานลูกหนี้!$K:$K)</f>
        <v>4</v>
      </c>
      <c r="E2037">
        <f>_xlfn.MAXIFS(รายงานลูกหนี้!$K:$K,รายงานลูกหนี้!$A:$A,A2037)</f>
        <v>4</v>
      </c>
      <c r="F2037" s="17">
        <f t="shared" si="155"/>
        <v>1</v>
      </c>
      <c r="G2037" t="str">
        <f t="shared" si="156"/>
        <v>ค้างชำระ 1 - 30 วัน</v>
      </c>
      <c r="H2037" t="str">
        <f t="shared" si="157"/>
        <v>ลูกหนี้ชั้นดี</v>
      </c>
      <c r="I2037" s="17" cm="1">
        <f t="array" ref="I2037">_xlfn.IFS(D2037=0,0%, D2037&lt;=30,25%, D2037&lt;=60,50%, D2037&lt;=90,75%, D2037&gt;90,100%)</f>
        <v>0.25</v>
      </c>
      <c r="J2037">
        <f>SUMIFS(รายงานลูกหนี้!$G$2:$G$20000, รายงานลูกหนี้!$A$2:$A$20000, $A2037, รายงานลูกหนี้!$K$2:$K$20000, 0)</f>
        <v>0</v>
      </c>
      <c r="K2037">
        <f>SUMIFS(รายงานลูกหนี้!$G$2:$G$20000, รายงานลูกหนี้!$A$2:$A$20000, $A2037, รายงานลูกหนี้!$K$2:$K$20000, "&gt;=1", รายงานลูกหนี้!$K$2:$K$20000, "&lt;=30")</f>
        <v>510</v>
      </c>
      <c r="L2037">
        <f>SUMIFS(รายงานลูกหนี้!$G$2:$G$20000, รายงานลูกหนี้!$A$2:$A$20000, $A2037, รายงานลูกหนี้!$K$2:$K$20000, "&gt;=31", รายงานลูกหนี้!$K$2:$K$20000, "&lt;=60")</f>
        <v>0</v>
      </c>
      <c r="M2037">
        <f>SUMIFS(รายงานลูกหนี้!$G$2:$G$20000, รายงานลูกหนี้!$A$2:$A$20000, $A2037, รายงานลูกหนี้!$K$2:$K$20000, "&gt;=61", รายงานลูกหนี้!$K$2:$K$20000, "&lt;=90")</f>
        <v>0</v>
      </c>
      <c r="N2037">
        <f>SUMIFS(รายงานลูกหนี้!$G$2:$G$20000, รายงานลูกหนี้!$A$2:$A$20000, $A2037, รายงานลูกหนี้!$K$2:$K$20000, "&gt;90")</f>
        <v>0</v>
      </c>
      <c r="O2037">
        <f t="shared" si="158"/>
        <v>510</v>
      </c>
      <c r="P2037" s="17">
        <f t="shared" si="159"/>
        <v>0.25</v>
      </c>
    </row>
    <row r="2038" spans="1:16" x14ac:dyDescent="0.2">
      <c r="A2038" t="str">
        <v>eeedc196fb0a4a10414811e201b658e62054a78a4438decedaa6f1c8fe6b9512</v>
      </c>
      <c r="B2038">
        <f>COUNTIF(รายงานลูกหนี้!$A:$A,A2038)</f>
        <v>1</v>
      </c>
      <c r="C2038">
        <f>COUNTIFS(รายงานลูกหนี้!$A:$A,A2038,รายงานลูกหนี้!$K:$K,"&gt;0")</f>
        <v>0</v>
      </c>
      <c r="D2038">
        <f>SUMIF(รายงานลูกหนี้!$A:$A,A2038,รายงานลูกหนี้!$K:$K)</f>
        <v>0</v>
      </c>
      <c r="E2038">
        <f>_xlfn.MAXIFS(รายงานลูกหนี้!$K:$K,รายงานลูกหนี้!$A:$A,A2038)</f>
        <v>0</v>
      </c>
      <c r="F2038" s="17">
        <f t="shared" si="155"/>
        <v>0</v>
      </c>
      <c r="G2038" t="str">
        <f t="shared" si="156"/>
        <v>ชำระตรงเวลา</v>
      </c>
      <c r="H2038" t="str">
        <f t="shared" si="157"/>
        <v>ลูกหนี้ชั้นดี</v>
      </c>
      <c r="I2038" s="17" cm="1">
        <f t="array" ref="I2038">_xlfn.IFS(D2038=0,0%, D2038&lt;=30,25%, D2038&lt;=60,50%, D2038&lt;=90,75%, D2038&gt;90,100%)</f>
        <v>0</v>
      </c>
      <c r="J2038">
        <f>SUMIFS(รายงานลูกหนี้!$G$2:$G$20000, รายงานลูกหนี้!$A$2:$A$20000, $A2038, รายงานลูกหนี้!$K$2:$K$20000, 0)</f>
        <v>250</v>
      </c>
      <c r="K2038">
        <f>SUMIFS(รายงานลูกหนี้!$G$2:$G$20000, รายงานลูกหนี้!$A$2:$A$20000, $A2038, รายงานลูกหนี้!$K$2:$K$20000, "&gt;=1", รายงานลูกหนี้!$K$2:$K$20000, "&lt;=30")</f>
        <v>0</v>
      </c>
      <c r="L2038">
        <f>SUMIFS(รายงานลูกหนี้!$G$2:$G$20000, รายงานลูกหนี้!$A$2:$A$20000, $A2038, รายงานลูกหนี้!$K$2:$K$20000, "&gt;=31", รายงานลูกหนี้!$K$2:$K$20000, "&lt;=60")</f>
        <v>0</v>
      </c>
      <c r="M2038">
        <f>SUMIFS(รายงานลูกหนี้!$G$2:$G$20000, รายงานลูกหนี้!$A$2:$A$20000, $A2038, รายงานลูกหนี้!$K$2:$K$20000, "&gt;=61", รายงานลูกหนี้!$K$2:$K$20000, "&lt;=90")</f>
        <v>0</v>
      </c>
      <c r="N2038">
        <f>SUMIFS(รายงานลูกหนี้!$G$2:$G$20000, รายงานลูกหนี้!$A$2:$A$20000, $A2038, รายงานลูกหนี้!$K$2:$K$20000, "&gt;90")</f>
        <v>0</v>
      </c>
      <c r="O2038">
        <f t="shared" si="158"/>
        <v>250</v>
      </c>
      <c r="P2038" s="17">
        <f t="shared" si="159"/>
        <v>0</v>
      </c>
    </row>
    <row r="2039" spans="1:16" x14ac:dyDescent="0.2">
      <c r="A2039" t="str">
        <v>88d059db40ac5beb7275aec34aedce51daf97b11dfb37b35548b826744fa73fd</v>
      </c>
      <c r="B2039">
        <f>COUNTIF(รายงานลูกหนี้!$A:$A,A2039)</f>
        <v>1</v>
      </c>
      <c r="C2039">
        <f>COUNTIFS(รายงานลูกหนี้!$A:$A,A2039,รายงานลูกหนี้!$K:$K,"&gt;0")</f>
        <v>0</v>
      </c>
      <c r="D2039">
        <f>SUMIF(รายงานลูกหนี้!$A:$A,A2039,รายงานลูกหนี้!$K:$K)</f>
        <v>0</v>
      </c>
      <c r="E2039">
        <f>_xlfn.MAXIFS(รายงานลูกหนี้!$K:$K,รายงานลูกหนี้!$A:$A,A2039)</f>
        <v>0</v>
      </c>
      <c r="F2039" s="17">
        <f t="shared" si="155"/>
        <v>0</v>
      </c>
      <c r="G2039" t="str">
        <f t="shared" si="156"/>
        <v>ชำระตรงเวลา</v>
      </c>
      <c r="H2039" t="str">
        <f t="shared" si="157"/>
        <v>ลูกหนี้ชั้นดี</v>
      </c>
      <c r="I2039" s="17" cm="1">
        <f t="array" ref="I2039">_xlfn.IFS(D2039=0,0%, D2039&lt;=30,25%, D2039&lt;=60,50%, D2039&lt;=90,75%, D2039&gt;90,100%)</f>
        <v>0</v>
      </c>
      <c r="J2039">
        <f>SUMIFS(รายงานลูกหนี้!$G$2:$G$20000, รายงานลูกหนี้!$A$2:$A$20000, $A2039, รายงานลูกหนี้!$K$2:$K$20000, 0)</f>
        <v>5776</v>
      </c>
      <c r="K2039">
        <f>SUMIFS(รายงานลูกหนี้!$G$2:$G$20000, รายงานลูกหนี้!$A$2:$A$20000, $A2039, รายงานลูกหนี้!$K$2:$K$20000, "&gt;=1", รายงานลูกหนี้!$K$2:$K$20000, "&lt;=30")</f>
        <v>0</v>
      </c>
      <c r="L2039">
        <f>SUMIFS(รายงานลูกหนี้!$G$2:$G$20000, รายงานลูกหนี้!$A$2:$A$20000, $A2039, รายงานลูกหนี้!$K$2:$K$20000, "&gt;=31", รายงานลูกหนี้!$K$2:$K$20000, "&lt;=60")</f>
        <v>0</v>
      </c>
      <c r="M2039">
        <f>SUMIFS(รายงานลูกหนี้!$G$2:$G$20000, รายงานลูกหนี้!$A$2:$A$20000, $A2039, รายงานลูกหนี้!$K$2:$K$20000, "&gt;=61", รายงานลูกหนี้!$K$2:$K$20000, "&lt;=90")</f>
        <v>0</v>
      </c>
      <c r="N2039">
        <f>SUMIFS(รายงานลูกหนี้!$G$2:$G$20000, รายงานลูกหนี้!$A$2:$A$20000, $A2039, รายงานลูกหนี้!$K$2:$K$20000, "&gt;90")</f>
        <v>0</v>
      </c>
      <c r="O2039">
        <f t="shared" si="158"/>
        <v>5776</v>
      </c>
      <c r="P2039" s="17">
        <f t="shared" si="159"/>
        <v>0</v>
      </c>
    </row>
    <row r="2040" spans="1:16" x14ac:dyDescent="0.2">
      <c r="A2040" t="str">
        <v>c39d3e9cc1a48dcef734aa967fae8dc17ca4a8674a0c23b17b9dc706bc1df1df</v>
      </c>
      <c r="B2040">
        <f>COUNTIF(รายงานลูกหนี้!$A:$A,A2040)</f>
        <v>2</v>
      </c>
      <c r="C2040">
        <f>COUNTIFS(รายงานลูกหนี้!$A:$A,A2040,รายงานลูกหนี้!$K:$K,"&gt;0")</f>
        <v>2</v>
      </c>
      <c r="D2040">
        <f>SUMIF(รายงานลูกหนี้!$A:$A,A2040,รายงานลูกหนี้!$K:$K)</f>
        <v>16</v>
      </c>
      <c r="E2040">
        <f>_xlfn.MAXIFS(รายงานลูกหนี้!$K:$K,รายงานลูกหนี้!$A:$A,A2040)</f>
        <v>8</v>
      </c>
      <c r="F2040" s="17">
        <f t="shared" si="155"/>
        <v>1</v>
      </c>
      <c r="G2040" t="str">
        <f t="shared" si="156"/>
        <v>ค้างชำระ 1 - 30 วัน</v>
      </c>
      <c r="H2040" t="str">
        <f t="shared" si="157"/>
        <v>ลูกหนี้ชั้นดี</v>
      </c>
      <c r="I2040" s="17" cm="1">
        <f t="array" ref="I2040">_xlfn.IFS(D2040=0,0%, D2040&lt;=30,25%, D2040&lt;=60,50%, D2040&lt;=90,75%, D2040&gt;90,100%)</f>
        <v>0.25</v>
      </c>
      <c r="J2040">
        <f>SUMIFS(รายงานลูกหนี้!$G$2:$G$20000, รายงานลูกหนี้!$A$2:$A$20000, $A2040, รายงานลูกหนี้!$K$2:$K$20000, 0)</f>
        <v>0</v>
      </c>
      <c r="K2040">
        <f>SUMIFS(รายงานลูกหนี้!$G$2:$G$20000, รายงานลูกหนี้!$A$2:$A$20000, $A2040, รายงานลูกหนี้!$K$2:$K$20000, "&gt;=1", รายงานลูกหนี้!$K$2:$K$20000, "&lt;=30")</f>
        <v>39132</v>
      </c>
      <c r="L2040">
        <f>SUMIFS(รายงานลูกหนี้!$G$2:$G$20000, รายงานลูกหนี้!$A$2:$A$20000, $A2040, รายงานลูกหนี้!$K$2:$K$20000, "&gt;=31", รายงานลูกหนี้!$K$2:$K$20000, "&lt;=60")</f>
        <v>0</v>
      </c>
      <c r="M2040">
        <f>SUMIFS(รายงานลูกหนี้!$G$2:$G$20000, รายงานลูกหนี้!$A$2:$A$20000, $A2040, รายงานลูกหนี้!$K$2:$K$20000, "&gt;=61", รายงานลูกหนี้!$K$2:$K$20000, "&lt;=90")</f>
        <v>0</v>
      </c>
      <c r="N2040">
        <f>SUMIFS(รายงานลูกหนี้!$G$2:$G$20000, รายงานลูกหนี้!$A$2:$A$20000, $A2040, รายงานลูกหนี้!$K$2:$K$20000, "&gt;90")</f>
        <v>0</v>
      </c>
      <c r="O2040">
        <f t="shared" si="158"/>
        <v>39132</v>
      </c>
      <c r="P2040" s="17">
        <f t="shared" si="159"/>
        <v>0.25</v>
      </c>
    </row>
    <row r="2041" spans="1:16" x14ac:dyDescent="0.2">
      <c r="A2041" t="str">
        <v>96e9bba82ac6d8ece812487b6ec5ae50c165f8f27818870b9d604927474a1858</v>
      </c>
      <c r="B2041">
        <f>COUNTIF(รายงานลูกหนี้!$A:$A,A2041)</f>
        <v>2</v>
      </c>
      <c r="C2041">
        <f>COUNTIFS(รายงานลูกหนี้!$A:$A,A2041,รายงานลูกหนี้!$K:$K,"&gt;0")</f>
        <v>0</v>
      </c>
      <c r="D2041">
        <f>SUMIF(รายงานลูกหนี้!$A:$A,A2041,รายงานลูกหนี้!$K:$K)</f>
        <v>0</v>
      </c>
      <c r="E2041">
        <f>_xlfn.MAXIFS(รายงานลูกหนี้!$K:$K,รายงานลูกหนี้!$A:$A,A2041)</f>
        <v>0</v>
      </c>
      <c r="F2041" s="17">
        <f t="shared" si="155"/>
        <v>0</v>
      </c>
      <c r="G2041" t="str">
        <f t="shared" si="156"/>
        <v>ชำระตรงเวลา</v>
      </c>
      <c r="H2041" t="str">
        <f t="shared" si="157"/>
        <v>ลูกหนี้ชั้นดี</v>
      </c>
      <c r="I2041" s="17" cm="1">
        <f t="array" ref="I2041">_xlfn.IFS(D2041=0,0%, D2041&lt;=30,25%, D2041&lt;=60,50%, D2041&lt;=90,75%, D2041&gt;90,100%)</f>
        <v>0</v>
      </c>
      <c r="J2041">
        <f>SUMIFS(รายงานลูกหนี้!$G$2:$G$20000, รายงานลูกหนี้!$A$2:$A$20000, $A2041, รายงานลูกหนี้!$K$2:$K$20000, 0)</f>
        <v>1824</v>
      </c>
      <c r="K2041">
        <f>SUMIFS(รายงานลูกหนี้!$G$2:$G$20000, รายงานลูกหนี้!$A$2:$A$20000, $A2041, รายงานลูกหนี้!$K$2:$K$20000, "&gt;=1", รายงานลูกหนี้!$K$2:$K$20000, "&lt;=30")</f>
        <v>0</v>
      </c>
      <c r="L2041">
        <f>SUMIFS(รายงานลูกหนี้!$G$2:$G$20000, รายงานลูกหนี้!$A$2:$A$20000, $A2041, รายงานลูกหนี้!$K$2:$K$20000, "&gt;=31", รายงานลูกหนี้!$K$2:$K$20000, "&lt;=60")</f>
        <v>0</v>
      </c>
      <c r="M2041">
        <f>SUMIFS(รายงานลูกหนี้!$G$2:$G$20000, รายงานลูกหนี้!$A$2:$A$20000, $A2041, รายงานลูกหนี้!$K$2:$K$20000, "&gt;=61", รายงานลูกหนี้!$K$2:$K$20000, "&lt;=90")</f>
        <v>0</v>
      </c>
      <c r="N2041">
        <f>SUMIFS(รายงานลูกหนี้!$G$2:$G$20000, รายงานลูกหนี้!$A$2:$A$20000, $A2041, รายงานลูกหนี้!$K$2:$K$20000, "&gt;90")</f>
        <v>0</v>
      </c>
      <c r="O2041">
        <f t="shared" si="158"/>
        <v>1824</v>
      </c>
      <c r="P2041" s="17">
        <f t="shared" si="159"/>
        <v>0</v>
      </c>
    </row>
    <row r="2042" spans="1:16" x14ac:dyDescent="0.2">
      <c r="A2042" t="str">
        <v>69b01b4e08de437fcc09091a1477bad16c7847e99f820271d236ae27f7c652e0</v>
      </c>
      <c r="B2042">
        <f>COUNTIF(รายงานลูกหนี้!$A:$A,A2042)</f>
        <v>1</v>
      </c>
      <c r="C2042">
        <f>COUNTIFS(รายงานลูกหนี้!$A:$A,A2042,รายงานลูกหนี้!$K:$K,"&gt;0")</f>
        <v>0</v>
      </c>
      <c r="D2042">
        <f>SUMIF(รายงานลูกหนี้!$A:$A,A2042,รายงานลูกหนี้!$K:$K)</f>
        <v>0</v>
      </c>
      <c r="E2042">
        <f>_xlfn.MAXIFS(รายงานลูกหนี้!$K:$K,รายงานลูกหนี้!$A:$A,A2042)</f>
        <v>0</v>
      </c>
      <c r="F2042" s="17">
        <f t="shared" si="155"/>
        <v>0</v>
      </c>
      <c r="G2042" t="str">
        <f t="shared" si="156"/>
        <v>ชำระตรงเวลา</v>
      </c>
      <c r="H2042" t="str">
        <f t="shared" si="157"/>
        <v>ลูกหนี้ชั้นดี</v>
      </c>
      <c r="I2042" s="17" cm="1">
        <f t="array" ref="I2042">_xlfn.IFS(D2042=0,0%, D2042&lt;=30,25%, D2042&lt;=60,50%, D2042&lt;=90,75%, D2042&gt;90,100%)</f>
        <v>0</v>
      </c>
      <c r="J2042">
        <f>SUMIFS(รายงานลูกหนี้!$G$2:$G$20000, รายงานลูกหนี้!$A$2:$A$20000, $A2042, รายงานลูกหนี้!$K$2:$K$20000, 0)</f>
        <v>5580</v>
      </c>
      <c r="K2042">
        <f>SUMIFS(รายงานลูกหนี้!$G$2:$G$20000, รายงานลูกหนี้!$A$2:$A$20000, $A2042, รายงานลูกหนี้!$K$2:$K$20000, "&gt;=1", รายงานลูกหนี้!$K$2:$K$20000, "&lt;=30")</f>
        <v>0</v>
      </c>
      <c r="L2042">
        <f>SUMIFS(รายงานลูกหนี้!$G$2:$G$20000, รายงานลูกหนี้!$A$2:$A$20000, $A2042, รายงานลูกหนี้!$K$2:$K$20000, "&gt;=31", รายงานลูกหนี้!$K$2:$K$20000, "&lt;=60")</f>
        <v>0</v>
      </c>
      <c r="M2042">
        <f>SUMIFS(รายงานลูกหนี้!$G$2:$G$20000, รายงานลูกหนี้!$A$2:$A$20000, $A2042, รายงานลูกหนี้!$K$2:$K$20000, "&gt;=61", รายงานลูกหนี้!$K$2:$K$20000, "&lt;=90")</f>
        <v>0</v>
      </c>
      <c r="N2042">
        <f>SUMIFS(รายงานลูกหนี้!$G$2:$G$20000, รายงานลูกหนี้!$A$2:$A$20000, $A2042, รายงานลูกหนี้!$K$2:$K$20000, "&gt;90")</f>
        <v>0</v>
      </c>
      <c r="O2042">
        <f t="shared" si="158"/>
        <v>5580</v>
      </c>
      <c r="P2042" s="17">
        <f t="shared" si="159"/>
        <v>0</v>
      </c>
    </row>
    <row r="2043" spans="1:16" x14ac:dyDescent="0.2">
      <c r="A2043" t="str">
        <v>717c70692714ef2292443414b3ad945e31fb273528dd2f353d86c1b39baa5020</v>
      </c>
      <c r="B2043">
        <f>COUNTIF(รายงานลูกหนี้!$A:$A,A2043)</f>
        <v>1</v>
      </c>
      <c r="C2043">
        <f>COUNTIFS(รายงานลูกหนี้!$A:$A,A2043,รายงานลูกหนี้!$K:$K,"&gt;0")</f>
        <v>0</v>
      </c>
      <c r="D2043">
        <f>SUMIF(รายงานลูกหนี้!$A:$A,A2043,รายงานลูกหนี้!$K:$K)</f>
        <v>0</v>
      </c>
      <c r="E2043">
        <f>_xlfn.MAXIFS(รายงานลูกหนี้!$K:$K,รายงานลูกหนี้!$A:$A,A2043)</f>
        <v>0</v>
      </c>
      <c r="F2043" s="17">
        <f t="shared" si="155"/>
        <v>0</v>
      </c>
      <c r="G2043" t="str">
        <f t="shared" si="156"/>
        <v>ชำระตรงเวลา</v>
      </c>
      <c r="H2043" t="str">
        <f t="shared" si="157"/>
        <v>ลูกหนี้ชั้นดี</v>
      </c>
      <c r="I2043" s="17" cm="1">
        <f t="array" ref="I2043">_xlfn.IFS(D2043=0,0%, D2043&lt;=30,25%, D2043&lt;=60,50%, D2043&lt;=90,75%, D2043&gt;90,100%)</f>
        <v>0</v>
      </c>
      <c r="J2043">
        <f>SUMIFS(รายงานลูกหนี้!$G$2:$G$20000, รายงานลูกหนี้!$A$2:$A$20000, $A2043, รายงานลูกหนี้!$K$2:$K$20000, 0)</f>
        <v>7100</v>
      </c>
      <c r="K2043">
        <f>SUMIFS(รายงานลูกหนี้!$G$2:$G$20000, รายงานลูกหนี้!$A$2:$A$20000, $A2043, รายงานลูกหนี้!$K$2:$K$20000, "&gt;=1", รายงานลูกหนี้!$K$2:$K$20000, "&lt;=30")</f>
        <v>0</v>
      </c>
      <c r="L2043">
        <f>SUMIFS(รายงานลูกหนี้!$G$2:$G$20000, รายงานลูกหนี้!$A$2:$A$20000, $A2043, รายงานลูกหนี้!$K$2:$K$20000, "&gt;=31", รายงานลูกหนี้!$K$2:$K$20000, "&lt;=60")</f>
        <v>0</v>
      </c>
      <c r="M2043">
        <f>SUMIFS(รายงานลูกหนี้!$G$2:$G$20000, รายงานลูกหนี้!$A$2:$A$20000, $A2043, รายงานลูกหนี้!$K$2:$K$20000, "&gt;=61", รายงานลูกหนี้!$K$2:$K$20000, "&lt;=90")</f>
        <v>0</v>
      </c>
      <c r="N2043">
        <f>SUMIFS(รายงานลูกหนี้!$G$2:$G$20000, รายงานลูกหนี้!$A$2:$A$20000, $A2043, รายงานลูกหนี้!$K$2:$K$20000, "&gt;90")</f>
        <v>0</v>
      </c>
      <c r="O2043">
        <f t="shared" si="158"/>
        <v>7100</v>
      </c>
      <c r="P2043" s="17">
        <f t="shared" si="159"/>
        <v>0</v>
      </c>
    </row>
    <row r="2044" spans="1:16" x14ac:dyDescent="0.2">
      <c r="A2044" t="str">
        <v>64035e9027951e9dd15c7d40e210924e14d8a0d35a799500779154abacf36bd2</v>
      </c>
      <c r="B2044">
        <f>COUNTIF(รายงานลูกหนี้!$A:$A,A2044)</f>
        <v>1</v>
      </c>
      <c r="C2044">
        <f>COUNTIFS(รายงานลูกหนี้!$A:$A,A2044,รายงานลูกหนี้!$K:$K,"&gt;0")</f>
        <v>1</v>
      </c>
      <c r="D2044">
        <f>SUMIF(รายงานลูกหนี้!$A:$A,A2044,รายงานลูกหนี้!$K:$K)</f>
        <v>10</v>
      </c>
      <c r="E2044">
        <f>_xlfn.MAXIFS(รายงานลูกหนี้!$K:$K,รายงานลูกหนี้!$A:$A,A2044)</f>
        <v>10</v>
      </c>
      <c r="F2044" s="17">
        <f t="shared" si="155"/>
        <v>1</v>
      </c>
      <c r="G2044" t="str">
        <f t="shared" si="156"/>
        <v>ค้างชำระ 1 - 30 วัน</v>
      </c>
      <c r="H2044" t="str">
        <f t="shared" si="157"/>
        <v>ลูกหนี้ชั้นดี</v>
      </c>
      <c r="I2044" s="17" cm="1">
        <f t="array" ref="I2044">_xlfn.IFS(D2044=0,0%, D2044&lt;=30,25%, D2044&lt;=60,50%, D2044&lt;=90,75%, D2044&gt;90,100%)</f>
        <v>0.25</v>
      </c>
      <c r="J2044">
        <f>SUMIFS(รายงานลูกหนี้!$G$2:$G$20000, รายงานลูกหนี้!$A$2:$A$20000, $A2044, รายงานลูกหนี้!$K$2:$K$20000, 0)</f>
        <v>0</v>
      </c>
      <c r="K2044">
        <f>SUMIFS(รายงานลูกหนี้!$G$2:$G$20000, รายงานลูกหนี้!$A$2:$A$20000, $A2044, รายงานลูกหนี้!$K$2:$K$20000, "&gt;=1", รายงานลูกหนี้!$K$2:$K$20000, "&lt;=30")</f>
        <v>2085</v>
      </c>
      <c r="L2044">
        <f>SUMIFS(รายงานลูกหนี้!$G$2:$G$20000, รายงานลูกหนี้!$A$2:$A$20000, $A2044, รายงานลูกหนี้!$K$2:$K$20000, "&gt;=31", รายงานลูกหนี้!$K$2:$K$20000, "&lt;=60")</f>
        <v>0</v>
      </c>
      <c r="M2044">
        <f>SUMIFS(รายงานลูกหนี้!$G$2:$G$20000, รายงานลูกหนี้!$A$2:$A$20000, $A2044, รายงานลูกหนี้!$K$2:$K$20000, "&gt;=61", รายงานลูกหนี้!$K$2:$K$20000, "&lt;=90")</f>
        <v>0</v>
      </c>
      <c r="N2044">
        <f>SUMIFS(รายงานลูกหนี้!$G$2:$G$20000, รายงานลูกหนี้!$A$2:$A$20000, $A2044, รายงานลูกหนี้!$K$2:$K$20000, "&gt;90")</f>
        <v>0</v>
      </c>
      <c r="O2044">
        <f t="shared" si="158"/>
        <v>2085</v>
      </c>
      <c r="P2044" s="17">
        <f t="shared" si="159"/>
        <v>0.25</v>
      </c>
    </row>
    <row r="2045" spans="1:16" x14ac:dyDescent="0.2">
      <c r="A2045" t="str">
        <v>53a63043fae9cc869137ff714ad9b80a49bacabb459330fa35385cc691722be1</v>
      </c>
      <c r="B2045">
        <f>COUNTIF(รายงานลูกหนี้!$A:$A,A2045)</f>
        <v>1</v>
      </c>
      <c r="C2045">
        <f>COUNTIFS(รายงานลูกหนี้!$A:$A,A2045,รายงานลูกหนี้!$K:$K,"&gt;0")</f>
        <v>0</v>
      </c>
      <c r="D2045">
        <f>SUMIF(รายงานลูกหนี้!$A:$A,A2045,รายงานลูกหนี้!$K:$K)</f>
        <v>0</v>
      </c>
      <c r="E2045">
        <f>_xlfn.MAXIFS(รายงานลูกหนี้!$K:$K,รายงานลูกหนี้!$A:$A,A2045)</f>
        <v>0</v>
      </c>
      <c r="F2045" s="17">
        <f t="shared" si="155"/>
        <v>0</v>
      </c>
      <c r="G2045" t="str">
        <f t="shared" si="156"/>
        <v>ชำระตรงเวลา</v>
      </c>
      <c r="H2045" t="str">
        <f t="shared" si="157"/>
        <v>ลูกหนี้ชั้นดี</v>
      </c>
      <c r="I2045" s="17" cm="1">
        <f t="array" ref="I2045">_xlfn.IFS(D2045=0,0%, D2045&lt;=30,25%, D2045&lt;=60,50%, D2045&lt;=90,75%, D2045&gt;90,100%)</f>
        <v>0</v>
      </c>
      <c r="J2045">
        <f>SUMIFS(รายงานลูกหนี้!$G$2:$G$20000, รายงานลูกหนี้!$A$2:$A$20000, $A2045, รายงานลูกหนี้!$K$2:$K$20000, 0)</f>
        <v>26425</v>
      </c>
      <c r="K2045">
        <f>SUMIFS(รายงานลูกหนี้!$G$2:$G$20000, รายงานลูกหนี้!$A$2:$A$20000, $A2045, รายงานลูกหนี้!$K$2:$K$20000, "&gt;=1", รายงานลูกหนี้!$K$2:$K$20000, "&lt;=30")</f>
        <v>0</v>
      </c>
      <c r="L2045">
        <f>SUMIFS(รายงานลูกหนี้!$G$2:$G$20000, รายงานลูกหนี้!$A$2:$A$20000, $A2045, รายงานลูกหนี้!$K$2:$K$20000, "&gt;=31", รายงานลูกหนี้!$K$2:$K$20000, "&lt;=60")</f>
        <v>0</v>
      </c>
      <c r="M2045">
        <f>SUMIFS(รายงานลูกหนี้!$G$2:$G$20000, รายงานลูกหนี้!$A$2:$A$20000, $A2045, รายงานลูกหนี้!$K$2:$K$20000, "&gt;=61", รายงานลูกหนี้!$K$2:$K$20000, "&lt;=90")</f>
        <v>0</v>
      </c>
      <c r="N2045">
        <f>SUMIFS(รายงานลูกหนี้!$G$2:$G$20000, รายงานลูกหนี้!$A$2:$A$20000, $A2045, รายงานลูกหนี้!$K$2:$K$20000, "&gt;90")</f>
        <v>0</v>
      </c>
      <c r="O2045">
        <f t="shared" si="158"/>
        <v>26425</v>
      </c>
      <c r="P2045" s="17">
        <f t="shared" si="159"/>
        <v>0</v>
      </c>
    </row>
    <row r="2046" spans="1:16" x14ac:dyDescent="0.2">
      <c r="A2046" t="str">
        <v>6185e36b750539b6634aec1bd95b5c8d8672b3b13464edc0fed40de3e8737dac</v>
      </c>
      <c r="B2046">
        <f>COUNTIF(รายงานลูกหนี้!$A:$A,A2046)</f>
        <v>2</v>
      </c>
      <c r="C2046">
        <f>COUNTIFS(รายงานลูกหนี้!$A:$A,A2046,รายงานลูกหนี้!$K:$K,"&gt;0")</f>
        <v>0</v>
      </c>
      <c r="D2046">
        <f>SUMIF(รายงานลูกหนี้!$A:$A,A2046,รายงานลูกหนี้!$K:$K)</f>
        <v>0</v>
      </c>
      <c r="E2046">
        <f>_xlfn.MAXIFS(รายงานลูกหนี้!$K:$K,รายงานลูกหนี้!$A:$A,A2046)</f>
        <v>0</v>
      </c>
      <c r="F2046" s="17">
        <f t="shared" si="155"/>
        <v>0</v>
      </c>
      <c r="G2046" t="str">
        <f t="shared" si="156"/>
        <v>ชำระตรงเวลา</v>
      </c>
      <c r="H2046" t="str">
        <f t="shared" si="157"/>
        <v>ลูกหนี้ชั้นดี</v>
      </c>
      <c r="I2046" s="17" cm="1">
        <f t="array" ref="I2046">_xlfn.IFS(D2046=0,0%, D2046&lt;=30,25%, D2046&lt;=60,50%, D2046&lt;=90,75%, D2046&gt;90,100%)</f>
        <v>0</v>
      </c>
      <c r="J2046">
        <f>SUMIFS(รายงานลูกหนี้!$G$2:$G$20000, รายงานลูกหนี้!$A$2:$A$20000, $A2046, รายงานลูกหนี้!$K$2:$K$20000, 0)</f>
        <v>12790</v>
      </c>
      <c r="K2046">
        <f>SUMIFS(รายงานลูกหนี้!$G$2:$G$20000, รายงานลูกหนี้!$A$2:$A$20000, $A2046, รายงานลูกหนี้!$K$2:$K$20000, "&gt;=1", รายงานลูกหนี้!$K$2:$K$20000, "&lt;=30")</f>
        <v>0</v>
      </c>
      <c r="L2046">
        <f>SUMIFS(รายงานลูกหนี้!$G$2:$G$20000, รายงานลูกหนี้!$A$2:$A$20000, $A2046, รายงานลูกหนี้!$K$2:$K$20000, "&gt;=31", รายงานลูกหนี้!$K$2:$K$20000, "&lt;=60")</f>
        <v>0</v>
      </c>
      <c r="M2046">
        <f>SUMIFS(รายงานลูกหนี้!$G$2:$G$20000, รายงานลูกหนี้!$A$2:$A$20000, $A2046, รายงานลูกหนี้!$K$2:$K$20000, "&gt;=61", รายงานลูกหนี้!$K$2:$K$20000, "&lt;=90")</f>
        <v>0</v>
      </c>
      <c r="N2046">
        <f>SUMIFS(รายงานลูกหนี้!$G$2:$G$20000, รายงานลูกหนี้!$A$2:$A$20000, $A2046, รายงานลูกหนี้!$K$2:$K$20000, "&gt;90")</f>
        <v>0</v>
      </c>
      <c r="O2046">
        <f t="shared" si="158"/>
        <v>12790</v>
      </c>
      <c r="P2046" s="17">
        <f t="shared" si="159"/>
        <v>0</v>
      </c>
    </row>
    <row r="2047" spans="1:16" x14ac:dyDescent="0.2">
      <c r="A2047" t="str">
        <v>24fb15c316c66cace18dec92c284889729a63086b29e096879ba3f393c421288</v>
      </c>
      <c r="B2047">
        <f>COUNTIF(รายงานลูกหนี้!$A:$A,A2047)</f>
        <v>6</v>
      </c>
      <c r="C2047">
        <f>COUNTIFS(รายงานลูกหนี้!$A:$A,A2047,รายงานลูกหนี้!$K:$K,"&gt;0")</f>
        <v>6</v>
      </c>
      <c r="D2047">
        <f>SUMIF(รายงานลูกหนี้!$A:$A,A2047,รายงานลูกหนี้!$K:$K)</f>
        <v>48</v>
      </c>
      <c r="E2047">
        <f>_xlfn.MAXIFS(รายงานลูกหนี้!$K:$K,รายงานลูกหนี้!$A:$A,A2047)</f>
        <v>8</v>
      </c>
      <c r="F2047" s="17">
        <f t="shared" si="155"/>
        <v>1</v>
      </c>
      <c r="G2047" t="str">
        <f t="shared" si="156"/>
        <v>ค้างชำระ 1 - 30 วัน</v>
      </c>
      <c r="H2047" t="str">
        <f t="shared" si="157"/>
        <v>ลูกหนี้ชั้นดี</v>
      </c>
      <c r="I2047" s="17" cm="1">
        <f t="array" ref="I2047">_xlfn.IFS(D2047=0,0%, D2047&lt;=30,25%, D2047&lt;=60,50%, D2047&lt;=90,75%, D2047&gt;90,100%)</f>
        <v>0.5</v>
      </c>
      <c r="J2047">
        <f>SUMIFS(รายงานลูกหนี้!$G$2:$G$20000, รายงานลูกหนี้!$A$2:$A$20000, $A2047, รายงานลูกหนี้!$K$2:$K$20000, 0)</f>
        <v>0</v>
      </c>
      <c r="K2047">
        <f>SUMIFS(รายงานลูกหนี้!$G$2:$G$20000, รายงานลูกหนี้!$A$2:$A$20000, $A2047, รายงานลูกหนี้!$K$2:$K$20000, "&gt;=1", รายงานลูกหนี้!$K$2:$K$20000, "&lt;=30")</f>
        <v>9690</v>
      </c>
      <c r="L2047">
        <f>SUMIFS(รายงานลูกหนี้!$G$2:$G$20000, รายงานลูกหนี้!$A$2:$A$20000, $A2047, รายงานลูกหนี้!$K$2:$K$20000, "&gt;=31", รายงานลูกหนี้!$K$2:$K$20000, "&lt;=60")</f>
        <v>0</v>
      </c>
      <c r="M2047">
        <f>SUMIFS(รายงานลูกหนี้!$G$2:$G$20000, รายงานลูกหนี้!$A$2:$A$20000, $A2047, รายงานลูกหนี้!$K$2:$K$20000, "&gt;=61", รายงานลูกหนี้!$K$2:$K$20000, "&lt;=90")</f>
        <v>0</v>
      </c>
      <c r="N2047">
        <f>SUMIFS(รายงานลูกหนี้!$G$2:$G$20000, รายงานลูกหนี้!$A$2:$A$20000, $A2047, รายงานลูกหนี้!$K$2:$K$20000, "&gt;90")</f>
        <v>0</v>
      </c>
      <c r="O2047">
        <f t="shared" si="158"/>
        <v>9690</v>
      </c>
      <c r="P2047" s="17">
        <f t="shared" si="159"/>
        <v>0.25</v>
      </c>
    </row>
    <row r="2048" spans="1:16" x14ac:dyDescent="0.2">
      <c r="A2048" t="str">
        <v>88634047a58370c52257abd827d55cc2fca657c823ed4443668503ac3970b46c</v>
      </c>
      <c r="B2048">
        <f>COUNTIF(รายงานลูกหนี้!$A:$A,A2048)</f>
        <v>1</v>
      </c>
      <c r="C2048">
        <f>COUNTIFS(รายงานลูกหนี้!$A:$A,A2048,รายงานลูกหนี้!$K:$K,"&gt;0")</f>
        <v>0</v>
      </c>
      <c r="D2048">
        <f>SUMIF(รายงานลูกหนี้!$A:$A,A2048,รายงานลูกหนี้!$K:$K)</f>
        <v>0</v>
      </c>
      <c r="E2048">
        <f>_xlfn.MAXIFS(รายงานลูกหนี้!$K:$K,รายงานลูกหนี้!$A:$A,A2048)</f>
        <v>0</v>
      </c>
      <c r="F2048" s="17">
        <f t="shared" si="155"/>
        <v>0</v>
      </c>
      <c r="G2048" t="str">
        <f t="shared" si="156"/>
        <v>ชำระตรงเวลา</v>
      </c>
      <c r="H2048" t="str">
        <f t="shared" si="157"/>
        <v>ลูกหนี้ชั้นดี</v>
      </c>
      <c r="I2048" s="17" cm="1">
        <f t="array" ref="I2048">_xlfn.IFS(D2048=0,0%, D2048&lt;=30,25%, D2048&lt;=60,50%, D2048&lt;=90,75%, D2048&gt;90,100%)</f>
        <v>0</v>
      </c>
      <c r="J2048">
        <f>SUMIFS(รายงานลูกหนี้!$G$2:$G$20000, รายงานลูกหนี้!$A$2:$A$20000, $A2048, รายงานลูกหนี้!$K$2:$K$20000, 0)</f>
        <v>2680</v>
      </c>
      <c r="K2048">
        <f>SUMIFS(รายงานลูกหนี้!$G$2:$G$20000, รายงานลูกหนี้!$A$2:$A$20000, $A2048, รายงานลูกหนี้!$K$2:$K$20000, "&gt;=1", รายงานลูกหนี้!$K$2:$K$20000, "&lt;=30")</f>
        <v>0</v>
      </c>
      <c r="L2048">
        <f>SUMIFS(รายงานลูกหนี้!$G$2:$G$20000, รายงานลูกหนี้!$A$2:$A$20000, $A2048, รายงานลูกหนี้!$K$2:$K$20000, "&gt;=31", รายงานลูกหนี้!$K$2:$K$20000, "&lt;=60")</f>
        <v>0</v>
      </c>
      <c r="M2048">
        <f>SUMIFS(รายงานลูกหนี้!$G$2:$G$20000, รายงานลูกหนี้!$A$2:$A$20000, $A2048, รายงานลูกหนี้!$K$2:$K$20000, "&gt;=61", รายงานลูกหนี้!$K$2:$K$20000, "&lt;=90")</f>
        <v>0</v>
      </c>
      <c r="N2048">
        <f>SUMIFS(รายงานลูกหนี้!$G$2:$G$20000, รายงานลูกหนี้!$A$2:$A$20000, $A2048, รายงานลูกหนี้!$K$2:$K$20000, "&gt;90")</f>
        <v>0</v>
      </c>
      <c r="O2048">
        <f t="shared" si="158"/>
        <v>2680</v>
      </c>
      <c r="P2048" s="17">
        <f t="shared" si="159"/>
        <v>0</v>
      </c>
    </row>
    <row r="2049" spans="1:16" x14ac:dyDescent="0.2">
      <c r="A2049" t="str">
        <v>8b3b4a848d090392bdc803f3316dec8bb8524934920ef6247b8a2ff60d773296</v>
      </c>
      <c r="B2049">
        <f>COUNTIF(รายงานลูกหนี้!$A:$A,A2049)</f>
        <v>1</v>
      </c>
      <c r="C2049">
        <f>COUNTIFS(รายงานลูกหนี้!$A:$A,A2049,รายงานลูกหนี้!$K:$K,"&gt;0")</f>
        <v>0</v>
      </c>
      <c r="D2049">
        <f>SUMIF(รายงานลูกหนี้!$A:$A,A2049,รายงานลูกหนี้!$K:$K)</f>
        <v>0</v>
      </c>
      <c r="E2049">
        <f>_xlfn.MAXIFS(รายงานลูกหนี้!$K:$K,รายงานลูกหนี้!$A:$A,A2049)</f>
        <v>0</v>
      </c>
      <c r="F2049" s="17">
        <f t="shared" si="155"/>
        <v>0</v>
      </c>
      <c r="G2049" t="str">
        <f t="shared" si="156"/>
        <v>ชำระตรงเวลา</v>
      </c>
      <c r="H2049" t="str">
        <f t="shared" si="157"/>
        <v>ลูกหนี้ชั้นดี</v>
      </c>
      <c r="I2049" s="17" cm="1">
        <f t="array" ref="I2049">_xlfn.IFS(D2049=0,0%, D2049&lt;=30,25%, D2049&lt;=60,50%, D2049&lt;=90,75%, D2049&gt;90,100%)</f>
        <v>0</v>
      </c>
      <c r="J2049">
        <f>SUMIFS(รายงานลูกหนี้!$G$2:$G$20000, รายงานลูกหนี้!$A$2:$A$20000, $A2049, รายงานลูกหนี้!$K$2:$K$20000, 0)</f>
        <v>2563</v>
      </c>
      <c r="K2049">
        <f>SUMIFS(รายงานลูกหนี้!$G$2:$G$20000, รายงานลูกหนี้!$A$2:$A$20000, $A2049, รายงานลูกหนี้!$K$2:$K$20000, "&gt;=1", รายงานลูกหนี้!$K$2:$K$20000, "&lt;=30")</f>
        <v>0</v>
      </c>
      <c r="L2049">
        <f>SUMIFS(รายงานลูกหนี้!$G$2:$G$20000, รายงานลูกหนี้!$A$2:$A$20000, $A2049, รายงานลูกหนี้!$K$2:$K$20000, "&gt;=31", รายงานลูกหนี้!$K$2:$K$20000, "&lt;=60")</f>
        <v>0</v>
      </c>
      <c r="M2049">
        <f>SUMIFS(รายงานลูกหนี้!$G$2:$G$20000, รายงานลูกหนี้!$A$2:$A$20000, $A2049, รายงานลูกหนี้!$K$2:$K$20000, "&gt;=61", รายงานลูกหนี้!$K$2:$K$20000, "&lt;=90")</f>
        <v>0</v>
      </c>
      <c r="N2049">
        <f>SUMIFS(รายงานลูกหนี้!$G$2:$G$20000, รายงานลูกหนี้!$A$2:$A$20000, $A2049, รายงานลูกหนี้!$K$2:$K$20000, "&gt;90")</f>
        <v>0</v>
      </c>
      <c r="O2049">
        <f t="shared" si="158"/>
        <v>2563</v>
      </c>
      <c r="P2049" s="17">
        <f t="shared" si="159"/>
        <v>0</v>
      </c>
    </row>
    <row r="2050" spans="1:16" x14ac:dyDescent="0.2">
      <c r="A2050" t="str">
        <v>02248be8da326ca14f3e138735077277efb62a3855b85a137b8423c71be98e53</v>
      </c>
      <c r="B2050">
        <f>COUNTIF(รายงานลูกหนี้!$A:$A,A2050)</f>
        <v>1</v>
      </c>
      <c r="C2050">
        <f>COUNTIFS(รายงานลูกหนี้!$A:$A,A2050,รายงานลูกหนี้!$K:$K,"&gt;0")</f>
        <v>0</v>
      </c>
      <c r="D2050">
        <f>SUMIF(รายงานลูกหนี้!$A:$A,A2050,รายงานลูกหนี้!$K:$K)</f>
        <v>0</v>
      </c>
      <c r="E2050">
        <f>_xlfn.MAXIFS(รายงานลูกหนี้!$K:$K,รายงานลูกหนี้!$A:$A,A2050)</f>
        <v>0</v>
      </c>
      <c r="F2050" s="17">
        <f t="shared" si="155"/>
        <v>0</v>
      </c>
      <c r="G2050" t="str">
        <f t="shared" si="156"/>
        <v>ชำระตรงเวลา</v>
      </c>
      <c r="H2050" t="str">
        <f t="shared" si="157"/>
        <v>ลูกหนี้ชั้นดี</v>
      </c>
      <c r="I2050" s="17" cm="1">
        <f t="array" ref="I2050">_xlfn.IFS(D2050=0,0%, D2050&lt;=30,25%, D2050&lt;=60,50%, D2050&lt;=90,75%, D2050&gt;90,100%)</f>
        <v>0</v>
      </c>
      <c r="J2050">
        <f>SUMIFS(รายงานลูกหนี้!$G$2:$G$20000, รายงานลูกหนี้!$A$2:$A$20000, $A2050, รายงานลูกหนี้!$K$2:$K$20000, 0)</f>
        <v>870</v>
      </c>
      <c r="K2050">
        <f>SUMIFS(รายงานลูกหนี้!$G$2:$G$20000, รายงานลูกหนี้!$A$2:$A$20000, $A2050, รายงานลูกหนี้!$K$2:$K$20000, "&gt;=1", รายงานลูกหนี้!$K$2:$K$20000, "&lt;=30")</f>
        <v>0</v>
      </c>
      <c r="L2050">
        <f>SUMIFS(รายงานลูกหนี้!$G$2:$G$20000, รายงานลูกหนี้!$A$2:$A$20000, $A2050, รายงานลูกหนี้!$K$2:$K$20000, "&gt;=31", รายงานลูกหนี้!$K$2:$K$20000, "&lt;=60")</f>
        <v>0</v>
      </c>
      <c r="M2050">
        <f>SUMIFS(รายงานลูกหนี้!$G$2:$G$20000, รายงานลูกหนี้!$A$2:$A$20000, $A2050, รายงานลูกหนี้!$K$2:$K$20000, "&gt;=61", รายงานลูกหนี้!$K$2:$K$20000, "&lt;=90")</f>
        <v>0</v>
      </c>
      <c r="N2050">
        <f>SUMIFS(รายงานลูกหนี้!$G$2:$G$20000, รายงานลูกหนี้!$A$2:$A$20000, $A2050, รายงานลูกหนี้!$K$2:$K$20000, "&gt;90")</f>
        <v>0</v>
      </c>
      <c r="O2050">
        <f t="shared" si="158"/>
        <v>870</v>
      </c>
      <c r="P2050" s="17">
        <f t="shared" si="159"/>
        <v>0</v>
      </c>
    </row>
    <row r="2051" spans="1:16" x14ac:dyDescent="0.2">
      <c r="A2051" t="str">
        <v>39ed55e44cf0c006204678aaf4580aabbe3d52b7d85a6b63d884cdbd5cde4c57</v>
      </c>
      <c r="B2051">
        <f>COUNTIF(รายงานลูกหนี้!$A:$A,A2051)</f>
        <v>1</v>
      </c>
      <c r="C2051">
        <f>COUNTIFS(รายงานลูกหนี้!$A:$A,A2051,รายงานลูกหนี้!$K:$K,"&gt;0")</f>
        <v>0</v>
      </c>
      <c r="D2051">
        <f>SUMIF(รายงานลูกหนี้!$A:$A,A2051,รายงานลูกหนี้!$K:$K)</f>
        <v>0</v>
      </c>
      <c r="E2051">
        <f>_xlfn.MAXIFS(รายงานลูกหนี้!$K:$K,รายงานลูกหนี้!$A:$A,A2051)</f>
        <v>0</v>
      </c>
      <c r="F2051" s="17">
        <f t="shared" ref="F2051:F2114" si="160">C2051/B2051</f>
        <v>0</v>
      </c>
      <c r="G2051" t="str">
        <f t="shared" ref="G2051:G2114" si="161">IF(E2051&lt;=0, "ชำระตรงเวลา", IF(E2051&lt;=30, "ค้างชำระ 1 - 30 วัน", IF(E2051&lt;=60, "ค้างชำระ 31 - 60 วัน", IF(E2051&lt;=90, "ค้างชำระ 61 - 90 วัน", "ค้างชำระเกิน 90 วัน"))))</f>
        <v>ชำระตรงเวลา</v>
      </c>
      <c r="H2051" t="str">
        <f t="shared" ref="H2051:H2114" si="162">IF(E2051&lt;=30, "ลูกหนี้ชั้นดี", IF(E2051&lt;=90, "ลูกหนี้เฝ้าติดตาม", "ลูกหนี้ด้อยคุณภาพ (NPL)"))</f>
        <v>ลูกหนี้ชั้นดี</v>
      </c>
      <c r="I2051" s="17" cm="1">
        <f t="array" ref="I2051">_xlfn.IFS(D2051=0,0%, D2051&lt;=30,25%, D2051&lt;=60,50%, D2051&lt;=90,75%, D2051&gt;90,100%)</f>
        <v>0</v>
      </c>
      <c r="J2051">
        <f>SUMIFS(รายงานลูกหนี้!$G$2:$G$20000, รายงานลูกหนี้!$A$2:$A$20000, $A2051, รายงานลูกหนี้!$K$2:$K$20000, 0)</f>
        <v>15194</v>
      </c>
      <c r="K2051">
        <f>SUMIFS(รายงานลูกหนี้!$G$2:$G$20000, รายงานลูกหนี้!$A$2:$A$20000, $A2051, รายงานลูกหนี้!$K$2:$K$20000, "&gt;=1", รายงานลูกหนี้!$K$2:$K$20000, "&lt;=30")</f>
        <v>0</v>
      </c>
      <c r="L2051">
        <f>SUMIFS(รายงานลูกหนี้!$G$2:$G$20000, รายงานลูกหนี้!$A$2:$A$20000, $A2051, รายงานลูกหนี้!$K$2:$K$20000, "&gt;=31", รายงานลูกหนี้!$K$2:$K$20000, "&lt;=60")</f>
        <v>0</v>
      </c>
      <c r="M2051">
        <f>SUMIFS(รายงานลูกหนี้!$G$2:$G$20000, รายงานลูกหนี้!$A$2:$A$20000, $A2051, รายงานลูกหนี้!$K$2:$K$20000, "&gt;=61", รายงานลูกหนี้!$K$2:$K$20000, "&lt;=90")</f>
        <v>0</v>
      </c>
      <c r="N2051">
        <f>SUMIFS(รายงานลูกหนี้!$G$2:$G$20000, รายงานลูกหนี้!$A$2:$A$20000, $A2051, รายงานลูกหนี้!$K$2:$K$20000, "&gt;90")</f>
        <v>0</v>
      </c>
      <c r="O2051">
        <f t="shared" ref="O2051:O2114" si="163">SUM(J2051:N2051)</f>
        <v>15194</v>
      </c>
      <c r="P2051" s="17">
        <f t="shared" ref="P2051:P2114" si="164">IF(O2051=0, 0%, (J2051*0%+K2051*25%+L2051*50%+M2051*75%+N2051*100%)/O2051)</f>
        <v>0</v>
      </c>
    </row>
    <row r="2052" spans="1:16" x14ac:dyDescent="0.2">
      <c r="A2052" t="str">
        <v>c87f154ddb1620a9b432b2aa65684c98f4997e99dee2c8fda0ace68eef2ae476</v>
      </c>
      <c r="B2052">
        <f>COUNTIF(รายงานลูกหนี้!$A:$A,A2052)</f>
        <v>1</v>
      </c>
      <c r="C2052">
        <f>COUNTIFS(รายงานลูกหนี้!$A:$A,A2052,รายงานลูกหนี้!$K:$K,"&gt;0")</f>
        <v>1</v>
      </c>
      <c r="D2052">
        <f>SUMIF(รายงานลูกหนี้!$A:$A,A2052,รายงานลูกหนี้!$K:$K)</f>
        <v>8</v>
      </c>
      <c r="E2052">
        <f>_xlfn.MAXIFS(รายงานลูกหนี้!$K:$K,รายงานลูกหนี้!$A:$A,A2052)</f>
        <v>8</v>
      </c>
      <c r="F2052" s="17">
        <f t="shared" si="160"/>
        <v>1</v>
      </c>
      <c r="G2052" t="str">
        <f t="shared" si="161"/>
        <v>ค้างชำระ 1 - 30 วัน</v>
      </c>
      <c r="H2052" t="str">
        <f t="shared" si="162"/>
        <v>ลูกหนี้ชั้นดี</v>
      </c>
      <c r="I2052" s="17" cm="1">
        <f t="array" ref="I2052">_xlfn.IFS(D2052=0,0%, D2052&lt;=30,25%, D2052&lt;=60,50%, D2052&lt;=90,75%, D2052&gt;90,100%)</f>
        <v>0.25</v>
      </c>
      <c r="J2052">
        <f>SUMIFS(รายงานลูกหนี้!$G$2:$G$20000, รายงานลูกหนี้!$A$2:$A$20000, $A2052, รายงานลูกหนี้!$K$2:$K$20000, 0)</f>
        <v>0</v>
      </c>
      <c r="K2052">
        <f>SUMIFS(รายงานลูกหนี้!$G$2:$G$20000, รายงานลูกหนี้!$A$2:$A$20000, $A2052, รายงานลูกหนี้!$K$2:$K$20000, "&gt;=1", รายงานลูกหนี้!$K$2:$K$20000, "&lt;=30")</f>
        <v>400</v>
      </c>
      <c r="L2052">
        <f>SUMIFS(รายงานลูกหนี้!$G$2:$G$20000, รายงานลูกหนี้!$A$2:$A$20000, $A2052, รายงานลูกหนี้!$K$2:$K$20000, "&gt;=31", รายงานลูกหนี้!$K$2:$K$20000, "&lt;=60")</f>
        <v>0</v>
      </c>
      <c r="M2052">
        <f>SUMIFS(รายงานลูกหนี้!$G$2:$G$20000, รายงานลูกหนี้!$A$2:$A$20000, $A2052, รายงานลูกหนี้!$K$2:$K$20000, "&gt;=61", รายงานลูกหนี้!$K$2:$K$20000, "&lt;=90")</f>
        <v>0</v>
      </c>
      <c r="N2052">
        <f>SUMIFS(รายงานลูกหนี้!$G$2:$G$20000, รายงานลูกหนี้!$A$2:$A$20000, $A2052, รายงานลูกหนี้!$K$2:$K$20000, "&gt;90")</f>
        <v>0</v>
      </c>
      <c r="O2052">
        <f t="shared" si="163"/>
        <v>400</v>
      </c>
      <c r="P2052" s="17">
        <f t="shared" si="164"/>
        <v>0.25</v>
      </c>
    </row>
    <row r="2053" spans="1:16" x14ac:dyDescent="0.2">
      <c r="A2053" t="str">
        <v>7f9100ab3c0512020fb5758edc00772fe13f388dadf794fe5b2042a8541fc772</v>
      </c>
      <c r="B2053">
        <f>COUNTIF(รายงานลูกหนี้!$A:$A,A2053)</f>
        <v>1</v>
      </c>
      <c r="C2053">
        <f>COUNTIFS(รายงานลูกหนี้!$A:$A,A2053,รายงานลูกหนี้!$K:$K,"&gt;0")</f>
        <v>1</v>
      </c>
      <c r="D2053">
        <f>SUMIF(รายงานลูกหนี้!$A:$A,A2053,รายงานลูกหนี้!$K:$K)</f>
        <v>3</v>
      </c>
      <c r="E2053">
        <f>_xlfn.MAXIFS(รายงานลูกหนี้!$K:$K,รายงานลูกหนี้!$A:$A,A2053)</f>
        <v>3</v>
      </c>
      <c r="F2053" s="17">
        <f t="shared" si="160"/>
        <v>1</v>
      </c>
      <c r="G2053" t="str">
        <f t="shared" si="161"/>
        <v>ค้างชำระ 1 - 30 วัน</v>
      </c>
      <c r="H2053" t="str">
        <f t="shared" si="162"/>
        <v>ลูกหนี้ชั้นดี</v>
      </c>
      <c r="I2053" s="17" cm="1">
        <f t="array" ref="I2053">_xlfn.IFS(D2053=0,0%, D2053&lt;=30,25%, D2053&lt;=60,50%, D2053&lt;=90,75%, D2053&gt;90,100%)</f>
        <v>0.25</v>
      </c>
      <c r="J2053">
        <f>SUMIFS(รายงานลูกหนี้!$G$2:$G$20000, รายงานลูกหนี้!$A$2:$A$20000, $A2053, รายงานลูกหนี้!$K$2:$K$20000, 0)</f>
        <v>0</v>
      </c>
      <c r="K2053">
        <f>SUMIFS(รายงานลูกหนี้!$G$2:$G$20000, รายงานลูกหนี้!$A$2:$A$20000, $A2053, รายงานลูกหนี้!$K$2:$K$20000, "&gt;=1", รายงานลูกหนี้!$K$2:$K$20000, "&lt;=30")</f>
        <v>935</v>
      </c>
      <c r="L2053">
        <f>SUMIFS(รายงานลูกหนี้!$G$2:$G$20000, รายงานลูกหนี้!$A$2:$A$20000, $A2053, รายงานลูกหนี้!$K$2:$K$20000, "&gt;=31", รายงานลูกหนี้!$K$2:$K$20000, "&lt;=60")</f>
        <v>0</v>
      </c>
      <c r="M2053">
        <f>SUMIFS(รายงานลูกหนี้!$G$2:$G$20000, รายงานลูกหนี้!$A$2:$A$20000, $A2053, รายงานลูกหนี้!$K$2:$K$20000, "&gt;=61", รายงานลูกหนี้!$K$2:$K$20000, "&lt;=90")</f>
        <v>0</v>
      </c>
      <c r="N2053">
        <f>SUMIFS(รายงานลูกหนี้!$G$2:$G$20000, รายงานลูกหนี้!$A$2:$A$20000, $A2053, รายงานลูกหนี้!$K$2:$K$20000, "&gt;90")</f>
        <v>0</v>
      </c>
      <c r="O2053">
        <f t="shared" si="163"/>
        <v>935</v>
      </c>
      <c r="P2053" s="17">
        <f t="shared" si="164"/>
        <v>0.25</v>
      </c>
    </row>
    <row r="2054" spans="1:16" x14ac:dyDescent="0.2">
      <c r="A2054" t="str">
        <v>d6e20c9130cef93ac5d99622883bc1b03d01bde0bd0b00dc59671207bf51e412</v>
      </c>
      <c r="B2054">
        <f>COUNTIF(รายงานลูกหนี้!$A:$A,A2054)</f>
        <v>1</v>
      </c>
      <c r="C2054">
        <f>COUNTIFS(รายงานลูกหนี้!$A:$A,A2054,รายงานลูกหนี้!$K:$K,"&gt;0")</f>
        <v>0</v>
      </c>
      <c r="D2054">
        <f>SUMIF(รายงานลูกหนี้!$A:$A,A2054,รายงานลูกหนี้!$K:$K)</f>
        <v>0</v>
      </c>
      <c r="E2054">
        <f>_xlfn.MAXIFS(รายงานลูกหนี้!$K:$K,รายงานลูกหนี้!$A:$A,A2054)</f>
        <v>0</v>
      </c>
      <c r="F2054" s="17">
        <f t="shared" si="160"/>
        <v>0</v>
      </c>
      <c r="G2054" t="str">
        <f t="shared" si="161"/>
        <v>ชำระตรงเวลา</v>
      </c>
      <c r="H2054" t="str">
        <f t="shared" si="162"/>
        <v>ลูกหนี้ชั้นดี</v>
      </c>
      <c r="I2054" s="17" cm="1">
        <f t="array" ref="I2054">_xlfn.IFS(D2054=0,0%, D2054&lt;=30,25%, D2054&lt;=60,50%, D2054&lt;=90,75%, D2054&gt;90,100%)</f>
        <v>0</v>
      </c>
      <c r="J2054">
        <f>SUMIFS(รายงานลูกหนี้!$G$2:$G$20000, รายงานลูกหนี้!$A$2:$A$20000, $A2054, รายงานลูกหนี้!$K$2:$K$20000, 0)</f>
        <v>4965</v>
      </c>
      <c r="K2054">
        <f>SUMIFS(รายงานลูกหนี้!$G$2:$G$20000, รายงานลูกหนี้!$A$2:$A$20000, $A2054, รายงานลูกหนี้!$K$2:$K$20000, "&gt;=1", รายงานลูกหนี้!$K$2:$K$20000, "&lt;=30")</f>
        <v>0</v>
      </c>
      <c r="L2054">
        <f>SUMIFS(รายงานลูกหนี้!$G$2:$G$20000, รายงานลูกหนี้!$A$2:$A$20000, $A2054, รายงานลูกหนี้!$K$2:$K$20000, "&gt;=31", รายงานลูกหนี้!$K$2:$K$20000, "&lt;=60")</f>
        <v>0</v>
      </c>
      <c r="M2054">
        <f>SUMIFS(รายงานลูกหนี้!$G$2:$G$20000, รายงานลูกหนี้!$A$2:$A$20000, $A2054, รายงานลูกหนี้!$K$2:$K$20000, "&gt;=61", รายงานลูกหนี้!$K$2:$K$20000, "&lt;=90")</f>
        <v>0</v>
      </c>
      <c r="N2054">
        <f>SUMIFS(รายงานลูกหนี้!$G$2:$G$20000, รายงานลูกหนี้!$A$2:$A$20000, $A2054, รายงานลูกหนี้!$K$2:$K$20000, "&gt;90")</f>
        <v>0</v>
      </c>
      <c r="O2054">
        <f t="shared" si="163"/>
        <v>4965</v>
      </c>
      <c r="P2054" s="17">
        <f t="shared" si="164"/>
        <v>0</v>
      </c>
    </row>
    <row r="2055" spans="1:16" x14ac:dyDescent="0.2">
      <c r="A2055" t="str">
        <v>bdd592672d8f635a7fd808941c0e7662661d62d054c5bbb84051d21e2f11a5e2</v>
      </c>
      <c r="B2055">
        <f>COUNTIF(รายงานลูกหนี้!$A:$A,A2055)</f>
        <v>4</v>
      </c>
      <c r="C2055">
        <f>COUNTIFS(รายงานลูกหนี้!$A:$A,A2055,รายงานลูกหนี้!$K:$K,"&gt;0")</f>
        <v>3</v>
      </c>
      <c r="D2055">
        <f>SUMIF(รายงานลูกหนี้!$A:$A,A2055,รายงานลูกหนี้!$K:$K)</f>
        <v>15</v>
      </c>
      <c r="E2055">
        <f>_xlfn.MAXIFS(รายงานลูกหนี้!$K:$K,รายงานลูกหนี้!$A:$A,A2055)</f>
        <v>10</v>
      </c>
      <c r="F2055" s="17">
        <f t="shared" si="160"/>
        <v>0.75</v>
      </c>
      <c r="G2055" t="str">
        <f t="shared" si="161"/>
        <v>ค้างชำระ 1 - 30 วัน</v>
      </c>
      <c r="H2055" t="str">
        <f t="shared" si="162"/>
        <v>ลูกหนี้ชั้นดี</v>
      </c>
      <c r="I2055" s="17" cm="1">
        <f t="array" ref="I2055">_xlfn.IFS(D2055=0,0%, D2055&lt;=30,25%, D2055&lt;=60,50%, D2055&lt;=90,75%, D2055&gt;90,100%)</f>
        <v>0.25</v>
      </c>
      <c r="J2055">
        <f>SUMIFS(รายงานลูกหนี้!$G$2:$G$20000, รายงานลูกหนี้!$A$2:$A$20000, $A2055, รายงานลูกหนี้!$K$2:$K$20000, 0)</f>
        <v>15108</v>
      </c>
      <c r="K2055">
        <f>SUMIFS(รายงานลูกหนี้!$G$2:$G$20000, รายงานลูกหนี้!$A$2:$A$20000, $A2055, รายงานลูกหนี้!$K$2:$K$20000, "&gt;=1", รายงานลูกหนี้!$K$2:$K$20000, "&lt;=30")</f>
        <v>130540</v>
      </c>
      <c r="L2055">
        <f>SUMIFS(รายงานลูกหนี้!$G$2:$G$20000, รายงานลูกหนี้!$A$2:$A$20000, $A2055, รายงานลูกหนี้!$K$2:$K$20000, "&gt;=31", รายงานลูกหนี้!$K$2:$K$20000, "&lt;=60")</f>
        <v>0</v>
      </c>
      <c r="M2055">
        <f>SUMIFS(รายงานลูกหนี้!$G$2:$G$20000, รายงานลูกหนี้!$A$2:$A$20000, $A2055, รายงานลูกหนี้!$K$2:$K$20000, "&gt;=61", รายงานลูกหนี้!$K$2:$K$20000, "&lt;=90")</f>
        <v>0</v>
      </c>
      <c r="N2055">
        <f>SUMIFS(รายงานลูกหนี้!$G$2:$G$20000, รายงานลูกหนี้!$A$2:$A$20000, $A2055, รายงานลูกหนี้!$K$2:$K$20000, "&gt;90")</f>
        <v>0</v>
      </c>
      <c r="O2055">
        <f t="shared" si="163"/>
        <v>145648</v>
      </c>
      <c r="P2055" s="17">
        <f t="shared" si="164"/>
        <v>0.2240676150719543</v>
      </c>
    </row>
    <row r="2056" spans="1:16" x14ac:dyDescent="0.2">
      <c r="A2056" t="str">
        <v>a81624bb8374234ffcbcfe79680248f11bc77c7ab2132fdf94fe463aa3bf8f1a</v>
      </c>
      <c r="B2056">
        <f>COUNTIF(รายงานลูกหนี้!$A:$A,A2056)</f>
        <v>1</v>
      </c>
      <c r="C2056">
        <f>COUNTIFS(รายงานลูกหนี้!$A:$A,A2056,รายงานลูกหนี้!$K:$K,"&gt;0")</f>
        <v>1</v>
      </c>
      <c r="D2056">
        <f>SUMIF(รายงานลูกหนี้!$A:$A,A2056,รายงานลูกหนี้!$K:$K)</f>
        <v>7</v>
      </c>
      <c r="E2056">
        <f>_xlfn.MAXIFS(รายงานลูกหนี้!$K:$K,รายงานลูกหนี้!$A:$A,A2056)</f>
        <v>7</v>
      </c>
      <c r="F2056" s="17">
        <f t="shared" si="160"/>
        <v>1</v>
      </c>
      <c r="G2056" t="str">
        <f t="shared" si="161"/>
        <v>ค้างชำระ 1 - 30 วัน</v>
      </c>
      <c r="H2056" t="str">
        <f t="shared" si="162"/>
        <v>ลูกหนี้ชั้นดี</v>
      </c>
      <c r="I2056" s="17" cm="1">
        <f t="array" ref="I2056">_xlfn.IFS(D2056=0,0%, D2056&lt;=30,25%, D2056&lt;=60,50%, D2056&lt;=90,75%, D2056&gt;90,100%)</f>
        <v>0.25</v>
      </c>
      <c r="J2056">
        <f>SUMIFS(รายงานลูกหนี้!$G$2:$G$20000, รายงานลูกหนี้!$A$2:$A$20000, $A2056, รายงานลูกหนี้!$K$2:$K$20000, 0)</f>
        <v>0</v>
      </c>
      <c r="K2056">
        <f>SUMIFS(รายงานลูกหนี้!$G$2:$G$20000, รายงานลูกหนี้!$A$2:$A$20000, $A2056, รายงานลูกหนี้!$K$2:$K$20000, "&gt;=1", รายงานลูกหนี้!$K$2:$K$20000, "&lt;=30")</f>
        <v>4060</v>
      </c>
      <c r="L2056">
        <f>SUMIFS(รายงานลูกหนี้!$G$2:$G$20000, รายงานลูกหนี้!$A$2:$A$20000, $A2056, รายงานลูกหนี้!$K$2:$K$20000, "&gt;=31", รายงานลูกหนี้!$K$2:$K$20000, "&lt;=60")</f>
        <v>0</v>
      </c>
      <c r="M2056">
        <f>SUMIFS(รายงานลูกหนี้!$G$2:$G$20000, รายงานลูกหนี้!$A$2:$A$20000, $A2056, รายงานลูกหนี้!$K$2:$K$20000, "&gt;=61", รายงานลูกหนี้!$K$2:$K$20000, "&lt;=90")</f>
        <v>0</v>
      </c>
      <c r="N2056">
        <f>SUMIFS(รายงานลูกหนี้!$G$2:$G$20000, รายงานลูกหนี้!$A$2:$A$20000, $A2056, รายงานลูกหนี้!$K$2:$K$20000, "&gt;90")</f>
        <v>0</v>
      </c>
      <c r="O2056">
        <f t="shared" si="163"/>
        <v>4060</v>
      </c>
      <c r="P2056" s="17">
        <f t="shared" si="164"/>
        <v>0.25</v>
      </c>
    </row>
    <row r="2057" spans="1:16" x14ac:dyDescent="0.2">
      <c r="A2057" t="str">
        <v>de3bf20d45be54fba04726f45f5958b76fa0b3e6fc5cbaafa5b042d4613230fe</v>
      </c>
      <c r="B2057">
        <f>COUNTIF(รายงานลูกหนี้!$A:$A,A2057)</f>
        <v>3</v>
      </c>
      <c r="C2057">
        <f>COUNTIFS(รายงานลูกหนี้!$A:$A,A2057,รายงานลูกหนี้!$K:$K,"&gt;0")</f>
        <v>3</v>
      </c>
      <c r="D2057">
        <f>SUMIF(รายงานลูกหนี้!$A:$A,A2057,รายงานลูกหนี้!$K:$K)</f>
        <v>3</v>
      </c>
      <c r="E2057">
        <f>_xlfn.MAXIFS(รายงานลูกหนี้!$K:$K,รายงานลูกหนี้!$A:$A,A2057)</f>
        <v>1</v>
      </c>
      <c r="F2057" s="17">
        <f t="shared" si="160"/>
        <v>1</v>
      </c>
      <c r="G2057" t="str">
        <f t="shared" si="161"/>
        <v>ค้างชำระ 1 - 30 วัน</v>
      </c>
      <c r="H2057" t="str">
        <f t="shared" si="162"/>
        <v>ลูกหนี้ชั้นดี</v>
      </c>
      <c r="I2057" s="17" cm="1">
        <f t="array" ref="I2057">_xlfn.IFS(D2057=0,0%, D2057&lt;=30,25%, D2057&lt;=60,50%, D2057&lt;=90,75%, D2057&gt;90,100%)</f>
        <v>0.25</v>
      </c>
      <c r="J2057">
        <f>SUMIFS(รายงานลูกหนี้!$G$2:$G$20000, รายงานลูกหนี้!$A$2:$A$20000, $A2057, รายงานลูกหนี้!$K$2:$K$20000, 0)</f>
        <v>0</v>
      </c>
      <c r="K2057">
        <f>SUMIFS(รายงานลูกหนี้!$G$2:$G$20000, รายงานลูกหนี้!$A$2:$A$20000, $A2057, รายงานลูกหนี้!$K$2:$K$20000, "&gt;=1", รายงานลูกหนี้!$K$2:$K$20000, "&lt;=30")</f>
        <v>205125</v>
      </c>
      <c r="L2057">
        <f>SUMIFS(รายงานลูกหนี้!$G$2:$G$20000, รายงานลูกหนี้!$A$2:$A$20000, $A2057, รายงานลูกหนี้!$K$2:$K$20000, "&gt;=31", รายงานลูกหนี้!$K$2:$K$20000, "&lt;=60")</f>
        <v>0</v>
      </c>
      <c r="M2057">
        <f>SUMIFS(รายงานลูกหนี้!$G$2:$G$20000, รายงานลูกหนี้!$A$2:$A$20000, $A2057, รายงานลูกหนี้!$K$2:$K$20000, "&gt;=61", รายงานลูกหนี้!$K$2:$K$20000, "&lt;=90")</f>
        <v>0</v>
      </c>
      <c r="N2057">
        <f>SUMIFS(รายงานลูกหนี้!$G$2:$G$20000, รายงานลูกหนี้!$A$2:$A$20000, $A2057, รายงานลูกหนี้!$K$2:$K$20000, "&gt;90")</f>
        <v>0</v>
      </c>
      <c r="O2057">
        <f t="shared" si="163"/>
        <v>205125</v>
      </c>
      <c r="P2057" s="17">
        <f t="shared" si="164"/>
        <v>0.25</v>
      </c>
    </row>
    <row r="2058" spans="1:16" x14ac:dyDescent="0.2">
      <c r="A2058" t="str">
        <v>7e7b1cfc65484025490c4e0a1d09a7c414a30e956528b8010e6f687f6ace4d68</v>
      </c>
      <c r="B2058">
        <f>COUNTIF(รายงานลูกหนี้!$A:$A,A2058)</f>
        <v>1</v>
      </c>
      <c r="C2058">
        <f>COUNTIFS(รายงานลูกหนี้!$A:$A,A2058,รายงานลูกหนี้!$K:$K,"&gt;0")</f>
        <v>1</v>
      </c>
      <c r="D2058">
        <f>SUMIF(รายงานลูกหนี้!$A:$A,A2058,รายงานลูกหนี้!$K:$K)</f>
        <v>2</v>
      </c>
      <c r="E2058">
        <f>_xlfn.MAXIFS(รายงานลูกหนี้!$K:$K,รายงานลูกหนี้!$A:$A,A2058)</f>
        <v>2</v>
      </c>
      <c r="F2058" s="17">
        <f t="shared" si="160"/>
        <v>1</v>
      </c>
      <c r="G2058" t="str">
        <f t="shared" si="161"/>
        <v>ค้างชำระ 1 - 30 วัน</v>
      </c>
      <c r="H2058" t="str">
        <f t="shared" si="162"/>
        <v>ลูกหนี้ชั้นดี</v>
      </c>
      <c r="I2058" s="17" cm="1">
        <f t="array" ref="I2058">_xlfn.IFS(D2058=0,0%, D2058&lt;=30,25%, D2058&lt;=60,50%, D2058&lt;=90,75%, D2058&gt;90,100%)</f>
        <v>0.25</v>
      </c>
      <c r="J2058">
        <f>SUMIFS(รายงานลูกหนี้!$G$2:$G$20000, รายงานลูกหนี้!$A$2:$A$20000, $A2058, รายงานลูกหนี้!$K$2:$K$20000, 0)</f>
        <v>0</v>
      </c>
      <c r="K2058">
        <f>SUMIFS(รายงานลูกหนี้!$G$2:$G$20000, รายงานลูกหนี้!$A$2:$A$20000, $A2058, รายงานลูกหนี้!$K$2:$K$20000, "&gt;=1", รายงานลูกหนี้!$K$2:$K$20000, "&lt;=30")</f>
        <v>113573</v>
      </c>
      <c r="L2058">
        <f>SUMIFS(รายงานลูกหนี้!$G$2:$G$20000, รายงานลูกหนี้!$A$2:$A$20000, $A2058, รายงานลูกหนี้!$K$2:$K$20000, "&gt;=31", รายงานลูกหนี้!$K$2:$K$20000, "&lt;=60")</f>
        <v>0</v>
      </c>
      <c r="M2058">
        <f>SUMIFS(รายงานลูกหนี้!$G$2:$G$20000, รายงานลูกหนี้!$A$2:$A$20000, $A2058, รายงานลูกหนี้!$K$2:$K$20000, "&gt;=61", รายงานลูกหนี้!$K$2:$K$20000, "&lt;=90")</f>
        <v>0</v>
      </c>
      <c r="N2058">
        <f>SUMIFS(รายงานลูกหนี้!$G$2:$G$20000, รายงานลูกหนี้!$A$2:$A$20000, $A2058, รายงานลูกหนี้!$K$2:$K$20000, "&gt;90")</f>
        <v>0</v>
      </c>
      <c r="O2058">
        <f t="shared" si="163"/>
        <v>113573</v>
      </c>
      <c r="P2058" s="17">
        <f t="shared" si="164"/>
        <v>0.25</v>
      </c>
    </row>
    <row r="2059" spans="1:16" x14ac:dyDescent="0.2">
      <c r="A2059" t="str">
        <v>4e894c87300803410f457b5a11d0f13ff68df63f86b6a4d8797df390ad7f8fab</v>
      </c>
      <c r="B2059">
        <f>COUNTIF(รายงานลูกหนี้!$A:$A,A2059)</f>
        <v>1</v>
      </c>
      <c r="C2059">
        <f>COUNTIFS(รายงานลูกหนี้!$A:$A,A2059,รายงานลูกหนี้!$K:$K,"&gt;0")</f>
        <v>1</v>
      </c>
      <c r="D2059">
        <f>SUMIF(รายงานลูกหนี้!$A:$A,A2059,รายงานลูกหนี้!$K:$K)</f>
        <v>2</v>
      </c>
      <c r="E2059">
        <f>_xlfn.MAXIFS(รายงานลูกหนี้!$K:$K,รายงานลูกหนี้!$A:$A,A2059)</f>
        <v>2</v>
      </c>
      <c r="F2059" s="17">
        <f t="shared" si="160"/>
        <v>1</v>
      </c>
      <c r="G2059" t="str">
        <f t="shared" si="161"/>
        <v>ค้างชำระ 1 - 30 วัน</v>
      </c>
      <c r="H2059" t="str">
        <f t="shared" si="162"/>
        <v>ลูกหนี้ชั้นดี</v>
      </c>
      <c r="I2059" s="17" cm="1">
        <f t="array" ref="I2059">_xlfn.IFS(D2059=0,0%, D2059&lt;=30,25%, D2059&lt;=60,50%, D2059&lt;=90,75%, D2059&gt;90,100%)</f>
        <v>0.25</v>
      </c>
      <c r="J2059">
        <f>SUMIFS(รายงานลูกหนี้!$G$2:$G$20000, รายงานลูกหนี้!$A$2:$A$20000, $A2059, รายงานลูกหนี้!$K$2:$K$20000, 0)</f>
        <v>0</v>
      </c>
      <c r="K2059">
        <f>SUMIFS(รายงานลูกหนี้!$G$2:$G$20000, รายงานลูกหนี้!$A$2:$A$20000, $A2059, รายงานลูกหนี้!$K$2:$K$20000, "&gt;=1", รายงานลูกหนี้!$K$2:$K$20000, "&lt;=30")</f>
        <v>74055</v>
      </c>
      <c r="L2059">
        <f>SUMIFS(รายงานลูกหนี้!$G$2:$G$20000, รายงานลูกหนี้!$A$2:$A$20000, $A2059, รายงานลูกหนี้!$K$2:$K$20000, "&gt;=31", รายงานลูกหนี้!$K$2:$K$20000, "&lt;=60")</f>
        <v>0</v>
      </c>
      <c r="M2059">
        <f>SUMIFS(รายงานลูกหนี้!$G$2:$G$20000, รายงานลูกหนี้!$A$2:$A$20000, $A2059, รายงานลูกหนี้!$K$2:$K$20000, "&gt;=61", รายงานลูกหนี้!$K$2:$K$20000, "&lt;=90")</f>
        <v>0</v>
      </c>
      <c r="N2059">
        <f>SUMIFS(รายงานลูกหนี้!$G$2:$G$20000, รายงานลูกหนี้!$A$2:$A$20000, $A2059, รายงานลูกหนี้!$K$2:$K$20000, "&gt;90")</f>
        <v>0</v>
      </c>
      <c r="O2059">
        <f t="shared" si="163"/>
        <v>74055</v>
      </c>
      <c r="P2059" s="17">
        <f t="shared" si="164"/>
        <v>0.25</v>
      </c>
    </row>
    <row r="2060" spans="1:16" x14ac:dyDescent="0.2">
      <c r="A2060" t="str">
        <v>9e5cb1bc914b24df1b91e8cc5beee65e3005fae402223c25a73505c3e2148ea4</v>
      </c>
      <c r="B2060">
        <f>COUNTIF(รายงานลูกหนี้!$A:$A,A2060)</f>
        <v>1</v>
      </c>
      <c r="C2060">
        <f>COUNTIFS(รายงานลูกหนี้!$A:$A,A2060,รายงานลูกหนี้!$K:$K,"&gt;0")</f>
        <v>1</v>
      </c>
      <c r="D2060">
        <f>SUMIF(รายงานลูกหนี้!$A:$A,A2060,รายงานลูกหนี้!$K:$K)</f>
        <v>2</v>
      </c>
      <c r="E2060">
        <f>_xlfn.MAXIFS(รายงานลูกหนี้!$K:$K,รายงานลูกหนี้!$A:$A,A2060)</f>
        <v>2</v>
      </c>
      <c r="F2060" s="17">
        <f t="shared" si="160"/>
        <v>1</v>
      </c>
      <c r="G2060" t="str">
        <f t="shared" si="161"/>
        <v>ค้างชำระ 1 - 30 วัน</v>
      </c>
      <c r="H2060" t="str">
        <f t="shared" si="162"/>
        <v>ลูกหนี้ชั้นดี</v>
      </c>
      <c r="I2060" s="17" cm="1">
        <f t="array" ref="I2060">_xlfn.IFS(D2060=0,0%, D2060&lt;=30,25%, D2060&lt;=60,50%, D2060&lt;=90,75%, D2060&gt;90,100%)</f>
        <v>0.25</v>
      </c>
      <c r="J2060">
        <f>SUMIFS(รายงานลูกหนี้!$G$2:$G$20000, รายงานลูกหนี้!$A$2:$A$20000, $A2060, รายงานลูกหนี้!$K$2:$K$20000, 0)</f>
        <v>0</v>
      </c>
      <c r="K2060">
        <f>SUMIFS(รายงานลูกหนี้!$G$2:$G$20000, รายงานลูกหนี้!$A$2:$A$20000, $A2060, รายงานลูกหนี้!$K$2:$K$20000, "&gt;=1", รายงานลูกหนี้!$K$2:$K$20000, "&lt;=30")</f>
        <v>14130</v>
      </c>
      <c r="L2060">
        <f>SUMIFS(รายงานลูกหนี้!$G$2:$G$20000, รายงานลูกหนี้!$A$2:$A$20000, $A2060, รายงานลูกหนี้!$K$2:$K$20000, "&gt;=31", รายงานลูกหนี้!$K$2:$K$20000, "&lt;=60")</f>
        <v>0</v>
      </c>
      <c r="M2060">
        <f>SUMIFS(รายงานลูกหนี้!$G$2:$G$20000, รายงานลูกหนี้!$A$2:$A$20000, $A2060, รายงานลูกหนี้!$K$2:$K$20000, "&gt;=61", รายงานลูกหนี้!$K$2:$K$20000, "&lt;=90")</f>
        <v>0</v>
      </c>
      <c r="N2060">
        <f>SUMIFS(รายงานลูกหนี้!$G$2:$G$20000, รายงานลูกหนี้!$A$2:$A$20000, $A2060, รายงานลูกหนี้!$K$2:$K$20000, "&gt;90")</f>
        <v>0</v>
      </c>
      <c r="O2060">
        <f t="shared" si="163"/>
        <v>14130</v>
      </c>
      <c r="P2060" s="17">
        <f t="shared" si="164"/>
        <v>0.25</v>
      </c>
    </row>
    <row r="2061" spans="1:16" x14ac:dyDescent="0.2">
      <c r="A2061" t="str">
        <v>72ff08339f3e8cfe6ab1f561f189983da82a5dbfef95ab4eb12c41750722f46a</v>
      </c>
      <c r="B2061">
        <f>COUNTIF(รายงานลูกหนี้!$A:$A,A2061)</f>
        <v>1</v>
      </c>
      <c r="C2061">
        <f>COUNTIFS(รายงานลูกหนี้!$A:$A,A2061,รายงานลูกหนี้!$K:$K,"&gt;0")</f>
        <v>0</v>
      </c>
      <c r="D2061">
        <f>SUMIF(รายงานลูกหนี้!$A:$A,A2061,รายงานลูกหนี้!$K:$K)</f>
        <v>0</v>
      </c>
      <c r="E2061">
        <f>_xlfn.MAXIFS(รายงานลูกหนี้!$K:$K,รายงานลูกหนี้!$A:$A,A2061)</f>
        <v>0</v>
      </c>
      <c r="F2061" s="17">
        <f t="shared" si="160"/>
        <v>0</v>
      </c>
      <c r="G2061" t="str">
        <f t="shared" si="161"/>
        <v>ชำระตรงเวลา</v>
      </c>
      <c r="H2061" t="str">
        <f t="shared" si="162"/>
        <v>ลูกหนี้ชั้นดี</v>
      </c>
      <c r="I2061" s="17" cm="1">
        <f t="array" ref="I2061">_xlfn.IFS(D2061=0,0%, D2061&lt;=30,25%, D2061&lt;=60,50%, D2061&lt;=90,75%, D2061&gt;90,100%)</f>
        <v>0</v>
      </c>
      <c r="J2061">
        <f>SUMIFS(รายงานลูกหนี้!$G$2:$G$20000, รายงานลูกหนี้!$A$2:$A$20000, $A2061, รายงานลูกหนี้!$K$2:$K$20000, 0)</f>
        <v>5682</v>
      </c>
      <c r="K2061">
        <f>SUMIFS(รายงานลูกหนี้!$G$2:$G$20000, รายงานลูกหนี้!$A$2:$A$20000, $A2061, รายงานลูกหนี้!$K$2:$K$20000, "&gt;=1", รายงานลูกหนี้!$K$2:$K$20000, "&lt;=30")</f>
        <v>0</v>
      </c>
      <c r="L2061">
        <f>SUMIFS(รายงานลูกหนี้!$G$2:$G$20000, รายงานลูกหนี้!$A$2:$A$20000, $A2061, รายงานลูกหนี้!$K$2:$K$20000, "&gt;=31", รายงานลูกหนี้!$K$2:$K$20000, "&lt;=60")</f>
        <v>0</v>
      </c>
      <c r="M2061">
        <f>SUMIFS(รายงานลูกหนี้!$G$2:$G$20000, รายงานลูกหนี้!$A$2:$A$20000, $A2061, รายงานลูกหนี้!$K$2:$K$20000, "&gt;=61", รายงานลูกหนี้!$K$2:$K$20000, "&lt;=90")</f>
        <v>0</v>
      </c>
      <c r="N2061">
        <f>SUMIFS(รายงานลูกหนี้!$G$2:$G$20000, รายงานลูกหนี้!$A$2:$A$20000, $A2061, รายงานลูกหนี้!$K$2:$K$20000, "&gt;90")</f>
        <v>0</v>
      </c>
      <c r="O2061">
        <f t="shared" si="163"/>
        <v>5682</v>
      </c>
      <c r="P2061" s="17">
        <f t="shared" si="164"/>
        <v>0</v>
      </c>
    </row>
    <row r="2062" spans="1:16" x14ac:dyDescent="0.2">
      <c r="A2062" t="str">
        <v>03fb4c41e06ab632ce2a52bc720e7cd93910f19448c5aa768ec21c23a571d001</v>
      </c>
      <c r="B2062">
        <f>COUNTIF(รายงานลูกหนี้!$A:$A,A2062)</f>
        <v>1</v>
      </c>
      <c r="C2062">
        <f>COUNTIFS(รายงานลูกหนี้!$A:$A,A2062,รายงานลูกหนี้!$K:$K,"&gt;0")</f>
        <v>1</v>
      </c>
      <c r="D2062">
        <f>SUMIF(รายงานลูกหนี้!$A:$A,A2062,รายงานลูกหนี้!$K:$K)</f>
        <v>1</v>
      </c>
      <c r="E2062">
        <f>_xlfn.MAXIFS(รายงานลูกหนี้!$K:$K,รายงานลูกหนี้!$A:$A,A2062)</f>
        <v>1</v>
      </c>
      <c r="F2062" s="17">
        <f t="shared" si="160"/>
        <v>1</v>
      </c>
      <c r="G2062" t="str">
        <f t="shared" si="161"/>
        <v>ค้างชำระ 1 - 30 วัน</v>
      </c>
      <c r="H2062" t="str">
        <f t="shared" si="162"/>
        <v>ลูกหนี้ชั้นดี</v>
      </c>
      <c r="I2062" s="17" cm="1">
        <f t="array" ref="I2062">_xlfn.IFS(D2062=0,0%, D2062&lt;=30,25%, D2062&lt;=60,50%, D2062&lt;=90,75%, D2062&gt;90,100%)</f>
        <v>0.25</v>
      </c>
      <c r="J2062">
        <f>SUMIFS(รายงานลูกหนี้!$G$2:$G$20000, รายงานลูกหนี้!$A$2:$A$20000, $A2062, รายงานลูกหนี้!$K$2:$K$20000, 0)</f>
        <v>0</v>
      </c>
      <c r="K2062">
        <f>SUMIFS(รายงานลูกหนี้!$G$2:$G$20000, รายงานลูกหนี้!$A$2:$A$20000, $A2062, รายงานลูกหนี้!$K$2:$K$20000, "&gt;=1", รายงานลูกหนี้!$K$2:$K$20000, "&lt;=30")</f>
        <v>41450</v>
      </c>
      <c r="L2062">
        <f>SUMIFS(รายงานลูกหนี้!$G$2:$G$20000, รายงานลูกหนี้!$A$2:$A$20000, $A2062, รายงานลูกหนี้!$K$2:$K$20000, "&gt;=31", รายงานลูกหนี้!$K$2:$K$20000, "&lt;=60")</f>
        <v>0</v>
      </c>
      <c r="M2062">
        <f>SUMIFS(รายงานลูกหนี้!$G$2:$G$20000, รายงานลูกหนี้!$A$2:$A$20000, $A2062, รายงานลูกหนี้!$K$2:$K$20000, "&gt;=61", รายงานลูกหนี้!$K$2:$K$20000, "&lt;=90")</f>
        <v>0</v>
      </c>
      <c r="N2062">
        <f>SUMIFS(รายงานลูกหนี้!$G$2:$G$20000, รายงานลูกหนี้!$A$2:$A$20000, $A2062, รายงานลูกหนี้!$K$2:$K$20000, "&gt;90")</f>
        <v>0</v>
      </c>
      <c r="O2062">
        <f t="shared" si="163"/>
        <v>41450</v>
      </c>
      <c r="P2062" s="17">
        <f t="shared" si="164"/>
        <v>0.25</v>
      </c>
    </row>
    <row r="2063" spans="1:16" x14ac:dyDescent="0.2">
      <c r="A2063" t="str">
        <v>09d1115a4ef6ef2a44c5bd1ccd52e5430381b28d04eb99d14cb09cbb871b1012</v>
      </c>
      <c r="B2063">
        <f>COUNTIF(รายงานลูกหนี้!$A:$A,A2063)</f>
        <v>1</v>
      </c>
      <c r="C2063">
        <f>COUNTIFS(รายงานลูกหนี้!$A:$A,A2063,รายงานลูกหนี้!$K:$K,"&gt;0")</f>
        <v>1</v>
      </c>
      <c r="D2063">
        <f>SUMIF(รายงานลูกหนี้!$A:$A,A2063,รายงานลูกหนี้!$K:$K)</f>
        <v>7</v>
      </c>
      <c r="E2063">
        <f>_xlfn.MAXIFS(รายงานลูกหนี้!$K:$K,รายงานลูกหนี้!$A:$A,A2063)</f>
        <v>7</v>
      </c>
      <c r="F2063" s="17">
        <f t="shared" si="160"/>
        <v>1</v>
      </c>
      <c r="G2063" t="str">
        <f t="shared" si="161"/>
        <v>ค้างชำระ 1 - 30 วัน</v>
      </c>
      <c r="H2063" t="str">
        <f t="shared" si="162"/>
        <v>ลูกหนี้ชั้นดี</v>
      </c>
      <c r="I2063" s="17" cm="1">
        <f t="array" ref="I2063">_xlfn.IFS(D2063=0,0%, D2063&lt;=30,25%, D2063&lt;=60,50%, D2063&lt;=90,75%, D2063&gt;90,100%)</f>
        <v>0.25</v>
      </c>
      <c r="J2063">
        <f>SUMIFS(รายงานลูกหนี้!$G$2:$G$20000, รายงานลูกหนี้!$A$2:$A$20000, $A2063, รายงานลูกหนี้!$K$2:$K$20000, 0)</f>
        <v>0</v>
      </c>
      <c r="K2063">
        <f>SUMIFS(รายงานลูกหนี้!$G$2:$G$20000, รายงานลูกหนี้!$A$2:$A$20000, $A2063, รายงานลูกหนี้!$K$2:$K$20000, "&gt;=1", รายงานลูกหนี้!$K$2:$K$20000, "&lt;=30")</f>
        <v>7530</v>
      </c>
      <c r="L2063">
        <f>SUMIFS(รายงานลูกหนี้!$G$2:$G$20000, รายงานลูกหนี้!$A$2:$A$20000, $A2063, รายงานลูกหนี้!$K$2:$K$20000, "&gt;=31", รายงานลูกหนี้!$K$2:$K$20000, "&lt;=60")</f>
        <v>0</v>
      </c>
      <c r="M2063">
        <f>SUMIFS(รายงานลูกหนี้!$G$2:$G$20000, รายงานลูกหนี้!$A$2:$A$20000, $A2063, รายงานลูกหนี้!$K$2:$K$20000, "&gt;=61", รายงานลูกหนี้!$K$2:$K$20000, "&lt;=90")</f>
        <v>0</v>
      </c>
      <c r="N2063">
        <f>SUMIFS(รายงานลูกหนี้!$G$2:$G$20000, รายงานลูกหนี้!$A$2:$A$20000, $A2063, รายงานลูกหนี้!$K$2:$K$20000, "&gt;90")</f>
        <v>0</v>
      </c>
      <c r="O2063">
        <f t="shared" si="163"/>
        <v>7530</v>
      </c>
      <c r="P2063" s="17">
        <f t="shared" si="164"/>
        <v>0.25</v>
      </c>
    </row>
    <row r="2064" spans="1:16" x14ac:dyDescent="0.2">
      <c r="A2064" t="str">
        <v>3fe8b9cb09237f700b509204ee10e56502f520d249113d9d25046c658bb1a76c</v>
      </c>
      <c r="B2064">
        <f>COUNTIF(รายงานลูกหนี้!$A:$A,A2064)</f>
        <v>2</v>
      </c>
      <c r="C2064">
        <f>COUNTIFS(รายงานลูกหนี้!$A:$A,A2064,รายงานลูกหนี้!$K:$K,"&gt;0")</f>
        <v>0</v>
      </c>
      <c r="D2064">
        <f>SUMIF(รายงานลูกหนี้!$A:$A,A2064,รายงานลูกหนี้!$K:$K)</f>
        <v>0</v>
      </c>
      <c r="E2064">
        <f>_xlfn.MAXIFS(รายงานลูกหนี้!$K:$K,รายงานลูกหนี้!$A:$A,A2064)</f>
        <v>0</v>
      </c>
      <c r="F2064" s="17">
        <f t="shared" si="160"/>
        <v>0</v>
      </c>
      <c r="G2064" t="str">
        <f t="shared" si="161"/>
        <v>ชำระตรงเวลา</v>
      </c>
      <c r="H2064" t="str">
        <f t="shared" si="162"/>
        <v>ลูกหนี้ชั้นดี</v>
      </c>
      <c r="I2064" s="17" cm="1">
        <f t="array" ref="I2064">_xlfn.IFS(D2064=0,0%, D2064&lt;=30,25%, D2064&lt;=60,50%, D2064&lt;=90,75%, D2064&gt;90,100%)</f>
        <v>0</v>
      </c>
      <c r="J2064">
        <f>SUMIFS(รายงานลูกหนี้!$G$2:$G$20000, รายงานลูกหนี้!$A$2:$A$20000, $A2064, รายงานลูกหนี้!$K$2:$K$20000, 0)</f>
        <v>4426</v>
      </c>
      <c r="K2064">
        <f>SUMIFS(รายงานลูกหนี้!$G$2:$G$20000, รายงานลูกหนี้!$A$2:$A$20000, $A2064, รายงานลูกหนี้!$K$2:$K$20000, "&gt;=1", รายงานลูกหนี้!$K$2:$K$20000, "&lt;=30")</f>
        <v>0</v>
      </c>
      <c r="L2064">
        <f>SUMIFS(รายงานลูกหนี้!$G$2:$G$20000, รายงานลูกหนี้!$A$2:$A$20000, $A2064, รายงานลูกหนี้!$K$2:$K$20000, "&gt;=31", รายงานลูกหนี้!$K$2:$K$20000, "&lt;=60")</f>
        <v>0</v>
      </c>
      <c r="M2064">
        <f>SUMIFS(รายงานลูกหนี้!$G$2:$G$20000, รายงานลูกหนี้!$A$2:$A$20000, $A2064, รายงานลูกหนี้!$K$2:$K$20000, "&gt;=61", รายงานลูกหนี้!$K$2:$K$20000, "&lt;=90")</f>
        <v>0</v>
      </c>
      <c r="N2064">
        <f>SUMIFS(รายงานลูกหนี้!$G$2:$G$20000, รายงานลูกหนี้!$A$2:$A$20000, $A2064, รายงานลูกหนี้!$K$2:$K$20000, "&gt;90")</f>
        <v>0</v>
      </c>
      <c r="O2064">
        <f t="shared" si="163"/>
        <v>4426</v>
      </c>
      <c r="P2064" s="17">
        <f t="shared" si="164"/>
        <v>0</v>
      </c>
    </row>
    <row r="2065" spans="1:16" x14ac:dyDescent="0.2">
      <c r="A2065" t="str">
        <v>e71a20310ab70f26508aa3e503f8c5f640d372653a7911269783183a73a6c141</v>
      </c>
      <c r="B2065">
        <f>COUNTIF(รายงานลูกหนี้!$A:$A,A2065)</f>
        <v>1</v>
      </c>
      <c r="C2065">
        <f>COUNTIFS(รายงานลูกหนี้!$A:$A,A2065,รายงานลูกหนี้!$K:$K,"&gt;0")</f>
        <v>0</v>
      </c>
      <c r="D2065">
        <f>SUMIF(รายงานลูกหนี้!$A:$A,A2065,รายงานลูกหนี้!$K:$K)</f>
        <v>0</v>
      </c>
      <c r="E2065">
        <f>_xlfn.MAXIFS(รายงานลูกหนี้!$K:$K,รายงานลูกหนี้!$A:$A,A2065)</f>
        <v>0</v>
      </c>
      <c r="F2065" s="17">
        <f t="shared" si="160"/>
        <v>0</v>
      </c>
      <c r="G2065" t="str">
        <f t="shared" si="161"/>
        <v>ชำระตรงเวลา</v>
      </c>
      <c r="H2065" t="str">
        <f t="shared" si="162"/>
        <v>ลูกหนี้ชั้นดี</v>
      </c>
      <c r="I2065" s="17" cm="1">
        <f t="array" ref="I2065">_xlfn.IFS(D2065=0,0%, D2065&lt;=30,25%, D2065&lt;=60,50%, D2065&lt;=90,75%, D2065&gt;90,100%)</f>
        <v>0</v>
      </c>
      <c r="J2065">
        <f>SUMIFS(รายงานลูกหนี้!$G$2:$G$20000, รายงานลูกหนี้!$A$2:$A$20000, $A2065, รายงานลูกหนี้!$K$2:$K$20000, 0)</f>
        <v>327</v>
      </c>
      <c r="K2065">
        <f>SUMIFS(รายงานลูกหนี้!$G$2:$G$20000, รายงานลูกหนี้!$A$2:$A$20000, $A2065, รายงานลูกหนี้!$K$2:$K$20000, "&gt;=1", รายงานลูกหนี้!$K$2:$K$20000, "&lt;=30")</f>
        <v>0</v>
      </c>
      <c r="L2065">
        <f>SUMIFS(รายงานลูกหนี้!$G$2:$G$20000, รายงานลูกหนี้!$A$2:$A$20000, $A2065, รายงานลูกหนี้!$K$2:$K$20000, "&gt;=31", รายงานลูกหนี้!$K$2:$K$20000, "&lt;=60")</f>
        <v>0</v>
      </c>
      <c r="M2065">
        <f>SUMIFS(รายงานลูกหนี้!$G$2:$G$20000, รายงานลูกหนี้!$A$2:$A$20000, $A2065, รายงานลูกหนี้!$K$2:$K$20000, "&gt;=61", รายงานลูกหนี้!$K$2:$K$20000, "&lt;=90")</f>
        <v>0</v>
      </c>
      <c r="N2065">
        <f>SUMIFS(รายงานลูกหนี้!$G$2:$G$20000, รายงานลูกหนี้!$A$2:$A$20000, $A2065, รายงานลูกหนี้!$K$2:$K$20000, "&gt;90")</f>
        <v>0</v>
      </c>
      <c r="O2065">
        <f t="shared" si="163"/>
        <v>327</v>
      </c>
      <c r="P2065" s="17">
        <f t="shared" si="164"/>
        <v>0</v>
      </c>
    </row>
    <row r="2066" spans="1:16" x14ac:dyDescent="0.2">
      <c r="A2066" t="str">
        <v>64d76ae45a4b2c563fb016d8e450f6b4680e2d221629fb7241a45beb5507b3df</v>
      </c>
      <c r="B2066">
        <f>COUNTIF(รายงานลูกหนี้!$A:$A,A2066)</f>
        <v>1</v>
      </c>
      <c r="C2066">
        <f>COUNTIFS(รายงานลูกหนี้!$A:$A,A2066,รายงานลูกหนี้!$K:$K,"&gt;0")</f>
        <v>0</v>
      </c>
      <c r="D2066">
        <f>SUMIF(รายงานลูกหนี้!$A:$A,A2066,รายงานลูกหนี้!$K:$K)</f>
        <v>0</v>
      </c>
      <c r="E2066">
        <f>_xlfn.MAXIFS(รายงานลูกหนี้!$K:$K,รายงานลูกหนี้!$A:$A,A2066)</f>
        <v>0</v>
      </c>
      <c r="F2066" s="17">
        <f t="shared" si="160"/>
        <v>0</v>
      </c>
      <c r="G2066" t="str">
        <f t="shared" si="161"/>
        <v>ชำระตรงเวลา</v>
      </c>
      <c r="H2066" t="str">
        <f t="shared" si="162"/>
        <v>ลูกหนี้ชั้นดี</v>
      </c>
      <c r="I2066" s="17" cm="1">
        <f t="array" ref="I2066">_xlfn.IFS(D2066=0,0%, D2066&lt;=30,25%, D2066&lt;=60,50%, D2066&lt;=90,75%, D2066&gt;90,100%)</f>
        <v>0</v>
      </c>
      <c r="J2066">
        <f>SUMIFS(รายงานลูกหนี้!$G$2:$G$20000, รายงานลูกหนี้!$A$2:$A$20000, $A2066, รายงานลูกหนี้!$K$2:$K$20000, 0)</f>
        <v>12649</v>
      </c>
      <c r="K2066">
        <f>SUMIFS(รายงานลูกหนี้!$G$2:$G$20000, รายงานลูกหนี้!$A$2:$A$20000, $A2066, รายงานลูกหนี้!$K$2:$K$20000, "&gt;=1", รายงานลูกหนี้!$K$2:$K$20000, "&lt;=30")</f>
        <v>0</v>
      </c>
      <c r="L2066">
        <f>SUMIFS(รายงานลูกหนี้!$G$2:$G$20000, รายงานลูกหนี้!$A$2:$A$20000, $A2066, รายงานลูกหนี้!$K$2:$K$20000, "&gt;=31", รายงานลูกหนี้!$K$2:$K$20000, "&lt;=60")</f>
        <v>0</v>
      </c>
      <c r="M2066">
        <f>SUMIFS(รายงานลูกหนี้!$G$2:$G$20000, รายงานลูกหนี้!$A$2:$A$20000, $A2066, รายงานลูกหนี้!$K$2:$K$20000, "&gt;=61", รายงานลูกหนี้!$K$2:$K$20000, "&lt;=90")</f>
        <v>0</v>
      </c>
      <c r="N2066">
        <f>SUMIFS(รายงานลูกหนี้!$G$2:$G$20000, รายงานลูกหนี้!$A$2:$A$20000, $A2066, รายงานลูกหนี้!$K$2:$K$20000, "&gt;90")</f>
        <v>0</v>
      </c>
      <c r="O2066">
        <f t="shared" si="163"/>
        <v>12649</v>
      </c>
      <c r="P2066" s="17">
        <f t="shared" si="164"/>
        <v>0</v>
      </c>
    </row>
    <row r="2067" spans="1:16" x14ac:dyDescent="0.2">
      <c r="A2067" t="str">
        <v>6d150cd379fbc00c1bb28c9fbb3fdeb892622c776200dbb5043b7d6ec216c46a</v>
      </c>
      <c r="B2067">
        <f>COUNTIF(รายงานลูกหนี้!$A:$A,A2067)</f>
        <v>1</v>
      </c>
      <c r="C2067">
        <f>COUNTIFS(รายงานลูกหนี้!$A:$A,A2067,รายงานลูกหนี้!$K:$K,"&gt;0")</f>
        <v>0</v>
      </c>
      <c r="D2067">
        <f>SUMIF(รายงานลูกหนี้!$A:$A,A2067,รายงานลูกหนี้!$K:$K)</f>
        <v>0</v>
      </c>
      <c r="E2067">
        <f>_xlfn.MAXIFS(รายงานลูกหนี้!$K:$K,รายงานลูกหนี้!$A:$A,A2067)</f>
        <v>0</v>
      </c>
      <c r="F2067" s="17">
        <f t="shared" si="160"/>
        <v>0</v>
      </c>
      <c r="G2067" t="str">
        <f t="shared" si="161"/>
        <v>ชำระตรงเวลา</v>
      </c>
      <c r="H2067" t="str">
        <f t="shared" si="162"/>
        <v>ลูกหนี้ชั้นดี</v>
      </c>
      <c r="I2067" s="17" cm="1">
        <f t="array" ref="I2067">_xlfn.IFS(D2067=0,0%, D2067&lt;=30,25%, D2067&lt;=60,50%, D2067&lt;=90,75%, D2067&gt;90,100%)</f>
        <v>0</v>
      </c>
      <c r="J2067">
        <f>SUMIFS(รายงานลูกหนี้!$G$2:$G$20000, รายงานลูกหนี้!$A$2:$A$20000, $A2067, รายงานลูกหนี้!$K$2:$K$20000, 0)</f>
        <v>3590</v>
      </c>
      <c r="K2067">
        <f>SUMIFS(รายงานลูกหนี้!$G$2:$G$20000, รายงานลูกหนี้!$A$2:$A$20000, $A2067, รายงานลูกหนี้!$K$2:$K$20000, "&gt;=1", รายงานลูกหนี้!$K$2:$K$20000, "&lt;=30")</f>
        <v>0</v>
      </c>
      <c r="L2067">
        <f>SUMIFS(รายงานลูกหนี้!$G$2:$G$20000, รายงานลูกหนี้!$A$2:$A$20000, $A2067, รายงานลูกหนี้!$K$2:$K$20000, "&gt;=31", รายงานลูกหนี้!$K$2:$K$20000, "&lt;=60")</f>
        <v>0</v>
      </c>
      <c r="M2067">
        <f>SUMIFS(รายงานลูกหนี้!$G$2:$G$20000, รายงานลูกหนี้!$A$2:$A$20000, $A2067, รายงานลูกหนี้!$K$2:$K$20000, "&gt;=61", รายงานลูกหนี้!$K$2:$K$20000, "&lt;=90")</f>
        <v>0</v>
      </c>
      <c r="N2067">
        <f>SUMIFS(รายงานลูกหนี้!$G$2:$G$20000, รายงานลูกหนี้!$A$2:$A$20000, $A2067, รายงานลูกหนี้!$K$2:$K$20000, "&gt;90")</f>
        <v>0</v>
      </c>
      <c r="O2067">
        <f t="shared" si="163"/>
        <v>3590</v>
      </c>
      <c r="P2067" s="17">
        <f t="shared" si="164"/>
        <v>0</v>
      </c>
    </row>
    <row r="2068" spans="1:16" x14ac:dyDescent="0.2">
      <c r="A2068" t="str">
        <v>7f5202d83f62175b845978f56d91d29e2df3550318681034dfb5357a39a6363b</v>
      </c>
      <c r="B2068">
        <f>COUNTIF(รายงานลูกหนี้!$A:$A,A2068)</f>
        <v>1</v>
      </c>
      <c r="C2068">
        <f>COUNTIFS(รายงานลูกหนี้!$A:$A,A2068,รายงานลูกหนี้!$K:$K,"&gt;0")</f>
        <v>1</v>
      </c>
      <c r="D2068">
        <f>SUMIF(รายงานลูกหนี้!$A:$A,A2068,รายงานลูกหนี้!$K:$K)</f>
        <v>7</v>
      </c>
      <c r="E2068">
        <f>_xlfn.MAXIFS(รายงานลูกหนี้!$K:$K,รายงานลูกหนี้!$A:$A,A2068)</f>
        <v>7</v>
      </c>
      <c r="F2068" s="17">
        <f t="shared" si="160"/>
        <v>1</v>
      </c>
      <c r="G2068" t="str">
        <f t="shared" si="161"/>
        <v>ค้างชำระ 1 - 30 วัน</v>
      </c>
      <c r="H2068" t="str">
        <f t="shared" si="162"/>
        <v>ลูกหนี้ชั้นดี</v>
      </c>
      <c r="I2068" s="17" cm="1">
        <f t="array" ref="I2068">_xlfn.IFS(D2068=0,0%, D2068&lt;=30,25%, D2068&lt;=60,50%, D2068&lt;=90,75%, D2068&gt;90,100%)</f>
        <v>0.25</v>
      </c>
      <c r="J2068">
        <f>SUMIFS(รายงานลูกหนี้!$G$2:$G$20000, รายงานลูกหนี้!$A$2:$A$20000, $A2068, รายงานลูกหนี้!$K$2:$K$20000, 0)</f>
        <v>0</v>
      </c>
      <c r="K2068">
        <f>SUMIFS(รายงานลูกหนี้!$G$2:$G$20000, รายงานลูกหนี้!$A$2:$A$20000, $A2068, รายงานลูกหนี้!$K$2:$K$20000, "&gt;=1", รายงานลูกหนี้!$K$2:$K$20000, "&lt;=30")</f>
        <v>3580</v>
      </c>
      <c r="L2068">
        <f>SUMIFS(รายงานลูกหนี้!$G$2:$G$20000, รายงานลูกหนี้!$A$2:$A$20000, $A2068, รายงานลูกหนี้!$K$2:$K$20000, "&gt;=31", รายงานลูกหนี้!$K$2:$K$20000, "&lt;=60")</f>
        <v>0</v>
      </c>
      <c r="M2068">
        <f>SUMIFS(รายงานลูกหนี้!$G$2:$G$20000, รายงานลูกหนี้!$A$2:$A$20000, $A2068, รายงานลูกหนี้!$K$2:$K$20000, "&gt;=61", รายงานลูกหนี้!$K$2:$K$20000, "&lt;=90")</f>
        <v>0</v>
      </c>
      <c r="N2068">
        <f>SUMIFS(รายงานลูกหนี้!$G$2:$G$20000, รายงานลูกหนี้!$A$2:$A$20000, $A2068, รายงานลูกหนี้!$K$2:$K$20000, "&gt;90")</f>
        <v>0</v>
      </c>
      <c r="O2068">
        <f t="shared" si="163"/>
        <v>3580</v>
      </c>
      <c r="P2068" s="17">
        <f t="shared" si="164"/>
        <v>0.25</v>
      </c>
    </row>
    <row r="2069" spans="1:16" x14ac:dyDescent="0.2">
      <c r="A2069" t="str">
        <v>8b3aefa52654264e0ebdca32d126f4bc2ac0a29284430772beb227810a94ca99</v>
      </c>
      <c r="B2069">
        <f>COUNTIF(รายงานลูกหนี้!$A:$A,A2069)</f>
        <v>1</v>
      </c>
      <c r="C2069">
        <f>COUNTIFS(รายงานลูกหนี้!$A:$A,A2069,รายงานลูกหนี้!$K:$K,"&gt;0")</f>
        <v>1</v>
      </c>
      <c r="D2069">
        <f>SUMIF(รายงานลูกหนี้!$A:$A,A2069,รายงานลูกหนี้!$K:$K)</f>
        <v>3</v>
      </c>
      <c r="E2069">
        <f>_xlfn.MAXIFS(รายงานลูกหนี้!$K:$K,รายงานลูกหนี้!$A:$A,A2069)</f>
        <v>3</v>
      </c>
      <c r="F2069" s="17">
        <f t="shared" si="160"/>
        <v>1</v>
      </c>
      <c r="G2069" t="str">
        <f t="shared" si="161"/>
        <v>ค้างชำระ 1 - 30 วัน</v>
      </c>
      <c r="H2069" t="str">
        <f t="shared" si="162"/>
        <v>ลูกหนี้ชั้นดี</v>
      </c>
      <c r="I2069" s="17" cm="1">
        <f t="array" ref="I2069">_xlfn.IFS(D2069=0,0%, D2069&lt;=30,25%, D2069&lt;=60,50%, D2069&lt;=90,75%, D2069&gt;90,100%)</f>
        <v>0.25</v>
      </c>
      <c r="J2069">
        <f>SUMIFS(รายงานลูกหนี้!$G$2:$G$20000, รายงานลูกหนี้!$A$2:$A$20000, $A2069, รายงานลูกหนี้!$K$2:$K$20000, 0)</f>
        <v>0</v>
      </c>
      <c r="K2069">
        <f>SUMIFS(รายงานลูกหนี้!$G$2:$G$20000, รายงานลูกหนี้!$A$2:$A$20000, $A2069, รายงานลูกหนี้!$K$2:$K$20000, "&gt;=1", รายงานลูกหนี้!$K$2:$K$20000, "&lt;=30")</f>
        <v>3455</v>
      </c>
      <c r="L2069">
        <f>SUMIFS(รายงานลูกหนี้!$G$2:$G$20000, รายงานลูกหนี้!$A$2:$A$20000, $A2069, รายงานลูกหนี้!$K$2:$K$20000, "&gt;=31", รายงานลูกหนี้!$K$2:$K$20000, "&lt;=60")</f>
        <v>0</v>
      </c>
      <c r="M2069">
        <f>SUMIFS(รายงานลูกหนี้!$G$2:$G$20000, รายงานลูกหนี้!$A$2:$A$20000, $A2069, รายงานลูกหนี้!$K$2:$K$20000, "&gt;=61", รายงานลูกหนี้!$K$2:$K$20000, "&lt;=90")</f>
        <v>0</v>
      </c>
      <c r="N2069">
        <f>SUMIFS(รายงานลูกหนี้!$G$2:$G$20000, รายงานลูกหนี้!$A$2:$A$20000, $A2069, รายงานลูกหนี้!$K$2:$K$20000, "&gt;90")</f>
        <v>0</v>
      </c>
      <c r="O2069">
        <f t="shared" si="163"/>
        <v>3455</v>
      </c>
      <c r="P2069" s="17">
        <f t="shared" si="164"/>
        <v>0.25</v>
      </c>
    </row>
    <row r="2070" spans="1:16" x14ac:dyDescent="0.2">
      <c r="A2070" t="str">
        <v>5a170c1edbbc8bac546ed463c25680c414004fbcae349aadec453fb2c845df30</v>
      </c>
      <c r="B2070">
        <f>COUNTIF(รายงานลูกหนี้!$A:$A,A2070)</f>
        <v>2</v>
      </c>
      <c r="C2070">
        <f>COUNTIFS(รายงานลูกหนี้!$A:$A,A2070,รายงานลูกหนี้!$K:$K,"&gt;0")</f>
        <v>1</v>
      </c>
      <c r="D2070">
        <f>SUMIF(รายงานลูกหนี้!$A:$A,A2070,รายงานลูกหนี้!$K:$K)</f>
        <v>6</v>
      </c>
      <c r="E2070">
        <f>_xlfn.MAXIFS(รายงานลูกหนี้!$K:$K,รายงานลูกหนี้!$A:$A,A2070)</f>
        <v>6</v>
      </c>
      <c r="F2070" s="17">
        <f t="shared" si="160"/>
        <v>0.5</v>
      </c>
      <c r="G2070" t="str">
        <f t="shared" si="161"/>
        <v>ค้างชำระ 1 - 30 วัน</v>
      </c>
      <c r="H2070" t="str">
        <f t="shared" si="162"/>
        <v>ลูกหนี้ชั้นดี</v>
      </c>
      <c r="I2070" s="17" cm="1">
        <f t="array" ref="I2070">_xlfn.IFS(D2070=0,0%, D2070&lt;=30,25%, D2070&lt;=60,50%, D2070&lt;=90,75%, D2070&gt;90,100%)</f>
        <v>0.25</v>
      </c>
      <c r="J2070">
        <f>SUMIFS(รายงานลูกหนี้!$G$2:$G$20000, รายงานลูกหนี้!$A$2:$A$20000, $A2070, รายงานลูกหนี้!$K$2:$K$20000, 0)</f>
        <v>12944</v>
      </c>
      <c r="K2070">
        <f>SUMIFS(รายงานลูกหนี้!$G$2:$G$20000, รายงานลูกหนี้!$A$2:$A$20000, $A2070, รายงานลูกหนี้!$K$2:$K$20000, "&gt;=1", รายงานลูกหนี้!$K$2:$K$20000, "&lt;=30")</f>
        <v>1576</v>
      </c>
      <c r="L2070">
        <f>SUMIFS(รายงานลูกหนี้!$G$2:$G$20000, รายงานลูกหนี้!$A$2:$A$20000, $A2070, รายงานลูกหนี้!$K$2:$K$20000, "&gt;=31", รายงานลูกหนี้!$K$2:$K$20000, "&lt;=60")</f>
        <v>0</v>
      </c>
      <c r="M2070">
        <f>SUMIFS(รายงานลูกหนี้!$G$2:$G$20000, รายงานลูกหนี้!$A$2:$A$20000, $A2070, รายงานลูกหนี้!$K$2:$K$20000, "&gt;=61", รายงานลูกหนี้!$K$2:$K$20000, "&lt;=90")</f>
        <v>0</v>
      </c>
      <c r="N2070">
        <f>SUMIFS(รายงานลูกหนี้!$G$2:$G$20000, รายงานลูกหนี้!$A$2:$A$20000, $A2070, รายงานลูกหนี้!$K$2:$K$20000, "&gt;90")</f>
        <v>0</v>
      </c>
      <c r="O2070">
        <f t="shared" si="163"/>
        <v>14520</v>
      </c>
      <c r="P2070" s="17">
        <f t="shared" si="164"/>
        <v>2.7134986225895316E-2</v>
      </c>
    </row>
    <row r="2071" spans="1:16" x14ac:dyDescent="0.2">
      <c r="A2071" t="str">
        <v>e1ef6801ef5b7eab8a867141c7b0c6e0184331b84ff29e792307bf1eacb5cc15</v>
      </c>
      <c r="B2071">
        <f>COUNTIF(รายงานลูกหนี้!$A:$A,A2071)</f>
        <v>4</v>
      </c>
      <c r="C2071">
        <f>COUNTIFS(รายงานลูกหนี้!$A:$A,A2071,รายงานลูกหนี้!$K:$K,"&gt;0")</f>
        <v>2</v>
      </c>
      <c r="D2071">
        <f>SUMIF(รายงานลูกหนี้!$A:$A,A2071,รายงานลูกหนี้!$K:$K)</f>
        <v>13</v>
      </c>
      <c r="E2071">
        <f>_xlfn.MAXIFS(รายงานลูกหนี้!$K:$K,รายงานลูกหนี้!$A:$A,A2071)</f>
        <v>8</v>
      </c>
      <c r="F2071" s="17">
        <f t="shared" si="160"/>
        <v>0.5</v>
      </c>
      <c r="G2071" t="str">
        <f t="shared" si="161"/>
        <v>ค้างชำระ 1 - 30 วัน</v>
      </c>
      <c r="H2071" t="str">
        <f t="shared" si="162"/>
        <v>ลูกหนี้ชั้นดี</v>
      </c>
      <c r="I2071" s="17" cm="1">
        <f t="array" ref="I2071">_xlfn.IFS(D2071=0,0%, D2071&lt;=30,25%, D2071&lt;=60,50%, D2071&lt;=90,75%, D2071&gt;90,100%)</f>
        <v>0.25</v>
      </c>
      <c r="J2071">
        <f>SUMIFS(รายงานลูกหนี้!$G$2:$G$20000, รายงานลูกหนี้!$A$2:$A$20000, $A2071, รายงานลูกหนี้!$K$2:$K$20000, 0)</f>
        <v>800</v>
      </c>
      <c r="K2071">
        <f>SUMIFS(รายงานลูกหนี้!$G$2:$G$20000, รายงานลูกหนี้!$A$2:$A$20000, $A2071, รายงานลูกหนี้!$K$2:$K$20000, "&gt;=1", รายงานลูกหนี้!$K$2:$K$20000, "&lt;=30")</f>
        <v>19134</v>
      </c>
      <c r="L2071">
        <f>SUMIFS(รายงานลูกหนี้!$G$2:$G$20000, รายงานลูกหนี้!$A$2:$A$20000, $A2071, รายงานลูกหนี้!$K$2:$K$20000, "&gt;=31", รายงานลูกหนี้!$K$2:$K$20000, "&lt;=60")</f>
        <v>0</v>
      </c>
      <c r="M2071">
        <f>SUMIFS(รายงานลูกหนี้!$G$2:$G$20000, รายงานลูกหนี้!$A$2:$A$20000, $A2071, รายงานลูกหนี้!$K$2:$K$20000, "&gt;=61", รายงานลูกหนี้!$K$2:$K$20000, "&lt;=90")</f>
        <v>0</v>
      </c>
      <c r="N2071">
        <f>SUMIFS(รายงานลูกหนี้!$G$2:$G$20000, รายงานลูกหนี้!$A$2:$A$20000, $A2071, รายงานลูกหนี้!$K$2:$K$20000, "&gt;90")</f>
        <v>0</v>
      </c>
      <c r="O2071">
        <f t="shared" si="163"/>
        <v>19934</v>
      </c>
      <c r="P2071" s="17">
        <f t="shared" si="164"/>
        <v>0.23996689073944016</v>
      </c>
    </row>
    <row r="2072" spans="1:16" x14ac:dyDescent="0.2">
      <c r="A2072" t="str">
        <v>fd2954217f76e137263339720460f5b213e0d92da5145b6dd1a987171eb0ab9e</v>
      </c>
      <c r="B2072">
        <f>COUNTIF(รายงานลูกหนี้!$A:$A,A2072)</f>
        <v>2</v>
      </c>
      <c r="C2072">
        <f>COUNTIFS(รายงานลูกหนี้!$A:$A,A2072,รายงานลูกหนี้!$K:$K,"&gt;0")</f>
        <v>0</v>
      </c>
      <c r="D2072">
        <f>SUMIF(รายงานลูกหนี้!$A:$A,A2072,รายงานลูกหนี้!$K:$K)</f>
        <v>0</v>
      </c>
      <c r="E2072">
        <f>_xlfn.MAXIFS(รายงานลูกหนี้!$K:$K,รายงานลูกหนี้!$A:$A,A2072)</f>
        <v>0</v>
      </c>
      <c r="F2072" s="17">
        <f t="shared" si="160"/>
        <v>0</v>
      </c>
      <c r="G2072" t="str">
        <f t="shared" si="161"/>
        <v>ชำระตรงเวลา</v>
      </c>
      <c r="H2072" t="str">
        <f t="shared" si="162"/>
        <v>ลูกหนี้ชั้นดี</v>
      </c>
      <c r="I2072" s="17" cm="1">
        <f t="array" ref="I2072">_xlfn.IFS(D2072=0,0%, D2072&lt;=30,25%, D2072&lt;=60,50%, D2072&lt;=90,75%, D2072&gt;90,100%)</f>
        <v>0</v>
      </c>
      <c r="J2072">
        <f>SUMIFS(รายงานลูกหนี้!$G$2:$G$20000, รายงานลูกหนี้!$A$2:$A$20000, $A2072, รายงานลูกหนี้!$K$2:$K$20000, 0)</f>
        <v>9034</v>
      </c>
      <c r="K2072">
        <f>SUMIFS(รายงานลูกหนี้!$G$2:$G$20000, รายงานลูกหนี้!$A$2:$A$20000, $A2072, รายงานลูกหนี้!$K$2:$K$20000, "&gt;=1", รายงานลูกหนี้!$K$2:$K$20000, "&lt;=30")</f>
        <v>0</v>
      </c>
      <c r="L2072">
        <f>SUMIFS(รายงานลูกหนี้!$G$2:$G$20000, รายงานลูกหนี้!$A$2:$A$20000, $A2072, รายงานลูกหนี้!$K$2:$K$20000, "&gt;=31", รายงานลูกหนี้!$K$2:$K$20000, "&lt;=60")</f>
        <v>0</v>
      </c>
      <c r="M2072">
        <f>SUMIFS(รายงานลูกหนี้!$G$2:$G$20000, รายงานลูกหนี้!$A$2:$A$20000, $A2072, รายงานลูกหนี้!$K$2:$K$20000, "&gt;=61", รายงานลูกหนี้!$K$2:$K$20000, "&lt;=90")</f>
        <v>0</v>
      </c>
      <c r="N2072">
        <f>SUMIFS(รายงานลูกหนี้!$G$2:$G$20000, รายงานลูกหนี้!$A$2:$A$20000, $A2072, รายงานลูกหนี้!$K$2:$K$20000, "&gt;90")</f>
        <v>0</v>
      </c>
      <c r="O2072">
        <f t="shared" si="163"/>
        <v>9034</v>
      </c>
      <c r="P2072" s="17">
        <f t="shared" si="164"/>
        <v>0</v>
      </c>
    </row>
    <row r="2073" spans="1:16" x14ac:dyDescent="0.2">
      <c r="A2073" t="str">
        <v>9635b8213376d3f5c6bd0c60ee8c332e518bcc0fcfed9a4aca6ccf6b7604f746</v>
      </c>
      <c r="B2073">
        <f>COUNTIF(รายงานลูกหนี้!$A:$A,A2073)</f>
        <v>1</v>
      </c>
      <c r="C2073">
        <f>COUNTIFS(รายงานลูกหนี้!$A:$A,A2073,รายงานลูกหนี้!$K:$K,"&gt;0")</f>
        <v>0</v>
      </c>
      <c r="D2073">
        <f>SUMIF(รายงานลูกหนี้!$A:$A,A2073,รายงานลูกหนี้!$K:$K)</f>
        <v>0</v>
      </c>
      <c r="E2073">
        <f>_xlfn.MAXIFS(รายงานลูกหนี้!$K:$K,รายงานลูกหนี้!$A:$A,A2073)</f>
        <v>0</v>
      </c>
      <c r="F2073" s="17">
        <f t="shared" si="160"/>
        <v>0</v>
      </c>
      <c r="G2073" t="str">
        <f t="shared" si="161"/>
        <v>ชำระตรงเวลา</v>
      </c>
      <c r="H2073" t="str">
        <f t="shared" si="162"/>
        <v>ลูกหนี้ชั้นดี</v>
      </c>
      <c r="I2073" s="17" cm="1">
        <f t="array" ref="I2073">_xlfn.IFS(D2073=0,0%, D2073&lt;=30,25%, D2073&lt;=60,50%, D2073&lt;=90,75%, D2073&gt;90,100%)</f>
        <v>0</v>
      </c>
      <c r="J2073">
        <f>SUMIFS(รายงานลูกหนี้!$G$2:$G$20000, รายงานลูกหนี้!$A$2:$A$20000, $A2073, รายงานลูกหนี้!$K$2:$K$20000, 0)</f>
        <v>4038</v>
      </c>
      <c r="K2073">
        <f>SUMIFS(รายงานลูกหนี้!$G$2:$G$20000, รายงานลูกหนี้!$A$2:$A$20000, $A2073, รายงานลูกหนี้!$K$2:$K$20000, "&gt;=1", รายงานลูกหนี้!$K$2:$K$20000, "&lt;=30")</f>
        <v>0</v>
      </c>
      <c r="L2073">
        <f>SUMIFS(รายงานลูกหนี้!$G$2:$G$20000, รายงานลูกหนี้!$A$2:$A$20000, $A2073, รายงานลูกหนี้!$K$2:$K$20000, "&gt;=31", รายงานลูกหนี้!$K$2:$K$20000, "&lt;=60")</f>
        <v>0</v>
      </c>
      <c r="M2073">
        <f>SUMIFS(รายงานลูกหนี้!$G$2:$G$20000, รายงานลูกหนี้!$A$2:$A$20000, $A2073, รายงานลูกหนี้!$K$2:$K$20000, "&gt;=61", รายงานลูกหนี้!$K$2:$K$20000, "&lt;=90")</f>
        <v>0</v>
      </c>
      <c r="N2073">
        <f>SUMIFS(รายงานลูกหนี้!$G$2:$G$20000, รายงานลูกหนี้!$A$2:$A$20000, $A2073, รายงานลูกหนี้!$K$2:$K$20000, "&gt;90")</f>
        <v>0</v>
      </c>
      <c r="O2073">
        <f t="shared" si="163"/>
        <v>4038</v>
      </c>
      <c r="P2073" s="17">
        <f t="shared" si="164"/>
        <v>0</v>
      </c>
    </row>
    <row r="2074" spans="1:16" x14ac:dyDescent="0.2">
      <c r="A2074" t="str">
        <v>884ac5f559daeb3b400156d3bf5949cea5c9d1fd66bc2b7cda87a219e9e1587f</v>
      </c>
      <c r="B2074">
        <f>COUNTIF(รายงานลูกหนี้!$A:$A,A2074)</f>
        <v>1</v>
      </c>
      <c r="C2074">
        <f>COUNTIFS(รายงานลูกหนี้!$A:$A,A2074,รายงานลูกหนี้!$K:$K,"&gt;0")</f>
        <v>0</v>
      </c>
      <c r="D2074">
        <f>SUMIF(รายงานลูกหนี้!$A:$A,A2074,รายงานลูกหนี้!$K:$K)</f>
        <v>0</v>
      </c>
      <c r="E2074">
        <f>_xlfn.MAXIFS(รายงานลูกหนี้!$K:$K,รายงานลูกหนี้!$A:$A,A2074)</f>
        <v>0</v>
      </c>
      <c r="F2074" s="17">
        <f t="shared" si="160"/>
        <v>0</v>
      </c>
      <c r="G2074" t="str">
        <f t="shared" si="161"/>
        <v>ชำระตรงเวลา</v>
      </c>
      <c r="H2074" t="str">
        <f t="shared" si="162"/>
        <v>ลูกหนี้ชั้นดี</v>
      </c>
      <c r="I2074" s="17" cm="1">
        <f t="array" ref="I2074">_xlfn.IFS(D2074=0,0%, D2074&lt;=30,25%, D2074&lt;=60,50%, D2074&lt;=90,75%, D2074&gt;90,100%)</f>
        <v>0</v>
      </c>
      <c r="J2074">
        <f>SUMIFS(รายงานลูกหนี้!$G$2:$G$20000, รายงานลูกหนี้!$A$2:$A$20000, $A2074, รายงานลูกหนี้!$K$2:$K$20000, 0)</f>
        <v>817</v>
      </c>
      <c r="K2074">
        <f>SUMIFS(รายงานลูกหนี้!$G$2:$G$20000, รายงานลูกหนี้!$A$2:$A$20000, $A2074, รายงานลูกหนี้!$K$2:$K$20000, "&gt;=1", รายงานลูกหนี้!$K$2:$K$20000, "&lt;=30")</f>
        <v>0</v>
      </c>
      <c r="L2074">
        <f>SUMIFS(รายงานลูกหนี้!$G$2:$G$20000, รายงานลูกหนี้!$A$2:$A$20000, $A2074, รายงานลูกหนี้!$K$2:$K$20000, "&gt;=31", รายงานลูกหนี้!$K$2:$K$20000, "&lt;=60")</f>
        <v>0</v>
      </c>
      <c r="M2074">
        <f>SUMIFS(รายงานลูกหนี้!$G$2:$G$20000, รายงานลูกหนี้!$A$2:$A$20000, $A2074, รายงานลูกหนี้!$K$2:$K$20000, "&gt;=61", รายงานลูกหนี้!$K$2:$K$20000, "&lt;=90")</f>
        <v>0</v>
      </c>
      <c r="N2074">
        <f>SUMIFS(รายงานลูกหนี้!$G$2:$G$20000, รายงานลูกหนี้!$A$2:$A$20000, $A2074, รายงานลูกหนี้!$K$2:$K$20000, "&gt;90")</f>
        <v>0</v>
      </c>
      <c r="O2074">
        <f t="shared" si="163"/>
        <v>817</v>
      </c>
      <c r="P2074" s="17">
        <f t="shared" si="164"/>
        <v>0</v>
      </c>
    </row>
    <row r="2075" spans="1:16" x14ac:dyDescent="0.2">
      <c r="A2075" t="str">
        <v>04c86000c17e877116803d085732d5c968bc5dca37f5369b91028537aba27b3c</v>
      </c>
      <c r="B2075">
        <f>COUNTIF(รายงานลูกหนี้!$A:$A,A2075)</f>
        <v>1</v>
      </c>
      <c r="C2075">
        <f>COUNTIFS(รายงานลูกหนี้!$A:$A,A2075,รายงานลูกหนี้!$K:$K,"&gt;0")</f>
        <v>0</v>
      </c>
      <c r="D2075">
        <f>SUMIF(รายงานลูกหนี้!$A:$A,A2075,รายงานลูกหนี้!$K:$K)</f>
        <v>0</v>
      </c>
      <c r="E2075">
        <f>_xlfn.MAXIFS(รายงานลูกหนี้!$K:$K,รายงานลูกหนี้!$A:$A,A2075)</f>
        <v>0</v>
      </c>
      <c r="F2075" s="17">
        <f t="shared" si="160"/>
        <v>0</v>
      </c>
      <c r="G2075" t="str">
        <f t="shared" si="161"/>
        <v>ชำระตรงเวลา</v>
      </c>
      <c r="H2075" t="str">
        <f t="shared" si="162"/>
        <v>ลูกหนี้ชั้นดี</v>
      </c>
      <c r="I2075" s="17" cm="1">
        <f t="array" ref="I2075">_xlfn.IFS(D2075=0,0%, D2075&lt;=30,25%, D2075&lt;=60,50%, D2075&lt;=90,75%, D2075&gt;90,100%)</f>
        <v>0</v>
      </c>
      <c r="J2075">
        <f>SUMIFS(รายงานลูกหนี้!$G$2:$G$20000, รายงานลูกหนี้!$A$2:$A$20000, $A2075, รายงานลูกหนี้!$K$2:$K$20000, 0)</f>
        <v>840</v>
      </c>
      <c r="K2075">
        <f>SUMIFS(รายงานลูกหนี้!$G$2:$G$20000, รายงานลูกหนี้!$A$2:$A$20000, $A2075, รายงานลูกหนี้!$K$2:$K$20000, "&gt;=1", รายงานลูกหนี้!$K$2:$K$20000, "&lt;=30")</f>
        <v>0</v>
      </c>
      <c r="L2075">
        <f>SUMIFS(รายงานลูกหนี้!$G$2:$G$20000, รายงานลูกหนี้!$A$2:$A$20000, $A2075, รายงานลูกหนี้!$K$2:$K$20000, "&gt;=31", รายงานลูกหนี้!$K$2:$K$20000, "&lt;=60")</f>
        <v>0</v>
      </c>
      <c r="M2075">
        <f>SUMIFS(รายงานลูกหนี้!$G$2:$G$20000, รายงานลูกหนี้!$A$2:$A$20000, $A2075, รายงานลูกหนี้!$K$2:$K$20000, "&gt;=61", รายงานลูกหนี้!$K$2:$K$20000, "&lt;=90")</f>
        <v>0</v>
      </c>
      <c r="N2075">
        <f>SUMIFS(รายงานลูกหนี้!$G$2:$G$20000, รายงานลูกหนี้!$A$2:$A$20000, $A2075, รายงานลูกหนี้!$K$2:$K$20000, "&gt;90")</f>
        <v>0</v>
      </c>
      <c r="O2075">
        <f t="shared" si="163"/>
        <v>840</v>
      </c>
      <c r="P2075" s="17">
        <f t="shared" si="164"/>
        <v>0</v>
      </c>
    </row>
    <row r="2076" spans="1:16" x14ac:dyDescent="0.2">
      <c r="A2076" t="str">
        <v>a6d71e40ee6ca4bf9eb25eb11290b291bb7c1b94adecb7a5a0f920a57400b4ec</v>
      </c>
      <c r="B2076">
        <f>COUNTIF(รายงานลูกหนี้!$A:$A,A2076)</f>
        <v>1</v>
      </c>
      <c r="C2076">
        <f>COUNTIFS(รายงานลูกหนี้!$A:$A,A2076,รายงานลูกหนี้!$K:$K,"&gt;0")</f>
        <v>1</v>
      </c>
      <c r="D2076">
        <f>SUMIF(รายงานลูกหนี้!$A:$A,A2076,รายงานลูกหนี้!$K:$K)</f>
        <v>4</v>
      </c>
      <c r="E2076">
        <f>_xlfn.MAXIFS(รายงานลูกหนี้!$K:$K,รายงานลูกหนี้!$A:$A,A2076)</f>
        <v>4</v>
      </c>
      <c r="F2076" s="17">
        <f t="shared" si="160"/>
        <v>1</v>
      </c>
      <c r="G2076" t="str">
        <f t="shared" si="161"/>
        <v>ค้างชำระ 1 - 30 วัน</v>
      </c>
      <c r="H2076" t="str">
        <f t="shared" si="162"/>
        <v>ลูกหนี้ชั้นดี</v>
      </c>
      <c r="I2076" s="17" cm="1">
        <f t="array" ref="I2076">_xlfn.IFS(D2076=0,0%, D2076&lt;=30,25%, D2076&lt;=60,50%, D2076&lt;=90,75%, D2076&gt;90,100%)</f>
        <v>0.25</v>
      </c>
      <c r="J2076">
        <f>SUMIFS(รายงานลูกหนี้!$G$2:$G$20000, รายงานลูกหนี้!$A$2:$A$20000, $A2076, รายงานลูกหนี้!$K$2:$K$20000, 0)</f>
        <v>0</v>
      </c>
      <c r="K2076">
        <f>SUMIFS(รายงานลูกหนี้!$G$2:$G$20000, รายงานลูกหนี้!$A$2:$A$20000, $A2076, รายงานลูกหนี้!$K$2:$K$20000, "&gt;=1", รายงานลูกหนี้!$K$2:$K$20000, "&lt;=30")</f>
        <v>6512</v>
      </c>
      <c r="L2076">
        <f>SUMIFS(รายงานลูกหนี้!$G$2:$G$20000, รายงานลูกหนี้!$A$2:$A$20000, $A2076, รายงานลูกหนี้!$K$2:$K$20000, "&gt;=31", รายงานลูกหนี้!$K$2:$K$20000, "&lt;=60")</f>
        <v>0</v>
      </c>
      <c r="M2076">
        <f>SUMIFS(รายงานลูกหนี้!$G$2:$G$20000, รายงานลูกหนี้!$A$2:$A$20000, $A2076, รายงานลูกหนี้!$K$2:$K$20000, "&gt;=61", รายงานลูกหนี้!$K$2:$K$20000, "&lt;=90")</f>
        <v>0</v>
      </c>
      <c r="N2076">
        <f>SUMIFS(รายงานลูกหนี้!$G$2:$G$20000, รายงานลูกหนี้!$A$2:$A$20000, $A2076, รายงานลูกหนี้!$K$2:$K$20000, "&gt;90")</f>
        <v>0</v>
      </c>
      <c r="O2076">
        <f t="shared" si="163"/>
        <v>6512</v>
      </c>
      <c r="P2076" s="17">
        <f t="shared" si="164"/>
        <v>0.25</v>
      </c>
    </row>
    <row r="2077" spans="1:16" x14ac:dyDescent="0.2">
      <c r="A2077" t="str">
        <v>4b327a3adca04df3f23300ce26c4fb1e565818a0070eedbfb13bbfaabad54f71</v>
      </c>
      <c r="B2077">
        <f>COUNTIF(รายงานลูกหนี้!$A:$A,A2077)</f>
        <v>1</v>
      </c>
      <c r="C2077">
        <f>COUNTIFS(รายงานลูกหนี้!$A:$A,A2077,รายงานลูกหนี้!$K:$K,"&gt;0")</f>
        <v>0</v>
      </c>
      <c r="D2077">
        <f>SUMIF(รายงานลูกหนี้!$A:$A,A2077,รายงานลูกหนี้!$K:$K)</f>
        <v>0</v>
      </c>
      <c r="E2077">
        <f>_xlfn.MAXIFS(รายงานลูกหนี้!$K:$K,รายงานลูกหนี้!$A:$A,A2077)</f>
        <v>0</v>
      </c>
      <c r="F2077" s="17">
        <f t="shared" si="160"/>
        <v>0</v>
      </c>
      <c r="G2077" t="str">
        <f t="shared" si="161"/>
        <v>ชำระตรงเวลา</v>
      </c>
      <c r="H2077" t="str">
        <f t="shared" si="162"/>
        <v>ลูกหนี้ชั้นดี</v>
      </c>
      <c r="I2077" s="17" cm="1">
        <f t="array" ref="I2077">_xlfn.IFS(D2077=0,0%, D2077&lt;=30,25%, D2077&lt;=60,50%, D2077&lt;=90,75%, D2077&gt;90,100%)</f>
        <v>0</v>
      </c>
      <c r="J2077">
        <f>SUMIFS(รายงานลูกหนี้!$G$2:$G$20000, รายงานลูกหนี้!$A$2:$A$20000, $A2077, รายงานลูกหนี้!$K$2:$K$20000, 0)</f>
        <v>4069</v>
      </c>
      <c r="K2077">
        <f>SUMIFS(รายงานลูกหนี้!$G$2:$G$20000, รายงานลูกหนี้!$A$2:$A$20000, $A2077, รายงานลูกหนี้!$K$2:$K$20000, "&gt;=1", รายงานลูกหนี้!$K$2:$K$20000, "&lt;=30")</f>
        <v>0</v>
      </c>
      <c r="L2077">
        <f>SUMIFS(รายงานลูกหนี้!$G$2:$G$20000, รายงานลูกหนี้!$A$2:$A$20000, $A2077, รายงานลูกหนี้!$K$2:$K$20000, "&gt;=31", รายงานลูกหนี้!$K$2:$K$20000, "&lt;=60")</f>
        <v>0</v>
      </c>
      <c r="M2077">
        <f>SUMIFS(รายงานลูกหนี้!$G$2:$G$20000, รายงานลูกหนี้!$A$2:$A$20000, $A2077, รายงานลูกหนี้!$K$2:$K$20000, "&gt;=61", รายงานลูกหนี้!$K$2:$K$20000, "&lt;=90")</f>
        <v>0</v>
      </c>
      <c r="N2077">
        <f>SUMIFS(รายงานลูกหนี้!$G$2:$G$20000, รายงานลูกหนี้!$A$2:$A$20000, $A2077, รายงานลูกหนี้!$K$2:$K$20000, "&gt;90")</f>
        <v>0</v>
      </c>
      <c r="O2077">
        <f t="shared" si="163"/>
        <v>4069</v>
      </c>
      <c r="P2077" s="17">
        <f t="shared" si="164"/>
        <v>0</v>
      </c>
    </row>
    <row r="2078" spans="1:16" x14ac:dyDescent="0.2">
      <c r="A2078" t="str">
        <v>4bd5757297451720e0c73b5a33b45846bd9593e66c7cac7961a2c0385096b534</v>
      </c>
      <c r="B2078">
        <f>COUNTIF(รายงานลูกหนี้!$A:$A,A2078)</f>
        <v>3</v>
      </c>
      <c r="C2078">
        <f>COUNTIFS(รายงานลูกหนี้!$A:$A,A2078,รายงานลูกหนี้!$K:$K,"&gt;0")</f>
        <v>2</v>
      </c>
      <c r="D2078">
        <f>SUMIF(รายงานลูกหนี้!$A:$A,A2078,รายงานลูกหนี้!$K:$K)</f>
        <v>12</v>
      </c>
      <c r="E2078">
        <f>_xlfn.MAXIFS(รายงานลูกหนี้!$K:$K,รายงานลูกหนี้!$A:$A,A2078)</f>
        <v>6</v>
      </c>
      <c r="F2078" s="17">
        <f t="shared" si="160"/>
        <v>0.66666666666666663</v>
      </c>
      <c r="G2078" t="str">
        <f t="shared" si="161"/>
        <v>ค้างชำระ 1 - 30 วัน</v>
      </c>
      <c r="H2078" t="str">
        <f t="shared" si="162"/>
        <v>ลูกหนี้ชั้นดี</v>
      </c>
      <c r="I2078" s="17" cm="1">
        <f t="array" ref="I2078">_xlfn.IFS(D2078=0,0%, D2078&lt;=30,25%, D2078&lt;=60,50%, D2078&lt;=90,75%, D2078&gt;90,100%)</f>
        <v>0.25</v>
      </c>
      <c r="J2078">
        <f>SUMIFS(รายงานลูกหนี้!$G$2:$G$20000, รายงานลูกหนี้!$A$2:$A$20000, $A2078, รายงานลูกหนี้!$K$2:$K$20000, 0)</f>
        <v>5085</v>
      </c>
      <c r="K2078">
        <f>SUMIFS(รายงานลูกหนี้!$G$2:$G$20000, รายงานลูกหนี้!$A$2:$A$20000, $A2078, รายงานลูกหนี้!$K$2:$K$20000, "&gt;=1", รายงานลูกหนี้!$K$2:$K$20000, "&lt;=30")</f>
        <v>2456</v>
      </c>
      <c r="L2078">
        <f>SUMIFS(รายงานลูกหนี้!$G$2:$G$20000, รายงานลูกหนี้!$A$2:$A$20000, $A2078, รายงานลูกหนี้!$K$2:$K$20000, "&gt;=31", รายงานลูกหนี้!$K$2:$K$20000, "&lt;=60")</f>
        <v>0</v>
      </c>
      <c r="M2078">
        <f>SUMIFS(รายงานลูกหนี้!$G$2:$G$20000, รายงานลูกหนี้!$A$2:$A$20000, $A2078, รายงานลูกหนี้!$K$2:$K$20000, "&gt;=61", รายงานลูกหนี้!$K$2:$K$20000, "&lt;=90")</f>
        <v>0</v>
      </c>
      <c r="N2078">
        <f>SUMIFS(รายงานลูกหนี้!$G$2:$G$20000, รายงานลูกหนี้!$A$2:$A$20000, $A2078, รายงานลูกหนี้!$K$2:$K$20000, "&gt;90")</f>
        <v>0</v>
      </c>
      <c r="O2078">
        <f t="shared" si="163"/>
        <v>7541</v>
      </c>
      <c r="P2078" s="17">
        <f t="shared" si="164"/>
        <v>8.1421562127038855E-2</v>
      </c>
    </row>
    <row r="2079" spans="1:16" x14ac:dyDescent="0.2">
      <c r="A2079" t="str">
        <v>82dcaa7c181c93524bf6982a6e7866b963002495eef18ae4da76fcfd81276f54</v>
      </c>
      <c r="B2079">
        <f>COUNTIF(รายงานลูกหนี้!$A:$A,A2079)</f>
        <v>1</v>
      </c>
      <c r="C2079">
        <f>COUNTIFS(รายงานลูกหนี้!$A:$A,A2079,รายงานลูกหนี้!$K:$K,"&gt;0")</f>
        <v>0</v>
      </c>
      <c r="D2079">
        <f>SUMIF(รายงานลูกหนี้!$A:$A,A2079,รายงานลูกหนี้!$K:$K)</f>
        <v>0</v>
      </c>
      <c r="E2079">
        <f>_xlfn.MAXIFS(รายงานลูกหนี้!$K:$K,รายงานลูกหนี้!$A:$A,A2079)</f>
        <v>0</v>
      </c>
      <c r="F2079" s="17">
        <f t="shared" si="160"/>
        <v>0</v>
      </c>
      <c r="G2079" t="str">
        <f t="shared" si="161"/>
        <v>ชำระตรงเวลา</v>
      </c>
      <c r="H2079" t="str">
        <f t="shared" si="162"/>
        <v>ลูกหนี้ชั้นดี</v>
      </c>
      <c r="I2079" s="17" cm="1">
        <f t="array" ref="I2079">_xlfn.IFS(D2079=0,0%, D2079&lt;=30,25%, D2079&lt;=60,50%, D2079&lt;=90,75%, D2079&gt;90,100%)</f>
        <v>0</v>
      </c>
      <c r="J2079">
        <f>SUMIFS(รายงานลูกหนี้!$G$2:$G$20000, รายงานลูกหนี้!$A$2:$A$20000, $A2079, รายงานลูกหนี้!$K$2:$K$20000, 0)</f>
        <v>1244</v>
      </c>
      <c r="K2079">
        <f>SUMIFS(รายงานลูกหนี้!$G$2:$G$20000, รายงานลูกหนี้!$A$2:$A$20000, $A2079, รายงานลูกหนี้!$K$2:$K$20000, "&gt;=1", รายงานลูกหนี้!$K$2:$K$20000, "&lt;=30")</f>
        <v>0</v>
      </c>
      <c r="L2079">
        <f>SUMIFS(รายงานลูกหนี้!$G$2:$G$20000, รายงานลูกหนี้!$A$2:$A$20000, $A2079, รายงานลูกหนี้!$K$2:$K$20000, "&gt;=31", รายงานลูกหนี้!$K$2:$K$20000, "&lt;=60")</f>
        <v>0</v>
      </c>
      <c r="M2079">
        <f>SUMIFS(รายงานลูกหนี้!$G$2:$G$20000, รายงานลูกหนี้!$A$2:$A$20000, $A2079, รายงานลูกหนี้!$K$2:$K$20000, "&gt;=61", รายงานลูกหนี้!$K$2:$K$20000, "&lt;=90")</f>
        <v>0</v>
      </c>
      <c r="N2079">
        <f>SUMIFS(รายงานลูกหนี้!$G$2:$G$20000, รายงานลูกหนี้!$A$2:$A$20000, $A2079, รายงานลูกหนี้!$K$2:$K$20000, "&gt;90")</f>
        <v>0</v>
      </c>
      <c r="O2079">
        <f t="shared" si="163"/>
        <v>1244</v>
      </c>
      <c r="P2079" s="17">
        <f t="shared" si="164"/>
        <v>0</v>
      </c>
    </row>
    <row r="2080" spans="1:16" x14ac:dyDescent="0.2">
      <c r="A2080" t="str">
        <v>0701d2daa0956b9495522605716efad770d6efebccf999f356b6acc8ba2a3625</v>
      </c>
      <c r="B2080">
        <f>COUNTIF(รายงานลูกหนี้!$A:$A,A2080)</f>
        <v>3</v>
      </c>
      <c r="C2080">
        <f>COUNTIFS(รายงานลูกหนี้!$A:$A,A2080,รายงานลูกหนี้!$K:$K,"&gt;0")</f>
        <v>0</v>
      </c>
      <c r="D2080">
        <f>SUMIF(รายงานลูกหนี้!$A:$A,A2080,รายงานลูกหนี้!$K:$K)</f>
        <v>0</v>
      </c>
      <c r="E2080">
        <f>_xlfn.MAXIFS(รายงานลูกหนี้!$K:$K,รายงานลูกหนี้!$A:$A,A2080)</f>
        <v>0</v>
      </c>
      <c r="F2080" s="17">
        <f t="shared" si="160"/>
        <v>0</v>
      </c>
      <c r="G2080" t="str">
        <f t="shared" si="161"/>
        <v>ชำระตรงเวลา</v>
      </c>
      <c r="H2080" t="str">
        <f t="shared" si="162"/>
        <v>ลูกหนี้ชั้นดี</v>
      </c>
      <c r="I2080" s="17" cm="1">
        <f t="array" ref="I2080">_xlfn.IFS(D2080=0,0%, D2080&lt;=30,25%, D2080&lt;=60,50%, D2080&lt;=90,75%, D2080&gt;90,100%)</f>
        <v>0</v>
      </c>
      <c r="J2080">
        <f>SUMIFS(รายงานลูกหนี้!$G$2:$G$20000, รายงานลูกหนี้!$A$2:$A$20000, $A2080, รายงานลูกหนี้!$K$2:$K$20000, 0)</f>
        <v>8221</v>
      </c>
      <c r="K2080">
        <f>SUMIFS(รายงานลูกหนี้!$G$2:$G$20000, รายงานลูกหนี้!$A$2:$A$20000, $A2080, รายงานลูกหนี้!$K$2:$K$20000, "&gt;=1", รายงานลูกหนี้!$K$2:$K$20000, "&lt;=30")</f>
        <v>0</v>
      </c>
      <c r="L2080">
        <f>SUMIFS(รายงานลูกหนี้!$G$2:$G$20000, รายงานลูกหนี้!$A$2:$A$20000, $A2080, รายงานลูกหนี้!$K$2:$K$20000, "&gt;=31", รายงานลูกหนี้!$K$2:$K$20000, "&lt;=60")</f>
        <v>0</v>
      </c>
      <c r="M2080">
        <f>SUMIFS(รายงานลูกหนี้!$G$2:$G$20000, รายงานลูกหนี้!$A$2:$A$20000, $A2080, รายงานลูกหนี้!$K$2:$K$20000, "&gt;=61", รายงานลูกหนี้!$K$2:$K$20000, "&lt;=90")</f>
        <v>0</v>
      </c>
      <c r="N2080">
        <f>SUMIFS(รายงานลูกหนี้!$G$2:$G$20000, รายงานลูกหนี้!$A$2:$A$20000, $A2080, รายงานลูกหนี้!$K$2:$K$20000, "&gt;90")</f>
        <v>0</v>
      </c>
      <c r="O2080">
        <f t="shared" si="163"/>
        <v>8221</v>
      </c>
      <c r="P2080" s="17">
        <f t="shared" si="164"/>
        <v>0</v>
      </c>
    </row>
    <row r="2081" spans="1:16" x14ac:dyDescent="0.2">
      <c r="A2081" t="str">
        <v>e81987ffa5311019ffa24b5f6247f2a5b8f341f2c5213e2efe339246655faa4c</v>
      </c>
      <c r="B2081">
        <f>COUNTIF(รายงานลูกหนี้!$A:$A,A2081)</f>
        <v>1</v>
      </c>
      <c r="C2081">
        <f>COUNTIFS(รายงานลูกหนี้!$A:$A,A2081,รายงานลูกหนี้!$K:$K,"&gt;0")</f>
        <v>0</v>
      </c>
      <c r="D2081">
        <f>SUMIF(รายงานลูกหนี้!$A:$A,A2081,รายงานลูกหนี้!$K:$K)</f>
        <v>0</v>
      </c>
      <c r="E2081">
        <f>_xlfn.MAXIFS(รายงานลูกหนี้!$K:$K,รายงานลูกหนี้!$A:$A,A2081)</f>
        <v>0</v>
      </c>
      <c r="F2081" s="17">
        <f t="shared" si="160"/>
        <v>0</v>
      </c>
      <c r="G2081" t="str">
        <f t="shared" si="161"/>
        <v>ชำระตรงเวลา</v>
      </c>
      <c r="H2081" t="str">
        <f t="shared" si="162"/>
        <v>ลูกหนี้ชั้นดี</v>
      </c>
      <c r="I2081" s="17" cm="1">
        <f t="array" ref="I2081">_xlfn.IFS(D2081=0,0%, D2081&lt;=30,25%, D2081&lt;=60,50%, D2081&lt;=90,75%, D2081&gt;90,100%)</f>
        <v>0</v>
      </c>
      <c r="J2081">
        <f>SUMIFS(รายงานลูกหนี้!$G$2:$G$20000, รายงานลูกหนี้!$A$2:$A$20000, $A2081, รายงานลูกหนี้!$K$2:$K$20000, 0)</f>
        <v>19039</v>
      </c>
      <c r="K2081">
        <f>SUMIFS(รายงานลูกหนี้!$G$2:$G$20000, รายงานลูกหนี้!$A$2:$A$20000, $A2081, รายงานลูกหนี้!$K$2:$K$20000, "&gt;=1", รายงานลูกหนี้!$K$2:$K$20000, "&lt;=30")</f>
        <v>0</v>
      </c>
      <c r="L2081">
        <f>SUMIFS(รายงานลูกหนี้!$G$2:$G$20000, รายงานลูกหนี้!$A$2:$A$20000, $A2081, รายงานลูกหนี้!$K$2:$K$20000, "&gt;=31", รายงานลูกหนี้!$K$2:$K$20000, "&lt;=60")</f>
        <v>0</v>
      </c>
      <c r="M2081">
        <f>SUMIFS(รายงานลูกหนี้!$G$2:$G$20000, รายงานลูกหนี้!$A$2:$A$20000, $A2081, รายงานลูกหนี้!$K$2:$K$20000, "&gt;=61", รายงานลูกหนี้!$K$2:$K$20000, "&lt;=90")</f>
        <v>0</v>
      </c>
      <c r="N2081">
        <f>SUMIFS(รายงานลูกหนี้!$G$2:$G$20000, รายงานลูกหนี้!$A$2:$A$20000, $A2081, รายงานลูกหนี้!$K$2:$K$20000, "&gt;90")</f>
        <v>0</v>
      </c>
      <c r="O2081">
        <f t="shared" si="163"/>
        <v>19039</v>
      </c>
      <c r="P2081" s="17">
        <f t="shared" si="164"/>
        <v>0</v>
      </c>
    </row>
    <row r="2082" spans="1:16" x14ac:dyDescent="0.2">
      <c r="A2082" t="str">
        <v>a5594518666ddbf7d814785b48f22019ba88883e5d02ee27675c5fcd98c2a58d</v>
      </c>
      <c r="B2082">
        <f>COUNTIF(รายงานลูกหนี้!$A:$A,A2082)</f>
        <v>1</v>
      </c>
      <c r="C2082">
        <f>COUNTIFS(รายงานลูกหนี้!$A:$A,A2082,รายงานลูกหนี้!$K:$K,"&gt;0")</f>
        <v>1</v>
      </c>
      <c r="D2082">
        <f>SUMIF(รายงานลูกหนี้!$A:$A,A2082,รายงานลูกหนี้!$K:$K)</f>
        <v>7</v>
      </c>
      <c r="E2082">
        <f>_xlfn.MAXIFS(รายงานลูกหนี้!$K:$K,รายงานลูกหนี้!$A:$A,A2082)</f>
        <v>7</v>
      </c>
      <c r="F2082" s="17">
        <f t="shared" si="160"/>
        <v>1</v>
      </c>
      <c r="G2082" t="str">
        <f t="shared" si="161"/>
        <v>ค้างชำระ 1 - 30 วัน</v>
      </c>
      <c r="H2082" t="str">
        <f t="shared" si="162"/>
        <v>ลูกหนี้ชั้นดี</v>
      </c>
      <c r="I2082" s="17" cm="1">
        <f t="array" ref="I2082">_xlfn.IFS(D2082=0,0%, D2082&lt;=30,25%, D2082&lt;=60,50%, D2082&lt;=90,75%, D2082&gt;90,100%)</f>
        <v>0.25</v>
      </c>
      <c r="J2082">
        <f>SUMIFS(รายงานลูกหนี้!$G$2:$G$20000, รายงานลูกหนี้!$A$2:$A$20000, $A2082, รายงานลูกหนี้!$K$2:$K$20000, 0)</f>
        <v>0</v>
      </c>
      <c r="K2082">
        <f>SUMIFS(รายงานลูกหนี้!$G$2:$G$20000, รายงานลูกหนี้!$A$2:$A$20000, $A2082, รายงานลูกหนี้!$K$2:$K$20000, "&gt;=1", รายงานลูกหนี้!$K$2:$K$20000, "&lt;=30")</f>
        <v>890</v>
      </c>
      <c r="L2082">
        <f>SUMIFS(รายงานลูกหนี้!$G$2:$G$20000, รายงานลูกหนี้!$A$2:$A$20000, $A2082, รายงานลูกหนี้!$K$2:$K$20000, "&gt;=31", รายงานลูกหนี้!$K$2:$K$20000, "&lt;=60")</f>
        <v>0</v>
      </c>
      <c r="M2082">
        <f>SUMIFS(รายงานลูกหนี้!$G$2:$G$20000, รายงานลูกหนี้!$A$2:$A$20000, $A2082, รายงานลูกหนี้!$K$2:$K$20000, "&gt;=61", รายงานลูกหนี้!$K$2:$K$20000, "&lt;=90")</f>
        <v>0</v>
      </c>
      <c r="N2082">
        <f>SUMIFS(รายงานลูกหนี้!$G$2:$G$20000, รายงานลูกหนี้!$A$2:$A$20000, $A2082, รายงานลูกหนี้!$K$2:$K$20000, "&gt;90")</f>
        <v>0</v>
      </c>
      <c r="O2082">
        <f t="shared" si="163"/>
        <v>890</v>
      </c>
      <c r="P2082" s="17">
        <f t="shared" si="164"/>
        <v>0.25</v>
      </c>
    </row>
    <row r="2083" spans="1:16" x14ac:dyDescent="0.2">
      <c r="A2083" t="str">
        <v>4cce6635d6dbb0f71f4f8da826b8debac64df1837a075bcce2359d3a0ea270ab</v>
      </c>
      <c r="B2083">
        <f>COUNTIF(รายงานลูกหนี้!$A:$A,A2083)</f>
        <v>3</v>
      </c>
      <c r="C2083">
        <f>COUNTIFS(รายงานลูกหนี้!$A:$A,A2083,รายงานลูกหนี้!$K:$K,"&gt;0")</f>
        <v>2</v>
      </c>
      <c r="D2083">
        <f>SUMIF(รายงานลูกหนี้!$A:$A,A2083,รายงานลูกหนี้!$K:$K)</f>
        <v>5</v>
      </c>
      <c r="E2083">
        <f>_xlfn.MAXIFS(รายงานลูกหนี้!$K:$K,รายงานลูกหนี้!$A:$A,A2083)</f>
        <v>4</v>
      </c>
      <c r="F2083" s="17">
        <f t="shared" si="160"/>
        <v>0.66666666666666663</v>
      </c>
      <c r="G2083" t="str">
        <f t="shared" si="161"/>
        <v>ค้างชำระ 1 - 30 วัน</v>
      </c>
      <c r="H2083" t="str">
        <f t="shared" si="162"/>
        <v>ลูกหนี้ชั้นดี</v>
      </c>
      <c r="I2083" s="17" cm="1">
        <f t="array" ref="I2083">_xlfn.IFS(D2083=0,0%, D2083&lt;=30,25%, D2083&lt;=60,50%, D2083&lt;=90,75%, D2083&gt;90,100%)</f>
        <v>0.25</v>
      </c>
      <c r="J2083">
        <f>SUMIFS(รายงานลูกหนี้!$G$2:$G$20000, รายงานลูกหนี้!$A$2:$A$20000, $A2083, รายงานลูกหนี้!$K$2:$K$20000, 0)</f>
        <v>1870</v>
      </c>
      <c r="K2083">
        <f>SUMIFS(รายงานลูกหนี้!$G$2:$G$20000, รายงานลูกหนี้!$A$2:$A$20000, $A2083, รายงานลูกหนี้!$K$2:$K$20000, "&gt;=1", รายงานลูกหนี้!$K$2:$K$20000, "&lt;=30")</f>
        <v>5278</v>
      </c>
      <c r="L2083">
        <f>SUMIFS(รายงานลูกหนี้!$G$2:$G$20000, รายงานลูกหนี้!$A$2:$A$20000, $A2083, รายงานลูกหนี้!$K$2:$K$20000, "&gt;=31", รายงานลูกหนี้!$K$2:$K$20000, "&lt;=60")</f>
        <v>0</v>
      </c>
      <c r="M2083">
        <f>SUMIFS(รายงานลูกหนี้!$G$2:$G$20000, รายงานลูกหนี้!$A$2:$A$20000, $A2083, รายงานลูกหนี้!$K$2:$K$20000, "&gt;=61", รายงานลูกหนี้!$K$2:$K$20000, "&lt;=90")</f>
        <v>0</v>
      </c>
      <c r="N2083">
        <f>SUMIFS(รายงานลูกหนี้!$G$2:$G$20000, รายงานลูกหนี้!$A$2:$A$20000, $A2083, รายงานลูกหนี้!$K$2:$K$20000, "&gt;90")</f>
        <v>0</v>
      </c>
      <c r="O2083">
        <f t="shared" si="163"/>
        <v>7148</v>
      </c>
      <c r="P2083" s="17">
        <f t="shared" si="164"/>
        <v>0.18459709009513151</v>
      </c>
    </row>
    <row r="2084" spans="1:16" x14ac:dyDescent="0.2">
      <c r="A2084" t="str">
        <v>908f8a065f2d36acdefac05a6cbecb456db73b89e83d1da89db6cff49afe68e5</v>
      </c>
      <c r="B2084">
        <f>COUNTIF(รายงานลูกหนี้!$A:$A,A2084)</f>
        <v>1</v>
      </c>
      <c r="C2084">
        <f>COUNTIFS(รายงานลูกหนี้!$A:$A,A2084,รายงานลูกหนี้!$K:$K,"&gt;0")</f>
        <v>1</v>
      </c>
      <c r="D2084">
        <f>SUMIF(รายงานลูกหนี้!$A:$A,A2084,รายงานลูกหนี้!$K:$K)</f>
        <v>5</v>
      </c>
      <c r="E2084">
        <f>_xlfn.MAXIFS(รายงานลูกหนี้!$K:$K,รายงานลูกหนี้!$A:$A,A2084)</f>
        <v>5</v>
      </c>
      <c r="F2084" s="17">
        <f t="shared" si="160"/>
        <v>1</v>
      </c>
      <c r="G2084" t="str">
        <f t="shared" si="161"/>
        <v>ค้างชำระ 1 - 30 วัน</v>
      </c>
      <c r="H2084" t="str">
        <f t="shared" si="162"/>
        <v>ลูกหนี้ชั้นดี</v>
      </c>
      <c r="I2084" s="17" cm="1">
        <f t="array" ref="I2084">_xlfn.IFS(D2084=0,0%, D2084&lt;=30,25%, D2084&lt;=60,50%, D2084&lt;=90,75%, D2084&gt;90,100%)</f>
        <v>0.25</v>
      </c>
      <c r="J2084">
        <f>SUMIFS(รายงานลูกหนี้!$G$2:$G$20000, รายงานลูกหนี้!$A$2:$A$20000, $A2084, รายงานลูกหนี้!$K$2:$K$20000, 0)</f>
        <v>0</v>
      </c>
      <c r="K2084">
        <f>SUMIFS(รายงานลูกหนี้!$G$2:$G$20000, รายงานลูกหนี้!$A$2:$A$20000, $A2084, รายงานลูกหนี้!$K$2:$K$20000, "&gt;=1", รายงานลูกหนี้!$K$2:$K$20000, "&lt;=30")</f>
        <v>3542</v>
      </c>
      <c r="L2084">
        <f>SUMIFS(รายงานลูกหนี้!$G$2:$G$20000, รายงานลูกหนี้!$A$2:$A$20000, $A2084, รายงานลูกหนี้!$K$2:$K$20000, "&gt;=31", รายงานลูกหนี้!$K$2:$K$20000, "&lt;=60")</f>
        <v>0</v>
      </c>
      <c r="M2084">
        <f>SUMIFS(รายงานลูกหนี้!$G$2:$G$20000, รายงานลูกหนี้!$A$2:$A$20000, $A2084, รายงานลูกหนี้!$K$2:$K$20000, "&gt;=61", รายงานลูกหนี้!$K$2:$K$20000, "&lt;=90")</f>
        <v>0</v>
      </c>
      <c r="N2084">
        <f>SUMIFS(รายงานลูกหนี้!$G$2:$G$20000, รายงานลูกหนี้!$A$2:$A$20000, $A2084, รายงานลูกหนี้!$K$2:$K$20000, "&gt;90")</f>
        <v>0</v>
      </c>
      <c r="O2084">
        <f t="shared" si="163"/>
        <v>3542</v>
      </c>
      <c r="P2084" s="17">
        <f t="shared" si="164"/>
        <v>0.25</v>
      </c>
    </row>
    <row r="2085" spans="1:16" x14ac:dyDescent="0.2">
      <c r="A2085" t="str">
        <v>b678714a9127097fa5bd2dfbac2a16552b400f94fdce58f9abc895dd3b9cc500</v>
      </c>
      <c r="B2085">
        <f>COUNTIF(รายงานลูกหนี้!$A:$A,A2085)</f>
        <v>1</v>
      </c>
      <c r="C2085">
        <f>COUNTIFS(รายงานลูกหนี้!$A:$A,A2085,รายงานลูกหนี้!$K:$K,"&gt;0")</f>
        <v>1</v>
      </c>
      <c r="D2085">
        <f>SUMIF(รายงานลูกหนี้!$A:$A,A2085,รายงานลูกหนี้!$K:$K)</f>
        <v>4</v>
      </c>
      <c r="E2085">
        <f>_xlfn.MAXIFS(รายงานลูกหนี้!$K:$K,รายงานลูกหนี้!$A:$A,A2085)</f>
        <v>4</v>
      </c>
      <c r="F2085" s="17">
        <f t="shared" si="160"/>
        <v>1</v>
      </c>
      <c r="G2085" t="str">
        <f t="shared" si="161"/>
        <v>ค้างชำระ 1 - 30 วัน</v>
      </c>
      <c r="H2085" t="str">
        <f t="shared" si="162"/>
        <v>ลูกหนี้ชั้นดี</v>
      </c>
      <c r="I2085" s="17" cm="1">
        <f t="array" ref="I2085">_xlfn.IFS(D2085=0,0%, D2085&lt;=30,25%, D2085&lt;=60,50%, D2085&lt;=90,75%, D2085&gt;90,100%)</f>
        <v>0.25</v>
      </c>
      <c r="J2085">
        <f>SUMIFS(รายงานลูกหนี้!$G$2:$G$20000, รายงานลูกหนี้!$A$2:$A$20000, $A2085, รายงานลูกหนี้!$K$2:$K$20000, 0)</f>
        <v>0</v>
      </c>
      <c r="K2085">
        <f>SUMIFS(รายงานลูกหนี้!$G$2:$G$20000, รายงานลูกหนี้!$A$2:$A$20000, $A2085, รายงานลูกหนี้!$K$2:$K$20000, "&gt;=1", รายงานลูกหนี้!$K$2:$K$20000, "&lt;=30")</f>
        <v>576</v>
      </c>
      <c r="L2085">
        <f>SUMIFS(รายงานลูกหนี้!$G$2:$G$20000, รายงานลูกหนี้!$A$2:$A$20000, $A2085, รายงานลูกหนี้!$K$2:$K$20000, "&gt;=31", รายงานลูกหนี้!$K$2:$K$20000, "&lt;=60")</f>
        <v>0</v>
      </c>
      <c r="M2085">
        <f>SUMIFS(รายงานลูกหนี้!$G$2:$G$20000, รายงานลูกหนี้!$A$2:$A$20000, $A2085, รายงานลูกหนี้!$K$2:$K$20000, "&gt;=61", รายงานลูกหนี้!$K$2:$K$20000, "&lt;=90")</f>
        <v>0</v>
      </c>
      <c r="N2085">
        <f>SUMIFS(รายงานลูกหนี้!$G$2:$G$20000, รายงานลูกหนี้!$A$2:$A$20000, $A2085, รายงานลูกหนี้!$K$2:$K$20000, "&gt;90")</f>
        <v>0</v>
      </c>
      <c r="O2085">
        <f t="shared" si="163"/>
        <v>576</v>
      </c>
      <c r="P2085" s="17">
        <f t="shared" si="164"/>
        <v>0.25</v>
      </c>
    </row>
    <row r="2086" spans="1:16" x14ac:dyDescent="0.2">
      <c r="A2086" t="str">
        <v>4e2988b817f4767ac1c0c54f4c1748f8ae2f8573d9df3637f60d304e247df042</v>
      </c>
      <c r="B2086">
        <f>COUNTIF(รายงานลูกหนี้!$A:$A,A2086)</f>
        <v>1</v>
      </c>
      <c r="C2086">
        <f>COUNTIFS(รายงานลูกหนี้!$A:$A,A2086,รายงานลูกหนี้!$K:$K,"&gt;0")</f>
        <v>1</v>
      </c>
      <c r="D2086">
        <f>SUMIF(รายงานลูกหนี้!$A:$A,A2086,รายงานลูกหนี้!$K:$K)</f>
        <v>7</v>
      </c>
      <c r="E2086">
        <f>_xlfn.MAXIFS(รายงานลูกหนี้!$K:$K,รายงานลูกหนี้!$A:$A,A2086)</f>
        <v>7</v>
      </c>
      <c r="F2086" s="17">
        <f t="shared" si="160"/>
        <v>1</v>
      </c>
      <c r="G2086" t="str">
        <f t="shared" si="161"/>
        <v>ค้างชำระ 1 - 30 วัน</v>
      </c>
      <c r="H2086" t="str">
        <f t="shared" si="162"/>
        <v>ลูกหนี้ชั้นดี</v>
      </c>
      <c r="I2086" s="17" cm="1">
        <f t="array" ref="I2086">_xlfn.IFS(D2086=0,0%, D2086&lt;=30,25%, D2086&lt;=60,50%, D2086&lt;=90,75%, D2086&gt;90,100%)</f>
        <v>0.25</v>
      </c>
      <c r="J2086">
        <f>SUMIFS(รายงานลูกหนี้!$G$2:$G$20000, รายงานลูกหนี้!$A$2:$A$20000, $A2086, รายงานลูกหนี้!$K$2:$K$20000, 0)</f>
        <v>0</v>
      </c>
      <c r="K2086">
        <f>SUMIFS(รายงานลูกหนี้!$G$2:$G$20000, รายงานลูกหนี้!$A$2:$A$20000, $A2086, รายงานลูกหนี้!$K$2:$K$20000, "&gt;=1", รายงานลูกหนี้!$K$2:$K$20000, "&lt;=30")</f>
        <v>9278</v>
      </c>
      <c r="L2086">
        <f>SUMIFS(รายงานลูกหนี้!$G$2:$G$20000, รายงานลูกหนี้!$A$2:$A$20000, $A2086, รายงานลูกหนี้!$K$2:$K$20000, "&gt;=31", รายงานลูกหนี้!$K$2:$K$20000, "&lt;=60")</f>
        <v>0</v>
      </c>
      <c r="M2086">
        <f>SUMIFS(รายงานลูกหนี้!$G$2:$G$20000, รายงานลูกหนี้!$A$2:$A$20000, $A2086, รายงานลูกหนี้!$K$2:$K$20000, "&gt;=61", รายงานลูกหนี้!$K$2:$K$20000, "&lt;=90")</f>
        <v>0</v>
      </c>
      <c r="N2086">
        <f>SUMIFS(รายงานลูกหนี้!$G$2:$G$20000, รายงานลูกหนี้!$A$2:$A$20000, $A2086, รายงานลูกหนี้!$K$2:$K$20000, "&gt;90")</f>
        <v>0</v>
      </c>
      <c r="O2086">
        <f t="shared" si="163"/>
        <v>9278</v>
      </c>
      <c r="P2086" s="17">
        <f t="shared" si="164"/>
        <v>0.25</v>
      </c>
    </row>
    <row r="2087" spans="1:16" x14ac:dyDescent="0.2">
      <c r="A2087" t="str">
        <v>1943e747ce40039890a3ecc23b20f3f734260eebed713c6f067cff411edbef3d</v>
      </c>
      <c r="B2087">
        <f>COUNTIF(รายงานลูกหนี้!$A:$A,A2087)</f>
        <v>2</v>
      </c>
      <c r="C2087">
        <f>COUNTIFS(รายงานลูกหนี้!$A:$A,A2087,รายงานลูกหนี้!$K:$K,"&gt;0")</f>
        <v>0</v>
      </c>
      <c r="D2087">
        <f>SUMIF(รายงานลูกหนี้!$A:$A,A2087,รายงานลูกหนี้!$K:$K)</f>
        <v>0</v>
      </c>
      <c r="E2087">
        <f>_xlfn.MAXIFS(รายงานลูกหนี้!$K:$K,รายงานลูกหนี้!$A:$A,A2087)</f>
        <v>0</v>
      </c>
      <c r="F2087" s="17">
        <f t="shared" si="160"/>
        <v>0</v>
      </c>
      <c r="G2087" t="str">
        <f t="shared" si="161"/>
        <v>ชำระตรงเวลา</v>
      </c>
      <c r="H2087" t="str">
        <f t="shared" si="162"/>
        <v>ลูกหนี้ชั้นดี</v>
      </c>
      <c r="I2087" s="17" cm="1">
        <f t="array" ref="I2087">_xlfn.IFS(D2087=0,0%, D2087&lt;=30,25%, D2087&lt;=60,50%, D2087&lt;=90,75%, D2087&gt;90,100%)</f>
        <v>0</v>
      </c>
      <c r="J2087">
        <f>SUMIFS(รายงานลูกหนี้!$G$2:$G$20000, รายงานลูกหนี้!$A$2:$A$20000, $A2087, รายงานลูกหนี้!$K$2:$K$20000, 0)</f>
        <v>15000</v>
      </c>
      <c r="K2087">
        <f>SUMIFS(รายงานลูกหนี้!$G$2:$G$20000, รายงานลูกหนี้!$A$2:$A$20000, $A2087, รายงานลูกหนี้!$K$2:$K$20000, "&gt;=1", รายงานลูกหนี้!$K$2:$K$20000, "&lt;=30")</f>
        <v>0</v>
      </c>
      <c r="L2087">
        <f>SUMIFS(รายงานลูกหนี้!$G$2:$G$20000, รายงานลูกหนี้!$A$2:$A$20000, $A2087, รายงานลูกหนี้!$K$2:$K$20000, "&gt;=31", รายงานลูกหนี้!$K$2:$K$20000, "&lt;=60")</f>
        <v>0</v>
      </c>
      <c r="M2087">
        <f>SUMIFS(รายงานลูกหนี้!$G$2:$G$20000, รายงานลูกหนี้!$A$2:$A$20000, $A2087, รายงานลูกหนี้!$K$2:$K$20000, "&gt;=61", รายงานลูกหนี้!$K$2:$K$20000, "&lt;=90")</f>
        <v>0</v>
      </c>
      <c r="N2087">
        <f>SUMIFS(รายงานลูกหนี้!$G$2:$G$20000, รายงานลูกหนี้!$A$2:$A$20000, $A2087, รายงานลูกหนี้!$K$2:$K$20000, "&gt;90")</f>
        <v>0</v>
      </c>
      <c r="O2087">
        <f t="shared" si="163"/>
        <v>15000</v>
      </c>
      <c r="P2087" s="17">
        <f t="shared" si="164"/>
        <v>0</v>
      </c>
    </row>
    <row r="2088" spans="1:16" x14ac:dyDescent="0.2">
      <c r="A2088" t="str">
        <v>998ec43240d035f362c1f103e631218f3409e295ab83d396bc28a30dd5a340fe</v>
      </c>
      <c r="B2088">
        <f>COUNTIF(รายงานลูกหนี้!$A:$A,A2088)</f>
        <v>1</v>
      </c>
      <c r="C2088">
        <f>COUNTIFS(รายงานลูกหนี้!$A:$A,A2088,รายงานลูกหนี้!$K:$K,"&gt;0")</f>
        <v>1</v>
      </c>
      <c r="D2088">
        <f>SUMIF(รายงานลูกหนี้!$A:$A,A2088,รายงานลูกหนี้!$K:$K)</f>
        <v>16</v>
      </c>
      <c r="E2088">
        <f>_xlfn.MAXIFS(รายงานลูกหนี้!$K:$K,รายงานลูกหนี้!$A:$A,A2088)</f>
        <v>16</v>
      </c>
      <c r="F2088" s="17">
        <f t="shared" si="160"/>
        <v>1</v>
      </c>
      <c r="G2088" t="str">
        <f t="shared" si="161"/>
        <v>ค้างชำระ 1 - 30 วัน</v>
      </c>
      <c r="H2088" t="str">
        <f t="shared" si="162"/>
        <v>ลูกหนี้ชั้นดี</v>
      </c>
      <c r="I2088" s="17" cm="1">
        <f t="array" ref="I2088">_xlfn.IFS(D2088=0,0%, D2088&lt;=30,25%, D2088&lt;=60,50%, D2088&lt;=90,75%, D2088&gt;90,100%)</f>
        <v>0.25</v>
      </c>
      <c r="J2088">
        <f>SUMIFS(รายงานลูกหนี้!$G$2:$G$20000, รายงานลูกหนี้!$A$2:$A$20000, $A2088, รายงานลูกหนี้!$K$2:$K$20000, 0)</f>
        <v>0</v>
      </c>
      <c r="K2088">
        <f>SUMIFS(รายงานลูกหนี้!$G$2:$G$20000, รายงานลูกหนี้!$A$2:$A$20000, $A2088, รายงานลูกหนี้!$K$2:$K$20000, "&gt;=1", รายงานลูกหนี้!$K$2:$K$20000, "&lt;=30")</f>
        <v>75951</v>
      </c>
      <c r="L2088">
        <f>SUMIFS(รายงานลูกหนี้!$G$2:$G$20000, รายงานลูกหนี้!$A$2:$A$20000, $A2088, รายงานลูกหนี้!$K$2:$K$20000, "&gt;=31", รายงานลูกหนี้!$K$2:$K$20000, "&lt;=60")</f>
        <v>0</v>
      </c>
      <c r="M2088">
        <f>SUMIFS(รายงานลูกหนี้!$G$2:$G$20000, รายงานลูกหนี้!$A$2:$A$20000, $A2088, รายงานลูกหนี้!$K$2:$K$20000, "&gt;=61", รายงานลูกหนี้!$K$2:$K$20000, "&lt;=90")</f>
        <v>0</v>
      </c>
      <c r="N2088">
        <f>SUMIFS(รายงานลูกหนี้!$G$2:$G$20000, รายงานลูกหนี้!$A$2:$A$20000, $A2088, รายงานลูกหนี้!$K$2:$K$20000, "&gt;90")</f>
        <v>0</v>
      </c>
      <c r="O2088">
        <f t="shared" si="163"/>
        <v>75951</v>
      </c>
      <c r="P2088" s="17">
        <f t="shared" si="164"/>
        <v>0.25</v>
      </c>
    </row>
    <row r="2089" spans="1:16" x14ac:dyDescent="0.2">
      <c r="A2089" t="str">
        <v>10ecf114767a0117fed7d6022fd109db6af7d021dcd20ee46f4d0e772b98c24d</v>
      </c>
      <c r="B2089">
        <f>COUNTIF(รายงานลูกหนี้!$A:$A,A2089)</f>
        <v>1</v>
      </c>
      <c r="C2089">
        <f>COUNTIFS(รายงานลูกหนี้!$A:$A,A2089,รายงานลูกหนี้!$K:$K,"&gt;0")</f>
        <v>0</v>
      </c>
      <c r="D2089">
        <f>SUMIF(รายงานลูกหนี้!$A:$A,A2089,รายงานลูกหนี้!$K:$K)</f>
        <v>0</v>
      </c>
      <c r="E2089">
        <f>_xlfn.MAXIFS(รายงานลูกหนี้!$K:$K,รายงานลูกหนี้!$A:$A,A2089)</f>
        <v>0</v>
      </c>
      <c r="F2089" s="17">
        <f t="shared" si="160"/>
        <v>0</v>
      </c>
      <c r="G2089" t="str">
        <f t="shared" si="161"/>
        <v>ชำระตรงเวลา</v>
      </c>
      <c r="H2089" t="str">
        <f t="shared" si="162"/>
        <v>ลูกหนี้ชั้นดี</v>
      </c>
      <c r="I2089" s="17" cm="1">
        <f t="array" ref="I2089">_xlfn.IFS(D2089=0,0%, D2089&lt;=30,25%, D2089&lt;=60,50%, D2089&lt;=90,75%, D2089&gt;90,100%)</f>
        <v>0</v>
      </c>
      <c r="J2089">
        <f>SUMIFS(รายงานลูกหนี้!$G$2:$G$20000, รายงานลูกหนี้!$A$2:$A$20000, $A2089, รายงานลูกหนี้!$K$2:$K$20000, 0)</f>
        <v>803218</v>
      </c>
      <c r="K2089">
        <f>SUMIFS(รายงานลูกหนี้!$G$2:$G$20000, รายงานลูกหนี้!$A$2:$A$20000, $A2089, รายงานลูกหนี้!$K$2:$K$20000, "&gt;=1", รายงานลูกหนี้!$K$2:$K$20000, "&lt;=30")</f>
        <v>0</v>
      </c>
      <c r="L2089">
        <f>SUMIFS(รายงานลูกหนี้!$G$2:$G$20000, รายงานลูกหนี้!$A$2:$A$20000, $A2089, รายงานลูกหนี้!$K$2:$K$20000, "&gt;=31", รายงานลูกหนี้!$K$2:$K$20000, "&lt;=60")</f>
        <v>0</v>
      </c>
      <c r="M2089">
        <f>SUMIFS(รายงานลูกหนี้!$G$2:$G$20000, รายงานลูกหนี้!$A$2:$A$20000, $A2089, รายงานลูกหนี้!$K$2:$K$20000, "&gt;=61", รายงานลูกหนี้!$K$2:$K$20000, "&lt;=90")</f>
        <v>0</v>
      </c>
      <c r="N2089">
        <f>SUMIFS(รายงานลูกหนี้!$G$2:$G$20000, รายงานลูกหนี้!$A$2:$A$20000, $A2089, รายงานลูกหนี้!$K$2:$K$20000, "&gt;90")</f>
        <v>0</v>
      </c>
      <c r="O2089">
        <f t="shared" si="163"/>
        <v>803218</v>
      </c>
      <c r="P2089" s="17">
        <f t="shared" si="164"/>
        <v>0</v>
      </c>
    </row>
    <row r="2090" spans="1:16" x14ac:dyDescent="0.2">
      <c r="A2090" t="str">
        <v>90699203a818faaf1e308fcb1efe7742f2152c3083e33af5587f76a94e5ddaad</v>
      </c>
      <c r="B2090">
        <f>COUNTIF(รายงานลูกหนี้!$A:$A,A2090)</f>
        <v>1</v>
      </c>
      <c r="C2090">
        <f>COUNTIFS(รายงานลูกหนี้!$A:$A,A2090,รายงานลูกหนี้!$K:$K,"&gt;0")</f>
        <v>0</v>
      </c>
      <c r="D2090">
        <f>SUMIF(รายงานลูกหนี้!$A:$A,A2090,รายงานลูกหนี้!$K:$K)</f>
        <v>0</v>
      </c>
      <c r="E2090">
        <f>_xlfn.MAXIFS(รายงานลูกหนี้!$K:$K,รายงานลูกหนี้!$A:$A,A2090)</f>
        <v>0</v>
      </c>
      <c r="F2090" s="17">
        <f t="shared" si="160"/>
        <v>0</v>
      </c>
      <c r="G2090" t="str">
        <f t="shared" si="161"/>
        <v>ชำระตรงเวลา</v>
      </c>
      <c r="H2090" t="str">
        <f t="shared" si="162"/>
        <v>ลูกหนี้ชั้นดี</v>
      </c>
      <c r="I2090" s="17" cm="1">
        <f t="array" ref="I2090">_xlfn.IFS(D2090=0,0%, D2090&lt;=30,25%, D2090&lt;=60,50%, D2090&lt;=90,75%, D2090&gt;90,100%)</f>
        <v>0</v>
      </c>
      <c r="J2090">
        <f>SUMIFS(รายงานลูกหนี้!$G$2:$G$20000, รายงานลูกหนี้!$A$2:$A$20000, $A2090, รายงานลูกหนี้!$K$2:$K$20000, 0)</f>
        <v>501</v>
      </c>
      <c r="K2090">
        <f>SUMIFS(รายงานลูกหนี้!$G$2:$G$20000, รายงานลูกหนี้!$A$2:$A$20000, $A2090, รายงานลูกหนี้!$K$2:$K$20000, "&gt;=1", รายงานลูกหนี้!$K$2:$K$20000, "&lt;=30")</f>
        <v>0</v>
      </c>
      <c r="L2090">
        <f>SUMIFS(รายงานลูกหนี้!$G$2:$G$20000, รายงานลูกหนี้!$A$2:$A$20000, $A2090, รายงานลูกหนี้!$K$2:$K$20000, "&gt;=31", รายงานลูกหนี้!$K$2:$K$20000, "&lt;=60")</f>
        <v>0</v>
      </c>
      <c r="M2090">
        <f>SUMIFS(รายงานลูกหนี้!$G$2:$G$20000, รายงานลูกหนี้!$A$2:$A$20000, $A2090, รายงานลูกหนี้!$K$2:$K$20000, "&gt;=61", รายงานลูกหนี้!$K$2:$K$20000, "&lt;=90")</f>
        <v>0</v>
      </c>
      <c r="N2090">
        <f>SUMIFS(รายงานลูกหนี้!$G$2:$G$20000, รายงานลูกหนี้!$A$2:$A$20000, $A2090, รายงานลูกหนี้!$K$2:$K$20000, "&gt;90")</f>
        <v>0</v>
      </c>
      <c r="O2090">
        <f t="shared" si="163"/>
        <v>501</v>
      </c>
      <c r="P2090" s="17">
        <f t="shared" si="164"/>
        <v>0</v>
      </c>
    </row>
    <row r="2091" spans="1:16" x14ac:dyDescent="0.2">
      <c r="A2091" t="str">
        <v>288948af201925eb846c48c939f5181e64aa55d49939b8fbcea0f5aee8b02d2b</v>
      </c>
      <c r="B2091">
        <f>COUNTIF(รายงานลูกหนี้!$A:$A,A2091)</f>
        <v>1</v>
      </c>
      <c r="C2091">
        <f>COUNTIFS(รายงานลูกหนี้!$A:$A,A2091,รายงานลูกหนี้!$K:$K,"&gt;0")</f>
        <v>1</v>
      </c>
      <c r="D2091">
        <f>SUMIF(รายงานลูกหนี้!$A:$A,A2091,รายงานลูกหนี้!$K:$K)</f>
        <v>3</v>
      </c>
      <c r="E2091">
        <f>_xlfn.MAXIFS(รายงานลูกหนี้!$K:$K,รายงานลูกหนี้!$A:$A,A2091)</f>
        <v>3</v>
      </c>
      <c r="F2091" s="17">
        <f t="shared" si="160"/>
        <v>1</v>
      </c>
      <c r="G2091" t="str">
        <f t="shared" si="161"/>
        <v>ค้างชำระ 1 - 30 วัน</v>
      </c>
      <c r="H2091" t="str">
        <f t="shared" si="162"/>
        <v>ลูกหนี้ชั้นดี</v>
      </c>
      <c r="I2091" s="17" cm="1">
        <f t="array" ref="I2091">_xlfn.IFS(D2091=0,0%, D2091&lt;=30,25%, D2091&lt;=60,50%, D2091&lt;=90,75%, D2091&gt;90,100%)</f>
        <v>0.25</v>
      </c>
      <c r="J2091">
        <f>SUMIFS(รายงานลูกหนี้!$G$2:$G$20000, รายงานลูกหนี้!$A$2:$A$20000, $A2091, รายงานลูกหนี้!$K$2:$K$20000, 0)</f>
        <v>0</v>
      </c>
      <c r="K2091">
        <f>SUMIFS(รายงานลูกหนี้!$G$2:$G$20000, รายงานลูกหนี้!$A$2:$A$20000, $A2091, รายงานลูกหนี้!$K$2:$K$20000, "&gt;=1", รายงานลูกหนี้!$K$2:$K$20000, "&lt;=30")</f>
        <v>29887</v>
      </c>
      <c r="L2091">
        <f>SUMIFS(รายงานลูกหนี้!$G$2:$G$20000, รายงานลูกหนี้!$A$2:$A$20000, $A2091, รายงานลูกหนี้!$K$2:$K$20000, "&gt;=31", รายงานลูกหนี้!$K$2:$K$20000, "&lt;=60")</f>
        <v>0</v>
      </c>
      <c r="M2091">
        <f>SUMIFS(รายงานลูกหนี้!$G$2:$G$20000, รายงานลูกหนี้!$A$2:$A$20000, $A2091, รายงานลูกหนี้!$K$2:$K$20000, "&gt;=61", รายงานลูกหนี้!$K$2:$K$20000, "&lt;=90")</f>
        <v>0</v>
      </c>
      <c r="N2091">
        <f>SUMIFS(รายงานลูกหนี้!$G$2:$G$20000, รายงานลูกหนี้!$A$2:$A$20000, $A2091, รายงานลูกหนี้!$K$2:$K$20000, "&gt;90")</f>
        <v>0</v>
      </c>
      <c r="O2091">
        <f t="shared" si="163"/>
        <v>29887</v>
      </c>
      <c r="P2091" s="17">
        <f t="shared" si="164"/>
        <v>0.25</v>
      </c>
    </row>
    <row r="2092" spans="1:16" x14ac:dyDescent="0.2">
      <c r="A2092" t="str">
        <v>7a6389d95288395a800c4726ff9955d10f86cd7059dd4eba4e744ee2825ae9de</v>
      </c>
      <c r="B2092">
        <f>COUNTIF(รายงานลูกหนี้!$A:$A,A2092)</f>
        <v>1</v>
      </c>
      <c r="C2092">
        <f>COUNTIFS(รายงานลูกหนี้!$A:$A,A2092,รายงานลูกหนี้!$K:$K,"&gt;0")</f>
        <v>1</v>
      </c>
      <c r="D2092">
        <f>SUMIF(รายงานลูกหนี้!$A:$A,A2092,รายงานลูกหนี้!$K:$K)</f>
        <v>2</v>
      </c>
      <c r="E2092">
        <f>_xlfn.MAXIFS(รายงานลูกหนี้!$K:$K,รายงานลูกหนี้!$A:$A,A2092)</f>
        <v>2</v>
      </c>
      <c r="F2092" s="17">
        <f t="shared" si="160"/>
        <v>1</v>
      </c>
      <c r="G2092" t="str">
        <f t="shared" si="161"/>
        <v>ค้างชำระ 1 - 30 วัน</v>
      </c>
      <c r="H2092" t="str">
        <f t="shared" si="162"/>
        <v>ลูกหนี้ชั้นดี</v>
      </c>
      <c r="I2092" s="17" cm="1">
        <f t="array" ref="I2092">_xlfn.IFS(D2092=0,0%, D2092&lt;=30,25%, D2092&lt;=60,50%, D2092&lt;=90,75%, D2092&gt;90,100%)</f>
        <v>0.25</v>
      </c>
      <c r="J2092">
        <f>SUMIFS(รายงานลูกหนี้!$G$2:$G$20000, รายงานลูกหนี้!$A$2:$A$20000, $A2092, รายงานลูกหนี้!$K$2:$K$20000, 0)</f>
        <v>0</v>
      </c>
      <c r="K2092">
        <f>SUMIFS(รายงานลูกหนี้!$G$2:$G$20000, รายงานลูกหนี้!$A$2:$A$20000, $A2092, รายงานลูกหนี้!$K$2:$K$20000, "&gt;=1", รายงานลูกหนี้!$K$2:$K$20000, "&lt;=30")</f>
        <v>1623</v>
      </c>
      <c r="L2092">
        <f>SUMIFS(รายงานลูกหนี้!$G$2:$G$20000, รายงานลูกหนี้!$A$2:$A$20000, $A2092, รายงานลูกหนี้!$K$2:$K$20000, "&gt;=31", รายงานลูกหนี้!$K$2:$K$20000, "&lt;=60")</f>
        <v>0</v>
      </c>
      <c r="M2092">
        <f>SUMIFS(รายงานลูกหนี้!$G$2:$G$20000, รายงานลูกหนี้!$A$2:$A$20000, $A2092, รายงานลูกหนี้!$K$2:$K$20000, "&gt;=61", รายงานลูกหนี้!$K$2:$K$20000, "&lt;=90")</f>
        <v>0</v>
      </c>
      <c r="N2092">
        <f>SUMIFS(รายงานลูกหนี้!$G$2:$G$20000, รายงานลูกหนี้!$A$2:$A$20000, $A2092, รายงานลูกหนี้!$K$2:$K$20000, "&gt;90")</f>
        <v>0</v>
      </c>
      <c r="O2092">
        <f t="shared" si="163"/>
        <v>1623</v>
      </c>
      <c r="P2092" s="17">
        <f t="shared" si="164"/>
        <v>0.25</v>
      </c>
    </row>
    <row r="2093" spans="1:16" x14ac:dyDescent="0.2">
      <c r="A2093" t="str">
        <v>53a1ccf532c97963d6f6675f2841f6bbabd5a7e54c40ffbf62f4e8bdf617a934</v>
      </c>
      <c r="B2093">
        <f>COUNTIF(รายงานลูกหนี้!$A:$A,A2093)</f>
        <v>3</v>
      </c>
      <c r="C2093">
        <f>COUNTIFS(รายงานลูกหนี้!$A:$A,A2093,รายงานลูกหนี้!$K:$K,"&gt;0")</f>
        <v>2</v>
      </c>
      <c r="D2093">
        <f>SUMIF(รายงานลูกหนี้!$A:$A,A2093,รายงานลูกหนี้!$K:$K)</f>
        <v>16</v>
      </c>
      <c r="E2093">
        <f>_xlfn.MAXIFS(รายงานลูกหนี้!$K:$K,รายงานลูกหนี้!$A:$A,A2093)</f>
        <v>8</v>
      </c>
      <c r="F2093" s="17">
        <f t="shared" si="160"/>
        <v>0.66666666666666663</v>
      </c>
      <c r="G2093" t="str">
        <f t="shared" si="161"/>
        <v>ค้างชำระ 1 - 30 วัน</v>
      </c>
      <c r="H2093" t="str">
        <f t="shared" si="162"/>
        <v>ลูกหนี้ชั้นดี</v>
      </c>
      <c r="I2093" s="17" cm="1">
        <f t="array" ref="I2093">_xlfn.IFS(D2093=0,0%, D2093&lt;=30,25%, D2093&lt;=60,50%, D2093&lt;=90,75%, D2093&gt;90,100%)</f>
        <v>0.25</v>
      </c>
      <c r="J2093">
        <f>SUMIFS(รายงานลูกหนี้!$G$2:$G$20000, รายงานลูกหนี้!$A$2:$A$20000, $A2093, รายงานลูกหนี้!$K$2:$K$20000, 0)</f>
        <v>140</v>
      </c>
      <c r="K2093">
        <f>SUMIFS(รายงานลูกหนี้!$G$2:$G$20000, รายงานลูกหนี้!$A$2:$A$20000, $A2093, รายงานลูกหนี้!$K$2:$K$20000, "&gt;=1", รายงานลูกหนี้!$K$2:$K$20000, "&lt;=30")</f>
        <v>27420</v>
      </c>
      <c r="L2093">
        <f>SUMIFS(รายงานลูกหนี้!$G$2:$G$20000, รายงานลูกหนี้!$A$2:$A$20000, $A2093, รายงานลูกหนี้!$K$2:$K$20000, "&gt;=31", รายงานลูกหนี้!$K$2:$K$20000, "&lt;=60")</f>
        <v>0</v>
      </c>
      <c r="M2093">
        <f>SUMIFS(รายงานลูกหนี้!$G$2:$G$20000, รายงานลูกหนี้!$A$2:$A$20000, $A2093, รายงานลูกหนี้!$K$2:$K$20000, "&gt;=61", รายงานลูกหนี้!$K$2:$K$20000, "&lt;=90")</f>
        <v>0</v>
      </c>
      <c r="N2093">
        <f>SUMIFS(รายงานลูกหนี้!$G$2:$G$20000, รายงานลูกหนี้!$A$2:$A$20000, $A2093, รายงานลูกหนี้!$K$2:$K$20000, "&gt;90")</f>
        <v>0</v>
      </c>
      <c r="O2093">
        <f t="shared" si="163"/>
        <v>27560</v>
      </c>
      <c r="P2093" s="17">
        <f t="shared" si="164"/>
        <v>0.2487300435413643</v>
      </c>
    </row>
    <row r="2094" spans="1:16" x14ac:dyDescent="0.2">
      <c r="A2094" t="str">
        <v>8ead241b2699901826f719c2684631d05d9af099b46b70f6d34a8a11764f73c5</v>
      </c>
      <c r="B2094">
        <f>COUNTIF(รายงานลูกหนี้!$A:$A,A2094)</f>
        <v>1</v>
      </c>
      <c r="C2094">
        <f>COUNTIFS(รายงานลูกหนี้!$A:$A,A2094,รายงานลูกหนี้!$K:$K,"&gt;0")</f>
        <v>0</v>
      </c>
      <c r="D2094">
        <f>SUMIF(รายงานลูกหนี้!$A:$A,A2094,รายงานลูกหนี้!$K:$K)</f>
        <v>0</v>
      </c>
      <c r="E2094">
        <f>_xlfn.MAXIFS(รายงานลูกหนี้!$K:$K,รายงานลูกหนี้!$A:$A,A2094)</f>
        <v>0</v>
      </c>
      <c r="F2094" s="17">
        <f t="shared" si="160"/>
        <v>0</v>
      </c>
      <c r="G2094" t="str">
        <f t="shared" si="161"/>
        <v>ชำระตรงเวลา</v>
      </c>
      <c r="H2094" t="str">
        <f t="shared" si="162"/>
        <v>ลูกหนี้ชั้นดี</v>
      </c>
      <c r="I2094" s="17" cm="1">
        <f t="array" ref="I2094">_xlfn.IFS(D2094=0,0%, D2094&lt;=30,25%, D2094&lt;=60,50%, D2094&lt;=90,75%, D2094&gt;90,100%)</f>
        <v>0</v>
      </c>
      <c r="J2094">
        <f>SUMIFS(รายงานลูกหนี้!$G$2:$G$20000, รายงานลูกหนี้!$A$2:$A$20000, $A2094, รายงานลูกหนี้!$K$2:$K$20000, 0)</f>
        <v>870</v>
      </c>
      <c r="K2094">
        <f>SUMIFS(รายงานลูกหนี้!$G$2:$G$20000, รายงานลูกหนี้!$A$2:$A$20000, $A2094, รายงานลูกหนี้!$K$2:$K$20000, "&gt;=1", รายงานลูกหนี้!$K$2:$K$20000, "&lt;=30")</f>
        <v>0</v>
      </c>
      <c r="L2094">
        <f>SUMIFS(รายงานลูกหนี้!$G$2:$G$20000, รายงานลูกหนี้!$A$2:$A$20000, $A2094, รายงานลูกหนี้!$K$2:$K$20000, "&gt;=31", รายงานลูกหนี้!$K$2:$K$20000, "&lt;=60")</f>
        <v>0</v>
      </c>
      <c r="M2094">
        <f>SUMIFS(รายงานลูกหนี้!$G$2:$G$20000, รายงานลูกหนี้!$A$2:$A$20000, $A2094, รายงานลูกหนี้!$K$2:$K$20000, "&gt;=61", รายงานลูกหนี้!$K$2:$K$20000, "&lt;=90")</f>
        <v>0</v>
      </c>
      <c r="N2094">
        <f>SUMIFS(รายงานลูกหนี้!$G$2:$G$20000, รายงานลูกหนี้!$A$2:$A$20000, $A2094, รายงานลูกหนี้!$K$2:$K$20000, "&gt;90")</f>
        <v>0</v>
      </c>
      <c r="O2094">
        <f t="shared" si="163"/>
        <v>870</v>
      </c>
      <c r="P2094" s="17">
        <f t="shared" si="164"/>
        <v>0</v>
      </c>
    </row>
    <row r="2095" spans="1:16" x14ac:dyDescent="0.2">
      <c r="A2095" t="str">
        <v>799ab77c597bfe644a71b730c1a10637c99ad1e6ffbff1ad4a39abac6efb2d40</v>
      </c>
      <c r="B2095">
        <f>COUNTIF(รายงานลูกหนี้!$A:$A,A2095)</f>
        <v>2</v>
      </c>
      <c r="C2095">
        <f>COUNTIFS(รายงานลูกหนี้!$A:$A,A2095,รายงานลูกหนี้!$K:$K,"&gt;0")</f>
        <v>0</v>
      </c>
      <c r="D2095">
        <f>SUMIF(รายงานลูกหนี้!$A:$A,A2095,รายงานลูกหนี้!$K:$K)</f>
        <v>0</v>
      </c>
      <c r="E2095">
        <f>_xlfn.MAXIFS(รายงานลูกหนี้!$K:$K,รายงานลูกหนี้!$A:$A,A2095)</f>
        <v>0</v>
      </c>
      <c r="F2095" s="17">
        <f t="shared" si="160"/>
        <v>0</v>
      </c>
      <c r="G2095" t="str">
        <f t="shared" si="161"/>
        <v>ชำระตรงเวลา</v>
      </c>
      <c r="H2095" t="str">
        <f t="shared" si="162"/>
        <v>ลูกหนี้ชั้นดี</v>
      </c>
      <c r="I2095" s="17" cm="1">
        <f t="array" ref="I2095">_xlfn.IFS(D2095=0,0%, D2095&lt;=30,25%, D2095&lt;=60,50%, D2095&lt;=90,75%, D2095&gt;90,100%)</f>
        <v>0</v>
      </c>
      <c r="J2095">
        <f>SUMIFS(รายงานลูกหนี้!$G$2:$G$20000, รายงานลูกหนี้!$A$2:$A$20000, $A2095, รายงานลูกหนี้!$K$2:$K$20000, 0)</f>
        <v>6972</v>
      </c>
      <c r="K2095">
        <f>SUMIFS(รายงานลูกหนี้!$G$2:$G$20000, รายงานลูกหนี้!$A$2:$A$20000, $A2095, รายงานลูกหนี้!$K$2:$K$20000, "&gt;=1", รายงานลูกหนี้!$K$2:$K$20000, "&lt;=30")</f>
        <v>0</v>
      </c>
      <c r="L2095">
        <f>SUMIFS(รายงานลูกหนี้!$G$2:$G$20000, รายงานลูกหนี้!$A$2:$A$20000, $A2095, รายงานลูกหนี้!$K$2:$K$20000, "&gt;=31", รายงานลูกหนี้!$K$2:$K$20000, "&lt;=60")</f>
        <v>0</v>
      </c>
      <c r="M2095">
        <f>SUMIFS(รายงานลูกหนี้!$G$2:$G$20000, รายงานลูกหนี้!$A$2:$A$20000, $A2095, รายงานลูกหนี้!$K$2:$K$20000, "&gt;=61", รายงานลูกหนี้!$K$2:$K$20000, "&lt;=90")</f>
        <v>0</v>
      </c>
      <c r="N2095">
        <f>SUMIFS(รายงานลูกหนี้!$G$2:$G$20000, รายงานลูกหนี้!$A$2:$A$20000, $A2095, รายงานลูกหนี้!$K$2:$K$20000, "&gt;90")</f>
        <v>0</v>
      </c>
      <c r="O2095">
        <f t="shared" si="163"/>
        <v>6972</v>
      </c>
      <c r="P2095" s="17">
        <f t="shared" si="164"/>
        <v>0</v>
      </c>
    </row>
    <row r="2096" spans="1:16" x14ac:dyDescent="0.2">
      <c r="A2096" t="str">
        <v>fd4030ae58c44f04757c5a74ee92ede4cb085f183577eb005dd5d3bb5d1ac144</v>
      </c>
      <c r="B2096">
        <f>COUNTIF(รายงานลูกหนี้!$A:$A,A2096)</f>
        <v>2</v>
      </c>
      <c r="C2096">
        <f>COUNTIFS(รายงานลูกหนี้!$A:$A,A2096,รายงานลูกหนี้!$K:$K,"&gt;0")</f>
        <v>2</v>
      </c>
      <c r="D2096">
        <f>SUMIF(รายงานลูกหนี้!$A:$A,A2096,รายงานลูกหนี้!$K:$K)</f>
        <v>20</v>
      </c>
      <c r="E2096">
        <f>_xlfn.MAXIFS(รายงานลูกหนี้!$K:$K,รายงานลูกหนี้!$A:$A,A2096)</f>
        <v>10</v>
      </c>
      <c r="F2096" s="17">
        <f t="shared" si="160"/>
        <v>1</v>
      </c>
      <c r="G2096" t="str">
        <f t="shared" si="161"/>
        <v>ค้างชำระ 1 - 30 วัน</v>
      </c>
      <c r="H2096" t="str">
        <f t="shared" si="162"/>
        <v>ลูกหนี้ชั้นดี</v>
      </c>
      <c r="I2096" s="17" cm="1">
        <f t="array" ref="I2096">_xlfn.IFS(D2096=0,0%, D2096&lt;=30,25%, D2096&lt;=60,50%, D2096&lt;=90,75%, D2096&gt;90,100%)</f>
        <v>0.25</v>
      </c>
      <c r="J2096">
        <f>SUMIFS(รายงานลูกหนี้!$G$2:$G$20000, รายงานลูกหนี้!$A$2:$A$20000, $A2096, รายงานลูกหนี้!$K$2:$K$20000, 0)</f>
        <v>0</v>
      </c>
      <c r="K2096">
        <f>SUMIFS(รายงานลูกหนี้!$G$2:$G$20000, รายงานลูกหนี้!$A$2:$A$20000, $A2096, รายงานลูกหนี้!$K$2:$K$20000, "&gt;=1", รายงานลูกหนี้!$K$2:$K$20000, "&lt;=30")</f>
        <v>9960</v>
      </c>
      <c r="L2096">
        <f>SUMIFS(รายงานลูกหนี้!$G$2:$G$20000, รายงานลูกหนี้!$A$2:$A$20000, $A2096, รายงานลูกหนี้!$K$2:$K$20000, "&gt;=31", รายงานลูกหนี้!$K$2:$K$20000, "&lt;=60")</f>
        <v>0</v>
      </c>
      <c r="M2096">
        <f>SUMIFS(รายงานลูกหนี้!$G$2:$G$20000, รายงานลูกหนี้!$A$2:$A$20000, $A2096, รายงานลูกหนี้!$K$2:$K$20000, "&gt;=61", รายงานลูกหนี้!$K$2:$K$20000, "&lt;=90")</f>
        <v>0</v>
      </c>
      <c r="N2096">
        <f>SUMIFS(รายงานลูกหนี้!$G$2:$G$20000, รายงานลูกหนี้!$A$2:$A$20000, $A2096, รายงานลูกหนี้!$K$2:$K$20000, "&gt;90")</f>
        <v>0</v>
      </c>
      <c r="O2096">
        <f t="shared" si="163"/>
        <v>9960</v>
      </c>
      <c r="P2096" s="17">
        <f t="shared" si="164"/>
        <v>0.25</v>
      </c>
    </row>
    <row r="2097" spans="1:16" x14ac:dyDescent="0.2">
      <c r="A2097" t="str">
        <v>463323ff79c56cb9a97dabbde5cf06de8b39f60a0391dc5129858053711d58f1</v>
      </c>
      <c r="B2097">
        <f>COUNTIF(รายงานลูกหนี้!$A:$A,A2097)</f>
        <v>1</v>
      </c>
      <c r="C2097">
        <f>COUNTIFS(รายงานลูกหนี้!$A:$A,A2097,รายงานลูกหนี้!$K:$K,"&gt;0")</f>
        <v>1</v>
      </c>
      <c r="D2097">
        <f>SUMIF(รายงานลูกหนี้!$A:$A,A2097,รายงานลูกหนี้!$K:$K)</f>
        <v>5</v>
      </c>
      <c r="E2097">
        <f>_xlfn.MAXIFS(รายงานลูกหนี้!$K:$K,รายงานลูกหนี้!$A:$A,A2097)</f>
        <v>5</v>
      </c>
      <c r="F2097" s="17">
        <f t="shared" si="160"/>
        <v>1</v>
      </c>
      <c r="G2097" t="str">
        <f t="shared" si="161"/>
        <v>ค้างชำระ 1 - 30 วัน</v>
      </c>
      <c r="H2097" t="str">
        <f t="shared" si="162"/>
        <v>ลูกหนี้ชั้นดี</v>
      </c>
      <c r="I2097" s="17" cm="1">
        <f t="array" ref="I2097">_xlfn.IFS(D2097=0,0%, D2097&lt;=30,25%, D2097&lt;=60,50%, D2097&lt;=90,75%, D2097&gt;90,100%)</f>
        <v>0.25</v>
      </c>
      <c r="J2097">
        <f>SUMIFS(รายงานลูกหนี้!$G$2:$G$20000, รายงานลูกหนี้!$A$2:$A$20000, $A2097, รายงานลูกหนี้!$K$2:$K$20000, 0)</f>
        <v>0</v>
      </c>
      <c r="K2097">
        <f>SUMIFS(รายงานลูกหนี้!$G$2:$G$20000, รายงานลูกหนี้!$A$2:$A$20000, $A2097, รายงานลูกหนี้!$K$2:$K$20000, "&gt;=1", รายงานลูกหนี้!$K$2:$K$20000, "&lt;=30")</f>
        <v>3144</v>
      </c>
      <c r="L2097">
        <f>SUMIFS(รายงานลูกหนี้!$G$2:$G$20000, รายงานลูกหนี้!$A$2:$A$20000, $A2097, รายงานลูกหนี้!$K$2:$K$20000, "&gt;=31", รายงานลูกหนี้!$K$2:$K$20000, "&lt;=60")</f>
        <v>0</v>
      </c>
      <c r="M2097">
        <f>SUMIFS(รายงานลูกหนี้!$G$2:$G$20000, รายงานลูกหนี้!$A$2:$A$20000, $A2097, รายงานลูกหนี้!$K$2:$K$20000, "&gt;=61", รายงานลูกหนี้!$K$2:$K$20000, "&lt;=90")</f>
        <v>0</v>
      </c>
      <c r="N2097">
        <f>SUMIFS(รายงานลูกหนี้!$G$2:$G$20000, รายงานลูกหนี้!$A$2:$A$20000, $A2097, รายงานลูกหนี้!$K$2:$K$20000, "&gt;90")</f>
        <v>0</v>
      </c>
      <c r="O2097">
        <f t="shared" si="163"/>
        <v>3144</v>
      </c>
      <c r="P2097" s="17">
        <f t="shared" si="164"/>
        <v>0.25</v>
      </c>
    </row>
    <row r="2098" spans="1:16" x14ac:dyDescent="0.2">
      <c r="A2098" t="str">
        <v>d0eb7fff40a85f82c1edb0d1c5a686f7df309e6ccf30c6ab29416059c111acd3</v>
      </c>
      <c r="B2098">
        <f>COUNTIF(รายงานลูกหนี้!$A:$A,A2098)</f>
        <v>1</v>
      </c>
      <c r="C2098">
        <f>COUNTIFS(รายงานลูกหนี้!$A:$A,A2098,รายงานลูกหนี้!$K:$K,"&gt;0")</f>
        <v>1</v>
      </c>
      <c r="D2098">
        <f>SUMIF(รายงานลูกหนี้!$A:$A,A2098,รายงานลูกหนี้!$K:$K)</f>
        <v>1</v>
      </c>
      <c r="E2098">
        <f>_xlfn.MAXIFS(รายงานลูกหนี้!$K:$K,รายงานลูกหนี้!$A:$A,A2098)</f>
        <v>1</v>
      </c>
      <c r="F2098" s="17">
        <f t="shared" si="160"/>
        <v>1</v>
      </c>
      <c r="G2098" t="str">
        <f t="shared" si="161"/>
        <v>ค้างชำระ 1 - 30 วัน</v>
      </c>
      <c r="H2098" t="str">
        <f t="shared" si="162"/>
        <v>ลูกหนี้ชั้นดี</v>
      </c>
      <c r="I2098" s="17" cm="1">
        <f t="array" ref="I2098">_xlfn.IFS(D2098=0,0%, D2098&lt;=30,25%, D2098&lt;=60,50%, D2098&lt;=90,75%, D2098&gt;90,100%)</f>
        <v>0.25</v>
      </c>
      <c r="J2098">
        <f>SUMIFS(รายงานลูกหนี้!$G$2:$G$20000, รายงานลูกหนี้!$A$2:$A$20000, $A2098, รายงานลูกหนี้!$K$2:$K$20000, 0)</f>
        <v>0</v>
      </c>
      <c r="K2098">
        <f>SUMIFS(รายงานลูกหนี้!$G$2:$G$20000, รายงานลูกหนี้!$A$2:$A$20000, $A2098, รายงานลูกหนี้!$K$2:$K$20000, "&gt;=1", รายงานลูกหนี้!$K$2:$K$20000, "&lt;=30")</f>
        <v>32195</v>
      </c>
      <c r="L2098">
        <f>SUMIFS(รายงานลูกหนี้!$G$2:$G$20000, รายงานลูกหนี้!$A$2:$A$20000, $A2098, รายงานลูกหนี้!$K$2:$K$20000, "&gt;=31", รายงานลูกหนี้!$K$2:$K$20000, "&lt;=60")</f>
        <v>0</v>
      </c>
      <c r="M2098">
        <f>SUMIFS(รายงานลูกหนี้!$G$2:$G$20000, รายงานลูกหนี้!$A$2:$A$20000, $A2098, รายงานลูกหนี้!$K$2:$K$20000, "&gt;=61", รายงานลูกหนี้!$K$2:$K$20000, "&lt;=90")</f>
        <v>0</v>
      </c>
      <c r="N2098">
        <f>SUMIFS(รายงานลูกหนี้!$G$2:$G$20000, รายงานลูกหนี้!$A$2:$A$20000, $A2098, รายงานลูกหนี้!$K$2:$K$20000, "&gt;90")</f>
        <v>0</v>
      </c>
      <c r="O2098">
        <f t="shared" si="163"/>
        <v>32195</v>
      </c>
      <c r="P2098" s="17">
        <f t="shared" si="164"/>
        <v>0.25</v>
      </c>
    </row>
    <row r="2099" spans="1:16" x14ac:dyDescent="0.2">
      <c r="A2099" t="str">
        <v>4a82cc36788b740f750c3777673effe373e55175599de6e9a4f401e6be707ef5</v>
      </c>
      <c r="B2099">
        <f>COUNTIF(รายงานลูกหนี้!$A:$A,A2099)</f>
        <v>3</v>
      </c>
      <c r="C2099">
        <f>COUNTIFS(รายงานลูกหนี้!$A:$A,A2099,รายงานลูกหนี้!$K:$K,"&gt;0")</f>
        <v>2</v>
      </c>
      <c r="D2099">
        <f>SUMIF(รายงานลูกหนี้!$A:$A,A2099,รายงานลูกหนี้!$K:$K)</f>
        <v>2</v>
      </c>
      <c r="E2099">
        <f>_xlfn.MAXIFS(รายงานลูกหนี้!$K:$K,รายงานลูกหนี้!$A:$A,A2099)</f>
        <v>1</v>
      </c>
      <c r="F2099" s="17">
        <f t="shared" si="160"/>
        <v>0.66666666666666663</v>
      </c>
      <c r="G2099" t="str">
        <f t="shared" si="161"/>
        <v>ค้างชำระ 1 - 30 วัน</v>
      </c>
      <c r="H2099" t="str">
        <f t="shared" si="162"/>
        <v>ลูกหนี้ชั้นดี</v>
      </c>
      <c r="I2099" s="17" cm="1">
        <f t="array" ref="I2099">_xlfn.IFS(D2099=0,0%, D2099&lt;=30,25%, D2099&lt;=60,50%, D2099&lt;=90,75%, D2099&gt;90,100%)</f>
        <v>0.25</v>
      </c>
      <c r="J2099">
        <f>SUMIFS(รายงานลูกหนี้!$G$2:$G$20000, รายงานลูกหนี้!$A$2:$A$20000, $A2099, รายงานลูกหนี้!$K$2:$K$20000, 0)</f>
        <v>1200</v>
      </c>
      <c r="K2099">
        <f>SUMIFS(รายงานลูกหนี้!$G$2:$G$20000, รายงานลูกหนี้!$A$2:$A$20000, $A2099, รายงานลูกหนี้!$K$2:$K$20000, "&gt;=1", รายงานลูกหนี้!$K$2:$K$20000, "&lt;=30")</f>
        <v>1954</v>
      </c>
      <c r="L2099">
        <f>SUMIFS(รายงานลูกหนี้!$G$2:$G$20000, รายงานลูกหนี้!$A$2:$A$20000, $A2099, รายงานลูกหนี้!$K$2:$K$20000, "&gt;=31", รายงานลูกหนี้!$K$2:$K$20000, "&lt;=60")</f>
        <v>0</v>
      </c>
      <c r="M2099">
        <f>SUMIFS(รายงานลูกหนี้!$G$2:$G$20000, รายงานลูกหนี้!$A$2:$A$20000, $A2099, รายงานลูกหนี้!$K$2:$K$20000, "&gt;=61", รายงานลูกหนี้!$K$2:$K$20000, "&lt;=90")</f>
        <v>0</v>
      </c>
      <c r="N2099">
        <f>SUMIFS(รายงานลูกหนี้!$G$2:$G$20000, รายงานลูกหนี้!$A$2:$A$20000, $A2099, รายงานลูกหนี้!$K$2:$K$20000, "&gt;90")</f>
        <v>0</v>
      </c>
      <c r="O2099">
        <f t="shared" si="163"/>
        <v>3154</v>
      </c>
      <c r="P2099" s="17">
        <f t="shared" si="164"/>
        <v>0.15488268864933419</v>
      </c>
    </row>
    <row r="2100" spans="1:16" x14ac:dyDescent="0.2">
      <c r="A2100" t="str">
        <v>60f79f0d5561ab2c4fa94692a65ab3bed9d0139c23d215d4e0b57b03ca84bc41</v>
      </c>
      <c r="B2100">
        <f>COUNTIF(รายงานลูกหนี้!$A:$A,A2100)</f>
        <v>1</v>
      </c>
      <c r="C2100">
        <f>COUNTIFS(รายงานลูกหนี้!$A:$A,A2100,รายงานลูกหนี้!$K:$K,"&gt;0")</f>
        <v>0</v>
      </c>
      <c r="D2100">
        <f>SUMIF(รายงานลูกหนี้!$A:$A,A2100,รายงานลูกหนี้!$K:$K)</f>
        <v>0</v>
      </c>
      <c r="E2100">
        <f>_xlfn.MAXIFS(รายงานลูกหนี้!$K:$K,รายงานลูกหนี้!$A:$A,A2100)</f>
        <v>0</v>
      </c>
      <c r="F2100" s="17">
        <f t="shared" si="160"/>
        <v>0</v>
      </c>
      <c r="G2100" t="str">
        <f t="shared" si="161"/>
        <v>ชำระตรงเวลา</v>
      </c>
      <c r="H2100" t="str">
        <f t="shared" si="162"/>
        <v>ลูกหนี้ชั้นดี</v>
      </c>
      <c r="I2100" s="17" cm="1">
        <f t="array" ref="I2100">_xlfn.IFS(D2100=0,0%, D2100&lt;=30,25%, D2100&lt;=60,50%, D2100&lt;=90,75%, D2100&gt;90,100%)</f>
        <v>0</v>
      </c>
      <c r="J2100">
        <f>SUMIFS(รายงานลูกหนี้!$G$2:$G$20000, รายงานลูกหนี้!$A$2:$A$20000, $A2100, รายงานลูกหนี้!$K$2:$K$20000, 0)</f>
        <v>9638</v>
      </c>
      <c r="K2100">
        <f>SUMIFS(รายงานลูกหนี้!$G$2:$G$20000, รายงานลูกหนี้!$A$2:$A$20000, $A2100, รายงานลูกหนี้!$K$2:$K$20000, "&gt;=1", รายงานลูกหนี้!$K$2:$K$20000, "&lt;=30")</f>
        <v>0</v>
      </c>
      <c r="L2100">
        <f>SUMIFS(รายงานลูกหนี้!$G$2:$G$20000, รายงานลูกหนี้!$A$2:$A$20000, $A2100, รายงานลูกหนี้!$K$2:$K$20000, "&gt;=31", รายงานลูกหนี้!$K$2:$K$20000, "&lt;=60")</f>
        <v>0</v>
      </c>
      <c r="M2100">
        <f>SUMIFS(รายงานลูกหนี้!$G$2:$G$20000, รายงานลูกหนี้!$A$2:$A$20000, $A2100, รายงานลูกหนี้!$K$2:$K$20000, "&gt;=61", รายงานลูกหนี้!$K$2:$K$20000, "&lt;=90")</f>
        <v>0</v>
      </c>
      <c r="N2100">
        <f>SUMIFS(รายงานลูกหนี้!$G$2:$G$20000, รายงานลูกหนี้!$A$2:$A$20000, $A2100, รายงานลูกหนี้!$K$2:$K$20000, "&gt;90")</f>
        <v>0</v>
      </c>
      <c r="O2100">
        <f t="shared" si="163"/>
        <v>9638</v>
      </c>
      <c r="P2100" s="17">
        <f t="shared" si="164"/>
        <v>0</v>
      </c>
    </row>
    <row r="2101" spans="1:16" x14ac:dyDescent="0.2">
      <c r="A2101" t="str">
        <v>e3719f72a7e05f3f980f1a3674ce479b1e088b6c01b3abb40c0414b28e58a20b</v>
      </c>
      <c r="B2101">
        <f>COUNTIF(รายงานลูกหนี้!$A:$A,A2101)</f>
        <v>1</v>
      </c>
      <c r="C2101">
        <f>COUNTIFS(รายงานลูกหนี้!$A:$A,A2101,รายงานลูกหนี้!$K:$K,"&gt;0")</f>
        <v>1</v>
      </c>
      <c r="D2101">
        <f>SUMIF(รายงานลูกหนี้!$A:$A,A2101,รายงานลูกหนี้!$K:$K)</f>
        <v>3</v>
      </c>
      <c r="E2101">
        <f>_xlfn.MAXIFS(รายงานลูกหนี้!$K:$K,รายงานลูกหนี้!$A:$A,A2101)</f>
        <v>3</v>
      </c>
      <c r="F2101" s="17">
        <f t="shared" si="160"/>
        <v>1</v>
      </c>
      <c r="G2101" t="str">
        <f t="shared" si="161"/>
        <v>ค้างชำระ 1 - 30 วัน</v>
      </c>
      <c r="H2101" t="str">
        <f t="shared" si="162"/>
        <v>ลูกหนี้ชั้นดี</v>
      </c>
      <c r="I2101" s="17" cm="1">
        <f t="array" ref="I2101">_xlfn.IFS(D2101=0,0%, D2101&lt;=30,25%, D2101&lt;=60,50%, D2101&lt;=90,75%, D2101&gt;90,100%)</f>
        <v>0.25</v>
      </c>
      <c r="J2101">
        <f>SUMIFS(รายงานลูกหนี้!$G$2:$G$20000, รายงานลูกหนี้!$A$2:$A$20000, $A2101, รายงานลูกหนี้!$K$2:$K$20000, 0)</f>
        <v>0</v>
      </c>
      <c r="K2101">
        <f>SUMIFS(รายงานลูกหนี้!$G$2:$G$20000, รายงานลูกหนี้!$A$2:$A$20000, $A2101, รายงานลูกหนี้!$K$2:$K$20000, "&gt;=1", รายงานลูกหนี้!$K$2:$K$20000, "&lt;=30")</f>
        <v>1760</v>
      </c>
      <c r="L2101">
        <f>SUMIFS(รายงานลูกหนี้!$G$2:$G$20000, รายงานลูกหนี้!$A$2:$A$20000, $A2101, รายงานลูกหนี้!$K$2:$K$20000, "&gt;=31", รายงานลูกหนี้!$K$2:$K$20000, "&lt;=60")</f>
        <v>0</v>
      </c>
      <c r="M2101">
        <f>SUMIFS(รายงานลูกหนี้!$G$2:$G$20000, รายงานลูกหนี้!$A$2:$A$20000, $A2101, รายงานลูกหนี้!$K$2:$K$20000, "&gt;=61", รายงานลูกหนี้!$K$2:$K$20000, "&lt;=90")</f>
        <v>0</v>
      </c>
      <c r="N2101">
        <f>SUMIFS(รายงานลูกหนี้!$G$2:$G$20000, รายงานลูกหนี้!$A$2:$A$20000, $A2101, รายงานลูกหนี้!$K$2:$K$20000, "&gt;90")</f>
        <v>0</v>
      </c>
      <c r="O2101">
        <f t="shared" si="163"/>
        <v>1760</v>
      </c>
      <c r="P2101" s="17">
        <f t="shared" si="164"/>
        <v>0.25</v>
      </c>
    </row>
    <row r="2102" spans="1:16" x14ac:dyDescent="0.2">
      <c r="A2102" t="str">
        <v>581331aa6e6b8774f72a40d9093166df27553064ec158a419a68f4432d467c1a</v>
      </c>
      <c r="B2102">
        <f>COUNTIF(รายงานลูกหนี้!$A:$A,A2102)</f>
        <v>4</v>
      </c>
      <c r="C2102">
        <f>COUNTIFS(รายงานลูกหนี้!$A:$A,A2102,รายงานลูกหนี้!$K:$K,"&gt;0")</f>
        <v>4</v>
      </c>
      <c r="D2102">
        <f>SUMIF(รายงานลูกหนี้!$A:$A,A2102,รายงานลูกหนี้!$K:$K)</f>
        <v>72</v>
      </c>
      <c r="E2102">
        <f>_xlfn.MAXIFS(รายงานลูกหนี้!$K:$K,รายงานลูกหนี้!$A:$A,A2102)</f>
        <v>54</v>
      </c>
      <c r="F2102" s="17">
        <f t="shared" si="160"/>
        <v>1</v>
      </c>
      <c r="G2102" t="str">
        <f t="shared" si="161"/>
        <v>ค้างชำระ 31 - 60 วัน</v>
      </c>
      <c r="H2102" t="str">
        <f t="shared" si="162"/>
        <v>ลูกหนี้เฝ้าติดตาม</v>
      </c>
      <c r="I2102" s="17" cm="1">
        <f t="array" ref="I2102">_xlfn.IFS(D2102=0,0%, D2102&lt;=30,25%, D2102&lt;=60,50%, D2102&lt;=90,75%, D2102&gt;90,100%)</f>
        <v>0.75</v>
      </c>
      <c r="J2102">
        <f>SUMIFS(รายงานลูกหนี้!$G$2:$G$20000, รายงานลูกหนี้!$A$2:$A$20000, $A2102, รายงานลูกหนี้!$K$2:$K$20000, 0)</f>
        <v>0</v>
      </c>
      <c r="K2102">
        <f>SUMIFS(รายงานลูกหนี้!$G$2:$G$20000, รายงานลูกหนี้!$A$2:$A$20000, $A2102, รายงานลูกหนี้!$K$2:$K$20000, "&gt;=1", รายงานลูกหนี้!$K$2:$K$20000, "&lt;=30")</f>
        <v>69000</v>
      </c>
      <c r="L2102">
        <f>SUMIFS(รายงานลูกหนี้!$G$2:$G$20000, รายงานลูกหนี้!$A$2:$A$20000, $A2102, รายงานลูกหนี้!$K$2:$K$20000, "&gt;=31", รายงานลูกหนี้!$K$2:$K$20000, "&lt;=60")</f>
        <v>7675</v>
      </c>
      <c r="M2102">
        <f>SUMIFS(รายงานลูกหนี้!$G$2:$G$20000, รายงานลูกหนี้!$A$2:$A$20000, $A2102, รายงานลูกหนี้!$K$2:$K$20000, "&gt;=61", รายงานลูกหนี้!$K$2:$K$20000, "&lt;=90")</f>
        <v>0</v>
      </c>
      <c r="N2102">
        <f>SUMIFS(รายงานลูกหนี้!$G$2:$G$20000, รายงานลูกหนี้!$A$2:$A$20000, $A2102, รายงานลูกหนี้!$K$2:$K$20000, "&gt;90")</f>
        <v>0</v>
      </c>
      <c r="O2102">
        <f t="shared" si="163"/>
        <v>76675</v>
      </c>
      <c r="P2102" s="17">
        <f t="shared" si="164"/>
        <v>0.27502445386371044</v>
      </c>
    </row>
    <row r="2103" spans="1:16" x14ac:dyDescent="0.2">
      <c r="A2103" t="str">
        <v>574fa0f5d78984a17dfad07c81febc9fd7ed892cee614785e704961c258234b8</v>
      </c>
      <c r="B2103">
        <f>COUNTIF(รายงานลูกหนี้!$A:$A,A2103)</f>
        <v>2</v>
      </c>
      <c r="C2103">
        <f>COUNTIFS(รายงานลูกหนี้!$A:$A,A2103,รายงานลูกหนี้!$K:$K,"&gt;0")</f>
        <v>2</v>
      </c>
      <c r="D2103">
        <f>SUMIF(รายงานลูกหนี้!$A:$A,A2103,รายงานลูกหนี้!$K:$K)</f>
        <v>12</v>
      </c>
      <c r="E2103">
        <f>_xlfn.MAXIFS(รายงานลูกหนี้!$K:$K,รายงานลูกหนี้!$A:$A,A2103)</f>
        <v>6</v>
      </c>
      <c r="F2103" s="17">
        <f t="shared" si="160"/>
        <v>1</v>
      </c>
      <c r="G2103" t="str">
        <f t="shared" si="161"/>
        <v>ค้างชำระ 1 - 30 วัน</v>
      </c>
      <c r="H2103" t="str">
        <f t="shared" si="162"/>
        <v>ลูกหนี้ชั้นดี</v>
      </c>
      <c r="I2103" s="17" cm="1">
        <f t="array" ref="I2103">_xlfn.IFS(D2103=0,0%, D2103&lt;=30,25%, D2103&lt;=60,50%, D2103&lt;=90,75%, D2103&gt;90,100%)</f>
        <v>0.25</v>
      </c>
      <c r="J2103">
        <f>SUMIFS(รายงานลูกหนี้!$G$2:$G$20000, รายงานลูกหนี้!$A$2:$A$20000, $A2103, รายงานลูกหนี้!$K$2:$K$20000, 0)</f>
        <v>0</v>
      </c>
      <c r="K2103">
        <f>SUMIFS(รายงานลูกหนี้!$G$2:$G$20000, รายงานลูกหนี้!$A$2:$A$20000, $A2103, รายงานลูกหนี้!$K$2:$K$20000, "&gt;=1", รายงานลูกหนี้!$K$2:$K$20000, "&lt;=30")</f>
        <v>24780</v>
      </c>
      <c r="L2103">
        <f>SUMIFS(รายงานลูกหนี้!$G$2:$G$20000, รายงานลูกหนี้!$A$2:$A$20000, $A2103, รายงานลูกหนี้!$K$2:$K$20000, "&gt;=31", รายงานลูกหนี้!$K$2:$K$20000, "&lt;=60")</f>
        <v>0</v>
      </c>
      <c r="M2103">
        <f>SUMIFS(รายงานลูกหนี้!$G$2:$G$20000, รายงานลูกหนี้!$A$2:$A$20000, $A2103, รายงานลูกหนี้!$K$2:$K$20000, "&gt;=61", รายงานลูกหนี้!$K$2:$K$20000, "&lt;=90")</f>
        <v>0</v>
      </c>
      <c r="N2103">
        <f>SUMIFS(รายงานลูกหนี้!$G$2:$G$20000, รายงานลูกหนี้!$A$2:$A$20000, $A2103, รายงานลูกหนี้!$K$2:$K$20000, "&gt;90")</f>
        <v>0</v>
      </c>
      <c r="O2103">
        <f t="shared" si="163"/>
        <v>24780</v>
      </c>
      <c r="P2103" s="17">
        <f t="shared" si="164"/>
        <v>0.25</v>
      </c>
    </row>
    <row r="2104" spans="1:16" x14ac:dyDescent="0.2">
      <c r="A2104" t="str">
        <v>8bd3c3d7a546baf6b6f19d6937ba63b132820089ab3fe7f868cb839ede3a90c9</v>
      </c>
      <c r="B2104">
        <f>COUNTIF(รายงานลูกหนี้!$A:$A,A2104)</f>
        <v>1</v>
      </c>
      <c r="C2104">
        <f>COUNTIFS(รายงานลูกหนี้!$A:$A,A2104,รายงานลูกหนี้!$K:$K,"&gt;0")</f>
        <v>0</v>
      </c>
      <c r="D2104">
        <f>SUMIF(รายงานลูกหนี้!$A:$A,A2104,รายงานลูกหนี้!$K:$K)</f>
        <v>0</v>
      </c>
      <c r="E2104">
        <f>_xlfn.MAXIFS(รายงานลูกหนี้!$K:$K,รายงานลูกหนี้!$A:$A,A2104)</f>
        <v>0</v>
      </c>
      <c r="F2104" s="17">
        <f t="shared" si="160"/>
        <v>0</v>
      </c>
      <c r="G2104" t="str">
        <f t="shared" si="161"/>
        <v>ชำระตรงเวลา</v>
      </c>
      <c r="H2104" t="str">
        <f t="shared" si="162"/>
        <v>ลูกหนี้ชั้นดี</v>
      </c>
      <c r="I2104" s="17" cm="1">
        <f t="array" ref="I2104">_xlfn.IFS(D2104=0,0%, D2104&lt;=30,25%, D2104&lt;=60,50%, D2104&lt;=90,75%, D2104&gt;90,100%)</f>
        <v>0</v>
      </c>
      <c r="J2104">
        <f>SUMIFS(รายงานลูกหนี้!$G$2:$G$20000, รายงานลูกหนี้!$A$2:$A$20000, $A2104, รายงานลูกหนี้!$K$2:$K$20000, 0)</f>
        <v>51140</v>
      </c>
      <c r="K2104">
        <f>SUMIFS(รายงานลูกหนี้!$G$2:$G$20000, รายงานลูกหนี้!$A$2:$A$20000, $A2104, รายงานลูกหนี้!$K$2:$K$20000, "&gt;=1", รายงานลูกหนี้!$K$2:$K$20000, "&lt;=30")</f>
        <v>0</v>
      </c>
      <c r="L2104">
        <f>SUMIFS(รายงานลูกหนี้!$G$2:$G$20000, รายงานลูกหนี้!$A$2:$A$20000, $A2104, รายงานลูกหนี้!$K$2:$K$20000, "&gt;=31", รายงานลูกหนี้!$K$2:$K$20000, "&lt;=60")</f>
        <v>0</v>
      </c>
      <c r="M2104">
        <f>SUMIFS(รายงานลูกหนี้!$G$2:$G$20000, รายงานลูกหนี้!$A$2:$A$20000, $A2104, รายงานลูกหนี้!$K$2:$K$20000, "&gt;=61", รายงานลูกหนี้!$K$2:$K$20000, "&lt;=90")</f>
        <v>0</v>
      </c>
      <c r="N2104">
        <f>SUMIFS(รายงานลูกหนี้!$G$2:$G$20000, รายงานลูกหนี้!$A$2:$A$20000, $A2104, รายงานลูกหนี้!$K$2:$K$20000, "&gt;90")</f>
        <v>0</v>
      </c>
      <c r="O2104">
        <f t="shared" si="163"/>
        <v>51140</v>
      </c>
      <c r="P2104" s="17">
        <f t="shared" si="164"/>
        <v>0</v>
      </c>
    </row>
    <row r="2105" spans="1:16" x14ac:dyDescent="0.2">
      <c r="A2105" t="str">
        <v>6cecbb422e9d5a12c91bd4b4077afe747aa1f89482ce24bac0fad2c68fef969a</v>
      </c>
      <c r="B2105">
        <f>COUNTIF(รายงานลูกหนี้!$A:$A,A2105)</f>
        <v>1</v>
      </c>
      <c r="C2105">
        <f>COUNTIFS(รายงานลูกหนี้!$A:$A,A2105,รายงานลูกหนี้!$K:$K,"&gt;0")</f>
        <v>0</v>
      </c>
      <c r="D2105">
        <f>SUMIF(รายงานลูกหนี้!$A:$A,A2105,รายงานลูกหนี้!$K:$K)</f>
        <v>0</v>
      </c>
      <c r="E2105">
        <f>_xlfn.MAXIFS(รายงานลูกหนี้!$K:$K,รายงานลูกหนี้!$A:$A,A2105)</f>
        <v>0</v>
      </c>
      <c r="F2105" s="17">
        <f t="shared" si="160"/>
        <v>0</v>
      </c>
      <c r="G2105" t="str">
        <f t="shared" si="161"/>
        <v>ชำระตรงเวลา</v>
      </c>
      <c r="H2105" t="str">
        <f t="shared" si="162"/>
        <v>ลูกหนี้ชั้นดี</v>
      </c>
      <c r="I2105" s="17" cm="1">
        <f t="array" ref="I2105">_xlfn.IFS(D2105=0,0%, D2105&lt;=30,25%, D2105&lt;=60,50%, D2105&lt;=90,75%, D2105&gt;90,100%)</f>
        <v>0</v>
      </c>
      <c r="J2105">
        <f>SUMIFS(รายงานลูกหนี้!$G$2:$G$20000, รายงานลูกหนี้!$A$2:$A$20000, $A2105, รายงานลูกหนี้!$K$2:$K$20000, 0)</f>
        <v>25350</v>
      </c>
      <c r="K2105">
        <f>SUMIFS(รายงานลูกหนี้!$G$2:$G$20000, รายงานลูกหนี้!$A$2:$A$20000, $A2105, รายงานลูกหนี้!$K$2:$K$20000, "&gt;=1", รายงานลูกหนี้!$K$2:$K$20000, "&lt;=30")</f>
        <v>0</v>
      </c>
      <c r="L2105">
        <f>SUMIFS(รายงานลูกหนี้!$G$2:$G$20000, รายงานลูกหนี้!$A$2:$A$20000, $A2105, รายงานลูกหนี้!$K$2:$K$20000, "&gt;=31", รายงานลูกหนี้!$K$2:$K$20000, "&lt;=60")</f>
        <v>0</v>
      </c>
      <c r="M2105">
        <f>SUMIFS(รายงานลูกหนี้!$G$2:$G$20000, รายงานลูกหนี้!$A$2:$A$20000, $A2105, รายงานลูกหนี้!$K$2:$K$20000, "&gt;=61", รายงานลูกหนี้!$K$2:$K$20000, "&lt;=90")</f>
        <v>0</v>
      </c>
      <c r="N2105">
        <f>SUMIFS(รายงานลูกหนี้!$G$2:$G$20000, รายงานลูกหนี้!$A$2:$A$20000, $A2105, รายงานลูกหนี้!$K$2:$K$20000, "&gt;90")</f>
        <v>0</v>
      </c>
      <c r="O2105">
        <f t="shared" si="163"/>
        <v>25350</v>
      </c>
      <c r="P2105" s="17">
        <f t="shared" si="164"/>
        <v>0</v>
      </c>
    </row>
    <row r="2106" spans="1:16" x14ac:dyDescent="0.2">
      <c r="A2106" t="str">
        <v>d8e0b88f798bad36d41ecf602c853936854a82793b6a735e58c4a37917be4414</v>
      </c>
      <c r="B2106">
        <f>COUNTIF(รายงานลูกหนี้!$A:$A,A2106)</f>
        <v>1</v>
      </c>
      <c r="C2106">
        <f>COUNTIFS(รายงานลูกหนี้!$A:$A,A2106,รายงานลูกหนี้!$K:$K,"&gt;0")</f>
        <v>0</v>
      </c>
      <c r="D2106">
        <f>SUMIF(รายงานลูกหนี้!$A:$A,A2106,รายงานลูกหนี้!$K:$K)</f>
        <v>0</v>
      </c>
      <c r="E2106">
        <f>_xlfn.MAXIFS(รายงานลูกหนี้!$K:$K,รายงานลูกหนี้!$A:$A,A2106)</f>
        <v>0</v>
      </c>
      <c r="F2106" s="17">
        <f t="shared" si="160"/>
        <v>0</v>
      </c>
      <c r="G2106" t="str">
        <f t="shared" si="161"/>
        <v>ชำระตรงเวลา</v>
      </c>
      <c r="H2106" t="str">
        <f t="shared" si="162"/>
        <v>ลูกหนี้ชั้นดี</v>
      </c>
      <c r="I2106" s="17" cm="1">
        <f t="array" ref="I2106">_xlfn.IFS(D2106=0,0%, D2106&lt;=30,25%, D2106&lt;=60,50%, D2106&lt;=90,75%, D2106&gt;90,100%)</f>
        <v>0</v>
      </c>
      <c r="J2106">
        <f>SUMIFS(รายงานลูกหนี้!$G$2:$G$20000, รายงานลูกหนี้!$A$2:$A$20000, $A2106, รายงานลูกหนี้!$K$2:$K$20000, 0)</f>
        <v>10316</v>
      </c>
      <c r="K2106">
        <f>SUMIFS(รายงานลูกหนี้!$G$2:$G$20000, รายงานลูกหนี้!$A$2:$A$20000, $A2106, รายงานลูกหนี้!$K$2:$K$20000, "&gt;=1", รายงานลูกหนี้!$K$2:$K$20000, "&lt;=30")</f>
        <v>0</v>
      </c>
      <c r="L2106">
        <f>SUMIFS(รายงานลูกหนี้!$G$2:$G$20000, รายงานลูกหนี้!$A$2:$A$20000, $A2106, รายงานลูกหนี้!$K$2:$K$20000, "&gt;=31", รายงานลูกหนี้!$K$2:$K$20000, "&lt;=60")</f>
        <v>0</v>
      </c>
      <c r="M2106">
        <f>SUMIFS(รายงานลูกหนี้!$G$2:$G$20000, รายงานลูกหนี้!$A$2:$A$20000, $A2106, รายงานลูกหนี้!$K$2:$K$20000, "&gt;=61", รายงานลูกหนี้!$K$2:$K$20000, "&lt;=90")</f>
        <v>0</v>
      </c>
      <c r="N2106">
        <f>SUMIFS(รายงานลูกหนี้!$G$2:$G$20000, รายงานลูกหนี้!$A$2:$A$20000, $A2106, รายงานลูกหนี้!$K$2:$K$20000, "&gt;90")</f>
        <v>0</v>
      </c>
      <c r="O2106">
        <f t="shared" si="163"/>
        <v>10316</v>
      </c>
      <c r="P2106" s="17">
        <f t="shared" si="164"/>
        <v>0</v>
      </c>
    </row>
    <row r="2107" spans="1:16" x14ac:dyDescent="0.2">
      <c r="A2107" t="str">
        <v>e4ede87632309d3aed29793a67f9039c54f8d03776b0603d00b6e0f723e26e1d</v>
      </c>
      <c r="B2107">
        <f>COUNTIF(รายงานลูกหนี้!$A:$A,A2107)</f>
        <v>1</v>
      </c>
      <c r="C2107">
        <f>COUNTIFS(รายงานลูกหนี้!$A:$A,A2107,รายงานลูกหนี้!$K:$K,"&gt;0")</f>
        <v>0</v>
      </c>
      <c r="D2107">
        <f>SUMIF(รายงานลูกหนี้!$A:$A,A2107,รายงานลูกหนี้!$K:$K)</f>
        <v>0</v>
      </c>
      <c r="E2107">
        <f>_xlfn.MAXIFS(รายงานลูกหนี้!$K:$K,รายงานลูกหนี้!$A:$A,A2107)</f>
        <v>0</v>
      </c>
      <c r="F2107" s="17">
        <f t="shared" si="160"/>
        <v>0</v>
      </c>
      <c r="G2107" t="str">
        <f t="shared" si="161"/>
        <v>ชำระตรงเวลา</v>
      </c>
      <c r="H2107" t="str">
        <f t="shared" si="162"/>
        <v>ลูกหนี้ชั้นดี</v>
      </c>
      <c r="I2107" s="17" cm="1">
        <f t="array" ref="I2107">_xlfn.IFS(D2107=0,0%, D2107&lt;=30,25%, D2107&lt;=60,50%, D2107&lt;=90,75%, D2107&gt;90,100%)</f>
        <v>0</v>
      </c>
      <c r="J2107">
        <f>SUMIFS(รายงานลูกหนี้!$G$2:$G$20000, รายงานลูกหนี้!$A$2:$A$20000, $A2107, รายงานลูกหนี้!$K$2:$K$20000, 0)</f>
        <v>5655</v>
      </c>
      <c r="K2107">
        <f>SUMIFS(รายงานลูกหนี้!$G$2:$G$20000, รายงานลูกหนี้!$A$2:$A$20000, $A2107, รายงานลูกหนี้!$K$2:$K$20000, "&gt;=1", รายงานลูกหนี้!$K$2:$K$20000, "&lt;=30")</f>
        <v>0</v>
      </c>
      <c r="L2107">
        <f>SUMIFS(รายงานลูกหนี้!$G$2:$G$20000, รายงานลูกหนี้!$A$2:$A$20000, $A2107, รายงานลูกหนี้!$K$2:$K$20000, "&gt;=31", รายงานลูกหนี้!$K$2:$K$20000, "&lt;=60")</f>
        <v>0</v>
      </c>
      <c r="M2107">
        <f>SUMIFS(รายงานลูกหนี้!$G$2:$G$20000, รายงานลูกหนี้!$A$2:$A$20000, $A2107, รายงานลูกหนี้!$K$2:$K$20000, "&gt;=61", รายงานลูกหนี้!$K$2:$K$20000, "&lt;=90")</f>
        <v>0</v>
      </c>
      <c r="N2107">
        <f>SUMIFS(รายงานลูกหนี้!$G$2:$G$20000, รายงานลูกหนี้!$A$2:$A$20000, $A2107, รายงานลูกหนี้!$K$2:$K$20000, "&gt;90")</f>
        <v>0</v>
      </c>
      <c r="O2107">
        <f t="shared" si="163"/>
        <v>5655</v>
      </c>
      <c r="P2107" s="17">
        <f t="shared" si="164"/>
        <v>0</v>
      </c>
    </row>
    <row r="2108" spans="1:16" x14ac:dyDescent="0.2">
      <c r="A2108" t="str">
        <v>e797de494099c1d75aa351bb1ecb2d5a302fb8d2141f313e60b440c76caf258f</v>
      </c>
      <c r="B2108">
        <f>COUNTIF(รายงานลูกหนี้!$A:$A,A2108)</f>
        <v>1</v>
      </c>
      <c r="C2108">
        <f>COUNTIFS(รายงานลูกหนี้!$A:$A,A2108,รายงานลูกหนี้!$K:$K,"&gt;0")</f>
        <v>1</v>
      </c>
      <c r="D2108">
        <f>SUMIF(รายงานลูกหนี้!$A:$A,A2108,รายงานลูกหนี้!$K:$K)</f>
        <v>4</v>
      </c>
      <c r="E2108">
        <f>_xlfn.MAXIFS(รายงานลูกหนี้!$K:$K,รายงานลูกหนี้!$A:$A,A2108)</f>
        <v>4</v>
      </c>
      <c r="F2108" s="17">
        <f t="shared" si="160"/>
        <v>1</v>
      </c>
      <c r="G2108" t="str">
        <f t="shared" si="161"/>
        <v>ค้างชำระ 1 - 30 วัน</v>
      </c>
      <c r="H2108" t="str">
        <f t="shared" si="162"/>
        <v>ลูกหนี้ชั้นดี</v>
      </c>
      <c r="I2108" s="17" cm="1">
        <f t="array" ref="I2108">_xlfn.IFS(D2108=0,0%, D2108&lt;=30,25%, D2108&lt;=60,50%, D2108&lt;=90,75%, D2108&gt;90,100%)</f>
        <v>0.25</v>
      </c>
      <c r="J2108">
        <f>SUMIFS(รายงานลูกหนี้!$G$2:$G$20000, รายงานลูกหนี้!$A$2:$A$20000, $A2108, รายงานลูกหนี้!$K$2:$K$20000, 0)</f>
        <v>0</v>
      </c>
      <c r="K2108">
        <f>SUMIFS(รายงานลูกหนี้!$G$2:$G$20000, รายงานลูกหนี้!$A$2:$A$20000, $A2108, รายงานลูกหนี้!$K$2:$K$20000, "&gt;=1", รายงานลูกหนี้!$K$2:$K$20000, "&lt;=30")</f>
        <v>6383</v>
      </c>
      <c r="L2108">
        <f>SUMIFS(รายงานลูกหนี้!$G$2:$G$20000, รายงานลูกหนี้!$A$2:$A$20000, $A2108, รายงานลูกหนี้!$K$2:$K$20000, "&gt;=31", รายงานลูกหนี้!$K$2:$K$20000, "&lt;=60")</f>
        <v>0</v>
      </c>
      <c r="M2108">
        <f>SUMIFS(รายงานลูกหนี้!$G$2:$G$20000, รายงานลูกหนี้!$A$2:$A$20000, $A2108, รายงานลูกหนี้!$K$2:$K$20000, "&gt;=61", รายงานลูกหนี้!$K$2:$K$20000, "&lt;=90")</f>
        <v>0</v>
      </c>
      <c r="N2108">
        <f>SUMIFS(รายงานลูกหนี้!$G$2:$G$20000, รายงานลูกหนี้!$A$2:$A$20000, $A2108, รายงานลูกหนี้!$K$2:$K$20000, "&gt;90")</f>
        <v>0</v>
      </c>
      <c r="O2108">
        <f t="shared" si="163"/>
        <v>6383</v>
      </c>
      <c r="P2108" s="17">
        <f t="shared" si="164"/>
        <v>0.25</v>
      </c>
    </row>
    <row r="2109" spans="1:16" x14ac:dyDescent="0.2">
      <c r="A2109" t="str">
        <v>1f71eb0642cf283cbccc958e74662f30d6352551a0309664d839c14b55cd29a0</v>
      </c>
      <c r="B2109">
        <f>COUNTIF(รายงานลูกหนี้!$A:$A,A2109)</f>
        <v>2</v>
      </c>
      <c r="C2109">
        <f>COUNTIFS(รายงานลูกหนี้!$A:$A,A2109,รายงานลูกหนี้!$K:$K,"&gt;0")</f>
        <v>0</v>
      </c>
      <c r="D2109">
        <f>SUMIF(รายงานลูกหนี้!$A:$A,A2109,รายงานลูกหนี้!$K:$K)</f>
        <v>0</v>
      </c>
      <c r="E2109">
        <f>_xlfn.MAXIFS(รายงานลูกหนี้!$K:$K,รายงานลูกหนี้!$A:$A,A2109)</f>
        <v>0</v>
      </c>
      <c r="F2109" s="17">
        <f t="shared" si="160"/>
        <v>0</v>
      </c>
      <c r="G2109" t="str">
        <f t="shared" si="161"/>
        <v>ชำระตรงเวลา</v>
      </c>
      <c r="H2109" t="str">
        <f t="shared" si="162"/>
        <v>ลูกหนี้ชั้นดี</v>
      </c>
      <c r="I2109" s="17" cm="1">
        <f t="array" ref="I2109">_xlfn.IFS(D2109=0,0%, D2109&lt;=30,25%, D2109&lt;=60,50%, D2109&lt;=90,75%, D2109&gt;90,100%)</f>
        <v>0</v>
      </c>
      <c r="J2109">
        <f>SUMIFS(รายงานลูกหนี้!$G$2:$G$20000, รายงานลูกหนี้!$A$2:$A$20000, $A2109, รายงานลูกหนี้!$K$2:$K$20000, 0)</f>
        <v>296</v>
      </c>
      <c r="K2109">
        <f>SUMIFS(รายงานลูกหนี้!$G$2:$G$20000, รายงานลูกหนี้!$A$2:$A$20000, $A2109, รายงานลูกหนี้!$K$2:$K$20000, "&gt;=1", รายงานลูกหนี้!$K$2:$K$20000, "&lt;=30")</f>
        <v>0</v>
      </c>
      <c r="L2109">
        <f>SUMIFS(รายงานลูกหนี้!$G$2:$G$20000, รายงานลูกหนี้!$A$2:$A$20000, $A2109, รายงานลูกหนี้!$K$2:$K$20000, "&gt;=31", รายงานลูกหนี้!$K$2:$K$20000, "&lt;=60")</f>
        <v>0</v>
      </c>
      <c r="M2109">
        <f>SUMIFS(รายงานลูกหนี้!$G$2:$G$20000, รายงานลูกหนี้!$A$2:$A$20000, $A2109, รายงานลูกหนี้!$K$2:$K$20000, "&gt;=61", รายงานลูกหนี้!$K$2:$K$20000, "&lt;=90")</f>
        <v>0</v>
      </c>
      <c r="N2109">
        <f>SUMIFS(รายงานลูกหนี้!$G$2:$G$20000, รายงานลูกหนี้!$A$2:$A$20000, $A2109, รายงานลูกหนี้!$K$2:$K$20000, "&gt;90")</f>
        <v>0</v>
      </c>
      <c r="O2109">
        <f t="shared" si="163"/>
        <v>296</v>
      </c>
      <c r="P2109" s="17">
        <f t="shared" si="164"/>
        <v>0</v>
      </c>
    </row>
    <row r="2110" spans="1:16" x14ac:dyDescent="0.2">
      <c r="A2110" t="str">
        <v>abf788a25b9c4d2b61347bd4a90879c8322e1fdf1ef51f8f19f64acbc9206e22</v>
      </c>
      <c r="B2110">
        <f>COUNTIF(รายงานลูกหนี้!$A:$A,A2110)</f>
        <v>1</v>
      </c>
      <c r="C2110">
        <f>COUNTIFS(รายงานลูกหนี้!$A:$A,A2110,รายงานลูกหนี้!$K:$K,"&gt;0")</f>
        <v>1</v>
      </c>
      <c r="D2110">
        <f>SUMIF(รายงานลูกหนี้!$A:$A,A2110,รายงานลูกหนี้!$K:$K)</f>
        <v>1</v>
      </c>
      <c r="E2110">
        <f>_xlfn.MAXIFS(รายงานลูกหนี้!$K:$K,รายงานลูกหนี้!$A:$A,A2110)</f>
        <v>1</v>
      </c>
      <c r="F2110" s="17">
        <f t="shared" si="160"/>
        <v>1</v>
      </c>
      <c r="G2110" t="str">
        <f t="shared" si="161"/>
        <v>ค้างชำระ 1 - 30 วัน</v>
      </c>
      <c r="H2110" t="str">
        <f t="shared" si="162"/>
        <v>ลูกหนี้ชั้นดี</v>
      </c>
      <c r="I2110" s="17" cm="1">
        <f t="array" ref="I2110">_xlfn.IFS(D2110=0,0%, D2110&lt;=30,25%, D2110&lt;=60,50%, D2110&lt;=90,75%, D2110&gt;90,100%)</f>
        <v>0.25</v>
      </c>
      <c r="J2110">
        <f>SUMIFS(รายงานลูกหนี้!$G$2:$G$20000, รายงานลูกหนี้!$A$2:$A$20000, $A2110, รายงานลูกหนี้!$K$2:$K$20000, 0)</f>
        <v>0</v>
      </c>
      <c r="K2110">
        <f>SUMIFS(รายงานลูกหนี้!$G$2:$G$20000, รายงานลูกหนี้!$A$2:$A$20000, $A2110, รายงานลูกหนี้!$K$2:$K$20000, "&gt;=1", รายงานลูกหนี้!$K$2:$K$20000, "&lt;=30")</f>
        <v>9130</v>
      </c>
      <c r="L2110">
        <f>SUMIFS(รายงานลูกหนี้!$G$2:$G$20000, รายงานลูกหนี้!$A$2:$A$20000, $A2110, รายงานลูกหนี้!$K$2:$K$20000, "&gt;=31", รายงานลูกหนี้!$K$2:$K$20000, "&lt;=60")</f>
        <v>0</v>
      </c>
      <c r="M2110">
        <f>SUMIFS(รายงานลูกหนี้!$G$2:$G$20000, รายงานลูกหนี้!$A$2:$A$20000, $A2110, รายงานลูกหนี้!$K$2:$K$20000, "&gt;=61", รายงานลูกหนี้!$K$2:$K$20000, "&lt;=90")</f>
        <v>0</v>
      </c>
      <c r="N2110">
        <f>SUMIFS(รายงานลูกหนี้!$G$2:$G$20000, รายงานลูกหนี้!$A$2:$A$20000, $A2110, รายงานลูกหนี้!$K$2:$K$20000, "&gt;90")</f>
        <v>0</v>
      </c>
      <c r="O2110">
        <f t="shared" si="163"/>
        <v>9130</v>
      </c>
      <c r="P2110" s="17">
        <f t="shared" si="164"/>
        <v>0.25</v>
      </c>
    </row>
    <row r="2111" spans="1:16" x14ac:dyDescent="0.2">
      <c r="A2111" t="str">
        <v>0af1df29d87788e44eb82bcb088df38e9075993c9299c05fc1a722babc290097</v>
      </c>
      <c r="B2111">
        <f>COUNTIF(รายงานลูกหนี้!$A:$A,A2111)</f>
        <v>1</v>
      </c>
      <c r="C2111">
        <f>COUNTIFS(รายงานลูกหนี้!$A:$A,A2111,รายงานลูกหนี้!$K:$K,"&gt;0")</f>
        <v>0</v>
      </c>
      <c r="D2111">
        <f>SUMIF(รายงานลูกหนี้!$A:$A,A2111,รายงานลูกหนี้!$K:$K)</f>
        <v>0</v>
      </c>
      <c r="E2111">
        <f>_xlfn.MAXIFS(รายงานลูกหนี้!$K:$K,รายงานลูกหนี้!$A:$A,A2111)</f>
        <v>0</v>
      </c>
      <c r="F2111" s="17">
        <f t="shared" si="160"/>
        <v>0</v>
      </c>
      <c r="G2111" t="str">
        <f t="shared" si="161"/>
        <v>ชำระตรงเวลา</v>
      </c>
      <c r="H2111" t="str">
        <f t="shared" si="162"/>
        <v>ลูกหนี้ชั้นดี</v>
      </c>
      <c r="I2111" s="17" cm="1">
        <f t="array" ref="I2111">_xlfn.IFS(D2111=0,0%, D2111&lt;=30,25%, D2111&lt;=60,50%, D2111&lt;=90,75%, D2111&gt;90,100%)</f>
        <v>0</v>
      </c>
      <c r="J2111">
        <f>SUMIFS(รายงานลูกหนี้!$G$2:$G$20000, รายงานลูกหนี้!$A$2:$A$20000, $A2111, รายงานลูกหนี้!$K$2:$K$20000, 0)</f>
        <v>610</v>
      </c>
      <c r="K2111">
        <f>SUMIFS(รายงานลูกหนี้!$G$2:$G$20000, รายงานลูกหนี้!$A$2:$A$20000, $A2111, รายงานลูกหนี้!$K$2:$K$20000, "&gt;=1", รายงานลูกหนี้!$K$2:$K$20000, "&lt;=30")</f>
        <v>0</v>
      </c>
      <c r="L2111">
        <f>SUMIFS(รายงานลูกหนี้!$G$2:$G$20000, รายงานลูกหนี้!$A$2:$A$20000, $A2111, รายงานลูกหนี้!$K$2:$K$20000, "&gt;=31", รายงานลูกหนี้!$K$2:$K$20000, "&lt;=60")</f>
        <v>0</v>
      </c>
      <c r="M2111">
        <f>SUMIFS(รายงานลูกหนี้!$G$2:$G$20000, รายงานลูกหนี้!$A$2:$A$20000, $A2111, รายงานลูกหนี้!$K$2:$K$20000, "&gt;=61", รายงานลูกหนี้!$K$2:$K$20000, "&lt;=90")</f>
        <v>0</v>
      </c>
      <c r="N2111">
        <f>SUMIFS(รายงานลูกหนี้!$G$2:$G$20000, รายงานลูกหนี้!$A$2:$A$20000, $A2111, รายงานลูกหนี้!$K$2:$K$20000, "&gt;90")</f>
        <v>0</v>
      </c>
      <c r="O2111">
        <f t="shared" si="163"/>
        <v>610</v>
      </c>
      <c r="P2111" s="17">
        <f t="shared" si="164"/>
        <v>0</v>
      </c>
    </row>
    <row r="2112" spans="1:16" x14ac:dyDescent="0.2">
      <c r="A2112" t="str">
        <v>44366c08948bdb181cb5bd1caf0ff558034b8609d6e749bab3d988d243ac2544</v>
      </c>
      <c r="B2112">
        <f>COUNTIF(รายงานลูกหนี้!$A:$A,A2112)</f>
        <v>1</v>
      </c>
      <c r="C2112">
        <f>COUNTIFS(รายงานลูกหนี้!$A:$A,A2112,รายงานลูกหนี้!$K:$K,"&gt;0")</f>
        <v>1</v>
      </c>
      <c r="D2112">
        <f>SUMIF(รายงานลูกหนี้!$A:$A,A2112,รายงานลูกหนี้!$K:$K)</f>
        <v>4</v>
      </c>
      <c r="E2112">
        <f>_xlfn.MAXIFS(รายงานลูกหนี้!$K:$K,รายงานลูกหนี้!$A:$A,A2112)</f>
        <v>4</v>
      </c>
      <c r="F2112" s="17">
        <f t="shared" si="160"/>
        <v>1</v>
      </c>
      <c r="G2112" t="str">
        <f t="shared" si="161"/>
        <v>ค้างชำระ 1 - 30 วัน</v>
      </c>
      <c r="H2112" t="str">
        <f t="shared" si="162"/>
        <v>ลูกหนี้ชั้นดี</v>
      </c>
      <c r="I2112" s="17" cm="1">
        <f t="array" ref="I2112">_xlfn.IFS(D2112=0,0%, D2112&lt;=30,25%, D2112&lt;=60,50%, D2112&lt;=90,75%, D2112&gt;90,100%)</f>
        <v>0.25</v>
      </c>
      <c r="J2112">
        <f>SUMIFS(รายงานลูกหนี้!$G$2:$G$20000, รายงานลูกหนี้!$A$2:$A$20000, $A2112, รายงานลูกหนี้!$K$2:$K$20000, 0)</f>
        <v>0</v>
      </c>
      <c r="K2112">
        <f>SUMIFS(รายงานลูกหนี้!$G$2:$G$20000, รายงานลูกหนี้!$A$2:$A$20000, $A2112, รายงานลูกหนี้!$K$2:$K$20000, "&gt;=1", รายงานลูกหนี้!$K$2:$K$20000, "&lt;=30")</f>
        <v>4201</v>
      </c>
      <c r="L2112">
        <f>SUMIFS(รายงานลูกหนี้!$G$2:$G$20000, รายงานลูกหนี้!$A$2:$A$20000, $A2112, รายงานลูกหนี้!$K$2:$K$20000, "&gt;=31", รายงานลูกหนี้!$K$2:$K$20000, "&lt;=60")</f>
        <v>0</v>
      </c>
      <c r="M2112">
        <f>SUMIFS(รายงานลูกหนี้!$G$2:$G$20000, รายงานลูกหนี้!$A$2:$A$20000, $A2112, รายงานลูกหนี้!$K$2:$K$20000, "&gt;=61", รายงานลูกหนี้!$K$2:$K$20000, "&lt;=90")</f>
        <v>0</v>
      </c>
      <c r="N2112">
        <f>SUMIFS(รายงานลูกหนี้!$G$2:$G$20000, รายงานลูกหนี้!$A$2:$A$20000, $A2112, รายงานลูกหนี้!$K$2:$K$20000, "&gt;90")</f>
        <v>0</v>
      </c>
      <c r="O2112">
        <f t="shared" si="163"/>
        <v>4201</v>
      </c>
      <c r="P2112" s="17">
        <f t="shared" si="164"/>
        <v>0.25</v>
      </c>
    </row>
    <row r="2113" spans="1:16" x14ac:dyDescent="0.2">
      <c r="A2113" t="str">
        <v>7b8bcc344401607a0a6d369b16681ad5e5418cead70e4ca6b8fd76446586b442</v>
      </c>
      <c r="B2113">
        <f>COUNTIF(รายงานลูกหนี้!$A:$A,A2113)</f>
        <v>1</v>
      </c>
      <c r="C2113">
        <f>COUNTIFS(รายงานลูกหนี้!$A:$A,A2113,รายงานลูกหนี้!$K:$K,"&gt;0")</f>
        <v>0</v>
      </c>
      <c r="D2113">
        <f>SUMIF(รายงานลูกหนี้!$A:$A,A2113,รายงานลูกหนี้!$K:$K)</f>
        <v>0</v>
      </c>
      <c r="E2113">
        <f>_xlfn.MAXIFS(รายงานลูกหนี้!$K:$K,รายงานลูกหนี้!$A:$A,A2113)</f>
        <v>0</v>
      </c>
      <c r="F2113" s="17">
        <f t="shared" si="160"/>
        <v>0</v>
      </c>
      <c r="G2113" t="str">
        <f t="shared" si="161"/>
        <v>ชำระตรงเวลา</v>
      </c>
      <c r="H2113" t="str">
        <f t="shared" si="162"/>
        <v>ลูกหนี้ชั้นดี</v>
      </c>
      <c r="I2113" s="17" cm="1">
        <f t="array" ref="I2113">_xlfn.IFS(D2113=0,0%, D2113&lt;=30,25%, D2113&lt;=60,50%, D2113&lt;=90,75%, D2113&gt;90,100%)</f>
        <v>0</v>
      </c>
      <c r="J2113">
        <f>SUMIFS(รายงานลูกหนี้!$G$2:$G$20000, รายงานลูกหนี้!$A$2:$A$20000, $A2113, รายงานลูกหนี้!$K$2:$K$20000, 0)</f>
        <v>1749</v>
      </c>
      <c r="K2113">
        <f>SUMIFS(รายงานลูกหนี้!$G$2:$G$20000, รายงานลูกหนี้!$A$2:$A$20000, $A2113, รายงานลูกหนี้!$K$2:$K$20000, "&gt;=1", รายงานลูกหนี้!$K$2:$K$20000, "&lt;=30")</f>
        <v>0</v>
      </c>
      <c r="L2113">
        <f>SUMIFS(รายงานลูกหนี้!$G$2:$G$20000, รายงานลูกหนี้!$A$2:$A$20000, $A2113, รายงานลูกหนี้!$K$2:$K$20000, "&gt;=31", รายงานลูกหนี้!$K$2:$K$20000, "&lt;=60")</f>
        <v>0</v>
      </c>
      <c r="M2113">
        <f>SUMIFS(รายงานลูกหนี้!$G$2:$G$20000, รายงานลูกหนี้!$A$2:$A$20000, $A2113, รายงานลูกหนี้!$K$2:$K$20000, "&gt;=61", รายงานลูกหนี้!$K$2:$K$20000, "&lt;=90")</f>
        <v>0</v>
      </c>
      <c r="N2113">
        <f>SUMIFS(รายงานลูกหนี้!$G$2:$G$20000, รายงานลูกหนี้!$A$2:$A$20000, $A2113, รายงานลูกหนี้!$K$2:$K$20000, "&gt;90")</f>
        <v>0</v>
      </c>
      <c r="O2113">
        <f t="shared" si="163"/>
        <v>1749</v>
      </c>
      <c r="P2113" s="17">
        <f t="shared" si="164"/>
        <v>0</v>
      </c>
    </row>
    <row r="2114" spans="1:16" x14ac:dyDescent="0.2">
      <c r="A2114" t="str">
        <v>38c78126dd5a05ce1d7eea2c18433f193afd172bf07d6a4bd0c10d8654f8ac91</v>
      </c>
      <c r="B2114">
        <f>COUNTIF(รายงานลูกหนี้!$A:$A,A2114)</f>
        <v>1</v>
      </c>
      <c r="C2114">
        <f>COUNTIFS(รายงานลูกหนี้!$A:$A,A2114,รายงานลูกหนี้!$K:$K,"&gt;0")</f>
        <v>1</v>
      </c>
      <c r="D2114">
        <f>SUMIF(รายงานลูกหนี้!$A:$A,A2114,รายงานลูกหนี้!$K:$K)</f>
        <v>4</v>
      </c>
      <c r="E2114">
        <f>_xlfn.MAXIFS(รายงานลูกหนี้!$K:$K,รายงานลูกหนี้!$A:$A,A2114)</f>
        <v>4</v>
      </c>
      <c r="F2114" s="17">
        <f t="shared" si="160"/>
        <v>1</v>
      </c>
      <c r="G2114" t="str">
        <f t="shared" si="161"/>
        <v>ค้างชำระ 1 - 30 วัน</v>
      </c>
      <c r="H2114" t="str">
        <f t="shared" si="162"/>
        <v>ลูกหนี้ชั้นดี</v>
      </c>
      <c r="I2114" s="17" cm="1">
        <f t="array" ref="I2114">_xlfn.IFS(D2114=0,0%, D2114&lt;=30,25%, D2114&lt;=60,50%, D2114&lt;=90,75%, D2114&gt;90,100%)</f>
        <v>0.25</v>
      </c>
      <c r="J2114">
        <f>SUMIFS(รายงานลูกหนี้!$G$2:$G$20000, รายงานลูกหนี้!$A$2:$A$20000, $A2114, รายงานลูกหนี้!$K$2:$K$20000, 0)</f>
        <v>0</v>
      </c>
      <c r="K2114">
        <f>SUMIFS(รายงานลูกหนี้!$G$2:$G$20000, รายงานลูกหนี้!$A$2:$A$20000, $A2114, รายงานลูกหนี้!$K$2:$K$20000, "&gt;=1", รายงานลูกหนี้!$K$2:$K$20000, "&lt;=30")</f>
        <v>5780</v>
      </c>
      <c r="L2114">
        <f>SUMIFS(รายงานลูกหนี้!$G$2:$G$20000, รายงานลูกหนี้!$A$2:$A$20000, $A2114, รายงานลูกหนี้!$K$2:$K$20000, "&gt;=31", รายงานลูกหนี้!$K$2:$K$20000, "&lt;=60")</f>
        <v>0</v>
      </c>
      <c r="M2114">
        <f>SUMIFS(รายงานลูกหนี้!$G$2:$G$20000, รายงานลูกหนี้!$A$2:$A$20000, $A2114, รายงานลูกหนี้!$K$2:$K$20000, "&gt;=61", รายงานลูกหนี้!$K$2:$K$20000, "&lt;=90")</f>
        <v>0</v>
      </c>
      <c r="N2114">
        <f>SUMIFS(รายงานลูกหนี้!$G$2:$G$20000, รายงานลูกหนี้!$A$2:$A$20000, $A2114, รายงานลูกหนี้!$K$2:$K$20000, "&gt;90")</f>
        <v>0</v>
      </c>
      <c r="O2114">
        <f t="shared" si="163"/>
        <v>5780</v>
      </c>
      <c r="P2114" s="17">
        <f t="shared" si="164"/>
        <v>0.25</v>
      </c>
    </row>
    <row r="2115" spans="1:16" x14ac:dyDescent="0.2">
      <c r="A2115" t="str">
        <v>9b468ca511816965344ee38d04270622f34eb95d397a5cb42413d0174eaaa568</v>
      </c>
      <c r="B2115">
        <f>COUNTIF(รายงานลูกหนี้!$A:$A,A2115)</f>
        <v>1</v>
      </c>
      <c r="C2115">
        <f>COUNTIFS(รายงานลูกหนี้!$A:$A,A2115,รายงานลูกหนี้!$K:$K,"&gt;0")</f>
        <v>0</v>
      </c>
      <c r="D2115">
        <f>SUMIF(รายงานลูกหนี้!$A:$A,A2115,รายงานลูกหนี้!$K:$K)</f>
        <v>0</v>
      </c>
      <c r="E2115">
        <f>_xlfn.MAXIFS(รายงานลูกหนี้!$K:$K,รายงานลูกหนี้!$A:$A,A2115)</f>
        <v>0</v>
      </c>
      <c r="F2115" s="17">
        <f t="shared" ref="F2115:F2178" si="165">C2115/B2115</f>
        <v>0</v>
      </c>
      <c r="G2115" t="str">
        <f t="shared" ref="G2115:G2178" si="166">IF(E2115&lt;=0, "ชำระตรงเวลา", IF(E2115&lt;=30, "ค้างชำระ 1 - 30 วัน", IF(E2115&lt;=60, "ค้างชำระ 31 - 60 วัน", IF(E2115&lt;=90, "ค้างชำระ 61 - 90 วัน", "ค้างชำระเกิน 90 วัน"))))</f>
        <v>ชำระตรงเวลา</v>
      </c>
      <c r="H2115" t="str">
        <f t="shared" ref="H2115:H2178" si="167">IF(E2115&lt;=30, "ลูกหนี้ชั้นดี", IF(E2115&lt;=90, "ลูกหนี้เฝ้าติดตาม", "ลูกหนี้ด้อยคุณภาพ (NPL)"))</f>
        <v>ลูกหนี้ชั้นดี</v>
      </c>
      <c r="I2115" s="17" cm="1">
        <f t="array" ref="I2115">_xlfn.IFS(D2115=0,0%, D2115&lt;=30,25%, D2115&lt;=60,50%, D2115&lt;=90,75%, D2115&gt;90,100%)</f>
        <v>0</v>
      </c>
      <c r="J2115">
        <f>SUMIFS(รายงานลูกหนี้!$G$2:$G$20000, รายงานลูกหนี้!$A$2:$A$20000, $A2115, รายงานลูกหนี้!$K$2:$K$20000, 0)</f>
        <v>2127</v>
      </c>
      <c r="K2115">
        <f>SUMIFS(รายงานลูกหนี้!$G$2:$G$20000, รายงานลูกหนี้!$A$2:$A$20000, $A2115, รายงานลูกหนี้!$K$2:$K$20000, "&gt;=1", รายงานลูกหนี้!$K$2:$K$20000, "&lt;=30")</f>
        <v>0</v>
      </c>
      <c r="L2115">
        <f>SUMIFS(รายงานลูกหนี้!$G$2:$G$20000, รายงานลูกหนี้!$A$2:$A$20000, $A2115, รายงานลูกหนี้!$K$2:$K$20000, "&gt;=31", รายงานลูกหนี้!$K$2:$K$20000, "&lt;=60")</f>
        <v>0</v>
      </c>
      <c r="M2115">
        <f>SUMIFS(รายงานลูกหนี้!$G$2:$G$20000, รายงานลูกหนี้!$A$2:$A$20000, $A2115, รายงานลูกหนี้!$K$2:$K$20000, "&gt;=61", รายงานลูกหนี้!$K$2:$K$20000, "&lt;=90")</f>
        <v>0</v>
      </c>
      <c r="N2115">
        <f>SUMIFS(รายงานลูกหนี้!$G$2:$G$20000, รายงานลูกหนี้!$A$2:$A$20000, $A2115, รายงานลูกหนี้!$K$2:$K$20000, "&gt;90")</f>
        <v>0</v>
      </c>
      <c r="O2115">
        <f t="shared" ref="O2115:O2178" si="168">SUM(J2115:N2115)</f>
        <v>2127</v>
      </c>
      <c r="P2115" s="17">
        <f t="shared" ref="P2115:P2178" si="169">IF(O2115=0, 0%, (J2115*0%+K2115*25%+L2115*50%+M2115*75%+N2115*100%)/O2115)</f>
        <v>0</v>
      </c>
    </row>
    <row r="2116" spans="1:16" x14ac:dyDescent="0.2">
      <c r="A2116" t="str">
        <v>f5843779a44407423afb81cb7faf90171391dc4ce37f2eb7694b09f5302b8660</v>
      </c>
      <c r="B2116">
        <f>COUNTIF(รายงานลูกหนี้!$A:$A,A2116)</f>
        <v>1</v>
      </c>
      <c r="C2116">
        <f>COUNTIFS(รายงานลูกหนี้!$A:$A,A2116,รายงานลูกหนี้!$K:$K,"&gt;0")</f>
        <v>0</v>
      </c>
      <c r="D2116">
        <f>SUMIF(รายงานลูกหนี้!$A:$A,A2116,รายงานลูกหนี้!$K:$K)</f>
        <v>0</v>
      </c>
      <c r="E2116">
        <f>_xlfn.MAXIFS(รายงานลูกหนี้!$K:$K,รายงานลูกหนี้!$A:$A,A2116)</f>
        <v>0</v>
      </c>
      <c r="F2116" s="17">
        <f t="shared" si="165"/>
        <v>0</v>
      </c>
      <c r="G2116" t="str">
        <f t="shared" si="166"/>
        <v>ชำระตรงเวลา</v>
      </c>
      <c r="H2116" t="str">
        <f t="shared" si="167"/>
        <v>ลูกหนี้ชั้นดี</v>
      </c>
      <c r="I2116" s="17" cm="1">
        <f t="array" ref="I2116">_xlfn.IFS(D2116=0,0%, D2116&lt;=30,25%, D2116&lt;=60,50%, D2116&lt;=90,75%, D2116&gt;90,100%)</f>
        <v>0</v>
      </c>
      <c r="J2116">
        <f>SUMIFS(รายงานลูกหนี้!$G$2:$G$20000, รายงานลูกหนี้!$A$2:$A$20000, $A2116, รายงานลูกหนี้!$K$2:$K$20000, 0)</f>
        <v>4770</v>
      </c>
      <c r="K2116">
        <f>SUMIFS(รายงานลูกหนี้!$G$2:$G$20000, รายงานลูกหนี้!$A$2:$A$20000, $A2116, รายงานลูกหนี้!$K$2:$K$20000, "&gt;=1", รายงานลูกหนี้!$K$2:$K$20000, "&lt;=30")</f>
        <v>0</v>
      </c>
      <c r="L2116">
        <f>SUMIFS(รายงานลูกหนี้!$G$2:$G$20000, รายงานลูกหนี้!$A$2:$A$20000, $A2116, รายงานลูกหนี้!$K$2:$K$20000, "&gt;=31", รายงานลูกหนี้!$K$2:$K$20000, "&lt;=60")</f>
        <v>0</v>
      </c>
      <c r="M2116">
        <f>SUMIFS(รายงานลูกหนี้!$G$2:$G$20000, รายงานลูกหนี้!$A$2:$A$20000, $A2116, รายงานลูกหนี้!$K$2:$K$20000, "&gt;=61", รายงานลูกหนี้!$K$2:$K$20000, "&lt;=90")</f>
        <v>0</v>
      </c>
      <c r="N2116">
        <f>SUMIFS(รายงานลูกหนี้!$G$2:$G$20000, รายงานลูกหนี้!$A$2:$A$20000, $A2116, รายงานลูกหนี้!$K$2:$K$20000, "&gt;90")</f>
        <v>0</v>
      </c>
      <c r="O2116">
        <f t="shared" si="168"/>
        <v>4770</v>
      </c>
      <c r="P2116" s="17">
        <f t="shared" si="169"/>
        <v>0</v>
      </c>
    </row>
    <row r="2117" spans="1:16" x14ac:dyDescent="0.2">
      <c r="A2117" t="str">
        <v>a9cc0f0bdb716973ede3777a1ed628e7c7a2bcee93ccabb3088f1fff48d71ce6</v>
      </c>
      <c r="B2117">
        <f>COUNTIF(รายงานลูกหนี้!$A:$A,A2117)</f>
        <v>1</v>
      </c>
      <c r="C2117">
        <f>COUNTIFS(รายงานลูกหนี้!$A:$A,A2117,รายงานลูกหนี้!$K:$K,"&gt;0")</f>
        <v>0</v>
      </c>
      <c r="D2117">
        <f>SUMIF(รายงานลูกหนี้!$A:$A,A2117,รายงานลูกหนี้!$K:$K)</f>
        <v>0</v>
      </c>
      <c r="E2117">
        <f>_xlfn.MAXIFS(รายงานลูกหนี้!$K:$K,รายงานลูกหนี้!$A:$A,A2117)</f>
        <v>0</v>
      </c>
      <c r="F2117" s="17">
        <f t="shared" si="165"/>
        <v>0</v>
      </c>
      <c r="G2117" t="str">
        <f t="shared" si="166"/>
        <v>ชำระตรงเวลา</v>
      </c>
      <c r="H2117" t="str">
        <f t="shared" si="167"/>
        <v>ลูกหนี้ชั้นดี</v>
      </c>
      <c r="I2117" s="17" cm="1">
        <f t="array" ref="I2117">_xlfn.IFS(D2117=0,0%, D2117&lt;=30,25%, D2117&lt;=60,50%, D2117&lt;=90,75%, D2117&gt;90,100%)</f>
        <v>0</v>
      </c>
      <c r="J2117">
        <f>SUMIFS(รายงานลูกหนี้!$G$2:$G$20000, รายงานลูกหนี้!$A$2:$A$20000, $A2117, รายงานลูกหนี้!$K$2:$K$20000, 0)</f>
        <v>2445</v>
      </c>
      <c r="K2117">
        <f>SUMIFS(รายงานลูกหนี้!$G$2:$G$20000, รายงานลูกหนี้!$A$2:$A$20000, $A2117, รายงานลูกหนี้!$K$2:$K$20000, "&gt;=1", รายงานลูกหนี้!$K$2:$K$20000, "&lt;=30")</f>
        <v>0</v>
      </c>
      <c r="L2117">
        <f>SUMIFS(รายงานลูกหนี้!$G$2:$G$20000, รายงานลูกหนี้!$A$2:$A$20000, $A2117, รายงานลูกหนี้!$K$2:$K$20000, "&gt;=31", รายงานลูกหนี้!$K$2:$K$20000, "&lt;=60")</f>
        <v>0</v>
      </c>
      <c r="M2117">
        <f>SUMIFS(รายงานลูกหนี้!$G$2:$G$20000, รายงานลูกหนี้!$A$2:$A$20000, $A2117, รายงานลูกหนี้!$K$2:$K$20000, "&gt;=61", รายงานลูกหนี้!$K$2:$K$20000, "&lt;=90")</f>
        <v>0</v>
      </c>
      <c r="N2117">
        <f>SUMIFS(รายงานลูกหนี้!$G$2:$G$20000, รายงานลูกหนี้!$A$2:$A$20000, $A2117, รายงานลูกหนี้!$K$2:$K$20000, "&gt;90")</f>
        <v>0</v>
      </c>
      <c r="O2117">
        <f t="shared" si="168"/>
        <v>2445</v>
      </c>
      <c r="P2117" s="17">
        <f t="shared" si="169"/>
        <v>0</v>
      </c>
    </row>
    <row r="2118" spans="1:16" x14ac:dyDescent="0.2">
      <c r="A2118" t="str">
        <v>aa17804e8d3d6f21910637c07c5d2e1d2d0a4feacd5606c0ea38ffe40a40448c</v>
      </c>
      <c r="B2118">
        <f>COUNTIF(รายงานลูกหนี้!$A:$A,A2118)</f>
        <v>1</v>
      </c>
      <c r="C2118">
        <f>COUNTIFS(รายงานลูกหนี้!$A:$A,A2118,รายงานลูกหนี้!$K:$K,"&gt;0")</f>
        <v>0</v>
      </c>
      <c r="D2118">
        <f>SUMIF(รายงานลูกหนี้!$A:$A,A2118,รายงานลูกหนี้!$K:$K)</f>
        <v>0</v>
      </c>
      <c r="E2118">
        <f>_xlfn.MAXIFS(รายงานลูกหนี้!$K:$K,รายงานลูกหนี้!$A:$A,A2118)</f>
        <v>0</v>
      </c>
      <c r="F2118" s="17">
        <f t="shared" si="165"/>
        <v>0</v>
      </c>
      <c r="G2118" t="str">
        <f t="shared" si="166"/>
        <v>ชำระตรงเวลา</v>
      </c>
      <c r="H2118" t="str">
        <f t="shared" si="167"/>
        <v>ลูกหนี้ชั้นดี</v>
      </c>
      <c r="I2118" s="17" cm="1">
        <f t="array" ref="I2118">_xlfn.IFS(D2118=0,0%, D2118&lt;=30,25%, D2118&lt;=60,50%, D2118&lt;=90,75%, D2118&gt;90,100%)</f>
        <v>0</v>
      </c>
      <c r="J2118">
        <f>SUMIFS(รายงานลูกหนี้!$G$2:$G$20000, รายงานลูกหนี้!$A$2:$A$20000, $A2118, รายงานลูกหนี้!$K$2:$K$20000, 0)</f>
        <v>5606</v>
      </c>
      <c r="K2118">
        <f>SUMIFS(รายงานลูกหนี้!$G$2:$G$20000, รายงานลูกหนี้!$A$2:$A$20000, $A2118, รายงานลูกหนี้!$K$2:$K$20000, "&gt;=1", รายงานลูกหนี้!$K$2:$K$20000, "&lt;=30")</f>
        <v>0</v>
      </c>
      <c r="L2118">
        <f>SUMIFS(รายงานลูกหนี้!$G$2:$G$20000, รายงานลูกหนี้!$A$2:$A$20000, $A2118, รายงานลูกหนี้!$K$2:$K$20000, "&gt;=31", รายงานลูกหนี้!$K$2:$K$20000, "&lt;=60")</f>
        <v>0</v>
      </c>
      <c r="M2118">
        <f>SUMIFS(รายงานลูกหนี้!$G$2:$G$20000, รายงานลูกหนี้!$A$2:$A$20000, $A2118, รายงานลูกหนี้!$K$2:$K$20000, "&gt;=61", รายงานลูกหนี้!$K$2:$K$20000, "&lt;=90")</f>
        <v>0</v>
      </c>
      <c r="N2118">
        <f>SUMIFS(รายงานลูกหนี้!$G$2:$G$20000, รายงานลูกหนี้!$A$2:$A$20000, $A2118, รายงานลูกหนี้!$K$2:$K$20000, "&gt;90")</f>
        <v>0</v>
      </c>
      <c r="O2118">
        <f t="shared" si="168"/>
        <v>5606</v>
      </c>
      <c r="P2118" s="17">
        <f t="shared" si="169"/>
        <v>0</v>
      </c>
    </row>
    <row r="2119" spans="1:16" x14ac:dyDescent="0.2">
      <c r="A2119" t="str">
        <v>64a089572d269069bcf606b155633375b56934e73b4b96968aceeb3470ffb5ee</v>
      </c>
      <c r="B2119">
        <f>COUNTIF(รายงานลูกหนี้!$A:$A,A2119)</f>
        <v>1</v>
      </c>
      <c r="C2119">
        <f>COUNTIFS(รายงานลูกหนี้!$A:$A,A2119,รายงานลูกหนี้!$K:$K,"&gt;0")</f>
        <v>1</v>
      </c>
      <c r="D2119">
        <f>SUMIF(รายงานลูกหนี้!$A:$A,A2119,รายงานลูกหนี้!$K:$K)</f>
        <v>2</v>
      </c>
      <c r="E2119">
        <f>_xlfn.MAXIFS(รายงานลูกหนี้!$K:$K,รายงานลูกหนี้!$A:$A,A2119)</f>
        <v>2</v>
      </c>
      <c r="F2119" s="17">
        <f t="shared" si="165"/>
        <v>1</v>
      </c>
      <c r="G2119" t="str">
        <f t="shared" si="166"/>
        <v>ค้างชำระ 1 - 30 วัน</v>
      </c>
      <c r="H2119" t="str">
        <f t="shared" si="167"/>
        <v>ลูกหนี้ชั้นดี</v>
      </c>
      <c r="I2119" s="17" cm="1">
        <f t="array" ref="I2119">_xlfn.IFS(D2119=0,0%, D2119&lt;=30,25%, D2119&lt;=60,50%, D2119&lt;=90,75%, D2119&gt;90,100%)</f>
        <v>0.25</v>
      </c>
      <c r="J2119">
        <f>SUMIFS(รายงานลูกหนี้!$G$2:$G$20000, รายงานลูกหนี้!$A$2:$A$20000, $A2119, รายงานลูกหนี้!$K$2:$K$20000, 0)</f>
        <v>0</v>
      </c>
      <c r="K2119">
        <f>SUMIFS(รายงานลูกหนี้!$G$2:$G$20000, รายงานลูกหนี้!$A$2:$A$20000, $A2119, รายงานลูกหนี้!$K$2:$K$20000, "&gt;=1", รายงานลูกหนี้!$K$2:$K$20000, "&lt;=30")</f>
        <v>8965</v>
      </c>
      <c r="L2119">
        <f>SUMIFS(รายงานลูกหนี้!$G$2:$G$20000, รายงานลูกหนี้!$A$2:$A$20000, $A2119, รายงานลูกหนี้!$K$2:$K$20000, "&gt;=31", รายงานลูกหนี้!$K$2:$K$20000, "&lt;=60")</f>
        <v>0</v>
      </c>
      <c r="M2119">
        <f>SUMIFS(รายงานลูกหนี้!$G$2:$G$20000, รายงานลูกหนี้!$A$2:$A$20000, $A2119, รายงานลูกหนี้!$K$2:$K$20000, "&gt;=61", รายงานลูกหนี้!$K$2:$K$20000, "&lt;=90")</f>
        <v>0</v>
      </c>
      <c r="N2119">
        <f>SUMIFS(รายงานลูกหนี้!$G$2:$G$20000, รายงานลูกหนี้!$A$2:$A$20000, $A2119, รายงานลูกหนี้!$K$2:$K$20000, "&gt;90")</f>
        <v>0</v>
      </c>
      <c r="O2119">
        <f t="shared" si="168"/>
        <v>8965</v>
      </c>
      <c r="P2119" s="17">
        <f t="shared" si="169"/>
        <v>0.25</v>
      </c>
    </row>
    <row r="2120" spans="1:16" x14ac:dyDescent="0.2">
      <c r="A2120" t="str">
        <v>8aca4e114624f850aee453c49efef409a440ae077b44e2aee130bb999e93bc65</v>
      </c>
      <c r="B2120">
        <f>COUNTIF(รายงานลูกหนี้!$A:$A,A2120)</f>
        <v>1</v>
      </c>
      <c r="C2120">
        <f>COUNTIFS(รายงานลูกหนี้!$A:$A,A2120,รายงานลูกหนี้!$K:$K,"&gt;0")</f>
        <v>0</v>
      </c>
      <c r="D2120">
        <f>SUMIF(รายงานลูกหนี้!$A:$A,A2120,รายงานลูกหนี้!$K:$K)</f>
        <v>0</v>
      </c>
      <c r="E2120">
        <f>_xlfn.MAXIFS(รายงานลูกหนี้!$K:$K,รายงานลูกหนี้!$A:$A,A2120)</f>
        <v>0</v>
      </c>
      <c r="F2120" s="17">
        <f t="shared" si="165"/>
        <v>0</v>
      </c>
      <c r="G2120" t="str">
        <f t="shared" si="166"/>
        <v>ชำระตรงเวลา</v>
      </c>
      <c r="H2120" t="str">
        <f t="shared" si="167"/>
        <v>ลูกหนี้ชั้นดี</v>
      </c>
      <c r="I2120" s="17" cm="1">
        <f t="array" ref="I2120">_xlfn.IFS(D2120=0,0%, D2120&lt;=30,25%, D2120&lt;=60,50%, D2120&lt;=90,75%, D2120&gt;90,100%)</f>
        <v>0</v>
      </c>
      <c r="J2120">
        <f>SUMIFS(รายงานลูกหนี้!$G$2:$G$20000, รายงานลูกหนี้!$A$2:$A$20000, $A2120, รายงานลูกหนี้!$K$2:$K$20000, 0)</f>
        <v>5514</v>
      </c>
      <c r="K2120">
        <f>SUMIFS(รายงานลูกหนี้!$G$2:$G$20000, รายงานลูกหนี้!$A$2:$A$20000, $A2120, รายงานลูกหนี้!$K$2:$K$20000, "&gt;=1", รายงานลูกหนี้!$K$2:$K$20000, "&lt;=30")</f>
        <v>0</v>
      </c>
      <c r="L2120">
        <f>SUMIFS(รายงานลูกหนี้!$G$2:$G$20000, รายงานลูกหนี้!$A$2:$A$20000, $A2120, รายงานลูกหนี้!$K$2:$K$20000, "&gt;=31", รายงานลูกหนี้!$K$2:$K$20000, "&lt;=60")</f>
        <v>0</v>
      </c>
      <c r="M2120">
        <f>SUMIFS(รายงานลูกหนี้!$G$2:$G$20000, รายงานลูกหนี้!$A$2:$A$20000, $A2120, รายงานลูกหนี้!$K$2:$K$20000, "&gt;=61", รายงานลูกหนี้!$K$2:$K$20000, "&lt;=90")</f>
        <v>0</v>
      </c>
      <c r="N2120">
        <f>SUMIFS(รายงานลูกหนี้!$G$2:$G$20000, รายงานลูกหนี้!$A$2:$A$20000, $A2120, รายงานลูกหนี้!$K$2:$K$20000, "&gt;90")</f>
        <v>0</v>
      </c>
      <c r="O2120">
        <f t="shared" si="168"/>
        <v>5514</v>
      </c>
      <c r="P2120" s="17">
        <f t="shared" si="169"/>
        <v>0</v>
      </c>
    </row>
    <row r="2121" spans="1:16" x14ac:dyDescent="0.2">
      <c r="A2121" t="str">
        <v>367e15120d1333255ff07867462bf28b742896bb388b7546f705b3fcb18c0bb2</v>
      </c>
      <c r="B2121">
        <f>COUNTIF(รายงานลูกหนี้!$A:$A,A2121)</f>
        <v>1</v>
      </c>
      <c r="C2121">
        <f>COUNTIFS(รายงานลูกหนี้!$A:$A,A2121,รายงานลูกหนี้!$K:$K,"&gt;0")</f>
        <v>1</v>
      </c>
      <c r="D2121">
        <f>SUMIF(รายงานลูกหนี้!$A:$A,A2121,รายงานลูกหนี้!$K:$K)</f>
        <v>3</v>
      </c>
      <c r="E2121">
        <f>_xlfn.MAXIFS(รายงานลูกหนี้!$K:$K,รายงานลูกหนี้!$A:$A,A2121)</f>
        <v>3</v>
      </c>
      <c r="F2121" s="17">
        <f t="shared" si="165"/>
        <v>1</v>
      </c>
      <c r="G2121" t="str">
        <f t="shared" si="166"/>
        <v>ค้างชำระ 1 - 30 วัน</v>
      </c>
      <c r="H2121" t="str">
        <f t="shared" si="167"/>
        <v>ลูกหนี้ชั้นดี</v>
      </c>
      <c r="I2121" s="17" cm="1">
        <f t="array" ref="I2121">_xlfn.IFS(D2121=0,0%, D2121&lt;=30,25%, D2121&lt;=60,50%, D2121&lt;=90,75%, D2121&gt;90,100%)</f>
        <v>0.25</v>
      </c>
      <c r="J2121">
        <f>SUMIFS(รายงานลูกหนี้!$G$2:$G$20000, รายงานลูกหนี้!$A$2:$A$20000, $A2121, รายงานลูกหนี้!$K$2:$K$20000, 0)</f>
        <v>0</v>
      </c>
      <c r="K2121">
        <f>SUMIFS(รายงานลูกหนี้!$G$2:$G$20000, รายงานลูกหนี้!$A$2:$A$20000, $A2121, รายงานลูกหนี้!$K$2:$K$20000, "&gt;=1", รายงานลูกหนี้!$K$2:$K$20000, "&lt;=30")</f>
        <v>906</v>
      </c>
      <c r="L2121">
        <f>SUMIFS(รายงานลูกหนี้!$G$2:$G$20000, รายงานลูกหนี้!$A$2:$A$20000, $A2121, รายงานลูกหนี้!$K$2:$K$20000, "&gt;=31", รายงานลูกหนี้!$K$2:$K$20000, "&lt;=60")</f>
        <v>0</v>
      </c>
      <c r="M2121">
        <f>SUMIFS(รายงานลูกหนี้!$G$2:$G$20000, รายงานลูกหนี้!$A$2:$A$20000, $A2121, รายงานลูกหนี้!$K$2:$K$20000, "&gt;=61", รายงานลูกหนี้!$K$2:$K$20000, "&lt;=90")</f>
        <v>0</v>
      </c>
      <c r="N2121">
        <f>SUMIFS(รายงานลูกหนี้!$G$2:$G$20000, รายงานลูกหนี้!$A$2:$A$20000, $A2121, รายงานลูกหนี้!$K$2:$K$20000, "&gt;90")</f>
        <v>0</v>
      </c>
      <c r="O2121">
        <f t="shared" si="168"/>
        <v>906</v>
      </c>
      <c r="P2121" s="17">
        <f t="shared" si="169"/>
        <v>0.25</v>
      </c>
    </row>
    <row r="2122" spans="1:16" x14ac:dyDescent="0.2">
      <c r="A2122" t="str">
        <v>d32633c16cf0d94b23f305d54df6651043413891161b40ae454be40523d1dc6a</v>
      </c>
      <c r="B2122">
        <f>COUNTIF(รายงานลูกหนี้!$A:$A,A2122)</f>
        <v>1</v>
      </c>
      <c r="C2122">
        <f>COUNTIFS(รายงานลูกหนี้!$A:$A,A2122,รายงานลูกหนี้!$K:$K,"&gt;0")</f>
        <v>0</v>
      </c>
      <c r="D2122">
        <f>SUMIF(รายงานลูกหนี้!$A:$A,A2122,รายงานลูกหนี้!$K:$K)</f>
        <v>0</v>
      </c>
      <c r="E2122">
        <f>_xlfn.MAXIFS(รายงานลูกหนี้!$K:$K,รายงานลูกหนี้!$A:$A,A2122)</f>
        <v>0</v>
      </c>
      <c r="F2122" s="17">
        <f t="shared" si="165"/>
        <v>0</v>
      </c>
      <c r="G2122" t="str">
        <f t="shared" si="166"/>
        <v>ชำระตรงเวลา</v>
      </c>
      <c r="H2122" t="str">
        <f t="shared" si="167"/>
        <v>ลูกหนี้ชั้นดี</v>
      </c>
      <c r="I2122" s="17" cm="1">
        <f t="array" ref="I2122">_xlfn.IFS(D2122=0,0%, D2122&lt;=30,25%, D2122&lt;=60,50%, D2122&lt;=90,75%, D2122&gt;90,100%)</f>
        <v>0</v>
      </c>
      <c r="J2122">
        <f>SUMIFS(รายงานลูกหนี้!$G$2:$G$20000, รายงานลูกหนี้!$A$2:$A$20000, $A2122, รายงานลูกหนี้!$K$2:$K$20000, 0)</f>
        <v>1423</v>
      </c>
      <c r="K2122">
        <f>SUMIFS(รายงานลูกหนี้!$G$2:$G$20000, รายงานลูกหนี้!$A$2:$A$20000, $A2122, รายงานลูกหนี้!$K$2:$K$20000, "&gt;=1", รายงานลูกหนี้!$K$2:$K$20000, "&lt;=30")</f>
        <v>0</v>
      </c>
      <c r="L2122">
        <f>SUMIFS(รายงานลูกหนี้!$G$2:$G$20000, รายงานลูกหนี้!$A$2:$A$20000, $A2122, รายงานลูกหนี้!$K$2:$K$20000, "&gt;=31", รายงานลูกหนี้!$K$2:$K$20000, "&lt;=60")</f>
        <v>0</v>
      </c>
      <c r="M2122">
        <f>SUMIFS(รายงานลูกหนี้!$G$2:$G$20000, รายงานลูกหนี้!$A$2:$A$20000, $A2122, รายงานลูกหนี้!$K$2:$K$20000, "&gt;=61", รายงานลูกหนี้!$K$2:$K$20000, "&lt;=90")</f>
        <v>0</v>
      </c>
      <c r="N2122">
        <f>SUMIFS(รายงานลูกหนี้!$G$2:$G$20000, รายงานลูกหนี้!$A$2:$A$20000, $A2122, รายงานลูกหนี้!$K$2:$K$20000, "&gt;90")</f>
        <v>0</v>
      </c>
      <c r="O2122">
        <f t="shared" si="168"/>
        <v>1423</v>
      </c>
      <c r="P2122" s="17">
        <f t="shared" si="169"/>
        <v>0</v>
      </c>
    </row>
    <row r="2123" spans="1:16" x14ac:dyDescent="0.2">
      <c r="A2123" t="str">
        <v>9a16d860c5187ef32f0eb27d7b3561099c15f9e4f2d643e57f55cdbb29c51d82</v>
      </c>
      <c r="B2123">
        <f>COUNTIF(รายงานลูกหนี้!$A:$A,A2123)</f>
        <v>1</v>
      </c>
      <c r="C2123">
        <f>COUNTIFS(รายงานลูกหนี้!$A:$A,A2123,รายงานลูกหนี้!$K:$K,"&gt;0")</f>
        <v>0</v>
      </c>
      <c r="D2123">
        <f>SUMIF(รายงานลูกหนี้!$A:$A,A2123,รายงานลูกหนี้!$K:$K)</f>
        <v>0</v>
      </c>
      <c r="E2123">
        <f>_xlfn.MAXIFS(รายงานลูกหนี้!$K:$K,รายงานลูกหนี้!$A:$A,A2123)</f>
        <v>0</v>
      </c>
      <c r="F2123" s="17">
        <f t="shared" si="165"/>
        <v>0</v>
      </c>
      <c r="G2123" t="str">
        <f t="shared" si="166"/>
        <v>ชำระตรงเวลา</v>
      </c>
      <c r="H2123" t="str">
        <f t="shared" si="167"/>
        <v>ลูกหนี้ชั้นดี</v>
      </c>
      <c r="I2123" s="17" cm="1">
        <f t="array" ref="I2123">_xlfn.IFS(D2123=0,0%, D2123&lt;=30,25%, D2123&lt;=60,50%, D2123&lt;=90,75%, D2123&gt;90,100%)</f>
        <v>0</v>
      </c>
      <c r="J2123">
        <f>SUMIFS(รายงานลูกหนี้!$G$2:$G$20000, รายงานลูกหนี้!$A$2:$A$20000, $A2123, รายงานลูกหนี้!$K$2:$K$20000, 0)</f>
        <v>1403</v>
      </c>
      <c r="K2123">
        <f>SUMIFS(รายงานลูกหนี้!$G$2:$G$20000, รายงานลูกหนี้!$A$2:$A$20000, $A2123, รายงานลูกหนี้!$K$2:$K$20000, "&gt;=1", รายงานลูกหนี้!$K$2:$K$20000, "&lt;=30")</f>
        <v>0</v>
      </c>
      <c r="L2123">
        <f>SUMIFS(รายงานลูกหนี้!$G$2:$G$20000, รายงานลูกหนี้!$A$2:$A$20000, $A2123, รายงานลูกหนี้!$K$2:$K$20000, "&gt;=31", รายงานลูกหนี้!$K$2:$K$20000, "&lt;=60")</f>
        <v>0</v>
      </c>
      <c r="M2123">
        <f>SUMIFS(รายงานลูกหนี้!$G$2:$G$20000, รายงานลูกหนี้!$A$2:$A$20000, $A2123, รายงานลูกหนี้!$K$2:$K$20000, "&gt;=61", รายงานลูกหนี้!$K$2:$K$20000, "&lt;=90")</f>
        <v>0</v>
      </c>
      <c r="N2123">
        <f>SUMIFS(รายงานลูกหนี้!$G$2:$G$20000, รายงานลูกหนี้!$A$2:$A$20000, $A2123, รายงานลูกหนี้!$K$2:$K$20000, "&gt;90")</f>
        <v>0</v>
      </c>
      <c r="O2123">
        <f t="shared" si="168"/>
        <v>1403</v>
      </c>
      <c r="P2123" s="17">
        <f t="shared" si="169"/>
        <v>0</v>
      </c>
    </row>
    <row r="2124" spans="1:16" x14ac:dyDescent="0.2">
      <c r="A2124" t="str">
        <v>e5dfc054f3de48acbe2f75ee4d4983d73cf81911590399c8f4d9223e17789d58</v>
      </c>
      <c r="B2124">
        <f>COUNTIF(รายงานลูกหนี้!$A:$A,A2124)</f>
        <v>1</v>
      </c>
      <c r="C2124">
        <f>COUNTIFS(รายงานลูกหนี้!$A:$A,A2124,รายงานลูกหนี้!$K:$K,"&gt;0")</f>
        <v>0</v>
      </c>
      <c r="D2124">
        <f>SUMIF(รายงานลูกหนี้!$A:$A,A2124,รายงานลูกหนี้!$K:$K)</f>
        <v>0</v>
      </c>
      <c r="E2124">
        <f>_xlfn.MAXIFS(รายงานลูกหนี้!$K:$K,รายงานลูกหนี้!$A:$A,A2124)</f>
        <v>0</v>
      </c>
      <c r="F2124" s="17">
        <f t="shared" si="165"/>
        <v>0</v>
      </c>
      <c r="G2124" t="str">
        <f t="shared" si="166"/>
        <v>ชำระตรงเวลา</v>
      </c>
      <c r="H2124" t="str">
        <f t="shared" si="167"/>
        <v>ลูกหนี้ชั้นดี</v>
      </c>
      <c r="I2124" s="17" cm="1">
        <f t="array" ref="I2124">_xlfn.IFS(D2124=0,0%, D2124&lt;=30,25%, D2124&lt;=60,50%, D2124&lt;=90,75%, D2124&gt;90,100%)</f>
        <v>0</v>
      </c>
      <c r="J2124">
        <f>SUMIFS(รายงานลูกหนี้!$G$2:$G$20000, รายงานลูกหนี้!$A$2:$A$20000, $A2124, รายงานลูกหนี้!$K$2:$K$20000, 0)</f>
        <v>9763</v>
      </c>
      <c r="K2124">
        <f>SUMIFS(รายงานลูกหนี้!$G$2:$G$20000, รายงานลูกหนี้!$A$2:$A$20000, $A2124, รายงานลูกหนี้!$K$2:$K$20000, "&gt;=1", รายงานลูกหนี้!$K$2:$K$20000, "&lt;=30")</f>
        <v>0</v>
      </c>
      <c r="L2124">
        <f>SUMIFS(รายงานลูกหนี้!$G$2:$G$20000, รายงานลูกหนี้!$A$2:$A$20000, $A2124, รายงานลูกหนี้!$K$2:$K$20000, "&gt;=31", รายงานลูกหนี้!$K$2:$K$20000, "&lt;=60")</f>
        <v>0</v>
      </c>
      <c r="M2124">
        <f>SUMIFS(รายงานลูกหนี้!$G$2:$G$20000, รายงานลูกหนี้!$A$2:$A$20000, $A2124, รายงานลูกหนี้!$K$2:$K$20000, "&gt;=61", รายงานลูกหนี้!$K$2:$K$20000, "&lt;=90")</f>
        <v>0</v>
      </c>
      <c r="N2124">
        <f>SUMIFS(รายงานลูกหนี้!$G$2:$G$20000, รายงานลูกหนี้!$A$2:$A$20000, $A2124, รายงานลูกหนี้!$K$2:$K$20000, "&gt;90")</f>
        <v>0</v>
      </c>
      <c r="O2124">
        <f t="shared" si="168"/>
        <v>9763</v>
      </c>
      <c r="P2124" s="17">
        <f t="shared" si="169"/>
        <v>0</v>
      </c>
    </row>
    <row r="2125" spans="1:16" x14ac:dyDescent="0.2">
      <c r="A2125" t="str">
        <v>ec569dcc252cf66def455ef94a6e3ee2d1e0de2b15f21cb6a8a7514abcaf47fe</v>
      </c>
      <c r="B2125">
        <f>COUNTIF(รายงานลูกหนี้!$A:$A,A2125)</f>
        <v>1</v>
      </c>
      <c r="C2125">
        <f>COUNTIFS(รายงานลูกหนี้!$A:$A,A2125,รายงานลูกหนี้!$K:$K,"&gt;0")</f>
        <v>0</v>
      </c>
      <c r="D2125">
        <f>SUMIF(รายงานลูกหนี้!$A:$A,A2125,รายงานลูกหนี้!$K:$K)</f>
        <v>0</v>
      </c>
      <c r="E2125">
        <f>_xlfn.MAXIFS(รายงานลูกหนี้!$K:$K,รายงานลูกหนี้!$A:$A,A2125)</f>
        <v>0</v>
      </c>
      <c r="F2125" s="17">
        <f t="shared" si="165"/>
        <v>0</v>
      </c>
      <c r="G2125" t="str">
        <f t="shared" si="166"/>
        <v>ชำระตรงเวลา</v>
      </c>
      <c r="H2125" t="str">
        <f t="shared" si="167"/>
        <v>ลูกหนี้ชั้นดี</v>
      </c>
      <c r="I2125" s="17" cm="1">
        <f t="array" ref="I2125">_xlfn.IFS(D2125=0,0%, D2125&lt;=30,25%, D2125&lt;=60,50%, D2125&lt;=90,75%, D2125&gt;90,100%)</f>
        <v>0</v>
      </c>
      <c r="J2125">
        <f>SUMIFS(รายงานลูกหนี้!$G$2:$G$20000, รายงานลูกหนี้!$A$2:$A$20000, $A2125, รายงานลูกหนี้!$K$2:$K$20000, 0)</f>
        <v>1666</v>
      </c>
      <c r="K2125">
        <f>SUMIFS(รายงานลูกหนี้!$G$2:$G$20000, รายงานลูกหนี้!$A$2:$A$20000, $A2125, รายงานลูกหนี้!$K$2:$K$20000, "&gt;=1", รายงานลูกหนี้!$K$2:$K$20000, "&lt;=30")</f>
        <v>0</v>
      </c>
      <c r="L2125">
        <f>SUMIFS(รายงานลูกหนี้!$G$2:$G$20000, รายงานลูกหนี้!$A$2:$A$20000, $A2125, รายงานลูกหนี้!$K$2:$K$20000, "&gt;=31", รายงานลูกหนี้!$K$2:$K$20000, "&lt;=60")</f>
        <v>0</v>
      </c>
      <c r="M2125">
        <f>SUMIFS(รายงานลูกหนี้!$G$2:$G$20000, รายงานลูกหนี้!$A$2:$A$20000, $A2125, รายงานลูกหนี้!$K$2:$K$20000, "&gt;=61", รายงานลูกหนี้!$K$2:$K$20000, "&lt;=90")</f>
        <v>0</v>
      </c>
      <c r="N2125">
        <f>SUMIFS(รายงานลูกหนี้!$G$2:$G$20000, รายงานลูกหนี้!$A$2:$A$20000, $A2125, รายงานลูกหนี้!$K$2:$K$20000, "&gt;90")</f>
        <v>0</v>
      </c>
      <c r="O2125">
        <f t="shared" si="168"/>
        <v>1666</v>
      </c>
      <c r="P2125" s="17">
        <f t="shared" si="169"/>
        <v>0</v>
      </c>
    </row>
    <row r="2126" spans="1:16" x14ac:dyDescent="0.2">
      <c r="A2126" t="str">
        <v>a25bfa518aa6a2f9b0b7f537cbbb74a425edd5c2664d63e47ad1a8cccb18d38c</v>
      </c>
      <c r="B2126">
        <f>COUNTIF(รายงานลูกหนี้!$A:$A,A2126)</f>
        <v>3</v>
      </c>
      <c r="C2126">
        <f>COUNTIFS(รายงานลูกหนี้!$A:$A,A2126,รายงานลูกหนี้!$K:$K,"&gt;0")</f>
        <v>1</v>
      </c>
      <c r="D2126">
        <f>SUMIF(รายงานลูกหนี้!$A:$A,A2126,รายงานลูกหนี้!$K:$K)</f>
        <v>1</v>
      </c>
      <c r="E2126">
        <f>_xlfn.MAXIFS(รายงานลูกหนี้!$K:$K,รายงานลูกหนี้!$A:$A,A2126)</f>
        <v>1</v>
      </c>
      <c r="F2126" s="17">
        <f t="shared" si="165"/>
        <v>0.33333333333333331</v>
      </c>
      <c r="G2126" t="str">
        <f t="shared" si="166"/>
        <v>ค้างชำระ 1 - 30 วัน</v>
      </c>
      <c r="H2126" t="str">
        <f t="shared" si="167"/>
        <v>ลูกหนี้ชั้นดี</v>
      </c>
      <c r="I2126" s="17" cm="1">
        <f t="array" ref="I2126">_xlfn.IFS(D2126=0,0%, D2126&lt;=30,25%, D2126&lt;=60,50%, D2126&lt;=90,75%, D2126&gt;90,100%)</f>
        <v>0.25</v>
      </c>
      <c r="J2126">
        <f>SUMIFS(รายงานลูกหนี้!$G$2:$G$20000, รายงานลูกหนี้!$A$2:$A$20000, $A2126, รายงานลูกหนี้!$K$2:$K$20000, 0)</f>
        <v>6878</v>
      </c>
      <c r="K2126">
        <f>SUMIFS(รายงานลูกหนี้!$G$2:$G$20000, รายงานลูกหนี้!$A$2:$A$20000, $A2126, รายงานลูกหนี้!$K$2:$K$20000, "&gt;=1", รายงานลูกหนี้!$K$2:$K$20000, "&lt;=30")</f>
        <v>23327</v>
      </c>
      <c r="L2126">
        <f>SUMIFS(รายงานลูกหนี้!$G$2:$G$20000, รายงานลูกหนี้!$A$2:$A$20000, $A2126, รายงานลูกหนี้!$K$2:$K$20000, "&gt;=31", รายงานลูกหนี้!$K$2:$K$20000, "&lt;=60")</f>
        <v>0</v>
      </c>
      <c r="M2126">
        <f>SUMIFS(รายงานลูกหนี้!$G$2:$G$20000, รายงานลูกหนี้!$A$2:$A$20000, $A2126, รายงานลูกหนี้!$K$2:$K$20000, "&gt;=61", รายงานลูกหนี้!$K$2:$K$20000, "&lt;=90")</f>
        <v>0</v>
      </c>
      <c r="N2126">
        <f>SUMIFS(รายงานลูกหนี้!$G$2:$G$20000, รายงานลูกหนี้!$A$2:$A$20000, $A2126, รายงานลูกหนี้!$K$2:$K$20000, "&gt;90")</f>
        <v>0</v>
      </c>
      <c r="O2126">
        <f t="shared" si="168"/>
        <v>30205</v>
      </c>
      <c r="P2126" s="17">
        <f t="shared" si="169"/>
        <v>0.19307233901671908</v>
      </c>
    </row>
    <row r="2127" spans="1:16" x14ac:dyDescent="0.2">
      <c r="A2127" t="str">
        <v>9157483fc734c4f55ba3101d62322b9929d8c5d7c343681e96133796b915ba28</v>
      </c>
      <c r="B2127">
        <f>COUNTIF(รายงานลูกหนี้!$A:$A,A2127)</f>
        <v>2</v>
      </c>
      <c r="C2127">
        <f>COUNTIFS(รายงานลูกหนี้!$A:$A,A2127,รายงานลูกหนี้!$K:$K,"&gt;0")</f>
        <v>0</v>
      </c>
      <c r="D2127">
        <f>SUMIF(รายงานลูกหนี้!$A:$A,A2127,รายงานลูกหนี้!$K:$K)</f>
        <v>0</v>
      </c>
      <c r="E2127">
        <f>_xlfn.MAXIFS(รายงานลูกหนี้!$K:$K,รายงานลูกหนี้!$A:$A,A2127)</f>
        <v>0</v>
      </c>
      <c r="F2127" s="17">
        <f t="shared" si="165"/>
        <v>0</v>
      </c>
      <c r="G2127" t="str">
        <f t="shared" si="166"/>
        <v>ชำระตรงเวลา</v>
      </c>
      <c r="H2127" t="str">
        <f t="shared" si="167"/>
        <v>ลูกหนี้ชั้นดี</v>
      </c>
      <c r="I2127" s="17" cm="1">
        <f t="array" ref="I2127">_xlfn.IFS(D2127=0,0%, D2127&lt;=30,25%, D2127&lt;=60,50%, D2127&lt;=90,75%, D2127&gt;90,100%)</f>
        <v>0</v>
      </c>
      <c r="J2127">
        <f>SUMIFS(รายงานลูกหนี้!$G$2:$G$20000, รายงานลูกหนี้!$A$2:$A$20000, $A2127, รายงานลูกหนี้!$K$2:$K$20000, 0)</f>
        <v>9518</v>
      </c>
      <c r="K2127">
        <f>SUMIFS(รายงานลูกหนี้!$G$2:$G$20000, รายงานลูกหนี้!$A$2:$A$20000, $A2127, รายงานลูกหนี้!$K$2:$K$20000, "&gt;=1", รายงานลูกหนี้!$K$2:$K$20000, "&lt;=30")</f>
        <v>0</v>
      </c>
      <c r="L2127">
        <f>SUMIFS(รายงานลูกหนี้!$G$2:$G$20000, รายงานลูกหนี้!$A$2:$A$20000, $A2127, รายงานลูกหนี้!$K$2:$K$20000, "&gt;=31", รายงานลูกหนี้!$K$2:$K$20000, "&lt;=60")</f>
        <v>0</v>
      </c>
      <c r="M2127">
        <f>SUMIFS(รายงานลูกหนี้!$G$2:$G$20000, รายงานลูกหนี้!$A$2:$A$20000, $A2127, รายงานลูกหนี้!$K$2:$K$20000, "&gt;=61", รายงานลูกหนี้!$K$2:$K$20000, "&lt;=90")</f>
        <v>0</v>
      </c>
      <c r="N2127">
        <f>SUMIFS(รายงานลูกหนี้!$G$2:$G$20000, รายงานลูกหนี้!$A$2:$A$20000, $A2127, รายงานลูกหนี้!$K$2:$K$20000, "&gt;90")</f>
        <v>0</v>
      </c>
      <c r="O2127">
        <f t="shared" si="168"/>
        <v>9518</v>
      </c>
      <c r="P2127" s="17">
        <f t="shared" si="169"/>
        <v>0</v>
      </c>
    </row>
    <row r="2128" spans="1:16" x14ac:dyDescent="0.2">
      <c r="A2128" t="str">
        <v>5e9793f133c1e0f814958176fb50118d4c6246c31ff626775ca4d347a339dab3</v>
      </c>
      <c r="B2128">
        <f>COUNTIF(รายงานลูกหนี้!$A:$A,A2128)</f>
        <v>2</v>
      </c>
      <c r="C2128">
        <f>COUNTIFS(รายงานลูกหนี้!$A:$A,A2128,รายงานลูกหนี้!$K:$K,"&gt;0")</f>
        <v>2</v>
      </c>
      <c r="D2128">
        <f>SUMIF(รายงานลูกหนี้!$A:$A,A2128,รายงานลูกหนี้!$K:$K)</f>
        <v>12</v>
      </c>
      <c r="E2128">
        <f>_xlfn.MAXIFS(รายงานลูกหนี้!$K:$K,รายงานลูกหนี้!$A:$A,A2128)</f>
        <v>6</v>
      </c>
      <c r="F2128" s="17">
        <f t="shared" si="165"/>
        <v>1</v>
      </c>
      <c r="G2128" t="str">
        <f t="shared" si="166"/>
        <v>ค้างชำระ 1 - 30 วัน</v>
      </c>
      <c r="H2128" t="str">
        <f t="shared" si="167"/>
        <v>ลูกหนี้ชั้นดี</v>
      </c>
      <c r="I2128" s="17" cm="1">
        <f t="array" ref="I2128">_xlfn.IFS(D2128=0,0%, D2128&lt;=30,25%, D2128&lt;=60,50%, D2128&lt;=90,75%, D2128&gt;90,100%)</f>
        <v>0.25</v>
      </c>
      <c r="J2128">
        <f>SUMIFS(รายงานลูกหนี้!$G$2:$G$20000, รายงานลูกหนี้!$A$2:$A$20000, $A2128, รายงานลูกหนี้!$K$2:$K$20000, 0)</f>
        <v>0</v>
      </c>
      <c r="K2128">
        <f>SUMIFS(รายงานลูกหนี้!$G$2:$G$20000, รายงานลูกหนี้!$A$2:$A$20000, $A2128, รายงานลูกหนี้!$K$2:$K$20000, "&gt;=1", รายงานลูกหนี้!$K$2:$K$20000, "&lt;=30")</f>
        <v>12448</v>
      </c>
      <c r="L2128">
        <f>SUMIFS(รายงานลูกหนี้!$G$2:$G$20000, รายงานลูกหนี้!$A$2:$A$20000, $A2128, รายงานลูกหนี้!$K$2:$K$20000, "&gt;=31", รายงานลูกหนี้!$K$2:$K$20000, "&lt;=60")</f>
        <v>0</v>
      </c>
      <c r="M2128">
        <f>SUMIFS(รายงานลูกหนี้!$G$2:$G$20000, รายงานลูกหนี้!$A$2:$A$20000, $A2128, รายงานลูกหนี้!$K$2:$K$20000, "&gt;=61", รายงานลูกหนี้!$K$2:$K$20000, "&lt;=90")</f>
        <v>0</v>
      </c>
      <c r="N2128">
        <f>SUMIFS(รายงานลูกหนี้!$G$2:$G$20000, รายงานลูกหนี้!$A$2:$A$20000, $A2128, รายงานลูกหนี้!$K$2:$K$20000, "&gt;90")</f>
        <v>0</v>
      </c>
      <c r="O2128">
        <f t="shared" si="168"/>
        <v>12448</v>
      </c>
      <c r="P2128" s="17">
        <f t="shared" si="169"/>
        <v>0.25</v>
      </c>
    </row>
    <row r="2129" spans="1:16" x14ac:dyDescent="0.2">
      <c r="A2129" t="str">
        <v>46e7a5593c351d4b6938c0417557e9fc6d299c3767a8945af0b0401b0dabfbe0</v>
      </c>
      <c r="B2129">
        <f>COUNTIF(รายงานลูกหนี้!$A:$A,A2129)</f>
        <v>1</v>
      </c>
      <c r="C2129">
        <f>COUNTIFS(รายงานลูกหนี้!$A:$A,A2129,รายงานลูกหนี้!$K:$K,"&gt;0")</f>
        <v>0</v>
      </c>
      <c r="D2129">
        <f>SUMIF(รายงานลูกหนี้!$A:$A,A2129,รายงานลูกหนี้!$K:$K)</f>
        <v>0</v>
      </c>
      <c r="E2129">
        <f>_xlfn.MAXIFS(รายงานลูกหนี้!$K:$K,รายงานลูกหนี้!$A:$A,A2129)</f>
        <v>0</v>
      </c>
      <c r="F2129" s="17">
        <f t="shared" si="165"/>
        <v>0</v>
      </c>
      <c r="G2129" t="str">
        <f t="shared" si="166"/>
        <v>ชำระตรงเวลา</v>
      </c>
      <c r="H2129" t="str">
        <f t="shared" si="167"/>
        <v>ลูกหนี้ชั้นดี</v>
      </c>
      <c r="I2129" s="17" cm="1">
        <f t="array" ref="I2129">_xlfn.IFS(D2129=0,0%, D2129&lt;=30,25%, D2129&lt;=60,50%, D2129&lt;=90,75%, D2129&gt;90,100%)</f>
        <v>0</v>
      </c>
      <c r="J2129">
        <f>SUMIFS(รายงานลูกหนี้!$G$2:$G$20000, รายงานลูกหนี้!$A$2:$A$20000, $A2129, รายงานลูกหนี้!$K$2:$K$20000, 0)</f>
        <v>15817</v>
      </c>
      <c r="K2129">
        <f>SUMIFS(รายงานลูกหนี้!$G$2:$G$20000, รายงานลูกหนี้!$A$2:$A$20000, $A2129, รายงานลูกหนี้!$K$2:$K$20000, "&gt;=1", รายงานลูกหนี้!$K$2:$K$20000, "&lt;=30")</f>
        <v>0</v>
      </c>
      <c r="L2129">
        <f>SUMIFS(รายงานลูกหนี้!$G$2:$G$20000, รายงานลูกหนี้!$A$2:$A$20000, $A2129, รายงานลูกหนี้!$K$2:$K$20000, "&gt;=31", รายงานลูกหนี้!$K$2:$K$20000, "&lt;=60")</f>
        <v>0</v>
      </c>
      <c r="M2129">
        <f>SUMIFS(รายงานลูกหนี้!$G$2:$G$20000, รายงานลูกหนี้!$A$2:$A$20000, $A2129, รายงานลูกหนี้!$K$2:$K$20000, "&gt;=61", รายงานลูกหนี้!$K$2:$K$20000, "&lt;=90")</f>
        <v>0</v>
      </c>
      <c r="N2129">
        <f>SUMIFS(รายงานลูกหนี้!$G$2:$G$20000, รายงานลูกหนี้!$A$2:$A$20000, $A2129, รายงานลูกหนี้!$K$2:$K$20000, "&gt;90")</f>
        <v>0</v>
      </c>
      <c r="O2129">
        <f t="shared" si="168"/>
        <v>15817</v>
      </c>
      <c r="P2129" s="17">
        <f t="shared" si="169"/>
        <v>0</v>
      </c>
    </row>
    <row r="2130" spans="1:16" x14ac:dyDescent="0.2">
      <c r="A2130" t="str">
        <v>3e2e2abce18b4bf9942b81cb8946fcced7c6dfa1e1befde2ce538bd821b63c68</v>
      </c>
      <c r="B2130">
        <f>COUNTIF(รายงานลูกหนี้!$A:$A,A2130)</f>
        <v>1</v>
      </c>
      <c r="C2130">
        <f>COUNTIFS(รายงานลูกหนี้!$A:$A,A2130,รายงานลูกหนี้!$K:$K,"&gt;0")</f>
        <v>1</v>
      </c>
      <c r="D2130">
        <f>SUMIF(รายงานลูกหนี้!$A:$A,A2130,รายงานลูกหนี้!$K:$K)</f>
        <v>5</v>
      </c>
      <c r="E2130">
        <f>_xlfn.MAXIFS(รายงานลูกหนี้!$K:$K,รายงานลูกหนี้!$A:$A,A2130)</f>
        <v>5</v>
      </c>
      <c r="F2130" s="17">
        <f t="shared" si="165"/>
        <v>1</v>
      </c>
      <c r="G2130" t="str">
        <f t="shared" si="166"/>
        <v>ค้างชำระ 1 - 30 วัน</v>
      </c>
      <c r="H2130" t="str">
        <f t="shared" si="167"/>
        <v>ลูกหนี้ชั้นดี</v>
      </c>
      <c r="I2130" s="17" cm="1">
        <f t="array" ref="I2130">_xlfn.IFS(D2130=0,0%, D2130&lt;=30,25%, D2130&lt;=60,50%, D2130&lt;=90,75%, D2130&gt;90,100%)</f>
        <v>0.25</v>
      </c>
      <c r="J2130">
        <f>SUMIFS(รายงานลูกหนี้!$G$2:$G$20000, รายงานลูกหนี้!$A$2:$A$20000, $A2130, รายงานลูกหนี้!$K$2:$K$20000, 0)</f>
        <v>0</v>
      </c>
      <c r="K2130">
        <f>SUMIFS(รายงานลูกหนี้!$G$2:$G$20000, รายงานลูกหนี้!$A$2:$A$20000, $A2130, รายงานลูกหนี้!$K$2:$K$20000, "&gt;=1", รายงานลูกหนี้!$K$2:$K$20000, "&lt;=30")</f>
        <v>3707</v>
      </c>
      <c r="L2130">
        <f>SUMIFS(รายงานลูกหนี้!$G$2:$G$20000, รายงานลูกหนี้!$A$2:$A$20000, $A2130, รายงานลูกหนี้!$K$2:$K$20000, "&gt;=31", รายงานลูกหนี้!$K$2:$K$20000, "&lt;=60")</f>
        <v>0</v>
      </c>
      <c r="M2130">
        <f>SUMIFS(รายงานลูกหนี้!$G$2:$G$20000, รายงานลูกหนี้!$A$2:$A$20000, $A2130, รายงานลูกหนี้!$K$2:$K$20000, "&gt;=61", รายงานลูกหนี้!$K$2:$K$20000, "&lt;=90")</f>
        <v>0</v>
      </c>
      <c r="N2130">
        <f>SUMIFS(รายงานลูกหนี้!$G$2:$G$20000, รายงานลูกหนี้!$A$2:$A$20000, $A2130, รายงานลูกหนี้!$K$2:$K$20000, "&gt;90")</f>
        <v>0</v>
      </c>
      <c r="O2130">
        <f t="shared" si="168"/>
        <v>3707</v>
      </c>
      <c r="P2130" s="17">
        <f t="shared" si="169"/>
        <v>0.25</v>
      </c>
    </row>
    <row r="2131" spans="1:16" x14ac:dyDescent="0.2">
      <c r="A2131" t="str">
        <v>4c73923c9eb759415f9e94dd504220475170a21f1a8390ab22aaff7ca07a0ee5</v>
      </c>
      <c r="B2131">
        <f>COUNTIF(รายงานลูกหนี้!$A:$A,A2131)</f>
        <v>2</v>
      </c>
      <c r="C2131">
        <f>COUNTIFS(รายงานลูกหนี้!$A:$A,A2131,รายงานลูกหนี้!$K:$K,"&gt;0")</f>
        <v>0</v>
      </c>
      <c r="D2131">
        <f>SUMIF(รายงานลูกหนี้!$A:$A,A2131,รายงานลูกหนี้!$K:$K)</f>
        <v>0</v>
      </c>
      <c r="E2131">
        <f>_xlfn.MAXIFS(รายงานลูกหนี้!$K:$K,รายงานลูกหนี้!$A:$A,A2131)</f>
        <v>0</v>
      </c>
      <c r="F2131" s="17">
        <f t="shared" si="165"/>
        <v>0</v>
      </c>
      <c r="G2131" t="str">
        <f t="shared" si="166"/>
        <v>ชำระตรงเวลา</v>
      </c>
      <c r="H2131" t="str">
        <f t="shared" si="167"/>
        <v>ลูกหนี้ชั้นดี</v>
      </c>
      <c r="I2131" s="17" cm="1">
        <f t="array" ref="I2131">_xlfn.IFS(D2131=0,0%, D2131&lt;=30,25%, D2131&lt;=60,50%, D2131&lt;=90,75%, D2131&gt;90,100%)</f>
        <v>0</v>
      </c>
      <c r="J2131">
        <f>SUMIFS(รายงานลูกหนี้!$G$2:$G$20000, รายงานลูกหนี้!$A$2:$A$20000, $A2131, รายงานลูกหนี้!$K$2:$K$20000, 0)</f>
        <v>33794</v>
      </c>
      <c r="K2131">
        <f>SUMIFS(รายงานลูกหนี้!$G$2:$G$20000, รายงานลูกหนี้!$A$2:$A$20000, $A2131, รายงานลูกหนี้!$K$2:$K$20000, "&gt;=1", รายงานลูกหนี้!$K$2:$K$20000, "&lt;=30")</f>
        <v>0</v>
      </c>
      <c r="L2131">
        <f>SUMIFS(รายงานลูกหนี้!$G$2:$G$20000, รายงานลูกหนี้!$A$2:$A$20000, $A2131, รายงานลูกหนี้!$K$2:$K$20000, "&gt;=31", รายงานลูกหนี้!$K$2:$K$20000, "&lt;=60")</f>
        <v>0</v>
      </c>
      <c r="M2131">
        <f>SUMIFS(รายงานลูกหนี้!$G$2:$G$20000, รายงานลูกหนี้!$A$2:$A$20000, $A2131, รายงานลูกหนี้!$K$2:$K$20000, "&gt;=61", รายงานลูกหนี้!$K$2:$K$20000, "&lt;=90")</f>
        <v>0</v>
      </c>
      <c r="N2131">
        <f>SUMIFS(รายงานลูกหนี้!$G$2:$G$20000, รายงานลูกหนี้!$A$2:$A$20000, $A2131, รายงานลูกหนี้!$K$2:$K$20000, "&gt;90")</f>
        <v>0</v>
      </c>
      <c r="O2131">
        <f t="shared" si="168"/>
        <v>33794</v>
      </c>
      <c r="P2131" s="17">
        <f t="shared" si="169"/>
        <v>0</v>
      </c>
    </row>
    <row r="2132" spans="1:16" x14ac:dyDescent="0.2">
      <c r="A2132" t="str">
        <v>c90810689f5b76fd573698dae6721f95394c92318a2447cf1892f80deed324ea</v>
      </c>
      <c r="B2132">
        <f>COUNTIF(รายงานลูกหนี้!$A:$A,A2132)</f>
        <v>1</v>
      </c>
      <c r="C2132">
        <f>COUNTIFS(รายงานลูกหนี้!$A:$A,A2132,รายงานลูกหนี้!$K:$K,"&gt;0")</f>
        <v>0</v>
      </c>
      <c r="D2132">
        <f>SUMIF(รายงานลูกหนี้!$A:$A,A2132,รายงานลูกหนี้!$K:$K)</f>
        <v>0</v>
      </c>
      <c r="E2132">
        <f>_xlfn.MAXIFS(รายงานลูกหนี้!$K:$K,รายงานลูกหนี้!$A:$A,A2132)</f>
        <v>0</v>
      </c>
      <c r="F2132" s="17">
        <f t="shared" si="165"/>
        <v>0</v>
      </c>
      <c r="G2132" t="str">
        <f t="shared" si="166"/>
        <v>ชำระตรงเวลา</v>
      </c>
      <c r="H2132" t="str">
        <f t="shared" si="167"/>
        <v>ลูกหนี้ชั้นดี</v>
      </c>
      <c r="I2132" s="17" cm="1">
        <f t="array" ref="I2132">_xlfn.IFS(D2132=0,0%, D2132&lt;=30,25%, D2132&lt;=60,50%, D2132&lt;=90,75%, D2132&gt;90,100%)</f>
        <v>0</v>
      </c>
      <c r="J2132">
        <f>SUMIFS(รายงานลูกหนี้!$G$2:$G$20000, รายงานลูกหนี้!$A$2:$A$20000, $A2132, รายงานลูกหนี้!$K$2:$K$20000, 0)</f>
        <v>1933</v>
      </c>
      <c r="K2132">
        <f>SUMIFS(รายงานลูกหนี้!$G$2:$G$20000, รายงานลูกหนี้!$A$2:$A$20000, $A2132, รายงานลูกหนี้!$K$2:$K$20000, "&gt;=1", รายงานลูกหนี้!$K$2:$K$20000, "&lt;=30")</f>
        <v>0</v>
      </c>
      <c r="L2132">
        <f>SUMIFS(รายงานลูกหนี้!$G$2:$G$20000, รายงานลูกหนี้!$A$2:$A$20000, $A2132, รายงานลูกหนี้!$K$2:$K$20000, "&gt;=31", รายงานลูกหนี้!$K$2:$K$20000, "&lt;=60")</f>
        <v>0</v>
      </c>
      <c r="M2132">
        <f>SUMIFS(รายงานลูกหนี้!$G$2:$G$20000, รายงานลูกหนี้!$A$2:$A$20000, $A2132, รายงานลูกหนี้!$K$2:$K$20000, "&gt;=61", รายงานลูกหนี้!$K$2:$K$20000, "&lt;=90")</f>
        <v>0</v>
      </c>
      <c r="N2132">
        <f>SUMIFS(รายงานลูกหนี้!$G$2:$G$20000, รายงานลูกหนี้!$A$2:$A$20000, $A2132, รายงานลูกหนี้!$K$2:$K$20000, "&gt;90")</f>
        <v>0</v>
      </c>
      <c r="O2132">
        <f t="shared" si="168"/>
        <v>1933</v>
      </c>
      <c r="P2132" s="17">
        <f t="shared" si="169"/>
        <v>0</v>
      </c>
    </row>
    <row r="2133" spans="1:16" x14ac:dyDescent="0.2">
      <c r="A2133" t="str">
        <v>e7dc256ac4d5f61689d04e52fe78f79171493d9338fe65b3bea3be0912a4cef7</v>
      </c>
      <c r="B2133">
        <f>COUNTIF(รายงานลูกหนี้!$A:$A,A2133)</f>
        <v>1</v>
      </c>
      <c r="C2133">
        <f>COUNTIFS(รายงานลูกหนี้!$A:$A,A2133,รายงานลูกหนี้!$K:$K,"&gt;0")</f>
        <v>0</v>
      </c>
      <c r="D2133">
        <f>SUMIF(รายงานลูกหนี้!$A:$A,A2133,รายงานลูกหนี้!$K:$K)</f>
        <v>0</v>
      </c>
      <c r="E2133">
        <f>_xlfn.MAXIFS(รายงานลูกหนี้!$K:$K,รายงานลูกหนี้!$A:$A,A2133)</f>
        <v>0</v>
      </c>
      <c r="F2133" s="17">
        <f t="shared" si="165"/>
        <v>0</v>
      </c>
      <c r="G2133" t="str">
        <f t="shared" si="166"/>
        <v>ชำระตรงเวลา</v>
      </c>
      <c r="H2133" t="str">
        <f t="shared" si="167"/>
        <v>ลูกหนี้ชั้นดี</v>
      </c>
      <c r="I2133" s="17" cm="1">
        <f t="array" ref="I2133">_xlfn.IFS(D2133=0,0%, D2133&lt;=30,25%, D2133&lt;=60,50%, D2133&lt;=90,75%, D2133&gt;90,100%)</f>
        <v>0</v>
      </c>
      <c r="J2133">
        <f>SUMIFS(รายงานลูกหนี้!$G$2:$G$20000, รายงานลูกหนี้!$A$2:$A$20000, $A2133, รายงานลูกหนี้!$K$2:$K$20000, 0)</f>
        <v>1152</v>
      </c>
      <c r="K2133">
        <f>SUMIFS(รายงานลูกหนี้!$G$2:$G$20000, รายงานลูกหนี้!$A$2:$A$20000, $A2133, รายงานลูกหนี้!$K$2:$K$20000, "&gt;=1", รายงานลูกหนี้!$K$2:$K$20000, "&lt;=30")</f>
        <v>0</v>
      </c>
      <c r="L2133">
        <f>SUMIFS(รายงานลูกหนี้!$G$2:$G$20000, รายงานลูกหนี้!$A$2:$A$20000, $A2133, รายงานลูกหนี้!$K$2:$K$20000, "&gt;=31", รายงานลูกหนี้!$K$2:$K$20000, "&lt;=60")</f>
        <v>0</v>
      </c>
      <c r="M2133">
        <f>SUMIFS(รายงานลูกหนี้!$G$2:$G$20000, รายงานลูกหนี้!$A$2:$A$20000, $A2133, รายงานลูกหนี้!$K$2:$K$20000, "&gt;=61", รายงานลูกหนี้!$K$2:$K$20000, "&lt;=90")</f>
        <v>0</v>
      </c>
      <c r="N2133">
        <f>SUMIFS(รายงานลูกหนี้!$G$2:$G$20000, รายงานลูกหนี้!$A$2:$A$20000, $A2133, รายงานลูกหนี้!$K$2:$K$20000, "&gt;90")</f>
        <v>0</v>
      </c>
      <c r="O2133">
        <f t="shared" si="168"/>
        <v>1152</v>
      </c>
      <c r="P2133" s="17">
        <f t="shared" si="169"/>
        <v>0</v>
      </c>
    </row>
    <row r="2134" spans="1:16" x14ac:dyDescent="0.2">
      <c r="A2134" t="str">
        <v>812699b852925674f092433cf51ab7a9ff4397646c25c14bbab2812432dd08f2</v>
      </c>
      <c r="B2134">
        <f>COUNTIF(รายงานลูกหนี้!$A:$A,A2134)</f>
        <v>1</v>
      </c>
      <c r="C2134">
        <f>COUNTIFS(รายงานลูกหนี้!$A:$A,A2134,รายงานลูกหนี้!$K:$K,"&gt;0")</f>
        <v>0</v>
      </c>
      <c r="D2134">
        <f>SUMIF(รายงานลูกหนี้!$A:$A,A2134,รายงานลูกหนี้!$K:$K)</f>
        <v>0</v>
      </c>
      <c r="E2134">
        <f>_xlfn.MAXIFS(รายงานลูกหนี้!$K:$K,รายงานลูกหนี้!$A:$A,A2134)</f>
        <v>0</v>
      </c>
      <c r="F2134" s="17">
        <f t="shared" si="165"/>
        <v>0</v>
      </c>
      <c r="G2134" t="str">
        <f t="shared" si="166"/>
        <v>ชำระตรงเวลา</v>
      </c>
      <c r="H2134" t="str">
        <f t="shared" si="167"/>
        <v>ลูกหนี้ชั้นดี</v>
      </c>
      <c r="I2134" s="17" cm="1">
        <f t="array" ref="I2134">_xlfn.IFS(D2134=0,0%, D2134&lt;=30,25%, D2134&lt;=60,50%, D2134&lt;=90,75%, D2134&gt;90,100%)</f>
        <v>0</v>
      </c>
      <c r="J2134">
        <f>SUMIFS(รายงานลูกหนี้!$G$2:$G$20000, รายงานลูกหนี้!$A$2:$A$20000, $A2134, รายงานลูกหนี้!$K$2:$K$20000, 0)</f>
        <v>1820</v>
      </c>
      <c r="K2134">
        <f>SUMIFS(รายงานลูกหนี้!$G$2:$G$20000, รายงานลูกหนี้!$A$2:$A$20000, $A2134, รายงานลูกหนี้!$K$2:$K$20000, "&gt;=1", รายงานลูกหนี้!$K$2:$K$20000, "&lt;=30")</f>
        <v>0</v>
      </c>
      <c r="L2134">
        <f>SUMIFS(รายงานลูกหนี้!$G$2:$G$20000, รายงานลูกหนี้!$A$2:$A$20000, $A2134, รายงานลูกหนี้!$K$2:$K$20000, "&gt;=31", รายงานลูกหนี้!$K$2:$K$20000, "&lt;=60")</f>
        <v>0</v>
      </c>
      <c r="M2134">
        <f>SUMIFS(รายงานลูกหนี้!$G$2:$G$20000, รายงานลูกหนี้!$A$2:$A$20000, $A2134, รายงานลูกหนี้!$K$2:$K$20000, "&gt;=61", รายงานลูกหนี้!$K$2:$K$20000, "&lt;=90")</f>
        <v>0</v>
      </c>
      <c r="N2134">
        <f>SUMIFS(รายงานลูกหนี้!$G$2:$G$20000, รายงานลูกหนี้!$A$2:$A$20000, $A2134, รายงานลูกหนี้!$K$2:$K$20000, "&gt;90")</f>
        <v>0</v>
      </c>
      <c r="O2134">
        <f t="shared" si="168"/>
        <v>1820</v>
      </c>
      <c r="P2134" s="17">
        <f t="shared" si="169"/>
        <v>0</v>
      </c>
    </row>
    <row r="2135" spans="1:16" x14ac:dyDescent="0.2">
      <c r="A2135" t="str">
        <v>5d3da2d635b4c7d0e22211c16be072a076ae77de83781efbac6abdcf5f967812</v>
      </c>
      <c r="B2135">
        <f>COUNTIF(รายงานลูกหนี้!$A:$A,A2135)</f>
        <v>1</v>
      </c>
      <c r="C2135">
        <f>COUNTIFS(รายงานลูกหนี้!$A:$A,A2135,รายงานลูกหนี้!$K:$K,"&gt;0")</f>
        <v>0</v>
      </c>
      <c r="D2135">
        <f>SUMIF(รายงานลูกหนี้!$A:$A,A2135,รายงานลูกหนี้!$K:$K)</f>
        <v>0</v>
      </c>
      <c r="E2135">
        <f>_xlfn.MAXIFS(รายงานลูกหนี้!$K:$K,รายงานลูกหนี้!$A:$A,A2135)</f>
        <v>0</v>
      </c>
      <c r="F2135" s="17">
        <f t="shared" si="165"/>
        <v>0</v>
      </c>
      <c r="G2135" t="str">
        <f t="shared" si="166"/>
        <v>ชำระตรงเวลา</v>
      </c>
      <c r="H2135" t="str">
        <f t="shared" si="167"/>
        <v>ลูกหนี้ชั้นดี</v>
      </c>
      <c r="I2135" s="17" cm="1">
        <f t="array" ref="I2135">_xlfn.IFS(D2135=0,0%, D2135&lt;=30,25%, D2135&lt;=60,50%, D2135&lt;=90,75%, D2135&gt;90,100%)</f>
        <v>0</v>
      </c>
      <c r="J2135">
        <f>SUMIFS(รายงานลูกหนี้!$G$2:$G$20000, รายงานลูกหนี้!$A$2:$A$20000, $A2135, รายงานลูกหนี้!$K$2:$K$20000, 0)</f>
        <v>925</v>
      </c>
      <c r="K2135">
        <f>SUMIFS(รายงานลูกหนี้!$G$2:$G$20000, รายงานลูกหนี้!$A$2:$A$20000, $A2135, รายงานลูกหนี้!$K$2:$K$20000, "&gt;=1", รายงานลูกหนี้!$K$2:$K$20000, "&lt;=30")</f>
        <v>0</v>
      </c>
      <c r="L2135">
        <f>SUMIFS(รายงานลูกหนี้!$G$2:$G$20000, รายงานลูกหนี้!$A$2:$A$20000, $A2135, รายงานลูกหนี้!$K$2:$K$20000, "&gt;=31", รายงานลูกหนี้!$K$2:$K$20000, "&lt;=60")</f>
        <v>0</v>
      </c>
      <c r="M2135">
        <f>SUMIFS(รายงานลูกหนี้!$G$2:$G$20000, รายงานลูกหนี้!$A$2:$A$20000, $A2135, รายงานลูกหนี้!$K$2:$K$20000, "&gt;=61", รายงานลูกหนี้!$K$2:$K$20000, "&lt;=90")</f>
        <v>0</v>
      </c>
      <c r="N2135">
        <f>SUMIFS(รายงานลูกหนี้!$G$2:$G$20000, รายงานลูกหนี้!$A$2:$A$20000, $A2135, รายงานลูกหนี้!$K$2:$K$20000, "&gt;90")</f>
        <v>0</v>
      </c>
      <c r="O2135">
        <f t="shared" si="168"/>
        <v>925</v>
      </c>
      <c r="P2135" s="17">
        <f t="shared" si="169"/>
        <v>0</v>
      </c>
    </row>
    <row r="2136" spans="1:16" x14ac:dyDescent="0.2">
      <c r="A2136" t="str">
        <v>e08f74fa4fbd59ebe5e5e443575522513bc69c37898143fa9cfac382fe121b4c</v>
      </c>
      <c r="B2136">
        <f>COUNTIF(รายงานลูกหนี้!$A:$A,A2136)</f>
        <v>2</v>
      </c>
      <c r="C2136">
        <f>COUNTIFS(รายงานลูกหนี้!$A:$A,A2136,รายงานลูกหนี้!$K:$K,"&gt;0")</f>
        <v>1</v>
      </c>
      <c r="D2136">
        <f>SUMIF(รายงานลูกหนี้!$A:$A,A2136,รายงานลูกหนี้!$K:$K)</f>
        <v>1</v>
      </c>
      <c r="E2136">
        <f>_xlfn.MAXIFS(รายงานลูกหนี้!$K:$K,รายงานลูกหนี้!$A:$A,A2136)</f>
        <v>1</v>
      </c>
      <c r="F2136" s="17">
        <f t="shared" si="165"/>
        <v>0.5</v>
      </c>
      <c r="G2136" t="str">
        <f t="shared" si="166"/>
        <v>ค้างชำระ 1 - 30 วัน</v>
      </c>
      <c r="H2136" t="str">
        <f t="shared" si="167"/>
        <v>ลูกหนี้ชั้นดี</v>
      </c>
      <c r="I2136" s="17" cm="1">
        <f t="array" ref="I2136">_xlfn.IFS(D2136=0,0%, D2136&lt;=30,25%, D2136&lt;=60,50%, D2136&lt;=90,75%, D2136&gt;90,100%)</f>
        <v>0.25</v>
      </c>
      <c r="J2136">
        <f>SUMIFS(รายงานลูกหนี้!$G$2:$G$20000, รายงานลูกหนี้!$A$2:$A$20000, $A2136, รายงานลูกหนี้!$K$2:$K$20000, 0)</f>
        <v>5320</v>
      </c>
      <c r="K2136">
        <f>SUMIFS(รายงานลูกหนี้!$G$2:$G$20000, รายงานลูกหนี้!$A$2:$A$20000, $A2136, รายงานลูกหนี้!$K$2:$K$20000, "&gt;=1", รายงานลูกหนี้!$K$2:$K$20000, "&lt;=30")</f>
        <v>14480</v>
      </c>
      <c r="L2136">
        <f>SUMIFS(รายงานลูกหนี้!$G$2:$G$20000, รายงานลูกหนี้!$A$2:$A$20000, $A2136, รายงานลูกหนี้!$K$2:$K$20000, "&gt;=31", รายงานลูกหนี้!$K$2:$K$20000, "&lt;=60")</f>
        <v>0</v>
      </c>
      <c r="M2136">
        <f>SUMIFS(รายงานลูกหนี้!$G$2:$G$20000, รายงานลูกหนี้!$A$2:$A$20000, $A2136, รายงานลูกหนี้!$K$2:$K$20000, "&gt;=61", รายงานลูกหนี้!$K$2:$K$20000, "&lt;=90")</f>
        <v>0</v>
      </c>
      <c r="N2136">
        <f>SUMIFS(รายงานลูกหนี้!$G$2:$G$20000, รายงานลูกหนี้!$A$2:$A$20000, $A2136, รายงานลูกหนี้!$K$2:$K$20000, "&gt;90")</f>
        <v>0</v>
      </c>
      <c r="O2136">
        <f t="shared" si="168"/>
        <v>19800</v>
      </c>
      <c r="P2136" s="17">
        <f t="shared" si="169"/>
        <v>0.18282828282828284</v>
      </c>
    </row>
    <row r="2137" spans="1:16" x14ac:dyDescent="0.2">
      <c r="A2137" t="str">
        <v>ae261b3c4e38b9d938f03508584502560a42fdda4aed93a5d8863e9df06894d7</v>
      </c>
      <c r="B2137">
        <f>COUNTIF(รายงานลูกหนี้!$A:$A,A2137)</f>
        <v>1</v>
      </c>
      <c r="C2137">
        <f>COUNTIFS(รายงานลูกหนี้!$A:$A,A2137,รายงานลูกหนี้!$K:$K,"&gt;0")</f>
        <v>0</v>
      </c>
      <c r="D2137">
        <f>SUMIF(รายงานลูกหนี้!$A:$A,A2137,รายงานลูกหนี้!$K:$K)</f>
        <v>0</v>
      </c>
      <c r="E2137">
        <f>_xlfn.MAXIFS(รายงานลูกหนี้!$K:$K,รายงานลูกหนี้!$A:$A,A2137)</f>
        <v>0</v>
      </c>
      <c r="F2137" s="17">
        <f t="shared" si="165"/>
        <v>0</v>
      </c>
      <c r="G2137" t="str">
        <f t="shared" si="166"/>
        <v>ชำระตรงเวลา</v>
      </c>
      <c r="H2137" t="str">
        <f t="shared" si="167"/>
        <v>ลูกหนี้ชั้นดี</v>
      </c>
      <c r="I2137" s="17" cm="1">
        <f t="array" ref="I2137">_xlfn.IFS(D2137=0,0%, D2137&lt;=30,25%, D2137&lt;=60,50%, D2137&lt;=90,75%, D2137&gt;90,100%)</f>
        <v>0</v>
      </c>
      <c r="J2137">
        <f>SUMIFS(รายงานลูกหนี้!$G$2:$G$20000, รายงานลูกหนี้!$A$2:$A$20000, $A2137, รายงานลูกหนี้!$K$2:$K$20000, 0)</f>
        <v>7550</v>
      </c>
      <c r="K2137">
        <f>SUMIFS(รายงานลูกหนี้!$G$2:$G$20000, รายงานลูกหนี้!$A$2:$A$20000, $A2137, รายงานลูกหนี้!$K$2:$K$20000, "&gt;=1", รายงานลูกหนี้!$K$2:$K$20000, "&lt;=30")</f>
        <v>0</v>
      </c>
      <c r="L2137">
        <f>SUMIFS(รายงานลูกหนี้!$G$2:$G$20000, รายงานลูกหนี้!$A$2:$A$20000, $A2137, รายงานลูกหนี้!$K$2:$K$20000, "&gt;=31", รายงานลูกหนี้!$K$2:$K$20000, "&lt;=60")</f>
        <v>0</v>
      </c>
      <c r="M2137">
        <f>SUMIFS(รายงานลูกหนี้!$G$2:$G$20000, รายงานลูกหนี้!$A$2:$A$20000, $A2137, รายงานลูกหนี้!$K$2:$K$20000, "&gt;=61", รายงานลูกหนี้!$K$2:$K$20000, "&lt;=90")</f>
        <v>0</v>
      </c>
      <c r="N2137">
        <f>SUMIFS(รายงานลูกหนี้!$G$2:$G$20000, รายงานลูกหนี้!$A$2:$A$20000, $A2137, รายงานลูกหนี้!$K$2:$K$20000, "&gt;90")</f>
        <v>0</v>
      </c>
      <c r="O2137">
        <f t="shared" si="168"/>
        <v>7550</v>
      </c>
      <c r="P2137" s="17">
        <f t="shared" si="169"/>
        <v>0</v>
      </c>
    </row>
    <row r="2138" spans="1:16" x14ac:dyDescent="0.2">
      <c r="A2138" t="str">
        <v>8a2f43eba7385f41b2f3cbc554fa5cbdfafe4f8cf4775279ecbc14c55f2dc68e</v>
      </c>
      <c r="B2138">
        <f>COUNTIF(รายงานลูกหนี้!$A:$A,A2138)</f>
        <v>1</v>
      </c>
      <c r="C2138">
        <f>COUNTIFS(รายงานลูกหนี้!$A:$A,A2138,รายงานลูกหนี้!$K:$K,"&gt;0")</f>
        <v>1</v>
      </c>
      <c r="D2138">
        <f>SUMIF(รายงานลูกหนี้!$A:$A,A2138,รายงานลูกหนี้!$K:$K)</f>
        <v>3</v>
      </c>
      <c r="E2138">
        <f>_xlfn.MAXIFS(รายงานลูกหนี้!$K:$K,รายงานลูกหนี้!$A:$A,A2138)</f>
        <v>3</v>
      </c>
      <c r="F2138" s="17">
        <f t="shared" si="165"/>
        <v>1</v>
      </c>
      <c r="G2138" t="str">
        <f t="shared" si="166"/>
        <v>ค้างชำระ 1 - 30 วัน</v>
      </c>
      <c r="H2138" t="str">
        <f t="shared" si="167"/>
        <v>ลูกหนี้ชั้นดี</v>
      </c>
      <c r="I2138" s="17" cm="1">
        <f t="array" ref="I2138">_xlfn.IFS(D2138=0,0%, D2138&lt;=30,25%, D2138&lt;=60,50%, D2138&lt;=90,75%, D2138&gt;90,100%)</f>
        <v>0.25</v>
      </c>
      <c r="J2138">
        <f>SUMIFS(รายงานลูกหนี้!$G$2:$G$20000, รายงานลูกหนี้!$A$2:$A$20000, $A2138, รายงานลูกหนี้!$K$2:$K$20000, 0)</f>
        <v>0</v>
      </c>
      <c r="K2138">
        <f>SUMIFS(รายงานลูกหนี้!$G$2:$G$20000, รายงานลูกหนี้!$A$2:$A$20000, $A2138, รายงานลูกหนี้!$K$2:$K$20000, "&gt;=1", รายงานลูกหนี้!$K$2:$K$20000, "&lt;=30")</f>
        <v>2830</v>
      </c>
      <c r="L2138">
        <f>SUMIFS(รายงานลูกหนี้!$G$2:$G$20000, รายงานลูกหนี้!$A$2:$A$20000, $A2138, รายงานลูกหนี้!$K$2:$K$20000, "&gt;=31", รายงานลูกหนี้!$K$2:$K$20000, "&lt;=60")</f>
        <v>0</v>
      </c>
      <c r="M2138">
        <f>SUMIFS(รายงานลูกหนี้!$G$2:$G$20000, รายงานลูกหนี้!$A$2:$A$20000, $A2138, รายงานลูกหนี้!$K$2:$K$20000, "&gt;=61", รายงานลูกหนี้!$K$2:$K$20000, "&lt;=90")</f>
        <v>0</v>
      </c>
      <c r="N2138">
        <f>SUMIFS(รายงานลูกหนี้!$G$2:$G$20000, รายงานลูกหนี้!$A$2:$A$20000, $A2138, รายงานลูกหนี้!$K$2:$K$20000, "&gt;90")</f>
        <v>0</v>
      </c>
      <c r="O2138">
        <f t="shared" si="168"/>
        <v>2830</v>
      </c>
      <c r="P2138" s="17">
        <f t="shared" si="169"/>
        <v>0.25</v>
      </c>
    </row>
    <row r="2139" spans="1:16" x14ac:dyDescent="0.2">
      <c r="A2139" t="str">
        <v>2eecdf2c30c327dda15432676016a9a828e6c45649daa924cf3df302266a2b8b</v>
      </c>
      <c r="B2139">
        <f>COUNTIF(รายงานลูกหนี้!$A:$A,A2139)</f>
        <v>1</v>
      </c>
      <c r="C2139">
        <f>COUNTIFS(รายงานลูกหนี้!$A:$A,A2139,รายงานลูกหนี้!$K:$K,"&gt;0")</f>
        <v>1</v>
      </c>
      <c r="D2139">
        <f>SUMIF(รายงานลูกหนี้!$A:$A,A2139,รายงานลูกหนี้!$K:$K)</f>
        <v>5</v>
      </c>
      <c r="E2139">
        <f>_xlfn.MAXIFS(รายงานลูกหนี้!$K:$K,รายงานลูกหนี้!$A:$A,A2139)</f>
        <v>5</v>
      </c>
      <c r="F2139" s="17">
        <f t="shared" si="165"/>
        <v>1</v>
      </c>
      <c r="G2139" t="str">
        <f t="shared" si="166"/>
        <v>ค้างชำระ 1 - 30 วัน</v>
      </c>
      <c r="H2139" t="str">
        <f t="shared" si="167"/>
        <v>ลูกหนี้ชั้นดี</v>
      </c>
      <c r="I2139" s="17" cm="1">
        <f t="array" ref="I2139">_xlfn.IFS(D2139=0,0%, D2139&lt;=30,25%, D2139&lt;=60,50%, D2139&lt;=90,75%, D2139&gt;90,100%)</f>
        <v>0.25</v>
      </c>
      <c r="J2139">
        <f>SUMIFS(รายงานลูกหนี้!$G$2:$G$20000, รายงานลูกหนี้!$A$2:$A$20000, $A2139, รายงานลูกหนี้!$K$2:$K$20000, 0)</f>
        <v>0</v>
      </c>
      <c r="K2139">
        <f>SUMIFS(รายงานลูกหนี้!$G$2:$G$20000, รายงานลูกหนี้!$A$2:$A$20000, $A2139, รายงานลูกหนี้!$K$2:$K$20000, "&gt;=1", รายงานลูกหนี้!$K$2:$K$20000, "&lt;=30")</f>
        <v>6728</v>
      </c>
      <c r="L2139">
        <f>SUMIFS(รายงานลูกหนี้!$G$2:$G$20000, รายงานลูกหนี้!$A$2:$A$20000, $A2139, รายงานลูกหนี้!$K$2:$K$20000, "&gt;=31", รายงานลูกหนี้!$K$2:$K$20000, "&lt;=60")</f>
        <v>0</v>
      </c>
      <c r="M2139">
        <f>SUMIFS(รายงานลูกหนี้!$G$2:$G$20000, รายงานลูกหนี้!$A$2:$A$20000, $A2139, รายงานลูกหนี้!$K$2:$K$20000, "&gt;=61", รายงานลูกหนี้!$K$2:$K$20000, "&lt;=90")</f>
        <v>0</v>
      </c>
      <c r="N2139">
        <f>SUMIFS(รายงานลูกหนี้!$G$2:$G$20000, รายงานลูกหนี้!$A$2:$A$20000, $A2139, รายงานลูกหนี้!$K$2:$K$20000, "&gt;90")</f>
        <v>0</v>
      </c>
      <c r="O2139">
        <f t="shared" si="168"/>
        <v>6728</v>
      </c>
      <c r="P2139" s="17">
        <f t="shared" si="169"/>
        <v>0.25</v>
      </c>
    </row>
    <row r="2140" spans="1:16" x14ac:dyDescent="0.2">
      <c r="A2140" t="str">
        <v>ced8a58e61438b2cad0e6b4c54b1944bf4225d8a3157055d33a9657588019411</v>
      </c>
      <c r="B2140">
        <f>COUNTIF(รายงานลูกหนี้!$A:$A,A2140)</f>
        <v>3</v>
      </c>
      <c r="C2140">
        <f>COUNTIFS(รายงานลูกหนี้!$A:$A,A2140,รายงานลูกหนี้!$K:$K,"&gt;0")</f>
        <v>1</v>
      </c>
      <c r="D2140">
        <f>SUMIF(รายงานลูกหนี้!$A:$A,A2140,รายงานลูกหนี้!$K:$K)</f>
        <v>4</v>
      </c>
      <c r="E2140">
        <f>_xlfn.MAXIFS(รายงานลูกหนี้!$K:$K,รายงานลูกหนี้!$A:$A,A2140)</f>
        <v>4</v>
      </c>
      <c r="F2140" s="17">
        <f t="shared" si="165"/>
        <v>0.33333333333333331</v>
      </c>
      <c r="G2140" t="str">
        <f t="shared" si="166"/>
        <v>ค้างชำระ 1 - 30 วัน</v>
      </c>
      <c r="H2140" t="str">
        <f t="shared" si="167"/>
        <v>ลูกหนี้ชั้นดี</v>
      </c>
      <c r="I2140" s="17" cm="1">
        <f t="array" ref="I2140">_xlfn.IFS(D2140=0,0%, D2140&lt;=30,25%, D2140&lt;=60,50%, D2140&lt;=90,75%, D2140&gt;90,100%)</f>
        <v>0.25</v>
      </c>
      <c r="J2140">
        <f>SUMIFS(รายงานลูกหนี้!$G$2:$G$20000, รายงานลูกหนี้!$A$2:$A$20000, $A2140, รายงานลูกหนี้!$K$2:$K$20000, 0)</f>
        <v>6030</v>
      </c>
      <c r="K2140">
        <f>SUMIFS(รายงานลูกหนี้!$G$2:$G$20000, รายงานลูกหนี้!$A$2:$A$20000, $A2140, รายงานลูกหนี้!$K$2:$K$20000, "&gt;=1", รายงานลูกหนี้!$K$2:$K$20000, "&lt;=30")</f>
        <v>4182</v>
      </c>
      <c r="L2140">
        <f>SUMIFS(รายงานลูกหนี้!$G$2:$G$20000, รายงานลูกหนี้!$A$2:$A$20000, $A2140, รายงานลูกหนี้!$K$2:$K$20000, "&gt;=31", รายงานลูกหนี้!$K$2:$K$20000, "&lt;=60")</f>
        <v>0</v>
      </c>
      <c r="M2140">
        <f>SUMIFS(รายงานลูกหนี้!$G$2:$G$20000, รายงานลูกหนี้!$A$2:$A$20000, $A2140, รายงานลูกหนี้!$K$2:$K$20000, "&gt;=61", รายงานลูกหนี้!$K$2:$K$20000, "&lt;=90")</f>
        <v>0</v>
      </c>
      <c r="N2140">
        <f>SUMIFS(รายงานลูกหนี้!$G$2:$G$20000, รายงานลูกหนี้!$A$2:$A$20000, $A2140, รายงานลูกหนี้!$K$2:$K$20000, "&gt;90")</f>
        <v>0</v>
      </c>
      <c r="O2140">
        <f t="shared" si="168"/>
        <v>10212</v>
      </c>
      <c r="P2140" s="17">
        <f t="shared" si="169"/>
        <v>0.10237955346650998</v>
      </c>
    </row>
    <row r="2141" spans="1:16" x14ac:dyDescent="0.2">
      <c r="A2141" t="str">
        <v>661cf220f3597b00a0dff579cd37f3240642110f6e7717c04cf95b4adedd6389</v>
      </c>
      <c r="B2141">
        <f>COUNTIF(รายงานลูกหนี้!$A:$A,A2141)</f>
        <v>3</v>
      </c>
      <c r="C2141">
        <f>COUNTIFS(รายงานลูกหนี้!$A:$A,A2141,รายงานลูกหนี้!$K:$K,"&gt;0")</f>
        <v>3</v>
      </c>
      <c r="D2141">
        <f>SUMIF(รายงานลูกหนี้!$A:$A,A2141,รายงานลูกหนี้!$K:$K)</f>
        <v>12</v>
      </c>
      <c r="E2141">
        <f>_xlfn.MAXIFS(รายงานลูกหนี้!$K:$K,รายงานลูกหนี้!$A:$A,A2141)</f>
        <v>4</v>
      </c>
      <c r="F2141" s="17">
        <f t="shared" si="165"/>
        <v>1</v>
      </c>
      <c r="G2141" t="str">
        <f t="shared" si="166"/>
        <v>ค้างชำระ 1 - 30 วัน</v>
      </c>
      <c r="H2141" t="str">
        <f t="shared" si="167"/>
        <v>ลูกหนี้ชั้นดี</v>
      </c>
      <c r="I2141" s="17" cm="1">
        <f t="array" ref="I2141">_xlfn.IFS(D2141=0,0%, D2141&lt;=30,25%, D2141&lt;=60,50%, D2141&lt;=90,75%, D2141&gt;90,100%)</f>
        <v>0.25</v>
      </c>
      <c r="J2141">
        <f>SUMIFS(รายงานลูกหนี้!$G$2:$G$20000, รายงานลูกหนี้!$A$2:$A$20000, $A2141, รายงานลูกหนี้!$K$2:$K$20000, 0)</f>
        <v>0</v>
      </c>
      <c r="K2141">
        <f>SUMIFS(รายงานลูกหนี้!$G$2:$G$20000, รายงานลูกหนี้!$A$2:$A$20000, $A2141, รายงานลูกหนี้!$K$2:$K$20000, "&gt;=1", รายงานลูกหนี้!$K$2:$K$20000, "&lt;=30")</f>
        <v>16560</v>
      </c>
      <c r="L2141">
        <f>SUMIFS(รายงานลูกหนี้!$G$2:$G$20000, รายงานลูกหนี้!$A$2:$A$20000, $A2141, รายงานลูกหนี้!$K$2:$K$20000, "&gt;=31", รายงานลูกหนี้!$K$2:$K$20000, "&lt;=60")</f>
        <v>0</v>
      </c>
      <c r="M2141">
        <f>SUMIFS(รายงานลูกหนี้!$G$2:$G$20000, รายงานลูกหนี้!$A$2:$A$20000, $A2141, รายงานลูกหนี้!$K$2:$K$20000, "&gt;=61", รายงานลูกหนี้!$K$2:$K$20000, "&lt;=90")</f>
        <v>0</v>
      </c>
      <c r="N2141">
        <f>SUMIFS(รายงานลูกหนี้!$G$2:$G$20000, รายงานลูกหนี้!$A$2:$A$20000, $A2141, รายงานลูกหนี้!$K$2:$K$20000, "&gt;90")</f>
        <v>0</v>
      </c>
      <c r="O2141">
        <f t="shared" si="168"/>
        <v>16560</v>
      </c>
      <c r="P2141" s="17">
        <f t="shared" si="169"/>
        <v>0.25</v>
      </c>
    </row>
    <row r="2142" spans="1:16" x14ac:dyDescent="0.2">
      <c r="A2142" t="str">
        <v>7105e47412f0aa7d92f8d5fa7f35a645cf577fe1044845751ff1d7e3329925ce</v>
      </c>
      <c r="B2142">
        <f>COUNTIF(รายงานลูกหนี้!$A:$A,A2142)</f>
        <v>1</v>
      </c>
      <c r="C2142">
        <f>COUNTIFS(รายงานลูกหนี้!$A:$A,A2142,รายงานลูกหนี้!$K:$K,"&gt;0")</f>
        <v>1</v>
      </c>
      <c r="D2142">
        <f>SUMIF(รายงานลูกหนี้!$A:$A,A2142,รายงานลูกหนี้!$K:$K)</f>
        <v>4</v>
      </c>
      <c r="E2142">
        <f>_xlfn.MAXIFS(รายงานลูกหนี้!$K:$K,รายงานลูกหนี้!$A:$A,A2142)</f>
        <v>4</v>
      </c>
      <c r="F2142" s="17">
        <f t="shared" si="165"/>
        <v>1</v>
      </c>
      <c r="G2142" t="str">
        <f t="shared" si="166"/>
        <v>ค้างชำระ 1 - 30 วัน</v>
      </c>
      <c r="H2142" t="str">
        <f t="shared" si="167"/>
        <v>ลูกหนี้ชั้นดี</v>
      </c>
      <c r="I2142" s="17" cm="1">
        <f t="array" ref="I2142">_xlfn.IFS(D2142=0,0%, D2142&lt;=30,25%, D2142&lt;=60,50%, D2142&lt;=90,75%, D2142&gt;90,100%)</f>
        <v>0.25</v>
      </c>
      <c r="J2142">
        <f>SUMIFS(รายงานลูกหนี้!$G$2:$G$20000, รายงานลูกหนี้!$A$2:$A$20000, $A2142, รายงานลูกหนี้!$K$2:$K$20000, 0)</f>
        <v>0</v>
      </c>
      <c r="K2142">
        <f>SUMIFS(รายงานลูกหนี้!$G$2:$G$20000, รายงานลูกหนี้!$A$2:$A$20000, $A2142, รายงานลูกหนี้!$K$2:$K$20000, "&gt;=1", รายงานลูกหนี้!$K$2:$K$20000, "&lt;=30")</f>
        <v>1988</v>
      </c>
      <c r="L2142">
        <f>SUMIFS(รายงานลูกหนี้!$G$2:$G$20000, รายงานลูกหนี้!$A$2:$A$20000, $A2142, รายงานลูกหนี้!$K$2:$K$20000, "&gt;=31", รายงานลูกหนี้!$K$2:$K$20000, "&lt;=60")</f>
        <v>0</v>
      </c>
      <c r="M2142">
        <f>SUMIFS(รายงานลูกหนี้!$G$2:$G$20000, รายงานลูกหนี้!$A$2:$A$20000, $A2142, รายงานลูกหนี้!$K$2:$K$20000, "&gt;=61", รายงานลูกหนี้!$K$2:$K$20000, "&lt;=90")</f>
        <v>0</v>
      </c>
      <c r="N2142">
        <f>SUMIFS(รายงานลูกหนี้!$G$2:$G$20000, รายงานลูกหนี้!$A$2:$A$20000, $A2142, รายงานลูกหนี้!$K$2:$K$20000, "&gt;90")</f>
        <v>0</v>
      </c>
      <c r="O2142">
        <f t="shared" si="168"/>
        <v>1988</v>
      </c>
      <c r="P2142" s="17">
        <f t="shared" si="169"/>
        <v>0.25</v>
      </c>
    </row>
    <row r="2143" spans="1:16" x14ac:dyDescent="0.2">
      <c r="A2143" t="str">
        <v>9e14d612f39d7b8097962f6ad3e0ca5b1cbd5c8d44bbd49895f29b3ba32a108b</v>
      </c>
      <c r="B2143">
        <f>COUNTIF(รายงานลูกหนี้!$A:$A,A2143)</f>
        <v>1</v>
      </c>
      <c r="C2143">
        <f>COUNTIFS(รายงานลูกหนี้!$A:$A,A2143,รายงานลูกหนี้!$K:$K,"&gt;0")</f>
        <v>1</v>
      </c>
      <c r="D2143">
        <f>SUMIF(รายงานลูกหนี้!$A:$A,A2143,รายงานลูกหนี้!$K:$K)</f>
        <v>4</v>
      </c>
      <c r="E2143">
        <f>_xlfn.MAXIFS(รายงานลูกหนี้!$K:$K,รายงานลูกหนี้!$A:$A,A2143)</f>
        <v>4</v>
      </c>
      <c r="F2143" s="17">
        <f t="shared" si="165"/>
        <v>1</v>
      </c>
      <c r="G2143" t="str">
        <f t="shared" si="166"/>
        <v>ค้างชำระ 1 - 30 วัน</v>
      </c>
      <c r="H2143" t="str">
        <f t="shared" si="167"/>
        <v>ลูกหนี้ชั้นดี</v>
      </c>
      <c r="I2143" s="17" cm="1">
        <f t="array" ref="I2143">_xlfn.IFS(D2143=0,0%, D2143&lt;=30,25%, D2143&lt;=60,50%, D2143&lt;=90,75%, D2143&gt;90,100%)</f>
        <v>0.25</v>
      </c>
      <c r="J2143">
        <f>SUMIFS(รายงานลูกหนี้!$G$2:$G$20000, รายงานลูกหนี้!$A$2:$A$20000, $A2143, รายงานลูกหนี้!$K$2:$K$20000, 0)</f>
        <v>0</v>
      </c>
      <c r="K2143">
        <f>SUMIFS(รายงานลูกหนี้!$G$2:$G$20000, รายงานลูกหนี้!$A$2:$A$20000, $A2143, รายงานลูกหนี้!$K$2:$K$20000, "&gt;=1", รายงานลูกหนี้!$K$2:$K$20000, "&lt;=30")</f>
        <v>49702</v>
      </c>
      <c r="L2143">
        <f>SUMIFS(รายงานลูกหนี้!$G$2:$G$20000, รายงานลูกหนี้!$A$2:$A$20000, $A2143, รายงานลูกหนี้!$K$2:$K$20000, "&gt;=31", รายงานลูกหนี้!$K$2:$K$20000, "&lt;=60")</f>
        <v>0</v>
      </c>
      <c r="M2143">
        <f>SUMIFS(รายงานลูกหนี้!$G$2:$G$20000, รายงานลูกหนี้!$A$2:$A$20000, $A2143, รายงานลูกหนี้!$K$2:$K$20000, "&gt;=61", รายงานลูกหนี้!$K$2:$K$20000, "&lt;=90")</f>
        <v>0</v>
      </c>
      <c r="N2143">
        <f>SUMIFS(รายงานลูกหนี้!$G$2:$G$20000, รายงานลูกหนี้!$A$2:$A$20000, $A2143, รายงานลูกหนี้!$K$2:$K$20000, "&gt;90")</f>
        <v>0</v>
      </c>
      <c r="O2143">
        <f t="shared" si="168"/>
        <v>49702</v>
      </c>
      <c r="P2143" s="17">
        <f t="shared" si="169"/>
        <v>0.25</v>
      </c>
    </row>
    <row r="2144" spans="1:16" x14ac:dyDescent="0.2">
      <c r="A2144" t="str">
        <v>648107f4d223a3a7c7f33649d8a4d764639e490753bae8518b6b3e848bb5c4d6</v>
      </c>
      <c r="B2144">
        <f>COUNTIF(รายงานลูกหนี้!$A:$A,A2144)</f>
        <v>1</v>
      </c>
      <c r="C2144">
        <f>COUNTIFS(รายงานลูกหนี้!$A:$A,A2144,รายงานลูกหนี้!$K:$K,"&gt;0")</f>
        <v>1</v>
      </c>
      <c r="D2144">
        <f>SUMIF(รายงานลูกหนี้!$A:$A,A2144,รายงานลูกหนี้!$K:$K)</f>
        <v>8</v>
      </c>
      <c r="E2144">
        <f>_xlfn.MAXIFS(รายงานลูกหนี้!$K:$K,รายงานลูกหนี้!$A:$A,A2144)</f>
        <v>8</v>
      </c>
      <c r="F2144" s="17">
        <f t="shared" si="165"/>
        <v>1</v>
      </c>
      <c r="G2144" t="str">
        <f t="shared" si="166"/>
        <v>ค้างชำระ 1 - 30 วัน</v>
      </c>
      <c r="H2144" t="str">
        <f t="shared" si="167"/>
        <v>ลูกหนี้ชั้นดี</v>
      </c>
      <c r="I2144" s="17" cm="1">
        <f t="array" ref="I2144">_xlfn.IFS(D2144=0,0%, D2144&lt;=30,25%, D2144&lt;=60,50%, D2144&lt;=90,75%, D2144&gt;90,100%)</f>
        <v>0.25</v>
      </c>
      <c r="J2144">
        <f>SUMIFS(รายงานลูกหนี้!$G$2:$G$20000, รายงานลูกหนี้!$A$2:$A$20000, $A2144, รายงานลูกหนี้!$K$2:$K$20000, 0)</f>
        <v>0</v>
      </c>
      <c r="K2144">
        <f>SUMIFS(รายงานลูกหนี้!$G$2:$G$20000, รายงานลูกหนี้!$A$2:$A$20000, $A2144, รายงานลูกหนี้!$K$2:$K$20000, "&gt;=1", รายงานลูกหนี้!$K$2:$K$20000, "&lt;=30")</f>
        <v>435</v>
      </c>
      <c r="L2144">
        <f>SUMIFS(รายงานลูกหนี้!$G$2:$G$20000, รายงานลูกหนี้!$A$2:$A$20000, $A2144, รายงานลูกหนี้!$K$2:$K$20000, "&gt;=31", รายงานลูกหนี้!$K$2:$K$20000, "&lt;=60")</f>
        <v>0</v>
      </c>
      <c r="M2144">
        <f>SUMIFS(รายงานลูกหนี้!$G$2:$G$20000, รายงานลูกหนี้!$A$2:$A$20000, $A2144, รายงานลูกหนี้!$K$2:$K$20000, "&gt;=61", รายงานลูกหนี้!$K$2:$K$20000, "&lt;=90")</f>
        <v>0</v>
      </c>
      <c r="N2144">
        <f>SUMIFS(รายงานลูกหนี้!$G$2:$G$20000, รายงานลูกหนี้!$A$2:$A$20000, $A2144, รายงานลูกหนี้!$K$2:$K$20000, "&gt;90")</f>
        <v>0</v>
      </c>
      <c r="O2144">
        <f t="shared" si="168"/>
        <v>435</v>
      </c>
      <c r="P2144" s="17">
        <f t="shared" si="169"/>
        <v>0.25</v>
      </c>
    </row>
    <row r="2145" spans="1:16" x14ac:dyDescent="0.2">
      <c r="A2145" t="str">
        <v>6730c096cba69ab6848f235b98dbe78dfd83c645f2d0a6ea1116541822e412e6</v>
      </c>
      <c r="B2145">
        <f>COUNTIF(รายงานลูกหนี้!$A:$A,A2145)</f>
        <v>3</v>
      </c>
      <c r="C2145">
        <f>COUNTIFS(รายงานลูกหนี้!$A:$A,A2145,รายงานลูกหนี้!$K:$K,"&gt;0")</f>
        <v>2</v>
      </c>
      <c r="D2145">
        <f>SUMIF(รายงานลูกหนี้!$A:$A,A2145,รายงานลูกหนี้!$K:$K)</f>
        <v>4</v>
      </c>
      <c r="E2145">
        <f>_xlfn.MAXIFS(รายงานลูกหนี้!$K:$K,รายงานลูกหนี้!$A:$A,A2145)</f>
        <v>2</v>
      </c>
      <c r="F2145" s="17">
        <f t="shared" si="165"/>
        <v>0.66666666666666663</v>
      </c>
      <c r="G2145" t="str">
        <f t="shared" si="166"/>
        <v>ค้างชำระ 1 - 30 วัน</v>
      </c>
      <c r="H2145" t="str">
        <f t="shared" si="167"/>
        <v>ลูกหนี้ชั้นดี</v>
      </c>
      <c r="I2145" s="17" cm="1">
        <f t="array" ref="I2145">_xlfn.IFS(D2145=0,0%, D2145&lt;=30,25%, D2145&lt;=60,50%, D2145&lt;=90,75%, D2145&gt;90,100%)</f>
        <v>0.25</v>
      </c>
      <c r="J2145">
        <f>SUMIFS(รายงานลูกหนี้!$G$2:$G$20000, รายงานลูกหนี้!$A$2:$A$20000, $A2145, รายงานลูกหนี้!$K$2:$K$20000, 0)</f>
        <v>300</v>
      </c>
      <c r="K2145">
        <f>SUMIFS(รายงานลูกหนี้!$G$2:$G$20000, รายงานลูกหนี้!$A$2:$A$20000, $A2145, รายงานลูกหนี้!$K$2:$K$20000, "&gt;=1", รายงานลูกหนี้!$K$2:$K$20000, "&lt;=30")</f>
        <v>7000</v>
      </c>
      <c r="L2145">
        <f>SUMIFS(รายงานลูกหนี้!$G$2:$G$20000, รายงานลูกหนี้!$A$2:$A$20000, $A2145, รายงานลูกหนี้!$K$2:$K$20000, "&gt;=31", รายงานลูกหนี้!$K$2:$K$20000, "&lt;=60")</f>
        <v>0</v>
      </c>
      <c r="M2145">
        <f>SUMIFS(รายงานลูกหนี้!$G$2:$G$20000, รายงานลูกหนี้!$A$2:$A$20000, $A2145, รายงานลูกหนี้!$K$2:$K$20000, "&gt;=61", รายงานลูกหนี้!$K$2:$K$20000, "&lt;=90")</f>
        <v>0</v>
      </c>
      <c r="N2145">
        <f>SUMIFS(รายงานลูกหนี้!$G$2:$G$20000, รายงานลูกหนี้!$A$2:$A$20000, $A2145, รายงานลูกหนี้!$K$2:$K$20000, "&gt;90")</f>
        <v>0</v>
      </c>
      <c r="O2145">
        <f t="shared" si="168"/>
        <v>7300</v>
      </c>
      <c r="P2145" s="17">
        <f t="shared" si="169"/>
        <v>0.23972602739726026</v>
      </c>
    </row>
    <row r="2146" spans="1:16" x14ac:dyDescent="0.2">
      <c r="A2146" t="str">
        <v>7a8f7816dd8ee73fdcbde01577e0582fd4f7820121183931310d354557887fe9</v>
      </c>
      <c r="B2146">
        <f>COUNTIF(รายงานลูกหนี้!$A:$A,A2146)</f>
        <v>1</v>
      </c>
      <c r="C2146">
        <f>COUNTIFS(รายงานลูกหนี้!$A:$A,A2146,รายงานลูกหนี้!$K:$K,"&gt;0")</f>
        <v>0</v>
      </c>
      <c r="D2146">
        <f>SUMIF(รายงานลูกหนี้!$A:$A,A2146,รายงานลูกหนี้!$K:$K)</f>
        <v>0</v>
      </c>
      <c r="E2146">
        <f>_xlfn.MAXIFS(รายงานลูกหนี้!$K:$K,รายงานลูกหนี้!$A:$A,A2146)</f>
        <v>0</v>
      </c>
      <c r="F2146" s="17">
        <f t="shared" si="165"/>
        <v>0</v>
      </c>
      <c r="G2146" t="str">
        <f t="shared" si="166"/>
        <v>ชำระตรงเวลา</v>
      </c>
      <c r="H2146" t="str">
        <f t="shared" si="167"/>
        <v>ลูกหนี้ชั้นดี</v>
      </c>
      <c r="I2146" s="17" cm="1">
        <f t="array" ref="I2146">_xlfn.IFS(D2146=0,0%, D2146&lt;=30,25%, D2146&lt;=60,50%, D2146&lt;=90,75%, D2146&gt;90,100%)</f>
        <v>0</v>
      </c>
      <c r="J2146">
        <f>SUMIFS(รายงานลูกหนี้!$G$2:$G$20000, รายงานลูกหนี้!$A$2:$A$20000, $A2146, รายงานลูกหนี้!$K$2:$K$20000, 0)</f>
        <v>6600</v>
      </c>
      <c r="K2146">
        <f>SUMIFS(รายงานลูกหนี้!$G$2:$G$20000, รายงานลูกหนี้!$A$2:$A$20000, $A2146, รายงานลูกหนี้!$K$2:$K$20000, "&gt;=1", รายงานลูกหนี้!$K$2:$K$20000, "&lt;=30")</f>
        <v>0</v>
      </c>
      <c r="L2146">
        <f>SUMIFS(รายงานลูกหนี้!$G$2:$G$20000, รายงานลูกหนี้!$A$2:$A$20000, $A2146, รายงานลูกหนี้!$K$2:$K$20000, "&gt;=31", รายงานลูกหนี้!$K$2:$K$20000, "&lt;=60")</f>
        <v>0</v>
      </c>
      <c r="M2146">
        <f>SUMIFS(รายงานลูกหนี้!$G$2:$G$20000, รายงานลูกหนี้!$A$2:$A$20000, $A2146, รายงานลูกหนี้!$K$2:$K$20000, "&gt;=61", รายงานลูกหนี้!$K$2:$K$20000, "&lt;=90")</f>
        <v>0</v>
      </c>
      <c r="N2146">
        <f>SUMIFS(รายงานลูกหนี้!$G$2:$G$20000, รายงานลูกหนี้!$A$2:$A$20000, $A2146, รายงานลูกหนี้!$K$2:$K$20000, "&gt;90")</f>
        <v>0</v>
      </c>
      <c r="O2146">
        <f t="shared" si="168"/>
        <v>6600</v>
      </c>
      <c r="P2146" s="17">
        <f t="shared" si="169"/>
        <v>0</v>
      </c>
    </row>
    <row r="2147" spans="1:16" x14ac:dyDescent="0.2">
      <c r="A2147" t="str">
        <v>d3ded6e50984db703903b388452654b4c3002a94ebb33cff7e5ae417198bfa2f</v>
      </c>
      <c r="B2147">
        <f>COUNTIF(รายงานลูกหนี้!$A:$A,A2147)</f>
        <v>1</v>
      </c>
      <c r="C2147">
        <f>COUNTIFS(รายงานลูกหนี้!$A:$A,A2147,รายงานลูกหนี้!$K:$K,"&gt;0")</f>
        <v>0</v>
      </c>
      <c r="D2147">
        <f>SUMIF(รายงานลูกหนี้!$A:$A,A2147,รายงานลูกหนี้!$K:$K)</f>
        <v>0</v>
      </c>
      <c r="E2147">
        <f>_xlfn.MAXIFS(รายงานลูกหนี้!$K:$K,รายงานลูกหนี้!$A:$A,A2147)</f>
        <v>0</v>
      </c>
      <c r="F2147" s="17">
        <f t="shared" si="165"/>
        <v>0</v>
      </c>
      <c r="G2147" t="str">
        <f t="shared" si="166"/>
        <v>ชำระตรงเวลา</v>
      </c>
      <c r="H2147" t="str">
        <f t="shared" si="167"/>
        <v>ลูกหนี้ชั้นดี</v>
      </c>
      <c r="I2147" s="17" cm="1">
        <f t="array" ref="I2147">_xlfn.IFS(D2147=0,0%, D2147&lt;=30,25%, D2147&lt;=60,50%, D2147&lt;=90,75%, D2147&gt;90,100%)</f>
        <v>0</v>
      </c>
      <c r="J2147">
        <f>SUMIFS(รายงานลูกหนี้!$G$2:$G$20000, รายงานลูกหนี้!$A$2:$A$20000, $A2147, รายงานลูกหนี้!$K$2:$K$20000, 0)</f>
        <v>325</v>
      </c>
      <c r="K2147">
        <f>SUMIFS(รายงานลูกหนี้!$G$2:$G$20000, รายงานลูกหนี้!$A$2:$A$20000, $A2147, รายงานลูกหนี้!$K$2:$K$20000, "&gt;=1", รายงานลูกหนี้!$K$2:$K$20000, "&lt;=30")</f>
        <v>0</v>
      </c>
      <c r="L2147">
        <f>SUMIFS(รายงานลูกหนี้!$G$2:$G$20000, รายงานลูกหนี้!$A$2:$A$20000, $A2147, รายงานลูกหนี้!$K$2:$K$20000, "&gt;=31", รายงานลูกหนี้!$K$2:$K$20000, "&lt;=60")</f>
        <v>0</v>
      </c>
      <c r="M2147">
        <f>SUMIFS(รายงานลูกหนี้!$G$2:$G$20000, รายงานลูกหนี้!$A$2:$A$20000, $A2147, รายงานลูกหนี้!$K$2:$K$20000, "&gt;=61", รายงานลูกหนี้!$K$2:$K$20000, "&lt;=90")</f>
        <v>0</v>
      </c>
      <c r="N2147">
        <f>SUMIFS(รายงานลูกหนี้!$G$2:$G$20000, รายงานลูกหนี้!$A$2:$A$20000, $A2147, รายงานลูกหนี้!$K$2:$K$20000, "&gt;90")</f>
        <v>0</v>
      </c>
      <c r="O2147">
        <f t="shared" si="168"/>
        <v>325</v>
      </c>
      <c r="P2147" s="17">
        <f t="shared" si="169"/>
        <v>0</v>
      </c>
    </row>
    <row r="2148" spans="1:16" x14ac:dyDescent="0.2">
      <c r="A2148" t="str">
        <v>fcf1347a885b8004208645ba7f93c4300e8e2c5b565cdb4ca0d0eb20a0dca52b</v>
      </c>
      <c r="B2148">
        <f>COUNTIF(รายงานลูกหนี้!$A:$A,A2148)</f>
        <v>1</v>
      </c>
      <c r="C2148">
        <f>COUNTIFS(รายงานลูกหนี้!$A:$A,A2148,รายงานลูกหนี้!$K:$K,"&gt;0")</f>
        <v>1</v>
      </c>
      <c r="D2148">
        <f>SUMIF(รายงานลูกหนี้!$A:$A,A2148,รายงานลูกหนี้!$K:$K)</f>
        <v>1</v>
      </c>
      <c r="E2148">
        <f>_xlfn.MAXIFS(รายงานลูกหนี้!$K:$K,รายงานลูกหนี้!$A:$A,A2148)</f>
        <v>1</v>
      </c>
      <c r="F2148" s="17">
        <f t="shared" si="165"/>
        <v>1</v>
      </c>
      <c r="G2148" t="str">
        <f t="shared" si="166"/>
        <v>ค้างชำระ 1 - 30 วัน</v>
      </c>
      <c r="H2148" t="str">
        <f t="shared" si="167"/>
        <v>ลูกหนี้ชั้นดี</v>
      </c>
      <c r="I2148" s="17" cm="1">
        <f t="array" ref="I2148">_xlfn.IFS(D2148=0,0%, D2148&lt;=30,25%, D2148&lt;=60,50%, D2148&lt;=90,75%, D2148&gt;90,100%)</f>
        <v>0.25</v>
      </c>
      <c r="J2148">
        <f>SUMIFS(รายงานลูกหนี้!$G$2:$G$20000, รายงานลูกหนี้!$A$2:$A$20000, $A2148, รายงานลูกหนี้!$K$2:$K$20000, 0)</f>
        <v>0</v>
      </c>
      <c r="K2148">
        <f>SUMIFS(รายงานลูกหนี้!$G$2:$G$20000, รายงานลูกหนี้!$A$2:$A$20000, $A2148, รายงานลูกหนี้!$K$2:$K$20000, "&gt;=1", รายงานลูกหนี้!$K$2:$K$20000, "&lt;=30")</f>
        <v>2520</v>
      </c>
      <c r="L2148">
        <f>SUMIFS(รายงานลูกหนี้!$G$2:$G$20000, รายงานลูกหนี้!$A$2:$A$20000, $A2148, รายงานลูกหนี้!$K$2:$K$20000, "&gt;=31", รายงานลูกหนี้!$K$2:$K$20000, "&lt;=60")</f>
        <v>0</v>
      </c>
      <c r="M2148">
        <f>SUMIFS(รายงานลูกหนี้!$G$2:$G$20000, รายงานลูกหนี้!$A$2:$A$20000, $A2148, รายงานลูกหนี้!$K$2:$K$20000, "&gt;=61", รายงานลูกหนี้!$K$2:$K$20000, "&lt;=90")</f>
        <v>0</v>
      </c>
      <c r="N2148">
        <f>SUMIFS(รายงานลูกหนี้!$G$2:$G$20000, รายงานลูกหนี้!$A$2:$A$20000, $A2148, รายงานลูกหนี้!$K$2:$K$20000, "&gt;90")</f>
        <v>0</v>
      </c>
      <c r="O2148">
        <f t="shared" si="168"/>
        <v>2520</v>
      </c>
      <c r="P2148" s="17">
        <f t="shared" si="169"/>
        <v>0.25</v>
      </c>
    </row>
    <row r="2149" spans="1:16" x14ac:dyDescent="0.2">
      <c r="A2149" t="str">
        <v>92c665c777937be6b2fde22fec33cf24137c54ae30ac5951c351b72c7ee45267</v>
      </c>
      <c r="B2149">
        <f>COUNTIF(รายงานลูกหนี้!$A:$A,A2149)</f>
        <v>2</v>
      </c>
      <c r="C2149">
        <f>COUNTIFS(รายงานลูกหนี้!$A:$A,A2149,รายงานลูกหนี้!$K:$K,"&gt;0")</f>
        <v>2</v>
      </c>
      <c r="D2149">
        <f>SUMIF(รายงานลูกหนี้!$A:$A,A2149,รายงานลูกหนี้!$K:$K)</f>
        <v>2</v>
      </c>
      <c r="E2149">
        <f>_xlfn.MAXIFS(รายงานลูกหนี้!$K:$K,รายงานลูกหนี้!$A:$A,A2149)</f>
        <v>1</v>
      </c>
      <c r="F2149" s="17">
        <f t="shared" si="165"/>
        <v>1</v>
      </c>
      <c r="G2149" t="str">
        <f t="shared" si="166"/>
        <v>ค้างชำระ 1 - 30 วัน</v>
      </c>
      <c r="H2149" t="str">
        <f t="shared" si="167"/>
        <v>ลูกหนี้ชั้นดี</v>
      </c>
      <c r="I2149" s="17" cm="1">
        <f t="array" ref="I2149">_xlfn.IFS(D2149=0,0%, D2149&lt;=30,25%, D2149&lt;=60,50%, D2149&lt;=90,75%, D2149&gt;90,100%)</f>
        <v>0.25</v>
      </c>
      <c r="J2149">
        <f>SUMIFS(รายงานลูกหนี้!$G$2:$G$20000, รายงานลูกหนี้!$A$2:$A$20000, $A2149, รายงานลูกหนี้!$K$2:$K$20000, 0)</f>
        <v>0</v>
      </c>
      <c r="K2149">
        <f>SUMIFS(รายงานลูกหนี้!$G$2:$G$20000, รายงานลูกหนี้!$A$2:$A$20000, $A2149, รายงานลูกหนี้!$K$2:$K$20000, "&gt;=1", รายงานลูกหนี้!$K$2:$K$20000, "&lt;=30")</f>
        <v>320</v>
      </c>
      <c r="L2149">
        <f>SUMIFS(รายงานลูกหนี้!$G$2:$G$20000, รายงานลูกหนี้!$A$2:$A$20000, $A2149, รายงานลูกหนี้!$K$2:$K$20000, "&gt;=31", รายงานลูกหนี้!$K$2:$K$20000, "&lt;=60")</f>
        <v>0</v>
      </c>
      <c r="M2149">
        <f>SUMIFS(รายงานลูกหนี้!$G$2:$G$20000, รายงานลูกหนี้!$A$2:$A$20000, $A2149, รายงานลูกหนี้!$K$2:$K$20000, "&gt;=61", รายงานลูกหนี้!$K$2:$K$20000, "&lt;=90")</f>
        <v>0</v>
      </c>
      <c r="N2149">
        <f>SUMIFS(รายงานลูกหนี้!$G$2:$G$20000, รายงานลูกหนี้!$A$2:$A$20000, $A2149, รายงานลูกหนี้!$K$2:$K$20000, "&gt;90")</f>
        <v>0</v>
      </c>
      <c r="O2149">
        <f t="shared" si="168"/>
        <v>320</v>
      </c>
      <c r="P2149" s="17">
        <f t="shared" si="169"/>
        <v>0.25</v>
      </c>
    </row>
    <row r="2150" spans="1:16" x14ac:dyDescent="0.2">
      <c r="A2150" t="str">
        <v>1081d0e0f0c036a1c8ddc29b74620370aa91eecb2c99069a2684e3684e7feb08</v>
      </c>
      <c r="B2150">
        <f>COUNTIF(รายงานลูกหนี้!$A:$A,A2150)</f>
        <v>1</v>
      </c>
      <c r="C2150">
        <f>COUNTIFS(รายงานลูกหนี้!$A:$A,A2150,รายงานลูกหนี้!$K:$K,"&gt;0")</f>
        <v>0</v>
      </c>
      <c r="D2150">
        <f>SUMIF(รายงานลูกหนี้!$A:$A,A2150,รายงานลูกหนี้!$K:$K)</f>
        <v>0</v>
      </c>
      <c r="E2150">
        <f>_xlfn.MAXIFS(รายงานลูกหนี้!$K:$K,รายงานลูกหนี้!$A:$A,A2150)</f>
        <v>0</v>
      </c>
      <c r="F2150" s="17">
        <f t="shared" si="165"/>
        <v>0</v>
      </c>
      <c r="G2150" t="str">
        <f t="shared" si="166"/>
        <v>ชำระตรงเวลา</v>
      </c>
      <c r="H2150" t="str">
        <f t="shared" si="167"/>
        <v>ลูกหนี้ชั้นดี</v>
      </c>
      <c r="I2150" s="17" cm="1">
        <f t="array" ref="I2150">_xlfn.IFS(D2150=0,0%, D2150&lt;=30,25%, D2150&lt;=60,50%, D2150&lt;=90,75%, D2150&gt;90,100%)</f>
        <v>0</v>
      </c>
      <c r="J2150">
        <f>SUMIFS(รายงานลูกหนี้!$G$2:$G$20000, รายงานลูกหนี้!$A$2:$A$20000, $A2150, รายงานลูกหนี้!$K$2:$K$20000, 0)</f>
        <v>1740</v>
      </c>
      <c r="K2150">
        <f>SUMIFS(รายงานลูกหนี้!$G$2:$G$20000, รายงานลูกหนี้!$A$2:$A$20000, $A2150, รายงานลูกหนี้!$K$2:$K$20000, "&gt;=1", รายงานลูกหนี้!$K$2:$K$20000, "&lt;=30")</f>
        <v>0</v>
      </c>
      <c r="L2150">
        <f>SUMIFS(รายงานลูกหนี้!$G$2:$G$20000, รายงานลูกหนี้!$A$2:$A$20000, $A2150, รายงานลูกหนี้!$K$2:$K$20000, "&gt;=31", รายงานลูกหนี้!$K$2:$K$20000, "&lt;=60")</f>
        <v>0</v>
      </c>
      <c r="M2150">
        <f>SUMIFS(รายงานลูกหนี้!$G$2:$G$20000, รายงานลูกหนี้!$A$2:$A$20000, $A2150, รายงานลูกหนี้!$K$2:$K$20000, "&gt;=61", รายงานลูกหนี้!$K$2:$K$20000, "&lt;=90")</f>
        <v>0</v>
      </c>
      <c r="N2150">
        <f>SUMIFS(รายงานลูกหนี้!$G$2:$G$20000, รายงานลูกหนี้!$A$2:$A$20000, $A2150, รายงานลูกหนี้!$K$2:$K$20000, "&gt;90")</f>
        <v>0</v>
      </c>
      <c r="O2150">
        <f t="shared" si="168"/>
        <v>1740</v>
      </c>
      <c r="P2150" s="17">
        <f t="shared" si="169"/>
        <v>0</v>
      </c>
    </row>
    <row r="2151" spans="1:16" x14ac:dyDescent="0.2">
      <c r="A2151" t="str">
        <v>3acad7954708116a59e92da61613ca733f5efc2a6e55c7f6ac3b203896da56b7</v>
      </c>
      <c r="B2151">
        <f>COUNTIF(รายงานลูกหนี้!$A:$A,A2151)</f>
        <v>1</v>
      </c>
      <c r="C2151">
        <f>COUNTIFS(รายงานลูกหนี้!$A:$A,A2151,รายงานลูกหนี้!$K:$K,"&gt;0")</f>
        <v>0</v>
      </c>
      <c r="D2151">
        <f>SUMIF(รายงานลูกหนี้!$A:$A,A2151,รายงานลูกหนี้!$K:$K)</f>
        <v>0</v>
      </c>
      <c r="E2151">
        <f>_xlfn.MAXIFS(รายงานลูกหนี้!$K:$K,รายงานลูกหนี้!$A:$A,A2151)</f>
        <v>0</v>
      </c>
      <c r="F2151" s="17">
        <f t="shared" si="165"/>
        <v>0</v>
      </c>
      <c r="G2151" t="str">
        <f t="shared" si="166"/>
        <v>ชำระตรงเวลา</v>
      </c>
      <c r="H2151" t="str">
        <f t="shared" si="167"/>
        <v>ลูกหนี้ชั้นดี</v>
      </c>
      <c r="I2151" s="17" cm="1">
        <f t="array" ref="I2151">_xlfn.IFS(D2151=0,0%, D2151&lt;=30,25%, D2151&lt;=60,50%, D2151&lt;=90,75%, D2151&gt;90,100%)</f>
        <v>0</v>
      </c>
      <c r="J2151">
        <f>SUMIFS(รายงานลูกหนี้!$G$2:$G$20000, รายงานลูกหนี้!$A$2:$A$20000, $A2151, รายงานลูกหนี้!$K$2:$K$20000, 0)</f>
        <v>65</v>
      </c>
      <c r="K2151">
        <f>SUMIFS(รายงานลูกหนี้!$G$2:$G$20000, รายงานลูกหนี้!$A$2:$A$20000, $A2151, รายงานลูกหนี้!$K$2:$K$20000, "&gt;=1", รายงานลูกหนี้!$K$2:$K$20000, "&lt;=30")</f>
        <v>0</v>
      </c>
      <c r="L2151">
        <f>SUMIFS(รายงานลูกหนี้!$G$2:$G$20000, รายงานลูกหนี้!$A$2:$A$20000, $A2151, รายงานลูกหนี้!$K$2:$K$20000, "&gt;=31", รายงานลูกหนี้!$K$2:$K$20000, "&lt;=60")</f>
        <v>0</v>
      </c>
      <c r="M2151">
        <f>SUMIFS(รายงานลูกหนี้!$G$2:$G$20000, รายงานลูกหนี้!$A$2:$A$20000, $A2151, รายงานลูกหนี้!$K$2:$K$20000, "&gt;=61", รายงานลูกหนี้!$K$2:$K$20000, "&lt;=90")</f>
        <v>0</v>
      </c>
      <c r="N2151">
        <f>SUMIFS(รายงานลูกหนี้!$G$2:$G$20000, รายงานลูกหนี้!$A$2:$A$20000, $A2151, รายงานลูกหนี้!$K$2:$K$20000, "&gt;90")</f>
        <v>0</v>
      </c>
      <c r="O2151">
        <f t="shared" si="168"/>
        <v>65</v>
      </c>
      <c r="P2151" s="17">
        <f t="shared" si="169"/>
        <v>0</v>
      </c>
    </row>
    <row r="2152" spans="1:16" x14ac:dyDescent="0.2">
      <c r="A2152" t="str">
        <v>8088ecf6a671732ea28238c0cd136e028c4c737c41810039ac526a6cd2d306fe</v>
      </c>
      <c r="B2152">
        <f>COUNTIF(รายงานลูกหนี้!$A:$A,A2152)</f>
        <v>1</v>
      </c>
      <c r="C2152">
        <f>COUNTIFS(รายงานลูกหนี้!$A:$A,A2152,รายงานลูกหนี้!$K:$K,"&gt;0")</f>
        <v>1</v>
      </c>
      <c r="D2152">
        <f>SUMIF(รายงานลูกหนี้!$A:$A,A2152,รายงานลูกหนี้!$K:$K)</f>
        <v>4</v>
      </c>
      <c r="E2152">
        <f>_xlfn.MAXIFS(รายงานลูกหนี้!$K:$K,รายงานลูกหนี้!$A:$A,A2152)</f>
        <v>4</v>
      </c>
      <c r="F2152" s="17">
        <f t="shared" si="165"/>
        <v>1</v>
      </c>
      <c r="G2152" t="str">
        <f t="shared" si="166"/>
        <v>ค้างชำระ 1 - 30 วัน</v>
      </c>
      <c r="H2152" t="str">
        <f t="shared" si="167"/>
        <v>ลูกหนี้ชั้นดี</v>
      </c>
      <c r="I2152" s="17" cm="1">
        <f t="array" ref="I2152">_xlfn.IFS(D2152=0,0%, D2152&lt;=30,25%, D2152&lt;=60,50%, D2152&lt;=90,75%, D2152&gt;90,100%)</f>
        <v>0.25</v>
      </c>
      <c r="J2152">
        <f>SUMIFS(รายงานลูกหนี้!$G$2:$G$20000, รายงานลูกหนี้!$A$2:$A$20000, $A2152, รายงานลูกหนี้!$K$2:$K$20000, 0)</f>
        <v>0</v>
      </c>
      <c r="K2152">
        <f>SUMIFS(รายงานลูกหนี้!$G$2:$G$20000, รายงานลูกหนี้!$A$2:$A$20000, $A2152, รายงานลูกหนี้!$K$2:$K$20000, "&gt;=1", รายงานลูกหนี้!$K$2:$K$20000, "&lt;=30")</f>
        <v>146</v>
      </c>
      <c r="L2152">
        <f>SUMIFS(รายงานลูกหนี้!$G$2:$G$20000, รายงานลูกหนี้!$A$2:$A$20000, $A2152, รายงานลูกหนี้!$K$2:$K$20000, "&gt;=31", รายงานลูกหนี้!$K$2:$K$20000, "&lt;=60")</f>
        <v>0</v>
      </c>
      <c r="M2152">
        <f>SUMIFS(รายงานลูกหนี้!$G$2:$G$20000, รายงานลูกหนี้!$A$2:$A$20000, $A2152, รายงานลูกหนี้!$K$2:$K$20000, "&gt;=61", รายงานลูกหนี้!$K$2:$K$20000, "&lt;=90")</f>
        <v>0</v>
      </c>
      <c r="N2152">
        <f>SUMIFS(รายงานลูกหนี้!$G$2:$G$20000, รายงานลูกหนี้!$A$2:$A$20000, $A2152, รายงานลูกหนี้!$K$2:$K$20000, "&gt;90")</f>
        <v>0</v>
      </c>
      <c r="O2152">
        <f t="shared" si="168"/>
        <v>146</v>
      </c>
      <c r="P2152" s="17">
        <f t="shared" si="169"/>
        <v>0.25</v>
      </c>
    </row>
    <row r="2153" spans="1:16" x14ac:dyDescent="0.2">
      <c r="A2153" t="str">
        <v>ef79acbf5769b949d640b043a81ca7d17159c5e14a57ca7c94d22f98afde7911</v>
      </c>
      <c r="B2153">
        <f>COUNTIF(รายงานลูกหนี้!$A:$A,A2153)</f>
        <v>1</v>
      </c>
      <c r="C2153">
        <f>COUNTIFS(รายงานลูกหนี้!$A:$A,A2153,รายงานลูกหนี้!$K:$K,"&gt;0")</f>
        <v>1</v>
      </c>
      <c r="D2153">
        <f>SUMIF(รายงานลูกหนี้!$A:$A,A2153,รายงานลูกหนี้!$K:$K)</f>
        <v>2</v>
      </c>
      <c r="E2153">
        <f>_xlfn.MAXIFS(รายงานลูกหนี้!$K:$K,รายงานลูกหนี้!$A:$A,A2153)</f>
        <v>2</v>
      </c>
      <c r="F2153" s="17">
        <f t="shared" si="165"/>
        <v>1</v>
      </c>
      <c r="G2153" t="str">
        <f t="shared" si="166"/>
        <v>ค้างชำระ 1 - 30 วัน</v>
      </c>
      <c r="H2153" t="str">
        <f t="shared" si="167"/>
        <v>ลูกหนี้ชั้นดี</v>
      </c>
      <c r="I2153" s="17" cm="1">
        <f t="array" ref="I2153">_xlfn.IFS(D2153=0,0%, D2153&lt;=30,25%, D2153&lt;=60,50%, D2153&lt;=90,75%, D2153&gt;90,100%)</f>
        <v>0.25</v>
      </c>
      <c r="J2153">
        <f>SUMIFS(รายงานลูกหนี้!$G$2:$G$20000, รายงานลูกหนี้!$A$2:$A$20000, $A2153, รายงานลูกหนี้!$K$2:$K$20000, 0)</f>
        <v>0</v>
      </c>
      <c r="K2153">
        <f>SUMIFS(รายงานลูกหนี้!$G$2:$G$20000, รายงานลูกหนี้!$A$2:$A$20000, $A2153, รายงานลูกหนี้!$K$2:$K$20000, "&gt;=1", รายงานลูกหนี้!$K$2:$K$20000, "&lt;=30")</f>
        <v>33000</v>
      </c>
      <c r="L2153">
        <f>SUMIFS(รายงานลูกหนี้!$G$2:$G$20000, รายงานลูกหนี้!$A$2:$A$20000, $A2153, รายงานลูกหนี้!$K$2:$K$20000, "&gt;=31", รายงานลูกหนี้!$K$2:$K$20000, "&lt;=60")</f>
        <v>0</v>
      </c>
      <c r="M2153">
        <f>SUMIFS(รายงานลูกหนี้!$G$2:$G$20000, รายงานลูกหนี้!$A$2:$A$20000, $A2153, รายงานลูกหนี้!$K$2:$K$20000, "&gt;=61", รายงานลูกหนี้!$K$2:$K$20000, "&lt;=90")</f>
        <v>0</v>
      </c>
      <c r="N2153">
        <f>SUMIFS(รายงานลูกหนี้!$G$2:$G$20000, รายงานลูกหนี้!$A$2:$A$20000, $A2153, รายงานลูกหนี้!$K$2:$K$20000, "&gt;90")</f>
        <v>0</v>
      </c>
      <c r="O2153">
        <f t="shared" si="168"/>
        <v>33000</v>
      </c>
      <c r="P2153" s="17">
        <f t="shared" si="169"/>
        <v>0.25</v>
      </c>
    </row>
    <row r="2154" spans="1:16" x14ac:dyDescent="0.2">
      <c r="A2154" t="str">
        <v>9bd267a9b9719ea1299a32a081fd86b3eb8562f4d2297d4cc052ddb17b332508</v>
      </c>
      <c r="B2154">
        <f>COUNTIF(รายงานลูกหนี้!$A:$A,A2154)</f>
        <v>1</v>
      </c>
      <c r="C2154">
        <f>COUNTIFS(รายงานลูกหนี้!$A:$A,A2154,รายงานลูกหนี้!$K:$K,"&gt;0")</f>
        <v>0</v>
      </c>
      <c r="D2154">
        <f>SUMIF(รายงานลูกหนี้!$A:$A,A2154,รายงานลูกหนี้!$K:$K)</f>
        <v>0</v>
      </c>
      <c r="E2154">
        <f>_xlfn.MAXIFS(รายงานลูกหนี้!$K:$K,รายงานลูกหนี้!$A:$A,A2154)</f>
        <v>0</v>
      </c>
      <c r="F2154" s="17">
        <f t="shared" si="165"/>
        <v>0</v>
      </c>
      <c r="G2154" t="str">
        <f t="shared" si="166"/>
        <v>ชำระตรงเวลา</v>
      </c>
      <c r="H2154" t="str">
        <f t="shared" si="167"/>
        <v>ลูกหนี้ชั้นดี</v>
      </c>
      <c r="I2154" s="17" cm="1">
        <f t="array" ref="I2154">_xlfn.IFS(D2154=0,0%, D2154&lt;=30,25%, D2154&lt;=60,50%, D2154&lt;=90,75%, D2154&gt;90,100%)</f>
        <v>0</v>
      </c>
      <c r="J2154">
        <f>SUMIFS(รายงานลูกหนี้!$G$2:$G$20000, รายงานลูกหนี้!$A$2:$A$20000, $A2154, รายงานลูกหนี้!$K$2:$K$20000, 0)</f>
        <v>2199</v>
      </c>
      <c r="K2154">
        <f>SUMIFS(รายงานลูกหนี้!$G$2:$G$20000, รายงานลูกหนี้!$A$2:$A$20000, $A2154, รายงานลูกหนี้!$K$2:$K$20000, "&gt;=1", รายงานลูกหนี้!$K$2:$K$20000, "&lt;=30")</f>
        <v>0</v>
      </c>
      <c r="L2154">
        <f>SUMIFS(รายงานลูกหนี้!$G$2:$G$20000, รายงานลูกหนี้!$A$2:$A$20000, $A2154, รายงานลูกหนี้!$K$2:$K$20000, "&gt;=31", รายงานลูกหนี้!$K$2:$K$20000, "&lt;=60")</f>
        <v>0</v>
      </c>
      <c r="M2154">
        <f>SUMIFS(รายงานลูกหนี้!$G$2:$G$20000, รายงานลูกหนี้!$A$2:$A$20000, $A2154, รายงานลูกหนี้!$K$2:$K$20000, "&gt;=61", รายงานลูกหนี้!$K$2:$K$20000, "&lt;=90")</f>
        <v>0</v>
      </c>
      <c r="N2154">
        <f>SUMIFS(รายงานลูกหนี้!$G$2:$G$20000, รายงานลูกหนี้!$A$2:$A$20000, $A2154, รายงานลูกหนี้!$K$2:$K$20000, "&gt;90")</f>
        <v>0</v>
      </c>
      <c r="O2154">
        <f t="shared" si="168"/>
        <v>2199</v>
      </c>
      <c r="P2154" s="17">
        <f t="shared" si="169"/>
        <v>0</v>
      </c>
    </row>
    <row r="2155" spans="1:16" x14ac:dyDescent="0.2">
      <c r="A2155" t="str">
        <v>bc5c87a36f6843517ae0fab856cc091e2dd9a0ea6c9059096612ce9a98f5ae5c</v>
      </c>
      <c r="B2155">
        <f>COUNTIF(รายงานลูกหนี้!$A:$A,A2155)</f>
        <v>1</v>
      </c>
      <c r="C2155">
        <f>COUNTIFS(รายงานลูกหนี้!$A:$A,A2155,รายงานลูกหนี้!$K:$K,"&gt;0")</f>
        <v>0</v>
      </c>
      <c r="D2155">
        <f>SUMIF(รายงานลูกหนี้!$A:$A,A2155,รายงานลูกหนี้!$K:$K)</f>
        <v>0</v>
      </c>
      <c r="E2155">
        <f>_xlfn.MAXIFS(รายงานลูกหนี้!$K:$K,รายงานลูกหนี้!$A:$A,A2155)</f>
        <v>0</v>
      </c>
      <c r="F2155" s="17">
        <f t="shared" si="165"/>
        <v>0</v>
      </c>
      <c r="G2155" t="str">
        <f t="shared" si="166"/>
        <v>ชำระตรงเวลา</v>
      </c>
      <c r="H2155" t="str">
        <f t="shared" si="167"/>
        <v>ลูกหนี้ชั้นดี</v>
      </c>
      <c r="I2155" s="17" cm="1">
        <f t="array" ref="I2155">_xlfn.IFS(D2155=0,0%, D2155&lt;=30,25%, D2155&lt;=60,50%, D2155&lt;=90,75%, D2155&gt;90,100%)</f>
        <v>0</v>
      </c>
      <c r="J2155">
        <f>SUMIFS(รายงานลูกหนี้!$G$2:$G$20000, รายงานลูกหนี้!$A$2:$A$20000, $A2155, รายงานลูกหนี้!$K$2:$K$20000, 0)</f>
        <v>415</v>
      </c>
      <c r="K2155">
        <f>SUMIFS(รายงานลูกหนี้!$G$2:$G$20000, รายงานลูกหนี้!$A$2:$A$20000, $A2155, รายงานลูกหนี้!$K$2:$K$20000, "&gt;=1", รายงานลูกหนี้!$K$2:$K$20000, "&lt;=30")</f>
        <v>0</v>
      </c>
      <c r="L2155">
        <f>SUMIFS(รายงานลูกหนี้!$G$2:$G$20000, รายงานลูกหนี้!$A$2:$A$20000, $A2155, รายงานลูกหนี้!$K$2:$K$20000, "&gt;=31", รายงานลูกหนี้!$K$2:$K$20000, "&lt;=60")</f>
        <v>0</v>
      </c>
      <c r="M2155">
        <f>SUMIFS(รายงานลูกหนี้!$G$2:$G$20000, รายงานลูกหนี้!$A$2:$A$20000, $A2155, รายงานลูกหนี้!$K$2:$K$20000, "&gt;=61", รายงานลูกหนี้!$K$2:$K$20000, "&lt;=90")</f>
        <v>0</v>
      </c>
      <c r="N2155">
        <f>SUMIFS(รายงานลูกหนี้!$G$2:$G$20000, รายงานลูกหนี้!$A$2:$A$20000, $A2155, รายงานลูกหนี้!$K$2:$K$20000, "&gt;90")</f>
        <v>0</v>
      </c>
      <c r="O2155">
        <f t="shared" si="168"/>
        <v>415</v>
      </c>
      <c r="P2155" s="17">
        <f t="shared" si="169"/>
        <v>0</v>
      </c>
    </row>
    <row r="2156" spans="1:16" x14ac:dyDescent="0.2">
      <c r="A2156" t="str">
        <v>ea7b776d1a77e639cee7c8b27604e7d7749be974277b7eb69b152f0d86aaf57c</v>
      </c>
      <c r="B2156">
        <f>COUNTIF(รายงานลูกหนี้!$A:$A,A2156)</f>
        <v>1</v>
      </c>
      <c r="C2156">
        <f>COUNTIFS(รายงานลูกหนี้!$A:$A,A2156,รายงานลูกหนี้!$K:$K,"&gt;0")</f>
        <v>0</v>
      </c>
      <c r="D2156">
        <f>SUMIF(รายงานลูกหนี้!$A:$A,A2156,รายงานลูกหนี้!$K:$K)</f>
        <v>0</v>
      </c>
      <c r="E2156">
        <f>_xlfn.MAXIFS(รายงานลูกหนี้!$K:$K,รายงานลูกหนี้!$A:$A,A2156)</f>
        <v>0</v>
      </c>
      <c r="F2156" s="17">
        <f t="shared" si="165"/>
        <v>0</v>
      </c>
      <c r="G2156" t="str">
        <f t="shared" si="166"/>
        <v>ชำระตรงเวลา</v>
      </c>
      <c r="H2156" t="str">
        <f t="shared" si="167"/>
        <v>ลูกหนี้ชั้นดี</v>
      </c>
      <c r="I2156" s="17" cm="1">
        <f t="array" ref="I2156">_xlfn.IFS(D2156=0,0%, D2156&lt;=30,25%, D2156&lt;=60,50%, D2156&lt;=90,75%, D2156&gt;90,100%)</f>
        <v>0</v>
      </c>
      <c r="J2156">
        <f>SUMIFS(รายงานลูกหนี้!$G$2:$G$20000, รายงานลูกหนี้!$A$2:$A$20000, $A2156, รายงานลูกหนี้!$K$2:$K$20000, 0)</f>
        <v>1798</v>
      </c>
      <c r="K2156">
        <f>SUMIFS(รายงานลูกหนี้!$G$2:$G$20000, รายงานลูกหนี้!$A$2:$A$20000, $A2156, รายงานลูกหนี้!$K$2:$K$20000, "&gt;=1", รายงานลูกหนี้!$K$2:$K$20000, "&lt;=30")</f>
        <v>0</v>
      </c>
      <c r="L2156">
        <f>SUMIFS(รายงานลูกหนี้!$G$2:$G$20000, รายงานลูกหนี้!$A$2:$A$20000, $A2156, รายงานลูกหนี้!$K$2:$K$20000, "&gt;=31", รายงานลูกหนี้!$K$2:$K$20000, "&lt;=60")</f>
        <v>0</v>
      </c>
      <c r="M2156">
        <f>SUMIFS(รายงานลูกหนี้!$G$2:$G$20000, รายงานลูกหนี้!$A$2:$A$20000, $A2156, รายงานลูกหนี้!$K$2:$K$20000, "&gt;=61", รายงานลูกหนี้!$K$2:$K$20000, "&lt;=90")</f>
        <v>0</v>
      </c>
      <c r="N2156">
        <f>SUMIFS(รายงานลูกหนี้!$G$2:$G$20000, รายงานลูกหนี้!$A$2:$A$20000, $A2156, รายงานลูกหนี้!$K$2:$K$20000, "&gt;90")</f>
        <v>0</v>
      </c>
      <c r="O2156">
        <f t="shared" si="168"/>
        <v>1798</v>
      </c>
      <c r="P2156" s="17">
        <f t="shared" si="169"/>
        <v>0</v>
      </c>
    </row>
    <row r="2157" spans="1:16" x14ac:dyDescent="0.2">
      <c r="A2157" t="str">
        <v>d60d80466360121a425ebcb7a4920806ac68f86bce84dd20956b513f0ea5ff13</v>
      </c>
      <c r="B2157">
        <f>COUNTIF(รายงานลูกหนี้!$A:$A,A2157)</f>
        <v>1</v>
      </c>
      <c r="C2157">
        <f>COUNTIFS(รายงานลูกหนี้!$A:$A,A2157,รายงานลูกหนี้!$K:$K,"&gt;0")</f>
        <v>0</v>
      </c>
      <c r="D2157">
        <f>SUMIF(รายงานลูกหนี้!$A:$A,A2157,รายงานลูกหนี้!$K:$K)</f>
        <v>0</v>
      </c>
      <c r="E2157">
        <f>_xlfn.MAXIFS(รายงานลูกหนี้!$K:$K,รายงานลูกหนี้!$A:$A,A2157)</f>
        <v>0</v>
      </c>
      <c r="F2157" s="17">
        <f t="shared" si="165"/>
        <v>0</v>
      </c>
      <c r="G2157" t="str">
        <f t="shared" si="166"/>
        <v>ชำระตรงเวลา</v>
      </c>
      <c r="H2157" t="str">
        <f t="shared" si="167"/>
        <v>ลูกหนี้ชั้นดี</v>
      </c>
      <c r="I2157" s="17" cm="1">
        <f t="array" ref="I2157">_xlfn.IFS(D2157=0,0%, D2157&lt;=30,25%, D2157&lt;=60,50%, D2157&lt;=90,75%, D2157&gt;90,100%)</f>
        <v>0</v>
      </c>
      <c r="J2157">
        <f>SUMIFS(รายงานลูกหนี้!$G$2:$G$20000, รายงานลูกหนี้!$A$2:$A$20000, $A2157, รายงานลูกหนี้!$K$2:$K$20000, 0)</f>
        <v>348</v>
      </c>
      <c r="K2157">
        <f>SUMIFS(รายงานลูกหนี้!$G$2:$G$20000, รายงานลูกหนี้!$A$2:$A$20000, $A2157, รายงานลูกหนี้!$K$2:$K$20000, "&gt;=1", รายงานลูกหนี้!$K$2:$K$20000, "&lt;=30")</f>
        <v>0</v>
      </c>
      <c r="L2157">
        <f>SUMIFS(รายงานลูกหนี้!$G$2:$G$20000, รายงานลูกหนี้!$A$2:$A$20000, $A2157, รายงานลูกหนี้!$K$2:$K$20000, "&gt;=31", รายงานลูกหนี้!$K$2:$K$20000, "&lt;=60")</f>
        <v>0</v>
      </c>
      <c r="M2157">
        <f>SUMIFS(รายงานลูกหนี้!$G$2:$G$20000, รายงานลูกหนี้!$A$2:$A$20000, $A2157, รายงานลูกหนี้!$K$2:$K$20000, "&gt;=61", รายงานลูกหนี้!$K$2:$K$20000, "&lt;=90")</f>
        <v>0</v>
      </c>
      <c r="N2157">
        <f>SUMIFS(รายงานลูกหนี้!$G$2:$G$20000, รายงานลูกหนี้!$A$2:$A$20000, $A2157, รายงานลูกหนี้!$K$2:$K$20000, "&gt;90")</f>
        <v>0</v>
      </c>
      <c r="O2157">
        <f t="shared" si="168"/>
        <v>348</v>
      </c>
      <c r="P2157" s="17">
        <f t="shared" si="169"/>
        <v>0</v>
      </c>
    </row>
    <row r="2158" spans="1:16" x14ac:dyDescent="0.2">
      <c r="A2158" t="str">
        <v>111762b9bba092f6d0d283fb44ca26614e364ccc6beb887ad9f63effca864313</v>
      </c>
      <c r="B2158">
        <f>COUNTIF(รายงานลูกหนี้!$A:$A,A2158)</f>
        <v>1</v>
      </c>
      <c r="C2158">
        <f>COUNTIFS(รายงานลูกหนี้!$A:$A,A2158,รายงานลูกหนี้!$K:$K,"&gt;0")</f>
        <v>0</v>
      </c>
      <c r="D2158">
        <f>SUMIF(รายงานลูกหนี้!$A:$A,A2158,รายงานลูกหนี้!$K:$K)</f>
        <v>0</v>
      </c>
      <c r="E2158">
        <f>_xlfn.MAXIFS(รายงานลูกหนี้!$K:$K,รายงานลูกหนี้!$A:$A,A2158)</f>
        <v>0</v>
      </c>
      <c r="F2158" s="17">
        <f t="shared" si="165"/>
        <v>0</v>
      </c>
      <c r="G2158" t="str">
        <f t="shared" si="166"/>
        <v>ชำระตรงเวลา</v>
      </c>
      <c r="H2158" t="str">
        <f t="shared" si="167"/>
        <v>ลูกหนี้ชั้นดี</v>
      </c>
      <c r="I2158" s="17" cm="1">
        <f t="array" ref="I2158">_xlfn.IFS(D2158=0,0%, D2158&lt;=30,25%, D2158&lt;=60,50%, D2158&lt;=90,75%, D2158&gt;90,100%)</f>
        <v>0</v>
      </c>
      <c r="J2158">
        <f>SUMIFS(รายงานลูกหนี้!$G$2:$G$20000, รายงานลูกหนี้!$A$2:$A$20000, $A2158, รายงานลูกหนี้!$K$2:$K$20000, 0)</f>
        <v>16741</v>
      </c>
      <c r="K2158">
        <f>SUMIFS(รายงานลูกหนี้!$G$2:$G$20000, รายงานลูกหนี้!$A$2:$A$20000, $A2158, รายงานลูกหนี้!$K$2:$K$20000, "&gt;=1", รายงานลูกหนี้!$K$2:$K$20000, "&lt;=30")</f>
        <v>0</v>
      </c>
      <c r="L2158">
        <f>SUMIFS(รายงานลูกหนี้!$G$2:$G$20000, รายงานลูกหนี้!$A$2:$A$20000, $A2158, รายงานลูกหนี้!$K$2:$K$20000, "&gt;=31", รายงานลูกหนี้!$K$2:$K$20000, "&lt;=60")</f>
        <v>0</v>
      </c>
      <c r="M2158">
        <f>SUMIFS(รายงานลูกหนี้!$G$2:$G$20000, รายงานลูกหนี้!$A$2:$A$20000, $A2158, รายงานลูกหนี้!$K$2:$K$20000, "&gt;=61", รายงานลูกหนี้!$K$2:$K$20000, "&lt;=90")</f>
        <v>0</v>
      </c>
      <c r="N2158">
        <f>SUMIFS(รายงานลูกหนี้!$G$2:$G$20000, รายงานลูกหนี้!$A$2:$A$20000, $A2158, รายงานลูกหนี้!$K$2:$K$20000, "&gt;90")</f>
        <v>0</v>
      </c>
      <c r="O2158">
        <f t="shared" si="168"/>
        <v>16741</v>
      </c>
      <c r="P2158" s="17">
        <f t="shared" si="169"/>
        <v>0</v>
      </c>
    </row>
    <row r="2159" spans="1:16" x14ac:dyDescent="0.2">
      <c r="A2159" t="str">
        <v>a1d7358a6ebdeda3ec77b9ae7691eaf555276bb4b06bccf7cfeda23e16b28935</v>
      </c>
      <c r="B2159">
        <f>COUNTIF(รายงานลูกหนี้!$A:$A,A2159)</f>
        <v>1</v>
      </c>
      <c r="C2159">
        <f>COUNTIFS(รายงานลูกหนี้!$A:$A,A2159,รายงานลูกหนี้!$K:$K,"&gt;0")</f>
        <v>0</v>
      </c>
      <c r="D2159">
        <f>SUMIF(รายงานลูกหนี้!$A:$A,A2159,รายงานลูกหนี้!$K:$K)</f>
        <v>0</v>
      </c>
      <c r="E2159">
        <f>_xlfn.MAXIFS(รายงานลูกหนี้!$K:$K,รายงานลูกหนี้!$A:$A,A2159)</f>
        <v>0</v>
      </c>
      <c r="F2159" s="17">
        <f t="shared" si="165"/>
        <v>0</v>
      </c>
      <c r="G2159" t="str">
        <f t="shared" si="166"/>
        <v>ชำระตรงเวลา</v>
      </c>
      <c r="H2159" t="str">
        <f t="shared" si="167"/>
        <v>ลูกหนี้ชั้นดี</v>
      </c>
      <c r="I2159" s="17" cm="1">
        <f t="array" ref="I2159">_xlfn.IFS(D2159=0,0%, D2159&lt;=30,25%, D2159&lt;=60,50%, D2159&lt;=90,75%, D2159&gt;90,100%)</f>
        <v>0</v>
      </c>
      <c r="J2159">
        <f>SUMIFS(รายงานลูกหนี้!$G$2:$G$20000, รายงานลูกหนี้!$A$2:$A$20000, $A2159, รายงานลูกหนี้!$K$2:$K$20000, 0)</f>
        <v>16968</v>
      </c>
      <c r="K2159">
        <f>SUMIFS(รายงานลูกหนี้!$G$2:$G$20000, รายงานลูกหนี้!$A$2:$A$20000, $A2159, รายงานลูกหนี้!$K$2:$K$20000, "&gt;=1", รายงานลูกหนี้!$K$2:$K$20000, "&lt;=30")</f>
        <v>0</v>
      </c>
      <c r="L2159">
        <f>SUMIFS(รายงานลูกหนี้!$G$2:$G$20000, รายงานลูกหนี้!$A$2:$A$20000, $A2159, รายงานลูกหนี้!$K$2:$K$20000, "&gt;=31", รายงานลูกหนี้!$K$2:$K$20000, "&lt;=60")</f>
        <v>0</v>
      </c>
      <c r="M2159">
        <f>SUMIFS(รายงานลูกหนี้!$G$2:$G$20000, รายงานลูกหนี้!$A$2:$A$20000, $A2159, รายงานลูกหนี้!$K$2:$K$20000, "&gt;=61", รายงานลูกหนี้!$K$2:$K$20000, "&lt;=90")</f>
        <v>0</v>
      </c>
      <c r="N2159">
        <f>SUMIFS(รายงานลูกหนี้!$G$2:$G$20000, รายงานลูกหนี้!$A$2:$A$20000, $A2159, รายงานลูกหนี้!$K$2:$K$20000, "&gt;90")</f>
        <v>0</v>
      </c>
      <c r="O2159">
        <f t="shared" si="168"/>
        <v>16968</v>
      </c>
      <c r="P2159" s="17">
        <f t="shared" si="169"/>
        <v>0</v>
      </c>
    </row>
    <row r="2160" spans="1:16" x14ac:dyDescent="0.2">
      <c r="A2160" t="str">
        <v>eb6d967d51501a118d26d656ecdd2b92976534c6f489fdd810585e085cb9d164</v>
      </c>
      <c r="B2160">
        <f>COUNTIF(รายงานลูกหนี้!$A:$A,A2160)</f>
        <v>1</v>
      </c>
      <c r="C2160">
        <f>COUNTIFS(รายงานลูกหนี้!$A:$A,A2160,รายงานลูกหนี้!$K:$K,"&gt;0")</f>
        <v>0</v>
      </c>
      <c r="D2160">
        <f>SUMIF(รายงานลูกหนี้!$A:$A,A2160,รายงานลูกหนี้!$K:$K)</f>
        <v>0</v>
      </c>
      <c r="E2160">
        <f>_xlfn.MAXIFS(รายงานลูกหนี้!$K:$K,รายงานลูกหนี้!$A:$A,A2160)</f>
        <v>0</v>
      </c>
      <c r="F2160" s="17">
        <f t="shared" si="165"/>
        <v>0</v>
      </c>
      <c r="G2160" t="str">
        <f t="shared" si="166"/>
        <v>ชำระตรงเวลา</v>
      </c>
      <c r="H2160" t="str">
        <f t="shared" si="167"/>
        <v>ลูกหนี้ชั้นดี</v>
      </c>
      <c r="I2160" s="17" cm="1">
        <f t="array" ref="I2160">_xlfn.IFS(D2160=0,0%, D2160&lt;=30,25%, D2160&lt;=60,50%, D2160&lt;=90,75%, D2160&gt;90,100%)</f>
        <v>0</v>
      </c>
      <c r="J2160">
        <f>SUMIFS(รายงานลูกหนี้!$G$2:$G$20000, รายงานลูกหนี้!$A$2:$A$20000, $A2160, รายงานลูกหนี้!$K$2:$K$20000, 0)</f>
        <v>2040</v>
      </c>
      <c r="K2160">
        <f>SUMIFS(รายงานลูกหนี้!$G$2:$G$20000, รายงานลูกหนี้!$A$2:$A$20000, $A2160, รายงานลูกหนี้!$K$2:$K$20000, "&gt;=1", รายงานลูกหนี้!$K$2:$K$20000, "&lt;=30")</f>
        <v>0</v>
      </c>
      <c r="L2160">
        <f>SUMIFS(รายงานลูกหนี้!$G$2:$G$20000, รายงานลูกหนี้!$A$2:$A$20000, $A2160, รายงานลูกหนี้!$K$2:$K$20000, "&gt;=31", รายงานลูกหนี้!$K$2:$K$20000, "&lt;=60")</f>
        <v>0</v>
      </c>
      <c r="M2160">
        <f>SUMIFS(รายงานลูกหนี้!$G$2:$G$20000, รายงานลูกหนี้!$A$2:$A$20000, $A2160, รายงานลูกหนี้!$K$2:$K$20000, "&gt;=61", รายงานลูกหนี้!$K$2:$K$20000, "&lt;=90")</f>
        <v>0</v>
      </c>
      <c r="N2160">
        <f>SUMIFS(รายงานลูกหนี้!$G$2:$G$20000, รายงานลูกหนี้!$A$2:$A$20000, $A2160, รายงานลูกหนี้!$K$2:$K$20000, "&gt;90")</f>
        <v>0</v>
      </c>
      <c r="O2160">
        <f t="shared" si="168"/>
        <v>2040</v>
      </c>
      <c r="P2160" s="17">
        <f t="shared" si="169"/>
        <v>0</v>
      </c>
    </row>
    <row r="2161" spans="1:16" x14ac:dyDescent="0.2">
      <c r="A2161" t="str">
        <v>d0fe5f0b3ba13c4c511bca2db527859523ccf91cb9aa8411f9d07b9ff43e3a43</v>
      </c>
      <c r="B2161">
        <f>COUNTIF(รายงานลูกหนี้!$A:$A,A2161)</f>
        <v>1</v>
      </c>
      <c r="C2161">
        <f>COUNTIFS(รายงานลูกหนี้!$A:$A,A2161,รายงานลูกหนี้!$K:$K,"&gt;0")</f>
        <v>0</v>
      </c>
      <c r="D2161">
        <f>SUMIF(รายงานลูกหนี้!$A:$A,A2161,รายงานลูกหนี้!$K:$K)</f>
        <v>0</v>
      </c>
      <c r="E2161">
        <f>_xlfn.MAXIFS(รายงานลูกหนี้!$K:$K,รายงานลูกหนี้!$A:$A,A2161)</f>
        <v>0</v>
      </c>
      <c r="F2161" s="17">
        <f t="shared" si="165"/>
        <v>0</v>
      </c>
      <c r="G2161" t="str">
        <f t="shared" si="166"/>
        <v>ชำระตรงเวลา</v>
      </c>
      <c r="H2161" t="str">
        <f t="shared" si="167"/>
        <v>ลูกหนี้ชั้นดี</v>
      </c>
      <c r="I2161" s="17" cm="1">
        <f t="array" ref="I2161">_xlfn.IFS(D2161=0,0%, D2161&lt;=30,25%, D2161&lt;=60,50%, D2161&lt;=90,75%, D2161&gt;90,100%)</f>
        <v>0</v>
      </c>
      <c r="J2161">
        <f>SUMIFS(รายงานลูกหนี้!$G$2:$G$20000, รายงานลูกหนี้!$A$2:$A$20000, $A2161, รายงานลูกหนี้!$K$2:$K$20000, 0)</f>
        <v>272</v>
      </c>
      <c r="K2161">
        <f>SUMIFS(รายงานลูกหนี้!$G$2:$G$20000, รายงานลูกหนี้!$A$2:$A$20000, $A2161, รายงานลูกหนี้!$K$2:$K$20000, "&gt;=1", รายงานลูกหนี้!$K$2:$K$20000, "&lt;=30")</f>
        <v>0</v>
      </c>
      <c r="L2161">
        <f>SUMIFS(รายงานลูกหนี้!$G$2:$G$20000, รายงานลูกหนี้!$A$2:$A$20000, $A2161, รายงานลูกหนี้!$K$2:$K$20000, "&gt;=31", รายงานลูกหนี้!$K$2:$K$20000, "&lt;=60")</f>
        <v>0</v>
      </c>
      <c r="M2161">
        <f>SUMIFS(รายงานลูกหนี้!$G$2:$G$20000, รายงานลูกหนี้!$A$2:$A$20000, $A2161, รายงานลูกหนี้!$K$2:$K$20000, "&gt;=61", รายงานลูกหนี้!$K$2:$K$20000, "&lt;=90")</f>
        <v>0</v>
      </c>
      <c r="N2161">
        <f>SUMIFS(รายงานลูกหนี้!$G$2:$G$20000, รายงานลูกหนี้!$A$2:$A$20000, $A2161, รายงานลูกหนี้!$K$2:$K$20000, "&gt;90")</f>
        <v>0</v>
      </c>
      <c r="O2161">
        <f t="shared" si="168"/>
        <v>272</v>
      </c>
      <c r="P2161" s="17">
        <f t="shared" si="169"/>
        <v>0</v>
      </c>
    </row>
    <row r="2162" spans="1:16" x14ac:dyDescent="0.2">
      <c r="A2162" t="str">
        <v>db1e4a42fcd050a219148061228147b4178aa9cb6031c7405ec109ff1aaa323d</v>
      </c>
      <c r="B2162">
        <f>COUNTIF(รายงานลูกหนี้!$A:$A,A2162)</f>
        <v>1</v>
      </c>
      <c r="C2162">
        <f>COUNTIFS(รายงานลูกหนี้!$A:$A,A2162,รายงานลูกหนี้!$K:$K,"&gt;0")</f>
        <v>0</v>
      </c>
      <c r="D2162">
        <f>SUMIF(รายงานลูกหนี้!$A:$A,A2162,รายงานลูกหนี้!$K:$K)</f>
        <v>0</v>
      </c>
      <c r="E2162">
        <f>_xlfn.MAXIFS(รายงานลูกหนี้!$K:$K,รายงานลูกหนี้!$A:$A,A2162)</f>
        <v>0</v>
      </c>
      <c r="F2162" s="17">
        <f t="shared" si="165"/>
        <v>0</v>
      </c>
      <c r="G2162" t="str">
        <f t="shared" si="166"/>
        <v>ชำระตรงเวลา</v>
      </c>
      <c r="H2162" t="str">
        <f t="shared" si="167"/>
        <v>ลูกหนี้ชั้นดี</v>
      </c>
      <c r="I2162" s="17" cm="1">
        <f t="array" ref="I2162">_xlfn.IFS(D2162=0,0%, D2162&lt;=30,25%, D2162&lt;=60,50%, D2162&lt;=90,75%, D2162&gt;90,100%)</f>
        <v>0</v>
      </c>
      <c r="J2162">
        <f>SUMIFS(รายงานลูกหนี้!$G$2:$G$20000, รายงานลูกหนี้!$A$2:$A$20000, $A2162, รายงานลูกหนี้!$K$2:$K$20000, 0)</f>
        <v>719</v>
      </c>
      <c r="K2162">
        <f>SUMIFS(รายงานลูกหนี้!$G$2:$G$20000, รายงานลูกหนี้!$A$2:$A$20000, $A2162, รายงานลูกหนี้!$K$2:$K$20000, "&gt;=1", รายงานลูกหนี้!$K$2:$K$20000, "&lt;=30")</f>
        <v>0</v>
      </c>
      <c r="L2162">
        <f>SUMIFS(รายงานลูกหนี้!$G$2:$G$20000, รายงานลูกหนี้!$A$2:$A$20000, $A2162, รายงานลูกหนี้!$K$2:$K$20000, "&gt;=31", รายงานลูกหนี้!$K$2:$K$20000, "&lt;=60")</f>
        <v>0</v>
      </c>
      <c r="M2162">
        <f>SUMIFS(รายงานลูกหนี้!$G$2:$G$20000, รายงานลูกหนี้!$A$2:$A$20000, $A2162, รายงานลูกหนี้!$K$2:$K$20000, "&gt;=61", รายงานลูกหนี้!$K$2:$K$20000, "&lt;=90")</f>
        <v>0</v>
      </c>
      <c r="N2162">
        <f>SUMIFS(รายงานลูกหนี้!$G$2:$G$20000, รายงานลูกหนี้!$A$2:$A$20000, $A2162, รายงานลูกหนี้!$K$2:$K$20000, "&gt;90")</f>
        <v>0</v>
      </c>
      <c r="O2162">
        <f t="shared" si="168"/>
        <v>719</v>
      </c>
      <c r="P2162" s="17">
        <f t="shared" si="169"/>
        <v>0</v>
      </c>
    </row>
    <row r="2163" spans="1:16" x14ac:dyDescent="0.2">
      <c r="A2163" t="str">
        <v>a1452a7eec216b8aca7e5b6077db27f8ff103893cccaac939752bd5aecc34208</v>
      </c>
      <c r="B2163">
        <f>COUNTIF(รายงานลูกหนี้!$A:$A,A2163)</f>
        <v>3</v>
      </c>
      <c r="C2163">
        <f>COUNTIFS(รายงานลูกหนี้!$A:$A,A2163,รายงานลูกหนี้!$K:$K,"&gt;0")</f>
        <v>3</v>
      </c>
      <c r="D2163">
        <f>SUMIF(รายงานลูกหนี้!$A:$A,A2163,รายงานลูกหนี้!$K:$K)</f>
        <v>5</v>
      </c>
      <c r="E2163">
        <f>_xlfn.MAXIFS(รายงานลูกหนี้!$K:$K,รายงานลูกหนี้!$A:$A,A2163)</f>
        <v>2</v>
      </c>
      <c r="F2163" s="17">
        <f t="shared" si="165"/>
        <v>1</v>
      </c>
      <c r="G2163" t="str">
        <f t="shared" si="166"/>
        <v>ค้างชำระ 1 - 30 วัน</v>
      </c>
      <c r="H2163" t="str">
        <f t="shared" si="167"/>
        <v>ลูกหนี้ชั้นดี</v>
      </c>
      <c r="I2163" s="17" cm="1">
        <f t="array" ref="I2163">_xlfn.IFS(D2163=0,0%, D2163&lt;=30,25%, D2163&lt;=60,50%, D2163&lt;=90,75%, D2163&gt;90,100%)</f>
        <v>0.25</v>
      </c>
      <c r="J2163">
        <f>SUMIFS(รายงานลูกหนี้!$G$2:$G$20000, รายงานลูกหนี้!$A$2:$A$20000, $A2163, รายงานลูกหนี้!$K$2:$K$20000, 0)</f>
        <v>0</v>
      </c>
      <c r="K2163">
        <f>SUMIFS(รายงานลูกหนี้!$G$2:$G$20000, รายงานลูกหนี้!$A$2:$A$20000, $A2163, รายงานลูกหนี้!$K$2:$K$20000, "&gt;=1", รายงานลูกหนี้!$K$2:$K$20000, "&lt;=30")</f>
        <v>8552</v>
      </c>
      <c r="L2163">
        <f>SUMIFS(รายงานลูกหนี้!$G$2:$G$20000, รายงานลูกหนี้!$A$2:$A$20000, $A2163, รายงานลูกหนี้!$K$2:$K$20000, "&gt;=31", รายงานลูกหนี้!$K$2:$K$20000, "&lt;=60")</f>
        <v>0</v>
      </c>
      <c r="M2163">
        <f>SUMIFS(รายงานลูกหนี้!$G$2:$G$20000, รายงานลูกหนี้!$A$2:$A$20000, $A2163, รายงานลูกหนี้!$K$2:$K$20000, "&gt;=61", รายงานลูกหนี้!$K$2:$K$20000, "&lt;=90")</f>
        <v>0</v>
      </c>
      <c r="N2163">
        <f>SUMIFS(รายงานลูกหนี้!$G$2:$G$20000, รายงานลูกหนี้!$A$2:$A$20000, $A2163, รายงานลูกหนี้!$K$2:$K$20000, "&gt;90")</f>
        <v>0</v>
      </c>
      <c r="O2163">
        <f t="shared" si="168"/>
        <v>8552</v>
      </c>
      <c r="P2163" s="17">
        <f t="shared" si="169"/>
        <v>0.25</v>
      </c>
    </row>
    <row r="2164" spans="1:16" x14ac:dyDescent="0.2">
      <c r="A2164" t="str">
        <v>5fd98e970f2334a601930f0b5b48e5a373e5d7e9e2662b009133eccab5941272</v>
      </c>
      <c r="B2164">
        <f>COUNTIF(รายงานลูกหนี้!$A:$A,A2164)</f>
        <v>1</v>
      </c>
      <c r="C2164">
        <f>COUNTIFS(รายงานลูกหนี้!$A:$A,A2164,รายงานลูกหนี้!$K:$K,"&gt;0")</f>
        <v>1</v>
      </c>
      <c r="D2164">
        <f>SUMIF(รายงานลูกหนี้!$A:$A,A2164,รายงานลูกหนี้!$K:$K)</f>
        <v>6</v>
      </c>
      <c r="E2164">
        <f>_xlfn.MAXIFS(รายงานลูกหนี้!$K:$K,รายงานลูกหนี้!$A:$A,A2164)</f>
        <v>6</v>
      </c>
      <c r="F2164" s="17">
        <f t="shared" si="165"/>
        <v>1</v>
      </c>
      <c r="G2164" t="str">
        <f t="shared" si="166"/>
        <v>ค้างชำระ 1 - 30 วัน</v>
      </c>
      <c r="H2164" t="str">
        <f t="shared" si="167"/>
        <v>ลูกหนี้ชั้นดี</v>
      </c>
      <c r="I2164" s="17" cm="1">
        <f t="array" ref="I2164">_xlfn.IFS(D2164=0,0%, D2164&lt;=30,25%, D2164&lt;=60,50%, D2164&lt;=90,75%, D2164&gt;90,100%)</f>
        <v>0.25</v>
      </c>
      <c r="J2164">
        <f>SUMIFS(รายงานลูกหนี้!$G$2:$G$20000, รายงานลูกหนี้!$A$2:$A$20000, $A2164, รายงานลูกหนี้!$K$2:$K$20000, 0)</f>
        <v>0</v>
      </c>
      <c r="K2164">
        <f>SUMIFS(รายงานลูกหนี้!$G$2:$G$20000, รายงานลูกหนี้!$A$2:$A$20000, $A2164, รายงานลูกหนี้!$K$2:$K$20000, "&gt;=1", รายงานลูกหนี้!$K$2:$K$20000, "&lt;=30")</f>
        <v>262</v>
      </c>
      <c r="L2164">
        <f>SUMIFS(รายงานลูกหนี้!$G$2:$G$20000, รายงานลูกหนี้!$A$2:$A$20000, $A2164, รายงานลูกหนี้!$K$2:$K$20000, "&gt;=31", รายงานลูกหนี้!$K$2:$K$20000, "&lt;=60")</f>
        <v>0</v>
      </c>
      <c r="M2164">
        <f>SUMIFS(รายงานลูกหนี้!$G$2:$G$20000, รายงานลูกหนี้!$A$2:$A$20000, $A2164, รายงานลูกหนี้!$K$2:$K$20000, "&gt;=61", รายงานลูกหนี้!$K$2:$K$20000, "&lt;=90")</f>
        <v>0</v>
      </c>
      <c r="N2164">
        <f>SUMIFS(รายงานลูกหนี้!$G$2:$G$20000, รายงานลูกหนี้!$A$2:$A$20000, $A2164, รายงานลูกหนี้!$K$2:$K$20000, "&gt;90")</f>
        <v>0</v>
      </c>
      <c r="O2164">
        <f t="shared" si="168"/>
        <v>262</v>
      </c>
      <c r="P2164" s="17">
        <f t="shared" si="169"/>
        <v>0.25</v>
      </c>
    </row>
    <row r="2165" spans="1:16" x14ac:dyDescent="0.2">
      <c r="A2165" t="str">
        <v>a8b5c25f2246eb40e1d17c9b8e7a94a669a2e0cf7a6954d94e27f73de0fad3fe</v>
      </c>
      <c r="B2165">
        <f>COUNTIF(รายงานลูกหนี้!$A:$A,A2165)</f>
        <v>1</v>
      </c>
      <c r="C2165">
        <f>COUNTIFS(รายงานลูกหนี้!$A:$A,A2165,รายงานลูกหนี้!$K:$K,"&gt;0")</f>
        <v>1</v>
      </c>
      <c r="D2165">
        <f>SUMIF(รายงานลูกหนี้!$A:$A,A2165,รายงานลูกหนี้!$K:$K)</f>
        <v>8</v>
      </c>
      <c r="E2165">
        <f>_xlfn.MAXIFS(รายงานลูกหนี้!$K:$K,รายงานลูกหนี้!$A:$A,A2165)</f>
        <v>8</v>
      </c>
      <c r="F2165" s="17">
        <f t="shared" si="165"/>
        <v>1</v>
      </c>
      <c r="G2165" t="str">
        <f t="shared" si="166"/>
        <v>ค้างชำระ 1 - 30 วัน</v>
      </c>
      <c r="H2165" t="str">
        <f t="shared" si="167"/>
        <v>ลูกหนี้ชั้นดี</v>
      </c>
      <c r="I2165" s="17" cm="1">
        <f t="array" ref="I2165">_xlfn.IFS(D2165=0,0%, D2165&lt;=30,25%, D2165&lt;=60,50%, D2165&lt;=90,75%, D2165&gt;90,100%)</f>
        <v>0.25</v>
      </c>
      <c r="J2165">
        <f>SUMIFS(รายงานลูกหนี้!$G$2:$G$20000, รายงานลูกหนี้!$A$2:$A$20000, $A2165, รายงานลูกหนี้!$K$2:$K$20000, 0)</f>
        <v>0</v>
      </c>
      <c r="K2165">
        <f>SUMIFS(รายงานลูกหนี้!$G$2:$G$20000, รายงานลูกหนี้!$A$2:$A$20000, $A2165, รายงานลูกหนี้!$K$2:$K$20000, "&gt;=1", รายงานลูกหนี้!$K$2:$K$20000, "&lt;=30")</f>
        <v>7899</v>
      </c>
      <c r="L2165">
        <f>SUMIFS(รายงานลูกหนี้!$G$2:$G$20000, รายงานลูกหนี้!$A$2:$A$20000, $A2165, รายงานลูกหนี้!$K$2:$K$20000, "&gt;=31", รายงานลูกหนี้!$K$2:$K$20000, "&lt;=60")</f>
        <v>0</v>
      </c>
      <c r="M2165">
        <f>SUMIFS(รายงานลูกหนี้!$G$2:$G$20000, รายงานลูกหนี้!$A$2:$A$20000, $A2165, รายงานลูกหนี้!$K$2:$K$20000, "&gt;=61", รายงานลูกหนี้!$K$2:$K$20000, "&lt;=90")</f>
        <v>0</v>
      </c>
      <c r="N2165">
        <f>SUMIFS(รายงานลูกหนี้!$G$2:$G$20000, รายงานลูกหนี้!$A$2:$A$20000, $A2165, รายงานลูกหนี้!$K$2:$K$20000, "&gt;90")</f>
        <v>0</v>
      </c>
      <c r="O2165">
        <f t="shared" si="168"/>
        <v>7899</v>
      </c>
      <c r="P2165" s="17">
        <f t="shared" si="169"/>
        <v>0.25</v>
      </c>
    </row>
    <row r="2166" spans="1:16" x14ac:dyDescent="0.2">
      <c r="A2166" t="str">
        <v>88d5d48cd2cc6c535caff6a20067c0ff1ab0bae15aa8d57944f238b815a5be6b</v>
      </c>
      <c r="B2166">
        <f>COUNTIF(รายงานลูกหนี้!$A:$A,A2166)</f>
        <v>1</v>
      </c>
      <c r="C2166">
        <f>COUNTIFS(รายงานลูกหนี้!$A:$A,A2166,รายงานลูกหนี้!$K:$K,"&gt;0")</f>
        <v>0</v>
      </c>
      <c r="D2166">
        <f>SUMIF(รายงานลูกหนี้!$A:$A,A2166,รายงานลูกหนี้!$K:$K)</f>
        <v>0</v>
      </c>
      <c r="E2166">
        <f>_xlfn.MAXIFS(รายงานลูกหนี้!$K:$K,รายงานลูกหนี้!$A:$A,A2166)</f>
        <v>0</v>
      </c>
      <c r="F2166" s="17">
        <f t="shared" si="165"/>
        <v>0</v>
      </c>
      <c r="G2166" t="str">
        <f t="shared" si="166"/>
        <v>ชำระตรงเวลา</v>
      </c>
      <c r="H2166" t="str">
        <f t="shared" si="167"/>
        <v>ลูกหนี้ชั้นดี</v>
      </c>
      <c r="I2166" s="17" cm="1">
        <f t="array" ref="I2166">_xlfn.IFS(D2166=0,0%, D2166&lt;=30,25%, D2166&lt;=60,50%, D2166&lt;=90,75%, D2166&gt;90,100%)</f>
        <v>0</v>
      </c>
      <c r="J2166">
        <f>SUMIFS(รายงานลูกหนี้!$G$2:$G$20000, รายงานลูกหนี้!$A$2:$A$20000, $A2166, รายงานลูกหนี้!$K$2:$K$20000, 0)</f>
        <v>8594</v>
      </c>
      <c r="K2166">
        <f>SUMIFS(รายงานลูกหนี้!$G$2:$G$20000, รายงานลูกหนี้!$A$2:$A$20000, $A2166, รายงานลูกหนี้!$K$2:$K$20000, "&gt;=1", รายงานลูกหนี้!$K$2:$K$20000, "&lt;=30")</f>
        <v>0</v>
      </c>
      <c r="L2166">
        <f>SUMIFS(รายงานลูกหนี้!$G$2:$G$20000, รายงานลูกหนี้!$A$2:$A$20000, $A2166, รายงานลูกหนี้!$K$2:$K$20000, "&gt;=31", รายงานลูกหนี้!$K$2:$K$20000, "&lt;=60")</f>
        <v>0</v>
      </c>
      <c r="M2166">
        <f>SUMIFS(รายงานลูกหนี้!$G$2:$G$20000, รายงานลูกหนี้!$A$2:$A$20000, $A2166, รายงานลูกหนี้!$K$2:$K$20000, "&gt;=61", รายงานลูกหนี้!$K$2:$K$20000, "&lt;=90")</f>
        <v>0</v>
      </c>
      <c r="N2166">
        <f>SUMIFS(รายงานลูกหนี้!$G$2:$G$20000, รายงานลูกหนี้!$A$2:$A$20000, $A2166, รายงานลูกหนี้!$K$2:$K$20000, "&gt;90")</f>
        <v>0</v>
      </c>
      <c r="O2166">
        <f t="shared" si="168"/>
        <v>8594</v>
      </c>
      <c r="P2166" s="17">
        <f t="shared" si="169"/>
        <v>0</v>
      </c>
    </row>
    <row r="2167" spans="1:16" x14ac:dyDescent="0.2">
      <c r="A2167" t="str">
        <v>2618590ede3d3d858164c8c42717278fe1d234f0583185af8879b1abc3ef3056</v>
      </c>
      <c r="B2167">
        <f>COUNTIF(รายงานลูกหนี้!$A:$A,A2167)</f>
        <v>1</v>
      </c>
      <c r="C2167">
        <f>COUNTIFS(รายงานลูกหนี้!$A:$A,A2167,รายงานลูกหนี้!$K:$K,"&gt;0")</f>
        <v>1</v>
      </c>
      <c r="D2167">
        <f>SUMIF(รายงานลูกหนี้!$A:$A,A2167,รายงานลูกหนี้!$K:$K)</f>
        <v>6</v>
      </c>
      <c r="E2167">
        <f>_xlfn.MAXIFS(รายงานลูกหนี้!$K:$K,รายงานลูกหนี้!$A:$A,A2167)</f>
        <v>6</v>
      </c>
      <c r="F2167" s="17">
        <f t="shared" si="165"/>
        <v>1</v>
      </c>
      <c r="G2167" t="str">
        <f t="shared" si="166"/>
        <v>ค้างชำระ 1 - 30 วัน</v>
      </c>
      <c r="H2167" t="str">
        <f t="shared" si="167"/>
        <v>ลูกหนี้ชั้นดี</v>
      </c>
      <c r="I2167" s="17" cm="1">
        <f t="array" ref="I2167">_xlfn.IFS(D2167=0,0%, D2167&lt;=30,25%, D2167&lt;=60,50%, D2167&lt;=90,75%, D2167&gt;90,100%)</f>
        <v>0.25</v>
      </c>
      <c r="J2167">
        <f>SUMIFS(รายงานลูกหนี้!$G$2:$G$20000, รายงานลูกหนี้!$A$2:$A$20000, $A2167, รายงานลูกหนี้!$K$2:$K$20000, 0)</f>
        <v>0</v>
      </c>
      <c r="K2167">
        <f>SUMIFS(รายงานลูกหนี้!$G$2:$G$20000, รายงานลูกหนี้!$A$2:$A$20000, $A2167, รายงานลูกหนี้!$K$2:$K$20000, "&gt;=1", รายงานลูกหนี้!$K$2:$K$20000, "&lt;=30")</f>
        <v>1380</v>
      </c>
      <c r="L2167">
        <f>SUMIFS(รายงานลูกหนี้!$G$2:$G$20000, รายงานลูกหนี้!$A$2:$A$20000, $A2167, รายงานลูกหนี้!$K$2:$K$20000, "&gt;=31", รายงานลูกหนี้!$K$2:$K$20000, "&lt;=60")</f>
        <v>0</v>
      </c>
      <c r="M2167">
        <f>SUMIFS(รายงานลูกหนี้!$G$2:$G$20000, รายงานลูกหนี้!$A$2:$A$20000, $A2167, รายงานลูกหนี้!$K$2:$K$20000, "&gt;=61", รายงานลูกหนี้!$K$2:$K$20000, "&lt;=90")</f>
        <v>0</v>
      </c>
      <c r="N2167">
        <f>SUMIFS(รายงานลูกหนี้!$G$2:$G$20000, รายงานลูกหนี้!$A$2:$A$20000, $A2167, รายงานลูกหนี้!$K$2:$K$20000, "&gt;90")</f>
        <v>0</v>
      </c>
      <c r="O2167">
        <f t="shared" si="168"/>
        <v>1380</v>
      </c>
      <c r="P2167" s="17">
        <f t="shared" si="169"/>
        <v>0.25</v>
      </c>
    </row>
    <row r="2168" spans="1:16" x14ac:dyDescent="0.2">
      <c r="A2168" t="str">
        <v>f75c76b801119ea8c86cfd1dcebacd2ebd76c2e298c4ff621e9c0be8e0282234</v>
      </c>
      <c r="B2168">
        <f>COUNTIF(รายงานลูกหนี้!$A:$A,A2168)</f>
        <v>1</v>
      </c>
      <c r="C2168">
        <f>COUNTIFS(รายงานลูกหนี้!$A:$A,A2168,รายงานลูกหนี้!$K:$K,"&gt;0")</f>
        <v>1</v>
      </c>
      <c r="D2168">
        <f>SUMIF(รายงานลูกหนี้!$A:$A,A2168,รายงานลูกหนี้!$K:$K)</f>
        <v>6</v>
      </c>
      <c r="E2168">
        <f>_xlfn.MAXIFS(รายงานลูกหนี้!$K:$K,รายงานลูกหนี้!$A:$A,A2168)</f>
        <v>6</v>
      </c>
      <c r="F2168" s="17">
        <f t="shared" si="165"/>
        <v>1</v>
      </c>
      <c r="G2168" t="str">
        <f t="shared" si="166"/>
        <v>ค้างชำระ 1 - 30 วัน</v>
      </c>
      <c r="H2168" t="str">
        <f t="shared" si="167"/>
        <v>ลูกหนี้ชั้นดี</v>
      </c>
      <c r="I2168" s="17" cm="1">
        <f t="array" ref="I2168">_xlfn.IFS(D2168=0,0%, D2168&lt;=30,25%, D2168&lt;=60,50%, D2168&lt;=90,75%, D2168&gt;90,100%)</f>
        <v>0.25</v>
      </c>
      <c r="J2168">
        <f>SUMIFS(รายงานลูกหนี้!$G$2:$G$20000, รายงานลูกหนี้!$A$2:$A$20000, $A2168, รายงานลูกหนี้!$K$2:$K$20000, 0)</f>
        <v>0</v>
      </c>
      <c r="K2168">
        <f>SUMIFS(รายงานลูกหนี้!$G$2:$G$20000, รายงานลูกหนี้!$A$2:$A$20000, $A2168, รายงานลูกหนี้!$K$2:$K$20000, "&gt;=1", รายงานลูกหนี้!$K$2:$K$20000, "&lt;=30")</f>
        <v>4565</v>
      </c>
      <c r="L2168">
        <f>SUMIFS(รายงานลูกหนี้!$G$2:$G$20000, รายงานลูกหนี้!$A$2:$A$20000, $A2168, รายงานลูกหนี้!$K$2:$K$20000, "&gt;=31", รายงานลูกหนี้!$K$2:$K$20000, "&lt;=60")</f>
        <v>0</v>
      </c>
      <c r="M2168">
        <f>SUMIFS(รายงานลูกหนี้!$G$2:$G$20000, รายงานลูกหนี้!$A$2:$A$20000, $A2168, รายงานลูกหนี้!$K$2:$K$20000, "&gt;=61", รายงานลูกหนี้!$K$2:$K$20000, "&lt;=90")</f>
        <v>0</v>
      </c>
      <c r="N2168">
        <f>SUMIFS(รายงานลูกหนี้!$G$2:$G$20000, รายงานลูกหนี้!$A$2:$A$20000, $A2168, รายงานลูกหนี้!$K$2:$K$20000, "&gt;90")</f>
        <v>0</v>
      </c>
      <c r="O2168">
        <f t="shared" si="168"/>
        <v>4565</v>
      </c>
      <c r="P2168" s="17">
        <f t="shared" si="169"/>
        <v>0.25</v>
      </c>
    </row>
    <row r="2169" spans="1:16" x14ac:dyDescent="0.2">
      <c r="A2169" t="str">
        <v>d33cf039e8210fcf01d14c18f68cd3e2a6112bb183208bf8d55d2f3f0a065396</v>
      </c>
      <c r="B2169">
        <f>COUNTIF(รายงานลูกหนี้!$A:$A,A2169)</f>
        <v>1</v>
      </c>
      <c r="C2169">
        <f>COUNTIFS(รายงานลูกหนี้!$A:$A,A2169,รายงานลูกหนี้!$K:$K,"&gt;0")</f>
        <v>1</v>
      </c>
      <c r="D2169">
        <f>SUMIF(รายงานลูกหนี้!$A:$A,A2169,รายงานลูกหนี้!$K:$K)</f>
        <v>10</v>
      </c>
      <c r="E2169">
        <f>_xlfn.MAXIFS(รายงานลูกหนี้!$K:$K,รายงานลูกหนี้!$A:$A,A2169)</f>
        <v>10</v>
      </c>
      <c r="F2169" s="17">
        <f t="shared" si="165"/>
        <v>1</v>
      </c>
      <c r="G2169" t="str">
        <f t="shared" si="166"/>
        <v>ค้างชำระ 1 - 30 วัน</v>
      </c>
      <c r="H2169" t="str">
        <f t="shared" si="167"/>
        <v>ลูกหนี้ชั้นดี</v>
      </c>
      <c r="I2169" s="17" cm="1">
        <f t="array" ref="I2169">_xlfn.IFS(D2169=0,0%, D2169&lt;=30,25%, D2169&lt;=60,50%, D2169&lt;=90,75%, D2169&gt;90,100%)</f>
        <v>0.25</v>
      </c>
      <c r="J2169">
        <f>SUMIFS(รายงานลูกหนี้!$G$2:$G$20000, รายงานลูกหนี้!$A$2:$A$20000, $A2169, รายงานลูกหนี้!$K$2:$K$20000, 0)</f>
        <v>0</v>
      </c>
      <c r="K2169">
        <f>SUMIFS(รายงานลูกหนี้!$G$2:$G$20000, รายงานลูกหนี้!$A$2:$A$20000, $A2169, รายงานลูกหนี้!$K$2:$K$20000, "&gt;=1", รายงานลูกหนี้!$K$2:$K$20000, "&lt;=30")</f>
        <v>29530</v>
      </c>
      <c r="L2169">
        <f>SUMIFS(รายงานลูกหนี้!$G$2:$G$20000, รายงานลูกหนี้!$A$2:$A$20000, $A2169, รายงานลูกหนี้!$K$2:$K$20000, "&gt;=31", รายงานลูกหนี้!$K$2:$K$20000, "&lt;=60")</f>
        <v>0</v>
      </c>
      <c r="M2169">
        <f>SUMIFS(รายงานลูกหนี้!$G$2:$G$20000, รายงานลูกหนี้!$A$2:$A$20000, $A2169, รายงานลูกหนี้!$K$2:$K$20000, "&gt;=61", รายงานลูกหนี้!$K$2:$K$20000, "&lt;=90")</f>
        <v>0</v>
      </c>
      <c r="N2169">
        <f>SUMIFS(รายงานลูกหนี้!$G$2:$G$20000, รายงานลูกหนี้!$A$2:$A$20000, $A2169, รายงานลูกหนี้!$K$2:$K$20000, "&gt;90")</f>
        <v>0</v>
      </c>
      <c r="O2169">
        <f t="shared" si="168"/>
        <v>29530</v>
      </c>
      <c r="P2169" s="17">
        <f t="shared" si="169"/>
        <v>0.25</v>
      </c>
    </row>
    <row r="2170" spans="1:16" x14ac:dyDescent="0.2">
      <c r="A2170" t="str">
        <v>bf96955ce5990602d6564d82c9207fb46ebc73ebb8ed6e007504a8b8a19abd40</v>
      </c>
      <c r="B2170">
        <f>COUNTIF(รายงานลูกหนี้!$A:$A,A2170)</f>
        <v>1</v>
      </c>
      <c r="C2170">
        <f>COUNTIFS(รายงานลูกหนี้!$A:$A,A2170,รายงานลูกหนี้!$K:$K,"&gt;0")</f>
        <v>0</v>
      </c>
      <c r="D2170">
        <f>SUMIF(รายงานลูกหนี้!$A:$A,A2170,รายงานลูกหนี้!$K:$K)</f>
        <v>0</v>
      </c>
      <c r="E2170">
        <f>_xlfn.MAXIFS(รายงานลูกหนี้!$K:$K,รายงานลูกหนี้!$A:$A,A2170)</f>
        <v>0</v>
      </c>
      <c r="F2170" s="17">
        <f t="shared" si="165"/>
        <v>0</v>
      </c>
      <c r="G2170" t="str">
        <f t="shared" si="166"/>
        <v>ชำระตรงเวลา</v>
      </c>
      <c r="H2170" t="str">
        <f t="shared" si="167"/>
        <v>ลูกหนี้ชั้นดี</v>
      </c>
      <c r="I2170" s="17" cm="1">
        <f t="array" ref="I2170">_xlfn.IFS(D2170=0,0%, D2170&lt;=30,25%, D2170&lt;=60,50%, D2170&lt;=90,75%, D2170&gt;90,100%)</f>
        <v>0</v>
      </c>
      <c r="J2170">
        <f>SUMIFS(รายงานลูกหนี้!$G$2:$G$20000, รายงานลูกหนี้!$A$2:$A$20000, $A2170, รายงานลูกหนี้!$K$2:$K$20000, 0)</f>
        <v>220</v>
      </c>
      <c r="K2170">
        <f>SUMIFS(รายงานลูกหนี้!$G$2:$G$20000, รายงานลูกหนี้!$A$2:$A$20000, $A2170, รายงานลูกหนี้!$K$2:$K$20000, "&gt;=1", รายงานลูกหนี้!$K$2:$K$20000, "&lt;=30")</f>
        <v>0</v>
      </c>
      <c r="L2170">
        <f>SUMIFS(รายงานลูกหนี้!$G$2:$G$20000, รายงานลูกหนี้!$A$2:$A$20000, $A2170, รายงานลูกหนี้!$K$2:$K$20000, "&gt;=31", รายงานลูกหนี้!$K$2:$K$20000, "&lt;=60")</f>
        <v>0</v>
      </c>
      <c r="M2170">
        <f>SUMIFS(รายงานลูกหนี้!$G$2:$G$20000, รายงานลูกหนี้!$A$2:$A$20000, $A2170, รายงานลูกหนี้!$K$2:$K$20000, "&gt;=61", รายงานลูกหนี้!$K$2:$K$20000, "&lt;=90")</f>
        <v>0</v>
      </c>
      <c r="N2170">
        <f>SUMIFS(รายงานลูกหนี้!$G$2:$G$20000, รายงานลูกหนี้!$A$2:$A$20000, $A2170, รายงานลูกหนี้!$K$2:$K$20000, "&gt;90")</f>
        <v>0</v>
      </c>
      <c r="O2170">
        <f t="shared" si="168"/>
        <v>220</v>
      </c>
      <c r="P2170" s="17">
        <f t="shared" si="169"/>
        <v>0</v>
      </c>
    </row>
    <row r="2171" spans="1:16" x14ac:dyDescent="0.2">
      <c r="A2171" t="str">
        <v>28e806f0816f23336172b814a2332aa2534c111945d379834ec689ccdbac9d6a</v>
      </c>
      <c r="B2171">
        <f>COUNTIF(รายงานลูกหนี้!$A:$A,A2171)</f>
        <v>2</v>
      </c>
      <c r="C2171">
        <f>COUNTIFS(รายงานลูกหนี้!$A:$A,A2171,รายงานลูกหนี้!$K:$K,"&gt;0")</f>
        <v>0</v>
      </c>
      <c r="D2171">
        <f>SUMIF(รายงานลูกหนี้!$A:$A,A2171,รายงานลูกหนี้!$K:$K)</f>
        <v>0</v>
      </c>
      <c r="E2171">
        <f>_xlfn.MAXIFS(รายงานลูกหนี้!$K:$K,รายงานลูกหนี้!$A:$A,A2171)</f>
        <v>0</v>
      </c>
      <c r="F2171" s="17">
        <f t="shared" si="165"/>
        <v>0</v>
      </c>
      <c r="G2171" t="str">
        <f t="shared" si="166"/>
        <v>ชำระตรงเวลา</v>
      </c>
      <c r="H2171" t="str">
        <f t="shared" si="167"/>
        <v>ลูกหนี้ชั้นดี</v>
      </c>
      <c r="I2171" s="17" cm="1">
        <f t="array" ref="I2171">_xlfn.IFS(D2171=0,0%, D2171&lt;=30,25%, D2171&lt;=60,50%, D2171&lt;=90,75%, D2171&gt;90,100%)</f>
        <v>0</v>
      </c>
      <c r="J2171">
        <f>SUMIFS(รายงานลูกหนี้!$G$2:$G$20000, รายงานลูกหนี้!$A$2:$A$20000, $A2171, รายงานลูกหนี้!$K$2:$K$20000, 0)</f>
        <v>44940</v>
      </c>
      <c r="K2171">
        <f>SUMIFS(รายงานลูกหนี้!$G$2:$G$20000, รายงานลูกหนี้!$A$2:$A$20000, $A2171, รายงานลูกหนี้!$K$2:$K$20000, "&gt;=1", รายงานลูกหนี้!$K$2:$K$20000, "&lt;=30")</f>
        <v>0</v>
      </c>
      <c r="L2171">
        <f>SUMIFS(รายงานลูกหนี้!$G$2:$G$20000, รายงานลูกหนี้!$A$2:$A$20000, $A2171, รายงานลูกหนี้!$K$2:$K$20000, "&gt;=31", รายงานลูกหนี้!$K$2:$K$20000, "&lt;=60")</f>
        <v>0</v>
      </c>
      <c r="M2171">
        <f>SUMIFS(รายงานลูกหนี้!$G$2:$G$20000, รายงานลูกหนี้!$A$2:$A$20000, $A2171, รายงานลูกหนี้!$K$2:$K$20000, "&gt;=61", รายงานลูกหนี้!$K$2:$K$20000, "&lt;=90")</f>
        <v>0</v>
      </c>
      <c r="N2171">
        <f>SUMIFS(รายงานลูกหนี้!$G$2:$G$20000, รายงานลูกหนี้!$A$2:$A$20000, $A2171, รายงานลูกหนี้!$K$2:$K$20000, "&gt;90")</f>
        <v>0</v>
      </c>
      <c r="O2171">
        <f t="shared" si="168"/>
        <v>44940</v>
      </c>
      <c r="P2171" s="17">
        <f t="shared" si="169"/>
        <v>0</v>
      </c>
    </row>
    <row r="2172" spans="1:16" x14ac:dyDescent="0.2">
      <c r="A2172" t="str">
        <v>bb7d234da0f1c2a18f8ca649588e5dd8f3dee3c72d06db5c3179c91d1d4ff04c</v>
      </c>
      <c r="B2172">
        <f>COUNTIF(รายงานลูกหนี้!$A:$A,A2172)</f>
        <v>1</v>
      </c>
      <c r="C2172">
        <f>COUNTIFS(รายงานลูกหนี้!$A:$A,A2172,รายงานลูกหนี้!$K:$K,"&gt;0")</f>
        <v>1</v>
      </c>
      <c r="D2172">
        <f>SUMIF(รายงานลูกหนี้!$A:$A,A2172,รายงานลูกหนี้!$K:$K)</f>
        <v>14</v>
      </c>
      <c r="E2172">
        <f>_xlfn.MAXIFS(รายงานลูกหนี้!$K:$K,รายงานลูกหนี้!$A:$A,A2172)</f>
        <v>14</v>
      </c>
      <c r="F2172" s="17">
        <f t="shared" si="165"/>
        <v>1</v>
      </c>
      <c r="G2172" t="str">
        <f t="shared" si="166"/>
        <v>ค้างชำระ 1 - 30 วัน</v>
      </c>
      <c r="H2172" t="str">
        <f t="shared" si="167"/>
        <v>ลูกหนี้ชั้นดี</v>
      </c>
      <c r="I2172" s="17" cm="1">
        <f t="array" ref="I2172">_xlfn.IFS(D2172=0,0%, D2172&lt;=30,25%, D2172&lt;=60,50%, D2172&lt;=90,75%, D2172&gt;90,100%)</f>
        <v>0.25</v>
      </c>
      <c r="J2172">
        <f>SUMIFS(รายงานลูกหนี้!$G$2:$G$20000, รายงานลูกหนี้!$A$2:$A$20000, $A2172, รายงานลูกหนี้!$K$2:$K$20000, 0)</f>
        <v>0</v>
      </c>
      <c r="K2172">
        <f>SUMIFS(รายงานลูกหนี้!$G$2:$G$20000, รายงานลูกหนี้!$A$2:$A$20000, $A2172, รายงานลูกหนี้!$K$2:$K$20000, "&gt;=1", รายงานลูกหนี้!$K$2:$K$20000, "&lt;=30")</f>
        <v>65264</v>
      </c>
      <c r="L2172">
        <f>SUMIFS(รายงานลูกหนี้!$G$2:$G$20000, รายงานลูกหนี้!$A$2:$A$20000, $A2172, รายงานลูกหนี้!$K$2:$K$20000, "&gt;=31", รายงานลูกหนี้!$K$2:$K$20000, "&lt;=60")</f>
        <v>0</v>
      </c>
      <c r="M2172">
        <f>SUMIFS(รายงานลูกหนี้!$G$2:$G$20000, รายงานลูกหนี้!$A$2:$A$20000, $A2172, รายงานลูกหนี้!$K$2:$K$20000, "&gt;=61", รายงานลูกหนี้!$K$2:$K$20000, "&lt;=90")</f>
        <v>0</v>
      </c>
      <c r="N2172">
        <f>SUMIFS(รายงานลูกหนี้!$G$2:$G$20000, รายงานลูกหนี้!$A$2:$A$20000, $A2172, รายงานลูกหนี้!$K$2:$K$20000, "&gt;90")</f>
        <v>0</v>
      </c>
      <c r="O2172">
        <f t="shared" si="168"/>
        <v>65264</v>
      </c>
      <c r="P2172" s="17">
        <f t="shared" si="169"/>
        <v>0.25</v>
      </c>
    </row>
    <row r="2173" spans="1:16" x14ac:dyDescent="0.2">
      <c r="A2173" t="str">
        <v>b9b6386933e6701b218d23386458752cc49b114b2d452f7048db99f32cb11a30</v>
      </c>
      <c r="B2173">
        <f>COUNTIF(รายงานลูกหนี้!$A:$A,A2173)</f>
        <v>1</v>
      </c>
      <c r="C2173">
        <f>COUNTIFS(รายงานลูกหนี้!$A:$A,A2173,รายงานลูกหนี้!$K:$K,"&gt;0")</f>
        <v>1</v>
      </c>
      <c r="D2173">
        <f>SUMIF(รายงานลูกหนี้!$A:$A,A2173,รายงานลูกหนี้!$K:$K)</f>
        <v>4</v>
      </c>
      <c r="E2173">
        <f>_xlfn.MAXIFS(รายงานลูกหนี้!$K:$K,รายงานลูกหนี้!$A:$A,A2173)</f>
        <v>4</v>
      </c>
      <c r="F2173" s="17">
        <f t="shared" si="165"/>
        <v>1</v>
      </c>
      <c r="G2173" t="str">
        <f t="shared" si="166"/>
        <v>ค้างชำระ 1 - 30 วัน</v>
      </c>
      <c r="H2173" t="str">
        <f t="shared" si="167"/>
        <v>ลูกหนี้ชั้นดี</v>
      </c>
      <c r="I2173" s="17" cm="1">
        <f t="array" ref="I2173">_xlfn.IFS(D2173=0,0%, D2173&lt;=30,25%, D2173&lt;=60,50%, D2173&lt;=90,75%, D2173&gt;90,100%)</f>
        <v>0.25</v>
      </c>
      <c r="J2173">
        <f>SUMIFS(รายงานลูกหนี้!$G$2:$G$20000, รายงานลูกหนี้!$A$2:$A$20000, $A2173, รายงานลูกหนี้!$K$2:$K$20000, 0)</f>
        <v>0</v>
      </c>
      <c r="K2173">
        <f>SUMIFS(รายงานลูกหนี้!$G$2:$G$20000, รายงานลูกหนี้!$A$2:$A$20000, $A2173, รายงานลูกหนี้!$K$2:$K$20000, "&gt;=1", รายงานลูกหนี้!$K$2:$K$20000, "&lt;=30")</f>
        <v>106</v>
      </c>
      <c r="L2173">
        <f>SUMIFS(รายงานลูกหนี้!$G$2:$G$20000, รายงานลูกหนี้!$A$2:$A$20000, $A2173, รายงานลูกหนี้!$K$2:$K$20000, "&gt;=31", รายงานลูกหนี้!$K$2:$K$20000, "&lt;=60")</f>
        <v>0</v>
      </c>
      <c r="M2173">
        <f>SUMIFS(รายงานลูกหนี้!$G$2:$G$20000, รายงานลูกหนี้!$A$2:$A$20000, $A2173, รายงานลูกหนี้!$K$2:$K$20000, "&gt;=61", รายงานลูกหนี้!$K$2:$K$20000, "&lt;=90")</f>
        <v>0</v>
      </c>
      <c r="N2173">
        <f>SUMIFS(รายงานลูกหนี้!$G$2:$G$20000, รายงานลูกหนี้!$A$2:$A$20000, $A2173, รายงานลูกหนี้!$K$2:$K$20000, "&gt;90")</f>
        <v>0</v>
      </c>
      <c r="O2173">
        <f t="shared" si="168"/>
        <v>106</v>
      </c>
      <c r="P2173" s="17">
        <f t="shared" si="169"/>
        <v>0.25</v>
      </c>
    </row>
    <row r="2174" spans="1:16" x14ac:dyDescent="0.2">
      <c r="A2174" t="str">
        <v>0c873263c5ab99e144969cdfc398414a8d1a2e1af85539f2f70d4c58039ced66</v>
      </c>
      <c r="B2174">
        <f>COUNTIF(รายงานลูกหนี้!$A:$A,A2174)</f>
        <v>1</v>
      </c>
      <c r="C2174">
        <f>COUNTIFS(รายงานลูกหนี้!$A:$A,A2174,รายงานลูกหนี้!$K:$K,"&gt;0")</f>
        <v>0</v>
      </c>
      <c r="D2174">
        <f>SUMIF(รายงานลูกหนี้!$A:$A,A2174,รายงานลูกหนี้!$K:$K)</f>
        <v>0</v>
      </c>
      <c r="E2174">
        <f>_xlfn.MAXIFS(รายงานลูกหนี้!$K:$K,รายงานลูกหนี้!$A:$A,A2174)</f>
        <v>0</v>
      </c>
      <c r="F2174" s="17">
        <f t="shared" si="165"/>
        <v>0</v>
      </c>
      <c r="G2174" t="str">
        <f t="shared" si="166"/>
        <v>ชำระตรงเวลา</v>
      </c>
      <c r="H2174" t="str">
        <f t="shared" si="167"/>
        <v>ลูกหนี้ชั้นดี</v>
      </c>
      <c r="I2174" s="17" cm="1">
        <f t="array" ref="I2174">_xlfn.IFS(D2174=0,0%, D2174&lt;=30,25%, D2174&lt;=60,50%, D2174&lt;=90,75%, D2174&gt;90,100%)</f>
        <v>0</v>
      </c>
      <c r="J2174">
        <f>SUMIFS(รายงานลูกหนี้!$G$2:$G$20000, รายงานลูกหนี้!$A$2:$A$20000, $A2174, รายงานลูกหนี้!$K$2:$K$20000, 0)</f>
        <v>7022</v>
      </c>
      <c r="K2174">
        <f>SUMIFS(รายงานลูกหนี้!$G$2:$G$20000, รายงานลูกหนี้!$A$2:$A$20000, $A2174, รายงานลูกหนี้!$K$2:$K$20000, "&gt;=1", รายงานลูกหนี้!$K$2:$K$20000, "&lt;=30")</f>
        <v>0</v>
      </c>
      <c r="L2174">
        <f>SUMIFS(รายงานลูกหนี้!$G$2:$G$20000, รายงานลูกหนี้!$A$2:$A$20000, $A2174, รายงานลูกหนี้!$K$2:$K$20000, "&gt;=31", รายงานลูกหนี้!$K$2:$K$20000, "&lt;=60")</f>
        <v>0</v>
      </c>
      <c r="M2174">
        <f>SUMIFS(รายงานลูกหนี้!$G$2:$G$20000, รายงานลูกหนี้!$A$2:$A$20000, $A2174, รายงานลูกหนี้!$K$2:$K$20000, "&gt;=61", รายงานลูกหนี้!$K$2:$K$20000, "&lt;=90")</f>
        <v>0</v>
      </c>
      <c r="N2174">
        <f>SUMIFS(รายงานลูกหนี้!$G$2:$G$20000, รายงานลูกหนี้!$A$2:$A$20000, $A2174, รายงานลูกหนี้!$K$2:$K$20000, "&gt;90")</f>
        <v>0</v>
      </c>
      <c r="O2174">
        <f t="shared" si="168"/>
        <v>7022</v>
      </c>
      <c r="P2174" s="17">
        <f t="shared" si="169"/>
        <v>0</v>
      </c>
    </row>
    <row r="2175" spans="1:16" x14ac:dyDescent="0.2">
      <c r="A2175" t="str">
        <v>ae8e78e5b6c98aad90811279c5c5471a931cca6755b5bb354419997c8e9687a4</v>
      </c>
      <c r="B2175">
        <f>COUNTIF(รายงานลูกหนี้!$A:$A,A2175)</f>
        <v>1</v>
      </c>
      <c r="C2175">
        <f>COUNTIFS(รายงานลูกหนี้!$A:$A,A2175,รายงานลูกหนี้!$K:$K,"&gt;0")</f>
        <v>0</v>
      </c>
      <c r="D2175">
        <f>SUMIF(รายงานลูกหนี้!$A:$A,A2175,รายงานลูกหนี้!$K:$K)</f>
        <v>0</v>
      </c>
      <c r="E2175">
        <f>_xlfn.MAXIFS(รายงานลูกหนี้!$K:$K,รายงานลูกหนี้!$A:$A,A2175)</f>
        <v>0</v>
      </c>
      <c r="F2175" s="17">
        <f t="shared" si="165"/>
        <v>0</v>
      </c>
      <c r="G2175" t="str">
        <f t="shared" si="166"/>
        <v>ชำระตรงเวลา</v>
      </c>
      <c r="H2175" t="str">
        <f t="shared" si="167"/>
        <v>ลูกหนี้ชั้นดี</v>
      </c>
      <c r="I2175" s="17" cm="1">
        <f t="array" ref="I2175">_xlfn.IFS(D2175=0,0%, D2175&lt;=30,25%, D2175&lt;=60,50%, D2175&lt;=90,75%, D2175&gt;90,100%)</f>
        <v>0</v>
      </c>
      <c r="J2175">
        <f>SUMIFS(รายงานลูกหนี้!$G$2:$G$20000, รายงานลูกหนี้!$A$2:$A$20000, $A2175, รายงานลูกหนี้!$K$2:$K$20000, 0)</f>
        <v>1297</v>
      </c>
      <c r="K2175">
        <f>SUMIFS(รายงานลูกหนี้!$G$2:$G$20000, รายงานลูกหนี้!$A$2:$A$20000, $A2175, รายงานลูกหนี้!$K$2:$K$20000, "&gt;=1", รายงานลูกหนี้!$K$2:$K$20000, "&lt;=30")</f>
        <v>0</v>
      </c>
      <c r="L2175">
        <f>SUMIFS(รายงานลูกหนี้!$G$2:$G$20000, รายงานลูกหนี้!$A$2:$A$20000, $A2175, รายงานลูกหนี้!$K$2:$K$20000, "&gt;=31", รายงานลูกหนี้!$K$2:$K$20000, "&lt;=60")</f>
        <v>0</v>
      </c>
      <c r="M2175">
        <f>SUMIFS(รายงานลูกหนี้!$G$2:$G$20000, รายงานลูกหนี้!$A$2:$A$20000, $A2175, รายงานลูกหนี้!$K$2:$K$20000, "&gt;=61", รายงานลูกหนี้!$K$2:$K$20000, "&lt;=90")</f>
        <v>0</v>
      </c>
      <c r="N2175">
        <f>SUMIFS(รายงานลูกหนี้!$G$2:$G$20000, รายงานลูกหนี้!$A$2:$A$20000, $A2175, รายงานลูกหนี้!$K$2:$K$20000, "&gt;90")</f>
        <v>0</v>
      </c>
      <c r="O2175">
        <f t="shared" si="168"/>
        <v>1297</v>
      </c>
      <c r="P2175" s="17">
        <f t="shared" si="169"/>
        <v>0</v>
      </c>
    </row>
    <row r="2176" spans="1:16" x14ac:dyDescent="0.2">
      <c r="A2176" t="str">
        <v>1f7c1cb417dabe5fdbea27fa9b122076f0ab5bdbff4e25c4b729f58d11443bd0</v>
      </c>
      <c r="B2176">
        <f>COUNTIF(รายงานลูกหนี้!$A:$A,A2176)</f>
        <v>1</v>
      </c>
      <c r="C2176">
        <f>COUNTIFS(รายงานลูกหนี้!$A:$A,A2176,รายงานลูกหนี้!$K:$K,"&gt;0")</f>
        <v>1</v>
      </c>
      <c r="D2176">
        <f>SUMIF(รายงานลูกหนี้!$A:$A,A2176,รายงานลูกหนี้!$K:$K)</f>
        <v>4</v>
      </c>
      <c r="E2176">
        <f>_xlfn.MAXIFS(รายงานลูกหนี้!$K:$K,รายงานลูกหนี้!$A:$A,A2176)</f>
        <v>4</v>
      </c>
      <c r="F2176" s="17">
        <f t="shared" si="165"/>
        <v>1</v>
      </c>
      <c r="G2176" t="str">
        <f t="shared" si="166"/>
        <v>ค้างชำระ 1 - 30 วัน</v>
      </c>
      <c r="H2176" t="str">
        <f t="shared" si="167"/>
        <v>ลูกหนี้ชั้นดี</v>
      </c>
      <c r="I2176" s="17" cm="1">
        <f t="array" ref="I2176">_xlfn.IFS(D2176=0,0%, D2176&lt;=30,25%, D2176&lt;=60,50%, D2176&lt;=90,75%, D2176&gt;90,100%)</f>
        <v>0.25</v>
      </c>
      <c r="J2176">
        <f>SUMIFS(รายงานลูกหนี้!$G$2:$G$20000, รายงานลูกหนี้!$A$2:$A$20000, $A2176, รายงานลูกหนี้!$K$2:$K$20000, 0)</f>
        <v>0</v>
      </c>
      <c r="K2176">
        <f>SUMIFS(รายงานลูกหนี้!$G$2:$G$20000, รายงานลูกหนี้!$A$2:$A$20000, $A2176, รายงานลูกหนี้!$K$2:$K$20000, "&gt;=1", รายงานลูกหนี้!$K$2:$K$20000, "&lt;=30")</f>
        <v>2886</v>
      </c>
      <c r="L2176">
        <f>SUMIFS(รายงานลูกหนี้!$G$2:$G$20000, รายงานลูกหนี้!$A$2:$A$20000, $A2176, รายงานลูกหนี้!$K$2:$K$20000, "&gt;=31", รายงานลูกหนี้!$K$2:$K$20000, "&lt;=60")</f>
        <v>0</v>
      </c>
      <c r="M2176">
        <f>SUMIFS(รายงานลูกหนี้!$G$2:$G$20000, รายงานลูกหนี้!$A$2:$A$20000, $A2176, รายงานลูกหนี้!$K$2:$K$20000, "&gt;=61", รายงานลูกหนี้!$K$2:$K$20000, "&lt;=90")</f>
        <v>0</v>
      </c>
      <c r="N2176">
        <f>SUMIFS(รายงานลูกหนี้!$G$2:$G$20000, รายงานลูกหนี้!$A$2:$A$20000, $A2176, รายงานลูกหนี้!$K$2:$K$20000, "&gt;90")</f>
        <v>0</v>
      </c>
      <c r="O2176">
        <f t="shared" si="168"/>
        <v>2886</v>
      </c>
      <c r="P2176" s="17">
        <f t="shared" si="169"/>
        <v>0.25</v>
      </c>
    </row>
    <row r="2177" spans="1:16" x14ac:dyDescent="0.2">
      <c r="A2177" t="str">
        <v>7882c3c65259c5835da59055f454904f83aecdad8aac5fa352562c57c0da50cc</v>
      </c>
      <c r="B2177">
        <f>COUNTIF(รายงานลูกหนี้!$A:$A,A2177)</f>
        <v>2</v>
      </c>
      <c r="C2177">
        <f>COUNTIFS(รายงานลูกหนี้!$A:$A,A2177,รายงานลูกหนี้!$K:$K,"&gt;0")</f>
        <v>2</v>
      </c>
      <c r="D2177">
        <f>SUMIF(รายงานลูกหนี้!$A:$A,A2177,รายงานลูกหนี้!$K:$K)</f>
        <v>7</v>
      </c>
      <c r="E2177">
        <f>_xlfn.MAXIFS(รายงานลูกหนี้!$K:$K,รายงานลูกหนี้!$A:$A,A2177)</f>
        <v>5</v>
      </c>
      <c r="F2177" s="17">
        <f t="shared" si="165"/>
        <v>1</v>
      </c>
      <c r="G2177" t="str">
        <f t="shared" si="166"/>
        <v>ค้างชำระ 1 - 30 วัน</v>
      </c>
      <c r="H2177" t="str">
        <f t="shared" si="167"/>
        <v>ลูกหนี้ชั้นดี</v>
      </c>
      <c r="I2177" s="17" cm="1">
        <f t="array" ref="I2177">_xlfn.IFS(D2177=0,0%, D2177&lt;=30,25%, D2177&lt;=60,50%, D2177&lt;=90,75%, D2177&gt;90,100%)</f>
        <v>0.25</v>
      </c>
      <c r="J2177">
        <f>SUMIFS(รายงานลูกหนี้!$G$2:$G$20000, รายงานลูกหนี้!$A$2:$A$20000, $A2177, รายงานลูกหนี้!$K$2:$K$20000, 0)</f>
        <v>0</v>
      </c>
      <c r="K2177">
        <f>SUMIFS(รายงานลูกหนี้!$G$2:$G$20000, รายงานลูกหนี้!$A$2:$A$20000, $A2177, รายงานลูกหนี้!$K$2:$K$20000, "&gt;=1", รายงานลูกหนี้!$K$2:$K$20000, "&lt;=30")</f>
        <v>57247</v>
      </c>
      <c r="L2177">
        <f>SUMIFS(รายงานลูกหนี้!$G$2:$G$20000, รายงานลูกหนี้!$A$2:$A$20000, $A2177, รายงานลูกหนี้!$K$2:$K$20000, "&gt;=31", รายงานลูกหนี้!$K$2:$K$20000, "&lt;=60")</f>
        <v>0</v>
      </c>
      <c r="M2177">
        <f>SUMIFS(รายงานลูกหนี้!$G$2:$G$20000, รายงานลูกหนี้!$A$2:$A$20000, $A2177, รายงานลูกหนี้!$K$2:$K$20000, "&gt;=61", รายงานลูกหนี้!$K$2:$K$20000, "&lt;=90")</f>
        <v>0</v>
      </c>
      <c r="N2177">
        <f>SUMIFS(รายงานลูกหนี้!$G$2:$G$20000, รายงานลูกหนี้!$A$2:$A$20000, $A2177, รายงานลูกหนี้!$K$2:$K$20000, "&gt;90")</f>
        <v>0</v>
      </c>
      <c r="O2177">
        <f t="shared" si="168"/>
        <v>57247</v>
      </c>
      <c r="P2177" s="17">
        <f t="shared" si="169"/>
        <v>0.25</v>
      </c>
    </row>
    <row r="2178" spans="1:16" x14ac:dyDescent="0.2">
      <c r="A2178" t="str">
        <v>2487c4f60d1a36da01ae01cfda20387efb70c11a5c7704ae766fbf7f6ca9ee47</v>
      </c>
      <c r="B2178">
        <f>COUNTIF(รายงานลูกหนี้!$A:$A,A2178)</f>
        <v>1</v>
      </c>
      <c r="C2178">
        <f>COUNTIFS(รายงานลูกหนี้!$A:$A,A2178,รายงานลูกหนี้!$K:$K,"&gt;0")</f>
        <v>1</v>
      </c>
      <c r="D2178">
        <f>SUMIF(รายงานลูกหนี้!$A:$A,A2178,รายงานลูกหนี้!$K:$K)</f>
        <v>15</v>
      </c>
      <c r="E2178">
        <f>_xlfn.MAXIFS(รายงานลูกหนี้!$K:$K,รายงานลูกหนี้!$A:$A,A2178)</f>
        <v>15</v>
      </c>
      <c r="F2178" s="17">
        <f t="shared" si="165"/>
        <v>1</v>
      </c>
      <c r="G2178" t="str">
        <f t="shared" si="166"/>
        <v>ค้างชำระ 1 - 30 วัน</v>
      </c>
      <c r="H2178" t="str">
        <f t="shared" si="167"/>
        <v>ลูกหนี้ชั้นดี</v>
      </c>
      <c r="I2178" s="17" cm="1">
        <f t="array" ref="I2178">_xlfn.IFS(D2178=0,0%, D2178&lt;=30,25%, D2178&lt;=60,50%, D2178&lt;=90,75%, D2178&gt;90,100%)</f>
        <v>0.25</v>
      </c>
      <c r="J2178">
        <f>SUMIFS(รายงานลูกหนี้!$G$2:$G$20000, รายงานลูกหนี้!$A$2:$A$20000, $A2178, รายงานลูกหนี้!$K$2:$K$20000, 0)</f>
        <v>0</v>
      </c>
      <c r="K2178">
        <f>SUMIFS(รายงานลูกหนี้!$G$2:$G$20000, รายงานลูกหนี้!$A$2:$A$20000, $A2178, รายงานลูกหนี้!$K$2:$K$20000, "&gt;=1", รายงานลูกหนี้!$K$2:$K$20000, "&lt;=30")</f>
        <v>11597</v>
      </c>
      <c r="L2178">
        <f>SUMIFS(รายงานลูกหนี้!$G$2:$G$20000, รายงานลูกหนี้!$A$2:$A$20000, $A2178, รายงานลูกหนี้!$K$2:$K$20000, "&gt;=31", รายงานลูกหนี้!$K$2:$K$20000, "&lt;=60")</f>
        <v>0</v>
      </c>
      <c r="M2178">
        <f>SUMIFS(รายงานลูกหนี้!$G$2:$G$20000, รายงานลูกหนี้!$A$2:$A$20000, $A2178, รายงานลูกหนี้!$K$2:$K$20000, "&gt;=61", รายงานลูกหนี้!$K$2:$K$20000, "&lt;=90")</f>
        <v>0</v>
      </c>
      <c r="N2178">
        <f>SUMIFS(รายงานลูกหนี้!$G$2:$G$20000, รายงานลูกหนี้!$A$2:$A$20000, $A2178, รายงานลูกหนี้!$K$2:$K$20000, "&gt;90")</f>
        <v>0</v>
      </c>
      <c r="O2178">
        <f t="shared" si="168"/>
        <v>11597</v>
      </c>
      <c r="P2178" s="17">
        <f t="shared" si="169"/>
        <v>0.25</v>
      </c>
    </row>
    <row r="2179" spans="1:16" x14ac:dyDescent="0.2">
      <c r="A2179" t="str">
        <v>0717246465fc95a268dbf86fd46f07779c8589f136d2150e3f468bf5aa7f063d</v>
      </c>
      <c r="B2179">
        <f>COUNTIF(รายงานลูกหนี้!$A:$A,A2179)</f>
        <v>1</v>
      </c>
      <c r="C2179">
        <f>COUNTIFS(รายงานลูกหนี้!$A:$A,A2179,รายงานลูกหนี้!$K:$K,"&gt;0")</f>
        <v>1</v>
      </c>
      <c r="D2179">
        <f>SUMIF(รายงานลูกหนี้!$A:$A,A2179,รายงานลูกหนี้!$K:$K)</f>
        <v>11</v>
      </c>
      <c r="E2179">
        <f>_xlfn.MAXIFS(รายงานลูกหนี้!$K:$K,รายงานลูกหนี้!$A:$A,A2179)</f>
        <v>11</v>
      </c>
      <c r="F2179" s="17">
        <f t="shared" ref="F2179:F2242" si="170">C2179/B2179</f>
        <v>1</v>
      </c>
      <c r="G2179" t="str">
        <f t="shared" ref="G2179:G2242" si="171">IF(E2179&lt;=0, "ชำระตรงเวลา", IF(E2179&lt;=30, "ค้างชำระ 1 - 30 วัน", IF(E2179&lt;=60, "ค้างชำระ 31 - 60 วัน", IF(E2179&lt;=90, "ค้างชำระ 61 - 90 วัน", "ค้างชำระเกิน 90 วัน"))))</f>
        <v>ค้างชำระ 1 - 30 วัน</v>
      </c>
      <c r="H2179" t="str">
        <f t="shared" ref="H2179:H2242" si="172">IF(E2179&lt;=30, "ลูกหนี้ชั้นดี", IF(E2179&lt;=90, "ลูกหนี้เฝ้าติดตาม", "ลูกหนี้ด้อยคุณภาพ (NPL)"))</f>
        <v>ลูกหนี้ชั้นดี</v>
      </c>
      <c r="I2179" s="17" cm="1">
        <f t="array" ref="I2179">_xlfn.IFS(D2179=0,0%, D2179&lt;=30,25%, D2179&lt;=60,50%, D2179&lt;=90,75%, D2179&gt;90,100%)</f>
        <v>0.25</v>
      </c>
      <c r="J2179">
        <f>SUMIFS(รายงานลูกหนี้!$G$2:$G$20000, รายงานลูกหนี้!$A$2:$A$20000, $A2179, รายงานลูกหนี้!$K$2:$K$20000, 0)</f>
        <v>0</v>
      </c>
      <c r="K2179">
        <f>SUMIFS(รายงานลูกหนี้!$G$2:$G$20000, รายงานลูกหนี้!$A$2:$A$20000, $A2179, รายงานลูกหนี้!$K$2:$K$20000, "&gt;=1", รายงานลูกหนี้!$K$2:$K$20000, "&lt;=30")</f>
        <v>10978</v>
      </c>
      <c r="L2179">
        <f>SUMIFS(รายงานลูกหนี้!$G$2:$G$20000, รายงานลูกหนี้!$A$2:$A$20000, $A2179, รายงานลูกหนี้!$K$2:$K$20000, "&gt;=31", รายงานลูกหนี้!$K$2:$K$20000, "&lt;=60")</f>
        <v>0</v>
      </c>
      <c r="M2179">
        <f>SUMIFS(รายงานลูกหนี้!$G$2:$G$20000, รายงานลูกหนี้!$A$2:$A$20000, $A2179, รายงานลูกหนี้!$K$2:$K$20000, "&gt;=61", รายงานลูกหนี้!$K$2:$K$20000, "&lt;=90")</f>
        <v>0</v>
      </c>
      <c r="N2179">
        <f>SUMIFS(รายงานลูกหนี้!$G$2:$G$20000, รายงานลูกหนี้!$A$2:$A$20000, $A2179, รายงานลูกหนี้!$K$2:$K$20000, "&gt;90")</f>
        <v>0</v>
      </c>
      <c r="O2179">
        <f t="shared" ref="O2179:O2242" si="173">SUM(J2179:N2179)</f>
        <v>10978</v>
      </c>
      <c r="P2179" s="17">
        <f t="shared" ref="P2179:P2242" si="174">IF(O2179=0, 0%, (J2179*0%+K2179*25%+L2179*50%+M2179*75%+N2179*100%)/O2179)</f>
        <v>0.25</v>
      </c>
    </row>
    <row r="2180" spans="1:16" x14ac:dyDescent="0.2">
      <c r="A2180" t="str">
        <v>8a1126286c917392a2857578160c2d2851b8dbc38520195ce0acda20f8cced64</v>
      </c>
      <c r="B2180">
        <f>COUNTIF(รายงานลูกหนี้!$A:$A,A2180)</f>
        <v>1</v>
      </c>
      <c r="C2180">
        <f>COUNTIFS(รายงานลูกหนี้!$A:$A,A2180,รายงานลูกหนี้!$K:$K,"&gt;0")</f>
        <v>0</v>
      </c>
      <c r="D2180">
        <f>SUMIF(รายงานลูกหนี้!$A:$A,A2180,รายงานลูกหนี้!$K:$K)</f>
        <v>0</v>
      </c>
      <c r="E2180">
        <f>_xlfn.MAXIFS(รายงานลูกหนี้!$K:$K,รายงานลูกหนี้!$A:$A,A2180)</f>
        <v>0</v>
      </c>
      <c r="F2180" s="17">
        <f t="shared" si="170"/>
        <v>0</v>
      </c>
      <c r="G2180" t="str">
        <f t="shared" si="171"/>
        <v>ชำระตรงเวลา</v>
      </c>
      <c r="H2180" t="str">
        <f t="shared" si="172"/>
        <v>ลูกหนี้ชั้นดี</v>
      </c>
      <c r="I2180" s="17" cm="1">
        <f t="array" ref="I2180">_xlfn.IFS(D2180=0,0%, D2180&lt;=30,25%, D2180&lt;=60,50%, D2180&lt;=90,75%, D2180&gt;90,100%)</f>
        <v>0</v>
      </c>
      <c r="J2180">
        <f>SUMIFS(รายงานลูกหนี้!$G$2:$G$20000, รายงานลูกหนี้!$A$2:$A$20000, $A2180, รายงานลูกหนี้!$K$2:$K$20000, 0)</f>
        <v>9978</v>
      </c>
      <c r="K2180">
        <f>SUMIFS(รายงานลูกหนี้!$G$2:$G$20000, รายงานลูกหนี้!$A$2:$A$20000, $A2180, รายงานลูกหนี้!$K$2:$K$20000, "&gt;=1", รายงานลูกหนี้!$K$2:$K$20000, "&lt;=30")</f>
        <v>0</v>
      </c>
      <c r="L2180">
        <f>SUMIFS(รายงานลูกหนี้!$G$2:$G$20000, รายงานลูกหนี้!$A$2:$A$20000, $A2180, รายงานลูกหนี้!$K$2:$K$20000, "&gt;=31", รายงานลูกหนี้!$K$2:$K$20000, "&lt;=60")</f>
        <v>0</v>
      </c>
      <c r="M2180">
        <f>SUMIFS(รายงานลูกหนี้!$G$2:$G$20000, รายงานลูกหนี้!$A$2:$A$20000, $A2180, รายงานลูกหนี้!$K$2:$K$20000, "&gt;=61", รายงานลูกหนี้!$K$2:$K$20000, "&lt;=90")</f>
        <v>0</v>
      </c>
      <c r="N2180">
        <f>SUMIFS(รายงานลูกหนี้!$G$2:$G$20000, รายงานลูกหนี้!$A$2:$A$20000, $A2180, รายงานลูกหนี้!$K$2:$K$20000, "&gt;90")</f>
        <v>0</v>
      </c>
      <c r="O2180">
        <f t="shared" si="173"/>
        <v>9978</v>
      </c>
      <c r="P2180" s="17">
        <f t="shared" si="174"/>
        <v>0</v>
      </c>
    </row>
    <row r="2181" spans="1:16" x14ac:dyDescent="0.2">
      <c r="A2181" t="str">
        <v>5ff9127b95f104f525ae1d6ab8aff286cb672899e2663fa348585a02db1c7790</v>
      </c>
      <c r="B2181">
        <f>COUNTIF(รายงานลูกหนี้!$A:$A,A2181)</f>
        <v>1</v>
      </c>
      <c r="C2181">
        <f>COUNTIFS(รายงานลูกหนี้!$A:$A,A2181,รายงานลูกหนี้!$K:$K,"&gt;0")</f>
        <v>0</v>
      </c>
      <c r="D2181">
        <f>SUMIF(รายงานลูกหนี้!$A:$A,A2181,รายงานลูกหนี้!$K:$K)</f>
        <v>0</v>
      </c>
      <c r="E2181">
        <f>_xlfn.MAXIFS(รายงานลูกหนี้!$K:$K,รายงานลูกหนี้!$A:$A,A2181)</f>
        <v>0</v>
      </c>
      <c r="F2181" s="17">
        <f t="shared" si="170"/>
        <v>0</v>
      </c>
      <c r="G2181" t="str">
        <f t="shared" si="171"/>
        <v>ชำระตรงเวลา</v>
      </c>
      <c r="H2181" t="str">
        <f t="shared" si="172"/>
        <v>ลูกหนี้ชั้นดี</v>
      </c>
      <c r="I2181" s="17" cm="1">
        <f t="array" ref="I2181">_xlfn.IFS(D2181=0,0%, D2181&lt;=30,25%, D2181&lt;=60,50%, D2181&lt;=90,75%, D2181&gt;90,100%)</f>
        <v>0</v>
      </c>
      <c r="J2181">
        <f>SUMIFS(รายงานลูกหนี้!$G$2:$G$20000, รายงานลูกหนี้!$A$2:$A$20000, $A2181, รายงานลูกหนี้!$K$2:$K$20000, 0)</f>
        <v>5909</v>
      </c>
      <c r="K2181">
        <f>SUMIFS(รายงานลูกหนี้!$G$2:$G$20000, รายงานลูกหนี้!$A$2:$A$20000, $A2181, รายงานลูกหนี้!$K$2:$K$20000, "&gt;=1", รายงานลูกหนี้!$K$2:$K$20000, "&lt;=30")</f>
        <v>0</v>
      </c>
      <c r="L2181">
        <f>SUMIFS(รายงานลูกหนี้!$G$2:$G$20000, รายงานลูกหนี้!$A$2:$A$20000, $A2181, รายงานลูกหนี้!$K$2:$K$20000, "&gt;=31", รายงานลูกหนี้!$K$2:$K$20000, "&lt;=60")</f>
        <v>0</v>
      </c>
      <c r="M2181">
        <f>SUMIFS(รายงานลูกหนี้!$G$2:$G$20000, รายงานลูกหนี้!$A$2:$A$20000, $A2181, รายงานลูกหนี้!$K$2:$K$20000, "&gt;=61", รายงานลูกหนี้!$K$2:$K$20000, "&lt;=90")</f>
        <v>0</v>
      </c>
      <c r="N2181">
        <f>SUMIFS(รายงานลูกหนี้!$G$2:$G$20000, รายงานลูกหนี้!$A$2:$A$20000, $A2181, รายงานลูกหนี้!$K$2:$K$20000, "&gt;90")</f>
        <v>0</v>
      </c>
      <c r="O2181">
        <f t="shared" si="173"/>
        <v>5909</v>
      </c>
      <c r="P2181" s="17">
        <f t="shared" si="174"/>
        <v>0</v>
      </c>
    </row>
    <row r="2182" spans="1:16" x14ac:dyDescent="0.2">
      <c r="A2182" t="str">
        <v>a197454882c404d7753fd92e18daa7cb3771c26aa047dc1348904586da0a5b01</v>
      </c>
      <c r="B2182">
        <f>COUNTIF(รายงานลูกหนี้!$A:$A,A2182)</f>
        <v>1</v>
      </c>
      <c r="C2182">
        <f>COUNTIFS(รายงานลูกหนี้!$A:$A,A2182,รายงานลูกหนี้!$K:$K,"&gt;0")</f>
        <v>0</v>
      </c>
      <c r="D2182">
        <f>SUMIF(รายงานลูกหนี้!$A:$A,A2182,รายงานลูกหนี้!$K:$K)</f>
        <v>0</v>
      </c>
      <c r="E2182">
        <f>_xlfn.MAXIFS(รายงานลูกหนี้!$K:$K,รายงานลูกหนี้!$A:$A,A2182)</f>
        <v>0</v>
      </c>
      <c r="F2182" s="17">
        <f t="shared" si="170"/>
        <v>0</v>
      </c>
      <c r="G2182" t="str">
        <f t="shared" si="171"/>
        <v>ชำระตรงเวลา</v>
      </c>
      <c r="H2182" t="str">
        <f t="shared" si="172"/>
        <v>ลูกหนี้ชั้นดี</v>
      </c>
      <c r="I2182" s="17" cm="1">
        <f t="array" ref="I2182">_xlfn.IFS(D2182=0,0%, D2182&lt;=30,25%, D2182&lt;=60,50%, D2182&lt;=90,75%, D2182&gt;90,100%)</f>
        <v>0</v>
      </c>
      <c r="J2182">
        <f>SUMIFS(รายงานลูกหนี้!$G$2:$G$20000, รายงานลูกหนี้!$A$2:$A$20000, $A2182, รายงานลูกหนี้!$K$2:$K$20000, 0)</f>
        <v>4904</v>
      </c>
      <c r="K2182">
        <f>SUMIFS(รายงานลูกหนี้!$G$2:$G$20000, รายงานลูกหนี้!$A$2:$A$20000, $A2182, รายงานลูกหนี้!$K$2:$K$20000, "&gt;=1", รายงานลูกหนี้!$K$2:$K$20000, "&lt;=30")</f>
        <v>0</v>
      </c>
      <c r="L2182">
        <f>SUMIFS(รายงานลูกหนี้!$G$2:$G$20000, รายงานลูกหนี้!$A$2:$A$20000, $A2182, รายงานลูกหนี้!$K$2:$K$20000, "&gt;=31", รายงานลูกหนี้!$K$2:$K$20000, "&lt;=60")</f>
        <v>0</v>
      </c>
      <c r="M2182">
        <f>SUMIFS(รายงานลูกหนี้!$G$2:$G$20000, รายงานลูกหนี้!$A$2:$A$20000, $A2182, รายงานลูกหนี้!$K$2:$K$20000, "&gt;=61", รายงานลูกหนี้!$K$2:$K$20000, "&lt;=90")</f>
        <v>0</v>
      </c>
      <c r="N2182">
        <f>SUMIFS(รายงานลูกหนี้!$G$2:$G$20000, รายงานลูกหนี้!$A$2:$A$20000, $A2182, รายงานลูกหนี้!$K$2:$K$20000, "&gt;90")</f>
        <v>0</v>
      </c>
      <c r="O2182">
        <f t="shared" si="173"/>
        <v>4904</v>
      </c>
      <c r="P2182" s="17">
        <f t="shared" si="174"/>
        <v>0</v>
      </c>
    </row>
    <row r="2183" spans="1:16" x14ac:dyDescent="0.2">
      <c r="A2183" t="str">
        <v>bd1f7e09e93ac6e476226095d15d960063ad9cbc29a180283f3e3046065a13cc</v>
      </c>
      <c r="B2183">
        <f>COUNTIF(รายงานลูกหนี้!$A:$A,A2183)</f>
        <v>1</v>
      </c>
      <c r="C2183">
        <f>COUNTIFS(รายงานลูกหนี้!$A:$A,A2183,รายงานลูกหนี้!$K:$K,"&gt;0")</f>
        <v>1</v>
      </c>
      <c r="D2183">
        <f>SUMIF(รายงานลูกหนี้!$A:$A,A2183,รายงานลูกหนี้!$K:$K)</f>
        <v>5</v>
      </c>
      <c r="E2183">
        <f>_xlfn.MAXIFS(รายงานลูกหนี้!$K:$K,รายงานลูกหนี้!$A:$A,A2183)</f>
        <v>5</v>
      </c>
      <c r="F2183" s="17">
        <f t="shared" si="170"/>
        <v>1</v>
      </c>
      <c r="G2183" t="str">
        <f t="shared" si="171"/>
        <v>ค้างชำระ 1 - 30 วัน</v>
      </c>
      <c r="H2183" t="str">
        <f t="shared" si="172"/>
        <v>ลูกหนี้ชั้นดี</v>
      </c>
      <c r="I2183" s="17" cm="1">
        <f t="array" ref="I2183">_xlfn.IFS(D2183=0,0%, D2183&lt;=30,25%, D2183&lt;=60,50%, D2183&lt;=90,75%, D2183&gt;90,100%)</f>
        <v>0.25</v>
      </c>
      <c r="J2183">
        <f>SUMIFS(รายงานลูกหนี้!$G$2:$G$20000, รายงานลูกหนี้!$A$2:$A$20000, $A2183, รายงานลูกหนี้!$K$2:$K$20000, 0)</f>
        <v>0</v>
      </c>
      <c r="K2183">
        <f>SUMIFS(รายงานลูกหนี้!$G$2:$G$20000, รายงานลูกหนี้!$A$2:$A$20000, $A2183, รายงานลูกหนี้!$K$2:$K$20000, "&gt;=1", รายงานลูกหนี้!$K$2:$K$20000, "&lt;=30")</f>
        <v>23177</v>
      </c>
      <c r="L2183">
        <f>SUMIFS(รายงานลูกหนี้!$G$2:$G$20000, รายงานลูกหนี้!$A$2:$A$20000, $A2183, รายงานลูกหนี้!$K$2:$K$20000, "&gt;=31", รายงานลูกหนี้!$K$2:$K$20000, "&lt;=60")</f>
        <v>0</v>
      </c>
      <c r="M2183">
        <f>SUMIFS(รายงานลูกหนี้!$G$2:$G$20000, รายงานลูกหนี้!$A$2:$A$20000, $A2183, รายงานลูกหนี้!$K$2:$K$20000, "&gt;=61", รายงานลูกหนี้!$K$2:$K$20000, "&lt;=90")</f>
        <v>0</v>
      </c>
      <c r="N2183">
        <f>SUMIFS(รายงานลูกหนี้!$G$2:$G$20000, รายงานลูกหนี้!$A$2:$A$20000, $A2183, รายงานลูกหนี้!$K$2:$K$20000, "&gt;90")</f>
        <v>0</v>
      </c>
      <c r="O2183">
        <f t="shared" si="173"/>
        <v>23177</v>
      </c>
      <c r="P2183" s="17">
        <f t="shared" si="174"/>
        <v>0.25</v>
      </c>
    </row>
    <row r="2184" spans="1:16" x14ac:dyDescent="0.2">
      <c r="A2184" t="str">
        <v>8b5d5c98d11880a47be96dc884a91344544de099366c20fbc302adbd5926efe5</v>
      </c>
      <c r="B2184">
        <f>COUNTIF(รายงานลูกหนี้!$A:$A,A2184)</f>
        <v>3</v>
      </c>
      <c r="C2184">
        <f>COUNTIFS(รายงานลูกหนี้!$A:$A,A2184,รายงานลูกหนี้!$K:$K,"&gt;0")</f>
        <v>1</v>
      </c>
      <c r="D2184">
        <f>SUMIF(รายงานลูกหนี้!$A:$A,A2184,รายงานลูกหนี้!$K:$K)</f>
        <v>2</v>
      </c>
      <c r="E2184">
        <f>_xlfn.MAXIFS(รายงานลูกหนี้!$K:$K,รายงานลูกหนี้!$A:$A,A2184)</f>
        <v>2</v>
      </c>
      <c r="F2184" s="17">
        <f t="shared" si="170"/>
        <v>0.33333333333333331</v>
      </c>
      <c r="G2184" t="str">
        <f t="shared" si="171"/>
        <v>ค้างชำระ 1 - 30 วัน</v>
      </c>
      <c r="H2184" t="str">
        <f t="shared" si="172"/>
        <v>ลูกหนี้ชั้นดี</v>
      </c>
      <c r="I2184" s="17" cm="1">
        <f t="array" ref="I2184">_xlfn.IFS(D2184=0,0%, D2184&lt;=30,25%, D2184&lt;=60,50%, D2184&lt;=90,75%, D2184&gt;90,100%)</f>
        <v>0.25</v>
      </c>
      <c r="J2184">
        <f>SUMIFS(รายงานลูกหนี้!$G$2:$G$20000, รายงานลูกหนี้!$A$2:$A$20000, $A2184, รายงานลูกหนี้!$K$2:$K$20000, 0)</f>
        <v>3740</v>
      </c>
      <c r="K2184">
        <f>SUMIFS(รายงานลูกหนี้!$G$2:$G$20000, รายงานลูกหนี้!$A$2:$A$20000, $A2184, รายงานลูกหนี้!$K$2:$K$20000, "&gt;=1", รายงานลูกหนี้!$K$2:$K$20000, "&lt;=30")</f>
        <v>4768</v>
      </c>
      <c r="L2184">
        <f>SUMIFS(รายงานลูกหนี้!$G$2:$G$20000, รายงานลูกหนี้!$A$2:$A$20000, $A2184, รายงานลูกหนี้!$K$2:$K$20000, "&gt;=31", รายงานลูกหนี้!$K$2:$K$20000, "&lt;=60")</f>
        <v>0</v>
      </c>
      <c r="M2184">
        <f>SUMIFS(รายงานลูกหนี้!$G$2:$G$20000, รายงานลูกหนี้!$A$2:$A$20000, $A2184, รายงานลูกหนี้!$K$2:$K$20000, "&gt;=61", รายงานลูกหนี้!$K$2:$K$20000, "&lt;=90")</f>
        <v>0</v>
      </c>
      <c r="N2184">
        <f>SUMIFS(รายงานลูกหนี้!$G$2:$G$20000, รายงานลูกหนี้!$A$2:$A$20000, $A2184, รายงานลูกหนี้!$K$2:$K$20000, "&gt;90")</f>
        <v>0</v>
      </c>
      <c r="O2184">
        <f t="shared" si="173"/>
        <v>8508</v>
      </c>
      <c r="P2184" s="17">
        <f t="shared" si="174"/>
        <v>0.14010343206393983</v>
      </c>
    </row>
    <row r="2185" spans="1:16" x14ac:dyDescent="0.2">
      <c r="A2185" t="str">
        <v>f92fa355dda8f5e2a8c371874f031645569826d7cd1e53f8b66da5aa60044d05</v>
      </c>
      <c r="B2185">
        <f>COUNTIF(รายงานลูกหนี้!$A:$A,A2185)</f>
        <v>1</v>
      </c>
      <c r="C2185">
        <f>COUNTIFS(รายงานลูกหนี้!$A:$A,A2185,รายงานลูกหนี้!$K:$K,"&gt;0")</f>
        <v>0</v>
      </c>
      <c r="D2185">
        <f>SUMIF(รายงานลูกหนี้!$A:$A,A2185,รายงานลูกหนี้!$K:$K)</f>
        <v>0</v>
      </c>
      <c r="E2185">
        <f>_xlfn.MAXIFS(รายงานลูกหนี้!$K:$K,รายงานลูกหนี้!$A:$A,A2185)</f>
        <v>0</v>
      </c>
      <c r="F2185" s="17">
        <f t="shared" si="170"/>
        <v>0</v>
      </c>
      <c r="G2185" t="str">
        <f t="shared" si="171"/>
        <v>ชำระตรงเวลา</v>
      </c>
      <c r="H2185" t="str">
        <f t="shared" si="172"/>
        <v>ลูกหนี้ชั้นดี</v>
      </c>
      <c r="I2185" s="17" cm="1">
        <f t="array" ref="I2185">_xlfn.IFS(D2185=0,0%, D2185&lt;=30,25%, D2185&lt;=60,50%, D2185&lt;=90,75%, D2185&gt;90,100%)</f>
        <v>0</v>
      </c>
      <c r="J2185">
        <f>SUMIFS(รายงานลูกหนี้!$G$2:$G$20000, รายงานลูกหนี้!$A$2:$A$20000, $A2185, รายงานลูกหนี้!$K$2:$K$20000, 0)</f>
        <v>11691</v>
      </c>
      <c r="K2185">
        <f>SUMIFS(รายงานลูกหนี้!$G$2:$G$20000, รายงานลูกหนี้!$A$2:$A$20000, $A2185, รายงานลูกหนี้!$K$2:$K$20000, "&gt;=1", รายงานลูกหนี้!$K$2:$K$20000, "&lt;=30")</f>
        <v>0</v>
      </c>
      <c r="L2185">
        <f>SUMIFS(รายงานลูกหนี้!$G$2:$G$20000, รายงานลูกหนี้!$A$2:$A$20000, $A2185, รายงานลูกหนี้!$K$2:$K$20000, "&gt;=31", รายงานลูกหนี้!$K$2:$K$20000, "&lt;=60")</f>
        <v>0</v>
      </c>
      <c r="M2185">
        <f>SUMIFS(รายงานลูกหนี้!$G$2:$G$20000, รายงานลูกหนี้!$A$2:$A$20000, $A2185, รายงานลูกหนี้!$K$2:$K$20000, "&gt;=61", รายงานลูกหนี้!$K$2:$K$20000, "&lt;=90")</f>
        <v>0</v>
      </c>
      <c r="N2185">
        <f>SUMIFS(รายงานลูกหนี้!$G$2:$G$20000, รายงานลูกหนี้!$A$2:$A$20000, $A2185, รายงานลูกหนี้!$K$2:$K$20000, "&gt;90")</f>
        <v>0</v>
      </c>
      <c r="O2185">
        <f t="shared" si="173"/>
        <v>11691</v>
      </c>
      <c r="P2185" s="17">
        <f t="shared" si="174"/>
        <v>0</v>
      </c>
    </row>
    <row r="2186" spans="1:16" x14ac:dyDescent="0.2">
      <c r="A2186" t="str">
        <v>14cc88d9ba4bf54f7407facd66b3b39cb756e946d8627514923367cd721f7f64</v>
      </c>
      <c r="B2186">
        <f>COUNTIF(รายงานลูกหนี้!$A:$A,A2186)</f>
        <v>9</v>
      </c>
      <c r="C2186">
        <f>COUNTIFS(รายงานลูกหนี้!$A:$A,A2186,รายงานลูกหนี้!$K:$K,"&gt;0")</f>
        <v>5</v>
      </c>
      <c r="D2186">
        <f>SUMIF(รายงานลูกหนี้!$A:$A,A2186,รายงานลูกหนี้!$K:$K)</f>
        <v>5</v>
      </c>
      <c r="E2186">
        <f>_xlfn.MAXIFS(รายงานลูกหนี้!$K:$K,รายงานลูกหนี้!$A:$A,A2186)</f>
        <v>1</v>
      </c>
      <c r="F2186" s="17">
        <f t="shared" si="170"/>
        <v>0.55555555555555558</v>
      </c>
      <c r="G2186" t="str">
        <f t="shared" si="171"/>
        <v>ค้างชำระ 1 - 30 วัน</v>
      </c>
      <c r="H2186" t="str">
        <f t="shared" si="172"/>
        <v>ลูกหนี้ชั้นดี</v>
      </c>
      <c r="I2186" s="17" cm="1">
        <f t="array" ref="I2186">_xlfn.IFS(D2186=0,0%, D2186&lt;=30,25%, D2186&lt;=60,50%, D2186&lt;=90,75%, D2186&gt;90,100%)</f>
        <v>0.25</v>
      </c>
      <c r="J2186">
        <f>SUMIFS(รายงานลูกหนี้!$G$2:$G$20000, รายงานลูกหนี้!$A$2:$A$20000, $A2186, รายงานลูกหนี้!$K$2:$K$20000, 0)</f>
        <v>15724</v>
      </c>
      <c r="K2186">
        <f>SUMIFS(รายงานลูกหนี้!$G$2:$G$20000, รายงานลูกหนี้!$A$2:$A$20000, $A2186, รายงานลูกหนี้!$K$2:$K$20000, "&gt;=1", รายงานลูกหนี้!$K$2:$K$20000, "&lt;=30")</f>
        <v>131895</v>
      </c>
      <c r="L2186">
        <f>SUMIFS(รายงานลูกหนี้!$G$2:$G$20000, รายงานลูกหนี้!$A$2:$A$20000, $A2186, รายงานลูกหนี้!$K$2:$K$20000, "&gt;=31", รายงานลูกหนี้!$K$2:$K$20000, "&lt;=60")</f>
        <v>0</v>
      </c>
      <c r="M2186">
        <f>SUMIFS(รายงานลูกหนี้!$G$2:$G$20000, รายงานลูกหนี้!$A$2:$A$20000, $A2186, รายงานลูกหนี้!$K$2:$K$20000, "&gt;=61", รายงานลูกหนี้!$K$2:$K$20000, "&lt;=90")</f>
        <v>0</v>
      </c>
      <c r="N2186">
        <f>SUMIFS(รายงานลูกหนี้!$G$2:$G$20000, รายงานลูกหนี้!$A$2:$A$20000, $A2186, รายงานลูกหนี้!$K$2:$K$20000, "&gt;90")</f>
        <v>0</v>
      </c>
      <c r="O2186">
        <f t="shared" si="173"/>
        <v>147619</v>
      </c>
      <c r="P2186" s="17">
        <f t="shared" si="174"/>
        <v>0.22337063657117309</v>
      </c>
    </row>
    <row r="2187" spans="1:16" x14ac:dyDescent="0.2">
      <c r="A2187" t="str">
        <v>bdffa5b5dacb1b38d03b99c7171ec91e491cea6ec2d6f9179978e1886e86db3e</v>
      </c>
      <c r="B2187">
        <f>COUNTIF(รายงานลูกหนี้!$A:$A,A2187)</f>
        <v>3</v>
      </c>
      <c r="C2187">
        <f>COUNTIFS(รายงานลูกหนี้!$A:$A,A2187,รายงานลูกหนี้!$K:$K,"&gt;0")</f>
        <v>3</v>
      </c>
      <c r="D2187">
        <f>SUMIF(รายงานลูกหนี้!$A:$A,A2187,รายงานลูกหนี้!$K:$K)</f>
        <v>45</v>
      </c>
      <c r="E2187">
        <f>_xlfn.MAXIFS(รายงานลูกหนี้!$K:$K,รายงานลูกหนี้!$A:$A,A2187)</f>
        <v>15</v>
      </c>
      <c r="F2187" s="17">
        <f t="shared" si="170"/>
        <v>1</v>
      </c>
      <c r="G2187" t="str">
        <f t="shared" si="171"/>
        <v>ค้างชำระ 1 - 30 วัน</v>
      </c>
      <c r="H2187" t="str">
        <f t="shared" si="172"/>
        <v>ลูกหนี้ชั้นดี</v>
      </c>
      <c r="I2187" s="17" cm="1">
        <f t="array" ref="I2187">_xlfn.IFS(D2187=0,0%, D2187&lt;=30,25%, D2187&lt;=60,50%, D2187&lt;=90,75%, D2187&gt;90,100%)</f>
        <v>0.5</v>
      </c>
      <c r="J2187">
        <f>SUMIFS(รายงานลูกหนี้!$G$2:$G$20000, รายงานลูกหนี้!$A$2:$A$20000, $A2187, รายงานลูกหนี้!$K$2:$K$20000, 0)</f>
        <v>0</v>
      </c>
      <c r="K2187">
        <f>SUMIFS(รายงานลูกหนี้!$G$2:$G$20000, รายงานลูกหนี้!$A$2:$A$20000, $A2187, รายงานลูกหนี้!$K$2:$K$20000, "&gt;=1", รายงานลูกหนี้!$K$2:$K$20000, "&lt;=30")</f>
        <v>6954</v>
      </c>
      <c r="L2187">
        <f>SUMIFS(รายงานลูกหนี้!$G$2:$G$20000, รายงานลูกหนี้!$A$2:$A$20000, $A2187, รายงานลูกหนี้!$K$2:$K$20000, "&gt;=31", รายงานลูกหนี้!$K$2:$K$20000, "&lt;=60")</f>
        <v>0</v>
      </c>
      <c r="M2187">
        <f>SUMIFS(รายงานลูกหนี้!$G$2:$G$20000, รายงานลูกหนี้!$A$2:$A$20000, $A2187, รายงานลูกหนี้!$K$2:$K$20000, "&gt;=61", รายงานลูกหนี้!$K$2:$K$20000, "&lt;=90")</f>
        <v>0</v>
      </c>
      <c r="N2187">
        <f>SUMIFS(รายงานลูกหนี้!$G$2:$G$20000, รายงานลูกหนี้!$A$2:$A$20000, $A2187, รายงานลูกหนี้!$K$2:$K$20000, "&gt;90")</f>
        <v>0</v>
      </c>
      <c r="O2187">
        <f t="shared" si="173"/>
        <v>6954</v>
      </c>
      <c r="P2187" s="17">
        <f t="shared" si="174"/>
        <v>0.25</v>
      </c>
    </row>
    <row r="2188" spans="1:16" x14ac:dyDescent="0.2">
      <c r="A2188" t="str">
        <v>3e1ea9da0d6beb0ae76f46ccbe4fc6c717ec6524aa0c426bf78e68b7ea2984bb</v>
      </c>
      <c r="B2188">
        <f>COUNTIF(รายงานลูกหนี้!$A:$A,A2188)</f>
        <v>1</v>
      </c>
      <c r="C2188">
        <f>COUNTIFS(รายงานลูกหนี้!$A:$A,A2188,รายงานลูกหนี้!$K:$K,"&gt;0")</f>
        <v>0</v>
      </c>
      <c r="D2188">
        <f>SUMIF(รายงานลูกหนี้!$A:$A,A2188,รายงานลูกหนี้!$K:$K)</f>
        <v>0</v>
      </c>
      <c r="E2188">
        <f>_xlfn.MAXIFS(รายงานลูกหนี้!$K:$K,รายงานลูกหนี้!$A:$A,A2188)</f>
        <v>0</v>
      </c>
      <c r="F2188" s="17">
        <f t="shared" si="170"/>
        <v>0</v>
      </c>
      <c r="G2188" t="str">
        <f t="shared" si="171"/>
        <v>ชำระตรงเวลา</v>
      </c>
      <c r="H2188" t="str">
        <f t="shared" si="172"/>
        <v>ลูกหนี้ชั้นดี</v>
      </c>
      <c r="I2188" s="17" cm="1">
        <f t="array" ref="I2188">_xlfn.IFS(D2188=0,0%, D2188&lt;=30,25%, D2188&lt;=60,50%, D2188&lt;=90,75%, D2188&gt;90,100%)</f>
        <v>0</v>
      </c>
      <c r="J2188">
        <f>SUMIFS(รายงานลูกหนี้!$G$2:$G$20000, รายงานลูกหนี้!$A$2:$A$20000, $A2188, รายงานลูกหนี้!$K$2:$K$20000, 0)</f>
        <v>18478</v>
      </c>
      <c r="K2188">
        <f>SUMIFS(รายงานลูกหนี้!$G$2:$G$20000, รายงานลูกหนี้!$A$2:$A$20000, $A2188, รายงานลูกหนี้!$K$2:$K$20000, "&gt;=1", รายงานลูกหนี้!$K$2:$K$20000, "&lt;=30")</f>
        <v>0</v>
      </c>
      <c r="L2188">
        <f>SUMIFS(รายงานลูกหนี้!$G$2:$G$20000, รายงานลูกหนี้!$A$2:$A$20000, $A2188, รายงานลูกหนี้!$K$2:$K$20000, "&gt;=31", รายงานลูกหนี้!$K$2:$K$20000, "&lt;=60")</f>
        <v>0</v>
      </c>
      <c r="M2188">
        <f>SUMIFS(รายงานลูกหนี้!$G$2:$G$20000, รายงานลูกหนี้!$A$2:$A$20000, $A2188, รายงานลูกหนี้!$K$2:$K$20000, "&gt;=61", รายงานลูกหนี้!$K$2:$K$20000, "&lt;=90")</f>
        <v>0</v>
      </c>
      <c r="N2188">
        <f>SUMIFS(รายงานลูกหนี้!$G$2:$G$20000, รายงานลูกหนี้!$A$2:$A$20000, $A2188, รายงานลูกหนี้!$K$2:$K$20000, "&gt;90")</f>
        <v>0</v>
      </c>
      <c r="O2188">
        <f t="shared" si="173"/>
        <v>18478</v>
      </c>
      <c r="P2188" s="17">
        <f t="shared" si="174"/>
        <v>0</v>
      </c>
    </row>
    <row r="2189" spans="1:16" x14ac:dyDescent="0.2">
      <c r="A2189" t="str">
        <v>3ee42a431bb43e0d17517e4aaec4528f03dc16c8066a9226abbc77bc6e15ae8c</v>
      </c>
      <c r="B2189">
        <f>COUNTIF(รายงานลูกหนี้!$A:$A,A2189)</f>
        <v>1</v>
      </c>
      <c r="C2189">
        <f>COUNTIFS(รายงานลูกหนี้!$A:$A,A2189,รายงานลูกหนี้!$K:$K,"&gt;0")</f>
        <v>1</v>
      </c>
      <c r="D2189">
        <f>SUMIF(รายงานลูกหนี้!$A:$A,A2189,รายงานลูกหนี้!$K:$K)</f>
        <v>19</v>
      </c>
      <c r="E2189">
        <f>_xlfn.MAXIFS(รายงานลูกหนี้!$K:$K,รายงานลูกหนี้!$A:$A,A2189)</f>
        <v>19</v>
      </c>
      <c r="F2189" s="17">
        <f t="shared" si="170"/>
        <v>1</v>
      </c>
      <c r="G2189" t="str">
        <f t="shared" si="171"/>
        <v>ค้างชำระ 1 - 30 วัน</v>
      </c>
      <c r="H2189" t="str">
        <f t="shared" si="172"/>
        <v>ลูกหนี้ชั้นดี</v>
      </c>
      <c r="I2189" s="17" cm="1">
        <f t="array" ref="I2189">_xlfn.IFS(D2189=0,0%, D2189&lt;=30,25%, D2189&lt;=60,50%, D2189&lt;=90,75%, D2189&gt;90,100%)</f>
        <v>0.25</v>
      </c>
      <c r="J2189">
        <f>SUMIFS(รายงานลูกหนี้!$G$2:$G$20000, รายงานลูกหนี้!$A$2:$A$20000, $A2189, รายงานลูกหนี้!$K$2:$K$20000, 0)</f>
        <v>0</v>
      </c>
      <c r="K2189">
        <f>SUMIFS(รายงานลูกหนี้!$G$2:$G$20000, รายงานลูกหนี้!$A$2:$A$20000, $A2189, รายงานลูกหนี้!$K$2:$K$20000, "&gt;=1", รายงานลูกหนี้!$K$2:$K$20000, "&lt;=30")</f>
        <v>5400</v>
      </c>
      <c r="L2189">
        <f>SUMIFS(รายงานลูกหนี้!$G$2:$G$20000, รายงานลูกหนี้!$A$2:$A$20000, $A2189, รายงานลูกหนี้!$K$2:$K$20000, "&gt;=31", รายงานลูกหนี้!$K$2:$K$20000, "&lt;=60")</f>
        <v>0</v>
      </c>
      <c r="M2189">
        <f>SUMIFS(รายงานลูกหนี้!$G$2:$G$20000, รายงานลูกหนี้!$A$2:$A$20000, $A2189, รายงานลูกหนี้!$K$2:$K$20000, "&gt;=61", รายงานลูกหนี้!$K$2:$K$20000, "&lt;=90")</f>
        <v>0</v>
      </c>
      <c r="N2189">
        <f>SUMIFS(รายงานลูกหนี้!$G$2:$G$20000, รายงานลูกหนี้!$A$2:$A$20000, $A2189, รายงานลูกหนี้!$K$2:$K$20000, "&gt;90")</f>
        <v>0</v>
      </c>
      <c r="O2189">
        <f t="shared" si="173"/>
        <v>5400</v>
      </c>
      <c r="P2189" s="17">
        <f t="shared" si="174"/>
        <v>0.25</v>
      </c>
    </row>
    <row r="2190" spans="1:16" x14ac:dyDescent="0.2">
      <c r="A2190" t="str">
        <v>5ca5ac0a5a9d2f5bf9cf7b6ece8309d67a1741d75a48492a578122ef676bed8d</v>
      </c>
      <c r="B2190">
        <f>COUNTIF(รายงานลูกหนี้!$A:$A,A2190)</f>
        <v>1</v>
      </c>
      <c r="C2190">
        <f>COUNTIFS(รายงานลูกหนี้!$A:$A,A2190,รายงานลูกหนี้!$K:$K,"&gt;0")</f>
        <v>0</v>
      </c>
      <c r="D2190">
        <f>SUMIF(รายงานลูกหนี้!$A:$A,A2190,รายงานลูกหนี้!$K:$K)</f>
        <v>0</v>
      </c>
      <c r="E2190">
        <f>_xlfn.MAXIFS(รายงานลูกหนี้!$K:$K,รายงานลูกหนี้!$A:$A,A2190)</f>
        <v>0</v>
      </c>
      <c r="F2190" s="17">
        <f t="shared" si="170"/>
        <v>0</v>
      </c>
      <c r="G2190" t="str">
        <f t="shared" si="171"/>
        <v>ชำระตรงเวลา</v>
      </c>
      <c r="H2190" t="str">
        <f t="shared" si="172"/>
        <v>ลูกหนี้ชั้นดี</v>
      </c>
      <c r="I2190" s="17" cm="1">
        <f t="array" ref="I2190">_xlfn.IFS(D2190=0,0%, D2190&lt;=30,25%, D2190&lt;=60,50%, D2190&lt;=90,75%, D2190&gt;90,100%)</f>
        <v>0</v>
      </c>
      <c r="J2190">
        <f>SUMIFS(รายงานลูกหนี้!$G$2:$G$20000, รายงานลูกหนี้!$A$2:$A$20000, $A2190, รายงานลูกหนี้!$K$2:$K$20000, 0)</f>
        <v>70</v>
      </c>
      <c r="K2190">
        <f>SUMIFS(รายงานลูกหนี้!$G$2:$G$20000, รายงานลูกหนี้!$A$2:$A$20000, $A2190, รายงานลูกหนี้!$K$2:$K$20000, "&gt;=1", รายงานลูกหนี้!$K$2:$K$20000, "&lt;=30")</f>
        <v>0</v>
      </c>
      <c r="L2190">
        <f>SUMIFS(รายงานลูกหนี้!$G$2:$G$20000, รายงานลูกหนี้!$A$2:$A$20000, $A2190, รายงานลูกหนี้!$K$2:$K$20000, "&gt;=31", รายงานลูกหนี้!$K$2:$K$20000, "&lt;=60")</f>
        <v>0</v>
      </c>
      <c r="M2190">
        <f>SUMIFS(รายงานลูกหนี้!$G$2:$G$20000, รายงานลูกหนี้!$A$2:$A$20000, $A2190, รายงานลูกหนี้!$K$2:$K$20000, "&gt;=61", รายงานลูกหนี้!$K$2:$K$20000, "&lt;=90")</f>
        <v>0</v>
      </c>
      <c r="N2190">
        <f>SUMIFS(รายงานลูกหนี้!$G$2:$G$20000, รายงานลูกหนี้!$A$2:$A$20000, $A2190, รายงานลูกหนี้!$K$2:$K$20000, "&gt;90")</f>
        <v>0</v>
      </c>
      <c r="O2190">
        <f t="shared" si="173"/>
        <v>70</v>
      </c>
      <c r="P2190" s="17">
        <f t="shared" si="174"/>
        <v>0</v>
      </c>
    </row>
    <row r="2191" spans="1:16" x14ac:dyDescent="0.2">
      <c r="A2191" t="str">
        <v>6346cd3b333ce3708ba5a510942ed1f51a23bb277f561e5d8677d366545a4415</v>
      </c>
      <c r="B2191">
        <f>COUNTIF(รายงานลูกหนี้!$A:$A,A2191)</f>
        <v>1</v>
      </c>
      <c r="C2191">
        <f>COUNTIFS(รายงานลูกหนี้!$A:$A,A2191,รายงานลูกหนี้!$K:$K,"&gt;0")</f>
        <v>0</v>
      </c>
      <c r="D2191">
        <f>SUMIF(รายงานลูกหนี้!$A:$A,A2191,รายงานลูกหนี้!$K:$K)</f>
        <v>0</v>
      </c>
      <c r="E2191">
        <f>_xlfn.MAXIFS(รายงานลูกหนี้!$K:$K,รายงานลูกหนี้!$A:$A,A2191)</f>
        <v>0</v>
      </c>
      <c r="F2191" s="17">
        <f t="shared" si="170"/>
        <v>0</v>
      </c>
      <c r="G2191" t="str">
        <f t="shared" si="171"/>
        <v>ชำระตรงเวลา</v>
      </c>
      <c r="H2191" t="str">
        <f t="shared" si="172"/>
        <v>ลูกหนี้ชั้นดี</v>
      </c>
      <c r="I2191" s="17" cm="1">
        <f t="array" ref="I2191">_xlfn.IFS(D2191=0,0%, D2191&lt;=30,25%, D2191&lt;=60,50%, D2191&lt;=90,75%, D2191&gt;90,100%)</f>
        <v>0</v>
      </c>
      <c r="J2191">
        <f>SUMIFS(รายงานลูกหนี้!$G$2:$G$20000, รายงานลูกหนี้!$A$2:$A$20000, $A2191, รายงานลูกหนี้!$K$2:$K$20000, 0)</f>
        <v>339</v>
      </c>
      <c r="K2191">
        <f>SUMIFS(รายงานลูกหนี้!$G$2:$G$20000, รายงานลูกหนี้!$A$2:$A$20000, $A2191, รายงานลูกหนี้!$K$2:$K$20000, "&gt;=1", รายงานลูกหนี้!$K$2:$K$20000, "&lt;=30")</f>
        <v>0</v>
      </c>
      <c r="L2191">
        <f>SUMIFS(รายงานลูกหนี้!$G$2:$G$20000, รายงานลูกหนี้!$A$2:$A$20000, $A2191, รายงานลูกหนี้!$K$2:$K$20000, "&gt;=31", รายงานลูกหนี้!$K$2:$K$20000, "&lt;=60")</f>
        <v>0</v>
      </c>
      <c r="M2191">
        <f>SUMIFS(รายงานลูกหนี้!$G$2:$G$20000, รายงานลูกหนี้!$A$2:$A$20000, $A2191, รายงานลูกหนี้!$K$2:$K$20000, "&gt;=61", รายงานลูกหนี้!$K$2:$K$20000, "&lt;=90")</f>
        <v>0</v>
      </c>
      <c r="N2191">
        <f>SUMIFS(รายงานลูกหนี้!$G$2:$G$20000, รายงานลูกหนี้!$A$2:$A$20000, $A2191, รายงานลูกหนี้!$K$2:$K$20000, "&gt;90")</f>
        <v>0</v>
      </c>
      <c r="O2191">
        <f t="shared" si="173"/>
        <v>339</v>
      </c>
      <c r="P2191" s="17">
        <f t="shared" si="174"/>
        <v>0</v>
      </c>
    </row>
    <row r="2192" spans="1:16" x14ac:dyDescent="0.2">
      <c r="A2192" t="str">
        <v>363a0aae7a1dcaba0baa2c0690fb64dde67bcaa4a470a74c0d5c9810ab8c5a0f</v>
      </c>
      <c r="B2192">
        <f>COUNTIF(รายงานลูกหนี้!$A:$A,A2192)</f>
        <v>1</v>
      </c>
      <c r="C2192">
        <f>COUNTIFS(รายงานลูกหนี้!$A:$A,A2192,รายงานลูกหนี้!$K:$K,"&gt;0")</f>
        <v>0</v>
      </c>
      <c r="D2192">
        <f>SUMIF(รายงานลูกหนี้!$A:$A,A2192,รายงานลูกหนี้!$K:$K)</f>
        <v>0</v>
      </c>
      <c r="E2192">
        <f>_xlfn.MAXIFS(รายงานลูกหนี้!$K:$K,รายงานลูกหนี้!$A:$A,A2192)</f>
        <v>0</v>
      </c>
      <c r="F2192" s="17">
        <f t="shared" si="170"/>
        <v>0</v>
      </c>
      <c r="G2192" t="str">
        <f t="shared" si="171"/>
        <v>ชำระตรงเวลา</v>
      </c>
      <c r="H2192" t="str">
        <f t="shared" si="172"/>
        <v>ลูกหนี้ชั้นดี</v>
      </c>
      <c r="I2192" s="17" cm="1">
        <f t="array" ref="I2192">_xlfn.IFS(D2192=0,0%, D2192&lt;=30,25%, D2192&lt;=60,50%, D2192&lt;=90,75%, D2192&gt;90,100%)</f>
        <v>0</v>
      </c>
      <c r="J2192">
        <f>SUMIFS(รายงานลูกหนี้!$G$2:$G$20000, รายงานลูกหนี้!$A$2:$A$20000, $A2192, รายงานลูกหนี้!$K$2:$K$20000, 0)</f>
        <v>957437</v>
      </c>
      <c r="K2192">
        <f>SUMIFS(รายงานลูกหนี้!$G$2:$G$20000, รายงานลูกหนี้!$A$2:$A$20000, $A2192, รายงานลูกหนี้!$K$2:$K$20000, "&gt;=1", รายงานลูกหนี้!$K$2:$K$20000, "&lt;=30")</f>
        <v>0</v>
      </c>
      <c r="L2192">
        <f>SUMIFS(รายงานลูกหนี้!$G$2:$G$20000, รายงานลูกหนี้!$A$2:$A$20000, $A2192, รายงานลูกหนี้!$K$2:$K$20000, "&gt;=31", รายงานลูกหนี้!$K$2:$K$20000, "&lt;=60")</f>
        <v>0</v>
      </c>
      <c r="M2192">
        <f>SUMIFS(รายงานลูกหนี้!$G$2:$G$20000, รายงานลูกหนี้!$A$2:$A$20000, $A2192, รายงานลูกหนี้!$K$2:$K$20000, "&gt;=61", รายงานลูกหนี้!$K$2:$K$20000, "&lt;=90")</f>
        <v>0</v>
      </c>
      <c r="N2192">
        <f>SUMIFS(รายงานลูกหนี้!$G$2:$G$20000, รายงานลูกหนี้!$A$2:$A$20000, $A2192, รายงานลูกหนี้!$K$2:$K$20000, "&gt;90")</f>
        <v>0</v>
      </c>
      <c r="O2192">
        <f t="shared" si="173"/>
        <v>957437</v>
      </c>
      <c r="P2192" s="17">
        <f t="shared" si="174"/>
        <v>0</v>
      </c>
    </row>
    <row r="2193" spans="1:16" x14ac:dyDescent="0.2">
      <c r="A2193" t="str">
        <v>d10bb6cecd49d452a7c1f14e2383c5d8a5f8568a65f8a5ccbf442d9bda83750b</v>
      </c>
      <c r="B2193">
        <f>COUNTIF(รายงานลูกหนี้!$A:$A,A2193)</f>
        <v>1</v>
      </c>
      <c r="C2193">
        <f>COUNTIFS(รายงานลูกหนี้!$A:$A,A2193,รายงานลูกหนี้!$K:$K,"&gt;0")</f>
        <v>0</v>
      </c>
      <c r="D2193">
        <f>SUMIF(รายงานลูกหนี้!$A:$A,A2193,รายงานลูกหนี้!$K:$K)</f>
        <v>0</v>
      </c>
      <c r="E2193">
        <f>_xlfn.MAXIFS(รายงานลูกหนี้!$K:$K,รายงานลูกหนี้!$A:$A,A2193)</f>
        <v>0</v>
      </c>
      <c r="F2193" s="17">
        <f t="shared" si="170"/>
        <v>0</v>
      </c>
      <c r="G2193" t="str">
        <f t="shared" si="171"/>
        <v>ชำระตรงเวลา</v>
      </c>
      <c r="H2193" t="str">
        <f t="shared" si="172"/>
        <v>ลูกหนี้ชั้นดี</v>
      </c>
      <c r="I2193" s="17" cm="1">
        <f t="array" ref="I2193">_xlfn.IFS(D2193=0,0%, D2193&lt;=30,25%, D2193&lt;=60,50%, D2193&lt;=90,75%, D2193&gt;90,100%)</f>
        <v>0</v>
      </c>
      <c r="J2193">
        <f>SUMIFS(รายงานลูกหนี้!$G$2:$G$20000, รายงานลูกหนี้!$A$2:$A$20000, $A2193, รายงานลูกหนี้!$K$2:$K$20000, 0)</f>
        <v>5012</v>
      </c>
      <c r="K2193">
        <f>SUMIFS(รายงานลูกหนี้!$G$2:$G$20000, รายงานลูกหนี้!$A$2:$A$20000, $A2193, รายงานลูกหนี้!$K$2:$K$20000, "&gt;=1", รายงานลูกหนี้!$K$2:$K$20000, "&lt;=30")</f>
        <v>0</v>
      </c>
      <c r="L2193">
        <f>SUMIFS(รายงานลูกหนี้!$G$2:$G$20000, รายงานลูกหนี้!$A$2:$A$20000, $A2193, รายงานลูกหนี้!$K$2:$K$20000, "&gt;=31", รายงานลูกหนี้!$K$2:$K$20000, "&lt;=60")</f>
        <v>0</v>
      </c>
      <c r="M2193">
        <f>SUMIFS(รายงานลูกหนี้!$G$2:$G$20000, รายงานลูกหนี้!$A$2:$A$20000, $A2193, รายงานลูกหนี้!$K$2:$K$20000, "&gt;=61", รายงานลูกหนี้!$K$2:$K$20000, "&lt;=90")</f>
        <v>0</v>
      </c>
      <c r="N2193">
        <f>SUMIFS(รายงานลูกหนี้!$G$2:$G$20000, รายงานลูกหนี้!$A$2:$A$20000, $A2193, รายงานลูกหนี้!$K$2:$K$20000, "&gt;90")</f>
        <v>0</v>
      </c>
      <c r="O2193">
        <f t="shared" si="173"/>
        <v>5012</v>
      </c>
      <c r="P2193" s="17">
        <f t="shared" si="174"/>
        <v>0</v>
      </c>
    </row>
    <row r="2194" spans="1:16" x14ac:dyDescent="0.2">
      <c r="A2194" t="str">
        <v>36d0b58ff9122086e9b7dde7967e35dcd587b3769ab65076145d8b72d838245e</v>
      </c>
      <c r="B2194">
        <f>COUNTIF(รายงานลูกหนี้!$A:$A,A2194)</f>
        <v>2</v>
      </c>
      <c r="C2194">
        <f>COUNTIFS(รายงานลูกหนี้!$A:$A,A2194,รายงานลูกหนี้!$K:$K,"&gt;0")</f>
        <v>0</v>
      </c>
      <c r="D2194">
        <f>SUMIF(รายงานลูกหนี้!$A:$A,A2194,รายงานลูกหนี้!$K:$K)</f>
        <v>0</v>
      </c>
      <c r="E2194">
        <f>_xlfn.MAXIFS(รายงานลูกหนี้!$K:$K,รายงานลูกหนี้!$A:$A,A2194)</f>
        <v>0</v>
      </c>
      <c r="F2194" s="17">
        <f t="shared" si="170"/>
        <v>0</v>
      </c>
      <c r="G2194" t="str">
        <f t="shared" si="171"/>
        <v>ชำระตรงเวลา</v>
      </c>
      <c r="H2194" t="str">
        <f t="shared" si="172"/>
        <v>ลูกหนี้ชั้นดี</v>
      </c>
      <c r="I2194" s="17" cm="1">
        <f t="array" ref="I2194">_xlfn.IFS(D2194=0,0%, D2194&lt;=30,25%, D2194&lt;=60,50%, D2194&lt;=90,75%, D2194&gt;90,100%)</f>
        <v>0</v>
      </c>
      <c r="J2194">
        <f>SUMIFS(รายงานลูกหนี้!$G$2:$G$20000, รายงานลูกหนี้!$A$2:$A$20000, $A2194, รายงานลูกหนี้!$K$2:$K$20000, 0)</f>
        <v>120</v>
      </c>
      <c r="K2194">
        <f>SUMIFS(รายงานลูกหนี้!$G$2:$G$20000, รายงานลูกหนี้!$A$2:$A$20000, $A2194, รายงานลูกหนี้!$K$2:$K$20000, "&gt;=1", รายงานลูกหนี้!$K$2:$K$20000, "&lt;=30")</f>
        <v>0</v>
      </c>
      <c r="L2194">
        <f>SUMIFS(รายงานลูกหนี้!$G$2:$G$20000, รายงานลูกหนี้!$A$2:$A$20000, $A2194, รายงานลูกหนี้!$K$2:$K$20000, "&gt;=31", รายงานลูกหนี้!$K$2:$K$20000, "&lt;=60")</f>
        <v>0</v>
      </c>
      <c r="M2194">
        <f>SUMIFS(รายงานลูกหนี้!$G$2:$G$20000, รายงานลูกหนี้!$A$2:$A$20000, $A2194, รายงานลูกหนี้!$K$2:$K$20000, "&gt;=61", รายงานลูกหนี้!$K$2:$K$20000, "&lt;=90")</f>
        <v>0</v>
      </c>
      <c r="N2194">
        <f>SUMIFS(รายงานลูกหนี้!$G$2:$G$20000, รายงานลูกหนี้!$A$2:$A$20000, $A2194, รายงานลูกหนี้!$K$2:$K$20000, "&gt;90")</f>
        <v>0</v>
      </c>
      <c r="O2194">
        <f t="shared" si="173"/>
        <v>120</v>
      </c>
      <c r="P2194" s="17">
        <f t="shared" si="174"/>
        <v>0</v>
      </c>
    </row>
    <row r="2195" spans="1:16" x14ac:dyDescent="0.2">
      <c r="A2195" t="str">
        <v>6b6b9bf54bee1ea0faaa30ce117598fa2e1339e92aff7bd76fa18cf17a209985</v>
      </c>
      <c r="B2195">
        <f>COUNTIF(รายงานลูกหนี้!$A:$A,A2195)</f>
        <v>1</v>
      </c>
      <c r="C2195">
        <f>COUNTIFS(รายงานลูกหนี้!$A:$A,A2195,รายงานลูกหนี้!$K:$K,"&gt;0")</f>
        <v>0</v>
      </c>
      <c r="D2195">
        <f>SUMIF(รายงานลูกหนี้!$A:$A,A2195,รายงานลูกหนี้!$K:$K)</f>
        <v>0</v>
      </c>
      <c r="E2195">
        <f>_xlfn.MAXIFS(รายงานลูกหนี้!$K:$K,รายงานลูกหนี้!$A:$A,A2195)</f>
        <v>0</v>
      </c>
      <c r="F2195" s="17">
        <f t="shared" si="170"/>
        <v>0</v>
      </c>
      <c r="G2195" t="str">
        <f t="shared" si="171"/>
        <v>ชำระตรงเวลา</v>
      </c>
      <c r="H2195" t="str">
        <f t="shared" si="172"/>
        <v>ลูกหนี้ชั้นดี</v>
      </c>
      <c r="I2195" s="17" cm="1">
        <f t="array" ref="I2195">_xlfn.IFS(D2195=0,0%, D2195&lt;=30,25%, D2195&lt;=60,50%, D2195&lt;=90,75%, D2195&gt;90,100%)</f>
        <v>0</v>
      </c>
      <c r="J2195">
        <f>SUMIFS(รายงานลูกหนี้!$G$2:$G$20000, รายงานลูกหนี้!$A$2:$A$20000, $A2195, รายงานลูกหนี้!$K$2:$K$20000, 0)</f>
        <v>810</v>
      </c>
      <c r="K2195">
        <f>SUMIFS(รายงานลูกหนี้!$G$2:$G$20000, รายงานลูกหนี้!$A$2:$A$20000, $A2195, รายงานลูกหนี้!$K$2:$K$20000, "&gt;=1", รายงานลูกหนี้!$K$2:$K$20000, "&lt;=30")</f>
        <v>0</v>
      </c>
      <c r="L2195">
        <f>SUMIFS(รายงานลูกหนี้!$G$2:$G$20000, รายงานลูกหนี้!$A$2:$A$20000, $A2195, รายงานลูกหนี้!$K$2:$K$20000, "&gt;=31", รายงานลูกหนี้!$K$2:$K$20000, "&lt;=60")</f>
        <v>0</v>
      </c>
      <c r="M2195">
        <f>SUMIFS(รายงานลูกหนี้!$G$2:$G$20000, รายงานลูกหนี้!$A$2:$A$20000, $A2195, รายงานลูกหนี้!$K$2:$K$20000, "&gt;=61", รายงานลูกหนี้!$K$2:$K$20000, "&lt;=90")</f>
        <v>0</v>
      </c>
      <c r="N2195">
        <f>SUMIFS(รายงานลูกหนี้!$G$2:$G$20000, รายงานลูกหนี้!$A$2:$A$20000, $A2195, รายงานลูกหนี้!$K$2:$K$20000, "&gt;90")</f>
        <v>0</v>
      </c>
      <c r="O2195">
        <f t="shared" si="173"/>
        <v>810</v>
      </c>
      <c r="P2195" s="17">
        <f t="shared" si="174"/>
        <v>0</v>
      </c>
    </row>
    <row r="2196" spans="1:16" x14ac:dyDescent="0.2">
      <c r="A2196" t="str">
        <v>7a6fb2d7fd9386c627da955fca8ea3c040c5f5d2124101b9152d1c2eee8b9921</v>
      </c>
      <c r="B2196">
        <f>COUNTIF(รายงานลูกหนี้!$A:$A,A2196)</f>
        <v>4</v>
      </c>
      <c r="C2196">
        <f>COUNTIFS(รายงานลูกหนี้!$A:$A,A2196,รายงานลูกหนี้!$K:$K,"&gt;0")</f>
        <v>2</v>
      </c>
      <c r="D2196">
        <f>SUMIF(รายงานลูกหนี้!$A:$A,A2196,รายงานลูกหนี้!$K:$K)</f>
        <v>8</v>
      </c>
      <c r="E2196">
        <f>_xlfn.MAXIFS(รายงานลูกหนี้!$K:$K,รายงานลูกหนี้!$A:$A,A2196)</f>
        <v>4</v>
      </c>
      <c r="F2196" s="17">
        <f t="shared" si="170"/>
        <v>0.5</v>
      </c>
      <c r="G2196" t="str">
        <f t="shared" si="171"/>
        <v>ค้างชำระ 1 - 30 วัน</v>
      </c>
      <c r="H2196" t="str">
        <f t="shared" si="172"/>
        <v>ลูกหนี้ชั้นดี</v>
      </c>
      <c r="I2196" s="17" cm="1">
        <f t="array" ref="I2196">_xlfn.IFS(D2196=0,0%, D2196&lt;=30,25%, D2196&lt;=60,50%, D2196&lt;=90,75%, D2196&gt;90,100%)</f>
        <v>0.25</v>
      </c>
      <c r="J2196">
        <f>SUMIFS(รายงานลูกหนี้!$G$2:$G$20000, รายงานลูกหนี้!$A$2:$A$20000, $A2196, รายงานลูกหนี้!$K$2:$K$20000, 0)</f>
        <v>1386</v>
      </c>
      <c r="K2196">
        <f>SUMIFS(รายงานลูกหนี้!$G$2:$G$20000, รายงานลูกหนี้!$A$2:$A$20000, $A2196, รายงานลูกหนี้!$K$2:$K$20000, "&gt;=1", รายงานลูกหนี้!$K$2:$K$20000, "&lt;=30")</f>
        <v>502</v>
      </c>
      <c r="L2196">
        <f>SUMIFS(รายงานลูกหนี้!$G$2:$G$20000, รายงานลูกหนี้!$A$2:$A$20000, $A2196, รายงานลูกหนี้!$K$2:$K$20000, "&gt;=31", รายงานลูกหนี้!$K$2:$K$20000, "&lt;=60")</f>
        <v>0</v>
      </c>
      <c r="M2196">
        <f>SUMIFS(รายงานลูกหนี้!$G$2:$G$20000, รายงานลูกหนี้!$A$2:$A$20000, $A2196, รายงานลูกหนี้!$K$2:$K$20000, "&gt;=61", รายงานลูกหนี้!$K$2:$K$20000, "&lt;=90")</f>
        <v>0</v>
      </c>
      <c r="N2196">
        <f>SUMIFS(รายงานลูกหนี้!$G$2:$G$20000, รายงานลูกหนี้!$A$2:$A$20000, $A2196, รายงานลูกหนี้!$K$2:$K$20000, "&gt;90")</f>
        <v>0</v>
      </c>
      <c r="O2196">
        <f t="shared" si="173"/>
        <v>1888</v>
      </c>
      <c r="P2196" s="17">
        <f t="shared" si="174"/>
        <v>6.6472457627118647E-2</v>
      </c>
    </row>
    <row r="2197" spans="1:16" x14ac:dyDescent="0.2">
      <c r="A2197" t="str">
        <v>42c2cb114c571392d76576669bb26b5413d309a6bdfc23ab3b787c08944ed495</v>
      </c>
      <c r="B2197">
        <f>COUNTIF(รายงานลูกหนี้!$A:$A,A2197)</f>
        <v>2</v>
      </c>
      <c r="C2197">
        <f>COUNTIFS(รายงานลูกหนี้!$A:$A,A2197,รายงานลูกหนี้!$K:$K,"&gt;0")</f>
        <v>2</v>
      </c>
      <c r="D2197">
        <f>SUMIF(รายงานลูกหนี้!$A:$A,A2197,รายงานลูกหนี้!$K:$K)</f>
        <v>8</v>
      </c>
      <c r="E2197">
        <f>_xlfn.MAXIFS(รายงานลูกหนี้!$K:$K,รายงานลูกหนี้!$A:$A,A2197)</f>
        <v>4</v>
      </c>
      <c r="F2197" s="17">
        <f t="shared" si="170"/>
        <v>1</v>
      </c>
      <c r="G2197" t="str">
        <f t="shared" si="171"/>
        <v>ค้างชำระ 1 - 30 วัน</v>
      </c>
      <c r="H2197" t="str">
        <f t="shared" si="172"/>
        <v>ลูกหนี้ชั้นดี</v>
      </c>
      <c r="I2197" s="17" cm="1">
        <f t="array" ref="I2197">_xlfn.IFS(D2197=0,0%, D2197&lt;=30,25%, D2197&lt;=60,50%, D2197&lt;=90,75%, D2197&gt;90,100%)</f>
        <v>0.25</v>
      </c>
      <c r="J2197">
        <f>SUMIFS(รายงานลูกหนี้!$G$2:$G$20000, รายงานลูกหนี้!$A$2:$A$20000, $A2197, รายงานลูกหนี้!$K$2:$K$20000, 0)</f>
        <v>0</v>
      </c>
      <c r="K2197">
        <f>SUMIFS(รายงานลูกหนี้!$G$2:$G$20000, รายงานลูกหนี้!$A$2:$A$20000, $A2197, รายงานลูกหนี้!$K$2:$K$20000, "&gt;=1", รายงานลูกหนี้!$K$2:$K$20000, "&lt;=30")</f>
        <v>96244</v>
      </c>
      <c r="L2197">
        <f>SUMIFS(รายงานลูกหนี้!$G$2:$G$20000, รายงานลูกหนี้!$A$2:$A$20000, $A2197, รายงานลูกหนี้!$K$2:$K$20000, "&gt;=31", รายงานลูกหนี้!$K$2:$K$20000, "&lt;=60")</f>
        <v>0</v>
      </c>
      <c r="M2197">
        <f>SUMIFS(รายงานลูกหนี้!$G$2:$G$20000, รายงานลูกหนี้!$A$2:$A$20000, $A2197, รายงานลูกหนี้!$K$2:$K$20000, "&gt;=61", รายงานลูกหนี้!$K$2:$K$20000, "&lt;=90")</f>
        <v>0</v>
      </c>
      <c r="N2197">
        <f>SUMIFS(รายงานลูกหนี้!$G$2:$G$20000, รายงานลูกหนี้!$A$2:$A$20000, $A2197, รายงานลูกหนี้!$K$2:$K$20000, "&gt;90")</f>
        <v>0</v>
      </c>
      <c r="O2197">
        <f t="shared" si="173"/>
        <v>96244</v>
      </c>
      <c r="P2197" s="17">
        <f t="shared" si="174"/>
        <v>0.25</v>
      </c>
    </row>
    <row r="2198" spans="1:16" x14ac:dyDescent="0.2">
      <c r="A2198" t="str">
        <v>e6004c17f054dea125e665fe95c734b33f6140540dfd8a4291f35dfaf3a186c3</v>
      </c>
      <c r="B2198">
        <f>COUNTIF(รายงานลูกหนี้!$A:$A,A2198)</f>
        <v>1</v>
      </c>
      <c r="C2198">
        <f>COUNTIFS(รายงานลูกหนี้!$A:$A,A2198,รายงานลูกหนี้!$K:$K,"&gt;0")</f>
        <v>1</v>
      </c>
      <c r="D2198">
        <f>SUMIF(รายงานลูกหนี้!$A:$A,A2198,รายงานลูกหนี้!$K:$K)</f>
        <v>4</v>
      </c>
      <c r="E2198">
        <f>_xlfn.MAXIFS(รายงานลูกหนี้!$K:$K,รายงานลูกหนี้!$A:$A,A2198)</f>
        <v>4</v>
      </c>
      <c r="F2198" s="17">
        <f t="shared" si="170"/>
        <v>1</v>
      </c>
      <c r="G2198" t="str">
        <f t="shared" si="171"/>
        <v>ค้างชำระ 1 - 30 วัน</v>
      </c>
      <c r="H2198" t="str">
        <f t="shared" si="172"/>
        <v>ลูกหนี้ชั้นดี</v>
      </c>
      <c r="I2198" s="17" cm="1">
        <f t="array" ref="I2198">_xlfn.IFS(D2198=0,0%, D2198&lt;=30,25%, D2198&lt;=60,50%, D2198&lt;=90,75%, D2198&gt;90,100%)</f>
        <v>0.25</v>
      </c>
      <c r="J2198">
        <f>SUMIFS(รายงานลูกหนี้!$G$2:$G$20000, รายงานลูกหนี้!$A$2:$A$20000, $A2198, รายงานลูกหนี้!$K$2:$K$20000, 0)</f>
        <v>0</v>
      </c>
      <c r="K2198">
        <f>SUMIFS(รายงานลูกหนี้!$G$2:$G$20000, รายงานลูกหนี้!$A$2:$A$20000, $A2198, รายงานลูกหนี้!$K$2:$K$20000, "&gt;=1", รายงานลูกหนี้!$K$2:$K$20000, "&lt;=30")</f>
        <v>1749</v>
      </c>
      <c r="L2198">
        <f>SUMIFS(รายงานลูกหนี้!$G$2:$G$20000, รายงานลูกหนี้!$A$2:$A$20000, $A2198, รายงานลูกหนี้!$K$2:$K$20000, "&gt;=31", รายงานลูกหนี้!$K$2:$K$20000, "&lt;=60")</f>
        <v>0</v>
      </c>
      <c r="M2198">
        <f>SUMIFS(รายงานลูกหนี้!$G$2:$G$20000, รายงานลูกหนี้!$A$2:$A$20000, $A2198, รายงานลูกหนี้!$K$2:$K$20000, "&gt;=61", รายงานลูกหนี้!$K$2:$K$20000, "&lt;=90")</f>
        <v>0</v>
      </c>
      <c r="N2198">
        <f>SUMIFS(รายงานลูกหนี้!$G$2:$G$20000, รายงานลูกหนี้!$A$2:$A$20000, $A2198, รายงานลูกหนี้!$K$2:$K$20000, "&gt;90")</f>
        <v>0</v>
      </c>
      <c r="O2198">
        <f t="shared" si="173"/>
        <v>1749</v>
      </c>
      <c r="P2198" s="17">
        <f t="shared" si="174"/>
        <v>0.25</v>
      </c>
    </row>
    <row r="2199" spans="1:16" x14ac:dyDescent="0.2">
      <c r="A2199" t="str">
        <v>6743897b00694771dcb685595204da4580459b34cc1747ce427783b2d7816bea</v>
      </c>
      <c r="B2199">
        <f>COUNTIF(รายงานลูกหนี้!$A:$A,A2199)</f>
        <v>1</v>
      </c>
      <c r="C2199">
        <f>COUNTIFS(รายงานลูกหนี้!$A:$A,A2199,รายงานลูกหนี้!$K:$K,"&gt;0")</f>
        <v>0</v>
      </c>
      <c r="D2199">
        <f>SUMIF(รายงานลูกหนี้!$A:$A,A2199,รายงานลูกหนี้!$K:$K)</f>
        <v>0</v>
      </c>
      <c r="E2199">
        <f>_xlfn.MAXIFS(รายงานลูกหนี้!$K:$K,รายงานลูกหนี้!$A:$A,A2199)</f>
        <v>0</v>
      </c>
      <c r="F2199" s="17">
        <f t="shared" si="170"/>
        <v>0</v>
      </c>
      <c r="G2199" t="str">
        <f t="shared" si="171"/>
        <v>ชำระตรงเวลา</v>
      </c>
      <c r="H2199" t="str">
        <f t="shared" si="172"/>
        <v>ลูกหนี้ชั้นดี</v>
      </c>
      <c r="I2199" s="17" cm="1">
        <f t="array" ref="I2199">_xlfn.IFS(D2199=0,0%, D2199&lt;=30,25%, D2199&lt;=60,50%, D2199&lt;=90,75%, D2199&gt;90,100%)</f>
        <v>0</v>
      </c>
      <c r="J2199">
        <f>SUMIFS(รายงานลูกหนี้!$G$2:$G$20000, รายงานลูกหนี้!$A$2:$A$20000, $A2199, รายงานลูกหนี้!$K$2:$K$20000, 0)</f>
        <v>10155</v>
      </c>
      <c r="K2199">
        <f>SUMIFS(รายงานลูกหนี้!$G$2:$G$20000, รายงานลูกหนี้!$A$2:$A$20000, $A2199, รายงานลูกหนี้!$K$2:$K$20000, "&gt;=1", รายงานลูกหนี้!$K$2:$K$20000, "&lt;=30")</f>
        <v>0</v>
      </c>
      <c r="L2199">
        <f>SUMIFS(รายงานลูกหนี้!$G$2:$G$20000, รายงานลูกหนี้!$A$2:$A$20000, $A2199, รายงานลูกหนี้!$K$2:$K$20000, "&gt;=31", รายงานลูกหนี้!$K$2:$K$20000, "&lt;=60")</f>
        <v>0</v>
      </c>
      <c r="M2199">
        <f>SUMIFS(รายงานลูกหนี้!$G$2:$G$20000, รายงานลูกหนี้!$A$2:$A$20000, $A2199, รายงานลูกหนี้!$K$2:$K$20000, "&gt;=61", รายงานลูกหนี้!$K$2:$K$20000, "&lt;=90")</f>
        <v>0</v>
      </c>
      <c r="N2199">
        <f>SUMIFS(รายงานลูกหนี้!$G$2:$G$20000, รายงานลูกหนี้!$A$2:$A$20000, $A2199, รายงานลูกหนี้!$K$2:$K$20000, "&gt;90")</f>
        <v>0</v>
      </c>
      <c r="O2199">
        <f t="shared" si="173"/>
        <v>10155</v>
      </c>
      <c r="P2199" s="17">
        <f t="shared" si="174"/>
        <v>0</v>
      </c>
    </row>
    <row r="2200" spans="1:16" x14ac:dyDescent="0.2">
      <c r="A2200" t="str">
        <v>778f599a26376b98b5946909a419ab76f1fbf208ce72d3dddd3e2eb9b8fbb3bf</v>
      </c>
      <c r="B2200">
        <f>COUNTIF(รายงานลูกหนี้!$A:$A,A2200)</f>
        <v>1</v>
      </c>
      <c r="C2200">
        <f>COUNTIFS(รายงานลูกหนี้!$A:$A,A2200,รายงานลูกหนี้!$K:$K,"&gt;0")</f>
        <v>0</v>
      </c>
      <c r="D2200">
        <f>SUMIF(รายงานลูกหนี้!$A:$A,A2200,รายงานลูกหนี้!$K:$K)</f>
        <v>0</v>
      </c>
      <c r="E2200">
        <f>_xlfn.MAXIFS(รายงานลูกหนี้!$K:$K,รายงานลูกหนี้!$A:$A,A2200)</f>
        <v>0</v>
      </c>
      <c r="F2200" s="17">
        <f t="shared" si="170"/>
        <v>0</v>
      </c>
      <c r="G2200" t="str">
        <f t="shared" si="171"/>
        <v>ชำระตรงเวลา</v>
      </c>
      <c r="H2200" t="str">
        <f t="shared" si="172"/>
        <v>ลูกหนี้ชั้นดี</v>
      </c>
      <c r="I2200" s="17" cm="1">
        <f t="array" ref="I2200">_xlfn.IFS(D2200=0,0%, D2200&lt;=30,25%, D2200&lt;=60,50%, D2200&lt;=90,75%, D2200&gt;90,100%)</f>
        <v>0</v>
      </c>
      <c r="J2200">
        <f>SUMIFS(รายงานลูกหนี้!$G$2:$G$20000, รายงานลูกหนี้!$A$2:$A$20000, $A2200, รายงานลูกหนี้!$K$2:$K$20000, 0)</f>
        <v>386</v>
      </c>
      <c r="K2200">
        <f>SUMIFS(รายงานลูกหนี้!$G$2:$G$20000, รายงานลูกหนี้!$A$2:$A$20000, $A2200, รายงานลูกหนี้!$K$2:$K$20000, "&gt;=1", รายงานลูกหนี้!$K$2:$K$20000, "&lt;=30")</f>
        <v>0</v>
      </c>
      <c r="L2200">
        <f>SUMIFS(รายงานลูกหนี้!$G$2:$G$20000, รายงานลูกหนี้!$A$2:$A$20000, $A2200, รายงานลูกหนี้!$K$2:$K$20000, "&gt;=31", รายงานลูกหนี้!$K$2:$K$20000, "&lt;=60")</f>
        <v>0</v>
      </c>
      <c r="M2200">
        <f>SUMIFS(รายงานลูกหนี้!$G$2:$G$20000, รายงานลูกหนี้!$A$2:$A$20000, $A2200, รายงานลูกหนี้!$K$2:$K$20000, "&gt;=61", รายงานลูกหนี้!$K$2:$K$20000, "&lt;=90")</f>
        <v>0</v>
      </c>
      <c r="N2200">
        <f>SUMIFS(รายงานลูกหนี้!$G$2:$G$20000, รายงานลูกหนี้!$A$2:$A$20000, $A2200, รายงานลูกหนี้!$K$2:$K$20000, "&gt;90")</f>
        <v>0</v>
      </c>
      <c r="O2200">
        <f t="shared" si="173"/>
        <v>386</v>
      </c>
      <c r="P2200" s="17">
        <f t="shared" si="174"/>
        <v>0</v>
      </c>
    </row>
    <row r="2201" spans="1:16" x14ac:dyDescent="0.2">
      <c r="A2201" t="str">
        <v>ae4b75e477beb3538cb5361bf6966b97c6929deb0c8b12e45be288be5188c7dc</v>
      </c>
      <c r="B2201">
        <f>COUNTIF(รายงานลูกหนี้!$A:$A,A2201)</f>
        <v>1</v>
      </c>
      <c r="C2201">
        <f>COUNTIFS(รายงานลูกหนี้!$A:$A,A2201,รายงานลูกหนี้!$K:$K,"&gt;0")</f>
        <v>0</v>
      </c>
      <c r="D2201">
        <f>SUMIF(รายงานลูกหนี้!$A:$A,A2201,รายงานลูกหนี้!$K:$K)</f>
        <v>0</v>
      </c>
      <c r="E2201">
        <f>_xlfn.MAXIFS(รายงานลูกหนี้!$K:$K,รายงานลูกหนี้!$A:$A,A2201)</f>
        <v>0</v>
      </c>
      <c r="F2201" s="17">
        <f t="shared" si="170"/>
        <v>0</v>
      </c>
      <c r="G2201" t="str">
        <f t="shared" si="171"/>
        <v>ชำระตรงเวลา</v>
      </c>
      <c r="H2201" t="str">
        <f t="shared" si="172"/>
        <v>ลูกหนี้ชั้นดี</v>
      </c>
      <c r="I2201" s="17" cm="1">
        <f t="array" ref="I2201">_xlfn.IFS(D2201=0,0%, D2201&lt;=30,25%, D2201&lt;=60,50%, D2201&lt;=90,75%, D2201&gt;90,100%)</f>
        <v>0</v>
      </c>
      <c r="J2201">
        <f>SUMIFS(รายงานลูกหนี้!$G$2:$G$20000, รายงานลูกหนี้!$A$2:$A$20000, $A2201, รายงานลูกหนี้!$K$2:$K$20000, 0)</f>
        <v>707</v>
      </c>
      <c r="K2201">
        <f>SUMIFS(รายงานลูกหนี้!$G$2:$G$20000, รายงานลูกหนี้!$A$2:$A$20000, $A2201, รายงานลูกหนี้!$K$2:$K$20000, "&gt;=1", รายงานลูกหนี้!$K$2:$K$20000, "&lt;=30")</f>
        <v>0</v>
      </c>
      <c r="L2201">
        <f>SUMIFS(รายงานลูกหนี้!$G$2:$G$20000, รายงานลูกหนี้!$A$2:$A$20000, $A2201, รายงานลูกหนี้!$K$2:$K$20000, "&gt;=31", รายงานลูกหนี้!$K$2:$K$20000, "&lt;=60")</f>
        <v>0</v>
      </c>
      <c r="M2201">
        <f>SUMIFS(รายงานลูกหนี้!$G$2:$G$20000, รายงานลูกหนี้!$A$2:$A$20000, $A2201, รายงานลูกหนี้!$K$2:$K$20000, "&gt;=61", รายงานลูกหนี้!$K$2:$K$20000, "&lt;=90")</f>
        <v>0</v>
      </c>
      <c r="N2201">
        <f>SUMIFS(รายงานลูกหนี้!$G$2:$G$20000, รายงานลูกหนี้!$A$2:$A$20000, $A2201, รายงานลูกหนี้!$K$2:$K$20000, "&gt;90")</f>
        <v>0</v>
      </c>
      <c r="O2201">
        <f t="shared" si="173"/>
        <v>707</v>
      </c>
      <c r="P2201" s="17">
        <f t="shared" si="174"/>
        <v>0</v>
      </c>
    </row>
    <row r="2202" spans="1:16" x14ac:dyDescent="0.2">
      <c r="A2202" t="str">
        <v>4054b4aadf71c3c3cb1dcb80bdb64618900e868b2eea7a2af8aa2c90d130ce34</v>
      </c>
      <c r="B2202">
        <f>COUNTIF(รายงานลูกหนี้!$A:$A,A2202)</f>
        <v>1</v>
      </c>
      <c r="C2202">
        <f>COUNTIFS(รายงานลูกหนี้!$A:$A,A2202,รายงานลูกหนี้!$K:$K,"&gt;0")</f>
        <v>1</v>
      </c>
      <c r="D2202">
        <f>SUMIF(รายงานลูกหนี้!$A:$A,A2202,รายงานลูกหนี้!$K:$K)</f>
        <v>1</v>
      </c>
      <c r="E2202">
        <f>_xlfn.MAXIFS(รายงานลูกหนี้!$K:$K,รายงานลูกหนี้!$A:$A,A2202)</f>
        <v>1</v>
      </c>
      <c r="F2202" s="17">
        <f t="shared" si="170"/>
        <v>1</v>
      </c>
      <c r="G2202" t="str">
        <f t="shared" si="171"/>
        <v>ค้างชำระ 1 - 30 วัน</v>
      </c>
      <c r="H2202" t="str">
        <f t="shared" si="172"/>
        <v>ลูกหนี้ชั้นดี</v>
      </c>
      <c r="I2202" s="17" cm="1">
        <f t="array" ref="I2202">_xlfn.IFS(D2202=0,0%, D2202&lt;=30,25%, D2202&lt;=60,50%, D2202&lt;=90,75%, D2202&gt;90,100%)</f>
        <v>0.25</v>
      </c>
      <c r="J2202">
        <f>SUMIFS(รายงานลูกหนี้!$G$2:$G$20000, รายงานลูกหนี้!$A$2:$A$20000, $A2202, รายงานลูกหนี้!$K$2:$K$20000, 0)</f>
        <v>0</v>
      </c>
      <c r="K2202">
        <f>SUMIFS(รายงานลูกหนี้!$G$2:$G$20000, รายงานลูกหนี้!$A$2:$A$20000, $A2202, รายงานลูกหนี้!$K$2:$K$20000, "&gt;=1", รายงานลูกหนี้!$K$2:$K$20000, "&lt;=30")</f>
        <v>13886</v>
      </c>
      <c r="L2202">
        <f>SUMIFS(รายงานลูกหนี้!$G$2:$G$20000, รายงานลูกหนี้!$A$2:$A$20000, $A2202, รายงานลูกหนี้!$K$2:$K$20000, "&gt;=31", รายงานลูกหนี้!$K$2:$K$20000, "&lt;=60")</f>
        <v>0</v>
      </c>
      <c r="M2202">
        <f>SUMIFS(รายงานลูกหนี้!$G$2:$G$20000, รายงานลูกหนี้!$A$2:$A$20000, $A2202, รายงานลูกหนี้!$K$2:$K$20000, "&gt;=61", รายงานลูกหนี้!$K$2:$K$20000, "&lt;=90")</f>
        <v>0</v>
      </c>
      <c r="N2202">
        <f>SUMIFS(รายงานลูกหนี้!$G$2:$G$20000, รายงานลูกหนี้!$A$2:$A$20000, $A2202, รายงานลูกหนี้!$K$2:$K$20000, "&gt;90")</f>
        <v>0</v>
      </c>
      <c r="O2202">
        <f t="shared" si="173"/>
        <v>13886</v>
      </c>
      <c r="P2202" s="17">
        <f t="shared" si="174"/>
        <v>0.25</v>
      </c>
    </row>
    <row r="2203" spans="1:16" x14ac:dyDescent="0.2">
      <c r="A2203" t="str">
        <v>dadfdebc6c0f486b6d0c4a4c08de8fadd44d22134ac90d9e0e0e9c2d5977e1f9</v>
      </c>
      <c r="B2203">
        <f>COUNTIF(รายงานลูกหนี้!$A:$A,A2203)</f>
        <v>1</v>
      </c>
      <c r="C2203">
        <f>COUNTIFS(รายงานลูกหนี้!$A:$A,A2203,รายงานลูกหนี้!$K:$K,"&gt;0")</f>
        <v>0</v>
      </c>
      <c r="D2203">
        <f>SUMIF(รายงานลูกหนี้!$A:$A,A2203,รายงานลูกหนี้!$K:$K)</f>
        <v>0</v>
      </c>
      <c r="E2203">
        <f>_xlfn.MAXIFS(รายงานลูกหนี้!$K:$K,รายงานลูกหนี้!$A:$A,A2203)</f>
        <v>0</v>
      </c>
      <c r="F2203" s="17">
        <f t="shared" si="170"/>
        <v>0</v>
      </c>
      <c r="G2203" t="str">
        <f t="shared" si="171"/>
        <v>ชำระตรงเวลา</v>
      </c>
      <c r="H2203" t="str">
        <f t="shared" si="172"/>
        <v>ลูกหนี้ชั้นดี</v>
      </c>
      <c r="I2203" s="17" cm="1">
        <f t="array" ref="I2203">_xlfn.IFS(D2203=0,0%, D2203&lt;=30,25%, D2203&lt;=60,50%, D2203&lt;=90,75%, D2203&gt;90,100%)</f>
        <v>0</v>
      </c>
      <c r="J2203">
        <f>SUMIFS(รายงานลูกหนี้!$G$2:$G$20000, รายงานลูกหนี้!$A$2:$A$20000, $A2203, รายงานลูกหนี้!$K$2:$K$20000, 0)</f>
        <v>3281</v>
      </c>
      <c r="K2203">
        <f>SUMIFS(รายงานลูกหนี้!$G$2:$G$20000, รายงานลูกหนี้!$A$2:$A$20000, $A2203, รายงานลูกหนี้!$K$2:$K$20000, "&gt;=1", รายงานลูกหนี้!$K$2:$K$20000, "&lt;=30")</f>
        <v>0</v>
      </c>
      <c r="L2203">
        <f>SUMIFS(รายงานลูกหนี้!$G$2:$G$20000, รายงานลูกหนี้!$A$2:$A$20000, $A2203, รายงานลูกหนี้!$K$2:$K$20000, "&gt;=31", รายงานลูกหนี้!$K$2:$K$20000, "&lt;=60")</f>
        <v>0</v>
      </c>
      <c r="M2203">
        <f>SUMIFS(รายงานลูกหนี้!$G$2:$G$20000, รายงานลูกหนี้!$A$2:$A$20000, $A2203, รายงานลูกหนี้!$K$2:$K$20000, "&gt;=61", รายงานลูกหนี้!$K$2:$K$20000, "&lt;=90")</f>
        <v>0</v>
      </c>
      <c r="N2203">
        <f>SUMIFS(รายงานลูกหนี้!$G$2:$G$20000, รายงานลูกหนี้!$A$2:$A$20000, $A2203, รายงานลูกหนี้!$K$2:$K$20000, "&gt;90")</f>
        <v>0</v>
      </c>
      <c r="O2203">
        <f t="shared" si="173"/>
        <v>3281</v>
      </c>
      <c r="P2203" s="17">
        <f t="shared" si="174"/>
        <v>0</v>
      </c>
    </row>
    <row r="2204" spans="1:16" x14ac:dyDescent="0.2">
      <c r="A2204" t="str">
        <v>90c12c735af492615f9896d0d29792d7bd826aaa13c8247115699055aeea7528</v>
      </c>
      <c r="B2204">
        <f>COUNTIF(รายงานลูกหนี้!$A:$A,A2204)</f>
        <v>1</v>
      </c>
      <c r="C2204">
        <f>COUNTIFS(รายงานลูกหนี้!$A:$A,A2204,รายงานลูกหนี้!$K:$K,"&gt;0")</f>
        <v>0</v>
      </c>
      <c r="D2204">
        <f>SUMIF(รายงานลูกหนี้!$A:$A,A2204,รายงานลูกหนี้!$K:$K)</f>
        <v>0</v>
      </c>
      <c r="E2204">
        <f>_xlfn.MAXIFS(รายงานลูกหนี้!$K:$K,รายงานลูกหนี้!$A:$A,A2204)</f>
        <v>0</v>
      </c>
      <c r="F2204" s="17">
        <f t="shared" si="170"/>
        <v>0</v>
      </c>
      <c r="G2204" t="str">
        <f t="shared" si="171"/>
        <v>ชำระตรงเวลา</v>
      </c>
      <c r="H2204" t="str">
        <f t="shared" si="172"/>
        <v>ลูกหนี้ชั้นดี</v>
      </c>
      <c r="I2204" s="17" cm="1">
        <f t="array" ref="I2204">_xlfn.IFS(D2204=0,0%, D2204&lt;=30,25%, D2204&lt;=60,50%, D2204&lt;=90,75%, D2204&gt;90,100%)</f>
        <v>0</v>
      </c>
      <c r="J2204">
        <f>SUMIFS(รายงานลูกหนี้!$G$2:$G$20000, รายงานลูกหนี้!$A$2:$A$20000, $A2204, รายงานลูกหนี้!$K$2:$K$20000, 0)</f>
        <v>15239</v>
      </c>
      <c r="K2204">
        <f>SUMIFS(รายงานลูกหนี้!$G$2:$G$20000, รายงานลูกหนี้!$A$2:$A$20000, $A2204, รายงานลูกหนี้!$K$2:$K$20000, "&gt;=1", รายงานลูกหนี้!$K$2:$K$20000, "&lt;=30")</f>
        <v>0</v>
      </c>
      <c r="L2204">
        <f>SUMIFS(รายงานลูกหนี้!$G$2:$G$20000, รายงานลูกหนี้!$A$2:$A$20000, $A2204, รายงานลูกหนี้!$K$2:$K$20000, "&gt;=31", รายงานลูกหนี้!$K$2:$K$20000, "&lt;=60")</f>
        <v>0</v>
      </c>
      <c r="M2204">
        <f>SUMIFS(รายงานลูกหนี้!$G$2:$G$20000, รายงานลูกหนี้!$A$2:$A$20000, $A2204, รายงานลูกหนี้!$K$2:$K$20000, "&gt;=61", รายงานลูกหนี้!$K$2:$K$20000, "&lt;=90")</f>
        <v>0</v>
      </c>
      <c r="N2204">
        <f>SUMIFS(รายงานลูกหนี้!$G$2:$G$20000, รายงานลูกหนี้!$A$2:$A$20000, $A2204, รายงานลูกหนี้!$K$2:$K$20000, "&gt;90")</f>
        <v>0</v>
      </c>
      <c r="O2204">
        <f t="shared" si="173"/>
        <v>15239</v>
      </c>
      <c r="P2204" s="17">
        <f t="shared" si="174"/>
        <v>0</v>
      </c>
    </row>
    <row r="2205" spans="1:16" x14ac:dyDescent="0.2">
      <c r="A2205" t="str">
        <v>65d6ddd25ba6c5a34f1c78ec5df62148d46af6b88faf0064a788b6684b417694</v>
      </c>
      <c r="B2205">
        <f>COUNTIF(รายงานลูกหนี้!$A:$A,A2205)</f>
        <v>1</v>
      </c>
      <c r="C2205">
        <f>COUNTIFS(รายงานลูกหนี้!$A:$A,A2205,รายงานลูกหนี้!$K:$K,"&gt;0")</f>
        <v>0</v>
      </c>
      <c r="D2205">
        <f>SUMIF(รายงานลูกหนี้!$A:$A,A2205,รายงานลูกหนี้!$K:$K)</f>
        <v>0</v>
      </c>
      <c r="E2205">
        <f>_xlfn.MAXIFS(รายงานลูกหนี้!$K:$K,รายงานลูกหนี้!$A:$A,A2205)</f>
        <v>0</v>
      </c>
      <c r="F2205" s="17">
        <f t="shared" si="170"/>
        <v>0</v>
      </c>
      <c r="G2205" t="str">
        <f t="shared" si="171"/>
        <v>ชำระตรงเวลา</v>
      </c>
      <c r="H2205" t="str">
        <f t="shared" si="172"/>
        <v>ลูกหนี้ชั้นดี</v>
      </c>
      <c r="I2205" s="17" cm="1">
        <f t="array" ref="I2205">_xlfn.IFS(D2205=0,0%, D2205&lt;=30,25%, D2205&lt;=60,50%, D2205&lt;=90,75%, D2205&gt;90,100%)</f>
        <v>0</v>
      </c>
      <c r="J2205">
        <f>SUMIFS(รายงานลูกหนี้!$G$2:$G$20000, รายงานลูกหนี้!$A$2:$A$20000, $A2205, รายงานลูกหนี้!$K$2:$K$20000, 0)</f>
        <v>1290</v>
      </c>
      <c r="K2205">
        <f>SUMIFS(รายงานลูกหนี้!$G$2:$G$20000, รายงานลูกหนี้!$A$2:$A$20000, $A2205, รายงานลูกหนี้!$K$2:$K$20000, "&gt;=1", รายงานลูกหนี้!$K$2:$K$20000, "&lt;=30")</f>
        <v>0</v>
      </c>
      <c r="L2205">
        <f>SUMIFS(รายงานลูกหนี้!$G$2:$G$20000, รายงานลูกหนี้!$A$2:$A$20000, $A2205, รายงานลูกหนี้!$K$2:$K$20000, "&gt;=31", รายงานลูกหนี้!$K$2:$K$20000, "&lt;=60")</f>
        <v>0</v>
      </c>
      <c r="M2205">
        <f>SUMIFS(รายงานลูกหนี้!$G$2:$G$20000, รายงานลูกหนี้!$A$2:$A$20000, $A2205, รายงานลูกหนี้!$K$2:$K$20000, "&gt;=61", รายงานลูกหนี้!$K$2:$K$20000, "&lt;=90")</f>
        <v>0</v>
      </c>
      <c r="N2205">
        <f>SUMIFS(รายงานลูกหนี้!$G$2:$G$20000, รายงานลูกหนี้!$A$2:$A$20000, $A2205, รายงานลูกหนี้!$K$2:$K$20000, "&gt;90")</f>
        <v>0</v>
      </c>
      <c r="O2205">
        <f t="shared" si="173"/>
        <v>1290</v>
      </c>
      <c r="P2205" s="17">
        <f t="shared" si="174"/>
        <v>0</v>
      </c>
    </row>
    <row r="2206" spans="1:16" x14ac:dyDescent="0.2">
      <c r="A2206" t="str">
        <v>3936468e36c2211843d6754127b380069691e35fb2d965c6bbdd05a0d9b915da</v>
      </c>
      <c r="B2206">
        <f>COUNTIF(รายงานลูกหนี้!$A:$A,A2206)</f>
        <v>1</v>
      </c>
      <c r="C2206">
        <f>COUNTIFS(รายงานลูกหนี้!$A:$A,A2206,รายงานลูกหนี้!$K:$K,"&gt;0")</f>
        <v>0</v>
      </c>
      <c r="D2206">
        <f>SUMIF(รายงานลูกหนี้!$A:$A,A2206,รายงานลูกหนี้!$K:$K)</f>
        <v>0</v>
      </c>
      <c r="E2206">
        <f>_xlfn.MAXIFS(รายงานลูกหนี้!$K:$K,รายงานลูกหนี้!$A:$A,A2206)</f>
        <v>0</v>
      </c>
      <c r="F2206" s="17">
        <f t="shared" si="170"/>
        <v>0</v>
      </c>
      <c r="G2206" t="str">
        <f t="shared" si="171"/>
        <v>ชำระตรงเวลา</v>
      </c>
      <c r="H2206" t="str">
        <f t="shared" si="172"/>
        <v>ลูกหนี้ชั้นดี</v>
      </c>
      <c r="I2206" s="17" cm="1">
        <f t="array" ref="I2206">_xlfn.IFS(D2206=0,0%, D2206&lt;=30,25%, D2206&lt;=60,50%, D2206&lt;=90,75%, D2206&gt;90,100%)</f>
        <v>0</v>
      </c>
      <c r="J2206">
        <f>SUMIFS(รายงานลูกหนี้!$G$2:$G$20000, รายงานลูกหนี้!$A$2:$A$20000, $A2206, รายงานลูกหนี้!$K$2:$K$20000, 0)</f>
        <v>87</v>
      </c>
      <c r="K2206">
        <f>SUMIFS(รายงานลูกหนี้!$G$2:$G$20000, รายงานลูกหนี้!$A$2:$A$20000, $A2206, รายงานลูกหนี้!$K$2:$K$20000, "&gt;=1", รายงานลูกหนี้!$K$2:$K$20000, "&lt;=30")</f>
        <v>0</v>
      </c>
      <c r="L2206">
        <f>SUMIFS(รายงานลูกหนี้!$G$2:$G$20000, รายงานลูกหนี้!$A$2:$A$20000, $A2206, รายงานลูกหนี้!$K$2:$K$20000, "&gt;=31", รายงานลูกหนี้!$K$2:$K$20000, "&lt;=60")</f>
        <v>0</v>
      </c>
      <c r="M2206">
        <f>SUMIFS(รายงานลูกหนี้!$G$2:$G$20000, รายงานลูกหนี้!$A$2:$A$20000, $A2206, รายงานลูกหนี้!$K$2:$K$20000, "&gt;=61", รายงานลูกหนี้!$K$2:$K$20000, "&lt;=90")</f>
        <v>0</v>
      </c>
      <c r="N2206">
        <f>SUMIFS(รายงานลูกหนี้!$G$2:$G$20000, รายงานลูกหนี้!$A$2:$A$20000, $A2206, รายงานลูกหนี้!$K$2:$K$20000, "&gt;90")</f>
        <v>0</v>
      </c>
      <c r="O2206">
        <f t="shared" si="173"/>
        <v>87</v>
      </c>
      <c r="P2206" s="17">
        <f t="shared" si="174"/>
        <v>0</v>
      </c>
    </row>
    <row r="2207" spans="1:16" x14ac:dyDescent="0.2">
      <c r="A2207" t="str">
        <v>6e1cec1886134b5d0f65154ea281539f2ea7d9b5d10a5c7b180586fc67416b81</v>
      </c>
      <c r="B2207">
        <f>COUNTIF(รายงานลูกหนี้!$A:$A,A2207)</f>
        <v>1</v>
      </c>
      <c r="C2207">
        <f>COUNTIFS(รายงานลูกหนี้!$A:$A,A2207,รายงานลูกหนี้!$K:$K,"&gt;0")</f>
        <v>1</v>
      </c>
      <c r="D2207">
        <f>SUMIF(รายงานลูกหนี้!$A:$A,A2207,รายงานลูกหนี้!$K:$K)</f>
        <v>6</v>
      </c>
      <c r="E2207">
        <f>_xlfn.MAXIFS(รายงานลูกหนี้!$K:$K,รายงานลูกหนี้!$A:$A,A2207)</f>
        <v>6</v>
      </c>
      <c r="F2207" s="17">
        <f t="shared" si="170"/>
        <v>1</v>
      </c>
      <c r="G2207" t="str">
        <f t="shared" si="171"/>
        <v>ค้างชำระ 1 - 30 วัน</v>
      </c>
      <c r="H2207" t="str">
        <f t="shared" si="172"/>
        <v>ลูกหนี้ชั้นดี</v>
      </c>
      <c r="I2207" s="17" cm="1">
        <f t="array" ref="I2207">_xlfn.IFS(D2207=0,0%, D2207&lt;=30,25%, D2207&lt;=60,50%, D2207&lt;=90,75%, D2207&gt;90,100%)</f>
        <v>0.25</v>
      </c>
      <c r="J2207">
        <f>SUMIFS(รายงานลูกหนี้!$G$2:$G$20000, รายงานลูกหนี้!$A$2:$A$20000, $A2207, รายงานลูกหนี้!$K$2:$K$20000, 0)</f>
        <v>0</v>
      </c>
      <c r="K2207">
        <f>SUMIFS(รายงานลูกหนี้!$G$2:$G$20000, รายงานลูกหนี้!$A$2:$A$20000, $A2207, รายงานลูกหนี้!$K$2:$K$20000, "&gt;=1", รายงานลูกหนี้!$K$2:$K$20000, "&lt;=30")</f>
        <v>923</v>
      </c>
      <c r="L2207">
        <f>SUMIFS(รายงานลูกหนี้!$G$2:$G$20000, รายงานลูกหนี้!$A$2:$A$20000, $A2207, รายงานลูกหนี้!$K$2:$K$20000, "&gt;=31", รายงานลูกหนี้!$K$2:$K$20000, "&lt;=60")</f>
        <v>0</v>
      </c>
      <c r="M2207">
        <f>SUMIFS(รายงานลูกหนี้!$G$2:$G$20000, รายงานลูกหนี้!$A$2:$A$20000, $A2207, รายงานลูกหนี้!$K$2:$K$20000, "&gt;=61", รายงานลูกหนี้!$K$2:$K$20000, "&lt;=90")</f>
        <v>0</v>
      </c>
      <c r="N2207">
        <f>SUMIFS(รายงานลูกหนี้!$G$2:$G$20000, รายงานลูกหนี้!$A$2:$A$20000, $A2207, รายงานลูกหนี้!$K$2:$K$20000, "&gt;90")</f>
        <v>0</v>
      </c>
      <c r="O2207">
        <f t="shared" si="173"/>
        <v>923</v>
      </c>
      <c r="P2207" s="17">
        <f t="shared" si="174"/>
        <v>0.25</v>
      </c>
    </row>
    <row r="2208" spans="1:16" x14ac:dyDescent="0.2">
      <c r="A2208" t="str">
        <v>f6a1a1f3868e52cafe06faf8c99cb8f94e0aa5c69cacacdf175129179aa12196</v>
      </c>
      <c r="B2208">
        <f>COUNTIF(รายงานลูกหนี้!$A:$A,A2208)</f>
        <v>2</v>
      </c>
      <c r="C2208">
        <f>COUNTIFS(รายงานลูกหนี้!$A:$A,A2208,รายงานลูกหนี้!$K:$K,"&gt;0")</f>
        <v>2</v>
      </c>
      <c r="D2208">
        <f>SUMIF(รายงานลูกหนี้!$A:$A,A2208,รายงานลูกหนี้!$K:$K)</f>
        <v>6</v>
      </c>
      <c r="E2208">
        <f>_xlfn.MAXIFS(รายงานลูกหนี้!$K:$K,รายงานลูกหนี้!$A:$A,A2208)</f>
        <v>3</v>
      </c>
      <c r="F2208" s="17">
        <f t="shared" si="170"/>
        <v>1</v>
      </c>
      <c r="G2208" t="str">
        <f t="shared" si="171"/>
        <v>ค้างชำระ 1 - 30 วัน</v>
      </c>
      <c r="H2208" t="str">
        <f t="shared" si="172"/>
        <v>ลูกหนี้ชั้นดี</v>
      </c>
      <c r="I2208" s="17" cm="1">
        <f t="array" ref="I2208">_xlfn.IFS(D2208=0,0%, D2208&lt;=30,25%, D2208&lt;=60,50%, D2208&lt;=90,75%, D2208&gt;90,100%)</f>
        <v>0.25</v>
      </c>
      <c r="J2208">
        <f>SUMIFS(รายงานลูกหนี้!$G$2:$G$20000, รายงานลูกหนี้!$A$2:$A$20000, $A2208, รายงานลูกหนี้!$K$2:$K$20000, 0)</f>
        <v>0</v>
      </c>
      <c r="K2208">
        <f>SUMIFS(รายงานลูกหนี้!$G$2:$G$20000, รายงานลูกหนี้!$A$2:$A$20000, $A2208, รายงานลูกหนี้!$K$2:$K$20000, "&gt;=1", รายงานลูกหนี้!$K$2:$K$20000, "&lt;=30")</f>
        <v>3280</v>
      </c>
      <c r="L2208">
        <f>SUMIFS(รายงานลูกหนี้!$G$2:$G$20000, รายงานลูกหนี้!$A$2:$A$20000, $A2208, รายงานลูกหนี้!$K$2:$K$20000, "&gt;=31", รายงานลูกหนี้!$K$2:$K$20000, "&lt;=60")</f>
        <v>0</v>
      </c>
      <c r="M2208">
        <f>SUMIFS(รายงานลูกหนี้!$G$2:$G$20000, รายงานลูกหนี้!$A$2:$A$20000, $A2208, รายงานลูกหนี้!$K$2:$K$20000, "&gt;=61", รายงานลูกหนี้!$K$2:$K$20000, "&lt;=90")</f>
        <v>0</v>
      </c>
      <c r="N2208">
        <f>SUMIFS(รายงานลูกหนี้!$G$2:$G$20000, รายงานลูกหนี้!$A$2:$A$20000, $A2208, รายงานลูกหนี้!$K$2:$K$20000, "&gt;90")</f>
        <v>0</v>
      </c>
      <c r="O2208">
        <f t="shared" si="173"/>
        <v>3280</v>
      </c>
      <c r="P2208" s="17">
        <f t="shared" si="174"/>
        <v>0.25</v>
      </c>
    </row>
    <row r="2209" spans="1:16" x14ac:dyDescent="0.2">
      <c r="A2209" t="str">
        <v>2830f66d069e76f9662186ba68eade0a22aff19cb653dee547ada8e86c621f33</v>
      </c>
      <c r="B2209">
        <f>COUNTIF(รายงานลูกหนี้!$A:$A,A2209)</f>
        <v>1</v>
      </c>
      <c r="C2209">
        <f>COUNTIFS(รายงานลูกหนี้!$A:$A,A2209,รายงานลูกหนี้!$K:$K,"&gt;0")</f>
        <v>1</v>
      </c>
      <c r="D2209">
        <f>SUMIF(รายงานลูกหนี้!$A:$A,A2209,รายงานลูกหนี้!$K:$K)</f>
        <v>4</v>
      </c>
      <c r="E2209">
        <f>_xlfn.MAXIFS(รายงานลูกหนี้!$K:$K,รายงานลูกหนี้!$A:$A,A2209)</f>
        <v>4</v>
      </c>
      <c r="F2209" s="17">
        <f t="shared" si="170"/>
        <v>1</v>
      </c>
      <c r="G2209" t="str">
        <f t="shared" si="171"/>
        <v>ค้างชำระ 1 - 30 วัน</v>
      </c>
      <c r="H2209" t="str">
        <f t="shared" si="172"/>
        <v>ลูกหนี้ชั้นดี</v>
      </c>
      <c r="I2209" s="17" cm="1">
        <f t="array" ref="I2209">_xlfn.IFS(D2209=0,0%, D2209&lt;=30,25%, D2209&lt;=60,50%, D2209&lt;=90,75%, D2209&gt;90,100%)</f>
        <v>0.25</v>
      </c>
      <c r="J2209">
        <f>SUMIFS(รายงานลูกหนี้!$G$2:$G$20000, รายงานลูกหนี้!$A$2:$A$20000, $A2209, รายงานลูกหนี้!$K$2:$K$20000, 0)</f>
        <v>0</v>
      </c>
      <c r="K2209">
        <f>SUMIFS(รายงานลูกหนี้!$G$2:$G$20000, รายงานลูกหนี้!$A$2:$A$20000, $A2209, รายงานลูกหนี้!$K$2:$K$20000, "&gt;=1", รายงานลูกหนี้!$K$2:$K$20000, "&lt;=30")</f>
        <v>264</v>
      </c>
      <c r="L2209">
        <f>SUMIFS(รายงานลูกหนี้!$G$2:$G$20000, รายงานลูกหนี้!$A$2:$A$20000, $A2209, รายงานลูกหนี้!$K$2:$K$20000, "&gt;=31", รายงานลูกหนี้!$K$2:$K$20000, "&lt;=60")</f>
        <v>0</v>
      </c>
      <c r="M2209">
        <f>SUMIFS(รายงานลูกหนี้!$G$2:$G$20000, รายงานลูกหนี้!$A$2:$A$20000, $A2209, รายงานลูกหนี้!$K$2:$K$20000, "&gt;=61", รายงานลูกหนี้!$K$2:$K$20000, "&lt;=90")</f>
        <v>0</v>
      </c>
      <c r="N2209">
        <f>SUMIFS(รายงานลูกหนี้!$G$2:$G$20000, รายงานลูกหนี้!$A$2:$A$20000, $A2209, รายงานลูกหนี้!$K$2:$K$20000, "&gt;90")</f>
        <v>0</v>
      </c>
      <c r="O2209">
        <f t="shared" si="173"/>
        <v>264</v>
      </c>
      <c r="P2209" s="17">
        <f t="shared" si="174"/>
        <v>0.25</v>
      </c>
    </row>
    <row r="2210" spans="1:16" x14ac:dyDescent="0.2">
      <c r="A2210" t="str">
        <v>04231ec9cee49fca9f51863bc405fe8ed55070b6604229294cf024e072f2fabf</v>
      </c>
      <c r="B2210">
        <f>COUNTIF(รายงานลูกหนี้!$A:$A,A2210)</f>
        <v>1</v>
      </c>
      <c r="C2210">
        <f>COUNTIFS(รายงานลูกหนี้!$A:$A,A2210,รายงานลูกหนี้!$K:$K,"&gt;0")</f>
        <v>0</v>
      </c>
      <c r="D2210">
        <f>SUMIF(รายงานลูกหนี้!$A:$A,A2210,รายงานลูกหนี้!$K:$K)</f>
        <v>0</v>
      </c>
      <c r="E2210">
        <f>_xlfn.MAXIFS(รายงานลูกหนี้!$K:$K,รายงานลูกหนี้!$A:$A,A2210)</f>
        <v>0</v>
      </c>
      <c r="F2210" s="17">
        <f t="shared" si="170"/>
        <v>0</v>
      </c>
      <c r="G2210" t="str">
        <f t="shared" si="171"/>
        <v>ชำระตรงเวลา</v>
      </c>
      <c r="H2210" t="str">
        <f t="shared" si="172"/>
        <v>ลูกหนี้ชั้นดี</v>
      </c>
      <c r="I2210" s="17" cm="1">
        <f t="array" ref="I2210">_xlfn.IFS(D2210=0,0%, D2210&lt;=30,25%, D2210&lt;=60,50%, D2210&lt;=90,75%, D2210&gt;90,100%)</f>
        <v>0</v>
      </c>
      <c r="J2210">
        <f>SUMIFS(รายงานลูกหนี้!$G$2:$G$20000, รายงานลูกหนี้!$A$2:$A$20000, $A2210, รายงานลูกหนี้!$K$2:$K$20000, 0)</f>
        <v>5706</v>
      </c>
      <c r="K2210">
        <f>SUMIFS(รายงานลูกหนี้!$G$2:$G$20000, รายงานลูกหนี้!$A$2:$A$20000, $A2210, รายงานลูกหนี้!$K$2:$K$20000, "&gt;=1", รายงานลูกหนี้!$K$2:$K$20000, "&lt;=30")</f>
        <v>0</v>
      </c>
      <c r="L2210">
        <f>SUMIFS(รายงานลูกหนี้!$G$2:$G$20000, รายงานลูกหนี้!$A$2:$A$20000, $A2210, รายงานลูกหนี้!$K$2:$K$20000, "&gt;=31", รายงานลูกหนี้!$K$2:$K$20000, "&lt;=60")</f>
        <v>0</v>
      </c>
      <c r="M2210">
        <f>SUMIFS(รายงานลูกหนี้!$G$2:$G$20000, รายงานลูกหนี้!$A$2:$A$20000, $A2210, รายงานลูกหนี้!$K$2:$K$20000, "&gt;=61", รายงานลูกหนี้!$K$2:$K$20000, "&lt;=90")</f>
        <v>0</v>
      </c>
      <c r="N2210">
        <f>SUMIFS(รายงานลูกหนี้!$G$2:$G$20000, รายงานลูกหนี้!$A$2:$A$20000, $A2210, รายงานลูกหนี้!$K$2:$K$20000, "&gt;90")</f>
        <v>0</v>
      </c>
      <c r="O2210">
        <f t="shared" si="173"/>
        <v>5706</v>
      </c>
      <c r="P2210" s="17">
        <f t="shared" si="174"/>
        <v>0</v>
      </c>
    </row>
    <row r="2211" spans="1:16" x14ac:dyDescent="0.2">
      <c r="A2211" t="str">
        <v>5e886c8839b88b29ad56e99d995358ebf939f7da48fe0bbda8ef0ce82c5dbd1d</v>
      </c>
      <c r="B2211">
        <f>COUNTIF(รายงานลูกหนี้!$A:$A,A2211)</f>
        <v>1</v>
      </c>
      <c r="C2211">
        <f>COUNTIFS(รายงานลูกหนี้!$A:$A,A2211,รายงานลูกหนี้!$K:$K,"&gt;0")</f>
        <v>1</v>
      </c>
      <c r="D2211">
        <f>SUMIF(รายงานลูกหนี้!$A:$A,A2211,รายงานลูกหนี้!$K:$K)</f>
        <v>1</v>
      </c>
      <c r="E2211">
        <f>_xlfn.MAXIFS(รายงานลูกหนี้!$K:$K,รายงานลูกหนี้!$A:$A,A2211)</f>
        <v>1</v>
      </c>
      <c r="F2211" s="17">
        <f t="shared" si="170"/>
        <v>1</v>
      </c>
      <c r="G2211" t="str">
        <f t="shared" si="171"/>
        <v>ค้างชำระ 1 - 30 วัน</v>
      </c>
      <c r="H2211" t="str">
        <f t="shared" si="172"/>
        <v>ลูกหนี้ชั้นดี</v>
      </c>
      <c r="I2211" s="17" cm="1">
        <f t="array" ref="I2211">_xlfn.IFS(D2211=0,0%, D2211&lt;=30,25%, D2211&lt;=60,50%, D2211&lt;=90,75%, D2211&gt;90,100%)</f>
        <v>0.25</v>
      </c>
      <c r="J2211">
        <f>SUMIFS(รายงานลูกหนี้!$G$2:$G$20000, รายงานลูกหนี้!$A$2:$A$20000, $A2211, รายงานลูกหนี้!$K$2:$K$20000, 0)</f>
        <v>0</v>
      </c>
      <c r="K2211">
        <f>SUMIFS(รายงานลูกหนี้!$G$2:$G$20000, รายงานลูกหนี้!$A$2:$A$20000, $A2211, รายงานลูกหนี้!$K$2:$K$20000, "&gt;=1", รายงานลูกหนี้!$K$2:$K$20000, "&lt;=30")</f>
        <v>8615</v>
      </c>
      <c r="L2211">
        <f>SUMIFS(รายงานลูกหนี้!$G$2:$G$20000, รายงานลูกหนี้!$A$2:$A$20000, $A2211, รายงานลูกหนี้!$K$2:$K$20000, "&gt;=31", รายงานลูกหนี้!$K$2:$K$20000, "&lt;=60")</f>
        <v>0</v>
      </c>
      <c r="M2211">
        <f>SUMIFS(รายงานลูกหนี้!$G$2:$G$20000, รายงานลูกหนี้!$A$2:$A$20000, $A2211, รายงานลูกหนี้!$K$2:$K$20000, "&gt;=61", รายงานลูกหนี้!$K$2:$K$20000, "&lt;=90")</f>
        <v>0</v>
      </c>
      <c r="N2211">
        <f>SUMIFS(รายงานลูกหนี้!$G$2:$G$20000, รายงานลูกหนี้!$A$2:$A$20000, $A2211, รายงานลูกหนี้!$K$2:$K$20000, "&gt;90")</f>
        <v>0</v>
      </c>
      <c r="O2211">
        <f t="shared" si="173"/>
        <v>8615</v>
      </c>
      <c r="P2211" s="17">
        <f t="shared" si="174"/>
        <v>0.25</v>
      </c>
    </row>
    <row r="2212" spans="1:16" x14ac:dyDescent="0.2">
      <c r="A2212" t="str">
        <v>228caca1843bc8826d91a22e31678352410dee8c8e4c9e3c5aed854afe6cf3be</v>
      </c>
      <c r="B2212">
        <f>COUNTIF(รายงานลูกหนี้!$A:$A,A2212)</f>
        <v>2</v>
      </c>
      <c r="C2212">
        <f>COUNTIFS(รายงานลูกหนี้!$A:$A,A2212,รายงานลูกหนี้!$K:$K,"&gt;0")</f>
        <v>0</v>
      </c>
      <c r="D2212">
        <f>SUMIF(รายงานลูกหนี้!$A:$A,A2212,รายงานลูกหนี้!$K:$K)</f>
        <v>0</v>
      </c>
      <c r="E2212">
        <f>_xlfn.MAXIFS(รายงานลูกหนี้!$K:$K,รายงานลูกหนี้!$A:$A,A2212)</f>
        <v>0</v>
      </c>
      <c r="F2212" s="17">
        <f t="shared" si="170"/>
        <v>0</v>
      </c>
      <c r="G2212" t="str">
        <f t="shared" si="171"/>
        <v>ชำระตรงเวลา</v>
      </c>
      <c r="H2212" t="str">
        <f t="shared" si="172"/>
        <v>ลูกหนี้ชั้นดี</v>
      </c>
      <c r="I2212" s="17" cm="1">
        <f t="array" ref="I2212">_xlfn.IFS(D2212=0,0%, D2212&lt;=30,25%, D2212&lt;=60,50%, D2212&lt;=90,75%, D2212&gt;90,100%)</f>
        <v>0</v>
      </c>
      <c r="J2212">
        <f>SUMIFS(รายงานลูกหนี้!$G$2:$G$20000, รายงานลูกหนี้!$A$2:$A$20000, $A2212, รายงานลูกหนี้!$K$2:$K$20000, 0)</f>
        <v>922</v>
      </c>
      <c r="K2212">
        <f>SUMIFS(รายงานลูกหนี้!$G$2:$G$20000, รายงานลูกหนี้!$A$2:$A$20000, $A2212, รายงานลูกหนี้!$K$2:$K$20000, "&gt;=1", รายงานลูกหนี้!$K$2:$K$20000, "&lt;=30")</f>
        <v>0</v>
      </c>
      <c r="L2212">
        <f>SUMIFS(รายงานลูกหนี้!$G$2:$G$20000, รายงานลูกหนี้!$A$2:$A$20000, $A2212, รายงานลูกหนี้!$K$2:$K$20000, "&gt;=31", รายงานลูกหนี้!$K$2:$K$20000, "&lt;=60")</f>
        <v>0</v>
      </c>
      <c r="M2212">
        <f>SUMIFS(รายงานลูกหนี้!$G$2:$G$20000, รายงานลูกหนี้!$A$2:$A$20000, $A2212, รายงานลูกหนี้!$K$2:$K$20000, "&gt;=61", รายงานลูกหนี้!$K$2:$K$20000, "&lt;=90")</f>
        <v>0</v>
      </c>
      <c r="N2212">
        <f>SUMIFS(รายงานลูกหนี้!$G$2:$G$20000, รายงานลูกหนี้!$A$2:$A$20000, $A2212, รายงานลูกหนี้!$K$2:$K$20000, "&gt;90")</f>
        <v>0</v>
      </c>
      <c r="O2212">
        <f t="shared" si="173"/>
        <v>922</v>
      </c>
      <c r="P2212" s="17">
        <f t="shared" si="174"/>
        <v>0</v>
      </c>
    </row>
    <row r="2213" spans="1:16" x14ac:dyDescent="0.2">
      <c r="A2213" t="str">
        <v>0dcadcbfcae32ef3ae4d8dc79a4f90142d7eeb9b1827a699a451cfcd85e4dc99</v>
      </c>
      <c r="B2213">
        <f>COUNTIF(รายงานลูกหนี้!$A:$A,A2213)</f>
        <v>1</v>
      </c>
      <c r="C2213">
        <f>COUNTIFS(รายงานลูกหนี้!$A:$A,A2213,รายงานลูกหนี้!$K:$K,"&gt;0")</f>
        <v>0</v>
      </c>
      <c r="D2213">
        <f>SUMIF(รายงานลูกหนี้!$A:$A,A2213,รายงานลูกหนี้!$K:$K)</f>
        <v>0</v>
      </c>
      <c r="E2213">
        <f>_xlfn.MAXIFS(รายงานลูกหนี้!$K:$K,รายงานลูกหนี้!$A:$A,A2213)</f>
        <v>0</v>
      </c>
      <c r="F2213" s="17">
        <f t="shared" si="170"/>
        <v>0</v>
      </c>
      <c r="G2213" t="str">
        <f t="shared" si="171"/>
        <v>ชำระตรงเวลา</v>
      </c>
      <c r="H2213" t="str">
        <f t="shared" si="172"/>
        <v>ลูกหนี้ชั้นดี</v>
      </c>
      <c r="I2213" s="17" cm="1">
        <f t="array" ref="I2213">_xlfn.IFS(D2213=0,0%, D2213&lt;=30,25%, D2213&lt;=60,50%, D2213&lt;=90,75%, D2213&gt;90,100%)</f>
        <v>0</v>
      </c>
      <c r="J2213">
        <f>SUMIFS(รายงานลูกหนี้!$G$2:$G$20000, รายงานลูกหนี้!$A$2:$A$20000, $A2213, รายงานลูกหนี้!$K$2:$K$20000, 0)</f>
        <v>6195</v>
      </c>
      <c r="K2213">
        <f>SUMIFS(รายงานลูกหนี้!$G$2:$G$20000, รายงานลูกหนี้!$A$2:$A$20000, $A2213, รายงานลูกหนี้!$K$2:$K$20000, "&gt;=1", รายงานลูกหนี้!$K$2:$K$20000, "&lt;=30")</f>
        <v>0</v>
      </c>
      <c r="L2213">
        <f>SUMIFS(รายงานลูกหนี้!$G$2:$G$20000, รายงานลูกหนี้!$A$2:$A$20000, $A2213, รายงานลูกหนี้!$K$2:$K$20000, "&gt;=31", รายงานลูกหนี้!$K$2:$K$20000, "&lt;=60")</f>
        <v>0</v>
      </c>
      <c r="M2213">
        <f>SUMIFS(รายงานลูกหนี้!$G$2:$G$20000, รายงานลูกหนี้!$A$2:$A$20000, $A2213, รายงานลูกหนี้!$K$2:$K$20000, "&gt;=61", รายงานลูกหนี้!$K$2:$K$20000, "&lt;=90")</f>
        <v>0</v>
      </c>
      <c r="N2213">
        <f>SUMIFS(รายงานลูกหนี้!$G$2:$G$20000, รายงานลูกหนี้!$A$2:$A$20000, $A2213, รายงานลูกหนี้!$K$2:$K$20000, "&gt;90")</f>
        <v>0</v>
      </c>
      <c r="O2213">
        <f t="shared" si="173"/>
        <v>6195</v>
      </c>
      <c r="P2213" s="17">
        <f t="shared" si="174"/>
        <v>0</v>
      </c>
    </row>
    <row r="2214" spans="1:16" x14ac:dyDescent="0.2">
      <c r="A2214" t="str">
        <v>4c4ee8722042da335151334712f71f2156813a07b00cc25b57da4c4bdbdd3b52</v>
      </c>
      <c r="B2214">
        <f>COUNTIF(รายงานลูกหนี้!$A:$A,A2214)</f>
        <v>1</v>
      </c>
      <c r="C2214">
        <f>COUNTIFS(รายงานลูกหนี้!$A:$A,A2214,รายงานลูกหนี้!$K:$K,"&gt;0")</f>
        <v>0</v>
      </c>
      <c r="D2214">
        <f>SUMIF(รายงานลูกหนี้!$A:$A,A2214,รายงานลูกหนี้!$K:$K)</f>
        <v>0</v>
      </c>
      <c r="E2214">
        <f>_xlfn.MAXIFS(รายงานลูกหนี้!$K:$K,รายงานลูกหนี้!$A:$A,A2214)</f>
        <v>0</v>
      </c>
      <c r="F2214" s="17">
        <f t="shared" si="170"/>
        <v>0</v>
      </c>
      <c r="G2214" t="str">
        <f t="shared" si="171"/>
        <v>ชำระตรงเวลา</v>
      </c>
      <c r="H2214" t="str">
        <f t="shared" si="172"/>
        <v>ลูกหนี้ชั้นดี</v>
      </c>
      <c r="I2214" s="17" cm="1">
        <f t="array" ref="I2214">_xlfn.IFS(D2214=0,0%, D2214&lt;=30,25%, D2214&lt;=60,50%, D2214&lt;=90,75%, D2214&gt;90,100%)</f>
        <v>0</v>
      </c>
      <c r="J2214">
        <f>SUMIFS(รายงานลูกหนี้!$G$2:$G$20000, รายงานลูกหนี้!$A$2:$A$20000, $A2214, รายงานลูกหนี้!$K$2:$K$20000, 0)</f>
        <v>2726</v>
      </c>
      <c r="K2214">
        <f>SUMIFS(รายงานลูกหนี้!$G$2:$G$20000, รายงานลูกหนี้!$A$2:$A$20000, $A2214, รายงานลูกหนี้!$K$2:$K$20000, "&gt;=1", รายงานลูกหนี้!$K$2:$K$20000, "&lt;=30")</f>
        <v>0</v>
      </c>
      <c r="L2214">
        <f>SUMIFS(รายงานลูกหนี้!$G$2:$G$20000, รายงานลูกหนี้!$A$2:$A$20000, $A2214, รายงานลูกหนี้!$K$2:$K$20000, "&gt;=31", รายงานลูกหนี้!$K$2:$K$20000, "&lt;=60")</f>
        <v>0</v>
      </c>
      <c r="M2214">
        <f>SUMIFS(รายงานลูกหนี้!$G$2:$G$20000, รายงานลูกหนี้!$A$2:$A$20000, $A2214, รายงานลูกหนี้!$K$2:$K$20000, "&gt;=61", รายงานลูกหนี้!$K$2:$K$20000, "&lt;=90")</f>
        <v>0</v>
      </c>
      <c r="N2214">
        <f>SUMIFS(รายงานลูกหนี้!$G$2:$G$20000, รายงานลูกหนี้!$A$2:$A$20000, $A2214, รายงานลูกหนี้!$K$2:$K$20000, "&gt;90")</f>
        <v>0</v>
      </c>
      <c r="O2214">
        <f t="shared" si="173"/>
        <v>2726</v>
      </c>
      <c r="P2214" s="17">
        <f t="shared" si="174"/>
        <v>0</v>
      </c>
    </row>
    <row r="2215" spans="1:16" x14ac:dyDescent="0.2">
      <c r="A2215" t="str">
        <v>d8bf00d541a8c40fbeb60a9c78815bb7a9b5ba2e79a3edfb63358af3ec30d57b</v>
      </c>
      <c r="B2215">
        <f>COUNTIF(รายงานลูกหนี้!$A:$A,A2215)</f>
        <v>1</v>
      </c>
      <c r="C2215">
        <f>COUNTIFS(รายงานลูกหนี้!$A:$A,A2215,รายงานลูกหนี้!$K:$K,"&gt;0")</f>
        <v>0</v>
      </c>
      <c r="D2215">
        <f>SUMIF(รายงานลูกหนี้!$A:$A,A2215,รายงานลูกหนี้!$K:$K)</f>
        <v>0</v>
      </c>
      <c r="E2215">
        <f>_xlfn.MAXIFS(รายงานลูกหนี้!$K:$K,รายงานลูกหนี้!$A:$A,A2215)</f>
        <v>0</v>
      </c>
      <c r="F2215" s="17">
        <f t="shared" si="170"/>
        <v>0</v>
      </c>
      <c r="G2215" t="str">
        <f t="shared" si="171"/>
        <v>ชำระตรงเวลา</v>
      </c>
      <c r="H2215" t="str">
        <f t="shared" si="172"/>
        <v>ลูกหนี้ชั้นดี</v>
      </c>
      <c r="I2215" s="17" cm="1">
        <f t="array" ref="I2215">_xlfn.IFS(D2215=0,0%, D2215&lt;=30,25%, D2215&lt;=60,50%, D2215&lt;=90,75%, D2215&gt;90,100%)</f>
        <v>0</v>
      </c>
      <c r="J2215">
        <f>SUMIFS(รายงานลูกหนี้!$G$2:$G$20000, รายงานลูกหนี้!$A$2:$A$20000, $A2215, รายงานลูกหนี้!$K$2:$K$20000, 0)</f>
        <v>3861</v>
      </c>
      <c r="K2215">
        <f>SUMIFS(รายงานลูกหนี้!$G$2:$G$20000, รายงานลูกหนี้!$A$2:$A$20000, $A2215, รายงานลูกหนี้!$K$2:$K$20000, "&gt;=1", รายงานลูกหนี้!$K$2:$K$20000, "&lt;=30")</f>
        <v>0</v>
      </c>
      <c r="L2215">
        <f>SUMIFS(รายงานลูกหนี้!$G$2:$G$20000, รายงานลูกหนี้!$A$2:$A$20000, $A2215, รายงานลูกหนี้!$K$2:$K$20000, "&gt;=31", รายงานลูกหนี้!$K$2:$K$20000, "&lt;=60")</f>
        <v>0</v>
      </c>
      <c r="M2215">
        <f>SUMIFS(รายงานลูกหนี้!$G$2:$G$20000, รายงานลูกหนี้!$A$2:$A$20000, $A2215, รายงานลูกหนี้!$K$2:$K$20000, "&gt;=61", รายงานลูกหนี้!$K$2:$K$20000, "&lt;=90")</f>
        <v>0</v>
      </c>
      <c r="N2215">
        <f>SUMIFS(รายงานลูกหนี้!$G$2:$G$20000, รายงานลูกหนี้!$A$2:$A$20000, $A2215, รายงานลูกหนี้!$K$2:$K$20000, "&gt;90")</f>
        <v>0</v>
      </c>
      <c r="O2215">
        <f t="shared" si="173"/>
        <v>3861</v>
      </c>
      <c r="P2215" s="17">
        <f t="shared" si="174"/>
        <v>0</v>
      </c>
    </row>
    <row r="2216" spans="1:16" x14ac:dyDescent="0.2">
      <c r="A2216" t="str">
        <v>840b638740ed5196a0e9573c7032428046f12c7a60f1b5b85bfb66f94a315e98</v>
      </c>
      <c r="B2216">
        <f>COUNTIF(รายงานลูกหนี้!$A:$A,A2216)</f>
        <v>3</v>
      </c>
      <c r="C2216">
        <f>COUNTIFS(รายงานลูกหนี้!$A:$A,A2216,รายงานลูกหนี้!$K:$K,"&gt;0")</f>
        <v>1</v>
      </c>
      <c r="D2216">
        <f>SUMIF(รายงานลูกหนี้!$A:$A,A2216,รายงานลูกหนี้!$K:$K)</f>
        <v>11</v>
      </c>
      <c r="E2216">
        <f>_xlfn.MAXIFS(รายงานลูกหนี้!$K:$K,รายงานลูกหนี้!$A:$A,A2216)</f>
        <v>11</v>
      </c>
      <c r="F2216" s="17">
        <f t="shared" si="170"/>
        <v>0.33333333333333331</v>
      </c>
      <c r="G2216" t="str">
        <f t="shared" si="171"/>
        <v>ค้างชำระ 1 - 30 วัน</v>
      </c>
      <c r="H2216" t="str">
        <f t="shared" si="172"/>
        <v>ลูกหนี้ชั้นดี</v>
      </c>
      <c r="I2216" s="17" cm="1">
        <f t="array" ref="I2216">_xlfn.IFS(D2216=0,0%, D2216&lt;=30,25%, D2216&lt;=60,50%, D2216&lt;=90,75%, D2216&gt;90,100%)</f>
        <v>0.25</v>
      </c>
      <c r="J2216">
        <f>SUMIFS(รายงานลูกหนี้!$G$2:$G$20000, รายงานลูกหนี้!$A$2:$A$20000, $A2216, รายงานลูกหนี้!$K$2:$K$20000, 0)</f>
        <v>1945</v>
      </c>
      <c r="K2216">
        <f>SUMIFS(รายงานลูกหนี้!$G$2:$G$20000, รายงานลูกหนี้!$A$2:$A$20000, $A2216, รายงานลูกหนี้!$K$2:$K$20000, "&gt;=1", รายงานลูกหนี้!$K$2:$K$20000, "&lt;=30")</f>
        <v>3807</v>
      </c>
      <c r="L2216">
        <f>SUMIFS(รายงานลูกหนี้!$G$2:$G$20000, รายงานลูกหนี้!$A$2:$A$20000, $A2216, รายงานลูกหนี้!$K$2:$K$20000, "&gt;=31", รายงานลูกหนี้!$K$2:$K$20000, "&lt;=60")</f>
        <v>0</v>
      </c>
      <c r="M2216">
        <f>SUMIFS(รายงานลูกหนี้!$G$2:$G$20000, รายงานลูกหนี้!$A$2:$A$20000, $A2216, รายงานลูกหนี้!$K$2:$K$20000, "&gt;=61", รายงานลูกหนี้!$K$2:$K$20000, "&lt;=90")</f>
        <v>0</v>
      </c>
      <c r="N2216">
        <f>SUMIFS(รายงานลูกหนี้!$G$2:$G$20000, รายงานลูกหนี้!$A$2:$A$20000, $A2216, รายงานลูกหนี้!$K$2:$K$20000, "&gt;90")</f>
        <v>0</v>
      </c>
      <c r="O2216">
        <f t="shared" si="173"/>
        <v>5752</v>
      </c>
      <c r="P2216" s="17">
        <f t="shared" si="174"/>
        <v>0.16546418636995827</v>
      </c>
    </row>
    <row r="2217" spans="1:16" x14ac:dyDescent="0.2">
      <c r="A2217" t="str">
        <v>9213f5244bd2d31785359463d7e6ee2c0bfd42087872fb2a068e5dd743a24b48</v>
      </c>
      <c r="B2217">
        <f>COUNTIF(รายงานลูกหนี้!$A:$A,A2217)</f>
        <v>1</v>
      </c>
      <c r="C2217">
        <f>COUNTIFS(รายงานลูกหนี้!$A:$A,A2217,รายงานลูกหนี้!$K:$K,"&gt;0")</f>
        <v>1</v>
      </c>
      <c r="D2217">
        <f>SUMIF(รายงานลูกหนี้!$A:$A,A2217,รายงานลูกหนี้!$K:$K)</f>
        <v>3</v>
      </c>
      <c r="E2217">
        <f>_xlfn.MAXIFS(รายงานลูกหนี้!$K:$K,รายงานลูกหนี้!$A:$A,A2217)</f>
        <v>3</v>
      </c>
      <c r="F2217" s="17">
        <f t="shared" si="170"/>
        <v>1</v>
      </c>
      <c r="G2217" t="str">
        <f t="shared" si="171"/>
        <v>ค้างชำระ 1 - 30 วัน</v>
      </c>
      <c r="H2217" t="str">
        <f t="shared" si="172"/>
        <v>ลูกหนี้ชั้นดี</v>
      </c>
      <c r="I2217" s="17" cm="1">
        <f t="array" ref="I2217">_xlfn.IFS(D2217=0,0%, D2217&lt;=30,25%, D2217&lt;=60,50%, D2217&lt;=90,75%, D2217&gt;90,100%)</f>
        <v>0.25</v>
      </c>
      <c r="J2217">
        <f>SUMIFS(รายงานลูกหนี้!$G$2:$G$20000, รายงานลูกหนี้!$A$2:$A$20000, $A2217, รายงานลูกหนี้!$K$2:$K$20000, 0)</f>
        <v>0</v>
      </c>
      <c r="K2217">
        <f>SUMIFS(รายงานลูกหนี้!$G$2:$G$20000, รายงานลูกหนี้!$A$2:$A$20000, $A2217, รายงานลูกหนี้!$K$2:$K$20000, "&gt;=1", รายงานลูกหนี้!$K$2:$K$20000, "&lt;=30")</f>
        <v>4847</v>
      </c>
      <c r="L2217">
        <f>SUMIFS(รายงานลูกหนี้!$G$2:$G$20000, รายงานลูกหนี้!$A$2:$A$20000, $A2217, รายงานลูกหนี้!$K$2:$K$20000, "&gt;=31", รายงานลูกหนี้!$K$2:$K$20000, "&lt;=60")</f>
        <v>0</v>
      </c>
      <c r="M2217">
        <f>SUMIFS(รายงานลูกหนี้!$G$2:$G$20000, รายงานลูกหนี้!$A$2:$A$20000, $A2217, รายงานลูกหนี้!$K$2:$K$20000, "&gt;=61", รายงานลูกหนี้!$K$2:$K$20000, "&lt;=90")</f>
        <v>0</v>
      </c>
      <c r="N2217">
        <f>SUMIFS(รายงานลูกหนี้!$G$2:$G$20000, รายงานลูกหนี้!$A$2:$A$20000, $A2217, รายงานลูกหนี้!$K$2:$K$20000, "&gt;90")</f>
        <v>0</v>
      </c>
      <c r="O2217">
        <f t="shared" si="173"/>
        <v>4847</v>
      </c>
      <c r="P2217" s="17">
        <f t="shared" si="174"/>
        <v>0.25</v>
      </c>
    </row>
    <row r="2218" spans="1:16" x14ac:dyDescent="0.2">
      <c r="A2218" t="str">
        <v>9129f3d774900befddfc3ce077e7cd354dddaf4428302508cd6536b48c636da3</v>
      </c>
      <c r="B2218">
        <f>COUNTIF(รายงานลูกหนี้!$A:$A,A2218)</f>
        <v>1</v>
      </c>
      <c r="C2218">
        <f>COUNTIFS(รายงานลูกหนี้!$A:$A,A2218,รายงานลูกหนี้!$K:$K,"&gt;0")</f>
        <v>1</v>
      </c>
      <c r="D2218">
        <f>SUMIF(รายงานลูกหนี้!$A:$A,A2218,รายงานลูกหนี้!$K:$K)</f>
        <v>2</v>
      </c>
      <c r="E2218">
        <f>_xlfn.MAXIFS(รายงานลูกหนี้!$K:$K,รายงานลูกหนี้!$A:$A,A2218)</f>
        <v>2</v>
      </c>
      <c r="F2218" s="17">
        <f t="shared" si="170"/>
        <v>1</v>
      </c>
      <c r="G2218" t="str">
        <f t="shared" si="171"/>
        <v>ค้างชำระ 1 - 30 วัน</v>
      </c>
      <c r="H2218" t="str">
        <f t="shared" si="172"/>
        <v>ลูกหนี้ชั้นดี</v>
      </c>
      <c r="I2218" s="17" cm="1">
        <f t="array" ref="I2218">_xlfn.IFS(D2218=0,0%, D2218&lt;=30,25%, D2218&lt;=60,50%, D2218&lt;=90,75%, D2218&gt;90,100%)</f>
        <v>0.25</v>
      </c>
      <c r="J2218">
        <f>SUMIFS(รายงานลูกหนี้!$G$2:$G$20000, รายงานลูกหนี้!$A$2:$A$20000, $A2218, รายงานลูกหนี้!$K$2:$K$20000, 0)</f>
        <v>0</v>
      </c>
      <c r="K2218">
        <f>SUMIFS(รายงานลูกหนี้!$G$2:$G$20000, รายงานลูกหนี้!$A$2:$A$20000, $A2218, รายงานลูกหนี้!$K$2:$K$20000, "&gt;=1", รายงานลูกหนี้!$K$2:$K$20000, "&lt;=30")</f>
        <v>1000</v>
      </c>
      <c r="L2218">
        <f>SUMIFS(รายงานลูกหนี้!$G$2:$G$20000, รายงานลูกหนี้!$A$2:$A$20000, $A2218, รายงานลูกหนี้!$K$2:$K$20000, "&gt;=31", รายงานลูกหนี้!$K$2:$K$20000, "&lt;=60")</f>
        <v>0</v>
      </c>
      <c r="M2218">
        <f>SUMIFS(รายงานลูกหนี้!$G$2:$G$20000, รายงานลูกหนี้!$A$2:$A$20000, $A2218, รายงานลูกหนี้!$K$2:$K$20000, "&gt;=61", รายงานลูกหนี้!$K$2:$K$20000, "&lt;=90")</f>
        <v>0</v>
      </c>
      <c r="N2218">
        <f>SUMIFS(รายงานลูกหนี้!$G$2:$G$20000, รายงานลูกหนี้!$A$2:$A$20000, $A2218, รายงานลูกหนี้!$K$2:$K$20000, "&gt;90")</f>
        <v>0</v>
      </c>
      <c r="O2218">
        <f t="shared" si="173"/>
        <v>1000</v>
      </c>
      <c r="P2218" s="17">
        <f t="shared" si="174"/>
        <v>0.25</v>
      </c>
    </row>
    <row r="2219" spans="1:16" x14ac:dyDescent="0.2">
      <c r="A2219" t="str">
        <v>85282d1c9eec828b585af7d530c9b4db7f4f05eb7bab3b9807a63b1bb2ba913f</v>
      </c>
      <c r="B2219">
        <f>COUNTIF(รายงานลูกหนี้!$A:$A,A2219)</f>
        <v>1</v>
      </c>
      <c r="C2219">
        <f>COUNTIFS(รายงานลูกหนี้!$A:$A,A2219,รายงานลูกหนี้!$K:$K,"&gt;0")</f>
        <v>0</v>
      </c>
      <c r="D2219">
        <f>SUMIF(รายงานลูกหนี้!$A:$A,A2219,รายงานลูกหนี้!$K:$K)</f>
        <v>0</v>
      </c>
      <c r="E2219">
        <f>_xlfn.MAXIFS(รายงานลูกหนี้!$K:$K,รายงานลูกหนี้!$A:$A,A2219)</f>
        <v>0</v>
      </c>
      <c r="F2219" s="17">
        <f t="shared" si="170"/>
        <v>0</v>
      </c>
      <c r="G2219" t="str">
        <f t="shared" si="171"/>
        <v>ชำระตรงเวลา</v>
      </c>
      <c r="H2219" t="str">
        <f t="shared" si="172"/>
        <v>ลูกหนี้ชั้นดี</v>
      </c>
      <c r="I2219" s="17" cm="1">
        <f t="array" ref="I2219">_xlfn.IFS(D2219=0,0%, D2219&lt;=30,25%, D2219&lt;=60,50%, D2219&lt;=90,75%, D2219&gt;90,100%)</f>
        <v>0</v>
      </c>
      <c r="J2219">
        <f>SUMIFS(รายงานลูกหนี้!$G$2:$G$20000, รายงานลูกหนี้!$A$2:$A$20000, $A2219, รายงานลูกหนี้!$K$2:$K$20000, 0)</f>
        <v>3392</v>
      </c>
      <c r="K2219">
        <f>SUMIFS(รายงานลูกหนี้!$G$2:$G$20000, รายงานลูกหนี้!$A$2:$A$20000, $A2219, รายงานลูกหนี้!$K$2:$K$20000, "&gt;=1", รายงานลูกหนี้!$K$2:$K$20000, "&lt;=30")</f>
        <v>0</v>
      </c>
      <c r="L2219">
        <f>SUMIFS(รายงานลูกหนี้!$G$2:$G$20000, รายงานลูกหนี้!$A$2:$A$20000, $A2219, รายงานลูกหนี้!$K$2:$K$20000, "&gt;=31", รายงานลูกหนี้!$K$2:$K$20000, "&lt;=60")</f>
        <v>0</v>
      </c>
      <c r="M2219">
        <f>SUMIFS(รายงานลูกหนี้!$G$2:$G$20000, รายงานลูกหนี้!$A$2:$A$20000, $A2219, รายงานลูกหนี้!$K$2:$K$20000, "&gt;=61", รายงานลูกหนี้!$K$2:$K$20000, "&lt;=90")</f>
        <v>0</v>
      </c>
      <c r="N2219">
        <f>SUMIFS(รายงานลูกหนี้!$G$2:$G$20000, รายงานลูกหนี้!$A$2:$A$20000, $A2219, รายงานลูกหนี้!$K$2:$K$20000, "&gt;90")</f>
        <v>0</v>
      </c>
      <c r="O2219">
        <f t="shared" si="173"/>
        <v>3392</v>
      </c>
      <c r="P2219" s="17">
        <f t="shared" si="174"/>
        <v>0</v>
      </c>
    </row>
    <row r="2220" spans="1:16" x14ac:dyDescent="0.2">
      <c r="A2220" t="str">
        <v>158a011b580cff773cbe90819385fc6d60eb1241235857a59e03fbf82adc2a04</v>
      </c>
      <c r="B2220">
        <f>COUNTIF(รายงานลูกหนี้!$A:$A,A2220)</f>
        <v>1</v>
      </c>
      <c r="C2220">
        <f>COUNTIFS(รายงานลูกหนี้!$A:$A,A2220,รายงานลูกหนี้!$K:$K,"&gt;0")</f>
        <v>0</v>
      </c>
      <c r="D2220">
        <f>SUMIF(รายงานลูกหนี้!$A:$A,A2220,รายงานลูกหนี้!$K:$K)</f>
        <v>0</v>
      </c>
      <c r="E2220">
        <f>_xlfn.MAXIFS(รายงานลูกหนี้!$K:$K,รายงานลูกหนี้!$A:$A,A2220)</f>
        <v>0</v>
      </c>
      <c r="F2220" s="17">
        <f t="shared" si="170"/>
        <v>0</v>
      </c>
      <c r="G2220" t="str">
        <f t="shared" si="171"/>
        <v>ชำระตรงเวลา</v>
      </c>
      <c r="H2220" t="str">
        <f t="shared" si="172"/>
        <v>ลูกหนี้ชั้นดี</v>
      </c>
      <c r="I2220" s="17" cm="1">
        <f t="array" ref="I2220">_xlfn.IFS(D2220=0,0%, D2220&lt;=30,25%, D2220&lt;=60,50%, D2220&lt;=90,75%, D2220&gt;90,100%)</f>
        <v>0</v>
      </c>
      <c r="J2220">
        <f>SUMIFS(รายงานลูกหนี้!$G$2:$G$20000, รายงานลูกหนี้!$A$2:$A$20000, $A2220, รายงานลูกหนี้!$K$2:$K$20000, 0)</f>
        <v>2915</v>
      </c>
      <c r="K2220">
        <f>SUMIFS(รายงานลูกหนี้!$G$2:$G$20000, รายงานลูกหนี้!$A$2:$A$20000, $A2220, รายงานลูกหนี้!$K$2:$K$20000, "&gt;=1", รายงานลูกหนี้!$K$2:$K$20000, "&lt;=30")</f>
        <v>0</v>
      </c>
      <c r="L2220">
        <f>SUMIFS(รายงานลูกหนี้!$G$2:$G$20000, รายงานลูกหนี้!$A$2:$A$20000, $A2220, รายงานลูกหนี้!$K$2:$K$20000, "&gt;=31", รายงานลูกหนี้!$K$2:$K$20000, "&lt;=60")</f>
        <v>0</v>
      </c>
      <c r="M2220">
        <f>SUMIFS(รายงานลูกหนี้!$G$2:$G$20000, รายงานลูกหนี้!$A$2:$A$20000, $A2220, รายงานลูกหนี้!$K$2:$K$20000, "&gt;=61", รายงานลูกหนี้!$K$2:$K$20000, "&lt;=90")</f>
        <v>0</v>
      </c>
      <c r="N2220">
        <f>SUMIFS(รายงานลูกหนี้!$G$2:$G$20000, รายงานลูกหนี้!$A$2:$A$20000, $A2220, รายงานลูกหนี้!$K$2:$K$20000, "&gt;90")</f>
        <v>0</v>
      </c>
      <c r="O2220">
        <f t="shared" si="173"/>
        <v>2915</v>
      </c>
      <c r="P2220" s="17">
        <f t="shared" si="174"/>
        <v>0</v>
      </c>
    </row>
    <row r="2221" spans="1:16" x14ac:dyDescent="0.2">
      <c r="A2221" t="str">
        <v>eb786545caea38736c377cbaa460aa879337e0e2a7402417fd5f8b6cb4e94ae8</v>
      </c>
      <c r="B2221">
        <f>COUNTIF(รายงานลูกหนี้!$A:$A,A2221)</f>
        <v>1</v>
      </c>
      <c r="C2221">
        <f>COUNTIFS(รายงานลูกหนี้!$A:$A,A2221,รายงานลูกหนี้!$K:$K,"&gt;0")</f>
        <v>0</v>
      </c>
      <c r="D2221">
        <f>SUMIF(รายงานลูกหนี้!$A:$A,A2221,รายงานลูกหนี้!$K:$K)</f>
        <v>0</v>
      </c>
      <c r="E2221">
        <f>_xlfn.MAXIFS(รายงานลูกหนี้!$K:$K,รายงานลูกหนี้!$A:$A,A2221)</f>
        <v>0</v>
      </c>
      <c r="F2221" s="17">
        <f t="shared" si="170"/>
        <v>0</v>
      </c>
      <c r="G2221" t="str">
        <f t="shared" si="171"/>
        <v>ชำระตรงเวลา</v>
      </c>
      <c r="H2221" t="str">
        <f t="shared" si="172"/>
        <v>ลูกหนี้ชั้นดี</v>
      </c>
      <c r="I2221" s="17" cm="1">
        <f t="array" ref="I2221">_xlfn.IFS(D2221=0,0%, D2221&lt;=30,25%, D2221&lt;=60,50%, D2221&lt;=90,75%, D2221&gt;90,100%)</f>
        <v>0</v>
      </c>
      <c r="J2221">
        <f>SUMIFS(รายงานลูกหนี้!$G$2:$G$20000, รายงานลูกหนี้!$A$2:$A$20000, $A2221, รายงานลูกหนี้!$K$2:$K$20000, 0)</f>
        <v>1247</v>
      </c>
      <c r="K2221">
        <f>SUMIFS(รายงานลูกหนี้!$G$2:$G$20000, รายงานลูกหนี้!$A$2:$A$20000, $A2221, รายงานลูกหนี้!$K$2:$K$20000, "&gt;=1", รายงานลูกหนี้!$K$2:$K$20000, "&lt;=30")</f>
        <v>0</v>
      </c>
      <c r="L2221">
        <f>SUMIFS(รายงานลูกหนี้!$G$2:$G$20000, รายงานลูกหนี้!$A$2:$A$20000, $A2221, รายงานลูกหนี้!$K$2:$K$20000, "&gt;=31", รายงานลูกหนี้!$K$2:$K$20000, "&lt;=60")</f>
        <v>0</v>
      </c>
      <c r="M2221">
        <f>SUMIFS(รายงานลูกหนี้!$G$2:$G$20000, รายงานลูกหนี้!$A$2:$A$20000, $A2221, รายงานลูกหนี้!$K$2:$K$20000, "&gt;=61", รายงานลูกหนี้!$K$2:$K$20000, "&lt;=90")</f>
        <v>0</v>
      </c>
      <c r="N2221">
        <f>SUMIFS(รายงานลูกหนี้!$G$2:$G$20000, รายงานลูกหนี้!$A$2:$A$20000, $A2221, รายงานลูกหนี้!$K$2:$K$20000, "&gt;90")</f>
        <v>0</v>
      </c>
      <c r="O2221">
        <f t="shared" si="173"/>
        <v>1247</v>
      </c>
      <c r="P2221" s="17">
        <f t="shared" si="174"/>
        <v>0</v>
      </c>
    </row>
    <row r="2222" spans="1:16" x14ac:dyDescent="0.2">
      <c r="A2222" t="str">
        <v>f0a84b381e614e148c7e4c5004dc5b07e25f6bade3303afacfc8a5527a21d710</v>
      </c>
      <c r="B2222">
        <f>COUNTIF(รายงานลูกหนี้!$A:$A,A2222)</f>
        <v>1</v>
      </c>
      <c r="C2222">
        <f>COUNTIFS(รายงานลูกหนี้!$A:$A,A2222,รายงานลูกหนี้!$K:$K,"&gt;0")</f>
        <v>0</v>
      </c>
      <c r="D2222">
        <f>SUMIF(รายงานลูกหนี้!$A:$A,A2222,รายงานลูกหนี้!$K:$K)</f>
        <v>0</v>
      </c>
      <c r="E2222">
        <f>_xlfn.MAXIFS(รายงานลูกหนี้!$K:$K,รายงานลูกหนี้!$A:$A,A2222)</f>
        <v>0</v>
      </c>
      <c r="F2222" s="17">
        <f t="shared" si="170"/>
        <v>0</v>
      </c>
      <c r="G2222" t="str">
        <f t="shared" si="171"/>
        <v>ชำระตรงเวลา</v>
      </c>
      <c r="H2222" t="str">
        <f t="shared" si="172"/>
        <v>ลูกหนี้ชั้นดี</v>
      </c>
      <c r="I2222" s="17" cm="1">
        <f t="array" ref="I2222">_xlfn.IFS(D2222=0,0%, D2222&lt;=30,25%, D2222&lt;=60,50%, D2222&lt;=90,75%, D2222&gt;90,100%)</f>
        <v>0</v>
      </c>
      <c r="J2222">
        <f>SUMIFS(รายงานลูกหนี้!$G$2:$G$20000, รายงานลูกหนี้!$A$2:$A$20000, $A2222, รายงานลูกหนี้!$K$2:$K$20000, 0)</f>
        <v>404</v>
      </c>
      <c r="K2222">
        <f>SUMIFS(รายงานลูกหนี้!$G$2:$G$20000, รายงานลูกหนี้!$A$2:$A$20000, $A2222, รายงานลูกหนี้!$K$2:$K$20000, "&gt;=1", รายงานลูกหนี้!$K$2:$K$20000, "&lt;=30")</f>
        <v>0</v>
      </c>
      <c r="L2222">
        <f>SUMIFS(รายงานลูกหนี้!$G$2:$G$20000, รายงานลูกหนี้!$A$2:$A$20000, $A2222, รายงานลูกหนี้!$K$2:$K$20000, "&gt;=31", รายงานลูกหนี้!$K$2:$K$20000, "&lt;=60")</f>
        <v>0</v>
      </c>
      <c r="M2222">
        <f>SUMIFS(รายงานลูกหนี้!$G$2:$G$20000, รายงานลูกหนี้!$A$2:$A$20000, $A2222, รายงานลูกหนี้!$K$2:$K$20000, "&gt;=61", รายงานลูกหนี้!$K$2:$K$20000, "&lt;=90")</f>
        <v>0</v>
      </c>
      <c r="N2222">
        <f>SUMIFS(รายงานลูกหนี้!$G$2:$G$20000, รายงานลูกหนี้!$A$2:$A$20000, $A2222, รายงานลูกหนี้!$K$2:$K$20000, "&gt;90")</f>
        <v>0</v>
      </c>
      <c r="O2222">
        <f t="shared" si="173"/>
        <v>404</v>
      </c>
      <c r="P2222" s="17">
        <f t="shared" si="174"/>
        <v>0</v>
      </c>
    </row>
    <row r="2223" spans="1:16" x14ac:dyDescent="0.2">
      <c r="A2223" t="str">
        <v>00053271912d2e8269fc9da9a7f3d4b4ee41d78cb822762daaa35931de37ca43</v>
      </c>
      <c r="B2223">
        <f>COUNTIF(รายงานลูกหนี้!$A:$A,A2223)</f>
        <v>1</v>
      </c>
      <c r="C2223">
        <f>COUNTIFS(รายงานลูกหนี้!$A:$A,A2223,รายงานลูกหนี้!$K:$K,"&gt;0")</f>
        <v>0</v>
      </c>
      <c r="D2223">
        <f>SUMIF(รายงานลูกหนี้!$A:$A,A2223,รายงานลูกหนี้!$K:$K)</f>
        <v>0</v>
      </c>
      <c r="E2223">
        <f>_xlfn.MAXIFS(รายงานลูกหนี้!$K:$K,รายงานลูกหนี้!$A:$A,A2223)</f>
        <v>0</v>
      </c>
      <c r="F2223" s="17">
        <f t="shared" si="170"/>
        <v>0</v>
      </c>
      <c r="G2223" t="str">
        <f t="shared" si="171"/>
        <v>ชำระตรงเวลา</v>
      </c>
      <c r="H2223" t="str">
        <f t="shared" si="172"/>
        <v>ลูกหนี้ชั้นดี</v>
      </c>
      <c r="I2223" s="17" cm="1">
        <f t="array" ref="I2223">_xlfn.IFS(D2223=0,0%, D2223&lt;=30,25%, D2223&lt;=60,50%, D2223&lt;=90,75%, D2223&gt;90,100%)</f>
        <v>0</v>
      </c>
      <c r="J2223">
        <f>SUMIFS(รายงานลูกหนี้!$G$2:$G$20000, รายงานลูกหนี้!$A$2:$A$20000, $A2223, รายงานลูกหนี้!$K$2:$K$20000, 0)</f>
        <v>2606</v>
      </c>
      <c r="K2223">
        <f>SUMIFS(รายงานลูกหนี้!$G$2:$G$20000, รายงานลูกหนี้!$A$2:$A$20000, $A2223, รายงานลูกหนี้!$K$2:$K$20000, "&gt;=1", รายงานลูกหนี้!$K$2:$K$20000, "&lt;=30")</f>
        <v>0</v>
      </c>
      <c r="L2223">
        <f>SUMIFS(รายงานลูกหนี้!$G$2:$G$20000, รายงานลูกหนี้!$A$2:$A$20000, $A2223, รายงานลูกหนี้!$K$2:$K$20000, "&gt;=31", รายงานลูกหนี้!$K$2:$K$20000, "&lt;=60")</f>
        <v>0</v>
      </c>
      <c r="M2223">
        <f>SUMIFS(รายงานลูกหนี้!$G$2:$G$20000, รายงานลูกหนี้!$A$2:$A$20000, $A2223, รายงานลูกหนี้!$K$2:$K$20000, "&gt;=61", รายงานลูกหนี้!$K$2:$K$20000, "&lt;=90")</f>
        <v>0</v>
      </c>
      <c r="N2223">
        <f>SUMIFS(รายงานลูกหนี้!$G$2:$G$20000, รายงานลูกหนี้!$A$2:$A$20000, $A2223, รายงานลูกหนี้!$K$2:$K$20000, "&gt;90")</f>
        <v>0</v>
      </c>
      <c r="O2223">
        <f t="shared" si="173"/>
        <v>2606</v>
      </c>
      <c r="P2223" s="17">
        <f t="shared" si="174"/>
        <v>0</v>
      </c>
    </row>
    <row r="2224" spans="1:16" x14ac:dyDescent="0.2">
      <c r="A2224" t="str">
        <v>a847fa23bc6454c7ed6df9192d3a24dafa1c0e5aa75ceea8a24aeec26c7aef10</v>
      </c>
      <c r="B2224">
        <f>COUNTIF(รายงานลูกหนี้!$A:$A,A2224)</f>
        <v>2</v>
      </c>
      <c r="C2224">
        <f>COUNTIFS(รายงานลูกหนี้!$A:$A,A2224,รายงานลูกหนี้!$K:$K,"&gt;0")</f>
        <v>1</v>
      </c>
      <c r="D2224">
        <f>SUMIF(รายงานลูกหนี้!$A:$A,A2224,รายงานลูกหนี้!$K:$K)</f>
        <v>4</v>
      </c>
      <c r="E2224">
        <f>_xlfn.MAXIFS(รายงานลูกหนี้!$K:$K,รายงานลูกหนี้!$A:$A,A2224)</f>
        <v>4</v>
      </c>
      <c r="F2224" s="17">
        <f t="shared" si="170"/>
        <v>0.5</v>
      </c>
      <c r="G2224" t="str">
        <f t="shared" si="171"/>
        <v>ค้างชำระ 1 - 30 วัน</v>
      </c>
      <c r="H2224" t="str">
        <f t="shared" si="172"/>
        <v>ลูกหนี้ชั้นดี</v>
      </c>
      <c r="I2224" s="17" cm="1">
        <f t="array" ref="I2224">_xlfn.IFS(D2224=0,0%, D2224&lt;=30,25%, D2224&lt;=60,50%, D2224&lt;=90,75%, D2224&gt;90,100%)</f>
        <v>0.25</v>
      </c>
      <c r="J2224">
        <f>SUMIFS(รายงานลูกหนี้!$G$2:$G$20000, รายงานลูกหนี้!$A$2:$A$20000, $A2224, รายงานลูกหนี้!$K$2:$K$20000, 0)</f>
        <v>1846</v>
      </c>
      <c r="K2224">
        <f>SUMIFS(รายงานลูกหนี้!$G$2:$G$20000, รายงานลูกหนี้!$A$2:$A$20000, $A2224, รายงานลูกหนี้!$K$2:$K$20000, "&gt;=1", รายงานลูกหนี้!$K$2:$K$20000, "&lt;=30")</f>
        <v>1675</v>
      </c>
      <c r="L2224">
        <f>SUMIFS(รายงานลูกหนี้!$G$2:$G$20000, รายงานลูกหนี้!$A$2:$A$20000, $A2224, รายงานลูกหนี้!$K$2:$K$20000, "&gt;=31", รายงานลูกหนี้!$K$2:$K$20000, "&lt;=60")</f>
        <v>0</v>
      </c>
      <c r="M2224">
        <f>SUMIFS(รายงานลูกหนี้!$G$2:$G$20000, รายงานลูกหนี้!$A$2:$A$20000, $A2224, รายงานลูกหนี้!$K$2:$K$20000, "&gt;=61", รายงานลูกหนี้!$K$2:$K$20000, "&lt;=90")</f>
        <v>0</v>
      </c>
      <c r="N2224">
        <f>SUMIFS(รายงานลูกหนี้!$G$2:$G$20000, รายงานลูกหนี้!$A$2:$A$20000, $A2224, รายงานลูกหนี้!$K$2:$K$20000, "&gt;90")</f>
        <v>0</v>
      </c>
      <c r="O2224">
        <f t="shared" si="173"/>
        <v>3521</v>
      </c>
      <c r="P2224" s="17">
        <f t="shared" si="174"/>
        <v>0.11892928145413235</v>
      </c>
    </row>
    <row r="2225" spans="1:16" x14ac:dyDescent="0.2">
      <c r="A2225" t="str">
        <v>8f8289210f8339b5125b7312c54f67e8d612a18dc33118c8ac35840ed946a362</v>
      </c>
      <c r="B2225">
        <f>COUNTIF(รายงานลูกหนี้!$A:$A,A2225)</f>
        <v>1</v>
      </c>
      <c r="C2225">
        <f>COUNTIFS(รายงานลูกหนี้!$A:$A,A2225,รายงานลูกหนี้!$K:$K,"&gt;0")</f>
        <v>0</v>
      </c>
      <c r="D2225">
        <f>SUMIF(รายงานลูกหนี้!$A:$A,A2225,รายงานลูกหนี้!$K:$K)</f>
        <v>0</v>
      </c>
      <c r="E2225">
        <f>_xlfn.MAXIFS(รายงานลูกหนี้!$K:$K,รายงานลูกหนี้!$A:$A,A2225)</f>
        <v>0</v>
      </c>
      <c r="F2225" s="17">
        <f t="shared" si="170"/>
        <v>0</v>
      </c>
      <c r="G2225" t="str">
        <f t="shared" si="171"/>
        <v>ชำระตรงเวลา</v>
      </c>
      <c r="H2225" t="str">
        <f t="shared" si="172"/>
        <v>ลูกหนี้ชั้นดี</v>
      </c>
      <c r="I2225" s="17" cm="1">
        <f t="array" ref="I2225">_xlfn.IFS(D2225=0,0%, D2225&lt;=30,25%, D2225&lt;=60,50%, D2225&lt;=90,75%, D2225&gt;90,100%)</f>
        <v>0</v>
      </c>
      <c r="J2225">
        <f>SUMIFS(รายงานลูกหนี้!$G$2:$G$20000, รายงานลูกหนี้!$A$2:$A$20000, $A2225, รายงานลูกหนี้!$K$2:$K$20000, 0)</f>
        <v>2280</v>
      </c>
      <c r="K2225">
        <f>SUMIFS(รายงานลูกหนี้!$G$2:$G$20000, รายงานลูกหนี้!$A$2:$A$20000, $A2225, รายงานลูกหนี้!$K$2:$K$20000, "&gt;=1", รายงานลูกหนี้!$K$2:$K$20000, "&lt;=30")</f>
        <v>0</v>
      </c>
      <c r="L2225">
        <f>SUMIFS(รายงานลูกหนี้!$G$2:$G$20000, รายงานลูกหนี้!$A$2:$A$20000, $A2225, รายงานลูกหนี้!$K$2:$K$20000, "&gt;=31", รายงานลูกหนี้!$K$2:$K$20000, "&lt;=60")</f>
        <v>0</v>
      </c>
      <c r="M2225">
        <f>SUMIFS(รายงานลูกหนี้!$G$2:$G$20000, รายงานลูกหนี้!$A$2:$A$20000, $A2225, รายงานลูกหนี้!$K$2:$K$20000, "&gt;=61", รายงานลูกหนี้!$K$2:$K$20000, "&lt;=90")</f>
        <v>0</v>
      </c>
      <c r="N2225">
        <f>SUMIFS(รายงานลูกหนี้!$G$2:$G$20000, รายงานลูกหนี้!$A$2:$A$20000, $A2225, รายงานลูกหนี้!$K$2:$K$20000, "&gt;90")</f>
        <v>0</v>
      </c>
      <c r="O2225">
        <f t="shared" si="173"/>
        <v>2280</v>
      </c>
      <c r="P2225" s="17">
        <f t="shared" si="174"/>
        <v>0</v>
      </c>
    </row>
    <row r="2226" spans="1:16" x14ac:dyDescent="0.2">
      <c r="A2226" t="str">
        <v>f0017903d21e9429bad2d0b5b8d3d9f2312833bb243c1572b10ea5fca8f3a28a</v>
      </c>
      <c r="B2226">
        <f>COUNTIF(รายงานลูกหนี้!$A:$A,A2226)</f>
        <v>2</v>
      </c>
      <c r="C2226">
        <f>COUNTIFS(รายงานลูกหนี้!$A:$A,A2226,รายงานลูกหนี้!$K:$K,"&gt;0")</f>
        <v>0</v>
      </c>
      <c r="D2226">
        <f>SUMIF(รายงานลูกหนี้!$A:$A,A2226,รายงานลูกหนี้!$K:$K)</f>
        <v>0</v>
      </c>
      <c r="E2226">
        <f>_xlfn.MAXIFS(รายงานลูกหนี้!$K:$K,รายงานลูกหนี้!$A:$A,A2226)</f>
        <v>0</v>
      </c>
      <c r="F2226" s="17">
        <f t="shared" si="170"/>
        <v>0</v>
      </c>
      <c r="G2226" t="str">
        <f t="shared" si="171"/>
        <v>ชำระตรงเวลา</v>
      </c>
      <c r="H2226" t="str">
        <f t="shared" si="172"/>
        <v>ลูกหนี้ชั้นดี</v>
      </c>
      <c r="I2226" s="17" cm="1">
        <f t="array" ref="I2226">_xlfn.IFS(D2226=0,0%, D2226&lt;=30,25%, D2226&lt;=60,50%, D2226&lt;=90,75%, D2226&gt;90,100%)</f>
        <v>0</v>
      </c>
      <c r="J2226">
        <f>SUMIFS(รายงานลูกหนี้!$G$2:$G$20000, รายงานลูกหนี้!$A$2:$A$20000, $A2226, รายงานลูกหนี้!$K$2:$K$20000, 0)</f>
        <v>3580</v>
      </c>
      <c r="K2226">
        <f>SUMIFS(รายงานลูกหนี้!$G$2:$G$20000, รายงานลูกหนี้!$A$2:$A$20000, $A2226, รายงานลูกหนี้!$K$2:$K$20000, "&gt;=1", รายงานลูกหนี้!$K$2:$K$20000, "&lt;=30")</f>
        <v>0</v>
      </c>
      <c r="L2226">
        <f>SUMIFS(รายงานลูกหนี้!$G$2:$G$20000, รายงานลูกหนี้!$A$2:$A$20000, $A2226, รายงานลูกหนี้!$K$2:$K$20000, "&gt;=31", รายงานลูกหนี้!$K$2:$K$20000, "&lt;=60")</f>
        <v>0</v>
      </c>
      <c r="M2226">
        <f>SUMIFS(รายงานลูกหนี้!$G$2:$G$20000, รายงานลูกหนี้!$A$2:$A$20000, $A2226, รายงานลูกหนี้!$K$2:$K$20000, "&gt;=61", รายงานลูกหนี้!$K$2:$K$20000, "&lt;=90")</f>
        <v>0</v>
      </c>
      <c r="N2226">
        <f>SUMIFS(รายงานลูกหนี้!$G$2:$G$20000, รายงานลูกหนี้!$A$2:$A$20000, $A2226, รายงานลูกหนี้!$K$2:$K$20000, "&gt;90")</f>
        <v>0</v>
      </c>
      <c r="O2226">
        <f t="shared" si="173"/>
        <v>3580</v>
      </c>
      <c r="P2226" s="17">
        <f t="shared" si="174"/>
        <v>0</v>
      </c>
    </row>
    <row r="2227" spans="1:16" x14ac:dyDescent="0.2">
      <c r="A2227" t="str">
        <v>7980bc03e665ab3215679a8ef47203c0bbcca8c7542c2aa45d56899413c0e05e</v>
      </c>
      <c r="B2227">
        <f>COUNTIF(รายงานลูกหนี้!$A:$A,A2227)</f>
        <v>1</v>
      </c>
      <c r="C2227">
        <f>COUNTIFS(รายงานลูกหนี้!$A:$A,A2227,รายงานลูกหนี้!$K:$K,"&gt;0")</f>
        <v>1</v>
      </c>
      <c r="D2227">
        <f>SUMIF(รายงานลูกหนี้!$A:$A,A2227,รายงานลูกหนี้!$K:$K)</f>
        <v>4</v>
      </c>
      <c r="E2227">
        <f>_xlfn.MAXIFS(รายงานลูกหนี้!$K:$K,รายงานลูกหนี้!$A:$A,A2227)</f>
        <v>4</v>
      </c>
      <c r="F2227" s="17">
        <f t="shared" si="170"/>
        <v>1</v>
      </c>
      <c r="G2227" t="str">
        <f t="shared" si="171"/>
        <v>ค้างชำระ 1 - 30 วัน</v>
      </c>
      <c r="H2227" t="str">
        <f t="shared" si="172"/>
        <v>ลูกหนี้ชั้นดี</v>
      </c>
      <c r="I2227" s="17" cm="1">
        <f t="array" ref="I2227">_xlfn.IFS(D2227=0,0%, D2227&lt;=30,25%, D2227&lt;=60,50%, D2227&lt;=90,75%, D2227&gt;90,100%)</f>
        <v>0.25</v>
      </c>
      <c r="J2227">
        <f>SUMIFS(รายงานลูกหนี้!$G$2:$G$20000, รายงานลูกหนี้!$A$2:$A$20000, $A2227, รายงานลูกหนี้!$K$2:$K$20000, 0)</f>
        <v>0</v>
      </c>
      <c r="K2227">
        <f>SUMIFS(รายงานลูกหนี้!$G$2:$G$20000, รายงานลูกหนี้!$A$2:$A$20000, $A2227, รายงานลูกหนี้!$K$2:$K$20000, "&gt;=1", รายงานลูกหนี้!$K$2:$K$20000, "&lt;=30")</f>
        <v>162</v>
      </c>
      <c r="L2227">
        <f>SUMIFS(รายงานลูกหนี้!$G$2:$G$20000, รายงานลูกหนี้!$A$2:$A$20000, $A2227, รายงานลูกหนี้!$K$2:$K$20000, "&gt;=31", รายงานลูกหนี้!$K$2:$K$20000, "&lt;=60")</f>
        <v>0</v>
      </c>
      <c r="M2227">
        <f>SUMIFS(รายงานลูกหนี้!$G$2:$G$20000, รายงานลูกหนี้!$A$2:$A$20000, $A2227, รายงานลูกหนี้!$K$2:$K$20000, "&gt;=61", รายงานลูกหนี้!$K$2:$K$20000, "&lt;=90")</f>
        <v>0</v>
      </c>
      <c r="N2227">
        <f>SUMIFS(รายงานลูกหนี้!$G$2:$G$20000, รายงานลูกหนี้!$A$2:$A$20000, $A2227, รายงานลูกหนี้!$K$2:$K$20000, "&gt;90")</f>
        <v>0</v>
      </c>
      <c r="O2227">
        <f t="shared" si="173"/>
        <v>162</v>
      </c>
      <c r="P2227" s="17">
        <f t="shared" si="174"/>
        <v>0.25</v>
      </c>
    </row>
    <row r="2228" spans="1:16" x14ac:dyDescent="0.2">
      <c r="A2228" t="str">
        <v>d2bdd07a0240ab4c9ad777713efe8aa04cf4be125065795adb30ab1f84bcc3ef</v>
      </c>
      <c r="B2228">
        <f>COUNTIF(รายงานลูกหนี้!$A:$A,A2228)</f>
        <v>2</v>
      </c>
      <c r="C2228">
        <f>COUNTIFS(รายงานลูกหนี้!$A:$A,A2228,รายงานลูกหนี้!$K:$K,"&gt;0")</f>
        <v>2</v>
      </c>
      <c r="D2228">
        <f>SUMIF(รายงานลูกหนี้!$A:$A,A2228,รายงานลูกหนี้!$K:$K)</f>
        <v>12</v>
      </c>
      <c r="E2228">
        <f>_xlfn.MAXIFS(รายงานลูกหนี้!$K:$K,รายงานลูกหนี้!$A:$A,A2228)</f>
        <v>6</v>
      </c>
      <c r="F2228" s="17">
        <f t="shared" si="170"/>
        <v>1</v>
      </c>
      <c r="G2228" t="str">
        <f t="shared" si="171"/>
        <v>ค้างชำระ 1 - 30 วัน</v>
      </c>
      <c r="H2228" t="str">
        <f t="shared" si="172"/>
        <v>ลูกหนี้ชั้นดี</v>
      </c>
      <c r="I2228" s="17" cm="1">
        <f t="array" ref="I2228">_xlfn.IFS(D2228=0,0%, D2228&lt;=30,25%, D2228&lt;=60,50%, D2228&lt;=90,75%, D2228&gt;90,100%)</f>
        <v>0.25</v>
      </c>
      <c r="J2228">
        <f>SUMIFS(รายงานลูกหนี้!$G$2:$G$20000, รายงานลูกหนี้!$A$2:$A$20000, $A2228, รายงานลูกหนี้!$K$2:$K$20000, 0)</f>
        <v>0</v>
      </c>
      <c r="K2228">
        <f>SUMIFS(รายงานลูกหนี้!$G$2:$G$20000, รายงานลูกหนี้!$A$2:$A$20000, $A2228, รายงานลูกหนี้!$K$2:$K$20000, "&gt;=1", รายงานลูกหนี้!$K$2:$K$20000, "&lt;=30")</f>
        <v>2504</v>
      </c>
      <c r="L2228">
        <f>SUMIFS(รายงานลูกหนี้!$G$2:$G$20000, รายงานลูกหนี้!$A$2:$A$20000, $A2228, รายงานลูกหนี้!$K$2:$K$20000, "&gt;=31", รายงานลูกหนี้!$K$2:$K$20000, "&lt;=60")</f>
        <v>0</v>
      </c>
      <c r="M2228">
        <f>SUMIFS(รายงานลูกหนี้!$G$2:$G$20000, รายงานลูกหนี้!$A$2:$A$20000, $A2228, รายงานลูกหนี้!$K$2:$K$20000, "&gt;=61", รายงานลูกหนี้!$K$2:$K$20000, "&lt;=90")</f>
        <v>0</v>
      </c>
      <c r="N2228">
        <f>SUMIFS(รายงานลูกหนี้!$G$2:$G$20000, รายงานลูกหนี้!$A$2:$A$20000, $A2228, รายงานลูกหนี้!$K$2:$K$20000, "&gt;90")</f>
        <v>0</v>
      </c>
      <c r="O2228">
        <f t="shared" si="173"/>
        <v>2504</v>
      </c>
      <c r="P2228" s="17">
        <f t="shared" si="174"/>
        <v>0.25</v>
      </c>
    </row>
    <row r="2229" spans="1:16" x14ac:dyDescent="0.2">
      <c r="A2229" t="str">
        <v>2c0388747494cac896b0690996a8f29edb1eda428da7579674387dabd15196ce</v>
      </c>
      <c r="B2229">
        <f>COUNTIF(รายงานลูกหนี้!$A:$A,A2229)</f>
        <v>1</v>
      </c>
      <c r="C2229">
        <f>COUNTIFS(รายงานลูกหนี้!$A:$A,A2229,รายงานลูกหนี้!$K:$K,"&gt;0")</f>
        <v>0</v>
      </c>
      <c r="D2229">
        <f>SUMIF(รายงานลูกหนี้!$A:$A,A2229,รายงานลูกหนี้!$K:$K)</f>
        <v>0</v>
      </c>
      <c r="E2229">
        <f>_xlfn.MAXIFS(รายงานลูกหนี้!$K:$K,รายงานลูกหนี้!$A:$A,A2229)</f>
        <v>0</v>
      </c>
      <c r="F2229" s="17">
        <f t="shared" si="170"/>
        <v>0</v>
      </c>
      <c r="G2229" t="str">
        <f t="shared" si="171"/>
        <v>ชำระตรงเวลา</v>
      </c>
      <c r="H2229" t="str">
        <f t="shared" si="172"/>
        <v>ลูกหนี้ชั้นดี</v>
      </c>
      <c r="I2229" s="17" cm="1">
        <f t="array" ref="I2229">_xlfn.IFS(D2229=0,0%, D2229&lt;=30,25%, D2229&lt;=60,50%, D2229&lt;=90,75%, D2229&gt;90,100%)</f>
        <v>0</v>
      </c>
      <c r="J2229">
        <f>SUMIFS(รายงานลูกหนี้!$G$2:$G$20000, รายงานลูกหนี้!$A$2:$A$20000, $A2229, รายงานลูกหนี้!$K$2:$K$20000, 0)</f>
        <v>8520</v>
      </c>
      <c r="K2229">
        <f>SUMIFS(รายงานลูกหนี้!$G$2:$G$20000, รายงานลูกหนี้!$A$2:$A$20000, $A2229, รายงานลูกหนี้!$K$2:$K$20000, "&gt;=1", รายงานลูกหนี้!$K$2:$K$20000, "&lt;=30")</f>
        <v>0</v>
      </c>
      <c r="L2229">
        <f>SUMIFS(รายงานลูกหนี้!$G$2:$G$20000, รายงานลูกหนี้!$A$2:$A$20000, $A2229, รายงานลูกหนี้!$K$2:$K$20000, "&gt;=31", รายงานลูกหนี้!$K$2:$K$20000, "&lt;=60")</f>
        <v>0</v>
      </c>
      <c r="M2229">
        <f>SUMIFS(รายงานลูกหนี้!$G$2:$G$20000, รายงานลูกหนี้!$A$2:$A$20000, $A2229, รายงานลูกหนี้!$K$2:$K$20000, "&gt;=61", รายงานลูกหนี้!$K$2:$K$20000, "&lt;=90")</f>
        <v>0</v>
      </c>
      <c r="N2229">
        <f>SUMIFS(รายงานลูกหนี้!$G$2:$G$20000, รายงานลูกหนี้!$A$2:$A$20000, $A2229, รายงานลูกหนี้!$K$2:$K$20000, "&gt;90")</f>
        <v>0</v>
      </c>
      <c r="O2229">
        <f t="shared" si="173"/>
        <v>8520</v>
      </c>
      <c r="P2229" s="17">
        <f t="shared" si="174"/>
        <v>0</v>
      </c>
    </row>
    <row r="2230" spans="1:16" x14ac:dyDescent="0.2">
      <c r="A2230" t="str">
        <v>dadffaa9617c2441efd1467b09eb1f1143fbe1f9d4c000b06c9dba928c26d87c</v>
      </c>
      <c r="B2230">
        <f>COUNTIF(รายงานลูกหนี้!$A:$A,A2230)</f>
        <v>1</v>
      </c>
      <c r="C2230">
        <f>COUNTIFS(รายงานลูกหนี้!$A:$A,A2230,รายงานลูกหนี้!$K:$K,"&gt;0")</f>
        <v>1</v>
      </c>
      <c r="D2230">
        <f>SUMIF(รายงานลูกหนี้!$A:$A,A2230,รายงานลูกหนี้!$K:$K)</f>
        <v>7</v>
      </c>
      <c r="E2230">
        <f>_xlfn.MAXIFS(รายงานลูกหนี้!$K:$K,รายงานลูกหนี้!$A:$A,A2230)</f>
        <v>7</v>
      </c>
      <c r="F2230" s="17">
        <f t="shared" si="170"/>
        <v>1</v>
      </c>
      <c r="G2230" t="str">
        <f t="shared" si="171"/>
        <v>ค้างชำระ 1 - 30 วัน</v>
      </c>
      <c r="H2230" t="str">
        <f t="shared" si="172"/>
        <v>ลูกหนี้ชั้นดี</v>
      </c>
      <c r="I2230" s="17" cm="1">
        <f t="array" ref="I2230">_xlfn.IFS(D2230=0,0%, D2230&lt;=30,25%, D2230&lt;=60,50%, D2230&lt;=90,75%, D2230&gt;90,100%)</f>
        <v>0.25</v>
      </c>
      <c r="J2230">
        <f>SUMIFS(รายงานลูกหนี้!$G$2:$G$20000, รายงานลูกหนี้!$A$2:$A$20000, $A2230, รายงานลูกหนี้!$K$2:$K$20000, 0)</f>
        <v>0</v>
      </c>
      <c r="K2230">
        <f>SUMIFS(รายงานลูกหนี้!$G$2:$G$20000, รายงานลูกหนี้!$A$2:$A$20000, $A2230, รายงานลูกหนี้!$K$2:$K$20000, "&gt;=1", รายงานลูกหนี้!$K$2:$K$20000, "&lt;=30")</f>
        <v>4176</v>
      </c>
      <c r="L2230">
        <f>SUMIFS(รายงานลูกหนี้!$G$2:$G$20000, รายงานลูกหนี้!$A$2:$A$20000, $A2230, รายงานลูกหนี้!$K$2:$K$20000, "&gt;=31", รายงานลูกหนี้!$K$2:$K$20000, "&lt;=60")</f>
        <v>0</v>
      </c>
      <c r="M2230">
        <f>SUMIFS(รายงานลูกหนี้!$G$2:$G$20000, รายงานลูกหนี้!$A$2:$A$20000, $A2230, รายงานลูกหนี้!$K$2:$K$20000, "&gt;=61", รายงานลูกหนี้!$K$2:$K$20000, "&lt;=90")</f>
        <v>0</v>
      </c>
      <c r="N2230">
        <f>SUMIFS(รายงานลูกหนี้!$G$2:$G$20000, รายงานลูกหนี้!$A$2:$A$20000, $A2230, รายงานลูกหนี้!$K$2:$K$20000, "&gt;90")</f>
        <v>0</v>
      </c>
      <c r="O2230">
        <f t="shared" si="173"/>
        <v>4176</v>
      </c>
      <c r="P2230" s="17">
        <f t="shared" si="174"/>
        <v>0.25</v>
      </c>
    </row>
    <row r="2231" spans="1:16" x14ac:dyDescent="0.2">
      <c r="A2231" t="str">
        <v>ca14a65af79f40a09a57840d0413fcd025dc3a1e854467356cbaa32801c1b88e</v>
      </c>
      <c r="B2231">
        <f>COUNTIF(รายงานลูกหนี้!$A:$A,A2231)</f>
        <v>1</v>
      </c>
      <c r="C2231">
        <f>COUNTIFS(รายงานลูกหนี้!$A:$A,A2231,รายงานลูกหนี้!$K:$K,"&gt;0")</f>
        <v>0</v>
      </c>
      <c r="D2231">
        <f>SUMIF(รายงานลูกหนี้!$A:$A,A2231,รายงานลูกหนี้!$K:$K)</f>
        <v>0</v>
      </c>
      <c r="E2231">
        <f>_xlfn.MAXIFS(รายงานลูกหนี้!$K:$K,รายงานลูกหนี้!$A:$A,A2231)</f>
        <v>0</v>
      </c>
      <c r="F2231" s="17">
        <f t="shared" si="170"/>
        <v>0</v>
      </c>
      <c r="G2231" t="str">
        <f t="shared" si="171"/>
        <v>ชำระตรงเวลา</v>
      </c>
      <c r="H2231" t="str">
        <f t="shared" si="172"/>
        <v>ลูกหนี้ชั้นดี</v>
      </c>
      <c r="I2231" s="17" cm="1">
        <f t="array" ref="I2231">_xlfn.IFS(D2231=0,0%, D2231&lt;=30,25%, D2231&lt;=60,50%, D2231&lt;=90,75%, D2231&gt;90,100%)</f>
        <v>0</v>
      </c>
      <c r="J2231">
        <f>SUMIFS(รายงานลูกหนี้!$G$2:$G$20000, รายงานลูกหนี้!$A$2:$A$20000, $A2231, รายงานลูกหนี้!$K$2:$K$20000, 0)</f>
        <v>2040</v>
      </c>
      <c r="K2231">
        <f>SUMIFS(รายงานลูกหนี้!$G$2:$G$20000, รายงานลูกหนี้!$A$2:$A$20000, $A2231, รายงานลูกหนี้!$K$2:$K$20000, "&gt;=1", รายงานลูกหนี้!$K$2:$K$20000, "&lt;=30")</f>
        <v>0</v>
      </c>
      <c r="L2231">
        <f>SUMIFS(รายงานลูกหนี้!$G$2:$G$20000, รายงานลูกหนี้!$A$2:$A$20000, $A2231, รายงานลูกหนี้!$K$2:$K$20000, "&gt;=31", รายงานลูกหนี้!$K$2:$K$20000, "&lt;=60")</f>
        <v>0</v>
      </c>
      <c r="M2231">
        <f>SUMIFS(รายงานลูกหนี้!$G$2:$G$20000, รายงานลูกหนี้!$A$2:$A$20000, $A2231, รายงานลูกหนี้!$K$2:$K$20000, "&gt;=61", รายงานลูกหนี้!$K$2:$K$20000, "&lt;=90")</f>
        <v>0</v>
      </c>
      <c r="N2231">
        <f>SUMIFS(รายงานลูกหนี้!$G$2:$G$20000, รายงานลูกหนี้!$A$2:$A$20000, $A2231, รายงานลูกหนี้!$K$2:$K$20000, "&gt;90")</f>
        <v>0</v>
      </c>
      <c r="O2231">
        <f t="shared" si="173"/>
        <v>2040</v>
      </c>
      <c r="P2231" s="17">
        <f t="shared" si="174"/>
        <v>0</v>
      </c>
    </row>
    <row r="2232" spans="1:16" x14ac:dyDescent="0.2">
      <c r="A2232" t="str">
        <v>ec9f81fc6da5de0ea88c2e4e18bcab4bdb6656e0be4ff2da444b021a4e179aaf</v>
      </c>
      <c r="B2232">
        <f>COUNTIF(รายงานลูกหนี้!$A:$A,A2232)</f>
        <v>1</v>
      </c>
      <c r="C2232">
        <f>COUNTIFS(รายงานลูกหนี้!$A:$A,A2232,รายงานลูกหนี้!$K:$K,"&gt;0")</f>
        <v>0</v>
      </c>
      <c r="D2232">
        <f>SUMIF(รายงานลูกหนี้!$A:$A,A2232,รายงานลูกหนี้!$K:$K)</f>
        <v>0</v>
      </c>
      <c r="E2232">
        <f>_xlfn.MAXIFS(รายงานลูกหนี้!$K:$K,รายงานลูกหนี้!$A:$A,A2232)</f>
        <v>0</v>
      </c>
      <c r="F2232" s="17">
        <f t="shared" si="170"/>
        <v>0</v>
      </c>
      <c r="G2232" t="str">
        <f t="shared" si="171"/>
        <v>ชำระตรงเวลา</v>
      </c>
      <c r="H2232" t="str">
        <f t="shared" si="172"/>
        <v>ลูกหนี้ชั้นดี</v>
      </c>
      <c r="I2232" s="17" cm="1">
        <f t="array" ref="I2232">_xlfn.IFS(D2232=0,0%, D2232&lt;=30,25%, D2232&lt;=60,50%, D2232&lt;=90,75%, D2232&gt;90,100%)</f>
        <v>0</v>
      </c>
      <c r="J2232">
        <f>SUMIFS(รายงานลูกหนี้!$G$2:$G$20000, รายงานลูกหนี้!$A$2:$A$20000, $A2232, รายงานลูกหนี้!$K$2:$K$20000, 0)</f>
        <v>2027</v>
      </c>
      <c r="K2232">
        <f>SUMIFS(รายงานลูกหนี้!$G$2:$G$20000, รายงานลูกหนี้!$A$2:$A$20000, $A2232, รายงานลูกหนี้!$K$2:$K$20000, "&gt;=1", รายงานลูกหนี้!$K$2:$K$20000, "&lt;=30")</f>
        <v>0</v>
      </c>
      <c r="L2232">
        <f>SUMIFS(รายงานลูกหนี้!$G$2:$G$20000, รายงานลูกหนี้!$A$2:$A$20000, $A2232, รายงานลูกหนี้!$K$2:$K$20000, "&gt;=31", รายงานลูกหนี้!$K$2:$K$20000, "&lt;=60")</f>
        <v>0</v>
      </c>
      <c r="M2232">
        <f>SUMIFS(รายงานลูกหนี้!$G$2:$G$20000, รายงานลูกหนี้!$A$2:$A$20000, $A2232, รายงานลูกหนี้!$K$2:$K$20000, "&gt;=61", รายงานลูกหนี้!$K$2:$K$20000, "&lt;=90")</f>
        <v>0</v>
      </c>
      <c r="N2232">
        <f>SUMIFS(รายงานลูกหนี้!$G$2:$G$20000, รายงานลูกหนี้!$A$2:$A$20000, $A2232, รายงานลูกหนี้!$K$2:$K$20000, "&gt;90")</f>
        <v>0</v>
      </c>
      <c r="O2232">
        <f t="shared" si="173"/>
        <v>2027</v>
      </c>
      <c r="P2232" s="17">
        <f t="shared" si="174"/>
        <v>0</v>
      </c>
    </row>
    <row r="2233" spans="1:16" x14ac:dyDescent="0.2">
      <c r="A2233" t="str">
        <v>c16cb5e3c22144bb91f64f9d7c3c8c44aca2e6282ab2b75ad321ba24ae89b4f1</v>
      </c>
      <c r="B2233">
        <f>COUNTIF(รายงานลูกหนี้!$A:$A,A2233)</f>
        <v>1</v>
      </c>
      <c r="C2233">
        <f>COUNTIFS(รายงานลูกหนี้!$A:$A,A2233,รายงานลูกหนี้!$K:$K,"&gt;0")</f>
        <v>1</v>
      </c>
      <c r="D2233">
        <f>SUMIF(รายงานลูกหนี้!$A:$A,A2233,รายงานลูกหนี้!$K:$K)</f>
        <v>5</v>
      </c>
      <c r="E2233">
        <f>_xlfn.MAXIFS(รายงานลูกหนี้!$K:$K,รายงานลูกหนี้!$A:$A,A2233)</f>
        <v>5</v>
      </c>
      <c r="F2233" s="17">
        <f t="shared" si="170"/>
        <v>1</v>
      </c>
      <c r="G2233" t="str">
        <f t="shared" si="171"/>
        <v>ค้างชำระ 1 - 30 วัน</v>
      </c>
      <c r="H2233" t="str">
        <f t="shared" si="172"/>
        <v>ลูกหนี้ชั้นดี</v>
      </c>
      <c r="I2233" s="17" cm="1">
        <f t="array" ref="I2233">_xlfn.IFS(D2233=0,0%, D2233&lt;=30,25%, D2233&lt;=60,50%, D2233&lt;=90,75%, D2233&gt;90,100%)</f>
        <v>0.25</v>
      </c>
      <c r="J2233">
        <f>SUMIFS(รายงานลูกหนี้!$G$2:$G$20000, รายงานลูกหนี้!$A$2:$A$20000, $A2233, รายงานลูกหนี้!$K$2:$K$20000, 0)</f>
        <v>0</v>
      </c>
      <c r="K2233">
        <f>SUMIFS(รายงานลูกหนี้!$G$2:$G$20000, รายงานลูกหนี้!$A$2:$A$20000, $A2233, รายงานลูกหนี้!$K$2:$K$20000, "&gt;=1", รายงานลูกหนี้!$K$2:$K$20000, "&lt;=30")</f>
        <v>3026</v>
      </c>
      <c r="L2233">
        <f>SUMIFS(รายงานลูกหนี้!$G$2:$G$20000, รายงานลูกหนี้!$A$2:$A$20000, $A2233, รายงานลูกหนี้!$K$2:$K$20000, "&gt;=31", รายงานลูกหนี้!$K$2:$K$20000, "&lt;=60")</f>
        <v>0</v>
      </c>
      <c r="M2233">
        <f>SUMIFS(รายงานลูกหนี้!$G$2:$G$20000, รายงานลูกหนี้!$A$2:$A$20000, $A2233, รายงานลูกหนี้!$K$2:$K$20000, "&gt;=61", รายงานลูกหนี้!$K$2:$K$20000, "&lt;=90")</f>
        <v>0</v>
      </c>
      <c r="N2233">
        <f>SUMIFS(รายงานลูกหนี้!$G$2:$G$20000, รายงานลูกหนี้!$A$2:$A$20000, $A2233, รายงานลูกหนี้!$K$2:$K$20000, "&gt;90")</f>
        <v>0</v>
      </c>
      <c r="O2233">
        <f t="shared" si="173"/>
        <v>3026</v>
      </c>
      <c r="P2233" s="17">
        <f t="shared" si="174"/>
        <v>0.25</v>
      </c>
    </row>
    <row r="2234" spans="1:16" x14ac:dyDescent="0.2">
      <c r="A2234" t="str">
        <v>9d7f0e5822017e987b183d538d6858655c4df64317098cf750f56d672ad9a15e</v>
      </c>
      <c r="B2234">
        <f>COUNTIF(รายงานลูกหนี้!$A:$A,A2234)</f>
        <v>1</v>
      </c>
      <c r="C2234">
        <f>COUNTIFS(รายงานลูกหนี้!$A:$A,A2234,รายงานลูกหนี้!$K:$K,"&gt;0")</f>
        <v>0</v>
      </c>
      <c r="D2234">
        <f>SUMIF(รายงานลูกหนี้!$A:$A,A2234,รายงานลูกหนี้!$K:$K)</f>
        <v>0</v>
      </c>
      <c r="E2234">
        <f>_xlfn.MAXIFS(รายงานลูกหนี้!$K:$K,รายงานลูกหนี้!$A:$A,A2234)</f>
        <v>0</v>
      </c>
      <c r="F2234" s="17">
        <f t="shared" si="170"/>
        <v>0</v>
      </c>
      <c r="G2234" t="str">
        <f t="shared" si="171"/>
        <v>ชำระตรงเวลา</v>
      </c>
      <c r="H2234" t="str">
        <f t="shared" si="172"/>
        <v>ลูกหนี้ชั้นดี</v>
      </c>
      <c r="I2234" s="17" cm="1">
        <f t="array" ref="I2234">_xlfn.IFS(D2234=0,0%, D2234&lt;=30,25%, D2234&lt;=60,50%, D2234&lt;=90,75%, D2234&gt;90,100%)</f>
        <v>0</v>
      </c>
      <c r="J2234">
        <f>SUMIFS(รายงานลูกหนี้!$G$2:$G$20000, รายงานลูกหนี้!$A$2:$A$20000, $A2234, รายงานลูกหนี้!$K$2:$K$20000, 0)</f>
        <v>1071</v>
      </c>
      <c r="K2234">
        <f>SUMIFS(รายงานลูกหนี้!$G$2:$G$20000, รายงานลูกหนี้!$A$2:$A$20000, $A2234, รายงานลูกหนี้!$K$2:$K$20000, "&gt;=1", รายงานลูกหนี้!$K$2:$K$20000, "&lt;=30")</f>
        <v>0</v>
      </c>
      <c r="L2234">
        <f>SUMIFS(รายงานลูกหนี้!$G$2:$G$20000, รายงานลูกหนี้!$A$2:$A$20000, $A2234, รายงานลูกหนี้!$K$2:$K$20000, "&gt;=31", รายงานลูกหนี้!$K$2:$K$20000, "&lt;=60")</f>
        <v>0</v>
      </c>
      <c r="M2234">
        <f>SUMIFS(รายงานลูกหนี้!$G$2:$G$20000, รายงานลูกหนี้!$A$2:$A$20000, $A2234, รายงานลูกหนี้!$K$2:$K$20000, "&gt;=61", รายงานลูกหนี้!$K$2:$K$20000, "&lt;=90")</f>
        <v>0</v>
      </c>
      <c r="N2234">
        <f>SUMIFS(รายงานลูกหนี้!$G$2:$G$20000, รายงานลูกหนี้!$A$2:$A$20000, $A2234, รายงานลูกหนี้!$K$2:$K$20000, "&gt;90")</f>
        <v>0</v>
      </c>
      <c r="O2234">
        <f t="shared" si="173"/>
        <v>1071</v>
      </c>
      <c r="P2234" s="17">
        <f t="shared" si="174"/>
        <v>0</v>
      </c>
    </row>
    <row r="2235" spans="1:16" x14ac:dyDescent="0.2">
      <c r="A2235" t="str">
        <v>6cd26424ecfb1bd13bd7d47d7db98621884d6992236d044a6b2e5e0d19bd3d2d</v>
      </c>
      <c r="B2235">
        <f>COUNTIF(รายงานลูกหนี้!$A:$A,A2235)</f>
        <v>1</v>
      </c>
      <c r="C2235">
        <f>COUNTIFS(รายงานลูกหนี้!$A:$A,A2235,รายงานลูกหนี้!$K:$K,"&gt;0")</f>
        <v>0</v>
      </c>
      <c r="D2235">
        <f>SUMIF(รายงานลูกหนี้!$A:$A,A2235,รายงานลูกหนี้!$K:$K)</f>
        <v>0</v>
      </c>
      <c r="E2235">
        <f>_xlfn.MAXIFS(รายงานลูกหนี้!$K:$K,รายงานลูกหนี้!$A:$A,A2235)</f>
        <v>0</v>
      </c>
      <c r="F2235" s="17">
        <f t="shared" si="170"/>
        <v>0</v>
      </c>
      <c r="G2235" t="str">
        <f t="shared" si="171"/>
        <v>ชำระตรงเวลา</v>
      </c>
      <c r="H2235" t="str">
        <f t="shared" si="172"/>
        <v>ลูกหนี้ชั้นดี</v>
      </c>
      <c r="I2235" s="17" cm="1">
        <f t="array" ref="I2235">_xlfn.IFS(D2235=0,0%, D2235&lt;=30,25%, D2235&lt;=60,50%, D2235&lt;=90,75%, D2235&gt;90,100%)</f>
        <v>0</v>
      </c>
      <c r="J2235">
        <f>SUMIFS(รายงานลูกหนี้!$G$2:$G$20000, รายงานลูกหนี้!$A$2:$A$20000, $A2235, รายงานลูกหนี้!$K$2:$K$20000, 0)</f>
        <v>3693</v>
      </c>
      <c r="K2235">
        <f>SUMIFS(รายงานลูกหนี้!$G$2:$G$20000, รายงานลูกหนี้!$A$2:$A$20000, $A2235, รายงานลูกหนี้!$K$2:$K$20000, "&gt;=1", รายงานลูกหนี้!$K$2:$K$20000, "&lt;=30")</f>
        <v>0</v>
      </c>
      <c r="L2235">
        <f>SUMIFS(รายงานลูกหนี้!$G$2:$G$20000, รายงานลูกหนี้!$A$2:$A$20000, $A2235, รายงานลูกหนี้!$K$2:$K$20000, "&gt;=31", รายงานลูกหนี้!$K$2:$K$20000, "&lt;=60")</f>
        <v>0</v>
      </c>
      <c r="M2235">
        <f>SUMIFS(รายงานลูกหนี้!$G$2:$G$20000, รายงานลูกหนี้!$A$2:$A$20000, $A2235, รายงานลูกหนี้!$K$2:$K$20000, "&gt;=61", รายงานลูกหนี้!$K$2:$K$20000, "&lt;=90")</f>
        <v>0</v>
      </c>
      <c r="N2235">
        <f>SUMIFS(รายงานลูกหนี้!$G$2:$G$20000, รายงานลูกหนี้!$A$2:$A$20000, $A2235, รายงานลูกหนี้!$K$2:$K$20000, "&gt;90")</f>
        <v>0</v>
      </c>
      <c r="O2235">
        <f t="shared" si="173"/>
        <v>3693</v>
      </c>
      <c r="P2235" s="17">
        <f t="shared" si="174"/>
        <v>0</v>
      </c>
    </row>
    <row r="2236" spans="1:16" x14ac:dyDescent="0.2">
      <c r="A2236" t="str">
        <v>3e7d33c87adbb9105827db4d64146bdd0149ec21f3c80379a7d6446e8a06394f</v>
      </c>
      <c r="B2236">
        <f>COUNTIF(รายงานลูกหนี้!$A:$A,A2236)</f>
        <v>1</v>
      </c>
      <c r="C2236">
        <f>COUNTIFS(รายงานลูกหนี้!$A:$A,A2236,รายงานลูกหนี้!$K:$K,"&gt;0")</f>
        <v>0</v>
      </c>
      <c r="D2236">
        <f>SUMIF(รายงานลูกหนี้!$A:$A,A2236,รายงานลูกหนี้!$K:$K)</f>
        <v>0</v>
      </c>
      <c r="E2236">
        <f>_xlfn.MAXIFS(รายงานลูกหนี้!$K:$K,รายงานลูกหนี้!$A:$A,A2236)</f>
        <v>0</v>
      </c>
      <c r="F2236" s="17">
        <f t="shared" si="170"/>
        <v>0</v>
      </c>
      <c r="G2236" t="str">
        <f t="shared" si="171"/>
        <v>ชำระตรงเวลา</v>
      </c>
      <c r="H2236" t="str">
        <f t="shared" si="172"/>
        <v>ลูกหนี้ชั้นดี</v>
      </c>
      <c r="I2236" s="17" cm="1">
        <f t="array" ref="I2236">_xlfn.IFS(D2236=0,0%, D2236&lt;=30,25%, D2236&lt;=60,50%, D2236&lt;=90,75%, D2236&gt;90,100%)</f>
        <v>0</v>
      </c>
      <c r="J2236">
        <f>SUMIFS(รายงานลูกหนี้!$G$2:$G$20000, รายงานลูกหนี้!$A$2:$A$20000, $A2236, รายงานลูกหนี้!$K$2:$K$20000, 0)</f>
        <v>11340</v>
      </c>
      <c r="K2236">
        <f>SUMIFS(รายงานลูกหนี้!$G$2:$G$20000, รายงานลูกหนี้!$A$2:$A$20000, $A2236, รายงานลูกหนี้!$K$2:$K$20000, "&gt;=1", รายงานลูกหนี้!$K$2:$K$20000, "&lt;=30")</f>
        <v>0</v>
      </c>
      <c r="L2236">
        <f>SUMIFS(รายงานลูกหนี้!$G$2:$G$20000, รายงานลูกหนี้!$A$2:$A$20000, $A2236, รายงานลูกหนี้!$K$2:$K$20000, "&gt;=31", รายงานลูกหนี้!$K$2:$K$20000, "&lt;=60")</f>
        <v>0</v>
      </c>
      <c r="M2236">
        <f>SUMIFS(รายงานลูกหนี้!$G$2:$G$20000, รายงานลูกหนี้!$A$2:$A$20000, $A2236, รายงานลูกหนี้!$K$2:$K$20000, "&gt;=61", รายงานลูกหนี้!$K$2:$K$20000, "&lt;=90")</f>
        <v>0</v>
      </c>
      <c r="N2236">
        <f>SUMIFS(รายงานลูกหนี้!$G$2:$G$20000, รายงานลูกหนี้!$A$2:$A$20000, $A2236, รายงานลูกหนี้!$K$2:$K$20000, "&gt;90")</f>
        <v>0</v>
      </c>
      <c r="O2236">
        <f t="shared" si="173"/>
        <v>11340</v>
      </c>
      <c r="P2236" s="17">
        <f t="shared" si="174"/>
        <v>0</v>
      </c>
    </row>
    <row r="2237" spans="1:16" x14ac:dyDescent="0.2">
      <c r="A2237" t="str">
        <v>1cec63df278b2de1f0fa7ae3786d6006826f7d8b34a9ff1a4ab649145f5958b3</v>
      </c>
      <c r="B2237">
        <f>COUNTIF(รายงานลูกหนี้!$A:$A,A2237)</f>
        <v>1</v>
      </c>
      <c r="C2237">
        <f>COUNTIFS(รายงานลูกหนี้!$A:$A,A2237,รายงานลูกหนี้!$K:$K,"&gt;0")</f>
        <v>1</v>
      </c>
      <c r="D2237">
        <f>SUMIF(รายงานลูกหนี้!$A:$A,A2237,รายงานลูกหนี้!$K:$K)</f>
        <v>20</v>
      </c>
      <c r="E2237">
        <f>_xlfn.MAXIFS(รายงานลูกหนี้!$K:$K,รายงานลูกหนี้!$A:$A,A2237)</f>
        <v>20</v>
      </c>
      <c r="F2237" s="17">
        <f t="shared" si="170"/>
        <v>1</v>
      </c>
      <c r="G2237" t="str">
        <f t="shared" si="171"/>
        <v>ค้างชำระ 1 - 30 วัน</v>
      </c>
      <c r="H2237" t="str">
        <f t="shared" si="172"/>
        <v>ลูกหนี้ชั้นดี</v>
      </c>
      <c r="I2237" s="17" cm="1">
        <f t="array" ref="I2237">_xlfn.IFS(D2237=0,0%, D2237&lt;=30,25%, D2237&lt;=60,50%, D2237&lt;=90,75%, D2237&gt;90,100%)</f>
        <v>0.25</v>
      </c>
      <c r="J2237">
        <f>SUMIFS(รายงานลูกหนี้!$G$2:$G$20000, รายงานลูกหนี้!$A$2:$A$20000, $A2237, รายงานลูกหนี้!$K$2:$K$20000, 0)</f>
        <v>0</v>
      </c>
      <c r="K2237">
        <f>SUMIFS(รายงานลูกหนี้!$G$2:$G$20000, รายงานลูกหนี้!$A$2:$A$20000, $A2237, รายงานลูกหนี้!$K$2:$K$20000, "&gt;=1", รายงานลูกหนี้!$K$2:$K$20000, "&lt;=30")</f>
        <v>9965</v>
      </c>
      <c r="L2237">
        <f>SUMIFS(รายงานลูกหนี้!$G$2:$G$20000, รายงานลูกหนี้!$A$2:$A$20000, $A2237, รายงานลูกหนี้!$K$2:$K$20000, "&gt;=31", รายงานลูกหนี้!$K$2:$K$20000, "&lt;=60")</f>
        <v>0</v>
      </c>
      <c r="M2237">
        <f>SUMIFS(รายงานลูกหนี้!$G$2:$G$20000, รายงานลูกหนี้!$A$2:$A$20000, $A2237, รายงานลูกหนี้!$K$2:$K$20000, "&gt;=61", รายงานลูกหนี้!$K$2:$K$20000, "&lt;=90")</f>
        <v>0</v>
      </c>
      <c r="N2237">
        <f>SUMIFS(รายงานลูกหนี้!$G$2:$G$20000, รายงานลูกหนี้!$A$2:$A$20000, $A2237, รายงานลูกหนี้!$K$2:$K$20000, "&gt;90")</f>
        <v>0</v>
      </c>
      <c r="O2237">
        <f t="shared" si="173"/>
        <v>9965</v>
      </c>
      <c r="P2237" s="17">
        <f t="shared" si="174"/>
        <v>0.25</v>
      </c>
    </row>
    <row r="2238" spans="1:16" x14ac:dyDescent="0.2">
      <c r="A2238" t="str">
        <v>3f727eefc6747fa10f319c202f55aac3c9d26a29940e9fa108c21cdde9c3438e</v>
      </c>
      <c r="B2238">
        <f>COUNTIF(รายงานลูกหนี้!$A:$A,A2238)</f>
        <v>1</v>
      </c>
      <c r="C2238">
        <f>COUNTIFS(รายงานลูกหนี้!$A:$A,A2238,รายงานลูกหนี้!$K:$K,"&gt;0")</f>
        <v>1</v>
      </c>
      <c r="D2238">
        <f>SUMIF(รายงานลูกหนี้!$A:$A,A2238,รายงานลูกหนี้!$K:$K)</f>
        <v>6</v>
      </c>
      <c r="E2238">
        <f>_xlfn.MAXIFS(รายงานลูกหนี้!$K:$K,รายงานลูกหนี้!$A:$A,A2238)</f>
        <v>6</v>
      </c>
      <c r="F2238" s="17">
        <f t="shared" si="170"/>
        <v>1</v>
      </c>
      <c r="G2238" t="str">
        <f t="shared" si="171"/>
        <v>ค้างชำระ 1 - 30 วัน</v>
      </c>
      <c r="H2238" t="str">
        <f t="shared" si="172"/>
        <v>ลูกหนี้ชั้นดี</v>
      </c>
      <c r="I2238" s="17" cm="1">
        <f t="array" ref="I2238">_xlfn.IFS(D2238=0,0%, D2238&lt;=30,25%, D2238&lt;=60,50%, D2238&lt;=90,75%, D2238&gt;90,100%)</f>
        <v>0.25</v>
      </c>
      <c r="J2238">
        <f>SUMIFS(รายงานลูกหนี้!$G$2:$G$20000, รายงานลูกหนี้!$A$2:$A$20000, $A2238, รายงานลูกหนี้!$K$2:$K$20000, 0)</f>
        <v>0</v>
      </c>
      <c r="K2238">
        <f>SUMIFS(รายงานลูกหนี้!$G$2:$G$20000, รายงานลูกหนี้!$A$2:$A$20000, $A2238, รายงานลูกหนี้!$K$2:$K$20000, "&gt;=1", รายงานลูกหนี้!$K$2:$K$20000, "&lt;=30")</f>
        <v>4348</v>
      </c>
      <c r="L2238">
        <f>SUMIFS(รายงานลูกหนี้!$G$2:$G$20000, รายงานลูกหนี้!$A$2:$A$20000, $A2238, รายงานลูกหนี้!$K$2:$K$20000, "&gt;=31", รายงานลูกหนี้!$K$2:$K$20000, "&lt;=60")</f>
        <v>0</v>
      </c>
      <c r="M2238">
        <f>SUMIFS(รายงานลูกหนี้!$G$2:$G$20000, รายงานลูกหนี้!$A$2:$A$20000, $A2238, รายงานลูกหนี้!$K$2:$K$20000, "&gt;=61", รายงานลูกหนี้!$K$2:$K$20000, "&lt;=90")</f>
        <v>0</v>
      </c>
      <c r="N2238">
        <f>SUMIFS(รายงานลูกหนี้!$G$2:$G$20000, รายงานลูกหนี้!$A$2:$A$20000, $A2238, รายงานลูกหนี้!$K$2:$K$20000, "&gt;90")</f>
        <v>0</v>
      </c>
      <c r="O2238">
        <f t="shared" si="173"/>
        <v>4348</v>
      </c>
      <c r="P2238" s="17">
        <f t="shared" si="174"/>
        <v>0.25</v>
      </c>
    </row>
    <row r="2239" spans="1:16" x14ac:dyDescent="0.2">
      <c r="A2239" t="str">
        <v>96e4fa482e3a038dc23d8b572281c8c2ff1a673ad1c952a4efbbd08787cc73eb</v>
      </c>
      <c r="B2239">
        <f>COUNTIF(รายงานลูกหนี้!$A:$A,A2239)</f>
        <v>1</v>
      </c>
      <c r="C2239">
        <f>COUNTIFS(รายงานลูกหนี้!$A:$A,A2239,รายงานลูกหนี้!$K:$K,"&gt;0")</f>
        <v>0</v>
      </c>
      <c r="D2239">
        <f>SUMIF(รายงานลูกหนี้!$A:$A,A2239,รายงานลูกหนี้!$K:$K)</f>
        <v>0</v>
      </c>
      <c r="E2239">
        <f>_xlfn.MAXIFS(รายงานลูกหนี้!$K:$K,รายงานลูกหนี้!$A:$A,A2239)</f>
        <v>0</v>
      </c>
      <c r="F2239" s="17">
        <f t="shared" si="170"/>
        <v>0</v>
      </c>
      <c r="G2239" t="str">
        <f t="shared" si="171"/>
        <v>ชำระตรงเวลา</v>
      </c>
      <c r="H2239" t="str">
        <f t="shared" si="172"/>
        <v>ลูกหนี้ชั้นดี</v>
      </c>
      <c r="I2239" s="17" cm="1">
        <f t="array" ref="I2239">_xlfn.IFS(D2239=0,0%, D2239&lt;=30,25%, D2239&lt;=60,50%, D2239&lt;=90,75%, D2239&gt;90,100%)</f>
        <v>0</v>
      </c>
      <c r="J2239">
        <f>SUMIFS(รายงานลูกหนี้!$G$2:$G$20000, รายงานลูกหนี้!$A$2:$A$20000, $A2239, รายงานลูกหนี้!$K$2:$K$20000, 0)</f>
        <v>4990</v>
      </c>
      <c r="K2239">
        <f>SUMIFS(รายงานลูกหนี้!$G$2:$G$20000, รายงานลูกหนี้!$A$2:$A$20000, $A2239, รายงานลูกหนี้!$K$2:$K$20000, "&gt;=1", รายงานลูกหนี้!$K$2:$K$20000, "&lt;=30")</f>
        <v>0</v>
      </c>
      <c r="L2239">
        <f>SUMIFS(รายงานลูกหนี้!$G$2:$G$20000, รายงานลูกหนี้!$A$2:$A$20000, $A2239, รายงานลูกหนี้!$K$2:$K$20000, "&gt;=31", รายงานลูกหนี้!$K$2:$K$20000, "&lt;=60")</f>
        <v>0</v>
      </c>
      <c r="M2239">
        <f>SUMIFS(รายงานลูกหนี้!$G$2:$G$20000, รายงานลูกหนี้!$A$2:$A$20000, $A2239, รายงานลูกหนี้!$K$2:$K$20000, "&gt;=61", รายงานลูกหนี้!$K$2:$K$20000, "&lt;=90")</f>
        <v>0</v>
      </c>
      <c r="N2239">
        <f>SUMIFS(รายงานลูกหนี้!$G$2:$G$20000, รายงานลูกหนี้!$A$2:$A$20000, $A2239, รายงานลูกหนี้!$K$2:$K$20000, "&gt;90")</f>
        <v>0</v>
      </c>
      <c r="O2239">
        <f t="shared" si="173"/>
        <v>4990</v>
      </c>
      <c r="P2239" s="17">
        <f t="shared" si="174"/>
        <v>0</v>
      </c>
    </row>
    <row r="2240" spans="1:16" x14ac:dyDescent="0.2">
      <c r="A2240" t="str">
        <v>dfb9de33798c31836fe3a895039a41f4c52c5815f2f02a868ea2cfd8b85d0a3a</v>
      </c>
      <c r="B2240">
        <f>COUNTIF(รายงานลูกหนี้!$A:$A,A2240)</f>
        <v>2</v>
      </c>
      <c r="C2240">
        <f>COUNTIFS(รายงานลูกหนี้!$A:$A,A2240,รายงานลูกหนี้!$K:$K,"&gt;0")</f>
        <v>0</v>
      </c>
      <c r="D2240">
        <f>SUMIF(รายงานลูกหนี้!$A:$A,A2240,รายงานลูกหนี้!$K:$K)</f>
        <v>0</v>
      </c>
      <c r="E2240">
        <f>_xlfn.MAXIFS(รายงานลูกหนี้!$K:$K,รายงานลูกหนี้!$A:$A,A2240)</f>
        <v>0</v>
      </c>
      <c r="F2240" s="17">
        <f t="shared" si="170"/>
        <v>0</v>
      </c>
      <c r="G2240" t="str">
        <f t="shared" si="171"/>
        <v>ชำระตรงเวลา</v>
      </c>
      <c r="H2240" t="str">
        <f t="shared" si="172"/>
        <v>ลูกหนี้ชั้นดี</v>
      </c>
      <c r="I2240" s="17" cm="1">
        <f t="array" ref="I2240">_xlfn.IFS(D2240=0,0%, D2240&lt;=30,25%, D2240&lt;=60,50%, D2240&lt;=90,75%, D2240&gt;90,100%)</f>
        <v>0</v>
      </c>
      <c r="J2240">
        <f>SUMIFS(รายงานลูกหนี้!$G$2:$G$20000, รายงานลูกหนี้!$A$2:$A$20000, $A2240, รายงานลูกหนี้!$K$2:$K$20000, 0)</f>
        <v>27364</v>
      </c>
      <c r="K2240">
        <f>SUMIFS(รายงานลูกหนี้!$G$2:$G$20000, รายงานลูกหนี้!$A$2:$A$20000, $A2240, รายงานลูกหนี้!$K$2:$K$20000, "&gt;=1", รายงานลูกหนี้!$K$2:$K$20000, "&lt;=30")</f>
        <v>0</v>
      </c>
      <c r="L2240">
        <f>SUMIFS(รายงานลูกหนี้!$G$2:$G$20000, รายงานลูกหนี้!$A$2:$A$20000, $A2240, รายงานลูกหนี้!$K$2:$K$20000, "&gt;=31", รายงานลูกหนี้!$K$2:$K$20000, "&lt;=60")</f>
        <v>0</v>
      </c>
      <c r="M2240">
        <f>SUMIFS(รายงานลูกหนี้!$G$2:$G$20000, รายงานลูกหนี้!$A$2:$A$20000, $A2240, รายงานลูกหนี้!$K$2:$K$20000, "&gt;=61", รายงานลูกหนี้!$K$2:$K$20000, "&lt;=90")</f>
        <v>0</v>
      </c>
      <c r="N2240">
        <f>SUMIFS(รายงานลูกหนี้!$G$2:$G$20000, รายงานลูกหนี้!$A$2:$A$20000, $A2240, รายงานลูกหนี้!$K$2:$K$20000, "&gt;90")</f>
        <v>0</v>
      </c>
      <c r="O2240">
        <f t="shared" si="173"/>
        <v>27364</v>
      </c>
      <c r="P2240" s="17">
        <f t="shared" si="174"/>
        <v>0</v>
      </c>
    </row>
    <row r="2241" spans="1:16" x14ac:dyDescent="0.2">
      <c r="A2241" t="str">
        <v>a72f0554ce9deff0fd36a64bf41cd31b7a621468a468c2c751086af562deab7c</v>
      </c>
      <c r="B2241">
        <f>COUNTIF(รายงานลูกหนี้!$A:$A,A2241)</f>
        <v>1</v>
      </c>
      <c r="C2241">
        <f>COUNTIFS(รายงานลูกหนี้!$A:$A,A2241,รายงานลูกหนี้!$K:$K,"&gt;0")</f>
        <v>1</v>
      </c>
      <c r="D2241">
        <f>SUMIF(รายงานลูกหนี้!$A:$A,A2241,รายงานลูกหนี้!$K:$K)</f>
        <v>6</v>
      </c>
      <c r="E2241">
        <f>_xlfn.MAXIFS(รายงานลูกหนี้!$K:$K,รายงานลูกหนี้!$A:$A,A2241)</f>
        <v>6</v>
      </c>
      <c r="F2241" s="17">
        <f t="shared" si="170"/>
        <v>1</v>
      </c>
      <c r="G2241" t="str">
        <f t="shared" si="171"/>
        <v>ค้างชำระ 1 - 30 วัน</v>
      </c>
      <c r="H2241" t="str">
        <f t="shared" si="172"/>
        <v>ลูกหนี้ชั้นดี</v>
      </c>
      <c r="I2241" s="17" cm="1">
        <f t="array" ref="I2241">_xlfn.IFS(D2241=0,0%, D2241&lt;=30,25%, D2241&lt;=60,50%, D2241&lt;=90,75%, D2241&gt;90,100%)</f>
        <v>0.25</v>
      </c>
      <c r="J2241">
        <f>SUMIFS(รายงานลูกหนี้!$G$2:$G$20000, รายงานลูกหนี้!$A$2:$A$20000, $A2241, รายงานลูกหนี้!$K$2:$K$20000, 0)</f>
        <v>0</v>
      </c>
      <c r="K2241">
        <f>SUMIFS(รายงานลูกหนี้!$G$2:$G$20000, รายงานลูกหนี้!$A$2:$A$20000, $A2241, รายงานลูกหนี้!$K$2:$K$20000, "&gt;=1", รายงานลูกหนี้!$K$2:$K$20000, "&lt;=30")</f>
        <v>9503</v>
      </c>
      <c r="L2241">
        <f>SUMIFS(รายงานลูกหนี้!$G$2:$G$20000, รายงานลูกหนี้!$A$2:$A$20000, $A2241, รายงานลูกหนี้!$K$2:$K$20000, "&gt;=31", รายงานลูกหนี้!$K$2:$K$20000, "&lt;=60")</f>
        <v>0</v>
      </c>
      <c r="M2241">
        <f>SUMIFS(รายงานลูกหนี้!$G$2:$G$20000, รายงานลูกหนี้!$A$2:$A$20000, $A2241, รายงานลูกหนี้!$K$2:$K$20000, "&gt;=61", รายงานลูกหนี้!$K$2:$K$20000, "&lt;=90")</f>
        <v>0</v>
      </c>
      <c r="N2241">
        <f>SUMIFS(รายงานลูกหนี้!$G$2:$G$20000, รายงานลูกหนี้!$A$2:$A$20000, $A2241, รายงานลูกหนี้!$K$2:$K$20000, "&gt;90")</f>
        <v>0</v>
      </c>
      <c r="O2241">
        <f t="shared" si="173"/>
        <v>9503</v>
      </c>
      <c r="P2241" s="17">
        <f t="shared" si="174"/>
        <v>0.25</v>
      </c>
    </row>
    <row r="2242" spans="1:16" x14ac:dyDescent="0.2">
      <c r="A2242" t="str">
        <v>3b864e13d8e17c72347d35f6e8b7fbdbd856e4dcc3596c40caddd772c0be2fda</v>
      </c>
      <c r="B2242">
        <f>COUNTIF(รายงานลูกหนี้!$A:$A,A2242)</f>
        <v>1</v>
      </c>
      <c r="C2242">
        <f>COUNTIFS(รายงานลูกหนี้!$A:$A,A2242,รายงานลูกหนี้!$K:$K,"&gt;0")</f>
        <v>0</v>
      </c>
      <c r="D2242">
        <f>SUMIF(รายงานลูกหนี้!$A:$A,A2242,รายงานลูกหนี้!$K:$K)</f>
        <v>0</v>
      </c>
      <c r="E2242">
        <f>_xlfn.MAXIFS(รายงานลูกหนี้!$K:$K,รายงานลูกหนี้!$A:$A,A2242)</f>
        <v>0</v>
      </c>
      <c r="F2242" s="17">
        <f t="shared" si="170"/>
        <v>0</v>
      </c>
      <c r="G2242" t="str">
        <f t="shared" si="171"/>
        <v>ชำระตรงเวลา</v>
      </c>
      <c r="H2242" t="str">
        <f t="shared" si="172"/>
        <v>ลูกหนี้ชั้นดี</v>
      </c>
      <c r="I2242" s="17" cm="1">
        <f t="array" ref="I2242">_xlfn.IFS(D2242=0,0%, D2242&lt;=30,25%, D2242&lt;=60,50%, D2242&lt;=90,75%, D2242&gt;90,100%)</f>
        <v>0</v>
      </c>
      <c r="J2242">
        <f>SUMIFS(รายงานลูกหนี้!$G$2:$G$20000, รายงานลูกหนี้!$A$2:$A$20000, $A2242, รายงานลูกหนี้!$K$2:$K$20000, 0)</f>
        <v>2784</v>
      </c>
      <c r="K2242">
        <f>SUMIFS(รายงานลูกหนี้!$G$2:$G$20000, รายงานลูกหนี้!$A$2:$A$20000, $A2242, รายงานลูกหนี้!$K$2:$K$20000, "&gt;=1", รายงานลูกหนี้!$K$2:$K$20000, "&lt;=30")</f>
        <v>0</v>
      </c>
      <c r="L2242">
        <f>SUMIFS(รายงานลูกหนี้!$G$2:$G$20000, รายงานลูกหนี้!$A$2:$A$20000, $A2242, รายงานลูกหนี้!$K$2:$K$20000, "&gt;=31", รายงานลูกหนี้!$K$2:$K$20000, "&lt;=60")</f>
        <v>0</v>
      </c>
      <c r="M2242">
        <f>SUMIFS(รายงานลูกหนี้!$G$2:$G$20000, รายงานลูกหนี้!$A$2:$A$20000, $A2242, รายงานลูกหนี้!$K$2:$K$20000, "&gt;=61", รายงานลูกหนี้!$K$2:$K$20000, "&lt;=90")</f>
        <v>0</v>
      </c>
      <c r="N2242">
        <f>SUMIFS(รายงานลูกหนี้!$G$2:$G$20000, รายงานลูกหนี้!$A$2:$A$20000, $A2242, รายงานลูกหนี้!$K$2:$K$20000, "&gt;90")</f>
        <v>0</v>
      </c>
      <c r="O2242">
        <f t="shared" si="173"/>
        <v>2784</v>
      </c>
      <c r="P2242" s="17">
        <f t="shared" si="174"/>
        <v>0</v>
      </c>
    </row>
    <row r="2243" spans="1:16" x14ac:dyDescent="0.2">
      <c r="A2243" t="str">
        <v>9f28d22edbfb0546a3e11ce86fd88f7c82ee89b82d4026320368edd5191c63a1</v>
      </c>
      <c r="B2243">
        <f>COUNTIF(รายงานลูกหนี้!$A:$A,A2243)</f>
        <v>2</v>
      </c>
      <c r="C2243">
        <f>COUNTIFS(รายงานลูกหนี้!$A:$A,A2243,รายงานลูกหนี้!$K:$K,"&gt;0")</f>
        <v>2</v>
      </c>
      <c r="D2243">
        <f>SUMIF(รายงานลูกหนี้!$A:$A,A2243,รายงานลูกหนี้!$K:$K)</f>
        <v>28</v>
      </c>
      <c r="E2243">
        <f>_xlfn.MAXIFS(รายงานลูกหนี้!$K:$K,รายงานลูกหนี้!$A:$A,A2243)</f>
        <v>14</v>
      </c>
      <c r="F2243" s="17">
        <f t="shared" ref="F2243:F2306" si="175">C2243/B2243</f>
        <v>1</v>
      </c>
      <c r="G2243" t="str">
        <f t="shared" ref="G2243:G2306" si="176">IF(E2243&lt;=0, "ชำระตรงเวลา", IF(E2243&lt;=30, "ค้างชำระ 1 - 30 วัน", IF(E2243&lt;=60, "ค้างชำระ 31 - 60 วัน", IF(E2243&lt;=90, "ค้างชำระ 61 - 90 วัน", "ค้างชำระเกิน 90 วัน"))))</f>
        <v>ค้างชำระ 1 - 30 วัน</v>
      </c>
      <c r="H2243" t="str">
        <f t="shared" ref="H2243:H2306" si="177">IF(E2243&lt;=30, "ลูกหนี้ชั้นดี", IF(E2243&lt;=90, "ลูกหนี้เฝ้าติดตาม", "ลูกหนี้ด้อยคุณภาพ (NPL)"))</f>
        <v>ลูกหนี้ชั้นดี</v>
      </c>
      <c r="I2243" s="17" cm="1">
        <f t="array" ref="I2243">_xlfn.IFS(D2243=0,0%, D2243&lt;=30,25%, D2243&lt;=60,50%, D2243&lt;=90,75%, D2243&gt;90,100%)</f>
        <v>0.25</v>
      </c>
      <c r="J2243">
        <f>SUMIFS(รายงานลูกหนี้!$G$2:$G$20000, รายงานลูกหนี้!$A$2:$A$20000, $A2243, รายงานลูกหนี้!$K$2:$K$20000, 0)</f>
        <v>0</v>
      </c>
      <c r="K2243">
        <f>SUMIFS(รายงานลูกหนี้!$G$2:$G$20000, รายงานลูกหนี้!$A$2:$A$20000, $A2243, รายงานลูกหนี้!$K$2:$K$20000, "&gt;=1", รายงานลูกหนี้!$K$2:$K$20000, "&lt;=30")</f>
        <v>24500</v>
      </c>
      <c r="L2243">
        <f>SUMIFS(รายงานลูกหนี้!$G$2:$G$20000, รายงานลูกหนี้!$A$2:$A$20000, $A2243, รายงานลูกหนี้!$K$2:$K$20000, "&gt;=31", รายงานลูกหนี้!$K$2:$K$20000, "&lt;=60")</f>
        <v>0</v>
      </c>
      <c r="M2243">
        <f>SUMIFS(รายงานลูกหนี้!$G$2:$G$20000, รายงานลูกหนี้!$A$2:$A$20000, $A2243, รายงานลูกหนี้!$K$2:$K$20000, "&gt;=61", รายงานลูกหนี้!$K$2:$K$20000, "&lt;=90")</f>
        <v>0</v>
      </c>
      <c r="N2243">
        <f>SUMIFS(รายงานลูกหนี้!$G$2:$G$20000, รายงานลูกหนี้!$A$2:$A$20000, $A2243, รายงานลูกหนี้!$K$2:$K$20000, "&gt;90")</f>
        <v>0</v>
      </c>
      <c r="O2243">
        <f t="shared" ref="O2243:O2306" si="178">SUM(J2243:N2243)</f>
        <v>24500</v>
      </c>
      <c r="P2243" s="17">
        <f t="shared" ref="P2243:P2306" si="179">IF(O2243=0, 0%, (J2243*0%+K2243*25%+L2243*50%+M2243*75%+N2243*100%)/O2243)</f>
        <v>0.25</v>
      </c>
    </row>
    <row r="2244" spans="1:16" x14ac:dyDescent="0.2">
      <c r="A2244" t="str">
        <v>7bc10487660a0a078e4d9e71976792951b2b298306cf0989ac0b03901aafa7d0</v>
      </c>
      <c r="B2244">
        <f>COUNTIF(รายงานลูกหนี้!$A:$A,A2244)</f>
        <v>1</v>
      </c>
      <c r="C2244">
        <f>COUNTIFS(รายงานลูกหนี้!$A:$A,A2244,รายงานลูกหนี้!$K:$K,"&gt;0")</f>
        <v>0</v>
      </c>
      <c r="D2244">
        <f>SUMIF(รายงานลูกหนี้!$A:$A,A2244,รายงานลูกหนี้!$K:$K)</f>
        <v>0</v>
      </c>
      <c r="E2244">
        <f>_xlfn.MAXIFS(รายงานลูกหนี้!$K:$K,รายงานลูกหนี้!$A:$A,A2244)</f>
        <v>0</v>
      </c>
      <c r="F2244" s="17">
        <f t="shared" si="175"/>
        <v>0</v>
      </c>
      <c r="G2244" t="str">
        <f t="shared" si="176"/>
        <v>ชำระตรงเวลา</v>
      </c>
      <c r="H2244" t="str">
        <f t="shared" si="177"/>
        <v>ลูกหนี้ชั้นดี</v>
      </c>
      <c r="I2244" s="17" cm="1">
        <f t="array" ref="I2244">_xlfn.IFS(D2244=0,0%, D2244&lt;=30,25%, D2244&lt;=60,50%, D2244&lt;=90,75%, D2244&gt;90,100%)</f>
        <v>0</v>
      </c>
      <c r="J2244">
        <f>SUMIFS(รายงานลูกหนี้!$G$2:$G$20000, รายงานลูกหนี้!$A$2:$A$20000, $A2244, รายงานลูกหนี้!$K$2:$K$20000, 0)</f>
        <v>13941</v>
      </c>
      <c r="K2244">
        <f>SUMIFS(รายงานลูกหนี้!$G$2:$G$20000, รายงานลูกหนี้!$A$2:$A$20000, $A2244, รายงานลูกหนี้!$K$2:$K$20000, "&gt;=1", รายงานลูกหนี้!$K$2:$K$20000, "&lt;=30")</f>
        <v>0</v>
      </c>
      <c r="L2244">
        <f>SUMIFS(รายงานลูกหนี้!$G$2:$G$20000, รายงานลูกหนี้!$A$2:$A$20000, $A2244, รายงานลูกหนี้!$K$2:$K$20000, "&gt;=31", รายงานลูกหนี้!$K$2:$K$20000, "&lt;=60")</f>
        <v>0</v>
      </c>
      <c r="M2244">
        <f>SUMIFS(รายงานลูกหนี้!$G$2:$G$20000, รายงานลูกหนี้!$A$2:$A$20000, $A2244, รายงานลูกหนี้!$K$2:$K$20000, "&gt;=61", รายงานลูกหนี้!$K$2:$K$20000, "&lt;=90")</f>
        <v>0</v>
      </c>
      <c r="N2244">
        <f>SUMIFS(รายงานลูกหนี้!$G$2:$G$20000, รายงานลูกหนี้!$A$2:$A$20000, $A2244, รายงานลูกหนี้!$K$2:$K$20000, "&gt;90")</f>
        <v>0</v>
      </c>
      <c r="O2244">
        <f t="shared" si="178"/>
        <v>13941</v>
      </c>
      <c r="P2244" s="17">
        <f t="shared" si="179"/>
        <v>0</v>
      </c>
    </row>
    <row r="2245" spans="1:16" x14ac:dyDescent="0.2">
      <c r="A2245" t="str">
        <v>5686352370a5852fba02f2b6be73a6a4a41546e6a65602e6bd6a977a72a91010</v>
      </c>
      <c r="B2245">
        <f>COUNTIF(รายงานลูกหนี้!$A:$A,A2245)</f>
        <v>1</v>
      </c>
      <c r="C2245">
        <f>COUNTIFS(รายงานลูกหนี้!$A:$A,A2245,รายงานลูกหนี้!$K:$K,"&gt;0")</f>
        <v>0</v>
      </c>
      <c r="D2245">
        <f>SUMIF(รายงานลูกหนี้!$A:$A,A2245,รายงานลูกหนี้!$K:$K)</f>
        <v>0</v>
      </c>
      <c r="E2245">
        <f>_xlfn.MAXIFS(รายงานลูกหนี้!$K:$K,รายงานลูกหนี้!$A:$A,A2245)</f>
        <v>0</v>
      </c>
      <c r="F2245" s="17">
        <f t="shared" si="175"/>
        <v>0</v>
      </c>
      <c r="G2245" t="str">
        <f t="shared" si="176"/>
        <v>ชำระตรงเวลา</v>
      </c>
      <c r="H2245" t="str">
        <f t="shared" si="177"/>
        <v>ลูกหนี้ชั้นดี</v>
      </c>
      <c r="I2245" s="17" cm="1">
        <f t="array" ref="I2245">_xlfn.IFS(D2245=0,0%, D2245&lt;=30,25%, D2245&lt;=60,50%, D2245&lt;=90,75%, D2245&gt;90,100%)</f>
        <v>0</v>
      </c>
      <c r="J2245">
        <f>SUMIFS(รายงานลูกหนี้!$G$2:$G$20000, รายงานลูกหนี้!$A$2:$A$20000, $A2245, รายงานลูกหนี้!$K$2:$K$20000, 0)</f>
        <v>9323</v>
      </c>
      <c r="K2245">
        <f>SUMIFS(รายงานลูกหนี้!$G$2:$G$20000, รายงานลูกหนี้!$A$2:$A$20000, $A2245, รายงานลูกหนี้!$K$2:$K$20000, "&gt;=1", รายงานลูกหนี้!$K$2:$K$20000, "&lt;=30")</f>
        <v>0</v>
      </c>
      <c r="L2245">
        <f>SUMIFS(รายงานลูกหนี้!$G$2:$G$20000, รายงานลูกหนี้!$A$2:$A$20000, $A2245, รายงานลูกหนี้!$K$2:$K$20000, "&gt;=31", รายงานลูกหนี้!$K$2:$K$20000, "&lt;=60")</f>
        <v>0</v>
      </c>
      <c r="M2245">
        <f>SUMIFS(รายงานลูกหนี้!$G$2:$G$20000, รายงานลูกหนี้!$A$2:$A$20000, $A2245, รายงานลูกหนี้!$K$2:$K$20000, "&gt;=61", รายงานลูกหนี้!$K$2:$K$20000, "&lt;=90")</f>
        <v>0</v>
      </c>
      <c r="N2245">
        <f>SUMIFS(รายงานลูกหนี้!$G$2:$G$20000, รายงานลูกหนี้!$A$2:$A$20000, $A2245, รายงานลูกหนี้!$K$2:$K$20000, "&gt;90")</f>
        <v>0</v>
      </c>
      <c r="O2245">
        <f t="shared" si="178"/>
        <v>9323</v>
      </c>
      <c r="P2245" s="17">
        <f t="shared" si="179"/>
        <v>0</v>
      </c>
    </row>
    <row r="2246" spans="1:16" x14ac:dyDescent="0.2">
      <c r="A2246" t="str">
        <v>7d8762ebb29b6918c481b236f387aa8a08502b075a18e508366999d396b4893e</v>
      </c>
      <c r="B2246">
        <f>COUNTIF(รายงานลูกหนี้!$A:$A,A2246)</f>
        <v>1</v>
      </c>
      <c r="C2246">
        <f>COUNTIFS(รายงานลูกหนี้!$A:$A,A2246,รายงานลูกหนี้!$K:$K,"&gt;0")</f>
        <v>0</v>
      </c>
      <c r="D2246">
        <f>SUMIF(รายงานลูกหนี้!$A:$A,A2246,รายงานลูกหนี้!$K:$K)</f>
        <v>0</v>
      </c>
      <c r="E2246">
        <f>_xlfn.MAXIFS(รายงานลูกหนี้!$K:$K,รายงานลูกหนี้!$A:$A,A2246)</f>
        <v>0</v>
      </c>
      <c r="F2246" s="17">
        <f t="shared" si="175"/>
        <v>0</v>
      </c>
      <c r="G2246" t="str">
        <f t="shared" si="176"/>
        <v>ชำระตรงเวลา</v>
      </c>
      <c r="H2246" t="str">
        <f t="shared" si="177"/>
        <v>ลูกหนี้ชั้นดี</v>
      </c>
      <c r="I2246" s="17" cm="1">
        <f t="array" ref="I2246">_xlfn.IFS(D2246=0,0%, D2246&lt;=30,25%, D2246&lt;=60,50%, D2246&lt;=90,75%, D2246&gt;90,100%)</f>
        <v>0</v>
      </c>
      <c r="J2246">
        <f>SUMIFS(รายงานลูกหนี้!$G$2:$G$20000, รายงานลูกหนี้!$A$2:$A$20000, $A2246, รายงานลูกหนี้!$K$2:$K$20000, 0)</f>
        <v>1862</v>
      </c>
      <c r="K2246">
        <f>SUMIFS(รายงานลูกหนี้!$G$2:$G$20000, รายงานลูกหนี้!$A$2:$A$20000, $A2246, รายงานลูกหนี้!$K$2:$K$20000, "&gt;=1", รายงานลูกหนี้!$K$2:$K$20000, "&lt;=30")</f>
        <v>0</v>
      </c>
      <c r="L2246">
        <f>SUMIFS(รายงานลูกหนี้!$G$2:$G$20000, รายงานลูกหนี้!$A$2:$A$20000, $A2246, รายงานลูกหนี้!$K$2:$K$20000, "&gt;=31", รายงานลูกหนี้!$K$2:$K$20000, "&lt;=60")</f>
        <v>0</v>
      </c>
      <c r="M2246">
        <f>SUMIFS(รายงานลูกหนี้!$G$2:$G$20000, รายงานลูกหนี้!$A$2:$A$20000, $A2246, รายงานลูกหนี้!$K$2:$K$20000, "&gt;=61", รายงานลูกหนี้!$K$2:$K$20000, "&lt;=90")</f>
        <v>0</v>
      </c>
      <c r="N2246">
        <f>SUMIFS(รายงานลูกหนี้!$G$2:$G$20000, รายงานลูกหนี้!$A$2:$A$20000, $A2246, รายงานลูกหนี้!$K$2:$K$20000, "&gt;90")</f>
        <v>0</v>
      </c>
      <c r="O2246">
        <f t="shared" si="178"/>
        <v>1862</v>
      </c>
      <c r="P2246" s="17">
        <f t="shared" si="179"/>
        <v>0</v>
      </c>
    </row>
    <row r="2247" spans="1:16" x14ac:dyDescent="0.2">
      <c r="A2247" t="str">
        <v>739b83838f51a6748c3557a2e5105fbc5a369d572204c80ef1bc4a510a082557</v>
      </c>
      <c r="B2247">
        <f>COUNTIF(รายงานลูกหนี้!$A:$A,A2247)</f>
        <v>1</v>
      </c>
      <c r="C2247">
        <f>COUNTIFS(รายงานลูกหนี้!$A:$A,A2247,รายงานลูกหนี้!$K:$K,"&gt;0")</f>
        <v>0</v>
      </c>
      <c r="D2247">
        <f>SUMIF(รายงานลูกหนี้!$A:$A,A2247,รายงานลูกหนี้!$K:$K)</f>
        <v>0</v>
      </c>
      <c r="E2247">
        <f>_xlfn.MAXIFS(รายงานลูกหนี้!$K:$K,รายงานลูกหนี้!$A:$A,A2247)</f>
        <v>0</v>
      </c>
      <c r="F2247" s="17">
        <f t="shared" si="175"/>
        <v>0</v>
      </c>
      <c r="G2247" t="str">
        <f t="shared" si="176"/>
        <v>ชำระตรงเวลา</v>
      </c>
      <c r="H2247" t="str">
        <f t="shared" si="177"/>
        <v>ลูกหนี้ชั้นดี</v>
      </c>
      <c r="I2247" s="17" cm="1">
        <f t="array" ref="I2247">_xlfn.IFS(D2247=0,0%, D2247&lt;=30,25%, D2247&lt;=60,50%, D2247&lt;=90,75%, D2247&gt;90,100%)</f>
        <v>0</v>
      </c>
      <c r="J2247">
        <f>SUMIFS(รายงานลูกหนี้!$G$2:$G$20000, รายงานลูกหนี้!$A$2:$A$20000, $A2247, รายงานลูกหนี้!$K$2:$K$20000, 0)</f>
        <v>6554</v>
      </c>
      <c r="K2247">
        <f>SUMIFS(รายงานลูกหนี้!$G$2:$G$20000, รายงานลูกหนี้!$A$2:$A$20000, $A2247, รายงานลูกหนี้!$K$2:$K$20000, "&gt;=1", รายงานลูกหนี้!$K$2:$K$20000, "&lt;=30")</f>
        <v>0</v>
      </c>
      <c r="L2247">
        <f>SUMIFS(รายงานลูกหนี้!$G$2:$G$20000, รายงานลูกหนี้!$A$2:$A$20000, $A2247, รายงานลูกหนี้!$K$2:$K$20000, "&gt;=31", รายงานลูกหนี้!$K$2:$K$20000, "&lt;=60")</f>
        <v>0</v>
      </c>
      <c r="M2247">
        <f>SUMIFS(รายงานลูกหนี้!$G$2:$G$20000, รายงานลูกหนี้!$A$2:$A$20000, $A2247, รายงานลูกหนี้!$K$2:$K$20000, "&gt;=61", รายงานลูกหนี้!$K$2:$K$20000, "&lt;=90")</f>
        <v>0</v>
      </c>
      <c r="N2247">
        <f>SUMIFS(รายงานลูกหนี้!$G$2:$G$20000, รายงานลูกหนี้!$A$2:$A$20000, $A2247, รายงานลูกหนี้!$K$2:$K$20000, "&gt;90")</f>
        <v>0</v>
      </c>
      <c r="O2247">
        <f t="shared" si="178"/>
        <v>6554</v>
      </c>
      <c r="P2247" s="17">
        <f t="shared" si="179"/>
        <v>0</v>
      </c>
    </row>
    <row r="2248" spans="1:16" x14ac:dyDescent="0.2">
      <c r="A2248" t="str">
        <v>7b53b1296b817f9e9bfd64c3358505ed5f53e30cfcb8c91ce43eb8faf2058287</v>
      </c>
      <c r="B2248">
        <f>COUNTIF(รายงานลูกหนี้!$A:$A,A2248)</f>
        <v>1</v>
      </c>
      <c r="C2248">
        <f>COUNTIFS(รายงานลูกหนี้!$A:$A,A2248,รายงานลูกหนี้!$K:$K,"&gt;0")</f>
        <v>0</v>
      </c>
      <c r="D2248">
        <f>SUMIF(รายงานลูกหนี้!$A:$A,A2248,รายงานลูกหนี้!$K:$K)</f>
        <v>0</v>
      </c>
      <c r="E2248">
        <f>_xlfn.MAXIFS(รายงานลูกหนี้!$K:$K,รายงานลูกหนี้!$A:$A,A2248)</f>
        <v>0</v>
      </c>
      <c r="F2248" s="17">
        <f t="shared" si="175"/>
        <v>0</v>
      </c>
      <c r="G2248" t="str">
        <f t="shared" si="176"/>
        <v>ชำระตรงเวลา</v>
      </c>
      <c r="H2248" t="str">
        <f t="shared" si="177"/>
        <v>ลูกหนี้ชั้นดี</v>
      </c>
      <c r="I2248" s="17" cm="1">
        <f t="array" ref="I2248">_xlfn.IFS(D2248=0,0%, D2248&lt;=30,25%, D2248&lt;=60,50%, D2248&lt;=90,75%, D2248&gt;90,100%)</f>
        <v>0</v>
      </c>
      <c r="J2248">
        <f>SUMIFS(รายงานลูกหนี้!$G$2:$G$20000, รายงานลูกหนี้!$A$2:$A$20000, $A2248, รายงานลูกหนี้!$K$2:$K$20000, 0)</f>
        <v>15658</v>
      </c>
      <c r="K2248">
        <f>SUMIFS(รายงานลูกหนี้!$G$2:$G$20000, รายงานลูกหนี้!$A$2:$A$20000, $A2248, รายงานลูกหนี้!$K$2:$K$20000, "&gt;=1", รายงานลูกหนี้!$K$2:$K$20000, "&lt;=30")</f>
        <v>0</v>
      </c>
      <c r="L2248">
        <f>SUMIFS(รายงานลูกหนี้!$G$2:$G$20000, รายงานลูกหนี้!$A$2:$A$20000, $A2248, รายงานลูกหนี้!$K$2:$K$20000, "&gt;=31", รายงานลูกหนี้!$K$2:$K$20000, "&lt;=60")</f>
        <v>0</v>
      </c>
      <c r="M2248">
        <f>SUMIFS(รายงานลูกหนี้!$G$2:$G$20000, รายงานลูกหนี้!$A$2:$A$20000, $A2248, รายงานลูกหนี้!$K$2:$K$20000, "&gt;=61", รายงานลูกหนี้!$K$2:$K$20000, "&lt;=90")</f>
        <v>0</v>
      </c>
      <c r="N2248">
        <f>SUMIFS(รายงานลูกหนี้!$G$2:$G$20000, รายงานลูกหนี้!$A$2:$A$20000, $A2248, รายงานลูกหนี้!$K$2:$K$20000, "&gt;90")</f>
        <v>0</v>
      </c>
      <c r="O2248">
        <f t="shared" si="178"/>
        <v>15658</v>
      </c>
      <c r="P2248" s="17">
        <f t="shared" si="179"/>
        <v>0</v>
      </c>
    </row>
    <row r="2249" spans="1:16" x14ac:dyDescent="0.2">
      <c r="A2249" t="str">
        <v>9b4a05ac192d6099de643d7935d19dd0b3e37011572d84c92c3e6b23e604465f</v>
      </c>
      <c r="B2249">
        <f>COUNTIF(รายงานลูกหนี้!$A:$A,A2249)</f>
        <v>2</v>
      </c>
      <c r="C2249">
        <f>COUNTIFS(รายงานลูกหนี้!$A:$A,A2249,รายงานลูกหนี้!$K:$K,"&gt;0")</f>
        <v>0</v>
      </c>
      <c r="D2249">
        <f>SUMIF(รายงานลูกหนี้!$A:$A,A2249,รายงานลูกหนี้!$K:$K)</f>
        <v>0</v>
      </c>
      <c r="E2249">
        <f>_xlfn.MAXIFS(รายงานลูกหนี้!$K:$K,รายงานลูกหนี้!$A:$A,A2249)</f>
        <v>0</v>
      </c>
      <c r="F2249" s="17">
        <f t="shared" si="175"/>
        <v>0</v>
      </c>
      <c r="G2249" t="str">
        <f t="shared" si="176"/>
        <v>ชำระตรงเวลา</v>
      </c>
      <c r="H2249" t="str">
        <f t="shared" si="177"/>
        <v>ลูกหนี้ชั้นดี</v>
      </c>
      <c r="I2249" s="17" cm="1">
        <f t="array" ref="I2249">_xlfn.IFS(D2249=0,0%, D2249&lt;=30,25%, D2249&lt;=60,50%, D2249&lt;=90,75%, D2249&gt;90,100%)</f>
        <v>0</v>
      </c>
      <c r="J2249">
        <f>SUMIFS(รายงานลูกหนี้!$G$2:$G$20000, รายงานลูกหนี้!$A$2:$A$20000, $A2249, รายงานลูกหนี้!$K$2:$K$20000, 0)</f>
        <v>1368</v>
      </c>
      <c r="K2249">
        <f>SUMIFS(รายงานลูกหนี้!$G$2:$G$20000, รายงานลูกหนี้!$A$2:$A$20000, $A2249, รายงานลูกหนี้!$K$2:$K$20000, "&gt;=1", รายงานลูกหนี้!$K$2:$K$20000, "&lt;=30")</f>
        <v>0</v>
      </c>
      <c r="L2249">
        <f>SUMIFS(รายงานลูกหนี้!$G$2:$G$20000, รายงานลูกหนี้!$A$2:$A$20000, $A2249, รายงานลูกหนี้!$K$2:$K$20000, "&gt;=31", รายงานลูกหนี้!$K$2:$K$20000, "&lt;=60")</f>
        <v>0</v>
      </c>
      <c r="M2249">
        <f>SUMIFS(รายงานลูกหนี้!$G$2:$G$20000, รายงานลูกหนี้!$A$2:$A$20000, $A2249, รายงานลูกหนี้!$K$2:$K$20000, "&gt;=61", รายงานลูกหนี้!$K$2:$K$20000, "&lt;=90")</f>
        <v>0</v>
      </c>
      <c r="N2249">
        <f>SUMIFS(รายงานลูกหนี้!$G$2:$G$20000, รายงานลูกหนี้!$A$2:$A$20000, $A2249, รายงานลูกหนี้!$K$2:$K$20000, "&gt;90")</f>
        <v>0</v>
      </c>
      <c r="O2249">
        <f t="shared" si="178"/>
        <v>1368</v>
      </c>
      <c r="P2249" s="17">
        <f t="shared" si="179"/>
        <v>0</v>
      </c>
    </row>
    <row r="2250" spans="1:16" x14ac:dyDescent="0.2">
      <c r="A2250" t="str">
        <v>c6c1ce9e1c0138160b710bcf8eb0b580c539f12c8d49acd5f664793609e36104</v>
      </c>
      <c r="B2250">
        <f>COUNTIF(รายงานลูกหนี้!$A:$A,A2250)</f>
        <v>1</v>
      </c>
      <c r="C2250">
        <f>COUNTIFS(รายงานลูกหนี้!$A:$A,A2250,รายงานลูกหนี้!$K:$K,"&gt;0")</f>
        <v>1</v>
      </c>
      <c r="D2250">
        <f>SUMIF(รายงานลูกหนี้!$A:$A,A2250,รายงานลูกหนี้!$K:$K)</f>
        <v>11</v>
      </c>
      <c r="E2250">
        <f>_xlfn.MAXIFS(รายงานลูกหนี้!$K:$K,รายงานลูกหนี้!$A:$A,A2250)</f>
        <v>11</v>
      </c>
      <c r="F2250" s="17">
        <f t="shared" si="175"/>
        <v>1</v>
      </c>
      <c r="G2250" t="str">
        <f t="shared" si="176"/>
        <v>ค้างชำระ 1 - 30 วัน</v>
      </c>
      <c r="H2250" t="str">
        <f t="shared" si="177"/>
        <v>ลูกหนี้ชั้นดี</v>
      </c>
      <c r="I2250" s="17" cm="1">
        <f t="array" ref="I2250">_xlfn.IFS(D2250=0,0%, D2250&lt;=30,25%, D2250&lt;=60,50%, D2250&lt;=90,75%, D2250&gt;90,100%)</f>
        <v>0.25</v>
      </c>
      <c r="J2250">
        <f>SUMIFS(รายงานลูกหนี้!$G$2:$G$20000, รายงานลูกหนี้!$A$2:$A$20000, $A2250, รายงานลูกหนี้!$K$2:$K$20000, 0)</f>
        <v>0</v>
      </c>
      <c r="K2250">
        <f>SUMIFS(รายงานลูกหนี้!$G$2:$G$20000, รายงานลูกหนี้!$A$2:$A$20000, $A2250, รายงานลูกหนี้!$K$2:$K$20000, "&gt;=1", รายงานลูกหนี้!$K$2:$K$20000, "&lt;=30")</f>
        <v>1848</v>
      </c>
      <c r="L2250">
        <f>SUMIFS(รายงานลูกหนี้!$G$2:$G$20000, รายงานลูกหนี้!$A$2:$A$20000, $A2250, รายงานลูกหนี้!$K$2:$K$20000, "&gt;=31", รายงานลูกหนี้!$K$2:$K$20000, "&lt;=60")</f>
        <v>0</v>
      </c>
      <c r="M2250">
        <f>SUMIFS(รายงานลูกหนี้!$G$2:$G$20000, รายงานลูกหนี้!$A$2:$A$20000, $A2250, รายงานลูกหนี้!$K$2:$K$20000, "&gt;=61", รายงานลูกหนี้!$K$2:$K$20000, "&lt;=90")</f>
        <v>0</v>
      </c>
      <c r="N2250">
        <f>SUMIFS(รายงานลูกหนี้!$G$2:$G$20000, รายงานลูกหนี้!$A$2:$A$20000, $A2250, รายงานลูกหนี้!$K$2:$K$20000, "&gt;90")</f>
        <v>0</v>
      </c>
      <c r="O2250">
        <f t="shared" si="178"/>
        <v>1848</v>
      </c>
      <c r="P2250" s="17">
        <f t="shared" si="179"/>
        <v>0.25</v>
      </c>
    </row>
    <row r="2251" spans="1:16" x14ac:dyDescent="0.2">
      <c r="A2251" t="str">
        <v>83c370e72d5ff6f0ac2cffe0681dcf91a61d1aaf0f98b879edff65fe131b8d12</v>
      </c>
      <c r="B2251">
        <f>COUNTIF(รายงานลูกหนี้!$A:$A,A2251)</f>
        <v>1</v>
      </c>
      <c r="C2251">
        <f>COUNTIFS(รายงานลูกหนี้!$A:$A,A2251,รายงานลูกหนี้!$K:$K,"&gt;0")</f>
        <v>1</v>
      </c>
      <c r="D2251">
        <f>SUMIF(รายงานลูกหนี้!$A:$A,A2251,รายงานลูกหนี้!$K:$K)</f>
        <v>6</v>
      </c>
      <c r="E2251">
        <f>_xlfn.MAXIFS(รายงานลูกหนี้!$K:$K,รายงานลูกหนี้!$A:$A,A2251)</f>
        <v>6</v>
      </c>
      <c r="F2251" s="17">
        <f t="shared" si="175"/>
        <v>1</v>
      </c>
      <c r="G2251" t="str">
        <f t="shared" si="176"/>
        <v>ค้างชำระ 1 - 30 วัน</v>
      </c>
      <c r="H2251" t="str">
        <f t="shared" si="177"/>
        <v>ลูกหนี้ชั้นดี</v>
      </c>
      <c r="I2251" s="17" cm="1">
        <f t="array" ref="I2251">_xlfn.IFS(D2251=0,0%, D2251&lt;=30,25%, D2251&lt;=60,50%, D2251&lt;=90,75%, D2251&gt;90,100%)</f>
        <v>0.25</v>
      </c>
      <c r="J2251">
        <f>SUMIFS(รายงานลูกหนี้!$G$2:$G$20000, รายงานลูกหนี้!$A$2:$A$20000, $A2251, รายงานลูกหนี้!$K$2:$K$20000, 0)</f>
        <v>0</v>
      </c>
      <c r="K2251">
        <f>SUMIFS(รายงานลูกหนี้!$G$2:$G$20000, รายงานลูกหนี้!$A$2:$A$20000, $A2251, รายงานลูกหนี้!$K$2:$K$20000, "&gt;=1", รายงานลูกหนี้!$K$2:$K$20000, "&lt;=30")</f>
        <v>11934</v>
      </c>
      <c r="L2251">
        <f>SUMIFS(รายงานลูกหนี้!$G$2:$G$20000, รายงานลูกหนี้!$A$2:$A$20000, $A2251, รายงานลูกหนี้!$K$2:$K$20000, "&gt;=31", รายงานลูกหนี้!$K$2:$K$20000, "&lt;=60")</f>
        <v>0</v>
      </c>
      <c r="M2251">
        <f>SUMIFS(รายงานลูกหนี้!$G$2:$G$20000, รายงานลูกหนี้!$A$2:$A$20000, $A2251, รายงานลูกหนี้!$K$2:$K$20000, "&gt;=61", รายงานลูกหนี้!$K$2:$K$20000, "&lt;=90")</f>
        <v>0</v>
      </c>
      <c r="N2251">
        <f>SUMIFS(รายงานลูกหนี้!$G$2:$G$20000, รายงานลูกหนี้!$A$2:$A$20000, $A2251, รายงานลูกหนี้!$K$2:$K$20000, "&gt;90")</f>
        <v>0</v>
      </c>
      <c r="O2251">
        <f t="shared" si="178"/>
        <v>11934</v>
      </c>
      <c r="P2251" s="17">
        <f t="shared" si="179"/>
        <v>0.25</v>
      </c>
    </row>
    <row r="2252" spans="1:16" x14ac:dyDescent="0.2">
      <c r="A2252" t="str">
        <v>cd9b0be0d527e137d2ad85979d044d596429f04a34d7f78c9d853ec1526154bf</v>
      </c>
      <c r="B2252">
        <f>COUNTIF(รายงานลูกหนี้!$A:$A,A2252)</f>
        <v>2</v>
      </c>
      <c r="C2252">
        <f>COUNTIFS(รายงานลูกหนี้!$A:$A,A2252,รายงานลูกหนี้!$K:$K,"&gt;0")</f>
        <v>0</v>
      </c>
      <c r="D2252">
        <f>SUMIF(รายงานลูกหนี้!$A:$A,A2252,รายงานลูกหนี้!$K:$K)</f>
        <v>0</v>
      </c>
      <c r="E2252">
        <f>_xlfn.MAXIFS(รายงานลูกหนี้!$K:$K,รายงานลูกหนี้!$A:$A,A2252)</f>
        <v>0</v>
      </c>
      <c r="F2252" s="17">
        <f t="shared" si="175"/>
        <v>0</v>
      </c>
      <c r="G2252" t="str">
        <f t="shared" si="176"/>
        <v>ชำระตรงเวลา</v>
      </c>
      <c r="H2252" t="str">
        <f t="shared" si="177"/>
        <v>ลูกหนี้ชั้นดี</v>
      </c>
      <c r="I2252" s="17" cm="1">
        <f t="array" ref="I2252">_xlfn.IFS(D2252=0,0%, D2252&lt;=30,25%, D2252&lt;=60,50%, D2252&lt;=90,75%, D2252&gt;90,100%)</f>
        <v>0</v>
      </c>
      <c r="J2252">
        <f>SUMIFS(รายงานลูกหนี้!$G$2:$G$20000, รายงานลูกหนี้!$A$2:$A$20000, $A2252, รายงานลูกหนี้!$K$2:$K$20000, 0)</f>
        <v>1800</v>
      </c>
      <c r="K2252">
        <f>SUMIFS(รายงานลูกหนี้!$G$2:$G$20000, รายงานลูกหนี้!$A$2:$A$20000, $A2252, รายงานลูกหนี้!$K$2:$K$20000, "&gt;=1", รายงานลูกหนี้!$K$2:$K$20000, "&lt;=30")</f>
        <v>0</v>
      </c>
      <c r="L2252">
        <f>SUMIFS(รายงานลูกหนี้!$G$2:$G$20000, รายงานลูกหนี้!$A$2:$A$20000, $A2252, รายงานลูกหนี้!$K$2:$K$20000, "&gt;=31", รายงานลูกหนี้!$K$2:$K$20000, "&lt;=60")</f>
        <v>0</v>
      </c>
      <c r="M2252">
        <f>SUMIFS(รายงานลูกหนี้!$G$2:$G$20000, รายงานลูกหนี้!$A$2:$A$20000, $A2252, รายงานลูกหนี้!$K$2:$K$20000, "&gt;=61", รายงานลูกหนี้!$K$2:$K$20000, "&lt;=90")</f>
        <v>0</v>
      </c>
      <c r="N2252">
        <f>SUMIFS(รายงานลูกหนี้!$G$2:$G$20000, รายงานลูกหนี้!$A$2:$A$20000, $A2252, รายงานลูกหนี้!$K$2:$K$20000, "&gt;90")</f>
        <v>0</v>
      </c>
      <c r="O2252">
        <f t="shared" si="178"/>
        <v>1800</v>
      </c>
      <c r="P2252" s="17">
        <f t="shared" si="179"/>
        <v>0</v>
      </c>
    </row>
    <row r="2253" spans="1:16" x14ac:dyDescent="0.2">
      <c r="A2253" t="str">
        <v>8ef76a1cf8586fc3586676fd97568a0201843c52b3d19a91f5a53c8217cd993f</v>
      </c>
      <c r="B2253">
        <f>COUNTIF(รายงานลูกหนี้!$A:$A,A2253)</f>
        <v>2</v>
      </c>
      <c r="C2253">
        <f>COUNTIFS(รายงานลูกหนี้!$A:$A,A2253,รายงานลูกหนี้!$K:$K,"&gt;0")</f>
        <v>0</v>
      </c>
      <c r="D2253">
        <f>SUMIF(รายงานลูกหนี้!$A:$A,A2253,รายงานลูกหนี้!$K:$K)</f>
        <v>0</v>
      </c>
      <c r="E2253">
        <f>_xlfn.MAXIFS(รายงานลูกหนี้!$K:$K,รายงานลูกหนี้!$A:$A,A2253)</f>
        <v>0</v>
      </c>
      <c r="F2253" s="17">
        <f t="shared" si="175"/>
        <v>0</v>
      </c>
      <c r="G2253" t="str">
        <f t="shared" si="176"/>
        <v>ชำระตรงเวลา</v>
      </c>
      <c r="H2253" t="str">
        <f t="shared" si="177"/>
        <v>ลูกหนี้ชั้นดี</v>
      </c>
      <c r="I2253" s="17" cm="1">
        <f t="array" ref="I2253">_xlfn.IFS(D2253=0,0%, D2253&lt;=30,25%, D2253&lt;=60,50%, D2253&lt;=90,75%, D2253&gt;90,100%)</f>
        <v>0</v>
      </c>
      <c r="J2253">
        <f>SUMIFS(รายงานลูกหนี้!$G$2:$G$20000, รายงานลูกหนี้!$A$2:$A$20000, $A2253, รายงานลูกหนี้!$K$2:$K$20000, 0)</f>
        <v>33174</v>
      </c>
      <c r="K2253">
        <f>SUMIFS(รายงานลูกหนี้!$G$2:$G$20000, รายงานลูกหนี้!$A$2:$A$20000, $A2253, รายงานลูกหนี้!$K$2:$K$20000, "&gt;=1", รายงานลูกหนี้!$K$2:$K$20000, "&lt;=30")</f>
        <v>0</v>
      </c>
      <c r="L2253">
        <f>SUMIFS(รายงานลูกหนี้!$G$2:$G$20000, รายงานลูกหนี้!$A$2:$A$20000, $A2253, รายงานลูกหนี้!$K$2:$K$20000, "&gt;=31", รายงานลูกหนี้!$K$2:$K$20000, "&lt;=60")</f>
        <v>0</v>
      </c>
      <c r="M2253">
        <f>SUMIFS(รายงานลูกหนี้!$G$2:$G$20000, รายงานลูกหนี้!$A$2:$A$20000, $A2253, รายงานลูกหนี้!$K$2:$K$20000, "&gt;=61", รายงานลูกหนี้!$K$2:$K$20000, "&lt;=90")</f>
        <v>0</v>
      </c>
      <c r="N2253">
        <f>SUMIFS(รายงานลูกหนี้!$G$2:$G$20000, รายงานลูกหนี้!$A$2:$A$20000, $A2253, รายงานลูกหนี้!$K$2:$K$20000, "&gt;90")</f>
        <v>0</v>
      </c>
      <c r="O2253">
        <f t="shared" si="178"/>
        <v>33174</v>
      </c>
      <c r="P2253" s="17">
        <f t="shared" si="179"/>
        <v>0</v>
      </c>
    </row>
    <row r="2254" spans="1:16" x14ac:dyDescent="0.2">
      <c r="A2254" t="str">
        <v>826e10b38501fb47904d114ac3a7ebe88101a94288270630bd887664a70f1ff0</v>
      </c>
      <c r="B2254">
        <f>COUNTIF(รายงานลูกหนี้!$A:$A,A2254)</f>
        <v>2</v>
      </c>
      <c r="C2254">
        <f>COUNTIFS(รายงานลูกหนี้!$A:$A,A2254,รายงานลูกหนี้!$K:$K,"&gt;0")</f>
        <v>2</v>
      </c>
      <c r="D2254">
        <f>SUMIF(รายงานลูกหนี้!$A:$A,A2254,รายงานลูกหนี้!$K:$K)</f>
        <v>2</v>
      </c>
      <c r="E2254">
        <f>_xlfn.MAXIFS(รายงานลูกหนี้!$K:$K,รายงานลูกหนี้!$A:$A,A2254)</f>
        <v>1</v>
      </c>
      <c r="F2254" s="17">
        <f t="shared" si="175"/>
        <v>1</v>
      </c>
      <c r="G2254" t="str">
        <f t="shared" si="176"/>
        <v>ค้างชำระ 1 - 30 วัน</v>
      </c>
      <c r="H2254" t="str">
        <f t="shared" si="177"/>
        <v>ลูกหนี้ชั้นดี</v>
      </c>
      <c r="I2254" s="17" cm="1">
        <f t="array" ref="I2254">_xlfn.IFS(D2254=0,0%, D2254&lt;=30,25%, D2254&lt;=60,50%, D2254&lt;=90,75%, D2254&gt;90,100%)</f>
        <v>0.25</v>
      </c>
      <c r="J2254">
        <f>SUMIFS(รายงานลูกหนี้!$G$2:$G$20000, รายงานลูกหนี้!$A$2:$A$20000, $A2254, รายงานลูกหนี้!$K$2:$K$20000, 0)</f>
        <v>0</v>
      </c>
      <c r="K2254">
        <f>SUMIFS(รายงานลูกหนี้!$G$2:$G$20000, รายงานลูกหนี้!$A$2:$A$20000, $A2254, รายงานลูกหนี้!$K$2:$K$20000, "&gt;=1", รายงานลูกหนี้!$K$2:$K$20000, "&lt;=30")</f>
        <v>8000</v>
      </c>
      <c r="L2254">
        <f>SUMIFS(รายงานลูกหนี้!$G$2:$G$20000, รายงานลูกหนี้!$A$2:$A$20000, $A2254, รายงานลูกหนี้!$K$2:$K$20000, "&gt;=31", รายงานลูกหนี้!$K$2:$K$20000, "&lt;=60")</f>
        <v>0</v>
      </c>
      <c r="M2254">
        <f>SUMIFS(รายงานลูกหนี้!$G$2:$G$20000, รายงานลูกหนี้!$A$2:$A$20000, $A2254, รายงานลูกหนี้!$K$2:$K$20000, "&gt;=61", รายงานลูกหนี้!$K$2:$K$20000, "&lt;=90")</f>
        <v>0</v>
      </c>
      <c r="N2254">
        <f>SUMIFS(รายงานลูกหนี้!$G$2:$G$20000, รายงานลูกหนี้!$A$2:$A$20000, $A2254, รายงานลูกหนี้!$K$2:$K$20000, "&gt;90")</f>
        <v>0</v>
      </c>
      <c r="O2254">
        <f t="shared" si="178"/>
        <v>8000</v>
      </c>
      <c r="P2254" s="17">
        <f t="shared" si="179"/>
        <v>0.25</v>
      </c>
    </row>
    <row r="2255" spans="1:16" x14ac:dyDescent="0.2">
      <c r="A2255" t="str">
        <v>2946af1a49956fc6b87835bcfea7bf9f3ccc8708b7e732f67b14b7b88adaa938</v>
      </c>
      <c r="B2255">
        <f>COUNTIF(รายงานลูกหนี้!$A:$A,A2255)</f>
        <v>3</v>
      </c>
      <c r="C2255">
        <f>COUNTIFS(รายงานลูกหนี้!$A:$A,A2255,รายงานลูกหนี้!$K:$K,"&gt;0")</f>
        <v>0</v>
      </c>
      <c r="D2255">
        <f>SUMIF(รายงานลูกหนี้!$A:$A,A2255,รายงานลูกหนี้!$K:$K)</f>
        <v>0</v>
      </c>
      <c r="E2255">
        <f>_xlfn.MAXIFS(รายงานลูกหนี้!$K:$K,รายงานลูกหนี้!$A:$A,A2255)</f>
        <v>0</v>
      </c>
      <c r="F2255" s="17">
        <f t="shared" si="175"/>
        <v>0</v>
      </c>
      <c r="G2255" t="str">
        <f t="shared" si="176"/>
        <v>ชำระตรงเวลา</v>
      </c>
      <c r="H2255" t="str">
        <f t="shared" si="177"/>
        <v>ลูกหนี้ชั้นดี</v>
      </c>
      <c r="I2255" s="17" cm="1">
        <f t="array" ref="I2255">_xlfn.IFS(D2255=0,0%, D2255&lt;=30,25%, D2255&lt;=60,50%, D2255&lt;=90,75%, D2255&gt;90,100%)</f>
        <v>0</v>
      </c>
      <c r="J2255">
        <f>SUMIFS(รายงานลูกหนี้!$G$2:$G$20000, รายงานลูกหนี้!$A$2:$A$20000, $A2255, รายงานลูกหนี้!$K$2:$K$20000, 0)</f>
        <v>5490</v>
      </c>
      <c r="K2255">
        <f>SUMIFS(รายงานลูกหนี้!$G$2:$G$20000, รายงานลูกหนี้!$A$2:$A$20000, $A2255, รายงานลูกหนี้!$K$2:$K$20000, "&gt;=1", รายงานลูกหนี้!$K$2:$K$20000, "&lt;=30")</f>
        <v>0</v>
      </c>
      <c r="L2255">
        <f>SUMIFS(รายงานลูกหนี้!$G$2:$G$20000, รายงานลูกหนี้!$A$2:$A$20000, $A2255, รายงานลูกหนี้!$K$2:$K$20000, "&gt;=31", รายงานลูกหนี้!$K$2:$K$20000, "&lt;=60")</f>
        <v>0</v>
      </c>
      <c r="M2255">
        <f>SUMIFS(รายงานลูกหนี้!$G$2:$G$20000, รายงานลูกหนี้!$A$2:$A$20000, $A2255, รายงานลูกหนี้!$K$2:$K$20000, "&gt;=61", รายงานลูกหนี้!$K$2:$K$20000, "&lt;=90")</f>
        <v>0</v>
      </c>
      <c r="N2255">
        <f>SUMIFS(รายงานลูกหนี้!$G$2:$G$20000, รายงานลูกหนี้!$A$2:$A$20000, $A2255, รายงานลูกหนี้!$K$2:$K$20000, "&gt;90")</f>
        <v>0</v>
      </c>
      <c r="O2255">
        <f t="shared" si="178"/>
        <v>5490</v>
      </c>
      <c r="P2255" s="17">
        <f t="shared" si="179"/>
        <v>0</v>
      </c>
    </row>
    <row r="2256" spans="1:16" x14ac:dyDescent="0.2">
      <c r="A2256" t="str">
        <v>a81d39f27e8b91cb4dbd2d76beb02da6268797a295e1b4734bc792499466a9ac</v>
      </c>
      <c r="B2256">
        <f>COUNTIF(รายงานลูกหนี้!$A:$A,A2256)</f>
        <v>1</v>
      </c>
      <c r="C2256">
        <f>COUNTIFS(รายงานลูกหนี้!$A:$A,A2256,รายงานลูกหนี้!$K:$K,"&gt;0")</f>
        <v>0</v>
      </c>
      <c r="D2256">
        <f>SUMIF(รายงานลูกหนี้!$A:$A,A2256,รายงานลูกหนี้!$K:$K)</f>
        <v>0</v>
      </c>
      <c r="E2256">
        <f>_xlfn.MAXIFS(รายงานลูกหนี้!$K:$K,รายงานลูกหนี้!$A:$A,A2256)</f>
        <v>0</v>
      </c>
      <c r="F2256" s="17">
        <f t="shared" si="175"/>
        <v>0</v>
      </c>
      <c r="G2256" t="str">
        <f t="shared" si="176"/>
        <v>ชำระตรงเวลา</v>
      </c>
      <c r="H2256" t="str">
        <f t="shared" si="177"/>
        <v>ลูกหนี้ชั้นดี</v>
      </c>
      <c r="I2256" s="17" cm="1">
        <f t="array" ref="I2256">_xlfn.IFS(D2256=0,0%, D2256&lt;=30,25%, D2256&lt;=60,50%, D2256&lt;=90,75%, D2256&gt;90,100%)</f>
        <v>0</v>
      </c>
      <c r="J2256">
        <f>SUMIFS(รายงานลูกหนี้!$G$2:$G$20000, รายงานลูกหนี้!$A$2:$A$20000, $A2256, รายงานลูกหนี้!$K$2:$K$20000, 0)</f>
        <v>1671</v>
      </c>
      <c r="K2256">
        <f>SUMIFS(รายงานลูกหนี้!$G$2:$G$20000, รายงานลูกหนี้!$A$2:$A$20000, $A2256, รายงานลูกหนี้!$K$2:$K$20000, "&gt;=1", รายงานลูกหนี้!$K$2:$K$20000, "&lt;=30")</f>
        <v>0</v>
      </c>
      <c r="L2256">
        <f>SUMIFS(รายงานลูกหนี้!$G$2:$G$20000, รายงานลูกหนี้!$A$2:$A$20000, $A2256, รายงานลูกหนี้!$K$2:$K$20000, "&gt;=31", รายงานลูกหนี้!$K$2:$K$20000, "&lt;=60")</f>
        <v>0</v>
      </c>
      <c r="M2256">
        <f>SUMIFS(รายงานลูกหนี้!$G$2:$G$20000, รายงานลูกหนี้!$A$2:$A$20000, $A2256, รายงานลูกหนี้!$K$2:$K$20000, "&gt;=61", รายงานลูกหนี้!$K$2:$K$20000, "&lt;=90")</f>
        <v>0</v>
      </c>
      <c r="N2256">
        <f>SUMIFS(รายงานลูกหนี้!$G$2:$G$20000, รายงานลูกหนี้!$A$2:$A$20000, $A2256, รายงานลูกหนี้!$K$2:$K$20000, "&gt;90")</f>
        <v>0</v>
      </c>
      <c r="O2256">
        <f t="shared" si="178"/>
        <v>1671</v>
      </c>
      <c r="P2256" s="17">
        <f t="shared" si="179"/>
        <v>0</v>
      </c>
    </row>
    <row r="2257" spans="1:16" x14ac:dyDescent="0.2">
      <c r="A2257" t="str">
        <v>46e414a8e56f7b0da28a8ccf3e674f947a0f45db625b81671db98c8914ade760</v>
      </c>
      <c r="B2257">
        <f>COUNTIF(รายงานลูกหนี้!$A:$A,A2257)</f>
        <v>1</v>
      </c>
      <c r="C2257">
        <f>COUNTIFS(รายงานลูกหนี้!$A:$A,A2257,รายงานลูกหนี้!$K:$K,"&gt;0")</f>
        <v>0</v>
      </c>
      <c r="D2257">
        <f>SUMIF(รายงานลูกหนี้!$A:$A,A2257,รายงานลูกหนี้!$K:$K)</f>
        <v>0</v>
      </c>
      <c r="E2257">
        <f>_xlfn.MAXIFS(รายงานลูกหนี้!$K:$K,รายงานลูกหนี้!$A:$A,A2257)</f>
        <v>0</v>
      </c>
      <c r="F2257" s="17">
        <f t="shared" si="175"/>
        <v>0</v>
      </c>
      <c r="G2257" t="str">
        <f t="shared" si="176"/>
        <v>ชำระตรงเวลา</v>
      </c>
      <c r="H2257" t="str">
        <f t="shared" si="177"/>
        <v>ลูกหนี้ชั้นดี</v>
      </c>
      <c r="I2257" s="17" cm="1">
        <f t="array" ref="I2257">_xlfn.IFS(D2257=0,0%, D2257&lt;=30,25%, D2257&lt;=60,50%, D2257&lt;=90,75%, D2257&gt;90,100%)</f>
        <v>0</v>
      </c>
      <c r="J2257">
        <f>SUMIFS(รายงานลูกหนี้!$G$2:$G$20000, รายงานลูกหนี้!$A$2:$A$20000, $A2257, รายงานลูกหนี้!$K$2:$K$20000, 0)</f>
        <v>1357</v>
      </c>
      <c r="K2257">
        <f>SUMIFS(รายงานลูกหนี้!$G$2:$G$20000, รายงานลูกหนี้!$A$2:$A$20000, $A2257, รายงานลูกหนี้!$K$2:$K$20000, "&gt;=1", รายงานลูกหนี้!$K$2:$K$20000, "&lt;=30")</f>
        <v>0</v>
      </c>
      <c r="L2257">
        <f>SUMIFS(รายงานลูกหนี้!$G$2:$G$20000, รายงานลูกหนี้!$A$2:$A$20000, $A2257, รายงานลูกหนี้!$K$2:$K$20000, "&gt;=31", รายงานลูกหนี้!$K$2:$K$20000, "&lt;=60")</f>
        <v>0</v>
      </c>
      <c r="M2257">
        <f>SUMIFS(รายงานลูกหนี้!$G$2:$G$20000, รายงานลูกหนี้!$A$2:$A$20000, $A2257, รายงานลูกหนี้!$K$2:$K$20000, "&gt;=61", รายงานลูกหนี้!$K$2:$K$20000, "&lt;=90")</f>
        <v>0</v>
      </c>
      <c r="N2257">
        <f>SUMIFS(รายงานลูกหนี้!$G$2:$G$20000, รายงานลูกหนี้!$A$2:$A$20000, $A2257, รายงานลูกหนี้!$K$2:$K$20000, "&gt;90")</f>
        <v>0</v>
      </c>
      <c r="O2257">
        <f t="shared" si="178"/>
        <v>1357</v>
      </c>
      <c r="P2257" s="17">
        <f t="shared" si="179"/>
        <v>0</v>
      </c>
    </row>
    <row r="2258" spans="1:16" x14ac:dyDescent="0.2">
      <c r="A2258" t="str">
        <v>dbbd8276b741b7a38b5c341b2e9c59c52a9008d6851fb7a051225af3ca04724a</v>
      </c>
      <c r="B2258">
        <f>COUNTIF(รายงานลูกหนี้!$A:$A,A2258)</f>
        <v>1</v>
      </c>
      <c r="C2258">
        <f>COUNTIFS(รายงานลูกหนี้!$A:$A,A2258,รายงานลูกหนี้!$K:$K,"&gt;0")</f>
        <v>1</v>
      </c>
      <c r="D2258">
        <f>SUMIF(รายงานลูกหนี้!$A:$A,A2258,รายงานลูกหนี้!$K:$K)</f>
        <v>9</v>
      </c>
      <c r="E2258">
        <f>_xlfn.MAXIFS(รายงานลูกหนี้!$K:$K,รายงานลูกหนี้!$A:$A,A2258)</f>
        <v>9</v>
      </c>
      <c r="F2258" s="17">
        <f t="shared" si="175"/>
        <v>1</v>
      </c>
      <c r="G2258" t="str">
        <f t="shared" si="176"/>
        <v>ค้างชำระ 1 - 30 วัน</v>
      </c>
      <c r="H2258" t="str">
        <f t="shared" si="177"/>
        <v>ลูกหนี้ชั้นดี</v>
      </c>
      <c r="I2258" s="17" cm="1">
        <f t="array" ref="I2258">_xlfn.IFS(D2258=0,0%, D2258&lt;=30,25%, D2258&lt;=60,50%, D2258&lt;=90,75%, D2258&gt;90,100%)</f>
        <v>0.25</v>
      </c>
      <c r="J2258">
        <f>SUMIFS(รายงานลูกหนี้!$G$2:$G$20000, รายงานลูกหนี้!$A$2:$A$20000, $A2258, รายงานลูกหนี้!$K$2:$K$20000, 0)</f>
        <v>0</v>
      </c>
      <c r="K2258">
        <f>SUMIFS(รายงานลูกหนี้!$G$2:$G$20000, รายงานลูกหนี้!$A$2:$A$20000, $A2258, รายงานลูกหนี้!$K$2:$K$20000, "&gt;=1", รายงานลูกหนี้!$K$2:$K$20000, "&lt;=30")</f>
        <v>2400</v>
      </c>
      <c r="L2258">
        <f>SUMIFS(รายงานลูกหนี้!$G$2:$G$20000, รายงานลูกหนี้!$A$2:$A$20000, $A2258, รายงานลูกหนี้!$K$2:$K$20000, "&gt;=31", รายงานลูกหนี้!$K$2:$K$20000, "&lt;=60")</f>
        <v>0</v>
      </c>
      <c r="M2258">
        <f>SUMIFS(รายงานลูกหนี้!$G$2:$G$20000, รายงานลูกหนี้!$A$2:$A$20000, $A2258, รายงานลูกหนี้!$K$2:$K$20000, "&gt;=61", รายงานลูกหนี้!$K$2:$K$20000, "&lt;=90")</f>
        <v>0</v>
      </c>
      <c r="N2258">
        <f>SUMIFS(รายงานลูกหนี้!$G$2:$G$20000, รายงานลูกหนี้!$A$2:$A$20000, $A2258, รายงานลูกหนี้!$K$2:$K$20000, "&gt;90")</f>
        <v>0</v>
      </c>
      <c r="O2258">
        <f t="shared" si="178"/>
        <v>2400</v>
      </c>
      <c r="P2258" s="17">
        <f t="shared" si="179"/>
        <v>0.25</v>
      </c>
    </row>
    <row r="2259" spans="1:16" x14ac:dyDescent="0.2">
      <c r="A2259" t="str">
        <v>5362e06d81f1033072ef58fce3ebd6d01ae7f64c88401cfc21ab05305ecb251e</v>
      </c>
      <c r="B2259">
        <f>COUNTIF(รายงานลูกหนี้!$A:$A,A2259)</f>
        <v>4</v>
      </c>
      <c r="C2259">
        <f>COUNTIFS(รายงานลูกหนี้!$A:$A,A2259,รายงานลูกหนี้!$K:$K,"&gt;0")</f>
        <v>0</v>
      </c>
      <c r="D2259">
        <f>SUMIF(รายงานลูกหนี้!$A:$A,A2259,รายงานลูกหนี้!$K:$K)</f>
        <v>0</v>
      </c>
      <c r="E2259">
        <f>_xlfn.MAXIFS(รายงานลูกหนี้!$K:$K,รายงานลูกหนี้!$A:$A,A2259)</f>
        <v>0</v>
      </c>
      <c r="F2259" s="17">
        <f t="shared" si="175"/>
        <v>0</v>
      </c>
      <c r="G2259" t="str">
        <f t="shared" si="176"/>
        <v>ชำระตรงเวลา</v>
      </c>
      <c r="H2259" t="str">
        <f t="shared" si="177"/>
        <v>ลูกหนี้ชั้นดี</v>
      </c>
      <c r="I2259" s="17" cm="1">
        <f t="array" ref="I2259">_xlfn.IFS(D2259=0,0%, D2259&lt;=30,25%, D2259&lt;=60,50%, D2259&lt;=90,75%, D2259&gt;90,100%)</f>
        <v>0</v>
      </c>
      <c r="J2259">
        <f>SUMIFS(รายงานลูกหนี้!$G$2:$G$20000, รายงานลูกหนี้!$A$2:$A$20000, $A2259, รายงานลูกหนี้!$K$2:$K$20000, 0)</f>
        <v>7152</v>
      </c>
      <c r="K2259">
        <f>SUMIFS(รายงานลูกหนี้!$G$2:$G$20000, รายงานลูกหนี้!$A$2:$A$20000, $A2259, รายงานลูกหนี้!$K$2:$K$20000, "&gt;=1", รายงานลูกหนี้!$K$2:$K$20000, "&lt;=30")</f>
        <v>0</v>
      </c>
      <c r="L2259">
        <f>SUMIFS(รายงานลูกหนี้!$G$2:$G$20000, รายงานลูกหนี้!$A$2:$A$20000, $A2259, รายงานลูกหนี้!$K$2:$K$20000, "&gt;=31", รายงานลูกหนี้!$K$2:$K$20000, "&lt;=60")</f>
        <v>0</v>
      </c>
      <c r="M2259">
        <f>SUMIFS(รายงานลูกหนี้!$G$2:$G$20000, รายงานลูกหนี้!$A$2:$A$20000, $A2259, รายงานลูกหนี้!$K$2:$K$20000, "&gt;=61", รายงานลูกหนี้!$K$2:$K$20000, "&lt;=90")</f>
        <v>0</v>
      </c>
      <c r="N2259">
        <f>SUMIFS(รายงานลูกหนี้!$G$2:$G$20000, รายงานลูกหนี้!$A$2:$A$20000, $A2259, รายงานลูกหนี้!$K$2:$K$20000, "&gt;90")</f>
        <v>0</v>
      </c>
      <c r="O2259">
        <f t="shared" si="178"/>
        <v>7152</v>
      </c>
      <c r="P2259" s="17">
        <f t="shared" si="179"/>
        <v>0</v>
      </c>
    </row>
    <row r="2260" spans="1:16" x14ac:dyDescent="0.2">
      <c r="A2260" t="str">
        <v>fca7afb89c13a96100252fdbf7d11af0cdf7322f9e1eec81a247f87aa4ba0305</v>
      </c>
      <c r="B2260">
        <f>COUNTIF(รายงานลูกหนี้!$A:$A,A2260)</f>
        <v>1</v>
      </c>
      <c r="C2260">
        <f>COUNTIFS(รายงานลูกหนี้!$A:$A,A2260,รายงานลูกหนี้!$K:$K,"&gt;0")</f>
        <v>0</v>
      </c>
      <c r="D2260">
        <f>SUMIF(รายงานลูกหนี้!$A:$A,A2260,รายงานลูกหนี้!$K:$K)</f>
        <v>0</v>
      </c>
      <c r="E2260">
        <f>_xlfn.MAXIFS(รายงานลูกหนี้!$K:$K,รายงานลูกหนี้!$A:$A,A2260)</f>
        <v>0</v>
      </c>
      <c r="F2260" s="17">
        <f t="shared" si="175"/>
        <v>0</v>
      </c>
      <c r="G2260" t="str">
        <f t="shared" si="176"/>
        <v>ชำระตรงเวลา</v>
      </c>
      <c r="H2260" t="str">
        <f t="shared" si="177"/>
        <v>ลูกหนี้ชั้นดี</v>
      </c>
      <c r="I2260" s="17" cm="1">
        <f t="array" ref="I2260">_xlfn.IFS(D2260=0,0%, D2260&lt;=30,25%, D2260&lt;=60,50%, D2260&lt;=90,75%, D2260&gt;90,100%)</f>
        <v>0</v>
      </c>
      <c r="J2260">
        <f>SUMIFS(รายงานลูกหนี้!$G$2:$G$20000, รายงานลูกหนี้!$A$2:$A$20000, $A2260, รายงานลูกหนี้!$K$2:$K$20000, 0)</f>
        <v>2239</v>
      </c>
      <c r="K2260">
        <f>SUMIFS(รายงานลูกหนี้!$G$2:$G$20000, รายงานลูกหนี้!$A$2:$A$20000, $A2260, รายงานลูกหนี้!$K$2:$K$20000, "&gt;=1", รายงานลูกหนี้!$K$2:$K$20000, "&lt;=30")</f>
        <v>0</v>
      </c>
      <c r="L2260">
        <f>SUMIFS(รายงานลูกหนี้!$G$2:$G$20000, รายงานลูกหนี้!$A$2:$A$20000, $A2260, รายงานลูกหนี้!$K$2:$K$20000, "&gt;=31", รายงานลูกหนี้!$K$2:$K$20000, "&lt;=60")</f>
        <v>0</v>
      </c>
      <c r="M2260">
        <f>SUMIFS(รายงานลูกหนี้!$G$2:$G$20000, รายงานลูกหนี้!$A$2:$A$20000, $A2260, รายงานลูกหนี้!$K$2:$K$20000, "&gt;=61", รายงานลูกหนี้!$K$2:$K$20000, "&lt;=90")</f>
        <v>0</v>
      </c>
      <c r="N2260">
        <f>SUMIFS(รายงานลูกหนี้!$G$2:$G$20000, รายงานลูกหนี้!$A$2:$A$20000, $A2260, รายงานลูกหนี้!$K$2:$K$20000, "&gt;90")</f>
        <v>0</v>
      </c>
      <c r="O2260">
        <f t="shared" si="178"/>
        <v>2239</v>
      </c>
      <c r="P2260" s="17">
        <f t="shared" si="179"/>
        <v>0</v>
      </c>
    </row>
    <row r="2261" spans="1:16" x14ac:dyDescent="0.2">
      <c r="A2261" t="str">
        <v>eb7f4f57a310a1f3f42e2017a66d7693bced122f611b29e189fc4af7e7d0de41</v>
      </c>
      <c r="B2261">
        <f>COUNTIF(รายงานลูกหนี้!$A:$A,A2261)</f>
        <v>1</v>
      </c>
      <c r="C2261">
        <f>COUNTIFS(รายงานลูกหนี้!$A:$A,A2261,รายงานลูกหนี้!$K:$K,"&gt;0")</f>
        <v>0</v>
      </c>
      <c r="D2261">
        <f>SUMIF(รายงานลูกหนี้!$A:$A,A2261,รายงานลูกหนี้!$K:$K)</f>
        <v>0</v>
      </c>
      <c r="E2261">
        <f>_xlfn.MAXIFS(รายงานลูกหนี้!$K:$K,รายงานลูกหนี้!$A:$A,A2261)</f>
        <v>0</v>
      </c>
      <c r="F2261" s="17">
        <f t="shared" si="175"/>
        <v>0</v>
      </c>
      <c r="G2261" t="str">
        <f t="shared" si="176"/>
        <v>ชำระตรงเวลา</v>
      </c>
      <c r="H2261" t="str">
        <f t="shared" si="177"/>
        <v>ลูกหนี้ชั้นดี</v>
      </c>
      <c r="I2261" s="17" cm="1">
        <f t="array" ref="I2261">_xlfn.IFS(D2261=0,0%, D2261&lt;=30,25%, D2261&lt;=60,50%, D2261&lt;=90,75%, D2261&gt;90,100%)</f>
        <v>0</v>
      </c>
      <c r="J2261">
        <f>SUMIFS(รายงานลูกหนี้!$G$2:$G$20000, รายงานลูกหนี้!$A$2:$A$20000, $A2261, รายงานลูกหนี้!$K$2:$K$20000, 0)</f>
        <v>1844</v>
      </c>
      <c r="K2261">
        <f>SUMIFS(รายงานลูกหนี้!$G$2:$G$20000, รายงานลูกหนี้!$A$2:$A$20000, $A2261, รายงานลูกหนี้!$K$2:$K$20000, "&gt;=1", รายงานลูกหนี้!$K$2:$K$20000, "&lt;=30")</f>
        <v>0</v>
      </c>
      <c r="L2261">
        <f>SUMIFS(รายงานลูกหนี้!$G$2:$G$20000, รายงานลูกหนี้!$A$2:$A$20000, $A2261, รายงานลูกหนี้!$K$2:$K$20000, "&gt;=31", รายงานลูกหนี้!$K$2:$K$20000, "&lt;=60")</f>
        <v>0</v>
      </c>
      <c r="M2261">
        <f>SUMIFS(รายงานลูกหนี้!$G$2:$G$20000, รายงานลูกหนี้!$A$2:$A$20000, $A2261, รายงานลูกหนี้!$K$2:$K$20000, "&gt;=61", รายงานลูกหนี้!$K$2:$K$20000, "&lt;=90")</f>
        <v>0</v>
      </c>
      <c r="N2261">
        <f>SUMIFS(รายงานลูกหนี้!$G$2:$G$20000, รายงานลูกหนี้!$A$2:$A$20000, $A2261, รายงานลูกหนี้!$K$2:$K$20000, "&gt;90")</f>
        <v>0</v>
      </c>
      <c r="O2261">
        <f t="shared" si="178"/>
        <v>1844</v>
      </c>
      <c r="P2261" s="17">
        <f t="shared" si="179"/>
        <v>0</v>
      </c>
    </row>
    <row r="2262" spans="1:16" x14ac:dyDescent="0.2">
      <c r="A2262" t="str">
        <v>99039a430266b85cb3107b97b8450aba9d805ac8fd7a80e256a9ec70b54ca3d7</v>
      </c>
      <c r="B2262">
        <f>COUNTIF(รายงานลูกหนี้!$A:$A,A2262)</f>
        <v>1</v>
      </c>
      <c r="C2262">
        <f>COUNTIFS(รายงานลูกหนี้!$A:$A,A2262,รายงานลูกหนี้!$K:$K,"&gt;0")</f>
        <v>0</v>
      </c>
      <c r="D2262">
        <f>SUMIF(รายงานลูกหนี้!$A:$A,A2262,รายงานลูกหนี้!$K:$K)</f>
        <v>0</v>
      </c>
      <c r="E2262">
        <f>_xlfn.MAXIFS(รายงานลูกหนี้!$K:$K,รายงานลูกหนี้!$A:$A,A2262)</f>
        <v>0</v>
      </c>
      <c r="F2262" s="17">
        <f t="shared" si="175"/>
        <v>0</v>
      </c>
      <c r="G2262" t="str">
        <f t="shared" si="176"/>
        <v>ชำระตรงเวลา</v>
      </c>
      <c r="H2262" t="str">
        <f t="shared" si="177"/>
        <v>ลูกหนี้ชั้นดี</v>
      </c>
      <c r="I2262" s="17" cm="1">
        <f t="array" ref="I2262">_xlfn.IFS(D2262=0,0%, D2262&lt;=30,25%, D2262&lt;=60,50%, D2262&lt;=90,75%, D2262&gt;90,100%)</f>
        <v>0</v>
      </c>
      <c r="J2262">
        <f>SUMIFS(รายงานลูกหนี้!$G$2:$G$20000, รายงานลูกหนี้!$A$2:$A$20000, $A2262, รายงานลูกหนี้!$K$2:$K$20000, 0)</f>
        <v>70458</v>
      </c>
      <c r="K2262">
        <f>SUMIFS(รายงานลูกหนี้!$G$2:$G$20000, รายงานลูกหนี้!$A$2:$A$20000, $A2262, รายงานลูกหนี้!$K$2:$K$20000, "&gt;=1", รายงานลูกหนี้!$K$2:$K$20000, "&lt;=30")</f>
        <v>0</v>
      </c>
      <c r="L2262">
        <f>SUMIFS(รายงานลูกหนี้!$G$2:$G$20000, รายงานลูกหนี้!$A$2:$A$20000, $A2262, รายงานลูกหนี้!$K$2:$K$20000, "&gt;=31", รายงานลูกหนี้!$K$2:$K$20000, "&lt;=60")</f>
        <v>0</v>
      </c>
      <c r="M2262">
        <f>SUMIFS(รายงานลูกหนี้!$G$2:$G$20000, รายงานลูกหนี้!$A$2:$A$20000, $A2262, รายงานลูกหนี้!$K$2:$K$20000, "&gt;=61", รายงานลูกหนี้!$K$2:$K$20000, "&lt;=90")</f>
        <v>0</v>
      </c>
      <c r="N2262">
        <f>SUMIFS(รายงานลูกหนี้!$G$2:$G$20000, รายงานลูกหนี้!$A$2:$A$20000, $A2262, รายงานลูกหนี้!$K$2:$K$20000, "&gt;90")</f>
        <v>0</v>
      </c>
      <c r="O2262">
        <f t="shared" si="178"/>
        <v>70458</v>
      </c>
      <c r="P2262" s="17">
        <f t="shared" si="179"/>
        <v>0</v>
      </c>
    </row>
    <row r="2263" spans="1:16" x14ac:dyDescent="0.2">
      <c r="A2263" t="str">
        <v>3208250e6bc4bfff42cf3fe436c891ec154cda587c64b4568a837f051d4a29a2</v>
      </c>
      <c r="B2263">
        <f>COUNTIF(รายงานลูกหนี้!$A:$A,A2263)</f>
        <v>1</v>
      </c>
      <c r="C2263">
        <f>COUNTIFS(รายงานลูกหนี้!$A:$A,A2263,รายงานลูกหนี้!$K:$K,"&gt;0")</f>
        <v>1</v>
      </c>
      <c r="D2263">
        <f>SUMIF(รายงานลูกหนี้!$A:$A,A2263,รายงานลูกหนี้!$K:$K)</f>
        <v>11</v>
      </c>
      <c r="E2263">
        <f>_xlfn.MAXIFS(รายงานลูกหนี้!$K:$K,รายงานลูกหนี้!$A:$A,A2263)</f>
        <v>11</v>
      </c>
      <c r="F2263" s="17">
        <f t="shared" si="175"/>
        <v>1</v>
      </c>
      <c r="G2263" t="str">
        <f t="shared" si="176"/>
        <v>ค้างชำระ 1 - 30 วัน</v>
      </c>
      <c r="H2263" t="str">
        <f t="shared" si="177"/>
        <v>ลูกหนี้ชั้นดี</v>
      </c>
      <c r="I2263" s="17" cm="1">
        <f t="array" ref="I2263">_xlfn.IFS(D2263=0,0%, D2263&lt;=30,25%, D2263&lt;=60,50%, D2263&lt;=90,75%, D2263&gt;90,100%)</f>
        <v>0.25</v>
      </c>
      <c r="J2263">
        <f>SUMIFS(รายงานลูกหนี้!$G$2:$G$20000, รายงานลูกหนี้!$A$2:$A$20000, $A2263, รายงานลูกหนี้!$K$2:$K$20000, 0)</f>
        <v>0</v>
      </c>
      <c r="K2263">
        <f>SUMIFS(รายงานลูกหนี้!$G$2:$G$20000, รายงานลูกหนี้!$A$2:$A$20000, $A2263, รายงานลูกหนี้!$K$2:$K$20000, "&gt;=1", รายงานลูกหนี้!$K$2:$K$20000, "&lt;=30")</f>
        <v>1775</v>
      </c>
      <c r="L2263">
        <f>SUMIFS(รายงานลูกหนี้!$G$2:$G$20000, รายงานลูกหนี้!$A$2:$A$20000, $A2263, รายงานลูกหนี้!$K$2:$K$20000, "&gt;=31", รายงานลูกหนี้!$K$2:$K$20000, "&lt;=60")</f>
        <v>0</v>
      </c>
      <c r="M2263">
        <f>SUMIFS(รายงานลูกหนี้!$G$2:$G$20000, รายงานลูกหนี้!$A$2:$A$20000, $A2263, รายงานลูกหนี้!$K$2:$K$20000, "&gt;=61", รายงานลูกหนี้!$K$2:$K$20000, "&lt;=90")</f>
        <v>0</v>
      </c>
      <c r="N2263">
        <f>SUMIFS(รายงานลูกหนี้!$G$2:$G$20000, รายงานลูกหนี้!$A$2:$A$20000, $A2263, รายงานลูกหนี้!$K$2:$K$20000, "&gt;90")</f>
        <v>0</v>
      </c>
      <c r="O2263">
        <f t="shared" si="178"/>
        <v>1775</v>
      </c>
      <c r="P2263" s="17">
        <f t="shared" si="179"/>
        <v>0.25</v>
      </c>
    </row>
    <row r="2264" spans="1:16" x14ac:dyDescent="0.2">
      <c r="A2264" t="str">
        <v>53c0e764acb53d671cdf95394621fb89bc220bc1fb6670ed3c4590a4e79d1d0c</v>
      </c>
      <c r="B2264">
        <f>COUNTIF(รายงานลูกหนี้!$A:$A,A2264)</f>
        <v>1</v>
      </c>
      <c r="C2264">
        <f>COUNTIFS(รายงานลูกหนี้!$A:$A,A2264,รายงานลูกหนี้!$K:$K,"&gt;0")</f>
        <v>1</v>
      </c>
      <c r="D2264">
        <f>SUMIF(รายงานลูกหนี้!$A:$A,A2264,รายงานลูกหนี้!$K:$K)</f>
        <v>4</v>
      </c>
      <c r="E2264">
        <f>_xlfn.MAXIFS(รายงานลูกหนี้!$K:$K,รายงานลูกหนี้!$A:$A,A2264)</f>
        <v>4</v>
      </c>
      <c r="F2264" s="17">
        <f t="shared" si="175"/>
        <v>1</v>
      </c>
      <c r="G2264" t="str">
        <f t="shared" si="176"/>
        <v>ค้างชำระ 1 - 30 วัน</v>
      </c>
      <c r="H2264" t="str">
        <f t="shared" si="177"/>
        <v>ลูกหนี้ชั้นดี</v>
      </c>
      <c r="I2264" s="17" cm="1">
        <f t="array" ref="I2264">_xlfn.IFS(D2264=0,0%, D2264&lt;=30,25%, D2264&lt;=60,50%, D2264&lt;=90,75%, D2264&gt;90,100%)</f>
        <v>0.25</v>
      </c>
      <c r="J2264">
        <f>SUMIFS(รายงานลูกหนี้!$G$2:$G$20000, รายงานลูกหนี้!$A$2:$A$20000, $A2264, รายงานลูกหนี้!$K$2:$K$20000, 0)</f>
        <v>0</v>
      </c>
      <c r="K2264">
        <f>SUMIFS(รายงานลูกหนี้!$G$2:$G$20000, รายงานลูกหนี้!$A$2:$A$20000, $A2264, รายงานลูกหนี้!$K$2:$K$20000, "&gt;=1", รายงานลูกหนี้!$K$2:$K$20000, "&lt;=30")</f>
        <v>2388</v>
      </c>
      <c r="L2264">
        <f>SUMIFS(รายงานลูกหนี้!$G$2:$G$20000, รายงานลูกหนี้!$A$2:$A$20000, $A2264, รายงานลูกหนี้!$K$2:$K$20000, "&gt;=31", รายงานลูกหนี้!$K$2:$K$20000, "&lt;=60")</f>
        <v>0</v>
      </c>
      <c r="M2264">
        <f>SUMIFS(รายงานลูกหนี้!$G$2:$G$20000, รายงานลูกหนี้!$A$2:$A$20000, $A2264, รายงานลูกหนี้!$K$2:$K$20000, "&gt;=61", รายงานลูกหนี้!$K$2:$K$20000, "&lt;=90")</f>
        <v>0</v>
      </c>
      <c r="N2264">
        <f>SUMIFS(รายงานลูกหนี้!$G$2:$G$20000, รายงานลูกหนี้!$A$2:$A$20000, $A2264, รายงานลูกหนี้!$K$2:$K$20000, "&gt;90")</f>
        <v>0</v>
      </c>
      <c r="O2264">
        <f t="shared" si="178"/>
        <v>2388</v>
      </c>
      <c r="P2264" s="17">
        <f t="shared" si="179"/>
        <v>0.25</v>
      </c>
    </row>
    <row r="2265" spans="1:16" x14ac:dyDescent="0.2">
      <c r="A2265" t="str">
        <v>c6181545a3d05366d472bee9db481ec47355751957b781be36b572782b82dd8d</v>
      </c>
      <c r="B2265">
        <f>COUNTIF(รายงานลูกหนี้!$A:$A,A2265)</f>
        <v>1</v>
      </c>
      <c r="C2265">
        <f>COUNTIFS(รายงานลูกหนี้!$A:$A,A2265,รายงานลูกหนี้!$K:$K,"&gt;0")</f>
        <v>1</v>
      </c>
      <c r="D2265">
        <f>SUMIF(รายงานลูกหนี้!$A:$A,A2265,รายงานลูกหนี้!$K:$K)</f>
        <v>1</v>
      </c>
      <c r="E2265">
        <f>_xlfn.MAXIFS(รายงานลูกหนี้!$K:$K,รายงานลูกหนี้!$A:$A,A2265)</f>
        <v>1</v>
      </c>
      <c r="F2265" s="17">
        <f t="shared" si="175"/>
        <v>1</v>
      </c>
      <c r="G2265" t="str">
        <f t="shared" si="176"/>
        <v>ค้างชำระ 1 - 30 วัน</v>
      </c>
      <c r="H2265" t="str">
        <f t="shared" si="177"/>
        <v>ลูกหนี้ชั้นดี</v>
      </c>
      <c r="I2265" s="17" cm="1">
        <f t="array" ref="I2265">_xlfn.IFS(D2265=0,0%, D2265&lt;=30,25%, D2265&lt;=60,50%, D2265&lt;=90,75%, D2265&gt;90,100%)</f>
        <v>0.25</v>
      </c>
      <c r="J2265">
        <f>SUMIFS(รายงานลูกหนี้!$G$2:$G$20000, รายงานลูกหนี้!$A$2:$A$20000, $A2265, รายงานลูกหนี้!$K$2:$K$20000, 0)</f>
        <v>0</v>
      </c>
      <c r="K2265">
        <f>SUMIFS(รายงานลูกหนี้!$G$2:$G$20000, รายงานลูกหนี้!$A$2:$A$20000, $A2265, รายงานลูกหนี้!$K$2:$K$20000, "&gt;=1", รายงานลูกหนี้!$K$2:$K$20000, "&lt;=30")</f>
        <v>637</v>
      </c>
      <c r="L2265">
        <f>SUMIFS(รายงานลูกหนี้!$G$2:$G$20000, รายงานลูกหนี้!$A$2:$A$20000, $A2265, รายงานลูกหนี้!$K$2:$K$20000, "&gt;=31", รายงานลูกหนี้!$K$2:$K$20000, "&lt;=60")</f>
        <v>0</v>
      </c>
      <c r="M2265">
        <f>SUMIFS(รายงานลูกหนี้!$G$2:$G$20000, รายงานลูกหนี้!$A$2:$A$20000, $A2265, รายงานลูกหนี้!$K$2:$K$20000, "&gt;=61", รายงานลูกหนี้!$K$2:$K$20000, "&lt;=90")</f>
        <v>0</v>
      </c>
      <c r="N2265">
        <f>SUMIFS(รายงานลูกหนี้!$G$2:$G$20000, รายงานลูกหนี้!$A$2:$A$20000, $A2265, รายงานลูกหนี้!$K$2:$K$20000, "&gt;90")</f>
        <v>0</v>
      </c>
      <c r="O2265">
        <f t="shared" si="178"/>
        <v>637</v>
      </c>
      <c r="P2265" s="17">
        <f t="shared" si="179"/>
        <v>0.25</v>
      </c>
    </row>
    <row r="2266" spans="1:16" x14ac:dyDescent="0.2">
      <c r="A2266" t="str">
        <v>83c1dd75820a137501297a133377c908eb8d3d809a904b4099931838010a2793</v>
      </c>
      <c r="B2266">
        <f>COUNTIF(รายงานลูกหนี้!$A:$A,A2266)</f>
        <v>1</v>
      </c>
      <c r="C2266">
        <f>COUNTIFS(รายงานลูกหนี้!$A:$A,A2266,รายงานลูกหนี้!$K:$K,"&gt;0")</f>
        <v>1</v>
      </c>
      <c r="D2266">
        <f>SUMIF(รายงานลูกหนี้!$A:$A,A2266,รายงานลูกหนี้!$K:$K)</f>
        <v>6</v>
      </c>
      <c r="E2266">
        <f>_xlfn.MAXIFS(รายงานลูกหนี้!$K:$K,รายงานลูกหนี้!$A:$A,A2266)</f>
        <v>6</v>
      </c>
      <c r="F2266" s="17">
        <f t="shared" si="175"/>
        <v>1</v>
      </c>
      <c r="G2266" t="str">
        <f t="shared" si="176"/>
        <v>ค้างชำระ 1 - 30 วัน</v>
      </c>
      <c r="H2266" t="str">
        <f t="shared" si="177"/>
        <v>ลูกหนี้ชั้นดี</v>
      </c>
      <c r="I2266" s="17" cm="1">
        <f t="array" ref="I2266">_xlfn.IFS(D2266=0,0%, D2266&lt;=30,25%, D2266&lt;=60,50%, D2266&lt;=90,75%, D2266&gt;90,100%)</f>
        <v>0.25</v>
      </c>
      <c r="J2266">
        <f>SUMIFS(รายงานลูกหนี้!$G$2:$G$20000, รายงานลูกหนี้!$A$2:$A$20000, $A2266, รายงานลูกหนี้!$K$2:$K$20000, 0)</f>
        <v>0</v>
      </c>
      <c r="K2266">
        <f>SUMIFS(รายงานลูกหนี้!$G$2:$G$20000, รายงานลูกหนี้!$A$2:$A$20000, $A2266, รายงานลูกหนี้!$K$2:$K$20000, "&gt;=1", รายงานลูกหนี้!$K$2:$K$20000, "&lt;=30")</f>
        <v>37772</v>
      </c>
      <c r="L2266">
        <f>SUMIFS(รายงานลูกหนี้!$G$2:$G$20000, รายงานลูกหนี้!$A$2:$A$20000, $A2266, รายงานลูกหนี้!$K$2:$K$20000, "&gt;=31", รายงานลูกหนี้!$K$2:$K$20000, "&lt;=60")</f>
        <v>0</v>
      </c>
      <c r="M2266">
        <f>SUMIFS(รายงานลูกหนี้!$G$2:$G$20000, รายงานลูกหนี้!$A$2:$A$20000, $A2266, รายงานลูกหนี้!$K$2:$K$20000, "&gt;=61", รายงานลูกหนี้!$K$2:$K$20000, "&lt;=90")</f>
        <v>0</v>
      </c>
      <c r="N2266">
        <f>SUMIFS(รายงานลูกหนี้!$G$2:$G$20000, รายงานลูกหนี้!$A$2:$A$20000, $A2266, รายงานลูกหนี้!$K$2:$K$20000, "&gt;90")</f>
        <v>0</v>
      </c>
      <c r="O2266">
        <f t="shared" si="178"/>
        <v>37772</v>
      </c>
      <c r="P2266" s="17">
        <f t="shared" si="179"/>
        <v>0.25</v>
      </c>
    </row>
    <row r="2267" spans="1:16" x14ac:dyDescent="0.2">
      <c r="A2267" t="str">
        <v>f8b7aa5e4e4f83f17a3ff6e2d5ee3f246c11c2aed63502b4abc47ce309711950</v>
      </c>
      <c r="B2267">
        <f>COUNTIF(รายงานลูกหนี้!$A:$A,A2267)</f>
        <v>1</v>
      </c>
      <c r="C2267">
        <f>COUNTIFS(รายงานลูกหนี้!$A:$A,A2267,รายงานลูกหนี้!$K:$K,"&gt;0")</f>
        <v>0</v>
      </c>
      <c r="D2267">
        <f>SUMIF(รายงานลูกหนี้!$A:$A,A2267,รายงานลูกหนี้!$K:$K)</f>
        <v>0</v>
      </c>
      <c r="E2267">
        <f>_xlfn.MAXIFS(รายงานลูกหนี้!$K:$K,รายงานลูกหนี้!$A:$A,A2267)</f>
        <v>0</v>
      </c>
      <c r="F2267" s="17">
        <f t="shared" si="175"/>
        <v>0</v>
      </c>
      <c r="G2267" t="str">
        <f t="shared" si="176"/>
        <v>ชำระตรงเวลา</v>
      </c>
      <c r="H2267" t="str">
        <f t="shared" si="177"/>
        <v>ลูกหนี้ชั้นดี</v>
      </c>
      <c r="I2267" s="17" cm="1">
        <f t="array" ref="I2267">_xlfn.IFS(D2267=0,0%, D2267&lt;=30,25%, D2267&lt;=60,50%, D2267&lt;=90,75%, D2267&gt;90,100%)</f>
        <v>0</v>
      </c>
      <c r="J2267">
        <f>SUMIFS(รายงานลูกหนี้!$G$2:$G$20000, รายงานลูกหนี้!$A$2:$A$20000, $A2267, รายงานลูกหนี้!$K$2:$K$20000, 0)</f>
        <v>2264</v>
      </c>
      <c r="K2267">
        <f>SUMIFS(รายงานลูกหนี้!$G$2:$G$20000, รายงานลูกหนี้!$A$2:$A$20000, $A2267, รายงานลูกหนี้!$K$2:$K$20000, "&gt;=1", รายงานลูกหนี้!$K$2:$K$20000, "&lt;=30")</f>
        <v>0</v>
      </c>
      <c r="L2267">
        <f>SUMIFS(รายงานลูกหนี้!$G$2:$G$20000, รายงานลูกหนี้!$A$2:$A$20000, $A2267, รายงานลูกหนี้!$K$2:$K$20000, "&gt;=31", รายงานลูกหนี้!$K$2:$K$20000, "&lt;=60")</f>
        <v>0</v>
      </c>
      <c r="M2267">
        <f>SUMIFS(รายงานลูกหนี้!$G$2:$G$20000, รายงานลูกหนี้!$A$2:$A$20000, $A2267, รายงานลูกหนี้!$K$2:$K$20000, "&gt;=61", รายงานลูกหนี้!$K$2:$K$20000, "&lt;=90")</f>
        <v>0</v>
      </c>
      <c r="N2267">
        <f>SUMIFS(รายงานลูกหนี้!$G$2:$G$20000, รายงานลูกหนี้!$A$2:$A$20000, $A2267, รายงานลูกหนี้!$K$2:$K$20000, "&gt;90")</f>
        <v>0</v>
      </c>
      <c r="O2267">
        <f t="shared" si="178"/>
        <v>2264</v>
      </c>
      <c r="P2267" s="17">
        <f t="shared" si="179"/>
        <v>0</v>
      </c>
    </row>
    <row r="2268" spans="1:16" x14ac:dyDescent="0.2">
      <c r="A2268" t="str">
        <v>90f68321a7b2557b89a01af5e37626cc83ce08cea3180feba4713db73ccef5b1</v>
      </c>
      <c r="B2268">
        <f>COUNTIF(รายงานลูกหนี้!$A:$A,A2268)</f>
        <v>1</v>
      </c>
      <c r="C2268">
        <f>COUNTIFS(รายงานลูกหนี้!$A:$A,A2268,รายงานลูกหนี้!$K:$K,"&gt;0")</f>
        <v>0</v>
      </c>
      <c r="D2268">
        <f>SUMIF(รายงานลูกหนี้!$A:$A,A2268,รายงานลูกหนี้!$K:$K)</f>
        <v>0</v>
      </c>
      <c r="E2268">
        <f>_xlfn.MAXIFS(รายงานลูกหนี้!$K:$K,รายงานลูกหนี้!$A:$A,A2268)</f>
        <v>0</v>
      </c>
      <c r="F2268" s="17">
        <f t="shared" si="175"/>
        <v>0</v>
      </c>
      <c r="G2268" t="str">
        <f t="shared" si="176"/>
        <v>ชำระตรงเวลา</v>
      </c>
      <c r="H2268" t="str">
        <f t="shared" si="177"/>
        <v>ลูกหนี้ชั้นดี</v>
      </c>
      <c r="I2268" s="17" cm="1">
        <f t="array" ref="I2268">_xlfn.IFS(D2268=0,0%, D2268&lt;=30,25%, D2268&lt;=60,50%, D2268&lt;=90,75%, D2268&gt;90,100%)</f>
        <v>0</v>
      </c>
      <c r="J2268">
        <f>SUMIFS(รายงานลูกหนี้!$G$2:$G$20000, รายงานลูกหนี้!$A$2:$A$20000, $A2268, รายงานลูกหนี้!$K$2:$K$20000, 0)</f>
        <v>1851</v>
      </c>
      <c r="K2268">
        <f>SUMIFS(รายงานลูกหนี้!$G$2:$G$20000, รายงานลูกหนี้!$A$2:$A$20000, $A2268, รายงานลูกหนี้!$K$2:$K$20000, "&gt;=1", รายงานลูกหนี้!$K$2:$K$20000, "&lt;=30")</f>
        <v>0</v>
      </c>
      <c r="L2268">
        <f>SUMIFS(รายงานลูกหนี้!$G$2:$G$20000, รายงานลูกหนี้!$A$2:$A$20000, $A2268, รายงานลูกหนี้!$K$2:$K$20000, "&gt;=31", รายงานลูกหนี้!$K$2:$K$20000, "&lt;=60")</f>
        <v>0</v>
      </c>
      <c r="M2268">
        <f>SUMIFS(รายงานลูกหนี้!$G$2:$G$20000, รายงานลูกหนี้!$A$2:$A$20000, $A2268, รายงานลูกหนี้!$K$2:$K$20000, "&gt;=61", รายงานลูกหนี้!$K$2:$K$20000, "&lt;=90")</f>
        <v>0</v>
      </c>
      <c r="N2268">
        <f>SUMIFS(รายงานลูกหนี้!$G$2:$G$20000, รายงานลูกหนี้!$A$2:$A$20000, $A2268, รายงานลูกหนี้!$K$2:$K$20000, "&gt;90")</f>
        <v>0</v>
      </c>
      <c r="O2268">
        <f t="shared" si="178"/>
        <v>1851</v>
      </c>
      <c r="P2268" s="17">
        <f t="shared" si="179"/>
        <v>0</v>
      </c>
    </row>
    <row r="2269" spans="1:16" x14ac:dyDescent="0.2">
      <c r="A2269" t="str">
        <v>03a30c38708eaaf12823e6211ab86bd48cb10e942294bbde9e3d1f4f998b2c2a</v>
      </c>
      <c r="B2269">
        <f>COUNTIF(รายงานลูกหนี้!$A:$A,A2269)</f>
        <v>1</v>
      </c>
      <c r="C2269">
        <f>COUNTIFS(รายงานลูกหนี้!$A:$A,A2269,รายงานลูกหนี้!$K:$K,"&gt;0")</f>
        <v>0</v>
      </c>
      <c r="D2269">
        <f>SUMIF(รายงานลูกหนี้!$A:$A,A2269,รายงานลูกหนี้!$K:$K)</f>
        <v>0</v>
      </c>
      <c r="E2269">
        <f>_xlfn.MAXIFS(รายงานลูกหนี้!$K:$K,รายงานลูกหนี้!$A:$A,A2269)</f>
        <v>0</v>
      </c>
      <c r="F2269" s="17">
        <f t="shared" si="175"/>
        <v>0</v>
      </c>
      <c r="G2269" t="str">
        <f t="shared" si="176"/>
        <v>ชำระตรงเวลา</v>
      </c>
      <c r="H2269" t="str">
        <f t="shared" si="177"/>
        <v>ลูกหนี้ชั้นดี</v>
      </c>
      <c r="I2269" s="17" cm="1">
        <f t="array" ref="I2269">_xlfn.IFS(D2269=0,0%, D2269&lt;=30,25%, D2269&lt;=60,50%, D2269&lt;=90,75%, D2269&gt;90,100%)</f>
        <v>0</v>
      </c>
      <c r="J2269">
        <f>SUMIFS(รายงานลูกหนี้!$G$2:$G$20000, รายงานลูกหนี้!$A$2:$A$20000, $A2269, รายงานลูกหนี้!$K$2:$K$20000, 0)</f>
        <v>1018</v>
      </c>
      <c r="K2269">
        <f>SUMIFS(รายงานลูกหนี้!$G$2:$G$20000, รายงานลูกหนี้!$A$2:$A$20000, $A2269, รายงานลูกหนี้!$K$2:$K$20000, "&gt;=1", รายงานลูกหนี้!$K$2:$K$20000, "&lt;=30")</f>
        <v>0</v>
      </c>
      <c r="L2269">
        <f>SUMIFS(รายงานลูกหนี้!$G$2:$G$20000, รายงานลูกหนี้!$A$2:$A$20000, $A2269, รายงานลูกหนี้!$K$2:$K$20000, "&gt;=31", รายงานลูกหนี้!$K$2:$K$20000, "&lt;=60")</f>
        <v>0</v>
      </c>
      <c r="M2269">
        <f>SUMIFS(รายงานลูกหนี้!$G$2:$G$20000, รายงานลูกหนี้!$A$2:$A$20000, $A2269, รายงานลูกหนี้!$K$2:$K$20000, "&gt;=61", รายงานลูกหนี้!$K$2:$K$20000, "&lt;=90")</f>
        <v>0</v>
      </c>
      <c r="N2269">
        <f>SUMIFS(รายงานลูกหนี้!$G$2:$G$20000, รายงานลูกหนี้!$A$2:$A$20000, $A2269, รายงานลูกหนี้!$K$2:$K$20000, "&gt;90")</f>
        <v>0</v>
      </c>
      <c r="O2269">
        <f t="shared" si="178"/>
        <v>1018</v>
      </c>
      <c r="P2269" s="17">
        <f t="shared" si="179"/>
        <v>0</v>
      </c>
    </row>
    <row r="2270" spans="1:16" x14ac:dyDescent="0.2">
      <c r="A2270" t="str">
        <v>5dd02306ebd9a7ebbf03d768cdf44a6e424e17fe46888105f977717e7dfd07b2</v>
      </c>
      <c r="B2270">
        <f>COUNTIF(รายงานลูกหนี้!$A:$A,A2270)</f>
        <v>1</v>
      </c>
      <c r="C2270">
        <f>COUNTIFS(รายงานลูกหนี้!$A:$A,A2270,รายงานลูกหนี้!$K:$K,"&gt;0")</f>
        <v>1</v>
      </c>
      <c r="D2270">
        <f>SUMIF(รายงานลูกหนี้!$A:$A,A2270,รายงานลูกหนี้!$K:$K)</f>
        <v>2</v>
      </c>
      <c r="E2270">
        <f>_xlfn.MAXIFS(รายงานลูกหนี้!$K:$K,รายงานลูกหนี้!$A:$A,A2270)</f>
        <v>2</v>
      </c>
      <c r="F2270" s="17">
        <f t="shared" si="175"/>
        <v>1</v>
      </c>
      <c r="G2270" t="str">
        <f t="shared" si="176"/>
        <v>ค้างชำระ 1 - 30 วัน</v>
      </c>
      <c r="H2270" t="str">
        <f t="shared" si="177"/>
        <v>ลูกหนี้ชั้นดี</v>
      </c>
      <c r="I2270" s="17" cm="1">
        <f t="array" ref="I2270">_xlfn.IFS(D2270=0,0%, D2270&lt;=30,25%, D2270&lt;=60,50%, D2270&lt;=90,75%, D2270&gt;90,100%)</f>
        <v>0.25</v>
      </c>
      <c r="J2270">
        <f>SUMIFS(รายงานลูกหนี้!$G$2:$G$20000, รายงานลูกหนี้!$A$2:$A$20000, $A2270, รายงานลูกหนี้!$K$2:$K$20000, 0)</f>
        <v>0</v>
      </c>
      <c r="K2270">
        <f>SUMIFS(รายงานลูกหนี้!$G$2:$G$20000, รายงานลูกหนี้!$A$2:$A$20000, $A2270, รายงานลูกหนี้!$K$2:$K$20000, "&gt;=1", รายงานลูกหนี้!$K$2:$K$20000, "&lt;=30")</f>
        <v>9008</v>
      </c>
      <c r="L2270">
        <f>SUMIFS(รายงานลูกหนี้!$G$2:$G$20000, รายงานลูกหนี้!$A$2:$A$20000, $A2270, รายงานลูกหนี้!$K$2:$K$20000, "&gt;=31", รายงานลูกหนี้!$K$2:$K$20000, "&lt;=60")</f>
        <v>0</v>
      </c>
      <c r="M2270">
        <f>SUMIFS(รายงานลูกหนี้!$G$2:$G$20000, รายงานลูกหนี้!$A$2:$A$20000, $A2270, รายงานลูกหนี้!$K$2:$K$20000, "&gt;=61", รายงานลูกหนี้!$K$2:$K$20000, "&lt;=90")</f>
        <v>0</v>
      </c>
      <c r="N2270">
        <f>SUMIFS(รายงานลูกหนี้!$G$2:$G$20000, รายงานลูกหนี้!$A$2:$A$20000, $A2270, รายงานลูกหนี้!$K$2:$K$20000, "&gt;90")</f>
        <v>0</v>
      </c>
      <c r="O2270">
        <f t="shared" si="178"/>
        <v>9008</v>
      </c>
      <c r="P2270" s="17">
        <f t="shared" si="179"/>
        <v>0.25</v>
      </c>
    </row>
    <row r="2271" spans="1:16" x14ac:dyDescent="0.2">
      <c r="A2271" t="str">
        <v>ec8acbfe2adf7e0709140eb946c2831bc3f197e90d9361b311d2000705b4f8e4</v>
      </c>
      <c r="B2271">
        <f>COUNTIF(รายงานลูกหนี้!$A:$A,A2271)</f>
        <v>1</v>
      </c>
      <c r="C2271">
        <f>COUNTIFS(รายงานลูกหนี้!$A:$A,A2271,รายงานลูกหนี้!$K:$K,"&gt;0")</f>
        <v>1</v>
      </c>
      <c r="D2271">
        <f>SUMIF(รายงานลูกหนี้!$A:$A,A2271,รายงานลูกหนี้!$K:$K)</f>
        <v>4</v>
      </c>
      <c r="E2271">
        <f>_xlfn.MAXIFS(รายงานลูกหนี้!$K:$K,รายงานลูกหนี้!$A:$A,A2271)</f>
        <v>4</v>
      </c>
      <c r="F2271" s="17">
        <f t="shared" si="175"/>
        <v>1</v>
      </c>
      <c r="G2271" t="str">
        <f t="shared" si="176"/>
        <v>ค้างชำระ 1 - 30 วัน</v>
      </c>
      <c r="H2271" t="str">
        <f t="shared" si="177"/>
        <v>ลูกหนี้ชั้นดี</v>
      </c>
      <c r="I2271" s="17" cm="1">
        <f t="array" ref="I2271">_xlfn.IFS(D2271=0,0%, D2271&lt;=30,25%, D2271&lt;=60,50%, D2271&lt;=90,75%, D2271&gt;90,100%)</f>
        <v>0.25</v>
      </c>
      <c r="J2271">
        <f>SUMIFS(รายงานลูกหนี้!$G$2:$G$20000, รายงานลูกหนี้!$A$2:$A$20000, $A2271, รายงานลูกหนี้!$K$2:$K$20000, 0)</f>
        <v>0</v>
      </c>
      <c r="K2271">
        <f>SUMIFS(รายงานลูกหนี้!$G$2:$G$20000, รายงานลูกหนี้!$A$2:$A$20000, $A2271, รายงานลูกหนี้!$K$2:$K$20000, "&gt;=1", รายงานลูกหนี้!$K$2:$K$20000, "&lt;=30")</f>
        <v>5016</v>
      </c>
      <c r="L2271">
        <f>SUMIFS(รายงานลูกหนี้!$G$2:$G$20000, รายงานลูกหนี้!$A$2:$A$20000, $A2271, รายงานลูกหนี้!$K$2:$K$20000, "&gt;=31", รายงานลูกหนี้!$K$2:$K$20000, "&lt;=60")</f>
        <v>0</v>
      </c>
      <c r="M2271">
        <f>SUMIFS(รายงานลูกหนี้!$G$2:$G$20000, รายงานลูกหนี้!$A$2:$A$20000, $A2271, รายงานลูกหนี้!$K$2:$K$20000, "&gt;=61", รายงานลูกหนี้!$K$2:$K$20000, "&lt;=90")</f>
        <v>0</v>
      </c>
      <c r="N2271">
        <f>SUMIFS(รายงานลูกหนี้!$G$2:$G$20000, รายงานลูกหนี้!$A$2:$A$20000, $A2271, รายงานลูกหนี้!$K$2:$K$20000, "&gt;90")</f>
        <v>0</v>
      </c>
      <c r="O2271">
        <f t="shared" si="178"/>
        <v>5016</v>
      </c>
      <c r="P2271" s="17">
        <f t="shared" si="179"/>
        <v>0.25</v>
      </c>
    </row>
    <row r="2272" spans="1:16" x14ac:dyDescent="0.2">
      <c r="A2272" t="str">
        <v>6ee7e0bcec6e5426150378ac03c36d5ff176e64ba4958082f9024579db6ecee2</v>
      </c>
      <c r="B2272">
        <f>COUNTIF(รายงานลูกหนี้!$A:$A,A2272)</f>
        <v>1</v>
      </c>
      <c r="C2272">
        <f>COUNTIFS(รายงานลูกหนี้!$A:$A,A2272,รายงานลูกหนี้!$K:$K,"&gt;0")</f>
        <v>1</v>
      </c>
      <c r="D2272">
        <f>SUMIF(รายงานลูกหนี้!$A:$A,A2272,รายงานลูกหนี้!$K:$K)</f>
        <v>3</v>
      </c>
      <c r="E2272">
        <f>_xlfn.MAXIFS(รายงานลูกหนี้!$K:$K,รายงานลูกหนี้!$A:$A,A2272)</f>
        <v>3</v>
      </c>
      <c r="F2272" s="17">
        <f t="shared" si="175"/>
        <v>1</v>
      </c>
      <c r="G2272" t="str">
        <f t="shared" si="176"/>
        <v>ค้างชำระ 1 - 30 วัน</v>
      </c>
      <c r="H2272" t="str">
        <f t="shared" si="177"/>
        <v>ลูกหนี้ชั้นดี</v>
      </c>
      <c r="I2272" s="17" cm="1">
        <f t="array" ref="I2272">_xlfn.IFS(D2272=0,0%, D2272&lt;=30,25%, D2272&lt;=60,50%, D2272&lt;=90,75%, D2272&gt;90,100%)</f>
        <v>0.25</v>
      </c>
      <c r="J2272">
        <f>SUMIFS(รายงานลูกหนี้!$G$2:$G$20000, รายงานลูกหนี้!$A$2:$A$20000, $A2272, รายงานลูกหนี้!$K$2:$K$20000, 0)</f>
        <v>0</v>
      </c>
      <c r="K2272">
        <f>SUMIFS(รายงานลูกหนี้!$G$2:$G$20000, รายงานลูกหนี้!$A$2:$A$20000, $A2272, รายงานลูกหนี้!$K$2:$K$20000, "&gt;=1", รายงานลูกหนี้!$K$2:$K$20000, "&lt;=30")</f>
        <v>324</v>
      </c>
      <c r="L2272">
        <f>SUMIFS(รายงานลูกหนี้!$G$2:$G$20000, รายงานลูกหนี้!$A$2:$A$20000, $A2272, รายงานลูกหนี้!$K$2:$K$20000, "&gt;=31", รายงานลูกหนี้!$K$2:$K$20000, "&lt;=60")</f>
        <v>0</v>
      </c>
      <c r="M2272">
        <f>SUMIFS(รายงานลูกหนี้!$G$2:$G$20000, รายงานลูกหนี้!$A$2:$A$20000, $A2272, รายงานลูกหนี้!$K$2:$K$20000, "&gt;=61", รายงานลูกหนี้!$K$2:$K$20000, "&lt;=90")</f>
        <v>0</v>
      </c>
      <c r="N2272">
        <f>SUMIFS(รายงานลูกหนี้!$G$2:$G$20000, รายงานลูกหนี้!$A$2:$A$20000, $A2272, รายงานลูกหนี้!$K$2:$K$20000, "&gt;90")</f>
        <v>0</v>
      </c>
      <c r="O2272">
        <f t="shared" si="178"/>
        <v>324</v>
      </c>
      <c r="P2272" s="17">
        <f t="shared" si="179"/>
        <v>0.25</v>
      </c>
    </row>
    <row r="2273" spans="1:16" x14ac:dyDescent="0.2">
      <c r="A2273" t="str">
        <v>e9cf8364478276f28fce4d68544c55b266ce643e031a4139a224fbf677a5095a</v>
      </c>
      <c r="B2273">
        <f>COUNTIF(รายงานลูกหนี้!$A:$A,A2273)</f>
        <v>1</v>
      </c>
      <c r="C2273">
        <f>COUNTIFS(รายงานลูกหนี้!$A:$A,A2273,รายงานลูกหนี้!$K:$K,"&gt;0")</f>
        <v>1</v>
      </c>
      <c r="D2273">
        <f>SUMIF(รายงานลูกหนี้!$A:$A,A2273,รายงานลูกหนี้!$K:$K)</f>
        <v>1</v>
      </c>
      <c r="E2273">
        <f>_xlfn.MAXIFS(รายงานลูกหนี้!$K:$K,รายงานลูกหนี้!$A:$A,A2273)</f>
        <v>1</v>
      </c>
      <c r="F2273" s="17">
        <f t="shared" si="175"/>
        <v>1</v>
      </c>
      <c r="G2273" t="str">
        <f t="shared" si="176"/>
        <v>ค้างชำระ 1 - 30 วัน</v>
      </c>
      <c r="H2273" t="str">
        <f t="shared" si="177"/>
        <v>ลูกหนี้ชั้นดี</v>
      </c>
      <c r="I2273" s="17" cm="1">
        <f t="array" ref="I2273">_xlfn.IFS(D2273=0,0%, D2273&lt;=30,25%, D2273&lt;=60,50%, D2273&lt;=90,75%, D2273&gt;90,100%)</f>
        <v>0.25</v>
      </c>
      <c r="J2273">
        <f>SUMIFS(รายงานลูกหนี้!$G$2:$G$20000, รายงานลูกหนี้!$A$2:$A$20000, $A2273, รายงานลูกหนี้!$K$2:$K$20000, 0)</f>
        <v>0</v>
      </c>
      <c r="K2273">
        <f>SUMIFS(รายงานลูกหนี้!$G$2:$G$20000, รายงานลูกหนี้!$A$2:$A$20000, $A2273, รายงานลูกหนี้!$K$2:$K$20000, "&gt;=1", รายงานลูกหนี้!$K$2:$K$20000, "&lt;=30")</f>
        <v>3810</v>
      </c>
      <c r="L2273">
        <f>SUMIFS(รายงานลูกหนี้!$G$2:$G$20000, รายงานลูกหนี้!$A$2:$A$20000, $A2273, รายงานลูกหนี้!$K$2:$K$20000, "&gt;=31", รายงานลูกหนี้!$K$2:$K$20000, "&lt;=60")</f>
        <v>0</v>
      </c>
      <c r="M2273">
        <f>SUMIFS(รายงานลูกหนี้!$G$2:$G$20000, รายงานลูกหนี้!$A$2:$A$20000, $A2273, รายงานลูกหนี้!$K$2:$K$20000, "&gt;=61", รายงานลูกหนี้!$K$2:$K$20000, "&lt;=90")</f>
        <v>0</v>
      </c>
      <c r="N2273">
        <f>SUMIFS(รายงานลูกหนี้!$G$2:$G$20000, รายงานลูกหนี้!$A$2:$A$20000, $A2273, รายงานลูกหนี้!$K$2:$K$20000, "&gt;90")</f>
        <v>0</v>
      </c>
      <c r="O2273">
        <f t="shared" si="178"/>
        <v>3810</v>
      </c>
      <c r="P2273" s="17">
        <f t="shared" si="179"/>
        <v>0.25</v>
      </c>
    </row>
    <row r="2274" spans="1:16" x14ac:dyDescent="0.2">
      <c r="A2274" t="str">
        <v>5ce36c05962b7b0051e152b48020f2a053d9da37dddbe97ab688972802d297fb</v>
      </c>
      <c r="B2274">
        <f>COUNTIF(รายงานลูกหนี้!$A:$A,A2274)</f>
        <v>1</v>
      </c>
      <c r="C2274">
        <f>COUNTIFS(รายงานลูกหนี้!$A:$A,A2274,รายงานลูกหนี้!$K:$K,"&gt;0")</f>
        <v>1</v>
      </c>
      <c r="D2274">
        <f>SUMIF(รายงานลูกหนี้!$A:$A,A2274,รายงานลูกหนี้!$K:$K)</f>
        <v>8</v>
      </c>
      <c r="E2274">
        <f>_xlfn.MAXIFS(รายงานลูกหนี้!$K:$K,รายงานลูกหนี้!$A:$A,A2274)</f>
        <v>8</v>
      </c>
      <c r="F2274" s="17">
        <f t="shared" si="175"/>
        <v>1</v>
      </c>
      <c r="G2274" t="str">
        <f t="shared" si="176"/>
        <v>ค้างชำระ 1 - 30 วัน</v>
      </c>
      <c r="H2274" t="str">
        <f t="shared" si="177"/>
        <v>ลูกหนี้ชั้นดี</v>
      </c>
      <c r="I2274" s="17" cm="1">
        <f t="array" ref="I2274">_xlfn.IFS(D2274=0,0%, D2274&lt;=30,25%, D2274&lt;=60,50%, D2274&lt;=90,75%, D2274&gt;90,100%)</f>
        <v>0.25</v>
      </c>
      <c r="J2274">
        <f>SUMIFS(รายงานลูกหนี้!$G$2:$G$20000, รายงานลูกหนี้!$A$2:$A$20000, $A2274, รายงานลูกหนี้!$K$2:$K$20000, 0)</f>
        <v>0</v>
      </c>
      <c r="K2274">
        <f>SUMIFS(รายงานลูกหนี้!$G$2:$G$20000, รายงานลูกหนี้!$A$2:$A$20000, $A2274, รายงานลูกหนี้!$K$2:$K$20000, "&gt;=1", รายงานลูกหนี้!$K$2:$K$20000, "&lt;=30")</f>
        <v>425</v>
      </c>
      <c r="L2274">
        <f>SUMIFS(รายงานลูกหนี้!$G$2:$G$20000, รายงานลูกหนี้!$A$2:$A$20000, $A2274, รายงานลูกหนี้!$K$2:$K$20000, "&gt;=31", รายงานลูกหนี้!$K$2:$K$20000, "&lt;=60")</f>
        <v>0</v>
      </c>
      <c r="M2274">
        <f>SUMIFS(รายงานลูกหนี้!$G$2:$G$20000, รายงานลูกหนี้!$A$2:$A$20000, $A2274, รายงานลูกหนี้!$K$2:$K$20000, "&gt;=61", รายงานลูกหนี้!$K$2:$K$20000, "&lt;=90")</f>
        <v>0</v>
      </c>
      <c r="N2274">
        <f>SUMIFS(รายงานลูกหนี้!$G$2:$G$20000, รายงานลูกหนี้!$A$2:$A$20000, $A2274, รายงานลูกหนี้!$K$2:$K$20000, "&gt;90")</f>
        <v>0</v>
      </c>
      <c r="O2274">
        <f t="shared" si="178"/>
        <v>425</v>
      </c>
      <c r="P2274" s="17">
        <f t="shared" si="179"/>
        <v>0.25</v>
      </c>
    </row>
    <row r="2275" spans="1:16" x14ac:dyDescent="0.2">
      <c r="A2275" t="str">
        <v>a212b431f873fdbe643e017de00ed527dbe72874238a25fdfef20b873e62dba2</v>
      </c>
      <c r="B2275">
        <f>COUNTIF(รายงานลูกหนี้!$A:$A,A2275)</f>
        <v>1</v>
      </c>
      <c r="C2275">
        <f>COUNTIFS(รายงานลูกหนี้!$A:$A,A2275,รายงานลูกหนี้!$K:$K,"&gt;0")</f>
        <v>1</v>
      </c>
      <c r="D2275">
        <f>SUMIF(รายงานลูกหนี้!$A:$A,A2275,รายงานลูกหนี้!$K:$K)</f>
        <v>4</v>
      </c>
      <c r="E2275">
        <f>_xlfn.MAXIFS(รายงานลูกหนี้!$K:$K,รายงานลูกหนี้!$A:$A,A2275)</f>
        <v>4</v>
      </c>
      <c r="F2275" s="17">
        <f t="shared" si="175"/>
        <v>1</v>
      </c>
      <c r="G2275" t="str">
        <f t="shared" si="176"/>
        <v>ค้างชำระ 1 - 30 วัน</v>
      </c>
      <c r="H2275" t="str">
        <f t="shared" si="177"/>
        <v>ลูกหนี้ชั้นดี</v>
      </c>
      <c r="I2275" s="17" cm="1">
        <f t="array" ref="I2275">_xlfn.IFS(D2275=0,0%, D2275&lt;=30,25%, D2275&lt;=60,50%, D2275&lt;=90,75%, D2275&gt;90,100%)</f>
        <v>0.25</v>
      </c>
      <c r="J2275">
        <f>SUMIFS(รายงานลูกหนี้!$G$2:$G$20000, รายงานลูกหนี้!$A$2:$A$20000, $A2275, รายงานลูกหนี้!$K$2:$K$20000, 0)</f>
        <v>0</v>
      </c>
      <c r="K2275">
        <f>SUMIFS(รายงานลูกหนี้!$G$2:$G$20000, รายงานลูกหนี้!$A$2:$A$20000, $A2275, รายงานลูกหนี้!$K$2:$K$20000, "&gt;=1", รายงานลูกหนี้!$K$2:$K$20000, "&lt;=30")</f>
        <v>14476</v>
      </c>
      <c r="L2275">
        <f>SUMIFS(รายงานลูกหนี้!$G$2:$G$20000, รายงานลูกหนี้!$A$2:$A$20000, $A2275, รายงานลูกหนี้!$K$2:$K$20000, "&gt;=31", รายงานลูกหนี้!$K$2:$K$20000, "&lt;=60")</f>
        <v>0</v>
      </c>
      <c r="M2275">
        <f>SUMIFS(รายงานลูกหนี้!$G$2:$G$20000, รายงานลูกหนี้!$A$2:$A$20000, $A2275, รายงานลูกหนี้!$K$2:$K$20000, "&gt;=61", รายงานลูกหนี้!$K$2:$K$20000, "&lt;=90")</f>
        <v>0</v>
      </c>
      <c r="N2275">
        <f>SUMIFS(รายงานลูกหนี้!$G$2:$G$20000, รายงานลูกหนี้!$A$2:$A$20000, $A2275, รายงานลูกหนี้!$K$2:$K$20000, "&gt;90")</f>
        <v>0</v>
      </c>
      <c r="O2275">
        <f t="shared" si="178"/>
        <v>14476</v>
      </c>
      <c r="P2275" s="17">
        <f t="shared" si="179"/>
        <v>0.25</v>
      </c>
    </row>
    <row r="2276" spans="1:16" x14ac:dyDescent="0.2">
      <c r="A2276" t="str">
        <v>0306db19c0a043ce7f512b8d22c75f71ec1ca7535df2c091b265fdce4149ec9a</v>
      </c>
      <c r="B2276">
        <f>COUNTIF(รายงานลูกหนี้!$A:$A,A2276)</f>
        <v>1</v>
      </c>
      <c r="C2276">
        <f>COUNTIFS(รายงานลูกหนี้!$A:$A,A2276,รายงานลูกหนี้!$K:$K,"&gt;0")</f>
        <v>0</v>
      </c>
      <c r="D2276">
        <f>SUMIF(รายงานลูกหนี้!$A:$A,A2276,รายงานลูกหนี้!$K:$K)</f>
        <v>0</v>
      </c>
      <c r="E2276">
        <f>_xlfn.MAXIFS(รายงานลูกหนี้!$K:$K,รายงานลูกหนี้!$A:$A,A2276)</f>
        <v>0</v>
      </c>
      <c r="F2276" s="17">
        <f t="shared" si="175"/>
        <v>0</v>
      </c>
      <c r="G2276" t="str">
        <f t="shared" si="176"/>
        <v>ชำระตรงเวลา</v>
      </c>
      <c r="H2276" t="str">
        <f t="shared" si="177"/>
        <v>ลูกหนี้ชั้นดี</v>
      </c>
      <c r="I2276" s="17" cm="1">
        <f t="array" ref="I2276">_xlfn.IFS(D2276=0,0%, D2276&lt;=30,25%, D2276&lt;=60,50%, D2276&lt;=90,75%, D2276&gt;90,100%)</f>
        <v>0</v>
      </c>
      <c r="J2276">
        <f>SUMIFS(รายงานลูกหนี้!$G$2:$G$20000, รายงานลูกหนี้!$A$2:$A$20000, $A2276, รายงานลูกหนี้!$K$2:$K$20000, 0)</f>
        <v>3262</v>
      </c>
      <c r="K2276">
        <f>SUMIFS(รายงานลูกหนี้!$G$2:$G$20000, รายงานลูกหนี้!$A$2:$A$20000, $A2276, รายงานลูกหนี้!$K$2:$K$20000, "&gt;=1", รายงานลูกหนี้!$K$2:$K$20000, "&lt;=30")</f>
        <v>0</v>
      </c>
      <c r="L2276">
        <f>SUMIFS(รายงานลูกหนี้!$G$2:$G$20000, รายงานลูกหนี้!$A$2:$A$20000, $A2276, รายงานลูกหนี้!$K$2:$K$20000, "&gt;=31", รายงานลูกหนี้!$K$2:$K$20000, "&lt;=60")</f>
        <v>0</v>
      </c>
      <c r="M2276">
        <f>SUMIFS(รายงานลูกหนี้!$G$2:$G$20000, รายงานลูกหนี้!$A$2:$A$20000, $A2276, รายงานลูกหนี้!$K$2:$K$20000, "&gt;=61", รายงานลูกหนี้!$K$2:$K$20000, "&lt;=90")</f>
        <v>0</v>
      </c>
      <c r="N2276">
        <f>SUMIFS(รายงานลูกหนี้!$G$2:$G$20000, รายงานลูกหนี้!$A$2:$A$20000, $A2276, รายงานลูกหนี้!$K$2:$K$20000, "&gt;90")</f>
        <v>0</v>
      </c>
      <c r="O2276">
        <f t="shared" si="178"/>
        <v>3262</v>
      </c>
      <c r="P2276" s="17">
        <f t="shared" si="179"/>
        <v>0</v>
      </c>
    </row>
    <row r="2277" spans="1:16" x14ac:dyDescent="0.2">
      <c r="A2277" t="str">
        <v>9a3b4e74771bef090cf96002320fd60e426f94bf73bbd636fd301e74d44db0b7</v>
      </c>
      <c r="B2277">
        <f>COUNTIF(รายงานลูกหนี้!$A:$A,A2277)</f>
        <v>1</v>
      </c>
      <c r="C2277">
        <f>COUNTIFS(รายงานลูกหนี้!$A:$A,A2277,รายงานลูกหนี้!$K:$K,"&gt;0")</f>
        <v>1</v>
      </c>
      <c r="D2277">
        <f>SUMIF(รายงานลูกหนี้!$A:$A,A2277,รายงานลูกหนี้!$K:$K)</f>
        <v>1</v>
      </c>
      <c r="E2277">
        <f>_xlfn.MAXIFS(รายงานลูกหนี้!$K:$K,รายงานลูกหนี้!$A:$A,A2277)</f>
        <v>1</v>
      </c>
      <c r="F2277" s="17">
        <f t="shared" si="175"/>
        <v>1</v>
      </c>
      <c r="G2277" t="str">
        <f t="shared" si="176"/>
        <v>ค้างชำระ 1 - 30 วัน</v>
      </c>
      <c r="H2277" t="str">
        <f t="shared" si="177"/>
        <v>ลูกหนี้ชั้นดี</v>
      </c>
      <c r="I2277" s="17" cm="1">
        <f t="array" ref="I2277">_xlfn.IFS(D2277=0,0%, D2277&lt;=30,25%, D2277&lt;=60,50%, D2277&lt;=90,75%, D2277&gt;90,100%)</f>
        <v>0.25</v>
      </c>
      <c r="J2277">
        <f>SUMIFS(รายงานลูกหนี้!$G$2:$G$20000, รายงานลูกหนี้!$A$2:$A$20000, $A2277, รายงานลูกหนี้!$K$2:$K$20000, 0)</f>
        <v>0</v>
      </c>
      <c r="K2277">
        <f>SUMIFS(รายงานลูกหนี้!$G$2:$G$20000, รายงานลูกหนี้!$A$2:$A$20000, $A2277, รายงานลูกหนี้!$K$2:$K$20000, "&gt;=1", รายงานลูกหนี้!$K$2:$K$20000, "&lt;=30")</f>
        <v>460</v>
      </c>
      <c r="L2277">
        <f>SUMIFS(รายงานลูกหนี้!$G$2:$G$20000, รายงานลูกหนี้!$A$2:$A$20000, $A2277, รายงานลูกหนี้!$K$2:$K$20000, "&gt;=31", รายงานลูกหนี้!$K$2:$K$20000, "&lt;=60")</f>
        <v>0</v>
      </c>
      <c r="M2277">
        <f>SUMIFS(รายงานลูกหนี้!$G$2:$G$20000, รายงานลูกหนี้!$A$2:$A$20000, $A2277, รายงานลูกหนี้!$K$2:$K$20000, "&gt;=61", รายงานลูกหนี้!$K$2:$K$20000, "&lt;=90")</f>
        <v>0</v>
      </c>
      <c r="N2277">
        <f>SUMIFS(รายงานลูกหนี้!$G$2:$G$20000, รายงานลูกหนี้!$A$2:$A$20000, $A2277, รายงานลูกหนี้!$K$2:$K$20000, "&gt;90")</f>
        <v>0</v>
      </c>
      <c r="O2277">
        <f t="shared" si="178"/>
        <v>460</v>
      </c>
      <c r="P2277" s="17">
        <f t="shared" si="179"/>
        <v>0.25</v>
      </c>
    </row>
    <row r="2278" spans="1:16" x14ac:dyDescent="0.2">
      <c r="A2278" t="str">
        <v>1db953451b9e700bbb8b2b555e3c6657092bd99924adf1a4a88f7ac30fcc5fb0</v>
      </c>
      <c r="B2278">
        <f>COUNTIF(รายงานลูกหนี้!$A:$A,A2278)</f>
        <v>1</v>
      </c>
      <c r="C2278">
        <f>COUNTIFS(รายงานลูกหนี้!$A:$A,A2278,รายงานลูกหนี้!$K:$K,"&gt;0")</f>
        <v>0</v>
      </c>
      <c r="D2278">
        <f>SUMIF(รายงานลูกหนี้!$A:$A,A2278,รายงานลูกหนี้!$K:$K)</f>
        <v>0</v>
      </c>
      <c r="E2278">
        <f>_xlfn.MAXIFS(รายงานลูกหนี้!$K:$K,รายงานลูกหนี้!$A:$A,A2278)</f>
        <v>0</v>
      </c>
      <c r="F2278" s="17">
        <f t="shared" si="175"/>
        <v>0</v>
      </c>
      <c r="G2278" t="str">
        <f t="shared" si="176"/>
        <v>ชำระตรงเวลา</v>
      </c>
      <c r="H2278" t="str">
        <f t="shared" si="177"/>
        <v>ลูกหนี้ชั้นดี</v>
      </c>
      <c r="I2278" s="17" cm="1">
        <f t="array" ref="I2278">_xlfn.IFS(D2278=0,0%, D2278&lt;=30,25%, D2278&lt;=60,50%, D2278&lt;=90,75%, D2278&gt;90,100%)</f>
        <v>0</v>
      </c>
      <c r="J2278">
        <f>SUMIFS(รายงานลูกหนี้!$G$2:$G$20000, รายงานลูกหนี้!$A$2:$A$20000, $A2278, รายงานลูกหนี้!$K$2:$K$20000, 0)</f>
        <v>7930</v>
      </c>
      <c r="K2278">
        <f>SUMIFS(รายงานลูกหนี้!$G$2:$G$20000, รายงานลูกหนี้!$A$2:$A$20000, $A2278, รายงานลูกหนี้!$K$2:$K$20000, "&gt;=1", รายงานลูกหนี้!$K$2:$K$20000, "&lt;=30")</f>
        <v>0</v>
      </c>
      <c r="L2278">
        <f>SUMIFS(รายงานลูกหนี้!$G$2:$G$20000, รายงานลูกหนี้!$A$2:$A$20000, $A2278, รายงานลูกหนี้!$K$2:$K$20000, "&gt;=31", รายงานลูกหนี้!$K$2:$K$20000, "&lt;=60")</f>
        <v>0</v>
      </c>
      <c r="M2278">
        <f>SUMIFS(รายงานลูกหนี้!$G$2:$G$20000, รายงานลูกหนี้!$A$2:$A$20000, $A2278, รายงานลูกหนี้!$K$2:$K$20000, "&gt;=61", รายงานลูกหนี้!$K$2:$K$20000, "&lt;=90")</f>
        <v>0</v>
      </c>
      <c r="N2278">
        <f>SUMIFS(รายงานลูกหนี้!$G$2:$G$20000, รายงานลูกหนี้!$A$2:$A$20000, $A2278, รายงานลูกหนี้!$K$2:$K$20000, "&gt;90")</f>
        <v>0</v>
      </c>
      <c r="O2278">
        <f t="shared" si="178"/>
        <v>7930</v>
      </c>
      <c r="P2278" s="17">
        <f t="shared" si="179"/>
        <v>0</v>
      </c>
    </row>
    <row r="2279" spans="1:16" x14ac:dyDescent="0.2">
      <c r="A2279" t="str">
        <v>3f8e464fd7072e3b0a4c1f0fbb604bb6bbc454df1a7ff7b9360de8d126ac47c7</v>
      </c>
      <c r="B2279">
        <f>COUNTIF(รายงานลูกหนี้!$A:$A,A2279)</f>
        <v>1</v>
      </c>
      <c r="C2279">
        <f>COUNTIFS(รายงานลูกหนี้!$A:$A,A2279,รายงานลูกหนี้!$K:$K,"&gt;0")</f>
        <v>1</v>
      </c>
      <c r="D2279">
        <f>SUMIF(รายงานลูกหนี้!$A:$A,A2279,รายงานลูกหนี้!$K:$K)</f>
        <v>6</v>
      </c>
      <c r="E2279">
        <f>_xlfn.MAXIFS(รายงานลูกหนี้!$K:$K,รายงานลูกหนี้!$A:$A,A2279)</f>
        <v>6</v>
      </c>
      <c r="F2279" s="17">
        <f t="shared" si="175"/>
        <v>1</v>
      </c>
      <c r="G2279" t="str">
        <f t="shared" si="176"/>
        <v>ค้างชำระ 1 - 30 วัน</v>
      </c>
      <c r="H2279" t="str">
        <f t="shared" si="177"/>
        <v>ลูกหนี้ชั้นดี</v>
      </c>
      <c r="I2279" s="17" cm="1">
        <f t="array" ref="I2279">_xlfn.IFS(D2279=0,0%, D2279&lt;=30,25%, D2279&lt;=60,50%, D2279&lt;=90,75%, D2279&gt;90,100%)</f>
        <v>0.25</v>
      </c>
      <c r="J2279">
        <f>SUMIFS(รายงานลูกหนี้!$G$2:$G$20000, รายงานลูกหนี้!$A$2:$A$20000, $A2279, รายงานลูกหนี้!$K$2:$K$20000, 0)</f>
        <v>0</v>
      </c>
      <c r="K2279">
        <f>SUMIFS(รายงานลูกหนี้!$G$2:$G$20000, รายงานลูกหนี้!$A$2:$A$20000, $A2279, รายงานลูกหนี้!$K$2:$K$20000, "&gt;=1", รายงานลูกหนี้!$K$2:$K$20000, "&lt;=30")</f>
        <v>1845</v>
      </c>
      <c r="L2279">
        <f>SUMIFS(รายงานลูกหนี้!$G$2:$G$20000, รายงานลูกหนี้!$A$2:$A$20000, $A2279, รายงานลูกหนี้!$K$2:$K$20000, "&gt;=31", รายงานลูกหนี้!$K$2:$K$20000, "&lt;=60")</f>
        <v>0</v>
      </c>
      <c r="M2279">
        <f>SUMIFS(รายงานลูกหนี้!$G$2:$G$20000, รายงานลูกหนี้!$A$2:$A$20000, $A2279, รายงานลูกหนี้!$K$2:$K$20000, "&gt;=61", รายงานลูกหนี้!$K$2:$K$20000, "&lt;=90")</f>
        <v>0</v>
      </c>
      <c r="N2279">
        <f>SUMIFS(รายงานลูกหนี้!$G$2:$G$20000, รายงานลูกหนี้!$A$2:$A$20000, $A2279, รายงานลูกหนี้!$K$2:$K$20000, "&gt;90")</f>
        <v>0</v>
      </c>
      <c r="O2279">
        <f t="shared" si="178"/>
        <v>1845</v>
      </c>
      <c r="P2279" s="17">
        <f t="shared" si="179"/>
        <v>0.25</v>
      </c>
    </row>
    <row r="2280" spans="1:16" x14ac:dyDescent="0.2">
      <c r="A2280" t="str">
        <v>d8a2d2e068486df989cc6c47a122f73b4131ad4f09e3faddbbc96f099f43bb0c</v>
      </c>
      <c r="B2280">
        <f>COUNTIF(รายงานลูกหนี้!$A:$A,A2280)</f>
        <v>1</v>
      </c>
      <c r="C2280">
        <f>COUNTIFS(รายงานลูกหนี้!$A:$A,A2280,รายงานลูกหนี้!$K:$K,"&gt;0")</f>
        <v>0</v>
      </c>
      <c r="D2280">
        <f>SUMIF(รายงานลูกหนี้!$A:$A,A2280,รายงานลูกหนี้!$K:$K)</f>
        <v>0</v>
      </c>
      <c r="E2280">
        <f>_xlfn.MAXIFS(รายงานลูกหนี้!$K:$K,รายงานลูกหนี้!$A:$A,A2280)</f>
        <v>0</v>
      </c>
      <c r="F2280" s="17">
        <f t="shared" si="175"/>
        <v>0</v>
      </c>
      <c r="G2280" t="str">
        <f t="shared" si="176"/>
        <v>ชำระตรงเวลา</v>
      </c>
      <c r="H2280" t="str">
        <f t="shared" si="177"/>
        <v>ลูกหนี้ชั้นดี</v>
      </c>
      <c r="I2280" s="17" cm="1">
        <f t="array" ref="I2280">_xlfn.IFS(D2280=0,0%, D2280&lt;=30,25%, D2280&lt;=60,50%, D2280&lt;=90,75%, D2280&gt;90,100%)</f>
        <v>0</v>
      </c>
      <c r="J2280">
        <f>SUMIFS(รายงานลูกหนี้!$G$2:$G$20000, รายงานลูกหนี้!$A$2:$A$20000, $A2280, รายงานลูกหนี้!$K$2:$K$20000, 0)</f>
        <v>3421</v>
      </c>
      <c r="K2280">
        <f>SUMIFS(รายงานลูกหนี้!$G$2:$G$20000, รายงานลูกหนี้!$A$2:$A$20000, $A2280, รายงานลูกหนี้!$K$2:$K$20000, "&gt;=1", รายงานลูกหนี้!$K$2:$K$20000, "&lt;=30")</f>
        <v>0</v>
      </c>
      <c r="L2280">
        <f>SUMIFS(รายงานลูกหนี้!$G$2:$G$20000, รายงานลูกหนี้!$A$2:$A$20000, $A2280, รายงานลูกหนี้!$K$2:$K$20000, "&gt;=31", รายงานลูกหนี้!$K$2:$K$20000, "&lt;=60")</f>
        <v>0</v>
      </c>
      <c r="M2280">
        <f>SUMIFS(รายงานลูกหนี้!$G$2:$G$20000, รายงานลูกหนี้!$A$2:$A$20000, $A2280, รายงานลูกหนี้!$K$2:$K$20000, "&gt;=61", รายงานลูกหนี้!$K$2:$K$20000, "&lt;=90")</f>
        <v>0</v>
      </c>
      <c r="N2280">
        <f>SUMIFS(รายงานลูกหนี้!$G$2:$G$20000, รายงานลูกหนี้!$A$2:$A$20000, $A2280, รายงานลูกหนี้!$K$2:$K$20000, "&gt;90")</f>
        <v>0</v>
      </c>
      <c r="O2280">
        <f t="shared" si="178"/>
        <v>3421</v>
      </c>
      <c r="P2280" s="17">
        <f t="shared" si="179"/>
        <v>0</v>
      </c>
    </row>
    <row r="2281" spans="1:16" x14ac:dyDescent="0.2">
      <c r="A2281" t="str">
        <v>8fd72488642b453e15320f42fa6e8e826cf243f89f1d6f2a2c904413b70ca34a</v>
      </c>
      <c r="B2281">
        <f>COUNTIF(รายงานลูกหนี้!$A:$A,A2281)</f>
        <v>2</v>
      </c>
      <c r="C2281">
        <f>COUNTIFS(รายงานลูกหนี้!$A:$A,A2281,รายงานลูกหนี้!$K:$K,"&gt;0")</f>
        <v>0</v>
      </c>
      <c r="D2281">
        <f>SUMIF(รายงานลูกหนี้!$A:$A,A2281,รายงานลูกหนี้!$K:$K)</f>
        <v>0</v>
      </c>
      <c r="E2281">
        <f>_xlfn.MAXIFS(รายงานลูกหนี้!$K:$K,รายงานลูกหนี้!$A:$A,A2281)</f>
        <v>0</v>
      </c>
      <c r="F2281" s="17">
        <f t="shared" si="175"/>
        <v>0</v>
      </c>
      <c r="G2281" t="str">
        <f t="shared" si="176"/>
        <v>ชำระตรงเวลา</v>
      </c>
      <c r="H2281" t="str">
        <f t="shared" si="177"/>
        <v>ลูกหนี้ชั้นดี</v>
      </c>
      <c r="I2281" s="17" cm="1">
        <f t="array" ref="I2281">_xlfn.IFS(D2281=0,0%, D2281&lt;=30,25%, D2281&lt;=60,50%, D2281&lt;=90,75%, D2281&gt;90,100%)</f>
        <v>0</v>
      </c>
      <c r="J2281">
        <f>SUMIFS(รายงานลูกหนี้!$G$2:$G$20000, รายงานลูกหนี้!$A$2:$A$20000, $A2281, รายงานลูกหนี้!$K$2:$K$20000, 0)</f>
        <v>225610</v>
      </c>
      <c r="K2281">
        <f>SUMIFS(รายงานลูกหนี้!$G$2:$G$20000, รายงานลูกหนี้!$A$2:$A$20000, $A2281, รายงานลูกหนี้!$K$2:$K$20000, "&gt;=1", รายงานลูกหนี้!$K$2:$K$20000, "&lt;=30")</f>
        <v>0</v>
      </c>
      <c r="L2281">
        <f>SUMIFS(รายงานลูกหนี้!$G$2:$G$20000, รายงานลูกหนี้!$A$2:$A$20000, $A2281, รายงานลูกหนี้!$K$2:$K$20000, "&gt;=31", รายงานลูกหนี้!$K$2:$K$20000, "&lt;=60")</f>
        <v>0</v>
      </c>
      <c r="M2281">
        <f>SUMIFS(รายงานลูกหนี้!$G$2:$G$20000, รายงานลูกหนี้!$A$2:$A$20000, $A2281, รายงานลูกหนี้!$K$2:$K$20000, "&gt;=61", รายงานลูกหนี้!$K$2:$K$20000, "&lt;=90")</f>
        <v>0</v>
      </c>
      <c r="N2281">
        <f>SUMIFS(รายงานลูกหนี้!$G$2:$G$20000, รายงานลูกหนี้!$A$2:$A$20000, $A2281, รายงานลูกหนี้!$K$2:$K$20000, "&gt;90")</f>
        <v>0</v>
      </c>
      <c r="O2281">
        <f t="shared" si="178"/>
        <v>225610</v>
      </c>
      <c r="P2281" s="17">
        <f t="shared" si="179"/>
        <v>0</v>
      </c>
    </row>
    <row r="2282" spans="1:16" x14ac:dyDescent="0.2">
      <c r="A2282" t="str">
        <v>69025395e1fa347e85d2437d413f1ea211026a4b99ac162da44a625a8ca48305</v>
      </c>
      <c r="B2282">
        <f>COUNTIF(รายงานลูกหนี้!$A:$A,A2282)</f>
        <v>1</v>
      </c>
      <c r="C2282">
        <f>COUNTIFS(รายงานลูกหนี้!$A:$A,A2282,รายงานลูกหนี้!$K:$K,"&gt;0")</f>
        <v>0</v>
      </c>
      <c r="D2282">
        <f>SUMIF(รายงานลูกหนี้!$A:$A,A2282,รายงานลูกหนี้!$K:$K)</f>
        <v>0</v>
      </c>
      <c r="E2282">
        <f>_xlfn.MAXIFS(รายงานลูกหนี้!$K:$K,รายงานลูกหนี้!$A:$A,A2282)</f>
        <v>0</v>
      </c>
      <c r="F2282" s="17">
        <f t="shared" si="175"/>
        <v>0</v>
      </c>
      <c r="G2282" t="str">
        <f t="shared" si="176"/>
        <v>ชำระตรงเวลา</v>
      </c>
      <c r="H2282" t="str">
        <f t="shared" si="177"/>
        <v>ลูกหนี้ชั้นดี</v>
      </c>
      <c r="I2282" s="17" cm="1">
        <f t="array" ref="I2282">_xlfn.IFS(D2282=0,0%, D2282&lt;=30,25%, D2282&lt;=60,50%, D2282&lt;=90,75%, D2282&gt;90,100%)</f>
        <v>0</v>
      </c>
      <c r="J2282">
        <f>SUMIFS(รายงานลูกหนี้!$G$2:$G$20000, รายงานลูกหนี้!$A$2:$A$20000, $A2282, รายงานลูกหนี้!$K$2:$K$20000, 0)</f>
        <v>5295</v>
      </c>
      <c r="K2282">
        <f>SUMIFS(รายงานลูกหนี้!$G$2:$G$20000, รายงานลูกหนี้!$A$2:$A$20000, $A2282, รายงานลูกหนี้!$K$2:$K$20000, "&gt;=1", รายงานลูกหนี้!$K$2:$K$20000, "&lt;=30")</f>
        <v>0</v>
      </c>
      <c r="L2282">
        <f>SUMIFS(รายงานลูกหนี้!$G$2:$G$20000, รายงานลูกหนี้!$A$2:$A$20000, $A2282, รายงานลูกหนี้!$K$2:$K$20000, "&gt;=31", รายงานลูกหนี้!$K$2:$K$20000, "&lt;=60")</f>
        <v>0</v>
      </c>
      <c r="M2282">
        <f>SUMIFS(รายงานลูกหนี้!$G$2:$G$20000, รายงานลูกหนี้!$A$2:$A$20000, $A2282, รายงานลูกหนี้!$K$2:$K$20000, "&gt;=61", รายงานลูกหนี้!$K$2:$K$20000, "&lt;=90")</f>
        <v>0</v>
      </c>
      <c r="N2282">
        <f>SUMIFS(รายงานลูกหนี้!$G$2:$G$20000, รายงานลูกหนี้!$A$2:$A$20000, $A2282, รายงานลูกหนี้!$K$2:$K$20000, "&gt;90")</f>
        <v>0</v>
      </c>
      <c r="O2282">
        <f t="shared" si="178"/>
        <v>5295</v>
      </c>
      <c r="P2282" s="17">
        <f t="shared" si="179"/>
        <v>0</v>
      </c>
    </row>
    <row r="2283" spans="1:16" x14ac:dyDescent="0.2">
      <c r="A2283" t="str">
        <v>8ec351cd6983f1b77c1ad8f64e01cbee1dd902497dba9e863e4a01b1fe0ccf99</v>
      </c>
      <c r="B2283">
        <f>COUNTIF(รายงานลูกหนี้!$A:$A,A2283)</f>
        <v>2</v>
      </c>
      <c r="C2283">
        <f>COUNTIFS(รายงานลูกหนี้!$A:$A,A2283,รายงานลูกหนี้!$K:$K,"&gt;0")</f>
        <v>2</v>
      </c>
      <c r="D2283">
        <f>SUMIF(รายงานลูกหนี้!$A:$A,A2283,รายงานลูกหนี้!$K:$K)</f>
        <v>10</v>
      </c>
      <c r="E2283">
        <f>_xlfn.MAXIFS(รายงานลูกหนี้!$K:$K,รายงานลูกหนี้!$A:$A,A2283)</f>
        <v>5</v>
      </c>
      <c r="F2283" s="17">
        <f t="shared" si="175"/>
        <v>1</v>
      </c>
      <c r="G2283" t="str">
        <f t="shared" si="176"/>
        <v>ค้างชำระ 1 - 30 วัน</v>
      </c>
      <c r="H2283" t="str">
        <f t="shared" si="177"/>
        <v>ลูกหนี้ชั้นดี</v>
      </c>
      <c r="I2283" s="17" cm="1">
        <f t="array" ref="I2283">_xlfn.IFS(D2283=0,0%, D2283&lt;=30,25%, D2283&lt;=60,50%, D2283&lt;=90,75%, D2283&gt;90,100%)</f>
        <v>0.25</v>
      </c>
      <c r="J2283">
        <f>SUMIFS(รายงานลูกหนี้!$G$2:$G$20000, รายงานลูกหนี้!$A$2:$A$20000, $A2283, รายงานลูกหนี้!$K$2:$K$20000, 0)</f>
        <v>0</v>
      </c>
      <c r="K2283">
        <f>SUMIFS(รายงานลูกหนี้!$G$2:$G$20000, รายงานลูกหนี้!$A$2:$A$20000, $A2283, รายงานลูกหนี้!$K$2:$K$20000, "&gt;=1", รายงานลูกหนี้!$K$2:$K$20000, "&lt;=30")</f>
        <v>29500</v>
      </c>
      <c r="L2283">
        <f>SUMIFS(รายงานลูกหนี้!$G$2:$G$20000, รายงานลูกหนี้!$A$2:$A$20000, $A2283, รายงานลูกหนี้!$K$2:$K$20000, "&gt;=31", รายงานลูกหนี้!$K$2:$K$20000, "&lt;=60")</f>
        <v>0</v>
      </c>
      <c r="M2283">
        <f>SUMIFS(รายงานลูกหนี้!$G$2:$G$20000, รายงานลูกหนี้!$A$2:$A$20000, $A2283, รายงานลูกหนี้!$K$2:$K$20000, "&gt;=61", รายงานลูกหนี้!$K$2:$K$20000, "&lt;=90")</f>
        <v>0</v>
      </c>
      <c r="N2283">
        <f>SUMIFS(รายงานลูกหนี้!$G$2:$G$20000, รายงานลูกหนี้!$A$2:$A$20000, $A2283, รายงานลูกหนี้!$K$2:$K$20000, "&gt;90")</f>
        <v>0</v>
      </c>
      <c r="O2283">
        <f t="shared" si="178"/>
        <v>29500</v>
      </c>
      <c r="P2283" s="17">
        <f t="shared" si="179"/>
        <v>0.25</v>
      </c>
    </row>
    <row r="2284" spans="1:16" x14ac:dyDescent="0.2">
      <c r="A2284" t="str">
        <v>11b5b6cc81df87443b2ddeeaeaf18370f131ae37cbd80cede6cf44c75d9d3f0e</v>
      </c>
      <c r="B2284">
        <f>COUNTIF(รายงานลูกหนี้!$A:$A,A2284)</f>
        <v>3</v>
      </c>
      <c r="C2284">
        <f>COUNTIFS(รายงานลูกหนี้!$A:$A,A2284,รายงานลูกหนี้!$K:$K,"&gt;0")</f>
        <v>3</v>
      </c>
      <c r="D2284">
        <f>SUMIF(รายงานลูกหนี้!$A:$A,A2284,รายงานลูกหนี้!$K:$K)</f>
        <v>12</v>
      </c>
      <c r="E2284">
        <f>_xlfn.MAXIFS(รายงานลูกหนี้!$K:$K,รายงานลูกหนี้!$A:$A,A2284)</f>
        <v>4</v>
      </c>
      <c r="F2284" s="17">
        <f t="shared" si="175"/>
        <v>1</v>
      </c>
      <c r="G2284" t="str">
        <f t="shared" si="176"/>
        <v>ค้างชำระ 1 - 30 วัน</v>
      </c>
      <c r="H2284" t="str">
        <f t="shared" si="177"/>
        <v>ลูกหนี้ชั้นดี</v>
      </c>
      <c r="I2284" s="17" cm="1">
        <f t="array" ref="I2284">_xlfn.IFS(D2284=0,0%, D2284&lt;=30,25%, D2284&lt;=60,50%, D2284&lt;=90,75%, D2284&gt;90,100%)</f>
        <v>0.25</v>
      </c>
      <c r="J2284">
        <f>SUMIFS(รายงานลูกหนี้!$G$2:$G$20000, รายงานลูกหนี้!$A$2:$A$20000, $A2284, รายงานลูกหนี้!$K$2:$K$20000, 0)</f>
        <v>0</v>
      </c>
      <c r="K2284">
        <f>SUMIFS(รายงานลูกหนี้!$G$2:$G$20000, รายงานลูกหนี้!$A$2:$A$20000, $A2284, รายงานลูกหนี้!$K$2:$K$20000, "&gt;=1", รายงานลูกหนี้!$K$2:$K$20000, "&lt;=30")</f>
        <v>2028</v>
      </c>
      <c r="L2284">
        <f>SUMIFS(รายงานลูกหนี้!$G$2:$G$20000, รายงานลูกหนี้!$A$2:$A$20000, $A2284, รายงานลูกหนี้!$K$2:$K$20000, "&gt;=31", รายงานลูกหนี้!$K$2:$K$20000, "&lt;=60")</f>
        <v>0</v>
      </c>
      <c r="M2284">
        <f>SUMIFS(รายงานลูกหนี้!$G$2:$G$20000, รายงานลูกหนี้!$A$2:$A$20000, $A2284, รายงานลูกหนี้!$K$2:$K$20000, "&gt;=61", รายงานลูกหนี้!$K$2:$K$20000, "&lt;=90")</f>
        <v>0</v>
      </c>
      <c r="N2284">
        <f>SUMIFS(รายงานลูกหนี้!$G$2:$G$20000, รายงานลูกหนี้!$A$2:$A$20000, $A2284, รายงานลูกหนี้!$K$2:$K$20000, "&gt;90")</f>
        <v>0</v>
      </c>
      <c r="O2284">
        <f t="shared" si="178"/>
        <v>2028</v>
      </c>
      <c r="P2284" s="17">
        <f t="shared" si="179"/>
        <v>0.25</v>
      </c>
    </row>
    <row r="2285" spans="1:16" x14ac:dyDescent="0.2">
      <c r="A2285" t="str">
        <v>90b168ead12df75e1537deaab45b2f542211139db4a3a354f041af75794a5a7e</v>
      </c>
      <c r="B2285">
        <f>COUNTIF(รายงานลูกหนี้!$A:$A,A2285)</f>
        <v>1</v>
      </c>
      <c r="C2285">
        <f>COUNTIFS(รายงานลูกหนี้!$A:$A,A2285,รายงานลูกหนี้!$K:$K,"&gt;0")</f>
        <v>1</v>
      </c>
      <c r="D2285">
        <f>SUMIF(รายงานลูกหนี้!$A:$A,A2285,รายงานลูกหนี้!$K:$K)</f>
        <v>9</v>
      </c>
      <c r="E2285">
        <f>_xlfn.MAXIFS(รายงานลูกหนี้!$K:$K,รายงานลูกหนี้!$A:$A,A2285)</f>
        <v>9</v>
      </c>
      <c r="F2285" s="17">
        <f t="shared" si="175"/>
        <v>1</v>
      </c>
      <c r="G2285" t="str">
        <f t="shared" si="176"/>
        <v>ค้างชำระ 1 - 30 วัน</v>
      </c>
      <c r="H2285" t="str">
        <f t="shared" si="177"/>
        <v>ลูกหนี้ชั้นดี</v>
      </c>
      <c r="I2285" s="17" cm="1">
        <f t="array" ref="I2285">_xlfn.IFS(D2285=0,0%, D2285&lt;=30,25%, D2285&lt;=60,50%, D2285&lt;=90,75%, D2285&gt;90,100%)</f>
        <v>0.25</v>
      </c>
      <c r="J2285">
        <f>SUMIFS(รายงานลูกหนี้!$G$2:$G$20000, รายงานลูกหนี้!$A$2:$A$20000, $A2285, รายงานลูกหนี้!$K$2:$K$20000, 0)</f>
        <v>0</v>
      </c>
      <c r="K2285">
        <f>SUMIFS(รายงานลูกหนี้!$G$2:$G$20000, รายงานลูกหนี้!$A$2:$A$20000, $A2285, รายงานลูกหนี้!$K$2:$K$20000, "&gt;=1", รายงานลูกหนี้!$K$2:$K$20000, "&lt;=30")</f>
        <v>1178</v>
      </c>
      <c r="L2285">
        <f>SUMIFS(รายงานลูกหนี้!$G$2:$G$20000, รายงานลูกหนี้!$A$2:$A$20000, $A2285, รายงานลูกหนี้!$K$2:$K$20000, "&gt;=31", รายงานลูกหนี้!$K$2:$K$20000, "&lt;=60")</f>
        <v>0</v>
      </c>
      <c r="M2285">
        <f>SUMIFS(รายงานลูกหนี้!$G$2:$G$20000, รายงานลูกหนี้!$A$2:$A$20000, $A2285, รายงานลูกหนี้!$K$2:$K$20000, "&gt;=61", รายงานลูกหนี้!$K$2:$K$20000, "&lt;=90")</f>
        <v>0</v>
      </c>
      <c r="N2285">
        <f>SUMIFS(รายงานลูกหนี้!$G$2:$G$20000, รายงานลูกหนี้!$A$2:$A$20000, $A2285, รายงานลูกหนี้!$K$2:$K$20000, "&gt;90")</f>
        <v>0</v>
      </c>
      <c r="O2285">
        <f t="shared" si="178"/>
        <v>1178</v>
      </c>
      <c r="P2285" s="17">
        <f t="shared" si="179"/>
        <v>0.25</v>
      </c>
    </row>
    <row r="2286" spans="1:16" x14ac:dyDescent="0.2">
      <c r="A2286" t="str">
        <v>2845c7721634993490329ed8170ca25facd275093b30f8bb6a07123ba20e4c51</v>
      </c>
      <c r="B2286">
        <f>COUNTIF(รายงานลูกหนี้!$A:$A,A2286)</f>
        <v>1</v>
      </c>
      <c r="C2286">
        <f>COUNTIFS(รายงานลูกหนี้!$A:$A,A2286,รายงานลูกหนี้!$K:$K,"&gt;0")</f>
        <v>0</v>
      </c>
      <c r="D2286">
        <f>SUMIF(รายงานลูกหนี้!$A:$A,A2286,รายงานลูกหนี้!$K:$K)</f>
        <v>0</v>
      </c>
      <c r="E2286">
        <f>_xlfn.MAXIFS(รายงานลูกหนี้!$K:$K,รายงานลูกหนี้!$A:$A,A2286)</f>
        <v>0</v>
      </c>
      <c r="F2286" s="17">
        <f t="shared" si="175"/>
        <v>0</v>
      </c>
      <c r="G2286" t="str">
        <f t="shared" si="176"/>
        <v>ชำระตรงเวลา</v>
      </c>
      <c r="H2286" t="str">
        <f t="shared" si="177"/>
        <v>ลูกหนี้ชั้นดี</v>
      </c>
      <c r="I2286" s="17" cm="1">
        <f t="array" ref="I2286">_xlfn.IFS(D2286=0,0%, D2286&lt;=30,25%, D2286&lt;=60,50%, D2286&lt;=90,75%, D2286&gt;90,100%)</f>
        <v>0</v>
      </c>
      <c r="J2286">
        <f>SUMIFS(รายงานลูกหนี้!$G$2:$G$20000, รายงานลูกหนี้!$A$2:$A$20000, $A2286, รายงานลูกหนี้!$K$2:$K$20000, 0)</f>
        <v>18958</v>
      </c>
      <c r="K2286">
        <f>SUMIFS(รายงานลูกหนี้!$G$2:$G$20000, รายงานลูกหนี้!$A$2:$A$20000, $A2286, รายงานลูกหนี้!$K$2:$K$20000, "&gt;=1", รายงานลูกหนี้!$K$2:$K$20000, "&lt;=30")</f>
        <v>0</v>
      </c>
      <c r="L2286">
        <f>SUMIFS(รายงานลูกหนี้!$G$2:$G$20000, รายงานลูกหนี้!$A$2:$A$20000, $A2286, รายงานลูกหนี้!$K$2:$K$20000, "&gt;=31", รายงานลูกหนี้!$K$2:$K$20000, "&lt;=60")</f>
        <v>0</v>
      </c>
      <c r="M2286">
        <f>SUMIFS(รายงานลูกหนี้!$G$2:$G$20000, รายงานลูกหนี้!$A$2:$A$20000, $A2286, รายงานลูกหนี้!$K$2:$K$20000, "&gt;=61", รายงานลูกหนี้!$K$2:$K$20000, "&lt;=90")</f>
        <v>0</v>
      </c>
      <c r="N2286">
        <f>SUMIFS(รายงานลูกหนี้!$G$2:$G$20000, รายงานลูกหนี้!$A$2:$A$20000, $A2286, รายงานลูกหนี้!$K$2:$K$20000, "&gt;90")</f>
        <v>0</v>
      </c>
      <c r="O2286">
        <f t="shared" si="178"/>
        <v>18958</v>
      </c>
      <c r="P2286" s="17">
        <f t="shared" si="179"/>
        <v>0</v>
      </c>
    </row>
    <row r="2287" spans="1:16" x14ac:dyDescent="0.2">
      <c r="A2287" t="str">
        <v>6c087f566e0e7864a65fae0d68020aecf0c5d7ab243ae2ce2a52b7d4dc0c4bba</v>
      </c>
      <c r="B2287">
        <f>COUNTIF(รายงานลูกหนี้!$A:$A,A2287)</f>
        <v>1</v>
      </c>
      <c r="C2287">
        <f>COUNTIFS(รายงานลูกหนี้!$A:$A,A2287,รายงานลูกหนี้!$K:$K,"&gt;0")</f>
        <v>1</v>
      </c>
      <c r="D2287">
        <f>SUMIF(รายงานลูกหนี้!$A:$A,A2287,รายงานลูกหนี้!$K:$K)</f>
        <v>6</v>
      </c>
      <c r="E2287">
        <f>_xlfn.MAXIFS(รายงานลูกหนี้!$K:$K,รายงานลูกหนี้!$A:$A,A2287)</f>
        <v>6</v>
      </c>
      <c r="F2287" s="17">
        <f t="shared" si="175"/>
        <v>1</v>
      </c>
      <c r="G2287" t="str">
        <f t="shared" si="176"/>
        <v>ค้างชำระ 1 - 30 วัน</v>
      </c>
      <c r="H2287" t="str">
        <f t="shared" si="177"/>
        <v>ลูกหนี้ชั้นดี</v>
      </c>
      <c r="I2287" s="17" cm="1">
        <f t="array" ref="I2287">_xlfn.IFS(D2287=0,0%, D2287&lt;=30,25%, D2287&lt;=60,50%, D2287&lt;=90,75%, D2287&gt;90,100%)</f>
        <v>0.25</v>
      </c>
      <c r="J2287">
        <f>SUMIFS(รายงานลูกหนี้!$G$2:$G$20000, รายงานลูกหนี้!$A$2:$A$20000, $A2287, รายงานลูกหนี้!$K$2:$K$20000, 0)</f>
        <v>0</v>
      </c>
      <c r="K2287">
        <f>SUMIFS(รายงานลูกหนี้!$G$2:$G$20000, รายงานลูกหนี้!$A$2:$A$20000, $A2287, รายงานลูกหนี้!$K$2:$K$20000, "&gt;=1", รายงานลูกหนี้!$K$2:$K$20000, "&lt;=30")</f>
        <v>6050</v>
      </c>
      <c r="L2287">
        <f>SUMIFS(รายงานลูกหนี้!$G$2:$G$20000, รายงานลูกหนี้!$A$2:$A$20000, $A2287, รายงานลูกหนี้!$K$2:$K$20000, "&gt;=31", รายงานลูกหนี้!$K$2:$K$20000, "&lt;=60")</f>
        <v>0</v>
      </c>
      <c r="M2287">
        <f>SUMIFS(รายงานลูกหนี้!$G$2:$G$20000, รายงานลูกหนี้!$A$2:$A$20000, $A2287, รายงานลูกหนี้!$K$2:$K$20000, "&gt;=61", รายงานลูกหนี้!$K$2:$K$20000, "&lt;=90")</f>
        <v>0</v>
      </c>
      <c r="N2287">
        <f>SUMIFS(รายงานลูกหนี้!$G$2:$G$20000, รายงานลูกหนี้!$A$2:$A$20000, $A2287, รายงานลูกหนี้!$K$2:$K$20000, "&gt;90")</f>
        <v>0</v>
      </c>
      <c r="O2287">
        <f t="shared" si="178"/>
        <v>6050</v>
      </c>
      <c r="P2287" s="17">
        <f t="shared" si="179"/>
        <v>0.25</v>
      </c>
    </row>
    <row r="2288" spans="1:16" x14ac:dyDescent="0.2">
      <c r="A2288" t="str">
        <v>da22290c10e77c01b6edb19705c7b43d2825b0bc880bb5de6aa2d9ceb58fc0a5</v>
      </c>
      <c r="B2288">
        <f>COUNTIF(รายงานลูกหนี้!$A:$A,A2288)</f>
        <v>1</v>
      </c>
      <c r="C2288">
        <f>COUNTIFS(รายงานลูกหนี้!$A:$A,A2288,รายงานลูกหนี้!$K:$K,"&gt;0")</f>
        <v>0</v>
      </c>
      <c r="D2288">
        <f>SUMIF(รายงานลูกหนี้!$A:$A,A2288,รายงานลูกหนี้!$K:$K)</f>
        <v>0</v>
      </c>
      <c r="E2288">
        <f>_xlfn.MAXIFS(รายงานลูกหนี้!$K:$K,รายงานลูกหนี้!$A:$A,A2288)</f>
        <v>0</v>
      </c>
      <c r="F2288" s="17">
        <f t="shared" si="175"/>
        <v>0</v>
      </c>
      <c r="G2288" t="str">
        <f t="shared" si="176"/>
        <v>ชำระตรงเวลา</v>
      </c>
      <c r="H2288" t="str">
        <f t="shared" si="177"/>
        <v>ลูกหนี้ชั้นดี</v>
      </c>
      <c r="I2288" s="17" cm="1">
        <f t="array" ref="I2288">_xlfn.IFS(D2288=0,0%, D2288&lt;=30,25%, D2288&lt;=60,50%, D2288&lt;=90,75%, D2288&gt;90,100%)</f>
        <v>0</v>
      </c>
      <c r="J2288">
        <f>SUMIFS(รายงานลูกหนี้!$G$2:$G$20000, รายงานลูกหนี้!$A$2:$A$20000, $A2288, รายงานลูกหนี้!$K$2:$K$20000, 0)</f>
        <v>26370</v>
      </c>
      <c r="K2288">
        <f>SUMIFS(รายงานลูกหนี้!$G$2:$G$20000, รายงานลูกหนี้!$A$2:$A$20000, $A2288, รายงานลูกหนี้!$K$2:$K$20000, "&gt;=1", รายงานลูกหนี้!$K$2:$K$20000, "&lt;=30")</f>
        <v>0</v>
      </c>
      <c r="L2288">
        <f>SUMIFS(รายงานลูกหนี้!$G$2:$G$20000, รายงานลูกหนี้!$A$2:$A$20000, $A2288, รายงานลูกหนี้!$K$2:$K$20000, "&gt;=31", รายงานลูกหนี้!$K$2:$K$20000, "&lt;=60")</f>
        <v>0</v>
      </c>
      <c r="M2288">
        <f>SUMIFS(รายงานลูกหนี้!$G$2:$G$20000, รายงานลูกหนี้!$A$2:$A$20000, $A2288, รายงานลูกหนี้!$K$2:$K$20000, "&gt;=61", รายงานลูกหนี้!$K$2:$K$20000, "&lt;=90")</f>
        <v>0</v>
      </c>
      <c r="N2288">
        <f>SUMIFS(รายงานลูกหนี้!$G$2:$G$20000, รายงานลูกหนี้!$A$2:$A$20000, $A2288, รายงานลูกหนี้!$K$2:$K$20000, "&gt;90")</f>
        <v>0</v>
      </c>
      <c r="O2288">
        <f t="shared" si="178"/>
        <v>26370</v>
      </c>
      <c r="P2288" s="17">
        <f t="shared" si="179"/>
        <v>0</v>
      </c>
    </row>
    <row r="2289" spans="1:16" x14ac:dyDescent="0.2">
      <c r="A2289" t="str">
        <v>1ed56407181b13fd76023eb2018a5afd6a177d3c83032192c01597e8f6fca450</v>
      </c>
      <c r="B2289">
        <f>COUNTIF(รายงานลูกหนี้!$A:$A,A2289)</f>
        <v>1</v>
      </c>
      <c r="C2289">
        <f>COUNTIFS(รายงานลูกหนี้!$A:$A,A2289,รายงานลูกหนี้!$K:$K,"&gt;0")</f>
        <v>0</v>
      </c>
      <c r="D2289">
        <f>SUMIF(รายงานลูกหนี้!$A:$A,A2289,รายงานลูกหนี้!$K:$K)</f>
        <v>0</v>
      </c>
      <c r="E2289">
        <f>_xlfn.MAXIFS(รายงานลูกหนี้!$K:$K,รายงานลูกหนี้!$A:$A,A2289)</f>
        <v>0</v>
      </c>
      <c r="F2289" s="17">
        <f t="shared" si="175"/>
        <v>0</v>
      </c>
      <c r="G2289" t="str">
        <f t="shared" si="176"/>
        <v>ชำระตรงเวลา</v>
      </c>
      <c r="H2289" t="str">
        <f t="shared" si="177"/>
        <v>ลูกหนี้ชั้นดี</v>
      </c>
      <c r="I2289" s="17" cm="1">
        <f t="array" ref="I2289">_xlfn.IFS(D2289=0,0%, D2289&lt;=30,25%, D2289&lt;=60,50%, D2289&lt;=90,75%, D2289&gt;90,100%)</f>
        <v>0</v>
      </c>
      <c r="J2289">
        <f>SUMIFS(รายงานลูกหนี้!$G$2:$G$20000, รายงานลูกหนี้!$A$2:$A$20000, $A2289, รายงานลูกหนี้!$K$2:$K$20000, 0)</f>
        <v>6675</v>
      </c>
      <c r="K2289">
        <f>SUMIFS(รายงานลูกหนี้!$G$2:$G$20000, รายงานลูกหนี้!$A$2:$A$20000, $A2289, รายงานลูกหนี้!$K$2:$K$20000, "&gt;=1", รายงานลูกหนี้!$K$2:$K$20000, "&lt;=30")</f>
        <v>0</v>
      </c>
      <c r="L2289">
        <f>SUMIFS(รายงานลูกหนี้!$G$2:$G$20000, รายงานลูกหนี้!$A$2:$A$20000, $A2289, รายงานลูกหนี้!$K$2:$K$20000, "&gt;=31", รายงานลูกหนี้!$K$2:$K$20000, "&lt;=60")</f>
        <v>0</v>
      </c>
      <c r="M2289">
        <f>SUMIFS(รายงานลูกหนี้!$G$2:$G$20000, รายงานลูกหนี้!$A$2:$A$20000, $A2289, รายงานลูกหนี้!$K$2:$K$20000, "&gt;=61", รายงานลูกหนี้!$K$2:$K$20000, "&lt;=90")</f>
        <v>0</v>
      </c>
      <c r="N2289">
        <f>SUMIFS(รายงานลูกหนี้!$G$2:$G$20000, รายงานลูกหนี้!$A$2:$A$20000, $A2289, รายงานลูกหนี้!$K$2:$K$20000, "&gt;90")</f>
        <v>0</v>
      </c>
      <c r="O2289">
        <f t="shared" si="178"/>
        <v>6675</v>
      </c>
      <c r="P2289" s="17">
        <f t="shared" si="179"/>
        <v>0</v>
      </c>
    </row>
    <row r="2290" spans="1:16" x14ac:dyDescent="0.2">
      <c r="A2290" t="str">
        <v>7a3403806b4445e6cde717b78172509f8ca44f95d682bd71ea69893d30452458</v>
      </c>
      <c r="B2290">
        <f>COUNTIF(รายงานลูกหนี้!$A:$A,A2290)</f>
        <v>1</v>
      </c>
      <c r="C2290">
        <f>COUNTIFS(รายงานลูกหนี้!$A:$A,A2290,รายงานลูกหนี้!$K:$K,"&gt;0")</f>
        <v>0</v>
      </c>
      <c r="D2290">
        <f>SUMIF(รายงานลูกหนี้!$A:$A,A2290,รายงานลูกหนี้!$K:$K)</f>
        <v>0</v>
      </c>
      <c r="E2290">
        <f>_xlfn.MAXIFS(รายงานลูกหนี้!$K:$K,รายงานลูกหนี้!$A:$A,A2290)</f>
        <v>0</v>
      </c>
      <c r="F2290" s="17">
        <f t="shared" si="175"/>
        <v>0</v>
      </c>
      <c r="G2290" t="str">
        <f t="shared" si="176"/>
        <v>ชำระตรงเวลา</v>
      </c>
      <c r="H2290" t="str">
        <f t="shared" si="177"/>
        <v>ลูกหนี้ชั้นดี</v>
      </c>
      <c r="I2290" s="17" cm="1">
        <f t="array" ref="I2290">_xlfn.IFS(D2290=0,0%, D2290&lt;=30,25%, D2290&lt;=60,50%, D2290&lt;=90,75%, D2290&gt;90,100%)</f>
        <v>0</v>
      </c>
      <c r="J2290">
        <f>SUMIFS(รายงานลูกหนี้!$G$2:$G$20000, รายงานลูกหนี้!$A$2:$A$20000, $A2290, รายงานลูกหนี้!$K$2:$K$20000, 0)</f>
        <v>21115</v>
      </c>
      <c r="K2290">
        <f>SUMIFS(รายงานลูกหนี้!$G$2:$G$20000, รายงานลูกหนี้!$A$2:$A$20000, $A2290, รายงานลูกหนี้!$K$2:$K$20000, "&gt;=1", รายงานลูกหนี้!$K$2:$K$20000, "&lt;=30")</f>
        <v>0</v>
      </c>
      <c r="L2290">
        <f>SUMIFS(รายงานลูกหนี้!$G$2:$G$20000, รายงานลูกหนี้!$A$2:$A$20000, $A2290, รายงานลูกหนี้!$K$2:$K$20000, "&gt;=31", รายงานลูกหนี้!$K$2:$K$20000, "&lt;=60")</f>
        <v>0</v>
      </c>
      <c r="M2290">
        <f>SUMIFS(รายงานลูกหนี้!$G$2:$G$20000, รายงานลูกหนี้!$A$2:$A$20000, $A2290, รายงานลูกหนี้!$K$2:$K$20000, "&gt;=61", รายงานลูกหนี้!$K$2:$K$20000, "&lt;=90")</f>
        <v>0</v>
      </c>
      <c r="N2290">
        <f>SUMIFS(รายงานลูกหนี้!$G$2:$G$20000, รายงานลูกหนี้!$A$2:$A$20000, $A2290, รายงานลูกหนี้!$K$2:$K$20000, "&gt;90")</f>
        <v>0</v>
      </c>
      <c r="O2290">
        <f t="shared" si="178"/>
        <v>21115</v>
      </c>
      <c r="P2290" s="17">
        <f t="shared" si="179"/>
        <v>0</v>
      </c>
    </row>
    <row r="2291" spans="1:16" x14ac:dyDescent="0.2">
      <c r="A2291" t="str">
        <v>301d10e3d9b90bb50dce050eb6049d0ee72c99e636e0edb34eda384ff93a1fb4</v>
      </c>
      <c r="B2291">
        <f>COUNTIF(รายงานลูกหนี้!$A:$A,A2291)</f>
        <v>1</v>
      </c>
      <c r="C2291">
        <f>COUNTIFS(รายงานลูกหนี้!$A:$A,A2291,รายงานลูกหนี้!$K:$K,"&gt;0")</f>
        <v>1</v>
      </c>
      <c r="D2291">
        <f>SUMIF(รายงานลูกหนี้!$A:$A,A2291,รายงานลูกหนี้!$K:$K)</f>
        <v>2</v>
      </c>
      <c r="E2291">
        <f>_xlfn.MAXIFS(รายงานลูกหนี้!$K:$K,รายงานลูกหนี้!$A:$A,A2291)</f>
        <v>2</v>
      </c>
      <c r="F2291" s="17">
        <f t="shared" si="175"/>
        <v>1</v>
      </c>
      <c r="G2291" t="str">
        <f t="shared" si="176"/>
        <v>ค้างชำระ 1 - 30 วัน</v>
      </c>
      <c r="H2291" t="str">
        <f t="shared" si="177"/>
        <v>ลูกหนี้ชั้นดี</v>
      </c>
      <c r="I2291" s="17" cm="1">
        <f t="array" ref="I2291">_xlfn.IFS(D2291=0,0%, D2291&lt;=30,25%, D2291&lt;=60,50%, D2291&lt;=90,75%, D2291&gt;90,100%)</f>
        <v>0.25</v>
      </c>
      <c r="J2291">
        <f>SUMIFS(รายงานลูกหนี้!$G$2:$G$20000, รายงานลูกหนี้!$A$2:$A$20000, $A2291, รายงานลูกหนี้!$K$2:$K$20000, 0)</f>
        <v>0</v>
      </c>
      <c r="K2291">
        <f>SUMIFS(รายงานลูกหนี้!$G$2:$G$20000, รายงานลูกหนี้!$A$2:$A$20000, $A2291, รายงานลูกหนี้!$K$2:$K$20000, "&gt;=1", รายงานลูกหนี้!$K$2:$K$20000, "&lt;=30")</f>
        <v>22735</v>
      </c>
      <c r="L2291">
        <f>SUMIFS(รายงานลูกหนี้!$G$2:$G$20000, รายงานลูกหนี้!$A$2:$A$20000, $A2291, รายงานลูกหนี้!$K$2:$K$20000, "&gt;=31", รายงานลูกหนี้!$K$2:$K$20000, "&lt;=60")</f>
        <v>0</v>
      </c>
      <c r="M2291">
        <f>SUMIFS(รายงานลูกหนี้!$G$2:$G$20000, รายงานลูกหนี้!$A$2:$A$20000, $A2291, รายงานลูกหนี้!$K$2:$K$20000, "&gt;=61", รายงานลูกหนี้!$K$2:$K$20000, "&lt;=90")</f>
        <v>0</v>
      </c>
      <c r="N2291">
        <f>SUMIFS(รายงานลูกหนี้!$G$2:$G$20000, รายงานลูกหนี้!$A$2:$A$20000, $A2291, รายงานลูกหนี้!$K$2:$K$20000, "&gt;90")</f>
        <v>0</v>
      </c>
      <c r="O2291">
        <f t="shared" si="178"/>
        <v>22735</v>
      </c>
      <c r="P2291" s="17">
        <f t="shared" si="179"/>
        <v>0.25</v>
      </c>
    </row>
    <row r="2292" spans="1:16" x14ac:dyDescent="0.2">
      <c r="A2292" t="str">
        <v>ae4720144f8e397b84949f9a50a4da763450961fb0456e2a5ccec3c7f0bcc894</v>
      </c>
      <c r="B2292">
        <f>COUNTIF(รายงานลูกหนี้!$A:$A,A2292)</f>
        <v>3</v>
      </c>
      <c r="C2292">
        <f>COUNTIFS(รายงานลูกหนี้!$A:$A,A2292,รายงานลูกหนี้!$K:$K,"&gt;0")</f>
        <v>3</v>
      </c>
      <c r="D2292">
        <f>SUMIF(รายงานลูกหนี้!$A:$A,A2292,รายงานลูกหนี้!$K:$K)</f>
        <v>17</v>
      </c>
      <c r="E2292">
        <f>_xlfn.MAXIFS(รายงานลูกหนี้!$K:$K,รายงานลูกหนี้!$A:$A,A2292)</f>
        <v>9</v>
      </c>
      <c r="F2292" s="17">
        <f t="shared" si="175"/>
        <v>1</v>
      </c>
      <c r="G2292" t="str">
        <f t="shared" si="176"/>
        <v>ค้างชำระ 1 - 30 วัน</v>
      </c>
      <c r="H2292" t="str">
        <f t="shared" si="177"/>
        <v>ลูกหนี้ชั้นดี</v>
      </c>
      <c r="I2292" s="17" cm="1">
        <f t="array" ref="I2292">_xlfn.IFS(D2292=0,0%, D2292&lt;=30,25%, D2292&lt;=60,50%, D2292&lt;=90,75%, D2292&gt;90,100%)</f>
        <v>0.25</v>
      </c>
      <c r="J2292">
        <f>SUMIFS(รายงานลูกหนี้!$G$2:$G$20000, รายงานลูกหนี้!$A$2:$A$20000, $A2292, รายงานลูกหนี้!$K$2:$K$20000, 0)</f>
        <v>0</v>
      </c>
      <c r="K2292">
        <f>SUMIFS(รายงานลูกหนี้!$G$2:$G$20000, รายงานลูกหนี้!$A$2:$A$20000, $A2292, รายงานลูกหนี้!$K$2:$K$20000, "&gt;=1", รายงานลูกหนี้!$K$2:$K$20000, "&lt;=30")</f>
        <v>21825</v>
      </c>
      <c r="L2292">
        <f>SUMIFS(รายงานลูกหนี้!$G$2:$G$20000, รายงานลูกหนี้!$A$2:$A$20000, $A2292, รายงานลูกหนี้!$K$2:$K$20000, "&gt;=31", รายงานลูกหนี้!$K$2:$K$20000, "&lt;=60")</f>
        <v>0</v>
      </c>
      <c r="M2292">
        <f>SUMIFS(รายงานลูกหนี้!$G$2:$G$20000, รายงานลูกหนี้!$A$2:$A$20000, $A2292, รายงานลูกหนี้!$K$2:$K$20000, "&gt;=61", รายงานลูกหนี้!$K$2:$K$20000, "&lt;=90")</f>
        <v>0</v>
      </c>
      <c r="N2292">
        <f>SUMIFS(รายงานลูกหนี้!$G$2:$G$20000, รายงานลูกหนี้!$A$2:$A$20000, $A2292, รายงานลูกหนี้!$K$2:$K$20000, "&gt;90")</f>
        <v>0</v>
      </c>
      <c r="O2292">
        <f t="shared" si="178"/>
        <v>21825</v>
      </c>
      <c r="P2292" s="17">
        <f t="shared" si="179"/>
        <v>0.25</v>
      </c>
    </row>
    <row r="2293" spans="1:16" x14ac:dyDescent="0.2">
      <c r="A2293" t="str">
        <v>5e7bd511433622b62a2dbdb235b6a897c98bc8684f03db0a4d649ab7faeb1666</v>
      </c>
      <c r="B2293">
        <f>COUNTIF(รายงานลูกหนี้!$A:$A,A2293)</f>
        <v>1</v>
      </c>
      <c r="C2293">
        <f>COUNTIFS(รายงานลูกหนี้!$A:$A,A2293,รายงานลูกหนี้!$K:$K,"&gt;0")</f>
        <v>1</v>
      </c>
      <c r="D2293">
        <f>SUMIF(รายงานลูกหนี้!$A:$A,A2293,รายงานลูกหนี้!$K:$K)</f>
        <v>7</v>
      </c>
      <c r="E2293">
        <f>_xlfn.MAXIFS(รายงานลูกหนี้!$K:$K,รายงานลูกหนี้!$A:$A,A2293)</f>
        <v>7</v>
      </c>
      <c r="F2293" s="17">
        <f t="shared" si="175"/>
        <v>1</v>
      </c>
      <c r="G2293" t="str">
        <f t="shared" si="176"/>
        <v>ค้างชำระ 1 - 30 วัน</v>
      </c>
      <c r="H2293" t="str">
        <f t="shared" si="177"/>
        <v>ลูกหนี้ชั้นดี</v>
      </c>
      <c r="I2293" s="17" cm="1">
        <f t="array" ref="I2293">_xlfn.IFS(D2293=0,0%, D2293&lt;=30,25%, D2293&lt;=60,50%, D2293&lt;=90,75%, D2293&gt;90,100%)</f>
        <v>0.25</v>
      </c>
      <c r="J2293">
        <f>SUMIFS(รายงานลูกหนี้!$G$2:$G$20000, รายงานลูกหนี้!$A$2:$A$20000, $A2293, รายงานลูกหนี้!$K$2:$K$20000, 0)</f>
        <v>0</v>
      </c>
      <c r="K2293">
        <f>SUMIFS(รายงานลูกหนี้!$G$2:$G$20000, รายงานลูกหนี้!$A$2:$A$20000, $A2293, รายงานลูกหนี้!$K$2:$K$20000, "&gt;=1", รายงานลูกหนี้!$K$2:$K$20000, "&lt;=30")</f>
        <v>20770</v>
      </c>
      <c r="L2293">
        <f>SUMIFS(รายงานลูกหนี้!$G$2:$G$20000, รายงานลูกหนี้!$A$2:$A$20000, $A2293, รายงานลูกหนี้!$K$2:$K$20000, "&gt;=31", รายงานลูกหนี้!$K$2:$K$20000, "&lt;=60")</f>
        <v>0</v>
      </c>
      <c r="M2293">
        <f>SUMIFS(รายงานลูกหนี้!$G$2:$G$20000, รายงานลูกหนี้!$A$2:$A$20000, $A2293, รายงานลูกหนี้!$K$2:$K$20000, "&gt;=61", รายงานลูกหนี้!$K$2:$K$20000, "&lt;=90")</f>
        <v>0</v>
      </c>
      <c r="N2293">
        <f>SUMIFS(รายงานลูกหนี้!$G$2:$G$20000, รายงานลูกหนี้!$A$2:$A$20000, $A2293, รายงานลูกหนี้!$K$2:$K$20000, "&gt;90")</f>
        <v>0</v>
      </c>
      <c r="O2293">
        <f t="shared" si="178"/>
        <v>20770</v>
      </c>
      <c r="P2293" s="17">
        <f t="shared" si="179"/>
        <v>0.25</v>
      </c>
    </row>
    <row r="2294" spans="1:16" x14ac:dyDescent="0.2">
      <c r="A2294" t="str">
        <v>b1088f9eb27f00202c9dd87f92e28e5d9d0f94a454fa161acec15f27251917b6</v>
      </c>
      <c r="B2294">
        <f>COUNTIF(รายงานลูกหนี้!$A:$A,A2294)</f>
        <v>1</v>
      </c>
      <c r="C2294">
        <f>COUNTIFS(รายงานลูกหนี้!$A:$A,A2294,รายงานลูกหนี้!$K:$K,"&gt;0")</f>
        <v>1</v>
      </c>
      <c r="D2294">
        <f>SUMIF(รายงานลูกหนี้!$A:$A,A2294,รายงานลูกหนี้!$K:$K)</f>
        <v>5</v>
      </c>
      <c r="E2294">
        <f>_xlfn.MAXIFS(รายงานลูกหนี้!$K:$K,รายงานลูกหนี้!$A:$A,A2294)</f>
        <v>5</v>
      </c>
      <c r="F2294" s="17">
        <f t="shared" si="175"/>
        <v>1</v>
      </c>
      <c r="G2294" t="str">
        <f t="shared" si="176"/>
        <v>ค้างชำระ 1 - 30 วัน</v>
      </c>
      <c r="H2294" t="str">
        <f t="shared" si="177"/>
        <v>ลูกหนี้ชั้นดี</v>
      </c>
      <c r="I2294" s="17" cm="1">
        <f t="array" ref="I2294">_xlfn.IFS(D2294=0,0%, D2294&lt;=30,25%, D2294&lt;=60,50%, D2294&lt;=90,75%, D2294&gt;90,100%)</f>
        <v>0.25</v>
      </c>
      <c r="J2294">
        <f>SUMIFS(รายงานลูกหนี้!$G$2:$G$20000, รายงานลูกหนี้!$A$2:$A$20000, $A2294, รายงานลูกหนี้!$K$2:$K$20000, 0)</f>
        <v>0</v>
      </c>
      <c r="K2294">
        <f>SUMIFS(รายงานลูกหนี้!$G$2:$G$20000, รายงานลูกหนี้!$A$2:$A$20000, $A2294, รายงานลูกหนี้!$K$2:$K$20000, "&gt;=1", รายงานลูกหนี้!$K$2:$K$20000, "&lt;=30")</f>
        <v>2160</v>
      </c>
      <c r="L2294">
        <f>SUMIFS(รายงานลูกหนี้!$G$2:$G$20000, รายงานลูกหนี้!$A$2:$A$20000, $A2294, รายงานลูกหนี้!$K$2:$K$20000, "&gt;=31", รายงานลูกหนี้!$K$2:$K$20000, "&lt;=60")</f>
        <v>0</v>
      </c>
      <c r="M2294">
        <f>SUMIFS(รายงานลูกหนี้!$G$2:$G$20000, รายงานลูกหนี้!$A$2:$A$20000, $A2294, รายงานลูกหนี้!$K$2:$K$20000, "&gt;=61", รายงานลูกหนี้!$K$2:$K$20000, "&lt;=90")</f>
        <v>0</v>
      </c>
      <c r="N2294">
        <f>SUMIFS(รายงานลูกหนี้!$G$2:$G$20000, รายงานลูกหนี้!$A$2:$A$20000, $A2294, รายงานลูกหนี้!$K$2:$K$20000, "&gt;90")</f>
        <v>0</v>
      </c>
      <c r="O2294">
        <f t="shared" si="178"/>
        <v>2160</v>
      </c>
      <c r="P2294" s="17">
        <f t="shared" si="179"/>
        <v>0.25</v>
      </c>
    </row>
    <row r="2295" spans="1:16" x14ac:dyDescent="0.2">
      <c r="A2295" t="str">
        <v>81428b566de6670dcdd6be129bce9b60cfa80797f2f9328fe22b56540954b9d3</v>
      </c>
      <c r="B2295">
        <f>COUNTIF(รายงานลูกหนี้!$A:$A,A2295)</f>
        <v>1</v>
      </c>
      <c r="C2295">
        <f>COUNTIFS(รายงานลูกหนี้!$A:$A,A2295,รายงานลูกหนี้!$K:$K,"&gt;0")</f>
        <v>1</v>
      </c>
      <c r="D2295">
        <f>SUMIF(รายงานลูกหนี้!$A:$A,A2295,รายงานลูกหนี้!$K:$K)</f>
        <v>4</v>
      </c>
      <c r="E2295">
        <f>_xlfn.MAXIFS(รายงานลูกหนี้!$K:$K,รายงานลูกหนี้!$A:$A,A2295)</f>
        <v>4</v>
      </c>
      <c r="F2295" s="17">
        <f t="shared" si="175"/>
        <v>1</v>
      </c>
      <c r="G2295" t="str">
        <f t="shared" si="176"/>
        <v>ค้างชำระ 1 - 30 วัน</v>
      </c>
      <c r="H2295" t="str">
        <f t="shared" si="177"/>
        <v>ลูกหนี้ชั้นดี</v>
      </c>
      <c r="I2295" s="17" cm="1">
        <f t="array" ref="I2295">_xlfn.IFS(D2295=0,0%, D2295&lt;=30,25%, D2295&lt;=60,50%, D2295&lt;=90,75%, D2295&gt;90,100%)</f>
        <v>0.25</v>
      </c>
      <c r="J2295">
        <f>SUMIFS(รายงานลูกหนี้!$G$2:$G$20000, รายงานลูกหนี้!$A$2:$A$20000, $A2295, รายงานลูกหนี้!$K$2:$K$20000, 0)</f>
        <v>0</v>
      </c>
      <c r="K2295">
        <f>SUMIFS(รายงานลูกหนี้!$G$2:$G$20000, รายงานลูกหนี้!$A$2:$A$20000, $A2295, รายงานลูกหนี้!$K$2:$K$20000, "&gt;=1", รายงานลูกหนี้!$K$2:$K$20000, "&lt;=30")</f>
        <v>9730</v>
      </c>
      <c r="L2295">
        <f>SUMIFS(รายงานลูกหนี้!$G$2:$G$20000, รายงานลูกหนี้!$A$2:$A$20000, $A2295, รายงานลูกหนี้!$K$2:$K$20000, "&gt;=31", รายงานลูกหนี้!$K$2:$K$20000, "&lt;=60")</f>
        <v>0</v>
      </c>
      <c r="M2295">
        <f>SUMIFS(รายงานลูกหนี้!$G$2:$G$20000, รายงานลูกหนี้!$A$2:$A$20000, $A2295, รายงานลูกหนี้!$K$2:$K$20000, "&gt;=61", รายงานลูกหนี้!$K$2:$K$20000, "&lt;=90")</f>
        <v>0</v>
      </c>
      <c r="N2295">
        <f>SUMIFS(รายงานลูกหนี้!$G$2:$G$20000, รายงานลูกหนี้!$A$2:$A$20000, $A2295, รายงานลูกหนี้!$K$2:$K$20000, "&gt;90")</f>
        <v>0</v>
      </c>
      <c r="O2295">
        <f t="shared" si="178"/>
        <v>9730</v>
      </c>
      <c r="P2295" s="17">
        <f t="shared" si="179"/>
        <v>0.25</v>
      </c>
    </row>
    <row r="2296" spans="1:16" x14ac:dyDescent="0.2">
      <c r="A2296" t="str">
        <v>92fac3024125b47a4ec4df5e9c6dff5baad68bceac4cfa613b592add10aa620c</v>
      </c>
      <c r="B2296">
        <f>COUNTIF(รายงานลูกหนี้!$A:$A,A2296)</f>
        <v>1</v>
      </c>
      <c r="C2296">
        <f>COUNTIFS(รายงานลูกหนี้!$A:$A,A2296,รายงานลูกหนี้!$K:$K,"&gt;0")</f>
        <v>0</v>
      </c>
      <c r="D2296">
        <f>SUMIF(รายงานลูกหนี้!$A:$A,A2296,รายงานลูกหนี้!$K:$K)</f>
        <v>0</v>
      </c>
      <c r="E2296">
        <f>_xlfn.MAXIFS(รายงานลูกหนี้!$K:$K,รายงานลูกหนี้!$A:$A,A2296)</f>
        <v>0</v>
      </c>
      <c r="F2296" s="17">
        <f t="shared" si="175"/>
        <v>0</v>
      </c>
      <c r="G2296" t="str">
        <f t="shared" si="176"/>
        <v>ชำระตรงเวลา</v>
      </c>
      <c r="H2296" t="str">
        <f t="shared" si="177"/>
        <v>ลูกหนี้ชั้นดี</v>
      </c>
      <c r="I2296" s="17" cm="1">
        <f t="array" ref="I2296">_xlfn.IFS(D2296=0,0%, D2296&lt;=30,25%, D2296&lt;=60,50%, D2296&lt;=90,75%, D2296&gt;90,100%)</f>
        <v>0</v>
      </c>
      <c r="J2296">
        <f>SUMIFS(รายงานลูกหนี้!$G$2:$G$20000, รายงานลูกหนี้!$A$2:$A$20000, $A2296, รายงานลูกหนี้!$K$2:$K$20000, 0)</f>
        <v>4296</v>
      </c>
      <c r="K2296">
        <f>SUMIFS(รายงานลูกหนี้!$G$2:$G$20000, รายงานลูกหนี้!$A$2:$A$20000, $A2296, รายงานลูกหนี้!$K$2:$K$20000, "&gt;=1", รายงานลูกหนี้!$K$2:$K$20000, "&lt;=30")</f>
        <v>0</v>
      </c>
      <c r="L2296">
        <f>SUMIFS(รายงานลูกหนี้!$G$2:$G$20000, รายงานลูกหนี้!$A$2:$A$20000, $A2296, รายงานลูกหนี้!$K$2:$K$20000, "&gt;=31", รายงานลูกหนี้!$K$2:$K$20000, "&lt;=60")</f>
        <v>0</v>
      </c>
      <c r="M2296">
        <f>SUMIFS(รายงานลูกหนี้!$G$2:$G$20000, รายงานลูกหนี้!$A$2:$A$20000, $A2296, รายงานลูกหนี้!$K$2:$K$20000, "&gt;=61", รายงานลูกหนี้!$K$2:$K$20000, "&lt;=90")</f>
        <v>0</v>
      </c>
      <c r="N2296">
        <f>SUMIFS(รายงานลูกหนี้!$G$2:$G$20000, รายงานลูกหนี้!$A$2:$A$20000, $A2296, รายงานลูกหนี้!$K$2:$K$20000, "&gt;90")</f>
        <v>0</v>
      </c>
      <c r="O2296">
        <f t="shared" si="178"/>
        <v>4296</v>
      </c>
      <c r="P2296" s="17">
        <f t="shared" si="179"/>
        <v>0</v>
      </c>
    </row>
    <row r="2297" spans="1:16" x14ac:dyDescent="0.2">
      <c r="A2297" t="str">
        <v>9409ee39817e35b674b58029b92660774e16dd761f195612f8445fb781acd7b6</v>
      </c>
      <c r="B2297">
        <f>COUNTIF(รายงานลูกหนี้!$A:$A,A2297)</f>
        <v>1</v>
      </c>
      <c r="C2297">
        <f>COUNTIFS(รายงานลูกหนี้!$A:$A,A2297,รายงานลูกหนี้!$K:$K,"&gt;0")</f>
        <v>0</v>
      </c>
      <c r="D2297">
        <f>SUMIF(รายงานลูกหนี้!$A:$A,A2297,รายงานลูกหนี้!$K:$K)</f>
        <v>0</v>
      </c>
      <c r="E2297">
        <f>_xlfn.MAXIFS(รายงานลูกหนี้!$K:$K,รายงานลูกหนี้!$A:$A,A2297)</f>
        <v>0</v>
      </c>
      <c r="F2297" s="17">
        <f t="shared" si="175"/>
        <v>0</v>
      </c>
      <c r="G2297" t="str">
        <f t="shared" si="176"/>
        <v>ชำระตรงเวลา</v>
      </c>
      <c r="H2297" t="str">
        <f t="shared" si="177"/>
        <v>ลูกหนี้ชั้นดี</v>
      </c>
      <c r="I2297" s="17" cm="1">
        <f t="array" ref="I2297">_xlfn.IFS(D2297=0,0%, D2297&lt;=30,25%, D2297&lt;=60,50%, D2297&lt;=90,75%, D2297&gt;90,100%)</f>
        <v>0</v>
      </c>
      <c r="J2297">
        <f>SUMIFS(รายงานลูกหนี้!$G$2:$G$20000, รายงานลูกหนี้!$A$2:$A$20000, $A2297, รายงานลูกหนี้!$K$2:$K$20000, 0)</f>
        <v>2390</v>
      </c>
      <c r="K2297">
        <f>SUMIFS(รายงานลูกหนี้!$G$2:$G$20000, รายงานลูกหนี้!$A$2:$A$20000, $A2297, รายงานลูกหนี้!$K$2:$K$20000, "&gt;=1", รายงานลูกหนี้!$K$2:$K$20000, "&lt;=30")</f>
        <v>0</v>
      </c>
      <c r="L2297">
        <f>SUMIFS(รายงานลูกหนี้!$G$2:$G$20000, รายงานลูกหนี้!$A$2:$A$20000, $A2297, รายงานลูกหนี้!$K$2:$K$20000, "&gt;=31", รายงานลูกหนี้!$K$2:$K$20000, "&lt;=60")</f>
        <v>0</v>
      </c>
      <c r="M2297">
        <f>SUMIFS(รายงานลูกหนี้!$G$2:$G$20000, รายงานลูกหนี้!$A$2:$A$20000, $A2297, รายงานลูกหนี้!$K$2:$K$20000, "&gt;=61", รายงานลูกหนี้!$K$2:$K$20000, "&lt;=90")</f>
        <v>0</v>
      </c>
      <c r="N2297">
        <f>SUMIFS(รายงานลูกหนี้!$G$2:$G$20000, รายงานลูกหนี้!$A$2:$A$20000, $A2297, รายงานลูกหนี้!$K$2:$K$20000, "&gt;90")</f>
        <v>0</v>
      </c>
      <c r="O2297">
        <f t="shared" si="178"/>
        <v>2390</v>
      </c>
      <c r="P2297" s="17">
        <f t="shared" si="179"/>
        <v>0</v>
      </c>
    </row>
    <row r="2298" spans="1:16" x14ac:dyDescent="0.2">
      <c r="A2298" t="str">
        <v>52f01fd50671c063045993253f34995e802f0a28e154b995fa7cdab5906c9518</v>
      </c>
      <c r="B2298">
        <f>COUNTIF(รายงานลูกหนี้!$A:$A,A2298)</f>
        <v>1</v>
      </c>
      <c r="C2298">
        <f>COUNTIFS(รายงานลูกหนี้!$A:$A,A2298,รายงานลูกหนี้!$K:$K,"&gt;0")</f>
        <v>0</v>
      </c>
      <c r="D2298">
        <f>SUMIF(รายงานลูกหนี้!$A:$A,A2298,รายงานลูกหนี้!$K:$K)</f>
        <v>0</v>
      </c>
      <c r="E2298">
        <f>_xlfn.MAXIFS(รายงานลูกหนี้!$K:$K,รายงานลูกหนี้!$A:$A,A2298)</f>
        <v>0</v>
      </c>
      <c r="F2298" s="17">
        <f t="shared" si="175"/>
        <v>0</v>
      </c>
      <c r="G2298" t="str">
        <f t="shared" si="176"/>
        <v>ชำระตรงเวลา</v>
      </c>
      <c r="H2298" t="str">
        <f t="shared" si="177"/>
        <v>ลูกหนี้ชั้นดี</v>
      </c>
      <c r="I2298" s="17" cm="1">
        <f t="array" ref="I2298">_xlfn.IFS(D2298=0,0%, D2298&lt;=30,25%, D2298&lt;=60,50%, D2298&lt;=90,75%, D2298&gt;90,100%)</f>
        <v>0</v>
      </c>
      <c r="J2298">
        <f>SUMIFS(รายงานลูกหนี้!$G$2:$G$20000, รายงานลูกหนี้!$A$2:$A$20000, $A2298, รายงานลูกหนี้!$K$2:$K$20000, 0)</f>
        <v>935</v>
      </c>
      <c r="K2298">
        <f>SUMIFS(รายงานลูกหนี้!$G$2:$G$20000, รายงานลูกหนี้!$A$2:$A$20000, $A2298, รายงานลูกหนี้!$K$2:$K$20000, "&gt;=1", รายงานลูกหนี้!$K$2:$K$20000, "&lt;=30")</f>
        <v>0</v>
      </c>
      <c r="L2298">
        <f>SUMIFS(รายงานลูกหนี้!$G$2:$G$20000, รายงานลูกหนี้!$A$2:$A$20000, $A2298, รายงานลูกหนี้!$K$2:$K$20000, "&gt;=31", รายงานลูกหนี้!$K$2:$K$20000, "&lt;=60")</f>
        <v>0</v>
      </c>
      <c r="M2298">
        <f>SUMIFS(รายงานลูกหนี้!$G$2:$G$20000, รายงานลูกหนี้!$A$2:$A$20000, $A2298, รายงานลูกหนี้!$K$2:$K$20000, "&gt;=61", รายงานลูกหนี้!$K$2:$K$20000, "&lt;=90")</f>
        <v>0</v>
      </c>
      <c r="N2298">
        <f>SUMIFS(รายงานลูกหนี้!$G$2:$G$20000, รายงานลูกหนี้!$A$2:$A$20000, $A2298, รายงานลูกหนี้!$K$2:$K$20000, "&gt;90")</f>
        <v>0</v>
      </c>
      <c r="O2298">
        <f t="shared" si="178"/>
        <v>935</v>
      </c>
      <c r="P2298" s="17">
        <f t="shared" si="179"/>
        <v>0</v>
      </c>
    </row>
    <row r="2299" spans="1:16" x14ac:dyDescent="0.2">
      <c r="A2299" t="str">
        <v>dc9716a4b386aa66d0862badda31853718c099a7b76bc12ae660030b8ab3e9a2</v>
      </c>
      <c r="B2299">
        <f>COUNTIF(รายงานลูกหนี้!$A:$A,A2299)</f>
        <v>1</v>
      </c>
      <c r="C2299">
        <f>COUNTIFS(รายงานลูกหนี้!$A:$A,A2299,รายงานลูกหนี้!$K:$K,"&gt;0")</f>
        <v>0</v>
      </c>
      <c r="D2299">
        <f>SUMIF(รายงานลูกหนี้!$A:$A,A2299,รายงานลูกหนี้!$K:$K)</f>
        <v>0</v>
      </c>
      <c r="E2299">
        <f>_xlfn.MAXIFS(รายงานลูกหนี้!$K:$K,รายงานลูกหนี้!$A:$A,A2299)</f>
        <v>0</v>
      </c>
      <c r="F2299" s="17">
        <f t="shared" si="175"/>
        <v>0</v>
      </c>
      <c r="G2299" t="str">
        <f t="shared" si="176"/>
        <v>ชำระตรงเวลา</v>
      </c>
      <c r="H2299" t="str">
        <f t="shared" si="177"/>
        <v>ลูกหนี้ชั้นดี</v>
      </c>
      <c r="I2299" s="17" cm="1">
        <f t="array" ref="I2299">_xlfn.IFS(D2299=0,0%, D2299&lt;=30,25%, D2299&lt;=60,50%, D2299&lt;=90,75%, D2299&gt;90,100%)</f>
        <v>0</v>
      </c>
      <c r="J2299">
        <f>SUMIFS(รายงานลูกหนี้!$G$2:$G$20000, รายงานลูกหนี้!$A$2:$A$20000, $A2299, รายงานลูกหนี้!$K$2:$K$20000, 0)</f>
        <v>7214</v>
      </c>
      <c r="K2299">
        <f>SUMIFS(รายงานลูกหนี้!$G$2:$G$20000, รายงานลูกหนี้!$A$2:$A$20000, $A2299, รายงานลูกหนี้!$K$2:$K$20000, "&gt;=1", รายงานลูกหนี้!$K$2:$K$20000, "&lt;=30")</f>
        <v>0</v>
      </c>
      <c r="L2299">
        <f>SUMIFS(รายงานลูกหนี้!$G$2:$G$20000, รายงานลูกหนี้!$A$2:$A$20000, $A2299, รายงานลูกหนี้!$K$2:$K$20000, "&gt;=31", รายงานลูกหนี้!$K$2:$K$20000, "&lt;=60")</f>
        <v>0</v>
      </c>
      <c r="M2299">
        <f>SUMIFS(รายงานลูกหนี้!$G$2:$G$20000, รายงานลูกหนี้!$A$2:$A$20000, $A2299, รายงานลูกหนี้!$K$2:$K$20000, "&gt;=61", รายงานลูกหนี้!$K$2:$K$20000, "&lt;=90")</f>
        <v>0</v>
      </c>
      <c r="N2299">
        <f>SUMIFS(รายงานลูกหนี้!$G$2:$G$20000, รายงานลูกหนี้!$A$2:$A$20000, $A2299, รายงานลูกหนี้!$K$2:$K$20000, "&gt;90")</f>
        <v>0</v>
      </c>
      <c r="O2299">
        <f t="shared" si="178"/>
        <v>7214</v>
      </c>
      <c r="P2299" s="17">
        <f t="shared" si="179"/>
        <v>0</v>
      </c>
    </row>
    <row r="2300" spans="1:16" x14ac:dyDescent="0.2">
      <c r="A2300" t="str">
        <v>2056e82765064b3b18f2357b8c2aec6ec87790ebb114c99f193753077483df54</v>
      </c>
      <c r="B2300">
        <f>COUNTIF(รายงานลูกหนี้!$A:$A,A2300)</f>
        <v>1</v>
      </c>
      <c r="C2300">
        <f>COUNTIFS(รายงานลูกหนี้!$A:$A,A2300,รายงานลูกหนี้!$K:$K,"&gt;0")</f>
        <v>0</v>
      </c>
      <c r="D2300">
        <f>SUMIF(รายงานลูกหนี้!$A:$A,A2300,รายงานลูกหนี้!$K:$K)</f>
        <v>0</v>
      </c>
      <c r="E2300">
        <f>_xlfn.MAXIFS(รายงานลูกหนี้!$K:$K,รายงานลูกหนี้!$A:$A,A2300)</f>
        <v>0</v>
      </c>
      <c r="F2300" s="17">
        <f t="shared" si="175"/>
        <v>0</v>
      </c>
      <c r="G2300" t="str">
        <f t="shared" si="176"/>
        <v>ชำระตรงเวลา</v>
      </c>
      <c r="H2300" t="str">
        <f t="shared" si="177"/>
        <v>ลูกหนี้ชั้นดี</v>
      </c>
      <c r="I2300" s="17" cm="1">
        <f t="array" ref="I2300">_xlfn.IFS(D2300=0,0%, D2300&lt;=30,25%, D2300&lt;=60,50%, D2300&lt;=90,75%, D2300&gt;90,100%)</f>
        <v>0</v>
      </c>
      <c r="J2300">
        <f>SUMIFS(รายงานลูกหนี้!$G$2:$G$20000, รายงานลูกหนี้!$A$2:$A$20000, $A2300, รายงานลูกหนี้!$K$2:$K$20000, 0)</f>
        <v>1539</v>
      </c>
      <c r="K2300">
        <f>SUMIFS(รายงานลูกหนี้!$G$2:$G$20000, รายงานลูกหนี้!$A$2:$A$20000, $A2300, รายงานลูกหนี้!$K$2:$K$20000, "&gt;=1", รายงานลูกหนี้!$K$2:$K$20000, "&lt;=30")</f>
        <v>0</v>
      </c>
      <c r="L2300">
        <f>SUMIFS(รายงานลูกหนี้!$G$2:$G$20000, รายงานลูกหนี้!$A$2:$A$20000, $A2300, รายงานลูกหนี้!$K$2:$K$20000, "&gt;=31", รายงานลูกหนี้!$K$2:$K$20000, "&lt;=60")</f>
        <v>0</v>
      </c>
      <c r="M2300">
        <f>SUMIFS(รายงานลูกหนี้!$G$2:$G$20000, รายงานลูกหนี้!$A$2:$A$20000, $A2300, รายงานลูกหนี้!$K$2:$K$20000, "&gt;=61", รายงานลูกหนี้!$K$2:$K$20000, "&lt;=90")</f>
        <v>0</v>
      </c>
      <c r="N2300">
        <f>SUMIFS(รายงานลูกหนี้!$G$2:$G$20000, รายงานลูกหนี้!$A$2:$A$20000, $A2300, รายงานลูกหนี้!$K$2:$K$20000, "&gt;90")</f>
        <v>0</v>
      </c>
      <c r="O2300">
        <f t="shared" si="178"/>
        <v>1539</v>
      </c>
      <c r="P2300" s="17">
        <f t="shared" si="179"/>
        <v>0</v>
      </c>
    </row>
    <row r="2301" spans="1:16" x14ac:dyDescent="0.2">
      <c r="A2301" t="str">
        <v>8318ca755e7e052172ea9b0cd93deb81ab7cc8728cc18a5b7b6e8e266e2ab4e1</v>
      </c>
      <c r="B2301">
        <f>COUNTIF(รายงานลูกหนี้!$A:$A,A2301)</f>
        <v>1</v>
      </c>
      <c r="C2301">
        <f>COUNTIFS(รายงานลูกหนี้!$A:$A,A2301,รายงานลูกหนี้!$K:$K,"&gt;0")</f>
        <v>0</v>
      </c>
      <c r="D2301">
        <f>SUMIF(รายงานลูกหนี้!$A:$A,A2301,รายงานลูกหนี้!$K:$K)</f>
        <v>0</v>
      </c>
      <c r="E2301">
        <f>_xlfn.MAXIFS(รายงานลูกหนี้!$K:$K,รายงานลูกหนี้!$A:$A,A2301)</f>
        <v>0</v>
      </c>
      <c r="F2301" s="17">
        <f t="shared" si="175"/>
        <v>0</v>
      </c>
      <c r="G2301" t="str">
        <f t="shared" si="176"/>
        <v>ชำระตรงเวลา</v>
      </c>
      <c r="H2301" t="str">
        <f t="shared" si="177"/>
        <v>ลูกหนี้ชั้นดี</v>
      </c>
      <c r="I2301" s="17" cm="1">
        <f t="array" ref="I2301">_xlfn.IFS(D2301=0,0%, D2301&lt;=30,25%, D2301&lt;=60,50%, D2301&lt;=90,75%, D2301&gt;90,100%)</f>
        <v>0</v>
      </c>
      <c r="J2301">
        <f>SUMIFS(รายงานลูกหนี้!$G$2:$G$20000, รายงานลูกหนี้!$A$2:$A$20000, $A2301, รายงานลูกหนี้!$K$2:$K$20000, 0)</f>
        <v>896</v>
      </c>
      <c r="K2301">
        <f>SUMIFS(รายงานลูกหนี้!$G$2:$G$20000, รายงานลูกหนี้!$A$2:$A$20000, $A2301, รายงานลูกหนี้!$K$2:$K$20000, "&gt;=1", รายงานลูกหนี้!$K$2:$K$20000, "&lt;=30")</f>
        <v>0</v>
      </c>
      <c r="L2301">
        <f>SUMIFS(รายงานลูกหนี้!$G$2:$G$20000, รายงานลูกหนี้!$A$2:$A$20000, $A2301, รายงานลูกหนี้!$K$2:$K$20000, "&gt;=31", รายงานลูกหนี้!$K$2:$K$20000, "&lt;=60")</f>
        <v>0</v>
      </c>
      <c r="M2301">
        <f>SUMIFS(รายงานลูกหนี้!$G$2:$G$20000, รายงานลูกหนี้!$A$2:$A$20000, $A2301, รายงานลูกหนี้!$K$2:$K$20000, "&gt;=61", รายงานลูกหนี้!$K$2:$K$20000, "&lt;=90")</f>
        <v>0</v>
      </c>
      <c r="N2301">
        <f>SUMIFS(รายงานลูกหนี้!$G$2:$G$20000, รายงานลูกหนี้!$A$2:$A$20000, $A2301, รายงานลูกหนี้!$K$2:$K$20000, "&gt;90")</f>
        <v>0</v>
      </c>
      <c r="O2301">
        <f t="shared" si="178"/>
        <v>896</v>
      </c>
      <c r="P2301" s="17">
        <f t="shared" si="179"/>
        <v>0</v>
      </c>
    </row>
    <row r="2302" spans="1:16" x14ac:dyDescent="0.2">
      <c r="A2302" t="str">
        <v>5d54c65493a799aadfb7d4bbd50d01404684d245df691bc7f8048f06591f60a6</v>
      </c>
      <c r="B2302">
        <f>COUNTIF(รายงานลูกหนี้!$A:$A,A2302)</f>
        <v>2</v>
      </c>
      <c r="C2302">
        <f>COUNTIFS(รายงานลูกหนี้!$A:$A,A2302,รายงานลูกหนี้!$K:$K,"&gt;0")</f>
        <v>0</v>
      </c>
      <c r="D2302">
        <f>SUMIF(รายงานลูกหนี้!$A:$A,A2302,รายงานลูกหนี้!$K:$K)</f>
        <v>0</v>
      </c>
      <c r="E2302">
        <f>_xlfn.MAXIFS(รายงานลูกหนี้!$K:$K,รายงานลูกหนี้!$A:$A,A2302)</f>
        <v>0</v>
      </c>
      <c r="F2302" s="17">
        <f t="shared" si="175"/>
        <v>0</v>
      </c>
      <c r="G2302" t="str">
        <f t="shared" si="176"/>
        <v>ชำระตรงเวลา</v>
      </c>
      <c r="H2302" t="str">
        <f t="shared" si="177"/>
        <v>ลูกหนี้ชั้นดี</v>
      </c>
      <c r="I2302" s="17" cm="1">
        <f t="array" ref="I2302">_xlfn.IFS(D2302=0,0%, D2302&lt;=30,25%, D2302&lt;=60,50%, D2302&lt;=90,75%, D2302&gt;90,100%)</f>
        <v>0</v>
      </c>
      <c r="J2302">
        <f>SUMIFS(รายงานลูกหนี้!$G$2:$G$20000, รายงานลูกหนี้!$A$2:$A$20000, $A2302, รายงานลูกหนี้!$K$2:$K$20000, 0)</f>
        <v>7088</v>
      </c>
      <c r="K2302">
        <f>SUMIFS(รายงานลูกหนี้!$G$2:$G$20000, รายงานลูกหนี้!$A$2:$A$20000, $A2302, รายงานลูกหนี้!$K$2:$K$20000, "&gt;=1", รายงานลูกหนี้!$K$2:$K$20000, "&lt;=30")</f>
        <v>0</v>
      </c>
      <c r="L2302">
        <f>SUMIFS(รายงานลูกหนี้!$G$2:$G$20000, รายงานลูกหนี้!$A$2:$A$20000, $A2302, รายงานลูกหนี้!$K$2:$K$20000, "&gt;=31", รายงานลูกหนี้!$K$2:$K$20000, "&lt;=60")</f>
        <v>0</v>
      </c>
      <c r="M2302">
        <f>SUMIFS(รายงานลูกหนี้!$G$2:$G$20000, รายงานลูกหนี้!$A$2:$A$20000, $A2302, รายงานลูกหนี้!$K$2:$K$20000, "&gt;=61", รายงานลูกหนี้!$K$2:$K$20000, "&lt;=90")</f>
        <v>0</v>
      </c>
      <c r="N2302">
        <f>SUMIFS(รายงานลูกหนี้!$G$2:$G$20000, รายงานลูกหนี้!$A$2:$A$20000, $A2302, รายงานลูกหนี้!$K$2:$K$20000, "&gt;90")</f>
        <v>0</v>
      </c>
      <c r="O2302">
        <f t="shared" si="178"/>
        <v>7088</v>
      </c>
      <c r="P2302" s="17">
        <f t="shared" si="179"/>
        <v>0</v>
      </c>
    </row>
    <row r="2303" spans="1:16" x14ac:dyDescent="0.2">
      <c r="A2303" t="str">
        <v>d7cddcc7edf4a16878c2eb0bc392aada663860ec6bc24c4cfd18830d97ea0086</v>
      </c>
      <c r="B2303">
        <f>COUNTIF(รายงานลูกหนี้!$A:$A,A2303)</f>
        <v>1</v>
      </c>
      <c r="C2303">
        <f>COUNTIFS(รายงานลูกหนี้!$A:$A,A2303,รายงานลูกหนี้!$K:$K,"&gt;0")</f>
        <v>1</v>
      </c>
      <c r="D2303">
        <f>SUMIF(รายงานลูกหนี้!$A:$A,A2303,รายงานลูกหนี้!$K:$K)</f>
        <v>1</v>
      </c>
      <c r="E2303">
        <f>_xlfn.MAXIFS(รายงานลูกหนี้!$K:$K,รายงานลูกหนี้!$A:$A,A2303)</f>
        <v>1</v>
      </c>
      <c r="F2303" s="17">
        <f t="shared" si="175"/>
        <v>1</v>
      </c>
      <c r="G2303" t="str">
        <f t="shared" si="176"/>
        <v>ค้างชำระ 1 - 30 วัน</v>
      </c>
      <c r="H2303" t="str">
        <f t="shared" si="177"/>
        <v>ลูกหนี้ชั้นดี</v>
      </c>
      <c r="I2303" s="17" cm="1">
        <f t="array" ref="I2303">_xlfn.IFS(D2303=0,0%, D2303&lt;=30,25%, D2303&lt;=60,50%, D2303&lt;=90,75%, D2303&gt;90,100%)</f>
        <v>0.25</v>
      </c>
      <c r="J2303">
        <f>SUMIFS(รายงานลูกหนี้!$G$2:$G$20000, รายงานลูกหนี้!$A$2:$A$20000, $A2303, รายงานลูกหนี้!$K$2:$K$20000, 0)</f>
        <v>0</v>
      </c>
      <c r="K2303">
        <f>SUMIFS(รายงานลูกหนี้!$G$2:$G$20000, รายงานลูกหนี้!$A$2:$A$20000, $A2303, รายงานลูกหนี้!$K$2:$K$20000, "&gt;=1", รายงานลูกหนี้!$K$2:$K$20000, "&lt;=30")</f>
        <v>2386</v>
      </c>
      <c r="L2303">
        <f>SUMIFS(รายงานลูกหนี้!$G$2:$G$20000, รายงานลูกหนี้!$A$2:$A$20000, $A2303, รายงานลูกหนี้!$K$2:$K$20000, "&gt;=31", รายงานลูกหนี้!$K$2:$K$20000, "&lt;=60")</f>
        <v>0</v>
      </c>
      <c r="M2303">
        <f>SUMIFS(รายงานลูกหนี้!$G$2:$G$20000, รายงานลูกหนี้!$A$2:$A$20000, $A2303, รายงานลูกหนี้!$K$2:$K$20000, "&gt;=61", รายงานลูกหนี้!$K$2:$K$20000, "&lt;=90")</f>
        <v>0</v>
      </c>
      <c r="N2303">
        <f>SUMIFS(รายงานลูกหนี้!$G$2:$G$20000, รายงานลูกหนี้!$A$2:$A$20000, $A2303, รายงานลูกหนี้!$K$2:$K$20000, "&gt;90")</f>
        <v>0</v>
      </c>
      <c r="O2303">
        <f t="shared" si="178"/>
        <v>2386</v>
      </c>
      <c r="P2303" s="17">
        <f t="shared" si="179"/>
        <v>0.25</v>
      </c>
    </row>
    <row r="2304" spans="1:16" x14ac:dyDescent="0.2">
      <c r="A2304" t="str">
        <v>3511d9a4ee1a00fbc5b50a175e15c13de0087a897d1587a4c27c0ae6f8833aae</v>
      </c>
      <c r="B2304">
        <f>COUNTIF(รายงานลูกหนี้!$A:$A,A2304)</f>
        <v>2</v>
      </c>
      <c r="C2304">
        <f>COUNTIFS(รายงานลูกหนี้!$A:$A,A2304,รายงานลูกหนี้!$K:$K,"&gt;0")</f>
        <v>0</v>
      </c>
      <c r="D2304">
        <f>SUMIF(รายงานลูกหนี้!$A:$A,A2304,รายงานลูกหนี้!$K:$K)</f>
        <v>0</v>
      </c>
      <c r="E2304">
        <f>_xlfn.MAXIFS(รายงานลูกหนี้!$K:$K,รายงานลูกหนี้!$A:$A,A2304)</f>
        <v>0</v>
      </c>
      <c r="F2304" s="17">
        <f t="shared" si="175"/>
        <v>0</v>
      </c>
      <c r="G2304" t="str">
        <f t="shared" si="176"/>
        <v>ชำระตรงเวลา</v>
      </c>
      <c r="H2304" t="str">
        <f t="shared" si="177"/>
        <v>ลูกหนี้ชั้นดี</v>
      </c>
      <c r="I2304" s="17" cm="1">
        <f t="array" ref="I2304">_xlfn.IFS(D2304=0,0%, D2304&lt;=30,25%, D2304&lt;=60,50%, D2304&lt;=90,75%, D2304&gt;90,100%)</f>
        <v>0</v>
      </c>
      <c r="J2304">
        <f>SUMIFS(รายงานลูกหนี้!$G$2:$G$20000, รายงานลูกหนี้!$A$2:$A$20000, $A2304, รายงานลูกหนี้!$K$2:$K$20000, 0)</f>
        <v>19770</v>
      </c>
      <c r="K2304">
        <f>SUMIFS(รายงานลูกหนี้!$G$2:$G$20000, รายงานลูกหนี้!$A$2:$A$20000, $A2304, รายงานลูกหนี้!$K$2:$K$20000, "&gt;=1", รายงานลูกหนี้!$K$2:$K$20000, "&lt;=30")</f>
        <v>0</v>
      </c>
      <c r="L2304">
        <f>SUMIFS(รายงานลูกหนี้!$G$2:$G$20000, รายงานลูกหนี้!$A$2:$A$20000, $A2304, รายงานลูกหนี้!$K$2:$K$20000, "&gt;=31", รายงานลูกหนี้!$K$2:$K$20000, "&lt;=60")</f>
        <v>0</v>
      </c>
      <c r="M2304">
        <f>SUMIFS(รายงานลูกหนี้!$G$2:$G$20000, รายงานลูกหนี้!$A$2:$A$20000, $A2304, รายงานลูกหนี้!$K$2:$K$20000, "&gt;=61", รายงานลูกหนี้!$K$2:$K$20000, "&lt;=90")</f>
        <v>0</v>
      </c>
      <c r="N2304">
        <f>SUMIFS(รายงานลูกหนี้!$G$2:$G$20000, รายงานลูกหนี้!$A$2:$A$20000, $A2304, รายงานลูกหนี้!$K$2:$K$20000, "&gt;90")</f>
        <v>0</v>
      </c>
      <c r="O2304">
        <f t="shared" si="178"/>
        <v>19770</v>
      </c>
      <c r="P2304" s="17">
        <f t="shared" si="179"/>
        <v>0</v>
      </c>
    </row>
    <row r="2305" spans="1:16" x14ac:dyDescent="0.2">
      <c r="A2305" t="str">
        <v>a9f298d3ae30db82467899c62e32614d46ccafa33143408ea6d2b1419509edf5</v>
      </c>
      <c r="B2305">
        <f>COUNTIF(รายงานลูกหนี้!$A:$A,A2305)</f>
        <v>1</v>
      </c>
      <c r="C2305">
        <f>COUNTIFS(รายงานลูกหนี้!$A:$A,A2305,รายงานลูกหนี้!$K:$K,"&gt;0")</f>
        <v>1</v>
      </c>
      <c r="D2305">
        <f>SUMIF(รายงานลูกหนี้!$A:$A,A2305,รายงานลูกหนี้!$K:$K)</f>
        <v>1</v>
      </c>
      <c r="E2305">
        <f>_xlfn.MAXIFS(รายงานลูกหนี้!$K:$K,รายงานลูกหนี้!$A:$A,A2305)</f>
        <v>1</v>
      </c>
      <c r="F2305" s="17">
        <f t="shared" si="175"/>
        <v>1</v>
      </c>
      <c r="G2305" t="str">
        <f t="shared" si="176"/>
        <v>ค้างชำระ 1 - 30 วัน</v>
      </c>
      <c r="H2305" t="str">
        <f t="shared" si="177"/>
        <v>ลูกหนี้ชั้นดี</v>
      </c>
      <c r="I2305" s="17" cm="1">
        <f t="array" ref="I2305">_xlfn.IFS(D2305=0,0%, D2305&lt;=30,25%, D2305&lt;=60,50%, D2305&lt;=90,75%, D2305&gt;90,100%)</f>
        <v>0.25</v>
      </c>
      <c r="J2305">
        <f>SUMIFS(รายงานลูกหนี้!$G$2:$G$20000, รายงานลูกหนี้!$A$2:$A$20000, $A2305, รายงานลูกหนี้!$K$2:$K$20000, 0)</f>
        <v>0</v>
      </c>
      <c r="K2305">
        <f>SUMIFS(รายงานลูกหนี้!$G$2:$G$20000, รายงานลูกหนี้!$A$2:$A$20000, $A2305, รายงานลูกหนี้!$K$2:$K$20000, "&gt;=1", รายงานลูกหนี้!$K$2:$K$20000, "&lt;=30")</f>
        <v>7758</v>
      </c>
      <c r="L2305">
        <f>SUMIFS(รายงานลูกหนี้!$G$2:$G$20000, รายงานลูกหนี้!$A$2:$A$20000, $A2305, รายงานลูกหนี้!$K$2:$K$20000, "&gt;=31", รายงานลูกหนี้!$K$2:$K$20000, "&lt;=60")</f>
        <v>0</v>
      </c>
      <c r="M2305">
        <f>SUMIFS(รายงานลูกหนี้!$G$2:$G$20000, รายงานลูกหนี้!$A$2:$A$20000, $A2305, รายงานลูกหนี้!$K$2:$K$20000, "&gt;=61", รายงานลูกหนี้!$K$2:$K$20000, "&lt;=90")</f>
        <v>0</v>
      </c>
      <c r="N2305">
        <f>SUMIFS(รายงานลูกหนี้!$G$2:$G$20000, รายงานลูกหนี้!$A$2:$A$20000, $A2305, รายงานลูกหนี้!$K$2:$K$20000, "&gt;90")</f>
        <v>0</v>
      </c>
      <c r="O2305">
        <f t="shared" si="178"/>
        <v>7758</v>
      </c>
      <c r="P2305" s="17">
        <f t="shared" si="179"/>
        <v>0.25</v>
      </c>
    </row>
    <row r="2306" spans="1:16" x14ac:dyDescent="0.2">
      <c r="A2306" t="str">
        <v>4362d1bb75c6dbe83a6565b415088bf042eeed7c1a13f5e2395971e2a6d0d44a</v>
      </c>
      <c r="B2306">
        <f>COUNTIF(รายงานลูกหนี้!$A:$A,A2306)</f>
        <v>1</v>
      </c>
      <c r="C2306">
        <f>COUNTIFS(รายงานลูกหนี้!$A:$A,A2306,รายงานลูกหนี้!$K:$K,"&gt;0")</f>
        <v>1</v>
      </c>
      <c r="D2306">
        <f>SUMIF(รายงานลูกหนี้!$A:$A,A2306,รายงานลูกหนี้!$K:$K)</f>
        <v>15</v>
      </c>
      <c r="E2306">
        <f>_xlfn.MAXIFS(รายงานลูกหนี้!$K:$K,รายงานลูกหนี้!$A:$A,A2306)</f>
        <v>15</v>
      </c>
      <c r="F2306" s="17">
        <f t="shared" si="175"/>
        <v>1</v>
      </c>
      <c r="G2306" t="str">
        <f t="shared" si="176"/>
        <v>ค้างชำระ 1 - 30 วัน</v>
      </c>
      <c r="H2306" t="str">
        <f t="shared" si="177"/>
        <v>ลูกหนี้ชั้นดี</v>
      </c>
      <c r="I2306" s="17" cm="1">
        <f t="array" ref="I2306">_xlfn.IFS(D2306=0,0%, D2306&lt;=30,25%, D2306&lt;=60,50%, D2306&lt;=90,75%, D2306&gt;90,100%)</f>
        <v>0.25</v>
      </c>
      <c r="J2306">
        <f>SUMIFS(รายงานลูกหนี้!$G$2:$G$20000, รายงานลูกหนี้!$A$2:$A$20000, $A2306, รายงานลูกหนี้!$K$2:$K$20000, 0)</f>
        <v>0</v>
      </c>
      <c r="K2306">
        <f>SUMIFS(รายงานลูกหนี้!$G$2:$G$20000, รายงานลูกหนี้!$A$2:$A$20000, $A2306, รายงานลูกหนี้!$K$2:$K$20000, "&gt;=1", รายงานลูกหนี้!$K$2:$K$20000, "&lt;=30")</f>
        <v>6699</v>
      </c>
      <c r="L2306">
        <f>SUMIFS(รายงานลูกหนี้!$G$2:$G$20000, รายงานลูกหนี้!$A$2:$A$20000, $A2306, รายงานลูกหนี้!$K$2:$K$20000, "&gt;=31", รายงานลูกหนี้!$K$2:$K$20000, "&lt;=60")</f>
        <v>0</v>
      </c>
      <c r="M2306">
        <f>SUMIFS(รายงานลูกหนี้!$G$2:$G$20000, รายงานลูกหนี้!$A$2:$A$20000, $A2306, รายงานลูกหนี้!$K$2:$K$20000, "&gt;=61", รายงานลูกหนี้!$K$2:$K$20000, "&lt;=90")</f>
        <v>0</v>
      </c>
      <c r="N2306">
        <f>SUMIFS(รายงานลูกหนี้!$G$2:$G$20000, รายงานลูกหนี้!$A$2:$A$20000, $A2306, รายงานลูกหนี้!$K$2:$K$20000, "&gt;90")</f>
        <v>0</v>
      </c>
      <c r="O2306">
        <f t="shared" si="178"/>
        <v>6699</v>
      </c>
      <c r="P2306" s="17">
        <f t="shared" si="179"/>
        <v>0.25</v>
      </c>
    </row>
    <row r="2307" spans="1:16" x14ac:dyDescent="0.2">
      <c r="A2307" t="str">
        <v>b434f9bdc7175d95ec39ae5d80865635f687e9643962b5d07af4d3190b1cad4d</v>
      </c>
      <c r="B2307">
        <f>COUNTIF(รายงานลูกหนี้!$A:$A,A2307)</f>
        <v>1</v>
      </c>
      <c r="C2307">
        <f>COUNTIFS(รายงานลูกหนี้!$A:$A,A2307,รายงานลูกหนี้!$K:$K,"&gt;0")</f>
        <v>1</v>
      </c>
      <c r="D2307">
        <f>SUMIF(รายงานลูกหนี้!$A:$A,A2307,รายงานลูกหนี้!$K:$K)</f>
        <v>6</v>
      </c>
      <c r="E2307">
        <f>_xlfn.MAXIFS(รายงานลูกหนี้!$K:$K,รายงานลูกหนี้!$A:$A,A2307)</f>
        <v>6</v>
      </c>
      <c r="F2307" s="17">
        <f t="shared" ref="F2307:F2370" si="180">C2307/B2307</f>
        <v>1</v>
      </c>
      <c r="G2307" t="str">
        <f t="shared" ref="G2307:G2370" si="181">IF(E2307&lt;=0, "ชำระตรงเวลา", IF(E2307&lt;=30, "ค้างชำระ 1 - 30 วัน", IF(E2307&lt;=60, "ค้างชำระ 31 - 60 วัน", IF(E2307&lt;=90, "ค้างชำระ 61 - 90 วัน", "ค้างชำระเกิน 90 วัน"))))</f>
        <v>ค้างชำระ 1 - 30 วัน</v>
      </c>
      <c r="H2307" t="str">
        <f t="shared" ref="H2307:H2370" si="182">IF(E2307&lt;=30, "ลูกหนี้ชั้นดี", IF(E2307&lt;=90, "ลูกหนี้เฝ้าติดตาม", "ลูกหนี้ด้อยคุณภาพ (NPL)"))</f>
        <v>ลูกหนี้ชั้นดี</v>
      </c>
      <c r="I2307" s="17" cm="1">
        <f t="array" ref="I2307">_xlfn.IFS(D2307=0,0%, D2307&lt;=30,25%, D2307&lt;=60,50%, D2307&lt;=90,75%, D2307&gt;90,100%)</f>
        <v>0.25</v>
      </c>
      <c r="J2307">
        <f>SUMIFS(รายงานลูกหนี้!$G$2:$G$20000, รายงานลูกหนี้!$A$2:$A$20000, $A2307, รายงานลูกหนี้!$K$2:$K$20000, 0)</f>
        <v>0</v>
      </c>
      <c r="K2307">
        <f>SUMIFS(รายงานลูกหนี้!$G$2:$G$20000, รายงานลูกหนี้!$A$2:$A$20000, $A2307, รายงานลูกหนี้!$K$2:$K$20000, "&gt;=1", รายงานลูกหนี้!$K$2:$K$20000, "&lt;=30")</f>
        <v>960</v>
      </c>
      <c r="L2307">
        <f>SUMIFS(รายงานลูกหนี้!$G$2:$G$20000, รายงานลูกหนี้!$A$2:$A$20000, $A2307, รายงานลูกหนี้!$K$2:$K$20000, "&gt;=31", รายงานลูกหนี้!$K$2:$K$20000, "&lt;=60")</f>
        <v>0</v>
      </c>
      <c r="M2307">
        <f>SUMIFS(รายงานลูกหนี้!$G$2:$G$20000, รายงานลูกหนี้!$A$2:$A$20000, $A2307, รายงานลูกหนี้!$K$2:$K$20000, "&gt;=61", รายงานลูกหนี้!$K$2:$K$20000, "&lt;=90")</f>
        <v>0</v>
      </c>
      <c r="N2307">
        <f>SUMIFS(รายงานลูกหนี้!$G$2:$G$20000, รายงานลูกหนี้!$A$2:$A$20000, $A2307, รายงานลูกหนี้!$K$2:$K$20000, "&gt;90")</f>
        <v>0</v>
      </c>
      <c r="O2307">
        <f t="shared" ref="O2307:O2370" si="183">SUM(J2307:N2307)</f>
        <v>960</v>
      </c>
      <c r="P2307" s="17">
        <f t="shared" ref="P2307:P2370" si="184">IF(O2307=0, 0%, (J2307*0%+K2307*25%+L2307*50%+M2307*75%+N2307*100%)/O2307)</f>
        <v>0.25</v>
      </c>
    </row>
    <row r="2308" spans="1:16" x14ac:dyDescent="0.2">
      <c r="A2308" t="str">
        <v>9ade7ee370cf70e717d7dae7e0061cdbdce566978ba8ed0f9a03c372f9f92b72</v>
      </c>
      <c r="B2308">
        <f>COUNTIF(รายงานลูกหนี้!$A:$A,A2308)</f>
        <v>1</v>
      </c>
      <c r="C2308">
        <f>COUNTIFS(รายงานลูกหนี้!$A:$A,A2308,รายงานลูกหนี้!$K:$K,"&gt;0")</f>
        <v>0</v>
      </c>
      <c r="D2308">
        <f>SUMIF(รายงานลูกหนี้!$A:$A,A2308,รายงานลูกหนี้!$K:$K)</f>
        <v>0</v>
      </c>
      <c r="E2308">
        <f>_xlfn.MAXIFS(รายงานลูกหนี้!$K:$K,รายงานลูกหนี้!$A:$A,A2308)</f>
        <v>0</v>
      </c>
      <c r="F2308" s="17">
        <f t="shared" si="180"/>
        <v>0</v>
      </c>
      <c r="G2308" t="str">
        <f t="shared" si="181"/>
        <v>ชำระตรงเวลา</v>
      </c>
      <c r="H2308" t="str">
        <f t="shared" si="182"/>
        <v>ลูกหนี้ชั้นดี</v>
      </c>
      <c r="I2308" s="17" cm="1">
        <f t="array" ref="I2308">_xlfn.IFS(D2308=0,0%, D2308&lt;=30,25%, D2308&lt;=60,50%, D2308&lt;=90,75%, D2308&gt;90,100%)</f>
        <v>0</v>
      </c>
      <c r="J2308">
        <f>SUMIFS(รายงานลูกหนี้!$G$2:$G$20000, รายงานลูกหนี้!$A$2:$A$20000, $A2308, รายงานลูกหนี้!$K$2:$K$20000, 0)</f>
        <v>17600</v>
      </c>
      <c r="K2308">
        <f>SUMIFS(รายงานลูกหนี้!$G$2:$G$20000, รายงานลูกหนี้!$A$2:$A$20000, $A2308, รายงานลูกหนี้!$K$2:$K$20000, "&gt;=1", รายงานลูกหนี้!$K$2:$K$20000, "&lt;=30")</f>
        <v>0</v>
      </c>
      <c r="L2308">
        <f>SUMIFS(รายงานลูกหนี้!$G$2:$G$20000, รายงานลูกหนี้!$A$2:$A$20000, $A2308, รายงานลูกหนี้!$K$2:$K$20000, "&gt;=31", รายงานลูกหนี้!$K$2:$K$20000, "&lt;=60")</f>
        <v>0</v>
      </c>
      <c r="M2308">
        <f>SUMIFS(รายงานลูกหนี้!$G$2:$G$20000, รายงานลูกหนี้!$A$2:$A$20000, $A2308, รายงานลูกหนี้!$K$2:$K$20000, "&gt;=61", รายงานลูกหนี้!$K$2:$K$20000, "&lt;=90")</f>
        <v>0</v>
      </c>
      <c r="N2308">
        <f>SUMIFS(รายงานลูกหนี้!$G$2:$G$20000, รายงานลูกหนี้!$A$2:$A$20000, $A2308, รายงานลูกหนี้!$K$2:$K$20000, "&gt;90")</f>
        <v>0</v>
      </c>
      <c r="O2308">
        <f t="shared" si="183"/>
        <v>17600</v>
      </c>
      <c r="P2308" s="17">
        <f t="shared" si="184"/>
        <v>0</v>
      </c>
    </row>
    <row r="2309" spans="1:16" x14ac:dyDescent="0.2">
      <c r="A2309" t="str">
        <v>9a6f4f2c97aff5a72cbf84ffe5bfc23debf25b379b96b8383fbc9335f7a75862</v>
      </c>
      <c r="B2309">
        <f>COUNTIF(รายงานลูกหนี้!$A:$A,A2309)</f>
        <v>1</v>
      </c>
      <c r="C2309">
        <f>COUNTIFS(รายงานลูกหนี้!$A:$A,A2309,รายงานลูกหนี้!$K:$K,"&gt;0")</f>
        <v>1</v>
      </c>
      <c r="D2309">
        <f>SUMIF(รายงานลูกหนี้!$A:$A,A2309,รายงานลูกหนี้!$K:$K)</f>
        <v>1</v>
      </c>
      <c r="E2309">
        <f>_xlfn.MAXIFS(รายงานลูกหนี้!$K:$K,รายงานลูกหนี้!$A:$A,A2309)</f>
        <v>1</v>
      </c>
      <c r="F2309" s="17">
        <f t="shared" si="180"/>
        <v>1</v>
      </c>
      <c r="G2309" t="str">
        <f t="shared" si="181"/>
        <v>ค้างชำระ 1 - 30 วัน</v>
      </c>
      <c r="H2309" t="str">
        <f t="shared" si="182"/>
        <v>ลูกหนี้ชั้นดี</v>
      </c>
      <c r="I2309" s="17" cm="1">
        <f t="array" ref="I2309">_xlfn.IFS(D2309=0,0%, D2309&lt;=30,25%, D2309&lt;=60,50%, D2309&lt;=90,75%, D2309&gt;90,100%)</f>
        <v>0.25</v>
      </c>
      <c r="J2309">
        <f>SUMIFS(รายงานลูกหนี้!$G$2:$G$20000, รายงานลูกหนี้!$A$2:$A$20000, $A2309, รายงานลูกหนี้!$K$2:$K$20000, 0)</f>
        <v>0</v>
      </c>
      <c r="K2309">
        <f>SUMIFS(รายงานลูกหนี้!$G$2:$G$20000, รายงานลูกหนี้!$A$2:$A$20000, $A2309, รายงานลูกหนี้!$K$2:$K$20000, "&gt;=1", รายงานลูกหนี้!$K$2:$K$20000, "&lt;=30")</f>
        <v>25200</v>
      </c>
      <c r="L2309">
        <f>SUMIFS(รายงานลูกหนี้!$G$2:$G$20000, รายงานลูกหนี้!$A$2:$A$20000, $A2309, รายงานลูกหนี้!$K$2:$K$20000, "&gt;=31", รายงานลูกหนี้!$K$2:$K$20000, "&lt;=60")</f>
        <v>0</v>
      </c>
      <c r="M2309">
        <f>SUMIFS(รายงานลูกหนี้!$G$2:$G$20000, รายงานลูกหนี้!$A$2:$A$20000, $A2309, รายงานลูกหนี้!$K$2:$K$20000, "&gt;=61", รายงานลูกหนี้!$K$2:$K$20000, "&lt;=90")</f>
        <v>0</v>
      </c>
      <c r="N2309">
        <f>SUMIFS(รายงานลูกหนี้!$G$2:$G$20000, รายงานลูกหนี้!$A$2:$A$20000, $A2309, รายงานลูกหนี้!$K$2:$K$20000, "&gt;90")</f>
        <v>0</v>
      </c>
      <c r="O2309">
        <f t="shared" si="183"/>
        <v>25200</v>
      </c>
      <c r="P2309" s="17">
        <f t="shared" si="184"/>
        <v>0.25</v>
      </c>
    </row>
    <row r="2310" spans="1:16" x14ac:dyDescent="0.2">
      <c r="A2310" t="str">
        <v>27a33b4c5b2f9ead0f786de57ac250bced14f053cbaca1d9735458380607aebd</v>
      </c>
      <c r="B2310">
        <f>COUNTIF(รายงานลูกหนี้!$A:$A,A2310)</f>
        <v>1</v>
      </c>
      <c r="C2310">
        <f>COUNTIFS(รายงานลูกหนี้!$A:$A,A2310,รายงานลูกหนี้!$K:$K,"&gt;0")</f>
        <v>1</v>
      </c>
      <c r="D2310">
        <f>SUMIF(รายงานลูกหนี้!$A:$A,A2310,รายงานลูกหนี้!$K:$K)</f>
        <v>8</v>
      </c>
      <c r="E2310">
        <f>_xlfn.MAXIFS(รายงานลูกหนี้!$K:$K,รายงานลูกหนี้!$A:$A,A2310)</f>
        <v>8</v>
      </c>
      <c r="F2310" s="17">
        <f t="shared" si="180"/>
        <v>1</v>
      </c>
      <c r="G2310" t="str">
        <f t="shared" si="181"/>
        <v>ค้างชำระ 1 - 30 วัน</v>
      </c>
      <c r="H2310" t="str">
        <f t="shared" si="182"/>
        <v>ลูกหนี้ชั้นดี</v>
      </c>
      <c r="I2310" s="17" cm="1">
        <f t="array" ref="I2310">_xlfn.IFS(D2310=0,0%, D2310&lt;=30,25%, D2310&lt;=60,50%, D2310&lt;=90,75%, D2310&gt;90,100%)</f>
        <v>0.25</v>
      </c>
      <c r="J2310">
        <f>SUMIFS(รายงานลูกหนี้!$G$2:$G$20000, รายงานลูกหนี้!$A$2:$A$20000, $A2310, รายงานลูกหนี้!$K$2:$K$20000, 0)</f>
        <v>0</v>
      </c>
      <c r="K2310">
        <f>SUMIFS(รายงานลูกหนี้!$G$2:$G$20000, รายงานลูกหนี้!$A$2:$A$20000, $A2310, รายงานลูกหนี้!$K$2:$K$20000, "&gt;=1", รายงานลูกหนี้!$K$2:$K$20000, "&lt;=30")</f>
        <v>47233</v>
      </c>
      <c r="L2310">
        <f>SUMIFS(รายงานลูกหนี้!$G$2:$G$20000, รายงานลูกหนี้!$A$2:$A$20000, $A2310, รายงานลูกหนี้!$K$2:$K$20000, "&gt;=31", รายงานลูกหนี้!$K$2:$K$20000, "&lt;=60")</f>
        <v>0</v>
      </c>
      <c r="M2310">
        <f>SUMIFS(รายงานลูกหนี้!$G$2:$G$20000, รายงานลูกหนี้!$A$2:$A$20000, $A2310, รายงานลูกหนี้!$K$2:$K$20000, "&gt;=61", รายงานลูกหนี้!$K$2:$K$20000, "&lt;=90")</f>
        <v>0</v>
      </c>
      <c r="N2310">
        <f>SUMIFS(รายงานลูกหนี้!$G$2:$G$20000, รายงานลูกหนี้!$A$2:$A$20000, $A2310, รายงานลูกหนี้!$K$2:$K$20000, "&gt;90")</f>
        <v>0</v>
      </c>
      <c r="O2310">
        <f t="shared" si="183"/>
        <v>47233</v>
      </c>
      <c r="P2310" s="17">
        <f t="shared" si="184"/>
        <v>0.25</v>
      </c>
    </row>
    <row r="2311" spans="1:16" x14ac:dyDescent="0.2">
      <c r="A2311" t="str">
        <v>23e9eb938b8ebff9c0402f53764cf77fe640557f0c26a7a294ca57e5d16fe19d</v>
      </c>
      <c r="B2311">
        <f>COUNTIF(รายงานลูกหนี้!$A:$A,A2311)</f>
        <v>1</v>
      </c>
      <c r="C2311">
        <f>COUNTIFS(รายงานลูกหนี้!$A:$A,A2311,รายงานลูกหนี้!$K:$K,"&gt;0")</f>
        <v>0</v>
      </c>
      <c r="D2311">
        <f>SUMIF(รายงานลูกหนี้!$A:$A,A2311,รายงานลูกหนี้!$K:$K)</f>
        <v>0</v>
      </c>
      <c r="E2311">
        <f>_xlfn.MAXIFS(รายงานลูกหนี้!$K:$K,รายงานลูกหนี้!$A:$A,A2311)</f>
        <v>0</v>
      </c>
      <c r="F2311" s="17">
        <f t="shared" si="180"/>
        <v>0</v>
      </c>
      <c r="G2311" t="str">
        <f t="shared" si="181"/>
        <v>ชำระตรงเวลา</v>
      </c>
      <c r="H2311" t="str">
        <f t="shared" si="182"/>
        <v>ลูกหนี้ชั้นดี</v>
      </c>
      <c r="I2311" s="17" cm="1">
        <f t="array" ref="I2311">_xlfn.IFS(D2311=0,0%, D2311&lt;=30,25%, D2311&lt;=60,50%, D2311&lt;=90,75%, D2311&gt;90,100%)</f>
        <v>0</v>
      </c>
      <c r="J2311">
        <f>SUMIFS(รายงานลูกหนี้!$G$2:$G$20000, รายงานลูกหนี้!$A$2:$A$20000, $A2311, รายงานลูกหนี้!$K$2:$K$20000, 0)</f>
        <v>84154</v>
      </c>
      <c r="K2311">
        <f>SUMIFS(รายงานลูกหนี้!$G$2:$G$20000, รายงานลูกหนี้!$A$2:$A$20000, $A2311, รายงานลูกหนี้!$K$2:$K$20000, "&gt;=1", รายงานลูกหนี้!$K$2:$K$20000, "&lt;=30")</f>
        <v>0</v>
      </c>
      <c r="L2311">
        <f>SUMIFS(รายงานลูกหนี้!$G$2:$G$20000, รายงานลูกหนี้!$A$2:$A$20000, $A2311, รายงานลูกหนี้!$K$2:$K$20000, "&gt;=31", รายงานลูกหนี้!$K$2:$K$20000, "&lt;=60")</f>
        <v>0</v>
      </c>
      <c r="M2311">
        <f>SUMIFS(รายงานลูกหนี้!$G$2:$G$20000, รายงานลูกหนี้!$A$2:$A$20000, $A2311, รายงานลูกหนี้!$K$2:$K$20000, "&gt;=61", รายงานลูกหนี้!$K$2:$K$20000, "&lt;=90")</f>
        <v>0</v>
      </c>
      <c r="N2311">
        <f>SUMIFS(รายงานลูกหนี้!$G$2:$G$20000, รายงานลูกหนี้!$A$2:$A$20000, $A2311, รายงานลูกหนี้!$K$2:$K$20000, "&gt;90")</f>
        <v>0</v>
      </c>
      <c r="O2311">
        <f t="shared" si="183"/>
        <v>84154</v>
      </c>
      <c r="P2311" s="17">
        <f t="shared" si="184"/>
        <v>0</v>
      </c>
    </row>
    <row r="2312" spans="1:16" x14ac:dyDescent="0.2">
      <c r="A2312" t="str">
        <v>44c6b63785636a341c025f4a92c01dfed62813d67819a3b0f258333b4c5feb5f</v>
      </c>
      <c r="B2312">
        <f>COUNTIF(รายงานลูกหนี้!$A:$A,A2312)</f>
        <v>2</v>
      </c>
      <c r="C2312">
        <f>COUNTIFS(รายงานลูกหนี้!$A:$A,A2312,รายงานลูกหนี้!$K:$K,"&gt;0")</f>
        <v>2</v>
      </c>
      <c r="D2312">
        <f>SUMIF(รายงานลูกหนี้!$A:$A,A2312,รายงานลูกหนี้!$K:$K)</f>
        <v>10</v>
      </c>
      <c r="E2312">
        <f>_xlfn.MAXIFS(รายงานลูกหนี้!$K:$K,รายงานลูกหนี้!$A:$A,A2312)</f>
        <v>5</v>
      </c>
      <c r="F2312" s="17">
        <f t="shared" si="180"/>
        <v>1</v>
      </c>
      <c r="G2312" t="str">
        <f t="shared" si="181"/>
        <v>ค้างชำระ 1 - 30 วัน</v>
      </c>
      <c r="H2312" t="str">
        <f t="shared" si="182"/>
        <v>ลูกหนี้ชั้นดี</v>
      </c>
      <c r="I2312" s="17" cm="1">
        <f t="array" ref="I2312">_xlfn.IFS(D2312=0,0%, D2312&lt;=30,25%, D2312&lt;=60,50%, D2312&lt;=90,75%, D2312&gt;90,100%)</f>
        <v>0.25</v>
      </c>
      <c r="J2312">
        <f>SUMIFS(รายงานลูกหนี้!$G$2:$G$20000, รายงานลูกหนี้!$A$2:$A$20000, $A2312, รายงานลูกหนี้!$K$2:$K$20000, 0)</f>
        <v>0</v>
      </c>
      <c r="K2312">
        <f>SUMIFS(รายงานลูกหนี้!$G$2:$G$20000, รายงานลูกหนี้!$A$2:$A$20000, $A2312, รายงานลูกหนี้!$K$2:$K$20000, "&gt;=1", รายงานลูกหนี้!$K$2:$K$20000, "&lt;=30")</f>
        <v>2310</v>
      </c>
      <c r="L2312">
        <f>SUMIFS(รายงานลูกหนี้!$G$2:$G$20000, รายงานลูกหนี้!$A$2:$A$20000, $A2312, รายงานลูกหนี้!$K$2:$K$20000, "&gt;=31", รายงานลูกหนี้!$K$2:$K$20000, "&lt;=60")</f>
        <v>0</v>
      </c>
      <c r="M2312">
        <f>SUMIFS(รายงานลูกหนี้!$G$2:$G$20000, รายงานลูกหนี้!$A$2:$A$20000, $A2312, รายงานลูกหนี้!$K$2:$K$20000, "&gt;=61", รายงานลูกหนี้!$K$2:$K$20000, "&lt;=90")</f>
        <v>0</v>
      </c>
      <c r="N2312">
        <f>SUMIFS(รายงานลูกหนี้!$G$2:$G$20000, รายงานลูกหนี้!$A$2:$A$20000, $A2312, รายงานลูกหนี้!$K$2:$K$20000, "&gt;90")</f>
        <v>0</v>
      </c>
      <c r="O2312">
        <f t="shared" si="183"/>
        <v>2310</v>
      </c>
      <c r="P2312" s="17">
        <f t="shared" si="184"/>
        <v>0.25</v>
      </c>
    </row>
    <row r="2313" spans="1:16" x14ac:dyDescent="0.2">
      <c r="A2313" t="str">
        <v>71358fc6cb477847c9925e0b670f96d1125830d9b75ad0d35524cdbaf4ce062a</v>
      </c>
      <c r="B2313">
        <f>COUNTIF(รายงานลูกหนี้!$A:$A,A2313)</f>
        <v>2</v>
      </c>
      <c r="C2313">
        <f>COUNTIFS(รายงานลูกหนี้!$A:$A,A2313,รายงานลูกหนี้!$K:$K,"&gt;0")</f>
        <v>2</v>
      </c>
      <c r="D2313">
        <f>SUMIF(รายงานลูกหนี้!$A:$A,A2313,รายงานลูกหนี้!$K:$K)</f>
        <v>10</v>
      </c>
      <c r="E2313">
        <f>_xlfn.MAXIFS(รายงานลูกหนี้!$K:$K,รายงานลูกหนี้!$A:$A,A2313)</f>
        <v>5</v>
      </c>
      <c r="F2313" s="17">
        <f t="shared" si="180"/>
        <v>1</v>
      </c>
      <c r="G2313" t="str">
        <f t="shared" si="181"/>
        <v>ค้างชำระ 1 - 30 วัน</v>
      </c>
      <c r="H2313" t="str">
        <f t="shared" si="182"/>
        <v>ลูกหนี้ชั้นดี</v>
      </c>
      <c r="I2313" s="17" cm="1">
        <f t="array" ref="I2313">_xlfn.IFS(D2313=0,0%, D2313&lt;=30,25%, D2313&lt;=60,50%, D2313&lt;=90,75%, D2313&gt;90,100%)</f>
        <v>0.25</v>
      </c>
      <c r="J2313">
        <f>SUMIFS(รายงานลูกหนี้!$G$2:$G$20000, รายงานลูกหนี้!$A$2:$A$20000, $A2313, รายงานลูกหนี้!$K$2:$K$20000, 0)</f>
        <v>0</v>
      </c>
      <c r="K2313">
        <f>SUMIFS(รายงานลูกหนี้!$G$2:$G$20000, รายงานลูกหนี้!$A$2:$A$20000, $A2313, รายงานลูกหนี้!$K$2:$K$20000, "&gt;=1", รายงานลูกหนี้!$K$2:$K$20000, "&lt;=30")</f>
        <v>19126</v>
      </c>
      <c r="L2313">
        <f>SUMIFS(รายงานลูกหนี้!$G$2:$G$20000, รายงานลูกหนี้!$A$2:$A$20000, $A2313, รายงานลูกหนี้!$K$2:$K$20000, "&gt;=31", รายงานลูกหนี้!$K$2:$K$20000, "&lt;=60")</f>
        <v>0</v>
      </c>
      <c r="M2313">
        <f>SUMIFS(รายงานลูกหนี้!$G$2:$G$20000, รายงานลูกหนี้!$A$2:$A$20000, $A2313, รายงานลูกหนี้!$K$2:$K$20000, "&gt;=61", รายงานลูกหนี้!$K$2:$K$20000, "&lt;=90")</f>
        <v>0</v>
      </c>
      <c r="N2313">
        <f>SUMIFS(รายงานลูกหนี้!$G$2:$G$20000, รายงานลูกหนี้!$A$2:$A$20000, $A2313, รายงานลูกหนี้!$K$2:$K$20000, "&gt;90")</f>
        <v>0</v>
      </c>
      <c r="O2313">
        <f t="shared" si="183"/>
        <v>19126</v>
      </c>
      <c r="P2313" s="17">
        <f t="shared" si="184"/>
        <v>0.25</v>
      </c>
    </row>
    <row r="2314" spans="1:16" x14ac:dyDescent="0.2">
      <c r="A2314" t="str">
        <v>40011ad9513fb629255600f4d784e4a3de552be4a0c3fca6d6cc8d18094d7605</v>
      </c>
      <c r="B2314">
        <f>COUNTIF(รายงานลูกหนี้!$A:$A,A2314)</f>
        <v>1</v>
      </c>
      <c r="C2314">
        <f>COUNTIFS(รายงานลูกหนี้!$A:$A,A2314,รายงานลูกหนี้!$K:$K,"&gt;0")</f>
        <v>1</v>
      </c>
      <c r="D2314">
        <f>SUMIF(รายงานลูกหนี้!$A:$A,A2314,รายงานลูกหนี้!$K:$K)</f>
        <v>3</v>
      </c>
      <c r="E2314">
        <f>_xlfn.MAXIFS(รายงานลูกหนี้!$K:$K,รายงานลูกหนี้!$A:$A,A2314)</f>
        <v>3</v>
      </c>
      <c r="F2314" s="17">
        <f t="shared" si="180"/>
        <v>1</v>
      </c>
      <c r="G2314" t="str">
        <f t="shared" si="181"/>
        <v>ค้างชำระ 1 - 30 วัน</v>
      </c>
      <c r="H2314" t="str">
        <f t="shared" si="182"/>
        <v>ลูกหนี้ชั้นดี</v>
      </c>
      <c r="I2314" s="17" cm="1">
        <f t="array" ref="I2314">_xlfn.IFS(D2314=0,0%, D2314&lt;=30,25%, D2314&lt;=60,50%, D2314&lt;=90,75%, D2314&gt;90,100%)</f>
        <v>0.25</v>
      </c>
      <c r="J2314">
        <f>SUMIFS(รายงานลูกหนี้!$G$2:$G$20000, รายงานลูกหนี้!$A$2:$A$20000, $A2314, รายงานลูกหนี้!$K$2:$K$20000, 0)</f>
        <v>0</v>
      </c>
      <c r="K2314">
        <f>SUMIFS(รายงานลูกหนี้!$G$2:$G$20000, รายงานลูกหนี้!$A$2:$A$20000, $A2314, รายงานลูกหนี้!$K$2:$K$20000, "&gt;=1", รายงานลูกหนี้!$K$2:$K$20000, "&lt;=30")</f>
        <v>48130</v>
      </c>
      <c r="L2314">
        <f>SUMIFS(รายงานลูกหนี้!$G$2:$G$20000, รายงานลูกหนี้!$A$2:$A$20000, $A2314, รายงานลูกหนี้!$K$2:$K$20000, "&gt;=31", รายงานลูกหนี้!$K$2:$K$20000, "&lt;=60")</f>
        <v>0</v>
      </c>
      <c r="M2314">
        <f>SUMIFS(รายงานลูกหนี้!$G$2:$G$20000, รายงานลูกหนี้!$A$2:$A$20000, $A2314, รายงานลูกหนี้!$K$2:$K$20000, "&gt;=61", รายงานลูกหนี้!$K$2:$K$20000, "&lt;=90")</f>
        <v>0</v>
      </c>
      <c r="N2314">
        <f>SUMIFS(รายงานลูกหนี้!$G$2:$G$20000, รายงานลูกหนี้!$A$2:$A$20000, $A2314, รายงานลูกหนี้!$K$2:$K$20000, "&gt;90")</f>
        <v>0</v>
      </c>
      <c r="O2314">
        <f t="shared" si="183"/>
        <v>48130</v>
      </c>
      <c r="P2314" s="17">
        <f t="shared" si="184"/>
        <v>0.25</v>
      </c>
    </row>
    <row r="2315" spans="1:16" x14ac:dyDescent="0.2">
      <c r="A2315" t="str">
        <v>f5675d51b8a0846ca9e8ec96990d3b6e18f24c31387dc3a16f35aebd6d4f9436</v>
      </c>
      <c r="B2315">
        <f>COUNTIF(รายงานลูกหนี้!$A:$A,A2315)</f>
        <v>1</v>
      </c>
      <c r="C2315">
        <f>COUNTIFS(รายงานลูกหนี้!$A:$A,A2315,รายงานลูกหนี้!$K:$K,"&gt;0")</f>
        <v>1</v>
      </c>
      <c r="D2315">
        <f>SUMIF(รายงานลูกหนี้!$A:$A,A2315,รายงานลูกหนี้!$K:$K)</f>
        <v>8</v>
      </c>
      <c r="E2315">
        <f>_xlfn.MAXIFS(รายงานลูกหนี้!$K:$K,รายงานลูกหนี้!$A:$A,A2315)</f>
        <v>8</v>
      </c>
      <c r="F2315" s="17">
        <f t="shared" si="180"/>
        <v>1</v>
      </c>
      <c r="G2315" t="str">
        <f t="shared" si="181"/>
        <v>ค้างชำระ 1 - 30 วัน</v>
      </c>
      <c r="H2315" t="str">
        <f t="shared" si="182"/>
        <v>ลูกหนี้ชั้นดี</v>
      </c>
      <c r="I2315" s="17" cm="1">
        <f t="array" ref="I2315">_xlfn.IFS(D2315=0,0%, D2315&lt;=30,25%, D2315&lt;=60,50%, D2315&lt;=90,75%, D2315&gt;90,100%)</f>
        <v>0.25</v>
      </c>
      <c r="J2315">
        <f>SUMIFS(รายงานลูกหนี้!$G$2:$G$20000, รายงานลูกหนี้!$A$2:$A$20000, $A2315, รายงานลูกหนี้!$K$2:$K$20000, 0)</f>
        <v>0</v>
      </c>
      <c r="K2315">
        <f>SUMIFS(รายงานลูกหนี้!$G$2:$G$20000, รายงานลูกหนี้!$A$2:$A$20000, $A2315, รายงานลูกหนี้!$K$2:$K$20000, "&gt;=1", รายงานลูกหนี้!$K$2:$K$20000, "&lt;=30")</f>
        <v>5499</v>
      </c>
      <c r="L2315">
        <f>SUMIFS(รายงานลูกหนี้!$G$2:$G$20000, รายงานลูกหนี้!$A$2:$A$20000, $A2315, รายงานลูกหนี้!$K$2:$K$20000, "&gt;=31", รายงานลูกหนี้!$K$2:$K$20000, "&lt;=60")</f>
        <v>0</v>
      </c>
      <c r="M2315">
        <f>SUMIFS(รายงานลูกหนี้!$G$2:$G$20000, รายงานลูกหนี้!$A$2:$A$20000, $A2315, รายงานลูกหนี้!$K$2:$K$20000, "&gt;=61", รายงานลูกหนี้!$K$2:$K$20000, "&lt;=90")</f>
        <v>0</v>
      </c>
      <c r="N2315">
        <f>SUMIFS(รายงานลูกหนี้!$G$2:$G$20000, รายงานลูกหนี้!$A$2:$A$20000, $A2315, รายงานลูกหนี้!$K$2:$K$20000, "&gt;90")</f>
        <v>0</v>
      </c>
      <c r="O2315">
        <f t="shared" si="183"/>
        <v>5499</v>
      </c>
      <c r="P2315" s="17">
        <f t="shared" si="184"/>
        <v>0.25</v>
      </c>
    </row>
    <row r="2316" spans="1:16" x14ac:dyDescent="0.2">
      <c r="A2316" t="str">
        <v>921c9dd719fbb4a0a31122a31b57ba7e0f1b27c9b3ebd51b7e9a08b6a39cc431</v>
      </c>
      <c r="B2316">
        <f>COUNTIF(รายงานลูกหนี้!$A:$A,A2316)</f>
        <v>1</v>
      </c>
      <c r="C2316">
        <f>COUNTIFS(รายงานลูกหนี้!$A:$A,A2316,รายงานลูกหนี้!$K:$K,"&gt;0")</f>
        <v>1</v>
      </c>
      <c r="D2316">
        <f>SUMIF(รายงานลูกหนี้!$A:$A,A2316,รายงานลูกหนี้!$K:$K)</f>
        <v>8</v>
      </c>
      <c r="E2316">
        <f>_xlfn.MAXIFS(รายงานลูกหนี้!$K:$K,รายงานลูกหนี้!$A:$A,A2316)</f>
        <v>8</v>
      </c>
      <c r="F2316" s="17">
        <f t="shared" si="180"/>
        <v>1</v>
      </c>
      <c r="G2316" t="str">
        <f t="shared" si="181"/>
        <v>ค้างชำระ 1 - 30 วัน</v>
      </c>
      <c r="H2316" t="str">
        <f t="shared" si="182"/>
        <v>ลูกหนี้ชั้นดี</v>
      </c>
      <c r="I2316" s="17" cm="1">
        <f t="array" ref="I2316">_xlfn.IFS(D2316=0,0%, D2316&lt;=30,25%, D2316&lt;=60,50%, D2316&lt;=90,75%, D2316&gt;90,100%)</f>
        <v>0.25</v>
      </c>
      <c r="J2316">
        <f>SUMIFS(รายงานลูกหนี้!$G$2:$G$20000, รายงานลูกหนี้!$A$2:$A$20000, $A2316, รายงานลูกหนี้!$K$2:$K$20000, 0)</f>
        <v>0</v>
      </c>
      <c r="K2316">
        <f>SUMIFS(รายงานลูกหนี้!$G$2:$G$20000, รายงานลูกหนี้!$A$2:$A$20000, $A2316, รายงานลูกหนี้!$K$2:$K$20000, "&gt;=1", รายงานลูกหนี้!$K$2:$K$20000, "&lt;=30")</f>
        <v>79774</v>
      </c>
      <c r="L2316">
        <f>SUMIFS(รายงานลูกหนี้!$G$2:$G$20000, รายงานลูกหนี้!$A$2:$A$20000, $A2316, รายงานลูกหนี้!$K$2:$K$20000, "&gt;=31", รายงานลูกหนี้!$K$2:$K$20000, "&lt;=60")</f>
        <v>0</v>
      </c>
      <c r="M2316">
        <f>SUMIFS(รายงานลูกหนี้!$G$2:$G$20000, รายงานลูกหนี้!$A$2:$A$20000, $A2316, รายงานลูกหนี้!$K$2:$K$20000, "&gt;=61", รายงานลูกหนี้!$K$2:$K$20000, "&lt;=90")</f>
        <v>0</v>
      </c>
      <c r="N2316">
        <f>SUMIFS(รายงานลูกหนี้!$G$2:$G$20000, รายงานลูกหนี้!$A$2:$A$20000, $A2316, รายงานลูกหนี้!$K$2:$K$20000, "&gt;90")</f>
        <v>0</v>
      </c>
      <c r="O2316">
        <f t="shared" si="183"/>
        <v>79774</v>
      </c>
      <c r="P2316" s="17">
        <f t="shared" si="184"/>
        <v>0.25</v>
      </c>
    </row>
    <row r="2317" spans="1:16" x14ac:dyDescent="0.2">
      <c r="A2317" t="str">
        <v>8d6fa4729d105c49fc2e78d568cae156ddd7d9b10a40eabc25e0a1c101d9b972</v>
      </c>
      <c r="B2317">
        <f>COUNTIF(รายงานลูกหนี้!$A:$A,A2317)</f>
        <v>1</v>
      </c>
      <c r="C2317">
        <f>COUNTIFS(รายงานลูกหนี้!$A:$A,A2317,รายงานลูกหนี้!$K:$K,"&gt;0")</f>
        <v>1</v>
      </c>
      <c r="D2317">
        <f>SUMIF(รายงานลูกหนี้!$A:$A,A2317,รายงานลูกหนี้!$K:$K)</f>
        <v>1</v>
      </c>
      <c r="E2317">
        <f>_xlfn.MAXIFS(รายงานลูกหนี้!$K:$K,รายงานลูกหนี้!$A:$A,A2317)</f>
        <v>1</v>
      </c>
      <c r="F2317" s="17">
        <f t="shared" si="180"/>
        <v>1</v>
      </c>
      <c r="G2317" t="str">
        <f t="shared" si="181"/>
        <v>ค้างชำระ 1 - 30 วัน</v>
      </c>
      <c r="H2317" t="str">
        <f t="shared" si="182"/>
        <v>ลูกหนี้ชั้นดี</v>
      </c>
      <c r="I2317" s="17" cm="1">
        <f t="array" ref="I2317">_xlfn.IFS(D2317=0,0%, D2317&lt;=30,25%, D2317&lt;=60,50%, D2317&lt;=90,75%, D2317&gt;90,100%)</f>
        <v>0.25</v>
      </c>
      <c r="J2317">
        <f>SUMIFS(รายงานลูกหนี้!$G$2:$G$20000, รายงานลูกหนี้!$A$2:$A$20000, $A2317, รายงานลูกหนี้!$K$2:$K$20000, 0)</f>
        <v>0</v>
      </c>
      <c r="K2317">
        <f>SUMIFS(รายงานลูกหนี้!$G$2:$G$20000, รายงานลูกหนี้!$A$2:$A$20000, $A2317, รายงานลูกหนี้!$K$2:$K$20000, "&gt;=1", รายงานลูกหนี้!$K$2:$K$20000, "&lt;=30")</f>
        <v>18784</v>
      </c>
      <c r="L2317">
        <f>SUMIFS(รายงานลูกหนี้!$G$2:$G$20000, รายงานลูกหนี้!$A$2:$A$20000, $A2317, รายงานลูกหนี้!$K$2:$K$20000, "&gt;=31", รายงานลูกหนี้!$K$2:$K$20000, "&lt;=60")</f>
        <v>0</v>
      </c>
      <c r="M2317">
        <f>SUMIFS(รายงานลูกหนี้!$G$2:$G$20000, รายงานลูกหนี้!$A$2:$A$20000, $A2317, รายงานลูกหนี้!$K$2:$K$20000, "&gt;=61", รายงานลูกหนี้!$K$2:$K$20000, "&lt;=90")</f>
        <v>0</v>
      </c>
      <c r="N2317">
        <f>SUMIFS(รายงานลูกหนี้!$G$2:$G$20000, รายงานลูกหนี้!$A$2:$A$20000, $A2317, รายงานลูกหนี้!$K$2:$K$20000, "&gt;90")</f>
        <v>0</v>
      </c>
      <c r="O2317">
        <f t="shared" si="183"/>
        <v>18784</v>
      </c>
      <c r="P2317" s="17">
        <f t="shared" si="184"/>
        <v>0.25</v>
      </c>
    </row>
    <row r="2318" spans="1:16" x14ac:dyDescent="0.2">
      <c r="A2318" t="str">
        <v>57c06563439af6525bd0e049697003de493d56e3b67e5787b12b231b4d5a1e59</v>
      </c>
      <c r="B2318">
        <f>COUNTIF(รายงานลูกหนี้!$A:$A,A2318)</f>
        <v>1</v>
      </c>
      <c r="C2318">
        <f>COUNTIFS(รายงานลูกหนี้!$A:$A,A2318,รายงานลูกหนี้!$K:$K,"&gt;0")</f>
        <v>1</v>
      </c>
      <c r="D2318">
        <f>SUMIF(รายงานลูกหนี้!$A:$A,A2318,รายงานลูกหนี้!$K:$K)</f>
        <v>1</v>
      </c>
      <c r="E2318">
        <f>_xlfn.MAXIFS(รายงานลูกหนี้!$K:$K,รายงานลูกหนี้!$A:$A,A2318)</f>
        <v>1</v>
      </c>
      <c r="F2318" s="17">
        <f t="shared" si="180"/>
        <v>1</v>
      </c>
      <c r="G2318" t="str">
        <f t="shared" si="181"/>
        <v>ค้างชำระ 1 - 30 วัน</v>
      </c>
      <c r="H2318" t="str">
        <f t="shared" si="182"/>
        <v>ลูกหนี้ชั้นดี</v>
      </c>
      <c r="I2318" s="17" cm="1">
        <f t="array" ref="I2318">_xlfn.IFS(D2318=0,0%, D2318&lt;=30,25%, D2318&lt;=60,50%, D2318&lt;=90,75%, D2318&gt;90,100%)</f>
        <v>0.25</v>
      </c>
      <c r="J2318">
        <f>SUMIFS(รายงานลูกหนี้!$G$2:$G$20000, รายงานลูกหนี้!$A$2:$A$20000, $A2318, รายงานลูกหนี้!$K$2:$K$20000, 0)</f>
        <v>0</v>
      </c>
      <c r="K2318">
        <f>SUMIFS(รายงานลูกหนี้!$G$2:$G$20000, รายงานลูกหนี้!$A$2:$A$20000, $A2318, รายงานลูกหนี้!$K$2:$K$20000, "&gt;=1", รายงานลูกหนี้!$K$2:$K$20000, "&lt;=30")</f>
        <v>6000</v>
      </c>
      <c r="L2318">
        <f>SUMIFS(รายงานลูกหนี้!$G$2:$G$20000, รายงานลูกหนี้!$A$2:$A$20000, $A2318, รายงานลูกหนี้!$K$2:$K$20000, "&gt;=31", รายงานลูกหนี้!$K$2:$K$20000, "&lt;=60")</f>
        <v>0</v>
      </c>
      <c r="M2318">
        <f>SUMIFS(รายงานลูกหนี้!$G$2:$G$20000, รายงานลูกหนี้!$A$2:$A$20000, $A2318, รายงานลูกหนี้!$K$2:$K$20000, "&gt;=61", รายงานลูกหนี้!$K$2:$K$20000, "&lt;=90")</f>
        <v>0</v>
      </c>
      <c r="N2318">
        <f>SUMIFS(รายงานลูกหนี้!$G$2:$G$20000, รายงานลูกหนี้!$A$2:$A$20000, $A2318, รายงานลูกหนี้!$K$2:$K$20000, "&gt;90")</f>
        <v>0</v>
      </c>
      <c r="O2318">
        <f t="shared" si="183"/>
        <v>6000</v>
      </c>
      <c r="P2318" s="17">
        <f t="shared" si="184"/>
        <v>0.25</v>
      </c>
    </row>
    <row r="2319" spans="1:16" x14ac:dyDescent="0.2">
      <c r="A2319" t="str">
        <v>4fb5e835f464b9ab79ec944966e2e0be3c7a9370ef80663a684bed93d4ffe631</v>
      </c>
      <c r="B2319">
        <f>COUNTIF(รายงานลูกหนี้!$A:$A,A2319)</f>
        <v>1</v>
      </c>
      <c r="C2319">
        <f>COUNTIFS(รายงานลูกหนี้!$A:$A,A2319,รายงานลูกหนี้!$K:$K,"&gt;0")</f>
        <v>1</v>
      </c>
      <c r="D2319">
        <f>SUMIF(รายงานลูกหนี้!$A:$A,A2319,รายงานลูกหนี้!$K:$K)</f>
        <v>1</v>
      </c>
      <c r="E2319">
        <f>_xlfn.MAXIFS(รายงานลูกหนี้!$K:$K,รายงานลูกหนี้!$A:$A,A2319)</f>
        <v>1</v>
      </c>
      <c r="F2319" s="17">
        <f t="shared" si="180"/>
        <v>1</v>
      </c>
      <c r="G2319" t="str">
        <f t="shared" si="181"/>
        <v>ค้างชำระ 1 - 30 วัน</v>
      </c>
      <c r="H2319" t="str">
        <f t="shared" si="182"/>
        <v>ลูกหนี้ชั้นดี</v>
      </c>
      <c r="I2319" s="17" cm="1">
        <f t="array" ref="I2319">_xlfn.IFS(D2319=0,0%, D2319&lt;=30,25%, D2319&lt;=60,50%, D2319&lt;=90,75%, D2319&gt;90,100%)</f>
        <v>0.25</v>
      </c>
      <c r="J2319">
        <f>SUMIFS(รายงานลูกหนี้!$G$2:$G$20000, รายงานลูกหนี้!$A$2:$A$20000, $A2319, รายงานลูกหนี้!$K$2:$K$20000, 0)</f>
        <v>0</v>
      </c>
      <c r="K2319">
        <f>SUMIFS(รายงานลูกหนี้!$G$2:$G$20000, รายงานลูกหนี้!$A$2:$A$20000, $A2319, รายงานลูกหนี้!$K$2:$K$20000, "&gt;=1", รายงานลูกหนี้!$K$2:$K$20000, "&lt;=30")</f>
        <v>54106</v>
      </c>
      <c r="L2319">
        <f>SUMIFS(รายงานลูกหนี้!$G$2:$G$20000, รายงานลูกหนี้!$A$2:$A$20000, $A2319, รายงานลูกหนี้!$K$2:$K$20000, "&gt;=31", รายงานลูกหนี้!$K$2:$K$20000, "&lt;=60")</f>
        <v>0</v>
      </c>
      <c r="M2319">
        <f>SUMIFS(รายงานลูกหนี้!$G$2:$G$20000, รายงานลูกหนี้!$A$2:$A$20000, $A2319, รายงานลูกหนี้!$K$2:$K$20000, "&gt;=61", รายงานลูกหนี้!$K$2:$K$20000, "&lt;=90")</f>
        <v>0</v>
      </c>
      <c r="N2319">
        <f>SUMIFS(รายงานลูกหนี้!$G$2:$G$20000, รายงานลูกหนี้!$A$2:$A$20000, $A2319, รายงานลูกหนี้!$K$2:$K$20000, "&gt;90")</f>
        <v>0</v>
      </c>
      <c r="O2319">
        <f t="shared" si="183"/>
        <v>54106</v>
      </c>
      <c r="P2319" s="17">
        <f t="shared" si="184"/>
        <v>0.25</v>
      </c>
    </row>
    <row r="2320" spans="1:16" x14ac:dyDescent="0.2">
      <c r="A2320" t="str">
        <v>a2840d48c4acde407fe95fef038dcfcab99e5873b614ce21d6dcad984ffb9a11</v>
      </c>
      <c r="B2320">
        <f>COUNTIF(รายงานลูกหนี้!$A:$A,A2320)</f>
        <v>1</v>
      </c>
      <c r="C2320">
        <f>COUNTIFS(รายงานลูกหนี้!$A:$A,A2320,รายงานลูกหนี้!$K:$K,"&gt;0")</f>
        <v>1</v>
      </c>
      <c r="D2320">
        <f>SUMIF(รายงานลูกหนี้!$A:$A,A2320,รายงานลูกหนี้!$K:$K)</f>
        <v>1</v>
      </c>
      <c r="E2320">
        <f>_xlfn.MAXIFS(รายงานลูกหนี้!$K:$K,รายงานลูกหนี้!$A:$A,A2320)</f>
        <v>1</v>
      </c>
      <c r="F2320" s="17">
        <f t="shared" si="180"/>
        <v>1</v>
      </c>
      <c r="G2320" t="str">
        <f t="shared" si="181"/>
        <v>ค้างชำระ 1 - 30 วัน</v>
      </c>
      <c r="H2320" t="str">
        <f t="shared" si="182"/>
        <v>ลูกหนี้ชั้นดี</v>
      </c>
      <c r="I2320" s="17" cm="1">
        <f t="array" ref="I2320">_xlfn.IFS(D2320=0,0%, D2320&lt;=30,25%, D2320&lt;=60,50%, D2320&lt;=90,75%, D2320&gt;90,100%)</f>
        <v>0.25</v>
      </c>
      <c r="J2320">
        <f>SUMIFS(รายงานลูกหนี้!$G$2:$G$20000, รายงานลูกหนี้!$A$2:$A$20000, $A2320, รายงานลูกหนี้!$K$2:$K$20000, 0)</f>
        <v>0</v>
      </c>
      <c r="K2320">
        <f>SUMIFS(รายงานลูกหนี้!$G$2:$G$20000, รายงานลูกหนี้!$A$2:$A$20000, $A2320, รายงานลูกหนี้!$K$2:$K$20000, "&gt;=1", รายงานลูกหนี้!$K$2:$K$20000, "&lt;=30")</f>
        <v>57023</v>
      </c>
      <c r="L2320">
        <f>SUMIFS(รายงานลูกหนี้!$G$2:$G$20000, รายงานลูกหนี้!$A$2:$A$20000, $A2320, รายงานลูกหนี้!$K$2:$K$20000, "&gt;=31", รายงานลูกหนี้!$K$2:$K$20000, "&lt;=60")</f>
        <v>0</v>
      </c>
      <c r="M2320">
        <f>SUMIFS(รายงานลูกหนี้!$G$2:$G$20000, รายงานลูกหนี้!$A$2:$A$20000, $A2320, รายงานลูกหนี้!$K$2:$K$20000, "&gt;=61", รายงานลูกหนี้!$K$2:$K$20000, "&lt;=90")</f>
        <v>0</v>
      </c>
      <c r="N2320">
        <f>SUMIFS(รายงานลูกหนี้!$G$2:$G$20000, รายงานลูกหนี้!$A$2:$A$20000, $A2320, รายงานลูกหนี้!$K$2:$K$20000, "&gt;90")</f>
        <v>0</v>
      </c>
      <c r="O2320">
        <f t="shared" si="183"/>
        <v>57023</v>
      </c>
      <c r="P2320" s="17">
        <f t="shared" si="184"/>
        <v>0.25</v>
      </c>
    </row>
    <row r="2321" spans="1:16" x14ac:dyDescent="0.2">
      <c r="A2321" t="str">
        <v>cdb07c217d1debee198d02099d2a44480d76c7c0e0401fb2e08ab03653c946eb</v>
      </c>
      <c r="B2321">
        <f>COUNTIF(รายงานลูกหนี้!$A:$A,A2321)</f>
        <v>1</v>
      </c>
      <c r="C2321">
        <f>COUNTIFS(รายงานลูกหนี้!$A:$A,A2321,รายงานลูกหนี้!$K:$K,"&gt;0")</f>
        <v>1</v>
      </c>
      <c r="D2321">
        <f>SUMIF(รายงานลูกหนี้!$A:$A,A2321,รายงานลูกหนี้!$K:$K)</f>
        <v>1</v>
      </c>
      <c r="E2321">
        <f>_xlfn.MAXIFS(รายงานลูกหนี้!$K:$K,รายงานลูกหนี้!$A:$A,A2321)</f>
        <v>1</v>
      </c>
      <c r="F2321" s="17">
        <f t="shared" si="180"/>
        <v>1</v>
      </c>
      <c r="G2321" t="str">
        <f t="shared" si="181"/>
        <v>ค้างชำระ 1 - 30 วัน</v>
      </c>
      <c r="H2321" t="str">
        <f t="shared" si="182"/>
        <v>ลูกหนี้ชั้นดี</v>
      </c>
      <c r="I2321" s="17" cm="1">
        <f t="array" ref="I2321">_xlfn.IFS(D2321=0,0%, D2321&lt;=30,25%, D2321&lt;=60,50%, D2321&lt;=90,75%, D2321&gt;90,100%)</f>
        <v>0.25</v>
      </c>
      <c r="J2321">
        <f>SUMIFS(รายงานลูกหนี้!$G$2:$G$20000, รายงานลูกหนี้!$A$2:$A$20000, $A2321, รายงานลูกหนี้!$K$2:$K$20000, 0)</f>
        <v>0</v>
      </c>
      <c r="K2321">
        <f>SUMIFS(รายงานลูกหนี้!$G$2:$G$20000, รายงานลูกหนี้!$A$2:$A$20000, $A2321, รายงานลูกหนี้!$K$2:$K$20000, "&gt;=1", รายงานลูกหนี้!$K$2:$K$20000, "&lt;=30")</f>
        <v>5400</v>
      </c>
      <c r="L2321">
        <f>SUMIFS(รายงานลูกหนี้!$G$2:$G$20000, รายงานลูกหนี้!$A$2:$A$20000, $A2321, รายงานลูกหนี้!$K$2:$K$20000, "&gt;=31", รายงานลูกหนี้!$K$2:$K$20000, "&lt;=60")</f>
        <v>0</v>
      </c>
      <c r="M2321">
        <f>SUMIFS(รายงานลูกหนี้!$G$2:$G$20000, รายงานลูกหนี้!$A$2:$A$20000, $A2321, รายงานลูกหนี้!$K$2:$K$20000, "&gt;=61", รายงานลูกหนี้!$K$2:$K$20000, "&lt;=90")</f>
        <v>0</v>
      </c>
      <c r="N2321">
        <f>SUMIFS(รายงานลูกหนี้!$G$2:$G$20000, รายงานลูกหนี้!$A$2:$A$20000, $A2321, รายงานลูกหนี้!$K$2:$K$20000, "&gt;90")</f>
        <v>0</v>
      </c>
      <c r="O2321">
        <f t="shared" si="183"/>
        <v>5400</v>
      </c>
      <c r="P2321" s="17">
        <f t="shared" si="184"/>
        <v>0.25</v>
      </c>
    </row>
    <row r="2322" spans="1:16" x14ac:dyDescent="0.2">
      <c r="A2322" t="str">
        <v>f751a3b11df1e058113ca941e6b9692d82ca641d3f992af5fb54ceeab7b50e3c</v>
      </c>
      <c r="B2322">
        <f>COUNTIF(รายงานลูกหนี้!$A:$A,A2322)</f>
        <v>1</v>
      </c>
      <c r="C2322">
        <f>COUNTIFS(รายงานลูกหนี้!$A:$A,A2322,รายงานลูกหนี้!$K:$K,"&gt;0")</f>
        <v>1</v>
      </c>
      <c r="D2322">
        <f>SUMIF(รายงานลูกหนี้!$A:$A,A2322,รายงานลูกหนี้!$K:$K)</f>
        <v>6</v>
      </c>
      <c r="E2322">
        <f>_xlfn.MAXIFS(รายงานลูกหนี้!$K:$K,รายงานลูกหนี้!$A:$A,A2322)</f>
        <v>6</v>
      </c>
      <c r="F2322" s="17">
        <f t="shared" si="180"/>
        <v>1</v>
      </c>
      <c r="G2322" t="str">
        <f t="shared" si="181"/>
        <v>ค้างชำระ 1 - 30 วัน</v>
      </c>
      <c r="H2322" t="str">
        <f t="shared" si="182"/>
        <v>ลูกหนี้ชั้นดี</v>
      </c>
      <c r="I2322" s="17" cm="1">
        <f t="array" ref="I2322">_xlfn.IFS(D2322=0,0%, D2322&lt;=30,25%, D2322&lt;=60,50%, D2322&lt;=90,75%, D2322&gt;90,100%)</f>
        <v>0.25</v>
      </c>
      <c r="J2322">
        <f>SUMIFS(รายงานลูกหนี้!$G$2:$G$20000, รายงานลูกหนี้!$A$2:$A$20000, $A2322, รายงานลูกหนี้!$K$2:$K$20000, 0)</f>
        <v>0</v>
      </c>
      <c r="K2322">
        <f>SUMIFS(รายงานลูกหนี้!$G$2:$G$20000, รายงานลูกหนี้!$A$2:$A$20000, $A2322, รายงานลูกหนี้!$K$2:$K$20000, "&gt;=1", รายงานลูกหนี้!$K$2:$K$20000, "&lt;=30")</f>
        <v>14476</v>
      </c>
      <c r="L2322">
        <f>SUMIFS(รายงานลูกหนี้!$G$2:$G$20000, รายงานลูกหนี้!$A$2:$A$20000, $A2322, รายงานลูกหนี้!$K$2:$K$20000, "&gt;=31", รายงานลูกหนี้!$K$2:$K$20000, "&lt;=60")</f>
        <v>0</v>
      </c>
      <c r="M2322">
        <f>SUMIFS(รายงานลูกหนี้!$G$2:$G$20000, รายงานลูกหนี้!$A$2:$A$20000, $A2322, รายงานลูกหนี้!$K$2:$K$20000, "&gt;=61", รายงานลูกหนี้!$K$2:$K$20000, "&lt;=90")</f>
        <v>0</v>
      </c>
      <c r="N2322">
        <f>SUMIFS(รายงานลูกหนี้!$G$2:$G$20000, รายงานลูกหนี้!$A$2:$A$20000, $A2322, รายงานลูกหนี้!$K$2:$K$20000, "&gt;90")</f>
        <v>0</v>
      </c>
      <c r="O2322">
        <f t="shared" si="183"/>
        <v>14476</v>
      </c>
      <c r="P2322" s="17">
        <f t="shared" si="184"/>
        <v>0.25</v>
      </c>
    </row>
    <row r="2323" spans="1:16" x14ac:dyDescent="0.2">
      <c r="A2323" t="str">
        <v>ef236e5453ebdd034ff49cd310c9e92650f990611ba553d3b53badf05ee0146b</v>
      </c>
      <c r="B2323">
        <f>COUNTIF(รายงานลูกหนี้!$A:$A,A2323)</f>
        <v>1</v>
      </c>
      <c r="C2323">
        <f>COUNTIFS(รายงานลูกหนี้!$A:$A,A2323,รายงานลูกหนี้!$K:$K,"&gt;0")</f>
        <v>0</v>
      </c>
      <c r="D2323">
        <f>SUMIF(รายงานลูกหนี้!$A:$A,A2323,รายงานลูกหนี้!$K:$K)</f>
        <v>0</v>
      </c>
      <c r="E2323">
        <f>_xlfn.MAXIFS(รายงานลูกหนี้!$K:$K,รายงานลูกหนี้!$A:$A,A2323)</f>
        <v>0</v>
      </c>
      <c r="F2323" s="17">
        <f t="shared" si="180"/>
        <v>0</v>
      </c>
      <c r="G2323" t="str">
        <f t="shared" si="181"/>
        <v>ชำระตรงเวลา</v>
      </c>
      <c r="H2323" t="str">
        <f t="shared" si="182"/>
        <v>ลูกหนี้ชั้นดี</v>
      </c>
      <c r="I2323" s="17" cm="1">
        <f t="array" ref="I2323">_xlfn.IFS(D2323=0,0%, D2323&lt;=30,25%, D2323&lt;=60,50%, D2323&lt;=90,75%, D2323&gt;90,100%)</f>
        <v>0</v>
      </c>
      <c r="J2323">
        <f>SUMIFS(รายงานลูกหนี้!$G$2:$G$20000, รายงานลูกหนี้!$A$2:$A$20000, $A2323, รายงานลูกหนี้!$K$2:$K$20000, 0)</f>
        <v>20950</v>
      </c>
      <c r="K2323">
        <f>SUMIFS(รายงานลูกหนี้!$G$2:$G$20000, รายงานลูกหนี้!$A$2:$A$20000, $A2323, รายงานลูกหนี้!$K$2:$K$20000, "&gt;=1", รายงานลูกหนี้!$K$2:$K$20000, "&lt;=30")</f>
        <v>0</v>
      </c>
      <c r="L2323">
        <f>SUMIFS(รายงานลูกหนี้!$G$2:$G$20000, รายงานลูกหนี้!$A$2:$A$20000, $A2323, รายงานลูกหนี้!$K$2:$K$20000, "&gt;=31", รายงานลูกหนี้!$K$2:$K$20000, "&lt;=60")</f>
        <v>0</v>
      </c>
      <c r="M2323">
        <f>SUMIFS(รายงานลูกหนี้!$G$2:$G$20000, รายงานลูกหนี้!$A$2:$A$20000, $A2323, รายงานลูกหนี้!$K$2:$K$20000, "&gt;=61", รายงานลูกหนี้!$K$2:$K$20000, "&lt;=90")</f>
        <v>0</v>
      </c>
      <c r="N2323">
        <f>SUMIFS(รายงานลูกหนี้!$G$2:$G$20000, รายงานลูกหนี้!$A$2:$A$20000, $A2323, รายงานลูกหนี้!$K$2:$K$20000, "&gt;90")</f>
        <v>0</v>
      </c>
      <c r="O2323">
        <f t="shared" si="183"/>
        <v>20950</v>
      </c>
      <c r="P2323" s="17">
        <f t="shared" si="184"/>
        <v>0</v>
      </c>
    </row>
    <row r="2324" spans="1:16" x14ac:dyDescent="0.2">
      <c r="A2324" t="str">
        <v>6e5f20d4ebedf114bfdc74f113fb1bd33816ed2eb56b7202a4a0facac47f3f02</v>
      </c>
      <c r="B2324">
        <f>COUNTIF(รายงานลูกหนี้!$A:$A,A2324)</f>
        <v>5</v>
      </c>
      <c r="C2324">
        <f>COUNTIFS(รายงานลูกหนี้!$A:$A,A2324,รายงานลูกหนี้!$K:$K,"&gt;0")</f>
        <v>0</v>
      </c>
      <c r="D2324">
        <f>SUMIF(รายงานลูกหนี้!$A:$A,A2324,รายงานลูกหนี้!$K:$K)</f>
        <v>0</v>
      </c>
      <c r="E2324">
        <f>_xlfn.MAXIFS(รายงานลูกหนี้!$K:$K,รายงานลูกหนี้!$A:$A,A2324)</f>
        <v>0</v>
      </c>
      <c r="F2324" s="17">
        <f t="shared" si="180"/>
        <v>0</v>
      </c>
      <c r="G2324" t="str">
        <f t="shared" si="181"/>
        <v>ชำระตรงเวลา</v>
      </c>
      <c r="H2324" t="str">
        <f t="shared" si="182"/>
        <v>ลูกหนี้ชั้นดี</v>
      </c>
      <c r="I2324" s="17" cm="1">
        <f t="array" ref="I2324">_xlfn.IFS(D2324=0,0%, D2324&lt;=30,25%, D2324&lt;=60,50%, D2324&lt;=90,75%, D2324&gt;90,100%)</f>
        <v>0</v>
      </c>
      <c r="J2324">
        <f>SUMIFS(รายงานลูกหนี้!$G$2:$G$20000, รายงานลูกหนี้!$A$2:$A$20000, $A2324, รายงานลูกหนี้!$K$2:$K$20000, 0)</f>
        <v>123695</v>
      </c>
      <c r="K2324">
        <f>SUMIFS(รายงานลูกหนี้!$G$2:$G$20000, รายงานลูกหนี้!$A$2:$A$20000, $A2324, รายงานลูกหนี้!$K$2:$K$20000, "&gt;=1", รายงานลูกหนี้!$K$2:$K$20000, "&lt;=30")</f>
        <v>0</v>
      </c>
      <c r="L2324">
        <f>SUMIFS(รายงานลูกหนี้!$G$2:$G$20000, รายงานลูกหนี้!$A$2:$A$20000, $A2324, รายงานลูกหนี้!$K$2:$K$20000, "&gt;=31", รายงานลูกหนี้!$K$2:$K$20000, "&lt;=60")</f>
        <v>0</v>
      </c>
      <c r="M2324">
        <f>SUMIFS(รายงานลูกหนี้!$G$2:$G$20000, รายงานลูกหนี้!$A$2:$A$20000, $A2324, รายงานลูกหนี้!$K$2:$K$20000, "&gt;=61", รายงานลูกหนี้!$K$2:$K$20000, "&lt;=90")</f>
        <v>0</v>
      </c>
      <c r="N2324">
        <f>SUMIFS(รายงานลูกหนี้!$G$2:$G$20000, รายงานลูกหนี้!$A$2:$A$20000, $A2324, รายงานลูกหนี้!$K$2:$K$20000, "&gt;90")</f>
        <v>0</v>
      </c>
      <c r="O2324">
        <f t="shared" si="183"/>
        <v>123695</v>
      </c>
      <c r="P2324" s="17">
        <f t="shared" si="184"/>
        <v>0</v>
      </c>
    </row>
    <row r="2325" spans="1:16" x14ac:dyDescent="0.2">
      <c r="A2325" t="str">
        <v>c8f9c14defc28e86bb50f411bc32eb979fcd3268409abee7e81e117c2b0f1cc9</v>
      </c>
      <c r="B2325">
        <f>COUNTIF(รายงานลูกหนี้!$A:$A,A2325)</f>
        <v>1</v>
      </c>
      <c r="C2325">
        <f>COUNTIFS(รายงานลูกหนี้!$A:$A,A2325,รายงานลูกหนี้!$K:$K,"&gt;0")</f>
        <v>1</v>
      </c>
      <c r="D2325">
        <f>SUMIF(รายงานลูกหนี้!$A:$A,A2325,รายงานลูกหนี้!$K:$K)</f>
        <v>19</v>
      </c>
      <c r="E2325">
        <f>_xlfn.MAXIFS(รายงานลูกหนี้!$K:$K,รายงานลูกหนี้!$A:$A,A2325)</f>
        <v>19</v>
      </c>
      <c r="F2325" s="17">
        <f t="shared" si="180"/>
        <v>1</v>
      </c>
      <c r="G2325" t="str">
        <f t="shared" si="181"/>
        <v>ค้างชำระ 1 - 30 วัน</v>
      </c>
      <c r="H2325" t="str">
        <f t="shared" si="182"/>
        <v>ลูกหนี้ชั้นดี</v>
      </c>
      <c r="I2325" s="17" cm="1">
        <f t="array" ref="I2325">_xlfn.IFS(D2325=0,0%, D2325&lt;=30,25%, D2325&lt;=60,50%, D2325&lt;=90,75%, D2325&gt;90,100%)</f>
        <v>0.25</v>
      </c>
      <c r="J2325">
        <f>SUMIFS(รายงานลูกหนี้!$G$2:$G$20000, รายงานลูกหนี้!$A$2:$A$20000, $A2325, รายงานลูกหนี้!$K$2:$K$20000, 0)</f>
        <v>0</v>
      </c>
      <c r="K2325">
        <f>SUMIFS(รายงานลูกหนี้!$G$2:$G$20000, รายงานลูกหนี้!$A$2:$A$20000, $A2325, รายงานลูกหนี้!$K$2:$K$20000, "&gt;=1", รายงานลูกหนี้!$K$2:$K$20000, "&lt;=30")</f>
        <v>15000</v>
      </c>
      <c r="L2325">
        <f>SUMIFS(รายงานลูกหนี้!$G$2:$G$20000, รายงานลูกหนี้!$A$2:$A$20000, $A2325, รายงานลูกหนี้!$K$2:$K$20000, "&gt;=31", รายงานลูกหนี้!$K$2:$K$20000, "&lt;=60")</f>
        <v>0</v>
      </c>
      <c r="M2325">
        <f>SUMIFS(รายงานลูกหนี้!$G$2:$G$20000, รายงานลูกหนี้!$A$2:$A$20000, $A2325, รายงานลูกหนี้!$K$2:$K$20000, "&gt;=61", รายงานลูกหนี้!$K$2:$K$20000, "&lt;=90")</f>
        <v>0</v>
      </c>
      <c r="N2325">
        <f>SUMIFS(รายงานลูกหนี้!$G$2:$G$20000, รายงานลูกหนี้!$A$2:$A$20000, $A2325, รายงานลูกหนี้!$K$2:$K$20000, "&gt;90")</f>
        <v>0</v>
      </c>
      <c r="O2325">
        <f t="shared" si="183"/>
        <v>15000</v>
      </c>
      <c r="P2325" s="17">
        <f t="shared" si="184"/>
        <v>0.25</v>
      </c>
    </row>
    <row r="2326" spans="1:16" x14ac:dyDescent="0.2">
      <c r="A2326" t="str">
        <v>33887510531766473e2cd390976d3b918a01bf3128c21b7506abe6375acf6e88</v>
      </c>
      <c r="B2326">
        <f>COUNTIF(รายงานลูกหนี้!$A:$A,A2326)</f>
        <v>1</v>
      </c>
      <c r="C2326">
        <f>COUNTIFS(รายงานลูกหนี้!$A:$A,A2326,รายงานลูกหนี้!$K:$K,"&gt;0")</f>
        <v>1</v>
      </c>
      <c r="D2326">
        <f>SUMIF(รายงานลูกหนี้!$A:$A,A2326,รายงานลูกหนี้!$K:$K)</f>
        <v>48</v>
      </c>
      <c r="E2326">
        <f>_xlfn.MAXIFS(รายงานลูกหนี้!$K:$K,รายงานลูกหนี้!$A:$A,A2326)</f>
        <v>48</v>
      </c>
      <c r="F2326" s="17">
        <f t="shared" si="180"/>
        <v>1</v>
      </c>
      <c r="G2326" t="str">
        <f t="shared" si="181"/>
        <v>ค้างชำระ 31 - 60 วัน</v>
      </c>
      <c r="H2326" t="str">
        <f t="shared" si="182"/>
        <v>ลูกหนี้เฝ้าติดตาม</v>
      </c>
      <c r="I2326" s="17" cm="1">
        <f t="array" ref="I2326">_xlfn.IFS(D2326=0,0%, D2326&lt;=30,25%, D2326&lt;=60,50%, D2326&lt;=90,75%, D2326&gt;90,100%)</f>
        <v>0.5</v>
      </c>
      <c r="J2326">
        <f>SUMIFS(รายงานลูกหนี้!$G$2:$G$20000, รายงานลูกหนี้!$A$2:$A$20000, $A2326, รายงานลูกหนี้!$K$2:$K$20000, 0)</f>
        <v>0</v>
      </c>
      <c r="K2326">
        <f>SUMIFS(รายงานลูกหนี้!$G$2:$G$20000, รายงานลูกหนี้!$A$2:$A$20000, $A2326, รายงานลูกหนี้!$K$2:$K$20000, "&gt;=1", รายงานลูกหนี้!$K$2:$K$20000, "&lt;=30")</f>
        <v>0</v>
      </c>
      <c r="L2326">
        <f>SUMIFS(รายงานลูกหนี้!$G$2:$G$20000, รายงานลูกหนี้!$A$2:$A$20000, $A2326, รายงานลูกหนี้!$K$2:$K$20000, "&gt;=31", รายงานลูกหนี้!$K$2:$K$20000, "&lt;=60")</f>
        <v>23250</v>
      </c>
      <c r="M2326">
        <f>SUMIFS(รายงานลูกหนี้!$G$2:$G$20000, รายงานลูกหนี้!$A$2:$A$20000, $A2326, รายงานลูกหนี้!$K$2:$K$20000, "&gt;=61", รายงานลูกหนี้!$K$2:$K$20000, "&lt;=90")</f>
        <v>0</v>
      </c>
      <c r="N2326">
        <f>SUMIFS(รายงานลูกหนี้!$G$2:$G$20000, รายงานลูกหนี้!$A$2:$A$20000, $A2326, รายงานลูกหนี้!$K$2:$K$20000, "&gt;90")</f>
        <v>0</v>
      </c>
      <c r="O2326">
        <f t="shared" si="183"/>
        <v>23250</v>
      </c>
      <c r="P2326" s="17">
        <f t="shared" si="184"/>
        <v>0.5</v>
      </c>
    </row>
    <row r="2327" spans="1:16" x14ac:dyDescent="0.2">
      <c r="A2327" t="str">
        <v>883534c871667ca2c067cac3a7f544f45d1ecd7909ae9d6daa35cbd5e5887a33</v>
      </c>
      <c r="B2327">
        <f>COUNTIF(รายงานลูกหนี้!$A:$A,A2327)</f>
        <v>2</v>
      </c>
      <c r="C2327">
        <f>COUNTIFS(รายงานลูกหนี้!$A:$A,A2327,รายงานลูกหนี้!$K:$K,"&gt;0")</f>
        <v>2</v>
      </c>
      <c r="D2327">
        <f>SUMIF(รายงานลูกหนี้!$A:$A,A2327,รายงานลูกหนี้!$K:$K)</f>
        <v>7</v>
      </c>
      <c r="E2327">
        <f>_xlfn.MAXIFS(รายงานลูกหนี้!$K:$K,รายงานลูกหนี้!$A:$A,A2327)</f>
        <v>6</v>
      </c>
      <c r="F2327" s="17">
        <f t="shared" si="180"/>
        <v>1</v>
      </c>
      <c r="G2327" t="str">
        <f t="shared" si="181"/>
        <v>ค้างชำระ 1 - 30 วัน</v>
      </c>
      <c r="H2327" t="str">
        <f t="shared" si="182"/>
        <v>ลูกหนี้ชั้นดี</v>
      </c>
      <c r="I2327" s="17" cm="1">
        <f t="array" ref="I2327">_xlfn.IFS(D2327=0,0%, D2327&lt;=30,25%, D2327&lt;=60,50%, D2327&lt;=90,75%, D2327&gt;90,100%)</f>
        <v>0.25</v>
      </c>
      <c r="J2327">
        <f>SUMIFS(รายงานลูกหนี้!$G$2:$G$20000, รายงานลูกหนี้!$A$2:$A$20000, $A2327, รายงานลูกหนี้!$K$2:$K$20000, 0)</f>
        <v>0</v>
      </c>
      <c r="K2327">
        <f>SUMIFS(รายงานลูกหนี้!$G$2:$G$20000, รายงานลูกหนี้!$A$2:$A$20000, $A2327, รายงานลูกหนี้!$K$2:$K$20000, "&gt;=1", รายงานลูกหนี้!$K$2:$K$20000, "&lt;=30")</f>
        <v>20429</v>
      </c>
      <c r="L2327">
        <f>SUMIFS(รายงานลูกหนี้!$G$2:$G$20000, รายงานลูกหนี้!$A$2:$A$20000, $A2327, รายงานลูกหนี้!$K$2:$K$20000, "&gt;=31", รายงานลูกหนี้!$K$2:$K$20000, "&lt;=60")</f>
        <v>0</v>
      </c>
      <c r="M2327">
        <f>SUMIFS(รายงานลูกหนี้!$G$2:$G$20000, รายงานลูกหนี้!$A$2:$A$20000, $A2327, รายงานลูกหนี้!$K$2:$K$20000, "&gt;=61", รายงานลูกหนี้!$K$2:$K$20000, "&lt;=90")</f>
        <v>0</v>
      </c>
      <c r="N2327">
        <f>SUMIFS(รายงานลูกหนี้!$G$2:$G$20000, รายงานลูกหนี้!$A$2:$A$20000, $A2327, รายงานลูกหนี้!$K$2:$K$20000, "&gt;90")</f>
        <v>0</v>
      </c>
      <c r="O2327">
        <f t="shared" si="183"/>
        <v>20429</v>
      </c>
      <c r="P2327" s="17">
        <f t="shared" si="184"/>
        <v>0.25</v>
      </c>
    </row>
    <row r="2328" spans="1:16" x14ac:dyDescent="0.2">
      <c r="A2328" t="str">
        <v>2df75efea7f068accfe2e2ed4d463f2e34141b082feb9cb35445e3f2bdaa6f9f</v>
      </c>
      <c r="B2328">
        <f>COUNTIF(รายงานลูกหนี้!$A:$A,A2328)</f>
        <v>1</v>
      </c>
      <c r="C2328">
        <f>COUNTIFS(รายงานลูกหนี้!$A:$A,A2328,รายงานลูกหนี้!$K:$K,"&gt;0")</f>
        <v>1</v>
      </c>
      <c r="D2328">
        <f>SUMIF(รายงานลูกหนี้!$A:$A,A2328,รายงานลูกหนี้!$K:$K)</f>
        <v>7</v>
      </c>
      <c r="E2328">
        <f>_xlfn.MAXIFS(รายงานลูกหนี้!$K:$K,รายงานลูกหนี้!$A:$A,A2328)</f>
        <v>7</v>
      </c>
      <c r="F2328" s="17">
        <f t="shared" si="180"/>
        <v>1</v>
      </c>
      <c r="G2328" t="str">
        <f t="shared" si="181"/>
        <v>ค้างชำระ 1 - 30 วัน</v>
      </c>
      <c r="H2328" t="str">
        <f t="shared" si="182"/>
        <v>ลูกหนี้ชั้นดี</v>
      </c>
      <c r="I2328" s="17" cm="1">
        <f t="array" ref="I2328">_xlfn.IFS(D2328=0,0%, D2328&lt;=30,25%, D2328&lt;=60,50%, D2328&lt;=90,75%, D2328&gt;90,100%)</f>
        <v>0.25</v>
      </c>
      <c r="J2328">
        <f>SUMIFS(รายงานลูกหนี้!$G$2:$G$20000, รายงานลูกหนี้!$A$2:$A$20000, $A2328, รายงานลูกหนี้!$K$2:$K$20000, 0)</f>
        <v>0</v>
      </c>
      <c r="K2328">
        <f>SUMIFS(รายงานลูกหนี้!$G$2:$G$20000, รายงานลูกหนี้!$A$2:$A$20000, $A2328, รายงานลูกหนี้!$K$2:$K$20000, "&gt;=1", รายงานลูกหนี้!$K$2:$K$20000, "&lt;=30")</f>
        <v>19507</v>
      </c>
      <c r="L2328">
        <f>SUMIFS(รายงานลูกหนี้!$G$2:$G$20000, รายงานลูกหนี้!$A$2:$A$20000, $A2328, รายงานลูกหนี้!$K$2:$K$20000, "&gt;=31", รายงานลูกหนี้!$K$2:$K$20000, "&lt;=60")</f>
        <v>0</v>
      </c>
      <c r="M2328">
        <f>SUMIFS(รายงานลูกหนี้!$G$2:$G$20000, รายงานลูกหนี้!$A$2:$A$20000, $A2328, รายงานลูกหนี้!$K$2:$K$20000, "&gt;=61", รายงานลูกหนี้!$K$2:$K$20000, "&lt;=90")</f>
        <v>0</v>
      </c>
      <c r="N2328">
        <f>SUMIFS(รายงานลูกหนี้!$G$2:$G$20000, รายงานลูกหนี้!$A$2:$A$20000, $A2328, รายงานลูกหนี้!$K$2:$K$20000, "&gt;90")</f>
        <v>0</v>
      </c>
      <c r="O2328">
        <f t="shared" si="183"/>
        <v>19507</v>
      </c>
      <c r="P2328" s="17">
        <f t="shared" si="184"/>
        <v>0.25</v>
      </c>
    </row>
    <row r="2329" spans="1:16" x14ac:dyDescent="0.2">
      <c r="A2329" t="str">
        <v>93ee43547a3dac90b5dc1ca217d20cd3ec888cb3ebabe96bfb11ee8224aadadb</v>
      </c>
      <c r="B2329">
        <f>COUNTIF(รายงานลูกหนี้!$A:$A,A2329)</f>
        <v>1</v>
      </c>
      <c r="C2329">
        <f>COUNTIFS(รายงานลูกหนี้!$A:$A,A2329,รายงานลูกหนี้!$K:$K,"&gt;0")</f>
        <v>1</v>
      </c>
      <c r="D2329">
        <f>SUMIF(รายงานลูกหนี้!$A:$A,A2329,รายงานลูกหนี้!$K:$K)</f>
        <v>12</v>
      </c>
      <c r="E2329">
        <f>_xlfn.MAXIFS(รายงานลูกหนี้!$K:$K,รายงานลูกหนี้!$A:$A,A2329)</f>
        <v>12</v>
      </c>
      <c r="F2329" s="17">
        <f t="shared" si="180"/>
        <v>1</v>
      </c>
      <c r="G2329" t="str">
        <f t="shared" si="181"/>
        <v>ค้างชำระ 1 - 30 วัน</v>
      </c>
      <c r="H2329" t="str">
        <f t="shared" si="182"/>
        <v>ลูกหนี้ชั้นดี</v>
      </c>
      <c r="I2329" s="17" cm="1">
        <f t="array" ref="I2329">_xlfn.IFS(D2329=0,0%, D2329&lt;=30,25%, D2329&lt;=60,50%, D2329&lt;=90,75%, D2329&gt;90,100%)</f>
        <v>0.25</v>
      </c>
      <c r="J2329">
        <f>SUMIFS(รายงานลูกหนี้!$G$2:$G$20000, รายงานลูกหนี้!$A$2:$A$20000, $A2329, รายงานลูกหนี้!$K$2:$K$20000, 0)</f>
        <v>0</v>
      </c>
      <c r="K2329">
        <f>SUMIFS(รายงานลูกหนี้!$G$2:$G$20000, รายงานลูกหนี้!$A$2:$A$20000, $A2329, รายงานลูกหนี้!$K$2:$K$20000, "&gt;=1", รายงานลูกหนี้!$K$2:$K$20000, "&lt;=30")</f>
        <v>22000</v>
      </c>
      <c r="L2329">
        <f>SUMIFS(รายงานลูกหนี้!$G$2:$G$20000, รายงานลูกหนี้!$A$2:$A$20000, $A2329, รายงานลูกหนี้!$K$2:$K$20000, "&gt;=31", รายงานลูกหนี้!$K$2:$K$20000, "&lt;=60")</f>
        <v>0</v>
      </c>
      <c r="M2329">
        <f>SUMIFS(รายงานลูกหนี้!$G$2:$G$20000, รายงานลูกหนี้!$A$2:$A$20000, $A2329, รายงานลูกหนี้!$K$2:$K$20000, "&gt;=61", รายงานลูกหนี้!$K$2:$K$20000, "&lt;=90")</f>
        <v>0</v>
      </c>
      <c r="N2329">
        <f>SUMIFS(รายงานลูกหนี้!$G$2:$G$20000, รายงานลูกหนี้!$A$2:$A$20000, $A2329, รายงานลูกหนี้!$K$2:$K$20000, "&gt;90")</f>
        <v>0</v>
      </c>
      <c r="O2329">
        <f t="shared" si="183"/>
        <v>22000</v>
      </c>
      <c r="P2329" s="17">
        <f t="shared" si="184"/>
        <v>0.25</v>
      </c>
    </row>
    <row r="2330" spans="1:16" x14ac:dyDescent="0.2">
      <c r="A2330" t="str">
        <v>17986c39ab76f05b4c0fcdc7e514e82fb8283e0f064b54f380af8628dc6cc923</v>
      </c>
      <c r="B2330">
        <f>COUNTIF(รายงานลูกหนี้!$A:$A,A2330)</f>
        <v>1</v>
      </c>
      <c r="C2330">
        <f>COUNTIFS(รายงานลูกหนี้!$A:$A,A2330,รายงานลูกหนี้!$K:$K,"&gt;0")</f>
        <v>1</v>
      </c>
      <c r="D2330">
        <f>SUMIF(รายงานลูกหนี้!$A:$A,A2330,รายงานลูกหนี้!$K:$K)</f>
        <v>6</v>
      </c>
      <c r="E2330">
        <f>_xlfn.MAXIFS(รายงานลูกหนี้!$K:$K,รายงานลูกหนี้!$A:$A,A2330)</f>
        <v>6</v>
      </c>
      <c r="F2330" s="17">
        <f t="shared" si="180"/>
        <v>1</v>
      </c>
      <c r="G2330" t="str">
        <f t="shared" si="181"/>
        <v>ค้างชำระ 1 - 30 วัน</v>
      </c>
      <c r="H2330" t="str">
        <f t="shared" si="182"/>
        <v>ลูกหนี้ชั้นดี</v>
      </c>
      <c r="I2330" s="17" cm="1">
        <f t="array" ref="I2330">_xlfn.IFS(D2330=0,0%, D2330&lt;=30,25%, D2330&lt;=60,50%, D2330&lt;=90,75%, D2330&gt;90,100%)</f>
        <v>0.25</v>
      </c>
      <c r="J2330">
        <f>SUMIFS(รายงานลูกหนี้!$G$2:$G$20000, รายงานลูกหนี้!$A$2:$A$20000, $A2330, รายงานลูกหนี้!$K$2:$K$20000, 0)</f>
        <v>0</v>
      </c>
      <c r="K2330">
        <f>SUMIFS(รายงานลูกหนี้!$G$2:$G$20000, รายงานลูกหนี้!$A$2:$A$20000, $A2330, รายงานลูกหนี้!$K$2:$K$20000, "&gt;=1", รายงานลูกหนี้!$K$2:$K$20000, "&lt;=30")</f>
        <v>31119</v>
      </c>
      <c r="L2330">
        <f>SUMIFS(รายงานลูกหนี้!$G$2:$G$20000, รายงานลูกหนี้!$A$2:$A$20000, $A2330, รายงานลูกหนี้!$K$2:$K$20000, "&gt;=31", รายงานลูกหนี้!$K$2:$K$20000, "&lt;=60")</f>
        <v>0</v>
      </c>
      <c r="M2330">
        <f>SUMIFS(รายงานลูกหนี้!$G$2:$G$20000, รายงานลูกหนี้!$A$2:$A$20000, $A2330, รายงานลูกหนี้!$K$2:$K$20000, "&gt;=61", รายงานลูกหนี้!$K$2:$K$20000, "&lt;=90")</f>
        <v>0</v>
      </c>
      <c r="N2330">
        <f>SUMIFS(รายงานลูกหนี้!$G$2:$G$20000, รายงานลูกหนี้!$A$2:$A$20000, $A2330, รายงานลูกหนี้!$K$2:$K$20000, "&gt;90")</f>
        <v>0</v>
      </c>
      <c r="O2330">
        <f t="shared" si="183"/>
        <v>31119</v>
      </c>
      <c r="P2330" s="17">
        <f t="shared" si="184"/>
        <v>0.25</v>
      </c>
    </row>
    <row r="2331" spans="1:16" x14ac:dyDescent="0.2">
      <c r="A2331" t="str">
        <v>bafc108f456b6d7e5eabdd9d6b3d7bf9befad3a6349dcb52d8c498c44ac4c6db</v>
      </c>
      <c r="B2331">
        <f>COUNTIF(รายงานลูกหนี้!$A:$A,A2331)</f>
        <v>2</v>
      </c>
      <c r="C2331">
        <f>COUNTIFS(รายงานลูกหนี้!$A:$A,A2331,รายงานลูกหนี้!$K:$K,"&gt;0")</f>
        <v>2</v>
      </c>
      <c r="D2331">
        <f>SUMIF(รายงานลูกหนี้!$A:$A,A2331,รายงานลูกหนี้!$K:$K)</f>
        <v>8</v>
      </c>
      <c r="E2331">
        <f>_xlfn.MAXIFS(รายงานลูกหนี้!$K:$K,รายงานลูกหนี้!$A:$A,A2331)</f>
        <v>4</v>
      </c>
      <c r="F2331" s="17">
        <f t="shared" si="180"/>
        <v>1</v>
      </c>
      <c r="G2331" t="str">
        <f t="shared" si="181"/>
        <v>ค้างชำระ 1 - 30 วัน</v>
      </c>
      <c r="H2331" t="str">
        <f t="shared" si="182"/>
        <v>ลูกหนี้ชั้นดี</v>
      </c>
      <c r="I2331" s="17" cm="1">
        <f t="array" ref="I2331">_xlfn.IFS(D2331=0,0%, D2331&lt;=30,25%, D2331&lt;=60,50%, D2331&lt;=90,75%, D2331&gt;90,100%)</f>
        <v>0.25</v>
      </c>
      <c r="J2331">
        <f>SUMIFS(รายงานลูกหนี้!$G$2:$G$20000, รายงานลูกหนี้!$A$2:$A$20000, $A2331, รายงานลูกหนี้!$K$2:$K$20000, 0)</f>
        <v>0</v>
      </c>
      <c r="K2331">
        <f>SUMIFS(รายงานลูกหนี้!$G$2:$G$20000, รายงานลูกหนี้!$A$2:$A$20000, $A2331, รายงานลูกหนี้!$K$2:$K$20000, "&gt;=1", รายงานลูกหนี้!$K$2:$K$20000, "&lt;=30")</f>
        <v>32800</v>
      </c>
      <c r="L2331">
        <f>SUMIFS(รายงานลูกหนี้!$G$2:$G$20000, รายงานลูกหนี้!$A$2:$A$20000, $A2331, รายงานลูกหนี้!$K$2:$K$20000, "&gt;=31", รายงานลูกหนี้!$K$2:$K$20000, "&lt;=60")</f>
        <v>0</v>
      </c>
      <c r="M2331">
        <f>SUMIFS(รายงานลูกหนี้!$G$2:$G$20000, รายงานลูกหนี้!$A$2:$A$20000, $A2331, รายงานลูกหนี้!$K$2:$K$20000, "&gt;=61", รายงานลูกหนี้!$K$2:$K$20000, "&lt;=90")</f>
        <v>0</v>
      </c>
      <c r="N2331">
        <f>SUMIFS(รายงานลูกหนี้!$G$2:$G$20000, รายงานลูกหนี้!$A$2:$A$20000, $A2331, รายงานลูกหนี้!$K$2:$K$20000, "&gt;90")</f>
        <v>0</v>
      </c>
      <c r="O2331">
        <f t="shared" si="183"/>
        <v>32800</v>
      </c>
      <c r="P2331" s="17">
        <f t="shared" si="184"/>
        <v>0.25</v>
      </c>
    </row>
    <row r="2332" spans="1:16" x14ac:dyDescent="0.2">
      <c r="A2332" t="str">
        <v>6ebb72c39c64f0ccc1d46a4f0a799e13b9ac7c3f7ac5edff1a606ece86c92fb3</v>
      </c>
      <c r="B2332">
        <f>COUNTIF(รายงานลูกหนี้!$A:$A,A2332)</f>
        <v>1</v>
      </c>
      <c r="C2332">
        <f>COUNTIFS(รายงานลูกหนี้!$A:$A,A2332,รายงานลูกหนี้!$K:$K,"&gt;0")</f>
        <v>1</v>
      </c>
      <c r="D2332">
        <f>SUMIF(รายงานลูกหนี้!$A:$A,A2332,รายงานลูกหนี้!$K:$K)</f>
        <v>2</v>
      </c>
      <c r="E2332">
        <f>_xlfn.MAXIFS(รายงานลูกหนี้!$K:$K,รายงานลูกหนี้!$A:$A,A2332)</f>
        <v>2</v>
      </c>
      <c r="F2332" s="17">
        <f t="shared" si="180"/>
        <v>1</v>
      </c>
      <c r="G2332" t="str">
        <f t="shared" si="181"/>
        <v>ค้างชำระ 1 - 30 วัน</v>
      </c>
      <c r="H2332" t="str">
        <f t="shared" si="182"/>
        <v>ลูกหนี้ชั้นดี</v>
      </c>
      <c r="I2332" s="17" cm="1">
        <f t="array" ref="I2332">_xlfn.IFS(D2332=0,0%, D2332&lt;=30,25%, D2332&lt;=60,50%, D2332&lt;=90,75%, D2332&gt;90,100%)</f>
        <v>0.25</v>
      </c>
      <c r="J2332">
        <f>SUMIFS(รายงานลูกหนี้!$G$2:$G$20000, รายงานลูกหนี้!$A$2:$A$20000, $A2332, รายงานลูกหนี้!$K$2:$K$20000, 0)</f>
        <v>0</v>
      </c>
      <c r="K2332">
        <f>SUMIFS(รายงานลูกหนี้!$G$2:$G$20000, รายงานลูกหนี้!$A$2:$A$20000, $A2332, รายงานลูกหนี้!$K$2:$K$20000, "&gt;=1", รายงานลูกหนี้!$K$2:$K$20000, "&lt;=30")</f>
        <v>34542</v>
      </c>
      <c r="L2332">
        <f>SUMIFS(รายงานลูกหนี้!$G$2:$G$20000, รายงานลูกหนี้!$A$2:$A$20000, $A2332, รายงานลูกหนี้!$K$2:$K$20000, "&gt;=31", รายงานลูกหนี้!$K$2:$K$20000, "&lt;=60")</f>
        <v>0</v>
      </c>
      <c r="M2332">
        <f>SUMIFS(รายงานลูกหนี้!$G$2:$G$20000, รายงานลูกหนี้!$A$2:$A$20000, $A2332, รายงานลูกหนี้!$K$2:$K$20000, "&gt;=61", รายงานลูกหนี้!$K$2:$K$20000, "&lt;=90")</f>
        <v>0</v>
      </c>
      <c r="N2332">
        <f>SUMIFS(รายงานลูกหนี้!$G$2:$G$20000, รายงานลูกหนี้!$A$2:$A$20000, $A2332, รายงานลูกหนี้!$K$2:$K$20000, "&gt;90")</f>
        <v>0</v>
      </c>
      <c r="O2332">
        <f t="shared" si="183"/>
        <v>34542</v>
      </c>
      <c r="P2332" s="17">
        <f t="shared" si="184"/>
        <v>0.25</v>
      </c>
    </row>
    <row r="2333" spans="1:16" x14ac:dyDescent="0.2">
      <c r="A2333" t="str">
        <v>51826ff8eff865570037e642c222bf15618d207cf43c8731911022d42d69d7cb</v>
      </c>
      <c r="B2333">
        <f>COUNTIF(รายงานลูกหนี้!$A:$A,A2333)</f>
        <v>1</v>
      </c>
      <c r="C2333">
        <f>COUNTIFS(รายงานลูกหนี้!$A:$A,A2333,รายงานลูกหนี้!$K:$K,"&gt;0")</f>
        <v>0</v>
      </c>
      <c r="D2333">
        <f>SUMIF(รายงานลูกหนี้!$A:$A,A2333,รายงานลูกหนี้!$K:$K)</f>
        <v>0</v>
      </c>
      <c r="E2333">
        <f>_xlfn.MAXIFS(รายงานลูกหนี้!$K:$K,รายงานลูกหนี้!$A:$A,A2333)</f>
        <v>0</v>
      </c>
      <c r="F2333" s="17">
        <f t="shared" si="180"/>
        <v>0</v>
      </c>
      <c r="G2333" t="str">
        <f t="shared" si="181"/>
        <v>ชำระตรงเวลา</v>
      </c>
      <c r="H2333" t="str">
        <f t="shared" si="182"/>
        <v>ลูกหนี้ชั้นดี</v>
      </c>
      <c r="I2333" s="17" cm="1">
        <f t="array" ref="I2333">_xlfn.IFS(D2333=0,0%, D2333&lt;=30,25%, D2333&lt;=60,50%, D2333&lt;=90,75%, D2333&gt;90,100%)</f>
        <v>0</v>
      </c>
      <c r="J2333">
        <f>SUMIFS(รายงานลูกหนี้!$G$2:$G$20000, รายงานลูกหนี้!$A$2:$A$20000, $A2333, รายงานลูกหนี้!$K$2:$K$20000, 0)</f>
        <v>2374</v>
      </c>
      <c r="K2333">
        <f>SUMIFS(รายงานลูกหนี้!$G$2:$G$20000, รายงานลูกหนี้!$A$2:$A$20000, $A2333, รายงานลูกหนี้!$K$2:$K$20000, "&gt;=1", รายงานลูกหนี้!$K$2:$K$20000, "&lt;=30")</f>
        <v>0</v>
      </c>
      <c r="L2333">
        <f>SUMIFS(รายงานลูกหนี้!$G$2:$G$20000, รายงานลูกหนี้!$A$2:$A$20000, $A2333, รายงานลูกหนี้!$K$2:$K$20000, "&gt;=31", รายงานลูกหนี้!$K$2:$K$20000, "&lt;=60")</f>
        <v>0</v>
      </c>
      <c r="M2333">
        <f>SUMIFS(รายงานลูกหนี้!$G$2:$G$20000, รายงานลูกหนี้!$A$2:$A$20000, $A2333, รายงานลูกหนี้!$K$2:$K$20000, "&gt;=61", รายงานลูกหนี้!$K$2:$K$20000, "&lt;=90")</f>
        <v>0</v>
      </c>
      <c r="N2333">
        <f>SUMIFS(รายงานลูกหนี้!$G$2:$G$20000, รายงานลูกหนี้!$A$2:$A$20000, $A2333, รายงานลูกหนี้!$K$2:$K$20000, "&gt;90")</f>
        <v>0</v>
      </c>
      <c r="O2333">
        <f t="shared" si="183"/>
        <v>2374</v>
      </c>
      <c r="P2333" s="17">
        <f t="shared" si="184"/>
        <v>0</v>
      </c>
    </row>
    <row r="2334" spans="1:16" x14ac:dyDescent="0.2">
      <c r="A2334" t="str">
        <v>143b870d7b0fe361223b078cb96461454fcc1f3305d533321a984173a2269540</v>
      </c>
      <c r="B2334">
        <f>COUNTIF(รายงานลูกหนี้!$A:$A,A2334)</f>
        <v>1</v>
      </c>
      <c r="C2334">
        <f>COUNTIFS(รายงานลูกหนี้!$A:$A,A2334,รายงานลูกหนี้!$K:$K,"&gt;0")</f>
        <v>1</v>
      </c>
      <c r="D2334">
        <f>SUMIF(รายงานลูกหนี้!$A:$A,A2334,รายงานลูกหนี้!$K:$K)</f>
        <v>5</v>
      </c>
      <c r="E2334">
        <f>_xlfn.MAXIFS(รายงานลูกหนี้!$K:$K,รายงานลูกหนี้!$A:$A,A2334)</f>
        <v>5</v>
      </c>
      <c r="F2334" s="17">
        <f t="shared" si="180"/>
        <v>1</v>
      </c>
      <c r="G2334" t="str">
        <f t="shared" si="181"/>
        <v>ค้างชำระ 1 - 30 วัน</v>
      </c>
      <c r="H2334" t="str">
        <f t="shared" si="182"/>
        <v>ลูกหนี้ชั้นดี</v>
      </c>
      <c r="I2334" s="17" cm="1">
        <f t="array" ref="I2334">_xlfn.IFS(D2334=0,0%, D2334&lt;=30,25%, D2334&lt;=60,50%, D2334&lt;=90,75%, D2334&gt;90,100%)</f>
        <v>0.25</v>
      </c>
      <c r="J2334">
        <f>SUMIFS(รายงานลูกหนี้!$G$2:$G$20000, รายงานลูกหนี้!$A$2:$A$20000, $A2334, รายงานลูกหนี้!$K$2:$K$20000, 0)</f>
        <v>0</v>
      </c>
      <c r="K2334">
        <f>SUMIFS(รายงานลูกหนี้!$G$2:$G$20000, รายงานลูกหนี้!$A$2:$A$20000, $A2334, รายงานลูกหนี้!$K$2:$K$20000, "&gt;=1", รายงานลูกหนี้!$K$2:$K$20000, "&lt;=30")</f>
        <v>19913</v>
      </c>
      <c r="L2334">
        <f>SUMIFS(รายงานลูกหนี้!$G$2:$G$20000, รายงานลูกหนี้!$A$2:$A$20000, $A2334, รายงานลูกหนี้!$K$2:$K$20000, "&gt;=31", รายงานลูกหนี้!$K$2:$K$20000, "&lt;=60")</f>
        <v>0</v>
      </c>
      <c r="M2334">
        <f>SUMIFS(รายงานลูกหนี้!$G$2:$G$20000, รายงานลูกหนี้!$A$2:$A$20000, $A2334, รายงานลูกหนี้!$K$2:$K$20000, "&gt;=61", รายงานลูกหนี้!$K$2:$K$20000, "&lt;=90")</f>
        <v>0</v>
      </c>
      <c r="N2334">
        <f>SUMIFS(รายงานลูกหนี้!$G$2:$G$20000, รายงานลูกหนี้!$A$2:$A$20000, $A2334, รายงานลูกหนี้!$K$2:$K$20000, "&gt;90")</f>
        <v>0</v>
      </c>
      <c r="O2334">
        <f t="shared" si="183"/>
        <v>19913</v>
      </c>
      <c r="P2334" s="17">
        <f t="shared" si="184"/>
        <v>0.25</v>
      </c>
    </row>
    <row r="2335" spans="1:16" x14ac:dyDescent="0.2">
      <c r="A2335" t="str">
        <v>2f7bc4ddce9edf7e3d8689852f2bebfa070d7fb662ec7ea2dbb20c09355ae840</v>
      </c>
      <c r="B2335">
        <f>COUNTIF(รายงานลูกหนี้!$A:$A,A2335)</f>
        <v>1</v>
      </c>
      <c r="C2335">
        <f>COUNTIFS(รายงานลูกหนี้!$A:$A,A2335,รายงานลูกหนี้!$K:$K,"&gt;0")</f>
        <v>1</v>
      </c>
      <c r="D2335">
        <f>SUMIF(รายงานลูกหนี้!$A:$A,A2335,รายงานลูกหนี้!$K:$K)</f>
        <v>6</v>
      </c>
      <c r="E2335">
        <f>_xlfn.MAXIFS(รายงานลูกหนี้!$K:$K,รายงานลูกหนี้!$A:$A,A2335)</f>
        <v>6</v>
      </c>
      <c r="F2335" s="17">
        <f t="shared" si="180"/>
        <v>1</v>
      </c>
      <c r="G2335" t="str">
        <f t="shared" si="181"/>
        <v>ค้างชำระ 1 - 30 วัน</v>
      </c>
      <c r="H2335" t="str">
        <f t="shared" si="182"/>
        <v>ลูกหนี้ชั้นดี</v>
      </c>
      <c r="I2335" s="17" cm="1">
        <f t="array" ref="I2335">_xlfn.IFS(D2335=0,0%, D2335&lt;=30,25%, D2335&lt;=60,50%, D2335&lt;=90,75%, D2335&gt;90,100%)</f>
        <v>0.25</v>
      </c>
      <c r="J2335">
        <f>SUMIFS(รายงานลูกหนี้!$G$2:$G$20000, รายงานลูกหนี้!$A$2:$A$20000, $A2335, รายงานลูกหนี้!$K$2:$K$20000, 0)</f>
        <v>0</v>
      </c>
      <c r="K2335">
        <f>SUMIFS(รายงานลูกหนี้!$G$2:$G$20000, รายงานลูกหนี้!$A$2:$A$20000, $A2335, รายงานลูกหนี้!$K$2:$K$20000, "&gt;=1", รายงานลูกหนี้!$K$2:$K$20000, "&lt;=30")</f>
        <v>5248</v>
      </c>
      <c r="L2335">
        <f>SUMIFS(รายงานลูกหนี้!$G$2:$G$20000, รายงานลูกหนี้!$A$2:$A$20000, $A2335, รายงานลูกหนี้!$K$2:$K$20000, "&gt;=31", รายงานลูกหนี้!$K$2:$K$20000, "&lt;=60")</f>
        <v>0</v>
      </c>
      <c r="M2335">
        <f>SUMIFS(รายงานลูกหนี้!$G$2:$G$20000, รายงานลูกหนี้!$A$2:$A$20000, $A2335, รายงานลูกหนี้!$K$2:$K$20000, "&gt;=61", รายงานลูกหนี้!$K$2:$K$20000, "&lt;=90")</f>
        <v>0</v>
      </c>
      <c r="N2335">
        <f>SUMIFS(รายงานลูกหนี้!$G$2:$G$20000, รายงานลูกหนี้!$A$2:$A$20000, $A2335, รายงานลูกหนี้!$K$2:$K$20000, "&gt;90")</f>
        <v>0</v>
      </c>
      <c r="O2335">
        <f t="shared" si="183"/>
        <v>5248</v>
      </c>
      <c r="P2335" s="17">
        <f t="shared" si="184"/>
        <v>0.25</v>
      </c>
    </row>
    <row r="2336" spans="1:16" x14ac:dyDescent="0.2">
      <c r="A2336" t="str">
        <v>258ef339f5abe32fb60825863f2775b9369cd4167361a30ab5c4e96277a2d6c3</v>
      </c>
      <c r="B2336">
        <f>COUNTIF(รายงานลูกหนี้!$A:$A,A2336)</f>
        <v>1</v>
      </c>
      <c r="C2336">
        <f>COUNTIFS(รายงานลูกหนี้!$A:$A,A2336,รายงานลูกหนี้!$K:$K,"&gt;0")</f>
        <v>1</v>
      </c>
      <c r="D2336">
        <f>SUMIF(รายงานลูกหนี้!$A:$A,A2336,รายงานลูกหนี้!$K:$K)</f>
        <v>4</v>
      </c>
      <c r="E2336">
        <f>_xlfn.MAXIFS(รายงานลูกหนี้!$K:$K,รายงานลูกหนี้!$A:$A,A2336)</f>
        <v>4</v>
      </c>
      <c r="F2336" s="17">
        <f t="shared" si="180"/>
        <v>1</v>
      </c>
      <c r="G2336" t="str">
        <f t="shared" si="181"/>
        <v>ค้างชำระ 1 - 30 วัน</v>
      </c>
      <c r="H2336" t="str">
        <f t="shared" si="182"/>
        <v>ลูกหนี้ชั้นดี</v>
      </c>
      <c r="I2336" s="17" cm="1">
        <f t="array" ref="I2336">_xlfn.IFS(D2336=0,0%, D2336&lt;=30,25%, D2336&lt;=60,50%, D2336&lt;=90,75%, D2336&gt;90,100%)</f>
        <v>0.25</v>
      </c>
      <c r="J2336">
        <f>SUMIFS(รายงานลูกหนี้!$G$2:$G$20000, รายงานลูกหนี้!$A$2:$A$20000, $A2336, รายงานลูกหนี้!$K$2:$K$20000, 0)</f>
        <v>0</v>
      </c>
      <c r="K2336">
        <f>SUMIFS(รายงานลูกหนี้!$G$2:$G$20000, รายงานลูกหนี้!$A$2:$A$20000, $A2336, รายงานลูกหนี้!$K$2:$K$20000, "&gt;=1", รายงานลูกหนี้!$K$2:$K$20000, "&lt;=30")</f>
        <v>15257</v>
      </c>
      <c r="L2336">
        <f>SUMIFS(รายงานลูกหนี้!$G$2:$G$20000, รายงานลูกหนี้!$A$2:$A$20000, $A2336, รายงานลูกหนี้!$K$2:$K$20000, "&gt;=31", รายงานลูกหนี้!$K$2:$K$20000, "&lt;=60")</f>
        <v>0</v>
      </c>
      <c r="M2336">
        <f>SUMIFS(รายงานลูกหนี้!$G$2:$G$20000, รายงานลูกหนี้!$A$2:$A$20000, $A2336, รายงานลูกหนี้!$K$2:$K$20000, "&gt;=61", รายงานลูกหนี้!$K$2:$K$20000, "&lt;=90")</f>
        <v>0</v>
      </c>
      <c r="N2336">
        <f>SUMIFS(รายงานลูกหนี้!$G$2:$G$20000, รายงานลูกหนี้!$A$2:$A$20000, $A2336, รายงานลูกหนี้!$K$2:$K$20000, "&gt;90")</f>
        <v>0</v>
      </c>
      <c r="O2336">
        <f t="shared" si="183"/>
        <v>15257</v>
      </c>
      <c r="P2336" s="17">
        <f t="shared" si="184"/>
        <v>0.25</v>
      </c>
    </row>
    <row r="2337" spans="1:16" x14ac:dyDescent="0.2">
      <c r="A2337" t="str">
        <v>ecf1f3b52668a38b0980a93814a7ee86b80a472f4c739bbf72c7e8ffc9ee62a7</v>
      </c>
      <c r="B2337">
        <f>COUNTIF(รายงานลูกหนี้!$A:$A,A2337)</f>
        <v>1</v>
      </c>
      <c r="C2337">
        <f>COUNTIFS(รายงานลูกหนี้!$A:$A,A2337,รายงานลูกหนี้!$K:$K,"&gt;0")</f>
        <v>1</v>
      </c>
      <c r="D2337">
        <f>SUMIF(รายงานลูกหนี้!$A:$A,A2337,รายงานลูกหนี้!$K:$K)</f>
        <v>26</v>
      </c>
      <c r="E2337">
        <f>_xlfn.MAXIFS(รายงานลูกหนี้!$K:$K,รายงานลูกหนี้!$A:$A,A2337)</f>
        <v>26</v>
      </c>
      <c r="F2337" s="17">
        <f t="shared" si="180"/>
        <v>1</v>
      </c>
      <c r="G2337" t="str">
        <f t="shared" si="181"/>
        <v>ค้างชำระ 1 - 30 วัน</v>
      </c>
      <c r="H2337" t="str">
        <f t="shared" si="182"/>
        <v>ลูกหนี้ชั้นดี</v>
      </c>
      <c r="I2337" s="17" cm="1">
        <f t="array" ref="I2337">_xlfn.IFS(D2337=0,0%, D2337&lt;=30,25%, D2337&lt;=60,50%, D2337&lt;=90,75%, D2337&gt;90,100%)</f>
        <v>0.25</v>
      </c>
      <c r="J2337">
        <f>SUMIFS(รายงานลูกหนี้!$G$2:$G$20000, รายงานลูกหนี้!$A$2:$A$20000, $A2337, รายงานลูกหนี้!$K$2:$K$20000, 0)</f>
        <v>0</v>
      </c>
      <c r="K2337">
        <f>SUMIFS(รายงานลูกหนี้!$G$2:$G$20000, รายงานลูกหนี้!$A$2:$A$20000, $A2337, รายงานลูกหนี้!$K$2:$K$20000, "&gt;=1", รายงานลูกหนี้!$K$2:$K$20000, "&lt;=30")</f>
        <v>28000</v>
      </c>
      <c r="L2337">
        <f>SUMIFS(รายงานลูกหนี้!$G$2:$G$20000, รายงานลูกหนี้!$A$2:$A$20000, $A2337, รายงานลูกหนี้!$K$2:$K$20000, "&gt;=31", รายงานลูกหนี้!$K$2:$K$20000, "&lt;=60")</f>
        <v>0</v>
      </c>
      <c r="M2337">
        <f>SUMIFS(รายงานลูกหนี้!$G$2:$G$20000, รายงานลูกหนี้!$A$2:$A$20000, $A2337, รายงานลูกหนี้!$K$2:$K$20000, "&gt;=61", รายงานลูกหนี้!$K$2:$K$20000, "&lt;=90")</f>
        <v>0</v>
      </c>
      <c r="N2337">
        <f>SUMIFS(รายงานลูกหนี้!$G$2:$G$20000, รายงานลูกหนี้!$A$2:$A$20000, $A2337, รายงานลูกหนี้!$K$2:$K$20000, "&gt;90")</f>
        <v>0</v>
      </c>
      <c r="O2337">
        <f t="shared" si="183"/>
        <v>28000</v>
      </c>
      <c r="P2337" s="17">
        <f t="shared" si="184"/>
        <v>0.25</v>
      </c>
    </row>
    <row r="2338" spans="1:16" x14ac:dyDescent="0.2">
      <c r="A2338" t="str">
        <v>f4e371649828217eefba6fe2d8b48c81fcf80178c79d2022198329d429667ed9</v>
      </c>
      <c r="B2338">
        <f>COUNTIF(รายงานลูกหนี้!$A:$A,A2338)</f>
        <v>1</v>
      </c>
      <c r="C2338">
        <f>COUNTIFS(รายงานลูกหนี้!$A:$A,A2338,รายงานลูกหนี้!$K:$K,"&gt;0")</f>
        <v>1</v>
      </c>
      <c r="D2338">
        <f>SUMIF(รายงานลูกหนี้!$A:$A,A2338,รายงานลูกหนี้!$K:$K)</f>
        <v>16</v>
      </c>
      <c r="E2338">
        <f>_xlfn.MAXIFS(รายงานลูกหนี้!$K:$K,รายงานลูกหนี้!$A:$A,A2338)</f>
        <v>16</v>
      </c>
      <c r="F2338" s="17">
        <f t="shared" si="180"/>
        <v>1</v>
      </c>
      <c r="G2338" t="str">
        <f t="shared" si="181"/>
        <v>ค้างชำระ 1 - 30 วัน</v>
      </c>
      <c r="H2338" t="str">
        <f t="shared" si="182"/>
        <v>ลูกหนี้ชั้นดี</v>
      </c>
      <c r="I2338" s="17" cm="1">
        <f t="array" ref="I2338">_xlfn.IFS(D2338=0,0%, D2338&lt;=30,25%, D2338&lt;=60,50%, D2338&lt;=90,75%, D2338&gt;90,100%)</f>
        <v>0.25</v>
      </c>
      <c r="J2338">
        <f>SUMIFS(รายงานลูกหนี้!$G$2:$G$20000, รายงานลูกหนี้!$A$2:$A$20000, $A2338, รายงานลูกหนี้!$K$2:$K$20000, 0)</f>
        <v>0</v>
      </c>
      <c r="K2338">
        <f>SUMIFS(รายงานลูกหนี้!$G$2:$G$20000, รายงานลูกหนี้!$A$2:$A$20000, $A2338, รายงานลูกหนี้!$K$2:$K$20000, "&gt;=1", รายงานลูกหนี้!$K$2:$K$20000, "&lt;=30")</f>
        <v>10660</v>
      </c>
      <c r="L2338">
        <f>SUMIFS(รายงานลูกหนี้!$G$2:$G$20000, รายงานลูกหนี้!$A$2:$A$20000, $A2338, รายงานลูกหนี้!$K$2:$K$20000, "&gt;=31", รายงานลูกหนี้!$K$2:$K$20000, "&lt;=60")</f>
        <v>0</v>
      </c>
      <c r="M2338">
        <f>SUMIFS(รายงานลูกหนี้!$G$2:$G$20000, รายงานลูกหนี้!$A$2:$A$20000, $A2338, รายงานลูกหนี้!$K$2:$K$20000, "&gt;=61", รายงานลูกหนี้!$K$2:$K$20000, "&lt;=90")</f>
        <v>0</v>
      </c>
      <c r="N2338">
        <f>SUMIFS(รายงานลูกหนี้!$G$2:$G$20000, รายงานลูกหนี้!$A$2:$A$20000, $A2338, รายงานลูกหนี้!$K$2:$K$20000, "&gt;90")</f>
        <v>0</v>
      </c>
      <c r="O2338">
        <f t="shared" si="183"/>
        <v>10660</v>
      </c>
      <c r="P2338" s="17">
        <f t="shared" si="184"/>
        <v>0.25</v>
      </c>
    </row>
    <row r="2339" spans="1:16" x14ac:dyDescent="0.2">
      <c r="A2339" t="str">
        <v>b23c2ff8be60dc95b6578e182f951f29624c08297b56e8efe73218fcf341dd08</v>
      </c>
      <c r="B2339">
        <f>COUNTIF(รายงานลูกหนี้!$A:$A,A2339)</f>
        <v>1</v>
      </c>
      <c r="C2339">
        <f>COUNTIFS(รายงานลูกหนี้!$A:$A,A2339,รายงานลูกหนี้!$K:$K,"&gt;0")</f>
        <v>1</v>
      </c>
      <c r="D2339">
        <f>SUMIF(รายงานลูกหนี้!$A:$A,A2339,รายงานลูกหนี้!$K:$K)</f>
        <v>8</v>
      </c>
      <c r="E2339">
        <f>_xlfn.MAXIFS(รายงานลูกหนี้!$K:$K,รายงานลูกหนี้!$A:$A,A2339)</f>
        <v>8</v>
      </c>
      <c r="F2339" s="17">
        <f t="shared" si="180"/>
        <v>1</v>
      </c>
      <c r="G2339" t="str">
        <f t="shared" si="181"/>
        <v>ค้างชำระ 1 - 30 วัน</v>
      </c>
      <c r="H2339" t="str">
        <f t="shared" si="182"/>
        <v>ลูกหนี้ชั้นดี</v>
      </c>
      <c r="I2339" s="17" cm="1">
        <f t="array" ref="I2339">_xlfn.IFS(D2339=0,0%, D2339&lt;=30,25%, D2339&lt;=60,50%, D2339&lt;=90,75%, D2339&gt;90,100%)</f>
        <v>0.25</v>
      </c>
      <c r="J2339">
        <f>SUMIFS(รายงานลูกหนี้!$G$2:$G$20000, รายงานลูกหนี้!$A$2:$A$20000, $A2339, รายงานลูกหนี้!$K$2:$K$20000, 0)</f>
        <v>0</v>
      </c>
      <c r="K2339">
        <f>SUMIFS(รายงานลูกหนี้!$G$2:$G$20000, รายงานลูกหนี้!$A$2:$A$20000, $A2339, รายงานลูกหนี้!$K$2:$K$20000, "&gt;=1", รายงานลูกหนี้!$K$2:$K$20000, "&lt;=30")</f>
        <v>20352</v>
      </c>
      <c r="L2339">
        <f>SUMIFS(รายงานลูกหนี้!$G$2:$G$20000, รายงานลูกหนี้!$A$2:$A$20000, $A2339, รายงานลูกหนี้!$K$2:$K$20000, "&gt;=31", รายงานลูกหนี้!$K$2:$K$20000, "&lt;=60")</f>
        <v>0</v>
      </c>
      <c r="M2339">
        <f>SUMIFS(รายงานลูกหนี้!$G$2:$G$20000, รายงานลูกหนี้!$A$2:$A$20000, $A2339, รายงานลูกหนี้!$K$2:$K$20000, "&gt;=61", รายงานลูกหนี้!$K$2:$K$20000, "&lt;=90")</f>
        <v>0</v>
      </c>
      <c r="N2339">
        <f>SUMIFS(รายงานลูกหนี้!$G$2:$G$20000, รายงานลูกหนี้!$A$2:$A$20000, $A2339, รายงานลูกหนี้!$K$2:$K$20000, "&gt;90")</f>
        <v>0</v>
      </c>
      <c r="O2339">
        <f t="shared" si="183"/>
        <v>20352</v>
      </c>
      <c r="P2339" s="17">
        <f t="shared" si="184"/>
        <v>0.25</v>
      </c>
    </row>
    <row r="2340" spans="1:16" x14ac:dyDescent="0.2">
      <c r="A2340" t="str">
        <v>a1ad4efb2cb42fd5b0dbda7cd522a24e55d4e5acf09104794cbd2751bb8e7736</v>
      </c>
      <c r="B2340">
        <f>COUNTIF(รายงานลูกหนี้!$A:$A,A2340)</f>
        <v>1</v>
      </c>
      <c r="C2340">
        <f>COUNTIFS(รายงานลูกหนี้!$A:$A,A2340,รายงานลูกหนี้!$K:$K,"&gt;0")</f>
        <v>0</v>
      </c>
      <c r="D2340">
        <f>SUMIF(รายงานลูกหนี้!$A:$A,A2340,รายงานลูกหนี้!$K:$K)</f>
        <v>0</v>
      </c>
      <c r="E2340">
        <f>_xlfn.MAXIFS(รายงานลูกหนี้!$K:$K,รายงานลูกหนี้!$A:$A,A2340)</f>
        <v>0</v>
      </c>
      <c r="F2340" s="17">
        <f t="shared" si="180"/>
        <v>0</v>
      </c>
      <c r="G2340" t="str">
        <f t="shared" si="181"/>
        <v>ชำระตรงเวลา</v>
      </c>
      <c r="H2340" t="str">
        <f t="shared" si="182"/>
        <v>ลูกหนี้ชั้นดี</v>
      </c>
      <c r="I2340" s="17" cm="1">
        <f t="array" ref="I2340">_xlfn.IFS(D2340=0,0%, D2340&lt;=30,25%, D2340&lt;=60,50%, D2340&lt;=90,75%, D2340&gt;90,100%)</f>
        <v>0</v>
      </c>
      <c r="J2340">
        <f>SUMIFS(รายงานลูกหนี้!$G$2:$G$20000, รายงานลูกหนี้!$A$2:$A$20000, $A2340, รายงานลูกหนี้!$K$2:$K$20000, 0)</f>
        <v>61375</v>
      </c>
      <c r="K2340">
        <f>SUMIFS(รายงานลูกหนี้!$G$2:$G$20000, รายงานลูกหนี้!$A$2:$A$20000, $A2340, รายงานลูกหนี้!$K$2:$K$20000, "&gt;=1", รายงานลูกหนี้!$K$2:$K$20000, "&lt;=30")</f>
        <v>0</v>
      </c>
      <c r="L2340">
        <f>SUMIFS(รายงานลูกหนี้!$G$2:$G$20000, รายงานลูกหนี้!$A$2:$A$20000, $A2340, รายงานลูกหนี้!$K$2:$K$20000, "&gt;=31", รายงานลูกหนี้!$K$2:$K$20000, "&lt;=60")</f>
        <v>0</v>
      </c>
      <c r="M2340">
        <f>SUMIFS(รายงานลูกหนี้!$G$2:$G$20000, รายงานลูกหนี้!$A$2:$A$20000, $A2340, รายงานลูกหนี้!$K$2:$K$20000, "&gt;=61", รายงานลูกหนี้!$K$2:$K$20000, "&lt;=90")</f>
        <v>0</v>
      </c>
      <c r="N2340">
        <f>SUMIFS(รายงานลูกหนี้!$G$2:$G$20000, รายงานลูกหนี้!$A$2:$A$20000, $A2340, รายงานลูกหนี้!$K$2:$K$20000, "&gt;90")</f>
        <v>0</v>
      </c>
      <c r="O2340">
        <f t="shared" si="183"/>
        <v>61375</v>
      </c>
      <c r="P2340" s="17">
        <f t="shared" si="184"/>
        <v>0</v>
      </c>
    </row>
    <row r="2341" spans="1:16" x14ac:dyDescent="0.2">
      <c r="A2341" t="str">
        <v>766e1b4e34211532b065bd0a38f255b798d46a203fedca4ac08471e8bdfae941</v>
      </c>
      <c r="B2341">
        <f>COUNTIF(รายงานลูกหนี้!$A:$A,A2341)</f>
        <v>1</v>
      </c>
      <c r="C2341">
        <f>COUNTIFS(รายงานลูกหนี้!$A:$A,A2341,รายงานลูกหนี้!$K:$K,"&gt;0")</f>
        <v>0</v>
      </c>
      <c r="D2341">
        <f>SUMIF(รายงานลูกหนี้!$A:$A,A2341,รายงานลูกหนี้!$K:$K)</f>
        <v>0</v>
      </c>
      <c r="E2341">
        <f>_xlfn.MAXIFS(รายงานลูกหนี้!$K:$K,รายงานลูกหนี้!$A:$A,A2341)</f>
        <v>0</v>
      </c>
      <c r="F2341" s="17">
        <f t="shared" si="180"/>
        <v>0</v>
      </c>
      <c r="G2341" t="str">
        <f t="shared" si="181"/>
        <v>ชำระตรงเวลา</v>
      </c>
      <c r="H2341" t="str">
        <f t="shared" si="182"/>
        <v>ลูกหนี้ชั้นดี</v>
      </c>
      <c r="I2341" s="17" cm="1">
        <f t="array" ref="I2341">_xlfn.IFS(D2341=0,0%, D2341&lt;=30,25%, D2341&lt;=60,50%, D2341&lt;=90,75%, D2341&gt;90,100%)</f>
        <v>0</v>
      </c>
      <c r="J2341">
        <f>SUMIFS(รายงานลูกหนี้!$G$2:$G$20000, รายงานลูกหนี้!$A$2:$A$20000, $A2341, รายงานลูกหนี้!$K$2:$K$20000, 0)</f>
        <v>54264</v>
      </c>
      <c r="K2341">
        <f>SUMIFS(รายงานลูกหนี้!$G$2:$G$20000, รายงานลูกหนี้!$A$2:$A$20000, $A2341, รายงานลูกหนี้!$K$2:$K$20000, "&gt;=1", รายงานลูกหนี้!$K$2:$K$20000, "&lt;=30")</f>
        <v>0</v>
      </c>
      <c r="L2341">
        <f>SUMIFS(รายงานลูกหนี้!$G$2:$G$20000, รายงานลูกหนี้!$A$2:$A$20000, $A2341, รายงานลูกหนี้!$K$2:$K$20000, "&gt;=31", รายงานลูกหนี้!$K$2:$K$20000, "&lt;=60")</f>
        <v>0</v>
      </c>
      <c r="M2341">
        <f>SUMIFS(รายงานลูกหนี้!$G$2:$G$20000, รายงานลูกหนี้!$A$2:$A$20000, $A2341, รายงานลูกหนี้!$K$2:$K$20000, "&gt;=61", รายงานลูกหนี้!$K$2:$K$20000, "&lt;=90")</f>
        <v>0</v>
      </c>
      <c r="N2341">
        <f>SUMIFS(รายงานลูกหนี้!$G$2:$G$20000, รายงานลูกหนี้!$A$2:$A$20000, $A2341, รายงานลูกหนี้!$K$2:$K$20000, "&gt;90")</f>
        <v>0</v>
      </c>
      <c r="O2341">
        <f t="shared" si="183"/>
        <v>54264</v>
      </c>
      <c r="P2341" s="17">
        <f t="shared" si="184"/>
        <v>0</v>
      </c>
    </row>
    <row r="2342" spans="1:16" x14ac:dyDescent="0.2">
      <c r="A2342" t="str">
        <v>edd8803c235b51b8b089d12794b74bf57059673048d788a42aaef279f78627c5</v>
      </c>
      <c r="B2342">
        <f>COUNTIF(รายงานลูกหนี้!$A:$A,A2342)</f>
        <v>1</v>
      </c>
      <c r="C2342">
        <f>COUNTIFS(รายงานลูกหนี้!$A:$A,A2342,รายงานลูกหนี้!$K:$K,"&gt;0")</f>
        <v>1</v>
      </c>
      <c r="D2342">
        <f>SUMIF(รายงานลูกหนี้!$A:$A,A2342,รายงานลูกหนี้!$K:$K)</f>
        <v>28</v>
      </c>
      <c r="E2342">
        <f>_xlfn.MAXIFS(รายงานลูกหนี้!$K:$K,รายงานลูกหนี้!$A:$A,A2342)</f>
        <v>28</v>
      </c>
      <c r="F2342" s="17">
        <f t="shared" si="180"/>
        <v>1</v>
      </c>
      <c r="G2342" t="str">
        <f t="shared" si="181"/>
        <v>ค้างชำระ 1 - 30 วัน</v>
      </c>
      <c r="H2342" t="str">
        <f t="shared" si="182"/>
        <v>ลูกหนี้ชั้นดี</v>
      </c>
      <c r="I2342" s="17" cm="1">
        <f t="array" ref="I2342">_xlfn.IFS(D2342=0,0%, D2342&lt;=30,25%, D2342&lt;=60,50%, D2342&lt;=90,75%, D2342&gt;90,100%)</f>
        <v>0.25</v>
      </c>
      <c r="J2342">
        <f>SUMIFS(รายงานลูกหนี้!$G$2:$G$20000, รายงานลูกหนี้!$A$2:$A$20000, $A2342, รายงานลูกหนี้!$K$2:$K$20000, 0)</f>
        <v>0</v>
      </c>
      <c r="K2342">
        <f>SUMIFS(รายงานลูกหนี้!$G$2:$G$20000, รายงานลูกหนี้!$A$2:$A$20000, $A2342, รายงานลูกหนี้!$K$2:$K$20000, "&gt;=1", รายงานลูกหนี้!$K$2:$K$20000, "&lt;=30")</f>
        <v>394455</v>
      </c>
      <c r="L2342">
        <f>SUMIFS(รายงานลูกหนี้!$G$2:$G$20000, รายงานลูกหนี้!$A$2:$A$20000, $A2342, รายงานลูกหนี้!$K$2:$K$20000, "&gt;=31", รายงานลูกหนี้!$K$2:$K$20000, "&lt;=60")</f>
        <v>0</v>
      </c>
      <c r="M2342">
        <f>SUMIFS(รายงานลูกหนี้!$G$2:$G$20000, รายงานลูกหนี้!$A$2:$A$20000, $A2342, รายงานลูกหนี้!$K$2:$K$20000, "&gt;=61", รายงานลูกหนี้!$K$2:$K$20000, "&lt;=90")</f>
        <v>0</v>
      </c>
      <c r="N2342">
        <f>SUMIFS(รายงานลูกหนี้!$G$2:$G$20000, รายงานลูกหนี้!$A$2:$A$20000, $A2342, รายงานลูกหนี้!$K$2:$K$20000, "&gt;90")</f>
        <v>0</v>
      </c>
      <c r="O2342">
        <f t="shared" si="183"/>
        <v>394455</v>
      </c>
      <c r="P2342" s="17">
        <f t="shared" si="184"/>
        <v>0.25</v>
      </c>
    </row>
    <row r="2343" spans="1:16" x14ac:dyDescent="0.2">
      <c r="A2343" t="str">
        <v>b0b568317f9517c30c952f52eabce933827904c7b9e3a656dced748f9e01d190</v>
      </c>
      <c r="B2343">
        <f>COUNTIF(รายงานลูกหนี้!$A:$A,A2343)</f>
        <v>1</v>
      </c>
      <c r="C2343">
        <f>COUNTIFS(รายงานลูกหนี้!$A:$A,A2343,รายงานลูกหนี้!$K:$K,"&gt;0")</f>
        <v>1</v>
      </c>
      <c r="D2343">
        <f>SUMIF(รายงานลูกหนี้!$A:$A,A2343,รายงานลูกหนี้!$K:$K)</f>
        <v>29</v>
      </c>
      <c r="E2343">
        <f>_xlfn.MAXIFS(รายงานลูกหนี้!$K:$K,รายงานลูกหนี้!$A:$A,A2343)</f>
        <v>29</v>
      </c>
      <c r="F2343" s="17">
        <f t="shared" si="180"/>
        <v>1</v>
      </c>
      <c r="G2343" t="str">
        <f t="shared" si="181"/>
        <v>ค้างชำระ 1 - 30 วัน</v>
      </c>
      <c r="H2343" t="str">
        <f t="shared" si="182"/>
        <v>ลูกหนี้ชั้นดี</v>
      </c>
      <c r="I2343" s="17" cm="1">
        <f t="array" ref="I2343">_xlfn.IFS(D2343=0,0%, D2343&lt;=30,25%, D2343&lt;=60,50%, D2343&lt;=90,75%, D2343&gt;90,100%)</f>
        <v>0.25</v>
      </c>
      <c r="J2343">
        <f>SUMIFS(รายงานลูกหนี้!$G$2:$G$20000, รายงานลูกหนี้!$A$2:$A$20000, $A2343, รายงานลูกหนี้!$K$2:$K$20000, 0)</f>
        <v>0</v>
      </c>
      <c r="K2343">
        <f>SUMIFS(รายงานลูกหนี้!$G$2:$G$20000, รายงานลูกหนี้!$A$2:$A$20000, $A2343, รายงานลูกหนี้!$K$2:$K$20000, "&gt;=1", รายงานลูกหนี้!$K$2:$K$20000, "&lt;=30")</f>
        <v>720509</v>
      </c>
      <c r="L2343">
        <f>SUMIFS(รายงานลูกหนี้!$G$2:$G$20000, รายงานลูกหนี้!$A$2:$A$20000, $A2343, รายงานลูกหนี้!$K$2:$K$20000, "&gt;=31", รายงานลูกหนี้!$K$2:$K$20000, "&lt;=60")</f>
        <v>0</v>
      </c>
      <c r="M2343">
        <f>SUMIFS(รายงานลูกหนี้!$G$2:$G$20000, รายงานลูกหนี้!$A$2:$A$20000, $A2343, รายงานลูกหนี้!$K$2:$K$20000, "&gt;=61", รายงานลูกหนี้!$K$2:$K$20000, "&lt;=90")</f>
        <v>0</v>
      </c>
      <c r="N2343">
        <f>SUMIFS(รายงานลูกหนี้!$G$2:$G$20000, รายงานลูกหนี้!$A$2:$A$20000, $A2343, รายงานลูกหนี้!$K$2:$K$20000, "&gt;90")</f>
        <v>0</v>
      </c>
      <c r="O2343">
        <f t="shared" si="183"/>
        <v>720509</v>
      </c>
      <c r="P2343" s="17">
        <f t="shared" si="184"/>
        <v>0.25</v>
      </c>
    </row>
    <row r="2344" spans="1:16" x14ac:dyDescent="0.2">
      <c r="A2344" t="str">
        <v>5306fa73cf85652cbf71d63a744a4ef90335f6ca8462f9792fe8e272522625ff</v>
      </c>
      <c r="B2344">
        <f>COUNTIF(รายงานลูกหนี้!$A:$A,A2344)</f>
        <v>1</v>
      </c>
      <c r="C2344">
        <f>COUNTIFS(รายงานลูกหนี้!$A:$A,A2344,รายงานลูกหนี้!$K:$K,"&gt;0")</f>
        <v>1</v>
      </c>
      <c r="D2344">
        <f>SUMIF(รายงานลูกหนี้!$A:$A,A2344,รายงานลูกหนี้!$K:$K)</f>
        <v>21</v>
      </c>
      <c r="E2344">
        <f>_xlfn.MAXIFS(รายงานลูกหนี้!$K:$K,รายงานลูกหนี้!$A:$A,A2344)</f>
        <v>21</v>
      </c>
      <c r="F2344" s="17">
        <f t="shared" si="180"/>
        <v>1</v>
      </c>
      <c r="G2344" t="str">
        <f t="shared" si="181"/>
        <v>ค้างชำระ 1 - 30 วัน</v>
      </c>
      <c r="H2344" t="str">
        <f t="shared" si="182"/>
        <v>ลูกหนี้ชั้นดี</v>
      </c>
      <c r="I2344" s="17" cm="1">
        <f t="array" ref="I2344">_xlfn.IFS(D2344=0,0%, D2344&lt;=30,25%, D2344&lt;=60,50%, D2344&lt;=90,75%, D2344&gt;90,100%)</f>
        <v>0.25</v>
      </c>
      <c r="J2344">
        <f>SUMIFS(รายงานลูกหนี้!$G$2:$G$20000, รายงานลูกหนี้!$A$2:$A$20000, $A2344, รายงานลูกหนี้!$K$2:$K$20000, 0)</f>
        <v>0</v>
      </c>
      <c r="K2344">
        <f>SUMIFS(รายงานลูกหนี้!$G$2:$G$20000, รายงานลูกหนี้!$A$2:$A$20000, $A2344, รายงานลูกหนี้!$K$2:$K$20000, "&gt;=1", รายงานลูกหนี้!$K$2:$K$20000, "&lt;=30")</f>
        <v>4606</v>
      </c>
      <c r="L2344">
        <f>SUMIFS(รายงานลูกหนี้!$G$2:$G$20000, รายงานลูกหนี้!$A$2:$A$20000, $A2344, รายงานลูกหนี้!$K$2:$K$20000, "&gt;=31", รายงานลูกหนี้!$K$2:$K$20000, "&lt;=60")</f>
        <v>0</v>
      </c>
      <c r="M2344">
        <f>SUMIFS(รายงานลูกหนี้!$G$2:$G$20000, รายงานลูกหนี้!$A$2:$A$20000, $A2344, รายงานลูกหนี้!$K$2:$K$20000, "&gt;=61", รายงานลูกหนี้!$K$2:$K$20000, "&lt;=90")</f>
        <v>0</v>
      </c>
      <c r="N2344">
        <f>SUMIFS(รายงานลูกหนี้!$G$2:$G$20000, รายงานลูกหนี้!$A$2:$A$20000, $A2344, รายงานลูกหนี้!$K$2:$K$20000, "&gt;90")</f>
        <v>0</v>
      </c>
      <c r="O2344">
        <f t="shared" si="183"/>
        <v>4606</v>
      </c>
      <c r="P2344" s="17">
        <f t="shared" si="184"/>
        <v>0.25</v>
      </c>
    </row>
    <row r="2345" spans="1:16" x14ac:dyDescent="0.2">
      <c r="A2345" t="str">
        <v>195afcd417db773aa1379b5243c012abad485a0f127180d145292ac0cdde2ff4</v>
      </c>
      <c r="B2345">
        <f>COUNTIF(รายงานลูกหนี้!$A:$A,A2345)</f>
        <v>3</v>
      </c>
      <c r="C2345">
        <f>COUNTIFS(รายงานลูกหนี้!$A:$A,A2345,รายงานลูกหนี้!$K:$K,"&gt;0")</f>
        <v>0</v>
      </c>
      <c r="D2345">
        <f>SUMIF(รายงานลูกหนี้!$A:$A,A2345,รายงานลูกหนี้!$K:$K)</f>
        <v>0</v>
      </c>
      <c r="E2345">
        <f>_xlfn.MAXIFS(รายงานลูกหนี้!$K:$K,รายงานลูกหนี้!$A:$A,A2345)</f>
        <v>0</v>
      </c>
      <c r="F2345" s="17">
        <f t="shared" si="180"/>
        <v>0</v>
      </c>
      <c r="G2345" t="str">
        <f t="shared" si="181"/>
        <v>ชำระตรงเวลา</v>
      </c>
      <c r="H2345" t="str">
        <f t="shared" si="182"/>
        <v>ลูกหนี้ชั้นดี</v>
      </c>
      <c r="I2345" s="17" cm="1">
        <f t="array" ref="I2345">_xlfn.IFS(D2345=0,0%, D2345&lt;=30,25%, D2345&lt;=60,50%, D2345&lt;=90,75%, D2345&gt;90,100%)</f>
        <v>0</v>
      </c>
      <c r="J2345">
        <f>SUMIFS(รายงานลูกหนี้!$G$2:$G$20000, รายงานลูกหนี้!$A$2:$A$20000, $A2345, รายงานลูกหนี้!$K$2:$K$20000, 0)</f>
        <v>13902</v>
      </c>
      <c r="K2345">
        <f>SUMIFS(รายงานลูกหนี้!$G$2:$G$20000, รายงานลูกหนี้!$A$2:$A$20000, $A2345, รายงานลูกหนี้!$K$2:$K$20000, "&gt;=1", รายงานลูกหนี้!$K$2:$K$20000, "&lt;=30")</f>
        <v>0</v>
      </c>
      <c r="L2345">
        <f>SUMIFS(รายงานลูกหนี้!$G$2:$G$20000, รายงานลูกหนี้!$A$2:$A$20000, $A2345, รายงานลูกหนี้!$K$2:$K$20000, "&gt;=31", รายงานลูกหนี้!$K$2:$K$20000, "&lt;=60")</f>
        <v>0</v>
      </c>
      <c r="M2345">
        <f>SUMIFS(รายงานลูกหนี้!$G$2:$G$20000, รายงานลูกหนี้!$A$2:$A$20000, $A2345, รายงานลูกหนี้!$K$2:$K$20000, "&gt;=61", รายงานลูกหนี้!$K$2:$K$20000, "&lt;=90")</f>
        <v>0</v>
      </c>
      <c r="N2345">
        <f>SUMIFS(รายงานลูกหนี้!$G$2:$G$20000, รายงานลูกหนี้!$A$2:$A$20000, $A2345, รายงานลูกหนี้!$K$2:$K$20000, "&gt;90")</f>
        <v>0</v>
      </c>
      <c r="O2345">
        <f t="shared" si="183"/>
        <v>13902</v>
      </c>
      <c r="P2345" s="17">
        <f t="shared" si="184"/>
        <v>0</v>
      </c>
    </row>
    <row r="2346" spans="1:16" x14ac:dyDescent="0.2">
      <c r="A2346" t="str">
        <v>fd2f0b7c4a1df5c2a71ce29a23a57a7ab282608536cac837e9fb6e50dd8ba137</v>
      </c>
      <c r="B2346">
        <f>COUNTIF(รายงานลูกหนี้!$A:$A,A2346)</f>
        <v>1</v>
      </c>
      <c r="C2346">
        <f>COUNTIFS(รายงานลูกหนี้!$A:$A,A2346,รายงานลูกหนี้!$K:$K,"&gt;0")</f>
        <v>1</v>
      </c>
      <c r="D2346">
        <f>SUMIF(รายงานลูกหนี้!$A:$A,A2346,รายงานลูกหนี้!$K:$K)</f>
        <v>1</v>
      </c>
      <c r="E2346">
        <f>_xlfn.MAXIFS(รายงานลูกหนี้!$K:$K,รายงานลูกหนี้!$A:$A,A2346)</f>
        <v>1</v>
      </c>
      <c r="F2346" s="17">
        <f t="shared" si="180"/>
        <v>1</v>
      </c>
      <c r="G2346" t="str">
        <f t="shared" si="181"/>
        <v>ค้างชำระ 1 - 30 วัน</v>
      </c>
      <c r="H2346" t="str">
        <f t="shared" si="182"/>
        <v>ลูกหนี้ชั้นดี</v>
      </c>
      <c r="I2346" s="17" cm="1">
        <f t="array" ref="I2346">_xlfn.IFS(D2346=0,0%, D2346&lt;=30,25%, D2346&lt;=60,50%, D2346&lt;=90,75%, D2346&gt;90,100%)</f>
        <v>0.25</v>
      </c>
      <c r="J2346">
        <f>SUMIFS(รายงานลูกหนี้!$G$2:$G$20000, รายงานลูกหนี้!$A$2:$A$20000, $A2346, รายงานลูกหนี้!$K$2:$K$20000, 0)</f>
        <v>0</v>
      </c>
      <c r="K2346">
        <f>SUMIFS(รายงานลูกหนี้!$G$2:$G$20000, รายงานลูกหนี้!$A$2:$A$20000, $A2346, รายงานลูกหนี้!$K$2:$K$20000, "&gt;=1", รายงานลูกหนี้!$K$2:$K$20000, "&lt;=30")</f>
        <v>91764</v>
      </c>
      <c r="L2346">
        <f>SUMIFS(รายงานลูกหนี้!$G$2:$G$20000, รายงานลูกหนี้!$A$2:$A$20000, $A2346, รายงานลูกหนี้!$K$2:$K$20000, "&gt;=31", รายงานลูกหนี้!$K$2:$K$20000, "&lt;=60")</f>
        <v>0</v>
      </c>
      <c r="M2346">
        <f>SUMIFS(รายงานลูกหนี้!$G$2:$G$20000, รายงานลูกหนี้!$A$2:$A$20000, $A2346, รายงานลูกหนี้!$K$2:$K$20000, "&gt;=61", รายงานลูกหนี้!$K$2:$K$20000, "&lt;=90")</f>
        <v>0</v>
      </c>
      <c r="N2346">
        <f>SUMIFS(รายงานลูกหนี้!$G$2:$G$20000, รายงานลูกหนี้!$A$2:$A$20000, $A2346, รายงานลูกหนี้!$K$2:$K$20000, "&gt;90")</f>
        <v>0</v>
      </c>
      <c r="O2346">
        <f t="shared" si="183"/>
        <v>91764</v>
      </c>
      <c r="P2346" s="17">
        <f t="shared" si="184"/>
        <v>0.25</v>
      </c>
    </row>
    <row r="2347" spans="1:16" x14ac:dyDescent="0.2">
      <c r="A2347" t="str">
        <v>b0fb68f2c1da6f1b23f9ae29a2a57a974f999b80e2dd2366c171d3efe7e3e331</v>
      </c>
      <c r="B2347">
        <f>COUNTIF(รายงานลูกหนี้!$A:$A,A2347)</f>
        <v>1</v>
      </c>
      <c r="C2347">
        <f>COUNTIFS(รายงานลูกหนี้!$A:$A,A2347,รายงานลูกหนี้!$K:$K,"&gt;0")</f>
        <v>0</v>
      </c>
      <c r="D2347">
        <f>SUMIF(รายงานลูกหนี้!$A:$A,A2347,รายงานลูกหนี้!$K:$K)</f>
        <v>0</v>
      </c>
      <c r="E2347">
        <f>_xlfn.MAXIFS(รายงานลูกหนี้!$K:$K,รายงานลูกหนี้!$A:$A,A2347)</f>
        <v>0</v>
      </c>
      <c r="F2347" s="17">
        <f t="shared" si="180"/>
        <v>0</v>
      </c>
      <c r="G2347" t="str">
        <f t="shared" si="181"/>
        <v>ชำระตรงเวลา</v>
      </c>
      <c r="H2347" t="str">
        <f t="shared" si="182"/>
        <v>ลูกหนี้ชั้นดี</v>
      </c>
      <c r="I2347" s="17" cm="1">
        <f t="array" ref="I2347">_xlfn.IFS(D2347=0,0%, D2347&lt;=30,25%, D2347&lt;=60,50%, D2347&lt;=90,75%, D2347&gt;90,100%)</f>
        <v>0</v>
      </c>
      <c r="J2347">
        <f>SUMIFS(รายงานลูกหนี้!$G$2:$G$20000, รายงานลูกหนี้!$A$2:$A$20000, $A2347, รายงานลูกหนี้!$K$2:$K$20000, 0)</f>
        <v>60421</v>
      </c>
      <c r="K2347">
        <f>SUMIFS(รายงานลูกหนี้!$G$2:$G$20000, รายงานลูกหนี้!$A$2:$A$20000, $A2347, รายงานลูกหนี้!$K$2:$K$20000, "&gt;=1", รายงานลูกหนี้!$K$2:$K$20000, "&lt;=30")</f>
        <v>0</v>
      </c>
      <c r="L2347">
        <f>SUMIFS(รายงานลูกหนี้!$G$2:$G$20000, รายงานลูกหนี้!$A$2:$A$20000, $A2347, รายงานลูกหนี้!$K$2:$K$20000, "&gt;=31", รายงานลูกหนี้!$K$2:$K$20000, "&lt;=60")</f>
        <v>0</v>
      </c>
      <c r="M2347">
        <f>SUMIFS(รายงานลูกหนี้!$G$2:$G$20000, รายงานลูกหนี้!$A$2:$A$20000, $A2347, รายงานลูกหนี้!$K$2:$K$20000, "&gt;=61", รายงานลูกหนี้!$K$2:$K$20000, "&lt;=90")</f>
        <v>0</v>
      </c>
      <c r="N2347">
        <f>SUMIFS(รายงานลูกหนี้!$G$2:$G$20000, รายงานลูกหนี้!$A$2:$A$20000, $A2347, รายงานลูกหนี้!$K$2:$K$20000, "&gt;90")</f>
        <v>0</v>
      </c>
      <c r="O2347">
        <f t="shared" si="183"/>
        <v>60421</v>
      </c>
      <c r="P2347" s="17">
        <f t="shared" si="184"/>
        <v>0</v>
      </c>
    </row>
    <row r="2348" spans="1:16" x14ac:dyDescent="0.2">
      <c r="A2348" t="str">
        <v>656a22f55a96bedc7cea99b71a8704a6d35c6ef263b3ddd33022788ab8326db4</v>
      </c>
      <c r="B2348">
        <f>COUNTIF(รายงานลูกหนี้!$A:$A,A2348)</f>
        <v>1</v>
      </c>
      <c r="C2348">
        <f>COUNTIFS(รายงานลูกหนี้!$A:$A,A2348,รายงานลูกหนี้!$K:$K,"&gt;0")</f>
        <v>1</v>
      </c>
      <c r="D2348">
        <f>SUMIF(รายงานลูกหนี้!$A:$A,A2348,รายงานลูกหนี้!$K:$K)</f>
        <v>12</v>
      </c>
      <c r="E2348">
        <f>_xlfn.MAXIFS(รายงานลูกหนี้!$K:$K,รายงานลูกหนี้!$A:$A,A2348)</f>
        <v>12</v>
      </c>
      <c r="F2348" s="17">
        <f t="shared" si="180"/>
        <v>1</v>
      </c>
      <c r="G2348" t="str">
        <f t="shared" si="181"/>
        <v>ค้างชำระ 1 - 30 วัน</v>
      </c>
      <c r="H2348" t="str">
        <f t="shared" si="182"/>
        <v>ลูกหนี้ชั้นดี</v>
      </c>
      <c r="I2348" s="17" cm="1">
        <f t="array" ref="I2348">_xlfn.IFS(D2348=0,0%, D2348&lt;=30,25%, D2348&lt;=60,50%, D2348&lt;=90,75%, D2348&gt;90,100%)</f>
        <v>0.25</v>
      </c>
      <c r="J2348">
        <f>SUMIFS(รายงานลูกหนี้!$G$2:$G$20000, รายงานลูกหนี้!$A$2:$A$20000, $A2348, รายงานลูกหนี้!$K$2:$K$20000, 0)</f>
        <v>0</v>
      </c>
      <c r="K2348">
        <f>SUMIFS(รายงานลูกหนี้!$G$2:$G$20000, รายงานลูกหนี้!$A$2:$A$20000, $A2348, รายงานลูกหนี้!$K$2:$K$20000, "&gt;=1", รายงานลูกหนี้!$K$2:$K$20000, "&lt;=30")</f>
        <v>44301</v>
      </c>
      <c r="L2348">
        <f>SUMIFS(รายงานลูกหนี้!$G$2:$G$20000, รายงานลูกหนี้!$A$2:$A$20000, $A2348, รายงานลูกหนี้!$K$2:$K$20000, "&gt;=31", รายงานลูกหนี้!$K$2:$K$20000, "&lt;=60")</f>
        <v>0</v>
      </c>
      <c r="M2348">
        <f>SUMIFS(รายงานลูกหนี้!$G$2:$G$20000, รายงานลูกหนี้!$A$2:$A$20000, $A2348, รายงานลูกหนี้!$K$2:$K$20000, "&gt;=61", รายงานลูกหนี้!$K$2:$K$20000, "&lt;=90")</f>
        <v>0</v>
      </c>
      <c r="N2348">
        <f>SUMIFS(รายงานลูกหนี้!$G$2:$G$20000, รายงานลูกหนี้!$A$2:$A$20000, $A2348, รายงานลูกหนี้!$K$2:$K$20000, "&gt;90")</f>
        <v>0</v>
      </c>
      <c r="O2348">
        <f t="shared" si="183"/>
        <v>44301</v>
      </c>
      <c r="P2348" s="17">
        <f t="shared" si="184"/>
        <v>0.25</v>
      </c>
    </row>
    <row r="2349" spans="1:16" x14ac:dyDescent="0.2">
      <c r="A2349" t="str">
        <v>bc482493e2fcbe528414a0c895d5da7c25d27a1b18c472308f0792b996f3771d</v>
      </c>
      <c r="B2349">
        <f>COUNTIF(รายงานลูกหนี้!$A:$A,A2349)</f>
        <v>2</v>
      </c>
      <c r="C2349">
        <f>COUNTIFS(รายงานลูกหนี้!$A:$A,A2349,รายงานลูกหนี้!$K:$K,"&gt;0")</f>
        <v>2</v>
      </c>
      <c r="D2349">
        <f>SUMIF(รายงานลูกหนี้!$A:$A,A2349,รายงานลูกหนี้!$K:$K)</f>
        <v>6</v>
      </c>
      <c r="E2349">
        <f>_xlfn.MAXIFS(รายงานลูกหนี้!$K:$K,รายงานลูกหนี้!$A:$A,A2349)</f>
        <v>3</v>
      </c>
      <c r="F2349" s="17">
        <f t="shared" si="180"/>
        <v>1</v>
      </c>
      <c r="G2349" t="str">
        <f t="shared" si="181"/>
        <v>ค้างชำระ 1 - 30 วัน</v>
      </c>
      <c r="H2349" t="str">
        <f t="shared" si="182"/>
        <v>ลูกหนี้ชั้นดี</v>
      </c>
      <c r="I2349" s="17" cm="1">
        <f t="array" ref="I2349">_xlfn.IFS(D2349=0,0%, D2349&lt;=30,25%, D2349&lt;=60,50%, D2349&lt;=90,75%, D2349&gt;90,100%)</f>
        <v>0.25</v>
      </c>
      <c r="J2349">
        <f>SUMIFS(รายงานลูกหนี้!$G$2:$G$20000, รายงานลูกหนี้!$A$2:$A$20000, $A2349, รายงานลูกหนี้!$K$2:$K$20000, 0)</f>
        <v>0</v>
      </c>
      <c r="K2349">
        <f>SUMIFS(รายงานลูกหนี้!$G$2:$G$20000, รายงานลูกหนี้!$A$2:$A$20000, $A2349, รายงานลูกหนี้!$K$2:$K$20000, "&gt;=1", รายงานลูกหนี้!$K$2:$K$20000, "&lt;=30")</f>
        <v>82572</v>
      </c>
      <c r="L2349">
        <f>SUMIFS(รายงานลูกหนี้!$G$2:$G$20000, รายงานลูกหนี้!$A$2:$A$20000, $A2349, รายงานลูกหนี้!$K$2:$K$20000, "&gt;=31", รายงานลูกหนี้!$K$2:$K$20000, "&lt;=60")</f>
        <v>0</v>
      </c>
      <c r="M2349">
        <f>SUMIFS(รายงานลูกหนี้!$G$2:$G$20000, รายงานลูกหนี้!$A$2:$A$20000, $A2349, รายงานลูกหนี้!$K$2:$K$20000, "&gt;=61", รายงานลูกหนี้!$K$2:$K$20000, "&lt;=90")</f>
        <v>0</v>
      </c>
      <c r="N2349">
        <f>SUMIFS(รายงานลูกหนี้!$G$2:$G$20000, รายงานลูกหนี้!$A$2:$A$20000, $A2349, รายงานลูกหนี้!$K$2:$K$20000, "&gt;90")</f>
        <v>0</v>
      </c>
      <c r="O2349">
        <f t="shared" si="183"/>
        <v>82572</v>
      </c>
      <c r="P2349" s="17">
        <f t="shared" si="184"/>
        <v>0.25</v>
      </c>
    </row>
    <row r="2350" spans="1:16" x14ac:dyDescent="0.2">
      <c r="A2350" t="str">
        <v>6125570c73bbc8d7fca3a2da9054e46e103064ec36d20cf43b0ca0746ff09cf0</v>
      </c>
      <c r="B2350">
        <f>COUNTIF(รายงานลูกหนี้!$A:$A,A2350)</f>
        <v>1</v>
      </c>
      <c r="C2350">
        <f>COUNTIFS(รายงานลูกหนี้!$A:$A,A2350,รายงานลูกหนี้!$K:$K,"&gt;0")</f>
        <v>1</v>
      </c>
      <c r="D2350">
        <f>SUMIF(รายงานลูกหนี้!$A:$A,A2350,รายงานลูกหนี้!$K:$K)</f>
        <v>6</v>
      </c>
      <c r="E2350">
        <f>_xlfn.MAXIFS(รายงานลูกหนี้!$K:$K,รายงานลูกหนี้!$A:$A,A2350)</f>
        <v>6</v>
      </c>
      <c r="F2350" s="17">
        <f t="shared" si="180"/>
        <v>1</v>
      </c>
      <c r="G2350" t="str">
        <f t="shared" si="181"/>
        <v>ค้างชำระ 1 - 30 วัน</v>
      </c>
      <c r="H2350" t="str">
        <f t="shared" si="182"/>
        <v>ลูกหนี้ชั้นดี</v>
      </c>
      <c r="I2350" s="17" cm="1">
        <f t="array" ref="I2350">_xlfn.IFS(D2350=0,0%, D2350&lt;=30,25%, D2350&lt;=60,50%, D2350&lt;=90,75%, D2350&gt;90,100%)</f>
        <v>0.25</v>
      </c>
      <c r="J2350">
        <f>SUMIFS(รายงานลูกหนี้!$G$2:$G$20000, รายงานลูกหนี้!$A$2:$A$20000, $A2350, รายงานลูกหนี้!$K$2:$K$20000, 0)</f>
        <v>0</v>
      </c>
      <c r="K2350">
        <f>SUMIFS(รายงานลูกหนี้!$G$2:$G$20000, รายงานลูกหนี้!$A$2:$A$20000, $A2350, รายงานลูกหนี้!$K$2:$K$20000, "&gt;=1", รายงานลูกหนี้!$K$2:$K$20000, "&lt;=30")</f>
        <v>37474</v>
      </c>
      <c r="L2350">
        <f>SUMIFS(รายงานลูกหนี้!$G$2:$G$20000, รายงานลูกหนี้!$A$2:$A$20000, $A2350, รายงานลูกหนี้!$K$2:$K$20000, "&gt;=31", รายงานลูกหนี้!$K$2:$K$20000, "&lt;=60")</f>
        <v>0</v>
      </c>
      <c r="M2350">
        <f>SUMIFS(รายงานลูกหนี้!$G$2:$G$20000, รายงานลูกหนี้!$A$2:$A$20000, $A2350, รายงานลูกหนี้!$K$2:$K$20000, "&gt;=61", รายงานลูกหนี้!$K$2:$K$20000, "&lt;=90")</f>
        <v>0</v>
      </c>
      <c r="N2350">
        <f>SUMIFS(รายงานลูกหนี้!$G$2:$G$20000, รายงานลูกหนี้!$A$2:$A$20000, $A2350, รายงานลูกหนี้!$K$2:$K$20000, "&gt;90")</f>
        <v>0</v>
      </c>
      <c r="O2350">
        <f t="shared" si="183"/>
        <v>37474</v>
      </c>
      <c r="P2350" s="17">
        <f t="shared" si="184"/>
        <v>0.25</v>
      </c>
    </row>
    <row r="2351" spans="1:16" x14ac:dyDescent="0.2">
      <c r="A2351" t="str">
        <v>8c690fff52fed96d94ff01f170b3e84458c0ebfd5778f2df92d720a904aaf631</v>
      </c>
      <c r="B2351">
        <f>COUNTIF(รายงานลูกหนี้!$A:$A,A2351)</f>
        <v>1</v>
      </c>
      <c r="C2351">
        <f>COUNTIFS(รายงานลูกหนี้!$A:$A,A2351,รายงานลูกหนี้!$K:$K,"&gt;0")</f>
        <v>0</v>
      </c>
      <c r="D2351">
        <f>SUMIF(รายงานลูกหนี้!$A:$A,A2351,รายงานลูกหนี้!$K:$K)</f>
        <v>0</v>
      </c>
      <c r="E2351">
        <f>_xlfn.MAXIFS(รายงานลูกหนี้!$K:$K,รายงานลูกหนี้!$A:$A,A2351)</f>
        <v>0</v>
      </c>
      <c r="F2351" s="17">
        <f t="shared" si="180"/>
        <v>0</v>
      </c>
      <c r="G2351" t="str">
        <f t="shared" si="181"/>
        <v>ชำระตรงเวลา</v>
      </c>
      <c r="H2351" t="str">
        <f t="shared" si="182"/>
        <v>ลูกหนี้ชั้นดี</v>
      </c>
      <c r="I2351" s="17" cm="1">
        <f t="array" ref="I2351">_xlfn.IFS(D2351=0,0%, D2351&lt;=30,25%, D2351&lt;=60,50%, D2351&lt;=90,75%, D2351&gt;90,100%)</f>
        <v>0</v>
      </c>
      <c r="J2351">
        <f>SUMIFS(รายงานลูกหนี้!$G$2:$G$20000, รายงานลูกหนี้!$A$2:$A$20000, $A2351, รายงานลูกหนี้!$K$2:$K$20000, 0)</f>
        <v>126481</v>
      </c>
      <c r="K2351">
        <f>SUMIFS(รายงานลูกหนี้!$G$2:$G$20000, รายงานลูกหนี้!$A$2:$A$20000, $A2351, รายงานลูกหนี้!$K$2:$K$20000, "&gt;=1", รายงานลูกหนี้!$K$2:$K$20000, "&lt;=30")</f>
        <v>0</v>
      </c>
      <c r="L2351">
        <f>SUMIFS(รายงานลูกหนี้!$G$2:$G$20000, รายงานลูกหนี้!$A$2:$A$20000, $A2351, รายงานลูกหนี้!$K$2:$K$20000, "&gt;=31", รายงานลูกหนี้!$K$2:$K$20000, "&lt;=60")</f>
        <v>0</v>
      </c>
      <c r="M2351">
        <f>SUMIFS(รายงานลูกหนี้!$G$2:$G$20000, รายงานลูกหนี้!$A$2:$A$20000, $A2351, รายงานลูกหนี้!$K$2:$K$20000, "&gt;=61", รายงานลูกหนี้!$K$2:$K$20000, "&lt;=90")</f>
        <v>0</v>
      </c>
      <c r="N2351">
        <f>SUMIFS(รายงานลูกหนี้!$G$2:$G$20000, รายงานลูกหนี้!$A$2:$A$20000, $A2351, รายงานลูกหนี้!$K$2:$K$20000, "&gt;90")</f>
        <v>0</v>
      </c>
      <c r="O2351">
        <f t="shared" si="183"/>
        <v>126481</v>
      </c>
      <c r="P2351" s="17">
        <f t="shared" si="184"/>
        <v>0</v>
      </c>
    </row>
    <row r="2352" spans="1:16" x14ac:dyDescent="0.2">
      <c r="A2352" t="str">
        <v>ed75f4e6b59aecca26ea88b160f74870130767d76a3dea77a1f42a0c20877534</v>
      </c>
      <c r="B2352">
        <f>COUNTIF(รายงานลูกหนี้!$A:$A,A2352)</f>
        <v>1</v>
      </c>
      <c r="C2352">
        <f>COUNTIFS(รายงานลูกหนี้!$A:$A,A2352,รายงานลูกหนี้!$K:$K,"&gt;0")</f>
        <v>1</v>
      </c>
      <c r="D2352">
        <f>SUMIF(รายงานลูกหนี้!$A:$A,A2352,รายงานลูกหนี้!$K:$K)</f>
        <v>8</v>
      </c>
      <c r="E2352">
        <f>_xlfn.MAXIFS(รายงานลูกหนี้!$K:$K,รายงานลูกหนี้!$A:$A,A2352)</f>
        <v>8</v>
      </c>
      <c r="F2352" s="17">
        <f t="shared" si="180"/>
        <v>1</v>
      </c>
      <c r="G2352" t="str">
        <f t="shared" si="181"/>
        <v>ค้างชำระ 1 - 30 วัน</v>
      </c>
      <c r="H2352" t="str">
        <f t="shared" si="182"/>
        <v>ลูกหนี้ชั้นดี</v>
      </c>
      <c r="I2352" s="17" cm="1">
        <f t="array" ref="I2352">_xlfn.IFS(D2352=0,0%, D2352&lt;=30,25%, D2352&lt;=60,50%, D2352&lt;=90,75%, D2352&gt;90,100%)</f>
        <v>0.25</v>
      </c>
      <c r="J2352">
        <f>SUMIFS(รายงานลูกหนี้!$G$2:$G$20000, รายงานลูกหนี้!$A$2:$A$20000, $A2352, รายงานลูกหนี้!$K$2:$K$20000, 0)</f>
        <v>0</v>
      </c>
      <c r="K2352">
        <f>SUMIFS(รายงานลูกหนี้!$G$2:$G$20000, รายงานลูกหนี้!$A$2:$A$20000, $A2352, รายงานลูกหนี้!$K$2:$K$20000, "&gt;=1", รายงานลูกหนี้!$K$2:$K$20000, "&lt;=30")</f>
        <v>1392</v>
      </c>
      <c r="L2352">
        <f>SUMIFS(รายงานลูกหนี้!$G$2:$G$20000, รายงานลูกหนี้!$A$2:$A$20000, $A2352, รายงานลูกหนี้!$K$2:$K$20000, "&gt;=31", รายงานลูกหนี้!$K$2:$K$20000, "&lt;=60")</f>
        <v>0</v>
      </c>
      <c r="M2352">
        <f>SUMIFS(รายงานลูกหนี้!$G$2:$G$20000, รายงานลูกหนี้!$A$2:$A$20000, $A2352, รายงานลูกหนี้!$K$2:$K$20000, "&gt;=61", รายงานลูกหนี้!$K$2:$K$20000, "&lt;=90")</f>
        <v>0</v>
      </c>
      <c r="N2352">
        <f>SUMIFS(รายงานลูกหนี้!$G$2:$G$20000, รายงานลูกหนี้!$A$2:$A$20000, $A2352, รายงานลูกหนี้!$K$2:$K$20000, "&gt;90")</f>
        <v>0</v>
      </c>
      <c r="O2352">
        <f t="shared" si="183"/>
        <v>1392</v>
      </c>
      <c r="P2352" s="17">
        <f t="shared" si="184"/>
        <v>0.25</v>
      </c>
    </row>
    <row r="2353" spans="1:16" x14ac:dyDescent="0.2">
      <c r="A2353" t="str">
        <v>72947a62e70501a0d55f19789a99ecedd26536e08724f093fdab9e488b75c1cc</v>
      </c>
      <c r="B2353">
        <f>COUNTIF(รายงานลูกหนี้!$A:$A,A2353)</f>
        <v>2</v>
      </c>
      <c r="C2353">
        <f>COUNTIFS(รายงานลูกหนี้!$A:$A,A2353,รายงานลูกหนี้!$K:$K,"&gt;0")</f>
        <v>2</v>
      </c>
      <c r="D2353">
        <f>SUMIF(รายงานลูกหนี้!$A:$A,A2353,รายงานลูกหนี้!$K:$K)</f>
        <v>12</v>
      </c>
      <c r="E2353">
        <f>_xlfn.MAXIFS(รายงานลูกหนี้!$K:$K,รายงานลูกหนี้!$A:$A,A2353)</f>
        <v>6</v>
      </c>
      <c r="F2353" s="17">
        <f t="shared" si="180"/>
        <v>1</v>
      </c>
      <c r="G2353" t="str">
        <f t="shared" si="181"/>
        <v>ค้างชำระ 1 - 30 วัน</v>
      </c>
      <c r="H2353" t="str">
        <f t="shared" si="182"/>
        <v>ลูกหนี้ชั้นดี</v>
      </c>
      <c r="I2353" s="17" cm="1">
        <f t="array" ref="I2353">_xlfn.IFS(D2353=0,0%, D2353&lt;=30,25%, D2353&lt;=60,50%, D2353&lt;=90,75%, D2353&gt;90,100%)</f>
        <v>0.25</v>
      </c>
      <c r="J2353">
        <f>SUMIFS(รายงานลูกหนี้!$G$2:$G$20000, รายงานลูกหนี้!$A$2:$A$20000, $A2353, รายงานลูกหนี้!$K$2:$K$20000, 0)</f>
        <v>0</v>
      </c>
      <c r="K2353">
        <f>SUMIFS(รายงานลูกหนี้!$G$2:$G$20000, รายงานลูกหนี้!$A$2:$A$20000, $A2353, รายงานลูกหนี้!$K$2:$K$20000, "&gt;=1", รายงานลูกหนี้!$K$2:$K$20000, "&lt;=30")</f>
        <v>121986</v>
      </c>
      <c r="L2353">
        <f>SUMIFS(รายงานลูกหนี้!$G$2:$G$20000, รายงานลูกหนี้!$A$2:$A$20000, $A2353, รายงานลูกหนี้!$K$2:$K$20000, "&gt;=31", รายงานลูกหนี้!$K$2:$K$20000, "&lt;=60")</f>
        <v>0</v>
      </c>
      <c r="M2353">
        <f>SUMIFS(รายงานลูกหนี้!$G$2:$G$20000, รายงานลูกหนี้!$A$2:$A$20000, $A2353, รายงานลูกหนี้!$K$2:$K$20000, "&gt;=61", รายงานลูกหนี้!$K$2:$K$20000, "&lt;=90")</f>
        <v>0</v>
      </c>
      <c r="N2353">
        <f>SUMIFS(รายงานลูกหนี้!$G$2:$G$20000, รายงานลูกหนี้!$A$2:$A$20000, $A2353, รายงานลูกหนี้!$K$2:$K$20000, "&gt;90")</f>
        <v>0</v>
      </c>
      <c r="O2353">
        <f t="shared" si="183"/>
        <v>121986</v>
      </c>
      <c r="P2353" s="17">
        <f t="shared" si="184"/>
        <v>0.25</v>
      </c>
    </row>
    <row r="2354" spans="1:16" x14ac:dyDescent="0.2">
      <c r="A2354" t="str">
        <v>084a128fb3124903a823d9ca527a4f0ecca77206eba233dc50bdb6307693bedc</v>
      </c>
      <c r="B2354">
        <f>COUNTIF(รายงานลูกหนี้!$A:$A,A2354)</f>
        <v>1</v>
      </c>
      <c r="C2354">
        <f>COUNTIFS(รายงานลูกหนี้!$A:$A,A2354,รายงานลูกหนี้!$K:$K,"&gt;0")</f>
        <v>1</v>
      </c>
      <c r="D2354">
        <f>SUMIF(รายงานลูกหนี้!$A:$A,A2354,รายงานลูกหนี้!$K:$K)</f>
        <v>12</v>
      </c>
      <c r="E2354">
        <f>_xlfn.MAXIFS(รายงานลูกหนี้!$K:$K,รายงานลูกหนี้!$A:$A,A2354)</f>
        <v>12</v>
      </c>
      <c r="F2354" s="17">
        <f t="shared" si="180"/>
        <v>1</v>
      </c>
      <c r="G2354" t="str">
        <f t="shared" si="181"/>
        <v>ค้างชำระ 1 - 30 วัน</v>
      </c>
      <c r="H2354" t="str">
        <f t="shared" si="182"/>
        <v>ลูกหนี้ชั้นดี</v>
      </c>
      <c r="I2354" s="17" cm="1">
        <f t="array" ref="I2354">_xlfn.IFS(D2354=0,0%, D2354&lt;=30,25%, D2354&lt;=60,50%, D2354&lt;=90,75%, D2354&gt;90,100%)</f>
        <v>0.25</v>
      </c>
      <c r="J2354">
        <f>SUMIFS(รายงานลูกหนี้!$G$2:$G$20000, รายงานลูกหนี้!$A$2:$A$20000, $A2354, รายงานลูกหนี้!$K$2:$K$20000, 0)</f>
        <v>0</v>
      </c>
      <c r="K2354">
        <f>SUMIFS(รายงานลูกหนี้!$G$2:$G$20000, รายงานลูกหนี้!$A$2:$A$20000, $A2354, รายงานลูกหนี้!$K$2:$K$20000, "&gt;=1", รายงานลูกหนี้!$K$2:$K$20000, "&lt;=30")</f>
        <v>39120</v>
      </c>
      <c r="L2354">
        <f>SUMIFS(รายงานลูกหนี้!$G$2:$G$20000, รายงานลูกหนี้!$A$2:$A$20000, $A2354, รายงานลูกหนี้!$K$2:$K$20000, "&gt;=31", รายงานลูกหนี้!$K$2:$K$20000, "&lt;=60")</f>
        <v>0</v>
      </c>
      <c r="M2354">
        <f>SUMIFS(รายงานลูกหนี้!$G$2:$G$20000, รายงานลูกหนี้!$A$2:$A$20000, $A2354, รายงานลูกหนี้!$K$2:$K$20000, "&gt;=61", รายงานลูกหนี้!$K$2:$K$20000, "&lt;=90")</f>
        <v>0</v>
      </c>
      <c r="N2354">
        <f>SUMIFS(รายงานลูกหนี้!$G$2:$G$20000, รายงานลูกหนี้!$A$2:$A$20000, $A2354, รายงานลูกหนี้!$K$2:$K$20000, "&gt;90")</f>
        <v>0</v>
      </c>
      <c r="O2354">
        <f t="shared" si="183"/>
        <v>39120</v>
      </c>
      <c r="P2354" s="17">
        <f t="shared" si="184"/>
        <v>0.25</v>
      </c>
    </row>
    <row r="2355" spans="1:16" x14ac:dyDescent="0.2">
      <c r="A2355" t="str">
        <v>c501ee7ea6a101cbc2a40c7223287bb15ce632e14191520002a5884de1ffa6ca</v>
      </c>
      <c r="B2355">
        <f>COUNTIF(รายงานลูกหนี้!$A:$A,A2355)</f>
        <v>1</v>
      </c>
      <c r="C2355">
        <f>COUNTIFS(รายงานลูกหนี้!$A:$A,A2355,รายงานลูกหนี้!$K:$K,"&gt;0")</f>
        <v>1</v>
      </c>
      <c r="D2355">
        <f>SUMIF(รายงานลูกหนี้!$A:$A,A2355,รายงานลูกหนี้!$K:$K)</f>
        <v>12</v>
      </c>
      <c r="E2355">
        <f>_xlfn.MAXIFS(รายงานลูกหนี้!$K:$K,รายงานลูกหนี้!$A:$A,A2355)</f>
        <v>12</v>
      </c>
      <c r="F2355" s="17">
        <f t="shared" si="180"/>
        <v>1</v>
      </c>
      <c r="G2355" t="str">
        <f t="shared" si="181"/>
        <v>ค้างชำระ 1 - 30 วัน</v>
      </c>
      <c r="H2355" t="str">
        <f t="shared" si="182"/>
        <v>ลูกหนี้ชั้นดี</v>
      </c>
      <c r="I2355" s="17" cm="1">
        <f t="array" ref="I2355">_xlfn.IFS(D2355=0,0%, D2355&lt;=30,25%, D2355&lt;=60,50%, D2355&lt;=90,75%, D2355&gt;90,100%)</f>
        <v>0.25</v>
      </c>
      <c r="J2355">
        <f>SUMIFS(รายงานลูกหนี้!$G$2:$G$20000, รายงานลูกหนี้!$A$2:$A$20000, $A2355, รายงานลูกหนี้!$K$2:$K$20000, 0)</f>
        <v>0</v>
      </c>
      <c r="K2355">
        <f>SUMIFS(รายงานลูกหนี้!$G$2:$G$20000, รายงานลูกหนี้!$A$2:$A$20000, $A2355, รายงานลูกหนี้!$K$2:$K$20000, "&gt;=1", รายงานลูกหนี้!$K$2:$K$20000, "&lt;=30")</f>
        <v>120</v>
      </c>
      <c r="L2355">
        <f>SUMIFS(รายงานลูกหนี้!$G$2:$G$20000, รายงานลูกหนี้!$A$2:$A$20000, $A2355, รายงานลูกหนี้!$K$2:$K$20000, "&gt;=31", รายงานลูกหนี้!$K$2:$K$20000, "&lt;=60")</f>
        <v>0</v>
      </c>
      <c r="M2355">
        <f>SUMIFS(รายงานลูกหนี้!$G$2:$G$20000, รายงานลูกหนี้!$A$2:$A$20000, $A2355, รายงานลูกหนี้!$K$2:$K$20000, "&gt;=61", รายงานลูกหนี้!$K$2:$K$20000, "&lt;=90")</f>
        <v>0</v>
      </c>
      <c r="N2355">
        <f>SUMIFS(รายงานลูกหนี้!$G$2:$G$20000, รายงานลูกหนี้!$A$2:$A$20000, $A2355, รายงานลูกหนี้!$K$2:$K$20000, "&gt;90")</f>
        <v>0</v>
      </c>
      <c r="O2355">
        <f t="shared" si="183"/>
        <v>120</v>
      </c>
      <c r="P2355" s="17">
        <f t="shared" si="184"/>
        <v>0.25</v>
      </c>
    </row>
    <row r="2356" spans="1:16" x14ac:dyDescent="0.2">
      <c r="A2356" t="str">
        <v>bfba8db3015612ec99985ec77093a90ba4c9692010d56edb455265872d8600de</v>
      </c>
      <c r="B2356">
        <f>COUNTIF(รายงานลูกหนี้!$A:$A,A2356)</f>
        <v>2</v>
      </c>
      <c r="C2356">
        <f>COUNTIFS(รายงานลูกหนี้!$A:$A,A2356,รายงานลูกหนี้!$K:$K,"&gt;0")</f>
        <v>2</v>
      </c>
      <c r="D2356">
        <f>SUMIF(รายงานลูกหนี้!$A:$A,A2356,รายงานลูกหนี้!$K:$K)</f>
        <v>62</v>
      </c>
      <c r="E2356">
        <f>_xlfn.MAXIFS(รายงานลูกหนี้!$K:$K,รายงานลูกหนี้!$A:$A,A2356)</f>
        <v>31</v>
      </c>
      <c r="F2356" s="17">
        <f t="shared" si="180"/>
        <v>1</v>
      </c>
      <c r="G2356" t="str">
        <f t="shared" si="181"/>
        <v>ค้างชำระ 31 - 60 วัน</v>
      </c>
      <c r="H2356" t="str">
        <f t="shared" si="182"/>
        <v>ลูกหนี้เฝ้าติดตาม</v>
      </c>
      <c r="I2356" s="17" cm="1">
        <f t="array" ref="I2356">_xlfn.IFS(D2356=0,0%, D2356&lt;=30,25%, D2356&lt;=60,50%, D2356&lt;=90,75%, D2356&gt;90,100%)</f>
        <v>0.75</v>
      </c>
      <c r="J2356">
        <f>SUMIFS(รายงานลูกหนี้!$G$2:$G$20000, รายงานลูกหนี้!$A$2:$A$20000, $A2356, รายงานลูกหนี้!$K$2:$K$20000, 0)</f>
        <v>0</v>
      </c>
      <c r="K2356">
        <f>SUMIFS(รายงานลูกหนี้!$G$2:$G$20000, รายงานลูกหนี้!$A$2:$A$20000, $A2356, รายงานลูกหนี้!$K$2:$K$20000, "&gt;=1", รายงานลูกหนี้!$K$2:$K$20000, "&lt;=30")</f>
        <v>0</v>
      </c>
      <c r="L2356">
        <f>SUMIFS(รายงานลูกหนี้!$G$2:$G$20000, รายงานลูกหนี้!$A$2:$A$20000, $A2356, รายงานลูกหนี้!$K$2:$K$20000, "&gt;=31", รายงานลูกหนี้!$K$2:$K$20000, "&lt;=60")</f>
        <v>190000</v>
      </c>
      <c r="M2356">
        <f>SUMIFS(รายงานลูกหนี้!$G$2:$G$20000, รายงานลูกหนี้!$A$2:$A$20000, $A2356, รายงานลูกหนี้!$K$2:$K$20000, "&gt;=61", รายงานลูกหนี้!$K$2:$K$20000, "&lt;=90")</f>
        <v>0</v>
      </c>
      <c r="N2356">
        <f>SUMIFS(รายงานลูกหนี้!$G$2:$G$20000, รายงานลูกหนี้!$A$2:$A$20000, $A2356, รายงานลูกหนี้!$K$2:$K$20000, "&gt;90")</f>
        <v>0</v>
      </c>
      <c r="O2356">
        <f t="shared" si="183"/>
        <v>190000</v>
      </c>
      <c r="P2356" s="17">
        <f t="shared" si="184"/>
        <v>0.5</v>
      </c>
    </row>
    <row r="2357" spans="1:16" x14ac:dyDescent="0.2">
      <c r="A2357" t="str">
        <v>b7b851b34e473b465a4f040d0fad1a64c8887751f2b4f761886d7c68af9cac0c</v>
      </c>
      <c r="B2357">
        <f>COUNTIF(รายงานลูกหนี้!$A:$A,A2357)</f>
        <v>2</v>
      </c>
      <c r="C2357">
        <f>COUNTIFS(รายงานลูกหนี้!$A:$A,A2357,รายงานลูกหนี้!$K:$K,"&gt;0")</f>
        <v>2</v>
      </c>
      <c r="D2357">
        <f>SUMIF(รายงานลูกหนี้!$A:$A,A2357,รายงานลูกหนี้!$K:$K)</f>
        <v>26</v>
      </c>
      <c r="E2357">
        <f>_xlfn.MAXIFS(รายงานลูกหนี้!$K:$K,รายงานลูกหนี้!$A:$A,A2357)</f>
        <v>13</v>
      </c>
      <c r="F2357" s="17">
        <f t="shared" si="180"/>
        <v>1</v>
      </c>
      <c r="G2357" t="str">
        <f t="shared" si="181"/>
        <v>ค้างชำระ 1 - 30 วัน</v>
      </c>
      <c r="H2357" t="str">
        <f t="shared" si="182"/>
        <v>ลูกหนี้ชั้นดี</v>
      </c>
      <c r="I2357" s="17" cm="1">
        <f t="array" ref="I2357">_xlfn.IFS(D2357=0,0%, D2357&lt;=30,25%, D2357&lt;=60,50%, D2357&lt;=90,75%, D2357&gt;90,100%)</f>
        <v>0.25</v>
      </c>
      <c r="J2357">
        <f>SUMIFS(รายงานลูกหนี้!$G$2:$G$20000, รายงานลูกหนี้!$A$2:$A$20000, $A2357, รายงานลูกหนี้!$K$2:$K$20000, 0)</f>
        <v>0</v>
      </c>
      <c r="K2357">
        <f>SUMIFS(รายงานลูกหนี้!$G$2:$G$20000, รายงานลูกหนี้!$A$2:$A$20000, $A2357, รายงานลูกหนี้!$K$2:$K$20000, "&gt;=1", รายงานลูกหนี้!$K$2:$K$20000, "&lt;=30")</f>
        <v>1484276</v>
      </c>
      <c r="L2357">
        <f>SUMIFS(รายงานลูกหนี้!$G$2:$G$20000, รายงานลูกหนี้!$A$2:$A$20000, $A2357, รายงานลูกหนี้!$K$2:$K$20000, "&gt;=31", รายงานลูกหนี้!$K$2:$K$20000, "&lt;=60")</f>
        <v>0</v>
      </c>
      <c r="M2357">
        <f>SUMIFS(รายงานลูกหนี้!$G$2:$G$20000, รายงานลูกหนี้!$A$2:$A$20000, $A2357, รายงานลูกหนี้!$K$2:$K$20000, "&gt;=61", รายงานลูกหนี้!$K$2:$K$20000, "&lt;=90")</f>
        <v>0</v>
      </c>
      <c r="N2357">
        <f>SUMIFS(รายงานลูกหนี้!$G$2:$G$20000, รายงานลูกหนี้!$A$2:$A$20000, $A2357, รายงานลูกหนี้!$K$2:$K$20000, "&gt;90")</f>
        <v>0</v>
      </c>
      <c r="O2357">
        <f t="shared" si="183"/>
        <v>1484276</v>
      </c>
      <c r="P2357" s="17">
        <f t="shared" si="184"/>
        <v>0.25</v>
      </c>
    </row>
    <row r="2358" spans="1:16" x14ac:dyDescent="0.2">
      <c r="A2358" t="str">
        <v>ddb03d26909c00894b680671b32b8e356a79f006f129634eb1cde21e1d88c8fe</v>
      </c>
      <c r="B2358">
        <f>COUNTIF(รายงานลูกหนี้!$A:$A,A2358)</f>
        <v>1</v>
      </c>
      <c r="C2358">
        <f>COUNTIFS(รายงานลูกหนี้!$A:$A,A2358,รายงานลูกหนี้!$K:$K,"&gt;0")</f>
        <v>1</v>
      </c>
      <c r="D2358">
        <f>SUMIF(รายงานลูกหนี้!$A:$A,A2358,รายงานลูกหนี้!$K:$K)</f>
        <v>14</v>
      </c>
      <c r="E2358">
        <f>_xlfn.MAXIFS(รายงานลูกหนี้!$K:$K,รายงานลูกหนี้!$A:$A,A2358)</f>
        <v>14</v>
      </c>
      <c r="F2358" s="17">
        <f t="shared" si="180"/>
        <v>1</v>
      </c>
      <c r="G2358" t="str">
        <f t="shared" si="181"/>
        <v>ค้างชำระ 1 - 30 วัน</v>
      </c>
      <c r="H2358" t="str">
        <f t="shared" si="182"/>
        <v>ลูกหนี้ชั้นดี</v>
      </c>
      <c r="I2358" s="17" cm="1">
        <f t="array" ref="I2358">_xlfn.IFS(D2358=0,0%, D2358&lt;=30,25%, D2358&lt;=60,50%, D2358&lt;=90,75%, D2358&gt;90,100%)</f>
        <v>0.25</v>
      </c>
      <c r="J2358">
        <f>SUMIFS(รายงานลูกหนี้!$G$2:$G$20000, รายงานลูกหนี้!$A$2:$A$20000, $A2358, รายงานลูกหนี้!$K$2:$K$20000, 0)</f>
        <v>0</v>
      </c>
      <c r="K2358">
        <f>SUMIFS(รายงานลูกหนี้!$G$2:$G$20000, รายงานลูกหนี้!$A$2:$A$20000, $A2358, รายงานลูกหนี้!$K$2:$K$20000, "&gt;=1", รายงานลูกหนี้!$K$2:$K$20000, "&lt;=30")</f>
        <v>515535</v>
      </c>
      <c r="L2358">
        <f>SUMIFS(รายงานลูกหนี้!$G$2:$G$20000, รายงานลูกหนี้!$A$2:$A$20000, $A2358, รายงานลูกหนี้!$K$2:$K$20000, "&gt;=31", รายงานลูกหนี้!$K$2:$K$20000, "&lt;=60")</f>
        <v>0</v>
      </c>
      <c r="M2358">
        <f>SUMIFS(รายงานลูกหนี้!$G$2:$G$20000, รายงานลูกหนี้!$A$2:$A$20000, $A2358, รายงานลูกหนี้!$K$2:$K$20000, "&gt;=61", รายงานลูกหนี้!$K$2:$K$20000, "&lt;=90")</f>
        <v>0</v>
      </c>
      <c r="N2358">
        <f>SUMIFS(รายงานลูกหนี้!$G$2:$G$20000, รายงานลูกหนี้!$A$2:$A$20000, $A2358, รายงานลูกหนี้!$K$2:$K$20000, "&gt;90")</f>
        <v>0</v>
      </c>
      <c r="O2358">
        <f t="shared" si="183"/>
        <v>515535</v>
      </c>
      <c r="P2358" s="17">
        <f t="shared" si="184"/>
        <v>0.25</v>
      </c>
    </row>
    <row r="2359" spans="1:16" x14ac:dyDescent="0.2">
      <c r="A2359" t="str">
        <v>2844116de3c623bc6df74ab763b75e129f973428bbfdaeb1a8d69cb45d7ce67e</v>
      </c>
      <c r="B2359">
        <f>COUNTIF(รายงานลูกหนี้!$A:$A,A2359)</f>
        <v>2</v>
      </c>
      <c r="C2359">
        <f>COUNTIFS(รายงานลูกหนี้!$A:$A,A2359,รายงานลูกหนี้!$K:$K,"&gt;0")</f>
        <v>2</v>
      </c>
      <c r="D2359">
        <f>SUMIF(รายงานลูกหนี้!$A:$A,A2359,รายงานลูกหนี้!$K:$K)</f>
        <v>26</v>
      </c>
      <c r="E2359">
        <f>_xlfn.MAXIFS(รายงานลูกหนี้!$K:$K,รายงานลูกหนี้!$A:$A,A2359)</f>
        <v>13</v>
      </c>
      <c r="F2359" s="17">
        <f t="shared" si="180"/>
        <v>1</v>
      </c>
      <c r="G2359" t="str">
        <f t="shared" si="181"/>
        <v>ค้างชำระ 1 - 30 วัน</v>
      </c>
      <c r="H2359" t="str">
        <f t="shared" si="182"/>
        <v>ลูกหนี้ชั้นดี</v>
      </c>
      <c r="I2359" s="17" cm="1">
        <f t="array" ref="I2359">_xlfn.IFS(D2359=0,0%, D2359&lt;=30,25%, D2359&lt;=60,50%, D2359&lt;=90,75%, D2359&gt;90,100%)</f>
        <v>0.25</v>
      </c>
      <c r="J2359">
        <f>SUMIFS(รายงานลูกหนี้!$G$2:$G$20000, รายงานลูกหนี้!$A$2:$A$20000, $A2359, รายงานลูกหนี้!$K$2:$K$20000, 0)</f>
        <v>0</v>
      </c>
      <c r="K2359">
        <f>SUMIFS(รายงานลูกหนี้!$G$2:$G$20000, รายงานลูกหนี้!$A$2:$A$20000, $A2359, รายงานลูกหนี้!$K$2:$K$20000, "&gt;=1", รายงานลูกหนี้!$K$2:$K$20000, "&lt;=30")</f>
        <v>780720</v>
      </c>
      <c r="L2359">
        <f>SUMIFS(รายงานลูกหนี้!$G$2:$G$20000, รายงานลูกหนี้!$A$2:$A$20000, $A2359, รายงานลูกหนี้!$K$2:$K$20000, "&gt;=31", รายงานลูกหนี้!$K$2:$K$20000, "&lt;=60")</f>
        <v>0</v>
      </c>
      <c r="M2359">
        <f>SUMIFS(รายงานลูกหนี้!$G$2:$G$20000, รายงานลูกหนี้!$A$2:$A$20000, $A2359, รายงานลูกหนี้!$K$2:$K$20000, "&gt;=61", รายงานลูกหนี้!$K$2:$K$20000, "&lt;=90")</f>
        <v>0</v>
      </c>
      <c r="N2359">
        <f>SUMIFS(รายงานลูกหนี้!$G$2:$G$20000, รายงานลูกหนี้!$A$2:$A$20000, $A2359, รายงานลูกหนี้!$K$2:$K$20000, "&gt;90")</f>
        <v>0</v>
      </c>
      <c r="O2359">
        <f t="shared" si="183"/>
        <v>780720</v>
      </c>
      <c r="P2359" s="17">
        <f t="shared" si="184"/>
        <v>0.25</v>
      </c>
    </row>
    <row r="2360" spans="1:16" x14ac:dyDescent="0.2">
      <c r="A2360" t="str">
        <v>cd35ab5aa528f0ccdfa61ebae02f875ad4deeb272ecb348fb6f810659f2ccbdd</v>
      </c>
      <c r="B2360">
        <f>COUNTIF(รายงานลูกหนี้!$A:$A,A2360)</f>
        <v>3</v>
      </c>
      <c r="C2360">
        <f>COUNTIFS(รายงานลูกหนี้!$A:$A,A2360,รายงานลูกหนี้!$K:$K,"&gt;0")</f>
        <v>3</v>
      </c>
      <c r="D2360">
        <f>SUMIF(รายงานลูกหนี้!$A:$A,A2360,รายงานลูกหนี้!$K:$K)</f>
        <v>36</v>
      </c>
      <c r="E2360">
        <f>_xlfn.MAXIFS(รายงานลูกหนี้!$K:$K,รายงานลูกหนี้!$A:$A,A2360)</f>
        <v>12</v>
      </c>
      <c r="F2360" s="17">
        <f t="shared" si="180"/>
        <v>1</v>
      </c>
      <c r="G2360" t="str">
        <f t="shared" si="181"/>
        <v>ค้างชำระ 1 - 30 วัน</v>
      </c>
      <c r="H2360" t="str">
        <f t="shared" si="182"/>
        <v>ลูกหนี้ชั้นดี</v>
      </c>
      <c r="I2360" s="17" cm="1">
        <f t="array" ref="I2360">_xlfn.IFS(D2360=0,0%, D2360&lt;=30,25%, D2360&lt;=60,50%, D2360&lt;=90,75%, D2360&gt;90,100%)</f>
        <v>0.5</v>
      </c>
      <c r="J2360">
        <f>SUMIFS(รายงานลูกหนี้!$G$2:$G$20000, รายงานลูกหนี้!$A$2:$A$20000, $A2360, รายงานลูกหนี้!$K$2:$K$20000, 0)</f>
        <v>0</v>
      </c>
      <c r="K2360">
        <f>SUMIFS(รายงานลูกหนี้!$G$2:$G$20000, รายงานลูกหนี้!$A$2:$A$20000, $A2360, รายงานลูกหนี้!$K$2:$K$20000, "&gt;=1", รายงานลูกหนี้!$K$2:$K$20000, "&lt;=30")</f>
        <v>22248</v>
      </c>
      <c r="L2360">
        <f>SUMIFS(รายงานลูกหนี้!$G$2:$G$20000, รายงานลูกหนี้!$A$2:$A$20000, $A2360, รายงานลูกหนี้!$K$2:$K$20000, "&gt;=31", รายงานลูกหนี้!$K$2:$K$20000, "&lt;=60")</f>
        <v>0</v>
      </c>
      <c r="M2360">
        <f>SUMIFS(รายงานลูกหนี้!$G$2:$G$20000, รายงานลูกหนี้!$A$2:$A$20000, $A2360, รายงานลูกหนี้!$K$2:$K$20000, "&gt;=61", รายงานลูกหนี้!$K$2:$K$20000, "&lt;=90")</f>
        <v>0</v>
      </c>
      <c r="N2360">
        <f>SUMIFS(รายงานลูกหนี้!$G$2:$G$20000, รายงานลูกหนี้!$A$2:$A$20000, $A2360, รายงานลูกหนี้!$K$2:$K$20000, "&gt;90")</f>
        <v>0</v>
      </c>
      <c r="O2360">
        <f t="shared" si="183"/>
        <v>22248</v>
      </c>
      <c r="P2360" s="17">
        <f t="shared" si="184"/>
        <v>0.25</v>
      </c>
    </row>
    <row r="2361" spans="1:16" x14ac:dyDescent="0.2">
      <c r="A2361" t="str">
        <v>12d3905dc2e3f8c83614792a3a47b8d5bf31084978c1128100a9f891a2afcadb</v>
      </c>
      <c r="B2361">
        <f>COUNTIF(รายงานลูกหนี้!$A:$A,A2361)</f>
        <v>1</v>
      </c>
      <c r="C2361">
        <f>COUNTIFS(รายงานลูกหนี้!$A:$A,A2361,รายงานลูกหนี้!$K:$K,"&gt;0")</f>
        <v>1</v>
      </c>
      <c r="D2361">
        <f>SUMIF(รายงานลูกหนี้!$A:$A,A2361,รายงานลูกหนี้!$K:$K)</f>
        <v>12</v>
      </c>
      <c r="E2361">
        <f>_xlfn.MAXIFS(รายงานลูกหนี้!$K:$K,รายงานลูกหนี้!$A:$A,A2361)</f>
        <v>12</v>
      </c>
      <c r="F2361" s="17">
        <f t="shared" si="180"/>
        <v>1</v>
      </c>
      <c r="G2361" t="str">
        <f t="shared" si="181"/>
        <v>ค้างชำระ 1 - 30 วัน</v>
      </c>
      <c r="H2361" t="str">
        <f t="shared" si="182"/>
        <v>ลูกหนี้ชั้นดี</v>
      </c>
      <c r="I2361" s="17" cm="1">
        <f t="array" ref="I2361">_xlfn.IFS(D2361=0,0%, D2361&lt;=30,25%, D2361&lt;=60,50%, D2361&lt;=90,75%, D2361&gt;90,100%)</f>
        <v>0.25</v>
      </c>
      <c r="J2361">
        <f>SUMIFS(รายงานลูกหนี้!$G$2:$G$20000, รายงานลูกหนี้!$A$2:$A$20000, $A2361, รายงานลูกหนี้!$K$2:$K$20000, 0)</f>
        <v>0</v>
      </c>
      <c r="K2361">
        <f>SUMIFS(รายงานลูกหนี้!$G$2:$G$20000, รายงานลูกหนี้!$A$2:$A$20000, $A2361, รายงานลูกหนี้!$K$2:$K$20000, "&gt;=1", รายงานลูกหนี้!$K$2:$K$20000, "&lt;=30")</f>
        <v>36228</v>
      </c>
      <c r="L2361">
        <f>SUMIFS(รายงานลูกหนี้!$G$2:$G$20000, รายงานลูกหนี้!$A$2:$A$20000, $A2361, รายงานลูกหนี้!$K$2:$K$20000, "&gt;=31", รายงานลูกหนี้!$K$2:$K$20000, "&lt;=60")</f>
        <v>0</v>
      </c>
      <c r="M2361">
        <f>SUMIFS(รายงานลูกหนี้!$G$2:$G$20000, รายงานลูกหนี้!$A$2:$A$20000, $A2361, รายงานลูกหนี้!$K$2:$K$20000, "&gt;=61", รายงานลูกหนี้!$K$2:$K$20000, "&lt;=90")</f>
        <v>0</v>
      </c>
      <c r="N2361">
        <f>SUMIFS(รายงานลูกหนี้!$G$2:$G$20000, รายงานลูกหนี้!$A$2:$A$20000, $A2361, รายงานลูกหนี้!$K$2:$K$20000, "&gt;90")</f>
        <v>0</v>
      </c>
      <c r="O2361">
        <f t="shared" si="183"/>
        <v>36228</v>
      </c>
      <c r="P2361" s="17">
        <f t="shared" si="184"/>
        <v>0.25</v>
      </c>
    </row>
    <row r="2362" spans="1:16" x14ac:dyDescent="0.2">
      <c r="A2362" t="str">
        <v>57b5c3936c62ed52fb428ab673efd01cf2dab8ee9e9639a4a99bb549cd5901fa</v>
      </c>
      <c r="B2362">
        <f>COUNTIF(รายงานลูกหนี้!$A:$A,A2362)</f>
        <v>1</v>
      </c>
      <c r="C2362">
        <f>COUNTIFS(รายงานลูกหนี้!$A:$A,A2362,รายงานลูกหนี้!$K:$K,"&gt;0")</f>
        <v>0</v>
      </c>
      <c r="D2362">
        <f>SUMIF(รายงานลูกหนี้!$A:$A,A2362,รายงานลูกหนี้!$K:$K)</f>
        <v>0</v>
      </c>
      <c r="E2362">
        <f>_xlfn.MAXIFS(รายงานลูกหนี้!$K:$K,รายงานลูกหนี้!$A:$A,A2362)</f>
        <v>0</v>
      </c>
      <c r="F2362" s="17">
        <f t="shared" si="180"/>
        <v>0</v>
      </c>
      <c r="G2362" t="str">
        <f t="shared" si="181"/>
        <v>ชำระตรงเวลา</v>
      </c>
      <c r="H2362" t="str">
        <f t="shared" si="182"/>
        <v>ลูกหนี้ชั้นดี</v>
      </c>
      <c r="I2362" s="17" cm="1">
        <f t="array" ref="I2362">_xlfn.IFS(D2362=0,0%, D2362&lt;=30,25%, D2362&lt;=60,50%, D2362&lt;=90,75%, D2362&gt;90,100%)</f>
        <v>0</v>
      </c>
      <c r="J2362">
        <f>SUMIFS(รายงานลูกหนี้!$G$2:$G$20000, รายงานลูกหนี้!$A$2:$A$20000, $A2362, รายงานลูกหนี้!$K$2:$K$20000, 0)</f>
        <v>177240</v>
      </c>
      <c r="K2362">
        <f>SUMIFS(รายงานลูกหนี้!$G$2:$G$20000, รายงานลูกหนี้!$A$2:$A$20000, $A2362, รายงานลูกหนี้!$K$2:$K$20000, "&gt;=1", รายงานลูกหนี้!$K$2:$K$20000, "&lt;=30")</f>
        <v>0</v>
      </c>
      <c r="L2362">
        <f>SUMIFS(รายงานลูกหนี้!$G$2:$G$20000, รายงานลูกหนี้!$A$2:$A$20000, $A2362, รายงานลูกหนี้!$K$2:$K$20000, "&gt;=31", รายงานลูกหนี้!$K$2:$K$20000, "&lt;=60")</f>
        <v>0</v>
      </c>
      <c r="M2362">
        <f>SUMIFS(รายงานลูกหนี้!$G$2:$G$20000, รายงานลูกหนี้!$A$2:$A$20000, $A2362, รายงานลูกหนี้!$K$2:$K$20000, "&gt;=61", รายงานลูกหนี้!$K$2:$K$20000, "&lt;=90")</f>
        <v>0</v>
      </c>
      <c r="N2362">
        <f>SUMIFS(รายงานลูกหนี้!$G$2:$G$20000, รายงานลูกหนี้!$A$2:$A$20000, $A2362, รายงานลูกหนี้!$K$2:$K$20000, "&gt;90")</f>
        <v>0</v>
      </c>
      <c r="O2362">
        <f t="shared" si="183"/>
        <v>177240</v>
      </c>
      <c r="P2362" s="17">
        <f t="shared" si="184"/>
        <v>0</v>
      </c>
    </row>
    <row r="2363" spans="1:16" x14ac:dyDescent="0.2">
      <c r="A2363" t="str">
        <v>0be56cee5c49d23cfb30ad7fb6a963a41b98a583aa67bb9868e0618b4a37fd5e</v>
      </c>
      <c r="B2363">
        <f>COUNTIF(รายงานลูกหนี้!$A:$A,A2363)</f>
        <v>7</v>
      </c>
      <c r="C2363">
        <f>COUNTIFS(รายงานลูกหนี้!$A:$A,A2363,รายงานลูกหนี้!$K:$K,"&gt;0")</f>
        <v>7</v>
      </c>
      <c r="D2363">
        <f>SUMIF(รายงานลูกหนี้!$A:$A,A2363,รายงานลูกหนี้!$K:$K)</f>
        <v>154</v>
      </c>
      <c r="E2363">
        <f>_xlfn.MAXIFS(รายงานลูกหนี้!$K:$K,รายงานลูกหนี้!$A:$A,A2363)</f>
        <v>22</v>
      </c>
      <c r="F2363" s="17">
        <f t="shared" si="180"/>
        <v>1</v>
      </c>
      <c r="G2363" t="str">
        <f t="shared" si="181"/>
        <v>ค้างชำระ 1 - 30 วัน</v>
      </c>
      <c r="H2363" t="str">
        <f t="shared" si="182"/>
        <v>ลูกหนี้ชั้นดี</v>
      </c>
      <c r="I2363" s="17" cm="1">
        <f t="array" ref="I2363">_xlfn.IFS(D2363=0,0%, D2363&lt;=30,25%, D2363&lt;=60,50%, D2363&lt;=90,75%, D2363&gt;90,100%)</f>
        <v>1</v>
      </c>
      <c r="J2363">
        <f>SUMIFS(รายงานลูกหนี้!$G$2:$G$20000, รายงานลูกหนี้!$A$2:$A$20000, $A2363, รายงานลูกหนี้!$K$2:$K$20000, 0)</f>
        <v>0</v>
      </c>
      <c r="K2363">
        <f>SUMIFS(รายงานลูกหนี้!$G$2:$G$20000, รายงานลูกหนี้!$A$2:$A$20000, $A2363, รายงานลูกหนี้!$K$2:$K$20000, "&gt;=1", รายงานลูกหนี้!$K$2:$K$20000, "&lt;=30")</f>
        <v>546000</v>
      </c>
      <c r="L2363">
        <f>SUMIFS(รายงานลูกหนี้!$G$2:$G$20000, รายงานลูกหนี้!$A$2:$A$20000, $A2363, รายงานลูกหนี้!$K$2:$K$20000, "&gt;=31", รายงานลูกหนี้!$K$2:$K$20000, "&lt;=60")</f>
        <v>0</v>
      </c>
      <c r="M2363">
        <f>SUMIFS(รายงานลูกหนี้!$G$2:$G$20000, รายงานลูกหนี้!$A$2:$A$20000, $A2363, รายงานลูกหนี้!$K$2:$K$20000, "&gt;=61", รายงานลูกหนี้!$K$2:$K$20000, "&lt;=90")</f>
        <v>0</v>
      </c>
      <c r="N2363">
        <f>SUMIFS(รายงานลูกหนี้!$G$2:$G$20000, รายงานลูกหนี้!$A$2:$A$20000, $A2363, รายงานลูกหนี้!$K$2:$K$20000, "&gt;90")</f>
        <v>0</v>
      </c>
      <c r="O2363">
        <f t="shared" si="183"/>
        <v>546000</v>
      </c>
      <c r="P2363" s="17">
        <f t="shared" si="184"/>
        <v>0.25</v>
      </c>
    </row>
    <row r="2364" spans="1:16" x14ac:dyDescent="0.2">
      <c r="A2364" t="str">
        <v>bc815dc2c37f042859b41a7ec13e2a75d173c57c0e1147bb2248257cdccff792</v>
      </c>
      <c r="B2364">
        <f>COUNTIF(รายงานลูกหนี้!$A:$A,A2364)</f>
        <v>1</v>
      </c>
      <c r="C2364">
        <f>COUNTIFS(รายงานลูกหนี้!$A:$A,A2364,รายงานลูกหนี้!$K:$K,"&gt;0")</f>
        <v>1</v>
      </c>
      <c r="D2364">
        <f>SUMIF(รายงานลูกหนี้!$A:$A,A2364,รายงานลูกหนี้!$K:$K)</f>
        <v>12</v>
      </c>
      <c r="E2364">
        <f>_xlfn.MAXIFS(รายงานลูกหนี้!$K:$K,รายงานลูกหนี้!$A:$A,A2364)</f>
        <v>12</v>
      </c>
      <c r="F2364" s="17">
        <f t="shared" si="180"/>
        <v>1</v>
      </c>
      <c r="G2364" t="str">
        <f t="shared" si="181"/>
        <v>ค้างชำระ 1 - 30 วัน</v>
      </c>
      <c r="H2364" t="str">
        <f t="shared" si="182"/>
        <v>ลูกหนี้ชั้นดี</v>
      </c>
      <c r="I2364" s="17" cm="1">
        <f t="array" ref="I2364">_xlfn.IFS(D2364=0,0%, D2364&lt;=30,25%, D2364&lt;=60,50%, D2364&lt;=90,75%, D2364&gt;90,100%)</f>
        <v>0.25</v>
      </c>
      <c r="J2364">
        <f>SUMIFS(รายงานลูกหนี้!$G$2:$G$20000, รายงานลูกหนี้!$A$2:$A$20000, $A2364, รายงานลูกหนี้!$K$2:$K$20000, 0)</f>
        <v>0</v>
      </c>
      <c r="K2364">
        <f>SUMIFS(รายงานลูกหนี้!$G$2:$G$20000, รายงานลูกหนี้!$A$2:$A$20000, $A2364, รายงานลูกหนี้!$K$2:$K$20000, "&gt;=1", รายงานลูกหนี้!$K$2:$K$20000, "&lt;=30")</f>
        <v>4480</v>
      </c>
      <c r="L2364">
        <f>SUMIFS(รายงานลูกหนี้!$G$2:$G$20000, รายงานลูกหนี้!$A$2:$A$20000, $A2364, รายงานลูกหนี้!$K$2:$K$20000, "&gt;=31", รายงานลูกหนี้!$K$2:$K$20000, "&lt;=60")</f>
        <v>0</v>
      </c>
      <c r="M2364">
        <f>SUMIFS(รายงานลูกหนี้!$G$2:$G$20000, รายงานลูกหนี้!$A$2:$A$20000, $A2364, รายงานลูกหนี้!$K$2:$K$20000, "&gt;=61", รายงานลูกหนี้!$K$2:$K$20000, "&lt;=90")</f>
        <v>0</v>
      </c>
      <c r="N2364">
        <f>SUMIFS(รายงานลูกหนี้!$G$2:$G$20000, รายงานลูกหนี้!$A$2:$A$20000, $A2364, รายงานลูกหนี้!$K$2:$K$20000, "&gt;90")</f>
        <v>0</v>
      </c>
      <c r="O2364">
        <f t="shared" si="183"/>
        <v>4480</v>
      </c>
      <c r="P2364" s="17">
        <f t="shared" si="184"/>
        <v>0.25</v>
      </c>
    </row>
    <row r="2365" spans="1:16" x14ac:dyDescent="0.2">
      <c r="A2365" t="str">
        <v>33421accd06127d2b48bdc800d946968206de81c1d36de5ba40f0623a51f07ea</v>
      </c>
      <c r="B2365">
        <f>COUNTIF(รายงานลูกหนี้!$A:$A,A2365)</f>
        <v>1</v>
      </c>
      <c r="C2365">
        <f>COUNTIFS(รายงานลูกหนี้!$A:$A,A2365,รายงานลูกหนี้!$K:$K,"&gt;0")</f>
        <v>1</v>
      </c>
      <c r="D2365">
        <f>SUMIF(รายงานลูกหนี้!$A:$A,A2365,รายงานลูกหนี้!$K:$K)</f>
        <v>7</v>
      </c>
      <c r="E2365">
        <f>_xlfn.MAXIFS(รายงานลูกหนี้!$K:$K,รายงานลูกหนี้!$A:$A,A2365)</f>
        <v>7</v>
      </c>
      <c r="F2365" s="17">
        <f t="shared" si="180"/>
        <v>1</v>
      </c>
      <c r="G2365" t="str">
        <f t="shared" si="181"/>
        <v>ค้างชำระ 1 - 30 วัน</v>
      </c>
      <c r="H2365" t="str">
        <f t="shared" si="182"/>
        <v>ลูกหนี้ชั้นดี</v>
      </c>
      <c r="I2365" s="17" cm="1">
        <f t="array" ref="I2365">_xlfn.IFS(D2365=0,0%, D2365&lt;=30,25%, D2365&lt;=60,50%, D2365&lt;=90,75%, D2365&gt;90,100%)</f>
        <v>0.25</v>
      </c>
      <c r="J2365">
        <f>SUMIFS(รายงานลูกหนี้!$G$2:$G$20000, รายงานลูกหนี้!$A$2:$A$20000, $A2365, รายงานลูกหนี้!$K$2:$K$20000, 0)</f>
        <v>0</v>
      </c>
      <c r="K2365">
        <f>SUMIFS(รายงานลูกหนี้!$G$2:$G$20000, รายงานลูกหนี้!$A$2:$A$20000, $A2365, รายงานลูกหนี้!$K$2:$K$20000, "&gt;=1", รายงานลูกหนี้!$K$2:$K$20000, "&lt;=30")</f>
        <v>2320</v>
      </c>
      <c r="L2365">
        <f>SUMIFS(รายงานลูกหนี้!$G$2:$G$20000, รายงานลูกหนี้!$A$2:$A$20000, $A2365, รายงานลูกหนี้!$K$2:$K$20000, "&gt;=31", รายงานลูกหนี้!$K$2:$K$20000, "&lt;=60")</f>
        <v>0</v>
      </c>
      <c r="M2365">
        <f>SUMIFS(รายงานลูกหนี้!$G$2:$G$20000, รายงานลูกหนี้!$A$2:$A$20000, $A2365, รายงานลูกหนี้!$K$2:$K$20000, "&gt;=61", รายงานลูกหนี้!$K$2:$K$20000, "&lt;=90")</f>
        <v>0</v>
      </c>
      <c r="N2365">
        <f>SUMIFS(รายงานลูกหนี้!$G$2:$G$20000, รายงานลูกหนี้!$A$2:$A$20000, $A2365, รายงานลูกหนี้!$K$2:$K$20000, "&gt;90")</f>
        <v>0</v>
      </c>
      <c r="O2365">
        <f t="shared" si="183"/>
        <v>2320</v>
      </c>
      <c r="P2365" s="17">
        <f t="shared" si="184"/>
        <v>0.25</v>
      </c>
    </row>
    <row r="2366" spans="1:16" x14ac:dyDescent="0.2">
      <c r="A2366" t="str">
        <v>b21d575fcdcdbe4a3606c41cdef35e997ec6ac09c774f12f634a71dc931e6c58</v>
      </c>
      <c r="B2366">
        <f>COUNTIF(รายงานลูกหนี้!$A:$A,A2366)</f>
        <v>2</v>
      </c>
      <c r="C2366">
        <f>COUNTIFS(รายงานลูกหนี้!$A:$A,A2366,รายงานลูกหนี้!$K:$K,"&gt;0")</f>
        <v>0</v>
      </c>
      <c r="D2366">
        <f>SUMIF(รายงานลูกหนี้!$A:$A,A2366,รายงานลูกหนี้!$K:$K)</f>
        <v>0</v>
      </c>
      <c r="E2366">
        <f>_xlfn.MAXIFS(รายงานลูกหนี้!$K:$K,รายงานลูกหนี้!$A:$A,A2366)</f>
        <v>0</v>
      </c>
      <c r="F2366" s="17">
        <f t="shared" si="180"/>
        <v>0</v>
      </c>
      <c r="G2366" t="str">
        <f t="shared" si="181"/>
        <v>ชำระตรงเวลา</v>
      </c>
      <c r="H2366" t="str">
        <f t="shared" si="182"/>
        <v>ลูกหนี้ชั้นดี</v>
      </c>
      <c r="I2366" s="17" cm="1">
        <f t="array" ref="I2366">_xlfn.IFS(D2366=0,0%, D2366&lt;=30,25%, D2366&lt;=60,50%, D2366&lt;=90,75%, D2366&gt;90,100%)</f>
        <v>0</v>
      </c>
      <c r="J2366">
        <f>SUMIFS(รายงานลูกหนี้!$G$2:$G$20000, รายงานลูกหนี้!$A$2:$A$20000, $A2366, รายงานลูกหนี้!$K$2:$K$20000, 0)</f>
        <v>602244</v>
      </c>
      <c r="K2366">
        <f>SUMIFS(รายงานลูกหนี้!$G$2:$G$20000, รายงานลูกหนี้!$A$2:$A$20000, $A2366, รายงานลูกหนี้!$K$2:$K$20000, "&gt;=1", รายงานลูกหนี้!$K$2:$K$20000, "&lt;=30")</f>
        <v>0</v>
      </c>
      <c r="L2366">
        <f>SUMIFS(รายงานลูกหนี้!$G$2:$G$20000, รายงานลูกหนี้!$A$2:$A$20000, $A2366, รายงานลูกหนี้!$K$2:$K$20000, "&gt;=31", รายงานลูกหนี้!$K$2:$K$20000, "&lt;=60")</f>
        <v>0</v>
      </c>
      <c r="M2366">
        <f>SUMIFS(รายงานลูกหนี้!$G$2:$G$20000, รายงานลูกหนี้!$A$2:$A$20000, $A2366, รายงานลูกหนี้!$K$2:$K$20000, "&gt;=61", รายงานลูกหนี้!$K$2:$K$20000, "&lt;=90")</f>
        <v>0</v>
      </c>
      <c r="N2366">
        <f>SUMIFS(รายงานลูกหนี้!$G$2:$G$20000, รายงานลูกหนี้!$A$2:$A$20000, $A2366, รายงานลูกหนี้!$K$2:$K$20000, "&gt;90")</f>
        <v>0</v>
      </c>
      <c r="O2366">
        <f t="shared" si="183"/>
        <v>602244</v>
      </c>
      <c r="P2366" s="17">
        <f t="shared" si="184"/>
        <v>0</v>
      </c>
    </row>
    <row r="2367" spans="1:16" x14ac:dyDescent="0.2">
      <c r="A2367" t="str">
        <v>aa03f1a00ff4486f34510e4093ddd5df97b83f26c781b03c88e4476764cd873e</v>
      </c>
      <c r="B2367">
        <f>COUNTIF(รายงานลูกหนี้!$A:$A,A2367)</f>
        <v>1</v>
      </c>
      <c r="C2367">
        <f>COUNTIFS(รายงานลูกหนี้!$A:$A,A2367,รายงานลูกหนี้!$K:$K,"&gt;0")</f>
        <v>1</v>
      </c>
      <c r="D2367">
        <f>SUMIF(รายงานลูกหนี้!$A:$A,A2367,รายงานลูกหนี้!$K:$K)</f>
        <v>22</v>
      </c>
      <c r="E2367">
        <f>_xlfn.MAXIFS(รายงานลูกหนี้!$K:$K,รายงานลูกหนี้!$A:$A,A2367)</f>
        <v>22</v>
      </c>
      <c r="F2367" s="17">
        <f t="shared" si="180"/>
        <v>1</v>
      </c>
      <c r="G2367" t="str">
        <f t="shared" si="181"/>
        <v>ค้างชำระ 1 - 30 วัน</v>
      </c>
      <c r="H2367" t="str">
        <f t="shared" si="182"/>
        <v>ลูกหนี้ชั้นดี</v>
      </c>
      <c r="I2367" s="17" cm="1">
        <f t="array" ref="I2367">_xlfn.IFS(D2367=0,0%, D2367&lt;=30,25%, D2367&lt;=60,50%, D2367&lt;=90,75%, D2367&gt;90,100%)</f>
        <v>0.25</v>
      </c>
      <c r="J2367">
        <f>SUMIFS(รายงานลูกหนี้!$G$2:$G$20000, รายงานลูกหนี้!$A$2:$A$20000, $A2367, รายงานลูกหนี้!$K$2:$K$20000, 0)</f>
        <v>0</v>
      </c>
      <c r="K2367">
        <f>SUMIFS(รายงานลูกหนี้!$G$2:$G$20000, รายงานลูกหนี้!$A$2:$A$20000, $A2367, รายงานลูกหนี้!$K$2:$K$20000, "&gt;=1", รายงานลูกหนี้!$K$2:$K$20000, "&lt;=30")</f>
        <v>350914</v>
      </c>
      <c r="L2367">
        <f>SUMIFS(รายงานลูกหนี้!$G$2:$G$20000, รายงานลูกหนี้!$A$2:$A$20000, $A2367, รายงานลูกหนี้!$K$2:$K$20000, "&gt;=31", รายงานลูกหนี้!$K$2:$K$20000, "&lt;=60")</f>
        <v>0</v>
      </c>
      <c r="M2367">
        <f>SUMIFS(รายงานลูกหนี้!$G$2:$G$20000, รายงานลูกหนี้!$A$2:$A$20000, $A2367, รายงานลูกหนี้!$K$2:$K$20000, "&gt;=61", รายงานลูกหนี้!$K$2:$K$20000, "&lt;=90")</f>
        <v>0</v>
      </c>
      <c r="N2367">
        <f>SUMIFS(รายงานลูกหนี้!$G$2:$G$20000, รายงานลูกหนี้!$A$2:$A$20000, $A2367, รายงานลูกหนี้!$K$2:$K$20000, "&gt;90")</f>
        <v>0</v>
      </c>
      <c r="O2367">
        <f t="shared" si="183"/>
        <v>350914</v>
      </c>
      <c r="P2367" s="17">
        <f t="shared" si="184"/>
        <v>0.25</v>
      </c>
    </row>
    <row r="2368" spans="1:16" x14ac:dyDescent="0.2">
      <c r="A2368" t="str">
        <v>497278049448ff648818c681e27132600c5e4fd29eba492a019aa89c8f899258</v>
      </c>
      <c r="B2368">
        <f>COUNTIF(รายงานลูกหนี้!$A:$A,A2368)</f>
        <v>1</v>
      </c>
      <c r="C2368">
        <f>COUNTIFS(รายงานลูกหนี้!$A:$A,A2368,รายงานลูกหนี้!$K:$K,"&gt;0")</f>
        <v>0</v>
      </c>
      <c r="D2368">
        <f>SUMIF(รายงานลูกหนี้!$A:$A,A2368,รายงานลูกหนี้!$K:$K)</f>
        <v>0</v>
      </c>
      <c r="E2368">
        <f>_xlfn.MAXIFS(รายงานลูกหนี้!$K:$K,รายงานลูกหนี้!$A:$A,A2368)</f>
        <v>0</v>
      </c>
      <c r="F2368" s="17">
        <f t="shared" si="180"/>
        <v>0</v>
      </c>
      <c r="G2368" t="str">
        <f t="shared" si="181"/>
        <v>ชำระตรงเวลา</v>
      </c>
      <c r="H2368" t="str">
        <f t="shared" si="182"/>
        <v>ลูกหนี้ชั้นดี</v>
      </c>
      <c r="I2368" s="17" cm="1">
        <f t="array" ref="I2368">_xlfn.IFS(D2368=0,0%, D2368&lt;=30,25%, D2368&lt;=60,50%, D2368&lt;=90,75%, D2368&gt;90,100%)</f>
        <v>0</v>
      </c>
      <c r="J2368">
        <f>SUMIFS(รายงานลูกหนี้!$G$2:$G$20000, รายงานลูกหนี้!$A$2:$A$20000, $A2368, รายงานลูกหนี้!$K$2:$K$20000, 0)</f>
        <v>12788</v>
      </c>
      <c r="K2368">
        <f>SUMIFS(รายงานลูกหนี้!$G$2:$G$20000, รายงานลูกหนี้!$A$2:$A$20000, $A2368, รายงานลูกหนี้!$K$2:$K$20000, "&gt;=1", รายงานลูกหนี้!$K$2:$K$20000, "&lt;=30")</f>
        <v>0</v>
      </c>
      <c r="L2368">
        <f>SUMIFS(รายงานลูกหนี้!$G$2:$G$20000, รายงานลูกหนี้!$A$2:$A$20000, $A2368, รายงานลูกหนี้!$K$2:$K$20000, "&gt;=31", รายงานลูกหนี้!$K$2:$K$20000, "&lt;=60")</f>
        <v>0</v>
      </c>
      <c r="M2368">
        <f>SUMIFS(รายงานลูกหนี้!$G$2:$G$20000, รายงานลูกหนี้!$A$2:$A$20000, $A2368, รายงานลูกหนี้!$K$2:$K$20000, "&gt;=61", รายงานลูกหนี้!$K$2:$K$20000, "&lt;=90")</f>
        <v>0</v>
      </c>
      <c r="N2368">
        <f>SUMIFS(รายงานลูกหนี้!$G$2:$G$20000, รายงานลูกหนี้!$A$2:$A$20000, $A2368, รายงานลูกหนี้!$K$2:$K$20000, "&gt;90")</f>
        <v>0</v>
      </c>
      <c r="O2368">
        <f t="shared" si="183"/>
        <v>12788</v>
      </c>
      <c r="P2368" s="17">
        <f t="shared" si="184"/>
        <v>0</v>
      </c>
    </row>
    <row r="2369" spans="1:16" x14ac:dyDescent="0.2">
      <c r="A2369" t="str">
        <v>26e61e4aa95c5f09553401eb2dc29aa77c3ecc0d1dbd354bbe71db470d209e70</v>
      </c>
      <c r="B2369">
        <f>COUNTIF(รายงานลูกหนี้!$A:$A,A2369)</f>
        <v>1</v>
      </c>
      <c r="C2369">
        <f>COUNTIFS(รายงานลูกหนี้!$A:$A,A2369,รายงานลูกหนี้!$K:$K,"&gt;0")</f>
        <v>0</v>
      </c>
      <c r="D2369">
        <f>SUMIF(รายงานลูกหนี้!$A:$A,A2369,รายงานลูกหนี้!$K:$K)</f>
        <v>0</v>
      </c>
      <c r="E2369">
        <f>_xlfn.MAXIFS(รายงานลูกหนี้!$K:$K,รายงานลูกหนี้!$A:$A,A2369)</f>
        <v>0</v>
      </c>
      <c r="F2369" s="17">
        <f t="shared" si="180"/>
        <v>0</v>
      </c>
      <c r="G2369" t="str">
        <f t="shared" si="181"/>
        <v>ชำระตรงเวลา</v>
      </c>
      <c r="H2369" t="str">
        <f t="shared" si="182"/>
        <v>ลูกหนี้ชั้นดี</v>
      </c>
      <c r="I2369" s="17" cm="1">
        <f t="array" ref="I2369">_xlfn.IFS(D2369=0,0%, D2369&lt;=30,25%, D2369&lt;=60,50%, D2369&lt;=90,75%, D2369&gt;90,100%)</f>
        <v>0</v>
      </c>
      <c r="J2369">
        <f>SUMIFS(รายงานลูกหนี้!$G$2:$G$20000, รายงานลูกหนี้!$A$2:$A$20000, $A2369, รายงานลูกหนี้!$K$2:$K$20000, 0)</f>
        <v>57057</v>
      </c>
      <c r="K2369">
        <f>SUMIFS(รายงานลูกหนี้!$G$2:$G$20000, รายงานลูกหนี้!$A$2:$A$20000, $A2369, รายงานลูกหนี้!$K$2:$K$20000, "&gt;=1", รายงานลูกหนี้!$K$2:$K$20000, "&lt;=30")</f>
        <v>0</v>
      </c>
      <c r="L2369">
        <f>SUMIFS(รายงานลูกหนี้!$G$2:$G$20000, รายงานลูกหนี้!$A$2:$A$20000, $A2369, รายงานลูกหนี้!$K$2:$K$20000, "&gt;=31", รายงานลูกหนี้!$K$2:$K$20000, "&lt;=60")</f>
        <v>0</v>
      </c>
      <c r="M2369">
        <f>SUMIFS(รายงานลูกหนี้!$G$2:$G$20000, รายงานลูกหนี้!$A$2:$A$20000, $A2369, รายงานลูกหนี้!$K$2:$K$20000, "&gt;=61", รายงานลูกหนี้!$K$2:$K$20000, "&lt;=90")</f>
        <v>0</v>
      </c>
      <c r="N2369">
        <f>SUMIFS(รายงานลูกหนี้!$G$2:$G$20000, รายงานลูกหนี้!$A$2:$A$20000, $A2369, รายงานลูกหนี้!$K$2:$K$20000, "&gt;90")</f>
        <v>0</v>
      </c>
      <c r="O2369">
        <f t="shared" si="183"/>
        <v>57057</v>
      </c>
      <c r="P2369" s="17">
        <f t="shared" si="184"/>
        <v>0</v>
      </c>
    </row>
    <row r="2370" spans="1:16" x14ac:dyDescent="0.2">
      <c r="A2370" t="str">
        <v>6cd58f3b8b1fee29fd18d0207950b122b914a34365efc8880310136247c5b12f</v>
      </c>
      <c r="B2370">
        <f>COUNTIF(รายงานลูกหนี้!$A:$A,A2370)</f>
        <v>2</v>
      </c>
      <c r="C2370">
        <f>COUNTIFS(รายงานลูกหนี้!$A:$A,A2370,รายงานลูกหนี้!$K:$K,"&gt;0")</f>
        <v>2</v>
      </c>
      <c r="D2370">
        <f>SUMIF(รายงานลูกหนี้!$A:$A,A2370,รายงานลูกหนี้!$K:$K)</f>
        <v>14</v>
      </c>
      <c r="E2370">
        <f>_xlfn.MAXIFS(รายงานลูกหนี้!$K:$K,รายงานลูกหนี้!$A:$A,A2370)</f>
        <v>7</v>
      </c>
      <c r="F2370" s="17">
        <f t="shared" si="180"/>
        <v>1</v>
      </c>
      <c r="G2370" t="str">
        <f t="shared" si="181"/>
        <v>ค้างชำระ 1 - 30 วัน</v>
      </c>
      <c r="H2370" t="str">
        <f t="shared" si="182"/>
        <v>ลูกหนี้ชั้นดี</v>
      </c>
      <c r="I2370" s="17" cm="1">
        <f t="array" ref="I2370">_xlfn.IFS(D2370=0,0%, D2370&lt;=30,25%, D2370&lt;=60,50%, D2370&lt;=90,75%, D2370&gt;90,100%)</f>
        <v>0.25</v>
      </c>
      <c r="J2370">
        <f>SUMIFS(รายงานลูกหนี้!$G$2:$G$20000, รายงานลูกหนี้!$A$2:$A$20000, $A2370, รายงานลูกหนี้!$K$2:$K$20000, 0)</f>
        <v>0</v>
      </c>
      <c r="K2370">
        <f>SUMIFS(รายงานลูกหนี้!$G$2:$G$20000, รายงานลูกหนี้!$A$2:$A$20000, $A2370, รายงานลูกหนี้!$K$2:$K$20000, "&gt;=1", รายงานลูกหนี้!$K$2:$K$20000, "&lt;=30")</f>
        <v>38364</v>
      </c>
      <c r="L2370">
        <f>SUMIFS(รายงานลูกหนี้!$G$2:$G$20000, รายงานลูกหนี้!$A$2:$A$20000, $A2370, รายงานลูกหนี้!$K$2:$K$20000, "&gt;=31", รายงานลูกหนี้!$K$2:$K$20000, "&lt;=60")</f>
        <v>0</v>
      </c>
      <c r="M2370">
        <f>SUMIFS(รายงานลูกหนี้!$G$2:$G$20000, รายงานลูกหนี้!$A$2:$A$20000, $A2370, รายงานลูกหนี้!$K$2:$K$20000, "&gt;=61", รายงานลูกหนี้!$K$2:$K$20000, "&lt;=90")</f>
        <v>0</v>
      </c>
      <c r="N2370">
        <f>SUMIFS(รายงานลูกหนี้!$G$2:$G$20000, รายงานลูกหนี้!$A$2:$A$20000, $A2370, รายงานลูกหนี้!$K$2:$K$20000, "&gt;90")</f>
        <v>0</v>
      </c>
      <c r="O2370">
        <f t="shared" si="183"/>
        <v>38364</v>
      </c>
      <c r="P2370" s="17">
        <f t="shared" si="184"/>
        <v>0.25</v>
      </c>
    </row>
    <row r="2371" spans="1:16" x14ac:dyDescent="0.2">
      <c r="A2371" t="str">
        <v>887d19751efe26d6236dc45e39938df2339384581af70e74208385c6dc311772</v>
      </c>
      <c r="B2371">
        <f>COUNTIF(รายงานลูกหนี้!$A:$A,A2371)</f>
        <v>1</v>
      </c>
      <c r="C2371">
        <f>COUNTIFS(รายงานลูกหนี้!$A:$A,A2371,รายงานลูกหนี้!$K:$K,"&gt;0")</f>
        <v>0</v>
      </c>
      <c r="D2371">
        <f>SUMIF(รายงานลูกหนี้!$A:$A,A2371,รายงานลูกหนี้!$K:$K)</f>
        <v>0</v>
      </c>
      <c r="E2371">
        <f>_xlfn.MAXIFS(รายงานลูกหนี้!$K:$K,รายงานลูกหนี้!$A:$A,A2371)</f>
        <v>0</v>
      </c>
      <c r="F2371" s="17">
        <f t="shared" ref="F2371:F2434" si="185">C2371/B2371</f>
        <v>0</v>
      </c>
      <c r="G2371" t="str">
        <f t="shared" ref="G2371:G2434" si="186">IF(E2371&lt;=0, "ชำระตรงเวลา", IF(E2371&lt;=30, "ค้างชำระ 1 - 30 วัน", IF(E2371&lt;=60, "ค้างชำระ 31 - 60 วัน", IF(E2371&lt;=90, "ค้างชำระ 61 - 90 วัน", "ค้างชำระเกิน 90 วัน"))))</f>
        <v>ชำระตรงเวลา</v>
      </c>
      <c r="H2371" t="str">
        <f t="shared" ref="H2371:H2434" si="187">IF(E2371&lt;=30, "ลูกหนี้ชั้นดี", IF(E2371&lt;=90, "ลูกหนี้เฝ้าติดตาม", "ลูกหนี้ด้อยคุณภาพ (NPL)"))</f>
        <v>ลูกหนี้ชั้นดี</v>
      </c>
      <c r="I2371" s="17" cm="1">
        <f t="array" ref="I2371">_xlfn.IFS(D2371=0,0%, D2371&lt;=30,25%, D2371&lt;=60,50%, D2371&lt;=90,75%, D2371&gt;90,100%)</f>
        <v>0</v>
      </c>
      <c r="J2371">
        <f>SUMIFS(รายงานลูกหนี้!$G$2:$G$20000, รายงานลูกหนี้!$A$2:$A$20000, $A2371, รายงานลูกหนี้!$K$2:$K$20000, 0)</f>
        <v>2755</v>
      </c>
      <c r="K2371">
        <f>SUMIFS(รายงานลูกหนี้!$G$2:$G$20000, รายงานลูกหนี้!$A$2:$A$20000, $A2371, รายงานลูกหนี้!$K$2:$K$20000, "&gt;=1", รายงานลูกหนี้!$K$2:$K$20000, "&lt;=30")</f>
        <v>0</v>
      </c>
      <c r="L2371">
        <f>SUMIFS(รายงานลูกหนี้!$G$2:$G$20000, รายงานลูกหนี้!$A$2:$A$20000, $A2371, รายงานลูกหนี้!$K$2:$K$20000, "&gt;=31", รายงานลูกหนี้!$K$2:$K$20000, "&lt;=60")</f>
        <v>0</v>
      </c>
      <c r="M2371">
        <f>SUMIFS(รายงานลูกหนี้!$G$2:$G$20000, รายงานลูกหนี้!$A$2:$A$20000, $A2371, รายงานลูกหนี้!$K$2:$K$20000, "&gt;=61", รายงานลูกหนี้!$K$2:$K$20000, "&lt;=90")</f>
        <v>0</v>
      </c>
      <c r="N2371">
        <f>SUMIFS(รายงานลูกหนี้!$G$2:$G$20000, รายงานลูกหนี้!$A$2:$A$20000, $A2371, รายงานลูกหนี้!$K$2:$K$20000, "&gt;90")</f>
        <v>0</v>
      </c>
      <c r="O2371">
        <f t="shared" ref="O2371:O2434" si="188">SUM(J2371:N2371)</f>
        <v>2755</v>
      </c>
      <c r="P2371" s="17">
        <f t="shared" ref="P2371:P2434" si="189">IF(O2371=0, 0%, (J2371*0%+K2371*25%+L2371*50%+M2371*75%+N2371*100%)/O2371)</f>
        <v>0</v>
      </c>
    </row>
    <row r="2372" spans="1:16" x14ac:dyDescent="0.2">
      <c r="A2372" t="str">
        <v>851e216c8c71cb19e6c269b8e259100a94eb2d2efce337936083ae02d751aac1</v>
      </c>
      <c r="B2372">
        <f>COUNTIF(รายงานลูกหนี้!$A:$A,A2372)</f>
        <v>2</v>
      </c>
      <c r="C2372">
        <f>COUNTIFS(รายงานลูกหนี้!$A:$A,A2372,รายงานลูกหนี้!$K:$K,"&gt;0")</f>
        <v>0</v>
      </c>
      <c r="D2372">
        <f>SUMIF(รายงานลูกหนี้!$A:$A,A2372,รายงานลูกหนี้!$K:$K)</f>
        <v>0</v>
      </c>
      <c r="E2372">
        <f>_xlfn.MAXIFS(รายงานลูกหนี้!$K:$K,รายงานลูกหนี้!$A:$A,A2372)</f>
        <v>0</v>
      </c>
      <c r="F2372" s="17">
        <f t="shared" si="185"/>
        <v>0</v>
      </c>
      <c r="G2372" t="str">
        <f t="shared" si="186"/>
        <v>ชำระตรงเวลา</v>
      </c>
      <c r="H2372" t="str">
        <f t="shared" si="187"/>
        <v>ลูกหนี้ชั้นดี</v>
      </c>
      <c r="I2372" s="17" cm="1">
        <f t="array" ref="I2372">_xlfn.IFS(D2372=0,0%, D2372&lt;=30,25%, D2372&lt;=60,50%, D2372&lt;=90,75%, D2372&gt;90,100%)</f>
        <v>0</v>
      </c>
      <c r="J2372">
        <f>SUMIFS(รายงานลูกหนี้!$G$2:$G$20000, รายงานลูกหนี้!$A$2:$A$20000, $A2372, รายงานลูกหนี้!$K$2:$K$20000, 0)</f>
        <v>69400</v>
      </c>
      <c r="K2372">
        <f>SUMIFS(รายงานลูกหนี้!$G$2:$G$20000, รายงานลูกหนี้!$A$2:$A$20000, $A2372, รายงานลูกหนี้!$K$2:$K$20000, "&gt;=1", รายงานลูกหนี้!$K$2:$K$20000, "&lt;=30")</f>
        <v>0</v>
      </c>
      <c r="L2372">
        <f>SUMIFS(รายงานลูกหนี้!$G$2:$G$20000, รายงานลูกหนี้!$A$2:$A$20000, $A2372, รายงานลูกหนี้!$K$2:$K$20000, "&gt;=31", รายงานลูกหนี้!$K$2:$K$20000, "&lt;=60")</f>
        <v>0</v>
      </c>
      <c r="M2372">
        <f>SUMIFS(รายงานลูกหนี้!$G$2:$G$20000, รายงานลูกหนี้!$A$2:$A$20000, $A2372, รายงานลูกหนี้!$K$2:$K$20000, "&gt;=61", รายงานลูกหนี้!$K$2:$K$20000, "&lt;=90")</f>
        <v>0</v>
      </c>
      <c r="N2372">
        <f>SUMIFS(รายงานลูกหนี้!$G$2:$G$20000, รายงานลูกหนี้!$A$2:$A$20000, $A2372, รายงานลูกหนี้!$K$2:$K$20000, "&gt;90")</f>
        <v>0</v>
      </c>
      <c r="O2372">
        <f t="shared" si="188"/>
        <v>69400</v>
      </c>
      <c r="P2372" s="17">
        <f t="shared" si="189"/>
        <v>0</v>
      </c>
    </row>
    <row r="2373" spans="1:16" x14ac:dyDescent="0.2">
      <c r="A2373" t="str">
        <v>740b2f933f94e67bb77eab2b219773ca556b5e9a97faf1d6b0d5bd4a6f6f7d33</v>
      </c>
      <c r="B2373">
        <f>COUNTIF(รายงานลูกหนี้!$A:$A,A2373)</f>
        <v>2</v>
      </c>
      <c r="C2373">
        <f>COUNTIFS(รายงานลูกหนี้!$A:$A,A2373,รายงานลูกหนี้!$K:$K,"&gt;0")</f>
        <v>0</v>
      </c>
      <c r="D2373">
        <f>SUMIF(รายงานลูกหนี้!$A:$A,A2373,รายงานลูกหนี้!$K:$K)</f>
        <v>0</v>
      </c>
      <c r="E2373">
        <f>_xlfn.MAXIFS(รายงานลูกหนี้!$K:$K,รายงานลูกหนี้!$A:$A,A2373)</f>
        <v>0</v>
      </c>
      <c r="F2373" s="17">
        <f t="shared" si="185"/>
        <v>0</v>
      </c>
      <c r="G2373" t="str">
        <f t="shared" si="186"/>
        <v>ชำระตรงเวลา</v>
      </c>
      <c r="H2373" t="str">
        <f t="shared" si="187"/>
        <v>ลูกหนี้ชั้นดี</v>
      </c>
      <c r="I2373" s="17" cm="1">
        <f t="array" ref="I2373">_xlfn.IFS(D2373=0,0%, D2373&lt;=30,25%, D2373&lt;=60,50%, D2373&lt;=90,75%, D2373&gt;90,100%)</f>
        <v>0</v>
      </c>
      <c r="J2373">
        <f>SUMIFS(รายงานลูกหนี้!$G$2:$G$20000, รายงานลูกหนี้!$A$2:$A$20000, $A2373, รายงานลูกหนี้!$K$2:$K$20000, 0)</f>
        <v>560</v>
      </c>
      <c r="K2373">
        <f>SUMIFS(รายงานลูกหนี้!$G$2:$G$20000, รายงานลูกหนี้!$A$2:$A$20000, $A2373, รายงานลูกหนี้!$K$2:$K$20000, "&gt;=1", รายงานลูกหนี้!$K$2:$K$20000, "&lt;=30")</f>
        <v>0</v>
      </c>
      <c r="L2373">
        <f>SUMIFS(รายงานลูกหนี้!$G$2:$G$20000, รายงานลูกหนี้!$A$2:$A$20000, $A2373, รายงานลูกหนี้!$K$2:$K$20000, "&gt;=31", รายงานลูกหนี้!$K$2:$K$20000, "&lt;=60")</f>
        <v>0</v>
      </c>
      <c r="M2373">
        <f>SUMIFS(รายงานลูกหนี้!$G$2:$G$20000, รายงานลูกหนี้!$A$2:$A$20000, $A2373, รายงานลูกหนี้!$K$2:$K$20000, "&gt;=61", รายงานลูกหนี้!$K$2:$K$20000, "&lt;=90")</f>
        <v>0</v>
      </c>
      <c r="N2373">
        <f>SUMIFS(รายงานลูกหนี้!$G$2:$G$20000, รายงานลูกหนี้!$A$2:$A$20000, $A2373, รายงานลูกหนี้!$K$2:$K$20000, "&gt;90")</f>
        <v>0</v>
      </c>
      <c r="O2373">
        <f t="shared" si="188"/>
        <v>560</v>
      </c>
      <c r="P2373" s="17">
        <f t="shared" si="189"/>
        <v>0</v>
      </c>
    </row>
    <row r="2374" spans="1:16" x14ac:dyDescent="0.2">
      <c r="A2374" t="str">
        <v>240de80f6bd2da217ce3e77e700991d9915d3107258d30c96af8bbdb4a4f76af</v>
      </c>
      <c r="B2374">
        <f>COUNTIF(รายงานลูกหนี้!$A:$A,A2374)</f>
        <v>1</v>
      </c>
      <c r="C2374">
        <f>COUNTIFS(รายงานลูกหนี้!$A:$A,A2374,รายงานลูกหนี้!$K:$K,"&gt;0")</f>
        <v>0</v>
      </c>
      <c r="D2374">
        <f>SUMIF(รายงานลูกหนี้!$A:$A,A2374,รายงานลูกหนี้!$K:$K)</f>
        <v>0</v>
      </c>
      <c r="E2374">
        <f>_xlfn.MAXIFS(รายงานลูกหนี้!$K:$K,รายงานลูกหนี้!$A:$A,A2374)</f>
        <v>0</v>
      </c>
      <c r="F2374" s="17">
        <f t="shared" si="185"/>
        <v>0</v>
      </c>
      <c r="G2374" t="str">
        <f t="shared" si="186"/>
        <v>ชำระตรงเวลา</v>
      </c>
      <c r="H2374" t="str">
        <f t="shared" si="187"/>
        <v>ลูกหนี้ชั้นดี</v>
      </c>
      <c r="I2374" s="17" cm="1">
        <f t="array" ref="I2374">_xlfn.IFS(D2374=0,0%, D2374&lt;=30,25%, D2374&lt;=60,50%, D2374&lt;=90,75%, D2374&gt;90,100%)</f>
        <v>0</v>
      </c>
      <c r="J2374">
        <f>SUMIFS(รายงานลูกหนี้!$G$2:$G$20000, รายงานลูกหนี้!$A$2:$A$20000, $A2374, รายงานลูกหนี้!$K$2:$K$20000, 0)</f>
        <v>11000</v>
      </c>
      <c r="K2374">
        <f>SUMIFS(รายงานลูกหนี้!$G$2:$G$20000, รายงานลูกหนี้!$A$2:$A$20000, $A2374, รายงานลูกหนี้!$K$2:$K$20000, "&gt;=1", รายงานลูกหนี้!$K$2:$K$20000, "&lt;=30")</f>
        <v>0</v>
      </c>
      <c r="L2374">
        <f>SUMIFS(รายงานลูกหนี้!$G$2:$G$20000, รายงานลูกหนี้!$A$2:$A$20000, $A2374, รายงานลูกหนี้!$K$2:$K$20000, "&gt;=31", รายงานลูกหนี้!$K$2:$K$20000, "&lt;=60")</f>
        <v>0</v>
      </c>
      <c r="M2374">
        <f>SUMIFS(รายงานลูกหนี้!$G$2:$G$20000, รายงานลูกหนี้!$A$2:$A$20000, $A2374, รายงานลูกหนี้!$K$2:$K$20000, "&gt;=61", รายงานลูกหนี้!$K$2:$K$20000, "&lt;=90")</f>
        <v>0</v>
      </c>
      <c r="N2374">
        <f>SUMIFS(รายงานลูกหนี้!$G$2:$G$20000, รายงานลูกหนี้!$A$2:$A$20000, $A2374, รายงานลูกหนี้!$K$2:$K$20000, "&gt;90")</f>
        <v>0</v>
      </c>
      <c r="O2374">
        <f t="shared" si="188"/>
        <v>11000</v>
      </c>
      <c r="P2374" s="17">
        <f t="shared" si="189"/>
        <v>0</v>
      </c>
    </row>
    <row r="2375" spans="1:16" x14ac:dyDescent="0.2">
      <c r="A2375" t="str">
        <v>2f74871caa71b5440b63e023b0e09d374c33a382df32d42bf14b607b9b0cb509</v>
      </c>
      <c r="B2375">
        <f>COUNTIF(รายงานลูกหนี้!$A:$A,A2375)</f>
        <v>1</v>
      </c>
      <c r="C2375">
        <f>COUNTIFS(รายงานลูกหนี้!$A:$A,A2375,รายงานลูกหนี้!$K:$K,"&gt;0")</f>
        <v>1</v>
      </c>
      <c r="D2375">
        <f>SUMIF(รายงานลูกหนี้!$A:$A,A2375,รายงานลูกหนี้!$K:$K)</f>
        <v>2</v>
      </c>
      <c r="E2375">
        <f>_xlfn.MAXIFS(รายงานลูกหนี้!$K:$K,รายงานลูกหนี้!$A:$A,A2375)</f>
        <v>2</v>
      </c>
      <c r="F2375" s="17">
        <f t="shared" si="185"/>
        <v>1</v>
      </c>
      <c r="G2375" t="str">
        <f t="shared" si="186"/>
        <v>ค้างชำระ 1 - 30 วัน</v>
      </c>
      <c r="H2375" t="str">
        <f t="shared" si="187"/>
        <v>ลูกหนี้ชั้นดี</v>
      </c>
      <c r="I2375" s="17" cm="1">
        <f t="array" ref="I2375">_xlfn.IFS(D2375=0,0%, D2375&lt;=30,25%, D2375&lt;=60,50%, D2375&lt;=90,75%, D2375&gt;90,100%)</f>
        <v>0.25</v>
      </c>
      <c r="J2375">
        <f>SUMIFS(รายงานลูกหนี้!$G$2:$G$20000, รายงานลูกหนี้!$A$2:$A$20000, $A2375, รายงานลูกหนี้!$K$2:$K$20000, 0)</f>
        <v>0</v>
      </c>
      <c r="K2375">
        <f>SUMIFS(รายงานลูกหนี้!$G$2:$G$20000, รายงานลูกหนี้!$A$2:$A$20000, $A2375, รายงานลูกหนี้!$K$2:$K$20000, "&gt;=1", รายงานลูกหนี้!$K$2:$K$20000, "&lt;=30")</f>
        <v>35108</v>
      </c>
      <c r="L2375">
        <f>SUMIFS(รายงานลูกหนี้!$G$2:$G$20000, รายงานลูกหนี้!$A$2:$A$20000, $A2375, รายงานลูกหนี้!$K$2:$K$20000, "&gt;=31", รายงานลูกหนี้!$K$2:$K$20000, "&lt;=60")</f>
        <v>0</v>
      </c>
      <c r="M2375">
        <f>SUMIFS(รายงานลูกหนี้!$G$2:$G$20000, รายงานลูกหนี้!$A$2:$A$20000, $A2375, รายงานลูกหนี้!$K$2:$K$20000, "&gt;=61", รายงานลูกหนี้!$K$2:$K$20000, "&lt;=90")</f>
        <v>0</v>
      </c>
      <c r="N2375">
        <f>SUMIFS(รายงานลูกหนี้!$G$2:$G$20000, รายงานลูกหนี้!$A$2:$A$20000, $A2375, รายงานลูกหนี้!$K$2:$K$20000, "&gt;90")</f>
        <v>0</v>
      </c>
      <c r="O2375">
        <f t="shared" si="188"/>
        <v>35108</v>
      </c>
      <c r="P2375" s="17">
        <f t="shared" si="189"/>
        <v>0.25</v>
      </c>
    </row>
    <row r="2376" spans="1:16" x14ac:dyDescent="0.2">
      <c r="A2376" t="str">
        <v>797f50f4fb89a99cd304f88a1760df63f8924d69b7c501d73c9ea21bbe355276</v>
      </c>
      <c r="B2376">
        <f>COUNTIF(รายงานลูกหนี้!$A:$A,A2376)</f>
        <v>1</v>
      </c>
      <c r="C2376">
        <f>COUNTIFS(รายงานลูกหนี้!$A:$A,A2376,รายงานลูกหนี้!$K:$K,"&gt;0")</f>
        <v>1</v>
      </c>
      <c r="D2376">
        <f>SUMIF(รายงานลูกหนี้!$A:$A,A2376,รายงานลูกหนี้!$K:$K)</f>
        <v>2</v>
      </c>
      <c r="E2376">
        <f>_xlfn.MAXIFS(รายงานลูกหนี้!$K:$K,รายงานลูกหนี้!$A:$A,A2376)</f>
        <v>2</v>
      </c>
      <c r="F2376" s="17">
        <f t="shared" si="185"/>
        <v>1</v>
      </c>
      <c r="G2376" t="str">
        <f t="shared" si="186"/>
        <v>ค้างชำระ 1 - 30 วัน</v>
      </c>
      <c r="H2376" t="str">
        <f t="shared" si="187"/>
        <v>ลูกหนี้ชั้นดี</v>
      </c>
      <c r="I2376" s="17" cm="1">
        <f t="array" ref="I2376">_xlfn.IFS(D2376=0,0%, D2376&lt;=30,25%, D2376&lt;=60,50%, D2376&lt;=90,75%, D2376&gt;90,100%)</f>
        <v>0.25</v>
      </c>
      <c r="J2376">
        <f>SUMIFS(รายงานลูกหนี้!$G$2:$G$20000, รายงานลูกหนี้!$A$2:$A$20000, $A2376, รายงานลูกหนี้!$K$2:$K$20000, 0)</f>
        <v>0</v>
      </c>
      <c r="K2376">
        <f>SUMIFS(รายงานลูกหนี้!$G$2:$G$20000, รายงานลูกหนี้!$A$2:$A$20000, $A2376, รายงานลูกหนี้!$K$2:$K$20000, "&gt;=1", รายงานลูกหนี้!$K$2:$K$20000, "&lt;=30")</f>
        <v>1194</v>
      </c>
      <c r="L2376">
        <f>SUMIFS(รายงานลูกหนี้!$G$2:$G$20000, รายงานลูกหนี้!$A$2:$A$20000, $A2376, รายงานลูกหนี้!$K$2:$K$20000, "&gt;=31", รายงานลูกหนี้!$K$2:$K$20000, "&lt;=60")</f>
        <v>0</v>
      </c>
      <c r="M2376">
        <f>SUMIFS(รายงานลูกหนี้!$G$2:$G$20000, รายงานลูกหนี้!$A$2:$A$20000, $A2376, รายงานลูกหนี้!$K$2:$K$20000, "&gt;=61", รายงานลูกหนี้!$K$2:$K$20000, "&lt;=90")</f>
        <v>0</v>
      </c>
      <c r="N2376">
        <f>SUMIFS(รายงานลูกหนี้!$G$2:$G$20000, รายงานลูกหนี้!$A$2:$A$20000, $A2376, รายงานลูกหนี้!$K$2:$K$20000, "&gt;90")</f>
        <v>0</v>
      </c>
      <c r="O2376">
        <f t="shared" si="188"/>
        <v>1194</v>
      </c>
      <c r="P2376" s="17">
        <f t="shared" si="189"/>
        <v>0.25</v>
      </c>
    </row>
    <row r="2377" spans="1:16" x14ac:dyDescent="0.2">
      <c r="A2377" t="str">
        <v>cd4e8935035810a5c20b9942ce92dbd14824c6343a8596844c199425af379057</v>
      </c>
      <c r="B2377">
        <f>COUNTIF(รายงานลูกหนี้!$A:$A,A2377)</f>
        <v>19</v>
      </c>
      <c r="C2377">
        <f>COUNTIFS(รายงานลูกหนี้!$A:$A,A2377,รายงานลูกหนี้!$K:$K,"&gt;0")</f>
        <v>19</v>
      </c>
      <c r="D2377">
        <f>SUMIF(รายงานลูกหนี้!$A:$A,A2377,รายงานลูกหนี้!$K:$K)</f>
        <v>95</v>
      </c>
      <c r="E2377">
        <f>_xlfn.MAXIFS(รายงานลูกหนี้!$K:$K,รายงานลูกหนี้!$A:$A,A2377)</f>
        <v>5</v>
      </c>
      <c r="F2377" s="17">
        <f t="shared" si="185"/>
        <v>1</v>
      </c>
      <c r="G2377" t="str">
        <f t="shared" si="186"/>
        <v>ค้างชำระ 1 - 30 วัน</v>
      </c>
      <c r="H2377" t="str">
        <f t="shared" si="187"/>
        <v>ลูกหนี้ชั้นดี</v>
      </c>
      <c r="I2377" s="17" cm="1">
        <f t="array" ref="I2377">_xlfn.IFS(D2377=0,0%, D2377&lt;=30,25%, D2377&lt;=60,50%, D2377&lt;=90,75%, D2377&gt;90,100%)</f>
        <v>1</v>
      </c>
      <c r="J2377">
        <f>SUMIFS(รายงานลูกหนี้!$G$2:$G$20000, รายงานลูกหนี้!$A$2:$A$20000, $A2377, รายงานลูกหนี้!$K$2:$K$20000, 0)</f>
        <v>0</v>
      </c>
      <c r="K2377">
        <f>SUMIFS(รายงานลูกหนี้!$G$2:$G$20000, รายงานลูกหนี้!$A$2:$A$20000, $A2377, รายงานลูกหนี้!$K$2:$K$20000, "&gt;=1", รายงานลูกหนี้!$K$2:$K$20000, "&lt;=30")</f>
        <v>274664</v>
      </c>
      <c r="L2377">
        <f>SUMIFS(รายงานลูกหนี้!$G$2:$G$20000, รายงานลูกหนี้!$A$2:$A$20000, $A2377, รายงานลูกหนี้!$K$2:$K$20000, "&gt;=31", รายงานลูกหนี้!$K$2:$K$20000, "&lt;=60")</f>
        <v>0</v>
      </c>
      <c r="M2377">
        <f>SUMIFS(รายงานลูกหนี้!$G$2:$G$20000, รายงานลูกหนี้!$A$2:$A$20000, $A2377, รายงานลูกหนี้!$K$2:$K$20000, "&gt;=61", รายงานลูกหนี้!$K$2:$K$20000, "&lt;=90")</f>
        <v>0</v>
      </c>
      <c r="N2377">
        <f>SUMIFS(รายงานลูกหนี้!$G$2:$G$20000, รายงานลูกหนี้!$A$2:$A$20000, $A2377, รายงานลูกหนี้!$K$2:$K$20000, "&gt;90")</f>
        <v>0</v>
      </c>
      <c r="O2377">
        <f t="shared" si="188"/>
        <v>274664</v>
      </c>
      <c r="P2377" s="17">
        <f t="shared" si="189"/>
        <v>0.25</v>
      </c>
    </row>
    <row r="2378" spans="1:16" x14ac:dyDescent="0.2">
      <c r="A2378" t="str">
        <v>328add20a319a3b4f177c8cecaebc00f6e996d5451dee8499a0ffba8e29efa2f</v>
      </c>
      <c r="B2378">
        <f>COUNTIF(รายงานลูกหนี้!$A:$A,A2378)</f>
        <v>1</v>
      </c>
      <c r="C2378">
        <f>COUNTIFS(รายงานลูกหนี้!$A:$A,A2378,รายงานลูกหนี้!$K:$K,"&gt;0")</f>
        <v>1</v>
      </c>
      <c r="D2378">
        <f>SUMIF(รายงานลูกหนี้!$A:$A,A2378,รายงานลูกหนี้!$K:$K)</f>
        <v>4</v>
      </c>
      <c r="E2378">
        <f>_xlfn.MAXIFS(รายงานลูกหนี้!$K:$K,รายงานลูกหนี้!$A:$A,A2378)</f>
        <v>4</v>
      </c>
      <c r="F2378" s="17">
        <f t="shared" si="185"/>
        <v>1</v>
      </c>
      <c r="G2378" t="str">
        <f t="shared" si="186"/>
        <v>ค้างชำระ 1 - 30 วัน</v>
      </c>
      <c r="H2378" t="str">
        <f t="shared" si="187"/>
        <v>ลูกหนี้ชั้นดี</v>
      </c>
      <c r="I2378" s="17" cm="1">
        <f t="array" ref="I2378">_xlfn.IFS(D2378=0,0%, D2378&lt;=30,25%, D2378&lt;=60,50%, D2378&lt;=90,75%, D2378&gt;90,100%)</f>
        <v>0.25</v>
      </c>
      <c r="J2378">
        <f>SUMIFS(รายงานลูกหนี้!$G$2:$G$20000, รายงานลูกหนี้!$A$2:$A$20000, $A2378, รายงานลูกหนี้!$K$2:$K$20000, 0)</f>
        <v>0</v>
      </c>
      <c r="K2378">
        <f>SUMIFS(รายงานลูกหนี้!$G$2:$G$20000, รายงานลูกหนี้!$A$2:$A$20000, $A2378, รายงานลูกหนี้!$K$2:$K$20000, "&gt;=1", รายงานลูกหนี้!$K$2:$K$20000, "&lt;=30")</f>
        <v>2990</v>
      </c>
      <c r="L2378">
        <f>SUMIFS(รายงานลูกหนี้!$G$2:$G$20000, รายงานลูกหนี้!$A$2:$A$20000, $A2378, รายงานลูกหนี้!$K$2:$K$20000, "&gt;=31", รายงานลูกหนี้!$K$2:$K$20000, "&lt;=60")</f>
        <v>0</v>
      </c>
      <c r="M2378">
        <f>SUMIFS(รายงานลูกหนี้!$G$2:$G$20000, รายงานลูกหนี้!$A$2:$A$20000, $A2378, รายงานลูกหนี้!$K$2:$K$20000, "&gt;=61", รายงานลูกหนี้!$K$2:$K$20000, "&lt;=90")</f>
        <v>0</v>
      </c>
      <c r="N2378">
        <f>SUMIFS(รายงานลูกหนี้!$G$2:$G$20000, รายงานลูกหนี้!$A$2:$A$20000, $A2378, รายงานลูกหนี้!$K$2:$K$20000, "&gt;90")</f>
        <v>0</v>
      </c>
      <c r="O2378">
        <f t="shared" si="188"/>
        <v>2990</v>
      </c>
      <c r="P2378" s="17">
        <f t="shared" si="189"/>
        <v>0.25</v>
      </c>
    </row>
    <row r="2379" spans="1:16" x14ac:dyDescent="0.2">
      <c r="A2379" t="str">
        <v>abda5f37d63dfcb6cc767e3f19ebca9f8484ebf3f090f4779104c751c4b2b186</v>
      </c>
      <c r="B2379">
        <f>COUNTIF(รายงานลูกหนี้!$A:$A,A2379)</f>
        <v>1</v>
      </c>
      <c r="C2379">
        <f>COUNTIFS(รายงานลูกหนี้!$A:$A,A2379,รายงานลูกหนี้!$K:$K,"&gt;0")</f>
        <v>0</v>
      </c>
      <c r="D2379">
        <f>SUMIF(รายงานลูกหนี้!$A:$A,A2379,รายงานลูกหนี้!$K:$K)</f>
        <v>0</v>
      </c>
      <c r="E2379">
        <f>_xlfn.MAXIFS(รายงานลูกหนี้!$K:$K,รายงานลูกหนี้!$A:$A,A2379)</f>
        <v>0</v>
      </c>
      <c r="F2379" s="17">
        <f t="shared" si="185"/>
        <v>0</v>
      </c>
      <c r="G2379" t="str">
        <f t="shared" si="186"/>
        <v>ชำระตรงเวลา</v>
      </c>
      <c r="H2379" t="str">
        <f t="shared" si="187"/>
        <v>ลูกหนี้ชั้นดี</v>
      </c>
      <c r="I2379" s="17" cm="1">
        <f t="array" ref="I2379">_xlfn.IFS(D2379=0,0%, D2379&lt;=30,25%, D2379&lt;=60,50%, D2379&lt;=90,75%, D2379&gt;90,100%)</f>
        <v>0</v>
      </c>
      <c r="J2379">
        <f>SUMIFS(รายงานลูกหนี้!$G$2:$G$20000, รายงานลูกหนี้!$A$2:$A$20000, $A2379, รายงานลูกหนี้!$K$2:$K$20000, 0)</f>
        <v>14440</v>
      </c>
      <c r="K2379">
        <f>SUMIFS(รายงานลูกหนี้!$G$2:$G$20000, รายงานลูกหนี้!$A$2:$A$20000, $A2379, รายงานลูกหนี้!$K$2:$K$20000, "&gt;=1", รายงานลูกหนี้!$K$2:$K$20000, "&lt;=30")</f>
        <v>0</v>
      </c>
      <c r="L2379">
        <f>SUMIFS(รายงานลูกหนี้!$G$2:$G$20000, รายงานลูกหนี้!$A$2:$A$20000, $A2379, รายงานลูกหนี้!$K$2:$K$20000, "&gt;=31", รายงานลูกหนี้!$K$2:$K$20000, "&lt;=60")</f>
        <v>0</v>
      </c>
      <c r="M2379">
        <f>SUMIFS(รายงานลูกหนี้!$G$2:$G$20000, รายงานลูกหนี้!$A$2:$A$20000, $A2379, รายงานลูกหนี้!$K$2:$K$20000, "&gt;=61", รายงานลูกหนี้!$K$2:$K$20000, "&lt;=90")</f>
        <v>0</v>
      </c>
      <c r="N2379">
        <f>SUMIFS(รายงานลูกหนี้!$G$2:$G$20000, รายงานลูกหนี้!$A$2:$A$20000, $A2379, รายงานลูกหนี้!$K$2:$K$20000, "&gt;90")</f>
        <v>0</v>
      </c>
      <c r="O2379">
        <f t="shared" si="188"/>
        <v>14440</v>
      </c>
      <c r="P2379" s="17">
        <f t="shared" si="189"/>
        <v>0</v>
      </c>
    </row>
    <row r="2380" spans="1:16" x14ac:dyDescent="0.2">
      <c r="A2380" t="str">
        <v>22a8a885cc0d82b425f783888626c585ebe42640359fbf914e868e8f8eee80cd</v>
      </c>
      <c r="B2380">
        <f>COUNTIF(รายงานลูกหนี้!$A:$A,A2380)</f>
        <v>1</v>
      </c>
      <c r="C2380">
        <f>COUNTIFS(รายงานลูกหนี้!$A:$A,A2380,รายงานลูกหนี้!$K:$K,"&gt;0")</f>
        <v>1</v>
      </c>
      <c r="D2380">
        <f>SUMIF(รายงานลูกหนี้!$A:$A,A2380,รายงานลูกหนี้!$K:$K)</f>
        <v>2</v>
      </c>
      <c r="E2380">
        <f>_xlfn.MAXIFS(รายงานลูกหนี้!$K:$K,รายงานลูกหนี้!$A:$A,A2380)</f>
        <v>2</v>
      </c>
      <c r="F2380" s="17">
        <f t="shared" si="185"/>
        <v>1</v>
      </c>
      <c r="G2380" t="str">
        <f t="shared" si="186"/>
        <v>ค้างชำระ 1 - 30 วัน</v>
      </c>
      <c r="H2380" t="str">
        <f t="shared" si="187"/>
        <v>ลูกหนี้ชั้นดี</v>
      </c>
      <c r="I2380" s="17" cm="1">
        <f t="array" ref="I2380">_xlfn.IFS(D2380=0,0%, D2380&lt;=30,25%, D2380&lt;=60,50%, D2380&lt;=90,75%, D2380&gt;90,100%)</f>
        <v>0.25</v>
      </c>
      <c r="J2380">
        <f>SUMIFS(รายงานลูกหนี้!$G$2:$G$20000, รายงานลูกหนี้!$A$2:$A$20000, $A2380, รายงานลูกหนี้!$K$2:$K$20000, 0)</f>
        <v>0</v>
      </c>
      <c r="K2380">
        <f>SUMIFS(รายงานลูกหนี้!$G$2:$G$20000, รายงานลูกหนี้!$A$2:$A$20000, $A2380, รายงานลูกหนี้!$K$2:$K$20000, "&gt;=1", รายงานลูกหนี้!$K$2:$K$20000, "&lt;=30")</f>
        <v>625</v>
      </c>
      <c r="L2380">
        <f>SUMIFS(รายงานลูกหนี้!$G$2:$G$20000, รายงานลูกหนี้!$A$2:$A$20000, $A2380, รายงานลูกหนี้!$K$2:$K$20000, "&gt;=31", รายงานลูกหนี้!$K$2:$K$20000, "&lt;=60")</f>
        <v>0</v>
      </c>
      <c r="M2380">
        <f>SUMIFS(รายงานลูกหนี้!$G$2:$G$20000, รายงานลูกหนี้!$A$2:$A$20000, $A2380, รายงานลูกหนี้!$K$2:$K$20000, "&gt;=61", รายงานลูกหนี้!$K$2:$K$20000, "&lt;=90")</f>
        <v>0</v>
      </c>
      <c r="N2380">
        <f>SUMIFS(รายงานลูกหนี้!$G$2:$G$20000, รายงานลูกหนี้!$A$2:$A$20000, $A2380, รายงานลูกหนี้!$K$2:$K$20000, "&gt;90")</f>
        <v>0</v>
      </c>
      <c r="O2380">
        <f t="shared" si="188"/>
        <v>625</v>
      </c>
      <c r="P2380" s="17">
        <f t="shared" si="189"/>
        <v>0.25</v>
      </c>
    </row>
    <row r="2381" spans="1:16" x14ac:dyDescent="0.2">
      <c r="A2381" t="str">
        <v>b990da29378911e47fc73cbd2f18f47499aaf1856610e9adea0d7e494ca2bf6e</v>
      </c>
      <c r="B2381">
        <f>COUNTIF(รายงานลูกหนี้!$A:$A,A2381)</f>
        <v>2</v>
      </c>
      <c r="C2381">
        <f>COUNTIFS(รายงานลูกหนี้!$A:$A,A2381,รายงานลูกหนี้!$K:$K,"&gt;0")</f>
        <v>1</v>
      </c>
      <c r="D2381">
        <f>SUMIF(รายงานลูกหนี้!$A:$A,A2381,รายงานลูกหนี้!$K:$K)</f>
        <v>2</v>
      </c>
      <c r="E2381">
        <f>_xlfn.MAXIFS(รายงานลูกหนี้!$K:$K,รายงานลูกหนี้!$A:$A,A2381)</f>
        <v>2</v>
      </c>
      <c r="F2381" s="17">
        <f t="shared" si="185"/>
        <v>0.5</v>
      </c>
      <c r="G2381" t="str">
        <f t="shared" si="186"/>
        <v>ค้างชำระ 1 - 30 วัน</v>
      </c>
      <c r="H2381" t="str">
        <f t="shared" si="187"/>
        <v>ลูกหนี้ชั้นดี</v>
      </c>
      <c r="I2381" s="17" cm="1">
        <f t="array" ref="I2381">_xlfn.IFS(D2381=0,0%, D2381&lt;=30,25%, D2381&lt;=60,50%, D2381&lt;=90,75%, D2381&gt;90,100%)</f>
        <v>0.25</v>
      </c>
      <c r="J2381">
        <f>SUMIFS(รายงานลูกหนี้!$G$2:$G$20000, รายงานลูกหนี้!$A$2:$A$20000, $A2381, รายงานลูกหนี้!$K$2:$K$20000, 0)</f>
        <v>17109</v>
      </c>
      <c r="K2381">
        <f>SUMIFS(รายงานลูกหนี้!$G$2:$G$20000, รายงานลูกหนี้!$A$2:$A$20000, $A2381, รายงานลูกหนี้!$K$2:$K$20000, "&gt;=1", รายงานลูกหนี้!$K$2:$K$20000, "&lt;=30")</f>
        <v>2100</v>
      </c>
      <c r="L2381">
        <f>SUMIFS(รายงานลูกหนี้!$G$2:$G$20000, รายงานลูกหนี้!$A$2:$A$20000, $A2381, รายงานลูกหนี้!$K$2:$K$20000, "&gt;=31", รายงานลูกหนี้!$K$2:$K$20000, "&lt;=60")</f>
        <v>0</v>
      </c>
      <c r="M2381">
        <f>SUMIFS(รายงานลูกหนี้!$G$2:$G$20000, รายงานลูกหนี้!$A$2:$A$20000, $A2381, รายงานลูกหนี้!$K$2:$K$20000, "&gt;=61", รายงานลูกหนี้!$K$2:$K$20000, "&lt;=90")</f>
        <v>0</v>
      </c>
      <c r="N2381">
        <f>SUMIFS(รายงานลูกหนี้!$G$2:$G$20000, รายงานลูกหนี้!$A$2:$A$20000, $A2381, รายงานลูกหนี้!$K$2:$K$20000, "&gt;90")</f>
        <v>0</v>
      </c>
      <c r="O2381">
        <f t="shared" si="188"/>
        <v>19209</v>
      </c>
      <c r="P2381" s="17">
        <f t="shared" si="189"/>
        <v>2.7330938622520694E-2</v>
      </c>
    </row>
    <row r="2382" spans="1:16" x14ac:dyDescent="0.2">
      <c r="A2382" t="str">
        <v>69b64787c8c8e188f5bf0146a00c640e744fefd453ea8db5b993ce0c055c1864</v>
      </c>
      <c r="B2382">
        <f>COUNTIF(รายงานลูกหนี้!$A:$A,A2382)</f>
        <v>1</v>
      </c>
      <c r="C2382">
        <f>COUNTIFS(รายงานลูกหนี้!$A:$A,A2382,รายงานลูกหนี้!$K:$K,"&gt;0")</f>
        <v>1</v>
      </c>
      <c r="D2382">
        <f>SUMIF(รายงานลูกหนี้!$A:$A,A2382,รายงานลูกหนี้!$K:$K)</f>
        <v>1</v>
      </c>
      <c r="E2382">
        <f>_xlfn.MAXIFS(รายงานลูกหนี้!$K:$K,รายงานลูกหนี้!$A:$A,A2382)</f>
        <v>1</v>
      </c>
      <c r="F2382" s="17">
        <f t="shared" si="185"/>
        <v>1</v>
      </c>
      <c r="G2382" t="str">
        <f t="shared" si="186"/>
        <v>ค้างชำระ 1 - 30 วัน</v>
      </c>
      <c r="H2382" t="str">
        <f t="shared" si="187"/>
        <v>ลูกหนี้ชั้นดี</v>
      </c>
      <c r="I2382" s="17" cm="1">
        <f t="array" ref="I2382">_xlfn.IFS(D2382=0,0%, D2382&lt;=30,25%, D2382&lt;=60,50%, D2382&lt;=90,75%, D2382&gt;90,100%)</f>
        <v>0.25</v>
      </c>
      <c r="J2382">
        <f>SUMIFS(รายงานลูกหนี้!$G$2:$G$20000, รายงานลูกหนี้!$A$2:$A$20000, $A2382, รายงานลูกหนี้!$K$2:$K$20000, 0)</f>
        <v>0</v>
      </c>
      <c r="K2382">
        <f>SUMIFS(รายงานลูกหนี้!$G$2:$G$20000, รายงานลูกหนี้!$A$2:$A$20000, $A2382, รายงานลูกหนี้!$K$2:$K$20000, "&gt;=1", รายงานลูกหนี้!$K$2:$K$20000, "&lt;=30")</f>
        <v>1800</v>
      </c>
      <c r="L2382">
        <f>SUMIFS(รายงานลูกหนี้!$G$2:$G$20000, รายงานลูกหนี้!$A$2:$A$20000, $A2382, รายงานลูกหนี้!$K$2:$K$20000, "&gt;=31", รายงานลูกหนี้!$K$2:$K$20000, "&lt;=60")</f>
        <v>0</v>
      </c>
      <c r="M2382">
        <f>SUMIFS(รายงานลูกหนี้!$G$2:$G$20000, รายงานลูกหนี้!$A$2:$A$20000, $A2382, รายงานลูกหนี้!$K$2:$K$20000, "&gt;=61", รายงานลูกหนี้!$K$2:$K$20000, "&lt;=90")</f>
        <v>0</v>
      </c>
      <c r="N2382">
        <f>SUMIFS(รายงานลูกหนี้!$G$2:$G$20000, รายงานลูกหนี้!$A$2:$A$20000, $A2382, รายงานลูกหนี้!$K$2:$K$20000, "&gt;90")</f>
        <v>0</v>
      </c>
      <c r="O2382">
        <f t="shared" si="188"/>
        <v>1800</v>
      </c>
      <c r="P2382" s="17">
        <f t="shared" si="189"/>
        <v>0.25</v>
      </c>
    </row>
    <row r="2383" spans="1:16" x14ac:dyDescent="0.2">
      <c r="A2383" t="str">
        <v>33eb45c3ed6c86df32fc07c59417dc1674b213d1d8de66c5b8e9d1ffa8b60c09</v>
      </c>
      <c r="B2383">
        <f>COUNTIF(รายงานลูกหนี้!$A:$A,A2383)</f>
        <v>1</v>
      </c>
      <c r="C2383">
        <f>COUNTIFS(รายงานลูกหนี้!$A:$A,A2383,รายงานลูกหนี้!$K:$K,"&gt;0")</f>
        <v>1</v>
      </c>
      <c r="D2383">
        <f>SUMIF(รายงานลูกหนี้!$A:$A,A2383,รายงานลูกหนี้!$K:$K)</f>
        <v>2</v>
      </c>
      <c r="E2383">
        <f>_xlfn.MAXIFS(รายงานลูกหนี้!$K:$K,รายงานลูกหนี้!$A:$A,A2383)</f>
        <v>2</v>
      </c>
      <c r="F2383" s="17">
        <f t="shared" si="185"/>
        <v>1</v>
      </c>
      <c r="G2383" t="str">
        <f t="shared" si="186"/>
        <v>ค้างชำระ 1 - 30 วัน</v>
      </c>
      <c r="H2383" t="str">
        <f t="shared" si="187"/>
        <v>ลูกหนี้ชั้นดี</v>
      </c>
      <c r="I2383" s="17" cm="1">
        <f t="array" ref="I2383">_xlfn.IFS(D2383=0,0%, D2383&lt;=30,25%, D2383&lt;=60,50%, D2383&lt;=90,75%, D2383&gt;90,100%)</f>
        <v>0.25</v>
      </c>
      <c r="J2383">
        <f>SUMIFS(รายงานลูกหนี้!$G$2:$G$20000, รายงานลูกหนี้!$A$2:$A$20000, $A2383, รายงานลูกหนี้!$K$2:$K$20000, 0)</f>
        <v>0</v>
      </c>
      <c r="K2383">
        <f>SUMIFS(รายงานลูกหนี้!$G$2:$G$20000, รายงานลูกหนี้!$A$2:$A$20000, $A2383, รายงานลูกหนี้!$K$2:$K$20000, "&gt;=1", รายงานลูกหนี้!$K$2:$K$20000, "&lt;=30")</f>
        <v>2320</v>
      </c>
      <c r="L2383">
        <f>SUMIFS(รายงานลูกหนี้!$G$2:$G$20000, รายงานลูกหนี้!$A$2:$A$20000, $A2383, รายงานลูกหนี้!$K$2:$K$20000, "&gt;=31", รายงานลูกหนี้!$K$2:$K$20000, "&lt;=60")</f>
        <v>0</v>
      </c>
      <c r="M2383">
        <f>SUMIFS(รายงานลูกหนี้!$G$2:$G$20000, รายงานลูกหนี้!$A$2:$A$20000, $A2383, รายงานลูกหนี้!$K$2:$K$20000, "&gt;=61", รายงานลูกหนี้!$K$2:$K$20000, "&lt;=90")</f>
        <v>0</v>
      </c>
      <c r="N2383">
        <f>SUMIFS(รายงานลูกหนี้!$G$2:$G$20000, รายงานลูกหนี้!$A$2:$A$20000, $A2383, รายงานลูกหนี้!$K$2:$K$20000, "&gt;90")</f>
        <v>0</v>
      </c>
      <c r="O2383">
        <f t="shared" si="188"/>
        <v>2320</v>
      </c>
      <c r="P2383" s="17">
        <f t="shared" si="189"/>
        <v>0.25</v>
      </c>
    </row>
    <row r="2384" spans="1:16" x14ac:dyDescent="0.2">
      <c r="A2384" t="str">
        <v>ef160666a7228f309f3cce6802b789b39d8adcce97bc5722b470bfd9c30d248f</v>
      </c>
      <c r="B2384">
        <f>COUNTIF(รายงานลูกหนี้!$A:$A,A2384)</f>
        <v>2</v>
      </c>
      <c r="C2384">
        <f>COUNTIFS(รายงานลูกหนี้!$A:$A,A2384,รายงานลูกหนี้!$K:$K,"&gt;0")</f>
        <v>1</v>
      </c>
      <c r="D2384">
        <f>SUMIF(รายงานลูกหนี้!$A:$A,A2384,รายงานลูกหนี้!$K:$K)</f>
        <v>2</v>
      </c>
      <c r="E2384">
        <f>_xlfn.MAXIFS(รายงานลูกหนี้!$K:$K,รายงานลูกหนี้!$A:$A,A2384)</f>
        <v>2</v>
      </c>
      <c r="F2384" s="17">
        <f t="shared" si="185"/>
        <v>0.5</v>
      </c>
      <c r="G2384" t="str">
        <f t="shared" si="186"/>
        <v>ค้างชำระ 1 - 30 วัน</v>
      </c>
      <c r="H2384" t="str">
        <f t="shared" si="187"/>
        <v>ลูกหนี้ชั้นดี</v>
      </c>
      <c r="I2384" s="17" cm="1">
        <f t="array" ref="I2384">_xlfn.IFS(D2384=0,0%, D2384&lt;=30,25%, D2384&lt;=60,50%, D2384&lt;=90,75%, D2384&gt;90,100%)</f>
        <v>0.25</v>
      </c>
      <c r="J2384">
        <f>SUMIFS(รายงานลูกหนี้!$G$2:$G$20000, รายงานลูกหนี้!$A$2:$A$20000, $A2384, รายงานลูกหนี้!$K$2:$K$20000, 0)</f>
        <v>138400</v>
      </c>
      <c r="K2384">
        <f>SUMIFS(รายงานลูกหนี้!$G$2:$G$20000, รายงานลูกหนี้!$A$2:$A$20000, $A2384, รายงานลูกหนี้!$K$2:$K$20000, "&gt;=1", รายงานลูกหนี้!$K$2:$K$20000, "&lt;=30")</f>
        <v>1770</v>
      </c>
      <c r="L2384">
        <f>SUMIFS(รายงานลูกหนี้!$G$2:$G$20000, รายงานลูกหนี้!$A$2:$A$20000, $A2384, รายงานลูกหนี้!$K$2:$K$20000, "&gt;=31", รายงานลูกหนี้!$K$2:$K$20000, "&lt;=60")</f>
        <v>0</v>
      </c>
      <c r="M2384">
        <f>SUMIFS(รายงานลูกหนี้!$G$2:$G$20000, รายงานลูกหนี้!$A$2:$A$20000, $A2384, รายงานลูกหนี้!$K$2:$K$20000, "&gt;=61", รายงานลูกหนี้!$K$2:$K$20000, "&lt;=90")</f>
        <v>0</v>
      </c>
      <c r="N2384">
        <f>SUMIFS(รายงานลูกหนี้!$G$2:$G$20000, รายงานลูกหนี้!$A$2:$A$20000, $A2384, รายงานลูกหนี้!$K$2:$K$20000, "&gt;90")</f>
        <v>0</v>
      </c>
      <c r="O2384">
        <f t="shared" si="188"/>
        <v>140170</v>
      </c>
      <c r="P2384" s="17">
        <f t="shared" si="189"/>
        <v>3.1568809302989229E-3</v>
      </c>
    </row>
    <row r="2385" spans="1:16" x14ac:dyDescent="0.2">
      <c r="A2385" t="str">
        <v>a119775e20bbaab9d9bc4af6ca0fdbaada3e730ee5c67bccf1f81e85d6e86d55</v>
      </c>
      <c r="B2385">
        <f>COUNTIF(รายงานลูกหนี้!$A:$A,A2385)</f>
        <v>1</v>
      </c>
      <c r="C2385">
        <f>COUNTIFS(รายงานลูกหนี้!$A:$A,A2385,รายงานลูกหนี้!$K:$K,"&gt;0")</f>
        <v>0</v>
      </c>
      <c r="D2385">
        <f>SUMIF(รายงานลูกหนี้!$A:$A,A2385,รายงานลูกหนี้!$K:$K)</f>
        <v>0</v>
      </c>
      <c r="E2385">
        <f>_xlfn.MAXIFS(รายงานลูกหนี้!$K:$K,รายงานลูกหนี้!$A:$A,A2385)</f>
        <v>0</v>
      </c>
      <c r="F2385" s="17">
        <f t="shared" si="185"/>
        <v>0</v>
      </c>
      <c r="G2385" t="str">
        <f t="shared" si="186"/>
        <v>ชำระตรงเวลา</v>
      </c>
      <c r="H2385" t="str">
        <f t="shared" si="187"/>
        <v>ลูกหนี้ชั้นดี</v>
      </c>
      <c r="I2385" s="17" cm="1">
        <f t="array" ref="I2385">_xlfn.IFS(D2385=0,0%, D2385&lt;=30,25%, D2385&lt;=60,50%, D2385&lt;=90,75%, D2385&gt;90,100%)</f>
        <v>0</v>
      </c>
      <c r="J2385">
        <f>SUMIFS(รายงานลูกหนี้!$G$2:$G$20000, รายงานลูกหนี้!$A$2:$A$20000, $A2385, รายงานลูกหนี้!$K$2:$K$20000, 0)</f>
        <v>29040</v>
      </c>
      <c r="K2385">
        <f>SUMIFS(รายงานลูกหนี้!$G$2:$G$20000, รายงานลูกหนี้!$A$2:$A$20000, $A2385, รายงานลูกหนี้!$K$2:$K$20000, "&gt;=1", รายงานลูกหนี้!$K$2:$K$20000, "&lt;=30")</f>
        <v>0</v>
      </c>
      <c r="L2385">
        <f>SUMIFS(รายงานลูกหนี้!$G$2:$G$20000, รายงานลูกหนี้!$A$2:$A$20000, $A2385, รายงานลูกหนี้!$K$2:$K$20000, "&gt;=31", รายงานลูกหนี้!$K$2:$K$20000, "&lt;=60")</f>
        <v>0</v>
      </c>
      <c r="M2385">
        <f>SUMIFS(รายงานลูกหนี้!$G$2:$G$20000, รายงานลูกหนี้!$A$2:$A$20000, $A2385, รายงานลูกหนี้!$K$2:$K$20000, "&gt;=61", รายงานลูกหนี้!$K$2:$K$20000, "&lt;=90")</f>
        <v>0</v>
      </c>
      <c r="N2385">
        <f>SUMIFS(รายงานลูกหนี้!$G$2:$G$20000, รายงานลูกหนี้!$A$2:$A$20000, $A2385, รายงานลูกหนี้!$K$2:$K$20000, "&gt;90")</f>
        <v>0</v>
      </c>
      <c r="O2385">
        <f t="shared" si="188"/>
        <v>29040</v>
      </c>
      <c r="P2385" s="17">
        <f t="shared" si="189"/>
        <v>0</v>
      </c>
    </row>
    <row r="2386" spans="1:16" x14ac:dyDescent="0.2">
      <c r="A2386" t="str">
        <v>19521a567502fbb3c36f48b1031ff98c4351bd5ada07943280bf316de2d8296d</v>
      </c>
      <c r="B2386">
        <f>COUNTIF(รายงานลูกหนี้!$A:$A,A2386)</f>
        <v>1</v>
      </c>
      <c r="C2386">
        <f>COUNTIFS(รายงานลูกหนี้!$A:$A,A2386,รายงานลูกหนี้!$K:$K,"&gt;0")</f>
        <v>0</v>
      </c>
      <c r="D2386">
        <f>SUMIF(รายงานลูกหนี้!$A:$A,A2386,รายงานลูกหนี้!$K:$K)</f>
        <v>0</v>
      </c>
      <c r="E2386">
        <f>_xlfn.MAXIFS(รายงานลูกหนี้!$K:$K,รายงานลูกหนี้!$A:$A,A2386)</f>
        <v>0</v>
      </c>
      <c r="F2386" s="17">
        <f t="shared" si="185"/>
        <v>0</v>
      </c>
      <c r="G2386" t="str">
        <f t="shared" si="186"/>
        <v>ชำระตรงเวลา</v>
      </c>
      <c r="H2386" t="str">
        <f t="shared" si="187"/>
        <v>ลูกหนี้ชั้นดี</v>
      </c>
      <c r="I2386" s="17" cm="1">
        <f t="array" ref="I2386">_xlfn.IFS(D2386=0,0%, D2386&lt;=30,25%, D2386&lt;=60,50%, D2386&lt;=90,75%, D2386&gt;90,100%)</f>
        <v>0</v>
      </c>
      <c r="J2386">
        <f>SUMIFS(รายงานลูกหนี้!$G$2:$G$20000, รายงานลูกหนี้!$A$2:$A$20000, $A2386, รายงานลูกหนี้!$K$2:$K$20000, 0)</f>
        <v>3888</v>
      </c>
      <c r="K2386">
        <f>SUMIFS(รายงานลูกหนี้!$G$2:$G$20000, รายงานลูกหนี้!$A$2:$A$20000, $A2386, รายงานลูกหนี้!$K$2:$K$20000, "&gt;=1", รายงานลูกหนี้!$K$2:$K$20000, "&lt;=30")</f>
        <v>0</v>
      </c>
      <c r="L2386">
        <f>SUMIFS(รายงานลูกหนี้!$G$2:$G$20000, รายงานลูกหนี้!$A$2:$A$20000, $A2386, รายงานลูกหนี้!$K$2:$K$20000, "&gt;=31", รายงานลูกหนี้!$K$2:$K$20000, "&lt;=60")</f>
        <v>0</v>
      </c>
      <c r="M2386">
        <f>SUMIFS(รายงานลูกหนี้!$G$2:$G$20000, รายงานลูกหนี้!$A$2:$A$20000, $A2386, รายงานลูกหนี้!$K$2:$K$20000, "&gt;=61", รายงานลูกหนี้!$K$2:$K$20000, "&lt;=90")</f>
        <v>0</v>
      </c>
      <c r="N2386">
        <f>SUMIFS(รายงานลูกหนี้!$G$2:$G$20000, รายงานลูกหนี้!$A$2:$A$20000, $A2386, รายงานลูกหนี้!$K$2:$K$20000, "&gt;90")</f>
        <v>0</v>
      </c>
      <c r="O2386">
        <f t="shared" si="188"/>
        <v>3888</v>
      </c>
      <c r="P2386" s="17">
        <f t="shared" si="189"/>
        <v>0</v>
      </c>
    </row>
    <row r="2387" spans="1:16" x14ac:dyDescent="0.2">
      <c r="A2387" t="str">
        <v>13b00a9dd117a2e849b7c234665bf17f1772605fb141591c70c273e5d3dd6d0f</v>
      </c>
      <c r="B2387">
        <f>COUNTIF(รายงานลูกหนี้!$A:$A,A2387)</f>
        <v>1</v>
      </c>
      <c r="C2387">
        <f>COUNTIFS(รายงานลูกหนี้!$A:$A,A2387,รายงานลูกหนี้!$K:$K,"&gt;0")</f>
        <v>1</v>
      </c>
      <c r="D2387">
        <f>SUMIF(รายงานลูกหนี้!$A:$A,A2387,รายงานลูกหนี้!$K:$K)</f>
        <v>2</v>
      </c>
      <c r="E2387">
        <f>_xlfn.MAXIFS(รายงานลูกหนี้!$K:$K,รายงานลูกหนี้!$A:$A,A2387)</f>
        <v>2</v>
      </c>
      <c r="F2387" s="17">
        <f t="shared" si="185"/>
        <v>1</v>
      </c>
      <c r="G2387" t="str">
        <f t="shared" si="186"/>
        <v>ค้างชำระ 1 - 30 วัน</v>
      </c>
      <c r="H2387" t="str">
        <f t="shared" si="187"/>
        <v>ลูกหนี้ชั้นดี</v>
      </c>
      <c r="I2387" s="17" cm="1">
        <f t="array" ref="I2387">_xlfn.IFS(D2387=0,0%, D2387&lt;=30,25%, D2387&lt;=60,50%, D2387&lt;=90,75%, D2387&gt;90,100%)</f>
        <v>0.25</v>
      </c>
      <c r="J2387">
        <f>SUMIFS(รายงานลูกหนี้!$G$2:$G$20000, รายงานลูกหนี้!$A$2:$A$20000, $A2387, รายงานลูกหนี้!$K$2:$K$20000, 0)</f>
        <v>0</v>
      </c>
      <c r="K2387">
        <f>SUMIFS(รายงานลูกหนี้!$G$2:$G$20000, รายงานลูกหนี้!$A$2:$A$20000, $A2387, รายงานลูกหนี้!$K$2:$K$20000, "&gt;=1", รายงานลูกหนี้!$K$2:$K$20000, "&lt;=30")</f>
        <v>14175</v>
      </c>
      <c r="L2387">
        <f>SUMIFS(รายงานลูกหนี้!$G$2:$G$20000, รายงานลูกหนี้!$A$2:$A$20000, $A2387, รายงานลูกหนี้!$K$2:$K$20000, "&gt;=31", รายงานลูกหนี้!$K$2:$K$20000, "&lt;=60")</f>
        <v>0</v>
      </c>
      <c r="M2387">
        <f>SUMIFS(รายงานลูกหนี้!$G$2:$G$20000, รายงานลูกหนี้!$A$2:$A$20000, $A2387, รายงานลูกหนี้!$K$2:$K$20000, "&gt;=61", รายงานลูกหนี้!$K$2:$K$20000, "&lt;=90")</f>
        <v>0</v>
      </c>
      <c r="N2387">
        <f>SUMIFS(รายงานลูกหนี้!$G$2:$G$20000, รายงานลูกหนี้!$A$2:$A$20000, $A2387, รายงานลูกหนี้!$K$2:$K$20000, "&gt;90")</f>
        <v>0</v>
      </c>
      <c r="O2387">
        <f t="shared" si="188"/>
        <v>14175</v>
      </c>
      <c r="P2387" s="17">
        <f t="shared" si="189"/>
        <v>0.25</v>
      </c>
    </row>
    <row r="2388" spans="1:16" x14ac:dyDescent="0.2">
      <c r="A2388" t="str">
        <v>2f22fdd5b54e65091ea6edfef4232a00581ad7b36620a74bbc8a8e19dc7b51ea</v>
      </c>
      <c r="B2388">
        <f>COUNTIF(รายงานลูกหนี้!$A:$A,A2388)</f>
        <v>1</v>
      </c>
      <c r="C2388">
        <f>COUNTIFS(รายงานลูกหนี้!$A:$A,A2388,รายงานลูกหนี้!$K:$K,"&gt;0")</f>
        <v>1</v>
      </c>
      <c r="D2388">
        <f>SUMIF(รายงานลูกหนี้!$A:$A,A2388,รายงานลูกหนี้!$K:$K)</f>
        <v>1</v>
      </c>
      <c r="E2388">
        <f>_xlfn.MAXIFS(รายงานลูกหนี้!$K:$K,รายงานลูกหนี้!$A:$A,A2388)</f>
        <v>1</v>
      </c>
      <c r="F2388" s="17">
        <f t="shared" si="185"/>
        <v>1</v>
      </c>
      <c r="G2388" t="str">
        <f t="shared" si="186"/>
        <v>ค้างชำระ 1 - 30 วัน</v>
      </c>
      <c r="H2388" t="str">
        <f t="shared" si="187"/>
        <v>ลูกหนี้ชั้นดี</v>
      </c>
      <c r="I2388" s="17" cm="1">
        <f t="array" ref="I2388">_xlfn.IFS(D2388=0,0%, D2388&lt;=30,25%, D2388&lt;=60,50%, D2388&lt;=90,75%, D2388&gt;90,100%)</f>
        <v>0.25</v>
      </c>
      <c r="J2388">
        <f>SUMIFS(รายงานลูกหนี้!$G$2:$G$20000, รายงานลูกหนี้!$A$2:$A$20000, $A2388, รายงานลูกหนี้!$K$2:$K$20000, 0)</f>
        <v>0</v>
      </c>
      <c r="K2388">
        <f>SUMIFS(รายงานลูกหนี้!$G$2:$G$20000, รายงานลูกหนี้!$A$2:$A$20000, $A2388, รายงานลูกหนี้!$K$2:$K$20000, "&gt;=1", รายงานลูกหนี้!$K$2:$K$20000, "&lt;=30")</f>
        <v>2144</v>
      </c>
      <c r="L2388">
        <f>SUMIFS(รายงานลูกหนี้!$G$2:$G$20000, รายงานลูกหนี้!$A$2:$A$20000, $A2388, รายงานลูกหนี้!$K$2:$K$20000, "&gt;=31", รายงานลูกหนี้!$K$2:$K$20000, "&lt;=60")</f>
        <v>0</v>
      </c>
      <c r="M2388">
        <f>SUMIFS(รายงานลูกหนี้!$G$2:$G$20000, รายงานลูกหนี้!$A$2:$A$20000, $A2388, รายงานลูกหนี้!$K$2:$K$20000, "&gt;=61", รายงานลูกหนี้!$K$2:$K$20000, "&lt;=90")</f>
        <v>0</v>
      </c>
      <c r="N2388">
        <f>SUMIFS(รายงานลูกหนี้!$G$2:$G$20000, รายงานลูกหนี้!$A$2:$A$20000, $A2388, รายงานลูกหนี้!$K$2:$K$20000, "&gt;90")</f>
        <v>0</v>
      </c>
      <c r="O2388">
        <f t="shared" si="188"/>
        <v>2144</v>
      </c>
      <c r="P2388" s="17">
        <f t="shared" si="189"/>
        <v>0.25</v>
      </c>
    </row>
    <row r="2389" spans="1:16" x14ac:dyDescent="0.2">
      <c r="A2389" t="str">
        <v>cedeeeb5cfb76c51ed4678986aa8ba3617ea5e1bbd812cfac9d726c5ba4421b9</v>
      </c>
      <c r="B2389">
        <f>COUNTIF(รายงานลูกหนี้!$A:$A,A2389)</f>
        <v>1</v>
      </c>
      <c r="C2389">
        <f>COUNTIFS(รายงานลูกหนี้!$A:$A,A2389,รายงานลูกหนี้!$K:$K,"&gt;0")</f>
        <v>0</v>
      </c>
      <c r="D2389">
        <f>SUMIF(รายงานลูกหนี้!$A:$A,A2389,รายงานลูกหนี้!$K:$K)</f>
        <v>0</v>
      </c>
      <c r="E2389">
        <f>_xlfn.MAXIFS(รายงานลูกหนี้!$K:$K,รายงานลูกหนี้!$A:$A,A2389)</f>
        <v>0</v>
      </c>
      <c r="F2389" s="17">
        <f t="shared" si="185"/>
        <v>0</v>
      </c>
      <c r="G2389" t="str">
        <f t="shared" si="186"/>
        <v>ชำระตรงเวลา</v>
      </c>
      <c r="H2389" t="str">
        <f t="shared" si="187"/>
        <v>ลูกหนี้ชั้นดี</v>
      </c>
      <c r="I2389" s="17" cm="1">
        <f t="array" ref="I2389">_xlfn.IFS(D2389=0,0%, D2389&lt;=30,25%, D2389&lt;=60,50%, D2389&lt;=90,75%, D2389&gt;90,100%)</f>
        <v>0</v>
      </c>
      <c r="J2389">
        <f>SUMIFS(รายงานลูกหนี้!$G$2:$G$20000, รายงานลูกหนี้!$A$2:$A$20000, $A2389, รายงานลูกหนี้!$K$2:$K$20000, 0)</f>
        <v>280</v>
      </c>
      <c r="K2389">
        <f>SUMIFS(รายงานลูกหนี้!$G$2:$G$20000, รายงานลูกหนี้!$A$2:$A$20000, $A2389, รายงานลูกหนี้!$K$2:$K$20000, "&gt;=1", รายงานลูกหนี้!$K$2:$K$20000, "&lt;=30")</f>
        <v>0</v>
      </c>
      <c r="L2389">
        <f>SUMIFS(รายงานลูกหนี้!$G$2:$G$20000, รายงานลูกหนี้!$A$2:$A$20000, $A2389, รายงานลูกหนี้!$K$2:$K$20000, "&gt;=31", รายงานลูกหนี้!$K$2:$K$20000, "&lt;=60")</f>
        <v>0</v>
      </c>
      <c r="M2389">
        <f>SUMIFS(รายงานลูกหนี้!$G$2:$G$20000, รายงานลูกหนี้!$A$2:$A$20000, $A2389, รายงานลูกหนี้!$K$2:$K$20000, "&gt;=61", รายงานลูกหนี้!$K$2:$K$20000, "&lt;=90")</f>
        <v>0</v>
      </c>
      <c r="N2389">
        <f>SUMIFS(รายงานลูกหนี้!$G$2:$G$20000, รายงานลูกหนี้!$A$2:$A$20000, $A2389, รายงานลูกหนี้!$K$2:$K$20000, "&gt;90")</f>
        <v>0</v>
      </c>
      <c r="O2389">
        <f t="shared" si="188"/>
        <v>280</v>
      </c>
      <c r="P2389" s="17">
        <f t="shared" si="189"/>
        <v>0</v>
      </c>
    </row>
    <row r="2390" spans="1:16" x14ac:dyDescent="0.2">
      <c r="A2390" t="str">
        <v>2a76e0b0768185c1a1463709d4248cd00cdec10630014965a3000375a4f85a12</v>
      </c>
      <c r="B2390">
        <f>COUNTIF(รายงานลูกหนี้!$A:$A,A2390)</f>
        <v>2</v>
      </c>
      <c r="C2390">
        <f>COUNTIFS(รายงานลูกหนี้!$A:$A,A2390,รายงานลูกหนี้!$K:$K,"&gt;0")</f>
        <v>2</v>
      </c>
      <c r="D2390">
        <f>SUMIF(รายงานลูกหนี้!$A:$A,A2390,รายงานลูกหนี้!$K:$K)</f>
        <v>20</v>
      </c>
      <c r="E2390">
        <f>_xlfn.MAXIFS(รายงานลูกหนี้!$K:$K,รายงานลูกหนี้!$A:$A,A2390)</f>
        <v>10</v>
      </c>
      <c r="F2390" s="17">
        <f t="shared" si="185"/>
        <v>1</v>
      </c>
      <c r="G2390" t="str">
        <f t="shared" si="186"/>
        <v>ค้างชำระ 1 - 30 วัน</v>
      </c>
      <c r="H2390" t="str">
        <f t="shared" si="187"/>
        <v>ลูกหนี้ชั้นดี</v>
      </c>
      <c r="I2390" s="17" cm="1">
        <f t="array" ref="I2390">_xlfn.IFS(D2390=0,0%, D2390&lt;=30,25%, D2390&lt;=60,50%, D2390&lt;=90,75%, D2390&gt;90,100%)</f>
        <v>0.25</v>
      </c>
      <c r="J2390">
        <f>SUMIFS(รายงานลูกหนี้!$G$2:$G$20000, รายงานลูกหนี้!$A$2:$A$20000, $A2390, รายงานลูกหนี้!$K$2:$K$20000, 0)</f>
        <v>0</v>
      </c>
      <c r="K2390">
        <f>SUMIFS(รายงานลูกหนี้!$G$2:$G$20000, รายงานลูกหนี้!$A$2:$A$20000, $A2390, รายงานลูกหนี้!$K$2:$K$20000, "&gt;=1", รายงานลูกหนี้!$K$2:$K$20000, "&lt;=30")</f>
        <v>85260</v>
      </c>
      <c r="L2390">
        <f>SUMIFS(รายงานลูกหนี้!$G$2:$G$20000, รายงานลูกหนี้!$A$2:$A$20000, $A2390, รายงานลูกหนี้!$K$2:$K$20000, "&gt;=31", รายงานลูกหนี้!$K$2:$K$20000, "&lt;=60")</f>
        <v>0</v>
      </c>
      <c r="M2390">
        <f>SUMIFS(รายงานลูกหนี้!$G$2:$G$20000, รายงานลูกหนี้!$A$2:$A$20000, $A2390, รายงานลูกหนี้!$K$2:$K$20000, "&gt;=61", รายงานลูกหนี้!$K$2:$K$20000, "&lt;=90")</f>
        <v>0</v>
      </c>
      <c r="N2390">
        <f>SUMIFS(รายงานลูกหนี้!$G$2:$G$20000, รายงานลูกหนี้!$A$2:$A$20000, $A2390, รายงานลูกหนี้!$K$2:$K$20000, "&gt;90")</f>
        <v>0</v>
      </c>
      <c r="O2390">
        <f t="shared" si="188"/>
        <v>85260</v>
      </c>
      <c r="P2390" s="17">
        <f t="shared" si="189"/>
        <v>0.25</v>
      </c>
    </row>
    <row r="2391" spans="1:16" x14ac:dyDescent="0.2">
      <c r="A2391" t="str">
        <v>cb575002e6868e1935cf1a0e1f4c99741f6ea2437ac65a2e7ac89bf77cb99e61</v>
      </c>
      <c r="B2391">
        <f>COUNTIF(รายงานลูกหนี้!$A:$A,A2391)</f>
        <v>1</v>
      </c>
      <c r="C2391">
        <f>COUNTIFS(รายงานลูกหนี้!$A:$A,A2391,รายงานลูกหนี้!$K:$K,"&gt;0")</f>
        <v>1</v>
      </c>
      <c r="D2391">
        <f>SUMIF(รายงานลูกหนี้!$A:$A,A2391,รายงานลูกหนี้!$K:$K)</f>
        <v>3</v>
      </c>
      <c r="E2391">
        <f>_xlfn.MAXIFS(รายงานลูกหนี้!$K:$K,รายงานลูกหนี้!$A:$A,A2391)</f>
        <v>3</v>
      </c>
      <c r="F2391" s="17">
        <f t="shared" si="185"/>
        <v>1</v>
      </c>
      <c r="G2391" t="str">
        <f t="shared" si="186"/>
        <v>ค้างชำระ 1 - 30 วัน</v>
      </c>
      <c r="H2391" t="str">
        <f t="shared" si="187"/>
        <v>ลูกหนี้ชั้นดี</v>
      </c>
      <c r="I2391" s="17" cm="1">
        <f t="array" ref="I2391">_xlfn.IFS(D2391=0,0%, D2391&lt;=30,25%, D2391&lt;=60,50%, D2391&lt;=90,75%, D2391&gt;90,100%)</f>
        <v>0.25</v>
      </c>
      <c r="J2391">
        <f>SUMIFS(รายงานลูกหนี้!$G$2:$G$20000, รายงานลูกหนี้!$A$2:$A$20000, $A2391, รายงานลูกหนี้!$K$2:$K$20000, 0)</f>
        <v>0</v>
      </c>
      <c r="K2391">
        <f>SUMIFS(รายงานลูกหนี้!$G$2:$G$20000, รายงานลูกหนี้!$A$2:$A$20000, $A2391, รายงานลูกหนี้!$K$2:$K$20000, "&gt;=1", รายงานลูกหนี้!$K$2:$K$20000, "&lt;=30")</f>
        <v>21090</v>
      </c>
      <c r="L2391">
        <f>SUMIFS(รายงานลูกหนี้!$G$2:$G$20000, รายงานลูกหนี้!$A$2:$A$20000, $A2391, รายงานลูกหนี้!$K$2:$K$20000, "&gt;=31", รายงานลูกหนี้!$K$2:$K$20000, "&lt;=60")</f>
        <v>0</v>
      </c>
      <c r="M2391">
        <f>SUMIFS(รายงานลูกหนี้!$G$2:$G$20000, รายงานลูกหนี้!$A$2:$A$20000, $A2391, รายงานลูกหนี้!$K$2:$K$20000, "&gt;=61", รายงานลูกหนี้!$K$2:$K$20000, "&lt;=90")</f>
        <v>0</v>
      </c>
      <c r="N2391">
        <f>SUMIFS(รายงานลูกหนี้!$G$2:$G$20000, รายงานลูกหนี้!$A$2:$A$20000, $A2391, รายงานลูกหนี้!$K$2:$K$20000, "&gt;90")</f>
        <v>0</v>
      </c>
      <c r="O2391">
        <f t="shared" si="188"/>
        <v>21090</v>
      </c>
      <c r="P2391" s="17">
        <f t="shared" si="189"/>
        <v>0.25</v>
      </c>
    </row>
    <row r="2392" spans="1:16" x14ac:dyDescent="0.2">
      <c r="A2392" t="str">
        <v>8729be053d8a776909fdbb64b4ce885245a790878e2495442ea7023af10c1ed6</v>
      </c>
      <c r="B2392">
        <f>COUNTIF(รายงานลูกหนี้!$A:$A,A2392)</f>
        <v>1</v>
      </c>
      <c r="C2392">
        <f>COUNTIFS(รายงานลูกหนี้!$A:$A,A2392,รายงานลูกหนี้!$K:$K,"&gt;0")</f>
        <v>1</v>
      </c>
      <c r="D2392">
        <f>SUMIF(รายงานลูกหนี้!$A:$A,A2392,รายงานลูกหนี้!$K:$K)</f>
        <v>10</v>
      </c>
      <c r="E2392">
        <f>_xlfn.MAXIFS(รายงานลูกหนี้!$K:$K,รายงานลูกหนี้!$A:$A,A2392)</f>
        <v>10</v>
      </c>
      <c r="F2392" s="17">
        <f t="shared" si="185"/>
        <v>1</v>
      </c>
      <c r="G2392" t="str">
        <f t="shared" si="186"/>
        <v>ค้างชำระ 1 - 30 วัน</v>
      </c>
      <c r="H2392" t="str">
        <f t="shared" si="187"/>
        <v>ลูกหนี้ชั้นดี</v>
      </c>
      <c r="I2392" s="17" cm="1">
        <f t="array" ref="I2392">_xlfn.IFS(D2392=0,0%, D2392&lt;=30,25%, D2392&lt;=60,50%, D2392&lt;=90,75%, D2392&gt;90,100%)</f>
        <v>0.25</v>
      </c>
      <c r="J2392">
        <f>SUMIFS(รายงานลูกหนี้!$G$2:$G$20000, รายงานลูกหนี้!$A$2:$A$20000, $A2392, รายงานลูกหนี้!$K$2:$K$20000, 0)</f>
        <v>0</v>
      </c>
      <c r="K2392">
        <f>SUMIFS(รายงานลูกหนี้!$G$2:$G$20000, รายงานลูกหนี้!$A$2:$A$20000, $A2392, รายงานลูกหนี้!$K$2:$K$20000, "&gt;=1", รายงานลูกหนี้!$K$2:$K$20000, "&lt;=30")</f>
        <v>4274</v>
      </c>
      <c r="L2392">
        <f>SUMIFS(รายงานลูกหนี้!$G$2:$G$20000, รายงานลูกหนี้!$A$2:$A$20000, $A2392, รายงานลูกหนี้!$K$2:$K$20000, "&gt;=31", รายงานลูกหนี้!$K$2:$K$20000, "&lt;=60")</f>
        <v>0</v>
      </c>
      <c r="M2392">
        <f>SUMIFS(รายงานลูกหนี้!$G$2:$G$20000, รายงานลูกหนี้!$A$2:$A$20000, $A2392, รายงานลูกหนี้!$K$2:$K$20000, "&gt;=61", รายงานลูกหนี้!$K$2:$K$20000, "&lt;=90")</f>
        <v>0</v>
      </c>
      <c r="N2392">
        <f>SUMIFS(รายงานลูกหนี้!$G$2:$G$20000, รายงานลูกหนี้!$A$2:$A$20000, $A2392, รายงานลูกหนี้!$K$2:$K$20000, "&gt;90")</f>
        <v>0</v>
      </c>
      <c r="O2392">
        <f t="shared" si="188"/>
        <v>4274</v>
      </c>
      <c r="P2392" s="17">
        <f t="shared" si="189"/>
        <v>0.25</v>
      </c>
    </row>
    <row r="2393" spans="1:16" x14ac:dyDescent="0.2">
      <c r="A2393" t="str">
        <v>df914f2809c0ce10e927997121d96d399d48edce9e0973d268aeddc00b4b67fa</v>
      </c>
      <c r="B2393">
        <f>COUNTIF(รายงานลูกหนี้!$A:$A,A2393)</f>
        <v>1</v>
      </c>
      <c r="C2393">
        <f>COUNTIFS(รายงานลูกหนี้!$A:$A,A2393,รายงานลูกหนี้!$K:$K,"&gt;0")</f>
        <v>0</v>
      </c>
      <c r="D2393">
        <f>SUMIF(รายงานลูกหนี้!$A:$A,A2393,รายงานลูกหนี้!$K:$K)</f>
        <v>0</v>
      </c>
      <c r="E2393">
        <f>_xlfn.MAXIFS(รายงานลูกหนี้!$K:$K,รายงานลูกหนี้!$A:$A,A2393)</f>
        <v>0</v>
      </c>
      <c r="F2393" s="17">
        <f t="shared" si="185"/>
        <v>0</v>
      </c>
      <c r="G2393" t="str">
        <f t="shared" si="186"/>
        <v>ชำระตรงเวลา</v>
      </c>
      <c r="H2393" t="str">
        <f t="shared" si="187"/>
        <v>ลูกหนี้ชั้นดี</v>
      </c>
      <c r="I2393" s="17" cm="1">
        <f t="array" ref="I2393">_xlfn.IFS(D2393=0,0%, D2393&lt;=30,25%, D2393&lt;=60,50%, D2393&lt;=90,75%, D2393&gt;90,100%)</f>
        <v>0</v>
      </c>
      <c r="J2393">
        <f>SUMIFS(รายงานลูกหนี้!$G$2:$G$20000, รายงานลูกหนี้!$A$2:$A$20000, $A2393, รายงานลูกหนี้!$K$2:$K$20000, 0)</f>
        <v>1257</v>
      </c>
      <c r="K2393">
        <f>SUMIFS(รายงานลูกหนี้!$G$2:$G$20000, รายงานลูกหนี้!$A$2:$A$20000, $A2393, รายงานลูกหนี้!$K$2:$K$20000, "&gt;=1", รายงานลูกหนี้!$K$2:$K$20000, "&lt;=30")</f>
        <v>0</v>
      </c>
      <c r="L2393">
        <f>SUMIFS(รายงานลูกหนี้!$G$2:$G$20000, รายงานลูกหนี้!$A$2:$A$20000, $A2393, รายงานลูกหนี้!$K$2:$K$20000, "&gt;=31", รายงานลูกหนี้!$K$2:$K$20000, "&lt;=60")</f>
        <v>0</v>
      </c>
      <c r="M2393">
        <f>SUMIFS(รายงานลูกหนี้!$G$2:$G$20000, รายงานลูกหนี้!$A$2:$A$20000, $A2393, รายงานลูกหนี้!$K$2:$K$20000, "&gt;=61", รายงานลูกหนี้!$K$2:$K$20000, "&lt;=90")</f>
        <v>0</v>
      </c>
      <c r="N2393">
        <f>SUMIFS(รายงานลูกหนี้!$G$2:$G$20000, รายงานลูกหนี้!$A$2:$A$20000, $A2393, รายงานลูกหนี้!$K$2:$K$20000, "&gt;90")</f>
        <v>0</v>
      </c>
      <c r="O2393">
        <f t="shared" si="188"/>
        <v>1257</v>
      </c>
      <c r="P2393" s="17">
        <f t="shared" si="189"/>
        <v>0</v>
      </c>
    </row>
    <row r="2394" spans="1:16" x14ac:dyDescent="0.2">
      <c r="A2394" t="str">
        <v>dffef8e617601e2b70a20e622a0500be7f66a730591c8b3a42e63d351c584a3c</v>
      </c>
      <c r="B2394">
        <f>COUNTIF(รายงานลูกหนี้!$A:$A,A2394)</f>
        <v>1</v>
      </c>
      <c r="C2394">
        <f>COUNTIFS(รายงานลูกหนี้!$A:$A,A2394,รายงานลูกหนี้!$K:$K,"&gt;0")</f>
        <v>0</v>
      </c>
      <c r="D2394">
        <f>SUMIF(รายงานลูกหนี้!$A:$A,A2394,รายงานลูกหนี้!$K:$K)</f>
        <v>0</v>
      </c>
      <c r="E2394">
        <f>_xlfn.MAXIFS(รายงานลูกหนี้!$K:$K,รายงานลูกหนี้!$A:$A,A2394)</f>
        <v>0</v>
      </c>
      <c r="F2394" s="17">
        <f t="shared" si="185"/>
        <v>0</v>
      </c>
      <c r="G2394" t="str">
        <f t="shared" si="186"/>
        <v>ชำระตรงเวลา</v>
      </c>
      <c r="H2394" t="str">
        <f t="shared" si="187"/>
        <v>ลูกหนี้ชั้นดี</v>
      </c>
      <c r="I2394" s="17" cm="1">
        <f t="array" ref="I2394">_xlfn.IFS(D2394=0,0%, D2394&lt;=30,25%, D2394&lt;=60,50%, D2394&lt;=90,75%, D2394&gt;90,100%)</f>
        <v>0</v>
      </c>
      <c r="J2394">
        <f>SUMIFS(รายงานลูกหนี้!$G$2:$G$20000, รายงานลูกหนี้!$A$2:$A$20000, $A2394, รายงานลูกหนี้!$K$2:$K$20000, 0)</f>
        <v>4230</v>
      </c>
      <c r="K2394">
        <f>SUMIFS(รายงานลูกหนี้!$G$2:$G$20000, รายงานลูกหนี้!$A$2:$A$20000, $A2394, รายงานลูกหนี้!$K$2:$K$20000, "&gt;=1", รายงานลูกหนี้!$K$2:$K$20000, "&lt;=30")</f>
        <v>0</v>
      </c>
      <c r="L2394">
        <f>SUMIFS(รายงานลูกหนี้!$G$2:$G$20000, รายงานลูกหนี้!$A$2:$A$20000, $A2394, รายงานลูกหนี้!$K$2:$K$20000, "&gt;=31", รายงานลูกหนี้!$K$2:$K$20000, "&lt;=60")</f>
        <v>0</v>
      </c>
      <c r="M2394">
        <f>SUMIFS(รายงานลูกหนี้!$G$2:$G$20000, รายงานลูกหนี้!$A$2:$A$20000, $A2394, รายงานลูกหนี้!$K$2:$K$20000, "&gt;=61", รายงานลูกหนี้!$K$2:$K$20000, "&lt;=90")</f>
        <v>0</v>
      </c>
      <c r="N2394">
        <f>SUMIFS(รายงานลูกหนี้!$G$2:$G$20000, รายงานลูกหนี้!$A$2:$A$20000, $A2394, รายงานลูกหนี้!$K$2:$K$20000, "&gt;90")</f>
        <v>0</v>
      </c>
      <c r="O2394">
        <f t="shared" si="188"/>
        <v>4230</v>
      </c>
      <c r="P2394" s="17">
        <f t="shared" si="189"/>
        <v>0</v>
      </c>
    </row>
    <row r="2395" spans="1:16" x14ac:dyDescent="0.2">
      <c r="A2395" t="str">
        <v>b358c83c9da46662ffacf6b330d9e56551b351c0a9d6838e66d3d27c89c40bf0</v>
      </c>
      <c r="B2395">
        <f>COUNTIF(รายงานลูกหนี้!$A:$A,A2395)</f>
        <v>1</v>
      </c>
      <c r="C2395">
        <f>COUNTIFS(รายงานลูกหนี้!$A:$A,A2395,รายงานลูกหนี้!$K:$K,"&gt;0")</f>
        <v>1</v>
      </c>
      <c r="D2395">
        <f>SUMIF(รายงานลูกหนี้!$A:$A,A2395,รายงานลูกหนี้!$K:$K)</f>
        <v>1</v>
      </c>
      <c r="E2395">
        <f>_xlfn.MAXIFS(รายงานลูกหนี้!$K:$K,รายงานลูกหนี้!$A:$A,A2395)</f>
        <v>1</v>
      </c>
      <c r="F2395" s="17">
        <f t="shared" si="185"/>
        <v>1</v>
      </c>
      <c r="G2395" t="str">
        <f t="shared" si="186"/>
        <v>ค้างชำระ 1 - 30 วัน</v>
      </c>
      <c r="H2395" t="str">
        <f t="shared" si="187"/>
        <v>ลูกหนี้ชั้นดี</v>
      </c>
      <c r="I2395" s="17" cm="1">
        <f t="array" ref="I2395">_xlfn.IFS(D2395=0,0%, D2395&lt;=30,25%, D2395&lt;=60,50%, D2395&lt;=90,75%, D2395&gt;90,100%)</f>
        <v>0.25</v>
      </c>
      <c r="J2395">
        <f>SUMIFS(รายงานลูกหนี้!$G$2:$G$20000, รายงานลูกหนี้!$A$2:$A$20000, $A2395, รายงานลูกหนี้!$K$2:$K$20000, 0)</f>
        <v>0</v>
      </c>
      <c r="K2395">
        <f>SUMIFS(รายงานลูกหนี้!$G$2:$G$20000, รายงานลูกหนี้!$A$2:$A$20000, $A2395, รายงานลูกหนี้!$K$2:$K$20000, "&gt;=1", รายงานลูกหนี้!$K$2:$K$20000, "&lt;=30")</f>
        <v>3115</v>
      </c>
      <c r="L2395">
        <f>SUMIFS(รายงานลูกหนี้!$G$2:$G$20000, รายงานลูกหนี้!$A$2:$A$20000, $A2395, รายงานลูกหนี้!$K$2:$K$20000, "&gt;=31", รายงานลูกหนี้!$K$2:$K$20000, "&lt;=60")</f>
        <v>0</v>
      </c>
      <c r="M2395">
        <f>SUMIFS(รายงานลูกหนี้!$G$2:$G$20000, รายงานลูกหนี้!$A$2:$A$20000, $A2395, รายงานลูกหนี้!$K$2:$K$20000, "&gt;=61", รายงานลูกหนี้!$K$2:$K$20000, "&lt;=90")</f>
        <v>0</v>
      </c>
      <c r="N2395">
        <f>SUMIFS(รายงานลูกหนี้!$G$2:$G$20000, รายงานลูกหนี้!$A$2:$A$20000, $A2395, รายงานลูกหนี้!$K$2:$K$20000, "&gt;90")</f>
        <v>0</v>
      </c>
      <c r="O2395">
        <f t="shared" si="188"/>
        <v>3115</v>
      </c>
      <c r="P2395" s="17">
        <f t="shared" si="189"/>
        <v>0.25</v>
      </c>
    </row>
    <row r="2396" spans="1:16" x14ac:dyDescent="0.2">
      <c r="A2396" t="str">
        <v>20c05c586f67a16e545edb6cf7e108768a55f7265b057f34b936d6e2224b8095</v>
      </c>
      <c r="B2396">
        <f>COUNTIF(รายงานลูกหนี้!$A:$A,A2396)</f>
        <v>1</v>
      </c>
      <c r="C2396">
        <f>COUNTIFS(รายงานลูกหนี้!$A:$A,A2396,รายงานลูกหนี้!$K:$K,"&gt;0")</f>
        <v>0</v>
      </c>
      <c r="D2396">
        <f>SUMIF(รายงานลูกหนี้!$A:$A,A2396,รายงานลูกหนี้!$K:$K)</f>
        <v>0</v>
      </c>
      <c r="E2396">
        <f>_xlfn.MAXIFS(รายงานลูกหนี้!$K:$K,รายงานลูกหนี้!$A:$A,A2396)</f>
        <v>0</v>
      </c>
      <c r="F2396" s="17">
        <f t="shared" si="185"/>
        <v>0</v>
      </c>
      <c r="G2396" t="str">
        <f t="shared" si="186"/>
        <v>ชำระตรงเวลา</v>
      </c>
      <c r="H2396" t="str">
        <f t="shared" si="187"/>
        <v>ลูกหนี้ชั้นดี</v>
      </c>
      <c r="I2396" s="17" cm="1">
        <f t="array" ref="I2396">_xlfn.IFS(D2396=0,0%, D2396&lt;=30,25%, D2396&lt;=60,50%, D2396&lt;=90,75%, D2396&gt;90,100%)</f>
        <v>0</v>
      </c>
      <c r="J2396">
        <f>SUMIFS(รายงานลูกหนี้!$G$2:$G$20000, รายงานลูกหนี้!$A$2:$A$20000, $A2396, รายงานลูกหนี้!$K$2:$K$20000, 0)</f>
        <v>230</v>
      </c>
      <c r="K2396">
        <f>SUMIFS(รายงานลูกหนี้!$G$2:$G$20000, รายงานลูกหนี้!$A$2:$A$20000, $A2396, รายงานลูกหนี้!$K$2:$K$20000, "&gt;=1", รายงานลูกหนี้!$K$2:$K$20000, "&lt;=30")</f>
        <v>0</v>
      </c>
      <c r="L2396">
        <f>SUMIFS(รายงานลูกหนี้!$G$2:$G$20000, รายงานลูกหนี้!$A$2:$A$20000, $A2396, รายงานลูกหนี้!$K$2:$K$20000, "&gt;=31", รายงานลูกหนี้!$K$2:$K$20000, "&lt;=60")</f>
        <v>0</v>
      </c>
      <c r="M2396">
        <f>SUMIFS(รายงานลูกหนี้!$G$2:$G$20000, รายงานลูกหนี้!$A$2:$A$20000, $A2396, รายงานลูกหนี้!$K$2:$K$20000, "&gt;=61", รายงานลูกหนี้!$K$2:$K$20000, "&lt;=90")</f>
        <v>0</v>
      </c>
      <c r="N2396">
        <f>SUMIFS(รายงานลูกหนี้!$G$2:$G$20000, รายงานลูกหนี้!$A$2:$A$20000, $A2396, รายงานลูกหนี้!$K$2:$K$20000, "&gt;90")</f>
        <v>0</v>
      </c>
      <c r="O2396">
        <f t="shared" si="188"/>
        <v>230</v>
      </c>
      <c r="P2396" s="17">
        <f t="shared" si="189"/>
        <v>0</v>
      </c>
    </row>
    <row r="2397" spans="1:16" x14ac:dyDescent="0.2">
      <c r="A2397" t="str">
        <v>9d04f610f6abc9af2bd6676694551be26718b44f644ce0d0ee8eb106f6a58598</v>
      </c>
      <c r="B2397">
        <f>COUNTIF(รายงานลูกหนี้!$A:$A,A2397)</f>
        <v>5</v>
      </c>
      <c r="C2397">
        <f>COUNTIFS(รายงานลูกหนี้!$A:$A,A2397,รายงานลูกหนี้!$K:$K,"&gt;0")</f>
        <v>5</v>
      </c>
      <c r="D2397">
        <f>SUMIF(รายงานลูกหนี้!$A:$A,A2397,รายงานลูกหนี้!$K:$K)</f>
        <v>16</v>
      </c>
      <c r="E2397">
        <f>_xlfn.MAXIFS(รายงานลูกหนี้!$K:$K,รายงานลูกหนี้!$A:$A,A2397)</f>
        <v>4</v>
      </c>
      <c r="F2397" s="17">
        <f t="shared" si="185"/>
        <v>1</v>
      </c>
      <c r="G2397" t="str">
        <f t="shared" si="186"/>
        <v>ค้างชำระ 1 - 30 วัน</v>
      </c>
      <c r="H2397" t="str">
        <f t="shared" si="187"/>
        <v>ลูกหนี้ชั้นดี</v>
      </c>
      <c r="I2397" s="17" cm="1">
        <f t="array" ref="I2397">_xlfn.IFS(D2397=0,0%, D2397&lt;=30,25%, D2397&lt;=60,50%, D2397&lt;=90,75%, D2397&gt;90,100%)</f>
        <v>0.25</v>
      </c>
      <c r="J2397">
        <f>SUMIFS(รายงานลูกหนี้!$G$2:$G$20000, รายงานลูกหนี้!$A$2:$A$20000, $A2397, รายงานลูกหนี้!$K$2:$K$20000, 0)</f>
        <v>0</v>
      </c>
      <c r="K2397">
        <f>SUMIFS(รายงานลูกหนี้!$G$2:$G$20000, รายงานลูกหนี้!$A$2:$A$20000, $A2397, รายงานลูกหนี้!$K$2:$K$20000, "&gt;=1", รายงานลูกหนี้!$K$2:$K$20000, "&lt;=30")</f>
        <v>49528</v>
      </c>
      <c r="L2397">
        <f>SUMIFS(รายงานลูกหนี้!$G$2:$G$20000, รายงานลูกหนี้!$A$2:$A$20000, $A2397, รายงานลูกหนี้!$K$2:$K$20000, "&gt;=31", รายงานลูกหนี้!$K$2:$K$20000, "&lt;=60")</f>
        <v>0</v>
      </c>
      <c r="M2397">
        <f>SUMIFS(รายงานลูกหนี้!$G$2:$G$20000, รายงานลูกหนี้!$A$2:$A$20000, $A2397, รายงานลูกหนี้!$K$2:$K$20000, "&gt;=61", รายงานลูกหนี้!$K$2:$K$20000, "&lt;=90")</f>
        <v>0</v>
      </c>
      <c r="N2397">
        <f>SUMIFS(รายงานลูกหนี้!$G$2:$G$20000, รายงานลูกหนี้!$A$2:$A$20000, $A2397, รายงานลูกหนี้!$K$2:$K$20000, "&gt;90")</f>
        <v>0</v>
      </c>
      <c r="O2397">
        <f t="shared" si="188"/>
        <v>49528</v>
      </c>
      <c r="P2397" s="17">
        <f t="shared" si="189"/>
        <v>0.25</v>
      </c>
    </row>
    <row r="2398" spans="1:16" x14ac:dyDescent="0.2">
      <c r="A2398" t="str">
        <v>c80be417146b07deb3c0c7a655671e550b9a94b8b2ec16ba69a1449b520d215d</v>
      </c>
      <c r="B2398">
        <f>COUNTIF(รายงานลูกหนี้!$A:$A,A2398)</f>
        <v>7</v>
      </c>
      <c r="C2398">
        <f>COUNTIFS(รายงานลูกหนี้!$A:$A,A2398,รายงานลูกหนี้!$K:$K,"&gt;0")</f>
        <v>6</v>
      </c>
      <c r="D2398">
        <f>SUMIF(รายงานลูกหนี้!$A:$A,A2398,รายงานลูกหนี้!$K:$K)</f>
        <v>31</v>
      </c>
      <c r="E2398">
        <f>_xlfn.MAXIFS(รายงานลูกหนี้!$K:$K,รายงานลูกหนี้!$A:$A,A2398)</f>
        <v>12</v>
      </c>
      <c r="F2398" s="17">
        <f t="shared" si="185"/>
        <v>0.8571428571428571</v>
      </c>
      <c r="G2398" t="str">
        <f t="shared" si="186"/>
        <v>ค้างชำระ 1 - 30 วัน</v>
      </c>
      <c r="H2398" t="str">
        <f t="shared" si="187"/>
        <v>ลูกหนี้ชั้นดี</v>
      </c>
      <c r="I2398" s="17" cm="1">
        <f t="array" ref="I2398">_xlfn.IFS(D2398=0,0%, D2398&lt;=30,25%, D2398&lt;=60,50%, D2398&lt;=90,75%, D2398&gt;90,100%)</f>
        <v>0.5</v>
      </c>
      <c r="J2398">
        <f>SUMIFS(รายงานลูกหนี้!$G$2:$G$20000, รายงานลูกหนี้!$A$2:$A$20000, $A2398, รายงานลูกหนี้!$K$2:$K$20000, 0)</f>
        <v>74</v>
      </c>
      <c r="K2398">
        <f>SUMIFS(รายงานลูกหนี้!$G$2:$G$20000, รายงานลูกหนี้!$A$2:$A$20000, $A2398, รายงานลูกหนี้!$K$2:$K$20000, "&gt;=1", รายงานลูกหนี้!$K$2:$K$20000, "&lt;=30")</f>
        <v>81190</v>
      </c>
      <c r="L2398">
        <f>SUMIFS(รายงานลูกหนี้!$G$2:$G$20000, รายงานลูกหนี้!$A$2:$A$20000, $A2398, รายงานลูกหนี้!$K$2:$K$20000, "&gt;=31", รายงานลูกหนี้!$K$2:$K$20000, "&lt;=60")</f>
        <v>0</v>
      </c>
      <c r="M2398">
        <f>SUMIFS(รายงานลูกหนี้!$G$2:$G$20000, รายงานลูกหนี้!$A$2:$A$20000, $A2398, รายงานลูกหนี้!$K$2:$K$20000, "&gt;=61", รายงานลูกหนี้!$K$2:$K$20000, "&lt;=90")</f>
        <v>0</v>
      </c>
      <c r="N2398">
        <f>SUMIFS(รายงานลูกหนี้!$G$2:$G$20000, รายงานลูกหนี้!$A$2:$A$20000, $A2398, รายงานลูกหนี้!$K$2:$K$20000, "&gt;90")</f>
        <v>0</v>
      </c>
      <c r="O2398">
        <f t="shared" si="188"/>
        <v>81264</v>
      </c>
      <c r="P2398" s="17">
        <f t="shared" si="189"/>
        <v>0.24977234691868477</v>
      </c>
    </row>
    <row r="2399" spans="1:16" x14ac:dyDescent="0.2">
      <c r="A2399" t="str">
        <v>5d38332ef7a19d9812c0dc9f91dc083753acf52d6f08469f4d3deb4235908714</v>
      </c>
      <c r="B2399">
        <f>COUNTIF(รายงานลูกหนี้!$A:$A,A2399)</f>
        <v>1</v>
      </c>
      <c r="C2399">
        <f>COUNTIFS(รายงานลูกหนี้!$A:$A,A2399,รายงานลูกหนี้!$K:$K,"&gt;0")</f>
        <v>1</v>
      </c>
      <c r="D2399">
        <f>SUMIF(รายงานลูกหนี้!$A:$A,A2399,รายงานลูกหนี้!$K:$K)</f>
        <v>7</v>
      </c>
      <c r="E2399">
        <f>_xlfn.MAXIFS(รายงานลูกหนี้!$K:$K,รายงานลูกหนี้!$A:$A,A2399)</f>
        <v>7</v>
      </c>
      <c r="F2399" s="17">
        <f t="shared" si="185"/>
        <v>1</v>
      </c>
      <c r="G2399" t="str">
        <f t="shared" si="186"/>
        <v>ค้างชำระ 1 - 30 วัน</v>
      </c>
      <c r="H2399" t="str">
        <f t="shared" si="187"/>
        <v>ลูกหนี้ชั้นดี</v>
      </c>
      <c r="I2399" s="17" cm="1">
        <f t="array" ref="I2399">_xlfn.IFS(D2399=0,0%, D2399&lt;=30,25%, D2399&lt;=60,50%, D2399&lt;=90,75%, D2399&gt;90,100%)</f>
        <v>0.25</v>
      </c>
      <c r="J2399">
        <f>SUMIFS(รายงานลูกหนี้!$G$2:$G$20000, รายงานลูกหนี้!$A$2:$A$20000, $A2399, รายงานลูกหนี้!$K$2:$K$20000, 0)</f>
        <v>0</v>
      </c>
      <c r="K2399">
        <f>SUMIFS(รายงานลูกหนี้!$G$2:$G$20000, รายงานลูกหนี้!$A$2:$A$20000, $A2399, รายงานลูกหนี้!$K$2:$K$20000, "&gt;=1", รายงานลูกหนี้!$K$2:$K$20000, "&lt;=30")</f>
        <v>39500</v>
      </c>
      <c r="L2399">
        <f>SUMIFS(รายงานลูกหนี้!$G$2:$G$20000, รายงานลูกหนี้!$A$2:$A$20000, $A2399, รายงานลูกหนี้!$K$2:$K$20000, "&gt;=31", รายงานลูกหนี้!$K$2:$K$20000, "&lt;=60")</f>
        <v>0</v>
      </c>
      <c r="M2399">
        <f>SUMIFS(รายงานลูกหนี้!$G$2:$G$20000, รายงานลูกหนี้!$A$2:$A$20000, $A2399, รายงานลูกหนี้!$K$2:$K$20000, "&gt;=61", รายงานลูกหนี้!$K$2:$K$20000, "&lt;=90")</f>
        <v>0</v>
      </c>
      <c r="N2399">
        <f>SUMIFS(รายงานลูกหนี้!$G$2:$G$20000, รายงานลูกหนี้!$A$2:$A$20000, $A2399, รายงานลูกหนี้!$K$2:$K$20000, "&gt;90")</f>
        <v>0</v>
      </c>
      <c r="O2399">
        <f t="shared" si="188"/>
        <v>39500</v>
      </c>
      <c r="P2399" s="17">
        <f t="shared" si="189"/>
        <v>0.25</v>
      </c>
    </row>
    <row r="2400" spans="1:16" x14ac:dyDescent="0.2">
      <c r="A2400" t="str">
        <v>e03b2a29a9b1cf12a92de3089c02e61052ce28c4139f2e2dd45d2db4f67d097f</v>
      </c>
      <c r="B2400">
        <f>COUNTIF(รายงานลูกหนี้!$A:$A,A2400)</f>
        <v>1</v>
      </c>
      <c r="C2400">
        <f>COUNTIFS(รายงานลูกหนี้!$A:$A,A2400,รายงานลูกหนี้!$K:$K,"&gt;0")</f>
        <v>1</v>
      </c>
      <c r="D2400">
        <f>SUMIF(รายงานลูกหนี้!$A:$A,A2400,รายงานลูกหนี้!$K:$K)</f>
        <v>9</v>
      </c>
      <c r="E2400">
        <f>_xlfn.MAXIFS(รายงานลูกหนี้!$K:$K,รายงานลูกหนี้!$A:$A,A2400)</f>
        <v>9</v>
      </c>
      <c r="F2400" s="17">
        <f t="shared" si="185"/>
        <v>1</v>
      </c>
      <c r="G2400" t="str">
        <f t="shared" si="186"/>
        <v>ค้างชำระ 1 - 30 วัน</v>
      </c>
      <c r="H2400" t="str">
        <f t="shared" si="187"/>
        <v>ลูกหนี้ชั้นดี</v>
      </c>
      <c r="I2400" s="17" cm="1">
        <f t="array" ref="I2400">_xlfn.IFS(D2400=0,0%, D2400&lt;=30,25%, D2400&lt;=60,50%, D2400&lt;=90,75%, D2400&gt;90,100%)</f>
        <v>0.25</v>
      </c>
      <c r="J2400">
        <f>SUMIFS(รายงานลูกหนี้!$G$2:$G$20000, รายงานลูกหนี้!$A$2:$A$20000, $A2400, รายงานลูกหนี้!$K$2:$K$20000, 0)</f>
        <v>0</v>
      </c>
      <c r="K2400">
        <f>SUMIFS(รายงานลูกหนี้!$G$2:$G$20000, รายงานลูกหนี้!$A$2:$A$20000, $A2400, รายงานลูกหนี้!$K$2:$K$20000, "&gt;=1", รายงานลูกหนี้!$K$2:$K$20000, "&lt;=30")</f>
        <v>711098</v>
      </c>
      <c r="L2400">
        <f>SUMIFS(รายงานลูกหนี้!$G$2:$G$20000, รายงานลูกหนี้!$A$2:$A$20000, $A2400, รายงานลูกหนี้!$K$2:$K$20000, "&gt;=31", รายงานลูกหนี้!$K$2:$K$20000, "&lt;=60")</f>
        <v>0</v>
      </c>
      <c r="M2400">
        <f>SUMIFS(รายงานลูกหนี้!$G$2:$G$20000, รายงานลูกหนี้!$A$2:$A$20000, $A2400, รายงานลูกหนี้!$K$2:$K$20000, "&gt;=61", รายงานลูกหนี้!$K$2:$K$20000, "&lt;=90")</f>
        <v>0</v>
      </c>
      <c r="N2400">
        <f>SUMIFS(รายงานลูกหนี้!$G$2:$G$20000, รายงานลูกหนี้!$A$2:$A$20000, $A2400, รายงานลูกหนี้!$K$2:$K$20000, "&gt;90")</f>
        <v>0</v>
      </c>
      <c r="O2400">
        <f t="shared" si="188"/>
        <v>711098</v>
      </c>
      <c r="P2400" s="17">
        <f t="shared" si="189"/>
        <v>0.25</v>
      </c>
    </row>
    <row r="2401" spans="1:16" x14ac:dyDescent="0.2">
      <c r="A2401" t="str">
        <v>781501dfd19069c71a8ac2de009da23d625c47d711c047b819ff62f2c50b517a</v>
      </c>
      <c r="B2401">
        <f>COUNTIF(รายงานลูกหนี้!$A:$A,A2401)</f>
        <v>1</v>
      </c>
      <c r="C2401">
        <f>COUNTIFS(รายงานลูกหนี้!$A:$A,A2401,รายงานลูกหนี้!$K:$K,"&gt;0")</f>
        <v>1</v>
      </c>
      <c r="D2401">
        <f>SUMIF(รายงานลูกหนี้!$A:$A,A2401,รายงานลูกหนี้!$K:$K)</f>
        <v>9</v>
      </c>
      <c r="E2401">
        <f>_xlfn.MAXIFS(รายงานลูกหนี้!$K:$K,รายงานลูกหนี้!$A:$A,A2401)</f>
        <v>9</v>
      </c>
      <c r="F2401" s="17">
        <f t="shared" si="185"/>
        <v>1</v>
      </c>
      <c r="G2401" t="str">
        <f t="shared" si="186"/>
        <v>ค้างชำระ 1 - 30 วัน</v>
      </c>
      <c r="H2401" t="str">
        <f t="shared" si="187"/>
        <v>ลูกหนี้ชั้นดี</v>
      </c>
      <c r="I2401" s="17" cm="1">
        <f t="array" ref="I2401">_xlfn.IFS(D2401=0,0%, D2401&lt;=30,25%, D2401&lt;=60,50%, D2401&lt;=90,75%, D2401&gt;90,100%)</f>
        <v>0.25</v>
      </c>
      <c r="J2401">
        <f>SUMIFS(รายงานลูกหนี้!$G$2:$G$20000, รายงานลูกหนี้!$A$2:$A$20000, $A2401, รายงานลูกหนี้!$K$2:$K$20000, 0)</f>
        <v>0</v>
      </c>
      <c r="K2401">
        <f>SUMIFS(รายงานลูกหนี้!$G$2:$G$20000, รายงานลูกหนี้!$A$2:$A$20000, $A2401, รายงานลูกหนี้!$K$2:$K$20000, "&gt;=1", รายงานลูกหนี้!$K$2:$K$20000, "&lt;=30")</f>
        <v>54973</v>
      </c>
      <c r="L2401">
        <f>SUMIFS(รายงานลูกหนี้!$G$2:$G$20000, รายงานลูกหนี้!$A$2:$A$20000, $A2401, รายงานลูกหนี้!$K$2:$K$20000, "&gt;=31", รายงานลูกหนี้!$K$2:$K$20000, "&lt;=60")</f>
        <v>0</v>
      </c>
      <c r="M2401">
        <f>SUMIFS(รายงานลูกหนี้!$G$2:$G$20000, รายงานลูกหนี้!$A$2:$A$20000, $A2401, รายงานลูกหนี้!$K$2:$K$20000, "&gt;=61", รายงานลูกหนี้!$K$2:$K$20000, "&lt;=90")</f>
        <v>0</v>
      </c>
      <c r="N2401">
        <f>SUMIFS(รายงานลูกหนี้!$G$2:$G$20000, รายงานลูกหนี้!$A$2:$A$20000, $A2401, รายงานลูกหนี้!$K$2:$K$20000, "&gt;90")</f>
        <v>0</v>
      </c>
      <c r="O2401">
        <f t="shared" si="188"/>
        <v>54973</v>
      </c>
      <c r="P2401" s="17">
        <f t="shared" si="189"/>
        <v>0.25</v>
      </c>
    </row>
    <row r="2402" spans="1:16" x14ac:dyDescent="0.2">
      <c r="A2402" t="str">
        <v>bdb38f8a7b7a471bf7c3026d7dd4a7d2553a4e120b942ebf0a13a368a26a7b5f</v>
      </c>
      <c r="B2402">
        <f>COUNTIF(รายงานลูกหนี้!$A:$A,A2402)</f>
        <v>1</v>
      </c>
      <c r="C2402">
        <f>COUNTIFS(รายงานลูกหนี้!$A:$A,A2402,รายงานลูกหนี้!$K:$K,"&gt;0")</f>
        <v>1</v>
      </c>
      <c r="D2402">
        <f>SUMIF(รายงานลูกหนี้!$A:$A,A2402,รายงานลูกหนี้!$K:$K)</f>
        <v>5</v>
      </c>
      <c r="E2402">
        <f>_xlfn.MAXIFS(รายงานลูกหนี้!$K:$K,รายงานลูกหนี้!$A:$A,A2402)</f>
        <v>5</v>
      </c>
      <c r="F2402" s="17">
        <f t="shared" si="185"/>
        <v>1</v>
      </c>
      <c r="G2402" t="str">
        <f t="shared" si="186"/>
        <v>ค้างชำระ 1 - 30 วัน</v>
      </c>
      <c r="H2402" t="str">
        <f t="shared" si="187"/>
        <v>ลูกหนี้ชั้นดี</v>
      </c>
      <c r="I2402" s="17" cm="1">
        <f t="array" ref="I2402">_xlfn.IFS(D2402=0,0%, D2402&lt;=30,25%, D2402&lt;=60,50%, D2402&lt;=90,75%, D2402&gt;90,100%)</f>
        <v>0.25</v>
      </c>
      <c r="J2402">
        <f>SUMIFS(รายงานลูกหนี้!$G$2:$G$20000, รายงานลูกหนี้!$A$2:$A$20000, $A2402, รายงานลูกหนี้!$K$2:$K$20000, 0)</f>
        <v>0</v>
      </c>
      <c r="K2402">
        <f>SUMIFS(รายงานลูกหนี้!$G$2:$G$20000, รายงานลูกหนี้!$A$2:$A$20000, $A2402, รายงานลูกหนี้!$K$2:$K$20000, "&gt;=1", รายงานลูกหนี้!$K$2:$K$20000, "&lt;=30")</f>
        <v>158</v>
      </c>
      <c r="L2402">
        <f>SUMIFS(รายงานลูกหนี้!$G$2:$G$20000, รายงานลูกหนี้!$A$2:$A$20000, $A2402, รายงานลูกหนี้!$K$2:$K$20000, "&gt;=31", รายงานลูกหนี้!$K$2:$K$20000, "&lt;=60")</f>
        <v>0</v>
      </c>
      <c r="M2402">
        <f>SUMIFS(รายงานลูกหนี้!$G$2:$G$20000, รายงานลูกหนี้!$A$2:$A$20000, $A2402, รายงานลูกหนี้!$K$2:$K$20000, "&gt;=61", รายงานลูกหนี้!$K$2:$K$20000, "&lt;=90")</f>
        <v>0</v>
      </c>
      <c r="N2402">
        <f>SUMIFS(รายงานลูกหนี้!$G$2:$G$20000, รายงานลูกหนี้!$A$2:$A$20000, $A2402, รายงานลูกหนี้!$K$2:$K$20000, "&gt;90")</f>
        <v>0</v>
      </c>
      <c r="O2402">
        <f t="shared" si="188"/>
        <v>158</v>
      </c>
      <c r="P2402" s="17">
        <f t="shared" si="189"/>
        <v>0.25</v>
      </c>
    </row>
    <row r="2403" spans="1:16" x14ac:dyDescent="0.2">
      <c r="A2403" t="str">
        <v>536afb1a863e7cd70af9b14c5dcde7167b3bdd87bbdda9698c9408321e8df87a</v>
      </c>
      <c r="B2403">
        <f>COUNTIF(รายงานลูกหนี้!$A:$A,A2403)</f>
        <v>5</v>
      </c>
      <c r="C2403">
        <f>COUNTIFS(รายงานลูกหนี้!$A:$A,A2403,รายงานลูกหนี้!$K:$K,"&gt;0")</f>
        <v>5</v>
      </c>
      <c r="D2403">
        <f>SUMIF(รายงานลูกหนี้!$A:$A,A2403,รายงานลูกหนี้!$K:$K)</f>
        <v>10</v>
      </c>
      <c r="E2403">
        <f>_xlfn.MAXIFS(รายงานลูกหนี้!$K:$K,รายงานลูกหนี้!$A:$A,A2403)</f>
        <v>2</v>
      </c>
      <c r="F2403" s="17">
        <f t="shared" si="185"/>
        <v>1</v>
      </c>
      <c r="G2403" t="str">
        <f t="shared" si="186"/>
        <v>ค้างชำระ 1 - 30 วัน</v>
      </c>
      <c r="H2403" t="str">
        <f t="shared" si="187"/>
        <v>ลูกหนี้ชั้นดี</v>
      </c>
      <c r="I2403" s="17" cm="1">
        <f t="array" ref="I2403">_xlfn.IFS(D2403=0,0%, D2403&lt;=30,25%, D2403&lt;=60,50%, D2403&lt;=90,75%, D2403&gt;90,100%)</f>
        <v>0.25</v>
      </c>
      <c r="J2403">
        <f>SUMIFS(รายงานลูกหนี้!$G$2:$G$20000, รายงานลูกหนี้!$A$2:$A$20000, $A2403, รายงานลูกหนี้!$K$2:$K$20000, 0)</f>
        <v>0</v>
      </c>
      <c r="K2403">
        <f>SUMIFS(รายงานลูกหนี้!$G$2:$G$20000, รายงานลูกหนี้!$A$2:$A$20000, $A2403, รายงานลูกหนี้!$K$2:$K$20000, "&gt;=1", รายงานลูกหนี้!$K$2:$K$20000, "&lt;=30")</f>
        <v>143700</v>
      </c>
      <c r="L2403">
        <f>SUMIFS(รายงานลูกหนี้!$G$2:$G$20000, รายงานลูกหนี้!$A$2:$A$20000, $A2403, รายงานลูกหนี้!$K$2:$K$20000, "&gt;=31", รายงานลูกหนี้!$K$2:$K$20000, "&lt;=60")</f>
        <v>0</v>
      </c>
      <c r="M2403">
        <f>SUMIFS(รายงานลูกหนี้!$G$2:$G$20000, รายงานลูกหนี้!$A$2:$A$20000, $A2403, รายงานลูกหนี้!$K$2:$K$20000, "&gt;=61", รายงานลูกหนี้!$K$2:$K$20000, "&lt;=90")</f>
        <v>0</v>
      </c>
      <c r="N2403">
        <f>SUMIFS(รายงานลูกหนี้!$G$2:$G$20000, รายงานลูกหนี้!$A$2:$A$20000, $A2403, รายงานลูกหนี้!$K$2:$K$20000, "&gt;90")</f>
        <v>0</v>
      </c>
      <c r="O2403">
        <f t="shared" si="188"/>
        <v>143700</v>
      </c>
      <c r="P2403" s="17">
        <f t="shared" si="189"/>
        <v>0.25</v>
      </c>
    </row>
    <row r="2404" spans="1:16" x14ac:dyDescent="0.2">
      <c r="A2404" t="str">
        <v>e503186e5c78bfa5421f06260e93a904275c329efa10752e22d36a67c2eb7479</v>
      </c>
      <c r="B2404">
        <f>COUNTIF(รายงานลูกหนี้!$A:$A,A2404)</f>
        <v>1</v>
      </c>
      <c r="C2404">
        <f>COUNTIFS(รายงานลูกหนี้!$A:$A,A2404,รายงานลูกหนี้!$K:$K,"&gt;0")</f>
        <v>1</v>
      </c>
      <c r="D2404">
        <f>SUMIF(รายงานลูกหนี้!$A:$A,A2404,รายงานลูกหนี้!$K:$K)</f>
        <v>1</v>
      </c>
      <c r="E2404">
        <f>_xlfn.MAXIFS(รายงานลูกหนี้!$K:$K,รายงานลูกหนี้!$A:$A,A2404)</f>
        <v>1</v>
      </c>
      <c r="F2404" s="17">
        <f t="shared" si="185"/>
        <v>1</v>
      </c>
      <c r="G2404" t="str">
        <f t="shared" si="186"/>
        <v>ค้างชำระ 1 - 30 วัน</v>
      </c>
      <c r="H2404" t="str">
        <f t="shared" si="187"/>
        <v>ลูกหนี้ชั้นดี</v>
      </c>
      <c r="I2404" s="17" cm="1">
        <f t="array" ref="I2404">_xlfn.IFS(D2404=0,0%, D2404&lt;=30,25%, D2404&lt;=60,50%, D2404&lt;=90,75%, D2404&gt;90,100%)</f>
        <v>0.25</v>
      </c>
      <c r="J2404">
        <f>SUMIFS(รายงานลูกหนี้!$G$2:$G$20000, รายงานลูกหนี้!$A$2:$A$20000, $A2404, รายงานลูกหนี้!$K$2:$K$20000, 0)</f>
        <v>0</v>
      </c>
      <c r="K2404">
        <f>SUMIFS(รายงานลูกหนี้!$G$2:$G$20000, รายงานลูกหนี้!$A$2:$A$20000, $A2404, รายงานลูกหนี้!$K$2:$K$20000, "&gt;=1", รายงานลูกหนี้!$K$2:$K$20000, "&lt;=30")</f>
        <v>1750</v>
      </c>
      <c r="L2404">
        <f>SUMIFS(รายงานลูกหนี้!$G$2:$G$20000, รายงานลูกหนี้!$A$2:$A$20000, $A2404, รายงานลูกหนี้!$K$2:$K$20000, "&gt;=31", รายงานลูกหนี้!$K$2:$K$20000, "&lt;=60")</f>
        <v>0</v>
      </c>
      <c r="M2404">
        <f>SUMIFS(รายงานลูกหนี้!$G$2:$G$20000, รายงานลูกหนี้!$A$2:$A$20000, $A2404, รายงานลูกหนี้!$K$2:$K$20000, "&gt;=61", รายงานลูกหนี้!$K$2:$K$20000, "&lt;=90")</f>
        <v>0</v>
      </c>
      <c r="N2404">
        <f>SUMIFS(รายงานลูกหนี้!$G$2:$G$20000, รายงานลูกหนี้!$A$2:$A$20000, $A2404, รายงานลูกหนี้!$K$2:$K$20000, "&gt;90")</f>
        <v>0</v>
      </c>
      <c r="O2404">
        <f t="shared" si="188"/>
        <v>1750</v>
      </c>
      <c r="P2404" s="17">
        <f t="shared" si="189"/>
        <v>0.25</v>
      </c>
    </row>
    <row r="2405" spans="1:16" x14ac:dyDescent="0.2">
      <c r="A2405" t="str">
        <v>8453f34eef98258b652d07df65e29563dfbbe718673b3c6a573f75c6b080b799</v>
      </c>
      <c r="B2405">
        <f>COUNTIF(รายงานลูกหนี้!$A:$A,A2405)</f>
        <v>1</v>
      </c>
      <c r="C2405">
        <f>COUNTIFS(รายงานลูกหนี้!$A:$A,A2405,รายงานลูกหนี้!$K:$K,"&gt;0")</f>
        <v>0</v>
      </c>
      <c r="D2405">
        <f>SUMIF(รายงานลูกหนี้!$A:$A,A2405,รายงานลูกหนี้!$K:$K)</f>
        <v>0</v>
      </c>
      <c r="E2405">
        <f>_xlfn.MAXIFS(รายงานลูกหนี้!$K:$K,รายงานลูกหนี้!$A:$A,A2405)</f>
        <v>0</v>
      </c>
      <c r="F2405" s="17">
        <f t="shared" si="185"/>
        <v>0</v>
      </c>
      <c r="G2405" t="str">
        <f t="shared" si="186"/>
        <v>ชำระตรงเวลา</v>
      </c>
      <c r="H2405" t="str">
        <f t="shared" si="187"/>
        <v>ลูกหนี้ชั้นดี</v>
      </c>
      <c r="I2405" s="17" cm="1">
        <f t="array" ref="I2405">_xlfn.IFS(D2405=0,0%, D2405&lt;=30,25%, D2405&lt;=60,50%, D2405&lt;=90,75%, D2405&gt;90,100%)</f>
        <v>0</v>
      </c>
      <c r="J2405">
        <f>SUMIFS(รายงานลูกหนี้!$G$2:$G$20000, รายงานลูกหนี้!$A$2:$A$20000, $A2405, รายงานลูกหนี้!$K$2:$K$20000, 0)</f>
        <v>5215</v>
      </c>
      <c r="K2405">
        <f>SUMIFS(รายงานลูกหนี้!$G$2:$G$20000, รายงานลูกหนี้!$A$2:$A$20000, $A2405, รายงานลูกหนี้!$K$2:$K$20000, "&gt;=1", รายงานลูกหนี้!$K$2:$K$20000, "&lt;=30")</f>
        <v>0</v>
      </c>
      <c r="L2405">
        <f>SUMIFS(รายงานลูกหนี้!$G$2:$G$20000, รายงานลูกหนี้!$A$2:$A$20000, $A2405, รายงานลูกหนี้!$K$2:$K$20000, "&gt;=31", รายงานลูกหนี้!$K$2:$K$20000, "&lt;=60")</f>
        <v>0</v>
      </c>
      <c r="M2405">
        <f>SUMIFS(รายงานลูกหนี้!$G$2:$G$20000, รายงานลูกหนี้!$A$2:$A$20000, $A2405, รายงานลูกหนี้!$K$2:$K$20000, "&gt;=61", รายงานลูกหนี้!$K$2:$K$20000, "&lt;=90")</f>
        <v>0</v>
      </c>
      <c r="N2405">
        <f>SUMIFS(รายงานลูกหนี้!$G$2:$G$20000, รายงานลูกหนี้!$A$2:$A$20000, $A2405, รายงานลูกหนี้!$K$2:$K$20000, "&gt;90")</f>
        <v>0</v>
      </c>
      <c r="O2405">
        <f t="shared" si="188"/>
        <v>5215</v>
      </c>
      <c r="P2405" s="17">
        <f t="shared" si="189"/>
        <v>0</v>
      </c>
    </row>
    <row r="2406" spans="1:16" x14ac:dyDescent="0.2">
      <c r="A2406" t="str">
        <v>506aef942400739c20c04987872eb29860aae3c74446802996aeb37b50213b2a</v>
      </c>
      <c r="B2406">
        <f>COUNTIF(รายงานลูกหนี้!$A:$A,A2406)</f>
        <v>1</v>
      </c>
      <c r="C2406">
        <f>COUNTIFS(รายงานลูกหนี้!$A:$A,A2406,รายงานลูกหนี้!$K:$K,"&gt;0")</f>
        <v>1</v>
      </c>
      <c r="D2406">
        <f>SUMIF(รายงานลูกหนี้!$A:$A,A2406,รายงานลูกหนี้!$K:$K)</f>
        <v>3</v>
      </c>
      <c r="E2406">
        <f>_xlfn.MAXIFS(รายงานลูกหนี้!$K:$K,รายงานลูกหนี้!$A:$A,A2406)</f>
        <v>3</v>
      </c>
      <c r="F2406" s="17">
        <f t="shared" si="185"/>
        <v>1</v>
      </c>
      <c r="G2406" t="str">
        <f t="shared" si="186"/>
        <v>ค้างชำระ 1 - 30 วัน</v>
      </c>
      <c r="H2406" t="str">
        <f t="shared" si="187"/>
        <v>ลูกหนี้ชั้นดี</v>
      </c>
      <c r="I2406" s="17" cm="1">
        <f t="array" ref="I2406">_xlfn.IFS(D2406=0,0%, D2406&lt;=30,25%, D2406&lt;=60,50%, D2406&lt;=90,75%, D2406&gt;90,100%)</f>
        <v>0.25</v>
      </c>
      <c r="J2406">
        <f>SUMIFS(รายงานลูกหนี้!$G$2:$G$20000, รายงานลูกหนี้!$A$2:$A$20000, $A2406, รายงานลูกหนี้!$K$2:$K$20000, 0)</f>
        <v>0</v>
      </c>
      <c r="K2406">
        <f>SUMIFS(รายงานลูกหนี้!$G$2:$G$20000, รายงานลูกหนี้!$A$2:$A$20000, $A2406, รายงานลูกหนี้!$K$2:$K$20000, "&gt;=1", รายงานลูกหนี้!$K$2:$K$20000, "&lt;=30")</f>
        <v>1775</v>
      </c>
      <c r="L2406">
        <f>SUMIFS(รายงานลูกหนี้!$G$2:$G$20000, รายงานลูกหนี้!$A$2:$A$20000, $A2406, รายงานลูกหนี้!$K$2:$K$20000, "&gt;=31", รายงานลูกหนี้!$K$2:$K$20000, "&lt;=60")</f>
        <v>0</v>
      </c>
      <c r="M2406">
        <f>SUMIFS(รายงานลูกหนี้!$G$2:$G$20000, รายงานลูกหนี้!$A$2:$A$20000, $A2406, รายงานลูกหนี้!$K$2:$K$20000, "&gt;=61", รายงานลูกหนี้!$K$2:$K$20000, "&lt;=90")</f>
        <v>0</v>
      </c>
      <c r="N2406">
        <f>SUMIFS(รายงานลูกหนี้!$G$2:$G$20000, รายงานลูกหนี้!$A$2:$A$20000, $A2406, รายงานลูกหนี้!$K$2:$K$20000, "&gt;90")</f>
        <v>0</v>
      </c>
      <c r="O2406">
        <f t="shared" si="188"/>
        <v>1775</v>
      </c>
      <c r="P2406" s="17">
        <f t="shared" si="189"/>
        <v>0.25</v>
      </c>
    </row>
    <row r="2407" spans="1:16" x14ac:dyDescent="0.2">
      <c r="A2407" t="str">
        <v>87d8c5106609fe3238697ca3b96fb7c6256a87904bff32a9f7ebd79d299cc5d3</v>
      </c>
      <c r="B2407">
        <f>COUNTIF(รายงานลูกหนี้!$A:$A,A2407)</f>
        <v>1</v>
      </c>
      <c r="C2407">
        <f>COUNTIFS(รายงานลูกหนี้!$A:$A,A2407,รายงานลูกหนี้!$K:$K,"&gt;0")</f>
        <v>1</v>
      </c>
      <c r="D2407">
        <f>SUMIF(รายงานลูกหนี้!$A:$A,A2407,รายงานลูกหนี้!$K:$K)</f>
        <v>1</v>
      </c>
      <c r="E2407">
        <f>_xlfn.MAXIFS(รายงานลูกหนี้!$K:$K,รายงานลูกหนี้!$A:$A,A2407)</f>
        <v>1</v>
      </c>
      <c r="F2407" s="17">
        <f t="shared" si="185"/>
        <v>1</v>
      </c>
      <c r="G2407" t="str">
        <f t="shared" si="186"/>
        <v>ค้างชำระ 1 - 30 วัน</v>
      </c>
      <c r="H2407" t="str">
        <f t="shared" si="187"/>
        <v>ลูกหนี้ชั้นดี</v>
      </c>
      <c r="I2407" s="17" cm="1">
        <f t="array" ref="I2407">_xlfn.IFS(D2407=0,0%, D2407&lt;=30,25%, D2407&lt;=60,50%, D2407&lt;=90,75%, D2407&gt;90,100%)</f>
        <v>0.25</v>
      </c>
      <c r="J2407">
        <f>SUMIFS(รายงานลูกหนี้!$G$2:$G$20000, รายงานลูกหนี้!$A$2:$A$20000, $A2407, รายงานลูกหนี้!$K$2:$K$20000, 0)</f>
        <v>0</v>
      </c>
      <c r="K2407">
        <f>SUMIFS(รายงานลูกหนี้!$G$2:$G$20000, รายงานลูกหนี้!$A$2:$A$20000, $A2407, รายงานลูกหนี้!$K$2:$K$20000, "&gt;=1", รายงานลูกหนี้!$K$2:$K$20000, "&lt;=30")</f>
        <v>2950</v>
      </c>
      <c r="L2407">
        <f>SUMIFS(รายงานลูกหนี้!$G$2:$G$20000, รายงานลูกหนี้!$A$2:$A$20000, $A2407, รายงานลูกหนี้!$K$2:$K$20000, "&gt;=31", รายงานลูกหนี้!$K$2:$K$20000, "&lt;=60")</f>
        <v>0</v>
      </c>
      <c r="M2407">
        <f>SUMIFS(รายงานลูกหนี้!$G$2:$G$20000, รายงานลูกหนี้!$A$2:$A$20000, $A2407, รายงานลูกหนี้!$K$2:$K$20000, "&gt;=61", รายงานลูกหนี้!$K$2:$K$20000, "&lt;=90")</f>
        <v>0</v>
      </c>
      <c r="N2407">
        <f>SUMIFS(รายงานลูกหนี้!$G$2:$G$20000, รายงานลูกหนี้!$A$2:$A$20000, $A2407, รายงานลูกหนี้!$K$2:$K$20000, "&gt;90")</f>
        <v>0</v>
      </c>
      <c r="O2407">
        <f t="shared" si="188"/>
        <v>2950</v>
      </c>
      <c r="P2407" s="17">
        <f t="shared" si="189"/>
        <v>0.25</v>
      </c>
    </row>
    <row r="2408" spans="1:16" x14ac:dyDescent="0.2">
      <c r="A2408" t="str">
        <v>95a3f2d6674ced241f57d5746de81565aaa67cca8de6668da1bed616e2735d1d</v>
      </c>
      <c r="B2408">
        <f>COUNTIF(รายงานลูกหนี้!$A:$A,A2408)</f>
        <v>8</v>
      </c>
      <c r="C2408">
        <f>COUNTIFS(รายงานลูกหนี้!$A:$A,A2408,รายงานลูกหนี้!$K:$K,"&gt;0")</f>
        <v>4</v>
      </c>
      <c r="D2408">
        <f>SUMIF(รายงานลูกหนี้!$A:$A,A2408,รายงานลูกหนี้!$K:$K)</f>
        <v>12</v>
      </c>
      <c r="E2408">
        <f>_xlfn.MAXIFS(รายงานลูกหนี้!$K:$K,รายงานลูกหนี้!$A:$A,A2408)</f>
        <v>3</v>
      </c>
      <c r="F2408" s="17">
        <f t="shared" si="185"/>
        <v>0.5</v>
      </c>
      <c r="G2408" t="str">
        <f t="shared" si="186"/>
        <v>ค้างชำระ 1 - 30 วัน</v>
      </c>
      <c r="H2408" t="str">
        <f t="shared" si="187"/>
        <v>ลูกหนี้ชั้นดี</v>
      </c>
      <c r="I2408" s="17" cm="1">
        <f t="array" ref="I2408">_xlfn.IFS(D2408=0,0%, D2408&lt;=30,25%, D2408&lt;=60,50%, D2408&lt;=90,75%, D2408&gt;90,100%)</f>
        <v>0.25</v>
      </c>
      <c r="J2408">
        <f>SUMIFS(รายงานลูกหนี้!$G$2:$G$20000, รายงานลูกหนี้!$A$2:$A$20000, $A2408, รายงานลูกหนี้!$K$2:$K$20000, 0)</f>
        <v>8140</v>
      </c>
      <c r="K2408">
        <f>SUMIFS(รายงานลูกหนี้!$G$2:$G$20000, รายงานลูกหนี้!$A$2:$A$20000, $A2408, รายงานลูกหนี้!$K$2:$K$20000, "&gt;=1", รายงานลูกหนี้!$K$2:$K$20000, "&lt;=30")</f>
        <v>24180</v>
      </c>
      <c r="L2408">
        <f>SUMIFS(รายงานลูกหนี้!$G$2:$G$20000, รายงานลูกหนี้!$A$2:$A$20000, $A2408, รายงานลูกหนี้!$K$2:$K$20000, "&gt;=31", รายงานลูกหนี้!$K$2:$K$20000, "&lt;=60")</f>
        <v>0</v>
      </c>
      <c r="M2408">
        <f>SUMIFS(รายงานลูกหนี้!$G$2:$G$20000, รายงานลูกหนี้!$A$2:$A$20000, $A2408, รายงานลูกหนี้!$K$2:$K$20000, "&gt;=61", รายงานลูกหนี้!$K$2:$K$20000, "&lt;=90")</f>
        <v>0</v>
      </c>
      <c r="N2408">
        <f>SUMIFS(รายงานลูกหนี้!$G$2:$G$20000, รายงานลูกหนี้!$A$2:$A$20000, $A2408, รายงานลูกหนี้!$K$2:$K$20000, "&gt;90")</f>
        <v>0</v>
      </c>
      <c r="O2408">
        <f t="shared" si="188"/>
        <v>32320</v>
      </c>
      <c r="P2408" s="17">
        <f t="shared" si="189"/>
        <v>0.18703589108910892</v>
      </c>
    </row>
    <row r="2409" spans="1:16" x14ac:dyDescent="0.2">
      <c r="A2409" t="str">
        <v>0d2cb1330548c844c656d6de3bfbe497ad9b188d2ebbe16869306c2335b3885a</v>
      </c>
      <c r="B2409">
        <f>COUNTIF(รายงานลูกหนี้!$A:$A,A2409)</f>
        <v>2</v>
      </c>
      <c r="C2409">
        <f>COUNTIFS(รายงานลูกหนี้!$A:$A,A2409,รายงานลูกหนี้!$K:$K,"&gt;0")</f>
        <v>0</v>
      </c>
      <c r="D2409">
        <f>SUMIF(รายงานลูกหนี้!$A:$A,A2409,รายงานลูกหนี้!$K:$K)</f>
        <v>0</v>
      </c>
      <c r="E2409">
        <f>_xlfn.MAXIFS(รายงานลูกหนี้!$K:$K,รายงานลูกหนี้!$A:$A,A2409)</f>
        <v>0</v>
      </c>
      <c r="F2409" s="17">
        <f t="shared" si="185"/>
        <v>0</v>
      </c>
      <c r="G2409" t="str">
        <f t="shared" si="186"/>
        <v>ชำระตรงเวลา</v>
      </c>
      <c r="H2409" t="str">
        <f t="shared" si="187"/>
        <v>ลูกหนี้ชั้นดี</v>
      </c>
      <c r="I2409" s="17" cm="1">
        <f t="array" ref="I2409">_xlfn.IFS(D2409=0,0%, D2409&lt;=30,25%, D2409&lt;=60,50%, D2409&lt;=90,75%, D2409&gt;90,100%)</f>
        <v>0</v>
      </c>
      <c r="J2409">
        <f>SUMIFS(รายงานลูกหนี้!$G$2:$G$20000, รายงานลูกหนี้!$A$2:$A$20000, $A2409, รายงานลูกหนี้!$K$2:$K$20000, 0)</f>
        <v>3710</v>
      </c>
      <c r="K2409">
        <f>SUMIFS(รายงานลูกหนี้!$G$2:$G$20000, รายงานลูกหนี้!$A$2:$A$20000, $A2409, รายงานลูกหนี้!$K$2:$K$20000, "&gt;=1", รายงานลูกหนี้!$K$2:$K$20000, "&lt;=30")</f>
        <v>0</v>
      </c>
      <c r="L2409">
        <f>SUMIFS(รายงานลูกหนี้!$G$2:$G$20000, รายงานลูกหนี้!$A$2:$A$20000, $A2409, รายงานลูกหนี้!$K$2:$K$20000, "&gt;=31", รายงานลูกหนี้!$K$2:$K$20000, "&lt;=60")</f>
        <v>0</v>
      </c>
      <c r="M2409">
        <f>SUMIFS(รายงานลูกหนี้!$G$2:$G$20000, รายงานลูกหนี้!$A$2:$A$20000, $A2409, รายงานลูกหนี้!$K$2:$K$20000, "&gt;=61", รายงานลูกหนี้!$K$2:$K$20000, "&lt;=90")</f>
        <v>0</v>
      </c>
      <c r="N2409">
        <f>SUMIFS(รายงานลูกหนี้!$G$2:$G$20000, รายงานลูกหนี้!$A$2:$A$20000, $A2409, รายงานลูกหนี้!$K$2:$K$20000, "&gt;90")</f>
        <v>0</v>
      </c>
      <c r="O2409">
        <f t="shared" si="188"/>
        <v>3710</v>
      </c>
      <c r="P2409" s="17">
        <f t="shared" si="189"/>
        <v>0</v>
      </c>
    </row>
    <row r="2410" spans="1:16" x14ac:dyDescent="0.2">
      <c r="A2410" t="str">
        <v>595f0b42bd3860d0573d7437ed62ce370cf9513592810da25e980068162b0f70</v>
      </c>
      <c r="B2410">
        <f>COUNTIF(รายงานลูกหนี้!$A:$A,A2410)</f>
        <v>1</v>
      </c>
      <c r="C2410">
        <f>COUNTIFS(รายงานลูกหนี้!$A:$A,A2410,รายงานลูกหนี้!$K:$K,"&gt;0")</f>
        <v>1</v>
      </c>
      <c r="D2410">
        <f>SUMIF(รายงานลูกหนี้!$A:$A,A2410,รายงานลูกหนี้!$K:$K)</f>
        <v>5</v>
      </c>
      <c r="E2410">
        <f>_xlfn.MAXIFS(รายงานลูกหนี้!$K:$K,รายงานลูกหนี้!$A:$A,A2410)</f>
        <v>5</v>
      </c>
      <c r="F2410" s="17">
        <f t="shared" si="185"/>
        <v>1</v>
      </c>
      <c r="G2410" t="str">
        <f t="shared" si="186"/>
        <v>ค้างชำระ 1 - 30 วัน</v>
      </c>
      <c r="H2410" t="str">
        <f t="shared" si="187"/>
        <v>ลูกหนี้ชั้นดี</v>
      </c>
      <c r="I2410" s="17" cm="1">
        <f t="array" ref="I2410">_xlfn.IFS(D2410=0,0%, D2410&lt;=30,25%, D2410&lt;=60,50%, D2410&lt;=90,75%, D2410&gt;90,100%)</f>
        <v>0.25</v>
      </c>
      <c r="J2410">
        <f>SUMIFS(รายงานลูกหนี้!$G$2:$G$20000, รายงานลูกหนี้!$A$2:$A$20000, $A2410, รายงานลูกหนี้!$K$2:$K$20000, 0)</f>
        <v>0</v>
      </c>
      <c r="K2410">
        <f>SUMIFS(รายงานลูกหนี้!$G$2:$G$20000, รายงานลูกหนี้!$A$2:$A$20000, $A2410, รายงานลูกหนี้!$K$2:$K$20000, "&gt;=1", รายงานลูกหนี้!$K$2:$K$20000, "&lt;=30")</f>
        <v>9255</v>
      </c>
      <c r="L2410">
        <f>SUMIFS(รายงานลูกหนี้!$G$2:$G$20000, รายงานลูกหนี้!$A$2:$A$20000, $A2410, รายงานลูกหนี้!$K$2:$K$20000, "&gt;=31", รายงานลูกหนี้!$K$2:$K$20000, "&lt;=60")</f>
        <v>0</v>
      </c>
      <c r="M2410">
        <f>SUMIFS(รายงานลูกหนี้!$G$2:$G$20000, รายงานลูกหนี้!$A$2:$A$20000, $A2410, รายงานลูกหนี้!$K$2:$K$20000, "&gt;=61", รายงานลูกหนี้!$K$2:$K$20000, "&lt;=90")</f>
        <v>0</v>
      </c>
      <c r="N2410">
        <f>SUMIFS(รายงานลูกหนี้!$G$2:$G$20000, รายงานลูกหนี้!$A$2:$A$20000, $A2410, รายงานลูกหนี้!$K$2:$K$20000, "&gt;90")</f>
        <v>0</v>
      </c>
      <c r="O2410">
        <f t="shared" si="188"/>
        <v>9255</v>
      </c>
      <c r="P2410" s="17">
        <f t="shared" si="189"/>
        <v>0.25</v>
      </c>
    </row>
    <row r="2411" spans="1:16" x14ac:dyDescent="0.2">
      <c r="A2411" t="str">
        <v>67f642416b96ac1e44e64778c8948f6f4723e34d86fe5eb4d1b631968fcbfc13</v>
      </c>
      <c r="B2411">
        <f>COUNTIF(รายงานลูกหนี้!$A:$A,A2411)</f>
        <v>1</v>
      </c>
      <c r="C2411">
        <f>COUNTIFS(รายงานลูกหนี้!$A:$A,A2411,รายงานลูกหนี้!$K:$K,"&gt;0")</f>
        <v>1</v>
      </c>
      <c r="D2411">
        <f>SUMIF(รายงานลูกหนี้!$A:$A,A2411,รายงานลูกหนี้!$K:$K)</f>
        <v>42</v>
      </c>
      <c r="E2411">
        <f>_xlfn.MAXIFS(รายงานลูกหนี้!$K:$K,รายงานลูกหนี้!$A:$A,A2411)</f>
        <v>42</v>
      </c>
      <c r="F2411" s="17">
        <f t="shared" si="185"/>
        <v>1</v>
      </c>
      <c r="G2411" t="str">
        <f t="shared" si="186"/>
        <v>ค้างชำระ 31 - 60 วัน</v>
      </c>
      <c r="H2411" t="str">
        <f t="shared" si="187"/>
        <v>ลูกหนี้เฝ้าติดตาม</v>
      </c>
      <c r="I2411" s="17" cm="1">
        <f t="array" ref="I2411">_xlfn.IFS(D2411=0,0%, D2411&lt;=30,25%, D2411&lt;=60,50%, D2411&lt;=90,75%, D2411&gt;90,100%)</f>
        <v>0.5</v>
      </c>
      <c r="J2411">
        <f>SUMIFS(รายงานลูกหนี้!$G$2:$G$20000, รายงานลูกหนี้!$A$2:$A$20000, $A2411, รายงานลูกหนี้!$K$2:$K$20000, 0)</f>
        <v>0</v>
      </c>
      <c r="K2411">
        <f>SUMIFS(รายงานลูกหนี้!$G$2:$G$20000, รายงานลูกหนี้!$A$2:$A$20000, $A2411, รายงานลูกหนี้!$K$2:$K$20000, "&gt;=1", รายงานลูกหนี้!$K$2:$K$20000, "&lt;=30")</f>
        <v>0</v>
      </c>
      <c r="L2411">
        <f>SUMIFS(รายงานลูกหนี้!$G$2:$G$20000, รายงานลูกหนี้!$A$2:$A$20000, $A2411, รายงานลูกหนี้!$K$2:$K$20000, "&gt;=31", รายงานลูกหนี้!$K$2:$K$20000, "&lt;=60")</f>
        <v>1130</v>
      </c>
      <c r="M2411">
        <f>SUMIFS(รายงานลูกหนี้!$G$2:$G$20000, รายงานลูกหนี้!$A$2:$A$20000, $A2411, รายงานลูกหนี้!$K$2:$K$20000, "&gt;=61", รายงานลูกหนี้!$K$2:$K$20000, "&lt;=90")</f>
        <v>0</v>
      </c>
      <c r="N2411">
        <f>SUMIFS(รายงานลูกหนี้!$G$2:$G$20000, รายงานลูกหนี้!$A$2:$A$20000, $A2411, รายงานลูกหนี้!$K$2:$K$20000, "&gt;90")</f>
        <v>0</v>
      </c>
      <c r="O2411">
        <f t="shared" si="188"/>
        <v>1130</v>
      </c>
      <c r="P2411" s="17">
        <f t="shared" si="189"/>
        <v>0.5</v>
      </c>
    </row>
    <row r="2412" spans="1:16" x14ac:dyDescent="0.2">
      <c r="A2412" t="str">
        <v>307ede88e2035bc4e56e394eb9414e02b843bcb18b3e0610494440cf1a4a26c3</v>
      </c>
      <c r="B2412">
        <f>COUNTIF(รายงานลูกหนี้!$A:$A,A2412)</f>
        <v>1</v>
      </c>
      <c r="C2412">
        <f>COUNTIFS(รายงานลูกหนี้!$A:$A,A2412,รายงานลูกหนี้!$K:$K,"&gt;0")</f>
        <v>1</v>
      </c>
      <c r="D2412">
        <f>SUMIF(รายงานลูกหนี้!$A:$A,A2412,รายงานลูกหนี้!$K:$K)</f>
        <v>42</v>
      </c>
      <c r="E2412">
        <f>_xlfn.MAXIFS(รายงานลูกหนี้!$K:$K,รายงานลูกหนี้!$A:$A,A2412)</f>
        <v>42</v>
      </c>
      <c r="F2412" s="17">
        <f t="shared" si="185"/>
        <v>1</v>
      </c>
      <c r="G2412" t="str">
        <f t="shared" si="186"/>
        <v>ค้างชำระ 31 - 60 วัน</v>
      </c>
      <c r="H2412" t="str">
        <f t="shared" si="187"/>
        <v>ลูกหนี้เฝ้าติดตาม</v>
      </c>
      <c r="I2412" s="17" cm="1">
        <f t="array" ref="I2412">_xlfn.IFS(D2412=0,0%, D2412&lt;=30,25%, D2412&lt;=60,50%, D2412&lt;=90,75%, D2412&gt;90,100%)</f>
        <v>0.5</v>
      </c>
      <c r="J2412">
        <f>SUMIFS(รายงานลูกหนี้!$G$2:$G$20000, รายงานลูกหนี้!$A$2:$A$20000, $A2412, รายงานลูกหนี้!$K$2:$K$20000, 0)</f>
        <v>0</v>
      </c>
      <c r="K2412">
        <f>SUMIFS(รายงานลูกหนี้!$G$2:$G$20000, รายงานลูกหนี้!$A$2:$A$20000, $A2412, รายงานลูกหนี้!$K$2:$K$20000, "&gt;=1", รายงานลูกหนี้!$K$2:$K$20000, "&lt;=30")</f>
        <v>0</v>
      </c>
      <c r="L2412">
        <f>SUMIFS(รายงานลูกหนี้!$G$2:$G$20000, รายงานลูกหนี้!$A$2:$A$20000, $A2412, รายงานลูกหนี้!$K$2:$K$20000, "&gt;=31", รายงานลูกหนี้!$K$2:$K$20000, "&lt;=60")</f>
        <v>200</v>
      </c>
      <c r="M2412">
        <f>SUMIFS(รายงานลูกหนี้!$G$2:$G$20000, รายงานลูกหนี้!$A$2:$A$20000, $A2412, รายงานลูกหนี้!$K$2:$K$20000, "&gt;=61", รายงานลูกหนี้!$K$2:$K$20000, "&lt;=90")</f>
        <v>0</v>
      </c>
      <c r="N2412">
        <f>SUMIFS(รายงานลูกหนี้!$G$2:$G$20000, รายงานลูกหนี้!$A$2:$A$20000, $A2412, รายงานลูกหนี้!$K$2:$K$20000, "&gt;90")</f>
        <v>0</v>
      </c>
      <c r="O2412">
        <f t="shared" si="188"/>
        <v>200</v>
      </c>
      <c r="P2412" s="17">
        <f t="shared" si="189"/>
        <v>0.5</v>
      </c>
    </row>
    <row r="2413" spans="1:16" x14ac:dyDescent="0.2">
      <c r="A2413" t="str">
        <v>473f5f519c32338956eb2ae2d0619348b761cc1b80206be6e0a3c03a74362e26</v>
      </c>
      <c r="B2413">
        <f>COUNTIF(รายงานลูกหนี้!$A:$A,A2413)</f>
        <v>3</v>
      </c>
      <c r="C2413">
        <f>COUNTIFS(รายงานลูกหนี้!$A:$A,A2413,รายงานลูกหนี้!$K:$K,"&gt;0")</f>
        <v>3</v>
      </c>
      <c r="D2413">
        <f>SUMIF(รายงานลูกหนี้!$A:$A,A2413,รายงานลูกหนี้!$K:$K)</f>
        <v>126</v>
      </c>
      <c r="E2413">
        <f>_xlfn.MAXIFS(รายงานลูกหนี้!$K:$K,รายงานลูกหนี้!$A:$A,A2413)</f>
        <v>42</v>
      </c>
      <c r="F2413" s="17">
        <f t="shared" si="185"/>
        <v>1</v>
      </c>
      <c r="G2413" t="str">
        <f t="shared" si="186"/>
        <v>ค้างชำระ 31 - 60 วัน</v>
      </c>
      <c r="H2413" t="str">
        <f t="shared" si="187"/>
        <v>ลูกหนี้เฝ้าติดตาม</v>
      </c>
      <c r="I2413" s="17" cm="1">
        <f t="array" ref="I2413">_xlfn.IFS(D2413=0,0%, D2413&lt;=30,25%, D2413&lt;=60,50%, D2413&lt;=90,75%, D2413&gt;90,100%)</f>
        <v>1</v>
      </c>
      <c r="J2413">
        <f>SUMIFS(รายงานลูกหนี้!$G$2:$G$20000, รายงานลูกหนี้!$A$2:$A$20000, $A2413, รายงานลูกหนี้!$K$2:$K$20000, 0)</f>
        <v>0</v>
      </c>
      <c r="K2413">
        <f>SUMIFS(รายงานลูกหนี้!$G$2:$G$20000, รายงานลูกหนี้!$A$2:$A$20000, $A2413, รายงานลูกหนี้!$K$2:$K$20000, "&gt;=1", รายงานลูกหนี้!$K$2:$K$20000, "&lt;=30")</f>
        <v>0</v>
      </c>
      <c r="L2413">
        <f>SUMIFS(รายงานลูกหนี้!$G$2:$G$20000, รายงานลูกหนี้!$A$2:$A$20000, $A2413, รายงานลูกหนี้!$K$2:$K$20000, "&gt;=31", รายงานลูกหนี้!$K$2:$K$20000, "&lt;=60")</f>
        <v>324</v>
      </c>
      <c r="M2413">
        <f>SUMIFS(รายงานลูกหนี้!$G$2:$G$20000, รายงานลูกหนี้!$A$2:$A$20000, $A2413, รายงานลูกหนี้!$K$2:$K$20000, "&gt;=61", รายงานลูกหนี้!$K$2:$K$20000, "&lt;=90")</f>
        <v>0</v>
      </c>
      <c r="N2413">
        <f>SUMIFS(รายงานลูกหนี้!$G$2:$G$20000, รายงานลูกหนี้!$A$2:$A$20000, $A2413, รายงานลูกหนี้!$K$2:$K$20000, "&gt;90")</f>
        <v>0</v>
      </c>
      <c r="O2413">
        <f t="shared" si="188"/>
        <v>324</v>
      </c>
      <c r="P2413" s="17">
        <f t="shared" si="189"/>
        <v>0.5</v>
      </c>
    </row>
    <row r="2414" spans="1:16" x14ac:dyDescent="0.2">
      <c r="A2414" t="str">
        <v>2ca817e5904dedb700d82d1be63bd485ecaa9020a9538704304f57e55846ce68</v>
      </c>
      <c r="B2414">
        <f>COUNTIF(รายงานลูกหนี้!$A:$A,A2414)</f>
        <v>1</v>
      </c>
      <c r="C2414">
        <f>COUNTIFS(รายงานลูกหนี้!$A:$A,A2414,รายงานลูกหนี้!$K:$K,"&gt;0")</f>
        <v>1</v>
      </c>
      <c r="D2414">
        <f>SUMIF(รายงานลูกหนี้!$A:$A,A2414,รายงานลูกหนี้!$K:$K)</f>
        <v>42</v>
      </c>
      <c r="E2414">
        <f>_xlfn.MAXIFS(รายงานลูกหนี้!$K:$K,รายงานลูกหนี้!$A:$A,A2414)</f>
        <v>42</v>
      </c>
      <c r="F2414" s="17">
        <f t="shared" si="185"/>
        <v>1</v>
      </c>
      <c r="G2414" t="str">
        <f t="shared" si="186"/>
        <v>ค้างชำระ 31 - 60 วัน</v>
      </c>
      <c r="H2414" t="str">
        <f t="shared" si="187"/>
        <v>ลูกหนี้เฝ้าติดตาม</v>
      </c>
      <c r="I2414" s="17" cm="1">
        <f t="array" ref="I2414">_xlfn.IFS(D2414=0,0%, D2414&lt;=30,25%, D2414&lt;=60,50%, D2414&lt;=90,75%, D2414&gt;90,100%)</f>
        <v>0.5</v>
      </c>
      <c r="J2414">
        <f>SUMIFS(รายงานลูกหนี้!$G$2:$G$20000, รายงานลูกหนี้!$A$2:$A$20000, $A2414, รายงานลูกหนี้!$K$2:$K$20000, 0)</f>
        <v>0</v>
      </c>
      <c r="K2414">
        <f>SUMIFS(รายงานลูกหนี้!$G$2:$G$20000, รายงานลูกหนี้!$A$2:$A$20000, $A2414, รายงานลูกหนี้!$K$2:$K$20000, "&gt;=1", รายงานลูกหนี้!$K$2:$K$20000, "&lt;=30")</f>
        <v>0</v>
      </c>
      <c r="L2414">
        <f>SUMIFS(รายงานลูกหนี้!$G$2:$G$20000, รายงานลูกหนี้!$A$2:$A$20000, $A2414, รายงานลูกหนี้!$K$2:$K$20000, "&gt;=31", รายงานลูกหนี้!$K$2:$K$20000, "&lt;=60")</f>
        <v>500</v>
      </c>
      <c r="M2414">
        <f>SUMIFS(รายงานลูกหนี้!$G$2:$G$20000, รายงานลูกหนี้!$A$2:$A$20000, $A2414, รายงานลูกหนี้!$K$2:$K$20000, "&gt;=61", รายงานลูกหนี้!$K$2:$K$20000, "&lt;=90")</f>
        <v>0</v>
      </c>
      <c r="N2414">
        <f>SUMIFS(รายงานลูกหนี้!$G$2:$G$20000, รายงานลูกหนี้!$A$2:$A$20000, $A2414, รายงานลูกหนี้!$K$2:$K$20000, "&gt;90")</f>
        <v>0</v>
      </c>
      <c r="O2414">
        <f t="shared" si="188"/>
        <v>500</v>
      </c>
      <c r="P2414" s="17">
        <f t="shared" si="189"/>
        <v>0.5</v>
      </c>
    </row>
    <row r="2415" spans="1:16" x14ac:dyDescent="0.2">
      <c r="A2415" t="str">
        <v>9a7100422722eb5bd5eedf9f1f35f740f4c4c2dc8bfbd3aec0657ab3581e6c7c</v>
      </c>
      <c r="B2415">
        <f>COUNTIF(รายงานลูกหนี้!$A:$A,A2415)</f>
        <v>2</v>
      </c>
      <c r="C2415">
        <f>COUNTIFS(รายงานลูกหนี้!$A:$A,A2415,รายงานลูกหนี้!$K:$K,"&gt;0")</f>
        <v>0</v>
      </c>
      <c r="D2415">
        <f>SUMIF(รายงานลูกหนี้!$A:$A,A2415,รายงานลูกหนี้!$K:$K)</f>
        <v>0</v>
      </c>
      <c r="E2415">
        <f>_xlfn.MAXIFS(รายงานลูกหนี้!$K:$K,รายงานลูกหนี้!$A:$A,A2415)</f>
        <v>0</v>
      </c>
      <c r="F2415" s="17">
        <f t="shared" si="185"/>
        <v>0</v>
      </c>
      <c r="G2415" t="str">
        <f t="shared" si="186"/>
        <v>ชำระตรงเวลา</v>
      </c>
      <c r="H2415" t="str">
        <f t="shared" si="187"/>
        <v>ลูกหนี้ชั้นดี</v>
      </c>
      <c r="I2415" s="17" cm="1">
        <f t="array" ref="I2415">_xlfn.IFS(D2415=0,0%, D2415&lt;=30,25%, D2415&lt;=60,50%, D2415&lt;=90,75%, D2415&gt;90,100%)</f>
        <v>0</v>
      </c>
      <c r="J2415">
        <f>SUMIFS(รายงานลูกหนี้!$G$2:$G$20000, รายงานลูกหนี้!$A$2:$A$20000, $A2415, รายงานลูกหนี้!$K$2:$K$20000, 0)</f>
        <v>2730</v>
      </c>
      <c r="K2415">
        <f>SUMIFS(รายงานลูกหนี้!$G$2:$G$20000, รายงานลูกหนี้!$A$2:$A$20000, $A2415, รายงานลูกหนี้!$K$2:$K$20000, "&gt;=1", รายงานลูกหนี้!$K$2:$K$20000, "&lt;=30")</f>
        <v>0</v>
      </c>
      <c r="L2415">
        <f>SUMIFS(รายงานลูกหนี้!$G$2:$G$20000, รายงานลูกหนี้!$A$2:$A$20000, $A2415, รายงานลูกหนี้!$K$2:$K$20000, "&gt;=31", รายงานลูกหนี้!$K$2:$K$20000, "&lt;=60")</f>
        <v>0</v>
      </c>
      <c r="M2415">
        <f>SUMIFS(รายงานลูกหนี้!$G$2:$G$20000, รายงานลูกหนี้!$A$2:$A$20000, $A2415, รายงานลูกหนี้!$K$2:$K$20000, "&gt;=61", รายงานลูกหนี้!$K$2:$K$20000, "&lt;=90")</f>
        <v>0</v>
      </c>
      <c r="N2415">
        <f>SUMIFS(รายงานลูกหนี้!$G$2:$G$20000, รายงานลูกหนี้!$A$2:$A$20000, $A2415, รายงานลูกหนี้!$K$2:$K$20000, "&gt;90")</f>
        <v>0</v>
      </c>
      <c r="O2415">
        <f t="shared" si="188"/>
        <v>2730</v>
      </c>
      <c r="P2415" s="17">
        <f t="shared" si="189"/>
        <v>0</v>
      </c>
    </row>
    <row r="2416" spans="1:16" x14ac:dyDescent="0.2">
      <c r="A2416" t="str">
        <v>bf19617d2ac325527ce6ceef8363a535a7b2b2cd3aed13df5b4ec5cc82b7ee5c</v>
      </c>
      <c r="B2416">
        <f>COUNTIF(รายงานลูกหนี้!$A:$A,A2416)</f>
        <v>1</v>
      </c>
      <c r="C2416">
        <f>COUNTIFS(รายงานลูกหนี้!$A:$A,A2416,รายงานลูกหนี้!$K:$K,"&gt;0")</f>
        <v>0</v>
      </c>
      <c r="D2416">
        <f>SUMIF(รายงานลูกหนี้!$A:$A,A2416,รายงานลูกหนี้!$K:$K)</f>
        <v>0</v>
      </c>
      <c r="E2416">
        <f>_xlfn.MAXIFS(รายงานลูกหนี้!$K:$K,รายงานลูกหนี้!$A:$A,A2416)</f>
        <v>0</v>
      </c>
      <c r="F2416" s="17">
        <f t="shared" si="185"/>
        <v>0</v>
      </c>
      <c r="G2416" t="str">
        <f t="shared" si="186"/>
        <v>ชำระตรงเวลา</v>
      </c>
      <c r="H2416" t="str">
        <f t="shared" si="187"/>
        <v>ลูกหนี้ชั้นดี</v>
      </c>
      <c r="I2416" s="17" cm="1">
        <f t="array" ref="I2416">_xlfn.IFS(D2416=0,0%, D2416&lt;=30,25%, D2416&lt;=60,50%, D2416&lt;=90,75%, D2416&gt;90,100%)</f>
        <v>0</v>
      </c>
      <c r="J2416">
        <f>SUMIFS(รายงานลูกหนี้!$G$2:$G$20000, รายงานลูกหนี้!$A$2:$A$20000, $A2416, รายงานลูกหนี้!$K$2:$K$20000, 0)</f>
        <v>17140</v>
      </c>
      <c r="K2416">
        <f>SUMIFS(รายงานลูกหนี้!$G$2:$G$20000, รายงานลูกหนี้!$A$2:$A$20000, $A2416, รายงานลูกหนี้!$K$2:$K$20000, "&gt;=1", รายงานลูกหนี้!$K$2:$K$20000, "&lt;=30")</f>
        <v>0</v>
      </c>
      <c r="L2416">
        <f>SUMIFS(รายงานลูกหนี้!$G$2:$G$20000, รายงานลูกหนี้!$A$2:$A$20000, $A2416, รายงานลูกหนี้!$K$2:$K$20000, "&gt;=31", รายงานลูกหนี้!$K$2:$K$20000, "&lt;=60")</f>
        <v>0</v>
      </c>
      <c r="M2416">
        <f>SUMIFS(รายงานลูกหนี้!$G$2:$G$20000, รายงานลูกหนี้!$A$2:$A$20000, $A2416, รายงานลูกหนี้!$K$2:$K$20000, "&gt;=61", รายงานลูกหนี้!$K$2:$K$20000, "&lt;=90")</f>
        <v>0</v>
      </c>
      <c r="N2416">
        <f>SUMIFS(รายงานลูกหนี้!$G$2:$G$20000, รายงานลูกหนี้!$A$2:$A$20000, $A2416, รายงานลูกหนี้!$K$2:$K$20000, "&gt;90")</f>
        <v>0</v>
      </c>
      <c r="O2416">
        <f t="shared" si="188"/>
        <v>17140</v>
      </c>
      <c r="P2416" s="17">
        <f t="shared" si="189"/>
        <v>0</v>
      </c>
    </row>
    <row r="2417" spans="1:16" x14ac:dyDescent="0.2">
      <c r="A2417" t="str">
        <v>36b29ae401d4637bdb778477cab731b445ea25a03f2304f4eb8c40c5a0e716bf</v>
      </c>
      <c r="B2417">
        <f>COUNTIF(รายงานลูกหนี้!$A:$A,A2417)</f>
        <v>2</v>
      </c>
      <c r="C2417">
        <f>COUNTIFS(รายงานลูกหนี้!$A:$A,A2417,รายงานลูกหนี้!$K:$K,"&gt;0")</f>
        <v>1</v>
      </c>
      <c r="D2417">
        <f>SUMIF(รายงานลูกหนี้!$A:$A,A2417,รายงานลูกหนี้!$K:$K)</f>
        <v>1</v>
      </c>
      <c r="E2417">
        <f>_xlfn.MAXIFS(รายงานลูกหนี้!$K:$K,รายงานลูกหนี้!$A:$A,A2417)</f>
        <v>1</v>
      </c>
      <c r="F2417" s="17">
        <f t="shared" si="185"/>
        <v>0.5</v>
      </c>
      <c r="G2417" t="str">
        <f t="shared" si="186"/>
        <v>ค้างชำระ 1 - 30 วัน</v>
      </c>
      <c r="H2417" t="str">
        <f t="shared" si="187"/>
        <v>ลูกหนี้ชั้นดี</v>
      </c>
      <c r="I2417" s="17" cm="1">
        <f t="array" ref="I2417">_xlfn.IFS(D2417=0,0%, D2417&lt;=30,25%, D2417&lt;=60,50%, D2417&lt;=90,75%, D2417&gt;90,100%)</f>
        <v>0.25</v>
      </c>
      <c r="J2417">
        <f>SUMIFS(รายงานลูกหนี้!$G$2:$G$20000, รายงานลูกหนี้!$A$2:$A$20000, $A2417, รายงานลูกหนี้!$K$2:$K$20000, 0)</f>
        <v>8290</v>
      </c>
      <c r="K2417">
        <f>SUMIFS(รายงานลูกหนี้!$G$2:$G$20000, รายงานลูกหนี้!$A$2:$A$20000, $A2417, รายงานลูกหนี้!$K$2:$K$20000, "&gt;=1", รายงานลูกหนี้!$K$2:$K$20000, "&lt;=30")</f>
        <v>300</v>
      </c>
      <c r="L2417">
        <f>SUMIFS(รายงานลูกหนี้!$G$2:$G$20000, รายงานลูกหนี้!$A$2:$A$20000, $A2417, รายงานลูกหนี้!$K$2:$K$20000, "&gt;=31", รายงานลูกหนี้!$K$2:$K$20000, "&lt;=60")</f>
        <v>0</v>
      </c>
      <c r="M2417">
        <f>SUMIFS(รายงานลูกหนี้!$G$2:$G$20000, รายงานลูกหนี้!$A$2:$A$20000, $A2417, รายงานลูกหนี้!$K$2:$K$20000, "&gt;=61", รายงานลูกหนี้!$K$2:$K$20000, "&lt;=90")</f>
        <v>0</v>
      </c>
      <c r="N2417">
        <f>SUMIFS(รายงานลูกหนี้!$G$2:$G$20000, รายงานลูกหนี้!$A$2:$A$20000, $A2417, รายงานลูกหนี้!$K$2:$K$20000, "&gt;90")</f>
        <v>0</v>
      </c>
      <c r="O2417">
        <f t="shared" si="188"/>
        <v>8590</v>
      </c>
      <c r="P2417" s="17">
        <f t="shared" si="189"/>
        <v>8.7310826542491265E-3</v>
      </c>
    </row>
    <row r="2418" spans="1:16" x14ac:dyDescent="0.2">
      <c r="A2418" t="str">
        <v>df16a6dd01b17038b852bd53752c4f6d389a808ec2083fc701c26ffe4318ec90</v>
      </c>
      <c r="B2418">
        <f>COUNTIF(รายงานลูกหนี้!$A:$A,A2418)</f>
        <v>1</v>
      </c>
      <c r="C2418">
        <f>COUNTIFS(รายงานลูกหนี้!$A:$A,A2418,รายงานลูกหนี้!$K:$K,"&gt;0")</f>
        <v>1</v>
      </c>
      <c r="D2418">
        <f>SUMIF(รายงานลูกหนี้!$A:$A,A2418,รายงานลูกหนี้!$K:$K)</f>
        <v>4</v>
      </c>
      <c r="E2418">
        <f>_xlfn.MAXIFS(รายงานลูกหนี้!$K:$K,รายงานลูกหนี้!$A:$A,A2418)</f>
        <v>4</v>
      </c>
      <c r="F2418" s="17">
        <f t="shared" si="185"/>
        <v>1</v>
      </c>
      <c r="G2418" t="str">
        <f t="shared" si="186"/>
        <v>ค้างชำระ 1 - 30 วัน</v>
      </c>
      <c r="H2418" t="str">
        <f t="shared" si="187"/>
        <v>ลูกหนี้ชั้นดี</v>
      </c>
      <c r="I2418" s="17" cm="1">
        <f t="array" ref="I2418">_xlfn.IFS(D2418=0,0%, D2418&lt;=30,25%, D2418&lt;=60,50%, D2418&lt;=90,75%, D2418&gt;90,100%)</f>
        <v>0.25</v>
      </c>
      <c r="J2418">
        <f>SUMIFS(รายงานลูกหนี้!$G$2:$G$20000, รายงานลูกหนี้!$A$2:$A$20000, $A2418, รายงานลูกหนี้!$K$2:$K$20000, 0)</f>
        <v>0</v>
      </c>
      <c r="K2418">
        <f>SUMIFS(รายงานลูกหนี้!$G$2:$G$20000, รายงานลูกหนี้!$A$2:$A$20000, $A2418, รายงานลูกหนี้!$K$2:$K$20000, "&gt;=1", รายงานลูกหนี้!$K$2:$K$20000, "&lt;=30")</f>
        <v>1605</v>
      </c>
      <c r="L2418">
        <f>SUMIFS(รายงานลูกหนี้!$G$2:$G$20000, รายงานลูกหนี้!$A$2:$A$20000, $A2418, รายงานลูกหนี้!$K$2:$K$20000, "&gt;=31", รายงานลูกหนี้!$K$2:$K$20000, "&lt;=60")</f>
        <v>0</v>
      </c>
      <c r="M2418">
        <f>SUMIFS(รายงานลูกหนี้!$G$2:$G$20000, รายงานลูกหนี้!$A$2:$A$20000, $A2418, รายงานลูกหนี้!$K$2:$K$20000, "&gt;=61", รายงานลูกหนี้!$K$2:$K$20000, "&lt;=90")</f>
        <v>0</v>
      </c>
      <c r="N2418">
        <f>SUMIFS(รายงานลูกหนี้!$G$2:$G$20000, รายงานลูกหนี้!$A$2:$A$20000, $A2418, รายงานลูกหนี้!$K$2:$K$20000, "&gt;90")</f>
        <v>0</v>
      </c>
      <c r="O2418">
        <f t="shared" si="188"/>
        <v>1605</v>
      </c>
      <c r="P2418" s="17">
        <f t="shared" si="189"/>
        <v>0.25</v>
      </c>
    </row>
    <row r="2419" spans="1:16" x14ac:dyDescent="0.2">
      <c r="A2419" t="str">
        <v>d5b704f10d6cd6106be0e32d0fbb301f78c71e800a61bbde1217e5c14287d2ab</v>
      </c>
      <c r="B2419">
        <f>COUNTIF(รายงานลูกหนี้!$A:$A,A2419)</f>
        <v>1</v>
      </c>
      <c r="C2419">
        <f>COUNTIFS(รายงานลูกหนี้!$A:$A,A2419,รายงานลูกหนี้!$K:$K,"&gt;0")</f>
        <v>0</v>
      </c>
      <c r="D2419">
        <f>SUMIF(รายงานลูกหนี้!$A:$A,A2419,รายงานลูกหนี้!$K:$K)</f>
        <v>0</v>
      </c>
      <c r="E2419">
        <f>_xlfn.MAXIFS(รายงานลูกหนี้!$K:$K,รายงานลูกหนี้!$A:$A,A2419)</f>
        <v>0</v>
      </c>
      <c r="F2419" s="17">
        <f t="shared" si="185"/>
        <v>0</v>
      </c>
      <c r="G2419" t="str">
        <f t="shared" si="186"/>
        <v>ชำระตรงเวลา</v>
      </c>
      <c r="H2419" t="str">
        <f t="shared" si="187"/>
        <v>ลูกหนี้ชั้นดี</v>
      </c>
      <c r="I2419" s="17" cm="1">
        <f t="array" ref="I2419">_xlfn.IFS(D2419=0,0%, D2419&lt;=30,25%, D2419&lt;=60,50%, D2419&lt;=90,75%, D2419&gt;90,100%)</f>
        <v>0</v>
      </c>
      <c r="J2419">
        <f>SUMIFS(รายงานลูกหนี้!$G$2:$G$20000, รายงานลูกหนี้!$A$2:$A$20000, $A2419, รายงานลูกหนี้!$K$2:$K$20000, 0)</f>
        <v>2650</v>
      </c>
      <c r="K2419">
        <f>SUMIFS(รายงานลูกหนี้!$G$2:$G$20000, รายงานลูกหนี้!$A$2:$A$20000, $A2419, รายงานลูกหนี้!$K$2:$K$20000, "&gt;=1", รายงานลูกหนี้!$K$2:$K$20000, "&lt;=30")</f>
        <v>0</v>
      </c>
      <c r="L2419">
        <f>SUMIFS(รายงานลูกหนี้!$G$2:$G$20000, รายงานลูกหนี้!$A$2:$A$20000, $A2419, รายงานลูกหนี้!$K$2:$K$20000, "&gt;=31", รายงานลูกหนี้!$K$2:$K$20000, "&lt;=60")</f>
        <v>0</v>
      </c>
      <c r="M2419">
        <f>SUMIFS(รายงานลูกหนี้!$G$2:$G$20000, รายงานลูกหนี้!$A$2:$A$20000, $A2419, รายงานลูกหนี้!$K$2:$K$20000, "&gt;=61", รายงานลูกหนี้!$K$2:$K$20000, "&lt;=90")</f>
        <v>0</v>
      </c>
      <c r="N2419">
        <f>SUMIFS(รายงานลูกหนี้!$G$2:$G$20000, รายงานลูกหนี้!$A$2:$A$20000, $A2419, รายงานลูกหนี้!$K$2:$K$20000, "&gt;90")</f>
        <v>0</v>
      </c>
      <c r="O2419">
        <f t="shared" si="188"/>
        <v>2650</v>
      </c>
      <c r="P2419" s="17">
        <f t="shared" si="189"/>
        <v>0</v>
      </c>
    </row>
    <row r="2420" spans="1:16" x14ac:dyDescent="0.2">
      <c r="A2420" t="str">
        <v>2d94ab286fae95739e3748a800a51f3f925ac0714e4e9df1401be7bdc5dd288a</v>
      </c>
      <c r="B2420">
        <f>COUNTIF(รายงานลูกหนี้!$A:$A,A2420)</f>
        <v>1</v>
      </c>
      <c r="C2420">
        <f>COUNTIFS(รายงานลูกหนี้!$A:$A,A2420,รายงานลูกหนี้!$K:$K,"&gt;0")</f>
        <v>0</v>
      </c>
      <c r="D2420">
        <f>SUMIF(รายงานลูกหนี้!$A:$A,A2420,รายงานลูกหนี้!$K:$K)</f>
        <v>0</v>
      </c>
      <c r="E2420">
        <f>_xlfn.MAXIFS(รายงานลูกหนี้!$K:$K,รายงานลูกหนี้!$A:$A,A2420)</f>
        <v>0</v>
      </c>
      <c r="F2420" s="17">
        <f t="shared" si="185"/>
        <v>0</v>
      </c>
      <c r="G2420" t="str">
        <f t="shared" si="186"/>
        <v>ชำระตรงเวลา</v>
      </c>
      <c r="H2420" t="str">
        <f t="shared" si="187"/>
        <v>ลูกหนี้ชั้นดี</v>
      </c>
      <c r="I2420" s="17" cm="1">
        <f t="array" ref="I2420">_xlfn.IFS(D2420=0,0%, D2420&lt;=30,25%, D2420&lt;=60,50%, D2420&lt;=90,75%, D2420&gt;90,100%)</f>
        <v>0</v>
      </c>
      <c r="J2420">
        <f>SUMIFS(รายงานลูกหนี้!$G$2:$G$20000, รายงานลูกหนี้!$A$2:$A$20000, $A2420, รายงานลูกหนี้!$K$2:$K$20000, 0)</f>
        <v>450</v>
      </c>
      <c r="K2420">
        <f>SUMIFS(รายงานลูกหนี้!$G$2:$G$20000, รายงานลูกหนี้!$A$2:$A$20000, $A2420, รายงานลูกหนี้!$K$2:$K$20000, "&gt;=1", รายงานลูกหนี้!$K$2:$K$20000, "&lt;=30")</f>
        <v>0</v>
      </c>
      <c r="L2420">
        <f>SUMIFS(รายงานลูกหนี้!$G$2:$G$20000, รายงานลูกหนี้!$A$2:$A$20000, $A2420, รายงานลูกหนี้!$K$2:$K$20000, "&gt;=31", รายงานลูกหนี้!$K$2:$K$20000, "&lt;=60")</f>
        <v>0</v>
      </c>
      <c r="M2420">
        <f>SUMIFS(รายงานลูกหนี้!$G$2:$G$20000, รายงานลูกหนี้!$A$2:$A$20000, $A2420, รายงานลูกหนี้!$K$2:$K$20000, "&gt;=61", รายงานลูกหนี้!$K$2:$K$20000, "&lt;=90")</f>
        <v>0</v>
      </c>
      <c r="N2420">
        <f>SUMIFS(รายงานลูกหนี้!$G$2:$G$20000, รายงานลูกหนี้!$A$2:$A$20000, $A2420, รายงานลูกหนี้!$K$2:$K$20000, "&gt;90")</f>
        <v>0</v>
      </c>
      <c r="O2420">
        <f t="shared" si="188"/>
        <v>450</v>
      </c>
      <c r="P2420" s="17">
        <f t="shared" si="189"/>
        <v>0</v>
      </c>
    </row>
    <row r="2421" spans="1:16" x14ac:dyDescent="0.2">
      <c r="A2421" t="str">
        <v>f4359aa6b8b490a3bbd8abb160db785ad8fae7d2e5c36ec4d952705a649d86b5</v>
      </c>
      <c r="B2421">
        <f>COUNTIF(รายงานลูกหนี้!$A:$A,A2421)</f>
        <v>1</v>
      </c>
      <c r="C2421">
        <f>COUNTIFS(รายงานลูกหนี้!$A:$A,A2421,รายงานลูกหนี้!$K:$K,"&gt;0")</f>
        <v>0</v>
      </c>
      <c r="D2421">
        <f>SUMIF(รายงานลูกหนี้!$A:$A,A2421,รายงานลูกหนี้!$K:$K)</f>
        <v>0</v>
      </c>
      <c r="E2421">
        <f>_xlfn.MAXIFS(รายงานลูกหนี้!$K:$K,รายงานลูกหนี้!$A:$A,A2421)</f>
        <v>0</v>
      </c>
      <c r="F2421" s="17">
        <f t="shared" si="185"/>
        <v>0</v>
      </c>
      <c r="G2421" t="str">
        <f t="shared" si="186"/>
        <v>ชำระตรงเวลา</v>
      </c>
      <c r="H2421" t="str">
        <f t="shared" si="187"/>
        <v>ลูกหนี้ชั้นดี</v>
      </c>
      <c r="I2421" s="17" cm="1">
        <f t="array" ref="I2421">_xlfn.IFS(D2421=0,0%, D2421&lt;=30,25%, D2421&lt;=60,50%, D2421&lt;=90,75%, D2421&gt;90,100%)</f>
        <v>0</v>
      </c>
      <c r="J2421">
        <f>SUMIFS(รายงานลูกหนี้!$G$2:$G$20000, รายงานลูกหนี้!$A$2:$A$20000, $A2421, รายงานลูกหนี้!$K$2:$K$20000, 0)</f>
        <v>2540</v>
      </c>
      <c r="K2421">
        <f>SUMIFS(รายงานลูกหนี้!$G$2:$G$20000, รายงานลูกหนี้!$A$2:$A$20000, $A2421, รายงานลูกหนี้!$K$2:$K$20000, "&gt;=1", รายงานลูกหนี้!$K$2:$K$20000, "&lt;=30")</f>
        <v>0</v>
      </c>
      <c r="L2421">
        <f>SUMIFS(รายงานลูกหนี้!$G$2:$G$20000, รายงานลูกหนี้!$A$2:$A$20000, $A2421, รายงานลูกหนี้!$K$2:$K$20000, "&gt;=31", รายงานลูกหนี้!$K$2:$K$20000, "&lt;=60")</f>
        <v>0</v>
      </c>
      <c r="M2421">
        <f>SUMIFS(รายงานลูกหนี้!$G$2:$G$20000, รายงานลูกหนี้!$A$2:$A$20000, $A2421, รายงานลูกหนี้!$K$2:$K$20000, "&gt;=61", รายงานลูกหนี้!$K$2:$K$20000, "&lt;=90")</f>
        <v>0</v>
      </c>
      <c r="N2421">
        <f>SUMIFS(รายงานลูกหนี้!$G$2:$G$20000, รายงานลูกหนี้!$A$2:$A$20000, $A2421, รายงานลูกหนี้!$K$2:$K$20000, "&gt;90")</f>
        <v>0</v>
      </c>
      <c r="O2421">
        <f t="shared" si="188"/>
        <v>2540</v>
      </c>
      <c r="P2421" s="17">
        <f t="shared" si="189"/>
        <v>0</v>
      </c>
    </row>
    <row r="2422" spans="1:16" x14ac:dyDescent="0.2">
      <c r="A2422" t="str">
        <v>ad56487f734c56e2dd84df2774276f2fafb877b053a2c43ce3abbba17728c627</v>
      </c>
      <c r="B2422">
        <f>COUNTIF(รายงานลูกหนี้!$A:$A,A2422)</f>
        <v>1</v>
      </c>
      <c r="C2422">
        <f>COUNTIFS(รายงานลูกหนี้!$A:$A,A2422,รายงานลูกหนี้!$K:$K,"&gt;0")</f>
        <v>1</v>
      </c>
      <c r="D2422">
        <f>SUMIF(รายงานลูกหนี้!$A:$A,A2422,รายงานลูกหนี้!$K:$K)</f>
        <v>1</v>
      </c>
      <c r="E2422">
        <f>_xlfn.MAXIFS(รายงานลูกหนี้!$K:$K,รายงานลูกหนี้!$A:$A,A2422)</f>
        <v>1</v>
      </c>
      <c r="F2422" s="17">
        <f t="shared" si="185"/>
        <v>1</v>
      </c>
      <c r="G2422" t="str">
        <f t="shared" si="186"/>
        <v>ค้างชำระ 1 - 30 วัน</v>
      </c>
      <c r="H2422" t="str">
        <f t="shared" si="187"/>
        <v>ลูกหนี้ชั้นดี</v>
      </c>
      <c r="I2422" s="17" cm="1">
        <f t="array" ref="I2422">_xlfn.IFS(D2422=0,0%, D2422&lt;=30,25%, D2422&lt;=60,50%, D2422&lt;=90,75%, D2422&gt;90,100%)</f>
        <v>0.25</v>
      </c>
      <c r="J2422">
        <f>SUMIFS(รายงานลูกหนี้!$G$2:$G$20000, รายงานลูกหนี้!$A$2:$A$20000, $A2422, รายงานลูกหนี้!$K$2:$K$20000, 0)</f>
        <v>0</v>
      </c>
      <c r="K2422">
        <f>SUMIFS(รายงานลูกหนี้!$G$2:$G$20000, รายงานลูกหนี้!$A$2:$A$20000, $A2422, รายงานลูกหนี้!$K$2:$K$20000, "&gt;=1", รายงานลูกหนี้!$K$2:$K$20000, "&lt;=30")</f>
        <v>22270</v>
      </c>
      <c r="L2422">
        <f>SUMIFS(รายงานลูกหนี้!$G$2:$G$20000, รายงานลูกหนี้!$A$2:$A$20000, $A2422, รายงานลูกหนี้!$K$2:$K$20000, "&gt;=31", รายงานลูกหนี้!$K$2:$K$20000, "&lt;=60")</f>
        <v>0</v>
      </c>
      <c r="M2422">
        <f>SUMIFS(รายงานลูกหนี้!$G$2:$G$20000, รายงานลูกหนี้!$A$2:$A$20000, $A2422, รายงานลูกหนี้!$K$2:$K$20000, "&gt;=61", รายงานลูกหนี้!$K$2:$K$20000, "&lt;=90")</f>
        <v>0</v>
      </c>
      <c r="N2422">
        <f>SUMIFS(รายงานลูกหนี้!$G$2:$G$20000, รายงานลูกหนี้!$A$2:$A$20000, $A2422, รายงานลูกหนี้!$K$2:$K$20000, "&gt;90")</f>
        <v>0</v>
      </c>
      <c r="O2422">
        <f t="shared" si="188"/>
        <v>22270</v>
      </c>
      <c r="P2422" s="17">
        <f t="shared" si="189"/>
        <v>0.25</v>
      </c>
    </row>
    <row r="2423" spans="1:16" x14ac:dyDescent="0.2">
      <c r="A2423" t="str">
        <v>a9b1194fe72a528401e2357554856b3aa891875a18ada8c79f6f3f4265a8f454</v>
      </c>
      <c r="B2423">
        <f>COUNTIF(รายงานลูกหนี้!$A:$A,A2423)</f>
        <v>1</v>
      </c>
      <c r="C2423">
        <f>COUNTIFS(รายงานลูกหนี้!$A:$A,A2423,รายงานลูกหนี้!$K:$K,"&gt;0")</f>
        <v>1</v>
      </c>
      <c r="D2423">
        <f>SUMIF(รายงานลูกหนี้!$A:$A,A2423,รายงานลูกหนี้!$K:$K)</f>
        <v>1</v>
      </c>
      <c r="E2423">
        <f>_xlfn.MAXIFS(รายงานลูกหนี้!$K:$K,รายงานลูกหนี้!$A:$A,A2423)</f>
        <v>1</v>
      </c>
      <c r="F2423" s="17">
        <f t="shared" si="185"/>
        <v>1</v>
      </c>
      <c r="G2423" t="str">
        <f t="shared" si="186"/>
        <v>ค้างชำระ 1 - 30 วัน</v>
      </c>
      <c r="H2423" t="str">
        <f t="shared" si="187"/>
        <v>ลูกหนี้ชั้นดี</v>
      </c>
      <c r="I2423" s="17" cm="1">
        <f t="array" ref="I2423">_xlfn.IFS(D2423=0,0%, D2423&lt;=30,25%, D2423&lt;=60,50%, D2423&lt;=90,75%, D2423&gt;90,100%)</f>
        <v>0.25</v>
      </c>
      <c r="J2423">
        <f>SUMIFS(รายงานลูกหนี้!$G$2:$G$20000, รายงานลูกหนี้!$A$2:$A$20000, $A2423, รายงานลูกหนี้!$K$2:$K$20000, 0)</f>
        <v>0</v>
      </c>
      <c r="K2423">
        <f>SUMIFS(รายงานลูกหนี้!$G$2:$G$20000, รายงานลูกหนี้!$A$2:$A$20000, $A2423, รายงานลูกหนี้!$K$2:$K$20000, "&gt;=1", รายงานลูกหนี้!$K$2:$K$20000, "&lt;=30")</f>
        <v>2720</v>
      </c>
      <c r="L2423">
        <f>SUMIFS(รายงานลูกหนี้!$G$2:$G$20000, รายงานลูกหนี้!$A$2:$A$20000, $A2423, รายงานลูกหนี้!$K$2:$K$20000, "&gt;=31", รายงานลูกหนี้!$K$2:$K$20000, "&lt;=60")</f>
        <v>0</v>
      </c>
      <c r="M2423">
        <f>SUMIFS(รายงานลูกหนี้!$G$2:$G$20000, รายงานลูกหนี้!$A$2:$A$20000, $A2423, รายงานลูกหนี้!$K$2:$K$20000, "&gt;=61", รายงานลูกหนี้!$K$2:$K$20000, "&lt;=90")</f>
        <v>0</v>
      </c>
      <c r="N2423">
        <f>SUMIFS(รายงานลูกหนี้!$G$2:$G$20000, รายงานลูกหนี้!$A$2:$A$20000, $A2423, รายงานลูกหนี้!$K$2:$K$20000, "&gt;90")</f>
        <v>0</v>
      </c>
      <c r="O2423">
        <f t="shared" si="188"/>
        <v>2720</v>
      </c>
      <c r="P2423" s="17">
        <f t="shared" si="189"/>
        <v>0.25</v>
      </c>
    </row>
    <row r="2424" spans="1:16" x14ac:dyDescent="0.2">
      <c r="A2424" t="str">
        <v>ddd6f4dd88e7229fae1116a58722c7775930c1355c4c6a94c0fbbba62c49f922</v>
      </c>
      <c r="B2424">
        <f>COUNTIF(รายงานลูกหนี้!$A:$A,A2424)</f>
        <v>1</v>
      </c>
      <c r="C2424">
        <f>COUNTIFS(รายงานลูกหนี้!$A:$A,A2424,รายงานลูกหนี้!$K:$K,"&gt;0")</f>
        <v>1</v>
      </c>
      <c r="D2424">
        <f>SUMIF(รายงานลูกหนี้!$A:$A,A2424,รายงานลูกหนี้!$K:$K)</f>
        <v>5</v>
      </c>
      <c r="E2424">
        <f>_xlfn.MAXIFS(รายงานลูกหนี้!$K:$K,รายงานลูกหนี้!$A:$A,A2424)</f>
        <v>5</v>
      </c>
      <c r="F2424" s="17">
        <f t="shared" si="185"/>
        <v>1</v>
      </c>
      <c r="G2424" t="str">
        <f t="shared" si="186"/>
        <v>ค้างชำระ 1 - 30 วัน</v>
      </c>
      <c r="H2424" t="str">
        <f t="shared" si="187"/>
        <v>ลูกหนี้ชั้นดี</v>
      </c>
      <c r="I2424" s="17" cm="1">
        <f t="array" ref="I2424">_xlfn.IFS(D2424=0,0%, D2424&lt;=30,25%, D2424&lt;=60,50%, D2424&lt;=90,75%, D2424&gt;90,100%)</f>
        <v>0.25</v>
      </c>
      <c r="J2424">
        <f>SUMIFS(รายงานลูกหนี้!$G$2:$G$20000, รายงานลูกหนี้!$A$2:$A$20000, $A2424, รายงานลูกหนี้!$K$2:$K$20000, 0)</f>
        <v>0</v>
      </c>
      <c r="K2424">
        <f>SUMIFS(รายงานลูกหนี้!$G$2:$G$20000, รายงานลูกหนี้!$A$2:$A$20000, $A2424, รายงานลูกหนี้!$K$2:$K$20000, "&gt;=1", รายงานลูกหนี้!$K$2:$K$20000, "&lt;=30")</f>
        <v>995</v>
      </c>
      <c r="L2424">
        <f>SUMIFS(รายงานลูกหนี้!$G$2:$G$20000, รายงานลูกหนี้!$A$2:$A$20000, $A2424, รายงานลูกหนี้!$K$2:$K$20000, "&gt;=31", รายงานลูกหนี้!$K$2:$K$20000, "&lt;=60")</f>
        <v>0</v>
      </c>
      <c r="M2424">
        <f>SUMIFS(รายงานลูกหนี้!$G$2:$G$20000, รายงานลูกหนี้!$A$2:$A$20000, $A2424, รายงานลูกหนี้!$K$2:$K$20000, "&gt;=61", รายงานลูกหนี้!$K$2:$K$20000, "&lt;=90")</f>
        <v>0</v>
      </c>
      <c r="N2424">
        <f>SUMIFS(รายงานลูกหนี้!$G$2:$G$20000, รายงานลูกหนี้!$A$2:$A$20000, $A2424, รายงานลูกหนี้!$K$2:$K$20000, "&gt;90")</f>
        <v>0</v>
      </c>
      <c r="O2424">
        <f t="shared" si="188"/>
        <v>995</v>
      </c>
      <c r="P2424" s="17">
        <f t="shared" si="189"/>
        <v>0.25</v>
      </c>
    </row>
    <row r="2425" spans="1:16" x14ac:dyDescent="0.2">
      <c r="A2425" t="str">
        <v>e62ed3b09949ab446927bc0b1de617cc96396be3d7d8551847be644698b0fef1</v>
      </c>
      <c r="B2425">
        <f>COUNTIF(รายงานลูกหนี้!$A:$A,A2425)</f>
        <v>1</v>
      </c>
      <c r="C2425">
        <f>COUNTIFS(รายงานลูกหนี้!$A:$A,A2425,รายงานลูกหนี้!$K:$K,"&gt;0")</f>
        <v>1</v>
      </c>
      <c r="D2425">
        <f>SUMIF(รายงานลูกหนี้!$A:$A,A2425,รายงานลูกหนี้!$K:$K)</f>
        <v>1</v>
      </c>
      <c r="E2425">
        <f>_xlfn.MAXIFS(รายงานลูกหนี้!$K:$K,รายงานลูกหนี้!$A:$A,A2425)</f>
        <v>1</v>
      </c>
      <c r="F2425" s="17">
        <f t="shared" si="185"/>
        <v>1</v>
      </c>
      <c r="G2425" t="str">
        <f t="shared" si="186"/>
        <v>ค้างชำระ 1 - 30 วัน</v>
      </c>
      <c r="H2425" t="str">
        <f t="shared" si="187"/>
        <v>ลูกหนี้ชั้นดี</v>
      </c>
      <c r="I2425" s="17" cm="1">
        <f t="array" ref="I2425">_xlfn.IFS(D2425=0,0%, D2425&lt;=30,25%, D2425&lt;=60,50%, D2425&lt;=90,75%, D2425&gt;90,100%)</f>
        <v>0.25</v>
      </c>
      <c r="J2425">
        <f>SUMIFS(รายงานลูกหนี้!$G$2:$G$20000, รายงานลูกหนี้!$A$2:$A$20000, $A2425, รายงานลูกหนี้!$K$2:$K$20000, 0)</f>
        <v>0</v>
      </c>
      <c r="K2425">
        <f>SUMIFS(รายงานลูกหนี้!$G$2:$G$20000, รายงานลูกหนี้!$A$2:$A$20000, $A2425, รายงานลูกหนี้!$K$2:$K$20000, "&gt;=1", รายงานลูกหนี้!$K$2:$K$20000, "&lt;=30")</f>
        <v>2082</v>
      </c>
      <c r="L2425">
        <f>SUMIFS(รายงานลูกหนี้!$G$2:$G$20000, รายงานลูกหนี้!$A$2:$A$20000, $A2425, รายงานลูกหนี้!$K$2:$K$20000, "&gt;=31", รายงานลูกหนี้!$K$2:$K$20000, "&lt;=60")</f>
        <v>0</v>
      </c>
      <c r="M2425">
        <f>SUMIFS(รายงานลูกหนี้!$G$2:$G$20000, รายงานลูกหนี้!$A$2:$A$20000, $A2425, รายงานลูกหนี้!$K$2:$K$20000, "&gt;=61", รายงานลูกหนี้!$K$2:$K$20000, "&lt;=90")</f>
        <v>0</v>
      </c>
      <c r="N2425">
        <f>SUMIFS(รายงานลูกหนี้!$G$2:$G$20000, รายงานลูกหนี้!$A$2:$A$20000, $A2425, รายงานลูกหนี้!$K$2:$K$20000, "&gt;90")</f>
        <v>0</v>
      </c>
      <c r="O2425">
        <f t="shared" si="188"/>
        <v>2082</v>
      </c>
      <c r="P2425" s="17">
        <f t="shared" si="189"/>
        <v>0.25</v>
      </c>
    </row>
    <row r="2426" spans="1:16" x14ac:dyDescent="0.2">
      <c r="A2426" t="str">
        <v>712db088afaebffc46e581453583c4c1cdae0b86458c77f5b9c44fc922e577ee</v>
      </c>
      <c r="B2426">
        <f>COUNTIF(รายงานลูกหนี้!$A:$A,A2426)</f>
        <v>1</v>
      </c>
      <c r="C2426">
        <f>COUNTIFS(รายงานลูกหนี้!$A:$A,A2426,รายงานลูกหนี้!$K:$K,"&gt;0")</f>
        <v>1</v>
      </c>
      <c r="D2426">
        <f>SUMIF(รายงานลูกหนี้!$A:$A,A2426,รายงานลูกหนี้!$K:$K)</f>
        <v>6</v>
      </c>
      <c r="E2426">
        <f>_xlfn.MAXIFS(รายงานลูกหนี้!$K:$K,รายงานลูกหนี้!$A:$A,A2426)</f>
        <v>6</v>
      </c>
      <c r="F2426" s="17">
        <f t="shared" si="185"/>
        <v>1</v>
      </c>
      <c r="G2426" t="str">
        <f t="shared" si="186"/>
        <v>ค้างชำระ 1 - 30 วัน</v>
      </c>
      <c r="H2426" t="str">
        <f t="shared" si="187"/>
        <v>ลูกหนี้ชั้นดี</v>
      </c>
      <c r="I2426" s="17" cm="1">
        <f t="array" ref="I2426">_xlfn.IFS(D2426=0,0%, D2426&lt;=30,25%, D2426&lt;=60,50%, D2426&lt;=90,75%, D2426&gt;90,100%)</f>
        <v>0.25</v>
      </c>
      <c r="J2426">
        <f>SUMIFS(รายงานลูกหนี้!$G$2:$G$20000, รายงานลูกหนี้!$A$2:$A$20000, $A2426, รายงานลูกหนี้!$K$2:$K$20000, 0)</f>
        <v>0</v>
      </c>
      <c r="K2426">
        <f>SUMIFS(รายงานลูกหนี้!$G$2:$G$20000, รายงานลูกหนี้!$A$2:$A$20000, $A2426, รายงานลูกหนี้!$K$2:$K$20000, "&gt;=1", รายงานลูกหนี้!$K$2:$K$20000, "&lt;=30")</f>
        <v>2448</v>
      </c>
      <c r="L2426">
        <f>SUMIFS(รายงานลูกหนี้!$G$2:$G$20000, รายงานลูกหนี้!$A$2:$A$20000, $A2426, รายงานลูกหนี้!$K$2:$K$20000, "&gt;=31", รายงานลูกหนี้!$K$2:$K$20000, "&lt;=60")</f>
        <v>0</v>
      </c>
      <c r="M2426">
        <f>SUMIFS(รายงานลูกหนี้!$G$2:$G$20000, รายงานลูกหนี้!$A$2:$A$20000, $A2426, รายงานลูกหนี้!$K$2:$K$20000, "&gt;=61", รายงานลูกหนี้!$K$2:$K$20000, "&lt;=90")</f>
        <v>0</v>
      </c>
      <c r="N2426">
        <f>SUMIFS(รายงานลูกหนี้!$G$2:$G$20000, รายงานลูกหนี้!$A$2:$A$20000, $A2426, รายงานลูกหนี้!$K$2:$K$20000, "&gt;90")</f>
        <v>0</v>
      </c>
      <c r="O2426">
        <f t="shared" si="188"/>
        <v>2448</v>
      </c>
      <c r="P2426" s="17">
        <f t="shared" si="189"/>
        <v>0.25</v>
      </c>
    </row>
    <row r="2427" spans="1:16" x14ac:dyDescent="0.2">
      <c r="A2427" t="str">
        <v>5ace837755d38e00fc759354f65487abae59e5e09c750c6207df6a6ae6cfcf51</v>
      </c>
      <c r="B2427">
        <f>COUNTIF(รายงานลูกหนี้!$A:$A,A2427)</f>
        <v>1</v>
      </c>
      <c r="C2427">
        <f>COUNTIFS(รายงานลูกหนี้!$A:$A,A2427,รายงานลูกหนี้!$K:$K,"&gt;0")</f>
        <v>0</v>
      </c>
      <c r="D2427">
        <f>SUMIF(รายงานลูกหนี้!$A:$A,A2427,รายงานลูกหนี้!$K:$K)</f>
        <v>0</v>
      </c>
      <c r="E2427">
        <f>_xlfn.MAXIFS(รายงานลูกหนี้!$K:$K,รายงานลูกหนี้!$A:$A,A2427)</f>
        <v>0</v>
      </c>
      <c r="F2427" s="17">
        <f t="shared" si="185"/>
        <v>0</v>
      </c>
      <c r="G2427" t="str">
        <f t="shared" si="186"/>
        <v>ชำระตรงเวลา</v>
      </c>
      <c r="H2427" t="str">
        <f t="shared" si="187"/>
        <v>ลูกหนี้ชั้นดี</v>
      </c>
      <c r="I2427" s="17" cm="1">
        <f t="array" ref="I2427">_xlfn.IFS(D2427=0,0%, D2427&lt;=30,25%, D2427&lt;=60,50%, D2427&lt;=90,75%, D2427&gt;90,100%)</f>
        <v>0</v>
      </c>
      <c r="J2427">
        <f>SUMIFS(รายงานลูกหนี้!$G$2:$G$20000, รายงานลูกหนี้!$A$2:$A$20000, $A2427, รายงานลูกหนี้!$K$2:$K$20000, 0)</f>
        <v>5997</v>
      </c>
      <c r="K2427">
        <f>SUMIFS(รายงานลูกหนี้!$G$2:$G$20000, รายงานลูกหนี้!$A$2:$A$20000, $A2427, รายงานลูกหนี้!$K$2:$K$20000, "&gt;=1", รายงานลูกหนี้!$K$2:$K$20000, "&lt;=30")</f>
        <v>0</v>
      </c>
      <c r="L2427">
        <f>SUMIFS(รายงานลูกหนี้!$G$2:$G$20000, รายงานลูกหนี้!$A$2:$A$20000, $A2427, รายงานลูกหนี้!$K$2:$K$20000, "&gt;=31", รายงานลูกหนี้!$K$2:$K$20000, "&lt;=60")</f>
        <v>0</v>
      </c>
      <c r="M2427">
        <f>SUMIFS(รายงานลูกหนี้!$G$2:$G$20000, รายงานลูกหนี้!$A$2:$A$20000, $A2427, รายงานลูกหนี้!$K$2:$K$20000, "&gt;=61", รายงานลูกหนี้!$K$2:$K$20000, "&lt;=90")</f>
        <v>0</v>
      </c>
      <c r="N2427">
        <f>SUMIFS(รายงานลูกหนี้!$G$2:$G$20000, รายงานลูกหนี้!$A$2:$A$20000, $A2427, รายงานลูกหนี้!$K$2:$K$20000, "&gt;90")</f>
        <v>0</v>
      </c>
      <c r="O2427">
        <f t="shared" si="188"/>
        <v>5997</v>
      </c>
      <c r="P2427" s="17">
        <f t="shared" si="189"/>
        <v>0</v>
      </c>
    </row>
    <row r="2428" spans="1:16" x14ac:dyDescent="0.2">
      <c r="A2428" t="str">
        <v>378c9a1b4469b19f6b6b7657b85d9f5125540a05982fd3ddcad96cfb272365b5</v>
      </c>
      <c r="B2428">
        <f>COUNTIF(รายงานลูกหนี้!$A:$A,A2428)</f>
        <v>1</v>
      </c>
      <c r="C2428">
        <f>COUNTIFS(รายงานลูกหนี้!$A:$A,A2428,รายงานลูกหนี้!$K:$K,"&gt;0")</f>
        <v>0</v>
      </c>
      <c r="D2428">
        <f>SUMIF(รายงานลูกหนี้!$A:$A,A2428,รายงานลูกหนี้!$K:$K)</f>
        <v>0</v>
      </c>
      <c r="E2428">
        <f>_xlfn.MAXIFS(รายงานลูกหนี้!$K:$K,รายงานลูกหนี้!$A:$A,A2428)</f>
        <v>0</v>
      </c>
      <c r="F2428" s="17">
        <f t="shared" si="185"/>
        <v>0</v>
      </c>
      <c r="G2428" t="str">
        <f t="shared" si="186"/>
        <v>ชำระตรงเวลา</v>
      </c>
      <c r="H2428" t="str">
        <f t="shared" si="187"/>
        <v>ลูกหนี้ชั้นดี</v>
      </c>
      <c r="I2428" s="17" cm="1">
        <f t="array" ref="I2428">_xlfn.IFS(D2428=0,0%, D2428&lt;=30,25%, D2428&lt;=60,50%, D2428&lt;=90,75%, D2428&gt;90,100%)</f>
        <v>0</v>
      </c>
      <c r="J2428">
        <f>SUMIFS(รายงานลูกหนี้!$G$2:$G$20000, รายงานลูกหนี้!$A$2:$A$20000, $A2428, รายงานลูกหนี้!$K$2:$K$20000, 0)</f>
        <v>2440</v>
      </c>
      <c r="K2428">
        <f>SUMIFS(รายงานลูกหนี้!$G$2:$G$20000, รายงานลูกหนี้!$A$2:$A$20000, $A2428, รายงานลูกหนี้!$K$2:$K$20000, "&gt;=1", รายงานลูกหนี้!$K$2:$K$20000, "&lt;=30")</f>
        <v>0</v>
      </c>
      <c r="L2428">
        <f>SUMIFS(รายงานลูกหนี้!$G$2:$G$20000, รายงานลูกหนี้!$A$2:$A$20000, $A2428, รายงานลูกหนี้!$K$2:$K$20000, "&gt;=31", รายงานลูกหนี้!$K$2:$K$20000, "&lt;=60")</f>
        <v>0</v>
      </c>
      <c r="M2428">
        <f>SUMIFS(รายงานลูกหนี้!$G$2:$G$20000, รายงานลูกหนี้!$A$2:$A$20000, $A2428, รายงานลูกหนี้!$K$2:$K$20000, "&gt;=61", รายงานลูกหนี้!$K$2:$K$20000, "&lt;=90")</f>
        <v>0</v>
      </c>
      <c r="N2428">
        <f>SUMIFS(รายงานลูกหนี้!$G$2:$G$20000, รายงานลูกหนี้!$A$2:$A$20000, $A2428, รายงานลูกหนี้!$K$2:$K$20000, "&gt;90")</f>
        <v>0</v>
      </c>
      <c r="O2428">
        <f t="shared" si="188"/>
        <v>2440</v>
      </c>
      <c r="P2428" s="17">
        <f t="shared" si="189"/>
        <v>0</v>
      </c>
    </row>
    <row r="2429" spans="1:16" x14ac:dyDescent="0.2">
      <c r="A2429" t="str">
        <v>920c71334f89958ab7ed6f779a31402e5a654be6fd54e0fc353d026f5b7442c1</v>
      </c>
      <c r="B2429">
        <f>COUNTIF(รายงานลูกหนี้!$A:$A,A2429)</f>
        <v>1</v>
      </c>
      <c r="C2429">
        <f>COUNTIFS(รายงานลูกหนี้!$A:$A,A2429,รายงานลูกหนี้!$K:$K,"&gt;0")</f>
        <v>0</v>
      </c>
      <c r="D2429">
        <f>SUMIF(รายงานลูกหนี้!$A:$A,A2429,รายงานลูกหนี้!$K:$K)</f>
        <v>0</v>
      </c>
      <c r="E2429">
        <f>_xlfn.MAXIFS(รายงานลูกหนี้!$K:$K,รายงานลูกหนี้!$A:$A,A2429)</f>
        <v>0</v>
      </c>
      <c r="F2429" s="17">
        <f t="shared" si="185"/>
        <v>0</v>
      </c>
      <c r="G2429" t="str">
        <f t="shared" si="186"/>
        <v>ชำระตรงเวลา</v>
      </c>
      <c r="H2429" t="str">
        <f t="shared" si="187"/>
        <v>ลูกหนี้ชั้นดี</v>
      </c>
      <c r="I2429" s="17" cm="1">
        <f t="array" ref="I2429">_xlfn.IFS(D2429=0,0%, D2429&lt;=30,25%, D2429&lt;=60,50%, D2429&lt;=90,75%, D2429&gt;90,100%)</f>
        <v>0</v>
      </c>
      <c r="J2429">
        <f>SUMIFS(รายงานลูกหนี้!$G$2:$G$20000, รายงานลูกหนี้!$A$2:$A$20000, $A2429, รายงานลูกหนี้!$K$2:$K$20000, 0)</f>
        <v>177</v>
      </c>
      <c r="K2429">
        <f>SUMIFS(รายงานลูกหนี้!$G$2:$G$20000, รายงานลูกหนี้!$A$2:$A$20000, $A2429, รายงานลูกหนี้!$K$2:$K$20000, "&gt;=1", รายงานลูกหนี้!$K$2:$K$20000, "&lt;=30")</f>
        <v>0</v>
      </c>
      <c r="L2429">
        <f>SUMIFS(รายงานลูกหนี้!$G$2:$G$20000, รายงานลูกหนี้!$A$2:$A$20000, $A2429, รายงานลูกหนี้!$K$2:$K$20000, "&gt;=31", รายงานลูกหนี้!$K$2:$K$20000, "&lt;=60")</f>
        <v>0</v>
      </c>
      <c r="M2429">
        <f>SUMIFS(รายงานลูกหนี้!$G$2:$G$20000, รายงานลูกหนี้!$A$2:$A$20000, $A2429, รายงานลูกหนี้!$K$2:$K$20000, "&gt;=61", รายงานลูกหนี้!$K$2:$K$20000, "&lt;=90")</f>
        <v>0</v>
      </c>
      <c r="N2429">
        <f>SUMIFS(รายงานลูกหนี้!$G$2:$G$20000, รายงานลูกหนี้!$A$2:$A$20000, $A2429, รายงานลูกหนี้!$K$2:$K$20000, "&gt;90")</f>
        <v>0</v>
      </c>
      <c r="O2429">
        <f t="shared" si="188"/>
        <v>177</v>
      </c>
      <c r="P2429" s="17">
        <f t="shared" si="189"/>
        <v>0</v>
      </c>
    </row>
    <row r="2430" spans="1:16" x14ac:dyDescent="0.2">
      <c r="A2430" t="str">
        <v>3f6513f86bacf0343f2399fabca697c90ed8b6ad95098cb66827265e1c90a86f</v>
      </c>
      <c r="B2430">
        <f>COUNTIF(รายงานลูกหนี้!$A:$A,A2430)</f>
        <v>2</v>
      </c>
      <c r="C2430">
        <f>COUNTIFS(รายงานลูกหนี้!$A:$A,A2430,รายงานลูกหนี้!$K:$K,"&gt;0")</f>
        <v>2</v>
      </c>
      <c r="D2430">
        <f>SUMIF(รายงานลูกหนี้!$A:$A,A2430,รายงานลูกหนี้!$K:$K)</f>
        <v>2</v>
      </c>
      <c r="E2430">
        <f>_xlfn.MAXIFS(รายงานลูกหนี้!$K:$K,รายงานลูกหนี้!$A:$A,A2430)</f>
        <v>1</v>
      </c>
      <c r="F2430" s="17">
        <f t="shared" si="185"/>
        <v>1</v>
      </c>
      <c r="G2430" t="str">
        <f t="shared" si="186"/>
        <v>ค้างชำระ 1 - 30 วัน</v>
      </c>
      <c r="H2430" t="str">
        <f t="shared" si="187"/>
        <v>ลูกหนี้ชั้นดี</v>
      </c>
      <c r="I2430" s="17" cm="1">
        <f t="array" ref="I2430">_xlfn.IFS(D2430=0,0%, D2430&lt;=30,25%, D2430&lt;=60,50%, D2430&lt;=90,75%, D2430&gt;90,100%)</f>
        <v>0.25</v>
      </c>
      <c r="J2430">
        <f>SUMIFS(รายงานลูกหนี้!$G$2:$G$20000, รายงานลูกหนี้!$A$2:$A$20000, $A2430, รายงานลูกหนี้!$K$2:$K$20000, 0)</f>
        <v>0</v>
      </c>
      <c r="K2430">
        <f>SUMIFS(รายงานลูกหนี้!$G$2:$G$20000, รายงานลูกหนี้!$A$2:$A$20000, $A2430, รายงานลูกหนี้!$K$2:$K$20000, "&gt;=1", รายงานลูกหนี้!$K$2:$K$20000, "&lt;=30")</f>
        <v>6300</v>
      </c>
      <c r="L2430">
        <f>SUMIFS(รายงานลูกหนี้!$G$2:$G$20000, รายงานลูกหนี้!$A$2:$A$20000, $A2430, รายงานลูกหนี้!$K$2:$K$20000, "&gt;=31", รายงานลูกหนี้!$K$2:$K$20000, "&lt;=60")</f>
        <v>0</v>
      </c>
      <c r="M2430">
        <f>SUMIFS(รายงานลูกหนี้!$G$2:$G$20000, รายงานลูกหนี้!$A$2:$A$20000, $A2430, รายงานลูกหนี้!$K$2:$K$20000, "&gt;=61", รายงานลูกหนี้!$K$2:$K$20000, "&lt;=90")</f>
        <v>0</v>
      </c>
      <c r="N2430">
        <f>SUMIFS(รายงานลูกหนี้!$G$2:$G$20000, รายงานลูกหนี้!$A$2:$A$20000, $A2430, รายงานลูกหนี้!$K$2:$K$20000, "&gt;90")</f>
        <v>0</v>
      </c>
      <c r="O2430">
        <f t="shared" si="188"/>
        <v>6300</v>
      </c>
      <c r="P2430" s="17">
        <f t="shared" si="189"/>
        <v>0.25</v>
      </c>
    </row>
    <row r="2431" spans="1:16" x14ac:dyDescent="0.2">
      <c r="A2431" t="str">
        <v>dd37c106b37dc66932a3fbba57e9f9a7faa9684176f8f1bc3cf48a376d5510ee</v>
      </c>
      <c r="B2431">
        <f>COUNTIF(รายงานลูกหนี้!$A:$A,A2431)</f>
        <v>2</v>
      </c>
      <c r="C2431">
        <f>COUNTIFS(รายงานลูกหนี้!$A:$A,A2431,รายงานลูกหนี้!$K:$K,"&gt;0")</f>
        <v>0</v>
      </c>
      <c r="D2431">
        <f>SUMIF(รายงานลูกหนี้!$A:$A,A2431,รายงานลูกหนี้!$K:$K)</f>
        <v>0</v>
      </c>
      <c r="E2431">
        <f>_xlfn.MAXIFS(รายงานลูกหนี้!$K:$K,รายงานลูกหนี้!$A:$A,A2431)</f>
        <v>0</v>
      </c>
      <c r="F2431" s="17">
        <f t="shared" si="185"/>
        <v>0</v>
      </c>
      <c r="G2431" t="str">
        <f t="shared" si="186"/>
        <v>ชำระตรงเวลา</v>
      </c>
      <c r="H2431" t="str">
        <f t="shared" si="187"/>
        <v>ลูกหนี้ชั้นดี</v>
      </c>
      <c r="I2431" s="17" cm="1">
        <f t="array" ref="I2431">_xlfn.IFS(D2431=0,0%, D2431&lt;=30,25%, D2431&lt;=60,50%, D2431&lt;=90,75%, D2431&gt;90,100%)</f>
        <v>0</v>
      </c>
      <c r="J2431">
        <f>SUMIFS(รายงานลูกหนี้!$G$2:$G$20000, รายงานลูกหนี้!$A$2:$A$20000, $A2431, รายงานลูกหนี้!$K$2:$K$20000, 0)</f>
        <v>704</v>
      </c>
      <c r="K2431">
        <f>SUMIFS(รายงานลูกหนี้!$G$2:$G$20000, รายงานลูกหนี้!$A$2:$A$20000, $A2431, รายงานลูกหนี้!$K$2:$K$20000, "&gt;=1", รายงานลูกหนี้!$K$2:$K$20000, "&lt;=30")</f>
        <v>0</v>
      </c>
      <c r="L2431">
        <f>SUMIFS(รายงานลูกหนี้!$G$2:$G$20000, รายงานลูกหนี้!$A$2:$A$20000, $A2431, รายงานลูกหนี้!$K$2:$K$20000, "&gt;=31", รายงานลูกหนี้!$K$2:$K$20000, "&lt;=60")</f>
        <v>0</v>
      </c>
      <c r="M2431">
        <f>SUMIFS(รายงานลูกหนี้!$G$2:$G$20000, รายงานลูกหนี้!$A$2:$A$20000, $A2431, รายงานลูกหนี้!$K$2:$K$20000, "&gt;=61", รายงานลูกหนี้!$K$2:$K$20000, "&lt;=90")</f>
        <v>0</v>
      </c>
      <c r="N2431">
        <f>SUMIFS(รายงานลูกหนี้!$G$2:$G$20000, รายงานลูกหนี้!$A$2:$A$20000, $A2431, รายงานลูกหนี้!$K$2:$K$20000, "&gt;90")</f>
        <v>0</v>
      </c>
      <c r="O2431">
        <f t="shared" si="188"/>
        <v>704</v>
      </c>
      <c r="P2431" s="17">
        <f t="shared" si="189"/>
        <v>0</v>
      </c>
    </row>
    <row r="2432" spans="1:16" x14ac:dyDescent="0.2">
      <c r="A2432" t="str">
        <v>8021b42ecd8a69e1353756a4c3d67bae9ca74678610f4ffd0a8ea0f965e406a2</v>
      </c>
      <c r="B2432">
        <f>COUNTIF(รายงานลูกหนี้!$A:$A,A2432)</f>
        <v>1</v>
      </c>
      <c r="C2432">
        <f>COUNTIFS(รายงานลูกหนี้!$A:$A,A2432,รายงานลูกหนี้!$K:$K,"&gt;0")</f>
        <v>0</v>
      </c>
      <c r="D2432">
        <f>SUMIF(รายงานลูกหนี้!$A:$A,A2432,รายงานลูกหนี้!$K:$K)</f>
        <v>0</v>
      </c>
      <c r="E2432">
        <f>_xlfn.MAXIFS(รายงานลูกหนี้!$K:$K,รายงานลูกหนี้!$A:$A,A2432)</f>
        <v>0</v>
      </c>
      <c r="F2432" s="17">
        <f t="shared" si="185"/>
        <v>0</v>
      </c>
      <c r="G2432" t="str">
        <f t="shared" si="186"/>
        <v>ชำระตรงเวลา</v>
      </c>
      <c r="H2432" t="str">
        <f t="shared" si="187"/>
        <v>ลูกหนี้ชั้นดี</v>
      </c>
      <c r="I2432" s="17" cm="1">
        <f t="array" ref="I2432">_xlfn.IFS(D2432=0,0%, D2432&lt;=30,25%, D2432&lt;=60,50%, D2432&lt;=90,75%, D2432&gt;90,100%)</f>
        <v>0</v>
      </c>
      <c r="J2432">
        <f>SUMIFS(รายงานลูกหนี้!$G$2:$G$20000, รายงานลูกหนี้!$A$2:$A$20000, $A2432, รายงานลูกหนี้!$K$2:$K$20000, 0)</f>
        <v>3974</v>
      </c>
      <c r="K2432">
        <f>SUMIFS(รายงานลูกหนี้!$G$2:$G$20000, รายงานลูกหนี้!$A$2:$A$20000, $A2432, รายงานลูกหนี้!$K$2:$K$20000, "&gt;=1", รายงานลูกหนี้!$K$2:$K$20000, "&lt;=30")</f>
        <v>0</v>
      </c>
      <c r="L2432">
        <f>SUMIFS(รายงานลูกหนี้!$G$2:$G$20000, รายงานลูกหนี้!$A$2:$A$20000, $A2432, รายงานลูกหนี้!$K$2:$K$20000, "&gt;=31", รายงานลูกหนี้!$K$2:$K$20000, "&lt;=60")</f>
        <v>0</v>
      </c>
      <c r="M2432">
        <f>SUMIFS(รายงานลูกหนี้!$G$2:$G$20000, รายงานลูกหนี้!$A$2:$A$20000, $A2432, รายงานลูกหนี้!$K$2:$K$20000, "&gt;=61", รายงานลูกหนี้!$K$2:$K$20000, "&lt;=90")</f>
        <v>0</v>
      </c>
      <c r="N2432">
        <f>SUMIFS(รายงานลูกหนี้!$G$2:$G$20000, รายงานลูกหนี้!$A$2:$A$20000, $A2432, รายงานลูกหนี้!$K$2:$K$20000, "&gt;90")</f>
        <v>0</v>
      </c>
      <c r="O2432">
        <f t="shared" si="188"/>
        <v>3974</v>
      </c>
      <c r="P2432" s="17">
        <f t="shared" si="189"/>
        <v>0</v>
      </c>
    </row>
    <row r="2433" spans="1:16" x14ac:dyDescent="0.2">
      <c r="A2433" t="str">
        <v>4001e92837e87eef09438071c20e9250aab43465fc26754be906c15e12d3ad1f</v>
      </c>
      <c r="B2433">
        <f>COUNTIF(รายงานลูกหนี้!$A:$A,A2433)</f>
        <v>1</v>
      </c>
      <c r="C2433">
        <f>COUNTIFS(รายงานลูกหนี้!$A:$A,A2433,รายงานลูกหนี้!$K:$K,"&gt;0")</f>
        <v>0</v>
      </c>
      <c r="D2433">
        <f>SUMIF(รายงานลูกหนี้!$A:$A,A2433,รายงานลูกหนี้!$K:$K)</f>
        <v>0</v>
      </c>
      <c r="E2433">
        <f>_xlfn.MAXIFS(รายงานลูกหนี้!$K:$K,รายงานลูกหนี้!$A:$A,A2433)</f>
        <v>0</v>
      </c>
      <c r="F2433" s="17">
        <f t="shared" si="185"/>
        <v>0</v>
      </c>
      <c r="G2433" t="str">
        <f t="shared" si="186"/>
        <v>ชำระตรงเวลา</v>
      </c>
      <c r="H2433" t="str">
        <f t="shared" si="187"/>
        <v>ลูกหนี้ชั้นดี</v>
      </c>
      <c r="I2433" s="17" cm="1">
        <f t="array" ref="I2433">_xlfn.IFS(D2433=0,0%, D2433&lt;=30,25%, D2433&lt;=60,50%, D2433&lt;=90,75%, D2433&gt;90,100%)</f>
        <v>0</v>
      </c>
      <c r="J2433">
        <f>SUMIFS(รายงานลูกหนี้!$G$2:$G$20000, รายงานลูกหนี้!$A$2:$A$20000, $A2433, รายงานลูกหนี้!$K$2:$K$20000, 0)</f>
        <v>843</v>
      </c>
      <c r="K2433">
        <f>SUMIFS(รายงานลูกหนี้!$G$2:$G$20000, รายงานลูกหนี้!$A$2:$A$20000, $A2433, รายงานลูกหนี้!$K$2:$K$20000, "&gt;=1", รายงานลูกหนี้!$K$2:$K$20000, "&lt;=30")</f>
        <v>0</v>
      </c>
      <c r="L2433">
        <f>SUMIFS(รายงานลูกหนี้!$G$2:$G$20000, รายงานลูกหนี้!$A$2:$A$20000, $A2433, รายงานลูกหนี้!$K$2:$K$20000, "&gt;=31", รายงานลูกหนี้!$K$2:$K$20000, "&lt;=60")</f>
        <v>0</v>
      </c>
      <c r="M2433">
        <f>SUMIFS(รายงานลูกหนี้!$G$2:$G$20000, รายงานลูกหนี้!$A$2:$A$20000, $A2433, รายงานลูกหนี้!$K$2:$K$20000, "&gt;=61", รายงานลูกหนี้!$K$2:$K$20000, "&lt;=90")</f>
        <v>0</v>
      </c>
      <c r="N2433">
        <f>SUMIFS(รายงานลูกหนี้!$G$2:$G$20000, รายงานลูกหนี้!$A$2:$A$20000, $A2433, รายงานลูกหนี้!$K$2:$K$20000, "&gt;90")</f>
        <v>0</v>
      </c>
      <c r="O2433">
        <f t="shared" si="188"/>
        <v>843</v>
      </c>
      <c r="P2433" s="17">
        <f t="shared" si="189"/>
        <v>0</v>
      </c>
    </row>
    <row r="2434" spans="1:16" x14ac:dyDescent="0.2">
      <c r="A2434" t="str">
        <v>6e3d7e2e19388c1d0ff1ee6c5699434da779e23732f582161f6ddd59a01dd788</v>
      </c>
      <c r="B2434">
        <f>COUNTIF(รายงานลูกหนี้!$A:$A,A2434)</f>
        <v>1</v>
      </c>
      <c r="C2434">
        <f>COUNTIFS(รายงานลูกหนี้!$A:$A,A2434,รายงานลูกหนี้!$K:$K,"&gt;0")</f>
        <v>0</v>
      </c>
      <c r="D2434">
        <f>SUMIF(รายงานลูกหนี้!$A:$A,A2434,รายงานลูกหนี้!$K:$K)</f>
        <v>0</v>
      </c>
      <c r="E2434">
        <f>_xlfn.MAXIFS(รายงานลูกหนี้!$K:$K,รายงานลูกหนี้!$A:$A,A2434)</f>
        <v>0</v>
      </c>
      <c r="F2434" s="17">
        <f t="shared" si="185"/>
        <v>0</v>
      </c>
      <c r="G2434" t="str">
        <f t="shared" si="186"/>
        <v>ชำระตรงเวลา</v>
      </c>
      <c r="H2434" t="str">
        <f t="shared" si="187"/>
        <v>ลูกหนี้ชั้นดี</v>
      </c>
      <c r="I2434" s="17" cm="1">
        <f t="array" ref="I2434">_xlfn.IFS(D2434=0,0%, D2434&lt;=30,25%, D2434&lt;=60,50%, D2434&lt;=90,75%, D2434&gt;90,100%)</f>
        <v>0</v>
      </c>
      <c r="J2434">
        <f>SUMIFS(รายงานลูกหนี้!$G$2:$G$20000, รายงานลูกหนี้!$A$2:$A$20000, $A2434, รายงานลูกหนี้!$K$2:$K$20000, 0)</f>
        <v>9660</v>
      </c>
      <c r="K2434">
        <f>SUMIFS(รายงานลูกหนี้!$G$2:$G$20000, รายงานลูกหนี้!$A$2:$A$20000, $A2434, รายงานลูกหนี้!$K$2:$K$20000, "&gt;=1", รายงานลูกหนี้!$K$2:$K$20000, "&lt;=30")</f>
        <v>0</v>
      </c>
      <c r="L2434">
        <f>SUMIFS(รายงานลูกหนี้!$G$2:$G$20000, รายงานลูกหนี้!$A$2:$A$20000, $A2434, รายงานลูกหนี้!$K$2:$K$20000, "&gt;=31", รายงานลูกหนี้!$K$2:$K$20000, "&lt;=60")</f>
        <v>0</v>
      </c>
      <c r="M2434">
        <f>SUMIFS(รายงานลูกหนี้!$G$2:$G$20000, รายงานลูกหนี้!$A$2:$A$20000, $A2434, รายงานลูกหนี้!$K$2:$K$20000, "&gt;=61", รายงานลูกหนี้!$K$2:$K$20000, "&lt;=90")</f>
        <v>0</v>
      </c>
      <c r="N2434">
        <f>SUMIFS(รายงานลูกหนี้!$G$2:$G$20000, รายงานลูกหนี้!$A$2:$A$20000, $A2434, รายงานลูกหนี้!$K$2:$K$20000, "&gt;90")</f>
        <v>0</v>
      </c>
      <c r="O2434">
        <f t="shared" si="188"/>
        <v>9660</v>
      </c>
      <c r="P2434" s="17">
        <f t="shared" si="189"/>
        <v>0</v>
      </c>
    </row>
    <row r="2435" spans="1:16" x14ac:dyDescent="0.2">
      <c r="A2435" t="str">
        <v>81a38c284599c65de531a9e1a4f03e7861c68ee249850f051c0e0b702131495f</v>
      </c>
      <c r="B2435">
        <f>COUNTIF(รายงานลูกหนี้!$A:$A,A2435)</f>
        <v>1</v>
      </c>
      <c r="C2435">
        <f>COUNTIFS(รายงานลูกหนี้!$A:$A,A2435,รายงานลูกหนี้!$K:$K,"&gt;0")</f>
        <v>1</v>
      </c>
      <c r="D2435">
        <f>SUMIF(รายงานลูกหนี้!$A:$A,A2435,รายงานลูกหนี้!$K:$K)</f>
        <v>1</v>
      </c>
      <c r="E2435">
        <f>_xlfn.MAXIFS(รายงานลูกหนี้!$K:$K,รายงานลูกหนี้!$A:$A,A2435)</f>
        <v>1</v>
      </c>
      <c r="F2435" s="17">
        <f t="shared" ref="F2435:F2498" si="190">C2435/B2435</f>
        <v>1</v>
      </c>
      <c r="G2435" t="str">
        <f t="shared" ref="G2435:G2498" si="191">IF(E2435&lt;=0, "ชำระตรงเวลา", IF(E2435&lt;=30, "ค้างชำระ 1 - 30 วัน", IF(E2435&lt;=60, "ค้างชำระ 31 - 60 วัน", IF(E2435&lt;=90, "ค้างชำระ 61 - 90 วัน", "ค้างชำระเกิน 90 วัน"))))</f>
        <v>ค้างชำระ 1 - 30 วัน</v>
      </c>
      <c r="H2435" t="str">
        <f t="shared" ref="H2435:H2498" si="192">IF(E2435&lt;=30, "ลูกหนี้ชั้นดี", IF(E2435&lt;=90, "ลูกหนี้เฝ้าติดตาม", "ลูกหนี้ด้อยคุณภาพ (NPL)"))</f>
        <v>ลูกหนี้ชั้นดี</v>
      </c>
      <c r="I2435" s="17" cm="1">
        <f t="array" ref="I2435">_xlfn.IFS(D2435=0,0%, D2435&lt;=30,25%, D2435&lt;=60,50%, D2435&lt;=90,75%, D2435&gt;90,100%)</f>
        <v>0.25</v>
      </c>
      <c r="J2435">
        <f>SUMIFS(รายงานลูกหนี้!$G$2:$G$20000, รายงานลูกหนี้!$A$2:$A$20000, $A2435, รายงานลูกหนี้!$K$2:$K$20000, 0)</f>
        <v>0</v>
      </c>
      <c r="K2435">
        <f>SUMIFS(รายงานลูกหนี้!$G$2:$G$20000, รายงานลูกหนี้!$A$2:$A$20000, $A2435, รายงานลูกหนี้!$K$2:$K$20000, "&gt;=1", รายงานลูกหนี้!$K$2:$K$20000, "&lt;=30")</f>
        <v>13761</v>
      </c>
      <c r="L2435">
        <f>SUMIFS(รายงานลูกหนี้!$G$2:$G$20000, รายงานลูกหนี้!$A$2:$A$20000, $A2435, รายงานลูกหนี้!$K$2:$K$20000, "&gt;=31", รายงานลูกหนี้!$K$2:$K$20000, "&lt;=60")</f>
        <v>0</v>
      </c>
      <c r="M2435">
        <f>SUMIFS(รายงานลูกหนี้!$G$2:$G$20000, รายงานลูกหนี้!$A$2:$A$20000, $A2435, รายงานลูกหนี้!$K$2:$K$20000, "&gt;=61", รายงานลูกหนี้!$K$2:$K$20000, "&lt;=90")</f>
        <v>0</v>
      </c>
      <c r="N2435">
        <f>SUMIFS(รายงานลูกหนี้!$G$2:$G$20000, รายงานลูกหนี้!$A$2:$A$20000, $A2435, รายงานลูกหนี้!$K$2:$K$20000, "&gt;90")</f>
        <v>0</v>
      </c>
      <c r="O2435">
        <f t="shared" ref="O2435:O2498" si="193">SUM(J2435:N2435)</f>
        <v>13761</v>
      </c>
      <c r="P2435" s="17">
        <f t="shared" ref="P2435:P2498" si="194">IF(O2435=0, 0%, (J2435*0%+K2435*25%+L2435*50%+M2435*75%+N2435*100%)/O2435)</f>
        <v>0.25</v>
      </c>
    </row>
    <row r="2436" spans="1:16" x14ac:dyDescent="0.2">
      <c r="A2436" t="str">
        <v>e45700b872a5e873478a501ecadfa68b5300174f560c73d0fe9a5960f4872996</v>
      </c>
      <c r="B2436">
        <f>COUNTIF(รายงานลูกหนี้!$A:$A,A2436)</f>
        <v>1</v>
      </c>
      <c r="C2436">
        <f>COUNTIFS(รายงานลูกหนี้!$A:$A,A2436,รายงานลูกหนี้!$K:$K,"&gt;0")</f>
        <v>0</v>
      </c>
      <c r="D2436">
        <f>SUMIF(รายงานลูกหนี้!$A:$A,A2436,รายงานลูกหนี้!$K:$K)</f>
        <v>0</v>
      </c>
      <c r="E2436">
        <f>_xlfn.MAXIFS(รายงานลูกหนี้!$K:$K,รายงานลูกหนี้!$A:$A,A2436)</f>
        <v>0</v>
      </c>
      <c r="F2436" s="17">
        <f t="shared" si="190"/>
        <v>0</v>
      </c>
      <c r="G2436" t="str">
        <f t="shared" si="191"/>
        <v>ชำระตรงเวลา</v>
      </c>
      <c r="H2436" t="str">
        <f t="shared" si="192"/>
        <v>ลูกหนี้ชั้นดี</v>
      </c>
      <c r="I2436" s="17" cm="1">
        <f t="array" ref="I2436">_xlfn.IFS(D2436=0,0%, D2436&lt;=30,25%, D2436&lt;=60,50%, D2436&lt;=90,75%, D2436&gt;90,100%)</f>
        <v>0</v>
      </c>
      <c r="J2436">
        <f>SUMIFS(รายงานลูกหนี้!$G$2:$G$20000, รายงานลูกหนี้!$A$2:$A$20000, $A2436, รายงานลูกหนี้!$K$2:$K$20000, 0)</f>
        <v>14609</v>
      </c>
      <c r="K2436">
        <f>SUMIFS(รายงานลูกหนี้!$G$2:$G$20000, รายงานลูกหนี้!$A$2:$A$20000, $A2436, รายงานลูกหนี้!$K$2:$K$20000, "&gt;=1", รายงานลูกหนี้!$K$2:$K$20000, "&lt;=30")</f>
        <v>0</v>
      </c>
      <c r="L2436">
        <f>SUMIFS(รายงานลูกหนี้!$G$2:$G$20000, รายงานลูกหนี้!$A$2:$A$20000, $A2436, รายงานลูกหนี้!$K$2:$K$20000, "&gt;=31", รายงานลูกหนี้!$K$2:$K$20000, "&lt;=60")</f>
        <v>0</v>
      </c>
      <c r="M2436">
        <f>SUMIFS(รายงานลูกหนี้!$G$2:$G$20000, รายงานลูกหนี้!$A$2:$A$20000, $A2436, รายงานลูกหนี้!$K$2:$K$20000, "&gt;=61", รายงานลูกหนี้!$K$2:$K$20000, "&lt;=90")</f>
        <v>0</v>
      </c>
      <c r="N2436">
        <f>SUMIFS(รายงานลูกหนี้!$G$2:$G$20000, รายงานลูกหนี้!$A$2:$A$20000, $A2436, รายงานลูกหนี้!$K$2:$K$20000, "&gt;90")</f>
        <v>0</v>
      </c>
      <c r="O2436">
        <f t="shared" si="193"/>
        <v>14609</v>
      </c>
      <c r="P2436" s="17">
        <f t="shared" si="194"/>
        <v>0</v>
      </c>
    </row>
    <row r="2437" spans="1:16" x14ac:dyDescent="0.2">
      <c r="A2437" t="str">
        <v>1858ff549a710a442a06b921afc1426e1b91127ee34426ce66bb371646eba72e</v>
      </c>
      <c r="B2437">
        <f>COUNTIF(รายงานลูกหนี้!$A:$A,A2437)</f>
        <v>1</v>
      </c>
      <c r="C2437">
        <f>COUNTIFS(รายงานลูกหนี้!$A:$A,A2437,รายงานลูกหนี้!$K:$K,"&gt;0")</f>
        <v>0</v>
      </c>
      <c r="D2437">
        <f>SUMIF(รายงานลูกหนี้!$A:$A,A2437,รายงานลูกหนี้!$K:$K)</f>
        <v>0</v>
      </c>
      <c r="E2437">
        <f>_xlfn.MAXIFS(รายงานลูกหนี้!$K:$K,รายงานลูกหนี้!$A:$A,A2437)</f>
        <v>0</v>
      </c>
      <c r="F2437" s="17">
        <f t="shared" si="190"/>
        <v>0</v>
      </c>
      <c r="G2437" t="str">
        <f t="shared" si="191"/>
        <v>ชำระตรงเวลา</v>
      </c>
      <c r="H2437" t="str">
        <f t="shared" si="192"/>
        <v>ลูกหนี้ชั้นดี</v>
      </c>
      <c r="I2437" s="17" cm="1">
        <f t="array" ref="I2437">_xlfn.IFS(D2437=0,0%, D2437&lt;=30,25%, D2437&lt;=60,50%, D2437&lt;=90,75%, D2437&gt;90,100%)</f>
        <v>0</v>
      </c>
      <c r="J2437">
        <f>SUMIFS(รายงานลูกหนี้!$G$2:$G$20000, รายงานลูกหนี้!$A$2:$A$20000, $A2437, รายงานลูกหนี้!$K$2:$K$20000, 0)</f>
        <v>2665</v>
      </c>
      <c r="K2437">
        <f>SUMIFS(รายงานลูกหนี้!$G$2:$G$20000, รายงานลูกหนี้!$A$2:$A$20000, $A2437, รายงานลูกหนี้!$K$2:$K$20000, "&gt;=1", รายงานลูกหนี้!$K$2:$K$20000, "&lt;=30")</f>
        <v>0</v>
      </c>
      <c r="L2437">
        <f>SUMIFS(รายงานลูกหนี้!$G$2:$G$20000, รายงานลูกหนี้!$A$2:$A$20000, $A2437, รายงานลูกหนี้!$K$2:$K$20000, "&gt;=31", รายงานลูกหนี้!$K$2:$K$20000, "&lt;=60")</f>
        <v>0</v>
      </c>
      <c r="M2437">
        <f>SUMIFS(รายงานลูกหนี้!$G$2:$G$20000, รายงานลูกหนี้!$A$2:$A$20000, $A2437, รายงานลูกหนี้!$K$2:$K$20000, "&gt;=61", รายงานลูกหนี้!$K$2:$K$20000, "&lt;=90")</f>
        <v>0</v>
      </c>
      <c r="N2437">
        <f>SUMIFS(รายงานลูกหนี้!$G$2:$G$20000, รายงานลูกหนี้!$A$2:$A$20000, $A2437, รายงานลูกหนี้!$K$2:$K$20000, "&gt;90")</f>
        <v>0</v>
      </c>
      <c r="O2437">
        <f t="shared" si="193"/>
        <v>2665</v>
      </c>
      <c r="P2437" s="17">
        <f t="shared" si="194"/>
        <v>0</v>
      </c>
    </row>
    <row r="2438" spans="1:16" x14ac:dyDescent="0.2">
      <c r="A2438" t="str">
        <v>e3bdf27a69d6e50660aa5caf66e68e3474fd2475180b1a6a0eda25148e1cc5dd</v>
      </c>
      <c r="B2438">
        <f>COUNTIF(รายงานลูกหนี้!$A:$A,A2438)</f>
        <v>2</v>
      </c>
      <c r="C2438">
        <f>COUNTIFS(รายงานลูกหนี้!$A:$A,A2438,รายงานลูกหนี้!$K:$K,"&gt;0")</f>
        <v>1</v>
      </c>
      <c r="D2438">
        <f>SUMIF(รายงานลูกหนี้!$A:$A,A2438,รายงานลูกหนี้!$K:$K)</f>
        <v>3</v>
      </c>
      <c r="E2438">
        <f>_xlfn.MAXIFS(รายงานลูกหนี้!$K:$K,รายงานลูกหนี้!$A:$A,A2438)</f>
        <v>3</v>
      </c>
      <c r="F2438" s="17">
        <f t="shared" si="190"/>
        <v>0.5</v>
      </c>
      <c r="G2438" t="str">
        <f t="shared" si="191"/>
        <v>ค้างชำระ 1 - 30 วัน</v>
      </c>
      <c r="H2438" t="str">
        <f t="shared" si="192"/>
        <v>ลูกหนี้ชั้นดี</v>
      </c>
      <c r="I2438" s="17" cm="1">
        <f t="array" ref="I2438">_xlfn.IFS(D2438=0,0%, D2438&lt;=30,25%, D2438&lt;=60,50%, D2438&lt;=90,75%, D2438&gt;90,100%)</f>
        <v>0.25</v>
      </c>
      <c r="J2438">
        <f>SUMIFS(รายงานลูกหนี้!$G$2:$G$20000, รายงานลูกหนี้!$A$2:$A$20000, $A2438, รายงานลูกหนี้!$K$2:$K$20000, 0)</f>
        <v>10449</v>
      </c>
      <c r="K2438">
        <f>SUMIFS(รายงานลูกหนี้!$G$2:$G$20000, รายงานลูกหนี้!$A$2:$A$20000, $A2438, รายงานลูกหนี้!$K$2:$K$20000, "&gt;=1", รายงานลูกหนี้!$K$2:$K$20000, "&lt;=30")</f>
        <v>5330</v>
      </c>
      <c r="L2438">
        <f>SUMIFS(รายงานลูกหนี้!$G$2:$G$20000, รายงานลูกหนี้!$A$2:$A$20000, $A2438, รายงานลูกหนี้!$K$2:$K$20000, "&gt;=31", รายงานลูกหนี้!$K$2:$K$20000, "&lt;=60")</f>
        <v>0</v>
      </c>
      <c r="M2438">
        <f>SUMIFS(รายงานลูกหนี้!$G$2:$G$20000, รายงานลูกหนี้!$A$2:$A$20000, $A2438, รายงานลูกหนี้!$K$2:$K$20000, "&gt;=61", รายงานลูกหนี้!$K$2:$K$20000, "&lt;=90")</f>
        <v>0</v>
      </c>
      <c r="N2438">
        <f>SUMIFS(รายงานลูกหนี้!$G$2:$G$20000, รายงานลูกหนี้!$A$2:$A$20000, $A2438, รายงานลูกหนี้!$K$2:$K$20000, "&gt;90")</f>
        <v>0</v>
      </c>
      <c r="O2438">
        <f t="shared" si="193"/>
        <v>15779</v>
      </c>
      <c r="P2438" s="17">
        <f t="shared" si="194"/>
        <v>8.4447683630141324E-2</v>
      </c>
    </row>
    <row r="2439" spans="1:16" x14ac:dyDescent="0.2">
      <c r="A2439" t="str">
        <v>afbd7efa2082410b529854f9387d26e9e4a51d0c2b7bfdbc1316a89e63e81803</v>
      </c>
      <c r="B2439">
        <f>COUNTIF(รายงานลูกหนี้!$A:$A,A2439)</f>
        <v>2</v>
      </c>
      <c r="C2439">
        <f>COUNTIFS(รายงานลูกหนี้!$A:$A,A2439,รายงานลูกหนี้!$K:$K,"&gt;0")</f>
        <v>0</v>
      </c>
      <c r="D2439">
        <f>SUMIF(รายงานลูกหนี้!$A:$A,A2439,รายงานลูกหนี้!$K:$K)</f>
        <v>0</v>
      </c>
      <c r="E2439">
        <f>_xlfn.MAXIFS(รายงานลูกหนี้!$K:$K,รายงานลูกหนี้!$A:$A,A2439)</f>
        <v>0</v>
      </c>
      <c r="F2439" s="17">
        <f t="shared" si="190"/>
        <v>0</v>
      </c>
      <c r="G2439" t="str">
        <f t="shared" si="191"/>
        <v>ชำระตรงเวลา</v>
      </c>
      <c r="H2439" t="str">
        <f t="shared" si="192"/>
        <v>ลูกหนี้ชั้นดี</v>
      </c>
      <c r="I2439" s="17" cm="1">
        <f t="array" ref="I2439">_xlfn.IFS(D2439=0,0%, D2439&lt;=30,25%, D2439&lt;=60,50%, D2439&lt;=90,75%, D2439&gt;90,100%)</f>
        <v>0</v>
      </c>
      <c r="J2439">
        <f>SUMIFS(รายงานลูกหนี้!$G$2:$G$20000, รายงานลูกหนี้!$A$2:$A$20000, $A2439, รายงานลูกหนี้!$K$2:$K$20000, 0)</f>
        <v>3634</v>
      </c>
      <c r="K2439">
        <f>SUMIFS(รายงานลูกหนี้!$G$2:$G$20000, รายงานลูกหนี้!$A$2:$A$20000, $A2439, รายงานลูกหนี้!$K$2:$K$20000, "&gt;=1", รายงานลูกหนี้!$K$2:$K$20000, "&lt;=30")</f>
        <v>0</v>
      </c>
      <c r="L2439">
        <f>SUMIFS(รายงานลูกหนี้!$G$2:$G$20000, รายงานลูกหนี้!$A$2:$A$20000, $A2439, รายงานลูกหนี้!$K$2:$K$20000, "&gt;=31", รายงานลูกหนี้!$K$2:$K$20000, "&lt;=60")</f>
        <v>0</v>
      </c>
      <c r="M2439">
        <f>SUMIFS(รายงานลูกหนี้!$G$2:$G$20000, รายงานลูกหนี้!$A$2:$A$20000, $A2439, รายงานลูกหนี้!$K$2:$K$20000, "&gt;=61", รายงานลูกหนี้!$K$2:$K$20000, "&lt;=90")</f>
        <v>0</v>
      </c>
      <c r="N2439">
        <f>SUMIFS(รายงานลูกหนี้!$G$2:$G$20000, รายงานลูกหนี้!$A$2:$A$20000, $A2439, รายงานลูกหนี้!$K$2:$K$20000, "&gt;90")</f>
        <v>0</v>
      </c>
      <c r="O2439">
        <f t="shared" si="193"/>
        <v>3634</v>
      </c>
      <c r="P2439" s="17">
        <f t="shared" si="194"/>
        <v>0</v>
      </c>
    </row>
    <row r="2440" spans="1:16" x14ac:dyDescent="0.2">
      <c r="A2440" t="str">
        <v>675e88ccfb657806915fe5d22fecfaa171f8e93dc58958c1f2112c74d9d2faf6</v>
      </c>
      <c r="B2440">
        <f>COUNTIF(รายงานลูกหนี้!$A:$A,A2440)</f>
        <v>1</v>
      </c>
      <c r="C2440">
        <f>COUNTIFS(รายงานลูกหนี้!$A:$A,A2440,รายงานลูกหนี้!$K:$K,"&gt;0")</f>
        <v>0</v>
      </c>
      <c r="D2440">
        <f>SUMIF(รายงานลูกหนี้!$A:$A,A2440,รายงานลูกหนี้!$K:$K)</f>
        <v>0</v>
      </c>
      <c r="E2440">
        <f>_xlfn.MAXIFS(รายงานลูกหนี้!$K:$K,รายงานลูกหนี้!$A:$A,A2440)</f>
        <v>0</v>
      </c>
      <c r="F2440" s="17">
        <f t="shared" si="190"/>
        <v>0</v>
      </c>
      <c r="G2440" t="str">
        <f t="shared" si="191"/>
        <v>ชำระตรงเวลา</v>
      </c>
      <c r="H2440" t="str">
        <f t="shared" si="192"/>
        <v>ลูกหนี้ชั้นดี</v>
      </c>
      <c r="I2440" s="17" cm="1">
        <f t="array" ref="I2440">_xlfn.IFS(D2440=0,0%, D2440&lt;=30,25%, D2440&lt;=60,50%, D2440&lt;=90,75%, D2440&gt;90,100%)</f>
        <v>0</v>
      </c>
      <c r="J2440">
        <f>SUMIFS(รายงานลูกหนี้!$G$2:$G$20000, รายงานลูกหนี้!$A$2:$A$20000, $A2440, รายงานลูกหนี้!$K$2:$K$20000, 0)</f>
        <v>2147</v>
      </c>
      <c r="K2440">
        <f>SUMIFS(รายงานลูกหนี้!$G$2:$G$20000, รายงานลูกหนี้!$A$2:$A$20000, $A2440, รายงานลูกหนี้!$K$2:$K$20000, "&gt;=1", รายงานลูกหนี้!$K$2:$K$20000, "&lt;=30")</f>
        <v>0</v>
      </c>
      <c r="L2440">
        <f>SUMIFS(รายงานลูกหนี้!$G$2:$G$20000, รายงานลูกหนี้!$A$2:$A$20000, $A2440, รายงานลูกหนี้!$K$2:$K$20000, "&gt;=31", รายงานลูกหนี้!$K$2:$K$20000, "&lt;=60")</f>
        <v>0</v>
      </c>
      <c r="M2440">
        <f>SUMIFS(รายงานลูกหนี้!$G$2:$G$20000, รายงานลูกหนี้!$A$2:$A$20000, $A2440, รายงานลูกหนี้!$K$2:$K$20000, "&gt;=61", รายงานลูกหนี้!$K$2:$K$20000, "&lt;=90")</f>
        <v>0</v>
      </c>
      <c r="N2440">
        <f>SUMIFS(รายงานลูกหนี้!$G$2:$G$20000, รายงานลูกหนี้!$A$2:$A$20000, $A2440, รายงานลูกหนี้!$K$2:$K$20000, "&gt;90")</f>
        <v>0</v>
      </c>
      <c r="O2440">
        <f t="shared" si="193"/>
        <v>2147</v>
      </c>
      <c r="P2440" s="17">
        <f t="shared" si="194"/>
        <v>0</v>
      </c>
    </row>
    <row r="2441" spans="1:16" x14ac:dyDescent="0.2">
      <c r="A2441" t="str">
        <v>527e8989b609d5d146c7629fa966d8a01ddd407f6cca2931ee2ea5ed8def73d3</v>
      </c>
      <c r="B2441">
        <f>COUNTIF(รายงานลูกหนี้!$A:$A,A2441)</f>
        <v>1</v>
      </c>
      <c r="C2441">
        <f>COUNTIFS(รายงานลูกหนี้!$A:$A,A2441,รายงานลูกหนี้!$K:$K,"&gt;0")</f>
        <v>0</v>
      </c>
      <c r="D2441">
        <f>SUMIF(รายงานลูกหนี้!$A:$A,A2441,รายงานลูกหนี้!$K:$K)</f>
        <v>0</v>
      </c>
      <c r="E2441">
        <f>_xlfn.MAXIFS(รายงานลูกหนี้!$K:$K,รายงานลูกหนี้!$A:$A,A2441)</f>
        <v>0</v>
      </c>
      <c r="F2441" s="17">
        <f t="shared" si="190"/>
        <v>0</v>
      </c>
      <c r="G2441" t="str">
        <f t="shared" si="191"/>
        <v>ชำระตรงเวลา</v>
      </c>
      <c r="H2441" t="str">
        <f t="shared" si="192"/>
        <v>ลูกหนี้ชั้นดี</v>
      </c>
      <c r="I2441" s="17" cm="1">
        <f t="array" ref="I2441">_xlfn.IFS(D2441=0,0%, D2441&lt;=30,25%, D2441&lt;=60,50%, D2441&lt;=90,75%, D2441&gt;90,100%)</f>
        <v>0</v>
      </c>
      <c r="J2441">
        <f>SUMIFS(รายงานลูกหนี้!$G$2:$G$20000, รายงานลูกหนี้!$A$2:$A$20000, $A2441, รายงานลูกหนี้!$K$2:$K$20000, 0)</f>
        <v>4742</v>
      </c>
      <c r="K2441">
        <f>SUMIFS(รายงานลูกหนี้!$G$2:$G$20000, รายงานลูกหนี้!$A$2:$A$20000, $A2441, รายงานลูกหนี้!$K$2:$K$20000, "&gt;=1", รายงานลูกหนี้!$K$2:$K$20000, "&lt;=30")</f>
        <v>0</v>
      </c>
      <c r="L2441">
        <f>SUMIFS(รายงานลูกหนี้!$G$2:$G$20000, รายงานลูกหนี้!$A$2:$A$20000, $A2441, รายงานลูกหนี้!$K$2:$K$20000, "&gt;=31", รายงานลูกหนี้!$K$2:$K$20000, "&lt;=60")</f>
        <v>0</v>
      </c>
      <c r="M2441">
        <f>SUMIFS(รายงานลูกหนี้!$G$2:$G$20000, รายงานลูกหนี้!$A$2:$A$20000, $A2441, รายงานลูกหนี้!$K$2:$K$20000, "&gt;=61", รายงานลูกหนี้!$K$2:$K$20000, "&lt;=90")</f>
        <v>0</v>
      </c>
      <c r="N2441">
        <f>SUMIFS(รายงานลูกหนี้!$G$2:$G$20000, รายงานลูกหนี้!$A$2:$A$20000, $A2441, รายงานลูกหนี้!$K$2:$K$20000, "&gt;90")</f>
        <v>0</v>
      </c>
      <c r="O2441">
        <f t="shared" si="193"/>
        <v>4742</v>
      </c>
      <c r="P2441" s="17">
        <f t="shared" si="194"/>
        <v>0</v>
      </c>
    </row>
    <row r="2442" spans="1:16" x14ac:dyDescent="0.2">
      <c r="A2442" t="str">
        <v>feb64fbc8ab24ed54afe44e5e36d021b440382b36d7152656c30d86c67f88c6a</v>
      </c>
      <c r="B2442">
        <f>COUNTIF(รายงานลูกหนี้!$A:$A,A2442)</f>
        <v>1</v>
      </c>
      <c r="C2442">
        <f>COUNTIFS(รายงานลูกหนี้!$A:$A,A2442,รายงานลูกหนี้!$K:$K,"&gt;0")</f>
        <v>0</v>
      </c>
      <c r="D2442">
        <f>SUMIF(รายงานลูกหนี้!$A:$A,A2442,รายงานลูกหนี้!$K:$K)</f>
        <v>0</v>
      </c>
      <c r="E2442">
        <f>_xlfn.MAXIFS(รายงานลูกหนี้!$K:$K,รายงานลูกหนี้!$A:$A,A2442)</f>
        <v>0</v>
      </c>
      <c r="F2442" s="17">
        <f t="shared" si="190"/>
        <v>0</v>
      </c>
      <c r="G2442" t="str">
        <f t="shared" si="191"/>
        <v>ชำระตรงเวลา</v>
      </c>
      <c r="H2442" t="str">
        <f t="shared" si="192"/>
        <v>ลูกหนี้ชั้นดี</v>
      </c>
      <c r="I2442" s="17" cm="1">
        <f t="array" ref="I2442">_xlfn.IFS(D2442=0,0%, D2442&lt;=30,25%, D2442&lt;=60,50%, D2442&lt;=90,75%, D2442&gt;90,100%)</f>
        <v>0</v>
      </c>
      <c r="J2442">
        <f>SUMIFS(รายงานลูกหนี้!$G$2:$G$20000, รายงานลูกหนี้!$A$2:$A$20000, $A2442, รายงานลูกหนี้!$K$2:$K$20000, 0)</f>
        <v>1030</v>
      </c>
      <c r="K2442">
        <f>SUMIFS(รายงานลูกหนี้!$G$2:$G$20000, รายงานลูกหนี้!$A$2:$A$20000, $A2442, รายงานลูกหนี้!$K$2:$K$20000, "&gt;=1", รายงานลูกหนี้!$K$2:$K$20000, "&lt;=30")</f>
        <v>0</v>
      </c>
      <c r="L2442">
        <f>SUMIFS(รายงานลูกหนี้!$G$2:$G$20000, รายงานลูกหนี้!$A$2:$A$20000, $A2442, รายงานลูกหนี้!$K$2:$K$20000, "&gt;=31", รายงานลูกหนี้!$K$2:$K$20000, "&lt;=60")</f>
        <v>0</v>
      </c>
      <c r="M2442">
        <f>SUMIFS(รายงานลูกหนี้!$G$2:$G$20000, รายงานลูกหนี้!$A$2:$A$20000, $A2442, รายงานลูกหนี้!$K$2:$K$20000, "&gt;=61", รายงานลูกหนี้!$K$2:$K$20000, "&lt;=90")</f>
        <v>0</v>
      </c>
      <c r="N2442">
        <f>SUMIFS(รายงานลูกหนี้!$G$2:$G$20000, รายงานลูกหนี้!$A$2:$A$20000, $A2442, รายงานลูกหนี้!$K$2:$K$20000, "&gt;90")</f>
        <v>0</v>
      </c>
      <c r="O2442">
        <f t="shared" si="193"/>
        <v>1030</v>
      </c>
      <c r="P2442" s="17">
        <f t="shared" si="194"/>
        <v>0</v>
      </c>
    </row>
    <row r="2443" spans="1:16" x14ac:dyDescent="0.2">
      <c r="A2443" t="str">
        <v>202e6b84de4de33bc7fbf7258a23f57698959de11726493b9ff83018b93d0c37</v>
      </c>
      <c r="B2443">
        <f>COUNTIF(รายงานลูกหนี้!$A:$A,A2443)</f>
        <v>1</v>
      </c>
      <c r="C2443">
        <f>COUNTIFS(รายงานลูกหนี้!$A:$A,A2443,รายงานลูกหนี้!$K:$K,"&gt;0")</f>
        <v>0</v>
      </c>
      <c r="D2443">
        <f>SUMIF(รายงานลูกหนี้!$A:$A,A2443,รายงานลูกหนี้!$K:$K)</f>
        <v>0</v>
      </c>
      <c r="E2443">
        <f>_xlfn.MAXIFS(รายงานลูกหนี้!$K:$K,รายงานลูกหนี้!$A:$A,A2443)</f>
        <v>0</v>
      </c>
      <c r="F2443" s="17">
        <f t="shared" si="190"/>
        <v>0</v>
      </c>
      <c r="G2443" t="str">
        <f t="shared" si="191"/>
        <v>ชำระตรงเวลา</v>
      </c>
      <c r="H2443" t="str">
        <f t="shared" si="192"/>
        <v>ลูกหนี้ชั้นดี</v>
      </c>
      <c r="I2443" s="17" cm="1">
        <f t="array" ref="I2443">_xlfn.IFS(D2443=0,0%, D2443&lt;=30,25%, D2443&lt;=60,50%, D2443&lt;=90,75%, D2443&gt;90,100%)</f>
        <v>0</v>
      </c>
      <c r="J2443">
        <f>SUMIFS(รายงานลูกหนี้!$G$2:$G$20000, รายงานลูกหนี้!$A$2:$A$20000, $A2443, รายงานลูกหนี้!$K$2:$K$20000, 0)</f>
        <v>200</v>
      </c>
      <c r="K2443">
        <f>SUMIFS(รายงานลูกหนี้!$G$2:$G$20000, รายงานลูกหนี้!$A$2:$A$20000, $A2443, รายงานลูกหนี้!$K$2:$K$20000, "&gt;=1", รายงานลูกหนี้!$K$2:$K$20000, "&lt;=30")</f>
        <v>0</v>
      </c>
      <c r="L2443">
        <f>SUMIFS(รายงานลูกหนี้!$G$2:$G$20000, รายงานลูกหนี้!$A$2:$A$20000, $A2443, รายงานลูกหนี้!$K$2:$K$20000, "&gt;=31", รายงานลูกหนี้!$K$2:$K$20000, "&lt;=60")</f>
        <v>0</v>
      </c>
      <c r="M2443">
        <f>SUMIFS(รายงานลูกหนี้!$G$2:$G$20000, รายงานลูกหนี้!$A$2:$A$20000, $A2443, รายงานลูกหนี้!$K$2:$K$20000, "&gt;=61", รายงานลูกหนี้!$K$2:$K$20000, "&lt;=90")</f>
        <v>0</v>
      </c>
      <c r="N2443">
        <f>SUMIFS(รายงานลูกหนี้!$G$2:$G$20000, รายงานลูกหนี้!$A$2:$A$20000, $A2443, รายงานลูกหนี้!$K$2:$K$20000, "&gt;90")</f>
        <v>0</v>
      </c>
      <c r="O2443">
        <f t="shared" si="193"/>
        <v>200</v>
      </c>
      <c r="P2443" s="17">
        <f t="shared" si="194"/>
        <v>0</v>
      </c>
    </row>
    <row r="2444" spans="1:16" x14ac:dyDescent="0.2">
      <c r="A2444" t="str">
        <v>7d97c62cfd271e3106261a63dc0a33899168dad119539a121673678ae2d3249c</v>
      </c>
      <c r="B2444">
        <f>COUNTIF(รายงานลูกหนี้!$A:$A,A2444)</f>
        <v>1</v>
      </c>
      <c r="C2444">
        <f>COUNTIFS(รายงานลูกหนี้!$A:$A,A2444,รายงานลูกหนี้!$K:$K,"&gt;0")</f>
        <v>1</v>
      </c>
      <c r="D2444">
        <f>SUMIF(รายงานลูกหนี้!$A:$A,A2444,รายงานลูกหนี้!$K:$K)</f>
        <v>1</v>
      </c>
      <c r="E2444">
        <f>_xlfn.MAXIFS(รายงานลูกหนี้!$K:$K,รายงานลูกหนี้!$A:$A,A2444)</f>
        <v>1</v>
      </c>
      <c r="F2444" s="17">
        <f t="shared" si="190"/>
        <v>1</v>
      </c>
      <c r="G2444" t="str">
        <f t="shared" si="191"/>
        <v>ค้างชำระ 1 - 30 วัน</v>
      </c>
      <c r="H2444" t="str">
        <f t="shared" si="192"/>
        <v>ลูกหนี้ชั้นดี</v>
      </c>
      <c r="I2444" s="17" cm="1">
        <f t="array" ref="I2444">_xlfn.IFS(D2444=0,0%, D2444&lt;=30,25%, D2444&lt;=60,50%, D2444&lt;=90,75%, D2444&gt;90,100%)</f>
        <v>0.25</v>
      </c>
      <c r="J2444">
        <f>SUMIFS(รายงานลูกหนี้!$G$2:$G$20000, รายงานลูกหนี้!$A$2:$A$20000, $A2444, รายงานลูกหนี้!$K$2:$K$20000, 0)</f>
        <v>0</v>
      </c>
      <c r="K2444">
        <f>SUMIFS(รายงานลูกหนี้!$G$2:$G$20000, รายงานลูกหนี้!$A$2:$A$20000, $A2444, รายงานลูกหนี้!$K$2:$K$20000, "&gt;=1", รายงานลูกหนี้!$K$2:$K$20000, "&lt;=30")</f>
        <v>18825</v>
      </c>
      <c r="L2444">
        <f>SUMIFS(รายงานลูกหนี้!$G$2:$G$20000, รายงานลูกหนี้!$A$2:$A$20000, $A2444, รายงานลูกหนี้!$K$2:$K$20000, "&gt;=31", รายงานลูกหนี้!$K$2:$K$20000, "&lt;=60")</f>
        <v>0</v>
      </c>
      <c r="M2444">
        <f>SUMIFS(รายงานลูกหนี้!$G$2:$G$20000, รายงานลูกหนี้!$A$2:$A$20000, $A2444, รายงานลูกหนี้!$K$2:$K$20000, "&gt;=61", รายงานลูกหนี้!$K$2:$K$20000, "&lt;=90")</f>
        <v>0</v>
      </c>
      <c r="N2444">
        <f>SUMIFS(รายงานลูกหนี้!$G$2:$G$20000, รายงานลูกหนี้!$A$2:$A$20000, $A2444, รายงานลูกหนี้!$K$2:$K$20000, "&gt;90")</f>
        <v>0</v>
      </c>
      <c r="O2444">
        <f t="shared" si="193"/>
        <v>18825</v>
      </c>
      <c r="P2444" s="17">
        <f t="shared" si="194"/>
        <v>0.25</v>
      </c>
    </row>
    <row r="2445" spans="1:16" x14ac:dyDescent="0.2">
      <c r="A2445" t="str">
        <v>3d64282f3549991dc5b6ba0f61db8ec429b88d0633e90eb6350f5bec7dcb7449</v>
      </c>
      <c r="B2445">
        <f>COUNTIF(รายงานลูกหนี้!$A:$A,A2445)</f>
        <v>1</v>
      </c>
      <c r="C2445">
        <f>COUNTIFS(รายงานลูกหนี้!$A:$A,A2445,รายงานลูกหนี้!$K:$K,"&gt;0")</f>
        <v>1</v>
      </c>
      <c r="D2445">
        <f>SUMIF(รายงานลูกหนี้!$A:$A,A2445,รายงานลูกหนี้!$K:$K)</f>
        <v>1</v>
      </c>
      <c r="E2445">
        <f>_xlfn.MAXIFS(รายงานลูกหนี้!$K:$K,รายงานลูกหนี้!$A:$A,A2445)</f>
        <v>1</v>
      </c>
      <c r="F2445" s="17">
        <f t="shared" si="190"/>
        <v>1</v>
      </c>
      <c r="G2445" t="str">
        <f t="shared" si="191"/>
        <v>ค้างชำระ 1 - 30 วัน</v>
      </c>
      <c r="H2445" t="str">
        <f t="shared" si="192"/>
        <v>ลูกหนี้ชั้นดี</v>
      </c>
      <c r="I2445" s="17" cm="1">
        <f t="array" ref="I2445">_xlfn.IFS(D2445=0,0%, D2445&lt;=30,25%, D2445&lt;=60,50%, D2445&lt;=90,75%, D2445&gt;90,100%)</f>
        <v>0.25</v>
      </c>
      <c r="J2445">
        <f>SUMIFS(รายงานลูกหนี้!$G$2:$G$20000, รายงานลูกหนี้!$A$2:$A$20000, $A2445, รายงานลูกหนี้!$K$2:$K$20000, 0)</f>
        <v>0</v>
      </c>
      <c r="K2445">
        <f>SUMIFS(รายงานลูกหนี้!$G$2:$G$20000, รายงานลูกหนี้!$A$2:$A$20000, $A2445, รายงานลูกหนี้!$K$2:$K$20000, "&gt;=1", รายงานลูกหนี้!$K$2:$K$20000, "&lt;=30")</f>
        <v>37645</v>
      </c>
      <c r="L2445">
        <f>SUMIFS(รายงานลูกหนี้!$G$2:$G$20000, รายงานลูกหนี้!$A$2:$A$20000, $A2445, รายงานลูกหนี้!$K$2:$K$20000, "&gt;=31", รายงานลูกหนี้!$K$2:$K$20000, "&lt;=60")</f>
        <v>0</v>
      </c>
      <c r="M2445">
        <f>SUMIFS(รายงานลูกหนี้!$G$2:$G$20000, รายงานลูกหนี้!$A$2:$A$20000, $A2445, รายงานลูกหนี้!$K$2:$K$20000, "&gt;=61", รายงานลูกหนี้!$K$2:$K$20000, "&lt;=90")</f>
        <v>0</v>
      </c>
      <c r="N2445">
        <f>SUMIFS(รายงานลูกหนี้!$G$2:$G$20000, รายงานลูกหนี้!$A$2:$A$20000, $A2445, รายงานลูกหนี้!$K$2:$K$20000, "&gt;90")</f>
        <v>0</v>
      </c>
      <c r="O2445">
        <f t="shared" si="193"/>
        <v>37645</v>
      </c>
      <c r="P2445" s="17">
        <f t="shared" si="194"/>
        <v>0.25</v>
      </c>
    </row>
    <row r="2446" spans="1:16" x14ac:dyDescent="0.2">
      <c r="A2446" t="str">
        <v>c1d950298b4eba8f444d4a8c10282cb717339cfcf494c44e28c1d2a18ad42075</v>
      </c>
      <c r="B2446">
        <f>COUNTIF(รายงานลูกหนี้!$A:$A,A2446)</f>
        <v>1</v>
      </c>
      <c r="C2446">
        <f>COUNTIFS(รายงานลูกหนี้!$A:$A,A2446,รายงานลูกหนี้!$K:$K,"&gt;0")</f>
        <v>0</v>
      </c>
      <c r="D2446">
        <f>SUMIF(รายงานลูกหนี้!$A:$A,A2446,รายงานลูกหนี้!$K:$K)</f>
        <v>0</v>
      </c>
      <c r="E2446">
        <f>_xlfn.MAXIFS(รายงานลูกหนี้!$K:$K,รายงานลูกหนี้!$A:$A,A2446)</f>
        <v>0</v>
      </c>
      <c r="F2446" s="17">
        <f t="shared" si="190"/>
        <v>0</v>
      </c>
      <c r="G2446" t="str">
        <f t="shared" si="191"/>
        <v>ชำระตรงเวลา</v>
      </c>
      <c r="H2446" t="str">
        <f t="shared" si="192"/>
        <v>ลูกหนี้ชั้นดี</v>
      </c>
      <c r="I2446" s="17" cm="1">
        <f t="array" ref="I2446">_xlfn.IFS(D2446=0,0%, D2446&lt;=30,25%, D2446&lt;=60,50%, D2446&lt;=90,75%, D2446&gt;90,100%)</f>
        <v>0</v>
      </c>
      <c r="J2446">
        <f>SUMIFS(รายงานลูกหนี้!$G$2:$G$20000, รายงานลูกหนี้!$A$2:$A$20000, $A2446, รายงานลูกหนี้!$K$2:$K$20000, 0)</f>
        <v>41080</v>
      </c>
      <c r="K2446">
        <f>SUMIFS(รายงานลูกหนี้!$G$2:$G$20000, รายงานลูกหนี้!$A$2:$A$20000, $A2446, รายงานลูกหนี้!$K$2:$K$20000, "&gt;=1", รายงานลูกหนี้!$K$2:$K$20000, "&lt;=30")</f>
        <v>0</v>
      </c>
      <c r="L2446">
        <f>SUMIFS(รายงานลูกหนี้!$G$2:$G$20000, รายงานลูกหนี้!$A$2:$A$20000, $A2446, รายงานลูกหนี้!$K$2:$K$20000, "&gt;=31", รายงานลูกหนี้!$K$2:$K$20000, "&lt;=60")</f>
        <v>0</v>
      </c>
      <c r="M2446">
        <f>SUMIFS(รายงานลูกหนี้!$G$2:$G$20000, รายงานลูกหนี้!$A$2:$A$20000, $A2446, รายงานลูกหนี้!$K$2:$K$20000, "&gt;=61", รายงานลูกหนี้!$K$2:$K$20000, "&lt;=90")</f>
        <v>0</v>
      </c>
      <c r="N2446">
        <f>SUMIFS(รายงานลูกหนี้!$G$2:$G$20000, รายงานลูกหนี้!$A$2:$A$20000, $A2446, รายงานลูกหนี้!$K$2:$K$20000, "&gt;90")</f>
        <v>0</v>
      </c>
      <c r="O2446">
        <f t="shared" si="193"/>
        <v>41080</v>
      </c>
      <c r="P2446" s="17">
        <f t="shared" si="194"/>
        <v>0</v>
      </c>
    </row>
    <row r="2447" spans="1:16" x14ac:dyDescent="0.2">
      <c r="A2447" t="str">
        <v>edcf8ec414009b31f59aebd321a6d9a3eb766b64b5ec2329cf3f0f91304d9a9c</v>
      </c>
      <c r="B2447">
        <f>COUNTIF(รายงานลูกหนี้!$A:$A,A2447)</f>
        <v>1</v>
      </c>
      <c r="C2447">
        <f>COUNTIFS(รายงานลูกหนี้!$A:$A,A2447,รายงานลูกหนี้!$K:$K,"&gt;0")</f>
        <v>0</v>
      </c>
      <c r="D2447">
        <f>SUMIF(รายงานลูกหนี้!$A:$A,A2447,รายงานลูกหนี้!$K:$K)</f>
        <v>0</v>
      </c>
      <c r="E2447">
        <f>_xlfn.MAXIFS(รายงานลูกหนี้!$K:$K,รายงานลูกหนี้!$A:$A,A2447)</f>
        <v>0</v>
      </c>
      <c r="F2447" s="17">
        <f t="shared" si="190"/>
        <v>0</v>
      </c>
      <c r="G2447" t="str">
        <f t="shared" si="191"/>
        <v>ชำระตรงเวลา</v>
      </c>
      <c r="H2447" t="str">
        <f t="shared" si="192"/>
        <v>ลูกหนี้ชั้นดี</v>
      </c>
      <c r="I2447" s="17" cm="1">
        <f t="array" ref="I2447">_xlfn.IFS(D2447=0,0%, D2447&lt;=30,25%, D2447&lt;=60,50%, D2447&lt;=90,75%, D2447&gt;90,100%)</f>
        <v>0</v>
      </c>
      <c r="J2447">
        <f>SUMIFS(รายงานลูกหนี้!$G$2:$G$20000, รายงานลูกหนี้!$A$2:$A$20000, $A2447, รายงานลูกหนี้!$K$2:$K$20000, 0)</f>
        <v>15382</v>
      </c>
      <c r="K2447">
        <f>SUMIFS(รายงานลูกหนี้!$G$2:$G$20000, รายงานลูกหนี้!$A$2:$A$20000, $A2447, รายงานลูกหนี้!$K$2:$K$20000, "&gt;=1", รายงานลูกหนี้!$K$2:$K$20000, "&lt;=30")</f>
        <v>0</v>
      </c>
      <c r="L2447">
        <f>SUMIFS(รายงานลูกหนี้!$G$2:$G$20000, รายงานลูกหนี้!$A$2:$A$20000, $A2447, รายงานลูกหนี้!$K$2:$K$20000, "&gt;=31", รายงานลูกหนี้!$K$2:$K$20000, "&lt;=60")</f>
        <v>0</v>
      </c>
      <c r="M2447">
        <f>SUMIFS(รายงานลูกหนี้!$G$2:$G$20000, รายงานลูกหนี้!$A$2:$A$20000, $A2447, รายงานลูกหนี้!$K$2:$K$20000, "&gt;=61", รายงานลูกหนี้!$K$2:$K$20000, "&lt;=90")</f>
        <v>0</v>
      </c>
      <c r="N2447">
        <f>SUMIFS(รายงานลูกหนี้!$G$2:$G$20000, รายงานลูกหนี้!$A$2:$A$20000, $A2447, รายงานลูกหนี้!$K$2:$K$20000, "&gt;90")</f>
        <v>0</v>
      </c>
      <c r="O2447">
        <f t="shared" si="193"/>
        <v>15382</v>
      </c>
      <c r="P2447" s="17">
        <f t="shared" si="194"/>
        <v>0</v>
      </c>
    </row>
    <row r="2448" spans="1:16" x14ac:dyDescent="0.2">
      <c r="A2448" t="str">
        <v>87e4560dfe6846be73b62662f15cff7a3a018439a1af0ca43f2f43a596d42a12</v>
      </c>
      <c r="B2448">
        <f>COUNTIF(รายงานลูกหนี้!$A:$A,A2448)</f>
        <v>2</v>
      </c>
      <c r="C2448">
        <f>COUNTIFS(รายงานลูกหนี้!$A:$A,A2448,รายงานลูกหนี้!$K:$K,"&gt;0")</f>
        <v>0</v>
      </c>
      <c r="D2448">
        <f>SUMIF(รายงานลูกหนี้!$A:$A,A2448,รายงานลูกหนี้!$K:$K)</f>
        <v>0</v>
      </c>
      <c r="E2448">
        <f>_xlfn.MAXIFS(รายงานลูกหนี้!$K:$K,รายงานลูกหนี้!$A:$A,A2448)</f>
        <v>0</v>
      </c>
      <c r="F2448" s="17">
        <f t="shared" si="190"/>
        <v>0</v>
      </c>
      <c r="G2448" t="str">
        <f t="shared" si="191"/>
        <v>ชำระตรงเวลา</v>
      </c>
      <c r="H2448" t="str">
        <f t="shared" si="192"/>
        <v>ลูกหนี้ชั้นดี</v>
      </c>
      <c r="I2448" s="17" cm="1">
        <f t="array" ref="I2448">_xlfn.IFS(D2448=0,0%, D2448&lt;=30,25%, D2448&lt;=60,50%, D2448&lt;=90,75%, D2448&gt;90,100%)</f>
        <v>0</v>
      </c>
      <c r="J2448">
        <f>SUMIFS(รายงานลูกหนี้!$G$2:$G$20000, รายงานลูกหนี้!$A$2:$A$20000, $A2448, รายงานลูกหนี้!$K$2:$K$20000, 0)</f>
        <v>101836</v>
      </c>
      <c r="K2448">
        <f>SUMIFS(รายงานลูกหนี้!$G$2:$G$20000, รายงานลูกหนี้!$A$2:$A$20000, $A2448, รายงานลูกหนี้!$K$2:$K$20000, "&gt;=1", รายงานลูกหนี้!$K$2:$K$20000, "&lt;=30")</f>
        <v>0</v>
      </c>
      <c r="L2448">
        <f>SUMIFS(รายงานลูกหนี้!$G$2:$G$20000, รายงานลูกหนี้!$A$2:$A$20000, $A2448, รายงานลูกหนี้!$K$2:$K$20000, "&gt;=31", รายงานลูกหนี้!$K$2:$K$20000, "&lt;=60")</f>
        <v>0</v>
      </c>
      <c r="M2448">
        <f>SUMIFS(รายงานลูกหนี้!$G$2:$G$20000, รายงานลูกหนี้!$A$2:$A$20000, $A2448, รายงานลูกหนี้!$K$2:$K$20000, "&gt;=61", รายงานลูกหนี้!$K$2:$K$20000, "&lt;=90")</f>
        <v>0</v>
      </c>
      <c r="N2448">
        <f>SUMIFS(รายงานลูกหนี้!$G$2:$G$20000, รายงานลูกหนี้!$A$2:$A$20000, $A2448, รายงานลูกหนี้!$K$2:$K$20000, "&gt;90")</f>
        <v>0</v>
      </c>
      <c r="O2448">
        <f t="shared" si="193"/>
        <v>101836</v>
      </c>
      <c r="P2448" s="17">
        <f t="shared" si="194"/>
        <v>0</v>
      </c>
    </row>
    <row r="2449" spans="1:16" x14ac:dyDescent="0.2">
      <c r="A2449" t="str">
        <v>419b08485af261e9bd8c719096a44af4216a6897daf8eaf370e9d7d007821840</v>
      </c>
      <c r="B2449">
        <f>COUNTIF(รายงานลูกหนี้!$A:$A,A2449)</f>
        <v>1</v>
      </c>
      <c r="C2449">
        <f>COUNTIFS(รายงานลูกหนี้!$A:$A,A2449,รายงานลูกหนี้!$K:$K,"&gt;0")</f>
        <v>0</v>
      </c>
      <c r="D2449">
        <f>SUMIF(รายงานลูกหนี้!$A:$A,A2449,รายงานลูกหนี้!$K:$K)</f>
        <v>0</v>
      </c>
      <c r="E2449">
        <f>_xlfn.MAXIFS(รายงานลูกหนี้!$K:$K,รายงานลูกหนี้!$A:$A,A2449)</f>
        <v>0</v>
      </c>
      <c r="F2449" s="17">
        <f t="shared" si="190"/>
        <v>0</v>
      </c>
      <c r="G2449" t="str">
        <f t="shared" si="191"/>
        <v>ชำระตรงเวลา</v>
      </c>
      <c r="H2449" t="str">
        <f t="shared" si="192"/>
        <v>ลูกหนี้ชั้นดี</v>
      </c>
      <c r="I2449" s="17" cm="1">
        <f t="array" ref="I2449">_xlfn.IFS(D2449=0,0%, D2449&lt;=30,25%, D2449&lt;=60,50%, D2449&lt;=90,75%, D2449&gt;90,100%)</f>
        <v>0</v>
      </c>
      <c r="J2449">
        <f>SUMIFS(รายงานลูกหนี้!$G$2:$G$20000, รายงานลูกหนี้!$A$2:$A$20000, $A2449, รายงานลูกหนี้!$K$2:$K$20000, 0)</f>
        <v>5645</v>
      </c>
      <c r="K2449">
        <f>SUMIFS(รายงานลูกหนี้!$G$2:$G$20000, รายงานลูกหนี้!$A$2:$A$20000, $A2449, รายงานลูกหนี้!$K$2:$K$20000, "&gt;=1", รายงานลูกหนี้!$K$2:$K$20000, "&lt;=30")</f>
        <v>0</v>
      </c>
      <c r="L2449">
        <f>SUMIFS(รายงานลูกหนี้!$G$2:$G$20000, รายงานลูกหนี้!$A$2:$A$20000, $A2449, รายงานลูกหนี้!$K$2:$K$20000, "&gt;=31", รายงานลูกหนี้!$K$2:$K$20000, "&lt;=60")</f>
        <v>0</v>
      </c>
      <c r="M2449">
        <f>SUMIFS(รายงานลูกหนี้!$G$2:$G$20000, รายงานลูกหนี้!$A$2:$A$20000, $A2449, รายงานลูกหนี้!$K$2:$K$20000, "&gt;=61", รายงานลูกหนี้!$K$2:$K$20000, "&lt;=90")</f>
        <v>0</v>
      </c>
      <c r="N2449">
        <f>SUMIFS(รายงานลูกหนี้!$G$2:$G$20000, รายงานลูกหนี้!$A$2:$A$20000, $A2449, รายงานลูกหนี้!$K$2:$K$20000, "&gt;90")</f>
        <v>0</v>
      </c>
      <c r="O2449">
        <f t="shared" si="193"/>
        <v>5645</v>
      </c>
      <c r="P2449" s="17">
        <f t="shared" si="194"/>
        <v>0</v>
      </c>
    </row>
    <row r="2450" spans="1:16" x14ac:dyDescent="0.2">
      <c r="A2450" t="str">
        <v>48f61fe6141ccb7479ade2f66de8e5fb6668ae6acd7deae1daa01c05b77b6f45</v>
      </c>
      <c r="B2450">
        <f>COUNTIF(รายงานลูกหนี้!$A:$A,A2450)</f>
        <v>1</v>
      </c>
      <c r="C2450">
        <f>COUNTIFS(รายงานลูกหนี้!$A:$A,A2450,รายงานลูกหนี้!$K:$K,"&gt;0")</f>
        <v>1</v>
      </c>
      <c r="D2450">
        <f>SUMIF(รายงานลูกหนี้!$A:$A,A2450,รายงานลูกหนี้!$K:$K)</f>
        <v>6</v>
      </c>
      <c r="E2450">
        <f>_xlfn.MAXIFS(รายงานลูกหนี้!$K:$K,รายงานลูกหนี้!$A:$A,A2450)</f>
        <v>6</v>
      </c>
      <c r="F2450" s="17">
        <f t="shared" si="190"/>
        <v>1</v>
      </c>
      <c r="G2450" t="str">
        <f t="shared" si="191"/>
        <v>ค้างชำระ 1 - 30 วัน</v>
      </c>
      <c r="H2450" t="str">
        <f t="shared" si="192"/>
        <v>ลูกหนี้ชั้นดี</v>
      </c>
      <c r="I2450" s="17" cm="1">
        <f t="array" ref="I2450">_xlfn.IFS(D2450=0,0%, D2450&lt;=30,25%, D2450&lt;=60,50%, D2450&lt;=90,75%, D2450&gt;90,100%)</f>
        <v>0.25</v>
      </c>
      <c r="J2450">
        <f>SUMIFS(รายงานลูกหนี้!$G$2:$G$20000, รายงานลูกหนี้!$A$2:$A$20000, $A2450, รายงานลูกหนี้!$K$2:$K$20000, 0)</f>
        <v>0</v>
      </c>
      <c r="K2450">
        <f>SUMIFS(รายงานลูกหนี้!$G$2:$G$20000, รายงานลูกหนี้!$A$2:$A$20000, $A2450, รายงานลูกหนี้!$K$2:$K$20000, "&gt;=1", รายงานลูกหนี้!$K$2:$K$20000, "&lt;=30")</f>
        <v>26496</v>
      </c>
      <c r="L2450">
        <f>SUMIFS(รายงานลูกหนี้!$G$2:$G$20000, รายงานลูกหนี้!$A$2:$A$20000, $A2450, รายงานลูกหนี้!$K$2:$K$20000, "&gt;=31", รายงานลูกหนี้!$K$2:$K$20000, "&lt;=60")</f>
        <v>0</v>
      </c>
      <c r="M2450">
        <f>SUMIFS(รายงานลูกหนี้!$G$2:$G$20000, รายงานลูกหนี้!$A$2:$A$20000, $A2450, รายงานลูกหนี้!$K$2:$K$20000, "&gt;=61", รายงานลูกหนี้!$K$2:$K$20000, "&lt;=90")</f>
        <v>0</v>
      </c>
      <c r="N2450">
        <f>SUMIFS(รายงานลูกหนี้!$G$2:$G$20000, รายงานลูกหนี้!$A$2:$A$20000, $A2450, รายงานลูกหนี้!$K$2:$K$20000, "&gt;90")</f>
        <v>0</v>
      </c>
      <c r="O2450">
        <f t="shared" si="193"/>
        <v>26496</v>
      </c>
      <c r="P2450" s="17">
        <f t="shared" si="194"/>
        <v>0.25</v>
      </c>
    </row>
    <row r="2451" spans="1:16" x14ac:dyDescent="0.2">
      <c r="A2451" t="str">
        <v>8f72a09bce021a6dd0ea6b290b3f3a4c945f9688d612a5f19ad1ec8e79b4f626</v>
      </c>
      <c r="B2451">
        <f>COUNTIF(รายงานลูกหนี้!$A:$A,A2451)</f>
        <v>1</v>
      </c>
      <c r="C2451">
        <f>COUNTIFS(รายงานลูกหนี้!$A:$A,A2451,รายงานลูกหนี้!$K:$K,"&gt;0")</f>
        <v>0</v>
      </c>
      <c r="D2451">
        <f>SUMIF(รายงานลูกหนี้!$A:$A,A2451,รายงานลูกหนี้!$K:$K)</f>
        <v>0</v>
      </c>
      <c r="E2451">
        <f>_xlfn.MAXIFS(รายงานลูกหนี้!$K:$K,รายงานลูกหนี้!$A:$A,A2451)</f>
        <v>0</v>
      </c>
      <c r="F2451" s="17">
        <f t="shared" si="190"/>
        <v>0</v>
      </c>
      <c r="G2451" t="str">
        <f t="shared" si="191"/>
        <v>ชำระตรงเวลา</v>
      </c>
      <c r="H2451" t="str">
        <f t="shared" si="192"/>
        <v>ลูกหนี้ชั้นดี</v>
      </c>
      <c r="I2451" s="17" cm="1">
        <f t="array" ref="I2451">_xlfn.IFS(D2451=0,0%, D2451&lt;=30,25%, D2451&lt;=60,50%, D2451&lt;=90,75%, D2451&gt;90,100%)</f>
        <v>0</v>
      </c>
      <c r="J2451">
        <f>SUMIFS(รายงานลูกหนี้!$G$2:$G$20000, รายงานลูกหนี้!$A$2:$A$20000, $A2451, รายงานลูกหนี้!$K$2:$K$20000, 0)</f>
        <v>1869</v>
      </c>
      <c r="K2451">
        <f>SUMIFS(รายงานลูกหนี้!$G$2:$G$20000, รายงานลูกหนี้!$A$2:$A$20000, $A2451, รายงานลูกหนี้!$K$2:$K$20000, "&gt;=1", รายงานลูกหนี้!$K$2:$K$20000, "&lt;=30")</f>
        <v>0</v>
      </c>
      <c r="L2451">
        <f>SUMIFS(รายงานลูกหนี้!$G$2:$G$20000, รายงานลูกหนี้!$A$2:$A$20000, $A2451, รายงานลูกหนี้!$K$2:$K$20000, "&gt;=31", รายงานลูกหนี้!$K$2:$K$20000, "&lt;=60")</f>
        <v>0</v>
      </c>
      <c r="M2451">
        <f>SUMIFS(รายงานลูกหนี้!$G$2:$G$20000, รายงานลูกหนี้!$A$2:$A$20000, $A2451, รายงานลูกหนี้!$K$2:$K$20000, "&gt;=61", รายงานลูกหนี้!$K$2:$K$20000, "&lt;=90")</f>
        <v>0</v>
      </c>
      <c r="N2451">
        <f>SUMIFS(รายงานลูกหนี้!$G$2:$G$20000, รายงานลูกหนี้!$A$2:$A$20000, $A2451, รายงานลูกหนี้!$K$2:$K$20000, "&gt;90")</f>
        <v>0</v>
      </c>
      <c r="O2451">
        <f t="shared" si="193"/>
        <v>1869</v>
      </c>
      <c r="P2451" s="17">
        <f t="shared" si="194"/>
        <v>0</v>
      </c>
    </row>
    <row r="2452" spans="1:16" x14ac:dyDescent="0.2">
      <c r="A2452" t="str">
        <v>1ae510d394954d65b113ff5312222e1f4581a88c0e22bf7f0e93343bd8863620</v>
      </c>
      <c r="B2452">
        <f>COUNTIF(รายงานลูกหนี้!$A:$A,A2452)</f>
        <v>1</v>
      </c>
      <c r="C2452">
        <f>COUNTIFS(รายงานลูกหนี้!$A:$A,A2452,รายงานลูกหนี้!$K:$K,"&gt;0")</f>
        <v>1</v>
      </c>
      <c r="D2452">
        <f>SUMIF(รายงานลูกหนี้!$A:$A,A2452,รายงานลูกหนี้!$K:$K)</f>
        <v>1</v>
      </c>
      <c r="E2452">
        <f>_xlfn.MAXIFS(รายงานลูกหนี้!$K:$K,รายงานลูกหนี้!$A:$A,A2452)</f>
        <v>1</v>
      </c>
      <c r="F2452" s="17">
        <f t="shared" si="190"/>
        <v>1</v>
      </c>
      <c r="G2452" t="str">
        <f t="shared" si="191"/>
        <v>ค้างชำระ 1 - 30 วัน</v>
      </c>
      <c r="H2452" t="str">
        <f t="shared" si="192"/>
        <v>ลูกหนี้ชั้นดี</v>
      </c>
      <c r="I2452" s="17" cm="1">
        <f t="array" ref="I2452">_xlfn.IFS(D2452=0,0%, D2452&lt;=30,25%, D2452&lt;=60,50%, D2452&lt;=90,75%, D2452&gt;90,100%)</f>
        <v>0.25</v>
      </c>
      <c r="J2452">
        <f>SUMIFS(รายงานลูกหนี้!$G$2:$G$20000, รายงานลูกหนี้!$A$2:$A$20000, $A2452, รายงานลูกหนี้!$K$2:$K$20000, 0)</f>
        <v>0</v>
      </c>
      <c r="K2452">
        <f>SUMIFS(รายงานลูกหนี้!$G$2:$G$20000, รายงานลูกหนี้!$A$2:$A$20000, $A2452, รายงานลูกหนี้!$K$2:$K$20000, "&gt;=1", รายงานลูกหนี้!$K$2:$K$20000, "&lt;=30")</f>
        <v>10636</v>
      </c>
      <c r="L2452">
        <f>SUMIFS(รายงานลูกหนี้!$G$2:$G$20000, รายงานลูกหนี้!$A$2:$A$20000, $A2452, รายงานลูกหนี้!$K$2:$K$20000, "&gt;=31", รายงานลูกหนี้!$K$2:$K$20000, "&lt;=60")</f>
        <v>0</v>
      </c>
      <c r="M2452">
        <f>SUMIFS(รายงานลูกหนี้!$G$2:$G$20000, รายงานลูกหนี้!$A$2:$A$20000, $A2452, รายงานลูกหนี้!$K$2:$K$20000, "&gt;=61", รายงานลูกหนี้!$K$2:$K$20000, "&lt;=90")</f>
        <v>0</v>
      </c>
      <c r="N2452">
        <f>SUMIFS(รายงานลูกหนี้!$G$2:$G$20000, รายงานลูกหนี้!$A$2:$A$20000, $A2452, รายงานลูกหนี้!$K$2:$K$20000, "&gt;90")</f>
        <v>0</v>
      </c>
      <c r="O2452">
        <f t="shared" si="193"/>
        <v>10636</v>
      </c>
      <c r="P2452" s="17">
        <f t="shared" si="194"/>
        <v>0.25</v>
      </c>
    </row>
    <row r="2453" spans="1:16" x14ac:dyDescent="0.2">
      <c r="A2453" t="str">
        <v>f7304a7d7a1dfa06227754529d49b25c766f8092e701bd087411e8e54188a026</v>
      </c>
      <c r="B2453">
        <f>COUNTIF(รายงานลูกหนี้!$A:$A,A2453)</f>
        <v>1</v>
      </c>
      <c r="C2453">
        <f>COUNTIFS(รายงานลูกหนี้!$A:$A,A2453,รายงานลูกหนี้!$K:$K,"&gt;0")</f>
        <v>0</v>
      </c>
      <c r="D2453">
        <f>SUMIF(รายงานลูกหนี้!$A:$A,A2453,รายงานลูกหนี้!$K:$K)</f>
        <v>0</v>
      </c>
      <c r="E2453">
        <f>_xlfn.MAXIFS(รายงานลูกหนี้!$K:$K,รายงานลูกหนี้!$A:$A,A2453)</f>
        <v>0</v>
      </c>
      <c r="F2453" s="17">
        <f t="shared" si="190"/>
        <v>0</v>
      </c>
      <c r="G2453" t="str">
        <f t="shared" si="191"/>
        <v>ชำระตรงเวลา</v>
      </c>
      <c r="H2453" t="str">
        <f t="shared" si="192"/>
        <v>ลูกหนี้ชั้นดี</v>
      </c>
      <c r="I2453" s="17" cm="1">
        <f t="array" ref="I2453">_xlfn.IFS(D2453=0,0%, D2453&lt;=30,25%, D2453&lt;=60,50%, D2453&lt;=90,75%, D2453&gt;90,100%)</f>
        <v>0</v>
      </c>
      <c r="J2453">
        <f>SUMIFS(รายงานลูกหนี้!$G$2:$G$20000, รายงานลูกหนี้!$A$2:$A$20000, $A2453, รายงานลูกหนี้!$K$2:$K$20000, 0)</f>
        <v>880</v>
      </c>
      <c r="K2453">
        <f>SUMIFS(รายงานลูกหนี้!$G$2:$G$20000, รายงานลูกหนี้!$A$2:$A$20000, $A2453, รายงานลูกหนี้!$K$2:$K$20000, "&gt;=1", รายงานลูกหนี้!$K$2:$K$20000, "&lt;=30")</f>
        <v>0</v>
      </c>
      <c r="L2453">
        <f>SUMIFS(รายงานลูกหนี้!$G$2:$G$20000, รายงานลูกหนี้!$A$2:$A$20000, $A2453, รายงานลูกหนี้!$K$2:$K$20000, "&gt;=31", รายงานลูกหนี้!$K$2:$K$20000, "&lt;=60")</f>
        <v>0</v>
      </c>
      <c r="M2453">
        <f>SUMIFS(รายงานลูกหนี้!$G$2:$G$20000, รายงานลูกหนี้!$A$2:$A$20000, $A2453, รายงานลูกหนี้!$K$2:$K$20000, "&gt;=61", รายงานลูกหนี้!$K$2:$K$20000, "&lt;=90")</f>
        <v>0</v>
      </c>
      <c r="N2453">
        <f>SUMIFS(รายงานลูกหนี้!$G$2:$G$20000, รายงานลูกหนี้!$A$2:$A$20000, $A2453, รายงานลูกหนี้!$K$2:$K$20000, "&gt;90")</f>
        <v>0</v>
      </c>
      <c r="O2453">
        <f t="shared" si="193"/>
        <v>880</v>
      </c>
      <c r="P2453" s="17">
        <f t="shared" si="194"/>
        <v>0</v>
      </c>
    </row>
    <row r="2454" spans="1:16" x14ac:dyDescent="0.2">
      <c r="A2454" t="str">
        <v>4684cfd35707f3f0dc25e1a29697607e5e6e1501568d6c4637a1f70cd5d38f56</v>
      </c>
      <c r="B2454">
        <f>COUNTIF(รายงานลูกหนี้!$A:$A,A2454)</f>
        <v>1</v>
      </c>
      <c r="C2454">
        <f>COUNTIFS(รายงานลูกหนี้!$A:$A,A2454,รายงานลูกหนี้!$K:$K,"&gt;0")</f>
        <v>0</v>
      </c>
      <c r="D2454">
        <f>SUMIF(รายงานลูกหนี้!$A:$A,A2454,รายงานลูกหนี้!$K:$K)</f>
        <v>0</v>
      </c>
      <c r="E2454">
        <f>_xlfn.MAXIFS(รายงานลูกหนี้!$K:$K,รายงานลูกหนี้!$A:$A,A2454)</f>
        <v>0</v>
      </c>
      <c r="F2454" s="17">
        <f t="shared" si="190"/>
        <v>0</v>
      </c>
      <c r="G2454" t="str">
        <f t="shared" si="191"/>
        <v>ชำระตรงเวลา</v>
      </c>
      <c r="H2454" t="str">
        <f t="shared" si="192"/>
        <v>ลูกหนี้ชั้นดี</v>
      </c>
      <c r="I2454" s="17" cm="1">
        <f t="array" ref="I2454">_xlfn.IFS(D2454=0,0%, D2454&lt;=30,25%, D2454&lt;=60,50%, D2454&lt;=90,75%, D2454&gt;90,100%)</f>
        <v>0</v>
      </c>
      <c r="J2454">
        <f>SUMIFS(รายงานลูกหนี้!$G$2:$G$20000, รายงานลูกหนี้!$A$2:$A$20000, $A2454, รายงานลูกหนี้!$K$2:$K$20000, 0)</f>
        <v>2700</v>
      </c>
      <c r="K2454">
        <f>SUMIFS(รายงานลูกหนี้!$G$2:$G$20000, รายงานลูกหนี้!$A$2:$A$20000, $A2454, รายงานลูกหนี้!$K$2:$K$20000, "&gt;=1", รายงานลูกหนี้!$K$2:$K$20000, "&lt;=30")</f>
        <v>0</v>
      </c>
      <c r="L2454">
        <f>SUMIFS(รายงานลูกหนี้!$G$2:$G$20000, รายงานลูกหนี้!$A$2:$A$20000, $A2454, รายงานลูกหนี้!$K$2:$K$20000, "&gt;=31", รายงานลูกหนี้!$K$2:$K$20000, "&lt;=60")</f>
        <v>0</v>
      </c>
      <c r="M2454">
        <f>SUMIFS(รายงานลูกหนี้!$G$2:$G$20000, รายงานลูกหนี้!$A$2:$A$20000, $A2454, รายงานลูกหนี้!$K$2:$K$20000, "&gt;=61", รายงานลูกหนี้!$K$2:$K$20000, "&lt;=90")</f>
        <v>0</v>
      </c>
      <c r="N2454">
        <f>SUMIFS(รายงานลูกหนี้!$G$2:$G$20000, รายงานลูกหนี้!$A$2:$A$20000, $A2454, รายงานลูกหนี้!$K$2:$K$20000, "&gt;90")</f>
        <v>0</v>
      </c>
      <c r="O2454">
        <f t="shared" si="193"/>
        <v>2700</v>
      </c>
      <c r="P2454" s="17">
        <f t="shared" si="194"/>
        <v>0</v>
      </c>
    </row>
    <row r="2455" spans="1:16" x14ac:dyDescent="0.2">
      <c r="A2455" t="str">
        <v>12288790a6232a9482dcf93e7a1edc254dce2b1c5abbef0fafad5f9bf0df5194</v>
      </c>
      <c r="B2455">
        <f>COUNTIF(รายงานลูกหนี้!$A:$A,A2455)</f>
        <v>5</v>
      </c>
      <c r="C2455">
        <f>COUNTIFS(รายงานลูกหนี้!$A:$A,A2455,รายงานลูกหนี้!$K:$K,"&gt;0")</f>
        <v>0</v>
      </c>
      <c r="D2455">
        <f>SUMIF(รายงานลูกหนี้!$A:$A,A2455,รายงานลูกหนี้!$K:$K)</f>
        <v>0</v>
      </c>
      <c r="E2455">
        <f>_xlfn.MAXIFS(รายงานลูกหนี้!$K:$K,รายงานลูกหนี้!$A:$A,A2455)</f>
        <v>0</v>
      </c>
      <c r="F2455" s="17">
        <f t="shared" si="190"/>
        <v>0</v>
      </c>
      <c r="G2455" t="str">
        <f t="shared" si="191"/>
        <v>ชำระตรงเวลา</v>
      </c>
      <c r="H2455" t="str">
        <f t="shared" si="192"/>
        <v>ลูกหนี้ชั้นดี</v>
      </c>
      <c r="I2455" s="17" cm="1">
        <f t="array" ref="I2455">_xlfn.IFS(D2455=0,0%, D2455&lt;=30,25%, D2455&lt;=60,50%, D2455&lt;=90,75%, D2455&gt;90,100%)</f>
        <v>0</v>
      </c>
      <c r="J2455">
        <f>SUMIFS(รายงานลูกหนี้!$G$2:$G$20000, รายงานลูกหนี้!$A$2:$A$20000, $A2455, รายงานลูกหนี้!$K$2:$K$20000, 0)</f>
        <v>101645</v>
      </c>
      <c r="K2455">
        <f>SUMIFS(รายงานลูกหนี้!$G$2:$G$20000, รายงานลูกหนี้!$A$2:$A$20000, $A2455, รายงานลูกหนี้!$K$2:$K$20000, "&gt;=1", รายงานลูกหนี้!$K$2:$K$20000, "&lt;=30")</f>
        <v>0</v>
      </c>
      <c r="L2455">
        <f>SUMIFS(รายงานลูกหนี้!$G$2:$G$20000, รายงานลูกหนี้!$A$2:$A$20000, $A2455, รายงานลูกหนี้!$K$2:$K$20000, "&gt;=31", รายงานลูกหนี้!$K$2:$K$20000, "&lt;=60")</f>
        <v>0</v>
      </c>
      <c r="M2455">
        <f>SUMIFS(รายงานลูกหนี้!$G$2:$G$20000, รายงานลูกหนี้!$A$2:$A$20000, $A2455, รายงานลูกหนี้!$K$2:$K$20000, "&gt;=61", รายงานลูกหนี้!$K$2:$K$20000, "&lt;=90")</f>
        <v>0</v>
      </c>
      <c r="N2455">
        <f>SUMIFS(รายงานลูกหนี้!$G$2:$G$20000, รายงานลูกหนี้!$A$2:$A$20000, $A2455, รายงานลูกหนี้!$K$2:$K$20000, "&gt;90")</f>
        <v>0</v>
      </c>
      <c r="O2455">
        <f t="shared" si="193"/>
        <v>101645</v>
      </c>
      <c r="P2455" s="17">
        <f t="shared" si="194"/>
        <v>0</v>
      </c>
    </row>
    <row r="2456" spans="1:16" x14ac:dyDescent="0.2">
      <c r="A2456" t="str">
        <v>4c00007f52837181eb1a37c5ad0580d731305b2125368aaa478b2c6202713ffb</v>
      </c>
      <c r="B2456">
        <f>COUNTIF(รายงานลูกหนี้!$A:$A,A2456)</f>
        <v>2</v>
      </c>
      <c r="C2456">
        <f>COUNTIFS(รายงานลูกหนี้!$A:$A,A2456,รายงานลูกหนี้!$K:$K,"&gt;0")</f>
        <v>0</v>
      </c>
      <c r="D2456">
        <f>SUMIF(รายงานลูกหนี้!$A:$A,A2456,รายงานลูกหนี้!$K:$K)</f>
        <v>0</v>
      </c>
      <c r="E2456">
        <f>_xlfn.MAXIFS(รายงานลูกหนี้!$K:$K,รายงานลูกหนี้!$A:$A,A2456)</f>
        <v>0</v>
      </c>
      <c r="F2456" s="17">
        <f t="shared" si="190"/>
        <v>0</v>
      </c>
      <c r="G2456" t="str">
        <f t="shared" si="191"/>
        <v>ชำระตรงเวลา</v>
      </c>
      <c r="H2456" t="str">
        <f t="shared" si="192"/>
        <v>ลูกหนี้ชั้นดี</v>
      </c>
      <c r="I2456" s="17" cm="1">
        <f t="array" ref="I2456">_xlfn.IFS(D2456=0,0%, D2456&lt;=30,25%, D2456&lt;=60,50%, D2456&lt;=90,75%, D2456&gt;90,100%)</f>
        <v>0</v>
      </c>
      <c r="J2456">
        <f>SUMIFS(รายงานลูกหนี้!$G$2:$G$20000, รายงานลูกหนี้!$A$2:$A$20000, $A2456, รายงานลูกหนี้!$K$2:$K$20000, 0)</f>
        <v>4000</v>
      </c>
      <c r="K2456">
        <f>SUMIFS(รายงานลูกหนี้!$G$2:$G$20000, รายงานลูกหนี้!$A$2:$A$20000, $A2456, รายงานลูกหนี้!$K$2:$K$20000, "&gt;=1", รายงานลูกหนี้!$K$2:$K$20000, "&lt;=30")</f>
        <v>0</v>
      </c>
      <c r="L2456">
        <f>SUMIFS(รายงานลูกหนี้!$G$2:$G$20000, รายงานลูกหนี้!$A$2:$A$20000, $A2456, รายงานลูกหนี้!$K$2:$K$20000, "&gt;=31", รายงานลูกหนี้!$K$2:$K$20000, "&lt;=60")</f>
        <v>0</v>
      </c>
      <c r="M2456">
        <f>SUMIFS(รายงานลูกหนี้!$G$2:$G$20000, รายงานลูกหนี้!$A$2:$A$20000, $A2456, รายงานลูกหนี้!$K$2:$K$20000, "&gt;=61", รายงานลูกหนี้!$K$2:$K$20000, "&lt;=90")</f>
        <v>0</v>
      </c>
      <c r="N2456">
        <f>SUMIFS(รายงานลูกหนี้!$G$2:$G$20000, รายงานลูกหนี้!$A$2:$A$20000, $A2456, รายงานลูกหนี้!$K$2:$K$20000, "&gt;90")</f>
        <v>0</v>
      </c>
      <c r="O2456">
        <f t="shared" si="193"/>
        <v>4000</v>
      </c>
      <c r="P2456" s="17">
        <f t="shared" si="194"/>
        <v>0</v>
      </c>
    </row>
    <row r="2457" spans="1:16" x14ac:dyDescent="0.2">
      <c r="A2457" t="str">
        <v>6c597a3103f78eda495c707da6b3be3c42fabea054b81b384fb80c9595483498</v>
      </c>
      <c r="B2457">
        <f>COUNTIF(รายงานลูกหนี้!$A:$A,A2457)</f>
        <v>1</v>
      </c>
      <c r="C2457">
        <f>COUNTIFS(รายงานลูกหนี้!$A:$A,A2457,รายงานลูกหนี้!$K:$K,"&gt;0")</f>
        <v>0</v>
      </c>
      <c r="D2457">
        <f>SUMIF(รายงานลูกหนี้!$A:$A,A2457,รายงานลูกหนี้!$K:$K)</f>
        <v>0</v>
      </c>
      <c r="E2457">
        <f>_xlfn.MAXIFS(รายงานลูกหนี้!$K:$K,รายงานลูกหนี้!$A:$A,A2457)</f>
        <v>0</v>
      </c>
      <c r="F2457" s="17">
        <f t="shared" si="190"/>
        <v>0</v>
      </c>
      <c r="G2457" t="str">
        <f t="shared" si="191"/>
        <v>ชำระตรงเวลา</v>
      </c>
      <c r="H2457" t="str">
        <f t="shared" si="192"/>
        <v>ลูกหนี้ชั้นดี</v>
      </c>
      <c r="I2457" s="17" cm="1">
        <f t="array" ref="I2457">_xlfn.IFS(D2457=0,0%, D2457&lt;=30,25%, D2457&lt;=60,50%, D2457&lt;=90,75%, D2457&gt;90,100%)</f>
        <v>0</v>
      </c>
      <c r="J2457">
        <f>SUMIFS(รายงานลูกหนี้!$G$2:$G$20000, รายงานลูกหนี้!$A$2:$A$20000, $A2457, รายงานลูกหนี้!$K$2:$K$20000, 0)</f>
        <v>14070</v>
      </c>
      <c r="K2457">
        <f>SUMIFS(รายงานลูกหนี้!$G$2:$G$20000, รายงานลูกหนี้!$A$2:$A$20000, $A2457, รายงานลูกหนี้!$K$2:$K$20000, "&gt;=1", รายงานลูกหนี้!$K$2:$K$20000, "&lt;=30")</f>
        <v>0</v>
      </c>
      <c r="L2457">
        <f>SUMIFS(รายงานลูกหนี้!$G$2:$G$20000, รายงานลูกหนี้!$A$2:$A$20000, $A2457, รายงานลูกหนี้!$K$2:$K$20000, "&gt;=31", รายงานลูกหนี้!$K$2:$K$20000, "&lt;=60")</f>
        <v>0</v>
      </c>
      <c r="M2457">
        <f>SUMIFS(รายงานลูกหนี้!$G$2:$G$20000, รายงานลูกหนี้!$A$2:$A$20000, $A2457, รายงานลูกหนี้!$K$2:$K$20000, "&gt;=61", รายงานลูกหนี้!$K$2:$K$20000, "&lt;=90")</f>
        <v>0</v>
      </c>
      <c r="N2457">
        <f>SUMIFS(รายงานลูกหนี้!$G$2:$G$20000, รายงานลูกหนี้!$A$2:$A$20000, $A2457, รายงานลูกหนี้!$K$2:$K$20000, "&gt;90")</f>
        <v>0</v>
      </c>
      <c r="O2457">
        <f t="shared" si="193"/>
        <v>14070</v>
      </c>
      <c r="P2457" s="17">
        <f t="shared" si="194"/>
        <v>0</v>
      </c>
    </row>
    <row r="2458" spans="1:16" x14ac:dyDescent="0.2">
      <c r="A2458" t="str">
        <v>0697436a8b6e62c105ddb31eb65c6824f660f3313e75ccab56a6ac03a04d3873</v>
      </c>
      <c r="B2458">
        <f>COUNTIF(รายงานลูกหนี้!$A:$A,A2458)</f>
        <v>1</v>
      </c>
      <c r="C2458">
        <f>COUNTIFS(รายงานลูกหนี้!$A:$A,A2458,รายงานลูกหนี้!$K:$K,"&gt;0")</f>
        <v>0</v>
      </c>
      <c r="D2458">
        <f>SUMIF(รายงานลูกหนี้!$A:$A,A2458,รายงานลูกหนี้!$K:$K)</f>
        <v>0</v>
      </c>
      <c r="E2458">
        <f>_xlfn.MAXIFS(รายงานลูกหนี้!$K:$K,รายงานลูกหนี้!$A:$A,A2458)</f>
        <v>0</v>
      </c>
      <c r="F2458" s="17">
        <f t="shared" si="190"/>
        <v>0</v>
      </c>
      <c r="G2458" t="str">
        <f t="shared" si="191"/>
        <v>ชำระตรงเวลา</v>
      </c>
      <c r="H2458" t="str">
        <f t="shared" si="192"/>
        <v>ลูกหนี้ชั้นดี</v>
      </c>
      <c r="I2458" s="17" cm="1">
        <f t="array" ref="I2458">_xlfn.IFS(D2458=0,0%, D2458&lt;=30,25%, D2458&lt;=60,50%, D2458&lt;=90,75%, D2458&gt;90,100%)</f>
        <v>0</v>
      </c>
      <c r="J2458">
        <f>SUMIFS(รายงานลูกหนี้!$G$2:$G$20000, รายงานลูกหนี้!$A$2:$A$20000, $A2458, รายงานลูกหนี้!$K$2:$K$20000, 0)</f>
        <v>3956</v>
      </c>
      <c r="K2458">
        <f>SUMIFS(รายงานลูกหนี้!$G$2:$G$20000, รายงานลูกหนี้!$A$2:$A$20000, $A2458, รายงานลูกหนี้!$K$2:$K$20000, "&gt;=1", รายงานลูกหนี้!$K$2:$K$20000, "&lt;=30")</f>
        <v>0</v>
      </c>
      <c r="L2458">
        <f>SUMIFS(รายงานลูกหนี้!$G$2:$G$20000, รายงานลูกหนี้!$A$2:$A$20000, $A2458, รายงานลูกหนี้!$K$2:$K$20000, "&gt;=31", รายงานลูกหนี้!$K$2:$K$20000, "&lt;=60")</f>
        <v>0</v>
      </c>
      <c r="M2458">
        <f>SUMIFS(รายงานลูกหนี้!$G$2:$G$20000, รายงานลูกหนี้!$A$2:$A$20000, $A2458, รายงานลูกหนี้!$K$2:$K$20000, "&gt;=61", รายงานลูกหนี้!$K$2:$K$20000, "&lt;=90")</f>
        <v>0</v>
      </c>
      <c r="N2458">
        <f>SUMIFS(รายงานลูกหนี้!$G$2:$G$20000, รายงานลูกหนี้!$A$2:$A$20000, $A2458, รายงานลูกหนี้!$K$2:$K$20000, "&gt;90")</f>
        <v>0</v>
      </c>
      <c r="O2458">
        <f t="shared" si="193"/>
        <v>3956</v>
      </c>
      <c r="P2458" s="17">
        <f t="shared" si="194"/>
        <v>0</v>
      </c>
    </row>
    <row r="2459" spans="1:16" x14ac:dyDescent="0.2">
      <c r="A2459" t="str">
        <v>b67d5d8d187b806255acaecc44fd592c179f42df62a3d8159ce9bb6be79937c7</v>
      </c>
      <c r="B2459">
        <f>COUNTIF(รายงานลูกหนี้!$A:$A,A2459)</f>
        <v>1</v>
      </c>
      <c r="C2459">
        <f>COUNTIFS(รายงานลูกหนี้!$A:$A,A2459,รายงานลูกหนี้!$K:$K,"&gt;0")</f>
        <v>1</v>
      </c>
      <c r="D2459">
        <f>SUMIF(รายงานลูกหนี้!$A:$A,A2459,รายงานลูกหนี้!$K:$K)</f>
        <v>2</v>
      </c>
      <c r="E2459">
        <f>_xlfn.MAXIFS(รายงานลูกหนี้!$K:$K,รายงานลูกหนี้!$A:$A,A2459)</f>
        <v>2</v>
      </c>
      <c r="F2459" s="17">
        <f t="shared" si="190"/>
        <v>1</v>
      </c>
      <c r="G2459" t="str">
        <f t="shared" si="191"/>
        <v>ค้างชำระ 1 - 30 วัน</v>
      </c>
      <c r="H2459" t="str">
        <f t="shared" si="192"/>
        <v>ลูกหนี้ชั้นดี</v>
      </c>
      <c r="I2459" s="17" cm="1">
        <f t="array" ref="I2459">_xlfn.IFS(D2459=0,0%, D2459&lt;=30,25%, D2459&lt;=60,50%, D2459&lt;=90,75%, D2459&gt;90,100%)</f>
        <v>0.25</v>
      </c>
      <c r="J2459">
        <f>SUMIFS(รายงานลูกหนี้!$G$2:$G$20000, รายงานลูกหนี้!$A$2:$A$20000, $A2459, รายงานลูกหนี้!$K$2:$K$20000, 0)</f>
        <v>0</v>
      </c>
      <c r="K2459">
        <f>SUMIFS(รายงานลูกหนี้!$G$2:$G$20000, รายงานลูกหนี้!$A$2:$A$20000, $A2459, รายงานลูกหนี้!$K$2:$K$20000, "&gt;=1", รายงานลูกหนี้!$K$2:$K$20000, "&lt;=30")</f>
        <v>4389</v>
      </c>
      <c r="L2459">
        <f>SUMIFS(รายงานลูกหนี้!$G$2:$G$20000, รายงานลูกหนี้!$A$2:$A$20000, $A2459, รายงานลูกหนี้!$K$2:$K$20000, "&gt;=31", รายงานลูกหนี้!$K$2:$K$20000, "&lt;=60")</f>
        <v>0</v>
      </c>
      <c r="M2459">
        <f>SUMIFS(รายงานลูกหนี้!$G$2:$G$20000, รายงานลูกหนี้!$A$2:$A$20000, $A2459, รายงานลูกหนี้!$K$2:$K$20000, "&gt;=61", รายงานลูกหนี้!$K$2:$K$20000, "&lt;=90")</f>
        <v>0</v>
      </c>
      <c r="N2459">
        <f>SUMIFS(รายงานลูกหนี้!$G$2:$G$20000, รายงานลูกหนี้!$A$2:$A$20000, $A2459, รายงานลูกหนี้!$K$2:$K$20000, "&gt;90")</f>
        <v>0</v>
      </c>
      <c r="O2459">
        <f t="shared" si="193"/>
        <v>4389</v>
      </c>
      <c r="P2459" s="17">
        <f t="shared" si="194"/>
        <v>0.25</v>
      </c>
    </row>
    <row r="2460" spans="1:16" x14ac:dyDescent="0.2">
      <c r="A2460" t="str">
        <v>cef8764cb6b12229ef29190c6ca28eecd977193cccb04c57f7a600399435dfca</v>
      </c>
      <c r="B2460">
        <f>COUNTIF(รายงานลูกหนี้!$A:$A,A2460)</f>
        <v>1</v>
      </c>
      <c r="C2460">
        <f>COUNTIFS(รายงานลูกหนี้!$A:$A,A2460,รายงานลูกหนี้!$K:$K,"&gt;0")</f>
        <v>0</v>
      </c>
      <c r="D2460">
        <f>SUMIF(รายงานลูกหนี้!$A:$A,A2460,รายงานลูกหนี้!$K:$K)</f>
        <v>0</v>
      </c>
      <c r="E2460">
        <f>_xlfn.MAXIFS(รายงานลูกหนี้!$K:$K,รายงานลูกหนี้!$A:$A,A2460)</f>
        <v>0</v>
      </c>
      <c r="F2460" s="17">
        <f t="shared" si="190"/>
        <v>0</v>
      </c>
      <c r="G2460" t="str">
        <f t="shared" si="191"/>
        <v>ชำระตรงเวลา</v>
      </c>
      <c r="H2460" t="str">
        <f t="shared" si="192"/>
        <v>ลูกหนี้ชั้นดี</v>
      </c>
      <c r="I2460" s="17" cm="1">
        <f t="array" ref="I2460">_xlfn.IFS(D2460=0,0%, D2460&lt;=30,25%, D2460&lt;=60,50%, D2460&lt;=90,75%, D2460&gt;90,100%)</f>
        <v>0</v>
      </c>
      <c r="J2460">
        <f>SUMIFS(รายงานลูกหนี้!$G$2:$G$20000, รายงานลูกหนี้!$A$2:$A$20000, $A2460, รายงานลูกหนี้!$K$2:$K$20000, 0)</f>
        <v>2470</v>
      </c>
      <c r="K2460">
        <f>SUMIFS(รายงานลูกหนี้!$G$2:$G$20000, รายงานลูกหนี้!$A$2:$A$20000, $A2460, รายงานลูกหนี้!$K$2:$K$20000, "&gt;=1", รายงานลูกหนี้!$K$2:$K$20000, "&lt;=30")</f>
        <v>0</v>
      </c>
      <c r="L2460">
        <f>SUMIFS(รายงานลูกหนี้!$G$2:$G$20000, รายงานลูกหนี้!$A$2:$A$20000, $A2460, รายงานลูกหนี้!$K$2:$K$20000, "&gt;=31", รายงานลูกหนี้!$K$2:$K$20000, "&lt;=60")</f>
        <v>0</v>
      </c>
      <c r="M2460">
        <f>SUMIFS(รายงานลูกหนี้!$G$2:$G$20000, รายงานลูกหนี้!$A$2:$A$20000, $A2460, รายงานลูกหนี้!$K$2:$K$20000, "&gt;=61", รายงานลูกหนี้!$K$2:$K$20000, "&lt;=90")</f>
        <v>0</v>
      </c>
      <c r="N2460">
        <f>SUMIFS(รายงานลูกหนี้!$G$2:$G$20000, รายงานลูกหนี้!$A$2:$A$20000, $A2460, รายงานลูกหนี้!$K$2:$K$20000, "&gt;90")</f>
        <v>0</v>
      </c>
      <c r="O2460">
        <f t="shared" si="193"/>
        <v>2470</v>
      </c>
      <c r="P2460" s="17">
        <f t="shared" si="194"/>
        <v>0</v>
      </c>
    </row>
    <row r="2461" spans="1:16" x14ac:dyDescent="0.2">
      <c r="A2461" t="str">
        <v>c1f20378f24db34215198d6ddf62188f8d9ea35c1a76f32a00caaac082e6ed50</v>
      </c>
      <c r="B2461">
        <f>COUNTIF(รายงานลูกหนี้!$A:$A,A2461)</f>
        <v>1</v>
      </c>
      <c r="C2461">
        <f>COUNTIFS(รายงานลูกหนี้!$A:$A,A2461,รายงานลูกหนี้!$K:$K,"&gt;0")</f>
        <v>0</v>
      </c>
      <c r="D2461">
        <f>SUMIF(รายงานลูกหนี้!$A:$A,A2461,รายงานลูกหนี้!$K:$K)</f>
        <v>0</v>
      </c>
      <c r="E2461">
        <f>_xlfn.MAXIFS(รายงานลูกหนี้!$K:$K,รายงานลูกหนี้!$A:$A,A2461)</f>
        <v>0</v>
      </c>
      <c r="F2461" s="17">
        <f t="shared" si="190"/>
        <v>0</v>
      </c>
      <c r="G2461" t="str">
        <f t="shared" si="191"/>
        <v>ชำระตรงเวลา</v>
      </c>
      <c r="H2461" t="str">
        <f t="shared" si="192"/>
        <v>ลูกหนี้ชั้นดี</v>
      </c>
      <c r="I2461" s="17" cm="1">
        <f t="array" ref="I2461">_xlfn.IFS(D2461=0,0%, D2461&lt;=30,25%, D2461&lt;=60,50%, D2461&lt;=90,75%, D2461&gt;90,100%)</f>
        <v>0</v>
      </c>
      <c r="J2461">
        <f>SUMIFS(รายงานลูกหนี้!$G$2:$G$20000, รายงานลูกหนี้!$A$2:$A$20000, $A2461, รายงานลูกหนี้!$K$2:$K$20000, 0)</f>
        <v>2864</v>
      </c>
      <c r="K2461">
        <f>SUMIFS(รายงานลูกหนี้!$G$2:$G$20000, รายงานลูกหนี้!$A$2:$A$20000, $A2461, รายงานลูกหนี้!$K$2:$K$20000, "&gt;=1", รายงานลูกหนี้!$K$2:$K$20000, "&lt;=30")</f>
        <v>0</v>
      </c>
      <c r="L2461">
        <f>SUMIFS(รายงานลูกหนี้!$G$2:$G$20000, รายงานลูกหนี้!$A$2:$A$20000, $A2461, รายงานลูกหนี้!$K$2:$K$20000, "&gt;=31", รายงานลูกหนี้!$K$2:$K$20000, "&lt;=60")</f>
        <v>0</v>
      </c>
      <c r="M2461">
        <f>SUMIFS(รายงานลูกหนี้!$G$2:$G$20000, รายงานลูกหนี้!$A$2:$A$20000, $A2461, รายงานลูกหนี้!$K$2:$K$20000, "&gt;=61", รายงานลูกหนี้!$K$2:$K$20000, "&lt;=90")</f>
        <v>0</v>
      </c>
      <c r="N2461">
        <f>SUMIFS(รายงานลูกหนี้!$G$2:$G$20000, รายงานลูกหนี้!$A$2:$A$20000, $A2461, รายงานลูกหนี้!$K$2:$K$20000, "&gt;90")</f>
        <v>0</v>
      </c>
      <c r="O2461">
        <f t="shared" si="193"/>
        <v>2864</v>
      </c>
      <c r="P2461" s="17">
        <f t="shared" si="194"/>
        <v>0</v>
      </c>
    </row>
    <row r="2462" spans="1:16" x14ac:dyDescent="0.2">
      <c r="A2462" t="str">
        <v>3062fcaf7a2ad6dfbc0905dbf1aeecb6e88368d2021b96e99a02e3a3d979d092</v>
      </c>
      <c r="B2462">
        <f>COUNTIF(รายงานลูกหนี้!$A:$A,A2462)</f>
        <v>1</v>
      </c>
      <c r="C2462">
        <f>COUNTIFS(รายงานลูกหนี้!$A:$A,A2462,รายงานลูกหนี้!$K:$K,"&gt;0")</f>
        <v>0</v>
      </c>
      <c r="D2462">
        <f>SUMIF(รายงานลูกหนี้!$A:$A,A2462,รายงานลูกหนี้!$K:$K)</f>
        <v>0</v>
      </c>
      <c r="E2462">
        <f>_xlfn.MAXIFS(รายงานลูกหนี้!$K:$K,รายงานลูกหนี้!$A:$A,A2462)</f>
        <v>0</v>
      </c>
      <c r="F2462" s="17">
        <f t="shared" si="190"/>
        <v>0</v>
      </c>
      <c r="G2462" t="str">
        <f t="shared" si="191"/>
        <v>ชำระตรงเวลา</v>
      </c>
      <c r="H2462" t="str">
        <f t="shared" si="192"/>
        <v>ลูกหนี้ชั้นดี</v>
      </c>
      <c r="I2462" s="17" cm="1">
        <f t="array" ref="I2462">_xlfn.IFS(D2462=0,0%, D2462&lt;=30,25%, D2462&lt;=60,50%, D2462&lt;=90,75%, D2462&gt;90,100%)</f>
        <v>0</v>
      </c>
      <c r="J2462">
        <f>SUMIFS(รายงานลูกหนี้!$G$2:$G$20000, รายงานลูกหนี้!$A$2:$A$20000, $A2462, รายงานลูกหนี้!$K$2:$K$20000, 0)</f>
        <v>5283</v>
      </c>
      <c r="K2462">
        <f>SUMIFS(รายงานลูกหนี้!$G$2:$G$20000, รายงานลูกหนี้!$A$2:$A$20000, $A2462, รายงานลูกหนี้!$K$2:$K$20000, "&gt;=1", รายงานลูกหนี้!$K$2:$K$20000, "&lt;=30")</f>
        <v>0</v>
      </c>
      <c r="L2462">
        <f>SUMIFS(รายงานลูกหนี้!$G$2:$G$20000, รายงานลูกหนี้!$A$2:$A$20000, $A2462, รายงานลูกหนี้!$K$2:$K$20000, "&gt;=31", รายงานลูกหนี้!$K$2:$K$20000, "&lt;=60")</f>
        <v>0</v>
      </c>
      <c r="M2462">
        <f>SUMIFS(รายงานลูกหนี้!$G$2:$G$20000, รายงานลูกหนี้!$A$2:$A$20000, $A2462, รายงานลูกหนี้!$K$2:$K$20000, "&gt;=61", รายงานลูกหนี้!$K$2:$K$20000, "&lt;=90")</f>
        <v>0</v>
      </c>
      <c r="N2462">
        <f>SUMIFS(รายงานลูกหนี้!$G$2:$G$20000, รายงานลูกหนี้!$A$2:$A$20000, $A2462, รายงานลูกหนี้!$K$2:$K$20000, "&gt;90")</f>
        <v>0</v>
      </c>
      <c r="O2462">
        <f t="shared" si="193"/>
        <v>5283</v>
      </c>
      <c r="P2462" s="17">
        <f t="shared" si="194"/>
        <v>0</v>
      </c>
    </row>
    <row r="2463" spans="1:16" x14ac:dyDescent="0.2">
      <c r="A2463" t="str">
        <v>48f3facb8135f0f1b44f45e6e370c5f65f365278984a6c3eb2ec27b31b2de822</v>
      </c>
      <c r="B2463">
        <f>COUNTIF(รายงานลูกหนี้!$A:$A,A2463)</f>
        <v>1</v>
      </c>
      <c r="C2463">
        <f>COUNTIFS(รายงานลูกหนี้!$A:$A,A2463,รายงานลูกหนี้!$K:$K,"&gt;0")</f>
        <v>1</v>
      </c>
      <c r="D2463">
        <f>SUMIF(รายงานลูกหนี้!$A:$A,A2463,รายงานลูกหนี้!$K:$K)</f>
        <v>2</v>
      </c>
      <c r="E2463">
        <f>_xlfn.MAXIFS(รายงานลูกหนี้!$K:$K,รายงานลูกหนี้!$A:$A,A2463)</f>
        <v>2</v>
      </c>
      <c r="F2463" s="17">
        <f t="shared" si="190"/>
        <v>1</v>
      </c>
      <c r="G2463" t="str">
        <f t="shared" si="191"/>
        <v>ค้างชำระ 1 - 30 วัน</v>
      </c>
      <c r="H2463" t="str">
        <f t="shared" si="192"/>
        <v>ลูกหนี้ชั้นดี</v>
      </c>
      <c r="I2463" s="17" cm="1">
        <f t="array" ref="I2463">_xlfn.IFS(D2463=0,0%, D2463&lt;=30,25%, D2463&lt;=60,50%, D2463&lt;=90,75%, D2463&gt;90,100%)</f>
        <v>0.25</v>
      </c>
      <c r="J2463">
        <f>SUMIFS(รายงานลูกหนี้!$G$2:$G$20000, รายงานลูกหนี้!$A$2:$A$20000, $A2463, รายงานลูกหนี้!$K$2:$K$20000, 0)</f>
        <v>0</v>
      </c>
      <c r="K2463">
        <f>SUMIFS(รายงานลูกหนี้!$G$2:$G$20000, รายงานลูกหนี้!$A$2:$A$20000, $A2463, รายงานลูกหนี้!$K$2:$K$20000, "&gt;=1", รายงานลูกหนี้!$K$2:$K$20000, "&lt;=30")</f>
        <v>6030</v>
      </c>
      <c r="L2463">
        <f>SUMIFS(รายงานลูกหนี้!$G$2:$G$20000, รายงานลูกหนี้!$A$2:$A$20000, $A2463, รายงานลูกหนี้!$K$2:$K$20000, "&gt;=31", รายงานลูกหนี้!$K$2:$K$20000, "&lt;=60")</f>
        <v>0</v>
      </c>
      <c r="M2463">
        <f>SUMIFS(รายงานลูกหนี้!$G$2:$G$20000, รายงานลูกหนี้!$A$2:$A$20000, $A2463, รายงานลูกหนี้!$K$2:$K$20000, "&gt;=61", รายงานลูกหนี้!$K$2:$K$20000, "&lt;=90")</f>
        <v>0</v>
      </c>
      <c r="N2463">
        <f>SUMIFS(รายงานลูกหนี้!$G$2:$G$20000, รายงานลูกหนี้!$A$2:$A$20000, $A2463, รายงานลูกหนี้!$K$2:$K$20000, "&gt;90")</f>
        <v>0</v>
      </c>
      <c r="O2463">
        <f t="shared" si="193"/>
        <v>6030</v>
      </c>
      <c r="P2463" s="17">
        <f t="shared" si="194"/>
        <v>0.25</v>
      </c>
    </row>
    <row r="2464" spans="1:16" x14ac:dyDescent="0.2">
      <c r="A2464" t="str">
        <v>3926780e1328895a28324f5295e9acc62c3f70347b9b8d4151ba477018c265d9</v>
      </c>
      <c r="B2464">
        <f>COUNTIF(รายงานลูกหนี้!$A:$A,A2464)</f>
        <v>1</v>
      </c>
      <c r="C2464">
        <f>COUNTIFS(รายงานลูกหนี้!$A:$A,A2464,รายงานลูกหนี้!$K:$K,"&gt;0")</f>
        <v>0</v>
      </c>
      <c r="D2464">
        <f>SUMIF(รายงานลูกหนี้!$A:$A,A2464,รายงานลูกหนี้!$K:$K)</f>
        <v>0</v>
      </c>
      <c r="E2464">
        <f>_xlfn.MAXIFS(รายงานลูกหนี้!$K:$K,รายงานลูกหนี้!$A:$A,A2464)</f>
        <v>0</v>
      </c>
      <c r="F2464" s="17">
        <f t="shared" si="190"/>
        <v>0</v>
      </c>
      <c r="G2464" t="str">
        <f t="shared" si="191"/>
        <v>ชำระตรงเวลา</v>
      </c>
      <c r="H2464" t="str">
        <f t="shared" si="192"/>
        <v>ลูกหนี้ชั้นดี</v>
      </c>
      <c r="I2464" s="17" cm="1">
        <f t="array" ref="I2464">_xlfn.IFS(D2464=0,0%, D2464&lt;=30,25%, D2464&lt;=60,50%, D2464&lt;=90,75%, D2464&gt;90,100%)</f>
        <v>0</v>
      </c>
      <c r="J2464">
        <f>SUMIFS(รายงานลูกหนี้!$G$2:$G$20000, รายงานลูกหนี้!$A$2:$A$20000, $A2464, รายงานลูกหนี้!$K$2:$K$20000, 0)</f>
        <v>4653</v>
      </c>
      <c r="K2464">
        <f>SUMIFS(รายงานลูกหนี้!$G$2:$G$20000, รายงานลูกหนี้!$A$2:$A$20000, $A2464, รายงานลูกหนี้!$K$2:$K$20000, "&gt;=1", รายงานลูกหนี้!$K$2:$K$20000, "&lt;=30")</f>
        <v>0</v>
      </c>
      <c r="L2464">
        <f>SUMIFS(รายงานลูกหนี้!$G$2:$G$20000, รายงานลูกหนี้!$A$2:$A$20000, $A2464, รายงานลูกหนี้!$K$2:$K$20000, "&gt;=31", รายงานลูกหนี้!$K$2:$K$20000, "&lt;=60")</f>
        <v>0</v>
      </c>
      <c r="M2464">
        <f>SUMIFS(รายงานลูกหนี้!$G$2:$G$20000, รายงานลูกหนี้!$A$2:$A$20000, $A2464, รายงานลูกหนี้!$K$2:$K$20000, "&gt;=61", รายงานลูกหนี้!$K$2:$K$20000, "&lt;=90")</f>
        <v>0</v>
      </c>
      <c r="N2464">
        <f>SUMIFS(รายงานลูกหนี้!$G$2:$G$20000, รายงานลูกหนี้!$A$2:$A$20000, $A2464, รายงานลูกหนี้!$K$2:$K$20000, "&gt;90")</f>
        <v>0</v>
      </c>
      <c r="O2464">
        <f t="shared" si="193"/>
        <v>4653</v>
      </c>
      <c r="P2464" s="17">
        <f t="shared" si="194"/>
        <v>0</v>
      </c>
    </row>
    <row r="2465" spans="1:16" x14ac:dyDescent="0.2">
      <c r="A2465" t="str">
        <v>8f9be49caa0b1648cbe0919ebbf6202e6913c5df1fa4fe49b2aea10e1ad94d1e</v>
      </c>
      <c r="B2465">
        <f>COUNTIF(รายงานลูกหนี้!$A:$A,A2465)</f>
        <v>1</v>
      </c>
      <c r="C2465">
        <f>COUNTIFS(รายงานลูกหนี้!$A:$A,A2465,รายงานลูกหนี้!$K:$K,"&gt;0")</f>
        <v>1</v>
      </c>
      <c r="D2465">
        <f>SUMIF(รายงานลูกหนี้!$A:$A,A2465,รายงานลูกหนี้!$K:$K)</f>
        <v>2</v>
      </c>
      <c r="E2465">
        <f>_xlfn.MAXIFS(รายงานลูกหนี้!$K:$K,รายงานลูกหนี้!$A:$A,A2465)</f>
        <v>2</v>
      </c>
      <c r="F2465" s="17">
        <f t="shared" si="190"/>
        <v>1</v>
      </c>
      <c r="G2465" t="str">
        <f t="shared" si="191"/>
        <v>ค้างชำระ 1 - 30 วัน</v>
      </c>
      <c r="H2465" t="str">
        <f t="shared" si="192"/>
        <v>ลูกหนี้ชั้นดี</v>
      </c>
      <c r="I2465" s="17" cm="1">
        <f t="array" ref="I2465">_xlfn.IFS(D2465=0,0%, D2465&lt;=30,25%, D2465&lt;=60,50%, D2465&lt;=90,75%, D2465&gt;90,100%)</f>
        <v>0.25</v>
      </c>
      <c r="J2465">
        <f>SUMIFS(รายงานลูกหนี้!$G$2:$G$20000, รายงานลูกหนี้!$A$2:$A$20000, $A2465, รายงานลูกหนี้!$K$2:$K$20000, 0)</f>
        <v>0</v>
      </c>
      <c r="K2465">
        <f>SUMIFS(รายงานลูกหนี้!$G$2:$G$20000, รายงานลูกหนี้!$A$2:$A$20000, $A2465, รายงานลูกหนี้!$K$2:$K$20000, "&gt;=1", รายงานลูกหนี้!$K$2:$K$20000, "&lt;=30")</f>
        <v>760</v>
      </c>
      <c r="L2465">
        <f>SUMIFS(รายงานลูกหนี้!$G$2:$G$20000, รายงานลูกหนี้!$A$2:$A$20000, $A2465, รายงานลูกหนี้!$K$2:$K$20000, "&gt;=31", รายงานลูกหนี้!$K$2:$K$20000, "&lt;=60")</f>
        <v>0</v>
      </c>
      <c r="M2465">
        <f>SUMIFS(รายงานลูกหนี้!$G$2:$G$20000, รายงานลูกหนี้!$A$2:$A$20000, $A2465, รายงานลูกหนี้!$K$2:$K$20000, "&gt;=61", รายงานลูกหนี้!$K$2:$K$20000, "&lt;=90")</f>
        <v>0</v>
      </c>
      <c r="N2465">
        <f>SUMIFS(รายงานลูกหนี้!$G$2:$G$20000, รายงานลูกหนี้!$A$2:$A$20000, $A2465, รายงานลูกหนี้!$K$2:$K$20000, "&gt;90")</f>
        <v>0</v>
      </c>
      <c r="O2465">
        <f t="shared" si="193"/>
        <v>760</v>
      </c>
      <c r="P2465" s="17">
        <f t="shared" si="194"/>
        <v>0.25</v>
      </c>
    </row>
    <row r="2466" spans="1:16" x14ac:dyDescent="0.2">
      <c r="A2466" t="str">
        <v>a3102c9a4900c3613ab4a97364340730eb707477156647d238a81b9ffc9d1e05</v>
      </c>
      <c r="B2466">
        <f>COUNTIF(รายงานลูกหนี้!$A:$A,A2466)</f>
        <v>1</v>
      </c>
      <c r="C2466">
        <f>COUNTIFS(รายงานลูกหนี้!$A:$A,A2466,รายงานลูกหนี้!$K:$K,"&gt;0")</f>
        <v>0</v>
      </c>
      <c r="D2466">
        <f>SUMIF(รายงานลูกหนี้!$A:$A,A2466,รายงานลูกหนี้!$K:$K)</f>
        <v>0</v>
      </c>
      <c r="E2466">
        <f>_xlfn.MAXIFS(รายงานลูกหนี้!$K:$K,รายงานลูกหนี้!$A:$A,A2466)</f>
        <v>0</v>
      </c>
      <c r="F2466" s="17">
        <f t="shared" si="190"/>
        <v>0</v>
      </c>
      <c r="G2466" t="str">
        <f t="shared" si="191"/>
        <v>ชำระตรงเวลา</v>
      </c>
      <c r="H2466" t="str">
        <f t="shared" si="192"/>
        <v>ลูกหนี้ชั้นดี</v>
      </c>
      <c r="I2466" s="17" cm="1">
        <f t="array" ref="I2466">_xlfn.IFS(D2466=0,0%, D2466&lt;=30,25%, D2466&lt;=60,50%, D2466&lt;=90,75%, D2466&gt;90,100%)</f>
        <v>0</v>
      </c>
      <c r="J2466">
        <f>SUMIFS(รายงานลูกหนี้!$G$2:$G$20000, รายงานลูกหนี้!$A$2:$A$20000, $A2466, รายงานลูกหนี้!$K$2:$K$20000, 0)</f>
        <v>405</v>
      </c>
      <c r="K2466">
        <f>SUMIFS(รายงานลูกหนี้!$G$2:$G$20000, รายงานลูกหนี้!$A$2:$A$20000, $A2466, รายงานลูกหนี้!$K$2:$K$20000, "&gt;=1", รายงานลูกหนี้!$K$2:$K$20000, "&lt;=30")</f>
        <v>0</v>
      </c>
      <c r="L2466">
        <f>SUMIFS(รายงานลูกหนี้!$G$2:$G$20000, รายงานลูกหนี้!$A$2:$A$20000, $A2466, รายงานลูกหนี้!$K$2:$K$20000, "&gt;=31", รายงานลูกหนี้!$K$2:$K$20000, "&lt;=60")</f>
        <v>0</v>
      </c>
      <c r="M2466">
        <f>SUMIFS(รายงานลูกหนี้!$G$2:$G$20000, รายงานลูกหนี้!$A$2:$A$20000, $A2466, รายงานลูกหนี้!$K$2:$K$20000, "&gt;=61", รายงานลูกหนี้!$K$2:$K$20000, "&lt;=90")</f>
        <v>0</v>
      </c>
      <c r="N2466">
        <f>SUMIFS(รายงานลูกหนี้!$G$2:$G$20000, รายงานลูกหนี้!$A$2:$A$20000, $A2466, รายงานลูกหนี้!$K$2:$K$20000, "&gt;90")</f>
        <v>0</v>
      </c>
      <c r="O2466">
        <f t="shared" si="193"/>
        <v>405</v>
      </c>
      <c r="P2466" s="17">
        <f t="shared" si="194"/>
        <v>0</v>
      </c>
    </row>
    <row r="2467" spans="1:16" x14ac:dyDescent="0.2">
      <c r="A2467" t="str">
        <v>c3a8860857496064b08018125a271d7ffc11f1b90f048f7f594f66096a243ec4</v>
      </c>
      <c r="B2467">
        <f>COUNTIF(รายงานลูกหนี้!$A:$A,A2467)</f>
        <v>1</v>
      </c>
      <c r="C2467">
        <f>COUNTIFS(รายงานลูกหนี้!$A:$A,A2467,รายงานลูกหนี้!$K:$K,"&gt;0")</f>
        <v>1</v>
      </c>
      <c r="D2467">
        <f>SUMIF(รายงานลูกหนี้!$A:$A,A2467,รายงานลูกหนี้!$K:$K)</f>
        <v>1</v>
      </c>
      <c r="E2467">
        <f>_xlfn.MAXIFS(รายงานลูกหนี้!$K:$K,รายงานลูกหนี้!$A:$A,A2467)</f>
        <v>1</v>
      </c>
      <c r="F2467" s="17">
        <f t="shared" si="190"/>
        <v>1</v>
      </c>
      <c r="G2467" t="str">
        <f t="shared" si="191"/>
        <v>ค้างชำระ 1 - 30 วัน</v>
      </c>
      <c r="H2467" t="str">
        <f t="shared" si="192"/>
        <v>ลูกหนี้ชั้นดี</v>
      </c>
      <c r="I2467" s="17" cm="1">
        <f t="array" ref="I2467">_xlfn.IFS(D2467=0,0%, D2467&lt;=30,25%, D2467&lt;=60,50%, D2467&lt;=90,75%, D2467&gt;90,100%)</f>
        <v>0.25</v>
      </c>
      <c r="J2467">
        <f>SUMIFS(รายงานลูกหนี้!$G$2:$G$20000, รายงานลูกหนี้!$A$2:$A$20000, $A2467, รายงานลูกหนี้!$K$2:$K$20000, 0)</f>
        <v>0</v>
      </c>
      <c r="K2467">
        <f>SUMIFS(รายงานลูกหนี้!$G$2:$G$20000, รายงานลูกหนี้!$A$2:$A$20000, $A2467, รายงานลูกหนี้!$K$2:$K$20000, "&gt;=1", รายงานลูกหนี้!$K$2:$K$20000, "&lt;=30")</f>
        <v>17242</v>
      </c>
      <c r="L2467">
        <f>SUMIFS(รายงานลูกหนี้!$G$2:$G$20000, รายงานลูกหนี้!$A$2:$A$20000, $A2467, รายงานลูกหนี้!$K$2:$K$20000, "&gt;=31", รายงานลูกหนี้!$K$2:$K$20000, "&lt;=60")</f>
        <v>0</v>
      </c>
      <c r="M2467">
        <f>SUMIFS(รายงานลูกหนี้!$G$2:$G$20000, รายงานลูกหนี้!$A$2:$A$20000, $A2467, รายงานลูกหนี้!$K$2:$K$20000, "&gt;=61", รายงานลูกหนี้!$K$2:$K$20000, "&lt;=90")</f>
        <v>0</v>
      </c>
      <c r="N2467">
        <f>SUMIFS(รายงานลูกหนี้!$G$2:$G$20000, รายงานลูกหนี้!$A$2:$A$20000, $A2467, รายงานลูกหนี้!$K$2:$K$20000, "&gt;90")</f>
        <v>0</v>
      </c>
      <c r="O2467">
        <f t="shared" si="193"/>
        <v>17242</v>
      </c>
      <c r="P2467" s="17">
        <f t="shared" si="194"/>
        <v>0.25</v>
      </c>
    </row>
    <row r="2468" spans="1:16" x14ac:dyDescent="0.2">
      <c r="A2468" t="str">
        <v>083b9d42c5f539aefbe5903231e0cb4a4ebb0d685f7d937b84c4121acf111993</v>
      </c>
      <c r="B2468">
        <f>COUNTIF(รายงานลูกหนี้!$A:$A,A2468)</f>
        <v>1</v>
      </c>
      <c r="C2468">
        <f>COUNTIFS(รายงานลูกหนี้!$A:$A,A2468,รายงานลูกหนี้!$K:$K,"&gt;0")</f>
        <v>0</v>
      </c>
      <c r="D2468">
        <f>SUMIF(รายงานลูกหนี้!$A:$A,A2468,รายงานลูกหนี้!$K:$K)</f>
        <v>0</v>
      </c>
      <c r="E2468">
        <f>_xlfn.MAXIFS(รายงานลูกหนี้!$K:$K,รายงานลูกหนี้!$A:$A,A2468)</f>
        <v>0</v>
      </c>
      <c r="F2468" s="17">
        <f t="shared" si="190"/>
        <v>0</v>
      </c>
      <c r="G2468" t="str">
        <f t="shared" si="191"/>
        <v>ชำระตรงเวลา</v>
      </c>
      <c r="H2468" t="str">
        <f t="shared" si="192"/>
        <v>ลูกหนี้ชั้นดี</v>
      </c>
      <c r="I2468" s="17" cm="1">
        <f t="array" ref="I2468">_xlfn.IFS(D2468=0,0%, D2468&lt;=30,25%, D2468&lt;=60,50%, D2468&lt;=90,75%, D2468&gt;90,100%)</f>
        <v>0</v>
      </c>
      <c r="J2468">
        <f>SUMIFS(รายงานลูกหนี้!$G$2:$G$20000, รายงานลูกหนี้!$A$2:$A$20000, $A2468, รายงานลูกหนี้!$K$2:$K$20000, 0)</f>
        <v>721</v>
      </c>
      <c r="K2468">
        <f>SUMIFS(รายงานลูกหนี้!$G$2:$G$20000, รายงานลูกหนี้!$A$2:$A$20000, $A2468, รายงานลูกหนี้!$K$2:$K$20000, "&gt;=1", รายงานลูกหนี้!$K$2:$K$20000, "&lt;=30")</f>
        <v>0</v>
      </c>
      <c r="L2468">
        <f>SUMIFS(รายงานลูกหนี้!$G$2:$G$20000, รายงานลูกหนี้!$A$2:$A$20000, $A2468, รายงานลูกหนี้!$K$2:$K$20000, "&gt;=31", รายงานลูกหนี้!$K$2:$K$20000, "&lt;=60")</f>
        <v>0</v>
      </c>
      <c r="M2468">
        <f>SUMIFS(รายงานลูกหนี้!$G$2:$G$20000, รายงานลูกหนี้!$A$2:$A$20000, $A2468, รายงานลูกหนี้!$K$2:$K$20000, "&gt;=61", รายงานลูกหนี้!$K$2:$K$20000, "&lt;=90")</f>
        <v>0</v>
      </c>
      <c r="N2468">
        <f>SUMIFS(รายงานลูกหนี้!$G$2:$G$20000, รายงานลูกหนี้!$A$2:$A$20000, $A2468, รายงานลูกหนี้!$K$2:$K$20000, "&gt;90")</f>
        <v>0</v>
      </c>
      <c r="O2468">
        <f t="shared" si="193"/>
        <v>721</v>
      </c>
      <c r="P2468" s="17">
        <f t="shared" si="194"/>
        <v>0</v>
      </c>
    </row>
    <row r="2469" spans="1:16" x14ac:dyDescent="0.2">
      <c r="A2469" t="str">
        <v>e3a1affad295eb97f2da5edc7ed0507f861f6e94aef209afa94aae2a26a1eacc</v>
      </c>
      <c r="B2469">
        <f>COUNTIF(รายงานลูกหนี้!$A:$A,A2469)</f>
        <v>1</v>
      </c>
      <c r="C2469">
        <f>COUNTIFS(รายงานลูกหนี้!$A:$A,A2469,รายงานลูกหนี้!$K:$K,"&gt;0")</f>
        <v>0</v>
      </c>
      <c r="D2469">
        <f>SUMIF(รายงานลูกหนี้!$A:$A,A2469,รายงานลูกหนี้!$K:$K)</f>
        <v>0</v>
      </c>
      <c r="E2469">
        <f>_xlfn.MAXIFS(รายงานลูกหนี้!$K:$K,รายงานลูกหนี้!$A:$A,A2469)</f>
        <v>0</v>
      </c>
      <c r="F2469" s="17">
        <f t="shared" si="190"/>
        <v>0</v>
      </c>
      <c r="G2469" t="str">
        <f t="shared" si="191"/>
        <v>ชำระตรงเวลา</v>
      </c>
      <c r="H2469" t="str">
        <f t="shared" si="192"/>
        <v>ลูกหนี้ชั้นดี</v>
      </c>
      <c r="I2469" s="17" cm="1">
        <f t="array" ref="I2469">_xlfn.IFS(D2469=0,0%, D2469&lt;=30,25%, D2469&lt;=60,50%, D2469&lt;=90,75%, D2469&gt;90,100%)</f>
        <v>0</v>
      </c>
      <c r="J2469">
        <f>SUMIFS(รายงานลูกหนี้!$G$2:$G$20000, รายงานลูกหนี้!$A$2:$A$20000, $A2469, รายงานลูกหนี้!$K$2:$K$20000, 0)</f>
        <v>4643</v>
      </c>
      <c r="K2469">
        <f>SUMIFS(รายงานลูกหนี้!$G$2:$G$20000, รายงานลูกหนี้!$A$2:$A$20000, $A2469, รายงานลูกหนี้!$K$2:$K$20000, "&gt;=1", รายงานลูกหนี้!$K$2:$K$20000, "&lt;=30")</f>
        <v>0</v>
      </c>
      <c r="L2469">
        <f>SUMIFS(รายงานลูกหนี้!$G$2:$G$20000, รายงานลูกหนี้!$A$2:$A$20000, $A2469, รายงานลูกหนี้!$K$2:$K$20000, "&gt;=31", รายงานลูกหนี้!$K$2:$K$20000, "&lt;=60")</f>
        <v>0</v>
      </c>
      <c r="M2469">
        <f>SUMIFS(รายงานลูกหนี้!$G$2:$G$20000, รายงานลูกหนี้!$A$2:$A$20000, $A2469, รายงานลูกหนี้!$K$2:$K$20000, "&gt;=61", รายงานลูกหนี้!$K$2:$K$20000, "&lt;=90")</f>
        <v>0</v>
      </c>
      <c r="N2469">
        <f>SUMIFS(รายงานลูกหนี้!$G$2:$G$20000, รายงานลูกหนี้!$A$2:$A$20000, $A2469, รายงานลูกหนี้!$K$2:$K$20000, "&gt;90")</f>
        <v>0</v>
      </c>
      <c r="O2469">
        <f t="shared" si="193"/>
        <v>4643</v>
      </c>
      <c r="P2469" s="17">
        <f t="shared" si="194"/>
        <v>0</v>
      </c>
    </row>
    <row r="2470" spans="1:16" x14ac:dyDescent="0.2">
      <c r="A2470" t="str">
        <v>3e0e4b03f00d6858a11b0383fffe5e530b2d320c7489572424cc5630d98dc682</v>
      </c>
      <c r="B2470">
        <f>COUNTIF(รายงานลูกหนี้!$A:$A,A2470)</f>
        <v>1</v>
      </c>
      <c r="C2470">
        <f>COUNTIFS(รายงานลูกหนี้!$A:$A,A2470,รายงานลูกหนี้!$K:$K,"&gt;0")</f>
        <v>1</v>
      </c>
      <c r="D2470">
        <f>SUMIF(รายงานลูกหนี้!$A:$A,A2470,รายงานลูกหนี้!$K:$K)</f>
        <v>4</v>
      </c>
      <c r="E2470">
        <f>_xlfn.MAXIFS(รายงานลูกหนี้!$K:$K,รายงานลูกหนี้!$A:$A,A2470)</f>
        <v>4</v>
      </c>
      <c r="F2470" s="17">
        <f t="shared" si="190"/>
        <v>1</v>
      </c>
      <c r="G2470" t="str">
        <f t="shared" si="191"/>
        <v>ค้างชำระ 1 - 30 วัน</v>
      </c>
      <c r="H2470" t="str">
        <f t="shared" si="192"/>
        <v>ลูกหนี้ชั้นดี</v>
      </c>
      <c r="I2470" s="17" cm="1">
        <f t="array" ref="I2470">_xlfn.IFS(D2470=0,0%, D2470&lt;=30,25%, D2470&lt;=60,50%, D2470&lt;=90,75%, D2470&gt;90,100%)</f>
        <v>0.25</v>
      </c>
      <c r="J2470">
        <f>SUMIFS(รายงานลูกหนี้!$G$2:$G$20000, รายงานลูกหนี้!$A$2:$A$20000, $A2470, รายงานลูกหนี้!$K$2:$K$20000, 0)</f>
        <v>0</v>
      </c>
      <c r="K2470">
        <f>SUMIFS(รายงานลูกหนี้!$G$2:$G$20000, รายงานลูกหนี้!$A$2:$A$20000, $A2470, รายงานลูกหนี้!$K$2:$K$20000, "&gt;=1", รายงานลูกหนี้!$K$2:$K$20000, "&lt;=30")</f>
        <v>68</v>
      </c>
      <c r="L2470">
        <f>SUMIFS(รายงานลูกหนี้!$G$2:$G$20000, รายงานลูกหนี้!$A$2:$A$20000, $A2470, รายงานลูกหนี้!$K$2:$K$20000, "&gt;=31", รายงานลูกหนี้!$K$2:$K$20000, "&lt;=60")</f>
        <v>0</v>
      </c>
      <c r="M2470">
        <f>SUMIFS(รายงานลูกหนี้!$G$2:$G$20000, รายงานลูกหนี้!$A$2:$A$20000, $A2470, รายงานลูกหนี้!$K$2:$K$20000, "&gt;=61", รายงานลูกหนี้!$K$2:$K$20000, "&lt;=90")</f>
        <v>0</v>
      </c>
      <c r="N2470">
        <f>SUMIFS(รายงานลูกหนี้!$G$2:$G$20000, รายงานลูกหนี้!$A$2:$A$20000, $A2470, รายงานลูกหนี้!$K$2:$K$20000, "&gt;90")</f>
        <v>0</v>
      </c>
      <c r="O2470">
        <f t="shared" si="193"/>
        <v>68</v>
      </c>
      <c r="P2470" s="17">
        <f t="shared" si="194"/>
        <v>0.25</v>
      </c>
    </row>
    <row r="2471" spans="1:16" x14ac:dyDescent="0.2">
      <c r="A2471" t="str">
        <v>0cfe567456dd791046cb97165169827ce20f2b0c70940ff42156c646e4479c46</v>
      </c>
      <c r="B2471">
        <f>COUNTIF(รายงานลูกหนี้!$A:$A,A2471)</f>
        <v>1</v>
      </c>
      <c r="C2471">
        <f>COUNTIFS(รายงานลูกหนี้!$A:$A,A2471,รายงานลูกหนี้!$K:$K,"&gt;0")</f>
        <v>1</v>
      </c>
      <c r="D2471">
        <f>SUMIF(รายงานลูกหนี้!$A:$A,A2471,รายงานลูกหนี้!$K:$K)</f>
        <v>11</v>
      </c>
      <c r="E2471">
        <f>_xlfn.MAXIFS(รายงานลูกหนี้!$K:$K,รายงานลูกหนี้!$A:$A,A2471)</f>
        <v>11</v>
      </c>
      <c r="F2471" s="17">
        <f t="shared" si="190"/>
        <v>1</v>
      </c>
      <c r="G2471" t="str">
        <f t="shared" si="191"/>
        <v>ค้างชำระ 1 - 30 วัน</v>
      </c>
      <c r="H2471" t="str">
        <f t="shared" si="192"/>
        <v>ลูกหนี้ชั้นดี</v>
      </c>
      <c r="I2471" s="17" cm="1">
        <f t="array" ref="I2471">_xlfn.IFS(D2471=0,0%, D2471&lt;=30,25%, D2471&lt;=60,50%, D2471&lt;=90,75%, D2471&gt;90,100%)</f>
        <v>0.25</v>
      </c>
      <c r="J2471">
        <f>SUMIFS(รายงานลูกหนี้!$G$2:$G$20000, รายงานลูกหนี้!$A$2:$A$20000, $A2471, รายงานลูกหนี้!$K$2:$K$20000, 0)</f>
        <v>0</v>
      </c>
      <c r="K2471">
        <f>SUMIFS(รายงานลูกหนี้!$G$2:$G$20000, รายงานลูกหนี้!$A$2:$A$20000, $A2471, รายงานลูกหนี้!$K$2:$K$20000, "&gt;=1", รายงานลูกหนี้!$K$2:$K$20000, "&lt;=30")</f>
        <v>32157</v>
      </c>
      <c r="L2471">
        <f>SUMIFS(รายงานลูกหนี้!$G$2:$G$20000, รายงานลูกหนี้!$A$2:$A$20000, $A2471, รายงานลูกหนี้!$K$2:$K$20000, "&gt;=31", รายงานลูกหนี้!$K$2:$K$20000, "&lt;=60")</f>
        <v>0</v>
      </c>
      <c r="M2471">
        <f>SUMIFS(รายงานลูกหนี้!$G$2:$G$20000, รายงานลูกหนี้!$A$2:$A$20000, $A2471, รายงานลูกหนี้!$K$2:$K$20000, "&gt;=61", รายงานลูกหนี้!$K$2:$K$20000, "&lt;=90")</f>
        <v>0</v>
      </c>
      <c r="N2471">
        <f>SUMIFS(รายงานลูกหนี้!$G$2:$G$20000, รายงานลูกหนี้!$A$2:$A$20000, $A2471, รายงานลูกหนี้!$K$2:$K$20000, "&gt;90")</f>
        <v>0</v>
      </c>
      <c r="O2471">
        <f t="shared" si="193"/>
        <v>32157</v>
      </c>
      <c r="P2471" s="17">
        <f t="shared" si="194"/>
        <v>0.25</v>
      </c>
    </row>
    <row r="2472" spans="1:16" x14ac:dyDescent="0.2">
      <c r="A2472" t="str">
        <v>3a3463efc501d9e8c1f5e002acdf69b9462da0704938d5444f53b9f6ef97c8bb</v>
      </c>
      <c r="B2472">
        <f>COUNTIF(รายงานลูกหนี้!$A:$A,A2472)</f>
        <v>1</v>
      </c>
      <c r="C2472">
        <f>COUNTIFS(รายงานลูกหนี้!$A:$A,A2472,รายงานลูกหนี้!$K:$K,"&gt;0")</f>
        <v>0</v>
      </c>
      <c r="D2472">
        <f>SUMIF(รายงานลูกหนี้!$A:$A,A2472,รายงานลูกหนี้!$K:$K)</f>
        <v>0</v>
      </c>
      <c r="E2472">
        <f>_xlfn.MAXIFS(รายงานลูกหนี้!$K:$K,รายงานลูกหนี้!$A:$A,A2472)</f>
        <v>0</v>
      </c>
      <c r="F2472" s="17">
        <f t="shared" si="190"/>
        <v>0</v>
      </c>
      <c r="G2472" t="str">
        <f t="shared" si="191"/>
        <v>ชำระตรงเวลา</v>
      </c>
      <c r="H2472" t="str">
        <f t="shared" si="192"/>
        <v>ลูกหนี้ชั้นดี</v>
      </c>
      <c r="I2472" s="17" cm="1">
        <f t="array" ref="I2472">_xlfn.IFS(D2472=0,0%, D2472&lt;=30,25%, D2472&lt;=60,50%, D2472&lt;=90,75%, D2472&gt;90,100%)</f>
        <v>0</v>
      </c>
      <c r="J2472">
        <f>SUMIFS(รายงานลูกหนี้!$G$2:$G$20000, รายงานลูกหนี้!$A$2:$A$20000, $A2472, รายงานลูกหนี้!$K$2:$K$20000, 0)</f>
        <v>1850</v>
      </c>
      <c r="K2472">
        <f>SUMIFS(รายงานลูกหนี้!$G$2:$G$20000, รายงานลูกหนี้!$A$2:$A$20000, $A2472, รายงานลูกหนี้!$K$2:$K$20000, "&gt;=1", รายงานลูกหนี้!$K$2:$K$20000, "&lt;=30")</f>
        <v>0</v>
      </c>
      <c r="L2472">
        <f>SUMIFS(รายงานลูกหนี้!$G$2:$G$20000, รายงานลูกหนี้!$A$2:$A$20000, $A2472, รายงานลูกหนี้!$K$2:$K$20000, "&gt;=31", รายงานลูกหนี้!$K$2:$K$20000, "&lt;=60")</f>
        <v>0</v>
      </c>
      <c r="M2472">
        <f>SUMIFS(รายงานลูกหนี้!$G$2:$G$20000, รายงานลูกหนี้!$A$2:$A$20000, $A2472, รายงานลูกหนี้!$K$2:$K$20000, "&gt;=61", รายงานลูกหนี้!$K$2:$K$20000, "&lt;=90")</f>
        <v>0</v>
      </c>
      <c r="N2472">
        <f>SUMIFS(รายงานลูกหนี้!$G$2:$G$20000, รายงานลูกหนี้!$A$2:$A$20000, $A2472, รายงานลูกหนี้!$K$2:$K$20000, "&gt;90")</f>
        <v>0</v>
      </c>
      <c r="O2472">
        <f t="shared" si="193"/>
        <v>1850</v>
      </c>
      <c r="P2472" s="17">
        <f t="shared" si="194"/>
        <v>0</v>
      </c>
    </row>
    <row r="2473" spans="1:16" x14ac:dyDescent="0.2">
      <c r="A2473" t="str">
        <v>da8b4182cc92882fa983fcdea3607135a0522663f1f657050ff06fd1331244e6</v>
      </c>
      <c r="B2473">
        <f>COUNTIF(รายงานลูกหนี้!$A:$A,A2473)</f>
        <v>1</v>
      </c>
      <c r="C2473">
        <f>COUNTIFS(รายงานลูกหนี้!$A:$A,A2473,รายงานลูกหนี้!$K:$K,"&gt;0")</f>
        <v>1</v>
      </c>
      <c r="D2473">
        <f>SUMIF(รายงานลูกหนี้!$A:$A,A2473,รายงานลูกหนี้!$K:$K)</f>
        <v>4</v>
      </c>
      <c r="E2473">
        <f>_xlfn.MAXIFS(รายงานลูกหนี้!$K:$K,รายงานลูกหนี้!$A:$A,A2473)</f>
        <v>4</v>
      </c>
      <c r="F2473" s="17">
        <f t="shared" si="190"/>
        <v>1</v>
      </c>
      <c r="G2473" t="str">
        <f t="shared" si="191"/>
        <v>ค้างชำระ 1 - 30 วัน</v>
      </c>
      <c r="H2473" t="str">
        <f t="shared" si="192"/>
        <v>ลูกหนี้ชั้นดี</v>
      </c>
      <c r="I2473" s="17" cm="1">
        <f t="array" ref="I2473">_xlfn.IFS(D2473=0,0%, D2473&lt;=30,25%, D2473&lt;=60,50%, D2473&lt;=90,75%, D2473&gt;90,100%)</f>
        <v>0.25</v>
      </c>
      <c r="J2473">
        <f>SUMIFS(รายงานลูกหนี้!$G$2:$G$20000, รายงานลูกหนี้!$A$2:$A$20000, $A2473, รายงานลูกหนี้!$K$2:$K$20000, 0)</f>
        <v>0</v>
      </c>
      <c r="K2473">
        <f>SUMIFS(รายงานลูกหนี้!$G$2:$G$20000, รายงานลูกหนี้!$A$2:$A$20000, $A2473, รายงานลูกหนี้!$K$2:$K$20000, "&gt;=1", รายงานลูกหนี้!$K$2:$K$20000, "&lt;=30")</f>
        <v>1985</v>
      </c>
      <c r="L2473">
        <f>SUMIFS(รายงานลูกหนี้!$G$2:$G$20000, รายงานลูกหนี้!$A$2:$A$20000, $A2473, รายงานลูกหนี้!$K$2:$K$20000, "&gt;=31", รายงานลูกหนี้!$K$2:$K$20000, "&lt;=60")</f>
        <v>0</v>
      </c>
      <c r="M2473">
        <f>SUMIFS(รายงานลูกหนี้!$G$2:$G$20000, รายงานลูกหนี้!$A$2:$A$20000, $A2473, รายงานลูกหนี้!$K$2:$K$20000, "&gt;=61", รายงานลูกหนี้!$K$2:$K$20000, "&lt;=90")</f>
        <v>0</v>
      </c>
      <c r="N2473">
        <f>SUMIFS(รายงานลูกหนี้!$G$2:$G$20000, รายงานลูกหนี้!$A$2:$A$20000, $A2473, รายงานลูกหนี้!$K$2:$K$20000, "&gt;90")</f>
        <v>0</v>
      </c>
      <c r="O2473">
        <f t="shared" si="193"/>
        <v>1985</v>
      </c>
      <c r="P2473" s="17">
        <f t="shared" si="194"/>
        <v>0.25</v>
      </c>
    </row>
    <row r="2474" spans="1:16" x14ac:dyDescent="0.2">
      <c r="A2474" t="str">
        <v>0502957d4902dfe2b23f0cbbfa592aa5a4c4f32462e47eae62c9ebaf2617b69a</v>
      </c>
      <c r="B2474">
        <f>COUNTIF(รายงานลูกหนี้!$A:$A,A2474)</f>
        <v>1</v>
      </c>
      <c r="C2474">
        <f>COUNTIFS(รายงานลูกหนี้!$A:$A,A2474,รายงานลูกหนี้!$K:$K,"&gt;0")</f>
        <v>0</v>
      </c>
      <c r="D2474">
        <f>SUMIF(รายงานลูกหนี้!$A:$A,A2474,รายงานลูกหนี้!$K:$K)</f>
        <v>0</v>
      </c>
      <c r="E2474">
        <f>_xlfn.MAXIFS(รายงานลูกหนี้!$K:$K,รายงานลูกหนี้!$A:$A,A2474)</f>
        <v>0</v>
      </c>
      <c r="F2474" s="17">
        <f t="shared" si="190"/>
        <v>0</v>
      </c>
      <c r="G2474" t="str">
        <f t="shared" si="191"/>
        <v>ชำระตรงเวลา</v>
      </c>
      <c r="H2474" t="str">
        <f t="shared" si="192"/>
        <v>ลูกหนี้ชั้นดี</v>
      </c>
      <c r="I2474" s="17" cm="1">
        <f t="array" ref="I2474">_xlfn.IFS(D2474=0,0%, D2474&lt;=30,25%, D2474&lt;=60,50%, D2474&lt;=90,75%, D2474&gt;90,100%)</f>
        <v>0</v>
      </c>
      <c r="J2474">
        <f>SUMIFS(รายงานลูกหนี้!$G$2:$G$20000, รายงานลูกหนี้!$A$2:$A$20000, $A2474, รายงานลูกหนี้!$K$2:$K$20000, 0)</f>
        <v>2050</v>
      </c>
      <c r="K2474">
        <f>SUMIFS(รายงานลูกหนี้!$G$2:$G$20000, รายงานลูกหนี้!$A$2:$A$20000, $A2474, รายงานลูกหนี้!$K$2:$K$20000, "&gt;=1", รายงานลูกหนี้!$K$2:$K$20000, "&lt;=30")</f>
        <v>0</v>
      </c>
      <c r="L2474">
        <f>SUMIFS(รายงานลูกหนี้!$G$2:$G$20000, รายงานลูกหนี้!$A$2:$A$20000, $A2474, รายงานลูกหนี้!$K$2:$K$20000, "&gt;=31", รายงานลูกหนี้!$K$2:$K$20000, "&lt;=60")</f>
        <v>0</v>
      </c>
      <c r="M2474">
        <f>SUMIFS(รายงานลูกหนี้!$G$2:$G$20000, รายงานลูกหนี้!$A$2:$A$20000, $A2474, รายงานลูกหนี้!$K$2:$K$20000, "&gt;=61", รายงานลูกหนี้!$K$2:$K$20000, "&lt;=90")</f>
        <v>0</v>
      </c>
      <c r="N2474">
        <f>SUMIFS(รายงานลูกหนี้!$G$2:$G$20000, รายงานลูกหนี้!$A$2:$A$20000, $A2474, รายงานลูกหนี้!$K$2:$K$20000, "&gt;90")</f>
        <v>0</v>
      </c>
      <c r="O2474">
        <f t="shared" si="193"/>
        <v>2050</v>
      </c>
      <c r="P2474" s="17">
        <f t="shared" si="194"/>
        <v>0</v>
      </c>
    </row>
    <row r="2475" spans="1:16" x14ac:dyDescent="0.2">
      <c r="A2475" t="str">
        <v>cc4971b1d2d10e925aca16d6541ab00e92cae0efd7534ba0a9ba8d0c96245728</v>
      </c>
      <c r="B2475">
        <f>COUNTIF(รายงานลูกหนี้!$A:$A,A2475)</f>
        <v>2</v>
      </c>
      <c r="C2475">
        <f>COUNTIFS(รายงานลูกหนี้!$A:$A,A2475,รายงานลูกหนี้!$K:$K,"&gt;0")</f>
        <v>0</v>
      </c>
      <c r="D2475">
        <f>SUMIF(รายงานลูกหนี้!$A:$A,A2475,รายงานลูกหนี้!$K:$K)</f>
        <v>0</v>
      </c>
      <c r="E2475">
        <f>_xlfn.MAXIFS(รายงานลูกหนี้!$K:$K,รายงานลูกหนี้!$A:$A,A2475)</f>
        <v>0</v>
      </c>
      <c r="F2475" s="17">
        <f t="shared" si="190"/>
        <v>0</v>
      </c>
      <c r="G2475" t="str">
        <f t="shared" si="191"/>
        <v>ชำระตรงเวลา</v>
      </c>
      <c r="H2475" t="str">
        <f t="shared" si="192"/>
        <v>ลูกหนี้ชั้นดี</v>
      </c>
      <c r="I2475" s="17" cm="1">
        <f t="array" ref="I2475">_xlfn.IFS(D2475=0,0%, D2475&lt;=30,25%, D2475&lt;=60,50%, D2475&lt;=90,75%, D2475&gt;90,100%)</f>
        <v>0</v>
      </c>
      <c r="J2475">
        <f>SUMIFS(รายงานลูกหนี้!$G$2:$G$20000, รายงานลูกหนี้!$A$2:$A$20000, $A2475, รายงานลูกหนี้!$K$2:$K$20000, 0)</f>
        <v>11300</v>
      </c>
      <c r="K2475">
        <f>SUMIFS(รายงานลูกหนี้!$G$2:$G$20000, รายงานลูกหนี้!$A$2:$A$20000, $A2475, รายงานลูกหนี้!$K$2:$K$20000, "&gt;=1", รายงานลูกหนี้!$K$2:$K$20000, "&lt;=30")</f>
        <v>0</v>
      </c>
      <c r="L2475">
        <f>SUMIFS(รายงานลูกหนี้!$G$2:$G$20000, รายงานลูกหนี้!$A$2:$A$20000, $A2475, รายงานลูกหนี้!$K$2:$K$20000, "&gt;=31", รายงานลูกหนี้!$K$2:$K$20000, "&lt;=60")</f>
        <v>0</v>
      </c>
      <c r="M2475">
        <f>SUMIFS(รายงานลูกหนี้!$G$2:$G$20000, รายงานลูกหนี้!$A$2:$A$20000, $A2475, รายงานลูกหนี้!$K$2:$K$20000, "&gt;=61", รายงานลูกหนี้!$K$2:$K$20000, "&lt;=90")</f>
        <v>0</v>
      </c>
      <c r="N2475">
        <f>SUMIFS(รายงานลูกหนี้!$G$2:$G$20000, รายงานลูกหนี้!$A$2:$A$20000, $A2475, รายงานลูกหนี้!$K$2:$K$20000, "&gt;90")</f>
        <v>0</v>
      </c>
      <c r="O2475">
        <f t="shared" si="193"/>
        <v>11300</v>
      </c>
      <c r="P2475" s="17">
        <f t="shared" si="194"/>
        <v>0</v>
      </c>
    </row>
    <row r="2476" spans="1:16" x14ac:dyDescent="0.2">
      <c r="A2476" t="str">
        <v>f51a5125069aae5b6c5989b63bbb4bb24ad25e0fe8f8f12214d774fd0fb6ad7e</v>
      </c>
      <c r="B2476">
        <f>COUNTIF(รายงานลูกหนี้!$A:$A,A2476)</f>
        <v>1</v>
      </c>
      <c r="C2476">
        <f>COUNTIFS(รายงานลูกหนี้!$A:$A,A2476,รายงานลูกหนี้!$K:$K,"&gt;0")</f>
        <v>1</v>
      </c>
      <c r="D2476">
        <f>SUMIF(รายงานลูกหนี้!$A:$A,A2476,รายงานลูกหนี้!$K:$K)</f>
        <v>1</v>
      </c>
      <c r="E2476">
        <f>_xlfn.MAXIFS(รายงานลูกหนี้!$K:$K,รายงานลูกหนี้!$A:$A,A2476)</f>
        <v>1</v>
      </c>
      <c r="F2476" s="17">
        <f t="shared" si="190"/>
        <v>1</v>
      </c>
      <c r="G2476" t="str">
        <f t="shared" si="191"/>
        <v>ค้างชำระ 1 - 30 วัน</v>
      </c>
      <c r="H2476" t="str">
        <f t="shared" si="192"/>
        <v>ลูกหนี้ชั้นดี</v>
      </c>
      <c r="I2476" s="17" cm="1">
        <f t="array" ref="I2476">_xlfn.IFS(D2476=0,0%, D2476&lt;=30,25%, D2476&lt;=60,50%, D2476&lt;=90,75%, D2476&gt;90,100%)</f>
        <v>0.25</v>
      </c>
      <c r="J2476">
        <f>SUMIFS(รายงานลูกหนี้!$G$2:$G$20000, รายงานลูกหนี้!$A$2:$A$20000, $A2476, รายงานลูกหนี้!$K$2:$K$20000, 0)</f>
        <v>0</v>
      </c>
      <c r="K2476">
        <f>SUMIFS(รายงานลูกหนี้!$G$2:$G$20000, รายงานลูกหนี้!$A$2:$A$20000, $A2476, รายงานลูกหนี้!$K$2:$K$20000, "&gt;=1", รายงานลูกหนี้!$K$2:$K$20000, "&lt;=30")</f>
        <v>7455</v>
      </c>
      <c r="L2476">
        <f>SUMIFS(รายงานลูกหนี้!$G$2:$G$20000, รายงานลูกหนี้!$A$2:$A$20000, $A2476, รายงานลูกหนี้!$K$2:$K$20000, "&gt;=31", รายงานลูกหนี้!$K$2:$K$20000, "&lt;=60")</f>
        <v>0</v>
      </c>
      <c r="M2476">
        <f>SUMIFS(รายงานลูกหนี้!$G$2:$G$20000, รายงานลูกหนี้!$A$2:$A$20000, $A2476, รายงานลูกหนี้!$K$2:$K$20000, "&gt;=61", รายงานลูกหนี้!$K$2:$K$20000, "&lt;=90")</f>
        <v>0</v>
      </c>
      <c r="N2476">
        <f>SUMIFS(รายงานลูกหนี้!$G$2:$G$20000, รายงานลูกหนี้!$A$2:$A$20000, $A2476, รายงานลูกหนี้!$K$2:$K$20000, "&gt;90")</f>
        <v>0</v>
      </c>
      <c r="O2476">
        <f t="shared" si="193"/>
        <v>7455</v>
      </c>
      <c r="P2476" s="17">
        <f t="shared" si="194"/>
        <v>0.25</v>
      </c>
    </row>
    <row r="2477" spans="1:16" x14ac:dyDescent="0.2">
      <c r="A2477" t="str">
        <v>4dcb61fb493a30041fd7ca54b4240596c9ed7a2922a36b8fe6d59e3d672739a9</v>
      </c>
      <c r="B2477">
        <f>COUNTIF(รายงานลูกหนี้!$A:$A,A2477)</f>
        <v>1</v>
      </c>
      <c r="C2477">
        <f>COUNTIFS(รายงานลูกหนี้!$A:$A,A2477,รายงานลูกหนี้!$K:$K,"&gt;0")</f>
        <v>0</v>
      </c>
      <c r="D2477">
        <f>SUMIF(รายงานลูกหนี้!$A:$A,A2477,รายงานลูกหนี้!$K:$K)</f>
        <v>0</v>
      </c>
      <c r="E2477">
        <f>_xlfn.MAXIFS(รายงานลูกหนี้!$K:$K,รายงานลูกหนี้!$A:$A,A2477)</f>
        <v>0</v>
      </c>
      <c r="F2477" s="17">
        <f t="shared" si="190"/>
        <v>0</v>
      </c>
      <c r="G2477" t="str">
        <f t="shared" si="191"/>
        <v>ชำระตรงเวลา</v>
      </c>
      <c r="H2477" t="str">
        <f t="shared" si="192"/>
        <v>ลูกหนี้ชั้นดี</v>
      </c>
      <c r="I2477" s="17" cm="1">
        <f t="array" ref="I2477">_xlfn.IFS(D2477=0,0%, D2477&lt;=30,25%, D2477&lt;=60,50%, D2477&lt;=90,75%, D2477&gt;90,100%)</f>
        <v>0</v>
      </c>
      <c r="J2477">
        <f>SUMIFS(รายงานลูกหนี้!$G$2:$G$20000, รายงานลูกหนี้!$A$2:$A$20000, $A2477, รายงานลูกหนี้!$K$2:$K$20000, 0)</f>
        <v>16920</v>
      </c>
      <c r="K2477">
        <f>SUMIFS(รายงานลูกหนี้!$G$2:$G$20000, รายงานลูกหนี้!$A$2:$A$20000, $A2477, รายงานลูกหนี้!$K$2:$K$20000, "&gt;=1", รายงานลูกหนี้!$K$2:$K$20000, "&lt;=30")</f>
        <v>0</v>
      </c>
      <c r="L2477">
        <f>SUMIFS(รายงานลูกหนี้!$G$2:$G$20000, รายงานลูกหนี้!$A$2:$A$20000, $A2477, รายงานลูกหนี้!$K$2:$K$20000, "&gt;=31", รายงานลูกหนี้!$K$2:$K$20000, "&lt;=60")</f>
        <v>0</v>
      </c>
      <c r="M2477">
        <f>SUMIFS(รายงานลูกหนี้!$G$2:$G$20000, รายงานลูกหนี้!$A$2:$A$20000, $A2477, รายงานลูกหนี้!$K$2:$K$20000, "&gt;=61", รายงานลูกหนี้!$K$2:$K$20000, "&lt;=90")</f>
        <v>0</v>
      </c>
      <c r="N2477">
        <f>SUMIFS(รายงานลูกหนี้!$G$2:$G$20000, รายงานลูกหนี้!$A$2:$A$20000, $A2477, รายงานลูกหนี้!$K$2:$K$20000, "&gt;90")</f>
        <v>0</v>
      </c>
      <c r="O2477">
        <f t="shared" si="193"/>
        <v>16920</v>
      </c>
      <c r="P2477" s="17">
        <f t="shared" si="194"/>
        <v>0</v>
      </c>
    </row>
    <row r="2478" spans="1:16" x14ac:dyDescent="0.2">
      <c r="A2478" t="str">
        <v>ed3aad9c9baadd30581f0ca81e4f7c348465e76b7fe1391f21980b9fbb3844d9</v>
      </c>
      <c r="B2478">
        <f>COUNTIF(รายงานลูกหนี้!$A:$A,A2478)</f>
        <v>1</v>
      </c>
      <c r="C2478">
        <f>COUNTIFS(รายงานลูกหนี้!$A:$A,A2478,รายงานลูกหนี้!$K:$K,"&gt;0")</f>
        <v>0</v>
      </c>
      <c r="D2478">
        <f>SUMIF(รายงานลูกหนี้!$A:$A,A2478,รายงานลูกหนี้!$K:$K)</f>
        <v>0</v>
      </c>
      <c r="E2478">
        <f>_xlfn.MAXIFS(รายงานลูกหนี้!$K:$K,รายงานลูกหนี้!$A:$A,A2478)</f>
        <v>0</v>
      </c>
      <c r="F2478" s="17">
        <f t="shared" si="190"/>
        <v>0</v>
      </c>
      <c r="G2478" t="str">
        <f t="shared" si="191"/>
        <v>ชำระตรงเวลา</v>
      </c>
      <c r="H2478" t="str">
        <f t="shared" si="192"/>
        <v>ลูกหนี้ชั้นดี</v>
      </c>
      <c r="I2478" s="17" cm="1">
        <f t="array" ref="I2478">_xlfn.IFS(D2478=0,0%, D2478&lt;=30,25%, D2478&lt;=60,50%, D2478&lt;=90,75%, D2478&gt;90,100%)</f>
        <v>0</v>
      </c>
      <c r="J2478">
        <f>SUMIFS(รายงานลูกหนี้!$G$2:$G$20000, รายงานลูกหนี้!$A$2:$A$20000, $A2478, รายงานลูกหนี้!$K$2:$K$20000, 0)</f>
        <v>7562</v>
      </c>
      <c r="K2478">
        <f>SUMIFS(รายงานลูกหนี้!$G$2:$G$20000, รายงานลูกหนี้!$A$2:$A$20000, $A2478, รายงานลูกหนี้!$K$2:$K$20000, "&gt;=1", รายงานลูกหนี้!$K$2:$K$20000, "&lt;=30")</f>
        <v>0</v>
      </c>
      <c r="L2478">
        <f>SUMIFS(รายงานลูกหนี้!$G$2:$G$20000, รายงานลูกหนี้!$A$2:$A$20000, $A2478, รายงานลูกหนี้!$K$2:$K$20000, "&gt;=31", รายงานลูกหนี้!$K$2:$K$20000, "&lt;=60")</f>
        <v>0</v>
      </c>
      <c r="M2478">
        <f>SUMIFS(รายงานลูกหนี้!$G$2:$G$20000, รายงานลูกหนี้!$A$2:$A$20000, $A2478, รายงานลูกหนี้!$K$2:$K$20000, "&gt;=61", รายงานลูกหนี้!$K$2:$K$20000, "&lt;=90")</f>
        <v>0</v>
      </c>
      <c r="N2478">
        <f>SUMIFS(รายงานลูกหนี้!$G$2:$G$20000, รายงานลูกหนี้!$A$2:$A$20000, $A2478, รายงานลูกหนี้!$K$2:$K$20000, "&gt;90")</f>
        <v>0</v>
      </c>
      <c r="O2478">
        <f t="shared" si="193"/>
        <v>7562</v>
      </c>
      <c r="P2478" s="17">
        <f t="shared" si="194"/>
        <v>0</v>
      </c>
    </row>
    <row r="2479" spans="1:16" x14ac:dyDescent="0.2">
      <c r="A2479" t="str">
        <v>b9c51bc1ae86124d0e3943604ea900f454cd4c8cbb01e4c01666c7f2baa0c4ae</v>
      </c>
      <c r="B2479">
        <f>COUNTIF(รายงานลูกหนี้!$A:$A,A2479)</f>
        <v>1</v>
      </c>
      <c r="C2479">
        <f>COUNTIFS(รายงานลูกหนี้!$A:$A,A2479,รายงานลูกหนี้!$K:$K,"&gt;0")</f>
        <v>0</v>
      </c>
      <c r="D2479">
        <f>SUMIF(รายงานลูกหนี้!$A:$A,A2479,รายงานลูกหนี้!$K:$K)</f>
        <v>0</v>
      </c>
      <c r="E2479">
        <f>_xlfn.MAXIFS(รายงานลูกหนี้!$K:$K,รายงานลูกหนี้!$A:$A,A2479)</f>
        <v>0</v>
      </c>
      <c r="F2479" s="17">
        <f t="shared" si="190"/>
        <v>0</v>
      </c>
      <c r="G2479" t="str">
        <f t="shared" si="191"/>
        <v>ชำระตรงเวลา</v>
      </c>
      <c r="H2479" t="str">
        <f t="shared" si="192"/>
        <v>ลูกหนี้ชั้นดี</v>
      </c>
      <c r="I2479" s="17" cm="1">
        <f t="array" ref="I2479">_xlfn.IFS(D2479=0,0%, D2479&lt;=30,25%, D2479&lt;=60,50%, D2479&lt;=90,75%, D2479&gt;90,100%)</f>
        <v>0</v>
      </c>
      <c r="J2479">
        <f>SUMIFS(รายงานลูกหนี้!$G$2:$G$20000, รายงานลูกหนี้!$A$2:$A$20000, $A2479, รายงานลูกหนี้!$K$2:$K$20000, 0)</f>
        <v>420</v>
      </c>
      <c r="K2479">
        <f>SUMIFS(รายงานลูกหนี้!$G$2:$G$20000, รายงานลูกหนี้!$A$2:$A$20000, $A2479, รายงานลูกหนี้!$K$2:$K$20000, "&gt;=1", รายงานลูกหนี้!$K$2:$K$20000, "&lt;=30")</f>
        <v>0</v>
      </c>
      <c r="L2479">
        <f>SUMIFS(รายงานลูกหนี้!$G$2:$G$20000, รายงานลูกหนี้!$A$2:$A$20000, $A2479, รายงานลูกหนี้!$K$2:$K$20000, "&gt;=31", รายงานลูกหนี้!$K$2:$K$20000, "&lt;=60")</f>
        <v>0</v>
      </c>
      <c r="M2479">
        <f>SUMIFS(รายงานลูกหนี้!$G$2:$G$20000, รายงานลูกหนี้!$A$2:$A$20000, $A2479, รายงานลูกหนี้!$K$2:$K$20000, "&gt;=61", รายงานลูกหนี้!$K$2:$K$20000, "&lt;=90")</f>
        <v>0</v>
      </c>
      <c r="N2479">
        <f>SUMIFS(รายงานลูกหนี้!$G$2:$G$20000, รายงานลูกหนี้!$A$2:$A$20000, $A2479, รายงานลูกหนี้!$K$2:$K$20000, "&gt;90")</f>
        <v>0</v>
      </c>
      <c r="O2479">
        <f t="shared" si="193"/>
        <v>420</v>
      </c>
      <c r="P2479" s="17">
        <f t="shared" si="194"/>
        <v>0</v>
      </c>
    </row>
    <row r="2480" spans="1:16" x14ac:dyDescent="0.2">
      <c r="A2480" t="str">
        <v>6275929d7ba3d3668902f2d9bae84f5f104f9c120cbd07194fb77918fab94997</v>
      </c>
      <c r="B2480">
        <f>COUNTIF(รายงานลูกหนี้!$A:$A,A2480)</f>
        <v>1</v>
      </c>
      <c r="C2480">
        <f>COUNTIFS(รายงานลูกหนี้!$A:$A,A2480,รายงานลูกหนี้!$K:$K,"&gt;0")</f>
        <v>1</v>
      </c>
      <c r="D2480">
        <f>SUMIF(รายงานลูกหนี้!$A:$A,A2480,รายงานลูกหนี้!$K:$K)</f>
        <v>2</v>
      </c>
      <c r="E2480">
        <f>_xlfn.MAXIFS(รายงานลูกหนี้!$K:$K,รายงานลูกหนี้!$A:$A,A2480)</f>
        <v>2</v>
      </c>
      <c r="F2480" s="17">
        <f t="shared" si="190"/>
        <v>1</v>
      </c>
      <c r="G2480" t="str">
        <f t="shared" si="191"/>
        <v>ค้างชำระ 1 - 30 วัน</v>
      </c>
      <c r="H2480" t="str">
        <f t="shared" si="192"/>
        <v>ลูกหนี้ชั้นดี</v>
      </c>
      <c r="I2480" s="17" cm="1">
        <f t="array" ref="I2480">_xlfn.IFS(D2480=0,0%, D2480&lt;=30,25%, D2480&lt;=60,50%, D2480&lt;=90,75%, D2480&gt;90,100%)</f>
        <v>0.25</v>
      </c>
      <c r="J2480">
        <f>SUMIFS(รายงานลูกหนี้!$G$2:$G$20000, รายงานลูกหนี้!$A$2:$A$20000, $A2480, รายงานลูกหนี้!$K$2:$K$20000, 0)</f>
        <v>0</v>
      </c>
      <c r="K2480">
        <f>SUMIFS(รายงานลูกหนี้!$G$2:$G$20000, รายงานลูกหนี้!$A$2:$A$20000, $A2480, รายงานลูกหนี้!$K$2:$K$20000, "&gt;=1", รายงานลูกหนี้!$K$2:$K$20000, "&lt;=30")</f>
        <v>1270</v>
      </c>
      <c r="L2480">
        <f>SUMIFS(รายงานลูกหนี้!$G$2:$G$20000, รายงานลูกหนี้!$A$2:$A$20000, $A2480, รายงานลูกหนี้!$K$2:$K$20000, "&gt;=31", รายงานลูกหนี้!$K$2:$K$20000, "&lt;=60")</f>
        <v>0</v>
      </c>
      <c r="M2480">
        <f>SUMIFS(รายงานลูกหนี้!$G$2:$G$20000, รายงานลูกหนี้!$A$2:$A$20000, $A2480, รายงานลูกหนี้!$K$2:$K$20000, "&gt;=61", รายงานลูกหนี้!$K$2:$K$20000, "&lt;=90")</f>
        <v>0</v>
      </c>
      <c r="N2480">
        <f>SUMIFS(รายงานลูกหนี้!$G$2:$G$20000, รายงานลูกหนี้!$A$2:$A$20000, $A2480, รายงานลูกหนี้!$K$2:$K$20000, "&gt;90")</f>
        <v>0</v>
      </c>
      <c r="O2480">
        <f t="shared" si="193"/>
        <v>1270</v>
      </c>
      <c r="P2480" s="17">
        <f t="shared" si="194"/>
        <v>0.25</v>
      </c>
    </row>
    <row r="2481" spans="1:16" x14ac:dyDescent="0.2">
      <c r="A2481" t="str">
        <v>425c5281962fe4befb8db11388df7e482906948017a9e05d2c69dbc991b89fab</v>
      </c>
      <c r="B2481">
        <f>COUNTIF(รายงานลูกหนี้!$A:$A,A2481)</f>
        <v>1</v>
      </c>
      <c r="C2481">
        <f>COUNTIFS(รายงานลูกหนี้!$A:$A,A2481,รายงานลูกหนี้!$K:$K,"&gt;0")</f>
        <v>1</v>
      </c>
      <c r="D2481">
        <f>SUMIF(รายงานลูกหนี้!$A:$A,A2481,รายงานลูกหนี้!$K:$K)</f>
        <v>2</v>
      </c>
      <c r="E2481">
        <f>_xlfn.MAXIFS(รายงานลูกหนี้!$K:$K,รายงานลูกหนี้!$A:$A,A2481)</f>
        <v>2</v>
      </c>
      <c r="F2481" s="17">
        <f t="shared" si="190"/>
        <v>1</v>
      </c>
      <c r="G2481" t="str">
        <f t="shared" si="191"/>
        <v>ค้างชำระ 1 - 30 วัน</v>
      </c>
      <c r="H2481" t="str">
        <f t="shared" si="192"/>
        <v>ลูกหนี้ชั้นดี</v>
      </c>
      <c r="I2481" s="17" cm="1">
        <f t="array" ref="I2481">_xlfn.IFS(D2481=0,0%, D2481&lt;=30,25%, D2481&lt;=60,50%, D2481&lt;=90,75%, D2481&gt;90,100%)</f>
        <v>0.25</v>
      </c>
      <c r="J2481">
        <f>SUMIFS(รายงานลูกหนี้!$G$2:$G$20000, รายงานลูกหนี้!$A$2:$A$20000, $A2481, รายงานลูกหนี้!$K$2:$K$20000, 0)</f>
        <v>0</v>
      </c>
      <c r="K2481">
        <f>SUMIFS(รายงานลูกหนี้!$G$2:$G$20000, รายงานลูกหนี้!$A$2:$A$20000, $A2481, รายงานลูกหนี้!$K$2:$K$20000, "&gt;=1", รายงานลูกหนี้!$K$2:$K$20000, "&lt;=30")</f>
        <v>640</v>
      </c>
      <c r="L2481">
        <f>SUMIFS(รายงานลูกหนี้!$G$2:$G$20000, รายงานลูกหนี้!$A$2:$A$20000, $A2481, รายงานลูกหนี้!$K$2:$K$20000, "&gt;=31", รายงานลูกหนี้!$K$2:$K$20000, "&lt;=60")</f>
        <v>0</v>
      </c>
      <c r="M2481">
        <f>SUMIFS(รายงานลูกหนี้!$G$2:$G$20000, รายงานลูกหนี้!$A$2:$A$20000, $A2481, รายงานลูกหนี้!$K$2:$K$20000, "&gt;=61", รายงานลูกหนี้!$K$2:$K$20000, "&lt;=90")</f>
        <v>0</v>
      </c>
      <c r="N2481">
        <f>SUMIFS(รายงานลูกหนี้!$G$2:$G$20000, รายงานลูกหนี้!$A$2:$A$20000, $A2481, รายงานลูกหนี้!$K$2:$K$20000, "&gt;90")</f>
        <v>0</v>
      </c>
      <c r="O2481">
        <f t="shared" si="193"/>
        <v>640</v>
      </c>
      <c r="P2481" s="17">
        <f t="shared" si="194"/>
        <v>0.25</v>
      </c>
    </row>
    <row r="2482" spans="1:16" x14ac:dyDescent="0.2">
      <c r="A2482" t="str">
        <v>3a7dc25bdeaa426b46cc5b0bab144daebb8e8e0485eaf5219735832cbc633a36</v>
      </c>
      <c r="B2482">
        <f>COUNTIF(รายงานลูกหนี้!$A:$A,A2482)</f>
        <v>1</v>
      </c>
      <c r="C2482">
        <f>COUNTIFS(รายงานลูกหนี้!$A:$A,A2482,รายงานลูกหนี้!$K:$K,"&gt;0")</f>
        <v>0</v>
      </c>
      <c r="D2482">
        <f>SUMIF(รายงานลูกหนี้!$A:$A,A2482,รายงานลูกหนี้!$K:$K)</f>
        <v>0</v>
      </c>
      <c r="E2482">
        <f>_xlfn.MAXIFS(รายงานลูกหนี้!$K:$K,รายงานลูกหนี้!$A:$A,A2482)</f>
        <v>0</v>
      </c>
      <c r="F2482" s="17">
        <f t="shared" si="190"/>
        <v>0</v>
      </c>
      <c r="G2482" t="str">
        <f t="shared" si="191"/>
        <v>ชำระตรงเวลา</v>
      </c>
      <c r="H2482" t="str">
        <f t="shared" si="192"/>
        <v>ลูกหนี้ชั้นดี</v>
      </c>
      <c r="I2482" s="17" cm="1">
        <f t="array" ref="I2482">_xlfn.IFS(D2482=0,0%, D2482&lt;=30,25%, D2482&lt;=60,50%, D2482&lt;=90,75%, D2482&gt;90,100%)</f>
        <v>0</v>
      </c>
      <c r="J2482">
        <f>SUMIFS(รายงานลูกหนี้!$G$2:$G$20000, รายงานลูกหนี้!$A$2:$A$20000, $A2482, รายงานลูกหนี้!$K$2:$K$20000, 0)</f>
        <v>1590</v>
      </c>
      <c r="K2482">
        <f>SUMIFS(รายงานลูกหนี้!$G$2:$G$20000, รายงานลูกหนี้!$A$2:$A$20000, $A2482, รายงานลูกหนี้!$K$2:$K$20000, "&gt;=1", รายงานลูกหนี้!$K$2:$K$20000, "&lt;=30")</f>
        <v>0</v>
      </c>
      <c r="L2482">
        <f>SUMIFS(รายงานลูกหนี้!$G$2:$G$20000, รายงานลูกหนี้!$A$2:$A$20000, $A2482, รายงานลูกหนี้!$K$2:$K$20000, "&gt;=31", รายงานลูกหนี้!$K$2:$K$20000, "&lt;=60")</f>
        <v>0</v>
      </c>
      <c r="M2482">
        <f>SUMIFS(รายงานลูกหนี้!$G$2:$G$20000, รายงานลูกหนี้!$A$2:$A$20000, $A2482, รายงานลูกหนี้!$K$2:$K$20000, "&gt;=61", รายงานลูกหนี้!$K$2:$K$20000, "&lt;=90")</f>
        <v>0</v>
      </c>
      <c r="N2482">
        <f>SUMIFS(รายงานลูกหนี้!$G$2:$G$20000, รายงานลูกหนี้!$A$2:$A$20000, $A2482, รายงานลูกหนี้!$K$2:$K$20000, "&gt;90")</f>
        <v>0</v>
      </c>
      <c r="O2482">
        <f t="shared" si="193"/>
        <v>1590</v>
      </c>
      <c r="P2482" s="17">
        <f t="shared" si="194"/>
        <v>0</v>
      </c>
    </row>
    <row r="2483" spans="1:16" x14ac:dyDescent="0.2">
      <c r="A2483" t="str">
        <v>c3f889985c6b9b474a2c023044433a0c97134e307dfe6f8c5093e8097c8a922e</v>
      </c>
      <c r="B2483">
        <f>COUNTIF(รายงานลูกหนี้!$A:$A,A2483)</f>
        <v>1</v>
      </c>
      <c r="C2483">
        <f>COUNTIFS(รายงานลูกหนี้!$A:$A,A2483,รายงานลูกหนี้!$K:$K,"&gt;0")</f>
        <v>0</v>
      </c>
      <c r="D2483">
        <f>SUMIF(รายงานลูกหนี้!$A:$A,A2483,รายงานลูกหนี้!$K:$K)</f>
        <v>0</v>
      </c>
      <c r="E2483">
        <f>_xlfn.MAXIFS(รายงานลูกหนี้!$K:$K,รายงานลูกหนี้!$A:$A,A2483)</f>
        <v>0</v>
      </c>
      <c r="F2483" s="17">
        <f t="shared" si="190"/>
        <v>0</v>
      </c>
      <c r="G2483" t="str">
        <f t="shared" si="191"/>
        <v>ชำระตรงเวลา</v>
      </c>
      <c r="H2483" t="str">
        <f t="shared" si="192"/>
        <v>ลูกหนี้ชั้นดี</v>
      </c>
      <c r="I2483" s="17" cm="1">
        <f t="array" ref="I2483">_xlfn.IFS(D2483=0,0%, D2483&lt;=30,25%, D2483&lt;=60,50%, D2483&lt;=90,75%, D2483&gt;90,100%)</f>
        <v>0</v>
      </c>
      <c r="J2483">
        <f>SUMIFS(รายงานลูกหนี้!$G$2:$G$20000, รายงานลูกหนี้!$A$2:$A$20000, $A2483, รายงานลูกหนี้!$K$2:$K$20000, 0)</f>
        <v>240800</v>
      </c>
      <c r="K2483">
        <f>SUMIFS(รายงานลูกหนี้!$G$2:$G$20000, รายงานลูกหนี้!$A$2:$A$20000, $A2483, รายงานลูกหนี้!$K$2:$K$20000, "&gt;=1", รายงานลูกหนี้!$K$2:$K$20000, "&lt;=30")</f>
        <v>0</v>
      </c>
      <c r="L2483">
        <f>SUMIFS(รายงานลูกหนี้!$G$2:$G$20000, รายงานลูกหนี้!$A$2:$A$20000, $A2483, รายงานลูกหนี้!$K$2:$K$20000, "&gt;=31", รายงานลูกหนี้!$K$2:$K$20000, "&lt;=60")</f>
        <v>0</v>
      </c>
      <c r="M2483">
        <f>SUMIFS(รายงานลูกหนี้!$G$2:$G$20000, รายงานลูกหนี้!$A$2:$A$20000, $A2483, รายงานลูกหนี้!$K$2:$K$20000, "&gt;=61", รายงานลูกหนี้!$K$2:$K$20000, "&lt;=90")</f>
        <v>0</v>
      </c>
      <c r="N2483">
        <f>SUMIFS(รายงานลูกหนี้!$G$2:$G$20000, รายงานลูกหนี้!$A$2:$A$20000, $A2483, รายงานลูกหนี้!$K$2:$K$20000, "&gt;90")</f>
        <v>0</v>
      </c>
      <c r="O2483">
        <f t="shared" si="193"/>
        <v>240800</v>
      </c>
      <c r="P2483" s="17">
        <f t="shared" si="194"/>
        <v>0</v>
      </c>
    </row>
    <row r="2484" spans="1:16" x14ac:dyDescent="0.2">
      <c r="A2484" t="str">
        <v>d3c27eb12ca74c0876106bac1a2bd0416dda60bf2d2ac9f2422bec11c010ccb1</v>
      </c>
      <c r="B2484">
        <f>COUNTIF(รายงานลูกหนี้!$A:$A,A2484)</f>
        <v>1</v>
      </c>
      <c r="C2484">
        <f>COUNTIFS(รายงานลูกหนี้!$A:$A,A2484,รายงานลูกหนี้!$K:$K,"&gt;0")</f>
        <v>0</v>
      </c>
      <c r="D2484">
        <f>SUMIF(รายงานลูกหนี้!$A:$A,A2484,รายงานลูกหนี้!$K:$K)</f>
        <v>0</v>
      </c>
      <c r="E2484">
        <f>_xlfn.MAXIFS(รายงานลูกหนี้!$K:$K,รายงานลูกหนี้!$A:$A,A2484)</f>
        <v>0</v>
      </c>
      <c r="F2484" s="17">
        <f t="shared" si="190"/>
        <v>0</v>
      </c>
      <c r="G2484" t="str">
        <f t="shared" si="191"/>
        <v>ชำระตรงเวลา</v>
      </c>
      <c r="H2484" t="str">
        <f t="shared" si="192"/>
        <v>ลูกหนี้ชั้นดี</v>
      </c>
      <c r="I2484" s="17" cm="1">
        <f t="array" ref="I2484">_xlfn.IFS(D2484=0,0%, D2484&lt;=30,25%, D2484&lt;=60,50%, D2484&lt;=90,75%, D2484&gt;90,100%)</f>
        <v>0</v>
      </c>
      <c r="J2484">
        <f>SUMIFS(รายงานลูกหนี้!$G$2:$G$20000, รายงานลูกหนี้!$A$2:$A$20000, $A2484, รายงานลูกหนี้!$K$2:$K$20000, 0)</f>
        <v>180000</v>
      </c>
      <c r="K2484">
        <f>SUMIFS(รายงานลูกหนี้!$G$2:$G$20000, รายงานลูกหนี้!$A$2:$A$20000, $A2484, รายงานลูกหนี้!$K$2:$K$20000, "&gt;=1", รายงานลูกหนี้!$K$2:$K$20000, "&lt;=30")</f>
        <v>0</v>
      </c>
      <c r="L2484">
        <f>SUMIFS(รายงานลูกหนี้!$G$2:$G$20000, รายงานลูกหนี้!$A$2:$A$20000, $A2484, รายงานลูกหนี้!$K$2:$K$20000, "&gt;=31", รายงานลูกหนี้!$K$2:$K$20000, "&lt;=60")</f>
        <v>0</v>
      </c>
      <c r="M2484">
        <f>SUMIFS(รายงานลูกหนี้!$G$2:$G$20000, รายงานลูกหนี้!$A$2:$A$20000, $A2484, รายงานลูกหนี้!$K$2:$K$20000, "&gt;=61", รายงานลูกหนี้!$K$2:$K$20000, "&lt;=90")</f>
        <v>0</v>
      </c>
      <c r="N2484">
        <f>SUMIFS(รายงานลูกหนี้!$G$2:$G$20000, รายงานลูกหนี้!$A$2:$A$20000, $A2484, รายงานลูกหนี้!$K$2:$K$20000, "&gt;90")</f>
        <v>0</v>
      </c>
      <c r="O2484">
        <f t="shared" si="193"/>
        <v>180000</v>
      </c>
      <c r="P2484" s="17">
        <f t="shared" si="194"/>
        <v>0</v>
      </c>
    </row>
    <row r="2485" spans="1:16" x14ac:dyDescent="0.2">
      <c r="A2485" t="str">
        <v>a82a1c160da23523ae9091b299149bbf45a55b8d7cf26f5f097e881c7c63c2d4</v>
      </c>
      <c r="B2485">
        <f>COUNTIF(รายงานลูกหนี้!$A:$A,A2485)</f>
        <v>1</v>
      </c>
      <c r="C2485">
        <f>COUNTIFS(รายงานลูกหนี้!$A:$A,A2485,รายงานลูกหนี้!$K:$K,"&gt;0")</f>
        <v>0</v>
      </c>
      <c r="D2485">
        <f>SUMIF(รายงานลูกหนี้!$A:$A,A2485,รายงานลูกหนี้!$K:$K)</f>
        <v>0</v>
      </c>
      <c r="E2485">
        <f>_xlfn.MAXIFS(รายงานลูกหนี้!$K:$K,รายงานลูกหนี้!$A:$A,A2485)</f>
        <v>0</v>
      </c>
      <c r="F2485" s="17">
        <f t="shared" si="190"/>
        <v>0</v>
      </c>
      <c r="G2485" t="str">
        <f t="shared" si="191"/>
        <v>ชำระตรงเวลา</v>
      </c>
      <c r="H2485" t="str">
        <f t="shared" si="192"/>
        <v>ลูกหนี้ชั้นดี</v>
      </c>
      <c r="I2485" s="17" cm="1">
        <f t="array" ref="I2485">_xlfn.IFS(D2485=0,0%, D2485&lt;=30,25%, D2485&lt;=60,50%, D2485&lt;=90,75%, D2485&gt;90,100%)</f>
        <v>0</v>
      </c>
      <c r="J2485">
        <f>SUMIFS(รายงานลูกหนี้!$G$2:$G$20000, รายงานลูกหนี้!$A$2:$A$20000, $A2485, รายงานลูกหนี้!$K$2:$K$20000, 0)</f>
        <v>148</v>
      </c>
      <c r="K2485">
        <f>SUMIFS(รายงานลูกหนี้!$G$2:$G$20000, รายงานลูกหนี้!$A$2:$A$20000, $A2485, รายงานลูกหนี้!$K$2:$K$20000, "&gt;=1", รายงานลูกหนี้!$K$2:$K$20000, "&lt;=30")</f>
        <v>0</v>
      </c>
      <c r="L2485">
        <f>SUMIFS(รายงานลูกหนี้!$G$2:$G$20000, รายงานลูกหนี้!$A$2:$A$20000, $A2485, รายงานลูกหนี้!$K$2:$K$20000, "&gt;=31", รายงานลูกหนี้!$K$2:$K$20000, "&lt;=60")</f>
        <v>0</v>
      </c>
      <c r="M2485">
        <f>SUMIFS(รายงานลูกหนี้!$G$2:$G$20000, รายงานลูกหนี้!$A$2:$A$20000, $A2485, รายงานลูกหนี้!$K$2:$K$20000, "&gt;=61", รายงานลูกหนี้!$K$2:$K$20000, "&lt;=90")</f>
        <v>0</v>
      </c>
      <c r="N2485">
        <f>SUMIFS(รายงานลูกหนี้!$G$2:$G$20000, รายงานลูกหนี้!$A$2:$A$20000, $A2485, รายงานลูกหนี้!$K$2:$K$20000, "&gt;90")</f>
        <v>0</v>
      </c>
      <c r="O2485">
        <f t="shared" si="193"/>
        <v>148</v>
      </c>
      <c r="P2485" s="17">
        <f t="shared" si="194"/>
        <v>0</v>
      </c>
    </row>
    <row r="2486" spans="1:16" x14ac:dyDescent="0.2">
      <c r="A2486" t="str">
        <v>f458919f36c538a9424425b27e2ca7e6034919afd6c72fb4cc195d7bc7979915</v>
      </c>
      <c r="B2486">
        <f>COUNTIF(รายงานลูกหนี้!$A:$A,A2486)</f>
        <v>1</v>
      </c>
      <c r="C2486">
        <f>COUNTIFS(รายงานลูกหนี้!$A:$A,A2486,รายงานลูกหนี้!$K:$K,"&gt;0")</f>
        <v>0</v>
      </c>
      <c r="D2486">
        <f>SUMIF(รายงานลูกหนี้!$A:$A,A2486,รายงานลูกหนี้!$K:$K)</f>
        <v>0</v>
      </c>
      <c r="E2486">
        <f>_xlfn.MAXIFS(รายงานลูกหนี้!$K:$K,รายงานลูกหนี้!$A:$A,A2486)</f>
        <v>0</v>
      </c>
      <c r="F2486" s="17">
        <f t="shared" si="190"/>
        <v>0</v>
      </c>
      <c r="G2486" t="str">
        <f t="shared" si="191"/>
        <v>ชำระตรงเวลา</v>
      </c>
      <c r="H2486" t="str">
        <f t="shared" si="192"/>
        <v>ลูกหนี้ชั้นดี</v>
      </c>
      <c r="I2486" s="17" cm="1">
        <f t="array" ref="I2486">_xlfn.IFS(D2486=0,0%, D2486&lt;=30,25%, D2486&lt;=60,50%, D2486&lt;=90,75%, D2486&gt;90,100%)</f>
        <v>0</v>
      </c>
      <c r="J2486">
        <f>SUMIFS(รายงานลูกหนี้!$G$2:$G$20000, รายงานลูกหนี้!$A$2:$A$20000, $A2486, รายงานลูกหนี้!$K$2:$K$20000, 0)</f>
        <v>6269</v>
      </c>
      <c r="K2486">
        <f>SUMIFS(รายงานลูกหนี้!$G$2:$G$20000, รายงานลูกหนี้!$A$2:$A$20000, $A2486, รายงานลูกหนี้!$K$2:$K$20000, "&gt;=1", รายงานลูกหนี้!$K$2:$K$20000, "&lt;=30")</f>
        <v>0</v>
      </c>
      <c r="L2486">
        <f>SUMIFS(รายงานลูกหนี้!$G$2:$G$20000, รายงานลูกหนี้!$A$2:$A$20000, $A2486, รายงานลูกหนี้!$K$2:$K$20000, "&gt;=31", รายงานลูกหนี้!$K$2:$K$20000, "&lt;=60")</f>
        <v>0</v>
      </c>
      <c r="M2486">
        <f>SUMIFS(รายงานลูกหนี้!$G$2:$G$20000, รายงานลูกหนี้!$A$2:$A$20000, $A2486, รายงานลูกหนี้!$K$2:$K$20000, "&gt;=61", รายงานลูกหนี้!$K$2:$K$20000, "&lt;=90")</f>
        <v>0</v>
      </c>
      <c r="N2486">
        <f>SUMIFS(รายงานลูกหนี้!$G$2:$G$20000, รายงานลูกหนี้!$A$2:$A$20000, $A2486, รายงานลูกหนี้!$K$2:$K$20000, "&gt;90")</f>
        <v>0</v>
      </c>
      <c r="O2486">
        <f t="shared" si="193"/>
        <v>6269</v>
      </c>
      <c r="P2486" s="17">
        <f t="shared" si="194"/>
        <v>0</v>
      </c>
    </row>
    <row r="2487" spans="1:16" x14ac:dyDescent="0.2">
      <c r="A2487" t="str">
        <v>1b275c5c7891e359782b6656db540d949a7d7ba874bdeaf7ce5a7be0212672ab</v>
      </c>
      <c r="B2487">
        <f>COUNTIF(รายงานลูกหนี้!$A:$A,A2487)</f>
        <v>1</v>
      </c>
      <c r="C2487">
        <f>COUNTIFS(รายงานลูกหนี้!$A:$A,A2487,รายงานลูกหนี้!$K:$K,"&gt;0")</f>
        <v>0</v>
      </c>
      <c r="D2487">
        <f>SUMIF(รายงานลูกหนี้!$A:$A,A2487,รายงานลูกหนี้!$K:$K)</f>
        <v>0</v>
      </c>
      <c r="E2487">
        <f>_xlfn.MAXIFS(รายงานลูกหนี้!$K:$K,รายงานลูกหนี้!$A:$A,A2487)</f>
        <v>0</v>
      </c>
      <c r="F2487" s="17">
        <f t="shared" si="190"/>
        <v>0</v>
      </c>
      <c r="G2487" t="str">
        <f t="shared" si="191"/>
        <v>ชำระตรงเวลา</v>
      </c>
      <c r="H2487" t="str">
        <f t="shared" si="192"/>
        <v>ลูกหนี้ชั้นดี</v>
      </c>
      <c r="I2487" s="17" cm="1">
        <f t="array" ref="I2487">_xlfn.IFS(D2487=0,0%, D2487&lt;=30,25%, D2487&lt;=60,50%, D2487&lt;=90,75%, D2487&gt;90,100%)</f>
        <v>0</v>
      </c>
      <c r="J2487">
        <f>SUMIFS(รายงานลูกหนี้!$G$2:$G$20000, รายงานลูกหนี้!$A$2:$A$20000, $A2487, รายงานลูกหนี้!$K$2:$K$20000, 0)</f>
        <v>2908</v>
      </c>
      <c r="K2487">
        <f>SUMIFS(รายงานลูกหนี้!$G$2:$G$20000, รายงานลูกหนี้!$A$2:$A$20000, $A2487, รายงานลูกหนี้!$K$2:$K$20000, "&gt;=1", รายงานลูกหนี้!$K$2:$K$20000, "&lt;=30")</f>
        <v>0</v>
      </c>
      <c r="L2487">
        <f>SUMIFS(รายงานลูกหนี้!$G$2:$G$20000, รายงานลูกหนี้!$A$2:$A$20000, $A2487, รายงานลูกหนี้!$K$2:$K$20000, "&gt;=31", รายงานลูกหนี้!$K$2:$K$20000, "&lt;=60")</f>
        <v>0</v>
      </c>
      <c r="M2487">
        <f>SUMIFS(รายงานลูกหนี้!$G$2:$G$20000, รายงานลูกหนี้!$A$2:$A$20000, $A2487, รายงานลูกหนี้!$K$2:$K$20000, "&gt;=61", รายงานลูกหนี้!$K$2:$K$20000, "&lt;=90")</f>
        <v>0</v>
      </c>
      <c r="N2487">
        <f>SUMIFS(รายงานลูกหนี้!$G$2:$G$20000, รายงานลูกหนี้!$A$2:$A$20000, $A2487, รายงานลูกหนี้!$K$2:$K$20000, "&gt;90")</f>
        <v>0</v>
      </c>
      <c r="O2487">
        <f t="shared" si="193"/>
        <v>2908</v>
      </c>
      <c r="P2487" s="17">
        <f t="shared" si="194"/>
        <v>0</v>
      </c>
    </row>
    <row r="2488" spans="1:16" x14ac:dyDescent="0.2">
      <c r="A2488" t="str">
        <v>8d9fb54d534c8f18289eb0dc2560449cb61531af893ca69bdd1b70bb7388deb6</v>
      </c>
      <c r="B2488">
        <f>COUNTIF(รายงานลูกหนี้!$A:$A,A2488)</f>
        <v>1</v>
      </c>
      <c r="C2488">
        <f>COUNTIFS(รายงานลูกหนี้!$A:$A,A2488,รายงานลูกหนี้!$K:$K,"&gt;0")</f>
        <v>1</v>
      </c>
      <c r="D2488">
        <f>SUMIF(รายงานลูกหนี้!$A:$A,A2488,รายงานลูกหนี้!$K:$K)</f>
        <v>2</v>
      </c>
      <c r="E2488">
        <f>_xlfn.MAXIFS(รายงานลูกหนี้!$K:$K,รายงานลูกหนี้!$A:$A,A2488)</f>
        <v>2</v>
      </c>
      <c r="F2488" s="17">
        <f t="shared" si="190"/>
        <v>1</v>
      </c>
      <c r="G2488" t="str">
        <f t="shared" si="191"/>
        <v>ค้างชำระ 1 - 30 วัน</v>
      </c>
      <c r="H2488" t="str">
        <f t="shared" si="192"/>
        <v>ลูกหนี้ชั้นดี</v>
      </c>
      <c r="I2488" s="17" cm="1">
        <f t="array" ref="I2488">_xlfn.IFS(D2488=0,0%, D2488&lt;=30,25%, D2488&lt;=60,50%, D2488&lt;=90,75%, D2488&gt;90,100%)</f>
        <v>0.25</v>
      </c>
      <c r="J2488">
        <f>SUMIFS(รายงานลูกหนี้!$G$2:$G$20000, รายงานลูกหนี้!$A$2:$A$20000, $A2488, รายงานลูกหนี้!$K$2:$K$20000, 0)</f>
        <v>0</v>
      </c>
      <c r="K2488">
        <f>SUMIFS(รายงานลูกหนี้!$G$2:$G$20000, รายงานลูกหนี้!$A$2:$A$20000, $A2488, รายงานลูกหนี้!$K$2:$K$20000, "&gt;=1", รายงานลูกหนี้!$K$2:$K$20000, "&lt;=30")</f>
        <v>10665</v>
      </c>
      <c r="L2488">
        <f>SUMIFS(รายงานลูกหนี้!$G$2:$G$20000, รายงานลูกหนี้!$A$2:$A$20000, $A2488, รายงานลูกหนี้!$K$2:$K$20000, "&gt;=31", รายงานลูกหนี้!$K$2:$K$20000, "&lt;=60")</f>
        <v>0</v>
      </c>
      <c r="M2488">
        <f>SUMIFS(รายงานลูกหนี้!$G$2:$G$20000, รายงานลูกหนี้!$A$2:$A$20000, $A2488, รายงานลูกหนี้!$K$2:$K$20000, "&gt;=61", รายงานลูกหนี้!$K$2:$K$20000, "&lt;=90")</f>
        <v>0</v>
      </c>
      <c r="N2488">
        <f>SUMIFS(รายงานลูกหนี้!$G$2:$G$20000, รายงานลูกหนี้!$A$2:$A$20000, $A2488, รายงานลูกหนี้!$K$2:$K$20000, "&gt;90")</f>
        <v>0</v>
      </c>
      <c r="O2488">
        <f t="shared" si="193"/>
        <v>10665</v>
      </c>
      <c r="P2488" s="17">
        <f t="shared" si="194"/>
        <v>0.25</v>
      </c>
    </row>
    <row r="2489" spans="1:16" x14ac:dyDescent="0.2">
      <c r="A2489" t="str">
        <v>d411be752133813c5851b77e67d51dc620f71ba6cb1a212748b36a06d3b2e492</v>
      </c>
      <c r="B2489">
        <f>COUNTIF(รายงานลูกหนี้!$A:$A,A2489)</f>
        <v>2</v>
      </c>
      <c r="C2489">
        <f>COUNTIFS(รายงานลูกหนี้!$A:$A,A2489,รายงานลูกหนี้!$K:$K,"&gt;0")</f>
        <v>2</v>
      </c>
      <c r="D2489">
        <f>SUMIF(รายงานลูกหนี้!$A:$A,A2489,รายงานลูกหนี้!$K:$K)</f>
        <v>4</v>
      </c>
      <c r="E2489">
        <f>_xlfn.MAXIFS(รายงานลูกหนี้!$K:$K,รายงานลูกหนี้!$A:$A,A2489)</f>
        <v>2</v>
      </c>
      <c r="F2489" s="17">
        <f t="shared" si="190"/>
        <v>1</v>
      </c>
      <c r="G2489" t="str">
        <f t="shared" si="191"/>
        <v>ค้างชำระ 1 - 30 วัน</v>
      </c>
      <c r="H2489" t="str">
        <f t="shared" si="192"/>
        <v>ลูกหนี้ชั้นดี</v>
      </c>
      <c r="I2489" s="17" cm="1">
        <f t="array" ref="I2489">_xlfn.IFS(D2489=0,0%, D2489&lt;=30,25%, D2489&lt;=60,50%, D2489&lt;=90,75%, D2489&gt;90,100%)</f>
        <v>0.25</v>
      </c>
      <c r="J2489">
        <f>SUMIFS(รายงานลูกหนี้!$G$2:$G$20000, รายงานลูกหนี้!$A$2:$A$20000, $A2489, รายงานลูกหนี้!$K$2:$K$20000, 0)</f>
        <v>0</v>
      </c>
      <c r="K2489">
        <f>SUMIFS(รายงานลูกหนี้!$G$2:$G$20000, รายงานลูกหนี้!$A$2:$A$20000, $A2489, รายงานลูกหนี้!$K$2:$K$20000, "&gt;=1", รายงานลูกหนี้!$K$2:$K$20000, "&lt;=30")</f>
        <v>374000</v>
      </c>
      <c r="L2489">
        <f>SUMIFS(รายงานลูกหนี้!$G$2:$G$20000, รายงานลูกหนี้!$A$2:$A$20000, $A2489, รายงานลูกหนี้!$K$2:$K$20000, "&gt;=31", รายงานลูกหนี้!$K$2:$K$20000, "&lt;=60")</f>
        <v>0</v>
      </c>
      <c r="M2489">
        <f>SUMIFS(รายงานลูกหนี้!$G$2:$G$20000, รายงานลูกหนี้!$A$2:$A$20000, $A2489, รายงานลูกหนี้!$K$2:$K$20000, "&gt;=61", รายงานลูกหนี้!$K$2:$K$20000, "&lt;=90")</f>
        <v>0</v>
      </c>
      <c r="N2489">
        <f>SUMIFS(รายงานลูกหนี้!$G$2:$G$20000, รายงานลูกหนี้!$A$2:$A$20000, $A2489, รายงานลูกหนี้!$K$2:$K$20000, "&gt;90")</f>
        <v>0</v>
      </c>
      <c r="O2489">
        <f t="shared" si="193"/>
        <v>374000</v>
      </c>
      <c r="P2489" s="17">
        <f t="shared" si="194"/>
        <v>0.25</v>
      </c>
    </row>
    <row r="2490" spans="1:16" x14ac:dyDescent="0.2">
      <c r="A2490" t="str">
        <v>30313a7f078d9f69cd74ff2ae9bdee875f4d0e4a882de53366d96bad174828ce</v>
      </c>
      <c r="B2490">
        <f>COUNTIF(รายงานลูกหนี้!$A:$A,A2490)</f>
        <v>1</v>
      </c>
      <c r="C2490">
        <f>COUNTIFS(รายงานลูกหนี้!$A:$A,A2490,รายงานลูกหนี้!$K:$K,"&gt;0")</f>
        <v>0</v>
      </c>
      <c r="D2490">
        <f>SUMIF(รายงานลูกหนี้!$A:$A,A2490,รายงานลูกหนี้!$K:$K)</f>
        <v>0</v>
      </c>
      <c r="E2490">
        <f>_xlfn.MAXIFS(รายงานลูกหนี้!$K:$K,รายงานลูกหนี้!$A:$A,A2490)</f>
        <v>0</v>
      </c>
      <c r="F2490" s="17">
        <f t="shared" si="190"/>
        <v>0</v>
      </c>
      <c r="G2490" t="str">
        <f t="shared" si="191"/>
        <v>ชำระตรงเวลา</v>
      </c>
      <c r="H2490" t="str">
        <f t="shared" si="192"/>
        <v>ลูกหนี้ชั้นดี</v>
      </c>
      <c r="I2490" s="17" cm="1">
        <f t="array" ref="I2490">_xlfn.IFS(D2490=0,0%, D2490&lt;=30,25%, D2490&lt;=60,50%, D2490&lt;=90,75%, D2490&gt;90,100%)</f>
        <v>0</v>
      </c>
      <c r="J2490">
        <f>SUMIFS(รายงานลูกหนี้!$G$2:$G$20000, รายงานลูกหนี้!$A$2:$A$20000, $A2490, รายงานลูกหนี้!$K$2:$K$20000, 0)</f>
        <v>988</v>
      </c>
      <c r="K2490">
        <f>SUMIFS(รายงานลูกหนี้!$G$2:$G$20000, รายงานลูกหนี้!$A$2:$A$20000, $A2490, รายงานลูกหนี้!$K$2:$K$20000, "&gt;=1", รายงานลูกหนี้!$K$2:$K$20000, "&lt;=30")</f>
        <v>0</v>
      </c>
      <c r="L2490">
        <f>SUMIFS(รายงานลูกหนี้!$G$2:$G$20000, รายงานลูกหนี้!$A$2:$A$20000, $A2490, รายงานลูกหนี้!$K$2:$K$20000, "&gt;=31", รายงานลูกหนี้!$K$2:$K$20000, "&lt;=60")</f>
        <v>0</v>
      </c>
      <c r="M2490">
        <f>SUMIFS(รายงานลูกหนี้!$G$2:$G$20000, รายงานลูกหนี้!$A$2:$A$20000, $A2490, รายงานลูกหนี้!$K$2:$K$20000, "&gt;=61", รายงานลูกหนี้!$K$2:$K$20000, "&lt;=90")</f>
        <v>0</v>
      </c>
      <c r="N2490">
        <f>SUMIFS(รายงานลูกหนี้!$G$2:$G$20000, รายงานลูกหนี้!$A$2:$A$20000, $A2490, รายงานลูกหนี้!$K$2:$K$20000, "&gt;90")</f>
        <v>0</v>
      </c>
      <c r="O2490">
        <f t="shared" si="193"/>
        <v>988</v>
      </c>
      <c r="P2490" s="17">
        <f t="shared" si="194"/>
        <v>0</v>
      </c>
    </row>
    <row r="2491" spans="1:16" x14ac:dyDescent="0.2">
      <c r="A2491" t="str">
        <v>8be4abd86120932f8bb0d1ba58953259f03d168c4b2baa8bfbb3603fa4a27422</v>
      </c>
      <c r="B2491">
        <f>COUNTIF(รายงานลูกหนี้!$A:$A,A2491)</f>
        <v>1</v>
      </c>
      <c r="C2491">
        <f>COUNTIFS(รายงานลูกหนี้!$A:$A,A2491,รายงานลูกหนี้!$K:$K,"&gt;0")</f>
        <v>0</v>
      </c>
      <c r="D2491">
        <f>SUMIF(รายงานลูกหนี้!$A:$A,A2491,รายงานลูกหนี้!$K:$K)</f>
        <v>0</v>
      </c>
      <c r="E2491">
        <f>_xlfn.MAXIFS(รายงานลูกหนี้!$K:$K,รายงานลูกหนี้!$A:$A,A2491)</f>
        <v>0</v>
      </c>
      <c r="F2491" s="17">
        <f t="shared" si="190"/>
        <v>0</v>
      </c>
      <c r="G2491" t="str">
        <f t="shared" si="191"/>
        <v>ชำระตรงเวลา</v>
      </c>
      <c r="H2491" t="str">
        <f t="shared" si="192"/>
        <v>ลูกหนี้ชั้นดี</v>
      </c>
      <c r="I2491" s="17" cm="1">
        <f t="array" ref="I2491">_xlfn.IFS(D2491=0,0%, D2491&lt;=30,25%, D2491&lt;=60,50%, D2491&lt;=90,75%, D2491&gt;90,100%)</f>
        <v>0</v>
      </c>
      <c r="J2491">
        <f>SUMIFS(รายงานลูกหนี้!$G$2:$G$20000, รายงานลูกหนี้!$A$2:$A$20000, $A2491, รายงานลูกหนี้!$K$2:$K$20000, 0)</f>
        <v>8434</v>
      </c>
      <c r="K2491">
        <f>SUMIFS(รายงานลูกหนี้!$G$2:$G$20000, รายงานลูกหนี้!$A$2:$A$20000, $A2491, รายงานลูกหนี้!$K$2:$K$20000, "&gt;=1", รายงานลูกหนี้!$K$2:$K$20000, "&lt;=30")</f>
        <v>0</v>
      </c>
      <c r="L2491">
        <f>SUMIFS(รายงานลูกหนี้!$G$2:$G$20000, รายงานลูกหนี้!$A$2:$A$20000, $A2491, รายงานลูกหนี้!$K$2:$K$20000, "&gt;=31", รายงานลูกหนี้!$K$2:$K$20000, "&lt;=60")</f>
        <v>0</v>
      </c>
      <c r="M2491">
        <f>SUMIFS(รายงานลูกหนี้!$G$2:$G$20000, รายงานลูกหนี้!$A$2:$A$20000, $A2491, รายงานลูกหนี้!$K$2:$K$20000, "&gt;=61", รายงานลูกหนี้!$K$2:$K$20000, "&lt;=90")</f>
        <v>0</v>
      </c>
      <c r="N2491">
        <f>SUMIFS(รายงานลูกหนี้!$G$2:$G$20000, รายงานลูกหนี้!$A$2:$A$20000, $A2491, รายงานลูกหนี้!$K$2:$K$20000, "&gt;90")</f>
        <v>0</v>
      </c>
      <c r="O2491">
        <f t="shared" si="193"/>
        <v>8434</v>
      </c>
      <c r="P2491" s="17">
        <f t="shared" si="194"/>
        <v>0</v>
      </c>
    </row>
    <row r="2492" spans="1:16" x14ac:dyDescent="0.2">
      <c r="A2492" t="str">
        <v>4ef2a8655fd7ad75c01fda4f9289f5c2d0afffe778cc661e3a8ee7a3e0b017a3</v>
      </c>
      <c r="B2492">
        <f>COUNTIF(รายงานลูกหนี้!$A:$A,A2492)</f>
        <v>1</v>
      </c>
      <c r="C2492">
        <f>COUNTIFS(รายงานลูกหนี้!$A:$A,A2492,รายงานลูกหนี้!$K:$K,"&gt;0")</f>
        <v>0</v>
      </c>
      <c r="D2492">
        <f>SUMIF(รายงานลูกหนี้!$A:$A,A2492,รายงานลูกหนี้!$K:$K)</f>
        <v>0</v>
      </c>
      <c r="E2492">
        <f>_xlfn.MAXIFS(รายงานลูกหนี้!$K:$K,รายงานลูกหนี้!$A:$A,A2492)</f>
        <v>0</v>
      </c>
      <c r="F2492" s="17">
        <f t="shared" si="190"/>
        <v>0</v>
      </c>
      <c r="G2492" t="str">
        <f t="shared" si="191"/>
        <v>ชำระตรงเวลา</v>
      </c>
      <c r="H2492" t="str">
        <f t="shared" si="192"/>
        <v>ลูกหนี้ชั้นดี</v>
      </c>
      <c r="I2492" s="17" cm="1">
        <f t="array" ref="I2492">_xlfn.IFS(D2492=0,0%, D2492&lt;=30,25%, D2492&lt;=60,50%, D2492&lt;=90,75%, D2492&gt;90,100%)</f>
        <v>0</v>
      </c>
      <c r="J2492">
        <f>SUMIFS(รายงานลูกหนี้!$G$2:$G$20000, รายงานลูกหนี้!$A$2:$A$20000, $A2492, รายงานลูกหนี้!$K$2:$K$20000, 0)</f>
        <v>611</v>
      </c>
      <c r="K2492">
        <f>SUMIFS(รายงานลูกหนี้!$G$2:$G$20000, รายงานลูกหนี้!$A$2:$A$20000, $A2492, รายงานลูกหนี้!$K$2:$K$20000, "&gt;=1", รายงานลูกหนี้!$K$2:$K$20000, "&lt;=30")</f>
        <v>0</v>
      </c>
      <c r="L2492">
        <f>SUMIFS(รายงานลูกหนี้!$G$2:$G$20000, รายงานลูกหนี้!$A$2:$A$20000, $A2492, รายงานลูกหนี้!$K$2:$K$20000, "&gt;=31", รายงานลูกหนี้!$K$2:$K$20000, "&lt;=60")</f>
        <v>0</v>
      </c>
      <c r="M2492">
        <f>SUMIFS(รายงานลูกหนี้!$G$2:$G$20000, รายงานลูกหนี้!$A$2:$A$20000, $A2492, รายงานลูกหนี้!$K$2:$K$20000, "&gt;=61", รายงานลูกหนี้!$K$2:$K$20000, "&lt;=90")</f>
        <v>0</v>
      </c>
      <c r="N2492">
        <f>SUMIFS(รายงานลูกหนี้!$G$2:$G$20000, รายงานลูกหนี้!$A$2:$A$20000, $A2492, รายงานลูกหนี้!$K$2:$K$20000, "&gt;90")</f>
        <v>0</v>
      </c>
      <c r="O2492">
        <f t="shared" si="193"/>
        <v>611</v>
      </c>
      <c r="P2492" s="17">
        <f t="shared" si="194"/>
        <v>0</v>
      </c>
    </row>
    <row r="2493" spans="1:16" x14ac:dyDescent="0.2">
      <c r="A2493" t="str">
        <v>25391913e98de8d30c42fd7942af0a52697e553d77ef1e68993b78e5ca8a5ec6</v>
      </c>
      <c r="B2493">
        <f>COUNTIF(รายงานลูกหนี้!$A:$A,A2493)</f>
        <v>1</v>
      </c>
      <c r="C2493">
        <f>COUNTIFS(รายงานลูกหนี้!$A:$A,A2493,รายงานลูกหนี้!$K:$K,"&gt;0")</f>
        <v>1</v>
      </c>
      <c r="D2493">
        <f>SUMIF(รายงานลูกหนี้!$A:$A,A2493,รายงานลูกหนี้!$K:$K)</f>
        <v>2</v>
      </c>
      <c r="E2493">
        <f>_xlfn.MAXIFS(รายงานลูกหนี้!$K:$K,รายงานลูกหนี้!$A:$A,A2493)</f>
        <v>2</v>
      </c>
      <c r="F2493" s="17">
        <f t="shared" si="190"/>
        <v>1</v>
      </c>
      <c r="G2493" t="str">
        <f t="shared" si="191"/>
        <v>ค้างชำระ 1 - 30 วัน</v>
      </c>
      <c r="H2493" t="str">
        <f t="shared" si="192"/>
        <v>ลูกหนี้ชั้นดี</v>
      </c>
      <c r="I2493" s="17" cm="1">
        <f t="array" ref="I2493">_xlfn.IFS(D2493=0,0%, D2493&lt;=30,25%, D2493&lt;=60,50%, D2493&lt;=90,75%, D2493&gt;90,100%)</f>
        <v>0.25</v>
      </c>
      <c r="J2493">
        <f>SUMIFS(รายงานลูกหนี้!$G$2:$G$20000, รายงานลูกหนี้!$A$2:$A$20000, $A2493, รายงานลูกหนี้!$K$2:$K$20000, 0)</f>
        <v>0</v>
      </c>
      <c r="K2493">
        <f>SUMIFS(รายงานลูกหนี้!$G$2:$G$20000, รายงานลูกหนี้!$A$2:$A$20000, $A2493, รายงานลูกหนี้!$K$2:$K$20000, "&gt;=1", รายงานลูกหนี้!$K$2:$K$20000, "&lt;=30")</f>
        <v>4122</v>
      </c>
      <c r="L2493">
        <f>SUMIFS(รายงานลูกหนี้!$G$2:$G$20000, รายงานลูกหนี้!$A$2:$A$20000, $A2493, รายงานลูกหนี้!$K$2:$K$20000, "&gt;=31", รายงานลูกหนี้!$K$2:$K$20000, "&lt;=60")</f>
        <v>0</v>
      </c>
      <c r="M2493">
        <f>SUMIFS(รายงานลูกหนี้!$G$2:$G$20000, รายงานลูกหนี้!$A$2:$A$20000, $A2493, รายงานลูกหนี้!$K$2:$K$20000, "&gt;=61", รายงานลูกหนี้!$K$2:$K$20000, "&lt;=90")</f>
        <v>0</v>
      </c>
      <c r="N2493">
        <f>SUMIFS(รายงานลูกหนี้!$G$2:$G$20000, รายงานลูกหนี้!$A$2:$A$20000, $A2493, รายงานลูกหนี้!$K$2:$K$20000, "&gt;90")</f>
        <v>0</v>
      </c>
      <c r="O2493">
        <f t="shared" si="193"/>
        <v>4122</v>
      </c>
      <c r="P2493" s="17">
        <f t="shared" si="194"/>
        <v>0.25</v>
      </c>
    </row>
    <row r="2494" spans="1:16" x14ac:dyDescent="0.2">
      <c r="A2494" t="str">
        <v>75b4c42d165c4cf8cdf86a9a090ff47d3b0963ed844ec581cccffd73468c6e6b</v>
      </c>
      <c r="B2494">
        <f>COUNTIF(รายงานลูกหนี้!$A:$A,A2494)</f>
        <v>1</v>
      </c>
      <c r="C2494">
        <f>COUNTIFS(รายงานลูกหนี้!$A:$A,A2494,รายงานลูกหนี้!$K:$K,"&gt;0")</f>
        <v>1</v>
      </c>
      <c r="D2494">
        <f>SUMIF(รายงานลูกหนี้!$A:$A,A2494,รายงานลูกหนี้!$K:$K)</f>
        <v>1</v>
      </c>
      <c r="E2494">
        <f>_xlfn.MAXIFS(รายงานลูกหนี้!$K:$K,รายงานลูกหนี้!$A:$A,A2494)</f>
        <v>1</v>
      </c>
      <c r="F2494" s="17">
        <f t="shared" si="190"/>
        <v>1</v>
      </c>
      <c r="G2494" t="str">
        <f t="shared" si="191"/>
        <v>ค้างชำระ 1 - 30 วัน</v>
      </c>
      <c r="H2494" t="str">
        <f t="shared" si="192"/>
        <v>ลูกหนี้ชั้นดี</v>
      </c>
      <c r="I2494" s="17" cm="1">
        <f t="array" ref="I2494">_xlfn.IFS(D2494=0,0%, D2494&lt;=30,25%, D2494&lt;=60,50%, D2494&lt;=90,75%, D2494&gt;90,100%)</f>
        <v>0.25</v>
      </c>
      <c r="J2494">
        <f>SUMIFS(รายงานลูกหนี้!$G$2:$G$20000, รายงานลูกหนี้!$A$2:$A$20000, $A2494, รายงานลูกหนี้!$K$2:$K$20000, 0)</f>
        <v>0</v>
      </c>
      <c r="K2494">
        <f>SUMIFS(รายงานลูกหนี้!$G$2:$G$20000, รายงานลูกหนี้!$A$2:$A$20000, $A2494, รายงานลูกหนี้!$K$2:$K$20000, "&gt;=1", รายงานลูกหนี้!$K$2:$K$20000, "&lt;=30")</f>
        <v>205</v>
      </c>
      <c r="L2494">
        <f>SUMIFS(รายงานลูกหนี้!$G$2:$G$20000, รายงานลูกหนี้!$A$2:$A$20000, $A2494, รายงานลูกหนี้!$K$2:$K$20000, "&gt;=31", รายงานลูกหนี้!$K$2:$K$20000, "&lt;=60")</f>
        <v>0</v>
      </c>
      <c r="M2494">
        <f>SUMIFS(รายงานลูกหนี้!$G$2:$G$20000, รายงานลูกหนี้!$A$2:$A$20000, $A2494, รายงานลูกหนี้!$K$2:$K$20000, "&gt;=61", รายงานลูกหนี้!$K$2:$K$20000, "&lt;=90")</f>
        <v>0</v>
      </c>
      <c r="N2494">
        <f>SUMIFS(รายงานลูกหนี้!$G$2:$G$20000, รายงานลูกหนี้!$A$2:$A$20000, $A2494, รายงานลูกหนี้!$K$2:$K$20000, "&gt;90")</f>
        <v>0</v>
      </c>
      <c r="O2494">
        <f t="shared" si="193"/>
        <v>205</v>
      </c>
      <c r="P2494" s="17">
        <f t="shared" si="194"/>
        <v>0.25</v>
      </c>
    </row>
    <row r="2495" spans="1:16" x14ac:dyDescent="0.2">
      <c r="A2495" t="str">
        <v>279acb77f8587021ca7ed7489c28d14465c30c437a677aaf8aad6c3556930486</v>
      </c>
      <c r="B2495">
        <f>COUNTIF(รายงานลูกหนี้!$A:$A,A2495)</f>
        <v>1</v>
      </c>
      <c r="C2495">
        <f>COUNTIFS(รายงานลูกหนี้!$A:$A,A2495,รายงานลูกหนี้!$K:$K,"&gt;0")</f>
        <v>0</v>
      </c>
      <c r="D2495">
        <f>SUMIF(รายงานลูกหนี้!$A:$A,A2495,รายงานลูกหนี้!$K:$K)</f>
        <v>0</v>
      </c>
      <c r="E2495">
        <f>_xlfn.MAXIFS(รายงานลูกหนี้!$K:$K,รายงานลูกหนี้!$A:$A,A2495)</f>
        <v>0</v>
      </c>
      <c r="F2495" s="17">
        <f t="shared" si="190"/>
        <v>0</v>
      </c>
      <c r="G2495" t="str">
        <f t="shared" si="191"/>
        <v>ชำระตรงเวลา</v>
      </c>
      <c r="H2495" t="str">
        <f t="shared" si="192"/>
        <v>ลูกหนี้ชั้นดี</v>
      </c>
      <c r="I2495" s="17" cm="1">
        <f t="array" ref="I2495">_xlfn.IFS(D2495=0,0%, D2495&lt;=30,25%, D2495&lt;=60,50%, D2495&lt;=90,75%, D2495&gt;90,100%)</f>
        <v>0</v>
      </c>
      <c r="J2495">
        <f>SUMIFS(รายงานลูกหนี้!$G$2:$G$20000, รายงานลูกหนี้!$A$2:$A$20000, $A2495, รายงานลูกหนี้!$K$2:$K$20000, 0)</f>
        <v>2674</v>
      </c>
      <c r="K2495">
        <f>SUMIFS(รายงานลูกหนี้!$G$2:$G$20000, รายงานลูกหนี้!$A$2:$A$20000, $A2495, รายงานลูกหนี้!$K$2:$K$20000, "&gt;=1", รายงานลูกหนี้!$K$2:$K$20000, "&lt;=30")</f>
        <v>0</v>
      </c>
      <c r="L2495">
        <f>SUMIFS(รายงานลูกหนี้!$G$2:$G$20000, รายงานลูกหนี้!$A$2:$A$20000, $A2495, รายงานลูกหนี้!$K$2:$K$20000, "&gt;=31", รายงานลูกหนี้!$K$2:$K$20000, "&lt;=60")</f>
        <v>0</v>
      </c>
      <c r="M2495">
        <f>SUMIFS(รายงานลูกหนี้!$G$2:$G$20000, รายงานลูกหนี้!$A$2:$A$20000, $A2495, รายงานลูกหนี้!$K$2:$K$20000, "&gt;=61", รายงานลูกหนี้!$K$2:$K$20000, "&lt;=90")</f>
        <v>0</v>
      </c>
      <c r="N2495">
        <f>SUMIFS(รายงานลูกหนี้!$G$2:$G$20000, รายงานลูกหนี้!$A$2:$A$20000, $A2495, รายงานลูกหนี้!$K$2:$K$20000, "&gt;90")</f>
        <v>0</v>
      </c>
      <c r="O2495">
        <f t="shared" si="193"/>
        <v>2674</v>
      </c>
      <c r="P2495" s="17">
        <f t="shared" si="194"/>
        <v>0</v>
      </c>
    </row>
    <row r="2496" spans="1:16" x14ac:dyDescent="0.2">
      <c r="A2496" t="str">
        <v>9bbb87b38889399e1faa897c3bba09f6d61f9c6e5e17290c1552f69ff407f455</v>
      </c>
      <c r="B2496">
        <f>COUNTIF(รายงานลูกหนี้!$A:$A,A2496)</f>
        <v>1</v>
      </c>
      <c r="C2496">
        <f>COUNTIFS(รายงานลูกหนี้!$A:$A,A2496,รายงานลูกหนี้!$K:$K,"&gt;0")</f>
        <v>0</v>
      </c>
      <c r="D2496">
        <f>SUMIF(รายงานลูกหนี้!$A:$A,A2496,รายงานลูกหนี้!$K:$K)</f>
        <v>0</v>
      </c>
      <c r="E2496">
        <f>_xlfn.MAXIFS(รายงานลูกหนี้!$K:$K,รายงานลูกหนี้!$A:$A,A2496)</f>
        <v>0</v>
      </c>
      <c r="F2496" s="17">
        <f t="shared" si="190"/>
        <v>0</v>
      </c>
      <c r="G2496" t="str">
        <f t="shared" si="191"/>
        <v>ชำระตรงเวลา</v>
      </c>
      <c r="H2496" t="str">
        <f t="shared" si="192"/>
        <v>ลูกหนี้ชั้นดี</v>
      </c>
      <c r="I2496" s="17" cm="1">
        <f t="array" ref="I2496">_xlfn.IFS(D2496=0,0%, D2496&lt;=30,25%, D2496&lt;=60,50%, D2496&lt;=90,75%, D2496&gt;90,100%)</f>
        <v>0</v>
      </c>
      <c r="J2496">
        <f>SUMIFS(รายงานลูกหนี้!$G$2:$G$20000, รายงานลูกหนี้!$A$2:$A$20000, $A2496, รายงานลูกหนี้!$K$2:$K$20000, 0)</f>
        <v>158</v>
      </c>
      <c r="K2496">
        <f>SUMIFS(รายงานลูกหนี้!$G$2:$G$20000, รายงานลูกหนี้!$A$2:$A$20000, $A2496, รายงานลูกหนี้!$K$2:$K$20000, "&gt;=1", รายงานลูกหนี้!$K$2:$K$20000, "&lt;=30")</f>
        <v>0</v>
      </c>
      <c r="L2496">
        <f>SUMIFS(รายงานลูกหนี้!$G$2:$G$20000, รายงานลูกหนี้!$A$2:$A$20000, $A2496, รายงานลูกหนี้!$K$2:$K$20000, "&gt;=31", รายงานลูกหนี้!$K$2:$K$20000, "&lt;=60")</f>
        <v>0</v>
      </c>
      <c r="M2496">
        <f>SUMIFS(รายงานลูกหนี้!$G$2:$G$20000, รายงานลูกหนี้!$A$2:$A$20000, $A2496, รายงานลูกหนี้!$K$2:$K$20000, "&gt;=61", รายงานลูกหนี้!$K$2:$K$20000, "&lt;=90")</f>
        <v>0</v>
      </c>
      <c r="N2496">
        <f>SUMIFS(รายงานลูกหนี้!$G$2:$G$20000, รายงานลูกหนี้!$A$2:$A$20000, $A2496, รายงานลูกหนี้!$K$2:$K$20000, "&gt;90")</f>
        <v>0</v>
      </c>
      <c r="O2496">
        <f t="shared" si="193"/>
        <v>158</v>
      </c>
      <c r="P2496" s="17">
        <f t="shared" si="194"/>
        <v>0</v>
      </c>
    </row>
    <row r="2497" spans="1:16" x14ac:dyDescent="0.2">
      <c r="A2497" t="str">
        <v>72e1f3c0ae55d3785c78b9a338c4faab719f19d277ca307aa0abdfebce5538b0</v>
      </c>
      <c r="B2497">
        <f>COUNTIF(รายงานลูกหนี้!$A:$A,A2497)</f>
        <v>2</v>
      </c>
      <c r="C2497">
        <f>COUNTIFS(รายงานลูกหนี้!$A:$A,A2497,รายงานลูกหนี้!$K:$K,"&gt;0")</f>
        <v>2</v>
      </c>
      <c r="D2497">
        <f>SUMIF(รายงานลูกหนี้!$A:$A,A2497,รายงานลูกหนี้!$K:$K)</f>
        <v>4</v>
      </c>
      <c r="E2497">
        <f>_xlfn.MAXIFS(รายงานลูกหนี้!$K:$K,รายงานลูกหนี้!$A:$A,A2497)</f>
        <v>2</v>
      </c>
      <c r="F2497" s="17">
        <f t="shared" si="190"/>
        <v>1</v>
      </c>
      <c r="G2497" t="str">
        <f t="shared" si="191"/>
        <v>ค้างชำระ 1 - 30 วัน</v>
      </c>
      <c r="H2497" t="str">
        <f t="shared" si="192"/>
        <v>ลูกหนี้ชั้นดี</v>
      </c>
      <c r="I2497" s="17" cm="1">
        <f t="array" ref="I2497">_xlfn.IFS(D2497=0,0%, D2497&lt;=30,25%, D2497&lt;=60,50%, D2497&lt;=90,75%, D2497&gt;90,100%)</f>
        <v>0.25</v>
      </c>
      <c r="J2497">
        <f>SUMIFS(รายงานลูกหนี้!$G$2:$G$20000, รายงานลูกหนี้!$A$2:$A$20000, $A2497, รายงานลูกหนี้!$K$2:$K$20000, 0)</f>
        <v>0</v>
      </c>
      <c r="K2497">
        <f>SUMIFS(รายงานลูกหนี้!$G$2:$G$20000, รายงานลูกหนี้!$A$2:$A$20000, $A2497, รายงานลูกหนี้!$K$2:$K$20000, "&gt;=1", รายงานลูกหนี้!$K$2:$K$20000, "&lt;=30")</f>
        <v>12868</v>
      </c>
      <c r="L2497">
        <f>SUMIFS(รายงานลูกหนี้!$G$2:$G$20000, รายงานลูกหนี้!$A$2:$A$20000, $A2497, รายงานลูกหนี้!$K$2:$K$20000, "&gt;=31", รายงานลูกหนี้!$K$2:$K$20000, "&lt;=60")</f>
        <v>0</v>
      </c>
      <c r="M2497">
        <f>SUMIFS(รายงานลูกหนี้!$G$2:$G$20000, รายงานลูกหนี้!$A$2:$A$20000, $A2497, รายงานลูกหนี้!$K$2:$K$20000, "&gt;=61", รายงานลูกหนี้!$K$2:$K$20000, "&lt;=90")</f>
        <v>0</v>
      </c>
      <c r="N2497">
        <f>SUMIFS(รายงานลูกหนี้!$G$2:$G$20000, รายงานลูกหนี้!$A$2:$A$20000, $A2497, รายงานลูกหนี้!$K$2:$K$20000, "&gt;90")</f>
        <v>0</v>
      </c>
      <c r="O2497">
        <f t="shared" si="193"/>
        <v>12868</v>
      </c>
      <c r="P2497" s="17">
        <f t="shared" si="194"/>
        <v>0.25</v>
      </c>
    </row>
    <row r="2498" spans="1:16" x14ac:dyDescent="0.2">
      <c r="A2498" t="str">
        <v>d9ccbc211c0341d6a7454209c418173bd3af3d38d35a30cea8010c8389328d36</v>
      </c>
      <c r="B2498">
        <f>COUNTIF(รายงานลูกหนี้!$A:$A,A2498)</f>
        <v>1</v>
      </c>
      <c r="C2498">
        <f>COUNTIFS(รายงานลูกหนี้!$A:$A,A2498,รายงานลูกหนี้!$K:$K,"&gt;0")</f>
        <v>1</v>
      </c>
      <c r="D2498">
        <f>SUMIF(รายงานลูกหนี้!$A:$A,A2498,รายงานลูกหนี้!$K:$K)</f>
        <v>3</v>
      </c>
      <c r="E2498">
        <f>_xlfn.MAXIFS(รายงานลูกหนี้!$K:$K,รายงานลูกหนี้!$A:$A,A2498)</f>
        <v>3</v>
      </c>
      <c r="F2498" s="17">
        <f t="shared" si="190"/>
        <v>1</v>
      </c>
      <c r="G2498" t="str">
        <f t="shared" si="191"/>
        <v>ค้างชำระ 1 - 30 วัน</v>
      </c>
      <c r="H2498" t="str">
        <f t="shared" si="192"/>
        <v>ลูกหนี้ชั้นดี</v>
      </c>
      <c r="I2498" s="17" cm="1">
        <f t="array" ref="I2498">_xlfn.IFS(D2498=0,0%, D2498&lt;=30,25%, D2498&lt;=60,50%, D2498&lt;=90,75%, D2498&gt;90,100%)</f>
        <v>0.25</v>
      </c>
      <c r="J2498">
        <f>SUMIFS(รายงานลูกหนี้!$G$2:$G$20000, รายงานลูกหนี้!$A$2:$A$20000, $A2498, รายงานลูกหนี้!$K$2:$K$20000, 0)</f>
        <v>0</v>
      </c>
      <c r="K2498">
        <f>SUMIFS(รายงานลูกหนี้!$G$2:$G$20000, รายงานลูกหนี้!$A$2:$A$20000, $A2498, รายงานลูกหนี้!$K$2:$K$20000, "&gt;=1", รายงานลูกหนี้!$K$2:$K$20000, "&lt;=30")</f>
        <v>157274</v>
      </c>
      <c r="L2498">
        <f>SUMIFS(รายงานลูกหนี้!$G$2:$G$20000, รายงานลูกหนี้!$A$2:$A$20000, $A2498, รายงานลูกหนี้!$K$2:$K$20000, "&gt;=31", รายงานลูกหนี้!$K$2:$K$20000, "&lt;=60")</f>
        <v>0</v>
      </c>
      <c r="M2498">
        <f>SUMIFS(รายงานลูกหนี้!$G$2:$G$20000, รายงานลูกหนี้!$A$2:$A$20000, $A2498, รายงานลูกหนี้!$K$2:$K$20000, "&gt;=61", รายงานลูกหนี้!$K$2:$K$20000, "&lt;=90")</f>
        <v>0</v>
      </c>
      <c r="N2498">
        <f>SUMIFS(รายงานลูกหนี้!$G$2:$G$20000, รายงานลูกหนี้!$A$2:$A$20000, $A2498, รายงานลูกหนี้!$K$2:$K$20000, "&gt;90")</f>
        <v>0</v>
      </c>
      <c r="O2498">
        <f t="shared" si="193"/>
        <v>157274</v>
      </c>
      <c r="P2498" s="17">
        <f t="shared" si="194"/>
        <v>0.25</v>
      </c>
    </row>
    <row r="2499" spans="1:16" x14ac:dyDescent="0.2">
      <c r="A2499" t="str">
        <v>db213cdeb4dc6d06037cfb26f09c6a3f4d40ded90a6d3e66b655816f7d154b41</v>
      </c>
      <c r="B2499">
        <f>COUNTIF(รายงานลูกหนี้!$A:$A,A2499)</f>
        <v>2</v>
      </c>
      <c r="C2499">
        <f>COUNTIFS(รายงานลูกหนี้!$A:$A,A2499,รายงานลูกหนี้!$K:$K,"&gt;0")</f>
        <v>0</v>
      </c>
      <c r="D2499">
        <f>SUMIF(รายงานลูกหนี้!$A:$A,A2499,รายงานลูกหนี้!$K:$K)</f>
        <v>0</v>
      </c>
      <c r="E2499">
        <f>_xlfn.MAXIFS(รายงานลูกหนี้!$K:$K,รายงานลูกหนี้!$A:$A,A2499)</f>
        <v>0</v>
      </c>
      <c r="F2499" s="17">
        <f t="shared" ref="F2499:F2562" si="195">C2499/B2499</f>
        <v>0</v>
      </c>
      <c r="G2499" t="str">
        <f t="shared" ref="G2499:G2562" si="196">IF(E2499&lt;=0, "ชำระตรงเวลา", IF(E2499&lt;=30, "ค้างชำระ 1 - 30 วัน", IF(E2499&lt;=60, "ค้างชำระ 31 - 60 วัน", IF(E2499&lt;=90, "ค้างชำระ 61 - 90 วัน", "ค้างชำระเกิน 90 วัน"))))</f>
        <v>ชำระตรงเวลา</v>
      </c>
      <c r="H2499" t="str">
        <f t="shared" ref="H2499:H2562" si="197">IF(E2499&lt;=30, "ลูกหนี้ชั้นดี", IF(E2499&lt;=90, "ลูกหนี้เฝ้าติดตาม", "ลูกหนี้ด้อยคุณภาพ (NPL)"))</f>
        <v>ลูกหนี้ชั้นดี</v>
      </c>
      <c r="I2499" s="17" cm="1">
        <f t="array" ref="I2499">_xlfn.IFS(D2499=0,0%, D2499&lt;=30,25%, D2499&lt;=60,50%, D2499&lt;=90,75%, D2499&gt;90,100%)</f>
        <v>0</v>
      </c>
      <c r="J2499">
        <f>SUMIFS(รายงานลูกหนี้!$G$2:$G$20000, รายงานลูกหนี้!$A$2:$A$20000, $A2499, รายงานลูกหนี้!$K$2:$K$20000, 0)</f>
        <v>113524</v>
      </c>
      <c r="K2499">
        <f>SUMIFS(รายงานลูกหนี้!$G$2:$G$20000, รายงานลูกหนี้!$A$2:$A$20000, $A2499, รายงานลูกหนี้!$K$2:$K$20000, "&gt;=1", รายงานลูกหนี้!$K$2:$K$20000, "&lt;=30")</f>
        <v>0</v>
      </c>
      <c r="L2499">
        <f>SUMIFS(รายงานลูกหนี้!$G$2:$G$20000, รายงานลูกหนี้!$A$2:$A$20000, $A2499, รายงานลูกหนี้!$K$2:$K$20000, "&gt;=31", รายงานลูกหนี้!$K$2:$K$20000, "&lt;=60")</f>
        <v>0</v>
      </c>
      <c r="M2499">
        <f>SUMIFS(รายงานลูกหนี้!$G$2:$G$20000, รายงานลูกหนี้!$A$2:$A$20000, $A2499, รายงานลูกหนี้!$K$2:$K$20000, "&gt;=61", รายงานลูกหนี้!$K$2:$K$20000, "&lt;=90")</f>
        <v>0</v>
      </c>
      <c r="N2499">
        <f>SUMIFS(รายงานลูกหนี้!$G$2:$G$20000, รายงานลูกหนี้!$A$2:$A$20000, $A2499, รายงานลูกหนี้!$K$2:$K$20000, "&gt;90")</f>
        <v>0</v>
      </c>
      <c r="O2499">
        <f t="shared" ref="O2499:O2562" si="198">SUM(J2499:N2499)</f>
        <v>113524</v>
      </c>
      <c r="P2499" s="17">
        <f t="shared" ref="P2499:P2562" si="199">IF(O2499=0, 0%, (J2499*0%+K2499*25%+L2499*50%+M2499*75%+N2499*100%)/O2499)</f>
        <v>0</v>
      </c>
    </row>
    <row r="2500" spans="1:16" x14ac:dyDescent="0.2">
      <c r="A2500" t="str">
        <v>889d9054d30b3aab8a6b23589d2dacf102c22481116a70a6203a8c8aaf160da7</v>
      </c>
      <c r="B2500">
        <f>COUNTIF(รายงานลูกหนี้!$A:$A,A2500)</f>
        <v>1</v>
      </c>
      <c r="C2500">
        <f>COUNTIFS(รายงานลูกหนี้!$A:$A,A2500,รายงานลูกหนี้!$K:$K,"&gt;0")</f>
        <v>1</v>
      </c>
      <c r="D2500">
        <f>SUMIF(รายงานลูกหนี้!$A:$A,A2500,รายงานลูกหนี้!$K:$K)</f>
        <v>2</v>
      </c>
      <c r="E2500">
        <f>_xlfn.MAXIFS(รายงานลูกหนี้!$K:$K,รายงานลูกหนี้!$A:$A,A2500)</f>
        <v>2</v>
      </c>
      <c r="F2500" s="17">
        <f t="shared" si="195"/>
        <v>1</v>
      </c>
      <c r="G2500" t="str">
        <f t="shared" si="196"/>
        <v>ค้างชำระ 1 - 30 วัน</v>
      </c>
      <c r="H2500" t="str">
        <f t="shared" si="197"/>
        <v>ลูกหนี้ชั้นดี</v>
      </c>
      <c r="I2500" s="17" cm="1">
        <f t="array" ref="I2500">_xlfn.IFS(D2500=0,0%, D2500&lt;=30,25%, D2500&lt;=60,50%, D2500&lt;=90,75%, D2500&gt;90,100%)</f>
        <v>0.25</v>
      </c>
      <c r="J2500">
        <f>SUMIFS(รายงานลูกหนี้!$G$2:$G$20000, รายงานลูกหนี้!$A$2:$A$20000, $A2500, รายงานลูกหนี้!$K$2:$K$20000, 0)</f>
        <v>0</v>
      </c>
      <c r="K2500">
        <f>SUMIFS(รายงานลูกหนี้!$G$2:$G$20000, รายงานลูกหนี้!$A$2:$A$20000, $A2500, รายงานลูกหนี้!$K$2:$K$20000, "&gt;=1", รายงานลูกหนี้!$K$2:$K$20000, "&lt;=30")</f>
        <v>4776</v>
      </c>
      <c r="L2500">
        <f>SUMIFS(รายงานลูกหนี้!$G$2:$G$20000, รายงานลูกหนี้!$A$2:$A$20000, $A2500, รายงานลูกหนี้!$K$2:$K$20000, "&gt;=31", รายงานลูกหนี้!$K$2:$K$20000, "&lt;=60")</f>
        <v>0</v>
      </c>
      <c r="M2500">
        <f>SUMIFS(รายงานลูกหนี้!$G$2:$G$20000, รายงานลูกหนี้!$A$2:$A$20000, $A2500, รายงานลูกหนี้!$K$2:$K$20000, "&gt;=61", รายงานลูกหนี้!$K$2:$K$20000, "&lt;=90")</f>
        <v>0</v>
      </c>
      <c r="N2500">
        <f>SUMIFS(รายงานลูกหนี้!$G$2:$G$20000, รายงานลูกหนี้!$A$2:$A$20000, $A2500, รายงานลูกหนี้!$K$2:$K$20000, "&gt;90")</f>
        <v>0</v>
      </c>
      <c r="O2500">
        <f t="shared" si="198"/>
        <v>4776</v>
      </c>
      <c r="P2500" s="17">
        <f t="shared" si="199"/>
        <v>0.25</v>
      </c>
    </row>
    <row r="2501" spans="1:16" x14ac:dyDescent="0.2">
      <c r="A2501" t="str">
        <v>9e0145e9a04ff6b8d77ea262d75cc8b2d1297a0a7e916cb5fff5b98bbc0ad4e8</v>
      </c>
      <c r="B2501">
        <f>COUNTIF(รายงานลูกหนี้!$A:$A,A2501)</f>
        <v>2</v>
      </c>
      <c r="C2501">
        <f>COUNTIFS(รายงานลูกหนี้!$A:$A,A2501,รายงานลูกหนี้!$K:$K,"&gt;0")</f>
        <v>0</v>
      </c>
      <c r="D2501">
        <f>SUMIF(รายงานลูกหนี้!$A:$A,A2501,รายงานลูกหนี้!$K:$K)</f>
        <v>0</v>
      </c>
      <c r="E2501">
        <f>_xlfn.MAXIFS(รายงานลูกหนี้!$K:$K,รายงานลูกหนี้!$A:$A,A2501)</f>
        <v>0</v>
      </c>
      <c r="F2501" s="17">
        <f t="shared" si="195"/>
        <v>0</v>
      </c>
      <c r="G2501" t="str">
        <f t="shared" si="196"/>
        <v>ชำระตรงเวลา</v>
      </c>
      <c r="H2501" t="str">
        <f t="shared" si="197"/>
        <v>ลูกหนี้ชั้นดี</v>
      </c>
      <c r="I2501" s="17" cm="1">
        <f t="array" ref="I2501">_xlfn.IFS(D2501=0,0%, D2501&lt;=30,25%, D2501&lt;=60,50%, D2501&lt;=90,75%, D2501&gt;90,100%)</f>
        <v>0</v>
      </c>
      <c r="J2501">
        <f>SUMIFS(รายงานลูกหนี้!$G$2:$G$20000, รายงานลูกหนี้!$A$2:$A$20000, $A2501, รายงานลูกหนี้!$K$2:$K$20000, 0)</f>
        <v>2050</v>
      </c>
      <c r="K2501">
        <f>SUMIFS(รายงานลูกหนี้!$G$2:$G$20000, รายงานลูกหนี้!$A$2:$A$20000, $A2501, รายงานลูกหนี้!$K$2:$K$20000, "&gt;=1", รายงานลูกหนี้!$K$2:$K$20000, "&lt;=30")</f>
        <v>0</v>
      </c>
      <c r="L2501">
        <f>SUMIFS(รายงานลูกหนี้!$G$2:$G$20000, รายงานลูกหนี้!$A$2:$A$20000, $A2501, รายงานลูกหนี้!$K$2:$K$20000, "&gt;=31", รายงานลูกหนี้!$K$2:$K$20000, "&lt;=60")</f>
        <v>0</v>
      </c>
      <c r="M2501">
        <f>SUMIFS(รายงานลูกหนี้!$G$2:$G$20000, รายงานลูกหนี้!$A$2:$A$20000, $A2501, รายงานลูกหนี้!$K$2:$K$20000, "&gt;=61", รายงานลูกหนี้!$K$2:$K$20000, "&lt;=90")</f>
        <v>0</v>
      </c>
      <c r="N2501">
        <f>SUMIFS(รายงานลูกหนี้!$G$2:$G$20000, รายงานลูกหนี้!$A$2:$A$20000, $A2501, รายงานลูกหนี้!$K$2:$K$20000, "&gt;90")</f>
        <v>0</v>
      </c>
      <c r="O2501">
        <f t="shared" si="198"/>
        <v>2050</v>
      </c>
      <c r="P2501" s="17">
        <f t="shared" si="199"/>
        <v>0</v>
      </c>
    </row>
    <row r="2502" spans="1:16" x14ac:dyDescent="0.2">
      <c r="A2502" t="str">
        <v>ea5b944cb544df7ffb751892fbea84228e1beda973929727a6d19ff52c7c71ca</v>
      </c>
      <c r="B2502">
        <f>COUNTIF(รายงานลูกหนี้!$A:$A,A2502)</f>
        <v>1</v>
      </c>
      <c r="C2502">
        <f>COUNTIFS(รายงานลูกหนี้!$A:$A,A2502,รายงานลูกหนี้!$K:$K,"&gt;0")</f>
        <v>0</v>
      </c>
      <c r="D2502">
        <f>SUMIF(รายงานลูกหนี้!$A:$A,A2502,รายงานลูกหนี้!$K:$K)</f>
        <v>0</v>
      </c>
      <c r="E2502">
        <f>_xlfn.MAXIFS(รายงานลูกหนี้!$K:$K,รายงานลูกหนี้!$A:$A,A2502)</f>
        <v>0</v>
      </c>
      <c r="F2502" s="17">
        <f t="shared" si="195"/>
        <v>0</v>
      </c>
      <c r="G2502" t="str">
        <f t="shared" si="196"/>
        <v>ชำระตรงเวลา</v>
      </c>
      <c r="H2502" t="str">
        <f t="shared" si="197"/>
        <v>ลูกหนี้ชั้นดี</v>
      </c>
      <c r="I2502" s="17" cm="1">
        <f t="array" ref="I2502">_xlfn.IFS(D2502=0,0%, D2502&lt;=30,25%, D2502&lt;=60,50%, D2502&lt;=90,75%, D2502&gt;90,100%)</f>
        <v>0</v>
      </c>
      <c r="J2502">
        <f>SUMIFS(รายงานลูกหนี้!$G$2:$G$20000, รายงานลูกหนี้!$A$2:$A$20000, $A2502, รายงานลูกหนี้!$K$2:$K$20000, 0)</f>
        <v>1550</v>
      </c>
      <c r="K2502">
        <f>SUMIFS(รายงานลูกหนี้!$G$2:$G$20000, รายงานลูกหนี้!$A$2:$A$20000, $A2502, รายงานลูกหนี้!$K$2:$K$20000, "&gt;=1", รายงานลูกหนี้!$K$2:$K$20000, "&lt;=30")</f>
        <v>0</v>
      </c>
      <c r="L2502">
        <f>SUMIFS(รายงานลูกหนี้!$G$2:$G$20000, รายงานลูกหนี้!$A$2:$A$20000, $A2502, รายงานลูกหนี้!$K$2:$K$20000, "&gt;=31", รายงานลูกหนี้!$K$2:$K$20000, "&lt;=60")</f>
        <v>0</v>
      </c>
      <c r="M2502">
        <f>SUMIFS(รายงานลูกหนี้!$G$2:$G$20000, รายงานลูกหนี้!$A$2:$A$20000, $A2502, รายงานลูกหนี้!$K$2:$K$20000, "&gt;=61", รายงานลูกหนี้!$K$2:$K$20000, "&lt;=90")</f>
        <v>0</v>
      </c>
      <c r="N2502">
        <f>SUMIFS(รายงานลูกหนี้!$G$2:$G$20000, รายงานลูกหนี้!$A$2:$A$20000, $A2502, รายงานลูกหนี้!$K$2:$K$20000, "&gt;90")</f>
        <v>0</v>
      </c>
      <c r="O2502">
        <f t="shared" si="198"/>
        <v>1550</v>
      </c>
      <c r="P2502" s="17">
        <f t="shared" si="199"/>
        <v>0</v>
      </c>
    </row>
    <row r="2503" spans="1:16" x14ac:dyDescent="0.2">
      <c r="A2503" t="str">
        <v>124c44803b615926d67fbb846122a75bc6a9c3d2d2d432dcf02812e0bf0f2758</v>
      </c>
      <c r="B2503">
        <f>COUNTIF(รายงานลูกหนี้!$A:$A,A2503)</f>
        <v>1</v>
      </c>
      <c r="C2503">
        <f>COUNTIFS(รายงานลูกหนี้!$A:$A,A2503,รายงานลูกหนี้!$K:$K,"&gt;0")</f>
        <v>1</v>
      </c>
      <c r="D2503">
        <f>SUMIF(รายงานลูกหนี้!$A:$A,A2503,รายงานลูกหนี้!$K:$K)</f>
        <v>1</v>
      </c>
      <c r="E2503">
        <f>_xlfn.MAXIFS(รายงานลูกหนี้!$K:$K,รายงานลูกหนี้!$A:$A,A2503)</f>
        <v>1</v>
      </c>
      <c r="F2503" s="17">
        <f t="shared" si="195"/>
        <v>1</v>
      </c>
      <c r="G2503" t="str">
        <f t="shared" si="196"/>
        <v>ค้างชำระ 1 - 30 วัน</v>
      </c>
      <c r="H2503" t="str">
        <f t="shared" si="197"/>
        <v>ลูกหนี้ชั้นดี</v>
      </c>
      <c r="I2503" s="17" cm="1">
        <f t="array" ref="I2503">_xlfn.IFS(D2503=0,0%, D2503&lt;=30,25%, D2503&lt;=60,50%, D2503&lt;=90,75%, D2503&gt;90,100%)</f>
        <v>0.25</v>
      </c>
      <c r="J2503">
        <f>SUMIFS(รายงานลูกหนี้!$G$2:$G$20000, รายงานลูกหนี้!$A$2:$A$20000, $A2503, รายงานลูกหนี้!$K$2:$K$20000, 0)</f>
        <v>0</v>
      </c>
      <c r="K2503">
        <f>SUMIFS(รายงานลูกหนี้!$G$2:$G$20000, รายงานลูกหนี้!$A$2:$A$20000, $A2503, รายงานลูกหนี้!$K$2:$K$20000, "&gt;=1", รายงานลูกหนี้!$K$2:$K$20000, "&lt;=30")</f>
        <v>590</v>
      </c>
      <c r="L2503">
        <f>SUMIFS(รายงานลูกหนี้!$G$2:$G$20000, รายงานลูกหนี้!$A$2:$A$20000, $A2503, รายงานลูกหนี้!$K$2:$K$20000, "&gt;=31", รายงานลูกหนี้!$K$2:$K$20000, "&lt;=60")</f>
        <v>0</v>
      </c>
      <c r="M2503">
        <f>SUMIFS(รายงานลูกหนี้!$G$2:$G$20000, รายงานลูกหนี้!$A$2:$A$20000, $A2503, รายงานลูกหนี้!$K$2:$K$20000, "&gt;=61", รายงานลูกหนี้!$K$2:$K$20000, "&lt;=90")</f>
        <v>0</v>
      </c>
      <c r="N2503">
        <f>SUMIFS(รายงานลูกหนี้!$G$2:$G$20000, รายงานลูกหนี้!$A$2:$A$20000, $A2503, รายงานลูกหนี้!$K$2:$K$20000, "&gt;90")</f>
        <v>0</v>
      </c>
      <c r="O2503">
        <f t="shared" si="198"/>
        <v>590</v>
      </c>
      <c r="P2503" s="17">
        <f t="shared" si="199"/>
        <v>0.25</v>
      </c>
    </row>
    <row r="2504" spans="1:16" x14ac:dyDescent="0.2">
      <c r="A2504" t="str">
        <v>ead1387c4ed67d33e1f425d6e0a56c1911e7bd496126f81b1c58986921ebb896</v>
      </c>
      <c r="B2504">
        <f>COUNTIF(รายงานลูกหนี้!$A:$A,A2504)</f>
        <v>1</v>
      </c>
      <c r="C2504">
        <f>COUNTIFS(รายงานลูกหนี้!$A:$A,A2504,รายงานลูกหนี้!$K:$K,"&gt;0")</f>
        <v>1</v>
      </c>
      <c r="D2504">
        <f>SUMIF(รายงานลูกหนี้!$A:$A,A2504,รายงานลูกหนี้!$K:$K)</f>
        <v>1</v>
      </c>
      <c r="E2504">
        <f>_xlfn.MAXIFS(รายงานลูกหนี้!$K:$K,รายงานลูกหนี้!$A:$A,A2504)</f>
        <v>1</v>
      </c>
      <c r="F2504" s="17">
        <f t="shared" si="195"/>
        <v>1</v>
      </c>
      <c r="G2504" t="str">
        <f t="shared" si="196"/>
        <v>ค้างชำระ 1 - 30 วัน</v>
      </c>
      <c r="H2504" t="str">
        <f t="shared" si="197"/>
        <v>ลูกหนี้ชั้นดี</v>
      </c>
      <c r="I2504" s="17" cm="1">
        <f t="array" ref="I2504">_xlfn.IFS(D2504=0,0%, D2504&lt;=30,25%, D2504&lt;=60,50%, D2504&lt;=90,75%, D2504&gt;90,100%)</f>
        <v>0.25</v>
      </c>
      <c r="J2504">
        <f>SUMIFS(รายงานลูกหนี้!$G$2:$G$20000, รายงานลูกหนี้!$A$2:$A$20000, $A2504, รายงานลูกหนี้!$K$2:$K$20000, 0)</f>
        <v>0</v>
      </c>
      <c r="K2504">
        <f>SUMIFS(รายงานลูกหนี้!$G$2:$G$20000, รายงานลูกหนี้!$A$2:$A$20000, $A2504, รายงานลูกหนี้!$K$2:$K$20000, "&gt;=1", รายงานลูกหนี้!$K$2:$K$20000, "&lt;=30")</f>
        <v>5965</v>
      </c>
      <c r="L2504">
        <f>SUMIFS(รายงานลูกหนี้!$G$2:$G$20000, รายงานลูกหนี้!$A$2:$A$20000, $A2504, รายงานลูกหนี้!$K$2:$K$20000, "&gt;=31", รายงานลูกหนี้!$K$2:$K$20000, "&lt;=60")</f>
        <v>0</v>
      </c>
      <c r="M2504">
        <f>SUMIFS(รายงานลูกหนี้!$G$2:$G$20000, รายงานลูกหนี้!$A$2:$A$20000, $A2504, รายงานลูกหนี้!$K$2:$K$20000, "&gt;=61", รายงานลูกหนี้!$K$2:$K$20000, "&lt;=90")</f>
        <v>0</v>
      </c>
      <c r="N2504">
        <f>SUMIFS(รายงานลูกหนี้!$G$2:$G$20000, รายงานลูกหนี้!$A$2:$A$20000, $A2504, รายงานลูกหนี้!$K$2:$K$20000, "&gt;90")</f>
        <v>0</v>
      </c>
      <c r="O2504">
        <f t="shared" si="198"/>
        <v>5965</v>
      </c>
      <c r="P2504" s="17">
        <f t="shared" si="199"/>
        <v>0.25</v>
      </c>
    </row>
    <row r="2505" spans="1:16" x14ac:dyDescent="0.2">
      <c r="A2505" t="str">
        <v>bd34aec369cece79d0baf542f80b487d3c4c0cac3fa03e2f8a2623d849b6336c</v>
      </c>
      <c r="B2505">
        <f>COUNTIF(รายงานลูกหนี้!$A:$A,A2505)</f>
        <v>1</v>
      </c>
      <c r="C2505">
        <f>COUNTIFS(รายงานลูกหนี้!$A:$A,A2505,รายงานลูกหนี้!$K:$K,"&gt;0")</f>
        <v>0</v>
      </c>
      <c r="D2505">
        <f>SUMIF(รายงานลูกหนี้!$A:$A,A2505,รายงานลูกหนี้!$K:$K)</f>
        <v>0</v>
      </c>
      <c r="E2505">
        <f>_xlfn.MAXIFS(รายงานลูกหนี้!$K:$K,รายงานลูกหนี้!$A:$A,A2505)</f>
        <v>0</v>
      </c>
      <c r="F2505" s="17">
        <f t="shared" si="195"/>
        <v>0</v>
      </c>
      <c r="G2505" t="str">
        <f t="shared" si="196"/>
        <v>ชำระตรงเวลา</v>
      </c>
      <c r="H2505" t="str">
        <f t="shared" si="197"/>
        <v>ลูกหนี้ชั้นดี</v>
      </c>
      <c r="I2505" s="17" cm="1">
        <f t="array" ref="I2505">_xlfn.IFS(D2505=0,0%, D2505&lt;=30,25%, D2505&lt;=60,50%, D2505&lt;=90,75%, D2505&gt;90,100%)</f>
        <v>0</v>
      </c>
      <c r="J2505">
        <f>SUMIFS(รายงานลูกหนี้!$G$2:$G$20000, รายงานลูกหนี้!$A$2:$A$20000, $A2505, รายงานลูกหนี้!$K$2:$K$20000, 0)</f>
        <v>9450</v>
      </c>
      <c r="K2505">
        <f>SUMIFS(รายงานลูกหนี้!$G$2:$G$20000, รายงานลูกหนี้!$A$2:$A$20000, $A2505, รายงานลูกหนี้!$K$2:$K$20000, "&gt;=1", รายงานลูกหนี้!$K$2:$K$20000, "&lt;=30")</f>
        <v>0</v>
      </c>
      <c r="L2505">
        <f>SUMIFS(รายงานลูกหนี้!$G$2:$G$20000, รายงานลูกหนี้!$A$2:$A$20000, $A2505, รายงานลูกหนี้!$K$2:$K$20000, "&gt;=31", รายงานลูกหนี้!$K$2:$K$20000, "&lt;=60")</f>
        <v>0</v>
      </c>
      <c r="M2505">
        <f>SUMIFS(รายงานลูกหนี้!$G$2:$G$20000, รายงานลูกหนี้!$A$2:$A$20000, $A2505, รายงานลูกหนี้!$K$2:$K$20000, "&gt;=61", รายงานลูกหนี้!$K$2:$K$20000, "&lt;=90")</f>
        <v>0</v>
      </c>
      <c r="N2505">
        <f>SUMIFS(รายงานลูกหนี้!$G$2:$G$20000, รายงานลูกหนี้!$A$2:$A$20000, $A2505, รายงานลูกหนี้!$K$2:$K$20000, "&gt;90")</f>
        <v>0</v>
      </c>
      <c r="O2505">
        <f t="shared" si="198"/>
        <v>9450</v>
      </c>
      <c r="P2505" s="17">
        <f t="shared" si="199"/>
        <v>0</v>
      </c>
    </row>
    <row r="2506" spans="1:16" x14ac:dyDescent="0.2">
      <c r="A2506" t="str">
        <v>2a876b03d30b13bd40b7ecd316c8e12aa548a0ffaf6fdb3b9531d717bd71a298</v>
      </c>
      <c r="B2506">
        <f>COUNTIF(รายงานลูกหนี้!$A:$A,A2506)</f>
        <v>4</v>
      </c>
      <c r="C2506">
        <f>COUNTIFS(รายงานลูกหนี้!$A:$A,A2506,รายงานลูกหนี้!$K:$K,"&gt;0")</f>
        <v>0</v>
      </c>
      <c r="D2506">
        <f>SUMIF(รายงานลูกหนี้!$A:$A,A2506,รายงานลูกหนี้!$K:$K)</f>
        <v>0</v>
      </c>
      <c r="E2506">
        <f>_xlfn.MAXIFS(รายงานลูกหนี้!$K:$K,รายงานลูกหนี้!$A:$A,A2506)</f>
        <v>0</v>
      </c>
      <c r="F2506" s="17">
        <f t="shared" si="195"/>
        <v>0</v>
      </c>
      <c r="G2506" t="str">
        <f t="shared" si="196"/>
        <v>ชำระตรงเวลา</v>
      </c>
      <c r="H2506" t="str">
        <f t="shared" si="197"/>
        <v>ลูกหนี้ชั้นดี</v>
      </c>
      <c r="I2506" s="17" cm="1">
        <f t="array" ref="I2506">_xlfn.IFS(D2506=0,0%, D2506&lt;=30,25%, D2506&lt;=60,50%, D2506&lt;=90,75%, D2506&gt;90,100%)</f>
        <v>0</v>
      </c>
      <c r="J2506">
        <f>SUMIFS(รายงานลูกหนี้!$G$2:$G$20000, รายงานลูกหนี้!$A$2:$A$20000, $A2506, รายงานลูกหนี้!$K$2:$K$20000, 0)</f>
        <v>14400</v>
      </c>
      <c r="K2506">
        <f>SUMIFS(รายงานลูกหนี้!$G$2:$G$20000, รายงานลูกหนี้!$A$2:$A$20000, $A2506, รายงานลูกหนี้!$K$2:$K$20000, "&gt;=1", รายงานลูกหนี้!$K$2:$K$20000, "&lt;=30")</f>
        <v>0</v>
      </c>
      <c r="L2506">
        <f>SUMIFS(รายงานลูกหนี้!$G$2:$G$20000, รายงานลูกหนี้!$A$2:$A$20000, $A2506, รายงานลูกหนี้!$K$2:$K$20000, "&gt;=31", รายงานลูกหนี้!$K$2:$K$20000, "&lt;=60")</f>
        <v>0</v>
      </c>
      <c r="M2506">
        <f>SUMIFS(รายงานลูกหนี้!$G$2:$G$20000, รายงานลูกหนี้!$A$2:$A$20000, $A2506, รายงานลูกหนี้!$K$2:$K$20000, "&gt;=61", รายงานลูกหนี้!$K$2:$K$20000, "&lt;=90")</f>
        <v>0</v>
      </c>
      <c r="N2506">
        <f>SUMIFS(รายงานลูกหนี้!$G$2:$G$20000, รายงานลูกหนี้!$A$2:$A$20000, $A2506, รายงานลูกหนี้!$K$2:$K$20000, "&gt;90")</f>
        <v>0</v>
      </c>
      <c r="O2506">
        <f t="shared" si="198"/>
        <v>14400</v>
      </c>
      <c r="P2506" s="17">
        <f t="shared" si="199"/>
        <v>0</v>
      </c>
    </row>
    <row r="2507" spans="1:16" x14ac:dyDescent="0.2">
      <c r="A2507" t="str">
        <v>4c81cdfdc5cfd48297409e570bc826a1f7e7b694e5dec79aec4a76083da62385</v>
      </c>
      <c r="B2507">
        <f>COUNTIF(รายงานลูกหนี้!$A:$A,A2507)</f>
        <v>1</v>
      </c>
      <c r="C2507">
        <f>COUNTIFS(รายงานลูกหนี้!$A:$A,A2507,รายงานลูกหนี้!$K:$K,"&gt;0")</f>
        <v>0</v>
      </c>
      <c r="D2507">
        <f>SUMIF(รายงานลูกหนี้!$A:$A,A2507,รายงานลูกหนี้!$K:$K)</f>
        <v>0</v>
      </c>
      <c r="E2507">
        <f>_xlfn.MAXIFS(รายงานลูกหนี้!$K:$K,รายงานลูกหนี้!$A:$A,A2507)</f>
        <v>0</v>
      </c>
      <c r="F2507" s="17">
        <f t="shared" si="195"/>
        <v>0</v>
      </c>
      <c r="G2507" t="str">
        <f t="shared" si="196"/>
        <v>ชำระตรงเวลา</v>
      </c>
      <c r="H2507" t="str">
        <f t="shared" si="197"/>
        <v>ลูกหนี้ชั้นดี</v>
      </c>
      <c r="I2507" s="17" cm="1">
        <f t="array" ref="I2507">_xlfn.IFS(D2507=0,0%, D2507&lt;=30,25%, D2507&lt;=60,50%, D2507&lt;=90,75%, D2507&gt;90,100%)</f>
        <v>0</v>
      </c>
      <c r="J2507">
        <f>SUMIFS(รายงานลูกหนี้!$G$2:$G$20000, รายงานลูกหนี้!$A$2:$A$20000, $A2507, รายงานลูกหนี้!$K$2:$K$20000, 0)</f>
        <v>6560</v>
      </c>
      <c r="K2507">
        <f>SUMIFS(รายงานลูกหนี้!$G$2:$G$20000, รายงานลูกหนี้!$A$2:$A$20000, $A2507, รายงานลูกหนี้!$K$2:$K$20000, "&gt;=1", รายงานลูกหนี้!$K$2:$K$20000, "&lt;=30")</f>
        <v>0</v>
      </c>
      <c r="L2507">
        <f>SUMIFS(รายงานลูกหนี้!$G$2:$G$20000, รายงานลูกหนี้!$A$2:$A$20000, $A2507, รายงานลูกหนี้!$K$2:$K$20000, "&gt;=31", รายงานลูกหนี้!$K$2:$K$20000, "&lt;=60")</f>
        <v>0</v>
      </c>
      <c r="M2507">
        <f>SUMIFS(รายงานลูกหนี้!$G$2:$G$20000, รายงานลูกหนี้!$A$2:$A$20000, $A2507, รายงานลูกหนี้!$K$2:$K$20000, "&gt;=61", รายงานลูกหนี้!$K$2:$K$20000, "&lt;=90")</f>
        <v>0</v>
      </c>
      <c r="N2507">
        <f>SUMIFS(รายงานลูกหนี้!$G$2:$G$20000, รายงานลูกหนี้!$A$2:$A$20000, $A2507, รายงานลูกหนี้!$K$2:$K$20000, "&gt;90")</f>
        <v>0</v>
      </c>
      <c r="O2507">
        <f t="shared" si="198"/>
        <v>6560</v>
      </c>
      <c r="P2507" s="17">
        <f t="shared" si="199"/>
        <v>0</v>
      </c>
    </row>
    <row r="2508" spans="1:16" x14ac:dyDescent="0.2">
      <c r="A2508" t="str">
        <v>ecbeead5a754d4fd92663bd04a77111dd7dc6a23eadbd2c99d06c70c59c0c713</v>
      </c>
      <c r="B2508">
        <f>COUNTIF(รายงานลูกหนี้!$A:$A,A2508)</f>
        <v>1</v>
      </c>
      <c r="C2508">
        <f>COUNTIFS(รายงานลูกหนี้!$A:$A,A2508,รายงานลูกหนี้!$K:$K,"&gt;0")</f>
        <v>1</v>
      </c>
      <c r="D2508">
        <f>SUMIF(รายงานลูกหนี้!$A:$A,A2508,รายงานลูกหนี้!$K:$K)</f>
        <v>7</v>
      </c>
      <c r="E2508">
        <f>_xlfn.MAXIFS(รายงานลูกหนี้!$K:$K,รายงานลูกหนี้!$A:$A,A2508)</f>
        <v>7</v>
      </c>
      <c r="F2508" s="17">
        <f t="shared" si="195"/>
        <v>1</v>
      </c>
      <c r="G2508" t="str">
        <f t="shared" si="196"/>
        <v>ค้างชำระ 1 - 30 วัน</v>
      </c>
      <c r="H2508" t="str">
        <f t="shared" si="197"/>
        <v>ลูกหนี้ชั้นดี</v>
      </c>
      <c r="I2508" s="17" cm="1">
        <f t="array" ref="I2508">_xlfn.IFS(D2508=0,0%, D2508&lt;=30,25%, D2508&lt;=60,50%, D2508&lt;=90,75%, D2508&gt;90,100%)</f>
        <v>0.25</v>
      </c>
      <c r="J2508">
        <f>SUMIFS(รายงานลูกหนี้!$G$2:$G$20000, รายงานลูกหนี้!$A$2:$A$20000, $A2508, รายงานลูกหนี้!$K$2:$K$20000, 0)</f>
        <v>0</v>
      </c>
      <c r="K2508">
        <f>SUMIFS(รายงานลูกหนี้!$G$2:$G$20000, รายงานลูกหนี้!$A$2:$A$20000, $A2508, รายงานลูกหนี้!$K$2:$K$20000, "&gt;=1", รายงานลูกหนี้!$K$2:$K$20000, "&lt;=30")</f>
        <v>8320</v>
      </c>
      <c r="L2508">
        <f>SUMIFS(รายงานลูกหนี้!$G$2:$G$20000, รายงานลูกหนี้!$A$2:$A$20000, $A2508, รายงานลูกหนี้!$K$2:$K$20000, "&gt;=31", รายงานลูกหนี้!$K$2:$K$20000, "&lt;=60")</f>
        <v>0</v>
      </c>
      <c r="M2508">
        <f>SUMIFS(รายงานลูกหนี้!$G$2:$G$20000, รายงานลูกหนี้!$A$2:$A$20000, $A2508, รายงานลูกหนี้!$K$2:$K$20000, "&gt;=61", รายงานลูกหนี้!$K$2:$K$20000, "&lt;=90")</f>
        <v>0</v>
      </c>
      <c r="N2508">
        <f>SUMIFS(รายงานลูกหนี้!$G$2:$G$20000, รายงานลูกหนี้!$A$2:$A$20000, $A2508, รายงานลูกหนี้!$K$2:$K$20000, "&gt;90")</f>
        <v>0</v>
      </c>
      <c r="O2508">
        <f t="shared" si="198"/>
        <v>8320</v>
      </c>
      <c r="P2508" s="17">
        <f t="shared" si="199"/>
        <v>0.25</v>
      </c>
    </row>
    <row r="2509" spans="1:16" x14ac:dyDescent="0.2">
      <c r="A2509" t="str">
        <v>75524a7c87a3cc1398aca1dcdece237dc58168a7e6d3a1973dd0d35142571a9f</v>
      </c>
      <c r="B2509">
        <f>COUNTIF(รายงานลูกหนี้!$A:$A,A2509)</f>
        <v>1</v>
      </c>
      <c r="C2509">
        <f>COUNTIFS(รายงานลูกหนี้!$A:$A,A2509,รายงานลูกหนี้!$K:$K,"&gt;0")</f>
        <v>0</v>
      </c>
      <c r="D2509">
        <f>SUMIF(รายงานลูกหนี้!$A:$A,A2509,รายงานลูกหนี้!$K:$K)</f>
        <v>0</v>
      </c>
      <c r="E2509">
        <f>_xlfn.MAXIFS(รายงานลูกหนี้!$K:$K,รายงานลูกหนี้!$A:$A,A2509)</f>
        <v>0</v>
      </c>
      <c r="F2509" s="17">
        <f t="shared" si="195"/>
        <v>0</v>
      </c>
      <c r="G2509" t="str">
        <f t="shared" si="196"/>
        <v>ชำระตรงเวลา</v>
      </c>
      <c r="H2509" t="str">
        <f t="shared" si="197"/>
        <v>ลูกหนี้ชั้นดี</v>
      </c>
      <c r="I2509" s="17" cm="1">
        <f t="array" ref="I2509">_xlfn.IFS(D2509=0,0%, D2509&lt;=30,25%, D2509&lt;=60,50%, D2509&lt;=90,75%, D2509&gt;90,100%)</f>
        <v>0</v>
      </c>
      <c r="J2509">
        <f>SUMIFS(รายงานลูกหนี้!$G$2:$G$20000, รายงานลูกหนี้!$A$2:$A$20000, $A2509, รายงานลูกหนี้!$K$2:$K$20000, 0)</f>
        <v>26530</v>
      </c>
      <c r="K2509">
        <f>SUMIFS(รายงานลูกหนี้!$G$2:$G$20000, รายงานลูกหนี้!$A$2:$A$20000, $A2509, รายงานลูกหนี้!$K$2:$K$20000, "&gt;=1", รายงานลูกหนี้!$K$2:$K$20000, "&lt;=30")</f>
        <v>0</v>
      </c>
      <c r="L2509">
        <f>SUMIFS(รายงานลูกหนี้!$G$2:$G$20000, รายงานลูกหนี้!$A$2:$A$20000, $A2509, รายงานลูกหนี้!$K$2:$K$20000, "&gt;=31", รายงานลูกหนี้!$K$2:$K$20000, "&lt;=60")</f>
        <v>0</v>
      </c>
      <c r="M2509">
        <f>SUMIFS(รายงานลูกหนี้!$G$2:$G$20000, รายงานลูกหนี้!$A$2:$A$20000, $A2509, รายงานลูกหนี้!$K$2:$K$20000, "&gt;=61", รายงานลูกหนี้!$K$2:$K$20000, "&lt;=90")</f>
        <v>0</v>
      </c>
      <c r="N2509">
        <f>SUMIFS(รายงานลูกหนี้!$G$2:$G$20000, รายงานลูกหนี้!$A$2:$A$20000, $A2509, รายงานลูกหนี้!$K$2:$K$20000, "&gt;90")</f>
        <v>0</v>
      </c>
      <c r="O2509">
        <f t="shared" si="198"/>
        <v>26530</v>
      </c>
      <c r="P2509" s="17">
        <f t="shared" si="199"/>
        <v>0</v>
      </c>
    </row>
    <row r="2510" spans="1:16" x14ac:dyDescent="0.2">
      <c r="A2510" t="str">
        <v>2b91b1d5f9c00097478c02b40c2627a1c1c7da988f6369e1d4868186896daa57</v>
      </c>
      <c r="B2510">
        <f>COUNTIF(รายงานลูกหนี้!$A:$A,A2510)</f>
        <v>1</v>
      </c>
      <c r="C2510">
        <f>COUNTIFS(รายงานลูกหนี้!$A:$A,A2510,รายงานลูกหนี้!$K:$K,"&gt;0")</f>
        <v>0</v>
      </c>
      <c r="D2510">
        <f>SUMIF(รายงานลูกหนี้!$A:$A,A2510,รายงานลูกหนี้!$K:$K)</f>
        <v>0</v>
      </c>
      <c r="E2510">
        <f>_xlfn.MAXIFS(รายงานลูกหนี้!$K:$K,รายงานลูกหนี้!$A:$A,A2510)</f>
        <v>0</v>
      </c>
      <c r="F2510" s="17">
        <f t="shared" si="195"/>
        <v>0</v>
      </c>
      <c r="G2510" t="str">
        <f t="shared" si="196"/>
        <v>ชำระตรงเวลา</v>
      </c>
      <c r="H2510" t="str">
        <f t="shared" si="197"/>
        <v>ลูกหนี้ชั้นดี</v>
      </c>
      <c r="I2510" s="17" cm="1">
        <f t="array" ref="I2510">_xlfn.IFS(D2510=0,0%, D2510&lt;=30,25%, D2510&lt;=60,50%, D2510&lt;=90,75%, D2510&gt;90,100%)</f>
        <v>0</v>
      </c>
      <c r="J2510">
        <f>SUMIFS(รายงานลูกหนี้!$G$2:$G$20000, รายงานลูกหนี้!$A$2:$A$20000, $A2510, รายงานลูกหนี้!$K$2:$K$20000, 0)</f>
        <v>455</v>
      </c>
      <c r="K2510">
        <f>SUMIFS(รายงานลูกหนี้!$G$2:$G$20000, รายงานลูกหนี้!$A$2:$A$20000, $A2510, รายงานลูกหนี้!$K$2:$K$20000, "&gt;=1", รายงานลูกหนี้!$K$2:$K$20000, "&lt;=30")</f>
        <v>0</v>
      </c>
      <c r="L2510">
        <f>SUMIFS(รายงานลูกหนี้!$G$2:$G$20000, รายงานลูกหนี้!$A$2:$A$20000, $A2510, รายงานลูกหนี้!$K$2:$K$20000, "&gt;=31", รายงานลูกหนี้!$K$2:$K$20000, "&lt;=60")</f>
        <v>0</v>
      </c>
      <c r="M2510">
        <f>SUMIFS(รายงานลูกหนี้!$G$2:$G$20000, รายงานลูกหนี้!$A$2:$A$20000, $A2510, รายงานลูกหนี้!$K$2:$K$20000, "&gt;=61", รายงานลูกหนี้!$K$2:$K$20000, "&lt;=90")</f>
        <v>0</v>
      </c>
      <c r="N2510">
        <f>SUMIFS(รายงานลูกหนี้!$G$2:$G$20000, รายงานลูกหนี้!$A$2:$A$20000, $A2510, รายงานลูกหนี้!$K$2:$K$20000, "&gt;90")</f>
        <v>0</v>
      </c>
      <c r="O2510">
        <f t="shared" si="198"/>
        <v>455</v>
      </c>
      <c r="P2510" s="17">
        <f t="shared" si="199"/>
        <v>0</v>
      </c>
    </row>
    <row r="2511" spans="1:16" x14ac:dyDescent="0.2">
      <c r="A2511" t="str">
        <v>79da839fdba410d68987de8f7488d877606bb50162bb7baaa4c9439c3d8ae55e</v>
      </c>
      <c r="B2511">
        <f>COUNTIF(รายงานลูกหนี้!$A:$A,A2511)</f>
        <v>2</v>
      </c>
      <c r="C2511">
        <f>COUNTIFS(รายงานลูกหนี้!$A:$A,A2511,รายงานลูกหนี้!$K:$K,"&gt;0")</f>
        <v>2</v>
      </c>
      <c r="D2511">
        <f>SUMIF(รายงานลูกหนี้!$A:$A,A2511,รายงานลูกหนี้!$K:$K)</f>
        <v>8</v>
      </c>
      <c r="E2511">
        <f>_xlfn.MAXIFS(รายงานลูกหนี้!$K:$K,รายงานลูกหนี้!$A:$A,A2511)</f>
        <v>4</v>
      </c>
      <c r="F2511" s="17">
        <f t="shared" si="195"/>
        <v>1</v>
      </c>
      <c r="G2511" t="str">
        <f t="shared" si="196"/>
        <v>ค้างชำระ 1 - 30 วัน</v>
      </c>
      <c r="H2511" t="str">
        <f t="shared" si="197"/>
        <v>ลูกหนี้ชั้นดี</v>
      </c>
      <c r="I2511" s="17" cm="1">
        <f t="array" ref="I2511">_xlfn.IFS(D2511=0,0%, D2511&lt;=30,25%, D2511&lt;=60,50%, D2511&lt;=90,75%, D2511&gt;90,100%)</f>
        <v>0.25</v>
      </c>
      <c r="J2511">
        <f>SUMIFS(รายงานลูกหนี้!$G$2:$G$20000, รายงานลูกหนี้!$A$2:$A$20000, $A2511, รายงานลูกหนี้!$K$2:$K$20000, 0)</f>
        <v>0</v>
      </c>
      <c r="K2511">
        <f>SUMIFS(รายงานลูกหนี้!$G$2:$G$20000, รายงานลูกหนี้!$A$2:$A$20000, $A2511, รายงานลูกหนี้!$K$2:$K$20000, "&gt;=1", รายงานลูกหนี้!$K$2:$K$20000, "&lt;=30")</f>
        <v>6370</v>
      </c>
      <c r="L2511">
        <f>SUMIFS(รายงานลูกหนี้!$G$2:$G$20000, รายงานลูกหนี้!$A$2:$A$20000, $A2511, รายงานลูกหนี้!$K$2:$K$20000, "&gt;=31", รายงานลูกหนี้!$K$2:$K$20000, "&lt;=60")</f>
        <v>0</v>
      </c>
      <c r="M2511">
        <f>SUMIFS(รายงานลูกหนี้!$G$2:$G$20000, รายงานลูกหนี้!$A$2:$A$20000, $A2511, รายงานลูกหนี้!$K$2:$K$20000, "&gt;=61", รายงานลูกหนี้!$K$2:$K$20000, "&lt;=90")</f>
        <v>0</v>
      </c>
      <c r="N2511">
        <f>SUMIFS(รายงานลูกหนี้!$G$2:$G$20000, รายงานลูกหนี้!$A$2:$A$20000, $A2511, รายงานลูกหนี้!$K$2:$K$20000, "&gt;90")</f>
        <v>0</v>
      </c>
      <c r="O2511">
        <f t="shared" si="198"/>
        <v>6370</v>
      </c>
      <c r="P2511" s="17">
        <f t="shared" si="199"/>
        <v>0.25</v>
      </c>
    </row>
    <row r="2512" spans="1:16" x14ac:dyDescent="0.2">
      <c r="A2512" t="str">
        <v>39d7b49b7e376283e00336524e152a879bc98c06e6f956687f259c93996040f8</v>
      </c>
      <c r="B2512">
        <f>COUNTIF(รายงานลูกหนี้!$A:$A,A2512)</f>
        <v>1</v>
      </c>
      <c r="C2512">
        <f>COUNTIFS(รายงานลูกหนี้!$A:$A,A2512,รายงานลูกหนี้!$K:$K,"&gt;0")</f>
        <v>1</v>
      </c>
      <c r="D2512">
        <f>SUMIF(รายงานลูกหนี้!$A:$A,A2512,รายงานลูกหนี้!$K:$K)</f>
        <v>1</v>
      </c>
      <c r="E2512">
        <f>_xlfn.MAXIFS(รายงานลูกหนี้!$K:$K,รายงานลูกหนี้!$A:$A,A2512)</f>
        <v>1</v>
      </c>
      <c r="F2512" s="17">
        <f t="shared" si="195"/>
        <v>1</v>
      </c>
      <c r="G2512" t="str">
        <f t="shared" si="196"/>
        <v>ค้างชำระ 1 - 30 วัน</v>
      </c>
      <c r="H2512" t="str">
        <f t="shared" si="197"/>
        <v>ลูกหนี้ชั้นดี</v>
      </c>
      <c r="I2512" s="17" cm="1">
        <f t="array" ref="I2512">_xlfn.IFS(D2512=0,0%, D2512&lt;=30,25%, D2512&lt;=60,50%, D2512&lt;=90,75%, D2512&gt;90,100%)</f>
        <v>0.25</v>
      </c>
      <c r="J2512">
        <f>SUMIFS(รายงานลูกหนี้!$G$2:$G$20000, รายงานลูกหนี้!$A$2:$A$20000, $A2512, รายงานลูกหนี้!$K$2:$K$20000, 0)</f>
        <v>0</v>
      </c>
      <c r="K2512">
        <f>SUMIFS(รายงานลูกหนี้!$G$2:$G$20000, รายงานลูกหนี้!$A$2:$A$20000, $A2512, รายงานลูกหนี้!$K$2:$K$20000, "&gt;=1", รายงานลูกหนี้!$K$2:$K$20000, "&lt;=30")</f>
        <v>11455</v>
      </c>
      <c r="L2512">
        <f>SUMIFS(รายงานลูกหนี้!$G$2:$G$20000, รายงานลูกหนี้!$A$2:$A$20000, $A2512, รายงานลูกหนี้!$K$2:$K$20000, "&gt;=31", รายงานลูกหนี้!$K$2:$K$20000, "&lt;=60")</f>
        <v>0</v>
      </c>
      <c r="M2512">
        <f>SUMIFS(รายงานลูกหนี้!$G$2:$G$20000, รายงานลูกหนี้!$A$2:$A$20000, $A2512, รายงานลูกหนี้!$K$2:$K$20000, "&gt;=61", รายงานลูกหนี้!$K$2:$K$20000, "&lt;=90")</f>
        <v>0</v>
      </c>
      <c r="N2512">
        <f>SUMIFS(รายงานลูกหนี้!$G$2:$G$20000, รายงานลูกหนี้!$A$2:$A$20000, $A2512, รายงานลูกหนี้!$K$2:$K$20000, "&gt;90")</f>
        <v>0</v>
      </c>
      <c r="O2512">
        <f t="shared" si="198"/>
        <v>11455</v>
      </c>
      <c r="P2512" s="17">
        <f t="shared" si="199"/>
        <v>0.25</v>
      </c>
    </row>
    <row r="2513" spans="1:16" x14ac:dyDescent="0.2">
      <c r="A2513" t="str">
        <v>2fc435b345526c30e3654ad1f479d21c97cac29cb733930b4688f4e71dffdb31</v>
      </c>
      <c r="B2513">
        <f>COUNTIF(รายงานลูกหนี้!$A:$A,A2513)</f>
        <v>1</v>
      </c>
      <c r="C2513">
        <f>COUNTIFS(รายงานลูกหนี้!$A:$A,A2513,รายงานลูกหนี้!$K:$K,"&gt;0")</f>
        <v>0</v>
      </c>
      <c r="D2513">
        <f>SUMIF(รายงานลูกหนี้!$A:$A,A2513,รายงานลูกหนี้!$K:$K)</f>
        <v>0</v>
      </c>
      <c r="E2513">
        <f>_xlfn.MAXIFS(รายงานลูกหนี้!$K:$K,รายงานลูกหนี้!$A:$A,A2513)</f>
        <v>0</v>
      </c>
      <c r="F2513" s="17">
        <f t="shared" si="195"/>
        <v>0</v>
      </c>
      <c r="G2513" t="str">
        <f t="shared" si="196"/>
        <v>ชำระตรงเวลา</v>
      </c>
      <c r="H2513" t="str">
        <f t="shared" si="197"/>
        <v>ลูกหนี้ชั้นดี</v>
      </c>
      <c r="I2513" s="17" cm="1">
        <f t="array" ref="I2513">_xlfn.IFS(D2513=0,0%, D2513&lt;=30,25%, D2513&lt;=60,50%, D2513&lt;=90,75%, D2513&gt;90,100%)</f>
        <v>0</v>
      </c>
      <c r="J2513">
        <f>SUMIFS(รายงานลูกหนี้!$G$2:$G$20000, รายงานลูกหนี้!$A$2:$A$20000, $A2513, รายงานลูกหนี้!$K$2:$K$20000, 0)</f>
        <v>1793</v>
      </c>
      <c r="K2513">
        <f>SUMIFS(รายงานลูกหนี้!$G$2:$G$20000, รายงานลูกหนี้!$A$2:$A$20000, $A2513, รายงานลูกหนี้!$K$2:$K$20000, "&gt;=1", รายงานลูกหนี้!$K$2:$K$20000, "&lt;=30")</f>
        <v>0</v>
      </c>
      <c r="L2513">
        <f>SUMIFS(รายงานลูกหนี้!$G$2:$G$20000, รายงานลูกหนี้!$A$2:$A$20000, $A2513, รายงานลูกหนี้!$K$2:$K$20000, "&gt;=31", รายงานลูกหนี้!$K$2:$K$20000, "&lt;=60")</f>
        <v>0</v>
      </c>
      <c r="M2513">
        <f>SUMIFS(รายงานลูกหนี้!$G$2:$G$20000, รายงานลูกหนี้!$A$2:$A$20000, $A2513, รายงานลูกหนี้!$K$2:$K$20000, "&gt;=61", รายงานลูกหนี้!$K$2:$K$20000, "&lt;=90")</f>
        <v>0</v>
      </c>
      <c r="N2513">
        <f>SUMIFS(รายงานลูกหนี้!$G$2:$G$20000, รายงานลูกหนี้!$A$2:$A$20000, $A2513, รายงานลูกหนี้!$K$2:$K$20000, "&gt;90")</f>
        <v>0</v>
      </c>
      <c r="O2513">
        <f t="shared" si="198"/>
        <v>1793</v>
      </c>
      <c r="P2513" s="17">
        <f t="shared" si="199"/>
        <v>0</v>
      </c>
    </row>
    <row r="2514" spans="1:16" x14ac:dyDescent="0.2">
      <c r="A2514" t="str">
        <v>cb7514c09d2396a97efb44aceeb1859ef73106e9ddcab591ac005f5f5256404d</v>
      </c>
      <c r="B2514">
        <f>COUNTIF(รายงานลูกหนี้!$A:$A,A2514)</f>
        <v>1</v>
      </c>
      <c r="C2514">
        <f>COUNTIFS(รายงานลูกหนี้!$A:$A,A2514,รายงานลูกหนี้!$K:$K,"&gt;0")</f>
        <v>0</v>
      </c>
      <c r="D2514">
        <f>SUMIF(รายงานลูกหนี้!$A:$A,A2514,รายงานลูกหนี้!$K:$K)</f>
        <v>0</v>
      </c>
      <c r="E2514">
        <f>_xlfn.MAXIFS(รายงานลูกหนี้!$K:$K,รายงานลูกหนี้!$A:$A,A2514)</f>
        <v>0</v>
      </c>
      <c r="F2514" s="17">
        <f t="shared" si="195"/>
        <v>0</v>
      </c>
      <c r="G2514" t="str">
        <f t="shared" si="196"/>
        <v>ชำระตรงเวลา</v>
      </c>
      <c r="H2514" t="str">
        <f t="shared" si="197"/>
        <v>ลูกหนี้ชั้นดี</v>
      </c>
      <c r="I2514" s="17" cm="1">
        <f t="array" ref="I2514">_xlfn.IFS(D2514=0,0%, D2514&lt;=30,25%, D2514&lt;=60,50%, D2514&lt;=90,75%, D2514&gt;90,100%)</f>
        <v>0</v>
      </c>
      <c r="J2514">
        <f>SUMIFS(รายงานลูกหนี้!$G$2:$G$20000, รายงานลูกหนี้!$A$2:$A$20000, $A2514, รายงานลูกหนี้!$K$2:$K$20000, 0)</f>
        <v>94</v>
      </c>
      <c r="K2514">
        <f>SUMIFS(รายงานลูกหนี้!$G$2:$G$20000, รายงานลูกหนี้!$A$2:$A$20000, $A2514, รายงานลูกหนี้!$K$2:$K$20000, "&gt;=1", รายงานลูกหนี้!$K$2:$K$20000, "&lt;=30")</f>
        <v>0</v>
      </c>
      <c r="L2514">
        <f>SUMIFS(รายงานลูกหนี้!$G$2:$G$20000, รายงานลูกหนี้!$A$2:$A$20000, $A2514, รายงานลูกหนี้!$K$2:$K$20000, "&gt;=31", รายงานลูกหนี้!$K$2:$K$20000, "&lt;=60")</f>
        <v>0</v>
      </c>
      <c r="M2514">
        <f>SUMIFS(รายงานลูกหนี้!$G$2:$G$20000, รายงานลูกหนี้!$A$2:$A$20000, $A2514, รายงานลูกหนี้!$K$2:$K$20000, "&gt;=61", รายงานลูกหนี้!$K$2:$K$20000, "&lt;=90")</f>
        <v>0</v>
      </c>
      <c r="N2514">
        <f>SUMIFS(รายงานลูกหนี้!$G$2:$G$20000, รายงานลูกหนี้!$A$2:$A$20000, $A2514, รายงานลูกหนี้!$K$2:$K$20000, "&gt;90")</f>
        <v>0</v>
      </c>
      <c r="O2514">
        <f t="shared" si="198"/>
        <v>94</v>
      </c>
      <c r="P2514" s="17">
        <f t="shared" si="199"/>
        <v>0</v>
      </c>
    </row>
    <row r="2515" spans="1:16" x14ac:dyDescent="0.2">
      <c r="A2515" t="str">
        <v>2007c3d200750979db93883f376e7cd225b7c2bb45e3dfef051ecdd47c8a952e</v>
      </c>
      <c r="B2515">
        <f>COUNTIF(รายงานลูกหนี้!$A:$A,A2515)</f>
        <v>1</v>
      </c>
      <c r="C2515">
        <f>COUNTIFS(รายงานลูกหนี้!$A:$A,A2515,รายงานลูกหนี้!$K:$K,"&gt;0")</f>
        <v>0</v>
      </c>
      <c r="D2515">
        <f>SUMIF(รายงานลูกหนี้!$A:$A,A2515,รายงานลูกหนี้!$K:$K)</f>
        <v>0</v>
      </c>
      <c r="E2515">
        <f>_xlfn.MAXIFS(รายงานลูกหนี้!$K:$K,รายงานลูกหนี้!$A:$A,A2515)</f>
        <v>0</v>
      </c>
      <c r="F2515" s="17">
        <f t="shared" si="195"/>
        <v>0</v>
      </c>
      <c r="G2515" t="str">
        <f t="shared" si="196"/>
        <v>ชำระตรงเวลา</v>
      </c>
      <c r="H2515" t="str">
        <f t="shared" si="197"/>
        <v>ลูกหนี้ชั้นดี</v>
      </c>
      <c r="I2515" s="17" cm="1">
        <f t="array" ref="I2515">_xlfn.IFS(D2515=0,0%, D2515&lt;=30,25%, D2515&lt;=60,50%, D2515&lt;=90,75%, D2515&gt;90,100%)</f>
        <v>0</v>
      </c>
      <c r="J2515">
        <f>SUMIFS(รายงานลูกหนี้!$G$2:$G$20000, รายงานลูกหนี้!$A$2:$A$20000, $A2515, รายงานลูกหนี้!$K$2:$K$20000, 0)</f>
        <v>2600</v>
      </c>
      <c r="K2515">
        <f>SUMIFS(รายงานลูกหนี้!$G$2:$G$20000, รายงานลูกหนี้!$A$2:$A$20000, $A2515, รายงานลูกหนี้!$K$2:$K$20000, "&gt;=1", รายงานลูกหนี้!$K$2:$K$20000, "&lt;=30")</f>
        <v>0</v>
      </c>
      <c r="L2515">
        <f>SUMIFS(รายงานลูกหนี้!$G$2:$G$20000, รายงานลูกหนี้!$A$2:$A$20000, $A2515, รายงานลูกหนี้!$K$2:$K$20000, "&gt;=31", รายงานลูกหนี้!$K$2:$K$20000, "&lt;=60")</f>
        <v>0</v>
      </c>
      <c r="M2515">
        <f>SUMIFS(รายงานลูกหนี้!$G$2:$G$20000, รายงานลูกหนี้!$A$2:$A$20000, $A2515, รายงานลูกหนี้!$K$2:$K$20000, "&gt;=61", รายงานลูกหนี้!$K$2:$K$20000, "&lt;=90")</f>
        <v>0</v>
      </c>
      <c r="N2515">
        <f>SUMIFS(รายงานลูกหนี้!$G$2:$G$20000, รายงานลูกหนี้!$A$2:$A$20000, $A2515, รายงานลูกหนี้!$K$2:$K$20000, "&gt;90")</f>
        <v>0</v>
      </c>
      <c r="O2515">
        <f t="shared" si="198"/>
        <v>2600</v>
      </c>
      <c r="P2515" s="17">
        <f t="shared" si="199"/>
        <v>0</v>
      </c>
    </row>
    <row r="2516" spans="1:16" x14ac:dyDescent="0.2">
      <c r="A2516" t="str">
        <v>902522fba7efafc0d529712e8c8446b36c18139b9dffc2e0a0311318ba2239fb</v>
      </c>
      <c r="B2516">
        <f>COUNTIF(รายงานลูกหนี้!$A:$A,A2516)</f>
        <v>2</v>
      </c>
      <c r="C2516">
        <f>COUNTIFS(รายงานลูกหนี้!$A:$A,A2516,รายงานลูกหนี้!$K:$K,"&gt;0")</f>
        <v>0</v>
      </c>
      <c r="D2516">
        <f>SUMIF(รายงานลูกหนี้!$A:$A,A2516,รายงานลูกหนี้!$K:$K)</f>
        <v>0</v>
      </c>
      <c r="E2516">
        <f>_xlfn.MAXIFS(รายงานลูกหนี้!$K:$K,รายงานลูกหนี้!$A:$A,A2516)</f>
        <v>0</v>
      </c>
      <c r="F2516" s="17">
        <f t="shared" si="195"/>
        <v>0</v>
      </c>
      <c r="G2516" t="str">
        <f t="shared" si="196"/>
        <v>ชำระตรงเวลา</v>
      </c>
      <c r="H2516" t="str">
        <f t="shared" si="197"/>
        <v>ลูกหนี้ชั้นดี</v>
      </c>
      <c r="I2516" s="17" cm="1">
        <f t="array" ref="I2516">_xlfn.IFS(D2516=0,0%, D2516&lt;=30,25%, D2516&lt;=60,50%, D2516&lt;=90,75%, D2516&gt;90,100%)</f>
        <v>0</v>
      </c>
      <c r="J2516">
        <f>SUMIFS(รายงานลูกหนี้!$G$2:$G$20000, รายงานลูกหนี้!$A$2:$A$20000, $A2516, รายงานลูกหนี้!$K$2:$K$20000, 0)</f>
        <v>37974</v>
      </c>
      <c r="K2516">
        <f>SUMIFS(รายงานลูกหนี้!$G$2:$G$20000, รายงานลูกหนี้!$A$2:$A$20000, $A2516, รายงานลูกหนี้!$K$2:$K$20000, "&gt;=1", รายงานลูกหนี้!$K$2:$K$20000, "&lt;=30")</f>
        <v>0</v>
      </c>
      <c r="L2516">
        <f>SUMIFS(รายงานลูกหนี้!$G$2:$G$20000, รายงานลูกหนี้!$A$2:$A$20000, $A2516, รายงานลูกหนี้!$K$2:$K$20000, "&gt;=31", รายงานลูกหนี้!$K$2:$K$20000, "&lt;=60")</f>
        <v>0</v>
      </c>
      <c r="M2516">
        <f>SUMIFS(รายงานลูกหนี้!$G$2:$G$20000, รายงานลูกหนี้!$A$2:$A$20000, $A2516, รายงานลูกหนี้!$K$2:$K$20000, "&gt;=61", รายงานลูกหนี้!$K$2:$K$20000, "&lt;=90")</f>
        <v>0</v>
      </c>
      <c r="N2516">
        <f>SUMIFS(รายงานลูกหนี้!$G$2:$G$20000, รายงานลูกหนี้!$A$2:$A$20000, $A2516, รายงานลูกหนี้!$K$2:$K$20000, "&gt;90")</f>
        <v>0</v>
      </c>
      <c r="O2516">
        <f t="shared" si="198"/>
        <v>37974</v>
      </c>
      <c r="P2516" s="17">
        <f t="shared" si="199"/>
        <v>0</v>
      </c>
    </row>
    <row r="2517" spans="1:16" x14ac:dyDescent="0.2">
      <c r="A2517" t="str">
        <v>e3a624ddf89df57c7795230a83765a524a4fb1dd47ec6153c239087cec1a5fe4</v>
      </c>
      <c r="B2517">
        <f>COUNTIF(รายงานลูกหนี้!$A:$A,A2517)</f>
        <v>1</v>
      </c>
      <c r="C2517">
        <f>COUNTIFS(รายงานลูกหนี้!$A:$A,A2517,รายงานลูกหนี้!$K:$K,"&gt;0")</f>
        <v>0</v>
      </c>
      <c r="D2517">
        <f>SUMIF(รายงานลูกหนี้!$A:$A,A2517,รายงานลูกหนี้!$K:$K)</f>
        <v>0</v>
      </c>
      <c r="E2517">
        <f>_xlfn.MAXIFS(รายงานลูกหนี้!$K:$K,รายงานลูกหนี้!$A:$A,A2517)</f>
        <v>0</v>
      </c>
      <c r="F2517" s="17">
        <f t="shared" si="195"/>
        <v>0</v>
      </c>
      <c r="G2517" t="str">
        <f t="shared" si="196"/>
        <v>ชำระตรงเวลา</v>
      </c>
      <c r="H2517" t="str">
        <f t="shared" si="197"/>
        <v>ลูกหนี้ชั้นดี</v>
      </c>
      <c r="I2517" s="17" cm="1">
        <f t="array" ref="I2517">_xlfn.IFS(D2517=0,0%, D2517&lt;=30,25%, D2517&lt;=60,50%, D2517&lt;=90,75%, D2517&gt;90,100%)</f>
        <v>0</v>
      </c>
      <c r="J2517">
        <f>SUMIFS(รายงานลูกหนี้!$G$2:$G$20000, รายงานลูกหนี้!$A$2:$A$20000, $A2517, รายงานลูกหนี้!$K$2:$K$20000, 0)</f>
        <v>216</v>
      </c>
      <c r="K2517">
        <f>SUMIFS(รายงานลูกหนี้!$G$2:$G$20000, รายงานลูกหนี้!$A$2:$A$20000, $A2517, รายงานลูกหนี้!$K$2:$K$20000, "&gt;=1", รายงานลูกหนี้!$K$2:$K$20000, "&lt;=30")</f>
        <v>0</v>
      </c>
      <c r="L2517">
        <f>SUMIFS(รายงานลูกหนี้!$G$2:$G$20000, รายงานลูกหนี้!$A$2:$A$20000, $A2517, รายงานลูกหนี้!$K$2:$K$20000, "&gt;=31", รายงานลูกหนี้!$K$2:$K$20000, "&lt;=60")</f>
        <v>0</v>
      </c>
      <c r="M2517">
        <f>SUMIFS(รายงานลูกหนี้!$G$2:$G$20000, รายงานลูกหนี้!$A$2:$A$20000, $A2517, รายงานลูกหนี้!$K$2:$K$20000, "&gt;=61", รายงานลูกหนี้!$K$2:$K$20000, "&lt;=90")</f>
        <v>0</v>
      </c>
      <c r="N2517">
        <f>SUMIFS(รายงานลูกหนี้!$G$2:$G$20000, รายงานลูกหนี้!$A$2:$A$20000, $A2517, รายงานลูกหนี้!$K$2:$K$20000, "&gt;90")</f>
        <v>0</v>
      </c>
      <c r="O2517">
        <f t="shared" si="198"/>
        <v>216</v>
      </c>
      <c r="P2517" s="17">
        <f t="shared" si="199"/>
        <v>0</v>
      </c>
    </row>
    <row r="2518" spans="1:16" x14ac:dyDescent="0.2">
      <c r="A2518" t="str">
        <v>925de121ec0b941fecd3d5a05cd4f64de4021ef6e3c80224612a9700f953db79</v>
      </c>
      <c r="B2518">
        <f>COUNTIF(รายงานลูกหนี้!$A:$A,A2518)</f>
        <v>2</v>
      </c>
      <c r="C2518">
        <f>COUNTIFS(รายงานลูกหนี้!$A:$A,A2518,รายงานลูกหนี้!$K:$K,"&gt;0")</f>
        <v>0</v>
      </c>
      <c r="D2518">
        <f>SUMIF(รายงานลูกหนี้!$A:$A,A2518,รายงานลูกหนี้!$K:$K)</f>
        <v>0</v>
      </c>
      <c r="E2518">
        <f>_xlfn.MAXIFS(รายงานลูกหนี้!$K:$K,รายงานลูกหนี้!$A:$A,A2518)</f>
        <v>0</v>
      </c>
      <c r="F2518" s="17">
        <f t="shared" si="195"/>
        <v>0</v>
      </c>
      <c r="G2518" t="str">
        <f t="shared" si="196"/>
        <v>ชำระตรงเวลา</v>
      </c>
      <c r="H2518" t="str">
        <f t="shared" si="197"/>
        <v>ลูกหนี้ชั้นดี</v>
      </c>
      <c r="I2518" s="17" cm="1">
        <f t="array" ref="I2518">_xlfn.IFS(D2518=0,0%, D2518&lt;=30,25%, D2518&lt;=60,50%, D2518&lt;=90,75%, D2518&gt;90,100%)</f>
        <v>0</v>
      </c>
      <c r="J2518">
        <f>SUMIFS(รายงานลูกหนี้!$G$2:$G$20000, รายงานลูกหนี้!$A$2:$A$20000, $A2518, รายงานลูกหนี้!$K$2:$K$20000, 0)</f>
        <v>19936</v>
      </c>
      <c r="K2518">
        <f>SUMIFS(รายงานลูกหนี้!$G$2:$G$20000, รายงานลูกหนี้!$A$2:$A$20000, $A2518, รายงานลูกหนี้!$K$2:$K$20000, "&gt;=1", รายงานลูกหนี้!$K$2:$K$20000, "&lt;=30")</f>
        <v>0</v>
      </c>
      <c r="L2518">
        <f>SUMIFS(รายงานลูกหนี้!$G$2:$G$20000, รายงานลูกหนี้!$A$2:$A$20000, $A2518, รายงานลูกหนี้!$K$2:$K$20000, "&gt;=31", รายงานลูกหนี้!$K$2:$K$20000, "&lt;=60")</f>
        <v>0</v>
      </c>
      <c r="M2518">
        <f>SUMIFS(รายงานลูกหนี้!$G$2:$G$20000, รายงานลูกหนี้!$A$2:$A$20000, $A2518, รายงานลูกหนี้!$K$2:$K$20000, "&gt;=61", รายงานลูกหนี้!$K$2:$K$20000, "&lt;=90")</f>
        <v>0</v>
      </c>
      <c r="N2518">
        <f>SUMIFS(รายงานลูกหนี้!$G$2:$G$20000, รายงานลูกหนี้!$A$2:$A$20000, $A2518, รายงานลูกหนี้!$K$2:$K$20000, "&gt;90")</f>
        <v>0</v>
      </c>
      <c r="O2518">
        <f t="shared" si="198"/>
        <v>19936</v>
      </c>
      <c r="P2518" s="17">
        <f t="shared" si="199"/>
        <v>0</v>
      </c>
    </row>
    <row r="2519" spans="1:16" x14ac:dyDescent="0.2">
      <c r="A2519" t="str">
        <v>df0622f8a30b734e40fe80a7c743a740017f93a3124e8005c2eebc6b5d20ed93</v>
      </c>
      <c r="B2519">
        <f>COUNTIF(รายงานลูกหนี้!$A:$A,A2519)</f>
        <v>1</v>
      </c>
      <c r="C2519">
        <f>COUNTIFS(รายงานลูกหนี้!$A:$A,A2519,รายงานลูกหนี้!$K:$K,"&gt;0")</f>
        <v>0</v>
      </c>
      <c r="D2519">
        <f>SUMIF(รายงานลูกหนี้!$A:$A,A2519,รายงานลูกหนี้!$K:$K)</f>
        <v>0</v>
      </c>
      <c r="E2519">
        <f>_xlfn.MAXIFS(รายงานลูกหนี้!$K:$K,รายงานลูกหนี้!$A:$A,A2519)</f>
        <v>0</v>
      </c>
      <c r="F2519" s="17">
        <f t="shared" si="195"/>
        <v>0</v>
      </c>
      <c r="G2519" t="str">
        <f t="shared" si="196"/>
        <v>ชำระตรงเวลา</v>
      </c>
      <c r="H2519" t="str">
        <f t="shared" si="197"/>
        <v>ลูกหนี้ชั้นดี</v>
      </c>
      <c r="I2519" s="17" cm="1">
        <f t="array" ref="I2519">_xlfn.IFS(D2519=0,0%, D2519&lt;=30,25%, D2519&lt;=60,50%, D2519&lt;=90,75%, D2519&gt;90,100%)</f>
        <v>0</v>
      </c>
      <c r="J2519">
        <f>SUMIFS(รายงานลูกหนี้!$G$2:$G$20000, รายงานลูกหนี้!$A$2:$A$20000, $A2519, รายงานลูกหนี้!$K$2:$K$20000, 0)</f>
        <v>2461</v>
      </c>
      <c r="K2519">
        <f>SUMIFS(รายงานลูกหนี้!$G$2:$G$20000, รายงานลูกหนี้!$A$2:$A$20000, $A2519, รายงานลูกหนี้!$K$2:$K$20000, "&gt;=1", รายงานลูกหนี้!$K$2:$K$20000, "&lt;=30")</f>
        <v>0</v>
      </c>
      <c r="L2519">
        <f>SUMIFS(รายงานลูกหนี้!$G$2:$G$20000, รายงานลูกหนี้!$A$2:$A$20000, $A2519, รายงานลูกหนี้!$K$2:$K$20000, "&gt;=31", รายงานลูกหนี้!$K$2:$K$20000, "&lt;=60")</f>
        <v>0</v>
      </c>
      <c r="M2519">
        <f>SUMIFS(รายงานลูกหนี้!$G$2:$G$20000, รายงานลูกหนี้!$A$2:$A$20000, $A2519, รายงานลูกหนี้!$K$2:$K$20000, "&gt;=61", รายงานลูกหนี้!$K$2:$K$20000, "&lt;=90")</f>
        <v>0</v>
      </c>
      <c r="N2519">
        <f>SUMIFS(รายงานลูกหนี้!$G$2:$G$20000, รายงานลูกหนี้!$A$2:$A$20000, $A2519, รายงานลูกหนี้!$K$2:$K$20000, "&gt;90")</f>
        <v>0</v>
      </c>
      <c r="O2519">
        <f t="shared" si="198"/>
        <v>2461</v>
      </c>
      <c r="P2519" s="17">
        <f t="shared" si="199"/>
        <v>0</v>
      </c>
    </row>
    <row r="2520" spans="1:16" x14ac:dyDescent="0.2">
      <c r="A2520" t="str">
        <v>db2d639a7a817a8e521c1694a5ffb0b2c721700463a81f816a7d355b3606abf4</v>
      </c>
      <c r="B2520">
        <f>COUNTIF(รายงานลูกหนี้!$A:$A,A2520)</f>
        <v>1</v>
      </c>
      <c r="C2520">
        <f>COUNTIFS(รายงานลูกหนี้!$A:$A,A2520,รายงานลูกหนี้!$K:$K,"&gt;0")</f>
        <v>0</v>
      </c>
      <c r="D2520">
        <f>SUMIF(รายงานลูกหนี้!$A:$A,A2520,รายงานลูกหนี้!$K:$K)</f>
        <v>0</v>
      </c>
      <c r="E2520">
        <f>_xlfn.MAXIFS(รายงานลูกหนี้!$K:$K,รายงานลูกหนี้!$A:$A,A2520)</f>
        <v>0</v>
      </c>
      <c r="F2520" s="17">
        <f t="shared" si="195"/>
        <v>0</v>
      </c>
      <c r="G2520" t="str">
        <f t="shared" si="196"/>
        <v>ชำระตรงเวลา</v>
      </c>
      <c r="H2520" t="str">
        <f t="shared" si="197"/>
        <v>ลูกหนี้ชั้นดี</v>
      </c>
      <c r="I2520" s="17" cm="1">
        <f t="array" ref="I2520">_xlfn.IFS(D2520=0,0%, D2520&lt;=30,25%, D2520&lt;=60,50%, D2520&lt;=90,75%, D2520&gt;90,100%)</f>
        <v>0</v>
      </c>
      <c r="J2520">
        <f>SUMIFS(รายงานลูกหนี้!$G$2:$G$20000, รายงานลูกหนี้!$A$2:$A$20000, $A2520, รายงานลูกหนี้!$K$2:$K$20000, 0)</f>
        <v>1194</v>
      </c>
      <c r="K2520">
        <f>SUMIFS(รายงานลูกหนี้!$G$2:$G$20000, รายงานลูกหนี้!$A$2:$A$20000, $A2520, รายงานลูกหนี้!$K$2:$K$20000, "&gt;=1", รายงานลูกหนี้!$K$2:$K$20000, "&lt;=30")</f>
        <v>0</v>
      </c>
      <c r="L2520">
        <f>SUMIFS(รายงานลูกหนี้!$G$2:$G$20000, รายงานลูกหนี้!$A$2:$A$20000, $A2520, รายงานลูกหนี้!$K$2:$K$20000, "&gt;=31", รายงานลูกหนี้!$K$2:$K$20000, "&lt;=60")</f>
        <v>0</v>
      </c>
      <c r="M2520">
        <f>SUMIFS(รายงานลูกหนี้!$G$2:$G$20000, รายงานลูกหนี้!$A$2:$A$20000, $A2520, รายงานลูกหนี้!$K$2:$K$20000, "&gt;=61", รายงานลูกหนี้!$K$2:$K$20000, "&lt;=90")</f>
        <v>0</v>
      </c>
      <c r="N2520">
        <f>SUMIFS(รายงานลูกหนี้!$G$2:$G$20000, รายงานลูกหนี้!$A$2:$A$20000, $A2520, รายงานลูกหนี้!$K$2:$K$20000, "&gt;90")</f>
        <v>0</v>
      </c>
      <c r="O2520">
        <f t="shared" si="198"/>
        <v>1194</v>
      </c>
      <c r="P2520" s="17">
        <f t="shared" si="199"/>
        <v>0</v>
      </c>
    </row>
    <row r="2521" spans="1:16" x14ac:dyDescent="0.2">
      <c r="A2521" t="str">
        <v>644e148fb346483d40054a3ad37c05ed9943f363567be64f6e894eb29f4f249c</v>
      </c>
      <c r="B2521">
        <f>COUNTIF(รายงานลูกหนี้!$A:$A,A2521)</f>
        <v>2</v>
      </c>
      <c r="C2521">
        <f>COUNTIFS(รายงานลูกหนี้!$A:$A,A2521,รายงานลูกหนี้!$K:$K,"&gt;0")</f>
        <v>0</v>
      </c>
      <c r="D2521">
        <f>SUMIF(รายงานลูกหนี้!$A:$A,A2521,รายงานลูกหนี้!$K:$K)</f>
        <v>0</v>
      </c>
      <c r="E2521">
        <f>_xlfn.MAXIFS(รายงานลูกหนี้!$K:$K,รายงานลูกหนี้!$A:$A,A2521)</f>
        <v>0</v>
      </c>
      <c r="F2521" s="17">
        <f t="shared" si="195"/>
        <v>0</v>
      </c>
      <c r="G2521" t="str">
        <f t="shared" si="196"/>
        <v>ชำระตรงเวลา</v>
      </c>
      <c r="H2521" t="str">
        <f t="shared" si="197"/>
        <v>ลูกหนี้ชั้นดี</v>
      </c>
      <c r="I2521" s="17" cm="1">
        <f t="array" ref="I2521">_xlfn.IFS(D2521=0,0%, D2521&lt;=30,25%, D2521&lt;=60,50%, D2521&lt;=90,75%, D2521&gt;90,100%)</f>
        <v>0</v>
      </c>
      <c r="J2521">
        <f>SUMIFS(รายงานลูกหนี้!$G$2:$G$20000, รายงานลูกหนี้!$A$2:$A$20000, $A2521, รายงานลูกหนี้!$K$2:$K$20000, 0)</f>
        <v>256224</v>
      </c>
      <c r="K2521">
        <f>SUMIFS(รายงานลูกหนี้!$G$2:$G$20000, รายงานลูกหนี้!$A$2:$A$20000, $A2521, รายงานลูกหนี้!$K$2:$K$20000, "&gt;=1", รายงานลูกหนี้!$K$2:$K$20000, "&lt;=30")</f>
        <v>0</v>
      </c>
      <c r="L2521">
        <f>SUMIFS(รายงานลูกหนี้!$G$2:$G$20000, รายงานลูกหนี้!$A$2:$A$20000, $A2521, รายงานลูกหนี้!$K$2:$K$20000, "&gt;=31", รายงานลูกหนี้!$K$2:$K$20000, "&lt;=60")</f>
        <v>0</v>
      </c>
      <c r="M2521">
        <f>SUMIFS(รายงานลูกหนี้!$G$2:$G$20000, รายงานลูกหนี้!$A$2:$A$20000, $A2521, รายงานลูกหนี้!$K$2:$K$20000, "&gt;=61", รายงานลูกหนี้!$K$2:$K$20000, "&lt;=90")</f>
        <v>0</v>
      </c>
      <c r="N2521">
        <f>SUMIFS(รายงานลูกหนี้!$G$2:$G$20000, รายงานลูกหนี้!$A$2:$A$20000, $A2521, รายงานลูกหนี้!$K$2:$K$20000, "&gt;90")</f>
        <v>0</v>
      </c>
      <c r="O2521">
        <f t="shared" si="198"/>
        <v>256224</v>
      </c>
      <c r="P2521" s="17">
        <f t="shared" si="199"/>
        <v>0</v>
      </c>
    </row>
    <row r="2522" spans="1:16" x14ac:dyDescent="0.2">
      <c r="A2522" t="str">
        <v>713049a456437c9aa6644c21b472280accbec49225285e025f37e5cb91581471</v>
      </c>
      <c r="B2522">
        <f>COUNTIF(รายงานลูกหนี้!$A:$A,A2522)</f>
        <v>2</v>
      </c>
      <c r="C2522">
        <f>COUNTIFS(รายงานลูกหนี้!$A:$A,A2522,รายงานลูกหนี้!$K:$K,"&gt;0")</f>
        <v>0</v>
      </c>
      <c r="D2522">
        <f>SUMIF(รายงานลูกหนี้!$A:$A,A2522,รายงานลูกหนี้!$K:$K)</f>
        <v>0</v>
      </c>
      <c r="E2522">
        <f>_xlfn.MAXIFS(รายงานลูกหนี้!$K:$K,รายงานลูกหนี้!$A:$A,A2522)</f>
        <v>0</v>
      </c>
      <c r="F2522" s="17">
        <f t="shared" si="195"/>
        <v>0</v>
      </c>
      <c r="G2522" t="str">
        <f t="shared" si="196"/>
        <v>ชำระตรงเวลา</v>
      </c>
      <c r="H2522" t="str">
        <f t="shared" si="197"/>
        <v>ลูกหนี้ชั้นดี</v>
      </c>
      <c r="I2522" s="17" cm="1">
        <f t="array" ref="I2522">_xlfn.IFS(D2522=0,0%, D2522&lt;=30,25%, D2522&lt;=60,50%, D2522&lt;=90,75%, D2522&gt;90,100%)</f>
        <v>0</v>
      </c>
      <c r="J2522">
        <f>SUMIFS(รายงานลูกหนี้!$G$2:$G$20000, รายงานลูกหนี้!$A$2:$A$20000, $A2522, รายงานลูกหนี้!$K$2:$K$20000, 0)</f>
        <v>24516</v>
      </c>
      <c r="K2522">
        <f>SUMIFS(รายงานลูกหนี้!$G$2:$G$20000, รายงานลูกหนี้!$A$2:$A$20000, $A2522, รายงานลูกหนี้!$K$2:$K$20000, "&gt;=1", รายงานลูกหนี้!$K$2:$K$20000, "&lt;=30")</f>
        <v>0</v>
      </c>
      <c r="L2522">
        <f>SUMIFS(รายงานลูกหนี้!$G$2:$G$20000, รายงานลูกหนี้!$A$2:$A$20000, $A2522, รายงานลูกหนี้!$K$2:$K$20000, "&gt;=31", รายงานลูกหนี้!$K$2:$K$20000, "&lt;=60")</f>
        <v>0</v>
      </c>
      <c r="M2522">
        <f>SUMIFS(รายงานลูกหนี้!$G$2:$G$20000, รายงานลูกหนี้!$A$2:$A$20000, $A2522, รายงานลูกหนี้!$K$2:$K$20000, "&gt;=61", รายงานลูกหนี้!$K$2:$K$20000, "&lt;=90")</f>
        <v>0</v>
      </c>
      <c r="N2522">
        <f>SUMIFS(รายงานลูกหนี้!$G$2:$G$20000, รายงานลูกหนี้!$A$2:$A$20000, $A2522, รายงานลูกหนี้!$K$2:$K$20000, "&gt;90")</f>
        <v>0</v>
      </c>
      <c r="O2522">
        <f t="shared" si="198"/>
        <v>24516</v>
      </c>
      <c r="P2522" s="17">
        <f t="shared" si="199"/>
        <v>0</v>
      </c>
    </row>
    <row r="2523" spans="1:16" x14ac:dyDescent="0.2">
      <c r="A2523" t="str">
        <v>484225b3e4772532750a6538cb0baa6616ffbc432700f895473249127174cd10</v>
      </c>
      <c r="B2523">
        <f>COUNTIF(รายงานลูกหนี้!$A:$A,A2523)</f>
        <v>1</v>
      </c>
      <c r="C2523">
        <f>COUNTIFS(รายงานลูกหนี้!$A:$A,A2523,รายงานลูกหนี้!$K:$K,"&gt;0")</f>
        <v>0</v>
      </c>
      <c r="D2523">
        <f>SUMIF(รายงานลูกหนี้!$A:$A,A2523,รายงานลูกหนี้!$K:$K)</f>
        <v>0</v>
      </c>
      <c r="E2523">
        <f>_xlfn.MAXIFS(รายงานลูกหนี้!$K:$K,รายงานลูกหนี้!$A:$A,A2523)</f>
        <v>0</v>
      </c>
      <c r="F2523" s="17">
        <f t="shared" si="195"/>
        <v>0</v>
      </c>
      <c r="G2523" t="str">
        <f t="shared" si="196"/>
        <v>ชำระตรงเวลา</v>
      </c>
      <c r="H2523" t="str">
        <f t="shared" si="197"/>
        <v>ลูกหนี้ชั้นดี</v>
      </c>
      <c r="I2523" s="17" cm="1">
        <f t="array" ref="I2523">_xlfn.IFS(D2523=0,0%, D2523&lt;=30,25%, D2523&lt;=60,50%, D2523&lt;=90,75%, D2523&gt;90,100%)</f>
        <v>0</v>
      </c>
      <c r="J2523">
        <f>SUMIFS(รายงานลูกหนี้!$G$2:$G$20000, รายงานลูกหนี้!$A$2:$A$20000, $A2523, รายงานลูกหนี้!$K$2:$K$20000, 0)</f>
        <v>93</v>
      </c>
      <c r="K2523">
        <f>SUMIFS(รายงานลูกหนี้!$G$2:$G$20000, รายงานลูกหนี้!$A$2:$A$20000, $A2523, รายงานลูกหนี้!$K$2:$K$20000, "&gt;=1", รายงานลูกหนี้!$K$2:$K$20000, "&lt;=30")</f>
        <v>0</v>
      </c>
      <c r="L2523">
        <f>SUMIFS(รายงานลูกหนี้!$G$2:$G$20000, รายงานลูกหนี้!$A$2:$A$20000, $A2523, รายงานลูกหนี้!$K$2:$K$20000, "&gt;=31", รายงานลูกหนี้!$K$2:$K$20000, "&lt;=60")</f>
        <v>0</v>
      </c>
      <c r="M2523">
        <f>SUMIFS(รายงานลูกหนี้!$G$2:$G$20000, รายงานลูกหนี้!$A$2:$A$20000, $A2523, รายงานลูกหนี้!$K$2:$K$20000, "&gt;=61", รายงานลูกหนี้!$K$2:$K$20000, "&lt;=90")</f>
        <v>0</v>
      </c>
      <c r="N2523">
        <f>SUMIFS(รายงานลูกหนี้!$G$2:$G$20000, รายงานลูกหนี้!$A$2:$A$20000, $A2523, รายงานลูกหนี้!$K$2:$K$20000, "&gt;90")</f>
        <v>0</v>
      </c>
      <c r="O2523">
        <f t="shared" si="198"/>
        <v>93</v>
      </c>
      <c r="P2523" s="17">
        <f t="shared" si="199"/>
        <v>0</v>
      </c>
    </row>
    <row r="2524" spans="1:16" x14ac:dyDescent="0.2">
      <c r="A2524" t="str">
        <v>1e008c6b3ad16ff211af7f2c57f3842144354cb8eb68188e3a9108bd000d8dff</v>
      </c>
      <c r="B2524">
        <f>COUNTIF(รายงานลูกหนี้!$A:$A,A2524)</f>
        <v>1</v>
      </c>
      <c r="C2524">
        <f>COUNTIFS(รายงานลูกหนี้!$A:$A,A2524,รายงานลูกหนี้!$K:$K,"&gt;0")</f>
        <v>0</v>
      </c>
      <c r="D2524">
        <f>SUMIF(รายงานลูกหนี้!$A:$A,A2524,รายงานลูกหนี้!$K:$K)</f>
        <v>0</v>
      </c>
      <c r="E2524">
        <f>_xlfn.MAXIFS(รายงานลูกหนี้!$K:$K,รายงานลูกหนี้!$A:$A,A2524)</f>
        <v>0</v>
      </c>
      <c r="F2524" s="17">
        <f t="shared" si="195"/>
        <v>0</v>
      </c>
      <c r="G2524" t="str">
        <f t="shared" si="196"/>
        <v>ชำระตรงเวลา</v>
      </c>
      <c r="H2524" t="str">
        <f t="shared" si="197"/>
        <v>ลูกหนี้ชั้นดี</v>
      </c>
      <c r="I2524" s="17" cm="1">
        <f t="array" ref="I2524">_xlfn.IFS(D2524=0,0%, D2524&lt;=30,25%, D2524&lt;=60,50%, D2524&lt;=90,75%, D2524&gt;90,100%)</f>
        <v>0</v>
      </c>
      <c r="J2524">
        <f>SUMIFS(รายงานลูกหนี้!$G$2:$G$20000, รายงานลูกหนี้!$A$2:$A$20000, $A2524, รายงานลูกหนี้!$K$2:$K$20000, 0)</f>
        <v>360</v>
      </c>
      <c r="K2524">
        <f>SUMIFS(รายงานลูกหนี้!$G$2:$G$20000, รายงานลูกหนี้!$A$2:$A$20000, $A2524, รายงานลูกหนี้!$K$2:$K$20000, "&gt;=1", รายงานลูกหนี้!$K$2:$K$20000, "&lt;=30")</f>
        <v>0</v>
      </c>
      <c r="L2524">
        <f>SUMIFS(รายงานลูกหนี้!$G$2:$G$20000, รายงานลูกหนี้!$A$2:$A$20000, $A2524, รายงานลูกหนี้!$K$2:$K$20000, "&gt;=31", รายงานลูกหนี้!$K$2:$K$20000, "&lt;=60")</f>
        <v>0</v>
      </c>
      <c r="M2524">
        <f>SUMIFS(รายงานลูกหนี้!$G$2:$G$20000, รายงานลูกหนี้!$A$2:$A$20000, $A2524, รายงานลูกหนี้!$K$2:$K$20000, "&gt;=61", รายงานลูกหนี้!$K$2:$K$20000, "&lt;=90")</f>
        <v>0</v>
      </c>
      <c r="N2524">
        <f>SUMIFS(รายงานลูกหนี้!$G$2:$G$20000, รายงานลูกหนี้!$A$2:$A$20000, $A2524, รายงานลูกหนี้!$K$2:$K$20000, "&gt;90")</f>
        <v>0</v>
      </c>
      <c r="O2524">
        <f t="shared" si="198"/>
        <v>360</v>
      </c>
      <c r="P2524" s="17">
        <f t="shared" si="199"/>
        <v>0</v>
      </c>
    </row>
    <row r="2525" spans="1:16" x14ac:dyDescent="0.2">
      <c r="A2525" t="str">
        <v>742eefaaab66ff31134b47acfcaeed9b68db942d</v>
      </c>
      <c r="B2525">
        <f>COUNTIF(รายงานลูกหนี้!$A:$A,A2525)</f>
        <v>3</v>
      </c>
      <c r="C2525">
        <f>COUNTIFS(รายงานลูกหนี้!$A:$A,A2525,รายงานลูกหนี้!$K:$K,"&gt;0")</f>
        <v>0</v>
      </c>
      <c r="D2525">
        <f>SUMIF(รายงานลูกหนี้!$A:$A,A2525,รายงานลูกหนี้!$K:$K)</f>
        <v>0</v>
      </c>
      <c r="E2525">
        <f>_xlfn.MAXIFS(รายงานลูกหนี้!$K:$K,รายงานลูกหนี้!$A:$A,A2525)</f>
        <v>0</v>
      </c>
      <c r="F2525" s="17">
        <f t="shared" si="195"/>
        <v>0</v>
      </c>
      <c r="G2525" t="str">
        <f t="shared" si="196"/>
        <v>ชำระตรงเวลา</v>
      </c>
      <c r="H2525" t="str">
        <f t="shared" si="197"/>
        <v>ลูกหนี้ชั้นดี</v>
      </c>
      <c r="I2525" s="17" cm="1">
        <f t="array" ref="I2525">_xlfn.IFS(D2525=0,0%, D2525&lt;=30,25%, D2525&lt;=60,50%, D2525&lt;=90,75%, D2525&gt;90,100%)</f>
        <v>0</v>
      </c>
      <c r="J2525">
        <f>SUMIFS(รายงานลูกหนี้!$G$2:$G$20000, รายงานลูกหนี้!$A$2:$A$20000, $A2525, รายงานลูกหนี้!$K$2:$K$20000, 0)</f>
        <v>101445</v>
      </c>
      <c r="K2525">
        <f>SUMIFS(รายงานลูกหนี้!$G$2:$G$20000, รายงานลูกหนี้!$A$2:$A$20000, $A2525, รายงานลูกหนี้!$K$2:$K$20000, "&gt;=1", รายงานลูกหนี้!$K$2:$K$20000, "&lt;=30")</f>
        <v>0</v>
      </c>
      <c r="L2525">
        <f>SUMIFS(รายงานลูกหนี้!$G$2:$G$20000, รายงานลูกหนี้!$A$2:$A$20000, $A2525, รายงานลูกหนี้!$K$2:$K$20000, "&gt;=31", รายงานลูกหนี้!$K$2:$K$20000, "&lt;=60")</f>
        <v>0</v>
      </c>
      <c r="M2525">
        <f>SUMIFS(รายงานลูกหนี้!$G$2:$G$20000, รายงานลูกหนี้!$A$2:$A$20000, $A2525, รายงานลูกหนี้!$K$2:$K$20000, "&gt;=61", รายงานลูกหนี้!$K$2:$K$20000, "&lt;=90")</f>
        <v>0</v>
      </c>
      <c r="N2525">
        <f>SUMIFS(รายงานลูกหนี้!$G$2:$G$20000, รายงานลูกหนี้!$A$2:$A$20000, $A2525, รายงานลูกหนี้!$K$2:$K$20000, "&gt;90")</f>
        <v>0</v>
      </c>
      <c r="O2525">
        <f t="shared" si="198"/>
        <v>101445</v>
      </c>
      <c r="P2525" s="17">
        <f t="shared" si="199"/>
        <v>0</v>
      </c>
    </row>
    <row r="2526" spans="1:16" x14ac:dyDescent="0.2">
      <c r="A2526" t="str">
        <v>a8b3714a16543a7fd54c0dec7326e797e1954512</v>
      </c>
      <c r="B2526">
        <f>COUNTIF(รายงานลูกหนี้!$A:$A,A2526)</f>
        <v>3</v>
      </c>
      <c r="C2526">
        <f>COUNTIFS(รายงานลูกหนี้!$A:$A,A2526,รายงานลูกหนี้!$K:$K,"&gt;0")</f>
        <v>0</v>
      </c>
      <c r="D2526">
        <f>SUMIF(รายงานลูกหนี้!$A:$A,A2526,รายงานลูกหนี้!$K:$K)</f>
        <v>0</v>
      </c>
      <c r="E2526">
        <f>_xlfn.MAXIFS(รายงานลูกหนี้!$K:$K,รายงานลูกหนี้!$A:$A,A2526)</f>
        <v>0</v>
      </c>
      <c r="F2526" s="17">
        <f t="shared" si="195"/>
        <v>0</v>
      </c>
      <c r="G2526" t="str">
        <f t="shared" si="196"/>
        <v>ชำระตรงเวลา</v>
      </c>
      <c r="H2526" t="str">
        <f t="shared" si="197"/>
        <v>ลูกหนี้ชั้นดี</v>
      </c>
      <c r="I2526" s="17" cm="1">
        <f t="array" ref="I2526">_xlfn.IFS(D2526=0,0%, D2526&lt;=30,25%, D2526&lt;=60,50%, D2526&lt;=90,75%, D2526&gt;90,100%)</f>
        <v>0</v>
      </c>
      <c r="J2526">
        <f>SUMIFS(รายงานลูกหนี้!$G$2:$G$20000, รายงานลูกหนี้!$A$2:$A$20000, $A2526, รายงานลูกหนี้!$K$2:$K$20000, 0)</f>
        <v>5813</v>
      </c>
      <c r="K2526">
        <f>SUMIFS(รายงานลูกหนี้!$G$2:$G$20000, รายงานลูกหนี้!$A$2:$A$20000, $A2526, รายงานลูกหนี้!$K$2:$K$20000, "&gt;=1", รายงานลูกหนี้!$K$2:$K$20000, "&lt;=30")</f>
        <v>0</v>
      </c>
      <c r="L2526">
        <f>SUMIFS(รายงานลูกหนี้!$G$2:$G$20000, รายงานลูกหนี้!$A$2:$A$20000, $A2526, รายงานลูกหนี้!$K$2:$K$20000, "&gt;=31", รายงานลูกหนี้!$K$2:$K$20000, "&lt;=60")</f>
        <v>0</v>
      </c>
      <c r="M2526">
        <f>SUMIFS(รายงานลูกหนี้!$G$2:$G$20000, รายงานลูกหนี้!$A$2:$A$20000, $A2526, รายงานลูกหนี้!$K$2:$K$20000, "&gt;=61", รายงานลูกหนี้!$K$2:$K$20000, "&lt;=90")</f>
        <v>0</v>
      </c>
      <c r="N2526">
        <f>SUMIFS(รายงานลูกหนี้!$G$2:$G$20000, รายงานลูกหนี้!$A$2:$A$20000, $A2526, รายงานลูกหนี้!$K$2:$K$20000, "&gt;90")</f>
        <v>0</v>
      </c>
      <c r="O2526">
        <f t="shared" si="198"/>
        <v>5813</v>
      </c>
      <c r="P2526" s="17">
        <f t="shared" si="199"/>
        <v>0</v>
      </c>
    </row>
    <row r="2527" spans="1:16" x14ac:dyDescent="0.2">
      <c r="A2527" t="str">
        <v>760a3b7fa666137897ead25b3ff7fc7abd82ae00</v>
      </c>
      <c r="B2527">
        <f>COUNTIF(รายงานลูกหนี้!$A:$A,A2527)</f>
        <v>6</v>
      </c>
      <c r="C2527">
        <f>COUNTIFS(รายงานลูกหนี้!$A:$A,A2527,รายงานลูกหนี้!$K:$K,"&gt;0")</f>
        <v>0</v>
      </c>
      <c r="D2527">
        <f>SUMIF(รายงานลูกหนี้!$A:$A,A2527,รายงานลูกหนี้!$K:$K)</f>
        <v>0</v>
      </c>
      <c r="E2527">
        <f>_xlfn.MAXIFS(รายงานลูกหนี้!$K:$K,รายงานลูกหนี้!$A:$A,A2527)</f>
        <v>0</v>
      </c>
      <c r="F2527" s="17">
        <f t="shared" si="195"/>
        <v>0</v>
      </c>
      <c r="G2527" t="str">
        <f t="shared" si="196"/>
        <v>ชำระตรงเวลา</v>
      </c>
      <c r="H2527" t="str">
        <f t="shared" si="197"/>
        <v>ลูกหนี้ชั้นดี</v>
      </c>
      <c r="I2527" s="17" cm="1">
        <f t="array" ref="I2527">_xlfn.IFS(D2527=0,0%, D2527&lt;=30,25%, D2527&lt;=60,50%, D2527&lt;=90,75%, D2527&gt;90,100%)</f>
        <v>0</v>
      </c>
      <c r="J2527">
        <f>SUMIFS(รายงานลูกหนี้!$G$2:$G$20000, รายงานลูกหนี้!$A$2:$A$20000, $A2527, รายงานลูกหนี้!$K$2:$K$20000, 0)</f>
        <v>7350</v>
      </c>
      <c r="K2527">
        <f>SUMIFS(รายงานลูกหนี้!$G$2:$G$20000, รายงานลูกหนี้!$A$2:$A$20000, $A2527, รายงานลูกหนี้!$K$2:$K$20000, "&gt;=1", รายงานลูกหนี้!$K$2:$K$20000, "&lt;=30")</f>
        <v>0</v>
      </c>
      <c r="L2527">
        <f>SUMIFS(รายงานลูกหนี้!$G$2:$G$20000, รายงานลูกหนี้!$A$2:$A$20000, $A2527, รายงานลูกหนี้!$K$2:$K$20000, "&gt;=31", รายงานลูกหนี้!$K$2:$K$20000, "&lt;=60")</f>
        <v>0</v>
      </c>
      <c r="M2527">
        <f>SUMIFS(รายงานลูกหนี้!$G$2:$G$20000, รายงานลูกหนี้!$A$2:$A$20000, $A2527, รายงานลูกหนี้!$K$2:$K$20000, "&gt;=61", รายงานลูกหนี้!$K$2:$K$20000, "&lt;=90")</f>
        <v>0</v>
      </c>
      <c r="N2527">
        <f>SUMIFS(รายงานลูกหนี้!$G$2:$G$20000, รายงานลูกหนี้!$A$2:$A$20000, $A2527, รายงานลูกหนี้!$K$2:$K$20000, "&gt;90")</f>
        <v>0</v>
      </c>
      <c r="O2527">
        <f t="shared" si="198"/>
        <v>7350</v>
      </c>
      <c r="P2527" s="17">
        <f t="shared" si="199"/>
        <v>0</v>
      </c>
    </row>
    <row r="2528" spans="1:16" x14ac:dyDescent="0.2">
      <c r="A2528" t="str">
        <v>50db7da397b6872afa77132f641a030aa2cf203e</v>
      </c>
      <c r="B2528">
        <f>COUNTIF(รายงานลูกหนี้!$A:$A,A2528)</f>
        <v>1</v>
      </c>
      <c r="C2528">
        <f>COUNTIFS(รายงานลูกหนี้!$A:$A,A2528,รายงานลูกหนี้!$K:$K,"&gt;0")</f>
        <v>1</v>
      </c>
      <c r="D2528">
        <f>SUMIF(รายงานลูกหนี้!$A:$A,A2528,รายงานลูกหนี้!$K:$K)</f>
        <v>4</v>
      </c>
      <c r="E2528">
        <f>_xlfn.MAXIFS(รายงานลูกหนี้!$K:$K,รายงานลูกหนี้!$A:$A,A2528)</f>
        <v>4</v>
      </c>
      <c r="F2528" s="17">
        <f t="shared" si="195"/>
        <v>1</v>
      </c>
      <c r="G2528" t="str">
        <f t="shared" si="196"/>
        <v>ค้างชำระ 1 - 30 วัน</v>
      </c>
      <c r="H2528" t="str">
        <f t="shared" si="197"/>
        <v>ลูกหนี้ชั้นดี</v>
      </c>
      <c r="I2528" s="17" cm="1">
        <f t="array" ref="I2528">_xlfn.IFS(D2528=0,0%, D2528&lt;=30,25%, D2528&lt;=60,50%, D2528&lt;=90,75%, D2528&gt;90,100%)</f>
        <v>0.25</v>
      </c>
      <c r="J2528">
        <f>SUMIFS(รายงานลูกหนี้!$G$2:$G$20000, รายงานลูกหนี้!$A$2:$A$20000, $A2528, รายงานลูกหนี้!$K$2:$K$20000, 0)</f>
        <v>0</v>
      </c>
      <c r="K2528">
        <f>SUMIFS(รายงานลูกหนี้!$G$2:$G$20000, รายงานลูกหนี้!$A$2:$A$20000, $A2528, รายงานลูกหนี้!$K$2:$K$20000, "&gt;=1", รายงานลูกหนี้!$K$2:$K$20000, "&lt;=30")</f>
        <v>36178</v>
      </c>
      <c r="L2528">
        <f>SUMIFS(รายงานลูกหนี้!$G$2:$G$20000, รายงานลูกหนี้!$A$2:$A$20000, $A2528, รายงานลูกหนี้!$K$2:$K$20000, "&gt;=31", รายงานลูกหนี้!$K$2:$K$20000, "&lt;=60")</f>
        <v>0</v>
      </c>
      <c r="M2528">
        <f>SUMIFS(รายงานลูกหนี้!$G$2:$G$20000, รายงานลูกหนี้!$A$2:$A$20000, $A2528, รายงานลูกหนี้!$K$2:$K$20000, "&gt;=61", รายงานลูกหนี้!$K$2:$K$20000, "&lt;=90")</f>
        <v>0</v>
      </c>
      <c r="N2528">
        <f>SUMIFS(รายงานลูกหนี้!$G$2:$G$20000, รายงานลูกหนี้!$A$2:$A$20000, $A2528, รายงานลูกหนี้!$K$2:$K$20000, "&gt;90")</f>
        <v>0</v>
      </c>
      <c r="O2528">
        <f t="shared" si="198"/>
        <v>36178</v>
      </c>
      <c r="P2528" s="17">
        <f t="shared" si="199"/>
        <v>0.25</v>
      </c>
    </row>
    <row r="2529" spans="1:16" x14ac:dyDescent="0.2">
      <c r="A2529" t="str">
        <v>5a07f50ee69470a86e559cbbec3104be7cf31410</v>
      </c>
      <c r="B2529">
        <f>COUNTIF(รายงานลูกหนี้!$A:$A,A2529)</f>
        <v>2</v>
      </c>
      <c r="C2529">
        <f>COUNTIFS(รายงานลูกหนี้!$A:$A,A2529,รายงานลูกหนี้!$K:$K,"&gt;0")</f>
        <v>2</v>
      </c>
      <c r="D2529">
        <f>SUMIF(รายงานลูกหนี้!$A:$A,A2529,รายงานลูกหนี้!$K:$K)</f>
        <v>3</v>
      </c>
      <c r="E2529">
        <f>_xlfn.MAXIFS(รายงานลูกหนี้!$K:$K,รายงานลูกหนี้!$A:$A,A2529)</f>
        <v>2</v>
      </c>
      <c r="F2529" s="17">
        <f t="shared" si="195"/>
        <v>1</v>
      </c>
      <c r="G2529" t="str">
        <f t="shared" si="196"/>
        <v>ค้างชำระ 1 - 30 วัน</v>
      </c>
      <c r="H2529" t="str">
        <f t="shared" si="197"/>
        <v>ลูกหนี้ชั้นดี</v>
      </c>
      <c r="I2529" s="17" cm="1">
        <f t="array" ref="I2529">_xlfn.IFS(D2529=0,0%, D2529&lt;=30,25%, D2529&lt;=60,50%, D2529&lt;=90,75%, D2529&gt;90,100%)</f>
        <v>0.25</v>
      </c>
      <c r="J2529">
        <f>SUMIFS(รายงานลูกหนี้!$G$2:$G$20000, รายงานลูกหนี้!$A$2:$A$20000, $A2529, รายงานลูกหนี้!$K$2:$K$20000, 0)</f>
        <v>0</v>
      </c>
      <c r="K2529">
        <f>SUMIFS(รายงานลูกหนี้!$G$2:$G$20000, รายงานลูกหนี้!$A$2:$A$20000, $A2529, รายงานลูกหนี้!$K$2:$K$20000, "&gt;=1", รายงานลูกหนี้!$K$2:$K$20000, "&lt;=30")</f>
        <v>5789</v>
      </c>
      <c r="L2529">
        <f>SUMIFS(รายงานลูกหนี้!$G$2:$G$20000, รายงานลูกหนี้!$A$2:$A$20000, $A2529, รายงานลูกหนี้!$K$2:$K$20000, "&gt;=31", รายงานลูกหนี้!$K$2:$K$20000, "&lt;=60")</f>
        <v>0</v>
      </c>
      <c r="M2529">
        <f>SUMIFS(รายงานลูกหนี้!$G$2:$G$20000, รายงานลูกหนี้!$A$2:$A$20000, $A2529, รายงานลูกหนี้!$K$2:$K$20000, "&gt;=61", รายงานลูกหนี้!$K$2:$K$20000, "&lt;=90")</f>
        <v>0</v>
      </c>
      <c r="N2529">
        <f>SUMIFS(รายงานลูกหนี้!$G$2:$G$20000, รายงานลูกหนี้!$A$2:$A$20000, $A2529, รายงานลูกหนี้!$K$2:$K$20000, "&gt;90")</f>
        <v>0</v>
      </c>
      <c r="O2529">
        <f t="shared" si="198"/>
        <v>5789</v>
      </c>
      <c r="P2529" s="17">
        <f t="shared" si="199"/>
        <v>0.25</v>
      </c>
    </row>
    <row r="2530" spans="1:16" x14ac:dyDescent="0.2">
      <c r="A2530" t="str">
        <v>130d1ba4a59d47880b97a1c45774ecc2d284342e</v>
      </c>
      <c r="B2530">
        <f>COUNTIF(รายงานลูกหนี้!$A:$A,A2530)</f>
        <v>6</v>
      </c>
      <c r="C2530">
        <f>COUNTIFS(รายงานลูกหนี้!$A:$A,A2530,รายงานลูกหนี้!$K:$K,"&gt;0")</f>
        <v>5</v>
      </c>
      <c r="D2530">
        <f>SUMIF(รายงานลูกหนี้!$A:$A,A2530,รายงานลูกหนี้!$K:$K)</f>
        <v>51</v>
      </c>
      <c r="E2530">
        <f>_xlfn.MAXIFS(รายงานลูกหนี้!$K:$K,รายงานลูกหนี้!$A:$A,A2530)</f>
        <v>20</v>
      </c>
      <c r="F2530" s="17">
        <f t="shared" si="195"/>
        <v>0.83333333333333337</v>
      </c>
      <c r="G2530" t="str">
        <f t="shared" si="196"/>
        <v>ค้างชำระ 1 - 30 วัน</v>
      </c>
      <c r="H2530" t="str">
        <f t="shared" si="197"/>
        <v>ลูกหนี้ชั้นดี</v>
      </c>
      <c r="I2530" s="17" cm="1">
        <f t="array" ref="I2530">_xlfn.IFS(D2530=0,0%, D2530&lt;=30,25%, D2530&lt;=60,50%, D2530&lt;=90,75%, D2530&gt;90,100%)</f>
        <v>0.5</v>
      </c>
      <c r="J2530">
        <f>SUMIFS(รายงานลูกหนี้!$G$2:$G$20000, รายงานลูกหนี้!$A$2:$A$20000, $A2530, รายงานลูกหนี้!$K$2:$K$20000, 0)</f>
        <v>9625</v>
      </c>
      <c r="K2530">
        <f>SUMIFS(รายงานลูกหนี้!$G$2:$G$20000, รายงานลูกหนี้!$A$2:$A$20000, $A2530, รายงานลูกหนี้!$K$2:$K$20000, "&gt;=1", รายงานลูกหนี้!$K$2:$K$20000, "&lt;=30")</f>
        <v>37025</v>
      </c>
      <c r="L2530">
        <f>SUMIFS(รายงานลูกหนี้!$G$2:$G$20000, รายงานลูกหนี้!$A$2:$A$20000, $A2530, รายงานลูกหนี้!$K$2:$K$20000, "&gt;=31", รายงานลูกหนี้!$K$2:$K$20000, "&lt;=60")</f>
        <v>0</v>
      </c>
      <c r="M2530">
        <f>SUMIFS(รายงานลูกหนี้!$G$2:$G$20000, รายงานลูกหนี้!$A$2:$A$20000, $A2530, รายงานลูกหนี้!$K$2:$K$20000, "&gt;=61", รายงานลูกหนี้!$K$2:$K$20000, "&lt;=90")</f>
        <v>0</v>
      </c>
      <c r="N2530">
        <f>SUMIFS(รายงานลูกหนี้!$G$2:$G$20000, รายงานลูกหนี้!$A$2:$A$20000, $A2530, รายงานลูกหนี้!$K$2:$K$20000, "&gt;90")</f>
        <v>0</v>
      </c>
      <c r="O2530">
        <f t="shared" si="198"/>
        <v>46650</v>
      </c>
      <c r="P2530" s="17">
        <f t="shared" si="199"/>
        <v>0.19841907824222937</v>
      </c>
    </row>
    <row r="2531" spans="1:16" x14ac:dyDescent="0.2">
      <c r="A2531" t="str">
        <v>5021b76bbfaf48116d0f64caf85f51df08b45cc9</v>
      </c>
      <c r="B2531">
        <f>COUNTIF(รายงานลูกหนี้!$A:$A,A2531)</f>
        <v>6</v>
      </c>
      <c r="C2531">
        <f>COUNTIFS(รายงานลูกหนี้!$A:$A,A2531,รายงานลูกหนี้!$K:$K,"&gt;0")</f>
        <v>4</v>
      </c>
      <c r="D2531">
        <f>SUMIF(รายงานลูกหนี้!$A:$A,A2531,รายงานลูกหนี้!$K:$K)</f>
        <v>14</v>
      </c>
      <c r="E2531">
        <f>_xlfn.MAXIFS(รายงานลูกหนี้!$K:$K,รายงานลูกหนี้!$A:$A,A2531)</f>
        <v>7</v>
      </c>
      <c r="F2531" s="17">
        <f t="shared" si="195"/>
        <v>0.66666666666666663</v>
      </c>
      <c r="G2531" t="str">
        <f t="shared" si="196"/>
        <v>ค้างชำระ 1 - 30 วัน</v>
      </c>
      <c r="H2531" t="str">
        <f t="shared" si="197"/>
        <v>ลูกหนี้ชั้นดี</v>
      </c>
      <c r="I2531" s="17" cm="1">
        <f t="array" ref="I2531">_xlfn.IFS(D2531=0,0%, D2531&lt;=30,25%, D2531&lt;=60,50%, D2531&lt;=90,75%, D2531&gt;90,100%)</f>
        <v>0.25</v>
      </c>
      <c r="J2531">
        <f>SUMIFS(รายงานลูกหนี้!$G$2:$G$20000, รายงานลูกหนี้!$A$2:$A$20000, $A2531, รายงานลูกหนี้!$K$2:$K$20000, 0)</f>
        <v>5655</v>
      </c>
      <c r="K2531">
        <f>SUMIFS(รายงานลูกหนี้!$G$2:$G$20000, รายงานลูกหนี้!$A$2:$A$20000, $A2531, รายงานลูกหนี้!$K$2:$K$20000, "&gt;=1", รายงานลูกหนี้!$K$2:$K$20000, "&lt;=30")</f>
        <v>18263</v>
      </c>
      <c r="L2531">
        <f>SUMIFS(รายงานลูกหนี้!$G$2:$G$20000, รายงานลูกหนี้!$A$2:$A$20000, $A2531, รายงานลูกหนี้!$K$2:$K$20000, "&gt;=31", รายงานลูกหนี้!$K$2:$K$20000, "&lt;=60")</f>
        <v>0</v>
      </c>
      <c r="M2531">
        <f>SUMIFS(รายงานลูกหนี้!$G$2:$G$20000, รายงานลูกหนี้!$A$2:$A$20000, $A2531, รายงานลูกหนี้!$K$2:$K$20000, "&gt;=61", รายงานลูกหนี้!$K$2:$K$20000, "&lt;=90")</f>
        <v>0</v>
      </c>
      <c r="N2531">
        <f>SUMIFS(รายงานลูกหนี้!$G$2:$G$20000, รายงานลูกหนี้!$A$2:$A$20000, $A2531, รายงานลูกหนี้!$K$2:$K$20000, "&gt;90")</f>
        <v>0</v>
      </c>
      <c r="O2531">
        <f t="shared" si="198"/>
        <v>23918</v>
      </c>
      <c r="P2531" s="17">
        <f t="shared" si="199"/>
        <v>0.19089179697299105</v>
      </c>
    </row>
    <row r="2532" spans="1:16" x14ac:dyDescent="0.2">
      <c r="A2532" t="str">
        <v>b3609c479035f9b7ede17c064c412cd936044120</v>
      </c>
      <c r="B2532">
        <f>COUNTIF(รายงานลูกหนี้!$A:$A,A2532)</f>
        <v>12</v>
      </c>
      <c r="C2532">
        <f>COUNTIFS(รายงานลูกหนี้!$A:$A,A2532,รายงานลูกหนี้!$K:$K,"&gt;0")</f>
        <v>5</v>
      </c>
      <c r="D2532">
        <f>SUMIF(รายงานลูกหนี้!$A:$A,A2532,รายงานลูกหนี้!$K:$K)</f>
        <v>41</v>
      </c>
      <c r="E2532">
        <f>_xlfn.MAXIFS(รายงานลูกหนี้!$K:$K,รายงานลูกหนี้!$A:$A,A2532)</f>
        <v>12</v>
      </c>
      <c r="F2532" s="17">
        <f t="shared" si="195"/>
        <v>0.41666666666666669</v>
      </c>
      <c r="G2532" t="str">
        <f t="shared" si="196"/>
        <v>ค้างชำระ 1 - 30 วัน</v>
      </c>
      <c r="H2532" t="str">
        <f t="shared" si="197"/>
        <v>ลูกหนี้ชั้นดี</v>
      </c>
      <c r="I2532" s="17" cm="1">
        <f t="array" ref="I2532">_xlfn.IFS(D2532=0,0%, D2532&lt;=30,25%, D2532&lt;=60,50%, D2532&lt;=90,75%, D2532&gt;90,100%)</f>
        <v>0.5</v>
      </c>
      <c r="J2532">
        <f>SUMIFS(รายงานลูกหนี้!$G$2:$G$20000, รายงานลูกหนี้!$A$2:$A$20000, $A2532, รายงานลูกหนี้!$K$2:$K$20000, 0)</f>
        <v>18276</v>
      </c>
      <c r="K2532">
        <f>SUMIFS(รายงานลูกหนี้!$G$2:$G$20000, รายงานลูกหนี้!$A$2:$A$20000, $A2532, รายงานลูกหนี้!$K$2:$K$20000, "&gt;=1", รายงานลูกหนี้!$K$2:$K$20000, "&lt;=30")</f>
        <v>7257</v>
      </c>
      <c r="L2532">
        <f>SUMIFS(รายงานลูกหนี้!$G$2:$G$20000, รายงานลูกหนี้!$A$2:$A$20000, $A2532, รายงานลูกหนี้!$K$2:$K$20000, "&gt;=31", รายงานลูกหนี้!$K$2:$K$20000, "&lt;=60")</f>
        <v>0</v>
      </c>
      <c r="M2532">
        <f>SUMIFS(รายงานลูกหนี้!$G$2:$G$20000, รายงานลูกหนี้!$A$2:$A$20000, $A2532, รายงานลูกหนี้!$K$2:$K$20000, "&gt;=61", รายงานลูกหนี้!$K$2:$K$20000, "&lt;=90")</f>
        <v>0</v>
      </c>
      <c r="N2532">
        <f>SUMIFS(รายงานลูกหนี้!$G$2:$G$20000, รายงานลูกหนี้!$A$2:$A$20000, $A2532, รายงานลูกหนี้!$K$2:$K$20000, "&gt;90")</f>
        <v>0</v>
      </c>
      <c r="O2532">
        <f t="shared" si="198"/>
        <v>25533</v>
      </c>
      <c r="P2532" s="17">
        <f t="shared" si="199"/>
        <v>7.105510515803079E-2</v>
      </c>
    </row>
    <row r="2533" spans="1:16" x14ac:dyDescent="0.2">
      <c r="A2533" t="str">
        <v>e69c441254bcbb77f23c55abe6c30e699f06139f</v>
      </c>
      <c r="B2533">
        <f>COUNTIF(รายงานลูกหนี้!$A:$A,A2533)</f>
        <v>5</v>
      </c>
      <c r="C2533">
        <f>COUNTIFS(รายงานลูกหนี้!$A:$A,A2533,รายงานลูกหนี้!$K:$K,"&gt;0")</f>
        <v>0</v>
      </c>
      <c r="D2533">
        <f>SUMIF(รายงานลูกหนี้!$A:$A,A2533,รายงานลูกหนี้!$K:$K)</f>
        <v>0</v>
      </c>
      <c r="E2533">
        <f>_xlfn.MAXIFS(รายงานลูกหนี้!$K:$K,รายงานลูกหนี้!$A:$A,A2533)</f>
        <v>0</v>
      </c>
      <c r="F2533" s="17">
        <f t="shared" si="195"/>
        <v>0</v>
      </c>
      <c r="G2533" t="str">
        <f t="shared" si="196"/>
        <v>ชำระตรงเวลา</v>
      </c>
      <c r="H2533" t="str">
        <f t="shared" si="197"/>
        <v>ลูกหนี้ชั้นดี</v>
      </c>
      <c r="I2533" s="17" cm="1">
        <f t="array" ref="I2533">_xlfn.IFS(D2533=0,0%, D2533&lt;=30,25%, D2533&lt;=60,50%, D2533&lt;=90,75%, D2533&gt;90,100%)</f>
        <v>0</v>
      </c>
      <c r="J2533">
        <f>SUMIFS(รายงานลูกหนี้!$G$2:$G$20000, รายงานลูกหนี้!$A$2:$A$20000, $A2533, รายงานลูกหนี้!$K$2:$K$20000, 0)</f>
        <v>15515</v>
      </c>
      <c r="K2533">
        <f>SUMIFS(รายงานลูกหนี้!$G$2:$G$20000, รายงานลูกหนี้!$A$2:$A$20000, $A2533, รายงานลูกหนี้!$K$2:$K$20000, "&gt;=1", รายงานลูกหนี้!$K$2:$K$20000, "&lt;=30")</f>
        <v>0</v>
      </c>
      <c r="L2533">
        <f>SUMIFS(รายงานลูกหนี้!$G$2:$G$20000, รายงานลูกหนี้!$A$2:$A$20000, $A2533, รายงานลูกหนี้!$K$2:$K$20000, "&gt;=31", รายงานลูกหนี้!$K$2:$K$20000, "&lt;=60")</f>
        <v>0</v>
      </c>
      <c r="M2533">
        <f>SUMIFS(รายงานลูกหนี้!$G$2:$G$20000, รายงานลูกหนี้!$A$2:$A$20000, $A2533, รายงานลูกหนี้!$K$2:$K$20000, "&gt;=61", รายงานลูกหนี้!$K$2:$K$20000, "&lt;=90")</f>
        <v>0</v>
      </c>
      <c r="N2533">
        <f>SUMIFS(รายงานลูกหนี้!$G$2:$G$20000, รายงานลูกหนี้!$A$2:$A$20000, $A2533, รายงานลูกหนี้!$K$2:$K$20000, "&gt;90")</f>
        <v>0</v>
      </c>
      <c r="O2533">
        <f t="shared" si="198"/>
        <v>15515</v>
      </c>
      <c r="P2533" s="17">
        <f t="shared" si="199"/>
        <v>0</v>
      </c>
    </row>
    <row r="2534" spans="1:16" x14ac:dyDescent="0.2">
      <c r="A2534" t="str">
        <v>f0efa4082e18f4ef4507cd0d292a246b385a523b</v>
      </c>
      <c r="B2534">
        <f>COUNTIF(รายงานลูกหนี้!$A:$A,A2534)</f>
        <v>4</v>
      </c>
      <c r="C2534">
        <f>COUNTIFS(รายงานลูกหนี้!$A:$A,A2534,รายงานลูกหนี้!$K:$K,"&gt;0")</f>
        <v>0</v>
      </c>
      <c r="D2534">
        <f>SUMIF(รายงานลูกหนี้!$A:$A,A2534,รายงานลูกหนี้!$K:$K)</f>
        <v>0</v>
      </c>
      <c r="E2534">
        <f>_xlfn.MAXIFS(รายงานลูกหนี้!$K:$K,รายงานลูกหนี้!$A:$A,A2534)</f>
        <v>0</v>
      </c>
      <c r="F2534" s="17">
        <f t="shared" si="195"/>
        <v>0</v>
      </c>
      <c r="G2534" t="str">
        <f t="shared" si="196"/>
        <v>ชำระตรงเวลา</v>
      </c>
      <c r="H2534" t="str">
        <f t="shared" si="197"/>
        <v>ลูกหนี้ชั้นดี</v>
      </c>
      <c r="I2534" s="17" cm="1">
        <f t="array" ref="I2534">_xlfn.IFS(D2534=0,0%, D2534&lt;=30,25%, D2534&lt;=60,50%, D2534&lt;=90,75%, D2534&gt;90,100%)</f>
        <v>0</v>
      </c>
      <c r="J2534">
        <f>SUMIFS(รายงานลูกหนี้!$G$2:$G$20000, รายงานลูกหนี้!$A$2:$A$20000, $A2534, รายงานลูกหนี้!$K$2:$K$20000, 0)</f>
        <v>14320</v>
      </c>
      <c r="K2534">
        <f>SUMIFS(รายงานลูกหนี้!$G$2:$G$20000, รายงานลูกหนี้!$A$2:$A$20000, $A2534, รายงานลูกหนี้!$K$2:$K$20000, "&gt;=1", รายงานลูกหนี้!$K$2:$K$20000, "&lt;=30")</f>
        <v>0</v>
      </c>
      <c r="L2534">
        <f>SUMIFS(รายงานลูกหนี้!$G$2:$G$20000, รายงานลูกหนี้!$A$2:$A$20000, $A2534, รายงานลูกหนี้!$K$2:$K$20000, "&gt;=31", รายงานลูกหนี้!$K$2:$K$20000, "&lt;=60")</f>
        <v>0</v>
      </c>
      <c r="M2534">
        <f>SUMIFS(รายงานลูกหนี้!$G$2:$G$20000, รายงานลูกหนี้!$A$2:$A$20000, $A2534, รายงานลูกหนี้!$K$2:$K$20000, "&gt;=61", รายงานลูกหนี้!$K$2:$K$20000, "&lt;=90")</f>
        <v>0</v>
      </c>
      <c r="N2534">
        <f>SUMIFS(รายงานลูกหนี้!$G$2:$G$20000, รายงานลูกหนี้!$A$2:$A$20000, $A2534, รายงานลูกหนี้!$K$2:$K$20000, "&gt;90")</f>
        <v>0</v>
      </c>
      <c r="O2534">
        <f t="shared" si="198"/>
        <v>14320</v>
      </c>
      <c r="P2534" s="17">
        <f t="shared" si="199"/>
        <v>0</v>
      </c>
    </row>
    <row r="2535" spans="1:16" x14ac:dyDescent="0.2">
      <c r="A2535" t="str">
        <v>9d696f394a2081d977d231172c9a3de7769458c1</v>
      </c>
      <c r="B2535">
        <f>COUNTIF(รายงานลูกหนี้!$A:$A,A2535)</f>
        <v>5</v>
      </c>
      <c r="C2535">
        <f>COUNTIFS(รายงานลูกหนี้!$A:$A,A2535,รายงานลูกหนี้!$K:$K,"&gt;0")</f>
        <v>0</v>
      </c>
      <c r="D2535">
        <f>SUMIF(รายงานลูกหนี้!$A:$A,A2535,รายงานลูกหนี้!$K:$K)</f>
        <v>0</v>
      </c>
      <c r="E2535">
        <f>_xlfn.MAXIFS(รายงานลูกหนี้!$K:$K,รายงานลูกหนี้!$A:$A,A2535)</f>
        <v>0</v>
      </c>
      <c r="F2535" s="17">
        <f t="shared" si="195"/>
        <v>0</v>
      </c>
      <c r="G2535" t="str">
        <f t="shared" si="196"/>
        <v>ชำระตรงเวลา</v>
      </c>
      <c r="H2535" t="str">
        <f t="shared" si="197"/>
        <v>ลูกหนี้ชั้นดี</v>
      </c>
      <c r="I2535" s="17" cm="1">
        <f t="array" ref="I2535">_xlfn.IFS(D2535=0,0%, D2535&lt;=30,25%, D2535&lt;=60,50%, D2535&lt;=90,75%, D2535&gt;90,100%)</f>
        <v>0</v>
      </c>
      <c r="J2535">
        <f>SUMIFS(รายงานลูกหนี้!$G$2:$G$20000, รายงานลูกหนี้!$A$2:$A$20000, $A2535, รายงานลูกหนี้!$K$2:$K$20000, 0)</f>
        <v>5530</v>
      </c>
      <c r="K2535">
        <f>SUMIFS(รายงานลูกหนี้!$G$2:$G$20000, รายงานลูกหนี้!$A$2:$A$20000, $A2535, รายงานลูกหนี้!$K$2:$K$20000, "&gt;=1", รายงานลูกหนี้!$K$2:$K$20000, "&lt;=30")</f>
        <v>0</v>
      </c>
      <c r="L2535">
        <f>SUMIFS(รายงานลูกหนี้!$G$2:$G$20000, รายงานลูกหนี้!$A$2:$A$20000, $A2535, รายงานลูกหนี้!$K$2:$K$20000, "&gt;=31", รายงานลูกหนี้!$K$2:$K$20000, "&lt;=60")</f>
        <v>0</v>
      </c>
      <c r="M2535">
        <f>SUMIFS(รายงานลูกหนี้!$G$2:$G$20000, รายงานลูกหนี้!$A$2:$A$20000, $A2535, รายงานลูกหนี้!$K$2:$K$20000, "&gt;=61", รายงานลูกหนี้!$K$2:$K$20000, "&lt;=90")</f>
        <v>0</v>
      </c>
      <c r="N2535">
        <f>SUMIFS(รายงานลูกหนี้!$G$2:$G$20000, รายงานลูกหนี้!$A$2:$A$20000, $A2535, รายงานลูกหนี้!$K$2:$K$20000, "&gt;90")</f>
        <v>0</v>
      </c>
      <c r="O2535">
        <f t="shared" si="198"/>
        <v>5530</v>
      </c>
      <c r="P2535" s="17">
        <f t="shared" si="199"/>
        <v>0</v>
      </c>
    </row>
    <row r="2536" spans="1:16" x14ac:dyDescent="0.2">
      <c r="A2536" t="str">
        <v>92637004c6c93a9878ba2a87502d2066fb7ada65</v>
      </c>
      <c r="B2536">
        <f>COUNTIF(รายงานลูกหนี้!$A:$A,A2536)</f>
        <v>6</v>
      </c>
      <c r="C2536">
        <f>COUNTIFS(รายงานลูกหนี้!$A:$A,A2536,รายงานลูกหนี้!$K:$K,"&gt;0")</f>
        <v>1</v>
      </c>
      <c r="D2536">
        <f>SUMIF(รายงานลูกหนี้!$A:$A,A2536,รายงานลูกหนี้!$K:$K)</f>
        <v>6</v>
      </c>
      <c r="E2536">
        <f>_xlfn.MAXIFS(รายงานลูกหนี้!$K:$K,รายงานลูกหนี้!$A:$A,A2536)</f>
        <v>6</v>
      </c>
      <c r="F2536" s="17">
        <f t="shared" si="195"/>
        <v>0.16666666666666666</v>
      </c>
      <c r="G2536" t="str">
        <f t="shared" si="196"/>
        <v>ค้างชำระ 1 - 30 วัน</v>
      </c>
      <c r="H2536" t="str">
        <f t="shared" si="197"/>
        <v>ลูกหนี้ชั้นดี</v>
      </c>
      <c r="I2536" s="17" cm="1">
        <f t="array" ref="I2536">_xlfn.IFS(D2536=0,0%, D2536&lt;=30,25%, D2536&lt;=60,50%, D2536&lt;=90,75%, D2536&gt;90,100%)</f>
        <v>0.25</v>
      </c>
      <c r="J2536">
        <f>SUMIFS(รายงานลูกหนี้!$G$2:$G$20000, รายงานลูกหนี้!$A$2:$A$20000, $A2536, รายงานลูกหนี้!$K$2:$K$20000, 0)</f>
        <v>140300</v>
      </c>
      <c r="K2536">
        <f>SUMIFS(รายงานลูกหนี้!$G$2:$G$20000, รายงานลูกหนี้!$A$2:$A$20000, $A2536, รายงานลูกหนี้!$K$2:$K$20000, "&gt;=1", รายงานลูกหนี้!$K$2:$K$20000, "&lt;=30")</f>
        <v>57516</v>
      </c>
      <c r="L2536">
        <f>SUMIFS(รายงานลูกหนี้!$G$2:$G$20000, รายงานลูกหนี้!$A$2:$A$20000, $A2536, รายงานลูกหนี้!$K$2:$K$20000, "&gt;=31", รายงานลูกหนี้!$K$2:$K$20000, "&lt;=60")</f>
        <v>0</v>
      </c>
      <c r="M2536">
        <f>SUMIFS(รายงานลูกหนี้!$G$2:$G$20000, รายงานลูกหนี้!$A$2:$A$20000, $A2536, รายงานลูกหนี้!$K$2:$K$20000, "&gt;=61", รายงานลูกหนี้!$K$2:$K$20000, "&lt;=90")</f>
        <v>0</v>
      </c>
      <c r="N2536">
        <f>SUMIFS(รายงานลูกหนี้!$G$2:$G$20000, รายงานลูกหนี้!$A$2:$A$20000, $A2536, รายงานลูกหนี้!$K$2:$K$20000, "&gt;90")</f>
        <v>0</v>
      </c>
      <c r="O2536">
        <f t="shared" si="198"/>
        <v>197816</v>
      </c>
      <c r="P2536" s="17">
        <f t="shared" si="199"/>
        <v>7.2688761273102281E-2</v>
      </c>
    </row>
    <row r="2537" spans="1:16" x14ac:dyDescent="0.2">
      <c r="A2537" t="str">
        <v>532c55f7725bdc5c352062c341aa46127f3bc91f</v>
      </c>
      <c r="B2537">
        <f>COUNTIF(รายงานลูกหนี้!$A:$A,A2537)</f>
        <v>9</v>
      </c>
      <c r="C2537">
        <f>COUNTIFS(รายงานลูกหนี้!$A:$A,A2537,รายงานลูกหนี้!$K:$K,"&gt;0")</f>
        <v>6</v>
      </c>
      <c r="D2537">
        <f>SUMIF(รายงานลูกหนี้!$A:$A,A2537,รายงานลูกหนี้!$K:$K)</f>
        <v>6</v>
      </c>
      <c r="E2537">
        <f>_xlfn.MAXIFS(รายงานลูกหนี้!$K:$K,รายงานลูกหนี้!$A:$A,A2537)</f>
        <v>1</v>
      </c>
      <c r="F2537" s="17">
        <f t="shared" si="195"/>
        <v>0.66666666666666663</v>
      </c>
      <c r="G2537" t="str">
        <f t="shared" si="196"/>
        <v>ค้างชำระ 1 - 30 วัน</v>
      </c>
      <c r="H2537" t="str">
        <f t="shared" si="197"/>
        <v>ลูกหนี้ชั้นดี</v>
      </c>
      <c r="I2537" s="17" cm="1">
        <f t="array" ref="I2537">_xlfn.IFS(D2537=0,0%, D2537&lt;=30,25%, D2537&lt;=60,50%, D2537&lt;=90,75%, D2537&gt;90,100%)</f>
        <v>0.25</v>
      </c>
      <c r="J2537">
        <f>SUMIFS(รายงานลูกหนี้!$G$2:$G$20000, รายงานลูกหนี้!$A$2:$A$20000, $A2537, รายงานลูกหนี้!$K$2:$K$20000, 0)</f>
        <v>2800</v>
      </c>
      <c r="K2537">
        <f>SUMIFS(รายงานลูกหนี้!$G$2:$G$20000, รายงานลูกหนี้!$A$2:$A$20000, $A2537, รายงานลูกหนี้!$K$2:$K$20000, "&gt;=1", รายงานลูกหนี้!$K$2:$K$20000, "&lt;=30")</f>
        <v>7181</v>
      </c>
      <c r="L2537">
        <f>SUMIFS(รายงานลูกหนี้!$G$2:$G$20000, รายงานลูกหนี้!$A$2:$A$20000, $A2537, รายงานลูกหนี้!$K$2:$K$20000, "&gt;=31", รายงานลูกหนี้!$K$2:$K$20000, "&lt;=60")</f>
        <v>0</v>
      </c>
      <c r="M2537">
        <f>SUMIFS(รายงานลูกหนี้!$G$2:$G$20000, รายงานลูกหนี้!$A$2:$A$20000, $A2537, รายงานลูกหนี้!$K$2:$K$20000, "&gt;=61", รายงานลูกหนี้!$K$2:$K$20000, "&lt;=90")</f>
        <v>0</v>
      </c>
      <c r="N2537">
        <f>SUMIFS(รายงานลูกหนี้!$G$2:$G$20000, รายงานลูกหนี้!$A$2:$A$20000, $A2537, รายงานลูกหนี้!$K$2:$K$20000, "&gt;90")</f>
        <v>0</v>
      </c>
      <c r="O2537">
        <f t="shared" si="198"/>
        <v>9981</v>
      </c>
      <c r="P2537" s="17">
        <f t="shared" si="199"/>
        <v>0.17986674681895601</v>
      </c>
    </row>
    <row r="2538" spans="1:16" x14ac:dyDescent="0.2">
      <c r="A2538" t="str">
        <v>3d23f268fe203417563b254ce3443b607d100509</v>
      </c>
      <c r="B2538">
        <f>COUNTIF(รายงานลูกหนี้!$A:$A,A2538)</f>
        <v>10</v>
      </c>
      <c r="C2538">
        <f>COUNTIFS(รายงานลูกหนี้!$A:$A,A2538,รายงานลูกหนี้!$K:$K,"&gt;0")</f>
        <v>0</v>
      </c>
      <c r="D2538">
        <f>SUMIF(รายงานลูกหนี้!$A:$A,A2538,รายงานลูกหนี้!$K:$K)</f>
        <v>0</v>
      </c>
      <c r="E2538">
        <f>_xlfn.MAXIFS(รายงานลูกหนี้!$K:$K,รายงานลูกหนี้!$A:$A,A2538)</f>
        <v>0</v>
      </c>
      <c r="F2538" s="17">
        <f t="shared" si="195"/>
        <v>0</v>
      </c>
      <c r="G2538" t="str">
        <f t="shared" si="196"/>
        <v>ชำระตรงเวลา</v>
      </c>
      <c r="H2538" t="str">
        <f t="shared" si="197"/>
        <v>ลูกหนี้ชั้นดี</v>
      </c>
      <c r="I2538" s="17" cm="1">
        <f t="array" ref="I2538">_xlfn.IFS(D2538=0,0%, D2538&lt;=30,25%, D2538&lt;=60,50%, D2538&lt;=90,75%, D2538&gt;90,100%)</f>
        <v>0</v>
      </c>
      <c r="J2538">
        <f>SUMIFS(รายงานลูกหนี้!$G$2:$G$20000, รายงานลูกหนี้!$A$2:$A$20000, $A2538, รายงานลูกหนี้!$K$2:$K$20000, 0)</f>
        <v>3887</v>
      </c>
      <c r="K2538">
        <f>SUMIFS(รายงานลูกหนี้!$G$2:$G$20000, รายงานลูกหนี้!$A$2:$A$20000, $A2538, รายงานลูกหนี้!$K$2:$K$20000, "&gt;=1", รายงานลูกหนี้!$K$2:$K$20000, "&lt;=30")</f>
        <v>0</v>
      </c>
      <c r="L2538">
        <f>SUMIFS(รายงานลูกหนี้!$G$2:$G$20000, รายงานลูกหนี้!$A$2:$A$20000, $A2538, รายงานลูกหนี้!$K$2:$K$20000, "&gt;=31", รายงานลูกหนี้!$K$2:$K$20000, "&lt;=60")</f>
        <v>0</v>
      </c>
      <c r="M2538">
        <f>SUMIFS(รายงานลูกหนี้!$G$2:$G$20000, รายงานลูกหนี้!$A$2:$A$20000, $A2538, รายงานลูกหนี้!$K$2:$K$20000, "&gt;=61", รายงานลูกหนี้!$K$2:$K$20000, "&lt;=90")</f>
        <v>0</v>
      </c>
      <c r="N2538">
        <f>SUMIFS(รายงานลูกหนี้!$G$2:$G$20000, รายงานลูกหนี้!$A$2:$A$20000, $A2538, รายงานลูกหนี้!$K$2:$K$20000, "&gt;90")</f>
        <v>0</v>
      </c>
      <c r="O2538">
        <f t="shared" si="198"/>
        <v>3887</v>
      </c>
      <c r="P2538" s="17">
        <f t="shared" si="199"/>
        <v>0</v>
      </c>
    </row>
    <row r="2539" spans="1:16" x14ac:dyDescent="0.2">
      <c r="A2539" t="str">
        <v>f9a8cf49624fb4bf3d35bc0fb321acc5b1efbaf8</v>
      </c>
      <c r="B2539">
        <f>COUNTIF(รายงานลูกหนี้!$A:$A,A2539)</f>
        <v>8</v>
      </c>
      <c r="C2539">
        <f>COUNTIFS(รายงานลูกหนี้!$A:$A,A2539,รายงานลูกหนี้!$K:$K,"&gt;0")</f>
        <v>0</v>
      </c>
      <c r="D2539">
        <f>SUMIF(รายงานลูกหนี้!$A:$A,A2539,รายงานลูกหนี้!$K:$K)</f>
        <v>0</v>
      </c>
      <c r="E2539">
        <f>_xlfn.MAXIFS(รายงานลูกหนี้!$K:$K,รายงานลูกหนี้!$A:$A,A2539)</f>
        <v>0</v>
      </c>
      <c r="F2539" s="17">
        <f t="shared" si="195"/>
        <v>0</v>
      </c>
      <c r="G2539" t="str">
        <f t="shared" si="196"/>
        <v>ชำระตรงเวลา</v>
      </c>
      <c r="H2539" t="str">
        <f t="shared" si="197"/>
        <v>ลูกหนี้ชั้นดี</v>
      </c>
      <c r="I2539" s="17" cm="1">
        <f t="array" ref="I2539">_xlfn.IFS(D2539=0,0%, D2539&lt;=30,25%, D2539&lt;=60,50%, D2539&lt;=90,75%, D2539&gt;90,100%)</f>
        <v>0</v>
      </c>
      <c r="J2539">
        <f>SUMIFS(รายงานลูกหนี้!$G$2:$G$20000, รายงานลูกหนี้!$A$2:$A$20000, $A2539, รายงานลูกหนี้!$K$2:$K$20000, 0)</f>
        <v>27589</v>
      </c>
      <c r="K2539">
        <f>SUMIFS(รายงานลูกหนี้!$G$2:$G$20000, รายงานลูกหนี้!$A$2:$A$20000, $A2539, รายงานลูกหนี้!$K$2:$K$20000, "&gt;=1", รายงานลูกหนี้!$K$2:$K$20000, "&lt;=30")</f>
        <v>0</v>
      </c>
      <c r="L2539">
        <f>SUMIFS(รายงานลูกหนี้!$G$2:$G$20000, รายงานลูกหนี้!$A$2:$A$20000, $A2539, รายงานลูกหนี้!$K$2:$K$20000, "&gt;=31", รายงานลูกหนี้!$K$2:$K$20000, "&lt;=60")</f>
        <v>0</v>
      </c>
      <c r="M2539">
        <f>SUMIFS(รายงานลูกหนี้!$G$2:$G$20000, รายงานลูกหนี้!$A$2:$A$20000, $A2539, รายงานลูกหนี้!$K$2:$K$20000, "&gt;=61", รายงานลูกหนี้!$K$2:$K$20000, "&lt;=90")</f>
        <v>0</v>
      </c>
      <c r="N2539">
        <f>SUMIFS(รายงานลูกหนี้!$G$2:$G$20000, รายงานลูกหนี้!$A$2:$A$20000, $A2539, รายงานลูกหนี้!$K$2:$K$20000, "&gt;90")</f>
        <v>0</v>
      </c>
      <c r="O2539">
        <f t="shared" si="198"/>
        <v>27589</v>
      </c>
      <c r="P2539" s="17">
        <f t="shared" si="199"/>
        <v>0</v>
      </c>
    </row>
    <row r="2540" spans="1:16" x14ac:dyDescent="0.2">
      <c r="A2540" t="str">
        <v>da3c989322c485b2a6a2b5ec9df8080cfcced3ed</v>
      </c>
      <c r="B2540">
        <f>COUNTIF(รายงานลูกหนี้!$A:$A,A2540)</f>
        <v>6</v>
      </c>
      <c r="C2540">
        <f>COUNTIFS(รายงานลูกหนี้!$A:$A,A2540,รายงานลูกหนี้!$K:$K,"&gt;0")</f>
        <v>3</v>
      </c>
      <c r="D2540">
        <f>SUMIF(รายงานลูกหนี้!$A:$A,A2540,รายงานลูกหนี้!$K:$K)</f>
        <v>13</v>
      </c>
      <c r="E2540">
        <f>_xlfn.MAXIFS(รายงานลูกหนี้!$K:$K,รายงานลูกหนี้!$A:$A,A2540)</f>
        <v>6</v>
      </c>
      <c r="F2540" s="17">
        <f t="shared" si="195"/>
        <v>0.5</v>
      </c>
      <c r="G2540" t="str">
        <f t="shared" si="196"/>
        <v>ค้างชำระ 1 - 30 วัน</v>
      </c>
      <c r="H2540" t="str">
        <f t="shared" si="197"/>
        <v>ลูกหนี้ชั้นดี</v>
      </c>
      <c r="I2540" s="17" cm="1">
        <f t="array" ref="I2540">_xlfn.IFS(D2540=0,0%, D2540&lt;=30,25%, D2540&lt;=60,50%, D2540&lt;=90,75%, D2540&gt;90,100%)</f>
        <v>0.25</v>
      </c>
      <c r="J2540">
        <f>SUMIFS(รายงานลูกหนี้!$G$2:$G$20000, รายงานลูกหนี้!$A$2:$A$20000, $A2540, รายงานลูกหนี้!$K$2:$K$20000, 0)</f>
        <v>7831</v>
      </c>
      <c r="K2540">
        <f>SUMIFS(รายงานลูกหนี้!$G$2:$G$20000, รายงานลูกหนี้!$A$2:$A$20000, $A2540, รายงานลูกหนี้!$K$2:$K$20000, "&gt;=1", รายงานลูกหนี้!$K$2:$K$20000, "&lt;=30")</f>
        <v>5140</v>
      </c>
      <c r="L2540">
        <f>SUMIFS(รายงานลูกหนี้!$G$2:$G$20000, รายงานลูกหนี้!$A$2:$A$20000, $A2540, รายงานลูกหนี้!$K$2:$K$20000, "&gt;=31", รายงานลูกหนี้!$K$2:$K$20000, "&lt;=60")</f>
        <v>0</v>
      </c>
      <c r="M2540">
        <f>SUMIFS(รายงานลูกหนี้!$G$2:$G$20000, รายงานลูกหนี้!$A$2:$A$20000, $A2540, รายงานลูกหนี้!$K$2:$K$20000, "&gt;=61", รายงานลูกหนี้!$K$2:$K$20000, "&lt;=90")</f>
        <v>0</v>
      </c>
      <c r="N2540">
        <f>SUMIFS(รายงานลูกหนี้!$G$2:$G$20000, รายงานลูกหนี้!$A$2:$A$20000, $A2540, รายงานลูกหนี้!$K$2:$K$20000, "&gt;90")</f>
        <v>0</v>
      </c>
      <c r="O2540">
        <f t="shared" si="198"/>
        <v>12971</v>
      </c>
      <c r="P2540" s="17">
        <f t="shared" si="199"/>
        <v>9.9067149795698098E-2</v>
      </c>
    </row>
    <row r="2541" spans="1:16" x14ac:dyDescent="0.2">
      <c r="A2541" t="str">
        <v>253a362ebe6ec95cfae9178336c33ca50cc5efa2</v>
      </c>
      <c r="B2541">
        <f>COUNTIF(รายงานลูกหนี้!$A:$A,A2541)</f>
        <v>1</v>
      </c>
      <c r="C2541">
        <f>COUNTIFS(รายงานลูกหนี้!$A:$A,A2541,รายงานลูกหนี้!$K:$K,"&gt;0")</f>
        <v>1</v>
      </c>
      <c r="D2541">
        <f>SUMIF(รายงานลูกหนี้!$A:$A,A2541,รายงานลูกหนี้!$K:$K)</f>
        <v>3</v>
      </c>
      <c r="E2541">
        <f>_xlfn.MAXIFS(รายงานลูกหนี้!$K:$K,รายงานลูกหนี้!$A:$A,A2541)</f>
        <v>3</v>
      </c>
      <c r="F2541" s="17">
        <f t="shared" si="195"/>
        <v>1</v>
      </c>
      <c r="G2541" t="str">
        <f t="shared" si="196"/>
        <v>ค้างชำระ 1 - 30 วัน</v>
      </c>
      <c r="H2541" t="str">
        <f t="shared" si="197"/>
        <v>ลูกหนี้ชั้นดี</v>
      </c>
      <c r="I2541" s="17" cm="1">
        <f t="array" ref="I2541">_xlfn.IFS(D2541=0,0%, D2541&lt;=30,25%, D2541&lt;=60,50%, D2541&lt;=90,75%, D2541&gt;90,100%)</f>
        <v>0.25</v>
      </c>
      <c r="J2541">
        <f>SUMIFS(รายงานลูกหนี้!$G$2:$G$20000, รายงานลูกหนี้!$A$2:$A$20000, $A2541, รายงานลูกหนี้!$K$2:$K$20000, 0)</f>
        <v>0</v>
      </c>
      <c r="K2541">
        <f>SUMIFS(รายงานลูกหนี้!$G$2:$G$20000, รายงานลูกหนี้!$A$2:$A$20000, $A2541, รายงานลูกหนี้!$K$2:$K$20000, "&gt;=1", รายงานลูกหนี้!$K$2:$K$20000, "&lt;=30")</f>
        <v>8360</v>
      </c>
      <c r="L2541">
        <f>SUMIFS(รายงานลูกหนี้!$G$2:$G$20000, รายงานลูกหนี้!$A$2:$A$20000, $A2541, รายงานลูกหนี้!$K$2:$K$20000, "&gt;=31", รายงานลูกหนี้!$K$2:$K$20000, "&lt;=60")</f>
        <v>0</v>
      </c>
      <c r="M2541">
        <f>SUMIFS(รายงานลูกหนี้!$G$2:$G$20000, รายงานลูกหนี้!$A$2:$A$20000, $A2541, รายงานลูกหนี้!$K$2:$K$20000, "&gt;=61", รายงานลูกหนี้!$K$2:$K$20000, "&lt;=90")</f>
        <v>0</v>
      </c>
      <c r="N2541">
        <f>SUMIFS(รายงานลูกหนี้!$G$2:$G$20000, รายงานลูกหนี้!$A$2:$A$20000, $A2541, รายงานลูกหนี้!$K$2:$K$20000, "&gt;90")</f>
        <v>0</v>
      </c>
      <c r="O2541">
        <f t="shared" si="198"/>
        <v>8360</v>
      </c>
      <c r="P2541" s="17">
        <f t="shared" si="199"/>
        <v>0.25</v>
      </c>
    </row>
    <row r="2542" spans="1:16" x14ac:dyDescent="0.2">
      <c r="A2542" t="str">
        <v>43afedf6fec24aceb102b4ab1154e965ba4ca4a5</v>
      </c>
      <c r="B2542">
        <f>COUNTIF(รายงานลูกหนี้!$A:$A,A2542)</f>
        <v>14</v>
      </c>
      <c r="C2542">
        <f>COUNTIFS(รายงานลูกหนี้!$A:$A,A2542,รายงานลูกหนี้!$K:$K,"&gt;0")</f>
        <v>0</v>
      </c>
      <c r="D2542">
        <f>SUMIF(รายงานลูกหนี้!$A:$A,A2542,รายงานลูกหนี้!$K:$K)</f>
        <v>0</v>
      </c>
      <c r="E2542">
        <f>_xlfn.MAXIFS(รายงานลูกหนี้!$K:$K,รายงานลูกหนี้!$A:$A,A2542)</f>
        <v>0</v>
      </c>
      <c r="F2542" s="17">
        <f t="shared" si="195"/>
        <v>0</v>
      </c>
      <c r="G2542" t="str">
        <f t="shared" si="196"/>
        <v>ชำระตรงเวลา</v>
      </c>
      <c r="H2542" t="str">
        <f t="shared" si="197"/>
        <v>ลูกหนี้ชั้นดี</v>
      </c>
      <c r="I2542" s="17" cm="1">
        <f t="array" ref="I2542">_xlfn.IFS(D2542=0,0%, D2542&lt;=30,25%, D2542&lt;=60,50%, D2542&lt;=90,75%, D2542&gt;90,100%)</f>
        <v>0</v>
      </c>
      <c r="J2542">
        <f>SUMIFS(รายงานลูกหนี้!$G$2:$G$20000, รายงานลูกหนี้!$A$2:$A$20000, $A2542, รายงานลูกหนี้!$K$2:$K$20000, 0)</f>
        <v>146740</v>
      </c>
      <c r="K2542">
        <f>SUMIFS(รายงานลูกหนี้!$G$2:$G$20000, รายงานลูกหนี้!$A$2:$A$20000, $A2542, รายงานลูกหนี้!$K$2:$K$20000, "&gt;=1", รายงานลูกหนี้!$K$2:$K$20000, "&lt;=30")</f>
        <v>0</v>
      </c>
      <c r="L2542">
        <f>SUMIFS(รายงานลูกหนี้!$G$2:$G$20000, รายงานลูกหนี้!$A$2:$A$20000, $A2542, รายงานลูกหนี้!$K$2:$K$20000, "&gt;=31", รายงานลูกหนี้!$K$2:$K$20000, "&lt;=60")</f>
        <v>0</v>
      </c>
      <c r="M2542">
        <f>SUMIFS(รายงานลูกหนี้!$G$2:$G$20000, รายงานลูกหนี้!$A$2:$A$20000, $A2542, รายงานลูกหนี้!$K$2:$K$20000, "&gt;=61", รายงานลูกหนี้!$K$2:$K$20000, "&lt;=90")</f>
        <v>0</v>
      </c>
      <c r="N2542">
        <f>SUMIFS(รายงานลูกหนี้!$G$2:$G$20000, รายงานลูกหนี้!$A$2:$A$20000, $A2542, รายงานลูกหนี้!$K$2:$K$20000, "&gt;90")</f>
        <v>0</v>
      </c>
      <c r="O2542">
        <f t="shared" si="198"/>
        <v>146740</v>
      </c>
      <c r="P2542" s="17">
        <f t="shared" si="199"/>
        <v>0</v>
      </c>
    </row>
    <row r="2543" spans="1:16" x14ac:dyDescent="0.2">
      <c r="A2543" t="str">
        <v>4968ccbe213a36f9bb2917957d066768a78ec325</v>
      </c>
      <c r="B2543">
        <f>COUNTIF(รายงานลูกหนี้!$A:$A,A2543)</f>
        <v>5</v>
      </c>
      <c r="C2543">
        <f>COUNTIFS(รายงานลูกหนี้!$A:$A,A2543,รายงานลูกหนี้!$K:$K,"&gt;0")</f>
        <v>2</v>
      </c>
      <c r="D2543">
        <f>SUMIF(รายงานลูกหนี้!$A:$A,A2543,รายงานลูกหนี้!$K:$K)</f>
        <v>10</v>
      </c>
      <c r="E2543">
        <f>_xlfn.MAXIFS(รายงานลูกหนี้!$K:$K,รายงานลูกหนี้!$A:$A,A2543)</f>
        <v>7</v>
      </c>
      <c r="F2543" s="17">
        <f t="shared" si="195"/>
        <v>0.4</v>
      </c>
      <c r="G2543" t="str">
        <f t="shared" si="196"/>
        <v>ค้างชำระ 1 - 30 วัน</v>
      </c>
      <c r="H2543" t="str">
        <f t="shared" si="197"/>
        <v>ลูกหนี้ชั้นดี</v>
      </c>
      <c r="I2543" s="17" cm="1">
        <f t="array" ref="I2543">_xlfn.IFS(D2543=0,0%, D2543&lt;=30,25%, D2543&lt;=60,50%, D2543&lt;=90,75%, D2543&gt;90,100%)</f>
        <v>0.25</v>
      </c>
      <c r="J2543">
        <f>SUMIFS(รายงานลูกหนี้!$G$2:$G$20000, รายงานลูกหนี้!$A$2:$A$20000, $A2543, รายงานลูกหนี้!$K$2:$K$20000, 0)</f>
        <v>8070</v>
      </c>
      <c r="K2543">
        <f>SUMIFS(รายงานลูกหนี้!$G$2:$G$20000, รายงานลูกหนี้!$A$2:$A$20000, $A2543, รายงานลูกหนี้!$K$2:$K$20000, "&gt;=1", รายงานลูกหนี้!$K$2:$K$20000, "&lt;=30")</f>
        <v>4195</v>
      </c>
      <c r="L2543">
        <f>SUMIFS(รายงานลูกหนี้!$G$2:$G$20000, รายงานลูกหนี้!$A$2:$A$20000, $A2543, รายงานลูกหนี้!$K$2:$K$20000, "&gt;=31", รายงานลูกหนี้!$K$2:$K$20000, "&lt;=60")</f>
        <v>0</v>
      </c>
      <c r="M2543">
        <f>SUMIFS(รายงานลูกหนี้!$G$2:$G$20000, รายงานลูกหนี้!$A$2:$A$20000, $A2543, รายงานลูกหนี้!$K$2:$K$20000, "&gt;=61", รายงานลูกหนี้!$K$2:$K$20000, "&lt;=90")</f>
        <v>0</v>
      </c>
      <c r="N2543">
        <f>SUMIFS(รายงานลูกหนี้!$G$2:$G$20000, รายงานลูกหนี้!$A$2:$A$20000, $A2543, รายงานลูกหนี้!$K$2:$K$20000, "&gt;90")</f>
        <v>0</v>
      </c>
      <c r="O2543">
        <f t="shared" si="198"/>
        <v>12265</v>
      </c>
      <c r="P2543" s="17">
        <f t="shared" si="199"/>
        <v>8.5507541785568686E-2</v>
      </c>
    </row>
    <row r="2544" spans="1:16" x14ac:dyDescent="0.2">
      <c r="A2544" t="str">
        <v>ccad53448f78fed0d1f8746d8914d42e44145db2</v>
      </c>
      <c r="B2544">
        <f>COUNTIF(รายงานลูกหนี้!$A:$A,A2544)</f>
        <v>5</v>
      </c>
      <c r="C2544">
        <f>COUNTIFS(รายงานลูกหนี้!$A:$A,A2544,รายงานลูกหนี้!$K:$K,"&gt;0")</f>
        <v>0</v>
      </c>
      <c r="D2544">
        <f>SUMIF(รายงานลูกหนี้!$A:$A,A2544,รายงานลูกหนี้!$K:$K)</f>
        <v>0</v>
      </c>
      <c r="E2544">
        <f>_xlfn.MAXIFS(รายงานลูกหนี้!$K:$K,รายงานลูกหนี้!$A:$A,A2544)</f>
        <v>0</v>
      </c>
      <c r="F2544" s="17">
        <f t="shared" si="195"/>
        <v>0</v>
      </c>
      <c r="G2544" t="str">
        <f t="shared" si="196"/>
        <v>ชำระตรงเวลา</v>
      </c>
      <c r="H2544" t="str">
        <f t="shared" si="197"/>
        <v>ลูกหนี้ชั้นดี</v>
      </c>
      <c r="I2544" s="17" cm="1">
        <f t="array" ref="I2544">_xlfn.IFS(D2544=0,0%, D2544&lt;=30,25%, D2544&lt;=60,50%, D2544&lt;=90,75%, D2544&gt;90,100%)</f>
        <v>0</v>
      </c>
      <c r="J2544">
        <f>SUMIFS(รายงานลูกหนี้!$G$2:$G$20000, รายงานลูกหนี้!$A$2:$A$20000, $A2544, รายงานลูกหนี้!$K$2:$K$20000, 0)</f>
        <v>55895</v>
      </c>
      <c r="K2544">
        <f>SUMIFS(รายงานลูกหนี้!$G$2:$G$20000, รายงานลูกหนี้!$A$2:$A$20000, $A2544, รายงานลูกหนี้!$K$2:$K$20000, "&gt;=1", รายงานลูกหนี้!$K$2:$K$20000, "&lt;=30")</f>
        <v>0</v>
      </c>
      <c r="L2544">
        <f>SUMIFS(รายงานลูกหนี้!$G$2:$G$20000, รายงานลูกหนี้!$A$2:$A$20000, $A2544, รายงานลูกหนี้!$K$2:$K$20000, "&gt;=31", รายงานลูกหนี้!$K$2:$K$20000, "&lt;=60")</f>
        <v>0</v>
      </c>
      <c r="M2544">
        <f>SUMIFS(รายงานลูกหนี้!$G$2:$G$20000, รายงานลูกหนี้!$A$2:$A$20000, $A2544, รายงานลูกหนี้!$K$2:$K$20000, "&gt;=61", รายงานลูกหนี้!$K$2:$K$20000, "&lt;=90")</f>
        <v>0</v>
      </c>
      <c r="N2544">
        <f>SUMIFS(รายงานลูกหนี้!$G$2:$G$20000, รายงานลูกหนี้!$A$2:$A$20000, $A2544, รายงานลูกหนี้!$K$2:$K$20000, "&gt;90")</f>
        <v>0</v>
      </c>
      <c r="O2544">
        <f t="shared" si="198"/>
        <v>55895</v>
      </c>
      <c r="P2544" s="17">
        <f t="shared" si="199"/>
        <v>0</v>
      </c>
    </row>
    <row r="2545" spans="1:16" x14ac:dyDescent="0.2">
      <c r="A2545" t="str">
        <v>4bb98e5a5c08707645c30fe645197c95fa5b5007</v>
      </c>
      <c r="B2545">
        <f>COUNTIF(รายงานลูกหนี้!$A:$A,A2545)</f>
        <v>2</v>
      </c>
      <c r="C2545">
        <f>COUNTIFS(รายงานลูกหนี้!$A:$A,A2545,รายงานลูกหนี้!$K:$K,"&gt;0")</f>
        <v>0</v>
      </c>
      <c r="D2545">
        <f>SUMIF(รายงานลูกหนี้!$A:$A,A2545,รายงานลูกหนี้!$K:$K)</f>
        <v>0</v>
      </c>
      <c r="E2545">
        <f>_xlfn.MAXIFS(รายงานลูกหนี้!$K:$K,รายงานลูกหนี้!$A:$A,A2545)</f>
        <v>0</v>
      </c>
      <c r="F2545" s="17">
        <f t="shared" si="195"/>
        <v>0</v>
      </c>
      <c r="G2545" t="str">
        <f t="shared" si="196"/>
        <v>ชำระตรงเวลา</v>
      </c>
      <c r="H2545" t="str">
        <f t="shared" si="197"/>
        <v>ลูกหนี้ชั้นดี</v>
      </c>
      <c r="I2545" s="17" cm="1">
        <f t="array" ref="I2545">_xlfn.IFS(D2545=0,0%, D2545&lt;=30,25%, D2545&lt;=60,50%, D2545&lt;=90,75%, D2545&gt;90,100%)</f>
        <v>0</v>
      </c>
      <c r="J2545">
        <f>SUMIFS(รายงานลูกหนี้!$G$2:$G$20000, รายงานลูกหนี้!$A$2:$A$20000, $A2545, รายงานลูกหนี้!$K$2:$K$20000, 0)</f>
        <v>2360</v>
      </c>
      <c r="K2545">
        <f>SUMIFS(รายงานลูกหนี้!$G$2:$G$20000, รายงานลูกหนี้!$A$2:$A$20000, $A2545, รายงานลูกหนี้!$K$2:$K$20000, "&gt;=1", รายงานลูกหนี้!$K$2:$K$20000, "&lt;=30")</f>
        <v>0</v>
      </c>
      <c r="L2545">
        <f>SUMIFS(รายงานลูกหนี้!$G$2:$G$20000, รายงานลูกหนี้!$A$2:$A$20000, $A2545, รายงานลูกหนี้!$K$2:$K$20000, "&gt;=31", รายงานลูกหนี้!$K$2:$K$20000, "&lt;=60")</f>
        <v>0</v>
      </c>
      <c r="M2545">
        <f>SUMIFS(รายงานลูกหนี้!$G$2:$G$20000, รายงานลูกหนี้!$A$2:$A$20000, $A2545, รายงานลูกหนี้!$K$2:$K$20000, "&gt;=61", รายงานลูกหนี้!$K$2:$K$20000, "&lt;=90")</f>
        <v>0</v>
      </c>
      <c r="N2545">
        <f>SUMIFS(รายงานลูกหนี้!$G$2:$G$20000, รายงานลูกหนี้!$A$2:$A$20000, $A2545, รายงานลูกหนี้!$K$2:$K$20000, "&gt;90")</f>
        <v>0</v>
      </c>
      <c r="O2545">
        <f t="shared" si="198"/>
        <v>2360</v>
      </c>
      <c r="P2545" s="17">
        <f t="shared" si="199"/>
        <v>0</v>
      </c>
    </row>
    <row r="2546" spans="1:16" x14ac:dyDescent="0.2">
      <c r="A2546" t="str">
        <v>e8423117c02c44f285f90a98e2390ee14e322614</v>
      </c>
      <c r="B2546">
        <f>COUNTIF(รายงานลูกหนี้!$A:$A,A2546)</f>
        <v>5</v>
      </c>
      <c r="C2546">
        <f>COUNTIFS(รายงานลูกหนี้!$A:$A,A2546,รายงานลูกหนี้!$K:$K,"&gt;0")</f>
        <v>2</v>
      </c>
      <c r="D2546">
        <f>SUMIF(รายงานลูกหนี้!$A:$A,A2546,รายงานลูกหนี้!$K:$K)</f>
        <v>5</v>
      </c>
      <c r="E2546">
        <f>_xlfn.MAXIFS(รายงานลูกหนี้!$K:$K,รายงานลูกหนี้!$A:$A,A2546)</f>
        <v>3</v>
      </c>
      <c r="F2546" s="17">
        <f t="shared" si="195"/>
        <v>0.4</v>
      </c>
      <c r="G2546" t="str">
        <f t="shared" si="196"/>
        <v>ค้างชำระ 1 - 30 วัน</v>
      </c>
      <c r="H2546" t="str">
        <f t="shared" si="197"/>
        <v>ลูกหนี้ชั้นดี</v>
      </c>
      <c r="I2546" s="17" cm="1">
        <f t="array" ref="I2546">_xlfn.IFS(D2546=0,0%, D2546&lt;=30,25%, D2546&lt;=60,50%, D2546&lt;=90,75%, D2546&gt;90,100%)</f>
        <v>0.25</v>
      </c>
      <c r="J2546">
        <f>SUMIFS(รายงานลูกหนี้!$G$2:$G$20000, รายงานลูกหนี้!$A$2:$A$20000, $A2546, รายงานลูกหนี้!$K$2:$K$20000, 0)</f>
        <v>24850</v>
      </c>
      <c r="K2546">
        <f>SUMIFS(รายงานลูกหนี้!$G$2:$G$20000, รายงานลูกหนี้!$A$2:$A$20000, $A2546, รายงานลูกหนี้!$K$2:$K$20000, "&gt;=1", รายงานลูกหนี้!$K$2:$K$20000, "&lt;=30")</f>
        <v>10875</v>
      </c>
      <c r="L2546">
        <f>SUMIFS(รายงานลูกหนี้!$G$2:$G$20000, รายงานลูกหนี้!$A$2:$A$20000, $A2546, รายงานลูกหนี้!$K$2:$K$20000, "&gt;=31", รายงานลูกหนี้!$K$2:$K$20000, "&lt;=60")</f>
        <v>0</v>
      </c>
      <c r="M2546">
        <f>SUMIFS(รายงานลูกหนี้!$G$2:$G$20000, รายงานลูกหนี้!$A$2:$A$20000, $A2546, รายงานลูกหนี้!$K$2:$K$20000, "&gt;=61", รายงานลูกหนี้!$K$2:$K$20000, "&lt;=90")</f>
        <v>0</v>
      </c>
      <c r="N2546">
        <f>SUMIFS(รายงานลูกหนี้!$G$2:$G$20000, รายงานลูกหนี้!$A$2:$A$20000, $A2546, รายงานลูกหนี้!$K$2:$K$20000, "&gt;90")</f>
        <v>0</v>
      </c>
      <c r="O2546">
        <f t="shared" si="198"/>
        <v>35725</v>
      </c>
      <c r="P2546" s="17">
        <f t="shared" si="199"/>
        <v>7.6102169349195239E-2</v>
      </c>
    </row>
    <row r="2547" spans="1:16" x14ac:dyDescent="0.2">
      <c r="A2547" t="str">
        <v>cad84ac80289e954f61bac873292dde1e9494baa</v>
      </c>
      <c r="B2547">
        <f>COUNTIF(รายงานลูกหนี้!$A:$A,A2547)</f>
        <v>2</v>
      </c>
      <c r="C2547">
        <f>COUNTIFS(รายงานลูกหนี้!$A:$A,A2547,รายงานลูกหนี้!$K:$K,"&gt;0")</f>
        <v>2</v>
      </c>
      <c r="D2547">
        <f>SUMIF(รายงานลูกหนี้!$A:$A,A2547,รายงานลูกหนี้!$K:$K)</f>
        <v>19</v>
      </c>
      <c r="E2547">
        <f>_xlfn.MAXIFS(รายงานลูกหนี้!$K:$K,รายงานลูกหนี้!$A:$A,A2547)</f>
        <v>13</v>
      </c>
      <c r="F2547" s="17">
        <f t="shared" si="195"/>
        <v>1</v>
      </c>
      <c r="G2547" t="str">
        <f t="shared" si="196"/>
        <v>ค้างชำระ 1 - 30 วัน</v>
      </c>
      <c r="H2547" t="str">
        <f t="shared" si="197"/>
        <v>ลูกหนี้ชั้นดี</v>
      </c>
      <c r="I2547" s="17" cm="1">
        <f t="array" ref="I2547">_xlfn.IFS(D2547=0,0%, D2547&lt;=30,25%, D2547&lt;=60,50%, D2547&lt;=90,75%, D2547&gt;90,100%)</f>
        <v>0.25</v>
      </c>
      <c r="J2547">
        <f>SUMIFS(รายงานลูกหนี้!$G$2:$G$20000, รายงานลูกหนี้!$A$2:$A$20000, $A2547, รายงานลูกหนี้!$K$2:$K$20000, 0)</f>
        <v>0</v>
      </c>
      <c r="K2547">
        <f>SUMIFS(รายงานลูกหนี้!$G$2:$G$20000, รายงานลูกหนี้!$A$2:$A$20000, $A2547, รายงานลูกหนี้!$K$2:$K$20000, "&gt;=1", รายงานลูกหนี้!$K$2:$K$20000, "&lt;=30")</f>
        <v>14965</v>
      </c>
      <c r="L2547">
        <f>SUMIFS(รายงานลูกหนี้!$G$2:$G$20000, รายงานลูกหนี้!$A$2:$A$20000, $A2547, รายงานลูกหนี้!$K$2:$K$20000, "&gt;=31", รายงานลูกหนี้!$K$2:$K$20000, "&lt;=60")</f>
        <v>0</v>
      </c>
      <c r="M2547">
        <f>SUMIFS(รายงานลูกหนี้!$G$2:$G$20000, รายงานลูกหนี้!$A$2:$A$20000, $A2547, รายงานลูกหนี้!$K$2:$K$20000, "&gt;=61", รายงานลูกหนี้!$K$2:$K$20000, "&lt;=90")</f>
        <v>0</v>
      </c>
      <c r="N2547">
        <f>SUMIFS(รายงานลูกหนี้!$G$2:$G$20000, รายงานลูกหนี้!$A$2:$A$20000, $A2547, รายงานลูกหนี้!$K$2:$K$20000, "&gt;90")</f>
        <v>0</v>
      </c>
      <c r="O2547">
        <f t="shared" si="198"/>
        <v>14965</v>
      </c>
      <c r="P2547" s="17">
        <f t="shared" si="199"/>
        <v>0.25</v>
      </c>
    </row>
    <row r="2548" spans="1:16" x14ac:dyDescent="0.2">
      <c r="A2548" t="str">
        <v>5bef38f2e338bd754c0460c5b201fd2a36eb62ed</v>
      </c>
      <c r="B2548">
        <f>COUNTIF(รายงานลูกหนี้!$A:$A,A2548)</f>
        <v>5</v>
      </c>
      <c r="C2548">
        <f>COUNTIFS(รายงานลูกหนี้!$A:$A,A2548,รายงานลูกหนี้!$K:$K,"&gt;0")</f>
        <v>2</v>
      </c>
      <c r="D2548">
        <f>SUMIF(รายงานลูกหนี้!$A:$A,A2548,รายงานลูกหนี้!$K:$K)</f>
        <v>15</v>
      </c>
      <c r="E2548">
        <f>_xlfn.MAXIFS(รายงานลูกหนี้!$K:$K,รายงานลูกหนี้!$A:$A,A2548)</f>
        <v>13</v>
      </c>
      <c r="F2548" s="17">
        <f t="shared" si="195"/>
        <v>0.4</v>
      </c>
      <c r="G2548" t="str">
        <f t="shared" si="196"/>
        <v>ค้างชำระ 1 - 30 วัน</v>
      </c>
      <c r="H2548" t="str">
        <f t="shared" si="197"/>
        <v>ลูกหนี้ชั้นดี</v>
      </c>
      <c r="I2548" s="17" cm="1">
        <f t="array" ref="I2548">_xlfn.IFS(D2548=0,0%, D2548&lt;=30,25%, D2548&lt;=60,50%, D2548&lt;=90,75%, D2548&gt;90,100%)</f>
        <v>0.25</v>
      </c>
      <c r="J2548">
        <f>SUMIFS(รายงานลูกหนี้!$G$2:$G$20000, รายงานลูกหนี้!$A$2:$A$20000, $A2548, รายงานลูกหนี้!$K$2:$K$20000, 0)</f>
        <v>4864</v>
      </c>
      <c r="K2548">
        <f>SUMIFS(รายงานลูกหนี้!$G$2:$G$20000, รายงานลูกหนี้!$A$2:$A$20000, $A2548, รายงานลูกหนี้!$K$2:$K$20000, "&gt;=1", รายงานลูกหนี้!$K$2:$K$20000, "&lt;=30")</f>
        <v>8491</v>
      </c>
      <c r="L2548">
        <f>SUMIFS(รายงานลูกหนี้!$G$2:$G$20000, รายงานลูกหนี้!$A$2:$A$20000, $A2548, รายงานลูกหนี้!$K$2:$K$20000, "&gt;=31", รายงานลูกหนี้!$K$2:$K$20000, "&lt;=60")</f>
        <v>0</v>
      </c>
      <c r="M2548">
        <f>SUMIFS(รายงานลูกหนี้!$G$2:$G$20000, รายงานลูกหนี้!$A$2:$A$20000, $A2548, รายงานลูกหนี้!$K$2:$K$20000, "&gt;=61", รายงานลูกหนี้!$K$2:$K$20000, "&lt;=90")</f>
        <v>0</v>
      </c>
      <c r="N2548">
        <f>SUMIFS(รายงานลูกหนี้!$G$2:$G$20000, รายงานลูกหนี้!$A$2:$A$20000, $A2548, รายงานลูกหนี้!$K$2:$K$20000, "&gt;90")</f>
        <v>0</v>
      </c>
      <c r="O2548">
        <f t="shared" si="198"/>
        <v>13355</v>
      </c>
      <c r="P2548" s="17">
        <f t="shared" si="199"/>
        <v>0.15894795956570573</v>
      </c>
    </row>
    <row r="2549" spans="1:16" x14ac:dyDescent="0.2">
      <c r="A2549" t="str">
        <v>da4b2fcdb0eee360065e6a1ecf0f070e371e1815</v>
      </c>
      <c r="B2549">
        <f>COUNTIF(รายงานลูกหนี้!$A:$A,A2549)</f>
        <v>3</v>
      </c>
      <c r="C2549">
        <f>COUNTIFS(รายงานลูกหนี้!$A:$A,A2549,รายงานลูกหนี้!$K:$K,"&gt;0")</f>
        <v>0</v>
      </c>
      <c r="D2549">
        <f>SUMIF(รายงานลูกหนี้!$A:$A,A2549,รายงานลูกหนี้!$K:$K)</f>
        <v>0</v>
      </c>
      <c r="E2549">
        <f>_xlfn.MAXIFS(รายงานลูกหนี้!$K:$K,รายงานลูกหนี้!$A:$A,A2549)</f>
        <v>0</v>
      </c>
      <c r="F2549" s="17">
        <f t="shared" si="195"/>
        <v>0</v>
      </c>
      <c r="G2549" t="str">
        <f t="shared" si="196"/>
        <v>ชำระตรงเวลา</v>
      </c>
      <c r="H2549" t="str">
        <f t="shared" si="197"/>
        <v>ลูกหนี้ชั้นดี</v>
      </c>
      <c r="I2549" s="17" cm="1">
        <f t="array" ref="I2549">_xlfn.IFS(D2549=0,0%, D2549&lt;=30,25%, D2549&lt;=60,50%, D2549&lt;=90,75%, D2549&gt;90,100%)</f>
        <v>0</v>
      </c>
      <c r="J2549">
        <f>SUMIFS(รายงานลูกหนี้!$G$2:$G$20000, รายงานลูกหนี้!$A$2:$A$20000, $A2549, รายงานลูกหนี้!$K$2:$K$20000, 0)</f>
        <v>1192</v>
      </c>
      <c r="K2549">
        <f>SUMIFS(รายงานลูกหนี้!$G$2:$G$20000, รายงานลูกหนี้!$A$2:$A$20000, $A2549, รายงานลูกหนี้!$K$2:$K$20000, "&gt;=1", รายงานลูกหนี้!$K$2:$K$20000, "&lt;=30")</f>
        <v>0</v>
      </c>
      <c r="L2549">
        <f>SUMIFS(รายงานลูกหนี้!$G$2:$G$20000, รายงานลูกหนี้!$A$2:$A$20000, $A2549, รายงานลูกหนี้!$K$2:$K$20000, "&gt;=31", รายงานลูกหนี้!$K$2:$K$20000, "&lt;=60")</f>
        <v>0</v>
      </c>
      <c r="M2549">
        <f>SUMIFS(รายงานลูกหนี้!$G$2:$G$20000, รายงานลูกหนี้!$A$2:$A$20000, $A2549, รายงานลูกหนี้!$K$2:$K$20000, "&gt;=61", รายงานลูกหนี้!$K$2:$K$20000, "&lt;=90")</f>
        <v>0</v>
      </c>
      <c r="N2549">
        <f>SUMIFS(รายงานลูกหนี้!$G$2:$G$20000, รายงานลูกหนี้!$A$2:$A$20000, $A2549, รายงานลูกหนี้!$K$2:$K$20000, "&gt;90")</f>
        <v>0</v>
      </c>
      <c r="O2549">
        <f t="shared" si="198"/>
        <v>1192</v>
      </c>
      <c r="P2549" s="17">
        <f t="shared" si="199"/>
        <v>0</v>
      </c>
    </row>
    <row r="2550" spans="1:16" x14ac:dyDescent="0.2">
      <c r="A2550" t="str">
        <v>3b1b5414616861a846f4411751a2f27f0e254212</v>
      </c>
      <c r="B2550">
        <f>COUNTIF(รายงานลูกหนี้!$A:$A,A2550)</f>
        <v>3</v>
      </c>
      <c r="C2550">
        <f>COUNTIFS(รายงานลูกหนี้!$A:$A,A2550,รายงานลูกหนี้!$K:$K,"&gt;0")</f>
        <v>1</v>
      </c>
      <c r="D2550">
        <f>SUMIF(รายงานลูกหนี้!$A:$A,A2550,รายงานลูกหนี้!$K:$K)</f>
        <v>2</v>
      </c>
      <c r="E2550">
        <f>_xlfn.MAXIFS(รายงานลูกหนี้!$K:$K,รายงานลูกหนี้!$A:$A,A2550)</f>
        <v>2</v>
      </c>
      <c r="F2550" s="17">
        <f t="shared" si="195"/>
        <v>0.33333333333333331</v>
      </c>
      <c r="G2550" t="str">
        <f t="shared" si="196"/>
        <v>ค้างชำระ 1 - 30 วัน</v>
      </c>
      <c r="H2550" t="str">
        <f t="shared" si="197"/>
        <v>ลูกหนี้ชั้นดี</v>
      </c>
      <c r="I2550" s="17" cm="1">
        <f t="array" ref="I2550">_xlfn.IFS(D2550=0,0%, D2550&lt;=30,25%, D2550&lt;=60,50%, D2550&lt;=90,75%, D2550&gt;90,100%)</f>
        <v>0.25</v>
      </c>
      <c r="J2550">
        <f>SUMIFS(รายงานลูกหนี้!$G$2:$G$20000, รายงานลูกหนี้!$A$2:$A$20000, $A2550, รายงานลูกหนี้!$K$2:$K$20000, 0)</f>
        <v>15426</v>
      </c>
      <c r="K2550">
        <f>SUMIFS(รายงานลูกหนี้!$G$2:$G$20000, รายงานลูกหนี้!$A$2:$A$20000, $A2550, รายงานลูกหนี้!$K$2:$K$20000, "&gt;=1", รายงานลูกหนี้!$K$2:$K$20000, "&lt;=30")</f>
        <v>7350</v>
      </c>
      <c r="L2550">
        <f>SUMIFS(รายงานลูกหนี้!$G$2:$G$20000, รายงานลูกหนี้!$A$2:$A$20000, $A2550, รายงานลูกหนี้!$K$2:$K$20000, "&gt;=31", รายงานลูกหนี้!$K$2:$K$20000, "&lt;=60")</f>
        <v>0</v>
      </c>
      <c r="M2550">
        <f>SUMIFS(รายงานลูกหนี้!$G$2:$G$20000, รายงานลูกหนี้!$A$2:$A$20000, $A2550, รายงานลูกหนี้!$K$2:$K$20000, "&gt;=61", รายงานลูกหนี้!$K$2:$K$20000, "&lt;=90")</f>
        <v>0</v>
      </c>
      <c r="N2550">
        <f>SUMIFS(รายงานลูกหนี้!$G$2:$G$20000, รายงานลูกหนี้!$A$2:$A$20000, $A2550, รายงานลูกหนี้!$K$2:$K$20000, "&gt;90")</f>
        <v>0</v>
      </c>
      <c r="O2550">
        <f t="shared" si="198"/>
        <v>22776</v>
      </c>
      <c r="P2550" s="17">
        <f t="shared" si="199"/>
        <v>8.0677028451001054E-2</v>
      </c>
    </row>
    <row r="2551" spans="1:16" x14ac:dyDescent="0.2">
      <c r="A2551" t="str">
        <v>2136d5bf809d8d8460d5d560957ade8b2f293a03</v>
      </c>
      <c r="B2551">
        <f>COUNTIF(รายงานลูกหนี้!$A:$A,A2551)</f>
        <v>4</v>
      </c>
      <c r="C2551">
        <f>COUNTIFS(รายงานลูกหนี้!$A:$A,A2551,รายงานลูกหนี้!$K:$K,"&gt;0")</f>
        <v>0</v>
      </c>
      <c r="D2551">
        <f>SUMIF(รายงานลูกหนี้!$A:$A,A2551,รายงานลูกหนี้!$K:$K)</f>
        <v>0</v>
      </c>
      <c r="E2551">
        <f>_xlfn.MAXIFS(รายงานลูกหนี้!$K:$K,รายงานลูกหนี้!$A:$A,A2551)</f>
        <v>0</v>
      </c>
      <c r="F2551" s="17">
        <f t="shared" si="195"/>
        <v>0</v>
      </c>
      <c r="G2551" t="str">
        <f t="shared" si="196"/>
        <v>ชำระตรงเวลา</v>
      </c>
      <c r="H2551" t="str">
        <f t="shared" si="197"/>
        <v>ลูกหนี้ชั้นดี</v>
      </c>
      <c r="I2551" s="17" cm="1">
        <f t="array" ref="I2551">_xlfn.IFS(D2551=0,0%, D2551&lt;=30,25%, D2551&lt;=60,50%, D2551&lt;=90,75%, D2551&gt;90,100%)</f>
        <v>0</v>
      </c>
      <c r="J2551">
        <f>SUMIFS(รายงานลูกหนี้!$G$2:$G$20000, รายงานลูกหนี้!$A$2:$A$20000, $A2551, รายงานลูกหนี้!$K$2:$K$20000, 0)</f>
        <v>37934</v>
      </c>
      <c r="K2551">
        <f>SUMIFS(รายงานลูกหนี้!$G$2:$G$20000, รายงานลูกหนี้!$A$2:$A$20000, $A2551, รายงานลูกหนี้!$K$2:$K$20000, "&gt;=1", รายงานลูกหนี้!$K$2:$K$20000, "&lt;=30")</f>
        <v>0</v>
      </c>
      <c r="L2551">
        <f>SUMIFS(รายงานลูกหนี้!$G$2:$G$20000, รายงานลูกหนี้!$A$2:$A$20000, $A2551, รายงานลูกหนี้!$K$2:$K$20000, "&gt;=31", รายงานลูกหนี้!$K$2:$K$20000, "&lt;=60")</f>
        <v>0</v>
      </c>
      <c r="M2551">
        <f>SUMIFS(รายงานลูกหนี้!$G$2:$G$20000, รายงานลูกหนี้!$A$2:$A$20000, $A2551, รายงานลูกหนี้!$K$2:$K$20000, "&gt;=61", รายงานลูกหนี้!$K$2:$K$20000, "&lt;=90")</f>
        <v>0</v>
      </c>
      <c r="N2551">
        <f>SUMIFS(รายงานลูกหนี้!$G$2:$G$20000, รายงานลูกหนี้!$A$2:$A$20000, $A2551, รายงานลูกหนี้!$K$2:$K$20000, "&gt;90")</f>
        <v>0</v>
      </c>
      <c r="O2551">
        <f t="shared" si="198"/>
        <v>37934</v>
      </c>
      <c r="P2551" s="17">
        <f t="shared" si="199"/>
        <v>0</v>
      </c>
    </row>
    <row r="2552" spans="1:16" x14ac:dyDescent="0.2">
      <c r="A2552" t="str">
        <v>16a30849880b3b8a62de3c746a771b9dec8a2d1e</v>
      </c>
      <c r="B2552">
        <f>COUNTIF(รายงานลูกหนี้!$A:$A,A2552)</f>
        <v>10</v>
      </c>
      <c r="C2552">
        <f>COUNTIFS(รายงานลูกหนี้!$A:$A,A2552,รายงานลูกหนี้!$K:$K,"&gt;0")</f>
        <v>0</v>
      </c>
      <c r="D2552">
        <f>SUMIF(รายงานลูกหนี้!$A:$A,A2552,รายงานลูกหนี้!$K:$K)</f>
        <v>0</v>
      </c>
      <c r="E2552">
        <f>_xlfn.MAXIFS(รายงานลูกหนี้!$K:$K,รายงานลูกหนี้!$A:$A,A2552)</f>
        <v>0</v>
      </c>
      <c r="F2552" s="17">
        <f t="shared" si="195"/>
        <v>0</v>
      </c>
      <c r="G2552" t="str">
        <f t="shared" si="196"/>
        <v>ชำระตรงเวลา</v>
      </c>
      <c r="H2552" t="str">
        <f t="shared" si="197"/>
        <v>ลูกหนี้ชั้นดี</v>
      </c>
      <c r="I2552" s="17" cm="1">
        <f t="array" ref="I2552">_xlfn.IFS(D2552=0,0%, D2552&lt;=30,25%, D2552&lt;=60,50%, D2552&lt;=90,75%, D2552&gt;90,100%)</f>
        <v>0</v>
      </c>
      <c r="J2552">
        <f>SUMIFS(รายงานลูกหนี้!$G$2:$G$20000, รายงานลูกหนี้!$A$2:$A$20000, $A2552, รายงานลูกหนี้!$K$2:$K$20000, 0)</f>
        <v>110964</v>
      </c>
      <c r="K2552">
        <f>SUMIFS(รายงานลูกหนี้!$G$2:$G$20000, รายงานลูกหนี้!$A$2:$A$20000, $A2552, รายงานลูกหนี้!$K$2:$K$20000, "&gt;=1", รายงานลูกหนี้!$K$2:$K$20000, "&lt;=30")</f>
        <v>0</v>
      </c>
      <c r="L2552">
        <f>SUMIFS(รายงานลูกหนี้!$G$2:$G$20000, รายงานลูกหนี้!$A$2:$A$20000, $A2552, รายงานลูกหนี้!$K$2:$K$20000, "&gt;=31", รายงานลูกหนี้!$K$2:$K$20000, "&lt;=60")</f>
        <v>0</v>
      </c>
      <c r="M2552">
        <f>SUMIFS(รายงานลูกหนี้!$G$2:$G$20000, รายงานลูกหนี้!$A$2:$A$20000, $A2552, รายงานลูกหนี้!$K$2:$K$20000, "&gt;=61", รายงานลูกหนี้!$K$2:$K$20000, "&lt;=90")</f>
        <v>0</v>
      </c>
      <c r="N2552">
        <f>SUMIFS(รายงานลูกหนี้!$G$2:$G$20000, รายงานลูกหนี้!$A$2:$A$20000, $A2552, รายงานลูกหนี้!$K$2:$K$20000, "&gt;90")</f>
        <v>0</v>
      </c>
      <c r="O2552">
        <f t="shared" si="198"/>
        <v>110964</v>
      </c>
      <c r="P2552" s="17">
        <f t="shared" si="199"/>
        <v>0</v>
      </c>
    </row>
    <row r="2553" spans="1:16" x14ac:dyDescent="0.2">
      <c r="A2553" t="str">
        <v>ee78bc770e5a60be48ac0e38019007c1058658b2</v>
      </c>
      <c r="B2553">
        <f>COUNTIF(รายงานลูกหนี้!$A:$A,A2553)</f>
        <v>3</v>
      </c>
      <c r="C2553">
        <f>COUNTIFS(รายงานลูกหนี้!$A:$A,A2553,รายงานลูกหนี้!$K:$K,"&gt;0")</f>
        <v>0</v>
      </c>
      <c r="D2553">
        <f>SUMIF(รายงานลูกหนี้!$A:$A,A2553,รายงานลูกหนี้!$K:$K)</f>
        <v>0</v>
      </c>
      <c r="E2553">
        <f>_xlfn.MAXIFS(รายงานลูกหนี้!$K:$K,รายงานลูกหนี้!$A:$A,A2553)</f>
        <v>0</v>
      </c>
      <c r="F2553" s="17">
        <f t="shared" si="195"/>
        <v>0</v>
      </c>
      <c r="G2553" t="str">
        <f t="shared" si="196"/>
        <v>ชำระตรงเวลา</v>
      </c>
      <c r="H2553" t="str">
        <f t="shared" si="197"/>
        <v>ลูกหนี้ชั้นดี</v>
      </c>
      <c r="I2553" s="17" cm="1">
        <f t="array" ref="I2553">_xlfn.IFS(D2553=0,0%, D2553&lt;=30,25%, D2553&lt;=60,50%, D2553&lt;=90,75%, D2553&gt;90,100%)</f>
        <v>0</v>
      </c>
      <c r="J2553">
        <f>SUMIFS(รายงานลูกหนี้!$G$2:$G$20000, รายงานลูกหนี้!$A$2:$A$20000, $A2553, รายงานลูกหนี้!$K$2:$K$20000, 0)</f>
        <v>13865</v>
      </c>
      <c r="K2553">
        <f>SUMIFS(รายงานลูกหนี้!$G$2:$G$20000, รายงานลูกหนี้!$A$2:$A$20000, $A2553, รายงานลูกหนี้!$K$2:$K$20000, "&gt;=1", รายงานลูกหนี้!$K$2:$K$20000, "&lt;=30")</f>
        <v>0</v>
      </c>
      <c r="L2553">
        <f>SUMIFS(รายงานลูกหนี้!$G$2:$G$20000, รายงานลูกหนี้!$A$2:$A$20000, $A2553, รายงานลูกหนี้!$K$2:$K$20000, "&gt;=31", รายงานลูกหนี้!$K$2:$K$20000, "&lt;=60")</f>
        <v>0</v>
      </c>
      <c r="M2553">
        <f>SUMIFS(รายงานลูกหนี้!$G$2:$G$20000, รายงานลูกหนี้!$A$2:$A$20000, $A2553, รายงานลูกหนี้!$K$2:$K$20000, "&gt;=61", รายงานลูกหนี้!$K$2:$K$20000, "&lt;=90")</f>
        <v>0</v>
      </c>
      <c r="N2553">
        <f>SUMIFS(รายงานลูกหนี้!$G$2:$G$20000, รายงานลูกหนี้!$A$2:$A$20000, $A2553, รายงานลูกหนี้!$K$2:$K$20000, "&gt;90")</f>
        <v>0</v>
      </c>
      <c r="O2553">
        <f t="shared" si="198"/>
        <v>13865</v>
      </c>
      <c r="P2553" s="17">
        <f t="shared" si="199"/>
        <v>0</v>
      </c>
    </row>
    <row r="2554" spans="1:16" x14ac:dyDescent="0.2">
      <c r="A2554" t="str">
        <v>b8dd653f41d1e476608b64bb66b4a13cdbfde951</v>
      </c>
      <c r="B2554">
        <f>COUNTIF(รายงานลูกหนี้!$A:$A,A2554)</f>
        <v>8</v>
      </c>
      <c r="C2554">
        <f>COUNTIFS(รายงานลูกหนี้!$A:$A,A2554,รายงานลูกหนี้!$K:$K,"&gt;0")</f>
        <v>0</v>
      </c>
      <c r="D2554">
        <f>SUMIF(รายงานลูกหนี้!$A:$A,A2554,รายงานลูกหนี้!$K:$K)</f>
        <v>0</v>
      </c>
      <c r="E2554">
        <f>_xlfn.MAXIFS(รายงานลูกหนี้!$K:$K,รายงานลูกหนี้!$A:$A,A2554)</f>
        <v>0</v>
      </c>
      <c r="F2554" s="17">
        <f t="shared" si="195"/>
        <v>0</v>
      </c>
      <c r="G2554" t="str">
        <f t="shared" si="196"/>
        <v>ชำระตรงเวลา</v>
      </c>
      <c r="H2554" t="str">
        <f t="shared" si="197"/>
        <v>ลูกหนี้ชั้นดี</v>
      </c>
      <c r="I2554" s="17" cm="1">
        <f t="array" ref="I2554">_xlfn.IFS(D2554=0,0%, D2554&lt;=30,25%, D2554&lt;=60,50%, D2554&lt;=90,75%, D2554&gt;90,100%)</f>
        <v>0</v>
      </c>
      <c r="J2554">
        <f>SUMIFS(รายงานลูกหนี้!$G$2:$G$20000, รายงานลูกหนี้!$A$2:$A$20000, $A2554, รายงานลูกหนี้!$K$2:$K$20000, 0)</f>
        <v>42822</v>
      </c>
      <c r="K2554">
        <f>SUMIFS(รายงานลูกหนี้!$G$2:$G$20000, รายงานลูกหนี้!$A$2:$A$20000, $A2554, รายงานลูกหนี้!$K$2:$K$20000, "&gt;=1", รายงานลูกหนี้!$K$2:$K$20000, "&lt;=30")</f>
        <v>0</v>
      </c>
      <c r="L2554">
        <f>SUMIFS(รายงานลูกหนี้!$G$2:$G$20000, รายงานลูกหนี้!$A$2:$A$20000, $A2554, รายงานลูกหนี้!$K$2:$K$20000, "&gt;=31", รายงานลูกหนี้!$K$2:$K$20000, "&lt;=60")</f>
        <v>0</v>
      </c>
      <c r="M2554">
        <f>SUMIFS(รายงานลูกหนี้!$G$2:$G$20000, รายงานลูกหนี้!$A$2:$A$20000, $A2554, รายงานลูกหนี้!$K$2:$K$20000, "&gt;=61", รายงานลูกหนี้!$K$2:$K$20000, "&lt;=90")</f>
        <v>0</v>
      </c>
      <c r="N2554">
        <f>SUMIFS(รายงานลูกหนี้!$G$2:$G$20000, รายงานลูกหนี้!$A$2:$A$20000, $A2554, รายงานลูกหนี้!$K$2:$K$20000, "&gt;90")</f>
        <v>0</v>
      </c>
      <c r="O2554">
        <f t="shared" si="198"/>
        <v>42822</v>
      </c>
      <c r="P2554" s="17">
        <f t="shared" si="199"/>
        <v>0</v>
      </c>
    </row>
    <row r="2555" spans="1:16" x14ac:dyDescent="0.2">
      <c r="A2555" t="str">
        <v>959d5742df955ab837934a4d4aa476cb9bfe7e3f</v>
      </c>
      <c r="B2555">
        <f>COUNTIF(รายงานลูกหนี้!$A:$A,A2555)</f>
        <v>8</v>
      </c>
      <c r="C2555">
        <f>COUNTIFS(รายงานลูกหนี้!$A:$A,A2555,รายงานลูกหนี้!$K:$K,"&gt;0")</f>
        <v>8</v>
      </c>
      <c r="D2555">
        <f>SUMIF(รายงานลูกหนี้!$A:$A,A2555,รายงานลูกหนี้!$K:$K)</f>
        <v>188</v>
      </c>
      <c r="E2555">
        <f>_xlfn.MAXIFS(รายงานลูกหนี้!$K:$K,รายงานลูกหนี้!$A:$A,A2555)</f>
        <v>41</v>
      </c>
      <c r="F2555" s="17">
        <f t="shared" si="195"/>
        <v>1</v>
      </c>
      <c r="G2555" t="str">
        <f t="shared" si="196"/>
        <v>ค้างชำระ 31 - 60 วัน</v>
      </c>
      <c r="H2555" t="str">
        <f t="shared" si="197"/>
        <v>ลูกหนี้เฝ้าติดตาม</v>
      </c>
      <c r="I2555" s="17" cm="1">
        <f t="array" ref="I2555">_xlfn.IFS(D2555=0,0%, D2555&lt;=30,25%, D2555&lt;=60,50%, D2555&lt;=90,75%, D2555&gt;90,100%)</f>
        <v>1</v>
      </c>
      <c r="J2555">
        <f>SUMIFS(รายงานลูกหนี้!$G$2:$G$20000, รายงานลูกหนี้!$A$2:$A$20000, $A2555, รายงานลูกหนี้!$K$2:$K$20000, 0)</f>
        <v>0</v>
      </c>
      <c r="K2555">
        <f>SUMIFS(รายงานลูกหนี้!$G$2:$G$20000, รายงานลูกหนี้!$A$2:$A$20000, $A2555, รายงานลูกหนี้!$K$2:$K$20000, "&gt;=1", รายงานลูกหนี้!$K$2:$K$20000, "&lt;=30")</f>
        <v>49996</v>
      </c>
      <c r="L2555">
        <f>SUMIFS(รายงานลูกหนี้!$G$2:$G$20000, รายงานลูกหนี้!$A$2:$A$20000, $A2555, รายงานลูกหนี้!$K$2:$K$20000, "&gt;=31", รายงานลูกหนี้!$K$2:$K$20000, "&lt;=60")</f>
        <v>16593</v>
      </c>
      <c r="M2555">
        <f>SUMIFS(รายงานลูกหนี้!$G$2:$G$20000, รายงานลูกหนี้!$A$2:$A$20000, $A2555, รายงานลูกหนี้!$K$2:$K$20000, "&gt;=61", รายงานลูกหนี้!$K$2:$K$20000, "&lt;=90")</f>
        <v>0</v>
      </c>
      <c r="N2555">
        <f>SUMIFS(รายงานลูกหนี้!$G$2:$G$20000, รายงานลูกหนี้!$A$2:$A$20000, $A2555, รายงานลูกหนี้!$K$2:$K$20000, "&gt;90")</f>
        <v>0</v>
      </c>
      <c r="O2555">
        <f t="shared" si="198"/>
        <v>66589</v>
      </c>
      <c r="P2555" s="17">
        <f t="shared" si="199"/>
        <v>0.31229632521888001</v>
      </c>
    </row>
    <row r="2556" spans="1:16" x14ac:dyDescent="0.2">
      <c r="A2556" t="str">
        <v>2954cbb6383eba5ed88c06b0ce98f8e0090be3ef</v>
      </c>
      <c r="B2556">
        <f>COUNTIF(รายงานลูกหนี้!$A:$A,A2556)</f>
        <v>7</v>
      </c>
      <c r="C2556">
        <f>COUNTIFS(รายงานลูกหนี้!$A:$A,A2556,รายงานลูกหนี้!$K:$K,"&gt;0")</f>
        <v>4</v>
      </c>
      <c r="D2556">
        <f>SUMIF(รายงานลูกหนี้!$A:$A,A2556,รายงานลูกหนี้!$K:$K)</f>
        <v>11</v>
      </c>
      <c r="E2556">
        <f>_xlfn.MAXIFS(รายงานลูกหนี้!$K:$K,รายงานลูกหนี้!$A:$A,A2556)</f>
        <v>4</v>
      </c>
      <c r="F2556" s="17">
        <f t="shared" si="195"/>
        <v>0.5714285714285714</v>
      </c>
      <c r="G2556" t="str">
        <f t="shared" si="196"/>
        <v>ค้างชำระ 1 - 30 วัน</v>
      </c>
      <c r="H2556" t="str">
        <f t="shared" si="197"/>
        <v>ลูกหนี้ชั้นดี</v>
      </c>
      <c r="I2556" s="17" cm="1">
        <f t="array" ref="I2556">_xlfn.IFS(D2556=0,0%, D2556&lt;=30,25%, D2556&lt;=60,50%, D2556&lt;=90,75%, D2556&gt;90,100%)</f>
        <v>0.25</v>
      </c>
      <c r="J2556">
        <f>SUMIFS(รายงานลูกหนี้!$G$2:$G$20000, รายงานลูกหนี้!$A$2:$A$20000, $A2556, รายงานลูกหนี้!$K$2:$K$20000, 0)</f>
        <v>1941</v>
      </c>
      <c r="K2556">
        <f>SUMIFS(รายงานลูกหนี้!$G$2:$G$20000, รายงานลูกหนี้!$A$2:$A$20000, $A2556, รายงานลูกหนี้!$K$2:$K$20000, "&gt;=1", รายงานลูกหนี้!$K$2:$K$20000, "&lt;=30")</f>
        <v>2391</v>
      </c>
      <c r="L2556">
        <f>SUMIFS(รายงานลูกหนี้!$G$2:$G$20000, รายงานลูกหนี้!$A$2:$A$20000, $A2556, รายงานลูกหนี้!$K$2:$K$20000, "&gt;=31", รายงานลูกหนี้!$K$2:$K$20000, "&lt;=60")</f>
        <v>0</v>
      </c>
      <c r="M2556">
        <f>SUMIFS(รายงานลูกหนี้!$G$2:$G$20000, รายงานลูกหนี้!$A$2:$A$20000, $A2556, รายงานลูกหนี้!$K$2:$K$20000, "&gt;=61", รายงานลูกหนี้!$K$2:$K$20000, "&lt;=90")</f>
        <v>0</v>
      </c>
      <c r="N2556">
        <f>SUMIFS(รายงานลูกหนี้!$G$2:$G$20000, รายงานลูกหนี้!$A$2:$A$20000, $A2556, รายงานลูกหนี้!$K$2:$K$20000, "&gt;90")</f>
        <v>0</v>
      </c>
      <c r="O2556">
        <f t="shared" si="198"/>
        <v>4332</v>
      </c>
      <c r="P2556" s="17">
        <f t="shared" si="199"/>
        <v>0.13798476454293629</v>
      </c>
    </row>
    <row r="2557" spans="1:16" x14ac:dyDescent="0.2">
      <c r="A2557" t="str">
        <v>1ff7edf10708a145ed9a96cf650b2aa0179ac4dd</v>
      </c>
      <c r="B2557">
        <f>COUNTIF(รายงานลูกหนี้!$A:$A,A2557)</f>
        <v>2</v>
      </c>
      <c r="C2557">
        <f>COUNTIFS(รายงานลูกหนี้!$A:$A,A2557,รายงานลูกหนี้!$K:$K,"&gt;0")</f>
        <v>0</v>
      </c>
      <c r="D2557">
        <f>SUMIF(รายงานลูกหนี้!$A:$A,A2557,รายงานลูกหนี้!$K:$K)</f>
        <v>0</v>
      </c>
      <c r="E2557">
        <f>_xlfn.MAXIFS(รายงานลูกหนี้!$K:$K,รายงานลูกหนี้!$A:$A,A2557)</f>
        <v>0</v>
      </c>
      <c r="F2557" s="17">
        <f t="shared" si="195"/>
        <v>0</v>
      </c>
      <c r="G2557" t="str">
        <f t="shared" si="196"/>
        <v>ชำระตรงเวลา</v>
      </c>
      <c r="H2557" t="str">
        <f t="shared" si="197"/>
        <v>ลูกหนี้ชั้นดี</v>
      </c>
      <c r="I2557" s="17" cm="1">
        <f t="array" ref="I2557">_xlfn.IFS(D2557=0,0%, D2557&lt;=30,25%, D2557&lt;=60,50%, D2557&lt;=90,75%, D2557&gt;90,100%)</f>
        <v>0</v>
      </c>
      <c r="J2557">
        <f>SUMIFS(รายงานลูกหนี้!$G$2:$G$20000, รายงานลูกหนี้!$A$2:$A$20000, $A2557, รายงานลูกหนี้!$K$2:$K$20000, 0)</f>
        <v>23912</v>
      </c>
      <c r="K2557">
        <f>SUMIFS(รายงานลูกหนี้!$G$2:$G$20000, รายงานลูกหนี้!$A$2:$A$20000, $A2557, รายงานลูกหนี้!$K$2:$K$20000, "&gt;=1", รายงานลูกหนี้!$K$2:$K$20000, "&lt;=30")</f>
        <v>0</v>
      </c>
      <c r="L2557">
        <f>SUMIFS(รายงานลูกหนี้!$G$2:$G$20000, รายงานลูกหนี้!$A$2:$A$20000, $A2557, รายงานลูกหนี้!$K$2:$K$20000, "&gt;=31", รายงานลูกหนี้!$K$2:$K$20000, "&lt;=60")</f>
        <v>0</v>
      </c>
      <c r="M2557">
        <f>SUMIFS(รายงานลูกหนี้!$G$2:$G$20000, รายงานลูกหนี้!$A$2:$A$20000, $A2557, รายงานลูกหนี้!$K$2:$K$20000, "&gt;=61", รายงานลูกหนี้!$K$2:$K$20000, "&lt;=90")</f>
        <v>0</v>
      </c>
      <c r="N2557">
        <f>SUMIFS(รายงานลูกหนี้!$G$2:$G$20000, รายงานลูกหนี้!$A$2:$A$20000, $A2557, รายงานลูกหนี้!$K$2:$K$20000, "&gt;90")</f>
        <v>0</v>
      </c>
      <c r="O2557">
        <f t="shared" si="198"/>
        <v>23912</v>
      </c>
      <c r="P2557" s="17">
        <f t="shared" si="199"/>
        <v>0</v>
      </c>
    </row>
    <row r="2558" spans="1:16" x14ac:dyDescent="0.2">
      <c r="A2558" t="str">
        <v>3c4e8ed7ef62b01161f8476dac53d58bab67d30f</v>
      </c>
      <c r="B2558">
        <f>COUNTIF(รายงานลูกหนี้!$A:$A,A2558)</f>
        <v>6</v>
      </c>
      <c r="C2558">
        <f>COUNTIFS(รายงานลูกหนี้!$A:$A,A2558,รายงานลูกหนี้!$K:$K,"&gt;0")</f>
        <v>4</v>
      </c>
      <c r="D2558">
        <f>SUMIF(รายงานลูกหนี้!$A:$A,A2558,รายงานลูกหนี้!$K:$K)</f>
        <v>5</v>
      </c>
      <c r="E2558">
        <f>_xlfn.MAXIFS(รายงานลูกหนี้!$K:$K,รายงานลูกหนี้!$A:$A,A2558)</f>
        <v>2</v>
      </c>
      <c r="F2558" s="17">
        <f t="shared" si="195"/>
        <v>0.66666666666666663</v>
      </c>
      <c r="G2558" t="str">
        <f t="shared" si="196"/>
        <v>ค้างชำระ 1 - 30 วัน</v>
      </c>
      <c r="H2558" t="str">
        <f t="shared" si="197"/>
        <v>ลูกหนี้ชั้นดี</v>
      </c>
      <c r="I2558" s="17" cm="1">
        <f t="array" ref="I2558">_xlfn.IFS(D2558=0,0%, D2558&lt;=30,25%, D2558&lt;=60,50%, D2558&lt;=90,75%, D2558&gt;90,100%)</f>
        <v>0.25</v>
      </c>
      <c r="J2558">
        <f>SUMIFS(รายงานลูกหนี้!$G$2:$G$20000, รายงานลูกหนี้!$A$2:$A$20000, $A2558, รายงานลูกหนี้!$K$2:$K$20000, 0)</f>
        <v>39952</v>
      </c>
      <c r="K2558">
        <f>SUMIFS(รายงานลูกหนี้!$G$2:$G$20000, รายงานลูกหนี้!$A$2:$A$20000, $A2558, รายงานลูกหนี้!$K$2:$K$20000, "&gt;=1", รายงานลูกหนี้!$K$2:$K$20000, "&lt;=30")</f>
        <v>141040</v>
      </c>
      <c r="L2558">
        <f>SUMIFS(รายงานลูกหนี้!$G$2:$G$20000, รายงานลูกหนี้!$A$2:$A$20000, $A2558, รายงานลูกหนี้!$K$2:$K$20000, "&gt;=31", รายงานลูกหนี้!$K$2:$K$20000, "&lt;=60")</f>
        <v>0</v>
      </c>
      <c r="M2558">
        <f>SUMIFS(รายงานลูกหนี้!$G$2:$G$20000, รายงานลูกหนี้!$A$2:$A$20000, $A2558, รายงานลูกหนี้!$K$2:$K$20000, "&gt;=61", รายงานลูกหนี้!$K$2:$K$20000, "&lt;=90")</f>
        <v>0</v>
      </c>
      <c r="N2558">
        <f>SUMIFS(รายงานลูกหนี้!$G$2:$G$20000, รายงานลูกหนี้!$A$2:$A$20000, $A2558, รายงานลูกหนี้!$K$2:$K$20000, "&gt;90")</f>
        <v>0</v>
      </c>
      <c r="O2558">
        <f t="shared" si="198"/>
        <v>180992</v>
      </c>
      <c r="P2558" s="17">
        <f t="shared" si="199"/>
        <v>0.19481524045261669</v>
      </c>
    </row>
    <row r="2559" spans="1:16" x14ac:dyDescent="0.2">
      <c r="A2559" t="str">
        <v>2ea8bae43b27d286d6d22f0242ea0aa8ffe12cda</v>
      </c>
      <c r="B2559">
        <f>COUNTIF(รายงานลูกหนี้!$A:$A,A2559)</f>
        <v>4</v>
      </c>
      <c r="C2559">
        <f>COUNTIFS(รายงานลูกหนี้!$A:$A,A2559,รายงานลูกหนี้!$K:$K,"&gt;0")</f>
        <v>2</v>
      </c>
      <c r="D2559">
        <f>SUMIF(รายงานลูกหนี้!$A:$A,A2559,รายงานลูกหนี้!$K:$K)</f>
        <v>60</v>
      </c>
      <c r="E2559">
        <f>_xlfn.MAXIFS(รายงานลูกหนี้!$K:$K,รายงานลูกหนี้!$A:$A,A2559)</f>
        <v>47</v>
      </c>
      <c r="F2559" s="17">
        <f t="shared" si="195"/>
        <v>0.5</v>
      </c>
      <c r="G2559" t="str">
        <f t="shared" si="196"/>
        <v>ค้างชำระ 31 - 60 วัน</v>
      </c>
      <c r="H2559" t="str">
        <f t="shared" si="197"/>
        <v>ลูกหนี้เฝ้าติดตาม</v>
      </c>
      <c r="I2559" s="17" cm="1">
        <f t="array" ref="I2559">_xlfn.IFS(D2559=0,0%, D2559&lt;=30,25%, D2559&lt;=60,50%, D2559&lt;=90,75%, D2559&gt;90,100%)</f>
        <v>0.5</v>
      </c>
      <c r="J2559">
        <f>SUMIFS(รายงานลูกหนี้!$G$2:$G$20000, รายงานลูกหนี้!$A$2:$A$20000, $A2559, รายงานลูกหนี้!$K$2:$K$20000, 0)</f>
        <v>12440</v>
      </c>
      <c r="K2559">
        <f>SUMIFS(รายงานลูกหนี้!$G$2:$G$20000, รายงานลูกหนี้!$A$2:$A$20000, $A2559, รายงานลูกหนี้!$K$2:$K$20000, "&gt;=1", รายงานลูกหนี้!$K$2:$K$20000, "&lt;=30")</f>
        <v>12640</v>
      </c>
      <c r="L2559">
        <f>SUMIFS(รายงานลูกหนี้!$G$2:$G$20000, รายงานลูกหนี้!$A$2:$A$20000, $A2559, รายงานลูกหนี้!$K$2:$K$20000, "&gt;=31", รายงานลูกหนี้!$K$2:$K$20000, "&lt;=60")</f>
        <v>12730</v>
      </c>
      <c r="M2559">
        <f>SUMIFS(รายงานลูกหนี้!$G$2:$G$20000, รายงานลูกหนี้!$A$2:$A$20000, $A2559, รายงานลูกหนี้!$K$2:$K$20000, "&gt;=61", รายงานลูกหนี้!$K$2:$K$20000, "&lt;=90")</f>
        <v>0</v>
      </c>
      <c r="N2559">
        <f>SUMIFS(รายงานลูกหนี้!$G$2:$G$20000, รายงานลูกหนี้!$A$2:$A$20000, $A2559, รายงานลูกหนี้!$K$2:$K$20000, "&gt;90")</f>
        <v>0</v>
      </c>
      <c r="O2559">
        <f t="shared" si="198"/>
        <v>37810</v>
      </c>
      <c r="P2559" s="17">
        <f t="shared" si="199"/>
        <v>0.25191748214758003</v>
      </c>
    </row>
    <row r="2560" spans="1:16" x14ac:dyDescent="0.2">
      <c r="A2560" t="str">
        <v>2527427f99aaad76f09e740ad0414b9605cb4f9a</v>
      </c>
      <c r="B2560">
        <f>COUNTIF(รายงานลูกหนี้!$A:$A,A2560)</f>
        <v>13</v>
      </c>
      <c r="C2560">
        <f>COUNTIFS(รายงานลูกหนี้!$A:$A,A2560,รายงานลูกหนี้!$K:$K,"&gt;0")</f>
        <v>4</v>
      </c>
      <c r="D2560">
        <f>SUMIF(รายงานลูกหนี้!$A:$A,A2560,รายงานลูกหนี้!$K:$K)</f>
        <v>7</v>
      </c>
      <c r="E2560">
        <f>_xlfn.MAXIFS(รายงานลูกหนี้!$K:$K,รายงานลูกหนี้!$A:$A,A2560)</f>
        <v>2</v>
      </c>
      <c r="F2560" s="17">
        <f t="shared" si="195"/>
        <v>0.30769230769230771</v>
      </c>
      <c r="G2560" t="str">
        <f t="shared" si="196"/>
        <v>ค้างชำระ 1 - 30 วัน</v>
      </c>
      <c r="H2560" t="str">
        <f t="shared" si="197"/>
        <v>ลูกหนี้ชั้นดี</v>
      </c>
      <c r="I2560" s="17" cm="1">
        <f t="array" ref="I2560">_xlfn.IFS(D2560=0,0%, D2560&lt;=30,25%, D2560&lt;=60,50%, D2560&lt;=90,75%, D2560&gt;90,100%)</f>
        <v>0.25</v>
      </c>
      <c r="J2560">
        <f>SUMIFS(รายงานลูกหนี้!$G$2:$G$20000, รายงานลูกหนี้!$A$2:$A$20000, $A2560, รายงานลูกหนี้!$K$2:$K$20000, 0)</f>
        <v>56155</v>
      </c>
      <c r="K2560">
        <f>SUMIFS(รายงานลูกหนี้!$G$2:$G$20000, รายงานลูกหนี้!$A$2:$A$20000, $A2560, รายงานลูกหนี้!$K$2:$K$20000, "&gt;=1", รายงานลูกหนี้!$K$2:$K$20000, "&lt;=30")</f>
        <v>13045</v>
      </c>
      <c r="L2560">
        <f>SUMIFS(รายงานลูกหนี้!$G$2:$G$20000, รายงานลูกหนี้!$A$2:$A$20000, $A2560, รายงานลูกหนี้!$K$2:$K$20000, "&gt;=31", รายงานลูกหนี้!$K$2:$K$20000, "&lt;=60")</f>
        <v>0</v>
      </c>
      <c r="M2560">
        <f>SUMIFS(รายงานลูกหนี้!$G$2:$G$20000, รายงานลูกหนี้!$A$2:$A$20000, $A2560, รายงานลูกหนี้!$K$2:$K$20000, "&gt;=61", รายงานลูกหนี้!$K$2:$K$20000, "&lt;=90")</f>
        <v>0</v>
      </c>
      <c r="N2560">
        <f>SUMIFS(รายงานลูกหนี้!$G$2:$G$20000, รายงานลูกหนี้!$A$2:$A$20000, $A2560, รายงานลูกหนี้!$K$2:$K$20000, "&gt;90")</f>
        <v>0</v>
      </c>
      <c r="O2560">
        <f t="shared" si="198"/>
        <v>69200</v>
      </c>
      <c r="P2560" s="17">
        <f t="shared" si="199"/>
        <v>4.7127890173410403E-2</v>
      </c>
    </row>
    <row r="2561" spans="1:16" x14ac:dyDescent="0.2">
      <c r="A2561" t="str">
        <v>49ce2c6ce37762156859e45440cc0a54d9592877</v>
      </c>
      <c r="B2561">
        <f>COUNTIF(รายงานลูกหนี้!$A:$A,A2561)</f>
        <v>1</v>
      </c>
      <c r="C2561">
        <f>COUNTIFS(รายงานลูกหนี้!$A:$A,A2561,รายงานลูกหนี้!$K:$K,"&gt;0")</f>
        <v>1</v>
      </c>
      <c r="D2561">
        <f>SUMIF(รายงานลูกหนี้!$A:$A,A2561,รายงานลูกหนี้!$K:$K)</f>
        <v>3</v>
      </c>
      <c r="E2561">
        <f>_xlfn.MAXIFS(รายงานลูกหนี้!$K:$K,รายงานลูกหนี้!$A:$A,A2561)</f>
        <v>3</v>
      </c>
      <c r="F2561" s="17">
        <f t="shared" si="195"/>
        <v>1</v>
      </c>
      <c r="G2561" t="str">
        <f t="shared" si="196"/>
        <v>ค้างชำระ 1 - 30 วัน</v>
      </c>
      <c r="H2561" t="str">
        <f t="shared" si="197"/>
        <v>ลูกหนี้ชั้นดี</v>
      </c>
      <c r="I2561" s="17" cm="1">
        <f t="array" ref="I2561">_xlfn.IFS(D2561=0,0%, D2561&lt;=30,25%, D2561&lt;=60,50%, D2561&lt;=90,75%, D2561&gt;90,100%)</f>
        <v>0.25</v>
      </c>
      <c r="J2561">
        <f>SUMIFS(รายงานลูกหนี้!$G$2:$G$20000, รายงานลูกหนี้!$A$2:$A$20000, $A2561, รายงานลูกหนี้!$K$2:$K$20000, 0)</f>
        <v>0</v>
      </c>
      <c r="K2561">
        <f>SUMIFS(รายงานลูกหนี้!$G$2:$G$20000, รายงานลูกหนี้!$A$2:$A$20000, $A2561, รายงานลูกหนี้!$K$2:$K$20000, "&gt;=1", รายงานลูกหนี้!$K$2:$K$20000, "&lt;=30")</f>
        <v>9175</v>
      </c>
      <c r="L2561">
        <f>SUMIFS(รายงานลูกหนี้!$G$2:$G$20000, รายงานลูกหนี้!$A$2:$A$20000, $A2561, รายงานลูกหนี้!$K$2:$K$20000, "&gt;=31", รายงานลูกหนี้!$K$2:$K$20000, "&lt;=60")</f>
        <v>0</v>
      </c>
      <c r="M2561">
        <f>SUMIFS(รายงานลูกหนี้!$G$2:$G$20000, รายงานลูกหนี้!$A$2:$A$20000, $A2561, รายงานลูกหนี้!$K$2:$K$20000, "&gt;=61", รายงานลูกหนี้!$K$2:$K$20000, "&lt;=90")</f>
        <v>0</v>
      </c>
      <c r="N2561">
        <f>SUMIFS(รายงานลูกหนี้!$G$2:$G$20000, รายงานลูกหนี้!$A$2:$A$20000, $A2561, รายงานลูกหนี้!$K$2:$K$20000, "&gt;90")</f>
        <v>0</v>
      </c>
      <c r="O2561">
        <f t="shared" si="198"/>
        <v>9175</v>
      </c>
      <c r="P2561" s="17">
        <f t="shared" si="199"/>
        <v>0.25</v>
      </c>
    </row>
    <row r="2562" spans="1:16" x14ac:dyDescent="0.2">
      <c r="A2562" t="str">
        <v>50da3afbedd829c6c5632b29d7c90fe3c1833c76</v>
      </c>
      <c r="B2562">
        <f>COUNTIF(รายงานลูกหนี้!$A:$A,A2562)</f>
        <v>5</v>
      </c>
      <c r="C2562">
        <f>COUNTIFS(รายงานลูกหนี้!$A:$A,A2562,รายงานลูกหนี้!$K:$K,"&gt;0")</f>
        <v>5</v>
      </c>
      <c r="D2562">
        <f>SUMIF(รายงานลูกหนี้!$A:$A,A2562,รายงานลูกหนี้!$K:$K)</f>
        <v>49</v>
      </c>
      <c r="E2562">
        <f>_xlfn.MAXIFS(รายงานลูกหนี้!$K:$K,รายงานลูกหนี้!$A:$A,A2562)</f>
        <v>15</v>
      </c>
      <c r="F2562" s="17">
        <f t="shared" si="195"/>
        <v>1</v>
      </c>
      <c r="G2562" t="str">
        <f t="shared" si="196"/>
        <v>ค้างชำระ 1 - 30 วัน</v>
      </c>
      <c r="H2562" t="str">
        <f t="shared" si="197"/>
        <v>ลูกหนี้ชั้นดี</v>
      </c>
      <c r="I2562" s="17" cm="1">
        <f t="array" ref="I2562">_xlfn.IFS(D2562=0,0%, D2562&lt;=30,25%, D2562&lt;=60,50%, D2562&lt;=90,75%, D2562&gt;90,100%)</f>
        <v>0.5</v>
      </c>
      <c r="J2562">
        <f>SUMIFS(รายงานลูกหนี้!$G$2:$G$20000, รายงานลูกหนี้!$A$2:$A$20000, $A2562, รายงานลูกหนี้!$K$2:$K$20000, 0)</f>
        <v>0</v>
      </c>
      <c r="K2562">
        <f>SUMIFS(รายงานลูกหนี้!$G$2:$G$20000, รายงานลูกหนี้!$A$2:$A$20000, $A2562, รายงานลูกหนี้!$K$2:$K$20000, "&gt;=1", รายงานลูกหนี้!$K$2:$K$20000, "&lt;=30")</f>
        <v>461021</v>
      </c>
      <c r="L2562">
        <f>SUMIFS(รายงานลูกหนี้!$G$2:$G$20000, รายงานลูกหนี้!$A$2:$A$20000, $A2562, รายงานลูกหนี้!$K$2:$K$20000, "&gt;=31", รายงานลูกหนี้!$K$2:$K$20000, "&lt;=60")</f>
        <v>0</v>
      </c>
      <c r="M2562">
        <f>SUMIFS(รายงานลูกหนี้!$G$2:$G$20000, รายงานลูกหนี้!$A$2:$A$20000, $A2562, รายงานลูกหนี้!$K$2:$K$20000, "&gt;=61", รายงานลูกหนี้!$K$2:$K$20000, "&lt;=90")</f>
        <v>0</v>
      </c>
      <c r="N2562">
        <f>SUMIFS(รายงานลูกหนี้!$G$2:$G$20000, รายงานลูกหนี้!$A$2:$A$20000, $A2562, รายงานลูกหนี้!$K$2:$K$20000, "&gt;90")</f>
        <v>0</v>
      </c>
      <c r="O2562">
        <f t="shared" si="198"/>
        <v>461021</v>
      </c>
      <c r="P2562" s="17">
        <f t="shared" si="199"/>
        <v>0.25</v>
      </c>
    </row>
    <row r="2563" spans="1:16" x14ac:dyDescent="0.2">
      <c r="A2563" t="str">
        <v>fad0aa1f73f9a7579bd6a1e0431ac17684f4e302</v>
      </c>
      <c r="B2563">
        <f>COUNTIF(รายงานลูกหนี้!$A:$A,A2563)</f>
        <v>1</v>
      </c>
      <c r="C2563">
        <f>COUNTIFS(รายงานลูกหนี้!$A:$A,A2563,รายงานลูกหนี้!$K:$K,"&gt;0")</f>
        <v>0</v>
      </c>
      <c r="D2563">
        <f>SUMIF(รายงานลูกหนี้!$A:$A,A2563,รายงานลูกหนี้!$K:$K)</f>
        <v>0</v>
      </c>
      <c r="E2563">
        <f>_xlfn.MAXIFS(รายงานลูกหนี้!$K:$K,รายงานลูกหนี้!$A:$A,A2563)</f>
        <v>0</v>
      </c>
      <c r="F2563" s="17">
        <f t="shared" ref="F2563:F2626" si="200">C2563/B2563</f>
        <v>0</v>
      </c>
      <c r="G2563" t="str">
        <f t="shared" ref="G2563:G2626" si="201">IF(E2563&lt;=0, "ชำระตรงเวลา", IF(E2563&lt;=30, "ค้างชำระ 1 - 30 วัน", IF(E2563&lt;=60, "ค้างชำระ 31 - 60 วัน", IF(E2563&lt;=90, "ค้างชำระ 61 - 90 วัน", "ค้างชำระเกิน 90 วัน"))))</f>
        <v>ชำระตรงเวลา</v>
      </c>
      <c r="H2563" t="str">
        <f t="shared" ref="H2563:H2626" si="202">IF(E2563&lt;=30, "ลูกหนี้ชั้นดี", IF(E2563&lt;=90, "ลูกหนี้เฝ้าติดตาม", "ลูกหนี้ด้อยคุณภาพ (NPL)"))</f>
        <v>ลูกหนี้ชั้นดี</v>
      </c>
      <c r="I2563" s="17" cm="1">
        <f t="array" ref="I2563">_xlfn.IFS(D2563=0,0%, D2563&lt;=30,25%, D2563&lt;=60,50%, D2563&lt;=90,75%, D2563&gt;90,100%)</f>
        <v>0</v>
      </c>
      <c r="J2563">
        <f>SUMIFS(รายงานลูกหนี้!$G$2:$G$20000, รายงานลูกหนี้!$A$2:$A$20000, $A2563, รายงานลูกหนี้!$K$2:$K$20000, 0)</f>
        <v>25200</v>
      </c>
      <c r="K2563">
        <f>SUMIFS(รายงานลูกหนี้!$G$2:$G$20000, รายงานลูกหนี้!$A$2:$A$20000, $A2563, รายงานลูกหนี้!$K$2:$K$20000, "&gt;=1", รายงานลูกหนี้!$K$2:$K$20000, "&lt;=30")</f>
        <v>0</v>
      </c>
      <c r="L2563">
        <f>SUMIFS(รายงานลูกหนี้!$G$2:$G$20000, รายงานลูกหนี้!$A$2:$A$20000, $A2563, รายงานลูกหนี้!$K$2:$K$20000, "&gt;=31", รายงานลูกหนี้!$K$2:$K$20000, "&lt;=60")</f>
        <v>0</v>
      </c>
      <c r="M2563">
        <f>SUMIFS(รายงานลูกหนี้!$G$2:$G$20000, รายงานลูกหนี้!$A$2:$A$20000, $A2563, รายงานลูกหนี้!$K$2:$K$20000, "&gt;=61", รายงานลูกหนี้!$K$2:$K$20000, "&lt;=90")</f>
        <v>0</v>
      </c>
      <c r="N2563">
        <f>SUMIFS(รายงานลูกหนี้!$G$2:$G$20000, รายงานลูกหนี้!$A$2:$A$20000, $A2563, รายงานลูกหนี้!$K$2:$K$20000, "&gt;90")</f>
        <v>0</v>
      </c>
      <c r="O2563">
        <f t="shared" ref="O2563:O2626" si="203">SUM(J2563:N2563)</f>
        <v>25200</v>
      </c>
      <c r="P2563" s="17">
        <f t="shared" ref="P2563:P2626" si="204">IF(O2563=0, 0%, (J2563*0%+K2563*25%+L2563*50%+M2563*75%+N2563*100%)/O2563)</f>
        <v>0</v>
      </c>
    </row>
    <row r="2564" spans="1:16" x14ac:dyDescent="0.2">
      <c r="A2564" t="str">
        <v>62fe06ed02962d29838891b127272168254c37a1</v>
      </c>
      <c r="B2564">
        <f>COUNTIF(รายงานลูกหนี้!$A:$A,A2564)</f>
        <v>3</v>
      </c>
      <c r="C2564">
        <f>COUNTIFS(รายงานลูกหนี้!$A:$A,A2564,รายงานลูกหนี้!$K:$K,"&gt;0")</f>
        <v>1</v>
      </c>
      <c r="D2564">
        <f>SUMIF(รายงานลูกหนี้!$A:$A,A2564,รายงานลูกหนี้!$K:$K)</f>
        <v>1</v>
      </c>
      <c r="E2564">
        <f>_xlfn.MAXIFS(รายงานลูกหนี้!$K:$K,รายงานลูกหนี้!$A:$A,A2564)</f>
        <v>1</v>
      </c>
      <c r="F2564" s="17">
        <f t="shared" si="200"/>
        <v>0.33333333333333331</v>
      </c>
      <c r="G2564" t="str">
        <f t="shared" si="201"/>
        <v>ค้างชำระ 1 - 30 วัน</v>
      </c>
      <c r="H2564" t="str">
        <f t="shared" si="202"/>
        <v>ลูกหนี้ชั้นดี</v>
      </c>
      <c r="I2564" s="17" cm="1">
        <f t="array" ref="I2564">_xlfn.IFS(D2564=0,0%, D2564&lt;=30,25%, D2564&lt;=60,50%, D2564&lt;=90,75%, D2564&gt;90,100%)</f>
        <v>0.25</v>
      </c>
      <c r="J2564">
        <f>SUMIFS(รายงานลูกหนี้!$G$2:$G$20000, รายงานลูกหนี้!$A$2:$A$20000, $A2564, รายงานลูกหนี้!$K$2:$K$20000, 0)</f>
        <v>9356</v>
      </c>
      <c r="K2564">
        <f>SUMIFS(รายงานลูกหนี้!$G$2:$G$20000, รายงานลูกหนี้!$A$2:$A$20000, $A2564, รายงานลูกหนี้!$K$2:$K$20000, "&gt;=1", รายงานลูกหนี้!$K$2:$K$20000, "&lt;=30")</f>
        <v>3234</v>
      </c>
      <c r="L2564">
        <f>SUMIFS(รายงานลูกหนี้!$G$2:$G$20000, รายงานลูกหนี้!$A$2:$A$20000, $A2564, รายงานลูกหนี้!$K$2:$K$20000, "&gt;=31", รายงานลูกหนี้!$K$2:$K$20000, "&lt;=60")</f>
        <v>0</v>
      </c>
      <c r="M2564">
        <f>SUMIFS(รายงานลูกหนี้!$G$2:$G$20000, รายงานลูกหนี้!$A$2:$A$20000, $A2564, รายงานลูกหนี้!$K$2:$K$20000, "&gt;=61", รายงานลูกหนี้!$K$2:$K$20000, "&lt;=90")</f>
        <v>0</v>
      </c>
      <c r="N2564">
        <f>SUMIFS(รายงานลูกหนี้!$G$2:$G$20000, รายงานลูกหนี้!$A$2:$A$20000, $A2564, รายงานลูกหนี้!$K$2:$K$20000, "&gt;90")</f>
        <v>0</v>
      </c>
      <c r="O2564">
        <f t="shared" si="203"/>
        <v>12590</v>
      </c>
      <c r="P2564" s="17">
        <f t="shared" si="204"/>
        <v>6.4217633042096905E-2</v>
      </c>
    </row>
    <row r="2565" spans="1:16" x14ac:dyDescent="0.2">
      <c r="A2565" t="str">
        <v>137f9cd4f1a38a5743108cbff84c0ff3ab4a6ca3</v>
      </c>
      <c r="B2565">
        <f>COUNTIF(รายงานลูกหนี้!$A:$A,A2565)</f>
        <v>1</v>
      </c>
      <c r="C2565">
        <f>COUNTIFS(รายงานลูกหนี้!$A:$A,A2565,รายงานลูกหนี้!$K:$K,"&gt;0")</f>
        <v>0</v>
      </c>
      <c r="D2565">
        <f>SUMIF(รายงานลูกหนี้!$A:$A,A2565,รายงานลูกหนี้!$K:$K)</f>
        <v>0</v>
      </c>
      <c r="E2565">
        <f>_xlfn.MAXIFS(รายงานลูกหนี้!$K:$K,รายงานลูกหนี้!$A:$A,A2565)</f>
        <v>0</v>
      </c>
      <c r="F2565" s="17">
        <f t="shared" si="200"/>
        <v>0</v>
      </c>
      <c r="G2565" t="str">
        <f t="shared" si="201"/>
        <v>ชำระตรงเวลา</v>
      </c>
      <c r="H2565" t="str">
        <f t="shared" si="202"/>
        <v>ลูกหนี้ชั้นดี</v>
      </c>
      <c r="I2565" s="17" cm="1">
        <f t="array" ref="I2565">_xlfn.IFS(D2565=0,0%, D2565&lt;=30,25%, D2565&lt;=60,50%, D2565&lt;=90,75%, D2565&gt;90,100%)</f>
        <v>0</v>
      </c>
      <c r="J2565">
        <f>SUMIFS(รายงานลูกหนี้!$G$2:$G$20000, รายงานลูกหนี้!$A$2:$A$20000, $A2565, รายงานลูกหนี้!$K$2:$K$20000, 0)</f>
        <v>80</v>
      </c>
      <c r="K2565">
        <f>SUMIFS(รายงานลูกหนี้!$G$2:$G$20000, รายงานลูกหนี้!$A$2:$A$20000, $A2565, รายงานลูกหนี้!$K$2:$K$20000, "&gt;=1", รายงานลูกหนี้!$K$2:$K$20000, "&lt;=30")</f>
        <v>0</v>
      </c>
      <c r="L2565">
        <f>SUMIFS(รายงานลูกหนี้!$G$2:$G$20000, รายงานลูกหนี้!$A$2:$A$20000, $A2565, รายงานลูกหนี้!$K$2:$K$20000, "&gt;=31", รายงานลูกหนี้!$K$2:$K$20000, "&lt;=60")</f>
        <v>0</v>
      </c>
      <c r="M2565">
        <f>SUMIFS(รายงานลูกหนี้!$G$2:$G$20000, รายงานลูกหนี้!$A$2:$A$20000, $A2565, รายงานลูกหนี้!$K$2:$K$20000, "&gt;=61", รายงานลูกหนี้!$K$2:$K$20000, "&lt;=90")</f>
        <v>0</v>
      </c>
      <c r="N2565">
        <f>SUMIFS(รายงานลูกหนี้!$G$2:$G$20000, รายงานลูกหนี้!$A$2:$A$20000, $A2565, รายงานลูกหนี้!$K$2:$K$20000, "&gt;90")</f>
        <v>0</v>
      </c>
      <c r="O2565">
        <f t="shared" si="203"/>
        <v>80</v>
      </c>
      <c r="P2565" s="17">
        <f t="shared" si="204"/>
        <v>0</v>
      </c>
    </row>
    <row r="2566" spans="1:16" x14ac:dyDescent="0.2">
      <c r="A2566" t="str">
        <v>a1d3bea08e60c6a79f8d7c1a7c77bc7cebb7ff48</v>
      </c>
      <c r="B2566">
        <f>COUNTIF(รายงานลูกหนี้!$A:$A,A2566)</f>
        <v>3</v>
      </c>
      <c r="C2566">
        <f>COUNTIFS(รายงานลูกหนี้!$A:$A,A2566,รายงานลูกหนี้!$K:$K,"&gt;0")</f>
        <v>3</v>
      </c>
      <c r="D2566">
        <f>SUMIF(รายงานลูกหนี้!$A:$A,A2566,รายงานลูกหนี้!$K:$K)</f>
        <v>18</v>
      </c>
      <c r="E2566">
        <f>_xlfn.MAXIFS(รายงานลูกหนี้!$K:$K,รายงานลูกหนี้!$A:$A,A2566)</f>
        <v>14</v>
      </c>
      <c r="F2566" s="17">
        <f t="shared" si="200"/>
        <v>1</v>
      </c>
      <c r="G2566" t="str">
        <f t="shared" si="201"/>
        <v>ค้างชำระ 1 - 30 วัน</v>
      </c>
      <c r="H2566" t="str">
        <f t="shared" si="202"/>
        <v>ลูกหนี้ชั้นดี</v>
      </c>
      <c r="I2566" s="17" cm="1">
        <f t="array" ref="I2566">_xlfn.IFS(D2566=0,0%, D2566&lt;=30,25%, D2566&lt;=60,50%, D2566&lt;=90,75%, D2566&gt;90,100%)</f>
        <v>0.25</v>
      </c>
      <c r="J2566">
        <f>SUMIFS(รายงานลูกหนี้!$G$2:$G$20000, รายงานลูกหนี้!$A$2:$A$20000, $A2566, รายงานลูกหนี้!$K$2:$K$20000, 0)</f>
        <v>0</v>
      </c>
      <c r="K2566">
        <f>SUMIFS(รายงานลูกหนี้!$G$2:$G$20000, รายงานลูกหนี้!$A$2:$A$20000, $A2566, รายงานลูกหนี้!$K$2:$K$20000, "&gt;=1", รายงานลูกหนี้!$K$2:$K$20000, "&lt;=30")</f>
        <v>32844</v>
      </c>
      <c r="L2566">
        <f>SUMIFS(รายงานลูกหนี้!$G$2:$G$20000, รายงานลูกหนี้!$A$2:$A$20000, $A2566, รายงานลูกหนี้!$K$2:$K$20000, "&gt;=31", รายงานลูกหนี้!$K$2:$K$20000, "&lt;=60")</f>
        <v>0</v>
      </c>
      <c r="M2566">
        <f>SUMIFS(รายงานลูกหนี้!$G$2:$G$20000, รายงานลูกหนี้!$A$2:$A$20000, $A2566, รายงานลูกหนี้!$K$2:$K$20000, "&gt;=61", รายงานลูกหนี้!$K$2:$K$20000, "&lt;=90")</f>
        <v>0</v>
      </c>
      <c r="N2566">
        <f>SUMIFS(รายงานลูกหนี้!$G$2:$G$20000, รายงานลูกหนี้!$A$2:$A$20000, $A2566, รายงานลูกหนี้!$K$2:$K$20000, "&gt;90")</f>
        <v>0</v>
      </c>
      <c r="O2566">
        <f t="shared" si="203"/>
        <v>32844</v>
      </c>
      <c r="P2566" s="17">
        <f t="shared" si="204"/>
        <v>0.25</v>
      </c>
    </row>
    <row r="2567" spans="1:16" x14ac:dyDescent="0.2">
      <c r="A2567" t="str">
        <v>a0869bf89352868cf01e867a7ce0a2a825faa615</v>
      </c>
      <c r="B2567">
        <f>COUNTIF(รายงานลูกหนี้!$A:$A,A2567)</f>
        <v>4</v>
      </c>
      <c r="C2567">
        <f>COUNTIFS(รายงานลูกหนี้!$A:$A,A2567,รายงานลูกหนี้!$K:$K,"&gt;0")</f>
        <v>3</v>
      </c>
      <c r="D2567">
        <f>SUMIF(รายงานลูกหนี้!$A:$A,A2567,รายงานลูกหนี้!$K:$K)</f>
        <v>55</v>
      </c>
      <c r="E2567">
        <f>_xlfn.MAXIFS(รายงานลูกหนี้!$K:$K,รายงานลูกหนี้!$A:$A,A2567)</f>
        <v>47</v>
      </c>
      <c r="F2567" s="17">
        <f t="shared" si="200"/>
        <v>0.75</v>
      </c>
      <c r="G2567" t="str">
        <f t="shared" si="201"/>
        <v>ค้างชำระ 31 - 60 วัน</v>
      </c>
      <c r="H2567" t="str">
        <f t="shared" si="202"/>
        <v>ลูกหนี้เฝ้าติดตาม</v>
      </c>
      <c r="I2567" s="17" cm="1">
        <f t="array" ref="I2567">_xlfn.IFS(D2567=0,0%, D2567&lt;=30,25%, D2567&lt;=60,50%, D2567&lt;=90,75%, D2567&gt;90,100%)</f>
        <v>0.5</v>
      </c>
      <c r="J2567">
        <f>SUMIFS(รายงานลูกหนี้!$G$2:$G$20000, รายงานลูกหนี้!$A$2:$A$20000, $A2567, รายงานลูกหนี้!$K$2:$K$20000, 0)</f>
        <v>2875</v>
      </c>
      <c r="K2567">
        <f>SUMIFS(รายงานลูกหนี้!$G$2:$G$20000, รายงานลูกหนี้!$A$2:$A$20000, $A2567, รายงานลูกหนี้!$K$2:$K$20000, "&gt;=1", รายงานลูกหนี้!$K$2:$K$20000, "&lt;=30")</f>
        <v>4291</v>
      </c>
      <c r="L2567">
        <f>SUMIFS(รายงานลูกหนี้!$G$2:$G$20000, รายงานลูกหนี้!$A$2:$A$20000, $A2567, รายงานลูกหนี้!$K$2:$K$20000, "&gt;=31", รายงานลูกหนี้!$K$2:$K$20000, "&lt;=60")</f>
        <v>3400</v>
      </c>
      <c r="M2567">
        <f>SUMIFS(รายงานลูกหนี้!$G$2:$G$20000, รายงานลูกหนี้!$A$2:$A$20000, $A2567, รายงานลูกหนี้!$K$2:$K$20000, "&gt;=61", รายงานลูกหนี้!$K$2:$K$20000, "&lt;=90")</f>
        <v>0</v>
      </c>
      <c r="N2567">
        <f>SUMIFS(รายงานลูกหนี้!$G$2:$G$20000, รายงานลูกหนี้!$A$2:$A$20000, $A2567, รายงานลูกหนี้!$K$2:$K$20000, "&gt;90")</f>
        <v>0</v>
      </c>
      <c r="O2567">
        <f t="shared" si="203"/>
        <v>10566</v>
      </c>
      <c r="P2567" s="17">
        <f t="shared" si="204"/>
        <v>0.26242191936399772</v>
      </c>
    </row>
    <row r="2568" spans="1:16" x14ac:dyDescent="0.2">
      <c r="A2568" t="str">
        <v>a216f20250abdedf14c99a1c78651a957bc9db3a</v>
      </c>
      <c r="B2568">
        <f>COUNTIF(รายงานลูกหนี้!$A:$A,A2568)</f>
        <v>4</v>
      </c>
      <c r="C2568">
        <f>COUNTIFS(รายงานลูกหนี้!$A:$A,A2568,รายงานลูกหนี้!$K:$K,"&gt;0")</f>
        <v>3</v>
      </c>
      <c r="D2568">
        <f>SUMIF(รายงานลูกหนี้!$A:$A,A2568,รายงานลูกหนี้!$K:$K)</f>
        <v>11</v>
      </c>
      <c r="E2568">
        <f>_xlfn.MAXIFS(รายงานลูกหนี้!$K:$K,รายงานลูกหนี้!$A:$A,A2568)</f>
        <v>5</v>
      </c>
      <c r="F2568" s="17">
        <f t="shared" si="200"/>
        <v>0.75</v>
      </c>
      <c r="G2568" t="str">
        <f t="shared" si="201"/>
        <v>ค้างชำระ 1 - 30 วัน</v>
      </c>
      <c r="H2568" t="str">
        <f t="shared" si="202"/>
        <v>ลูกหนี้ชั้นดี</v>
      </c>
      <c r="I2568" s="17" cm="1">
        <f t="array" ref="I2568">_xlfn.IFS(D2568=0,0%, D2568&lt;=30,25%, D2568&lt;=60,50%, D2568&lt;=90,75%, D2568&gt;90,100%)</f>
        <v>0.25</v>
      </c>
      <c r="J2568">
        <f>SUMIFS(รายงานลูกหนี้!$G$2:$G$20000, รายงานลูกหนี้!$A$2:$A$20000, $A2568, รายงานลูกหนี้!$K$2:$K$20000, 0)</f>
        <v>900</v>
      </c>
      <c r="K2568">
        <f>SUMIFS(รายงานลูกหนี้!$G$2:$G$20000, รายงานลูกหนี้!$A$2:$A$20000, $A2568, รายงานลูกหนี้!$K$2:$K$20000, "&gt;=1", รายงานลูกหนี้!$K$2:$K$20000, "&lt;=30")</f>
        <v>7289</v>
      </c>
      <c r="L2568">
        <f>SUMIFS(รายงานลูกหนี้!$G$2:$G$20000, รายงานลูกหนี้!$A$2:$A$20000, $A2568, รายงานลูกหนี้!$K$2:$K$20000, "&gt;=31", รายงานลูกหนี้!$K$2:$K$20000, "&lt;=60")</f>
        <v>0</v>
      </c>
      <c r="M2568">
        <f>SUMIFS(รายงานลูกหนี้!$G$2:$G$20000, รายงานลูกหนี้!$A$2:$A$20000, $A2568, รายงานลูกหนี้!$K$2:$K$20000, "&gt;=61", รายงานลูกหนี้!$K$2:$K$20000, "&lt;=90")</f>
        <v>0</v>
      </c>
      <c r="N2568">
        <f>SUMIFS(รายงานลูกหนี้!$G$2:$G$20000, รายงานลูกหนี้!$A$2:$A$20000, $A2568, รายงานลูกหนี้!$K$2:$K$20000, "&gt;90")</f>
        <v>0</v>
      </c>
      <c r="O2568">
        <f t="shared" si="203"/>
        <v>8189</v>
      </c>
      <c r="P2568" s="17">
        <f t="shared" si="204"/>
        <v>0.22252411771889119</v>
      </c>
    </row>
    <row r="2569" spans="1:16" x14ac:dyDescent="0.2">
      <c r="A2569" t="str">
        <v>5c6dd82139d7250bd8538b98f386c91178119820</v>
      </c>
      <c r="B2569">
        <f>COUNTIF(รายงานลูกหนี้!$A:$A,A2569)</f>
        <v>17</v>
      </c>
      <c r="C2569">
        <f>COUNTIFS(รายงานลูกหนี้!$A:$A,A2569,รายงานลูกหนี้!$K:$K,"&gt;0")</f>
        <v>1</v>
      </c>
      <c r="D2569">
        <f>SUMIF(รายงานลูกหนี้!$A:$A,A2569,รายงานลูกหนี้!$K:$K)</f>
        <v>6</v>
      </c>
      <c r="E2569">
        <f>_xlfn.MAXIFS(รายงานลูกหนี้!$K:$K,รายงานลูกหนี้!$A:$A,A2569)</f>
        <v>6</v>
      </c>
      <c r="F2569" s="17">
        <f t="shared" si="200"/>
        <v>5.8823529411764705E-2</v>
      </c>
      <c r="G2569" t="str">
        <f t="shared" si="201"/>
        <v>ค้างชำระ 1 - 30 วัน</v>
      </c>
      <c r="H2569" t="str">
        <f t="shared" si="202"/>
        <v>ลูกหนี้ชั้นดี</v>
      </c>
      <c r="I2569" s="17" cm="1">
        <f t="array" ref="I2569">_xlfn.IFS(D2569=0,0%, D2569&lt;=30,25%, D2569&lt;=60,50%, D2569&lt;=90,75%, D2569&gt;90,100%)</f>
        <v>0.25</v>
      </c>
      <c r="J2569">
        <f>SUMIFS(รายงานลูกหนี้!$G$2:$G$20000, รายงานลูกหนี้!$A$2:$A$20000, $A2569, รายงานลูกหนี้!$K$2:$K$20000, 0)</f>
        <v>231796</v>
      </c>
      <c r="K2569">
        <f>SUMIFS(รายงานลูกหนี้!$G$2:$G$20000, รายงานลูกหนี้!$A$2:$A$20000, $A2569, รายงานลูกหนี้!$K$2:$K$20000, "&gt;=1", รายงานลูกหนี้!$K$2:$K$20000, "&lt;=30")</f>
        <v>12336</v>
      </c>
      <c r="L2569">
        <f>SUMIFS(รายงานลูกหนี้!$G$2:$G$20000, รายงานลูกหนี้!$A$2:$A$20000, $A2569, รายงานลูกหนี้!$K$2:$K$20000, "&gt;=31", รายงานลูกหนี้!$K$2:$K$20000, "&lt;=60")</f>
        <v>0</v>
      </c>
      <c r="M2569">
        <f>SUMIFS(รายงานลูกหนี้!$G$2:$G$20000, รายงานลูกหนี้!$A$2:$A$20000, $A2569, รายงานลูกหนี้!$K$2:$K$20000, "&gt;=61", รายงานลูกหนี้!$K$2:$K$20000, "&lt;=90")</f>
        <v>0</v>
      </c>
      <c r="N2569">
        <f>SUMIFS(รายงานลูกหนี้!$G$2:$G$20000, รายงานลูกหนี้!$A$2:$A$20000, $A2569, รายงานลูกหนี้!$K$2:$K$20000, "&gt;90")</f>
        <v>0</v>
      </c>
      <c r="O2569">
        <f t="shared" si="203"/>
        <v>244132</v>
      </c>
      <c r="P2569" s="17">
        <f t="shared" si="204"/>
        <v>1.2632510281323218E-2</v>
      </c>
    </row>
    <row r="2570" spans="1:16" x14ac:dyDescent="0.2">
      <c r="A2570" t="str">
        <v>cb9108ca74e034bc01b19a753690f123f5e04e9d</v>
      </c>
      <c r="B2570">
        <f>COUNTIF(รายงานลูกหนี้!$A:$A,A2570)</f>
        <v>7</v>
      </c>
      <c r="C2570">
        <f>COUNTIFS(รายงานลูกหนี้!$A:$A,A2570,รายงานลูกหนี้!$K:$K,"&gt;0")</f>
        <v>2</v>
      </c>
      <c r="D2570">
        <f>SUMIF(รายงานลูกหนี้!$A:$A,A2570,รายงานลูกหนี้!$K:$K)</f>
        <v>2</v>
      </c>
      <c r="E2570">
        <f>_xlfn.MAXIFS(รายงานลูกหนี้!$K:$K,รายงานลูกหนี้!$A:$A,A2570)</f>
        <v>1</v>
      </c>
      <c r="F2570" s="17">
        <f t="shared" si="200"/>
        <v>0.2857142857142857</v>
      </c>
      <c r="G2570" t="str">
        <f t="shared" si="201"/>
        <v>ค้างชำระ 1 - 30 วัน</v>
      </c>
      <c r="H2570" t="str">
        <f t="shared" si="202"/>
        <v>ลูกหนี้ชั้นดี</v>
      </c>
      <c r="I2570" s="17" cm="1">
        <f t="array" ref="I2570">_xlfn.IFS(D2570=0,0%, D2570&lt;=30,25%, D2570&lt;=60,50%, D2570&lt;=90,75%, D2570&gt;90,100%)</f>
        <v>0.25</v>
      </c>
      <c r="J2570">
        <f>SUMIFS(รายงานลูกหนี้!$G$2:$G$20000, รายงานลูกหนี้!$A$2:$A$20000, $A2570, รายงานลูกหนี้!$K$2:$K$20000, 0)</f>
        <v>8380</v>
      </c>
      <c r="K2570">
        <f>SUMIFS(รายงานลูกหนี้!$G$2:$G$20000, รายงานลูกหนี้!$A$2:$A$20000, $A2570, รายงานลูกหนี้!$K$2:$K$20000, "&gt;=1", รายงานลูกหนี้!$K$2:$K$20000, "&lt;=30")</f>
        <v>4200</v>
      </c>
      <c r="L2570">
        <f>SUMIFS(รายงานลูกหนี้!$G$2:$G$20000, รายงานลูกหนี้!$A$2:$A$20000, $A2570, รายงานลูกหนี้!$K$2:$K$20000, "&gt;=31", รายงานลูกหนี้!$K$2:$K$20000, "&lt;=60")</f>
        <v>0</v>
      </c>
      <c r="M2570">
        <f>SUMIFS(รายงานลูกหนี้!$G$2:$G$20000, รายงานลูกหนี้!$A$2:$A$20000, $A2570, รายงานลูกหนี้!$K$2:$K$20000, "&gt;=61", รายงานลูกหนี้!$K$2:$K$20000, "&lt;=90")</f>
        <v>0</v>
      </c>
      <c r="N2570">
        <f>SUMIFS(รายงานลูกหนี้!$G$2:$G$20000, รายงานลูกหนี้!$A$2:$A$20000, $A2570, รายงานลูกหนี้!$K$2:$K$20000, "&gt;90")</f>
        <v>0</v>
      </c>
      <c r="O2570">
        <f t="shared" si="203"/>
        <v>12580</v>
      </c>
      <c r="P2570" s="17">
        <f t="shared" si="204"/>
        <v>8.3465818759936403E-2</v>
      </c>
    </row>
    <row r="2571" spans="1:16" x14ac:dyDescent="0.2">
      <c r="A2571" t="str">
        <v>e0a5c41ad5a3ed2fe2b1dc65ac44ed36cfe7da22</v>
      </c>
      <c r="B2571">
        <f>COUNTIF(รายงานลูกหนี้!$A:$A,A2571)</f>
        <v>6</v>
      </c>
      <c r="C2571">
        <f>COUNTIFS(รายงานลูกหนี้!$A:$A,A2571,รายงานลูกหนี้!$K:$K,"&gt;0")</f>
        <v>0</v>
      </c>
      <c r="D2571">
        <f>SUMIF(รายงานลูกหนี้!$A:$A,A2571,รายงานลูกหนี้!$K:$K)</f>
        <v>0</v>
      </c>
      <c r="E2571">
        <f>_xlfn.MAXIFS(รายงานลูกหนี้!$K:$K,รายงานลูกหนี้!$A:$A,A2571)</f>
        <v>0</v>
      </c>
      <c r="F2571" s="17">
        <f t="shared" si="200"/>
        <v>0</v>
      </c>
      <c r="G2571" t="str">
        <f t="shared" si="201"/>
        <v>ชำระตรงเวลา</v>
      </c>
      <c r="H2571" t="str">
        <f t="shared" si="202"/>
        <v>ลูกหนี้ชั้นดี</v>
      </c>
      <c r="I2571" s="17" cm="1">
        <f t="array" ref="I2571">_xlfn.IFS(D2571=0,0%, D2571&lt;=30,25%, D2571&lt;=60,50%, D2571&lt;=90,75%, D2571&gt;90,100%)</f>
        <v>0</v>
      </c>
      <c r="J2571">
        <f>SUMIFS(รายงานลูกหนี้!$G$2:$G$20000, รายงานลูกหนี้!$A$2:$A$20000, $A2571, รายงานลูกหนี้!$K$2:$K$20000, 0)</f>
        <v>10271</v>
      </c>
      <c r="K2571">
        <f>SUMIFS(รายงานลูกหนี้!$G$2:$G$20000, รายงานลูกหนี้!$A$2:$A$20000, $A2571, รายงานลูกหนี้!$K$2:$K$20000, "&gt;=1", รายงานลูกหนี้!$K$2:$K$20000, "&lt;=30")</f>
        <v>0</v>
      </c>
      <c r="L2571">
        <f>SUMIFS(รายงานลูกหนี้!$G$2:$G$20000, รายงานลูกหนี้!$A$2:$A$20000, $A2571, รายงานลูกหนี้!$K$2:$K$20000, "&gt;=31", รายงานลูกหนี้!$K$2:$K$20000, "&lt;=60")</f>
        <v>0</v>
      </c>
      <c r="M2571">
        <f>SUMIFS(รายงานลูกหนี้!$G$2:$G$20000, รายงานลูกหนี้!$A$2:$A$20000, $A2571, รายงานลูกหนี้!$K$2:$K$20000, "&gt;=61", รายงานลูกหนี้!$K$2:$K$20000, "&lt;=90")</f>
        <v>0</v>
      </c>
      <c r="N2571">
        <f>SUMIFS(รายงานลูกหนี้!$G$2:$G$20000, รายงานลูกหนี้!$A$2:$A$20000, $A2571, รายงานลูกหนี้!$K$2:$K$20000, "&gt;90")</f>
        <v>0</v>
      </c>
      <c r="O2571">
        <f t="shared" si="203"/>
        <v>10271</v>
      </c>
      <c r="P2571" s="17">
        <f t="shared" si="204"/>
        <v>0</v>
      </c>
    </row>
    <row r="2572" spans="1:16" x14ac:dyDescent="0.2">
      <c r="A2572" t="str">
        <v>e19cf7959c7438e3b734b2bd3f8b460f01d063da</v>
      </c>
      <c r="B2572">
        <f>COUNTIF(รายงานลูกหนี้!$A:$A,A2572)</f>
        <v>3</v>
      </c>
      <c r="C2572">
        <f>COUNTIFS(รายงานลูกหนี้!$A:$A,A2572,รายงานลูกหนี้!$K:$K,"&gt;0")</f>
        <v>0</v>
      </c>
      <c r="D2572">
        <f>SUMIF(รายงานลูกหนี้!$A:$A,A2572,รายงานลูกหนี้!$K:$K)</f>
        <v>0</v>
      </c>
      <c r="E2572">
        <f>_xlfn.MAXIFS(รายงานลูกหนี้!$K:$K,รายงานลูกหนี้!$A:$A,A2572)</f>
        <v>0</v>
      </c>
      <c r="F2572" s="17">
        <f t="shared" si="200"/>
        <v>0</v>
      </c>
      <c r="G2572" t="str">
        <f t="shared" si="201"/>
        <v>ชำระตรงเวลา</v>
      </c>
      <c r="H2572" t="str">
        <f t="shared" si="202"/>
        <v>ลูกหนี้ชั้นดี</v>
      </c>
      <c r="I2572" s="17" cm="1">
        <f t="array" ref="I2572">_xlfn.IFS(D2572=0,0%, D2572&lt;=30,25%, D2572&lt;=60,50%, D2572&lt;=90,75%, D2572&gt;90,100%)</f>
        <v>0</v>
      </c>
      <c r="J2572">
        <f>SUMIFS(รายงานลูกหนี้!$G$2:$G$20000, รายงานลูกหนี้!$A$2:$A$20000, $A2572, รายงานลูกหนี้!$K$2:$K$20000, 0)</f>
        <v>2775</v>
      </c>
      <c r="K2572">
        <f>SUMIFS(รายงานลูกหนี้!$G$2:$G$20000, รายงานลูกหนี้!$A$2:$A$20000, $A2572, รายงานลูกหนี้!$K$2:$K$20000, "&gt;=1", รายงานลูกหนี้!$K$2:$K$20000, "&lt;=30")</f>
        <v>0</v>
      </c>
      <c r="L2572">
        <f>SUMIFS(รายงานลูกหนี้!$G$2:$G$20000, รายงานลูกหนี้!$A$2:$A$20000, $A2572, รายงานลูกหนี้!$K$2:$K$20000, "&gt;=31", รายงานลูกหนี้!$K$2:$K$20000, "&lt;=60")</f>
        <v>0</v>
      </c>
      <c r="M2572">
        <f>SUMIFS(รายงานลูกหนี้!$G$2:$G$20000, รายงานลูกหนี้!$A$2:$A$20000, $A2572, รายงานลูกหนี้!$K$2:$K$20000, "&gt;=61", รายงานลูกหนี้!$K$2:$K$20000, "&lt;=90")</f>
        <v>0</v>
      </c>
      <c r="N2572">
        <f>SUMIFS(รายงานลูกหนี้!$G$2:$G$20000, รายงานลูกหนี้!$A$2:$A$20000, $A2572, รายงานลูกหนี้!$K$2:$K$20000, "&gt;90")</f>
        <v>0</v>
      </c>
      <c r="O2572">
        <f t="shared" si="203"/>
        <v>2775</v>
      </c>
      <c r="P2572" s="17">
        <f t="shared" si="204"/>
        <v>0</v>
      </c>
    </row>
    <row r="2573" spans="1:16" x14ac:dyDescent="0.2">
      <c r="A2573" t="str">
        <v>28fa502ba63f4509a780678a470567ae950bd58e</v>
      </c>
      <c r="B2573">
        <f>COUNTIF(รายงานลูกหนี้!$A:$A,A2573)</f>
        <v>3</v>
      </c>
      <c r="C2573">
        <f>COUNTIFS(รายงานลูกหนี้!$A:$A,A2573,รายงานลูกหนี้!$K:$K,"&gt;0")</f>
        <v>2</v>
      </c>
      <c r="D2573">
        <f>SUMIF(รายงานลูกหนี้!$A:$A,A2573,รายงานลูกหนี้!$K:$K)</f>
        <v>5</v>
      </c>
      <c r="E2573">
        <f>_xlfn.MAXIFS(รายงานลูกหนี้!$K:$K,รายงานลูกหนี้!$A:$A,A2573)</f>
        <v>3</v>
      </c>
      <c r="F2573" s="17">
        <f t="shared" si="200"/>
        <v>0.66666666666666663</v>
      </c>
      <c r="G2573" t="str">
        <f t="shared" si="201"/>
        <v>ค้างชำระ 1 - 30 วัน</v>
      </c>
      <c r="H2573" t="str">
        <f t="shared" si="202"/>
        <v>ลูกหนี้ชั้นดี</v>
      </c>
      <c r="I2573" s="17" cm="1">
        <f t="array" ref="I2573">_xlfn.IFS(D2573=0,0%, D2573&lt;=30,25%, D2573&lt;=60,50%, D2573&lt;=90,75%, D2573&gt;90,100%)</f>
        <v>0.25</v>
      </c>
      <c r="J2573">
        <f>SUMIFS(รายงานลูกหนี้!$G$2:$G$20000, รายงานลูกหนี้!$A$2:$A$20000, $A2573, รายงานลูกหนี้!$K$2:$K$20000, 0)</f>
        <v>13060</v>
      </c>
      <c r="K2573">
        <f>SUMIFS(รายงานลูกหนี้!$G$2:$G$20000, รายงานลูกหนี้!$A$2:$A$20000, $A2573, รายงานลูกหนี้!$K$2:$K$20000, "&gt;=1", รายงานลูกหนี้!$K$2:$K$20000, "&lt;=30")</f>
        <v>25670</v>
      </c>
      <c r="L2573">
        <f>SUMIFS(รายงานลูกหนี้!$G$2:$G$20000, รายงานลูกหนี้!$A$2:$A$20000, $A2573, รายงานลูกหนี้!$K$2:$K$20000, "&gt;=31", รายงานลูกหนี้!$K$2:$K$20000, "&lt;=60")</f>
        <v>0</v>
      </c>
      <c r="M2573">
        <f>SUMIFS(รายงานลูกหนี้!$G$2:$G$20000, รายงานลูกหนี้!$A$2:$A$20000, $A2573, รายงานลูกหนี้!$K$2:$K$20000, "&gt;=61", รายงานลูกหนี้!$K$2:$K$20000, "&lt;=90")</f>
        <v>0</v>
      </c>
      <c r="N2573">
        <f>SUMIFS(รายงานลูกหนี้!$G$2:$G$20000, รายงานลูกหนี้!$A$2:$A$20000, $A2573, รายงานลูกหนี้!$K$2:$K$20000, "&gt;90")</f>
        <v>0</v>
      </c>
      <c r="O2573">
        <f t="shared" si="203"/>
        <v>38730</v>
      </c>
      <c r="P2573" s="17">
        <f t="shared" si="204"/>
        <v>0.16569842499354506</v>
      </c>
    </row>
    <row r="2574" spans="1:16" x14ac:dyDescent="0.2">
      <c r="A2574" t="str">
        <v>1f749c14163c984ef6f3d4cdbcec52fbfb8b8ce9</v>
      </c>
      <c r="B2574">
        <f>COUNTIF(รายงานลูกหนี้!$A:$A,A2574)</f>
        <v>6</v>
      </c>
      <c r="C2574">
        <f>COUNTIFS(รายงานลูกหนี้!$A:$A,A2574,รายงานลูกหนี้!$K:$K,"&gt;0")</f>
        <v>3</v>
      </c>
      <c r="D2574">
        <f>SUMIF(รายงานลูกหนี้!$A:$A,A2574,รายงานลูกหนี้!$K:$K)</f>
        <v>30</v>
      </c>
      <c r="E2574">
        <f>_xlfn.MAXIFS(รายงานลูกหนี้!$K:$K,รายงานลูกหนี้!$A:$A,A2574)</f>
        <v>14</v>
      </c>
      <c r="F2574" s="17">
        <f t="shared" si="200"/>
        <v>0.5</v>
      </c>
      <c r="G2574" t="str">
        <f t="shared" si="201"/>
        <v>ค้างชำระ 1 - 30 วัน</v>
      </c>
      <c r="H2574" t="str">
        <f t="shared" si="202"/>
        <v>ลูกหนี้ชั้นดี</v>
      </c>
      <c r="I2574" s="17" cm="1">
        <f t="array" ref="I2574">_xlfn.IFS(D2574=0,0%, D2574&lt;=30,25%, D2574&lt;=60,50%, D2574&lt;=90,75%, D2574&gt;90,100%)</f>
        <v>0.25</v>
      </c>
      <c r="J2574">
        <f>SUMIFS(รายงานลูกหนี้!$G$2:$G$20000, รายงานลูกหนี้!$A$2:$A$20000, $A2574, รายงานลูกหนี้!$K$2:$K$20000, 0)</f>
        <v>76945</v>
      </c>
      <c r="K2574">
        <f>SUMIFS(รายงานลูกหนี้!$G$2:$G$20000, รายงานลูกหนี้!$A$2:$A$20000, $A2574, รายงานลูกหนี้!$K$2:$K$20000, "&gt;=1", รายงานลูกหนี้!$K$2:$K$20000, "&lt;=30")</f>
        <v>28595</v>
      </c>
      <c r="L2574">
        <f>SUMIFS(รายงานลูกหนี้!$G$2:$G$20000, รายงานลูกหนี้!$A$2:$A$20000, $A2574, รายงานลูกหนี้!$K$2:$K$20000, "&gt;=31", รายงานลูกหนี้!$K$2:$K$20000, "&lt;=60")</f>
        <v>0</v>
      </c>
      <c r="M2574">
        <f>SUMIFS(รายงานลูกหนี้!$G$2:$G$20000, รายงานลูกหนี้!$A$2:$A$20000, $A2574, รายงานลูกหนี้!$K$2:$K$20000, "&gt;=61", รายงานลูกหนี้!$K$2:$K$20000, "&lt;=90")</f>
        <v>0</v>
      </c>
      <c r="N2574">
        <f>SUMIFS(รายงานลูกหนี้!$G$2:$G$20000, รายงานลูกหนี้!$A$2:$A$20000, $A2574, รายงานลูกหนี้!$K$2:$K$20000, "&gt;90")</f>
        <v>0</v>
      </c>
      <c r="O2574">
        <f t="shared" si="203"/>
        <v>105540</v>
      </c>
      <c r="P2574" s="17">
        <f t="shared" si="204"/>
        <v>6.7734981997346982E-2</v>
      </c>
    </row>
    <row r="2575" spans="1:16" x14ac:dyDescent="0.2">
      <c r="A2575" t="str">
        <v>eb2778ae5c1e4a57513cdd0e052dc3041f3c6ffc</v>
      </c>
      <c r="B2575">
        <f>COUNTIF(รายงานลูกหนี้!$A:$A,A2575)</f>
        <v>7</v>
      </c>
      <c r="C2575">
        <f>COUNTIFS(รายงานลูกหนี้!$A:$A,A2575,รายงานลูกหนี้!$K:$K,"&gt;0")</f>
        <v>1</v>
      </c>
      <c r="D2575">
        <f>SUMIF(รายงานลูกหนี้!$A:$A,A2575,รายงานลูกหนี้!$K:$K)</f>
        <v>1</v>
      </c>
      <c r="E2575">
        <f>_xlfn.MAXIFS(รายงานลูกหนี้!$K:$K,รายงานลูกหนี้!$A:$A,A2575)</f>
        <v>1</v>
      </c>
      <c r="F2575" s="17">
        <f t="shared" si="200"/>
        <v>0.14285714285714285</v>
      </c>
      <c r="G2575" t="str">
        <f t="shared" si="201"/>
        <v>ค้างชำระ 1 - 30 วัน</v>
      </c>
      <c r="H2575" t="str">
        <f t="shared" si="202"/>
        <v>ลูกหนี้ชั้นดี</v>
      </c>
      <c r="I2575" s="17" cm="1">
        <f t="array" ref="I2575">_xlfn.IFS(D2575=0,0%, D2575&lt;=30,25%, D2575&lt;=60,50%, D2575&lt;=90,75%, D2575&gt;90,100%)</f>
        <v>0.25</v>
      </c>
      <c r="J2575">
        <f>SUMIFS(รายงานลูกหนี้!$G$2:$G$20000, รายงานลูกหนี้!$A$2:$A$20000, $A2575, รายงานลูกหนี้!$K$2:$K$20000, 0)</f>
        <v>7166</v>
      </c>
      <c r="K2575">
        <f>SUMIFS(รายงานลูกหนี้!$G$2:$G$20000, รายงานลูกหนี้!$A$2:$A$20000, $A2575, รายงานลูกหนี้!$K$2:$K$20000, "&gt;=1", รายงานลูกหนี้!$K$2:$K$20000, "&lt;=30")</f>
        <v>868</v>
      </c>
      <c r="L2575">
        <f>SUMIFS(รายงานลูกหนี้!$G$2:$G$20000, รายงานลูกหนี้!$A$2:$A$20000, $A2575, รายงานลูกหนี้!$K$2:$K$20000, "&gt;=31", รายงานลูกหนี้!$K$2:$K$20000, "&lt;=60")</f>
        <v>0</v>
      </c>
      <c r="M2575">
        <f>SUMIFS(รายงานลูกหนี้!$G$2:$G$20000, รายงานลูกหนี้!$A$2:$A$20000, $A2575, รายงานลูกหนี้!$K$2:$K$20000, "&gt;=61", รายงานลูกหนี้!$K$2:$K$20000, "&lt;=90")</f>
        <v>0</v>
      </c>
      <c r="N2575">
        <f>SUMIFS(รายงานลูกหนี้!$G$2:$G$20000, รายงานลูกหนี้!$A$2:$A$20000, $A2575, รายงานลูกหนี้!$K$2:$K$20000, "&gt;90")</f>
        <v>0</v>
      </c>
      <c r="O2575">
        <f t="shared" si="203"/>
        <v>8034</v>
      </c>
      <c r="P2575" s="17">
        <f t="shared" si="204"/>
        <v>2.7010206621857106E-2</v>
      </c>
    </row>
    <row r="2576" spans="1:16" x14ac:dyDescent="0.2">
      <c r="A2576" t="str">
        <v>bef3002ac4c2ad03fa7f717c323c0f361602b75e</v>
      </c>
      <c r="B2576">
        <f>COUNTIF(รายงานลูกหนี้!$A:$A,A2576)</f>
        <v>6</v>
      </c>
      <c r="C2576">
        <f>COUNTIFS(รายงานลูกหนี้!$A:$A,A2576,รายงานลูกหนี้!$K:$K,"&gt;0")</f>
        <v>1</v>
      </c>
      <c r="D2576">
        <f>SUMIF(รายงานลูกหนี้!$A:$A,A2576,รายงานลูกหนี้!$K:$K)</f>
        <v>3</v>
      </c>
      <c r="E2576">
        <f>_xlfn.MAXIFS(รายงานลูกหนี้!$K:$K,รายงานลูกหนี้!$A:$A,A2576)</f>
        <v>3</v>
      </c>
      <c r="F2576" s="17">
        <f t="shared" si="200"/>
        <v>0.16666666666666666</v>
      </c>
      <c r="G2576" t="str">
        <f t="shared" si="201"/>
        <v>ค้างชำระ 1 - 30 วัน</v>
      </c>
      <c r="H2576" t="str">
        <f t="shared" si="202"/>
        <v>ลูกหนี้ชั้นดี</v>
      </c>
      <c r="I2576" s="17" cm="1">
        <f t="array" ref="I2576">_xlfn.IFS(D2576=0,0%, D2576&lt;=30,25%, D2576&lt;=60,50%, D2576&lt;=90,75%, D2576&gt;90,100%)</f>
        <v>0.25</v>
      </c>
      <c r="J2576">
        <f>SUMIFS(รายงานลูกหนี้!$G$2:$G$20000, รายงานลูกหนี้!$A$2:$A$20000, $A2576, รายงานลูกหนี้!$K$2:$K$20000, 0)</f>
        <v>8755</v>
      </c>
      <c r="K2576">
        <f>SUMIFS(รายงานลูกหนี้!$G$2:$G$20000, รายงานลูกหนี้!$A$2:$A$20000, $A2576, รายงานลูกหนี้!$K$2:$K$20000, "&gt;=1", รายงานลูกหนี้!$K$2:$K$20000, "&lt;=30")</f>
        <v>7600</v>
      </c>
      <c r="L2576">
        <f>SUMIFS(รายงานลูกหนี้!$G$2:$G$20000, รายงานลูกหนี้!$A$2:$A$20000, $A2576, รายงานลูกหนี้!$K$2:$K$20000, "&gt;=31", รายงานลูกหนี้!$K$2:$K$20000, "&lt;=60")</f>
        <v>0</v>
      </c>
      <c r="M2576">
        <f>SUMIFS(รายงานลูกหนี้!$G$2:$G$20000, รายงานลูกหนี้!$A$2:$A$20000, $A2576, รายงานลูกหนี้!$K$2:$K$20000, "&gt;=61", รายงานลูกหนี้!$K$2:$K$20000, "&lt;=90")</f>
        <v>0</v>
      </c>
      <c r="N2576">
        <f>SUMIFS(รายงานลูกหนี้!$G$2:$G$20000, รายงานลูกหนี้!$A$2:$A$20000, $A2576, รายงานลูกหนี้!$K$2:$K$20000, "&gt;90")</f>
        <v>0</v>
      </c>
      <c r="O2576">
        <f t="shared" si="203"/>
        <v>16355</v>
      </c>
      <c r="P2576" s="17">
        <f t="shared" si="204"/>
        <v>0.11617242433506574</v>
      </c>
    </row>
    <row r="2577" spans="1:16" x14ac:dyDescent="0.2">
      <c r="A2577" t="str">
        <v>01cd036e67dc68da2c13cc7ab14fa71e29e4b2c4</v>
      </c>
      <c r="B2577">
        <f>COUNTIF(รายงานลูกหนี้!$A:$A,A2577)</f>
        <v>5</v>
      </c>
      <c r="C2577">
        <f>COUNTIFS(รายงานลูกหนี้!$A:$A,A2577,รายงานลูกหนี้!$K:$K,"&gt;0")</f>
        <v>0</v>
      </c>
      <c r="D2577">
        <f>SUMIF(รายงานลูกหนี้!$A:$A,A2577,รายงานลูกหนี้!$K:$K)</f>
        <v>0</v>
      </c>
      <c r="E2577">
        <f>_xlfn.MAXIFS(รายงานลูกหนี้!$K:$K,รายงานลูกหนี้!$A:$A,A2577)</f>
        <v>0</v>
      </c>
      <c r="F2577" s="17">
        <f t="shared" si="200"/>
        <v>0</v>
      </c>
      <c r="G2577" t="str">
        <f t="shared" si="201"/>
        <v>ชำระตรงเวลา</v>
      </c>
      <c r="H2577" t="str">
        <f t="shared" si="202"/>
        <v>ลูกหนี้ชั้นดี</v>
      </c>
      <c r="I2577" s="17" cm="1">
        <f t="array" ref="I2577">_xlfn.IFS(D2577=0,0%, D2577&lt;=30,25%, D2577&lt;=60,50%, D2577&lt;=90,75%, D2577&gt;90,100%)</f>
        <v>0</v>
      </c>
      <c r="J2577">
        <f>SUMIFS(รายงานลูกหนี้!$G$2:$G$20000, รายงานลูกหนี้!$A$2:$A$20000, $A2577, รายงานลูกหนี้!$K$2:$K$20000, 0)</f>
        <v>2118</v>
      </c>
      <c r="K2577">
        <f>SUMIFS(รายงานลูกหนี้!$G$2:$G$20000, รายงานลูกหนี้!$A$2:$A$20000, $A2577, รายงานลูกหนี้!$K$2:$K$20000, "&gt;=1", รายงานลูกหนี้!$K$2:$K$20000, "&lt;=30")</f>
        <v>0</v>
      </c>
      <c r="L2577">
        <f>SUMIFS(รายงานลูกหนี้!$G$2:$G$20000, รายงานลูกหนี้!$A$2:$A$20000, $A2577, รายงานลูกหนี้!$K$2:$K$20000, "&gt;=31", รายงานลูกหนี้!$K$2:$K$20000, "&lt;=60")</f>
        <v>0</v>
      </c>
      <c r="M2577">
        <f>SUMIFS(รายงานลูกหนี้!$G$2:$G$20000, รายงานลูกหนี้!$A$2:$A$20000, $A2577, รายงานลูกหนี้!$K$2:$K$20000, "&gt;=61", รายงานลูกหนี้!$K$2:$K$20000, "&lt;=90")</f>
        <v>0</v>
      </c>
      <c r="N2577">
        <f>SUMIFS(รายงานลูกหนี้!$G$2:$G$20000, รายงานลูกหนี้!$A$2:$A$20000, $A2577, รายงานลูกหนี้!$K$2:$K$20000, "&gt;90")</f>
        <v>0</v>
      </c>
      <c r="O2577">
        <f t="shared" si="203"/>
        <v>2118</v>
      </c>
      <c r="P2577" s="17">
        <f t="shared" si="204"/>
        <v>0</v>
      </c>
    </row>
    <row r="2578" spans="1:16" x14ac:dyDescent="0.2">
      <c r="A2578" t="str">
        <v>c864e76a8cb045910b56ceb80101a726f222d48c</v>
      </c>
      <c r="B2578">
        <f>COUNTIF(รายงานลูกหนี้!$A:$A,A2578)</f>
        <v>8</v>
      </c>
      <c r="C2578">
        <f>COUNTIFS(รายงานลูกหนี้!$A:$A,A2578,รายงานลูกหนี้!$K:$K,"&gt;0")</f>
        <v>4</v>
      </c>
      <c r="D2578">
        <f>SUMIF(รายงานลูกหนี้!$A:$A,A2578,รายงานลูกหนี้!$K:$K)</f>
        <v>10</v>
      </c>
      <c r="E2578">
        <f>_xlfn.MAXIFS(รายงานลูกหนี้!$K:$K,รายงานลูกหนี้!$A:$A,A2578)</f>
        <v>4</v>
      </c>
      <c r="F2578" s="17">
        <f t="shared" si="200"/>
        <v>0.5</v>
      </c>
      <c r="G2578" t="str">
        <f t="shared" si="201"/>
        <v>ค้างชำระ 1 - 30 วัน</v>
      </c>
      <c r="H2578" t="str">
        <f t="shared" si="202"/>
        <v>ลูกหนี้ชั้นดี</v>
      </c>
      <c r="I2578" s="17" cm="1">
        <f t="array" ref="I2578">_xlfn.IFS(D2578=0,0%, D2578&lt;=30,25%, D2578&lt;=60,50%, D2578&lt;=90,75%, D2578&gt;90,100%)</f>
        <v>0.25</v>
      </c>
      <c r="J2578">
        <f>SUMIFS(รายงานลูกหนี้!$G$2:$G$20000, รายงานลูกหนี้!$A$2:$A$20000, $A2578, รายงานลูกหนี้!$K$2:$K$20000, 0)</f>
        <v>7468</v>
      </c>
      <c r="K2578">
        <f>SUMIFS(รายงานลูกหนี้!$G$2:$G$20000, รายงานลูกหนี้!$A$2:$A$20000, $A2578, รายงานลูกหนี้!$K$2:$K$20000, "&gt;=1", รายงานลูกหนี้!$K$2:$K$20000, "&lt;=30")</f>
        <v>6388</v>
      </c>
      <c r="L2578">
        <f>SUMIFS(รายงานลูกหนี้!$G$2:$G$20000, รายงานลูกหนี้!$A$2:$A$20000, $A2578, รายงานลูกหนี้!$K$2:$K$20000, "&gt;=31", รายงานลูกหนี้!$K$2:$K$20000, "&lt;=60")</f>
        <v>0</v>
      </c>
      <c r="M2578">
        <f>SUMIFS(รายงานลูกหนี้!$G$2:$G$20000, รายงานลูกหนี้!$A$2:$A$20000, $A2578, รายงานลูกหนี้!$K$2:$K$20000, "&gt;=61", รายงานลูกหนี้!$K$2:$K$20000, "&lt;=90")</f>
        <v>0</v>
      </c>
      <c r="N2578">
        <f>SUMIFS(รายงานลูกหนี้!$G$2:$G$20000, รายงานลูกหนี้!$A$2:$A$20000, $A2578, รายงานลูกหนี้!$K$2:$K$20000, "&gt;90")</f>
        <v>0</v>
      </c>
      <c r="O2578">
        <f t="shared" si="203"/>
        <v>13856</v>
      </c>
      <c r="P2578" s="17">
        <f t="shared" si="204"/>
        <v>0.11525692840646651</v>
      </c>
    </row>
    <row r="2579" spans="1:16" x14ac:dyDescent="0.2">
      <c r="A2579" t="str">
        <v>3452957fc195727f3336ec711921725566caafa7</v>
      </c>
      <c r="B2579">
        <f>COUNTIF(รายงานลูกหนี้!$A:$A,A2579)</f>
        <v>6</v>
      </c>
      <c r="C2579">
        <f>COUNTIFS(รายงานลูกหนี้!$A:$A,A2579,รายงานลูกหนี้!$K:$K,"&gt;0")</f>
        <v>2</v>
      </c>
      <c r="D2579">
        <f>SUMIF(รายงานลูกหนี้!$A:$A,A2579,รายงานลูกหนี้!$K:$K)</f>
        <v>6</v>
      </c>
      <c r="E2579">
        <f>_xlfn.MAXIFS(รายงานลูกหนี้!$K:$K,รายงานลูกหนี้!$A:$A,A2579)</f>
        <v>5</v>
      </c>
      <c r="F2579" s="17">
        <f t="shared" si="200"/>
        <v>0.33333333333333331</v>
      </c>
      <c r="G2579" t="str">
        <f t="shared" si="201"/>
        <v>ค้างชำระ 1 - 30 วัน</v>
      </c>
      <c r="H2579" t="str">
        <f t="shared" si="202"/>
        <v>ลูกหนี้ชั้นดี</v>
      </c>
      <c r="I2579" s="17" cm="1">
        <f t="array" ref="I2579">_xlfn.IFS(D2579=0,0%, D2579&lt;=30,25%, D2579&lt;=60,50%, D2579&lt;=90,75%, D2579&gt;90,100%)</f>
        <v>0.25</v>
      </c>
      <c r="J2579">
        <f>SUMIFS(รายงานลูกหนี้!$G$2:$G$20000, รายงานลูกหนี้!$A$2:$A$20000, $A2579, รายงานลูกหนี้!$K$2:$K$20000, 0)</f>
        <v>4695</v>
      </c>
      <c r="K2579">
        <f>SUMIFS(รายงานลูกหนี้!$G$2:$G$20000, รายงานลูกหนี้!$A$2:$A$20000, $A2579, รายงานลูกหนี้!$K$2:$K$20000, "&gt;=1", รายงานลูกหนี้!$K$2:$K$20000, "&lt;=30")</f>
        <v>2630</v>
      </c>
      <c r="L2579">
        <f>SUMIFS(รายงานลูกหนี้!$G$2:$G$20000, รายงานลูกหนี้!$A$2:$A$20000, $A2579, รายงานลูกหนี้!$K$2:$K$20000, "&gt;=31", รายงานลูกหนี้!$K$2:$K$20000, "&lt;=60")</f>
        <v>0</v>
      </c>
      <c r="M2579">
        <f>SUMIFS(รายงานลูกหนี้!$G$2:$G$20000, รายงานลูกหนี้!$A$2:$A$20000, $A2579, รายงานลูกหนี้!$K$2:$K$20000, "&gt;=61", รายงานลูกหนี้!$K$2:$K$20000, "&lt;=90")</f>
        <v>0</v>
      </c>
      <c r="N2579">
        <f>SUMIFS(รายงานลูกหนี้!$G$2:$G$20000, รายงานลูกหนี้!$A$2:$A$20000, $A2579, รายงานลูกหนี้!$K$2:$K$20000, "&gt;90")</f>
        <v>0</v>
      </c>
      <c r="O2579">
        <f t="shared" si="203"/>
        <v>7325</v>
      </c>
      <c r="P2579" s="17">
        <f t="shared" si="204"/>
        <v>8.9761092150170654E-2</v>
      </c>
    </row>
    <row r="2580" spans="1:16" x14ac:dyDescent="0.2">
      <c r="A2580" t="str">
        <v>076f166859d032a72d1c9d5abc75b393b84b7544</v>
      </c>
      <c r="B2580">
        <f>COUNTIF(รายงานลูกหนี้!$A:$A,A2580)</f>
        <v>7</v>
      </c>
      <c r="C2580">
        <f>COUNTIFS(รายงานลูกหนี้!$A:$A,A2580,รายงานลูกหนี้!$K:$K,"&gt;0")</f>
        <v>4</v>
      </c>
      <c r="D2580">
        <f>SUMIF(รายงานลูกหนี้!$A:$A,A2580,รายงานลูกหนี้!$K:$K)</f>
        <v>36</v>
      </c>
      <c r="E2580">
        <f>_xlfn.MAXIFS(รายงานลูกหนี้!$K:$K,รายงานลูกหนี้!$A:$A,A2580)</f>
        <v>14</v>
      </c>
      <c r="F2580" s="17">
        <f t="shared" si="200"/>
        <v>0.5714285714285714</v>
      </c>
      <c r="G2580" t="str">
        <f t="shared" si="201"/>
        <v>ค้างชำระ 1 - 30 วัน</v>
      </c>
      <c r="H2580" t="str">
        <f t="shared" si="202"/>
        <v>ลูกหนี้ชั้นดี</v>
      </c>
      <c r="I2580" s="17" cm="1">
        <f t="array" ref="I2580">_xlfn.IFS(D2580=0,0%, D2580&lt;=30,25%, D2580&lt;=60,50%, D2580&lt;=90,75%, D2580&gt;90,100%)</f>
        <v>0.5</v>
      </c>
      <c r="J2580">
        <f>SUMIFS(รายงานลูกหนี้!$G$2:$G$20000, รายงานลูกหนี้!$A$2:$A$20000, $A2580, รายงานลูกหนี้!$K$2:$K$20000, 0)</f>
        <v>3520</v>
      </c>
      <c r="K2580">
        <f>SUMIFS(รายงานลูกหนี้!$G$2:$G$20000, รายงานลูกหนี้!$A$2:$A$20000, $A2580, รายงานลูกหนี้!$K$2:$K$20000, "&gt;=1", รายงานลูกหนี้!$K$2:$K$20000, "&lt;=30")</f>
        <v>170020</v>
      </c>
      <c r="L2580">
        <f>SUMIFS(รายงานลูกหนี้!$G$2:$G$20000, รายงานลูกหนี้!$A$2:$A$20000, $A2580, รายงานลูกหนี้!$K$2:$K$20000, "&gt;=31", รายงานลูกหนี้!$K$2:$K$20000, "&lt;=60")</f>
        <v>0</v>
      </c>
      <c r="M2580">
        <f>SUMIFS(รายงานลูกหนี้!$G$2:$G$20000, รายงานลูกหนี้!$A$2:$A$20000, $A2580, รายงานลูกหนี้!$K$2:$K$20000, "&gt;=61", รายงานลูกหนี้!$K$2:$K$20000, "&lt;=90")</f>
        <v>0</v>
      </c>
      <c r="N2580">
        <f>SUMIFS(รายงานลูกหนี้!$G$2:$G$20000, รายงานลูกหนี้!$A$2:$A$20000, $A2580, รายงานลูกหนี้!$K$2:$K$20000, "&gt;90")</f>
        <v>0</v>
      </c>
      <c r="O2580">
        <f t="shared" si="203"/>
        <v>173540</v>
      </c>
      <c r="P2580" s="17">
        <f t="shared" si="204"/>
        <v>0.24492912296876801</v>
      </c>
    </row>
    <row r="2581" spans="1:16" x14ac:dyDescent="0.2">
      <c r="A2581" t="str">
        <v>b93f3d24bbf259b25d42bb7e1395c2c86b7c89e6</v>
      </c>
      <c r="B2581">
        <f>COUNTIF(รายงานลูกหนี้!$A:$A,A2581)</f>
        <v>5</v>
      </c>
      <c r="C2581">
        <f>COUNTIFS(รายงานลูกหนี้!$A:$A,A2581,รายงานลูกหนี้!$K:$K,"&gt;0")</f>
        <v>3</v>
      </c>
      <c r="D2581">
        <f>SUMIF(รายงานลูกหนี้!$A:$A,A2581,รายงานลูกหนี้!$K:$K)</f>
        <v>9</v>
      </c>
      <c r="E2581">
        <f>_xlfn.MAXIFS(รายงานลูกหนี้!$K:$K,รายงานลูกหนี้!$A:$A,A2581)</f>
        <v>5</v>
      </c>
      <c r="F2581" s="17">
        <f t="shared" si="200"/>
        <v>0.6</v>
      </c>
      <c r="G2581" t="str">
        <f t="shared" si="201"/>
        <v>ค้างชำระ 1 - 30 วัน</v>
      </c>
      <c r="H2581" t="str">
        <f t="shared" si="202"/>
        <v>ลูกหนี้ชั้นดี</v>
      </c>
      <c r="I2581" s="17" cm="1">
        <f t="array" ref="I2581">_xlfn.IFS(D2581=0,0%, D2581&lt;=30,25%, D2581&lt;=60,50%, D2581&lt;=90,75%, D2581&gt;90,100%)</f>
        <v>0.25</v>
      </c>
      <c r="J2581">
        <f>SUMIFS(รายงานลูกหนี้!$G$2:$G$20000, รายงานลูกหนี้!$A$2:$A$20000, $A2581, รายงานลูกหนี้!$K$2:$K$20000, 0)</f>
        <v>2834</v>
      </c>
      <c r="K2581">
        <f>SUMIFS(รายงานลูกหนี้!$G$2:$G$20000, รายงานลูกหนี้!$A$2:$A$20000, $A2581, รายงานลูกหนี้!$K$2:$K$20000, "&gt;=1", รายงานลูกหนี้!$K$2:$K$20000, "&lt;=30")</f>
        <v>9608</v>
      </c>
      <c r="L2581">
        <f>SUMIFS(รายงานลูกหนี้!$G$2:$G$20000, รายงานลูกหนี้!$A$2:$A$20000, $A2581, รายงานลูกหนี้!$K$2:$K$20000, "&gt;=31", รายงานลูกหนี้!$K$2:$K$20000, "&lt;=60")</f>
        <v>0</v>
      </c>
      <c r="M2581">
        <f>SUMIFS(รายงานลูกหนี้!$G$2:$G$20000, รายงานลูกหนี้!$A$2:$A$20000, $A2581, รายงานลูกหนี้!$K$2:$K$20000, "&gt;=61", รายงานลูกหนี้!$K$2:$K$20000, "&lt;=90")</f>
        <v>0</v>
      </c>
      <c r="N2581">
        <f>SUMIFS(รายงานลูกหนี้!$G$2:$G$20000, รายงานลูกหนี้!$A$2:$A$20000, $A2581, รายงานลูกหนี้!$K$2:$K$20000, "&gt;90")</f>
        <v>0</v>
      </c>
      <c r="O2581">
        <f t="shared" si="203"/>
        <v>12442</v>
      </c>
      <c r="P2581" s="17">
        <f t="shared" si="204"/>
        <v>0.19305577881369554</v>
      </c>
    </row>
    <row r="2582" spans="1:16" x14ac:dyDescent="0.2">
      <c r="A2582" t="str">
        <v>8a6b41898e1f41e860303696b9ef0386a9100ff7</v>
      </c>
      <c r="B2582">
        <f>COUNTIF(รายงานลูกหนี้!$A:$A,A2582)</f>
        <v>2</v>
      </c>
      <c r="C2582">
        <f>COUNTIFS(รายงานลูกหนี้!$A:$A,A2582,รายงานลูกหนี้!$K:$K,"&gt;0")</f>
        <v>1</v>
      </c>
      <c r="D2582">
        <f>SUMIF(รายงานลูกหนี้!$A:$A,A2582,รายงานลูกหนี้!$K:$K)</f>
        <v>2</v>
      </c>
      <c r="E2582">
        <f>_xlfn.MAXIFS(รายงานลูกหนี้!$K:$K,รายงานลูกหนี้!$A:$A,A2582)</f>
        <v>2</v>
      </c>
      <c r="F2582" s="17">
        <f t="shared" si="200"/>
        <v>0.5</v>
      </c>
      <c r="G2582" t="str">
        <f t="shared" si="201"/>
        <v>ค้างชำระ 1 - 30 วัน</v>
      </c>
      <c r="H2582" t="str">
        <f t="shared" si="202"/>
        <v>ลูกหนี้ชั้นดี</v>
      </c>
      <c r="I2582" s="17" cm="1">
        <f t="array" ref="I2582">_xlfn.IFS(D2582=0,0%, D2582&lt;=30,25%, D2582&lt;=60,50%, D2582&lt;=90,75%, D2582&gt;90,100%)</f>
        <v>0.25</v>
      </c>
      <c r="J2582">
        <f>SUMIFS(รายงานลูกหนี้!$G$2:$G$20000, รายงานลูกหนี้!$A$2:$A$20000, $A2582, รายงานลูกหนี้!$K$2:$K$20000, 0)</f>
        <v>9340</v>
      </c>
      <c r="K2582">
        <f>SUMIFS(รายงานลูกหนี้!$G$2:$G$20000, รายงานลูกหนี้!$A$2:$A$20000, $A2582, รายงานลูกหนี้!$K$2:$K$20000, "&gt;=1", รายงานลูกหนี้!$K$2:$K$20000, "&lt;=30")</f>
        <v>4550</v>
      </c>
      <c r="L2582">
        <f>SUMIFS(รายงานลูกหนี้!$G$2:$G$20000, รายงานลูกหนี้!$A$2:$A$20000, $A2582, รายงานลูกหนี้!$K$2:$K$20000, "&gt;=31", รายงานลูกหนี้!$K$2:$K$20000, "&lt;=60")</f>
        <v>0</v>
      </c>
      <c r="M2582">
        <f>SUMIFS(รายงานลูกหนี้!$G$2:$G$20000, รายงานลูกหนี้!$A$2:$A$20000, $A2582, รายงานลูกหนี้!$K$2:$K$20000, "&gt;=61", รายงานลูกหนี้!$K$2:$K$20000, "&lt;=90")</f>
        <v>0</v>
      </c>
      <c r="N2582">
        <f>SUMIFS(รายงานลูกหนี้!$G$2:$G$20000, รายงานลูกหนี้!$A$2:$A$20000, $A2582, รายงานลูกหนี้!$K$2:$K$20000, "&gt;90")</f>
        <v>0</v>
      </c>
      <c r="O2582">
        <f t="shared" si="203"/>
        <v>13890</v>
      </c>
      <c r="P2582" s="17">
        <f t="shared" si="204"/>
        <v>8.1893448524118076E-2</v>
      </c>
    </row>
    <row r="2583" spans="1:16" x14ac:dyDescent="0.2">
      <c r="A2583" t="str">
        <v>d187ef844bf7051e8bc765c4b78ea9cf09cb0e47</v>
      </c>
      <c r="B2583">
        <f>COUNTIF(รายงานลูกหนี้!$A:$A,A2583)</f>
        <v>7</v>
      </c>
      <c r="C2583">
        <f>COUNTIFS(รายงานลูกหนี้!$A:$A,A2583,รายงานลูกหนี้!$K:$K,"&gt;0")</f>
        <v>6</v>
      </c>
      <c r="D2583">
        <f>SUMIF(รายงานลูกหนี้!$A:$A,A2583,รายงานลูกหนี้!$K:$K)</f>
        <v>6</v>
      </c>
      <c r="E2583">
        <f>_xlfn.MAXIFS(รายงานลูกหนี้!$K:$K,รายงานลูกหนี้!$A:$A,A2583)</f>
        <v>1</v>
      </c>
      <c r="F2583" s="17">
        <f t="shared" si="200"/>
        <v>0.8571428571428571</v>
      </c>
      <c r="G2583" t="str">
        <f t="shared" si="201"/>
        <v>ค้างชำระ 1 - 30 วัน</v>
      </c>
      <c r="H2583" t="str">
        <f t="shared" si="202"/>
        <v>ลูกหนี้ชั้นดี</v>
      </c>
      <c r="I2583" s="17" cm="1">
        <f t="array" ref="I2583">_xlfn.IFS(D2583=0,0%, D2583&lt;=30,25%, D2583&lt;=60,50%, D2583&lt;=90,75%, D2583&gt;90,100%)</f>
        <v>0.25</v>
      </c>
      <c r="J2583">
        <f>SUMIFS(รายงานลูกหนี้!$G$2:$G$20000, รายงานลูกหนี้!$A$2:$A$20000, $A2583, รายงานลูกหนี้!$K$2:$K$20000, 0)</f>
        <v>4870</v>
      </c>
      <c r="K2583">
        <f>SUMIFS(รายงานลูกหนี้!$G$2:$G$20000, รายงานลูกหนี้!$A$2:$A$20000, $A2583, รายงานลูกหนี้!$K$2:$K$20000, "&gt;=1", รายงานลูกหนี้!$K$2:$K$20000, "&lt;=30")</f>
        <v>20055</v>
      </c>
      <c r="L2583">
        <f>SUMIFS(รายงานลูกหนี้!$G$2:$G$20000, รายงานลูกหนี้!$A$2:$A$20000, $A2583, รายงานลูกหนี้!$K$2:$K$20000, "&gt;=31", รายงานลูกหนี้!$K$2:$K$20000, "&lt;=60")</f>
        <v>0</v>
      </c>
      <c r="M2583">
        <f>SUMIFS(รายงานลูกหนี้!$G$2:$G$20000, รายงานลูกหนี้!$A$2:$A$20000, $A2583, รายงานลูกหนี้!$K$2:$K$20000, "&gt;=61", รายงานลูกหนี้!$K$2:$K$20000, "&lt;=90")</f>
        <v>0</v>
      </c>
      <c r="N2583">
        <f>SUMIFS(รายงานลูกหนี้!$G$2:$G$20000, รายงานลูกหนี้!$A$2:$A$20000, $A2583, รายงานลูกหนี้!$K$2:$K$20000, "&gt;90")</f>
        <v>0</v>
      </c>
      <c r="O2583">
        <f t="shared" si="203"/>
        <v>24925</v>
      </c>
      <c r="P2583" s="17">
        <f t="shared" si="204"/>
        <v>0.20115346038114343</v>
      </c>
    </row>
    <row r="2584" spans="1:16" x14ac:dyDescent="0.2">
      <c r="A2584" t="str">
        <v>7f36eedadf94760795c52de881144a5050cb89e0</v>
      </c>
      <c r="B2584">
        <f>COUNTIF(รายงานลูกหนี้!$A:$A,A2584)</f>
        <v>2</v>
      </c>
      <c r="C2584">
        <f>COUNTIFS(รายงานลูกหนี้!$A:$A,A2584,รายงานลูกหนี้!$K:$K,"&gt;0")</f>
        <v>0</v>
      </c>
      <c r="D2584">
        <f>SUMIF(รายงานลูกหนี้!$A:$A,A2584,รายงานลูกหนี้!$K:$K)</f>
        <v>0</v>
      </c>
      <c r="E2584">
        <f>_xlfn.MAXIFS(รายงานลูกหนี้!$K:$K,รายงานลูกหนี้!$A:$A,A2584)</f>
        <v>0</v>
      </c>
      <c r="F2584" s="17">
        <f t="shared" si="200"/>
        <v>0</v>
      </c>
      <c r="G2584" t="str">
        <f t="shared" si="201"/>
        <v>ชำระตรงเวลา</v>
      </c>
      <c r="H2584" t="str">
        <f t="shared" si="202"/>
        <v>ลูกหนี้ชั้นดี</v>
      </c>
      <c r="I2584" s="17" cm="1">
        <f t="array" ref="I2584">_xlfn.IFS(D2584=0,0%, D2584&lt;=30,25%, D2584&lt;=60,50%, D2584&lt;=90,75%, D2584&gt;90,100%)</f>
        <v>0</v>
      </c>
      <c r="J2584">
        <f>SUMIFS(รายงานลูกหนี้!$G$2:$G$20000, รายงานลูกหนี้!$A$2:$A$20000, $A2584, รายงานลูกหนี้!$K$2:$K$20000, 0)</f>
        <v>12533</v>
      </c>
      <c r="K2584">
        <f>SUMIFS(รายงานลูกหนี้!$G$2:$G$20000, รายงานลูกหนี้!$A$2:$A$20000, $A2584, รายงานลูกหนี้!$K$2:$K$20000, "&gt;=1", รายงานลูกหนี้!$K$2:$K$20000, "&lt;=30")</f>
        <v>0</v>
      </c>
      <c r="L2584">
        <f>SUMIFS(รายงานลูกหนี้!$G$2:$G$20000, รายงานลูกหนี้!$A$2:$A$20000, $A2584, รายงานลูกหนี้!$K$2:$K$20000, "&gt;=31", รายงานลูกหนี้!$K$2:$K$20000, "&lt;=60")</f>
        <v>0</v>
      </c>
      <c r="M2584">
        <f>SUMIFS(รายงานลูกหนี้!$G$2:$G$20000, รายงานลูกหนี้!$A$2:$A$20000, $A2584, รายงานลูกหนี้!$K$2:$K$20000, "&gt;=61", รายงานลูกหนี้!$K$2:$K$20000, "&lt;=90")</f>
        <v>0</v>
      </c>
      <c r="N2584">
        <f>SUMIFS(รายงานลูกหนี้!$G$2:$G$20000, รายงานลูกหนี้!$A$2:$A$20000, $A2584, รายงานลูกหนี้!$K$2:$K$20000, "&gt;90")</f>
        <v>0</v>
      </c>
      <c r="O2584">
        <f t="shared" si="203"/>
        <v>12533</v>
      </c>
      <c r="P2584" s="17">
        <f t="shared" si="204"/>
        <v>0</v>
      </c>
    </row>
    <row r="2585" spans="1:16" x14ac:dyDescent="0.2">
      <c r="A2585" t="str">
        <v>09bfc84cecabe58c6a5efa2d2d4c0d30b61486dd</v>
      </c>
      <c r="B2585">
        <f>COUNTIF(รายงานลูกหนี้!$A:$A,A2585)</f>
        <v>5</v>
      </c>
      <c r="C2585">
        <f>COUNTIFS(รายงานลูกหนี้!$A:$A,A2585,รายงานลูกหนี้!$K:$K,"&gt;0")</f>
        <v>4</v>
      </c>
      <c r="D2585">
        <f>SUMIF(รายงานลูกหนี้!$A:$A,A2585,รายงานลูกหนี้!$K:$K)</f>
        <v>83</v>
      </c>
      <c r="E2585">
        <f>_xlfn.MAXIFS(รายงานลูกหนี้!$K:$K,รายงานลูกหนี้!$A:$A,A2585)</f>
        <v>33</v>
      </c>
      <c r="F2585" s="17">
        <f t="shared" si="200"/>
        <v>0.8</v>
      </c>
      <c r="G2585" t="str">
        <f t="shared" si="201"/>
        <v>ค้างชำระ 31 - 60 วัน</v>
      </c>
      <c r="H2585" t="str">
        <f t="shared" si="202"/>
        <v>ลูกหนี้เฝ้าติดตาม</v>
      </c>
      <c r="I2585" s="17" cm="1">
        <f t="array" ref="I2585">_xlfn.IFS(D2585=0,0%, D2585&lt;=30,25%, D2585&lt;=60,50%, D2585&lt;=90,75%, D2585&gt;90,100%)</f>
        <v>0.75</v>
      </c>
      <c r="J2585">
        <f>SUMIFS(รายงานลูกหนี้!$G$2:$G$20000, รายงานลูกหนี้!$A$2:$A$20000, $A2585, รายงานลูกหนี้!$K$2:$K$20000, 0)</f>
        <v>14054</v>
      </c>
      <c r="K2585">
        <f>SUMIFS(รายงานลูกหนี้!$G$2:$G$20000, รายงานลูกหนี้!$A$2:$A$20000, $A2585, รายงานลูกหนี้!$K$2:$K$20000, "&gt;=1", รายงานลูกหนี้!$K$2:$K$20000, "&lt;=30")</f>
        <v>17605</v>
      </c>
      <c r="L2585">
        <f>SUMIFS(รายงานลูกหนี้!$G$2:$G$20000, รายงานลูกหนี้!$A$2:$A$20000, $A2585, รายงานลูกหนี้!$K$2:$K$20000, "&gt;=31", รายงานลูกหนี้!$K$2:$K$20000, "&lt;=60")</f>
        <v>9132</v>
      </c>
      <c r="M2585">
        <f>SUMIFS(รายงานลูกหนี้!$G$2:$G$20000, รายงานลูกหนี้!$A$2:$A$20000, $A2585, รายงานลูกหนี้!$K$2:$K$20000, "&gt;=61", รายงานลูกหนี้!$K$2:$K$20000, "&lt;=90")</f>
        <v>0</v>
      </c>
      <c r="N2585">
        <f>SUMIFS(รายงานลูกหนี้!$G$2:$G$20000, รายงานลูกหนี้!$A$2:$A$20000, $A2585, รายงานลูกหนี้!$K$2:$K$20000, "&gt;90")</f>
        <v>0</v>
      </c>
      <c r="O2585">
        <f t="shared" si="203"/>
        <v>40791</v>
      </c>
      <c r="P2585" s="17">
        <f t="shared" si="204"/>
        <v>0.21983403201686647</v>
      </c>
    </row>
    <row r="2586" spans="1:16" x14ac:dyDescent="0.2">
      <c r="A2586" t="str">
        <v>7e5930c744c425dd431fee6d5a3b73e8ca13cd1d</v>
      </c>
      <c r="B2586">
        <f>COUNTIF(รายงานลูกหนี้!$A:$A,A2586)</f>
        <v>2</v>
      </c>
      <c r="C2586">
        <f>COUNTIFS(รายงานลูกหนี้!$A:$A,A2586,รายงานลูกหนี้!$K:$K,"&gt;0")</f>
        <v>2</v>
      </c>
      <c r="D2586">
        <f>SUMIF(รายงานลูกหนี้!$A:$A,A2586,รายงานลูกหนี้!$K:$K)</f>
        <v>23</v>
      </c>
      <c r="E2586">
        <f>_xlfn.MAXIFS(รายงานลูกหนี้!$K:$K,รายงานลูกหนี้!$A:$A,A2586)</f>
        <v>13</v>
      </c>
      <c r="F2586" s="17">
        <f t="shared" si="200"/>
        <v>1</v>
      </c>
      <c r="G2586" t="str">
        <f t="shared" si="201"/>
        <v>ค้างชำระ 1 - 30 วัน</v>
      </c>
      <c r="H2586" t="str">
        <f t="shared" si="202"/>
        <v>ลูกหนี้ชั้นดี</v>
      </c>
      <c r="I2586" s="17" cm="1">
        <f t="array" ref="I2586">_xlfn.IFS(D2586=0,0%, D2586&lt;=30,25%, D2586&lt;=60,50%, D2586&lt;=90,75%, D2586&gt;90,100%)</f>
        <v>0.25</v>
      </c>
      <c r="J2586">
        <f>SUMIFS(รายงานลูกหนี้!$G$2:$G$20000, รายงานลูกหนี้!$A$2:$A$20000, $A2586, รายงานลูกหนี้!$K$2:$K$20000, 0)</f>
        <v>0</v>
      </c>
      <c r="K2586">
        <f>SUMIFS(รายงานลูกหนี้!$G$2:$G$20000, รายงานลูกหนี้!$A$2:$A$20000, $A2586, รายงานลูกหนี้!$K$2:$K$20000, "&gt;=1", รายงานลูกหนี้!$K$2:$K$20000, "&lt;=30")</f>
        <v>6930</v>
      </c>
      <c r="L2586">
        <f>SUMIFS(รายงานลูกหนี้!$G$2:$G$20000, รายงานลูกหนี้!$A$2:$A$20000, $A2586, รายงานลูกหนี้!$K$2:$K$20000, "&gt;=31", รายงานลูกหนี้!$K$2:$K$20000, "&lt;=60")</f>
        <v>0</v>
      </c>
      <c r="M2586">
        <f>SUMIFS(รายงานลูกหนี้!$G$2:$G$20000, รายงานลูกหนี้!$A$2:$A$20000, $A2586, รายงานลูกหนี้!$K$2:$K$20000, "&gt;=61", รายงานลูกหนี้!$K$2:$K$20000, "&lt;=90")</f>
        <v>0</v>
      </c>
      <c r="N2586">
        <f>SUMIFS(รายงานลูกหนี้!$G$2:$G$20000, รายงานลูกหนี้!$A$2:$A$20000, $A2586, รายงานลูกหนี้!$K$2:$K$20000, "&gt;90")</f>
        <v>0</v>
      </c>
      <c r="O2586">
        <f t="shared" si="203"/>
        <v>6930</v>
      </c>
      <c r="P2586" s="17">
        <f t="shared" si="204"/>
        <v>0.25</v>
      </c>
    </row>
    <row r="2587" spans="1:16" x14ac:dyDescent="0.2">
      <c r="A2587" t="str">
        <v>7fabcc6a4ca72a403f3fd9c3b775efb147e63d90</v>
      </c>
      <c r="B2587">
        <f>COUNTIF(รายงานลูกหนี้!$A:$A,A2587)</f>
        <v>2</v>
      </c>
      <c r="C2587">
        <f>COUNTIFS(รายงานลูกหนี้!$A:$A,A2587,รายงานลูกหนี้!$K:$K,"&gt;0")</f>
        <v>2</v>
      </c>
      <c r="D2587">
        <f>SUMIF(รายงานลูกหนี้!$A:$A,A2587,รายงานลูกหนี้!$K:$K)</f>
        <v>23</v>
      </c>
      <c r="E2587">
        <f>_xlfn.MAXIFS(รายงานลูกหนี้!$K:$K,รายงานลูกหนี้!$A:$A,A2587)</f>
        <v>13</v>
      </c>
      <c r="F2587" s="17">
        <f t="shared" si="200"/>
        <v>1</v>
      </c>
      <c r="G2587" t="str">
        <f t="shared" si="201"/>
        <v>ค้างชำระ 1 - 30 วัน</v>
      </c>
      <c r="H2587" t="str">
        <f t="shared" si="202"/>
        <v>ลูกหนี้ชั้นดี</v>
      </c>
      <c r="I2587" s="17" cm="1">
        <f t="array" ref="I2587">_xlfn.IFS(D2587=0,0%, D2587&lt;=30,25%, D2587&lt;=60,50%, D2587&lt;=90,75%, D2587&gt;90,100%)</f>
        <v>0.25</v>
      </c>
      <c r="J2587">
        <f>SUMIFS(รายงานลูกหนี้!$G$2:$G$20000, รายงานลูกหนี้!$A$2:$A$20000, $A2587, รายงานลูกหนี้!$K$2:$K$20000, 0)</f>
        <v>0</v>
      </c>
      <c r="K2587">
        <f>SUMIFS(รายงานลูกหนี้!$G$2:$G$20000, รายงานลูกหนี้!$A$2:$A$20000, $A2587, รายงานลูกหนี้!$K$2:$K$20000, "&gt;=1", รายงานลูกหนี้!$K$2:$K$20000, "&lt;=30")</f>
        <v>630</v>
      </c>
      <c r="L2587">
        <f>SUMIFS(รายงานลูกหนี้!$G$2:$G$20000, รายงานลูกหนี้!$A$2:$A$20000, $A2587, รายงานลูกหนี้!$K$2:$K$20000, "&gt;=31", รายงานลูกหนี้!$K$2:$K$20000, "&lt;=60")</f>
        <v>0</v>
      </c>
      <c r="M2587">
        <f>SUMIFS(รายงานลูกหนี้!$G$2:$G$20000, รายงานลูกหนี้!$A$2:$A$20000, $A2587, รายงานลูกหนี้!$K$2:$K$20000, "&gt;=61", รายงานลูกหนี้!$K$2:$K$20000, "&lt;=90")</f>
        <v>0</v>
      </c>
      <c r="N2587">
        <f>SUMIFS(รายงานลูกหนี้!$G$2:$G$20000, รายงานลูกหนี้!$A$2:$A$20000, $A2587, รายงานลูกหนี้!$K$2:$K$20000, "&gt;90")</f>
        <v>0</v>
      </c>
      <c r="O2587">
        <f t="shared" si="203"/>
        <v>630</v>
      </c>
      <c r="P2587" s="17">
        <f t="shared" si="204"/>
        <v>0.25</v>
      </c>
    </row>
    <row r="2588" spans="1:16" x14ac:dyDescent="0.2">
      <c r="A2588" t="str">
        <v>ff34c2529c4a893015aecc56f21b164b66ca6a48</v>
      </c>
      <c r="B2588">
        <f>COUNTIF(รายงานลูกหนี้!$A:$A,A2588)</f>
        <v>2</v>
      </c>
      <c r="C2588">
        <f>COUNTIFS(รายงานลูกหนี้!$A:$A,A2588,รายงานลูกหนี้!$K:$K,"&gt;0")</f>
        <v>2</v>
      </c>
      <c r="D2588">
        <f>SUMIF(รายงานลูกหนี้!$A:$A,A2588,รายงานลูกหนี้!$K:$K)</f>
        <v>23</v>
      </c>
      <c r="E2588">
        <f>_xlfn.MAXIFS(รายงานลูกหนี้!$K:$K,รายงานลูกหนี้!$A:$A,A2588)</f>
        <v>13</v>
      </c>
      <c r="F2588" s="17">
        <f t="shared" si="200"/>
        <v>1</v>
      </c>
      <c r="G2588" t="str">
        <f t="shared" si="201"/>
        <v>ค้างชำระ 1 - 30 วัน</v>
      </c>
      <c r="H2588" t="str">
        <f t="shared" si="202"/>
        <v>ลูกหนี้ชั้นดี</v>
      </c>
      <c r="I2588" s="17" cm="1">
        <f t="array" ref="I2588">_xlfn.IFS(D2588=0,0%, D2588&lt;=30,25%, D2588&lt;=60,50%, D2588&lt;=90,75%, D2588&gt;90,100%)</f>
        <v>0.25</v>
      </c>
      <c r="J2588">
        <f>SUMIFS(รายงานลูกหนี้!$G$2:$G$20000, รายงานลูกหนี้!$A$2:$A$20000, $A2588, รายงานลูกหนี้!$K$2:$K$20000, 0)</f>
        <v>0</v>
      </c>
      <c r="K2588">
        <f>SUMIFS(รายงานลูกหนี้!$G$2:$G$20000, รายงานลูกหนี้!$A$2:$A$20000, $A2588, รายงานลูกหนี้!$K$2:$K$20000, "&gt;=1", รายงานลูกหนี้!$K$2:$K$20000, "&lt;=30")</f>
        <v>1919</v>
      </c>
      <c r="L2588">
        <f>SUMIFS(รายงานลูกหนี้!$G$2:$G$20000, รายงานลูกหนี้!$A$2:$A$20000, $A2588, รายงานลูกหนี้!$K$2:$K$20000, "&gt;=31", รายงานลูกหนี้!$K$2:$K$20000, "&lt;=60")</f>
        <v>0</v>
      </c>
      <c r="M2588">
        <f>SUMIFS(รายงานลูกหนี้!$G$2:$G$20000, รายงานลูกหนี้!$A$2:$A$20000, $A2588, รายงานลูกหนี้!$K$2:$K$20000, "&gt;=61", รายงานลูกหนี้!$K$2:$K$20000, "&lt;=90")</f>
        <v>0</v>
      </c>
      <c r="N2588">
        <f>SUMIFS(รายงานลูกหนี้!$G$2:$G$20000, รายงานลูกหนี้!$A$2:$A$20000, $A2588, รายงานลูกหนี้!$K$2:$K$20000, "&gt;90")</f>
        <v>0</v>
      </c>
      <c r="O2588">
        <f t="shared" si="203"/>
        <v>1919</v>
      </c>
      <c r="P2588" s="17">
        <f t="shared" si="204"/>
        <v>0.25</v>
      </c>
    </row>
    <row r="2589" spans="1:16" x14ac:dyDescent="0.2">
      <c r="A2589" t="str">
        <v>ae8d24f79bdcf6f5a16a9066058e0748e4a5afe1</v>
      </c>
      <c r="B2589">
        <f>COUNTIF(รายงานลูกหนี้!$A:$A,A2589)</f>
        <v>1</v>
      </c>
      <c r="C2589">
        <f>COUNTIFS(รายงานลูกหนี้!$A:$A,A2589,รายงานลูกหนี้!$K:$K,"&gt;0")</f>
        <v>1</v>
      </c>
      <c r="D2589">
        <f>SUMIF(รายงานลูกหนี้!$A:$A,A2589,รายงานลูกหนี้!$K:$K)</f>
        <v>13</v>
      </c>
      <c r="E2589">
        <f>_xlfn.MAXIFS(รายงานลูกหนี้!$K:$K,รายงานลูกหนี้!$A:$A,A2589)</f>
        <v>13</v>
      </c>
      <c r="F2589" s="17">
        <f t="shared" si="200"/>
        <v>1</v>
      </c>
      <c r="G2589" t="str">
        <f t="shared" si="201"/>
        <v>ค้างชำระ 1 - 30 วัน</v>
      </c>
      <c r="H2589" t="str">
        <f t="shared" si="202"/>
        <v>ลูกหนี้ชั้นดี</v>
      </c>
      <c r="I2589" s="17" cm="1">
        <f t="array" ref="I2589">_xlfn.IFS(D2589=0,0%, D2589&lt;=30,25%, D2589&lt;=60,50%, D2589&lt;=90,75%, D2589&gt;90,100%)</f>
        <v>0.25</v>
      </c>
      <c r="J2589">
        <f>SUMIFS(รายงานลูกหนี้!$G$2:$G$20000, รายงานลูกหนี้!$A$2:$A$20000, $A2589, รายงานลูกหนี้!$K$2:$K$20000, 0)</f>
        <v>0</v>
      </c>
      <c r="K2589">
        <f>SUMIFS(รายงานลูกหนี้!$G$2:$G$20000, รายงานลูกหนี้!$A$2:$A$20000, $A2589, รายงานลูกหนี้!$K$2:$K$20000, "&gt;=1", รายงานลูกหนี้!$K$2:$K$20000, "&lt;=30")</f>
        <v>1010</v>
      </c>
      <c r="L2589">
        <f>SUMIFS(รายงานลูกหนี้!$G$2:$G$20000, รายงานลูกหนี้!$A$2:$A$20000, $A2589, รายงานลูกหนี้!$K$2:$K$20000, "&gt;=31", รายงานลูกหนี้!$K$2:$K$20000, "&lt;=60")</f>
        <v>0</v>
      </c>
      <c r="M2589">
        <f>SUMIFS(รายงานลูกหนี้!$G$2:$G$20000, รายงานลูกหนี้!$A$2:$A$20000, $A2589, รายงานลูกหนี้!$K$2:$K$20000, "&gt;=61", รายงานลูกหนี้!$K$2:$K$20000, "&lt;=90")</f>
        <v>0</v>
      </c>
      <c r="N2589">
        <f>SUMIFS(รายงานลูกหนี้!$G$2:$G$20000, รายงานลูกหนี้!$A$2:$A$20000, $A2589, รายงานลูกหนี้!$K$2:$K$20000, "&gt;90")</f>
        <v>0</v>
      </c>
      <c r="O2589">
        <f t="shared" si="203"/>
        <v>1010</v>
      </c>
      <c r="P2589" s="17">
        <f t="shared" si="204"/>
        <v>0.25</v>
      </c>
    </row>
    <row r="2590" spans="1:16" x14ac:dyDescent="0.2">
      <c r="A2590" t="str">
        <v>874d6eeebe2ab9caa732db8981a478c3b1d68fcb</v>
      </c>
      <c r="B2590">
        <f>COUNTIF(รายงานลูกหนี้!$A:$A,A2590)</f>
        <v>3</v>
      </c>
      <c r="C2590">
        <f>COUNTIFS(รายงานลูกหนี้!$A:$A,A2590,รายงานลูกหนี้!$K:$K,"&gt;0")</f>
        <v>1</v>
      </c>
      <c r="D2590">
        <f>SUMIF(รายงานลูกหนี้!$A:$A,A2590,รายงานลูกหนี้!$K:$K)</f>
        <v>2</v>
      </c>
      <c r="E2590">
        <f>_xlfn.MAXIFS(รายงานลูกหนี้!$K:$K,รายงานลูกหนี้!$A:$A,A2590)</f>
        <v>2</v>
      </c>
      <c r="F2590" s="17">
        <f t="shared" si="200"/>
        <v>0.33333333333333331</v>
      </c>
      <c r="G2590" t="str">
        <f t="shared" si="201"/>
        <v>ค้างชำระ 1 - 30 วัน</v>
      </c>
      <c r="H2590" t="str">
        <f t="shared" si="202"/>
        <v>ลูกหนี้ชั้นดี</v>
      </c>
      <c r="I2590" s="17" cm="1">
        <f t="array" ref="I2590">_xlfn.IFS(D2590=0,0%, D2590&lt;=30,25%, D2590&lt;=60,50%, D2590&lt;=90,75%, D2590&gt;90,100%)</f>
        <v>0.25</v>
      </c>
      <c r="J2590">
        <f>SUMIFS(รายงานลูกหนี้!$G$2:$G$20000, รายงานลูกหนี้!$A$2:$A$20000, $A2590, รายงานลูกหนี้!$K$2:$K$20000, 0)</f>
        <v>7162</v>
      </c>
      <c r="K2590">
        <f>SUMIFS(รายงานลูกหนี้!$G$2:$G$20000, รายงานลูกหนี้!$A$2:$A$20000, $A2590, รายงานลูกหนี้!$K$2:$K$20000, "&gt;=1", รายงานลูกหนี้!$K$2:$K$20000, "&lt;=30")</f>
        <v>13600</v>
      </c>
      <c r="L2590">
        <f>SUMIFS(รายงานลูกหนี้!$G$2:$G$20000, รายงานลูกหนี้!$A$2:$A$20000, $A2590, รายงานลูกหนี้!$K$2:$K$20000, "&gt;=31", รายงานลูกหนี้!$K$2:$K$20000, "&lt;=60")</f>
        <v>0</v>
      </c>
      <c r="M2590">
        <f>SUMIFS(รายงานลูกหนี้!$G$2:$G$20000, รายงานลูกหนี้!$A$2:$A$20000, $A2590, รายงานลูกหนี้!$K$2:$K$20000, "&gt;=61", รายงานลูกหนี้!$K$2:$K$20000, "&lt;=90")</f>
        <v>0</v>
      </c>
      <c r="N2590">
        <f>SUMIFS(รายงานลูกหนี้!$G$2:$G$20000, รายงานลูกหนี้!$A$2:$A$20000, $A2590, รายงานลูกหนี้!$K$2:$K$20000, "&gt;90")</f>
        <v>0</v>
      </c>
      <c r="O2590">
        <f t="shared" si="203"/>
        <v>20762</v>
      </c>
      <c r="P2590" s="17">
        <f t="shared" si="204"/>
        <v>0.16376071669396011</v>
      </c>
    </row>
    <row r="2591" spans="1:16" x14ac:dyDescent="0.2">
      <c r="A2591" t="str">
        <v>752809d333af7fc849195ca75fec8940954b0aa9</v>
      </c>
      <c r="B2591">
        <f>COUNTIF(รายงานลูกหนี้!$A:$A,A2591)</f>
        <v>20</v>
      </c>
      <c r="C2591">
        <f>COUNTIFS(รายงานลูกหนี้!$A:$A,A2591,รายงานลูกหนี้!$K:$K,"&gt;0")</f>
        <v>0</v>
      </c>
      <c r="D2591">
        <f>SUMIF(รายงานลูกหนี้!$A:$A,A2591,รายงานลูกหนี้!$K:$K)</f>
        <v>0</v>
      </c>
      <c r="E2591">
        <f>_xlfn.MAXIFS(รายงานลูกหนี้!$K:$K,รายงานลูกหนี้!$A:$A,A2591)</f>
        <v>0</v>
      </c>
      <c r="F2591" s="17">
        <f t="shared" si="200"/>
        <v>0</v>
      </c>
      <c r="G2591" t="str">
        <f t="shared" si="201"/>
        <v>ชำระตรงเวลา</v>
      </c>
      <c r="H2591" t="str">
        <f t="shared" si="202"/>
        <v>ลูกหนี้ชั้นดี</v>
      </c>
      <c r="I2591" s="17" cm="1">
        <f t="array" ref="I2591">_xlfn.IFS(D2591=0,0%, D2591&lt;=30,25%, D2591&lt;=60,50%, D2591&lt;=90,75%, D2591&gt;90,100%)</f>
        <v>0</v>
      </c>
      <c r="J2591">
        <f>SUMIFS(รายงานลูกหนี้!$G$2:$G$20000, รายงานลูกหนี้!$A$2:$A$20000, $A2591, รายงานลูกหนี้!$K$2:$K$20000, 0)</f>
        <v>48833</v>
      </c>
      <c r="K2591">
        <f>SUMIFS(รายงานลูกหนี้!$G$2:$G$20000, รายงานลูกหนี้!$A$2:$A$20000, $A2591, รายงานลูกหนี้!$K$2:$K$20000, "&gt;=1", รายงานลูกหนี้!$K$2:$K$20000, "&lt;=30")</f>
        <v>0</v>
      </c>
      <c r="L2591">
        <f>SUMIFS(รายงานลูกหนี้!$G$2:$G$20000, รายงานลูกหนี้!$A$2:$A$20000, $A2591, รายงานลูกหนี้!$K$2:$K$20000, "&gt;=31", รายงานลูกหนี้!$K$2:$K$20000, "&lt;=60")</f>
        <v>0</v>
      </c>
      <c r="M2591">
        <f>SUMIFS(รายงานลูกหนี้!$G$2:$G$20000, รายงานลูกหนี้!$A$2:$A$20000, $A2591, รายงานลูกหนี้!$K$2:$K$20000, "&gt;=61", รายงานลูกหนี้!$K$2:$K$20000, "&lt;=90")</f>
        <v>0</v>
      </c>
      <c r="N2591">
        <f>SUMIFS(รายงานลูกหนี้!$G$2:$G$20000, รายงานลูกหนี้!$A$2:$A$20000, $A2591, รายงานลูกหนี้!$K$2:$K$20000, "&gt;90")</f>
        <v>0</v>
      </c>
      <c r="O2591">
        <f t="shared" si="203"/>
        <v>48833</v>
      </c>
      <c r="P2591" s="17">
        <f t="shared" si="204"/>
        <v>0</v>
      </c>
    </row>
    <row r="2592" spans="1:16" x14ac:dyDescent="0.2">
      <c r="A2592" t="str">
        <v>46505bc4a6410408842bf0d7e744ea0bf003a8ae</v>
      </c>
      <c r="B2592">
        <f>COUNTIF(รายงานลูกหนี้!$A:$A,A2592)</f>
        <v>7</v>
      </c>
      <c r="C2592">
        <f>COUNTIFS(รายงานลูกหนี้!$A:$A,A2592,รายงานลูกหนี้!$K:$K,"&gt;0")</f>
        <v>0</v>
      </c>
      <c r="D2592">
        <f>SUMIF(รายงานลูกหนี้!$A:$A,A2592,รายงานลูกหนี้!$K:$K)</f>
        <v>0</v>
      </c>
      <c r="E2592">
        <f>_xlfn.MAXIFS(รายงานลูกหนี้!$K:$K,รายงานลูกหนี้!$A:$A,A2592)</f>
        <v>0</v>
      </c>
      <c r="F2592" s="17">
        <f t="shared" si="200"/>
        <v>0</v>
      </c>
      <c r="G2592" t="str">
        <f t="shared" si="201"/>
        <v>ชำระตรงเวลา</v>
      </c>
      <c r="H2592" t="str">
        <f t="shared" si="202"/>
        <v>ลูกหนี้ชั้นดี</v>
      </c>
      <c r="I2592" s="17" cm="1">
        <f t="array" ref="I2592">_xlfn.IFS(D2592=0,0%, D2592&lt;=30,25%, D2592&lt;=60,50%, D2592&lt;=90,75%, D2592&gt;90,100%)</f>
        <v>0</v>
      </c>
      <c r="J2592">
        <f>SUMIFS(รายงานลูกหนี้!$G$2:$G$20000, รายงานลูกหนี้!$A$2:$A$20000, $A2592, รายงานลูกหนี้!$K$2:$K$20000, 0)</f>
        <v>6800</v>
      </c>
      <c r="K2592">
        <f>SUMIFS(รายงานลูกหนี้!$G$2:$G$20000, รายงานลูกหนี้!$A$2:$A$20000, $A2592, รายงานลูกหนี้!$K$2:$K$20000, "&gt;=1", รายงานลูกหนี้!$K$2:$K$20000, "&lt;=30")</f>
        <v>0</v>
      </c>
      <c r="L2592">
        <f>SUMIFS(รายงานลูกหนี้!$G$2:$G$20000, รายงานลูกหนี้!$A$2:$A$20000, $A2592, รายงานลูกหนี้!$K$2:$K$20000, "&gt;=31", รายงานลูกหนี้!$K$2:$K$20000, "&lt;=60")</f>
        <v>0</v>
      </c>
      <c r="M2592">
        <f>SUMIFS(รายงานลูกหนี้!$G$2:$G$20000, รายงานลูกหนี้!$A$2:$A$20000, $A2592, รายงานลูกหนี้!$K$2:$K$20000, "&gt;=61", รายงานลูกหนี้!$K$2:$K$20000, "&lt;=90")</f>
        <v>0</v>
      </c>
      <c r="N2592">
        <f>SUMIFS(รายงานลูกหนี้!$G$2:$G$20000, รายงานลูกหนี้!$A$2:$A$20000, $A2592, รายงานลูกหนี้!$K$2:$K$20000, "&gt;90")</f>
        <v>0</v>
      </c>
      <c r="O2592">
        <f t="shared" si="203"/>
        <v>6800</v>
      </c>
      <c r="P2592" s="17">
        <f t="shared" si="204"/>
        <v>0</v>
      </c>
    </row>
    <row r="2593" spans="1:16" x14ac:dyDescent="0.2">
      <c r="A2593" t="str">
        <v>b1b0fc6dcc1f01e31ca3ef4ee5522c3b62404226</v>
      </c>
      <c r="B2593">
        <f>COUNTIF(รายงานลูกหนี้!$A:$A,A2593)</f>
        <v>4</v>
      </c>
      <c r="C2593">
        <f>COUNTIFS(รายงานลูกหนี้!$A:$A,A2593,รายงานลูกหนี้!$K:$K,"&gt;0")</f>
        <v>1</v>
      </c>
      <c r="D2593">
        <f>SUMIF(รายงานลูกหนี้!$A:$A,A2593,รายงานลูกหนี้!$K:$K)</f>
        <v>3</v>
      </c>
      <c r="E2593">
        <f>_xlfn.MAXIFS(รายงานลูกหนี้!$K:$K,รายงานลูกหนี้!$A:$A,A2593)</f>
        <v>3</v>
      </c>
      <c r="F2593" s="17">
        <f t="shared" si="200"/>
        <v>0.25</v>
      </c>
      <c r="G2593" t="str">
        <f t="shared" si="201"/>
        <v>ค้างชำระ 1 - 30 วัน</v>
      </c>
      <c r="H2593" t="str">
        <f t="shared" si="202"/>
        <v>ลูกหนี้ชั้นดี</v>
      </c>
      <c r="I2593" s="17" cm="1">
        <f t="array" ref="I2593">_xlfn.IFS(D2593=0,0%, D2593&lt;=30,25%, D2593&lt;=60,50%, D2593&lt;=90,75%, D2593&gt;90,100%)</f>
        <v>0.25</v>
      </c>
      <c r="J2593">
        <f>SUMIFS(รายงานลูกหนี้!$G$2:$G$20000, รายงานลูกหนี้!$A$2:$A$20000, $A2593, รายงานลูกหนี้!$K$2:$K$20000, 0)</f>
        <v>6633</v>
      </c>
      <c r="K2593">
        <f>SUMIFS(รายงานลูกหนี้!$G$2:$G$20000, รายงานลูกหนี้!$A$2:$A$20000, $A2593, รายงานลูกหนี้!$K$2:$K$20000, "&gt;=1", รายงานลูกหนี้!$K$2:$K$20000, "&lt;=30")</f>
        <v>1821</v>
      </c>
      <c r="L2593">
        <f>SUMIFS(รายงานลูกหนี้!$G$2:$G$20000, รายงานลูกหนี้!$A$2:$A$20000, $A2593, รายงานลูกหนี้!$K$2:$K$20000, "&gt;=31", รายงานลูกหนี้!$K$2:$K$20000, "&lt;=60")</f>
        <v>0</v>
      </c>
      <c r="M2593">
        <f>SUMIFS(รายงานลูกหนี้!$G$2:$G$20000, รายงานลูกหนี้!$A$2:$A$20000, $A2593, รายงานลูกหนี้!$K$2:$K$20000, "&gt;=61", รายงานลูกหนี้!$K$2:$K$20000, "&lt;=90")</f>
        <v>0</v>
      </c>
      <c r="N2593">
        <f>SUMIFS(รายงานลูกหนี้!$G$2:$G$20000, รายงานลูกหนี้!$A$2:$A$20000, $A2593, รายงานลูกหนี้!$K$2:$K$20000, "&gt;90")</f>
        <v>0</v>
      </c>
      <c r="O2593">
        <f t="shared" si="203"/>
        <v>8454</v>
      </c>
      <c r="P2593" s="17">
        <f t="shared" si="204"/>
        <v>5.3850248403122782E-2</v>
      </c>
    </row>
    <row r="2594" spans="1:16" x14ac:dyDescent="0.2">
      <c r="A2594" t="str">
        <v>9160880671d4de151e6a8047319a7392a8fa8922</v>
      </c>
      <c r="B2594">
        <f>COUNTIF(รายงานลูกหนี้!$A:$A,A2594)</f>
        <v>8</v>
      </c>
      <c r="C2594">
        <f>COUNTIFS(รายงานลูกหนี้!$A:$A,A2594,รายงานลูกหนี้!$K:$K,"&gt;0")</f>
        <v>2</v>
      </c>
      <c r="D2594">
        <f>SUMIF(รายงานลูกหนี้!$A:$A,A2594,รายงานลูกหนี้!$K:$K)</f>
        <v>47</v>
      </c>
      <c r="E2594">
        <f>_xlfn.MAXIFS(รายงานลูกหนี้!$K:$K,รายงานลูกหนี้!$A:$A,A2594)</f>
        <v>43</v>
      </c>
      <c r="F2594" s="17">
        <f t="shared" si="200"/>
        <v>0.25</v>
      </c>
      <c r="G2594" t="str">
        <f t="shared" si="201"/>
        <v>ค้างชำระ 31 - 60 วัน</v>
      </c>
      <c r="H2594" t="str">
        <f t="shared" si="202"/>
        <v>ลูกหนี้เฝ้าติดตาม</v>
      </c>
      <c r="I2594" s="17" cm="1">
        <f t="array" ref="I2594">_xlfn.IFS(D2594=0,0%, D2594&lt;=30,25%, D2594&lt;=60,50%, D2594&lt;=90,75%, D2594&gt;90,100%)</f>
        <v>0.5</v>
      </c>
      <c r="J2594">
        <f>SUMIFS(รายงานลูกหนี้!$G$2:$G$20000, รายงานลูกหนี้!$A$2:$A$20000, $A2594, รายงานลูกหนี้!$K$2:$K$20000, 0)</f>
        <v>256154</v>
      </c>
      <c r="K2594">
        <f>SUMIFS(รายงานลูกหนี้!$G$2:$G$20000, รายงานลูกหนี้!$A$2:$A$20000, $A2594, รายงานลูกหนี้!$K$2:$K$20000, "&gt;=1", รายงานลูกหนี้!$K$2:$K$20000, "&lt;=30")</f>
        <v>55160</v>
      </c>
      <c r="L2594">
        <f>SUMIFS(รายงานลูกหนี้!$G$2:$G$20000, รายงานลูกหนี้!$A$2:$A$20000, $A2594, รายงานลูกหนี้!$K$2:$K$20000, "&gt;=31", รายงานลูกหนี้!$K$2:$K$20000, "&lt;=60")</f>
        <v>143860</v>
      </c>
      <c r="M2594">
        <f>SUMIFS(รายงานลูกหนี้!$G$2:$G$20000, รายงานลูกหนี้!$A$2:$A$20000, $A2594, รายงานลูกหนี้!$K$2:$K$20000, "&gt;=61", รายงานลูกหนี้!$K$2:$K$20000, "&lt;=90")</f>
        <v>0</v>
      </c>
      <c r="N2594">
        <f>SUMIFS(รายงานลูกหนี้!$G$2:$G$20000, รายงานลูกหนี้!$A$2:$A$20000, $A2594, รายงานลูกหนี้!$K$2:$K$20000, "&gt;90")</f>
        <v>0</v>
      </c>
      <c r="O2594">
        <f t="shared" si="203"/>
        <v>455174</v>
      </c>
      <c r="P2594" s="17">
        <f t="shared" si="204"/>
        <v>0.18832358614507858</v>
      </c>
    </row>
    <row r="2595" spans="1:16" x14ac:dyDescent="0.2">
      <c r="A2595" t="str">
        <v>d99a04076e1f8098db89abe7108ea4e9e9df7f3d</v>
      </c>
      <c r="B2595">
        <f>COUNTIF(รายงานลูกหนี้!$A:$A,A2595)</f>
        <v>16</v>
      </c>
      <c r="C2595">
        <f>COUNTIFS(รายงานลูกหนี้!$A:$A,A2595,รายงานลูกหนี้!$K:$K,"&gt;0")</f>
        <v>4</v>
      </c>
      <c r="D2595">
        <f>SUMIF(รายงานลูกหนี้!$A:$A,A2595,รายงานลูกหนี้!$K:$K)</f>
        <v>4</v>
      </c>
      <c r="E2595">
        <f>_xlfn.MAXIFS(รายงานลูกหนี้!$K:$K,รายงานลูกหนี้!$A:$A,A2595)</f>
        <v>1</v>
      </c>
      <c r="F2595" s="17">
        <f t="shared" si="200"/>
        <v>0.25</v>
      </c>
      <c r="G2595" t="str">
        <f t="shared" si="201"/>
        <v>ค้างชำระ 1 - 30 วัน</v>
      </c>
      <c r="H2595" t="str">
        <f t="shared" si="202"/>
        <v>ลูกหนี้ชั้นดี</v>
      </c>
      <c r="I2595" s="17" cm="1">
        <f t="array" ref="I2595">_xlfn.IFS(D2595=0,0%, D2595&lt;=30,25%, D2595&lt;=60,50%, D2595&lt;=90,75%, D2595&gt;90,100%)</f>
        <v>0.25</v>
      </c>
      <c r="J2595">
        <f>SUMIFS(รายงานลูกหนี้!$G$2:$G$20000, รายงานลูกหนี้!$A$2:$A$20000, $A2595, รายงานลูกหนี้!$K$2:$K$20000, 0)</f>
        <v>57766</v>
      </c>
      <c r="K2595">
        <f>SUMIFS(รายงานลูกหนี้!$G$2:$G$20000, รายงานลูกหนี้!$A$2:$A$20000, $A2595, รายงานลูกหนี้!$K$2:$K$20000, "&gt;=1", รายงานลูกหนี้!$K$2:$K$20000, "&lt;=30")</f>
        <v>45278</v>
      </c>
      <c r="L2595">
        <f>SUMIFS(รายงานลูกหนี้!$G$2:$G$20000, รายงานลูกหนี้!$A$2:$A$20000, $A2595, รายงานลูกหนี้!$K$2:$K$20000, "&gt;=31", รายงานลูกหนี้!$K$2:$K$20000, "&lt;=60")</f>
        <v>0</v>
      </c>
      <c r="M2595">
        <f>SUMIFS(รายงานลูกหนี้!$G$2:$G$20000, รายงานลูกหนี้!$A$2:$A$20000, $A2595, รายงานลูกหนี้!$K$2:$K$20000, "&gt;=61", รายงานลูกหนี้!$K$2:$K$20000, "&lt;=90")</f>
        <v>0</v>
      </c>
      <c r="N2595">
        <f>SUMIFS(รายงานลูกหนี้!$G$2:$G$20000, รายงานลูกหนี้!$A$2:$A$20000, $A2595, รายงานลูกหนี้!$K$2:$K$20000, "&gt;90")</f>
        <v>0</v>
      </c>
      <c r="O2595">
        <f t="shared" si="203"/>
        <v>103044</v>
      </c>
      <c r="P2595" s="17">
        <f t="shared" si="204"/>
        <v>0.10985113155545204</v>
      </c>
    </row>
    <row r="2596" spans="1:16" x14ac:dyDescent="0.2">
      <c r="A2596" t="str">
        <v>7c94f5ed287011af771884797dd5dc5ce2d78bc1</v>
      </c>
      <c r="B2596">
        <f>COUNTIF(รายงานลูกหนี้!$A:$A,A2596)</f>
        <v>4</v>
      </c>
      <c r="C2596">
        <f>COUNTIFS(รายงานลูกหนี้!$A:$A,A2596,รายงานลูกหนี้!$K:$K,"&gt;0")</f>
        <v>3</v>
      </c>
      <c r="D2596">
        <f>SUMIF(รายงานลูกหนี้!$A:$A,A2596,รายงานลูกหนี้!$K:$K)</f>
        <v>3</v>
      </c>
      <c r="E2596">
        <f>_xlfn.MAXIFS(รายงานลูกหนี้!$K:$K,รายงานลูกหนี้!$A:$A,A2596)</f>
        <v>1</v>
      </c>
      <c r="F2596" s="17">
        <f t="shared" si="200"/>
        <v>0.75</v>
      </c>
      <c r="G2596" t="str">
        <f t="shared" si="201"/>
        <v>ค้างชำระ 1 - 30 วัน</v>
      </c>
      <c r="H2596" t="str">
        <f t="shared" si="202"/>
        <v>ลูกหนี้ชั้นดี</v>
      </c>
      <c r="I2596" s="17" cm="1">
        <f t="array" ref="I2596">_xlfn.IFS(D2596=0,0%, D2596&lt;=30,25%, D2596&lt;=60,50%, D2596&lt;=90,75%, D2596&gt;90,100%)</f>
        <v>0.25</v>
      </c>
      <c r="J2596">
        <f>SUMIFS(รายงานลูกหนี้!$G$2:$G$20000, รายงานลูกหนี้!$A$2:$A$20000, $A2596, รายงานลูกหนี้!$K$2:$K$20000, 0)</f>
        <v>70</v>
      </c>
      <c r="K2596">
        <f>SUMIFS(รายงานลูกหนี้!$G$2:$G$20000, รายงานลูกหนี้!$A$2:$A$20000, $A2596, รายงานลูกหนี้!$K$2:$K$20000, "&gt;=1", รายงานลูกหนี้!$K$2:$K$20000, "&lt;=30")</f>
        <v>2875</v>
      </c>
      <c r="L2596">
        <f>SUMIFS(รายงานลูกหนี้!$G$2:$G$20000, รายงานลูกหนี้!$A$2:$A$20000, $A2596, รายงานลูกหนี้!$K$2:$K$20000, "&gt;=31", รายงานลูกหนี้!$K$2:$K$20000, "&lt;=60")</f>
        <v>0</v>
      </c>
      <c r="M2596">
        <f>SUMIFS(รายงานลูกหนี้!$G$2:$G$20000, รายงานลูกหนี้!$A$2:$A$20000, $A2596, รายงานลูกหนี้!$K$2:$K$20000, "&gt;=61", รายงานลูกหนี้!$K$2:$K$20000, "&lt;=90")</f>
        <v>0</v>
      </c>
      <c r="N2596">
        <f>SUMIFS(รายงานลูกหนี้!$G$2:$G$20000, รายงานลูกหนี้!$A$2:$A$20000, $A2596, รายงานลูกหนี้!$K$2:$K$20000, "&gt;90")</f>
        <v>0</v>
      </c>
      <c r="O2596">
        <f t="shared" si="203"/>
        <v>2945</v>
      </c>
      <c r="P2596" s="17">
        <f t="shared" si="204"/>
        <v>0.24405772495755518</v>
      </c>
    </row>
    <row r="2597" spans="1:16" x14ac:dyDescent="0.2">
      <c r="A2597" t="str">
        <v>da82b820db3a8b5e4fda8ce5bf487775f2de4b94</v>
      </c>
      <c r="B2597">
        <f>COUNTIF(รายงานลูกหนี้!$A:$A,A2597)</f>
        <v>5</v>
      </c>
      <c r="C2597">
        <f>COUNTIFS(รายงานลูกหนี้!$A:$A,A2597,รายงานลูกหนี้!$K:$K,"&gt;0")</f>
        <v>0</v>
      </c>
      <c r="D2597">
        <f>SUMIF(รายงานลูกหนี้!$A:$A,A2597,รายงานลูกหนี้!$K:$K)</f>
        <v>0</v>
      </c>
      <c r="E2597">
        <f>_xlfn.MAXIFS(รายงานลูกหนี้!$K:$K,รายงานลูกหนี้!$A:$A,A2597)</f>
        <v>0</v>
      </c>
      <c r="F2597" s="17">
        <f t="shared" si="200"/>
        <v>0</v>
      </c>
      <c r="G2597" t="str">
        <f t="shared" si="201"/>
        <v>ชำระตรงเวลา</v>
      </c>
      <c r="H2597" t="str">
        <f t="shared" si="202"/>
        <v>ลูกหนี้ชั้นดี</v>
      </c>
      <c r="I2597" s="17" cm="1">
        <f t="array" ref="I2597">_xlfn.IFS(D2597=0,0%, D2597&lt;=30,25%, D2597&lt;=60,50%, D2597&lt;=90,75%, D2597&gt;90,100%)</f>
        <v>0</v>
      </c>
      <c r="J2597">
        <f>SUMIFS(รายงานลูกหนี้!$G$2:$G$20000, รายงานลูกหนี้!$A$2:$A$20000, $A2597, รายงานลูกหนี้!$K$2:$K$20000, 0)</f>
        <v>1300</v>
      </c>
      <c r="K2597">
        <f>SUMIFS(รายงานลูกหนี้!$G$2:$G$20000, รายงานลูกหนี้!$A$2:$A$20000, $A2597, รายงานลูกหนี้!$K$2:$K$20000, "&gt;=1", รายงานลูกหนี้!$K$2:$K$20000, "&lt;=30")</f>
        <v>0</v>
      </c>
      <c r="L2597">
        <f>SUMIFS(รายงานลูกหนี้!$G$2:$G$20000, รายงานลูกหนี้!$A$2:$A$20000, $A2597, รายงานลูกหนี้!$K$2:$K$20000, "&gt;=31", รายงานลูกหนี้!$K$2:$K$20000, "&lt;=60")</f>
        <v>0</v>
      </c>
      <c r="M2597">
        <f>SUMIFS(รายงานลูกหนี้!$G$2:$G$20000, รายงานลูกหนี้!$A$2:$A$20000, $A2597, รายงานลูกหนี้!$K$2:$K$20000, "&gt;=61", รายงานลูกหนี้!$K$2:$K$20000, "&lt;=90")</f>
        <v>0</v>
      </c>
      <c r="N2597">
        <f>SUMIFS(รายงานลูกหนี้!$G$2:$G$20000, รายงานลูกหนี้!$A$2:$A$20000, $A2597, รายงานลูกหนี้!$K$2:$K$20000, "&gt;90")</f>
        <v>0</v>
      </c>
      <c r="O2597">
        <f t="shared" si="203"/>
        <v>1300</v>
      </c>
      <c r="P2597" s="17">
        <f t="shared" si="204"/>
        <v>0</v>
      </c>
    </row>
    <row r="2598" spans="1:16" x14ac:dyDescent="0.2">
      <c r="A2598" t="str">
        <v>a478750335bf3968ddeef4808a36aae7af77a4f7</v>
      </c>
      <c r="B2598">
        <f>COUNTIF(รายงานลูกหนี้!$A:$A,A2598)</f>
        <v>5</v>
      </c>
      <c r="C2598">
        <f>COUNTIFS(รายงานลูกหนี้!$A:$A,A2598,รายงานลูกหนี้!$K:$K,"&gt;0")</f>
        <v>2</v>
      </c>
      <c r="D2598">
        <f>SUMIF(รายงานลูกหนี้!$A:$A,A2598,รายงานลูกหนี้!$K:$K)</f>
        <v>2</v>
      </c>
      <c r="E2598">
        <f>_xlfn.MAXIFS(รายงานลูกหนี้!$K:$K,รายงานลูกหนี้!$A:$A,A2598)</f>
        <v>1</v>
      </c>
      <c r="F2598" s="17">
        <f t="shared" si="200"/>
        <v>0.4</v>
      </c>
      <c r="G2598" t="str">
        <f t="shared" si="201"/>
        <v>ค้างชำระ 1 - 30 วัน</v>
      </c>
      <c r="H2598" t="str">
        <f t="shared" si="202"/>
        <v>ลูกหนี้ชั้นดี</v>
      </c>
      <c r="I2598" s="17" cm="1">
        <f t="array" ref="I2598">_xlfn.IFS(D2598=0,0%, D2598&lt;=30,25%, D2598&lt;=60,50%, D2598&lt;=90,75%, D2598&gt;90,100%)</f>
        <v>0.25</v>
      </c>
      <c r="J2598">
        <f>SUMIFS(รายงานลูกหนี้!$G$2:$G$20000, รายงานลูกหนี้!$A$2:$A$20000, $A2598, รายงานลูกหนี้!$K$2:$K$20000, 0)</f>
        <v>12750</v>
      </c>
      <c r="K2598">
        <f>SUMIFS(รายงานลูกหนี้!$G$2:$G$20000, รายงานลูกหนี้!$A$2:$A$20000, $A2598, รายงานลูกหนี้!$K$2:$K$20000, "&gt;=1", รายงานลูกหนี้!$K$2:$K$20000, "&lt;=30")</f>
        <v>6695</v>
      </c>
      <c r="L2598">
        <f>SUMIFS(รายงานลูกหนี้!$G$2:$G$20000, รายงานลูกหนี้!$A$2:$A$20000, $A2598, รายงานลูกหนี้!$K$2:$K$20000, "&gt;=31", รายงานลูกหนี้!$K$2:$K$20000, "&lt;=60")</f>
        <v>0</v>
      </c>
      <c r="M2598">
        <f>SUMIFS(รายงานลูกหนี้!$G$2:$G$20000, รายงานลูกหนี้!$A$2:$A$20000, $A2598, รายงานลูกหนี้!$K$2:$K$20000, "&gt;=61", รายงานลูกหนี้!$K$2:$K$20000, "&lt;=90")</f>
        <v>0</v>
      </c>
      <c r="N2598">
        <f>SUMIFS(รายงานลูกหนี้!$G$2:$G$20000, รายงานลูกหนี้!$A$2:$A$20000, $A2598, รายงานลูกหนี้!$K$2:$K$20000, "&gt;90")</f>
        <v>0</v>
      </c>
      <c r="O2598">
        <f t="shared" si="203"/>
        <v>19445</v>
      </c>
      <c r="P2598" s="17">
        <f t="shared" si="204"/>
        <v>8.6076112111082542E-2</v>
      </c>
    </row>
    <row r="2599" spans="1:16" x14ac:dyDescent="0.2">
      <c r="A2599" t="str">
        <v>7feab658b783171ad25b7a7c538f86c31cd96ece</v>
      </c>
      <c r="B2599">
        <f>COUNTIF(รายงานลูกหนี้!$A:$A,A2599)</f>
        <v>5</v>
      </c>
      <c r="C2599">
        <f>COUNTIFS(รายงานลูกหนี้!$A:$A,A2599,รายงานลูกหนี้!$K:$K,"&gt;0")</f>
        <v>3</v>
      </c>
      <c r="D2599">
        <f>SUMIF(รายงานลูกหนี้!$A:$A,A2599,รายงานลูกหนี้!$K:$K)</f>
        <v>12</v>
      </c>
      <c r="E2599">
        <f>_xlfn.MAXIFS(รายงานลูกหนี้!$K:$K,รายงานลูกหนี้!$A:$A,A2599)</f>
        <v>7</v>
      </c>
      <c r="F2599" s="17">
        <f t="shared" si="200"/>
        <v>0.6</v>
      </c>
      <c r="G2599" t="str">
        <f t="shared" si="201"/>
        <v>ค้างชำระ 1 - 30 วัน</v>
      </c>
      <c r="H2599" t="str">
        <f t="shared" si="202"/>
        <v>ลูกหนี้ชั้นดี</v>
      </c>
      <c r="I2599" s="17" cm="1">
        <f t="array" ref="I2599">_xlfn.IFS(D2599=0,0%, D2599&lt;=30,25%, D2599&lt;=60,50%, D2599&lt;=90,75%, D2599&gt;90,100%)</f>
        <v>0.25</v>
      </c>
      <c r="J2599">
        <f>SUMIFS(รายงานลูกหนี้!$G$2:$G$20000, รายงานลูกหนี้!$A$2:$A$20000, $A2599, รายงานลูกหนี้!$K$2:$K$20000, 0)</f>
        <v>42324</v>
      </c>
      <c r="K2599">
        <f>SUMIFS(รายงานลูกหนี้!$G$2:$G$20000, รายงานลูกหนี้!$A$2:$A$20000, $A2599, รายงานลูกหนี้!$K$2:$K$20000, "&gt;=1", รายงานลูกหนี้!$K$2:$K$20000, "&lt;=30")</f>
        <v>80962</v>
      </c>
      <c r="L2599">
        <f>SUMIFS(รายงานลูกหนี้!$G$2:$G$20000, รายงานลูกหนี้!$A$2:$A$20000, $A2599, รายงานลูกหนี้!$K$2:$K$20000, "&gt;=31", รายงานลูกหนี้!$K$2:$K$20000, "&lt;=60")</f>
        <v>0</v>
      </c>
      <c r="M2599">
        <f>SUMIFS(รายงานลูกหนี้!$G$2:$G$20000, รายงานลูกหนี้!$A$2:$A$20000, $A2599, รายงานลูกหนี้!$K$2:$K$20000, "&gt;=61", รายงานลูกหนี้!$K$2:$K$20000, "&lt;=90")</f>
        <v>0</v>
      </c>
      <c r="N2599">
        <f>SUMIFS(รายงานลูกหนี้!$G$2:$G$20000, รายงานลูกหนี้!$A$2:$A$20000, $A2599, รายงานลูกหนี้!$K$2:$K$20000, "&gt;90")</f>
        <v>0</v>
      </c>
      <c r="O2599">
        <f t="shared" si="203"/>
        <v>123286</v>
      </c>
      <c r="P2599" s="17">
        <f t="shared" si="204"/>
        <v>0.16417516993008127</v>
      </c>
    </row>
    <row r="2600" spans="1:16" x14ac:dyDescent="0.2">
      <c r="A2600" t="str">
        <v>0b1c78aaedf31da64df4879219d5fdc214d989cd</v>
      </c>
      <c r="B2600">
        <f>COUNTIF(รายงานลูกหนี้!$A:$A,A2600)</f>
        <v>4</v>
      </c>
      <c r="C2600">
        <f>COUNTIFS(รายงานลูกหนี้!$A:$A,A2600,รายงานลูกหนี้!$K:$K,"&gt;0")</f>
        <v>3</v>
      </c>
      <c r="D2600">
        <f>SUMIF(รายงานลูกหนี้!$A:$A,A2600,รายงานลูกหนี้!$K:$K)</f>
        <v>40</v>
      </c>
      <c r="E2600">
        <f>_xlfn.MAXIFS(รายงานลูกหนี้!$K:$K,รายงานลูกหนี้!$A:$A,A2600)</f>
        <v>20</v>
      </c>
      <c r="F2600" s="17">
        <f t="shared" si="200"/>
        <v>0.75</v>
      </c>
      <c r="G2600" t="str">
        <f t="shared" si="201"/>
        <v>ค้างชำระ 1 - 30 วัน</v>
      </c>
      <c r="H2600" t="str">
        <f t="shared" si="202"/>
        <v>ลูกหนี้ชั้นดี</v>
      </c>
      <c r="I2600" s="17" cm="1">
        <f t="array" ref="I2600">_xlfn.IFS(D2600=0,0%, D2600&lt;=30,25%, D2600&lt;=60,50%, D2600&lt;=90,75%, D2600&gt;90,100%)</f>
        <v>0.5</v>
      </c>
      <c r="J2600">
        <f>SUMIFS(รายงานลูกหนี้!$G$2:$G$20000, รายงานลูกหนี้!$A$2:$A$20000, $A2600, รายงานลูกหนี้!$K$2:$K$20000, 0)</f>
        <v>293365</v>
      </c>
      <c r="K2600">
        <f>SUMIFS(รายงานลูกหนี้!$G$2:$G$20000, รายงานลูกหนี้!$A$2:$A$20000, $A2600, รายงานลูกหนี้!$K$2:$K$20000, "&gt;=1", รายงานลูกหนี้!$K$2:$K$20000, "&lt;=30")</f>
        <v>1204609</v>
      </c>
      <c r="L2600">
        <f>SUMIFS(รายงานลูกหนี้!$G$2:$G$20000, รายงานลูกหนี้!$A$2:$A$20000, $A2600, รายงานลูกหนี้!$K$2:$K$20000, "&gt;=31", รายงานลูกหนี้!$K$2:$K$20000, "&lt;=60")</f>
        <v>0</v>
      </c>
      <c r="M2600">
        <f>SUMIFS(รายงานลูกหนี้!$G$2:$G$20000, รายงานลูกหนี้!$A$2:$A$20000, $A2600, รายงานลูกหนี้!$K$2:$K$20000, "&gt;=61", รายงานลูกหนี้!$K$2:$K$20000, "&lt;=90")</f>
        <v>0</v>
      </c>
      <c r="N2600">
        <f>SUMIFS(รายงานลูกหนี้!$G$2:$G$20000, รายงานลูกหนี้!$A$2:$A$20000, $A2600, รายงานลูกหนี้!$K$2:$K$20000, "&gt;90")</f>
        <v>0</v>
      </c>
      <c r="O2600">
        <f t="shared" si="203"/>
        <v>1497974</v>
      </c>
      <c r="P2600" s="17">
        <f t="shared" si="204"/>
        <v>0.201039704293933</v>
      </c>
    </row>
    <row r="2601" spans="1:16" x14ac:dyDescent="0.2">
      <c r="A2601" t="str">
        <v>5c1d677d7684b8983c17e1b2e756387547c64ecf</v>
      </c>
      <c r="B2601">
        <f>COUNTIF(รายงานลูกหนี้!$A:$A,A2601)</f>
        <v>5</v>
      </c>
      <c r="C2601">
        <f>COUNTIFS(รายงานลูกหนี้!$A:$A,A2601,รายงานลูกหนี้!$K:$K,"&gt;0")</f>
        <v>5</v>
      </c>
      <c r="D2601">
        <f>SUMIF(รายงานลูกหนี้!$A:$A,A2601,รายงานลูกหนี้!$K:$K)</f>
        <v>36</v>
      </c>
      <c r="E2601">
        <f>_xlfn.MAXIFS(รายงานลูกหนี้!$K:$K,รายงานลูกหนี้!$A:$A,A2601)</f>
        <v>13</v>
      </c>
      <c r="F2601" s="17">
        <f t="shared" si="200"/>
        <v>1</v>
      </c>
      <c r="G2601" t="str">
        <f t="shared" si="201"/>
        <v>ค้างชำระ 1 - 30 วัน</v>
      </c>
      <c r="H2601" t="str">
        <f t="shared" si="202"/>
        <v>ลูกหนี้ชั้นดี</v>
      </c>
      <c r="I2601" s="17" cm="1">
        <f t="array" ref="I2601">_xlfn.IFS(D2601=0,0%, D2601&lt;=30,25%, D2601&lt;=60,50%, D2601&lt;=90,75%, D2601&gt;90,100%)</f>
        <v>0.5</v>
      </c>
      <c r="J2601">
        <f>SUMIFS(รายงานลูกหนี้!$G$2:$G$20000, รายงานลูกหนี้!$A$2:$A$20000, $A2601, รายงานลูกหนี้!$K$2:$K$20000, 0)</f>
        <v>0</v>
      </c>
      <c r="K2601">
        <f>SUMIFS(รายงานลูกหนี้!$G$2:$G$20000, รายงานลูกหนี้!$A$2:$A$20000, $A2601, รายงานลูกหนี้!$K$2:$K$20000, "&gt;=1", รายงานลูกหนี้!$K$2:$K$20000, "&lt;=30")</f>
        <v>3861</v>
      </c>
      <c r="L2601">
        <f>SUMIFS(รายงานลูกหนี้!$G$2:$G$20000, รายงานลูกหนี้!$A$2:$A$20000, $A2601, รายงานลูกหนี้!$K$2:$K$20000, "&gt;=31", รายงานลูกหนี้!$K$2:$K$20000, "&lt;=60")</f>
        <v>0</v>
      </c>
      <c r="M2601">
        <f>SUMIFS(รายงานลูกหนี้!$G$2:$G$20000, รายงานลูกหนี้!$A$2:$A$20000, $A2601, รายงานลูกหนี้!$K$2:$K$20000, "&gt;=61", รายงานลูกหนี้!$K$2:$K$20000, "&lt;=90")</f>
        <v>0</v>
      </c>
      <c r="N2601">
        <f>SUMIFS(รายงานลูกหนี้!$G$2:$G$20000, รายงานลูกหนี้!$A$2:$A$20000, $A2601, รายงานลูกหนี้!$K$2:$K$20000, "&gt;90")</f>
        <v>0</v>
      </c>
      <c r="O2601">
        <f t="shared" si="203"/>
        <v>3861</v>
      </c>
      <c r="P2601" s="17">
        <f t="shared" si="204"/>
        <v>0.25</v>
      </c>
    </row>
    <row r="2602" spans="1:16" x14ac:dyDescent="0.2">
      <c r="A2602" t="str">
        <v>29955a9fb642d179fd19df76d1b54fdd5bcb435c</v>
      </c>
      <c r="B2602">
        <f>COUNTIF(รายงานลูกหนี้!$A:$A,A2602)</f>
        <v>5</v>
      </c>
      <c r="C2602">
        <f>COUNTIFS(รายงานลูกหนี้!$A:$A,A2602,รายงานลูกหนี้!$K:$K,"&gt;0")</f>
        <v>2</v>
      </c>
      <c r="D2602">
        <f>SUMIF(รายงานลูกหนี้!$A:$A,A2602,รายงานลูกหนี้!$K:$K)</f>
        <v>12</v>
      </c>
      <c r="E2602">
        <f>_xlfn.MAXIFS(รายงานลูกหนี้!$K:$K,รายงานลูกหนี้!$A:$A,A2602)</f>
        <v>7</v>
      </c>
      <c r="F2602" s="17">
        <f t="shared" si="200"/>
        <v>0.4</v>
      </c>
      <c r="G2602" t="str">
        <f t="shared" si="201"/>
        <v>ค้างชำระ 1 - 30 วัน</v>
      </c>
      <c r="H2602" t="str">
        <f t="shared" si="202"/>
        <v>ลูกหนี้ชั้นดี</v>
      </c>
      <c r="I2602" s="17" cm="1">
        <f t="array" ref="I2602">_xlfn.IFS(D2602=0,0%, D2602&lt;=30,25%, D2602&lt;=60,50%, D2602&lt;=90,75%, D2602&gt;90,100%)</f>
        <v>0.25</v>
      </c>
      <c r="J2602">
        <f>SUMIFS(รายงานลูกหนี้!$G$2:$G$20000, รายงานลูกหนี้!$A$2:$A$20000, $A2602, รายงานลูกหนี้!$K$2:$K$20000, 0)</f>
        <v>4870</v>
      </c>
      <c r="K2602">
        <f>SUMIFS(รายงานลูกหนี้!$G$2:$G$20000, รายงานลูกหนี้!$A$2:$A$20000, $A2602, รายงานลูกหนี้!$K$2:$K$20000, "&gt;=1", รายงานลูกหนี้!$K$2:$K$20000, "&lt;=30")</f>
        <v>2491</v>
      </c>
      <c r="L2602">
        <f>SUMIFS(รายงานลูกหนี้!$G$2:$G$20000, รายงานลูกหนี้!$A$2:$A$20000, $A2602, รายงานลูกหนี้!$K$2:$K$20000, "&gt;=31", รายงานลูกหนี้!$K$2:$K$20000, "&lt;=60")</f>
        <v>0</v>
      </c>
      <c r="M2602">
        <f>SUMIFS(รายงานลูกหนี้!$G$2:$G$20000, รายงานลูกหนี้!$A$2:$A$20000, $A2602, รายงานลูกหนี้!$K$2:$K$20000, "&gt;=61", รายงานลูกหนี้!$K$2:$K$20000, "&lt;=90")</f>
        <v>0</v>
      </c>
      <c r="N2602">
        <f>SUMIFS(รายงานลูกหนี้!$G$2:$G$20000, รายงานลูกหนี้!$A$2:$A$20000, $A2602, รายงานลูกหนี้!$K$2:$K$20000, "&gt;90")</f>
        <v>0</v>
      </c>
      <c r="O2602">
        <f t="shared" si="203"/>
        <v>7361</v>
      </c>
      <c r="P2602" s="17">
        <f t="shared" si="204"/>
        <v>8.4601277000407551E-2</v>
      </c>
    </row>
    <row r="2603" spans="1:16" x14ac:dyDescent="0.2">
      <c r="A2603" t="str">
        <v>1ace94cff9067f40b67c99274efe9f2a3c594e16</v>
      </c>
      <c r="B2603">
        <f>COUNTIF(รายงานลูกหนี้!$A:$A,A2603)</f>
        <v>2</v>
      </c>
      <c r="C2603">
        <f>COUNTIFS(รายงานลูกหนี้!$A:$A,A2603,รายงานลูกหนี้!$K:$K,"&gt;0")</f>
        <v>1</v>
      </c>
      <c r="D2603">
        <f>SUMIF(รายงานลูกหนี้!$A:$A,A2603,รายงานลูกหนี้!$K:$K)</f>
        <v>4</v>
      </c>
      <c r="E2603">
        <f>_xlfn.MAXIFS(รายงานลูกหนี้!$K:$K,รายงานลูกหนี้!$A:$A,A2603)</f>
        <v>4</v>
      </c>
      <c r="F2603" s="17">
        <f t="shared" si="200"/>
        <v>0.5</v>
      </c>
      <c r="G2603" t="str">
        <f t="shared" si="201"/>
        <v>ค้างชำระ 1 - 30 วัน</v>
      </c>
      <c r="H2603" t="str">
        <f t="shared" si="202"/>
        <v>ลูกหนี้ชั้นดี</v>
      </c>
      <c r="I2603" s="17" cm="1">
        <f t="array" ref="I2603">_xlfn.IFS(D2603=0,0%, D2603&lt;=30,25%, D2603&lt;=60,50%, D2603&lt;=90,75%, D2603&gt;90,100%)</f>
        <v>0.25</v>
      </c>
      <c r="J2603">
        <f>SUMIFS(รายงานลูกหนี้!$G$2:$G$20000, รายงานลูกหนี้!$A$2:$A$20000, $A2603, รายงานลูกหนี้!$K$2:$K$20000, 0)</f>
        <v>3060</v>
      </c>
      <c r="K2603">
        <f>SUMIFS(รายงานลูกหนี้!$G$2:$G$20000, รายงานลูกหนี้!$A$2:$A$20000, $A2603, รายงานลูกหนี้!$K$2:$K$20000, "&gt;=1", รายงานลูกหนี้!$K$2:$K$20000, "&lt;=30")</f>
        <v>140</v>
      </c>
      <c r="L2603">
        <f>SUMIFS(รายงานลูกหนี้!$G$2:$G$20000, รายงานลูกหนี้!$A$2:$A$20000, $A2603, รายงานลูกหนี้!$K$2:$K$20000, "&gt;=31", รายงานลูกหนี้!$K$2:$K$20000, "&lt;=60")</f>
        <v>0</v>
      </c>
      <c r="M2603">
        <f>SUMIFS(รายงานลูกหนี้!$G$2:$G$20000, รายงานลูกหนี้!$A$2:$A$20000, $A2603, รายงานลูกหนี้!$K$2:$K$20000, "&gt;=61", รายงานลูกหนี้!$K$2:$K$20000, "&lt;=90")</f>
        <v>0</v>
      </c>
      <c r="N2603">
        <f>SUMIFS(รายงานลูกหนี้!$G$2:$G$20000, รายงานลูกหนี้!$A$2:$A$20000, $A2603, รายงานลูกหนี้!$K$2:$K$20000, "&gt;90")</f>
        <v>0</v>
      </c>
      <c r="O2603">
        <f t="shared" si="203"/>
        <v>3200</v>
      </c>
      <c r="P2603" s="17">
        <f t="shared" si="204"/>
        <v>1.0937499999999999E-2</v>
      </c>
    </row>
    <row r="2604" spans="1:16" x14ac:dyDescent="0.2">
      <c r="A2604" t="str">
        <v>7613292c089703389d7102344b1c220f051b4da4</v>
      </c>
      <c r="B2604">
        <f>COUNTIF(รายงานลูกหนี้!$A:$A,A2604)</f>
        <v>7</v>
      </c>
      <c r="C2604">
        <f>COUNTIFS(รายงานลูกหนี้!$A:$A,A2604,รายงานลูกหนี้!$K:$K,"&gt;0")</f>
        <v>7</v>
      </c>
      <c r="D2604">
        <f>SUMIF(รายงานลูกหนี้!$A:$A,A2604,รายงานลูกหนี้!$K:$K)</f>
        <v>13</v>
      </c>
      <c r="E2604">
        <f>_xlfn.MAXIFS(รายงานลูกหนี้!$K:$K,รายงานลูกหนี้!$A:$A,A2604)</f>
        <v>3</v>
      </c>
      <c r="F2604" s="17">
        <f t="shared" si="200"/>
        <v>1</v>
      </c>
      <c r="G2604" t="str">
        <f t="shared" si="201"/>
        <v>ค้างชำระ 1 - 30 วัน</v>
      </c>
      <c r="H2604" t="str">
        <f t="shared" si="202"/>
        <v>ลูกหนี้ชั้นดี</v>
      </c>
      <c r="I2604" s="17" cm="1">
        <f t="array" ref="I2604">_xlfn.IFS(D2604=0,0%, D2604&lt;=30,25%, D2604&lt;=60,50%, D2604&lt;=90,75%, D2604&gt;90,100%)</f>
        <v>0.25</v>
      </c>
      <c r="J2604">
        <f>SUMIFS(รายงานลูกหนี้!$G$2:$G$20000, รายงานลูกหนี้!$A$2:$A$20000, $A2604, รายงานลูกหนี้!$K$2:$K$20000, 0)</f>
        <v>0</v>
      </c>
      <c r="K2604">
        <f>SUMIFS(รายงานลูกหนี้!$G$2:$G$20000, รายงานลูกหนี้!$A$2:$A$20000, $A2604, รายงานลูกหนี้!$K$2:$K$20000, "&gt;=1", รายงานลูกหนี้!$K$2:$K$20000, "&lt;=30")</f>
        <v>17688</v>
      </c>
      <c r="L2604">
        <f>SUMIFS(รายงานลูกหนี้!$G$2:$G$20000, รายงานลูกหนี้!$A$2:$A$20000, $A2604, รายงานลูกหนี้!$K$2:$K$20000, "&gt;=31", รายงานลูกหนี้!$K$2:$K$20000, "&lt;=60")</f>
        <v>0</v>
      </c>
      <c r="M2604">
        <f>SUMIFS(รายงานลูกหนี้!$G$2:$G$20000, รายงานลูกหนี้!$A$2:$A$20000, $A2604, รายงานลูกหนี้!$K$2:$K$20000, "&gt;=61", รายงานลูกหนี้!$K$2:$K$20000, "&lt;=90")</f>
        <v>0</v>
      </c>
      <c r="N2604">
        <f>SUMIFS(รายงานลูกหนี้!$G$2:$G$20000, รายงานลูกหนี้!$A$2:$A$20000, $A2604, รายงานลูกหนี้!$K$2:$K$20000, "&gt;90")</f>
        <v>0</v>
      </c>
      <c r="O2604">
        <f t="shared" si="203"/>
        <v>17688</v>
      </c>
      <c r="P2604" s="17">
        <f t="shared" si="204"/>
        <v>0.25</v>
      </c>
    </row>
    <row r="2605" spans="1:16" x14ac:dyDescent="0.2">
      <c r="A2605" t="str">
        <v>a4c661620219741cb0de699420fcf982f210eb9d</v>
      </c>
      <c r="B2605">
        <f>COUNTIF(รายงานลูกหนี้!$A:$A,A2605)</f>
        <v>5</v>
      </c>
      <c r="C2605">
        <f>COUNTIFS(รายงานลูกหนี้!$A:$A,A2605,รายงานลูกหนี้!$K:$K,"&gt;0")</f>
        <v>3</v>
      </c>
      <c r="D2605">
        <f>SUMIF(รายงานลูกหนี้!$A:$A,A2605,รายงานลูกหนี้!$K:$K)</f>
        <v>32</v>
      </c>
      <c r="E2605">
        <f>_xlfn.MAXIFS(รายงานลูกหนี้!$K:$K,รายงานลูกหนี้!$A:$A,A2605)</f>
        <v>23</v>
      </c>
      <c r="F2605" s="17">
        <f t="shared" si="200"/>
        <v>0.6</v>
      </c>
      <c r="G2605" t="str">
        <f t="shared" si="201"/>
        <v>ค้างชำระ 1 - 30 วัน</v>
      </c>
      <c r="H2605" t="str">
        <f t="shared" si="202"/>
        <v>ลูกหนี้ชั้นดี</v>
      </c>
      <c r="I2605" s="17" cm="1">
        <f t="array" ref="I2605">_xlfn.IFS(D2605=0,0%, D2605&lt;=30,25%, D2605&lt;=60,50%, D2605&lt;=90,75%, D2605&gt;90,100%)</f>
        <v>0.5</v>
      </c>
      <c r="J2605">
        <f>SUMIFS(รายงานลูกหนี้!$G$2:$G$20000, รายงานลูกหนี้!$A$2:$A$20000, $A2605, รายงานลูกหนี้!$K$2:$K$20000, 0)</f>
        <v>193500</v>
      </c>
      <c r="K2605">
        <f>SUMIFS(รายงานลูกหนี้!$G$2:$G$20000, รายงานลูกหนี้!$A$2:$A$20000, $A2605, รายงานลูกหนี้!$K$2:$K$20000, "&gt;=1", รายงานลูกหนี้!$K$2:$K$20000, "&lt;=30")</f>
        <v>101000</v>
      </c>
      <c r="L2605">
        <f>SUMIFS(รายงานลูกหนี้!$G$2:$G$20000, รายงานลูกหนี้!$A$2:$A$20000, $A2605, รายงานลูกหนี้!$K$2:$K$20000, "&gt;=31", รายงานลูกหนี้!$K$2:$K$20000, "&lt;=60")</f>
        <v>0</v>
      </c>
      <c r="M2605">
        <f>SUMIFS(รายงานลูกหนี้!$G$2:$G$20000, รายงานลูกหนี้!$A$2:$A$20000, $A2605, รายงานลูกหนี้!$K$2:$K$20000, "&gt;=61", รายงานลูกหนี้!$K$2:$K$20000, "&lt;=90")</f>
        <v>0</v>
      </c>
      <c r="N2605">
        <f>SUMIFS(รายงานลูกหนี้!$G$2:$G$20000, รายงานลูกหนี้!$A$2:$A$20000, $A2605, รายงานลูกหนี้!$K$2:$K$20000, "&gt;90")</f>
        <v>0</v>
      </c>
      <c r="O2605">
        <f t="shared" si="203"/>
        <v>294500</v>
      </c>
      <c r="P2605" s="17">
        <f t="shared" si="204"/>
        <v>8.5738539898132432E-2</v>
      </c>
    </row>
    <row r="2606" spans="1:16" x14ac:dyDescent="0.2">
      <c r="A2606" t="str">
        <v>52d24e3fcf25388f841552a960b0d98960814b36</v>
      </c>
      <c r="B2606">
        <f>COUNTIF(รายงานลูกหนี้!$A:$A,A2606)</f>
        <v>2</v>
      </c>
      <c r="C2606">
        <f>COUNTIFS(รายงานลูกหนี้!$A:$A,A2606,รายงานลูกหนี้!$K:$K,"&gt;0")</f>
        <v>1</v>
      </c>
      <c r="D2606">
        <f>SUMIF(รายงานลูกหนี้!$A:$A,A2606,รายงานลูกหนี้!$K:$K)</f>
        <v>2</v>
      </c>
      <c r="E2606">
        <f>_xlfn.MAXIFS(รายงานลูกหนี้!$K:$K,รายงานลูกหนี้!$A:$A,A2606)</f>
        <v>2</v>
      </c>
      <c r="F2606" s="17">
        <f t="shared" si="200"/>
        <v>0.5</v>
      </c>
      <c r="G2606" t="str">
        <f t="shared" si="201"/>
        <v>ค้างชำระ 1 - 30 วัน</v>
      </c>
      <c r="H2606" t="str">
        <f t="shared" si="202"/>
        <v>ลูกหนี้ชั้นดี</v>
      </c>
      <c r="I2606" s="17" cm="1">
        <f t="array" ref="I2606">_xlfn.IFS(D2606=0,0%, D2606&lt;=30,25%, D2606&lt;=60,50%, D2606&lt;=90,75%, D2606&gt;90,100%)</f>
        <v>0.25</v>
      </c>
      <c r="J2606">
        <f>SUMIFS(รายงานลูกหนี้!$G$2:$G$20000, รายงานลูกหนี้!$A$2:$A$20000, $A2606, รายงานลูกหนี้!$K$2:$K$20000, 0)</f>
        <v>5805</v>
      </c>
      <c r="K2606">
        <f>SUMIFS(รายงานลูกหนี้!$G$2:$G$20000, รายงานลูกหนี้!$A$2:$A$20000, $A2606, รายงานลูกหนี้!$K$2:$K$20000, "&gt;=1", รายงานลูกหนี้!$K$2:$K$20000, "&lt;=30")</f>
        <v>4700</v>
      </c>
      <c r="L2606">
        <f>SUMIFS(รายงานลูกหนี้!$G$2:$G$20000, รายงานลูกหนี้!$A$2:$A$20000, $A2606, รายงานลูกหนี้!$K$2:$K$20000, "&gt;=31", รายงานลูกหนี้!$K$2:$K$20000, "&lt;=60")</f>
        <v>0</v>
      </c>
      <c r="M2606">
        <f>SUMIFS(รายงานลูกหนี้!$G$2:$G$20000, รายงานลูกหนี้!$A$2:$A$20000, $A2606, รายงานลูกหนี้!$K$2:$K$20000, "&gt;=61", รายงานลูกหนี้!$K$2:$K$20000, "&lt;=90")</f>
        <v>0</v>
      </c>
      <c r="N2606">
        <f>SUMIFS(รายงานลูกหนี้!$G$2:$G$20000, รายงานลูกหนี้!$A$2:$A$20000, $A2606, รายงานลูกหนี้!$K$2:$K$20000, "&gt;90")</f>
        <v>0</v>
      </c>
      <c r="O2606">
        <f t="shared" si="203"/>
        <v>10505</v>
      </c>
      <c r="P2606" s="17">
        <f t="shared" si="204"/>
        <v>0.11185149928605426</v>
      </c>
    </row>
    <row r="2607" spans="1:16" x14ac:dyDescent="0.2">
      <c r="A2607" t="str">
        <v>a7117dfc285028de81fd180bccc85390a2047176</v>
      </c>
      <c r="B2607">
        <f>COUNTIF(รายงานลูกหนี้!$A:$A,A2607)</f>
        <v>5</v>
      </c>
      <c r="C2607">
        <f>COUNTIFS(รายงานลูกหนี้!$A:$A,A2607,รายงานลูกหนี้!$K:$K,"&gt;0")</f>
        <v>0</v>
      </c>
      <c r="D2607">
        <f>SUMIF(รายงานลูกหนี้!$A:$A,A2607,รายงานลูกหนี้!$K:$K)</f>
        <v>0</v>
      </c>
      <c r="E2607">
        <f>_xlfn.MAXIFS(รายงานลูกหนี้!$K:$K,รายงานลูกหนี้!$A:$A,A2607)</f>
        <v>0</v>
      </c>
      <c r="F2607" s="17">
        <f t="shared" si="200"/>
        <v>0</v>
      </c>
      <c r="G2607" t="str">
        <f t="shared" si="201"/>
        <v>ชำระตรงเวลา</v>
      </c>
      <c r="H2607" t="str">
        <f t="shared" si="202"/>
        <v>ลูกหนี้ชั้นดี</v>
      </c>
      <c r="I2607" s="17" cm="1">
        <f t="array" ref="I2607">_xlfn.IFS(D2607=0,0%, D2607&lt;=30,25%, D2607&lt;=60,50%, D2607&lt;=90,75%, D2607&gt;90,100%)</f>
        <v>0</v>
      </c>
      <c r="J2607">
        <f>SUMIFS(รายงานลูกหนี้!$G$2:$G$20000, รายงานลูกหนี้!$A$2:$A$20000, $A2607, รายงานลูกหนี้!$K$2:$K$20000, 0)</f>
        <v>5361</v>
      </c>
      <c r="K2607">
        <f>SUMIFS(รายงานลูกหนี้!$G$2:$G$20000, รายงานลูกหนี้!$A$2:$A$20000, $A2607, รายงานลูกหนี้!$K$2:$K$20000, "&gt;=1", รายงานลูกหนี้!$K$2:$K$20000, "&lt;=30")</f>
        <v>0</v>
      </c>
      <c r="L2607">
        <f>SUMIFS(รายงานลูกหนี้!$G$2:$G$20000, รายงานลูกหนี้!$A$2:$A$20000, $A2607, รายงานลูกหนี้!$K$2:$K$20000, "&gt;=31", รายงานลูกหนี้!$K$2:$K$20000, "&lt;=60")</f>
        <v>0</v>
      </c>
      <c r="M2607">
        <f>SUMIFS(รายงานลูกหนี้!$G$2:$G$20000, รายงานลูกหนี้!$A$2:$A$20000, $A2607, รายงานลูกหนี้!$K$2:$K$20000, "&gt;=61", รายงานลูกหนี้!$K$2:$K$20000, "&lt;=90")</f>
        <v>0</v>
      </c>
      <c r="N2607">
        <f>SUMIFS(รายงานลูกหนี้!$G$2:$G$20000, รายงานลูกหนี้!$A$2:$A$20000, $A2607, รายงานลูกหนี้!$K$2:$K$20000, "&gt;90")</f>
        <v>0</v>
      </c>
      <c r="O2607">
        <f t="shared" si="203"/>
        <v>5361</v>
      </c>
      <c r="P2607" s="17">
        <f t="shared" si="204"/>
        <v>0</v>
      </c>
    </row>
    <row r="2608" spans="1:16" x14ac:dyDescent="0.2">
      <c r="A2608" t="str">
        <v>656c5c86b574e52ab1e6d49bcb6b027202f7856c</v>
      </c>
      <c r="B2608">
        <f>COUNTIF(รายงานลูกหนี้!$A:$A,A2608)</f>
        <v>3</v>
      </c>
      <c r="C2608">
        <f>COUNTIFS(รายงานลูกหนี้!$A:$A,A2608,รายงานลูกหนี้!$K:$K,"&gt;0")</f>
        <v>1</v>
      </c>
      <c r="D2608">
        <f>SUMIF(รายงานลูกหนี้!$A:$A,A2608,รายงานลูกหนี้!$K:$K)</f>
        <v>1</v>
      </c>
      <c r="E2608">
        <f>_xlfn.MAXIFS(รายงานลูกหนี้!$K:$K,รายงานลูกหนี้!$A:$A,A2608)</f>
        <v>1</v>
      </c>
      <c r="F2608" s="17">
        <f t="shared" si="200"/>
        <v>0.33333333333333331</v>
      </c>
      <c r="G2608" t="str">
        <f t="shared" si="201"/>
        <v>ค้างชำระ 1 - 30 วัน</v>
      </c>
      <c r="H2608" t="str">
        <f t="shared" si="202"/>
        <v>ลูกหนี้ชั้นดี</v>
      </c>
      <c r="I2608" s="17" cm="1">
        <f t="array" ref="I2608">_xlfn.IFS(D2608=0,0%, D2608&lt;=30,25%, D2608&lt;=60,50%, D2608&lt;=90,75%, D2608&gt;90,100%)</f>
        <v>0.25</v>
      </c>
      <c r="J2608">
        <f>SUMIFS(รายงานลูกหนี้!$G$2:$G$20000, รายงานลูกหนี้!$A$2:$A$20000, $A2608, รายงานลูกหนี้!$K$2:$K$20000, 0)</f>
        <v>12291</v>
      </c>
      <c r="K2608">
        <f>SUMIFS(รายงานลูกหนี้!$G$2:$G$20000, รายงานลูกหนี้!$A$2:$A$20000, $A2608, รายงานลูกหนี้!$K$2:$K$20000, "&gt;=1", รายงานลูกหนี้!$K$2:$K$20000, "&lt;=30")</f>
        <v>9686</v>
      </c>
      <c r="L2608">
        <f>SUMIFS(รายงานลูกหนี้!$G$2:$G$20000, รายงานลูกหนี้!$A$2:$A$20000, $A2608, รายงานลูกหนี้!$K$2:$K$20000, "&gt;=31", รายงานลูกหนี้!$K$2:$K$20000, "&lt;=60")</f>
        <v>0</v>
      </c>
      <c r="M2608">
        <f>SUMIFS(รายงานลูกหนี้!$G$2:$G$20000, รายงานลูกหนี้!$A$2:$A$20000, $A2608, รายงานลูกหนี้!$K$2:$K$20000, "&gt;=61", รายงานลูกหนี้!$K$2:$K$20000, "&lt;=90")</f>
        <v>0</v>
      </c>
      <c r="N2608">
        <f>SUMIFS(รายงานลูกหนี้!$G$2:$G$20000, รายงานลูกหนี้!$A$2:$A$20000, $A2608, รายงานลูกหนี้!$K$2:$K$20000, "&gt;90")</f>
        <v>0</v>
      </c>
      <c r="O2608">
        <f t="shared" si="203"/>
        <v>21977</v>
      </c>
      <c r="P2608" s="17">
        <f t="shared" si="204"/>
        <v>0.11018337352686899</v>
      </c>
    </row>
    <row r="2609" spans="1:16" x14ac:dyDescent="0.2">
      <c r="A2609" t="str">
        <v>4299b63b5a93311bf5e51d4c6382b14bcb0fb1b6</v>
      </c>
      <c r="B2609">
        <f>COUNTIF(รายงานลูกหนี้!$A:$A,A2609)</f>
        <v>7</v>
      </c>
      <c r="C2609">
        <f>COUNTIFS(รายงานลูกหนี้!$A:$A,A2609,รายงานลูกหนี้!$K:$K,"&gt;0")</f>
        <v>4</v>
      </c>
      <c r="D2609">
        <f>SUMIF(รายงานลูกหนี้!$A:$A,A2609,รายงานลูกหนี้!$K:$K)</f>
        <v>5</v>
      </c>
      <c r="E2609">
        <f>_xlfn.MAXIFS(รายงานลูกหนี้!$K:$K,รายงานลูกหนี้!$A:$A,A2609)</f>
        <v>2</v>
      </c>
      <c r="F2609" s="17">
        <f t="shared" si="200"/>
        <v>0.5714285714285714</v>
      </c>
      <c r="G2609" t="str">
        <f t="shared" si="201"/>
        <v>ค้างชำระ 1 - 30 วัน</v>
      </c>
      <c r="H2609" t="str">
        <f t="shared" si="202"/>
        <v>ลูกหนี้ชั้นดี</v>
      </c>
      <c r="I2609" s="17" cm="1">
        <f t="array" ref="I2609">_xlfn.IFS(D2609=0,0%, D2609&lt;=30,25%, D2609&lt;=60,50%, D2609&lt;=90,75%, D2609&gt;90,100%)</f>
        <v>0.25</v>
      </c>
      <c r="J2609">
        <f>SUMIFS(รายงานลูกหนี้!$G$2:$G$20000, รายงานลูกหนี้!$A$2:$A$20000, $A2609, รายงานลูกหนี้!$K$2:$K$20000, 0)</f>
        <v>8870</v>
      </c>
      <c r="K2609">
        <f>SUMIFS(รายงานลูกหนี้!$G$2:$G$20000, รายงานลูกหนี้!$A$2:$A$20000, $A2609, รายงานลูกหนี้!$K$2:$K$20000, "&gt;=1", รายงานลูกหนี้!$K$2:$K$20000, "&lt;=30")</f>
        <v>9920</v>
      </c>
      <c r="L2609">
        <f>SUMIFS(รายงานลูกหนี้!$G$2:$G$20000, รายงานลูกหนี้!$A$2:$A$20000, $A2609, รายงานลูกหนี้!$K$2:$K$20000, "&gt;=31", รายงานลูกหนี้!$K$2:$K$20000, "&lt;=60")</f>
        <v>0</v>
      </c>
      <c r="M2609">
        <f>SUMIFS(รายงานลูกหนี้!$G$2:$G$20000, รายงานลูกหนี้!$A$2:$A$20000, $A2609, รายงานลูกหนี้!$K$2:$K$20000, "&gt;=61", รายงานลูกหนี้!$K$2:$K$20000, "&lt;=90")</f>
        <v>0</v>
      </c>
      <c r="N2609">
        <f>SUMIFS(รายงานลูกหนี้!$G$2:$G$20000, รายงานลูกหนี้!$A$2:$A$20000, $A2609, รายงานลูกหนี้!$K$2:$K$20000, "&gt;90")</f>
        <v>0</v>
      </c>
      <c r="O2609">
        <f t="shared" si="203"/>
        <v>18790</v>
      </c>
      <c r="P2609" s="17">
        <f t="shared" si="204"/>
        <v>0.13198509845662587</v>
      </c>
    </row>
    <row r="2610" spans="1:16" x14ac:dyDescent="0.2">
      <c r="A2610" t="str">
        <v>e30b2aa76fc21c0083f9e28221489979daebd195</v>
      </c>
      <c r="B2610">
        <f>COUNTIF(รายงานลูกหนี้!$A:$A,A2610)</f>
        <v>6</v>
      </c>
      <c r="C2610">
        <f>COUNTIFS(รายงานลูกหนี้!$A:$A,A2610,รายงานลูกหนี้!$K:$K,"&gt;0")</f>
        <v>0</v>
      </c>
      <c r="D2610">
        <f>SUMIF(รายงานลูกหนี้!$A:$A,A2610,รายงานลูกหนี้!$K:$K)</f>
        <v>0</v>
      </c>
      <c r="E2610">
        <f>_xlfn.MAXIFS(รายงานลูกหนี้!$K:$K,รายงานลูกหนี้!$A:$A,A2610)</f>
        <v>0</v>
      </c>
      <c r="F2610" s="17">
        <f t="shared" si="200"/>
        <v>0</v>
      </c>
      <c r="G2610" t="str">
        <f t="shared" si="201"/>
        <v>ชำระตรงเวลา</v>
      </c>
      <c r="H2610" t="str">
        <f t="shared" si="202"/>
        <v>ลูกหนี้ชั้นดี</v>
      </c>
      <c r="I2610" s="17" cm="1">
        <f t="array" ref="I2610">_xlfn.IFS(D2610=0,0%, D2610&lt;=30,25%, D2610&lt;=60,50%, D2610&lt;=90,75%, D2610&gt;90,100%)</f>
        <v>0</v>
      </c>
      <c r="J2610">
        <f>SUMIFS(รายงานลูกหนี้!$G$2:$G$20000, รายงานลูกหนี้!$A$2:$A$20000, $A2610, รายงานลูกหนี้!$K$2:$K$20000, 0)</f>
        <v>38717</v>
      </c>
      <c r="K2610">
        <f>SUMIFS(รายงานลูกหนี้!$G$2:$G$20000, รายงานลูกหนี้!$A$2:$A$20000, $A2610, รายงานลูกหนี้!$K$2:$K$20000, "&gt;=1", รายงานลูกหนี้!$K$2:$K$20000, "&lt;=30")</f>
        <v>0</v>
      </c>
      <c r="L2610">
        <f>SUMIFS(รายงานลูกหนี้!$G$2:$G$20000, รายงานลูกหนี้!$A$2:$A$20000, $A2610, รายงานลูกหนี้!$K$2:$K$20000, "&gt;=31", รายงานลูกหนี้!$K$2:$K$20000, "&lt;=60")</f>
        <v>0</v>
      </c>
      <c r="M2610">
        <f>SUMIFS(รายงานลูกหนี้!$G$2:$G$20000, รายงานลูกหนี้!$A$2:$A$20000, $A2610, รายงานลูกหนี้!$K$2:$K$20000, "&gt;=61", รายงานลูกหนี้!$K$2:$K$20000, "&lt;=90")</f>
        <v>0</v>
      </c>
      <c r="N2610">
        <f>SUMIFS(รายงานลูกหนี้!$G$2:$G$20000, รายงานลูกหนี้!$A$2:$A$20000, $A2610, รายงานลูกหนี้!$K$2:$K$20000, "&gt;90")</f>
        <v>0</v>
      </c>
      <c r="O2610">
        <f t="shared" si="203"/>
        <v>38717</v>
      </c>
      <c r="P2610" s="17">
        <f t="shared" si="204"/>
        <v>0</v>
      </c>
    </row>
    <row r="2611" spans="1:16" x14ac:dyDescent="0.2">
      <c r="A2611" t="str">
        <v>f0df54fc878d88a4a0c10eeb332687847c43b803</v>
      </c>
      <c r="B2611">
        <f>COUNTIF(รายงานลูกหนี้!$A:$A,A2611)</f>
        <v>3</v>
      </c>
      <c r="C2611">
        <f>COUNTIFS(รายงานลูกหนี้!$A:$A,A2611,รายงานลูกหนี้!$K:$K,"&gt;0")</f>
        <v>1</v>
      </c>
      <c r="D2611">
        <f>SUMIF(รายงานลูกหนี้!$A:$A,A2611,รายงานลูกหนี้!$K:$K)</f>
        <v>1</v>
      </c>
      <c r="E2611">
        <f>_xlfn.MAXIFS(รายงานลูกหนี้!$K:$K,รายงานลูกหนี้!$A:$A,A2611)</f>
        <v>1</v>
      </c>
      <c r="F2611" s="17">
        <f t="shared" si="200"/>
        <v>0.33333333333333331</v>
      </c>
      <c r="G2611" t="str">
        <f t="shared" si="201"/>
        <v>ค้างชำระ 1 - 30 วัน</v>
      </c>
      <c r="H2611" t="str">
        <f t="shared" si="202"/>
        <v>ลูกหนี้ชั้นดี</v>
      </c>
      <c r="I2611" s="17" cm="1">
        <f t="array" ref="I2611">_xlfn.IFS(D2611=0,0%, D2611&lt;=30,25%, D2611&lt;=60,50%, D2611&lt;=90,75%, D2611&gt;90,100%)</f>
        <v>0.25</v>
      </c>
      <c r="J2611">
        <f>SUMIFS(รายงานลูกหนี้!$G$2:$G$20000, รายงานลูกหนี้!$A$2:$A$20000, $A2611, รายงานลูกหนี้!$K$2:$K$20000, 0)</f>
        <v>17300</v>
      </c>
      <c r="K2611">
        <f>SUMIFS(รายงานลูกหนี้!$G$2:$G$20000, รายงานลูกหนี้!$A$2:$A$20000, $A2611, รายงานลูกหนี้!$K$2:$K$20000, "&gt;=1", รายงานลูกหนี้!$K$2:$K$20000, "&lt;=30")</f>
        <v>14720</v>
      </c>
      <c r="L2611">
        <f>SUMIFS(รายงานลูกหนี้!$G$2:$G$20000, รายงานลูกหนี้!$A$2:$A$20000, $A2611, รายงานลูกหนี้!$K$2:$K$20000, "&gt;=31", รายงานลูกหนี้!$K$2:$K$20000, "&lt;=60")</f>
        <v>0</v>
      </c>
      <c r="M2611">
        <f>SUMIFS(รายงานลูกหนี้!$G$2:$G$20000, รายงานลูกหนี้!$A$2:$A$20000, $A2611, รายงานลูกหนี้!$K$2:$K$20000, "&gt;=61", รายงานลูกหนี้!$K$2:$K$20000, "&lt;=90")</f>
        <v>0</v>
      </c>
      <c r="N2611">
        <f>SUMIFS(รายงานลูกหนี้!$G$2:$G$20000, รายงานลูกหนี้!$A$2:$A$20000, $A2611, รายงานลูกหนี้!$K$2:$K$20000, "&gt;90")</f>
        <v>0</v>
      </c>
      <c r="O2611">
        <f t="shared" si="203"/>
        <v>32020</v>
      </c>
      <c r="P2611" s="17">
        <f t="shared" si="204"/>
        <v>0.11492816989381636</v>
      </c>
    </row>
    <row r="2612" spans="1:16" x14ac:dyDescent="0.2">
      <c r="A2612" t="str">
        <v>bb281a5174aa2dae5b4fda388dbb85ca05edcc61</v>
      </c>
      <c r="B2612">
        <f>COUNTIF(รายงานลูกหนี้!$A:$A,A2612)</f>
        <v>16</v>
      </c>
      <c r="C2612">
        <f>COUNTIFS(รายงานลูกหนี้!$A:$A,A2612,รายงานลูกหนี้!$K:$K,"&gt;0")</f>
        <v>2</v>
      </c>
      <c r="D2612">
        <f>SUMIF(รายงานลูกหนี้!$A:$A,A2612,รายงานลูกหนี้!$K:$K)</f>
        <v>10</v>
      </c>
      <c r="E2612">
        <f>_xlfn.MAXIFS(รายงานลูกหนี้!$K:$K,รายงานลูกหนี้!$A:$A,A2612)</f>
        <v>5</v>
      </c>
      <c r="F2612" s="17">
        <f t="shared" si="200"/>
        <v>0.125</v>
      </c>
      <c r="G2612" t="str">
        <f t="shared" si="201"/>
        <v>ค้างชำระ 1 - 30 วัน</v>
      </c>
      <c r="H2612" t="str">
        <f t="shared" si="202"/>
        <v>ลูกหนี้ชั้นดี</v>
      </c>
      <c r="I2612" s="17" cm="1">
        <f t="array" ref="I2612">_xlfn.IFS(D2612=0,0%, D2612&lt;=30,25%, D2612&lt;=60,50%, D2612&lt;=90,75%, D2612&gt;90,100%)</f>
        <v>0.25</v>
      </c>
      <c r="J2612">
        <f>SUMIFS(รายงานลูกหนี้!$G$2:$G$20000, รายงานลูกหนี้!$A$2:$A$20000, $A2612, รายงานลูกหนี้!$K$2:$K$20000, 0)</f>
        <v>14844</v>
      </c>
      <c r="K2612">
        <f>SUMIFS(รายงานลูกหนี้!$G$2:$G$20000, รายงานลูกหนี้!$A$2:$A$20000, $A2612, รายงานลูกหนี้!$K$2:$K$20000, "&gt;=1", รายงานลูกหนี้!$K$2:$K$20000, "&lt;=30")</f>
        <v>2057</v>
      </c>
      <c r="L2612">
        <f>SUMIFS(รายงานลูกหนี้!$G$2:$G$20000, รายงานลูกหนี้!$A$2:$A$20000, $A2612, รายงานลูกหนี้!$K$2:$K$20000, "&gt;=31", รายงานลูกหนี้!$K$2:$K$20000, "&lt;=60")</f>
        <v>0</v>
      </c>
      <c r="M2612">
        <f>SUMIFS(รายงานลูกหนี้!$G$2:$G$20000, รายงานลูกหนี้!$A$2:$A$20000, $A2612, รายงานลูกหนี้!$K$2:$K$20000, "&gt;=61", รายงานลูกหนี้!$K$2:$K$20000, "&lt;=90")</f>
        <v>0</v>
      </c>
      <c r="N2612">
        <f>SUMIFS(รายงานลูกหนี้!$G$2:$G$20000, รายงานลูกหนี้!$A$2:$A$20000, $A2612, รายงานลูกหนี้!$K$2:$K$20000, "&gt;90")</f>
        <v>0</v>
      </c>
      <c r="O2612">
        <f t="shared" si="203"/>
        <v>16901</v>
      </c>
      <c r="P2612" s="17">
        <f t="shared" si="204"/>
        <v>3.0427193657180048E-2</v>
      </c>
    </row>
    <row r="2613" spans="1:16" x14ac:dyDescent="0.2">
      <c r="A2613" t="str">
        <v>dafa1f0b1af93c496ccabfbba688960d01e53877</v>
      </c>
      <c r="B2613">
        <f>COUNTIF(รายงานลูกหนี้!$A:$A,A2613)</f>
        <v>3</v>
      </c>
      <c r="C2613">
        <f>COUNTIFS(รายงานลูกหนี้!$A:$A,A2613,รายงานลูกหนี้!$K:$K,"&gt;0")</f>
        <v>0</v>
      </c>
      <c r="D2613">
        <f>SUMIF(รายงานลูกหนี้!$A:$A,A2613,รายงานลูกหนี้!$K:$K)</f>
        <v>0</v>
      </c>
      <c r="E2613">
        <f>_xlfn.MAXIFS(รายงานลูกหนี้!$K:$K,รายงานลูกหนี้!$A:$A,A2613)</f>
        <v>0</v>
      </c>
      <c r="F2613" s="17">
        <f t="shared" si="200"/>
        <v>0</v>
      </c>
      <c r="G2613" t="str">
        <f t="shared" si="201"/>
        <v>ชำระตรงเวลา</v>
      </c>
      <c r="H2613" t="str">
        <f t="shared" si="202"/>
        <v>ลูกหนี้ชั้นดี</v>
      </c>
      <c r="I2613" s="17" cm="1">
        <f t="array" ref="I2613">_xlfn.IFS(D2613=0,0%, D2613&lt;=30,25%, D2613&lt;=60,50%, D2613&lt;=90,75%, D2613&gt;90,100%)</f>
        <v>0</v>
      </c>
      <c r="J2613">
        <f>SUMIFS(รายงานลูกหนี้!$G$2:$G$20000, รายงานลูกหนี้!$A$2:$A$20000, $A2613, รายงานลูกหนี้!$K$2:$K$20000, 0)</f>
        <v>30777</v>
      </c>
      <c r="K2613">
        <f>SUMIFS(รายงานลูกหนี้!$G$2:$G$20000, รายงานลูกหนี้!$A$2:$A$20000, $A2613, รายงานลูกหนี้!$K$2:$K$20000, "&gt;=1", รายงานลูกหนี้!$K$2:$K$20000, "&lt;=30")</f>
        <v>0</v>
      </c>
      <c r="L2613">
        <f>SUMIFS(รายงานลูกหนี้!$G$2:$G$20000, รายงานลูกหนี้!$A$2:$A$20000, $A2613, รายงานลูกหนี้!$K$2:$K$20000, "&gt;=31", รายงานลูกหนี้!$K$2:$K$20000, "&lt;=60")</f>
        <v>0</v>
      </c>
      <c r="M2613">
        <f>SUMIFS(รายงานลูกหนี้!$G$2:$G$20000, รายงานลูกหนี้!$A$2:$A$20000, $A2613, รายงานลูกหนี้!$K$2:$K$20000, "&gt;=61", รายงานลูกหนี้!$K$2:$K$20000, "&lt;=90")</f>
        <v>0</v>
      </c>
      <c r="N2613">
        <f>SUMIFS(รายงานลูกหนี้!$G$2:$G$20000, รายงานลูกหนี้!$A$2:$A$20000, $A2613, รายงานลูกหนี้!$K$2:$K$20000, "&gt;90")</f>
        <v>0</v>
      </c>
      <c r="O2613">
        <f t="shared" si="203"/>
        <v>30777</v>
      </c>
      <c r="P2613" s="17">
        <f t="shared" si="204"/>
        <v>0</v>
      </c>
    </row>
    <row r="2614" spans="1:16" x14ac:dyDescent="0.2">
      <c r="A2614" t="str">
        <v>2d4f6545c0fcb17c92b6da7982c59c716c26a907</v>
      </c>
      <c r="B2614">
        <f>COUNTIF(รายงานลูกหนี้!$A:$A,A2614)</f>
        <v>5</v>
      </c>
      <c r="C2614">
        <f>COUNTIFS(รายงานลูกหนี้!$A:$A,A2614,รายงานลูกหนี้!$K:$K,"&gt;0")</f>
        <v>2</v>
      </c>
      <c r="D2614">
        <f>SUMIF(รายงานลูกหนี้!$A:$A,A2614,รายงานลูกหนี้!$K:$K)</f>
        <v>2</v>
      </c>
      <c r="E2614">
        <f>_xlfn.MAXIFS(รายงานลูกหนี้!$K:$K,รายงานลูกหนี้!$A:$A,A2614)</f>
        <v>1</v>
      </c>
      <c r="F2614" s="17">
        <f t="shared" si="200"/>
        <v>0.4</v>
      </c>
      <c r="G2614" t="str">
        <f t="shared" si="201"/>
        <v>ค้างชำระ 1 - 30 วัน</v>
      </c>
      <c r="H2614" t="str">
        <f t="shared" si="202"/>
        <v>ลูกหนี้ชั้นดี</v>
      </c>
      <c r="I2614" s="17" cm="1">
        <f t="array" ref="I2614">_xlfn.IFS(D2614=0,0%, D2614&lt;=30,25%, D2614&lt;=60,50%, D2614&lt;=90,75%, D2614&gt;90,100%)</f>
        <v>0.25</v>
      </c>
      <c r="J2614">
        <f>SUMIFS(รายงานลูกหนี้!$G$2:$G$20000, รายงานลูกหนี้!$A$2:$A$20000, $A2614, รายงานลูกหนี้!$K$2:$K$20000, 0)</f>
        <v>7885</v>
      </c>
      <c r="K2614">
        <f>SUMIFS(รายงานลูกหนี้!$G$2:$G$20000, รายงานลูกหนี้!$A$2:$A$20000, $A2614, รายงานลูกหนี้!$K$2:$K$20000, "&gt;=1", รายงานลูกหนี้!$K$2:$K$20000, "&lt;=30")</f>
        <v>3525</v>
      </c>
      <c r="L2614">
        <f>SUMIFS(รายงานลูกหนี้!$G$2:$G$20000, รายงานลูกหนี้!$A$2:$A$20000, $A2614, รายงานลูกหนี้!$K$2:$K$20000, "&gt;=31", รายงานลูกหนี้!$K$2:$K$20000, "&lt;=60")</f>
        <v>0</v>
      </c>
      <c r="M2614">
        <f>SUMIFS(รายงานลูกหนี้!$G$2:$G$20000, รายงานลูกหนี้!$A$2:$A$20000, $A2614, รายงานลูกหนี้!$K$2:$K$20000, "&gt;=61", รายงานลูกหนี้!$K$2:$K$20000, "&lt;=90")</f>
        <v>0</v>
      </c>
      <c r="N2614">
        <f>SUMIFS(รายงานลูกหนี้!$G$2:$G$20000, รายงานลูกหนี้!$A$2:$A$20000, $A2614, รายงานลูกหนี้!$K$2:$K$20000, "&gt;90")</f>
        <v>0</v>
      </c>
      <c r="O2614">
        <f t="shared" si="203"/>
        <v>11410</v>
      </c>
      <c r="P2614" s="17">
        <f t="shared" si="204"/>
        <v>7.7234881682734444E-2</v>
      </c>
    </row>
    <row r="2615" spans="1:16" x14ac:dyDescent="0.2">
      <c r="A2615" t="str">
        <v>88a40038be62d041378ddf4fa413cf78e9d74410</v>
      </c>
      <c r="B2615">
        <f>COUNTIF(รายงานลูกหนี้!$A:$A,A2615)</f>
        <v>4</v>
      </c>
      <c r="C2615">
        <f>COUNTIFS(รายงานลูกหนี้!$A:$A,A2615,รายงานลูกหนี้!$K:$K,"&gt;0")</f>
        <v>0</v>
      </c>
      <c r="D2615">
        <f>SUMIF(รายงานลูกหนี้!$A:$A,A2615,รายงานลูกหนี้!$K:$K)</f>
        <v>0</v>
      </c>
      <c r="E2615">
        <f>_xlfn.MAXIFS(รายงานลูกหนี้!$K:$K,รายงานลูกหนี้!$A:$A,A2615)</f>
        <v>0</v>
      </c>
      <c r="F2615" s="17">
        <f t="shared" si="200"/>
        <v>0</v>
      </c>
      <c r="G2615" t="str">
        <f t="shared" si="201"/>
        <v>ชำระตรงเวลา</v>
      </c>
      <c r="H2615" t="str">
        <f t="shared" si="202"/>
        <v>ลูกหนี้ชั้นดี</v>
      </c>
      <c r="I2615" s="17" cm="1">
        <f t="array" ref="I2615">_xlfn.IFS(D2615=0,0%, D2615&lt;=30,25%, D2615&lt;=60,50%, D2615&lt;=90,75%, D2615&gt;90,100%)</f>
        <v>0</v>
      </c>
      <c r="J2615">
        <f>SUMIFS(รายงานลูกหนี้!$G$2:$G$20000, รายงานลูกหนี้!$A$2:$A$20000, $A2615, รายงานลูกหนี้!$K$2:$K$20000, 0)</f>
        <v>69456</v>
      </c>
      <c r="K2615">
        <f>SUMIFS(รายงานลูกหนี้!$G$2:$G$20000, รายงานลูกหนี้!$A$2:$A$20000, $A2615, รายงานลูกหนี้!$K$2:$K$20000, "&gt;=1", รายงานลูกหนี้!$K$2:$K$20000, "&lt;=30")</f>
        <v>0</v>
      </c>
      <c r="L2615">
        <f>SUMIFS(รายงานลูกหนี้!$G$2:$G$20000, รายงานลูกหนี้!$A$2:$A$20000, $A2615, รายงานลูกหนี้!$K$2:$K$20000, "&gt;=31", รายงานลูกหนี้!$K$2:$K$20000, "&lt;=60")</f>
        <v>0</v>
      </c>
      <c r="M2615">
        <f>SUMIFS(รายงานลูกหนี้!$G$2:$G$20000, รายงานลูกหนี้!$A$2:$A$20000, $A2615, รายงานลูกหนี้!$K$2:$K$20000, "&gt;=61", รายงานลูกหนี้!$K$2:$K$20000, "&lt;=90")</f>
        <v>0</v>
      </c>
      <c r="N2615">
        <f>SUMIFS(รายงานลูกหนี้!$G$2:$G$20000, รายงานลูกหนี้!$A$2:$A$20000, $A2615, รายงานลูกหนี้!$K$2:$K$20000, "&gt;90")</f>
        <v>0</v>
      </c>
      <c r="O2615">
        <f t="shared" si="203"/>
        <v>69456</v>
      </c>
      <c r="P2615" s="17">
        <f t="shared" si="204"/>
        <v>0</v>
      </c>
    </row>
    <row r="2616" spans="1:16" x14ac:dyDescent="0.2">
      <c r="A2616" t="str">
        <v>bbff244b36d7481b9cd085cd414fd989c73552a1</v>
      </c>
      <c r="B2616">
        <f>COUNTIF(รายงานลูกหนี้!$A:$A,A2616)</f>
        <v>4</v>
      </c>
      <c r="C2616">
        <f>COUNTIFS(รายงานลูกหนี้!$A:$A,A2616,รายงานลูกหนี้!$K:$K,"&gt;0")</f>
        <v>1</v>
      </c>
      <c r="D2616">
        <f>SUMIF(รายงานลูกหนี้!$A:$A,A2616,รายงานลูกหนี้!$K:$K)</f>
        <v>1</v>
      </c>
      <c r="E2616">
        <f>_xlfn.MAXIFS(รายงานลูกหนี้!$K:$K,รายงานลูกหนี้!$A:$A,A2616)</f>
        <v>1</v>
      </c>
      <c r="F2616" s="17">
        <f t="shared" si="200"/>
        <v>0.25</v>
      </c>
      <c r="G2616" t="str">
        <f t="shared" si="201"/>
        <v>ค้างชำระ 1 - 30 วัน</v>
      </c>
      <c r="H2616" t="str">
        <f t="shared" si="202"/>
        <v>ลูกหนี้ชั้นดี</v>
      </c>
      <c r="I2616" s="17" cm="1">
        <f t="array" ref="I2616">_xlfn.IFS(D2616=0,0%, D2616&lt;=30,25%, D2616&lt;=60,50%, D2616&lt;=90,75%, D2616&gt;90,100%)</f>
        <v>0.25</v>
      </c>
      <c r="J2616">
        <f>SUMIFS(รายงานลูกหนี้!$G$2:$G$20000, รายงานลูกหนี้!$A$2:$A$20000, $A2616, รายงานลูกหนี้!$K$2:$K$20000, 0)</f>
        <v>148925</v>
      </c>
      <c r="K2616">
        <f>SUMIFS(รายงานลูกหนี้!$G$2:$G$20000, รายงานลูกหนี้!$A$2:$A$20000, $A2616, รายงานลูกหนี้!$K$2:$K$20000, "&gt;=1", รายงานลูกหนี้!$K$2:$K$20000, "&lt;=30")</f>
        <v>45727</v>
      </c>
      <c r="L2616">
        <f>SUMIFS(รายงานลูกหนี้!$G$2:$G$20000, รายงานลูกหนี้!$A$2:$A$20000, $A2616, รายงานลูกหนี้!$K$2:$K$20000, "&gt;=31", รายงานลูกหนี้!$K$2:$K$20000, "&lt;=60")</f>
        <v>0</v>
      </c>
      <c r="M2616">
        <f>SUMIFS(รายงานลูกหนี้!$G$2:$G$20000, รายงานลูกหนี้!$A$2:$A$20000, $A2616, รายงานลูกหนี้!$K$2:$K$20000, "&gt;=61", รายงานลูกหนี้!$K$2:$K$20000, "&lt;=90")</f>
        <v>0</v>
      </c>
      <c r="N2616">
        <f>SUMIFS(รายงานลูกหนี้!$G$2:$G$20000, รายงานลูกหนี้!$A$2:$A$20000, $A2616, รายงานลูกหนี้!$K$2:$K$20000, "&gt;90")</f>
        <v>0</v>
      </c>
      <c r="O2616">
        <f t="shared" si="203"/>
        <v>194652</v>
      </c>
      <c r="P2616" s="17">
        <f t="shared" si="204"/>
        <v>5.8729167951010006E-2</v>
      </c>
    </row>
    <row r="2617" spans="1:16" x14ac:dyDescent="0.2">
      <c r="A2617" t="str">
        <v>6c024f7260992845ed4b587abed21dabd35060f8</v>
      </c>
      <c r="B2617">
        <f>COUNTIF(รายงานลูกหนี้!$A:$A,A2617)</f>
        <v>6</v>
      </c>
      <c r="C2617">
        <f>COUNTIFS(รายงานลูกหนี้!$A:$A,A2617,รายงานลูกหนี้!$K:$K,"&gt;0")</f>
        <v>1</v>
      </c>
      <c r="D2617">
        <f>SUMIF(รายงานลูกหนี้!$A:$A,A2617,รายงานลูกหนี้!$K:$K)</f>
        <v>7</v>
      </c>
      <c r="E2617">
        <f>_xlfn.MAXIFS(รายงานลูกหนี้!$K:$K,รายงานลูกหนี้!$A:$A,A2617)</f>
        <v>7</v>
      </c>
      <c r="F2617" s="17">
        <f t="shared" si="200"/>
        <v>0.16666666666666666</v>
      </c>
      <c r="G2617" t="str">
        <f t="shared" si="201"/>
        <v>ค้างชำระ 1 - 30 วัน</v>
      </c>
      <c r="H2617" t="str">
        <f t="shared" si="202"/>
        <v>ลูกหนี้ชั้นดี</v>
      </c>
      <c r="I2617" s="17" cm="1">
        <f t="array" ref="I2617">_xlfn.IFS(D2617=0,0%, D2617&lt;=30,25%, D2617&lt;=60,50%, D2617&lt;=90,75%, D2617&gt;90,100%)</f>
        <v>0.25</v>
      </c>
      <c r="J2617">
        <f>SUMIFS(รายงานลูกหนี้!$G$2:$G$20000, รายงานลูกหนี้!$A$2:$A$20000, $A2617, รายงานลูกหนี้!$K$2:$K$20000, 0)</f>
        <v>6399</v>
      </c>
      <c r="K2617">
        <f>SUMIFS(รายงานลูกหนี้!$G$2:$G$20000, รายงานลูกหนี้!$A$2:$A$20000, $A2617, รายงานลูกหนี้!$K$2:$K$20000, "&gt;=1", รายงานลูกหนี้!$K$2:$K$20000, "&lt;=30")</f>
        <v>7808</v>
      </c>
      <c r="L2617">
        <f>SUMIFS(รายงานลูกหนี้!$G$2:$G$20000, รายงานลูกหนี้!$A$2:$A$20000, $A2617, รายงานลูกหนี้!$K$2:$K$20000, "&gt;=31", รายงานลูกหนี้!$K$2:$K$20000, "&lt;=60")</f>
        <v>0</v>
      </c>
      <c r="M2617">
        <f>SUMIFS(รายงานลูกหนี้!$G$2:$G$20000, รายงานลูกหนี้!$A$2:$A$20000, $A2617, รายงานลูกหนี้!$K$2:$K$20000, "&gt;=61", รายงานลูกหนี้!$K$2:$K$20000, "&lt;=90")</f>
        <v>0</v>
      </c>
      <c r="N2617">
        <f>SUMIFS(รายงานลูกหนี้!$G$2:$G$20000, รายงานลูกหนี้!$A$2:$A$20000, $A2617, รายงานลูกหนี้!$K$2:$K$20000, "&gt;90")</f>
        <v>0</v>
      </c>
      <c r="O2617">
        <f t="shared" si="203"/>
        <v>14207</v>
      </c>
      <c r="P2617" s="17">
        <f t="shared" si="204"/>
        <v>0.13739705778841416</v>
      </c>
    </row>
    <row r="2618" spans="1:16" x14ac:dyDescent="0.2">
      <c r="A2618" t="str">
        <v>83aec73d678e666ca81e566d666d7508c9444900</v>
      </c>
      <c r="B2618">
        <f>COUNTIF(รายงานลูกหนี้!$A:$A,A2618)</f>
        <v>3</v>
      </c>
      <c r="C2618">
        <f>COUNTIFS(รายงานลูกหนี้!$A:$A,A2618,รายงานลูกหนี้!$K:$K,"&gt;0")</f>
        <v>3</v>
      </c>
      <c r="D2618">
        <f>SUMIF(รายงานลูกหนี้!$A:$A,A2618,รายงานลูกหนี้!$K:$K)</f>
        <v>19</v>
      </c>
      <c r="E2618">
        <f>_xlfn.MAXIFS(รายงานลูกหนี้!$K:$K,รายงานลูกหนี้!$A:$A,A2618)</f>
        <v>11</v>
      </c>
      <c r="F2618" s="17">
        <f t="shared" si="200"/>
        <v>1</v>
      </c>
      <c r="G2618" t="str">
        <f t="shared" si="201"/>
        <v>ค้างชำระ 1 - 30 วัน</v>
      </c>
      <c r="H2618" t="str">
        <f t="shared" si="202"/>
        <v>ลูกหนี้ชั้นดี</v>
      </c>
      <c r="I2618" s="17" cm="1">
        <f t="array" ref="I2618">_xlfn.IFS(D2618=0,0%, D2618&lt;=30,25%, D2618&lt;=60,50%, D2618&lt;=90,75%, D2618&gt;90,100%)</f>
        <v>0.25</v>
      </c>
      <c r="J2618">
        <f>SUMIFS(รายงานลูกหนี้!$G$2:$G$20000, รายงานลูกหนี้!$A$2:$A$20000, $A2618, รายงานลูกหนี้!$K$2:$K$20000, 0)</f>
        <v>0</v>
      </c>
      <c r="K2618">
        <f>SUMIFS(รายงานลูกหนี้!$G$2:$G$20000, รายงานลูกหนี้!$A$2:$A$20000, $A2618, รายงานลูกหนี้!$K$2:$K$20000, "&gt;=1", รายงานลูกหนี้!$K$2:$K$20000, "&lt;=30")</f>
        <v>11897</v>
      </c>
      <c r="L2618">
        <f>SUMIFS(รายงานลูกหนี้!$G$2:$G$20000, รายงานลูกหนี้!$A$2:$A$20000, $A2618, รายงานลูกหนี้!$K$2:$K$20000, "&gt;=31", รายงานลูกหนี้!$K$2:$K$20000, "&lt;=60")</f>
        <v>0</v>
      </c>
      <c r="M2618">
        <f>SUMIFS(รายงานลูกหนี้!$G$2:$G$20000, รายงานลูกหนี้!$A$2:$A$20000, $A2618, รายงานลูกหนี้!$K$2:$K$20000, "&gt;=61", รายงานลูกหนี้!$K$2:$K$20000, "&lt;=90")</f>
        <v>0</v>
      </c>
      <c r="N2618">
        <f>SUMIFS(รายงานลูกหนี้!$G$2:$G$20000, รายงานลูกหนี้!$A$2:$A$20000, $A2618, รายงานลูกหนี้!$K$2:$K$20000, "&gt;90")</f>
        <v>0</v>
      </c>
      <c r="O2618">
        <f t="shared" si="203"/>
        <v>11897</v>
      </c>
      <c r="P2618" s="17">
        <f t="shared" si="204"/>
        <v>0.25</v>
      </c>
    </row>
    <row r="2619" spans="1:16" x14ac:dyDescent="0.2">
      <c r="A2619" t="str">
        <v>1f92e3f6d372d36458f0526d1bd4721d1be3d191</v>
      </c>
      <c r="B2619">
        <f>COUNTIF(รายงานลูกหนี้!$A:$A,A2619)</f>
        <v>4</v>
      </c>
      <c r="C2619">
        <f>COUNTIFS(รายงานลูกหนี้!$A:$A,A2619,รายงานลูกหนี้!$K:$K,"&gt;0")</f>
        <v>0</v>
      </c>
      <c r="D2619">
        <f>SUMIF(รายงานลูกหนี้!$A:$A,A2619,รายงานลูกหนี้!$K:$K)</f>
        <v>0</v>
      </c>
      <c r="E2619">
        <f>_xlfn.MAXIFS(รายงานลูกหนี้!$K:$K,รายงานลูกหนี้!$A:$A,A2619)</f>
        <v>0</v>
      </c>
      <c r="F2619" s="17">
        <f t="shared" si="200"/>
        <v>0</v>
      </c>
      <c r="G2619" t="str">
        <f t="shared" si="201"/>
        <v>ชำระตรงเวลา</v>
      </c>
      <c r="H2619" t="str">
        <f t="shared" si="202"/>
        <v>ลูกหนี้ชั้นดี</v>
      </c>
      <c r="I2619" s="17" cm="1">
        <f t="array" ref="I2619">_xlfn.IFS(D2619=0,0%, D2619&lt;=30,25%, D2619&lt;=60,50%, D2619&lt;=90,75%, D2619&gt;90,100%)</f>
        <v>0</v>
      </c>
      <c r="J2619">
        <f>SUMIFS(รายงานลูกหนี้!$G$2:$G$20000, รายงานลูกหนี้!$A$2:$A$20000, $A2619, รายงานลูกหนี้!$K$2:$K$20000, 0)</f>
        <v>19130</v>
      </c>
      <c r="K2619">
        <f>SUMIFS(รายงานลูกหนี้!$G$2:$G$20000, รายงานลูกหนี้!$A$2:$A$20000, $A2619, รายงานลูกหนี้!$K$2:$K$20000, "&gt;=1", รายงานลูกหนี้!$K$2:$K$20000, "&lt;=30")</f>
        <v>0</v>
      </c>
      <c r="L2619">
        <f>SUMIFS(รายงานลูกหนี้!$G$2:$G$20000, รายงานลูกหนี้!$A$2:$A$20000, $A2619, รายงานลูกหนี้!$K$2:$K$20000, "&gt;=31", รายงานลูกหนี้!$K$2:$K$20000, "&lt;=60")</f>
        <v>0</v>
      </c>
      <c r="M2619">
        <f>SUMIFS(รายงานลูกหนี้!$G$2:$G$20000, รายงานลูกหนี้!$A$2:$A$20000, $A2619, รายงานลูกหนี้!$K$2:$K$20000, "&gt;=61", รายงานลูกหนี้!$K$2:$K$20000, "&lt;=90")</f>
        <v>0</v>
      </c>
      <c r="N2619">
        <f>SUMIFS(รายงานลูกหนี้!$G$2:$G$20000, รายงานลูกหนี้!$A$2:$A$20000, $A2619, รายงานลูกหนี้!$K$2:$K$20000, "&gt;90")</f>
        <v>0</v>
      </c>
      <c r="O2619">
        <f t="shared" si="203"/>
        <v>19130</v>
      </c>
      <c r="P2619" s="17">
        <f t="shared" si="204"/>
        <v>0</v>
      </c>
    </row>
    <row r="2620" spans="1:16" x14ac:dyDescent="0.2">
      <c r="A2620" t="str">
        <v>22835e10283bdcf24f593ab712967d78c529ad43</v>
      </c>
      <c r="B2620">
        <f>COUNTIF(รายงานลูกหนี้!$A:$A,A2620)</f>
        <v>9</v>
      </c>
      <c r="C2620">
        <f>COUNTIFS(รายงานลูกหนี้!$A:$A,A2620,รายงานลูกหนี้!$K:$K,"&gt;0")</f>
        <v>7</v>
      </c>
      <c r="D2620">
        <f>SUMIF(รายงานลูกหนี้!$A:$A,A2620,รายงานลูกหนี้!$K:$K)</f>
        <v>110</v>
      </c>
      <c r="E2620">
        <f>_xlfn.MAXIFS(รายงานลูกหนี้!$K:$K,รายงานลูกหนี้!$A:$A,A2620)</f>
        <v>42</v>
      </c>
      <c r="F2620" s="17">
        <f t="shared" si="200"/>
        <v>0.77777777777777779</v>
      </c>
      <c r="G2620" t="str">
        <f t="shared" si="201"/>
        <v>ค้างชำระ 31 - 60 วัน</v>
      </c>
      <c r="H2620" t="str">
        <f t="shared" si="202"/>
        <v>ลูกหนี้เฝ้าติดตาม</v>
      </c>
      <c r="I2620" s="17" cm="1">
        <f t="array" ref="I2620">_xlfn.IFS(D2620=0,0%, D2620&lt;=30,25%, D2620&lt;=60,50%, D2620&lt;=90,75%, D2620&gt;90,100%)</f>
        <v>1</v>
      </c>
      <c r="J2620">
        <f>SUMIFS(รายงานลูกหนี้!$G$2:$G$20000, รายงานลูกหนี้!$A$2:$A$20000, $A2620, รายงานลูกหนี้!$K$2:$K$20000, 0)</f>
        <v>9338</v>
      </c>
      <c r="K2620">
        <f>SUMIFS(รายงานลูกหนี้!$G$2:$G$20000, รายงานลูกหนี้!$A$2:$A$20000, $A2620, รายงานลูกหนี้!$K$2:$K$20000, "&gt;=1", รายงานลูกหนี้!$K$2:$K$20000, "&lt;=30")</f>
        <v>30070</v>
      </c>
      <c r="L2620">
        <f>SUMIFS(รายงานลูกหนี้!$G$2:$G$20000, รายงานลูกหนี้!$A$2:$A$20000, $A2620, รายงานลูกหนี้!$K$2:$K$20000, "&gt;=31", รายงานลูกหนี้!$K$2:$K$20000, "&lt;=60")</f>
        <v>9527</v>
      </c>
      <c r="M2620">
        <f>SUMIFS(รายงานลูกหนี้!$G$2:$G$20000, รายงานลูกหนี้!$A$2:$A$20000, $A2620, รายงานลูกหนี้!$K$2:$K$20000, "&gt;=61", รายงานลูกหนี้!$K$2:$K$20000, "&lt;=90")</f>
        <v>0</v>
      </c>
      <c r="N2620">
        <f>SUMIFS(รายงานลูกหนี้!$G$2:$G$20000, รายงานลูกหนี้!$A$2:$A$20000, $A2620, รายงานลูกหนี้!$K$2:$K$20000, "&gt;90")</f>
        <v>0</v>
      </c>
      <c r="O2620">
        <f t="shared" si="203"/>
        <v>48935</v>
      </c>
      <c r="P2620" s="17">
        <f t="shared" si="204"/>
        <v>0.2509655665678962</v>
      </c>
    </row>
    <row r="2621" spans="1:16" x14ac:dyDescent="0.2">
      <c r="A2621" t="str">
        <v>77a31c1969464f7875446070a57533449f2b1b15</v>
      </c>
      <c r="B2621">
        <f>COUNTIF(รายงานลูกหนี้!$A:$A,A2621)</f>
        <v>6</v>
      </c>
      <c r="C2621">
        <f>COUNTIFS(รายงานลูกหนี้!$A:$A,A2621,รายงานลูกหนี้!$K:$K,"&gt;0")</f>
        <v>4</v>
      </c>
      <c r="D2621">
        <f>SUMIF(รายงานลูกหนี้!$A:$A,A2621,รายงานลูกหนี้!$K:$K)</f>
        <v>12</v>
      </c>
      <c r="E2621">
        <f>_xlfn.MAXIFS(รายงานลูกหนี้!$K:$K,รายงานลูกหนี้!$A:$A,A2621)</f>
        <v>5</v>
      </c>
      <c r="F2621" s="17">
        <f t="shared" si="200"/>
        <v>0.66666666666666663</v>
      </c>
      <c r="G2621" t="str">
        <f t="shared" si="201"/>
        <v>ค้างชำระ 1 - 30 วัน</v>
      </c>
      <c r="H2621" t="str">
        <f t="shared" si="202"/>
        <v>ลูกหนี้ชั้นดี</v>
      </c>
      <c r="I2621" s="17" cm="1">
        <f t="array" ref="I2621">_xlfn.IFS(D2621=0,0%, D2621&lt;=30,25%, D2621&lt;=60,50%, D2621&lt;=90,75%, D2621&gt;90,100%)</f>
        <v>0.25</v>
      </c>
      <c r="J2621">
        <f>SUMIFS(รายงานลูกหนี้!$G$2:$G$20000, รายงานลูกหนี้!$A$2:$A$20000, $A2621, รายงานลูกหนี้!$K$2:$K$20000, 0)</f>
        <v>4740</v>
      </c>
      <c r="K2621">
        <f>SUMIFS(รายงานลูกหนี้!$G$2:$G$20000, รายงานลูกหนี้!$A$2:$A$20000, $A2621, รายงานลูกหนี้!$K$2:$K$20000, "&gt;=1", รายงานลูกหนี้!$K$2:$K$20000, "&lt;=30")</f>
        <v>6259</v>
      </c>
      <c r="L2621">
        <f>SUMIFS(รายงานลูกหนี้!$G$2:$G$20000, รายงานลูกหนี้!$A$2:$A$20000, $A2621, รายงานลูกหนี้!$K$2:$K$20000, "&gt;=31", รายงานลูกหนี้!$K$2:$K$20000, "&lt;=60")</f>
        <v>0</v>
      </c>
      <c r="M2621">
        <f>SUMIFS(รายงานลูกหนี้!$G$2:$G$20000, รายงานลูกหนี้!$A$2:$A$20000, $A2621, รายงานลูกหนี้!$K$2:$K$20000, "&gt;=61", รายงานลูกหนี้!$K$2:$K$20000, "&lt;=90")</f>
        <v>0</v>
      </c>
      <c r="N2621">
        <f>SUMIFS(รายงานลูกหนี้!$G$2:$G$20000, รายงานลูกหนี้!$A$2:$A$20000, $A2621, รายงานลูกหนี้!$K$2:$K$20000, "&gt;90")</f>
        <v>0</v>
      </c>
      <c r="O2621">
        <f t="shared" si="203"/>
        <v>10999</v>
      </c>
      <c r="P2621" s="17">
        <f t="shared" si="204"/>
        <v>0.14226293299390855</v>
      </c>
    </row>
    <row r="2622" spans="1:16" x14ac:dyDescent="0.2">
      <c r="A2622" t="str">
        <v>74af79d637e3972df797558ba3a4d834a43e6a45</v>
      </c>
      <c r="B2622">
        <f>COUNTIF(รายงานลูกหนี้!$A:$A,A2622)</f>
        <v>2</v>
      </c>
      <c r="C2622">
        <f>COUNTIFS(รายงานลูกหนี้!$A:$A,A2622,รายงานลูกหนี้!$K:$K,"&gt;0")</f>
        <v>0</v>
      </c>
      <c r="D2622">
        <f>SUMIF(รายงานลูกหนี้!$A:$A,A2622,รายงานลูกหนี้!$K:$K)</f>
        <v>0</v>
      </c>
      <c r="E2622">
        <f>_xlfn.MAXIFS(รายงานลูกหนี้!$K:$K,รายงานลูกหนี้!$A:$A,A2622)</f>
        <v>0</v>
      </c>
      <c r="F2622" s="17">
        <f t="shared" si="200"/>
        <v>0</v>
      </c>
      <c r="G2622" t="str">
        <f t="shared" si="201"/>
        <v>ชำระตรงเวลา</v>
      </c>
      <c r="H2622" t="str">
        <f t="shared" si="202"/>
        <v>ลูกหนี้ชั้นดี</v>
      </c>
      <c r="I2622" s="17" cm="1">
        <f t="array" ref="I2622">_xlfn.IFS(D2622=0,0%, D2622&lt;=30,25%, D2622&lt;=60,50%, D2622&lt;=90,75%, D2622&gt;90,100%)</f>
        <v>0</v>
      </c>
      <c r="J2622">
        <f>SUMIFS(รายงานลูกหนี้!$G$2:$G$20000, รายงานลูกหนี้!$A$2:$A$20000, $A2622, รายงานลูกหนี้!$K$2:$K$20000, 0)</f>
        <v>3898</v>
      </c>
      <c r="K2622">
        <f>SUMIFS(รายงานลูกหนี้!$G$2:$G$20000, รายงานลูกหนี้!$A$2:$A$20000, $A2622, รายงานลูกหนี้!$K$2:$K$20000, "&gt;=1", รายงานลูกหนี้!$K$2:$K$20000, "&lt;=30")</f>
        <v>0</v>
      </c>
      <c r="L2622">
        <f>SUMIFS(รายงานลูกหนี้!$G$2:$G$20000, รายงานลูกหนี้!$A$2:$A$20000, $A2622, รายงานลูกหนี้!$K$2:$K$20000, "&gt;=31", รายงานลูกหนี้!$K$2:$K$20000, "&lt;=60")</f>
        <v>0</v>
      </c>
      <c r="M2622">
        <f>SUMIFS(รายงานลูกหนี้!$G$2:$G$20000, รายงานลูกหนี้!$A$2:$A$20000, $A2622, รายงานลูกหนี้!$K$2:$K$20000, "&gt;=61", รายงานลูกหนี้!$K$2:$K$20000, "&lt;=90")</f>
        <v>0</v>
      </c>
      <c r="N2622">
        <f>SUMIFS(รายงานลูกหนี้!$G$2:$G$20000, รายงานลูกหนี้!$A$2:$A$20000, $A2622, รายงานลูกหนี้!$K$2:$K$20000, "&gt;90")</f>
        <v>0</v>
      </c>
      <c r="O2622">
        <f t="shared" si="203"/>
        <v>3898</v>
      </c>
      <c r="P2622" s="17">
        <f t="shared" si="204"/>
        <v>0</v>
      </c>
    </row>
    <row r="2623" spans="1:16" x14ac:dyDescent="0.2">
      <c r="A2623" t="str">
        <v>7f0626fec86938d9854566a75be66ea4bd82ea4d</v>
      </c>
      <c r="B2623">
        <f>COUNTIF(รายงานลูกหนี้!$A:$A,A2623)</f>
        <v>8</v>
      </c>
      <c r="C2623">
        <f>COUNTIFS(รายงานลูกหนี้!$A:$A,A2623,รายงานลูกหนี้!$K:$K,"&gt;0")</f>
        <v>1</v>
      </c>
      <c r="D2623">
        <f>SUMIF(รายงานลูกหนี้!$A:$A,A2623,รายงานลูกหนี้!$K:$K)</f>
        <v>1</v>
      </c>
      <c r="E2623">
        <f>_xlfn.MAXIFS(รายงานลูกหนี้!$K:$K,รายงานลูกหนี้!$A:$A,A2623)</f>
        <v>1</v>
      </c>
      <c r="F2623" s="17">
        <f t="shared" si="200"/>
        <v>0.125</v>
      </c>
      <c r="G2623" t="str">
        <f t="shared" si="201"/>
        <v>ค้างชำระ 1 - 30 วัน</v>
      </c>
      <c r="H2623" t="str">
        <f t="shared" si="202"/>
        <v>ลูกหนี้ชั้นดี</v>
      </c>
      <c r="I2623" s="17" cm="1">
        <f t="array" ref="I2623">_xlfn.IFS(D2623=0,0%, D2623&lt;=30,25%, D2623&lt;=60,50%, D2623&lt;=90,75%, D2623&gt;90,100%)</f>
        <v>0.25</v>
      </c>
      <c r="J2623">
        <f>SUMIFS(รายงานลูกหนี้!$G$2:$G$20000, รายงานลูกหนี้!$A$2:$A$20000, $A2623, รายงานลูกหนี้!$K$2:$K$20000, 0)</f>
        <v>21664</v>
      </c>
      <c r="K2623">
        <f>SUMIFS(รายงานลูกหนี้!$G$2:$G$20000, รายงานลูกหนี้!$A$2:$A$20000, $A2623, รายงานลูกหนี้!$K$2:$K$20000, "&gt;=1", รายงานลูกหนี้!$K$2:$K$20000, "&lt;=30")</f>
        <v>2357</v>
      </c>
      <c r="L2623">
        <f>SUMIFS(รายงานลูกหนี้!$G$2:$G$20000, รายงานลูกหนี้!$A$2:$A$20000, $A2623, รายงานลูกหนี้!$K$2:$K$20000, "&gt;=31", รายงานลูกหนี้!$K$2:$K$20000, "&lt;=60")</f>
        <v>0</v>
      </c>
      <c r="M2623">
        <f>SUMIFS(รายงานลูกหนี้!$G$2:$G$20000, รายงานลูกหนี้!$A$2:$A$20000, $A2623, รายงานลูกหนี้!$K$2:$K$20000, "&gt;=61", รายงานลูกหนี้!$K$2:$K$20000, "&lt;=90")</f>
        <v>0</v>
      </c>
      <c r="N2623">
        <f>SUMIFS(รายงานลูกหนี้!$G$2:$G$20000, รายงานลูกหนี้!$A$2:$A$20000, $A2623, รายงานลูกหนี้!$K$2:$K$20000, "&gt;90")</f>
        <v>0</v>
      </c>
      <c r="O2623">
        <f t="shared" si="203"/>
        <v>24021</v>
      </c>
      <c r="P2623" s="17">
        <f t="shared" si="204"/>
        <v>2.4530619041671871E-2</v>
      </c>
    </row>
    <row r="2624" spans="1:16" x14ac:dyDescent="0.2">
      <c r="A2624" t="str">
        <v>13744ed607e8d473a76449431cc6a919f3fdbe89</v>
      </c>
      <c r="B2624">
        <f>COUNTIF(รายงานลูกหนี้!$A:$A,A2624)</f>
        <v>5</v>
      </c>
      <c r="C2624">
        <f>COUNTIFS(รายงานลูกหนี้!$A:$A,A2624,รายงานลูกหนี้!$K:$K,"&gt;0")</f>
        <v>2</v>
      </c>
      <c r="D2624">
        <f>SUMIF(รายงานลูกหนี้!$A:$A,A2624,รายงานลูกหนี้!$K:$K)</f>
        <v>9</v>
      </c>
      <c r="E2624">
        <f>_xlfn.MAXIFS(รายงานลูกหนี้!$K:$K,รายงานลูกหนี้!$A:$A,A2624)</f>
        <v>6</v>
      </c>
      <c r="F2624" s="17">
        <f t="shared" si="200"/>
        <v>0.4</v>
      </c>
      <c r="G2624" t="str">
        <f t="shared" si="201"/>
        <v>ค้างชำระ 1 - 30 วัน</v>
      </c>
      <c r="H2624" t="str">
        <f t="shared" si="202"/>
        <v>ลูกหนี้ชั้นดี</v>
      </c>
      <c r="I2624" s="17" cm="1">
        <f t="array" ref="I2624">_xlfn.IFS(D2624=0,0%, D2624&lt;=30,25%, D2624&lt;=60,50%, D2624&lt;=90,75%, D2624&gt;90,100%)</f>
        <v>0.25</v>
      </c>
      <c r="J2624">
        <f>SUMIFS(รายงานลูกหนี้!$G$2:$G$20000, รายงานลูกหนี้!$A$2:$A$20000, $A2624, รายงานลูกหนี้!$K$2:$K$20000, 0)</f>
        <v>19990</v>
      </c>
      <c r="K2624">
        <f>SUMIFS(รายงานลูกหนี้!$G$2:$G$20000, รายงานลูกหนี้!$A$2:$A$20000, $A2624, รายงานลูกหนี้!$K$2:$K$20000, "&gt;=1", รายงานลูกหนี้!$K$2:$K$20000, "&lt;=30")</f>
        <v>7143</v>
      </c>
      <c r="L2624">
        <f>SUMIFS(รายงานลูกหนี้!$G$2:$G$20000, รายงานลูกหนี้!$A$2:$A$20000, $A2624, รายงานลูกหนี้!$K$2:$K$20000, "&gt;=31", รายงานลูกหนี้!$K$2:$K$20000, "&lt;=60")</f>
        <v>0</v>
      </c>
      <c r="M2624">
        <f>SUMIFS(รายงานลูกหนี้!$G$2:$G$20000, รายงานลูกหนี้!$A$2:$A$20000, $A2624, รายงานลูกหนี้!$K$2:$K$20000, "&gt;=61", รายงานลูกหนี้!$K$2:$K$20000, "&lt;=90")</f>
        <v>0</v>
      </c>
      <c r="N2624">
        <f>SUMIFS(รายงานลูกหนี้!$G$2:$G$20000, รายงานลูกหนี้!$A$2:$A$20000, $A2624, รายงานลูกหนี้!$K$2:$K$20000, "&gt;90")</f>
        <v>0</v>
      </c>
      <c r="O2624">
        <f t="shared" si="203"/>
        <v>27133</v>
      </c>
      <c r="P2624" s="17">
        <f t="shared" si="204"/>
        <v>6.5814690598164596E-2</v>
      </c>
    </row>
    <row r="2625" spans="1:16" x14ac:dyDescent="0.2">
      <c r="A2625" t="str">
        <v>3f64cca83e1854a9d5f83845d842ac36af9a25cc</v>
      </c>
      <c r="B2625">
        <f>COUNTIF(รายงานลูกหนี้!$A:$A,A2625)</f>
        <v>7</v>
      </c>
      <c r="C2625">
        <f>COUNTIFS(รายงานลูกหนี้!$A:$A,A2625,รายงานลูกหนี้!$K:$K,"&gt;0")</f>
        <v>0</v>
      </c>
      <c r="D2625">
        <f>SUMIF(รายงานลูกหนี้!$A:$A,A2625,รายงานลูกหนี้!$K:$K)</f>
        <v>0</v>
      </c>
      <c r="E2625">
        <f>_xlfn.MAXIFS(รายงานลูกหนี้!$K:$K,รายงานลูกหนี้!$A:$A,A2625)</f>
        <v>0</v>
      </c>
      <c r="F2625" s="17">
        <f t="shared" si="200"/>
        <v>0</v>
      </c>
      <c r="G2625" t="str">
        <f t="shared" si="201"/>
        <v>ชำระตรงเวลา</v>
      </c>
      <c r="H2625" t="str">
        <f t="shared" si="202"/>
        <v>ลูกหนี้ชั้นดี</v>
      </c>
      <c r="I2625" s="17" cm="1">
        <f t="array" ref="I2625">_xlfn.IFS(D2625=0,0%, D2625&lt;=30,25%, D2625&lt;=60,50%, D2625&lt;=90,75%, D2625&gt;90,100%)</f>
        <v>0</v>
      </c>
      <c r="J2625">
        <f>SUMIFS(รายงานลูกหนี้!$G$2:$G$20000, รายงานลูกหนี้!$A$2:$A$20000, $A2625, รายงานลูกหนี้!$K$2:$K$20000, 0)</f>
        <v>7504</v>
      </c>
      <c r="K2625">
        <f>SUMIFS(รายงานลูกหนี้!$G$2:$G$20000, รายงานลูกหนี้!$A$2:$A$20000, $A2625, รายงานลูกหนี้!$K$2:$K$20000, "&gt;=1", รายงานลูกหนี้!$K$2:$K$20000, "&lt;=30")</f>
        <v>0</v>
      </c>
      <c r="L2625">
        <f>SUMIFS(รายงานลูกหนี้!$G$2:$G$20000, รายงานลูกหนี้!$A$2:$A$20000, $A2625, รายงานลูกหนี้!$K$2:$K$20000, "&gt;=31", รายงานลูกหนี้!$K$2:$K$20000, "&lt;=60")</f>
        <v>0</v>
      </c>
      <c r="M2625">
        <f>SUMIFS(รายงานลูกหนี้!$G$2:$G$20000, รายงานลูกหนี้!$A$2:$A$20000, $A2625, รายงานลูกหนี้!$K$2:$K$20000, "&gt;=61", รายงานลูกหนี้!$K$2:$K$20000, "&lt;=90")</f>
        <v>0</v>
      </c>
      <c r="N2625">
        <f>SUMIFS(รายงานลูกหนี้!$G$2:$G$20000, รายงานลูกหนี้!$A$2:$A$20000, $A2625, รายงานลูกหนี้!$K$2:$K$20000, "&gt;90")</f>
        <v>0</v>
      </c>
      <c r="O2625">
        <f t="shared" si="203"/>
        <v>7504</v>
      </c>
      <c r="P2625" s="17">
        <f t="shared" si="204"/>
        <v>0</v>
      </c>
    </row>
    <row r="2626" spans="1:16" x14ac:dyDescent="0.2">
      <c r="A2626" t="str">
        <v>b632f8846f59f268d2600ceb7e76be233f31599f</v>
      </c>
      <c r="B2626">
        <f>COUNTIF(รายงานลูกหนี้!$A:$A,A2626)</f>
        <v>7</v>
      </c>
      <c r="C2626">
        <f>COUNTIFS(รายงานลูกหนี้!$A:$A,A2626,รายงานลูกหนี้!$K:$K,"&gt;0")</f>
        <v>1</v>
      </c>
      <c r="D2626">
        <f>SUMIF(รายงานลูกหนี้!$A:$A,A2626,รายงานลูกหนี้!$K:$K)</f>
        <v>7</v>
      </c>
      <c r="E2626">
        <f>_xlfn.MAXIFS(รายงานลูกหนี้!$K:$K,รายงานลูกหนี้!$A:$A,A2626)</f>
        <v>7</v>
      </c>
      <c r="F2626" s="17">
        <f t="shared" si="200"/>
        <v>0.14285714285714285</v>
      </c>
      <c r="G2626" t="str">
        <f t="shared" si="201"/>
        <v>ค้างชำระ 1 - 30 วัน</v>
      </c>
      <c r="H2626" t="str">
        <f t="shared" si="202"/>
        <v>ลูกหนี้ชั้นดี</v>
      </c>
      <c r="I2626" s="17" cm="1">
        <f t="array" ref="I2626">_xlfn.IFS(D2626=0,0%, D2626&lt;=30,25%, D2626&lt;=60,50%, D2626&lt;=90,75%, D2626&gt;90,100%)</f>
        <v>0.25</v>
      </c>
      <c r="J2626">
        <f>SUMIFS(รายงานลูกหนี้!$G$2:$G$20000, รายงานลูกหนี้!$A$2:$A$20000, $A2626, รายงานลูกหนี้!$K$2:$K$20000, 0)</f>
        <v>3661</v>
      </c>
      <c r="K2626">
        <f>SUMIFS(รายงานลูกหนี้!$G$2:$G$20000, รายงานลูกหนี้!$A$2:$A$20000, $A2626, รายงานลูกหนี้!$K$2:$K$20000, "&gt;=1", รายงานลูกหนี้!$K$2:$K$20000, "&lt;=30")</f>
        <v>1993</v>
      </c>
      <c r="L2626">
        <f>SUMIFS(รายงานลูกหนี้!$G$2:$G$20000, รายงานลูกหนี้!$A$2:$A$20000, $A2626, รายงานลูกหนี้!$K$2:$K$20000, "&gt;=31", รายงานลูกหนี้!$K$2:$K$20000, "&lt;=60")</f>
        <v>0</v>
      </c>
      <c r="M2626">
        <f>SUMIFS(รายงานลูกหนี้!$G$2:$G$20000, รายงานลูกหนี้!$A$2:$A$20000, $A2626, รายงานลูกหนี้!$K$2:$K$20000, "&gt;=61", รายงานลูกหนี้!$K$2:$K$20000, "&lt;=90")</f>
        <v>0</v>
      </c>
      <c r="N2626">
        <f>SUMIFS(รายงานลูกหนี้!$G$2:$G$20000, รายงานลูกหนี้!$A$2:$A$20000, $A2626, รายงานลูกหนี้!$K$2:$K$20000, "&gt;90")</f>
        <v>0</v>
      </c>
      <c r="O2626">
        <f t="shared" si="203"/>
        <v>5654</v>
      </c>
      <c r="P2626" s="17">
        <f t="shared" si="204"/>
        <v>8.8123452423063312E-2</v>
      </c>
    </row>
    <row r="2627" spans="1:16" x14ac:dyDescent="0.2">
      <c r="A2627" t="str">
        <v>1c97469e2cd493c8dc4397a5665aa65ff2da2e3c</v>
      </c>
      <c r="B2627">
        <f>COUNTIF(รายงานลูกหนี้!$A:$A,A2627)</f>
        <v>3</v>
      </c>
      <c r="C2627">
        <f>COUNTIFS(รายงานลูกหนี้!$A:$A,A2627,รายงานลูกหนี้!$K:$K,"&gt;0")</f>
        <v>2</v>
      </c>
      <c r="D2627">
        <f>SUMIF(รายงานลูกหนี้!$A:$A,A2627,รายงานลูกหนี้!$K:$K)</f>
        <v>8</v>
      </c>
      <c r="E2627">
        <f>_xlfn.MAXIFS(รายงานลูกหนี้!$K:$K,รายงานลูกหนี้!$A:$A,A2627)</f>
        <v>7</v>
      </c>
      <c r="F2627" s="17">
        <f t="shared" ref="F2627:F2690" si="205">C2627/B2627</f>
        <v>0.66666666666666663</v>
      </c>
      <c r="G2627" t="str">
        <f t="shared" ref="G2627:G2690" si="206">IF(E2627&lt;=0, "ชำระตรงเวลา", IF(E2627&lt;=30, "ค้างชำระ 1 - 30 วัน", IF(E2627&lt;=60, "ค้างชำระ 31 - 60 วัน", IF(E2627&lt;=90, "ค้างชำระ 61 - 90 วัน", "ค้างชำระเกิน 90 วัน"))))</f>
        <v>ค้างชำระ 1 - 30 วัน</v>
      </c>
      <c r="H2627" t="str">
        <f t="shared" ref="H2627:H2690" si="207">IF(E2627&lt;=30, "ลูกหนี้ชั้นดี", IF(E2627&lt;=90, "ลูกหนี้เฝ้าติดตาม", "ลูกหนี้ด้อยคุณภาพ (NPL)"))</f>
        <v>ลูกหนี้ชั้นดี</v>
      </c>
      <c r="I2627" s="17" cm="1">
        <f t="array" ref="I2627">_xlfn.IFS(D2627=0,0%, D2627&lt;=30,25%, D2627&lt;=60,50%, D2627&lt;=90,75%, D2627&gt;90,100%)</f>
        <v>0.25</v>
      </c>
      <c r="J2627">
        <f>SUMIFS(รายงานลูกหนี้!$G$2:$G$20000, รายงานลูกหนี้!$A$2:$A$20000, $A2627, รายงานลูกหนี้!$K$2:$K$20000, 0)</f>
        <v>27645</v>
      </c>
      <c r="K2627">
        <f>SUMIFS(รายงานลูกหนี้!$G$2:$G$20000, รายงานลูกหนี้!$A$2:$A$20000, $A2627, รายงานลูกหนี้!$K$2:$K$20000, "&gt;=1", รายงานลูกหนี้!$K$2:$K$20000, "&lt;=30")</f>
        <v>75239</v>
      </c>
      <c r="L2627">
        <f>SUMIFS(รายงานลูกหนี้!$G$2:$G$20000, รายงานลูกหนี้!$A$2:$A$20000, $A2627, รายงานลูกหนี้!$K$2:$K$20000, "&gt;=31", รายงานลูกหนี้!$K$2:$K$20000, "&lt;=60")</f>
        <v>0</v>
      </c>
      <c r="M2627">
        <f>SUMIFS(รายงานลูกหนี้!$G$2:$G$20000, รายงานลูกหนี้!$A$2:$A$20000, $A2627, รายงานลูกหนี้!$K$2:$K$20000, "&gt;=61", รายงานลูกหนี้!$K$2:$K$20000, "&lt;=90")</f>
        <v>0</v>
      </c>
      <c r="N2627">
        <f>SUMIFS(รายงานลูกหนี้!$G$2:$G$20000, รายงานลูกหนี้!$A$2:$A$20000, $A2627, รายงานลูกหนี้!$K$2:$K$20000, "&gt;90")</f>
        <v>0</v>
      </c>
      <c r="O2627">
        <f t="shared" ref="O2627:O2690" si="208">SUM(J2627:N2627)</f>
        <v>102884</v>
      </c>
      <c r="P2627" s="17">
        <f t="shared" ref="P2627:P2690" si="209">IF(O2627=0, 0%, (J2627*0%+K2627*25%+L2627*50%+M2627*75%+N2627*100%)/O2627)</f>
        <v>0.18282483184946152</v>
      </c>
    </row>
    <row r="2628" spans="1:16" x14ac:dyDescent="0.2">
      <c r="A2628" t="str">
        <v>649794e589130d826d340b912967f88076098475</v>
      </c>
      <c r="B2628">
        <f>COUNTIF(รายงานลูกหนี้!$A:$A,A2628)</f>
        <v>6</v>
      </c>
      <c r="C2628">
        <f>COUNTIFS(รายงานลูกหนี้!$A:$A,A2628,รายงานลูกหนี้!$K:$K,"&gt;0")</f>
        <v>0</v>
      </c>
      <c r="D2628">
        <f>SUMIF(รายงานลูกหนี้!$A:$A,A2628,รายงานลูกหนี้!$K:$K)</f>
        <v>0</v>
      </c>
      <c r="E2628">
        <f>_xlfn.MAXIFS(รายงานลูกหนี้!$K:$K,รายงานลูกหนี้!$A:$A,A2628)</f>
        <v>0</v>
      </c>
      <c r="F2628" s="17">
        <f t="shared" si="205"/>
        <v>0</v>
      </c>
      <c r="G2628" t="str">
        <f t="shared" si="206"/>
        <v>ชำระตรงเวลา</v>
      </c>
      <c r="H2628" t="str">
        <f t="shared" si="207"/>
        <v>ลูกหนี้ชั้นดี</v>
      </c>
      <c r="I2628" s="17" cm="1">
        <f t="array" ref="I2628">_xlfn.IFS(D2628=0,0%, D2628&lt;=30,25%, D2628&lt;=60,50%, D2628&lt;=90,75%, D2628&gt;90,100%)</f>
        <v>0</v>
      </c>
      <c r="J2628">
        <f>SUMIFS(รายงานลูกหนี้!$G$2:$G$20000, รายงานลูกหนี้!$A$2:$A$20000, $A2628, รายงานลูกหนี้!$K$2:$K$20000, 0)</f>
        <v>103825</v>
      </c>
      <c r="K2628">
        <f>SUMIFS(รายงานลูกหนี้!$G$2:$G$20000, รายงานลูกหนี้!$A$2:$A$20000, $A2628, รายงานลูกหนี้!$K$2:$K$20000, "&gt;=1", รายงานลูกหนี้!$K$2:$K$20000, "&lt;=30")</f>
        <v>0</v>
      </c>
      <c r="L2628">
        <f>SUMIFS(รายงานลูกหนี้!$G$2:$G$20000, รายงานลูกหนี้!$A$2:$A$20000, $A2628, รายงานลูกหนี้!$K$2:$K$20000, "&gt;=31", รายงานลูกหนี้!$K$2:$K$20000, "&lt;=60")</f>
        <v>0</v>
      </c>
      <c r="M2628">
        <f>SUMIFS(รายงานลูกหนี้!$G$2:$G$20000, รายงานลูกหนี้!$A$2:$A$20000, $A2628, รายงานลูกหนี้!$K$2:$K$20000, "&gt;=61", รายงานลูกหนี้!$K$2:$K$20000, "&lt;=90")</f>
        <v>0</v>
      </c>
      <c r="N2628">
        <f>SUMIFS(รายงานลูกหนี้!$G$2:$G$20000, รายงานลูกหนี้!$A$2:$A$20000, $A2628, รายงานลูกหนี้!$K$2:$K$20000, "&gt;90")</f>
        <v>0</v>
      </c>
      <c r="O2628">
        <f t="shared" si="208"/>
        <v>103825</v>
      </c>
      <c r="P2628" s="17">
        <f t="shared" si="209"/>
        <v>0</v>
      </c>
    </row>
    <row r="2629" spans="1:16" x14ac:dyDescent="0.2">
      <c r="A2629" t="str">
        <v>3ca76434ae6f2a9da84942e60ceb93b60c6258e6</v>
      </c>
      <c r="B2629">
        <f>COUNTIF(รายงานลูกหนี้!$A:$A,A2629)</f>
        <v>12</v>
      </c>
      <c r="C2629">
        <f>COUNTIFS(รายงานลูกหนี้!$A:$A,A2629,รายงานลูกหนี้!$K:$K,"&gt;0")</f>
        <v>2</v>
      </c>
      <c r="D2629">
        <f>SUMIF(รายงานลูกหนี้!$A:$A,A2629,รายงานลูกหนี้!$K:$K)</f>
        <v>7</v>
      </c>
      <c r="E2629">
        <f>_xlfn.MAXIFS(รายงานลูกหนี้!$K:$K,รายงานลูกหนี้!$A:$A,A2629)</f>
        <v>6</v>
      </c>
      <c r="F2629" s="17">
        <f t="shared" si="205"/>
        <v>0.16666666666666666</v>
      </c>
      <c r="G2629" t="str">
        <f t="shared" si="206"/>
        <v>ค้างชำระ 1 - 30 วัน</v>
      </c>
      <c r="H2629" t="str">
        <f t="shared" si="207"/>
        <v>ลูกหนี้ชั้นดี</v>
      </c>
      <c r="I2629" s="17" cm="1">
        <f t="array" ref="I2629">_xlfn.IFS(D2629=0,0%, D2629&lt;=30,25%, D2629&lt;=60,50%, D2629&lt;=90,75%, D2629&gt;90,100%)</f>
        <v>0.25</v>
      </c>
      <c r="J2629">
        <f>SUMIFS(รายงานลูกหนี้!$G$2:$G$20000, รายงานลูกหนี้!$A$2:$A$20000, $A2629, รายงานลูกหนี้!$K$2:$K$20000, 0)</f>
        <v>131428</v>
      </c>
      <c r="K2629">
        <f>SUMIFS(รายงานลูกหนี้!$G$2:$G$20000, รายงานลูกหนี้!$A$2:$A$20000, $A2629, รายงานลูกหนี้!$K$2:$K$20000, "&gt;=1", รายงานลูกหนี้!$K$2:$K$20000, "&lt;=30")</f>
        <v>1290</v>
      </c>
      <c r="L2629">
        <f>SUMIFS(รายงานลูกหนี้!$G$2:$G$20000, รายงานลูกหนี้!$A$2:$A$20000, $A2629, รายงานลูกหนี้!$K$2:$K$20000, "&gt;=31", รายงานลูกหนี้!$K$2:$K$20000, "&lt;=60")</f>
        <v>0</v>
      </c>
      <c r="M2629">
        <f>SUMIFS(รายงานลูกหนี้!$G$2:$G$20000, รายงานลูกหนี้!$A$2:$A$20000, $A2629, รายงานลูกหนี้!$K$2:$K$20000, "&gt;=61", รายงานลูกหนี้!$K$2:$K$20000, "&lt;=90")</f>
        <v>0</v>
      </c>
      <c r="N2629">
        <f>SUMIFS(รายงานลูกหนี้!$G$2:$G$20000, รายงานลูกหนี้!$A$2:$A$20000, $A2629, รายงานลูกหนี้!$K$2:$K$20000, "&gt;90")</f>
        <v>0</v>
      </c>
      <c r="O2629">
        <f t="shared" si="208"/>
        <v>132718</v>
      </c>
      <c r="P2629" s="17">
        <f t="shared" si="209"/>
        <v>2.4299642851760878E-3</v>
      </c>
    </row>
    <row r="2630" spans="1:16" x14ac:dyDescent="0.2">
      <c r="A2630" t="str">
        <v>f0a7fd609ffe9c6a1c75f87522a34d5f0578bb78</v>
      </c>
      <c r="B2630">
        <f>COUNTIF(รายงานลูกหนี้!$A:$A,A2630)</f>
        <v>3</v>
      </c>
      <c r="C2630">
        <f>COUNTIFS(รายงานลูกหนี้!$A:$A,A2630,รายงานลูกหนี้!$K:$K,"&gt;0")</f>
        <v>1</v>
      </c>
      <c r="D2630">
        <f>SUMIF(รายงานลูกหนี้!$A:$A,A2630,รายงานลูกหนี้!$K:$K)</f>
        <v>2</v>
      </c>
      <c r="E2630">
        <f>_xlfn.MAXIFS(รายงานลูกหนี้!$K:$K,รายงานลูกหนี้!$A:$A,A2630)</f>
        <v>2</v>
      </c>
      <c r="F2630" s="17">
        <f t="shared" si="205"/>
        <v>0.33333333333333331</v>
      </c>
      <c r="G2630" t="str">
        <f t="shared" si="206"/>
        <v>ค้างชำระ 1 - 30 วัน</v>
      </c>
      <c r="H2630" t="str">
        <f t="shared" si="207"/>
        <v>ลูกหนี้ชั้นดี</v>
      </c>
      <c r="I2630" s="17" cm="1">
        <f t="array" ref="I2630">_xlfn.IFS(D2630=0,0%, D2630&lt;=30,25%, D2630&lt;=60,50%, D2630&lt;=90,75%, D2630&gt;90,100%)</f>
        <v>0.25</v>
      </c>
      <c r="J2630">
        <f>SUMIFS(รายงานลูกหนี้!$G$2:$G$20000, รายงานลูกหนี้!$A$2:$A$20000, $A2630, รายงานลูกหนี้!$K$2:$K$20000, 0)</f>
        <v>5616</v>
      </c>
      <c r="K2630">
        <f>SUMIFS(รายงานลูกหนี้!$G$2:$G$20000, รายงานลูกหนี้!$A$2:$A$20000, $A2630, รายงานลูกหนี้!$K$2:$K$20000, "&gt;=1", รายงานลูกหนี้!$K$2:$K$20000, "&lt;=30")</f>
        <v>350</v>
      </c>
      <c r="L2630">
        <f>SUMIFS(รายงานลูกหนี้!$G$2:$G$20000, รายงานลูกหนี้!$A$2:$A$20000, $A2630, รายงานลูกหนี้!$K$2:$K$20000, "&gt;=31", รายงานลูกหนี้!$K$2:$K$20000, "&lt;=60")</f>
        <v>0</v>
      </c>
      <c r="M2630">
        <f>SUMIFS(รายงานลูกหนี้!$G$2:$G$20000, รายงานลูกหนี้!$A$2:$A$20000, $A2630, รายงานลูกหนี้!$K$2:$K$20000, "&gt;=61", รายงานลูกหนี้!$K$2:$K$20000, "&lt;=90")</f>
        <v>0</v>
      </c>
      <c r="N2630">
        <f>SUMIFS(รายงานลูกหนี้!$G$2:$G$20000, รายงานลูกหนี้!$A$2:$A$20000, $A2630, รายงานลูกหนี้!$K$2:$K$20000, "&gt;90")</f>
        <v>0</v>
      </c>
      <c r="O2630">
        <f t="shared" si="208"/>
        <v>5966</v>
      </c>
      <c r="P2630" s="17">
        <f t="shared" si="209"/>
        <v>1.4666443178008717E-2</v>
      </c>
    </row>
    <row r="2631" spans="1:16" x14ac:dyDescent="0.2">
      <c r="A2631" t="str">
        <v>1d4134e7fff1d996f2f755825cee86d9db45ad32</v>
      </c>
      <c r="B2631">
        <f>COUNTIF(รายงานลูกหนี้!$A:$A,A2631)</f>
        <v>3</v>
      </c>
      <c r="C2631">
        <f>COUNTIFS(รายงานลูกหนี้!$A:$A,A2631,รายงานลูกหนี้!$K:$K,"&gt;0")</f>
        <v>1</v>
      </c>
      <c r="D2631">
        <f>SUMIF(รายงานลูกหนี้!$A:$A,A2631,รายงานลูกหนี้!$K:$K)</f>
        <v>4</v>
      </c>
      <c r="E2631">
        <f>_xlfn.MAXIFS(รายงานลูกหนี้!$K:$K,รายงานลูกหนี้!$A:$A,A2631)</f>
        <v>4</v>
      </c>
      <c r="F2631" s="17">
        <f t="shared" si="205"/>
        <v>0.33333333333333331</v>
      </c>
      <c r="G2631" t="str">
        <f t="shared" si="206"/>
        <v>ค้างชำระ 1 - 30 วัน</v>
      </c>
      <c r="H2631" t="str">
        <f t="shared" si="207"/>
        <v>ลูกหนี้ชั้นดี</v>
      </c>
      <c r="I2631" s="17" cm="1">
        <f t="array" ref="I2631">_xlfn.IFS(D2631=0,0%, D2631&lt;=30,25%, D2631&lt;=60,50%, D2631&lt;=90,75%, D2631&gt;90,100%)</f>
        <v>0.25</v>
      </c>
      <c r="J2631">
        <f>SUMIFS(รายงานลูกหนี้!$G$2:$G$20000, รายงานลูกหนี้!$A$2:$A$20000, $A2631, รายงานลูกหนี้!$K$2:$K$20000, 0)</f>
        <v>17428</v>
      </c>
      <c r="K2631">
        <f>SUMIFS(รายงานลูกหนี้!$G$2:$G$20000, รายงานลูกหนี้!$A$2:$A$20000, $A2631, รายงานลูกหนี้!$K$2:$K$20000, "&gt;=1", รายงานลูกหนี้!$K$2:$K$20000, "&lt;=30")</f>
        <v>3470</v>
      </c>
      <c r="L2631">
        <f>SUMIFS(รายงานลูกหนี้!$G$2:$G$20000, รายงานลูกหนี้!$A$2:$A$20000, $A2631, รายงานลูกหนี้!$K$2:$K$20000, "&gt;=31", รายงานลูกหนี้!$K$2:$K$20000, "&lt;=60")</f>
        <v>0</v>
      </c>
      <c r="M2631">
        <f>SUMIFS(รายงานลูกหนี้!$G$2:$G$20000, รายงานลูกหนี้!$A$2:$A$20000, $A2631, รายงานลูกหนี้!$K$2:$K$20000, "&gt;=61", รายงานลูกหนี้!$K$2:$K$20000, "&lt;=90")</f>
        <v>0</v>
      </c>
      <c r="N2631">
        <f>SUMIFS(รายงานลูกหนี้!$G$2:$G$20000, รายงานลูกหนี้!$A$2:$A$20000, $A2631, รายงานลูกหนี้!$K$2:$K$20000, "&gt;90")</f>
        <v>0</v>
      </c>
      <c r="O2631">
        <f t="shared" si="208"/>
        <v>20898</v>
      </c>
      <c r="P2631" s="17">
        <f t="shared" si="209"/>
        <v>4.1511149392286346E-2</v>
      </c>
    </row>
    <row r="2632" spans="1:16" x14ac:dyDescent="0.2">
      <c r="A2632" t="str">
        <v>3eb94813e8110414087422a8d7e69f851b99804e</v>
      </c>
      <c r="B2632">
        <f>COUNTIF(รายงานลูกหนี้!$A:$A,A2632)</f>
        <v>1</v>
      </c>
      <c r="C2632">
        <f>COUNTIFS(รายงานลูกหนี้!$A:$A,A2632,รายงานลูกหนี้!$K:$K,"&gt;0")</f>
        <v>0</v>
      </c>
      <c r="D2632">
        <f>SUMIF(รายงานลูกหนี้!$A:$A,A2632,รายงานลูกหนี้!$K:$K)</f>
        <v>0</v>
      </c>
      <c r="E2632">
        <f>_xlfn.MAXIFS(รายงานลูกหนี้!$K:$K,รายงานลูกหนี้!$A:$A,A2632)</f>
        <v>0</v>
      </c>
      <c r="F2632" s="17">
        <f t="shared" si="205"/>
        <v>0</v>
      </c>
      <c r="G2632" t="str">
        <f t="shared" si="206"/>
        <v>ชำระตรงเวลา</v>
      </c>
      <c r="H2632" t="str">
        <f t="shared" si="207"/>
        <v>ลูกหนี้ชั้นดี</v>
      </c>
      <c r="I2632" s="17" cm="1">
        <f t="array" ref="I2632">_xlfn.IFS(D2632=0,0%, D2632&lt;=30,25%, D2632&lt;=60,50%, D2632&lt;=90,75%, D2632&gt;90,100%)</f>
        <v>0</v>
      </c>
      <c r="J2632">
        <f>SUMIFS(รายงานลูกหนี้!$G$2:$G$20000, รายงานลูกหนี้!$A$2:$A$20000, $A2632, รายงานลูกหนี้!$K$2:$K$20000, 0)</f>
        <v>5906</v>
      </c>
      <c r="K2632">
        <f>SUMIFS(รายงานลูกหนี้!$G$2:$G$20000, รายงานลูกหนี้!$A$2:$A$20000, $A2632, รายงานลูกหนี้!$K$2:$K$20000, "&gt;=1", รายงานลูกหนี้!$K$2:$K$20000, "&lt;=30")</f>
        <v>0</v>
      </c>
      <c r="L2632">
        <f>SUMIFS(รายงานลูกหนี้!$G$2:$G$20000, รายงานลูกหนี้!$A$2:$A$20000, $A2632, รายงานลูกหนี้!$K$2:$K$20000, "&gt;=31", รายงานลูกหนี้!$K$2:$K$20000, "&lt;=60")</f>
        <v>0</v>
      </c>
      <c r="M2632">
        <f>SUMIFS(รายงานลูกหนี้!$G$2:$G$20000, รายงานลูกหนี้!$A$2:$A$20000, $A2632, รายงานลูกหนี้!$K$2:$K$20000, "&gt;=61", รายงานลูกหนี้!$K$2:$K$20000, "&lt;=90")</f>
        <v>0</v>
      </c>
      <c r="N2632">
        <f>SUMIFS(รายงานลูกหนี้!$G$2:$G$20000, รายงานลูกหนี้!$A$2:$A$20000, $A2632, รายงานลูกหนี้!$K$2:$K$20000, "&gt;90")</f>
        <v>0</v>
      </c>
      <c r="O2632">
        <f t="shared" si="208"/>
        <v>5906</v>
      </c>
      <c r="P2632" s="17">
        <f t="shared" si="209"/>
        <v>0</v>
      </c>
    </row>
    <row r="2633" spans="1:16" x14ac:dyDescent="0.2">
      <c r="A2633" t="str">
        <v>a2b6229b342ec1e5cc69155d49b3b2f084de3e03</v>
      </c>
      <c r="B2633">
        <f>COUNTIF(รายงานลูกหนี้!$A:$A,A2633)</f>
        <v>4</v>
      </c>
      <c r="C2633">
        <f>COUNTIFS(รายงานลูกหนี้!$A:$A,A2633,รายงานลูกหนี้!$K:$K,"&gt;0")</f>
        <v>0</v>
      </c>
      <c r="D2633">
        <f>SUMIF(รายงานลูกหนี้!$A:$A,A2633,รายงานลูกหนี้!$K:$K)</f>
        <v>0</v>
      </c>
      <c r="E2633">
        <f>_xlfn.MAXIFS(รายงานลูกหนี้!$K:$K,รายงานลูกหนี้!$A:$A,A2633)</f>
        <v>0</v>
      </c>
      <c r="F2633" s="17">
        <f t="shared" si="205"/>
        <v>0</v>
      </c>
      <c r="G2633" t="str">
        <f t="shared" si="206"/>
        <v>ชำระตรงเวลา</v>
      </c>
      <c r="H2633" t="str">
        <f t="shared" si="207"/>
        <v>ลูกหนี้ชั้นดี</v>
      </c>
      <c r="I2633" s="17" cm="1">
        <f t="array" ref="I2633">_xlfn.IFS(D2633=0,0%, D2633&lt;=30,25%, D2633&lt;=60,50%, D2633&lt;=90,75%, D2633&gt;90,100%)</f>
        <v>0</v>
      </c>
      <c r="J2633">
        <f>SUMIFS(รายงานลูกหนี้!$G$2:$G$20000, รายงานลูกหนี้!$A$2:$A$20000, $A2633, รายงานลูกหนี้!$K$2:$K$20000, 0)</f>
        <v>9390</v>
      </c>
      <c r="K2633">
        <f>SUMIFS(รายงานลูกหนี้!$G$2:$G$20000, รายงานลูกหนี้!$A$2:$A$20000, $A2633, รายงานลูกหนี้!$K$2:$K$20000, "&gt;=1", รายงานลูกหนี้!$K$2:$K$20000, "&lt;=30")</f>
        <v>0</v>
      </c>
      <c r="L2633">
        <f>SUMIFS(รายงานลูกหนี้!$G$2:$G$20000, รายงานลูกหนี้!$A$2:$A$20000, $A2633, รายงานลูกหนี้!$K$2:$K$20000, "&gt;=31", รายงานลูกหนี้!$K$2:$K$20000, "&lt;=60")</f>
        <v>0</v>
      </c>
      <c r="M2633">
        <f>SUMIFS(รายงานลูกหนี้!$G$2:$G$20000, รายงานลูกหนี้!$A$2:$A$20000, $A2633, รายงานลูกหนี้!$K$2:$K$20000, "&gt;=61", รายงานลูกหนี้!$K$2:$K$20000, "&lt;=90")</f>
        <v>0</v>
      </c>
      <c r="N2633">
        <f>SUMIFS(รายงานลูกหนี้!$G$2:$G$20000, รายงานลูกหนี้!$A$2:$A$20000, $A2633, รายงานลูกหนี้!$K$2:$K$20000, "&gt;90")</f>
        <v>0</v>
      </c>
      <c r="O2633">
        <f t="shared" si="208"/>
        <v>9390</v>
      </c>
      <c r="P2633" s="17">
        <f t="shared" si="209"/>
        <v>0</v>
      </c>
    </row>
    <row r="2634" spans="1:16" x14ac:dyDescent="0.2">
      <c r="A2634" t="str">
        <v>fa18f4afd6650332f0666cca082a6740a233a515</v>
      </c>
      <c r="B2634">
        <f>COUNTIF(รายงานลูกหนี้!$A:$A,A2634)</f>
        <v>2</v>
      </c>
      <c r="C2634">
        <f>COUNTIFS(รายงานลูกหนี้!$A:$A,A2634,รายงานลูกหนี้!$K:$K,"&gt;0")</f>
        <v>0</v>
      </c>
      <c r="D2634">
        <f>SUMIF(รายงานลูกหนี้!$A:$A,A2634,รายงานลูกหนี้!$K:$K)</f>
        <v>0</v>
      </c>
      <c r="E2634">
        <f>_xlfn.MAXIFS(รายงานลูกหนี้!$K:$K,รายงานลูกหนี้!$A:$A,A2634)</f>
        <v>0</v>
      </c>
      <c r="F2634" s="17">
        <f t="shared" si="205"/>
        <v>0</v>
      </c>
      <c r="G2634" t="str">
        <f t="shared" si="206"/>
        <v>ชำระตรงเวลา</v>
      </c>
      <c r="H2634" t="str">
        <f t="shared" si="207"/>
        <v>ลูกหนี้ชั้นดี</v>
      </c>
      <c r="I2634" s="17" cm="1">
        <f t="array" ref="I2634">_xlfn.IFS(D2634=0,0%, D2634&lt;=30,25%, D2634&lt;=60,50%, D2634&lt;=90,75%, D2634&gt;90,100%)</f>
        <v>0</v>
      </c>
      <c r="J2634">
        <f>SUMIFS(รายงานลูกหนี้!$G$2:$G$20000, รายงานลูกหนี้!$A$2:$A$20000, $A2634, รายงานลูกหนี้!$K$2:$K$20000, 0)</f>
        <v>80117</v>
      </c>
      <c r="K2634">
        <f>SUMIFS(รายงานลูกหนี้!$G$2:$G$20000, รายงานลูกหนี้!$A$2:$A$20000, $A2634, รายงานลูกหนี้!$K$2:$K$20000, "&gt;=1", รายงานลูกหนี้!$K$2:$K$20000, "&lt;=30")</f>
        <v>0</v>
      </c>
      <c r="L2634">
        <f>SUMIFS(รายงานลูกหนี้!$G$2:$G$20000, รายงานลูกหนี้!$A$2:$A$20000, $A2634, รายงานลูกหนี้!$K$2:$K$20000, "&gt;=31", รายงานลูกหนี้!$K$2:$K$20000, "&lt;=60")</f>
        <v>0</v>
      </c>
      <c r="M2634">
        <f>SUMIFS(รายงานลูกหนี้!$G$2:$G$20000, รายงานลูกหนี้!$A$2:$A$20000, $A2634, รายงานลูกหนี้!$K$2:$K$20000, "&gt;=61", รายงานลูกหนี้!$K$2:$K$20000, "&lt;=90")</f>
        <v>0</v>
      </c>
      <c r="N2634">
        <f>SUMIFS(รายงานลูกหนี้!$G$2:$G$20000, รายงานลูกหนี้!$A$2:$A$20000, $A2634, รายงานลูกหนี้!$K$2:$K$20000, "&gt;90")</f>
        <v>0</v>
      </c>
      <c r="O2634">
        <f t="shared" si="208"/>
        <v>80117</v>
      </c>
      <c r="P2634" s="17">
        <f t="shared" si="209"/>
        <v>0</v>
      </c>
    </row>
    <row r="2635" spans="1:16" x14ac:dyDescent="0.2">
      <c r="A2635" t="str">
        <v>b92f72a88aae6f2bde8eb817146cbf97d7dc8884</v>
      </c>
      <c r="B2635">
        <f>COUNTIF(รายงานลูกหนี้!$A:$A,A2635)</f>
        <v>7</v>
      </c>
      <c r="C2635">
        <f>COUNTIFS(รายงานลูกหนี้!$A:$A,A2635,รายงานลูกหนี้!$K:$K,"&gt;0")</f>
        <v>4</v>
      </c>
      <c r="D2635">
        <f>SUMIF(รายงานลูกหนี้!$A:$A,A2635,รายงานลูกหนี้!$K:$K)</f>
        <v>14</v>
      </c>
      <c r="E2635">
        <f>_xlfn.MAXIFS(รายงานลูกหนี้!$K:$K,รายงานลูกหนี้!$A:$A,A2635)</f>
        <v>8</v>
      </c>
      <c r="F2635" s="17">
        <f t="shared" si="205"/>
        <v>0.5714285714285714</v>
      </c>
      <c r="G2635" t="str">
        <f t="shared" si="206"/>
        <v>ค้างชำระ 1 - 30 วัน</v>
      </c>
      <c r="H2635" t="str">
        <f t="shared" si="207"/>
        <v>ลูกหนี้ชั้นดี</v>
      </c>
      <c r="I2635" s="17" cm="1">
        <f t="array" ref="I2635">_xlfn.IFS(D2635=0,0%, D2635&lt;=30,25%, D2635&lt;=60,50%, D2635&lt;=90,75%, D2635&gt;90,100%)</f>
        <v>0.25</v>
      </c>
      <c r="J2635">
        <f>SUMIFS(รายงานลูกหนี้!$G$2:$G$20000, รายงานลูกหนี้!$A$2:$A$20000, $A2635, รายงานลูกหนี้!$K$2:$K$20000, 0)</f>
        <v>7923</v>
      </c>
      <c r="K2635">
        <f>SUMIFS(รายงานลูกหนี้!$G$2:$G$20000, รายงานลูกหนี้!$A$2:$A$20000, $A2635, รายงานลูกหนี้!$K$2:$K$20000, "&gt;=1", รายงานลูกหนี้!$K$2:$K$20000, "&lt;=30")</f>
        <v>4526</v>
      </c>
      <c r="L2635">
        <f>SUMIFS(รายงานลูกหนี้!$G$2:$G$20000, รายงานลูกหนี้!$A$2:$A$20000, $A2635, รายงานลูกหนี้!$K$2:$K$20000, "&gt;=31", รายงานลูกหนี้!$K$2:$K$20000, "&lt;=60")</f>
        <v>0</v>
      </c>
      <c r="M2635">
        <f>SUMIFS(รายงานลูกหนี้!$G$2:$G$20000, รายงานลูกหนี้!$A$2:$A$20000, $A2635, รายงานลูกหนี้!$K$2:$K$20000, "&gt;=61", รายงานลูกหนี้!$K$2:$K$20000, "&lt;=90")</f>
        <v>0</v>
      </c>
      <c r="N2635">
        <f>SUMIFS(รายงานลูกหนี้!$G$2:$G$20000, รายงานลูกหนี้!$A$2:$A$20000, $A2635, รายงานลูกหนี้!$K$2:$K$20000, "&gt;90")</f>
        <v>0</v>
      </c>
      <c r="O2635">
        <f t="shared" si="208"/>
        <v>12449</v>
      </c>
      <c r="P2635" s="17">
        <f t="shared" si="209"/>
        <v>9.0890834605189166E-2</v>
      </c>
    </row>
    <row r="2636" spans="1:16" x14ac:dyDescent="0.2">
      <c r="A2636" t="str">
        <v>63600ee76558e766ec655770c757b6991014a80d</v>
      </c>
      <c r="B2636">
        <f>COUNTIF(รายงานลูกหนี้!$A:$A,A2636)</f>
        <v>5</v>
      </c>
      <c r="C2636">
        <f>COUNTIFS(รายงานลูกหนี้!$A:$A,A2636,รายงานลูกหนี้!$K:$K,"&gt;0")</f>
        <v>0</v>
      </c>
      <c r="D2636">
        <f>SUMIF(รายงานลูกหนี้!$A:$A,A2636,รายงานลูกหนี้!$K:$K)</f>
        <v>0</v>
      </c>
      <c r="E2636">
        <f>_xlfn.MAXIFS(รายงานลูกหนี้!$K:$K,รายงานลูกหนี้!$A:$A,A2636)</f>
        <v>0</v>
      </c>
      <c r="F2636" s="17">
        <f t="shared" si="205"/>
        <v>0</v>
      </c>
      <c r="G2636" t="str">
        <f t="shared" si="206"/>
        <v>ชำระตรงเวลา</v>
      </c>
      <c r="H2636" t="str">
        <f t="shared" si="207"/>
        <v>ลูกหนี้ชั้นดี</v>
      </c>
      <c r="I2636" s="17" cm="1">
        <f t="array" ref="I2636">_xlfn.IFS(D2636=0,0%, D2636&lt;=30,25%, D2636&lt;=60,50%, D2636&lt;=90,75%, D2636&gt;90,100%)</f>
        <v>0</v>
      </c>
      <c r="J2636">
        <f>SUMIFS(รายงานลูกหนี้!$G$2:$G$20000, รายงานลูกหนี้!$A$2:$A$20000, $A2636, รายงานลูกหนี้!$K$2:$K$20000, 0)</f>
        <v>22121</v>
      </c>
      <c r="K2636">
        <f>SUMIFS(รายงานลูกหนี้!$G$2:$G$20000, รายงานลูกหนี้!$A$2:$A$20000, $A2636, รายงานลูกหนี้!$K$2:$K$20000, "&gt;=1", รายงานลูกหนี้!$K$2:$K$20000, "&lt;=30")</f>
        <v>0</v>
      </c>
      <c r="L2636">
        <f>SUMIFS(รายงานลูกหนี้!$G$2:$G$20000, รายงานลูกหนี้!$A$2:$A$20000, $A2636, รายงานลูกหนี้!$K$2:$K$20000, "&gt;=31", รายงานลูกหนี้!$K$2:$K$20000, "&lt;=60")</f>
        <v>0</v>
      </c>
      <c r="M2636">
        <f>SUMIFS(รายงานลูกหนี้!$G$2:$G$20000, รายงานลูกหนี้!$A$2:$A$20000, $A2636, รายงานลูกหนี้!$K$2:$K$20000, "&gt;=61", รายงานลูกหนี้!$K$2:$K$20000, "&lt;=90")</f>
        <v>0</v>
      </c>
      <c r="N2636">
        <f>SUMIFS(รายงานลูกหนี้!$G$2:$G$20000, รายงานลูกหนี้!$A$2:$A$20000, $A2636, รายงานลูกหนี้!$K$2:$K$20000, "&gt;90")</f>
        <v>0</v>
      </c>
      <c r="O2636">
        <f t="shared" si="208"/>
        <v>22121</v>
      </c>
      <c r="P2636" s="17">
        <f t="shared" si="209"/>
        <v>0</v>
      </c>
    </row>
    <row r="2637" spans="1:16" x14ac:dyDescent="0.2">
      <c r="A2637" t="str">
        <v>60898bf5622e412a7fcff586e095ba676bb7e73d</v>
      </c>
      <c r="B2637">
        <f>COUNTIF(รายงานลูกหนี้!$A:$A,A2637)</f>
        <v>6</v>
      </c>
      <c r="C2637">
        <f>COUNTIFS(รายงานลูกหนี้!$A:$A,A2637,รายงานลูกหนี้!$K:$K,"&gt;0")</f>
        <v>1</v>
      </c>
      <c r="D2637">
        <f>SUMIF(รายงานลูกหนี้!$A:$A,A2637,รายงานลูกหนี้!$K:$K)</f>
        <v>2</v>
      </c>
      <c r="E2637">
        <f>_xlfn.MAXIFS(รายงานลูกหนี้!$K:$K,รายงานลูกหนี้!$A:$A,A2637)</f>
        <v>2</v>
      </c>
      <c r="F2637" s="17">
        <f t="shared" si="205"/>
        <v>0.16666666666666666</v>
      </c>
      <c r="G2637" t="str">
        <f t="shared" si="206"/>
        <v>ค้างชำระ 1 - 30 วัน</v>
      </c>
      <c r="H2637" t="str">
        <f t="shared" si="207"/>
        <v>ลูกหนี้ชั้นดี</v>
      </c>
      <c r="I2637" s="17" cm="1">
        <f t="array" ref="I2637">_xlfn.IFS(D2637=0,0%, D2637&lt;=30,25%, D2637&lt;=60,50%, D2637&lt;=90,75%, D2637&gt;90,100%)</f>
        <v>0.25</v>
      </c>
      <c r="J2637">
        <f>SUMIFS(รายงานลูกหนี้!$G$2:$G$20000, รายงานลูกหนี้!$A$2:$A$20000, $A2637, รายงานลูกหนี้!$K$2:$K$20000, 0)</f>
        <v>9059</v>
      </c>
      <c r="K2637">
        <f>SUMIFS(รายงานลูกหนี้!$G$2:$G$20000, รายงานลูกหนี้!$A$2:$A$20000, $A2637, รายงานลูกหนี้!$K$2:$K$20000, "&gt;=1", รายงานลูกหนี้!$K$2:$K$20000, "&lt;=30")</f>
        <v>4481</v>
      </c>
      <c r="L2637">
        <f>SUMIFS(รายงานลูกหนี้!$G$2:$G$20000, รายงานลูกหนี้!$A$2:$A$20000, $A2637, รายงานลูกหนี้!$K$2:$K$20000, "&gt;=31", รายงานลูกหนี้!$K$2:$K$20000, "&lt;=60")</f>
        <v>0</v>
      </c>
      <c r="M2637">
        <f>SUMIFS(รายงานลูกหนี้!$G$2:$G$20000, รายงานลูกหนี้!$A$2:$A$20000, $A2637, รายงานลูกหนี้!$K$2:$K$20000, "&gt;=61", รายงานลูกหนี้!$K$2:$K$20000, "&lt;=90")</f>
        <v>0</v>
      </c>
      <c r="N2637">
        <f>SUMIFS(รายงานลูกหนี้!$G$2:$G$20000, รายงานลูกหนี้!$A$2:$A$20000, $A2637, รายงานลูกหนี้!$K$2:$K$20000, "&gt;90")</f>
        <v>0</v>
      </c>
      <c r="O2637">
        <f t="shared" si="208"/>
        <v>13540</v>
      </c>
      <c r="P2637" s="17">
        <f t="shared" si="209"/>
        <v>8.2736336779911379E-2</v>
      </c>
    </row>
    <row r="2638" spans="1:16" x14ac:dyDescent="0.2">
      <c r="A2638" t="str">
        <v>11d18aebf1e3f4fce946046f091fb28ee50c8f3a</v>
      </c>
      <c r="B2638">
        <f>COUNTIF(รายงานลูกหนี้!$A:$A,A2638)</f>
        <v>6</v>
      </c>
      <c r="C2638">
        <f>COUNTIFS(รายงานลูกหนี้!$A:$A,A2638,รายงานลูกหนี้!$K:$K,"&gt;0")</f>
        <v>6</v>
      </c>
      <c r="D2638">
        <f>SUMIF(รายงานลูกหนี้!$A:$A,A2638,รายงานลูกหนี้!$K:$K)</f>
        <v>7</v>
      </c>
      <c r="E2638">
        <f>_xlfn.MAXIFS(รายงานลูกหนี้!$K:$K,รายงานลูกหนี้!$A:$A,A2638)</f>
        <v>2</v>
      </c>
      <c r="F2638" s="17">
        <f t="shared" si="205"/>
        <v>1</v>
      </c>
      <c r="G2638" t="str">
        <f t="shared" si="206"/>
        <v>ค้างชำระ 1 - 30 วัน</v>
      </c>
      <c r="H2638" t="str">
        <f t="shared" si="207"/>
        <v>ลูกหนี้ชั้นดี</v>
      </c>
      <c r="I2638" s="17" cm="1">
        <f t="array" ref="I2638">_xlfn.IFS(D2638=0,0%, D2638&lt;=30,25%, D2638&lt;=60,50%, D2638&lt;=90,75%, D2638&gt;90,100%)</f>
        <v>0.25</v>
      </c>
      <c r="J2638">
        <f>SUMIFS(รายงานลูกหนี้!$G$2:$G$20000, รายงานลูกหนี้!$A$2:$A$20000, $A2638, รายงานลูกหนี้!$K$2:$K$20000, 0)</f>
        <v>0</v>
      </c>
      <c r="K2638">
        <f>SUMIFS(รายงานลูกหนี้!$G$2:$G$20000, รายงานลูกหนี้!$A$2:$A$20000, $A2638, รายงานลูกหนี้!$K$2:$K$20000, "&gt;=1", รายงานลูกหนี้!$K$2:$K$20000, "&lt;=30")</f>
        <v>24410</v>
      </c>
      <c r="L2638">
        <f>SUMIFS(รายงานลูกหนี้!$G$2:$G$20000, รายงานลูกหนี้!$A$2:$A$20000, $A2638, รายงานลูกหนี้!$K$2:$K$20000, "&gt;=31", รายงานลูกหนี้!$K$2:$K$20000, "&lt;=60")</f>
        <v>0</v>
      </c>
      <c r="M2638">
        <f>SUMIFS(รายงานลูกหนี้!$G$2:$G$20000, รายงานลูกหนี้!$A$2:$A$20000, $A2638, รายงานลูกหนี้!$K$2:$K$20000, "&gt;=61", รายงานลูกหนี้!$K$2:$K$20000, "&lt;=90")</f>
        <v>0</v>
      </c>
      <c r="N2638">
        <f>SUMIFS(รายงานลูกหนี้!$G$2:$G$20000, รายงานลูกหนี้!$A$2:$A$20000, $A2638, รายงานลูกหนี้!$K$2:$K$20000, "&gt;90")</f>
        <v>0</v>
      </c>
      <c r="O2638">
        <f t="shared" si="208"/>
        <v>24410</v>
      </c>
      <c r="P2638" s="17">
        <f t="shared" si="209"/>
        <v>0.25</v>
      </c>
    </row>
    <row r="2639" spans="1:16" x14ac:dyDescent="0.2">
      <c r="A2639" t="str">
        <v>1822a2ac499eecb8641b09941becbbb4cbe312e5</v>
      </c>
      <c r="B2639">
        <f>COUNTIF(รายงานลูกหนี้!$A:$A,A2639)</f>
        <v>1</v>
      </c>
      <c r="C2639">
        <f>COUNTIFS(รายงานลูกหนี้!$A:$A,A2639,รายงานลูกหนี้!$K:$K,"&gt;0")</f>
        <v>0</v>
      </c>
      <c r="D2639">
        <f>SUMIF(รายงานลูกหนี้!$A:$A,A2639,รายงานลูกหนี้!$K:$K)</f>
        <v>0</v>
      </c>
      <c r="E2639">
        <f>_xlfn.MAXIFS(รายงานลูกหนี้!$K:$K,รายงานลูกหนี้!$A:$A,A2639)</f>
        <v>0</v>
      </c>
      <c r="F2639" s="17">
        <f t="shared" si="205"/>
        <v>0</v>
      </c>
      <c r="G2639" t="str">
        <f t="shared" si="206"/>
        <v>ชำระตรงเวลา</v>
      </c>
      <c r="H2639" t="str">
        <f t="shared" si="207"/>
        <v>ลูกหนี้ชั้นดี</v>
      </c>
      <c r="I2639" s="17" cm="1">
        <f t="array" ref="I2639">_xlfn.IFS(D2639=0,0%, D2639&lt;=30,25%, D2639&lt;=60,50%, D2639&lt;=90,75%, D2639&gt;90,100%)</f>
        <v>0</v>
      </c>
      <c r="J2639">
        <f>SUMIFS(รายงานลูกหนี้!$G$2:$G$20000, รายงานลูกหนี้!$A$2:$A$20000, $A2639, รายงานลูกหนี้!$K$2:$K$20000, 0)</f>
        <v>27255</v>
      </c>
      <c r="K2639">
        <f>SUMIFS(รายงานลูกหนี้!$G$2:$G$20000, รายงานลูกหนี้!$A$2:$A$20000, $A2639, รายงานลูกหนี้!$K$2:$K$20000, "&gt;=1", รายงานลูกหนี้!$K$2:$K$20000, "&lt;=30")</f>
        <v>0</v>
      </c>
      <c r="L2639">
        <f>SUMIFS(รายงานลูกหนี้!$G$2:$G$20000, รายงานลูกหนี้!$A$2:$A$20000, $A2639, รายงานลูกหนี้!$K$2:$K$20000, "&gt;=31", รายงานลูกหนี้!$K$2:$K$20000, "&lt;=60")</f>
        <v>0</v>
      </c>
      <c r="M2639">
        <f>SUMIFS(รายงานลูกหนี้!$G$2:$G$20000, รายงานลูกหนี้!$A$2:$A$20000, $A2639, รายงานลูกหนี้!$K$2:$K$20000, "&gt;=61", รายงานลูกหนี้!$K$2:$K$20000, "&lt;=90")</f>
        <v>0</v>
      </c>
      <c r="N2639">
        <f>SUMIFS(รายงานลูกหนี้!$G$2:$G$20000, รายงานลูกหนี้!$A$2:$A$20000, $A2639, รายงานลูกหนี้!$K$2:$K$20000, "&gt;90")</f>
        <v>0</v>
      </c>
      <c r="O2639">
        <f t="shared" si="208"/>
        <v>27255</v>
      </c>
      <c r="P2639" s="17">
        <f t="shared" si="209"/>
        <v>0</v>
      </c>
    </row>
    <row r="2640" spans="1:16" x14ac:dyDescent="0.2">
      <c r="A2640" t="str">
        <v>e78c50ca7a702193f5f67c7559a4c3ffa394d19b</v>
      </c>
      <c r="B2640">
        <f>COUNTIF(รายงานลูกหนี้!$A:$A,A2640)</f>
        <v>4</v>
      </c>
      <c r="C2640">
        <f>COUNTIFS(รายงานลูกหนี้!$A:$A,A2640,รายงานลูกหนี้!$K:$K,"&gt;0")</f>
        <v>3</v>
      </c>
      <c r="D2640">
        <f>SUMIF(รายงานลูกหนี้!$A:$A,A2640,รายงานลูกหนี้!$K:$K)</f>
        <v>11</v>
      </c>
      <c r="E2640">
        <f>_xlfn.MAXIFS(รายงานลูกหนี้!$K:$K,รายงานลูกหนี้!$A:$A,A2640)</f>
        <v>8</v>
      </c>
      <c r="F2640" s="17">
        <f t="shared" si="205"/>
        <v>0.75</v>
      </c>
      <c r="G2640" t="str">
        <f t="shared" si="206"/>
        <v>ค้างชำระ 1 - 30 วัน</v>
      </c>
      <c r="H2640" t="str">
        <f t="shared" si="207"/>
        <v>ลูกหนี้ชั้นดี</v>
      </c>
      <c r="I2640" s="17" cm="1">
        <f t="array" ref="I2640">_xlfn.IFS(D2640=0,0%, D2640&lt;=30,25%, D2640&lt;=60,50%, D2640&lt;=90,75%, D2640&gt;90,100%)</f>
        <v>0.25</v>
      </c>
      <c r="J2640">
        <f>SUMIFS(รายงานลูกหนี้!$G$2:$G$20000, รายงานลูกหนี้!$A$2:$A$20000, $A2640, รายงานลูกหนี้!$K$2:$K$20000, 0)</f>
        <v>434200</v>
      </c>
      <c r="K2640">
        <f>SUMIFS(รายงานลูกหนี้!$G$2:$G$20000, รายงานลูกหนี้!$A$2:$A$20000, $A2640, รายงานลูกหนี้!$K$2:$K$20000, "&gt;=1", รายงานลูกหนี้!$K$2:$K$20000, "&lt;=30")</f>
        <v>306280</v>
      </c>
      <c r="L2640">
        <f>SUMIFS(รายงานลูกหนี้!$G$2:$G$20000, รายงานลูกหนี้!$A$2:$A$20000, $A2640, รายงานลูกหนี้!$K$2:$K$20000, "&gt;=31", รายงานลูกหนี้!$K$2:$K$20000, "&lt;=60")</f>
        <v>0</v>
      </c>
      <c r="M2640">
        <f>SUMIFS(รายงานลูกหนี้!$G$2:$G$20000, รายงานลูกหนี้!$A$2:$A$20000, $A2640, รายงานลูกหนี้!$K$2:$K$20000, "&gt;=61", รายงานลูกหนี้!$K$2:$K$20000, "&lt;=90")</f>
        <v>0</v>
      </c>
      <c r="N2640">
        <f>SUMIFS(รายงานลูกหนี้!$G$2:$G$20000, รายงานลูกหนี้!$A$2:$A$20000, $A2640, รายงานลูกหนี้!$K$2:$K$20000, "&gt;90")</f>
        <v>0</v>
      </c>
      <c r="O2640">
        <f t="shared" si="208"/>
        <v>740480</v>
      </c>
      <c r="P2640" s="17">
        <f t="shared" si="209"/>
        <v>0.1034058988764045</v>
      </c>
    </row>
    <row r="2641" spans="1:16" x14ac:dyDescent="0.2">
      <c r="A2641" t="str">
        <v>675d25cc620b71688ea9b4cc698f5f677b682b91</v>
      </c>
      <c r="B2641">
        <f>COUNTIF(รายงานลูกหนี้!$A:$A,A2641)</f>
        <v>8</v>
      </c>
      <c r="C2641">
        <f>COUNTIFS(รายงานลูกหนี้!$A:$A,A2641,รายงานลูกหนี้!$K:$K,"&gt;0")</f>
        <v>3</v>
      </c>
      <c r="D2641">
        <f>SUMIF(รายงานลูกหนี้!$A:$A,A2641,รายงานลูกหนี้!$K:$K)</f>
        <v>7</v>
      </c>
      <c r="E2641">
        <f>_xlfn.MAXIFS(รายงานลูกหนี้!$K:$K,รายงานลูกหนี้!$A:$A,A2641)</f>
        <v>5</v>
      </c>
      <c r="F2641" s="17">
        <f t="shared" si="205"/>
        <v>0.375</v>
      </c>
      <c r="G2641" t="str">
        <f t="shared" si="206"/>
        <v>ค้างชำระ 1 - 30 วัน</v>
      </c>
      <c r="H2641" t="str">
        <f t="shared" si="207"/>
        <v>ลูกหนี้ชั้นดี</v>
      </c>
      <c r="I2641" s="17" cm="1">
        <f t="array" ref="I2641">_xlfn.IFS(D2641=0,0%, D2641&lt;=30,25%, D2641&lt;=60,50%, D2641&lt;=90,75%, D2641&gt;90,100%)</f>
        <v>0.25</v>
      </c>
      <c r="J2641">
        <f>SUMIFS(รายงานลูกหนี้!$G$2:$G$20000, รายงานลูกหนี้!$A$2:$A$20000, $A2641, รายงานลูกหนี้!$K$2:$K$20000, 0)</f>
        <v>7199</v>
      </c>
      <c r="K2641">
        <f>SUMIFS(รายงานลูกหนี้!$G$2:$G$20000, รายงานลูกหนี้!$A$2:$A$20000, $A2641, รายงานลูกหนี้!$K$2:$K$20000, "&gt;=1", รายงานลูกหนี้!$K$2:$K$20000, "&lt;=30")</f>
        <v>9010</v>
      </c>
      <c r="L2641">
        <f>SUMIFS(รายงานลูกหนี้!$G$2:$G$20000, รายงานลูกหนี้!$A$2:$A$20000, $A2641, รายงานลูกหนี้!$K$2:$K$20000, "&gt;=31", รายงานลูกหนี้!$K$2:$K$20000, "&lt;=60")</f>
        <v>0</v>
      </c>
      <c r="M2641">
        <f>SUMIFS(รายงานลูกหนี้!$G$2:$G$20000, รายงานลูกหนี้!$A$2:$A$20000, $A2641, รายงานลูกหนี้!$K$2:$K$20000, "&gt;=61", รายงานลูกหนี้!$K$2:$K$20000, "&lt;=90")</f>
        <v>0</v>
      </c>
      <c r="N2641">
        <f>SUMIFS(รายงานลูกหนี้!$G$2:$G$20000, รายงานลูกหนี้!$A$2:$A$20000, $A2641, รายงานลูกหนี้!$K$2:$K$20000, "&gt;90")</f>
        <v>0</v>
      </c>
      <c r="O2641">
        <f t="shared" si="208"/>
        <v>16209</v>
      </c>
      <c r="P2641" s="17">
        <f t="shared" si="209"/>
        <v>0.13896600653957678</v>
      </c>
    </row>
    <row r="2642" spans="1:16" x14ac:dyDescent="0.2">
      <c r="A2642" t="str">
        <v>beae45db445ccaba374b85a0558b79ad4184a853</v>
      </c>
      <c r="B2642">
        <f>COUNTIF(รายงานลูกหนี้!$A:$A,A2642)</f>
        <v>2</v>
      </c>
      <c r="C2642">
        <f>COUNTIFS(รายงานลูกหนี้!$A:$A,A2642,รายงานลูกหนี้!$K:$K,"&gt;0")</f>
        <v>1</v>
      </c>
      <c r="D2642">
        <f>SUMIF(รายงานลูกหนี้!$A:$A,A2642,รายงานลูกหนี้!$K:$K)</f>
        <v>2</v>
      </c>
      <c r="E2642">
        <f>_xlfn.MAXIFS(รายงานลูกหนี้!$K:$K,รายงานลูกหนี้!$A:$A,A2642)</f>
        <v>2</v>
      </c>
      <c r="F2642" s="17">
        <f t="shared" si="205"/>
        <v>0.5</v>
      </c>
      <c r="G2642" t="str">
        <f t="shared" si="206"/>
        <v>ค้างชำระ 1 - 30 วัน</v>
      </c>
      <c r="H2642" t="str">
        <f t="shared" si="207"/>
        <v>ลูกหนี้ชั้นดี</v>
      </c>
      <c r="I2642" s="17" cm="1">
        <f t="array" ref="I2642">_xlfn.IFS(D2642=0,0%, D2642&lt;=30,25%, D2642&lt;=60,50%, D2642&lt;=90,75%, D2642&gt;90,100%)</f>
        <v>0.25</v>
      </c>
      <c r="J2642">
        <f>SUMIFS(รายงานลูกหนี้!$G$2:$G$20000, รายงานลูกหนี้!$A$2:$A$20000, $A2642, รายงานลูกหนี้!$K$2:$K$20000, 0)</f>
        <v>88140</v>
      </c>
      <c r="K2642">
        <f>SUMIFS(รายงานลูกหนี้!$G$2:$G$20000, รายงานลูกหนี้!$A$2:$A$20000, $A2642, รายงานลูกหนี้!$K$2:$K$20000, "&gt;=1", รายงานลูกหนี้!$K$2:$K$20000, "&lt;=30")</f>
        <v>76501</v>
      </c>
      <c r="L2642">
        <f>SUMIFS(รายงานลูกหนี้!$G$2:$G$20000, รายงานลูกหนี้!$A$2:$A$20000, $A2642, รายงานลูกหนี้!$K$2:$K$20000, "&gt;=31", รายงานลูกหนี้!$K$2:$K$20000, "&lt;=60")</f>
        <v>0</v>
      </c>
      <c r="M2642">
        <f>SUMIFS(รายงานลูกหนี้!$G$2:$G$20000, รายงานลูกหนี้!$A$2:$A$20000, $A2642, รายงานลูกหนี้!$K$2:$K$20000, "&gt;=61", รายงานลูกหนี้!$K$2:$K$20000, "&lt;=90")</f>
        <v>0</v>
      </c>
      <c r="N2642">
        <f>SUMIFS(รายงานลูกหนี้!$G$2:$G$20000, รายงานลูกหนี้!$A$2:$A$20000, $A2642, รายงานลูกหนี้!$K$2:$K$20000, "&gt;90")</f>
        <v>0</v>
      </c>
      <c r="O2642">
        <f t="shared" si="208"/>
        <v>164641</v>
      </c>
      <c r="P2642" s="17">
        <f t="shared" si="209"/>
        <v>0.11616334934797529</v>
      </c>
    </row>
    <row r="2643" spans="1:16" x14ac:dyDescent="0.2">
      <c r="A2643" t="str">
        <v>5610ee4732e4d0d29299d9f43d4ac785b673bbc6</v>
      </c>
      <c r="B2643">
        <f>COUNTIF(รายงานลูกหนี้!$A:$A,A2643)</f>
        <v>2</v>
      </c>
      <c r="C2643">
        <f>COUNTIFS(รายงานลูกหนี้!$A:$A,A2643,รายงานลูกหนี้!$K:$K,"&gt;0")</f>
        <v>1</v>
      </c>
      <c r="D2643">
        <f>SUMIF(รายงานลูกหนี้!$A:$A,A2643,รายงานลูกหนี้!$K:$K)</f>
        <v>2</v>
      </c>
      <c r="E2643">
        <f>_xlfn.MAXIFS(รายงานลูกหนี้!$K:$K,รายงานลูกหนี้!$A:$A,A2643)</f>
        <v>2</v>
      </c>
      <c r="F2643" s="17">
        <f t="shared" si="205"/>
        <v>0.5</v>
      </c>
      <c r="G2643" t="str">
        <f t="shared" si="206"/>
        <v>ค้างชำระ 1 - 30 วัน</v>
      </c>
      <c r="H2643" t="str">
        <f t="shared" si="207"/>
        <v>ลูกหนี้ชั้นดี</v>
      </c>
      <c r="I2643" s="17" cm="1">
        <f t="array" ref="I2643">_xlfn.IFS(D2643=0,0%, D2643&lt;=30,25%, D2643&lt;=60,50%, D2643&lt;=90,75%, D2643&gt;90,100%)</f>
        <v>0.25</v>
      </c>
      <c r="J2643">
        <f>SUMIFS(รายงานลูกหนี้!$G$2:$G$20000, รายงานลูกหนี้!$A$2:$A$20000, $A2643, รายงานลูกหนี้!$K$2:$K$20000, 0)</f>
        <v>10880</v>
      </c>
      <c r="K2643">
        <f>SUMIFS(รายงานลูกหนี้!$G$2:$G$20000, รายงานลูกหนี้!$A$2:$A$20000, $A2643, รายงานลูกหนี้!$K$2:$K$20000, "&gt;=1", รายงานลูกหนี้!$K$2:$K$20000, "&lt;=30")</f>
        <v>19550</v>
      </c>
      <c r="L2643">
        <f>SUMIFS(รายงานลูกหนี้!$G$2:$G$20000, รายงานลูกหนี้!$A$2:$A$20000, $A2643, รายงานลูกหนี้!$K$2:$K$20000, "&gt;=31", รายงานลูกหนี้!$K$2:$K$20000, "&lt;=60")</f>
        <v>0</v>
      </c>
      <c r="M2643">
        <f>SUMIFS(รายงานลูกหนี้!$G$2:$G$20000, รายงานลูกหนี้!$A$2:$A$20000, $A2643, รายงานลูกหนี้!$K$2:$K$20000, "&gt;=61", รายงานลูกหนี้!$K$2:$K$20000, "&lt;=90")</f>
        <v>0</v>
      </c>
      <c r="N2643">
        <f>SUMIFS(รายงานลูกหนี้!$G$2:$G$20000, รายงานลูกหนี้!$A$2:$A$20000, $A2643, รายงานลูกหนี้!$K$2:$K$20000, "&gt;90")</f>
        <v>0</v>
      </c>
      <c r="O2643">
        <f t="shared" si="208"/>
        <v>30430</v>
      </c>
      <c r="P2643" s="17">
        <f t="shared" si="209"/>
        <v>0.16061452513966482</v>
      </c>
    </row>
    <row r="2644" spans="1:16" x14ac:dyDescent="0.2">
      <c r="A2644" t="str">
        <v>df26a0bd4f35dae3ac9764dc5a2312ee15ebf5e8</v>
      </c>
      <c r="B2644">
        <f>COUNTIF(รายงานลูกหนี้!$A:$A,A2644)</f>
        <v>8</v>
      </c>
      <c r="C2644">
        <f>COUNTIFS(รายงานลูกหนี้!$A:$A,A2644,รายงานลูกหนี้!$K:$K,"&gt;0")</f>
        <v>8</v>
      </c>
      <c r="D2644">
        <f>SUMIF(รายงานลูกหนี้!$A:$A,A2644,รายงานลูกหนี้!$K:$K)</f>
        <v>108</v>
      </c>
      <c r="E2644">
        <f>_xlfn.MAXIFS(รายงานลูกหนี้!$K:$K,รายงานลูกหนี้!$A:$A,A2644)</f>
        <v>35</v>
      </c>
      <c r="F2644" s="17">
        <f t="shared" si="205"/>
        <v>1</v>
      </c>
      <c r="G2644" t="str">
        <f t="shared" si="206"/>
        <v>ค้างชำระ 31 - 60 วัน</v>
      </c>
      <c r="H2644" t="str">
        <f t="shared" si="207"/>
        <v>ลูกหนี้เฝ้าติดตาม</v>
      </c>
      <c r="I2644" s="17" cm="1">
        <f t="array" ref="I2644">_xlfn.IFS(D2644=0,0%, D2644&lt;=30,25%, D2644&lt;=60,50%, D2644&lt;=90,75%, D2644&gt;90,100%)</f>
        <v>1</v>
      </c>
      <c r="J2644">
        <f>SUMIFS(รายงานลูกหนี้!$G$2:$G$20000, รายงานลูกหนี้!$A$2:$A$20000, $A2644, รายงานลูกหนี้!$K$2:$K$20000, 0)</f>
        <v>0</v>
      </c>
      <c r="K2644">
        <f>SUMIFS(รายงานลูกหนี้!$G$2:$G$20000, รายงานลูกหนี้!$A$2:$A$20000, $A2644, รายงานลูกหนี้!$K$2:$K$20000, "&gt;=1", รายงานลูกหนี้!$K$2:$K$20000, "&lt;=30")</f>
        <v>90108</v>
      </c>
      <c r="L2644">
        <f>SUMIFS(รายงานลูกหนี้!$G$2:$G$20000, รายงานลูกหนี้!$A$2:$A$20000, $A2644, รายงานลูกหนี้!$K$2:$K$20000, "&gt;=31", รายงานลูกหนี้!$K$2:$K$20000, "&lt;=60")</f>
        <v>17261</v>
      </c>
      <c r="M2644">
        <f>SUMIFS(รายงานลูกหนี้!$G$2:$G$20000, รายงานลูกหนี้!$A$2:$A$20000, $A2644, รายงานลูกหนี้!$K$2:$K$20000, "&gt;=61", รายงานลูกหนี้!$K$2:$K$20000, "&lt;=90")</f>
        <v>0</v>
      </c>
      <c r="N2644">
        <f>SUMIFS(รายงานลูกหนี้!$G$2:$G$20000, รายงานลูกหนี้!$A$2:$A$20000, $A2644, รายงานลูกหนี้!$K$2:$K$20000, "&gt;90")</f>
        <v>0</v>
      </c>
      <c r="O2644">
        <f t="shared" si="208"/>
        <v>107369</v>
      </c>
      <c r="P2644" s="17">
        <f t="shared" si="209"/>
        <v>0.29019083720626998</v>
      </c>
    </row>
    <row r="2645" spans="1:16" x14ac:dyDescent="0.2">
      <c r="A2645" t="str">
        <v>3318fb9162d8e2a2895e21e4e6a1d863ef712882</v>
      </c>
      <c r="B2645">
        <f>COUNTIF(รายงานลูกหนี้!$A:$A,A2645)</f>
        <v>3</v>
      </c>
      <c r="C2645">
        <f>COUNTIFS(รายงานลูกหนี้!$A:$A,A2645,รายงานลูกหนี้!$K:$K,"&gt;0")</f>
        <v>2</v>
      </c>
      <c r="D2645">
        <f>SUMIF(รายงานลูกหนี้!$A:$A,A2645,รายงานลูกหนี้!$K:$K)</f>
        <v>14</v>
      </c>
      <c r="E2645">
        <f>_xlfn.MAXIFS(รายงานลูกหนี้!$K:$K,รายงานลูกหนี้!$A:$A,A2645)</f>
        <v>10</v>
      </c>
      <c r="F2645" s="17">
        <f t="shared" si="205"/>
        <v>0.66666666666666663</v>
      </c>
      <c r="G2645" t="str">
        <f t="shared" si="206"/>
        <v>ค้างชำระ 1 - 30 วัน</v>
      </c>
      <c r="H2645" t="str">
        <f t="shared" si="207"/>
        <v>ลูกหนี้ชั้นดี</v>
      </c>
      <c r="I2645" s="17" cm="1">
        <f t="array" ref="I2645">_xlfn.IFS(D2645=0,0%, D2645&lt;=30,25%, D2645&lt;=60,50%, D2645&lt;=90,75%, D2645&gt;90,100%)</f>
        <v>0.25</v>
      </c>
      <c r="J2645">
        <f>SUMIFS(รายงานลูกหนี้!$G$2:$G$20000, รายงานลูกหนี้!$A$2:$A$20000, $A2645, รายงานลูกหนี้!$K$2:$K$20000, 0)</f>
        <v>20288</v>
      </c>
      <c r="K2645">
        <f>SUMIFS(รายงานลูกหนี้!$G$2:$G$20000, รายงานลูกหนี้!$A$2:$A$20000, $A2645, รายงานลูกหนี้!$K$2:$K$20000, "&gt;=1", รายงานลูกหนี้!$K$2:$K$20000, "&lt;=30")</f>
        <v>19459</v>
      </c>
      <c r="L2645">
        <f>SUMIFS(รายงานลูกหนี้!$G$2:$G$20000, รายงานลูกหนี้!$A$2:$A$20000, $A2645, รายงานลูกหนี้!$K$2:$K$20000, "&gt;=31", รายงานลูกหนี้!$K$2:$K$20000, "&lt;=60")</f>
        <v>0</v>
      </c>
      <c r="M2645">
        <f>SUMIFS(รายงานลูกหนี้!$G$2:$G$20000, รายงานลูกหนี้!$A$2:$A$20000, $A2645, รายงานลูกหนี้!$K$2:$K$20000, "&gt;=61", รายงานลูกหนี้!$K$2:$K$20000, "&lt;=90")</f>
        <v>0</v>
      </c>
      <c r="N2645">
        <f>SUMIFS(รายงานลูกหนี้!$G$2:$G$20000, รายงานลูกหนี้!$A$2:$A$20000, $A2645, รายงานลูกหนี้!$K$2:$K$20000, "&gt;90")</f>
        <v>0</v>
      </c>
      <c r="O2645">
        <f t="shared" si="208"/>
        <v>39747</v>
      </c>
      <c r="P2645" s="17">
        <f t="shared" si="209"/>
        <v>0.12239288499760988</v>
      </c>
    </row>
    <row r="2646" spans="1:16" x14ac:dyDescent="0.2">
      <c r="A2646" t="str">
        <v>ebd54d80456f76563748b60d4a03db7a5dca19a0</v>
      </c>
      <c r="B2646">
        <f>COUNTIF(รายงานลูกหนี้!$A:$A,A2646)</f>
        <v>1</v>
      </c>
      <c r="C2646">
        <f>COUNTIFS(รายงานลูกหนี้!$A:$A,A2646,รายงานลูกหนี้!$K:$K,"&gt;0")</f>
        <v>0</v>
      </c>
      <c r="D2646">
        <f>SUMIF(รายงานลูกหนี้!$A:$A,A2646,รายงานลูกหนี้!$K:$K)</f>
        <v>0</v>
      </c>
      <c r="E2646">
        <f>_xlfn.MAXIFS(รายงานลูกหนี้!$K:$K,รายงานลูกหนี้!$A:$A,A2646)</f>
        <v>0</v>
      </c>
      <c r="F2646" s="17">
        <f t="shared" si="205"/>
        <v>0</v>
      </c>
      <c r="G2646" t="str">
        <f t="shared" si="206"/>
        <v>ชำระตรงเวลา</v>
      </c>
      <c r="H2646" t="str">
        <f t="shared" si="207"/>
        <v>ลูกหนี้ชั้นดี</v>
      </c>
      <c r="I2646" s="17" cm="1">
        <f t="array" ref="I2646">_xlfn.IFS(D2646=0,0%, D2646&lt;=30,25%, D2646&lt;=60,50%, D2646&lt;=90,75%, D2646&gt;90,100%)</f>
        <v>0</v>
      </c>
      <c r="J2646">
        <f>SUMIFS(รายงานลูกหนี้!$G$2:$G$20000, รายงานลูกหนี้!$A$2:$A$20000, $A2646, รายงานลูกหนี้!$K$2:$K$20000, 0)</f>
        <v>28000</v>
      </c>
      <c r="K2646">
        <f>SUMIFS(รายงานลูกหนี้!$G$2:$G$20000, รายงานลูกหนี้!$A$2:$A$20000, $A2646, รายงานลูกหนี้!$K$2:$K$20000, "&gt;=1", รายงานลูกหนี้!$K$2:$K$20000, "&lt;=30")</f>
        <v>0</v>
      </c>
      <c r="L2646">
        <f>SUMIFS(รายงานลูกหนี้!$G$2:$G$20000, รายงานลูกหนี้!$A$2:$A$20000, $A2646, รายงานลูกหนี้!$K$2:$K$20000, "&gt;=31", รายงานลูกหนี้!$K$2:$K$20000, "&lt;=60")</f>
        <v>0</v>
      </c>
      <c r="M2646">
        <f>SUMIFS(รายงานลูกหนี้!$G$2:$G$20000, รายงานลูกหนี้!$A$2:$A$20000, $A2646, รายงานลูกหนี้!$K$2:$K$20000, "&gt;=61", รายงานลูกหนี้!$K$2:$K$20000, "&lt;=90")</f>
        <v>0</v>
      </c>
      <c r="N2646">
        <f>SUMIFS(รายงานลูกหนี้!$G$2:$G$20000, รายงานลูกหนี้!$A$2:$A$20000, $A2646, รายงานลูกหนี้!$K$2:$K$20000, "&gt;90")</f>
        <v>0</v>
      </c>
      <c r="O2646">
        <f t="shared" si="208"/>
        <v>28000</v>
      </c>
      <c r="P2646" s="17">
        <f t="shared" si="209"/>
        <v>0</v>
      </c>
    </row>
    <row r="2647" spans="1:16" x14ac:dyDescent="0.2">
      <c r="A2647" t="str">
        <v>9aa2aaccab935644137911399a8b2d96f9e07644</v>
      </c>
      <c r="B2647">
        <f>COUNTIF(รายงานลูกหนี้!$A:$A,A2647)</f>
        <v>3</v>
      </c>
      <c r="C2647">
        <f>COUNTIFS(รายงานลูกหนี้!$A:$A,A2647,รายงานลูกหนี้!$K:$K,"&gt;0")</f>
        <v>0</v>
      </c>
      <c r="D2647">
        <f>SUMIF(รายงานลูกหนี้!$A:$A,A2647,รายงานลูกหนี้!$K:$K)</f>
        <v>0</v>
      </c>
      <c r="E2647">
        <f>_xlfn.MAXIFS(รายงานลูกหนี้!$K:$K,รายงานลูกหนี้!$A:$A,A2647)</f>
        <v>0</v>
      </c>
      <c r="F2647" s="17">
        <f t="shared" si="205"/>
        <v>0</v>
      </c>
      <c r="G2647" t="str">
        <f t="shared" si="206"/>
        <v>ชำระตรงเวลา</v>
      </c>
      <c r="H2647" t="str">
        <f t="shared" si="207"/>
        <v>ลูกหนี้ชั้นดี</v>
      </c>
      <c r="I2647" s="17" cm="1">
        <f t="array" ref="I2647">_xlfn.IFS(D2647=0,0%, D2647&lt;=30,25%, D2647&lt;=60,50%, D2647&lt;=90,75%, D2647&gt;90,100%)</f>
        <v>0</v>
      </c>
      <c r="J2647">
        <f>SUMIFS(รายงานลูกหนี้!$G$2:$G$20000, รายงานลูกหนี้!$A$2:$A$20000, $A2647, รายงานลูกหนี้!$K$2:$K$20000, 0)</f>
        <v>234000</v>
      </c>
      <c r="K2647">
        <f>SUMIFS(รายงานลูกหนี้!$G$2:$G$20000, รายงานลูกหนี้!$A$2:$A$20000, $A2647, รายงานลูกหนี้!$K$2:$K$20000, "&gt;=1", รายงานลูกหนี้!$K$2:$K$20000, "&lt;=30")</f>
        <v>0</v>
      </c>
      <c r="L2647">
        <f>SUMIFS(รายงานลูกหนี้!$G$2:$G$20000, รายงานลูกหนี้!$A$2:$A$20000, $A2647, รายงานลูกหนี้!$K$2:$K$20000, "&gt;=31", รายงานลูกหนี้!$K$2:$K$20000, "&lt;=60")</f>
        <v>0</v>
      </c>
      <c r="M2647">
        <f>SUMIFS(รายงานลูกหนี้!$G$2:$G$20000, รายงานลูกหนี้!$A$2:$A$20000, $A2647, รายงานลูกหนี้!$K$2:$K$20000, "&gt;=61", รายงานลูกหนี้!$K$2:$K$20000, "&lt;=90")</f>
        <v>0</v>
      </c>
      <c r="N2647">
        <f>SUMIFS(รายงานลูกหนี้!$G$2:$G$20000, รายงานลูกหนี้!$A$2:$A$20000, $A2647, รายงานลูกหนี้!$K$2:$K$20000, "&gt;90")</f>
        <v>0</v>
      </c>
      <c r="O2647">
        <f t="shared" si="208"/>
        <v>234000</v>
      </c>
      <c r="P2647" s="17">
        <f t="shared" si="209"/>
        <v>0</v>
      </c>
    </row>
    <row r="2648" spans="1:16" x14ac:dyDescent="0.2">
      <c r="A2648" t="str">
        <v>79a401f245de4f194a4dacd8bace72080b81218f</v>
      </c>
      <c r="B2648">
        <f>COUNTIF(รายงานลูกหนี้!$A:$A,A2648)</f>
        <v>2</v>
      </c>
      <c r="C2648">
        <f>COUNTIFS(รายงานลูกหนี้!$A:$A,A2648,รายงานลูกหนี้!$K:$K,"&gt;0")</f>
        <v>2</v>
      </c>
      <c r="D2648">
        <f>SUMIF(รายงานลูกหนี้!$A:$A,A2648,รายงานลูกหนี้!$K:$K)</f>
        <v>3</v>
      </c>
      <c r="E2648">
        <f>_xlfn.MAXIFS(รายงานลูกหนี้!$K:$K,รายงานลูกหนี้!$A:$A,A2648)</f>
        <v>2</v>
      </c>
      <c r="F2648" s="17">
        <f t="shared" si="205"/>
        <v>1</v>
      </c>
      <c r="G2648" t="str">
        <f t="shared" si="206"/>
        <v>ค้างชำระ 1 - 30 วัน</v>
      </c>
      <c r="H2648" t="str">
        <f t="shared" si="207"/>
        <v>ลูกหนี้ชั้นดี</v>
      </c>
      <c r="I2648" s="17" cm="1">
        <f t="array" ref="I2648">_xlfn.IFS(D2648=0,0%, D2648&lt;=30,25%, D2648&lt;=60,50%, D2648&lt;=90,75%, D2648&gt;90,100%)</f>
        <v>0.25</v>
      </c>
      <c r="J2648">
        <f>SUMIFS(รายงานลูกหนี้!$G$2:$G$20000, รายงานลูกหนี้!$A$2:$A$20000, $A2648, รายงานลูกหนี้!$K$2:$K$20000, 0)</f>
        <v>0</v>
      </c>
      <c r="K2648">
        <f>SUMIFS(รายงานลูกหนี้!$G$2:$G$20000, รายงานลูกหนี้!$A$2:$A$20000, $A2648, รายงานลูกหนี้!$K$2:$K$20000, "&gt;=1", รายงานลูกหนี้!$K$2:$K$20000, "&lt;=30")</f>
        <v>4445</v>
      </c>
      <c r="L2648">
        <f>SUMIFS(รายงานลูกหนี้!$G$2:$G$20000, รายงานลูกหนี้!$A$2:$A$20000, $A2648, รายงานลูกหนี้!$K$2:$K$20000, "&gt;=31", รายงานลูกหนี้!$K$2:$K$20000, "&lt;=60")</f>
        <v>0</v>
      </c>
      <c r="M2648">
        <f>SUMIFS(รายงานลูกหนี้!$G$2:$G$20000, รายงานลูกหนี้!$A$2:$A$20000, $A2648, รายงานลูกหนี้!$K$2:$K$20000, "&gt;=61", รายงานลูกหนี้!$K$2:$K$20000, "&lt;=90")</f>
        <v>0</v>
      </c>
      <c r="N2648">
        <f>SUMIFS(รายงานลูกหนี้!$G$2:$G$20000, รายงานลูกหนี้!$A$2:$A$20000, $A2648, รายงานลูกหนี้!$K$2:$K$20000, "&gt;90")</f>
        <v>0</v>
      </c>
      <c r="O2648">
        <f t="shared" si="208"/>
        <v>4445</v>
      </c>
      <c r="P2648" s="17">
        <f t="shared" si="209"/>
        <v>0.25</v>
      </c>
    </row>
    <row r="2649" spans="1:16" x14ac:dyDescent="0.2">
      <c r="A2649" t="str">
        <v>30635a8365ff7d60262e3199bb0e9398ac63b1f9</v>
      </c>
      <c r="B2649">
        <f>COUNTIF(รายงานลูกหนี้!$A:$A,A2649)</f>
        <v>2</v>
      </c>
      <c r="C2649">
        <f>COUNTIFS(รายงานลูกหนี้!$A:$A,A2649,รายงานลูกหนี้!$K:$K,"&gt;0")</f>
        <v>0</v>
      </c>
      <c r="D2649">
        <f>SUMIF(รายงานลูกหนี้!$A:$A,A2649,รายงานลูกหนี้!$K:$K)</f>
        <v>0</v>
      </c>
      <c r="E2649">
        <f>_xlfn.MAXIFS(รายงานลูกหนี้!$K:$K,รายงานลูกหนี้!$A:$A,A2649)</f>
        <v>0</v>
      </c>
      <c r="F2649" s="17">
        <f t="shared" si="205"/>
        <v>0</v>
      </c>
      <c r="G2649" t="str">
        <f t="shared" si="206"/>
        <v>ชำระตรงเวลา</v>
      </c>
      <c r="H2649" t="str">
        <f t="shared" si="207"/>
        <v>ลูกหนี้ชั้นดี</v>
      </c>
      <c r="I2649" s="17" cm="1">
        <f t="array" ref="I2649">_xlfn.IFS(D2649=0,0%, D2649&lt;=30,25%, D2649&lt;=60,50%, D2649&lt;=90,75%, D2649&gt;90,100%)</f>
        <v>0</v>
      </c>
      <c r="J2649">
        <f>SUMIFS(รายงานลูกหนี้!$G$2:$G$20000, รายงานลูกหนี้!$A$2:$A$20000, $A2649, รายงานลูกหนี้!$K$2:$K$20000, 0)</f>
        <v>6380</v>
      </c>
      <c r="K2649">
        <f>SUMIFS(รายงานลูกหนี้!$G$2:$G$20000, รายงานลูกหนี้!$A$2:$A$20000, $A2649, รายงานลูกหนี้!$K$2:$K$20000, "&gt;=1", รายงานลูกหนี้!$K$2:$K$20000, "&lt;=30")</f>
        <v>0</v>
      </c>
      <c r="L2649">
        <f>SUMIFS(รายงานลูกหนี้!$G$2:$G$20000, รายงานลูกหนี้!$A$2:$A$20000, $A2649, รายงานลูกหนี้!$K$2:$K$20000, "&gt;=31", รายงานลูกหนี้!$K$2:$K$20000, "&lt;=60")</f>
        <v>0</v>
      </c>
      <c r="M2649">
        <f>SUMIFS(รายงานลูกหนี้!$G$2:$G$20000, รายงานลูกหนี้!$A$2:$A$20000, $A2649, รายงานลูกหนี้!$K$2:$K$20000, "&gt;=61", รายงานลูกหนี้!$K$2:$K$20000, "&lt;=90")</f>
        <v>0</v>
      </c>
      <c r="N2649">
        <f>SUMIFS(รายงานลูกหนี้!$G$2:$G$20000, รายงานลูกหนี้!$A$2:$A$20000, $A2649, รายงานลูกหนี้!$K$2:$K$20000, "&gt;90")</f>
        <v>0</v>
      </c>
      <c r="O2649">
        <f t="shared" si="208"/>
        <v>6380</v>
      </c>
      <c r="P2649" s="17">
        <f t="shared" si="209"/>
        <v>0</v>
      </c>
    </row>
    <row r="2650" spans="1:16" x14ac:dyDescent="0.2">
      <c r="A2650" t="str">
        <v>5d3a3cd088580eb0df3d3e8f2ff8587ee1c1dee6</v>
      </c>
      <c r="B2650">
        <f>COUNTIF(รายงานลูกหนี้!$A:$A,A2650)</f>
        <v>8</v>
      </c>
      <c r="C2650">
        <f>COUNTIFS(รายงานลูกหนี้!$A:$A,A2650,รายงานลูกหนี้!$K:$K,"&gt;0")</f>
        <v>5</v>
      </c>
      <c r="D2650">
        <f>SUMIF(รายงานลูกหนี้!$A:$A,A2650,รายงานลูกหนี้!$K:$K)</f>
        <v>16</v>
      </c>
      <c r="E2650">
        <f>_xlfn.MAXIFS(รายงานลูกหนี้!$K:$K,รายงานลูกหนี้!$A:$A,A2650)</f>
        <v>6</v>
      </c>
      <c r="F2650" s="17">
        <f t="shared" si="205"/>
        <v>0.625</v>
      </c>
      <c r="G2650" t="str">
        <f t="shared" si="206"/>
        <v>ค้างชำระ 1 - 30 วัน</v>
      </c>
      <c r="H2650" t="str">
        <f t="shared" si="207"/>
        <v>ลูกหนี้ชั้นดี</v>
      </c>
      <c r="I2650" s="17" cm="1">
        <f t="array" ref="I2650">_xlfn.IFS(D2650=0,0%, D2650&lt;=30,25%, D2650&lt;=60,50%, D2650&lt;=90,75%, D2650&gt;90,100%)</f>
        <v>0.25</v>
      </c>
      <c r="J2650">
        <f>SUMIFS(รายงานลูกหนี้!$G$2:$G$20000, รายงานลูกหนี้!$A$2:$A$20000, $A2650, รายงานลูกหนี้!$K$2:$K$20000, 0)</f>
        <v>5094</v>
      </c>
      <c r="K2650">
        <f>SUMIFS(รายงานลูกหนี้!$G$2:$G$20000, รายงานลูกหนี้!$A$2:$A$20000, $A2650, รายงานลูกหนี้!$K$2:$K$20000, "&gt;=1", รายงานลูกหนี้!$K$2:$K$20000, "&lt;=30")</f>
        <v>16186</v>
      </c>
      <c r="L2650">
        <f>SUMIFS(รายงานลูกหนี้!$G$2:$G$20000, รายงานลูกหนี้!$A$2:$A$20000, $A2650, รายงานลูกหนี้!$K$2:$K$20000, "&gt;=31", รายงานลูกหนี้!$K$2:$K$20000, "&lt;=60")</f>
        <v>0</v>
      </c>
      <c r="M2650">
        <f>SUMIFS(รายงานลูกหนี้!$G$2:$G$20000, รายงานลูกหนี้!$A$2:$A$20000, $A2650, รายงานลูกหนี้!$K$2:$K$20000, "&gt;=61", รายงานลูกหนี้!$K$2:$K$20000, "&lt;=90")</f>
        <v>0</v>
      </c>
      <c r="N2650">
        <f>SUMIFS(รายงานลูกหนี้!$G$2:$G$20000, รายงานลูกหนี้!$A$2:$A$20000, $A2650, รายงานลูกหนี้!$K$2:$K$20000, "&gt;90")</f>
        <v>0</v>
      </c>
      <c r="O2650">
        <f t="shared" si="208"/>
        <v>21280</v>
      </c>
      <c r="P2650" s="17">
        <f t="shared" si="209"/>
        <v>0.19015507518796992</v>
      </c>
    </row>
    <row r="2651" spans="1:16" x14ac:dyDescent="0.2">
      <c r="A2651" t="str">
        <v>c7ec5d5fe2f79b94cac740d2a6009a2411e81d45</v>
      </c>
      <c r="B2651">
        <f>COUNTIF(รายงานลูกหนี้!$A:$A,A2651)</f>
        <v>6</v>
      </c>
      <c r="C2651">
        <f>COUNTIFS(รายงานลูกหนี้!$A:$A,A2651,รายงานลูกหนี้!$K:$K,"&gt;0")</f>
        <v>6</v>
      </c>
      <c r="D2651">
        <f>SUMIF(รายงานลูกหนี้!$A:$A,A2651,รายงานลูกหนี้!$K:$K)</f>
        <v>16</v>
      </c>
      <c r="E2651">
        <f>_xlfn.MAXIFS(รายงานลูกหนี้!$K:$K,รายงานลูกหนี้!$A:$A,A2651)</f>
        <v>8</v>
      </c>
      <c r="F2651" s="17">
        <f t="shared" si="205"/>
        <v>1</v>
      </c>
      <c r="G2651" t="str">
        <f t="shared" si="206"/>
        <v>ค้างชำระ 1 - 30 วัน</v>
      </c>
      <c r="H2651" t="str">
        <f t="shared" si="207"/>
        <v>ลูกหนี้ชั้นดี</v>
      </c>
      <c r="I2651" s="17" cm="1">
        <f t="array" ref="I2651">_xlfn.IFS(D2651=0,0%, D2651&lt;=30,25%, D2651&lt;=60,50%, D2651&lt;=90,75%, D2651&gt;90,100%)</f>
        <v>0.25</v>
      </c>
      <c r="J2651">
        <f>SUMIFS(รายงานลูกหนี้!$G$2:$G$20000, รายงานลูกหนี้!$A$2:$A$20000, $A2651, รายงานลูกหนี้!$K$2:$K$20000, 0)</f>
        <v>0</v>
      </c>
      <c r="K2651">
        <f>SUMIFS(รายงานลูกหนี้!$G$2:$G$20000, รายงานลูกหนี้!$A$2:$A$20000, $A2651, รายงานลูกหนี้!$K$2:$K$20000, "&gt;=1", รายงานลูกหนี้!$K$2:$K$20000, "&lt;=30")</f>
        <v>47637</v>
      </c>
      <c r="L2651">
        <f>SUMIFS(รายงานลูกหนี้!$G$2:$G$20000, รายงานลูกหนี้!$A$2:$A$20000, $A2651, รายงานลูกหนี้!$K$2:$K$20000, "&gt;=31", รายงานลูกหนี้!$K$2:$K$20000, "&lt;=60")</f>
        <v>0</v>
      </c>
      <c r="M2651">
        <f>SUMIFS(รายงานลูกหนี้!$G$2:$G$20000, รายงานลูกหนี้!$A$2:$A$20000, $A2651, รายงานลูกหนี้!$K$2:$K$20000, "&gt;=61", รายงานลูกหนี้!$K$2:$K$20000, "&lt;=90")</f>
        <v>0</v>
      </c>
      <c r="N2651">
        <f>SUMIFS(รายงานลูกหนี้!$G$2:$G$20000, รายงานลูกหนี้!$A$2:$A$20000, $A2651, รายงานลูกหนี้!$K$2:$K$20000, "&gt;90")</f>
        <v>0</v>
      </c>
      <c r="O2651">
        <f t="shared" si="208"/>
        <v>47637</v>
      </c>
      <c r="P2651" s="17">
        <f t="shared" si="209"/>
        <v>0.25</v>
      </c>
    </row>
    <row r="2652" spans="1:16" x14ac:dyDescent="0.2">
      <c r="A2652" t="str">
        <v>250304f7b943b8281d91f692b049e8c07ab66bb4</v>
      </c>
      <c r="B2652">
        <f>COUNTIF(รายงานลูกหนี้!$A:$A,A2652)</f>
        <v>3</v>
      </c>
      <c r="C2652">
        <f>COUNTIFS(รายงานลูกหนี้!$A:$A,A2652,รายงานลูกหนี้!$K:$K,"&gt;0")</f>
        <v>3</v>
      </c>
      <c r="D2652">
        <f>SUMIF(รายงานลูกหนี้!$A:$A,A2652,รายงานลูกหนี้!$K:$K)</f>
        <v>5</v>
      </c>
      <c r="E2652">
        <f>_xlfn.MAXIFS(รายงานลูกหนี้!$K:$K,รายงานลูกหนี้!$A:$A,A2652)</f>
        <v>2</v>
      </c>
      <c r="F2652" s="17">
        <f t="shared" si="205"/>
        <v>1</v>
      </c>
      <c r="G2652" t="str">
        <f t="shared" si="206"/>
        <v>ค้างชำระ 1 - 30 วัน</v>
      </c>
      <c r="H2652" t="str">
        <f t="shared" si="207"/>
        <v>ลูกหนี้ชั้นดี</v>
      </c>
      <c r="I2652" s="17" cm="1">
        <f t="array" ref="I2652">_xlfn.IFS(D2652=0,0%, D2652&lt;=30,25%, D2652&lt;=60,50%, D2652&lt;=90,75%, D2652&gt;90,100%)</f>
        <v>0.25</v>
      </c>
      <c r="J2652">
        <f>SUMIFS(รายงานลูกหนี้!$G$2:$G$20000, รายงานลูกหนี้!$A$2:$A$20000, $A2652, รายงานลูกหนี้!$K$2:$K$20000, 0)</f>
        <v>0</v>
      </c>
      <c r="K2652">
        <f>SUMIFS(รายงานลูกหนี้!$G$2:$G$20000, รายงานลูกหนี้!$A$2:$A$20000, $A2652, รายงานลูกหนี้!$K$2:$K$20000, "&gt;=1", รายงานลูกหนี้!$K$2:$K$20000, "&lt;=30")</f>
        <v>12177</v>
      </c>
      <c r="L2652">
        <f>SUMIFS(รายงานลูกหนี้!$G$2:$G$20000, รายงานลูกหนี้!$A$2:$A$20000, $A2652, รายงานลูกหนี้!$K$2:$K$20000, "&gt;=31", รายงานลูกหนี้!$K$2:$K$20000, "&lt;=60")</f>
        <v>0</v>
      </c>
      <c r="M2652">
        <f>SUMIFS(รายงานลูกหนี้!$G$2:$G$20000, รายงานลูกหนี้!$A$2:$A$20000, $A2652, รายงานลูกหนี้!$K$2:$K$20000, "&gt;=61", รายงานลูกหนี้!$K$2:$K$20000, "&lt;=90")</f>
        <v>0</v>
      </c>
      <c r="N2652">
        <f>SUMIFS(รายงานลูกหนี้!$G$2:$G$20000, รายงานลูกหนี้!$A$2:$A$20000, $A2652, รายงานลูกหนี้!$K$2:$K$20000, "&gt;90")</f>
        <v>0</v>
      </c>
      <c r="O2652">
        <f t="shared" si="208"/>
        <v>12177</v>
      </c>
      <c r="P2652" s="17">
        <f t="shared" si="209"/>
        <v>0.25</v>
      </c>
    </row>
    <row r="2653" spans="1:16" x14ac:dyDescent="0.2">
      <c r="A2653" t="str">
        <v>20c1b0eaf7df17e192ce4923c382ed196362c8ca</v>
      </c>
      <c r="B2653">
        <f>COUNTIF(รายงานลูกหนี้!$A:$A,A2653)</f>
        <v>5</v>
      </c>
      <c r="C2653">
        <f>COUNTIFS(รายงานลูกหนี้!$A:$A,A2653,รายงานลูกหนี้!$K:$K,"&gt;0")</f>
        <v>0</v>
      </c>
      <c r="D2653">
        <f>SUMIF(รายงานลูกหนี้!$A:$A,A2653,รายงานลูกหนี้!$K:$K)</f>
        <v>0</v>
      </c>
      <c r="E2653">
        <f>_xlfn.MAXIFS(รายงานลูกหนี้!$K:$K,รายงานลูกหนี้!$A:$A,A2653)</f>
        <v>0</v>
      </c>
      <c r="F2653" s="17">
        <f t="shared" si="205"/>
        <v>0</v>
      </c>
      <c r="G2653" t="str">
        <f t="shared" si="206"/>
        <v>ชำระตรงเวลา</v>
      </c>
      <c r="H2653" t="str">
        <f t="shared" si="207"/>
        <v>ลูกหนี้ชั้นดี</v>
      </c>
      <c r="I2653" s="17" cm="1">
        <f t="array" ref="I2653">_xlfn.IFS(D2653=0,0%, D2653&lt;=30,25%, D2653&lt;=60,50%, D2653&lt;=90,75%, D2653&gt;90,100%)</f>
        <v>0</v>
      </c>
      <c r="J2653">
        <f>SUMIFS(รายงานลูกหนี้!$G$2:$G$20000, รายงานลูกหนี้!$A$2:$A$20000, $A2653, รายงานลูกหนี้!$K$2:$K$20000, 0)</f>
        <v>6539</v>
      </c>
      <c r="K2653">
        <f>SUMIFS(รายงานลูกหนี้!$G$2:$G$20000, รายงานลูกหนี้!$A$2:$A$20000, $A2653, รายงานลูกหนี้!$K$2:$K$20000, "&gt;=1", รายงานลูกหนี้!$K$2:$K$20000, "&lt;=30")</f>
        <v>0</v>
      </c>
      <c r="L2653">
        <f>SUMIFS(รายงานลูกหนี้!$G$2:$G$20000, รายงานลูกหนี้!$A$2:$A$20000, $A2653, รายงานลูกหนี้!$K$2:$K$20000, "&gt;=31", รายงานลูกหนี้!$K$2:$K$20000, "&lt;=60")</f>
        <v>0</v>
      </c>
      <c r="M2653">
        <f>SUMIFS(รายงานลูกหนี้!$G$2:$G$20000, รายงานลูกหนี้!$A$2:$A$20000, $A2653, รายงานลูกหนี้!$K$2:$K$20000, "&gt;=61", รายงานลูกหนี้!$K$2:$K$20000, "&lt;=90")</f>
        <v>0</v>
      </c>
      <c r="N2653">
        <f>SUMIFS(รายงานลูกหนี้!$G$2:$G$20000, รายงานลูกหนี้!$A$2:$A$20000, $A2653, รายงานลูกหนี้!$K$2:$K$20000, "&gt;90")</f>
        <v>0</v>
      </c>
      <c r="O2653">
        <f t="shared" si="208"/>
        <v>6539</v>
      </c>
      <c r="P2653" s="17">
        <f t="shared" si="209"/>
        <v>0</v>
      </c>
    </row>
    <row r="2654" spans="1:16" x14ac:dyDescent="0.2">
      <c r="A2654" t="str">
        <v>449de0a01d358793fcc6c3a4b50e6456c4cf1703</v>
      </c>
      <c r="B2654">
        <f>COUNTIF(รายงานลูกหนี้!$A:$A,A2654)</f>
        <v>7</v>
      </c>
      <c r="C2654">
        <f>COUNTIFS(รายงานลูกหนี้!$A:$A,A2654,รายงานลูกหนี้!$K:$K,"&gt;0")</f>
        <v>2</v>
      </c>
      <c r="D2654">
        <f>SUMIF(รายงานลูกหนี้!$A:$A,A2654,รายงานลูกหนี้!$K:$K)</f>
        <v>3</v>
      </c>
      <c r="E2654">
        <f>_xlfn.MAXIFS(รายงานลูกหนี้!$K:$K,รายงานลูกหนี้!$A:$A,A2654)</f>
        <v>2</v>
      </c>
      <c r="F2654" s="17">
        <f t="shared" si="205"/>
        <v>0.2857142857142857</v>
      </c>
      <c r="G2654" t="str">
        <f t="shared" si="206"/>
        <v>ค้างชำระ 1 - 30 วัน</v>
      </c>
      <c r="H2654" t="str">
        <f t="shared" si="207"/>
        <v>ลูกหนี้ชั้นดี</v>
      </c>
      <c r="I2654" s="17" cm="1">
        <f t="array" ref="I2654">_xlfn.IFS(D2654=0,0%, D2654&lt;=30,25%, D2654&lt;=60,50%, D2654&lt;=90,75%, D2654&gt;90,100%)</f>
        <v>0.25</v>
      </c>
      <c r="J2654">
        <f>SUMIFS(รายงานลูกหนี้!$G$2:$G$20000, รายงานลูกหนี้!$A$2:$A$20000, $A2654, รายงานลูกหนี้!$K$2:$K$20000, 0)</f>
        <v>14250</v>
      </c>
      <c r="K2654">
        <f>SUMIFS(รายงานลูกหนี้!$G$2:$G$20000, รายงานลูกหนี้!$A$2:$A$20000, $A2654, รายงานลูกหนี้!$K$2:$K$20000, "&gt;=1", รายงานลูกหนี้!$K$2:$K$20000, "&lt;=30")</f>
        <v>10960</v>
      </c>
      <c r="L2654">
        <f>SUMIFS(รายงานลูกหนี้!$G$2:$G$20000, รายงานลูกหนี้!$A$2:$A$20000, $A2654, รายงานลูกหนี้!$K$2:$K$20000, "&gt;=31", รายงานลูกหนี้!$K$2:$K$20000, "&lt;=60")</f>
        <v>0</v>
      </c>
      <c r="M2654">
        <f>SUMIFS(รายงานลูกหนี้!$G$2:$G$20000, รายงานลูกหนี้!$A$2:$A$20000, $A2654, รายงานลูกหนี้!$K$2:$K$20000, "&gt;=61", รายงานลูกหนี้!$K$2:$K$20000, "&lt;=90")</f>
        <v>0</v>
      </c>
      <c r="N2654">
        <f>SUMIFS(รายงานลูกหนี้!$G$2:$G$20000, รายงานลูกหนี้!$A$2:$A$20000, $A2654, รายงานลูกหนี้!$K$2:$K$20000, "&gt;90")</f>
        <v>0</v>
      </c>
      <c r="O2654">
        <f t="shared" si="208"/>
        <v>25210</v>
      </c>
      <c r="P2654" s="17">
        <f t="shared" si="209"/>
        <v>0.10868702895676319</v>
      </c>
    </row>
    <row r="2655" spans="1:16" x14ac:dyDescent="0.2">
      <c r="A2655" t="str">
        <v>371a46d398d564eb059344a1b1f9d0df8ab76141</v>
      </c>
      <c r="B2655">
        <f>COUNTIF(รายงานลูกหนี้!$A:$A,A2655)</f>
        <v>8</v>
      </c>
      <c r="C2655">
        <f>COUNTIFS(รายงานลูกหนี้!$A:$A,A2655,รายงานลูกหนี้!$K:$K,"&gt;0")</f>
        <v>0</v>
      </c>
      <c r="D2655">
        <f>SUMIF(รายงานลูกหนี้!$A:$A,A2655,รายงานลูกหนี้!$K:$K)</f>
        <v>0</v>
      </c>
      <c r="E2655">
        <f>_xlfn.MAXIFS(รายงานลูกหนี้!$K:$K,รายงานลูกหนี้!$A:$A,A2655)</f>
        <v>0</v>
      </c>
      <c r="F2655" s="17">
        <f t="shared" si="205"/>
        <v>0</v>
      </c>
      <c r="G2655" t="str">
        <f t="shared" si="206"/>
        <v>ชำระตรงเวลา</v>
      </c>
      <c r="H2655" t="str">
        <f t="shared" si="207"/>
        <v>ลูกหนี้ชั้นดี</v>
      </c>
      <c r="I2655" s="17" cm="1">
        <f t="array" ref="I2655">_xlfn.IFS(D2655=0,0%, D2655&lt;=30,25%, D2655&lt;=60,50%, D2655&lt;=90,75%, D2655&gt;90,100%)</f>
        <v>0</v>
      </c>
      <c r="J2655">
        <f>SUMIFS(รายงานลูกหนี้!$G$2:$G$20000, รายงานลูกหนี้!$A$2:$A$20000, $A2655, รายงานลูกหนี้!$K$2:$K$20000, 0)</f>
        <v>75810</v>
      </c>
      <c r="K2655">
        <f>SUMIFS(รายงานลูกหนี้!$G$2:$G$20000, รายงานลูกหนี้!$A$2:$A$20000, $A2655, รายงานลูกหนี้!$K$2:$K$20000, "&gt;=1", รายงานลูกหนี้!$K$2:$K$20000, "&lt;=30")</f>
        <v>0</v>
      </c>
      <c r="L2655">
        <f>SUMIFS(รายงานลูกหนี้!$G$2:$G$20000, รายงานลูกหนี้!$A$2:$A$20000, $A2655, รายงานลูกหนี้!$K$2:$K$20000, "&gt;=31", รายงานลูกหนี้!$K$2:$K$20000, "&lt;=60")</f>
        <v>0</v>
      </c>
      <c r="M2655">
        <f>SUMIFS(รายงานลูกหนี้!$G$2:$G$20000, รายงานลูกหนี้!$A$2:$A$20000, $A2655, รายงานลูกหนี้!$K$2:$K$20000, "&gt;=61", รายงานลูกหนี้!$K$2:$K$20000, "&lt;=90")</f>
        <v>0</v>
      </c>
      <c r="N2655">
        <f>SUMIFS(รายงานลูกหนี้!$G$2:$G$20000, รายงานลูกหนี้!$A$2:$A$20000, $A2655, รายงานลูกหนี้!$K$2:$K$20000, "&gt;90")</f>
        <v>0</v>
      </c>
      <c r="O2655">
        <f t="shared" si="208"/>
        <v>75810</v>
      </c>
      <c r="P2655" s="17">
        <f t="shared" si="209"/>
        <v>0</v>
      </c>
    </row>
    <row r="2656" spans="1:16" x14ac:dyDescent="0.2">
      <c r="A2656" t="str">
        <v>e30658879daad67df59c1e41e8bd80f3568e2b64</v>
      </c>
      <c r="B2656">
        <f>COUNTIF(รายงานลูกหนี้!$A:$A,A2656)</f>
        <v>6</v>
      </c>
      <c r="C2656">
        <f>COUNTIFS(รายงานลูกหนี้!$A:$A,A2656,รายงานลูกหนี้!$K:$K,"&gt;0")</f>
        <v>3</v>
      </c>
      <c r="D2656">
        <f>SUMIF(รายงานลูกหนี้!$A:$A,A2656,รายงานลูกหนี้!$K:$K)</f>
        <v>28</v>
      </c>
      <c r="E2656">
        <f>_xlfn.MAXIFS(รายงานลูกหนี้!$K:$K,รายงานลูกหนี้!$A:$A,A2656)</f>
        <v>23</v>
      </c>
      <c r="F2656" s="17">
        <f t="shared" si="205"/>
        <v>0.5</v>
      </c>
      <c r="G2656" t="str">
        <f t="shared" si="206"/>
        <v>ค้างชำระ 1 - 30 วัน</v>
      </c>
      <c r="H2656" t="str">
        <f t="shared" si="207"/>
        <v>ลูกหนี้ชั้นดี</v>
      </c>
      <c r="I2656" s="17" cm="1">
        <f t="array" ref="I2656">_xlfn.IFS(D2656=0,0%, D2656&lt;=30,25%, D2656&lt;=60,50%, D2656&lt;=90,75%, D2656&gt;90,100%)</f>
        <v>0.25</v>
      </c>
      <c r="J2656">
        <f>SUMIFS(รายงานลูกหนี้!$G$2:$G$20000, รายงานลูกหนี้!$A$2:$A$20000, $A2656, รายงานลูกหนี้!$K$2:$K$20000, 0)</f>
        <v>20160</v>
      </c>
      <c r="K2656">
        <f>SUMIFS(รายงานลูกหนี้!$G$2:$G$20000, รายงานลูกหนี้!$A$2:$A$20000, $A2656, รายงานลูกหนี้!$K$2:$K$20000, "&gt;=1", รายงานลูกหนี้!$K$2:$K$20000, "&lt;=30")</f>
        <v>17589</v>
      </c>
      <c r="L2656">
        <f>SUMIFS(รายงานลูกหนี้!$G$2:$G$20000, รายงานลูกหนี้!$A$2:$A$20000, $A2656, รายงานลูกหนี้!$K$2:$K$20000, "&gt;=31", รายงานลูกหนี้!$K$2:$K$20000, "&lt;=60")</f>
        <v>0</v>
      </c>
      <c r="M2656">
        <f>SUMIFS(รายงานลูกหนี้!$G$2:$G$20000, รายงานลูกหนี้!$A$2:$A$20000, $A2656, รายงานลูกหนี้!$K$2:$K$20000, "&gt;=61", รายงานลูกหนี้!$K$2:$K$20000, "&lt;=90")</f>
        <v>0</v>
      </c>
      <c r="N2656">
        <f>SUMIFS(รายงานลูกหนี้!$G$2:$G$20000, รายงานลูกหนี้!$A$2:$A$20000, $A2656, รายงานลูกหนี้!$K$2:$K$20000, "&gt;90")</f>
        <v>0</v>
      </c>
      <c r="O2656">
        <f t="shared" si="208"/>
        <v>37749</v>
      </c>
      <c r="P2656" s="17">
        <f t="shared" si="209"/>
        <v>0.11648652944448859</v>
      </c>
    </row>
    <row r="2657" spans="1:16" x14ac:dyDescent="0.2">
      <c r="A2657" t="str">
        <v>6e847854ab624f3048479314aa0bb9476f46c6fc</v>
      </c>
      <c r="B2657">
        <f>COUNTIF(รายงานลูกหนี้!$A:$A,A2657)</f>
        <v>2</v>
      </c>
      <c r="C2657">
        <f>COUNTIFS(รายงานลูกหนี้!$A:$A,A2657,รายงานลูกหนี้!$K:$K,"&gt;0")</f>
        <v>1</v>
      </c>
      <c r="D2657">
        <f>SUMIF(รายงานลูกหนี้!$A:$A,A2657,รายงานลูกหนี้!$K:$K)</f>
        <v>8</v>
      </c>
      <c r="E2657">
        <f>_xlfn.MAXIFS(รายงานลูกหนี้!$K:$K,รายงานลูกหนี้!$A:$A,A2657)</f>
        <v>8</v>
      </c>
      <c r="F2657" s="17">
        <f t="shared" si="205"/>
        <v>0.5</v>
      </c>
      <c r="G2657" t="str">
        <f t="shared" si="206"/>
        <v>ค้างชำระ 1 - 30 วัน</v>
      </c>
      <c r="H2657" t="str">
        <f t="shared" si="207"/>
        <v>ลูกหนี้ชั้นดี</v>
      </c>
      <c r="I2657" s="17" cm="1">
        <f t="array" ref="I2657">_xlfn.IFS(D2657=0,0%, D2657&lt;=30,25%, D2657&lt;=60,50%, D2657&lt;=90,75%, D2657&gt;90,100%)</f>
        <v>0.25</v>
      </c>
      <c r="J2657">
        <f>SUMIFS(รายงานลูกหนี้!$G$2:$G$20000, รายงานลูกหนี้!$A$2:$A$20000, $A2657, รายงานลูกหนี้!$K$2:$K$20000, 0)</f>
        <v>28071</v>
      </c>
      <c r="K2657">
        <f>SUMIFS(รายงานลูกหนี้!$G$2:$G$20000, รายงานลูกหนี้!$A$2:$A$20000, $A2657, รายงานลูกหนี้!$K$2:$K$20000, "&gt;=1", รายงานลูกหนี้!$K$2:$K$20000, "&lt;=30")</f>
        <v>20473</v>
      </c>
      <c r="L2657">
        <f>SUMIFS(รายงานลูกหนี้!$G$2:$G$20000, รายงานลูกหนี้!$A$2:$A$20000, $A2657, รายงานลูกหนี้!$K$2:$K$20000, "&gt;=31", รายงานลูกหนี้!$K$2:$K$20000, "&lt;=60")</f>
        <v>0</v>
      </c>
      <c r="M2657">
        <f>SUMIFS(รายงานลูกหนี้!$G$2:$G$20000, รายงานลูกหนี้!$A$2:$A$20000, $A2657, รายงานลูกหนี้!$K$2:$K$20000, "&gt;=61", รายงานลูกหนี้!$K$2:$K$20000, "&lt;=90")</f>
        <v>0</v>
      </c>
      <c r="N2657">
        <f>SUMIFS(รายงานลูกหนี้!$G$2:$G$20000, รายงานลูกหนี้!$A$2:$A$20000, $A2657, รายงานลูกหนี้!$K$2:$K$20000, "&gt;90")</f>
        <v>0</v>
      </c>
      <c r="O2657">
        <f t="shared" si="208"/>
        <v>48544</v>
      </c>
      <c r="P2657" s="17">
        <f t="shared" si="209"/>
        <v>0.10543527521423864</v>
      </c>
    </row>
    <row r="2658" spans="1:16" x14ac:dyDescent="0.2">
      <c r="A2658" t="str">
        <v>8b51a2f5decc0b72b4cd5821c33b7bb4bff4fa38</v>
      </c>
      <c r="B2658">
        <f>COUNTIF(รายงานลูกหนี้!$A:$A,A2658)</f>
        <v>8</v>
      </c>
      <c r="C2658">
        <f>COUNTIFS(รายงานลูกหนี้!$A:$A,A2658,รายงานลูกหนี้!$K:$K,"&gt;0")</f>
        <v>1</v>
      </c>
      <c r="D2658">
        <f>SUMIF(รายงานลูกหนี้!$A:$A,A2658,รายงานลูกหนี้!$K:$K)</f>
        <v>5</v>
      </c>
      <c r="E2658">
        <f>_xlfn.MAXIFS(รายงานลูกหนี้!$K:$K,รายงานลูกหนี้!$A:$A,A2658)</f>
        <v>5</v>
      </c>
      <c r="F2658" s="17">
        <f t="shared" si="205"/>
        <v>0.125</v>
      </c>
      <c r="G2658" t="str">
        <f t="shared" si="206"/>
        <v>ค้างชำระ 1 - 30 วัน</v>
      </c>
      <c r="H2658" t="str">
        <f t="shared" si="207"/>
        <v>ลูกหนี้ชั้นดี</v>
      </c>
      <c r="I2658" s="17" cm="1">
        <f t="array" ref="I2658">_xlfn.IFS(D2658=0,0%, D2658&lt;=30,25%, D2658&lt;=60,50%, D2658&lt;=90,75%, D2658&gt;90,100%)</f>
        <v>0.25</v>
      </c>
      <c r="J2658">
        <f>SUMIFS(รายงานลูกหนี้!$G$2:$G$20000, รายงานลูกหนี้!$A$2:$A$20000, $A2658, รายงานลูกหนี้!$K$2:$K$20000, 0)</f>
        <v>26252</v>
      </c>
      <c r="K2658">
        <f>SUMIFS(รายงานลูกหนี้!$G$2:$G$20000, รายงานลูกหนี้!$A$2:$A$20000, $A2658, รายงานลูกหนี้!$K$2:$K$20000, "&gt;=1", รายงานลูกหนี้!$K$2:$K$20000, "&lt;=30")</f>
        <v>4082</v>
      </c>
      <c r="L2658">
        <f>SUMIFS(รายงานลูกหนี้!$G$2:$G$20000, รายงานลูกหนี้!$A$2:$A$20000, $A2658, รายงานลูกหนี้!$K$2:$K$20000, "&gt;=31", รายงานลูกหนี้!$K$2:$K$20000, "&lt;=60")</f>
        <v>0</v>
      </c>
      <c r="M2658">
        <f>SUMIFS(รายงานลูกหนี้!$G$2:$G$20000, รายงานลูกหนี้!$A$2:$A$20000, $A2658, รายงานลูกหนี้!$K$2:$K$20000, "&gt;=61", รายงานลูกหนี้!$K$2:$K$20000, "&lt;=90")</f>
        <v>0</v>
      </c>
      <c r="N2658">
        <f>SUMIFS(รายงานลูกหนี้!$G$2:$G$20000, รายงานลูกหนี้!$A$2:$A$20000, $A2658, รายงานลูกหนี้!$K$2:$K$20000, "&gt;90")</f>
        <v>0</v>
      </c>
      <c r="O2658">
        <f t="shared" si="208"/>
        <v>30334</v>
      </c>
      <c r="P2658" s="17">
        <f t="shared" si="209"/>
        <v>3.3642117755653719E-2</v>
      </c>
    </row>
    <row r="2659" spans="1:16" x14ac:dyDescent="0.2">
      <c r="A2659" t="str">
        <v>6310eecbd987221c49d95aff47cc4df1e08ec4f7</v>
      </c>
      <c r="B2659">
        <f>COUNTIF(รายงานลูกหนี้!$A:$A,A2659)</f>
        <v>7</v>
      </c>
      <c r="C2659">
        <f>COUNTIFS(รายงานลูกหนี้!$A:$A,A2659,รายงานลูกหนี้!$K:$K,"&gt;0")</f>
        <v>4</v>
      </c>
      <c r="D2659">
        <f>SUMIF(รายงานลูกหนี้!$A:$A,A2659,รายงานลูกหนี้!$K:$K)</f>
        <v>12</v>
      </c>
      <c r="E2659">
        <f>_xlfn.MAXIFS(รายงานลูกหนี้!$K:$K,รายงานลูกหนี้!$A:$A,A2659)</f>
        <v>5</v>
      </c>
      <c r="F2659" s="17">
        <f t="shared" si="205"/>
        <v>0.5714285714285714</v>
      </c>
      <c r="G2659" t="str">
        <f t="shared" si="206"/>
        <v>ค้างชำระ 1 - 30 วัน</v>
      </c>
      <c r="H2659" t="str">
        <f t="shared" si="207"/>
        <v>ลูกหนี้ชั้นดี</v>
      </c>
      <c r="I2659" s="17" cm="1">
        <f t="array" ref="I2659">_xlfn.IFS(D2659=0,0%, D2659&lt;=30,25%, D2659&lt;=60,50%, D2659&lt;=90,75%, D2659&gt;90,100%)</f>
        <v>0.25</v>
      </c>
      <c r="J2659">
        <f>SUMIFS(รายงานลูกหนี้!$G$2:$G$20000, รายงานลูกหนี้!$A$2:$A$20000, $A2659, รายงานลูกหนี้!$K$2:$K$20000, 0)</f>
        <v>6016</v>
      </c>
      <c r="K2659">
        <f>SUMIFS(รายงานลูกหนี้!$G$2:$G$20000, รายงานลูกหนี้!$A$2:$A$20000, $A2659, รายงานลูกหนี้!$K$2:$K$20000, "&gt;=1", รายงานลูกหนี้!$K$2:$K$20000, "&lt;=30")</f>
        <v>15092</v>
      </c>
      <c r="L2659">
        <f>SUMIFS(รายงานลูกหนี้!$G$2:$G$20000, รายงานลูกหนี้!$A$2:$A$20000, $A2659, รายงานลูกหนี้!$K$2:$K$20000, "&gt;=31", รายงานลูกหนี้!$K$2:$K$20000, "&lt;=60")</f>
        <v>0</v>
      </c>
      <c r="M2659">
        <f>SUMIFS(รายงานลูกหนี้!$G$2:$G$20000, รายงานลูกหนี้!$A$2:$A$20000, $A2659, รายงานลูกหนี้!$K$2:$K$20000, "&gt;=61", รายงานลูกหนี้!$K$2:$K$20000, "&lt;=90")</f>
        <v>0</v>
      </c>
      <c r="N2659">
        <f>SUMIFS(รายงานลูกหนี้!$G$2:$G$20000, รายงานลูกหนี้!$A$2:$A$20000, $A2659, รายงานลูกหนี้!$K$2:$K$20000, "&gt;90")</f>
        <v>0</v>
      </c>
      <c r="O2659">
        <f t="shared" si="208"/>
        <v>21108</v>
      </c>
      <c r="P2659" s="17">
        <f t="shared" si="209"/>
        <v>0.178747394352852</v>
      </c>
    </row>
    <row r="2660" spans="1:16" x14ac:dyDescent="0.2">
      <c r="A2660" t="str">
        <v>e67356216bf0765fee8896e2b2282ad268a24c5d</v>
      </c>
      <c r="B2660">
        <f>COUNTIF(รายงานลูกหนี้!$A:$A,A2660)</f>
        <v>6</v>
      </c>
      <c r="C2660">
        <f>COUNTIFS(รายงานลูกหนี้!$A:$A,A2660,รายงานลูกหนี้!$K:$K,"&gt;0")</f>
        <v>1</v>
      </c>
      <c r="D2660">
        <f>SUMIF(รายงานลูกหนี้!$A:$A,A2660,รายงานลูกหนี้!$K:$K)</f>
        <v>3</v>
      </c>
      <c r="E2660">
        <f>_xlfn.MAXIFS(รายงานลูกหนี้!$K:$K,รายงานลูกหนี้!$A:$A,A2660)</f>
        <v>3</v>
      </c>
      <c r="F2660" s="17">
        <f t="shared" si="205"/>
        <v>0.16666666666666666</v>
      </c>
      <c r="G2660" t="str">
        <f t="shared" si="206"/>
        <v>ค้างชำระ 1 - 30 วัน</v>
      </c>
      <c r="H2660" t="str">
        <f t="shared" si="207"/>
        <v>ลูกหนี้ชั้นดี</v>
      </c>
      <c r="I2660" s="17" cm="1">
        <f t="array" ref="I2660">_xlfn.IFS(D2660=0,0%, D2660&lt;=30,25%, D2660&lt;=60,50%, D2660&lt;=90,75%, D2660&gt;90,100%)</f>
        <v>0.25</v>
      </c>
      <c r="J2660">
        <f>SUMIFS(รายงานลูกหนี้!$G$2:$G$20000, รายงานลูกหนี้!$A$2:$A$20000, $A2660, รายงานลูกหนี้!$K$2:$K$20000, 0)</f>
        <v>19899</v>
      </c>
      <c r="K2660">
        <f>SUMIFS(รายงานลูกหนี้!$G$2:$G$20000, รายงานลูกหนี้!$A$2:$A$20000, $A2660, รายงานลูกหนี้!$K$2:$K$20000, "&gt;=1", รายงานลูกหนี้!$K$2:$K$20000, "&lt;=30")</f>
        <v>8318</v>
      </c>
      <c r="L2660">
        <f>SUMIFS(รายงานลูกหนี้!$G$2:$G$20000, รายงานลูกหนี้!$A$2:$A$20000, $A2660, รายงานลูกหนี้!$K$2:$K$20000, "&gt;=31", รายงานลูกหนี้!$K$2:$K$20000, "&lt;=60")</f>
        <v>0</v>
      </c>
      <c r="M2660">
        <f>SUMIFS(รายงานลูกหนี้!$G$2:$G$20000, รายงานลูกหนี้!$A$2:$A$20000, $A2660, รายงานลูกหนี้!$K$2:$K$20000, "&gt;=61", รายงานลูกหนี้!$K$2:$K$20000, "&lt;=90")</f>
        <v>0</v>
      </c>
      <c r="N2660">
        <f>SUMIFS(รายงานลูกหนี้!$G$2:$G$20000, รายงานลูกหนี้!$A$2:$A$20000, $A2660, รายงานลูกหนี้!$K$2:$K$20000, "&gt;90")</f>
        <v>0</v>
      </c>
      <c r="O2660">
        <f t="shared" si="208"/>
        <v>28217</v>
      </c>
      <c r="P2660" s="17">
        <f t="shared" si="209"/>
        <v>7.3696707658503738E-2</v>
      </c>
    </row>
    <row r="2661" spans="1:16" x14ac:dyDescent="0.2">
      <c r="A2661" t="str">
        <v>84a7ca745a7c34ac14aebf309cd957243da9a169</v>
      </c>
      <c r="B2661">
        <f>COUNTIF(รายงานลูกหนี้!$A:$A,A2661)</f>
        <v>6</v>
      </c>
      <c r="C2661">
        <f>COUNTIFS(รายงานลูกหนี้!$A:$A,A2661,รายงานลูกหนี้!$K:$K,"&gt;0")</f>
        <v>1</v>
      </c>
      <c r="D2661">
        <f>SUMIF(รายงานลูกหนี้!$A:$A,A2661,รายงานลูกหนี้!$K:$K)</f>
        <v>6</v>
      </c>
      <c r="E2661">
        <f>_xlfn.MAXIFS(รายงานลูกหนี้!$K:$K,รายงานลูกหนี้!$A:$A,A2661)</f>
        <v>6</v>
      </c>
      <c r="F2661" s="17">
        <f t="shared" si="205"/>
        <v>0.16666666666666666</v>
      </c>
      <c r="G2661" t="str">
        <f t="shared" si="206"/>
        <v>ค้างชำระ 1 - 30 วัน</v>
      </c>
      <c r="H2661" t="str">
        <f t="shared" si="207"/>
        <v>ลูกหนี้ชั้นดี</v>
      </c>
      <c r="I2661" s="17" cm="1">
        <f t="array" ref="I2661">_xlfn.IFS(D2661=0,0%, D2661&lt;=30,25%, D2661&lt;=60,50%, D2661&lt;=90,75%, D2661&gt;90,100%)</f>
        <v>0.25</v>
      </c>
      <c r="J2661">
        <f>SUMIFS(รายงานลูกหนี้!$G$2:$G$20000, รายงานลูกหนี้!$A$2:$A$20000, $A2661, รายงานลูกหนี้!$K$2:$K$20000, 0)</f>
        <v>19535</v>
      </c>
      <c r="K2661">
        <f>SUMIFS(รายงานลูกหนี้!$G$2:$G$20000, รายงานลูกหนี้!$A$2:$A$20000, $A2661, รายงานลูกหนี้!$K$2:$K$20000, "&gt;=1", รายงานลูกหนี้!$K$2:$K$20000, "&lt;=30")</f>
        <v>8159</v>
      </c>
      <c r="L2661">
        <f>SUMIFS(รายงานลูกหนี้!$G$2:$G$20000, รายงานลูกหนี้!$A$2:$A$20000, $A2661, รายงานลูกหนี้!$K$2:$K$20000, "&gt;=31", รายงานลูกหนี้!$K$2:$K$20000, "&lt;=60")</f>
        <v>0</v>
      </c>
      <c r="M2661">
        <f>SUMIFS(รายงานลูกหนี้!$G$2:$G$20000, รายงานลูกหนี้!$A$2:$A$20000, $A2661, รายงานลูกหนี้!$K$2:$K$20000, "&gt;=61", รายงานลูกหนี้!$K$2:$K$20000, "&lt;=90")</f>
        <v>0</v>
      </c>
      <c r="N2661">
        <f>SUMIFS(รายงานลูกหนี้!$G$2:$G$20000, รายงานลูกหนี้!$A$2:$A$20000, $A2661, รายงานลูกหนี้!$K$2:$K$20000, "&gt;90")</f>
        <v>0</v>
      </c>
      <c r="O2661">
        <f t="shared" si="208"/>
        <v>27694</v>
      </c>
      <c r="P2661" s="17">
        <f t="shared" si="209"/>
        <v>7.3653137863797208E-2</v>
      </c>
    </row>
    <row r="2662" spans="1:16" x14ac:dyDescent="0.2">
      <c r="A2662" t="str">
        <v>f1f9c3c40e463a1d36f7a1f81e67fdb57e70d265</v>
      </c>
      <c r="B2662">
        <f>COUNTIF(รายงานลูกหนี้!$A:$A,A2662)</f>
        <v>1</v>
      </c>
      <c r="C2662">
        <f>COUNTIFS(รายงานลูกหนี้!$A:$A,A2662,รายงานลูกหนี้!$K:$K,"&gt;0")</f>
        <v>1</v>
      </c>
      <c r="D2662">
        <f>SUMIF(รายงานลูกหนี้!$A:$A,A2662,รายงานลูกหนี้!$K:$K)</f>
        <v>1</v>
      </c>
      <c r="E2662">
        <f>_xlfn.MAXIFS(รายงานลูกหนี้!$K:$K,รายงานลูกหนี้!$A:$A,A2662)</f>
        <v>1</v>
      </c>
      <c r="F2662" s="17">
        <f t="shared" si="205"/>
        <v>1</v>
      </c>
      <c r="G2662" t="str">
        <f t="shared" si="206"/>
        <v>ค้างชำระ 1 - 30 วัน</v>
      </c>
      <c r="H2662" t="str">
        <f t="shared" si="207"/>
        <v>ลูกหนี้ชั้นดี</v>
      </c>
      <c r="I2662" s="17" cm="1">
        <f t="array" ref="I2662">_xlfn.IFS(D2662=0,0%, D2662&lt;=30,25%, D2662&lt;=60,50%, D2662&lt;=90,75%, D2662&gt;90,100%)</f>
        <v>0.25</v>
      </c>
      <c r="J2662">
        <f>SUMIFS(รายงานลูกหนี้!$G$2:$G$20000, รายงานลูกหนี้!$A$2:$A$20000, $A2662, รายงานลูกหนี้!$K$2:$K$20000, 0)</f>
        <v>0</v>
      </c>
      <c r="K2662">
        <f>SUMIFS(รายงานลูกหนี้!$G$2:$G$20000, รายงานลูกหนี้!$A$2:$A$20000, $A2662, รายงานลูกหนี้!$K$2:$K$20000, "&gt;=1", รายงานลูกหนี้!$K$2:$K$20000, "&lt;=30")</f>
        <v>45985</v>
      </c>
      <c r="L2662">
        <f>SUMIFS(รายงานลูกหนี้!$G$2:$G$20000, รายงานลูกหนี้!$A$2:$A$20000, $A2662, รายงานลูกหนี้!$K$2:$K$20000, "&gt;=31", รายงานลูกหนี้!$K$2:$K$20000, "&lt;=60")</f>
        <v>0</v>
      </c>
      <c r="M2662">
        <f>SUMIFS(รายงานลูกหนี้!$G$2:$G$20000, รายงานลูกหนี้!$A$2:$A$20000, $A2662, รายงานลูกหนี้!$K$2:$K$20000, "&gt;=61", รายงานลูกหนี้!$K$2:$K$20000, "&lt;=90")</f>
        <v>0</v>
      </c>
      <c r="N2662">
        <f>SUMIFS(รายงานลูกหนี้!$G$2:$G$20000, รายงานลูกหนี้!$A$2:$A$20000, $A2662, รายงานลูกหนี้!$K$2:$K$20000, "&gt;90")</f>
        <v>0</v>
      </c>
      <c r="O2662">
        <f t="shared" si="208"/>
        <v>45985</v>
      </c>
      <c r="P2662" s="17">
        <f t="shared" si="209"/>
        <v>0.25</v>
      </c>
    </row>
    <row r="2663" spans="1:16" x14ac:dyDescent="0.2">
      <c r="A2663" t="str">
        <v>2ccbda891b373c85f3778dba96b266ca4c20e0c1</v>
      </c>
      <c r="B2663">
        <f>COUNTIF(รายงานลูกหนี้!$A:$A,A2663)</f>
        <v>7</v>
      </c>
      <c r="C2663">
        <f>COUNTIFS(รายงานลูกหนี้!$A:$A,A2663,รายงานลูกหนี้!$K:$K,"&gt;0")</f>
        <v>3</v>
      </c>
      <c r="D2663">
        <f>SUMIF(รายงานลูกหนี้!$A:$A,A2663,รายงานลูกหนี้!$K:$K)</f>
        <v>3</v>
      </c>
      <c r="E2663">
        <f>_xlfn.MAXIFS(รายงานลูกหนี้!$K:$K,รายงานลูกหนี้!$A:$A,A2663)</f>
        <v>1</v>
      </c>
      <c r="F2663" s="17">
        <f t="shared" si="205"/>
        <v>0.42857142857142855</v>
      </c>
      <c r="G2663" t="str">
        <f t="shared" si="206"/>
        <v>ค้างชำระ 1 - 30 วัน</v>
      </c>
      <c r="H2663" t="str">
        <f t="shared" si="207"/>
        <v>ลูกหนี้ชั้นดี</v>
      </c>
      <c r="I2663" s="17" cm="1">
        <f t="array" ref="I2663">_xlfn.IFS(D2663=0,0%, D2663&lt;=30,25%, D2663&lt;=60,50%, D2663&lt;=90,75%, D2663&gt;90,100%)</f>
        <v>0.25</v>
      </c>
      <c r="J2663">
        <f>SUMIFS(รายงานลูกหนี้!$G$2:$G$20000, รายงานลูกหนี้!$A$2:$A$20000, $A2663, รายงานลูกหนี้!$K$2:$K$20000, 0)</f>
        <v>22228</v>
      </c>
      <c r="K2663">
        <f>SUMIFS(รายงานลูกหนี้!$G$2:$G$20000, รายงานลูกหนี้!$A$2:$A$20000, $A2663, รายงานลูกหนี้!$K$2:$K$20000, "&gt;=1", รายงานลูกหนี้!$K$2:$K$20000, "&lt;=30")</f>
        <v>11188</v>
      </c>
      <c r="L2663">
        <f>SUMIFS(รายงานลูกหนี้!$G$2:$G$20000, รายงานลูกหนี้!$A$2:$A$20000, $A2663, รายงานลูกหนี้!$K$2:$K$20000, "&gt;=31", รายงานลูกหนี้!$K$2:$K$20000, "&lt;=60")</f>
        <v>0</v>
      </c>
      <c r="M2663">
        <f>SUMIFS(รายงานลูกหนี้!$G$2:$G$20000, รายงานลูกหนี้!$A$2:$A$20000, $A2663, รายงานลูกหนี้!$K$2:$K$20000, "&gt;=61", รายงานลูกหนี้!$K$2:$K$20000, "&lt;=90")</f>
        <v>0</v>
      </c>
      <c r="N2663">
        <f>SUMIFS(รายงานลูกหนี้!$G$2:$G$20000, รายงานลูกหนี้!$A$2:$A$20000, $A2663, รายงานลูกหนี้!$K$2:$K$20000, "&gt;90")</f>
        <v>0</v>
      </c>
      <c r="O2663">
        <f t="shared" si="208"/>
        <v>33416</v>
      </c>
      <c r="P2663" s="17">
        <f t="shared" si="209"/>
        <v>8.3702418003351695E-2</v>
      </c>
    </row>
    <row r="2664" spans="1:16" x14ac:dyDescent="0.2">
      <c r="A2664" t="str">
        <v>33e8be0bab6e27d50862c3109cdb64620fcff594</v>
      </c>
      <c r="B2664">
        <f>COUNTIF(รายงานลูกหนี้!$A:$A,A2664)</f>
        <v>5</v>
      </c>
      <c r="C2664">
        <f>COUNTIFS(รายงานลูกหนี้!$A:$A,A2664,รายงานลูกหนี้!$K:$K,"&gt;0")</f>
        <v>5</v>
      </c>
      <c r="D2664">
        <f>SUMIF(รายงานลูกหนี้!$A:$A,A2664,รายงานลูกหนี้!$K:$K)</f>
        <v>13</v>
      </c>
      <c r="E2664">
        <f>_xlfn.MAXIFS(รายงานลูกหนี้!$K:$K,รายงานลูกหนี้!$A:$A,A2664)</f>
        <v>4</v>
      </c>
      <c r="F2664" s="17">
        <f t="shared" si="205"/>
        <v>1</v>
      </c>
      <c r="G2664" t="str">
        <f t="shared" si="206"/>
        <v>ค้างชำระ 1 - 30 วัน</v>
      </c>
      <c r="H2664" t="str">
        <f t="shared" si="207"/>
        <v>ลูกหนี้ชั้นดี</v>
      </c>
      <c r="I2664" s="17" cm="1">
        <f t="array" ref="I2664">_xlfn.IFS(D2664=0,0%, D2664&lt;=30,25%, D2664&lt;=60,50%, D2664&lt;=90,75%, D2664&gt;90,100%)</f>
        <v>0.25</v>
      </c>
      <c r="J2664">
        <f>SUMIFS(รายงานลูกหนี้!$G$2:$G$20000, รายงานลูกหนี้!$A$2:$A$20000, $A2664, รายงานลูกหนี้!$K$2:$K$20000, 0)</f>
        <v>0</v>
      </c>
      <c r="K2664">
        <f>SUMIFS(รายงานลูกหนี้!$G$2:$G$20000, รายงานลูกหนี้!$A$2:$A$20000, $A2664, รายงานลูกหนี้!$K$2:$K$20000, "&gt;=1", รายงานลูกหนี้!$K$2:$K$20000, "&lt;=30")</f>
        <v>6825</v>
      </c>
      <c r="L2664">
        <f>SUMIFS(รายงานลูกหนี้!$G$2:$G$20000, รายงานลูกหนี้!$A$2:$A$20000, $A2664, รายงานลูกหนี้!$K$2:$K$20000, "&gt;=31", รายงานลูกหนี้!$K$2:$K$20000, "&lt;=60")</f>
        <v>0</v>
      </c>
      <c r="M2664">
        <f>SUMIFS(รายงานลูกหนี้!$G$2:$G$20000, รายงานลูกหนี้!$A$2:$A$20000, $A2664, รายงานลูกหนี้!$K$2:$K$20000, "&gt;=61", รายงานลูกหนี้!$K$2:$K$20000, "&lt;=90")</f>
        <v>0</v>
      </c>
      <c r="N2664">
        <f>SUMIFS(รายงานลูกหนี้!$G$2:$G$20000, รายงานลูกหนี้!$A$2:$A$20000, $A2664, รายงานลูกหนี้!$K$2:$K$20000, "&gt;90")</f>
        <v>0</v>
      </c>
      <c r="O2664">
        <f t="shared" si="208"/>
        <v>6825</v>
      </c>
      <c r="P2664" s="17">
        <f t="shared" si="209"/>
        <v>0.25</v>
      </c>
    </row>
    <row r="2665" spans="1:16" x14ac:dyDescent="0.2">
      <c r="A2665" t="str">
        <v>fd3cc8a09401705bdbe47aa1b198c8257746df9a</v>
      </c>
      <c r="B2665">
        <f>COUNTIF(รายงานลูกหนี้!$A:$A,A2665)</f>
        <v>2</v>
      </c>
      <c r="C2665">
        <f>COUNTIFS(รายงานลูกหนี้!$A:$A,A2665,รายงานลูกหนี้!$K:$K,"&gt;0")</f>
        <v>0</v>
      </c>
      <c r="D2665">
        <f>SUMIF(รายงานลูกหนี้!$A:$A,A2665,รายงานลูกหนี้!$K:$K)</f>
        <v>0</v>
      </c>
      <c r="E2665">
        <f>_xlfn.MAXIFS(รายงานลูกหนี้!$K:$K,รายงานลูกหนี้!$A:$A,A2665)</f>
        <v>0</v>
      </c>
      <c r="F2665" s="17">
        <f t="shared" si="205"/>
        <v>0</v>
      </c>
      <c r="G2665" t="str">
        <f t="shared" si="206"/>
        <v>ชำระตรงเวลา</v>
      </c>
      <c r="H2665" t="str">
        <f t="shared" si="207"/>
        <v>ลูกหนี้ชั้นดี</v>
      </c>
      <c r="I2665" s="17" cm="1">
        <f t="array" ref="I2665">_xlfn.IFS(D2665=0,0%, D2665&lt;=30,25%, D2665&lt;=60,50%, D2665&lt;=90,75%, D2665&gt;90,100%)</f>
        <v>0</v>
      </c>
      <c r="J2665">
        <f>SUMIFS(รายงานลูกหนี้!$G$2:$G$20000, รายงานลูกหนี้!$A$2:$A$20000, $A2665, รายงานลูกหนี้!$K$2:$K$20000, 0)</f>
        <v>2900</v>
      </c>
      <c r="K2665">
        <f>SUMIFS(รายงานลูกหนี้!$G$2:$G$20000, รายงานลูกหนี้!$A$2:$A$20000, $A2665, รายงานลูกหนี้!$K$2:$K$20000, "&gt;=1", รายงานลูกหนี้!$K$2:$K$20000, "&lt;=30")</f>
        <v>0</v>
      </c>
      <c r="L2665">
        <f>SUMIFS(รายงานลูกหนี้!$G$2:$G$20000, รายงานลูกหนี้!$A$2:$A$20000, $A2665, รายงานลูกหนี้!$K$2:$K$20000, "&gt;=31", รายงานลูกหนี้!$K$2:$K$20000, "&lt;=60")</f>
        <v>0</v>
      </c>
      <c r="M2665">
        <f>SUMIFS(รายงานลูกหนี้!$G$2:$G$20000, รายงานลูกหนี้!$A$2:$A$20000, $A2665, รายงานลูกหนี้!$K$2:$K$20000, "&gt;=61", รายงานลูกหนี้!$K$2:$K$20000, "&lt;=90")</f>
        <v>0</v>
      </c>
      <c r="N2665">
        <f>SUMIFS(รายงานลูกหนี้!$G$2:$G$20000, รายงานลูกหนี้!$A$2:$A$20000, $A2665, รายงานลูกหนี้!$K$2:$K$20000, "&gt;90")</f>
        <v>0</v>
      </c>
      <c r="O2665">
        <f t="shared" si="208"/>
        <v>2900</v>
      </c>
      <c r="P2665" s="17">
        <f t="shared" si="209"/>
        <v>0</v>
      </c>
    </row>
    <row r="2666" spans="1:16" x14ac:dyDescent="0.2">
      <c r="A2666" t="str">
        <v>7c67b204a09312b6eb92a2d26c676eda5f98ea88</v>
      </c>
      <c r="B2666">
        <f>COUNTIF(รายงานลูกหนี้!$A:$A,A2666)</f>
        <v>3</v>
      </c>
      <c r="C2666">
        <f>COUNTIFS(รายงานลูกหนี้!$A:$A,A2666,รายงานลูกหนี้!$K:$K,"&gt;0")</f>
        <v>1</v>
      </c>
      <c r="D2666">
        <f>SUMIF(รายงานลูกหนี้!$A:$A,A2666,รายงานลูกหนี้!$K:$K)</f>
        <v>9</v>
      </c>
      <c r="E2666">
        <f>_xlfn.MAXIFS(รายงานลูกหนี้!$K:$K,รายงานลูกหนี้!$A:$A,A2666)</f>
        <v>9</v>
      </c>
      <c r="F2666" s="17">
        <f t="shared" si="205"/>
        <v>0.33333333333333331</v>
      </c>
      <c r="G2666" t="str">
        <f t="shared" si="206"/>
        <v>ค้างชำระ 1 - 30 วัน</v>
      </c>
      <c r="H2666" t="str">
        <f t="shared" si="207"/>
        <v>ลูกหนี้ชั้นดี</v>
      </c>
      <c r="I2666" s="17" cm="1">
        <f t="array" ref="I2666">_xlfn.IFS(D2666=0,0%, D2666&lt;=30,25%, D2666&lt;=60,50%, D2666&lt;=90,75%, D2666&gt;90,100%)</f>
        <v>0.25</v>
      </c>
      <c r="J2666">
        <f>SUMIFS(รายงานลูกหนี้!$G$2:$G$20000, รายงานลูกหนี้!$A$2:$A$20000, $A2666, รายงานลูกหนี้!$K$2:$K$20000, 0)</f>
        <v>12900</v>
      </c>
      <c r="K2666">
        <f>SUMIFS(รายงานลูกหนี้!$G$2:$G$20000, รายงานลูกหนี้!$A$2:$A$20000, $A2666, รายงานลูกหนี้!$K$2:$K$20000, "&gt;=1", รายงานลูกหนี้!$K$2:$K$20000, "&lt;=30")</f>
        <v>1053</v>
      </c>
      <c r="L2666">
        <f>SUMIFS(รายงานลูกหนี้!$G$2:$G$20000, รายงานลูกหนี้!$A$2:$A$20000, $A2666, รายงานลูกหนี้!$K$2:$K$20000, "&gt;=31", รายงานลูกหนี้!$K$2:$K$20000, "&lt;=60")</f>
        <v>0</v>
      </c>
      <c r="M2666">
        <f>SUMIFS(รายงานลูกหนี้!$G$2:$G$20000, รายงานลูกหนี้!$A$2:$A$20000, $A2666, รายงานลูกหนี้!$K$2:$K$20000, "&gt;=61", รายงานลูกหนี้!$K$2:$K$20000, "&lt;=90")</f>
        <v>0</v>
      </c>
      <c r="N2666">
        <f>SUMIFS(รายงานลูกหนี้!$G$2:$G$20000, รายงานลูกหนี้!$A$2:$A$20000, $A2666, รายงานลูกหนี้!$K$2:$K$20000, "&gt;90")</f>
        <v>0</v>
      </c>
      <c r="O2666">
        <f t="shared" si="208"/>
        <v>13953</v>
      </c>
      <c r="P2666" s="17">
        <f t="shared" si="209"/>
        <v>1.8866910341861966E-2</v>
      </c>
    </row>
    <row r="2667" spans="1:16" x14ac:dyDescent="0.2">
      <c r="A2667" t="str">
        <v>f1aef0ef3fa81cd59338d415bb828d8da3277ad3</v>
      </c>
      <c r="B2667">
        <f>COUNTIF(รายงานลูกหนี้!$A:$A,A2667)</f>
        <v>5</v>
      </c>
      <c r="C2667">
        <f>COUNTIFS(รายงานลูกหนี้!$A:$A,A2667,รายงานลูกหนี้!$K:$K,"&gt;0")</f>
        <v>0</v>
      </c>
      <c r="D2667">
        <f>SUMIF(รายงานลูกหนี้!$A:$A,A2667,รายงานลูกหนี้!$K:$K)</f>
        <v>0</v>
      </c>
      <c r="E2667">
        <f>_xlfn.MAXIFS(รายงานลูกหนี้!$K:$K,รายงานลูกหนี้!$A:$A,A2667)</f>
        <v>0</v>
      </c>
      <c r="F2667" s="17">
        <f t="shared" si="205"/>
        <v>0</v>
      </c>
      <c r="G2667" t="str">
        <f t="shared" si="206"/>
        <v>ชำระตรงเวลา</v>
      </c>
      <c r="H2667" t="str">
        <f t="shared" si="207"/>
        <v>ลูกหนี้ชั้นดี</v>
      </c>
      <c r="I2667" s="17" cm="1">
        <f t="array" ref="I2667">_xlfn.IFS(D2667=0,0%, D2667&lt;=30,25%, D2667&lt;=60,50%, D2667&lt;=90,75%, D2667&gt;90,100%)</f>
        <v>0</v>
      </c>
      <c r="J2667">
        <f>SUMIFS(รายงานลูกหนี้!$G$2:$G$20000, รายงานลูกหนี้!$A$2:$A$20000, $A2667, รายงานลูกหนี้!$K$2:$K$20000, 0)</f>
        <v>16830</v>
      </c>
      <c r="K2667">
        <f>SUMIFS(รายงานลูกหนี้!$G$2:$G$20000, รายงานลูกหนี้!$A$2:$A$20000, $A2667, รายงานลูกหนี้!$K$2:$K$20000, "&gt;=1", รายงานลูกหนี้!$K$2:$K$20000, "&lt;=30")</f>
        <v>0</v>
      </c>
      <c r="L2667">
        <f>SUMIFS(รายงานลูกหนี้!$G$2:$G$20000, รายงานลูกหนี้!$A$2:$A$20000, $A2667, รายงานลูกหนี้!$K$2:$K$20000, "&gt;=31", รายงานลูกหนี้!$K$2:$K$20000, "&lt;=60")</f>
        <v>0</v>
      </c>
      <c r="M2667">
        <f>SUMIFS(รายงานลูกหนี้!$G$2:$G$20000, รายงานลูกหนี้!$A$2:$A$20000, $A2667, รายงานลูกหนี้!$K$2:$K$20000, "&gt;=61", รายงานลูกหนี้!$K$2:$K$20000, "&lt;=90")</f>
        <v>0</v>
      </c>
      <c r="N2667">
        <f>SUMIFS(รายงานลูกหนี้!$G$2:$G$20000, รายงานลูกหนี้!$A$2:$A$20000, $A2667, รายงานลูกหนี้!$K$2:$K$20000, "&gt;90")</f>
        <v>0</v>
      </c>
      <c r="O2667">
        <f t="shared" si="208"/>
        <v>16830</v>
      </c>
      <c r="P2667" s="17">
        <f t="shared" si="209"/>
        <v>0</v>
      </c>
    </row>
    <row r="2668" spans="1:16" x14ac:dyDescent="0.2">
      <c r="A2668" t="str">
        <v>29e4e815b4158479a88abd5e8253ea82f4c6eec7</v>
      </c>
      <c r="B2668">
        <f>COUNTIF(รายงานลูกหนี้!$A:$A,A2668)</f>
        <v>10</v>
      </c>
      <c r="C2668">
        <f>COUNTIFS(รายงานลูกหนี้!$A:$A,A2668,รายงานลูกหนี้!$K:$K,"&gt;0")</f>
        <v>0</v>
      </c>
      <c r="D2668">
        <f>SUMIF(รายงานลูกหนี้!$A:$A,A2668,รายงานลูกหนี้!$K:$K)</f>
        <v>0</v>
      </c>
      <c r="E2668">
        <f>_xlfn.MAXIFS(รายงานลูกหนี้!$K:$K,รายงานลูกหนี้!$A:$A,A2668)</f>
        <v>0</v>
      </c>
      <c r="F2668" s="17">
        <f t="shared" si="205"/>
        <v>0</v>
      </c>
      <c r="G2668" t="str">
        <f t="shared" si="206"/>
        <v>ชำระตรงเวลา</v>
      </c>
      <c r="H2668" t="str">
        <f t="shared" si="207"/>
        <v>ลูกหนี้ชั้นดี</v>
      </c>
      <c r="I2668" s="17" cm="1">
        <f t="array" ref="I2668">_xlfn.IFS(D2668=0,0%, D2668&lt;=30,25%, D2668&lt;=60,50%, D2668&lt;=90,75%, D2668&gt;90,100%)</f>
        <v>0</v>
      </c>
      <c r="J2668">
        <f>SUMIFS(รายงานลูกหนี้!$G$2:$G$20000, รายงานลูกหนี้!$A$2:$A$20000, $A2668, รายงานลูกหนี้!$K$2:$K$20000, 0)</f>
        <v>16331</v>
      </c>
      <c r="K2668">
        <f>SUMIFS(รายงานลูกหนี้!$G$2:$G$20000, รายงานลูกหนี้!$A$2:$A$20000, $A2668, รายงานลูกหนี้!$K$2:$K$20000, "&gt;=1", รายงานลูกหนี้!$K$2:$K$20000, "&lt;=30")</f>
        <v>0</v>
      </c>
      <c r="L2668">
        <f>SUMIFS(รายงานลูกหนี้!$G$2:$G$20000, รายงานลูกหนี้!$A$2:$A$20000, $A2668, รายงานลูกหนี้!$K$2:$K$20000, "&gt;=31", รายงานลูกหนี้!$K$2:$K$20000, "&lt;=60")</f>
        <v>0</v>
      </c>
      <c r="M2668">
        <f>SUMIFS(รายงานลูกหนี้!$G$2:$G$20000, รายงานลูกหนี้!$A$2:$A$20000, $A2668, รายงานลูกหนี้!$K$2:$K$20000, "&gt;=61", รายงานลูกหนี้!$K$2:$K$20000, "&lt;=90")</f>
        <v>0</v>
      </c>
      <c r="N2668">
        <f>SUMIFS(รายงานลูกหนี้!$G$2:$G$20000, รายงานลูกหนี้!$A$2:$A$20000, $A2668, รายงานลูกหนี้!$K$2:$K$20000, "&gt;90")</f>
        <v>0</v>
      </c>
      <c r="O2668">
        <f t="shared" si="208"/>
        <v>16331</v>
      </c>
      <c r="P2668" s="17">
        <f t="shared" si="209"/>
        <v>0</v>
      </c>
    </row>
    <row r="2669" spans="1:16" x14ac:dyDescent="0.2">
      <c r="A2669" t="str">
        <v>5e42964af6808cb2f0d0fc21b27d2f7a351e15b0</v>
      </c>
      <c r="B2669">
        <f>COUNTIF(รายงานลูกหนี้!$A:$A,A2669)</f>
        <v>9</v>
      </c>
      <c r="C2669">
        <f>COUNTIFS(รายงานลูกหนี้!$A:$A,A2669,รายงานลูกหนี้!$K:$K,"&gt;0")</f>
        <v>0</v>
      </c>
      <c r="D2669">
        <f>SUMIF(รายงานลูกหนี้!$A:$A,A2669,รายงานลูกหนี้!$K:$K)</f>
        <v>0</v>
      </c>
      <c r="E2669">
        <f>_xlfn.MAXIFS(รายงานลูกหนี้!$K:$K,รายงานลูกหนี้!$A:$A,A2669)</f>
        <v>0</v>
      </c>
      <c r="F2669" s="17">
        <f t="shared" si="205"/>
        <v>0</v>
      </c>
      <c r="G2669" t="str">
        <f t="shared" si="206"/>
        <v>ชำระตรงเวลา</v>
      </c>
      <c r="H2669" t="str">
        <f t="shared" si="207"/>
        <v>ลูกหนี้ชั้นดี</v>
      </c>
      <c r="I2669" s="17" cm="1">
        <f t="array" ref="I2669">_xlfn.IFS(D2669=0,0%, D2669&lt;=30,25%, D2669&lt;=60,50%, D2669&lt;=90,75%, D2669&gt;90,100%)</f>
        <v>0</v>
      </c>
      <c r="J2669">
        <f>SUMIFS(รายงานลูกหนี้!$G$2:$G$20000, รายงานลูกหนี้!$A$2:$A$20000, $A2669, รายงานลูกหนี้!$K$2:$K$20000, 0)</f>
        <v>138588</v>
      </c>
      <c r="K2669">
        <f>SUMIFS(รายงานลูกหนี้!$G$2:$G$20000, รายงานลูกหนี้!$A$2:$A$20000, $A2669, รายงานลูกหนี้!$K$2:$K$20000, "&gt;=1", รายงานลูกหนี้!$K$2:$K$20000, "&lt;=30")</f>
        <v>0</v>
      </c>
      <c r="L2669">
        <f>SUMIFS(รายงานลูกหนี้!$G$2:$G$20000, รายงานลูกหนี้!$A$2:$A$20000, $A2669, รายงานลูกหนี้!$K$2:$K$20000, "&gt;=31", รายงานลูกหนี้!$K$2:$K$20000, "&lt;=60")</f>
        <v>0</v>
      </c>
      <c r="M2669">
        <f>SUMIFS(รายงานลูกหนี้!$G$2:$G$20000, รายงานลูกหนี้!$A$2:$A$20000, $A2669, รายงานลูกหนี้!$K$2:$K$20000, "&gt;=61", รายงานลูกหนี้!$K$2:$K$20000, "&lt;=90")</f>
        <v>0</v>
      </c>
      <c r="N2669">
        <f>SUMIFS(รายงานลูกหนี้!$G$2:$G$20000, รายงานลูกหนี้!$A$2:$A$20000, $A2669, รายงานลูกหนี้!$K$2:$K$20000, "&gt;90")</f>
        <v>0</v>
      </c>
      <c r="O2669">
        <f t="shared" si="208"/>
        <v>138588</v>
      </c>
      <c r="P2669" s="17">
        <f t="shared" si="209"/>
        <v>0</v>
      </c>
    </row>
    <row r="2670" spans="1:16" x14ac:dyDescent="0.2">
      <c r="A2670" t="str">
        <v>a6c04f8722688e3f07aa9c29e6121d9b2ed5aa1b</v>
      </c>
      <c r="B2670">
        <f>COUNTIF(รายงานลูกหนี้!$A:$A,A2670)</f>
        <v>4</v>
      </c>
      <c r="C2670">
        <f>COUNTIFS(รายงานลูกหนี้!$A:$A,A2670,รายงานลูกหนี้!$K:$K,"&gt;0")</f>
        <v>4</v>
      </c>
      <c r="D2670">
        <f>SUMIF(รายงานลูกหนี้!$A:$A,A2670,รายงานลูกหนี้!$K:$K)</f>
        <v>13</v>
      </c>
      <c r="E2670">
        <f>_xlfn.MAXIFS(รายงานลูกหนี้!$K:$K,รายงานลูกหนี้!$A:$A,A2670)</f>
        <v>7</v>
      </c>
      <c r="F2670" s="17">
        <f t="shared" si="205"/>
        <v>1</v>
      </c>
      <c r="G2670" t="str">
        <f t="shared" si="206"/>
        <v>ค้างชำระ 1 - 30 วัน</v>
      </c>
      <c r="H2670" t="str">
        <f t="shared" si="207"/>
        <v>ลูกหนี้ชั้นดี</v>
      </c>
      <c r="I2670" s="17" cm="1">
        <f t="array" ref="I2670">_xlfn.IFS(D2670=0,0%, D2670&lt;=30,25%, D2670&lt;=60,50%, D2670&lt;=90,75%, D2670&gt;90,100%)</f>
        <v>0.25</v>
      </c>
      <c r="J2670">
        <f>SUMIFS(รายงานลูกหนี้!$G$2:$G$20000, รายงานลูกหนี้!$A$2:$A$20000, $A2670, รายงานลูกหนี้!$K$2:$K$20000, 0)</f>
        <v>0</v>
      </c>
      <c r="K2670">
        <f>SUMIFS(รายงานลูกหนี้!$G$2:$G$20000, รายงานลูกหนี้!$A$2:$A$20000, $A2670, รายงานลูกหนี้!$K$2:$K$20000, "&gt;=1", รายงานลูกหนี้!$K$2:$K$20000, "&lt;=30")</f>
        <v>11058</v>
      </c>
      <c r="L2670">
        <f>SUMIFS(รายงานลูกหนี้!$G$2:$G$20000, รายงานลูกหนี้!$A$2:$A$20000, $A2670, รายงานลูกหนี้!$K$2:$K$20000, "&gt;=31", รายงานลูกหนี้!$K$2:$K$20000, "&lt;=60")</f>
        <v>0</v>
      </c>
      <c r="M2670">
        <f>SUMIFS(รายงานลูกหนี้!$G$2:$G$20000, รายงานลูกหนี้!$A$2:$A$20000, $A2670, รายงานลูกหนี้!$K$2:$K$20000, "&gt;=61", รายงานลูกหนี้!$K$2:$K$20000, "&lt;=90")</f>
        <v>0</v>
      </c>
      <c r="N2670">
        <f>SUMIFS(รายงานลูกหนี้!$G$2:$G$20000, รายงานลูกหนี้!$A$2:$A$20000, $A2670, รายงานลูกหนี้!$K$2:$K$20000, "&gt;90")</f>
        <v>0</v>
      </c>
      <c r="O2670">
        <f t="shared" si="208"/>
        <v>11058</v>
      </c>
      <c r="P2670" s="17">
        <f t="shared" si="209"/>
        <v>0.25</v>
      </c>
    </row>
    <row r="2671" spans="1:16" x14ac:dyDescent="0.2">
      <c r="A2671" t="str">
        <v>e2b07bba70e43da341902f6cb2429b31a9c105d1</v>
      </c>
      <c r="B2671">
        <f>COUNTIF(รายงานลูกหนี้!$A:$A,A2671)</f>
        <v>6</v>
      </c>
      <c r="C2671">
        <f>COUNTIFS(รายงานลูกหนี้!$A:$A,A2671,รายงานลูกหนี้!$K:$K,"&gt;0")</f>
        <v>1</v>
      </c>
      <c r="D2671">
        <f>SUMIF(รายงานลูกหนี้!$A:$A,A2671,รายงานลูกหนี้!$K:$K)</f>
        <v>1</v>
      </c>
      <c r="E2671">
        <f>_xlfn.MAXIFS(รายงานลูกหนี้!$K:$K,รายงานลูกหนี้!$A:$A,A2671)</f>
        <v>1</v>
      </c>
      <c r="F2671" s="17">
        <f t="shared" si="205"/>
        <v>0.16666666666666666</v>
      </c>
      <c r="G2671" t="str">
        <f t="shared" si="206"/>
        <v>ค้างชำระ 1 - 30 วัน</v>
      </c>
      <c r="H2671" t="str">
        <f t="shared" si="207"/>
        <v>ลูกหนี้ชั้นดี</v>
      </c>
      <c r="I2671" s="17" cm="1">
        <f t="array" ref="I2671">_xlfn.IFS(D2671=0,0%, D2671&lt;=30,25%, D2671&lt;=60,50%, D2671&lt;=90,75%, D2671&gt;90,100%)</f>
        <v>0.25</v>
      </c>
      <c r="J2671">
        <f>SUMIFS(รายงานลูกหนี้!$G$2:$G$20000, รายงานลูกหนี้!$A$2:$A$20000, $A2671, รายงานลูกหนี้!$K$2:$K$20000, 0)</f>
        <v>23304</v>
      </c>
      <c r="K2671">
        <f>SUMIFS(รายงานลูกหนี้!$G$2:$G$20000, รายงานลูกหนี้!$A$2:$A$20000, $A2671, รายงานลูกหนี้!$K$2:$K$20000, "&gt;=1", รายงานลูกหนี้!$K$2:$K$20000, "&lt;=30")</f>
        <v>7644</v>
      </c>
      <c r="L2671">
        <f>SUMIFS(รายงานลูกหนี้!$G$2:$G$20000, รายงานลูกหนี้!$A$2:$A$20000, $A2671, รายงานลูกหนี้!$K$2:$K$20000, "&gt;=31", รายงานลูกหนี้!$K$2:$K$20000, "&lt;=60")</f>
        <v>0</v>
      </c>
      <c r="M2671">
        <f>SUMIFS(รายงานลูกหนี้!$G$2:$G$20000, รายงานลูกหนี้!$A$2:$A$20000, $A2671, รายงานลูกหนี้!$K$2:$K$20000, "&gt;=61", รายงานลูกหนี้!$K$2:$K$20000, "&lt;=90")</f>
        <v>0</v>
      </c>
      <c r="N2671">
        <f>SUMIFS(รายงานลูกหนี้!$G$2:$G$20000, รายงานลูกหนี้!$A$2:$A$20000, $A2671, รายงานลูกหนี้!$K$2:$K$20000, "&gt;90")</f>
        <v>0</v>
      </c>
      <c r="O2671">
        <f t="shared" si="208"/>
        <v>30948</v>
      </c>
      <c r="P2671" s="17">
        <f t="shared" si="209"/>
        <v>6.1748739821636291E-2</v>
      </c>
    </row>
    <row r="2672" spans="1:16" x14ac:dyDescent="0.2">
      <c r="A2672" t="str">
        <v>8f26ab128bd2bdb05b034ccdadce5e07d8aafb6a</v>
      </c>
      <c r="B2672">
        <f>COUNTIF(รายงานลูกหนี้!$A:$A,A2672)</f>
        <v>4</v>
      </c>
      <c r="C2672">
        <f>COUNTIFS(รายงานลูกหนี้!$A:$A,A2672,รายงานลูกหนี้!$K:$K,"&gt;0")</f>
        <v>0</v>
      </c>
      <c r="D2672">
        <f>SUMIF(รายงานลูกหนี้!$A:$A,A2672,รายงานลูกหนี้!$K:$K)</f>
        <v>0</v>
      </c>
      <c r="E2672">
        <f>_xlfn.MAXIFS(รายงานลูกหนี้!$K:$K,รายงานลูกหนี้!$A:$A,A2672)</f>
        <v>0</v>
      </c>
      <c r="F2672" s="17">
        <f t="shared" si="205"/>
        <v>0</v>
      </c>
      <c r="G2672" t="str">
        <f t="shared" si="206"/>
        <v>ชำระตรงเวลา</v>
      </c>
      <c r="H2672" t="str">
        <f t="shared" si="207"/>
        <v>ลูกหนี้ชั้นดี</v>
      </c>
      <c r="I2672" s="17" cm="1">
        <f t="array" ref="I2672">_xlfn.IFS(D2672=0,0%, D2672&lt;=30,25%, D2672&lt;=60,50%, D2672&lt;=90,75%, D2672&gt;90,100%)</f>
        <v>0</v>
      </c>
      <c r="J2672">
        <f>SUMIFS(รายงานลูกหนี้!$G$2:$G$20000, รายงานลูกหนี้!$A$2:$A$20000, $A2672, รายงานลูกหนี้!$K$2:$K$20000, 0)</f>
        <v>8024</v>
      </c>
      <c r="K2672">
        <f>SUMIFS(รายงานลูกหนี้!$G$2:$G$20000, รายงานลูกหนี้!$A$2:$A$20000, $A2672, รายงานลูกหนี้!$K$2:$K$20000, "&gt;=1", รายงานลูกหนี้!$K$2:$K$20000, "&lt;=30")</f>
        <v>0</v>
      </c>
      <c r="L2672">
        <f>SUMIFS(รายงานลูกหนี้!$G$2:$G$20000, รายงานลูกหนี้!$A$2:$A$20000, $A2672, รายงานลูกหนี้!$K$2:$K$20000, "&gt;=31", รายงานลูกหนี้!$K$2:$K$20000, "&lt;=60")</f>
        <v>0</v>
      </c>
      <c r="M2672">
        <f>SUMIFS(รายงานลูกหนี้!$G$2:$G$20000, รายงานลูกหนี้!$A$2:$A$20000, $A2672, รายงานลูกหนี้!$K$2:$K$20000, "&gt;=61", รายงานลูกหนี้!$K$2:$K$20000, "&lt;=90")</f>
        <v>0</v>
      </c>
      <c r="N2672">
        <f>SUMIFS(รายงานลูกหนี้!$G$2:$G$20000, รายงานลูกหนี้!$A$2:$A$20000, $A2672, รายงานลูกหนี้!$K$2:$K$20000, "&gt;90")</f>
        <v>0</v>
      </c>
      <c r="O2672">
        <f t="shared" si="208"/>
        <v>8024</v>
      </c>
      <c r="P2672" s="17">
        <f t="shared" si="209"/>
        <v>0</v>
      </c>
    </row>
    <row r="2673" spans="1:16" x14ac:dyDescent="0.2">
      <c r="A2673" t="str">
        <v>974ab4700be085a44772f104a99eb267e26b5370</v>
      </c>
      <c r="B2673">
        <f>COUNTIF(รายงานลูกหนี้!$A:$A,A2673)</f>
        <v>2</v>
      </c>
      <c r="C2673">
        <f>COUNTIFS(รายงานลูกหนี้!$A:$A,A2673,รายงานลูกหนี้!$K:$K,"&gt;0")</f>
        <v>1</v>
      </c>
      <c r="D2673">
        <f>SUMIF(รายงานลูกหนี้!$A:$A,A2673,รายงานลูกหนี้!$K:$K)</f>
        <v>26</v>
      </c>
      <c r="E2673">
        <f>_xlfn.MAXIFS(รายงานลูกหนี้!$K:$K,รายงานลูกหนี้!$A:$A,A2673)</f>
        <v>26</v>
      </c>
      <c r="F2673" s="17">
        <f t="shared" si="205"/>
        <v>0.5</v>
      </c>
      <c r="G2673" t="str">
        <f t="shared" si="206"/>
        <v>ค้างชำระ 1 - 30 วัน</v>
      </c>
      <c r="H2673" t="str">
        <f t="shared" si="207"/>
        <v>ลูกหนี้ชั้นดี</v>
      </c>
      <c r="I2673" s="17" cm="1">
        <f t="array" ref="I2673">_xlfn.IFS(D2673=0,0%, D2673&lt;=30,25%, D2673&lt;=60,50%, D2673&lt;=90,75%, D2673&gt;90,100%)</f>
        <v>0.25</v>
      </c>
      <c r="J2673">
        <f>SUMIFS(รายงานลูกหนี้!$G$2:$G$20000, รายงานลูกหนี้!$A$2:$A$20000, $A2673, รายงานลูกหนี้!$K$2:$K$20000, 0)</f>
        <v>6892</v>
      </c>
      <c r="K2673">
        <f>SUMIFS(รายงานลูกหนี้!$G$2:$G$20000, รายงานลูกหนี้!$A$2:$A$20000, $A2673, รายงานลูกหนี้!$K$2:$K$20000, "&gt;=1", รายงานลูกหนี้!$K$2:$K$20000, "&lt;=30")</f>
        <v>7694</v>
      </c>
      <c r="L2673">
        <f>SUMIFS(รายงานลูกหนี้!$G$2:$G$20000, รายงานลูกหนี้!$A$2:$A$20000, $A2673, รายงานลูกหนี้!$K$2:$K$20000, "&gt;=31", รายงานลูกหนี้!$K$2:$K$20000, "&lt;=60")</f>
        <v>0</v>
      </c>
      <c r="M2673">
        <f>SUMIFS(รายงานลูกหนี้!$G$2:$G$20000, รายงานลูกหนี้!$A$2:$A$20000, $A2673, รายงานลูกหนี้!$K$2:$K$20000, "&gt;=61", รายงานลูกหนี้!$K$2:$K$20000, "&lt;=90")</f>
        <v>0</v>
      </c>
      <c r="N2673">
        <f>SUMIFS(รายงานลูกหนี้!$G$2:$G$20000, รายงานลูกหนี้!$A$2:$A$20000, $A2673, รายงานลูกหนี้!$K$2:$K$20000, "&gt;90")</f>
        <v>0</v>
      </c>
      <c r="O2673">
        <f t="shared" si="208"/>
        <v>14586</v>
      </c>
      <c r="P2673" s="17">
        <f t="shared" si="209"/>
        <v>0.13187302893185246</v>
      </c>
    </row>
    <row r="2674" spans="1:16" x14ac:dyDescent="0.2">
      <c r="A2674" t="str">
        <v>97925b512121f48347752582e092c9ae67fb7e80</v>
      </c>
      <c r="B2674">
        <f>COUNTIF(รายงานลูกหนี้!$A:$A,A2674)</f>
        <v>2</v>
      </c>
      <c r="C2674">
        <f>COUNTIFS(รายงานลูกหนี้!$A:$A,A2674,รายงานลูกหนี้!$K:$K,"&gt;0")</f>
        <v>1</v>
      </c>
      <c r="D2674">
        <f>SUMIF(รายงานลูกหนี้!$A:$A,A2674,รายงานลูกหนี้!$K:$K)</f>
        <v>26</v>
      </c>
      <c r="E2674">
        <f>_xlfn.MAXIFS(รายงานลูกหนี้!$K:$K,รายงานลูกหนี้!$A:$A,A2674)</f>
        <v>26</v>
      </c>
      <c r="F2674" s="17">
        <f t="shared" si="205"/>
        <v>0.5</v>
      </c>
      <c r="G2674" t="str">
        <f t="shared" si="206"/>
        <v>ค้างชำระ 1 - 30 วัน</v>
      </c>
      <c r="H2674" t="str">
        <f t="shared" si="207"/>
        <v>ลูกหนี้ชั้นดี</v>
      </c>
      <c r="I2674" s="17" cm="1">
        <f t="array" ref="I2674">_xlfn.IFS(D2674=0,0%, D2674&lt;=30,25%, D2674&lt;=60,50%, D2674&lt;=90,75%, D2674&gt;90,100%)</f>
        <v>0.25</v>
      </c>
      <c r="J2674">
        <f>SUMIFS(รายงานลูกหนี้!$G$2:$G$20000, รายงานลูกหนี้!$A$2:$A$20000, $A2674, รายงานลูกหนี้!$K$2:$K$20000, 0)</f>
        <v>9277</v>
      </c>
      <c r="K2674">
        <f>SUMIFS(รายงานลูกหนี้!$G$2:$G$20000, รายงานลูกหนี้!$A$2:$A$20000, $A2674, รายงานลูกหนี้!$K$2:$K$20000, "&gt;=1", รายงานลูกหนี้!$K$2:$K$20000, "&lt;=30")</f>
        <v>8231</v>
      </c>
      <c r="L2674">
        <f>SUMIFS(รายงานลูกหนี้!$G$2:$G$20000, รายงานลูกหนี้!$A$2:$A$20000, $A2674, รายงานลูกหนี้!$K$2:$K$20000, "&gt;=31", รายงานลูกหนี้!$K$2:$K$20000, "&lt;=60")</f>
        <v>0</v>
      </c>
      <c r="M2674">
        <f>SUMIFS(รายงานลูกหนี้!$G$2:$G$20000, รายงานลูกหนี้!$A$2:$A$20000, $A2674, รายงานลูกหนี้!$K$2:$K$20000, "&gt;=61", รายงานลูกหนี้!$K$2:$K$20000, "&lt;=90")</f>
        <v>0</v>
      </c>
      <c r="N2674">
        <f>SUMIFS(รายงานลูกหนี้!$G$2:$G$20000, รายงานลูกหนี้!$A$2:$A$20000, $A2674, รายงานลูกหนี้!$K$2:$K$20000, "&gt;90")</f>
        <v>0</v>
      </c>
      <c r="O2674">
        <f t="shared" si="208"/>
        <v>17508</v>
      </c>
      <c r="P2674" s="17">
        <f t="shared" si="209"/>
        <v>0.11753198537811287</v>
      </c>
    </row>
    <row r="2675" spans="1:16" x14ac:dyDescent="0.2">
      <c r="A2675" t="str">
        <v>d609c7bfcbb5462f2215c3f6f0f6dddaa412a864</v>
      </c>
      <c r="B2675">
        <f>COUNTIF(รายงานลูกหนี้!$A:$A,A2675)</f>
        <v>2</v>
      </c>
      <c r="C2675">
        <f>COUNTIFS(รายงานลูกหนี้!$A:$A,A2675,รายงานลูกหนี้!$K:$K,"&gt;0")</f>
        <v>1</v>
      </c>
      <c r="D2675">
        <f>SUMIF(รายงานลูกหนี้!$A:$A,A2675,รายงานลูกหนี้!$K:$K)</f>
        <v>26</v>
      </c>
      <c r="E2675">
        <f>_xlfn.MAXIFS(รายงานลูกหนี้!$K:$K,รายงานลูกหนี้!$A:$A,A2675)</f>
        <v>26</v>
      </c>
      <c r="F2675" s="17">
        <f t="shared" si="205"/>
        <v>0.5</v>
      </c>
      <c r="G2675" t="str">
        <f t="shared" si="206"/>
        <v>ค้างชำระ 1 - 30 วัน</v>
      </c>
      <c r="H2675" t="str">
        <f t="shared" si="207"/>
        <v>ลูกหนี้ชั้นดี</v>
      </c>
      <c r="I2675" s="17" cm="1">
        <f t="array" ref="I2675">_xlfn.IFS(D2675=0,0%, D2675&lt;=30,25%, D2675&lt;=60,50%, D2675&lt;=90,75%, D2675&gt;90,100%)</f>
        <v>0.25</v>
      </c>
      <c r="J2675">
        <f>SUMIFS(รายงานลูกหนี้!$G$2:$G$20000, รายงานลูกหนี้!$A$2:$A$20000, $A2675, รายงานลูกหนี้!$K$2:$K$20000, 0)</f>
        <v>8120</v>
      </c>
      <c r="K2675">
        <f>SUMIFS(รายงานลูกหนี้!$G$2:$G$20000, รายงานลูกหนี้!$A$2:$A$20000, $A2675, รายงานลูกหนี้!$K$2:$K$20000, "&gt;=1", รายงานลูกหนี้!$K$2:$K$20000, "&lt;=30")</f>
        <v>11104</v>
      </c>
      <c r="L2675">
        <f>SUMIFS(รายงานลูกหนี้!$G$2:$G$20000, รายงานลูกหนี้!$A$2:$A$20000, $A2675, รายงานลูกหนี้!$K$2:$K$20000, "&gt;=31", รายงานลูกหนี้!$K$2:$K$20000, "&lt;=60")</f>
        <v>0</v>
      </c>
      <c r="M2675">
        <f>SUMIFS(รายงานลูกหนี้!$G$2:$G$20000, รายงานลูกหนี้!$A$2:$A$20000, $A2675, รายงานลูกหนี้!$K$2:$K$20000, "&gt;=61", รายงานลูกหนี้!$K$2:$K$20000, "&lt;=90")</f>
        <v>0</v>
      </c>
      <c r="N2675">
        <f>SUMIFS(รายงานลูกหนี้!$G$2:$G$20000, รายงานลูกหนี้!$A$2:$A$20000, $A2675, รายงานลูกหนี้!$K$2:$K$20000, "&gt;90")</f>
        <v>0</v>
      </c>
      <c r="O2675">
        <f t="shared" si="208"/>
        <v>19224</v>
      </c>
      <c r="P2675" s="17">
        <f t="shared" si="209"/>
        <v>0.14440282979608823</v>
      </c>
    </row>
    <row r="2676" spans="1:16" x14ac:dyDescent="0.2">
      <c r="A2676" t="str">
        <v>e006e022512fed727979623f0ec298f056974873</v>
      </c>
      <c r="B2676">
        <f>COUNTIF(รายงานลูกหนี้!$A:$A,A2676)</f>
        <v>2</v>
      </c>
      <c r="C2676">
        <f>COUNTIFS(รายงานลูกหนี้!$A:$A,A2676,รายงานลูกหนี้!$K:$K,"&gt;0")</f>
        <v>1</v>
      </c>
      <c r="D2676">
        <f>SUMIF(รายงานลูกหนี้!$A:$A,A2676,รายงานลูกหนี้!$K:$K)</f>
        <v>26</v>
      </c>
      <c r="E2676">
        <f>_xlfn.MAXIFS(รายงานลูกหนี้!$K:$K,รายงานลูกหนี้!$A:$A,A2676)</f>
        <v>26</v>
      </c>
      <c r="F2676" s="17">
        <f t="shared" si="205"/>
        <v>0.5</v>
      </c>
      <c r="G2676" t="str">
        <f t="shared" si="206"/>
        <v>ค้างชำระ 1 - 30 วัน</v>
      </c>
      <c r="H2676" t="str">
        <f t="shared" si="207"/>
        <v>ลูกหนี้ชั้นดี</v>
      </c>
      <c r="I2676" s="17" cm="1">
        <f t="array" ref="I2676">_xlfn.IFS(D2676=0,0%, D2676&lt;=30,25%, D2676&lt;=60,50%, D2676&lt;=90,75%, D2676&gt;90,100%)</f>
        <v>0.25</v>
      </c>
      <c r="J2676">
        <f>SUMIFS(รายงานลูกหนี้!$G$2:$G$20000, รายงานลูกหนี้!$A$2:$A$20000, $A2676, รายงานลูกหนี้!$K$2:$K$20000, 0)</f>
        <v>12991</v>
      </c>
      <c r="K2676">
        <f>SUMIFS(รายงานลูกหนี้!$G$2:$G$20000, รายงานลูกหนี้!$A$2:$A$20000, $A2676, รายงานลูกหนี้!$K$2:$K$20000, "&gt;=1", รายงานลูกหนี้!$K$2:$K$20000, "&lt;=30")</f>
        <v>6173</v>
      </c>
      <c r="L2676">
        <f>SUMIFS(รายงานลูกหนี้!$G$2:$G$20000, รายงานลูกหนี้!$A$2:$A$20000, $A2676, รายงานลูกหนี้!$K$2:$K$20000, "&gt;=31", รายงานลูกหนี้!$K$2:$K$20000, "&lt;=60")</f>
        <v>0</v>
      </c>
      <c r="M2676">
        <f>SUMIFS(รายงานลูกหนี้!$G$2:$G$20000, รายงานลูกหนี้!$A$2:$A$20000, $A2676, รายงานลูกหนี้!$K$2:$K$20000, "&gt;=61", รายงานลูกหนี้!$K$2:$K$20000, "&lt;=90")</f>
        <v>0</v>
      </c>
      <c r="N2676">
        <f>SUMIFS(รายงานลูกหนี้!$G$2:$G$20000, รายงานลูกหนี้!$A$2:$A$20000, $A2676, รายงานลูกหนี้!$K$2:$K$20000, "&gt;90")</f>
        <v>0</v>
      </c>
      <c r="O2676">
        <f t="shared" si="208"/>
        <v>19164</v>
      </c>
      <c r="P2676" s="17">
        <f t="shared" si="209"/>
        <v>8.0528595282821955E-2</v>
      </c>
    </row>
    <row r="2677" spans="1:16" x14ac:dyDescent="0.2">
      <c r="A2677" t="str">
        <v>5cd2c8d68545ca3db75985299b5ae4f4aee62cbe</v>
      </c>
      <c r="B2677">
        <f>COUNTIF(รายงานลูกหนี้!$A:$A,A2677)</f>
        <v>2</v>
      </c>
      <c r="C2677">
        <f>COUNTIFS(รายงานลูกหนี้!$A:$A,A2677,รายงานลูกหนี้!$K:$K,"&gt;0")</f>
        <v>2</v>
      </c>
      <c r="D2677">
        <f>SUMIF(รายงานลูกหนี้!$A:$A,A2677,รายงานลูกหนี้!$K:$K)</f>
        <v>37</v>
      </c>
      <c r="E2677">
        <f>_xlfn.MAXIFS(รายงานลูกหนี้!$K:$K,รายงานลูกหนี้!$A:$A,A2677)</f>
        <v>26</v>
      </c>
      <c r="F2677" s="17">
        <f t="shared" si="205"/>
        <v>1</v>
      </c>
      <c r="G2677" t="str">
        <f t="shared" si="206"/>
        <v>ค้างชำระ 1 - 30 วัน</v>
      </c>
      <c r="H2677" t="str">
        <f t="shared" si="207"/>
        <v>ลูกหนี้ชั้นดี</v>
      </c>
      <c r="I2677" s="17" cm="1">
        <f t="array" ref="I2677">_xlfn.IFS(D2677=0,0%, D2677&lt;=30,25%, D2677&lt;=60,50%, D2677&lt;=90,75%, D2677&gt;90,100%)</f>
        <v>0.5</v>
      </c>
      <c r="J2677">
        <f>SUMIFS(รายงานลูกหนี้!$G$2:$G$20000, รายงานลูกหนี้!$A$2:$A$20000, $A2677, รายงานลูกหนี้!$K$2:$K$20000, 0)</f>
        <v>0</v>
      </c>
      <c r="K2677">
        <f>SUMIFS(รายงานลูกหนี้!$G$2:$G$20000, รายงานลูกหนี้!$A$2:$A$20000, $A2677, รายงานลูกหนี้!$K$2:$K$20000, "&gt;=1", รายงานลูกหนี้!$K$2:$K$20000, "&lt;=30")</f>
        <v>10510</v>
      </c>
      <c r="L2677">
        <f>SUMIFS(รายงานลูกหนี้!$G$2:$G$20000, รายงานลูกหนี้!$A$2:$A$20000, $A2677, รายงานลูกหนี้!$K$2:$K$20000, "&gt;=31", รายงานลูกหนี้!$K$2:$K$20000, "&lt;=60")</f>
        <v>0</v>
      </c>
      <c r="M2677">
        <f>SUMIFS(รายงานลูกหนี้!$G$2:$G$20000, รายงานลูกหนี้!$A$2:$A$20000, $A2677, รายงานลูกหนี้!$K$2:$K$20000, "&gt;=61", รายงานลูกหนี้!$K$2:$K$20000, "&lt;=90")</f>
        <v>0</v>
      </c>
      <c r="N2677">
        <f>SUMIFS(รายงานลูกหนี้!$G$2:$G$20000, รายงานลูกหนี้!$A$2:$A$20000, $A2677, รายงานลูกหนี้!$K$2:$K$20000, "&gt;90")</f>
        <v>0</v>
      </c>
      <c r="O2677">
        <f t="shared" si="208"/>
        <v>10510</v>
      </c>
      <c r="P2677" s="17">
        <f t="shared" si="209"/>
        <v>0.25</v>
      </c>
    </row>
    <row r="2678" spans="1:16" x14ac:dyDescent="0.2">
      <c r="A2678" t="str">
        <v>8a6754570102450e86754839ea814fb3335476e7</v>
      </c>
      <c r="B2678">
        <f>COUNTIF(รายงานลูกหนี้!$A:$A,A2678)</f>
        <v>1</v>
      </c>
      <c r="C2678">
        <f>COUNTIFS(รายงานลูกหนี้!$A:$A,A2678,รายงานลูกหนี้!$K:$K,"&gt;0")</f>
        <v>1</v>
      </c>
      <c r="D2678">
        <f>SUMIF(รายงานลูกหนี้!$A:$A,A2678,รายงานลูกหนี้!$K:$K)</f>
        <v>26</v>
      </c>
      <c r="E2678">
        <f>_xlfn.MAXIFS(รายงานลูกหนี้!$K:$K,รายงานลูกหนี้!$A:$A,A2678)</f>
        <v>26</v>
      </c>
      <c r="F2678" s="17">
        <f t="shared" si="205"/>
        <v>1</v>
      </c>
      <c r="G2678" t="str">
        <f t="shared" si="206"/>
        <v>ค้างชำระ 1 - 30 วัน</v>
      </c>
      <c r="H2678" t="str">
        <f t="shared" si="207"/>
        <v>ลูกหนี้ชั้นดี</v>
      </c>
      <c r="I2678" s="17" cm="1">
        <f t="array" ref="I2678">_xlfn.IFS(D2678=0,0%, D2678&lt;=30,25%, D2678&lt;=60,50%, D2678&lt;=90,75%, D2678&gt;90,100%)</f>
        <v>0.25</v>
      </c>
      <c r="J2678">
        <f>SUMIFS(รายงานลูกหนี้!$G$2:$G$20000, รายงานลูกหนี้!$A$2:$A$20000, $A2678, รายงานลูกหนี้!$K$2:$K$20000, 0)</f>
        <v>0</v>
      </c>
      <c r="K2678">
        <f>SUMIFS(รายงานลูกหนี้!$G$2:$G$20000, รายงานลูกหนี้!$A$2:$A$20000, $A2678, รายงานลูกหนี้!$K$2:$K$20000, "&gt;=1", รายงานลูกหนี้!$K$2:$K$20000, "&lt;=30")</f>
        <v>11541</v>
      </c>
      <c r="L2678">
        <f>SUMIFS(รายงานลูกหนี้!$G$2:$G$20000, รายงานลูกหนี้!$A$2:$A$20000, $A2678, รายงานลูกหนี้!$K$2:$K$20000, "&gt;=31", รายงานลูกหนี้!$K$2:$K$20000, "&lt;=60")</f>
        <v>0</v>
      </c>
      <c r="M2678">
        <f>SUMIFS(รายงานลูกหนี้!$G$2:$G$20000, รายงานลูกหนี้!$A$2:$A$20000, $A2678, รายงานลูกหนี้!$K$2:$K$20000, "&gt;=61", รายงานลูกหนี้!$K$2:$K$20000, "&lt;=90")</f>
        <v>0</v>
      </c>
      <c r="N2678">
        <f>SUMIFS(รายงานลูกหนี้!$G$2:$G$20000, รายงานลูกหนี้!$A$2:$A$20000, $A2678, รายงานลูกหนี้!$K$2:$K$20000, "&gt;90")</f>
        <v>0</v>
      </c>
      <c r="O2678">
        <f t="shared" si="208"/>
        <v>11541</v>
      </c>
      <c r="P2678" s="17">
        <f t="shared" si="209"/>
        <v>0.25</v>
      </c>
    </row>
    <row r="2679" spans="1:16" x14ac:dyDescent="0.2">
      <c r="A2679" t="str">
        <v>1f13749f3604d1583c0c7ccedc48e86de145849f</v>
      </c>
      <c r="B2679">
        <f>COUNTIF(รายงานลูกหนี้!$A:$A,A2679)</f>
        <v>1</v>
      </c>
      <c r="C2679">
        <f>COUNTIFS(รายงานลูกหนี้!$A:$A,A2679,รายงานลูกหนี้!$K:$K,"&gt;0")</f>
        <v>1</v>
      </c>
      <c r="D2679">
        <f>SUMIF(รายงานลูกหนี้!$A:$A,A2679,รายงานลูกหนี้!$K:$K)</f>
        <v>26</v>
      </c>
      <c r="E2679">
        <f>_xlfn.MAXIFS(รายงานลูกหนี้!$K:$K,รายงานลูกหนี้!$A:$A,A2679)</f>
        <v>26</v>
      </c>
      <c r="F2679" s="17">
        <f t="shared" si="205"/>
        <v>1</v>
      </c>
      <c r="G2679" t="str">
        <f t="shared" si="206"/>
        <v>ค้างชำระ 1 - 30 วัน</v>
      </c>
      <c r="H2679" t="str">
        <f t="shared" si="207"/>
        <v>ลูกหนี้ชั้นดี</v>
      </c>
      <c r="I2679" s="17" cm="1">
        <f t="array" ref="I2679">_xlfn.IFS(D2679=0,0%, D2679&lt;=30,25%, D2679&lt;=60,50%, D2679&lt;=90,75%, D2679&gt;90,100%)</f>
        <v>0.25</v>
      </c>
      <c r="J2679">
        <f>SUMIFS(รายงานลูกหนี้!$G$2:$G$20000, รายงานลูกหนี้!$A$2:$A$20000, $A2679, รายงานลูกหนี้!$K$2:$K$20000, 0)</f>
        <v>0</v>
      </c>
      <c r="K2679">
        <f>SUMIFS(รายงานลูกหนี้!$G$2:$G$20000, รายงานลูกหนี้!$A$2:$A$20000, $A2679, รายงานลูกหนี้!$K$2:$K$20000, "&gt;=1", รายงานลูกหนี้!$K$2:$K$20000, "&lt;=30")</f>
        <v>4817</v>
      </c>
      <c r="L2679">
        <f>SUMIFS(รายงานลูกหนี้!$G$2:$G$20000, รายงานลูกหนี้!$A$2:$A$20000, $A2679, รายงานลูกหนี้!$K$2:$K$20000, "&gt;=31", รายงานลูกหนี้!$K$2:$K$20000, "&lt;=60")</f>
        <v>0</v>
      </c>
      <c r="M2679">
        <f>SUMIFS(รายงานลูกหนี้!$G$2:$G$20000, รายงานลูกหนี้!$A$2:$A$20000, $A2679, รายงานลูกหนี้!$K$2:$K$20000, "&gt;=61", รายงานลูกหนี้!$K$2:$K$20000, "&lt;=90")</f>
        <v>0</v>
      </c>
      <c r="N2679">
        <f>SUMIFS(รายงานลูกหนี้!$G$2:$G$20000, รายงานลูกหนี้!$A$2:$A$20000, $A2679, รายงานลูกหนี้!$K$2:$K$20000, "&gt;90")</f>
        <v>0</v>
      </c>
      <c r="O2679">
        <f t="shared" si="208"/>
        <v>4817</v>
      </c>
      <c r="P2679" s="17">
        <f t="shared" si="209"/>
        <v>0.25</v>
      </c>
    </row>
    <row r="2680" spans="1:16" x14ac:dyDescent="0.2">
      <c r="A2680" t="str">
        <v>48c23c7a742da998e957a7c4a2300f7ff3774f07</v>
      </c>
      <c r="B2680">
        <f>COUNTIF(รายงานลูกหนี้!$A:$A,A2680)</f>
        <v>3</v>
      </c>
      <c r="C2680">
        <f>COUNTIFS(รายงานลูกหนี้!$A:$A,A2680,รายงานลูกหนี้!$K:$K,"&gt;0")</f>
        <v>2</v>
      </c>
      <c r="D2680">
        <f>SUMIF(รายงานลูกหนี้!$A:$A,A2680,รายงานลูกหนี้!$K:$K)</f>
        <v>44</v>
      </c>
      <c r="E2680">
        <f>_xlfn.MAXIFS(รายงานลูกหนี้!$K:$K,รายงานลูกหนี้!$A:$A,A2680)</f>
        <v>26</v>
      </c>
      <c r="F2680" s="17">
        <f t="shared" si="205"/>
        <v>0.66666666666666663</v>
      </c>
      <c r="G2680" t="str">
        <f t="shared" si="206"/>
        <v>ค้างชำระ 1 - 30 วัน</v>
      </c>
      <c r="H2680" t="str">
        <f t="shared" si="207"/>
        <v>ลูกหนี้ชั้นดี</v>
      </c>
      <c r="I2680" s="17" cm="1">
        <f t="array" ref="I2680">_xlfn.IFS(D2680=0,0%, D2680&lt;=30,25%, D2680&lt;=60,50%, D2680&lt;=90,75%, D2680&gt;90,100%)</f>
        <v>0.5</v>
      </c>
      <c r="J2680">
        <f>SUMIFS(รายงานลูกหนี้!$G$2:$G$20000, รายงานลูกหนี้!$A$2:$A$20000, $A2680, รายงานลูกหนี้!$K$2:$K$20000, 0)</f>
        <v>748</v>
      </c>
      <c r="K2680">
        <f>SUMIFS(รายงานลูกหนี้!$G$2:$G$20000, รายงานลูกหนี้!$A$2:$A$20000, $A2680, รายงานลูกหนี้!$K$2:$K$20000, "&gt;=1", รายงานลูกหนี้!$K$2:$K$20000, "&lt;=30")</f>
        <v>6020</v>
      </c>
      <c r="L2680">
        <f>SUMIFS(รายงานลูกหนี้!$G$2:$G$20000, รายงานลูกหนี้!$A$2:$A$20000, $A2680, รายงานลูกหนี้!$K$2:$K$20000, "&gt;=31", รายงานลูกหนี้!$K$2:$K$20000, "&lt;=60")</f>
        <v>0</v>
      </c>
      <c r="M2680">
        <f>SUMIFS(รายงานลูกหนี้!$G$2:$G$20000, รายงานลูกหนี้!$A$2:$A$20000, $A2680, รายงานลูกหนี้!$K$2:$K$20000, "&gt;=61", รายงานลูกหนี้!$K$2:$K$20000, "&lt;=90")</f>
        <v>0</v>
      </c>
      <c r="N2680">
        <f>SUMIFS(รายงานลูกหนี้!$G$2:$G$20000, รายงานลูกหนี้!$A$2:$A$20000, $A2680, รายงานลูกหนี้!$K$2:$K$20000, "&gt;90")</f>
        <v>0</v>
      </c>
      <c r="O2680">
        <f t="shared" si="208"/>
        <v>6768</v>
      </c>
      <c r="P2680" s="17">
        <f t="shared" si="209"/>
        <v>0.22236997635933806</v>
      </c>
    </row>
    <row r="2681" spans="1:16" x14ac:dyDescent="0.2">
      <c r="A2681" t="str">
        <v>8eda74689dbf30c3954425223c5aac0b1a190d8d</v>
      </c>
      <c r="B2681">
        <f>COUNTIF(รายงานลูกหนี้!$A:$A,A2681)</f>
        <v>3</v>
      </c>
      <c r="C2681">
        <f>COUNTIFS(รายงานลูกหนี้!$A:$A,A2681,รายงานลูกหนี้!$K:$K,"&gt;0")</f>
        <v>1</v>
      </c>
      <c r="D2681">
        <f>SUMIF(รายงานลูกหนี้!$A:$A,A2681,รายงานลูกหนี้!$K:$K)</f>
        <v>26</v>
      </c>
      <c r="E2681">
        <f>_xlfn.MAXIFS(รายงานลูกหนี้!$K:$K,รายงานลูกหนี้!$A:$A,A2681)</f>
        <v>26</v>
      </c>
      <c r="F2681" s="17">
        <f t="shared" si="205"/>
        <v>0.33333333333333331</v>
      </c>
      <c r="G2681" t="str">
        <f t="shared" si="206"/>
        <v>ค้างชำระ 1 - 30 วัน</v>
      </c>
      <c r="H2681" t="str">
        <f t="shared" si="207"/>
        <v>ลูกหนี้ชั้นดี</v>
      </c>
      <c r="I2681" s="17" cm="1">
        <f t="array" ref="I2681">_xlfn.IFS(D2681=0,0%, D2681&lt;=30,25%, D2681&lt;=60,50%, D2681&lt;=90,75%, D2681&gt;90,100%)</f>
        <v>0.25</v>
      </c>
      <c r="J2681">
        <f>SUMIFS(รายงานลูกหนี้!$G$2:$G$20000, รายงานลูกหนี้!$A$2:$A$20000, $A2681, รายงานลูกหนี้!$K$2:$K$20000, 0)</f>
        <v>7890</v>
      </c>
      <c r="K2681">
        <f>SUMIFS(รายงานลูกหนี้!$G$2:$G$20000, รายงานลูกหนี้!$A$2:$A$20000, $A2681, รายงานลูกหนี้!$K$2:$K$20000, "&gt;=1", รายงานลูกหนี้!$K$2:$K$20000, "&lt;=30")</f>
        <v>6027</v>
      </c>
      <c r="L2681">
        <f>SUMIFS(รายงานลูกหนี้!$G$2:$G$20000, รายงานลูกหนี้!$A$2:$A$20000, $A2681, รายงานลูกหนี้!$K$2:$K$20000, "&gt;=31", รายงานลูกหนี้!$K$2:$K$20000, "&lt;=60")</f>
        <v>0</v>
      </c>
      <c r="M2681">
        <f>SUMIFS(รายงานลูกหนี้!$G$2:$G$20000, รายงานลูกหนี้!$A$2:$A$20000, $A2681, รายงานลูกหนี้!$K$2:$K$20000, "&gt;=61", รายงานลูกหนี้!$K$2:$K$20000, "&lt;=90")</f>
        <v>0</v>
      </c>
      <c r="N2681">
        <f>SUMIFS(รายงานลูกหนี้!$G$2:$G$20000, รายงานลูกหนี้!$A$2:$A$20000, $A2681, รายงานลูกหนี้!$K$2:$K$20000, "&gt;90")</f>
        <v>0</v>
      </c>
      <c r="O2681">
        <f t="shared" si="208"/>
        <v>13917</v>
      </c>
      <c r="P2681" s="17">
        <f t="shared" si="209"/>
        <v>0.10826686785945247</v>
      </c>
    </row>
    <row r="2682" spans="1:16" x14ac:dyDescent="0.2">
      <c r="A2682" t="str">
        <v>c1c8af2e589598cacfe66248b39d42214f2bfd09</v>
      </c>
      <c r="B2682">
        <f>COUNTIF(รายงานลูกหนี้!$A:$A,A2682)</f>
        <v>1</v>
      </c>
      <c r="C2682">
        <f>COUNTIFS(รายงานลูกหนี้!$A:$A,A2682,รายงานลูกหนี้!$K:$K,"&gt;0")</f>
        <v>1</v>
      </c>
      <c r="D2682">
        <f>SUMIF(รายงานลูกหนี้!$A:$A,A2682,รายงานลูกหนี้!$K:$K)</f>
        <v>26</v>
      </c>
      <c r="E2682">
        <f>_xlfn.MAXIFS(รายงานลูกหนี้!$K:$K,รายงานลูกหนี้!$A:$A,A2682)</f>
        <v>26</v>
      </c>
      <c r="F2682" s="17">
        <f t="shared" si="205"/>
        <v>1</v>
      </c>
      <c r="G2682" t="str">
        <f t="shared" si="206"/>
        <v>ค้างชำระ 1 - 30 วัน</v>
      </c>
      <c r="H2682" t="str">
        <f t="shared" si="207"/>
        <v>ลูกหนี้ชั้นดี</v>
      </c>
      <c r="I2682" s="17" cm="1">
        <f t="array" ref="I2682">_xlfn.IFS(D2682=0,0%, D2682&lt;=30,25%, D2682&lt;=60,50%, D2682&lt;=90,75%, D2682&gt;90,100%)</f>
        <v>0.25</v>
      </c>
      <c r="J2682">
        <f>SUMIFS(รายงานลูกหนี้!$G$2:$G$20000, รายงานลูกหนี้!$A$2:$A$20000, $A2682, รายงานลูกหนี้!$K$2:$K$20000, 0)</f>
        <v>0</v>
      </c>
      <c r="K2682">
        <f>SUMIFS(รายงานลูกหนี้!$G$2:$G$20000, รายงานลูกหนี้!$A$2:$A$20000, $A2682, รายงานลูกหนี้!$K$2:$K$20000, "&gt;=1", รายงานลูกหนี้!$K$2:$K$20000, "&lt;=30")</f>
        <v>167</v>
      </c>
      <c r="L2682">
        <f>SUMIFS(รายงานลูกหนี้!$G$2:$G$20000, รายงานลูกหนี้!$A$2:$A$20000, $A2682, รายงานลูกหนี้!$K$2:$K$20000, "&gt;=31", รายงานลูกหนี้!$K$2:$K$20000, "&lt;=60")</f>
        <v>0</v>
      </c>
      <c r="M2682">
        <f>SUMIFS(รายงานลูกหนี้!$G$2:$G$20000, รายงานลูกหนี้!$A$2:$A$20000, $A2682, รายงานลูกหนี้!$K$2:$K$20000, "&gt;=61", รายงานลูกหนี้!$K$2:$K$20000, "&lt;=90")</f>
        <v>0</v>
      </c>
      <c r="N2682">
        <f>SUMIFS(รายงานลูกหนี้!$G$2:$G$20000, รายงานลูกหนี้!$A$2:$A$20000, $A2682, รายงานลูกหนี้!$K$2:$K$20000, "&gt;90")</f>
        <v>0</v>
      </c>
      <c r="O2682">
        <f t="shared" si="208"/>
        <v>167</v>
      </c>
      <c r="P2682" s="17">
        <f t="shared" si="209"/>
        <v>0.25</v>
      </c>
    </row>
    <row r="2683" spans="1:16" x14ac:dyDescent="0.2">
      <c r="A2683" t="str">
        <v>402adec8aeee4ffa295986b4bba77d0abaad5eb5</v>
      </c>
      <c r="B2683">
        <f>COUNTIF(รายงานลูกหนี้!$A:$A,A2683)</f>
        <v>2</v>
      </c>
      <c r="C2683">
        <f>COUNTIFS(รายงานลูกหนี้!$A:$A,A2683,รายงานลูกหนี้!$K:$K,"&gt;0")</f>
        <v>0</v>
      </c>
      <c r="D2683">
        <f>SUMIF(รายงานลูกหนี้!$A:$A,A2683,รายงานลูกหนี้!$K:$K)</f>
        <v>0</v>
      </c>
      <c r="E2683">
        <f>_xlfn.MAXIFS(รายงานลูกหนี้!$K:$K,รายงานลูกหนี้!$A:$A,A2683)</f>
        <v>0</v>
      </c>
      <c r="F2683" s="17">
        <f t="shared" si="205"/>
        <v>0</v>
      </c>
      <c r="G2683" t="str">
        <f t="shared" si="206"/>
        <v>ชำระตรงเวลา</v>
      </c>
      <c r="H2683" t="str">
        <f t="shared" si="207"/>
        <v>ลูกหนี้ชั้นดี</v>
      </c>
      <c r="I2683" s="17" cm="1">
        <f t="array" ref="I2683">_xlfn.IFS(D2683=0,0%, D2683&lt;=30,25%, D2683&lt;=60,50%, D2683&lt;=90,75%, D2683&gt;90,100%)</f>
        <v>0</v>
      </c>
      <c r="J2683">
        <f>SUMIFS(รายงานลูกหนี้!$G$2:$G$20000, รายงานลูกหนี้!$A$2:$A$20000, $A2683, รายงานลูกหนี้!$K$2:$K$20000, 0)</f>
        <v>9838</v>
      </c>
      <c r="K2683">
        <f>SUMIFS(รายงานลูกหนี้!$G$2:$G$20000, รายงานลูกหนี้!$A$2:$A$20000, $A2683, รายงานลูกหนี้!$K$2:$K$20000, "&gt;=1", รายงานลูกหนี้!$K$2:$K$20000, "&lt;=30")</f>
        <v>0</v>
      </c>
      <c r="L2683">
        <f>SUMIFS(รายงานลูกหนี้!$G$2:$G$20000, รายงานลูกหนี้!$A$2:$A$20000, $A2683, รายงานลูกหนี้!$K$2:$K$20000, "&gt;=31", รายงานลูกหนี้!$K$2:$K$20000, "&lt;=60")</f>
        <v>0</v>
      </c>
      <c r="M2683">
        <f>SUMIFS(รายงานลูกหนี้!$G$2:$G$20000, รายงานลูกหนี้!$A$2:$A$20000, $A2683, รายงานลูกหนี้!$K$2:$K$20000, "&gt;=61", รายงานลูกหนี้!$K$2:$K$20000, "&lt;=90")</f>
        <v>0</v>
      </c>
      <c r="N2683">
        <f>SUMIFS(รายงานลูกหนี้!$G$2:$G$20000, รายงานลูกหนี้!$A$2:$A$20000, $A2683, รายงานลูกหนี้!$K$2:$K$20000, "&gt;90")</f>
        <v>0</v>
      </c>
      <c r="O2683">
        <f t="shared" si="208"/>
        <v>9838</v>
      </c>
      <c r="P2683" s="17">
        <f t="shared" si="209"/>
        <v>0</v>
      </c>
    </row>
    <row r="2684" spans="1:16" x14ac:dyDescent="0.2">
      <c r="A2684" t="str">
        <v>4d120ada63b88271db416d94d8027984433a2362</v>
      </c>
      <c r="B2684">
        <f>COUNTIF(รายงานลูกหนี้!$A:$A,A2684)</f>
        <v>1</v>
      </c>
      <c r="C2684">
        <f>COUNTIFS(รายงานลูกหนี้!$A:$A,A2684,รายงานลูกหนี้!$K:$K,"&gt;0")</f>
        <v>1</v>
      </c>
      <c r="D2684">
        <f>SUMIF(รายงานลูกหนี้!$A:$A,A2684,รายงานลูกหนี้!$K:$K)</f>
        <v>5</v>
      </c>
      <c r="E2684">
        <f>_xlfn.MAXIFS(รายงานลูกหนี้!$K:$K,รายงานลูกหนี้!$A:$A,A2684)</f>
        <v>5</v>
      </c>
      <c r="F2684" s="17">
        <f t="shared" si="205"/>
        <v>1</v>
      </c>
      <c r="G2684" t="str">
        <f t="shared" si="206"/>
        <v>ค้างชำระ 1 - 30 วัน</v>
      </c>
      <c r="H2684" t="str">
        <f t="shared" si="207"/>
        <v>ลูกหนี้ชั้นดี</v>
      </c>
      <c r="I2684" s="17" cm="1">
        <f t="array" ref="I2684">_xlfn.IFS(D2684=0,0%, D2684&lt;=30,25%, D2684&lt;=60,50%, D2684&lt;=90,75%, D2684&gt;90,100%)</f>
        <v>0.25</v>
      </c>
      <c r="J2684">
        <f>SUMIFS(รายงานลูกหนี้!$G$2:$G$20000, รายงานลูกหนี้!$A$2:$A$20000, $A2684, รายงานลูกหนี้!$K$2:$K$20000, 0)</f>
        <v>0</v>
      </c>
      <c r="K2684">
        <f>SUMIFS(รายงานลูกหนี้!$G$2:$G$20000, รายงานลูกหนี้!$A$2:$A$20000, $A2684, รายงานลูกหนี้!$K$2:$K$20000, "&gt;=1", รายงานลูกหนี้!$K$2:$K$20000, "&lt;=30")</f>
        <v>196000</v>
      </c>
      <c r="L2684">
        <f>SUMIFS(รายงานลูกหนี้!$G$2:$G$20000, รายงานลูกหนี้!$A$2:$A$20000, $A2684, รายงานลูกหนี้!$K$2:$K$20000, "&gt;=31", รายงานลูกหนี้!$K$2:$K$20000, "&lt;=60")</f>
        <v>0</v>
      </c>
      <c r="M2684">
        <f>SUMIFS(รายงานลูกหนี้!$G$2:$G$20000, รายงานลูกหนี้!$A$2:$A$20000, $A2684, รายงานลูกหนี้!$K$2:$K$20000, "&gt;=61", รายงานลูกหนี้!$K$2:$K$20000, "&lt;=90")</f>
        <v>0</v>
      </c>
      <c r="N2684">
        <f>SUMIFS(รายงานลูกหนี้!$G$2:$G$20000, รายงานลูกหนี้!$A$2:$A$20000, $A2684, รายงานลูกหนี้!$K$2:$K$20000, "&gt;90")</f>
        <v>0</v>
      </c>
      <c r="O2684">
        <f t="shared" si="208"/>
        <v>196000</v>
      </c>
      <c r="P2684" s="17">
        <f t="shared" si="209"/>
        <v>0.25</v>
      </c>
    </row>
    <row r="2685" spans="1:16" x14ac:dyDescent="0.2">
      <c r="A2685" t="str">
        <v>667edc58a90c884d935989528e6ca461fc967451</v>
      </c>
      <c r="B2685">
        <f>COUNTIF(รายงานลูกหนี้!$A:$A,A2685)</f>
        <v>8</v>
      </c>
      <c r="C2685">
        <f>COUNTIFS(รายงานลูกหนี้!$A:$A,A2685,รายงานลูกหนี้!$K:$K,"&gt;0")</f>
        <v>0</v>
      </c>
      <c r="D2685">
        <f>SUMIF(รายงานลูกหนี้!$A:$A,A2685,รายงานลูกหนี้!$K:$K)</f>
        <v>0</v>
      </c>
      <c r="E2685">
        <f>_xlfn.MAXIFS(รายงานลูกหนี้!$K:$K,รายงานลูกหนี้!$A:$A,A2685)</f>
        <v>0</v>
      </c>
      <c r="F2685" s="17">
        <f t="shared" si="205"/>
        <v>0</v>
      </c>
      <c r="G2685" t="str">
        <f t="shared" si="206"/>
        <v>ชำระตรงเวลา</v>
      </c>
      <c r="H2685" t="str">
        <f t="shared" si="207"/>
        <v>ลูกหนี้ชั้นดี</v>
      </c>
      <c r="I2685" s="17" cm="1">
        <f t="array" ref="I2685">_xlfn.IFS(D2685=0,0%, D2685&lt;=30,25%, D2685&lt;=60,50%, D2685&lt;=90,75%, D2685&gt;90,100%)</f>
        <v>0</v>
      </c>
      <c r="J2685">
        <f>SUMIFS(รายงานลูกหนี้!$G$2:$G$20000, รายงานลูกหนี้!$A$2:$A$20000, $A2685, รายงานลูกหนี้!$K$2:$K$20000, 0)</f>
        <v>11118</v>
      </c>
      <c r="K2685">
        <f>SUMIFS(รายงานลูกหนี้!$G$2:$G$20000, รายงานลูกหนี้!$A$2:$A$20000, $A2685, รายงานลูกหนี้!$K$2:$K$20000, "&gt;=1", รายงานลูกหนี้!$K$2:$K$20000, "&lt;=30")</f>
        <v>0</v>
      </c>
      <c r="L2685">
        <f>SUMIFS(รายงานลูกหนี้!$G$2:$G$20000, รายงานลูกหนี้!$A$2:$A$20000, $A2685, รายงานลูกหนี้!$K$2:$K$20000, "&gt;=31", รายงานลูกหนี้!$K$2:$K$20000, "&lt;=60")</f>
        <v>0</v>
      </c>
      <c r="M2685">
        <f>SUMIFS(รายงานลูกหนี้!$G$2:$G$20000, รายงานลูกหนี้!$A$2:$A$20000, $A2685, รายงานลูกหนี้!$K$2:$K$20000, "&gt;=61", รายงานลูกหนี้!$K$2:$K$20000, "&lt;=90")</f>
        <v>0</v>
      </c>
      <c r="N2685">
        <f>SUMIFS(รายงานลูกหนี้!$G$2:$G$20000, รายงานลูกหนี้!$A$2:$A$20000, $A2685, รายงานลูกหนี้!$K$2:$K$20000, "&gt;90")</f>
        <v>0</v>
      </c>
      <c r="O2685">
        <f t="shared" si="208"/>
        <v>11118</v>
      </c>
      <c r="P2685" s="17">
        <f t="shared" si="209"/>
        <v>0</v>
      </c>
    </row>
    <row r="2686" spans="1:16" x14ac:dyDescent="0.2">
      <c r="A2686" t="str">
        <v>caa9d28f1dae609ff00c5ab7ed5a42782b510756</v>
      </c>
      <c r="B2686">
        <f>COUNTIF(รายงานลูกหนี้!$A:$A,A2686)</f>
        <v>5</v>
      </c>
      <c r="C2686">
        <f>COUNTIFS(รายงานลูกหนี้!$A:$A,A2686,รายงานลูกหนี้!$K:$K,"&gt;0")</f>
        <v>0</v>
      </c>
      <c r="D2686">
        <f>SUMIF(รายงานลูกหนี้!$A:$A,A2686,รายงานลูกหนี้!$K:$K)</f>
        <v>0</v>
      </c>
      <c r="E2686">
        <f>_xlfn.MAXIFS(รายงานลูกหนี้!$K:$K,รายงานลูกหนี้!$A:$A,A2686)</f>
        <v>0</v>
      </c>
      <c r="F2686" s="17">
        <f t="shared" si="205"/>
        <v>0</v>
      </c>
      <c r="G2686" t="str">
        <f t="shared" si="206"/>
        <v>ชำระตรงเวลา</v>
      </c>
      <c r="H2686" t="str">
        <f t="shared" si="207"/>
        <v>ลูกหนี้ชั้นดี</v>
      </c>
      <c r="I2686" s="17" cm="1">
        <f t="array" ref="I2686">_xlfn.IFS(D2686=0,0%, D2686&lt;=30,25%, D2686&lt;=60,50%, D2686&lt;=90,75%, D2686&gt;90,100%)</f>
        <v>0</v>
      </c>
      <c r="J2686">
        <f>SUMIFS(รายงานลูกหนี้!$G$2:$G$20000, รายงานลูกหนี้!$A$2:$A$20000, $A2686, รายงานลูกหนี้!$K$2:$K$20000, 0)</f>
        <v>2890</v>
      </c>
      <c r="K2686">
        <f>SUMIFS(รายงานลูกหนี้!$G$2:$G$20000, รายงานลูกหนี้!$A$2:$A$20000, $A2686, รายงานลูกหนี้!$K$2:$K$20000, "&gt;=1", รายงานลูกหนี้!$K$2:$K$20000, "&lt;=30")</f>
        <v>0</v>
      </c>
      <c r="L2686">
        <f>SUMIFS(รายงานลูกหนี้!$G$2:$G$20000, รายงานลูกหนี้!$A$2:$A$20000, $A2686, รายงานลูกหนี้!$K$2:$K$20000, "&gt;=31", รายงานลูกหนี้!$K$2:$K$20000, "&lt;=60")</f>
        <v>0</v>
      </c>
      <c r="M2686">
        <f>SUMIFS(รายงานลูกหนี้!$G$2:$G$20000, รายงานลูกหนี้!$A$2:$A$20000, $A2686, รายงานลูกหนี้!$K$2:$K$20000, "&gt;=61", รายงานลูกหนี้!$K$2:$K$20000, "&lt;=90")</f>
        <v>0</v>
      </c>
      <c r="N2686">
        <f>SUMIFS(รายงานลูกหนี้!$G$2:$G$20000, รายงานลูกหนี้!$A$2:$A$20000, $A2686, รายงานลูกหนี้!$K$2:$K$20000, "&gt;90")</f>
        <v>0</v>
      </c>
      <c r="O2686">
        <f t="shared" si="208"/>
        <v>2890</v>
      </c>
      <c r="P2686" s="17">
        <f t="shared" si="209"/>
        <v>0</v>
      </c>
    </row>
    <row r="2687" spans="1:16" x14ac:dyDescent="0.2">
      <c r="A2687" t="str">
        <v>30ae570ccefece0c52eca510ff46161416efe6a4</v>
      </c>
      <c r="B2687">
        <f>COUNTIF(รายงานลูกหนี้!$A:$A,A2687)</f>
        <v>2</v>
      </c>
      <c r="C2687">
        <f>COUNTIFS(รายงานลูกหนี้!$A:$A,A2687,รายงานลูกหนี้!$K:$K,"&gt;0")</f>
        <v>2</v>
      </c>
      <c r="D2687">
        <f>SUMIF(รายงานลูกหนี้!$A:$A,A2687,รายงานลูกหนี้!$K:$K)</f>
        <v>6</v>
      </c>
      <c r="E2687">
        <f>_xlfn.MAXIFS(รายงานลูกหนี้!$K:$K,รายงานลูกหนี้!$A:$A,A2687)</f>
        <v>5</v>
      </c>
      <c r="F2687" s="17">
        <f t="shared" si="205"/>
        <v>1</v>
      </c>
      <c r="G2687" t="str">
        <f t="shared" si="206"/>
        <v>ค้างชำระ 1 - 30 วัน</v>
      </c>
      <c r="H2687" t="str">
        <f t="shared" si="207"/>
        <v>ลูกหนี้ชั้นดี</v>
      </c>
      <c r="I2687" s="17" cm="1">
        <f t="array" ref="I2687">_xlfn.IFS(D2687=0,0%, D2687&lt;=30,25%, D2687&lt;=60,50%, D2687&lt;=90,75%, D2687&gt;90,100%)</f>
        <v>0.25</v>
      </c>
      <c r="J2687">
        <f>SUMIFS(รายงานลูกหนี้!$G$2:$G$20000, รายงานลูกหนี้!$A$2:$A$20000, $A2687, รายงานลูกหนี้!$K$2:$K$20000, 0)</f>
        <v>0</v>
      </c>
      <c r="K2687">
        <f>SUMIFS(รายงานลูกหนี้!$G$2:$G$20000, รายงานลูกหนี้!$A$2:$A$20000, $A2687, รายงานลูกหนี้!$K$2:$K$20000, "&gt;=1", รายงานลูกหนี้!$K$2:$K$20000, "&lt;=30")</f>
        <v>6184</v>
      </c>
      <c r="L2687">
        <f>SUMIFS(รายงานลูกหนี้!$G$2:$G$20000, รายงานลูกหนี้!$A$2:$A$20000, $A2687, รายงานลูกหนี้!$K$2:$K$20000, "&gt;=31", รายงานลูกหนี้!$K$2:$K$20000, "&lt;=60")</f>
        <v>0</v>
      </c>
      <c r="M2687">
        <f>SUMIFS(รายงานลูกหนี้!$G$2:$G$20000, รายงานลูกหนี้!$A$2:$A$20000, $A2687, รายงานลูกหนี้!$K$2:$K$20000, "&gt;=61", รายงานลูกหนี้!$K$2:$K$20000, "&lt;=90")</f>
        <v>0</v>
      </c>
      <c r="N2687">
        <f>SUMIFS(รายงานลูกหนี้!$G$2:$G$20000, รายงานลูกหนี้!$A$2:$A$20000, $A2687, รายงานลูกหนี้!$K$2:$K$20000, "&gt;90")</f>
        <v>0</v>
      </c>
      <c r="O2687">
        <f t="shared" si="208"/>
        <v>6184</v>
      </c>
      <c r="P2687" s="17">
        <f t="shared" si="209"/>
        <v>0.25</v>
      </c>
    </row>
    <row r="2688" spans="1:16" x14ac:dyDescent="0.2">
      <c r="A2688" t="str">
        <v>a9a0822b7cb7759ce0e53867180df9902dc8ca5f</v>
      </c>
      <c r="B2688">
        <f>COUNTIF(รายงานลูกหนี้!$A:$A,A2688)</f>
        <v>7</v>
      </c>
      <c r="C2688">
        <f>COUNTIFS(รายงานลูกหนี้!$A:$A,A2688,รายงานลูกหนี้!$K:$K,"&gt;0")</f>
        <v>5</v>
      </c>
      <c r="D2688">
        <f>SUMIF(รายงานลูกหนี้!$A:$A,A2688,รายงานลูกหนี้!$K:$K)</f>
        <v>6</v>
      </c>
      <c r="E2688">
        <f>_xlfn.MAXIFS(รายงานลูกหนี้!$K:$K,รายงานลูกหนี้!$A:$A,A2688)</f>
        <v>2</v>
      </c>
      <c r="F2688" s="17">
        <f t="shared" si="205"/>
        <v>0.7142857142857143</v>
      </c>
      <c r="G2688" t="str">
        <f t="shared" si="206"/>
        <v>ค้างชำระ 1 - 30 วัน</v>
      </c>
      <c r="H2688" t="str">
        <f t="shared" si="207"/>
        <v>ลูกหนี้ชั้นดี</v>
      </c>
      <c r="I2688" s="17" cm="1">
        <f t="array" ref="I2688">_xlfn.IFS(D2688=0,0%, D2688&lt;=30,25%, D2688&lt;=60,50%, D2688&lt;=90,75%, D2688&gt;90,100%)</f>
        <v>0.25</v>
      </c>
      <c r="J2688">
        <f>SUMIFS(รายงานลูกหนี้!$G$2:$G$20000, รายงานลูกหนี้!$A$2:$A$20000, $A2688, รายงานลูกหนี้!$K$2:$K$20000, 0)</f>
        <v>910</v>
      </c>
      <c r="K2688">
        <f>SUMIFS(รายงานลูกหนี้!$G$2:$G$20000, รายงานลูกหนี้!$A$2:$A$20000, $A2688, รายงานลูกหนี้!$K$2:$K$20000, "&gt;=1", รายงานลูกหนี้!$K$2:$K$20000, "&lt;=30")</f>
        <v>327396</v>
      </c>
      <c r="L2688">
        <f>SUMIFS(รายงานลูกหนี้!$G$2:$G$20000, รายงานลูกหนี้!$A$2:$A$20000, $A2688, รายงานลูกหนี้!$K$2:$K$20000, "&gt;=31", รายงานลูกหนี้!$K$2:$K$20000, "&lt;=60")</f>
        <v>0</v>
      </c>
      <c r="M2688">
        <f>SUMIFS(รายงานลูกหนี้!$G$2:$G$20000, รายงานลูกหนี้!$A$2:$A$20000, $A2688, รายงานลูกหนี้!$K$2:$K$20000, "&gt;=61", รายงานลูกหนี้!$K$2:$K$20000, "&lt;=90")</f>
        <v>0</v>
      </c>
      <c r="N2688">
        <f>SUMIFS(รายงานลูกหนี้!$G$2:$G$20000, รายงานลูกหนี้!$A$2:$A$20000, $A2688, รายงานลูกหนี้!$K$2:$K$20000, "&gt;90")</f>
        <v>0</v>
      </c>
      <c r="O2688">
        <f t="shared" si="208"/>
        <v>328306</v>
      </c>
      <c r="P2688" s="17">
        <f t="shared" si="209"/>
        <v>0.24930704891168604</v>
      </c>
    </row>
    <row r="2689" spans="1:16" x14ac:dyDescent="0.2">
      <c r="A2689" t="str">
        <v>703518d189864a1674f7d3c45de4a6c5cb9de4a9</v>
      </c>
      <c r="B2689">
        <f>COUNTIF(รายงานลูกหนี้!$A:$A,A2689)</f>
        <v>8</v>
      </c>
      <c r="C2689">
        <f>COUNTIFS(รายงานลูกหนี้!$A:$A,A2689,รายงานลูกหนี้!$K:$K,"&gt;0")</f>
        <v>0</v>
      </c>
      <c r="D2689">
        <f>SUMIF(รายงานลูกหนี้!$A:$A,A2689,รายงานลูกหนี้!$K:$K)</f>
        <v>0</v>
      </c>
      <c r="E2689">
        <f>_xlfn.MAXIFS(รายงานลูกหนี้!$K:$K,รายงานลูกหนี้!$A:$A,A2689)</f>
        <v>0</v>
      </c>
      <c r="F2689" s="17">
        <f t="shared" si="205"/>
        <v>0</v>
      </c>
      <c r="G2689" t="str">
        <f t="shared" si="206"/>
        <v>ชำระตรงเวลา</v>
      </c>
      <c r="H2689" t="str">
        <f t="shared" si="207"/>
        <v>ลูกหนี้ชั้นดี</v>
      </c>
      <c r="I2689" s="17" cm="1">
        <f t="array" ref="I2689">_xlfn.IFS(D2689=0,0%, D2689&lt;=30,25%, D2689&lt;=60,50%, D2689&lt;=90,75%, D2689&gt;90,100%)</f>
        <v>0</v>
      </c>
      <c r="J2689">
        <f>SUMIFS(รายงานลูกหนี้!$G$2:$G$20000, รายงานลูกหนี้!$A$2:$A$20000, $A2689, รายงานลูกหนี้!$K$2:$K$20000, 0)</f>
        <v>15714</v>
      </c>
      <c r="K2689">
        <f>SUMIFS(รายงานลูกหนี้!$G$2:$G$20000, รายงานลูกหนี้!$A$2:$A$20000, $A2689, รายงานลูกหนี้!$K$2:$K$20000, "&gt;=1", รายงานลูกหนี้!$K$2:$K$20000, "&lt;=30")</f>
        <v>0</v>
      </c>
      <c r="L2689">
        <f>SUMIFS(รายงานลูกหนี้!$G$2:$G$20000, รายงานลูกหนี้!$A$2:$A$20000, $A2689, รายงานลูกหนี้!$K$2:$K$20000, "&gt;=31", รายงานลูกหนี้!$K$2:$K$20000, "&lt;=60")</f>
        <v>0</v>
      </c>
      <c r="M2689">
        <f>SUMIFS(รายงานลูกหนี้!$G$2:$G$20000, รายงานลูกหนี้!$A$2:$A$20000, $A2689, รายงานลูกหนี้!$K$2:$K$20000, "&gt;=61", รายงานลูกหนี้!$K$2:$K$20000, "&lt;=90")</f>
        <v>0</v>
      </c>
      <c r="N2689">
        <f>SUMIFS(รายงานลูกหนี้!$G$2:$G$20000, รายงานลูกหนี้!$A$2:$A$20000, $A2689, รายงานลูกหนี้!$K$2:$K$20000, "&gt;90")</f>
        <v>0</v>
      </c>
      <c r="O2689">
        <f t="shared" si="208"/>
        <v>15714</v>
      </c>
      <c r="P2689" s="17">
        <f t="shared" si="209"/>
        <v>0</v>
      </c>
    </row>
    <row r="2690" spans="1:16" x14ac:dyDescent="0.2">
      <c r="A2690" t="str">
        <v>3e75fac58dedd4a5c40eb540fc642bebe44b5559</v>
      </c>
      <c r="B2690">
        <f>COUNTIF(รายงานลูกหนี้!$A:$A,A2690)</f>
        <v>1</v>
      </c>
      <c r="C2690">
        <f>COUNTIFS(รายงานลูกหนี้!$A:$A,A2690,รายงานลูกหนี้!$K:$K,"&gt;0")</f>
        <v>0</v>
      </c>
      <c r="D2690">
        <f>SUMIF(รายงานลูกหนี้!$A:$A,A2690,รายงานลูกหนี้!$K:$K)</f>
        <v>0</v>
      </c>
      <c r="E2690">
        <f>_xlfn.MAXIFS(รายงานลูกหนี้!$K:$K,รายงานลูกหนี้!$A:$A,A2690)</f>
        <v>0</v>
      </c>
      <c r="F2690" s="17">
        <f t="shared" si="205"/>
        <v>0</v>
      </c>
      <c r="G2690" t="str">
        <f t="shared" si="206"/>
        <v>ชำระตรงเวลา</v>
      </c>
      <c r="H2690" t="str">
        <f t="shared" si="207"/>
        <v>ลูกหนี้ชั้นดี</v>
      </c>
      <c r="I2690" s="17" cm="1">
        <f t="array" ref="I2690">_xlfn.IFS(D2690=0,0%, D2690&lt;=30,25%, D2690&lt;=60,50%, D2690&lt;=90,75%, D2690&gt;90,100%)</f>
        <v>0</v>
      </c>
      <c r="J2690">
        <f>SUMIFS(รายงานลูกหนี้!$G$2:$G$20000, รายงานลูกหนี้!$A$2:$A$20000, $A2690, รายงานลูกหนี้!$K$2:$K$20000, 0)</f>
        <v>22433</v>
      </c>
      <c r="K2690">
        <f>SUMIFS(รายงานลูกหนี้!$G$2:$G$20000, รายงานลูกหนี้!$A$2:$A$20000, $A2690, รายงานลูกหนี้!$K$2:$K$20000, "&gt;=1", รายงานลูกหนี้!$K$2:$K$20000, "&lt;=30")</f>
        <v>0</v>
      </c>
      <c r="L2690">
        <f>SUMIFS(รายงานลูกหนี้!$G$2:$G$20000, รายงานลูกหนี้!$A$2:$A$20000, $A2690, รายงานลูกหนี้!$K$2:$K$20000, "&gt;=31", รายงานลูกหนี้!$K$2:$K$20000, "&lt;=60")</f>
        <v>0</v>
      </c>
      <c r="M2690">
        <f>SUMIFS(รายงานลูกหนี้!$G$2:$G$20000, รายงานลูกหนี้!$A$2:$A$20000, $A2690, รายงานลูกหนี้!$K$2:$K$20000, "&gt;=61", รายงานลูกหนี้!$K$2:$K$20000, "&lt;=90")</f>
        <v>0</v>
      </c>
      <c r="N2690">
        <f>SUMIFS(รายงานลูกหนี้!$G$2:$G$20000, รายงานลูกหนี้!$A$2:$A$20000, $A2690, รายงานลูกหนี้!$K$2:$K$20000, "&gt;90")</f>
        <v>0</v>
      </c>
      <c r="O2690">
        <f t="shared" si="208"/>
        <v>22433</v>
      </c>
      <c r="P2690" s="17">
        <f t="shared" si="209"/>
        <v>0</v>
      </c>
    </row>
    <row r="2691" spans="1:16" x14ac:dyDescent="0.2">
      <c r="A2691" t="str">
        <v>418d4699286f0b3fcb1bda14d32192e9b6f17843</v>
      </c>
      <c r="B2691">
        <f>COUNTIF(รายงานลูกหนี้!$A:$A,A2691)</f>
        <v>3</v>
      </c>
      <c r="C2691">
        <f>COUNTIFS(รายงานลูกหนี้!$A:$A,A2691,รายงานลูกหนี้!$K:$K,"&gt;0")</f>
        <v>2</v>
      </c>
      <c r="D2691">
        <f>SUMIF(รายงานลูกหนี้!$A:$A,A2691,รายงานลูกหนี้!$K:$K)</f>
        <v>5</v>
      </c>
      <c r="E2691">
        <f>_xlfn.MAXIFS(รายงานลูกหนี้!$K:$K,รายงานลูกหนี้!$A:$A,A2691)</f>
        <v>4</v>
      </c>
      <c r="F2691" s="17">
        <f t="shared" ref="F2691:F2754" si="210">C2691/B2691</f>
        <v>0.66666666666666663</v>
      </c>
      <c r="G2691" t="str">
        <f t="shared" ref="G2691:G2754" si="211">IF(E2691&lt;=0, "ชำระตรงเวลา", IF(E2691&lt;=30, "ค้างชำระ 1 - 30 วัน", IF(E2691&lt;=60, "ค้างชำระ 31 - 60 วัน", IF(E2691&lt;=90, "ค้างชำระ 61 - 90 วัน", "ค้างชำระเกิน 90 วัน"))))</f>
        <v>ค้างชำระ 1 - 30 วัน</v>
      </c>
      <c r="H2691" t="str">
        <f t="shared" ref="H2691:H2754" si="212">IF(E2691&lt;=30, "ลูกหนี้ชั้นดี", IF(E2691&lt;=90, "ลูกหนี้เฝ้าติดตาม", "ลูกหนี้ด้อยคุณภาพ (NPL)"))</f>
        <v>ลูกหนี้ชั้นดี</v>
      </c>
      <c r="I2691" s="17" cm="1">
        <f t="array" ref="I2691">_xlfn.IFS(D2691=0,0%, D2691&lt;=30,25%, D2691&lt;=60,50%, D2691&lt;=90,75%, D2691&gt;90,100%)</f>
        <v>0.25</v>
      </c>
      <c r="J2691">
        <f>SUMIFS(รายงานลูกหนี้!$G$2:$G$20000, รายงานลูกหนี้!$A$2:$A$20000, $A2691, รายงานลูกหนี้!$K$2:$K$20000, 0)</f>
        <v>3011</v>
      </c>
      <c r="K2691">
        <f>SUMIFS(รายงานลูกหนี้!$G$2:$G$20000, รายงานลูกหนี้!$A$2:$A$20000, $A2691, รายงานลูกหนี้!$K$2:$K$20000, "&gt;=1", รายงานลูกหนี้!$K$2:$K$20000, "&lt;=30")</f>
        <v>9868</v>
      </c>
      <c r="L2691">
        <f>SUMIFS(รายงานลูกหนี้!$G$2:$G$20000, รายงานลูกหนี้!$A$2:$A$20000, $A2691, รายงานลูกหนี้!$K$2:$K$20000, "&gt;=31", รายงานลูกหนี้!$K$2:$K$20000, "&lt;=60")</f>
        <v>0</v>
      </c>
      <c r="M2691">
        <f>SUMIFS(รายงานลูกหนี้!$G$2:$G$20000, รายงานลูกหนี้!$A$2:$A$20000, $A2691, รายงานลูกหนี้!$K$2:$K$20000, "&gt;=61", รายงานลูกหนี้!$K$2:$K$20000, "&lt;=90")</f>
        <v>0</v>
      </c>
      <c r="N2691">
        <f>SUMIFS(รายงานลูกหนี้!$G$2:$G$20000, รายงานลูกหนี้!$A$2:$A$20000, $A2691, รายงานลูกหนี้!$K$2:$K$20000, "&gt;90")</f>
        <v>0</v>
      </c>
      <c r="O2691">
        <f t="shared" ref="O2691:O2754" si="213">SUM(J2691:N2691)</f>
        <v>12879</v>
      </c>
      <c r="P2691" s="17">
        <f t="shared" ref="P2691:P2754" si="214">IF(O2691=0, 0%, (J2691*0%+K2691*25%+L2691*50%+M2691*75%+N2691*100%)/O2691)</f>
        <v>0.19155213914123767</v>
      </c>
    </row>
    <row r="2692" spans="1:16" x14ac:dyDescent="0.2">
      <c r="A2692" t="str">
        <v>75ed6e80d89ba88285d2490c27958defac9612ce</v>
      </c>
      <c r="B2692">
        <f>COUNTIF(รายงานลูกหนี้!$A:$A,A2692)</f>
        <v>5</v>
      </c>
      <c r="C2692">
        <f>COUNTIFS(รายงานลูกหนี้!$A:$A,A2692,รายงานลูกหนี้!$K:$K,"&gt;0")</f>
        <v>5</v>
      </c>
      <c r="D2692">
        <f>SUMIF(รายงานลูกหนี้!$A:$A,A2692,รายงานลูกหนี้!$K:$K)</f>
        <v>34</v>
      </c>
      <c r="E2692">
        <f>_xlfn.MAXIFS(รายงานลูกหนี้!$K:$K,รายงานลูกหนี้!$A:$A,A2692)</f>
        <v>11</v>
      </c>
      <c r="F2692" s="17">
        <f t="shared" si="210"/>
        <v>1</v>
      </c>
      <c r="G2692" t="str">
        <f t="shared" si="211"/>
        <v>ค้างชำระ 1 - 30 วัน</v>
      </c>
      <c r="H2692" t="str">
        <f t="shared" si="212"/>
        <v>ลูกหนี้ชั้นดี</v>
      </c>
      <c r="I2692" s="17" cm="1">
        <f t="array" ref="I2692">_xlfn.IFS(D2692=0,0%, D2692&lt;=30,25%, D2692&lt;=60,50%, D2692&lt;=90,75%, D2692&gt;90,100%)</f>
        <v>0.5</v>
      </c>
      <c r="J2692">
        <f>SUMIFS(รายงานลูกหนี้!$G$2:$G$20000, รายงานลูกหนี้!$A$2:$A$20000, $A2692, รายงานลูกหนี้!$K$2:$K$20000, 0)</f>
        <v>0</v>
      </c>
      <c r="K2692">
        <f>SUMIFS(รายงานลูกหนี้!$G$2:$G$20000, รายงานลูกหนี้!$A$2:$A$20000, $A2692, รายงานลูกหนี้!$K$2:$K$20000, "&gt;=1", รายงานลูกหนี้!$K$2:$K$20000, "&lt;=30")</f>
        <v>15103</v>
      </c>
      <c r="L2692">
        <f>SUMIFS(รายงานลูกหนี้!$G$2:$G$20000, รายงานลูกหนี้!$A$2:$A$20000, $A2692, รายงานลูกหนี้!$K$2:$K$20000, "&gt;=31", รายงานลูกหนี้!$K$2:$K$20000, "&lt;=60")</f>
        <v>0</v>
      </c>
      <c r="M2692">
        <f>SUMIFS(รายงานลูกหนี้!$G$2:$G$20000, รายงานลูกหนี้!$A$2:$A$20000, $A2692, รายงานลูกหนี้!$K$2:$K$20000, "&gt;=61", รายงานลูกหนี้!$K$2:$K$20000, "&lt;=90")</f>
        <v>0</v>
      </c>
      <c r="N2692">
        <f>SUMIFS(รายงานลูกหนี้!$G$2:$G$20000, รายงานลูกหนี้!$A$2:$A$20000, $A2692, รายงานลูกหนี้!$K$2:$K$20000, "&gt;90")</f>
        <v>0</v>
      </c>
      <c r="O2692">
        <f t="shared" si="213"/>
        <v>15103</v>
      </c>
      <c r="P2692" s="17">
        <f t="shared" si="214"/>
        <v>0.25</v>
      </c>
    </row>
    <row r="2693" spans="1:16" x14ac:dyDescent="0.2">
      <c r="A2693" t="str">
        <v>f7af015444a9348afbdbbe85ac72c1e4446fc4e3</v>
      </c>
      <c r="B2693">
        <f>COUNTIF(รายงานลูกหนี้!$A:$A,A2693)</f>
        <v>5</v>
      </c>
      <c r="C2693">
        <f>COUNTIFS(รายงานลูกหนี้!$A:$A,A2693,รายงานลูกหนี้!$K:$K,"&gt;0")</f>
        <v>5</v>
      </c>
      <c r="D2693">
        <f>SUMIF(รายงานลูกหนี้!$A:$A,A2693,รายงานลูกหนี้!$K:$K)</f>
        <v>38</v>
      </c>
      <c r="E2693">
        <f>_xlfn.MAXIFS(รายงานลูกหนี้!$K:$K,รายงานลูกหนี้!$A:$A,A2693)</f>
        <v>13</v>
      </c>
      <c r="F2693" s="17">
        <f t="shared" si="210"/>
        <v>1</v>
      </c>
      <c r="G2693" t="str">
        <f t="shared" si="211"/>
        <v>ค้างชำระ 1 - 30 วัน</v>
      </c>
      <c r="H2693" t="str">
        <f t="shared" si="212"/>
        <v>ลูกหนี้ชั้นดี</v>
      </c>
      <c r="I2693" s="17" cm="1">
        <f t="array" ref="I2693">_xlfn.IFS(D2693=0,0%, D2693&lt;=30,25%, D2693&lt;=60,50%, D2693&lt;=90,75%, D2693&gt;90,100%)</f>
        <v>0.5</v>
      </c>
      <c r="J2693">
        <f>SUMIFS(รายงานลูกหนี้!$G$2:$G$20000, รายงานลูกหนี้!$A$2:$A$20000, $A2693, รายงานลูกหนี้!$K$2:$K$20000, 0)</f>
        <v>0</v>
      </c>
      <c r="K2693">
        <f>SUMIFS(รายงานลูกหนี้!$G$2:$G$20000, รายงานลูกหนี้!$A$2:$A$20000, $A2693, รายงานลูกหนี้!$K$2:$K$20000, "&gt;=1", รายงานลูกหนี้!$K$2:$K$20000, "&lt;=30")</f>
        <v>16872</v>
      </c>
      <c r="L2693">
        <f>SUMIFS(รายงานลูกหนี้!$G$2:$G$20000, รายงานลูกหนี้!$A$2:$A$20000, $A2693, รายงานลูกหนี้!$K$2:$K$20000, "&gt;=31", รายงานลูกหนี้!$K$2:$K$20000, "&lt;=60")</f>
        <v>0</v>
      </c>
      <c r="M2693">
        <f>SUMIFS(รายงานลูกหนี้!$G$2:$G$20000, รายงานลูกหนี้!$A$2:$A$20000, $A2693, รายงานลูกหนี้!$K$2:$K$20000, "&gt;=61", รายงานลูกหนี้!$K$2:$K$20000, "&lt;=90")</f>
        <v>0</v>
      </c>
      <c r="N2693">
        <f>SUMIFS(รายงานลูกหนี้!$G$2:$G$20000, รายงานลูกหนี้!$A$2:$A$20000, $A2693, รายงานลูกหนี้!$K$2:$K$20000, "&gt;90")</f>
        <v>0</v>
      </c>
      <c r="O2693">
        <f t="shared" si="213"/>
        <v>16872</v>
      </c>
      <c r="P2693" s="17">
        <f t="shared" si="214"/>
        <v>0.25</v>
      </c>
    </row>
    <row r="2694" spans="1:16" x14ac:dyDescent="0.2">
      <c r="A2694" t="str">
        <v>04bbbd1b6900ba6da9162c29a58b5e548e306758</v>
      </c>
      <c r="B2694">
        <f>COUNTIF(รายงานลูกหนี้!$A:$A,A2694)</f>
        <v>1</v>
      </c>
      <c r="C2694">
        <f>COUNTIFS(รายงานลูกหนี้!$A:$A,A2694,รายงานลูกหนี้!$K:$K,"&gt;0")</f>
        <v>1</v>
      </c>
      <c r="D2694">
        <f>SUMIF(รายงานลูกหนี้!$A:$A,A2694,รายงานลูกหนี้!$K:$K)</f>
        <v>16</v>
      </c>
      <c r="E2694">
        <f>_xlfn.MAXIFS(รายงานลูกหนี้!$K:$K,รายงานลูกหนี้!$A:$A,A2694)</f>
        <v>16</v>
      </c>
      <c r="F2694" s="17">
        <f t="shared" si="210"/>
        <v>1</v>
      </c>
      <c r="G2694" t="str">
        <f t="shared" si="211"/>
        <v>ค้างชำระ 1 - 30 วัน</v>
      </c>
      <c r="H2694" t="str">
        <f t="shared" si="212"/>
        <v>ลูกหนี้ชั้นดี</v>
      </c>
      <c r="I2694" s="17" cm="1">
        <f t="array" ref="I2694">_xlfn.IFS(D2694=0,0%, D2694&lt;=30,25%, D2694&lt;=60,50%, D2694&lt;=90,75%, D2694&gt;90,100%)</f>
        <v>0.25</v>
      </c>
      <c r="J2694">
        <f>SUMIFS(รายงานลูกหนี้!$G$2:$G$20000, รายงานลูกหนี้!$A$2:$A$20000, $A2694, รายงานลูกหนี้!$K$2:$K$20000, 0)</f>
        <v>0</v>
      </c>
      <c r="K2694">
        <f>SUMIFS(รายงานลูกหนี้!$G$2:$G$20000, รายงานลูกหนี้!$A$2:$A$20000, $A2694, รายงานลูกหนี้!$K$2:$K$20000, "&gt;=1", รายงานลูกหนี้!$K$2:$K$20000, "&lt;=30")</f>
        <v>20700</v>
      </c>
      <c r="L2694">
        <f>SUMIFS(รายงานลูกหนี้!$G$2:$G$20000, รายงานลูกหนี้!$A$2:$A$20000, $A2694, รายงานลูกหนี้!$K$2:$K$20000, "&gt;=31", รายงานลูกหนี้!$K$2:$K$20000, "&lt;=60")</f>
        <v>0</v>
      </c>
      <c r="M2694">
        <f>SUMIFS(รายงานลูกหนี้!$G$2:$G$20000, รายงานลูกหนี้!$A$2:$A$20000, $A2694, รายงานลูกหนี้!$K$2:$K$20000, "&gt;=61", รายงานลูกหนี้!$K$2:$K$20000, "&lt;=90")</f>
        <v>0</v>
      </c>
      <c r="N2694">
        <f>SUMIFS(รายงานลูกหนี้!$G$2:$G$20000, รายงานลูกหนี้!$A$2:$A$20000, $A2694, รายงานลูกหนี้!$K$2:$K$20000, "&gt;90")</f>
        <v>0</v>
      </c>
      <c r="O2694">
        <f t="shared" si="213"/>
        <v>20700</v>
      </c>
      <c r="P2694" s="17">
        <f t="shared" si="214"/>
        <v>0.25</v>
      </c>
    </row>
    <row r="2695" spans="1:16" x14ac:dyDescent="0.2">
      <c r="A2695" t="str">
        <v>d3827bbe5d027b80b1cc817c10ea799abf8bfde6</v>
      </c>
      <c r="B2695">
        <f>COUNTIF(รายงานลูกหนี้!$A:$A,A2695)</f>
        <v>14</v>
      </c>
      <c r="C2695">
        <f>COUNTIFS(รายงานลูกหนี้!$A:$A,A2695,รายงานลูกหนี้!$K:$K,"&gt;0")</f>
        <v>0</v>
      </c>
      <c r="D2695">
        <f>SUMIF(รายงานลูกหนี้!$A:$A,A2695,รายงานลูกหนี้!$K:$K)</f>
        <v>0</v>
      </c>
      <c r="E2695">
        <f>_xlfn.MAXIFS(รายงานลูกหนี้!$K:$K,รายงานลูกหนี้!$A:$A,A2695)</f>
        <v>0</v>
      </c>
      <c r="F2695" s="17">
        <f t="shared" si="210"/>
        <v>0</v>
      </c>
      <c r="G2695" t="str">
        <f t="shared" si="211"/>
        <v>ชำระตรงเวลา</v>
      </c>
      <c r="H2695" t="str">
        <f t="shared" si="212"/>
        <v>ลูกหนี้ชั้นดี</v>
      </c>
      <c r="I2695" s="17" cm="1">
        <f t="array" ref="I2695">_xlfn.IFS(D2695=0,0%, D2695&lt;=30,25%, D2695&lt;=60,50%, D2695&lt;=90,75%, D2695&gt;90,100%)</f>
        <v>0</v>
      </c>
      <c r="J2695">
        <f>SUMIFS(รายงานลูกหนี้!$G$2:$G$20000, รายงานลูกหนี้!$A$2:$A$20000, $A2695, รายงานลูกหนี้!$K$2:$K$20000, 0)</f>
        <v>49267</v>
      </c>
      <c r="K2695">
        <f>SUMIFS(รายงานลูกหนี้!$G$2:$G$20000, รายงานลูกหนี้!$A$2:$A$20000, $A2695, รายงานลูกหนี้!$K$2:$K$20000, "&gt;=1", รายงานลูกหนี้!$K$2:$K$20000, "&lt;=30")</f>
        <v>0</v>
      </c>
      <c r="L2695">
        <f>SUMIFS(รายงานลูกหนี้!$G$2:$G$20000, รายงานลูกหนี้!$A$2:$A$20000, $A2695, รายงานลูกหนี้!$K$2:$K$20000, "&gt;=31", รายงานลูกหนี้!$K$2:$K$20000, "&lt;=60")</f>
        <v>0</v>
      </c>
      <c r="M2695">
        <f>SUMIFS(รายงานลูกหนี้!$G$2:$G$20000, รายงานลูกหนี้!$A$2:$A$20000, $A2695, รายงานลูกหนี้!$K$2:$K$20000, "&gt;=61", รายงานลูกหนี้!$K$2:$K$20000, "&lt;=90")</f>
        <v>0</v>
      </c>
      <c r="N2695">
        <f>SUMIFS(รายงานลูกหนี้!$G$2:$G$20000, รายงานลูกหนี้!$A$2:$A$20000, $A2695, รายงานลูกหนี้!$K$2:$K$20000, "&gt;90")</f>
        <v>0</v>
      </c>
      <c r="O2695">
        <f t="shared" si="213"/>
        <v>49267</v>
      </c>
      <c r="P2695" s="17">
        <f t="shared" si="214"/>
        <v>0</v>
      </c>
    </row>
    <row r="2696" spans="1:16" x14ac:dyDescent="0.2">
      <c r="A2696" t="str">
        <v>6aef214cc495cff2d2ba72b30cc6db41ecb9445d</v>
      </c>
      <c r="B2696">
        <f>COUNTIF(รายงานลูกหนี้!$A:$A,A2696)</f>
        <v>7</v>
      </c>
      <c r="C2696">
        <f>COUNTIFS(รายงานลูกหนี้!$A:$A,A2696,รายงานลูกหนี้!$K:$K,"&gt;0")</f>
        <v>5</v>
      </c>
      <c r="D2696">
        <f>SUMIF(รายงานลูกหนี้!$A:$A,A2696,รายงานลูกหนี้!$K:$K)</f>
        <v>10</v>
      </c>
      <c r="E2696">
        <f>_xlfn.MAXIFS(รายงานลูกหนี้!$K:$K,รายงานลูกหนี้!$A:$A,A2696)</f>
        <v>4</v>
      </c>
      <c r="F2696" s="17">
        <f t="shared" si="210"/>
        <v>0.7142857142857143</v>
      </c>
      <c r="G2696" t="str">
        <f t="shared" si="211"/>
        <v>ค้างชำระ 1 - 30 วัน</v>
      </c>
      <c r="H2696" t="str">
        <f t="shared" si="212"/>
        <v>ลูกหนี้ชั้นดี</v>
      </c>
      <c r="I2696" s="17" cm="1">
        <f t="array" ref="I2696">_xlfn.IFS(D2696=0,0%, D2696&lt;=30,25%, D2696&lt;=60,50%, D2696&lt;=90,75%, D2696&gt;90,100%)</f>
        <v>0.25</v>
      </c>
      <c r="J2696">
        <f>SUMIFS(รายงานลูกหนี้!$G$2:$G$20000, รายงานลูกหนี้!$A$2:$A$20000, $A2696, รายงานลูกหนี้!$K$2:$K$20000, 0)</f>
        <v>4164</v>
      </c>
      <c r="K2696">
        <f>SUMIFS(รายงานลูกหนี้!$G$2:$G$20000, รายงานลูกหนี้!$A$2:$A$20000, $A2696, รายงานลูกหนี้!$K$2:$K$20000, "&gt;=1", รายงานลูกหนี้!$K$2:$K$20000, "&lt;=30")</f>
        <v>17547</v>
      </c>
      <c r="L2696">
        <f>SUMIFS(รายงานลูกหนี้!$G$2:$G$20000, รายงานลูกหนี้!$A$2:$A$20000, $A2696, รายงานลูกหนี้!$K$2:$K$20000, "&gt;=31", รายงานลูกหนี้!$K$2:$K$20000, "&lt;=60")</f>
        <v>0</v>
      </c>
      <c r="M2696">
        <f>SUMIFS(รายงานลูกหนี้!$G$2:$G$20000, รายงานลูกหนี้!$A$2:$A$20000, $A2696, รายงานลูกหนี้!$K$2:$K$20000, "&gt;=61", รายงานลูกหนี้!$K$2:$K$20000, "&lt;=90")</f>
        <v>0</v>
      </c>
      <c r="N2696">
        <f>SUMIFS(รายงานลูกหนี้!$G$2:$G$20000, รายงานลูกหนี้!$A$2:$A$20000, $A2696, รายงานลูกหนี้!$K$2:$K$20000, "&gt;90")</f>
        <v>0</v>
      </c>
      <c r="O2696">
        <f t="shared" si="213"/>
        <v>21711</v>
      </c>
      <c r="P2696" s="17">
        <f t="shared" si="214"/>
        <v>0.20205195523006772</v>
      </c>
    </row>
    <row r="2697" spans="1:16" x14ac:dyDescent="0.2">
      <c r="A2697" t="str">
        <v>7ab11e07c3f0fa97956970658fc053eee3c0223d</v>
      </c>
      <c r="B2697">
        <f>COUNTIF(รายงานลูกหนี้!$A:$A,A2697)</f>
        <v>10</v>
      </c>
      <c r="C2697">
        <f>COUNTIFS(รายงานลูกหนี้!$A:$A,A2697,รายงานลูกหนี้!$K:$K,"&gt;0")</f>
        <v>0</v>
      </c>
      <c r="D2697">
        <f>SUMIF(รายงานลูกหนี้!$A:$A,A2697,รายงานลูกหนี้!$K:$K)</f>
        <v>0</v>
      </c>
      <c r="E2697">
        <f>_xlfn.MAXIFS(รายงานลูกหนี้!$K:$K,รายงานลูกหนี้!$A:$A,A2697)</f>
        <v>0</v>
      </c>
      <c r="F2697" s="17">
        <f t="shared" si="210"/>
        <v>0</v>
      </c>
      <c r="G2697" t="str">
        <f t="shared" si="211"/>
        <v>ชำระตรงเวลา</v>
      </c>
      <c r="H2697" t="str">
        <f t="shared" si="212"/>
        <v>ลูกหนี้ชั้นดี</v>
      </c>
      <c r="I2697" s="17" cm="1">
        <f t="array" ref="I2697">_xlfn.IFS(D2697=0,0%, D2697&lt;=30,25%, D2697&lt;=60,50%, D2697&lt;=90,75%, D2697&gt;90,100%)</f>
        <v>0</v>
      </c>
      <c r="J2697">
        <f>SUMIFS(รายงานลูกหนี้!$G$2:$G$20000, รายงานลูกหนี้!$A$2:$A$20000, $A2697, รายงานลูกหนี้!$K$2:$K$20000, 0)</f>
        <v>77526</v>
      </c>
      <c r="K2697">
        <f>SUMIFS(รายงานลูกหนี้!$G$2:$G$20000, รายงานลูกหนี้!$A$2:$A$20000, $A2697, รายงานลูกหนี้!$K$2:$K$20000, "&gt;=1", รายงานลูกหนี้!$K$2:$K$20000, "&lt;=30")</f>
        <v>0</v>
      </c>
      <c r="L2697">
        <f>SUMIFS(รายงานลูกหนี้!$G$2:$G$20000, รายงานลูกหนี้!$A$2:$A$20000, $A2697, รายงานลูกหนี้!$K$2:$K$20000, "&gt;=31", รายงานลูกหนี้!$K$2:$K$20000, "&lt;=60")</f>
        <v>0</v>
      </c>
      <c r="M2697">
        <f>SUMIFS(รายงานลูกหนี้!$G$2:$G$20000, รายงานลูกหนี้!$A$2:$A$20000, $A2697, รายงานลูกหนี้!$K$2:$K$20000, "&gt;=61", รายงานลูกหนี้!$K$2:$K$20000, "&lt;=90")</f>
        <v>0</v>
      </c>
      <c r="N2697">
        <f>SUMIFS(รายงานลูกหนี้!$G$2:$G$20000, รายงานลูกหนี้!$A$2:$A$20000, $A2697, รายงานลูกหนี้!$K$2:$K$20000, "&gt;90")</f>
        <v>0</v>
      </c>
      <c r="O2697">
        <f t="shared" si="213"/>
        <v>77526</v>
      </c>
      <c r="P2697" s="17">
        <f t="shared" si="214"/>
        <v>0</v>
      </c>
    </row>
    <row r="2698" spans="1:16" x14ac:dyDescent="0.2">
      <c r="A2698" t="str">
        <v>907d7ae4b8f59fe0dc70f74d0d1e13e32ba5000e</v>
      </c>
      <c r="B2698">
        <f>COUNTIF(รายงานลูกหนี้!$A:$A,A2698)</f>
        <v>7</v>
      </c>
      <c r="C2698">
        <f>COUNTIFS(รายงานลูกหนี้!$A:$A,A2698,รายงานลูกหนี้!$K:$K,"&gt;0")</f>
        <v>1</v>
      </c>
      <c r="D2698">
        <f>SUMIF(รายงานลูกหนี้!$A:$A,A2698,รายงานลูกหนี้!$K:$K)</f>
        <v>3</v>
      </c>
      <c r="E2698">
        <f>_xlfn.MAXIFS(รายงานลูกหนี้!$K:$K,รายงานลูกหนี้!$A:$A,A2698)</f>
        <v>3</v>
      </c>
      <c r="F2698" s="17">
        <f t="shared" si="210"/>
        <v>0.14285714285714285</v>
      </c>
      <c r="G2698" t="str">
        <f t="shared" si="211"/>
        <v>ค้างชำระ 1 - 30 วัน</v>
      </c>
      <c r="H2698" t="str">
        <f t="shared" si="212"/>
        <v>ลูกหนี้ชั้นดี</v>
      </c>
      <c r="I2698" s="17" cm="1">
        <f t="array" ref="I2698">_xlfn.IFS(D2698=0,0%, D2698&lt;=30,25%, D2698&lt;=60,50%, D2698&lt;=90,75%, D2698&gt;90,100%)</f>
        <v>0.25</v>
      </c>
      <c r="J2698">
        <f>SUMIFS(รายงานลูกหนี้!$G$2:$G$20000, รายงานลูกหนี้!$A$2:$A$20000, $A2698, รายงานลูกหนี้!$K$2:$K$20000, 0)</f>
        <v>7089</v>
      </c>
      <c r="K2698">
        <f>SUMIFS(รายงานลูกหนี้!$G$2:$G$20000, รายงานลูกหนี้!$A$2:$A$20000, $A2698, รายงานลูกหนี้!$K$2:$K$20000, "&gt;=1", รายงานลูกหนี้!$K$2:$K$20000, "&lt;=30")</f>
        <v>265</v>
      </c>
      <c r="L2698">
        <f>SUMIFS(รายงานลูกหนี้!$G$2:$G$20000, รายงานลูกหนี้!$A$2:$A$20000, $A2698, รายงานลูกหนี้!$K$2:$K$20000, "&gt;=31", รายงานลูกหนี้!$K$2:$K$20000, "&lt;=60")</f>
        <v>0</v>
      </c>
      <c r="M2698">
        <f>SUMIFS(รายงานลูกหนี้!$G$2:$G$20000, รายงานลูกหนี้!$A$2:$A$20000, $A2698, รายงานลูกหนี้!$K$2:$K$20000, "&gt;=61", รายงานลูกหนี้!$K$2:$K$20000, "&lt;=90")</f>
        <v>0</v>
      </c>
      <c r="N2698">
        <f>SUMIFS(รายงานลูกหนี้!$G$2:$G$20000, รายงานลูกหนี้!$A$2:$A$20000, $A2698, รายงานลูกหนี้!$K$2:$K$20000, "&gt;90")</f>
        <v>0</v>
      </c>
      <c r="O2698">
        <f t="shared" si="213"/>
        <v>7354</v>
      </c>
      <c r="P2698" s="17">
        <f t="shared" si="214"/>
        <v>9.0087027468044607E-3</v>
      </c>
    </row>
    <row r="2699" spans="1:16" x14ac:dyDescent="0.2">
      <c r="A2699" t="str">
        <v>7f1e00d6dc271667893c8887a579980dd1adfbca</v>
      </c>
      <c r="B2699">
        <f>COUNTIF(รายงานลูกหนี้!$A:$A,A2699)</f>
        <v>9</v>
      </c>
      <c r="C2699">
        <f>COUNTIFS(รายงานลูกหนี้!$A:$A,A2699,รายงานลูกหนี้!$K:$K,"&gt;0")</f>
        <v>9</v>
      </c>
      <c r="D2699">
        <f>SUMIF(รายงานลูกหนี้!$A:$A,A2699,รายงานลูกหนี้!$K:$K)</f>
        <v>53</v>
      </c>
      <c r="E2699">
        <f>_xlfn.MAXIFS(รายงานลูกหนี้!$K:$K,รายงานลูกหนี้!$A:$A,A2699)</f>
        <v>12</v>
      </c>
      <c r="F2699" s="17">
        <f t="shared" si="210"/>
        <v>1</v>
      </c>
      <c r="G2699" t="str">
        <f t="shared" si="211"/>
        <v>ค้างชำระ 1 - 30 วัน</v>
      </c>
      <c r="H2699" t="str">
        <f t="shared" si="212"/>
        <v>ลูกหนี้ชั้นดี</v>
      </c>
      <c r="I2699" s="17" cm="1">
        <f t="array" ref="I2699">_xlfn.IFS(D2699=0,0%, D2699&lt;=30,25%, D2699&lt;=60,50%, D2699&lt;=90,75%, D2699&gt;90,100%)</f>
        <v>0.5</v>
      </c>
      <c r="J2699">
        <f>SUMIFS(รายงานลูกหนี้!$G$2:$G$20000, รายงานลูกหนี้!$A$2:$A$20000, $A2699, รายงานลูกหนี้!$K$2:$K$20000, 0)</f>
        <v>0</v>
      </c>
      <c r="K2699">
        <f>SUMIFS(รายงานลูกหนี้!$G$2:$G$20000, รายงานลูกหนี้!$A$2:$A$20000, $A2699, รายงานลูกหนี้!$K$2:$K$20000, "&gt;=1", รายงานลูกหนี้!$K$2:$K$20000, "&lt;=30")</f>
        <v>443979</v>
      </c>
      <c r="L2699">
        <f>SUMIFS(รายงานลูกหนี้!$G$2:$G$20000, รายงานลูกหนี้!$A$2:$A$20000, $A2699, รายงานลูกหนี้!$K$2:$K$20000, "&gt;=31", รายงานลูกหนี้!$K$2:$K$20000, "&lt;=60")</f>
        <v>0</v>
      </c>
      <c r="M2699">
        <f>SUMIFS(รายงานลูกหนี้!$G$2:$G$20000, รายงานลูกหนี้!$A$2:$A$20000, $A2699, รายงานลูกหนี้!$K$2:$K$20000, "&gt;=61", รายงานลูกหนี้!$K$2:$K$20000, "&lt;=90")</f>
        <v>0</v>
      </c>
      <c r="N2699">
        <f>SUMIFS(รายงานลูกหนี้!$G$2:$G$20000, รายงานลูกหนี้!$A$2:$A$20000, $A2699, รายงานลูกหนี้!$K$2:$K$20000, "&gt;90")</f>
        <v>0</v>
      </c>
      <c r="O2699">
        <f t="shared" si="213"/>
        <v>443979</v>
      </c>
      <c r="P2699" s="17">
        <f t="shared" si="214"/>
        <v>0.25</v>
      </c>
    </row>
    <row r="2700" spans="1:16" x14ac:dyDescent="0.2">
      <c r="A2700" t="str">
        <v>731450a6246c65974513e6829a774eda5342d2b7</v>
      </c>
      <c r="B2700">
        <f>COUNTIF(รายงานลูกหนี้!$A:$A,A2700)</f>
        <v>9</v>
      </c>
      <c r="C2700">
        <f>COUNTIFS(รายงานลูกหนี้!$A:$A,A2700,รายงานลูกหนี้!$K:$K,"&gt;0")</f>
        <v>4</v>
      </c>
      <c r="D2700">
        <f>SUMIF(รายงานลูกหนี้!$A:$A,A2700,รายงานลูกหนี้!$K:$K)</f>
        <v>12</v>
      </c>
      <c r="E2700">
        <f>_xlfn.MAXIFS(รายงานลูกหนี้!$K:$K,รายงานลูกหนี้!$A:$A,A2700)</f>
        <v>7</v>
      </c>
      <c r="F2700" s="17">
        <f t="shared" si="210"/>
        <v>0.44444444444444442</v>
      </c>
      <c r="G2700" t="str">
        <f t="shared" si="211"/>
        <v>ค้างชำระ 1 - 30 วัน</v>
      </c>
      <c r="H2700" t="str">
        <f t="shared" si="212"/>
        <v>ลูกหนี้ชั้นดี</v>
      </c>
      <c r="I2700" s="17" cm="1">
        <f t="array" ref="I2700">_xlfn.IFS(D2700=0,0%, D2700&lt;=30,25%, D2700&lt;=60,50%, D2700&lt;=90,75%, D2700&gt;90,100%)</f>
        <v>0.25</v>
      </c>
      <c r="J2700">
        <f>SUMIFS(รายงานลูกหนี้!$G$2:$G$20000, รายงานลูกหนี้!$A$2:$A$20000, $A2700, รายงานลูกหนี้!$K$2:$K$20000, 0)</f>
        <v>15030</v>
      </c>
      <c r="K2700">
        <f>SUMIFS(รายงานลูกหนี้!$G$2:$G$20000, รายงานลูกหนี้!$A$2:$A$20000, $A2700, รายงานลูกหนี้!$K$2:$K$20000, "&gt;=1", รายงานลูกหนี้!$K$2:$K$20000, "&lt;=30")</f>
        <v>11290</v>
      </c>
      <c r="L2700">
        <f>SUMIFS(รายงานลูกหนี้!$G$2:$G$20000, รายงานลูกหนี้!$A$2:$A$20000, $A2700, รายงานลูกหนี้!$K$2:$K$20000, "&gt;=31", รายงานลูกหนี้!$K$2:$K$20000, "&lt;=60")</f>
        <v>0</v>
      </c>
      <c r="M2700">
        <f>SUMIFS(รายงานลูกหนี้!$G$2:$G$20000, รายงานลูกหนี้!$A$2:$A$20000, $A2700, รายงานลูกหนี้!$K$2:$K$20000, "&gt;=61", รายงานลูกหนี้!$K$2:$K$20000, "&lt;=90")</f>
        <v>0</v>
      </c>
      <c r="N2700">
        <f>SUMIFS(รายงานลูกหนี้!$G$2:$G$20000, รายงานลูกหนี้!$A$2:$A$20000, $A2700, รายงานลูกหนี้!$K$2:$K$20000, "&gt;90")</f>
        <v>0</v>
      </c>
      <c r="O2700">
        <f t="shared" si="213"/>
        <v>26320</v>
      </c>
      <c r="P2700" s="17">
        <f t="shared" si="214"/>
        <v>0.10723784194528875</v>
      </c>
    </row>
    <row r="2701" spans="1:16" x14ac:dyDescent="0.2">
      <c r="A2701" t="str">
        <v>111e32a70736c13d47983a3cacc5981fe18816db</v>
      </c>
      <c r="B2701">
        <f>COUNTIF(รายงานลูกหนี้!$A:$A,A2701)</f>
        <v>8</v>
      </c>
      <c r="C2701">
        <f>COUNTIFS(รายงานลูกหนี้!$A:$A,A2701,รายงานลูกหนี้!$K:$K,"&gt;0")</f>
        <v>0</v>
      </c>
      <c r="D2701">
        <f>SUMIF(รายงานลูกหนี้!$A:$A,A2701,รายงานลูกหนี้!$K:$K)</f>
        <v>0</v>
      </c>
      <c r="E2701">
        <f>_xlfn.MAXIFS(รายงานลูกหนี้!$K:$K,รายงานลูกหนี้!$A:$A,A2701)</f>
        <v>0</v>
      </c>
      <c r="F2701" s="17">
        <f t="shared" si="210"/>
        <v>0</v>
      </c>
      <c r="G2701" t="str">
        <f t="shared" si="211"/>
        <v>ชำระตรงเวลา</v>
      </c>
      <c r="H2701" t="str">
        <f t="shared" si="212"/>
        <v>ลูกหนี้ชั้นดี</v>
      </c>
      <c r="I2701" s="17" cm="1">
        <f t="array" ref="I2701">_xlfn.IFS(D2701=0,0%, D2701&lt;=30,25%, D2701&lt;=60,50%, D2701&lt;=90,75%, D2701&gt;90,100%)</f>
        <v>0</v>
      </c>
      <c r="J2701">
        <f>SUMIFS(รายงานลูกหนี้!$G$2:$G$20000, รายงานลูกหนี้!$A$2:$A$20000, $A2701, รายงานลูกหนี้!$K$2:$K$20000, 0)</f>
        <v>89406</v>
      </c>
      <c r="K2701">
        <f>SUMIFS(รายงานลูกหนี้!$G$2:$G$20000, รายงานลูกหนี้!$A$2:$A$20000, $A2701, รายงานลูกหนี้!$K$2:$K$20000, "&gt;=1", รายงานลูกหนี้!$K$2:$K$20000, "&lt;=30")</f>
        <v>0</v>
      </c>
      <c r="L2701">
        <f>SUMIFS(รายงานลูกหนี้!$G$2:$G$20000, รายงานลูกหนี้!$A$2:$A$20000, $A2701, รายงานลูกหนี้!$K$2:$K$20000, "&gt;=31", รายงานลูกหนี้!$K$2:$K$20000, "&lt;=60")</f>
        <v>0</v>
      </c>
      <c r="M2701">
        <f>SUMIFS(รายงานลูกหนี้!$G$2:$G$20000, รายงานลูกหนี้!$A$2:$A$20000, $A2701, รายงานลูกหนี้!$K$2:$K$20000, "&gt;=61", รายงานลูกหนี้!$K$2:$K$20000, "&lt;=90")</f>
        <v>0</v>
      </c>
      <c r="N2701">
        <f>SUMIFS(รายงานลูกหนี้!$G$2:$G$20000, รายงานลูกหนี้!$A$2:$A$20000, $A2701, รายงานลูกหนี้!$K$2:$K$20000, "&gt;90")</f>
        <v>0</v>
      </c>
      <c r="O2701">
        <f t="shared" si="213"/>
        <v>89406</v>
      </c>
      <c r="P2701" s="17">
        <f t="shared" si="214"/>
        <v>0</v>
      </c>
    </row>
    <row r="2702" spans="1:16" x14ac:dyDescent="0.2">
      <c r="A2702" t="str">
        <v>c29c5dd15433d13fb587f09922cab61f210a4aa2</v>
      </c>
      <c r="B2702">
        <f>COUNTIF(รายงานลูกหนี้!$A:$A,A2702)</f>
        <v>6</v>
      </c>
      <c r="C2702">
        <f>COUNTIFS(รายงานลูกหนี้!$A:$A,A2702,รายงานลูกหนี้!$K:$K,"&gt;0")</f>
        <v>4</v>
      </c>
      <c r="D2702">
        <f>SUMIF(รายงานลูกหนี้!$A:$A,A2702,รายงานลูกหนี้!$K:$K)</f>
        <v>56</v>
      </c>
      <c r="E2702">
        <f>_xlfn.MAXIFS(รายงานลูกหนี้!$K:$K,รายงานลูกหนี้!$A:$A,A2702)</f>
        <v>26</v>
      </c>
      <c r="F2702" s="17">
        <f t="shared" si="210"/>
        <v>0.66666666666666663</v>
      </c>
      <c r="G2702" t="str">
        <f t="shared" si="211"/>
        <v>ค้างชำระ 1 - 30 วัน</v>
      </c>
      <c r="H2702" t="str">
        <f t="shared" si="212"/>
        <v>ลูกหนี้ชั้นดี</v>
      </c>
      <c r="I2702" s="17" cm="1">
        <f t="array" ref="I2702">_xlfn.IFS(D2702=0,0%, D2702&lt;=30,25%, D2702&lt;=60,50%, D2702&lt;=90,75%, D2702&gt;90,100%)</f>
        <v>0.5</v>
      </c>
      <c r="J2702">
        <f>SUMIFS(รายงานลูกหนี้!$G$2:$G$20000, รายงานลูกหนี้!$A$2:$A$20000, $A2702, รายงานลูกหนี้!$K$2:$K$20000, 0)</f>
        <v>12216</v>
      </c>
      <c r="K2702">
        <f>SUMIFS(รายงานลูกหนี้!$G$2:$G$20000, รายงานลูกหนี้!$A$2:$A$20000, $A2702, รายงานลูกหนี้!$K$2:$K$20000, "&gt;=1", รายงานลูกหนี้!$K$2:$K$20000, "&lt;=30")</f>
        <v>77929</v>
      </c>
      <c r="L2702">
        <f>SUMIFS(รายงานลูกหนี้!$G$2:$G$20000, รายงานลูกหนี้!$A$2:$A$20000, $A2702, รายงานลูกหนี้!$K$2:$K$20000, "&gt;=31", รายงานลูกหนี้!$K$2:$K$20000, "&lt;=60")</f>
        <v>0</v>
      </c>
      <c r="M2702">
        <f>SUMIFS(รายงานลูกหนี้!$G$2:$G$20000, รายงานลูกหนี้!$A$2:$A$20000, $A2702, รายงานลูกหนี้!$K$2:$K$20000, "&gt;=61", รายงานลูกหนี้!$K$2:$K$20000, "&lt;=90")</f>
        <v>0</v>
      </c>
      <c r="N2702">
        <f>SUMIFS(รายงานลูกหนี้!$G$2:$G$20000, รายงานลูกหนี้!$A$2:$A$20000, $A2702, รายงานลูกหนี้!$K$2:$K$20000, "&gt;90")</f>
        <v>0</v>
      </c>
      <c r="O2702">
        <f t="shared" si="213"/>
        <v>90145</v>
      </c>
      <c r="P2702" s="17">
        <f t="shared" si="214"/>
        <v>0.21612124909867436</v>
      </c>
    </row>
    <row r="2703" spans="1:16" x14ac:dyDescent="0.2">
      <c r="A2703" t="str">
        <v>4a1733cf7e6d9d887f4bbd6565798aa8a2fc189b</v>
      </c>
      <c r="B2703">
        <f>COUNTIF(รายงานลูกหนี้!$A:$A,A2703)</f>
        <v>6</v>
      </c>
      <c r="C2703">
        <f>COUNTIFS(รายงานลูกหนี้!$A:$A,A2703,รายงานลูกหนี้!$K:$K,"&gt;0")</f>
        <v>6</v>
      </c>
      <c r="D2703">
        <f>SUMIF(รายงานลูกหนี้!$A:$A,A2703,รายงานลูกหนี้!$K:$K)</f>
        <v>70</v>
      </c>
      <c r="E2703">
        <f>_xlfn.MAXIFS(รายงานลูกหนี้!$K:$K,รายงานลูกหนี้!$A:$A,A2703)</f>
        <v>21</v>
      </c>
      <c r="F2703" s="17">
        <f t="shared" si="210"/>
        <v>1</v>
      </c>
      <c r="G2703" t="str">
        <f t="shared" si="211"/>
        <v>ค้างชำระ 1 - 30 วัน</v>
      </c>
      <c r="H2703" t="str">
        <f t="shared" si="212"/>
        <v>ลูกหนี้ชั้นดี</v>
      </c>
      <c r="I2703" s="17" cm="1">
        <f t="array" ref="I2703">_xlfn.IFS(D2703=0,0%, D2703&lt;=30,25%, D2703&lt;=60,50%, D2703&lt;=90,75%, D2703&gt;90,100%)</f>
        <v>0.75</v>
      </c>
      <c r="J2703">
        <f>SUMIFS(รายงานลูกหนี้!$G$2:$G$20000, รายงานลูกหนี้!$A$2:$A$20000, $A2703, รายงานลูกหนี้!$K$2:$K$20000, 0)</f>
        <v>0</v>
      </c>
      <c r="K2703">
        <f>SUMIFS(รายงานลูกหนี้!$G$2:$G$20000, รายงานลูกหนี้!$A$2:$A$20000, $A2703, รายงานลูกหนี้!$K$2:$K$20000, "&gt;=1", รายงานลูกหนี้!$K$2:$K$20000, "&lt;=30")</f>
        <v>110180</v>
      </c>
      <c r="L2703">
        <f>SUMIFS(รายงานลูกหนี้!$G$2:$G$20000, รายงานลูกหนี้!$A$2:$A$20000, $A2703, รายงานลูกหนี้!$K$2:$K$20000, "&gt;=31", รายงานลูกหนี้!$K$2:$K$20000, "&lt;=60")</f>
        <v>0</v>
      </c>
      <c r="M2703">
        <f>SUMIFS(รายงานลูกหนี้!$G$2:$G$20000, รายงานลูกหนี้!$A$2:$A$20000, $A2703, รายงานลูกหนี้!$K$2:$K$20000, "&gt;=61", รายงานลูกหนี้!$K$2:$K$20000, "&lt;=90")</f>
        <v>0</v>
      </c>
      <c r="N2703">
        <f>SUMIFS(รายงานลูกหนี้!$G$2:$G$20000, รายงานลูกหนี้!$A$2:$A$20000, $A2703, รายงานลูกหนี้!$K$2:$K$20000, "&gt;90")</f>
        <v>0</v>
      </c>
      <c r="O2703">
        <f t="shared" si="213"/>
        <v>110180</v>
      </c>
      <c r="P2703" s="17">
        <f t="shared" si="214"/>
        <v>0.25</v>
      </c>
    </row>
    <row r="2704" spans="1:16" x14ac:dyDescent="0.2">
      <c r="A2704" t="str">
        <v>ef4ecc0fd8f99c8220d05d28e3a6f414c1ca1284</v>
      </c>
      <c r="B2704">
        <f>COUNTIF(รายงานลูกหนี้!$A:$A,A2704)</f>
        <v>6</v>
      </c>
      <c r="C2704">
        <f>COUNTIFS(รายงานลูกหนี้!$A:$A,A2704,รายงานลูกหนี้!$K:$K,"&gt;0")</f>
        <v>2</v>
      </c>
      <c r="D2704">
        <f>SUMIF(รายงานลูกหนี้!$A:$A,A2704,รายงานลูกหนี้!$K:$K)</f>
        <v>26</v>
      </c>
      <c r="E2704">
        <f>_xlfn.MAXIFS(รายงานลูกหนี้!$K:$K,รายงานลูกหนี้!$A:$A,A2704)</f>
        <v>20</v>
      </c>
      <c r="F2704" s="17">
        <f t="shared" si="210"/>
        <v>0.33333333333333331</v>
      </c>
      <c r="G2704" t="str">
        <f t="shared" si="211"/>
        <v>ค้างชำระ 1 - 30 วัน</v>
      </c>
      <c r="H2704" t="str">
        <f t="shared" si="212"/>
        <v>ลูกหนี้ชั้นดี</v>
      </c>
      <c r="I2704" s="17" cm="1">
        <f t="array" ref="I2704">_xlfn.IFS(D2704=0,0%, D2704&lt;=30,25%, D2704&lt;=60,50%, D2704&lt;=90,75%, D2704&gt;90,100%)</f>
        <v>0.25</v>
      </c>
      <c r="J2704">
        <f>SUMIFS(รายงานลูกหนี้!$G$2:$G$20000, รายงานลูกหนี้!$A$2:$A$20000, $A2704, รายงานลูกหนี้!$K$2:$K$20000, 0)</f>
        <v>10274</v>
      </c>
      <c r="K2704">
        <f>SUMIFS(รายงานลูกหนี้!$G$2:$G$20000, รายงานลูกหนี้!$A$2:$A$20000, $A2704, รายงานลูกหนี้!$K$2:$K$20000, "&gt;=1", รายงานลูกหนี้!$K$2:$K$20000, "&lt;=30")</f>
        <v>1436</v>
      </c>
      <c r="L2704">
        <f>SUMIFS(รายงานลูกหนี้!$G$2:$G$20000, รายงานลูกหนี้!$A$2:$A$20000, $A2704, รายงานลูกหนี้!$K$2:$K$20000, "&gt;=31", รายงานลูกหนี้!$K$2:$K$20000, "&lt;=60")</f>
        <v>0</v>
      </c>
      <c r="M2704">
        <f>SUMIFS(รายงานลูกหนี้!$G$2:$G$20000, รายงานลูกหนี้!$A$2:$A$20000, $A2704, รายงานลูกหนี้!$K$2:$K$20000, "&gt;=61", รายงานลูกหนี้!$K$2:$K$20000, "&lt;=90")</f>
        <v>0</v>
      </c>
      <c r="N2704">
        <f>SUMIFS(รายงานลูกหนี้!$G$2:$G$20000, รายงานลูกหนี้!$A$2:$A$20000, $A2704, รายงานลูกหนี้!$K$2:$K$20000, "&gt;90")</f>
        <v>0</v>
      </c>
      <c r="O2704">
        <f t="shared" si="213"/>
        <v>11710</v>
      </c>
      <c r="P2704" s="17">
        <f t="shared" si="214"/>
        <v>3.0657557643040137E-2</v>
      </c>
    </row>
    <row r="2705" spans="1:16" x14ac:dyDescent="0.2">
      <c r="A2705" t="str">
        <v>0cdee0b594481fc226db3ebf121d7b69ce9b22b8</v>
      </c>
      <c r="B2705">
        <f>COUNTIF(รายงานลูกหนี้!$A:$A,A2705)</f>
        <v>1</v>
      </c>
      <c r="C2705">
        <f>COUNTIFS(รายงานลูกหนี้!$A:$A,A2705,รายงานลูกหนี้!$K:$K,"&gt;0")</f>
        <v>1</v>
      </c>
      <c r="D2705">
        <f>SUMIF(รายงานลูกหนี้!$A:$A,A2705,รายงานลูกหนี้!$K:$K)</f>
        <v>3</v>
      </c>
      <c r="E2705">
        <f>_xlfn.MAXIFS(รายงานลูกหนี้!$K:$K,รายงานลูกหนี้!$A:$A,A2705)</f>
        <v>3</v>
      </c>
      <c r="F2705" s="17">
        <f t="shared" si="210"/>
        <v>1</v>
      </c>
      <c r="G2705" t="str">
        <f t="shared" si="211"/>
        <v>ค้างชำระ 1 - 30 วัน</v>
      </c>
      <c r="H2705" t="str">
        <f t="shared" si="212"/>
        <v>ลูกหนี้ชั้นดี</v>
      </c>
      <c r="I2705" s="17" cm="1">
        <f t="array" ref="I2705">_xlfn.IFS(D2705=0,0%, D2705&lt;=30,25%, D2705&lt;=60,50%, D2705&lt;=90,75%, D2705&gt;90,100%)</f>
        <v>0.25</v>
      </c>
      <c r="J2705">
        <f>SUMIFS(รายงานลูกหนี้!$G$2:$G$20000, รายงานลูกหนี้!$A$2:$A$20000, $A2705, รายงานลูกหนี้!$K$2:$K$20000, 0)</f>
        <v>0</v>
      </c>
      <c r="K2705">
        <f>SUMIFS(รายงานลูกหนี้!$G$2:$G$20000, รายงานลูกหนี้!$A$2:$A$20000, $A2705, รายงานลูกหนี้!$K$2:$K$20000, "&gt;=1", รายงานลูกหนี้!$K$2:$K$20000, "&lt;=30")</f>
        <v>30023</v>
      </c>
      <c r="L2705">
        <f>SUMIFS(รายงานลูกหนี้!$G$2:$G$20000, รายงานลูกหนี้!$A$2:$A$20000, $A2705, รายงานลูกหนี้!$K$2:$K$20000, "&gt;=31", รายงานลูกหนี้!$K$2:$K$20000, "&lt;=60")</f>
        <v>0</v>
      </c>
      <c r="M2705">
        <f>SUMIFS(รายงานลูกหนี้!$G$2:$G$20000, รายงานลูกหนี้!$A$2:$A$20000, $A2705, รายงานลูกหนี้!$K$2:$K$20000, "&gt;=61", รายงานลูกหนี้!$K$2:$K$20000, "&lt;=90")</f>
        <v>0</v>
      </c>
      <c r="N2705">
        <f>SUMIFS(รายงานลูกหนี้!$G$2:$G$20000, รายงานลูกหนี้!$A$2:$A$20000, $A2705, รายงานลูกหนี้!$K$2:$K$20000, "&gt;90")</f>
        <v>0</v>
      </c>
      <c r="O2705">
        <f t="shared" si="213"/>
        <v>30023</v>
      </c>
      <c r="P2705" s="17">
        <f t="shared" si="214"/>
        <v>0.25</v>
      </c>
    </row>
    <row r="2706" spans="1:16" x14ac:dyDescent="0.2">
      <c r="A2706" t="str">
        <v>352f3fd7d184371af3c883cdfdd8d0eb07442e07</v>
      </c>
      <c r="B2706">
        <f>COUNTIF(รายงานลูกหนี้!$A:$A,A2706)</f>
        <v>5</v>
      </c>
      <c r="C2706">
        <f>COUNTIFS(รายงานลูกหนี้!$A:$A,A2706,รายงานลูกหนี้!$K:$K,"&gt;0")</f>
        <v>5</v>
      </c>
      <c r="D2706">
        <f>SUMIF(รายงานลูกหนี้!$A:$A,A2706,รายงานลูกหนี้!$K:$K)</f>
        <v>5</v>
      </c>
      <c r="E2706">
        <f>_xlfn.MAXIFS(รายงานลูกหนี้!$K:$K,รายงานลูกหนี้!$A:$A,A2706)</f>
        <v>1</v>
      </c>
      <c r="F2706" s="17">
        <f t="shared" si="210"/>
        <v>1</v>
      </c>
      <c r="G2706" t="str">
        <f t="shared" si="211"/>
        <v>ค้างชำระ 1 - 30 วัน</v>
      </c>
      <c r="H2706" t="str">
        <f t="shared" si="212"/>
        <v>ลูกหนี้ชั้นดี</v>
      </c>
      <c r="I2706" s="17" cm="1">
        <f t="array" ref="I2706">_xlfn.IFS(D2706=0,0%, D2706&lt;=30,25%, D2706&lt;=60,50%, D2706&lt;=90,75%, D2706&gt;90,100%)</f>
        <v>0.25</v>
      </c>
      <c r="J2706">
        <f>SUMIFS(รายงานลูกหนี้!$G$2:$G$20000, รายงานลูกหนี้!$A$2:$A$20000, $A2706, รายงานลูกหนี้!$K$2:$K$20000, 0)</f>
        <v>0</v>
      </c>
      <c r="K2706">
        <f>SUMIFS(รายงานลูกหนี้!$G$2:$G$20000, รายงานลูกหนี้!$A$2:$A$20000, $A2706, รายงานลูกหนี้!$K$2:$K$20000, "&gt;=1", รายงานลูกหนี้!$K$2:$K$20000, "&lt;=30")</f>
        <v>101940</v>
      </c>
      <c r="L2706">
        <f>SUMIFS(รายงานลูกหนี้!$G$2:$G$20000, รายงานลูกหนี้!$A$2:$A$20000, $A2706, รายงานลูกหนี้!$K$2:$K$20000, "&gt;=31", รายงานลูกหนี้!$K$2:$K$20000, "&lt;=60")</f>
        <v>0</v>
      </c>
      <c r="M2706">
        <f>SUMIFS(รายงานลูกหนี้!$G$2:$G$20000, รายงานลูกหนี้!$A$2:$A$20000, $A2706, รายงานลูกหนี้!$K$2:$K$20000, "&gt;=61", รายงานลูกหนี้!$K$2:$K$20000, "&lt;=90")</f>
        <v>0</v>
      </c>
      <c r="N2706">
        <f>SUMIFS(รายงานลูกหนี้!$G$2:$G$20000, รายงานลูกหนี้!$A$2:$A$20000, $A2706, รายงานลูกหนี้!$K$2:$K$20000, "&gt;90")</f>
        <v>0</v>
      </c>
      <c r="O2706">
        <f t="shared" si="213"/>
        <v>101940</v>
      </c>
      <c r="P2706" s="17">
        <f t="shared" si="214"/>
        <v>0.25</v>
      </c>
    </row>
    <row r="2707" spans="1:16" x14ac:dyDescent="0.2">
      <c r="A2707" t="str">
        <v>e0dee6dfc749fd3955602eb790f906e2ae9ca454</v>
      </c>
      <c r="B2707">
        <f>COUNTIF(รายงานลูกหนี้!$A:$A,A2707)</f>
        <v>7</v>
      </c>
      <c r="C2707">
        <f>COUNTIFS(รายงานลูกหนี้!$A:$A,A2707,รายงานลูกหนี้!$K:$K,"&gt;0")</f>
        <v>7</v>
      </c>
      <c r="D2707">
        <f>SUMIF(รายงานลูกหนี้!$A:$A,A2707,รายงานลูกหนี้!$K:$K)</f>
        <v>86</v>
      </c>
      <c r="E2707">
        <f>_xlfn.MAXIFS(รายงานลูกหนี้!$K:$K,รายงานลูกหนี้!$A:$A,A2707)</f>
        <v>23</v>
      </c>
      <c r="F2707" s="17">
        <f t="shared" si="210"/>
        <v>1</v>
      </c>
      <c r="G2707" t="str">
        <f t="shared" si="211"/>
        <v>ค้างชำระ 1 - 30 วัน</v>
      </c>
      <c r="H2707" t="str">
        <f t="shared" si="212"/>
        <v>ลูกหนี้ชั้นดี</v>
      </c>
      <c r="I2707" s="17" cm="1">
        <f t="array" ref="I2707">_xlfn.IFS(D2707=0,0%, D2707&lt;=30,25%, D2707&lt;=60,50%, D2707&lt;=90,75%, D2707&gt;90,100%)</f>
        <v>0.75</v>
      </c>
      <c r="J2707">
        <f>SUMIFS(รายงานลูกหนี้!$G$2:$G$20000, รายงานลูกหนี้!$A$2:$A$20000, $A2707, รายงานลูกหนี้!$K$2:$K$20000, 0)</f>
        <v>0</v>
      </c>
      <c r="K2707">
        <f>SUMIFS(รายงานลูกหนี้!$G$2:$G$20000, รายงานลูกหนี้!$A$2:$A$20000, $A2707, รายงานลูกหนี้!$K$2:$K$20000, "&gt;=1", รายงานลูกหนี้!$K$2:$K$20000, "&lt;=30")</f>
        <v>25695</v>
      </c>
      <c r="L2707">
        <f>SUMIFS(รายงานลูกหนี้!$G$2:$G$20000, รายงานลูกหนี้!$A$2:$A$20000, $A2707, รายงานลูกหนี้!$K$2:$K$20000, "&gt;=31", รายงานลูกหนี้!$K$2:$K$20000, "&lt;=60")</f>
        <v>0</v>
      </c>
      <c r="M2707">
        <f>SUMIFS(รายงานลูกหนี้!$G$2:$G$20000, รายงานลูกหนี้!$A$2:$A$20000, $A2707, รายงานลูกหนี้!$K$2:$K$20000, "&gt;=61", รายงานลูกหนี้!$K$2:$K$20000, "&lt;=90")</f>
        <v>0</v>
      </c>
      <c r="N2707">
        <f>SUMIFS(รายงานลูกหนี้!$G$2:$G$20000, รายงานลูกหนี้!$A$2:$A$20000, $A2707, รายงานลูกหนี้!$K$2:$K$20000, "&gt;90")</f>
        <v>0</v>
      </c>
      <c r="O2707">
        <f t="shared" si="213"/>
        <v>25695</v>
      </c>
      <c r="P2707" s="17">
        <f t="shared" si="214"/>
        <v>0.25</v>
      </c>
    </row>
    <row r="2708" spans="1:16" x14ac:dyDescent="0.2">
      <c r="A2708" t="str">
        <v>5352bf1da64abd84611d42c6bd3b92e6b2323526</v>
      </c>
      <c r="B2708">
        <f>COUNTIF(รายงานลูกหนี้!$A:$A,A2708)</f>
        <v>14</v>
      </c>
      <c r="C2708">
        <f>COUNTIFS(รายงานลูกหนี้!$A:$A,A2708,รายงานลูกหนี้!$K:$K,"&gt;0")</f>
        <v>11</v>
      </c>
      <c r="D2708">
        <f>SUMIF(รายงานลูกหนี้!$A:$A,A2708,รายงานลูกหนี้!$K:$K)</f>
        <v>215</v>
      </c>
      <c r="E2708">
        <f>_xlfn.MAXIFS(รายงานลูกหนี้!$K:$K,รายงานลูกหนี้!$A:$A,A2708)</f>
        <v>45</v>
      </c>
      <c r="F2708" s="17">
        <f t="shared" si="210"/>
        <v>0.7857142857142857</v>
      </c>
      <c r="G2708" t="str">
        <f t="shared" si="211"/>
        <v>ค้างชำระ 31 - 60 วัน</v>
      </c>
      <c r="H2708" t="str">
        <f t="shared" si="212"/>
        <v>ลูกหนี้เฝ้าติดตาม</v>
      </c>
      <c r="I2708" s="17" cm="1">
        <f t="array" ref="I2708">_xlfn.IFS(D2708=0,0%, D2708&lt;=30,25%, D2708&lt;=60,50%, D2708&lt;=90,75%, D2708&gt;90,100%)</f>
        <v>1</v>
      </c>
      <c r="J2708">
        <f>SUMIFS(รายงานลูกหนี้!$G$2:$G$20000, รายงานลูกหนี้!$A$2:$A$20000, $A2708, รายงานลูกหนี้!$K$2:$K$20000, 0)</f>
        <v>41000</v>
      </c>
      <c r="K2708">
        <f>SUMIFS(รายงานลูกหนี้!$G$2:$G$20000, รายงานลูกหนี้!$A$2:$A$20000, $A2708, รายงานลูกหนี้!$K$2:$K$20000, "&gt;=1", รายงานลูกหนี้!$K$2:$K$20000, "&lt;=30")</f>
        <v>73702</v>
      </c>
      <c r="L2708">
        <f>SUMIFS(รายงานลูกหนี้!$G$2:$G$20000, รายงานลูกหนี้!$A$2:$A$20000, $A2708, รายงานลูกหนี้!$K$2:$K$20000, "&gt;=31", รายงานลูกหนี้!$K$2:$K$20000, "&lt;=60")</f>
        <v>50985</v>
      </c>
      <c r="M2708">
        <f>SUMIFS(รายงานลูกหนี้!$G$2:$G$20000, รายงานลูกหนี้!$A$2:$A$20000, $A2708, รายงานลูกหนี้!$K$2:$K$20000, "&gt;=61", รายงานลูกหนี้!$K$2:$K$20000, "&lt;=90")</f>
        <v>0</v>
      </c>
      <c r="N2708">
        <f>SUMIFS(รายงานลูกหนี้!$G$2:$G$20000, รายงานลูกหนี้!$A$2:$A$20000, $A2708, รายงานลูกหนี้!$K$2:$K$20000, "&gt;90")</f>
        <v>0</v>
      </c>
      <c r="O2708">
        <f t="shared" si="213"/>
        <v>165687</v>
      </c>
      <c r="P2708" s="17">
        <f t="shared" si="214"/>
        <v>0.26506605829063234</v>
      </c>
    </row>
    <row r="2709" spans="1:16" x14ac:dyDescent="0.2">
      <c r="A2709" t="str">
        <v>95f5ac6d51c9ce0f1a53889789e7f9f3690e0e0e</v>
      </c>
      <c r="B2709">
        <f>COUNTIF(รายงานลูกหนี้!$A:$A,A2709)</f>
        <v>2</v>
      </c>
      <c r="C2709">
        <f>COUNTIFS(รายงานลูกหนี้!$A:$A,A2709,รายงานลูกหนี้!$K:$K,"&gt;0")</f>
        <v>2</v>
      </c>
      <c r="D2709">
        <f>SUMIF(รายงานลูกหนี้!$A:$A,A2709,รายงานลูกหนี้!$K:$K)</f>
        <v>6</v>
      </c>
      <c r="E2709">
        <f>_xlfn.MAXIFS(รายงานลูกหนี้!$K:$K,รายงานลูกหนี้!$A:$A,A2709)</f>
        <v>5</v>
      </c>
      <c r="F2709" s="17">
        <f t="shared" si="210"/>
        <v>1</v>
      </c>
      <c r="G2709" t="str">
        <f t="shared" si="211"/>
        <v>ค้างชำระ 1 - 30 วัน</v>
      </c>
      <c r="H2709" t="str">
        <f t="shared" si="212"/>
        <v>ลูกหนี้ชั้นดี</v>
      </c>
      <c r="I2709" s="17" cm="1">
        <f t="array" ref="I2709">_xlfn.IFS(D2709=0,0%, D2709&lt;=30,25%, D2709&lt;=60,50%, D2709&lt;=90,75%, D2709&gt;90,100%)</f>
        <v>0.25</v>
      </c>
      <c r="J2709">
        <f>SUMIFS(รายงานลูกหนี้!$G$2:$G$20000, รายงานลูกหนี้!$A$2:$A$20000, $A2709, รายงานลูกหนี้!$K$2:$K$20000, 0)</f>
        <v>0</v>
      </c>
      <c r="K2709">
        <f>SUMIFS(รายงานลูกหนี้!$G$2:$G$20000, รายงานลูกหนี้!$A$2:$A$20000, $A2709, รายงานลูกหนี้!$K$2:$K$20000, "&gt;=1", รายงานลูกหนี้!$K$2:$K$20000, "&lt;=30")</f>
        <v>220994</v>
      </c>
      <c r="L2709">
        <f>SUMIFS(รายงานลูกหนี้!$G$2:$G$20000, รายงานลูกหนี้!$A$2:$A$20000, $A2709, รายงานลูกหนี้!$K$2:$K$20000, "&gt;=31", รายงานลูกหนี้!$K$2:$K$20000, "&lt;=60")</f>
        <v>0</v>
      </c>
      <c r="M2709">
        <f>SUMIFS(รายงานลูกหนี้!$G$2:$G$20000, รายงานลูกหนี้!$A$2:$A$20000, $A2709, รายงานลูกหนี้!$K$2:$K$20000, "&gt;=61", รายงานลูกหนี้!$K$2:$K$20000, "&lt;=90")</f>
        <v>0</v>
      </c>
      <c r="N2709">
        <f>SUMIFS(รายงานลูกหนี้!$G$2:$G$20000, รายงานลูกหนี้!$A$2:$A$20000, $A2709, รายงานลูกหนี้!$K$2:$K$20000, "&gt;90")</f>
        <v>0</v>
      </c>
      <c r="O2709">
        <f t="shared" si="213"/>
        <v>220994</v>
      </c>
      <c r="P2709" s="17">
        <f t="shared" si="214"/>
        <v>0.25</v>
      </c>
    </row>
    <row r="2710" spans="1:16" x14ac:dyDescent="0.2">
      <c r="A2710" t="str">
        <v>7c4b33eb814d9a90f0190c466860830e3c3dfea4</v>
      </c>
      <c r="B2710">
        <f>COUNTIF(รายงานลูกหนี้!$A:$A,A2710)</f>
        <v>2</v>
      </c>
      <c r="C2710">
        <f>COUNTIFS(รายงานลูกหนี้!$A:$A,A2710,รายงานลูกหนี้!$K:$K,"&gt;0")</f>
        <v>2</v>
      </c>
      <c r="D2710">
        <f>SUMIF(รายงานลูกหนี้!$A:$A,A2710,รายงานลูกหนี้!$K:$K)</f>
        <v>15</v>
      </c>
      <c r="E2710">
        <f>_xlfn.MAXIFS(รายงานลูกหนี้!$K:$K,รายงานลูกหนี้!$A:$A,A2710)</f>
        <v>8</v>
      </c>
      <c r="F2710" s="17">
        <f t="shared" si="210"/>
        <v>1</v>
      </c>
      <c r="G2710" t="str">
        <f t="shared" si="211"/>
        <v>ค้างชำระ 1 - 30 วัน</v>
      </c>
      <c r="H2710" t="str">
        <f t="shared" si="212"/>
        <v>ลูกหนี้ชั้นดี</v>
      </c>
      <c r="I2710" s="17" cm="1">
        <f t="array" ref="I2710">_xlfn.IFS(D2710=0,0%, D2710&lt;=30,25%, D2710&lt;=60,50%, D2710&lt;=90,75%, D2710&gt;90,100%)</f>
        <v>0.25</v>
      </c>
      <c r="J2710">
        <f>SUMIFS(รายงานลูกหนี้!$G$2:$G$20000, รายงานลูกหนี้!$A$2:$A$20000, $A2710, รายงานลูกหนี้!$K$2:$K$20000, 0)</f>
        <v>0</v>
      </c>
      <c r="K2710">
        <f>SUMIFS(รายงานลูกหนี้!$G$2:$G$20000, รายงานลูกหนี้!$A$2:$A$20000, $A2710, รายงานลูกหนี้!$K$2:$K$20000, "&gt;=1", รายงานลูกหนี้!$K$2:$K$20000, "&lt;=30")</f>
        <v>58645</v>
      </c>
      <c r="L2710">
        <f>SUMIFS(รายงานลูกหนี้!$G$2:$G$20000, รายงานลูกหนี้!$A$2:$A$20000, $A2710, รายงานลูกหนี้!$K$2:$K$20000, "&gt;=31", รายงานลูกหนี้!$K$2:$K$20000, "&lt;=60")</f>
        <v>0</v>
      </c>
      <c r="M2710">
        <f>SUMIFS(รายงานลูกหนี้!$G$2:$G$20000, รายงานลูกหนี้!$A$2:$A$20000, $A2710, รายงานลูกหนี้!$K$2:$K$20000, "&gt;=61", รายงานลูกหนี้!$K$2:$K$20000, "&lt;=90")</f>
        <v>0</v>
      </c>
      <c r="N2710">
        <f>SUMIFS(รายงานลูกหนี้!$G$2:$G$20000, รายงานลูกหนี้!$A$2:$A$20000, $A2710, รายงานลูกหนี้!$K$2:$K$20000, "&gt;90")</f>
        <v>0</v>
      </c>
      <c r="O2710">
        <f t="shared" si="213"/>
        <v>58645</v>
      </c>
      <c r="P2710" s="17">
        <f t="shared" si="214"/>
        <v>0.25</v>
      </c>
    </row>
    <row r="2711" spans="1:16" x14ac:dyDescent="0.2">
      <c r="A2711" t="str">
        <v>cdcc5445273046a4759cdc50eb44128e4f175315</v>
      </c>
      <c r="B2711">
        <f>COUNTIF(รายงานลูกหนี้!$A:$A,A2711)</f>
        <v>5</v>
      </c>
      <c r="C2711">
        <f>COUNTIFS(รายงานลูกหนี้!$A:$A,A2711,รายงานลูกหนี้!$K:$K,"&gt;0")</f>
        <v>0</v>
      </c>
      <c r="D2711">
        <f>SUMIF(รายงานลูกหนี้!$A:$A,A2711,รายงานลูกหนี้!$K:$K)</f>
        <v>0</v>
      </c>
      <c r="E2711">
        <f>_xlfn.MAXIFS(รายงานลูกหนี้!$K:$K,รายงานลูกหนี้!$A:$A,A2711)</f>
        <v>0</v>
      </c>
      <c r="F2711" s="17">
        <f t="shared" si="210"/>
        <v>0</v>
      </c>
      <c r="G2711" t="str">
        <f t="shared" si="211"/>
        <v>ชำระตรงเวลา</v>
      </c>
      <c r="H2711" t="str">
        <f t="shared" si="212"/>
        <v>ลูกหนี้ชั้นดี</v>
      </c>
      <c r="I2711" s="17" cm="1">
        <f t="array" ref="I2711">_xlfn.IFS(D2711=0,0%, D2711&lt;=30,25%, D2711&lt;=60,50%, D2711&lt;=90,75%, D2711&gt;90,100%)</f>
        <v>0</v>
      </c>
      <c r="J2711">
        <f>SUMIFS(รายงานลูกหนี้!$G$2:$G$20000, รายงานลูกหนี้!$A$2:$A$20000, $A2711, รายงานลูกหนี้!$K$2:$K$20000, 0)</f>
        <v>63726</v>
      </c>
      <c r="K2711">
        <f>SUMIFS(รายงานลูกหนี้!$G$2:$G$20000, รายงานลูกหนี้!$A$2:$A$20000, $A2711, รายงานลูกหนี้!$K$2:$K$20000, "&gt;=1", รายงานลูกหนี้!$K$2:$K$20000, "&lt;=30")</f>
        <v>0</v>
      </c>
      <c r="L2711">
        <f>SUMIFS(รายงานลูกหนี้!$G$2:$G$20000, รายงานลูกหนี้!$A$2:$A$20000, $A2711, รายงานลูกหนี้!$K$2:$K$20000, "&gt;=31", รายงานลูกหนี้!$K$2:$K$20000, "&lt;=60")</f>
        <v>0</v>
      </c>
      <c r="M2711">
        <f>SUMIFS(รายงานลูกหนี้!$G$2:$G$20000, รายงานลูกหนี้!$A$2:$A$20000, $A2711, รายงานลูกหนี้!$K$2:$K$20000, "&gt;=61", รายงานลูกหนี้!$K$2:$K$20000, "&lt;=90")</f>
        <v>0</v>
      </c>
      <c r="N2711">
        <f>SUMIFS(รายงานลูกหนี้!$G$2:$G$20000, รายงานลูกหนี้!$A$2:$A$20000, $A2711, รายงานลูกหนี้!$K$2:$K$20000, "&gt;90")</f>
        <v>0</v>
      </c>
      <c r="O2711">
        <f t="shared" si="213"/>
        <v>63726</v>
      </c>
      <c r="P2711" s="17">
        <f t="shared" si="214"/>
        <v>0</v>
      </c>
    </row>
    <row r="2712" spans="1:16" x14ac:dyDescent="0.2">
      <c r="A2712" t="str">
        <v>1abe43c06c24ff28a4f6b6df5ec9ec08d7dda192</v>
      </c>
      <c r="B2712">
        <f>COUNTIF(รายงานลูกหนี้!$A:$A,A2712)</f>
        <v>6</v>
      </c>
      <c r="C2712">
        <f>COUNTIFS(รายงานลูกหนี้!$A:$A,A2712,รายงานลูกหนี้!$K:$K,"&gt;0")</f>
        <v>5</v>
      </c>
      <c r="D2712">
        <f>SUMIF(รายงานลูกหนี้!$A:$A,A2712,รายงานลูกหนี้!$K:$K)</f>
        <v>28</v>
      </c>
      <c r="E2712">
        <f>_xlfn.MAXIFS(รายงานลูกหนี้!$K:$K,รายงานลูกหนี้!$A:$A,A2712)</f>
        <v>12</v>
      </c>
      <c r="F2712" s="17">
        <f t="shared" si="210"/>
        <v>0.83333333333333337</v>
      </c>
      <c r="G2712" t="str">
        <f t="shared" si="211"/>
        <v>ค้างชำระ 1 - 30 วัน</v>
      </c>
      <c r="H2712" t="str">
        <f t="shared" si="212"/>
        <v>ลูกหนี้ชั้นดี</v>
      </c>
      <c r="I2712" s="17" cm="1">
        <f t="array" ref="I2712">_xlfn.IFS(D2712=0,0%, D2712&lt;=30,25%, D2712&lt;=60,50%, D2712&lt;=90,75%, D2712&gt;90,100%)</f>
        <v>0.25</v>
      </c>
      <c r="J2712">
        <f>SUMIFS(รายงานลูกหนี้!$G$2:$G$20000, รายงานลูกหนี้!$A$2:$A$20000, $A2712, รายงานลูกหนี้!$K$2:$K$20000, 0)</f>
        <v>1765</v>
      </c>
      <c r="K2712">
        <f>SUMIFS(รายงานลูกหนี้!$G$2:$G$20000, รายงานลูกหนี้!$A$2:$A$20000, $A2712, รายงานลูกหนี้!$K$2:$K$20000, "&gt;=1", รายงานลูกหนี้!$K$2:$K$20000, "&lt;=30")</f>
        <v>15599</v>
      </c>
      <c r="L2712">
        <f>SUMIFS(รายงานลูกหนี้!$G$2:$G$20000, รายงานลูกหนี้!$A$2:$A$20000, $A2712, รายงานลูกหนี้!$K$2:$K$20000, "&gt;=31", รายงานลูกหนี้!$K$2:$K$20000, "&lt;=60")</f>
        <v>0</v>
      </c>
      <c r="M2712">
        <f>SUMIFS(รายงานลูกหนี้!$G$2:$G$20000, รายงานลูกหนี้!$A$2:$A$20000, $A2712, รายงานลูกหนี้!$K$2:$K$20000, "&gt;=61", รายงานลูกหนี้!$K$2:$K$20000, "&lt;=90")</f>
        <v>0</v>
      </c>
      <c r="N2712">
        <f>SUMIFS(รายงานลูกหนี้!$G$2:$G$20000, รายงานลูกหนี้!$A$2:$A$20000, $A2712, รายงานลูกหนี้!$K$2:$K$20000, "&gt;90")</f>
        <v>0</v>
      </c>
      <c r="O2712">
        <f t="shared" si="213"/>
        <v>17364</v>
      </c>
      <c r="P2712" s="17">
        <f t="shared" si="214"/>
        <v>0.22458822851877447</v>
      </c>
    </row>
    <row r="2713" spans="1:16" x14ac:dyDescent="0.2">
      <c r="A2713" t="str">
        <v>29d04774d3718f6e8ee5796d9502d1d3ad3b234f</v>
      </c>
      <c r="B2713">
        <f>COUNTIF(รายงานลูกหนี้!$A:$A,A2713)</f>
        <v>9</v>
      </c>
      <c r="C2713">
        <f>COUNTIFS(รายงานลูกหนี้!$A:$A,A2713,รายงานลูกหนี้!$K:$K,"&gt;0")</f>
        <v>5</v>
      </c>
      <c r="D2713">
        <f>SUMIF(รายงานลูกหนี้!$A:$A,A2713,รายงานลูกหนี้!$K:$K)</f>
        <v>38</v>
      </c>
      <c r="E2713">
        <f>_xlfn.MAXIFS(รายงานลูกหนี้!$K:$K,รายงานลูกหนี้!$A:$A,A2713)</f>
        <v>17</v>
      </c>
      <c r="F2713" s="17">
        <f t="shared" si="210"/>
        <v>0.55555555555555558</v>
      </c>
      <c r="G2713" t="str">
        <f t="shared" si="211"/>
        <v>ค้างชำระ 1 - 30 วัน</v>
      </c>
      <c r="H2713" t="str">
        <f t="shared" si="212"/>
        <v>ลูกหนี้ชั้นดี</v>
      </c>
      <c r="I2713" s="17" cm="1">
        <f t="array" ref="I2713">_xlfn.IFS(D2713=0,0%, D2713&lt;=30,25%, D2713&lt;=60,50%, D2713&lt;=90,75%, D2713&gt;90,100%)</f>
        <v>0.5</v>
      </c>
      <c r="J2713">
        <f>SUMIFS(รายงานลูกหนี้!$G$2:$G$20000, รายงานลูกหนี้!$A$2:$A$20000, $A2713, รายงานลูกหนี้!$K$2:$K$20000, 0)</f>
        <v>129731</v>
      </c>
      <c r="K2713">
        <f>SUMIFS(รายงานลูกหนี้!$G$2:$G$20000, รายงานลูกหนี้!$A$2:$A$20000, $A2713, รายงานลูกหนี้!$K$2:$K$20000, "&gt;=1", รายงานลูกหนี้!$K$2:$K$20000, "&lt;=30")</f>
        <v>185504</v>
      </c>
      <c r="L2713">
        <f>SUMIFS(รายงานลูกหนี้!$G$2:$G$20000, รายงานลูกหนี้!$A$2:$A$20000, $A2713, รายงานลูกหนี้!$K$2:$K$20000, "&gt;=31", รายงานลูกหนี้!$K$2:$K$20000, "&lt;=60")</f>
        <v>0</v>
      </c>
      <c r="M2713">
        <f>SUMIFS(รายงานลูกหนี้!$G$2:$G$20000, รายงานลูกหนี้!$A$2:$A$20000, $A2713, รายงานลูกหนี้!$K$2:$K$20000, "&gt;=61", รายงานลูกหนี้!$K$2:$K$20000, "&lt;=90")</f>
        <v>0</v>
      </c>
      <c r="N2713">
        <f>SUMIFS(รายงานลูกหนี้!$G$2:$G$20000, รายงานลูกหนี้!$A$2:$A$20000, $A2713, รายงานลูกหนี้!$K$2:$K$20000, "&gt;90")</f>
        <v>0</v>
      </c>
      <c r="O2713">
        <f t="shared" si="213"/>
        <v>315235</v>
      </c>
      <c r="P2713" s="17">
        <f t="shared" si="214"/>
        <v>0.14711564388472093</v>
      </c>
    </row>
    <row r="2714" spans="1:16" x14ac:dyDescent="0.2">
      <c r="A2714" t="str">
        <v>f366dc6dab081a8050699c7adbdea40a22fb77fa</v>
      </c>
      <c r="B2714">
        <f>COUNTIF(รายงานลูกหนี้!$A:$A,A2714)</f>
        <v>11</v>
      </c>
      <c r="C2714">
        <f>COUNTIFS(รายงานลูกหนี้!$A:$A,A2714,รายงานลูกหนี้!$K:$K,"&gt;0")</f>
        <v>5</v>
      </c>
      <c r="D2714">
        <f>SUMIF(รายงานลูกหนี้!$A:$A,A2714,รายงานลูกหนี้!$K:$K)</f>
        <v>16</v>
      </c>
      <c r="E2714">
        <f>_xlfn.MAXIFS(รายงานลูกหนี้!$K:$K,รายงานลูกหนี้!$A:$A,A2714)</f>
        <v>4</v>
      </c>
      <c r="F2714" s="17">
        <f t="shared" si="210"/>
        <v>0.45454545454545453</v>
      </c>
      <c r="G2714" t="str">
        <f t="shared" si="211"/>
        <v>ค้างชำระ 1 - 30 วัน</v>
      </c>
      <c r="H2714" t="str">
        <f t="shared" si="212"/>
        <v>ลูกหนี้ชั้นดี</v>
      </c>
      <c r="I2714" s="17" cm="1">
        <f t="array" ref="I2714">_xlfn.IFS(D2714=0,0%, D2714&lt;=30,25%, D2714&lt;=60,50%, D2714&lt;=90,75%, D2714&gt;90,100%)</f>
        <v>0.25</v>
      </c>
      <c r="J2714">
        <f>SUMIFS(รายงานลูกหนี้!$G$2:$G$20000, รายงานลูกหนี้!$A$2:$A$20000, $A2714, รายงานลูกหนี้!$K$2:$K$20000, 0)</f>
        <v>12766</v>
      </c>
      <c r="K2714">
        <f>SUMIFS(รายงานลูกหนี้!$G$2:$G$20000, รายงานลูกหนี้!$A$2:$A$20000, $A2714, รายงานลูกหนี้!$K$2:$K$20000, "&gt;=1", รายงานลูกหนี้!$K$2:$K$20000, "&lt;=30")</f>
        <v>14783</v>
      </c>
      <c r="L2714">
        <f>SUMIFS(รายงานลูกหนี้!$G$2:$G$20000, รายงานลูกหนี้!$A$2:$A$20000, $A2714, รายงานลูกหนี้!$K$2:$K$20000, "&gt;=31", รายงานลูกหนี้!$K$2:$K$20000, "&lt;=60")</f>
        <v>0</v>
      </c>
      <c r="M2714">
        <f>SUMIFS(รายงานลูกหนี้!$G$2:$G$20000, รายงานลูกหนี้!$A$2:$A$20000, $A2714, รายงานลูกหนี้!$K$2:$K$20000, "&gt;=61", รายงานลูกหนี้!$K$2:$K$20000, "&lt;=90")</f>
        <v>0</v>
      </c>
      <c r="N2714">
        <f>SUMIFS(รายงานลูกหนี้!$G$2:$G$20000, รายงานลูกหนี้!$A$2:$A$20000, $A2714, รายงานลูกหนี้!$K$2:$K$20000, "&gt;90")</f>
        <v>0</v>
      </c>
      <c r="O2714">
        <f t="shared" si="213"/>
        <v>27549</v>
      </c>
      <c r="P2714" s="17">
        <f t="shared" si="214"/>
        <v>0.13415187484119206</v>
      </c>
    </row>
    <row r="2715" spans="1:16" x14ac:dyDescent="0.2">
      <c r="A2715" t="str">
        <v>de0c4a047eb34374226ee871b927f0bb2b40ec32</v>
      </c>
      <c r="B2715">
        <f>COUNTIF(รายงานลูกหนี้!$A:$A,A2715)</f>
        <v>2</v>
      </c>
      <c r="C2715">
        <f>COUNTIFS(รายงานลูกหนี้!$A:$A,A2715,รายงานลูกหนี้!$K:$K,"&gt;0")</f>
        <v>1</v>
      </c>
      <c r="D2715">
        <f>SUMIF(รายงานลูกหนี้!$A:$A,A2715,รายงานลูกหนี้!$K:$K)</f>
        <v>1</v>
      </c>
      <c r="E2715">
        <f>_xlfn.MAXIFS(รายงานลูกหนี้!$K:$K,รายงานลูกหนี้!$A:$A,A2715)</f>
        <v>1</v>
      </c>
      <c r="F2715" s="17">
        <f t="shared" si="210"/>
        <v>0.5</v>
      </c>
      <c r="G2715" t="str">
        <f t="shared" si="211"/>
        <v>ค้างชำระ 1 - 30 วัน</v>
      </c>
      <c r="H2715" t="str">
        <f t="shared" si="212"/>
        <v>ลูกหนี้ชั้นดี</v>
      </c>
      <c r="I2715" s="17" cm="1">
        <f t="array" ref="I2715">_xlfn.IFS(D2715=0,0%, D2715&lt;=30,25%, D2715&lt;=60,50%, D2715&lt;=90,75%, D2715&gt;90,100%)</f>
        <v>0.25</v>
      </c>
      <c r="J2715">
        <f>SUMIFS(รายงานลูกหนี้!$G$2:$G$20000, รายงานลูกหนี้!$A$2:$A$20000, $A2715, รายงานลูกหนี้!$K$2:$K$20000, 0)</f>
        <v>16761</v>
      </c>
      <c r="K2715">
        <f>SUMIFS(รายงานลูกหนี้!$G$2:$G$20000, รายงานลูกหนี้!$A$2:$A$20000, $A2715, รายงานลูกหนี้!$K$2:$K$20000, "&gt;=1", รายงานลูกหนี้!$K$2:$K$20000, "&lt;=30")</f>
        <v>19213</v>
      </c>
      <c r="L2715">
        <f>SUMIFS(รายงานลูกหนี้!$G$2:$G$20000, รายงานลูกหนี้!$A$2:$A$20000, $A2715, รายงานลูกหนี้!$K$2:$K$20000, "&gt;=31", รายงานลูกหนี้!$K$2:$K$20000, "&lt;=60")</f>
        <v>0</v>
      </c>
      <c r="M2715">
        <f>SUMIFS(รายงานลูกหนี้!$G$2:$G$20000, รายงานลูกหนี้!$A$2:$A$20000, $A2715, รายงานลูกหนี้!$K$2:$K$20000, "&gt;=61", รายงานลูกหนี้!$K$2:$K$20000, "&lt;=90")</f>
        <v>0</v>
      </c>
      <c r="N2715">
        <f>SUMIFS(รายงานลูกหนี้!$G$2:$G$20000, รายงานลูกหนี้!$A$2:$A$20000, $A2715, รายงานลูกหนี้!$K$2:$K$20000, "&gt;90")</f>
        <v>0</v>
      </c>
      <c r="O2715">
        <f t="shared" si="213"/>
        <v>35974</v>
      </c>
      <c r="P2715" s="17">
        <f t="shared" si="214"/>
        <v>0.13352004225273809</v>
      </c>
    </row>
    <row r="2716" spans="1:16" x14ac:dyDescent="0.2">
      <c r="A2716" t="str">
        <v>65cc7943b7c47e8521a19e936544e1c20e62cdad</v>
      </c>
      <c r="B2716">
        <f>COUNTIF(รายงานลูกหนี้!$A:$A,A2716)</f>
        <v>3</v>
      </c>
      <c r="C2716">
        <f>COUNTIFS(รายงานลูกหนี้!$A:$A,A2716,รายงานลูกหนี้!$K:$K,"&gt;0")</f>
        <v>2</v>
      </c>
      <c r="D2716">
        <f>SUMIF(รายงานลูกหนี้!$A:$A,A2716,รายงานลูกหนี้!$K:$K)</f>
        <v>3</v>
      </c>
      <c r="E2716">
        <f>_xlfn.MAXIFS(รายงานลูกหนี้!$K:$K,รายงานลูกหนี้!$A:$A,A2716)</f>
        <v>2</v>
      </c>
      <c r="F2716" s="17">
        <f t="shared" si="210"/>
        <v>0.66666666666666663</v>
      </c>
      <c r="G2716" t="str">
        <f t="shared" si="211"/>
        <v>ค้างชำระ 1 - 30 วัน</v>
      </c>
      <c r="H2716" t="str">
        <f t="shared" si="212"/>
        <v>ลูกหนี้ชั้นดี</v>
      </c>
      <c r="I2716" s="17" cm="1">
        <f t="array" ref="I2716">_xlfn.IFS(D2716=0,0%, D2716&lt;=30,25%, D2716&lt;=60,50%, D2716&lt;=90,75%, D2716&gt;90,100%)</f>
        <v>0.25</v>
      </c>
      <c r="J2716">
        <f>SUMIFS(รายงานลูกหนี้!$G$2:$G$20000, รายงานลูกหนี้!$A$2:$A$20000, $A2716, รายงานลูกหนี้!$K$2:$K$20000, 0)</f>
        <v>4680</v>
      </c>
      <c r="K2716">
        <f>SUMIFS(รายงานลูกหนี้!$G$2:$G$20000, รายงานลูกหนี้!$A$2:$A$20000, $A2716, รายงานลูกหนี้!$K$2:$K$20000, "&gt;=1", รายงานลูกหนี้!$K$2:$K$20000, "&lt;=30")</f>
        <v>5850</v>
      </c>
      <c r="L2716">
        <f>SUMIFS(รายงานลูกหนี้!$G$2:$G$20000, รายงานลูกหนี้!$A$2:$A$20000, $A2716, รายงานลูกหนี้!$K$2:$K$20000, "&gt;=31", รายงานลูกหนี้!$K$2:$K$20000, "&lt;=60")</f>
        <v>0</v>
      </c>
      <c r="M2716">
        <f>SUMIFS(รายงานลูกหนี้!$G$2:$G$20000, รายงานลูกหนี้!$A$2:$A$20000, $A2716, รายงานลูกหนี้!$K$2:$K$20000, "&gt;=61", รายงานลูกหนี้!$K$2:$K$20000, "&lt;=90")</f>
        <v>0</v>
      </c>
      <c r="N2716">
        <f>SUMIFS(รายงานลูกหนี้!$G$2:$G$20000, รายงานลูกหนี้!$A$2:$A$20000, $A2716, รายงานลูกหนี้!$K$2:$K$20000, "&gt;90")</f>
        <v>0</v>
      </c>
      <c r="O2716">
        <f t="shared" si="213"/>
        <v>10530</v>
      </c>
      <c r="P2716" s="17">
        <f t="shared" si="214"/>
        <v>0.1388888888888889</v>
      </c>
    </row>
    <row r="2717" spans="1:16" x14ac:dyDescent="0.2">
      <c r="A2717" t="str">
        <v>6294f4e8964482351eb9f9b3c632fc3350e27a31</v>
      </c>
      <c r="B2717">
        <f>COUNTIF(รายงานลูกหนี้!$A:$A,A2717)</f>
        <v>10</v>
      </c>
      <c r="C2717">
        <f>COUNTIFS(รายงานลูกหนี้!$A:$A,A2717,รายงานลูกหนี้!$K:$K,"&gt;0")</f>
        <v>0</v>
      </c>
      <c r="D2717">
        <f>SUMIF(รายงานลูกหนี้!$A:$A,A2717,รายงานลูกหนี้!$K:$K)</f>
        <v>0</v>
      </c>
      <c r="E2717">
        <f>_xlfn.MAXIFS(รายงานลูกหนี้!$K:$K,รายงานลูกหนี้!$A:$A,A2717)</f>
        <v>0</v>
      </c>
      <c r="F2717" s="17">
        <f t="shared" si="210"/>
        <v>0</v>
      </c>
      <c r="G2717" t="str">
        <f t="shared" si="211"/>
        <v>ชำระตรงเวลา</v>
      </c>
      <c r="H2717" t="str">
        <f t="shared" si="212"/>
        <v>ลูกหนี้ชั้นดี</v>
      </c>
      <c r="I2717" s="17" cm="1">
        <f t="array" ref="I2717">_xlfn.IFS(D2717=0,0%, D2717&lt;=30,25%, D2717&lt;=60,50%, D2717&lt;=90,75%, D2717&gt;90,100%)</f>
        <v>0</v>
      </c>
      <c r="J2717">
        <f>SUMIFS(รายงานลูกหนี้!$G$2:$G$20000, รายงานลูกหนี้!$A$2:$A$20000, $A2717, รายงานลูกหนี้!$K$2:$K$20000, 0)</f>
        <v>52658</v>
      </c>
      <c r="K2717">
        <f>SUMIFS(รายงานลูกหนี้!$G$2:$G$20000, รายงานลูกหนี้!$A$2:$A$20000, $A2717, รายงานลูกหนี้!$K$2:$K$20000, "&gt;=1", รายงานลูกหนี้!$K$2:$K$20000, "&lt;=30")</f>
        <v>0</v>
      </c>
      <c r="L2717">
        <f>SUMIFS(รายงานลูกหนี้!$G$2:$G$20000, รายงานลูกหนี้!$A$2:$A$20000, $A2717, รายงานลูกหนี้!$K$2:$K$20000, "&gt;=31", รายงานลูกหนี้!$K$2:$K$20000, "&lt;=60")</f>
        <v>0</v>
      </c>
      <c r="M2717">
        <f>SUMIFS(รายงานลูกหนี้!$G$2:$G$20000, รายงานลูกหนี้!$A$2:$A$20000, $A2717, รายงานลูกหนี้!$K$2:$K$20000, "&gt;=61", รายงานลูกหนี้!$K$2:$K$20000, "&lt;=90")</f>
        <v>0</v>
      </c>
      <c r="N2717">
        <f>SUMIFS(รายงานลูกหนี้!$G$2:$G$20000, รายงานลูกหนี้!$A$2:$A$20000, $A2717, รายงานลูกหนี้!$K$2:$K$20000, "&gt;90")</f>
        <v>0</v>
      </c>
      <c r="O2717">
        <f t="shared" si="213"/>
        <v>52658</v>
      </c>
      <c r="P2717" s="17">
        <f t="shared" si="214"/>
        <v>0</v>
      </c>
    </row>
    <row r="2718" spans="1:16" x14ac:dyDescent="0.2">
      <c r="A2718" t="str">
        <v>61b69f6dd3265117b11ac1ca254477df4b9e6aa0</v>
      </c>
      <c r="B2718">
        <f>COUNTIF(รายงานลูกหนี้!$A:$A,A2718)</f>
        <v>3</v>
      </c>
      <c r="C2718">
        <f>COUNTIFS(รายงานลูกหนี้!$A:$A,A2718,รายงานลูกหนี้!$K:$K,"&gt;0")</f>
        <v>3</v>
      </c>
      <c r="D2718">
        <f>SUMIF(รายงานลูกหนี้!$A:$A,A2718,รายงานลูกหนี้!$K:$K)</f>
        <v>16</v>
      </c>
      <c r="E2718">
        <f>_xlfn.MAXIFS(รายงานลูกหนี้!$K:$K,รายงานลูกหนี้!$A:$A,A2718)</f>
        <v>7</v>
      </c>
      <c r="F2718" s="17">
        <f t="shared" si="210"/>
        <v>1</v>
      </c>
      <c r="G2718" t="str">
        <f t="shared" si="211"/>
        <v>ค้างชำระ 1 - 30 วัน</v>
      </c>
      <c r="H2718" t="str">
        <f t="shared" si="212"/>
        <v>ลูกหนี้ชั้นดี</v>
      </c>
      <c r="I2718" s="17" cm="1">
        <f t="array" ref="I2718">_xlfn.IFS(D2718=0,0%, D2718&lt;=30,25%, D2718&lt;=60,50%, D2718&lt;=90,75%, D2718&gt;90,100%)</f>
        <v>0.25</v>
      </c>
      <c r="J2718">
        <f>SUMIFS(รายงานลูกหนี้!$G$2:$G$20000, รายงานลูกหนี้!$A$2:$A$20000, $A2718, รายงานลูกหนี้!$K$2:$K$20000, 0)</f>
        <v>0</v>
      </c>
      <c r="K2718">
        <f>SUMIFS(รายงานลูกหนี้!$G$2:$G$20000, รายงานลูกหนี้!$A$2:$A$20000, $A2718, รายงานลูกหนี้!$K$2:$K$20000, "&gt;=1", รายงานลูกหนี้!$K$2:$K$20000, "&lt;=30")</f>
        <v>72885</v>
      </c>
      <c r="L2718">
        <f>SUMIFS(รายงานลูกหนี้!$G$2:$G$20000, รายงานลูกหนี้!$A$2:$A$20000, $A2718, รายงานลูกหนี้!$K$2:$K$20000, "&gt;=31", รายงานลูกหนี้!$K$2:$K$20000, "&lt;=60")</f>
        <v>0</v>
      </c>
      <c r="M2718">
        <f>SUMIFS(รายงานลูกหนี้!$G$2:$G$20000, รายงานลูกหนี้!$A$2:$A$20000, $A2718, รายงานลูกหนี้!$K$2:$K$20000, "&gt;=61", รายงานลูกหนี้!$K$2:$K$20000, "&lt;=90")</f>
        <v>0</v>
      </c>
      <c r="N2718">
        <f>SUMIFS(รายงานลูกหนี้!$G$2:$G$20000, รายงานลูกหนี้!$A$2:$A$20000, $A2718, รายงานลูกหนี้!$K$2:$K$20000, "&gt;90")</f>
        <v>0</v>
      </c>
      <c r="O2718">
        <f t="shared" si="213"/>
        <v>72885</v>
      </c>
      <c r="P2718" s="17">
        <f t="shared" si="214"/>
        <v>0.25</v>
      </c>
    </row>
    <row r="2719" spans="1:16" x14ac:dyDescent="0.2">
      <c r="A2719" t="str">
        <v>7a4380ea92b7abcd758e973d93bdce9599ec39f0</v>
      </c>
      <c r="B2719">
        <f>COUNTIF(รายงานลูกหนี้!$A:$A,A2719)</f>
        <v>4</v>
      </c>
      <c r="C2719">
        <f>COUNTIFS(รายงานลูกหนี้!$A:$A,A2719,รายงานลูกหนี้!$K:$K,"&gt;0")</f>
        <v>2</v>
      </c>
      <c r="D2719">
        <f>SUMIF(รายงานลูกหนี้!$A:$A,A2719,รายงานลูกหนี้!$K:$K)</f>
        <v>14</v>
      </c>
      <c r="E2719">
        <f>_xlfn.MAXIFS(รายงานลูกหนี้!$K:$K,รายงานลูกหนี้!$A:$A,A2719)</f>
        <v>11</v>
      </c>
      <c r="F2719" s="17">
        <f t="shared" si="210"/>
        <v>0.5</v>
      </c>
      <c r="G2719" t="str">
        <f t="shared" si="211"/>
        <v>ค้างชำระ 1 - 30 วัน</v>
      </c>
      <c r="H2719" t="str">
        <f t="shared" si="212"/>
        <v>ลูกหนี้ชั้นดี</v>
      </c>
      <c r="I2719" s="17" cm="1">
        <f t="array" ref="I2719">_xlfn.IFS(D2719=0,0%, D2719&lt;=30,25%, D2719&lt;=60,50%, D2719&lt;=90,75%, D2719&gt;90,100%)</f>
        <v>0.25</v>
      </c>
      <c r="J2719">
        <f>SUMIFS(รายงานลูกหนี้!$G$2:$G$20000, รายงานลูกหนี้!$A$2:$A$20000, $A2719, รายงานลูกหนี้!$K$2:$K$20000, 0)</f>
        <v>4970</v>
      </c>
      <c r="K2719">
        <f>SUMIFS(รายงานลูกหนี้!$G$2:$G$20000, รายงานลูกหนี้!$A$2:$A$20000, $A2719, รายงานลูกหนี้!$K$2:$K$20000, "&gt;=1", รายงานลูกหนี้!$K$2:$K$20000, "&lt;=30")</f>
        <v>6591</v>
      </c>
      <c r="L2719">
        <f>SUMIFS(รายงานลูกหนี้!$G$2:$G$20000, รายงานลูกหนี้!$A$2:$A$20000, $A2719, รายงานลูกหนี้!$K$2:$K$20000, "&gt;=31", รายงานลูกหนี้!$K$2:$K$20000, "&lt;=60")</f>
        <v>0</v>
      </c>
      <c r="M2719">
        <f>SUMIFS(รายงานลูกหนี้!$G$2:$G$20000, รายงานลูกหนี้!$A$2:$A$20000, $A2719, รายงานลูกหนี้!$K$2:$K$20000, "&gt;=61", รายงานลูกหนี้!$K$2:$K$20000, "&lt;=90")</f>
        <v>0</v>
      </c>
      <c r="N2719">
        <f>SUMIFS(รายงานลูกหนี้!$G$2:$G$20000, รายงานลูกหนี้!$A$2:$A$20000, $A2719, รายงานลูกหนี้!$K$2:$K$20000, "&gt;90")</f>
        <v>0</v>
      </c>
      <c r="O2719">
        <f t="shared" si="213"/>
        <v>11561</v>
      </c>
      <c r="P2719" s="17">
        <f t="shared" si="214"/>
        <v>0.1425265980451518</v>
      </c>
    </row>
    <row r="2720" spans="1:16" x14ac:dyDescent="0.2">
      <c r="A2720" t="str">
        <v>4fce4754e328f26cbbac8298d13f6a7d55fe129b</v>
      </c>
      <c r="B2720">
        <f>COUNTIF(รายงานลูกหนี้!$A:$A,A2720)</f>
        <v>12</v>
      </c>
      <c r="C2720">
        <f>COUNTIFS(รายงานลูกหนี้!$A:$A,A2720,รายงานลูกหนี้!$K:$K,"&gt;0")</f>
        <v>0</v>
      </c>
      <c r="D2720">
        <f>SUMIF(รายงานลูกหนี้!$A:$A,A2720,รายงานลูกหนี้!$K:$K)</f>
        <v>0</v>
      </c>
      <c r="E2720">
        <f>_xlfn.MAXIFS(รายงานลูกหนี้!$K:$K,รายงานลูกหนี้!$A:$A,A2720)</f>
        <v>0</v>
      </c>
      <c r="F2720" s="17">
        <f t="shared" si="210"/>
        <v>0</v>
      </c>
      <c r="G2720" t="str">
        <f t="shared" si="211"/>
        <v>ชำระตรงเวลา</v>
      </c>
      <c r="H2720" t="str">
        <f t="shared" si="212"/>
        <v>ลูกหนี้ชั้นดี</v>
      </c>
      <c r="I2720" s="17" cm="1">
        <f t="array" ref="I2720">_xlfn.IFS(D2720=0,0%, D2720&lt;=30,25%, D2720&lt;=60,50%, D2720&lt;=90,75%, D2720&gt;90,100%)</f>
        <v>0</v>
      </c>
      <c r="J2720">
        <f>SUMIFS(รายงานลูกหนี้!$G$2:$G$20000, รายงานลูกหนี้!$A$2:$A$20000, $A2720, รายงานลูกหนี้!$K$2:$K$20000, 0)</f>
        <v>14036</v>
      </c>
      <c r="K2720">
        <f>SUMIFS(รายงานลูกหนี้!$G$2:$G$20000, รายงานลูกหนี้!$A$2:$A$20000, $A2720, รายงานลูกหนี้!$K$2:$K$20000, "&gt;=1", รายงานลูกหนี้!$K$2:$K$20000, "&lt;=30")</f>
        <v>0</v>
      </c>
      <c r="L2720">
        <f>SUMIFS(รายงานลูกหนี้!$G$2:$G$20000, รายงานลูกหนี้!$A$2:$A$20000, $A2720, รายงานลูกหนี้!$K$2:$K$20000, "&gt;=31", รายงานลูกหนี้!$K$2:$K$20000, "&lt;=60")</f>
        <v>0</v>
      </c>
      <c r="M2720">
        <f>SUMIFS(รายงานลูกหนี้!$G$2:$G$20000, รายงานลูกหนี้!$A$2:$A$20000, $A2720, รายงานลูกหนี้!$K$2:$K$20000, "&gt;=61", รายงานลูกหนี้!$K$2:$K$20000, "&lt;=90")</f>
        <v>0</v>
      </c>
      <c r="N2720">
        <f>SUMIFS(รายงานลูกหนี้!$G$2:$G$20000, รายงานลูกหนี้!$A$2:$A$20000, $A2720, รายงานลูกหนี้!$K$2:$K$20000, "&gt;90")</f>
        <v>0</v>
      </c>
      <c r="O2720">
        <f t="shared" si="213"/>
        <v>14036</v>
      </c>
      <c r="P2720" s="17">
        <f t="shared" si="214"/>
        <v>0</v>
      </c>
    </row>
    <row r="2721" spans="1:16" x14ac:dyDescent="0.2">
      <c r="A2721" t="str">
        <v>b172a03266b24e23d0bbf706153125b977ae5cb9</v>
      </c>
      <c r="B2721">
        <f>COUNTIF(รายงานลูกหนี้!$A:$A,A2721)</f>
        <v>5</v>
      </c>
      <c r="C2721">
        <f>COUNTIFS(รายงานลูกหนี้!$A:$A,A2721,รายงานลูกหนี้!$K:$K,"&gt;0")</f>
        <v>4</v>
      </c>
      <c r="D2721">
        <f>SUMIF(รายงานลูกหนี้!$A:$A,A2721,รายงานลูกหนี้!$K:$K)</f>
        <v>18</v>
      </c>
      <c r="E2721">
        <f>_xlfn.MAXIFS(รายงานลูกหนี้!$K:$K,รายงานลูกหนี้!$A:$A,A2721)</f>
        <v>14</v>
      </c>
      <c r="F2721" s="17">
        <f t="shared" si="210"/>
        <v>0.8</v>
      </c>
      <c r="G2721" t="str">
        <f t="shared" si="211"/>
        <v>ค้างชำระ 1 - 30 วัน</v>
      </c>
      <c r="H2721" t="str">
        <f t="shared" si="212"/>
        <v>ลูกหนี้ชั้นดี</v>
      </c>
      <c r="I2721" s="17" cm="1">
        <f t="array" ref="I2721">_xlfn.IFS(D2721=0,0%, D2721&lt;=30,25%, D2721&lt;=60,50%, D2721&lt;=90,75%, D2721&gt;90,100%)</f>
        <v>0.25</v>
      </c>
      <c r="J2721">
        <f>SUMIFS(รายงานลูกหนี้!$G$2:$G$20000, รายงานลูกหนี้!$A$2:$A$20000, $A2721, รายงานลูกหนี้!$K$2:$K$20000, 0)</f>
        <v>3923</v>
      </c>
      <c r="K2721">
        <f>SUMIFS(รายงานลูกหนี้!$G$2:$G$20000, รายงานลูกหนี้!$A$2:$A$20000, $A2721, รายงานลูกหนี้!$K$2:$K$20000, "&gt;=1", รายงานลูกหนี้!$K$2:$K$20000, "&lt;=30")</f>
        <v>42098</v>
      </c>
      <c r="L2721">
        <f>SUMIFS(รายงานลูกหนี้!$G$2:$G$20000, รายงานลูกหนี้!$A$2:$A$20000, $A2721, รายงานลูกหนี้!$K$2:$K$20000, "&gt;=31", รายงานลูกหนี้!$K$2:$K$20000, "&lt;=60")</f>
        <v>0</v>
      </c>
      <c r="M2721">
        <f>SUMIFS(รายงานลูกหนี้!$G$2:$G$20000, รายงานลูกหนี้!$A$2:$A$20000, $A2721, รายงานลูกหนี้!$K$2:$K$20000, "&gt;=61", รายงานลูกหนี้!$K$2:$K$20000, "&lt;=90")</f>
        <v>0</v>
      </c>
      <c r="N2721">
        <f>SUMIFS(รายงานลูกหนี้!$G$2:$G$20000, รายงานลูกหนี้!$A$2:$A$20000, $A2721, รายงานลูกหนี้!$K$2:$K$20000, "&gt;90")</f>
        <v>0</v>
      </c>
      <c r="O2721">
        <f t="shared" si="213"/>
        <v>46021</v>
      </c>
      <c r="P2721" s="17">
        <f t="shared" si="214"/>
        <v>0.22868907672584254</v>
      </c>
    </row>
    <row r="2722" spans="1:16" x14ac:dyDescent="0.2">
      <c r="A2722" t="str">
        <v>27e51414c59875fe65d8aeb2f5c574c7030f1e93</v>
      </c>
      <c r="B2722">
        <f>COUNTIF(รายงานลูกหนี้!$A:$A,A2722)</f>
        <v>7</v>
      </c>
      <c r="C2722">
        <f>COUNTIFS(รายงานลูกหนี้!$A:$A,A2722,รายงานลูกหนี้!$K:$K,"&gt;0")</f>
        <v>5</v>
      </c>
      <c r="D2722">
        <f>SUMIF(รายงานลูกหนี้!$A:$A,A2722,รายงานลูกหนี้!$K:$K)</f>
        <v>18</v>
      </c>
      <c r="E2722">
        <f>_xlfn.MAXIFS(รายงานลูกหนี้!$K:$K,รายงานลูกหนี้!$A:$A,A2722)</f>
        <v>10</v>
      </c>
      <c r="F2722" s="17">
        <f t="shared" si="210"/>
        <v>0.7142857142857143</v>
      </c>
      <c r="G2722" t="str">
        <f t="shared" si="211"/>
        <v>ค้างชำระ 1 - 30 วัน</v>
      </c>
      <c r="H2722" t="str">
        <f t="shared" si="212"/>
        <v>ลูกหนี้ชั้นดี</v>
      </c>
      <c r="I2722" s="17" cm="1">
        <f t="array" ref="I2722">_xlfn.IFS(D2722=0,0%, D2722&lt;=30,25%, D2722&lt;=60,50%, D2722&lt;=90,75%, D2722&gt;90,100%)</f>
        <v>0.25</v>
      </c>
      <c r="J2722">
        <f>SUMIFS(รายงานลูกหนี้!$G$2:$G$20000, รายงานลูกหนี้!$A$2:$A$20000, $A2722, รายงานลูกหนี้!$K$2:$K$20000, 0)</f>
        <v>10940</v>
      </c>
      <c r="K2722">
        <f>SUMIFS(รายงานลูกหนี้!$G$2:$G$20000, รายงานลูกหนี้!$A$2:$A$20000, $A2722, รายงานลูกหนี้!$K$2:$K$20000, "&gt;=1", รายงานลูกหนี้!$K$2:$K$20000, "&lt;=30")</f>
        <v>26890</v>
      </c>
      <c r="L2722">
        <f>SUMIFS(รายงานลูกหนี้!$G$2:$G$20000, รายงานลูกหนี้!$A$2:$A$20000, $A2722, รายงานลูกหนี้!$K$2:$K$20000, "&gt;=31", รายงานลูกหนี้!$K$2:$K$20000, "&lt;=60")</f>
        <v>0</v>
      </c>
      <c r="M2722">
        <f>SUMIFS(รายงานลูกหนี้!$G$2:$G$20000, รายงานลูกหนี้!$A$2:$A$20000, $A2722, รายงานลูกหนี้!$K$2:$K$20000, "&gt;=61", รายงานลูกหนี้!$K$2:$K$20000, "&lt;=90")</f>
        <v>0</v>
      </c>
      <c r="N2722">
        <f>SUMIFS(รายงานลูกหนี้!$G$2:$G$20000, รายงานลูกหนี้!$A$2:$A$20000, $A2722, รายงานลูกหนี้!$K$2:$K$20000, "&gt;90")</f>
        <v>0</v>
      </c>
      <c r="O2722">
        <f t="shared" si="213"/>
        <v>37830</v>
      </c>
      <c r="P2722" s="17">
        <f t="shared" si="214"/>
        <v>0.17770288131112874</v>
      </c>
    </row>
    <row r="2723" spans="1:16" x14ac:dyDescent="0.2">
      <c r="A2723" t="str">
        <v>b965ef3c532c52ee8410943915ebac4f66a03b5b</v>
      </c>
      <c r="B2723">
        <f>COUNTIF(รายงานลูกหนี้!$A:$A,A2723)</f>
        <v>2</v>
      </c>
      <c r="C2723">
        <f>COUNTIFS(รายงานลูกหนี้!$A:$A,A2723,รายงานลูกหนี้!$K:$K,"&gt;0")</f>
        <v>0</v>
      </c>
      <c r="D2723">
        <f>SUMIF(รายงานลูกหนี้!$A:$A,A2723,รายงานลูกหนี้!$K:$K)</f>
        <v>0</v>
      </c>
      <c r="E2723">
        <f>_xlfn.MAXIFS(รายงานลูกหนี้!$K:$K,รายงานลูกหนี้!$A:$A,A2723)</f>
        <v>0</v>
      </c>
      <c r="F2723" s="17">
        <f t="shared" si="210"/>
        <v>0</v>
      </c>
      <c r="G2723" t="str">
        <f t="shared" si="211"/>
        <v>ชำระตรงเวลา</v>
      </c>
      <c r="H2723" t="str">
        <f t="shared" si="212"/>
        <v>ลูกหนี้ชั้นดี</v>
      </c>
      <c r="I2723" s="17" cm="1">
        <f t="array" ref="I2723">_xlfn.IFS(D2723=0,0%, D2723&lt;=30,25%, D2723&lt;=60,50%, D2723&lt;=90,75%, D2723&gt;90,100%)</f>
        <v>0</v>
      </c>
      <c r="J2723">
        <f>SUMIFS(รายงานลูกหนี้!$G$2:$G$20000, รายงานลูกหนี้!$A$2:$A$20000, $A2723, รายงานลูกหนี้!$K$2:$K$20000, 0)</f>
        <v>29646</v>
      </c>
      <c r="K2723">
        <f>SUMIFS(รายงานลูกหนี้!$G$2:$G$20000, รายงานลูกหนี้!$A$2:$A$20000, $A2723, รายงานลูกหนี้!$K$2:$K$20000, "&gt;=1", รายงานลูกหนี้!$K$2:$K$20000, "&lt;=30")</f>
        <v>0</v>
      </c>
      <c r="L2723">
        <f>SUMIFS(รายงานลูกหนี้!$G$2:$G$20000, รายงานลูกหนี้!$A$2:$A$20000, $A2723, รายงานลูกหนี้!$K$2:$K$20000, "&gt;=31", รายงานลูกหนี้!$K$2:$K$20000, "&lt;=60")</f>
        <v>0</v>
      </c>
      <c r="M2723">
        <f>SUMIFS(รายงานลูกหนี้!$G$2:$G$20000, รายงานลูกหนี้!$A$2:$A$20000, $A2723, รายงานลูกหนี้!$K$2:$K$20000, "&gt;=61", รายงานลูกหนี้!$K$2:$K$20000, "&lt;=90")</f>
        <v>0</v>
      </c>
      <c r="N2723">
        <f>SUMIFS(รายงานลูกหนี้!$G$2:$G$20000, รายงานลูกหนี้!$A$2:$A$20000, $A2723, รายงานลูกหนี้!$K$2:$K$20000, "&gt;90")</f>
        <v>0</v>
      </c>
      <c r="O2723">
        <f t="shared" si="213"/>
        <v>29646</v>
      </c>
      <c r="P2723" s="17">
        <f t="shared" si="214"/>
        <v>0</v>
      </c>
    </row>
    <row r="2724" spans="1:16" x14ac:dyDescent="0.2">
      <c r="A2724" t="str">
        <v>c5775eed8f4e7c960d4dee8b05d4de067a8c9743</v>
      </c>
      <c r="B2724">
        <f>COUNTIF(รายงานลูกหนี้!$A:$A,A2724)</f>
        <v>8</v>
      </c>
      <c r="C2724">
        <f>COUNTIFS(รายงานลูกหนี้!$A:$A,A2724,รายงานลูกหนี้!$K:$K,"&gt;0")</f>
        <v>0</v>
      </c>
      <c r="D2724">
        <f>SUMIF(รายงานลูกหนี้!$A:$A,A2724,รายงานลูกหนี้!$K:$K)</f>
        <v>0</v>
      </c>
      <c r="E2724">
        <f>_xlfn.MAXIFS(รายงานลูกหนี้!$K:$K,รายงานลูกหนี้!$A:$A,A2724)</f>
        <v>0</v>
      </c>
      <c r="F2724" s="17">
        <f t="shared" si="210"/>
        <v>0</v>
      </c>
      <c r="G2724" t="str">
        <f t="shared" si="211"/>
        <v>ชำระตรงเวลา</v>
      </c>
      <c r="H2724" t="str">
        <f t="shared" si="212"/>
        <v>ลูกหนี้ชั้นดี</v>
      </c>
      <c r="I2724" s="17" cm="1">
        <f t="array" ref="I2724">_xlfn.IFS(D2724=0,0%, D2724&lt;=30,25%, D2724&lt;=60,50%, D2724&lt;=90,75%, D2724&gt;90,100%)</f>
        <v>0</v>
      </c>
      <c r="J2724">
        <f>SUMIFS(รายงานลูกหนี้!$G$2:$G$20000, รายงานลูกหนี้!$A$2:$A$20000, $A2724, รายงานลูกหนี้!$K$2:$K$20000, 0)</f>
        <v>16360</v>
      </c>
      <c r="K2724">
        <f>SUMIFS(รายงานลูกหนี้!$G$2:$G$20000, รายงานลูกหนี้!$A$2:$A$20000, $A2724, รายงานลูกหนี้!$K$2:$K$20000, "&gt;=1", รายงานลูกหนี้!$K$2:$K$20000, "&lt;=30")</f>
        <v>0</v>
      </c>
      <c r="L2724">
        <f>SUMIFS(รายงานลูกหนี้!$G$2:$G$20000, รายงานลูกหนี้!$A$2:$A$20000, $A2724, รายงานลูกหนี้!$K$2:$K$20000, "&gt;=31", รายงานลูกหนี้!$K$2:$K$20000, "&lt;=60")</f>
        <v>0</v>
      </c>
      <c r="M2724">
        <f>SUMIFS(รายงานลูกหนี้!$G$2:$G$20000, รายงานลูกหนี้!$A$2:$A$20000, $A2724, รายงานลูกหนี้!$K$2:$K$20000, "&gt;=61", รายงานลูกหนี้!$K$2:$K$20000, "&lt;=90")</f>
        <v>0</v>
      </c>
      <c r="N2724">
        <f>SUMIFS(รายงานลูกหนี้!$G$2:$G$20000, รายงานลูกหนี้!$A$2:$A$20000, $A2724, รายงานลูกหนี้!$K$2:$K$20000, "&gt;90")</f>
        <v>0</v>
      </c>
      <c r="O2724">
        <f t="shared" si="213"/>
        <v>16360</v>
      </c>
      <c r="P2724" s="17">
        <f t="shared" si="214"/>
        <v>0</v>
      </c>
    </row>
    <row r="2725" spans="1:16" x14ac:dyDescent="0.2">
      <c r="A2725" t="str">
        <v>c40756e219019dae5382d95894ecbaca146fbdec</v>
      </c>
      <c r="B2725">
        <f>COUNTIF(รายงานลูกหนี้!$A:$A,A2725)</f>
        <v>11</v>
      </c>
      <c r="C2725">
        <f>COUNTIFS(รายงานลูกหนี้!$A:$A,A2725,รายงานลูกหนี้!$K:$K,"&gt;0")</f>
        <v>11</v>
      </c>
      <c r="D2725">
        <f>SUMIF(รายงานลูกหนี้!$A:$A,A2725,รายงานลูกหนี้!$K:$K)</f>
        <v>12</v>
      </c>
      <c r="E2725">
        <f>_xlfn.MAXIFS(รายงานลูกหนี้!$K:$K,รายงานลูกหนี้!$A:$A,A2725)</f>
        <v>2</v>
      </c>
      <c r="F2725" s="17">
        <f t="shared" si="210"/>
        <v>1</v>
      </c>
      <c r="G2725" t="str">
        <f t="shared" si="211"/>
        <v>ค้างชำระ 1 - 30 วัน</v>
      </c>
      <c r="H2725" t="str">
        <f t="shared" si="212"/>
        <v>ลูกหนี้ชั้นดี</v>
      </c>
      <c r="I2725" s="17" cm="1">
        <f t="array" ref="I2725">_xlfn.IFS(D2725=0,0%, D2725&lt;=30,25%, D2725&lt;=60,50%, D2725&lt;=90,75%, D2725&gt;90,100%)</f>
        <v>0.25</v>
      </c>
      <c r="J2725">
        <f>SUMIFS(รายงานลูกหนี้!$G$2:$G$20000, รายงานลูกหนี้!$A$2:$A$20000, $A2725, รายงานลูกหนี้!$K$2:$K$20000, 0)</f>
        <v>0</v>
      </c>
      <c r="K2725">
        <f>SUMIFS(รายงานลูกหนี้!$G$2:$G$20000, รายงานลูกหนี้!$A$2:$A$20000, $A2725, รายงานลูกหนี้!$K$2:$K$20000, "&gt;=1", รายงานลูกหนี้!$K$2:$K$20000, "&lt;=30")</f>
        <v>22850</v>
      </c>
      <c r="L2725">
        <f>SUMIFS(รายงานลูกหนี้!$G$2:$G$20000, รายงานลูกหนี้!$A$2:$A$20000, $A2725, รายงานลูกหนี้!$K$2:$K$20000, "&gt;=31", รายงานลูกหนี้!$K$2:$K$20000, "&lt;=60")</f>
        <v>0</v>
      </c>
      <c r="M2725">
        <f>SUMIFS(รายงานลูกหนี้!$G$2:$G$20000, รายงานลูกหนี้!$A$2:$A$20000, $A2725, รายงานลูกหนี้!$K$2:$K$20000, "&gt;=61", รายงานลูกหนี้!$K$2:$K$20000, "&lt;=90")</f>
        <v>0</v>
      </c>
      <c r="N2725">
        <f>SUMIFS(รายงานลูกหนี้!$G$2:$G$20000, รายงานลูกหนี้!$A$2:$A$20000, $A2725, รายงานลูกหนี้!$K$2:$K$20000, "&gt;90")</f>
        <v>0</v>
      </c>
      <c r="O2725">
        <f t="shared" si="213"/>
        <v>22850</v>
      </c>
      <c r="P2725" s="17">
        <f t="shared" si="214"/>
        <v>0.25</v>
      </c>
    </row>
    <row r="2726" spans="1:16" x14ac:dyDescent="0.2">
      <c r="A2726" t="str">
        <v>e8f8f320c3c687ecc1228f2477520e63d051d783</v>
      </c>
      <c r="B2726">
        <f>COUNTIF(รายงานลูกหนี้!$A:$A,A2726)</f>
        <v>6</v>
      </c>
      <c r="C2726">
        <f>COUNTIFS(รายงานลูกหนี้!$A:$A,A2726,รายงานลูกหนี้!$K:$K,"&gt;0")</f>
        <v>5</v>
      </c>
      <c r="D2726">
        <f>SUMIF(รายงานลูกหนี้!$A:$A,A2726,รายงานลูกหนี้!$K:$K)</f>
        <v>43</v>
      </c>
      <c r="E2726">
        <f>_xlfn.MAXIFS(รายงานลูกหนี้!$K:$K,รายงานลูกหนี้!$A:$A,A2726)</f>
        <v>21</v>
      </c>
      <c r="F2726" s="17">
        <f t="shared" si="210"/>
        <v>0.83333333333333337</v>
      </c>
      <c r="G2726" t="str">
        <f t="shared" si="211"/>
        <v>ค้างชำระ 1 - 30 วัน</v>
      </c>
      <c r="H2726" t="str">
        <f t="shared" si="212"/>
        <v>ลูกหนี้ชั้นดี</v>
      </c>
      <c r="I2726" s="17" cm="1">
        <f t="array" ref="I2726">_xlfn.IFS(D2726=0,0%, D2726&lt;=30,25%, D2726&lt;=60,50%, D2726&lt;=90,75%, D2726&gt;90,100%)</f>
        <v>0.5</v>
      </c>
      <c r="J2726">
        <f>SUMIFS(รายงานลูกหนี้!$G$2:$G$20000, รายงานลูกหนี้!$A$2:$A$20000, $A2726, รายงานลูกหนี้!$K$2:$K$20000, 0)</f>
        <v>11161</v>
      </c>
      <c r="K2726">
        <f>SUMIFS(รายงานลูกหนี้!$G$2:$G$20000, รายงานลูกหนี้!$A$2:$A$20000, $A2726, รายงานลูกหนี้!$K$2:$K$20000, "&gt;=1", รายงานลูกหนี้!$K$2:$K$20000, "&lt;=30")</f>
        <v>52149</v>
      </c>
      <c r="L2726">
        <f>SUMIFS(รายงานลูกหนี้!$G$2:$G$20000, รายงานลูกหนี้!$A$2:$A$20000, $A2726, รายงานลูกหนี้!$K$2:$K$20000, "&gt;=31", รายงานลูกหนี้!$K$2:$K$20000, "&lt;=60")</f>
        <v>0</v>
      </c>
      <c r="M2726">
        <f>SUMIFS(รายงานลูกหนี้!$G$2:$G$20000, รายงานลูกหนี้!$A$2:$A$20000, $A2726, รายงานลูกหนี้!$K$2:$K$20000, "&gt;=61", รายงานลูกหนี้!$K$2:$K$20000, "&lt;=90")</f>
        <v>0</v>
      </c>
      <c r="N2726">
        <f>SUMIFS(รายงานลูกหนี้!$G$2:$G$20000, รายงานลูกหนี้!$A$2:$A$20000, $A2726, รายงานลูกหนี้!$K$2:$K$20000, "&gt;90")</f>
        <v>0</v>
      </c>
      <c r="O2726">
        <f t="shared" si="213"/>
        <v>63310</v>
      </c>
      <c r="P2726" s="17">
        <f t="shared" si="214"/>
        <v>0.20592718369925761</v>
      </c>
    </row>
    <row r="2727" spans="1:16" x14ac:dyDescent="0.2">
      <c r="A2727" t="str">
        <v>12f655eba6eed6a0084899ce08a7924176121cc7</v>
      </c>
      <c r="B2727">
        <f>COUNTIF(รายงานลูกหนี้!$A:$A,A2727)</f>
        <v>2</v>
      </c>
      <c r="C2727">
        <f>COUNTIFS(รายงานลูกหนี้!$A:$A,A2727,รายงานลูกหนี้!$K:$K,"&gt;0")</f>
        <v>1</v>
      </c>
      <c r="D2727">
        <f>SUMIF(รายงานลูกหนี้!$A:$A,A2727,รายงานลูกหนี้!$K:$K)</f>
        <v>1</v>
      </c>
      <c r="E2727">
        <f>_xlfn.MAXIFS(รายงานลูกหนี้!$K:$K,รายงานลูกหนี้!$A:$A,A2727)</f>
        <v>1</v>
      </c>
      <c r="F2727" s="17">
        <f t="shared" si="210"/>
        <v>0.5</v>
      </c>
      <c r="G2727" t="str">
        <f t="shared" si="211"/>
        <v>ค้างชำระ 1 - 30 วัน</v>
      </c>
      <c r="H2727" t="str">
        <f t="shared" si="212"/>
        <v>ลูกหนี้ชั้นดี</v>
      </c>
      <c r="I2727" s="17" cm="1">
        <f t="array" ref="I2727">_xlfn.IFS(D2727=0,0%, D2727&lt;=30,25%, D2727&lt;=60,50%, D2727&lt;=90,75%, D2727&gt;90,100%)</f>
        <v>0.25</v>
      </c>
      <c r="J2727">
        <f>SUMIFS(รายงานลูกหนี้!$G$2:$G$20000, รายงานลูกหนี้!$A$2:$A$20000, $A2727, รายงานลูกหนี้!$K$2:$K$20000, 0)</f>
        <v>1887</v>
      </c>
      <c r="K2727">
        <f>SUMIFS(รายงานลูกหนี้!$G$2:$G$20000, รายงานลูกหนี้!$A$2:$A$20000, $A2727, รายงานลูกหนี้!$K$2:$K$20000, "&gt;=1", รายงานลูกหนี้!$K$2:$K$20000, "&lt;=30")</f>
        <v>1047</v>
      </c>
      <c r="L2727">
        <f>SUMIFS(รายงานลูกหนี้!$G$2:$G$20000, รายงานลูกหนี้!$A$2:$A$20000, $A2727, รายงานลูกหนี้!$K$2:$K$20000, "&gt;=31", รายงานลูกหนี้!$K$2:$K$20000, "&lt;=60")</f>
        <v>0</v>
      </c>
      <c r="M2727">
        <f>SUMIFS(รายงานลูกหนี้!$G$2:$G$20000, รายงานลูกหนี้!$A$2:$A$20000, $A2727, รายงานลูกหนี้!$K$2:$K$20000, "&gt;=61", รายงานลูกหนี้!$K$2:$K$20000, "&lt;=90")</f>
        <v>0</v>
      </c>
      <c r="N2727">
        <f>SUMIFS(รายงานลูกหนี้!$G$2:$G$20000, รายงานลูกหนี้!$A$2:$A$20000, $A2727, รายงานลูกหนี้!$K$2:$K$20000, "&gt;90")</f>
        <v>0</v>
      </c>
      <c r="O2727">
        <f t="shared" si="213"/>
        <v>2934</v>
      </c>
      <c r="P2727" s="17">
        <f t="shared" si="214"/>
        <v>8.9212678936605311E-2</v>
      </c>
    </row>
    <row r="2728" spans="1:16" x14ac:dyDescent="0.2">
      <c r="A2728" t="str">
        <v>0ea0ef7c7f27c9b980f24dfe965b823606962869</v>
      </c>
      <c r="B2728">
        <f>COUNTIF(รายงานลูกหนี้!$A:$A,A2728)</f>
        <v>7</v>
      </c>
      <c r="C2728">
        <f>COUNTIFS(รายงานลูกหนี้!$A:$A,A2728,รายงานลูกหนี้!$K:$K,"&gt;0")</f>
        <v>3</v>
      </c>
      <c r="D2728">
        <f>SUMIF(รายงานลูกหนี้!$A:$A,A2728,รายงานลูกหนี้!$K:$K)</f>
        <v>8</v>
      </c>
      <c r="E2728">
        <f>_xlfn.MAXIFS(รายงานลูกหนี้!$K:$K,รายงานลูกหนี้!$A:$A,A2728)</f>
        <v>6</v>
      </c>
      <c r="F2728" s="17">
        <f t="shared" si="210"/>
        <v>0.42857142857142855</v>
      </c>
      <c r="G2728" t="str">
        <f t="shared" si="211"/>
        <v>ค้างชำระ 1 - 30 วัน</v>
      </c>
      <c r="H2728" t="str">
        <f t="shared" si="212"/>
        <v>ลูกหนี้ชั้นดี</v>
      </c>
      <c r="I2728" s="17" cm="1">
        <f t="array" ref="I2728">_xlfn.IFS(D2728=0,0%, D2728&lt;=30,25%, D2728&lt;=60,50%, D2728&lt;=90,75%, D2728&gt;90,100%)</f>
        <v>0.25</v>
      </c>
      <c r="J2728">
        <f>SUMIFS(รายงานลูกหนี้!$G$2:$G$20000, รายงานลูกหนี้!$A$2:$A$20000, $A2728, รายงานลูกหนี้!$K$2:$K$20000, 0)</f>
        <v>4889</v>
      </c>
      <c r="K2728">
        <f>SUMIFS(รายงานลูกหนี้!$G$2:$G$20000, รายงานลูกหนี้!$A$2:$A$20000, $A2728, รายงานลูกหนี้!$K$2:$K$20000, "&gt;=1", รายงานลูกหนี้!$K$2:$K$20000, "&lt;=30")</f>
        <v>9330</v>
      </c>
      <c r="L2728">
        <f>SUMIFS(รายงานลูกหนี้!$G$2:$G$20000, รายงานลูกหนี้!$A$2:$A$20000, $A2728, รายงานลูกหนี้!$K$2:$K$20000, "&gt;=31", รายงานลูกหนี้!$K$2:$K$20000, "&lt;=60")</f>
        <v>0</v>
      </c>
      <c r="M2728">
        <f>SUMIFS(รายงานลูกหนี้!$G$2:$G$20000, รายงานลูกหนี้!$A$2:$A$20000, $A2728, รายงานลูกหนี้!$K$2:$K$20000, "&gt;=61", รายงานลูกหนี้!$K$2:$K$20000, "&lt;=90")</f>
        <v>0</v>
      </c>
      <c r="N2728">
        <f>SUMIFS(รายงานลูกหนี้!$G$2:$G$20000, รายงานลูกหนี้!$A$2:$A$20000, $A2728, รายงานลูกหนี้!$K$2:$K$20000, "&gt;90")</f>
        <v>0</v>
      </c>
      <c r="O2728">
        <f t="shared" si="213"/>
        <v>14219</v>
      </c>
      <c r="P2728" s="17">
        <f t="shared" si="214"/>
        <v>0.1640410718053309</v>
      </c>
    </row>
    <row r="2729" spans="1:16" x14ac:dyDescent="0.2">
      <c r="A2729" t="str">
        <v>417e07567249801f0b969bf15c2262c793404380</v>
      </c>
      <c r="B2729">
        <f>COUNTIF(รายงานลูกหนี้!$A:$A,A2729)</f>
        <v>2</v>
      </c>
      <c r="C2729">
        <f>COUNTIFS(รายงานลูกหนี้!$A:$A,A2729,รายงานลูกหนี้!$K:$K,"&gt;0")</f>
        <v>2</v>
      </c>
      <c r="D2729">
        <f>SUMIF(รายงานลูกหนี้!$A:$A,A2729,รายงานลูกหนี้!$K:$K)</f>
        <v>26</v>
      </c>
      <c r="E2729">
        <f>_xlfn.MAXIFS(รายงานลูกหนี้!$K:$K,รายงานลูกหนี้!$A:$A,A2729)</f>
        <v>17</v>
      </c>
      <c r="F2729" s="17">
        <f t="shared" si="210"/>
        <v>1</v>
      </c>
      <c r="G2729" t="str">
        <f t="shared" si="211"/>
        <v>ค้างชำระ 1 - 30 วัน</v>
      </c>
      <c r="H2729" t="str">
        <f t="shared" si="212"/>
        <v>ลูกหนี้ชั้นดี</v>
      </c>
      <c r="I2729" s="17" cm="1">
        <f t="array" ref="I2729">_xlfn.IFS(D2729=0,0%, D2729&lt;=30,25%, D2729&lt;=60,50%, D2729&lt;=90,75%, D2729&gt;90,100%)</f>
        <v>0.25</v>
      </c>
      <c r="J2729">
        <f>SUMIFS(รายงานลูกหนี้!$G$2:$G$20000, รายงานลูกหนี้!$A$2:$A$20000, $A2729, รายงานลูกหนี้!$K$2:$K$20000, 0)</f>
        <v>0</v>
      </c>
      <c r="K2729">
        <f>SUMIFS(รายงานลูกหนี้!$G$2:$G$20000, รายงานลูกหนี้!$A$2:$A$20000, $A2729, รายงานลูกหนี้!$K$2:$K$20000, "&gt;=1", รายงานลูกหนี้!$K$2:$K$20000, "&lt;=30")</f>
        <v>54112</v>
      </c>
      <c r="L2729">
        <f>SUMIFS(รายงานลูกหนี้!$G$2:$G$20000, รายงานลูกหนี้!$A$2:$A$20000, $A2729, รายงานลูกหนี้!$K$2:$K$20000, "&gt;=31", รายงานลูกหนี้!$K$2:$K$20000, "&lt;=60")</f>
        <v>0</v>
      </c>
      <c r="M2729">
        <f>SUMIFS(รายงานลูกหนี้!$G$2:$G$20000, รายงานลูกหนี้!$A$2:$A$20000, $A2729, รายงานลูกหนี้!$K$2:$K$20000, "&gt;=61", รายงานลูกหนี้!$K$2:$K$20000, "&lt;=90")</f>
        <v>0</v>
      </c>
      <c r="N2729">
        <f>SUMIFS(รายงานลูกหนี้!$G$2:$G$20000, รายงานลูกหนี้!$A$2:$A$20000, $A2729, รายงานลูกหนี้!$K$2:$K$20000, "&gt;90")</f>
        <v>0</v>
      </c>
      <c r="O2729">
        <f t="shared" si="213"/>
        <v>54112</v>
      </c>
      <c r="P2729" s="17">
        <f t="shared" si="214"/>
        <v>0.25</v>
      </c>
    </row>
    <row r="2730" spans="1:16" x14ac:dyDescent="0.2">
      <c r="A2730" t="str">
        <v>35c8ada550b50c3b49e2502c4ecc5bcc42608be7</v>
      </c>
      <c r="B2730">
        <f>COUNTIF(รายงานลูกหนี้!$A:$A,A2730)</f>
        <v>2</v>
      </c>
      <c r="C2730">
        <f>COUNTIFS(รายงานลูกหนี้!$A:$A,A2730,รายงานลูกหนี้!$K:$K,"&gt;0")</f>
        <v>1</v>
      </c>
      <c r="D2730">
        <f>SUMIF(รายงานลูกหนี้!$A:$A,A2730,รายงานลูกหนี้!$K:$K)</f>
        <v>6</v>
      </c>
      <c r="E2730">
        <f>_xlfn.MAXIFS(รายงานลูกหนี้!$K:$K,รายงานลูกหนี้!$A:$A,A2730)</f>
        <v>6</v>
      </c>
      <c r="F2730" s="17">
        <f t="shared" si="210"/>
        <v>0.5</v>
      </c>
      <c r="G2730" t="str">
        <f t="shared" si="211"/>
        <v>ค้างชำระ 1 - 30 วัน</v>
      </c>
      <c r="H2730" t="str">
        <f t="shared" si="212"/>
        <v>ลูกหนี้ชั้นดี</v>
      </c>
      <c r="I2730" s="17" cm="1">
        <f t="array" ref="I2730">_xlfn.IFS(D2730=0,0%, D2730&lt;=30,25%, D2730&lt;=60,50%, D2730&lt;=90,75%, D2730&gt;90,100%)</f>
        <v>0.25</v>
      </c>
      <c r="J2730">
        <f>SUMIFS(รายงานลูกหนี้!$G$2:$G$20000, รายงานลูกหนี้!$A$2:$A$20000, $A2730, รายงานลูกหนี้!$K$2:$K$20000, 0)</f>
        <v>3105</v>
      </c>
      <c r="K2730">
        <f>SUMIFS(รายงานลูกหนี้!$G$2:$G$20000, รายงานลูกหนี้!$A$2:$A$20000, $A2730, รายงานลูกหนี้!$K$2:$K$20000, "&gt;=1", รายงานลูกหนี้!$K$2:$K$20000, "&lt;=30")</f>
        <v>1632</v>
      </c>
      <c r="L2730">
        <f>SUMIFS(รายงานลูกหนี้!$G$2:$G$20000, รายงานลูกหนี้!$A$2:$A$20000, $A2730, รายงานลูกหนี้!$K$2:$K$20000, "&gt;=31", รายงานลูกหนี้!$K$2:$K$20000, "&lt;=60")</f>
        <v>0</v>
      </c>
      <c r="M2730">
        <f>SUMIFS(รายงานลูกหนี้!$G$2:$G$20000, รายงานลูกหนี้!$A$2:$A$20000, $A2730, รายงานลูกหนี้!$K$2:$K$20000, "&gt;=61", รายงานลูกหนี้!$K$2:$K$20000, "&lt;=90")</f>
        <v>0</v>
      </c>
      <c r="N2730">
        <f>SUMIFS(รายงานลูกหนี้!$G$2:$G$20000, รายงานลูกหนี้!$A$2:$A$20000, $A2730, รายงานลูกหนี้!$K$2:$K$20000, "&gt;90")</f>
        <v>0</v>
      </c>
      <c r="O2730">
        <f t="shared" si="213"/>
        <v>4737</v>
      </c>
      <c r="P2730" s="17">
        <f t="shared" si="214"/>
        <v>8.6130462317922735E-2</v>
      </c>
    </row>
    <row r="2731" spans="1:16" x14ac:dyDescent="0.2">
      <c r="A2731" t="str">
        <v>2983c89a26ba688812d13cc990806ba5b94e9735</v>
      </c>
      <c r="B2731">
        <f>COUNTIF(รายงานลูกหนี้!$A:$A,A2731)</f>
        <v>6</v>
      </c>
      <c r="C2731">
        <f>COUNTIFS(รายงานลูกหนี้!$A:$A,A2731,รายงานลูกหนี้!$K:$K,"&gt;0")</f>
        <v>4</v>
      </c>
      <c r="D2731">
        <f>SUMIF(รายงานลูกหนี้!$A:$A,A2731,รายงานลูกหนี้!$K:$K)</f>
        <v>11</v>
      </c>
      <c r="E2731">
        <f>_xlfn.MAXIFS(รายงานลูกหนี้!$K:$K,รายงานลูกหนี้!$A:$A,A2731)</f>
        <v>3</v>
      </c>
      <c r="F2731" s="17">
        <f t="shared" si="210"/>
        <v>0.66666666666666663</v>
      </c>
      <c r="G2731" t="str">
        <f t="shared" si="211"/>
        <v>ค้างชำระ 1 - 30 วัน</v>
      </c>
      <c r="H2731" t="str">
        <f t="shared" si="212"/>
        <v>ลูกหนี้ชั้นดี</v>
      </c>
      <c r="I2731" s="17" cm="1">
        <f t="array" ref="I2731">_xlfn.IFS(D2731=0,0%, D2731&lt;=30,25%, D2731&lt;=60,50%, D2731&lt;=90,75%, D2731&gt;90,100%)</f>
        <v>0.25</v>
      </c>
      <c r="J2731">
        <f>SUMIFS(รายงานลูกหนี้!$G$2:$G$20000, รายงานลูกหนี้!$A$2:$A$20000, $A2731, รายงานลูกหนี้!$K$2:$K$20000, 0)</f>
        <v>25177</v>
      </c>
      <c r="K2731">
        <f>SUMIFS(รายงานลูกหนี้!$G$2:$G$20000, รายงานลูกหนี้!$A$2:$A$20000, $A2731, รายงานลูกหนี้!$K$2:$K$20000, "&gt;=1", รายงานลูกหนี้!$K$2:$K$20000, "&lt;=30")</f>
        <v>34542</v>
      </c>
      <c r="L2731">
        <f>SUMIFS(รายงานลูกหนี้!$G$2:$G$20000, รายงานลูกหนี้!$A$2:$A$20000, $A2731, รายงานลูกหนี้!$K$2:$K$20000, "&gt;=31", รายงานลูกหนี้!$K$2:$K$20000, "&lt;=60")</f>
        <v>0</v>
      </c>
      <c r="M2731">
        <f>SUMIFS(รายงานลูกหนี้!$G$2:$G$20000, รายงานลูกหนี้!$A$2:$A$20000, $A2731, รายงานลูกหนี้!$K$2:$K$20000, "&gt;=61", รายงานลูกหนี้!$K$2:$K$20000, "&lt;=90")</f>
        <v>0</v>
      </c>
      <c r="N2731">
        <f>SUMIFS(รายงานลูกหนี้!$G$2:$G$20000, รายงานลูกหนี้!$A$2:$A$20000, $A2731, รายงานลูกหนี้!$K$2:$K$20000, "&gt;90")</f>
        <v>0</v>
      </c>
      <c r="O2731">
        <f t="shared" si="213"/>
        <v>59719</v>
      </c>
      <c r="P2731" s="17">
        <f t="shared" si="214"/>
        <v>0.14460222039886803</v>
      </c>
    </row>
    <row r="2732" spans="1:16" x14ac:dyDescent="0.2">
      <c r="A2732" t="str">
        <v>b97b816d03961817247c047ab5c7c236409f7c8a</v>
      </c>
      <c r="B2732">
        <f>COUNTIF(รายงานลูกหนี้!$A:$A,A2732)</f>
        <v>1</v>
      </c>
      <c r="C2732">
        <f>COUNTIFS(รายงานลูกหนี้!$A:$A,A2732,รายงานลูกหนี้!$K:$K,"&gt;0")</f>
        <v>0</v>
      </c>
      <c r="D2732">
        <f>SUMIF(รายงานลูกหนี้!$A:$A,A2732,รายงานลูกหนี้!$K:$K)</f>
        <v>0</v>
      </c>
      <c r="E2732">
        <f>_xlfn.MAXIFS(รายงานลูกหนี้!$K:$K,รายงานลูกหนี้!$A:$A,A2732)</f>
        <v>0</v>
      </c>
      <c r="F2732" s="17">
        <f t="shared" si="210"/>
        <v>0</v>
      </c>
      <c r="G2732" t="str">
        <f t="shared" si="211"/>
        <v>ชำระตรงเวลา</v>
      </c>
      <c r="H2732" t="str">
        <f t="shared" si="212"/>
        <v>ลูกหนี้ชั้นดี</v>
      </c>
      <c r="I2732" s="17" cm="1">
        <f t="array" ref="I2732">_xlfn.IFS(D2732=0,0%, D2732&lt;=30,25%, D2732&lt;=60,50%, D2732&lt;=90,75%, D2732&gt;90,100%)</f>
        <v>0</v>
      </c>
      <c r="J2732">
        <f>SUMIFS(รายงานลูกหนี้!$G$2:$G$20000, รายงานลูกหนี้!$A$2:$A$20000, $A2732, รายงานลูกหนี้!$K$2:$K$20000, 0)</f>
        <v>29034</v>
      </c>
      <c r="K2732">
        <f>SUMIFS(รายงานลูกหนี้!$G$2:$G$20000, รายงานลูกหนี้!$A$2:$A$20000, $A2732, รายงานลูกหนี้!$K$2:$K$20000, "&gt;=1", รายงานลูกหนี้!$K$2:$K$20000, "&lt;=30")</f>
        <v>0</v>
      </c>
      <c r="L2732">
        <f>SUMIFS(รายงานลูกหนี้!$G$2:$G$20000, รายงานลูกหนี้!$A$2:$A$20000, $A2732, รายงานลูกหนี้!$K$2:$K$20000, "&gt;=31", รายงานลูกหนี้!$K$2:$K$20000, "&lt;=60")</f>
        <v>0</v>
      </c>
      <c r="M2732">
        <f>SUMIFS(รายงานลูกหนี้!$G$2:$G$20000, รายงานลูกหนี้!$A$2:$A$20000, $A2732, รายงานลูกหนี้!$K$2:$K$20000, "&gt;=61", รายงานลูกหนี้!$K$2:$K$20000, "&lt;=90")</f>
        <v>0</v>
      </c>
      <c r="N2732">
        <f>SUMIFS(รายงานลูกหนี้!$G$2:$G$20000, รายงานลูกหนี้!$A$2:$A$20000, $A2732, รายงานลูกหนี้!$K$2:$K$20000, "&gt;90")</f>
        <v>0</v>
      </c>
      <c r="O2732">
        <f t="shared" si="213"/>
        <v>29034</v>
      </c>
      <c r="P2732" s="17">
        <f t="shared" si="214"/>
        <v>0</v>
      </c>
    </row>
    <row r="2733" spans="1:16" x14ac:dyDescent="0.2">
      <c r="A2733" t="str">
        <v>941ed8ccd66ae8863a041d8c54b79e86a4c1bd28</v>
      </c>
      <c r="B2733">
        <f>COUNTIF(รายงานลูกหนี้!$A:$A,A2733)</f>
        <v>13</v>
      </c>
      <c r="C2733">
        <f>COUNTIFS(รายงานลูกหนี้!$A:$A,A2733,รายงานลูกหนี้!$K:$K,"&gt;0")</f>
        <v>0</v>
      </c>
      <c r="D2733">
        <f>SUMIF(รายงานลูกหนี้!$A:$A,A2733,รายงานลูกหนี้!$K:$K)</f>
        <v>0</v>
      </c>
      <c r="E2733">
        <f>_xlfn.MAXIFS(รายงานลูกหนี้!$K:$K,รายงานลูกหนี้!$A:$A,A2733)</f>
        <v>0</v>
      </c>
      <c r="F2733" s="17">
        <f t="shared" si="210"/>
        <v>0</v>
      </c>
      <c r="G2733" t="str">
        <f t="shared" si="211"/>
        <v>ชำระตรงเวลา</v>
      </c>
      <c r="H2733" t="str">
        <f t="shared" si="212"/>
        <v>ลูกหนี้ชั้นดี</v>
      </c>
      <c r="I2733" s="17" cm="1">
        <f t="array" ref="I2733">_xlfn.IFS(D2733=0,0%, D2733&lt;=30,25%, D2733&lt;=60,50%, D2733&lt;=90,75%, D2733&gt;90,100%)</f>
        <v>0</v>
      </c>
      <c r="J2733">
        <f>SUMIFS(รายงานลูกหนี้!$G$2:$G$20000, รายงานลูกหนี้!$A$2:$A$20000, $A2733, รายงานลูกหนี้!$K$2:$K$20000, 0)</f>
        <v>35990</v>
      </c>
      <c r="K2733">
        <f>SUMIFS(รายงานลูกหนี้!$G$2:$G$20000, รายงานลูกหนี้!$A$2:$A$20000, $A2733, รายงานลูกหนี้!$K$2:$K$20000, "&gt;=1", รายงานลูกหนี้!$K$2:$K$20000, "&lt;=30")</f>
        <v>0</v>
      </c>
      <c r="L2733">
        <f>SUMIFS(รายงานลูกหนี้!$G$2:$G$20000, รายงานลูกหนี้!$A$2:$A$20000, $A2733, รายงานลูกหนี้!$K$2:$K$20000, "&gt;=31", รายงานลูกหนี้!$K$2:$K$20000, "&lt;=60")</f>
        <v>0</v>
      </c>
      <c r="M2733">
        <f>SUMIFS(รายงานลูกหนี้!$G$2:$G$20000, รายงานลูกหนี้!$A$2:$A$20000, $A2733, รายงานลูกหนี้!$K$2:$K$20000, "&gt;=61", รายงานลูกหนี้!$K$2:$K$20000, "&lt;=90")</f>
        <v>0</v>
      </c>
      <c r="N2733">
        <f>SUMIFS(รายงานลูกหนี้!$G$2:$G$20000, รายงานลูกหนี้!$A$2:$A$20000, $A2733, รายงานลูกหนี้!$K$2:$K$20000, "&gt;90")</f>
        <v>0</v>
      </c>
      <c r="O2733">
        <f t="shared" si="213"/>
        <v>35990</v>
      </c>
      <c r="P2733" s="17">
        <f t="shared" si="214"/>
        <v>0</v>
      </c>
    </row>
    <row r="2734" spans="1:16" x14ac:dyDescent="0.2">
      <c r="A2734" t="str">
        <v>f0d666368409e14b544a55aee3d6c1e6bf73032b</v>
      </c>
      <c r="B2734">
        <f>COUNTIF(รายงานลูกหนี้!$A:$A,A2734)</f>
        <v>2</v>
      </c>
      <c r="C2734">
        <f>COUNTIFS(รายงานลูกหนี้!$A:$A,A2734,รายงานลูกหนี้!$K:$K,"&gt;0")</f>
        <v>2</v>
      </c>
      <c r="D2734">
        <f>SUMIF(รายงานลูกหนี้!$A:$A,A2734,รายงานลูกหนี้!$K:$K)</f>
        <v>14</v>
      </c>
      <c r="E2734">
        <f>_xlfn.MAXIFS(รายงานลูกหนี้!$K:$K,รายงานลูกหนี้!$A:$A,A2734)</f>
        <v>7</v>
      </c>
      <c r="F2734" s="17">
        <f t="shared" si="210"/>
        <v>1</v>
      </c>
      <c r="G2734" t="str">
        <f t="shared" si="211"/>
        <v>ค้างชำระ 1 - 30 วัน</v>
      </c>
      <c r="H2734" t="str">
        <f t="shared" si="212"/>
        <v>ลูกหนี้ชั้นดี</v>
      </c>
      <c r="I2734" s="17" cm="1">
        <f t="array" ref="I2734">_xlfn.IFS(D2734=0,0%, D2734&lt;=30,25%, D2734&lt;=60,50%, D2734&lt;=90,75%, D2734&gt;90,100%)</f>
        <v>0.25</v>
      </c>
      <c r="J2734">
        <f>SUMIFS(รายงานลูกหนี้!$G$2:$G$20000, รายงานลูกหนี้!$A$2:$A$20000, $A2734, รายงานลูกหนี้!$K$2:$K$20000, 0)</f>
        <v>0</v>
      </c>
      <c r="K2734">
        <f>SUMIFS(รายงานลูกหนี้!$G$2:$G$20000, รายงานลูกหนี้!$A$2:$A$20000, $A2734, รายงานลูกหนี้!$K$2:$K$20000, "&gt;=1", รายงานลูกหนี้!$K$2:$K$20000, "&lt;=30")</f>
        <v>66700</v>
      </c>
      <c r="L2734">
        <f>SUMIFS(รายงานลูกหนี้!$G$2:$G$20000, รายงานลูกหนี้!$A$2:$A$20000, $A2734, รายงานลูกหนี้!$K$2:$K$20000, "&gt;=31", รายงานลูกหนี้!$K$2:$K$20000, "&lt;=60")</f>
        <v>0</v>
      </c>
      <c r="M2734">
        <f>SUMIFS(รายงานลูกหนี้!$G$2:$G$20000, รายงานลูกหนี้!$A$2:$A$20000, $A2734, รายงานลูกหนี้!$K$2:$K$20000, "&gt;=61", รายงานลูกหนี้!$K$2:$K$20000, "&lt;=90")</f>
        <v>0</v>
      </c>
      <c r="N2734">
        <f>SUMIFS(รายงานลูกหนี้!$G$2:$G$20000, รายงานลูกหนี้!$A$2:$A$20000, $A2734, รายงานลูกหนี้!$K$2:$K$20000, "&gt;90")</f>
        <v>0</v>
      </c>
      <c r="O2734">
        <f t="shared" si="213"/>
        <v>66700</v>
      </c>
      <c r="P2734" s="17">
        <f t="shared" si="214"/>
        <v>0.25</v>
      </c>
    </row>
    <row r="2735" spans="1:16" x14ac:dyDescent="0.2">
      <c r="A2735" t="str">
        <v>335bd87dd95ab7be4355d9f87b61b16a1ffd5807</v>
      </c>
      <c r="B2735">
        <f>COUNTIF(รายงานลูกหนี้!$A:$A,A2735)</f>
        <v>1</v>
      </c>
      <c r="C2735">
        <f>COUNTIFS(รายงานลูกหนี้!$A:$A,A2735,รายงานลูกหนี้!$K:$K,"&gt;0")</f>
        <v>1</v>
      </c>
      <c r="D2735">
        <f>SUMIF(รายงานลูกหนี้!$A:$A,A2735,รายงานลูกหนี้!$K:$K)</f>
        <v>2</v>
      </c>
      <c r="E2735">
        <f>_xlfn.MAXIFS(รายงานลูกหนี้!$K:$K,รายงานลูกหนี้!$A:$A,A2735)</f>
        <v>2</v>
      </c>
      <c r="F2735" s="17">
        <f t="shared" si="210"/>
        <v>1</v>
      </c>
      <c r="G2735" t="str">
        <f t="shared" si="211"/>
        <v>ค้างชำระ 1 - 30 วัน</v>
      </c>
      <c r="H2735" t="str">
        <f t="shared" si="212"/>
        <v>ลูกหนี้ชั้นดี</v>
      </c>
      <c r="I2735" s="17" cm="1">
        <f t="array" ref="I2735">_xlfn.IFS(D2735=0,0%, D2735&lt;=30,25%, D2735&lt;=60,50%, D2735&lt;=90,75%, D2735&gt;90,100%)</f>
        <v>0.25</v>
      </c>
      <c r="J2735">
        <f>SUMIFS(รายงานลูกหนี้!$G$2:$G$20000, รายงานลูกหนี้!$A$2:$A$20000, $A2735, รายงานลูกหนี้!$K$2:$K$20000, 0)</f>
        <v>0</v>
      </c>
      <c r="K2735">
        <f>SUMIFS(รายงานลูกหนี้!$G$2:$G$20000, รายงานลูกหนี้!$A$2:$A$20000, $A2735, รายงานลูกหนี้!$K$2:$K$20000, "&gt;=1", รายงานลูกหนี้!$K$2:$K$20000, "&lt;=30")</f>
        <v>53072</v>
      </c>
      <c r="L2735">
        <f>SUMIFS(รายงานลูกหนี้!$G$2:$G$20000, รายงานลูกหนี้!$A$2:$A$20000, $A2735, รายงานลูกหนี้!$K$2:$K$20000, "&gt;=31", รายงานลูกหนี้!$K$2:$K$20000, "&lt;=60")</f>
        <v>0</v>
      </c>
      <c r="M2735">
        <f>SUMIFS(รายงานลูกหนี้!$G$2:$G$20000, รายงานลูกหนี้!$A$2:$A$20000, $A2735, รายงานลูกหนี้!$K$2:$K$20000, "&gt;=61", รายงานลูกหนี้!$K$2:$K$20000, "&lt;=90")</f>
        <v>0</v>
      </c>
      <c r="N2735">
        <f>SUMIFS(รายงานลูกหนี้!$G$2:$G$20000, รายงานลูกหนี้!$A$2:$A$20000, $A2735, รายงานลูกหนี้!$K$2:$K$20000, "&gt;90")</f>
        <v>0</v>
      </c>
      <c r="O2735">
        <f t="shared" si="213"/>
        <v>53072</v>
      </c>
      <c r="P2735" s="17">
        <f t="shared" si="214"/>
        <v>0.25</v>
      </c>
    </row>
    <row r="2736" spans="1:16" x14ac:dyDescent="0.2">
      <c r="A2736" t="str">
        <v>1c221a16e08857e2f5aebd20441f75545bb1d544</v>
      </c>
      <c r="B2736">
        <f>COUNTIF(รายงานลูกหนี้!$A:$A,A2736)</f>
        <v>7</v>
      </c>
      <c r="C2736">
        <f>COUNTIFS(รายงานลูกหนี้!$A:$A,A2736,รายงานลูกหนี้!$K:$K,"&gt;0")</f>
        <v>0</v>
      </c>
      <c r="D2736">
        <f>SUMIF(รายงานลูกหนี้!$A:$A,A2736,รายงานลูกหนี้!$K:$K)</f>
        <v>0</v>
      </c>
      <c r="E2736">
        <f>_xlfn.MAXIFS(รายงานลูกหนี้!$K:$K,รายงานลูกหนี้!$A:$A,A2736)</f>
        <v>0</v>
      </c>
      <c r="F2736" s="17">
        <f t="shared" si="210"/>
        <v>0</v>
      </c>
      <c r="G2736" t="str">
        <f t="shared" si="211"/>
        <v>ชำระตรงเวลา</v>
      </c>
      <c r="H2736" t="str">
        <f t="shared" si="212"/>
        <v>ลูกหนี้ชั้นดี</v>
      </c>
      <c r="I2736" s="17" cm="1">
        <f t="array" ref="I2736">_xlfn.IFS(D2736=0,0%, D2736&lt;=30,25%, D2736&lt;=60,50%, D2736&lt;=90,75%, D2736&gt;90,100%)</f>
        <v>0</v>
      </c>
      <c r="J2736">
        <f>SUMIFS(รายงานลูกหนี้!$G$2:$G$20000, รายงานลูกหนี้!$A$2:$A$20000, $A2736, รายงานลูกหนี้!$K$2:$K$20000, 0)</f>
        <v>10558</v>
      </c>
      <c r="K2736">
        <f>SUMIFS(รายงานลูกหนี้!$G$2:$G$20000, รายงานลูกหนี้!$A$2:$A$20000, $A2736, รายงานลูกหนี้!$K$2:$K$20000, "&gt;=1", รายงานลูกหนี้!$K$2:$K$20000, "&lt;=30")</f>
        <v>0</v>
      </c>
      <c r="L2736">
        <f>SUMIFS(รายงานลูกหนี้!$G$2:$G$20000, รายงานลูกหนี้!$A$2:$A$20000, $A2736, รายงานลูกหนี้!$K$2:$K$20000, "&gt;=31", รายงานลูกหนี้!$K$2:$K$20000, "&lt;=60")</f>
        <v>0</v>
      </c>
      <c r="M2736">
        <f>SUMIFS(รายงานลูกหนี้!$G$2:$G$20000, รายงานลูกหนี้!$A$2:$A$20000, $A2736, รายงานลูกหนี้!$K$2:$K$20000, "&gt;=61", รายงานลูกหนี้!$K$2:$K$20000, "&lt;=90")</f>
        <v>0</v>
      </c>
      <c r="N2736">
        <f>SUMIFS(รายงานลูกหนี้!$G$2:$G$20000, รายงานลูกหนี้!$A$2:$A$20000, $A2736, รายงานลูกหนี้!$K$2:$K$20000, "&gt;90")</f>
        <v>0</v>
      </c>
      <c r="O2736">
        <f t="shared" si="213"/>
        <v>10558</v>
      </c>
      <c r="P2736" s="17">
        <f t="shared" si="214"/>
        <v>0</v>
      </c>
    </row>
    <row r="2737" spans="1:16" x14ac:dyDescent="0.2">
      <c r="A2737" t="str">
        <v>6f4e23608beffae1008276629690f830fe0f7a22</v>
      </c>
      <c r="B2737">
        <f>COUNTIF(รายงานลูกหนี้!$A:$A,A2737)</f>
        <v>5</v>
      </c>
      <c r="C2737">
        <f>COUNTIFS(รายงานลูกหนี้!$A:$A,A2737,รายงานลูกหนี้!$K:$K,"&gt;0")</f>
        <v>0</v>
      </c>
      <c r="D2737">
        <f>SUMIF(รายงานลูกหนี้!$A:$A,A2737,รายงานลูกหนี้!$K:$K)</f>
        <v>0</v>
      </c>
      <c r="E2737">
        <f>_xlfn.MAXIFS(รายงานลูกหนี้!$K:$K,รายงานลูกหนี้!$A:$A,A2737)</f>
        <v>0</v>
      </c>
      <c r="F2737" s="17">
        <f t="shared" si="210"/>
        <v>0</v>
      </c>
      <c r="G2737" t="str">
        <f t="shared" si="211"/>
        <v>ชำระตรงเวลา</v>
      </c>
      <c r="H2737" t="str">
        <f t="shared" si="212"/>
        <v>ลูกหนี้ชั้นดี</v>
      </c>
      <c r="I2737" s="17" cm="1">
        <f t="array" ref="I2737">_xlfn.IFS(D2737=0,0%, D2737&lt;=30,25%, D2737&lt;=60,50%, D2737&lt;=90,75%, D2737&gt;90,100%)</f>
        <v>0</v>
      </c>
      <c r="J2737">
        <f>SUMIFS(รายงานลูกหนี้!$G$2:$G$20000, รายงานลูกหนี้!$A$2:$A$20000, $A2737, รายงานลูกหนี้!$K$2:$K$20000, 0)</f>
        <v>30067</v>
      </c>
      <c r="K2737">
        <f>SUMIFS(รายงานลูกหนี้!$G$2:$G$20000, รายงานลูกหนี้!$A$2:$A$20000, $A2737, รายงานลูกหนี้!$K$2:$K$20000, "&gt;=1", รายงานลูกหนี้!$K$2:$K$20000, "&lt;=30")</f>
        <v>0</v>
      </c>
      <c r="L2737">
        <f>SUMIFS(รายงานลูกหนี้!$G$2:$G$20000, รายงานลูกหนี้!$A$2:$A$20000, $A2737, รายงานลูกหนี้!$K$2:$K$20000, "&gt;=31", รายงานลูกหนี้!$K$2:$K$20000, "&lt;=60")</f>
        <v>0</v>
      </c>
      <c r="M2737">
        <f>SUMIFS(รายงานลูกหนี้!$G$2:$G$20000, รายงานลูกหนี้!$A$2:$A$20000, $A2737, รายงานลูกหนี้!$K$2:$K$20000, "&gt;=61", รายงานลูกหนี้!$K$2:$K$20000, "&lt;=90")</f>
        <v>0</v>
      </c>
      <c r="N2737">
        <f>SUMIFS(รายงานลูกหนี้!$G$2:$G$20000, รายงานลูกหนี้!$A$2:$A$20000, $A2737, รายงานลูกหนี้!$K$2:$K$20000, "&gt;90")</f>
        <v>0</v>
      </c>
      <c r="O2737">
        <f t="shared" si="213"/>
        <v>30067</v>
      </c>
      <c r="P2737" s="17">
        <f t="shared" si="214"/>
        <v>0</v>
      </c>
    </row>
    <row r="2738" spans="1:16" x14ac:dyDescent="0.2">
      <c r="A2738" t="str">
        <v>8068954dad0fd7fffd01eec61f418ee227047e7f</v>
      </c>
      <c r="B2738">
        <f>COUNTIF(รายงานลูกหนี้!$A:$A,A2738)</f>
        <v>4</v>
      </c>
      <c r="C2738">
        <f>COUNTIFS(รายงานลูกหนี้!$A:$A,A2738,รายงานลูกหนี้!$K:$K,"&gt;0")</f>
        <v>0</v>
      </c>
      <c r="D2738">
        <f>SUMIF(รายงานลูกหนี้!$A:$A,A2738,รายงานลูกหนี้!$K:$K)</f>
        <v>0</v>
      </c>
      <c r="E2738">
        <f>_xlfn.MAXIFS(รายงานลูกหนี้!$K:$K,รายงานลูกหนี้!$A:$A,A2738)</f>
        <v>0</v>
      </c>
      <c r="F2738" s="17">
        <f t="shared" si="210"/>
        <v>0</v>
      </c>
      <c r="G2738" t="str">
        <f t="shared" si="211"/>
        <v>ชำระตรงเวลา</v>
      </c>
      <c r="H2738" t="str">
        <f t="shared" si="212"/>
        <v>ลูกหนี้ชั้นดี</v>
      </c>
      <c r="I2738" s="17" cm="1">
        <f t="array" ref="I2738">_xlfn.IFS(D2738=0,0%, D2738&lt;=30,25%, D2738&lt;=60,50%, D2738&lt;=90,75%, D2738&gt;90,100%)</f>
        <v>0</v>
      </c>
      <c r="J2738">
        <f>SUMIFS(รายงานลูกหนี้!$G$2:$G$20000, รายงานลูกหนี้!$A$2:$A$20000, $A2738, รายงานลูกหนี้!$K$2:$K$20000, 0)</f>
        <v>2755</v>
      </c>
      <c r="K2738">
        <f>SUMIFS(รายงานลูกหนี้!$G$2:$G$20000, รายงานลูกหนี้!$A$2:$A$20000, $A2738, รายงานลูกหนี้!$K$2:$K$20000, "&gt;=1", รายงานลูกหนี้!$K$2:$K$20000, "&lt;=30")</f>
        <v>0</v>
      </c>
      <c r="L2738">
        <f>SUMIFS(รายงานลูกหนี้!$G$2:$G$20000, รายงานลูกหนี้!$A$2:$A$20000, $A2738, รายงานลูกหนี้!$K$2:$K$20000, "&gt;=31", รายงานลูกหนี้!$K$2:$K$20000, "&lt;=60")</f>
        <v>0</v>
      </c>
      <c r="M2738">
        <f>SUMIFS(รายงานลูกหนี้!$G$2:$G$20000, รายงานลูกหนี้!$A$2:$A$20000, $A2738, รายงานลูกหนี้!$K$2:$K$20000, "&gt;=61", รายงานลูกหนี้!$K$2:$K$20000, "&lt;=90")</f>
        <v>0</v>
      </c>
      <c r="N2738">
        <f>SUMIFS(รายงานลูกหนี้!$G$2:$G$20000, รายงานลูกหนี้!$A$2:$A$20000, $A2738, รายงานลูกหนี้!$K$2:$K$20000, "&gt;90")</f>
        <v>0</v>
      </c>
      <c r="O2738">
        <f t="shared" si="213"/>
        <v>2755</v>
      </c>
      <c r="P2738" s="17">
        <f t="shared" si="214"/>
        <v>0</v>
      </c>
    </row>
    <row r="2739" spans="1:16" x14ac:dyDescent="0.2">
      <c r="A2739" t="str">
        <v>9c67580be91070c6fff1d48b0137902b356d1ddf</v>
      </c>
      <c r="B2739">
        <f>COUNTIF(รายงานลูกหนี้!$A:$A,A2739)</f>
        <v>6</v>
      </c>
      <c r="C2739">
        <f>COUNTIFS(รายงานลูกหนี้!$A:$A,A2739,รายงานลูกหนี้!$K:$K,"&gt;0")</f>
        <v>2</v>
      </c>
      <c r="D2739">
        <f>SUMIF(รายงานลูกหนี้!$A:$A,A2739,รายงานลูกหนี้!$K:$K)</f>
        <v>4</v>
      </c>
      <c r="E2739">
        <f>_xlfn.MAXIFS(รายงานลูกหนี้!$K:$K,รายงานลูกหนี้!$A:$A,A2739)</f>
        <v>3</v>
      </c>
      <c r="F2739" s="17">
        <f t="shared" si="210"/>
        <v>0.33333333333333331</v>
      </c>
      <c r="G2739" t="str">
        <f t="shared" si="211"/>
        <v>ค้างชำระ 1 - 30 วัน</v>
      </c>
      <c r="H2739" t="str">
        <f t="shared" si="212"/>
        <v>ลูกหนี้ชั้นดี</v>
      </c>
      <c r="I2739" s="17" cm="1">
        <f t="array" ref="I2739">_xlfn.IFS(D2739=0,0%, D2739&lt;=30,25%, D2739&lt;=60,50%, D2739&lt;=90,75%, D2739&gt;90,100%)</f>
        <v>0.25</v>
      </c>
      <c r="J2739">
        <f>SUMIFS(รายงานลูกหนี้!$G$2:$G$20000, รายงานลูกหนี้!$A$2:$A$20000, $A2739, รายงานลูกหนี้!$K$2:$K$20000, 0)</f>
        <v>1522</v>
      </c>
      <c r="K2739">
        <f>SUMIFS(รายงานลูกหนี้!$G$2:$G$20000, รายงานลูกหนี้!$A$2:$A$20000, $A2739, รายงานลูกหนี้!$K$2:$K$20000, "&gt;=1", รายงานลูกหนี้!$K$2:$K$20000, "&lt;=30")</f>
        <v>686</v>
      </c>
      <c r="L2739">
        <f>SUMIFS(รายงานลูกหนี้!$G$2:$G$20000, รายงานลูกหนี้!$A$2:$A$20000, $A2739, รายงานลูกหนี้!$K$2:$K$20000, "&gt;=31", รายงานลูกหนี้!$K$2:$K$20000, "&lt;=60")</f>
        <v>0</v>
      </c>
      <c r="M2739">
        <f>SUMIFS(รายงานลูกหนี้!$G$2:$G$20000, รายงานลูกหนี้!$A$2:$A$20000, $A2739, รายงานลูกหนี้!$K$2:$K$20000, "&gt;=61", รายงานลูกหนี้!$K$2:$K$20000, "&lt;=90")</f>
        <v>0</v>
      </c>
      <c r="N2739">
        <f>SUMIFS(รายงานลูกหนี้!$G$2:$G$20000, รายงานลูกหนี้!$A$2:$A$20000, $A2739, รายงานลูกหนี้!$K$2:$K$20000, "&gt;90")</f>
        <v>0</v>
      </c>
      <c r="O2739">
        <f t="shared" si="213"/>
        <v>2208</v>
      </c>
      <c r="P2739" s="17">
        <f t="shared" si="214"/>
        <v>7.767210144927536E-2</v>
      </c>
    </row>
    <row r="2740" spans="1:16" x14ac:dyDescent="0.2">
      <c r="A2740" t="str">
        <v>a12d13355eaab195adca0b913d301d94e9d8d2ea</v>
      </c>
      <c r="B2740">
        <f>COUNTIF(รายงานลูกหนี้!$A:$A,A2740)</f>
        <v>2</v>
      </c>
      <c r="C2740">
        <f>COUNTIFS(รายงานลูกหนี้!$A:$A,A2740,รายงานลูกหนี้!$K:$K,"&gt;0")</f>
        <v>1</v>
      </c>
      <c r="D2740">
        <f>SUMIF(รายงานลูกหนี้!$A:$A,A2740,รายงานลูกหนี้!$K:$K)</f>
        <v>1</v>
      </c>
      <c r="E2740">
        <f>_xlfn.MAXIFS(รายงานลูกหนี้!$K:$K,รายงานลูกหนี้!$A:$A,A2740)</f>
        <v>1</v>
      </c>
      <c r="F2740" s="17">
        <f t="shared" si="210"/>
        <v>0.5</v>
      </c>
      <c r="G2740" t="str">
        <f t="shared" si="211"/>
        <v>ค้างชำระ 1 - 30 วัน</v>
      </c>
      <c r="H2740" t="str">
        <f t="shared" si="212"/>
        <v>ลูกหนี้ชั้นดี</v>
      </c>
      <c r="I2740" s="17" cm="1">
        <f t="array" ref="I2740">_xlfn.IFS(D2740=0,0%, D2740&lt;=30,25%, D2740&lt;=60,50%, D2740&lt;=90,75%, D2740&gt;90,100%)</f>
        <v>0.25</v>
      </c>
      <c r="J2740">
        <f>SUMIFS(รายงานลูกหนี้!$G$2:$G$20000, รายงานลูกหนี้!$A$2:$A$20000, $A2740, รายงานลูกหนี้!$K$2:$K$20000, 0)</f>
        <v>25365</v>
      </c>
      <c r="K2740">
        <f>SUMIFS(รายงานลูกหนี้!$G$2:$G$20000, รายงานลูกหนี้!$A$2:$A$20000, $A2740, รายงานลูกหนี้!$K$2:$K$20000, "&gt;=1", รายงานลูกหนี้!$K$2:$K$20000, "&lt;=30")</f>
        <v>23755</v>
      </c>
      <c r="L2740">
        <f>SUMIFS(รายงานลูกหนี้!$G$2:$G$20000, รายงานลูกหนี้!$A$2:$A$20000, $A2740, รายงานลูกหนี้!$K$2:$K$20000, "&gt;=31", รายงานลูกหนี้!$K$2:$K$20000, "&lt;=60")</f>
        <v>0</v>
      </c>
      <c r="M2740">
        <f>SUMIFS(รายงานลูกหนี้!$G$2:$G$20000, รายงานลูกหนี้!$A$2:$A$20000, $A2740, รายงานลูกหนี้!$K$2:$K$20000, "&gt;=61", รายงานลูกหนี้!$K$2:$K$20000, "&lt;=90")</f>
        <v>0</v>
      </c>
      <c r="N2740">
        <f>SUMIFS(รายงานลูกหนี้!$G$2:$G$20000, รายงานลูกหนี้!$A$2:$A$20000, $A2740, รายงานลูกหนี้!$K$2:$K$20000, "&gt;90")</f>
        <v>0</v>
      </c>
      <c r="O2740">
        <f t="shared" si="213"/>
        <v>49120</v>
      </c>
      <c r="P2740" s="17">
        <f t="shared" si="214"/>
        <v>0.12090289087947882</v>
      </c>
    </row>
    <row r="2741" spans="1:16" x14ac:dyDescent="0.2">
      <c r="A2741" t="str">
        <v>5be9b4b1bbfdda40e4108793225fa01645dbc85a</v>
      </c>
      <c r="B2741">
        <f>COUNTIF(รายงานลูกหนี้!$A:$A,A2741)</f>
        <v>1</v>
      </c>
      <c r="C2741">
        <f>COUNTIFS(รายงานลูกหนี้!$A:$A,A2741,รายงานลูกหนี้!$K:$K,"&gt;0")</f>
        <v>0</v>
      </c>
      <c r="D2741">
        <f>SUMIF(รายงานลูกหนี้!$A:$A,A2741,รายงานลูกหนี้!$K:$K)</f>
        <v>0</v>
      </c>
      <c r="E2741">
        <f>_xlfn.MAXIFS(รายงานลูกหนี้!$K:$K,รายงานลูกหนี้!$A:$A,A2741)</f>
        <v>0</v>
      </c>
      <c r="F2741" s="17">
        <f t="shared" si="210"/>
        <v>0</v>
      </c>
      <c r="G2741" t="str">
        <f t="shared" si="211"/>
        <v>ชำระตรงเวลา</v>
      </c>
      <c r="H2741" t="str">
        <f t="shared" si="212"/>
        <v>ลูกหนี้ชั้นดี</v>
      </c>
      <c r="I2741" s="17" cm="1">
        <f t="array" ref="I2741">_xlfn.IFS(D2741=0,0%, D2741&lt;=30,25%, D2741&lt;=60,50%, D2741&lt;=90,75%, D2741&gt;90,100%)</f>
        <v>0</v>
      </c>
      <c r="J2741">
        <f>SUMIFS(รายงานลูกหนี้!$G$2:$G$20000, รายงานลูกหนี้!$A$2:$A$20000, $A2741, รายงานลูกหนี้!$K$2:$K$20000, 0)</f>
        <v>2519</v>
      </c>
      <c r="K2741">
        <f>SUMIFS(รายงานลูกหนี้!$G$2:$G$20000, รายงานลูกหนี้!$A$2:$A$20000, $A2741, รายงานลูกหนี้!$K$2:$K$20000, "&gt;=1", รายงานลูกหนี้!$K$2:$K$20000, "&lt;=30")</f>
        <v>0</v>
      </c>
      <c r="L2741">
        <f>SUMIFS(รายงานลูกหนี้!$G$2:$G$20000, รายงานลูกหนี้!$A$2:$A$20000, $A2741, รายงานลูกหนี้!$K$2:$K$20000, "&gt;=31", รายงานลูกหนี้!$K$2:$K$20000, "&lt;=60")</f>
        <v>0</v>
      </c>
      <c r="M2741">
        <f>SUMIFS(รายงานลูกหนี้!$G$2:$G$20000, รายงานลูกหนี้!$A$2:$A$20000, $A2741, รายงานลูกหนี้!$K$2:$K$20000, "&gt;=61", รายงานลูกหนี้!$K$2:$K$20000, "&lt;=90")</f>
        <v>0</v>
      </c>
      <c r="N2741">
        <f>SUMIFS(รายงานลูกหนี้!$G$2:$G$20000, รายงานลูกหนี้!$A$2:$A$20000, $A2741, รายงานลูกหนี้!$K$2:$K$20000, "&gt;90")</f>
        <v>0</v>
      </c>
      <c r="O2741">
        <f t="shared" si="213"/>
        <v>2519</v>
      </c>
      <c r="P2741" s="17">
        <f t="shared" si="214"/>
        <v>0</v>
      </c>
    </row>
    <row r="2742" spans="1:16" x14ac:dyDescent="0.2">
      <c r="A2742" t="str">
        <v>bcff8e025cbaed6faab276e366f8e3892157d878</v>
      </c>
      <c r="B2742">
        <f>COUNTIF(รายงานลูกหนี้!$A:$A,A2742)</f>
        <v>2</v>
      </c>
      <c r="C2742">
        <f>COUNTIFS(รายงานลูกหนี้!$A:$A,A2742,รายงานลูกหนี้!$K:$K,"&gt;0")</f>
        <v>0</v>
      </c>
      <c r="D2742">
        <f>SUMIF(รายงานลูกหนี้!$A:$A,A2742,รายงานลูกหนี้!$K:$K)</f>
        <v>0</v>
      </c>
      <c r="E2742">
        <f>_xlfn.MAXIFS(รายงานลูกหนี้!$K:$K,รายงานลูกหนี้!$A:$A,A2742)</f>
        <v>0</v>
      </c>
      <c r="F2742" s="17">
        <f t="shared" si="210"/>
        <v>0</v>
      </c>
      <c r="G2742" t="str">
        <f t="shared" si="211"/>
        <v>ชำระตรงเวลา</v>
      </c>
      <c r="H2742" t="str">
        <f t="shared" si="212"/>
        <v>ลูกหนี้ชั้นดี</v>
      </c>
      <c r="I2742" s="17" cm="1">
        <f t="array" ref="I2742">_xlfn.IFS(D2742=0,0%, D2742&lt;=30,25%, D2742&lt;=60,50%, D2742&lt;=90,75%, D2742&gt;90,100%)</f>
        <v>0</v>
      </c>
      <c r="J2742">
        <f>SUMIFS(รายงานลูกหนี้!$G$2:$G$20000, รายงานลูกหนี้!$A$2:$A$20000, $A2742, รายงานลูกหนี้!$K$2:$K$20000, 0)</f>
        <v>4640</v>
      </c>
      <c r="K2742">
        <f>SUMIFS(รายงานลูกหนี้!$G$2:$G$20000, รายงานลูกหนี้!$A$2:$A$20000, $A2742, รายงานลูกหนี้!$K$2:$K$20000, "&gt;=1", รายงานลูกหนี้!$K$2:$K$20000, "&lt;=30")</f>
        <v>0</v>
      </c>
      <c r="L2742">
        <f>SUMIFS(รายงานลูกหนี้!$G$2:$G$20000, รายงานลูกหนี้!$A$2:$A$20000, $A2742, รายงานลูกหนี้!$K$2:$K$20000, "&gt;=31", รายงานลูกหนี้!$K$2:$K$20000, "&lt;=60")</f>
        <v>0</v>
      </c>
      <c r="M2742">
        <f>SUMIFS(รายงานลูกหนี้!$G$2:$G$20000, รายงานลูกหนี้!$A$2:$A$20000, $A2742, รายงานลูกหนี้!$K$2:$K$20000, "&gt;=61", รายงานลูกหนี้!$K$2:$K$20000, "&lt;=90")</f>
        <v>0</v>
      </c>
      <c r="N2742">
        <f>SUMIFS(รายงานลูกหนี้!$G$2:$G$20000, รายงานลูกหนี้!$A$2:$A$20000, $A2742, รายงานลูกหนี้!$K$2:$K$20000, "&gt;90")</f>
        <v>0</v>
      </c>
      <c r="O2742">
        <f t="shared" si="213"/>
        <v>4640</v>
      </c>
      <c r="P2742" s="17">
        <f t="shared" si="214"/>
        <v>0</v>
      </c>
    </row>
    <row r="2743" spans="1:16" x14ac:dyDescent="0.2">
      <c r="A2743" t="str">
        <v>141d3e38b6f23d1a7145bc7549010ffafa0f12fd</v>
      </c>
      <c r="B2743">
        <f>COUNTIF(รายงานลูกหนี้!$A:$A,A2743)</f>
        <v>1</v>
      </c>
      <c r="C2743">
        <f>COUNTIFS(รายงานลูกหนี้!$A:$A,A2743,รายงานลูกหนี้!$K:$K,"&gt;0")</f>
        <v>0</v>
      </c>
      <c r="D2743">
        <f>SUMIF(รายงานลูกหนี้!$A:$A,A2743,รายงานลูกหนี้!$K:$K)</f>
        <v>0</v>
      </c>
      <c r="E2743">
        <f>_xlfn.MAXIFS(รายงานลูกหนี้!$K:$K,รายงานลูกหนี้!$A:$A,A2743)</f>
        <v>0</v>
      </c>
      <c r="F2743" s="17">
        <f t="shared" si="210"/>
        <v>0</v>
      </c>
      <c r="G2743" t="str">
        <f t="shared" si="211"/>
        <v>ชำระตรงเวลา</v>
      </c>
      <c r="H2743" t="str">
        <f t="shared" si="212"/>
        <v>ลูกหนี้ชั้นดี</v>
      </c>
      <c r="I2743" s="17" cm="1">
        <f t="array" ref="I2743">_xlfn.IFS(D2743=0,0%, D2743&lt;=30,25%, D2743&lt;=60,50%, D2743&lt;=90,75%, D2743&gt;90,100%)</f>
        <v>0</v>
      </c>
      <c r="J2743">
        <f>SUMIFS(รายงานลูกหนี้!$G$2:$G$20000, รายงานลูกหนี้!$A$2:$A$20000, $A2743, รายงานลูกหนี้!$K$2:$K$20000, 0)</f>
        <v>1000</v>
      </c>
      <c r="K2743">
        <f>SUMIFS(รายงานลูกหนี้!$G$2:$G$20000, รายงานลูกหนี้!$A$2:$A$20000, $A2743, รายงานลูกหนี้!$K$2:$K$20000, "&gt;=1", รายงานลูกหนี้!$K$2:$K$20000, "&lt;=30")</f>
        <v>0</v>
      </c>
      <c r="L2743">
        <f>SUMIFS(รายงานลูกหนี้!$G$2:$G$20000, รายงานลูกหนี้!$A$2:$A$20000, $A2743, รายงานลูกหนี้!$K$2:$K$20000, "&gt;=31", รายงานลูกหนี้!$K$2:$K$20000, "&lt;=60")</f>
        <v>0</v>
      </c>
      <c r="M2743">
        <f>SUMIFS(รายงานลูกหนี้!$G$2:$G$20000, รายงานลูกหนี้!$A$2:$A$20000, $A2743, รายงานลูกหนี้!$K$2:$K$20000, "&gt;=61", รายงานลูกหนี้!$K$2:$K$20000, "&lt;=90")</f>
        <v>0</v>
      </c>
      <c r="N2743">
        <f>SUMIFS(รายงานลูกหนี้!$G$2:$G$20000, รายงานลูกหนี้!$A$2:$A$20000, $A2743, รายงานลูกหนี้!$K$2:$K$20000, "&gt;90")</f>
        <v>0</v>
      </c>
      <c r="O2743">
        <f t="shared" si="213"/>
        <v>1000</v>
      </c>
      <c r="P2743" s="17">
        <f t="shared" si="214"/>
        <v>0</v>
      </c>
    </row>
    <row r="2744" spans="1:16" x14ac:dyDescent="0.2">
      <c r="A2744" t="str">
        <v>624051c1b45289db56a347bfe1e795118743e702</v>
      </c>
      <c r="B2744">
        <f>COUNTIF(รายงานลูกหนี้!$A:$A,A2744)</f>
        <v>1</v>
      </c>
      <c r="C2744">
        <f>COUNTIFS(รายงานลูกหนี้!$A:$A,A2744,รายงานลูกหนี้!$K:$K,"&gt;0")</f>
        <v>1</v>
      </c>
      <c r="D2744">
        <f>SUMIF(รายงานลูกหนี้!$A:$A,A2744,รายงานลูกหนี้!$K:$K)</f>
        <v>5</v>
      </c>
      <c r="E2744">
        <f>_xlfn.MAXIFS(รายงานลูกหนี้!$K:$K,รายงานลูกหนี้!$A:$A,A2744)</f>
        <v>5</v>
      </c>
      <c r="F2744" s="17">
        <f t="shared" si="210"/>
        <v>1</v>
      </c>
      <c r="G2744" t="str">
        <f t="shared" si="211"/>
        <v>ค้างชำระ 1 - 30 วัน</v>
      </c>
      <c r="H2744" t="str">
        <f t="shared" si="212"/>
        <v>ลูกหนี้ชั้นดี</v>
      </c>
      <c r="I2744" s="17" cm="1">
        <f t="array" ref="I2744">_xlfn.IFS(D2744=0,0%, D2744&lt;=30,25%, D2744&lt;=60,50%, D2744&lt;=90,75%, D2744&gt;90,100%)</f>
        <v>0.25</v>
      </c>
      <c r="J2744">
        <f>SUMIFS(รายงานลูกหนี้!$G$2:$G$20000, รายงานลูกหนี้!$A$2:$A$20000, $A2744, รายงานลูกหนี้!$K$2:$K$20000, 0)</f>
        <v>0</v>
      </c>
      <c r="K2744">
        <f>SUMIFS(รายงานลูกหนี้!$G$2:$G$20000, รายงานลูกหนี้!$A$2:$A$20000, $A2744, รายงานลูกหนี้!$K$2:$K$20000, "&gt;=1", รายงานลูกหนี้!$K$2:$K$20000, "&lt;=30")</f>
        <v>20000</v>
      </c>
      <c r="L2744">
        <f>SUMIFS(รายงานลูกหนี้!$G$2:$G$20000, รายงานลูกหนี้!$A$2:$A$20000, $A2744, รายงานลูกหนี้!$K$2:$K$20000, "&gt;=31", รายงานลูกหนี้!$K$2:$K$20000, "&lt;=60")</f>
        <v>0</v>
      </c>
      <c r="M2744">
        <f>SUMIFS(รายงานลูกหนี้!$G$2:$G$20000, รายงานลูกหนี้!$A$2:$A$20000, $A2744, รายงานลูกหนี้!$K$2:$K$20000, "&gt;=61", รายงานลูกหนี้!$K$2:$K$20000, "&lt;=90")</f>
        <v>0</v>
      </c>
      <c r="N2744">
        <f>SUMIFS(รายงานลูกหนี้!$G$2:$G$20000, รายงานลูกหนี้!$A$2:$A$20000, $A2744, รายงานลูกหนี้!$K$2:$K$20000, "&gt;90")</f>
        <v>0</v>
      </c>
      <c r="O2744">
        <f t="shared" si="213"/>
        <v>20000</v>
      </c>
      <c r="P2744" s="17">
        <f t="shared" si="214"/>
        <v>0.25</v>
      </c>
    </row>
    <row r="2745" spans="1:16" x14ac:dyDescent="0.2">
      <c r="A2745" t="str">
        <v>db86905a03c9f66a30e54ad243f136cdedde7209</v>
      </c>
      <c r="B2745">
        <f>COUNTIF(รายงานลูกหนี้!$A:$A,A2745)</f>
        <v>4</v>
      </c>
      <c r="C2745">
        <f>COUNTIFS(รายงานลูกหนี้!$A:$A,A2745,รายงานลูกหนี้!$K:$K,"&gt;0")</f>
        <v>2</v>
      </c>
      <c r="D2745">
        <f>SUMIF(รายงานลูกหนี้!$A:$A,A2745,รายงานลูกหนี้!$K:$K)</f>
        <v>6</v>
      </c>
      <c r="E2745">
        <f>_xlfn.MAXIFS(รายงานลูกหนี้!$K:$K,รายงานลูกหนี้!$A:$A,A2745)</f>
        <v>4</v>
      </c>
      <c r="F2745" s="17">
        <f t="shared" si="210"/>
        <v>0.5</v>
      </c>
      <c r="G2745" t="str">
        <f t="shared" si="211"/>
        <v>ค้างชำระ 1 - 30 วัน</v>
      </c>
      <c r="H2745" t="str">
        <f t="shared" si="212"/>
        <v>ลูกหนี้ชั้นดี</v>
      </c>
      <c r="I2745" s="17" cm="1">
        <f t="array" ref="I2745">_xlfn.IFS(D2745=0,0%, D2745&lt;=30,25%, D2745&lt;=60,50%, D2745&lt;=90,75%, D2745&gt;90,100%)</f>
        <v>0.25</v>
      </c>
      <c r="J2745">
        <f>SUMIFS(รายงานลูกหนี้!$G$2:$G$20000, รายงานลูกหนี้!$A$2:$A$20000, $A2745, รายงานลูกหนี้!$K$2:$K$20000, 0)</f>
        <v>2469</v>
      </c>
      <c r="K2745">
        <f>SUMIFS(รายงานลูกหนี้!$G$2:$G$20000, รายงานลูกหนี้!$A$2:$A$20000, $A2745, รายงานลูกหนี้!$K$2:$K$20000, "&gt;=1", รายงานลูกหนี้!$K$2:$K$20000, "&lt;=30")</f>
        <v>700</v>
      </c>
      <c r="L2745">
        <f>SUMIFS(รายงานลูกหนี้!$G$2:$G$20000, รายงานลูกหนี้!$A$2:$A$20000, $A2745, รายงานลูกหนี้!$K$2:$K$20000, "&gt;=31", รายงานลูกหนี้!$K$2:$K$20000, "&lt;=60")</f>
        <v>0</v>
      </c>
      <c r="M2745">
        <f>SUMIFS(รายงานลูกหนี้!$G$2:$G$20000, รายงานลูกหนี้!$A$2:$A$20000, $A2745, รายงานลูกหนี้!$K$2:$K$20000, "&gt;=61", รายงานลูกหนี้!$K$2:$K$20000, "&lt;=90")</f>
        <v>0</v>
      </c>
      <c r="N2745">
        <f>SUMIFS(รายงานลูกหนี้!$G$2:$G$20000, รายงานลูกหนี้!$A$2:$A$20000, $A2745, รายงานลูกหนี้!$K$2:$K$20000, "&gt;90")</f>
        <v>0</v>
      </c>
      <c r="O2745">
        <f t="shared" si="213"/>
        <v>3169</v>
      </c>
      <c r="P2745" s="17">
        <f t="shared" si="214"/>
        <v>5.5222467655411799E-2</v>
      </c>
    </row>
    <row r="2746" spans="1:16" x14ac:dyDescent="0.2">
      <c r="A2746" t="str">
        <v>1d2eff73ce46ee9ff6249080c757d5845f09781d</v>
      </c>
      <c r="B2746">
        <f>COUNTIF(รายงานลูกหนี้!$A:$A,A2746)</f>
        <v>6</v>
      </c>
      <c r="C2746">
        <f>COUNTIFS(รายงานลูกหนี้!$A:$A,A2746,รายงานลูกหนี้!$K:$K,"&gt;0")</f>
        <v>0</v>
      </c>
      <c r="D2746">
        <f>SUMIF(รายงานลูกหนี้!$A:$A,A2746,รายงานลูกหนี้!$K:$K)</f>
        <v>0</v>
      </c>
      <c r="E2746">
        <f>_xlfn.MAXIFS(รายงานลูกหนี้!$K:$K,รายงานลูกหนี้!$A:$A,A2746)</f>
        <v>0</v>
      </c>
      <c r="F2746" s="17">
        <f t="shared" si="210"/>
        <v>0</v>
      </c>
      <c r="G2746" t="str">
        <f t="shared" si="211"/>
        <v>ชำระตรงเวลา</v>
      </c>
      <c r="H2746" t="str">
        <f t="shared" si="212"/>
        <v>ลูกหนี้ชั้นดี</v>
      </c>
      <c r="I2746" s="17" cm="1">
        <f t="array" ref="I2746">_xlfn.IFS(D2746=0,0%, D2746&lt;=30,25%, D2746&lt;=60,50%, D2746&lt;=90,75%, D2746&gt;90,100%)</f>
        <v>0</v>
      </c>
      <c r="J2746">
        <f>SUMIFS(รายงานลูกหนี้!$G$2:$G$20000, รายงานลูกหนี้!$A$2:$A$20000, $A2746, รายงานลูกหนี้!$K$2:$K$20000, 0)</f>
        <v>13513</v>
      </c>
      <c r="K2746">
        <f>SUMIFS(รายงานลูกหนี้!$G$2:$G$20000, รายงานลูกหนี้!$A$2:$A$20000, $A2746, รายงานลูกหนี้!$K$2:$K$20000, "&gt;=1", รายงานลูกหนี้!$K$2:$K$20000, "&lt;=30")</f>
        <v>0</v>
      </c>
      <c r="L2746">
        <f>SUMIFS(รายงานลูกหนี้!$G$2:$G$20000, รายงานลูกหนี้!$A$2:$A$20000, $A2746, รายงานลูกหนี้!$K$2:$K$20000, "&gt;=31", รายงานลูกหนี้!$K$2:$K$20000, "&lt;=60")</f>
        <v>0</v>
      </c>
      <c r="M2746">
        <f>SUMIFS(รายงานลูกหนี้!$G$2:$G$20000, รายงานลูกหนี้!$A$2:$A$20000, $A2746, รายงานลูกหนี้!$K$2:$K$20000, "&gt;=61", รายงานลูกหนี้!$K$2:$K$20000, "&lt;=90")</f>
        <v>0</v>
      </c>
      <c r="N2746">
        <f>SUMIFS(รายงานลูกหนี้!$G$2:$G$20000, รายงานลูกหนี้!$A$2:$A$20000, $A2746, รายงานลูกหนี้!$K$2:$K$20000, "&gt;90")</f>
        <v>0</v>
      </c>
      <c r="O2746">
        <f t="shared" si="213"/>
        <v>13513</v>
      </c>
      <c r="P2746" s="17">
        <f t="shared" si="214"/>
        <v>0</v>
      </c>
    </row>
    <row r="2747" spans="1:16" x14ac:dyDescent="0.2">
      <c r="A2747" t="str">
        <v>b7b8ae4d5360ff2abf6885e6ce434e6fec8028a2</v>
      </c>
      <c r="B2747">
        <f>COUNTIF(รายงานลูกหนี้!$A:$A,A2747)</f>
        <v>5</v>
      </c>
      <c r="C2747">
        <f>COUNTIFS(รายงานลูกหนี้!$A:$A,A2747,รายงานลูกหนี้!$K:$K,"&gt;0")</f>
        <v>3</v>
      </c>
      <c r="D2747">
        <f>SUMIF(รายงานลูกหนี้!$A:$A,A2747,รายงานลูกหนี้!$K:$K)</f>
        <v>4</v>
      </c>
      <c r="E2747">
        <f>_xlfn.MAXIFS(รายงานลูกหนี้!$K:$K,รายงานลูกหนี้!$A:$A,A2747)</f>
        <v>2</v>
      </c>
      <c r="F2747" s="17">
        <f t="shared" si="210"/>
        <v>0.6</v>
      </c>
      <c r="G2747" t="str">
        <f t="shared" si="211"/>
        <v>ค้างชำระ 1 - 30 วัน</v>
      </c>
      <c r="H2747" t="str">
        <f t="shared" si="212"/>
        <v>ลูกหนี้ชั้นดี</v>
      </c>
      <c r="I2747" s="17" cm="1">
        <f t="array" ref="I2747">_xlfn.IFS(D2747=0,0%, D2747&lt;=30,25%, D2747&lt;=60,50%, D2747&lt;=90,75%, D2747&gt;90,100%)</f>
        <v>0.25</v>
      </c>
      <c r="J2747">
        <f>SUMIFS(รายงานลูกหนี้!$G$2:$G$20000, รายงานลูกหนี้!$A$2:$A$20000, $A2747, รายงานลูกหนี้!$K$2:$K$20000, 0)</f>
        <v>540</v>
      </c>
      <c r="K2747">
        <f>SUMIFS(รายงานลูกหนี้!$G$2:$G$20000, รายงานลูกหนี้!$A$2:$A$20000, $A2747, รายงานลูกหนี้!$K$2:$K$20000, "&gt;=1", รายงานลูกหนี้!$K$2:$K$20000, "&lt;=30")</f>
        <v>1350</v>
      </c>
      <c r="L2747">
        <f>SUMIFS(รายงานลูกหนี้!$G$2:$G$20000, รายงานลูกหนี้!$A$2:$A$20000, $A2747, รายงานลูกหนี้!$K$2:$K$20000, "&gt;=31", รายงานลูกหนี้!$K$2:$K$20000, "&lt;=60")</f>
        <v>0</v>
      </c>
      <c r="M2747">
        <f>SUMIFS(รายงานลูกหนี้!$G$2:$G$20000, รายงานลูกหนี้!$A$2:$A$20000, $A2747, รายงานลูกหนี้!$K$2:$K$20000, "&gt;=61", รายงานลูกหนี้!$K$2:$K$20000, "&lt;=90")</f>
        <v>0</v>
      </c>
      <c r="N2747">
        <f>SUMIFS(รายงานลูกหนี้!$G$2:$G$20000, รายงานลูกหนี้!$A$2:$A$20000, $A2747, รายงานลูกหนี้!$K$2:$K$20000, "&gt;90")</f>
        <v>0</v>
      </c>
      <c r="O2747">
        <f t="shared" si="213"/>
        <v>1890</v>
      </c>
      <c r="P2747" s="17">
        <f t="shared" si="214"/>
        <v>0.17857142857142858</v>
      </c>
    </row>
    <row r="2748" spans="1:16" x14ac:dyDescent="0.2">
      <c r="A2748" t="str">
        <v>5f4bc4d6eab4f3680c3bbf24d91b26208367139d</v>
      </c>
      <c r="B2748">
        <f>COUNTIF(รายงานลูกหนี้!$A:$A,A2748)</f>
        <v>5</v>
      </c>
      <c r="C2748">
        <f>COUNTIFS(รายงานลูกหนี้!$A:$A,A2748,รายงานลูกหนี้!$K:$K,"&gt;0")</f>
        <v>0</v>
      </c>
      <c r="D2748">
        <f>SUMIF(รายงานลูกหนี้!$A:$A,A2748,รายงานลูกหนี้!$K:$K)</f>
        <v>0</v>
      </c>
      <c r="E2748">
        <f>_xlfn.MAXIFS(รายงานลูกหนี้!$K:$K,รายงานลูกหนี้!$A:$A,A2748)</f>
        <v>0</v>
      </c>
      <c r="F2748" s="17">
        <f t="shared" si="210"/>
        <v>0</v>
      </c>
      <c r="G2748" t="str">
        <f t="shared" si="211"/>
        <v>ชำระตรงเวลา</v>
      </c>
      <c r="H2748" t="str">
        <f t="shared" si="212"/>
        <v>ลูกหนี้ชั้นดี</v>
      </c>
      <c r="I2748" s="17" cm="1">
        <f t="array" ref="I2748">_xlfn.IFS(D2748=0,0%, D2748&lt;=30,25%, D2748&lt;=60,50%, D2748&lt;=90,75%, D2748&gt;90,100%)</f>
        <v>0</v>
      </c>
      <c r="J2748">
        <f>SUMIFS(รายงานลูกหนี้!$G$2:$G$20000, รายงานลูกหนี้!$A$2:$A$20000, $A2748, รายงานลูกหนี้!$K$2:$K$20000, 0)</f>
        <v>10557</v>
      </c>
      <c r="K2748">
        <f>SUMIFS(รายงานลูกหนี้!$G$2:$G$20000, รายงานลูกหนี้!$A$2:$A$20000, $A2748, รายงานลูกหนี้!$K$2:$K$20000, "&gt;=1", รายงานลูกหนี้!$K$2:$K$20000, "&lt;=30")</f>
        <v>0</v>
      </c>
      <c r="L2748">
        <f>SUMIFS(รายงานลูกหนี้!$G$2:$G$20000, รายงานลูกหนี้!$A$2:$A$20000, $A2748, รายงานลูกหนี้!$K$2:$K$20000, "&gt;=31", รายงานลูกหนี้!$K$2:$K$20000, "&lt;=60")</f>
        <v>0</v>
      </c>
      <c r="M2748">
        <f>SUMIFS(รายงานลูกหนี้!$G$2:$G$20000, รายงานลูกหนี้!$A$2:$A$20000, $A2748, รายงานลูกหนี้!$K$2:$K$20000, "&gt;=61", รายงานลูกหนี้!$K$2:$K$20000, "&lt;=90")</f>
        <v>0</v>
      </c>
      <c r="N2748">
        <f>SUMIFS(รายงานลูกหนี้!$G$2:$G$20000, รายงานลูกหนี้!$A$2:$A$20000, $A2748, รายงานลูกหนี้!$K$2:$K$20000, "&gt;90")</f>
        <v>0</v>
      </c>
      <c r="O2748">
        <f t="shared" si="213"/>
        <v>10557</v>
      </c>
      <c r="P2748" s="17">
        <f t="shared" si="214"/>
        <v>0</v>
      </c>
    </row>
    <row r="2749" spans="1:16" x14ac:dyDescent="0.2">
      <c r="A2749" t="str">
        <v>414d387417aee349826af17e440173d53d69b248</v>
      </c>
      <c r="B2749">
        <f>COUNTIF(รายงานลูกหนี้!$A:$A,A2749)</f>
        <v>5</v>
      </c>
      <c r="C2749">
        <f>COUNTIFS(รายงานลูกหนี้!$A:$A,A2749,รายงานลูกหนี้!$K:$K,"&gt;0")</f>
        <v>3</v>
      </c>
      <c r="D2749">
        <f>SUMIF(รายงานลูกหนี้!$A:$A,A2749,รายงานลูกหนี้!$K:$K)</f>
        <v>16</v>
      </c>
      <c r="E2749">
        <f>_xlfn.MAXIFS(รายงานลูกหนี้!$K:$K,รายงานลูกหนี้!$A:$A,A2749)</f>
        <v>11</v>
      </c>
      <c r="F2749" s="17">
        <f t="shared" si="210"/>
        <v>0.6</v>
      </c>
      <c r="G2749" t="str">
        <f t="shared" si="211"/>
        <v>ค้างชำระ 1 - 30 วัน</v>
      </c>
      <c r="H2749" t="str">
        <f t="shared" si="212"/>
        <v>ลูกหนี้ชั้นดี</v>
      </c>
      <c r="I2749" s="17" cm="1">
        <f t="array" ref="I2749">_xlfn.IFS(D2749=0,0%, D2749&lt;=30,25%, D2749&lt;=60,50%, D2749&lt;=90,75%, D2749&gt;90,100%)</f>
        <v>0.25</v>
      </c>
      <c r="J2749">
        <f>SUMIFS(รายงานลูกหนี้!$G$2:$G$20000, รายงานลูกหนี้!$A$2:$A$20000, $A2749, รายงานลูกหนี้!$K$2:$K$20000, 0)</f>
        <v>11734</v>
      </c>
      <c r="K2749">
        <f>SUMIFS(รายงานลูกหนี้!$G$2:$G$20000, รายงานลูกหนี้!$A$2:$A$20000, $A2749, รายงานลูกหนี้!$K$2:$K$20000, "&gt;=1", รายงานลูกหนี้!$K$2:$K$20000, "&lt;=30")</f>
        <v>14869</v>
      </c>
      <c r="L2749">
        <f>SUMIFS(รายงานลูกหนี้!$G$2:$G$20000, รายงานลูกหนี้!$A$2:$A$20000, $A2749, รายงานลูกหนี้!$K$2:$K$20000, "&gt;=31", รายงานลูกหนี้!$K$2:$K$20000, "&lt;=60")</f>
        <v>0</v>
      </c>
      <c r="M2749">
        <f>SUMIFS(รายงานลูกหนี้!$G$2:$G$20000, รายงานลูกหนี้!$A$2:$A$20000, $A2749, รายงานลูกหนี้!$K$2:$K$20000, "&gt;=61", รายงานลูกหนี้!$K$2:$K$20000, "&lt;=90")</f>
        <v>0</v>
      </c>
      <c r="N2749">
        <f>SUMIFS(รายงานลูกหนี้!$G$2:$G$20000, รายงานลูกหนี้!$A$2:$A$20000, $A2749, รายงานลูกหนี้!$K$2:$K$20000, "&gt;90")</f>
        <v>0</v>
      </c>
      <c r="O2749">
        <f t="shared" si="213"/>
        <v>26603</v>
      </c>
      <c r="P2749" s="17">
        <f t="shared" si="214"/>
        <v>0.13973048152464007</v>
      </c>
    </row>
    <row r="2750" spans="1:16" x14ac:dyDescent="0.2">
      <c r="A2750" t="str">
        <v>d6cea1c02d5bae3e2efa488867a09d2af30052ae</v>
      </c>
      <c r="B2750">
        <f>COUNTIF(รายงานลูกหนี้!$A:$A,A2750)</f>
        <v>5</v>
      </c>
      <c r="C2750">
        <f>COUNTIFS(รายงานลูกหนี้!$A:$A,A2750,รายงานลูกหนี้!$K:$K,"&gt;0")</f>
        <v>1</v>
      </c>
      <c r="D2750">
        <f>SUMIF(รายงานลูกหนี้!$A:$A,A2750,รายงานลูกหนี้!$K:$K)</f>
        <v>2</v>
      </c>
      <c r="E2750">
        <f>_xlfn.MAXIFS(รายงานลูกหนี้!$K:$K,รายงานลูกหนี้!$A:$A,A2750)</f>
        <v>2</v>
      </c>
      <c r="F2750" s="17">
        <f t="shared" si="210"/>
        <v>0.2</v>
      </c>
      <c r="G2750" t="str">
        <f t="shared" si="211"/>
        <v>ค้างชำระ 1 - 30 วัน</v>
      </c>
      <c r="H2750" t="str">
        <f t="shared" si="212"/>
        <v>ลูกหนี้ชั้นดี</v>
      </c>
      <c r="I2750" s="17" cm="1">
        <f t="array" ref="I2750">_xlfn.IFS(D2750=0,0%, D2750&lt;=30,25%, D2750&lt;=60,50%, D2750&lt;=90,75%, D2750&gt;90,100%)</f>
        <v>0.25</v>
      </c>
      <c r="J2750">
        <f>SUMIFS(รายงานลูกหนี้!$G$2:$G$20000, รายงานลูกหนี้!$A$2:$A$20000, $A2750, รายงานลูกหนี้!$K$2:$K$20000, 0)</f>
        <v>4814</v>
      </c>
      <c r="K2750">
        <f>SUMIFS(รายงานลูกหนี้!$G$2:$G$20000, รายงานลูกหนี้!$A$2:$A$20000, $A2750, รายงานลูกหนี้!$K$2:$K$20000, "&gt;=1", รายงานลูกหนี้!$K$2:$K$20000, "&lt;=30")</f>
        <v>658</v>
      </c>
      <c r="L2750">
        <f>SUMIFS(รายงานลูกหนี้!$G$2:$G$20000, รายงานลูกหนี้!$A$2:$A$20000, $A2750, รายงานลูกหนี้!$K$2:$K$20000, "&gt;=31", รายงานลูกหนี้!$K$2:$K$20000, "&lt;=60")</f>
        <v>0</v>
      </c>
      <c r="M2750">
        <f>SUMIFS(รายงานลูกหนี้!$G$2:$G$20000, รายงานลูกหนี้!$A$2:$A$20000, $A2750, รายงานลูกหนี้!$K$2:$K$20000, "&gt;=61", รายงานลูกหนี้!$K$2:$K$20000, "&lt;=90")</f>
        <v>0</v>
      </c>
      <c r="N2750">
        <f>SUMIFS(รายงานลูกหนี้!$G$2:$G$20000, รายงานลูกหนี้!$A$2:$A$20000, $A2750, รายงานลูกหนี้!$K$2:$K$20000, "&gt;90")</f>
        <v>0</v>
      </c>
      <c r="O2750">
        <f t="shared" si="213"/>
        <v>5472</v>
      </c>
      <c r="P2750" s="17">
        <f t="shared" si="214"/>
        <v>3.0062134502923978E-2</v>
      </c>
    </row>
    <row r="2751" spans="1:16" x14ac:dyDescent="0.2">
      <c r="A2751" t="str">
        <v>81829415fb5f2218197781c503abd580467e1fec</v>
      </c>
      <c r="B2751">
        <f>COUNTIF(รายงานลูกหนี้!$A:$A,A2751)</f>
        <v>6</v>
      </c>
      <c r="C2751">
        <f>COUNTIFS(รายงานลูกหนี้!$A:$A,A2751,รายงานลูกหนี้!$K:$K,"&gt;0")</f>
        <v>1</v>
      </c>
      <c r="D2751">
        <f>SUMIF(รายงานลูกหนี้!$A:$A,A2751,รายงานลูกหนี้!$K:$K)</f>
        <v>9</v>
      </c>
      <c r="E2751">
        <f>_xlfn.MAXIFS(รายงานลูกหนี้!$K:$K,รายงานลูกหนี้!$A:$A,A2751)</f>
        <v>9</v>
      </c>
      <c r="F2751" s="17">
        <f t="shared" si="210"/>
        <v>0.16666666666666666</v>
      </c>
      <c r="G2751" t="str">
        <f t="shared" si="211"/>
        <v>ค้างชำระ 1 - 30 วัน</v>
      </c>
      <c r="H2751" t="str">
        <f t="shared" si="212"/>
        <v>ลูกหนี้ชั้นดี</v>
      </c>
      <c r="I2751" s="17" cm="1">
        <f t="array" ref="I2751">_xlfn.IFS(D2751=0,0%, D2751&lt;=30,25%, D2751&lt;=60,50%, D2751&lt;=90,75%, D2751&gt;90,100%)</f>
        <v>0.25</v>
      </c>
      <c r="J2751">
        <f>SUMIFS(รายงานลูกหนี้!$G$2:$G$20000, รายงานลูกหนี้!$A$2:$A$20000, $A2751, รายงานลูกหนี้!$K$2:$K$20000, 0)</f>
        <v>21029</v>
      </c>
      <c r="K2751">
        <f>SUMIFS(รายงานลูกหนี้!$G$2:$G$20000, รายงานลูกหนี้!$A$2:$A$20000, $A2751, รายงานลูกหนี้!$K$2:$K$20000, "&gt;=1", รายงานลูกหนี้!$K$2:$K$20000, "&lt;=30")</f>
        <v>4403</v>
      </c>
      <c r="L2751">
        <f>SUMIFS(รายงานลูกหนี้!$G$2:$G$20000, รายงานลูกหนี้!$A$2:$A$20000, $A2751, รายงานลูกหนี้!$K$2:$K$20000, "&gt;=31", รายงานลูกหนี้!$K$2:$K$20000, "&lt;=60")</f>
        <v>0</v>
      </c>
      <c r="M2751">
        <f>SUMIFS(รายงานลูกหนี้!$G$2:$G$20000, รายงานลูกหนี้!$A$2:$A$20000, $A2751, รายงานลูกหนี้!$K$2:$K$20000, "&gt;=61", รายงานลูกหนี้!$K$2:$K$20000, "&lt;=90")</f>
        <v>0</v>
      </c>
      <c r="N2751">
        <f>SUMIFS(รายงานลูกหนี้!$G$2:$G$20000, รายงานลูกหนี้!$A$2:$A$20000, $A2751, รายงานลูกหนี้!$K$2:$K$20000, "&gt;90")</f>
        <v>0</v>
      </c>
      <c r="O2751">
        <f t="shared" si="213"/>
        <v>25432</v>
      </c>
      <c r="P2751" s="17">
        <f t="shared" si="214"/>
        <v>4.3282085561497326E-2</v>
      </c>
    </row>
    <row r="2752" spans="1:16" x14ac:dyDescent="0.2">
      <c r="A2752" t="str">
        <v>e19e52673e21e44ebb0053b34750e07fbbd0e20f</v>
      </c>
      <c r="B2752">
        <f>COUNTIF(รายงานลูกหนี้!$A:$A,A2752)</f>
        <v>5</v>
      </c>
      <c r="C2752">
        <f>COUNTIFS(รายงานลูกหนี้!$A:$A,A2752,รายงานลูกหนี้!$K:$K,"&gt;0")</f>
        <v>1</v>
      </c>
      <c r="D2752">
        <f>SUMIF(รายงานลูกหนี้!$A:$A,A2752,รายงานลูกหนี้!$K:$K)</f>
        <v>1</v>
      </c>
      <c r="E2752">
        <f>_xlfn.MAXIFS(รายงานลูกหนี้!$K:$K,รายงานลูกหนี้!$A:$A,A2752)</f>
        <v>1</v>
      </c>
      <c r="F2752" s="17">
        <f t="shared" si="210"/>
        <v>0.2</v>
      </c>
      <c r="G2752" t="str">
        <f t="shared" si="211"/>
        <v>ค้างชำระ 1 - 30 วัน</v>
      </c>
      <c r="H2752" t="str">
        <f t="shared" si="212"/>
        <v>ลูกหนี้ชั้นดี</v>
      </c>
      <c r="I2752" s="17" cm="1">
        <f t="array" ref="I2752">_xlfn.IFS(D2752=0,0%, D2752&lt;=30,25%, D2752&lt;=60,50%, D2752&lt;=90,75%, D2752&gt;90,100%)</f>
        <v>0.25</v>
      </c>
      <c r="J2752">
        <f>SUMIFS(รายงานลูกหนี้!$G$2:$G$20000, รายงานลูกหนี้!$A$2:$A$20000, $A2752, รายงานลูกหนี้!$K$2:$K$20000, 0)</f>
        <v>9500</v>
      </c>
      <c r="K2752">
        <f>SUMIFS(รายงานลูกหนี้!$G$2:$G$20000, รายงานลูกหนี้!$A$2:$A$20000, $A2752, รายงานลูกหนี้!$K$2:$K$20000, "&gt;=1", รายงานลูกหนี้!$K$2:$K$20000, "&lt;=30")</f>
        <v>3110</v>
      </c>
      <c r="L2752">
        <f>SUMIFS(รายงานลูกหนี้!$G$2:$G$20000, รายงานลูกหนี้!$A$2:$A$20000, $A2752, รายงานลูกหนี้!$K$2:$K$20000, "&gt;=31", รายงานลูกหนี้!$K$2:$K$20000, "&lt;=60")</f>
        <v>0</v>
      </c>
      <c r="M2752">
        <f>SUMIFS(รายงานลูกหนี้!$G$2:$G$20000, รายงานลูกหนี้!$A$2:$A$20000, $A2752, รายงานลูกหนี้!$K$2:$K$20000, "&gt;=61", รายงานลูกหนี้!$K$2:$K$20000, "&lt;=90")</f>
        <v>0</v>
      </c>
      <c r="N2752">
        <f>SUMIFS(รายงานลูกหนี้!$G$2:$G$20000, รายงานลูกหนี้!$A$2:$A$20000, $A2752, รายงานลูกหนี้!$K$2:$K$20000, "&gt;90")</f>
        <v>0</v>
      </c>
      <c r="O2752">
        <f t="shared" si="213"/>
        <v>12610</v>
      </c>
      <c r="P2752" s="17">
        <f t="shared" si="214"/>
        <v>6.1657414750198258E-2</v>
      </c>
    </row>
    <row r="2753" spans="1:16" x14ac:dyDescent="0.2">
      <c r="A2753" t="str">
        <v>ffe92b57fb18d8ba304f58c09048ffc1bff39943</v>
      </c>
      <c r="B2753">
        <f>COUNTIF(รายงานลูกหนี้!$A:$A,A2753)</f>
        <v>8</v>
      </c>
      <c r="C2753">
        <f>COUNTIFS(รายงานลูกหนี้!$A:$A,A2753,รายงานลูกหนี้!$K:$K,"&gt;0")</f>
        <v>0</v>
      </c>
      <c r="D2753">
        <f>SUMIF(รายงานลูกหนี้!$A:$A,A2753,รายงานลูกหนี้!$K:$K)</f>
        <v>0</v>
      </c>
      <c r="E2753">
        <f>_xlfn.MAXIFS(รายงานลูกหนี้!$K:$K,รายงานลูกหนี้!$A:$A,A2753)</f>
        <v>0</v>
      </c>
      <c r="F2753" s="17">
        <f t="shared" si="210"/>
        <v>0</v>
      </c>
      <c r="G2753" t="str">
        <f t="shared" si="211"/>
        <v>ชำระตรงเวลา</v>
      </c>
      <c r="H2753" t="str">
        <f t="shared" si="212"/>
        <v>ลูกหนี้ชั้นดี</v>
      </c>
      <c r="I2753" s="17" cm="1">
        <f t="array" ref="I2753">_xlfn.IFS(D2753=0,0%, D2753&lt;=30,25%, D2753&lt;=60,50%, D2753&lt;=90,75%, D2753&gt;90,100%)</f>
        <v>0</v>
      </c>
      <c r="J2753">
        <f>SUMIFS(รายงานลูกหนี้!$G$2:$G$20000, รายงานลูกหนี้!$A$2:$A$20000, $A2753, รายงานลูกหนี้!$K$2:$K$20000, 0)</f>
        <v>4344</v>
      </c>
      <c r="K2753">
        <f>SUMIFS(รายงานลูกหนี้!$G$2:$G$20000, รายงานลูกหนี้!$A$2:$A$20000, $A2753, รายงานลูกหนี้!$K$2:$K$20000, "&gt;=1", รายงานลูกหนี้!$K$2:$K$20000, "&lt;=30")</f>
        <v>0</v>
      </c>
      <c r="L2753">
        <f>SUMIFS(รายงานลูกหนี้!$G$2:$G$20000, รายงานลูกหนี้!$A$2:$A$20000, $A2753, รายงานลูกหนี้!$K$2:$K$20000, "&gt;=31", รายงานลูกหนี้!$K$2:$K$20000, "&lt;=60")</f>
        <v>0</v>
      </c>
      <c r="M2753">
        <f>SUMIFS(รายงานลูกหนี้!$G$2:$G$20000, รายงานลูกหนี้!$A$2:$A$20000, $A2753, รายงานลูกหนี้!$K$2:$K$20000, "&gt;=61", รายงานลูกหนี้!$K$2:$K$20000, "&lt;=90")</f>
        <v>0</v>
      </c>
      <c r="N2753">
        <f>SUMIFS(รายงานลูกหนี้!$G$2:$G$20000, รายงานลูกหนี้!$A$2:$A$20000, $A2753, รายงานลูกหนี้!$K$2:$K$20000, "&gt;90")</f>
        <v>0</v>
      </c>
      <c r="O2753">
        <f t="shared" si="213"/>
        <v>4344</v>
      </c>
      <c r="P2753" s="17">
        <f t="shared" si="214"/>
        <v>0</v>
      </c>
    </row>
    <row r="2754" spans="1:16" x14ac:dyDescent="0.2">
      <c r="A2754" t="str">
        <v>e9bcdf3224c1557600185cf1da34e72c18572698</v>
      </c>
      <c r="B2754">
        <f>COUNTIF(รายงานลูกหนี้!$A:$A,A2754)</f>
        <v>9</v>
      </c>
      <c r="C2754">
        <f>COUNTIFS(รายงานลูกหนี้!$A:$A,A2754,รายงานลูกหนี้!$K:$K,"&gt;0")</f>
        <v>3</v>
      </c>
      <c r="D2754">
        <f>SUMIF(รายงานลูกหนี้!$A:$A,A2754,รายงานลูกหนี้!$K:$K)</f>
        <v>12</v>
      </c>
      <c r="E2754">
        <f>_xlfn.MAXIFS(รายงานลูกหนี้!$K:$K,รายงานลูกหนี้!$A:$A,A2754)</f>
        <v>6</v>
      </c>
      <c r="F2754" s="17">
        <f t="shared" si="210"/>
        <v>0.33333333333333331</v>
      </c>
      <c r="G2754" t="str">
        <f t="shared" si="211"/>
        <v>ค้างชำระ 1 - 30 วัน</v>
      </c>
      <c r="H2754" t="str">
        <f t="shared" si="212"/>
        <v>ลูกหนี้ชั้นดี</v>
      </c>
      <c r="I2754" s="17" cm="1">
        <f t="array" ref="I2754">_xlfn.IFS(D2754=0,0%, D2754&lt;=30,25%, D2754&lt;=60,50%, D2754&lt;=90,75%, D2754&gt;90,100%)</f>
        <v>0.25</v>
      </c>
      <c r="J2754">
        <f>SUMIFS(รายงานลูกหนี้!$G$2:$G$20000, รายงานลูกหนี้!$A$2:$A$20000, $A2754, รายงานลูกหนี้!$K$2:$K$20000, 0)</f>
        <v>8090</v>
      </c>
      <c r="K2754">
        <f>SUMIFS(รายงานลูกหนี้!$G$2:$G$20000, รายงานลูกหนี้!$A$2:$A$20000, $A2754, รายงานลูกหนี้!$K$2:$K$20000, "&gt;=1", รายงานลูกหนี้!$K$2:$K$20000, "&lt;=30")</f>
        <v>7135</v>
      </c>
      <c r="L2754">
        <f>SUMIFS(รายงานลูกหนี้!$G$2:$G$20000, รายงานลูกหนี้!$A$2:$A$20000, $A2754, รายงานลูกหนี้!$K$2:$K$20000, "&gt;=31", รายงานลูกหนี้!$K$2:$K$20000, "&lt;=60")</f>
        <v>0</v>
      </c>
      <c r="M2754">
        <f>SUMIFS(รายงานลูกหนี้!$G$2:$G$20000, รายงานลูกหนี้!$A$2:$A$20000, $A2754, รายงานลูกหนี้!$K$2:$K$20000, "&gt;=61", รายงานลูกหนี้!$K$2:$K$20000, "&lt;=90")</f>
        <v>0</v>
      </c>
      <c r="N2754">
        <f>SUMIFS(รายงานลูกหนี้!$G$2:$G$20000, รายงานลูกหนี้!$A$2:$A$20000, $A2754, รายงานลูกหนี้!$K$2:$K$20000, "&gt;90")</f>
        <v>0</v>
      </c>
      <c r="O2754">
        <f t="shared" si="213"/>
        <v>15225</v>
      </c>
      <c r="P2754" s="17">
        <f t="shared" si="214"/>
        <v>0.1171592775041051</v>
      </c>
    </row>
    <row r="2755" spans="1:16" x14ac:dyDescent="0.2">
      <c r="A2755" t="str">
        <v>50a937f15f862dc7532c8fab1b9e71cce2e1e846</v>
      </c>
      <c r="B2755">
        <f>COUNTIF(รายงานลูกหนี้!$A:$A,A2755)</f>
        <v>2</v>
      </c>
      <c r="C2755">
        <f>COUNTIFS(รายงานลูกหนี้!$A:$A,A2755,รายงานลูกหนี้!$K:$K,"&gt;0")</f>
        <v>0</v>
      </c>
      <c r="D2755">
        <f>SUMIF(รายงานลูกหนี้!$A:$A,A2755,รายงานลูกหนี้!$K:$K)</f>
        <v>0</v>
      </c>
      <c r="E2755">
        <f>_xlfn.MAXIFS(รายงานลูกหนี้!$K:$K,รายงานลูกหนี้!$A:$A,A2755)</f>
        <v>0</v>
      </c>
      <c r="F2755" s="17">
        <f t="shared" ref="F2755:F2818" si="215">C2755/B2755</f>
        <v>0</v>
      </c>
      <c r="G2755" t="str">
        <f t="shared" ref="G2755:G2818" si="216">IF(E2755&lt;=0, "ชำระตรงเวลา", IF(E2755&lt;=30, "ค้างชำระ 1 - 30 วัน", IF(E2755&lt;=60, "ค้างชำระ 31 - 60 วัน", IF(E2755&lt;=90, "ค้างชำระ 61 - 90 วัน", "ค้างชำระเกิน 90 วัน"))))</f>
        <v>ชำระตรงเวลา</v>
      </c>
      <c r="H2755" t="str">
        <f t="shared" ref="H2755:H2818" si="217">IF(E2755&lt;=30, "ลูกหนี้ชั้นดี", IF(E2755&lt;=90, "ลูกหนี้เฝ้าติดตาม", "ลูกหนี้ด้อยคุณภาพ (NPL)"))</f>
        <v>ลูกหนี้ชั้นดี</v>
      </c>
      <c r="I2755" s="17" cm="1">
        <f t="array" ref="I2755">_xlfn.IFS(D2755=0,0%, D2755&lt;=30,25%, D2755&lt;=60,50%, D2755&lt;=90,75%, D2755&gt;90,100%)</f>
        <v>0</v>
      </c>
      <c r="J2755">
        <f>SUMIFS(รายงานลูกหนี้!$G$2:$G$20000, รายงานลูกหนี้!$A$2:$A$20000, $A2755, รายงานลูกหนี้!$K$2:$K$20000, 0)</f>
        <v>12169</v>
      </c>
      <c r="K2755">
        <f>SUMIFS(รายงานลูกหนี้!$G$2:$G$20000, รายงานลูกหนี้!$A$2:$A$20000, $A2755, รายงานลูกหนี้!$K$2:$K$20000, "&gt;=1", รายงานลูกหนี้!$K$2:$K$20000, "&lt;=30")</f>
        <v>0</v>
      </c>
      <c r="L2755">
        <f>SUMIFS(รายงานลูกหนี้!$G$2:$G$20000, รายงานลูกหนี้!$A$2:$A$20000, $A2755, รายงานลูกหนี้!$K$2:$K$20000, "&gt;=31", รายงานลูกหนี้!$K$2:$K$20000, "&lt;=60")</f>
        <v>0</v>
      </c>
      <c r="M2755">
        <f>SUMIFS(รายงานลูกหนี้!$G$2:$G$20000, รายงานลูกหนี้!$A$2:$A$20000, $A2755, รายงานลูกหนี้!$K$2:$K$20000, "&gt;=61", รายงานลูกหนี้!$K$2:$K$20000, "&lt;=90")</f>
        <v>0</v>
      </c>
      <c r="N2755">
        <f>SUMIFS(รายงานลูกหนี้!$G$2:$G$20000, รายงานลูกหนี้!$A$2:$A$20000, $A2755, รายงานลูกหนี้!$K$2:$K$20000, "&gt;90")</f>
        <v>0</v>
      </c>
      <c r="O2755">
        <f t="shared" ref="O2755:O2818" si="218">SUM(J2755:N2755)</f>
        <v>12169</v>
      </c>
      <c r="P2755" s="17">
        <f t="shared" ref="P2755:P2818" si="219">IF(O2755=0, 0%, (J2755*0%+K2755*25%+L2755*50%+M2755*75%+N2755*100%)/O2755)</f>
        <v>0</v>
      </c>
    </row>
    <row r="2756" spans="1:16" x14ac:dyDescent="0.2">
      <c r="A2756" t="str">
        <v>f93045febf06399a0bea8f22e81b489f93e67d26</v>
      </c>
      <c r="B2756">
        <f>COUNTIF(รายงานลูกหนี้!$A:$A,A2756)</f>
        <v>4</v>
      </c>
      <c r="C2756">
        <f>COUNTIFS(รายงานลูกหนี้!$A:$A,A2756,รายงานลูกหนี้!$K:$K,"&gt;0")</f>
        <v>0</v>
      </c>
      <c r="D2756">
        <f>SUMIF(รายงานลูกหนี้!$A:$A,A2756,รายงานลูกหนี้!$K:$K)</f>
        <v>0</v>
      </c>
      <c r="E2756">
        <f>_xlfn.MAXIFS(รายงานลูกหนี้!$K:$K,รายงานลูกหนี้!$A:$A,A2756)</f>
        <v>0</v>
      </c>
      <c r="F2756" s="17">
        <f t="shared" si="215"/>
        <v>0</v>
      </c>
      <c r="G2756" t="str">
        <f t="shared" si="216"/>
        <v>ชำระตรงเวลา</v>
      </c>
      <c r="H2756" t="str">
        <f t="shared" si="217"/>
        <v>ลูกหนี้ชั้นดี</v>
      </c>
      <c r="I2756" s="17" cm="1">
        <f t="array" ref="I2756">_xlfn.IFS(D2756=0,0%, D2756&lt;=30,25%, D2756&lt;=60,50%, D2756&lt;=90,75%, D2756&gt;90,100%)</f>
        <v>0</v>
      </c>
      <c r="J2756">
        <f>SUMIFS(รายงานลูกหนี้!$G$2:$G$20000, รายงานลูกหนี้!$A$2:$A$20000, $A2756, รายงานลูกหนี้!$K$2:$K$20000, 0)</f>
        <v>7345</v>
      </c>
      <c r="K2756">
        <f>SUMIFS(รายงานลูกหนี้!$G$2:$G$20000, รายงานลูกหนี้!$A$2:$A$20000, $A2756, รายงานลูกหนี้!$K$2:$K$20000, "&gt;=1", รายงานลูกหนี้!$K$2:$K$20000, "&lt;=30")</f>
        <v>0</v>
      </c>
      <c r="L2756">
        <f>SUMIFS(รายงานลูกหนี้!$G$2:$G$20000, รายงานลูกหนี้!$A$2:$A$20000, $A2756, รายงานลูกหนี้!$K$2:$K$20000, "&gt;=31", รายงานลูกหนี้!$K$2:$K$20000, "&lt;=60")</f>
        <v>0</v>
      </c>
      <c r="M2756">
        <f>SUMIFS(รายงานลูกหนี้!$G$2:$G$20000, รายงานลูกหนี้!$A$2:$A$20000, $A2756, รายงานลูกหนี้!$K$2:$K$20000, "&gt;=61", รายงานลูกหนี้!$K$2:$K$20000, "&lt;=90")</f>
        <v>0</v>
      </c>
      <c r="N2756">
        <f>SUMIFS(รายงานลูกหนี้!$G$2:$G$20000, รายงานลูกหนี้!$A$2:$A$20000, $A2756, รายงานลูกหนี้!$K$2:$K$20000, "&gt;90")</f>
        <v>0</v>
      </c>
      <c r="O2756">
        <f t="shared" si="218"/>
        <v>7345</v>
      </c>
      <c r="P2756" s="17">
        <f t="shared" si="219"/>
        <v>0</v>
      </c>
    </row>
    <row r="2757" spans="1:16" x14ac:dyDescent="0.2">
      <c r="A2757" t="str">
        <v>9e53fb1bb66443a1f3168d97eec8bb6d10932a50</v>
      </c>
      <c r="B2757">
        <f>COUNTIF(รายงานลูกหนี้!$A:$A,A2757)</f>
        <v>2</v>
      </c>
      <c r="C2757">
        <f>COUNTIFS(รายงานลูกหนี้!$A:$A,A2757,รายงานลูกหนี้!$K:$K,"&gt;0")</f>
        <v>0</v>
      </c>
      <c r="D2757">
        <f>SUMIF(รายงานลูกหนี้!$A:$A,A2757,รายงานลูกหนี้!$K:$K)</f>
        <v>0</v>
      </c>
      <c r="E2757">
        <f>_xlfn.MAXIFS(รายงานลูกหนี้!$K:$K,รายงานลูกหนี้!$A:$A,A2757)</f>
        <v>0</v>
      </c>
      <c r="F2757" s="17">
        <f t="shared" si="215"/>
        <v>0</v>
      </c>
      <c r="G2757" t="str">
        <f t="shared" si="216"/>
        <v>ชำระตรงเวลา</v>
      </c>
      <c r="H2757" t="str">
        <f t="shared" si="217"/>
        <v>ลูกหนี้ชั้นดี</v>
      </c>
      <c r="I2757" s="17" cm="1">
        <f t="array" ref="I2757">_xlfn.IFS(D2757=0,0%, D2757&lt;=30,25%, D2757&lt;=60,50%, D2757&lt;=90,75%, D2757&gt;90,100%)</f>
        <v>0</v>
      </c>
      <c r="J2757">
        <f>SUMIFS(รายงานลูกหนี้!$G$2:$G$20000, รายงานลูกหนี้!$A$2:$A$20000, $A2757, รายงานลูกหนี้!$K$2:$K$20000, 0)</f>
        <v>1294809</v>
      </c>
      <c r="K2757">
        <f>SUMIFS(รายงานลูกหนี้!$G$2:$G$20000, รายงานลูกหนี้!$A$2:$A$20000, $A2757, รายงานลูกหนี้!$K$2:$K$20000, "&gt;=1", รายงานลูกหนี้!$K$2:$K$20000, "&lt;=30")</f>
        <v>0</v>
      </c>
      <c r="L2757">
        <f>SUMIFS(รายงานลูกหนี้!$G$2:$G$20000, รายงานลูกหนี้!$A$2:$A$20000, $A2757, รายงานลูกหนี้!$K$2:$K$20000, "&gt;=31", รายงานลูกหนี้!$K$2:$K$20000, "&lt;=60")</f>
        <v>0</v>
      </c>
      <c r="M2757">
        <f>SUMIFS(รายงานลูกหนี้!$G$2:$G$20000, รายงานลูกหนี้!$A$2:$A$20000, $A2757, รายงานลูกหนี้!$K$2:$K$20000, "&gt;=61", รายงานลูกหนี้!$K$2:$K$20000, "&lt;=90")</f>
        <v>0</v>
      </c>
      <c r="N2757">
        <f>SUMIFS(รายงานลูกหนี้!$G$2:$G$20000, รายงานลูกหนี้!$A$2:$A$20000, $A2757, รายงานลูกหนี้!$K$2:$K$20000, "&gt;90")</f>
        <v>0</v>
      </c>
      <c r="O2757">
        <f t="shared" si="218"/>
        <v>1294809</v>
      </c>
      <c r="P2757" s="17">
        <f t="shared" si="219"/>
        <v>0</v>
      </c>
    </row>
    <row r="2758" spans="1:16" x14ac:dyDescent="0.2">
      <c r="A2758" t="str">
        <v>5cd66608014919cbf8bef868f19a96f263915d20</v>
      </c>
      <c r="B2758">
        <f>COUNTIF(รายงานลูกหนี้!$A:$A,A2758)</f>
        <v>1</v>
      </c>
      <c r="C2758">
        <f>COUNTIFS(รายงานลูกหนี้!$A:$A,A2758,รายงานลูกหนี้!$K:$K,"&gt;0")</f>
        <v>1</v>
      </c>
      <c r="D2758">
        <f>SUMIF(รายงานลูกหนี้!$A:$A,A2758,รายงานลูกหนี้!$K:$K)</f>
        <v>19</v>
      </c>
      <c r="E2758">
        <f>_xlfn.MAXIFS(รายงานลูกหนี้!$K:$K,รายงานลูกหนี้!$A:$A,A2758)</f>
        <v>19</v>
      </c>
      <c r="F2758" s="17">
        <f t="shared" si="215"/>
        <v>1</v>
      </c>
      <c r="G2758" t="str">
        <f t="shared" si="216"/>
        <v>ค้างชำระ 1 - 30 วัน</v>
      </c>
      <c r="H2758" t="str">
        <f t="shared" si="217"/>
        <v>ลูกหนี้ชั้นดี</v>
      </c>
      <c r="I2758" s="17" cm="1">
        <f t="array" ref="I2758">_xlfn.IFS(D2758=0,0%, D2758&lt;=30,25%, D2758&lt;=60,50%, D2758&lt;=90,75%, D2758&gt;90,100%)</f>
        <v>0.25</v>
      </c>
      <c r="J2758">
        <f>SUMIFS(รายงานลูกหนี้!$G$2:$G$20000, รายงานลูกหนี้!$A$2:$A$20000, $A2758, รายงานลูกหนี้!$K$2:$K$20000, 0)</f>
        <v>0</v>
      </c>
      <c r="K2758">
        <f>SUMIFS(รายงานลูกหนี้!$G$2:$G$20000, รายงานลูกหนี้!$A$2:$A$20000, $A2758, รายงานลูกหนี้!$K$2:$K$20000, "&gt;=1", รายงานลูกหนี้!$K$2:$K$20000, "&lt;=30")</f>
        <v>652023</v>
      </c>
      <c r="L2758">
        <f>SUMIFS(รายงานลูกหนี้!$G$2:$G$20000, รายงานลูกหนี้!$A$2:$A$20000, $A2758, รายงานลูกหนี้!$K$2:$K$20000, "&gt;=31", รายงานลูกหนี้!$K$2:$K$20000, "&lt;=60")</f>
        <v>0</v>
      </c>
      <c r="M2758">
        <f>SUMIFS(รายงานลูกหนี้!$G$2:$G$20000, รายงานลูกหนี้!$A$2:$A$20000, $A2758, รายงานลูกหนี้!$K$2:$K$20000, "&gt;=61", รายงานลูกหนี้!$K$2:$K$20000, "&lt;=90")</f>
        <v>0</v>
      </c>
      <c r="N2758">
        <f>SUMIFS(รายงานลูกหนี้!$G$2:$G$20000, รายงานลูกหนี้!$A$2:$A$20000, $A2758, รายงานลูกหนี้!$K$2:$K$20000, "&gt;90")</f>
        <v>0</v>
      </c>
      <c r="O2758">
        <f t="shared" si="218"/>
        <v>652023</v>
      </c>
      <c r="P2758" s="17">
        <f t="shared" si="219"/>
        <v>0.25</v>
      </c>
    </row>
    <row r="2759" spans="1:16" x14ac:dyDescent="0.2">
      <c r="A2759" t="str">
        <v>a9d0a4054ebf793e916cdd178003f50e7fe50ce7</v>
      </c>
      <c r="B2759">
        <f>COUNTIF(รายงานลูกหนี้!$A:$A,A2759)</f>
        <v>1</v>
      </c>
      <c r="C2759">
        <f>COUNTIFS(รายงานลูกหนี้!$A:$A,A2759,รายงานลูกหนี้!$K:$K,"&gt;0")</f>
        <v>1</v>
      </c>
      <c r="D2759">
        <f>SUMIF(รายงานลูกหนี้!$A:$A,A2759,รายงานลูกหนี้!$K:$K)</f>
        <v>38</v>
      </c>
      <c r="E2759">
        <f>_xlfn.MAXIFS(รายงานลูกหนี้!$K:$K,รายงานลูกหนี้!$A:$A,A2759)</f>
        <v>38</v>
      </c>
      <c r="F2759" s="17">
        <f t="shared" si="215"/>
        <v>1</v>
      </c>
      <c r="G2759" t="str">
        <f t="shared" si="216"/>
        <v>ค้างชำระ 31 - 60 วัน</v>
      </c>
      <c r="H2759" t="str">
        <f t="shared" si="217"/>
        <v>ลูกหนี้เฝ้าติดตาม</v>
      </c>
      <c r="I2759" s="17" cm="1">
        <f t="array" ref="I2759">_xlfn.IFS(D2759=0,0%, D2759&lt;=30,25%, D2759&lt;=60,50%, D2759&lt;=90,75%, D2759&gt;90,100%)</f>
        <v>0.5</v>
      </c>
      <c r="J2759">
        <f>SUMIFS(รายงานลูกหนี้!$G$2:$G$20000, รายงานลูกหนี้!$A$2:$A$20000, $A2759, รายงานลูกหนี้!$K$2:$K$20000, 0)</f>
        <v>0</v>
      </c>
      <c r="K2759">
        <f>SUMIFS(รายงานลูกหนี้!$G$2:$G$20000, รายงานลูกหนี้!$A$2:$A$20000, $A2759, รายงานลูกหนี้!$K$2:$K$20000, "&gt;=1", รายงานลูกหนี้!$K$2:$K$20000, "&lt;=30")</f>
        <v>0</v>
      </c>
      <c r="L2759">
        <f>SUMIFS(รายงานลูกหนี้!$G$2:$G$20000, รายงานลูกหนี้!$A$2:$A$20000, $A2759, รายงานลูกหนี้!$K$2:$K$20000, "&gt;=31", รายงานลูกหนี้!$K$2:$K$20000, "&lt;=60")</f>
        <v>41462</v>
      </c>
      <c r="M2759">
        <f>SUMIFS(รายงานลูกหนี้!$G$2:$G$20000, รายงานลูกหนี้!$A$2:$A$20000, $A2759, รายงานลูกหนี้!$K$2:$K$20000, "&gt;=61", รายงานลูกหนี้!$K$2:$K$20000, "&lt;=90")</f>
        <v>0</v>
      </c>
      <c r="N2759">
        <f>SUMIFS(รายงานลูกหนี้!$G$2:$G$20000, รายงานลูกหนี้!$A$2:$A$20000, $A2759, รายงานลูกหนี้!$K$2:$K$20000, "&gt;90")</f>
        <v>0</v>
      </c>
      <c r="O2759">
        <f t="shared" si="218"/>
        <v>41462</v>
      </c>
      <c r="P2759" s="17">
        <f t="shared" si="219"/>
        <v>0.5</v>
      </c>
    </row>
    <row r="2760" spans="1:16" x14ac:dyDescent="0.2">
      <c r="A2760" t="str">
        <v>eb0e560fc4772fd353b7346e2f356982a2d5741b</v>
      </c>
      <c r="B2760">
        <f>COUNTIF(รายงานลูกหนี้!$A:$A,A2760)</f>
        <v>1</v>
      </c>
      <c r="C2760">
        <f>COUNTIFS(รายงานลูกหนี้!$A:$A,A2760,รายงานลูกหนี้!$K:$K,"&gt;0")</f>
        <v>1</v>
      </c>
      <c r="D2760">
        <f>SUMIF(รายงานลูกหนี้!$A:$A,A2760,รายงานลูกหนี้!$K:$K)</f>
        <v>5</v>
      </c>
      <c r="E2760">
        <f>_xlfn.MAXIFS(รายงานลูกหนี้!$K:$K,รายงานลูกหนี้!$A:$A,A2760)</f>
        <v>5</v>
      </c>
      <c r="F2760" s="17">
        <f t="shared" si="215"/>
        <v>1</v>
      </c>
      <c r="G2760" t="str">
        <f t="shared" si="216"/>
        <v>ค้างชำระ 1 - 30 วัน</v>
      </c>
      <c r="H2760" t="str">
        <f t="shared" si="217"/>
        <v>ลูกหนี้ชั้นดี</v>
      </c>
      <c r="I2760" s="17" cm="1">
        <f t="array" ref="I2760">_xlfn.IFS(D2760=0,0%, D2760&lt;=30,25%, D2760&lt;=60,50%, D2760&lt;=90,75%, D2760&gt;90,100%)</f>
        <v>0.25</v>
      </c>
      <c r="J2760">
        <f>SUMIFS(รายงานลูกหนี้!$G$2:$G$20000, รายงานลูกหนี้!$A$2:$A$20000, $A2760, รายงานลูกหนี้!$K$2:$K$20000, 0)</f>
        <v>0</v>
      </c>
      <c r="K2760">
        <f>SUMIFS(รายงานลูกหนี้!$G$2:$G$20000, รายงานลูกหนี้!$A$2:$A$20000, $A2760, รายงานลูกหนี้!$K$2:$K$20000, "&gt;=1", รายงานลูกหนี้!$K$2:$K$20000, "&lt;=30")</f>
        <v>28590</v>
      </c>
      <c r="L2760">
        <f>SUMIFS(รายงานลูกหนี้!$G$2:$G$20000, รายงานลูกหนี้!$A$2:$A$20000, $A2760, รายงานลูกหนี้!$K$2:$K$20000, "&gt;=31", รายงานลูกหนี้!$K$2:$K$20000, "&lt;=60")</f>
        <v>0</v>
      </c>
      <c r="M2760">
        <f>SUMIFS(รายงานลูกหนี้!$G$2:$G$20000, รายงานลูกหนี้!$A$2:$A$20000, $A2760, รายงานลูกหนี้!$K$2:$K$20000, "&gt;=61", รายงานลูกหนี้!$K$2:$K$20000, "&lt;=90")</f>
        <v>0</v>
      </c>
      <c r="N2760">
        <f>SUMIFS(รายงานลูกหนี้!$G$2:$G$20000, รายงานลูกหนี้!$A$2:$A$20000, $A2760, รายงานลูกหนี้!$K$2:$K$20000, "&gt;90")</f>
        <v>0</v>
      </c>
      <c r="O2760">
        <f t="shared" si="218"/>
        <v>28590</v>
      </c>
      <c r="P2760" s="17">
        <f t="shared" si="219"/>
        <v>0.25</v>
      </c>
    </row>
    <row r="2761" spans="1:16" x14ac:dyDescent="0.2">
      <c r="A2761" t="str">
        <v>e6e359c02920480cfbc6063dc5ca20bdbce24a34</v>
      </c>
      <c r="B2761">
        <f>COUNTIF(รายงานลูกหนี้!$A:$A,A2761)</f>
        <v>5</v>
      </c>
      <c r="C2761">
        <f>COUNTIFS(รายงานลูกหนี้!$A:$A,A2761,รายงานลูกหนี้!$K:$K,"&gt;0")</f>
        <v>3</v>
      </c>
      <c r="D2761">
        <f>SUMIF(รายงานลูกหนี้!$A:$A,A2761,รายงานลูกหนี้!$K:$K)</f>
        <v>16</v>
      </c>
      <c r="E2761">
        <f>_xlfn.MAXIFS(รายงานลูกหนี้!$K:$K,รายงานลูกหนี้!$A:$A,A2761)</f>
        <v>7</v>
      </c>
      <c r="F2761" s="17">
        <f t="shared" si="215"/>
        <v>0.6</v>
      </c>
      <c r="G2761" t="str">
        <f t="shared" si="216"/>
        <v>ค้างชำระ 1 - 30 วัน</v>
      </c>
      <c r="H2761" t="str">
        <f t="shared" si="217"/>
        <v>ลูกหนี้ชั้นดี</v>
      </c>
      <c r="I2761" s="17" cm="1">
        <f t="array" ref="I2761">_xlfn.IFS(D2761=0,0%, D2761&lt;=30,25%, D2761&lt;=60,50%, D2761&lt;=90,75%, D2761&gt;90,100%)</f>
        <v>0.25</v>
      </c>
      <c r="J2761">
        <f>SUMIFS(รายงานลูกหนี้!$G$2:$G$20000, รายงานลูกหนี้!$A$2:$A$20000, $A2761, รายงานลูกหนี้!$K$2:$K$20000, 0)</f>
        <v>9053</v>
      </c>
      <c r="K2761">
        <f>SUMIFS(รายงานลูกหนี้!$G$2:$G$20000, รายงานลูกหนี้!$A$2:$A$20000, $A2761, รายงานลูกหนี้!$K$2:$K$20000, "&gt;=1", รายงานลูกหนี้!$K$2:$K$20000, "&lt;=30")</f>
        <v>2592</v>
      </c>
      <c r="L2761">
        <f>SUMIFS(รายงานลูกหนี้!$G$2:$G$20000, รายงานลูกหนี้!$A$2:$A$20000, $A2761, รายงานลูกหนี้!$K$2:$K$20000, "&gt;=31", รายงานลูกหนี้!$K$2:$K$20000, "&lt;=60")</f>
        <v>0</v>
      </c>
      <c r="M2761">
        <f>SUMIFS(รายงานลูกหนี้!$G$2:$G$20000, รายงานลูกหนี้!$A$2:$A$20000, $A2761, รายงานลูกหนี้!$K$2:$K$20000, "&gt;=61", รายงานลูกหนี้!$K$2:$K$20000, "&lt;=90")</f>
        <v>0</v>
      </c>
      <c r="N2761">
        <f>SUMIFS(รายงานลูกหนี้!$G$2:$G$20000, รายงานลูกหนี้!$A$2:$A$20000, $A2761, รายงานลูกหนี้!$K$2:$K$20000, "&gt;90")</f>
        <v>0</v>
      </c>
      <c r="O2761">
        <f t="shared" si="218"/>
        <v>11645</v>
      </c>
      <c r="P2761" s="17">
        <f t="shared" si="219"/>
        <v>5.5646200085873766E-2</v>
      </c>
    </row>
    <row r="2762" spans="1:16" x14ac:dyDescent="0.2">
      <c r="A2762" t="str">
        <v>5086b12bf93b4c43eb96b8f5d55f7e5f6d1e177d</v>
      </c>
      <c r="B2762">
        <f>COUNTIF(รายงานลูกหนี้!$A:$A,A2762)</f>
        <v>8</v>
      </c>
      <c r="C2762">
        <f>COUNTIFS(รายงานลูกหนี้!$A:$A,A2762,รายงานลูกหนี้!$K:$K,"&gt;0")</f>
        <v>0</v>
      </c>
      <c r="D2762">
        <f>SUMIF(รายงานลูกหนี้!$A:$A,A2762,รายงานลูกหนี้!$K:$K)</f>
        <v>0</v>
      </c>
      <c r="E2762">
        <f>_xlfn.MAXIFS(รายงานลูกหนี้!$K:$K,รายงานลูกหนี้!$A:$A,A2762)</f>
        <v>0</v>
      </c>
      <c r="F2762" s="17">
        <f t="shared" si="215"/>
        <v>0</v>
      </c>
      <c r="G2762" t="str">
        <f t="shared" si="216"/>
        <v>ชำระตรงเวลา</v>
      </c>
      <c r="H2762" t="str">
        <f t="shared" si="217"/>
        <v>ลูกหนี้ชั้นดี</v>
      </c>
      <c r="I2762" s="17" cm="1">
        <f t="array" ref="I2762">_xlfn.IFS(D2762=0,0%, D2762&lt;=30,25%, D2762&lt;=60,50%, D2762&lt;=90,75%, D2762&gt;90,100%)</f>
        <v>0</v>
      </c>
      <c r="J2762">
        <f>SUMIFS(รายงานลูกหนี้!$G$2:$G$20000, รายงานลูกหนี้!$A$2:$A$20000, $A2762, รายงานลูกหนี้!$K$2:$K$20000, 0)</f>
        <v>21037</v>
      </c>
      <c r="K2762">
        <f>SUMIFS(รายงานลูกหนี้!$G$2:$G$20000, รายงานลูกหนี้!$A$2:$A$20000, $A2762, รายงานลูกหนี้!$K$2:$K$20000, "&gt;=1", รายงานลูกหนี้!$K$2:$K$20000, "&lt;=30")</f>
        <v>0</v>
      </c>
      <c r="L2762">
        <f>SUMIFS(รายงานลูกหนี้!$G$2:$G$20000, รายงานลูกหนี้!$A$2:$A$20000, $A2762, รายงานลูกหนี้!$K$2:$K$20000, "&gt;=31", รายงานลูกหนี้!$K$2:$K$20000, "&lt;=60")</f>
        <v>0</v>
      </c>
      <c r="M2762">
        <f>SUMIFS(รายงานลูกหนี้!$G$2:$G$20000, รายงานลูกหนี้!$A$2:$A$20000, $A2762, รายงานลูกหนี้!$K$2:$K$20000, "&gt;=61", รายงานลูกหนี้!$K$2:$K$20000, "&lt;=90")</f>
        <v>0</v>
      </c>
      <c r="N2762">
        <f>SUMIFS(รายงานลูกหนี้!$G$2:$G$20000, รายงานลูกหนี้!$A$2:$A$20000, $A2762, รายงานลูกหนี้!$K$2:$K$20000, "&gt;90")</f>
        <v>0</v>
      </c>
      <c r="O2762">
        <f t="shared" si="218"/>
        <v>21037</v>
      </c>
      <c r="P2762" s="17">
        <f t="shared" si="219"/>
        <v>0</v>
      </c>
    </row>
    <row r="2763" spans="1:16" x14ac:dyDescent="0.2">
      <c r="A2763" t="str">
        <v>f219333a0ad7471d636f598796e02f4d83549c1d</v>
      </c>
      <c r="B2763">
        <f>COUNTIF(รายงานลูกหนี้!$A:$A,A2763)</f>
        <v>3</v>
      </c>
      <c r="C2763">
        <f>COUNTIFS(รายงานลูกหนี้!$A:$A,A2763,รายงานลูกหนี้!$K:$K,"&gt;0")</f>
        <v>3</v>
      </c>
      <c r="D2763">
        <f>SUMIF(รายงานลูกหนี้!$A:$A,A2763,รายงานลูกหนี้!$K:$K)</f>
        <v>9</v>
      </c>
      <c r="E2763">
        <f>_xlfn.MAXIFS(รายงานลูกหนี้!$K:$K,รายงานลูกหนี้!$A:$A,A2763)</f>
        <v>5</v>
      </c>
      <c r="F2763" s="17">
        <f t="shared" si="215"/>
        <v>1</v>
      </c>
      <c r="G2763" t="str">
        <f t="shared" si="216"/>
        <v>ค้างชำระ 1 - 30 วัน</v>
      </c>
      <c r="H2763" t="str">
        <f t="shared" si="217"/>
        <v>ลูกหนี้ชั้นดี</v>
      </c>
      <c r="I2763" s="17" cm="1">
        <f t="array" ref="I2763">_xlfn.IFS(D2763=0,0%, D2763&lt;=30,25%, D2763&lt;=60,50%, D2763&lt;=90,75%, D2763&gt;90,100%)</f>
        <v>0.25</v>
      </c>
      <c r="J2763">
        <f>SUMIFS(รายงานลูกหนี้!$G$2:$G$20000, รายงานลูกหนี้!$A$2:$A$20000, $A2763, รายงานลูกหนี้!$K$2:$K$20000, 0)</f>
        <v>0</v>
      </c>
      <c r="K2763">
        <f>SUMIFS(รายงานลูกหนี้!$G$2:$G$20000, รายงานลูกหนี้!$A$2:$A$20000, $A2763, รายงานลูกหนี้!$K$2:$K$20000, "&gt;=1", รายงานลูกหนี้!$K$2:$K$20000, "&lt;=30")</f>
        <v>67534</v>
      </c>
      <c r="L2763">
        <f>SUMIFS(รายงานลูกหนี้!$G$2:$G$20000, รายงานลูกหนี้!$A$2:$A$20000, $A2763, รายงานลูกหนี้!$K$2:$K$20000, "&gt;=31", รายงานลูกหนี้!$K$2:$K$20000, "&lt;=60")</f>
        <v>0</v>
      </c>
      <c r="M2763">
        <f>SUMIFS(รายงานลูกหนี้!$G$2:$G$20000, รายงานลูกหนี้!$A$2:$A$20000, $A2763, รายงานลูกหนี้!$K$2:$K$20000, "&gt;=61", รายงานลูกหนี้!$K$2:$K$20000, "&lt;=90")</f>
        <v>0</v>
      </c>
      <c r="N2763">
        <f>SUMIFS(รายงานลูกหนี้!$G$2:$G$20000, รายงานลูกหนี้!$A$2:$A$20000, $A2763, รายงานลูกหนี้!$K$2:$K$20000, "&gt;90")</f>
        <v>0</v>
      </c>
      <c r="O2763">
        <f t="shared" si="218"/>
        <v>67534</v>
      </c>
      <c r="P2763" s="17">
        <f t="shared" si="219"/>
        <v>0.25</v>
      </c>
    </row>
    <row r="2764" spans="1:16" x14ac:dyDescent="0.2">
      <c r="A2764" t="str">
        <v>86ed163d51241520b9aea8385ce1ca732bfe0d92</v>
      </c>
      <c r="B2764">
        <f>COUNTIF(รายงานลูกหนี้!$A:$A,A2764)</f>
        <v>9</v>
      </c>
      <c r="C2764">
        <f>COUNTIFS(รายงานลูกหนี้!$A:$A,A2764,รายงานลูกหนี้!$K:$K,"&gt;0")</f>
        <v>9</v>
      </c>
      <c r="D2764">
        <f>SUMIF(รายงานลูกหนี้!$A:$A,A2764,รายงานลูกหนี้!$K:$K)</f>
        <v>40</v>
      </c>
      <c r="E2764">
        <f>_xlfn.MAXIFS(รายงานลูกหนี้!$K:$K,รายงานลูกหนี้!$A:$A,A2764)</f>
        <v>7</v>
      </c>
      <c r="F2764" s="17">
        <f t="shared" si="215"/>
        <v>1</v>
      </c>
      <c r="G2764" t="str">
        <f t="shared" si="216"/>
        <v>ค้างชำระ 1 - 30 วัน</v>
      </c>
      <c r="H2764" t="str">
        <f t="shared" si="217"/>
        <v>ลูกหนี้ชั้นดี</v>
      </c>
      <c r="I2764" s="17" cm="1">
        <f t="array" ref="I2764">_xlfn.IFS(D2764=0,0%, D2764&lt;=30,25%, D2764&lt;=60,50%, D2764&lt;=90,75%, D2764&gt;90,100%)</f>
        <v>0.5</v>
      </c>
      <c r="J2764">
        <f>SUMIFS(รายงานลูกหนี้!$G$2:$G$20000, รายงานลูกหนี้!$A$2:$A$20000, $A2764, รายงานลูกหนี้!$K$2:$K$20000, 0)</f>
        <v>0</v>
      </c>
      <c r="K2764">
        <f>SUMIFS(รายงานลูกหนี้!$G$2:$G$20000, รายงานลูกหนี้!$A$2:$A$20000, $A2764, รายงานลูกหนี้!$K$2:$K$20000, "&gt;=1", รายงานลูกหนี้!$K$2:$K$20000, "&lt;=30")</f>
        <v>78245</v>
      </c>
      <c r="L2764">
        <f>SUMIFS(รายงานลูกหนี้!$G$2:$G$20000, รายงานลูกหนี้!$A$2:$A$20000, $A2764, รายงานลูกหนี้!$K$2:$K$20000, "&gt;=31", รายงานลูกหนี้!$K$2:$K$20000, "&lt;=60")</f>
        <v>0</v>
      </c>
      <c r="M2764">
        <f>SUMIFS(รายงานลูกหนี้!$G$2:$G$20000, รายงานลูกหนี้!$A$2:$A$20000, $A2764, รายงานลูกหนี้!$K$2:$K$20000, "&gt;=61", รายงานลูกหนี้!$K$2:$K$20000, "&lt;=90")</f>
        <v>0</v>
      </c>
      <c r="N2764">
        <f>SUMIFS(รายงานลูกหนี้!$G$2:$G$20000, รายงานลูกหนี้!$A$2:$A$20000, $A2764, รายงานลูกหนี้!$K$2:$K$20000, "&gt;90")</f>
        <v>0</v>
      </c>
      <c r="O2764">
        <f t="shared" si="218"/>
        <v>78245</v>
      </c>
      <c r="P2764" s="17">
        <f t="shared" si="219"/>
        <v>0.25</v>
      </c>
    </row>
    <row r="2765" spans="1:16" x14ac:dyDescent="0.2">
      <c r="A2765" t="str">
        <v>d947ca601ddc675de8dcbf8fd9b56b3f4d0a941a</v>
      </c>
      <c r="B2765">
        <f>COUNTIF(รายงานลูกหนี้!$A:$A,A2765)</f>
        <v>10</v>
      </c>
      <c r="C2765">
        <f>COUNTIFS(รายงานลูกหนี้!$A:$A,A2765,รายงานลูกหนี้!$K:$K,"&gt;0")</f>
        <v>1</v>
      </c>
      <c r="D2765">
        <f>SUMIF(รายงานลูกหนี้!$A:$A,A2765,รายงานลูกหนี้!$K:$K)</f>
        <v>1</v>
      </c>
      <c r="E2765">
        <f>_xlfn.MAXIFS(รายงานลูกหนี้!$K:$K,รายงานลูกหนี้!$A:$A,A2765)</f>
        <v>1</v>
      </c>
      <c r="F2765" s="17">
        <f t="shared" si="215"/>
        <v>0.1</v>
      </c>
      <c r="G2765" t="str">
        <f t="shared" si="216"/>
        <v>ค้างชำระ 1 - 30 วัน</v>
      </c>
      <c r="H2765" t="str">
        <f t="shared" si="217"/>
        <v>ลูกหนี้ชั้นดี</v>
      </c>
      <c r="I2765" s="17" cm="1">
        <f t="array" ref="I2765">_xlfn.IFS(D2765=0,0%, D2765&lt;=30,25%, D2765&lt;=60,50%, D2765&lt;=90,75%, D2765&gt;90,100%)</f>
        <v>0.25</v>
      </c>
      <c r="J2765">
        <f>SUMIFS(รายงานลูกหนี้!$G$2:$G$20000, รายงานลูกหนี้!$A$2:$A$20000, $A2765, รายงานลูกหนี้!$K$2:$K$20000, 0)</f>
        <v>81489</v>
      </c>
      <c r="K2765">
        <f>SUMIFS(รายงานลูกหนี้!$G$2:$G$20000, รายงานลูกหนี้!$A$2:$A$20000, $A2765, รายงานลูกหนี้!$K$2:$K$20000, "&gt;=1", รายงานลูกหนี้!$K$2:$K$20000, "&lt;=30")</f>
        <v>8265</v>
      </c>
      <c r="L2765">
        <f>SUMIFS(รายงานลูกหนี้!$G$2:$G$20000, รายงานลูกหนี้!$A$2:$A$20000, $A2765, รายงานลูกหนี้!$K$2:$K$20000, "&gt;=31", รายงานลูกหนี้!$K$2:$K$20000, "&lt;=60")</f>
        <v>0</v>
      </c>
      <c r="M2765">
        <f>SUMIFS(รายงานลูกหนี้!$G$2:$G$20000, รายงานลูกหนี้!$A$2:$A$20000, $A2765, รายงานลูกหนี้!$K$2:$K$20000, "&gt;=61", รายงานลูกหนี้!$K$2:$K$20000, "&lt;=90")</f>
        <v>0</v>
      </c>
      <c r="N2765">
        <f>SUMIFS(รายงานลูกหนี้!$G$2:$G$20000, รายงานลูกหนี้!$A$2:$A$20000, $A2765, รายงานลูกหนี้!$K$2:$K$20000, "&gt;90")</f>
        <v>0</v>
      </c>
      <c r="O2765">
        <f t="shared" si="218"/>
        <v>89754</v>
      </c>
      <c r="P2765" s="17">
        <f t="shared" si="219"/>
        <v>2.3021258105488336E-2</v>
      </c>
    </row>
    <row r="2766" spans="1:16" x14ac:dyDescent="0.2">
      <c r="A2766" t="str">
        <v>0442f0a3386e4536e32f631df62f9beefae289dc</v>
      </c>
      <c r="B2766">
        <f>COUNTIF(รายงานลูกหนี้!$A:$A,A2766)</f>
        <v>4</v>
      </c>
      <c r="C2766">
        <f>COUNTIFS(รายงานลูกหนี้!$A:$A,A2766,รายงานลูกหนี้!$K:$K,"&gt;0")</f>
        <v>0</v>
      </c>
      <c r="D2766">
        <f>SUMIF(รายงานลูกหนี้!$A:$A,A2766,รายงานลูกหนี้!$K:$K)</f>
        <v>0</v>
      </c>
      <c r="E2766">
        <f>_xlfn.MAXIFS(รายงานลูกหนี้!$K:$K,รายงานลูกหนี้!$A:$A,A2766)</f>
        <v>0</v>
      </c>
      <c r="F2766" s="17">
        <f t="shared" si="215"/>
        <v>0</v>
      </c>
      <c r="G2766" t="str">
        <f t="shared" si="216"/>
        <v>ชำระตรงเวลา</v>
      </c>
      <c r="H2766" t="str">
        <f t="shared" si="217"/>
        <v>ลูกหนี้ชั้นดี</v>
      </c>
      <c r="I2766" s="17" cm="1">
        <f t="array" ref="I2766">_xlfn.IFS(D2766=0,0%, D2766&lt;=30,25%, D2766&lt;=60,50%, D2766&lt;=90,75%, D2766&gt;90,100%)</f>
        <v>0</v>
      </c>
      <c r="J2766">
        <f>SUMIFS(รายงานลูกหนี้!$G$2:$G$20000, รายงานลูกหนี้!$A$2:$A$20000, $A2766, รายงานลูกหนี้!$K$2:$K$20000, 0)</f>
        <v>19129</v>
      </c>
      <c r="K2766">
        <f>SUMIFS(รายงานลูกหนี้!$G$2:$G$20000, รายงานลูกหนี้!$A$2:$A$20000, $A2766, รายงานลูกหนี้!$K$2:$K$20000, "&gt;=1", รายงานลูกหนี้!$K$2:$K$20000, "&lt;=30")</f>
        <v>0</v>
      </c>
      <c r="L2766">
        <f>SUMIFS(รายงานลูกหนี้!$G$2:$G$20000, รายงานลูกหนี้!$A$2:$A$20000, $A2766, รายงานลูกหนี้!$K$2:$K$20000, "&gt;=31", รายงานลูกหนี้!$K$2:$K$20000, "&lt;=60")</f>
        <v>0</v>
      </c>
      <c r="M2766">
        <f>SUMIFS(รายงานลูกหนี้!$G$2:$G$20000, รายงานลูกหนี้!$A$2:$A$20000, $A2766, รายงานลูกหนี้!$K$2:$K$20000, "&gt;=61", รายงานลูกหนี้!$K$2:$K$20000, "&lt;=90")</f>
        <v>0</v>
      </c>
      <c r="N2766">
        <f>SUMIFS(รายงานลูกหนี้!$G$2:$G$20000, รายงานลูกหนี้!$A$2:$A$20000, $A2766, รายงานลูกหนี้!$K$2:$K$20000, "&gt;90")</f>
        <v>0</v>
      </c>
      <c r="O2766">
        <f t="shared" si="218"/>
        <v>19129</v>
      </c>
      <c r="P2766" s="17">
        <f t="shared" si="219"/>
        <v>0</v>
      </c>
    </row>
    <row r="2767" spans="1:16" x14ac:dyDescent="0.2">
      <c r="A2767" t="str">
        <v>25e31decb5f1fbf7c158fd85649a3b5193469eed</v>
      </c>
      <c r="B2767">
        <f>COUNTIF(รายงานลูกหนี้!$A:$A,A2767)</f>
        <v>5</v>
      </c>
      <c r="C2767">
        <f>COUNTIFS(รายงานลูกหนี้!$A:$A,A2767,รายงานลูกหนี้!$K:$K,"&gt;0")</f>
        <v>5</v>
      </c>
      <c r="D2767">
        <f>SUMIF(รายงานลูกหนี้!$A:$A,A2767,รายงานลูกหนี้!$K:$K)</f>
        <v>47</v>
      </c>
      <c r="E2767">
        <f>_xlfn.MAXIFS(รายงานลูกหนี้!$K:$K,รายงานลูกหนี้!$A:$A,A2767)</f>
        <v>11</v>
      </c>
      <c r="F2767" s="17">
        <f t="shared" si="215"/>
        <v>1</v>
      </c>
      <c r="G2767" t="str">
        <f t="shared" si="216"/>
        <v>ค้างชำระ 1 - 30 วัน</v>
      </c>
      <c r="H2767" t="str">
        <f t="shared" si="217"/>
        <v>ลูกหนี้ชั้นดี</v>
      </c>
      <c r="I2767" s="17" cm="1">
        <f t="array" ref="I2767">_xlfn.IFS(D2767=0,0%, D2767&lt;=30,25%, D2767&lt;=60,50%, D2767&lt;=90,75%, D2767&gt;90,100%)</f>
        <v>0.5</v>
      </c>
      <c r="J2767">
        <f>SUMIFS(รายงานลูกหนี้!$G$2:$G$20000, รายงานลูกหนี้!$A$2:$A$20000, $A2767, รายงานลูกหนี้!$K$2:$K$20000, 0)</f>
        <v>0</v>
      </c>
      <c r="K2767">
        <f>SUMIFS(รายงานลูกหนี้!$G$2:$G$20000, รายงานลูกหนี้!$A$2:$A$20000, $A2767, รายงานลูกหนี้!$K$2:$K$20000, "&gt;=1", รายงานลูกหนี้!$K$2:$K$20000, "&lt;=30")</f>
        <v>55409</v>
      </c>
      <c r="L2767">
        <f>SUMIFS(รายงานลูกหนี้!$G$2:$G$20000, รายงานลูกหนี้!$A$2:$A$20000, $A2767, รายงานลูกหนี้!$K$2:$K$20000, "&gt;=31", รายงานลูกหนี้!$K$2:$K$20000, "&lt;=60")</f>
        <v>0</v>
      </c>
      <c r="M2767">
        <f>SUMIFS(รายงานลูกหนี้!$G$2:$G$20000, รายงานลูกหนี้!$A$2:$A$20000, $A2767, รายงานลูกหนี้!$K$2:$K$20000, "&gt;=61", รายงานลูกหนี้!$K$2:$K$20000, "&lt;=90")</f>
        <v>0</v>
      </c>
      <c r="N2767">
        <f>SUMIFS(รายงานลูกหนี้!$G$2:$G$20000, รายงานลูกหนี้!$A$2:$A$20000, $A2767, รายงานลูกหนี้!$K$2:$K$20000, "&gt;90")</f>
        <v>0</v>
      </c>
      <c r="O2767">
        <f t="shared" si="218"/>
        <v>55409</v>
      </c>
      <c r="P2767" s="17">
        <f t="shared" si="219"/>
        <v>0.25</v>
      </c>
    </row>
    <row r="2768" spans="1:16" x14ac:dyDescent="0.2">
      <c r="A2768" t="str">
        <v>7289ae02fb9e64bddd3988ceb15adfc86e51b1d3</v>
      </c>
      <c r="B2768">
        <f>COUNTIF(รายงานลูกหนี้!$A:$A,A2768)</f>
        <v>1</v>
      </c>
      <c r="C2768">
        <f>COUNTIFS(รายงานลูกหนี้!$A:$A,A2768,รายงานลูกหนี้!$K:$K,"&gt;0")</f>
        <v>1</v>
      </c>
      <c r="D2768">
        <f>SUMIF(รายงานลูกหนี้!$A:$A,A2768,รายงานลูกหนี้!$K:$K)</f>
        <v>7</v>
      </c>
      <c r="E2768">
        <f>_xlfn.MAXIFS(รายงานลูกหนี้!$K:$K,รายงานลูกหนี้!$A:$A,A2768)</f>
        <v>7</v>
      </c>
      <c r="F2768" s="17">
        <f t="shared" si="215"/>
        <v>1</v>
      </c>
      <c r="G2768" t="str">
        <f t="shared" si="216"/>
        <v>ค้างชำระ 1 - 30 วัน</v>
      </c>
      <c r="H2768" t="str">
        <f t="shared" si="217"/>
        <v>ลูกหนี้ชั้นดี</v>
      </c>
      <c r="I2768" s="17" cm="1">
        <f t="array" ref="I2768">_xlfn.IFS(D2768=0,0%, D2768&lt;=30,25%, D2768&lt;=60,50%, D2768&lt;=90,75%, D2768&gt;90,100%)</f>
        <v>0.25</v>
      </c>
      <c r="J2768">
        <f>SUMIFS(รายงานลูกหนี้!$G$2:$G$20000, รายงานลูกหนี้!$A$2:$A$20000, $A2768, รายงานลูกหนี้!$K$2:$K$20000, 0)</f>
        <v>0</v>
      </c>
      <c r="K2768">
        <f>SUMIFS(รายงานลูกหนี้!$G$2:$G$20000, รายงานลูกหนี้!$A$2:$A$20000, $A2768, รายงานลูกหนี้!$K$2:$K$20000, "&gt;=1", รายงานลูกหนี้!$K$2:$K$20000, "&lt;=30")</f>
        <v>5993</v>
      </c>
      <c r="L2768">
        <f>SUMIFS(รายงานลูกหนี้!$G$2:$G$20000, รายงานลูกหนี้!$A$2:$A$20000, $A2768, รายงานลูกหนี้!$K$2:$K$20000, "&gt;=31", รายงานลูกหนี้!$K$2:$K$20000, "&lt;=60")</f>
        <v>0</v>
      </c>
      <c r="M2768">
        <f>SUMIFS(รายงานลูกหนี้!$G$2:$G$20000, รายงานลูกหนี้!$A$2:$A$20000, $A2768, รายงานลูกหนี้!$K$2:$K$20000, "&gt;=61", รายงานลูกหนี้!$K$2:$K$20000, "&lt;=90")</f>
        <v>0</v>
      </c>
      <c r="N2768">
        <f>SUMIFS(รายงานลูกหนี้!$G$2:$G$20000, รายงานลูกหนี้!$A$2:$A$20000, $A2768, รายงานลูกหนี้!$K$2:$K$20000, "&gt;90")</f>
        <v>0</v>
      </c>
      <c r="O2768">
        <f t="shared" si="218"/>
        <v>5993</v>
      </c>
      <c r="P2768" s="17">
        <f t="shared" si="219"/>
        <v>0.25</v>
      </c>
    </row>
    <row r="2769" spans="1:16" x14ac:dyDescent="0.2">
      <c r="A2769" t="str">
        <v>02063c1de5a0660dcb4cc975887da8367aa295d8</v>
      </c>
      <c r="B2769">
        <f>COUNTIF(รายงานลูกหนี้!$A:$A,A2769)</f>
        <v>2</v>
      </c>
      <c r="C2769">
        <f>COUNTIFS(รายงานลูกหนี้!$A:$A,A2769,รายงานลูกหนี้!$K:$K,"&gt;0")</f>
        <v>1</v>
      </c>
      <c r="D2769">
        <f>SUMIF(รายงานลูกหนี้!$A:$A,A2769,รายงานลูกหนี้!$K:$K)</f>
        <v>2</v>
      </c>
      <c r="E2769">
        <f>_xlfn.MAXIFS(รายงานลูกหนี้!$K:$K,รายงานลูกหนี้!$A:$A,A2769)</f>
        <v>2</v>
      </c>
      <c r="F2769" s="17">
        <f t="shared" si="215"/>
        <v>0.5</v>
      </c>
      <c r="G2769" t="str">
        <f t="shared" si="216"/>
        <v>ค้างชำระ 1 - 30 วัน</v>
      </c>
      <c r="H2769" t="str">
        <f t="shared" si="217"/>
        <v>ลูกหนี้ชั้นดี</v>
      </c>
      <c r="I2769" s="17" cm="1">
        <f t="array" ref="I2769">_xlfn.IFS(D2769=0,0%, D2769&lt;=30,25%, D2769&lt;=60,50%, D2769&lt;=90,75%, D2769&gt;90,100%)</f>
        <v>0.25</v>
      </c>
      <c r="J2769">
        <f>SUMIFS(รายงานลูกหนี้!$G$2:$G$20000, รายงานลูกหนี้!$A$2:$A$20000, $A2769, รายงานลูกหนี้!$K$2:$K$20000, 0)</f>
        <v>2820</v>
      </c>
      <c r="K2769">
        <f>SUMIFS(รายงานลูกหนี้!$G$2:$G$20000, รายงานลูกหนี้!$A$2:$A$20000, $A2769, รายงานลูกหนี้!$K$2:$K$20000, "&gt;=1", รายงานลูกหนี้!$K$2:$K$20000, "&lt;=30")</f>
        <v>2940</v>
      </c>
      <c r="L2769">
        <f>SUMIFS(รายงานลูกหนี้!$G$2:$G$20000, รายงานลูกหนี้!$A$2:$A$20000, $A2769, รายงานลูกหนี้!$K$2:$K$20000, "&gt;=31", รายงานลูกหนี้!$K$2:$K$20000, "&lt;=60")</f>
        <v>0</v>
      </c>
      <c r="M2769">
        <f>SUMIFS(รายงานลูกหนี้!$G$2:$G$20000, รายงานลูกหนี้!$A$2:$A$20000, $A2769, รายงานลูกหนี้!$K$2:$K$20000, "&gt;=61", รายงานลูกหนี้!$K$2:$K$20000, "&lt;=90")</f>
        <v>0</v>
      </c>
      <c r="N2769">
        <f>SUMIFS(รายงานลูกหนี้!$G$2:$G$20000, รายงานลูกหนี้!$A$2:$A$20000, $A2769, รายงานลูกหนี้!$K$2:$K$20000, "&gt;90")</f>
        <v>0</v>
      </c>
      <c r="O2769">
        <f t="shared" si="218"/>
        <v>5760</v>
      </c>
      <c r="P2769" s="17">
        <f t="shared" si="219"/>
        <v>0.12760416666666666</v>
      </c>
    </row>
    <row r="2770" spans="1:16" x14ac:dyDescent="0.2">
      <c r="A2770" t="str">
        <v>9749ae405202dd4c9307a7422d2f186fe2097311</v>
      </c>
      <c r="B2770">
        <f>COUNTIF(รายงานลูกหนี้!$A:$A,A2770)</f>
        <v>7</v>
      </c>
      <c r="C2770">
        <f>COUNTIFS(รายงานลูกหนี้!$A:$A,A2770,รายงานลูกหนี้!$K:$K,"&gt;0")</f>
        <v>5</v>
      </c>
      <c r="D2770">
        <f>SUMIF(รายงานลูกหนี้!$A:$A,A2770,รายงานลูกหนี้!$K:$K)</f>
        <v>13</v>
      </c>
      <c r="E2770">
        <f>_xlfn.MAXIFS(รายงานลูกหนี้!$K:$K,รายงานลูกหนี้!$A:$A,A2770)</f>
        <v>6</v>
      </c>
      <c r="F2770" s="17">
        <f t="shared" si="215"/>
        <v>0.7142857142857143</v>
      </c>
      <c r="G2770" t="str">
        <f t="shared" si="216"/>
        <v>ค้างชำระ 1 - 30 วัน</v>
      </c>
      <c r="H2770" t="str">
        <f t="shared" si="217"/>
        <v>ลูกหนี้ชั้นดี</v>
      </c>
      <c r="I2770" s="17" cm="1">
        <f t="array" ref="I2770">_xlfn.IFS(D2770=0,0%, D2770&lt;=30,25%, D2770&lt;=60,50%, D2770&lt;=90,75%, D2770&gt;90,100%)</f>
        <v>0.25</v>
      </c>
      <c r="J2770">
        <f>SUMIFS(รายงานลูกหนี้!$G$2:$G$20000, รายงานลูกหนี้!$A$2:$A$20000, $A2770, รายงานลูกหนี้!$K$2:$K$20000, 0)</f>
        <v>10520</v>
      </c>
      <c r="K2770">
        <f>SUMIFS(รายงานลูกหนี้!$G$2:$G$20000, รายงานลูกหนี้!$A$2:$A$20000, $A2770, รายงานลูกหนี้!$K$2:$K$20000, "&gt;=1", รายงานลูกหนี้!$K$2:$K$20000, "&lt;=30")</f>
        <v>41119</v>
      </c>
      <c r="L2770">
        <f>SUMIFS(รายงานลูกหนี้!$G$2:$G$20000, รายงานลูกหนี้!$A$2:$A$20000, $A2770, รายงานลูกหนี้!$K$2:$K$20000, "&gt;=31", รายงานลูกหนี้!$K$2:$K$20000, "&lt;=60")</f>
        <v>0</v>
      </c>
      <c r="M2770">
        <f>SUMIFS(รายงานลูกหนี้!$G$2:$G$20000, รายงานลูกหนี้!$A$2:$A$20000, $A2770, รายงานลูกหนี้!$K$2:$K$20000, "&gt;=61", รายงานลูกหนี้!$K$2:$K$20000, "&lt;=90")</f>
        <v>0</v>
      </c>
      <c r="N2770">
        <f>SUMIFS(รายงานลูกหนี้!$G$2:$G$20000, รายงานลูกหนี้!$A$2:$A$20000, $A2770, รายงานลูกหนี้!$K$2:$K$20000, "&gt;90")</f>
        <v>0</v>
      </c>
      <c r="O2770">
        <f t="shared" si="218"/>
        <v>51639</v>
      </c>
      <c r="P2770" s="17">
        <f t="shared" si="219"/>
        <v>0.19906950173318616</v>
      </c>
    </row>
    <row r="2771" spans="1:16" x14ac:dyDescent="0.2">
      <c r="A2771" t="str">
        <v>75520429f287bcf5d70c2e2298fdd65155053387</v>
      </c>
      <c r="B2771">
        <f>COUNTIF(รายงานลูกหนี้!$A:$A,A2771)</f>
        <v>6</v>
      </c>
      <c r="C2771">
        <f>COUNTIFS(รายงานลูกหนี้!$A:$A,A2771,รายงานลูกหนี้!$K:$K,"&gt;0")</f>
        <v>1</v>
      </c>
      <c r="D2771">
        <f>SUMIF(รายงานลูกหนี้!$A:$A,A2771,รายงานลูกหนี้!$K:$K)</f>
        <v>1</v>
      </c>
      <c r="E2771">
        <f>_xlfn.MAXIFS(รายงานลูกหนี้!$K:$K,รายงานลูกหนี้!$A:$A,A2771)</f>
        <v>1</v>
      </c>
      <c r="F2771" s="17">
        <f t="shared" si="215"/>
        <v>0.16666666666666666</v>
      </c>
      <c r="G2771" t="str">
        <f t="shared" si="216"/>
        <v>ค้างชำระ 1 - 30 วัน</v>
      </c>
      <c r="H2771" t="str">
        <f t="shared" si="217"/>
        <v>ลูกหนี้ชั้นดี</v>
      </c>
      <c r="I2771" s="17" cm="1">
        <f t="array" ref="I2771">_xlfn.IFS(D2771=0,0%, D2771&lt;=30,25%, D2771&lt;=60,50%, D2771&lt;=90,75%, D2771&gt;90,100%)</f>
        <v>0.25</v>
      </c>
      <c r="J2771">
        <f>SUMIFS(รายงานลูกหนี้!$G$2:$G$20000, รายงานลูกหนี้!$A$2:$A$20000, $A2771, รายงานลูกหนี้!$K$2:$K$20000, 0)</f>
        <v>12280</v>
      </c>
      <c r="K2771">
        <f>SUMIFS(รายงานลูกหนี้!$G$2:$G$20000, รายงานลูกหนี้!$A$2:$A$20000, $A2771, รายงานลูกหนี้!$K$2:$K$20000, "&gt;=1", รายงานลูกหนี้!$K$2:$K$20000, "&lt;=30")</f>
        <v>6850</v>
      </c>
      <c r="L2771">
        <f>SUMIFS(รายงานลูกหนี้!$G$2:$G$20000, รายงานลูกหนี้!$A$2:$A$20000, $A2771, รายงานลูกหนี้!$K$2:$K$20000, "&gt;=31", รายงานลูกหนี้!$K$2:$K$20000, "&lt;=60")</f>
        <v>0</v>
      </c>
      <c r="M2771">
        <f>SUMIFS(รายงานลูกหนี้!$G$2:$G$20000, รายงานลูกหนี้!$A$2:$A$20000, $A2771, รายงานลูกหนี้!$K$2:$K$20000, "&gt;=61", รายงานลูกหนี้!$K$2:$K$20000, "&lt;=90")</f>
        <v>0</v>
      </c>
      <c r="N2771">
        <f>SUMIFS(รายงานลูกหนี้!$G$2:$G$20000, รายงานลูกหนี้!$A$2:$A$20000, $A2771, รายงานลูกหนี้!$K$2:$K$20000, "&gt;90")</f>
        <v>0</v>
      </c>
      <c r="O2771">
        <f t="shared" si="218"/>
        <v>19130</v>
      </c>
      <c r="P2771" s="17">
        <f t="shared" si="219"/>
        <v>8.9519079979090435E-2</v>
      </c>
    </row>
    <row r="2772" spans="1:16" x14ac:dyDescent="0.2">
      <c r="A2772" t="str">
        <v>59d4904687a735a50a1b4b9b75164c1a953c0efa</v>
      </c>
      <c r="B2772">
        <f>COUNTIF(รายงานลูกหนี้!$A:$A,A2772)</f>
        <v>5</v>
      </c>
      <c r="C2772">
        <f>COUNTIFS(รายงานลูกหนี้!$A:$A,A2772,รายงานลูกหนี้!$K:$K,"&gt;0")</f>
        <v>4</v>
      </c>
      <c r="D2772">
        <f>SUMIF(รายงานลูกหนี้!$A:$A,A2772,รายงานลูกหนี้!$K:$K)</f>
        <v>13</v>
      </c>
      <c r="E2772">
        <f>_xlfn.MAXIFS(รายงานลูกหนี้!$K:$K,รายงานลูกหนี้!$A:$A,A2772)</f>
        <v>7</v>
      </c>
      <c r="F2772" s="17">
        <f t="shared" si="215"/>
        <v>0.8</v>
      </c>
      <c r="G2772" t="str">
        <f t="shared" si="216"/>
        <v>ค้างชำระ 1 - 30 วัน</v>
      </c>
      <c r="H2772" t="str">
        <f t="shared" si="217"/>
        <v>ลูกหนี้ชั้นดี</v>
      </c>
      <c r="I2772" s="17" cm="1">
        <f t="array" ref="I2772">_xlfn.IFS(D2772=0,0%, D2772&lt;=30,25%, D2772&lt;=60,50%, D2772&lt;=90,75%, D2772&gt;90,100%)</f>
        <v>0.25</v>
      </c>
      <c r="J2772">
        <f>SUMIFS(รายงานลูกหนี้!$G$2:$G$20000, รายงานลูกหนี้!$A$2:$A$20000, $A2772, รายงานลูกหนี้!$K$2:$K$20000, 0)</f>
        <v>9670</v>
      </c>
      <c r="K2772">
        <f>SUMIFS(รายงานลูกหนี้!$G$2:$G$20000, รายงานลูกหนี้!$A$2:$A$20000, $A2772, รายงานลูกหนี้!$K$2:$K$20000, "&gt;=1", รายงานลูกหนี้!$K$2:$K$20000, "&lt;=30")</f>
        <v>10690</v>
      </c>
      <c r="L2772">
        <f>SUMIFS(รายงานลูกหนี้!$G$2:$G$20000, รายงานลูกหนี้!$A$2:$A$20000, $A2772, รายงานลูกหนี้!$K$2:$K$20000, "&gt;=31", รายงานลูกหนี้!$K$2:$K$20000, "&lt;=60")</f>
        <v>0</v>
      </c>
      <c r="M2772">
        <f>SUMIFS(รายงานลูกหนี้!$G$2:$G$20000, รายงานลูกหนี้!$A$2:$A$20000, $A2772, รายงานลูกหนี้!$K$2:$K$20000, "&gt;=61", รายงานลูกหนี้!$K$2:$K$20000, "&lt;=90")</f>
        <v>0</v>
      </c>
      <c r="N2772">
        <f>SUMIFS(รายงานลูกหนี้!$G$2:$G$20000, รายงานลูกหนี้!$A$2:$A$20000, $A2772, รายงานลูกหนี้!$K$2:$K$20000, "&gt;90")</f>
        <v>0</v>
      </c>
      <c r="O2772">
        <f t="shared" si="218"/>
        <v>20360</v>
      </c>
      <c r="P2772" s="17">
        <f t="shared" si="219"/>
        <v>0.13126227897838899</v>
      </c>
    </row>
    <row r="2773" spans="1:16" x14ac:dyDescent="0.2">
      <c r="A2773" t="str">
        <v>4cc0d47bc9ea14075e1d3bf261f113289e75a906</v>
      </c>
      <c r="B2773">
        <f>COUNTIF(รายงานลูกหนี้!$A:$A,A2773)</f>
        <v>6</v>
      </c>
      <c r="C2773">
        <f>COUNTIFS(รายงานลูกหนี้!$A:$A,A2773,รายงานลูกหนี้!$K:$K,"&gt;0")</f>
        <v>0</v>
      </c>
      <c r="D2773">
        <f>SUMIF(รายงานลูกหนี้!$A:$A,A2773,รายงานลูกหนี้!$K:$K)</f>
        <v>0</v>
      </c>
      <c r="E2773">
        <f>_xlfn.MAXIFS(รายงานลูกหนี้!$K:$K,รายงานลูกหนี้!$A:$A,A2773)</f>
        <v>0</v>
      </c>
      <c r="F2773" s="17">
        <f t="shared" si="215"/>
        <v>0</v>
      </c>
      <c r="G2773" t="str">
        <f t="shared" si="216"/>
        <v>ชำระตรงเวลา</v>
      </c>
      <c r="H2773" t="str">
        <f t="shared" si="217"/>
        <v>ลูกหนี้ชั้นดี</v>
      </c>
      <c r="I2773" s="17" cm="1">
        <f t="array" ref="I2773">_xlfn.IFS(D2773=0,0%, D2773&lt;=30,25%, D2773&lt;=60,50%, D2773&lt;=90,75%, D2773&gt;90,100%)</f>
        <v>0</v>
      </c>
      <c r="J2773">
        <f>SUMIFS(รายงานลูกหนี้!$G$2:$G$20000, รายงานลูกหนี้!$A$2:$A$20000, $A2773, รายงานลูกหนี้!$K$2:$K$20000, 0)</f>
        <v>14114</v>
      </c>
      <c r="K2773">
        <f>SUMIFS(รายงานลูกหนี้!$G$2:$G$20000, รายงานลูกหนี้!$A$2:$A$20000, $A2773, รายงานลูกหนี้!$K$2:$K$20000, "&gt;=1", รายงานลูกหนี้!$K$2:$K$20000, "&lt;=30")</f>
        <v>0</v>
      </c>
      <c r="L2773">
        <f>SUMIFS(รายงานลูกหนี้!$G$2:$G$20000, รายงานลูกหนี้!$A$2:$A$20000, $A2773, รายงานลูกหนี้!$K$2:$K$20000, "&gt;=31", รายงานลูกหนี้!$K$2:$K$20000, "&lt;=60")</f>
        <v>0</v>
      </c>
      <c r="M2773">
        <f>SUMIFS(รายงานลูกหนี้!$G$2:$G$20000, รายงานลูกหนี้!$A$2:$A$20000, $A2773, รายงานลูกหนี้!$K$2:$K$20000, "&gt;=61", รายงานลูกหนี้!$K$2:$K$20000, "&lt;=90")</f>
        <v>0</v>
      </c>
      <c r="N2773">
        <f>SUMIFS(รายงานลูกหนี้!$G$2:$G$20000, รายงานลูกหนี้!$A$2:$A$20000, $A2773, รายงานลูกหนี้!$K$2:$K$20000, "&gt;90")</f>
        <v>0</v>
      </c>
      <c r="O2773">
        <f t="shared" si="218"/>
        <v>14114</v>
      </c>
      <c r="P2773" s="17">
        <f t="shared" si="219"/>
        <v>0</v>
      </c>
    </row>
    <row r="2774" spans="1:16" x14ac:dyDescent="0.2">
      <c r="A2774" t="str">
        <v>9fe1182d2d722a8a39b31df6702463b39c2a7f62</v>
      </c>
      <c r="B2774">
        <f>COUNTIF(รายงานลูกหนี้!$A:$A,A2774)</f>
        <v>2</v>
      </c>
      <c r="C2774">
        <f>COUNTIFS(รายงานลูกหนี้!$A:$A,A2774,รายงานลูกหนี้!$K:$K,"&gt;0")</f>
        <v>2</v>
      </c>
      <c r="D2774">
        <f>SUMIF(รายงานลูกหนี้!$A:$A,A2774,รายงานลูกหนี้!$K:$K)</f>
        <v>70</v>
      </c>
      <c r="E2774">
        <f>_xlfn.MAXIFS(รายงานลูกหนี้!$K:$K,รายงานลูกหนี้!$A:$A,A2774)</f>
        <v>60</v>
      </c>
      <c r="F2774" s="17">
        <f t="shared" si="215"/>
        <v>1</v>
      </c>
      <c r="G2774" t="str">
        <f t="shared" si="216"/>
        <v>ค้างชำระ 31 - 60 วัน</v>
      </c>
      <c r="H2774" t="str">
        <f t="shared" si="217"/>
        <v>ลูกหนี้เฝ้าติดตาม</v>
      </c>
      <c r="I2774" s="17" cm="1">
        <f t="array" ref="I2774">_xlfn.IFS(D2774=0,0%, D2774&lt;=30,25%, D2774&lt;=60,50%, D2774&lt;=90,75%, D2774&gt;90,100%)</f>
        <v>0.75</v>
      </c>
      <c r="J2774">
        <f>SUMIFS(รายงานลูกหนี้!$G$2:$G$20000, รายงานลูกหนี้!$A$2:$A$20000, $A2774, รายงานลูกหนี้!$K$2:$K$20000, 0)</f>
        <v>0</v>
      </c>
      <c r="K2774">
        <f>SUMIFS(รายงานลูกหนี้!$G$2:$G$20000, รายงานลูกหนี้!$A$2:$A$20000, $A2774, รายงานลูกหนี้!$K$2:$K$20000, "&gt;=1", รายงานลูกหนี้!$K$2:$K$20000, "&lt;=30")</f>
        <v>1560</v>
      </c>
      <c r="L2774">
        <f>SUMIFS(รายงานลูกหนี้!$G$2:$G$20000, รายงานลูกหนี้!$A$2:$A$20000, $A2774, รายงานลูกหนี้!$K$2:$K$20000, "&gt;=31", รายงานลูกหนี้!$K$2:$K$20000, "&lt;=60")</f>
        <v>2320</v>
      </c>
      <c r="M2774">
        <f>SUMIFS(รายงานลูกหนี้!$G$2:$G$20000, รายงานลูกหนี้!$A$2:$A$20000, $A2774, รายงานลูกหนี้!$K$2:$K$20000, "&gt;=61", รายงานลูกหนี้!$K$2:$K$20000, "&lt;=90")</f>
        <v>0</v>
      </c>
      <c r="N2774">
        <f>SUMIFS(รายงานลูกหนี้!$G$2:$G$20000, รายงานลูกหนี้!$A$2:$A$20000, $A2774, รายงานลูกหนี้!$K$2:$K$20000, "&gt;90")</f>
        <v>0</v>
      </c>
      <c r="O2774">
        <f t="shared" si="218"/>
        <v>3880</v>
      </c>
      <c r="P2774" s="17">
        <f t="shared" si="219"/>
        <v>0.39948453608247425</v>
      </c>
    </row>
    <row r="2775" spans="1:16" x14ac:dyDescent="0.2">
      <c r="A2775" t="str">
        <v>71edf3f961143062fb3edb2b3c4851ba84f34ef3</v>
      </c>
      <c r="B2775">
        <f>COUNTIF(รายงานลูกหนี้!$A:$A,A2775)</f>
        <v>2</v>
      </c>
      <c r="C2775">
        <f>COUNTIFS(รายงานลูกหนี้!$A:$A,A2775,รายงานลูกหนี้!$K:$K,"&gt;0")</f>
        <v>1</v>
      </c>
      <c r="D2775">
        <f>SUMIF(รายงานลูกหนี้!$A:$A,A2775,รายงานลูกหนี้!$K:$K)</f>
        <v>22</v>
      </c>
      <c r="E2775">
        <f>_xlfn.MAXIFS(รายงานลูกหนี้!$K:$K,รายงานลูกหนี้!$A:$A,A2775)</f>
        <v>22</v>
      </c>
      <c r="F2775" s="17">
        <f t="shared" si="215"/>
        <v>0.5</v>
      </c>
      <c r="G2775" t="str">
        <f t="shared" si="216"/>
        <v>ค้างชำระ 1 - 30 วัน</v>
      </c>
      <c r="H2775" t="str">
        <f t="shared" si="217"/>
        <v>ลูกหนี้ชั้นดี</v>
      </c>
      <c r="I2775" s="17" cm="1">
        <f t="array" ref="I2775">_xlfn.IFS(D2775=0,0%, D2775&lt;=30,25%, D2775&lt;=60,50%, D2775&lt;=90,75%, D2775&gt;90,100%)</f>
        <v>0.25</v>
      </c>
      <c r="J2775">
        <f>SUMIFS(รายงานลูกหนี้!$G$2:$G$20000, รายงานลูกหนี้!$A$2:$A$20000, $A2775, รายงานลูกหนี้!$K$2:$K$20000, 0)</f>
        <v>4640</v>
      </c>
      <c r="K2775">
        <f>SUMIFS(รายงานลูกหนี้!$G$2:$G$20000, รายงานลูกหนี้!$A$2:$A$20000, $A2775, รายงานลูกหนี้!$K$2:$K$20000, "&gt;=1", รายงานลูกหนี้!$K$2:$K$20000, "&lt;=30")</f>
        <v>1516</v>
      </c>
      <c r="L2775">
        <f>SUMIFS(รายงานลูกหนี้!$G$2:$G$20000, รายงานลูกหนี้!$A$2:$A$20000, $A2775, รายงานลูกหนี้!$K$2:$K$20000, "&gt;=31", รายงานลูกหนี้!$K$2:$K$20000, "&lt;=60")</f>
        <v>0</v>
      </c>
      <c r="M2775">
        <f>SUMIFS(รายงานลูกหนี้!$G$2:$G$20000, รายงานลูกหนี้!$A$2:$A$20000, $A2775, รายงานลูกหนี้!$K$2:$K$20000, "&gt;=61", รายงานลูกหนี้!$K$2:$K$20000, "&lt;=90")</f>
        <v>0</v>
      </c>
      <c r="N2775">
        <f>SUMIFS(รายงานลูกหนี้!$G$2:$G$20000, รายงานลูกหนี้!$A$2:$A$20000, $A2775, รายงานลูกหนี้!$K$2:$K$20000, "&gt;90")</f>
        <v>0</v>
      </c>
      <c r="O2775">
        <f t="shared" si="218"/>
        <v>6156</v>
      </c>
      <c r="P2775" s="17">
        <f t="shared" si="219"/>
        <v>6.1565951916829106E-2</v>
      </c>
    </row>
    <row r="2776" spans="1:16" x14ac:dyDescent="0.2">
      <c r="A2776" t="str">
        <v>c18f435297def4ae7fa6c1f4673b1e88ecccc4ba</v>
      </c>
      <c r="B2776">
        <f>COUNTIF(รายงานลูกหนี้!$A:$A,A2776)</f>
        <v>3</v>
      </c>
      <c r="C2776">
        <f>COUNTIFS(รายงานลูกหนี้!$A:$A,A2776,รายงานลูกหนี้!$K:$K,"&gt;0")</f>
        <v>2</v>
      </c>
      <c r="D2776">
        <f>SUMIF(รายงานลูกหนี้!$A:$A,A2776,รายงานลูกหนี้!$K:$K)</f>
        <v>46</v>
      </c>
      <c r="E2776">
        <f>_xlfn.MAXIFS(รายงานลูกหนี้!$K:$K,รายงานลูกหนี้!$A:$A,A2776)</f>
        <v>32</v>
      </c>
      <c r="F2776" s="17">
        <f t="shared" si="215"/>
        <v>0.66666666666666663</v>
      </c>
      <c r="G2776" t="str">
        <f t="shared" si="216"/>
        <v>ค้างชำระ 31 - 60 วัน</v>
      </c>
      <c r="H2776" t="str">
        <f t="shared" si="217"/>
        <v>ลูกหนี้เฝ้าติดตาม</v>
      </c>
      <c r="I2776" s="17" cm="1">
        <f t="array" ref="I2776">_xlfn.IFS(D2776=0,0%, D2776&lt;=30,25%, D2776&lt;=60,50%, D2776&lt;=90,75%, D2776&gt;90,100%)</f>
        <v>0.5</v>
      </c>
      <c r="J2776">
        <f>SUMIFS(รายงานลูกหนี้!$G$2:$G$20000, รายงานลูกหนี้!$A$2:$A$20000, $A2776, รายงานลูกหนี้!$K$2:$K$20000, 0)</f>
        <v>240542</v>
      </c>
      <c r="K2776">
        <f>SUMIFS(รายงานลูกหนี้!$G$2:$G$20000, รายงานลูกหนี้!$A$2:$A$20000, $A2776, รายงานลูกหนี้!$K$2:$K$20000, "&gt;=1", รายงานลูกหนี้!$K$2:$K$20000, "&lt;=30")</f>
        <v>158452</v>
      </c>
      <c r="L2776">
        <f>SUMIFS(รายงานลูกหนี้!$G$2:$G$20000, รายงานลูกหนี้!$A$2:$A$20000, $A2776, รายงานลูกหนี้!$K$2:$K$20000, "&gt;=31", รายงานลูกหนี้!$K$2:$K$20000, "&lt;=60")</f>
        <v>239089</v>
      </c>
      <c r="M2776">
        <f>SUMIFS(รายงานลูกหนี้!$G$2:$G$20000, รายงานลูกหนี้!$A$2:$A$20000, $A2776, รายงานลูกหนี้!$K$2:$K$20000, "&gt;=61", รายงานลูกหนี้!$K$2:$K$20000, "&lt;=90")</f>
        <v>0</v>
      </c>
      <c r="N2776">
        <f>SUMIFS(รายงานลูกหนี้!$G$2:$G$20000, รายงานลูกหนี้!$A$2:$A$20000, $A2776, รายงานลูกหนี้!$K$2:$K$20000, "&gt;90")</f>
        <v>0</v>
      </c>
      <c r="O2776">
        <f t="shared" si="218"/>
        <v>638083</v>
      </c>
      <c r="P2776" s="17">
        <f t="shared" si="219"/>
        <v>0.24943071669359629</v>
      </c>
    </row>
    <row r="2777" spans="1:16" x14ac:dyDescent="0.2">
      <c r="A2777" t="str">
        <v>8afd5497b8ad8a1eb6c624c77572c0b24904755c</v>
      </c>
      <c r="B2777">
        <f>COUNTIF(รายงานลูกหนี้!$A:$A,A2777)</f>
        <v>2</v>
      </c>
      <c r="C2777">
        <f>COUNTIFS(รายงานลูกหนี้!$A:$A,A2777,รายงานลูกหนี้!$K:$K,"&gt;0")</f>
        <v>1</v>
      </c>
      <c r="D2777">
        <f>SUMIF(รายงานลูกหนี้!$A:$A,A2777,รายงานลูกหนี้!$K:$K)</f>
        <v>32</v>
      </c>
      <c r="E2777">
        <f>_xlfn.MAXIFS(รายงานลูกหนี้!$K:$K,รายงานลูกหนี้!$A:$A,A2777)</f>
        <v>32</v>
      </c>
      <c r="F2777" s="17">
        <f t="shared" si="215"/>
        <v>0.5</v>
      </c>
      <c r="G2777" t="str">
        <f t="shared" si="216"/>
        <v>ค้างชำระ 31 - 60 วัน</v>
      </c>
      <c r="H2777" t="str">
        <f t="shared" si="217"/>
        <v>ลูกหนี้เฝ้าติดตาม</v>
      </c>
      <c r="I2777" s="17" cm="1">
        <f t="array" ref="I2777">_xlfn.IFS(D2777=0,0%, D2777&lt;=30,25%, D2777&lt;=60,50%, D2777&lt;=90,75%, D2777&gt;90,100%)</f>
        <v>0.5</v>
      </c>
      <c r="J2777">
        <f>SUMIFS(รายงานลูกหนี้!$G$2:$G$20000, รายงานลูกหนี้!$A$2:$A$20000, $A2777, รายงานลูกหนี้!$K$2:$K$20000, 0)</f>
        <v>106237</v>
      </c>
      <c r="K2777">
        <f>SUMIFS(รายงานลูกหนี้!$G$2:$G$20000, รายงานลูกหนี้!$A$2:$A$20000, $A2777, รายงานลูกหนี้!$K$2:$K$20000, "&gt;=1", รายงานลูกหนี้!$K$2:$K$20000, "&lt;=30")</f>
        <v>0</v>
      </c>
      <c r="L2777">
        <f>SUMIFS(รายงานลูกหนี้!$G$2:$G$20000, รายงานลูกหนี้!$A$2:$A$20000, $A2777, รายงานลูกหนี้!$K$2:$K$20000, "&gt;=31", รายงานลูกหนี้!$K$2:$K$20000, "&lt;=60")</f>
        <v>59521</v>
      </c>
      <c r="M2777">
        <f>SUMIFS(รายงานลูกหนี้!$G$2:$G$20000, รายงานลูกหนี้!$A$2:$A$20000, $A2777, รายงานลูกหนี้!$K$2:$K$20000, "&gt;=61", รายงานลูกหนี้!$K$2:$K$20000, "&lt;=90")</f>
        <v>0</v>
      </c>
      <c r="N2777">
        <f>SUMIFS(รายงานลูกหนี้!$G$2:$G$20000, รายงานลูกหนี้!$A$2:$A$20000, $A2777, รายงานลูกหนี้!$K$2:$K$20000, "&gt;90")</f>
        <v>0</v>
      </c>
      <c r="O2777">
        <f t="shared" si="218"/>
        <v>165758</v>
      </c>
      <c r="P2777" s="17">
        <f t="shared" si="219"/>
        <v>0.17954186223289373</v>
      </c>
    </row>
    <row r="2778" spans="1:16" x14ac:dyDescent="0.2">
      <c r="A2778" t="str">
        <v>886a0f374225fbe5cf895700373bf4445d27cf96</v>
      </c>
      <c r="B2778">
        <f>COUNTIF(รายงานลูกหนี้!$A:$A,A2778)</f>
        <v>5</v>
      </c>
      <c r="C2778">
        <f>COUNTIFS(รายงานลูกหนี้!$A:$A,A2778,รายงานลูกหนี้!$K:$K,"&gt;0")</f>
        <v>4</v>
      </c>
      <c r="D2778">
        <f>SUMIF(รายงานลูกหนี้!$A:$A,A2778,รายงานลูกหนี้!$K:$K)</f>
        <v>14</v>
      </c>
      <c r="E2778">
        <f>_xlfn.MAXIFS(รายงานลูกหนี้!$K:$K,รายงานลูกหนี้!$A:$A,A2778)</f>
        <v>5</v>
      </c>
      <c r="F2778" s="17">
        <f t="shared" si="215"/>
        <v>0.8</v>
      </c>
      <c r="G2778" t="str">
        <f t="shared" si="216"/>
        <v>ค้างชำระ 1 - 30 วัน</v>
      </c>
      <c r="H2778" t="str">
        <f t="shared" si="217"/>
        <v>ลูกหนี้ชั้นดี</v>
      </c>
      <c r="I2778" s="17" cm="1">
        <f t="array" ref="I2778">_xlfn.IFS(D2778=0,0%, D2778&lt;=30,25%, D2778&lt;=60,50%, D2778&lt;=90,75%, D2778&gt;90,100%)</f>
        <v>0.25</v>
      </c>
      <c r="J2778">
        <f>SUMIFS(รายงานลูกหนี้!$G$2:$G$20000, รายงานลูกหนี้!$A$2:$A$20000, $A2778, รายงานลูกหนี้!$K$2:$K$20000, 0)</f>
        <v>8769</v>
      </c>
      <c r="K2778">
        <f>SUMIFS(รายงานลูกหนี้!$G$2:$G$20000, รายงานลูกหนี้!$A$2:$A$20000, $A2778, รายงานลูกหนี้!$K$2:$K$20000, "&gt;=1", รายงานลูกหนี้!$K$2:$K$20000, "&lt;=30")</f>
        <v>47633</v>
      </c>
      <c r="L2778">
        <f>SUMIFS(รายงานลูกหนี้!$G$2:$G$20000, รายงานลูกหนี้!$A$2:$A$20000, $A2778, รายงานลูกหนี้!$K$2:$K$20000, "&gt;=31", รายงานลูกหนี้!$K$2:$K$20000, "&lt;=60")</f>
        <v>0</v>
      </c>
      <c r="M2778">
        <f>SUMIFS(รายงานลูกหนี้!$G$2:$G$20000, รายงานลูกหนี้!$A$2:$A$20000, $A2778, รายงานลูกหนี้!$K$2:$K$20000, "&gt;=61", รายงานลูกหนี้!$K$2:$K$20000, "&lt;=90")</f>
        <v>0</v>
      </c>
      <c r="N2778">
        <f>SUMIFS(รายงานลูกหนี้!$G$2:$G$20000, รายงานลูกหนี้!$A$2:$A$20000, $A2778, รายงานลูกหนี้!$K$2:$K$20000, "&gt;90")</f>
        <v>0</v>
      </c>
      <c r="O2778">
        <f t="shared" si="218"/>
        <v>56402</v>
      </c>
      <c r="P2778" s="17">
        <f t="shared" si="219"/>
        <v>0.21113169745753696</v>
      </c>
    </row>
    <row r="2779" spans="1:16" x14ac:dyDescent="0.2">
      <c r="A2779" t="str">
        <v>eb308e0b3d4c3bba53ad36076b17373d8b033530</v>
      </c>
      <c r="B2779">
        <f>COUNTIF(รายงานลูกหนี้!$A:$A,A2779)</f>
        <v>4</v>
      </c>
      <c r="C2779">
        <f>COUNTIFS(รายงานลูกหนี้!$A:$A,A2779,รายงานลูกหนี้!$K:$K,"&gt;0")</f>
        <v>3</v>
      </c>
      <c r="D2779">
        <f>SUMIF(รายงานลูกหนี้!$A:$A,A2779,รายงานลูกหนี้!$K:$K)</f>
        <v>63</v>
      </c>
      <c r="E2779">
        <f>_xlfn.MAXIFS(รายงานลูกหนี้!$K:$K,รายงานลูกหนี้!$A:$A,A2779)</f>
        <v>43</v>
      </c>
      <c r="F2779" s="17">
        <f t="shared" si="215"/>
        <v>0.75</v>
      </c>
      <c r="G2779" t="str">
        <f t="shared" si="216"/>
        <v>ค้างชำระ 31 - 60 วัน</v>
      </c>
      <c r="H2779" t="str">
        <f t="shared" si="217"/>
        <v>ลูกหนี้เฝ้าติดตาม</v>
      </c>
      <c r="I2779" s="17" cm="1">
        <f t="array" ref="I2779">_xlfn.IFS(D2779=0,0%, D2779&lt;=30,25%, D2779&lt;=60,50%, D2779&lt;=90,75%, D2779&gt;90,100%)</f>
        <v>0.75</v>
      </c>
      <c r="J2779">
        <f>SUMIFS(รายงานลูกหนี้!$G$2:$G$20000, รายงานลูกหนี้!$A$2:$A$20000, $A2779, รายงานลูกหนี้!$K$2:$K$20000, 0)</f>
        <v>11632</v>
      </c>
      <c r="K2779">
        <f>SUMIFS(รายงานลูกหนี้!$G$2:$G$20000, รายงานลูกหนี้!$A$2:$A$20000, $A2779, รายงานลูกหนี้!$K$2:$K$20000, "&gt;=1", รายงานลูกหนี้!$K$2:$K$20000, "&lt;=30")</f>
        <v>43560</v>
      </c>
      <c r="L2779">
        <f>SUMIFS(รายงานลูกหนี้!$G$2:$G$20000, รายงานลูกหนี้!$A$2:$A$20000, $A2779, รายงานลูกหนี้!$K$2:$K$20000, "&gt;=31", รายงานลูกหนี้!$K$2:$K$20000, "&lt;=60")</f>
        <v>9418</v>
      </c>
      <c r="M2779">
        <f>SUMIFS(รายงานลูกหนี้!$G$2:$G$20000, รายงานลูกหนี้!$A$2:$A$20000, $A2779, รายงานลูกหนี้!$K$2:$K$20000, "&gt;=61", รายงานลูกหนี้!$K$2:$K$20000, "&lt;=90")</f>
        <v>0</v>
      </c>
      <c r="N2779">
        <f>SUMIFS(รายงานลูกหนี้!$G$2:$G$20000, รายงานลูกหนี้!$A$2:$A$20000, $A2779, รายงานลูกหนี้!$K$2:$K$20000, "&gt;90")</f>
        <v>0</v>
      </c>
      <c r="O2779">
        <f t="shared" si="218"/>
        <v>64610</v>
      </c>
      <c r="P2779" s="17">
        <f t="shared" si="219"/>
        <v>0.2414332146726513</v>
      </c>
    </row>
    <row r="2780" spans="1:16" x14ac:dyDescent="0.2">
      <c r="A2780" t="str">
        <v>7f936925b841a664a2bf47c190916d85dfcb719d</v>
      </c>
      <c r="B2780">
        <f>COUNTIF(รายงานลูกหนี้!$A:$A,A2780)</f>
        <v>2</v>
      </c>
      <c r="C2780">
        <f>COUNTIFS(รายงานลูกหนี้!$A:$A,A2780,รายงานลูกหนี้!$K:$K,"&gt;0")</f>
        <v>1</v>
      </c>
      <c r="D2780">
        <f>SUMIF(รายงานลูกหนี้!$A:$A,A2780,รายงานลูกหนี้!$K:$K)</f>
        <v>29</v>
      </c>
      <c r="E2780">
        <f>_xlfn.MAXIFS(รายงานลูกหนี้!$K:$K,รายงานลูกหนี้!$A:$A,A2780)</f>
        <v>29</v>
      </c>
      <c r="F2780" s="17">
        <f t="shared" si="215"/>
        <v>0.5</v>
      </c>
      <c r="G2780" t="str">
        <f t="shared" si="216"/>
        <v>ค้างชำระ 1 - 30 วัน</v>
      </c>
      <c r="H2780" t="str">
        <f t="shared" si="217"/>
        <v>ลูกหนี้ชั้นดี</v>
      </c>
      <c r="I2780" s="17" cm="1">
        <f t="array" ref="I2780">_xlfn.IFS(D2780=0,0%, D2780&lt;=30,25%, D2780&lt;=60,50%, D2780&lt;=90,75%, D2780&gt;90,100%)</f>
        <v>0.25</v>
      </c>
      <c r="J2780">
        <f>SUMIFS(รายงานลูกหนี้!$G$2:$G$20000, รายงานลูกหนี้!$A$2:$A$20000, $A2780, รายงานลูกหนี้!$K$2:$K$20000, 0)</f>
        <v>295000</v>
      </c>
      <c r="K2780">
        <f>SUMIFS(รายงานลูกหนี้!$G$2:$G$20000, รายงานลูกหนี้!$A$2:$A$20000, $A2780, รายงานลูกหนี้!$K$2:$K$20000, "&gt;=1", รายงานลูกหนี้!$K$2:$K$20000, "&lt;=30")</f>
        <v>1171400</v>
      </c>
      <c r="L2780">
        <f>SUMIFS(รายงานลูกหนี้!$G$2:$G$20000, รายงานลูกหนี้!$A$2:$A$20000, $A2780, รายงานลูกหนี้!$K$2:$K$20000, "&gt;=31", รายงานลูกหนี้!$K$2:$K$20000, "&lt;=60")</f>
        <v>0</v>
      </c>
      <c r="M2780">
        <f>SUMIFS(รายงานลูกหนี้!$G$2:$G$20000, รายงานลูกหนี้!$A$2:$A$20000, $A2780, รายงานลูกหนี้!$K$2:$K$20000, "&gt;=61", รายงานลูกหนี้!$K$2:$K$20000, "&lt;=90")</f>
        <v>0</v>
      </c>
      <c r="N2780">
        <f>SUMIFS(รายงานลูกหนี้!$G$2:$G$20000, รายงานลูกหนี้!$A$2:$A$20000, $A2780, รายงานลูกหนี้!$K$2:$K$20000, "&gt;90")</f>
        <v>0</v>
      </c>
      <c r="O2780">
        <f t="shared" si="218"/>
        <v>1466400</v>
      </c>
      <c r="P2780" s="17">
        <f t="shared" si="219"/>
        <v>0.19970676486633934</v>
      </c>
    </row>
    <row r="2781" spans="1:16" x14ac:dyDescent="0.2">
      <c r="A2781" t="str">
        <v>fb529deb5cbdad65945f4c48e2665fbaa6917d9a</v>
      </c>
      <c r="B2781">
        <f>COUNTIF(รายงานลูกหนี้!$A:$A,A2781)</f>
        <v>1</v>
      </c>
      <c r="C2781">
        <f>COUNTIFS(รายงานลูกหนี้!$A:$A,A2781,รายงานลูกหนี้!$K:$K,"&gt;0")</f>
        <v>0</v>
      </c>
      <c r="D2781">
        <f>SUMIF(รายงานลูกหนี้!$A:$A,A2781,รายงานลูกหนี้!$K:$K)</f>
        <v>0</v>
      </c>
      <c r="E2781">
        <f>_xlfn.MAXIFS(รายงานลูกหนี้!$K:$K,รายงานลูกหนี้!$A:$A,A2781)</f>
        <v>0</v>
      </c>
      <c r="F2781" s="17">
        <f t="shared" si="215"/>
        <v>0</v>
      </c>
      <c r="G2781" t="str">
        <f t="shared" si="216"/>
        <v>ชำระตรงเวลา</v>
      </c>
      <c r="H2781" t="str">
        <f t="shared" si="217"/>
        <v>ลูกหนี้ชั้นดี</v>
      </c>
      <c r="I2781" s="17" cm="1">
        <f t="array" ref="I2781">_xlfn.IFS(D2781=0,0%, D2781&lt;=30,25%, D2781&lt;=60,50%, D2781&lt;=90,75%, D2781&gt;90,100%)</f>
        <v>0</v>
      </c>
      <c r="J2781">
        <f>SUMIFS(รายงานลูกหนี้!$G$2:$G$20000, รายงานลูกหนี้!$A$2:$A$20000, $A2781, รายงานลูกหนี้!$K$2:$K$20000, 0)</f>
        <v>2404</v>
      </c>
      <c r="K2781">
        <f>SUMIFS(รายงานลูกหนี้!$G$2:$G$20000, รายงานลูกหนี้!$A$2:$A$20000, $A2781, รายงานลูกหนี้!$K$2:$K$20000, "&gt;=1", รายงานลูกหนี้!$K$2:$K$20000, "&lt;=30")</f>
        <v>0</v>
      </c>
      <c r="L2781">
        <f>SUMIFS(รายงานลูกหนี้!$G$2:$G$20000, รายงานลูกหนี้!$A$2:$A$20000, $A2781, รายงานลูกหนี้!$K$2:$K$20000, "&gt;=31", รายงานลูกหนี้!$K$2:$K$20000, "&lt;=60")</f>
        <v>0</v>
      </c>
      <c r="M2781">
        <f>SUMIFS(รายงานลูกหนี้!$G$2:$G$20000, รายงานลูกหนี้!$A$2:$A$20000, $A2781, รายงานลูกหนี้!$K$2:$K$20000, "&gt;=61", รายงานลูกหนี้!$K$2:$K$20000, "&lt;=90")</f>
        <v>0</v>
      </c>
      <c r="N2781">
        <f>SUMIFS(รายงานลูกหนี้!$G$2:$G$20000, รายงานลูกหนี้!$A$2:$A$20000, $A2781, รายงานลูกหนี้!$K$2:$K$20000, "&gt;90")</f>
        <v>0</v>
      </c>
      <c r="O2781">
        <f t="shared" si="218"/>
        <v>2404</v>
      </c>
      <c r="P2781" s="17">
        <f t="shared" si="219"/>
        <v>0</v>
      </c>
    </row>
    <row r="2782" spans="1:16" x14ac:dyDescent="0.2">
      <c r="A2782" t="str">
        <v>8b35dd01a3efeac43b1481773f6e28e600907095</v>
      </c>
      <c r="B2782">
        <f>COUNTIF(รายงานลูกหนี้!$A:$A,A2782)</f>
        <v>6</v>
      </c>
      <c r="C2782">
        <f>COUNTIFS(รายงานลูกหนี้!$A:$A,A2782,รายงานลูกหนี้!$K:$K,"&gt;0")</f>
        <v>6</v>
      </c>
      <c r="D2782">
        <f>SUMIF(รายงานลูกหนี้!$A:$A,A2782,รายงานลูกหนี้!$K:$K)</f>
        <v>57</v>
      </c>
      <c r="E2782">
        <f>_xlfn.MAXIFS(รายงานลูกหนี้!$K:$K,รายงานลูกหนี้!$A:$A,A2782)</f>
        <v>34</v>
      </c>
      <c r="F2782" s="17">
        <f t="shared" si="215"/>
        <v>1</v>
      </c>
      <c r="G2782" t="str">
        <f t="shared" si="216"/>
        <v>ค้างชำระ 31 - 60 วัน</v>
      </c>
      <c r="H2782" t="str">
        <f t="shared" si="217"/>
        <v>ลูกหนี้เฝ้าติดตาม</v>
      </c>
      <c r="I2782" s="17" cm="1">
        <f t="array" ref="I2782">_xlfn.IFS(D2782=0,0%, D2782&lt;=30,25%, D2782&lt;=60,50%, D2782&lt;=90,75%, D2782&gt;90,100%)</f>
        <v>0.5</v>
      </c>
      <c r="J2782">
        <f>SUMIFS(รายงานลูกหนี้!$G$2:$G$20000, รายงานลูกหนี้!$A$2:$A$20000, $A2782, รายงานลูกหนี้!$K$2:$K$20000, 0)</f>
        <v>0</v>
      </c>
      <c r="K2782">
        <f>SUMIFS(รายงานลูกหนี้!$G$2:$G$20000, รายงานลูกหนี้!$A$2:$A$20000, $A2782, รายงานลูกหนี้!$K$2:$K$20000, "&gt;=1", รายงานลูกหนี้!$K$2:$K$20000, "&lt;=30")</f>
        <v>1430656</v>
      </c>
      <c r="L2782">
        <f>SUMIFS(รายงานลูกหนี้!$G$2:$G$20000, รายงานลูกหนี้!$A$2:$A$20000, $A2782, รายงานลูกหนี้!$K$2:$K$20000, "&gt;=31", รายงานลูกหนี้!$K$2:$K$20000, "&lt;=60")</f>
        <v>221297</v>
      </c>
      <c r="M2782">
        <f>SUMIFS(รายงานลูกหนี้!$G$2:$G$20000, รายงานลูกหนี้!$A$2:$A$20000, $A2782, รายงานลูกหนี้!$K$2:$K$20000, "&gt;=61", รายงานลูกหนี้!$K$2:$K$20000, "&lt;=90")</f>
        <v>0</v>
      </c>
      <c r="N2782">
        <f>SUMIFS(รายงานลูกหนี้!$G$2:$G$20000, รายงานลูกหนี้!$A$2:$A$20000, $A2782, รายงานลูกหนี้!$K$2:$K$20000, "&gt;90")</f>
        <v>0</v>
      </c>
      <c r="O2782">
        <f t="shared" si="218"/>
        <v>1651953</v>
      </c>
      <c r="P2782" s="17">
        <f t="shared" si="219"/>
        <v>0.28349020825653032</v>
      </c>
    </row>
    <row r="2783" spans="1:16" x14ac:dyDescent="0.2">
      <c r="A2783" t="str">
        <v>58ce310000548b2f8c4440401181f669c6a4095b</v>
      </c>
      <c r="B2783">
        <f>COUNTIF(รายงานลูกหนี้!$A:$A,A2783)</f>
        <v>6</v>
      </c>
      <c r="C2783">
        <f>COUNTIFS(รายงานลูกหนี้!$A:$A,A2783,รายงานลูกหนี้!$K:$K,"&gt;0")</f>
        <v>6</v>
      </c>
      <c r="D2783">
        <f>SUMIF(รายงานลูกหนี้!$A:$A,A2783,รายงานลูกหนี้!$K:$K)</f>
        <v>162</v>
      </c>
      <c r="E2783">
        <f>_xlfn.MAXIFS(รายงานลูกหนี้!$K:$K,รายงานลูกหนี้!$A:$A,A2783)</f>
        <v>49</v>
      </c>
      <c r="F2783" s="17">
        <f t="shared" si="215"/>
        <v>1</v>
      </c>
      <c r="G2783" t="str">
        <f t="shared" si="216"/>
        <v>ค้างชำระ 31 - 60 วัน</v>
      </c>
      <c r="H2783" t="str">
        <f t="shared" si="217"/>
        <v>ลูกหนี้เฝ้าติดตาม</v>
      </c>
      <c r="I2783" s="17" cm="1">
        <f t="array" ref="I2783">_xlfn.IFS(D2783=0,0%, D2783&lt;=30,25%, D2783&lt;=60,50%, D2783&lt;=90,75%, D2783&gt;90,100%)</f>
        <v>1</v>
      </c>
      <c r="J2783">
        <f>SUMIFS(รายงานลูกหนี้!$G$2:$G$20000, รายงานลูกหนี้!$A$2:$A$20000, $A2783, รายงานลูกหนี้!$K$2:$K$20000, 0)</f>
        <v>0</v>
      </c>
      <c r="K2783">
        <f>SUMIFS(รายงานลูกหนี้!$G$2:$G$20000, รายงานลูกหนี้!$A$2:$A$20000, $A2783, รายงานลูกหนี้!$K$2:$K$20000, "&gt;=1", รายงานลูกหนี้!$K$2:$K$20000, "&lt;=30")</f>
        <v>181869</v>
      </c>
      <c r="L2783">
        <f>SUMIFS(รายงานลูกหนี้!$G$2:$G$20000, รายงานลูกหนี้!$A$2:$A$20000, $A2783, รายงานลูกหนี้!$K$2:$K$20000, "&gt;=31", รายงานลูกหนี้!$K$2:$K$20000, "&lt;=60")</f>
        <v>123778</v>
      </c>
      <c r="M2783">
        <f>SUMIFS(รายงานลูกหนี้!$G$2:$G$20000, รายงานลูกหนี้!$A$2:$A$20000, $A2783, รายงานลูกหนี้!$K$2:$K$20000, "&gt;=61", รายงานลูกหนี้!$K$2:$K$20000, "&lt;=90")</f>
        <v>0</v>
      </c>
      <c r="N2783">
        <f>SUMIFS(รายงานลูกหนี้!$G$2:$G$20000, รายงานลูกหนี้!$A$2:$A$20000, $A2783, รายงานลูกหนี้!$K$2:$K$20000, "&gt;90")</f>
        <v>0</v>
      </c>
      <c r="O2783">
        <f t="shared" si="218"/>
        <v>305647</v>
      </c>
      <c r="P2783" s="17">
        <f t="shared" si="219"/>
        <v>0.35124260993891648</v>
      </c>
    </row>
    <row r="2784" spans="1:16" x14ac:dyDescent="0.2">
      <c r="A2784" t="str">
        <v>cdb4e1cf0cdd2dfe706fd602918591100976272c</v>
      </c>
      <c r="B2784">
        <f>COUNTIF(รายงานลูกหนี้!$A:$A,A2784)</f>
        <v>5</v>
      </c>
      <c r="C2784">
        <f>COUNTIFS(รายงานลูกหนี้!$A:$A,A2784,รายงานลูกหนี้!$K:$K,"&gt;0")</f>
        <v>2</v>
      </c>
      <c r="D2784">
        <f>SUMIF(รายงานลูกหนี้!$A:$A,A2784,รายงานลูกหนี้!$K:$K)</f>
        <v>2</v>
      </c>
      <c r="E2784">
        <f>_xlfn.MAXIFS(รายงานลูกหนี้!$K:$K,รายงานลูกหนี้!$A:$A,A2784)</f>
        <v>1</v>
      </c>
      <c r="F2784" s="17">
        <f t="shared" si="215"/>
        <v>0.4</v>
      </c>
      <c r="G2784" t="str">
        <f t="shared" si="216"/>
        <v>ค้างชำระ 1 - 30 วัน</v>
      </c>
      <c r="H2784" t="str">
        <f t="shared" si="217"/>
        <v>ลูกหนี้ชั้นดี</v>
      </c>
      <c r="I2784" s="17" cm="1">
        <f t="array" ref="I2784">_xlfn.IFS(D2784=0,0%, D2784&lt;=30,25%, D2784&lt;=60,50%, D2784&lt;=90,75%, D2784&gt;90,100%)</f>
        <v>0.25</v>
      </c>
      <c r="J2784">
        <f>SUMIFS(รายงานลูกหนี้!$G$2:$G$20000, รายงานลูกหนี้!$A$2:$A$20000, $A2784, รายงานลูกหนี้!$K$2:$K$20000, 0)</f>
        <v>11434</v>
      </c>
      <c r="K2784">
        <f>SUMIFS(รายงานลูกหนี้!$G$2:$G$20000, รายงานลูกหนี้!$A$2:$A$20000, $A2784, รายงานลูกหนี้!$K$2:$K$20000, "&gt;=1", รายงานลูกหนี้!$K$2:$K$20000, "&lt;=30")</f>
        <v>13419</v>
      </c>
      <c r="L2784">
        <f>SUMIFS(รายงานลูกหนี้!$G$2:$G$20000, รายงานลูกหนี้!$A$2:$A$20000, $A2784, รายงานลูกหนี้!$K$2:$K$20000, "&gt;=31", รายงานลูกหนี้!$K$2:$K$20000, "&lt;=60")</f>
        <v>0</v>
      </c>
      <c r="M2784">
        <f>SUMIFS(รายงานลูกหนี้!$G$2:$G$20000, รายงานลูกหนี้!$A$2:$A$20000, $A2784, รายงานลูกหนี้!$K$2:$K$20000, "&gt;=61", รายงานลูกหนี้!$K$2:$K$20000, "&lt;=90")</f>
        <v>0</v>
      </c>
      <c r="N2784">
        <f>SUMIFS(รายงานลูกหนี้!$G$2:$G$20000, รายงานลูกหนี้!$A$2:$A$20000, $A2784, รายงานลูกหนี้!$K$2:$K$20000, "&gt;90")</f>
        <v>0</v>
      </c>
      <c r="O2784">
        <f t="shared" si="218"/>
        <v>24853</v>
      </c>
      <c r="P2784" s="17">
        <f t="shared" si="219"/>
        <v>0.13498370418058181</v>
      </c>
    </row>
    <row r="2785" spans="1:16" x14ac:dyDescent="0.2">
      <c r="A2785" t="str">
        <v>299a2abcd63cb09c4f10d416ba5fb61025a7eaa9</v>
      </c>
      <c r="B2785">
        <f>COUNTIF(รายงานลูกหนี้!$A:$A,A2785)</f>
        <v>1</v>
      </c>
      <c r="C2785">
        <f>COUNTIFS(รายงานลูกหนี้!$A:$A,A2785,รายงานลูกหนี้!$K:$K,"&gt;0")</f>
        <v>0</v>
      </c>
      <c r="D2785">
        <f>SUMIF(รายงานลูกหนี้!$A:$A,A2785,รายงานลูกหนี้!$K:$K)</f>
        <v>0</v>
      </c>
      <c r="E2785">
        <f>_xlfn.MAXIFS(รายงานลูกหนี้!$K:$K,รายงานลูกหนี้!$A:$A,A2785)</f>
        <v>0</v>
      </c>
      <c r="F2785" s="17">
        <f t="shared" si="215"/>
        <v>0</v>
      </c>
      <c r="G2785" t="str">
        <f t="shared" si="216"/>
        <v>ชำระตรงเวลา</v>
      </c>
      <c r="H2785" t="str">
        <f t="shared" si="217"/>
        <v>ลูกหนี้ชั้นดี</v>
      </c>
      <c r="I2785" s="17" cm="1">
        <f t="array" ref="I2785">_xlfn.IFS(D2785=0,0%, D2785&lt;=30,25%, D2785&lt;=60,50%, D2785&lt;=90,75%, D2785&gt;90,100%)</f>
        <v>0</v>
      </c>
      <c r="J2785">
        <f>SUMIFS(รายงานลูกหนี้!$G$2:$G$20000, รายงานลูกหนี้!$A$2:$A$20000, $A2785, รายงานลูกหนี้!$K$2:$K$20000, 0)</f>
        <v>21101</v>
      </c>
      <c r="K2785">
        <f>SUMIFS(รายงานลูกหนี้!$G$2:$G$20000, รายงานลูกหนี้!$A$2:$A$20000, $A2785, รายงานลูกหนี้!$K$2:$K$20000, "&gt;=1", รายงานลูกหนี้!$K$2:$K$20000, "&lt;=30")</f>
        <v>0</v>
      </c>
      <c r="L2785">
        <f>SUMIFS(รายงานลูกหนี้!$G$2:$G$20000, รายงานลูกหนี้!$A$2:$A$20000, $A2785, รายงานลูกหนี้!$K$2:$K$20000, "&gt;=31", รายงานลูกหนี้!$K$2:$K$20000, "&lt;=60")</f>
        <v>0</v>
      </c>
      <c r="M2785">
        <f>SUMIFS(รายงานลูกหนี้!$G$2:$G$20000, รายงานลูกหนี้!$A$2:$A$20000, $A2785, รายงานลูกหนี้!$K$2:$K$20000, "&gt;=61", รายงานลูกหนี้!$K$2:$K$20000, "&lt;=90")</f>
        <v>0</v>
      </c>
      <c r="N2785">
        <f>SUMIFS(รายงานลูกหนี้!$G$2:$G$20000, รายงานลูกหนี้!$A$2:$A$20000, $A2785, รายงานลูกหนี้!$K$2:$K$20000, "&gt;90")</f>
        <v>0</v>
      </c>
      <c r="O2785">
        <f t="shared" si="218"/>
        <v>21101</v>
      </c>
      <c r="P2785" s="17">
        <f t="shared" si="219"/>
        <v>0</v>
      </c>
    </row>
    <row r="2786" spans="1:16" x14ac:dyDescent="0.2">
      <c r="A2786" t="str">
        <v>11c7adeec7c00384e128882e7887918410a79bd8</v>
      </c>
      <c r="B2786">
        <f>COUNTIF(รายงานลูกหนี้!$A:$A,A2786)</f>
        <v>16</v>
      </c>
      <c r="C2786">
        <f>COUNTIFS(รายงานลูกหนี้!$A:$A,A2786,รายงานลูกหนี้!$K:$K,"&gt;0")</f>
        <v>14</v>
      </c>
      <c r="D2786">
        <f>SUMIF(รายงานลูกหนี้!$A:$A,A2786,รายงานลูกหนี้!$K:$K)</f>
        <v>17</v>
      </c>
      <c r="E2786">
        <f>_xlfn.MAXIFS(รายงานลูกหนี้!$K:$K,รายงานลูกหนี้!$A:$A,A2786)</f>
        <v>2</v>
      </c>
      <c r="F2786" s="17">
        <f t="shared" si="215"/>
        <v>0.875</v>
      </c>
      <c r="G2786" t="str">
        <f t="shared" si="216"/>
        <v>ค้างชำระ 1 - 30 วัน</v>
      </c>
      <c r="H2786" t="str">
        <f t="shared" si="217"/>
        <v>ลูกหนี้ชั้นดี</v>
      </c>
      <c r="I2786" s="17" cm="1">
        <f t="array" ref="I2786">_xlfn.IFS(D2786=0,0%, D2786&lt;=30,25%, D2786&lt;=60,50%, D2786&lt;=90,75%, D2786&gt;90,100%)</f>
        <v>0.25</v>
      </c>
      <c r="J2786">
        <f>SUMIFS(รายงานลูกหนี้!$G$2:$G$20000, รายงานลูกหนี้!$A$2:$A$20000, $A2786, รายงานลูกหนี้!$K$2:$K$20000, 0)</f>
        <v>50130</v>
      </c>
      <c r="K2786">
        <f>SUMIFS(รายงานลูกหนี้!$G$2:$G$20000, รายงานลูกหนี้!$A$2:$A$20000, $A2786, รายงานลูกหนี้!$K$2:$K$20000, "&gt;=1", รายงานลูกหนี้!$K$2:$K$20000, "&lt;=30")</f>
        <v>306682</v>
      </c>
      <c r="L2786">
        <f>SUMIFS(รายงานลูกหนี้!$G$2:$G$20000, รายงานลูกหนี้!$A$2:$A$20000, $A2786, รายงานลูกหนี้!$K$2:$K$20000, "&gt;=31", รายงานลูกหนี้!$K$2:$K$20000, "&lt;=60")</f>
        <v>0</v>
      </c>
      <c r="M2786">
        <f>SUMIFS(รายงานลูกหนี้!$G$2:$G$20000, รายงานลูกหนี้!$A$2:$A$20000, $A2786, รายงานลูกหนี้!$K$2:$K$20000, "&gt;=61", รายงานลูกหนี้!$K$2:$K$20000, "&lt;=90")</f>
        <v>0</v>
      </c>
      <c r="N2786">
        <f>SUMIFS(รายงานลูกหนี้!$G$2:$G$20000, รายงานลูกหนี้!$A$2:$A$20000, $A2786, รายงานลูกหนี้!$K$2:$K$20000, "&gt;90")</f>
        <v>0</v>
      </c>
      <c r="O2786">
        <f t="shared" si="218"/>
        <v>356812</v>
      </c>
      <c r="P2786" s="17">
        <f t="shared" si="219"/>
        <v>0.2148764615539836</v>
      </c>
    </row>
    <row r="2787" spans="1:16" x14ac:dyDescent="0.2">
      <c r="A2787" t="str">
        <v>cd3774dbd8d363aa8d8c42b33cd82f88e8f77f57</v>
      </c>
      <c r="B2787">
        <f>COUNTIF(รายงานลูกหนี้!$A:$A,A2787)</f>
        <v>2</v>
      </c>
      <c r="C2787">
        <f>COUNTIFS(รายงานลูกหนี้!$A:$A,A2787,รายงานลูกหนี้!$K:$K,"&gt;0")</f>
        <v>2</v>
      </c>
      <c r="D2787">
        <f>SUMIF(รายงานลูกหนี้!$A:$A,A2787,รายงานลูกหนี้!$K:$K)</f>
        <v>42</v>
      </c>
      <c r="E2787">
        <f>_xlfn.MAXIFS(รายงานลูกหนี้!$K:$K,รายงานลูกหนี้!$A:$A,A2787)</f>
        <v>35</v>
      </c>
      <c r="F2787" s="17">
        <f t="shared" si="215"/>
        <v>1</v>
      </c>
      <c r="G2787" t="str">
        <f t="shared" si="216"/>
        <v>ค้างชำระ 31 - 60 วัน</v>
      </c>
      <c r="H2787" t="str">
        <f t="shared" si="217"/>
        <v>ลูกหนี้เฝ้าติดตาม</v>
      </c>
      <c r="I2787" s="17" cm="1">
        <f t="array" ref="I2787">_xlfn.IFS(D2787=0,0%, D2787&lt;=30,25%, D2787&lt;=60,50%, D2787&lt;=90,75%, D2787&gt;90,100%)</f>
        <v>0.5</v>
      </c>
      <c r="J2787">
        <f>SUMIFS(รายงานลูกหนี้!$G$2:$G$20000, รายงานลูกหนี้!$A$2:$A$20000, $A2787, รายงานลูกหนี้!$K$2:$K$20000, 0)</f>
        <v>0</v>
      </c>
      <c r="K2787">
        <f>SUMIFS(รายงานลูกหนี้!$G$2:$G$20000, รายงานลูกหนี้!$A$2:$A$20000, $A2787, รายงานลูกหนี้!$K$2:$K$20000, "&gt;=1", รายงานลูกหนี้!$K$2:$K$20000, "&lt;=30")</f>
        <v>117400</v>
      </c>
      <c r="L2787">
        <f>SUMIFS(รายงานลูกหนี้!$G$2:$G$20000, รายงานลูกหนี้!$A$2:$A$20000, $A2787, รายงานลูกหนี้!$K$2:$K$20000, "&gt;=31", รายงานลูกหนี้!$K$2:$K$20000, "&lt;=60")</f>
        <v>158250</v>
      </c>
      <c r="M2787">
        <f>SUMIFS(รายงานลูกหนี้!$G$2:$G$20000, รายงานลูกหนี้!$A$2:$A$20000, $A2787, รายงานลูกหนี้!$K$2:$K$20000, "&gt;=61", รายงานลูกหนี้!$K$2:$K$20000, "&lt;=90")</f>
        <v>0</v>
      </c>
      <c r="N2787">
        <f>SUMIFS(รายงานลูกหนี้!$G$2:$G$20000, รายงานลูกหนี้!$A$2:$A$20000, $A2787, รายงานลูกหนี้!$K$2:$K$20000, "&gt;90")</f>
        <v>0</v>
      </c>
      <c r="O2787">
        <f t="shared" si="218"/>
        <v>275650</v>
      </c>
      <c r="P2787" s="17">
        <f t="shared" si="219"/>
        <v>0.3935243968801016</v>
      </c>
    </row>
    <row r="2788" spans="1:16" x14ac:dyDescent="0.2">
      <c r="A2788" t="str">
        <v>3b4d53c0acc10745a5e813a12690d78122fffe3f</v>
      </c>
      <c r="B2788">
        <f>COUNTIF(รายงานลูกหนี้!$A:$A,A2788)</f>
        <v>9</v>
      </c>
      <c r="C2788">
        <f>COUNTIFS(รายงานลูกหนี้!$A:$A,A2788,รายงานลูกหนี้!$K:$K,"&gt;0")</f>
        <v>8</v>
      </c>
      <c r="D2788">
        <f>SUMIF(รายงานลูกหนี้!$A:$A,A2788,รายงานลูกหนี้!$K:$K)</f>
        <v>22</v>
      </c>
      <c r="E2788">
        <f>_xlfn.MAXIFS(รายงานลูกหนี้!$K:$K,รายงานลูกหนี้!$A:$A,A2788)</f>
        <v>5</v>
      </c>
      <c r="F2788" s="17">
        <f t="shared" si="215"/>
        <v>0.88888888888888884</v>
      </c>
      <c r="G2788" t="str">
        <f t="shared" si="216"/>
        <v>ค้างชำระ 1 - 30 วัน</v>
      </c>
      <c r="H2788" t="str">
        <f t="shared" si="217"/>
        <v>ลูกหนี้ชั้นดี</v>
      </c>
      <c r="I2788" s="17" cm="1">
        <f t="array" ref="I2788">_xlfn.IFS(D2788=0,0%, D2788&lt;=30,25%, D2788&lt;=60,50%, D2788&lt;=90,75%, D2788&gt;90,100%)</f>
        <v>0.25</v>
      </c>
      <c r="J2788">
        <f>SUMIFS(รายงานลูกหนี้!$G$2:$G$20000, รายงานลูกหนี้!$A$2:$A$20000, $A2788, รายงานลูกหนี้!$K$2:$K$20000, 0)</f>
        <v>14620</v>
      </c>
      <c r="K2788">
        <f>SUMIFS(รายงานลูกหนี้!$G$2:$G$20000, รายงานลูกหนี้!$A$2:$A$20000, $A2788, รายงานลูกหนี้!$K$2:$K$20000, "&gt;=1", รายงานลูกหนี้!$K$2:$K$20000, "&lt;=30")</f>
        <v>149346</v>
      </c>
      <c r="L2788">
        <f>SUMIFS(รายงานลูกหนี้!$G$2:$G$20000, รายงานลูกหนี้!$A$2:$A$20000, $A2788, รายงานลูกหนี้!$K$2:$K$20000, "&gt;=31", รายงานลูกหนี้!$K$2:$K$20000, "&lt;=60")</f>
        <v>0</v>
      </c>
      <c r="M2788">
        <f>SUMIFS(รายงานลูกหนี้!$G$2:$G$20000, รายงานลูกหนี้!$A$2:$A$20000, $A2788, รายงานลูกหนี้!$K$2:$K$20000, "&gt;=61", รายงานลูกหนี้!$K$2:$K$20000, "&lt;=90")</f>
        <v>0</v>
      </c>
      <c r="N2788">
        <f>SUMIFS(รายงานลูกหนี้!$G$2:$G$20000, รายงานลูกหนี้!$A$2:$A$20000, $A2788, รายงานลูกหนี้!$K$2:$K$20000, "&gt;90")</f>
        <v>0</v>
      </c>
      <c r="O2788">
        <f t="shared" si="218"/>
        <v>163966</v>
      </c>
      <c r="P2788" s="17">
        <f t="shared" si="219"/>
        <v>0.22770879328641302</v>
      </c>
    </row>
    <row r="2789" spans="1:16" x14ac:dyDescent="0.2">
      <c r="A2789" t="str">
        <v>e1874ab8cfe2f98272941c20e5d328bcd726b205</v>
      </c>
      <c r="B2789">
        <f>COUNTIF(รายงานลูกหนี้!$A:$A,A2789)</f>
        <v>2</v>
      </c>
      <c r="C2789">
        <f>COUNTIFS(รายงานลูกหนี้!$A:$A,A2789,รายงานลูกหนี้!$K:$K,"&gt;0")</f>
        <v>0</v>
      </c>
      <c r="D2789">
        <f>SUMIF(รายงานลูกหนี้!$A:$A,A2789,รายงานลูกหนี้!$K:$K)</f>
        <v>0</v>
      </c>
      <c r="E2789">
        <f>_xlfn.MAXIFS(รายงานลูกหนี้!$K:$K,รายงานลูกหนี้!$A:$A,A2789)</f>
        <v>0</v>
      </c>
      <c r="F2789" s="17">
        <f t="shared" si="215"/>
        <v>0</v>
      </c>
      <c r="G2789" t="str">
        <f t="shared" si="216"/>
        <v>ชำระตรงเวลา</v>
      </c>
      <c r="H2789" t="str">
        <f t="shared" si="217"/>
        <v>ลูกหนี้ชั้นดี</v>
      </c>
      <c r="I2789" s="17" cm="1">
        <f t="array" ref="I2789">_xlfn.IFS(D2789=0,0%, D2789&lt;=30,25%, D2789&lt;=60,50%, D2789&lt;=90,75%, D2789&gt;90,100%)</f>
        <v>0</v>
      </c>
      <c r="J2789">
        <f>SUMIFS(รายงานลูกหนี้!$G$2:$G$20000, รายงานลูกหนี้!$A$2:$A$20000, $A2789, รายงานลูกหนี้!$K$2:$K$20000, 0)</f>
        <v>770</v>
      </c>
      <c r="K2789">
        <f>SUMIFS(รายงานลูกหนี้!$G$2:$G$20000, รายงานลูกหนี้!$A$2:$A$20000, $A2789, รายงานลูกหนี้!$K$2:$K$20000, "&gt;=1", รายงานลูกหนี้!$K$2:$K$20000, "&lt;=30")</f>
        <v>0</v>
      </c>
      <c r="L2789">
        <f>SUMIFS(รายงานลูกหนี้!$G$2:$G$20000, รายงานลูกหนี้!$A$2:$A$20000, $A2789, รายงานลูกหนี้!$K$2:$K$20000, "&gt;=31", รายงานลูกหนี้!$K$2:$K$20000, "&lt;=60")</f>
        <v>0</v>
      </c>
      <c r="M2789">
        <f>SUMIFS(รายงานลูกหนี้!$G$2:$G$20000, รายงานลูกหนี้!$A$2:$A$20000, $A2789, รายงานลูกหนี้!$K$2:$K$20000, "&gt;=61", รายงานลูกหนี้!$K$2:$K$20000, "&lt;=90")</f>
        <v>0</v>
      </c>
      <c r="N2789">
        <f>SUMIFS(รายงานลูกหนี้!$G$2:$G$20000, รายงานลูกหนี้!$A$2:$A$20000, $A2789, รายงานลูกหนี้!$K$2:$K$20000, "&gt;90")</f>
        <v>0</v>
      </c>
      <c r="O2789">
        <f t="shared" si="218"/>
        <v>770</v>
      </c>
      <c r="P2789" s="17">
        <f t="shared" si="219"/>
        <v>0</v>
      </c>
    </row>
    <row r="2790" spans="1:16" x14ac:dyDescent="0.2">
      <c r="A2790" t="str">
        <v>bd7dca310b99b5e06e9ce9e117967aa3b3bae3f1</v>
      </c>
      <c r="B2790">
        <f>COUNTIF(รายงานลูกหนี้!$A:$A,A2790)</f>
        <v>18</v>
      </c>
      <c r="C2790">
        <f>COUNTIFS(รายงานลูกหนี้!$A:$A,A2790,รายงานลูกหนี้!$K:$K,"&gt;0")</f>
        <v>1</v>
      </c>
      <c r="D2790">
        <f>SUMIF(รายงานลูกหนี้!$A:$A,A2790,รายงานลูกหนี้!$K:$K)</f>
        <v>8</v>
      </c>
      <c r="E2790">
        <f>_xlfn.MAXIFS(รายงานลูกหนี้!$K:$K,รายงานลูกหนี้!$A:$A,A2790)</f>
        <v>8</v>
      </c>
      <c r="F2790" s="17">
        <f t="shared" si="215"/>
        <v>5.5555555555555552E-2</v>
      </c>
      <c r="G2790" t="str">
        <f t="shared" si="216"/>
        <v>ค้างชำระ 1 - 30 วัน</v>
      </c>
      <c r="H2790" t="str">
        <f t="shared" si="217"/>
        <v>ลูกหนี้ชั้นดี</v>
      </c>
      <c r="I2790" s="17" cm="1">
        <f t="array" ref="I2790">_xlfn.IFS(D2790=0,0%, D2790&lt;=30,25%, D2790&lt;=60,50%, D2790&lt;=90,75%, D2790&gt;90,100%)</f>
        <v>0.25</v>
      </c>
      <c r="J2790">
        <f>SUMIFS(รายงานลูกหนี้!$G$2:$G$20000, รายงานลูกหนี้!$A$2:$A$20000, $A2790, รายงานลูกหนี้!$K$2:$K$20000, 0)</f>
        <v>169169</v>
      </c>
      <c r="K2790">
        <f>SUMIFS(รายงานลูกหนี้!$G$2:$G$20000, รายงานลูกหนี้!$A$2:$A$20000, $A2790, รายงานลูกหนี้!$K$2:$K$20000, "&gt;=1", รายงานลูกหนี้!$K$2:$K$20000, "&lt;=30")</f>
        <v>18302</v>
      </c>
      <c r="L2790">
        <f>SUMIFS(รายงานลูกหนี้!$G$2:$G$20000, รายงานลูกหนี้!$A$2:$A$20000, $A2790, รายงานลูกหนี้!$K$2:$K$20000, "&gt;=31", รายงานลูกหนี้!$K$2:$K$20000, "&lt;=60")</f>
        <v>0</v>
      </c>
      <c r="M2790">
        <f>SUMIFS(รายงานลูกหนี้!$G$2:$G$20000, รายงานลูกหนี้!$A$2:$A$20000, $A2790, รายงานลูกหนี้!$K$2:$K$20000, "&gt;=61", รายงานลูกหนี้!$K$2:$K$20000, "&lt;=90")</f>
        <v>0</v>
      </c>
      <c r="N2790">
        <f>SUMIFS(รายงานลูกหนี้!$G$2:$G$20000, รายงานลูกหนี้!$A$2:$A$20000, $A2790, รายงานลูกหนี้!$K$2:$K$20000, "&gt;90")</f>
        <v>0</v>
      </c>
      <c r="O2790">
        <f t="shared" si="218"/>
        <v>187471</v>
      </c>
      <c r="P2790" s="17">
        <f t="shared" si="219"/>
        <v>2.4406441529623249E-2</v>
      </c>
    </row>
    <row r="2791" spans="1:16" x14ac:dyDescent="0.2">
      <c r="A2791" t="str">
        <v>b30d9056566114b8ab154a31a0beaf0f4e3805bd</v>
      </c>
      <c r="B2791">
        <f>COUNTIF(รายงานลูกหนี้!$A:$A,A2791)</f>
        <v>6</v>
      </c>
      <c r="C2791">
        <f>COUNTIFS(รายงานลูกหนี้!$A:$A,A2791,รายงานลูกหนี้!$K:$K,"&gt;0")</f>
        <v>0</v>
      </c>
      <c r="D2791">
        <f>SUMIF(รายงานลูกหนี้!$A:$A,A2791,รายงานลูกหนี้!$K:$K)</f>
        <v>0</v>
      </c>
      <c r="E2791">
        <f>_xlfn.MAXIFS(รายงานลูกหนี้!$K:$K,รายงานลูกหนี้!$A:$A,A2791)</f>
        <v>0</v>
      </c>
      <c r="F2791" s="17">
        <f t="shared" si="215"/>
        <v>0</v>
      </c>
      <c r="G2791" t="str">
        <f t="shared" si="216"/>
        <v>ชำระตรงเวลา</v>
      </c>
      <c r="H2791" t="str">
        <f t="shared" si="217"/>
        <v>ลูกหนี้ชั้นดี</v>
      </c>
      <c r="I2791" s="17" cm="1">
        <f t="array" ref="I2791">_xlfn.IFS(D2791=0,0%, D2791&lt;=30,25%, D2791&lt;=60,50%, D2791&lt;=90,75%, D2791&gt;90,100%)</f>
        <v>0</v>
      </c>
      <c r="J2791">
        <f>SUMIFS(รายงานลูกหนี้!$G$2:$G$20000, รายงานลูกหนี้!$A$2:$A$20000, $A2791, รายงานลูกหนี้!$K$2:$K$20000, 0)</f>
        <v>37623</v>
      </c>
      <c r="K2791">
        <f>SUMIFS(รายงานลูกหนี้!$G$2:$G$20000, รายงานลูกหนี้!$A$2:$A$20000, $A2791, รายงานลูกหนี้!$K$2:$K$20000, "&gt;=1", รายงานลูกหนี้!$K$2:$K$20000, "&lt;=30")</f>
        <v>0</v>
      </c>
      <c r="L2791">
        <f>SUMIFS(รายงานลูกหนี้!$G$2:$G$20000, รายงานลูกหนี้!$A$2:$A$20000, $A2791, รายงานลูกหนี้!$K$2:$K$20000, "&gt;=31", รายงานลูกหนี้!$K$2:$K$20000, "&lt;=60")</f>
        <v>0</v>
      </c>
      <c r="M2791">
        <f>SUMIFS(รายงานลูกหนี้!$G$2:$G$20000, รายงานลูกหนี้!$A$2:$A$20000, $A2791, รายงานลูกหนี้!$K$2:$K$20000, "&gt;=61", รายงานลูกหนี้!$K$2:$K$20000, "&lt;=90")</f>
        <v>0</v>
      </c>
      <c r="N2791">
        <f>SUMIFS(รายงานลูกหนี้!$G$2:$G$20000, รายงานลูกหนี้!$A$2:$A$20000, $A2791, รายงานลูกหนี้!$K$2:$K$20000, "&gt;90")</f>
        <v>0</v>
      </c>
      <c r="O2791">
        <f t="shared" si="218"/>
        <v>37623</v>
      </c>
      <c r="P2791" s="17">
        <f t="shared" si="219"/>
        <v>0</v>
      </c>
    </row>
    <row r="2792" spans="1:16" x14ac:dyDescent="0.2">
      <c r="A2792" t="str">
        <v>e172d1dd894ac44f99a404874deb80e7f844f883</v>
      </c>
      <c r="B2792">
        <f>COUNTIF(รายงานลูกหนี้!$A:$A,A2792)</f>
        <v>3</v>
      </c>
      <c r="C2792">
        <f>COUNTIFS(รายงานลูกหนี้!$A:$A,A2792,รายงานลูกหนี้!$K:$K,"&gt;0")</f>
        <v>3</v>
      </c>
      <c r="D2792">
        <f>SUMIF(รายงานลูกหนี้!$A:$A,A2792,รายงานลูกหนี้!$K:$K)</f>
        <v>27</v>
      </c>
      <c r="E2792">
        <f>_xlfn.MAXIFS(รายงานลูกหนี้!$K:$K,รายงานลูกหนี้!$A:$A,A2792)</f>
        <v>14</v>
      </c>
      <c r="F2792" s="17">
        <f t="shared" si="215"/>
        <v>1</v>
      </c>
      <c r="G2792" t="str">
        <f t="shared" si="216"/>
        <v>ค้างชำระ 1 - 30 วัน</v>
      </c>
      <c r="H2792" t="str">
        <f t="shared" si="217"/>
        <v>ลูกหนี้ชั้นดี</v>
      </c>
      <c r="I2792" s="17" cm="1">
        <f t="array" ref="I2792">_xlfn.IFS(D2792=0,0%, D2792&lt;=30,25%, D2792&lt;=60,50%, D2792&lt;=90,75%, D2792&gt;90,100%)</f>
        <v>0.25</v>
      </c>
      <c r="J2792">
        <f>SUMIFS(รายงานลูกหนี้!$G$2:$G$20000, รายงานลูกหนี้!$A$2:$A$20000, $A2792, รายงานลูกหนี้!$K$2:$K$20000, 0)</f>
        <v>0</v>
      </c>
      <c r="K2792">
        <f>SUMIFS(รายงานลูกหนี้!$G$2:$G$20000, รายงานลูกหนี้!$A$2:$A$20000, $A2792, รายงานลูกหนี้!$K$2:$K$20000, "&gt;=1", รายงานลูกหนี้!$K$2:$K$20000, "&lt;=30")</f>
        <v>23250</v>
      </c>
      <c r="L2792">
        <f>SUMIFS(รายงานลูกหนี้!$G$2:$G$20000, รายงานลูกหนี้!$A$2:$A$20000, $A2792, รายงานลูกหนี้!$K$2:$K$20000, "&gt;=31", รายงานลูกหนี้!$K$2:$K$20000, "&lt;=60")</f>
        <v>0</v>
      </c>
      <c r="M2792">
        <f>SUMIFS(รายงานลูกหนี้!$G$2:$G$20000, รายงานลูกหนี้!$A$2:$A$20000, $A2792, รายงานลูกหนี้!$K$2:$K$20000, "&gt;=61", รายงานลูกหนี้!$K$2:$K$20000, "&lt;=90")</f>
        <v>0</v>
      </c>
      <c r="N2792">
        <f>SUMIFS(รายงานลูกหนี้!$G$2:$G$20000, รายงานลูกหนี้!$A$2:$A$20000, $A2792, รายงานลูกหนี้!$K$2:$K$20000, "&gt;90")</f>
        <v>0</v>
      </c>
      <c r="O2792">
        <f t="shared" si="218"/>
        <v>23250</v>
      </c>
      <c r="P2792" s="17">
        <f t="shared" si="219"/>
        <v>0.25</v>
      </c>
    </row>
    <row r="2793" spans="1:16" x14ac:dyDescent="0.2">
      <c r="A2793" t="str">
        <v>d9097a07ed57ebeed2cf388432754edd26d98db2</v>
      </c>
      <c r="B2793">
        <f>COUNTIF(รายงานลูกหนี้!$A:$A,A2793)</f>
        <v>4</v>
      </c>
      <c r="C2793">
        <f>COUNTIFS(รายงานลูกหนี้!$A:$A,A2793,รายงานลูกหนี้!$K:$K,"&gt;0")</f>
        <v>3</v>
      </c>
      <c r="D2793">
        <f>SUMIF(รายงานลูกหนี้!$A:$A,A2793,รายงานลูกหนี้!$K:$K)</f>
        <v>17</v>
      </c>
      <c r="E2793">
        <f>_xlfn.MAXIFS(รายงานลูกหนี้!$K:$K,รายงานลูกหนี้!$A:$A,A2793)</f>
        <v>6</v>
      </c>
      <c r="F2793" s="17">
        <f t="shared" si="215"/>
        <v>0.75</v>
      </c>
      <c r="G2793" t="str">
        <f t="shared" si="216"/>
        <v>ค้างชำระ 1 - 30 วัน</v>
      </c>
      <c r="H2793" t="str">
        <f t="shared" si="217"/>
        <v>ลูกหนี้ชั้นดี</v>
      </c>
      <c r="I2793" s="17" cm="1">
        <f t="array" ref="I2793">_xlfn.IFS(D2793=0,0%, D2793&lt;=30,25%, D2793&lt;=60,50%, D2793&lt;=90,75%, D2793&gt;90,100%)</f>
        <v>0.25</v>
      </c>
      <c r="J2793">
        <f>SUMIFS(รายงานลูกหนี้!$G$2:$G$20000, รายงานลูกหนี้!$A$2:$A$20000, $A2793, รายงานลูกหนี้!$K$2:$K$20000, 0)</f>
        <v>1509</v>
      </c>
      <c r="K2793">
        <f>SUMIFS(รายงานลูกหนี้!$G$2:$G$20000, รายงานลูกหนี้!$A$2:$A$20000, $A2793, รายงานลูกหนี้!$K$2:$K$20000, "&gt;=1", รายงานลูกหนี้!$K$2:$K$20000, "&lt;=30")</f>
        <v>3895</v>
      </c>
      <c r="L2793">
        <f>SUMIFS(รายงานลูกหนี้!$G$2:$G$20000, รายงานลูกหนี้!$A$2:$A$20000, $A2793, รายงานลูกหนี้!$K$2:$K$20000, "&gt;=31", รายงานลูกหนี้!$K$2:$K$20000, "&lt;=60")</f>
        <v>0</v>
      </c>
      <c r="M2793">
        <f>SUMIFS(รายงานลูกหนี้!$G$2:$G$20000, รายงานลูกหนี้!$A$2:$A$20000, $A2793, รายงานลูกหนี้!$K$2:$K$20000, "&gt;=61", รายงานลูกหนี้!$K$2:$K$20000, "&lt;=90")</f>
        <v>0</v>
      </c>
      <c r="N2793">
        <f>SUMIFS(รายงานลูกหนี้!$G$2:$G$20000, รายงานลูกหนี้!$A$2:$A$20000, $A2793, รายงานลูกหนี้!$K$2:$K$20000, "&gt;90")</f>
        <v>0</v>
      </c>
      <c r="O2793">
        <f t="shared" si="218"/>
        <v>5404</v>
      </c>
      <c r="P2793" s="17">
        <f t="shared" si="219"/>
        <v>0.18019059955588454</v>
      </c>
    </row>
    <row r="2794" spans="1:16" x14ac:dyDescent="0.2">
      <c r="A2794" t="str">
        <v>66690a0abf2e115082b0de2decab52a8e29f819f</v>
      </c>
      <c r="B2794">
        <f>COUNTIF(รายงานลูกหนี้!$A:$A,A2794)</f>
        <v>1</v>
      </c>
      <c r="C2794">
        <f>COUNTIFS(รายงานลูกหนี้!$A:$A,A2794,รายงานลูกหนี้!$K:$K,"&gt;0")</f>
        <v>1</v>
      </c>
      <c r="D2794">
        <f>SUMIF(รายงานลูกหนี้!$A:$A,A2794,รายงานลูกหนี้!$K:$K)</f>
        <v>8</v>
      </c>
      <c r="E2794">
        <f>_xlfn.MAXIFS(รายงานลูกหนี้!$K:$K,รายงานลูกหนี้!$A:$A,A2794)</f>
        <v>8</v>
      </c>
      <c r="F2794" s="17">
        <f t="shared" si="215"/>
        <v>1</v>
      </c>
      <c r="G2794" t="str">
        <f t="shared" si="216"/>
        <v>ค้างชำระ 1 - 30 วัน</v>
      </c>
      <c r="H2794" t="str">
        <f t="shared" si="217"/>
        <v>ลูกหนี้ชั้นดี</v>
      </c>
      <c r="I2794" s="17" cm="1">
        <f t="array" ref="I2794">_xlfn.IFS(D2794=0,0%, D2794&lt;=30,25%, D2794&lt;=60,50%, D2794&lt;=90,75%, D2794&gt;90,100%)</f>
        <v>0.25</v>
      </c>
      <c r="J2794">
        <f>SUMIFS(รายงานลูกหนี้!$G$2:$G$20000, รายงานลูกหนี้!$A$2:$A$20000, $A2794, รายงานลูกหนี้!$K$2:$K$20000, 0)</f>
        <v>0</v>
      </c>
      <c r="K2794">
        <f>SUMIFS(รายงานลูกหนี้!$G$2:$G$20000, รายงานลูกหนี้!$A$2:$A$20000, $A2794, รายงานลูกหนี้!$K$2:$K$20000, "&gt;=1", รายงานลูกหนี้!$K$2:$K$20000, "&lt;=30")</f>
        <v>20128</v>
      </c>
      <c r="L2794">
        <f>SUMIFS(รายงานลูกหนี้!$G$2:$G$20000, รายงานลูกหนี้!$A$2:$A$20000, $A2794, รายงานลูกหนี้!$K$2:$K$20000, "&gt;=31", รายงานลูกหนี้!$K$2:$K$20000, "&lt;=60")</f>
        <v>0</v>
      </c>
      <c r="M2794">
        <f>SUMIFS(รายงานลูกหนี้!$G$2:$G$20000, รายงานลูกหนี้!$A$2:$A$20000, $A2794, รายงานลูกหนี้!$K$2:$K$20000, "&gt;=61", รายงานลูกหนี้!$K$2:$K$20000, "&lt;=90")</f>
        <v>0</v>
      </c>
      <c r="N2794">
        <f>SUMIFS(รายงานลูกหนี้!$G$2:$G$20000, รายงานลูกหนี้!$A$2:$A$20000, $A2794, รายงานลูกหนี้!$K$2:$K$20000, "&gt;90")</f>
        <v>0</v>
      </c>
      <c r="O2794">
        <f t="shared" si="218"/>
        <v>20128</v>
      </c>
      <c r="P2794" s="17">
        <f t="shared" si="219"/>
        <v>0.25</v>
      </c>
    </row>
    <row r="2795" spans="1:16" x14ac:dyDescent="0.2">
      <c r="A2795" t="str">
        <v>ebf988e533aa17aff6f856f7cbf984d190184795</v>
      </c>
      <c r="B2795">
        <f>COUNTIF(รายงานลูกหนี้!$A:$A,A2795)</f>
        <v>3</v>
      </c>
      <c r="C2795">
        <f>COUNTIFS(รายงานลูกหนี้!$A:$A,A2795,รายงานลูกหนี้!$K:$K,"&gt;0")</f>
        <v>0</v>
      </c>
      <c r="D2795">
        <f>SUMIF(รายงานลูกหนี้!$A:$A,A2795,รายงานลูกหนี้!$K:$K)</f>
        <v>0</v>
      </c>
      <c r="E2795">
        <f>_xlfn.MAXIFS(รายงานลูกหนี้!$K:$K,รายงานลูกหนี้!$A:$A,A2795)</f>
        <v>0</v>
      </c>
      <c r="F2795" s="17">
        <f t="shared" si="215"/>
        <v>0</v>
      </c>
      <c r="G2795" t="str">
        <f t="shared" si="216"/>
        <v>ชำระตรงเวลา</v>
      </c>
      <c r="H2795" t="str">
        <f t="shared" si="217"/>
        <v>ลูกหนี้ชั้นดี</v>
      </c>
      <c r="I2795" s="17" cm="1">
        <f t="array" ref="I2795">_xlfn.IFS(D2795=0,0%, D2795&lt;=30,25%, D2795&lt;=60,50%, D2795&lt;=90,75%, D2795&gt;90,100%)</f>
        <v>0</v>
      </c>
      <c r="J2795">
        <f>SUMIFS(รายงานลูกหนี้!$G$2:$G$20000, รายงานลูกหนี้!$A$2:$A$20000, $A2795, รายงานลูกหนี้!$K$2:$K$20000, 0)</f>
        <v>23243</v>
      </c>
      <c r="K2795">
        <f>SUMIFS(รายงานลูกหนี้!$G$2:$G$20000, รายงานลูกหนี้!$A$2:$A$20000, $A2795, รายงานลูกหนี้!$K$2:$K$20000, "&gt;=1", รายงานลูกหนี้!$K$2:$K$20000, "&lt;=30")</f>
        <v>0</v>
      </c>
      <c r="L2795">
        <f>SUMIFS(รายงานลูกหนี้!$G$2:$G$20000, รายงานลูกหนี้!$A$2:$A$20000, $A2795, รายงานลูกหนี้!$K$2:$K$20000, "&gt;=31", รายงานลูกหนี้!$K$2:$K$20000, "&lt;=60")</f>
        <v>0</v>
      </c>
      <c r="M2795">
        <f>SUMIFS(รายงานลูกหนี้!$G$2:$G$20000, รายงานลูกหนี้!$A$2:$A$20000, $A2795, รายงานลูกหนี้!$K$2:$K$20000, "&gt;=61", รายงานลูกหนี้!$K$2:$K$20000, "&lt;=90")</f>
        <v>0</v>
      </c>
      <c r="N2795">
        <f>SUMIFS(รายงานลูกหนี้!$G$2:$G$20000, รายงานลูกหนี้!$A$2:$A$20000, $A2795, รายงานลูกหนี้!$K$2:$K$20000, "&gt;90")</f>
        <v>0</v>
      </c>
      <c r="O2795">
        <f t="shared" si="218"/>
        <v>23243</v>
      </c>
      <c r="P2795" s="17">
        <f t="shared" si="219"/>
        <v>0</v>
      </c>
    </row>
    <row r="2796" spans="1:16" x14ac:dyDescent="0.2">
      <c r="A2796" t="str">
        <v>3a98bbd24f0322de2e6c20ca41278ed8ae243a5c</v>
      </c>
      <c r="B2796">
        <f>COUNTIF(รายงานลูกหนี้!$A:$A,A2796)</f>
        <v>3</v>
      </c>
      <c r="C2796">
        <f>COUNTIFS(รายงานลูกหนี้!$A:$A,A2796,รายงานลูกหนี้!$K:$K,"&gt;0")</f>
        <v>2</v>
      </c>
      <c r="D2796">
        <f>SUMIF(รายงานลูกหนี้!$A:$A,A2796,รายงานลูกหนี้!$K:$K)</f>
        <v>68</v>
      </c>
      <c r="E2796">
        <f>_xlfn.MAXIFS(รายงานลูกหนี้!$K:$K,รายงานลูกหนี้!$A:$A,A2796)</f>
        <v>48</v>
      </c>
      <c r="F2796" s="17">
        <f t="shared" si="215"/>
        <v>0.66666666666666663</v>
      </c>
      <c r="G2796" t="str">
        <f t="shared" si="216"/>
        <v>ค้างชำระ 31 - 60 วัน</v>
      </c>
      <c r="H2796" t="str">
        <f t="shared" si="217"/>
        <v>ลูกหนี้เฝ้าติดตาม</v>
      </c>
      <c r="I2796" s="17" cm="1">
        <f t="array" ref="I2796">_xlfn.IFS(D2796=0,0%, D2796&lt;=30,25%, D2796&lt;=60,50%, D2796&lt;=90,75%, D2796&gt;90,100%)</f>
        <v>0.75</v>
      </c>
      <c r="J2796">
        <f>SUMIFS(รายงานลูกหนี้!$G$2:$G$20000, รายงานลูกหนี้!$A$2:$A$20000, $A2796, รายงานลูกหนี้!$K$2:$K$20000, 0)</f>
        <v>14162</v>
      </c>
      <c r="K2796">
        <f>SUMIFS(รายงานลูกหนี้!$G$2:$G$20000, รายงานลูกหนี้!$A$2:$A$20000, $A2796, รายงานลูกหนี้!$K$2:$K$20000, "&gt;=1", รายงานลูกหนี้!$K$2:$K$20000, "&lt;=30")</f>
        <v>1740</v>
      </c>
      <c r="L2796">
        <f>SUMIFS(รายงานลูกหนี้!$G$2:$G$20000, รายงานลูกหนี้!$A$2:$A$20000, $A2796, รายงานลูกหนี้!$K$2:$K$20000, "&gt;=31", รายงานลูกหนี้!$K$2:$K$20000, "&lt;=60")</f>
        <v>1854</v>
      </c>
      <c r="M2796">
        <f>SUMIFS(รายงานลูกหนี้!$G$2:$G$20000, รายงานลูกหนี้!$A$2:$A$20000, $A2796, รายงานลูกหนี้!$K$2:$K$20000, "&gt;=61", รายงานลูกหนี้!$K$2:$K$20000, "&lt;=90")</f>
        <v>0</v>
      </c>
      <c r="N2796">
        <f>SUMIFS(รายงานลูกหนี้!$G$2:$G$20000, รายงานลูกหนี้!$A$2:$A$20000, $A2796, รายงานลูกหนี้!$K$2:$K$20000, "&gt;90")</f>
        <v>0</v>
      </c>
      <c r="O2796">
        <f t="shared" si="218"/>
        <v>17756</v>
      </c>
      <c r="P2796" s="17">
        <f t="shared" si="219"/>
        <v>7.6706465420139675E-2</v>
      </c>
    </row>
    <row r="2797" spans="1:16" x14ac:dyDescent="0.2">
      <c r="A2797" t="str">
        <v>c27d8a796ceca68fe8a0d884a3a32480740a3b68</v>
      </c>
      <c r="B2797">
        <f>COUNTIF(รายงานลูกหนี้!$A:$A,A2797)</f>
        <v>6</v>
      </c>
      <c r="C2797">
        <f>COUNTIFS(รายงานลูกหนี้!$A:$A,A2797,รายงานลูกหนี้!$K:$K,"&gt;0")</f>
        <v>0</v>
      </c>
      <c r="D2797">
        <f>SUMIF(รายงานลูกหนี้!$A:$A,A2797,รายงานลูกหนี้!$K:$K)</f>
        <v>0</v>
      </c>
      <c r="E2797">
        <f>_xlfn.MAXIFS(รายงานลูกหนี้!$K:$K,รายงานลูกหนี้!$A:$A,A2797)</f>
        <v>0</v>
      </c>
      <c r="F2797" s="17">
        <f t="shared" si="215"/>
        <v>0</v>
      </c>
      <c r="G2797" t="str">
        <f t="shared" si="216"/>
        <v>ชำระตรงเวลา</v>
      </c>
      <c r="H2797" t="str">
        <f t="shared" si="217"/>
        <v>ลูกหนี้ชั้นดี</v>
      </c>
      <c r="I2797" s="17" cm="1">
        <f t="array" ref="I2797">_xlfn.IFS(D2797=0,0%, D2797&lt;=30,25%, D2797&lt;=60,50%, D2797&lt;=90,75%, D2797&gt;90,100%)</f>
        <v>0</v>
      </c>
      <c r="J2797">
        <f>SUMIFS(รายงานลูกหนี้!$G$2:$G$20000, รายงานลูกหนี้!$A$2:$A$20000, $A2797, รายงานลูกหนี้!$K$2:$K$20000, 0)</f>
        <v>170335</v>
      </c>
      <c r="K2797">
        <f>SUMIFS(รายงานลูกหนี้!$G$2:$G$20000, รายงานลูกหนี้!$A$2:$A$20000, $A2797, รายงานลูกหนี้!$K$2:$K$20000, "&gt;=1", รายงานลูกหนี้!$K$2:$K$20000, "&lt;=30")</f>
        <v>0</v>
      </c>
      <c r="L2797">
        <f>SUMIFS(รายงานลูกหนี้!$G$2:$G$20000, รายงานลูกหนี้!$A$2:$A$20000, $A2797, รายงานลูกหนี้!$K$2:$K$20000, "&gt;=31", รายงานลูกหนี้!$K$2:$K$20000, "&lt;=60")</f>
        <v>0</v>
      </c>
      <c r="M2797">
        <f>SUMIFS(รายงานลูกหนี้!$G$2:$G$20000, รายงานลูกหนี้!$A$2:$A$20000, $A2797, รายงานลูกหนี้!$K$2:$K$20000, "&gt;=61", รายงานลูกหนี้!$K$2:$K$20000, "&lt;=90")</f>
        <v>0</v>
      </c>
      <c r="N2797">
        <f>SUMIFS(รายงานลูกหนี้!$G$2:$G$20000, รายงานลูกหนี้!$A$2:$A$20000, $A2797, รายงานลูกหนี้!$K$2:$K$20000, "&gt;90")</f>
        <v>0</v>
      </c>
      <c r="O2797">
        <f t="shared" si="218"/>
        <v>170335</v>
      </c>
      <c r="P2797" s="17">
        <f t="shared" si="219"/>
        <v>0</v>
      </c>
    </row>
    <row r="2798" spans="1:16" x14ac:dyDescent="0.2">
      <c r="A2798" t="str">
        <v>6a151f2c4462426b8ce712d967d7eb2003207e23</v>
      </c>
      <c r="B2798">
        <f>COUNTIF(รายงานลูกหนี้!$A:$A,A2798)</f>
        <v>8</v>
      </c>
      <c r="C2798">
        <f>COUNTIFS(รายงานลูกหนี้!$A:$A,A2798,รายงานลูกหนี้!$K:$K,"&gt;0")</f>
        <v>5</v>
      </c>
      <c r="D2798">
        <f>SUMIF(รายงานลูกหนี้!$A:$A,A2798,รายงานลูกหนี้!$K:$K)</f>
        <v>22</v>
      </c>
      <c r="E2798">
        <f>_xlfn.MAXIFS(รายงานลูกหนี้!$K:$K,รายงานลูกหนี้!$A:$A,A2798)</f>
        <v>12</v>
      </c>
      <c r="F2798" s="17">
        <f t="shared" si="215"/>
        <v>0.625</v>
      </c>
      <c r="G2798" t="str">
        <f t="shared" si="216"/>
        <v>ค้างชำระ 1 - 30 วัน</v>
      </c>
      <c r="H2798" t="str">
        <f t="shared" si="217"/>
        <v>ลูกหนี้ชั้นดี</v>
      </c>
      <c r="I2798" s="17" cm="1">
        <f t="array" ref="I2798">_xlfn.IFS(D2798=0,0%, D2798&lt;=30,25%, D2798&lt;=60,50%, D2798&lt;=90,75%, D2798&gt;90,100%)</f>
        <v>0.25</v>
      </c>
      <c r="J2798">
        <f>SUMIFS(รายงานลูกหนี้!$G$2:$G$20000, รายงานลูกหนี้!$A$2:$A$20000, $A2798, รายงานลูกหนี้!$K$2:$K$20000, 0)</f>
        <v>83836</v>
      </c>
      <c r="K2798">
        <f>SUMIFS(รายงานลูกหนี้!$G$2:$G$20000, รายงานลูกหนี้!$A$2:$A$20000, $A2798, รายงานลูกหนี้!$K$2:$K$20000, "&gt;=1", รายงานลูกหนี้!$K$2:$K$20000, "&lt;=30")</f>
        <v>137095</v>
      </c>
      <c r="L2798">
        <f>SUMIFS(รายงานลูกหนี้!$G$2:$G$20000, รายงานลูกหนี้!$A$2:$A$20000, $A2798, รายงานลูกหนี้!$K$2:$K$20000, "&gt;=31", รายงานลูกหนี้!$K$2:$K$20000, "&lt;=60")</f>
        <v>0</v>
      </c>
      <c r="M2798">
        <f>SUMIFS(รายงานลูกหนี้!$G$2:$G$20000, รายงานลูกหนี้!$A$2:$A$20000, $A2798, รายงานลูกหนี้!$K$2:$K$20000, "&gt;=61", รายงานลูกหนี้!$K$2:$K$20000, "&lt;=90")</f>
        <v>0</v>
      </c>
      <c r="N2798">
        <f>SUMIFS(รายงานลูกหนี้!$G$2:$G$20000, รายงานลูกหนี้!$A$2:$A$20000, $A2798, รายงานลูกหนี้!$K$2:$K$20000, "&gt;90")</f>
        <v>0</v>
      </c>
      <c r="O2798">
        <f t="shared" si="218"/>
        <v>220931</v>
      </c>
      <c r="P2798" s="17">
        <f t="shared" si="219"/>
        <v>0.15513327690545917</v>
      </c>
    </row>
    <row r="2799" spans="1:16" x14ac:dyDescent="0.2">
      <c r="A2799" t="str">
        <v>c224c2bd9799cfe00add94fbc70f78da0c57148d</v>
      </c>
      <c r="B2799">
        <f>COUNTIF(รายงานลูกหนี้!$A:$A,A2799)</f>
        <v>11</v>
      </c>
      <c r="C2799">
        <f>COUNTIFS(รายงานลูกหนี้!$A:$A,A2799,รายงานลูกหนี้!$K:$K,"&gt;0")</f>
        <v>0</v>
      </c>
      <c r="D2799">
        <f>SUMIF(รายงานลูกหนี้!$A:$A,A2799,รายงานลูกหนี้!$K:$K)</f>
        <v>0</v>
      </c>
      <c r="E2799">
        <f>_xlfn.MAXIFS(รายงานลูกหนี้!$K:$K,รายงานลูกหนี้!$A:$A,A2799)</f>
        <v>0</v>
      </c>
      <c r="F2799" s="17">
        <f t="shared" si="215"/>
        <v>0</v>
      </c>
      <c r="G2799" t="str">
        <f t="shared" si="216"/>
        <v>ชำระตรงเวลา</v>
      </c>
      <c r="H2799" t="str">
        <f t="shared" si="217"/>
        <v>ลูกหนี้ชั้นดี</v>
      </c>
      <c r="I2799" s="17" cm="1">
        <f t="array" ref="I2799">_xlfn.IFS(D2799=0,0%, D2799&lt;=30,25%, D2799&lt;=60,50%, D2799&lt;=90,75%, D2799&gt;90,100%)</f>
        <v>0</v>
      </c>
      <c r="J2799">
        <f>SUMIFS(รายงานลูกหนี้!$G$2:$G$20000, รายงานลูกหนี้!$A$2:$A$20000, $A2799, รายงานลูกหนี้!$K$2:$K$20000, 0)</f>
        <v>119034</v>
      </c>
      <c r="K2799">
        <f>SUMIFS(รายงานลูกหนี้!$G$2:$G$20000, รายงานลูกหนี้!$A$2:$A$20000, $A2799, รายงานลูกหนี้!$K$2:$K$20000, "&gt;=1", รายงานลูกหนี้!$K$2:$K$20000, "&lt;=30")</f>
        <v>0</v>
      </c>
      <c r="L2799">
        <f>SUMIFS(รายงานลูกหนี้!$G$2:$G$20000, รายงานลูกหนี้!$A$2:$A$20000, $A2799, รายงานลูกหนี้!$K$2:$K$20000, "&gt;=31", รายงานลูกหนี้!$K$2:$K$20000, "&lt;=60")</f>
        <v>0</v>
      </c>
      <c r="M2799">
        <f>SUMIFS(รายงานลูกหนี้!$G$2:$G$20000, รายงานลูกหนี้!$A$2:$A$20000, $A2799, รายงานลูกหนี้!$K$2:$K$20000, "&gt;=61", รายงานลูกหนี้!$K$2:$K$20000, "&lt;=90")</f>
        <v>0</v>
      </c>
      <c r="N2799">
        <f>SUMIFS(รายงานลูกหนี้!$G$2:$G$20000, รายงานลูกหนี้!$A$2:$A$20000, $A2799, รายงานลูกหนี้!$K$2:$K$20000, "&gt;90")</f>
        <v>0</v>
      </c>
      <c r="O2799">
        <f t="shared" si="218"/>
        <v>119034</v>
      </c>
      <c r="P2799" s="17">
        <f t="shared" si="219"/>
        <v>0</v>
      </c>
    </row>
    <row r="2800" spans="1:16" x14ac:dyDescent="0.2">
      <c r="A2800" t="str">
        <v>10e36b29ddf03ddba65433b77b9537f72701966e</v>
      </c>
      <c r="B2800">
        <f>COUNTIF(รายงานลูกหนี้!$A:$A,A2800)</f>
        <v>6</v>
      </c>
      <c r="C2800">
        <f>COUNTIFS(รายงานลูกหนี้!$A:$A,A2800,รายงานลูกหนี้!$K:$K,"&gt;0")</f>
        <v>1</v>
      </c>
      <c r="D2800">
        <f>SUMIF(รายงานลูกหนี้!$A:$A,A2800,รายงานลูกหนี้!$K:$K)</f>
        <v>1</v>
      </c>
      <c r="E2800">
        <f>_xlfn.MAXIFS(รายงานลูกหนี้!$K:$K,รายงานลูกหนี้!$A:$A,A2800)</f>
        <v>1</v>
      </c>
      <c r="F2800" s="17">
        <f t="shared" si="215"/>
        <v>0.16666666666666666</v>
      </c>
      <c r="G2800" t="str">
        <f t="shared" si="216"/>
        <v>ค้างชำระ 1 - 30 วัน</v>
      </c>
      <c r="H2800" t="str">
        <f t="shared" si="217"/>
        <v>ลูกหนี้ชั้นดี</v>
      </c>
      <c r="I2800" s="17" cm="1">
        <f t="array" ref="I2800">_xlfn.IFS(D2800=0,0%, D2800&lt;=30,25%, D2800&lt;=60,50%, D2800&lt;=90,75%, D2800&gt;90,100%)</f>
        <v>0.25</v>
      </c>
      <c r="J2800">
        <f>SUMIFS(รายงานลูกหนี้!$G$2:$G$20000, รายงานลูกหนี้!$A$2:$A$20000, $A2800, รายงานลูกหนี้!$K$2:$K$20000, 0)</f>
        <v>7360</v>
      </c>
      <c r="K2800">
        <f>SUMIFS(รายงานลูกหนี้!$G$2:$G$20000, รายงานลูกหนี้!$A$2:$A$20000, $A2800, รายงานลูกหนี้!$K$2:$K$20000, "&gt;=1", รายงานลูกหนี้!$K$2:$K$20000, "&lt;=30")</f>
        <v>3930</v>
      </c>
      <c r="L2800">
        <f>SUMIFS(รายงานลูกหนี้!$G$2:$G$20000, รายงานลูกหนี้!$A$2:$A$20000, $A2800, รายงานลูกหนี้!$K$2:$K$20000, "&gt;=31", รายงานลูกหนี้!$K$2:$K$20000, "&lt;=60")</f>
        <v>0</v>
      </c>
      <c r="M2800">
        <f>SUMIFS(รายงานลูกหนี้!$G$2:$G$20000, รายงานลูกหนี้!$A$2:$A$20000, $A2800, รายงานลูกหนี้!$K$2:$K$20000, "&gt;=61", รายงานลูกหนี้!$K$2:$K$20000, "&lt;=90")</f>
        <v>0</v>
      </c>
      <c r="N2800">
        <f>SUMIFS(รายงานลูกหนี้!$G$2:$G$20000, รายงานลูกหนี้!$A$2:$A$20000, $A2800, รายงานลูกหนี้!$K$2:$K$20000, "&gt;90")</f>
        <v>0</v>
      </c>
      <c r="O2800">
        <f t="shared" si="218"/>
        <v>11290</v>
      </c>
      <c r="P2800" s="17">
        <f t="shared" si="219"/>
        <v>8.7023914968999111E-2</v>
      </c>
    </row>
    <row r="2801" spans="1:16" x14ac:dyDescent="0.2">
      <c r="A2801" t="str">
        <v>64652136dd49389dedaa936b71bb9d54c7d953a3</v>
      </c>
      <c r="B2801">
        <f>COUNTIF(รายงานลูกหนี้!$A:$A,A2801)</f>
        <v>6</v>
      </c>
      <c r="C2801">
        <f>COUNTIFS(รายงานลูกหนี้!$A:$A,A2801,รายงานลูกหนี้!$K:$K,"&gt;0")</f>
        <v>0</v>
      </c>
      <c r="D2801">
        <f>SUMIF(รายงานลูกหนี้!$A:$A,A2801,รายงานลูกหนี้!$K:$K)</f>
        <v>0</v>
      </c>
      <c r="E2801">
        <f>_xlfn.MAXIFS(รายงานลูกหนี้!$K:$K,รายงานลูกหนี้!$A:$A,A2801)</f>
        <v>0</v>
      </c>
      <c r="F2801" s="17">
        <f t="shared" si="215"/>
        <v>0</v>
      </c>
      <c r="G2801" t="str">
        <f t="shared" si="216"/>
        <v>ชำระตรงเวลา</v>
      </c>
      <c r="H2801" t="str">
        <f t="shared" si="217"/>
        <v>ลูกหนี้ชั้นดี</v>
      </c>
      <c r="I2801" s="17" cm="1">
        <f t="array" ref="I2801">_xlfn.IFS(D2801=0,0%, D2801&lt;=30,25%, D2801&lt;=60,50%, D2801&lt;=90,75%, D2801&gt;90,100%)</f>
        <v>0</v>
      </c>
      <c r="J2801">
        <f>SUMIFS(รายงานลูกหนี้!$G$2:$G$20000, รายงานลูกหนี้!$A$2:$A$20000, $A2801, รายงานลูกหนี้!$K$2:$K$20000, 0)</f>
        <v>22550</v>
      </c>
      <c r="K2801">
        <f>SUMIFS(รายงานลูกหนี้!$G$2:$G$20000, รายงานลูกหนี้!$A$2:$A$20000, $A2801, รายงานลูกหนี้!$K$2:$K$20000, "&gt;=1", รายงานลูกหนี้!$K$2:$K$20000, "&lt;=30")</f>
        <v>0</v>
      </c>
      <c r="L2801">
        <f>SUMIFS(รายงานลูกหนี้!$G$2:$G$20000, รายงานลูกหนี้!$A$2:$A$20000, $A2801, รายงานลูกหนี้!$K$2:$K$20000, "&gt;=31", รายงานลูกหนี้!$K$2:$K$20000, "&lt;=60")</f>
        <v>0</v>
      </c>
      <c r="M2801">
        <f>SUMIFS(รายงานลูกหนี้!$G$2:$G$20000, รายงานลูกหนี้!$A$2:$A$20000, $A2801, รายงานลูกหนี้!$K$2:$K$20000, "&gt;=61", รายงานลูกหนี้!$K$2:$K$20000, "&lt;=90")</f>
        <v>0</v>
      </c>
      <c r="N2801">
        <f>SUMIFS(รายงานลูกหนี้!$G$2:$G$20000, รายงานลูกหนี้!$A$2:$A$20000, $A2801, รายงานลูกหนี้!$K$2:$K$20000, "&gt;90")</f>
        <v>0</v>
      </c>
      <c r="O2801">
        <f t="shared" si="218"/>
        <v>22550</v>
      </c>
      <c r="P2801" s="17">
        <f t="shared" si="219"/>
        <v>0</v>
      </c>
    </row>
    <row r="2802" spans="1:16" x14ac:dyDescent="0.2">
      <c r="A2802" t="str">
        <v>eeb564ba99b21669fa9c17501cfeeaf30cc155f5</v>
      </c>
      <c r="B2802">
        <f>COUNTIF(รายงานลูกหนี้!$A:$A,A2802)</f>
        <v>6</v>
      </c>
      <c r="C2802">
        <f>COUNTIFS(รายงานลูกหนี้!$A:$A,A2802,รายงานลูกหนี้!$K:$K,"&gt;0")</f>
        <v>6</v>
      </c>
      <c r="D2802">
        <f>SUMIF(รายงานลูกหนี้!$A:$A,A2802,รายงานลูกหนี้!$K:$K)</f>
        <v>18</v>
      </c>
      <c r="E2802">
        <f>_xlfn.MAXIFS(รายงานลูกหนี้!$K:$K,รายงานลูกหนี้!$A:$A,A2802)</f>
        <v>4</v>
      </c>
      <c r="F2802" s="17">
        <f t="shared" si="215"/>
        <v>1</v>
      </c>
      <c r="G2802" t="str">
        <f t="shared" si="216"/>
        <v>ค้างชำระ 1 - 30 วัน</v>
      </c>
      <c r="H2802" t="str">
        <f t="shared" si="217"/>
        <v>ลูกหนี้ชั้นดี</v>
      </c>
      <c r="I2802" s="17" cm="1">
        <f t="array" ref="I2802">_xlfn.IFS(D2802=0,0%, D2802&lt;=30,25%, D2802&lt;=60,50%, D2802&lt;=90,75%, D2802&gt;90,100%)</f>
        <v>0.25</v>
      </c>
      <c r="J2802">
        <f>SUMIFS(รายงานลูกหนี้!$G$2:$G$20000, รายงานลูกหนี้!$A$2:$A$20000, $A2802, รายงานลูกหนี้!$K$2:$K$20000, 0)</f>
        <v>0</v>
      </c>
      <c r="K2802">
        <f>SUMIFS(รายงานลูกหนี้!$G$2:$G$20000, รายงานลูกหนี้!$A$2:$A$20000, $A2802, รายงานลูกหนี้!$K$2:$K$20000, "&gt;=1", รายงานลูกหนี้!$K$2:$K$20000, "&lt;=30")</f>
        <v>7565</v>
      </c>
      <c r="L2802">
        <f>SUMIFS(รายงานลูกหนี้!$G$2:$G$20000, รายงานลูกหนี้!$A$2:$A$20000, $A2802, รายงานลูกหนี้!$K$2:$K$20000, "&gt;=31", รายงานลูกหนี้!$K$2:$K$20000, "&lt;=60")</f>
        <v>0</v>
      </c>
      <c r="M2802">
        <f>SUMIFS(รายงานลูกหนี้!$G$2:$G$20000, รายงานลูกหนี้!$A$2:$A$20000, $A2802, รายงานลูกหนี้!$K$2:$K$20000, "&gt;=61", รายงานลูกหนี้!$K$2:$K$20000, "&lt;=90")</f>
        <v>0</v>
      </c>
      <c r="N2802">
        <f>SUMIFS(รายงานลูกหนี้!$G$2:$G$20000, รายงานลูกหนี้!$A$2:$A$20000, $A2802, รายงานลูกหนี้!$K$2:$K$20000, "&gt;90")</f>
        <v>0</v>
      </c>
      <c r="O2802">
        <f t="shared" si="218"/>
        <v>7565</v>
      </c>
      <c r="P2802" s="17">
        <f t="shared" si="219"/>
        <v>0.25</v>
      </c>
    </row>
    <row r="2803" spans="1:16" x14ac:dyDescent="0.2">
      <c r="A2803" t="str">
        <v>3d6e2788f53eba19c7b936f6924be160c0915de9</v>
      </c>
      <c r="B2803">
        <f>COUNTIF(รายงานลูกหนี้!$A:$A,A2803)</f>
        <v>2</v>
      </c>
      <c r="C2803">
        <f>COUNTIFS(รายงานลูกหนี้!$A:$A,A2803,รายงานลูกหนี้!$K:$K,"&gt;0")</f>
        <v>1</v>
      </c>
      <c r="D2803">
        <f>SUMIF(รายงานลูกหนี้!$A:$A,A2803,รายงานลูกหนี้!$K:$K)</f>
        <v>3</v>
      </c>
      <c r="E2803">
        <f>_xlfn.MAXIFS(รายงานลูกหนี้!$K:$K,รายงานลูกหนี้!$A:$A,A2803)</f>
        <v>3</v>
      </c>
      <c r="F2803" s="17">
        <f t="shared" si="215"/>
        <v>0.5</v>
      </c>
      <c r="G2803" t="str">
        <f t="shared" si="216"/>
        <v>ค้างชำระ 1 - 30 วัน</v>
      </c>
      <c r="H2803" t="str">
        <f t="shared" si="217"/>
        <v>ลูกหนี้ชั้นดี</v>
      </c>
      <c r="I2803" s="17" cm="1">
        <f t="array" ref="I2803">_xlfn.IFS(D2803=0,0%, D2803&lt;=30,25%, D2803&lt;=60,50%, D2803&lt;=90,75%, D2803&gt;90,100%)</f>
        <v>0.25</v>
      </c>
      <c r="J2803">
        <f>SUMIFS(รายงานลูกหนี้!$G$2:$G$20000, รายงานลูกหนี้!$A$2:$A$20000, $A2803, รายงานลูกหนี้!$K$2:$K$20000, 0)</f>
        <v>287390</v>
      </c>
      <c r="K2803">
        <f>SUMIFS(รายงานลูกหนี้!$G$2:$G$20000, รายงานลูกหนี้!$A$2:$A$20000, $A2803, รายงานลูกหนี้!$K$2:$K$20000, "&gt;=1", รายงานลูกหนี้!$K$2:$K$20000, "&lt;=30")</f>
        <v>319870</v>
      </c>
      <c r="L2803">
        <f>SUMIFS(รายงานลูกหนี้!$G$2:$G$20000, รายงานลูกหนี้!$A$2:$A$20000, $A2803, รายงานลูกหนี้!$K$2:$K$20000, "&gt;=31", รายงานลูกหนี้!$K$2:$K$20000, "&lt;=60")</f>
        <v>0</v>
      </c>
      <c r="M2803">
        <f>SUMIFS(รายงานลูกหนี้!$G$2:$G$20000, รายงานลูกหนี้!$A$2:$A$20000, $A2803, รายงานลูกหนี้!$K$2:$K$20000, "&gt;=61", รายงานลูกหนี้!$K$2:$K$20000, "&lt;=90")</f>
        <v>0</v>
      </c>
      <c r="N2803">
        <f>SUMIFS(รายงานลูกหนี้!$G$2:$G$20000, รายงานลูกหนี้!$A$2:$A$20000, $A2803, รายงานลูกหนี้!$K$2:$K$20000, "&gt;90")</f>
        <v>0</v>
      </c>
      <c r="O2803">
        <f t="shared" si="218"/>
        <v>607260</v>
      </c>
      <c r="P2803" s="17">
        <f t="shared" si="219"/>
        <v>0.13168576886341929</v>
      </c>
    </row>
    <row r="2804" spans="1:16" x14ac:dyDescent="0.2">
      <c r="A2804" t="str">
        <v>09095c9e805b7a01cc0ac18b83cf6926b3c060ca</v>
      </c>
      <c r="B2804">
        <f>COUNTIF(รายงานลูกหนี้!$A:$A,A2804)</f>
        <v>7</v>
      </c>
      <c r="C2804">
        <f>COUNTIFS(รายงานลูกหนี้!$A:$A,A2804,รายงานลูกหนี้!$K:$K,"&gt;0")</f>
        <v>3</v>
      </c>
      <c r="D2804">
        <f>SUMIF(รายงานลูกหนี้!$A:$A,A2804,รายงานลูกหนี้!$K:$K)</f>
        <v>28</v>
      </c>
      <c r="E2804">
        <f>_xlfn.MAXIFS(รายงานลูกหนี้!$K:$K,รายงานลูกหนี้!$A:$A,A2804)</f>
        <v>12</v>
      </c>
      <c r="F2804" s="17">
        <f t="shared" si="215"/>
        <v>0.42857142857142855</v>
      </c>
      <c r="G2804" t="str">
        <f t="shared" si="216"/>
        <v>ค้างชำระ 1 - 30 วัน</v>
      </c>
      <c r="H2804" t="str">
        <f t="shared" si="217"/>
        <v>ลูกหนี้ชั้นดี</v>
      </c>
      <c r="I2804" s="17" cm="1">
        <f t="array" ref="I2804">_xlfn.IFS(D2804=0,0%, D2804&lt;=30,25%, D2804&lt;=60,50%, D2804&lt;=90,75%, D2804&gt;90,100%)</f>
        <v>0.25</v>
      </c>
      <c r="J2804">
        <f>SUMIFS(รายงานลูกหนี้!$G$2:$G$20000, รายงานลูกหนี้!$A$2:$A$20000, $A2804, รายงานลูกหนี้!$K$2:$K$20000, 0)</f>
        <v>29618</v>
      </c>
      <c r="K2804">
        <f>SUMIFS(รายงานลูกหนี้!$G$2:$G$20000, รายงานลูกหนี้!$A$2:$A$20000, $A2804, รายงานลูกหนี้!$K$2:$K$20000, "&gt;=1", รายงานลูกหนี้!$K$2:$K$20000, "&lt;=30")</f>
        <v>21972</v>
      </c>
      <c r="L2804">
        <f>SUMIFS(รายงานลูกหนี้!$G$2:$G$20000, รายงานลูกหนี้!$A$2:$A$20000, $A2804, รายงานลูกหนี้!$K$2:$K$20000, "&gt;=31", รายงานลูกหนี้!$K$2:$K$20000, "&lt;=60")</f>
        <v>0</v>
      </c>
      <c r="M2804">
        <f>SUMIFS(รายงานลูกหนี้!$G$2:$G$20000, รายงานลูกหนี้!$A$2:$A$20000, $A2804, รายงานลูกหนี้!$K$2:$K$20000, "&gt;=61", รายงานลูกหนี้!$K$2:$K$20000, "&lt;=90")</f>
        <v>0</v>
      </c>
      <c r="N2804">
        <f>SUMIFS(รายงานลูกหนี้!$G$2:$G$20000, รายงานลูกหนี้!$A$2:$A$20000, $A2804, รายงานลูกหนี้!$K$2:$K$20000, "&gt;90")</f>
        <v>0</v>
      </c>
      <c r="O2804">
        <f t="shared" si="218"/>
        <v>51590</v>
      </c>
      <c r="P2804" s="17">
        <f t="shared" si="219"/>
        <v>0.10647412289203334</v>
      </c>
    </row>
    <row r="2805" spans="1:16" x14ac:dyDescent="0.2">
      <c r="A2805" t="str">
        <v>dd3c2397afe626f2e4386702fbdac5fc9cbace67</v>
      </c>
      <c r="B2805">
        <f>COUNTIF(รายงานลูกหนี้!$A:$A,A2805)</f>
        <v>9</v>
      </c>
      <c r="C2805">
        <f>COUNTIFS(รายงานลูกหนี้!$A:$A,A2805,รายงานลูกหนี้!$K:$K,"&gt;0")</f>
        <v>1</v>
      </c>
      <c r="D2805">
        <f>SUMIF(รายงานลูกหนี้!$A:$A,A2805,รายงานลูกหนี้!$K:$K)</f>
        <v>7</v>
      </c>
      <c r="E2805">
        <f>_xlfn.MAXIFS(รายงานลูกหนี้!$K:$K,รายงานลูกหนี้!$A:$A,A2805)</f>
        <v>7</v>
      </c>
      <c r="F2805" s="17">
        <f t="shared" si="215"/>
        <v>0.1111111111111111</v>
      </c>
      <c r="G2805" t="str">
        <f t="shared" si="216"/>
        <v>ค้างชำระ 1 - 30 วัน</v>
      </c>
      <c r="H2805" t="str">
        <f t="shared" si="217"/>
        <v>ลูกหนี้ชั้นดี</v>
      </c>
      <c r="I2805" s="17" cm="1">
        <f t="array" ref="I2805">_xlfn.IFS(D2805=0,0%, D2805&lt;=30,25%, D2805&lt;=60,50%, D2805&lt;=90,75%, D2805&gt;90,100%)</f>
        <v>0.25</v>
      </c>
      <c r="J2805">
        <f>SUMIFS(รายงานลูกหนี้!$G$2:$G$20000, รายงานลูกหนี้!$A$2:$A$20000, $A2805, รายงานลูกหนี้!$K$2:$K$20000, 0)</f>
        <v>50253</v>
      </c>
      <c r="K2805">
        <f>SUMIFS(รายงานลูกหนี้!$G$2:$G$20000, รายงานลูกหนี้!$A$2:$A$20000, $A2805, รายงานลูกหนี้!$K$2:$K$20000, "&gt;=1", รายงานลูกหนี้!$K$2:$K$20000, "&lt;=30")</f>
        <v>10798</v>
      </c>
      <c r="L2805">
        <f>SUMIFS(รายงานลูกหนี้!$G$2:$G$20000, รายงานลูกหนี้!$A$2:$A$20000, $A2805, รายงานลูกหนี้!$K$2:$K$20000, "&gt;=31", รายงานลูกหนี้!$K$2:$K$20000, "&lt;=60")</f>
        <v>0</v>
      </c>
      <c r="M2805">
        <f>SUMIFS(รายงานลูกหนี้!$G$2:$G$20000, รายงานลูกหนี้!$A$2:$A$20000, $A2805, รายงานลูกหนี้!$K$2:$K$20000, "&gt;=61", รายงานลูกหนี้!$K$2:$K$20000, "&lt;=90")</f>
        <v>0</v>
      </c>
      <c r="N2805">
        <f>SUMIFS(รายงานลูกหนี้!$G$2:$G$20000, รายงานลูกหนี้!$A$2:$A$20000, $A2805, รายงานลูกหนี้!$K$2:$K$20000, "&gt;90")</f>
        <v>0</v>
      </c>
      <c r="O2805">
        <f t="shared" si="218"/>
        <v>61051</v>
      </c>
      <c r="P2805" s="17">
        <f t="shared" si="219"/>
        <v>4.4217129940541514E-2</v>
      </c>
    </row>
    <row r="2806" spans="1:16" x14ac:dyDescent="0.2">
      <c r="A2806" t="str">
        <v>175637e8ad3c8f85ecb5314e21b6369dc06c4fd0</v>
      </c>
      <c r="B2806">
        <f>COUNTIF(รายงานลูกหนี้!$A:$A,A2806)</f>
        <v>6</v>
      </c>
      <c r="C2806">
        <f>COUNTIFS(รายงานลูกหนี้!$A:$A,A2806,รายงานลูกหนี้!$K:$K,"&gt;0")</f>
        <v>3</v>
      </c>
      <c r="D2806">
        <f>SUMIF(รายงานลูกหนี้!$A:$A,A2806,รายงานลูกหนี้!$K:$K)</f>
        <v>3</v>
      </c>
      <c r="E2806">
        <f>_xlfn.MAXIFS(รายงานลูกหนี้!$K:$K,รายงานลูกหนี้!$A:$A,A2806)</f>
        <v>1</v>
      </c>
      <c r="F2806" s="17">
        <f t="shared" si="215"/>
        <v>0.5</v>
      </c>
      <c r="G2806" t="str">
        <f t="shared" si="216"/>
        <v>ค้างชำระ 1 - 30 วัน</v>
      </c>
      <c r="H2806" t="str">
        <f t="shared" si="217"/>
        <v>ลูกหนี้ชั้นดี</v>
      </c>
      <c r="I2806" s="17" cm="1">
        <f t="array" ref="I2806">_xlfn.IFS(D2806=0,0%, D2806&lt;=30,25%, D2806&lt;=60,50%, D2806&lt;=90,75%, D2806&gt;90,100%)</f>
        <v>0.25</v>
      </c>
      <c r="J2806">
        <f>SUMIFS(รายงานลูกหนี้!$G$2:$G$20000, รายงานลูกหนี้!$A$2:$A$20000, $A2806, รายงานลูกหนี้!$K$2:$K$20000, 0)</f>
        <v>14815</v>
      </c>
      <c r="K2806">
        <f>SUMIFS(รายงานลูกหนี้!$G$2:$G$20000, รายงานลูกหนี้!$A$2:$A$20000, $A2806, รายงานลูกหนี้!$K$2:$K$20000, "&gt;=1", รายงานลูกหนี้!$K$2:$K$20000, "&lt;=30")</f>
        <v>12348</v>
      </c>
      <c r="L2806">
        <f>SUMIFS(รายงานลูกหนี้!$G$2:$G$20000, รายงานลูกหนี้!$A$2:$A$20000, $A2806, รายงานลูกหนี้!$K$2:$K$20000, "&gt;=31", รายงานลูกหนี้!$K$2:$K$20000, "&lt;=60")</f>
        <v>0</v>
      </c>
      <c r="M2806">
        <f>SUMIFS(รายงานลูกหนี้!$G$2:$G$20000, รายงานลูกหนี้!$A$2:$A$20000, $A2806, รายงานลูกหนี้!$K$2:$K$20000, "&gt;=61", รายงานลูกหนี้!$K$2:$K$20000, "&lt;=90")</f>
        <v>0</v>
      </c>
      <c r="N2806">
        <f>SUMIFS(รายงานลูกหนี้!$G$2:$G$20000, รายงานลูกหนี้!$A$2:$A$20000, $A2806, รายงานลูกหนี้!$K$2:$K$20000, "&gt;90")</f>
        <v>0</v>
      </c>
      <c r="O2806">
        <f t="shared" si="218"/>
        <v>27163</v>
      </c>
      <c r="P2806" s="17">
        <f t="shared" si="219"/>
        <v>0.11364724073187792</v>
      </c>
    </row>
    <row r="2807" spans="1:16" x14ac:dyDescent="0.2">
      <c r="A2807" t="str">
        <v>070afa0c118e329fd939c46bb88e026f7f62faec</v>
      </c>
      <c r="B2807">
        <f>COUNTIF(รายงานลูกหนี้!$A:$A,A2807)</f>
        <v>6</v>
      </c>
      <c r="C2807">
        <f>COUNTIFS(รายงานลูกหนี้!$A:$A,A2807,รายงานลูกหนี้!$K:$K,"&gt;0")</f>
        <v>2</v>
      </c>
      <c r="D2807">
        <f>SUMIF(รายงานลูกหนี้!$A:$A,A2807,รายงานลูกหนี้!$K:$K)</f>
        <v>5</v>
      </c>
      <c r="E2807">
        <f>_xlfn.MAXIFS(รายงานลูกหนี้!$K:$K,รายงานลูกหนี้!$A:$A,A2807)</f>
        <v>4</v>
      </c>
      <c r="F2807" s="17">
        <f t="shared" si="215"/>
        <v>0.33333333333333331</v>
      </c>
      <c r="G2807" t="str">
        <f t="shared" si="216"/>
        <v>ค้างชำระ 1 - 30 วัน</v>
      </c>
      <c r="H2807" t="str">
        <f t="shared" si="217"/>
        <v>ลูกหนี้ชั้นดี</v>
      </c>
      <c r="I2807" s="17" cm="1">
        <f t="array" ref="I2807">_xlfn.IFS(D2807=0,0%, D2807&lt;=30,25%, D2807&lt;=60,50%, D2807&lt;=90,75%, D2807&gt;90,100%)</f>
        <v>0.25</v>
      </c>
      <c r="J2807">
        <f>SUMIFS(รายงานลูกหนี้!$G$2:$G$20000, รายงานลูกหนี้!$A$2:$A$20000, $A2807, รายงานลูกหนี้!$K$2:$K$20000, 0)</f>
        <v>8442</v>
      </c>
      <c r="K2807">
        <f>SUMIFS(รายงานลูกหนี้!$G$2:$G$20000, รายงานลูกหนี้!$A$2:$A$20000, $A2807, รายงานลูกหนี้!$K$2:$K$20000, "&gt;=1", รายงานลูกหนี้!$K$2:$K$20000, "&lt;=30")</f>
        <v>6894</v>
      </c>
      <c r="L2807">
        <f>SUMIFS(รายงานลูกหนี้!$G$2:$G$20000, รายงานลูกหนี้!$A$2:$A$20000, $A2807, รายงานลูกหนี้!$K$2:$K$20000, "&gt;=31", รายงานลูกหนี้!$K$2:$K$20000, "&lt;=60")</f>
        <v>0</v>
      </c>
      <c r="M2807">
        <f>SUMIFS(รายงานลูกหนี้!$G$2:$G$20000, รายงานลูกหนี้!$A$2:$A$20000, $A2807, รายงานลูกหนี้!$K$2:$K$20000, "&gt;=61", รายงานลูกหนี้!$K$2:$K$20000, "&lt;=90")</f>
        <v>0</v>
      </c>
      <c r="N2807">
        <f>SUMIFS(รายงานลูกหนี้!$G$2:$G$20000, รายงานลูกหนี้!$A$2:$A$20000, $A2807, รายงานลูกหนี้!$K$2:$K$20000, "&gt;90")</f>
        <v>0</v>
      </c>
      <c r="O2807">
        <f t="shared" si="218"/>
        <v>15336</v>
      </c>
      <c r="P2807" s="17">
        <f t="shared" si="219"/>
        <v>0.11238262910798122</v>
      </c>
    </row>
    <row r="2808" spans="1:16" x14ac:dyDescent="0.2">
      <c r="A2808" t="str">
        <v>53ce1a6b4c334198d2eb051a3d0f5986bf9cd8b8</v>
      </c>
      <c r="B2808">
        <f>COUNTIF(รายงานลูกหนี้!$A:$A,A2808)</f>
        <v>4</v>
      </c>
      <c r="C2808">
        <f>COUNTIFS(รายงานลูกหนี้!$A:$A,A2808,รายงานลูกหนี้!$K:$K,"&gt;0")</f>
        <v>3</v>
      </c>
      <c r="D2808">
        <f>SUMIF(รายงานลูกหนี้!$A:$A,A2808,รายงานลูกหนี้!$K:$K)</f>
        <v>18</v>
      </c>
      <c r="E2808">
        <f>_xlfn.MAXIFS(รายงานลูกหนี้!$K:$K,รายงานลูกหนี้!$A:$A,A2808)</f>
        <v>13</v>
      </c>
      <c r="F2808" s="17">
        <f t="shared" si="215"/>
        <v>0.75</v>
      </c>
      <c r="G2808" t="str">
        <f t="shared" si="216"/>
        <v>ค้างชำระ 1 - 30 วัน</v>
      </c>
      <c r="H2808" t="str">
        <f t="shared" si="217"/>
        <v>ลูกหนี้ชั้นดี</v>
      </c>
      <c r="I2808" s="17" cm="1">
        <f t="array" ref="I2808">_xlfn.IFS(D2808=0,0%, D2808&lt;=30,25%, D2808&lt;=60,50%, D2808&lt;=90,75%, D2808&gt;90,100%)</f>
        <v>0.25</v>
      </c>
      <c r="J2808">
        <f>SUMIFS(รายงานลูกหนี้!$G$2:$G$20000, รายงานลูกหนี้!$A$2:$A$20000, $A2808, รายงานลูกหนี้!$K$2:$K$20000, 0)</f>
        <v>92</v>
      </c>
      <c r="K2808">
        <f>SUMIFS(รายงานลูกหนี้!$G$2:$G$20000, รายงานลูกหนี้!$A$2:$A$20000, $A2808, รายงานลูกหนี้!$K$2:$K$20000, "&gt;=1", รายงานลูกหนี้!$K$2:$K$20000, "&lt;=30")</f>
        <v>14956</v>
      </c>
      <c r="L2808">
        <f>SUMIFS(รายงานลูกหนี้!$G$2:$G$20000, รายงานลูกหนี้!$A$2:$A$20000, $A2808, รายงานลูกหนี้!$K$2:$K$20000, "&gt;=31", รายงานลูกหนี้!$K$2:$K$20000, "&lt;=60")</f>
        <v>0</v>
      </c>
      <c r="M2808">
        <f>SUMIFS(รายงานลูกหนี้!$G$2:$G$20000, รายงานลูกหนี้!$A$2:$A$20000, $A2808, รายงานลูกหนี้!$K$2:$K$20000, "&gt;=61", รายงานลูกหนี้!$K$2:$K$20000, "&lt;=90")</f>
        <v>0</v>
      </c>
      <c r="N2808">
        <f>SUMIFS(รายงานลูกหนี้!$G$2:$G$20000, รายงานลูกหนี้!$A$2:$A$20000, $A2808, รายงานลูกหนี้!$K$2:$K$20000, "&gt;90")</f>
        <v>0</v>
      </c>
      <c r="O2808">
        <f t="shared" si="218"/>
        <v>15048</v>
      </c>
      <c r="P2808" s="17">
        <f t="shared" si="219"/>
        <v>0.24847155768208401</v>
      </c>
    </row>
    <row r="2809" spans="1:16" x14ac:dyDescent="0.2">
      <c r="A2809" t="str">
        <v>03bfe917d1a62a6bfec0036bda9d059374064b17</v>
      </c>
      <c r="B2809">
        <f>COUNTIF(รายงานลูกหนี้!$A:$A,A2809)</f>
        <v>1</v>
      </c>
      <c r="C2809">
        <f>COUNTIFS(รายงานลูกหนี้!$A:$A,A2809,รายงานลูกหนี้!$K:$K,"&gt;0")</f>
        <v>0</v>
      </c>
      <c r="D2809">
        <f>SUMIF(รายงานลูกหนี้!$A:$A,A2809,รายงานลูกหนี้!$K:$K)</f>
        <v>0</v>
      </c>
      <c r="E2809">
        <f>_xlfn.MAXIFS(รายงานลูกหนี้!$K:$K,รายงานลูกหนี้!$A:$A,A2809)</f>
        <v>0</v>
      </c>
      <c r="F2809" s="17">
        <f t="shared" si="215"/>
        <v>0</v>
      </c>
      <c r="G2809" t="str">
        <f t="shared" si="216"/>
        <v>ชำระตรงเวลา</v>
      </c>
      <c r="H2809" t="str">
        <f t="shared" si="217"/>
        <v>ลูกหนี้ชั้นดี</v>
      </c>
      <c r="I2809" s="17" cm="1">
        <f t="array" ref="I2809">_xlfn.IFS(D2809=0,0%, D2809&lt;=30,25%, D2809&lt;=60,50%, D2809&lt;=90,75%, D2809&gt;90,100%)</f>
        <v>0</v>
      </c>
      <c r="J2809">
        <f>SUMIFS(รายงานลูกหนี้!$G$2:$G$20000, รายงานลูกหนี้!$A$2:$A$20000, $A2809, รายงานลูกหนี้!$K$2:$K$20000, 0)</f>
        <v>101895</v>
      </c>
      <c r="K2809">
        <f>SUMIFS(รายงานลูกหนี้!$G$2:$G$20000, รายงานลูกหนี้!$A$2:$A$20000, $A2809, รายงานลูกหนี้!$K$2:$K$20000, "&gt;=1", รายงานลูกหนี้!$K$2:$K$20000, "&lt;=30")</f>
        <v>0</v>
      </c>
      <c r="L2809">
        <f>SUMIFS(รายงานลูกหนี้!$G$2:$G$20000, รายงานลูกหนี้!$A$2:$A$20000, $A2809, รายงานลูกหนี้!$K$2:$K$20000, "&gt;=31", รายงานลูกหนี้!$K$2:$K$20000, "&lt;=60")</f>
        <v>0</v>
      </c>
      <c r="M2809">
        <f>SUMIFS(รายงานลูกหนี้!$G$2:$G$20000, รายงานลูกหนี้!$A$2:$A$20000, $A2809, รายงานลูกหนี้!$K$2:$K$20000, "&gt;=61", รายงานลูกหนี้!$K$2:$K$20000, "&lt;=90")</f>
        <v>0</v>
      </c>
      <c r="N2809">
        <f>SUMIFS(รายงานลูกหนี้!$G$2:$G$20000, รายงานลูกหนี้!$A$2:$A$20000, $A2809, รายงานลูกหนี้!$K$2:$K$20000, "&gt;90")</f>
        <v>0</v>
      </c>
      <c r="O2809">
        <f t="shared" si="218"/>
        <v>101895</v>
      </c>
      <c r="P2809" s="17">
        <f t="shared" si="219"/>
        <v>0</v>
      </c>
    </row>
    <row r="2810" spans="1:16" x14ac:dyDescent="0.2">
      <c r="A2810" t="str">
        <v>b0aeca7cba6c85a4e3581765d1cbf5bedd76176a</v>
      </c>
      <c r="B2810">
        <f>COUNTIF(รายงานลูกหนี้!$A:$A,A2810)</f>
        <v>2</v>
      </c>
      <c r="C2810">
        <f>COUNTIFS(รายงานลูกหนี้!$A:$A,A2810,รายงานลูกหนี้!$K:$K,"&gt;0")</f>
        <v>2</v>
      </c>
      <c r="D2810">
        <f>SUMIF(รายงานลูกหนี้!$A:$A,A2810,รายงานลูกหนี้!$K:$K)</f>
        <v>34</v>
      </c>
      <c r="E2810">
        <f>_xlfn.MAXIFS(รายงานลูกหนี้!$K:$K,รายงานลูกหนี้!$A:$A,A2810)</f>
        <v>17</v>
      </c>
      <c r="F2810" s="17">
        <f t="shared" si="215"/>
        <v>1</v>
      </c>
      <c r="G2810" t="str">
        <f t="shared" si="216"/>
        <v>ค้างชำระ 1 - 30 วัน</v>
      </c>
      <c r="H2810" t="str">
        <f t="shared" si="217"/>
        <v>ลูกหนี้ชั้นดี</v>
      </c>
      <c r="I2810" s="17" cm="1">
        <f t="array" ref="I2810">_xlfn.IFS(D2810=0,0%, D2810&lt;=30,25%, D2810&lt;=60,50%, D2810&lt;=90,75%, D2810&gt;90,100%)</f>
        <v>0.5</v>
      </c>
      <c r="J2810">
        <f>SUMIFS(รายงานลูกหนี้!$G$2:$G$20000, รายงานลูกหนี้!$A$2:$A$20000, $A2810, รายงานลูกหนี้!$K$2:$K$20000, 0)</f>
        <v>0</v>
      </c>
      <c r="K2810">
        <f>SUMIFS(รายงานลูกหนี้!$G$2:$G$20000, รายงานลูกหนี้!$A$2:$A$20000, $A2810, รายงานลูกหนี้!$K$2:$K$20000, "&gt;=1", รายงานลูกหนี้!$K$2:$K$20000, "&lt;=30")</f>
        <v>40674</v>
      </c>
      <c r="L2810">
        <f>SUMIFS(รายงานลูกหนี้!$G$2:$G$20000, รายงานลูกหนี้!$A$2:$A$20000, $A2810, รายงานลูกหนี้!$K$2:$K$20000, "&gt;=31", รายงานลูกหนี้!$K$2:$K$20000, "&lt;=60")</f>
        <v>0</v>
      </c>
      <c r="M2810">
        <f>SUMIFS(รายงานลูกหนี้!$G$2:$G$20000, รายงานลูกหนี้!$A$2:$A$20000, $A2810, รายงานลูกหนี้!$K$2:$K$20000, "&gt;=61", รายงานลูกหนี้!$K$2:$K$20000, "&lt;=90")</f>
        <v>0</v>
      </c>
      <c r="N2810">
        <f>SUMIFS(รายงานลูกหนี้!$G$2:$G$20000, รายงานลูกหนี้!$A$2:$A$20000, $A2810, รายงานลูกหนี้!$K$2:$K$20000, "&gt;90")</f>
        <v>0</v>
      </c>
      <c r="O2810">
        <f t="shared" si="218"/>
        <v>40674</v>
      </c>
      <c r="P2810" s="17">
        <f t="shared" si="219"/>
        <v>0.25</v>
      </c>
    </row>
    <row r="2811" spans="1:16" x14ac:dyDescent="0.2">
      <c r="A2811" t="str">
        <v>2b94b21dba628f4f459ccf29e9f90cd7600759db</v>
      </c>
      <c r="B2811">
        <f>COUNTIF(รายงานลูกหนี้!$A:$A,A2811)</f>
        <v>4</v>
      </c>
      <c r="C2811">
        <f>COUNTIFS(รายงานลูกหนี้!$A:$A,A2811,รายงานลูกหนี้!$K:$K,"&gt;0")</f>
        <v>0</v>
      </c>
      <c r="D2811">
        <f>SUMIF(รายงานลูกหนี้!$A:$A,A2811,รายงานลูกหนี้!$K:$K)</f>
        <v>0</v>
      </c>
      <c r="E2811">
        <f>_xlfn.MAXIFS(รายงานลูกหนี้!$K:$K,รายงานลูกหนี้!$A:$A,A2811)</f>
        <v>0</v>
      </c>
      <c r="F2811" s="17">
        <f t="shared" si="215"/>
        <v>0</v>
      </c>
      <c r="G2811" t="str">
        <f t="shared" si="216"/>
        <v>ชำระตรงเวลา</v>
      </c>
      <c r="H2811" t="str">
        <f t="shared" si="217"/>
        <v>ลูกหนี้ชั้นดี</v>
      </c>
      <c r="I2811" s="17" cm="1">
        <f t="array" ref="I2811">_xlfn.IFS(D2811=0,0%, D2811&lt;=30,25%, D2811&lt;=60,50%, D2811&lt;=90,75%, D2811&gt;90,100%)</f>
        <v>0</v>
      </c>
      <c r="J2811">
        <f>SUMIFS(รายงานลูกหนี้!$G$2:$G$20000, รายงานลูกหนี้!$A$2:$A$20000, $A2811, รายงานลูกหนี้!$K$2:$K$20000, 0)</f>
        <v>32017</v>
      </c>
      <c r="K2811">
        <f>SUMIFS(รายงานลูกหนี้!$G$2:$G$20000, รายงานลูกหนี้!$A$2:$A$20000, $A2811, รายงานลูกหนี้!$K$2:$K$20000, "&gt;=1", รายงานลูกหนี้!$K$2:$K$20000, "&lt;=30")</f>
        <v>0</v>
      </c>
      <c r="L2811">
        <f>SUMIFS(รายงานลูกหนี้!$G$2:$G$20000, รายงานลูกหนี้!$A$2:$A$20000, $A2811, รายงานลูกหนี้!$K$2:$K$20000, "&gt;=31", รายงานลูกหนี้!$K$2:$K$20000, "&lt;=60")</f>
        <v>0</v>
      </c>
      <c r="M2811">
        <f>SUMIFS(รายงานลูกหนี้!$G$2:$G$20000, รายงานลูกหนี้!$A$2:$A$20000, $A2811, รายงานลูกหนี้!$K$2:$K$20000, "&gt;=61", รายงานลูกหนี้!$K$2:$K$20000, "&lt;=90")</f>
        <v>0</v>
      </c>
      <c r="N2811">
        <f>SUMIFS(รายงานลูกหนี้!$G$2:$G$20000, รายงานลูกหนี้!$A$2:$A$20000, $A2811, รายงานลูกหนี้!$K$2:$K$20000, "&gt;90")</f>
        <v>0</v>
      </c>
      <c r="O2811">
        <f t="shared" si="218"/>
        <v>32017</v>
      </c>
      <c r="P2811" s="17">
        <f t="shared" si="219"/>
        <v>0</v>
      </c>
    </row>
    <row r="2812" spans="1:16" x14ac:dyDescent="0.2">
      <c r="A2812" t="str">
        <v>c8a8f3aba8fc4351ea5997b9fc6782cb562d9798</v>
      </c>
      <c r="B2812">
        <f>COUNTIF(รายงานลูกหนี้!$A:$A,A2812)</f>
        <v>7</v>
      </c>
      <c r="C2812">
        <f>COUNTIFS(รายงานลูกหนี้!$A:$A,A2812,รายงานลูกหนี้!$K:$K,"&gt;0")</f>
        <v>0</v>
      </c>
      <c r="D2812">
        <f>SUMIF(รายงานลูกหนี้!$A:$A,A2812,รายงานลูกหนี้!$K:$K)</f>
        <v>0</v>
      </c>
      <c r="E2812">
        <f>_xlfn.MAXIFS(รายงานลูกหนี้!$K:$K,รายงานลูกหนี้!$A:$A,A2812)</f>
        <v>0</v>
      </c>
      <c r="F2812" s="17">
        <f t="shared" si="215"/>
        <v>0</v>
      </c>
      <c r="G2812" t="str">
        <f t="shared" si="216"/>
        <v>ชำระตรงเวลา</v>
      </c>
      <c r="H2812" t="str">
        <f t="shared" si="217"/>
        <v>ลูกหนี้ชั้นดี</v>
      </c>
      <c r="I2812" s="17" cm="1">
        <f t="array" ref="I2812">_xlfn.IFS(D2812=0,0%, D2812&lt;=30,25%, D2812&lt;=60,50%, D2812&lt;=90,75%, D2812&gt;90,100%)</f>
        <v>0</v>
      </c>
      <c r="J2812">
        <f>SUMIFS(รายงานลูกหนี้!$G$2:$G$20000, รายงานลูกหนี้!$A$2:$A$20000, $A2812, รายงานลูกหนี้!$K$2:$K$20000, 0)</f>
        <v>5204</v>
      </c>
      <c r="K2812">
        <f>SUMIFS(รายงานลูกหนี้!$G$2:$G$20000, รายงานลูกหนี้!$A$2:$A$20000, $A2812, รายงานลูกหนี้!$K$2:$K$20000, "&gt;=1", รายงานลูกหนี้!$K$2:$K$20000, "&lt;=30")</f>
        <v>0</v>
      </c>
      <c r="L2812">
        <f>SUMIFS(รายงานลูกหนี้!$G$2:$G$20000, รายงานลูกหนี้!$A$2:$A$20000, $A2812, รายงานลูกหนี้!$K$2:$K$20000, "&gt;=31", รายงานลูกหนี้!$K$2:$K$20000, "&lt;=60")</f>
        <v>0</v>
      </c>
      <c r="M2812">
        <f>SUMIFS(รายงานลูกหนี้!$G$2:$G$20000, รายงานลูกหนี้!$A$2:$A$20000, $A2812, รายงานลูกหนี้!$K$2:$K$20000, "&gt;=61", รายงานลูกหนี้!$K$2:$K$20000, "&lt;=90")</f>
        <v>0</v>
      </c>
      <c r="N2812">
        <f>SUMIFS(รายงานลูกหนี้!$G$2:$G$20000, รายงานลูกหนี้!$A$2:$A$20000, $A2812, รายงานลูกหนี้!$K$2:$K$20000, "&gt;90")</f>
        <v>0</v>
      </c>
      <c r="O2812">
        <f t="shared" si="218"/>
        <v>5204</v>
      </c>
      <c r="P2812" s="17">
        <f t="shared" si="219"/>
        <v>0</v>
      </c>
    </row>
    <row r="2813" spans="1:16" x14ac:dyDescent="0.2">
      <c r="A2813" t="str">
        <v>a2afe82915d742d25017f2f87c3790c006f98d53</v>
      </c>
      <c r="B2813">
        <f>COUNTIF(รายงานลูกหนี้!$A:$A,A2813)</f>
        <v>6</v>
      </c>
      <c r="C2813">
        <f>COUNTIFS(รายงานลูกหนี้!$A:$A,A2813,รายงานลูกหนี้!$K:$K,"&gt;0")</f>
        <v>0</v>
      </c>
      <c r="D2813">
        <f>SUMIF(รายงานลูกหนี้!$A:$A,A2813,รายงานลูกหนี้!$K:$K)</f>
        <v>0</v>
      </c>
      <c r="E2813">
        <f>_xlfn.MAXIFS(รายงานลูกหนี้!$K:$K,รายงานลูกหนี้!$A:$A,A2813)</f>
        <v>0</v>
      </c>
      <c r="F2813" s="17">
        <f t="shared" si="215"/>
        <v>0</v>
      </c>
      <c r="G2813" t="str">
        <f t="shared" si="216"/>
        <v>ชำระตรงเวลา</v>
      </c>
      <c r="H2813" t="str">
        <f t="shared" si="217"/>
        <v>ลูกหนี้ชั้นดี</v>
      </c>
      <c r="I2813" s="17" cm="1">
        <f t="array" ref="I2813">_xlfn.IFS(D2813=0,0%, D2813&lt;=30,25%, D2813&lt;=60,50%, D2813&lt;=90,75%, D2813&gt;90,100%)</f>
        <v>0</v>
      </c>
      <c r="J2813">
        <f>SUMIFS(รายงานลูกหนี้!$G$2:$G$20000, รายงานลูกหนี้!$A$2:$A$20000, $A2813, รายงานลูกหนี้!$K$2:$K$20000, 0)</f>
        <v>20957</v>
      </c>
      <c r="K2813">
        <f>SUMIFS(รายงานลูกหนี้!$G$2:$G$20000, รายงานลูกหนี้!$A$2:$A$20000, $A2813, รายงานลูกหนี้!$K$2:$K$20000, "&gt;=1", รายงานลูกหนี้!$K$2:$K$20000, "&lt;=30")</f>
        <v>0</v>
      </c>
      <c r="L2813">
        <f>SUMIFS(รายงานลูกหนี้!$G$2:$G$20000, รายงานลูกหนี้!$A$2:$A$20000, $A2813, รายงานลูกหนี้!$K$2:$K$20000, "&gt;=31", รายงานลูกหนี้!$K$2:$K$20000, "&lt;=60")</f>
        <v>0</v>
      </c>
      <c r="M2813">
        <f>SUMIFS(รายงานลูกหนี้!$G$2:$G$20000, รายงานลูกหนี้!$A$2:$A$20000, $A2813, รายงานลูกหนี้!$K$2:$K$20000, "&gt;=61", รายงานลูกหนี้!$K$2:$K$20000, "&lt;=90")</f>
        <v>0</v>
      </c>
      <c r="N2813">
        <f>SUMIFS(รายงานลูกหนี้!$G$2:$G$20000, รายงานลูกหนี้!$A$2:$A$20000, $A2813, รายงานลูกหนี้!$K$2:$K$20000, "&gt;90")</f>
        <v>0</v>
      </c>
      <c r="O2813">
        <f t="shared" si="218"/>
        <v>20957</v>
      </c>
      <c r="P2813" s="17">
        <f t="shared" si="219"/>
        <v>0</v>
      </c>
    </row>
    <row r="2814" spans="1:16" x14ac:dyDescent="0.2">
      <c r="A2814" t="str">
        <v>4e64f13923f0f7fd94dd268a1e4d7cf608e1d722</v>
      </c>
      <c r="B2814">
        <f>COUNTIF(รายงานลูกหนี้!$A:$A,A2814)</f>
        <v>4</v>
      </c>
      <c r="C2814">
        <f>COUNTIFS(รายงานลูกหนี้!$A:$A,A2814,รายงานลูกหนี้!$K:$K,"&gt;0")</f>
        <v>3</v>
      </c>
      <c r="D2814">
        <f>SUMIF(รายงานลูกหนี้!$A:$A,A2814,รายงานลูกหนี้!$K:$K)</f>
        <v>88</v>
      </c>
      <c r="E2814">
        <f>_xlfn.MAXIFS(รายงานลูกหนี้!$K:$K,รายงานลูกหนี้!$A:$A,A2814)</f>
        <v>37</v>
      </c>
      <c r="F2814" s="17">
        <f t="shared" si="215"/>
        <v>0.75</v>
      </c>
      <c r="G2814" t="str">
        <f t="shared" si="216"/>
        <v>ค้างชำระ 31 - 60 วัน</v>
      </c>
      <c r="H2814" t="str">
        <f t="shared" si="217"/>
        <v>ลูกหนี้เฝ้าติดตาม</v>
      </c>
      <c r="I2814" s="17" cm="1">
        <f t="array" ref="I2814">_xlfn.IFS(D2814=0,0%, D2814&lt;=30,25%, D2814&lt;=60,50%, D2814&lt;=90,75%, D2814&gt;90,100%)</f>
        <v>0.75</v>
      </c>
      <c r="J2814">
        <f>SUMIFS(รายงานลูกหนี้!$G$2:$G$20000, รายงานลูกหนี้!$A$2:$A$20000, $A2814, รายงานลูกหนี้!$K$2:$K$20000, 0)</f>
        <v>1715</v>
      </c>
      <c r="K2814">
        <f>SUMIFS(รายงานลูกหนี้!$G$2:$G$20000, รายงานลูกหนี้!$A$2:$A$20000, $A2814, รายงานลูกหนี้!$K$2:$K$20000, "&gt;=1", รายงานลูกหนี้!$K$2:$K$20000, "&lt;=30")</f>
        <v>2920</v>
      </c>
      <c r="L2814">
        <f>SUMIFS(รายงานลูกหนี้!$G$2:$G$20000, รายงานลูกหนี้!$A$2:$A$20000, $A2814, รายงานลูกหนี้!$K$2:$K$20000, "&gt;=31", รายงานลูกหนี้!$K$2:$K$20000, "&lt;=60")</f>
        <v>7670</v>
      </c>
      <c r="M2814">
        <f>SUMIFS(รายงานลูกหนี้!$G$2:$G$20000, รายงานลูกหนี้!$A$2:$A$20000, $A2814, รายงานลูกหนี้!$K$2:$K$20000, "&gt;=61", รายงานลูกหนี้!$K$2:$K$20000, "&lt;=90")</f>
        <v>0</v>
      </c>
      <c r="N2814">
        <f>SUMIFS(รายงานลูกหนี้!$G$2:$G$20000, รายงานลูกหนี้!$A$2:$A$20000, $A2814, รายงานลูกหนี้!$K$2:$K$20000, "&gt;90")</f>
        <v>0</v>
      </c>
      <c r="O2814">
        <f t="shared" si="218"/>
        <v>12305</v>
      </c>
      <c r="P2814" s="17">
        <f t="shared" si="219"/>
        <v>0.37098740349451442</v>
      </c>
    </row>
    <row r="2815" spans="1:16" x14ac:dyDescent="0.2">
      <c r="A2815" t="str">
        <v>1aa98fa264c7219c2e6afb00d6a6d54200e1b540</v>
      </c>
      <c r="B2815">
        <f>COUNTIF(รายงานลูกหนี้!$A:$A,A2815)</f>
        <v>7</v>
      </c>
      <c r="C2815">
        <f>COUNTIFS(รายงานลูกหนี้!$A:$A,A2815,รายงานลูกหนี้!$K:$K,"&gt;0")</f>
        <v>0</v>
      </c>
      <c r="D2815">
        <f>SUMIF(รายงานลูกหนี้!$A:$A,A2815,รายงานลูกหนี้!$K:$K)</f>
        <v>0</v>
      </c>
      <c r="E2815">
        <f>_xlfn.MAXIFS(รายงานลูกหนี้!$K:$K,รายงานลูกหนี้!$A:$A,A2815)</f>
        <v>0</v>
      </c>
      <c r="F2815" s="17">
        <f t="shared" si="215"/>
        <v>0</v>
      </c>
      <c r="G2815" t="str">
        <f t="shared" si="216"/>
        <v>ชำระตรงเวลา</v>
      </c>
      <c r="H2815" t="str">
        <f t="shared" si="217"/>
        <v>ลูกหนี้ชั้นดี</v>
      </c>
      <c r="I2815" s="17" cm="1">
        <f t="array" ref="I2815">_xlfn.IFS(D2815=0,0%, D2815&lt;=30,25%, D2815&lt;=60,50%, D2815&lt;=90,75%, D2815&gt;90,100%)</f>
        <v>0</v>
      </c>
      <c r="J2815">
        <f>SUMIFS(รายงานลูกหนี้!$G$2:$G$20000, รายงานลูกหนี้!$A$2:$A$20000, $A2815, รายงานลูกหนี้!$K$2:$K$20000, 0)</f>
        <v>160563</v>
      </c>
      <c r="K2815">
        <f>SUMIFS(รายงานลูกหนี้!$G$2:$G$20000, รายงานลูกหนี้!$A$2:$A$20000, $A2815, รายงานลูกหนี้!$K$2:$K$20000, "&gt;=1", รายงานลูกหนี้!$K$2:$K$20000, "&lt;=30")</f>
        <v>0</v>
      </c>
      <c r="L2815">
        <f>SUMIFS(รายงานลูกหนี้!$G$2:$G$20000, รายงานลูกหนี้!$A$2:$A$20000, $A2815, รายงานลูกหนี้!$K$2:$K$20000, "&gt;=31", รายงานลูกหนี้!$K$2:$K$20000, "&lt;=60")</f>
        <v>0</v>
      </c>
      <c r="M2815">
        <f>SUMIFS(รายงานลูกหนี้!$G$2:$G$20000, รายงานลูกหนี้!$A$2:$A$20000, $A2815, รายงานลูกหนี้!$K$2:$K$20000, "&gt;=61", รายงานลูกหนี้!$K$2:$K$20000, "&lt;=90")</f>
        <v>0</v>
      </c>
      <c r="N2815">
        <f>SUMIFS(รายงานลูกหนี้!$G$2:$G$20000, รายงานลูกหนี้!$A$2:$A$20000, $A2815, รายงานลูกหนี้!$K$2:$K$20000, "&gt;90")</f>
        <v>0</v>
      </c>
      <c r="O2815">
        <f t="shared" si="218"/>
        <v>160563</v>
      </c>
      <c r="P2815" s="17">
        <f t="shared" si="219"/>
        <v>0</v>
      </c>
    </row>
    <row r="2816" spans="1:16" x14ac:dyDescent="0.2">
      <c r="A2816" t="str">
        <v>b68f3448222a6927a116a7bdb0213759139ff08c</v>
      </c>
      <c r="B2816">
        <f>COUNTIF(รายงานลูกหนี้!$A:$A,A2816)</f>
        <v>2</v>
      </c>
      <c r="C2816">
        <f>COUNTIFS(รายงานลูกหนี้!$A:$A,A2816,รายงานลูกหนี้!$K:$K,"&gt;0")</f>
        <v>2</v>
      </c>
      <c r="D2816">
        <f>SUMIF(รายงานลูกหนี้!$A:$A,A2816,รายงานลูกหนี้!$K:$K)</f>
        <v>21</v>
      </c>
      <c r="E2816">
        <f>_xlfn.MAXIFS(รายงานลูกหนี้!$K:$K,รายงานลูกหนี้!$A:$A,A2816)</f>
        <v>13</v>
      </c>
      <c r="F2816" s="17">
        <f t="shared" si="215"/>
        <v>1</v>
      </c>
      <c r="G2816" t="str">
        <f t="shared" si="216"/>
        <v>ค้างชำระ 1 - 30 วัน</v>
      </c>
      <c r="H2816" t="str">
        <f t="shared" si="217"/>
        <v>ลูกหนี้ชั้นดี</v>
      </c>
      <c r="I2816" s="17" cm="1">
        <f t="array" ref="I2816">_xlfn.IFS(D2816=0,0%, D2816&lt;=30,25%, D2816&lt;=60,50%, D2816&lt;=90,75%, D2816&gt;90,100%)</f>
        <v>0.25</v>
      </c>
      <c r="J2816">
        <f>SUMIFS(รายงานลูกหนี้!$G$2:$G$20000, รายงานลูกหนี้!$A$2:$A$20000, $A2816, รายงานลูกหนี้!$K$2:$K$20000, 0)</f>
        <v>0</v>
      </c>
      <c r="K2816">
        <f>SUMIFS(รายงานลูกหนี้!$G$2:$G$20000, รายงานลูกหนี้!$A$2:$A$20000, $A2816, รายงานลูกหนี้!$K$2:$K$20000, "&gt;=1", รายงานลูกหนี้!$K$2:$K$20000, "&lt;=30")</f>
        <v>26812</v>
      </c>
      <c r="L2816">
        <f>SUMIFS(รายงานลูกหนี้!$G$2:$G$20000, รายงานลูกหนี้!$A$2:$A$20000, $A2816, รายงานลูกหนี้!$K$2:$K$20000, "&gt;=31", รายงานลูกหนี้!$K$2:$K$20000, "&lt;=60")</f>
        <v>0</v>
      </c>
      <c r="M2816">
        <f>SUMIFS(รายงานลูกหนี้!$G$2:$G$20000, รายงานลูกหนี้!$A$2:$A$20000, $A2816, รายงานลูกหนี้!$K$2:$K$20000, "&gt;=61", รายงานลูกหนี้!$K$2:$K$20000, "&lt;=90")</f>
        <v>0</v>
      </c>
      <c r="N2816">
        <f>SUMIFS(รายงานลูกหนี้!$G$2:$G$20000, รายงานลูกหนี้!$A$2:$A$20000, $A2816, รายงานลูกหนี้!$K$2:$K$20000, "&gt;90")</f>
        <v>0</v>
      </c>
      <c r="O2816">
        <f t="shared" si="218"/>
        <v>26812</v>
      </c>
      <c r="P2816" s="17">
        <f t="shared" si="219"/>
        <v>0.25</v>
      </c>
    </row>
    <row r="2817" spans="1:16" x14ac:dyDescent="0.2">
      <c r="A2817" t="str">
        <v>76840ab7f0613365350b02ebe0c1404e8f394338</v>
      </c>
      <c r="B2817">
        <f>COUNTIF(รายงานลูกหนี้!$A:$A,A2817)</f>
        <v>6</v>
      </c>
      <c r="C2817">
        <f>COUNTIFS(รายงานลูกหนี้!$A:$A,A2817,รายงานลูกหนี้!$K:$K,"&gt;0")</f>
        <v>2</v>
      </c>
      <c r="D2817">
        <f>SUMIF(รายงานลูกหนี้!$A:$A,A2817,รายงานลูกหนี้!$K:$K)</f>
        <v>16</v>
      </c>
      <c r="E2817">
        <f>_xlfn.MAXIFS(รายงานลูกหนี้!$K:$K,รายงานลูกหนี้!$A:$A,A2817)</f>
        <v>11</v>
      </c>
      <c r="F2817" s="17">
        <f t="shared" si="215"/>
        <v>0.33333333333333331</v>
      </c>
      <c r="G2817" t="str">
        <f t="shared" si="216"/>
        <v>ค้างชำระ 1 - 30 วัน</v>
      </c>
      <c r="H2817" t="str">
        <f t="shared" si="217"/>
        <v>ลูกหนี้ชั้นดี</v>
      </c>
      <c r="I2817" s="17" cm="1">
        <f t="array" ref="I2817">_xlfn.IFS(D2817=0,0%, D2817&lt;=30,25%, D2817&lt;=60,50%, D2817&lt;=90,75%, D2817&gt;90,100%)</f>
        <v>0.25</v>
      </c>
      <c r="J2817">
        <f>SUMIFS(รายงานลูกหนี้!$G$2:$G$20000, รายงานลูกหนี้!$A$2:$A$20000, $A2817, รายงานลูกหนี้!$K$2:$K$20000, 0)</f>
        <v>8701</v>
      </c>
      <c r="K2817">
        <f>SUMIFS(รายงานลูกหนี้!$G$2:$G$20000, รายงานลูกหนี้!$A$2:$A$20000, $A2817, รายงานลูกหนี้!$K$2:$K$20000, "&gt;=1", รายงานลูกหนี้!$K$2:$K$20000, "&lt;=30")</f>
        <v>9426</v>
      </c>
      <c r="L2817">
        <f>SUMIFS(รายงานลูกหนี้!$G$2:$G$20000, รายงานลูกหนี้!$A$2:$A$20000, $A2817, รายงานลูกหนี้!$K$2:$K$20000, "&gt;=31", รายงานลูกหนี้!$K$2:$K$20000, "&lt;=60")</f>
        <v>0</v>
      </c>
      <c r="M2817">
        <f>SUMIFS(รายงานลูกหนี้!$G$2:$G$20000, รายงานลูกหนี้!$A$2:$A$20000, $A2817, รายงานลูกหนี้!$K$2:$K$20000, "&gt;=61", รายงานลูกหนี้!$K$2:$K$20000, "&lt;=90")</f>
        <v>0</v>
      </c>
      <c r="N2817">
        <f>SUMIFS(รายงานลูกหนี้!$G$2:$G$20000, รายงานลูกหนี้!$A$2:$A$20000, $A2817, รายงานลูกหนี้!$K$2:$K$20000, "&gt;90")</f>
        <v>0</v>
      </c>
      <c r="O2817">
        <f t="shared" si="218"/>
        <v>18127</v>
      </c>
      <c r="P2817" s="17">
        <f t="shared" si="219"/>
        <v>0.12999944833673527</v>
      </c>
    </row>
    <row r="2818" spans="1:16" x14ac:dyDescent="0.2">
      <c r="A2818" t="str">
        <v>3d4939c730b6196aedeae3ac19e25fb09593e997</v>
      </c>
      <c r="B2818">
        <f>COUNTIF(รายงานลูกหนี้!$A:$A,A2818)</f>
        <v>2</v>
      </c>
      <c r="C2818">
        <f>COUNTIFS(รายงานลูกหนี้!$A:$A,A2818,รายงานลูกหนี้!$K:$K,"&gt;0")</f>
        <v>2</v>
      </c>
      <c r="D2818">
        <f>SUMIF(รายงานลูกหนี้!$A:$A,A2818,รายงานลูกหนี้!$K:$K)</f>
        <v>50</v>
      </c>
      <c r="E2818">
        <f>_xlfn.MAXIFS(รายงานลูกหนี้!$K:$K,รายงานลูกหนี้!$A:$A,A2818)</f>
        <v>39</v>
      </c>
      <c r="F2818" s="17">
        <f t="shared" si="215"/>
        <v>1</v>
      </c>
      <c r="G2818" t="str">
        <f t="shared" si="216"/>
        <v>ค้างชำระ 31 - 60 วัน</v>
      </c>
      <c r="H2818" t="str">
        <f t="shared" si="217"/>
        <v>ลูกหนี้เฝ้าติดตาม</v>
      </c>
      <c r="I2818" s="17" cm="1">
        <f t="array" ref="I2818">_xlfn.IFS(D2818=0,0%, D2818&lt;=30,25%, D2818&lt;=60,50%, D2818&lt;=90,75%, D2818&gt;90,100%)</f>
        <v>0.5</v>
      </c>
      <c r="J2818">
        <f>SUMIFS(รายงานลูกหนี้!$G$2:$G$20000, รายงานลูกหนี้!$A$2:$A$20000, $A2818, รายงานลูกหนี้!$K$2:$K$20000, 0)</f>
        <v>0</v>
      </c>
      <c r="K2818">
        <f>SUMIFS(รายงานลูกหนี้!$G$2:$G$20000, รายงานลูกหนี้!$A$2:$A$20000, $A2818, รายงานลูกหนี้!$K$2:$K$20000, "&gt;=1", รายงานลูกหนี้!$K$2:$K$20000, "&lt;=30")</f>
        <v>63040</v>
      </c>
      <c r="L2818">
        <f>SUMIFS(รายงานลูกหนี้!$G$2:$G$20000, รายงานลูกหนี้!$A$2:$A$20000, $A2818, รายงานลูกหนี้!$K$2:$K$20000, "&gt;=31", รายงานลูกหนี้!$K$2:$K$20000, "&lt;=60")</f>
        <v>68543</v>
      </c>
      <c r="M2818">
        <f>SUMIFS(รายงานลูกหนี้!$G$2:$G$20000, รายงานลูกหนี้!$A$2:$A$20000, $A2818, รายงานลูกหนี้!$K$2:$K$20000, "&gt;=61", รายงานลูกหนี้!$K$2:$K$20000, "&lt;=90")</f>
        <v>0</v>
      </c>
      <c r="N2818">
        <f>SUMIFS(รายงานลูกหนี้!$G$2:$G$20000, รายงานลูกหนี้!$A$2:$A$20000, $A2818, รายงานลูกหนี้!$K$2:$K$20000, "&gt;90")</f>
        <v>0</v>
      </c>
      <c r="O2818">
        <f t="shared" si="218"/>
        <v>131583</v>
      </c>
      <c r="P2818" s="17">
        <f t="shared" si="219"/>
        <v>0.38022768898717918</v>
      </c>
    </row>
    <row r="2819" spans="1:16" x14ac:dyDescent="0.2">
      <c r="A2819" t="str">
        <v>03cfc043149c1ee72a40e534f76922be134b87d9</v>
      </c>
      <c r="B2819">
        <f>COUNTIF(รายงานลูกหนี้!$A:$A,A2819)</f>
        <v>8</v>
      </c>
      <c r="C2819">
        <f>COUNTIFS(รายงานลูกหนี้!$A:$A,A2819,รายงานลูกหนี้!$K:$K,"&gt;0")</f>
        <v>0</v>
      </c>
      <c r="D2819">
        <f>SUMIF(รายงานลูกหนี้!$A:$A,A2819,รายงานลูกหนี้!$K:$K)</f>
        <v>0</v>
      </c>
      <c r="E2819">
        <f>_xlfn.MAXIFS(รายงานลูกหนี้!$K:$K,รายงานลูกหนี้!$A:$A,A2819)</f>
        <v>0</v>
      </c>
      <c r="F2819" s="17">
        <f t="shared" ref="F2819:F2882" si="220">C2819/B2819</f>
        <v>0</v>
      </c>
      <c r="G2819" t="str">
        <f t="shared" ref="G2819:G2882" si="221">IF(E2819&lt;=0, "ชำระตรงเวลา", IF(E2819&lt;=30, "ค้างชำระ 1 - 30 วัน", IF(E2819&lt;=60, "ค้างชำระ 31 - 60 วัน", IF(E2819&lt;=90, "ค้างชำระ 61 - 90 วัน", "ค้างชำระเกิน 90 วัน"))))</f>
        <v>ชำระตรงเวลา</v>
      </c>
      <c r="H2819" t="str">
        <f t="shared" ref="H2819:H2882" si="222">IF(E2819&lt;=30, "ลูกหนี้ชั้นดี", IF(E2819&lt;=90, "ลูกหนี้เฝ้าติดตาม", "ลูกหนี้ด้อยคุณภาพ (NPL)"))</f>
        <v>ลูกหนี้ชั้นดี</v>
      </c>
      <c r="I2819" s="17" cm="1">
        <f t="array" ref="I2819">_xlfn.IFS(D2819=0,0%, D2819&lt;=30,25%, D2819&lt;=60,50%, D2819&lt;=90,75%, D2819&gt;90,100%)</f>
        <v>0</v>
      </c>
      <c r="J2819">
        <f>SUMIFS(รายงานลูกหนี้!$G$2:$G$20000, รายงานลูกหนี้!$A$2:$A$20000, $A2819, รายงานลูกหนี้!$K$2:$K$20000, 0)</f>
        <v>33191</v>
      </c>
      <c r="K2819">
        <f>SUMIFS(รายงานลูกหนี้!$G$2:$G$20000, รายงานลูกหนี้!$A$2:$A$20000, $A2819, รายงานลูกหนี้!$K$2:$K$20000, "&gt;=1", รายงานลูกหนี้!$K$2:$K$20000, "&lt;=30")</f>
        <v>0</v>
      </c>
      <c r="L2819">
        <f>SUMIFS(รายงานลูกหนี้!$G$2:$G$20000, รายงานลูกหนี้!$A$2:$A$20000, $A2819, รายงานลูกหนี้!$K$2:$K$20000, "&gt;=31", รายงานลูกหนี้!$K$2:$K$20000, "&lt;=60")</f>
        <v>0</v>
      </c>
      <c r="M2819">
        <f>SUMIFS(รายงานลูกหนี้!$G$2:$G$20000, รายงานลูกหนี้!$A$2:$A$20000, $A2819, รายงานลูกหนี้!$K$2:$K$20000, "&gt;=61", รายงานลูกหนี้!$K$2:$K$20000, "&lt;=90")</f>
        <v>0</v>
      </c>
      <c r="N2819">
        <f>SUMIFS(รายงานลูกหนี้!$G$2:$G$20000, รายงานลูกหนี้!$A$2:$A$20000, $A2819, รายงานลูกหนี้!$K$2:$K$20000, "&gt;90")</f>
        <v>0</v>
      </c>
      <c r="O2819">
        <f t="shared" ref="O2819:O2882" si="223">SUM(J2819:N2819)</f>
        <v>33191</v>
      </c>
      <c r="P2819" s="17">
        <f t="shared" ref="P2819:P2882" si="224">IF(O2819=0, 0%, (J2819*0%+K2819*25%+L2819*50%+M2819*75%+N2819*100%)/O2819)</f>
        <v>0</v>
      </c>
    </row>
    <row r="2820" spans="1:16" x14ac:dyDescent="0.2">
      <c r="A2820" t="str">
        <v>04a2c58bb210ce14f849b11ff99bcd8c1cf788e3</v>
      </c>
      <c r="B2820">
        <f>COUNTIF(รายงานลูกหนี้!$A:$A,A2820)</f>
        <v>4</v>
      </c>
      <c r="C2820">
        <f>COUNTIFS(รายงานลูกหนี้!$A:$A,A2820,รายงานลูกหนี้!$K:$K,"&gt;0")</f>
        <v>4</v>
      </c>
      <c r="D2820">
        <f>SUMIF(รายงานลูกหนี้!$A:$A,A2820,รายงานลูกหนี้!$K:$K)</f>
        <v>26</v>
      </c>
      <c r="E2820">
        <f>_xlfn.MAXIFS(รายงานลูกหนี้!$K:$K,รายงานลูกหนี้!$A:$A,A2820)</f>
        <v>9</v>
      </c>
      <c r="F2820" s="17">
        <f t="shared" si="220"/>
        <v>1</v>
      </c>
      <c r="G2820" t="str">
        <f t="shared" si="221"/>
        <v>ค้างชำระ 1 - 30 วัน</v>
      </c>
      <c r="H2820" t="str">
        <f t="shared" si="222"/>
        <v>ลูกหนี้ชั้นดี</v>
      </c>
      <c r="I2820" s="17" cm="1">
        <f t="array" ref="I2820">_xlfn.IFS(D2820=0,0%, D2820&lt;=30,25%, D2820&lt;=60,50%, D2820&lt;=90,75%, D2820&gt;90,100%)</f>
        <v>0.25</v>
      </c>
      <c r="J2820">
        <f>SUMIFS(รายงานลูกหนี้!$G$2:$G$20000, รายงานลูกหนี้!$A$2:$A$20000, $A2820, รายงานลูกหนี้!$K$2:$K$20000, 0)</f>
        <v>0</v>
      </c>
      <c r="K2820">
        <f>SUMIFS(รายงานลูกหนี้!$G$2:$G$20000, รายงานลูกหนี้!$A$2:$A$20000, $A2820, รายงานลูกหนี้!$K$2:$K$20000, "&gt;=1", รายงานลูกหนี้!$K$2:$K$20000, "&lt;=30")</f>
        <v>15508</v>
      </c>
      <c r="L2820">
        <f>SUMIFS(รายงานลูกหนี้!$G$2:$G$20000, รายงานลูกหนี้!$A$2:$A$20000, $A2820, รายงานลูกหนี้!$K$2:$K$20000, "&gt;=31", รายงานลูกหนี้!$K$2:$K$20000, "&lt;=60")</f>
        <v>0</v>
      </c>
      <c r="M2820">
        <f>SUMIFS(รายงานลูกหนี้!$G$2:$G$20000, รายงานลูกหนี้!$A$2:$A$20000, $A2820, รายงานลูกหนี้!$K$2:$K$20000, "&gt;=61", รายงานลูกหนี้!$K$2:$K$20000, "&lt;=90")</f>
        <v>0</v>
      </c>
      <c r="N2820">
        <f>SUMIFS(รายงานลูกหนี้!$G$2:$G$20000, รายงานลูกหนี้!$A$2:$A$20000, $A2820, รายงานลูกหนี้!$K$2:$K$20000, "&gt;90")</f>
        <v>0</v>
      </c>
      <c r="O2820">
        <f t="shared" si="223"/>
        <v>15508</v>
      </c>
      <c r="P2820" s="17">
        <f t="shared" si="224"/>
        <v>0.25</v>
      </c>
    </row>
    <row r="2821" spans="1:16" x14ac:dyDescent="0.2">
      <c r="A2821" t="str">
        <v>d466495034f10654bb5d38a56ba1aa155bc1a5b4</v>
      </c>
      <c r="B2821">
        <f>COUNTIF(รายงานลูกหนี้!$A:$A,A2821)</f>
        <v>6</v>
      </c>
      <c r="C2821">
        <f>COUNTIFS(รายงานลูกหนี้!$A:$A,A2821,รายงานลูกหนี้!$K:$K,"&gt;0")</f>
        <v>4</v>
      </c>
      <c r="D2821">
        <f>SUMIF(รายงานลูกหนี้!$A:$A,A2821,รายงานลูกหนี้!$K:$K)</f>
        <v>16</v>
      </c>
      <c r="E2821">
        <f>_xlfn.MAXIFS(รายงานลูกหนี้!$K:$K,รายงานลูกหนี้!$A:$A,A2821)</f>
        <v>10</v>
      </c>
      <c r="F2821" s="17">
        <f t="shared" si="220"/>
        <v>0.66666666666666663</v>
      </c>
      <c r="G2821" t="str">
        <f t="shared" si="221"/>
        <v>ค้างชำระ 1 - 30 วัน</v>
      </c>
      <c r="H2821" t="str">
        <f t="shared" si="222"/>
        <v>ลูกหนี้ชั้นดี</v>
      </c>
      <c r="I2821" s="17" cm="1">
        <f t="array" ref="I2821">_xlfn.IFS(D2821=0,0%, D2821&lt;=30,25%, D2821&lt;=60,50%, D2821&lt;=90,75%, D2821&gt;90,100%)</f>
        <v>0.25</v>
      </c>
      <c r="J2821">
        <f>SUMIFS(รายงานลูกหนี้!$G$2:$G$20000, รายงานลูกหนี้!$A$2:$A$20000, $A2821, รายงานลูกหนี้!$K$2:$K$20000, 0)</f>
        <v>30201</v>
      </c>
      <c r="K2821">
        <f>SUMIFS(รายงานลูกหนี้!$G$2:$G$20000, รายงานลูกหนี้!$A$2:$A$20000, $A2821, รายงานลูกหนี้!$K$2:$K$20000, "&gt;=1", รายงานลูกหนี้!$K$2:$K$20000, "&lt;=30")</f>
        <v>37898</v>
      </c>
      <c r="L2821">
        <f>SUMIFS(รายงานลูกหนี้!$G$2:$G$20000, รายงานลูกหนี้!$A$2:$A$20000, $A2821, รายงานลูกหนี้!$K$2:$K$20000, "&gt;=31", รายงานลูกหนี้!$K$2:$K$20000, "&lt;=60")</f>
        <v>0</v>
      </c>
      <c r="M2821">
        <f>SUMIFS(รายงานลูกหนี้!$G$2:$G$20000, รายงานลูกหนี้!$A$2:$A$20000, $A2821, รายงานลูกหนี้!$K$2:$K$20000, "&gt;=61", รายงานลูกหนี้!$K$2:$K$20000, "&lt;=90")</f>
        <v>0</v>
      </c>
      <c r="N2821">
        <f>SUMIFS(รายงานลูกหนี้!$G$2:$G$20000, รายงานลูกหนี้!$A$2:$A$20000, $A2821, รายงานลูกหนี้!$K$2:$K$20000, "&gt;90")</f>
        <v>0</v>
      </c>
      <c r="O2821">
        <f t="shared" si="223"/>
        <v>68099</v>
      </c>
      <c r="P2821" s="17">
        <f t="shared" si="224"/>
        <v>0.1391283278755929</v>
      </c>
    </row>
    <row r="2822" spans="1:16" x14ac:dyDescent="0.2">
      <c r="A2822" t="str">
        <v>9fab2cc41d13923fa2b2b783274347cd72be104d</v>
      </c>
      <c r="B2822">
        <f>COUNTIF(รายงานลูกหนี้!$A:$A,A2822)</f>
        <v>8</v>
      </c>
      <c r="C2822">
        <f>COUNTIFS(รายงานลูกหนี้!$A:$A,A2822,รายงานลูกหนี้!$K:$K,"&gt;0")</f>
        <v>4</v>
      </c>
      <c r="D2822">
        <f>SUMIF(รายงานลูกหนี้!$A:$A,A2822,รายงานลูกหนี้!$K:$K)</f>
        <v>6</v>
      </c>
      <c r="E2822">
        <f>_xlfn.MAXIFS(รายงานลูกหนี้!$K:$K,รายงานลูกหนี้!$A:$A,A2822)</f>
        <v>2</v>
      </c>
      <c r="F2822" s="17">
        <f t="shared" si="220"/>
        <v>0.5</v>
      </c>
      <c r="G2822" t="str">
        <f t="shared" si="221"/>
        <v>ค้างชำระ 1 - 30 วัน</v>
      </c>
      <c r="H2822" t="str">
        <f t="shared" si="222"/>
        <v>ลูกหนี้ชั้นดี</v>
      </c>
      <c r="I2822" s="17" cm="1">
        <f t="array" ref="I2822">_xlfn.IFS(D2822=0,0%, D2822&lt;=30,25%, D2822&lt;=60,50%, D2822&lt;=90,75%, D2822&gt;90,100%)</f>
        <v>0.25</v>
      </c>
      <c r="J2822">
        <f>SUMIFS(รายงานลูกหนี้!$G$2:$G$20000, รายงานลูกหนี้!$A$2:$A$20000, $A2822, รายงานลูกหนี้!$K$2:$K$20000, 0)</f>
        <v>25592</v>
      </c>
      <c r="K2822">
        <f>SUMIFS(รายงานลูกหนี้!$G$2:$G$20000, รายงานลูกหนี้!$A$2:$A$20000, $A2822, รายงานลูกหนี้!$K$2:$K$20000, "&gt;=1", รายงานลูกหนี้!$K$2:$K$20000, "&lt;=30")</f>
        <v>20944</v>
      </c>
      <c r="L2822">
        <f>SUMIFS(รายงานลูกหนี้!$G$2:$G$20000, รายงานลูกหนี้!$A$2:$A$20000, $A2822, รายงานลูกหนี้!$K$2:$K$20000, "&gt;=31", รายงานลูกหนี้!$K$2:$K$20000, "&lt;=60")</f>
        <v>0</v>
      </c>
      <c r="M2822">
        <f>SUMIFS(รายงานลูกหนี้!$G$2:$G$20000, รายงานลูกหนี้!$A$2:$A$20000, $A2822, รายงานลูกหนี้!$K$2:$K$20000, "&gt;=61", รายงานลูกหนี้!$K$2:$K$20000, "&lt;=90")</f>
        <v>0</v>
      </c>
      <c r="N2822">
        <f>SUMIFS(รายงานลูกหนี้!$G$2:$G$20000, รายงานลูกหนี้!$A$2:$A$20000, $A2822, รายงานลูกหนี้!$K$2:$K$20000, "&gt;90")</f>
        <v>0</v>
      </c>
      <c r="O2822">
        <f t="shared" si="223"/>
        <v>46536</v>
      </c>
      <c r="P2822" s="17">
        <f t="shared" si="224"/>
        <v>0.1125150421179302</v>
      </c>
    </row>
    <row r="2823" spans="1:16" x14ac:dyDescent="0.2">
      <c r="A2823" t="str">
        <v>1b4976b2b78ba0b49aa3b41556920b9778044fc9</v>
      </c>
      <c r="B2823">
        <f>COUNTIF(รายงานลูกหนี้!$A:$A,A2823)</f>
        <v>3</v>
      </c>
      <c r="C2823">
        <f>COUNTIFS(รายงานลูกหนี้!$A:$A,A2823,รายงานลูกหนี้!$K:$K,"&gt;0")</f>
        <v>0</v>
      </c>
      <c r="D2823">
        <f>SUMIF(รายงานลูกหนี้!$A:$A,A2823,รายงานลูกหนี้!$K:$K)</f>
        <v>0</v>
      </c>
      <c r="E2823">
        <f>_xlfn.MAXIFS(รายงานลูกหนี้!$K:$K,รายงานลูกหนี้!$A:$A,A2823)</f>
        <v>0</v>
      </c>
      <c r="F2823" s="17">
        <f t="shared" si="220"/>
        <v>0</v>
      </c>
      <c r="G2823" t="str">
        <f t="shared" si="221"/>
        <v>ชำระตรงเวลา</v>
      </c>
      <c r="H2823" t="str">
        <f t="shared" si="222"/>
        <v>ลูกหนี้ชั้นดี</v>
      </c>
      <c r="I2823" s="17" cm="1">
        <f t="array" ref="I2823">_xlfn.IFS(D2823=0,0%, D2823&lt;=30,25%, D2823&lt;=60,50%, D2823&lt;=90,75%, D2823&gt;90,100%)</f>
        <v>0</v>
      </c>
      <c r="J2823">
        <f>SUMIFS(รายงานลูกหนี้!$G$2:$G$20000, รายงานลูกหนี้!$A$2:$A$20000, $A2823, รายงานลูกหนี้!$K$2:$K$20000, 0)</f>
        <v>34291</v>
      </c>
      <c r="K2823">
        <f>SUMIFS(รายงานลูกหนี้!$G$2:$G$20000, รายงานลูกหนี้!$A$2:$A$20000, $A2823, รายงานลูกหนี้!$K$2:$K$20000, "&gt;=1", รายงานลูกหนี้!$K$2:$K$20000, "&lt;=30")</f>
        <v>0</v>
      </c>
      <c r="L2823">
        <f>SUMIFS(รายงานลูกหนี้!$G$2:$G$20000, รายงานลูกหนี้!$A$2:$A$20000, $A2823, รายงานลูกหนี้!$K$2:$K$20000, "&gt;=31", รายงานลูกหนี้!$K$2:$K$20000, "&lt;=60")</f>
        <v>0</v>
      </c>
      <c r="M2823">
        <f>SUMIFS(รายงานลูกหนี้!$G$2:$G$20000, รายงานลูกหนี้!$A$2:$A$20000, $A2823, รายงานลูกหนี้!$K$2:$K$20000, "&gt;=61", รายงานลูกหนี้!$K$2:$K$20000, "&lt;=90")</f>
        <v>0</v>
      </c>
      <c r="N2823">
        <f>SUMIFS(รายงานลูกหนี้!$G$2:$G$20000, รายงานลูกหนี้!$A$2:$A$20000, $A2823, รายงานลูกหนี้!$K$2:$K$20000, "&gt;90")</f>
        <v>0</v>
      </c>
      <c r="O2823">
        <f t="shared" si="223"/>
        <v>34291</v>
      </c>
      <c r="P2823" s="17">
        <f t="shared" si="224"/>
        <v>0</v>
      </c>
    </row>
    <row r="2824" spans="1:16" x14ac:dyDescent="0.2">
      <c r="A2824" t="str">
        <v>a7537195c2bb78c8ad6f58014396d31c766cabc6</v>
      </c>
      <c r="B2824">
        <f>COUNTIF(รายงานลูกหนี้!$A:$A,A2824)</f>
        <v>2</v>
      </c>
      <c r="C2824">
        <f>COUNTIFS(รายงานลูกหนี้!$A:$A,A2824,รายงานลูกหนี้!$K:$K,"&gt;0")</f>
        <v>1</v>
      </c>
      <c r="D2824">
        <f>SUMIF(รายงานลูกหนี้!$A:$A,A2824,รายงานลูกหนี้!$K:$K)</f>
        <v>1</v>
      </c>
      <c r="E2824">
        <f>_xlfn.MAXIFS(รายงานลูกหนี้!$K:$K,รายงานลูกหนี้!$A:$A,A2824)</f>
        <v>1</v>
      </c>
      <c r="F2824" s="17">
        <f t="shared" si="220"/>
        <v>0.5</v>
      </c>
      <c r="G2824" t="str">
        <f t="shared" si="221"/>
        <v>ค้างชำระ 1 - 30 วัน</v>
      </c>
      <c r="H2824" t="str">
        <f t="shared" si="222"/>
        <v>ลูกหนี้ชั้นดี</v>
      </c>
      <c r="I2824" s="17" cm="1">
        <f t="array" ref="I2824">_xlfn.IFS(D2824=0,0%, D2824&lt;=30,25%, D2824&lt;=60,50%, D2824&lt;=90,75%, D2824&gt;90,100%)</f>
        <v>0.25</v>
      </c>
      <c r="J2824">
        <f>SUMIFS(รายงานลูกหนี้!$G$2:$G$20000, รายงานลูกหนี้!$A$2:$A$20000, $A2824, รายงานลูกหนี้!$K$2:$K$20000, 0)</f>
        <v>12661</v>
      </c>
      <c r="K2824">
        <f>SUMIFS(รายงานลูกหนี้!$G$2:$G$20000, รายงานลูกหนี้!$A$2:$A$20000, $A2824, รายงานลูกหนี้!$K$2:$K$20000, "&gt;=1", รายงานลูกหนี้!$K$2:$K$20000, "&lt;=30")</f>
        <v>42892</v>
      </c>
      <c r="L2824">
        <f>SUMIFS(รายงานลูกหนี้!$G$2:$G$20000, รายงานลูกหนี้!$A$2:$A$20000, $A2824, รายงานลูกหนี้!$K$2:$K$20000, "&gt;=31", รายงานลูกหนี้!$K$2:$K$20000, "&lt;=60")</f>
        <v>0</v>
      </c>
      <c r="M2824">
        <f>SUMIFS(รายงานลูกหนี้!$G$2:$G$20000, รายงานลูกหนี้!$A$2:$A$20000, $A2824, รายงานลูกหนี้!$K$2:$K$20000, "&gt;=61", รายงานลูกหนี้!$K$2:$K$20000, "&lt;=90")</f>
        <v>0</v>
      </c>
      <c r="N2824">
        <f>SUMIFS(รายงานลูกหนี้!$G$2:$G$20000, รายงานลูกหนี้!$A$2:$A$20000, $A2824, รายงานลูกหนี้!$K$2:$K$20000, "&gt;90")</f>
        <v>0</v>
      </c>
      <c r="O2824">
        <f t="shared" si="223"/>
        <v>55553</v>
      </c>
      <c r="P2824" s="17">
        <f t="shared" si="224"/>
        <v>0.19302287905243642</v>
      </c>
    </row>
    <row r="2825" spans="1:16" x14ac:dyDescent="0.2">
      <c r="A2825" t="str">
        <v>fb435e7047528a86b7afc85f4495b882fa803418</v>
      </c>
      <c r="B2825">
        <f>COUNTIF(รายงานลูกหนี้!$A:$A,A2825)</f>
        <v>1</v>
      </c>
      <c r="C2825">
        <f>COUNTIFS(รายงานลูกหนี้!$A:$A,A2825,รายงานลูกหนี้!$K:$K,"&gt;0")</f>
        <v>1</v>
      </c>
      <c r="D2825">
        <f>SUMIF(รายงานลูกหนี้!$A:$A,A2825,รายงานลูกหนี้!$K:$K)</f>
        <v>1</v>
      </c>
      <c r="E2825">
        <f>_xlfn.MAXIFS(รายงานลูกหนี้!$K:$K,รายงานลูกหนี้!$A:$A,A2825)</f>
        <v>1</v>
      </c>
      <c r="F2825" s="17">
        <f t="shared" si="220"/>
        <v>1</v>
      </c>
      <c r="G2825" t="str">
        <f t="shared" si="221"/>
        <v>ค้างชำระ 1 - 30 วัน</v>
      </c>
      <c r="H2825" t="str">
        <f t="shared" si="222"/>
        <v>ลูกหนี้ชั้นดี</v>
      </c>
      <c r="I2825" s="17" cm="1">
        <f t="array" ref="I2825">_xlfn.IFS(D2825=0,0%, D2825&lt;=30,25%, D2825&lt;=60,50%, D2825&lt;=90,75%, D2825&gt;90,100%)</f>
        <v>0.25</v>
      </c>
      <c r="J2825">
        <f>SUMIFS(รายงานลูกหนี้!$G$2:$G$20000, รายงานลูกหนี้!$A$2:$A$20000, $A2825, รายงานลูกหนี้!$K$2:$K$20000, 0)</f>
        <v>0</v>
      </c>
      <c r="K2825">
        <f>SUMIFS(รายงานลูกหนี้!$G$2:$G$20000, รายงานลูกหนี้!$A$2:$A$20000, $A2825, รายงานลูกหนี้!$K$2:$K$20000, "&gt;=1", รายงานลูกหนี้!$K$2:$K$20000, "&lt;=30")</f>
        <v>4102</v>
      </c>
      <c r="L2825">
        <f>SUMIFS(รายงานลูกหนี้!$G$2:$G$20000, รายงานลูกหนี้!$A$2:$A$20000, $A2825, รายงานลูกหนี้!$K$2:$K$20000, "&gt;=31", รายงานลูกหนี้!$K$2:$K$20000, "&lt;=60")</f>
        <v>0</v>
      </c>
      <c r="M2825">
        <f>SUMIFS(รายงานลูกหนี้!$G$2:$G$20000, รายงานลูกหนี้!$A$2:$A$20000, $A2825, รายงานลูกหนี้!$K$2:$K$20000, "&gt;=61", รายงานลูกหนี้!$K$2:$K$20000, "&lt;=90")</f>
        <v>0</v>
      </c>
      <c r="N2825">
        <f>SUMIFS(รายงานลูกหนี้!$G$2:$G$20000, รายงานลูกหนี้!$A$2:$A$20000, $A2825, รายงานลูกหนี้!$K$2:$K$20000, "&gt;90")</f>
        <v>0</v>
      </c>
      <c r="O2825">
        <f t="shared" si="223"/>
        <v>4102</v>
      </c>
      <c r="P2825" s="17">
        <f t="shared" si="224"/>
        <v>0.25</v>
      </c>
    </row>
    <row r="2826" spans="1:16" x14ac:dyDescent="0.2">
      <c r="A2826" t="str">
        <v>eee059b18780678b70117d548af79b98ccf0794d</v>
      </c>
      <c r="B2826">
        <f>COUNTIF(รายงานลูกหนี้!$A:$A,A2826)</f>
        <v>13</v>
      </c>
      <c r="C2826">
        <f>COUNTIFS(รายงานลูกหนี้!$A:$A,A2826,รายงานลูกหนี้!$K:$K,"&gt;0")</f>
        <v>0</v>
      </c>
      <c r="D2826">
        <f>SUMIF(รายงานลูกหนี้!$A:$A,A2826,รายงานลูกหนี้!$K:$K)</f>
        <v>0</v>
      </c>
      <c r="E2826">
        <f>_xlfn.MAXIFS(รายงานลูกหนี้!$K:$K,รายงานลูกหนี้!$A:$A,A2826)</f>
        <v>0</v>
      </c>
      <c r="F2826" s="17">
        <f t="shared" si="220"/>
        <v>0</v>
      </c>
      <c r="G2826" t="str">
        <f t="shared" si="221"/>
        <v>ชำระตรงเวลา</v>
      </c>
      <c r="H2826" t="str">
        <f t="shared" si="222"/>
        <v>ลูกหนี้ชั้นดี</v>
      </c>
      <c r="I2826" s="17" cm="1">
        <f t="array" ref="I2826">_xlfn.IFS(D2826=0,0%, D2826&lt;=30,25%, D2826&lt;=60,50%, D2826&lt;=90,75%, D2826&gt;90,100%)</f>
        <v>0</v>
      </c>
      <c r="J2826">
        <f>SUMIFS(รายงานลูกหนี้!$G$2:$G$20000, รายงานลูกหนี้!$A$2:$A$20000, $A2826, รายงานลูกหนี้!$K$2:$K$20000, 0)</f>
        <v>26340</v>
      </c>
      <c r="K2826">
        <f>SUMIFS(รายงานลูกหนี้!$G$2:$G$20000, รายงานลูกหนี้!$A$2:$A$20000, $A2826, รายงานลูกหนี้!$K$2:$K$20000, "&gt;=1", รายงานลูกหนี้!$K$2:$K$20000, "&lt;=30")</f>
        <v>0</v>
      </c>
      <c r="L2826">
        <f>SUMIFS(รายงานลูกหนี้!$G$2:$G$20000, รายงานลูกหนี้!$A$2:$A$20000, $A2826, รายงานลูกหนี้!$K$2:$K$20000, "&gt;=31", รายงานลูกหนี้!$K$2:$K$20000, "&lt;=60")</f>
        <v>0</v>
      </c>
      <c r="M2826">
        <f>SUMIFS(รายงานลูกหนี้!$G$2:$G$20000, รายงานลูกหนี้!$A$2:$A$20000, $A2826, รายงานลูกหนี้!$K$2:$K$20000, "&gt;=61", รายงานลูกหนี้!$K$2:$K$20000, "&lt;=90")</f>
        <v>0</v>
      </c>
      <c r="N2826">
        <f>SUMIFS(รายงานลูกหนี้!$G$2:$G$20000, รายงานลูกหนี้!$A$2:$A$20000, $A2826, รายงานลูกหนี้!$K$2:$K$20000, "&gt;90")</f>
        <v>0</v>
      </c>
      <c r="O2826">
        <f t="shared" si="223"/>
        <v>26340</v>
      </c>
      <c r="P2826" s="17">
        <f t="shared" si="224"/>
        <v>0</v>
      </c>
    </row>
    <row r="2827" spans="1:16" x14ac:dyDescent="0.2">
      <c r="A2827" t="str">
        <v>71f63ecef4b92139d39b42c55be5648ae2d6d11e</v>
      </c>
      <c r="B2827">
        <f>COUNTIF(รายงานลูกหนี้!$A:$A,A2827)</f>
        <v>3</v>
      </c>
      <c r="C2827">
        <f>COUNTIFS(รายงานลูกหนี้!$A:$A,A2827,รายงานลูกหนี้!$K:$K,"&gt;0")</f>
        <v>0</v>
      </c>
      <c r="D2827">
        <f>SUMIF(รายงานลูกหนี้!$A:$A,A2827,รายงานลูกหนี้!$K:$K)</f>
        <v>0</v>
      </c>
      <c r="E2827">
        <f>_xlfn.MAXIFS(รายงานลูกหนี้!$K:$K,รายงานลูกหนี้!$A:$A,A2827)</f>
        <v>0</v>
      </c>
      <c r="F2827" s="17">
        <f t="shared" si="220"/>
        <v>0</v>
      </c>
      <c r="G2827" t="str">
        <f t="shared" si="221"/>
        <v>ชำระตรงเวลา</v>
      </c>
      <c r="H2827" t="str">
        <f t="shared" si="222"/>
        <v>ลูกหนี้ชั้นดี</v>
      </c>
      <c r="I2827" s="17" cm="1">
        <f t="array" ref="I2827">_xlfn.IFS(D2827=0,0%, D2827&lt;=30,25%, D2827&lt;=60,50%, D2827&lt;=90,75%, D2827&gt;90,100%)</f>
        <v>0</v>
      </c>
      <c r="J2827">
        <f>SUMIFS(รายงานลูกหนี้!$G$2:$G$20000, รายงานลูกหนี้!$A$2:$A$20000, $A2827, รายงานลูกหนี้!$K$2:$K$20000, 0)</f>
        <v>1896</v>
      </c>
      <c r="K2827">
        <f>SUMIFS(รายงานลูกหนี้!$G$2:$G$20000, รายงานลูกหนี้!$A$2:$A$20000, $A2827, รายงานลูกหนี้!$K$2:$K$20000, "&gt;=1", รายงานลูกหนี้!$K$2:$K$20000, "&lt;=30")</f>
        <v>0</v>
      </c>
      <c r="L2827">
        <f>SUMIFS(รายงานลูกหนี้!$G$2:$G$20000, รายงานลูกหนี้!$A$2:$A$20000, $A2827, รายงานลูกหนี้!$K$2:$K$20000, "&gt;=31", รายงานลูกหนี้!$K$2:$K$20000, "&lt;=60")</f>
        <v>0</v>
      </c>
      <c r="M2827">
        <f>SUMIFS(รายงานลูกหนี้!$G$2:$G$20000, รายงานลูกหนี้!$A$2:$A$20000, $A2827, รายงานลูกหนี้!$K$2:$K$20000, "&gt;=61", รายงานลูกหนี้!$K$2:$K$20000, "&lt;=90")</f>
        <v>0</v>
      </c>
      <c r="N2827">
        <f>SUMIFS(รายงานลูกหนี้!$G$2:$G$20000, รายงานลูกหนี้!$A$2:$A$20000, $A2827, รายงานลูกหนี้!$K$2:$K$20000, "&gt;90")</f>
        <v>0</v>
      </c>
      <c r="O2827">
        <f t="shared" si="223"/>
        <v>1896</v>
      </c>
      <c r="P2827" s="17">
        <f t="shared" si="224"/>
        <v>0</v>
      </c>
    </row>
    <row r="2828" spans="1:16" x14ac:dyDescent="0.2">
      <c r="A2828" t="str">
        <v>8856256c789ed31cf9d9e7dbb6fad1c9f717dd3f</v>
      </c>
      <c r="B2828">
        <f>COUNTIF(รายงานลูกหนี้!$A:$A,A2828)</f>
        <v>8</v>
      </c>
      <c r="C2828">
        <f>COUNTIFS(รายงานลูกหนี้!$A:$A,A2828,รายงานลูกหนี้!$K:$K,"&gt;0")</f>
        <v>2</v>
      </c>
      <c r="D2828">
        <f>SUMIF(รายงานลูกหนี้!$A:$A,A2828,รายงานลูกหนี้!$K:$K)</f>
        <v>5</v>
      </c>
      <c r="E2828">
        <f>_xlfn.MAXIFS(รายงานลูกหนี้!$K:$K,รายงานลูกหนี้!$A:$A,A2828)</f>
        <v>4</v>
      </c>
      <c r="F2828" s="17">
        <f t="shared" si="220"/>
        <v>0.25</v>
      </c>
      <c r="G2828" t="str">
        <f t="shared" si="221"/>
        <v>ค้างชำระ 1 - 30 วัน</v>
      </c>
      <c r="H2828" t="str">
        <f t="shared" si="222"/>
        <v>ลูกหนี้ชั้นดี</v>
      </c>
      <c r="I2828" s="17" cm="1">
        <f t="array" ref="I2828">_xlfn.IFS(D2828=0,0%, D2828&lt;=30,25%, D2828&lt;=60,50%, D2828&lt;=90,75%, D2828&gt;90,100%)</f>
        <v>0.25</v>
      </c>
      <c r="J2828">
        <f>SUMIFS(รายงานลูกหนี้!$G$2:$G$20000, รายงานลูกหนี้!$A$2:$A$20000, $A2828, รายงานลูกหนี้!$K$2:$K$20000, 0)</f>
        <v>13660</v>
      </c>
      <c r="K2828">
        <f>SUMIFS(รายงานลูกหนี้!$G$2:$G$20000, รายงานลูกหนี้!$A$2:$A$20000, $A2828, รายงานลูกหนี้!$K$2:$K$20000, "&gt;=1", รายงานลูกหนี้!$K$2:$K$20000, "&lt;=30")</f>
        <v>5600</v>
      </c>
      <c r="L2828">
        <f>SUMIFS(รายงานลูกหนี้!$G$2:$G$20000, รายงานลูกหนี้!$A$2:$A$20000, $A2828, รายงานลูกหนี้!$K$2:$K$20000, "&gt;=31", รายงานลูกหนี้!$K$2:$K$20000, "&lt;=60")</f>
        <v>0</v>
      </c>
      <c r="M2828">
        <f>SUMIFS(รายงานลูกหนี้!$G$2:$G$20000, รายงานลูกหนี้!$A$2:$A$20000, $A2828, รายงานลูกหนี้!$K$2:$K$20000, "&gt;=61", รายงานลูกหนี้!$K$2:$K$20000, "&lt;=90")</f>
        <v>0</v>
      </c>
      <c r="N2828">
        <f>SUMIFS(รายงานลูกหนี้!$G$2:$G$20000, รายงานลูกหนี้!$A$2:$A$20000, $A2828, รายงานลูกหนี้!$K$2:$K$20000, "&gt;90")</f>
        <v>0</v>
      </c>
      <c r="O2828">
        <f t="shared" si="223"/>
        <v>19260</v>
      </c>
      <c r="P2828" s="17">
        <f t="shared" si="224"/>
        <v>7.2689511941848389E-2</v>
      </c>
    </row>
    <row r="2829" spans="1:16" x14ac:dyDescent="0.2">
      <c r="A2829" t="str">
        <v>a699af793b6e85a8ec4b9ef896b4580434fd2b5b</v>
      </c>
      <c r="B2829">
        <f>COUNTIF(รายงานลูกหนี้!$A:$A,A2829)</f>
        <v>6</v>
      </c>
      <c r="C2829">
        <f>COUNTIFS(รายงานลูกหนี้!$A:$A,A2829,รายงานลูกหนี้!$K:$K,"&gt;0")</f>
        <v>1</v>
      </c>
      <c r="D2829">
        <f>SUMIF(รายงานลูกหนี้!$A:$A,A2829,รายงานลูกหนี้!$K:$K)</f>
        <v>1</v>
      </c>
      <c r="E2829">
        <f>_xlfn.MAXIFS(รายงานลูกหนี้!$K:$K,รายงานลูกหนี้!$A:$A,A2829)</f>
        <v>1</v>
      </c>
      <c r="F2829" s="17">
        <f t="shared" si="220"/>
        <v>0.16666666666666666</v>
      </c>
      <c r="G2829" t="str">
        <f t="shared" si="221"/>
        <v>ค้างชำระ 1 - 30 วัน</v>
      </c>
      <c r="H2829" t="str">
        <f t="shared" si="222"/>
        <v>ลูกหนี้ชั้นดี</v>
      </c>
      <c r="I2829" s="17" cm="1">
        <f t="array" ref="I2829">_xlfn.IFS(D2829=0,0%, D2829&lt;=30,25%, D2829&lt;=60,50%, D2829&lt;=90,75%, D2829&gt;90,100%)</f>
        <v>0.25</v>
      </c>
      <c r="J2829">
        <f>SUMIFS(รายงานลูกหนี้!$G$2:$G$20000, รายงานลูกหนี้!$A$2:$A$20000, $A2829, รายงานลูกหนี้!$K$2:$K$20000, 0)</f>
        <v>5191</v>
      </c>
      <c r="K2829">
        <f>SUMIFS(รายงานลูกหนี้!$G$2:$G$20000, รายงานลูกหนี้!$A$2:$A$20000, $A2829, รายงานลูกหนี้!$K$2:$K$20000, "&gt;=1", รายงานลูกหนี้!$K$2:$K$20000, "&lt;=30")</f>
        <v>1229</v>
      </c>
      <c r="L2829">
        <f>SUMIFS(รายงานลูกหนี้!$G$2:$G$20000, รายงานลูกหนี้!$A$2:$A$20000, $A2829, รายงานลูกหนี้!$K$2:$K$20000, "&gt;=31", รายงานลูกหนี้!$K$2:$K$20000, "&lt;=60")</f>
        <v>0</v>
      </c>
      <c r="M2829">
        <f>SUMIFS(รายงานลูกหนี้!$G$2:$G$20000, รายงานลูกหนี้!$A$2:$A$20000, $A2829, รายงานลูกหนี้!$K$2:$K$20000, "&gt;=61", รายงานลูกหนี้!$K$2:$K$20000, "&lt;=90")</f>
        <v>0</v>
      </c>
      <c r="N2829">
        <f>SUMIFS(รายงานลูกหนี้!$G$2:$G$20000, รายงานลูกหนี้!$A$2:$A$20000, $A2829, รายงานลูกหนี้!$K$2:$K$20000, "&gt;90")</f>
        <v>0</v>
      </c>
      <c r="O2829">
        <f t="shared" si="223"/>
        <v>6420</v>
      </c>
      <c r="P2829" s="17">
        <f t="shared" si="224"/>
        <v>4.7858255451713398E-2</v>
      </c>
    </row>
    <row r="2830" spans="1:16" x14ac:dyDescent="0.2">
      <c r="A2830" t="str">
        <v>e930d56115b222e11e415bf242b8cfc8fd163095</v>
      </c>
      <c r="B2830">
        <f>COUNTIF(รายงานลูกหนี้!$A:$A,A2830)</f>
        <v>14</v>
      </c>
      <c r="C2830">
        <f>COUNTIFS(รายงานลูกหนี้!$A:$A,A2830,รายงานลูกหนี้!$K:$K,"&gt;0")</f>
        <v>0</v>
      </c>
      <c r="D2830">
        <f>SUMIF(รายงานลูกหนี้!$A:$A,A2830,รายงานลูกหนี้!$K:$K)</f>
        <v>0</v>
      </c>
      <c r="E2830">
        <f>_xlfn.MAXIFS(รายงานลูกหนี้!$K:$K,รายงานลูกหนี้!$A:$A,A2830)</f>
        <v>0</v>
      </c>
      <c r="F2830" s="17">
        <f t="shared" si="220"/>
        <v>0</v>
      </c>
      <c r="G2830" t="str">
        <f t="shared" si="221"/>
        <v>ชำระตรงเวลา</v>
      </c>
      <c r="H2830" t="str">
        <f t="shared" si="222"/>
        <v>ลูกหนี้ชั้นดี</v>
      </c>
      <c r="I2830" s="17" cm="1">
        <f t="array" ref="I2830">_xlfn.IFS(D2830=0,0%, D2830&lt;=30,25%, D2830&lt;=60,50%, D2830&lt;=90,75%, D2830&gt;90,100%)</f>
        <v>0</v>
      </c>
      <c r="J2830">
        <f>SUMIFS(รายงานลูกหนี้!$G$2:$G$20000, รายงานลูกหนี้!$A$2:$A$20000, $A2830, รายงานลูกหนี้!$K$2:$K$20000, 0)</f>
        <v>42177</v>
      </c>
      <c r="K2830">
        <f>SUMIFS(รายงานลูกหนี้!$G$2:$G$20000, รายงานลูกหนี้!$A$2:$A$20000, $A2830, รายงานลูกหนี้!$K$2:$K$20000, "&gt;=1", รายงานลูกหนี้!$K$2:$K$20000, "&lt;=30")</f>
        <v>0</v>
      </c>
      <c r="L2830">
        <f>SUMIFS(รายงานลูกหนี้!$G$2:$G$20000, รายงานลูกหนี้!$A$2:$A$20000, $A2830, รายงานลูกหนี้!$K$2:$K$20000, "&gt;=31", รายงานลูกหนี้!$K$2:$K$20000, "&lt;=60")</f>
        <v>0</v>
      </c>
      <c r="M2830">
        <f>SUMIFS(รายงานลูกหนี้!$G$2:$G$20000, รายงานลูกหนี้!$A$2:$A$20000, $A2830, รายงานลูกหนี้!$K$2:$K$20000, "&gt;=61", รายงานลูกหนี้!$K$2:$K$20000, "&lt;=90")</f>
        <v>0</v>
      </c>
      <c r="N2830">
        <f>SUMIFS(รายงานลูกหนี้!$G$2:$G$20000, รายงานลูกหนี้!$A$2:$A$20000, $A2830, รายงานลูกหนี้!$K$2:$K$20000, "&gt;90")</f>
        <v>0</v>
      </c>
      <c r="O2830">
        <f t="shared" si="223"/>
        <v>42177</v>
      </c>
      <c r="P2830" s="17">
        <f t="shared" si="224"/>
        <v>0</v>
      </c>
    </row>
    <row r="2831" spans="1:16" x14ac:dyDescent="0.2">
      <c r="A2831" t="str">
        <v>92ce7eed2f708dc4ab5ccf244136f204bec6dcaf</v>
      </c>
      <c r="B2831">
        <f>COUNTIF(รายงานลูกหนี้!$A:$A,A2831)</f>
        <v>4</v>
      </c>
      <c r="C2831">
        <f>COUNTIFS(รายงานลูกหนี้!$A:$A,A2831,รายงานลูกหนี้!$K:$K,"&gt;0")</f>
        <v>0</v>
      </c>
      <c r="D2831">
        <f>SUMIF(รายงานลูกหนี้!$A:$A,A2831,รายงานลูกหนี้!$K:$K)</f>
        <v>0</v>
      </c>
      <c r="E2831">
        <f>_xlfn.MAXIFS(รายงานลูกหนี้!$K:$K,รายงานลูกหนี้!$A:$A,A2831)</f>
        <v>0</v>
      </c>
      <c r="F2831" s="17">
        <f t="shared" si="220"/>
        <v>0</v>
      </c>
      <c r="G2831" t="str">
        <f t="shared" si="221"/>
        <v>ชำระตรงเวลา</v>
      </c>
      <c r="H2831" t="str">
        <f t="shared" si="222"/>
        <v>ลูกหนี้ชั้นดี</v>
      </c>
      <c r="I2831" s="17" cm="1">
        <f t="array" ref="I2831">_xlfn.IFS(D2831=0,0%, D2831&lt;=30,25%, D2831&lt;=60,50%, D2831&lt;=90,75%, D2831&gt;90,100%)</f>
        <v>0</v>
      </c>
      <c r="J2831">
        <f>SUMIFS(รายงานลูกหนี้!$G$2:$G$20000, รายงานลูกหนี้!$A$2:$A$20000, $A2831, รายงานลูกหนี้!$K$2:$K$20000, 0)</f>
        <v>193260</v>
      </c>
      <c r="K2831">
        <f>SUMIFS(รายงานลูกหนี้!$G$2:$G$20000, รายงานลูกหนี้!$A$2:$A$20000, $A2831, รายงานลูกหนี้!$K$2:$K$20000, "&gt;=1", รายงานลูกหนี้!$K$2:$K$20000, "&lt;=30")</f>
        <v>0</v>
      </c>
      <c r="L2831">
        <f>SUMIFS(รายงานลูกหนี้!$G$2:$G$20000, รายงานลูกหนี้!$A$2:$A$20000, $A2831, รายงานลูกหนี้!$K$2:$K$20000, "&gt;=31", รายงานลูกหนี้!$K$2:$K$20000, "&lt;=60")</f>
        <v>0</v>
      </c>
      <c r="M2831">
        <f>SUMIFS(รายงานลูกหนี้!$G$2:$G$20000, รายงานลูกหนี้!$A$2:$A$20000, $A2831, รายงานลูกหนี้!$K$2:$K$20000, "&gt;=61", รายงานลูกหนี้!$K$2:$K$20000, "&lt;=90")</f>
        <v>0</v>
      </c>
      <c r="N2831">
        <f>SUMIFS(รายงานลูกหนี้!$G$2:$G$20000, รายงานลูกหนี้!$A$2:$A$20000, $A2831, รายงานลูกหนี้!$K$2:$K$20000, "&gt;90")</f>
        <v>0</v>
      </c>
      <c r="O2831">
        <f t="shared" si="223"/>
        <v>193260</v>
      </c>
      <c r="P2831" s="17">
        <f t="shared" si="224"/>
        <v>0</v>
      </c>
    </row>
    <row r="2832" spans="1:16" x14ac:dyDescent="0.2">
      <c r="A2832" t="str">
        <v>75e48dc6553bb8959d421b1f083101cdd601f05c</v>
      </c>
      <c r="B2832">
        <f>COUNTIF(รายงานลูกหนี้!$A:$A,A2832)</f>
        <v>7</v>
      </c>
      <c r="C2832">
        <f>COUNTIFS(รายงานลูกหนี้!$A:$A,A2832,รายงานลูกหนี้!$K:$K,"&gt;0")</f>
        <v>0</v>
      </c>
      <c r="D2832">
        <f>SUMIF(รายงานลูกหนี้!$A:$A,A2832,รายงานลูกหนี้!$K:$K)</f>
        <v>0</v>
      </c>
      <c r="E2832">
        <f>_xlfn.MAXIFS(รายงานลูกหนี้!$K:$K,รายงานลูกหนี้!$A:$A,A2832)</f>
        <v>0</v>
      </c>
      <c r="F2832" s="17">
        <f t="shared" si="220"/>
        <v>0</v>
      </c>
      <c r="G2832" t="str">
        <f t="shared" si="221"/>
        <v>ชำระตรงเวลา</v>
      </c>
      <c r="H2832" t="str">
        <f t="shared" si="222"/>
        <v>ลูกหนี้ชั้นดี</v>
      </c>
      <c r="I2832" s="17" cm="1">
        <f t="array" ref="I2832">_xlfn.IFS(D2832=0,0%, D2832&lt;=30,25%, D2832&lt;=60,50%, D2832&lt;=90,75%, D2832&gt;90,100%)</f>
        <v>0</v>
      </c>
      <c r="J2832">
        <f>SUMIFS(รายงานลูกหนี้!$G$2:$G$20000, รายงานลูกหนี้!$A$2:$A$20000, $A2832, รายงานลูกหนี้!$K$2:$K$20000, 0)</f>
        <v>5930</v>
      </c>
      <c r="K2832">
        <f>SUMIFS(รายงานลูกหนี้!$G$2:$G$20000, รายงานลูกหนี้!$A$2:$A$20000, $A2832, รายงานลูกหนี้!$K$2:$K$20000, "&gt;=1", รายงานลูกหนี้!$K$2:$K$20000, "&lt;=30")</f>
        <v>0</v>
      </c>
      <c r="L2832">
        <f>SUMIFS(รายงานลูกหนี้!$G$2:$G$20000, รายงานลูกหนี้!$A$2:$A$20000, $A2832, รายงานลูกหนี้!$K$2:$K$20000, "&gt;=31", รายงานลูกหนี้!$K$2:$K$20000, "&lt;=60")</f>
        <v>0</v>
      </c>
      <c r="M2832">
        <f>SUMIFS(รายงานลูกหนี้!$G$2:$G$20000, รายงานลูกหนี้!$A$2:$A$20000, $A2832, รายงานลูกหนี้!$K$2:$K$20000, "&gt;=61", รายงานลูกหนี้!$K$2:$K$20000, "&lt;=90")</f>
        <v>0</v>
      </c>
      <c r="N2832">
        <f>SUMIFS(รายงานลูกหนี้!$G$2:$G$20000, รายงานลูกหนี้!$A$2:$A$20000, $A2832, รายงานลูกหนี้!$K$2:$K$20000, "&gt;90")</f>
        <v>0</v>
      </c>
      <c r="O2832">
        <f t="shared" si="223"/>
        <v>5930</v>
      </c>
      <c r="P2832" s="17">
        <f t="shared" si="224"/>
        <v>0</v>
      </c>
    </row>
    <row r="2833" spans="1:16" x14ac:dyDescent="0.2">
      <c r="A2833" t="str">
        <v>d783fd8f7052f0cc715808424d35193d9ebb5ae3</v>
      </c>
      <c r="B2833">
        <f>COUNTIF(รายงานลูกหนี้!$A:$A,A2833)</f>
        <v>3</v>
      </c>
      <c r="C2833">
        <f>COUNTIFS(รายงานลูกหนี้!$A:$A,A2833,รายงานลูกหนี้!$K:$K,"&gt;0")</f>
        <v>1</v>
      </c>
      <c r="D2833">
        <f>SUMIF(รายงานลูกหนี้!$A:$A,A2833,รายงานลูกหนี้!$K:$K)</f>
        <v>5</v>
      </c>
      <c r="E2833">
        <f>_xlfn.MAXIFS(รายงานลูกหนี้!$K:$K,รายงานลูกหนี้!$A:$A,A2833)</f>
        <v>5</v>
      </c>
      <c r="F2833" s="17">
        <f t="shared" si="220"/>
        <v>0.33333333333333331</v>
      </c>
      <c r="G2833" t="str">
        <f t="shared" si="221"/>
        <v>ค้างชำระ 1 - 30 วัน</v>
      </c>
      <c r="H2833" t="str">
        <f t="shared" si="222"/>
        <v>ลูกหนี้ชั้นดี</v>
      </c>
      <c r="I2833" s="17" cm="1">
        <f t="array" ref="I2833">_xlfn.IFS(D2833=0,0%, D2833&lt;=30,25%, D2833&lt;=60,50%, D2833&lt;=90,75%, D2833&gt;90,100%)</f>
        <v>0.25</v>
      </c>
      <c r="J2833">
        <f>SUMIFS(รายงานลูกหนี้!$G$2:$G$20000, รายงานลูกหนี้!$A$2:$A$20000, $A2833, รายงานลูกหนี้!$K$2:$K$20000, 0)</f>
        <v>4008</v>
      </c>
      <c r="K2833">
        <f>SUMIFS(รายงานลูกหนี้!$G$2:$G$20000, รายงานลูกหนี้!$A$2:$A$20000, $A2833, รายงานลูกหนี้!$K$2:$K$20000, "&gt;=1", รายงานลูกหนี้!$K$2:$K$20000, "&lt;=30")</f>
        <v>1830</v>
      </c>
      <c r="L2833">
        <f>SUMIFS(รายงานลูกหนี้!$G$2:$G$20000, รายงานลูกหนี้!$A$2:$A$20000, $A2833, รายงานลูกหนี้!$K$2:$K$20000, "&gt;=31", รายงานลูกหนี้!$K$2:$K$20000, "&lt;=60")</f>
        <v>0</v>
      </c>
      <c r="M2833">
        <f>SUMIFS(รายงานลูกหนี้!$G$2:$G$20000, รายงานลูกหนี้!$A$2:$A$20000, $A2833, รายงานลูกหนี้!$K$2:$K$20000, "&gt;=61", รายงานลูกหนี้!$K$2:$K$20000, "&lt;=90")</f>
        <v>0</v>
      </c>
      <c r="N2833">
        <f>SUMIFS(รายงานลูกหนี้!$G$2:$G$20000, รายงานลูกหนี้!$A$2:$A$20000, $A2833, รายงานลูกหนี้!$K$2:$K$20000, "&gt;90")</f>
        <v>0</v>
      </c>
      <c r="O2833">
        <f t="shared" si="223"/>
        <v>5838</v>
      </c>
      <c r="P2833" s="17">
        <f t="shared" si="224"/>
        <v>7.8365878725590962E-2</v>
      </c>
    </row>
    <row r="2834" spans="1:16" x14ac:dyDescent="0.2">
      <c r="A2834" t="str">
        <v>7060f3951160d48389028eab33f0f89be2732919</v>
      </c>
      <c r="B2834">
        <f>COUNTIF(รายงานลูกหนี้!$A:$A,A2834)</f>
        <v>5</v>
      </c>
      <c r="C2834">
        <f>COUNTIFS(รายงานลูกหนี้!$A:$A,A2834,รายงานลูกหนี้!$K:$K,"&gt;0")</f>
        <v>1</v>
      </c>
      <c r="D2834">
        <f>SUMIF(รายงานลูกหนี้!$A:$A,A2834,รายงานลูกหนี้!$K:$K)</f>
        <v>2</v>
      </c>
      <c r="E2834">
        <f>_xlfn.MAXIFS(รายงานลูกหนี้!$K:$K,รายงานลูกหนี้!$A:$A,A2834)</f>
        <v>2</v>
      </c>
      <c r="F2834" s="17">
        <f t="shared" si="220"/>
        <v>0.2</v>
      </c>
      <c r="G2834" t="str">
        <f t="shared" si="221"/>
        <v>ค้างชำระ 1 - 30 วัน</v>
      </c>
      <c r="H2834" t="str">
        <f t="shared" si="222"/>
        <v>ลูกหนี้ชั้นดี</v>
      </c>
      <c r="I2834" s="17" cm="1">
        <f t="array" ref="I2834">_xlfn.IFS(D2834=0,0%, D2834&lt;=30,25%, D2834&lt;=60,50%, D2834&lt;=90,75%, D2834&gt;90,100%)</f>
        <v>0.25</v>
      </c>
      <c r="J2834">
        <f>SUMIFS(รายงานลูกหนี้!$G$2:$G$20000, รายงานลูกหนี้!$A$2:$A$20000, $A2834, รายงานลูกหนี้!$K$2:$K$20000, 0)</f>
        <v>19633</v>
      </c>
      <c r="K2834">
        <f>SUMIFS(รายงานลูกหนี้!$G$2:$G$20000, รายงานลูกหนี้!$A$2:$A$20000, $A2834, รายงานลูกหนี้!$K$2:$K$20000, "&gt;=1", รายงานลูกหนี้!$K$2:$K$20000, "&lt;=30")</f>
        <v>723</v>
      </c>
      <c r="L2834">
        <f>SUMIFS(รายงานลูกหนี้!$G$2:$G$20000, รายงานลูกหนี้!$A$2:$A$20000, $A2834, รายงานลูกหนี้!$K$2:$K$20000, "&gt;=31", รายงานลูกหนี้!$K$2:$K$20000, "&lt;=60")</f>
        <v>0</v>
      </c>
      <c r="M2834">
        <f>SUMIFS(รายงานลูกหนี้!$G$2:$G$20000, รายงานลูกหนี้!$A$2:$A$20000, $A2834, รายงานลูกหนี้!$K$2:$K$20000, "&gt;=61", รายงานลูกหนี้!$K$2:$K$20000, "&lt;=90")</f>
        <v>0</v>
      </c>
      <c r="N2834">
        <f>SUMIFS(รายงานลูกหนี้!$G$2:$G$20000, รายงานลูกหนี้!$A$2:$A$20000, $A2834, รายงานลูกหนี้!$K$2:$K$20000, "&gt;90")</f>
        <v>0</v>
      </c>
      <c r="O2834">
        <f t="shared" si="223"/>
        <v>20356</v>
      </c>
      <c r="P2834" s="17">
        <f t="shared" si="224"/>
        <v>8.8794458636274314E-3</v>
      </c>
    </row>
    <row r="2835" spans="1:16" x14ac:dyDescent="0.2">
      <c r="A2835" t="str">
        <v>a9b4d61bfdb463ff4aeeba21c8dc1af6a4ce09f4</v>
      </c>
      <c r="B2835">
        <f>COUNTIF(รายงานลูกหนี้!$A:$A,A2835)</f>
        <v>7</v>
      </c>
      <c r="C2835">
        <f>COUNTIFS(รายงานลูกหนี้!$A:$A,A2835,รายงานลูกหนี้!$K:$K,"&gt;0")</f>
        <v>0</v>
      </c>
      <c r="D2835">
        <f>SUMIF(รายงานลูกหนี้!$A:$A,A2835,รายงานลูกหนี้!$K:$K)</f>
        <v>0</v>
      </c>
      <c r="E2835">
        <f>_xlfn.MAXIFS(รายงานลูกหนี้!$K:$K,รายงานลูกหนี้!$A:$A,A2835)</f>
        <v>0</v>
      </c>
      <c r="F2835" s="17">
        <f t="shared" si="220"/>
        <v>0</v>
      </c>
      <c r="G2835" t="str">
        <f t="shared" si="221"/>
        <v>ชำระตรงเวลา</v>
      </c>
      <c r="H2835" t="str">
        <f t="shared" si="222"/>
        <v>ลูกหนี้ชั้นดี</v>
      </c>
      <c r="I2835" s="17" cm="1">
        <f t="array" ref="I2835">_xlfn.IFS(D2835=0,0%, D2835&lt;=30,25%, D2835&lt;=60,50%, D2835&lt;=90,75%, D2835&gt;90,100%)</f>
        <v>0</v>
      </c>
      <c r="J2835">
        <f>SUMIFS(รายงานลูกหนี้!$G$2:$G$20000, รายงานลูกหนี้!$A$2:$A$20000, $A2835, รายงานลูกหนี้!$K$2:$K$20000, 0)</f>
        <v>22380</v>
      </c>
      <c r="K2835">
        <f>SUMIFS(รายงานลูกหนี้!$G$2:$G$20000, รายงานลูกหนี้!$A$2:$A$20000, $A2835, รายงานลูกหนี้!$K$2:$K$20000, "&gt;=1", รายงานลูกหนี้!$K$2:$K$20000, "&lt;=30")</f>
        <v>0</v>
      </c>
      <c r="L2835">
        <f>SUMIFS(รายงานลูกหนี้!$G$2:$G$20000, รายงานลูกหนี้!$A$2:$A$20000, $A2835, รายงานลูกหนี้!$K$2:$K$20000, "&gt;=31", รายงานลูกหนี้!$K$2:$K$20000, "&lt;=60")</f>
        <v>0</v>
      </c>
      <c r="M2835">
        <f>SUMIFS(รายงานลูกหนี้!$G$2:$G$20000, รายงานลูกหนี้!$A$2:$A$20000, $A2835, รายงานลูกหนี้!$K$2:$K$20000, "&gt;=61", รายงานลูกหนี้!$K$2:$K$20000, "&lt;=90")</f>
        <v>0</v>
      </c>
      <c r="N2835">
        <f>SUMIFS(รายงานลูกหนี้!$G$2:$G$20000, รายงานลูกหนี้!$A$2:$A$20000, $A2835, รายงานลูกหนี้!$K$2:$K$20000, "&gt;90")</f>
        <v>0</v>
      </c>
      <c r="O2835">
        <f t="shared" si="223"/>
        <v>22380</v>
      </c>
      <c r="P2835" s="17">
        <f t="shared" si="224"/>
        <v>0</v>
      </c>
    </row>
    <row r="2836" spans="1:16" x14ac:dyDescent="0.2">
      <c r="A2836" t="str">
        <v>b2641e4c4b7f49de5da5fe10c1828bb254d7f9b8</v>
      </c>
      <c r="B2836">
        <f>COUNTIF(รายงานลูกหนี้!$A:$A,A2836)</f>
        <v>1</v>
      </c>
      <c r="C2836">
        <f>COUNTIFS(รายงานลูกหนี้!$A:$A,A2836,รายงานลูกหนี้!$K:$K,"&gt;0")</f>
        <v>1</v>
      </c>
      <c r="D2836">
        <f>SUMIF(รายงานลูกหนี้!$A:$A,A2836,รายงานลูกหนี้!$K:$K)</f>
        <v>44</v>
      </c>
      <c r="E2836">
        <f>_xlfn.MAXIFS(รายงานลูกหนี้!$K:$K,รายงานลูกหนี้!$A:$A,A2836)</f>
        <v>44</v>
      </c>
      <c r="F2836" s="17">
        <f t="shared" si="220"/>
        <v>1</v>
      </c>
      <c r="G2836" t="str">
        <f t="shared" si="221"/>
        <v>ค้างชำระ 31 - 60 วัน</v>
      </c>
      <c r="H2836" t="str">
        <f t="shared" si="222"/>
        <v>ลูกหนี้เฝ้าติดตาม</v>
      </c>
      <c r="I2836" s="17" cm="1">
        <f t="array" ref="I2836">_xlfn.IFS(D2836=0,0%, D2836&lt;=30,25%, D2836&lt;=60,50%, D2836&lt;=90,75%, D2836&gt;90,100%)</f>
        <v>0.5</v>
      </c>
      <c r="J2836">
        <f>SUMIFS(รายงานลูกหนี้!$G$2:$G$20000, รายงานลูกหนี้!$A$2:$A$20000, $A2836, รายงานลูกหนี้!$K$2:$K$20000, 0)</f>
        <v>0</v>
      </c>
      <c r="K2836">
        <f>SUMIFS(รายงานลูกหนี้!$G$2:$G$20000, รายงานลูกหนี้!$A$2:$A$20000, $A2836, รายงานลูกหนี้!$K$2:$K$20000, "&gt;=1", รายงานลูกหนี้!$K$2:$K$20000, "&lt;=30")</f>
        <v>0</v>
      </c>
      <c r="L2836">
        <f>SUMIFS(รายงานลูกหนี้!$G$2:$G$20000, รายงานลูกหนี้!$A$2:$A$20000, $A2836, รายงานลูกหนี้!$K$2:$K$20000, "&gt;=31", รายงานลูกหนี้!$K$2:$K$20000, "&lt;=60")</f>
        <v>30500</v>
      </c>
      <c r="M2836">
        <f>SUMIFS(รายงานลูกหนี้!$G$2:$G$20000, รายงานลูกหนี้!$A$2:$A$20000, $A2836, รายงานลูกหนี้!$K$2:$K$20000, "&gt;=61", รายงานลูกหนี้!$K$2:$K$20000, "&lt;=90")</f>
        <v>0</v>
      </c>
      <c r="N2836">
        <f>SUMIFS(รายงานลูกหนี้!$G$2:$G$20000, รายงานลูกหนี้!$A$2:$A$20000, $A2836, รายงานลูกหนี้!$K$2:$K$20000, "&gt;90")</f>
        <v>0</v>
      </c>
      <c r="O2836">
        <f t="shared" si="223"/>
        <v>30500</v>
      </c>
      <c r="P2836" s="17">
        <f t="shared" si="224"/>
        <v>0.5</v>
      </c>
    </row>
    <row r="2837" spans="1:16" x14ac:dyDescent="0.2">
      <c r="A2837" t="str">
        <v>ee5f55737df256b2c4b5114e76665a0bcf2321a3</v>
      </c>
      <c r="B2837">
        <f>COUNTIF(รายงานลูกหนี้!$A:$A,A2837)</f>
        <v>1</v>
      </c>
      <c r="C2837">
        <f>COUNTIFS(รายงานลูกหนี้!$A:$A,A2837,รายงานลูกหนี้!$K:$K,"&gt;0")</f>
        <v>0</v>
      </c>
      <c r="D2837">
        <f>SUMIF(รายงานลูกหนี้!$A:$A,A2837,รายงานลูกหนี้!$K:$K)</f>
        <v>0</v>
      </c>
      <c r="E2837">
        <f>_xlfn.MAXIFS(รายงานลูกหนี้!$K:$K,รายงานลูกหนี้!$A:$A,A2837)</f>
        <v>0</v>
      </c>
      <c r="F2837" s="17">
        <f t="shared" si="220"/>
        <v>0</v>
      </c>
      <c r="G2837" t="str">
        <f t="shared" si="221"/>
        <v>ชำระตรงเวลา</v>
      </c>
      <c r="H2837" t="str">
        <f t="shared" si="222"/>
        <v>ลูกหนี้ชั้นดี</v>
      </c>
      <c r="I2837" s="17" cm="1">
        <f t="array" ref="I2837">_xlfn.IFS(D2837=0,0%, D2837&lt;=30,25%, D2837&lt;=60,50%, D2837&lt;=90,75%, D2837&gt;90,100%)</f>
        <v>0</v>
      </c>
      <c r="J2837">
        <f>SUMIFS(รายงานลูกหนี้!$G$2:$G$20000, รายงานลูกหนี้!$A$2:$A$20000, $A2837, รายงานลูกหนี้!$K$2:$K$20000, 0)</f>
        <v>18367</v>
      </c>
      <c r="K2837">
        <f>SUMIFS(รายงานลูกหนี้!$G$2:$G$20000, รายงานลูกหนี้!$A$2:$A$20000, $A2837, รายงานลูกหนี้!$K$2:$K$20000, "&gt;=1", รายงานลูกหนี้!$K$2:$K$20000, "&lt;=30")</f>
        <v>0</v>
      </c>
      <c r="L2837">
        <f>SUMIFS(รายงานลูกหนี้!$G$2:$G$20000, รายงานลูกหนี้!$A$2:$A$20000, $A2837, รายงานลูกหนี้!$K$2:$K$20000, "&gt;=31", รายงานลูกหนี้!$K$2:$K$20000, "&lt;=60")</f>
        <v>0</v>
      </c>
      <c r="M2837">
        <f>SUMIFS(รายงานลูกหนี้!$G$2:$G$20000, รายงานลูกหนี้!$A$2:$A$20000, $A2837, รายงานลูกหนี้!$K$2:$K$20000, "&gt;=61", รายงานลูกหนี้!$K$2:$K$20000, "&lt;=90")</f>
        <v>0</v>
      </c>
      <c r="N2837">
        <f>SUMIFS(รายงานลูกหนี้!$G$2:$G$20000, รายงานลูกหนี้!$A$2:$A$20000, $A2837, รายงานลูกหนี้!$K$2:$K$20000, "&gt;90")</f>
        <v>0</v>
      </c>
      <c r="O2837">
        <f t="shared" si="223"/>
        <v>18367</v>
      </c>
      <c r="P2837" s="17">
        <f t="shared" si="224"/>
        <v>0</v>
      </c>
    </row>
    <row r="2838" spans="1:16" x14ac:dyDescent="0.2">
      <c r="A2838" t="str">
        <v>2a0aad3ab9d144d2f8bc6a686a3c2dde16318278</v>
      </c>
      <c r="B2838">
        <f>COUNTIF(รายงานลูกหนี้!$A:$A,A2838)</f>
        <v>7</v>
      </c>
      <c r="C2838">
        <f>COUNTIFS(รายงานลูกหนี้!$A:$A,A2838,รายงานลูกหนี้!$K:$K,"&gt;0")</f>
        <v>0</v>
      </c>
      <c r="D2838">
        <f>SUMIF(รายงานลูกหนี้!$A:$A,A2838,รายงานลูกหนี้!$K:$K)</f>
        <v>0</v>
      </c>
      <c r="E2838">
        <f>_xlfn.MAXIFS(รายงานลูกหนี้!$K:$K,รายงานลูกหนี้!$A:$A,A2838)</f>
        <v>0</v>
      </c>
      <c r="F2838" s="17">
        <f t="shared" si="220"/>
        <v>0</v>
      </c>
      <c r="G2838" t="str">
        <f t="shared" si="221"/>
        <v>ชำระตรงเวลา</v>
      </c>
      <c r="H2838" t="str">
        <f t="shared" si="222"/>
        <v>ลูกหนี้ชั้นดี</v>
      </c>
      <c r="I2838" s="17" cm="1">
        <f t="array" ref="I2838">_xlfn.IFS(D2838=0,0%, D2838&lt;=30,25%, D2838&lt;=60,50%, D2838&lt;=90,75%, D2838&gt;90,100%)</f>
        <v>0</v>
      </c>
      <c r="J2838">
        <f>SUMIFS(รายงานลูกหนี้!$G$2:$G$20000, รายงานลูกหนี้!$A$2:$A$20000, $A2838, รายงานลูกหนี้!$K$2:$K$20000, 0)</f>
        <v>20250</v>
      </c>
      <c r="K2838">
        <f>SUMIFS(รายงานลูกหนี้!$G$2:$G$20000, รายงานลูกหนี้!$A$2:$A$20000, $A2838, รายงานลูกหนี้!$K$2:$K$20000, "&gt;=1", รายงานลูกหนี้!$K$2:$K$20000, "&lt;=30")</f>
        <v>0</v>
      </c>
      <c r="L2838">
        <f>SUMIFS(รายงานลูกหนี้!$G$2:$G$20000, รายงานลูกหนี้!$A$2:$A$20000, $A2838, รายงานลูกหนี้!$K$2:$K$20000, "&gt;=31", รายงานลูกหนี้!$K$2:$K$20000, "&lt;=60")</f>
        <v>0</v>
      </c>
      <c r="M2838">
        <f>SUMIFS(รายงานลูกหนี้!$G$2:$G$20000, รายงานลูกหนี้!$A$2:$A$20000, $A2838, รายงานลูกหนี้!$K$2:$K$20000, "&gt;=61", รายงานลูกหนี้!$K$2:$K$20000, "&lt;=90")</f>
        <v>0</v>
      </c>
      <c r="N2838">
        <f>SUMIFS(รายงานลูกหนี้!$G$2:$G$20000, รายงานลูกหนี้!$A$2:$A$20000, $A2838, รายงานลูกหนี้!$K$2:$K$20000, "&gt;90")</f>
        <v>0</v>
      </c>
      <c r="O2838">
        <f t="shared" si="223"/>
        <v>20250</v>
      </c>
      <c r="P2838" s="17">
        <f t="shared" si="224"/>
        <v>0</v>
      </c>
    </row>
    <row r="2839" spans="1:16" x14ac:dyDescent="0.2">
      <c r="A2839" t="str">
        <v>b1bf60138d1cf8ffe4d8d017dd4cd05991237293</v>
      </c>
      <c r="B2839">
        <f>COUNTIF(รายงานลูกหนี้!$A:$A,A2839)</f>
        <v>6</v>
      </c>
      <c r="C2839">
        <f>COUNTIFS(รายงานลูกหนี้!$A:$A,A2839,รายงานลูกหนี้!$K:$K,"&gt;0")</f>
        <v>2</v>
      </c>
      <c r="D2839">
        <f>SUMIF(รายงานลูกหนี้!$A:$A,A2839,รายงานลูกหนี้!$K:$K)</f>
        <v>3</v>
      </c>
      <c r="E2839">
        <f>_xlfn.MAXIFS(รายงานลูกหนี้!$K:$K,รายงานลูกหนี้!$A:$A,A2839)</f>
        <v>2</v>
      </c>
      <c r="F2839" s="17">
        <f t="shared" si="220"/>
        <v>0.33333333333333331</v>
      </c>
      <c r="G2839" t="str">
        <f t="shared" si="221"/>
        <v>ค้างชำระ 1 - 30 วัน</v>
      </c>
      <c r="H2839" t="str">
        <f t="shared" si="222"/>
        <v>ลูกหนี้ชั้นดี</v>
      </c>
      <c r="I2839" s="17" cm="1">
        <f t="array" ref="I2839">_xlfn.IFS(D2839=0,0%, D2839&lt;=30,25%, D2839&lt;=60,50%, D2839&lt;=90,75%, D2839&gt;90,100%)</f>
        <v>0.25</v>
      </c>
      <c r="J2839">
        <f>SUMIFS(รายงานลูกหนี้!$G$2:$G$20000, รายงานลูกหนี้!$A$2:$A$20000, $A2839, รายงานลูกหนี้!$K$2:$K$20000, 0)</f>
        <v>28242</v>
      </c>
      <c r="K2839">
        <f>SUMIFS(รายงานลูกหนี้!$G$2:$G$20000, รายงานลูกหนี้!$A$2:$A$20000, $A2839, รายงานลูกหนี้!$K$2:$K$20000, "&gt;=1", รายงานลูกหนี้!$K$2:$K$20000, "&lt;=30")</f>
        <v>18190</v>
      </c>
      <c r="L2839">
        <f>SUMIFS(รายงานลูกหนี้!$G$2:$G$20000, รายงานลูกหนี้!$A$2:$A$20000, $A2839, รายงานลูกหนี้!$K$2:$K$20000, "&gt;=31", รายงานลูกหนี้!$K$2:$K$20000, "&lt;=60")</f>
        <v>0</v>
      </c>
      <c r="M2839">
        <f>SUMIFS(รายงานลูกหนี้!$G$2:$G$20000, รายงานลูกหนี้!$A$2:$A$20000, $A2839, รายงานลูกหนี้!$K$2:$K$20000, "&gt;=61", รายงานลูกหนี้!$K$2:$K$20000, "&lt;=90")</f>
        <v>0</v>
      </c>
      <c r="N2839">
        <f>SUMIFS(รายงานลูกหนี้!$G$2:$G$20000, รายงานลูกหนี้!$A$2:$A$20000, $A2839, รายงานลูกหนี้!$K$2:$K$20000, "&gt;90")</f>
        <v>0</v>
      </c>
      <c r="O2839">
        <f t="shared" si="223"/>
        <v>46432</v>
      </c>
      <c r="P2839" s="17">
        <f t="shared" si="224"/>
        <v>9.7938921433494142E-2</v>
      </c>
    </row>
    <row r="2840" spans="1:16" x14ac:dyDescent="0.2">
      <c r="A2840" t="str">
        <v>06ec533d38f43a788882ae29c4ebd6b6540c3885</v>
      </c>
      <c r="B2840">
        <f>COUNTIF(รายงานลูกหนี้!$A:$A,A2840)</f>
        <v>2</v>
      </c>
      <c r="C2840">
        <f>COUNTIFS(รายงานลูกหนี้!$A:$A,A2840,รายงานลูกหนี้!$K:$K,"&gt;0")</f>
        <v>2</v>
      </c>
      <c r="D2840">
        <f>SUMIF(รายงานลูกหนี้!$A:$A,A2840,รายงานลูกหนี้!$K:$K)</f>
        <v>11</v>
      </c>
      <c r="E2840">
        <f>_xlfn.MAXIFS(รายงานลูกหนี้!$K:$K,รายงานลูกหนี้!$A:$A,A2840)</f>
        <v>6</v>
      </c>
      <c r="F2840" s="17">
        <f t="shared" si="220"/>
        <v>1</v>
      </c>
      <c r="G2840" t="str">
        <f t="shared" si="221"/>
        <v>ค้างชำระ 1 - 30 วัน</v>
      </c>
      <c r="H2840" t="str">
        <f t="shared" si="222"/>
        <v>ลูกหนี้ชั้นดี</v>
      </c>
      <c r="I2840" s="17" cm="1">
        <f t="array" ref="I2840">_xlfn.IFS(D2840=0,0%, D2840&lt;=30,25%, D2840&lt;=60,50%, D2840&lt;=90,75%, D2840&gt;90,100%)</f>
        <v>0.25</v>
      </c>
      <c r="J2840">
        <f>SUMIFS(รายงานลูกหนี้!$G$2:$G$20000, รายงานลูกหนี้!$A$2:$A$20000, $A2840, รายงานลูกหนี้!$K$2:$K$20000, 0)</f>
        <v>0</v>
      </c>
      <c r="K2840">
        <f>SUMIFS(รายงานลูกหนี้!$G$2:$G$20000, รายงานลูกหนี้!$A$2:$A$20000, $A2840, รายงานลูกหนี้!$K$2:$K$20000, "&gt;=1", รายงานลูกหนี้!$K$2:$K$20000, "&lt;=30")</f>
        <v>42660</v>
      </c>
      <c r="L2840">
        <f>SUMIFS(รายงานลูกหนี้!$G$2:$G$20000, รายงานลูกหนี้!$A$2:$A$20000, $A2840, รายงานลูกหนี้!$K$2:$K$20000, "&gt;=31", รายงานลูกหนี้!$K$2:$K$20000, "&lt;=60")</f>
        <v>0</v>
      </c>
      <c r="M2840">
        <f>SUMIFS(รายงานลูกหนี้!$G$2:$G$20000, รายงานลูกหนี้!$A$2:$A$20000, $A2840, รายงานลูกหนี้!$K$2:$K$20000, "&gt;=61", รายงานลูกหนี้!$K$2:$K$20000, "&lt;=90")</f>
        <v>0</v>
      </c>
      <c r="N2840">
        <f>SUMIFS(รายงานลูกหนี้!$G$2:$G$20000, รายงานลูกหนี้!$A$2:$A$20000, $A2840, รายงานลูกหนี้!$K$2:$K$20000, "&gt;90")</f>
        <v>0</v>
      </c>
      <c r="O2840">
        <f t="shared" si="223"/>
        <v>42660</v>
      </c>
      <c r="P2840" s="17">
        <f t="shared" si="224"/>
        <v>0.25</v>
      </c>
    </row>
    <row r="2841" spans="1:16" x14ac:dyDescent="0.2">
      <c r="A2841" t="str">
        <v>9d5161e83b761c549860ddcdccc6262af3f5b700</v>
      </c>
      <c r="B2841">
        <f>COUNTIF(รายงานลูกหนี้!$A:$A,A2841)</f>
        <v>1</v>
      </c>
      <c r="C2841">
        <f>COUNTIFS(รายงานลูกหนี้!$A:$A,A2841,รายงานลูกหนี้!$K:$K,"&gt;0")</f>
        <v>1</v>
      </c>
      <c r="D2841">
        <f>SUMIF(รายงานลูกหนี้!$A:$A,A2841,รายงานลูกหนี้!$K:$K)</f>
        <v>3</v>
      </c>
      <c r="E2841">
        <f>_xlfn.MAXIFS(รายงานลูกหนี้!$K:$K,รายงานลูกหนี้!$A:$A,A2841)</f>
        <v>3</v>
      </c>
      <c r="F2841" s="17">
        <f t="shared" si="220"/>
        <v>1</v>
      </c>
      <c r="G2841" t="str">
        <f t="shared" si="221"/>
        <v>ค้างชำระ 1 - 30 วัน</v>
      </c>
      <c r="H2841" t="str">
        <f t="shared" si="222"/>
        <v>ลูกหนี้ชั้นดี</v>
      </c>
      <c r="I2841" s="17" cm="1">
        <f t="array" ref="I2841">_xlfn.IFS(D2841=0,0%, D2841&lt;=30,25%, D2841&lt;=60,50%, D2841&lt;=90,75%, D2841&gt;90,100%)</f>
        <v>0.25</v>
      </c>
      <c r="J2841">
        <f>SUMIFS(รายงานลูกหนี้!$G$2:$G$20000, รายงานลูกหนี้!$A$2:$A$20000, $A2841, รายงานลูกหนี้!$K$2:$K$20000, 0)</f>
        <v>0</v>
      </c>
      <c r="K2841">
        <f>SUMIFS(รายงานลูกหนี้!$G$2:$G$20000, รายงานลูกหนี้!$A$2:$A$20000, $A2841, รายงานลูกหนี้!$K$2:$K$20000, "&gt;=1", รายงานลูกหนี้!$K$2:$K$20000, "&lt;=30")</f>
        <v>19489</v>
      </c>
      <c r="L2841">
        <f>SUMIFS(รายงานลูกหนี้!$G$2:$G$20000, รายงานลูกหนี้!$A$2:$A$20000, $A2841, รายงานลูกหนี้!$K$2:$K$20000, "&gt;=31", รายงานลูกหนี้!$K$2:$K$20000, "&lt;=60")</f>
        <v>0</v>
      </c>
      <c r="M2841">
        <f>SUMIFS(รายงานลูกหนี้!$G$2:$G$20000, รายงานลูกหนี้!$A$2:$A$20000, $A2841, รายงานลูกหนี้!$K$2:$K$20000, "&gt;=61", รายงานลูกหนี้!$K$2:$K$20000, "&lt;=90")</f>
        <v>0</v>
      </c>
      <c r="N2841">
        <f>SUMIFS(รายงานลูกหนี้!$G$2:$G$20000, รายงานลูกหนี้!$A$2:$A$20000, $A2841, รายงานลูกหนี้!$K$2:$K$20000, "&gt;90")</f>
        <v>0</v>
      </c>
      <c r="O2841">
        <f t="shared" si="223"/>
        <v>19489</v>
      </c>
      <c r="P2841" s="17">
        <f t="shared" si="224"/>
        <v>0.25</v>
      </c>
    </row>
    <row r="2842" spans="1:16" x14ac:dyDescent="0.2">
      <c r="A2842" t="str">
        <v>f8ec213b5e2a82f706b9913d5726effcb86ede74</v>
      </c>
      <c r="B2842">
        <f>COUNTIF(รายงานลูกหนี้!$A:$A,A2842)</f>
        <v>23</v>
      </c>
      <c r="C2842">
        <f>COUNTIFS(รายงานลูกหนี้!$A:$A,A2842,รายงานลูกหนี้!$K:$K,"&gt;0")</f>
        <v>0</v>
      </c>
      <c r="D2842">
        <f>SUMIF(รายงานลูกหนี้!$A:$A,A2842,รายงานลูกหนี้!$K:$K)</f>
        <v>0</v>
      </c>
      <c r="E2842">
        <f>_xlfn.MAXIFS(รายงานลูกหนี้!$K:$K,รายงานลูกหนี้!$A:$A,A2842)</f>
        <v>0</v>
      </c>
      <c r="F2842" s="17">
        <f t="shared" si="220"/>
        <v>0</v>
      </c>
      <c r="G2842" t="str">
        <f t="shared" si="221"/>
        <v>ชำระตรงเวลา</v>
      </c>
      <c r="H2842" t="str">
        <f t="shared" si="222"/>
        <v>ลูกหนี้ชั้นดี</v>
      </c>
      <c r="I2842" s="17" cm="1">
        <f t="array" ref="I2842">_xlfn.IFS(D2842=0,0%, D2842&lt;=30,25%, D2842&lt;=60,50%, D2842&lt;=90,75%, D2842&gt;90,100%)</f>
        <v>0</v>
      </c>
      <c r="J2842">
        <f>SUMIFS(รายงานลูกหนี้!$G$2:$G$20000, รายงานลูกหนี้!$A$2:$A$20000, $A2842, รายงานลูกหนี้!$K$2:$K$20000, 0)</f>
        <v>30101</v>
      </c>
      <c r="K2842">
        <f>SUMIFS(รายงานลูกหนี้!$G$2:$G$20000, รายงานลูกหนี้!$A$2:$A$20000, $A2842, รายงานลูกหนี้!$K$2:$K$20000, "&gt;=1", รายงานลูกหนี้!$K$2:$K$20000, "&lt;=30")</f>
        <v>0</v>
      </c>
      <c r="L2842">
        <f>SUMIFS(รายงานลูกหนี้!$G$2:$G$20000, รายงานลูกหนี้!$A$2:$A$20000, $A2842, รายงานลูกหนี้!$K$2:$K$20000, "&gt;=31", รายงานลูกหนี้!$K$2:$K$20000, "&lt;=60")</f>
        <v>0</v>
      </c>
      <c r="M2842">
        <f>SUMIFS(รายงานลูกหนี้!$G$2:$G$20000, รายงานลูกหนี้!$A$2:$A$20000, $A2842, รายงานลูกหนี้!$K$2:$K$20000, "&gt;=61", รายงานลูกหนี้!$K$2:$K$20000, "&lt;=90")</f>
        <v>0</v>
      </c>
      <c r="N2842">
        <f>SUMIFS(รายงานลูกหนี้!$G$2:$G$20000, รายงานลูกหนี้!$A$2:$A$20000, $A2842, รายงานลูกหนี้!$K$2:$K$20000, "&gt;90")</f>
        <v>0</v>
      </c>
      <c r="O2842">
        <f t="shared" si="223"/>
        <v>30101</v>
      </c>
      <c r="P2842" s="17">
        <f t="shared" si="224"/>
        <v>0</v>
      </c>
    </row>
    <row r="2843" spans="1:16" x14ac:dyDescent="0.2">
      <c r="A2843" t="str">
        <v>0bd008573817ee51b72f2539e5a5d1dae549f6fc</v>
      </c>
      <c r="B2843">
        <f>COUNTIF(รายงานลูกหนี้!$A:$A,A2843)</f>
        <v>6</v>
      </c>
      <c r="C2843">
        <f>COUNTIFS(รายงานลูกหนี้!$A:$A,A2843,รายงานลูกหนี้!$K:$K,"&gt;0")</f>
        <v>2</v>
      </c>
      <c r="D2843">
        <f>SUMIF(รายงานลูกหนี้!$A:$A,A2843,รายงานลูกหนี้!$K:$K)</f>
        <v>4</v>
      </c>
      <c r="E2843">
        <f>_xlfn.MAXIFS(รายงานลูกหนี้!$K:$K,รายงานลูกหนี้!$A:$A,A2843)</f>
        <v>3</v>
      </c>
      <c r="F2843" s="17">
        <f t="shared" si="220"/>
        <v>0.33333333333333331</v>
      </c>
      <c r="G2843" t="str">
        <f t="shared" si="221"/>
        <v>ค้างชำระ 1 - 30 วัน</v>
      </c>
      <c r="H2843" t="str">
        <f t="shared" si="222"/>
        <v>ลูกหนี้ชั้นดี</v>
      </c>
      <c r="I2843" s="17" cm="1">
        <f t="array" ref="I2843">_xlfn.IFS(D2843=0,0%, D2843&lt;=30,25%, D2843&lt;=60,50%, D2843&lt;=90,75%, D2843&gt;90,100%)</f>
        <v>0.25</v>
      </c>
      <c r="J2843">
        <f>SUMIFS(รายงานลูกหนี้!$G$2:$G$20000, รายงานลูกหนี้!$A$2:$A$20000, $A2843, รายงานลูกหนี้!$K$2:$K$20000, 0)</f>
        <v>1812</v>
      </c>
      <c r="K2843">
        <f>SUMIFS(รายงานลูกหนี้!$G$2:$G$20000, รายงานลูกหนี้!$A$2:$A$20000, $A2843, รายงานลูกหนี้!$K$2:$K$20000, "&gt;=1", รายงานลูกหนี้!$K$2:$K$20000, "&lt;=30")</f>
        <v>641</v>
      </c>
      <c r="L2843">
        <f>SUMIFS(รายงานลูกหนี้!$G$2:$G$20000, รายงานลูกหนี้!$A$2:$A$20000, $A2843, รายงานลูกหนี้!$K$2:$K$20000, "&gt;=31", รายงานลูกหนี้!$K$2:$K$20000, "&lt;=60")</f>
        <v>0</v>
      </c>
      <c r="M2843">
        <f>SUMIFS(รายงานลูกหนี้!$G$2:$G$20000, รายงานลูกหนี้!$A$2:$A$20000, $A2843, รายงานลูกหนี้!$K$2:$K$20000, "&gt;=61", รายงานลูกหนี้!$K$2:$K$20000, "&lt;=90")</f>
        <v>0</v>
      </c>
      <c r="N2843">
        <f>SUMIFS(รายงานลูกหนี้!$G$2:$G$20000, รายงานลูกหนี้!$A$2:$A$20000, $A2843, รายงานลูกหนี้!$K$2:$K$20000, "&gt;90")</f>
        <v>0</v>
      </c>
      <c r="O2843">
        <f t="shared" si="223"/>
        <v>2453</v>
      </c>
      <c r="P2843" s="17">
        <f t="shared" si="224"/>
        <v>6.532816958825928E-2</v>
      </c>
    </row>
    <row r="2844" spans="1:16" x14ac:dyDescent="0.2">
      <c r="A2844" t="str">
        <v>128e2db7db16fe33ed4568672a6c33ff77d7fbad</v>
      </c>
      <c r="B2844">
        <f>COUNTIF(รายงานลูกหนี้!$A:$A,A2844)</f>
        <v>1</v>
      </c>
      <c r="C2844">
        <f>COUNTIFS(รายงานลูกหนี้!$A:$A,A2844,รายงานลูกหนี้!$K:$K,"&gt;0")</f>
        <v>1</v>
      </c>
      <c r="D2844">
        <f>SUMIF(รายงานลูกหนี้!$A:$A,A2844,รายงานลูกหนี้!$K:$K)</f>
        <v>10</v>
      </c>
      <c r="E2844">
        <f>_xlfn.MAXIFS(รายงานลูกหนี้!$K:$K,รายงานลูกหนี้!$A:$A,A2844)</f>
        <v>10</v>
      </c>
      <c r="F2844" s="17">
        <f t="shared" si="220"/>
        <v>1</v>
      </c>
      <c r="G2844" t="str">
        <f t="shared" si="221"/>
        <v>ค้างชำระ 1 - 30 วัน</v>
      </c>
      <c r="H2844" t="str">
        <f t="shared" si="222"/>
        <v>ลูกหนี้ชั้นดี</v>
      </c>
      <c r="I2844" s="17" cm="1">
        <f t="array" ref="I2844">_xlfn.IFS(D2844=0,0%, D2844&lt;=30,25%, D2844&lt;=60,50%, D2844&lt;=90,75%, D2844&gt;90,100%)</f>
        <v>0.25</v>
      </c>
      <c r="J2844">
        <f>SUMIFS(รายงานลูกหนี้!$G$2:$G$20000, รายงานลูกหนี้!$A$2:$A$20000, $A2844, รายงานลูกหนี้!$K$2:$K$20000, 0)</f>
        <v>0</v>
      </c>
      <c r="K2844">
        <f>SUMIFS(รายงานลูกหนี้!$G$2:$G$20000, รายงานลูกหนี้!$A$2:$A$20000, $A2844, รายงานลูกหนี้!$K$2:$K$20000, "&gt;=1", รายงานลูกหนี้!$K$2:$K$20000, "&lt;=30")</f>
        <v>13501</v>
      </c>
      <c r="L2844">
        <f>SUMIFS(รายงานลูกหนี้!$G$2:$G$20000, รายงานลูกหนี้!$A$2:$A$20000, $A2844, รายงานลูกหนี้!$K$2:$K$20000, "&gt;=31", รายงานลูกหนี้!$K$2:$K$20000, "&lt;=60")</f>
        <v>0</v>
      </c>
      <c r="M2844">
        <f>SUMIFS(รายงานลูกหนี้!$G$2:$G$20000, รายงานลูกหนี้!$A$2:$A$20000, $A2844, รายงานลูกหนี้!$K$2:$K$20000, "&gt;=61", รายงานลูกหนี้!$K$2:$K$20000, "&lt;=90")</f>
        <v>0</v>
      </c>
      <c r="N2844">
        <f>SUMIFS(รายงานลูกหนี้!$G$2:$G$20000, รายงานลูกหนี้!$A$2:$A$20000, $A2844, รายงานลูกหนี้!$K$2:$K$20000, "&gt;90")</f>
        <v>0</v>
      </c>
      <c r="O2844">
        <f t="shared" si="223"/>
        <v>13501</v>
      </c>
      <c r="P2844" s="17">
        <f t="shared" si="224"/>
        <v>0.25</v>
      </c>
    </row>
    <row r="2845" spans="1:16" x14ac:dyDescent="0.2">
      <c r="A2845" t="str">
        <v>2afbe38acd2d147bde94a8088e11c6412a9159e3</v>
      </c>
      <c r="B2845">
        <f>COUNTIF(รายงานลูกหนี้!$A:$A,A2845)</f>
        <v>6</v>
      </c>
      <c r="C2845">
        <f>COUNTIFS(รายงานลูกหนี้!$A:$A,A2845,รายงานลูกหนี้!$K:$K,"&gt;0")</f>
        <v>4</v>
      </c>
      <c r="D2845">
        <f>SUMIF(รายงานลูกหนี้!$A:$A,A2845,รายงานลูกหนี้!$K:$K)</f>
        <v>13</v>
      </c>
      <c r="E2845">
        <f>_xlfn.MAXIFS(รายงานลูกหนี้!$K:$K,รายงานลูกหนี้!$A:$A,A2845)</f>
        <v>4</v>
      </c>
      <c r="F2845" s="17">
        <f t="shared" si="220"/>
        <v>0.66666666666666663</v>
      </c>
      <c r="G2845" t="str">
        <f t="shared" si="221"/>
        <v>ค้างชำระ 1 - 30 วัน</v>
      </c>
      <c r="H2845" t="str">
        <f t="shared" si="222"/>
        <v>ลูกหนี้ชั้นดี</v>
      </c>
      <c r="I2845" s="17" cm="1">
        <f t="array" ref="I2845">_xlfn.IFS(D2845=0,0%, D2845&lt;=30,25%, D2845&lt;=60,50%, D2845&lt;=90,75%, D2845&gt;90,100%)</f>
        <v>0.25</v>
      </c>
      <c r="J2845">
        <f>SUMIFS(รายงานลูกหนี้!$G$2:$G$20000, รายงานลูกหนี้!$A$2:$A$20000, $A2845, รายงานลูกหนี้!$K$2:$K$20000, 0)</f>
        <v>3050</v>
      </c>
      <c r="K2845">
        <f>SUMIFS(รายงานลูกหนี้!$G$2:$G$20000, รายงานลูกหนี้!$A$2:$A$20000, $A2845, รายงานลูกหนี้!$K$2:$K$20000, "&gt;=1", รายงานลูกหนี้!$K$2:$K$20000, "&lt;=30")</f>
        <v>4562</v>
      </c>
      <c r="L2845">
        <f>SUMIFS(รายงานลูกหนี้!$G$2:$G$20000, รายงานลูกหนี้!$A$2:$A$20000, $A2845, รายงานลูกหนี้!$K$2:$K$20000, "&gt;=31", รายงานลูกหนี้!$K$2:$K$20000, "&lt;=60")</f>
        <v>0</v>
      </c>
      <c r="M2845">
        <f>SUMIFS(รายงานลูกหนี้!$G$2:$G$20000, รายงานลูกหนี้!$A$2:$A$20000, $A2845, รายงานลูกหนี้!$K$2:$K$20000, "&gt;=61", รายงานลูกหนี้!$K$2:$K$20000, "&lt;=90")</f>
        <v>0</v>
      </c>
      <c r="N2845">
        <f>SUMIFS(รายงานลูกหนี้!$G$2:$G$20000, รายงานลูกหนี้!$A$2:$A$20000, $A2845, รายงานลูกหนี้!$K$2:$K$20000, "&gt;90")</f>
        <v>0</v>
      </c>
      <c r="O2845">
        <f t="shared" si="223"/>
        <v>7612</v>
      </c>
      <c r="P2845" s="17">
        <f t="shared" si="224"/>
        <v>0.14982921702574881</v>
      </c>
    </row>
    <row r="2846" spans="1:16" x14ac:dyDescent="0.2">
      <c r="A2846" t="str">
        <v>cdfd5f083b5b5aad9a257d84ed8ee2172743a11d</v>
      </c>
      <c r="B2846">
        <f>COUNTIF(รายงานลูกหนี้!$A:$A,A2846)</f>
        <v>5</v>
      </c>
      <c r="C2846">
        <f>COUNTIFS(รายงานลูกหนี้!$A:$A,A2846,รายงานลูกหนี้!$K:$K,"&gt;0")</f>
        <v>0</v>
      </c>
      <c r="D2846">
        <f>SUMIF(รายงานลูกหนี้!$A:$A,A2846,รายงานลูกหนี้!$K:$K)</f>
        <v>0</v>
      </c>
      <c r="E2846">
        <f>_xlfn.MAXIFS(รายงานลูกหนี้!$K:$K,รายงานลูกหนี้!$A:$A,A2846)</f>
        <v>0</v>
      </c>
      <c r="F2846" s="17">
        <f t="shared" si="220"/>
        <v>0</v>
      </c>
      <c r="G2846" t="str">
        <f t="shared" si="221"/>
        <v>ชำระตรงเวลา</v>
      </c>
      <c r="H2846" t="str">
        <f t="shared" si="222"/>
        <v>ลูกหนี้ชั้นดี</v>
      </c>
      <c r="I2846" s="17" cm="1">
        <f t="array" ref="I2846">_xlfn.IFS(D2846=0,0%, D2846&lt;=30,25%, D2846&lt;=60,50%, D2846&lt;=90,75%, D2846&gt;90,100%)</f>
        <v>0</v>
      </c>
      <c r="J2846">
        <f>SUMIFS(รายงานลูกหนี้!$G$2:$G$20000, รายงานลูกหนี้!$A$2:$A$20000, $A2846, รายงานลูกหนี้!$K$2:$K$20000, 0)</f>
        <v>59436</v>
      </c>
      <c r="K2846">
        <f>SUMIFS(รายงานลูกหนี้!$G$2:$G$20000, รายงานลูกหนี้!$A$2:$A$20000, $A2846, รายงานลูกหนี้!$K$2:$K$20000, "&gt;=1", รายงานลูกหนี้!$K$2:$K$20000, "&lt;=30")</f>
        <v>0</v>
      </c>
      <c r="L2846">
        <f>SUMIFS(รายงานลูกหนี้!$G$2:$G$20000, รายงานลูกหนี้!$A$2:$A$20000, $A2846, รายงานลูกหนี้!$K$2:$K$20000, "&gt;=31", รายงานลูกหนี้!$K$2:$K$20000, "&lt;=60")</f>
        <v>0</v>
      </c>
      <c r="M2846">
        <f>SUMIFS(รายงานลูกหนี้!$G$2:$G$20000, รายงานลูกหนี้!$A$2:$A$20000, $A2846, รายงานลูกหนี้!$K$2:$K$20000, "&gt;=61", รายงานลูกหนี้!$K$2:$K$20000, "&lt;=90")</f>
        <v>0</v>
      </c>
      <c r="N2846">
        <f>SUMIFS(รายงานลูกหนี้!$G$2:$G$20000, รายงานลูกหนี้!$A$2:$A$20000, $A2846, รายงานลูกหนี้!$K$2:$K$20000, "&gt;90")</f>
        <v>0</v>
      </c>
      <c r="O2846">
        <f t="shared" si="223"/>
        <v>59436</v>
      </c>
      <c r="P2846" s="17">
        <f t="shared" si="224"/>
        <v>0</v>
      </c>
    </row>
    <row r="2847" spans="1:16" x14ac:dyDescent="0.2">
      <c r="A2847" t="str">
        <v>8af4ad3977a385922bf7a534b65b4f6c8e791636</v>
      </c>
      <c r="B2847">
        <f>COUNTIF(รายงานลูกหนี้!$A:$A,A2847)</f>
        <v>1</v>
      </c>
      <c r="C2847">
        <f>COUNTIFS(รายงานลูกหนี้!$A:$A,A2847,รายงานลูกหนี้!$K:$K,"&gt;0")</f>
        <v>0</v>
      </c>
      <c r="D2847">
        <f>SUMIF(รายงานลูกหนี้!$A:$A,A2847,รายงานลูกหนี้!$K:$K)</f>
        <v>0</v>
      </c>
      <c r="E2847">
        <f>_xlfn.MAXIFS(รายงานลูกหนี้!$K:$K,รายงานลูกหนี้!$A:$A,A2847)</f>
        <v>0</v>
      </c>
      <c r="F2847" s="17">
        <f t="shared" si="220"/>
        <v>0</v>
      </c>
      <c r="G2847" t="str">
        <f t="shared" si="221"/>
        <v>ชำระตรงเวลา</v>
      </c>
      <c r="H2847" t="str">
        <f t="shared" si="222"/>
        <v>ลูกหนี้ชั้นดี</v>
      </c>
      <c r="I2847" s="17" cm="1">
        <f t="array" ref="I2847">_xlfn.IFS(D2847=0,0%, D2847&lt;=30,25%, D2847&lt;=60,50%, D2847&lt;=90,75%, D2847&gt;90,100%)</f>
        <v>0</v>
      </c>
      <c r="J2847">
        <f>SUMIFS(รายงานลูกหนี้!$G$2:$G$20000, รายงานลูกหนี้!$A$2:$A$20000, $A2847, รายงานลูกหนี้!$K$2:$K$20000, 0)</f>
        <v>14086</v>
      </c>
      <c r="K2847">
        <f>SUMIFS(รายงานลูกหนี้!$G$2:$G$20000, รายงานลูกหนี้!$A$2:$A$20000, $A2847, รายงานลูกหนี้!$K$2:$K$20000, "&gt;=1", รายงานลูกหนี้!$K$2:$K$20000, "&lt;=30")</f>
        <v>0</v>
      </c>
      <c r="L2847">
        <f>SUMIFS(รายงานลูกหนี้!$G$2:$G$20000, รายงานลูกหนี้!$A$2:$A$20000, $A2847, รายงานลูกหนี้!$K$2:$K$20000, "&gt;=31", รายงานลูกหนี้!$K$2:$K$20000, "&lt;=60")</f>
        <v>0</v>
      </c>
      <c r="M2847">
        <f>SUMIFS(รายงานลูกหนี้!$G$2:$G$20000, รายงานลูกหนี้!$A$2:$A$20000, $A2847, รายงานลูกหนี้!$K$2:$K$20000, "&gt;=61", รายงานลูกหนี้!$K$2:$K$20000, "&lt;=90")</f>
        <v>0</v>
      </c>
      <c r="N2847">
        <f>SUMIFS(รายงานลูกหนี้!$G$2:$G$20000, รายงานลูกหนี้!$A$2:$A$20000, $A2847, รายงานลูกหนี้!$K$2:$K$20000, "&gt;90")</f>
        <v>0</v>
      </c>
      <c r="O2847">
        <f t="shared" si="223"/>
        <v>14086</v>
      </c>
      <c r="P2847" s="17">
        <f t="shared" si="224"/>
        <v>0</v>
      </c>
    </row>
    <row r="2848" spans="1:16" x14ac:dyDescent="0.2">
      <c r="A2848" t="str">
        <v>60472f2b10e20e0b51d391b80c1b40445c357a8a</v>
      </c>
      <c r="B2848">
        <f>COUNTIF(รายงานลูกหนี้!$A:$A,A2848)</f>
        <v>4</v>
      </c>
      <c r="C2848">
        <f>COUNTIFS(รายงานลูกหนี้!$A:$A,A2848,รายงานลูกหนี้!$K:$K,"&gt;0")</f>
        <v>1</v>
      </c>
      <c r="D2848">
        <f>SUMIF(รายงานลูกหนี้!$A:$A,A2848,รายงานลูกหนี้!$K:$K)</f>
        <v>1</v>
      </c>
      <c r="E2848">
        <f>_xlfn.MAXIFS(รายงานลูกหนี้!$K:$K,รายงานลูกหนี้!$A:$A,A2848)</f>
        <v>1</v>
      </c>
      <c r="F2848" s="17">
        <f t="shared" si="220"/>
        <v>0.25</v>
      </c>
      <c r="G2848" t="str">
        <f t="shared" si="221"/>
        <v>ค้างชำระ 1 - 30 วัน</v>
      </c>
      <c r="H2848" t="str">
        <f t="shared" si="222"/>
        <v>ลูกหนี้ชั้นดี</v>
      </c>
      <c r="I2848" s="17" cm="1">
        <f t="array" ref="I2848">_xlfn.IFS(D2848=0,0%, D2848&lt;=30,25%, D2848&lt;=60,50%, D2848&lt;=90,75%, D2848&gt;90,100%)</f>
        <v>0.25</v>
      </c>
      <c r="J2848">
        <f>SUMIFS(รายงานลูกหนี้!$G$2:$G$20000, รายงานลูกหนี้!$A$2:$A$20000, $A2848, รายงานลูกหนี้!$K$2:$K$20000, 0)</f>
        <v>5655</v>
      </c>
      <c r="K2848">
        <f>SUMIFS(รายงานลูกหนี้!$G$2:$G$20000, รายงานลูกหนี้!$A$2:$A$20000, $A2848, รายงานลูกหนี้!$K$2:$K$20000, "&gt;=1", รายงานลูกหนี้!$K$2:$K$20000, "&lt;=30")</f>
        <v>2488</v>
      </c>
      <c r="L2848">
        <f>SUMIFS(รายงานลูกหนี้!$G$2:$G$20000, รายงานลูกหนี้!$A$2:$A$20000, $A2848, รายงานลูกหนี้!$K$2:$K$20000, "&gt;=31", รายงานลูกหนี้!$K$2:$K$20000, "&lt;=60")</f>
        <v>0</v>
      </c>
      <c r="M2848">
        <f>SUMIFS(รายงานลูกหนี้!$G$2:$G$20000, รายงานลูกหนี้!$A$2:$A$20000, $A2848, รายงานลูกหนี้!$K$2:$K$20000, "&gt;=61", รายงานลูกหนี้!$K$2:$K$20000, "&lt;=90")</f>
        <v>0</v>
      </c>
      <c r="N2848">
        <f>SUMIFS(รายงานลูกหนี้!$G$2:$G$20000, รายงานลูกหนี้!$A$2:$A$20000, $A2848, รายงานลูกหนี้!$K$2:$K$20000, "&gt;90")</f>
        <v>0</v>
      </c>
      <c r="O2848">
        <f t="shared" si="223"/>
        <v>8143</v>
      </c>
      <c r="P2848" s="17">
        <f t="shared" si="224"/>
        <v>7.6384624831143319E-2</v>
      </c>
    </row>
    <row r="2849" spans="1:16" x14ac:dyDescent="0.2">
      <c r="A2849" t="str">
        <v>ce7fd514592dc2986b1909601f6dadf497ab3bde</v>
      </c>
      <c r="B2849">
        <f>COUNTIF(รายงานลูกหนี้!$A:$A,A2849)</f>
        <v>2</v>
      </c>
      <c r="C2849">
        <f>COUNTIFS(รายงานลูกหนี้!$A:$A,A2849,รายงานลูกหนี้!$K:$K,"&gt;0")</f>
        <v>0</v>
      </c>
      <c r="D2849">
        <f>SUMIF(รายงานลูกหนี้!$A:$A,A2849,รายงานลูกหนี้!$K:$K)</f>
        <v>0</v>
      </c>
      <c r="E2849">
        <f>_xlfn.MAXIFS(รายงานลูกหนี้!$K:$K,รายงานลูกหนี้!$A:$A,A2849)</f>
        <v>0</v>
      </c>
      <c r="F2849" s="17">
        <f t="shared" si="220"/>
        <v>0</v>
      </c>
      <c r="G2849" t="str">
        <f t="shared" si="221"/>
        <v>ชำระตรงเวลา</v>
      </c>
      <c r="H2849" t="str">
        <f t="shared" si="222"/>
        <v>ลูกหนี้ชั้นดี</v>
      </c>
      <c r="I2849" s="17" cm="1">
        <f t="array" ref="I2849">_xlfn.IFS(D2849=0,0%, D2849&lt;=30,25%, D2849&lt;=60,50%, D2849&lt;=90,75%, D2849&gt;90,100%)</f>
        <v>0</v>
      </c>
      <c r="J2849">
        <f>SUMIFS(รายงานลูกหนี้!$G$2:$G$20000, รายงานลูกหนี้!$A$2:$A$20000, $A2849, รายงานลูกหนี้!$K$2:$K$20000, 0)</f>
        <v>27205</v>
      </c>
      <c r="K2849">
        <f>SUMIFS(รายงานลูกหนี้!$G$2:$G$20000, รายงานลูกหนี้!$A$2:$A$20000, $A2849, รายงานลูกหนี้!$K$2:$K$20000, "&gt;=1", รายงานลูกหนี้!$K$2:$K$20000, "&lt;=30")</f>
        <v>0</v>
      </c>
      <c r="L2849">
        <f>SUMIFS(รายงานลูกหนี้!$G$2:$G$20000, รายงานลูกหนี้!$A$2:$A$20000, $A2849, รายงานลูกหนี้!$K$2:$K$20000, "&gt;=31", รายงานลูกหนี้!$K$2:$K$20000, "&lt;=60")</f>
        <v>0</v>
      </c>
      <c r="M2849">
        <f>SUMIFS(รายงานลูกหนี้!$G$2:$G$20000, รายงานลูกหนี้!$A$2:$A$20000, $A2849, รายงานลูกหนี้!$K$2:$K$20000, "&gt;=61", รายงานลูกหนี้!$K$2:$K$20000, "&lt;=90")</f>
        <v>0</v>
      </c>
      <c r="N2849">
        <f>SUMIFS(รายงานลูกหนี้!$G$2:$G$20000, รายงานลูกหนี้!$A$2:$A$20000, $A2849, รายงานลูกหนี้!$K$2:$K$20000, "&gt;90")</f>
        <v>0</v>
      </c>
      <c r="O2849">
        <f t="shared" si="223"/>
        <v>27205</v>
      </c>
      <c r="P2849" s="17">
        <f t="shared" si="224"/>
        <v>0</v>
      </c>
    </row>
    <row r="2850" spans="1:16" x14ac:dyDescent="0.2">
      <c r="A2850" t="str">
        <v>3ec3f7ef562a1674d0cb5139c1c082b7f1121f6a</v>
      </c>
      <c r="B2850">
        <f>COUNTIF(รายงานลูกหนี้!$A:$A,A2850)</f>
        <v>9</v>
      </c>
      <c r="C2850">
        <f>COUNTIFS(รายงานลูกหนี้!$A:$A,A2850,รายงานลูกหนี้!$K:$K,"&gt;0")</f>
        <v>1</v>
      </c>
      <c r="D2850">
        <f>SUMIF(รายงานลูกหนี้!$A:$A,A2850,รายงานลูกหนี้!$K:$K)</f>
        <v>1</v>
      </c>
      <c r="E2850">
        <f>_xlfn.MAXIFS(รายงานลูกหนี้!$K:$K,รายงานลูกหนี้!$A:$A,A2850)</f>
        <v>1</v>
      </c>
      <c r="F2850" s="17">
        <f t="shared" si="220"/>
        <v>0.1111111111111111</v>
      </c>
      <c r="G2850" t="str">
        <f t="shared" si="221"/>
        <v>ค้างชำระ 1 - 30 วัน</v>
      </c>
      <c r="H2850" t="str">
        <f t="shared" si="222"/>
        <v>ลูกหนี้ชั้นดี</v>
      </c>
      <c r="I2850" s="17" cm="1">
        <f t="array" ref="I2850">_xlfn.IFS(D2850=0,0%, D2850&lt;=30,25%, D2850&lt;=60,50%, D2850&lt;=90,75%, D2850&gt;90,100%)</f>
        <v>0.25</v>
      </c>
      <c r="J2850">
        <f>SUMIFS(รายงานลูกหนี้!$G$2:$G$20000, รายงานลูกหนี้!$A$2:$A$20000, $A2850, รายงานลูกหนี้!$K$2:$K$20000, 0)</f>
        <v>45294</v>
      </c>
      <c r="K2850">
        <f>SUMIFS(รายงานลูกหนี้!$G$2:$G$20000, รายงานลูกหนี้!$A$2:$A$20000, $A2850, รายงานลูกหนี้!$K$2:$K$20000, "&gt;=1", รายงานลูกหนี้!$K$2:$K$20000, "&lt;=30")</f>
        <v>150</v>
      </c>
      <c r="L2850">
        <f>SUMIFS(รายงานลูกหนี้!$G$2:$G$20000, รายงานลูกหนี้!$A$2:$A$20000, $A2850, รายงานลูกหนี้!$K$2:$K$20000, "&gt;=31", รายงานลูกหนี้!$K$2:$K$20000, "&lt;=60")</f>
        <v>0</v>
      </c>
      <c r="M2850">
        <f>SUMIFS(รายงานลูกหนี้!$G$2:$G$20000, รายงานลูกหนี้!$A$2:$A$20000, $A2850, รายงานลูกหนี้!$K$2:$K$20000, "&gt;=61", รายงานลูกหนี้!$K$2:$K$20000, "&lt;=90")</f>
        <v>0</v>
      </c>
      <c r="N2850">
        <f>SUMIFS(รายงานลูกหนี้!$G$2:$G$20000, รายงานลูกหนี้!$A$2:$A$20000, $A2850, รายงานลูกหนี้!$K$2:$K$20000, "&gt;90")</f>
        <v>0</v>
      </c>
      <c r="O2850">
        <f t="shared" si="223"/>
        <v>45444</v>
      </c>
      <c r="P2850" s="17">
        <f t="shared" si="224"/>
        <v>8.2519144441510429E-4</v>
      </c>
    </row>
    <row r="2851" spans="1:16" x14ac:dyDescent="0.2">
      <c r="A2851" t="str">
        <v>464c6b19ffcbadd3faff8b8c649ff89f3850dcb2</v>
      </c>
      <c r="B2851">
        <f>COUNTIF(รายงานลูกหนี้!$A:$A,A2851)</f>
        <v>1</v>
      </c>
      <c r="C2851">
        <f>COUNTIFS(รายงานลูกหนี้!$A:$A,A2851,รายงานลูกหนี้!$K:$K,"&gt;0")</f>
        <v>1</v>
      </c>
      <c r="D2851">
        <f>SUMIF(รายงานลูกหนี้!$A:$A,A2851,รายงานลูกหนี้!$K:$K)</f>
        <v>4</v>
      </c>
      <c r="E2851">
        <f>_xlfn.MAXIFS(รายงานลูกหนี้!$K:$K,รายงานลูกหนี้!$A:$A,A2851)</f>
        <v>4</v>
      </c>
      <c r="F2851" s="17">
        <f t="shared" si="220"/>
        <v>1</v>
      </c>
      <c r="G2851" t="str">
        <f t="shared" si="221"/>
        <v>ค้างชำระ 1 - 30 วัน</v>
      </c>
      <c r="H2851" t="str">
        <f t="shared" si="222"/>
        <v>ลูกหนี้ชั้นดี</v>
      </c>
      <c r="I2851" s="17" cm="1">
        <f t="array" ref="I2851">_xlfn.IFS(D2851=0,0%, D2851&lt;=30,25%, D2851&lt;=60,50%, D2851&lt;=90,75%, D2851&gt;90,100%)</f>
        <v>0.25</v>
      </c>
      <c r="J2851">
        <f>SUMIFS(รายงานลูกหนี้!$G$2:$G$20000, รายงานลูกหนี้!$A$2:$A$20000, $A2851, รายงานลูกหนี้!$K$2:$K$20000, 0)</f>
        <v>0</v>
      </c>
      <c r="K2851">
        <f>SUMIFS(รายงานลูกหนี้!$G$2:$G$20000, รายงานลูกหนี้!$A$2:$A$20000, $A2851, รายงานลูกหนี้!$K$2:$K$20000, "&gt;=1", รายงานลูกหนี้!$K$2:$K$20000, "&lt;=30")</f>
        <v>74851</v>
      </c>
      <c r="L2851">
        <f>SUMIFS(รายงานลูกหนี้!$G$2:$G$20000, รายงานลูกหนี้!$A$2:$A$20000, $A2851, รายงานลูกหนี้!$K$2:$K$20000, "&gt;=31", รายงานลูกหนี้!$K$2:$K$20000, "&lt;=60")</f>
        <v>0</v>
      </c>
      <c r="M2851">
        <f>SUMIFS(รายงานลูกหนี้!$G$2:$G$20000, รายงานลูกหนี้!$A$2:$A$20000, $A2851, รายงานลูกหนี้!$K$2:$K$20000, "&gt;=61", รายงานลูกหนี้!$K$2:$K$20000, "&lt;=90")</f>
        <v>0</v>
      </c>
      <c r="N2851">
        <f>SUMIFS(รายงานลูกหนี้!$G$2:$G$20000, รายงานลูกหนี้!$A$2:$A$20000, $A2851, รายงานลูกหนี้!$K$2:$K$20000, "&gt;90")</f>
        <v>0</v>
      </c>
      <c r="O2851">
        <f t="shared" si="223"/>
        <v>74851</v>
      </c>
      <c r="P2851" s="17">
        <f t="shared" si="224"/>
        <v>0.25</v>
      </c>
    </row>
    <row r="2852" spans="1:16" x14ac:dyDescent="0.2">
      <c r="A2852" t="str">
        <v>fe23cbb79e7be50123b1a5cc34852877906abf8f</v>
      </c>
      <c r="B2852">
        <f>COUNTIF(รายงานลูกหนี้!$A:$A,A2852)</f>
        <v>7</v>
      </c>
      <c r="C2852">
        <f>COUNTIFS(รายงานลูกหนี้!$A:$A,A2852,รายงานลูกหนี้!$K:$K,"&gt;0")</f>
        <v>4</v>
      </c>
      <c r="D2852">
        <f>SUMIF(รายงานลูกหนี้!$A:$A,A2852,รายงานลูกหนี้!$K:$K)</f>
        <v>7</v>
      </c>
      <c r="E2852">
        <f>_xlfn.MAXIFS(รายงานลูกหนี้!$K:$K,รายงานลูกหนี้!$A:$A,A2852)</f>
        <v>4</v>
      </c>
      <c r="F2852" s="17">
        <f t="shared" si="220"/>
        <v>0.5714285714285714</v>
      </c>
      <c r="G2852" t="str">
        <f t="shared" si="221"/>
        <v>ค้างชำระ 1 - 30 วัน</v>
      </c>
      <c r="H2852" t="str">
        <f t="shared" si="222"/>
        <v>ลูกหนี้ชั้นดี</v>
      </c>
      <c r="I2852" s="17" cm="1">
        <f t="array" ref="I2852">_xlfn.IFS(D2852=0,0%, D2852&lt;=30,25%, D2852&lt;=60,50%, D2852&lt;=90,75%, D2852&gt;90,100%)</f>
        <v>0.25</v>
      </c>
      <c r="J2852">
        <f>SUMIFS(รายงานลูกหนี้!$G$2:$G$20000, รายงานลูกหนี้!$A$2:$A$20000, $A2852, รายงานลูกหนี้!$K$2:$K$20000, 0)</f>
        <v>8874</v>
      </c>
      <c r="K2852">
        <f>SUMIFS(รายงานลูกหนี้!$G$2:$G$20000, รายงานลูกหนี้!$A$2:$A$20000, $A2852, รายงานลูกหนี้!$K$2:$K$20000, "&gt;=1", รายงานลูกหนี้!$K$2:$K$20000, "&lt;=30")</f>
        <v>17207</v>
      </c>
      <c r="L2852">
        <f>SUMIFS(รายงานลูกหนี้!$G$2:$G$20000, รายงานลูกหนี้!$A$2:$A$20000, $A2852, รายงานลูกหนี้!$K$2:$K$20000, "&gt;=31", รายงานลูกหนี้!$K$2:$K$20000, "&lt;=60")</f>
        <v>0</v>
      </c>
      <c r="M2852">
        <f>SUMIFS(รายงานลูกหนี้!$G$2:$G$20000, รายงานลูกหนี้!$A$2:$A$20000, $A2852, รายงานลูกหนี้!$K$2:$K$20000, "&gt;=61", รายงานลูกหนี้!$K$2:$K$20000, "&lt;=90")</f>
        <v>0</v>
      </c>
      <c r="N2852">
        <f>SUMIFS(รายงานลูกหนี้!$G$2:$G$20000, รายงานลูกหนี้!$A$2:$A$20000, $A2852, รายงานลูกหนี้!$K$2:$K$20000, "&gt;90")</f>
        <v>0</v>
      </c>
      <c r="O2852">
        <f t="shared" si="223"/>
        <v>26081</v>
      </c>
      <c r="P2852" s="17">
        <f t="shared" si="224"/>
        <v>0.16493807752770215</v>
      </c>
    </row>
    <row r="2853" spans="1:16" x14ac:dyDescent="0.2">
      <c r="A2853" t="str">
        <v>1257cbcdfdb85a60420d9758dce09a4db795f55b</v>
      </c>
      <c r="B2853">
        <f>COUNTIF(รายงานลูกหนี้!$A:$A,A2853)</f>
        <v>7</v>
      </c>
      <c r="C2853">
        <f>COUNTIFS(รายงานลูกหนี้!$A:$A,A2853,รายงานลูกหนี้!$K:$K,"&gt;0")</f>
        <v>2</v>
      </c>
      <c r="D2853">
        <f>SUMIF(รายงานลูกหนี้!$A:$A,A2853,รายงานลูกหนี้!$K:$K)</f>
        <v>5</v>
      </c>
      <c r="E2853">
        <f>_xlfn.MAXIFS(รายงานลูกหนี้!$K:$K,รายงานลูกหนี้!$A:$A,A2853)</f>
        <v>3</v>
      </c>
      <c r="F2853" s="17">
        <f t="shared" si="220"/>
        <v>0.2857142857142857</v>
      </c>
      <c r="G2853" t="str">
        <f t="shared" si="221"/>
        <v>ค้างชำระ 1 - 30 วัน</v>
      </c>
      <c r="H2853" t="str">
        <f t="shared" si="222"/>
        <v>ลูกหนี้ชั้นดี</v>
      </c>
      <c r="I2853" s="17" cm="1">
        <f t="array" ref="I2853">_xlfn.IFS(D2853=0,0%, D2853&lt;=30,25%, D2853&lt;=60,50%, D2853&lt;=90,75%, D2853&gt;90,100%)</f>
        <v>0.25</v>
      </c>
      <c r="J2853">
        <f>SUMIFS(รายงานลูกหนี้!$G$2:$G$20000, รายงานลูกหนี้!$A$2:$A$20000, $A2853, รายงานลูกหนี้!$K$2:$K$20000, 0)</f>
        <v>41215</v>
      </c>
      <c r="K2853">
        <f>SUMIFS(รายงานลูกหนี้!$G$2:$G$20000, รายงานลูกหนี้!$A$2:$A$20000, $A2853, รายงานลูกหนี้!$K$2:$K$20000, "&gt;=1", รายงานลูกหนี้!$K$2:$K$20000, "&lt;=30")</f>
        <v>8163</v>
      </c>
      <c r="L2853">
        <f>SUMIFS(รายงานลูกหนี้!$G$2:$G$20000, รายงานลูกหนี้!$A$2:$A$20000, $A2853, รายงานลูกหนี้!$K$2:$K$20000, "&gt;=31", รายงานลูกหนี้!$K$2:$K$20000, "&lt;=60")</f>
        <v>0</v>
      </c>
      <c r="M2853">
        <f>SUMIFS(รายงานลูกหนี้!$G$2:$G$20000, รายงานลูกหนี้!$A$2:$A$20000, $A2853, รายงานลูกหนี้!$K$2:$K$20000, "&gt;=61", รายงานลูกหนี้!$K$2:$K$20000, "&lt;=90")</f>
        <v>0</v>
      </c>
      <c r="N2853">
        <f>SUMIFS(รายงานลูกหนี้!$G$2:$G$20000, รายงานลูกหนี้!$A$2:$A$20000, $A2853, รายงานลูกหนี้!$K$2:$K$20000, "&gt;90")</f>
        <v>0</v>
      </c>
      <c r="O2853">
        <f t="shared" si="223"/>
        <v>49378</v>
      </c>
      <c r="P2853" s="17">
        <f t="shared" si="224"/>
        <v>4.1329134432338287E-2</v>
      </c>
    </row>
    <row r="2854" spans="1:16" x14ac:dyDescent="0.2">
      <c r="A2854" t="str">
        <v>d8453b294abd67e794e7180137d91845940f4dea</v>
      </c>
      <c r="B2854">
        <f>COUNTIF(รายงานลูกหนี้!$A:$A,A2854)</f>
        <v>2</v>
      </c>
      <c r="C2854">
        <f>COUNTIFS(รายงานลูกหนี้!$A:$A,A2854,รายงานลูกหนี้!$K:$K,"&gt;0")</f>
        <v>2</v>
      </c>
      <c r="D2854">
        <f>SUMIF(รายงานลูกหนี้!$A:$A,A2854,รายงานลูกหนี้!$K:$K)</f>
        <v>5</v>
      </c>
      <c r="E2854">
        <f>_xlfn.MAXIFS(รายงานลูกหนี้!$K:$K,รายงานลูกหนี้!$A:$A,A2854)</f>
        <v>3</v>
      </c>
      <c r="F2854" s="17">
        <f t="shared" si="220"/>
        <v>1</v>
      </c>
      <c r="G2854" t="str">
        <f t="shared" si="221"/>
        <v>ค้างชำระ 1 - 30 วัน</v>
      </c>
      <c r="H2854" t="str">
        <f t="shared" si="222"/>
        <v>ลูกหนี้ชั้นดี</v>
      </c>
      <c r="I2854" s="17" cm="1">
        <f t="array" ref="I2854">_xlfn.IFS(D2854=0,0%, D2854&lt;=30,25%, D2854&lt;=60,50%, D2854&lt;=90,75%, D2854&gt;90,100%)</f>
        <v>0.25</v>
      </c>
      <c r="J2854">
        <f>SUMIFS(รายงานลูกหนี้!$G$2:$G$20000, รายงานลูกหนี้!$A$2:$A$20000, $A2854, รายงานลูกหนี้!$K$2:$K$20000, 0)</f>
        <v>0</v>
      </c>
      <c r="K2854">
        <f>SUMIFS(รายงานลูกหนี้!$G$2:$G$20000, รายงานลูกหนี้!$A$2:$A$20000, $A2854, รายงานลูกหนี้!$K$2:$K$20000, "&gt;=1", รายงานลูกหนี้!$K$2:$K$20000, "&lt;=30")</f>
        <v>25595</v>
      </c>
      <c r="L2854">
        <f>SUMIFS(รายงานลูกหนี้!$G$2:$G$20000, รายงานลูกหนี้!$A$2:$A$20000, $A2854, รายงานลูกหนี้!$K$2:$K$20000, "&gt;=31", รายงานลูกหนี้!$K$2:$K$20000, "&lt;=60")</f>
        <v>0</v>
      </c>
      <c r="M2854">
        <f>SUMIFS(รายงานลูกหนี้!$G$2:$G$20000, รายงานลูกหนี้!$A$2:$A$20000, $A2854, รายงานลูกหนี้!$K$2:$K$20000, "&gt;=61", รายงานลูกหนี้!$K$2:$K$20000, "&lt;=90")</f>
        <v>0</v>
      </c>
      <c r="N2854">
        <f>SUMIFS(รายงานลูกหนี้!$G$2:$G$20000, รายงานลูกหนี้!$A$2:$A$20000, $A2854, รายงานลูกหนี้!$K$2:$K$20000, "&gt;90")</f>
        <v>0</v>
      </c>
      <c r="O2854">
        <f t="shared" si="223"/>
        <v>25595</v>
      </c>
      <c r="P2854" s="17">
        <f t="shared" si="224"/>
        <v>0.25</v>
      </c>
    </row>
    <row r="2855" spans="1:16" x14ac:dyDescent="0.2">
      <c r="A2855" t="str">
        <v>a5269cbcce91c375215ab85168b25e5c1d608ee3</v>
      </c>
      <c r="B2855">
        <f>COUNTIF(รายงานลูกหนี้!$A:$A,A2855)</f>
        <v>5</v>
      </c>
      <c r="C2855">
        <f>COUNTIFS(รายงานลูกหนี้!$A:$A,A2855,รายงานลูกหนี้!$K:$K,"&gt;0")</f>
        <v>0</v>
      </c>
      <c r="D2855">
        <f>SUMIF(รายงานลูกหนี้!$A:$A,A2855,รายงานลูกหนี้!$K:$K)</f>
        <v>0</v>
      </c>
      <c r="E2855">
        <f>_xlfn.MAXIFS(รายงานลูกหนี้!$K:$K,รายงานลูกหนี้!$A:$A,A2855)</f>
        <v>0</v>
      </c>
      <c r="F2855" s="17">
        <f t="shared" si="220"/>
        <v>0</v>
      </c>
      <c r="G2855" t="str">
        <f t="shared" si="221"/>
        <v>ชำระตรงเวลา</v>
      </c>
      <c r="H2855" t="str">
        <f t="shared" si="222"/>
        <v>ลูกหนี้ชั้นดี</v>
      </c>
      <c r="I2855" s="17" cm="1">
        <f t="array" ref="I2855">_xlfn.IFS(D2855=0,0%, D2855&lt;=30,25%, D2855&lt;=60,50%, D2855&lt;=90,75%, D2855&gt;90,100%)</f>
        <v>0</v>
      </c>
      <c r="J2855">
        <f>SUMIFS(รายงานลูกหนี้!$G$2:$G$20000, รายงานลูกหนี้!$A$2:$A$20000, $A2855, รายงานลูกหนี้!$K$2:$K$20000, 0)</f>
        <v>5780</v>
      </c>
      <c r="K2855">
        <f>SUMIFS(รายงานลูกหนี้!$G$2:$G$20000, รายงานลูกหนี้!$A$2:$A$20000, $A2855, รายงานลูกหนี้!$K$2:$K$20000, "&gt;=1", รายงานลูกหนี้!$K$2:$K$20000, "&lt;=30")</f>
        <v>0</v>
      </c>
      <c r="L2855">
        <f>SUMIFS(รายงานลูกหนี้!$G$2:$G$20000, รายงานลูกหนี้!$A$2:$A$20000, $A2855, รายงานลูกหนี้!$K$2:$K$20000, "&gt;=31", รายงานลูกหนี้!$K$2:$K$20000, "&lt;=60")</f>
        <v>0</v>
      </c>
      <c r="M2855">
        <f>SUMIFS(รายงานลูกหนี้!$G$2:$G$20000, รายงานลูกหนี้!$A$2:$A$20000, $A2855, รายงานลูกหนี้!$K$2:$K$20000, "&gt;=61", รายงานลูกหนี้!$K$2:$K$20000, "&lt;=90")</f>
        <v>0</v>
      </c>
      <c r="N2855">
        <f>SUMIFS(รายงานลูกหนี้!$G$2:$G$20000, รายงานลูกหนี้!$A$2:$A$20000, $A2855, รายงานลูกหนี้!$K$2:$K$20000, "&gt;90")</f>
        <v>0</v>
      </c>
      <c r="O2855">
        <f t="shared" si="223"/>
        <v>5780</v>
      </c>
      <c r="P2855" s="17">
        <f t="shared" si="224"/>
        <v>0</v>
      </c>
    </row>
    <row r="2856" spans="1:16" x14ac:dyDescent="0.2">
      <c r="A2856" t="str">
        <v>e3cf954b2aee275fd5fb90b7e292543e9226be0c</v>
      </c>
      <c r="B2856">
        <f>COUNTIF(รายงานลูกหนี้!$A:$A,A2856)</f>
        <v>15</v>
      </c>
      <c r="C2856">
        <f>COUNTIFS(รายงานลูกหนี้!$A:$A,A2856,รายงานลูกหนี้!$K:$K,"&gt;0")</f>
        <v>11</v>
      </c>
      <c r="D2856">
        <f>SUMIF(รายงานลูกหนี้!$A:$A,A2856,รายงานลูกหนี้!$K:$K)</f>
        <v>200</v>
      </c>
      <c r="E2856">
        <f>_xlfn.MAXIFS(รายงานลูกหนี้!$K:$K,รายงานลูกหนี้!$A:$A,A2856)</f>
        <v>35</v>
      </c>
      <c r="F2856" s="17">
        <f t="shared" si="220"/>
        <v>0.73333333333333328</v>
      </c>
      <c r="G2856" t="str">
        <f t="shared" si="221"/>
        <v>ค้างชำระ 31 - 60 วัน</v>
      </c>
      <c r="H2856" t="str">
        <f t="shared" si="222"/>
        <v>ลูกหนี้เฝ้าติดตาม</v>
      </c>
      <c r="I2856" s="17" cm="1">
        <f t="array" ref="I2856">_xlfn.IFS(D2856=0,0%, D2856&lt;=30,25%, D2856&lt;=60,50%, D2856&lt;=90,75%, D2856&gt;90,100%)</f>
        <v>1</v>
      </c>
      <c r="J2856">
        <f>SUMIFS(รายงานลูกหนี้!$G$2:$G$20000, รายงานลูกหนี้!$A$2:$A$20000, $A2856, รายงานลูกหนี้!$K$2:$K$20000, 0)</f>
        <v>16343</v>
      </c>
      <c r="K2856">
        <f>SUMIFS(รายงานลูกหนี้!$G$2:$G$20000, รายงานลูกหนี้!$A$2:$A$20000, $A2856, รายงานลูกหนี้!$K$2:$K$20000, "&gt;=1", รายงานลูกหนี้!$K$2:$K$20000, "&lt;=30")</f>
        <v>44543</v>
      </c>
      <c r="L2856">
        <f>SUMIFS(รายงานลูกหนี้!$G$2:$G$20000, รายงานลูกหนี้!$A$2:$A$20000, $A2856, รายงานลูกหนี้!$K$2:$K$20000, "&gt;=31", รายงานลูกหนี้!$K$2:$K$20000, "&lt;=60")</f>
        <v>16319</v>
      </c>
      <c r="M2856">
        <f>SUMIFS(รายงานลูกหนี้!$G$2:$G$20000, รายงานลูกหนี้!$A$2:$A$20000, $A2856, รายงานลูกหนี้!$K$2:$K$20000, "&gt;=61", รายงานลูกหนี้!$K$2:$K$20000, "&lt;=90")</f>
        <v>0</v>
      </c>
      <c r="N2856">
        <f>SUMIFS(รายงานลูกหนี้!$G$2:$G$20000, รายงานลูกหนี้!$A$2:$A$20000, $A2856, รายงานลูกหนี้!$K$2:$K$20000, "&gt;90")</f>
        <v>0</v>
      </c>
      <c r="O2856">
        <f t="shared" si="223"/>
        <v>77205</v>
      </c>
      <c r="P2856" s="17">
        <f t="shared" si="224"/>
        <v>0.24992228482611231</v>
      </c>
    </row>
    <row r="2857" spans="1:16" x14ac:dyDescent="0.2">
      <c r="A2857" t="str">
        <v>92b8f1c54c82f102e3f0ba66ca11334fb39d88cd</v>
      </c>
      <c r="B2857">
        <f>COUNTIF(รายงานลูกหนี้!$A:$A,A2857)</f>
        <v>12</v>
      </c>
      <c r="C2857">
        <f>COUNTIFS(รายงานลูกหนี้!$A:$A,A2857,รายงานลูกหนี้!$K:$K,"&gt;0")</f>
        <v>12</v>
      </c>
      <c r="D2857">
        <f>SUMIF(รายงานลูกหนี้!$A:$A,A2857,รายงานลูกหนี้!$K:$K)</f>
        <v>47</v>
      </c>
      <c r="E2857">
        <f>_xlfn.MAXIFS(รายงานลูกหนี้!$K:$K,รายงานลูกหนี้!$A:$A,A2857)</f>
        <v>8</v>
      </c>
      <c r="F2857" s="17">
        <f t="shared" si="220"/>
        <v>1</v>
      </c>
      <c r="G2857" t="str">
        <f t="shared" si="221"/>
        <v>ค้างชำระ 1 - 30 วัน</v>
      </c>
      <c r="H2857" t="str">
        <f t="shared" si="222"/>
        <v>ลูกหนี้ชั้นดี</v>
      </c>
      <c r="I2857" s="17" cm="1">
        <f t="array" ref="I2857">_xlfn.IFS(D2857=0,0%, D2857&lt;=30,25%, D2857&lt;=60,50%, D2857&lt;=90,75%, D2857&gt;90,100%)</f>
        <v>0.5</v>
      </c>
      <c r="J2857">
        <f>SUMIFS(รายงานลูกหนี้!$G$2:$G$20000, รายงานลูกหนี้!$A$2:$A$20000, $A2857, รายงานลูกหนี้!$K$2:$K$20000, 0)</f>
        <v>0</v>
      </c>
      <c r="K2857">
        <f>SUMIFS(รายงานลูกหนี้!$G$2:$G$20000, รายงานลูกหนี้!$A$2:$A$20000, $A2857, รายงานลูกหนี้!$K$2:$K$20000, "&gt;=1", รายงานลูกหนี้!$K$2:$K$20000, "&lt;=30")</f>
        <v>114799</v>
      </c>
      <c r="L2857">
        <f>SUMIFS(รายงานลูกหนี้!$G$2:$G$20000, รายงานลูกหนี้!$A$2:$A$20000, $A2857, รายงานลูกหนี้!$K$2:$K$20000, "&gt;=31", รายงานลูกหนี้!$K$2:$K$20000, "&lt;=60")</f>
        <v>0</v>
      </c>
      <c r="M2857">
        <f>SUMIFS(รายงานลูกหนี้!$G$2:$G$20000, รายงานลูกหนี้!$A$2:$A$20000, $A2857, รายงานลูกหนี้!$K$2:$K$20000, "&gt;=61", รายงานลูกหนี้!$K$2:$K$20000, "&lt;=90")</f>
        <v>0</v>
      </c>
      <c r="N2857">
        <f>SUMIFS(รายงานลูกหนี้!$G$2:$G$20000, รายงานลูกหนี้!$A$2:$A$20000, $A2857, รายงานลูกหนี้!$K$2:$K$20000, "&gt;90")</f>
        <v>0</v>
      </c>
      <c r="O2857">
        <f t="shared" si="223"/>
        <v>114799</v>
      </c>
      <c r="P2857" s="17">
        <f t="shared" si="224"/>
        <v>0.25</v>
      </c>
    </row>
    <row r="2858" spans="1:16" x14ac:dyDescent="0.2">
      <c r="A2858" t="str">
        <v>258b0ec2c564c178564272aec8bfbf34e8274de9</v>
      </c>
      <c r="B2858">
        <f>COUNTIF(รายงานลูกหนี้!$A:$A,A2858)</f>
        <v>6</v>
      </c>
      <c r="C2858">
        <f>COUNTIFS(รายงานลูกหนี้!$A:$A,A2858,รายงานลูกหนี้!$K:$K,"&gt;0")</f>
        <v>0</v>
      </c>
      <c r="D2858">
        <f>SUMIF(รายงานลูกหนี้!$A:$A,A2858,รายงานลูกหนี้!$K:$K)</f>
        <v>0</v>
      </c>
      <c r="E2858">
        <f>_xlfn.MAXIFS(รายงานลูกหนี้!$K:$K,รายงานลูกหนี้!$A:$A,A2858)</f>
        <v>0</v>
      </c>
      <c r="F2858" s="17">
        <f t="shared" si="220"/>
        <v>0</v>
      </c>
      <c r="G2858" t="str">
        <f t="shared" si="221"/>
        <v>ชำระตรงเวลา</v>
      </c>
      <c r="H2858" t="str">
        <f t="shared" si="222"/>
        <v>ลูกหนี้ชั้นดี</v>
      </c>
      <c r="I2858" s="17" cm="1">
        <f t="array" ref="I2858">_xlfn.IFS(D2858=0,0%, D2858&lt;=30,25%, D2858&lt;=60,50%, D2858&lt;=90,75%, D2858&gt;90,100%)</f>
        <v>0</v>
      </c>
      <c r="J2858">
        <f>SUMIFS(รายงานลูกหนี้!$G$2:$G$20000, รายงานลูกหนี้!$A$2:$A$20000, $A2858, รายงานลูกหนี้!$K$2:$K$20000, 0)</f>
        <v>8895</v>
      </c>
      <c r="K2858">
        <f>SUMIFS(รายงานลูกหนี้!$G$2:$G$20000, รายงานลูกหนี้!$A$2:$A$20000, $A2858, รายงานลูกหนี้!$K$2:$K$20000, "&gt;=1", รายงานลูกหนี้!$K$2:$K$20000, "&lt;=30")</f>
        <v>0</v>
      </c>
      <c r="L2858">
        <f>SUMIFS(รายงานลูกหนี้!$G$2:$G$20000, รายงานลูกหนี้!$A$2:$A$20000, $A2858, รายงานลูกหนี้!$K$2:$K$20000, "&gt;=31", รายงานลูกหนี้!$K$2:$K$20000, "&lt;=60")</f>
        <v>0</v>
      </c>
      <c r="M2858">
        <f>SUMIFS(รายงานลูกหนี้!$G$2:$G$20000, รายงานลูกหนี้!$A$2:$A$20000, $A2858, รายงานลูกหนี้!$K$2:$K$20000, "&gt;=61", รายงานลูกหนี้!$K$2:$K$20000, "&lt;=90")</f>
        <v>0</v>
      </c>
      <c r="N2858">
        <f>SUMIFS(รายงานลูกหนี้!$G$2:$G$20000, รายงานลูกหนี้!$A$2:$A$20000, $A2858, รายงานลูกหนี้!$K$2:$K$20000, "&gt;90")</f>
        <v>0</v>
      </c>
      <c r="O2858">
        <f t="shared" si="223"/>
        <v>8895</v>
      </c>
      <c r="P2858" s="17">
        <f t="shared" si="224"/>
        <v>0</v>
      </c>
    </row>
    <row r="2859" spans="1:16" x14ac:dyDescent="0.2">
      <c r="A2859" t="str">
        <v>a888161691246ed65dd862bc010fe7522fef9fe3</v>
      </c>
      <c r="B2859">
        <f>COUNTIF(รายงานลูกหนี้!$A:$A,A2859)</f>
        <v>7</v>
      </c>
      <c r="C2859">
        <f>COUNTIFS(รายงานลูกหนี้!$A:$A,A2859,รายงานลูกหนี้!$K:$K,"&gt;0")</f>
        <v>0</v>
      </c>
      <c r="D2859">
        <f>SUMIF(รายงานลูกหนี้!$A:$A,A2859,รายงานลูกหนี้!$K:$K)</f>
        <v>0</v>
      </c>
      <c r="E2859">
        <f>_xlfn.MAXIFS(รายงานลูกหนี้!$K:$K,รายงานลูกหนี้!$A:$A,A2859)</f>
        <v>0</v>
      </c>
      <c r="F2859" s="17">
        <f t="shared" si="220"/>
        <v>0</v>
      </c>
      <c r="G2859" t="str">
        <f t="shared" si="221"/>
        <v>ชำระตรงเวลา</v>
      </c>
      <c r="H2859" t="str">
        <f t="shared" si="222"/>
        <v>ลูกหนี้ชั้นดี</v>
      </c>
      <c r="I2859" s="17" cm="1">
        <f t="array" ref="I2859">_xlfn.IFS(D2859=0,0%, D2859&lt;=30,25%, D2859&lt;=60,50%, D2859&lt;=90,75%, D2859&gt;90,100%)</f>
        <v>0</v>
      </c>
      <c r="J2859">
        <f>SUMIFS(รายงานลูกหนี้!$G$2:$G$20000, รายงานลูกหนี้!$A$2:$A$20000, $A2859, รายงานลูกหนี้!$K$2:$K$20000, 0)</f>
        <v>13824</v>
      </c>
      <c r="K2859">
        <f>SUMIFS(รายงานลูกหนี้!$G$2:$G$20000, รายงานลูกหนี้!$A$2:$A$20000, $A2859, รายงานลูกหนี้!$K$2:$K$20000, "&gt;=1", รายงานลูกหนี้!$K$2:$K$20000, "&lt;=30")</f>
        <v>0</v>
      </c>
      <c r="L2859">
        <f>SUMIFS(รายงานลูกหนี้!$G$2:$G$20000, รายงานลูกหนี้!$A$2:$A$20000, $A2859, รายงานลูกหนี้!$K$2:$K$20000, "&gt;=31", รายงานลูกหนี้!$K$2:$K$20000, "&lt;=60")</f>
        <v>0</v>
      </c>
      <c r="M2859">
        <f>SUMIFS(รายงานลูกหนี้!$G$2:$G$20000, รายงานลูกหนี้!$A$2:$A$20000, $A2859, รายงานลูกหนี้!$K$2:$K$20000, "&gt;=61", รายงานลูกหนี้!$K$2:$K$20000, "&lt;=90")</f>
        <v>0</v>
      </c>
      <c r="N2859">
        <f>SUMIFS(รายงานลูกหนี้!$G$2:$G$20000, รายงานลูกหนี้!$A$2:$A$20000, $A2859, รายงานลูกหนี้!$K$2:$K$20000, "&gt;90")</f>
        <v>0</v>
      </c>
      <c r="O2859">
        <f t="shared" si="223"/>
        <v>13824</v>
      </c>
      <c r="P2859" s="17">
        <f t="shared" si="224"/>
        <v>0</v>
      </c>
    </row>
    <row r="2860" spans="1:16" x14ac:dyDescent="0.2">
      <c r="A2860" t="str">
        <v>4caed5b32b1f8e6a2d3a910dc6d84ffc94908282</v>
      </c>
      <c r="B2860">
        <f>COUNTIF(รายงานลูกหนี้!$A:$A,A2860)</f>
        <v>12</v>
      </c>
      <c r="C2860">
        <f>COUNTIFS(รายงานลูกหนี้!$A:$A,A2860,รายงานลูกหนี้!$K:$K,"&gt;0")</f>
        <v>2</v>
      </c>
      <c r="D2860">
        <f>SUMIF(รายงานลูกหนี้!$A:$A,A2860,รายงานลูกหนี้!$K:$K)</f>
        <v>3</v>
      </c>
      <c r="E2860">
        <f>_xlfn.MAXIFS(รายงานลูกหนี้!$K:$K,รายงานลูกหนี้!$A:$A,A2860)</f>
        <v>2</v>
      </c>
      <c r="F2860" s="17">
        <f t="shared" si="220"/>
        <v>0.16666666666666666</v>
      </c>
      <c r="G2860" t="str">
        <f t="shared" si="221"/>
        <v>ค้างชำระ 1 - 30 วัน</v>
      </c>
      <c r="H2860" t="str">
        <f t="shared" si="222"/>
        <v>ลูกหนี้ชั้นดี</v>
      </c>
      <c r="I2860" s="17" cm="1">
        <f t="array" ref="I2860">_xlfn.IFS(D2860=0,0%, D2860&lt;=30,25%, D2860&lt;=60,50%, D2860&lt;=90,75%, D2860&gt;90,100%)</f>
        <v>0.25</v>
      </c>
      <c r="J2860">
        <f>SUMIFS(รายงานลูกหนี้!$G$2:$G$20000, รายงานลูกหนี้!$A$2:$A$20000, $A2860, รายงานลูกหนี้!$K$2:$K$20000, 0)</f>
        <v>45490</v>
      </c>
      <c r="K2860">
        <f>SUMIFS(รายงานลูกหนี้!$G$2:$G$20000, รายงานลูกหนี้!$A$2:$A$20000, $A2860, รายงานลูกหนี้!$K$2:$K$20000, "&gt;=1", รายงานลูกหนี้!$K$2:$K$20000, "&lt;=30")</f>
        <v>6030</v>
      </c>
      <c r="L2860">
        <f>SUMIFS(รายงานลูกหนี้!$G$2:$G$20000, รายงานลูกหนี้!$A$2:$A$20000, $A2860, รายงานลูกหนี้!$K$2:$K$20000, "&gt;=31", รายงานลูกหนี้!$K$2:$K$20000, "&lt;=60")</f>
        <v>0</v>
      </c>
      <c r="M2860">
        <f>SUMIFS(รายงานลูกหนี้!$G$2:$G$20000, รายงานลูกหนี้!$A$2:$A$20000, $A2860, รายงานลูกหนี้!$K$2:$K$20000, "&gt;=61", รายงานลูกหนี้!$K$2:$K$20000, "&lt;=90")</f>
        <v>0</v>
      </c>
      <c r="N2860">
        <f>SUMIFS(รายงานลูกหนี้!$G$2:$G$20000, รายงานลูกหนี้!$A$2:$A$20000, $A2860, รายงานลูกหนี้!$K$2:$K$20000, "&gt;90")</f>
        <v>0</v>
      </c>
      <c r="O2860">
        <f t="shared" si="223"/>
        <v>51520</v>
      </c>
      <c r="P2860" s="17">
        <f t="shared" si="224"/>
        <v>2.9260481366459628E-2</v>
      </c>
    </row>
    <row r="2861" spans="1:16" x14ac:dyDescent="0.2">
      <c r="A2861" t="str">
        <v>9b7d668b44e682e99cf108a6c3944a27fd979de7</v>
      </c>
      <c r="B2861">
        <f>COUNTIF(รายงานลูกหนี้!$A:$A,A2861)</f>
        <v>12</v>
      </c>
      <c r="C2861">
        <f>COUNTIFS(รายงานลูกหนี้!$A:$A,A2861,รายงานลูกหนี้!$K:$K,"&gt;0")</f>
        <v>7</v>
      </c>
      <c r="D2861">
        <f>SUMIF(รายงานลูกหนี้!$A:$A,A2861,รายงานลูกหนี้!$K:$K)</f>
        <v>41</v>
      </c>
      <c r="E2861">
        <f>_xlfn.MAXIFS(รายงานลูกหนี้!$K:$K,รายงานลูกหนี้!$A:$A,A2861)</f>
        <v>7</v>
      </c>
      <c r="F2861" s="17">
        <f t="shared" si="220"/>
        <v>0.58333333333333337</v>
      </c>
      <c r="G2861" t="str">
        <f t="shared" si="221"/>
        <v>ค้างชำระ 1 - 30 วัน</v>
      </c>
      <c r="H2861" t="str">
        <f t="shared" si="222"/>
        <v>ลูกหนี้ชั้นดี</v>
      </c>
      <c r="I2861" s="17" cm="1">
        <f t="array" ref="I2861">_xlfn.IFS(D2861=0,0%, D2861&lt;=30,25%, D2861&lt;=60,50%, D2861&lt;=90,75%, D2861&gt;90,100%)</f>
        <v>0.5</v>
      </c>
      <c r="J2861">
        <f>SUMIFS(รายงานลูกหนี้!$G$2:$G$20000, รายงานลูกหนี้!$A$2:$A$20000, $A2861, รายงานลูกหนี้!$K$2:$K$20000, 0)</f>
        <v>31340</v>
      </c>
      <c r="K2861">
        <f>SUMIFS(รายงานลูกหนี้!$G$2:$G$20000, รายงานลูกหนี้!$A$2:$A$20000, $A2861, รายงานลูกหนี้!$K$2:$K$20000, "&gt;=1", รายงานลูกหนี้!$K$2:$K$20000, "&lt;=30")</f>
        <v>118217</v>
      </c>
      <c r="L2861">
        <f>SUMIFS(รายงานลูกหนี้!$G$2:$G$20000, รายงานลูกหนี้!$A$2:$A$20000, $A2861, รายงานลูกหนี้!$K$2:$K$20000, "&gt;=31", รายงานลูกหนี้!$K$2:$K$20000, "&lt;=60")</f>
        <v>0</v>
      </c>
      <c r="M2861">
        <f>SUMIFS(รายงานลูกหนี้!$G$2:$G$20000, รายงานลูกหนี้!$A$2:$A$20000, $A2861, รายงานลูกหนี้!$K$2:$K$20000, "&gt;=61", รายงานลูกหนี้!$K$2:$K$20000, "&lt;=90")</f>
        <v>0</v>
      </c>
      <c r="N2861">
        <f>SUMIFS(รายงานลูกหนี้!$G$2:$G$20000, รายงานลูกหนี้!$A$2:$A$20000, $A2861, รายงานลูกหนี้!$K$2:$K$20000, "&gt;90")</f>
        <v>0</v>
      </c>
      <c r="O2861">
        <f t="shared" si="223"/>
        <v>149557</v>
      </c>
      <c r="P2861" s="17">
        <f t="shared" si="224"/>
        <v>0.197611947284313</v>
      </c>
    </row>
    <row r="2862" spans="1:16" x14ac:dyDescent="0.2">
      <c r="A2862" t="str">
        <v>98cf2ab26b935342e57827ac519f8317cbc3f4ab</v>
      </c>
      <c r="B2862">
        <f>COUNTIF(รายงานลูกหนี้!$A:$A,A2862)</f>
        <v>2</v>
      </c>
      <c r="C2862">
        <f>COUNTIFS(รายงานลูกหนี้!$A:$A,A2862,รายงานลูกหนี้!$K:$K,"&gt;0")</f>
        <v>2</v>
      </c>
      <c r="D2862">
        <f>SUMIF(รายงานลูกหนี้!$A:$A,A2862,รายงานลูกหนี้!$K:$K)</f>
        <v>7</v>
      </c>
      <c r="E2862">
        <f>_xlfn.MAXIFS(รายงานลูกหนี้!$K:$K,รายงานลูกหนี้!$A:$A,A2862)</f>
        <v>4</v>
      </c>
      <c r="F2862" s="17">
        <f t="shared" si="220"/>
        <v>1</v>
      </c>
      <c r="G2862" t="str">
        <f t="shared" si="221"/>
        <v>ค้างชำระ 1 - 30 วัน</v>
      </c>
      <c r="H2862" t="str">
        <f t="shared" si="222"/>
        <v>ลูกหนี้ชั้นดี</v>
      </c>
      <c r="I2862" s="17" cm="1">
        <f t="array" ref="I2862">_xlfn.IFS(D2862=0,0%, D2862&lt;=30,25%, D2862&lt;=60,50%, D2862&lt;=90,75%, D2862&gt;90,100%)</f>
        <v>0.25</v>
      </c>
      <c r="J2862">
        <f>SUMIFS(รายงานลูกหนี้!$G$2:$G$20000, รายงานลูกหนี้!$A$2:$A$20000, $A2862, รายงานลูกหนี้!$K$2:$K$20000, 0)</f>
        <v>0</v>
      </c>
      <c r="K2862">
        <f>SUMIFS(รายงานลูกหนี้!$G$2:$G$20000, รายงานลูกหนี้!$A$2:$A$20000, $A2862, รายงานลูกหนี้!$K$2:$K$20000, "&gt;=1", รายงานลูกหนี้!$K$2:$K$20000, "&lt;=30")</f>
        <v>51146</v>
      </c>
      <c r="L2862">
        <f>SUMIFS(รายงานลูกหนี้!$G$2:$G$20000, รายงานลูกหนี้!$A$2:$A$20000, $A2862, รายงานลูกหนี้!$K$2:$K$20000, "&gt;=31", รายงานลูกหนี้!$K$2:$K$20000, "&lt;=60")</f>
        <v>0</v>
      </c>
      <c r="M2862">
        <f>SUMIFS(รายงานลูกหนี้!$G$2:$G$20000, รายงานลูกหนี้!$A$2:$A$20000, $A2862, รายงานลูกหนี้!$K$2:$K$20000, "&gt;=61", รายงานลูกหนี้!$K$2:$K$20000, "&lt;=90")</f>
        <v>0</v>
      </c>
      <c r="N2862">
        <f>SUMIFS(รายงานลูกหนี้!$G$2:$G$20000, รายงานลูกหนี้!$A$2:$A$20000, $A2862, รายงานลูกหนี้!$K$2:$K$20000, "&gt;90")</f>
        <v>0</v>
      </c>
      <c r="O2862">
        <f t="shared" si="223"/>
        <v>51146</v>
      </c>
      <c r="P2862" s="17">
        <f t="shared" si="224"/>
        <v>0.25</v>
      </c>
    </row>
    <row r="2863" spans="1:16" x14ac:dyDescent="0.2">
      <c r="A2863" t="str">
        <v>aa2990805529c1adea52c951bca585cd47d3b54a</v>
      </c>
      <c r="B2863">
        <f>COUNTIF(รายงานลูกหนี้!$A:$A,A2863)</f>
        <v>4</v>
      </c>
      <c r="C2863">
        <f>COUNTIFS(รายงานลูกหนี้!$A:$A,A2863,รายงานลูกหนี้!$K:$K,"&gt;0")</f>
        <v>0</v>
      </c>
      <c r="D2863">
        <f>SUMIF(รายงานลูกหนี้!$A:$A,A2863,รายงานลูกหนี้!$K:$K)</f>
        <v>0</v>
      </c>
      <c r="E2863">
        <f>_xlfn.MAXIFS(รายงานลูกหนี้!$K:$K,รายงานลูกหนี้!$A:$A,A2863)</f>
        <v>0</v>
      </c>
      <c r="F2863" s="17">
        <f t="shared" si="220"/>
        <v>0</v>
      </c>
      <c r="G2863" t="str">
        <f t="shared" si="221"/>
        <v>ชำระตรงเวลา</v>
      </c>
      <c r="H2863" t="str">
        <f t="shared" si="222"/>
        <v>ลูกหนี้ชั้นดี</v>
      </c>
      <c r="I2863" s="17" cm="1">
        <f t="array" ref="I2863">_xlfn.IFS(D2863=0,0%, D2863&lt;=30,25%, D2863&lt;=60,50%, D2863&lt;=90,75%, D2863&gt;90,100%)</f>
        <v>0</v>
      </c>
      <c r="J2863">
        <f>SUMIFS(รายงานลูกหนี้!$G$2:$G$20000, รายงานลูกหนี้!$A$2:$A$20000, $A2863, รายงานลูกหนี้!$K$2:$K$20000, 0)</f>
        <v>6432</v>
      </c>
      <c r="K2863">
        <f>SUMIFS(รายงานลูกหนี้!$G$2:$G$20000, รายงานลูกหนี้!$A$2:$A$20000, $A2863, รายงานลูกหนี้!$K$2:$K$20000, "&gt;=1", รายงานลูกหนี้!$K$2:$K$20000, "&lt;=30")</f>
        <v>0</v>
      </c>
      <c r="L2863">
        <f>SUMIFS(รายงานลูกหนี้!$G$2:$G$20000, รายงานลูกหนี้!$A$2:$A$20000, $A2863, รายงานลูกหนี้!$K$2:$K$20000, "&gt;=31", รายงานลูกหนี้!$K$2:$K$20000, "&lt;=60")</f>
        <v>0</v>
      </c>
      <c r="M2863">
        <f>SUMIFS(รายงานลูกหนี้!$G$2:$G$20000, รายงานลูกหนี้!$A$2:$A$20000, $A2863, รายงานลูกหนี้!$K$2:$K$20000, "&gt;=61", รายงานลูกหนี้!$K$2:$K$20000, "&lt;=90")</f>
        <v>0</v>
      </c>
      <c r="N2863">
        <f>SUMIFS(รายงานลูกหนี้!$G$2:$G$20000, รายงานลูกหนี้!$A$2:$A$20000, $A2863, รายงานลูกหนี้!$K$2:$K$20000, "&gt;90")</f>
        <v>0</v>
      </c>
      <c r="O2863">
        <f t="shared" si="223"/>
        <v>6432</v>
      </c>
      <c r="P2863" s="17">
        <f t="shared" si="224"/>
        <v>0</v>
      </c>
    </row>
    <row r="2864" spans="1:16" x14ac:dyDescent="0.2">
      <c r="A2864" t="str">
        <v>4d3ef92293a71b06e12e85e76ed6a5adfa5b123b</v>
      </c>
      <c r="B2864">
        <f>COUNTIF(รายงานลูกหนี้!$A:$A,A2864)</f>
        <v>6</v>
      </c>
      <c r="C2864">
        <f>COUNTIFS(รายงานลูกหนี้!$A:$A,A2864,รายงานลูกหนี้!$K:$K,"&gt;0")</f>
        <v>3</v>
      </c>
      <c r="D2864">
        <f>SUMIF(รายงานลูกหนี้!$A:$A,A2864,รายงานลูกหนี้!$K:$K)</f>
        <v>26</v>
      </c>
      <c r="E2864">
        <f>_xlfn.MAXIFS(รายงานลูกหนี้!$K:$K,รายงานลูกหนี้!$A:$A,A2864)</f>
        <v>24</v>
      </c>
      <c r="F2864" s="17">
        <f t="shared" si="220"/>
        <v>0.5</v>
      </c>
      <c r="G2864" t="str">
        <f t="shared" si="221"/>
        <v>ค้างชำระ 1 - 30 วัน</v>
      </c>
      <c r="H2864" t="str">
        <f t="shared" si="222"/>
        <v>ลูกหนี้ชั้นดี</v>
      </c>
      <c r="I2864" s="17" cm="1">
        <f t="array" ref="I2864">_xlfn.IFS(D2864=0,0%, D2864&lt;=30,25%, D2864&lt;=60,50%, D2864&lt;=90,75%, D2864&gt;90,100%)</f>
        <v>0.25</v>
      </c>
      <c r="J2864">
        <f>SUMIFS(รายงานลูกหนี้!$G$2:$G$20000, รายงานลูกหนี้!$A$2:$A$20000, $A2864, รายงานลูกหนี้!$K$2:$K$20000, 0)</f>
        <v>40360</v>
      </c>
      <c r="K2864">
        <f>SUMIFS(รายงานลูกหนี้!$G$2:$G$20000, รายงานลูกหนี้!$A$2:$A$20000, $A2864, รายงานลูกหนี้!$K$2:$K$20000, "&gt;=1", รายงานลูกหนี้!$K$2:$K$20000, "&lt;=30")</f>
        <v>68000</v>
      </c>
      <c r="L2864">
        <f>SUMIFS(รายงานลูกหนี้!$G$2:$G$20000, รายงานลูกหนี้!$A$2:$A$20000, $A2864, รายงานลูกหนี้!$K$2:$K$20000, "&gt;=31", รายงานลูกหนี้!$K$2:$K$20000, "&lt;=60")</f>
        <v>0</v>
      </c>
      <c r="M2864">
        <f>SUMIFS(รายงานลูกหนี้!$G$2:$G$20000, รายงานลูกหนี้!$A$2:$A$20000, $A2864, รายงานลูกหนี้!$K$2:$K$20000, "&gt;=61", รายงานลูกหนี้!$K$2:$K$20000, "&lt;=90")</f>
        <v>0</v>
      </c>
      <c r="N2864">
        <f>SUMIFS(รายงานลูกหนี้!$G$2:$G$20000, รายงานลูกหนี้!$A$2:$A$20000, $A2864, รายงานลูกหนี้!$K$2:$K$20000, "&gt;90")</f>
        <v>0</v>
      </c>
      <c r="O2864">
        <f t="shared" si="223"/>
        <v>108360</v>
      </c>
      <c r="P2864" s="17">
        <f t="shared" si="224"/>
        <v>0.1568844592100406</v>
      </c>
    </row>
    <row r="2865" spans="1:16" x14ac:dyDescent="0.2">
      <c r="A2865" t="str">
        <v>6287b916e84e82ef7ef089edb69f9d88cde05742</v>
      </c>
      <c r="B2865">
        <f>COUNTIF(รายงานลูกหนี้!$A:$A,A2865)</f>
        <v>1</v>
      </c>
      <c r="C2865">
        <f>COUNTIFS(รายงานลูกหนี้!$A:$A,A2865,รายงานลูกหนี้!$K:$K,"&gt;0")</f>
        <v>0</v>
      </c>
      <c r="D2865">
        <f>SUMIF(รายงานลูกหนี้!$A:$A,A2865,รายงานลูกหนี้!$K:$K)</f>
        <v>0</v>
      </c>
      <c r="E2865">
        <f>_xlfn.MAXIFS(รายงานลูกหนี้!$K:$K,รายงานลูกหนี้!$A:$A,A2865)</f>
        <v>0</v>
      </c>
      <c r="F2865" s="17">
        <f t="shared" si="220"/>
        <v>0</v>
      </c>
      <c r="G2865" t="str">
        <f t="shared" si="221"/>
        <v>ชำระตรงเวลา</v>
      </c>
      <c r="H2865" t="str">
        <f t="shared" si="222"/>
        <v>ลูกหนี้ชั้นดี</v>
      </c>
      <c r="I2865" s="17" cm="1">
        <f t="array" ref="I2865">_xlfn.IFS(D2865=0,0%, D2865&lt;=30,25%, D2865&lt;=60,50%, D2865&lt;=90,75%, D2865&gt;90,100%)</f>
        <v>0</v>
      </c>
      <c r="J2865">
        <f>SUMIFS(รายงานลูกหนี้!$G$2:$G$20000, รายงานลูกหนี้!$A$2:$A$20000, $A2865, รายงานลูกหนี้!$K$2:$K$20000, 0)</f>
        <v>72</v>
      </c>
      <c r="K2865">
        <f>SUMIFS(รายงานลูกหนี้!$G$2:$G$20000, รายงานลูกหนี้!$A$2:$A$20000, $A2865, รายงานลูกหนี้!$K$2:$K$20000, "&gt;=1", รายงานลูกหนี้!$K$2:$K$20000, "&lt;=30")</f>
        <v>0</v>
      </c>
      <c r="L2865">
        <f>SUMIFS(รายงานลูกหนี้!$G$2:$G$20000, รายงานลูกหนี้!$A$2:$A$20000, $A2865, รายงานลูกหนี้!$K$2:$K$20000, "&gt;=31", รายงานลูกหนี้!$K$2:$K$20000, "&lt;=60")</f>
        <v>0</v>
      </c>
      <c r="M2865">
        <f>SUMIFS(รายงานลูกหนี้!$G$2:$G$20000, รายงานลูกหนี้!$A$2:$A$20000, $A2865, รายงานลูกหนี้!$K$2:$K$20000, "&gt;=61", รายงานลูกหนี้!$K$2:$K$20000, "&lt;=90")</f>
        <v>0</v>
      </c>
      <c r="N2865">
        <f>SUMIFS(รายงานลูกหนี้!$G$2:$G$20000, รายงานลูกหนี้!$A$2:$A$20000, $A2865, รายงานลูกหนี้!$K$2:$K$20000, "&gt;90")</f>
        <v>0</v>
      </c>
      <c r="O2865">
        <f t="shared" si="223"/>
        <v>72</v>
      </c>
      <c r="P2865" s="17">
        <f t="shared" si="224"/>
        <v>0</v>
      </c>
    </row>
    <row r="2866" spans="1:16" x14ac:dyDescent="0.2">
      <c r="A2866" t="str">
        <v>08f987f3db05377159edebc268a687bf37fadd75</v>
      </c>
      <c r="B2866">
        <f>COUNTIF(รายงานลูกหนี้!$A:$A,A2866)</f>
        <v>1</v>
      </c>
      <c r="C2866">
        <f>COUNTIFS(รายงานลูกหนี้!$A:$A,A2866,รายงานลูกหนี้!$K:$K,"&gt;0")</f>
        <v>1</v>
      </c>
      <c r="D2866">
        <f>SUMIF(รายงานลูกหนี้!$A:$A,A2866,รายงานลูกหนี้!$K:$K)</f>
        <v>38</v>
      </c>
      <c r="E2866">
        <f>_xlfn.MAXIFS(รายงานลูกหนี้!$K:$K,รายงานลูกหนี้!$A:$A,A2866)</f>
        <v>38</v>
      </c>
      <c r="F2866" s="17">
        <f t="shared" si="220"/>
        <v>1</v>
      </c>
      <c r="G2866" t="str">
        <f t="shared" si="221"/>
        <v>ค้างชำระ 31 - 60 วัน</v>
      </c>
      <c r="H2866" t="str">
        <f t="shared" si="222"/>
        <v>ลูกหนี้เฝ้าติดตาม</v>
      </c>
      <c r="I2866" s="17" cm="1">
        <f t="array" ref="I2866">_xlfn.IFS(D2866=0,0%, D2866&lt;=30,25%, D2866&lt;=60,50%, D2866&lt;=90,75%, D2866&gt;90,100%)</f>
        <v>0.5</v>
      </c>
      <c r="J2866">
        <f>SUMIFS(รายงานลูกหนี้!$G$2:$G$20000, รายงานลูกหนี้!$A$2:$A$20000, $A2866, รายงานลูกหนี้!$K$2:$K$20000, 0)</f>
        <v>0</v>
      </c>
      <c r="K2866">
        <f>SUMIFS(รายงานลูกหนี้!$G$2:$G$20000, รายงานลูกหนี้!$A$2:$A$20000, $A2866, รายงานลูกหนี้!$K$2:$K$20000, "&gt;=1", รายงานลูกหนี้!$K$2:$K$20000, "&lt;=30")</f>
        <v>0</v>
      </c>
      <c r="L2866">
        <f>SUMIFS(รายงานลูกหนี้!$G$2:$G$20000, รายงานลูกหนี้!$A$2:$A$20000, $A2866, รายงานลูกหนี้!$K$2:$K$20000, "&gt;=31", รายงานลูกหนี้!$K$2:$K$20000, "&lt;=60")</f>
        <v>17127</v>
      </c>
      <c r="M2866">
        <f>SUMIFS(รายงานลูกหนี้!$G$2:$G$20000, รายงานลูกหนี้!$A$2:$A$20000, $A2866, รายงานลูกหนี้!$K$2:$K$20000, "&gt;=61", รายงานลูกหนี้!$K$2:$K$20000, "&lt;=90")</f>
        <v>0</v>
      </c>
      <c r="N2866">
        <f>SUMIFS(รายงานลูกหนี้!$G$2:$G$20000, รายงานลูกหนี้!$A$2:$A$20000, $A2866, รายงานลูกหนี้!$K$2:$K$20000, "&gt;90")</f>
        <v>0</v>
      </c>
      <c r="O2866">
        <f t="shared" si="223"/>
        <v>17127</v>
      </c>
      <c r="P2866" s="17">
        <f t="shared" si="224"/>
        <v>0.5</v>
      </c>
    </row>
    <row r="2867" spans="1:16" x14ac:dyDescent="0.2">
      <c r="A2867" t="str">
        <v>3df4ce6e6aedf5868148664b212b290d0bbf45a5</v>
      </c>
      <c r="B2867">
        <f>COUNTIF(รายงานลูกหนี้!$A:$A,A2867)</f>
        <v>1</v>
      </c>
      <c r="C2867">
        <f>COUNTIFS(รายงานลูกหนี้!$A:$A,A2867,รายงานลูกหนี้!$K:$K,"&gt;0")</f>
        <v>0</v>
      </c>
      <c r="D2867">
        <f>SUMIF(รายงานลูกหนี้!$A:$A,A2867,รายงานลูกหนี้!$K:$K)</f>
        <v>0</v>
      </c>
      <c r="E2867">
        <f>_xlfn.MAXIFS(รายงานลูกหนี้!$K:$K,รายงานลูกหนี้!$A:$A,A2867)</f>
        <v>0</v>
      </c>
      <c r="F2867" s="17">
        <f t="shared" si="220"/>
        <v>0</v>
      </c>
      <c r="G2867" t="str">
        <f t="shared" si="221"/>
        <v>ชำระตรงเวลา</v>
      </c>
      <c r="H2867" t="str">
        <f t="shared" si="222"/>
        <v>ลูกหนี้ชั้นดี</v>
      </c>
      <c r="I2867" s="17" cm="1">
        <f t="array" ref="I2867">_xlfn.IFS(D2867=0,0%, D2867&lt;=30,25%, D2867&lt;=60,50%, D2867&lt;=90,75%, D2867&gt;90,100%)</f>
        <v>0</v>
      </c>
      <c r="J2867">
        <f>SUMIFS(รายงานลูกหนี้!$G$2:$G$20000, รายงานลูกหนี้!$A$2:$A$20000, $A2867, รายงานลูกหนี้!$K$2:$K$20000, 0)</f>
        <v>15000</v>
      </c>
      <c r="K2867">
        <f>SUMIFS(รายงานลูกหนี้!$G$2:$G$20000, รายงานลูกหนี้!$A$2:$A$20000, $A2867, รายงานลูกหนี้!$K$2:$K$20000, "&gt;=1", รายงานลูกหนี้!$K$2:$K$20000, "&lt;=30")</f>
        <v>0</v>
      </c>
      <c r="L2867">
        <f>SUMIFS(รายงานลูกหนี้!$G$2:$G$20000, รายงานลูกหนี้!$A$2:$A$20000, $A2867, รายงานลูกหนี้!$K$2:$K$20000, "&gt;=31", รายงานลูกหนี้!$K$2:$K$20000, "&lt;=60")</f>
        <v>0</v>
      </c>
      <c r="M2867">
        <f>SUMIFS(รายงานลูกหนี้!$G$2:$G$20000, รายงานลูกหนี้!$A$2:$A$20000, $A2867, รายงานลูกหนี้!$K$2:$K$20000, "&gt;=61", รายงานลูกหนี้!$K$2:$K$20000, "&lt;=90")</f>
        <v>0</v>
      </c>
      <c r="N2867">
        <f>SUMIFS(รายงานลูกหนี้!$G$2:$G$20000, รายงานลูกหนี้!$A$2:$A$20000, $A2867, รายงานลูกหนี้!$K$2:$K$20000, "&gt;90")</f>
        <v>0</v>
      </c>
      <c r="O2867">
        <f t="shared" si="223"/>
        <v>15000</v>
      </c>
      <c r="P2867" s="17">
        <f t="shared" si="224"/>
        <v>0</v>
      </c>
    </row>
    <row r="2868" spans="1:16" x14ac:dyDescent="0.2">
      <c r="A2868" t="str">
        <v>b4c42753b77cce5451e41d4f8cac371073da061c</v>
      </c>
      <c r="B2868">
        <f>COUNTIF(รายงานลูกหนี้!$A:$A,A2868)</f>
        <v>6</v>
      </c>
      <c r="C2868">
        <f>COUNTIFS(รายงานลูกหนี้!$A:$A,A2868,รายงานลูกหนี้!$K:$K,"&gt;0")</f>
        <v>0</v>
      </c>
      <c r="D2868">
        <f>SUMIF(รายงานลูกหนี้!$A:$A,A2868,รายงานลูกหนี้!$K:$K)</f>
        <v>0</v>
      </c>
      <c r="E2868">
        <f>_xlfn.MAXIFS(รายงานลูกหนี้!$K:$K,รายงานลูกหนี้!$A:$A,A2868)</f>
        <v>0</v>
      </c>
      <c r="F2868" s="17">
        <f t="shared" si="220"/>
        <v>0</v>
      </c>
      <c r="G2868" t="str">
        <f t="shared" si="221"/>
        <v>ชำระตรงเวลา</v>
      </c>
      <c r="H2868" t="str">
        <f t="shared" si="222"/>
        <v>ลูกหนี้ชั้นดี</v>
      </c>
      <c r="I2868" s="17" cm="1">
        <f t="array" ref="I2868">_xlfn.IFS(D2868=0,0%, D2868&lt;=30,25%, D2868&lt;=60,50%, D2868&lt;=90,75%, D2868&gt;90,100%)</f>
        <v>0</v>
      </c>
      <c r="J2868">
        <f>SUMIFS(รายงานลูกหนี้!$G$2:$G$20000, รายงานลูกหนี้!$A$2:$A$20000, $A2868, รายงานลูกหนี้!$K$2:$K$20000, 0)</f>
        <v>29434</v>
      </c>
      <c r="K2868">
        <f>SUMIFS(รายงานลูกหนี้!$G$2:$G$20000, รายงานลูกหนี้!$A$2:$A$20000, $A2868, รายงานลูกหนี้!$K$2:$K$20000, "&gt;=1", รายงานลูกหนี้!$K$2:$K$20000, "&lt;=30")</f>
        <v>0</v>
      </c>
      <c r="L2868">
        <f>SUMIFS(รายงานลูกหนี้!$G$2:$G$20000, รายงานลูกหนี้!$A$2:$A$20000, $A2868, รายงานลูกหนี้!$K$2:$K$20000, "&gt;=31", รายงานลูกหนี้!$K$2:$K$20000, "&lt;=60")</f>
        <v>0</v>
      </c>
      <c r="M2868">
        <f>SUMIFS(รายงานลูกหนี้!$G$2:$G$20000, รายงานลูกหนี้!$A$2:$A$20000, $A2868, รายงานลูกหนี้!$K$2:$K$20000, "&gt;=61", รายงานลูกหนี้!$K$2:$K$20000, "&lt;=90")</f>
        <v>0</v>
      </c>
      <c r="N2868">
        <f>SUMIFS(รายงานลูกหนี้!$G$2:$G$20000, รายงานลูกหนี้!$A$2:$A$20000, $A2868, รายงานลูกหนี้!$K$2:$K$20000, "&gt;90")</f>
        <v>0</v>
      </c>
      <c r="O2868">
        <f t="shared" si="223"/>
        <v>29434</v>
      </c>
      <c r="P2868" s="17">
        <f t="shared" si="224"/>
        <v>0</v>
      </c>
    </row>
    <row r="2869" spans="1:16" x14ac:dyDescent="0.2">
      <c r="A2869" t="str">
        <v>cd46674a4fd1d2f242a1339797236e10cd5a962c</v>
      </c>
      <c r="B2869">
        <f>COUNTIF(รายงานลูกหนี้!$A:$A,A2869)</f>
        <v>9</v>
      </c>
      <c r="C2869">
        <f>COUNTIFS(รายงานลูกหนี้!$A:$A,A2869,รายงานลูกหนี้!$K:$K,"&gt;0")</f>
        <v>3</v>
      </c>
      <c r="D2869">
        <f>SUMIF(รายงานลูกหนี้!$A:$A,A2869,รายงานลูกหนี้!$K:$K)</f>
        <v>3</v>
      </c>
      <c r="E2869">
        <f>_xlfn.MAXIFS(รายงานลูกหนี้!$K:$K,รายงานลูกหนี้!$A:$A,A2869)</f>
        <v>1</v>
      </c>
      <c r="F2869" s="17">
        <f t="shared" si="220"/>
        <v>0.33333333333333331</v>
      </c>
      <c r="G2869" t="str">
        <f t="shared" si="221"/>
        <v>ค้างชำระ 1 - 30 วัน</v>
      </c>
      <c r="H2869" t="str">
        <f t="shared" si="222"/>
        <v>ลูกหนี้ชั้นดี</v>
      </c>
      <c r="I2869" s="17" cm="1">
        <f t="array" ref="I2869">_xlfn.IFS(D2869=0,0%, D2869&lt;=30,25%, D2869&lt;=60,50%, D2869&lt;=90,75%, D2869&gt;90,100%)</f>
        <v>0.25</v>
      </c>
      <c r="J2869">
        <f>SUMIFS(รายงานลูกหนี้!$G$2:$G$20000, รายงานลูกหนี้!$A$2:$A$20000, $A2869, รายงานลูกหนี้!$K$2:$K$20000, 0)</f>
        <v>691</v>
      </c>
      <c r="K2869">
        <f>SUMIFS(รายงานลูกหนี้!$G$2:$G$20000, รายงานลูกหนี้!$A$2:$A$20000, $A2869, รายงานลูกหนี้!$K$2:$K$20000, "&gt;=1", รายงานลูกหนี้!$K$2:$K$20000, "&lt;=30")</f>
        <v>1819</v>
      </c>
      <c r="L2869">
        <f>SUMIFS(รายงานลูกหนี้!$G$2:$G$20000, รายงานลูกหนี้!$A$2:$A$20000, $A2869, รายงานลูกหนี้!$K$2:$K$20000, "&gt;=31", รายงานลูกหนี้!$K$2:$K$20000, "&lt;=60")</f>
        <v>0</v>
      </c>
      <c r="M2869">
        <f>SUMIFS(รายงานลูกหนี้!$G$2:$G$20000, รายงานลูกหนี้!$A$2:$A$20000, $A2869, รายงานลูกหนี้!$K$2:$K$20000, "&gt;=61", รายงานลูกหนี้!$K$2:$K$20000, "&lt;=90")</f>
        <v>0</v>
      </c>
      <c r="N2869">
        <f>SUMIFS(รายงานลูกหนี้!$G$2:$G$20000, รายงานลูกหนี้!$A$2:$A$20000, $A2869, รายงานลูกหนี้!$K$2:$K$20000, "&gt;90")</f>
        <v>0</v>
      </c>
      <c r="O2869">
        <f t="shared" si="223"/>
        <v>2510</v>
      </c>
      <c r="P2869" s="17">
        <f t="shared" si="224"/>
        <v>0.18117529880478087</v>
      </c>
    </row>
    <row r="2870" spans="1:16" x14ac:dyDescent="0.2">
      <c r="A2870" t="str">
        <v>32f832916259003005d81fc9481561886d6e123a</v>
      </c>
      <c r="B2870">
        <f>COUNTIF(รายงานลูกหนี้!$A:$A,A2870)</f>
        <v>6</v>
      </c>
      <c r="C2870">
        <f>COUNTIFS(รายงานลูกหนี้!$A:$A,A2870,รายงานลูกหนี้!$K:$K,"&gt;0")</f>
        <v>4</v>
      </c>
      <c r="D2870">
        <f>SUMIF(รายงานลูกหนี้!$A:$A,A2870,รายงานลูกหนี้!$K:$K)</f>
        <v>6</v>
      </c>
      <c r="E2870">
        <f>_xlfn.MAXIFS(รายงานลูกหนี้!$K:$K,รายงานลูกหนี้!$A:$A,A2870)</f>
        <v>2</v>
      </c>
      <c r="F2870" s="17">
        <f t="shared" si="220"/>
        <v>0.66666666666666663</v>
      </c>
      <c r="G2870" t="str">
        <f t="shared" si="221"/>
        <v>ค้างชำระ 1 - 30 วัน</v>
      </c>
      <c r="H2870" t="str">
        <f t="shared" si="222"/>
        <v>ลูกหนี้ชั้นดี</v>
      </c>
      <c r="I2870" s="17" cm="1">
        <f t="array" ref="I2870">_xlfn.IFS(D2870=0,0%, D2870&lt;=30,25%, D2870&lt;=60,50%, D2870&lt;=90,75%, D2870&gt;90,100%)</f>
        <v>0.25</v>
      </c>
      <c r="J2870">
        <f>SUMIFS(รายงานลูกหนี้!$G$2:$G$20000, รายงานลูกหนี้!$A$2:$A$20000, $A2870, รายงานลูกหนี้!$K$2:$K$20000, 0)</f>
        <v>11570</v>
      </c>
      <c r="K2870">
        <f>SUMIFS(รายงานลูกหนี้!$G$2:$G$20000, รายงานลูกหนี้!$A$2:$A$20000, $A2870, รายงานลูกหนี้!$K$2:$K$20000, "&gt;=1", รายงานลูกหนี้!$K$2:$K$20000, "&lt;=30")</f>
        <v>12535</v>
      </c>
      <c r="L2870">
        <f>SUMIFS(รายงานลูกหนี้!$G$2:$G$20000, รายงานลูกหนี้!$A$2:$A$20000, $A2870, รายงานลูกหนี้!$K$2:$K$20000, "&gt;=31", รายงานลูกหนี้!$K$2:$K$20000, "&lt;=60")</f>
        <v>0</v>
      </c>
      <c r="M2870">
        <f>SUMIFS(รายงานลูกหนี้!$G$2:$G$20000, รายงานลูกหนี้!$A$2:$A$20000, $A2870, รายงานลูกหนี้!$K$2:$K$20000, "&gt;=61", รายงานลูกหนี้!$K$2:$K$20000, "&lt;=90")</f>
        <v>0</v>
      </c>
      <c r="N2870">
        <f>SUMIFS(รายงานลูกหนี้!$G$2:$G$20000, รายงานลูกหนี้!$A$2:$A$20000, $A2870, รายงานลูกหนี้!$K$2:$K$20000, "&gt;90")</f>
        <v>0</v>
      </c>
      <c r="O2870">
        <f t="shared" si="223"/>
        <v>24105</v>
      </c>
      <c r="P2870" s="17">
        <f t="shared" si="224"/>
        <v>0.1300041485169052</v>
      </c>
    </row>
    <row r="2871" spans="1:16" x14ac:dyDescent="0.2">
      <c r="A2871" t="str">
        <v>32cf7508d5acc8a29c4a10f65ce7ccc32496c011</v>
      </c>
      <c r="B2871">
        <f>COUNTIF(รายงานลูกหนี้!$A:$A,A2871)</f>
        <v>2</v>
      </c>
      <c r="C2871">
        <f>COUNTIFS(รายงานลูกหนี้!$A:$A,A2871,รายงานลูกหนี้!$K:$K,"&gt;0")</f>
        <v>0</v>
      </c>
      <c r="D2871">
        <f>SUMIF(รายงานลูกหนี้!$A:$A,A2871,รายงานลูกหนี้!$K:$K)</f>
        <v>0</v>
      </c>
      <c r="E2871">
        <f>_xlfn.MAXIFS(รายงานลูกหนี้!$K:$K,รายงานลูกหนี้!$A:$A,A2871)</f>
        <v>0</v>
      </c>
      <c r="F2871" s="17">
        <f t="shared" si="220"/>
        <v>0</v>
      </c>
      <c r="G2871" t="str">
        <f t="shared" si="221"/>
        <v>ชำระตรงเวลา</v>
      </c>
      <c r="H2871" t="str">
        <f t="shared" si="222"/>
        <v>ลูกหนี้ชั้นดี</v>
      </c>
      <c r="I2871" s="17" cm="1">
        <f t="array" ref="I2871">_xlfn.IFS(D2871=0,0%, D2871&lt;=30,25%, D2871&lt;=60,50%, D2871&lt;=90,75%, D2871&gt;90,100%)</f>
        <v>0</v>
      </c>
      <c r="J2871">
        <f>SUMIFS(รายงานลูกหนี้!$G$2:$G$20000, รายงานลูกหนี้!$A$2:$A$20000, $A2871, รายงานลูกหนี้!$K$2:$K$20000, 0)</f>
        <v>33000</v>
      </c>
      <c r="K2871">
        <f>SUMIFS(รายงานลูกหนี้!$G$2:$G$20000, รายงานลูกหนี้!$A$2:$A$20000, $A2871, รายงานลูกหนี้!$K$2:$K$20000, "&gt;=1", รายงานลูกหนี้!$K$2:$K$20000, "&lt;=30")</f>
        <v>0</v>
      </c>
      <c r="L2871">
        <f>SUMIFS(รายงานลูกหนี้!$G$2:$G$20000, รายงานลูกหนี้!$A$2:$A$20000, $A2871, รายงานลูกหนี้!$K$2:$K$20000, "&gt;=31", รายงานลูกหนี้!$K$2:$K$20000, "&lt;=60")</f>
        <v>0</v>
      </c>
      <c r="M2871">
        <f>SUMIFS(รายงานลูกหนี้!$G$2:$G$20000, รายงานลูกหนี้!$A$2:$A$20000, $A2871, รายงานลูกหนี้!$K$2:$K$20000, "&gt;=61", รายงานลูกหนี้!$K$2:$K$20000, "&lt;=90")</f>
        <v>0</v>
      </c>
      <c r="N2871">
        <f>SUMIFS(รายงานลูกหนี้!$G$2:$G$20000, รายงานลูกหนี้!$A$2:$A$20000, $A2871, รายงานลูกหนี้!$K$2:$K$20000, "&gt;90")</f>
        <v>0</v>
      </c>
      <c r="O2871">
        <f t="shared" si="223"/>
        <v>33000</v>
      </c>
      <c r="P2871" s="17">
        <f t="shared" si="224"/>
        <v>0</v>
      </c>
    </row>
    <row r="2872" spans="1:16" x14ac:dyDescent="0.2">
      <c r="A2872" t="str">
        <v>a465d067e512e5923454b76f1e77555220cca043</v>
      </c>
      <c r="B2872">
        <f>COUNTIF(รายงานลูกหนี้!$A:$A,A2872)</f>
        <v>7</v>
      </c>
      <c r="C2872">
        <f>COUNTIFS(รายงานลูกหนี้!$A:$A,A2872,รายงานลูกหนี้!$K:$K,"&gt;0")</f>
        <v>1</v>
      </c>
      <c r="D2872">
        <f>SUMIF(รายงานลูกหนี้!$A:$A,A2872,รายงานลูกหนี้!$K:$K)</f>
        <v>9</v>
      </c>
      <c r="E2872">
        <f>_xlfn.MAXIFS(รายงานลูกหนี้!$K:$K,รายงานลูกหนี้!$A:$A,A2872)</f>
        <v>9</v>
      </c>
      <c r="F2872" s="17">
        <f t="shared" si="220"/>
        <v>0.14285714285714285</v>
      </c>
      <c r="G2872" t="str">
        <f t="shared" si="221"/>
        <v>ค้างชำระ 1 - 30 วัน</v>
      </c>
      <c r="H2872" t="str">
        <f t="shared" si="222"/>
        <v>ลูกหนี้ชั้นดี</v>
      </c>
      <c r="I2872" s="17" cm="1">
        <f t="array" ref="I2872">_xlfn.IFS(D2872=0,0%, D2872&lt;=30,25%, D2872&lt;=60,50%, D2872&lt;=90,75%, D2872&gt;90,100%)</f>
        <v>0.25</v>
      </c>
      <c r="J2872">
        <f>SUMIFS(รายงานลูกหนี้!$G$2:$G$20000, รายงานลูกหนี้!$A$2:$A$20000, $A2872, รายงานลูกหนี้!$K$2:$K$20000, 0)</f>
        <v>4718</v>
      </c>
      <c r="K2872">
        <f>SUMIFS(รายงานลูกหนี้!$G$2:$G$20000, รายงานลูกหนี้!$A$2:$A$20000, $A2872, รายงานลูกหนี้!$K$2:$K$20000, "&gt;=1", รายงานลูกหนี้!$K$2:$K$20000, "&lt;=30")</f>
        <v>1560</v>
      </c>
      <c r="L2872">
        <f>SUMIFS(รายงานลูกหนี้!$G$2:$G$20000, รายงานลูกหนี้!$A$2:$A$20000, $A2872, รายงานลูกหนี้!$K$2:$K$20000, "&gt;=31", รายงานลูกหนี้!$K$2:$K$20000, "&lt;=60")</f>
        <v>0</v>
      </c>
      <c r="M2872">
        <f>SUMIFS(รายงานลูกหนี้!$G$2:$G$20000, รายงานลูกหนี้!$A$2:$A$20000, $A2872, รายงานลูกหนี้!$K$2:$K$20000, "&gt;=61", รายงานลูกหนี้!$K$2:$K$20000, "&lt;=90")</f>
        <v>0</v>
      </c>
      <c r="N2872">
        <f>SUMIFS(รายงานลูกหนี้!$G$2:$G$20000, รายงานลูกหนี้!$A$2:$A$20000, $A2872, รายงานลูกหนี้!$K$2:$K$20000, "&gt;90")</f>
        <v>0</v>
      </c>
      <c r="O2872">
        <f t="shared" si="223"/>
        <v>6278</v>
      </c>
      <c r="P2872" s="17">
        <f t="shared" si="224"/>
        <v>6.2121694807263463E-2</v>
      </c>
    </row>
    <row r="2873" spans="1:16" x14ac:dyDescent="0.2">
      <c r="A2873" t="str">
        <v>1d40e939e3fe3ed42565b31996e48b39b2b7a3c8</v>
      </c>
      <c r="B2873">
        <f>COUNTIF(รายงานลูกหนี้!$A:$A,A2873)</f>
        <v>3</v>
      </c>
      <c r="C2873">
        <f>COUNTIFS(รายงานลูกหนี้!$A:$A,A2873,รายงานลูกหนี้!$K:$K,"&gt;0")</f>
        <v>2</v>
      </c>
      <c r="D2873">
        <f>SUMIF(รายงานลูกหนี้!$A:$A,A2873,รายงานลูกหนี้!$K:$K)</f>
        <v>10</v>
      </c>
      <c r="E2873">
        <f>_xlfn.MAXIFS(รายงานลูกหนี้!$K:$K,รายงานลูกหนี้!$A:$A,A2873)</f>
        <v>6</v>
      </c>
      <c r="F2873" s="17">
        <f t="shared" si="220"/>
        <v>0.66666666666666663</v>
      </c>
      <c r="G2873" t="str">
        <f t="shared" si="221"/>
        <v>ค้างชำระ 1 - 30 วัน</v>
      </c>
      <c r="H2873" t="str">
        <f t="shared" si="222"/>
        <v>ลูกหนี้ชั้นดี</v>
      </c>
      <c r="I2873" s="17" cm="1">
        <f t="array" ref="I2873">_xlfn.IFS(D2873=0,0%, D2873&lt;=30,25%, D2873&lt;=60,50%, D2873&lt;=90,75%, D2873&gt;90,100%)</f>
        <v>0.25</v>
      </c>
      <c r="J2873">
        <f>SUMIFS(รายงานลูกหนี้!$G$2:$G$20000, รายงานลูกหนี้!$A$2:$A$20000, $A2873, รายงานลูกหนี้!$K$2:$K$20000, 0)</f>
        <v>1800</v>
      </c>
      <c r="K2873">
        <f>SUMIFS(รายงานลูกหนี้!$G$2:$G$20000, รายงานลูกหนี้!$A$2:$A$20000, $A2873, รายงานลูกหนี้!$K$2:$K$20000, "&gt;=1", รายงานลูกหนี้!$K$2:$K$20000, "&lt;=30")</f>
        <v>2640</v>
      </c>
      <c r="L2873">
        <f>SUMIFS(รายงานลูกหนี้!$G$2:$G$20000, รายงานลูกหนี้!$A$2:$A$20000, $A2873, รายงานลูกหนี้!$K$2:$K$20000, "&gt;=31", รายงานลูกหนี้!$K$2:$K$20000, "&lt;=60")</f>
        <v>0</v>
      </c>
      <c r="M2873">
        <f>SUMIFS(รายงานลูกหนี้!$G$2:$G$20000, รายงานลูกหนี้!$A$2:$A$20000, $A2873, รายงานลูกหนี้!$K$2:$K$20000, "&gt;=61", รายงานลูกหนี้!$K$2:$K$20000, "&lt;=90")</f>
        <v>0</v>
      </c>
      <c r="N2873">
        <f>SUMIFS(รายงานลูกหนี้!$G$2:$G$20000, รายงานลูกหนี้!$A$2:$A$20000, $A2873, รายงานลูกหนี้!$K$2:$K$20000, "&gt;90")</f>
        <v>0</v>
      </c>
      <c r="O2873">
        <f t="shared" si="223"/>
        <v>4440</v>
      </c>
      <c r="P2873" s="17">
        <f t="shared" si="224"/>
        <v>0.14864864864864866</v>
      </c>
    </row>
    <row r="2874" spans="1:16" x14ac:dyDescent="0.2">
      <c r="A2874" t="str">
        <v>bdcbb01e75ba62b2e416e6b12a93954a79efdce8</v>
      </c>
      <c r="B2874">
        <f>COUNTIF(รายงานลูกหนี้!$A:$A,A2874)</f>
        <v>8</v>
      </c>
      <c r="C2874">
        <f>COUNTIFS(รายงานลูกหนี้!$A:$A,A2874,รายงานลูกหนี้!$K:$K,"&gt;0")</f>
        <v>2</v>
      </c>
      <c r="D2874">
        <f>SUMIF(รายงานลูกหนี้!$A:$A,A2874,รายงานลูกหนี้!$K:$K)</f>
        <v>3</v>
      </c>
      <c r="E2874">
        <f>_xlfn.MAXIFS(รายงานลูกหนี้!$K:$K,รายงานลูกหนี้!$A:$A,A2874)</f>
        <v>2</v>
      </c>
      <c r="F2874" s="17">
        <f t="shared" si="220"/>
        <v>0.25</v>
      </c>
      <c r="G2874" t="str">
        <f t="shared" si="221"/>
        <v>ค้างชำระ 1 - 30 วัน</v>
      </c>
      <c r="H2874" t="str">
        <f t="shared" si="222"/>
        <v>ลูกหนี้ชั้นดี</v>
      </c>
      <c r="I2874" s="17" cm="1">
        <f t="array" ref="I2874">_xlfn.IFS(D2874=0,0%, D2874&lt;=30,25%, D2874&lt;=60,50%, D2874&lt;=90,75%, D2874&gt;90,100%)</f>
        <v>0.25</v>
      </c>
      <c r="J2874">
        <f>SUMIFS(รายงานลูกหนี้!$G$2:$G$20000, รายงานลูกหนี้!$A$2:$A$20000, $A2874, รายงานลูกหนี้!$K$2:$K$20000, 0)</f>
        <v>26154</v>
      </c>
      <c r="K2874">
        <f>SUMIFS(รายงานลูกหนี้!$G$2:$G$20000, รายงานลูกหนี้!$A$2:$A$20000, $A2874, รายงานลูกหนี้!$K$2:$K$20000, "&gt;=1", รายงานลูกหนี้!$K$2:$K$20000, "&lt;=30")</f>
        <v>6574</v>
      </c>
      <c r="L2874">
        <f>SUMIFS(รายงานลูกหนี้!$G$2:$G$20000, รายงานลูกหนี้!$A$2:$A$20000, $A2874, รายงานลูกหนี้!$K$2:$K$20000, "&gt;=31", รายงานลูกหนี้!$K$2:$K$20000, "&lt;=60")</f>
        <v>0</v>
      </c>
      <c r="M2874">
        <f>SUMIFS(รายงานลูกหนี้!$G$2:$G$20000, รายงานลูกหนี้!$A$2:$A$20000, $A2874, รายงานลูกหนี้!$K$2:$K$20000, "&gt;=61", รายงานลูกหนี้!$K$2:$K$20000, "&lt;=90")</f>
        <v>0</v>
      </c>
      <c r="N2874">
        <f>SUMIFS(รายงานลูกหนี้!$G$2:$G$20000, รายงานลูกหนี้!$A$2:$A$20000, $A2874, รายงานลูกหนี้!$K$2:$K$20000, "&gt;90")</f>
        <v>0</v>
      </c>
      <c r="O2874">
        <f t="shared" si="223"/>
        <v>32728</v>
      </c>
      <c r="P2874" s="17">
        <f t="shared" si="224"/>
        <v>5.0216939623563918E-2</v>
      </c>
    </row>
    <row r="2875" spans="1:16" x14ac:dyDescent="0.2">
      <c r="A2875" t="str">
        <v>dc3004b2980b82b18ecd59f65dec76749665ff8c</v>
      </c>
      <c r="B2875">
        <f>COUNTIF(รายงานลูกหนี้!$A:$A,A2875)</f>
        <v>3</v>
      </c>
      <c r="C2875">
        <f>COUNTIFS(รายงานลูกหนี้!$A:$A,A2875,รายงานลูกหนี้!$K:$K,"&gt;0")</f>
        <v>2</v>
      </c>
      <c r="D2875">
        <f>SUMIF(รายงานลูกหนี้!$A:$A,A2875,รายงานลูกหนี้!$K:$K)</f>
        <v>9</v>
      </c>
      <c r="E2875">
        <f>_xlfn.MAXIFS(รายงานลูกหนี้!$K:$K,รายงานลูกหนี้!$A:$A,A2875)</f>
        <v>7</v>
      </c>
      <c r="F2875" s="17">
        <f t="shared" si="220"/>
        <v>0.66666666666666663</v>
      </c>
      <c r="G2875" t="str">
        <f t="shared" si="221"/>
        <v>ค้างชำระ 1 - 30 วัน</v>
      </c>
      <c r="H2875" t="str">
        <f t="shared" si="222"/>
        <v>ลูกหนี้ชั้นดี</v>
      </c>
      <c r="I2875" s="17" cm="1">
        <f t="array" ref="I2875">_xlfn.IFS(D2875=0,0%, D2875&lt;=30,25%, D2875&lt;=60,50%, D2875&lt;=90,75%, D2875&gt;90,100%)</f>
        <v>0.25</v>
      </c>
      <c r="J2875">
        <f>SUMIFS(รายงานลูกหนี้!$G$2:$G$20000, รายงานลูกหนี้!$A$2:$A$20000, $A2875, รายงานลูกหนี้!$K$2:$K$20000, 0)</f>
        <v>1890</v>
      </c>
      <c r="K2875">
        <f>SUMIFS(รายงานลูกหนี้!$G$2:$G$20000, รายงานลูกหนี้!$A$2:$A$20000, $A2875, รายงานลูกหนี้!$K$2:$K$20000, "&gt;=1", รายงานลูกหนี้!$K$2:$K$20000, "&lt;=30")</f>
        <v>6019</v>
      </c>
      <c r="L2875">
        <f>SUMIFS(รายงานลูกหนี้!$G$2:$G$20000, รายงานลูกหนี้!$A$2:$A$20000, $A2875, รายงานลูกหนี้!$K$2:$K$20000, "&gt;=31", รายงานลูกหนี้!$K$2:$K$20000, "&lt;=60")</f>
        <v>0</v>
      </c>
      <c r="M2875">
        <f>SUMIFS(รายงานลูกหนี้!$G$2:$G$20000, รายงานลูกหนี้!$A$2:$A$20000, $A2875, รายงานลูกหนี้!$K$2:$K$20000, "&gt;=61", รายงานลูกหนี้!$K$2:$K$20000, "&lt;=90")</f>
        <v>0</v>
      </c>
      <c r="N2875">
        <f>SUMIFS(รายงานลูกหนี้!$G$2:$G$20000, รายงานลูกหนี้!$A$2:$A$20000, $A2875, รายงานลูกหนี้!$K$2:$K$20000, "&gt;90")</f>
        <v>0</v>
      </c>
      <c r="O2875">
        <f t="shared" si="223"/>
        <v>7909</v>
      </c>
      <c r="P2875" s="17">
        <f t="shared" si="224"/>
        <v>0.19025793399924137</v>
      </c>
    </row>
    <row r="2876" spans="1:16" x14ac:dyDescent="0.2">
      <c r="A2876" t="str">
        <v>f1b150aee8a691a79b8a0c8b8c3661936b340793</v>
      </c>
      <c r="B2876">
        <f>COUNTIF(รายงานลูกหนี้!$A:$A,A2876)</f>
        <v>5</v>
      </c>
      <c r="C2876">
        <f>COUNTIFS(รายงานลูกหนี้!$A:$A,A2876,รายงานลูกหนี้!$K:$K,"&gt;0")</f>
        <v>1</v>
      </c>
      <c r="D2876">
        <f>SUMIF(รายงานลูกหนี้!$A:$A,A2876,รายงานลูกหนี้!$K:$K)</f>
        <v>3</v>
      </c>
      <c r="E2876">
        <f>_xlfn.MAXIFS(รายงานลูกหนี้!$K:$K,รายงานลูกหนี้!$A:$A,A2876)</f>
        <v>3</v>
      </c>
      <c r="F2876" s="17">
        <f t="shared" si="220"/>
        <v>0.2</v>
      </c>
      <c r="G2876" t="str">
        <f t="shared" si="221"/>
        <v>ค้างชำระ 1 - 30 วัน</v>
      </c>
      <c r="H2876" t="str">
        <f t="shared" si="222"/>
        <v>ลูกหนี้ชั้นดี</v>
      </c>
      <c r="I2876" s="17" cm="1">
        <f t="array" ref="I2876">_xlfn.IFS(D2876=0,0%, D2876&lt;=30,25%, D2876&lt;=60,50%, D2876&lt;=90,75%, D2876&gt;90,100%)</f>
        <v>0.25</v>
      </c>
      <c r="J2876">
        <f>SUMIFS(รายงานลูกหนี้!$G$2:$G$20000, รายงานลูกหนี้!$A$2:$A$20000, $A2876, รายงานลูกหนี้!$K$2:$K$20000, 0)</f>
        <v>1106</v>
      </c>
      <c r="K2876">
        <f>SUMIFS(รายงานลูกหนี้!$G$2:$G$20000, รายงานลูกหนี้!$A$2:$A$20000, $A2876, รายงานลูกหนี้!$K$2:$K$20000, "&gt;=1", รายงานลูกหนี้!$K$2:$K$20000, "&lt;=30")</f>
        <v>2476</v>
      </c>
      <c r="L2876">
        <f>SUMIFS(รายงานลูกหนี้!$G$2:$G$20000, รายงานลูกหนี้!$A$2:$A$20000, $A2876, รายงานลูกหนี้!$K$2:$K$20000, "&gt;=31", รายงานลูกหนี้!$K$2:$K$20000, "&lt;=60")</f>
        <v>0</v>
      </c>
      <c r="M2876">
        <f>SUMIFS(รายงานลูกหนี้!$G$2:$G$20000, รายงานลูกหนี้!$A$2:$A$20000, $A2876, รายงานลูกหนี้!$K$2:$K$20000, "&gt;=61", รายงานลูกหนี้!$K$2:$K$20000, "&lt;=90")</f>
        <v>0</v>
      </c>
      <c r="N2876">
        <f>SUMIFS(รายงานลูกหนี้!$G$2:$G$20000, รายงานลูกหนี้!$A$2:$A$20000, $A2876, รายงานลูกหนี้!$K$2:$K$20000, "&gt;90")</f>
        <v>0</v>
      </c>
      <c r="O2876">
        <f t="shared" si="223"/>
        <v>3582</v>
      </c>
      <c r="P2876" s="17">
        <f t="shared" si="224"/>
        <v>0.17280848687883862</v>
      </c>
    </row>
    <row r="2877" spans="1:16" x14ac:dyDescent="0.2">
      <c r="A2877" t="str">
        <v>1cf44d94841159ebc78bd9ca67a0dc96dfb98ce7</v>
      </c>
      <c r="B2877">
        <f>COUNTIF(รายงานลูกหนี้!$A:$A,A2877)</f>
        <v>1</v>
      </c>
      <c r="C2877">
        <f>COUNTIFS(รายงานลูกหนี้!$A:$A,A2877,รายงานลูกหนี้!$K:$K,"&gt;0")</f>
        <v>1</v>
      </c>
      <c r="D2877">
        <f>SUMIF(รายงานลูกหนี้!$A:$A,A2877,รายงานลูกหนี้!$K:$K)</f>
        <v>13</v>
      </c>
      <c r="E2877">
        <f>_xlfn.MAXIFS(รายงานลูกหนี้!$K:$K,รายงานลูกหนี้!$A:$A,A2877)</f>
        <v>13</v>
      </c>
      <c r="F2877" s="17">
        <f t="shared" si="220"/>
        <v>1</v>
      </c>
      <c r="G2877" t="str">
        <f t="shared" si="221"/>
        <v>ค้างชำระ 1 - 30 วัน</v>
      </c>
      <c r="H2877" t="str">
        <f t="shared" si="222"/>
        <v>ลูกหนี้ชั้นดี</v>
      </c>
      <c r="I2877" s="17" cm="1">
        <f t="array" ref="I2877">_xlfn.IFS(D2877=0,0%, D2877&lt;=30,25%, D2877&lt;=60,50%, D2877&lt;=90,75%, D2877&gt;90,100%)</f>
        <v>0.25</v>
      </c>
      <c r="J2877">
        <f>SUMIFS(รายงานลูกหนี้!$G$2:$G$20000, รายงานลูกหนี้!$A$2:$A$20000, $A2877, รายงานลูกหนี้!$K$2:$K$20000, 0)</f>
        <v>0</v>
      </c>
      <c r="K2877">
        <f>SUMIFS(รายงานลูกหนี้!$G$2:$G$20000, รายงานลูกหนี้!$A$2:$A$20000, $A2877, รายงานลูกหนี้!$K$2:$K$20000, "&gt;=1", รายงานลูกหนี้!$K$2:$K$20000, "&lt;=30")</f>
        <v>2000</v>
      </c>
      <c r="L2877">
        <f>SUMIFS(รายงานลูกหนี้!$G$2:$G$20000, รายงานลูกหนี้!$A$2:$A$20000, $A2877, รายงานลูกหนี้!$K$2:$K$20000, "&gt;=31", รายงานลูกหนี้!$K$2:$K$20000, "&lt;=60")</f>
        <v>0</v>
      </c>
      <c r="M2877">
        <f>SUMIFS(รายงานลูกหนี้!$G$2:$G$20000, รายงานลูกหนี้!$A$2:$A$20000, $A2877, รายงานลูกหนี้!$K$2:$K$20000, "&gt;=61", รายงานลูกหนี้!$K$2:$K$20000, "&lt;=90")</f>
        <v>0</v>
      </c>
      <c r="N2877">
        <f>SUMIFS(รายงานลูกหนี้!$G$2:$G$20000, รายงานลูกหนี้!$A$2:$A$20000, $A2877, รายงานลูกหนี้!$K$2:$K$20000, "&gt;90")</f>
        <v>0</v>
      </c>
      <c r="O2877">
        <f t="shared" si="223"/>
        <v>2000</v>
      </c>
      <c r="P2877" s="17">
        <f t="shared" si="224"/>
        <v>0.25</v>
      </c>
    </row>
    <row r="2878" spans="1:16" x14ac:dyDescent="0.2">
      <c r="A2878" t="str">
        <v>c84703d6f2e4996f7f5c46a24f6bc3b9eec72563</v>
      </c>
      <c r="B2878">
        <f>COUNTIF(รายงานลูกหนี้!$A:$A,A2878)</f>
        <v>2</v>
      </c>
      <c r="C2878">
        <f>COUNTIFS(รายงานลูกหนี้!$A:$A,A2878,รายงานลูกหนี้!$K:$K,"&gt;0")</f>
        <v>0</v>
      </c>
      <c r="D2878">
        <f>SUMIF(รายงานลูกหนี้!$A:$A,A2878,รายงานลูกหนี้!$K:$K)</f>
        <v>0</v>
      </c>
      <c r="E2878">
        <f>_xlfn.MAXIFS(รายงานลูกหนี้!$K:$K,รายงานลูกหนี้!$A:$A,A2878)</f>
        <v>0</v>
      </c>
      <c r="F2878" s="17">
        <f t="shared" si="220"/>
        <v>0</v>
      </c>
      <c r="G2878" t="str">
        <f t="shared" si="221"/>
        <v>ชำระตรงเวลา</v>
      </c>
      <c r="H2878" t="str">
        <f t="shared" si="222"/>
        <v>ลูกหนี้ชั้นดี</v>
      </c>
      <c r="I2878" s="17" cm="1">
        <f t="array" ref="I2878">_xlfn.IFS(D2878=0,0%, D2878&lt;=30,25%, D2878&lt;=60,50%, D2878&lt;=90,75%, D2878&gt;90,100%)</f>
        <v>0</v>
      </c>
      <c r="J2878">
        <f>SUMIFS(รายงานลูกหนี้!$G$2:$G$20000, รายงานลูกหนี้!$A$2:$A$20000, $A2878, รายงานลูกหนี้!$K$2:$K$20000, 0)</f>
        <v>11016</v>
      </c>
      <c r="K2878">
        <f>SUMIFS(รายงานลูกหนี้!$G$2:$G$20000, รายงานลูกหนี้!$A$2:$A$20000, $A2878, รายงานลูกหนี้!$K$2:$K$20000, "&gt;=1", รายงานลูกหนี้!$K$2:$K$20000, "&lt;=30")</f>
        <v>0</v>
      </c>
      <c r="L2878">
        <f>SUMIFS(รายงานลูกหนี้!$G$2:$G$20000, รายงานลูกหนี้!$A$2:$A$20000, $A2878, รายงานลูกหนี้!$K$2:$K$20000, "&gt;=31", รายงานลูกหนี้!$K$2:$K$20000, "&lt;=60")</f>
        <v>0</v>
      </c>
      <c r="M2878">
        <f>SUMIFS(รายงานลูกหนี้!$G$2:$G$20000, รายงานลูกหนี้!$A$2:$A$20000, $A2878, รายงานลูกหนี้!$K$2:$K$20000, "&gt;=61", รายงานลูกหนี้!$K$2:$K$20000, "&lt;=90")</f>
        <v>0</v>
      </c>
      <c r="N2878">
        <f>SUMIFS(รายงานลูกหนี้!$G$2:$G$20000, รายงานลูกหนี้!$A$2:$A$20000, $A2878, รายงานลูกหนี้!$K$2:$K$20000, "&gt;90")</f>
        <v>0</v>
      </c>
      <c r="O2878">
        <f t="shared" si="223"/>
        <v>11016</v>
      </c>
      <c r="P2878" s="17">
        <f t="shared" si="224"/>
        <v>0</v>
      </c>
    </row>
    <row r="2879" spans="1:16" x14ac:dyDescent="0.2">
      <c r="A2879" t="str">
        <v>ed9e491e82a2c30c0e3fd41fe901aa452f913655</v>
      </c>
      <c r="B2879">
        <f>COUNTIF(รายงานลูกหนี้!$A:$A,A2879)</f>
        <v>3</v>
      </c>
      <c r="C2879">
        <f>COUNTIFS(รายงานลูกหนี้!$A:$A,A2879,รายงานลูกหนี้!$K:$K,"&gt;0")</f>
        <v>0</v>
      </c>
      <c r="D2879">
        <f>SUMIF(รายงานลูกหนี้!$A:$A,A2879,รายงานลูกหนี้!$K:$K)</f>
        <v>0</v>
      </c>
      <c r="E2879">
        <f>_xlfn.MAXIFS(รายงานลูกหนี้!$K:$K,รายงานลูกหนี้!$A:$A,A2879)</f>
        <v>0</v>
      </c>
      <c r="F2879" s="17">
        <f t="shared" si="220"/>
        <v>0</v>
      </c>
      <c r="G2879" t="str">
        <f t="shared" si="221"/>
        <v>ชำระตรงเวลา</v>
      </c>
      <c r="H2879" t="str">
        <f t="shared" si="222"/>
        <v>ลูกหนี้ชั้นดี</v>
      </c>
      <c r="I2879" s="17" cm="1">
        <f t="array" ref="I2879">_xlfn.IFS(D2879=0,0%, D2879&lt;=30,25%, D2879&lt;=60,50%, D2879&lt;=90,75%, D2879&gt;90,100%)</f>
        <v>0</v>
      </c>
      <c r="J2879">
        <f>SUMIFS(รายงานลูกหนี้!$G$2:$G$20000, รายงานลูกหนี้!$A$2:$A$20000, $A2879, รายงานลูกหนี้!$K$2:$K$20000, 0)</f>
        <v>38761</v>
      </c>
      <c r="K2879">
        <f>SUMIFS(รายงานลูกหนี้!$G$2:$G$20000, รายงานลูกหนี้!$A$2:$A$20000, $A2879, รายงานลูกหนี้!$K$2:$K$20000, "&gt;=1", รายงานลูกหนี้!$K$2:$K$20000, "&lt;=30")</f>
        <v>0</v>
      </c>
      <c r="L2879">
        <f>SUMIFS(รายงานลูกหนี้!$G$2:$G$20000, รายงานลูกหนี้!$A$2:$A$20000, $A2879, รายงานลูกหนี้!$K$2:$K$20000, "&gt;=31", รายงานลูกหนี้!$K$2:$K$20000, "&lt;=60")</f>
        <v>0</v>
      </c>
      <c r="M2879">
        <f>SUMIFS(รายงานลูกหนี้!$G$2:$G$20000, รายงานลูกหนี้!$A$2:$A$20000, $A2879, รายงานลูกหนี้!$K$2:$K$20000, "&gt;=61", รายงานลูกหนี้!$K$2:$K$20000, "&lt;=90")</f>
        <v>0</v>
      </c>
      <c r="N2879">
        <f>SUMIFS(รายงานลูกหนี้!$G$2:$G$20000, รายงานลูกหนี้!$A$2:$A$20000, $A2879, รายงานลูกหนี้!$K$2:$K$20000, "&gt;90")</f>
        <v>0</v>
      </c>
      <c r="O2879">
        <f t="shared" si="223"/>
        <v>38761</v>
      </c>
      <c r="P2879" s="17">
        <f t="shared" si="224"/>
        <v>0</v>
      </c>
    </row>
    <row r="2880" spans="1:16" x14ac:dyDescent="0.2">
      <c r="A2880" t="str">
        <v>2b866fc880dda46ced3cc74a453e64e1230ef557</v>
      </c>
      <c r="B2880">
        <f>COUNTIF(รายงานลูกหนี้!$A:$A,A2880)</f>
        <v>3</v>
      </c>
      <c r="C2880">
        <f>COUNTIFS(รายงานลูกหนี้!$A:$A,A2880,รายงานลูกหนี้!$K:$K,"&gt;0")</f>
        <v>2</v>
      </c>
      <c r="D2880">
        <f>SUMIF(รายงานลูกหนี้!$A:$A,A2880,รายงานลูกหนี้!$K:$K)</f>
        <v>74</v>
      </c>
      <c r="E2880">
        <f>_xlfn.MAXIFS(รายงานลูกหนี้!$K:$K,รายงานลูกหนี้!$A:$A,A2880)</f>
        <v>37</v>
      </c>
      <c r="F2880" s="17">
        <f t="shared" si="220"/>
        <v>0.66666666666666663</v>
      </c>
      <c r="G2880" t="str">
        <f t="shared" si="221"/>
        <v>ค้างชำระ 31 - 60 วัน</v>
      </c>
      <c r="H2880" t="str">
        <f t="shared" si="222"/>
        <v>ลูกหนี้เฝ้าติดตาม</v>
      </c>
      <c r="I2880" s="17" cm="1">
        <f t="array" ref="I2880">_xlfn.IFS(D2880=0,0%, D2880&lt;=30,25%, D2880&lt;=60,50%, D2880&lt;=90,75%, D2880&gt;90,100%)</f>
        <v>0.75</v>
      </c>
      <c r="J2880">
        <f>SUMIFS(รายงานลูกหนี้!$G$2:$G$20000, รายงานลูกหนี้!$A$2:$A$20000, $A2880, รายงานลูกหนี้!$K$2:$K$20000, 0)</f>
        <v>5416</v>
      </c>
      <c r="K2880">
        <f>SUMIFS(รายงานลูกหนี้!$G$2:$G$20000, รายงานลูกหนี้!$A$2:$A$20000, $A2880, รายงานลูกหนี้!$K$2:$K$20000, "&gt;=1", รายงานลูกหนี้!$K$2:$K$20000, "&lt;=30")</f>
        <v>0</v>
      </c>
      <c r="L2880">
        <f>SUMIFS(รายงานลูกหนี้!$G$2:$G$20000, รายงานลูกหนี้!$A$2:$A$20000, $A2880, รายงานลูกหนี้!$K$2:$K$20000, "&gt;=31", รายงานลูกหนี้!$K$2:$K$20000, "&lt;=60")</f>
        <v>7253</v>
      </c>
      <c r="M2880">
        <f>SUMIFS(รายงานลูกหนี้!$G$2:$G$20000, รายงานลูกหนี้!$A$2:$A$20000, $A2880, รายงานลูกหนี้!$K$2:$K$20000, "&gt;=61", รายงานลูกหนี้!$K$2:$K$20000, "&lt;=90")</f>
        <v>0</v>
      </c>
      <c r="N2880">
        <f>SUMIFS(รายงานลูกหนี้!$G$2:$G$20000, รายงานลูกหนี้!$A$2:$A$20000, $A2880, รายงานลูกหนี้!$K$2:$K$20000, "&gt;90")</f>
        <v>0</v>
      </c>
      <c r="O2880">
        <f t="shared" si="223"/>
        <v>12669</v>
      </c>
      <c r="P2880" s="17">
        <f t="shared" si="224"/>
        <v>0.28624990133396477</v>
      </c>
    </row>
    <row r="2881" spans="1:16" x14ac:dyDescent="0.2">
      <c r="A2881" t="str">
        <v>0e3216eba58fcddadb8396f00ff17f80c896004a</v>
      </c>
      <c r="B2881">
        <f>COUNTIF(รายงานลูกหนี้!$A:$A,A2881)</f>
        <v>4</v>
      </c>
      <c r="C2881">
        <f>COUNTIFS(รายงานลูกหนี้!$A:$A,A2881,รายงานลูกหนี้!$K:$K,"&gt;0")</f>
        <v>4</v>
      </c>
      <c r="D2881">
        <f>SUMIF(รายงานลูกหนี้!$A:$A,A2881,รายงานลูกหนี้!$K:$K)</f>
        <v>14</v>
      </c>
      <c r="E2881">
        <f>_xlfn.MAXIFS(รายงานลูกหนี้!$K:$K,รายงานลูกหนี้!$A:$A,A2881)</f>
        <v>8</v>
      </c>
      <c r="F2881" s="17">
        <f t="shared" si="220"/>
        <v>1</v>
      </c>
      <c r="G2881" t="str">
        <f t="shared" si="221"/>
        <v>ค้างชำระ 1 - 30 วัน</v>
      </c>
      <c r="H2881" t="str">
        <f t="shared" si="222"/>
        <v>ลูกหนี้ชั้นดี</v>
      </c>
      <c r="I2881" s="17" cm="1">
        <f t="array" ref="I2881">_xlfn.IFS(D2881=0,0%, D2881&lt;=30,25%, D2881&lt;=60,50%, D2881&lt;=90,75%, D2881&gt;90,100%)</f>
        <v>0.25</v>
      </c>
      <c r="J2881">
        <f>SUMIFS(รายงานลูกหนี้!$G$2:$G$20000, รายงานลูกหนี้!$A$2:$A$20000, $A2881, รายงานลูกหนี้!$K$2:$K$20000, 0)</f>
        <v>0</v>
      </c>
      <c r="K2881">
        <f>SUMIFS(รายงานลูกหนี้!$G$2:$G$20000, รายงานลูกหนี้!$A$2:$A$20000, $A2881, รายงานลูกหนี้!$K$2:$K$20000, "&gt;=1", รายงานลูกหนี้!$K$2:$K$20000, "&lt;=30")</f>
        <v>9423</v>
      </c>
      <c r="L2881">
        <f>SUMIFS(รายงานลูกหนี้!$G$2:$G$20000, รายงานลูกหนี้!$A$2:$A$20000, $A2881, รายงานลูกหนี้!$K$2:$K$20000, "&gt;=31", รายงานลูกหนี้!$K$2:$K$20000, "&lt;=60")</f>
        <v>0</v>
      </c>
      <c r="M2881">
        <f>SUMIFS(รายงานลูกหนี้!$G$2:$G$20000, รายงานลูกหนี้!$A$2:$A$20000, $A2881, รายงานลูกหนี้!$K$2:$K$20000, "&gt;=61", รายงานลูกหนี้!$K$2:$K$20000, "&lt;=90")</f>
        <v>0</v>
      </c>
      <c r="N2881">
        <f>SUMIFS(รายงานลูกหนี้!$G$2:$G$20000, รายงานลูกหนี้!$A$2:$A$20000, $A2881, รายงานลูกหนี้!$K$2:$K$20000, "&gt;90")</f>
        <v>0</v>
      </c>
      <c r="O2881">
        <f t="shared" si="223"/>
        <v>9423</v>
      </c>
      <c r="P2881" s="17">
        <f t="shared" si="224"/>
        <v>0.25</v>
      </c>
    </row>
    <row r="2882" spans="1:16" x14ac:dyDescent="0.2">
      <c r="A2882" t="str">
        <v>4cf5803018f389845b04878e34c068a9a45b6acb</v>
      </c>
      <c r="B2882">
        <f>COUNTIF(รายงานลูกหนี้!$A:$A,A2882)</f>
        <v>5</v>
      </c>
      <c r="C2882">
        <f>COUNTIFS(รายงานลูกหนี้!$A:$A,A2882,รายงานลูกหนี้!$K:$K,"&gt;0")</f>
        <v>2</v>
      </c>
      <c r="D2882">
        <f>SUMIF(รายงานลูกหนี้!$A:$A,A2882,รายงานลูกหนี้!$K:$K)</f>
        <v>2</v>
      </c>
      <c r="E2882">
        <f>_xlfn.MAXIFS(รายงานลูกหนี้!$K:$K,รายงานลูกหนี้!$A:$A,A2882)</f>
        <v>1</v>
      </c>
      <c r="F2882" s="17">
        <f t="shared" si="220"/>
        <v>0.4</v>
      </c>
      <c r="G2882" t="str">
        <f t="shared" si="221"/>
        <v>ค้างชำระ 1 - 30 วัน</v>
      </c>
      <c r="H2882" t="str">
        <f t="shared" si="222"/>
        <v>ลูกหนี้ชั้นดี</v>
      </c>
      <c r="I2882" s="17" cm="1">
        <f t="array" ref="I2882">_xlfn.IFS(D2882=0,0%, D2882&lt;=30,25%, D2882&lt;=60,50%, D2882&lt;=90,75%, D2882&gt;90,100%)</f>
        <v>0.25</v>
      </c>
      <c r="J2882">
        <f>SUMIFS(รายงานลูกหนี้!$G$2:$G$20000, รายงานลูกหนี้!$A$2:$A$20000, $A2882, รายงานลูกหนี้!$K$2:$K$20000, 0)</f>
        <v>14233</v>
      </c>
      <c r="K2882">
        <f>SUMIFS(รายงานลูกหนี้!$G$2:$G$20000, รายงานลูกหนี้!$A$2:$A$20000, $A2882, รายงานลูกหนี้!$K$2:$K$20000, "&gt;=1", รายงานลูกหนี้!$K$2:$K$20000, "&lt;=30")</f>
        <v>1652</v>
      </c>
      <c r="L2882">
        <f>SUMIFS(รายงานลูกหนี้!$G$2:$G$20000, รายงานลูกหนี้!$A$2:$A$20000, $A2882, รายงานลูกหนี้!$K$2:$K$20000, "&gt;=31", รายงานลูกหนี้!$K$2:$K$20000, "&lt;=60")</f>
        <v>0</v>
      </c>
      <c r="M2882">
        <f>SUMIFS(รายงานลูกหนี้!$G$2:$G$20000, รายงานลูกหนี้!$A$2:$A$20000, $A2882, รายงานลูกหนี้!$K$2:$K$20000, "&gt;=61", รายงานลูกหนี้!$K$2:$K$20000, "&lt;=90")</f>
        <v>0</v>
      </c>
      <c r="N2882">
        <f>SUMIFS(รายงานลูกหนี้!$G$2:$G$20000, รายงานลูกหนี้!$A$2:$A$20000, $A2882, รายงานลูกหนี้!$K$2:$K$20000, "&gt;90")</f>
        <v>0</v>
      </c>
      <c r="O2882">
        <f t="shared" si="223"/>
        <v>15885</v>
      </c>
      <c r="P2882" s="17">
        <f t="shared" si="224"/>
        <v>2.5999370475291154E-2</v>
      </c>
    </row>
    <row r="2883" spans="1:16" x14ac:dyDescent="0.2">
      <c r="A2883" t="str">
        <v>d33025c250c42e988ecb905915f6477b2178a228</v>
      </c>
      <c r="B2883">
        <f>COUNTIF(รายงานลูกหนี้!$A:$A,A2883)</f>
        <v>5</v>
      </c>
      <c r="C2883">
        <f>COUNTIFS(รายงานลูกหนี้!$A:$A,A2883,รายงานลูกหนี้!$K:$K,"&gt;0")</f>
        <v>5</v>
      </c>
      <c r="D2883">
        <f>SUMIF(รายงานลูกหนี้!$A:$A,A2883,รายงานลูกหนี้!$K:$K)</f>
        <v>9</v>
      </c>
      <c r="E2883">
        <f>_xlfn.MAXIFS(รายงานลูกหนี้!$K:$K,รายงานลูกหนี้!$A:$A,A2883)</f>
        <v>2</v>
      </c>
      <c r="F2883" s="17">
        <f t="shared" ref="F2883:F2946" si="225">C2883/B2883</f>
        <v>1</v>
      </c>
      <c r="G2883" t="str">
        <f t="shared" ref="G2883:G2946" si="226">IF(E2883&lt;=0, "ชำระตรงเวลา", IF(E2883&lt;=30, "ค้างชำระ 1 - 30 วัน", IF(E2883&lt;=60, "ค้างชำระ 31 - 60 วัน", IF(E2883&lt;=90, "ค้างชำระ 61 - 90 วัน", "ค้างชำระเกิน 90 วัน"))))</f>
        <v>ค้างชำระ 1 - 30 วัน</v>
      </c>
      <c r="H2883" t="str">
        <f t="shared" ref="H2883:H2946" si="227">IF(E2883&lt;=30, "ลูกหนี้ชั้นดี", IF(E2883&lt;=90, "ลูกหนี้เฝ้าติดตาม", "ลูกหนี้ด้อยคุณภาพ (NPL)"))</f>
        <v>ลูกหนี้ชั้นดี</v>
      </c>
      <c r="I2883" s="17" cm="1">
        <f t="array" ref="I2883">_xlfn.IFS(D2883=0,0%, D2883&lt;=30,25%, D2883&lt;=60,50%, D2883&lt;=90,75%, D2883&gt;90,100%)</f>
        <v>0.25</v>
      </c>
      <c r="J2883">
        <f>SUMIFS(รายงานลูกหนี้!$G$2:$G$20000, รายงานลูกหนี้!$A$2:$A$20000, $A2883, รายงานลูกหนี้!$K$2:$K$20000, 0)</f>
        <v>0</v>
      </c>
      <c r="K2883">
        <f>SUMIFS(รายงานลูกหนี้!$G$2:$G$20000, รายงานลูกหนี้!$A$2:$A$20000, $A2883, รายงานลูกหนี้!$K$2:$K$20000, "&gt;=1", รายงานลูกหนี้!$K$2:$K$20000, "&lt;=30")</f>
        <v>10896</v>
      </c>
      <c r="L2883">
        <f>SUMIFS(รายงานลูกหนี้!$G$2:$G$20000, รายงานลูกหนี้!$A$2:$A$20000, $A2883, รายงานลูกหนี้!$K$2:$K$20000, "&gt;=31", รายงานลูกหนี้!$K$2:$K$20000, "&lt;=60")</f>
        <v>0</v>
      </c>
      <c r="M2883">
        <f>SUMIFS(รายงานลูกหนี้!$G$2:$G$20000, รายงานลูกหนี้!$A$2:$A$20000, $A2883, รายงานลูกหนี้!$K$2:$K$20000, "&gt;=61", รายงานลูกหนี้!$K$2:$K$20000, "&lt;=90")</f>
        <v>0</v>
      </c>
      <c r="N2883">
        <f>SUMIFS(รายงานลูกหนี้!$G$2:$G$20000, รายงานลูกหนี้!$A$2:$A$20000, $A2883, รายงานลูกหนี้!$K$2:$K$20000, "&gt;90")</f>
        <v>0</v>
      </c>
      <c r="O2883">
        <f t="shared" ref="O2883:O2946" si="228">SUM(J2883:N2883)</f>
        <v>10896</v>
      </c>
      <c r="P2883" s="17">
        <f t="shared" ref="P2883:P2946" si="229">IF(O2883=0, 0%, (J2883*0%+K2883*25%+L2883*50%+M2883*75%+N2883*100%)/O2883)</f>
        <v>0.25</v>
      </c>
    </row>
    <row r="2884" spans="1:16" x14ac:dyDescent="0.2">
      <c r="A2884" t="str">
        <v>7a768e1b03842f62370b2b49d0134c3236ed18b9</v>
      </c>
      <c r="B2884">
        <f>COUNTIF(รายงานลูกหนี้!$A:$A,A2884)</f>
        <v>12</v>
      </c>
      <c r="C2884">
        <f>COUNTIFS(รายงานลูกหนี้!$A:$A,A2884,รายงานลูกหนี้!$K:$K,"&gt;0")</f>
        <v>5</v>
      </c>
      <c r="D2884">
        <f>SUMIF(รายงานลูกหนี้!$A:$A,A2884,รายงานลูกหนี้!$K:$K)</f>
        <v>14</v>
      </c>
      <c r="E2884">
        <f>_xlfn.MAXIFS(รายงานลูกหนี้!$K:$K,รายงานลูกหนี้!$A:$A,A2884)</f>
        <v>7</v>
      </c>
      <c r="F2884" s="17">
        <f t="shared" si="225"/>
        <v>0.41666666666666669</v>
      </c>
      <c r="G2884" t="str">
        <f t="shared" si="226"/>
        <v>ค้างชำระ 1 - 30 วัน</v>
      </c>
      <c r="H2884" t="str">
        <f t="shared" si="227"/>
        <v>ลูกหนี้ชั้นดี</v>
      </c>
      <c r="I2884" s="17" cm="1">
        <f t="array" ref="I2884">_xlfn.IFS(D2884=0,0%, D2884&lt;=30,25%, D2884&lt;=60,50%, D2884&lt;=90,75%, D2884&gt;90,100%)</f>
        <v>0.25</v>
      </c>
      <c r="J2884">
        <f>SUMIFS(รายงานลูกหนี้!$G$2:$G$20000, รายงานลูกหนี้!$A$2:$A$20000, $A2884, รายงานลูกหนี้!$K$2:$K$20000, 0)</f>
        <v>14901</v>
      </c>
      <c r="K2884">
        <f>SUMIFS(รายงานลูกหนี้!$G$2:$G$20000, รายงานลูกหนี้!$A$2:$A$20000, $A2884, รายงานลูกหนี้!$K$2:$K$20000, "&gt;=1", รายงานลูกหนี้!$K$2:$K$20000, "&lt;=30")</f>
        <v>9029</v>
      </c>
      <c r="L2884">
        <f>SUMIFS(รายงานลูกหนี้!$G$2:$G$20000, รายงานลูกหนี้!$A$2:$A$20000, $A2884, รายงานลูกหนี้!$K$2:$K$20000, "&gt;=31", รายงานลูกหนี้!$K$2:$K$20000, "&lt;=60")</f>
        <v>0</v>
      </c>
      <c r="M2884">
        <f>SUMIFS(รายงานลูกหนี้!$G$2:$G$20000, รายงานลูกหนี้!$A$2:$A$20000, $A2884, รายงานลูกหนี้!$K$2:$K$20000, "&gt;=61", รายงานลูกหนี้!$K$2:$K$20000, "&lt;=90")</f>
        <v>0</v>
      </c>
      <c r="N2884">
        <f>SUMIFS(รายงานลูกหนี้!$G$2:$G$20000, รายงานลูกหนี้!$A$2:$A$20000, $A2884, รายงานลูกหนี้!$K$2:$K$20000, "&gt;90")</f>
        <v>0</v>
      </c>
      <c r="O2884">
        <f t="shared" si="228"/>
        <v>23930</v>
      </c>
      <c r="P2884" s="17">
        <f t="shared" si="229"/>
        <v>9.4327204346009191E-2</v>
      </c>
    </row>
    <row r="2885" spans="1:16" x14ac:dyDescent="0.2">
      <c r="A2885" t="str">
        <v>3ca2713758c80e4ca7e5dfeca7bfdf1bf0c3b580</v>
      </c>
      <c r="B2885">
        <f>COUNTIF(รายงานลูกหนี้!$A:$A,A2885)</f>
        <v>1</v>
      </c>
      <c r="C2885">
        <f>COUNTIFS(รายงานลูกหนี้!$A:$A,A2885,รายงานลูกหนี้!$K:$K,"&gt;0")</f>
        <v>0</v>
      </c>
      <c r="D2885">
        <f>SUMIF(รายงานลูกหนี้!$A:$A,A2885,รายงานลูกหนี้!$K:$K)</f>
        <v>0</v>
      </c>
      <c r="E2885">
        <f>_xlfn.MAXIFS(รายงานลูกหนี้!$K:$K,รายงานลูกหนี้!$A:$A,A2885)</f>
        <v>0</v>
      </c>
      <c r="F2885" s="17">
        <f t="shared" si="225"/>
        <v>0</v>
      </c>
      <c r="G2885" t="str">
        <f t="shared" si="226"/>
        <v>ชำระตรงเวลา</v>
      </c>
      <c r="H2885" t="str">
        <f t="shared" si="227"/>
        <v>ลูกหนี้ชั้นดี</v>
      </c>
      <c r="I2885" s="17" cm="1">
        <f t="array" ref="I2885">_xlfn.IFS(D2885=0,0%, D2885&lt;=30,25%, D2885&lt;=60,50%, D2885&lt;=90,75%, D2885&gt;90,100%)</f>
        <v>0</v>
      </c>
      <c r="J2885">
        <f>SUMIFS(รายงานลูกหนี้!$G$2:$G$20000, รายงานลูกหนี้!$A$2:$A$20000, $A2885, รายงานลูกหนี้!$K$2:$K$20000, 0)</f>
        <v>5365</v>
      </c>
      <c r="K2885">
        <f>SUMIFS(รายงานลูกหนี้!$G$2:$G$20000, รายงานลูกหนี้!$A$2:$A$20000, $A2885, รายงานลูกหนี้!$K$2:$K$20000, "&gt;=1", รายงานลูกหนี้!$K$2:$K$20000, "&lt;=30")</f>
        <v>0</v>
      </c>
      <c r="L2885">
        <f>SUMIFS(รายงานลูกหนี้!$G$2:$G$20000, รายงานลูกหนี้!$A$2:$A$20000, $A2885, รายงานลูกหนี้!$K$2:$K$20000, "&gt;=31", รายงานลูกหนี้!$K$2:$K$20000, "&lt;=60")</f>
        <v>0</v>
      </c>
      <c r="M2885">
        <f>SUMIFS(รายงานลูกหนี้!$G$2:$G$20000, รายงานลูกหนี้!$A$2:$A$20000, $A2885, รายงานลูกหนี้!$K$2:$K$20000, "&gt;=61", รายงานลูกหนี้!$K$2:$K$20000, "&lt;=90")</f>
        <v>0</v>
      </c>
      <c r="N2885">
        <f>SUMIFS(รายงานลูกหนี้!$G$2:$G$20000, รายงานลูกหนี้!$A$2:$A$20000, $A2885, รายงานลูกหนี้!$K$2:$K$20000, "&gt;90")</f>
        <v>0</v>
      </c>
      <c r="O2885">
        <f t="shared" si="228"/>
        <v>5365</v>
      </c>
      <c r="P2885" s="17">
        <f t="shared" si="229"/>
        <v>0</v>
      </c>
    </row>
    <row r="2886" spans="1:16" x14ac:dyDescent="0.2">
      <c r="A2886" t="str">
        <v>9f27a6f24c8dce424a0d82dff3fb51a65a5e3603</v>
      </c>
      <c r="B2886">
        <f>COUNTIF(รายงานลูกหนี้!$A:$A,A2886)</f>
        <v>6</v>
      </c>
      <c r="C2886">
        <f>COUNTIFS(รายงานลูกหนี้!$A:$A,A2886,รายงานลูกหนี้!$K:$K,"&gt;0")</f>
        <v>4</v>
      </c>
      <c r="D2886">
        <f>SUMIF(รายงานลูกหนี้!$A:$A,A2886,รายงานลูกหนี้!$K:$K)</f>
        <v>30</v>
      </c>
      <c r="E2886">
        <f>_xlfn.MAXIFS(รายงานลูกหนี้!$K:$K,รายงานลูกหนี้!$A:$A,A2886)</f>
        <v>23</v>
      </c>
      <c r="F2886" s="17">
        <f t="shared" si="225"/>
        <v>0.66666666666666663</v>
      </c>
      <c r="G2886" t="str">
        <f t="shared" si="226"/>
        <v>ค้างชำระ 1 - 30 วัน</v>
      </c>
      <c r="H2886" t="str">
        <f t="shared" si="227"/>
        <v>ลูกหนี้ชั้นดี</v>
      </c>
      <c r="I2886" s="17" cm="1">
        <f t="array" ref="I2886">_xlfn.IFS(D2886=0,0%, D2886&lt;=30,25%, D2886&lt;=60,50%, D2886&lt;=90,75%, D2886&gt;90,100%)</f>
        <v>0.25</v>
      </c>
      <c r="J2886">
        <f>SUMIFS(รายงานลูกหนี้!$G$2:$G$20000, รายงานลูกหนี้!$A$2:$A$20000, $A2886, รายงานลูกหนี้!$K$2:$K$20000, 0)</f>
        <v>241900</v>
      </c>
      <c r="K2886">
        <f>SUMIFS(รายงานลูกหนี้!$G$2:$G$20000, รายงานลูกหนี้!$A$2:$A$20000, $A2886, รายงานลูกหนี้!$K$2:$K$20000, "&gt;=1", รายงานลูกหนี้!$K$2:$K$20000, "&lt;=30")</f>
        <v>727800</v>
      </c>
      <c r="L2886">
        <f>SUMIFS(รายงานลูกหนี้!$G$2:$G$20000, รายงานลูกหนี้!$A$2:$A$20000, $A2886, รายงานลูกหนี้!$K$2:$K$20000, "&gt;=31", รายงานลูกหนี้!$K$2:$K$20000, "&lt;=60")</f>
        <v>0</v>
      </c>
      <c r="M2886">
        <f>SUMIFS(รายงานลูกหนี้!$G$2:$G$20000, รายงานลูกหนี้!$A$2:$A$20000, $A2886, รายงานลูกหนี้!$K$2:$K$20000, "&gt;=61", รายงานลูกหนี้!$K$2:$K$20000, "&lt;=90")</f>
        <v>0</v>
      </c>
      <c r="N2886">
        <f>SUMIFS(รายงานลูกหนี้!$G$2:$G$20000, รายงานลูกหนี้!$A$2:$A$20000, $A2886, รายงานลูกหนี้!$K$2:$K$20000, "&gt;90")</f>
        <v>0</v>
      </c>
      <c r="O2886">
        <f t="shared" si="228"/>
        <v>969700</v>
      </c>
      <c r="P2886" s="17">
        <f t="shared" si="229"/>
        <v>0.1876353511395277</v>
      </c>
    </row>
    <row r="2887" spans="1:16" x14ac:dyDescent="0.2">
      <c r="A2887" t="str">
        <v>45f82d0da1984ebe59e3b0ffc1c100ee30c0d598</v>
      </c>
      <c r="B2887">
        <f>COUNTIF(รายงานลูกหนี้!$A:$A,A2887)</f>
        <v>6</v>
      </c>
      <c r="C2887">
        <f>COUNTIFS(รายงานลูกหนี้!$A:$A,A2887,รายงานลูกหนี้!$K:$K,"&gt;0")</f>
        <v>1</v>
      </c>
      <c r="D2887">
        <f>SUMIF(รายงานลูกหนี้!$A:$A,A2887,รายงานลูกหนี้!$K:$K)</f>
        <v>5</v>
      </c>
      <c r="E2887">
        <f>_xlfn.MAXIFS(รายงานลูกหนี้!$K:$K,รายงานลูกหนี้!$A:$A,A2887)</f>
        <v>5</v>
      </c>
      <c r="F2887" s="17">
        <f t="shared" si="225"/>
        <v>0.16666666666666666</v>
      </c>
      <c r="G2887" t="str">
        <f t="shared" si="226"/>
        <v>ค้างชำระ 1 - 30 วัน</v>
      </c>
      <c r="H2887" t="str">
        <f t="shared" si="227"/>
        <v>ลูกหนี้ชั้นดี</v>
      </c>
      <c r="I2887" s="17" cm="1">
        <f t="array" ref="I2887">_xlfn.IFS(D2887=0,0%, D2887&lt;=30,25%, D2887&lt;=60,50%, D2887&lt;=90,75%, D2887&gt;90,100%)</f>
        <v>0.25</v>
      </c>
      <c r="J2887">
        <f>SUMIFS(รายงานลูกหนี้!$G$2:$G$20000, รายงานลูกหนี้!$A$2:$A$20000, $A2887, รายงานลูกหนี้!$K$2:$K$20000, 0)</f>
        <v>18736</v>
      </c>
      <c r="K2887">
        <f>SUMIFS(รายงานลูกหนี้!$G$2:$G$20000, รายงานลูกหนี้!$A$2:$A$20000, $A2887, รายงานลูกหนี้!$K$2:$K$20000, "&gt;=1", รายงานลูกหนี้!$K$2:$K$20000, "&lt;=30")</f>
        <v>5520</v>
      </c>
      <c r="L2887">
        <f>SUMIFS(รายงานลูกหนี้!$G$2:$G$20000, รายงานลูกหนี้!$A$2:$A$20000, $A2887, รายงานลูกหนี้!$K$2:$K$20000, "&gt;=31", รายงานลูกหนี้!$K$2:$K$20000, "&lt;=60")</f>
        <v>0</v>
      </c>
      <c r="M2887">
        <f>SUMIFS(รายงานลูกหนี้!$G$2:$G$20000, รายงานลูกหนี้!$A$2:$A$20000, $A2887, รายงานลูกหนี้!$K$2:$K$20000, "&gt;=61", รายงานลูกหนี้!$K$2:$K$20000, "&lt;=90")</f>
        <v>0</v>
      </c>
      <c r="N2887">
        <f>SUMIFS(รายงานลูกหนี้!$G$2:$G$20000, รายงานลูกหนี้!$A$2:$A$20000, $A2887, รายงานลูกหนี้!$K$2:$K$20000, "&gt;90")</f>
        <v>0</v>
      </c>
      <c r="O2887">
        <f t="shared" si="228"/>
        <v>24256</v>
      </c>
      <c r="P2887" s="17">
        <f t="shared" si="229"/>
        <v>5.6893139841688652E-2</v>
      </c>
    </row>
    <row r="2888" spans="1:16" x14ac:dyDescent="0.2">
      <c r="A2888" t="str">
        <v>515af2301b204512b7d9d94b29c494e2f9713ce7</v>
      </c>
      <c r="B2888">
        <f>COUNTIF(รายงานลูกหนี้!$A:$A,A2888)</f>
        <v>5</v>
      </c>
      <c r="C2888">
        <f>COUNTIFS(รายงานลูกหนี้!$A:$A,A2888,รายงานลูกหนี้!$K:$K,"&gt;0")</f>
        <v>2</v>
      </c>
      <c r="D2888">
        <f>SUMIF(รายงานลูกหนี้!$A:$A,A2888,รายงานลูกหนี้!$K:$K)</f>
        <v>2</v>
      </c>
      <c r="E2888">
        <f>_xlfn.MAXIFS(รายงานลูกหนี้!$K:$K,รายงานลูกหนี้!$A:$A,A2888)</f>
        <v>1</v>
      </c>
      <c r="F2888" s="17">
        <f t="shared" si="225"/>
        <v>0.4</v>
      </c>
      <c r="G2888" t="str">
        <f t="shared" si="226"/>
        <v>ค้างชำระ 1 - 30 วัน</v>
      </c>
      <c r="H2888" t="str">
        <f t="shared" si="227"/>
        <v>ลูกหนี้ชั้นดี</v>
      </c>
      <c r="I2888" s="17" cm="1">
        <f t="array" ref="I2888">_xlfn.IFS(D2888=0,0%, D2888&lt;=30,25%, D2888&lt;=60,50%, D2888&lt;=90,75%, D2888&gt;90,100%)</f>
        <v>0.25</v>
      </c>
      <c r="J2888">
        <f>SUMIFS(รายงานลูกหนี้!$G$2:$G$20000, รายงานลูกหนี้!$A$2:$A$20000, $A2888, รายงานลูกหนี้!$K$2:$K$20000, 0)</f>
        <v>5010</v>
      </c>
      <c r="K2888">
        <f>SUMIFS(รายงานลูกหนี้!$G$2:$G$20000, รายงานลูกหนี้!$A$2:$A$20000, $A2888, รายงานลูกหนี้!$K$2:$K$20000, "&gt;=1", รายงานลูกหนี้!$K$2:$K$20000, "&lt;=30")</f>
        <v>2056</v>
      </c>
      <c r="L2888">
        <f>SUMIFS(รายงานลูกหนี้!$G$2:$G$20000, รายงานลูกหนี้!$A$2:$A$20000, $A2888, รายงานลูกหนี้!$K$2:$K$20000, "&gt;=31", รายงานลูกหนี้!$K$2:$K$20000, "&lt;=60")</f>
        <v>0</v>
      </c>
      <c r="M2888">
        <f>SUMIFS(รายงานลูกหนี้!$G$2:$G$20000, รายงานลูกหนี้!$A$2:$A$20000, $A2888, รายงานลูกหนี้!$K$2:$K$20000, "&gt;=61", รายงานลูกหนี้!$K$2:$K$20000, "&lt;=90")</f>
        <v>0</v>
      </c>
      <c r="N2888">
        <f>SUMIFS(รายงานลูกหนี้!$G$2:$G$20000, รายงานลูกหนี้!$A$2:$A$20000, $A2888, รายงานลูกหนี้!$K$2:$K$20000, "&gt;90")</f>
        <v>0</v>
      </c>
      <c r="O2888">
        <f t="shared" si="228"/>
        <v>7066</v>
      </c>
      <c r="P2888" s="17">
        <f t="shared" si="229"/>
        <v>7.2742711576563826E-2</v>
      </c>
    </row>
    <row r="2889" spans="1:16" x14ac:dyDescent="0.2">
      <c r="A2889" t="str">
        <v>ffb79cf857daff91da9b16bb1a089ab959e25a02</v>
      </c>
      <c r="B2889">
        <f>COUNTIF(รายงานลูกหนี้!$A:$A,A2889)</f>
        <v>7</v>
      </c>
      <c r="C2889">
        <f>COUNTIFS(รายงานลูกหนี้!$A:$A,A2889,รายงานลูกหนี้!$K:$K,"&gt;0")</f>
        <v>2</v>
      </c>
      <c r="D2889">
        <f>SUMIF(รายงานลูกหนี้!$A:$A,A2889,รายงานลูกหนี้!$K:$K)</f>
        <v>2</v>
      </c>
      <c r="E2889">
        <f>_xlfn.MAXIFS(รายงานลูกหนี้!$K:$K,รายงานลูกหนี้!$A:$A,A2889)</f>
        <v>1</v>
      </c>
      <c r="F2889" s="17">
        <f t="shared" si="225"/>
        <v>0.2857142857142857</v>
      </c>
      <c r="G2889" t="str">
        <f t="shared" si="226"/>
        <v>ค้างชำระ 1 - 30 วัน</v>
      </c>
      <c r="H2889" t="str">
        <f t="shared" si="227"/>
        <v>ลูกหนี้ชั้นดี</v>
      </c>
      <c r="I2889" s="17" cm="1">
        <f t="array" ref="I2889">_xlfn.IFS(D2889=0,0%, D2889&lt;=30,25%, D2889&lt;=60,50%, D2889&lt;=90,75%, D2889&gt;90,100%)</f>
        <v>0.25</v>
      </c>
      <c r="J2889">
        <f>SUMIFS(รายงานลูกหนี้!$G$2:$G$20000, รายงานลูกหนี้!$A$2:$A$20000, $A2889, รายงานลูกหนี้!$K$2:$K$20000, 0)</f>
        <v>10622</v>
      </c>
      <c r="K2889">
        <f>SUMIFS(รายงานลูกหนี้!$G$2:$G$20000, รายงานลูกหนี้!$A$2:$A$20000, $A2889, รายงานลูกหนี้!$K$2:$K$20000, "&gt;=1", รายงานลูกหนี้!$K$2:$K$20000, "&lt;=30")</f>
        <v>1638</v>
      </c>
      <c r="L2889">
        <f>SUMIFS(รายงานลูกหนี้!$G$2:$G$20000, รายงานลูกหนี้!$A$2:$A$20000, $A2889, รายงานลูกหนี้!$K$2:$K$20000, "&gt;=31", รายงานลูกหนี้!$K$2:$K$20000, "&lt;=60")</f>
        <v>0</v>
      </c>
      <c r="M2889">
        <f>SUMIFS(รายงานลูกหนี้!$G$2:$G$20000, รายงานลูกหนี้!$A$2:$A$20000, $A2889, รายงานลูกหนี้!$K$2:$K$20000, "&gt;=61", รายงานลูกหนี้!$K$2:$K$20000, "&lt;=90")</f>
        <v>0</v>
      </c>
      <c r="N2889">
        <f>SUMIFS(รายงานลูกหนี้!$G$2:$G$20000, รายงานลูกหนี้!$A$2:$A$20000, $A2889, รายงานลูกหนี้!$K$2:$K$20000, "&gt;90")</f>
        <v>0</v>
      </c>
      <c r="O2889">
        <f t="shared" si="228"/>
        <v>12260</v>
      </c>
      <c r="P2889" s="17">
        <f t="shared" si="229"/>
        <v>3.3401305057096251E-2</v>
      </c>
    </row>
    <row r="2890" spans="1:16" x14ac:dyDescent="0.2">
      <c r="A2890" t="str">
        <v>c6227329912be5bb79df77efaa679e3ce3c509f2</v>
      </c>
      <c r="B2890">
        <f>COUNTIF(รายงานลูกหนี้!$A:$A,A2890)</f>
        <v>6</v>
      </c>
      <c r="C2890">
        <f>COUNTIFS(รายงานลูกหนี้!$A:$A,A2890,รายงานลูกหนี้!$K:$K,"&gt;0")</f>
        <v>0</v>
      </c>
      <c r="D2890">
        <f>SUMIF(รายงานลูกหนี้!$A:$A,A2890,รายงานลูกหนี้!$K:$K)</f>
        <v>0</v>
      </c>
      <c r="E2890">
        <f>_xlfn.MAXIFS(รายงานลูกหนี้!$K:$K,รายงานลูกหนี้!$A:$A,A2890)</f>
        <v>0</v>
      </c>
      <c r="F2890" s="17">
        <f t="shared" si="225"/>
        <v>0</v>
      </c>
      <c r="G2890" t="str">
        <f t="shared" si="226"/>
        <v>ชำระตรงเวลา</v>
      </c>
      <c r="H2890" t="str">
        <f t="shared" si="227"/>
        <v>ลูกหนี้ชั้นดี</v>
      </c>
      <c r="I2890" s="17" cm="1">
        <f t="array" ref="I2890">_xlfn.IFS(D2890=0,0%, D2890&lt;=30,25%, D2890&lt;=60,50%, D2890&lt;=90,75%, D2890&gt;90,100%)</f>
        <v>0</v>
      </c>
      <c r="J2890">
        <f>SUMIFS(รายงานลูกหนี้!$G$2:$G$20000, รายงานลูกหนี้!$A$2:$A$20000, $A2890, รายงานลูกหนี้!$K$2:$K$20000, 0)</f>
        <v>26342</v>
      </c>
      <c r="K2890">
        <f>SUMIFS(รายงานลูกหนี้!$G$2:$G$20000, รายงานลูกหนี้!$A$2:$A$20000, $A2890, รายงานลูกหนี้!$K$2:$K$20000, "&gt;=1", รายงานลูกหนี้!$K$2:$K$20000, "&lt;=30")</f>
        <v>0</v>
      </c>
      <c r="L2890">
        <f>SUMIFS(รายงานลูกหนี้!$G$2:$G$20000, รายงานลูกหนี้!$A$2:$A$20000, $A2890, รายงานลูกหนี้!$K$2:$K$20000, "&gt;=31", รายงานลูกหนี้!$K$2:$K$20000, "&lt;=60")</f>
        <v>0</v>
      </c>
      <c r="M2890">
        <f>SUMIFS(รายงานลูกหนี้!$G$2:$G$20000, รายงานลูกหนี้!$A$2:$A$20000, $A2890, รายงานลูกหนี้!$K$2:$K$20000, "&gt;=61", รายงานลูกหนี้!$K$2:$K$20000, "&lt;=90")</f>
        <v>0</v>
      </c>
      <c r="N2890">
        <f>SUMIFS(รายงานลูกหนี้!$G$2:$G$20000, รายงานลูกหนี้!$A$2:$A$20000, $A2890, รายงานลูกหนี้!$K$2:$K$20000, "&gt;90")</f>
        <v>0</v>
      </c>
      <c r="O2890">
        <f t="shared" si="228"/>
        <v>26342</v>
      </c>
      <c r="P2890" s="17">
        <f t="shared" si="229"/>
        <v>0</v>
      </c>
    </row>
    <row r="2891" spans="1:16" x14ac:dyDescent="0.2">
      <c r="A2891" t="str">
        <v>6eaf03abbc36fdc5fcb353660f307cf0ed44b841</v>
      </c>
      <c r="B2891">
        <f>COUNTIF(รายงานลูกหนี้!$A:$A,A2891)</f>
        <v>5</v>
      </c>
      <c r="C2891">
        <f>COUNTIFS(รายงานลูกหนี้!$A:$A,A2891,รายงานลูกหนี้!$K:$K,"&gt;0")</f>
        <v>0</v>
      </c>
      <c r="D2891">
        <f>SUMIF(รายงานลูกหนี้!$A:$A,A2891,รายงานลูกหนี้!$K:$K)</f>
        <v>0</v>
      </c>
      <c r="E2891">
        <f>_xlfn.MAXIFS(รายงานลูกหนี้!$K:$K,รายงานลูกหนี้!$A:$A,A2891)</f>
        <v>0</v>
      </c>
      <c r="F2891" s="17">
        <f t="shared" si="225"/>
        <v>0</v>
      </c>
      <c r="G2891" t="str">
        <f t="shared" si="226"/>
        <v>ชำระตรงเวลา</v>
      </c>
      <c r="H2891" t="str">
        <f t="shared" si="227"/>
        <v>ลูกหนี้ชั้นดี</v>
      </c>
      <c r="I2891" s="17" cm="1">
        <f t="array" ref="I2891">_xlfn.IFS(D2891=0,0%, D2891&lt;=30,25%, D2891&lt;=60,50%, D2891&lt;=90,75%, D2891&gt;90,100%)</f>
        <v>0</v>
      </c>
      <c r="J2891">
        <f>SUMIFS(รายงานลูกหนี้!$G$2:$G$20000, รายงานลูกหนี้!$A$2:$A$20000, $A2891, รายงานลูกหนี้!$K$2:$K$20000, 0)</f>
        <v>10106</v>
      </c>
      <c r="K2891">
        <f>SUMIFS(รายงานลูกหนี้!$G$2:$G$20000, รายงานลูกหนี้!$A$2:$A$20000, $A2891, รายงานลูกหนี้!$K$2:$K$20000, "&gt;=1", รายงานลูกหนี้!$K$2:$K$20000, "&lt;=30")</f>
        <v>0</v>
      </c>
      <c r="L2891">
        <f>SUMIFS(รายงานลูกหนี้!$G$2:$G$20000, รายงานลูกหนี้!$A$2:$A$20000, $A2891, รายงานลูกหนี้!$K$2:$K$20000, "&gt;=31", รายงานลูกหนี้!$K$2:$K$20000, "&lt;=60")</f>
        <v>0</v>
      </c>
      <c r="M2891">
        <f>SUMIFS(รายงานลูกหนี้!$G$2:$G$20000, รายงานลูกหนี้!$A$2:$A$20000, $A2891, รายงานลูกหนี้!$K$2:$K$20000, "&gt;=61", รายงานลูกหนี้!$K$2:$K$20000, "&lt;=90")</f>
        <v>0</v>
      </c>
      <c r="N2891">
        <f>SUMIFS(รายงานลูกหนี้!$G$2:$G$20000, รายงานลูกหนี้!$A$2:$A$20000, $A2891, รายงานลูกหนี้!$K$2:$K$20000, "&gt;90")</f>
        <v>0</v>
      </c>
      <c r="O2891">
        <f t="shared" si="228"/>
        <v>10106</v>
      </c>
      <c r="P2891" s="17">
        <f t="shared" si="229"/>
        <v>0</v>
      </c>
    </row>
    <row r="2892" spans="1:16" x14ac:dyDescent="0.2">
      <c r="A2892" t="str">
        <v>ffe0c4fb5392a724f24d155f323451948b5bda54</v>
      </c>
      <c r="B2892">
        <f>COUNTIF(รายงานลูกหนี้!$A:$A,A2892)</f>
        <v>17</v>
      </c>
      <c r="C2892">
        <f>COUNTIFS(รายงานลูกหนี้!$A:$A,A2892,รายงานลูกหนี้!$K:$K,"&gt;0")</f>
        <v>0</v>
      </c>
      <c r="D2892">
        <f>SUMIF(รายงานลูกหนี้!$A:$A,A2892,รายงานลูกหนี้!$K:$K)</f>
        <v>0</v>
      </c>
      <c r="E2892">
        <f>_xlfn.MAXIFS(รายงานลูกหนี้!$K:$K,รายงานลูกหนี้!$A:$A,A2892)</f>
        <v>0</v>
      </c>
      <c r="F2892" s="17">
        <f t="shared" si="225"/>
        <v>0</v>
      </c>
      <c r="G2892" t="str">
        <f t="shared" si="226"/>
        <v>ชำระตรงเวลา</v>
      </c>
      <c r="H2892" t="str">
        <f t="shared" si="227"/>
        <v>ลูกหนี้ชั้นดี</v>
      </c>
      <c r="I2892" s="17" cm="1">
        <f t="array" ref="I2892">_xlfn.IFS(D2892=0,0%, D2892&lt;=30,25%, D2892&lt;=60,50%, D2892&lt;=90,75%, D2892&gt;90,100%)</f>
        <v>0</v>
      </c>
      <c r="J2892">
        <f>SUMIFS(รายงานลูกหนี้!$G$2:$G$20000, รายงานลูกหนี้!$A$2:$A$20000, $A2892, รายงานลูกหนี้!$K$2:$K$20000, 0)</f>
        <v>139873</v>
      </c>
      <c r="K2892">
        <f>SUMIFS(รายงานลูกหนี้!$G$2:$G$20000, รายงานลูกหนี้!$A$2:$A$20000, $A2892, รายงานลูกหนี้!$K$2:$K$20000, "&gt;=1", รายงานลูกหนี้!$K$2:$K$20000, "&lt;=30")</f>
        <v>0</v>
      </c>
      <c r="L2892">
        <f>SUMIFS(รายงานลูกหนี้!$G$2:$G$20000, รายงานลูกหนี้!$A$2:$A$20000, $A2892, รายงานลูกหนี้!$K$2:$K$20000, "&gt;=31", รายงานลูกหนี้!$K$2:$K$20000, "&lt;=60")</f>
        <v>0</v>
      </c>
      <c r="M2892">
        <f>SUMIFS(รายงานลูกหนี้!$G$2:$G$20000, รายงานลูกหนี้!$A$2:$A$20000, $A2892, รายงานลูกหนี้!$K$2:$K$20000, "&gt;=61", รายงานลูกหนี้!$K$2:$K$20000, "&lt;=90")</f>
        <v>0</v>
      </c>
      <c r="N2892">
        <f>SUMIFS(รายงานลูกหนี้!$G$2:$G$20000, รายงานลูกหนี้!$A$2:$A$20000, $A2892, รายงานลูกหนี้!$K$2:$K$20000, "&gt;90")</f>
        <v>0</v>
      </c>
      <c r="O2892">
        <f t="shared" si="228"/>
        <v>139873</v>
      </c>
      <c r="P2892" s="17">
        <f t="shared" si="229"/>
        <v>0</v>
      </c>
    </row>
    <row r="2893" spans="1:16" x14ac:dyDescent="0.2">
      <c r="A2893" t="str">
        <v>2ddc61334b7d95cef3993a3db569c61f13ac407c</v>
      </c>
      <c r="B2893">
        <f>COUNTIF(รายงานลูกหนี้!$A:$A,A2893)</f>
        <v>4</v>
      </c>
      <c r="C2893">
        <f>COUNTIFS(รายงานลูกหนี้!$A:$A,A2893,รายงานลูกหนี้!$K:$K,"&gt;0")</f>
        <v>2</v>
      </c>
      <c r="D2893">
        <f>SUMIF(รายงานลูกหนี้!$A:$A,A2893,รายงานลูกหนี้!$K:$K)</f>
        <v>7</v>
      </c>
      <c r="E2893">
        <f>_xlfn.MAXIFS(รายงานลูกหนี้!$K:$K,รายงานลูกหนี้!$A:$A,A2893)</f>
        <v>5</v>
      </c>
      <c r="F2893" s="17">
        <f t="shared" si="225"/>
        <v>0.5</v>
      </c>
      <c r="G2893" t="str">
        <f t="shared" si="226"/>
        <v>ค้างชำระ 1 - 30 วัน</v>
      </c>
      <c r="H2893" t="str">
        <f t="shared" si="227"/>
        <v>ลูกหนี้ชั้นดี</v>
      </c>
      <c r="I2893" s="17" cm="1">
        <f t="array" ref="I2893">_xlfn.IFS(D2893=0,0%, D2893&lt;=30,25%, D2893&lt;=60,50%, D2893&lt;=90,75%, D2893&gt;90,100%)</f>
        <v>0.25</v>
      </c>
      <c r="J2893">
        <f>SUMIFS(รายงานลูกหนี้!$G$2:$G$20000, รายงานลูกหนี้!$A$2:$A$20000, $A2893, รายงานลูกหนี้!$K$2:$K$20000, 0)</f>
        <v>12150</v>
      </c>
      <c r="K2893">
        <f>SUMIFS(รายงานลูกหนี้!$G$2:$G$20000, รายงานลูกหนี้!$A$2:$A$20000, $A2893, รายงานลูกหนี้!$K$2:$K$20000, "&gt;=1", รายงานลูกหนี้!$K$2:$K$20000, "&lt;=30")</f>
        <v>22005</v>
      </c>
      <c r="L2893">
        <f>SUMIFS(รายงานลูกหนี้!$G$2:$G$20000, รายงานลูกหนี้!$A$2:$A$20000, $A2893, รายงานลูกหนี้!$K$2:$K$20000, "&gt;=31", รายงานลูกหนี้!$K$2:$K$20000, "&lt;=60")</f>
        <v>0</v>
      </c>
      <c r="M2893">
        <f>SUMIFS(รายงานลูกหนี้!$G$2:$G$20000, รายงานลูกหนี้!$A$2:$A$20000, $A2893, รายงานลูกหนี้!$K$2:$K$20000, "&gt;=61", รายงานลูกหนี้!$K$2:$K$20000, "&lt;=90")</f>
        <v>0</v>
      </c>
      <c r="N2893">
        <f>SUMIFS(รายงานลูกหนี้!$G$2:$G$20000, รายงานลูกหนี้!$A$2:$A$20000, $A2893, รายงานลูกหนี้!$K$2:$K$20000, "&gt;90")</f>
        <v>0</v>
      </c>
      <c r="O2893">
        <f t="shared" si="228"/>
        <v>34155</v>
      </c>
      <c r="P2893" s="17">
        <f t="shared" si="229"/>
        <v>0.16106719367588934</v>
      </c>
    </row>
    <row r="2894" spans="1:16" x14ac:dyDescent="0.2">
      <c r="A2894" t="str">
        <v>328bc1fd6e400e72a3bd9ceb75d2e4fe6809ae2e</v>
      </c>
      <c r="B2894">
        <f>COUNTIF(รายงานลูกหนี้!$A:$A,A2894)</f>
        <v>10</v>
      </c>
      <c r="C2894">
        <f>COUNTIFS(รายงานลูกหนี้!$A:$A,A2894,รายงานลูกหนี้!$K:$K,"&gt;0")</f>
        <v>10</v>
      </c>
      <c r="D2894">
        <f>SUMIF(รายงานลูกหนี้!$A:$A,A2894,รายงานลูกหนี้!$K:$K)</f>
        <v>40</v>
      </c>
      <c r="E2894">
        <f>_xlfn.MAXIFS(รายงานลูกหนี้!$K:$K,รายงานลูกหนี้!$A:$A,A2894)</f>
        <v>4</v>
      </c>
      <c r="F2894" s="17">
        <f t="shared" si="225"/>
        <v>1</v>
      </c>
      <c r="G2894" t="str">
        <f t="shared" si="226"/>
        <v>ค้างชำระ 1 - 30 วัน</v>
      </c>
      <c r="H2894" t="str">
        <f t="shared" si="227"/>
        <v>ลูกหนี้ชั้นดี</v>
      </c>
      <c r="I2894" s="17" cm="1">
        <f t="array" ref="I2894">_xlfn.IFS(D2894=0,0%, D2894&lt;=30,25%, D2894&lt;=60,50%, D2894&lt;=90,75%, D2894&gt;90,100%)</f>
        <v>0.5</v>
      </c>
      <c r="J2894">
        <f>SUMIFS(รายงานลูกหนี้!$G$2:$G$20000, รายงานลูกหนี้!$A$2:$A$20000, $A2894, รายงานลูกหนี้!$K$2:$K$20000, 0)</f>
        <v>0</v>
      </c>
      <c r="K2894">
        <f>SUMIFS(รายงานลูกหนี้!$G$2:$G$20000, รายงานลูกหนี้!$A$2:$A$20000, $A2894, รายงานลูกหนี้!$K$2:$K$20000, "&gt;=1", รายงานลูกหนี้!$K$2:$K$20000, "&lt;=30")</f>
        <v>103417</v>
      </c>
      <c r="L2894">
        <f>SUMIFS(รายงานลูกหนี้!$G$2:$G$20000, รายงานลูกหนี้!$A$2:$A$20000, $A2894, รายงานลูกหนี้!$K$2:$K$20000, "&gt;=31", รายงานลูกหนี้!$K$2:$K$20000, "&lt;=60")</f>
        <v>0</v>
      </c>
      <c r="M2894">
        <f>SUMIFS(รายงานลูกหนี้!$G$2:$G$20000, รายงานลูกหนี้!$A$2:$A$20000, $A2894, รายงานลูกหนี้!$K$2:$K$20000, "&gt;=61", รายงานลูกหนี้!$K$2:$K$20000, "&lt;=90")</f>
        <v>0</v>
      </c>
      <c r="N2894">
        <f>SUMIFS(รายงานลูกหนี้!$G$2:$G$20000, รายงานลูกหนี้!$A$2:$A$20000, $A2894, รายงานลูกหนี้!$K$2:$K$20000, "&gt;90")</f>
        <v>0</v>
      </c>
      <c r="O2894">
        <f t="shared" si="228"/>
        <v>103417</v>
      </c>
      <c r="P2894" s="17">
        <f t="shared" si="229"/>
        <v>0.25</v>
      </c>
    </row>
    <row r="2895" spans="1:16" x14ac:dyDescent="0.2">
      <c r="A2895" t="str">
        <v>f165145716881e8c789daf482918de03a4a36e7a</v>
      </c>
      <c r="B2895">
        <f>COUNTIF(รายงานลูกหนี้!$A:$A,A2895)</f>
        <v>2</v>
      </c>
      <c r="C2895">
        <f>COUNTIFS(รายงานลูกหนี้!$A:$A,A2895,รายงานลูกหนี้!$K:$K,"&gt;0")</f>
        <v>0</v>
      </c>
      <c r="D2895">
        <f>SUMIF(รายงานลูกหนี้!$A:$A,A2895,รายงานลูกหนี้!$K:$K)</f>
        <v>0</v>
      </c>
      <c r="E2895">
        <f>_xlfn.MAXIFS(รายงานลูกหนี้!$K:$K,รายงานลูกหนี้!$A:$A,A2895)</f>
        <v>0</v>
      </c>
      <c r="F2895" s="17">
        <f t="shared" si="225"/>
        <v>0</v>
      </c>
      <c r="G2895" t="str">
        <f t="shared" si="226"/>
        <v>ชำระตรงเวลา</v>
      </c>
      <c r="H2895" t="str">
        <f t="shared" si="227"/>
        <v>ลูกหนี้ชั้นดี</v>
      </c>
      <c r="I2895" s="17" cm="1">
        <f t="array" ref="I2895">_xlfn.IFS(D2895=0,0%, D2895&lt;=30,25%, D2895&lt;=60,50%, D2895&lt;=90,75%, D2895&gt;90,100%)</f>
        <v>0</v>
      </c>
      <c r="J2895">
        <f>SUMIFS(รายงานลูกหนี้!$G$2:$G$20000, รายงานลูกหนี้!$A$2:$A$20000, $A2895, รายงานลูกหนี้!$K$2:$K$20000, 0)</f>
        <v>142</v>
      </c>
      <c r="K2895">
        <f>SUMIFS(รายงานลูกหนี้!$G$2:$G$20000, รายงานลูกหนี้!$A$2:$A$20000, $A2895, รายงานลูกหนี้!$K$2:$K$20000, "&gt;=1", รายงานลูกหนี้!$K$2:$K$20000, "&lt;=30")</f>
        <v>0</v>
      </c>
      <c r="L2895">
        <f>SUMIFS(รายงานลูกหนี้!$G$2:$G$20000, รายงานลูกหนี้!$A$2:$A$20000, $A2895, รายงานลูกหนี้!$K$2:$K$20000, "&gt;=31", รายงานลูกหนี้!$K$2:$K$20000, "&lt;=60")</f>
        <v>0</v>
      </c>
      <c r="M2895">
        <f>SUMIFS(รายงานลูกหนี้!$G$2:$G$20000, รายงานลูกหนี้!$A$2:$A$20000, $A2895, รายงานลูกหนี้!$K$2:$K$20000, "&gt;=61", รายงานลูกหนี้!$K$2:$K$20000, "&lt;=90")</f>
        <v>0</v>
      </c>
      <c r="N2895">
        <f>SUMIFS(รายงานลูกหนี้!$G$2:$G$20000, รายงานลูกหนี้!$A$2:$A$20000, $A2895, รายงานลูกหนี้!$K$2:$K$20000, "&gt;90")</f>
        <v>0</v>
      </c>
      <c r="O2895">
        <f t="shared" si="228"/>
        <v>142</v>
      </c>
      <c r="P2895" s="17">
        <f t="shared" si="229"/>
        <v>0</v>
      </c>
    </row>
    <row r="2896" spans="1:16" x14ac:dyDescent="0.2">
      <c r="A2896" t="str">
        <v>ecaea665417809003963507e1bcda3afd5cfb03f</v>
      </c>
      <c r="B2896">
        <f>COUNTIF(รายงานลูกหนี้!$A:$A,A2896)</f>
        <v>6</v>
      </c>
      <c r="C2896">
        <f>COUNTIFS(รายงานลูกหนี้!$A:$A,A2896,รายงานลูกหนี้!$K:$K,"&gt;0")</f>
        <v>3</v>
      </c>
      <c r="D2896">
        <f>SUMIF(รายงานลูกหนี้!$A:$A,A2896,รายงานลูกหนี้!$K:$K)</f>
        <v>5</v>
      </c>
      <c r="E2896">
        <f>_xlfn.MAXIFS(รายงานลูกหนี้!$K:$K,รายงานลูกหนี้!$A:$A,A2896)</f>
        <v>2</v>
      </c>
      <c r="F2896" s="17">
        <f t="shared" si="225"/>
        <v>0.5</v>
      </c>
      <c r="G2896" t="str">
        <f t="shared" si="226"/>
        <v>ค้างชำระ 1 - 30 วัน</v>
      </c>
      <c r="H2896" t="str">
        <f t="shared" si="227"/>
        <v>ลูกหนี้ชั้นดี</v>
      </c>
      <c r="I2896" s="17" cm="1">
        <f t="array" ref="I2896">_xlfn.IFS(D2896=0,0%, D2896&lt;=30,25%, D2896&lt;=60,50%, D2896&lt;=90,75%, D2896&gt;90,100%)</f>
        <v>0.25</v>
      </c>
      <c r="J2896">
        <f>SUMIFS(รายงานลูกหนี้!$G$2:$G$20000, รายงานลูกหนี้!$A$2:$A$20000, $A2896, รายงานลูกหนี้!$K$2:$K$20000, 0)</f>
        <v>5297</v>
      </c>
      <c r="K2896">
        <f>SUMIFS(รายงานลูกหนี้!$G$2:$G$20000, รายงานลูกหนี้!$A$2:$A$20000, $A2896, รายงานลูกหนี้!$K$2:$K$20000, "&gt;=1", รายงานลูกหนี้!$K$2:$K$20000, "&lt;=30")</f>
        <v>10198</v>
      </c>
      <c r="L2896">
        <f>SUMIFS(รายงานลูกหนี้!$G$2:$G$20000, รายงานลูกหนี้!$A$2:$A$20000, $A2896, รายงานลูกหนี้!$K$2:$K$20000, "&gt;=31", รายงานลูกหนี้!$K$2:$K$20000, "&lt;=60")</f>
        <v>0</v>
      </c>
      <c r="M2896">
        <f>SUMIFS(รายงานลูกหนี้!$G$2:$G$20000, รายงานลูกหนี้!$A$2:$A$20000, $A2896, รายงานลูกหนี้!$K$2:$K$20000, "&gt;=61", รายงานลูกหนี้!$K$2:$K$20000, "&lt;=90")</f>
        <v>0</v>
      </c>
      <c r="N2896">
        <f>SUMIFS(รายงานลูกหนี้!$G$2:$G$20000, รายงานลูกหนี้!$A$2:$A$20000, $A2896, รายงานลูกหนี้!$K$2:$K$20000, "&gt;90")</f>
        <v>0</v>
      </c>
      <c r="O2896">
        <f t="shared" si="228"/>
        <v>15495</v>
      </c>
      <c r="P2896" s="17">
        <f t="shared" si="229"/>
        <v>0.16453694740238786</v>
      </c>
    </row>
    <row r="2897" spans="1:16" x14ac:dyDescent="0.2">
      <c r="A2897" t="str">
        <v>849e02915de69cf6ce8f7a2d454a6c6a25d9921c</v>
      </c>
      <c r="B2897">
        <f>COUNTIF(รายงานลูกหนี้!$A:$A,A2897)</f>
        <v>5</v>
      </c>
      <c r="C2897">
        <f>COUNTIFS(รายงานลูกหนี้!$A:$A,A2897,รายงานลูกหนี้!$K:$K,"&gt;0")</f>
        <v>0</v>
      </c>
      <c r="D2897">
        <f>SUMIF(รายงานลูกหนี้!$A:$A,A2897,รายงานลูกหนี้!$K:$K)</f>
        <v>0</v>
      </c>
      <c r="E2897">
        <f>_xlfn.MAXIFS(รายงานลูกหนี้!$K:$K,รายงานลูกหนี้!$A:$A,A2897)</f>
        <v>0</v>
      </c>
      <c r="F2897" s="17">
        <f t="shared" si="225"/>
        <v>0</v>
      </c>
      <c r="G2897" t="str">
        <f t="shared" si="226"/>
        <v>ชำระตรงเวลา</v>
      </c>
      <c r="H2897" t="str">
        <f t="shared" si="227"/>
        <v>ลูกหนี้ชั้นดี</v>
      </c>
      <c r="I2897" s="17" cm="1">
        <f t="array" ref="I2897">_xlfn.IFS(D2897=0,0%, D2897&lt;=30,25%, D2897&lt;=60,50%, D2897&lt;=90,75%, D2897&gt;90,100%)</f>
        <v>0</v>
      </c>
      <c r="J2897">
        <f>SUMIFS(รายงานลูกหนี้!$G$2:$G$20000, รายงานลูกหนี้!$A$2:$A$20000, $A2897, รายงานลูกหนี้!$K$2:$K$20000, 0)</f>
        <v>9955</v>
      </c>
      <c r="K2897">
        <f>SUMIFS(รายงานลูกหนี้!$G$2:$G$20000, รายงานลูกหนี้!$A$2:$A$20000, $A2897, รายงานลูกหนี้!$K$2:$K$20000, "&gt;=1", รายงานลูกหนี้!$K$2:$K$20000, "&lt;=30")</f>
        <v>0</v>
      </c>
      <c r="L2897">
        <f>SUMIFS(รายงานลูกหนี้!$G$2:$G$20000, รายงานลูกหนี้!$A$2:$A$20000, $A2897, รายงานลูกหนี้!$K$2:$K$20000, "&gt;=31", รายงานลูกหนี้!$K$2:$K$20000, "&lt;=60")</f>
        <v>0</v>
      </c>
      <c r="M2897">
        <f>SUMIFS(รายงานลูกหนี้!$G$2:$G$20000, รายงานลูกหนี้!$A$2:$A$20000, $A2897, รายงานลูกหนี้!$K$2:$K$20000, "&gt;=61", รายงานลูกหนี้!$K$2:$K$20000, "&lt;=90")</f>
        <v>0</v>
      </c>
      <c r="N2897">
        <f>SUMIFS(รายงานลูกหนี้!$G$2:$G$20000, รายงานลูกหนี้!$A$2:$A$20000, $A2897, รายงานลูกหนี้!$K$2:$K$20000, "&gt;90")</f>
        <v>0</v>
      </c>
      <c r="O2897">
        <f t="shared" si="228"/>
        <v>9955</v>
      </c>
      <c r="P2897" s="17">
        <f t="shared" si="229"/>
        <v>0</v>
      </c>
    </row>
    <row r="2898" spans="1:16" x14ac:dyDescent="0.2">
      <c r="A2898" t="str">
        <v>f04735a9f1cf2d735af023c09e1d4b7797f7358b</v>
      </c>
      <c r="B2898">
        <f>COUNTIF(รายงานลูกหนี้!$A:$A,A2898)</f>
        <v>2</v>
      </c>
      <c r="C2898">
        <f>COUNTIFS(รายงานลูกหนี้!$A:$A,A2898,รายงานลูกหนี้!$K:$K,"&gt;0")</f>
        <v>1</v>
      </c>
      <c r="D2898">
        <f>SUMIF(รายงานลูกหนี้!$A:$A,A2898,รายงานลูกหนี้!$K:$K)</f>
        <v>8</v>
      </c>
      <c r="E2898">
        <f>_xlfn.MAXIFS(รายงานลูกหนี้!$K:$K,รายงานลูกหนี้!$A:$A,A2898)</f>
        <v>8</v>
      </c>
      <c r="F2898" s="17">
        <f t="shared" si="225"/>
        <v>0.5</v>
      </c>
      <c r="G2898" t="str">
        <f t="shared" si="226"/>
        <v>ค้างชำระ 1 - 30 วัน</v>
      </c>
      <c r="H2898" t="str">
        <f t="shared" si="227"/>
        <v>ลูกหนี้ชั้นดี</v>
      </c>
      <c r="I2898" s="17" cm="1">
        <f t="array" ref="I2898">_xlfn.IFS(D2898=0,0%, D2898&lt;=30,25%, D2898&lt;=60,50%, D2898&lt;=90,75%, D2898&gt;90,100%)</f>
        <v>0.25</v>
      </c>
      <c r="J2898">
        <f>SUMIFS(รายงานลูกหนี้!$G$2:$G$20000, รายงานลูกหนี้!$A$2:$A$20000, $A2898, รายงานลูกหนี้!$K$2:$K$20000, 0)</f>
        <v>20000</v>
      </c>
      <c r="K2898">
        <f>SUMIFS(รายงานลูกหนี้!$G$2:$G$20000, รายงานลูกหนี้!$A$2:$A$20000, $A2898, รายงานลูกหนี้!$K$2:$K$20000, "&gt;=1", รายงานลูกหนี้!$K$2:$K$20000, "&lt;=30")</f>
        <v>76309</v>
      </c>
      <c r="L2898">
        <f>SUMIFS(รายงานลูกหนี้!$G$2:$G$20000, รายงานลูกหนี้!$A$2:$A$20000, $A2898, รายงานลูกหนี้!$K$2:$K$20000, "&gt;=31", รายงานลูกหนี้!$K$2:$K$20000, "&lt;=60")</f>
        <v>0</v>
      </c>
      <c r="M2898">
        <f>SUMIFS(รายงานลูกหนี้!$G$2:$G$20000, รายงานลูกหนี้!$A$2:$A$20000, $A2898, รายงานลูกหนี้!$K$2:$K$20000, "&gt;=61", รายงานลูกหนี้!$K$2:$K$20000, "&lt;=90")</f>
        <v>0</v>
      </c>
      <c r="N2898">
        <f>SUMIFS(รายงานลูกหนี้!$G$2:$G$20000, รายงานลูกหนี้!$A$2:$A$20000, $A2898, รายงานลูกหนี้!$K$2:$K$20000, "&gt;90")</f>
        <v>0</v>
      </c>
      <c r="O2898">
        <f t="shared" si="228"/>
        <v>96309</v>
      </c>
      <c r="P2898" s="17">
        <f t="shared" si="229"/>
        <v>0.19808377202545971</v>
      </c>
    </row>
    <row r="2899" spans="1:16" x14ac:dyDescent="0.2">
      <c r="A2899" t="str">
        <v>78536322179c83e843b72cf97cb7a93dda0a9153</v>
      </c>
      <c r="B2899">
        <f>COUNTIF(รายงานลูกหนี้!$A:$A,A2899)</f>
        <v>4</v>
      </c>
      <c r="C2899">
        <f>COUNTIFS(รายงานลูกหนี้!$A:$A,A2899,รายงานลูกหนี้!$K:$K,"&gt;0")</f>
        <v>2</v>
      </c>
      <c r="D2899">
        <f>SUMIF(รายงานลูกหนี้!$A:$A,A2899,รายงานลูกหนี้!$K:$K)</f>
        <v>4</v>
      </c>
      <c r="E2899">
        <f>_xlfn.MAXIFS(รายงานลูกหนี้!$K:$K,รายงานลูกหนี้!$A:$A,A2899)</f>
        <v>3</v>
      </c>
      <c r="F2899" s="17">
        <f t="shared" si="225"/>
        <v>0.5</v>
      </c>
      <c r="G2899" t="str">
        <f t="shared" si="226"/>
        <v>ค้างชำระ 1 - 30 วัน</v>
      </c>
      <c r="H2899" t="str">
        <f t="shared" si="227"/>
        <v>ลูกหนี้ชั้นดี</v>
      </c>
      <c r="I2899" s="17" cm="1">
        <f t="array" ref="I2899">_xlfn.IFS(D2899=0,0%, D2899&lt;=30,25%, D2899&lt;=60,50%, D2899&lt;=90,75%, D2899&gt;90,100%)</f>
        <v>0.25</v>
      </c>
      <c r="J2899">
        <f>SUMIFS(รายงานลูกหนี้!$G$2:$G$20000, รายงานลูกหนี้!$A$2:$A$20000, $A2899, รายงานลูกหนี้!$K$2:$K$20000, 0)</f>
        <v>37715</v>
      </c>
      <c r="K2899">
        <f>SUMIFS(รายงานลูกหนี้!$G$2:$G$20000, รายงานลูกหนี้!$A$2:$A$20000, $A2899, รายงานลูกหนี้!$K$2:$K$20000, "&gt;=1", รายงานลูกหนี้!$K$2:$K$20000, "&lt;=30")</f>
        <v>30191</v>
      </c>
      <c r="L2899">
        <f>SUMIFS(รายงานลูกหนี้!$G$2:$G$20000, รายงานลูกหนี้!$A$2:$A$20000, $A2899, รายงานลูกหนี้!$K$2:$K$20000, "&gt;=31", รายงานลูกหนี้!$K$2:$K$20000, "&lt;=60")</f>
        <v>0</v>
      </c>
      <c r="M2899">
        <f>SUMIFS(รายงานลูกหนี้!$G$2:$G$20000, รายงานลูกหนี้!$A$2:$A$20000, $A2899, รายงานลูกหนี้!$K$2:$K$20000, "&gt;=61", รายงานลูกหนี้!$K$2:$K$20000, "&lt;=90")</f>
        <v>0</v>
      </c>
      <c r="N2899">
        <f>SUMIFS(รายงานลูกหนี้!$G$2:$G$20000, รายงานลูกหนี้!$A$2:$A$20000, $A2899, รายงานลูกหนี้!$K$2:$K$20000, "&gt;90")</f>
        <v>0</v>
      </c>
      <c r="O2899">
        <f t="shared" si="228"/>
        <v>67906</v>
      </c>
      <c r="P2899" s="17">
        <f t="shared" si="229"/>
        <v>0.1111499720201455</v>
      </c>
    </row>
    <row r="2900" spans="1:16" x14ac:dyDescent="0.2">
      <c r="A2900" t="str">
        <v>41498c49ea070dd958a397ad725a367cb957316a</v>
      </c>
      <c r="B2900">
        <f>COUNTIF(รายงานลูกหนี้!$A:$A,A2900)</f>
        <v>3</v>
      </c>
      <c r="C2900">
        <f>COUNTIFS(รายงานลูกหนี้!$A:$A,A2900,รายงานลูกหนี้!$K:$K,"&gt;0")</f>
        <v>2</v>
      </c>
      <c r="D2900">
        <f>SUMIF(รายงานลูกหนี้!$A:$A,A2900,รายงานลูกหนี้!$K:$K)</f>
        <v>4</v>
      </c>
      <c r="E2900">
        <f>_xlfn.MAXIFS(รายงานลูกหนี้!$K:$K,รายงานลูกหนี้!$A:$A,A2900)</f>
        <v>3</v>
      </c>
      <c r="F2900" s="17">
        <f t="shared" si="225"/>
        <v>0.66666666666666663</v>
      </c>
      <c r="G2900" t="str">
        <f t="shared" si="226"/>
        <v>ค้างชำระ 1 - 30 วัน</v>
      </c>
      <c r="H2900" t="str">
        <f t="shared" si="227"/>
        <v>ลูกหนี้ชั้นดี</v>
      </c>
      <c r="I2900" s="17" cm="1">
        <f t="array" ref="I2900">_xlfn.IFS(D2900=0,0%, D2900&lt;=30,25%, D2900&lt;=60,50%, D2900&lt;=90,75%, D2900&gt;90,100%)</f>
        <v>0.25</v>
      </c>
      <c r="J2900">
        <f>SUMIFS(รายงานลูกหนี้!$G$2:$G$20000, รายงานลูกหนี้!$A$2:$A$20000, $A2900, รายงานลูกหนี้!$K$2:$K$20000, 0)</f>
        <v>16560</v>
      </c>
      <c r="K2900">
        <f>SUMIFS(รายงานลูกหนี้!$G$2:$G$20000, รายงานลูกหนี้!$A$2:$A$20000, $A2900, รายงานลูกหนี้!$K$2:$K$20000, "&gt;=1", รายงานลูกหนี้!$K$2:$K$20000, "&lt;=30")</f>
        <v>48767</v>
      </c>
      <c r="L2900">
        <f>SUMIFS(รายงานลูกหนี้!$G$2:$G$20000, รายงานลูกหนี้!$A$2:$A$20000, $A2900, รายงานลูกหนี้!$K$2:$K$20000, "&gt;=31", รายงานลูกหนี้!$K$2:$K$20000, "&lt;=60")</f>
        <v>0</v>
      </c>
      <c r="M2900">
        <f>SUMIFS(รายงานลูกหนี้!$G$2:$G$20000, รายงานลูกหนี้!$A$2:$A$20000, $A2900, รายงานลูกหนี้!$K$2:$K$20000, "&gt;=61", รายงานลูกหนี้!$K$2:$K$20000, "&lt;=90")</f>
        <v>0</v>
      </c>
      <c r="N2900">
        <f>SUMIFS(รายงานลูกหนี้!$G$2:$G$20000, รายงานลูกหนี้!$A$2:$A$20000, $A2900, รายงานลูกหนี้!$K$2:$K$20000, "&gt;90")</f>
        <v>0</v>
      </c>
      <c r="O2900">
        <f t="shared" si="228"/>
        <v>65327</v>
      </c>
      <c r="P2900" s="17">
        <f t="shared" si="229"/>
        <v>0.18662650971267622</v>
      </c>
    </row>
    <row r="2901" spans="1:16" x14ac:dyDescent="0.2">
      <c r="A2901" t="str">
        <v>f5016bde485e73ffc7ba661c474aa6a462bb3f02</v>
      </c>
      <c r="B2901">
        <f>COUNTIF(รายงานลูกหนี้!$A:$A,A2901)</f>
        <v>5</v>
      </c>
      <c r="C2901">
        <f>COUNTIFS(รายงานลูกหนี้!$A:$A,A2901,รายงานลูกหนี้!$K:$K,"&gt;0")</f>
        <v>0</v>
      </c>
      <c r="D2901">
        <f>SUMIF(รายงานลูกหนี้!$A:$A,A2901,รายงานลูกหนี้!$K:$K)</f>
        <v>0</v>
      </c>
      <c r="E2901">
        <f>_xlfn.MAXIFS(รายงานลูกหนี้!$K:$K,รายงานลูกหนี้!$A:$A,A2901)</f>
        <v>0</v>
      </c>
      <c r="F2901" s="17">
        <f t="shared" si="225"/>
        <v>0</v>
      </c>
      <c r="G2901" t="str">
        <f t="shared" si="226"/>
        <v>ชำระตรงเวลา</v>
      </c>
      <c r="H2901" t="str">
        <f t="shared" si="227"/>
        <v>ลูกหนี้ชั้นดี</v>
      </c>
      <c r="I2901" s="17" cm="1">
        <f t="array" ref="I2901">_xlfn.IFS(D2901=0,0%, D2901&lt;=30,25%, D2901&lt;=60,50%, D2901&lt;=90,75%, D2901&gt;90,100%)</f>
        <v>0</v>
      </c>
      <c r="J2901">
        <f>SUMIFS(รายงานลูกหนี้!$G$2:$G$20000, รายงานลูกหนี้!$A$2:$A$20000, $A2901, รายงานลูกหนี้!$K$2:$K$20000, 0)</f>
        <v>4875</v>
      </c>
      <c r="K2901">
        <f>SUMIFS(รายงานลูกหนี้!$G$2:$G$20000, รายงานลูกหนี้!$A$2:$A$20000, $A2901, รายงานลูกหนี้!$K$2:$K$20000, "&gt;=1", รายงานลูกหนี้!$K$2:$K$20000, "&lt;=30")</f>
        <v>0</v>
      </c>
      <c r="L2901">
        <f>SUMIFS(รายงานลูกหนี้!$G$2:$G$20000, รายงานลูกหนี้!$A$2:$A$20000, $A2901, รายงานลูกหนี้!$K$2:$K$20000, "&gt;=31", รายงานลูกหนี้!$K$2:$K$20000, "&lt;=60")</f>
        <v>0</v>
      </c>
      <c r="M2901">
        <f>SUMIFS(รายงานลูกหนี้!$G$2:$G$20000, รายงานลูกหนี้!$A$2:$A$20000, $A2901, รายงานลูกหนี้!$K$2:$K$20000, "&gt;=61", รายงานลูกหนี้!$K$2:$K$20000, "&lt;=90")</f>
        <v>0</v>
      </c>
      <c r="N2901">
        <f>SUMIFS(รายงานลูกหนี้!$G$2:$G$20000, รายงานลูกหนี้!$A$2:$A$20000, $A2901, รายงานลูกหนี้!$K$2:$K$20000, "&gt;90")</f>
        <v>0</v>
      </c>
      <c r="O2901">
        <f t="shared" si="228"/>
        <v>4875</v>
      </c>
      <c r="P2901" s="17">
        <f t="shared" si="229"/>
        <v>0</v>
      </c>
    </row>
    <row r="2902" spans="1:16" x14ac:dyDescent="0.2">
      <c r="A2902" t="str">
        <v>652656ca7e047c6c3ef4434b6ddf92ecdd491180</v>
      </c>
      <c r="B2902">
        <f>COUNTIF(รายงานลูกหนี้!$A:$A,A2902)</f>
        <v>2</v>
      </c>
      <c r="C2902">
        <f>COUNTIFS(รายงานลูกหนี้!$A:$A,A2902,รายงานลูกหนี้!$K:$K,"&gt;0")</f>
        <v>0</v>
      </c>
      <c r="D2902">
        <f>SUMIF(รายงานลูกหนี้!$A:$A,A2902,รายงานลูกหนี้!$K:$K)</f>
        <v>0</v>
      </c>
      <c r="E2902">
        <f>_xlfn.MAXIFS(รายงานลูกหนี้!$K:$K,รายงานลูกหนี้!$A:$A,A2902)</f>
        <v>0</v>
      </c>
      <c r="F2902" s="17">
        <f t="shared" si="225"/>
        <v>0</v>
      </c>
      <c r="G2902" t="str">
        <f t="shared" si="226"/>
        <v>ชำระตรงเวลา</v>
      </c>
      <c r="H2902" t="str">
        <f t="shared" si="227"/>
        <v>ลูกหนี้ชั้นดี</v>
      </c>
      <c r="I2902" s="17" cm="1">
        <f t="array" ref="I2902">_xlfn.IFS(D2902=0,0%, D2902&lt;=30,25%, D2902&lt;=60,50%, D2902&lt;=90,75%, D2902&gt;90,100%)</f>
        <v>0</v>
      </c>
      <c r="J2902">
        <f>SUMIFS(รายงานลูกหนี้!$G$2:$G$20000, รายงานลูกหนี้!$A$2:$A$20000, $A2902, รายงานลูกหนี้!$K$2:$K$20000, 0)</f>
        <v>20592</v>
      </c>
      <c r="K2902">
        <f>SUMIFS(รายงานลูกหนี้!$G$2:$G$20000, รายงานลูกหนี้!$A$2:$A$20000, $A2902, รายงานลูกหนี้!$K$2:$K$20000, "&gt;=1", รายงานลูกหนี้!$K$2:$K$20000, "&lt;=30")</f>
        <v>0</v>
      </c>
      <c r="L2902">
        <f>SUMIFS(รายงานลูกหนี้!$G$2:$G$20000, รายงานลูกหนี้!$A$2:$A$20000, $A2902, รายงานลูกหนี้!$K$2:$K$20000, "&gt;=31", รายงานลูกหนี้!$K$2:$K$20000, "&lt;=60")</f>
        <v>0</v>
      </c>
      <c r="M2902">
        <f>SUMIFS(รายงานลูกหนี้!$G$2:$G$20000, รายงานลูกหนี้!$A$2:$A$20000, $A2902, รายงานลูกหนี้!$K$2:$K$20000, "&gt;=61", รายงานลูกหนี้!$K$2:$K$20000, "&lt;=90")</f>
        <v>0</v>
      </c>
      <c r="N2902">
        <f>SUMIFS(รายงานลูกหนี้!$G$2:$G$20000, รายงานลูกหนี้!$A$2:$A$20000, $A2902, รายงานลูกหนี้!$K$2:$K$20000, "&gt;90")</f>
        <v>0</v>
      </c>
      <c r="O2902">
        <f t="shared" si="228"/>
        <v>20592</v>
      </c>
      <c r="P2902" s="17">
        <f t="shared" si="229"/>
        <v>0</v>
      </c>
    </row>
    <row r="2903" spans="1:16" x14ac:dyDescent="0.2">
      <c r="A2903" t="str">
        <v>1a4bea4bf858ee95ec2f50626534277420433ce3</v>
      </c>
      <c r="B2903">
        <f>COUNTIF(รายงานลูกหนี้!$A:$A,A2903)</f>
        <v>6</v>
      </c>
      <c r="C2903">
        <f>COUNTIFS(รายงานลูกหนี้!$A:$A,A2903,รายงานลูกหนี้!$K:$K,"&gt;0")</f>
        <v>1</v>
      </c>
      <c r="D2903">
        <f>SUMIF(รายงานลูกหนี้!$A:$A,A2903,รายงานลูกหนี้!$K:$K)</f>
        <v>3</v>
      </c>
      <c r="E2903">
        <f>_xlfn.MAXIFS(รายงานลูกหนี้!$K:$K,รายงานลูกหนี้!$A:$A,A2903)</f>
        <v>3</v>
      </c>
      <c r="F2903" s="17">
        <f t="shared" si="225"/>
        <v>0.16666666666666666</v>
      </c>
      <c r="G2903" t="str">
        <f t="shared" si="226"/>
        <v>ค้างชำระ 1 - 30 วัน</v>
      </c>
      <c r="H2903" t="str">
        <f t="shared" si="227"/>
        <v>ลูกหนี้ชั้นดี</v>
      </c>
      <c r="I2903" s="17" cm="1">
        <f t="array" ref="I2903">_xlfn.IFS(D2903=0,0%, D2903&lt;=30,25%, D2903&lt;=60,50%, D2903&lt;=90,75%, D2903&gt;90,100%)</f>
        <v>0.25</v>
      </c>
      <c r="J2903">
        <f>SUMIFS(รายงานลูกหนี้!$G$2:$G$20000, รายงานลูกหนี้!$A$2:$A$20000, $A2903, รายงานลูกหนี้!$K$2:$K$20000, 0)</f>
        <v>30500</v>
      </c>
      <c r="K2903">
        <f>SUMIFS(รายงานลูกหนี้!$G$2:$G$20000, รายงานลูกหนี้!$A$2:$A$20000, $A2903, รายงานลูกหนี้!$K$2:$K$20000, "&gt;=1", รายงานลูกหนี้!$K$2:$K$20000, "&lt;=30")</f>
        <v>6000</v>
      </c>
      <c r="L2903">
        <f>SUMIFS(รายงานลูกหนี้!$G$2:$G$20000, รายงานลูกหนี้!$A$2:$A$20000, $A2903, รายงานลูกหนี้!$K$2:$K$20000, "&gt;=31", รายงานลูกหนี้!$K$2:$K$20000, "&lt;=60")</f>
        <v>0</v>
      </c>
      <c r="M2903">
        <f>SUMIFS(รายงานลูกหนี้!$G$2:$G$20000, รายงานลูกหนี้!$A$2:$A$20000, $A2903, รายงานลูกหนี้!$K$2:$K$20000, "&gt;=61", รายงานลูกหนี้!$K$2:$K$20000, "&lt;=90")</f>
        <v>0</v>
      </c>
      <c r="N2903">
        <f>SUMIFS(รายงานลูกหนี้!$G$2:$G$20000, รายงานลูกหนี้!$A$2:$A$20000, $A2903, รายงานลูกหนี้!$K$2:$K$20000, "&gt;90")</f>
        <v>0</v>
      </c>
      <c r="O2903">
        <f t="shared" si="228"/>
        <v>36500</v>
      </c>
      <c r="P2903" s="17">
        <f t="shared" si="229"/>
        <v>4.1095890410958902E-2</v>
      </c>
    </row>
    <row r="2904" spans="1:16" x14ac:dyDescent="0.2">
      <c r="A2904" t="str">
        <v>6c11e22b7ebb1d693d0850741807c5d087b59ac9</v>
      </c>
      <c r="B2904">
        <f>COUNTIF(รายงานลูกหนี้!$A:$A,A2904)</f>
        <v>1</v>
      </c>
      <c r="C2904">
        <f>COUNTIFS(รายงานลูกหนี้!$A:$A,A2904,รายงานลูกหนี้!$K:$K,"&gt;0")</f>
        <v>0</v>
      </c>
      <c r="D2904">
        <f>SUMIF(รายงานลูกหนี้!$A:$A,A2904,รายงานลูกหนี้!$K:$K)</f>
        <v>0</v>
      </c>
      <c r="E2904">
        <f>_xlfn.MAXIFS(รายงานลูกหนี้!$K:$K,รายงานลูกหนี้!$A:$A,A2904)</f>
        <v>0</v>
      </c>
      <c r="F2904" s="17">
        <f t="shared" si="225"/>
        <v>0</v>
      </c>
      <c r="G2904" t="str">
        <f t="shared" si="226"/>
        <v>ชำระตรงเวลา</v>
      </c>
      <c r="H2904" t="str">
        <f t="shared" si="227"/>
        <v>ลูกหนี้ชั้นดี</v>
      </c>
      <c r="I2904" s="17" cm="1">
        <f t="array" ref="I2904">_xlfn.IFS(D2904=0,0%, D2904&lt;=30,25%, D2904&lt;=60,50%, D2904&lt;=90,75%, D2904&gt;90,100%)</f>
        <v>0</v>
      </c>
      <c r="J2904">
        <f>SUMIFS(รายงานลูกหนี้!$G$2:$G$20000, รายงานลูกหนี้!$A$2:$A$20000, $A2904, รายงานลูกหนี้!$K$2:$K$20000, 0)</f>
        <v>226</v>
      </c>
      <c r="K2904">
        <f>SUMIFS(รายงานลูกหนี้!$G$2:$G$20000, รายงานลูกหนี้!$A$2:$A$20000, $A2904, รายงานลูกหนี้!$K$2:$K$20000, "&gt;=1", รายงานลูกหนี้!$K$2:$K$20000, "&lt;=30")</f>
        <v>0</v>
      </c>
      <c r="L2904">
        <f>SUMIFS(รายงานลูกหนี้!$G$2:$G$20000, รายงานลูกหนี้!$A$2:$A$20000, $A2904, รายงานลูกหนี้!$K$2:$K$20000, "&gt;=31", รายงานลูกหนี้!$K$2:$K$20000, "&lt;=60")</f>
        <v>0</v>
      </c>
      <c r="M2904">
        <f>SUMIFS(รายงานลูกหนี้!$G$2:$G$20000, รายงานลูกหนี้!$A$2:$A$20000, $A2904, รายงานลูกหนี้!$K$2:$K$20000, "&gt;=61", รายงานลูกหนี้!$K$2:$K$20000, "&lt;=90")</f>
        <v>0</v>
      </c>
      <c r="N2904">
        <f>SUMIFS(รายงานลูกหนี้!$G$2:$G$20000, รายงานลูกหนี้!$A$2:$A$20000, $A2904, รายงานลูกหนี้!$K$2:$K$20000, "&gt;90")</f>
        <v>0</v>
      </c>
      <c r="O2904">
        <f t="shared" si="228"/>
        <v>226</v>
      </c>
      <c r="P2904" s="17">
        <f t="shared" si="229"/>
        <v>0</v>
      </c>
    </row>
    <row r="2905" spans="1:16" x14ac:dyDescent="0.2">
      <c r="A2905" t="str">
        <v>63b53c031084f001c0e5865bb16fb6c0db5b2730</v>
      </c>
      <c r="B2905">
        <f>COUNTIF(รายงานลูกหนี้!$A:$A,A2905)</f>
        <v>7</v>
      </c>
      <c r="C2905">
        <f>COUNTIFS(รายงานลูกหนี้!$A:$A,A2905,รายงานลูกหนี้!$K:$K,"&gt;0")</f>
        <v>5</v>
      </c>
      <c r="D2905">
        <f>SUMIF(รายงานลูกหนี้!$A:$A,A2905,รายงานลูกหนี้!$K:$K)</f>
        <v>84</v>
      </c>
      <c r="E2905">
        <f>_xlfn.MAXIFS(รายงานลูกหนี้!$K:$K,รายงานลูกหนี้!$A:$A,A2905)</f>
        <v>38</v>
      </c>
      <c r="F2905" s="17">
        <f t="shared" si="225"/>
        <v>0.7142857142857143</v>
      </c>
      <c r="G2905" t="str">
        <f t="shared" si="226"/>
        <v>ค้างชำระ 31 - 60 วัน</v>
      </c>
      <c r="H2905" t="str">
        <f t="shared" si="227"/>
        <v>ลูกหนี้เฝ้าติดตาม</v>
      </c>
      <c r="I2905" s="17" cm="1">
        <f t="array" ref="I2905">_xlfn.IFS(D2905=0,0%, D2905&lt;=30,25%, D2905&lt;=60,50%, D2905&lt;=90,75%, D2905&gt;90,100%)</f>
        <v>0.75</v>
      </c>
      <c r="J2905">
        <f>SUMIFS(รายงานลูกหนี้!$G$2:$G$20000, รายงานลูกหนี้!$A$2:$A$20000, $A2905, รายงานลูกหนี้!$K$2:$K$20000, 0)</f>
        <v>1563</v>
      </c>
      <c r="K2905">
        <f>SUMIFS(รายงานลูกหนี้!$G$2:$G$20000, รายงานลูกหนี้!$A$2:$A$20000, $A2905, รายงานลูกหนี้!$K$2:$K$20000, "&gt;=1", รายงานลูกหนี้!$K$2:$K$20000, "&lt;=30")</f>
        <v>1106618</v>
      </c>
      <c r="L2905">
        <f>SUMIFS(รายงานลูกหนี้!$G$2:$G$20000, รายงานลูกหนี้!$A$2:$A$20000, $A2905, รายงานลูกหนี้!$K$2:$K$20000, "&gt;=31", รายงานลูกหนี้!$K$2:$K$20000, "&lt;=60")</f>
        <v>19792</v>
      </c>
      <c r="M2905">
        <f>SUMIFS(รายงานลูกหนี้!$G$2:$G$20000, รายงานลูกหนี้!$A$2:$A$20000, $A2905, รายงานลูกหนี้!$K$2:$K$20000, "&gt;=61", รายงานลูกหนี้!$K$2:$K$20000, "&lt;=90")</f>
        <v>0</v>
      </c>
      <c r="N2905">
        <f>SUMIFS(รายงานลูกหนี้!$G$2:$G$20000, รายงานลูกหนี้!$A$2:$A$20000, $A2905, รายงานลูกหนี้!$K$2:$K$20000, "&gt;90")</f>
        <v>0</v>
      </c>
      <c r="O2905">
        <f t="shared" si="228"/>
        <v>1127973</v>
      </c>
      <c r="P2905" s="17">
        <f t="shared" si="229"/>
        <v>0.25404021195542803</v>
      </c>
    </row>
    <row r="2906" spans="1:16" x14ac:dyDescent="0.2">
      <c r="A2906" t="str">
        <v>fa05552d48884be194e7d3d106749791932c0ff9</v>
      </c>
      <c r="B2906">
        <f>COUNTIF(รายงานลูกหนี้!$A:$A,A2906)</f>
        <v>5</v>
      </c>
      <c r="C2906">
        <f>COUNTIFS(รายงานลูกหนี้!$A:$A,A2906,รายงานลูกหนี้!$K:$K,"&gt;0")</f>
        <v>4</v>
      </c>
      <c r="D2906">
        <f>SUMIF(รายงานลูกหนี้!$A:$A,A2906,รายงานลูกหนี้!$K:$K)</f>
        <v>27</v>
      </c>
      <c r="E2906">
        <f>_xlfn.MAXIFS(รายงานลูกหนี้!$K:$K,รายงานลูกหนี้!$A:$A,A2906)</f>
        <v>11</v>
      </c>
      <c r="F2906" s="17">
        <f t="shared" si="225"/>
        <v>0.8</v>
      </c>
      <c r="G2906" t="str">
        <f t="shared" si="226"/>
        <v>ค้างชำระ 1 - 30 วัน</v>
      </c>
      <c r="H2906" t="str">
        <f t="shared" si="227"/>
        <v>ลูกหนี้ชั้นดี</v>
      </c>
      <c r="I2906" s="17" cm="1">
        <f t="array" ref="I2906">_xlfn.IFS(D2906=0,0%, D2906&lt;=30,25%, D2906&lt;=60,50%, D2906&lt;=90,75%, D2906&gt;90,100%)</f>
        <v>0.25</v>
      </c>
      <c r="J2906">
        <f>SUMIFS(รายงานลูกหนี้!$G$2:$G$20000, รายงานลูกหนี้!$A$2:$A$20000, $A2906, รายงานลูกหนี้!$K$2:$K$20000, 0)</f>
        <v>1500</v>
      </c>
      <c r="K2906">
        <f>SUMIFS(รายงานลูกหนี้!$G$2:$G$20000, รายงานลูกหนี้!$A$2:$A$20000, $A2906, รายงานลูกหนี้!$K$2:$K$20000, "&gt;=1", รายงานลูกหนี้!$K$2:$K$20000, "&lt;=30")</f>
        <v>44280</v>
      </c>
      <c r="L2906">
        <f>SUMIFS(รายงานลูกหนี้!$G$2:$G$20000, รายงานลูกหนี้!$A$2:$A$20000, $A2906, รายงานลูกหนี้!$K$2:$K$20000, "&gt;=31", รายงานลูกหนี้!$K$2:$K$20000, "&lt;=60")</f>
        <v>0</v>
      </c>
      <c r="M2906">
        <f>SUMIFS(รายงานลูกหนี้!$G$2:$G$20000, รายงานลูกหนี้!$A$2:$A$20000, $A2906, รายงานลูกหนี้!$K$2:$K$20000, "&gt;=61", รายงานลูกหนี้!$K$2:$K$20000, "&lt;=90")</f>
        <v>0</v>
      </c>
      <c r="N2906">
        <f>SUMIFS(รายงานลูกหนี้!$G$2:$G$20000, รายงานลูกหนี้!$A$2:$A$20000, $A2906, รายงานลูกหนี้!$K$2:$K$20000, "&gt;90")</f>
        <v>0</v>
      </c>
      <c r="O2906">
        <f t="shared" si="228"/>
        <v>45780</v>
      </c>
      <c r="P2906" s="17">
        <f t="shared" si="229"/>
        <v>0.24180865006553079</v>
      </c>
    </row>
    <row r="2907" spans="1:16" x14ac:dyDescent="0.2">
      <c r="A2907" t="str">
        <v>a1763175ec39317d192ccb77be34f58f0bf68c25</v>
      </c>
      <c r="B2907">
        <f>COUNTIF(รายงานลูกหนี้!$A:$A,A2907)</f>
        <v>15</v>
      </c>
      <c r="C2907">
        <f>COUNTIFS(รายงานลูกหนี้!$A:$A,A2907,รายงานลูกหนี้!$K:$K,"&gt;0")</f>
        <v>0</v>
      </c>
      <c r="D2907">
        <f>SUMIF(รายงานลูกหนี้!$A:$A,A2907,รายงานลูกหนี้!$K:$K)</f>
        <v>0</v>
      </c>
      <c r="E2907">
        <f>_xlfn.MAXIFS(รายงานลูกหนี้!$K:$K,รายงานลูกหนี้!$A:$A,A2907)</f>
        <v>0</v>
      </c>
      <c r="F2907" s="17">
        <f t="shared" si="225"/>
        <v>0</v>
      </c>
      <c r="G2907" t="str">
        <f t="shared" si="226"/>
        <v>ชำระตรงเวลา</v>
      </c>
      <c r="H2907" t="str">
        <f t="shared" si="227"/>
        <v>ลูกหนี้ชั้นดี</v>
      </c>
      <c r="I2907" s="17" cm="1">
        <f t="array" ref="I2907">_xlfn.IFS(D2907=0,0%, D2907&lt;=30,25%, D2907&lt;=60,50%, D2907&lt;=90,75%, D2907&gt;90,100%)</f>
        <v>0</v>
      </c>
      <c r="J2907">
        <f>SUMIFS(รายงานลูกหนี้!$G$2:$G$20000, รายงานลูกหนี้!$A$2:$A$20000, $A2907, รายงานลูกหนี้!$K$2:$K$20000, 0)</f>
        <v>17997</v>
      </c>
      <c r="K2907">
        <f>SUMIFS(รายงานลูกหนี้!$G$2:$G$20000, รายงานลูกหนี้!$A$2:$A$20000, $A2907, รายงานลูกหนี้!$K$2:$K$20000, "&gt;=1", รายงานลูกหนี้!$K$2:$K$20000, "&lt;=30")</f>
        <v>0</v>
      </c>
      <c r="L2907">
        <f>SUMIFS(รายงานลูกหนี้!$G$2:$G$20000, รายงานลูกหนี้!$A$2:$A$20000, $A2907, รายงานลูกหนี้!$K$2:$K$20000, "&gt;=31", รายงานลูกหนี้!$K$2:$K$20000, "&lt;=60")</f>
        <v>0</v>
      </c>
      <c r="M2907">
        <f>SUMIFS(รายงานลูกหนี้!$G$2:$G$20000, รายงานลูกหนี้!$A$2:$A$20000, $A2907, รายงานลูกหนี้!$K$2:$K$20000, "&gt;=61", รายงานลูกหนี้!$K$2:$K$20000, "&lt;=90")</f>
        <v>0</v>
      </c>
      <c r="N2907">
        <f>SUMIFS(รายงานลูกหนี้!$G$2:$G$20000, รายงานลูกหนี้!$A$2:$A$20000, $A2907, รายงานลูกหนี้!$K$2:$K$20000, "&gt;90")</f>
        <v>0</v>
      </c>
      <c r="O2907">
        <f t="shared" si="228"/>
        <v>17997</v>
      </c>
      <c r="P2907" s="17">
        <f t="shared" si="229"/>
        <v>0</v>
      </c>
    </row>
    <row r="2908" spans="1:16" x14ac:dyDescent="0.2">
      <c r="A2908" t="str">
        <v>9c1f382925f6532b19fe3bf7129dd197d0f15f3b</v>
      </c>
      <c r="B2908">
        <f>COUNTIF(รายงานลูกหนี้!$A:$A,A2908)</f>
        <v>7</v>
      </c>
      <c r="C2908">
        <f>COUNTIFS(รายงานลูกหนี้!$A:$A,A2908,รายงานลูกหนี้!$K:$K,"&gt;0")</f>
        <v>5</v>
      </c>
      <c r="D2908">
        <f>SUMIF(รายงานลูกหนี้!$A:$A,A2908,รายงานลูกหนี้!$K:$K)</f>
        <v>9</v>
      </c>
      <c r="E2908">
        <f>_xlfn.MAXIFS(รายงานลูกหนี้!$K:$K,รายงานลูกหนี้!$A:$A,A2908)</f>
        <v>3</v>
      </c>
      <c r="F2908" s="17">
        <f t="shared" si="225"/>
        <v>0.7142857142857143</v>
      </c>
      <c r="G2908" t="str">
        <f t="shared" si="226"/>
        <v>ค้างชำระ 1 - 30 วัน</v>
      </c>
      <c r="H2908" t="str">
        <f t="shared" si="227"/>
        <v>ลูกหนี้ชั้นดี</v>
      </c>
      <c r="I2908" s="17" cm="1">
        <f t="array" ref="I2908">_xlfn.IFS(D2908=0,0%, D2908&lt;=30,25%, D2908&lt;=60,50%, D2908&lt;=90,75%, D2908&gt;90,100%)</f>
        <v>0.25</v>
      </c>
      <c r="J2908">
        <f>SUMIFS(รายงานลูกหนี้!$G$2:$G$20000, รายงานลูกหนี้!$A$2:$A$20000, $A2908, รายงานลูกหนี้!$K$2:$K$20000, 0)</f>
        <v>7819</v>
      </c>
      <c r="K2908">
        <f>SUMIFS(รายงานลูกหนี้!$G$2:$G$20000, รายงานลูกหนี้!$A$2:$A$20000, $A2908, รายงานลูกหนี้!$K$2:$K$20000, "&gt;=1", รายงานลูกหนี้!$K$2:$K$20000, "&lt;=30")</f>
        <v>23297</v>
      </c>
      <c r="L2908">
        <f>SUMIFS(รายงานลูกหนี้!$G$2:$G$20000, รายงานลูกหนี้!$A$2:$A$20000, $A2908, รายงานลูกหนี้!$K$2:$K$20000, "&gt;=31", รายงานลูกหนี้!$K$2:$K$20000, "&lt;=60")</f>
        <v>0</v>
      </c>
      <c r="M2908">
        <f>SUMIFS(รายงานลูกหนี้!$G$2:$G$20000, รายงานลูกหนี้!$A$2:$A$20000, $A2908, รายงานลูกหนี้!$K$2:$K$20000, "&gt;=61", รายงานลูกหนี้!$K$2:$K$20000, "&lt;=90")</f>
        <v>0</v>
      </c>
      <c r="N2908">
        <f>SUMIFS(รายงานลูกหนี้!$G$2:$G$20000, รายงานลูกหนี้!$A$2:$A$20000, $A2908, รายงานลูกหนี้!$K$2:$K$20000, "&gt;90")</f>
        <v>0</v>
      </c>
      <c r="O2908">
        <f t="shared" si="228"/>
        <v>31116</v>
      </c>
      <c r="P2908" s="17">
        <f t="shared" si="229"/>
        <v>0.18717862193083945</v>
      </c>
    </row>
    <row r="2909" spans="1:16" x14ac:dyDescent="0.2">
      <c r="A2909" t="str">
        <v>25b9e997ec7e63fbc25cb1bb103fe821287481e9</v>
      </c>
      <c r="B2909">
        <f>COUNTIF(รายงานลูกหนี้!$A:$A,A2909)</f>
        <v>8</v>
      </c>
      <c r="C2909">
        <f>COUNTIFS(รายงานลูกหนี้!$A:$A,A2909,รายงานลูกหนี้!$K:$K,"&gt;0")</f>
        <v>4</v>
      </c>
      <c r="D2909">
        <f>SUMIF(รายงานลูกหนี้!$A:$A,A2909,รายงานลูกหนี้!$K:$K)</f>
        <v>16</v>
      </c>
      <c r="E2909">
        <f>_xlfn.MAXIFS(รายงานลูกหนี้!$K:$K,รายงานลูกหนี้!$A:$A,A2909)</f>
        <v>8</v>
      </c>
      <c r="F2909" s="17">
        <f t="shared" si="225"/>
        <v>0.5</v>
      </c>
      <c r="G2909" t="str">
        <f t="shared" si="226"/>
        <v>ค้างชำระ 1 - 30 วัน</v>
      </c>
      <c r="H2909" t="str">
        <f t="shared" si="227"/>
        <v>ลูกหนี้ชั้นดี</v>
      </c>
      <c r="I2909" s="17" cm="1">
        <f t="array" ref="I2909">_xlfn.IFS(D2909=0,0%, D2909&lt;=30,25%, D2909&lt;=60,50%, D2909&lt;=90,75%, D2909&gt;90,100%)</f>
        <v>0.25</v>
      </c>
      <c r="J2909">
        <f>SUMIFS(รายงานลูกหนี้!$G$2:$G$20000, รายงานลูกหนี้!$A$2:$A$20000, $A2909, รายงานลูกหนี้!$K$2:$K$20000, 0)</f>
        <v>6995</v>
      </c>
      <c r="K2909">
        <f>SUMIFS(รายงานลูกหนี้!$G$2:$G$20000, รายงานลูกหนี้!$A$2:$A$20000, $A2909, รายงานลูกหนี้!$K$2:$K$20000, "&gt;=1", รายงานลูกหนี้!$K$2:$K$20000, "&lt;=30")</f>
        <v>7629</v>
      </c>
      <c r="L2909">
        <f>SUMIFS(รายงานลูกหนี้!$G$2:$G$20000, รายงานลูกหนี้!$A$2:$A$20000, $A2909, รายงานลูกหนี้!$K$2:$K$20000, "&gt;=31", รายงานลูกหนี้!$K$2:$K$20000, "&lt;=60")</f>
        <v>0</v>
      </c>
      <c r="M2909">
        <f>SUMIFS(รายงานลูกหนี้!$G$2:$G$20000, รายงานลูกหนี้!$A$2:$A$20000, $A2909, รายงานลูกหนี้!$K$2:$K$20000, "&gt;=61", รายงานลูกหนี้!$K$2:$K$20000, "&lt;=90")</f>
        <v>0</v>
      </c>
      <c r="N2909">
        <f>SUMIFS(รายงานลูกหนี้!$G$2:$G$20000, รายงานลูกหนี้!$A$2:$A$20000, $A2909, รายงานลูกหนี้!$K$2:$K$20000, "&gt;90")</f>
        <v>0</v>
      </c>
      <c r="O2909">
        <f t="shared" si="228"/>
        <v>14624</v>
      </c>
      <c r="P2909" s="17">
        <f t="shared" si="229"/>
        <v>0.1304191739606127</v>
      </c>
    </row>
    <row r="2910" spans="1:16" x14ac:dyDescent="0.2">
      <c r="A2910" t="str">
        <v>4e033d604c6cd1980ecd82d5ba1063c958a76837</v>
      </c>
      <c r="B2910">
        <f>COUNTIF(รายงานลูกหนี้!$A:$A,A2910)</f>
        <v>5</v>
      </c>
      <c r="C2910">
        <f>COUNTIFS(รายงานลูกหนี้!$A:$A,A2910,รายงานลูกหนี้!$K:$K,"&gt;0")</f>
        <v>4</v>
      </c>
      <c r="D2910">
        <f>SUMIF(รายงานลูกหนี้!$A:$A,A2910,รายงานลูกหนี้!$K:$K)</f>
        <v>17</v>
      </c>
      <c r="E2910">
        <f>_xlfn.MAXIFS(รายงานลูกหนี้!$K:$K,รายงานลูกหนี้!$A:$A,A2910)</f>
        <v>6</v>
      </c>
      <c r="F2910" s="17">
        <f t="shared" si="225"/>
        <v>0.8</v>
      </c>
      <c r="G2910" t="str">
        <f t="shared" si="226"/>
        <v>ค้างชำระ 1 - 30 วัน</v>
      </c>
      <c r="H2910" t="str">
        <f t="shared" si="227"/>
        <v>ลูกหนี้ชั้นดี</v>
      </c>
      <c r="I2910" s="17" cm="1">
        <f t="array" ref="I2910">_xlfn.IFS(D2910=0,0%, D2910&lt;=30,25%, D2910&lt;=60,50%, D2910&lt;=90,75%, D2910&gt;90,100%)</f>
        <v>0.25</v>
      </c>
      <c r="J2910">
        <f>SUMIFS(รายงานลูกหนี้!$G$2:$G$20000, รายงานลูกหนี้!$A$2:$A$20000, $A2910, รายงานลูกหนี้!$K$2:$K$20000, 0)</f>
        <v>14421</v>
      </c>
      <c r="K2910">
        <f>SUMIFS(รายงานลูกหนี้!$G$2:$G$20000, รายงานลูกหนี้!$A$2:$A$20000, $A2910, รายงานลูกหนี้!$K$2:$K$20000, "&gt;=1", รายงานลูกหนี้!$K$2:$K$20000, "&lt;=30")</f>
        <v>49147</v>
      </c>
      <c r="L2910">
        <f>SUMIFS(รายงานลูกหนี้!$G$2:$G$20000, รายงานลูกหนี้!$A$2:$A$20000, $A2910, รายงานลูกหนี้!$K$2:$K$20000, "&gt;=31", รายงานลูกหนี้!$K$2:$K$20000, "&lt;=60")</f>
        <v>0</v>
      </c>
      <c r="M2910">
        <f>SUMIFS(รายงานลูกหนี้!$G$2:$G$20000, รายงานลูกหนี้!$A$2:$A$20000, $A2910, รายงานลูกหนี้!$K$2:$K$20000, "&gt;=61", รายงานลูกหนี้!$K$2:$K$20000, "&lt;=90")</f>
        <v>0</v>
      </c>
      <c r="N2910">
        <f>SUMIFS(รายงานลูกหนี้!$G$2:$G$20000, รายงานลูกหนี้!$A$2:$A$20000, $A2910, รายงานลูกหนี้!$K$2:$K$20000, "&gt;90")</f>
        <v>0</v>
      </c>
      <c r="O2910">
        <f t="shared" si="228"/>
        <v>63568</v>
      </c>
      <c r="P2910" s="17">
        <f t="shared" si="229"/>
        <v>0.19328514346841177</v>
      </c>
    </row>
    <row r="2911" spans="1:16" x14ac:dyDescent="0.2">
      <c r="A2911" t="str">
        <v>b16eb897ab2e289394480a83d0eb88e5362edf10</v>
      </c>
      <c r="B2911">
        <f>COUNTIF(รายงานลูกหนี้!$A:$A,A2911)</f>
        <v>5</v>
      </c>
      <c r="C2911">
        <f>COUNTIFS(รายงานลูกหนี้!$A:$A,A2911,รายงานลูกหนี้!$K:$K,"&gt;0")</f>
        <v>3</v>
      </c>
      <c r="D2911">
        <f>SUMIF(รายงานลูกหนี้!$A:$A,A2911,รายงานลูกหนี้!$K:$K)</f>
        <v>19</v>
      </c>
      <c r="E2911">
        <f>_xlfn.MAXIFS(รายงานลูกหนี้!$K:$K,รายงานลูกหนี้!$A:$A,A2911)</f>
        <v>13</v>
      </c>
      <c r="F2911" s="17">
        <f t="shared" si="225"/>
        <v>0.6</v>
      </c>
      <c r="G2911" t="str">
        <f t="shared" si="226"/>
        <v>ค้างชำระ 1 - 30 วัน</v>
      </c>
      <c r="H2911" t="str">
        <f t="shared" si="227"/>
        <v>ลูกหนี้ชั้นดี</v>
      </c>
      <c r="I2911" s="17" cm="1">
        <f t="array" ref="I2911">_xlfn.IFS(D2911=0,0%, D2911&lt;=30,25%, D2911&lt;=60,50%, D2911&lt;=90,75%, D2911&gt;90,100%)</f>
        <v>0.25</v>
      </c>
      <c r="J2911">
        <f>SUMIFS(รายงานลูกหนี้!$G$2:$G$20000, รายงานลูกหนี้!$A$2:$A$20000, $A2911, รายงานลูกหนี้!$K$2:$K$20000, 0)</f>
        <v>5139</v>
      </c>
      <c r="K2911">
        <f>SUMIFS(รายงานลูกหนี้!$G$2:$G$20000, รายงานลูกหนี้!$A$2:$A$20000, $A2911, รายงานลูกหนี้!$K$2:$K$20000, "&gt;=1", รายงานลูกหนี้!$K$2:$K$20000, "&lt;=30")</f>
        <v>6912</v>
      </c>
      <c r="L2911">
        <f>SUMIFS(รายงานลูกหนี้!$G$2:$G$20000, รายงานลูกหนี้!$A$2:$A$20000, $A2911, รายงานลูกหนี้!$K$2:$K$20000, "&gt;=31", รายงานลูกหนี้!$K$2:$K$20000, "&lt;=60")</f>
        <v>0</v>
      </c>
      <c r="M2911">
        <f>SUMIFS(รายงานลูกหนี้!$G$2:$G$20000, รายงานลูกหนี้!$A$2:$A$20000, $A2911, รายงานลูกหนี้!$K$2:$K$20000, "&gt;=61", รายงานลูกหนี้!$K$2:$K$20000, "&lt;=90")</f>
        <v>0</v>
      </c>
      <c r="N2911">
        <f>SUMIFS(รายงานลูกหนี้!$G$2:$G$20000, รายงานลูกหนี้!$A$2:$A$20000, $A2911, รายงานลูกหนี้!$K$2:$K$20000, "&gt;90")</f>
        <v>0</v>
      </c>
      <c r="O2911">
        <f t="shared" si="228"/>
        <v>12051</v>
      </c>
      <c r="P2911" s="17">
        <f t="shared" si="229"/>
        <v>0.14339058999253174</v>
      </c>
    </row>
    <row r="2912" spans="1:16" x14ac:dyDescent="0.2">
      <c r="A2912" t="str">
        <v>650e4b213431b9c98ef998e346f3c6ae9277059c</v>
      </c>
      <c r="B2912">
        <f>COUNTIF(รายงานลูกหนี้!$A:$A,A2912)</f>
        <v>1</v>
      </c>
      <c r="C2912">
        <f>COUNTIFS(รายงานลูกหนี้!$A:$A,A2912,รายงานลูกหนี้!$K:$K,"&gt;0")</f>
        <v>1</v>
      </c>
      <c r="D2912">
        <f>SUMIF(รายงานลูกหนี้!$A:$A,A2912,รายงานลูกหนี้!$K:$K)</f>
        <v>6</v>
      </c>
      <c r="E2912">
        <f>_xlfn.MAXIFS(รายงานลูกหนี้!$K:$K,รายงานลูกหนี้!$A:$A,A2912)</f>
        <v>6</v>
      </c>
      <c r="F2912" s="17">
        <f t="shared" si="225"/>
        <v>1</v>
      </c>
      <c r="G2912" t="str">
        <f t="shared" si="226"/>
        <v>ค้างชำระ 1 - 30 วัน</v>
      </c>
      <c r="H2912" t="str">
        <f t="shared" si="227"/>
        <v>ลูกหนี้ชั้นดี</v>
      </c>
      <c r="I2912" s="17" cm="1">
        <f t="array" ref="I2912">_xlfn.IFS(D2912=0,0%, D2912&lt;=30,25%, D2912&lt;=60,50%, D2912&lt;=90,75%, D2912&gt;90,100%)</f>
        <v>0.25</v>
      </c>
      <c r="J2912">
        <f>SUMIFS(รายงานลูกหนี้!$G$2:$G$20000, รายงานลูกหนี้!$A$2:$A$20000, $A2912, รายงานลูกหนี้!$K$2:$K$20000, 0)</f>
        <v>0</v>
      </c>
      <c r="K2912">
        <f>SUMIFS(รายงานลูกหนี้!$G$2:$G$20000, รายงานลูกหนี้!$A$2:$A$20000, $A2912, รายงานลูกหนี้!$K$2:$K$20000, "&gt;=1", รายงานลูกหนี้!$K$2:$K$20000, "&lt;=30")</f>
        <v>60978</v>
      </c>
      <c r="L2912">
        <f>SUMIFS(รายงานลูกหนี้!$G$2:$G$20000, รายงานลูกหนี้!$A$2:$A$20000, $A2912, รายงานลูกหนี้!$K$2:$K$20000, "&gt;=31", รายงานลูกหนี้!$K$2:$K$20000, "&lt;=60")</f>
        <v>0</v>
      </c>
      <c r="M2912">
        <f>SUMIFS(รายงานลูกหนี้!$G$2:$G$20000, รายงานลูกหนี้!$A$2:$A$20000, $A2912, รายงานลูกหนี้!$K$2:$K$20000, "&gt;=61", รายงานลูกหนี้!$K$2:$K$20000, "&lt;=90")</f>
        <v>0</v>
      </c>
      <c r="N2912">
        <f>SUMIFS(รายงานลูกหนี้!$G$2:$G$20000, รายงานลูกหนี้!$A$2:$A$20000, $A2912, รายงานลูกหนี้!$K$2:$K$20000, "&gt;90")</f>
        <v>0</v>
      </c>
      <c r="O2912">
        <f t="shared" si="228"/>
        <v>60978</v>
      </c>
      <c r="P2912" s="17">
        <f t="shared" si="229"/>
        <v>0.25</v>
      </c>
    </row>
    <row r="2913" spans="1:16" x14ac:dyDescent="0.2">
      <c r="A2913" t="str">
        <v>1a7308b42885ebd45ff8f71c92dba5ccc4f41450</v>
      </c>
      <c r="B2913">
        <f>COUNTIF(รายงานลูกหนี้!$A:$A,A2913)</f>
        <v>4</v>
      </c>
      <c r="C2913">
        <f>COUNTIFS(รายงานลูกหนี้!$A:$A,A2913,รายงานลูกหนี้!$K:$K,"&gt;0")</f>
        <v>3</v>
      </c>
      <c r="D2913">
        <f>SUMIF(รายงานลูกหนี้!$A:$A,A2913,รายงานลูกหนี้!$K:$K)</f>
        <v>27</v>
      </c>
      <c r="E2913">
        <f>_xlfn.MAXIFS(รายงานลูกหนี้!$K:$K,รายงานลูกหนี้!$A:$A,A2913)</f>
        <v>16</v>
      </c>
      <c r="F2913" s="17">
        <f t="shared" si="225"/>
        <v>0.75</v>
      </c>
      <c r="G2913" t="str">
        <f t="shared" si="226"/>
        <v>ค้างชำระ 1 - 30 วัน</v>
      </c>
      <c r="H2913" t="str">
        <f t="shared" si="227"/>
        <v>ลูกหนี้ชั้นดี</v>
      </c>
      <c r="I2913" s="17" cm="1">
        <f t="array" ref="I2913">_xlfn.IFS(D2913=0,0%, D2913&lt;=30,25%, D2913&lt;=60,50%, D2913&lt;=90,75%, D2913&gt;90,100%)</f>
        <v>0.25</v>
      </c>
      <c r="J2913">
        <f>SUMIFS(รายงานลูกหนี้!$G$2:$G$20000, รายงานลูกหนี้!$A$2:$A$20000, $A2913, รายงานลูกหนี้!$K$2:$K$20000, 0)</f>
        <v>486</v>
      </c>
      <c r="K2913">
        <f>SUMIFS(รายงานลูกหนี้!$G$2:$G$20000, รายงานลูกหนี้!$A$2:$A$20000, $A2913, รายงานลูกหนี้!$K$2:$K$20000, "&gt;=1", รายงานลูกหนี้!$K$2:$K$20000, "&lt;=30")</f>
        <v>6989</v>
      </c>
      <c r="L2913">
        <f>SUMIFS(รายงานลูกหนี้!$G$2:$G$20000, รายงานลูกหนี้!$A$2:$A$20000, $A2913, รายงานลูกหนี้!$K$2:$K$20000, "&gt;=31", รายงานลูกหนี้!$K$2:$K$20000, "&lt;=60")</f>
        <v>0</v>
      </c>
      <c r="M2913">
        <f>SUMIFS(รายงานลูกหนี้!$G$2:$G$20000, รายงานลูกหนี้!$A$2:$A$20000, $A2913, รายงานลูกหนี้!$K$2:$K$20000, "&gt;=61", รายงานลูกหนี้!$K$2:$K$20000, "&lt;=90")</f>
        <v>0</v>
      </c>
      <c r="N2913">
        <f>SUMIFS(รายงานลูกหนี้!$G$2:$G$20000, รายงานลูกหนี้!$A$2:$A$20000, $A2913, รายงานลูกหนี้!$K$2:$K$20000, "&gt;90")</f>
        <v>0</v>
      </c>
      <c r="O2913">
        <f t="shared" si="228"/>
        <v>7475</v>
      </c>
      <c r="P2913" s="17">
        <f t="shared" si="229"/>
        <v>0.2337458193979933</v>
      </c>
    </row>
    <row r="2914" spans="1:16" x14ac:dyDescent="0.2">
      <c r="A2914" t="str">
        <v>58e0cbdbffbc2cf4c1ac309e07f27bd359bb91d0</v>
      </c>
      <c r="B2914">
        <f>COUNTIF(รายงานลูกหนี้!$A:$A,A2914)</f>
        <v>3</v>
      </c>
      <c r="C2914">
        <f>COUNTIFS(รายงานลูกหนี้!$A:$A,A2914,รายงานลูกหนี้!$K:$K,"&gt;0")</f>
        <v>1</v>
      </c>
      <c r="D2914">
        <f>SUMIF(รายงานลูกหนี้!$A:$A,A2914,รายงานลูกหนี้!$K:$K)</f>
        <v>1</v>
      </c>
      <c r="E2914">
        <f>_xlfn.MAXIFS(รายงานลูกหนี้!$K:$K,รายงานลูกหนี้!$A:$A,A2914)</f>
        <v>1</v>
      </c>
      <c r="F2914" s="17">
        <f t="shared" si="225"/>
        <v>0.33333333333333331</v>
      </c>
      <c r="G2914" t="str">
        <f t="shared" si="226"/>
        <v>ค้างชำระ 1 - 30 วัน</v>
      </c>
      <c r="H2914" t="str">
        <f t="shared" si="227"/>
        <v>ลูกหนี้ชั้นดี</v>
      </c>
      <c r="I2914" s="17" cm="1">
        <f t="array" ref="I2914">_xlfn.IFS(D2914=0,0%, D2914&lt;=30,25%, D2914&lt;=60,50%, D2914&lt;=90,75%, D2914&gt;90,100%)</f>
        <v>0.25</v>
      </c>
      <c r="J2914">
        <f>SUMIFS(รายงานลูกหนี้!$G$2:$G$20000, รายงานลูกหนี้!$A$2:$A$20000, $A2914, รายงานลูกหนี้!$K$2:$K$20000, 0)</f>
        <v>29599</v>
      </c>
      <c r="K2914">
        <f>SUMIFS(รายงานลูกหนี้!$G$2:$G$20000, รายงานลูกหนี้!$A$2:$A$20000, $A2914, รายงานลูกหนี้!$K$2:$K$20000, "&gt;=1", รายงานลูกหนี้!$K$2:$K$20000, "&lt;=30")</f>
        <v>9825</v>
      </c>
      <c r="L2914">
        <f>SUMIFS(รายงานลูกหนี้!$G$2:$G$20000, รายงานลูกหนี้!$A$2:$A$20000, $A2914, รายงานลูกหนี้!$K$2:$K$20000, "&gt;=31", รายงานลูกหนี้!$K$2:$K$20000, "&lt;=60")</f>
        <v>0</v>
      </c>
      <c r="M2914">
        <f>SUMIFS(รายงานลูกหนี้!$G$2:$G$20000, รายงานลูกหนี้!$A$2:$A$20000, $A2914, รายงานลูกหนี้!$K$2:$K$20000, "&gt;=61", รายงานลูกหนี้!$K$2:$K$20000, "&lt;=90")</f>
        <v>0</v>
      </c>
      <c r="N2914">
        <f>SUMIFS(รายงานลูกหนี้!$G$2:$G$20000, รายงานลูกหนี้!$A$2:$A$20000, $A2914, รายงานลูกหนี้!$K$2:$K$20000, "&gt;90")</f>
        <v>0</v>
      </c>
      <c r="O2914">
        <f t="shared" si="228"/>
        <v>39424</v>
      </c>
      <c r="P2914" s="17">
        <f t="shared" si="229"/>
        <v>6.2303419237012984E-2</v>
      </c>
    </row>
    <row r="2915" spans="1:16" x14ac:dyDescent="0.2">
      <c r="A2915" t="str">
        <v>ea1415d818d5c7fa848f2c892d502bede6acb20c</v>
      </c>
      <c r="B2915">
        <f>COUNTIF(รายงานลูกหนี้!$A:$A,A2915)</f>
        <v>9</v>
      </c>
      <c r="C2915">
        <f>COUNTIFS(รายงานลูกหนี้!$A:$A,A2915,รายงานลูกหนี้!$K:$K,"&gt;0")</f>
        <v>8</v>
      </c>
      <c r="D2915">
        <f>SUMIF(รายงานลูกหนี้!$A:$A,A2915,รายงานลูกหนี้!$K:$K)</f>
        <v>28</v>
      </c>
      <c r="E2915">
        <f>_xlfn.MAXIFS(รายงานลูกหนี้!$K:$K,รายงานลูกหนี้!$A:$A,A2915)</f>
        <v>7</v>
      </c>
      <c r="F2915" s="17">
        <f t="shared" si="225"/>
        <v>0.88888888888888884</v>
      </c>
      <c r="G2915" t="str">
        <f t="shared" si="226"/>
        <v>ค้างชำระ 1 - 30 วัน</v>
      </c>
      <c r="H2915" t="str">
        <f t="shared" si="227"/>
        <v>ลูกหนี้ชั้นดี</v>
      </c>
      <c r="I2915" s="17" cm="1">
        <f t="array" ref="I2915">_xlfn.IFS(D2915=0,0%, D2915&lt;=30,25%, D2915&lt;=60,50%, D2915&lt;=90,75%, D2915&gt;90,100%)</f>
        <v>0.25</v>
      </c>
      <c r="J2915">
        <f>SUMIFS(รายงานลูกหนี้!$G$2:$G$20000, รายงานลูกหนี้!$A$2:$A$20000, $A2915, รายงานลูกหนี้!$K$2:$K$20000, 0)</f>
        <v>40</v>
      </c>
      <c r="K2915">
        <f>SUMIFS(รายงานลูกหนี้!$G$2:$G$20000, รายงานลูกหนี้!$A$2:$A$20000, $A2915, รายงานลูกหนี้!$K$2:$K$20000, "&gt;=1", รายงานลูกหนี้!$K$2:$K$20000, "&lt;=30")</f>
        <v>10647</v>
      </c>
      <c r="L2915">
        <f>SUMIFS(รายงานลูกหนี้!$G$2:$G$20000, รายงานลูกหนี้!$A$2:$A$20000, $A2915, รายงานลูกหนี้!$K$2:$K$20000, "&gt;=31", รายงานลูกหนี้!$K$2:$K$20000, "&lt;=60")</f>
        <v>0</v>
      </c>
      <c r="M2915">
        <f>SUMIFS(รายงานลูกหนี้!$G$2:$G$20000, รายงานลูกหนี้!$A$2:$A$20000, $A2915, รายงานลูกหนี้!$K$2:$K$20000, "&gt;=61", รายงานลูกหนี้!$K$2:$K$20000, "&lt;=90")</f>
        <v>0</v>
      </c>
      <c r="N2915">
        <f>SUMIFS(รายงานลูกหนี้!$G$2:$G$20000, รายงานลูกหนี้!$A$2:$A$20000, $A2915, รายงานลูกหนี้!$K$2:$K$20000, "&gt;90")</f>
        <v>0</v>
      </c>
      <c r="O2915">
        <f t="shared" si="228"/>
        <v>10687</v>
      </c>
      <c r="P2915" s="17">
        <f t="shared" si="229"/>
        <v>0.24906428370917938</v>
      </c>
    </row>
    <row r="2916" spans="1:16" x14ac:dyDescent="0.2">
      <c r="A2916" t="str">
        <v>bfd7284df7f6a46cecf5d36f4d9e603cd05d28c7</v>
      </c>
      <c r="B2916">
        <f>COUNTIF(รายงานลูกหนี้!$A:$A,A2916)</f>
        <v>2</v>
      </c>
      <c r="C2916">
        <f>COUNTIFS(รายงานลูกหนี้!$A:$A,A2916,รายงานลูกหนี้!$K:$K,"&gt;0")</f>
        <v>0</v>
      </c>
      <c r="D2916">
        <f>SUMIF(รายงานลูกหนี้!$A:$A,A2916,รายงานลูกหนี้!$K:$K)</f>
        <v>0</v>
      </c>
      <c r="E2916">
        <f>_xlfn.MAXIFS(รายงานลูกหนี้!$K:$K,รายงานลูกหนี้!$A:$A,A2916)</f>
        <v>0</v>
      </c>
      <c r="F2916" s="17">
        <f t="shared" si="225"/>
        <v>0</v>
      </c>
      <c r="G2916" t="str">
        <f t="shared" si="226"/>
        <v>ชำระตรงเวลา</v>
      </c>
      <c r="H2916" t="str">
        <f t="shared" si="227"/>
        <v>ลูกหนี้ชั้นดี</v>
      </c>
      <c r="I2916" s="17" cm="1">
        <f t="array" ref="I2916">_xlfn.IFS(D2916=0,0%, D2916&lt;=30,25%, D2916&lt;=60,50%, D2916&lt;=90,75%, D2916&gt;90,100%)</f>
        <v>0</v>
      </c>
      <c r="J2916">
        <f>SUMIFS(รายงานลูกหนี้!$G$2:$G$20000, รายงานลูกหนี้!$A$2:$A$20000, $A2916, รายงานลูกหนี้!$K$2:$K$20000, 0)</f>
        <v>23480</v>
      </c>
      <c r="K2916">
        <f>SUMIFS(รายงานลูกหนี้!$G$2:$G$20000, รายงานลูกหนี้!$A$2:$A$20000, $A2916, รายงานลูกหนี้!$K$2:$K$20000, "&gt;=1", รายงานลูกหนี้!$K$2:$K$20000, "&lt;=30")</f>
        <v>0</v>
      </c>
      <c r="L2916">
        <f>SUMIFS(รายงานลูกหนี้!$G$2:$G$20000, รายงานลูกหนี้!$A$2:$A$20000, $A2916, รายงานลูกหนี้!$K$2:$K$20000, "&gt;=31", รายงานลูกหนี้!$K$2:$K$20000, "&lt;=60")</f>
        <v>0</v>
      </c>
      <c r="M2916">
        <f>SUMIFS(รายงานลูกหนี้!$G$2:$G$20000, รายงานลูกหนี้!$A$2:$A$20000, $A2916, รายงานลูกหนี้!$K$2:$K$20000, "&gt;=61", รายงานลูกหนี้!$K$2:$K$20000, "&lt;=90")</f>
        <v>0</v>
      </c>
      <c r="N2916">
        <f>SUMIFS(รายงานลูกหนี้!$G$2:$G$20000, รายงานลูกหนี้!$A$2:$A$20000, $A2916, รายงานลูกหนี้!$K$2:$K$20000, "&gt;90")</f>
        <v>0</v>
      </c>
      <c r="O2916">
        <f t="shared" si="228"/>
        <v>23480</v>
      </c>
      <c r="P2916" s="17">
        <f t="shared" si="229"/>
        <v>0</v>
      </c>
    </row>
    <row r="2917" spans="1:16" x14ac:dyDescent="0.2">
      <c r="A2917" t="str">
        <v>c1a689c4ceceb1642cba3d08535e929fd97ad2fc</v>
      </c>
      <c r="B2917">
        <f>COUNTIF(รายงานลูกหนี้!$A:$A,A2917)</f>
        <v>2</v>
      </c>
      <c r="C2917">
        <f>COUNTIFS(รายงานลูกหนี้!$A:$A,A2917,รายงานลูกหนี้!$K:$K,"&gt;0")</f>
        <v>2</v>
      </c>
      <c r="D2917">
        <f>SUMIF(รายงานลูกหนี้!$A:$A,A2917,รายงานลูกหนี้!$K:$K)</f>
        <v>11</v>
      </c>
      <c r="E2917">
        <f>_xlfn.MAXIFS(รายงานลูกหนี้!$K:$K,รายงานลูกหนี้!$A:$A,A2917)</f>
        <v>6</v>
      </c>
      <c r="F2917" s="17">
        <f t="shared" si="225"/>
        <v>1</v>
      </c>
      <c r="G2917" t="str">
        <f t="shared" si="226"/>
        <v>ค้างชำระ 1 - 30 วัน</v>
      </c>
      <c r="H2917" t="str">
        <f t="shared" si="227"/>
        <v>ลูกหนี้ชั้นดี</v>
      </c>
      <c r="I2917" s="17" cm="1">
        <f t="array" ref="I2917">_xlfn.IFS(D2917=0,0%, D2917&lt;=30,25%, D2917&lt;=60,50%, D2917&lt;=90,75%, D2917&gt;90,100%)</f>
        <v>0.25</v>
      </c>
      <c r="J2917">
        <f>SUMIFS(รายงานลูกหนี้!$G$2:$G$20000, รายงานลูกหนี้!$A$2:$A$20000, $A2917, รายงานลูกหนี้!$K$2:$K$20000, 0)</f>
        <v>0</v>
      </c>
      <c r="K2917">
        <f>SUMIFS(รายงานลูกหนี้!$G$2:$G$20000, รายงานลูกหนี้!$A$2:$A$20000, $A2917, รายงานลูกหนี้!$K$2:$K$20000, "&gt;=1", รายงานลูกหนี้!$K$2:$K$20000, "&lt;=30")</f>
        <v>15214</v>
      </c>
      <c r="L2917">
        <f>SUMIFS(รายงานลูกหนี้!$G$2:$G$20000, รายงานลูกหนี้!$A$2:$A$20000, $A2917, รายงานลูกหนี้!$K$2:$K$20000, "&gt;=31", รายงานลูกหนี้!$K$2:$K$20000, "&lt;=60")</f>
        <v>0</v>
      </c>
      <c r="M2917">
        <f>SUMIFS(รายงานลูกหนี้!$G$2:$G$20000, รายงานลูกหนี้!$A$2:$A$20000, $A2917, รายงานลูกหนี้!$K$2:$K$20000, "&gt;=61", รายงานลูกหนี้!$K$2:$K$20000, "&lt;=90")</f>
        <v>0</v>
      </c>
      <c r="N2917">
        <f>SUMIFS(รายงานลูกหนี้!$G$2:$G$20000, รายงานลูกหนี้!$A$2:$A$20000, $A2917, รายงานลูกหนี้!$K$2:$K$20000, "&gt;90")</f>
        <v>0</v>
      </c>
      <c r="O2917">
        <f t="shared" si="228"/>
        <v>15214</v>
      </c>
      <c r="P2917" s="17">
        <f t="shared" si="229"/>
        <v>0.25</v>
      </c>
    </row>
    <row r="2918" spans="1:16" x14ac:dyDescent="0.2">
      <c r="A2918" t="str">
        <v>247ccadca7c97100bf5d71fae9ffed736d9fe7a7</v>
      </c>
      <c r="B2918">
        <f>COUNTIF(รายงานลูกหนี้!$A:$A,A2918)</f>
        <v>2</v>
      </c>
      <c r="C2918">
        <f>COUNTIFS(รายงานลูกหนี้!$A:$A,A2918,รายงานลูกหนี้!$K:$K,"&gt;0")</f>
        <v>2</v>
      </c>
      <c r="D2918">
        <f>SUMIF(รายงานลูกหนี้!$A:$A,A2918,รายงานลูกหนี้!$K:$K)</f>
        <v>27</v>
      </c>
      <c r="E2918">
        <f>_xlfn.MAXIFS(รายงานลูกหนี้!$K:$K,รายงานลูกหนี้!$A:$A,A2918)</f>
        <v>20</v>
      </c>
      <c r="F2918" s="17">
        <f t="shared" si="225"/>
        <v>1</v>
      </c>
      <c r="G2918" t="str">
        <f t="shared" si="226"/>
        <v>ค้างชำระ 1 - 30 วัน</v>
      </c>
      <c r="H2918" t="str">
        <f t="shared" si="227"/>
        <v>ลูกหนี้ชั้นดี</v>
      </c>
      <c r="I2918" s="17" cm="1">
        <f t="array" ref="I2918">_xlfn.IFS(D2918=0,0%, D2918&lt;=30,25%, D2918&lt;=60,50%, D2918&lt;=90,75%, D2918&gt;90,100%)</f>
        <v>0.25</v>
      </c>
      <c r="J2918">
        <f>SUMIFS(รายงานลูกหนี้!$G$2:$G$20000, รายงานลูกหนี้!$A$2:$A$20000, $A2918, รายงานลูกหนี้!$K$2:$K$20000, 0)</f>
        <v>0</v>
      </c>
      <c r="K2918">
        <f>SUMIFS(รายงานลูกหนี้!$G$2:$G$20000, รายงานลูกหนี้!$A$2:$A$20000, $A2918, รายงานลูกหนี้!$K$2:$K$20000, "&gt;=1", รายงานลูกหนี้!$K$2:$K$20000, "&lt;=30")</f>
        <v>27921</v>
      </c>
      <c r="L2918">
        <f>SUMIFS(รายงานลูกหนี้!$G$2:$G$20000, รายงานลูกหนี้!$A$2:$A$20000, $A2918, รายงานลูกหนี้!$K$2:$K$20000, "&gt;=31", รายงานลูกหนี้!$K$2:$K$20000, "&lt;=60")</f>
        <v>0</v>
      </c>
      <c r="M2918">
        <f>SUMIFS(รายงานลูกหนี้!$G$2:$G$20000, รายงานลูกหนี้!$A$2:$A$20000, $A2918, รายงานลูกหนี้!$K$2:$K$20000, "&gt;=61", รายงานลูกหนี้!$K$2:$K$20000, "&lt;=90")</f>
        <v>0</v>
      </c>
      <c r="N2918">
        <f>SUMIFS(รายงานลูกหนี้!$G$2:$G$20000, รายงานลูกหนี้!$A$2:$A$20000, $A2918, รายงานลูกหนี้!$K$2:$K$20000, "&gt;90")</f>
        <v>0</v>
      </c>
      <c r="O2918">
        <f t="shared" si="228"/>
        <v>27921</v>
      </c>
      <c r="P2918" s="17">
        <f t="shared" si="229"/>
        <v>0.25</v>
      </c>
    </row>
    <row r="2919" spans="1:16" x14ac:dyDescent="0.2">
      <c r="A2919" t="str">
        <v>1491e1d9a33489cfce94116458a3588559f16d99</v>
      </c>
      <c r="B2919">
        <f>COUNTIF(รายงานลูกหนี้!$A:$A,A2919)</f>
        <v>5</v>
      </c>
      <c r="C2919">
        <f>COUNTIFS(รายงานลูกหนี้!$A:$A,A2919,รายงานลูกหนี้!$K:$K,"&gt;0")</f>
        <v>3</v>
      </c>
      <c r="D2919">
        <f>SUMIF(รายงานลูกหนี้!$A:$A,A2919,รายงานลูกหนี้!$K:$K)</f>
        <v>10</v>
      </c>
      <c r="E2919">
        <f>_xlfn.MAXIFS(รายงานลูกหนี้!$K:$K,รายงานลูกหนี้!$A:$A,A2919)</f>
        <v>7</v>
      </c>
      <c r="F2919" s="17">
        <f t="shared" si="225"/>
        <v>0.6</v>
      </c>
      <c r="G2919" t="str">
        <f t="shared" si="226"/>
        <v>ค้างชำระ 1 - 30 วัน</v>
      </c>
      <c r="H2919" t="str">
        <f t="shared" si="227"/>
        <v>ลูกหนี้ชั้นดี</v>
      </c>
      <c r="I2919" s="17" cm="1">
        <f t="array" ref="I2919">_xlfn.IFS(D2919=0,0%, D2919&lt;=30,25%, D2919&lt;=60,50%, D2919&lt;=90,75%, D2919&gt;90,100%)</f>
        <v>0.25</v>
      </c>
      <c r="J2919">
        <f>SUMIFS(รายงานลูกหนี้!$G$2:$G$20000, รายงานลูกหนี้!$A$2:$A$20000, $A2919, รายงานลูกหนี้!$K$2:$K$20000, 0)</f>
        <v>1878</v>
      </c>
      <c r="K2919">
        <f>SUMIFS(รายงานลูกหนี้!$G$2:$G$20000, รายงานลูกหนี้!$A$2:$A$20000, $A2919, รายงานลูกหนี้!$K$2:$K$20000, "&gt;=1", รายงานลูกหนี้!$K$2:$K$20000, "&lt;=30")</f>
        <v>19917</v>
      </c>
      <c r="L2919">
        <f>SUMIFS(รายงานลูกหนี้!$G$2:$G$20000, รายงานลูกหนี้!$A$2:$A$20000, $A2919, รายงานลูกหนี้!$K$2:$K$20000, "&gt;=31", รายงานลูกหนี้!$K$2:$K$20000, "&lt;=60")</f>
        <v>0</v>
      </c>
      <c r="M2919">
        <f>SUMIFS(รายงานลูกหนี้!$G$2:$G$20000, รายงานลูกหนี้!$A$2:$A$20000, $A2919, รายงานลูกหนี้!$K$2:$K$20000, "&gt;=61", รายงานลูกหนี้!$K$2:$K$20000, "&lt;=90")</f>
        <v>0</v>
      </c>
      <c r="N2919">
        <f>SUMIFS(รายงานลูกหนี้!$G$2:$G$20000, รายงานลูกหนี้!$A$2:$A$20000, $A2919, รายงานลูกหนี้!$K$2:$K$20000, "&gt;90")</f>
        <v>0</v>
      </c>
      <c r="O2919">
        <f t="shared" si="228"/>
        <v>21795</v>
      </c>
      <c r="P2919" s="17">
        <f t="shared" si="229"/>
        <v>0.22845836200963524</v>
      </c>
    </row>
    <row r="2920" spans="1:16" x14ac:dyDescent="0.2">
      <c r="A2920" t="str">
        <v>58a7a987d12ebc43891840fada9856a1d9f8c561</v>
      </c>
      <c r="B2920">
        <f>COUNTIF(รายงานลูกหนี้!$A:$A,A2920)</f>
        <v>6</v>
      </c>
      <c r="C2920">
        <f>COUNTIFS(รายงานลูกหนี้!$A:$A,A2920,รายงานลูกหนี้!$K:$K,"&gt;0")</f>
        <v>3</v>
      </c>
      <c r="D2920">
        <f>SUMIF(รายงานลูกหนี้!$A:$A,A2920,รายงานลูกหนี้!$K:$K)</f>
        <v>50</v>
      </c>
      <c r="E2920">
        <f>_xlfn.MAXIFS(รายงานลูกหนี้!$K:$K,รายงานลูกหนี้!$A:$A,A2920)</f>
        <v>43</v>
      </c>
      <c r="F2920" s="17">
        <f t="shared" si="225"/>
        <v>0.5</v>
      </c>
      <c r="G2920" t="str">
        <f t="shared" si="226"/>
        <v>ค้างชำระ 31 - 60 วัน</v>
      </c>
      <c r="H2920" t="str">
        <f t="shared" si="227"/>
        <v>ลูกหนี้เฝ้าติดตาม</v>
      </c>
      <c r="I2920" s="17" cm="1">
        <f t="array" ref="I2920">_xlfn.IFS(D2920=0,0%, D2920&lt;=30,25%, D2920&lt;=60,50%, D2920&lt;=90,75%, D2920&gt;90,100%)</f>
        <v>0.5</v>
      </c>
      <c r="J2920">
        <f>SUMIFS(รายงานลูกหนี้!$G$2:$G$20000, รายงานลูกหนี้!$A$2:$A$20000, $A2920, รายงานลูกหนี้!$K$2:$K$20000, 0)</f>
        <v>8666</v>
      </c>
      <c r="K2920">
        <f>SUMIFS(รายงานลูกหนี้!$G$2:$G$20000, รายงานลูกหนี้!$A$2:$A$20000, $A2920, รายงานลูกหนี้!$K$2:$K$20000, "&gt;=1", รายงานลูกหนี้!$K$2:$K$20000, "&lt;=30")</f>
        <v>326</v>
      </c>
      <c r="L2920">
        <f>SUMIFS(รายงานลูกหนี้!$G$2:$G$20000, รายงานลูกหนี้!$A$2:$A$20000, $A2920, รายงานลูกหนี้!$K$2:$K$20000, "&gt;=31", รายงานลูกหนี้!$K$2:$K$20000, "&lt;=60")</f>
        <v>2929</v>
      </c>
      <c r="M2920">
        <f>SUMIFS(รายงานลูกหนี้!$G$2:$G$20000, รายงานลูกหนี้!$A$2:$A$20000, $A2920, รายงานลูกหนี้!$K$2:$K$20000, "&gt;=61", รายงานลูกหนี้!$K$2:$K$20000, "&lt;=90")</f>
        <v>0</v>
      </c>
      <c r="N2920">
        <f>SUMIFS(รายงานลูกหนี้!$G$2:$G$20000, รายงานลูกหนี้!$A$2:$A$20000, $A2920, รายงานลูกหนี้!$K$2:$K$20000, "&gt;90")</f>
        <v>0</v>
      </c>
      <c r="O2920">
        <f t="shared" si="228"/>
        <v>11921</v>
      </c>
      <c r="P2920" s="17">
        <f t="shared" si="229"/>
        <v>0.12968710678634343</v>
      </c>
    </row>
    <row r="2921" spans="1:16" x14ac:dyDescent="0.2">
      <c r="A2921" t="str">
        <v>7bc2f07e626bc02b22421d110c1f38b7abb9afb2</v>
      </c>
      <c r="B2921">
        <f>COUNTIF(รายงานลูกหนี้!$A:$A,A2921)</f>
        <v>15</v>
      </c>
      <c r="C2921">
        <f>COUNTIFS(รายงานลูกหนี้!$A:$A,A2921,รายงานลูกหนี้!$K:$K,"&gt;0")</f>
        <v>11</v>
      </c>
      <c r="D2921">
        <f>SUMIF(รายงานลูกหนี้!$A:$A,A2921,รายงานลูกหนี้!$K:$K)</f>
        <v>55</v>
      </c>
      <c r="E2921">
        <f>_xlfn.MAXIFS(รายงานลูกหนี้!$K:$K,รายงานลูกหนี้!$A:$A,A2921)</f>
        <v>11</v>
      </c>
      <c r="F2921" s="17">
        <f t="shared" si="225"/>
        <v>0.73333333333333328</v>
      </c>
      <c r="G2921" t="str">
        <f t="shared" si="226"/>
        <v>ค้างชำระ 1 - 30 วัน</v>
      </c>
      <c r="H2921" t="str">
        <f t="shared" si="227"/>
        <v>ลูกหนี้ชั้นดี</v>
      </c>
      <c r="I2921" s="17" cm="1">
        <f t="array" ref="I2921">_xlfn.IFS(D2921=0,0%, D2921&lt;=30,25%, D2921&lt;=60,50%, D2921&lt;=90,75%, D2921&gt;90,100%)</f>
        <v>0.5</v>
      </c>
      <c r="J2921">
        <f>SUMIFS(รายงานลูกหนี้!$G$2:$G$20000, รายงานลูกหนี้!$A$2:$A$20000, $A2921, รายงานลูกหนี้!$K$2:$K$20000, 0)</f>
        <v>10362</v>
      </c>
      <c r="K2921">
        <f>SUMIFS(รายงานลูกหนี้!$G$2:$G$20000, รายงานลูกหนี้!$A$2:$A$20000, $A2921, รายงานลูกหนี้!$K$2:$K$20000, "&gt;=1", รายงานลูกหนี้!$K$2:$K$20000, "&lt;=30")</f>
        <v>20469</v>
      </c>
      <c r="L2921">
        <f>SUMIFS(รายงานลูกหนี้!$G$2:$G$20000, รายงานลูกหนี้!$A$2:$A$20000, $A2921, รายงานลูกหนี้!$K$2:$K$20000, "&gt;=31", รายงานลูกหนี้!$K$2:$K$20000, "&lt;=60")</f>
        <v>0</v>
      </c>
      <c r="M2921">
        <f>SUMIFS(รายงานลูกหนี้!$G$2:$G$20000, รายงานลูกหนี้!$A$2:$A$20000, $A2921, รายงานลูกหนี้!$K$2:$K$20000, "&gt;=61", รายงานลูกหนี้!$K$2:$K$20000, "&lt;=90")</f>
        <v>0</v>
      </c>
      <c r="N2921">
        <f>SUMIFS(รายงานลูกหนี้!$G$2:$G$20000, รายงานลูกหนี้!$A$2:$A$20000, $A2921, รายงานลูกหนี้!$K$2:$K$20000, "&gt;90")</f>
        <v>0</v>
      </c>
      <c r="O2921">
        <f t="shared" si="228"/>
        <v>30831</v>
      </c>
      <c r="P2921" s="17">
        <f t="shared" si="229"/>
        <v>0.16597742531867277</v>
      </c>
    </row>
    <row r="2922" spans="1:16" x14ac:dyDescent="0.2">
      <c r="A2922" t="str">
        <v>6e20960651f29ffd4930a69b4a260353bcda10c7</v>
      </c>
      <c r="B2922">
        <f>COUNTIF(รายงานลูกหนี้!$A:$A,A2922)</f>
        <v>1</v>
      </c>
      <c r="C2922">
        <f>COUNTIFS(รายงานลูกหนี้!$A:$A,A2922,รายงานลูกหนี้!$K:$K,"&gt;0")</f>
        <v>0</v>
      </c>
      <c r="D2922">
        <f>SUMIF(รายงานลูกหนี้!$A:$A,A2922,รายงานลูกหนี้!$K:$K)</f>
        <v>0</v>
      </c>
      <c r="E2922">
        <f>_xlfn.MAXIFS(รายงานลูกหนี้!$K:$K,รายงานลูกหนี้!$A:$A,A2922)</f>
        <v>0</v>
      </c>
      <c r="F2922" s="17">
        <f t="shared" si="225"/>
        <v>0</v>
      </c>
      <c r="G2922" t="str">
        <f t="shared" si="226"/>
        <v>ชำระตรงเวลา</v>
      </c>
      <c r="H2922" t="str">
        <f t="shared" si="227"/>
        <v>ลูกหนี้ชั้นดี</v>
      </c>
      <c r="I2922" s="17" cm="1">
        <f t="array" ref="I2922">_xlfn.IFS(D2922=0,0%, D2922&lt;=30,25%, D2922&lt;=60,50%, D2922&lt;=90,75%, D2922&gt;90,100%)</f>
        <v>0</v>
      </c>
      <c r="J2922">
        <f>SUMIFS(รายงานลูกหนี้!$G$2:$G$20000, รายงานลูกหนี้!$A$2:$A$20000, $A2922, รายงานลูกหนี้!$K$2:$K$20000, 0)</f>
        <v>17620</v>
      </c>
      <c r="K2922">
        <f>SUMIFS(รายงานลูกหนี้!$G$2:$G$20000, รายงานลูกหนี้!$A$2:$A$20000, $A2922, รายงานลูกหนี้!$K$2:$K$20000, "&gt;=1", รายงานลูกหนี้!$K$2:$K$20000, "&lt;=30")</f>
        <v>0</v>
      </c>
      <c r="L2922">
        <f>SUMIFS(รายงานลูกหนี้!$G$2:$G$20000, รายงานลูกหนี้!$A$2:$A$20000, $A2922, รายงานลูกหนี้!$K$2:$K$20000, "&gt;=31", รายงานลูกหนี้!$K$2:$K$20000, "&lt;=60")</f>
        <v>0</v>
      </c>
      <c r="M2922">
        <f>SUMIFS(รายงานลูกหนี้!$G$2:$G$20000, รายงานลูกหนี้!$A$2:$A$20000, $A2922, รายงานลูกหนี้!$K$2:$K$20000, "&gt;=61", รายงานลูกหนี้!$K$2:$K$20000, "&lt;=90")</f>
        <v>0</v>
      </c>
      <c r="N2922">
        <f>SUMIFS(รายงานลูกหนี้!$G$2:$G$20000, รายงานลูกหนี้!$A$2:$A$20000, $A2922, รายงานลูกหนี้!$K$2:$K$20000, "&gt;90")</f>
        <v>0</v>
      </c>
      <c r="O2922">
        <f t="shared" si="228"/>
        <v>17620</v>
      </c>
      <c r="P2922" s="17">
        <f t="shared" si="229"/>
        <v>0</v>
      </c>
    </row>
    <row r="2923" spans="1:16" x14ac:dyDescent="0.2">
      <c r="A2923" t="str">
        <v>caee6417b9baaceb8afb1328e135455832098c9b</v>
      </c>
      <c r="B2923">
        <f>COUNTIF(รายงานลูกหนี้!$A:$A,A2923)</f>
        <v>1</v>
      </c>
      <c r="C2923">
        <f>COUNTIFS(รายงานลูกหนี้!$A:$A,A2923,รายงานลูกหนี้!$K:$K,"&gt;0")</f>
        <v>1</v>
      </c>
      <c r="D2923">
        <f>SUMIF(รายงานลูกหนี้!$A:$A,A2923,รายงานลูกหนี้!$K:$K)</f>
        <v>5</v>
      </c>
      <c r="E2923">
        <f>_xlfn.MAXIFS(รายงานลูกหนี้!$K:$K,รายงานลูกหนี้!$A:$A,A2923)</f>
        <v>5</v>
      </c>
      <c r="F2923" s="17">
        <f t="shared" si="225"/>
        <v>1</v>
      </c>
      <c r="G2923" t="str">
        <f t="shared" si="226"/>
        <v>ค้างชำระ 1 - 30 วัน</v>
      </c>
      <c r="H2923" t="str">
        <f t="shared" si="227"/>
        <v>ลูกหนี้ชั้นดี</v>
      </c>
      <c r="I2923" s="17" cm="1">
        <f t="array" ref="I2923">_xlfn.IFS(D2923=0,0%, D2923&lt;=30,25%, D2923&lt;=60,50%, D2923&lt;=90,75%, D2923&gt;90,100%)</f>
        <v>0.25</v>
      </c>
      <c r="J2923">
        <f>SUMIFS(รายงานลูกหนี้!$G$2:$G$20000, รายงานลูกหนี้!$A$2:$A$20000, $A2923, รายงานลูกหนี้!$K$2:$K$20000, 0)</f>
        <v>0</v>
      </c>
      <c r="K2923">
        <f>SUMIFS(รายงานลูกหนี้!$G$2:$G$20000, รายงานลูกหนี้!$A$2:$A$20000, $A2923, รายงานลูกหนี้!$K$2:$K$20000, "&gt;=1", รายงานลูกหนี้!$K$2:$K$20000, "&lt;=30")</f>
        <v>43257</v>
      </c>
      <c r="L2923">
        <f>SUMIFS(รายงานลูกหนี้!$G$2:$G$20000, รายงานลูกหนี้!$A$2:$A$20000, $A2923, รายงานลูกหนี้!$K$2:$K$20000, "&gt;=31", รายงานลูกหนี้!$K$2:$K$20000, "&lt;=60")</f>
        <v>0</v>
      </c>
      <c r="M2923">
        <f>SUMIFS(รายงานลูกหนี้!$G$2:$G$20000, รายงานลูกหนี้!$A$2:$A$20000, $A2923, รายงานลูกหนี้!$K$2:$K$20000, "&gt;=61", รายงานลูกหนี้!$K$2:$K$20000, "&lt;=90")</f>
        <v>0</v>
      </c>
      <c r="N2923">
        <f>SUMIFS(รายงานลูกหนี้!$G$2:$G$20000, รายงานลูกหนี้!$A$2:$A$20000, $A2923, รายงานลูกหนี้!$K$2:$K$20000, "&gt;90")</f>
        <v>0</v>
      </c>
      <c r="O2923">
        <f t="shared" si="228"/>
        <v>43257</v>
      </c>
      <c r="P2923" s="17">
        <f t="shared" si="229"/>
        <v>0.25</v>
      </c>
    </row>
    <row r="2924" spans="1:16" x14ac:dyDescent="0.2">
      <c r="A2924" t="str">
        <v>59afb6d31cbe15a7d58e5cdded0a6f6e3cff0177</v>
      </c>
      <c r="B2924">
        <f>COUNTIF(รายงานลูกหนี้!$A:$A,A2924)</f>
        <v>6</v>
      </c>
      <c r="C2924">
        <f>COUNTIFS(รายงานลูกหนี้!$A:$A,A2924,รายงานลูกหนี้!$K:$K,"&gt;0")</f>
        <v>3</v>
      </c>
      <c r="D2924">
        <f>SUMIF(รายงานลูกหนี้!$A:$A,A2924,รายงานลูกหนี้!$K:$K)</f>
        <v>52</v>
      </c>
      <c r="E2924">
        <f>_xlfn.MAXIFS(รายงานลูกหนี้!$K:$K,รายงานลูกหนี้!$A:$A,A2924)</f>
        <v>28</v>
      </c>
      <c r="F2924" s="17">
        <f t="shared" si="225"/>
        <v>0.5</v>
      </c>
      <c r="G2924" t="str">
        <f t="shared" si="226"/>
        <v>ค้างชำระ 1 - 30 วัน</v>
      </c>
      <c r="H2924" t="str">
        <f t="shared" si="227"/>
        <v>ลูกหนี้ชั้นดี</v>
      </c>
      <c r="I2924" s="17" cm="1">
        <f t="array" ref="I2924">_xlfn.IFS(D2924=0,0%, D2924&lt;=30,25%, D2924&lt;=60,50%, D2924&lt;=90,75%, D2924&gt;90,100%)</f>
        <v>0.5</v>
      </c>
      <c r="J2924">
        <f>SUMIFS(รายงานลูกหนี้!$G$2:$G$20000, รายงานลูกหนี้!$A$2:$A$20000, $A2924, รายงานลูกหนี้!$K$2:$K$20000, 0)</f>
        <v>68919</v>
      </c>
      <c r="K2924">
        <f>SUMIFS(รายงานลูกหนี้!$G$2:$G$20000, รายงานลูกหนี้!$A$2:$A$20000, $A2924, รายงานลูกหนี้!$K$2:$K$20000, "&gt;=1", รายงานลูกหนี้!$K$2:$K$20000, "&lt;=30")</f>
        <v>71280</v>
      </c>
      <c r="L2924">
        <f>SUMIFS(รายงานลูกหนี้!$G$2:$G$20000, รายงานลูกหนี้!$A$2:$A$20000, $A2924, รายงานลูกหนี้!$K$2:$K$20000, "&gt;=31", รายงานลูกหนี้!$K$2:$K$20000, "&lt;=60")</f>
        <v>0</v>
      </c>
      <c r="M2924">
        <f>SUMIFS(รายงานลูกหนี้!$G$2:$G$20000, รายงานลูกหนี้!$A$2:$A$20000, $A2924, รายงานลูกหนี้!$K$2:$K$20000, "&gt;=61", รายงานลูกหนี้!$K$2:$K$20000, "&lt;=90")</f>
        <v>0</v>
      </c>
      <c r="N2924">
        <f>SUMIFS(รายงานลูกหนี้!$G$2:$G$20000, รายงานลูกหนี้!$A$2:$A$20000, $A2924, รายงานลูกหนี้!$K$2:$K$20000, "&gt;90")</f>
        <v>0</v>
      </c>
      <c r="O2924">
        <f t="shared" si="228"/>
        <v>140199</v>
      </c>
      <c r="P2924" s="17">
        <f t="shared" si="229"/>
        <v>0.1271050435452464</v>
      </c>
    </row>
    <row r="2925" spans="1:16" x14ac:dyDescent="0.2">
      <c r="A2925" t="str">
        <v>4a41666eb6bab02fdfbd066caf0ca4af6417aa88</v>
      </c>
      <c r="B2925">
        <f>COUNTIF(รายงานลูกหนี้!$A:$A,A2925)</f>
        <v>3</v>
      </c>
      <c r="C2925">
        <f>COUNTIFS(รายงานลูกหนี้!$A:$A,A2925,รายงานลูกหนี้!$K:$K,"&gt;0")</f>
        <v>2</v>
      </c>
      <c r="D2925">
        <f>SUMIF(รายงานลูกหนี้!$A:$A,A2925,รายงานลูกหนี้!$K:$K)</f>
        <v>17</v>
      </c>
      <c r="E2925">
        <f>_xlfn.MAXIFS(รายงานลูกหนี้!$K:$K,รายงานลูกหนี้!$A:$A,A2925)</f>
        <v>11</v>
      </c>
      <c r="F2925" s="17">
        <f t="shared" si="225"/>
        <v>0.66666666666666663</v>
      </c>
      <c r="G2925" t="str">
        <f t="shared" si="226"/>
        <v>ค้างชำระ 1 - 30 วัน</v>
      </c>
      <c r="H2925" t="str">
        <f t="shared" si="227"/>
        <v>ลูกหนี้ชั้นดี</v>
      </c>
      <c r="I2925" s="17" cm="1">
        <f t="array" ref="I2925">_xlfn.IFS(D2925=0,0%, D2925&lt;=30,25%, D2925&lt;=60,50%, D2925&lt;=90,75%, D2925&gt;90,100%)</f>
        <v>0.25</v>
      </c>
      <c r="J2925">
        <f>SUMIFS(รายงานลูกหนี้!$G$2:$G$20000, รายงานลูกหนี้!$A$2:$A$20000, $A2925, รายงานลูกหนี้!$K$2:$K$20000, 0)</f>
        <v>2250</v>
      </c>
      <c r="K2925">
        <f>SUMIFS(รายงานลูกหนี้!$G$2:$G$20000, รายงานลูกหนี้!$A$2:$A$20000, $A2925, รายงานลูกหนี้!$K$2:$K$20000, "&gt;=1", รายงานลูกหนี้!$K$2:$K$20000, "&lt;=30")</f>
        <v>5895</v>
      </c>
      <c r="L2925">
        <f>SUMIFS(รายงานลูกหนี้!$G$2:$G$20000, รายงานลูกหนี้!$A$2:$A$20000, $A2925, รายงานลูกหนี้!$K$2:$K$20000, "&gt;=31", รายงานลูกหนี้!$K$2:$K$20000, "&lt;=60")</f>
        <v>0</v>
      </c>
      <c r="M2925">
        <f>SUMIFS(รายงานลูกหนี้!$G$2:$G$20000, รายงานลูกหนี้!$A$2:$A$20000, $A2925, รายงานลูกหนี้!$K$2:$K$20000, "&gt;=61", รายงานลูกหนี้!$K$2:$K$20000, "&lt;=90")</f>
        <v>0</v>
      </c>
      <c r="N2925">
        <f>SUMIFS(รายงานลูกหนี้!$G$2:$G$20000, รายงานลูกหนี้!$A$2:$A$20000, $A2925, รายงานลูกหนี้!$K$2:$K$20000, "&gt;90")</f>
        <v>0</v>
      </c>
      <c r="O2925">
        <f t="shared" si="228"/>
        <v>8145</v>
      </c>
      <c r="P2925" s="17">
        <f t="shared" si="229"/>
        <v>0.18093922651933703</v>
      </c>
    </row>
    <row r="2926" spans="1:16" x14ac:dyDescent="0.2">
      <c r="A2926" t="str">
        <v>65b1043c28f67428600201d803fe52d01f12ffcc</v>
      </c>
      <c r="B2926">
        <f>COUNTIF(รายงานลูกหนี้!$A:$A,A2926)</f>
        <v>4</v>
      </c>
      <c r="C2926">
        <f>COUNTIFS(รายงานลูกหนี้!$A:$A,A2926,รายงานลูกหนี้!$K:$K,"&gt;0")</f>
        <v>1</v>
      </c>
      <c r="D2926">
        <f>SUMIF(รายงานลูกหนี้!$A:$A,A2926,รายงานลูกหนี้!$K:$K)</f>
        <v>9</v>
      </c>
      <c r="E2926">
        <f>_xlfn.MAXIFS(รายงานลูกหนี้!$K:$K,รายงานลูกหนี้!$A:$A,A2926)</f>
        <v>9</v>
      </c>
      <c r="F2926" s="17">
        <f t="shared" si="225"/>
        <v>0.25</v>
      </c>
      <c r="G2926" t="str">
        <f t="shared" si="226"/>
        <v>ค้างชำระ 1 - 30 วัน</v>
      </c>
      <c r="H2926" t="str">
        <f t="shared" si="227"/>
        <v>ลูกหนี้ชั้นดี</v>
      </c>
      <c r="I2926" s="17" cm="1">
        <f t="array" ref="I2926">_xlfn.IFS(D2926=0,0%, D2926&lt;=30,25%, D2926&lt;=60,50%, D2926&lt;=90,75%, D2926&gt;90,100%)</f>
        <v>0.25</v>
      </c>
      <c r="J2926">
        <f>SUMIFS(รายงานลูกหนี้!$G$2:$G$20000, รายงานลูกหนี้!$A$2:$A$20000, $A2926, รายงานลูกหนี้!$K$2:$K$20000, 0)</f>
        <v>154002</v>
      </c>
      <c r="K2926">
        <f>SUMIFS(รายงานลูกหนี้!$G$2:$G$20000, รายงานลูกหนี้!$A$2:$A$20000, $A2926, รายงานลูกหนี้!$K$2:$K$20000, "&gt;=1", รายงานลูกหนี้!$K$2:$K$20000, "&lt;=30")</f>
        <v>60606</v>
      </c>
      <c r="L2926">
        <f>SUMIFS(รายงานลูกหนี้!$G$2:$G$20000, รายงานลูกหนี้!$A$2:$A$20000, $A2926, รายงานลูกหนี้!$K$2:$K$20000, "&gt;=31", รายงานลูกหนี้!$K$2:$K$20000, "&lt;=60")</f>
        <v>0</v>
      </c>
      <c r="M2926">
        <f>SUMIFS(รายงานลูกหนี้!$G$2:$G$20000, รายงานลูกหนี้!$A$2:$A$20000, $A2926, รายงานลูกหนี้!$K$2:$K$20000, "&gt;=61", รายงานลูกหนี้!$K$2:$K$20000, "&lt;=90")</f>
        <v>0</v>
      </c>
      <c r="N2926">
        <f>SUMIFS(รายงานลูกหนี้!$G$2:$G$20000, รายงานลูกหนี้!$A$2:$A$20000, $A2926, รายงานลูกหนี้!$K$2:$K$20000, "&gt;90")</f>
        <v>0</v>
      </c>
      <c r="O2926">
        <f t="shared" si="228"/>
        <v>214608</v>
      </c>
      <c r="P2926" s="17">
        <f t="shared" si="229"/>
        <v>7.0600816372176245E-2</v>
      </c>
    </row>
    <row r="2927" spans="1:16" x14ac:dyDescent="0.2">
      <c r="A2927" t="str">
        <v>98a0abe5b672332079eb06d66845bc78582e0ecc</v>
      </c>
      <c r="B2927">
        <f>COUNTIF(รายงานลูกหนี้!$A:$A,A2927)</f>
        <v>6</v>
      </c>
      <c r="C2927">
        <f>COUNTIFS(รายงานลูกหนี้!$A:$A,A2927,รายงานลูกหนี้!$K:$K,"&gt;0")</f>
        <v>4</v>
      </c>
      <c r="D2927">
        <f>SUMIF(รายงานลูกหนี้!$A:$A,A2927,รายงานลูกหนี้!$K:$K)</f>
        <v>5</v>
      </c>
      <c r="E2927">
        <f>_xlfn.MAXIFS(รายงานลูกหนี้!$K:$K,รายงานลูกหนี้!$A:$A,A2927)</f>
        <v>2</v>
      </c>
      <c r="F2927" s="17">
        <f t="shared" si="225"/>
        <v>0.66666666666666663</v>
      </c>
      <c r="G2927" t="str">
        <f t="shared" si="226"/>
        <v>ค้างชำระ 1 - 30 วัน</v>
      </c>
      <c r="H2927" t="str">
        <f t="shared" si="227"/>
        <v>ลูกหนี้ชั้นดี</v>
      </c>
      <c r="I2927" s="17" cm="1">
        <f t="array" ref="I2927">_xlfn.IFS(D2927=0,0%, D2927&lt;=30,25%, D2927&lt;=60,50%, D2927&lt;=90,75%, D2927&gt;90,100%)</f>
        <v>0.25</v>
      </c>
      <c r="J2927">
        <f>SUMIFS(รายงานลูกหนี้!$G$2:$G$20000, รายงานลูกหนี้!$A$2:$A$20000, $A2927, รายงานลูกหนี้!$K$2:$K$20000, 0)</f>
        <v>1560</v>
      </c>
      <c r="K2927">
        <f>SUMIFS(รายงานลูกหนี้!$G$2:$G$20000, รายงานลูกหนี้!$A$2:$A$20000, $A2927, รายงานลูกหนี้!$K$2:$K$20000, "&gt;=1", รายงานลูกหนี้!$K$2:$K$20000, "&lt;=30")</f>
        <v>5630</v>
      </c>
      <c r="L2927">
        <f>SUMIFS(รายงานลูกหนี้!$G$2:$G$20000, รายงานลูกหนี้!$A$2:$A$20000, $A2927, รายงานลูกหนี้!$K$2:$K$20000, "&gt;=31", รายงานลูกหนี้!$K$2:$K$20000, "&lt;=60")</f>
        <v>0</v>
      </c>
      <c r="M2927">
        <f>SUMIFS(รายงานลูกหนี้!$G$2:$G$20000, รายงานลูกหนี้!$A$2:$A$20000, $A2927, รายงานลูกหนี้!$K$2:$K$20000, "&gt;=61", รายงานลูกหนี้!$K$2:$K$20000, "&lt;=90")</f>
        <v>0</v>
      </c>
      <c r="N2927">
        <f>SUMIFS(รายงานลูกหนี้!$G$2:$G$20000, รายงานลูกหนี้!$A$2:$A$20000, $A2927, รายงานลูกหนี้!$K$2:$K$20000, "&gt;90")</f>
        <v>0</v>
      </c>
      <c r="O2927">
        <f t="shared" si="228"/>
        <v>7190</v>
      </c>
      <c r="P2927" s="17">
        <f t="shared" si="229"/>
        <v>0.19575799721835882</v>
      </c>
    </row>
    <row r="2928" spans="1:16" x14ac:dyDescent="0.2">
      <c r="A2928" t="str">
        <v>078aea9f2c61cd7f6078227705241375afccc83c</v>
      </c>
      <c r="B2928">
        <f>COUNTIF(รายงานลูกหนี้!$A:$A,A2928)</f>
        <v>5</v>
      </c>
      <c r="C2928">
        <f>COUNTIFS(รายงานลูกหนี้!$A:$A,A2928,รายงานลูกหนี้!$K:$K,"&gt;0")</f>
        <v>5</v>
      </c>
      <c r="D2928">
        <f>SUMIF(รายงานลูกหนี้!$A:$A,A2928,รายงานลูกหนี้!$K:$K)</f>
        <v>32</v>
      </c>
      <c r="E2928">
        <f>_xlfn.MAXIFS(รายงานลูกหนี้!$K:$K,รายงานลูกหนี้!$A:$A,A2928)</f>
        <v>10</v>
      </c>
      <c r="F2928" s="17">
        <f t="shared" si="225"/>
        <v>1</v>
      </c>
      <c r="G2928" t="str">
        <f t="shared" si="226"/>
        <v>ค้างชำระ 1 - 30 วัน</v>
      </c>
      <c r="H2928" t="str">
        <f t="shared" si="227"/>
        <v>ลูกหนี้ชั้นดี</v>
      </c>
      <c r="I2928" s="17" cm="1">
        <f t="array" ref="I2928">_xlfn.IFS(D2928=0,0%, D2928&lt;=30,25%, D2928&lt;=60,50%, D2928&lt;=90,75%, D2928&gt;90,100%)</f>
        <v>0.5</v>
      </c>
      <c r="J2928">
        <f>SUMIFS(รายงานลูกหนี้!$G$2:$G$20000, รายงานลูกหนี้!$A$2:$A$20000, $A2928, รายงานลูกหนี้!$K$2:$K$20000, 0)</f>
        <v>0</v>
      </c>
      <c r="K2928">
        <f>SUMIFS(รายงานลูกหนี้!$G$2:$G$20000, รายงานลูกหนี้!$A$2:$A$20000, $A2928, รายงานลูกหนี้!$K$2:$K$20000, "&gt;=1", รายงานลูกหนี้!$K$2:$K$20000, "&lt;=30")</f>
        <v>12957</v>
      </c>
      <c r="L2928">
        <f>SUMIFS(รายงานลูกหนี้!$G$2:$G$20000, รายงานลูกหนี้!$A$2:$A$20000, $A2928, รายงานลูกหนี้!$K$2:$K$20000, "&gt;=31", รายงานลูกหนี้!$K$2:$K$20000, "&lt;=60")</f>
        <v>0</v>
      </c>
      <c r="M2928">
        <f>SUMIFS(รายงานลูกหนี้!$G$2:$G$20000, รายงานลูกหนี้!$A$2:$A$20000, $A2928, รายงานลูกหนี้!$K$2:$K$20000, "&gt;=61", รายงานลูกหนี้!$K$2:$K$20000, "&lt;=90")</f>
        <v>0</v>
      </c>
      <c r="N2928">
        <f>SUMIFS(รายงานลูกหนี้!$G$2:$G$20000, รายงานลูกหนี้!$A$2:$A$20000, $A2928, รายงานลูกหนี้!$K$2:$K$20000, "&gt;90")</f>
        <v>0</v>
      </c>
      <c r="O2928">
        <f t="shared" si="228"/>
        <v>12957</v>
      </c>
      <c r="P2928" s="17">
        <f t="shared" si="229"/>
        <v>0.25</v>
      </c>
    </row>
    <row r="2929" spans="1:16" x14ac:dyDescent="0.2">
      <c r="A2929" t="str">
        <v>b2ecbe0b6f9641d672b504ec27384a7d21b72809</v>
      </c>
      <c r="B2929">
        <f>COUNTIF(รายงานลูกหนี้!$A:$A,A2929)</f>
        <v>4</v>
      </c>
      <c r="C2929">
        <f>COUNTIFS(รายงานลูกหนี้!$A:$A,A2929,รายงานลูกหนี้!$K:$K,"&gt;0")</f>
        <v>1</v>
      </c>
      <c r="D2929">
        <f>SUMIF(รายงานลูกหนี้!$A:$A,A2929,รายงานลูกหนี้!$K:$K)</f>
        <v>49</v>
      </c>
      <c r="E2929">
        <f>_xlfn.MAXIFS(รายงานลูกหนี้!$K:$K,รายงานลูกหนี้!$A:$A,A2929)</f>
        <v>49</v>
      </c>
      <c r="F2929" s="17">
        <f t="shared" si="225"/>
        <v>0.25</v>
      </c>
      <c r="G2929" t="str">
        <f t="shared" si="226"/>
        <v>ค้างชำระ 31 - 60 วัน</v>
      </c>
      <c r="H2929" t="str">
        <f t="shared" si="227"/>
        <v>ลูกหนี้เฝ้าติดตาม</v>
      </c>
      <c r="I2929" s="17" cm="1">
        <f t="array" ref="I2929">_xlfn.IFS(D2929=0,0%, D2929&lt;=30,25%, D2929&lt;=60,50%, D2929&lt;=90,75%, D2929&gt;90,100%)</f>
        <v>0.5</v>
      </c>
      <c r="J2929">
        <f>SUMIFS(รายงานลูกหนี้!$G$2:$G$20000, รายงานลูกหนี้!$A$2:$A$20000, $A2929, รายงานลูกหนี้!$K$2:$K$20000, 0)</f>
        <v>1812</v>
      </c>
      <c r="K2929">
        <f>SUMIFS(รายงานลูกหนี้!$G$2:$G$20000, รายงานลูกหนี้!$A$2:$A$20000, $A2929, รายงานลูกหนี้!$K$2:$K$20000, "&gt;=1", รายงานลูกหนี้!$K$2:$K$20000, "&lt;=30")</f>
        <v>0</v>
      </c>
      <c r="L2929">
        <f>SUMIFS(รายงานลูกหนี้!$G$2:$G$20000, รายงานลูกหนี้!$A$2:$A$20000, $A2929, รายงานลูกหนี้!$K$2:$K$20000, "&gt;=31", รายงานลูกหนี้!$K$2:$K$20000, "&lt;=60")</f>
        <v>24500</v>
      </c>
      <c r="M2929">
        <f>SUMIFS(รายงานลูกหนี้!$G$2:$G$20000, รายงานลูกหนี้!$A$2:$A$20000, $A2929, รายงานลูกหนี้!$K$2:$K$20000, "&gt;=61", รายงานลูกหนี้!$K$2:$K$20000, "&lt;=90")</f>
        <v>0</v>
      </c>
      <c r="N2929">
        <f>SUMIFS(รายงานลูกหนี้!$G$2:$G$20000, รายงานลูกหนี้!$A$2:$A$20000, $A2929, รายงานลูกหนี้!$K$2:$K$20000, "&gt;90")</f>
        <v>0</v>
      </c>
      <c r="O2929">
        <f t="shared" si="228"/>
        <v>26312</v>
      </c>
      <c r="P2929" s="17">
        <f t="shared" si="229"/>
        <v>0.46556704165399815</v>
      </c>
    </row>
    <row r="2930" spans="1:16" x14ac:dyDescent="0.2">
      <c r="A2930" t="str">
        <v>15cd812ea388618ed5e1ea4dd77cd63a4ea4e0ed</v>
      </c>
      <c r="B2930">
        <f>COUNTIF(รายงานลูกหนี้!$A:$A,A2930)</f>
        <v>2</v>
      </c>
      <c r="C2930">
        <f>COUNTIFS(รายงานลูกหนี้!$A:$A,A2930,รายงานลูกหนี้!$K:$K,"&gt;0")</f>
        <v>2</v>
      </c>
      <c r="D2930">
        <f>SUMIF(รายงานลูกหนี้!$A:$A,A2930,รายงานลูกหนี้!$K:$K)</f>
        <v>22</v>
      </c>
      <c r="E2930">
        <f>_xlfn.MAXIFS(รายงานลูกหนี้!$K:$K,รายงานลูกหนี้!$A:$A,A2930)</f>
        <v>21</v>
      </c>
      <c r="F2930" s="17">
        <f t="shared" si="225"/>
        <v>1</v>
      </c>
      <c r="G2930" t="str">
        <f t="shared" si="226"/>
        <v>ค้างชำระ 1 - 30 วัน</v>
      </c>
      <c r="H2930" t="str">
        <f t="shared" si="227"/>
        <v>ลูกหนี้ชั้นดี</v>
      </c>
      <c r="I2930" s="17" cm="1">
        <f t="array" ref="I2930">_xlfn.IFS(D2930=0,0%, D2930&lt;=30,25%, D2930&lt;=60,50%, D2930&lt;=90,75%, D2930&gt;90,100%)</f>
        <v>0.25</v>
      </c>
      <c r="J2930">
        <f>SUMIFS(รายงานลูกหนี้!$G$2:$G$20000, รายงานลูกหนี้!$A$2:$A$20000, $A2930, รายงานลูกหนี้!$K$2:$K$20000, 0)</f>
        <v>0</v>
      </c>
      <c r="K2930">
        <f>SUMIFS(รายงานลูกหนี้!$G$2:$G$20000, รายงานลูกหนี้!$A$2:$A$20000, $A2930, รายงานลูกหนี้!$K$2:$K$20000, "&gt;=1", รายงานลูกหนี้!$K$2:$K$20000, "&lt;=30")</f>
        <v>213952</v>
      </c>
      <c r="L2930">
        <f>SUMIFS(รายงานลูกหนี้!$G$2:$G$20000, รายงานลูกหนี้!$A$2:$A$20000, $A2930, รายงานลูกหนี้!$K$2:$K$20000, "&gt;=31", รายงานลูกหนี้!$K$2:$K$20000, "&lt;=60")</f>
        <v>0</v>
      </c>
      <c r="M2930">
        <f>SUMIFS(รายงานลูกหนี้!$G$2:$G$20000, รายงานลูกหนี้!$A$2:$A$20000, $A2930, รายงานลูกหนี้!$K$2:$K$20000, "&gt;=61", รายงานลูกหนี้!$K$2:$K$20000, "&lt;=90")</f>
        <v>0</v>
      </c>
      <c r="N2930">
        <f>SUMIFS(รายงานลูกหนี้!$G$2:$G$20000, รายงานลูกหนี้!$A$2:$A$20000, $A2930, รายงานลูกหนี้!$K$2:$K$20000, "&gt;90")</f>
        <v>0</v>
      </c>
      <c r="O2930">
        <f t="shared" si="228"/>
        <v>213952</v>
      </c>
      <c r="P2930" s="17">
        <f t="shared" si="229"/>
        <v>0.25</v>
      </c>
    </row>
    <row r="2931" spans="1:16" x14ac:dyDescent="0.2">
      <c r="A2931" t="str">
        <v>8e0eb3ab0c8e311d25cd4f365a17e79bceba3a7f</v>
      </c>
      <c r="B2931">
        <f>COUNTIF(รายงานลูกหนี้!$A:$A,A2931)</f>
        <v>6</v>
      </c>
      <c r="C2931">
        <f>COUNTIFS(รายงานลูกหนี้!$A:$A,A2931,รายงานลูกหนี้!$K:$K,"&gt;0")</f>
        <v>5</v>
      </c>
      <c r="D2931">
        <f>SUMIF(รายงานลูกหนี้!$A:$A,A2931,รายงานลูกหนี้!$K:$K)</f>
        <v>20</v>
      </c>
      <c r="E2931">
        <f>_xlfn.MAXIFS(รายงานลูกหนี้!$K:$K,รายงานลูกหนี้!$A:$A,A2931)</f>
        <v>7</v>
      </c>
      <c r="F2931" s="17">
        <f t="shared" si="225"/>
        <v>0.83333333333333337</v>
      </c>
      <c r="G2931" t="str">
        <f t="shared" si="226"/>
        <v>ค้างชำระ 1 - 30 วัน</v>
      </c>
      <c r="H2931" t="str">
        <f t="shared" si="227"/>
        <v>ลูกหนี้ชั้นดี</v>
      </c>
      <c r="I2931" s="17" cm="1">
        <f t="array" ref="I2931">_xlfn.IFS(D2931=0,0%, D2931&lt;=30,25%, D2931&lt;=60,50%, D2931&lt;=90,75%, D2931&gt;90,100%)</f>
        <v>0.25</v>
      </c>
      <c r="J2931">
        <f>SUMIFS(รายงานลูกหนี้!$G$2:$G$20000, รายงานลูกหนี้!$A$2:$A$20000, $A2931, รายงานลูกหนี้!$K$2:$K$20000, 0)</f>
        <v>601</v>
      </c>
      <c r="K2931">
        <f>SUMIFS(รายงานลูกหนี้!$G$2:$G$20000, รายงานลูกหนี้!$A$2:$A$20000, $A2931, รายงานลูกหนี้!$K$2:$K$20000, "&gt;=1", รายงานลูกหนี้!$K$2:$K$20000, "&lt;=30")</f>
        <v>8646</v>
      </c>
      <c r="L2931">
        <f>SUMIFS(รายงานลูกหนี้!$G$2:$G$20000, รายงานลูกหนี้!$A$2:$A$20000, $A2931, รายงานลูกหนี้!$K$2:$K$20000, "&gt;=31", รายงานลูกหนี้!$K$2:$K$20000, "&lt;=60")</f>
        <v>0</v>
      </c>
      <c r="M2931">
        <f>SUMIFS(รายงานลูกหนี้!$G$2:$G$20000, รายงานลูกหนี้!$A$2:$A$20000, $A2931, รายงานลูกหนี้!$K$2:$K$20000, "&gt;=61", รายงานลูกหนี้!$K$2:$K$20000, "&lt;=90")</f>
        <v>0</v>
      </c>
      <c r="N2931">
        <f>SUMIFS(รายงานลูกหนี้!$G$2:$G$20000, รายงานลูกหนี้!$A$2:$A$20000, $A2931, รายงานลูกหนี้!$K$2:$K$20000, "&gt;90")</f>
        <v>0</v>
      </c>
      <c r="O2931">
        <f t="shared" si="228"/>
        <v>9247</v>
      </c>
      <c r="P2931" s="17">
        <f t="shared" si="229"/>
        <v>0.23375148696874662</v>
      </c>
    </row>
    <row r="2932" spans="1:16" x14ac:dyDescent="0.2">
      <c r="A2932" t="str">
        <v>a06ab4f7e55345afef9046c25a89b73613ea9e5e</v>
      </c>
      <c r="B2932">
        <f>COUNTIF(รายงานลูกหนี้!$A:$A,A2932)</f>
        <v>5</v>
      </c>
      <c r="C2932">
        <f>COUNTIFS(รายงานลูกหนี้!$A:$A,A2932,รายงานลูกหนี้!$K:$K,"&gt;0")</f>
        <v>1</v>
      </c>
      <c r="D2932">
        <f>SUMIF(รายงานลูกหนี้!$A:$A,A2932,รายงานลูกหนี้!$K:$K)</f>
        <v>5</v>
      </c>
      <c r="E2932">
        <f>_xlfn.MAXIFS(รายงานลูกหนี้!$K:$K,รายงานลูกหนี้!$A:$A,A2932)</f>
        <v>5</v>
      </c>
      <c r="F2932" s="17">
        <f t="shared" si="225"/>
        <v>0.2</v>
      </c>
      <c r="G2932" t="str">
        <f t="shared" si="226"/>
        <v>ค้างชำระ 1 - 30 วัน</v>
      </c>
      <c r="H2932" t="str">
        <f t="shared" si="227"/>
        <v>ลูกหนี้ชั้นดี</v>
      </c>
      <c r="I2932" s="17" cm="1">
        <f t="array" ref="I2932">_xlfn.IFS(D2932=0,0%, D2932&lt;=30,25%, D2932&lt;=60,50%, D2932&lt;=90,75%, D2932&gt;90,100%)</f>
        <v>0.25</v>
      </c>
      <c r="J2932">
        <f>SUMIFS(รายงานลูกหนี้!$G$2:$G$20000, รายงานลูกหนี้!$A$2:$A$20000, $A2932, รายงานลูกหนี้!$K$2:$K$20000, 0)</f>
        <v>8830</v>
      </c>
      <c r="K2932">
        <f>SUMIFS(รายงานลูกหนี้!$G$2:$G$20000, รายงานลูกหนี้!$A$2:$A$20000, $A2932, รายงานลูกหนี้!$K$2:$K$20000, "&gt;=1", รายงานลูกหนี้!$K$2:$K$20000, "&lt;=30")</f>
        <v>5917</v>
      </c>
      <c r="L2932">
        <f>SUMIFS(รายงานลูกหนี้!$G$2:$G$20000, รายงานลูกหนี้!$A$2:$A$20000, $A2932, รายงานลูกหนี้!$K$2:$K$20000, "&gt;=31", รายงานลูกหนี้!$K$2:$K$20000, "&lt;=60")</f>
        <v>0</v>
      </c>
      <c r="M2932">
        <f>SUMIFS(รายงานลูกหนี้!$G$2:$G$20000, รายงานลูกหนี้!$A$2:$A$20000, $A2932, รายงานลูกหนี้!$K$2:$K$20000, "&gt;=61", รายงานลูกหนี้!$K$2:$K$20000, "&lt;=90")</f>
        <v>0</v>
      </c>
      <c r="N2932">
        <f>SUMIFS(รายงานลูกหนี้!$G$2:$G$20000, รายงานลูกหนี้!$A$2:$A$20000, $A2932, รายงานลูกหนี้!$K$2:$K$20000, "&gt;90")</f>
        <v>0</v>
      </c>
      <c r="O2932">
        <f t="shared" si="228"/>
        <v>14747</v>
      </c>
      <c r="P2932" s="17">
        <f t="shared" si="229"/>
        <v>0.10030853732962637</v>
      </c>
    </row>
    <row r="2933" spans="1:16" x14ac:dyDescent="0.2">
      <c r="A2933" t="str">
        <v>b2c2e96fa65cfb97be4442c42802f6fbe67caf59</v>
      </c>
      <c r="B2933">
        <f>COUNTIF(รายงานลูกหนี้!$A:$A,A2933)</f>
        <v>14</v>
      </c>
      <c r="C2933">
        <f>COUNTIFS(รายงานลูกหนี้!$A:$A,A2933,รายงานลูกหนี้!$K:$K,"&gt;0")</f>
        <v>7</v>
      </c>
      <c r="D2933">
        <f>SUMIF(รายงานลูกหนี้!$A:$A,A2933,รายงานลูกหนี้!$K:$K)</f>
        <v>7</v>
      </c>
      <c r="E2933">
        <f>_xlfn.MAXIFS(รายงานลูกหนี้!$K:$K,รายงานลูกหนี้!$A:$A,A2933)</f>
        <v>1</v>
      </c>
      <c r="F2933" s="17">
        <f t="shared" si="225"/>
        <v>0.5</v>
      </c>
      <c r="G2933" t="str">
        <f t="shared" si="226"/>
        <v>ค้างชำระ 1 - 30 วัน</v>
      </c>
      <c r="H2933" t="str">
        <f t="shared" si="227"/>
        <v>ลูกหนี้ชั้นดี</v>
      </c>
      <c r="I2933" s="17" cm="1">
        <f t="array" ref="I2933">_xlfn.IFS(D2933=0,0%, D2933&lt;=30,25%, D2933&lt;=60,50%, D2933&lt;=90,75%, D2933&gt;90,100%)</f>
        <v>0.25</v>
      </c>
      <c r="J2933">
        <f>SUMIFS(รายงานลูกหนี้!$G$2:$G$20000, รายงานลูกหนี้!$A$2:$A$20000, $A2933, รายงานลูกหนี้!$K$2:$K$20000, 0)</f>
        <v>12694</v>
      </c>
      <c r="K2933">
        <f>SUMIFS(รายงานลูกหนี้!$G$2:$G$20000, รายงานลูกหนี้!$A$2:$A$20000, $A2933, รายงานลูกหนี้!$K$2:$K$20000, "&gt;=1", รายงานลูกหนี้!$K$2:$K$20000, "&lt;=30")</f>
        <v>17072</v>
      </c>
      <c r="L2933">
        <f>SUMIFS(รายงานลูกหนี้!$G$2:$G$20000, รายงานลูกหนี้!$A$2:$A$20000, $A2933, รายงานลูกหนี้!$K$2:$K$20000, "&gt;=31", รายงานลูกหนี้!$K$2:$K$20000, "&lt;=60")</f>
        <v>0</v>
      </c>
      <c r="M2933">
        <f>SUMIFS(รายงานลูกหนี้!$G$2:$G$20000, รายงานลูกหนี้!$A$2:$A$20000, $A2933, รายงานลูกหนี้!$K$2:$K$20000, "&gt;=61", รายงานลูกหนี้!$K$2:$K$20000, "&lt;=90")</f>
        <v>0</v>
      </c>
      <c r="N2933">
        <f>SUMIFS(รายงานลูกหนี้!$G$2:$G$20000, รายงานลูกหนี้!$A$2:$A$20000, $A2933, รายงานลูกหนี้!$K$2:$K$20000, "&gt;90")</f>
        <v>0</v>
      </c>
      <c r="O2933">
        <f t="shared" si="228"/>
        <v>29766</v>
      </c>
      <c r="P2933" s="17">
        <f t="shared" si="229"/>
        <v>0.14338507021433849</v>
      </c>
    </row>
    <row r="2934" spans="1:16" x14ac:dyDescent="0.2">
      <c r="A2934" t="str">
        <v>82920678bb8e920dd92a0825528d32fcfba18d71</v>
      </c>
      <c r="B2934">
        <f>COUNTIF(รายงานลูกหนี้!$A:$A,A2934)</f>
        <v>13</v>
      </c>
      <c r="C2934">
        <f>COUNTIFS(รายงานลูกหนี้!$A:$A,A2934,รายงานลูกหนี้!$K:$K,"&gt;0")</f>
        <v>7</v>
      </c>
      <c r="D2934">
        <f>SUMIF(รายงานลูกหนี้!$A:$A,A2934,รายงานลูกหนี้!$K:$K)</f>
        <v>28</v>
      </c>
      <c r="E2934">
        <f>_xlfn.MAXIFS(รายงานลูกหนี้!$K:$K,รายงานลูกหนี้!$A:$A,A2934)</f>
        <v>5</v>
      </c>
      <c r="F2934" s="17">
        <f t="shared" si="225"/>
        <v>0.53846153846153844</v>
      </c>
      <c r="G2934" t="str">
        <f t="shared" si="226"/>
        <v>ค้างชำระ 1 - 30 วัน</v>
      </c>
      <c r="H2934" t="str">
        <f t="shared" si="227"/>
        <v>ลูกหนี้ชั้นดี</v>
      </c>
      <c r="I2934" s="17" cm="1">
        <f t="array" ref="I2934">_xlfn.IFS(D2934=0,0%, D2934&lt;=30,25%, D2934&lt;=60,50%, D2934&lt;=90,75%, D2934&gt;90,100%)</f>
        <v>0.25</v>
      </c>
      <c r="J2934">
        <f>SUMIFS(รายงานลูกหนี้!$G$2:$G$20000, รายงานลูกหนี้!$A$2:$A$20000, $A2934, รายงานลูกหนี้!$K$2:$K$20000, 0)</f>
        <v>61240</v>
      </c>
      <c r="K2934">
        <f>SUMIFS(รายงานลูกหนี้!$G$2:$G$20000, รายงานลูกหนี้!$A$2:$A$20000, $A2934, รายงานลูกหนี้!$K$2:$K$20000, "&gt;=1", รายงานลูกหนี้!$K$2:$K$20000, "&lt;=30")</f>
        <v>61860</v>
      </c>
      <c r="L2934">
        <f>SUMIFS(รายงานลูกหนี้!$G$2:$G$20000, รายงานลูกหนี้!$A$2:$A$20000, $A2934, รายงานลูกหนี้!$K$2:$K$20000, "&gt;=31", รายงานลูกหนี้!$K$2:$K$20000, "&lt;=60")</f>
        <v>0</v>
      </c>
      <c r="M2934">
        <f>SUMIFS(รายงานลูกหนี้!$G$2:$G$20000, รายงานลูกหนี้!$A$2:$A$20000, $A2934, รายงานลูกหนี้!$K$2:$K$20000, "&gt;=61", รายงานลูกหนี้!$K$2:$K$20000, "&lt;=90")</f>
        <v>0</v>
      </c>
      <c r="N2934">
        <f>SUMIFS(รายงานลูกหนี้!$G$2:$G$20000, รายงานลูกหนี้!$A$2:$A$20000, $A2934, รายงานลูกหนี้!$K$2:$K$20000, "&gt;90")</f>
        <v>0</v>
      </c>
      <c r="O2934">
        <f t="shared" si="228"/>
        <v>123100</v>
      </c>
      <c r="P2934" s="17">
        <f t="shared" si="229"/>
        <v>0.12562956945572706</v>
      </c>
    </row>
    <row r="2935" spans="1:16" x14ac:dyDescent="0.2">
      <c r="A2935" t="str">
        <v>2dfc94c993d9d6c0ad3eb7df9e79e4c5a0cc22dc</v>
      </c>
      <c r="B2935">
        <f>COUNTIF(รายงานลูกหนี้!$A:$A,A2935)</f>
        <v>2</v>
      </c>
      <c r="C2935">
        <f>COUNTIFS(รายงานลูกหนี้!$A:$A,A2935,รายงานลูกหนี้!$K:$K,"&gt;0")</f>
        <v>2</v>
      </c>
      <c r="D2935">
        <f>SUMIF(รายงานลูกหนี้!$A:$A,A2935,รายงานลูกหนี้!$K:$K)</f>
        <v>7</v>
      </c>
      <c r="E2935">
        <f>_xlfn.MAXIFS(รายงานลูกหนี้!$K:$K,รายงานลูกหนี้!$A:$A,A2935)</f>
        <v>5</v>
      </c>
      <c r="F2935" s="17">
        <f t="shared" si="225"/>
        <v>1</v>
      </c>
      <c r="G2935" t="str">
        <f t="shared" si="226"/>
        <v>ค้างชำระ 1 - 30 วัน</v>
      </c>
      <c r="H2935" t="str">
        <f t="shared" si="227"/>
        <v>ลูกหนี้ชั้นดี</v>
      </c>
      <c r="I2935" s="17" cm="1">
        <f t="array" ref="I2935">_xlfn.IFS(D2935=0,0%, D2935&lt;=30,25%, D2935&lt;=60,50%, D2935&lt;=90,75%, D2935&gt;90,100%)</f>
        <v>0.25</v>
      </c>
      <c r="J2935">
        <f>SUMIFS(รายงานลูกหนี้!$G$2:$G$20000, รายงานลูกหนี้!$A$2:$A$20000, $A2935, รายงานลูกหนี้!$K$2:$K$20000, 0)</f>
        <v>0</v>
      </c>
      <c r="K2935">
        <f>SUMIFS(รายงานลูกหนี้!$G$2:$G$20000, รายงานลูกหนี้!$A$2:$A$20000, $A2935, รายงานลูกหนี้!$K$2:$K$20000, "&gt;=1", รายงานลูกหนี้!$K$2:$K$20000, "&lt;=30")</f>
        <v>9790</v>
      </c>
      <c r="L2935">
        <f>SUMIFS(รายงานลูกหนี้!$G$2:$G$20000, รายงานลูกหนี้!$A$2:$A$20000, $A2935, รายงานลูกหนี้!$K$2:$K$20000, "&gt;=31", รายงานลูกหนี้!$K$2:$K$20000, "&lt;=60")</f>
        <v>0</v>
      </c>
      <c r="M2935">
        <f>SUMIFS(รายงานลูกหนี้!$G$2:$G$20000, รายงานลูกหนี้!$A$2:$A$20000, $A2935, รายงานลูกหนี้!$K$2:$K$20000, "&gt;=61", รายงานลูกหนี้!$K$2:$K$20000, "&lt;=90")</f>
        <v>0</v>
      </c>
      <c r="N2935">
        <f>SUMIFS(รายงานลูกหนี้!$G$2:$G$20000, รายงานลูกหนี้!$A$2:$A$20000, $A2935, รายงานลูกหนี้!$K$2:$K$20000, "&gt;90")</f>
        <v>0</v>
      </c>
      <c r="O2935">
        <f t="shared" si="228"/>
        <v>9790</v>
      </c>
      <c r="P2935" s="17">
        <f t="shared" si="229"/>
        <v>0.25</v>
      </c>
    </row>
    <row r="2936" spans="1:16" x14ac:dyDescent="0.2">
      <c r="A2936" t="str">
        <v>78dddd2faed1ba23234211d683d3ddd6767dc2c6</v>
      </c>
      <c r="B2936">
        <f>COUNTIF(รายงานลูกหนี้!$A:$A,A2936)</f>
        <v>9</v>
      </c>
      <c r="C2936">
        <f>COUNTIFS(รายงานลูกหนี้!$A:$A,A2936,รายงานลูกหนี้!$K:$K,"&gt;0")</f>
        <v>0</v>
      </c>
      <c r="D2936">
        <f>SUMIF(รายงานลูกหนี้!$A:$A,A2936,รายงานลูกหนี้!$K:$K)</f>
        <v>0</v>
      </c>
      <c r="E2936">
        <f>_xlfn.MAXIFS(รายงานลูกหนี้!$K:$K,รายงานลูกหนี้!$A:$A,A2936)</f>
        <v>0</v>
      </c>
      <c r="F2936" s="17">
        <f t="shared" si="225"/>
        <v>0</v>
      </c>
      <c r="G2936" t="str">
        <f t="shared" si="226"/>
        <v>ชำระตรงเวลา</v>
      </c>
      <c r="H2936" t="str">
        <f t="shared" si="227"/>
        <v>ลูกหนี้ชั้นดี</v>
      </c>
      <c r="I2936" s="17" cm="1">
        <f t="array" ref="I2936">_xlfn.IFS(D2936=0,0%, D2936&lt;=30,25%, D2936&lt;=60,50%, D2936&lt;=90,75%, D2936&gt;90,100%)</f>
        <v>0</v>
      </c>
      <c r="J2936">
        <f>SUMIFS(รายงานลูกหนี้!$G$2:$G$20000, รายงานลูกหนี้!$A$2:$A$20000, $A2936, รายงานลูกหนี้!$K$2:$K$20000, 0)</f>
        <v>42868</v>
      </c>
      <c r="K2936">
        <f>SUMIFS(รายงานลูกหนี้!$G$2:$G$20000, รายงานลูกหนี้!$A$2:$A$20000, $A2936, รายงานลูกหนี้!$K$2:$K$20000, "&gt;=1", รายงานลูกหนี้!$K$2:$K$20000, "&lt;=30")</f>
        <v>0</v>
      </c>
      <c r="L2936">
        <f>SUMIFS(รายงานลูกหนี้!$G$2:$G$20000, รายงานลูกหนี้!$A$2:$A$20000, $A2936, รายงานลูกหนี้!$K$2:$K$20000, "&gt;=31", รายงานลูกหนี้!$K$2:$K$20000, "&lt;=60")</f>
        <v>0</v>
      </c>
      <c r="M2936">
        <f>SUMIFS(รายงานลูกหนี้!$G$2:$G$20000, รายงานลูกหนี้!$A$2:$A$20000, $A2936, รายงานลูกหนี้!$K$2:$K$20000, "&gt;=61", รายงานลูกหนี้!$K$2:$K$20000, "&lt;=90")</f>
        <v>0</v>
      </c>
      <c r="N2936">
        <f>SUMIFS(รายงานลูกหนี้!$G$2:$G$20000, รายงานลูกหนี้!$A$2:$A$20000, $A2936, รายงานลูกหนี้!$K$2:$K$20000, "&gt;90")</f>
        <v>0</v>
      </c>
      <c r="O2936">
        <f t="shared" si="228"/>
        <v>42868</v>
      </c>
      <c r="P2936" s="17">
        <f t="shared" si="229"/>
        <v>0</v>
      </c>
    </row>
    <row r="2937" spans="1:16" x14ac:dyDescent="0.2">
      <c r="A2937" t="str">
        <v>ad2b150231431d5c60d257176c7f9f29e724e4b9</v>
      </c>
      <c r="B2937">
        <f>COUNTIF(รายงานลูกหนี้!$A:$A,A2937)</f>
        <v>6</v>
      </c>
      <c r="C2937">
        <f>COUNTIFS(รายงานลูกหนี้!$A:$A,A2937,รายงานลูกหนี้!$K:$K,"&gt;0")</f>
        <v>5</v>
      </c>
      <c r="D2937">
        <f>SUMIF(รายงานลูกหนี้!$A:$A,A2937,รายงานลูกหนี้!$K:$K)</f>
        <v>93</v>
      </c>
      <c r="E2937">
        <f>_xlfn.MAXIFS(รายงานลูกหนี้!$K:$K,รายงานลูกหนี้!$A:$A,A2937)</f>
        <v>25</v>
      </c>
      <c r="F2937" s="17">
        <f t="shared" si="225"/>
        <v>0.83333333333333337</v>
      </c>
      <c r="G2937" t="str">
        <f t="shared" si="226"/>
        <v>ค้างชำระ 1 - 30 วัน</v>
      </c>
      <c r="H2937" t="str">
        <f t="shared" si="227"/>
        <v>ลูกหนี้ชั้นดี</v>
      </c>
      <c r="I2937" s="17" cm="1">
        <f t="array" ref="I2937">_xlfn.IFS(D2937=0,0%, D2937&lt;=30,25%, D2937&lt;=60,50%, D2937&lt;=90,75%, D2937&gt;90,100%)</f>
        <v>1</v>
      </c>
      <c r="J2937">
        <f>SUMIFS(รายงานลูกหนี้!$G$2:$G$20000, รายงานลูกหนี้!$A$2:$A$20000, $A2937, รายงานลูกหนี้!$K$2:$K$20000, 0)</f>
        <v>65</v>
      </c>
      <c r="K2937">
        <f>SUMIFS(รายงานลูกหนี้!$G$2:$G$20000, รายงานลูกหนี้!$A$2:$A$20000, $A2937, รายงานลูกหนี้!$K$2:$K$20000, "&gt;=1", รายงานลูกหนี้!$K$2:$K$20000, "&lt;=30")</f>
        <v>83603</v>
      </c>
      <c r="L2937">
        <f>SUMIFS(รายงานลูกหนี้!$G$2:$G$20000, รายงานลูกหนี้!$A$2:$A$20000, $A2937, รายงานลูกหนี้!$K$2:$K$20000, "&gt;=31", รายงานลูกหนี้!$K$2:$K$20000, "&lt;=60")</f>
        <v>0</v>
      </c>
      <c r="M2937">
        <f>SUMIFS(รายงานลูกหนี้!$G$2:$G$20000, รายงานลูกหนี้!$A$2:$A$20000, $A2937, รายงานลูกหนี้!$K$2:$K$20000, "&gt;=61", รายงานลูกหนี้!$K$2:$K$20000, "&lt;=90")</f>
        <v>0</v>
      </c>
      <c r="N2937">
        <f>SUMIFS(รายงานลูกหนี้!$G$2:$G$20000, รายงานลูกหนี้!$A$2:$A$20000, $A2937, รายงานลูกหนี้!$K$2:$K$20000, "&gt;90")</f>
        <v>0</v>
      </c>
      <c r="O2937">
        <f t="shared" si="228"/>
        <v>83668</v>
      </c>
      <c r="P2937" s="17">
        <f t="shared" si="229"/>
        <v>0.24980577998756992</v>
      </c>
    </row>
    <row r="2938" spans="1:16" x14ac:dyDescent="0.2">
      <c r="A2938" t="str">
        <v>c1aaa2d001ee2625c857851d743bc2ba5a6dabc3</v>
      </c>
      <c r="B2938">
        <f>COUNTIF(รายงานลูกหนี้!$A:$A,A2938)</f>
        <v>4</v>
      </c>
      <c r="C2938">
        <f>COUNTIFS(รายงานลูกหนี้!$A:$A,A2938,รายงานลูกหนี้!$K:$K,"&gt;0")</f>
        <v>4</v>
      </c>
      <c r="D2938">
        <f>SUMIF(รายงานลูกหนี้!$A:$A,A2938,รายงานลูกหนี้!$K:$K)</f>
        <v>17</v>
      </c>
      <c r="E2938">
        <f>_xlfn.MAXIFS(รายงานลูกหนี้!$K:$K,รายงานลูกหนี้!$A:$A,A2938)</f>
        <v>5</v>
      </c>
      <c r="F2938" s="17">
        <f t="shared" si="225"/>
        <v>1</v>
      </c>
      <c r="G2938" t="str">
        <f t="shared" si="226"/>
        <v>ค้างชำระ 1 - 30 วัน</v>
      </c>
      <c r="H2938" t="str">
        <f t="shared" si="227"/>
        <v>ลูกหนี้ชั้นดี</v>
      </c>
      <c r="I2938" s="17" cm="1">
        <f t="array" ref="I2938">_xlfn.IFS(D2938=0,0%, D2938&lt;=30,25%, D2938&lt;=60,50%, D2938&lt;=90,75%, D2938&gt;90,100%)</f>
        <v>0.25</v>
      </c>
      <c r="J2938">
        <f>SUMIFS(รายงานลูกหนี้!$G$2:$G$20000, รายงานลูกหนี้!$A$2:$A$20000, $A2938, รายงานลูกหนี้!$K$2:$K$20000, 0)</f>
        <v>0</v>
      </c>
      <c r="K2938">
        <f>SUMIFS(รายงานลูกหนี้!$G$2:$G$20000, รายงานลูกหนี้!$A$2:$A$20000, $A2938, รายงานลูกหนี้!$K$2:$K$20000, "&gt;=1", รายงานลูกหนี้!$K$2:$K$20000, "&lt;=30")</f>
        <v>16604</v>
      </c>
      <c r="L2938">
        <f>SUMIFS(รายงานลูกหนี้!$G$2:$G$20000, รายงานลูกหนี้!$A$2:$A$20000, $A2938, รายงานลูกหนี้!$K$2:$K$20000, "&gt;=31", รายงานลูกหนี้!$K$2:$K$20000, "&lt;=60")</f>
        <v>0</v>
      </c>
      <c r="M2938">
        <f>SUMIFS(รายงานลูกหนี้!$G$2:$G$20000, รายงานลูกหนี้!$A$2:$A$20000, $A2938, รายงานลูกหนี้!$K$2:$K$20000, "&gt;=61", รายงานลูกหนี้!$K$2:$K$20000, "&lt;=90")</f>
        <v>0</v>
      </c>
      <c r="N2938">
        <f>SUMIFS(รายงานลูกหนี้!$G$2:$G$20000, รายงานลูกหนี้!$A$2:$A$20000, $A2938, รายงานลูกหนี้!$K$2:$K$20000, "&gt;90")</f>
        <v>0</v>
      </c>
      <c r="O2938">
        <f t="shared" si="228"/>
        <v>16604</v>
      </c>
      <c r="P2938" s="17">
        <f t="shared" si="229"/>
        <v>0.25</v>
      </c>
    </row>
    <row r="2939" spans="1:16" x14ac:dyDescent="0.2">
      <c r="A2939" t="str">
        <v>5dc5bc546116b9030a76f63dd25ff6ae89cb1bb7</v>
      </c>
      <c r="B2939">
        <f>COUNTIF(รายงานลูกหนี้!$A:$A,A2939)</f>
        <v>7</v>
      </c>
      <c r="C2939">
        <f>COUNTIFS(รายงานลูกหนี้!$A:$A,A2939,รายงานลูกหนี้!$K:$K,"&gt;0")</f>
        <v>7</v>
      </c>
      <c r="D2939">
        <f>SUMIF(รายงานลูกหนี้!$A:$A,A2939,รายงานลูกหนี้!$K:$K)</f>
        <v>33</v>
      </c>
      <c r="E2939">
        <f>_xlfn.MAXIFS(รายงานลูกหนี้!$K:$K,รายงานลูกหนี้!$A:$A,A2939)</f>
        <v>12</v>
      </c>
      <c r="F2939" s="17">
        <f t="shared" si="225"/>
        <v>1</v>
      </c>
      <c r="G2939" t="str">
        <f t="shared" si="226"/>
        <v>ค้างชำระ 1 - 30 วัน</v>
      </c>
      <c r="H2939" t="str">
        <f t="shared" si="227"/>
        <v>ลูกหนี้ชั้นดี</v>
      </c>
      <c r="I2939" s="17" cm="1">
        <f t="array" ref="I2939">_xlfn.IFS(D2939=0,0%, D2939&lt;=30,25%, D2939&lt;=60,50%, D2939&lt;=90,75%, D2939&gt;90,100%)</f>
        <v>0.5</v>
      </c>
      <c r="J2939">
        <f>SUMIFS(รายงานลูกหนี้!$G$2:$G$20000, รายงานลูกหนี้!$A$2:$A$20000, $A2939, รายงานลูกหนี้!$K$2:$K$20000, 0)</f>
        <v>0</v>
      </c>
      <c r="K2939">
        <f>SUMIFS(รายงานลูกหนี้!$G$2:$G$20000, รายงานลูกหนี้!$A$2:$A$20000, $A2939, รายงานลูกหนี้!$K$2:$K$20000, "&gt;=1", รายงานลูกหนี้!$K$2:$K$20000, "&lt;=30")</f>
        <v>7043</v>
      </c>
      <c r="L2939">
        <f>SUMIFS(รายงานลูกหนี้!$G$2:$G$20000, รายงานลูกหนี้!$A$2:$A$20000, $A2939, รายงานลูกหนี้!$K$2:$K$20000, "&gt;=31", รายงานลูกหนี้!$K$2:$K$20000, "&lt;=60")</f>
        <v>0</v>
      </c>
      <c r="M2939">
        <f>SUMIFS(รายงานลูกหนี้!$G$2:$G$20000, รายงานลูกหนี้!$A$2:$A$20000, $A2939, รายงานลูกหนี้!$K$2:$K$20000, "&gt;=61", รายงานลูกหนี้!$K$2:$K$20000, "&lt;=90")</f>
        <v>0</v>
      </c>
      <c r="N2939">
        <f>SUMIFS(รายงานลูกหนี้!$G$2:$G$20000, รายงานลูกหนี้!$A$2:$A$20000, $A2939, รายงานลูกหนี้!$K$2:$K$20000, "&gt;90")</f>
        <v>0</v>
      </c>
      <c r="O2939">
        <f t="shared" si="228"/>
        <v>7043</v>
      </c>
      <c r="P2939" s="17">
        <f t="shared" si="229"/>
        <v>0.25</v>
      </c>
    </row>
    <row r="2940" spans="1:16" x14ac:dyDescent="0.2">
      <c r="A2940" t="str">
        <v>30ddbcc0a9a8cd1917f8e9dd34c87d18cb5af752</v>
      </c>
      <c r="B2940">
        <f>COUNTIF(รายงานลูกหนี้!$A:$A,A2940)</f>
        <v>2</v>
      </c>
      <c r="C2940">
        <f>COUNTIFS(รายงานลูกหนี้!$A:$A,A2940,รายงานลูกหนี้!$K:$K,"&gt;0")</f>
        <v>0</v>
      </c>
      <c r="D2940">
        <f>SUMIF(รายงานลูกหนี้!$A:$A,A2940,รายงานลูกหนี้!$K:$K)</f>
        <v>0</v>
      </c>
      <c r="E2940">
        <f>_xlfn.MAXIFS(รายงานลูกหนี้!$K:$K,รายงานลูกหนี้!$A:$A,A2940)</f>
        <v>0</v>
      </c>
      <c r="F2940" s="17">
        <f t="shared" si="225"/>
        <v>0</v>
      </c>
      <c r="G2940" t="str">
        <f t="shared" si="226"/>
        <v>ชำระตรงเวลา</v>
      </c>
      <c r="H2940" t="str">
        <f t="shared" si="227"/>
        <v>ลูกหนี้ชั้นดี</v>
      </c>
      <c r="I2940" s="17" cm="1">
        <f t="array" ref="I2940">_xlfn.IFS(D2940=0,0%, D2940&lt;=30,25%, D2940&lt;=60,50%, D2940&lt;=90,75%, D2940&gt;90,100%)</f>
        <v>0</v>
      </c>
      <c r="J2940">
        <f>SUMIFS(รายงานลูกหนี้!$G$2:$G$20000, รายงานลูกหนี้!$A$2:$A$20000, $A2940, รายงานลูกหนี้!$K$2:$K$20000, 0)</f>
        <v>14248</v>
      </c>
      <c r="K2940">
        <f>SUMIFS(รายงานลูกหนี้!$G$2:$G$20000, รายงานลูกหนี้!$A$2:$A$20000, $A2940, รายงานลูกหนี้!$K$2:$K$20000, "&gt;=1", รายงานลูกหนี้!$K$2:$K$20000, "&lt;=30")</f>
        <v>0</v>
      </c>
      <c r="L2940">
        <f>SUMIFS(รายงานลูกหนี้!$G$2:$G$20000, รายงานลูกหนี้!$A$2:$A$20000, $A2940, รายงานลูกหนี้!$K$2:$K$20000, "&gt;=31", รายงานลูกหนี้!$K$2:$K$20000, "&lt;=60")</f>
        <v>0</v>
      </c>
      <c r="M2940">
        <f>SUMIFS(รายงานลูกหนี้!$G$2:$G$20000, รายงานลูกหนี้!$A$2:$A$20000, $A2940, รายงานลูกหนี้!$K$2:$K$20000, "&gt;=61", รายงานลูกหนี้!$K$2:$K$20000, "&lt;=90")</f>
        <v>0</v>
      </c>
      <c r="N2940">
        <f>SUMIFS(รายงานลูกหนี้!$G$2:$G$20000, รายงานลูกหนี้!$A$2:$A$20000, $A2940, รายงานลูกหนี้!$K$2:$K$20000, "&gt;90")</f>
        <v>0</v>
      </c>
      <c r="O2940">
        <f t="shared" si="228"/>
        <v>14248</v>
      </c>
      <c r="P2940" s="17">
        <f t="shared" si="229"/>
        <v>0</v>
      </c>
    </row>
    <row r="2941" spans="1:16" x14ac:dyDescent="0.2">
      <c r="A2941" t="str">
        <v>cfd15904f0a1322011841836e55597585025a340</v>
      </c>
      <c r="B2941">
        <f>COUNTIF(รายงานลูกหนี้!$A:$A,A2941)</f>
        <v>2</v>
      </c>
      <c r="C2941">
        <f>COUNTIFS(รายงานลูกหนี้!$A:$A,A2941,รายงานลูกหนี้!$K:$K,"&gt;0")</f>
        <v>1</v>
      </c>
      <c r="D2941">
        <f>SUMIF(รายงานลูกหนี้!$A:$A,A2941,รายงานลูกหนี้!$K:$K)</f>
        <v>1</v>
      </c>
      <c r="E2941">
        <f>_xlfn.MAXIFS(รายงานลูกหนี้!$K:$K,รายงานลูกหนี้!$A:$A,A2941)</f>
        <v>1</v>
      </c>
      <c r="F2941" s="17">
        <f t="shared" si="225"/>
        <v>0.5</v>
      </c>
      <c r="G2941" t="str">
        <f t="shared" si="226"/>
        <v>ค้างชำระ 1 - 30 วัน</v>
      </c>
      <c r="H2941" t="str">
        <f t="shared" si="227"/>
        <v>ลูกหนี้ชั้นดี</v>
      </c>
      <c r="I2941" s="17" cm="1">
        <f t="array" ref="I2941">_xlfn.IFS(D2941=0,0%, D2941&lt;=30,25%, D2941&lt;=60,50%, D2941&lt;=90,75%, D2941&gt;90,100%)</f>
        <v>0.25</v>
      </c>
      <c r="J2941">
        <f>SUMIFS(รายงานลูกหนี้!$G$2:$G$20000, รายงานลูกหนี้!$A$2:$A$20000, $A2941, รายงานลูกหนี้!$K$2:$K$20000, 0)</f>
        <v>18152</v>
      </c>
      <c r="K2941">
        <f>SUMIFS(รายงานลูกหนี้!$G$2:$G$20000, รายงานลูกหนี้!$A$2:$A$20000, $A2941, รายงานลูกหนี้!$K$2:$K$20000, "&gt;=1", รายงานลูกหนี้!$K$2:$K$20000, "&lt;=30")</f>
        <v>16443</v>
      </c>
      <c r="L2941">
        <f>SUMIFS(รายงานลูกหนี้!$G$2:$G$20000, รายงานลูกหนี้!$A$2:$A$20000, $A2941, รายงานลูกหนี้!$K$2:$K$20000, "&gt;=31", รายงานลูกหนี้!$K$2:$K$20000, "&lt;=60")</f>
        <v>0</v>
      </c>
      <c r="M2941">
        <f>SUMIFS(รายงานลูกหนี้!$G$2:$G$20000, รายงานลูกหนี้!$A$2:$A$20000, $A2941, รายงานลูกหนี้!$K$2:$K$20000, "&gt;=61", รายงานลูกหนี้!$K$2:$K$20000, "&lt;=90")</f>
        <v>0</v>
      </c>
      <c r="N2941">
        <f>SUMIFS(รายงานลูกหนี้!$G$2:$G$20000, รายงานลูกหนี้!$A$2:$A$20000, $A2941, รายงานลูกหนี้!$K$2:$K$20000, "&gt;90")</f>
        <v>0</v>
      </c>
      <c r="O2941">
        <f t="shared" si="228"/>
        <v>34595</v>
      </c>
      <c r="P2941" s="17">
        <f t="shared" si="229"/>
        <v>0.11882497470732765</v>
      </c>
    </row>
    <row r="2942" spans="1:16" x14ac:dyDescent="0.2">
      <c r="A2942" t="str">
        <v>393071f410e31a6deca35972bad60bfcad9383e3</v>
      </c>
      <c r="B2942">
        <f>COUNTIF(รายงานลูกหนี้!$A:$A,A2942)</f>
        <v>2</v>
      </c>
      <c r="C2942">
        <f>COUNTIFS(รายงานลูกหนี้!$A:$A,A2942,รายงานลูกหนี้!$K:$K,"&gt;0")</f>
        <v>0</v>
      </c>
      <c r="D2942">
        <f>SUMIF(รายงานลูกหนี้!$A:$A,A2942,รายงานลูกหนี้!$K:$K)</f>
        <v>0</v>
      </c>
      <c r="E2942">
        <f>_xlfn.MAXIFS(รายงานลูกหนี้!$K:$K,รายงานลูกหนี้!$A:$A,A2942)</f>
        <v>0</v>
      </c>
      <c r="F2942" s="17">
        <f t="shared" si="225"/>
        <v>0</v>
      </c>
      <c r="G2942" t="str">
        <f t="shared" si="226"/>
        <v>ชำระตรงเวลา</v>
      </c>
      <c r="H2942" t="str">
        <f t="shared" si="227"/>
        <v>ลูกหนี้ชั้นดี</v>
      </c>
      <c r="I2942" s="17" cm="1">
        <f t="array" ref="I2942">_xlfn.IFS(D2942=0,0%, D2942&lt;=30,25%, D2942&lt;=60,50%, D2942&lt;=90,75%, D2942&gt;90,100%)</f>
        <v>0</v>
      </c>
      <c r="J2942">
        <f>SUMIFS(รายงานลูกหนี้!$G$2:$G$20000, รายงานลูกหนี้!$A$2:$A$20000, $A2942, รายงานลูกหนี้!$K$2:$K$20000, 0)</f>
        <v>16975</v>
      </c>
      <c r="K2942">
        <f>SUMIFS(รายงานลูกหนี้!$G$2:$G$20000, รายงานลูกหนี้!$A$2:$A$20000, $A2942, รายงานลูกหนี้!$K$2:$K$20000, "&gt;=1", รายงานลูกหนี้!$K$2:$K$20000, "&lt;=30")</f>
        <v>0</v>
      </c>
      <c r="L2942">
        <f>SUMIFS(รายงานลูกหนี้!$G$2:$G$20000, รายงานลูกหนี้!$A$2:$A$20000, $A2942, รายงานลูกหนี้!$K$2:$K$20000, "&gt;=31", รายงานลูกหนี้!$K$2:$K$20000, "&lt;=60")</f>
        <v>0</v>
      </c>
      <c r="M2942">
        <f>SUMIFS(รายงานลูกหนี้!$G$2:$G$20000, รายงานลูกหนี้!$A$2:$A$20000, $A2942, รายงานลูกหนี้!$K$2:$K$20000, "&gt;=61", รายงานลูกหนี้!$K$2:$K$20000, "&lt;=90")</f>
        <v>0</v>
      </c>
      <c r="N2942">
        <f>SUMIFS(รายงานลูกหนี้!$G$2:$G$20000, รายงานลูกหนี้!$A$2:$A$20000, $A2942, รายงานลูกหนี้!$K$2:$K$20000, "&gt;90")</f>
        <v>0</v>
      </c>
      <c r="O2942">
        <f t="shared" si="228"/>
        <v>16975</v>
      </c>
      <c r="P2942" s="17">
        <f t="shared" si="229"/>
        <v>0</v>
      </c>
    </row>
    <row r="2943" spans="1:16" x14ac:dyDescent="0.2">
      <c r="A2943" t="str">
        <v>b38bd64bf68fb44418bdd8061e072bbc22e2e023</v>
      </c>
      <c r="B2943">
        <f>COUNTIF(รายงานลูกหนี้!$A:$A,A2943)</f>
        <v>3</v>
      </c>
      <c r="C2943">
        <f>COUNTIFS(รายงานลูกหนี้!$A:$A,A2943,รายงานลูกหนี้!$K:$K,"&gt;0")</f>
        <v>2</v>
      </c>
      <c r="D2943">
        <f>SUMIF(รายงานลูกหนี้!$A:$A,A2943,รายงานลูกหนี้!$K:$K)</f>
        <v>5</v>
      </c>
      <c r="E2943">
        <f>_xlfn.MAXIFS(รายงานลูกหนี้!$K:$K,รายงานลูกหนี้!$A:$A,A2943)</f>
        <v>3</v>
      </c>
      <c r="F2943" s="17">
        <f t="shared" si="225"/>
        <v>0.66666666666666663</v>
      </c>
      <c r="G2943" t="str">
        <f t="shared" si="226"/>
        <v>ค้างชำระ 1 - 30 วัน</v>
      </c>
      <c r="H2943" t="str">
        <f t="shared" si="227"/>
        <v>ลูกหนี้ชั้นดี</v>
      </c>
      <c r="I2943" s="17" cm="1">
        <f t="array" ref="I2943">_xlfn.IFS(D2943=0,0%, D2943&lt;=30,25%, D2943&lt;=60,50%, D2943&lt;=90,75%, D2943&gt;90,100%)</f>
        <v>0.25</v>
      </c>
      <c r="J2943">
        <f>SUMIFS(รายงานลูกหนี้!$G$2:$G$20000, รายงานลูกหนี้!$A$2:$A$20000, $A2943, รายงานลูกหนี้!$K$2:$K$20000, 0)</f>
        <v>6108</v>
      </c>
      <c r="K2943">
        <f>SUMIFS(รายงานลูกหนี้!$G$2:$G$20000, รายงานลูกหนี้!$A$2:$A$20000, $A2943, รายงานลูกหนี้!$K$2:$K$20000, "&gt;=1", รายงานลูกหนี้!$K$2:$K$20000, "&lt;=30")</f>
        <v>19594</v>
      </c>
      <c r="L2943">
        <f>SUMIFS(รายงานลูกหนี้!$G$2:$G$20000, รายงานลูกหนี้!$A$2:$A$20000, $A2943, รายงานลูกหนี้!$K$2:$K$20000, "&gt;=31", รายงานลูกหนี้!$K$2:$K$20000, "&lt;=60")</f>
        <v>0</v>
      </c>
      <c r="M2943">
        <f>SUMIFS(รายงานลูกหนี้!$G$2:$G$20000, รายงานลูกหนี้!$A$2:$A$20000, $A2943, รายงานลูกหนี้!$K$2:$K$20000, "&gt;=61", รายงานลูกหนี้!$K$2:$K$20000, "&lt;=90")</f>
        <v>0</v>
      </c>
      <c r="N2943">
        <f>SUMIFS(รายงานลูกหนี้!$G$2:$G$20000, รายงานลูกหนี้!$A$2:$A$20000, $A2943, รายงานลูกหนี้!$K$2:$K$20000, "&gt;90")</f>
        <v>0</v>
      </c>
      <c r="O2943">
        <f t="shared" si="228"/>
        <v>25702</v>
      </c>
      <c r="P2943" s="17">
        <f t="shared" si="229"/>
        <v>0.19058828106762118</v>
      </c>
    </row>
    <row r="2944" spans="1:16" x14ac:dyDescent="0.2">
      <c r="A2944" t="str">
        <v>9c2fbab4d2cb9c6184cb716638b795452b1a8b2d</v>
      </c>
      <c r="B2944">
        <f>COUNTIF(รายงานลูกหนี้!$A:$A,A2944)</f>
        <v>2</v>
      </c>
      <c r="C2944">
        <f>COUNTIFS(รายงานลูกหนี้!$A:$A,A2944,รายงานลูกหนี้!$K:$K,"&gt;0")</f>
        <v>2</v>
      </c>
      <c r="D2944">
        <f>SUMIF(รายงานลูกหนี้!$A:$A,A2944,รายงานลูกหนี้!$K:$K)</f>
        <v>28</v>
      </c>
      <c r="E2944">
        <f>_xlfn.MAXIFS(รายงานลูกหนี้!$K:$K,รายงานลูกหนี้!$A:$A,A2944)</f>
        <v>15</v>
      </c>
      <c r="F2944" s="17">
        <f t="shared" si="225"/>
        <v>1</v>
      </c>
      <c r="G2944" t="str">
        <f t="shared" si="226"/>
        <v>ค้างชำระ 1 - 30 วัน</v>
      </c>
      <c r="H2944" t="str">
        <f t="shared" si="227"/>
        <v>ลูกหนี้ชั้นดี</v>
      </c>
      <c r="I2944" s="17" cm="1">
        <f t="array" ref="I2944">_xlfn.IFS(D2944=0,0%, D2944&lt;=30,25%, D2944&lt;=60,50%, D2944&lt;=90,75%, D2944&gt;90,100%)</f>
        <v>0.25</v>
      </c>
      <c r="J2944">
        <f>SUMIFS(รายงานลูกหนี้!$G$2:$G$20000, รายงานลูกหนี้!$A$2:$A$20000, $A2944, รายงานลูกหนี้!$K$2:$K$20000, 0)</f>
        <v>0</v>
      </c>
      <c r="K2944">
        <f>SUMIFS(รายงานลูกหนี้!$G$2:$G$20000, รายงานลูกหนี้!$A$2:$A$20000, $A2944, รายงานลูกหนี้!$K$2:$K$20000, "&gt;=1", รายงานลูกหนี้!$K$2:$K$20000, "&lt;=30")</f>
        <v>1570</v>
      </c>
      <c r="L2944">
        <f>SUMIFS(รายงานลูกหนี้!$G$2:$G$20000, รายงานลูกหนี้!$A$2:$A$20000, $A2944, รายงานลูกหนี้!$K$2:$K$20000, "&gt;=31", รายงานลูกหนี้!$K$2:$K$20000, "&lt;=60")</f>
        <v>0</v>
      </c>
      <c r="M2944">
        <f>SUMIFS(รายงานลูกหนี้!$G$2:$G$20000, รายงานลูกหนี้!$A$2:$A$20000, $A2944, รายงานลูกหนี้!$K$2:$K$20000, "&gt;=61", รายงานลูกหนี้!$K$2:$K$20000, "&lt;=90")</f>
        <v>0</v>
      </c>
      <c r="N2944">
        <f>SUMIFS(รายงานลูกหนี้!$G$2:$G$20000, รายงานลูกหนี้!$A$2:$A$20000, $A2944, รายงานลูกหนี้!$K$2:$K$20000, "&gt;90")</f>
        <v>0</v>
      </c>
      <c r="O2944">
        <f t="shared" si="228"/>
        <v>1570</v>
      </c>
      <c r="P2944" s="17">
        <f t="shared" si="229"/>
        <v>0.25</v>
      </c>
    </row>
    <row r="2945" spans="1:16" x14ac:dyDescent="0.2">
      <c r="A2945" t="str">
        <v>66a8e77dc28aab1cb8ea4bfc8ad5d451ab175c16</v>
      </c>
      <c r="B2945">
        <f>COUNTIF(รายงานลูกหนี้!$A:$A,A2945)</f>
        <v>3</v>
      </c>
      <c r="C2945">
        <f>COUNTIFS(รายงานลูกหนี้!$A:$A,A2945,รายงานลูกหนี้!$K:$K,"&gt;0")</f>
        <v>1</v>
      </c>
      <c r="D2945">
        <f>SUMIF(รายงานลูกหนี้!$A:$A,A2945,รายงานลูกหนี้!$K:$K)</f>
        <v>6</v>
      </c>
      <c r="E2945">
        <f>_xlfn.MAXIFS(รายงานลูกหนี้!$K:$K,รายงานลูกหนี้!$A:$A,A2945)</f>
        <v>6</v>
      </c>
      <c r="F2945" s="17">
        <f t="shared" si="225"/>
        <v>0.33333333333333331</v>
      </c>
      <c r="G2945" t="str">
        <f t="shared" si="226"/>
        <v>ค้างชำระ 1 - 30 วัน</v>
      </c>
      <c r="H2945" t="str">
        <f t="shared" si="227"/>
        <v>ลูกหนี้ชั้นดี</v>
      </c>
      <c r="I2945" s="17" cm="1">
        <f t="array" ref="I2945">_xlfn.IFS(D2945=0,0%, D2945&lt;=30,25%, D2945&lt;=60,50%, D2945&lt;=90,75%, D2945&gt;90,100%)</f>
        <v>0.25</v>
      </c>
      <c r="J2945">
        <f>SUMIFS(รายงานลูกหนี้!$G$2:$G$20000, รายงานลูกหนี้!$A$2:$A$20000, $A2945, รายงานลูกหนี้!$K$2:$K$20000, 0)</f>
        <v>1976</v>
      </c>
      <c r="K2945">
        <f>SUMIFS(รายงานลูกหนี้!$G$2:$G$20000, รายงานลูกหนี้!$A$2:$A$20000, $A2945, รายงานลูกหนี้!$K$2:$K$20000, "&gt;=1", รายงานลูกหนี้!$K$2:$K$20000, "&lt;=30")</f>
        <v>1650</v>
      </c>
      <c r="L2945">
        <f>SUMIFS(รายงานลูกหนี้!$G$2:$G$20000, รายงานลูกหนี้!$A$2:$A$20000, $A2945, รายงานลูกหนี้!$K$2:$K$20000, "&gt;=31", รายงานลูกหนี้!$K$2:$K$20000, "&lt;=60")</f>
        <v>0</v>
      </c>
      <c r="M2945">
        <f>SUMIFS(รายงานลูกหนี้!$G$2:$G$20000, รายงานลูกหนี้!$A$2:$A$20000, $A2945, รายงานลูกหนี้!$K$2:$K$20000, "&gt;=61", รายงานลูกหนี้!$K$2:$K$20000, "&lt;=90")</f>
        <v>0</v>
      </c>
      <c r="N2945">
        <f>SUMIFS(รายงานลูกหนี้!$G$2:$G$20000, รายงานลูกหนี้!$A$2:$A$20000, $A2945, รายงานลูกหนี้!$K$2:$K$20000, "&gt;90")</f>
        <v>0</v>
      </c>
      <c r="O2945">
        <f t="shared" si="228"/>
        <v>3626</v>
      </c>
      <c r="P2945" s="17">
        <f t="shared" si="229"/>
        <v>0.11376172090457805</v>
      </c>
    </row>
    <row r="2946" spans="1:16" x14ac:dyDescent="0.2">
      <c r="A2946" t="str">
        <v>83097a958b166760a8e068823b723133238a4698</v>
      </c>
      <c r="B2946">
        <f>COUNTIF(รายงานลูกหนี้!$A:$A,A2946)</f>
        <v>13</v>
      </c>
      <c r="C2946">
        <f>COUNTIFS(รายงานลูกหนี้!$A:$A,A2946,รายงานลูกหนี้!$K:$K,"&gt;0")</f>
        <v>1</v>
      </c>
      <c r="D2946">
        <f>SUMIF(รายงานลูกหนี้!$A:$A,A2946,รายงานลูกหนี้!$K:$K)</f>
        <v>38</v>
      </c>
      <c r="E2946">
        <f>_xlfn.MAXIFS(รายงานลูกหนี้!$K:$K,รายงานลูกหนี้!$A:$A,A2946)</f>
        <v>38</v>
      </c>
      <c r="F2946" s="17">
        <f t="shared" si="225"/>
        <v>7.6923076923076927E-2</v>
      </c>
      <c r="G2946" t="str">
        <f t="shared" si="226"/>
        <v>ค้างชำระ 31 - 60 วัน</v>
      </c>
      <c r="H2946" t="str">
        <f t="shared" si="227"/>
        <v>ลูกหนี้เฝ้าติดตาม</v>
      </c>
      <c r="I2946" s="17" cm="1">
        <f t="array" ref="I2946">_xlfn.IFS(D2946=0,0%, D2946&lt;=30,25%, D2946&lt;=60,50%, D2946&lt;=90,75%, D2946&gt;90,100%)</f>
        <v>0.5</v>
      </c>
      <c r="J2946">
        <f>SUMIFS(รายงานลูกหนี้!$G$2:$G$20000, รายงานลูกหนี้!$A$2:$A$20000, $A2946, รายงานลูกหนี้!$K$2:$K$20000, 0)</f>
        <v>555989</v>
      </c>
      <c r="K2946">
        <f>SUMIFS(รายงานลูกหนี้!$G$2:$G$20000, รายงานลูกหนี้!$A$2:$A$20000, $A2946, รายงานลูกหนี้!$K$2:$K$20000, "&gt;=1", รายงานลูกหนี้!$K$2:$K$20000, "&lt;=30")</f>
        <v>0</v>
      </c>
      <c r="L2946">
        <f>SUMIFS(รายงานลูกหนี้!$G$2:$G$20000, รายงานลูกหนี้!$A$2:$A$20000, $A2946, รายงานลูกหนี้!$K$2:$K$20000, "&gt;=31", รายงานลูกหนี้!$K$2:$K$20000, "&lt;=60")</f>
        <v>207680</v>
      </c>
      <c r="M2946">
        <f>SUMIFS(รายงานลูกหนี้!$G$2:$G$20000, รายงานลูกหนี้!$A$2:$A$20000, $A2946, รายงานลูกหนี้!$K$2:$K$20000, "&gt;=61", รายงานลูกหนี้!$K$2:$K$20000, "&lt;=90")</f>
        <v>0</v>
      </c>
      <c r="N2946">
        <f>SUMIFS(รายงานลูกหนี้!$G$2:$G$20000, รายงานลูกหนี้!$A$2:$A$20000, $A2946, รายงานลูกหนี้!$K$2:$K$20000, "&gt;90")</f>
        <v>0</v>
      </c>
      <c r="O2946">
        <f t="shared" si="228"/>
        <v>763669</v>
      </c>
      <c r="P2946" s="17">
        <f t="shared" si="229"/>
        <v>0.13597514106242364</v>
      </c>
    </row>
    <row r="2947" spans="1:16" x14ac:dyDescent="0.2">
      <c r="A2947" t="str">
        <v>9f1968785b8c46c7e40089566ab7e6a993b90b5a</v>
      </c>
      <c r="B2947">
        <f>COUNTIF(รายงานลูกหนี้!$A:$A,A2947)</f>
        <v>2</v>
      </c>
      <c r="C2947">
        <f>COUNTIFS(รายงานลูกหนี้!$A:$A,A2947,รายงานลูกหนี้!$K:$K,"&gt;0")</f>
        <v>0</v>
      </c>
      <c r="D2947">
        <f>SUMIF(รายงานลูกหนี้!$A:$A,A2947,รายงานลูกหนี้!$K:$K)</f>
        <v>0</v>
      </c>
      <c r="E2947">
        <f>_xlfn.MAXIFS(รายงานลูกหนี้!$K:$K,รายงานลูกหนี้!$A:$A,A2947)</f>
        <v>0</v>
      </c>
      <c r="F2947" s="17">
        <f t="shared" ref="F2947:F3010" si="230">C2947/B2947</f>
        <v>0</v>
      </c>
      <c r="G2947" t="str">
        <f t="shared" ref="G2947:G3010" si="231">IF(E2947&lt;=0, "ชำระตรงเวลา", IF(E2947&lt;=30, "ค้างชำระ 1 - 30 วัน", IF(E2947&lt;=60, "ค้างชำระ 31 - 60 วัน", IF(E2947&lt;=90, "ค้างชำระ 61 - 90 วัน", "ค้างชำระเกิน 90 วัน"))))</f>
        <v>ชำระตรงเวลา</v>
      </c>
      <c r="H2947" t="str">
        <f t="shared" ref="H2947:H3010" si="232">IF(E2947&lt;=30, "ลูกหนี้ชั้นดี", IF(E2947&lt;=90, "ลูกหนี้เฝ้าติดตาม", "ลูกหนี้ด้อยคุณภาพ (NPL)"))</f>
        <v>ลูกหนี้ชั้นดี</v>
      </c>
      <c r="I2947" s="17" cm="1">
        <f t="array" ref="I2947">_xlfn.IFS(D2947=0,0%, D2947&lt;=30,25%, D2947&lt;=60,50%, D2947&lt;=90,75%, D2947&gt;90,100%)</f>
        <v>0</v>
      </c>
      <c r="J2947">
        <f>SUMIFS(รายงานลูกหนี้!$G$2:$G$20000, รายงานลูกหนี้!$A$2:$A$20000, $A2947, รายงานลูกหนี้!$K$2:$K$20000, 0)</f>
        <v>9202</v>
      </c>
      <c r="K2947">
        <f>SUMIFS(รายงานลูกหนี้!$G$2:$G$20000, รายงานลูกหนี้!$A$2:$A$20000, $A2947, รายงานลูกหนี้!$K$2:$K$20000, "&gt;=1", รายงานลูกหนี้!$K$2:$K$20000, "&lt;=30")</f>
        <v>0</v>
      </c>
      <c r="L2947">
        <f>SUMIFS(รายงานลูกหนี้!$G$2:$G$20000, รายงานลูกหนี้!$A$2:$A$20000, $A2947, รายงานลูกหนี้!$K$2:$K$20000, "&gt;=31", รายงานลูกหนี้!$K$2:$K$20000, "&lt;=60")</f>
        <v>0</v>
      </c>
      <c r="M2947">
        <f>SUMIFS(รายงานลูกหนี้!$G$2:$G$20000, รายงานลูกหนี้!$A$2:$A$20000, $A2947, รายงานลูกหนี้!$K$2:$K$20000, "&gt;=61", รายงานลูกหนี้!$K$2:$K$20000, "&lt;=90")</f>
        <v>0</v>
      </c>
      <c r="N2947">
        <f>SUMIFS(รายงานลูกหนี้!$G$2:$G$20000, รายงานลูกหนี้!$A$2:$A$20000, $A2947, รายงานลูกหนี้!$K$2:$K$20000, "&gt;90")</f>
        <v>0</v>
      </c>
      <c r="O2947">
        <f t="shared" ref="O2947:O3010" si="233">SUM(J2947:N2947)</f>
        <v>9202</v>
      </c>
      <c r="P2947" s="17">
        <f t="shared" ref="P2947:P3010" si="234">IF(O2947=0, 0%, (J2947*0%+K2947*25%+L2947*50%+M2947*75%+N2947*100%)/O2947)</f>
        <v>0</v>
      </c>
    </row>
    <row r="2948" spans="1:16" x14ac:dyDescent="0.2">
      <c r="A2948" t="str">
        <v>670aa1901e09e1641b095e00b176295bb7e79a50</v>
      </c>
      <c r="B2948">
        <f>COUNTIF(รายงานลูกหนี้!$A:$A,A2948)</f>
        <v>8</v>
      </c>
      <c r="C2948">
        <f>COUNTIFS(รายงานลูกหนี้!$A:$A,A2948,รายงานลูกหนี้!$K:$K,"&gt;0")</f>
        <v>6</v>
      </c>
      <c r="D2948">
        <f>SUMIF(รายงานลูกหนี้!$A:$A,A2948,รายงานลูกหนี้!$K:$K)</f>
        <v>31</v>
      </c>
      <c r="E2948">
        <f>_xlfn.MAXIFS(รายงานลูกหนี้!$K:$K,รายงานลูกหนี้!$A:$A,A2948)</f>
        <v>7</v>
      </c>
      <c r="F2948" s="17">
        <f t="shared" si="230"/>
        <v>0.75</v>
      </c>
      <c r="G2948" t="str">
        <f t="shared" si="231"/>
        <v>ค้างชำระ 1 - 30 วัน</v>
      </c>
      <c r="H2948" t="str">
        <f t="shared" si="232"/>
        <v>ลูกหนี้ชั้นดี</v>
      </c>
      <c r="I2948" s="17" cm="1">
        <f t="array" ref="I2948">_xlfn.IFS(D2948=0,0%, D2948&lt;=30,25%, D2948&lt;=60,50%, D2948&lt;=90,75%, D2948&gt;90,100%)</f>
        <v>0.5</v>
      </c>
      <c r="J2948">
        <f>SUMIFS(รายงานลูกหนี้!$G$2:$G$20000, รายงานลูกหนี้!$A$2:$A$20000, $A2948, รายงานลูกหนี้!$K$2:$K$20000, 0)</f>
        <v>18840</v>
      </c>
      <c r="K2948">
        <f>SUMIFS(รายงานลูกหนี้!$G$2:$G$20000, รายงานลูกหนี้!$A$2:$A$20000, $A2948, รายงานลูกหนี้!$K$2:$K$20000, "&gt;=1", รายงานลูกหนี้!$K$2:$K$20000, "&lt;=30")</f>
        <v>71475</v>
      </c>
      <c r="L2948">
        <f>SUMIFS(รายงานลูกหนี้!$G$2:$G$20000, รายงานลูกหนี้!$A$2:$A$20000, $A2948, รายงานลูกหนี้!$K$2:$K$20000, "&gt;=31", รายงานลูกหนี้!$K$2:$K$20000, "&lt;=60")</f>
        <v>0</v>
      </c>
      <c r="M2948">
        <f>SUMIFS(รายงานลูกหนี้!$G$2:$G$20000, รายงานลูกหนี้!$A$2:$A$20000, $A2948, รายงานลูกหนี้!$K$2:$K$20000, "&gt;=61", รายงานลูกหนี้!$K$2:$K$20000, "&lt;=90")</f>
        <v>0</v>
      </c>
      <c r="N2948">
        <f>SUMIFS(รายงานลูกหนี้!$G$2:$G$20000, รายงานลูกหนี้!$A$2:$A$20000, $A2948, รายงานลูกหนี้!$K$2:$K$20000, "&gt;90")</f>
        <v>0</v>
      </c>
      <c r="O2948">
        <f t="shared" si="233"/>
        <v>90315</v>
      </c>
      <c r="P2948" s="17">
        <f t="shared" si="234"/>
        <v>0.19784919448596577</v>
      </c>
    </row>
    <row r="2949" spans="1:16" x14ac:dyDescent="0.2">
      <c r="A2949" t="str">
        <v>1698748d9c72d2ba4ab1dd85195e485164a0e274</v>
      </c>
      <c r="B2949">
        <f>COUNTIF(รายงานลูกหนี้!$A:$A,A2949)</f>
        <v>2</v>
      </c>
      <c r="C2949">
        <f>COUNTIFS(รายงานลูกหนี้!$A:$A,A2949,รายงานลูกหนี้!$K:$K,"&gt;0")</f>
        <v>0</v>
      </c>
      <c r="D2949">
        <f>SUMIF(รายงานลูกหนี้!$A:$A,A2949,รายงานลูกหนี้!$K:$K)</f>
        <v>0</v>
      </c>
      <c r="E2949">
        <f>_xlfn.MAXIFS(รายงานลูกหนี้!$K:$K,รายงานลูกหนี้!$A:$A,A2949)</f>
        <v>0</v>
      </c>
      <c r="F2949" s="17">
        <f t="shared" si="230"/>
        <v>0</v>
      </c>
      <c r="G2949" t="str">
        <f t="shared" si="231"/>
        <v>ชำระตรงเวลา</v>
      </c>
      <c r="H2949" t="str">
        <f t="shared" si="232"/>
        <v>ลูกหนี้ชั้นดี</v>
      </c>
      <c r="I2949" s="17" cm="1">
        <f t="array" ref="I2949">_xlfn.IFS(D2949=0,0%, D2949&lt;=30,25%, D2949&lt;=60,50%, D2949&lt;=90,75%, D2949&gt;90,100%)</f>
        <v>0</v>
      </c>
      <c r="J2949">
        <f>SUMIFS(รายงานลูกหนี้!$G$2:$G$20000, รายงานลูกหนี้!$A$2:$A$20000, $A2949, รายงานลูกหนี้!$K$2:$K$20000, 0)</f>
        <v>290810</v>
      </c>
      <c r="K2949">
        <f>SUMIFS(รายงานลูกหนี้!$G$2:$G$20000, รายงานลูกหนี้!$A$2:$A$20000, $A2949, รายงานลูกหนี้!$K$2:$K$20000, "&gt;=1", รายงานลูกหนี้!$K$2:$K$20000, "&lt;=30")</f>
        <v>0</v>
      </c>
      <c r="L2949">
        <f>SUMIFS(รายงานลูกหนี้!$G$2:$G$20000, รายงานลูกหนี้!$A$2:$A$20000, $A2949, รายงานลูกหนี้!$K$2:$K$20000, "&gt;=31", รายงานลูกหนี้!$K$2:$K$20000, "&lt;=60")</f>
        <v>0</v>
      </c>
      <c r="M2949">
        <f>SUMIFS(รายงานลูกหนี้!$G$2:$G$20000, รายงานลูกหนี้!$A$2:$A$20000, $A2949, รายงานลูกหนี้!$K$2:$K$20000, "&gt;=61", รายงานลูกหนี้!$K$2:$K$20000, "&lt;=90")</f>
        <v>0</v>
      </c>
      <c r="N2949">
        <f>SUMIFS(รายงานลูกหนี้!$G$2:$G$20000, รายงานลูกหนี้!$A$2:$A$20000, $A2949, รายงานลูกหนี้!$K$2:$K$20000, "&gt;90")</f>
        <v>0</v>
      </c>
      <c r="O2949">
        <f t="shared" si="233"/>
        <v>290810</v>
      </c>
      <c r="P2949" s="17">
        <f t="shared" si="234"/>
        <v>0</v>
      </c>
    </row>
    <row r="2950" spans="1:16" x14ac:dyDescent="0.2">
      <c r="A2950" t="str">
        <v>1bc7dfa896edc57865f4af4e56442a674a955e31</v>
      </c>
      <c r="B2950">
        <f>COUNTIF(รายงานลูกหนี้!$A:$A,A2950)</f>
        <v>7</v>
      </c>
      <c r="C2950">
        <f>COUNTIFS(รายงานลูกหนี้!$A:$A,A2950,รายงานลูกหนี้!$K:$K,"&gt;0")</f>
        <v>2</v>
      </c>
      <c r="D2950">
        <f>SUMIF(รายงานลูกหนี้!$A:$A,A2950,รายงานลูกหนี้!$K:$K)</f>
        <v>2</v>
      </c>
      <c r="E2950">
        <f>_xlfn.MAXIFS(รายงานลูกหนี้!$K:$K,รายงานลูกหนี้!$A:$A,A2950)</f>
        <v>1</v>
      </c>
      <c r="F2950" s="17">
        <f t="shared" si="230"/>
        <v>0.2857142857142857</v>
      </c>
      <c r="G2950" t="str">
        <f t="shared" si="231"/>
        <v>ค้างชำระ 1 - 30 วัน</v>
      </c>
      <c r="H2950" t="str">
        <f t="shared" si="232"/>
        <v>ลูกหนี้ชั้นดี</v>
      </c>
      <c r="I2950" s="17" cm="1">
        <f t="array" ref="I2950">_xlfn.IFS(D2950=0,0%, D2950&lt;=30,25%, D2950&lt;=60,50%, D2950&lt;=90,75%, D2950&gt;90,100%)</f>
        <v>0.25</v>
      </c>
      <c r="J2950">
        <f>SUMIFS(รายงานลูกหนี้!$G$2:$G$20000, รายงานลูกหนี้!$A$2:$A$20000, $A2950, รายงานลูกหนี้!$K$2:$K$20000, 0)</f>
        <v>6209</v>
      </c>
      <c r="K2950">
        <f>SUMIFS(รายงานลูกหนี้!$G$2:$G$20000, รายงานลูกหนี้!$A$2:$A$20000, $A2950, รายงานลูกหนี้!$K$2:$K$20000, "&gt;=1", รายงานลูกหนี้!$K$2:$K$20000, "&lt;=30")</f>
        <v>593</v>
      </c>
      <c r="L2950">
        <f>SUMIFS(รายงานลูกหนี้!$G$2:$G$20000, รายงานลูกหนี้!$A$2:$A$20000, $A2950, รายงานลูกหนี้!$K$2:$K$20000, "&gt;=31", รายงานลูกหนี้!$K$2:$K$20000, "&lt;=60")</f>
        <v>0</v>
      </c>
      <c r="M2950">
        <f>SUMIFS(รายงานลูกหนี้!$G$2:$G$20000, รายงานลูกหนี้!$A$2:$A$20000, $A2950, รายงานลูกหนี้!$K$2:$K$20000, "&gt;=61", รายงานลูกหนี้!$K$2:$K$20000, "&lt;=90")</f>
        <v>0</v>
      </c>
      <c r="N2950">
        <f>SUMIFS(รายงานลูกหนี้!$G$2:$G$20000, รายงานลูกหนี้!$A$2:$A$20000, $A2950, รายงานลูกหนี้!$K$2:$K$20000, "&gt;90")</f>
        <v>0</v>
      </c>
      <c r="O2950">
        <f t="shared" si="233"/>
        <v>6802</v>
      </c>
      <c r="P2950" s="17">
        <f t="shared" si="234"/>
        <v>2.1795060276389298E-2</v>
      </c>
    </row>
    <row r="2951" spans="1:16" x14ac:dyDescent="0.2">
      <c r="A2951" t="str">
        <v>809690f895309d58d1399e09f936fa2aaeed8e91</v>
      </c>
      <c r="B2951">
        <f>COUNTIF(รายงานลูกหนี้!$A:$A,A2951)</f>
        <v>2</v>
      </c>
      <c r="C2951">
        <f>COUNTIFS(รายงานลูกหนี้!$A:$A,A2951,รายงานลูกหนี้!$K:$K,"&gt;0")</f>
        <v>0</v>
      </c>
      <c r="D2951">
        <f>SUMIF(รายงานลูกหนี้!$A:$A,A2951,รายงานลูกหนี้!$K:$K)</f>
        <v>0</v>
      </c>
      <c r="E2951">
        <f>_xlfn.MAXIFS(รายงานลูกหนี้!$K:$K,รายงานลูกหนี้!$A:$A,A2951)</f>
        <v>0</v>
      </c>
      <c r="F2951" s="17">
        <f t="shared" si="230"/>
        <v>0</v>
      </c>
      <c r="G2951" t="str">
        <f t="shared" si="231"/>
        <v>ชำระตรงเวลา</v>
      </c>
      <c r="H2951" t="str">
        <f t="shared" si="232"/>
        <v>ลูกหนี้ชั้นดี</v>
      </c>
      <c r="I2951" s="17" cm="1">
        <f t="array" ref="I2951">_xlfn.IFS(D2951=0,0%, D2951&lt;=30,25%, D2951&lt;=60,50%, D2951&lt;=90,75%, D2951&gt;90,100%)</f>
        <v>0</v>
      </c>
      <c r="J2951">
        <f>SUMIFS(รายงานลูกหนี้!$G$2:$G$20000, รายงานลูกหนี้!$A$2:$A$20000, $A2951, รายงานลูกหนี้!$K$2:$K$20000, 0)</f>
        <v>49594</v>
      </c>
      <c r="K2951">
        <f>SUMIFS(รายงานลูกหนี้!$G$2:$G$20000, รายงานลูกหนี้!$A$2:$A$20000, $A2951, รายงานลูกหนี้!$K$2:$K$20000, "&gt;=1", รายงานลูกหนี้!$K$2:$K$20000, "&lt;=30")</f>
        <v>0</v>
      </c>
      <c r="L2951">
        <f>SUMIFS(รายงานลูกหนี้!$G$2:$G$20000, รายงานลูกหนี้!$A$2:$A$20000, $A2951, รายงานลูกหนี้!$K$2:$K$20000, "&gt;=31", รายงานลูกหนี้!$K$2:$K$20000, "&lt;=60")</f>
        <v>0</v>
      </c>
      <c r="M2951">
        <f>SUMIFS(รายงานลูกหนี้!$G$2:$G$20000, รายงานลูกหนี้!$A$2:$A$20000, $A2951, รายงานลูกหนี้!$K$2:$K$20000, "&gt;=61", รายงานลูกหนี้!$K$2:$K$20000, "&lt;=90")</f>
        <v>0</v>
      </c>
      <c r="N2951">
        <f>SUMIFS(รายงานลูกหนี้!$G$2:$G$20000, รายงานลูกหนี้!$A$2:$A$20000, $A2951, รายงานลูกหนี้!$K$2:$K$20000, "&gt;90")</f>
        <v>0</v>
      </c>
      <c r="O2951">
        <f t="shared" si="233"/>
        <v>49594</v>
      </c>
      <c r="P2951" s="17">
        <f t="shared" si="234"/>
        <v>0</v>
      </c>
    </row>
    <row r="2952" spans="1:16" x14ac:dyDescent="0.2">
      <c r="A2952" t="str">
        <v>4c159be2532d604d7a5623ee48f3c7d0ad2e059d</v>
      </c>
      <c r="B2952">
        <f>COUNTIF(รายงานลูกหนี้!$A:$A,A2952)</f>
        <v>5</v>
      </c>
      <c r="C2952">
        <f>COUNTIFS(รายงานลูกหนี้!$A:$A,A2952,รายงานลูกหนี้!$K:$K,"&gt;0")</f>
        <v>1</v>
      </c>
      <c r="D2952">
        <f>SUMIF(รายงานลูกหนี้!$A:$A,A2952,รายงานลูกหนี้!$K:$K)</f>
        <v>4</v>
      </c>
      <c r="E2952">
        <f>_xlfn.MAXIFS(รายงานลูกหนี้!$K:$K,รายงานลูกหนี้!$A:$A,A2952)</f>
        <v>4</v>
      </c>
      <c r="F2952" s="17">
        <f t="shared" si="230"/>
        <v>0.2</v>
      </c>
      <c r="G2952" t="str">
        <f t="shared" si="231"/>
        <v>ค้างชำระ 1 - 30 วัน</v>
      </c>
      <c r="H2952" t="str">
        <f t="shared" si="232"/>
        <v>ลูกหนี้ชั้นดี</v>
      </c>
      <c r="I2952" s="17" cm="1">
        <f t="array" ref="I2952">_xlfn.IFS(D2952=0,0%, D2952&lt;=30,25%, D2952&lt;=60,50%, D2952&lt;=90,75%, D2952&gt;90,100%)</f>
        <v>0.25</v>
      </c>
      <c r="J2952">
        <f>SUMIFS(รายงานลูกหนี้!$G$2:$G$20000, รายงานลูกหนี้!$A$2:$A$20000, $A2952, รายงานลูกหนี้!$K$2:$K$20000, 0)</f>
        <v>4430</v>
      </c>
      <c r="K2952">
        <f>SUMIFS(รายงานลูกหนี้!$G$2:$G$20000, รายงานลูกหนี้!$A$2:$A$20000, $A2952, รายงานลูกหนี้!$K$2:$K$20000, "&gt;=1", รายงานลูกหนี้!$K$2:$K$20000, "&lt;=30")</f>
        <v>1680</v>
      </c>
      <c r="L2952">
        <f>SUMIFS(รายงานลูกหนี้!$G$2:$G$20000, รายงานลูกหนี้!$A$2:$A$20000, $A2952, รายงานลูกหนี้!$K$2:$K$20000, "&gt;=31", รายงานลูกหนี้!$K$2:$K$20000, "&lt;=60")</f>
        <v>0</v>
      </c>
      <c r="M2952">
        <f>SUMIFS(รายงานลูกหนี้!$G$2:$G$20000, รายงานลูกหนี้!$A$2:$A$20000, $A2952, รายงานลูกหนี้!$K$2:$K$20000, "&gt;=61", รายงานลูกหนี้!$K$2:$K$20000, "&lt;=90")</f>
        <v>0</v>
      </c>
      <c r="N2952">
        <f>SUMIFS(รายงานลูกหนี้!$G$2:$G$20000, รายงานลูกหนี้!$A$2:$A$20000, $A2952, รายงานลูกหนี้!$K$2:$K$20000, "&gt;90")</f>
        <v>0</v>
      </c>
      <c r="O2952">
        <f t="shared" si="233"/>
        <v>6110</v>
      </c>
      <c r="P2952" s="17">
        <f t="shared" si="234"/>
        <v>6.8739770867430439E-2</v>
      </c>
    </row>
    <row r="2953" spans="1:16" x14ac:dyDescent="0.2">
      <c r="A2953" t="str">
        <v>c343d9dd616c2bddbfcb534b74c3c1ddfa5ff73e</v>
      </c>
      <c r="B2953">
        <f>COUNTIF(รายงานลูกหนี้!$A:$A,A2953)</f>
        <v>14</v>
      </c>
      <c r="C2953">
        <f>COUNTIFS(รายงานลูกหนี้!$A:$A,A2953,รายงานลูกหนี้!$K:$K,"&gt;0")</f>
        <v>0</v>
      </c>
      <c r="D2953">
        <f>SUMIF(รายงานลูกหนี้!$A:$A,A2953,รายงานลูกหนี้!$K:$K)</f>
        <v>0</v>
      </c>
      <c r="E2953">
        <f>_xlfn.MAXIFS(รายงานลูกหนี้!$K:$K,รายงานลูกหนี้!$A:$A,A2953)</f>
        <v>0</v>
      </c>
      <c r="F2953" s="17">
        <f t="shared" si="230"/>
        <v>0</v>
      </c>
      <c r="G2953" t="str">
        <f t="shared" si="231"/>
        <v>ชำระตรงเวลา</v>
      </c>
      <c r="H2953" t="str">
        <f t="shared" si="232"/>
        <v>ลูกหนี้ชั้นดี</v>
      </c>
      <c r="I2953" s="17" cm="1">
        <f t="array" ref="I2953">_xlfn.IFS(D2953=0,0%, D2953&lt;=30,25%, D2953&lt;=60,50%, D2953&lt;=90,75%, D2953&gt;90,100%)</f>
        <v>0</v>
      </c>
      <c r="J2953">
        <f>SUMIFS(รายงานลูกหนี้!$G$2:$G$20000, รายงานลูกหนี้!$A$2:$A$20000, $A2953, รายงานลูกหนี้!$K$2:$K$20000, 0)</f>
        <v>433302</v>
      </c>
      <c r="K2953">
        <f>SUMIFS(รายงานลูกหนี้!$G$2:$G$20000, รายงานลูกหนี้!$A$2:$A$20000, $A2953, รายงานลูกหนี้!$K$2:$K$20000, "&gt;=1", รายงานลูกหนี้!$K$2:$K$20000, "&lt;=30")</f>
        <v>0</v>
      </c>
      <c r="L2953">
        <f>SUMIFS(รายงานลูกหนี้!$G$2:$G$20000, รายงานลูกหนี้!$A$2:$A$20000, $A2953, รายงานลูกหนี้!$K$2:$K$20000, "&gt;=31", รายงานลูกหนี้!$K$2:$K$20000, "&lt;=60")</f>
        <v>0</v>
      </c>
      <c r="M2953">
        <f>SUMIFS(รายงานลูกหนี้!$G$2:$G$20000, รายงานลูกหนี้!$A$2:$A$20000, $A2953, รายงานลูกหนี้!$K$2:$K$20000, "&gt;=61", รายงานลูกหนี้!$K$2:$K$20000, "&lt;=90")</f>
        <v>0</v>
      </c>
      <c r="N2953">
        <f>SUMIFS(รายงานลูกหนี้!$G$2:$G$20000, รายงานลูกหนี้!$A$2:$A$20000, $A2953, รายงานลูกหนี้!$K$2:$K$20000, "&gt;90")</f>
        <v>0</v>
      </c>
      <c r="O2953">
        <f t="shared" si="233"/>
        <v>433302</v>
      </c>
      <c r="P2953" s="17">
        <f t="shared" si="234"/>
        <v>0</v>
      </c>
    </row>
    <row r="2954" spans="1:16" x14ac:dyDescent="0.2">
      <c r="A2954" t="str">
        <v>a67974fa5ca0ff49054d3519ac62f0adfdb8a6bc</v>
      </c>
      <c r="B2954">
        <f>COUNTIF(รายงานลูกหนี้!$A:$A,A2954)</f>
        <v>3</v>
      </c>
      <c r="C2954">
        <f>COUNTIFS(รายงานลูกหนี้!$A:$A,A2954,รายงานลูกหนี้!$K:$K,"&gt;0")</f>
        <v>0</v>
      </c>
      <c r="D2954">
        <f>SUMIF(รายงานลูกหนี้!$A:$A,A2954,รายงานลูกหนี้!$K:$K)</f>
        <v>0</v>
      </c>
      <c r="E2954">
        <f>_xlfn.MAXIFS(รายงานลูกหนี้!$K:$K,รายงานลูกหนี้!$A:$A,A2954)</f>
        <v>0</v>
      </c>
      <c r="F2954" s="17">
        <f t="shared" si="230"/>
        <v>0</v>
      </c>
      <c r="G2954" t="str">
        <f t="shared" si="231"/>
        <v>ชำระตรงเวลา</v>
      </c>
      <c r="H2954" t="str">
        <f t="shared" si="232"/>
        <v>ลูกหนี้ชั้นดี</v>
      </c>
      <c r="I2954" s="17" cm="1">
        <f t="array" ref="I2954">_xlfn.IFS(D2954=0,0%, D2954&lt;=30,25%, D2954&lt;=60,50%, D2954&lt;=90,75%, D2954&gt;90,100%)</f>
        <v>0</v>
      </c>
      <c r="J2954">
        <f>SUMIFS(รายงานลูกหนี้!$G$2:$G$20000, รายงานลูกหนี้!$A$2:$A$20000, $A2954, รายงานลูกหนี้!$K$2:$K$20000, 0)</f>
        <v>12039</v>
      </c>
      <c r="K2954">
        <f>SUMIFS(รายงานลูกหนี้!$G$2:$G$20000, รายงานลูกหนี้!$A$2:$A$20000, $A2954, รายงานลูกหนี้!$K$2:$K$20000, "&gt;=1", รายงานลูกหนี้!$K$2:$K$20000, "&lt;=30")</f>
        <v>0</v>
      </c>
      <c r="L2954">
        <f>SUMIFS(รายงานลูกหนี้!$G$2:$G$20000, รายงานลูกหนี้!$A$2:$A$20000, $A2954, รายงานลูกหนี้!$K$2:$K$20000, "&gt;=31", รายงานลูกหนี้!$K$2:$K$20000, "&lt;=60")</f>
        <v>0</v>
      </c>
      <c r="M2954">
        <f>SUMIFS(รายงานลูกหนี้!$G$2:$G$20000, รายงานลูกหนี้!$A$2:$A$20000, $A2954, รายงานลูกหนี้!$K$2:$K$20000, "&gt;=61", รายงานลูกหนี้!$K$2:$K$20000, "&lt;=90")</f>
        <v>0</v>
      </c>
      <c r="N2954">
        <f>SUMIFS(รายงานลูกหนี้!$G$2:$G$20000, รายงานลูกหนี้!$A$2:$A$20000, $A2954, รายงานลูกหนี้!$K$2:$K$20000, "&gt;90")</f>
        <v>0</v>
      </c>
      <c r="O2954">
        <f t="shared" si="233"/>
        <v>12039</v>
      </c>
      <c r="P2954" s="17">
        <f t="shared" si="234"/>
        <v>0</v>
      </c>
    </row>
    <row r="2955" spans="1:16" x14ac:dyDescent="0.2">
      <c r="A2955" t="str">
        <v>ba40bd72e995dc0fedde569f0a562734d166ce49</v>
      </c>
      <c r="B2955">
        <f>COUNTIF(รายงานลูกหนี้!$A:$A,A2955)</f>
        <v>8</v>
      </c>
      <c r="C2955">
        <f>COUNTIFS(รายงานลูกหนี้!$A:$A,A2955,รายงานลูกหนี้!$K:$K,"&gt;0")</f>
        <v>0</v>
      </c>
      <c r="D2955">
        <f>SUMIF(รายงานลูกหนี้!$A:$A,A2955,รายงานลูกหนี้!$K:$K)</f>
        <v>0</v>
      </c>
      <c r="E2955">
        <f>_xlfn.MAXIFS(รายงานลูกหนี้!$K:$K,รายงานลูกหนี้!$A:$A,A2955)</f>
        <v>0</v>
      </c>
      <c r="F2955" s="17">
        <f t="shared" si="230"/>
        <v>0</v>
      </c>
      <c r="G2955" t="str">
        <f t="shared" si="231"/>
        <v>ชำระตรงเวลา</v>
      </c>
      <c r="H2955" t="str">
        <f t="shared" si="232"/>
        <v>ลูกหนี้ชั้นดี</v>
      </c>
      <c r="I2955" s="17" cm="1">
        <f t="array" ref="I2955">_xlfn.IFS(D2955=0,0%, D2955&lt;=30,25%, D2955&lt;=60,50%, D2955&lt;=90,75%, D2955&gt;90,100%)</f>
        <v>0</v>
      </c>
      <c r="J2955">
        <f>SUMIFS(รายงานลูกหนี้!$G$2:$G$20000, รายงานลูกหนี้!$A$2:$A$20000, $A2955, รายงานลูกหนี้!$K$2:$K$20000, 0)</f>
        <v>14716</v>
      </c>
      <c r="K2955">
        <f>SUMIFS(รายงานลูกหนี้!$G$2:$G$20000, รายงานลูกหนี้!$A$2:$A$20000, $A2955, รายงานลูกหนี้!$K$2:$K$20000, "&gt;=1", รายงานลูกหนี้!$K$2:$K$20000, "&lt;=30")</f>
        <v>0</v>
      </c>
      <c r="L2955">
        <f>SUMIFS(รายงานลูกหนี้!$G$2:$G$20000, รายงานลูกหนี้!$A$2:$A$20000, $A2955, รายงานลูกหนี้!$K$2:$K$20000, "&gt;=31", รายงานลูกหนี้!$K$2:$K$20000, "&lt;=60")</f>
        <v>0</v>
      </c>
      <c r="M2955">
        <f>SUMIFS(รายงานลูกหนี้!$G$2:$G$20000, รายงานลูกหนี้!$A$2:$A$20000, $A2955, รายงานลูกหนี้!$K$2:$K$20000, "&gt;=61", รายงานลูกหนี้!$K$2:$K$20000, "&lt;=90")</f>
        <v>0</v>
      </c>
      <c r="N2955">
        <f>SUMIFS(รายงานลูกหนี้!$G$2:$G$20000, รายงานลูกหนี้!$A$2:$A$20000, $A2955, รายงานลูกหนี้!$K$2:$K$20000, "&gt;90")</f>
        <v>0</v>
      </c>
      <c r="O2955">
        <f t="shared" si="233"/>
        <v>14716</v>
      </c>
      <c r="P2955" s="17">
        <f t="shared" si="234"/>
        <v>0</v>
      </c>
    </row>
    <row r="2956" spans="1:16" x14ac:dyDescent="0.2">
      <c r="A2956" t="str">
        <v>21cab2006f73ee0a7a0059e1541696ee9db3454f</v>
      </c>
      <c r="B2956">
        <f>COUNTIF(รายงานลูกหนี้!$A:$A,A2956)</f>
        <v>8</v>
      </c>
      <c r="C2956">
        <f>COUNTIFS(รายงานลูกหนี้!$A:$A,A2956,รายงานลูกหนี้!$K:$K,"&gt;0")</f>
        <v>1</v>
      </c>
      <c r="D2956">
        <f>SUMIF(รายงานลูกหนี้!$A:$A,A2956,รายงานลูกหนี้!$K:$K)</f>
        <v>1</v>
      </c>
      <c r="E2956">
        <f>_xlfn.MAXIFS(รายงานลูกหนี้!$K:$K,รายงานลูกหนี้!$A:$A,A2956)</f>
        <v>1</v>
      </c>
      <c r="F2956" s="17">
        <f t="shared" si="230"/>
        <v>0.125</v>
      </c>
      <c r="G2956" t="str">
        <f t="shared" si="231"/>
        <v>ค้างชำระ 1 - 30 วัน</v>
      </c>
      <c r="H2956" t="str">
        <f t="shared" si="232"/>
        <v>ลูกหนี้ชั้นดี</v>
      </c>
      <c r="I2956" s="17" cm="1">
        <f t="array" ref="I2956">_xlfn.IFS(D2956=0,0%, D2956&lt;=30,25%, D2956&lt;=60,50%, D2956&lt;=90,75%, D2956&gt;90,100%)</f>
        <v>0.25</v>
      </c>
      <c r="J2956">
        <f>SUMIFS(รายงานลูกหนี้!$G$2:$G$20000, รายงานลูกหนี้!$A$2:$A$20000, $A2956, รายงานลูกหนี้!$K$2:$K$20000, 0)</f>
        <v>12031</v>
      </c>
      <c r="K2956">
        <f>SUMIFS(รายงานลูกหนี้!$G$2:$G$20000, รายงานลูกหนี้!$A$2:$A$20000, $A2956, รายงานลูกหนี้!$K$2:$K$20000, "&gt;=1", รายงานลูกหนี้!$K$2:$K$20000, "&lt;=30")</f>
        <v>872</v>
      </c>
      <c r="L2956">
        <f>SUMIFS(รายงานลูกหนี้!$G$2:$G$20000, รายงานลูกหนี้!$A$2:$A$20000, $A2956, รายงานลูกหนี้!$K$2:$K$20000, "&gt;=31", รายงานลูกหนี้!$K$2:$K$20000, "&lt;=60")</f>
        <v>0</v>
      </c>
      <c r="M2956">
        <f>SUMIFS(รายงานลูกหนี้!$G$2:$G$20000, รายงานลูกหนี้!$A$2:$A$20000, $A2956, รายงานลูกหนี้!$K$2:$K$20000, "&gt;=61", รายงานลูกหนี้!$K$2:$K$20000, "&lt;=90")</f>
        <v>0</v>
      </c>
      <c r="N2956">
        <f>SUMIFS(รายงานลูกหนี้!$G$2:$G$20000, รายงานลูกหนี้!$A$2:$A$20000, $A2956, รายงานลูกหนี้!$K$2:$K$20000, "&gt;90")</f>
        <v>0</v>
      </c>
      <c r="O2956">
        <f t="shared" si="233"/>
        <v>12903</v>
      </c>
      <c r="P2956" s="17">
        <f t="shared" si="234"/>
        <v>1.6895295667674184E-2</v>
      </c>
    </row>
    <row r="2957" spans="1:16" x14ac:dyDescent="0.2">
      <c r="A2957" t="str">
        <v>4cf680de0cd6f067dadd36f906586b135de70752</v>
      </c>
      <c r="B2957">
        <f>COUNTIF(รายงานลูกหนี้!$A:$A,A2957)</f>
        <v>7</v>
      </c>
      <c r="C2957">
        <f>COUNTIFS(รายงานลูกหนี้!$A:$A,A2957,รายงานลูกหนี้!$K:$K,"&gt;0")</f>
        <v>6</v>
      </c>
      <c r="D2957">
        <f>SUMIF(รายงานลูกหนี้!$A:$A,A2957,รายงานลูกหนี้!$K:$K)</f>
        <v>27</v>
      </c>
      <c r="E2957">
        <f>_xlfn.MAXIFS(รายงานลูกหนี้!$K:$K,รายงานลูกหนี้!$A:$A,A2957)</f>
        <v>7</v>
      </c>
      <c r="F2957" s="17">
        <f t="shared" si="230"/>
        <v>0.8571428571428571</v>
      </c>
      <c r="G2957" t="str">
        <f t="shared" si="231"/>
        <v>ค้างชำระ 1 - 30 วัน</v>
      </c>
      <c r="H2957" t="str">
        <f t="shared" si="232"/>
        <v>ลูกหนี้ชั้นดี</v>
      </c>
      <c r="I2957" s="17" cm="1">
        <f t="array" ref="I2957">_xlfn.IFS(D2957=0,0%, D2957&lt;=30,25%, D2957&lt;=60,50%, D2957&lt;=90,75%, D2957&gt;90,100%)</f>
        <v>0.25</v>
      </c>
      <c r="J2957">
        <f>SUMIFS(รายงานลูกหนี้!$G$2:$G$20000, รายงานลูกหนี้!$A$2:$A$20000, $A2957, รายงานลูกหนี้!$K$2:$K$20000, 0)</f>
        <v>2220</v>
      </c>
      <c r="K2957">
        <f>SUMIFS(รายงานลูกหนี้!$G$2:$G$20000, รายงานลูกหนี้!$A$2:$A$20000, $A2957, รายงานลูกหนี้!$K$2:$K$20000, "&gt;=1", รายงานลูกหนี้!$K$2:$K$20000, "&lt;=30")</f>
        <v>10880</v>
      </c>
      <c r="L2957">
        <f>SUMIFS(รายงานลูกหนี้!$G$2:$G$20000, รายงานลูกหนี้!$A$2:$A$20000, $A2957, รายงานลูกหนี้!$K$2:$K$20000, "&gt;=31", รายงานลูกหนี้!$K$2:$K$20000, "&lt;=60")</f>
        <v>0</v>
      </c>
      <c r="M2957">
        <f>SUMIFS(รายงานลูกหนี้!$G$2:$G$20000, รายงานลูกหนี้!$A$2:$A$20000, $A2957, รายงานลูกหนี้!$K$2:$K$20000, "&gt;=61", รายงานลูกหนี้!$K$2:$K$20000, "&lt;=90")</f>
        <v>0</v>
      </c>
      <c r="N2957">
        <f>SUMIFS(รายงานลูกหนี้!$G$2:$G$20000, รายงานลูกหนี้!$A$2:$A$20000, $A2957, รายงานลูกหนี้!$K$2:$K$20000, "&gt;90")</f>
        <v>0</v>
      </c>
      <c r="O2957">
        <f t="shared" si="233"/>
        <v>13100</v>
      </c>
      <c r="P2957" s="17">
        <f t="shared" si="234"/>
        <v>0.20763358778625954</v>
      </c>
    </row>
    <row r="2958" spans="1:16" x14ac:dyDescent="0.2">
      <c r="A2958" t="str">
        <v>307025847092bab057d7b9cf66d0e6fa41ad3924</v>
      </c>
      <c r="B2958">
        <f>COUNTIF(รายงานลูกหนี้!$A:$A,A2958)</f>
        <v>3</v>
      </c>
      <c r="C2958">
        <f>COUNTIFS(รายงานลูกหนี้!$A:$A,A2958,รายงานลูกหนี้!$K:$K,"&gt;0")</f>
        <v>3</v>
      </c>
      <c r="D2958">
        <f>SUMIF(รายงานลูกหนี้!$A:$A,A2958,รายงานลูกหนี้!$K:$K)</f>
        <v>16</v>
      </c>
      <c r="E2958">
        <f>_xlfn.MAXIFS(รายงานลูกหนี้!$K:$K,รายงานลูกหนี้!$A:$A,A2958)</f>
        <v>10</v>
      </c>
      <c r="F2958" s="17">
        <f t="shared" si="230"/>
        <v>1</v>
      </c>
      <c r="G2958" t="str">
        <f t="shared" si="231"/>
        <v>ค้างชำระ 1 - 30 วัน</v>
      </c>
      <c r="H2958" t="str">
        <f t="shared" si="232"/>
        <v>ลูกหนี้ชั้นดี</v>
      </c>
      <c r="I2958" s="17" cm="1">
        <f t="array" ref="I2958">_xlfn.IFS(D2958=0,0%, D2958&lt;=30,25%, D2958&lt;=60,50%, D2958&lt;=90,75%, D2958&gt;90,100%)</f>
        <v>0.25</v>
      </c>
      <c r="J2958">
        <f>SUMIFS(รายงานลูกหนี้!$G$2:$G$20000, รายงานลูกหนี้!$A$2:$A$20000, $A2958, รายงานลูกหนี้!$K$2:$K$20000, 0)</f>
        <v>0</v>
      </c>
      <c r="K2958">
        <f>SUMIFS(รายงานลูกหนี้!$G$2:$G$20000, รายงานลูกหนี้!$A$2:$A$20000, $A2958, รายงานลูกหนี้!$K$2:$K$20000, "&gt;=1", รายงานลูกหนี้!$K$2:$K$20000, "&lt;=30")</f>
        <v>34937</v>
      </c>
      <c r="L2958">
        <f>SUMIFS(รายงานลูกหนี้!$G$2:$G$20000, รายงานลูกหนี้!$A$2:$A$20000, $A2958, รายงานลูกหนี้!$K$2:$K$20000, "&gt;=31", รายงานลูกหนี้!$K$2:$K$20000, "&lt;=60")</f>
        <v>0</v>
      </c>
      <c r="M2958">
        <f>SUMIFS(รายงานลูกหนี้!$G$2:$G$20000, รายงานลูกหนี้!$A$2:$A$20000, $A2958, รายงานลูกหนี้!$K$2:$K$20000, "&gt;=61", รายงานลูกหนี้!$K$2:$K$20000, "&lt;=90")</f>
        <v>0</v>
      </c>
      <c r="N2958">
        <f>SUMIFS(รายงานลูกหนี้!$G$2:$G$20000, รายงานลูกหนี้!$A$2:$A$20000, $A2958, รายงานลูกหนี้!$K$2:$K$20000, "&gt;90")</f>
        <v>0</v>
      </c>
      <c r="O2958">
        <f t="shared" si="233"/>
        <v>34937</v>
      </c>
      <c r="P2958" s="17">
        <f t="shared" si="234"/>
        <v>0.25</v>
      </c>
    </row>
    <row r="2959" spans="1:16" x14ac:dyDescent="0.2">
      <c r="A2959" t="str">
        <v>c7720ef147ab11cd1d26e3d84d58638791b502fc</v>
      </c>
      <c r="B2959">
        <f>COUNTIF(รายงานลูกหนี้!$A:$A,A2959)</f>
        <v>1</v>
      </c>
      <c r="C2959">
        <f>COUNTIFS(รายงานลูกหนี้!$A:$A,A2959,รายงานลูกหนี้!$K:$K,"&gt;0")</f>
        <v>0</v>
      </c>
      <c r="D2959">
        <f>SUMIF(รายงานลูกหนี้!$A:$A,A2959,รายงานลูกหนี้!$K:$K)</f>
        <v>0</v>
      </c>
      <c r="E2959">
        <f>_xlfn.MAXIFS(รายงานลูกหนี้!$K:$K,รายงานลูกหนี้!$A:$A,A2959)</f>
        <v>0</v>
      </c>
      <c r="F2959" s="17">
        <f t="shared" si="230"/>
        <v>0</v>
      </c>
      <c r="G2959" t="str">
        <f t="shared" si="231"/>
        <v>ชำระตรงเวลา</v>
      </c>
      <c r="H2959" t="str">
        <f t="shared" si="232"/>
        <v>ลูกหนี้ชั้นดี</v>
      </c>
      <c r="I2959" s="17" cm="1">
        <f t="array" ref="I2959">_xlfn.IFS(D2959=0,0%, D2959&lt;=30,25%, D2959&lt;=60,50%, D2959&lt;=90,75%, D2959&gt;90,100%)</f>
        <v>0</v>
      </c>
      <c r="J2959">
        <f>SUMIFS(รายงานลูกหนี้!$G$2:$G$20000, รายงานลูกหนี้!$A$2:$A$20000, $A2959, รายงานลูกหนี้!$K$2:$K$20000, 0)</f>
        <v>10000</v>
      </c>
      <c r="K2959">
        <f>SUMIFS(รายงานลูกหนี้!$G$2:$G$20000, รายงานลูกหนี้!$A$2:$A$20000, $A2959, รายงานลูกหนี้!$K$2:$K$20000, "&gt;=1", รายงานลูกหนี้!$K$2:$K$20000, "&lt;=30")</f>
        <v>0</v>
      </c>
      <c r="L2959">
        <f>SUMIFS(รายงานลูกหนี้!$G$2:$G$20000, รายงานลูกหนี้!$A$2:$A$20000, $A2959, รายงานลูกหนี้!$K$2:$K$20000, "&gt;=31", รายงานลูกหนี้!$K$2:$K$20000, "&lt;=60")</f>
        <v>0</v>
      </c>
      <c r="M2959">
        <f>SUMIFS(รายงานลูกหนี้!$G$2:$G$20000, รายงานลูกหนี้!$A$2:$A$20000, $A2959, รายงานลูกหนี้!$K$2:$K$20000, "&gt;=61", รายงานลูกหนี้!$K$2:$K$20000, "&lt;=90")</f>
        <v>0</v>
      </c>
      <c r="N2959">
        <f>SUMIFS(รายงานลูกหนี้!$G$2:$G$20000, รายงานลูกหนี้!$A$2:$A$20000, $A2959, รายงานลูกหนี้!$K$2:$K$20000, "&gt;90")</f>
        <v>0</v>
      </c>
      <c r="O2959">
        <f t="shared" si="233"/>
        <v>10000</v>
      </c>
      <c r="P2959" s="17">
        <f t="shared" si="234"/>
        <v>0</v>
      </c>
    </row>
    <row r="2960" spans="1:16" x14ac:dyDescent="0.2">
      <c r="A2960" t="str">
        <v>c2c9f528928611663d221307deee5b38a20e0244</v>
      </c>
      <c r="B2960">
        <f>COUNTIF(รายงานลูกหนี้!$A:$A,A2960)</f>
        <v>8</v>
      </c>
      <c r="C2960">
        <f>COUNTIFS(รายงานลูกหนี้!$A:$A,A2960,รายงานลูกหนี้!$K:$K,"&gt;0")</f>
        <v>0</v>
      </c>
      <c r="D2960">
        <f>SUMIF(รายงานลูกหนี้!$A:$A,A2960,รายงานลูกหนี้!$K:$K)</f>
        <v>0</v>
      </c>
      <c r="E2960">
        <f>_xlfn.MAXIFS(รายงานลูกหนี้!$K:$K,รายงานลูกหนี้!$A:$A,A2960)</f>
        <v>0</v>
      </c>
      <c r="F2960" s="17">
        <f t="shared" si="230"/>
        <v>0</v>
      </c>
      <c r="G2960" t="str">
        <f t="shared" si="231"/>
        <v>ชำระตรงเวลา</v>
      </c>
      <c r="H2960" t="str">
        <f t="shared" si="232"/>
        <v>ลูกหนี้ชั้นดี</v>
      </c>
      <c r="I2960" s="17" cm="1">
        <f t="array" ref="I2960">_xlfn.IFS(D2960=0,0%, D2960&lt;=30,25%, D2960&lt;=60,50%, D2960&lt;=90,75%, D2960&gt;90,100%)</f>
        <v>0</v>
      </c>
      <c r="J2960">
        <f>SUMIFS(รายงานลูกหนี้!$G$2:$G$20000, รายงานลูกหนี้!$A$2:$A$20000, $A2960, รายงานลูกหนี้!$K$2:$K$20000, 0)</f>
        <v>78086</v>
      </c>
      <c r="K2960">
        <f>SUMIFS(รายงานลูกหนี้!$G$2:$G$20000, รายงานลูกหนี้!$A$2:$A$20000, $A2960, รายงานลูกหนี้!$K$2:$K$20000, "&gt;=1", รายงานลูกหนี้!$K$2:$K$20000, "&lt;=30")</f>
        <v>0</v>
      </c>
      <c r="L2960">
        <f>SUMIFS(รายงานลูกหนี้!$G$2:$G$20000, รายงานลูกหนี้!$A$2:$A$20000, $A2960, รายงานลูกหนี้!$K$2:$K$20000, "&gt;=31", รายงานลูกหนี้!$K$2:$K$20000, "&lt;=60")</f>
        <v>0</v>
      </c>
      <c r="M2960">
        <f>SUMIFS(รายงานลูกหนี้!$G$2:$G$20000, รายงานลูกหนี้!$A$2:$A$20000, $A2960, รายงานลูกหนี้!$K$2:$K$20000, "&gt;=61", รายงานลูกหนี้!$K$2:$K$20000, "&lt;=90")</f>
        <v>0</v>
      </c>
      <c r="N2960">
        <f>SUMIFS(รายงานลูกหนี้!$G$2:$G$20000, รายงานลูกหนี้!$A$2:$A$20000, $A2960, รายงานลูกหนี้!$K$2:$K$20000, "&gt;90")</f>
        <v>0</v>
      </c>
      <c r="O2960">
        <f t="shared" si="233"/>
        <v>78086</v>
      </c>
      <c r="P2960" s="17">
        <f t="shared" si="234"/>
        <v>0</v>
      </c>
    </row>
    <row r="2961" spans="1:16" x14ac:dyDescent="0.2">
      <c r="A2961" t="str">
        <v>80c2aca535a249779f0297d84c54d90469620b96</v>
      </c>
      <c r="B2961">
        <f>COUNTIF(รายงานลูกหนี้!$A:$A,A2961)</f>
        <v>5</v>
      </c>
      <c r="C2961">
        <f>COUNTIFS(รายงานลูกหนี้!$A:$A,A2961,รายงานลูกหนี้!$K:$K,"&gt;0")</f>
        <v>5</v>
      </c>
      <c r="D2961">
        <f>SUMIF(รายงานลูกหนี้!$A:$A,A2961,รายงานลูกหนี้!$K:$K)</f>
        <v>53</v>
      </c>
      <c r="E2961">
        <f>_xlfn.MAXIFS(รายงานลูกหนี้!$K:$K,รายงานลูกหนี้!$A:$A,A2961)</f>
        <v>18</v>
      </c>
      <c r="F2961" s="17">
        <f t="shared" si="230"/>
        <v>1</v>
      </c>
      <c r="G2961" t="str">
        <f t="shared" si="231"/>
        <v>ค้างชำระ 1 - 30 วัน</v>
      </c>
      <c r="H2961" t="str">
        <f t="shared" si="232"/>
        <v>ลูกหนี้ชั้นดี</v>
      </c>
      <c r="I2961" s="17" cm="1">
        <f t="array" ref="I2961">_xlfn.IFS(D2961=0,0%, D2961&lt;=30,25%, D2961&lt;=60,50%, D2961&lt;=90,75%, D2961&gt;90,100%)</f>
        <v>0.5</v>
      </c>
      <c r="J2961">
        <f>SUMIFS(รายงานลูกหนี้!$G$2:$G$20000, รายงานลูกหนี้!$A$2:$A$20000, $A2961, รายงานลูกหนี้!$K$2:$K$20000, 0)</f>
        <v>0</v>
      </c>
      <c r="K2961">
        <f>SUMIFS(รายงานลูกหนี้!$G$2:$G$20000, รายงานลูกหนี้!$A$2:$A$20000, $A2961, รายงานลูกหนี้!$K$2:$K$20000, "&gt;=1", รายงานลูกหนี้!$K$2:$K$20000, "&lt;=30")</f>
        <v>204513</v>
      </c>
      <c r="L2961">
        <f>SUMIFS(รายงานลูกหนี้!$G$2:$G$20000, รายงานลูกหนี้!$A$2:$A$20000, $A2961, รายงานลูกหนี้!$K$2:$K$20000, "&gt;=31", รายงานลูกหนี้!$K$2:$K$20000, "&lt;=60")</f>
        <v>0</v>
      </c>
      <c r="M2961">
        <f>SUMIFS(รายงานลูกหนี้!$G$2:$G$20000, รายงานลูกหนี้!$A$2:$A$20000, $A2961, รายงานลูกหนี้!$K$2:$K$20000, "&gt;=61", รายงานลูกหนี้!$K$2:$K$20000, "&lt;=90")</f>
        <v>0</v>
      </c>
      <c r="N2961">
        <f>SUMIFS(รายงานลูกหนี้!$G$2:$G$20000, รายงานลูกหนี้!$A$2:$A$20000, $A2961, รายงานลูกหนี้!$K$2:$K$20000, "&gt;90")</f>
        <v>0</v>
      </c>
      <c r="O2961">
        <f t="shared" si="233"/>
        <v>204513</v>
      </c>
      <c r="P2961" s="17">
        <f t="shared" si="234"/>
        <v>0.25</v>
      </c>
    </row>
    <row r="2962" spans="1:16" x14ac:dyDescent="0.2">
      <c r="A2962" t="str">
        <v>6a5eb2fe611e9cc94c8c4c91905b250ba4a77c1e</v>
      </c>
      <c r="B2962">
        <f>COUNTIF(รายงานลูกหนี้!$A:$A,A2962)</f>
        <v>5</v>
      </c>
      <c r="C2962">
        <f>COUNTIFS(รายงานลูกหนี้!$A:$A,A2962,รายงานลูกหนี้!$K:$K,"&gt;0")</f>
        <v>4</v>
      </c>
      <c r="D2962">
        <f>SUMIF(รายงานลูกหนี้!$A:$A,A2962,รายงานลูกหนี้!$K:$K)</f>
        <v>12</v>
      </c>
      <c r="E2962">
        <f>_xlfn.MAXIFS(รายงานลูกหนี้!$K:$K,รายงานลูกหนี้!$A:$A,A2962)</f>
        <v>9</v>
      </c>
      <c r="F2962" s="17">
        <f t="shared" si="230"/>
        <v>0.8</v>
      </c>
      <c r="G2962" t="str">
        <f t="shared" si="231"/>
        <v>ค้างชำระ 1 - 30 วัน</v>
      </c>
      <c r="H2962" t="str">
        <f t="shared" si="232"/>
        <v>ลูกหนี้ชั้นดี</v>
      </c>
      <c r="I2962" s="17" cm="1">
        <f t="array" ref="I2962">_xlfn.IFS(D2962=0,0%, D2962&lt;=30,25%, D2962&lt;=60,50%, D2962&lt;=90,75%, D2962&gt;90,100%)</f>
        <v>0.25</v>
      </c>
      <c r="J2962">
        <f>SUMIFS(รายงานลูกหนี้!$G$2:$G$20000, รายงานลูกหนี้!$A$2:$A$20000, $A2962, รายงานลูกหนี้!$K$2:$K$20000, 0)</f>
        <v>8100</v>
      </c>
      <c r="K2962">
        <f>SUMIFS(รายงานลูกหนี้!$G$2:$G$20000, รายงานลูกหนี้!$A$2:$A$20000, $A2962, รายงานลูกหนี้!$K$2:$K$20000, "&gt;=1", รายงานลูกหนี้!$K$2:$K$20000, "&lt;=30")</f>
        <v>25500</v>
      </c>
      <c r="L2962">
        <f>SUMIFS(รายงานลูกหนี้!$G$2:$G$20000, รายงานลูกหนี้!$A$2:$A$20000, $A2962, รายงานลูกหนี้!$K$2:$K$20000, "&gt;=31", รายงานลูกหนี้!$K$2:$K$20000, "&lt;=60")</f>
        <v>0</v>
      </c>
      <c r="M2962">
        <f>SUMIFS(รายงานลูกหนี้!$G$2:$G$20000, รายงานลูกหนี้!$A$2:$A$20000, $A2962, รายงานลูกหนี้!$K$2:$K$20000, "&gt;=61", รายงานลูกหนี้!$K$2:$K$20000, "&lt;=90")</f>
        <v>0</v>
      </c>
      <c r="N2962">
        <f>SUMIFS(รายงานลูกหนี้!$G$2:$G$20000, รายงานลูกหนี้!$A$2:$A$20000, $A2962, รายงานลูกหนี้!$K$2:$K$20000, "&gt;90")</f>
        <v>0</v>
      </c>
      <c r="O2962">
        <f t="shared" si="233"/>
        <v>33600</v>
      </c>
      <c r="P2962" s="17">
        <f t="shared" si="234"/>
        <v>0.18973214285714285</v>
      </c>
    </row>
    <row r="2963" spans="1:16" x14ac:dyDescent="0.2">
      <c r="A2963" t="str">
        <v>5dada047df8403179b568d57baa91375399a245a</v>
      </c>
      <c r="B2963">
        <f>COUNTIF(รายงานลูกหนี้!$A:$A,A2963)</f>
        <v>4</v>
      </c>
      <c r="C2963">
        <f>COUNTIFS(รายงานลูกหนี้!$A:$A,A2963,รายงานลูกหนี้!$K:$K,"&gt;0")</f>
        <v>0</v>
      </c>
      <c r="D2963">
        <f>SUMIF(รายงานลูกหนี้!$A:$A,A2963,รายงานลูกหนี้!$K:$K)</f>
        <v>0</v>
      </c>
      <c r="E2963">
        <f>_xlfn.MAXIFS(รายงานลูกหนี้!$K:$K,รายงานลูกหนี้!$A:$A,A2963)</f>
        <v>0</v>
      </c>
      <c r="F2963" s="17">
        <f t="shared" si="230"/>
        <v>0</v>
      </c>
      <c r="G2963" t="str">
        <f t="shared" si="231"/>
        <v>ชำระตรงเวลา</v>
      </c>
      <c r="H2963" t="str">
        <f t="shared" si="232"/>
        <v>ลูกหนี้ชั้นดี</v>
      </c>
      <c r="I2963" s="17" cm="1">
        <f t="array" ref="I2963">_xlfn.IFS(D2963=0,0%, D2963&lt;=30,25%, D2963&lt;=60,50%, D2963&lt;=90,75%, D2963&gt;90,100%)</f>
        <v>0</v>
      </c>
      <c r="J2963">
        <f>SUMIFS(รายงานลูกหนี้!$G$2:$G$20000, รายงานลูกหนี้!$A$2:$A$20000, $A2963, รายงานลูกหนี้!$K$2:$K$20000, 0)</f>
        <v>2449</v>
      </c>
      <c r="K2963">
        <f>SUMIFS(รายงานลูกหนี้!$G$2:$G$20000, รายงานลูกหนี้!$A$2:$A$20000, $A2963, รายงานลูกหนี้!$K$2:$K$20000, "&gt;=1", รายงานลูกหนี้!$K$2:$K$20000, "&lt;=30")</f>
        <v>0</v>
      </c>
      <c r="L2963">
        <f>SUMIFS(รายงานลูกหนี้!$G$2:$G$20000, รายงานลูกหนี้!$A$2:$A$20000, $A2963, รายงานลูกหนี้!$K$2:$K$20000, "&gt;=31", รายงานลูกหนี้!$K$2:$K$20000, "&lt;=60")</f>
        <v>0</v>
      </c>
      <c r="M2963">
        <f>SUMIFS(รายงานลูกหนี้!$G$2:$G$20000, รายงานลูกหนี้!$A$2:$A$20000, $A2963, รายงานลูกหนี้!$K$2:$K$20000, "&gt;=61", รายงานลูกหนี้!$K$2:$K$20000, "&lt;=90")</f>
        <v>0</v>
      </c>
      <c r="N2963">
        <f>SUMIFS(รายงานลูกหนี้!$G$2:$G$20000, รายงานลูกหนี้!$A$2:$A$20000, $A2963, รายงานลูกหนี้!$K$2:$K$20000, "&gt;90")</f>
        <v>0</v>
      </c>
      <c r="O2963">
        <f t="shared" si="233"/>
        <v>2449</v>
      </c>
      <c r="P2963" s="17">
        <f t="shared" si="234"/>
        <v>0</v>
      </c>
    </row>
    <row r="2964" spans="1:16" x14ac:dyDescent="0.2">
      <c r="A2964" t="str">
        <v>0463e630db264fe9fcc0955d4218dd52e93920ff</v>
      </c>
      <c r="B2964">
        <f>COUNTIF(รายงานลูกหนี้!$A:$A,A2964)</f>
        <v>6</v>
      </c>
      <c r="C2964">
        <f>COUNTIFS(รายงานลูกหนี้!$A:$A,A2964,รายงานลูกหนี้!$K:$K,"&gt;0")</f>
        <v>2</v>
      </c>
      <c r="D2964">
        <f>SUMIF(รายงานลูกหนี้!$A:$A,A2964,รายงานลูกหนี้!$K:$K)</f>
        <v>3</v>
      </c>
      <c r="E2964">
        <f>_xlfn.MAXIFS(รายงานลูกหนี้!$K:$K,รายงานลูกหนี้!$A:$A,A2964)</f>
        <v>2</v>
      </c>
      <c r="F2964" s="17">
        <f t="shared" si="230"/>
        <v>0.33333333333333331</v>
      </c>
      <c r="G2964" t="str">
        <f t="shared" si="231"/>
        <v>ค้างชำระ 1 - 30 วัน</v>
      </c>
      <c r="H2964" t="str">
        <f t="shared" si="232"/>
        <v>ลูกหนี้ชั้นดี</v>
      </c>
      <c r="I2964" s="17" cm="1">
        <f t="array" ref="I2964">_xlfn.IFS(D2964=0,0%, D2964&lt;=30,25%, D2964&lt;=60,50%, D2964&lt;=90,75%, D2964&gt;90,100%)</f>
        <v>0.25</v>
      </c>
      <c r="J2964">
        <f>SUMIFS(รายงานลูกหนี้!$G$2:$G$20000, รายงานลูกหนี้!$A$2:$A$20000, $A2964, รายงานลูกหนี้!$K$2:$K$20000, 0)</f>
        <v>111792</v>
      </c>
      <c r="K2964">
        <f>SUMIFS(รายงานลูกหนี้!$G$2:$G$20000, รายงานลูกหนี้!$A$2:$A$20000, $A2964, รายงานลูกหนี้!$K$2:$K$20000, "&gt;=1", รายงานลูกหนี้!$K$2:$K$20000, "&lt;=30")</f>
        <v>69647</v>
      </c>
      <c r="L2964">
        <f>SUMIFS(รายงานลูกหนี้!$G$2:$G$20000, รายงานลูกหนี้!$A$2:$A$20000, $A2964, รายงานลูกหนี้!$K$2:$K$20000, "&gt;=31", รายงานลูกหนี้!$K$2:$K$20000, "&lt;=60")</f>
        <v>0</v>
      </c>
      <c r="M2964">
        <f>SUMIFS(รายงานลูกหนี้!$G$2:$G$20000, รายงานลูกหนี้!$A$2:$A$20000, $A2964, รายงานลูกหนี้!$K$2:$K$20000, "&gt;=61", รายงานลูกหนี้!$K$2:$K$20000, "&lt;=90")</f>
        <v>0</v>
      </c>
      <c r="N2964">
        <f>SUMIFS(รายงานลูกหนี้!$G$2:$G$20000, รายงานลูกหนี้!$A$2:$A$20000, $A2964, รายงานลูกหนี้!$K$2:$K$20000, "&gt;90")</f>
        <v>0</v>
      </c>
      <c r="O2964">
        <f t="shared" si="233"/>
        <v>181439</v>
      </c>
      <c r="P2964" s="17">
        <f t="shared" si="234"/>
        <v>9.5964759505949654E-2</v>
      </c>
    </row>
    <row r="2965" spans="1:16" x14ac:dyDescent="0.2">
      <c r="A2965" t="str">
        <v>ae805427f50506672d4edc14367d5ae4abdda764</v>
      </c>
      <c r="B2965">
        <f>COUNTIF(รายงานลูกหนี้!$A:$A,A2965)</f>
        <v>2</v>
      </c>
      <c r="C2965">
        <f>COUNTIFS(รายงานลูกหนี้!$A:$A,A2965,รายงานลูกหนี้!$K:$K,"&gt;0")</f>
        <v>0</v>
      </c>
      <c r="D2965">
        <f>SUMIF(รายงานลูกหนี้!$A:$A,A2965,รายงานลูกหนี้!$K:$K)</f>
        <v>0</v>
      </c>
      <c r="E2965">
        <f>_xlfn.MAXIFS(รายงานลูกหนี้!$K:$K,รายงานลูกหนี้!$A:$A,A2965)</f>
        <v>0</v>
      </c>
      <c r="F2965" s="17">
        <f t="shared" si="230"/>
        <v>0</v>
      </c>
      <c r="G2965" t="str">
        <f t="shared" si="231"/>
        <v>ชำระตรงเวลา</v>
      </c>
      <c r="H2965" t="str">
        <f t="shared" si="232"/>
        <v>ลูกหนี้ชั้นดี</v>
      </c>
      <c r="I2965" s="17" cm="1">
        <f t="array" ref="I2965">_xlfn.IFS(D2965=0,0%, D2965&lt;=30,25%, D2965&lt;=60,50%, D2965&lt;=90,75%, D2965&gt;90,100%)</f>
        <v>0</v>
      </c>
      <c r="J2965">
        <f>SUMIFS(รายงานลูกหนี้!$G$2:$G$20000, รายงานลูกหนี้!$A$2:$A$20000, $A2965, รายงานลูกหนี้!$K$2:$K$20000, 0)</f>
        <v>15200</v>
      </c>
      <c r="K2965">
        <f>SUMIFS(รายงานลูกหนี้!$G$2:$G$20000, รายงานลูกหนี้!$A$2:$A$20000, $A2965, รายงานลูกหนี้!$K$2:$K$20000, "&gt;=1", รายงานลูกหนี้!$K$2:$K$20000, "&lt;=30")</f>
        <v>0</v>
      </c>
      <c r="L2965">
        <f>SUMIFS(รายงานลูกหนี้!$G$2:$G$20000, รายงานลูกหนี้!$A$2:$A$20000, $A2965, รายงานลูกหนี้!$K$2:$K$20000, "&gt;=31", รายงานลูกหนี้!$K$2:$K$20000, "&lt;=60")</f>
        <v>0</v>
      </c>
      <c r="M2965">
        <f>SUMIFS(รายงานลูกหนี้!$G$2:$G$20000, รายงานลูกหนี้!$A$2:$A$20000, $A2965, รายงานลูกหนี้!$K$2:$K$20000, "&gt;=61", รายงานลูกหนี้!$K$2:$K$20000, "&lt;=90")</f>
        <v>0</v>
      </c>
      <c r="N2965">
        <f>SUMIFS(รายงานลูกหนี้!$G$2:$G$20000, รายงานลูกหนี้!$A$2:$A$20000, $A2965, รายงานลูกหนี้!$K$2:$K$20000, "&gt;90")</f>
        <v>0</v>
      </c>
      <c r="O2965">
        <f t="shared" si="233"/>
        <v>15200</v>
      </c>
      <c r="P2965" s="17">
        <f t="shared" si="234"/>
        <v>0</v>
      </c>
    </row>
    <row r="2966" spans="1:16" x14ac:dyDescent="0.2">
      <c r="A2966" t="str">
        <v>0e481fc36c1e0a30662640525b137102452da169</v>
      </c>
      <c r="B2966">
        <f>COUNTIF(รายงานลูกหนี้!$A:$A,A2966)</f>
        <v>4</v>
      </c>
      <c r="C2966">
        <f>COUNTIFS(รายงานลูกหนี้!$A:$A,A2966,รายงานลูกหนี้!$K:$K,"&gt;0")</f>
        <v>2</v>
      </c>
      <c r="D2966">
        <f>SUMIF(รายงานลูกหนี้!$A:$A,A2966,รายงานลูกหนี้!$K:$K)</f>
        <v>5</v>
      </c>
      <c r="E2966">
        <f>_xlfn.MAXIFS(รายงานลูกหนี้!$K:$K,รายงานลูกหนี้!$A:$A,A2966)</f>
        <v>4</v>
      </c>
      <c r="F2966" s="17">
        <f t="shared" si="230"/>
        <v>0.5</v>
      </c>
      <c r="G2966" t="str">
        <f t="shared" si="231"/>
        <v>ค้างชำระ 1 - 30 วัน</v>
      </c>
      <c r="H2966" t="str">
        <f t="shared" si="232"/>
        <v>ลูกหนี้ชั้นดี</v>
      </c>
      <c r="I2966" s="17" cm="1">
        <f t="array" ref="I2966">_xlfn.IFS(D2966=0,0%, D2966&lt;=30,25%, D2966&lt;=60,50%, D2966&lt;=90,75%, D2966&gt;90,100%)</f>
        <v>0.25</v>
      </c>
      <c r="J2966">
        <f>SUMIFS(รายงานลูกหนี้!$G$2:$G$20000, รายงานลูกหนี้!$A$2:$A$20000, $A2966, รายงานลูกหนี้!$K$2:$K$20000, 0)</f>
        <v>33935</v>
      </c>
      <c r="K2966">
        <f>SUMIFS(รายงานลูกหนี้!$G$2:$G$20000, รายงานลูกหนี้!$A$2:$A$20000, $A2966, รายงานลูกหนี้!$K$2:$K$20000, "&gt;=1", รายงานลูกหนี้!$K$2:$K$20000, "&lt;=30")</f>
        <v>21495</v>
      </c>
      <c r="L2966">
        <f>SUMIFS(รายงานลูกหนี้!$G$2:$G$20000, รายงานลูกหนี้!$A$2:$A$20000, $A2966, รายงานลูกหนี้!$K$2:$K$20000, "&gt;=31", รายงานลูกหนี้!$K$2:$K$20000, "&lt;=60")</f>
        <v>0</v>
      </c>
      <c r="M2966">
        <f>SUMIFS(รายงานลูกหนี้!$G$2:$G$20000, รายงานลูกหนี้!$A$2:$A$20000, $A2966, รายงานลูกหนี้!$K$2:$K$20000, "&gt;=61", รายงานลูกหนี้!$K$2:$K$20000, "&lt;=90")</f>
        <v>0</v>
      </c>
      <c r="N2966">
        <f>SUMIFS(รายงานลูกหนี้!$G$2:$G$20000, รายงานลูกหนี้!$A$2:$A$20000, $A2966, รายงานลูกหนี้!$K$2:$K$20000, "&gt;90")</f>
        <v>0</v>
      </c>
      <c r="O2966">
        <f t="shared" si="233"/>
        <v>55430</v>
      </c>
      <c r="P2966" s="17">
        <f t="shared" si="234"/>
        <v>9.6946599314450654E-2</v>
      </c>
    </row>
    <row r="2967" spans="1:16" x14ac:dyDescent="0.2">
      <c r="A2967" t="str">
        <v>30c5c92c0ee74bde3f88d2347014833d3a7b8a45</v>
      </c>
      <c r="B2967">
        <f>COUNTIF(รายงานลูกหนี้!$A:$A,A2967)</f>
        <v>2</v>
      </c>
      <c r="C2967">
        <f>COUNTIFS(รายงานลูกหนี้!$A:$A,A2967,รายงานลูกหนี้!$K:$K,"&gt;0")</f>
        <v>0</v>
      </c>
      <c r="D2967">
        <f>SUMIF(รายงานลูกหนี้!$A:$A,A2967,รายงานลูกหนี้!$K:$K)</f>
        <v>0</v>
      </c>
      <c r="E2967">
        <f>_xlfn.MAXIFS(รายงานลูกหนี้!$K:$K,รายงานลูกหนี้!$A:$A,A2967)</f>
        <v>0</v>
      </c>
      <c r="F2967" s="17">
        <f t="shared" si="230"/>
        <v>0</v>
      </c>
      <c r="G2967" t="str">
        <f t="shared" si="231"/>
        <v>ชำระตรงเวลา</v>
      </c>
      <c r="H2967" t="str">
        <f t="shared" si="232"/>
        <v>ลูกหนี้ชั้นดี</v>
      </c>
      <c r="I2967" s="17" cm="1">
        <f t="array" ref="I2967">_xlfn.IFS(D2967=0,0%, D2967&lt;=30,25%, D2967&lt;=60,50%, D2967&lt;=90,75%, D2967&gt;90,100%)</f>
        <v>0</v>
      </c>
      <c r="J2967">
        <f>SUMIFS(รายงานลูกหนี้!$G$2:$G$20000, รายงานลูกหนี้!$A$2:$A$20000, $A2967, รายงานลูกหนี้!$K$2:$K$20000, 0)</f>
        <v>53413</v>
      </c>
      <c r="K2967">
        <f>SUMIFS(รายงานลูกหนี้!$G$2:$G$20000, รายงานลูกหนี้!$A$2:$A$20000, $A2967, รายงานลูกหนี้!$K$2:$K$20000, "&gt;=1", รายงานลูกหนี้!$K$2:$K$20000, "&lt;=30")</f>
        <v>0</v>
      </c>
      <c r="L2967">
        <f>SUMIFS(รายงานลูกหนี้!$G$2:$G$20000, รายงานลูกหนี้!$A$2:$A$20000, $A2967, รายงานลูกหนี้!$K$2:$K$20000, "&gt;=31", รายงานลูกหนี้!$K$2:$K$20000, "&lt;=60")</f>
        <v>0</v>
      </c>
      <c r="M2967">
        <f>SUMIFS(รายงานลูกหนี้!$G$2:$G$20000, รายงานลูกหนี้!$A$2:$A$20000, $A2967, รายงานลูกหนี้!$K$2:$K$20000, "&gt;=61", รายงานลูกหนี้!$K$2:$K$20000, "&lt;=90")</f>
        <v>0</v>
      </c>
      <c r="N2967">
        <f>SUMIFS(รายงานลูกหนี้!$G$2:$G$20000, รายงานลูกหนี้!$A$2:$A$20000, $A2967, รายงานลูกหนี้!$K$2:$K$20000, "&gt;90")</f>
        <v>0</v>
      </c>
      <c r="O2967">
        <f t="shared" si="233"/>
        <v>53413</v>
      </c>
      <c r="P2967" s="17">
        <f t="shared" si="234"/>
        <v>0</v>
      </c>
    </row>
    <row r="2968" spans="1:16" x14ac:dyDescent="0.2">
      <c r="A2968" t="str">
        <v>262ef429ebd27b72a6594e94e01ba1e1a5e72b3f</v>
      </c>
      <c r="B2968">
        <f>COUNTIF(รายงานลูกหนี้!$A:$A,A2968)</f>
        <v>4</v>
      </c>
      <c r="C2968">
        <f>COUNTIFS(รายงานลูกหนี้!$A:$A,A2968,รายงานลูกหนี้!$K:$K,"&gt;0")</f>
        <v>4</v>
      </c>
      <c r="D2968">
        <f>SUMIF(รายงานลูกหนี้!$A:$A,A2968,รายงานลูกหนี้!$K:$K)</f>
        <v>14</v>
      </c>
      <c r="E2968">
        <f>_xlfn.MAXIFS(รายงานลูกหนี้!$K:$K,รายงานลูกหนี้!$A:$A,A2968)</f>
        <v>6</v>
      </c>
      <c r="F2968" s="17">
        <f t="shared" si="230"/>
        <v>1</v>
      </c>
      <c r="G2968" t="str">
        <f t="shared" si="231"/>
        <v>ค้างชำระ 1 - 30 วัน</v>
      </c>
      <c r="H2968" t="str">
        <f t="shared" si="232"/>
        <v>ลูกหนี้ชั้นดี</v>
      </c>
      <c r="I2968" s="17" cm="1">
        <f t="array" ref="I2968">_xlfn.IFS(D2968=0,0%, D2968&lt;=30,25%, D2968&lt;=60,50%, D2968&lt;=90,75%, D2968&gt;90,100%)</f>
        <v>0.25</v>
      </c>
      <c r="J2968">
        <f>SUMIFS(รายงานลูกหนี้!$G$2:$G$20000, รายงานลูกหนี้!$A$2:$A$20000, $A2968, รายงานลูกหนี้!$K$2:$K$20000, 0)</f>
        <v>0</v>
      </c>
      <c r="K2968">
        <f>SUMIFS(รายงานลูกหนี้!$G$2:$G$20000, รายงานลูกหนี้!$A$2:$A$20000, $A2968, รายงานลูกหนี้!$K$2:$K$20000, "&gt;=1", รายงานลูกหนี้!$K$2:$K$20000, "&lt;=30")</f>
        <v>11761</v>
      </c>
      <c r="L2968">
        <f>SUMIFS(รายงานลูกหนี้!$G$2:$G$20000, รายงานลูกหนี้!$A$2:$A$20000, $A2968, รายงานลูกหนี้!$K$2:$K$20000, "&gt;=31", รายงานลูกหนี้!$K$2:$K$20000, "&lt;=60")</f>
        <v>0</v>
      </c>
      <c r="M2968">
        <f>SUMIFS(รายงานลูกหนี้!$G$2:$G$20000, รายงานลูกหนี้!$A$2:$A$20000, $A2968, รายงานลูกหนี้!$K$2:$K$20000, "&gt;=61", รายงานลูกหนี้!$K$2:$K$20000, "&lt;=90")</f>
        <v>0</v>
      </c>
      <c r="N2968">
        <f>SUMIFS(รายงานลูกหนี้!$G$2:$G$20000, รายงานลูกหนี้!$A$2:$A$20000, $A2968, รายงานลูกหนี้!$K$2:$K$20000, "&gt;90")</f>
        <v>0</v>
      </c>
      <c r="O2968">
        <f t="shared" si="233"/>
        <v>11761</v>
      </c>
      <c r="P2968" s="17">
        <f t="shared" si="234"/>
        <v>0.25</v>
      </c>
    </row>
    <row r="2969" spans="1:16" x14ac:dyDescent="0.2">
      <c r="A2969" t="str">
        <v>6556d50c32c6f922d9d97f16fdfcfc016b981777</v>
      </c>
      <c r="B2969">
        <f>COUNTIF(รายงานลูกหนี้!$A:$A,A2969)</f>
        <v>5</v>
      </c>
      <c r="C2969">
        <f>COUNTIFS(รายงานลูกหนี้!$A:$A,A2969,รายงานลูกหนี้!$K:$K,"&gt;0")</f>
        <v>1</v>
      </c>
      <c r="D2969">
        <f>SUMIF(รายงานลูกหนี้!$A:$A,A2969,รายงานลูกหนี้!$K:$K)</f>
        <v>1</v>
      </c>
      <c r="E2969">
        <f>_xlfn.MAXIFS(รายงานลูกหนี้!$K:$K,รายงานลูกหนี้!$A:$A,A2969)</f>
        <v>1</v>
      </c>
      <c r="F2969" s="17">
        <f t="shared" si="230"/>
        <v>0.2</v>
      </c>
      <c r="G2969" t="str">
        <f t="shared" si="231"/>
        <v>ค้างชำระ 1 - 30 วัน</v>
      </c>
      <c r="H2969" t="str">
        <f t="shared" si="232"/>
        <v>ลูกหนี้ชั้นดี</v>
      </c>
      <c r="I2969" s="17" cm="1">
        <f t="array" ref="I2969">_xlfn.IFS(D2969=0,0%, D2969&lt;=30,25%, D2969&lt;=60,50%, D2969&lt;=90,75%, D2969&gt;90,100%)</f>
        <v>0.25</v>
      </c>
      <c r="J2969">
        <f>SUMIFS(รายงานลูกหนี้!$G$2:$G$20000, รายงานลูกหนี้!$A$2:$A$20000, $A2969, รายงานลูกหนี้!$K$2:$K$20000, 0)</f>
        <v>90524</v>
      </c>
      <c r="K2969">
        <f>SUMIFS(รายงานลูกหนี้!$G$2:$G$20000, รายงานลูกหนี้!$A$2:$A$20000, $A2969, รายงานลูกหนี้!$K$2:$K$20000, "&gt;=1", รายงานลูกหนี้!$K$2:$K$20000, "&lt;=30")</f>
        <v>12250</v>
      </c>
      <c r="L2969">
        <f>SUMIFS(รายงานลูกหนี้!$G$2:$G$20000, รายงานลูกหนี้!$A$2:$A$20000, $A2969, รายงานลูกหนี้!$K$2:$K$20000, "&gt;=31", รายงานลูกหนี้!$K$2:$K$20000, "&lt;=60")</f>
        <v>0</v>
      </c>
      <c r="M2969">
        <f>SUMIFS(รายงานลูกหนี้!$G$2:$G$20000, รายงานลูกหนี้!$A$2:$A$20000, $A2969, รายงานลูกหนี้!$K$2:$K$20000, "&gt;=61", รายงานลูกหนี้!$K$2:$K$20000, "&lt;=90")</f>
        <v>0</v>
      </c>
      <c r="N2969">
        <f>SUMIFS(รายงานลูกหนี้!$G$2:$G$20000, รายงานลูกหนี้!$A$2:$A$20000, $A2969, รายงานลูกหนี้!$K$2:$K$20000, "&gt;90")</f>
        <v>0</v>
      </c>
      <c r="O2969">
        <f t="shared" si="233"/>
        <v>102774</v>
      </c>
      <c r="P2969" s="17">
        <f t="shared" si="234"/>
        <v>2.9798392589565455E-2</v>
      </c>
    </row>
    <row r="2970" spans="1:16" x14ac:dyDescent="0.2">
      <c r="A2970" t="str">
        <v>eea35d8cefb627fd0491e63e389e40fa1ec8bcb0</v>
      </c>
      <c r="B2970">
        <f>COUNTIF(รายงานลูกหนี้!$A:$A,A2970)</f>
        <v>6</v>
      </c>
      <c r="C2970">
        <f>COUNTIFS(รายงานลูกหนี้!$A:$A,A2970,รายงานลูกหนี้!$K:$K,"&gt;0")</f>
        <v>0</v>
      </c>
      <c r="D2970">
        <f>SUMIF(รายงานลูกหนี้!$A:$A,A2970,รายงานลูกหนี้!$K:$K)</f>
        <v>0</v>
      </c>
      <c r="E2970">
        <f>_xlfn.MAXIFS(รายงานลูกหนี้!$K:$K,รายงานลูกหนี้!$A:$A,A2970)</f>
        <v>0</v>
      </c>
      <c r="F2970" s="17">
        <f t="shared" si="230"/>
        <v>0</v>
      </c>
      <c r="G2970" t="str">
        <f t="shared" si="231"/>
        <v>ชำระตรงเวลา</v>
      </c>
      <c r="H2970" t="str">
        <f t="shared" si="232"/>
        <v>ลูกหนี้ชั้นดี</v>
      </c>
      <c r="I2970" s="17" cm="1">
        <f t="array" ref="I2970">_xlfn.IFS(D2970=0,0%, D2970&lt;=30,25%, D2970&lt;=60,50%, D2970&lt;=90,75%, D2970&gt;90,100%)</f>
        <v>0</v>
      </c>
      <c r="J2970">
        <f>SUMIFS(รายงานลูกหนี้!$G$2:$G$20000, รายงานลูกหนี้!$A$2:$A$20000, $A2970, รายงานลูกหนี้!$K$2:$K$20000, 0)</f>
        <v>19738</v>
      </c>
      <c r="K2970">
        <f>SUMIFS(รายงานลูกหนี้!$G$2:$G$20000, รายงานลูกหนี้!$A$2:$A$20000, $A2970, รายงานลูกหนี้!$K$2:$K$20000, "&gt;=1", รายงานลูกหนี้!$K$2:$K$20000, "&lt;=30")</f>
        <v>0</v>
      </c>
      <c r="L2970">
        <f>SUMIFS(รายงานลูกหนี้!$G$2:$G$20000, รายงานลูกหนี้!$A$2:$A$20000, $A2970, รายงานลูกหนี้!$K$2:$K$20000, "&gt;=31", รายงานลูกหนี้!$K$2:$K$20000, "&lt;=60")</f>
        <v>0</v>
      </c>
      <c r="M2970">
        <f>SUMIFS(รายงานลูกหนี้!$G$2:$G$20000, รายงานลูกหนี้!$A$2:$A$20000, $A2970, รายงานลูกหนี้!$K$2:$K$20000, "&gt;=61", รายงานลูกหนี้!$K$2:$K$20000, "&lt;=90")</f>
        <v>0</v>
      </c>
      <c r="N2970">
        <f>SUMIFS(รายงานลูกหนี้!$G$2:$G$20000, รายงานลูกหนี้!$A$2:$A$20000, $A2970, รายงานลูกหนี้!$K$2:$K$20000, "&gt;90")</f>
        <v>0</v>
      </c>
      <c r="O2970">
        <f t="shared" si="233"/>
        <v>19738</v>
      </c>
      <c r="P2970" s="17">
        <f t="shared" si="234"/>
        <v>0</v>
      </c>
    </row>
    <row r="2971" spans="1:16" x14ac:dyDescent="0.2">
      <c r="A2971" t="str">
        <v>c630277fc48122ffe5644baffec615533a56c404</v>
      </c>
      <c r="B2971">
        <f>COUNTIF(รายงานลูกหนี้!$A:$A,A2971)</f>
        <v>3</v>
      </c>
      <c r="C2971">
        <f>COUNTIFS(รายงานลูกหนี้!$A:$A,A2971,รายงานลูกหนี้!$K:$K,"&gt;0")</f>
        <v>0</v>
      </c>
      <c r="D2971">
        <f>SUMIF(รายงานลูกหนี้!$A:$A,A2971,รายงานลูกหนี้!$K:$K)</f>
        <v>0</v>
      </c>
      <c r="E2971">
        <f>_xlfn.MAXIFS(รายงานลูกหนี้!$K:$K,รายงานลูกหนี้!$A:$A,A2971)</f>
        <v>0</v>
      </c>
      <c r="F2971" s="17">
        <f t="shared" si="230"/>
        <v>0</v>
      </c>
      <c r="G2971" t="str">
        <f t="shared" si="231"/>
        <v>ชำระตรงเวลา</v>
      </c>
      <c r="H2971" t="str">
        <f t="shared" si="232"/>
        <v>ลูกหนี้ชั้นดี</v>
      </c>
      <c r="I2971" s="17" cm="1">
        <f t="array" ref="I2971">_xlfn.IFS(D2971=0,0%, D2971&lt;=30,25%, D2971&lt;=60,50%, D2971&lt;=90,75%, D2971&gt;90,100%)</f>
        <v>0</v>
      </c>
      <c r="J2971">
        <f>SUMIFS(รายงานลูกหนี้!$G$2:$G$20000, รายงานลูกหนี้!$A$2:$A$20000, $A2971, รายงานลูกหนี้!$K$2:$K$20000, 0)</f>
        <v>51856</v>
      </c>
      <c r="K2971">
        <f>SUMIFS(รายงานลูกหนี้!$G$2:$G$20000, รายงานลูกหนี้!$A$2:$A$20000, $A2971, รายงานลูกหนี้!$K$2:$K$20000, "&gt;=1", รายงานลูกหนี้!$K$2:$K$20000, "&lt;=30")</f>
        <v>0</v>
      </c>
      <c r="L2971">
        <f>SUMIFS(รายงานลูกหนี้!$G$2:$G$20000, รายงานลูกหนี้!$A$2:$A$20000, $A2971, รายงานลูกหนี้!$K$2:$K$20000, "&gt;=31", รายงานลูกหนี้!$K$2:$K$20000, "&lt;=60")</f>
        <v>0</v>
      </c>
      <c r="M2971">
        <f>SUMIFS(รายงานลูกหนี้!$G$2:$G$20000, รายงานลูกหนี้!$A$2:$A$20000, $A2971, รายงานลูกหนี้!$K$2:$K$20000, "&gt;=61", รายงานลูกหนี้!$K$2:$K$20000, "&lt;=90")</f>
        <v>0</v>
      </c>
      <c r="N2971">
        <f>SUMIFS(รายงานลูกหนี้!$G$2:$G$20000, รายงานลูกหนี้!$A$2:$A$20000, $A2971, รายงานลูกหนี้!$K$2:$K$20000, "&gt;90")</f>
        <v>0</v>
      </c>
      <c r="O2971">
        <f t="shared" si="233"/>
        <v>51856</v>
      </c>
      <c r="P2971" s="17">
        <f t="shared" si="234"/>
        <v>0</v>
      </c>
    </row>
    <row r="2972" spans="1:16" x14ac:dyDescent="0.2">
      <c r="A2972" t="str">
        <v>356ad10c6a0656ae828cc5ddc55de03fea23bca7</v>
      </c>
      <c r="B2972">
        <f>COUNTIF(รายงานลูกหนี้!$A:$A,A2972)</f>
        <v>4</v>
      </c>
      <c r="C2972">
        <f>COUNTIFS(รายงานลูกหนี้!$A:$A,A2972,รายงานลูกหนี้!$K:$K,"&gt;0")</f>
        <v>1</v>
      </c>
      <c r="D2972">
        <f>SUMIF(รายงานลูกหนี้!$A:$A,A2972,รายงานลูกหนี้!$K:$K)</f>
        <v>3</v>
      </c>
      <c r="E2972">
        <f>_xlfn.MAXIFS(รายงานลูกหนี้!$K:$K,รายงานลูกหนี้!$A:$A,A2972)</f>
        <v>3</v>
      </c>
      <c r="F2972" s="17">
        <f t="shared" si="230"/>
        <v>0.25</v>
      </c>
      <c r="G2972" t="str">
        <f t="shared" si="231"/>
        <v>ค้างชำระ 1 - 30 วัน</v>
      </c>
      <c r="H2972" t="str">
        <f t="shared" si="232"/>
        <v>ลูกหนี้ชั้นดี</v>
      </c>
      <c r="I2972" s="17" cm="1">
        <f t="array" ref="I2972">_xlfn.IFS(D2972=0,0%, D2972&lt;=30,25%, D2972&lt;=60,50%, D2972&lt;=90,75%, D2972&gt;90,100%)</f>
        <v>0.25</v>
      </c>
      <c r="J2972">
        <f>SUMIFS(รายงานลูกหนี้!$G$2:$G$20000, รายงานลูกหนี้!$A$2:$A$20000, $A2972, รายงานลูกหนี้!$K$2:$K$20000, 0)</f>
        <v>50401</v>
      </c>
      <c r="K2972">
        <f>SUMIFS(รายงานลูกหนี้!$G$2:$G$20000, รายงานลูกหนี้!$A$2:$A$20000, $A2972, รายงานลูกหนี้!$K$2:$K$20000, "&gt;=1", รายงานลูกหนี้!$K$2:$K$20000, "&lt;=30")</f>
        <v>47855</v>
      </c>
      <c r="L2972">
        <f>SUMIFS(รายงานลูกหนี้!$G$2:$G$20000, รายงานลูกหนี้!$A$2:$A$20000, $A2972, รายงานลูกหนี้!$K$2:$K$20000, "&gt;=31", รายงานลูกหนี้!$K$2:$K$20000, "&lt;=60")</f>
        <v>0</v>
      </c>
      <c r="M2972">
        <f>SUMIFS(รายงานลูกหนี้!$G$2:$G$20000, รายงานลูกหนี้!$A$2:$A$20000, $A2972, รายงานลูกหนี้!$K$2:$K$20000, "&gt;=61", รายงานลูกหนี้!$K$2:$K$20000, "&lt;=90")</f>
        <v>0</v>
      </c>
      <c r="N2972">
        <f>SUMIFS(รายงานลูกหนี้!$G$2:$G$20000, รายงานลูกหนี้!$A$2:$A$20000, $A2972, รายงานลูกหนี้!$K$2:$K$20000, "&gt;90")</f>
        <v>0</v>
      </c>
      <c r="O2972">
        <f t="shared" si="233"/>
        <v>98256</v>
      </c>
      <c r="P2972" s="17">
        <f t="shared" si="234"/>
        <v>0.1217610120501547</v>
      </c>
    </row>
    <row r="2973" spans="1:16" x14ac:dyDescent="0.2">
      <c r="A2973" t="str">
        <v>dba4d0f484ef2063810b6acb1dee301daa11493c</v>
      </c>
      <c r="B2973">
        <f>COUNTIF(รายงานลูกหนี้!$A:$A,A2973)</f>
        <v>1</v>
      </c>
      <c r="C2973">
        <f>COUNTIFS(รายงานลูกหนี้!$A:$A,A2973,รายงานลูกหนี้!$K:$K,"&gt;0")</f>
        <v>0</v>
      </c>
      <c r="D2973">
        <f>SUMIF(รายงานลูกหนี้!$A:$A,A2973,รายงานลูกหนี้!$K:$K)</f>
        <v>0</v>
      </c>
      <c r="E2973">
        <f>_xlfn.MAXIFS(รายงานลูกหนี้!$K:$K,รายงานลูกหนี้!$A:$A,A2973)</f>
        <v>0</v>
      </c>
      <c r="F2973" s="17">
        <f t="shared" si="230"/>
        <v>0</v>
      </c>
      <c r="G2973" t="str">
        <f t="shared" si="231"/>
        <v>ชำระตรงเวลา</v>
      </c>
      <c r="H2973" t="str">
        <f t="shared" si="232"/>
        <v>ลูกหนี้ชั้นดี</v>
      </c>
      <c r="I2973" s="17" cm="1">
        <f t="array" ref="I2973">_xlfn.IFS(D2973=0,0%, D2973&lt;=30,25%, D2973&lt;=60,50%, D2973&lt;=90,75%, D2973&gt;90,100%)</f>
        <v>0</v>
      </c>
      <c r="J2973">
        <f>SUMIFS(รายงานลูกหนี้!$G$2:$G$20000, รายงานลูกหนี้!$A$2:$A$20000, $A2973, รายงานลูกหนี้!$K$2:$K$20000, 0)</f>
        <v>1405</v>
      </c>
      <c r="K2973">
        <f>SUMIFS(รายงานลูกหนี้!$G$2:$G$20000, รายงานลูกหนี้!$A$2:$A$20000, $A2973, รายงานลูกหนี้!$K$2:$K$20000, "&gt;=1", รายงานลูกหนี้!$K$2:$K$20000, "&lt;=30")</f>
        <v>0</v>
      </c>
      <c r="L2973">
        <f>SUMIFS(รายงานลูกหนี้!$G$2:$G$20000, รายงานลูกหนี้!$A$2:$A$20000, $A2973, รายงานลูกหนี้!$K$2:$K$20000, "&gt;=31", รายงานลูกหนี้!$K$2:$K$20000, "&lt;=60")</f>
        <v>0</v>
      </c>
      <c r="M2973">
        <f>SUMIFS(รายงานลูกหนี้!$G$2:$G$20000, รายงานลูกหนี้!$A$2:$A$20000, $A2973, รายงานลูกหนี้!$K$2:$K$20000, "&gt;=61", รายงานลูกหนี้!$K$2:$K$20000, "&lt;=90")</f>
        <v>0</v>
      </c>
      <c r="N2973">
        <f>SUMIFS(รายงานลูกหนี้!$G$2:$G$20000, รายงานลูกหนี้!$A$2:$A$20000, $A2973, รายงานลูกหนี้!$K$2:$K$20000, "&gt;90")</f>
        <v>0</v>
      </c>
      <c r="O2973">
        <f t="shared" si="233"/>
        <v>1405</v>
      </c>
      <c r="P2973" s="17">
        <f t="shared" si="234"/>
        <v>0</v>
      </c>
    </row>
    <row r="2974" spans="1:16" x14ac:dyDescent="0.2">
      <c r="A2974" t="str">
        <v>8958ad1ca50e536306c256ce145862fd4ffc6865</v>
      </c>
      <c r="B2974">
        <f>COUNTIF(รายงานลูกหนี้!$A:$A,A2974)</f>
        <v>2</v>
      </c>
      <c r="C2974">
        <f>COUNTIFS(รายงานลูกหนี้!$A:$A,A2974,รายงานลูกหนี้!$K:$K,"&gt;0")</f>
        <v>0</v>
      </c>
      <c r="D2974">
        <f>SUMIF(รายงานลูกหนี้!$A:$A,A2974,รายงานลูกหนี้!$K:$K)</f>
        <v>0</v>
      </c>
      <c r="E2974">
        <f>_xlfn.MAXIFS(รายงานลูกหนี้!$K:$K,รายงานลูกหนี้!$A:$A,A2974)</f>
        <v>0</v>
      </c>
      <c r="F2974" s="17">
        <f t="shared" si="230"/>
        <v>0</v>
      </c>
      <c r="G2974" t="str">
        <f t="shared" si="231"/>
        <v>ชำระตรงเวลา</v>
      </c>
      <c r="H2974" t="str">
        <f t="shared" si="232"/>
        <v>ลูกหนี้ชั้นดี</v>
      </c>
      <c r="I2974" s="17" cm="1">
        <f t="array" ref="I2974">_xlfn.IFS(D2974=0,0%, D2974&lt;=30,25%, D2974&lt;=60,50%, D2974&lt;=90,75%, D2974&gt;90,100%)</f>
        <v>0</v>
      </c>
      <c r="J2974">
        <f>SUMIFS(รายงานลูกหนี้!$G$2:$G$20000, รายงานลูกหนี้!$A$2:$A$20000, $A2974, รายงานลูกหนี้!$K$2:$K$20000, 0)</f>
        <v>9804</v>
      </c>
      <c r="K2974">
        <f>SUMIFS(รายงานลูกหนี้!$G$2:$G$20000, รายงานลูกหนี้!$A$2:$A$20000, $A2974, รายงานลูกหนี้!$K$2:$K$20000, "&gt;=1", รายงานลูกหนี้!$K$2:$K$20000, "&lt;=30")</f>
        <v>0</v>
      </c>
      <c r="L2974">
        <f>SUMIFS(รายงานลูกหนี้!$G$2:$G$20000, รายงานลูกหนี้!$A$2:$A$20000, $A2974, รายงานลูกหนี้!$K$2:$K$20000, "&gt;=31", รายงานลูกหนี้!$K$2:$K$20000, "&lt;=60")</f>
        <v>0</v>
      </c>
      <c r="M2974">
        <f>SUMIFS(รายงานลูกหนี้!$G$2:$G$20000, รายงานลูกหนี้!$A$2:$A$20000, $A2974, รายงานลูกหนี้!$K$2:$K$20000, "&gt;=61", รายงานลูกหนี้!$K$2:$K$20000, "&lt;=90")</f>
        <v>0</v>
      </c>
      <c r="N2974">
        <f>SUMIFS(รายงานลูกหนี้!$G$2:$G$20000, รายงานลูกหนี้!$A$2:$A$20000, $A2974, รายงานลูกหนี้!$K$2:$K$20000, "&gt;90")</f>
        <v>0</v>
      </c>
      <c r="O2974">
        <f t="shared" si="233"/>
        <v>9804</v>
      </c>
      <c r="P2974" s="17">
        <f t="shared" si="234"/>
        <v>0</v>
      </c>
    </row>
    <row r="2975" spans="1:16" x14ac:dyDescent="0.2">
      <c r="A2975" t="str">
        <v>ac72d20f7c961759f9698f2cd11797fdcb66326c</v>
      </c>
      <c r="B2975">
        <f>COUNTIF(รายงานลูกหนี้!$A:$A,A2975)</f>
        <v>13</v>
      </c>
      <c r="C2975">
        <f>COUNTIFS(รายงานลูกหนี้!$A:$A,A2975,รายงานลูกหนี้!$K:$K,"&gt;0")</f>
        <v>0</v>
      </c>
      <c r="D2975">
        <f>SUMIF(รายงานลูกหนี้!$A:$A,A2975,รายงานลูกหนี้!$K:$K)</f>
        <v>0</v>
      </c>
      <c r="E2975">
        <f>_xlfn.MAXIFS(รายงานลูกหนี้!$K:$K,รายงานลูกหนี้!$A:$A,A2975)</f>
        <v>0</v>
      </c>
      <c r="F2975" s="17">
        <f t="shared" si="230"/>
        <v>0</v>
      </c>
      <c r="G2975" t="str">
        <f t="shared" si="231"/>
        <v>ชำระตรงเวลา</v>
      </c>
      <c r="H2975" t="str">
        <f t="shared" si="232"/>
        <v>ลูกหนี้ชั้นดี</v>
      </c>
      <c r="I2975" s="17" cm="1">
        <f t="array" ref="I2975">_xlfn.IFS(D2975=0,0%, D2975&lt;=30,25%, D2975&lt;=60,50%, D2975&lt;=90,75%, D2975&gt;90,100%)</f>
        <v>0</v>
      </c>
      <c r="J2975">
        <f>SUMIFS(รายงานลูกหนี้!$G$2:$G$20000, รายงานลูกหนี้!$A$2:$A$20000, $A2975, รายงานลูกหนี้!$K$2:$K$20000, 0)</f>
        <v>27702</v>
      </c>
      <c r="K2975">
        <f>SUMIFS(รายงานลูกหนี้!$G$2:$G$20000, รายงานลูกหนี้!$A$2:$A$20000, $A2975, รายงานลูกหนี้!$K$2:$K$20000, "&gt;=1", รายงานลูกหนี้!$K$2:$K$20000, "&lt;=30")</f>
        <v>0</v>
      </c>
      <c r="L2975">
        <f>SUMIFS(รายงานลูกหนี้!$G$2:$G$20000, รายงานลูกหนี้!$A$2:$A$20000, $A2975, รายงานลูกหนี้!$K$2:$K$20000, "&gt;=31", รายงานลูกหนี้!$K$2:$K$20000, "&lt;=60")</f>
        <v>0</v>
      </c>
      <c r="M2975">
        <f>SUMIFS(รายงานลูกหนี้!$G$2:$G$20000, รายงานลูกหนี้!$A$2:$A$20000, $A2975, รายงานลูกหนี้!$K$2:$K$20000, "&gt;=61", รายงานลูกหนี้!$K$2:$K$20000, "&lt;=90")</f>
        <v>0</v>
      </c>
      <c r="N2975">
        <f>SUMIFS(รายงานลูกหนี้!$G$2:$G$20000, รายงานลูกหนี้!$A$2:$A$20000, $A2975, รายงานลูกหนี้!$K$2:$K$20000, "&gt;90")</f>
        <v>0</v>
      </c>
      <c r="O2975">
        <f t="shared" si="233"/>
        <v>27702</v>
      </c>
      <c r="P2975" s="17">
        <f t="shared" si="234"/>
        <v>0</v>
      </c>
    </row>
    <row r="2976" spans="1:16" x14ac:dyDescent="0.2">
      <c r="A2976" t="str">
        <v>41b5cbd996ba08855b9f67e3f1e8f2be310f17b3</v>
      </c>
      <c r="B2976">
        <f>COUNTIF(รายงานลูกหนี้!$A:$A,A2976)</f>
        <v>2</v>
      </c>
      <c r="C2976">
        <f>COUNTIFS(รายงานลูกหนี้!$A:$A,A2976,รายงานลูกหนี้!$K:$K,"&gt;0")</f>
        <v>2</v>
      </c>
      <c r="D2976">
        <f>SUMIF(รายงานลูกหนี้!$A:$A,A2976,รายงานลูกหนี้!$K:$K)</f>
        <v>9</v>
      </c>
      <c r="E2976">
        <f>_xlfn.MAXIFS(รายงานลูกหนี้!$K:$K,รายงานลูกหนี้!$A:$A,A2976)</f>
        <v>7</v>
      </c>
      <c r="F2976" s="17">
        <f t="shared" si="230"/>
        <v>1</v>
      </c>
      <c r="G2976" t="str">
        <f t="shared" si="231"/>
        <v>ค้างชำระ 1 - 30 วัน</v>
      </c>
      <c r="H2976" t="str">
        <f t="shared" si="232"/>
        <v>ลูกหนี้ชั้นดี</v>
      </c>
      <c r="I2976" s="17" cm="1">
        <f t="array" ref="I2976">_xlfn.IFS(D2976=0,0%, D2976&lt;=30,25%, D2976&lt;=60,50%, D2976&lt;=90,75%, D2976&gt;90,100%)</f>
        <v>0.25</v>
      </c>
      <c r="J2976">
        <f>SUMIFS(รายงานลูกหนี้!$G$2:$G$20000, รายงานลูกหนี้!$A$2:$A$20000, $A2976, รายงานลูกหนี้!$K$2:$K$20000, 0)</f>
        <v>0</v>
      </c>
      <c r="K2976">
        <f>SUMIFS(รายงานลูกหนี้!$G$2:$G$20000, รายงานลูกหนี้!$A$2:$A$20000, $A2976, รายงานลูกหนี้!$K$2:$K$20000, "&gt;=1", รายงานลูกหนี้!$K$2:$K$20000, "&lt;=30")</f>
        <v>347</v>
      </c>
      <c r="L2976">
        <f>SUMIFS(รายงานลูกหนี้!$G$2:$G$20000, รายงานลูกหนี้!$A$2:$A$20000, $A2976, รายงานลูกหนี้!$K$2:$K$20000, "&gt;=31", รายงานลูกหนี้!$K$2:$K$20000, "&lt;=60")</f>
        <v>0</v>
      </c>
      <c r="M2976">
        <f>SUMIFS(รายงานลูกหนี้!$G$2:$G$20000, รายงานลูกหนี้!$A$2:$A$20000, $A2976, รายงานลูกหนี้!$K$2:$K$20000, "&gt;=61", รายงานลูกหนี้!$K$2:$K$20000, "&lt;=90")</f>
        <v>0</v>
      </c>
      <c r="N2976">
        <f>SUMIFS(รายงานลูกหนี้!$G$2:$G$20000, รายงานลูกหนี้!$A$2:$A$20000, $A2976, รายงานลูกหนี้!$K$2:$K$20000, "&gt;90")</f>
        <v>0</v>
      </c>
      <c r="O2976">
        <f t="shared" si="233"/>
        <v>347</v>
      </c>
      <c r="P2976" s="17">
        <f t="shared" si="234"/>
        <v>0.25</v>
      </c>
    </row>
    <row r="2977" spans="1:16" x14ac:dyDescent="0.2">
      <c r="A2977" t="str">
        <v>3f19d41e1114645c58c1cc36065f8448e2dadfe8</v>
      </c>
      <c r="B2977">
        <f>COUNTIF(รายงานลูกหนี้!$A:$A,A2977)</f>
        <v>5</v>
      </c>
      <c r="C2977">
        <f>COUNTIFS(รายงานลูกหนี้!$A:$A,A2977,รายงานลูกหนี้!$K:$K,"&gt;0")</f>
        <v>5</v>
      </c>
      <c r="D2977">
        <f>SUMIF(รายงานลูกหนี้!$A:$A,A2977,รายงานลูกหนี้!$K:$K)</f>
        <v>100</v>
      </c>
      <c r="E2977">
        <f>_xlfn.MAXIFS(รายงานลูกหนี้!$K:$K,รายงานลูกหนี้!$A:$A,A2977)</f>
        <v>31</v>
      </c>
      <c r="F2977" s="17">
        <f t="shared" si="230"/>
        <v>1</v>
      </c>
      <c r="G2977" t="str">
        <f t="shared" si="231"/>
        <v>ค้างชำระ 31 - 60 วัน</v>
      </c>
      <c r="H2977" t="str">
        <f t="shared" si="232"/>
        <v>ลูกหนี้เฝ้าติดตาม</v>
      </c>
      <c r="I2977" s="17" cm="1">
        <f t="array" ref="I2977">_xlfn.IFS(D2977=0,0%, D2977&lt;=30,25%, D2977&lt;=60,50%, D2977&lt;=90,75%, D2977&gt;90,100%)</f>
        <v>1</v>
      </c>
      <c r="J2977">
        <f>SUMIFS(รายงานลูกหนี้!$G$2:$G$20000, รายงานลูกหนี้!$A$2:$A$20000, $A2977, รายงานลูกหนี้!$K$2:$K$20000, 0)</f>
        <v>0</v>
      </c>
      <c r="K2977">
        <f>SUMIFS(รายงานลูกหนี้!$G$2:$G$20000, รายงานลูกหนี้!$A$2:$A$20000, $A2977, รายงานลูกหนี้!$K$2:$K$20000, "&gt;=1", รายงานลูกหนี้!$K$2:$K$20000, "&lt;=30")</f>
        <v>17295</v>
      </c>
      <c r="L2977">
        <f>SUMIFS(รายงานลูกหนี้!$G$2:$G$20000, รายงานลูกหนี้!$A$2:$A$20000, $A2977, รายงานลูกหนี้!$K$2:$K$20000, "&gt;=31", รายงานลูกหนี้!$K$2:$K$20000, "&lt;=60")</f>
        <v>130</v>
      </c>
      <c r="M2977">
        <f>SUMIFS(รายงานลูกหนี้!$G$2:$G$20000, รายงานลูกหนี้!$A$2:$A$20000, $A2977, รายงานลูกหนี้!$K$2:$K$20000, "&gt;=61", รายงานลูกหนี้!$K$2:$K$20000, "&lt;=90")</f>
        <v>0</v>
      </c>
      <c r="N2977">
        <f>SUMIFS(รายงานลูกหนี้!$G$2:$G$20000, รายงานลูกหนี้!$A$2:$A$20000, $A2977, รายงานลูกหนี้!$K$2:$K$20000, "&gt;90")</f>
        <v>0</v>
      </c>
      <c r="O2977">
        <f t="shared" si="233"/>
        <v>17425</v>
      </c>
      <c r="P2977" s="17">
        <f t="shared" si="234"/>
        <v>0.25186513629842183</v>
      </c>
    </row>
    <row r="2978" spans="1:16" x14ac:dyDescent="0.2">
      <c r="A2978" t="str">
        <v>8aeb04a0f0e310e5a984d72c3a6784f133a3b280</v>
      </c>
      <c r="B2978">
        <f>COUNTIF(รายงานลูกหนี้!$A:$A,A2978)</f>
        <v>1</v>
      </c>
      <c r="C2978">
        <f>COUNTIFS(รายงานลูกหนี้!$A:$A,A2978,รายงานลูกหนี้!$K:$K,"&gt;0")</f>
        <v>1</v>
      </c>
      <c r="D2978">
        <f>SUMIF(รายงานลูกหนี้!$A:$A,A2978,รายงานลูกหนี้!$K:$K)</f>
        <v>1</v>
      </c>
      <c r="E2978">
        <f>_xlfn.MAXIFS(รายงานลูกหนี้!$K:$K,รายงานลูกหนี้!$A:$A,A2978)</f>
        <v>1</v>
      </c>
      <c r="F2978" s="17">
        <f t="shared" si="230"/>
        <v>1</v>
      </c>
      <c r="G2978" t="str">
        <f t="shared" si="231"/>
        <v>ค้างชำระ 1 - 30 วัน</v>
      </c>
      <c r="H2978" t="str">
        <f t="shared" si="232"/>
        <v>ลูกหนี้ชั้นดี</v>
      </c>
      <c r="I2978" s="17" cm="1">
        <f t="array" ref="I2978">_xlfn.IFS(D2978=0,0%, D2978&lt;=30,25%, D2978&lt;=60,50%, D2978&lt;=90,75%, D2978&gt;90,100%)</f>
        <v>0.25</v>
      </c>
      <c r="J2978">
        <f>SUMIFS(รายงานลูกหนี้!$G$2:$G$20000, รายงานลูกหนี้!$A$2:$A$20000, $A2978, รายงานลูกหนี้!$K$2:$K$20000, 0)</f>
        <v>0</v>
      </c>
      <c r="K2978">
        <f>SUMIFS(รายงานลูกหนี้!$G$2:$G$20000, รายงานลูกหนี้!$A$2:$A$20000, $A2978, รายงานลูกหนี้!$K$2:$K$20000, "&gt;=1", รายงานลูกหนี้!$K$2:$K$20000, "&lt;=30")</f>
        <v>3869</v>
      </c>
      <c r="L2978">
        <f>SUMIFS(รายงานลูกหนี้!$G$2:$G$20000, รายงานลูกหนี้!$A$2:$A$20000, $A2978, รายงานลูกหนี้!$K$2:$K$20000, "&gt;=31", รายงานลูกหนี้!$K$2:$K$20000, "&lt;=60")</f>
        <v>0</v>
      </c>
      <c r="M2978">
        <f>SUMIFS(รายงานลูกหนี้!$G$2:$G$20000, รายงานลูกหนี้!$A$2:$A$20000, $A2978, รายงานลูกหนี้!$K$2:$K$20000, "&gt;=61", รายงานลูกหนี้!$K$2:$K$20000, "&lt;=90")</f>
        <v>0</v>
      </c>
      <c r="N2978">
        <f>SUMIFS(รายงานลูกหนี้!$G$2:$G$20000, รายงานลูกหนี้!$A$2:$A$20000, $A2978, รายงานลูกหนี้!$K$2:$K$20000, "&gt;90")</f>
        <v>0</v>
      </c>
      <c r="O2978">
        <f t="shared" si="233"/>
        <v>3869</v>
      </c>
      <c r="P2978" s="17">
        <f t="shared" si="234"/>
        <v>0.25</v>
      </c>
    </row>
    <row r="2979" spans="1:16" x14ac:dyDescent="0.2">
      <c r="A2979" t="str">
        <v>f4f355bacae61182a5ffe925bf0892457ab824c6</v>
      </c>
      <c r="B2979">
        <f>COUNTIF(รายงานลูกหนี้!$A:$A,A2979)</f>
        <v>4</v>
      </c>
      <c r="C2979">
        <f>COUNTIFS(รายงานลูกหนี้!$A:$A,A2979,รายงานลูกหนี้!$K:$K,"&gt;0")</f>
        <v>1</v>
      </c>
      <c r="D2979">
        <f>SUMIF(รายงานลูกหนี้!$A:$A,A2979,รายงานลูกหนี้!$K:$K)</f>
        <v>1</v>
      </c>
      <c r="E2979">
        <f>_xlfn.MAXIFS(รายงานลูกหนี้!$K:$K,รายงานลูกหนี้!$A:$A,A2979)</f>
        <v>1</v>
      </c>
      <c r="F2979" s="17">
        <f t="shared" si="230"/>
        <v>0.25</v>
      </c>
      <c r="G2979" t="str">
        <f t="shared" si="231"/>
        <v>ค้างชำระ 1 - 30 วัน</v>
      </c>
      <c r="H2979" t="str">
        <f t="shared" si="232"/>
        <v>ลูกหนี้ชั้นดี</v>
      </c>
      <c r="I2979" s="17" cm="1">
        <f t="array" ref="I2979">_xlfn.IFS(D2979=0,0%, D2979&lt;=30,25%, D2979&lt;=60,50%, D2979&lt;=90,75%, D2979&gt;90,100%)</f>
        <v>0.25</v>
      </c>
      <c r="J2979">
        <f>SUMIFS(รายงานลูกหนี้!$G$2:$G$20000, รายงานลูกหนี้!$A$2:$A$20000, $A2979, รายงานลูกหนี้!$K$2:$K$20000, 0)</f>
        <v>63510</v>
      </c>
      <c r="K2979">
        <f>SUMIFS(รายงานลูกหนี้!$G$2:$G$20000, รายงานลูกหนี้!$A$2:$A$20000, $A2979, รายงานลูกหนี้!$K$2:$K$20000, "&gt;=1", รายงานลูกหนี้!$K$2:$K$20000, "&lt;=30")</f>
        <v>13732</v>
      </c>
      <c r="L2979">
        <f>SUMIFS(รายงานลูกหนี้!$G$2:$G$20000, รายงานลูกหนี้!$A$2:$A$20000, $A2979, รายงานลูกหนี้!$K$2:$K$20000, "&gt;=31", รายงานลูกหนี้!$K$2:$K$20000, "&lt;=60")</f>
        <v>0</v>
      </c>
      <c r="M2979">
        <f>SUMIFS(รายงานลูกหนี้!$G$2:$G$20000, รายงานลูกหนี้!$A$2:$A$20000, $A2979, รายงานลูกหนี้!$K$2:$K$20000, "&gt;=61", รายงานลูกหนี้!$K$2:$K$20000, "&lt;=90")</f>
        <v>0</v>
      </c>
      <c r="N2979">
        <f>SUMIFS(รายงานลูกหนี้!$G$2:$G$20000, รายงานลูกหนี้!$A$2:$A$20000, $A2979, รายงานลูกหนี้!$K$2:$K$20000, "&gt;90")</f>
        <v>0</v>
      </c>
      <c r="O2979">
        <f t="shared" si="233"/>
        <v>77242</v>
      </c>
      <c r="P2979" s="17">
        <f t="shared" si="234"/>
        <v>4.4444732140545298E-2</v>
      </c>
    </row>
    <row r="2980" spans="1:16" x14ac:dyDescent="0.2">
      <c r="A2980" t="str">
        <v>659fe953b4f40dcac94235606c00c938813ad49a</v>
      </c>
      <c r="B2980">
        <f>COUNTIF(รายงานลูกหนี้!$A:$A,A2980)</f>
        <v>3</v>
      </c>
      <c r="C2980">
        <f>COUNTIFS(รายงานลูกหนี้!$A:$A,A2980,รายงานลูกหนี้!$K:$K,"&gt;0")</f>
        <v>0</v>
      </c>
      <c r="D2980">
        <f>SUMIF(รายงานลูกหนี้!$A:$A,A2980,รายงานลูกหนี้!$K:$K)</f>
        <v>0</v>
      </c>
      <c r="E2980">
        <f>_xlfn.MAXIFS(รายงานลูกหนี้!$K:$K,รายงานลูกหนี้!$A:$A,A2980)</f>
        <v>0</v>
      </c>
      <c r="F2980" s="17">
        <f t="shared" si="230"/>
        <v>0</v>
      </c>
      <c r="G2980" t="str">
        <f t="shared" si="231"/>
        <v>ชำระตรงเวลา</v>
      </c>
      <c r="H2980" t="str">
        <f t="shared" si="232"/>
        <v>ลูกหนี้ชั้นดี</v>
      </c>
      <c r="I2980" s="17" cm="1">
        <f t="array" ref="I2980">_xlfn.IFS(D2980=0,0%, D2980&lt;=30,25%, D2980&lt;=60,50%, D2980&lt;=90,75%, D2980&gt;90,100%)</f>
        <v>0</v>
      </c>
      <c r="J2980">
        <f>SUMIFS(รายงานลูกหนี้!$G$2:$G$20000, รายงานลูกหนี้!$A$2:$A$20000, $A2980, รายงานลูกหนี้!$K$2:$K$20000, 0)</f>
        <v>6000</v>
      </c>
      <c r="K2980">
        <f>SUMIFS(รายงานลูกหนี้!$G$2:$G$20000, รายงานลูกหนี้!$A$2:$A$20000, $A2980, รายงานลูกหนี้!$K$2:$K$20000, "&gt;=1", รายงานลูกหนี้!$K$2:$K$20000, "&lt;=30")</f>
        <v>0</v>
      </c>
      <c r="L2980">
        <f>SUMIFS(รายงานลูกหนี้!$G$2:$G$20000, รายงานลูกหนี้!$A$2:$A$20000, $A2980, รายงานลูกหนี้!$K$2:$K$20000, "&gt;=31", รายงานลูกหนี้!$K$2:$K$20000, "&lt;=60")</f>
        <v>0</v>
      </c>
      <c r="M2980">
        <f>SUMIFS(รายงานลูกหนี้!$G$2:$G$20000, รายงานลูกหนี้!$A$2:$A$20000, $A2980, รายงานลูกหนี้!$K$2:$K$20000, "&gt;=61", รายงานลูกหนี้!$K$2:$K$20000, "&lt;=90")</f>
        <v>0</v>
      </c>
      <c r="N2980">
        <f>SUMIFS(รายงานลูกหนี้!$G$2:$G$20000, รายงานลูกหนี้!$A$2:$A$20000, $A2980, รายงานลูกหนี้!$K$2:$K$20000, "&gt;90")</f>
        <v>0</v>
      </c>
      <c r="O2980">
        <f t="shared" si="233"/>
        <v>6000</v>
      </c>
      <c r="P2980" s="17">
        <f t="shared" si="234"/>
        <v>0</v>
      </c>
    </row>
    <row r="2981" spans="1:16" x14ac:dyDescent="0.2">
      <c r="A2981" t="str">
        <v>9850b7d12608006855cfb9770c681a433b873b4d</v>
      </c>
      <c r="B2981">
        <f>COUNTIF(รายงานลูกหนี้!$A:$A,A2981)</f>
        <v>5</v>
      </c>
      <c r="C2981">
        <f>COUNTIFS(รายงานลูกหนี้!$A:$A,A2981,รายงานลูกหนี้!$K:$K,"&gt;0")</f>
        <v>1</v>
      </c>
      <c r="D2981">
        <f>SUMIF(รายงานลูกหนี้!$A:$A,A2981,รายงานลูกหนี้!$K:$K)</f>
        <v>1</v>
      </c>
      <c r="E2981">
        <f>_xlfn.MAXIFS(รายงานลูกหนี้!$K:$K,รายงานลูกหนี้!$A:$A,A2981)</f>
        <v>1</v>
      </c>
      <c r="F2981" s="17">
        <f t="shared" si="230"/>
        <v>0.2</v>
      </c>
      <c r="G2981" t="str">
        <f t="shared" si="231"/>
        <v>ค้างชำระ 1 - 30 วัน</v>
      </c>
      <c r="H2981" t="str">
        <f t="shared" si="232"/>
        <v>ลูกหนี้ชั้นดี</v>
      </c>
      <c r="I2981" s="17" cm="1">
        <f t="array" ref="I2981">_xlfn.IFS(D2981=0,0%, D2981&lt;=30,25%, D2981&lt;=60,50%, D2981&lt;=90,75%, D2981&gt;90,100%)</f>
        <v>0.25</v>
      </c>
      <c r="J2981">
        <f>SUMIFS(รายงานลูกหนี้!$G$2:$G$20000, รายงานลูกหนี้!$A$2:$A$20000, $A2981, รายงานลูกหนี้!$K$2:$K$20000, 0)</f>
        <v>5321</v>
      </c>
      <c r="K2981">
        <f>SUMIFS(รายงานลูกหนี้!$G$2:$G$20000, รายงานลูกหนี้!$A$2:$A$20000, $A2981, รายงานลูกหนี้!$K$2:$K$20000, "&gt;=1", รายงานลูกหนี้!$K$2:$K$20000, "&lt;=30")</f>
        <v>756</v>
      </c>
      <c r="L2981">
        <f>SUMIFS(รายงานลูกหนี้!$G$2:$G$20000, รายงานลูกหนี้!$A$2:$A$20000, $A2981, รายงานลูกหนี้!$K$2:$K$20000, "&gt;=31", รายงานลูกหนี้!$K$2:$K$20000, "&lt;=60")</f>
        <v>0</v>
      </c>
      <c r="M2981">
        <f>SUMIFS(รายงานลูกหนี้!$G$2:$G$20000, รายงานลูกหนี้!$A$2:$A$20000, $A2981, รายงานลูกหนี้!$K$2:$K$20000, "&gt;=61", รายงานลูกหนี้!$K$2:$K$20000, "&lt;=90")</f>
        <v>0</v>
      </c>
      <c r="N2981">
        <f>SUMIFS(รายงานลูกหนี้!$G$2:$G$20000, รายงานลูกหนี้!$A$2:$A$20000, $A2981, รายงานลูกหนี้!$K$2:$K$20000, "&gt;90")</f>
        <v>0</v>
      </c>
      <c r="O2981">
        <f t="shared" si="233"/>
        <v>6077</v>
      </c>
      <c r="P2981" s="17">
        <f t="shared" si="234"/>
        <v>3.1100872140858975E-2</v>
      </c>
    </row>
    <row r="2982" spans="1:16" x14ac:dyDescent="0.2">
      <c r="A2982" t="str">
        <v>f4c35f57d8f5877918e6fd53aa31a6aa2765e8df</v>
      </c>
      <c r="B2982">
        <f>COUNTIF(รายงานลูกหนี้!$A:$A,A2982)</f>
        <v>6</v>
      </c>
      <c r="C2982">
        <f>COUNTIFS(รายงานลูกหนี้!$A:$A,A2982,รายงานลูกหนี้!$K:$K,"&gt;0")</f>
        <v>0</v>
      </c>
      <c r="D2982">
        <f>SUMIF(รายงานลูกหนี้!$A:$A,A2982,รายงานลูกหนี้!$K:$K)</f>
        <v>0</v>
      </c>
      <c r="E2982">
        <f>_xlfn.MAXIFS(รายงานลูกหนี้!$K:$K,รายงานลูกหนี้!$A:$A,A2982)</f>
        <v>0</v>
      </c>
      <c r="F2982" s="17">
        <f t="shared" si="230"/>
        <v>0</v>
      </c>
      <c r="G2982" t="str">
        <f t="shared" si="231"/>
        <v>ชำระตรงเวลา</v>
      </c>
      <c r="H2982" t="str">
        <f t="shared" si="232"/>
        <v>ลูกหนี้ชั้นดี</v>
      </c>
      <c r="I2982" s="17" cm="1">
        <f t="array" ref="I2982">_xlfn.IFS(D2982=0,0%, D2982&lt;=30,25%, D2982&lt;=60,50%, D2982&lt;=90,75%, D2982&gt;90,100%)</f>
        <v>0</v>
      </c>
      <c r="J2982">
        <f>SUMIFS(รายงานลูกหนี้!$G$2:$G$20000, รายงานลูกหนี้!$A$2:$A$20000, $A2982, รายงานลูกหนี้!$K$2:$K$20000, 0)</f>
        <v>19397</v>
      </c>
      <c r="K2982">
        <f>SUMIFS(รายงานลูกหนี้!$G$2:$G$20000, รายงานลูกหนี้!$A$2:$A$20000, $A2982, รายงานลูกหนี้!$K$2:$K$20000, "&gt;=1", รายงานลูกหนี้!$K$2:$K$20000, "&lt;=30")</f>
        <v>0</v>
      </c>
      <c r="L2982">
        <f>SUMIFS(รายงานลูกหนี้!$G$2:$G$20000, รายงานลูกหนี้!$A$2:$A$20000, $A2982, รายงานลูกหนี้!$K$2:$K$20000, "&gt;=31", รายงานลูกหนี้!$K$2:$K$20000, "&lt;=60")</f>
        <v>0</v>
      </c>
      <c r="M2982">
        <f>SUMIFS(รายงานลูกหนี้!$G$2:$G$20000, รายงานลูกหนี้!$A$2:$A$20000, $A2982, รายงานลูกหนี้!$K$2:$K$20000, "&gt;=61", รายงานลูกหนี้!$K$2:$K$20000, "&lt;=90")</f>
        <v>0</v>
      </c>
      <c r="N2982">
        <f>SUMIFS(รายงานลูกหนี้!$G$2:$G$20000, รายงานลูกหนี้!$A$2:$A$20000, $A2982, รายงานลูกหนี้!$K$2:$K$20000, "&gt;90")</f>
        <v>0</v>
      </c>
      <c r="O2982">
        <f t="shared" si="233"/>
        <v>19397</v>
      </c>
      <c r="P2982" s="17">
        <f t="shared" si="234"/>
        <v>0</v>
      </c>
    </row>
    <row r="2983" spans="1:16" x14ac:dyDescent="0.2">
      <c r="A2983" t="str">
        <v>1e63845cae09bd56a1948c2cf952fe25c6a0f366</v>
      </c>
      <c r="B2983">
        <f>COUNTIF(รายงานลูกหนี้!$A:$A,A2983)</f>
        <v>6</v>
      </c>
      <c r="C2983">
        <f>COUNTIFS(รายงานลูกหนี้!$A:$A,A2983,รายงานลูกหนี้!$K:$K,"&gt;0")</f>
        <v>2</v>
      </c>
      <c r="D2983">
        <f>SUMIF(รายงานลูกหนี้!$A:$A,A2983,รายงานลูกหนี้!$K:$K)</f>
        <v>3</v>
      </c>
      <c r="E2983">
        <f>_xlfn.MAXIFS(รายงานลูกหนี้!$K:$K,รายงานลูกหนี้!$A:$A,A2983)</f>
        <v>2</v>
      </c>
      <c r="F2983" s="17">
        <f t="shared" si="230"/>
        <v>0.33333333333333331</v>
      </c>
      <c r="G2983" t="str">
        <f t="shared" si="231"/>
        <v>ค้างชำระ 1 - 30 วัน</v>
      </c>
      <c r="H2983" t="str">
        <f t="shared" si="232"/>
        <v>ลูกหนี้ชั้นดี</v>
      </c>
      <c r="I2983" s="17" cm="1">
        <f t="array" ref="I2983">_xlfn.IFS(D2983=0,0%, D2983&lt;=30,25%, D2983&lt;=60,50%, D2983&lt;=90,75%, D2983&gt;90,100%)</f>
        <v>0.25</v>
      </c>
      <c r="J2983">
        <f>SUMIFS(รายงานลูกหนี้!$G$2:$G$20000, รายงานลูกหนี้!$A$2:$A$20000, $A2983, รายงานลูกหนี้!$K$2:$K$20000, 0)</f>
        <v>6680</v>
      </c>
      <c r="K2983">
        <f>SUMIFS(รายงานลูกหนี้!$G$2:$G$20000, รายงานลูกหนี้!$A$2:$A$20000, $A2983, รายงานลูกหนี้!$K$2:$K$20000, "&gt;=1", รายงานลูกหนี้!$K$2:$K$20000, "&lt;=30")</f>
        <v>1420</v>
      </c>
      <c r="L2983">
        <f>SUMIFS(รายงานลูกหนี้!$G$2:$G$20000, รายงานลูกหนี้!$A$2:$A$20000, $A2983, รายงานลูกหนี้!$K$2:$K$20000, "&gt;=31", รายงานลูกหนี้!$K$2:$K$20000, "&lt;=60")</f>
        <v>0</v>
      </c>
      <c r="M2983">
        <f>SUMIFS(รายงานลูกหนี้!$G$2:$G$20000, รายงานลูกหนี้!$A$2:$A$20000, $A2983, รายงานลูกหนี้!$K$2:$K$20000, "&gt;=61", รายงานลูกหนี้!$K$2:$K$20000, "&lt;=90")</f>
        <v>0</v>
      </c>
      <c r="N2983">
        <f>SUMIFS(รายงานลูกหนี้!$G$2:$G$20000, รายงานลูกหนี้!$A$2:$A$20000, $A2983, รายงานลูกหนี้!$K$2:$K$20000, "&gt;90")</f>
        <v>0</v>
      </c>
      <c r="O2983">
        <f t="shared" si="233"/>
        <v>8100</v>
      </c>
      <c r="P2983" s="17">
        <f t="shared" si="234"/>
        <v>4.3827160493827164E-2</v>
      </c>
    </row>
    <row r="2984" spans="1:16" x14ac:dyDescent="0.2">
      <c r="A2984" t="str">
        <v>158da0d0f1b39b957d05d43cfe3ec24bfa4d49f8</v>
      </c>
      <c r="B2984">
        <f>COUNTIF(รายงานลูกหนี้!$A:$A,A2984)</f>
        <v>1</v>
      </c>
      <c r="C2984">
        <f>COUNTIFS(รายงานลูกหนี้!$A:$A,A2984,รายงานลูกหนี้!$K:$K,"&gt;0")</f>
        <v>0</v>
      </c>
      <c r="D2984">
        <f>SUMIF(รายงานลูกหนี้!$A:$A,A2984,รายงานลูกหนี้!$K:$K)</f>
        <v>0</v>
      </c>
      <c r="E2984">
        <f>_xlfn.MAXIFS(รายงานลูกหนี้!$K:$K,รายงานลูกหนี้!$A:$A,A2984)</f>
        <v>0</v>
      </c>
      <c r="F2984" s="17">
        <f t="shared" si="230"/>
        <v>0</v>
      </c>
      <c r="G2984" t="str">
        <f t="shared" si="231"/>
        <v>ชำระตรงเวลา</v>
      </c>
      <c r="H2984" t="str">
        <f t="shared" si="232"/>
        <v>ลูกหนี้ชั้นดี</v>
      </c>
      <c r="I2984" s="17" cm="1">
        <f t="array" ref="I2984">_xlfn.IFS(D2984=0,0%, D2984&lt;=30,25%, D2984&lt;=60,50%, D2984&lt;=90,75%, D2984&gt;90,100%)</f>
        <v>0</v>
      </c>
      <c r="J2984">
        <f>SUMIFS(รายงานลูกหนี้!$G$2:$G$20000, รายงานลูกหนี้!$A$2:$A$20000, $A2984, รายงานลูกหนี้!$K$2:$K$20000, 0)</f>
        <v>15800</v>
      </c>
      <c r="K2984">
        <f>SUMIFS(รายงานลูกหนี้!$G$2:$G$20000, รายงานลูกหนี้!$A$2:$A$20000, $A2984, รายงานลูกหนี้!$K$2:$K$20000, "&gt;=1", รายงานลูกหนี้!$K$2:$K$20000, "&lt;=30")</f>
        <v>0</v>
      </c>
      <c r="L2984">
        <f>SUMIFS(รายงานลูกหนี้!$G$2:$G$20000, รายงานลูกหนี้!$A$2:$A$20000, $A2984, รายงานลูกหนี้!$K$2:$K$20000, "&gt;=31", รายงานลูกหนี้!$K$2:$K$20000, "&lt;=60")</f>
        <v>0</v>
      </c>
      <c r="M2984">
        <f>SUMIFS(รายงานลูกหนี้!$G$2:$G$20000, รายงานลูกหนี้!$A$2:$A$20000, $A2984, รายงานลูกหนี้!$K$2:$K$20000, "&gt;=61", รายงานลูกหนี้!$K$2:$K$20000, "&lt;=90")</f>
        <v>0</v>
      </c>
      <c r="N2984">
        <f>SUMIFS(รายงานลูกหนี้!$G$2:$G$20000, รายงานลูกหนี้!$A$2:$A$20000, $A2984, รายงานลูกหนี้!$K$2:$K$20000, "&gt;90")</f>
        <v>0</v>
      </c>
      <c r="O2984">
        <f t="shared" si="233"/>
        <v>15800</v>
      </c>
      <c r="P2984" s="17">
        <f t="shared" si="234"/>
        <v>0</v>
      </c>
    </row>
    <row r="2985" spans="1:16" x14ac:dyDescent="0.2">
      <c r="A2985" t="str">
        <v>44907a8f5537f45582abbd71186526b938462c64</v>
      </c>
      <c r="B2985">
        <f>COUNTIF(รายงานลูกหนี้!$A:$A,A2985)</f>
        <v>6</v>
      </c>
      <c r="C2985">
        <f>COUNTIFS(รายงานลูกหนี้!$A:$A,A2985,รายงานลูกหนี้!$K:$K,"&gt;0")</f>
        <v>0</v>
      </c>
      <c r="D2985">
        <f>SUMIF(รายงานลูกหนี้!$A:$A,A2985,รายงานลูกหนี้!$K:$K)</f>
        <v>0</v>
      </c>
      <c r="E2985">
        <f>_xlfn.MAXIFS(รายงานลูกหนี้!$K:$K,รายงานลูกหนี้!$A:$A,A2985)</f>
        <v>0</v>
      </c>
      <c r="F2985" s="17">
        <f t="shared" si="230"/>
        <v>0</v>
      </c>
      <c r="G2985" t="str">
        <f t="shared" si="231"/>
        <v>ชำระตรงเวลา</v>
      </c>
      <c r="H2985" t="str">
        <f t="shared" si="232"/>
        <v>ลูกหนี้ชั้นดี</v>
      </c>
      <c r="I2985" s="17" cm="1">
        <f t="array" ref="I2985">_xlfn.IFS(D2985=0,0%, D2985&lt;=30,25%, D2985&lt;=60,50%, D2985&lt;=90,75%, D2985&gt;90,100%)</f>
        <v>0</v>
      </c>
      <c r="J2985">
        <f>SUMIFS(รายงานลูกหนี้!$G$2:$G$20000, รายงานลูกหนี้!$A$2:$A$20000, $A2985, รายงานลูกหนี้!$K$2:$K$20000, 0)</f>
        <v>33278</v>
      </c>
      <c r="K2985">
        <f>SUMIFS(รายงานลูกหนี้!$G$2:$G$20000, รายงานลูกหนี้!$A$2:$A$20000, $A2985, รายงานลูกหนี้!$K$2:$K$20000, "&gt;=1", รายงานลูกหนี้!$K$2:$K$20000, "&lt;=30")</f>
        <v>0</v>
      </c>
      <c r="L2985">
        <f>SUMIFS(รายงานลูกหนี้!$G$2:$G$20000, รายงานลูกหนี้!$A$2:$A$20000, $A2985, รายงานลูกหนี้!$K$2:$K$20000, "&gt;=31", รายงานลูกหนี้!$K$2:$K$20000, "&lt;=60")</f>
        <v>0</v>
      </c>
      <c r="M2985">
        <f>SUMIFS(รายงานลูกหนี้!$G$2:$G$20000, รายงานลูกหนี้!$A$2:$A$20000, $A2985, รายงานลูกหนี้!$K$2:$K$20000, "&gt;=61", รายงานลูกหนี้!$K$2:$K$20000, "&lt;=90")</f>
        <v>0</v>
      </c>
      <c r="N2985">
        <f>SUMIFS(รายงานลูกหนี้!$G$2:$G$20000, รายงานลูกหนี้!$A$2:$A$20000, $A2985, รายงานลูกหนี้!$K$2:$K$20000, "&gt;90")</f>
        <v>0</v>
      </c>
      <c r="O2985">
        <f t="shared" si="233"/>
        <v>33278</v>
      </c>
      <c r="P2985" s="17">
        <f t="shared" si="234"/>
        <v>0</v>
      </c>
    </row>
    <row r="2986" spans="1:16" x14ac:dyDescent="0.2">
      <c r="A2986" t="str">
        <v>445d2afce475016c2ccf9be6d33e274bacaf5eac</v>
      </c>
      <c r="B2986">
        <f>COUNTIF(รายงานลูกหนี้!$A:$A,A2986)</f>
        <v>5</v>
      </c>
      <c r="C2986">
        <f>COUNTIFS(รายงานลูกหนี้!$A:$A,A2986,รายงานลูกหนี้!$K:$K,"&gt;0")</f>
        <v>4</v>
      </c>
      <c r="D2986">
        <f>SUMIF(รายงานลูกหนี้!$A:$A,A2986,รายงานลูกหนี้!$K:$K)</f>
        <v>32</v>
      </c>
      <c r="E2986">
        <f>_xlfn.MAXIFS(รายงานลูกหนี้!$K:$K,รายงานลูกหนี้!$A:$A,A2986)</f>
        <v>15</v>
      </c>
      <c r="F2986" s="17">
        <f t="shared" si="230"/>
        <v>0.8</v>
      </c>
      <c r="G2986" t="str">
        <f t="shared" si="231"/>
        <v>ค้างชำระ 1 - 30 วัน</v>
      </c>
      <c r="H2986" t="str">
        <f t="shared" si="232"/>
        <v>ลูกหนี้ชั้นดี</v>
      </c>
      <c r="I2986" s="17" cm="1">
        <f t="array" ref="I2986">_xlfn.IFS(D2986=0,0%, D2986&lt;=30,25%, D2986&lt;=60,50%, D2986&lt;=90,75%, D2986&gt;90,100%)</f>
        <v>0.5</v>
      </c>
      <c r="J2986">
        <f>SUMIFS(รายงานลูกหนี้!$G$2:$G$20000, รายงานลูกหนี้!$A$2:$A$20000, $A2986, รายงานลูกหนี้!$K$2:$K$20000, 0)</f>
        <v>32219</v>
      </c>
      <c r="K2986">
        <f>SUMIFS(รายงานลูกหนี้!$G$2:$G$20000, รายงานลูกหนี้!$A$2:$A$20000, $A2986, รายงานลูกหนี้!$K$2:$K$20000, "&gt;=1", รายงานลูกหนี้!$K$2:$K$20000, "&lt;=30")</f>
        <v>69719</v>
      </c>
      <c r="L2986">
        <f>SUMIFS(รายงานลูกหนี้!$G$2:$G$20000, รายงานลูกหนี้!$A$2:$A$20000, $A2986, รายงานลูกหนี้!$K$2:$K$20000, "&gt;=31", รายงานลูกหนี้!$K$2:$K$20000, "&lt;=60")</f>
        <v>0</v>
      </c>
      <c r="M2986">
        <f>SUMIFS(รายงานลูกหนี้!$G$2:$G$20000, รายงานลูกหนี้!$A$2:$A$20000, $A2986, รายงานลูกหนี้!$K$2:$K$20000, "&gt;=61", รายงานลูกหนี้!$K$2:$K$20000, "&lt;=90")</f>
        <v>0</v>
      </c>
      <c r="N2986">
        <f>SUMIFS(รายงานลูกหนี้!$G$2:$G$20000, รายงานลูกหนี้!$A$2:$A$20000, $A2986, รายงานลูกหนี้!$K$2:$K$20000, "&gt;90")</f>
        <v>0</v>
      </c>
      <c r="O2986">
        <f t="shared" si="233"/>
        <v>101938</v>
      </c>
      <c r="P2986" s="17">
        <f t="shared" si="234"/>
        <v>0.17098383331044359</v>
      </c>
    </row>
    <row r="2987" spans="1:16" x14ac:dyDescent="0.2">
      <c r="A2987" t="str">
        <v>18fa68ba8c2ee98d705e0b229cbc104c3fadd6f4</v>
      </c>
      <c r="B2987">
        <f>COUNTIF(รายงานลูกหนี้!$A:$A,A2987)</f>
        <v>1</v>
      </c>
      <c r="C2987">
        <f>COUNTIFS(รายงานลูกหนี้!$A:$A,A2987,รายงานลูกหนี้!$K:$K,"&gt;0")</f>
        <v>0</v>
      </c>
      <c r="D2987">
        <f>SUMIF(รายงานลูกหนี้!$A:$A,A2987,รายงานลูกหนี้!$K:$K)</f>
        <v>0</v>
      </c>
      <c r="E2987">
        <f>_xlfn.MAXIFS(รายงานลูกหนี้!$K:$K,รายงานลูกหนี้!$A:$A,A2987)</f>
        <v>0</v>
      </c>
      <c r="F2987" s="17">
        <f t="shared" si="230"/>
        <v>0</v>
      </c>
      <c r="G2987" t="str">
        <f t="shared" si="231"/>
        <v>ชำระตรงเวลา</v>
      </c>
      <c r="H2987" t="str">
        <f t="shared" si="232"/>
        <v>ลูกหนี้ชั้นดี</v>
      </c>
      <c r="I2987" s="17" cm="1">
        <f t="array" ref="I2987">_xlfn.IFS(D2987=0,0%, D2987&lt;=30,25%, D2987&lt;=60,50%, D2987&lt;=90,75%, D2987&gt;90,100%)</f>
        <v>0</v>
      </c>
      <c r="J2987">
        <f>SUMIFS(รายงานลูกหนี้!$G$2:$G$20000, รายงานลูกหนี้!$A$2:$A$20000, $A2987, รายงานลูกหนี้!$K$2:$K$20000, 0)</f>
        <v>378</v>
      </c>
      <c r="K2987">
        <f>SUMIFS(รายงานลูกหนี้!$G$2:$G$20000, รายงานลูกหนี้!$A$2:$A$20000, $A2987, รายงานลูกหนี้!$K$2:$K$20000, "&gt;=1", รายงานลูกหนี้!$K$2:$K$20000, "&lt;=30")</f>
        <v>0</v>
      </c>
      <c r="L2987">
        <f>SUMIFS(รายงานลูกหนี้!$G$2:$G$20000, รายงานลูกหนี้!$A$2:$A$20000, $A2987, รายงานลูกหนี้!$K$2:$K$20000, "&gt;=31", รายงานลูกหนี้!$K$2:$K$20000, "&lt;=60")</f>
        <v>0</v>
      </c>
      <c r="M2987">
        <f>SUMIFS(รายงานลูกหนี้!$G$2:$G$20000, รายงานลูกหนี้!$A$2:$A$20000, $A2987, รายงานลูกหนี้!$K$2:$K$20000, "&gt;=61", รายงานลูกหนี้!$K$2:$K$20000, "&lt;=90")</f>
        <v>0</v>
      </c>
      <c r="N2987">
        <f>SUMIFS(รายงานลูกหนี้!$G$2:$G$20000, รายงานลูกหนี้!$A$2:$A$20000, $A2987, รายงานลูกหนี้!$K$2:$K$20000, "&gt;90")</f>
        <v>0</v>
      </c>
      <c r="O2987">
        <f t="shared" si="233"/>
        <v>378</v>
      </c>
      <c r="P2987" s="17">
        <f t="shared" si="234"/>
        <v>0</v>
      </c>
    </row>
    <row r="2988" spans="1:16" x14ac:dyDescent="0.2">
      <c r="A2988" t="str">
        <v>c32a70a5b1dddf3c51f2abed9d2c577dd8445f9e</v>
      </c>
      <c r="B2988">
        <f>COUNTIF(รายงานลูกหนี้!$A:$A,A2988)</f>
        <v>8</v>
      </c>
      <c r="C2988">
        <f>COUNTIFS(รายงานลูกหนี้!$A:$A,A2988,รายงานลูกหนี้!$K:$K,"&gt;0")</f>
        <v>0</v>
      </c>
      <c r="D2988">
        <f>SUMIF(รายงานลูกหนี้!$A:$A,A2988,รายงานลูกหนี้!$K:$K)</f>
        <v>0</v>
      </c>
      <c r="E2988">
        <f>_xlfn.MAXIFS(รายงานลูกหนี้!$K:$K,รายงานลูกหนี้!$A:$A,A2988)</f>
        <v>0</v>
      </c>
      <c r="F2988" s="17">
        <f t="shared" si="230"/>
        <v>0</v>
      </c>
      <c r="G2988" t="str">
        <f t="shared" si="231"/>
        <v>ชำระตรงเวลา</v>
      </c>
      <c r="H2988" t="str">
        <f t="shared" si="232"/>
        <v>ลูกหนี้ชั้นดี</v>
      </c>
      <c r="I2988" s="17" cm="1">
        <f t="array" ref="I2988">_xlfn.IFS(D2988=0,0%, D2988&lt;=30,25%, D2988&lt;=60,50%, D2988&lt;=90,75%, D2988&gt;90,100%)</f>
        <v>0</v>
      </c>
      <c r="J2988">
        <f>SUMIFS(รายงานลูกหนี้!$G$2:$G$20000, รายงานลูกหนี้!$A$2:$A$20000, $A2988, รายงานลูกหนี้!$K$2:$K$20000, 0)</f>
        <v>48303</v>
      </c>
      <c r="K2988">
        <f>SUMIFS(รายงานลูกหนี้!$G$2:$G$20000, รายงานลูกหนี้!$A$2:$A$20000, $A2988, รายงานลูกหนี้!$K$2:$K$20000, "&gt;=1", รายงานลูกหนี้!$K$2:$K$20000, "&lt;=30")</f>
        <v>0</v>
      </c>
      <c r="L2988">
        <f>SUMIFS(รายงานลูกหนี้!$G$2:$G$20000, รายงานลูกหนี้!$A$2:$A$20000, $A2988, รายงานลูกหนี้!$K$2:$K$20000, "&gt;=31", รายงานลูกหนี้!$K$2:$K$20000, "&lt;=60")</f>
        <v>0</v>
      </c>
      <c r="M2988">
        <f>SUMIFS(รายงานลูกหนี้!$G$2:$G$20000, รายงานลูกหนี้!$A$2:$A$20000, $A2988, รายงานลูกหนี้!$K$2:$K$20000, "&gt;=61", รายงานลูกหนี้!$K$2:$K$20000, "&lt;=90")</f>
        <v>0</v>
      </c>
      <c r="N2988">
        <f>SUMIFS(รายงานลูกหนี้!$G$2:$G$20000, รายงานลูกหนี้!$A$2:$A$20000, $A2988, รายงานลูกหนี้!$K$2:$K$20000, "&gt;90")</f>
        <v>0</v>
      </c>
      <c r="O2988">
        <f t="shared" si="233"/>
        <v>48303</v>
      </c>
      <c r="P2988" s="17">
        <f t="shared" si="234"/>
        <v>0</v>
      </c>
    </row>
    <row r="2989" spans="1:16" x14ac:dyDescent="0.2">
      <c r="A2989" t="str">
        <v>e8310ece8e386dfbc2ecf37b1d664f55e24dc187</v>
      </c>
      <c r="B2989">
        <f>COUNTIF(รายงานลูกหนี้!$A:$A,A2989)</f>
        <v>3</v>
      </c>
      <c r="C2989">
        <f>COUNTIFS(รายงานลูกหนี้!$A:$A,A2989,รายงานลูกหนี้!$K:$K,"&gt;0")</f>
        <v>3</v>
      </c>
      <c r="D2989">
        <f>SUMIF(รายงานลูกหนี้!$A:$A,A2989,รายงานลูกหนี้!$K:$K)</f>
        <v>36</v>
      </c>
      <c r="E2989">
        <f>_xlfn.MAXIFS(รายงานลูกหนี้!$K:$K,รายงานลูกหนี้!$A:$A,A2989)</f>
        <v>30</v>
      </c>
      <c r="F2989" s="17">
        <f t="shared" si="230"/>
        <v>1</v>
      </c>
      <c r="G2989" t="str">
        <f t="shared" si="231"/>
        <v>ค้างชำระ 1 - 30 วัน</v>
      </c>
      <c r="H2989" t="str">
        <f t="shared" si="232"/>
        <v>ลูกหนี้ชั้นดี</v>
      </c>
      <c r="I2989" s="17" cm="1">
        <f t="array" ref="I2989">_xlfn.IFS(D2989=0,0%, D2989&lt;=30,25%, D2989&lt;=60,50%, D2989&lt;=90,75%, D2989&gt;90,100%)</f>
        <v>0.5</v>
      </c>
      <c r="J2989">
        <f>SUMIFS(รายงานลูกหนี้!$G$2:$G$20000, รายงานลูกหนี้!$A$2:$A$20000, $A2989, รายงานลูกหนี้!$K$2:$K$20000, 0)</f>
        <v>0</v>
      </c>
      <c r="K2989">
        <f>SUMIFS(รายงานลูกหนี้!$G$2:$G$20000, รายงานลูกหนี้!$A$2:$A$20000, $A2989, รายงานลูกหนี้!$K$2:$K$20000, "&gt;=1", รายงานลูกหนี้!$K$2:$K$20000, "&lt;=30")</f>
        <v>136799</v>
      </c>
      <c r="L2989">
        <f>SUMIFS(รายงานลูกหนี้!$G$2:$G$20000, รายงานลูกหนี้!$A$2:$A$20000, $A2989, รายงานลูกหนี้!$K$2:$K$20000, "&gt;=31", รายงานลูกหนี้!$K$2:$K$20000, "&lt;=60")</f>
        <v>0</v>
      </c>
      <c r="M2989">
        <f>SUMIFS(รายงานลูกหนี้!$G$2:$G$20000, รายงานลูกหนี้!$A$2:$A$20000, $A2989, รายงานลูกหนี้!$K$2:$K$20000, "&gt;=61", รายงานลูกหนี้!$K$2:$K$20000, "&lt;=90")</f>
        <v>0</v>
      </c>
      <c r="N2989">
        <f>SUMIFS(รายงานลูกหนี้!$G$2:$G$20000, รายงานลูกหนี้!$A$2:$A$20000, $A2989, รายงานลูกหนี้!$K$2:$K$20000, "&gt;90")</f>
        <v>0</v>
      </c>
      <c r="O2989">
        <f t="shared" si="233"/>
        <v>136799</v>
      </c>
      <c r="P2989" s="17">
        <f t="shared" si="234"/>
        <v>0.25</v>
      </c>
    </row>
    <row r="2990" spans="1:16" x14ac:dyDescent="0.2">
      <c r="A2990" t="str">
        <v>9d71e8d336defc91e59489d610dacf6dab89dccd</v>
      </c>
      <c r="B2990">
        <f>COUNTIF(รายงานลูกหนี้!$A:$A,A2990)</f>
        <v>2</v>
      </c>
      <c r="C2990">
        <f>COUNTIFS(รายงานลูกหนี้!$A:$A,A2990,รายงานลูกหนี้!$K:$K,"&gt;0")</f>
        <v>2</v>
      </c>
      <c r="D2990">
        <f>SUMIF(รายงานลูกหนี้!$A:$A,A2990,รายงานลูกหนี้!$K:$K)</f>
        <v>35</v>
      </c>
      <c r="E2990">
        <f>_xlfn.MAXIFS(รายงานลูกหนี้!$K:$K,รายงานลูกหนี้!$A:$A,A2990)</f>
        <v>20</v>
      </c>
      <c r="F2990" s="17">
        <f t="shared" si="230"/>
        <v>1</v>
      </c>
      <c r="G2990" t="str">
        <f t="shared" si="231"/>
        <v>ค้างชำระ 1 - 30 วัน</v>
      </c>
      <c r="H2990" t="str">
        <f t="shared" si="232"/>
        <v>ลูกหนี้ชั้นดี</v>
      </c>
      <c r="I2990" s="17" cm="1">
        <f t="array" ref="I2990">_xlfn.IFS(D2990=0,0%, D2990&lt;=30,25%, D2990&lt;=60,50%, D2990&lt;=90,75%, D2990&gt;90,100%)</f>
        <v>0.5</v>
      </c>
      <c r="J2990">
        <f>SUMIFS(รายงานลูกหนี้!$G$2:$G$20000, รายงานลูกหนี้!$A$2:$A$20000, $A2990, รายงานลูกหนี้!$K$2:$K$20000, 0)</f>
        <v>0</v>
      </c>
      <c r="K2990">
        <f>SUMIFS(รายงานลูกหนี้!$G$2:$G$20000, รายงานลูกหนี้!$A$2:$A$20000, $A2990, รายงานลูกหนี้!$K$2:$K$20000, "&gt;=1", รายงานลูกหนี้!$K$2:$K$20000, "&lt;=30")</f>
        <v>8130</v>
      </c>
      <c r="L2990">
        <f>SUMIFS(รายงานลูกหนี้!$G$2:$G$20000, รายงานลูกหนี้!$A$2:$A$20000, $A2990, รายงานลูกหนี้!$K$2:$K$20000, "&gt;=31", รายงานลูกหนี้!$K$2:$K$20000, "&lt;=60")</f>
        <v>0</v>
      </c>
      <c r="M2990">
        <f>SUMIFS(รายงานลูกหนี้!$G$2:$G$20000, รายงานลูกหนี้!$A$2:$A$20000, $A2990, รายงานลูกหนี้!$K$2:$K$20000, "&gt;=61", รายงานลูกหนี้!$K$2:$K$20000, "&lt;=90")</f>
        <v>0</v>
      </c>
      <c r="N2990">
        <f>SUMIFS(รายงานลูกหนี้!$G$2:$G$20000, รายงานลูกหนี้!$A$2:$A$20000, $A2990, รายงานลูกหนี้!$K$2:$K$20000, "&gt;90")</f>
        <v>0</v>
      </c>
      <c r="O2990">
        <f t="shared" si="233"/>
        <v>8130</v>
      </c>
      <c r="P2990" s="17">
        <f t="shared" si="234"/>
        <v>0.25</v>
      </c>
    </row>
    <row r="2991" spans="1:16" x14ac:dyDescent="0.2">
      <c r="A2991" t="str">
        <v>91fcde10c9d4be90fbf722ad6bf08c81a8a6e90a</v>
      </c>
      <c r="B2991">
        <f>COUNTIF(รายงานลูกหนี้!$A:$A,A2991)</f>
        <v>6</v>
      </c>
      <c r="C2991">
        <f>COUNTIFS(รายงานลูกหนี้!$A:$A,A2991,รายงานลูกหนี้!$K:$K,"&gt;0")</f>
        <v>1</v>
      </c>
      <c r="D2991">
        <f>SUMIF(รายงานลูกหนี้!$A:$A,A2991,รายงานลูกหนี้!$K:$K)</f>
        <v>3</v>
      </c>
      <c r="E2991">
        <f>_xlfn.MAXIFS(รายงานลูกหนี้!$K:$K,รายงานลูกหนี้!$A:$A,A2991)</f>
        <v>3</v>
      </c>
      <c r="F2991" s="17">
        <f t="shared" si="230"/>
        <v>0.16666666666666666</v>
      </c>
      <c r="G2991" t="str">
        <f t="shared" si="231"/>
        <v>ค้างชำระ 1 - 30 วัน</v>
      </c>
      <c r="H2991" t="str">
        <f t="shared" si="232"/>
        <v>ลูกหนี้ชั้นดี</v>
      </c>
      <c r="I2991" s="17" cm="1">
        <f t="array" ref="I2991">_xlfn.IFS(D2991=0,0%, D2991&lt;=30,25%, D2991&lt;=60,50%, D2991&lt;=90,75%, D2991&gt;90,100%)</f>
        <v>0.25</v>
      </c>
      <c r="J2991">
        <f>SUMIFS(รายงานลูกหนี้!$G$2:$G$20000, รายงานลูกหนี้!$A$2:$A$20000, $A2991, รายงานลูกหนี้!$K$2:$K$20000, 0)</f>
        <v>3914</v>
      </c>
      <c r="K2991">
        <f>SUMIFS(รายงานลูกหนี้!$G$2:$G$20000, รายงานลูกหนี้!$A$2:$A$20000, $A2991, รายงานลูกหนี้!$K$2:$K$20000, "&gt;=1", รายงานลูกหนี้!$K$2:$K$20000, "&lt;=30")</f>
        <v>1715</v>
      </c>
      <c r="L2991">
        <f>SUMIFS(รายงานลูกหนี้!$G$2:$G$20000, รายงานลูกหนี้!$A$2:$A$20000, $A2991, รายงานลูกหนี้!$K$2:$K$20000, "&gt;=31", รายงานลูกหนี้!$K$2:$K$20000, "&lt;=60")</f>
        <v>0</v>
      </c>
      <c r="M2991">
        <f>SUMIFS(รายงานลูกหนี้!$G$2:$G$20000, รายงานลูกหนี้!$A$2:$A$20000, $A2991, รายงานลูกหนี้!$K$2:$K$20000, "&gt;=61", รายงานลูกหนี้!$K$2:$K$20000, "&lt;=90")</f>
        <v>0</v>
      </c>
      <c r="N2991">
        <f>SUMIFS(รายงานลูกหนี้!$G$2:$G$20000, รายงานลูกหนี้!$A$2:$A$20000, $A2991, รายงานลูกหนี้!$K$2:$K$20000, "&gt;90")</f>
        <v>0</v>
      </c>
      <c r="O2991">
        <f t="shared" si="233"/>
        <v>5629</v>
      </c>
      <c r="P2991" s="17">
        <f t="shared" si="234"/>
        <v>7.6168058269674904E-2</v>
      </c>
    </row>
    <row r="2992" spans="1:16" x14ac:dyDescent="0.2">
      <c r="A2992" t="str">
        <v>660a3e0774a9c23030bb6239ca54caf0a185cfcd</v>
      </c>
      <c r="B2992">
        <f>COUNTIF(รายงานลูกหนี้!$A:$A,A2992)</f>
        <v>1</v>
      </c>
      <c r="C2992">
        <f>COUNTIFS(รายงานลูกหนี้!$A:$A,A2992,รายงานลูกหนี้!$K:$K,"&gt;0")</f>
        <v>0</v>
      </c>
      <c r="D2992">
        <f>SUMIF(รายงานลูกหนี้!$A:$A,A2992,รายงานลูกหนี้!$K:$K)</f>
        <v>0</v>
      </c>
      <c r="E2992">
        <f>_xlfn.MAXIFS(รายงานลูกหนี้!$K:$K,รายงานลูกหนี้!$A:$A,A2992)</f>
        <v>0</v>
      </c>
      <c r="F2992" s="17">
        <f t="shared" si="230"/>
        <v>0</v>
      </c>
      <c r="G2992" t="str">
        <f t="shared" si="231"/>
        <v>ชำระตรงเวลา</v>
      </c>
      <c r="H2992" t="str">
        <f t="shared" si="232"/>
        <v>ลูกหนี้ชั้นดี</v>
      </c>
      <c r="I2992" s="17" cm="1">
        <f t="array" ref="I2992">_xlfn.IFS(D2992=0,0%, D2992&lt;=30,25%, D2992&lt;=60,50%, D2992&lt;=90,75%, D2992&gt;90,100%)</f>
        <v>0</v>
      </c>
      <c r="J2992">
        <f>SUMIFS(รายงานลูกหนี้!$G$2:$G$20000, รายงานลูกหนี้!$A$2:$A$20000, $A2992, รายงานลูกหนี้!$K$2:$K$20000, 0)</f>
        <v>75948</v>
      </c>
      <c r="K2992">
        <f>SUMIFS(รายงานลูกหนี้!$G$2:$G$20000, รายงานลูกหนี้!$A$2:$A$20000, $A2992, รายงานลูกหนี้!$K$2:$K$20000, "&gt;=1", รายงานลูกหนี้!$K$2:$K$20000, "&lt;=30")</f>
        <v>0</v>
      </c>
      <c r="L2992">
        <f>SUMIFS(รายงานลูกหนี้!$G$2:$G$20000, รายงานลูกหนี้!$A$2:$A$20000, $A2992, รายงานลูกหนี้!$K$2:$K$20000, "&gt;=31", รายงานลูกหนี้!$K$2:$K$20000, "&lt;=60")</f>
        <v>0</v>
      </c>
      <c r="M2992">
        <f>SUMIFS(รายงานลูกหนี้!$G$2:$G$20000, รายงานลูกหนี้!$A$2:$A$20000, $A2992, รายงานลูกหนี้!$K$2:$K$20000, "&gt;=61", รายงานลูกหนี้!$K$2:$K$20000, "&lt;=90")</f>
        <v>0</v>
      </c>
      <c r="N2992">
        <f>SUMIFS(รายงานลูกหนี้!$G$2:$G$20000, รายงานลูกหนี้!$A$2:$A$20000, $A2992, รายงานลูกหนี้!$K$2:$K$20000, "&gt;90")</f>
        <v>0</v>
      </c>
      <c r="O2992">
        <f t="shared" si="233"/>
        <v>75948</v>
      </c>
      <c r="P2992" s="17">
        <f t="shared" si="234"/>
        <v>0</v>
      </c>
    </row>
    <row r="2993" spans="1:16" x14ac:dyDescent="0.2">
      <c r="A2993" t="str">
        <v>370554cff255d7efeaffdf91eddefd5770624a73</v>
      </c>
      <c r="B2993">
        <f>COUNTIF(รายงานลูกหนี้!$A:$A,A2993)</f>
        <v>5</v>
      </c>
      <c r="C2993">
        <f>COUNTIFS(รายงานลูกหนี้!$A:$A,A2993,รายงานลูกหนี้!$K:$K,"&gt;0")</f>
        <v>1</v>
      </c>
      <c r="D2993">
        <f>SUMIF(รายงานลูกหนี้!$A:$A,A2993,รายงานลูกหนี้!$K:$K)</f>
        <v>2</v>
      </c>
      <c r="E2993">
        <f>_xlfn.MAXIFS(รายงานลูกหนี้!$K:$K,รายงานลูกหนี้!$A:$A,A2993)</f>
        <v>2</v>
      </c>
      <c r="F2993" s="17">
        <f t="shared" si="230"/>
        <v>0.2</v>
      </c>
      <c r="G2993" t="str">
        <f t="shared" si="231"/>
        <v>ค้างชำระ 1 - 30 วัน</v>
      </c>
      <c r="H2993" t="str">
        <f t="shared" si="232"/>
        <v>ลูกหนี้ชั้นดี</v>
      </c>
      <c r="I2993" s="17" cm="1">
        <f t="array" ref="I2993">_xlfn.IFS(D2993=0,0%, D2993&lt;=30,25%, D2993&lt;=60,50%, D2993&lt;=90,75%, D2993&gt;90,100%)</f>
        <v>0.25</v>
      </c>
      <c r="J2993">
        <f>SUMIFS(รายงานลูกหนี้!$G$2:$G$20000, รายงานลูกหนี้!$A$2:$A$20000, $A2993, รายงานลูกหนี้!$K$2:$K$20000, 0)</f>
        <v>4350</v>
      </c>
      <c r="K2993">
        <f>SUMIFS(รายงานลูกหนี้!$G$2:$G$20000, รายงานลูกหนี้!$A$2:$A$20000, $A2993, รายงานลูกหนี้!$K$2:$K$20000, "&gt;=1", รายงานลูกหนี้!$K$2:$K$20000, "&lt;=30")</f>
        <v>2460</v>
      </c>
      <c r="L2993">
        <f>SUMIFS(รายงานลูกหนี้!$G$2:$G$20000, รายงานลูกหนี้!$A$2:$A$20000, $A2993, รายงานลูกหนี้!$K$2:$K$20000, "&gt;=31", รายงานลูกหนี้!$K$2:$K$20000, "&lt;=60")</f>
        <v>0</v>
      </c>
      <c r="M2993">
        <f>SUMIFS(รายงานลูกหนี้!$G$2:$G$20000, รายงานลูกหนี้!$A$2:$A$20000, $A2993, รายงานลูกหนี้!$K$2:$K$20000, "&gt;=61", รายงานลูกหนี้!$K$2:$K$20000, "&lt;=90")</f>
        <v>0</v>
      </c>
      <c r="N2993">
        <f>SUMIFS(รายงานลูกหนี้!$G$2:$G$20000, รายงานลูกหนี้!$A$2:$A$20000, $A2993, รายงานลูกหนี้!$K$2:$K$20000, "&gt;90")</f>
        <v>0</v>
      </c>
      <c r="O2993">
        <f t="shared" si="233"/>
        <v>6810</v>
      </c>
      <c r="P2993" s="17">
        <f t="shared" si="234"/>
        <v>9.0308370044052858E-2</v>
      </c>
    </row>
    <row r="2994" spans="1:16" x14ac:dyDescent="0.2">
      <c r="A2994" t="str">
        <v>e17900f2352f1dc1deb80602f1a04927f3caee1b</v>
      </c>
      <c r="B2994">
        <f>COUNTIF(รายงานลูกหนี้!$A:$A,A2994)</f>
        <v>8</v>
      </c>
      <c r="C2994">
        <f>COUNTIFS(รายงานลูกหนี้!$A:$A,A2994,รายงานลูกหนี้!$K:$K,"&gt;0")</f>
        <v>3</v>
      </c>
      <c r="D2994">
        <f>SUMIF(รายงานลูกหนี้!$A:$A,A2994,รายงานลูกหนี้!$K:$K)</f>
        <v>5</v>
      </c>
      <c r="E2994">
        <f>_xlfn.MAXIFS(รายงานลูกหนี้!$K:$K,รายงานลูกหนี้!$A:$A,A2994)</f>
        <v>3</v>
      </c>
      <c r="F2994" s="17">
        <f t="shared" si="230"/>
        <v>0.375</v>
      </c>
      <c r="G2994" t="str">
        <f t="shared" si="231"/>
        <v>ค้างชำระ 1 - 30 วัน</v>
      </c>
      <c r="H2994" t="str">
        <f t="shared" si="232"/>
        <v>ลูกหนี้ชั้นดี</v>
      </c>
      <c r="I2994" s="17" cm="1">
        <f t="array" ref="I2994">_xlfn.IFS(D2994=0,0%, D2994&lt;=30,25%, D2994&lt;=60,50%, D2994&lt;=90,75%, D2994&gt;90,100%)</f>
        <v>0.25</v>
      </c>
      <c r="J2994">
        <f>SUMIFS(รายงานลูกหนี้!$G$2:$G$20000, รายงานลูกหนี้!$A$2:$A$20000, $A2994, รายงานลูกหนี้!$K$2:$K$20000, 0)</f>
        <v>27460</v>
      </c>
      <c r="K2994">
        <f>SUMIFS(รายงานลูกหนี้!$G$2:$G$20000, รายงานลูกหนี้!$A$2:$A$20000, $A2994, รายงานลูกหนี้!$K$2:$K$20000, "&gt;=1", รายงานลูกหนี้!$K$2:$K$20000, "&lt;=30")</f>
        <v>12645</v>
      </c>
      <c r="L2994">
        <f>SUMIFS(รายงานลูกหนี้!$G$2:$G$20000, รายงานลูกหนี้!$A$2:$A$20000, $A2994, รายงานลูกหนี้!$K$2:$K$20000, "&gt;=31", รายงานลูกหนี้!$K$2:$K$20000, "&lt;=60")</f>
        <v>0</v>
      </c>
      <c r="M2994">
        <f>SUMIFS(รายงานลูกหนี้!$G$2:$G$20000, รายงานลูกหนี้!$A$2:$A$20000, $A2994, รายงานลูกหนี้!$K$2:$K$20000, "&gt;=61", รายงานลูกหนี้!$K$2:$K$20000, "&lt;=90")</f>
        <v>0</v>
      </c>
      <c r="N2994">
        <f>SUMIFS(รายงานลูกหนี้!$G$2:$G$20000, รายงานลูกหนี้!$A$2:$A$20000, $A2994, รายงานลูกหนี้!$K$2:$K$20000, "&gt;90")</f>
        <v>0</v>
      </c>
      <c r="O2994">
        <f t="shared" si="233"/>
        <v>40105</v>
      </c>
      <c r="P2994" s="17">
        <f t="shared" si="234"/>
        <v>7.882433611769106E-2</v>
      </c>
    </row>
    <row r="2995" spans="1:16" x14ac:dyDescent="0.2">
      <c r="A2995" t="str">
        <v>b234ad37d016d7bacde799a3197c451ee8ed76f6</v>
      </c>
      <c r="B2995">
        <f>COUNTIF(รายงานลูกหนี้!$A:$A,A2995)</f>
        <v>7</v>
      </c>
      <c r="C2995">
        <f>COUNTIFS(รายงานลูกหนี้!$A:$A,A2995,รายงานลูกหนี้!$K:$K,"&gt;0")</f>
        <v>4</v>
      </c>
      <c r="D2995">
        <f>SUMIF(รายงานลูกหนี้!$A:$A,A2995,รายงานลูกหนี้!$K:$K)</f>
        <v>19</v>
      </c>
      <c r="E2995">
        <f>_xlfn.MAXIFS(รายงานลูกหนี้!$K:$K,รายงานลูกหนี้!$A:$A,A2995)</f>
        <v>8</v>
      </c>
      <c r="F2995" s="17">
        <f t="shared" si="230"/>
        <v>0.5714285714285714</v>
      </c>
      <c r="G2995" t="str">
        <f t="shared" si="231"/>
        <v>ค้างชำระ 1 - 30 วัน</v>
      </c>
      <c r="H2995" t="str">
        <f t="shared" si="232"/>
        <v>ลูกหนี้ชั้นดี</v>
      </c>
      <c r="I2995" s="17" cm="1">
        <f t="array" ref="I2995">_xlfn.IFS(D2995=0,0%, D2995&lt;=30,25%, D2995&lt;=60,50%, D2995&lt;=90,75%, D2995&gt;90,100%)</f>
        <v>0.25</v>
      </c>
      <c r="J2995">
        <f>SUMIFS(รายงานลูกหนี้!$G$2:$G$20000, รายงานลูกหนี้!$A$2:$A$20000, $A2995, รายงานลูกหนี้!$K$2:$K$20000, 0)</f>
        <v>3590</v>
      </c>
      <c r="K2995">
        <f>SUMIFS(รายงานลูกหนี้!$G$2:$G$20000, รายงานลูกหนี้!$A$2:$A$20000, $A2995, รายงานลูกหนี้!$K$2:$K$20000, "&gt;=1", รายงานลูกหนี้!$K$2:$K$20000, "&lt;=30")</f>
        <v>7028</v>
      </c>
      <c r="L2995">
        <f>SUMIFS(รายงานลูกหนี้!$G$2:$G$20000, รายงานลูกหนี้!$A$2:$A$20000, $A2995, รายงานลูกหนี้!$K$2:$K$20000, "&gt;=31", รายงานลูกหนี้!$K$2:$K$20000, "&lt;=60")</f>
        <v>0</v>
      </c>
      <c r="M2995">
        <f>SUMIFS(รายงานลูกหนี้!$G$2:$G$20000, รายงานลูกหนี้!$A$2:$A$20000, $A2995, รายงานลูกหนี้!$K$2:$K$20000, "&gt;=61", รายงานลูกหนี้!$K$2:$K$20000, "&lt;=90")</f>
        <v>0</v>
      </c>
      <c r="N2995">
        <f>SUMIFS(รายงานลูกหนี้!$G$2:$G$20000, รายงานลูกหนี้!$A$2:$A$20000, $A2995, รายงานลูกหนี้!$K$2:$K$20000, "&gt;90")</f>
        <v>0</v>
      </c>
      <c r="O2995">
        <f t="shared" si="233"/>
        <v>10618</v>
      </c>
      <c r="P2995" s="17">
        <f t="shared" si="234"/>
        <v>0.16547372386513468</v>
      </c>
    </row>
    <row r="2996" spans="1:16" x14ac:dyDescent="0.2">
      <c r="A2996" t="str">
        <v>16dae85e59e532746cc6fdfab3f21ddbcc274db1</v>
      </c>
      <c r="B2996">
        <f>COUNTIF(รายงานลูกหนี้!$A:$A,A2996)</f>
        <v>4</v>
      </c>
      <c r="C2996">
        <f>COUNTIFS(รายงานลูกหนี้!$A:$A,A2996,รายงานลูกหนี้!$K:$K,"&gt;0")</f>
        <v>3</v>
      </c>
      <c r="D2996">
        <f>SUMIF(รายงานลูกหนี้!$A:$A,A2996,รายงานลูกหนี้!$K:$K)</f>
        <v>26</v>
      </c>
      <c r="E2996">
        <f>_xlfn.MAXIFS(รายงานลูกหนี้!$K:$K,รายงานลูกหนี้!$A:$A,A2996)</f>
        <v>15</v>
      </c>
      <c r="F2996" s="17">
        <f t="shared" si="230"/>
        <v>0.75</v>
      </c>
      <c r="G2996" t="str">
        <f t="shared" si="231"/>
        <v>ค้างชำระ 1 - 30 วัน</v>
      </c>
      <c r="H2996" t="str">
        <f t="shared" si="232"/>
        <v>ลูกหนี้ชั้นดี</v>
      </c>
      <c r="I2996" s="17" cm="1">
        <f t="array" ref="I2996">_xlfn.IFS(D2996=0,0%, D2996&lt;=30,25%, D2996&lt;=60,50%, D2996&lt;=90,75%, D2996&gt;90,100%)</f>
        <v>0.25</v>
      </c>
      <c r="J2996">
        <f>SUMIFS(รายงานลูกหนี้!$G$2:$G$20000, รายงานลูกหนี้!$A$2:$A$20000, $A2996, รายงานลูกหนี้!$K$2:$K$20000, 0)</f>
        <v>106</v>
      </c>
      <c r="K2996">
        <f>SUMIFS(รายงานลูกหนี้!$G$2:$G$20000, รายงานลูกหนี้!$A$2:$A$20000, $A2996, รายงานลูกหนี้!$K$2:$K$20000, "&gt;=1", รายงานลูกหนี้!$K$2:$K$20000, "&lt;=30")</f>
        <v>138108</v>
      </c>
      <c r="L2996">
        <f>SUMIFS(รายงานลูกหนี้!$G$2:$G$20000, รายงานลูกหนี้!$A$2:$A$20000, $A2996, รายงานลูกหนี้!$K$2:$K$20000, "&gt;=31", รายงานลูกหนี้!$K$2:$K$20000, "&lt;=60")</f>
        <v>0</v>
      </c>
      <c r="M2996">
        <f>SUMIFS(รายงานลูกหนี้!$G$2:$G$20000, รายงานลูกหนี้!$A$2:$A$20000, $A2996, รายงานลูกหนี้!$K$2:$K$20000, "&gt;=61", รายงานลูกหนี้!$K$2:$K$20000, "&lt;=90")</f>
        <v>0</v>
      </c>
      <c r="N2996">
        <f>SUMIFS(รายงานลูกหนี้!$G$2:$G$20000, รายงานลูกหนี้!$A$2:$A$20000, $A2996, รายงานลูกหนี้!$K$2:$K$20000, "&gt;90")</f>
        <v>0</v>
      </c>
      <c r="O2996">
        <f t="shared" si="233"/>
        <v>138214</v>
      </c>
      <c r="P2996" s="17">
        <f t="shared" si="234"/>
        <v>0.24980826833750561</v>
      </c>
    </row>
    <row r="2997" spans="1:16" x14ac:dyDescent="0.2">
      <c r="A2997" t="str">
        <v>7134cb180393ad2719a56a4e01f9c5be22507c0e</v>
      </c>
      <c r="B2997">
        <f>COUNTIF(รายงานลูกหนี้!$A:$A,A2997)</f>
        <v>9</v>
      </c>
      <c r="C2997">
        <f>COUNTIFS(รายงานลูกหนี้!$A:$A,A2997,รายงานลูกหนี้!$K:$K,"&gt;0")</f>
        <v>8</v>
      </c>
      <c r="D2997">
        <f>SUMIF(รายงานลูกหนี้!$A:$A,A2997,รายงานลูกหนี้!$K:$K)</f>
        <v>71</v>
      </c>
      <c r="E2997">
        <f>_xlfn.MAXIFS(รายงานลูกหนี้!$K:$K,รายงานลูกหนี้!$A:$A,A2997)</f>
        <v>21</v>
      </c>
      <c r="F2997" s="17">
        <f t="shared" si="230"/>
        <v>0.88888888888888884</v>
      </c>
      <c r="G2997" t="str">
        <f t="shared" si="231"/>
        <v>ค้างชำระ 1 - 30 วัน</v>
      </c>
      <c r="H2997" t="str">
        <f t="shared" si="232"/>
        <v>ลูกหนี้ชั้นดี</v>
      </c>
      <c r="I2997" s="17" cm="1">
        <f t="array" ref="I2997">_xlfn.IFS(D2997=0,0%, D2997&lt;=30,25%, D2997&lt;=60,50%, D2997&lt;=90,75%, D2997&gt;90,100%)</f>
        <v>0.75</v>
      </c>
      <c r="J2997">
        <f>SUMIFS(รายงานลูกหนี้!$G$2:$G$20000, รายงานลูกหนี้!$A$2:$A$20000, $A2997, รายงานลูกหนี้!$K$2:$K$20000, 0)</f>
        <v>14400</v>
      </c>
      <c r="K2997">
        <f>SUMIFS(รายงานลูกหนี้!$G$2:$G$20000, รายงานลูกหนี้!$A$2:$A$20000, $A2997, รายงานลูกหนี้!$K$2:$K$20000, "&gt;=1", รายงานลูกหนี้!$K$2:$K$20000, "&lt;=30")</f>
        <v>124434</v>
      </c>
      <c r="L2997">
        <f>SUMIFS(รายงานลูกหนี้!$G$2:$G$20000, รายงานลูกหนี้!$A$2:$A$20000, $A2997, รายงานลูกหนี้!$K$2:$K$20000, "&gt;=31", รายงานลูกหนี้!$K$2:$K$20000, "&lt;=60")</f>
        <v>0</v>
      </c>
      <c r="M2997">
        <f>SUMIFS(รายงานลูกหนี้!$G$2:$G$20000, รายงานลูกหนี้!$A$2:$A$20000, $A2997, รายงานลูกหนี้!$K$2:$K$20000, "&gt;=61", รายงานลูกหนี้!$K$2:$K$20000, "&lt;=90")</f>
        <v>0</v>
      </c>
      <c r="N2997">
        <f>SUMIFS(รายงานลูกหนี้!$G$2:$G$20000, รายงานลูกหนี้!$A$2:$A$20000, $A2997, รายงานลูกหนี้!$K$2:$K$20000, "&gt;90")</f>
        <v>0</v>
      </c>
      <c r="O2997">
        <f t="shared" si="233"/>
        <v>138834</v>
      </c>
      <c r="P2997" s="17">
        <f t="shared" si="234"/>
        <v>0.22406975236613511</v>
      </c>
    </row>
    <row r="2998" spans="1:16" x14ac:dyDescent="0.2">
      <c r="A2998" t="str">
        <v>4db8ed4f9d9c46b8e9ffa69862f2f62f6cf0731d</v>
      </c>
      <c r="B2998">
        <f>COUNTIF(รายงานลูกหนี้!$A:$A,A2998)</f>
        <v>8</v>
      </c>
      <c r="C2998">
        <f>COUNTIFS(รายงานลูกหนี้!$A:$A,A2998,รายงานลูกหนี้!$K:$K,"&gt;0")</f>
        <v>0</v>
      </c>
      <c r="D2998">
        <f>SUMIF(รายงานลูกหนี้!$A:$A,A2998,รายงานลูกหนี้!$K:$K)</f>
        <v>0</v>
      </c>
      <c r="E2998">
        <f>_xlfn.MAXIFS(รายงานลูกหนี้!$K:$K,รายงานลูกหนี้!$A:$A,A2998)</f>
        <v>0</v>
      </c>
      <c r="F2998" s="17">
        <f t="shared" si="230"/>
        <v>0</v>
      </c>
      <c r="G2998" t="str">
        <f t="shared" si="231"/>
        <v>ชำระตรงเวลา</v>
      </c>
      <c r="H2998" t="str">
        <f t="shared" si="232"/>
        <v>ลูกหนี้ชั้นดี</v>
      </c>
      <c r="I2998" s="17" cm="1">
        <f t="array" ref="I2998">_xlfn.IFS(D2998=0,0%, D2998&lt;=30,25%, D2998&lt;=60,50%, D2998&lt;=90,75%, D2998&gt;90,100%)</f>
        <v>0</v>
      </c>
      <c r="J2998">
        <f>SUMIFS(รายงานลูกหนี้!$G$2:$G$20000, รายงานลูกหนี้!$A$2:$A$20000, $A2998, รายงานลูกหนี้!$K$2:$K$20000, 0)</f>
        <v>7997</v>
      </c>
      <c r="K2998">
        <f>SUMIFS(รายงานลูกหนี้!$G$2:$G$20000, รายงานลูกหนี้!$A$2:$A$20000, $A2998, รายงานลูกหนี้!$K$2:$K$20000, "&gt;=1", รายงานลูกหนี้!$K$2:$K$20000, "&lt;=30")</f>
        <v>0</v>
      </c>
      <c r="L2998">
        <f>SUMIFS(รายงานลูกหนี้!$G$2:$G$20000, รายงานลูกหนี้!$A$2:$A$20000, $A2998, รายงานลูกหนี้!$K$2:$K$20000, "&gt;=31", รายงานลูกหนี้!$K$2:$K$20000, "&lt;=60")</f>
        <v>0</v>
      </c>
      <c r="M2998">
        <f>SUMIFS(รายงานลูกหนี้!$G$2:$G$20000, รายงานลูกหนี้!$A$2:$A$20000, $A2998, รายงานลูกหนี้!$K$2:$K$20000, "&gt;=61", รายงานลูกหนี้!$K$2:$K$20000, "&lt;=90")</f>
        <v>0</v>
      </c>
      <c r="N2998">
        <f>SUMIFS(รายงานลูกหนี้!$G$2:$G$20000, รายงานลูกหนี้!$A$2:$A$20000, $A2998, รายงานลูกหนี้!$K$2:$K$20000, "&gt;90")</f>
        <v>0</v>
      </c>
      <c r="O2998">
        <f t="shared" si="233"/>
        <v>7997</v>
      </c>
      <c r="P2998" s="17">
        <f t="shared" si="234"/>
        <v>0</v>
      </c>
    </row>
    <row r="2999" spans="1:16" x14ac:dyDescent="0.2">
      <c r="A2999" t="str">
        <v>c69ab4cec46b0b72f62ce2391b7efa1a00c51f4e</v>
      </c>
      <c r="B2999">
        <f>COUNTIF(รายงานลูกหนี้!$A:$A,A2999)</f>
        <v>4</v>
      </c>
      <c r="C2999">
        <f>COUNTIFS(รายงานลูกหนี้!$A:$A,A2999,รายงานลูกหนี้!$K:$K,"&gt;0")</f>
        <v>0</v>
      </c>
      <c r="D2999">
        <f>SUMIF(รายงานลูกหนี้!$A:$A,A2999,รายงานลูกหนี้!$K:$K)</f>
        <v>0</v>
      </c>
      <c r="E2999">
        <f>_xlfn.MAXIFS(รายงานลูกหนี้!$K:$K,รายงานลูกหนี้!$A:$A,A2999)</f>
        <v>0</v>
      </c>
      <c r="F2999" s="17">
        <f t="shared" si="230"/>
        <v>0</v>
      </c>
      <c r="G2999" t="str">
        <f t="shared" si="231"/>
        <v>ชำระตรงเวลา</v>
      </c>
      <c r="H2999" t="str">
        <f t="shared" si="232"/>
        <v>ลูกหนี้ชั้นดี</v>
      </c>
      <c r="I2999" s="17" cm="1">
        <f t="array" ref="I2999">_xlfn.IFS(D2999=0,0%, D2999&lt;=30,25%, D2999&lt;=60,50%, D2999&lt;=90,75%, D2999&gt;90,100%)</f>
        <v>0</v>
      </c>
      <c r="J2999">
        <f>SUMIFS(รายงานลูกหนี้!$G$2:$G$20000, รายงานลูกหนี้!$A$2:$A$20000, $A2999, รายงานลูกหนี้!$K$2:$K$20000, 0)</f>
        <v>52279</v>
      </c>
      <c r="K2999">
        <f>SUMIFS(รายงานลูกหนี้!$G$2:$G$20000, รายงานลูกหนี้!$A$2:$A$20000, $A2999, รายงานลูกหนี้!$K$2:$K$20000, "&gt;=1", รายงานลูกหนี้!$K$2:$K$20000, "&lt;=30")</f>
        <v>0</v>
      </c>
      <c r="L2999">
        <f>SUMIFS(รายงานลูกหนี้!$G$2:$G$20000, รายงานลูกหนี้!$A$2:$A$20000, $A2999, รายงานลูกหนี้!$K$2:$K$20000, "&gt;=31", รายงานลูกหนี้!$K$2:$K$20000, "&lt;=60")</f>
        <v>0</v>
      </c>
      <c r="M2999">
        <f>SUMIFS(รายงานลูกหนี้!$G$2:$G$20000, รายงานลูกหนี้!$A$2:$A$20000, $A2999, รายงานลูกหนี้!$K$2:$K$20000, "&gt;=61", รายงานลูกหนี้!$K$2:$K$20000, "&lt;=90")</f>
        <v>0</v>
      </c>
      <c r="N2999">
        <f>SUMIFS(รายงานลูกหนี้!$G$2:$G$20000, รายงานลูกหนี้!$A$2:$A$20000, $A2999, รายงานลูกหนี้!$K$2:$K$20000, "&gt;90")</f>
        <v>0</v>
      </c>
      <c r="O2999">
        <f t="shared" si="233"/>
        <v>52279</v>
      </c>
      <c r="P2999" s="17">
        <f t="shared" si="234"/>
        <v>0</v>
      </c>
    </row>
    <row r="3000" spans="1:16" x14ac:dyDescent="0.2">
      <c r="A3000" t="str">
        <v>972900e20ceb1cb251f38bf071ccb479e3c28de1</v>
      </c>
      <c r="B3000">
        <f>COUNTIF(รายงานลูกหนี้!$A:$A,A3000)</f>
        <v>2</v>
      </c>
      <c r="C3000">
        <f>COUNTIFS(รายงานลูกหนี้!$A:$A,A3000,รายงานลูกหนี้!$K:$K,"&gt;0")</f>
        <v>2</v>
      </c>
      <c r="D3000">
        <f>SUMIF(รายงานลูกหนี้!$A:$A,A3000,รายงานลูกหนี้!$K:$K)</f>
        <v>13</v>
      </c>
      <c r="E3000">
        <f>_xlfn.MAXIFS(รายงานลูกหนี้!$K:$K,รายงานลูกหนี้!$A:$A,A3000)</f>
        <v>7</v>
      </c>
      <c r="F3000" s="17">
        <f t="shared" si="230"/>
        <v>1</v>
      </c>
      <c r="G3000" t="str">
        <f t="shared" si="231"/>
        <v>ค้างชำระ 1 - 30 วัน</v>
      </c>
      <c r="H3000" t="str">
        <f t="shared" si="232"/>
        <v>ลูกหนี้ชั้นดี</v>
      </c>
      <c r="I3000" s="17" cm="1">
        <f t="array" ref="I3000">_xlfn.IFS(D3000=0,0%, D3000&lt;=30,25%, D3000&lt;=60,50%, D3000&lt;=90,75%, D3000&gt;90,100%)</f>
        <v>0.25</v>
      </c>
      <c r="J3000">
        <f>SUMIFS(รายงานลูกหนี้!$G$2:$G$20000, รายงานลูกหนี้!$A$2:$A$20000, $A3000, รายงานลูกหนี้!$K$2:$K$20000, 0)</f>
        <v>0</v>
      </c>
      <c r="K3000">
        <f>SUMIFS(รายงานลูกหนี้!$G$2:$G$20000, รายงานลูกหนี้!$A$2:$A$20000, $A3000, รายงานลูกหนี้!$K$2:$K$20000, "&gt;=1", รายงานลูกหนี้!$K$2:$K$20000, "&lt;=30")</f>
        <v>43337</v>
      </c>
      <c r="L3000">
        <f>SUMIFS(รายงานลูกหนี้!$G$2:$G$20000, รายงานลูกหนี้!$A$2:$A$20000, $A3000, รายงานลูกหนี้!$K$2:$K$20000, "&gt;=31", รายงานลูกหนี้!$K$2:$K$20000, "&lt;=60")</f>
        <v>0</v>
      </c>
      <c r="M3000">
        <f>SUMIFS(รายงานลูกหนี้!$G$2:$G$20000, รายงานลูกหนี้!$A$2:$A$20000, $A3000, รายงานลูกหนี้!$K$2:$K$20000, "&gt;=61", รายงานลูกหนี้!$K$2:$K$20000, "&lt;=90")</f>
        <v>0</v>
      </c>
      <c r="N3000">
        <f>SUMIFS(รายงานลูกหนี้!$G$2:$G$20000, รายงานลูกหนี้!$A$2:$A$20000, $A3000, รายงานลูกหนี้!$K$2:$K$20000, "&gt;90")</f>
        <v>0</v>
      </c>
      <c r="O3000">
        <f t="shared" si="233"/>
        <v>43337</v>
      </c>
      <c r="P3000" s="17">
        <f t="shared" si="234"/>
        <v>0.25</v>
      </c>
    </row>
    <row r="3001" spans="1:16" x14ac:dyDescent="0.2">
      <c r="A3001" t="str">
        <v>267b1df8c92d552ec8c6e6ed17d0ad7e79484194</v>
      </c>
      <c r="B3001">
        <f>COUNTIF(รายงานลูกหนี้!$A:$A,A3001)</f>
        <v>1</v>
      </c>
      <c r="C3001">
        <f>COUNTIFS(รายงานลูกหนี้!$A:$A,A3001,รายงานลูกหนี้!$K:$K,"&gt;0")</f>
        <v>0</v>
      </c>
      <c r="D3001">
        <f>SUMIF(รายงานลูกหนี้!$A:$A,A3001,รายงานลูกหนี้!$K:$K)</f>
        <v>0</v>
      </c>
      <c r="E3001">
        <f>_xlfn.MAXIFS(รายงานลูกหนี้!$K:$K,รายงานลูกหนี้!$A:$A,A3001)</f>
        <v>0</v>
      </c>
      <c r="F3001" s="17">
        <f t="shared" si="230"/>
        <v>0</v>
      </c>
      <c r="G3001" t="str">
        <f t="shared" si="231"/>
        <v>ชำระตรงเวลา</v>
      </c>
      <c r="H3001" t="str">
        <f t="shared" si="232"/>
        <v>ลูกหนี้ชั้นดี</v>
      </c>
      <c r="I3001" s="17" cm="1">
        <f t="array" ref="I3001">_xlfn.IFS(D3001=0,0%, D3001&lt;=30,25%, D3001&lt;=60,50%, D3001&lt;=90,75%, D3001&gt;90,100%)</f>
        <v>0</v>
      </c>
      <c r="J3001">
        <f>SUMIFS(รายงานลูกหนี้!$G$2:$G$20000, รายงานลูกหนี้!$A$2:$A$20000, $A3001, รายงานลูกหนี้!$K$2:$K$20000, 0)</f>
        <v>250</v>
      </c>
      <c r="K3001">
        <f>SUMIFS(รายงานลูกหนี้!$G$2:$G$20000, รายงานลูกหนี้!$A$2:$A$20000, $A3001, รายงานลูกหนี้!$K$2:$K$20000, "&gt;=1", รายงานลูกหนี้!$K$2:$K$20000, "&lt;=30")</f>
        <v>0</v>
      </c>
      <c r="L3001">
        <f>SUMIFS(รายงานลูกหนี้!$G$2:$G$20000, รายงานลูกหนี้!$A$2:$A$20000, $A3001, รายงานลูกหนี้!$K$2:$K$20000, "&gt;=31", รายงานลูกหนี้!$K$2:$K$20000, "&lt;=60")</f>
        <v>0</v>
      </c>
      <c r="M3001">
        <f>SUMIFS(รายงานลูกหนี้!$G$2:$G$20000, รายงานลูกหนี้!$A$2:$A$20000, $A3001, รายงานลูกหนี้!$K$2:$K$20000, "&gt;=61", รายงานลูกหนี้!$K$2:$K$20000, "&lt;=90")</f>
        <v>0</v>
      </c>
      <c r="N3001">
        <f>SUMIFS(รายงานลูกหนี้!$G$2:$G$20000, รายงานลูกหนี้!$A$2:$A$20000, $A3001, รายงานลูกหนี้!$K$2:$K$20000, "&gt;90")</f>
        <v>0</v>
      </c>
      <c r="O3001">
        <f t="shared" si="233"/>
        <v>250</v>
      </c>
      <c r="P3001" s="17">
        <f t="shared" si="234"/>
        <v>0</v>
      </c>
    </row>
    <row r="3002" spans="1:16" x14ac:dyDescent="0.2">
      <c r="A3002" t="str">
        <v>100abbeae313a38f3ed6146944fe8ace29c81b79</v>
      </c>
      <c r="B3002">
        <f>COUNTIF(รายงานลูกหนี้!$A:$A,A3002)</f>
        <v>3</v>
      </c>
      <c r="C3002">
        <f>COUNTIFS(รายงานลูกหนี้!$A:$A,A3002,รายงานลูกหนี้!$K:$K,"&gt;0")</f>
        <v>1</v>
      </c>
      <c r="D3002">
        <f>SUMIF(รายงานลูกหนี้!$A:$A,A3002,รายงานลูกหนี้!$K:$K)</f>
        <v>1</v>
      </c>
      <c r="E3002">
        <f>_xlfn.MAXIFS(รายงานลูกหนี้!$K:$K,รายงานลูกหนี้!$A:$A,A3002)</f>
        <v>1</v>
      </c>
      <c r="F3002" s="17">
        <f t="shared" si="230"/>
        <v>0.33333333333333331</v>
      </c>
      <c r="G3002" t="str">
        <f t="shared" si="231"/>
        <v>ค้างชำระ 1 - 30 วัน</v>
      </c>
      <c r="H3002" t="str">
        <f t="shared" si="232"/>
        <v>ลูกหนี้ชั้นดี</v>
      </c>
      <c r="I3002" s="17" cm="1">
        <f t="array" ref="I3002">_xlfn.IFS(D3002=0,0%, D3002&lt;=30,25%, D3002&lt;=60,50%, D3002&lt;=90,75%, D3002&gt;90,100%)</f>
        <v>0.25</v>
      </c>
      <c r="J3002">
        <f>SUMIFS(รายงานลูกหนี้!$G$2:$G$20000, รายงานลูกหนี้!$A$2:$A$20000, $A3002, รายงานลูกหนี้!$K$2:$K$20000, 0)</f>
        <v>8253</v>
      </c>
      <c r="K3002">
        <f>SUMIFS(รายงานลูกหนี้!$G$2:$G$20000, รายงานลูกหนี้!$A$2:$A$20000, $A3002, รายงานลูกหนี้!$K$2:$K$20000, "&gt;=1", รายงานลูกหนี้!$K$2:$K$20000, "&lt;=30")</f>
        <v>7753</v>
      </c>
      <c r="L3002">
        <f>SUMIFS(รายงานลูกหนี้!$G$2:$G$20000, รายงานลูกหนี้!$A$2:$A$20000, $A3002, รายงานลูกหนี้!$K$2:$K$20000, "&gt;=31", รายงานลูกหนี้!$K$2:$K$20000, "&lt;=60")</f>
        <v>0</v>
      </c>
      <c r="M3002">
        <f>SUMIFS(รายงานลูกหนี้!$G$2:$G$20000, รายงานลูกหนี้!$A$2:$A$20000, $A3002, รายงานลูกหนี้!$K$2:$K$20000, "&gt;=61", รายงานลูกหนี้!$K$2:$K$20000, "&lt;=90")</f>
        <v>0</v>
      </c>
      <c r="N3002">
        <f>SUMIFS(รายงานลูกหนี้!$G$2:$G$20000, รายงานลูกหนี้!$A$2:$A$20000, $A3002, รายงานลูกหนี้!$K$2:$K$20000, "&gt;90")</f>
        <v>0</v>
      </c>
      <c r="O3002">
        <f t="shared" si="233"/>
        <v>16006</v>
      </c>
      <c r="P3002" s="17">
        <f t="shared" si="234"/>
        <v>0.12109521429463951</v>
      </c>
    </row>
    <row r="3003" spans="1:16" x14ac:dyDescent="0.2">
      <c r="A3003" t="str">
        <v>3d9f554029fa5d438777908d8acb65afbf467150</v>
      </c>
      <c r="B3003">
        <f>COUNTIF(รายงานลูกหนี้!$A:$A,A3003)</f>
        <v>13</v>
      </c>
      <c r="C3003">
        <f>COUNTIFS(รายงานลูกหนี้!$A:$A,A3003,รายงานลูกหนี้!$K:$K,"&gt;0")</f>
        <v>13</v>
      </c>
      <c r="D3003">
        <f>SUMIF(รายงานลูกหนี้!$A:$A,A3003,รายงานลูกหนี้!$K:$K)</f>
        <v>96</v>
      </c>
      <c r="E3003">
        <f>_xlfn.MAXIFS(รายงานลูกหนี้!$K:$K,รายงานลูกหนี้!$A:$A,A3003)</f>
        <v>39</v>
      </c>
      <c r="F3003" s="17">
        <f t="shared" si="230"/>
        <v>1</v>
      </c>
      <c r="G3003" t="str">
        <f t="shared" si="231"/>
        <v>ค้างชำระ 31 - 60 วัน</v>
      </c>
      <c r="H3003" t="str">
        <f t="shared" si="232"/>
        <v>ลูกหนี้เฝ้าติดตาม</v>
      </c>
      <c r="I3003" s="17" cm="1">
        <f t="array" ref="I3003">_xlfn.IFS(D3003=0,0%, D3003&lt;=30,25%, D3003&lt;=60,50%, D3003&lt;=90,75%, D3003&gt;90,100%)</f>
        <v>1</v>
      </c>
      <c r="J3003">
        <f>SUMIFS(รายงานลูกหนี้!$G$2:$G$20000, รายงานลูกหนี้!$A$2:$A$20000, $A3003, รายงานลูกหนี้!$K$2:$K$20000, 0)</f>
        <v>0</v>
      </c>
      <c r="K3003">
        <f>SUMIFS(รายงานลูกหนี้!$G$2:$G$20000, รายงานลูกหนี้!$A$2:$A$20000, $A3003, รายงานลูกหนี้!$K$2:$K$20000, "&gt;=1", รายงานลูกหนี้!$K$2:$K$20000, "&lt;=30")</f>
        <v>103337</v>
      </c>
      <c r="L3003">
        <f>SUMIFS(รายงานลูกหนี้!$G$2:$G$20000, รายงานลูกหนี้!$A$2:$A$20000, $A3003, รายงานลูกหนี้!$K$2:$K$20000, "&gt;=31", รายงานลูกหนี้!$K$2:$K$20000, "&lt;=60")</f>
        <v>7792</v>
      </c>
      <c r="M3003">
        <f>SUMIFS(รายงานลูกหนี้!$G$2:$G$20000, รายงานลูกหนี้!$A$2:$A$20000, $A3003, รายงานลูกหนี้!$K$2:$K$20000, "&gt;=61", รายงานลูกหนี้!$K$2:$K$20000, "&lt;=90")</f>
        <v>0</v>
      </c>
      <c r="N3003">
        <f>SUMIFS(รายงานลูกหนี้!$G$2:$G$20000, รายงานลูกหนี้!$A$2:$A$20000, $A3003, รายงานลูกหนี้!$K$2:$K$20000, "&gt;90")</f>
        <v>0</v>
      </c>
      <c r="O3003">
        <f t="shared" si="233"/>
        <v>111129</v>
      </c>
      <c r="P3003" s="17">
        <f t="shared" si="234"/>
        <v>0.26752917780237384</v>
      </c>
    </row>
    <row r="3004" spans="1:16" x14ac:dyDescent="0.2">
      <c r="A3004" t="str">
        <v>606edb33859a2c3528c5c5423e8b91c5a9e1ff19</v>
      </c>
      <c r="B3004">
        <f>COUNTIF(รายงานลูกหนี้!$A:$A,A3004)</f>
        <v>6</v>
      </c>
      <c r="C3004">
        <f>COUNTIFS(รายงานลูกหนี้!$A:$A,A3004,รายงานลูกหนี้!$K:$K,"&gt;0")</f>
        <v>0</v>
      </c>
      <c r="D3004">
        <f>SUMIF(รายงานลูกหนี้!$A:$A,A3004,รายงานลูกหนี้!$K:$K)</f>
        <v>0</v>
      </c>
      <c r="E3004">
        <f>_xlfn.MAXIFS(รายงานลูกหนี้!$K:$K,รายงานลูกหนี้!$A:$A,A3004)</f>
        <v>0</v>
      </c>
      <c r="F3004" s="17">
        <f t="shared" si="230"/>
        <v>0</v>
      </c>
      <c r="G3004" t="str">
        <f t="shared" si="231"/>
        <v>ชำระตรงเวลา</v>
      </c>
      <c r="H3004" t="str">
        <f t="shared" si="232"/>
        <v>ลูกหนี้ชั้นดี</v>
      </c>
      <c r="I3004" s="17" cm="1">
        <f t="array" ref="I3004">_xlfn.IFS(D3004=0,0%, D3004&lt;=30,25%, D3004&lt;=60,50%, D3004&lt;=90,75%, D3004&gt;90,100%)</f>
        <v>0</v>
      </c>
      <c r="J3004">
        <f>SUMIFS(รายงานลูกหนี้!$G$2:$G$20000, รายงานลูกหนี้!$A$2:$A$20000, $A3004, รายงานลูกหนี้!$K$2:$K$20000, 0)</f>
        <v>23269</v>
      </c>
      <c r="K3004">
        <f>SUMIFS(รายงานลูกหนี้!$G$2:$G$20000, รายงานลูกหนี้!$A$2:$A$20000, $A3004, รายงานลูกหนี้!$K$2:$K$20000, "&gt;=1", รายงานลูกหนี้!$K$2:$K$20000, "&lt;=30")</f>
        <v>0</v>
      </c>
      <c r="L3004">
        <f>SUMIFS(รายงานลูกหนี้!$G$2:$G$20000, รายงานลูกหนี้!$A$2:$A$20000, $A3004, รายงานลูกหนี้!$K$2:$K$20000, "&gt;=31", รายงานลูกหนี้!$K$2:$K$20000, "&lt;=60")</f>
        <v>0</v>
      </c>
      <c r="M3004">
        <f>SUMIFS(รายงานลูกหนี้!$G$2:$G$20000, รายงานลูกหนี้!$A$2:$A$20000, $A3004, รายงานลูกหนี้!$K$2:$K$20000, "&gt;=61", รายงานลูกหนี้!$K$2:$K$20000, "&lt;=90")</f>
        <v>0</v>
      </c>
      <c r="N3004">
        <f>SUMIFS(รายงานลูกหนี้!$G$2:$G$20000, รายงานลูกหนี้!$A$2:$A$20000, $A3004, รายงานลูกหนี้!$K$2:$K$20000, "&gt;90")</f>
        <v>0</v>
      </c>
      <c r="O3004">
        <f t="shared" si="233"/>
        <v>23269</v>
      </c>
      <c r="P3004" s="17">
        <f t="shared" si="234"/>
        <v>0</v>
      </c>
    </row>
    <row r="3005" spans="1:16" x14ac:dyDescent="0.2">
      <c r="A3005" t="str">
        <v>bcb14766ef2d8ff4ccb522507503479bcadb1433</v>
      </c>
      <c r="B3005">
        <f>COUNTIF(รายงานลูกหนี้!$A:$A,A3005)</f>
        <v>8</v>
      </c>
      <c r="C3005">
        <f>COUNTIFS(รายงานลูกหนี้!$A:$A,A3005,รายงานลูกหนี้!$K:$K,"&gt;0")</f>
        <v>0</v>
      </c>
      <c r="D3005">
        <f>SUMIF(รายงานลูกหนี้!$A:$A,A3005,รายงานลูกหนี้!$K:$K)</f>
        <v>0</v>
      </c>
      <c r="E3005">
        <f>_xlfn.MAXIFS(รายงานลูกหนี้!$K:$K,รายงานลูกหนี้!$A:$A,A3005)</f>
        <v>0</v>
      </c>
      <c r="F3005" s="17">
        <f t="shared" si="230"/>
        <v>0</v>
      </c>
      <c r="G3005" t="str">
        <f t="shared" si="231"/>
        <v>ชำระตรงเวลา</v>
      </c>
      <c r="H3005" t="str">
        <f t="shared" si="232"/>
        <v>ลูกหนี้ชั้นดี</v>
      </c>
      <c r="I3005" s="17" cm="1">
        <f t="array" ref="I3005">_xlfn.IFS(D3005=0,0%, D3005&lt;=30,25%, D3005&lt;=60,50%, D3005&lt;=90,75%, D3005&gt;90,100%)</f>
        <v>0</v>
      </c>
      <c r="J3005">
        <f>SUMIFS(รายงานลูกหนี้!$G$2:$G$20000, รายงานลูกหนี้!$A$2:$A$20000, $A3005, รายงานลูกหนี้!$K$2:$K$20000, 0)</f>
        <v>10406</v>
      </c>
      <c r="K3005">
        <f>SUMIFS(รายงานลูกหนี้!$G$2:$G$20000, รายงานลูกหนี้!$A$2:$A$20000, $A3005, รายงานลูกหนี้!$K$2:$K$20000, "&gt;=1", รายงานลูกหนี้!$K$2:$K$20000, "&lt;=30")</f>
        <v>0</v>
      </c>
      <c r="L3005">
        <f>SUMIFS(รายงานลูกหนี้!$G$2:$G$20000, รายงานลูกหนี้!$A$2:$A$20000, $A3005, รายงานลูกหนี้!$K$2:$K$20000, "&gt;=31", รายงานลูกหนี้!$K$2:$K$20000, "&lt;=60")</f>
        <v>0</v>
      </c>
      <c r="M3005">
        <f>SUMIFS(รายงานลูกหนี้!$G$2:$G$20000, รายงานลูกหนี้!$A$2:$A$20000, $A3005, รายงานลูกหนี้!$K$2:$K$20000, "&gt;=61", รายงานลูกหนี้!$K$2:$K$20000, "&lt;=90")</f>
        <v>0</v>
      </c>
      <c r="N3005">
        <f>SUMIFS(รายงานลูกหนี้!$G$2:$G$20000, รายงานลูกหนี้!$A$2:$A$20000, $A3005, รายงานลูกหนี้!$K$2:$K$20000, "&gt;90")</f>
        <v>0</v>
      </c>
      <c r="O3005">
        <f t="shared" si="233"/>
        <v>10406</v>
      </c>
      <c r="P3005" s="17">
        <f t="shared" si="234"/>
        <v>0</v>
      </c>
    </row>
    <row r="3006" spans="1:16" x14ac:dyDescent="0.2">
      <c r="A3006" t="str">
        <v>c12710fa37b9ef7b8ab6a24c355da57dbc141077</v>
      </c>
      <c r="B3006">
        <f>COUNTIF(รายงานลูกหนี้!$A:$A,A3006)</f>
        <v>2</v>
      </c>
      <c r="C3006">
        <f>COUNTIFS(รายงานลูกหนี้!$A:$A,A3006,รายงานลูกหนี้!$K:$K,"&gt;0")</f>
        <v>0</v>
      </c>
      <c r="D3006">
        <f>SUMIF(รายงานลูกหนี้!$A:$A,A3006,รายงานลูกหนี้!$K:$K)</f>
        <v>0</v>
      </c>
      <c r="E3006">
        <f>_xlfn.MAXIFS(รายงานลูกหนี้!$K:$K,รายงานลูกหนี้!$A:$A,A3006)</f>
        <v>0</v>
      </c>
      <c r="F3006" s="17">
        <f t="shared" si="230"/>
        <v>0</v>
      </c>
      <c r="G3006" t="str">
        <f t="shared" si="231"/>
        <v>ชำระตรงเวลา</v>
      </c>
      <c r="H3006" t="str">
        <f t="shared" si="232"/>
        <v>ลูกหนี้ชั้นดี</v>
      </c>
      <c r="I3006" s="17" cm="1">
        <f t="array" ref="I3006">_xlfn.IFS(D3006=0,0%, D3006&lt;=30,25%, D3006&lt;=60,50%, D3006&lt;=90,75%, D3006&gt;90,100%)</f>
        <v>0</v>
      </c>
      <c r="J3006">
        <f>SUMIFS(รายงานลูกหนี้!$G$2:$G$20000, รายงานลูกหนี้!$A$2:$A$20000, $A3006, รายงานลูกหนี้!$K$2:$K$20000, 0)</f>
        <v>700</v>
      </c>
      <c r="K3006">
        <f>SUMIFS(รายงานลูกหนี้!$G$2:$G$20000, รายงานลูกหนี้!$A$2:$A$20000, $A3006, รายงานลูกหนี้!$K$2:$K$20000, "&gt;=1", รายงานลูกหนี้!$K$2:$K$20000, "&lt;=30")</f>
        <v>0</v>
      </c>
      <c r="L3006">
        <f>SUMIFS(รายงานลูกหนี้!$G$2:$G$20000, รายงานลูกหนี้!$A$2:$A$20000, $A3006, รายงานลูกหนี้!$K$2:$K$20000, "&gt;=31", รายงานลูกหนี้!$K$2:$K$20000, "&lt;=60")</f>
        <v>0</v>
      </c>
      <c r="M3006">
        <f>SUMIFS(รายงานลูกหนี้!$G$2:$G$20000, รายงานลูกหนี้!$A$2:$A$20000, $A3006, รายงานลูกหนี้!$K$2:$K$20000, "&gt;=61", รายงานลูกหนี้!$K$2:$K$20000, "&lt;=90")</f>
        <v>0</v>
      </c>
      <c r="N3006">
        <f>SUMIFS(รายงานลูกหนี้!$G$2:$G$20000, รายงานลูกหนี้!$A$2:$A$20000, $A3006, รายงานลูกหนี้!$K$2:$K$20000, "&gt;90")</f>
        <v>0</v>
      </c>
      <c r="O3006">
        <f t="shared" si="233"/>
        <v>700</v>
      </c>
      <c r="P3006" s="17">
        <f t="shared" si="234"/>
        <v>0</v>
      </c>
    </row>
    <row r="3007" spans="1:16" x14ac:dyDescent="0.2">
      <c r="A3007" t="str">
        <v>377198dac3a67ec9e07ec118ce5bb560052fd372</v>
      </c>
      <c r="B3007">
        <f>COUNTIF(รายงานลูกหนี้!$A:$A,A3007)</f>
        <v>2</v>
      </c>
      <c r="C3007">
        <f>COUNTIFS(รายงานลูกหนี้!$A:$A,A3007,รายงานลูกหนี้!$K:$K,"&gt;0")</f>
        <v>1</v>
      </c>
      <c r="D3007">
        <f>SUMIF(รายงานลูกหนี้!$A:$A,A3007,รายงานลูกหนี้!$K:$K)</f>
        <v>57</v>
      </c>
      <c r="E3007">
        <f>_xlfn.MAXIFS(รายงานลูกหนี้!$K:$K,รายงานลูกหนี้!$A:$A,A3007)</f>
        <v>57</v>
      </c>
      <c r="F3007" s="17">
        <f t="shared" si="230"/>
        <v>0.5</v>
      </c>
      <c r="G3007" t="str">
        <f t="shared" si="231"/>
        <v>ค้างชำระ 31 - 60 วัน</v>
      </c>
      <c r="H3007" t="str">
        <f t="shared" si="232"/>
        <v>ลูกหนี้เฝ้าติดตาม</v>
      </c>
      <c r="I3007" s="17" cm="1">
        <f t="array" ref="I3007">_xlfn.IFS(D3007=0,0%, D3007&lt;=30,25%, D3007&lt;=60,50%, D3007&lt;=90,75%, D3007&gt;90,100%)</f>
        <v>0.5</v>
      </c>
      <c r="J3007">
        <f>SUMIFS(รายงานลูกหนี้!$G$2:$G$20000, รายงานลูกหนี้!$A$2:$A$20000, $A3007, รายงานลูกหนี้!$K$2:$K$20000, 0)</f>
        <v>9060</v>
      </c>
      <c r="K3007">
        <f>SUMIFS(รายงานลูกหนี้!$G$2:$G$20000, รายงานลูกหนี้!$A$2:$A$20000, $A3007, รายงานลูกหนี้!$K$2:$K$20000, "&gt;=1", รายงานลูกหนี้!$K$2:$K$20000, "&lt;=30")</f>
        <v>0</v>
      </c>
      <c r="L3007">
        <f>SUMIFS(รายงานลูกหนี้!$G$2:$G$20000, รายงานลูกหนี้!$A$2:$A$20000, $A3007, รายงานลูกหนี้!$K$2:$K$20000, "&gt;=31", รายงานลูกหนี้!$K$2:$K$20000, "&lt;=60")</f>
        <v>28931</v>
      </c>
      <c r="M3007">
        <f>SUMIFS(รายงานลูกหนี้!$G$2:$G$20000, รายงานลูกหนี้!$A$2:$A$20000, $A3007, รายงานลูกหนี้!$K$2:$K$20000, "&gt;=61", รายงานลูกหนี้!$K$2:$K$20000, "&lt;=90")</f>
        <v>0</v>
      </c>
      <c r="N3007">
        <f>SUMIFS(รายงานลูกหนี้!$G$2:$G$20000, รายงานลูกหนี้!$A$2:$A$20000, $A3007, รายงานลูกหนี้!$K$2:$K$20000, "&gt;90")</f>
        <v>0</v>
      </c>
      <c r="O3007">
        <f t="shared" si="233"/>
        <v>37991</v>
      </c>
      <c r="P3007" s="17">
        <f t="shared" si="234"/>
        <v>0.38076123292358716</v>
      </c>
    </row>
    <row r="3008" spans="1:16" x14ac:dyDescent="0.2">
      <c r="A3008" t="str">
        <v>821fcb86eca31c755a8b7bae2797251d24eb09ba</v>
      </c>
      <c r="B3008">
        <f>COUNTIF(รายงานลูกหนี้!$A:$A,A3008)</f>
        <v>6</v>
      </c>
      <c r="C3008">
        <f>COUNTIFS(รายงานลูกหนี้!$A:$A,A3008,รายงานลูกหนี้!$K:$K,"&gt;0")</f>
        <v>2</v>
      </c>
      <c r="D3008">
        <f>SUMIF(รายงานลูกหนี้!$A:$A,A3008,รายงานลูกหนี้!$K:$K)</f>
        <v>4</v>
      </c>
      <c r="E3008">
        <f>_xlfn.MAXIFS(รายงานลูกหนี้!$K:$K,รายงานลูกหนี้!$A:$A,A3008)</f>
        <v>3</v>
      </c>
      <c r="F3008" s="17">
        <f t="shared" si="230"/>
        <v>0.33333333333333331</v>
      </c>
      <c r="G3008" t="str">
        <f t="shared" si="231"/>
        <v>ค้างชำระ 1 - 30 วัน</v>
      </c>
      <c r="H3008" t="str">
        <f t="shared" si="232"/>
        <v>ลูกหนี้ชั้นดี</v>
      </c>
      <c r="I3008" s="17" cm="1">
        <f t="array" ref="I3008">_xlfn.IFS(D3008=0,0%, D3008&lt;=30,25%, D3008&lt;=60,50%, D3008&lt;=90,75%, D3008&gt;90,100%)</f>
        <v>0.25</v>
      </c>
      <c r="J3008">
        <f>SUMIFS(รายงานลูกหนี้!$G$2:$G$20000, รายงานลูกหนี้!$A$2:$A$20000, $A3008, รายงานลูกหนี้!$K$2:$K$20000, 0)</f>
        <v>17790</v>
      </c>
      <c r="K3008">
        <f>SUMIFS(รายงานลูกหนี้!$G$2:$G$20000, รายงานลูกหนี้!$A$2:$A$20000, $A3008, รายงานลูกหนี้!$K$2:$K$20000, "&gt;=1", รายงานลูกหนี้!$K$2:$K$20000, "&lt;=30")</f>
        <v>7398</v>
      </c>
      <c r="L3008">
        <f>SUMIFS(รายงานลูกหนี้!$G$2:$G$20000, รายงานลูกหนี้!$A$2:$A$20000, $A3008, รายงานลูกหนี้!$K$2:$K$20000, "&gt;=31", รายงานลูกหนี้!$K$2:$K$20000, "&lt;=60")</f>
        <v>0</v>
      </c>
      <c r="M3008">
        <f>SUMIFS(รายงานลูกหนี้!$G$2:$G$20000, รายงานลูกหนี้!$A$2:$A$20000, $A3008, รายงานลูกหนี้!$K$2:$K$20000, "&gt;=61", รายงานลูกหนี้!$K$2:$K$20000, "&lt;=90")</f>
        <v>0</v>
      </c>
      <c r="N3008">
        <f>SUMIFS(รายงานลูกหนี้!$G$2:$G$20000, รายงานลูกหนี้!$A$2:$A$20000, $A3008, รายงานลูกหนี้!$K$2:$K$20000, "&gt;90")</f>
        <v>0</v>
      </c>
      <c r="O3008">
        <f t="shared" si="233"/>
        <v>25188</v>
      </c>
      <c r="P3008" s="17">
        <f t="shared" si="234"/>
        <v>7.3427822772748924E-2</v>
      </c>
    </row>
    <row r="3009" spans="1:16" x14ac:dyDescent="0.2">
      <c r="A3009" t="str">
        <v>026182d5415bd2b53ed41a55a9f9d14434741d54</v>
      </c>
      <c r="B3009">
        <f>COUNTIF(รายงานลูกหนี้!$A:$A,A3009)</f>
        <v>5</v>
      </c>
      <c r="C3009">
        <f>COUNTIFS(รายงานลูกหนี้!$A:$A,A3009,รายงานลูกหนี้!$K:$K,"&gt;0")</f>
        <v>1</v>
      </c>
      <c r="D3009">
        <f>SUMIF(รายงานลูกหนี้!$A:$A,A3009,รายงานลูกหนี้!$K:$K)</f>
        <v>12</v>
      </c>
      <c r="E3009">
        <f>_xlfn.MAXIFS(รายงานลูกหนี้!$K:$K,รายงานลูกหนี้!$A:$A,A3009)</f>
        <v>12</v>
      </c>
      <c r="F3009" s="17">
        <f t="shared" si="230"/>
        <v>0.2</v>
      </c>
      <c r="G3009" t="str">
        <f t="shared" si="231"/>
        <v>ค้างชำระ 1 - 30 วัน</v>
      </c>
      <c r="H3009" t="str">
        <f t="shared" si="232"/>
        <v>ลูกหนี้ชั้นดี</v>
      </c>
      <c r="I3009" s="17" cm="1">
        <f t="array" ref="I3009">_xlfn.IFS(D3009=0,0%, D3009&lt;=30,25%, D3009&lt;=60,50%, D3009&lt;=90,75%, D3009&gt;90,100%)</f>
        <v>0.25</v>
      </c>
      <c r="J3009">
        <f>SUMIFS(รายงานลูกหนี้!$G$2:$G$20000, รายงานลูกหนี้!$A$2:$A$20000, $A3009, รายงานลูกหนี้!$K$2:$K$20000, 0)</f>
        <v>34423</v>
      </c>
      <c r="K3009">
        <f>SUMIFS(รายงานลูกหนี้!$G$2:$G$20000, รายงานลูกหนี้!$A$2:$A$20000, $A3009, รายงานลูกหนี้!$K$2:$K$20000, "&gt;=1", รายงานลูกหนี้!$K$2:$K$20000, "&lt;=30")</f>
        <v>324</v>
      </c>
      <c r="L3009">
        <f>SUMIFS(รายงานลูกหนี้!$G$2:$G$20000, รายงานลูกหนี้!$A$2:$A$20000, $A3009, รายงานลูกหนี้!$K$2:$K$20000, "&gt;=31", รายงานลูกหนี้!$K$2:$K$20000, "&lt;=60")</f>
        <v>0</v>
      </c>
      <c r="M3009">
        <f>SUMIFS(รายงานลูกหนี้!$G$2:$G$20000, รายงานลูกหนี้!$A$2:$A$20000, $A3009, รายงานลูกหนี้!$K$2:$K$20000, "&gt;=61", รายงานลูกหนี้!$K$2:$K$20000, "&lt;=90")</f>
        <v>0</v>
      </c>
      <c r="N3009">
        <f>SUMIFS(รายงานลูกหนี้!$G$2:$G$20000, รายงานลูกหนี้!$A$2:$A$20000, $A3009, รายงานลูกหนี้!$K$2:$K$20000, "&gt;90")</f>
        <v>0</v>
      </c>
      <c r="O3009">
        <f t="shared" si="233"/>
        <v>34747</v>
      </c>
      <c r="P3009" s="17">
        <f t="shared" si="234"/>
        <v>2.3311365009928914E-3</v>
      </c>
    </row>
    <row r="3010" spans="1:16" x14ac:dyDescent="0.2">
      <c r="A3010" t="str">
        <v>bb12c4317a688b9557457fbcd89975024dec0aa1</v>
      </c>
      <c r="B3010">
        <f>COUNTIF(รายงานลูกหนี้!$A:$A,A3010)</f>
        <v>9</v>
      </c>
      <c r="C3010">
        <f>COUNTIFS(รายงานลูกหนี้!$A:$A,A3010,รายงานลูกหนี้!$K:$K,"&gt;0")</f>
        <v>2</v>
      </c>
      <c r="D3010">
        <f>SUMIF(รายงานลูกหนี้!$A:$A,A3010,รายงานลูกหนี้!$K:$K)</f>
        <v>2</v>
      </c>
      <c r="E3010">
        <f>_xlfn.MAXIFS(รายงานลูกหนี้!$K:$K,รายงานลูกหนี้!$A:$A,A3010)</f>
        <v>1</v>
      </c>
      <c r="F3010" s="17">
        <f t="shared" si="230"/>
        <v>0.22222222222222221</v>
      </c>
      <c r="G3010" t="str">
        <f t="shared" si="231"/>
        <v>ค้างชำระ 1 - 30 วัน</v>
      </c>
      <c r="H3010" t="str">
        <f t="shared" si="232"/>
        <v>ลูกหนี้ชั้นดี</v>
      </c>
      <c r="I3010" s="17" cm="1">
        <f t="array" ref="I3010">_xlfn.IFS(D3010=0,0%, D3010&lt;=30,25%, D3010&lt;=60,50%, D3010&lt;=90,75%, D3010&gt;90,100%)</f>
        <v>0.25</v>
      </c>
      <c r="J3010">
        <f>SUMIFS(รายงานลูกหนี้!$G$2:$G$20000, รายงานลูกหนี้!$A$2:$A$20000, $A3010, รายงานลูกหนี้!$K$2:$K$20000, 0)</f>
        <v>39296</v>
      </c>
      <c r="K3010">
        <f>SUMIFS(รายงานลูกหนี้!$G$2:$G$20000, รายงานลูกหนี้!$A$2:$A$20000, $A3010, รายงานลูกหนี้!$K$2:$K$20000, "&gt;=1", รายงานลูกหนี้!$K$2:$K$20000, "&lt;=30")</f>
        <v>18086</v>
      </c>
      <c r="L3010">
        <f>SUMIFS(รายงานลูกหนี้!$G$2:$G$20000, รายงานลูกหนี้!$A$2:$A$20000, $A3010, รายงานลูกหนี้!$K$2:$K$20000, "&gt;=31", รายงานลูกหนี้!$K$2:$K$20000, "&lt;=60")</f>
        <v>0</v>
      </c>
      <c r="M3010">
        <f>SUMIFS(รายงานลูกหนี้!$G$2:$G$20000, รายงานลูกหนี้!$A$2:$A$20000, $A3010, รายงานลูกหนี้!$K$2:$K$20000, "&gt;=61", รายงานลูกหนี้!$K$2:$K$20000, "&lt;=90")</f>
        <v>0</v>
      </c>
      <c r="N3010">
        <f>SUMIFS(รายงานลูกหนี้!$G$2:$G$20000, รายงานลูกหนี้!$A$2:$A$20000, $A3010, รายงานลูกหนี้!$K$2:$K$20000, "&gt;90")</f>
        <v>0</v>
      </c>
      <c r="O3010">
        <f t="shared" si="233"/>
        <v>57382</v>
      </c>
      <c r="P3010" s="17">
        <f t="shared" si="234"/>
        <v>7.8796486703147331E-2</v>
      </c>
    </row>
    <row r="3011" spans="1:16" x14ac:dyDescent="0.2">
      <c r="A3011" t="str">
        <v>20870db122e40773ba1ee14bc30473e5a4b16bc2</v>
      </c>
      <c r="B3011">
        <f>COUNTIF(รายงานลูกหนี้!$A:$A,A3011)</f>
        <v>10</v>
      </c>
      <c r="C3011">
        <f>COUNTIFS(รายงานลูกหนี้!$A:$A,A3011,รายงานลูกหนี้!$K:$K,"&gt;0")</f>
        <v>0</v>
      </c>
      <c r="D3011">
        <f>SUMIF(รายงานลูกหนี้!$A:$A,A3011,รายงานลูกหนี้!$K:$K)</f>
        <v>0</v>
      </c>
      <c r="E3011">
        <f>_xlfn.MAXIFS(รายงานลูกหนี้!$K:$K,รายงานลูกหนี้!$A:$A,A3011)</f>
        <v>0</v>
      </c>
      <c r="F3011" s="17">
        <f t="shared" ref="F3011:F3041" si="235">C3011/B3011</f>
        <v>0</v>
      </c>
      <c r="G3011" t="str">
        <f t="shared" ref="G3011:G3041" si="236">IF(E3011&lt;=0, "ชำระตรงเวลา", IF(E3011&lt;=30, "ค้างชำระ 1 - 30 วัน", IF(E3011&lt;=60, "ค้างชำระ 31 - 60 วัน", IF(E3011&lt;=90, "ค้างชำระ 61 - 90 วัน", "ค้างชำระเกิน 90 วัน"))))</f>
        <v>ชำระตรงเวลา</v>
      </c>
      <c r="H3011" t="str">
        <f t="shared" ref="H3011:H3041" si="237">IF(E3011&lt;=30, "ลูกหนี้ชั้นดี", IF(E3011&lt;=90, "ลูกหนี้เฝ้าติดตาม", "ลูกหนี้ด้อยคุณภาพ (NPL)"))</f>
        <v>ลูกหนี้ชั้นดี</v>
      </c>
      <c r="I3011" s="17" cm="1">
        <f t="array" ref="I3011">_xlfn.IFS(D3011=0,0%, D3011&lt;=30,25%, D3011&lt;=60,50%, D3011&lt;=90,75%, D3011&gt;90,100%)</f>
        <v>0</v>
      </c>
      <c r="J3011">
        <f>SUMIFS(รายงานลูกหนี้!$G$2:$G$20000, รายงานลูกหนี้!$A$2:$A$20000, $A3011, รายงานลูกหนี้!$K$2:$K$20000, 0)</f>
        <v>53900</v>
      </c>
      <c r="K3011">
        <f>SUMIFS(รายงานลูกหนี้!$G$2:$G$20000, รายงานลูกหนี้!$A$2:$A$20000, $A3011, รายงานลูกหนี้!$K$2:$K$20000, "&gt;=1", รายงานลูกหนี้!$K$2:$K$20000, "&lt;=30")</f>
        <v>0</v>
      </c>
      <c r="L3011">
        <f>SUMIFS(รายงานลูกหนี้!$G$2:$G$20000, รายงานลูกหนี้!$A$2:$A$20000, $A3011, รายงานลูกหนี้!$K$2:$K$20000, "&gt;=31", รายงานลูกหนี้!$K$2:$K$20000, "&lt;=60")</f>
        <v>0</v>
      </c>
      <c r="M3011">
        <f>SUMIFS(รายงานลูกหนี้!$G$2:$G$20000, รายงานลูกหนี้!$A$2:$A$20000, $A3011, รายงานลูกหนี้!$K$2:$K$20000, "&gt;=61", รายงานลูกหนี้!$K$2:$K$20000, "&lt;=90")</f>
        <v>0</v>
      </c>
      <c r="N3011">
        <f>SUMIFS(รายงานลูกหนี้!$G$2:$G$20000, รายงานลูกหนี้!$A$2:$A$20000, $A3011, รายงานลูกหนี้!$K$2:$K$20000, "&gt;90")</f>
        <v>0</v>
      </c>
      <c r="O3011">
        <f t="shared" ref="O3011:O3041" si="238">SUM(J3011:N3011)</f>
        <v>53900</v>
      </c>
      <c r="P3011" s="17">
        <f t="shared" ref="P3011:P3041" si="239">IF(O3011=0, 0%, (J3011*0%+K3011*25%+L3011*50%+M3011*75%+N3011*100%)/O3011)</f>
        <v>0</v>
      </c>
    </row>
    <row r="3012" spans="1:16" x14ac:dyDescent="0.2">
      <c r="A3012" t="str">
        <v>7dbd29c7f4d8fdd4823a2154fefa3abd860745c5</v>
      </c>
      <c r="B3012">
        <f>COUNTIF(รายงานลูกหนี้!$A:$A,A3012)</f>
        <v>15</v>
      </c>
      <c r="C3012">
        <f>COUNTIFS(รายงานลูกหนี้!$A:$A,A3012,รายงานลูกหนี้!$K:$K,"&gt;0")</f>
        <v>1</v>
      </c>
      <c r="D3012">
        <f>SUMIF(รายงานลูกหนี้!$A:$A,A3012,รายงานลูกหนี้!$K:$K)</f>
        <v>4</v>
      </c>
      <c r="E3012">
        <f>_xlfn.MAXIFS(รายงานลูกหนี้!$K:$K,รายงานลูกหนี้!$A:$A,A3012)</f>
        <v>4</v>
      </c>
      <c r="F3012" s="17">
        <f t="shared" si="235"/>
        <v>6.6666666666666666E-2</v>
      </c>
      <c r="G3012" t="str">
        <f t="shared" si="236"/>
        <v>ค้างชำระ 1 - 30 วัน</v>
      </c>
      <c r="H3012" t="str">
        <f t="shared" si="237"/>
        <v>ลูกหนี้ชั้นดี</v>
      </c>
      <c r="I3012" s="17" cm="1">
        <f t="array" ref="I3012">_xlfn.IFS(D3012=0,0%, D3012&lt;=30,25%, D3012&lt;=60,50%, D3012&lt;=90,75%, D3012&gt;90,100%)</f>
        <v>0.25</v>
      </c>
      <c r="J3012">
        <f>SUMIFS(รายงานลูกหนี้!$G$2:$G$20000, รายงานลูกหนี้!$A$2:$A$20000, $A3012, รายงานลูกหนี้!$K$2:$K$20000, 0)</f>
        <v>35958</v>
      </c>
      <c r="K3012">
        <f>SUMIFS(รายงานลูกหนี้!$G$2:$G$20000, รายงานลูกหนี้!$A$2:$A$20000, $A3012, รายงานลูกหนี้!$K$2:$K$20000, "&gt;=1", รายงานลูกหนี้!$K$2:$K$20000, "&lt;=30")</f>
        <v>1152</v>
      </c>
      <c r="L3012">
        <f>SUMIFS(รายงานลูกหนี้!$G$2:$G$20000, รายงานลูกหนี้!$A$2:$A$20000, $A3012, รายงานลูกหนี้!$K$2:$K$20000, "&gt;=31", รายงานลูกหนี้!$K$2:$K$20000, "&lt;=60")</f>
        <v>0</v>
      </c>
      <c r="M3012">
        <f>SUMIFS(รายงานลูกหนี้!$G$2:$G$20000, รายงานลูกหนี้!$A$2:$A$20000, $A3012, รายงานลูกหนี้!$K$2:$K$20000, "&gt;=61", รายงานลูกหนี้!$K$2:$K$20000, "&lt;=90")</f>
        <v>0</v>
      </c>
      <c r="N3012">
        <f>SUMIFS(รายงานลูกหนี้!$G$2:$G$20000, รายงานลูกหนี้!$A$2:$A$20000, $A3012, รายงานลูกหนี้!$K$2:$K$20000, "&gt;90")</f>
        <v>0</v>
      </c>
      <c r="O3012">
        <f t="shared" si="238"/>
        <v>37110</v>
      </c>
      <c r="P3012" s="17">
        <f t="shared" si="239"/>
        <v>7.7607113985448664E-3</v>
      </c>
    </row>
    <row r="3013" spans="1:16" x14ac:dyDescent="0.2">
      <c r="A3013" t="str">
        <v>45c9202309d74fa44fc32ae93f88ee30d2c7fbce</v>
      </c>
      <c r="B3013">
        <f>COUNTIF(รายงานลูกหนี้!$A:$A,A3013)</f>
        <v>6</v>
      </c>
      <c r="C3013">
        <f>COUNTIFS(รายงานลูกหนี้!$A:$A,A3013,รายงานลูกหนี้!$K:$K,"&gt;0")</f>
        <v>0</v>
      </c>
      <c r="D3013">
        <f>SUMIF(รายงานลูกหนี้!$A:$A,A3013,รายงานลูกหนี้!$K:$K)</f>
        <v>0</v>
      </c>
      <c r="E3013">
        <f>_xlfn.MAXIFS(รายงานลูกหนี้!$K:$K,รายงานลูกหนี้!$A:$A,A3013)</f>
        <v>0</v>
      </c>
      <c r="F3013" s="17">
        <f t="shared" si="235"/>
        <v>0</v>
      </c>
      <c r="G3013" t="str">
        <f t="shared" si="236"/>
        <v>ชำระตรงเวลา</v>
      </c>
      <c r="H3013" t="str">
        <f t="shared" si="237"/>
        <v>ลูกหนี้ชั้นดี</v>
      </c>
      <c r="I3013" s="17" cm="1">
        <f t="array" ref="I3013">_xlfn.IFS(D3013=0,0%, D3013&lt;=30,25%, D3013&lt;=60,50%, D3013&lt;=90,75%, D3013&gt;90,100%)</f>
        <v>0</v>
      </c>
      <c r="J3013">
        <f>SUMIFS(รายงานลูกหนี้!$G$2:$G$20000, รายงานลูกหนี้!$A$2:$A$20000, $A3013, รายงานลูกหนี้!$K$2:$K$20000, 0)</f>
        <v>17874</v>
      </c>
      <c r="K3013">
        <f>SUMIFS(รายงานลูกหนี้!$G$2:$G$20000, รายงานลูกหนี้!$A$2:$A$20000, $A3013, รายงานลูกหนี้!$K$2:$K$20000, "&gt;=1", รายงานลูกหนี้!$K$2:$K$20000, "&lt;=30")</f>
        <v>0</v>
      </c>
      <c r="L3013">
        <f>SUMIFS(รายงานลูกหนี้!$G$2:$G$20000, รายงานลูกหนี้!$A$2:$A$20000, $A3013, รายงานลูกหนี้!$K$2:$K$20000, "&gt;=31", รายงานลูกหนี้!$K$2:$K$20000, "&lt;=60")</f>
        <v>0</v>
      </c>
      <c r="M3013">
        <f>SUMIFS(รายงานลูกหนี้!$G$2:$G$20000, รายงานลูกหนี้!$A$2:$A$20000, $A3013, รายงานลูกหนี้!$K$2:$K$20000, "&gt;=61", รายงานลูกหนี้!$K$2:$K$20000, "&lt;=90")</f>
        <v>0</v>
      </c>
      <c r="N3013">
        <f>SUMIFS(รายงานลูกหนี้!$G$2:$G$20000, รายงานลูกหนี้!$A$2:$A$20000, $A3013, รายงานลูกหนี้!$K$2:$K$20000, "&gt;90")</f>
        <v>0</v>
      </c>
      <c r="O3013">
        <f t="shared" si="238"/>
        <v>17874</v>
      </c>
      <c r="P3013" s="17">
        <f t="shared" si="239"/>
        <v>0</v>
      </c>
    </row>
    <row r="3014" spans="1:16" x14ac:dyDescent="0.2">
      <c r="A3014" t="str">
        <v>7df5631775a27664d025ca71b30efc695dfa713e</v>
      </c>
      <c r="B3014">
        <f>COUNTIF(รายงานลูกหนี้!$A:$A,A3014)</f>
        <v>15</v>
      </c>
      <c r="C3014">
        <f>COUNTIFS(รายงานลูกหนี้!$A:$A,A3014,รายงานลูกหนี้!$K:$K,"&gt;0")</f>
        <v>0</v>
      </c>
      <c r="D3014">
        <f>SUMIF(รายงานลูกหนี้!$A:$A,A3014,รายงานลูกหนี้!$K:$K)</f>
        <v>0</v>
      </c>
      <c r="E3014">
        <f>_xlfn.MAXIFS(รายงานลูกหนี้!$K:$K,รายงานลูกหนี้!$A:$A,A3014)</f>
        <v>0</v>
      </c>
      <c r="F3014" s="17">
        <f t="shared" si="235"/>
        <v>0</v>
      </c>
      <c r="G3014" t="str">
        <f t="shared" si="236"/>
        <v>ชำระตรงเวลา</v>
      </c>
      <c r="H3014" t="str">
        <f t="shared" si="237"/>
        <v>ลูกหนี้ชั้นดี</v>
      </c>
      <c r="I3014" s="17" cm="1">
        <f t="array" ref="I3014">_xlfn.IFS(D3014=0,0%, D3014&lt;=30,25%, D3014&lt;=60,50%, D3014&lt;=90,75%, D3014&gt;90,100%)</f>
        <v>0</v>
      </c>
      <c r="J3014">
        <f>SUMIFS(รายงานลูกหนี้!$G$2:$G$20000, รายงานลูกหนี้!$A$2:$A$20000, $A3014, รายงานลูกหนี้!$K$2:$K$20000, 0)</f>
        <v>51099</v>
      </c>
      <c r="K3014">
        <f>SUMIFS(รายงานลูกหนี้!$G$2:$G$20000, รายงานลูกหนี้!$A$2:$A$20000, $A3014, รายงานลูกหนี้!$K$2:$K$20000, "&gt;=1", รายงานลูกหนี้!$K$2:$K$20000, "&lt;=30")</f>
        <v>0</v>
      </c>
      <c r="L3014">
        <f>SUMIFS(รายงานลูกหนี้!$G$2:$G$20000, รายงานลูกหนี้!$A$2:$A$20000, $A3014, รายงานลูกหนี้!$K$2:$K$20000, "&gt;=31", รายงานลูกหนี้!$K$2:$K$20000, "&lt;=60")</f>
        <v>0</v>
      </c>
      <c r="M3014">
        <f>SUMIFS(รายงานลูกหนี้!$G$2:$G$20000, รายงานลูกหนี้!$A$2:$A$20000, $A3014, รายงานลูกหนี้!$K$2:$K$20000, "&gt;=61", รายงานลูกหนี้!$K$2:$K$20000, "&lt;=90")</f>
        <v>0</v>
      </c>
      <c r="N3014">
        <f>SUMIFS(รายงานลูกหนี้!$G$2:$G$20000, รายงานลูกหนี้!$A$2:$A$20000, $A3014, รายงานลูกหนี้!$K$2:$K$20000, "&gt;90")</f>
        <v>0</v>
      </c>
      <c r="O3014">
        <f t="shared" si="238"/>
        <v>51099</v>
      </c>
      <c r="P3014" s="17">
        <f t="shared" si="239"/>
        <v>0</v>
      </c>
    </row>
    <row r="3015" spans="1:16" x14ac:dyDescent="0.2">
      <c r="A3015" t="str">
        <v>d0d68adcd3b199e9d911768c7ee9e9b0452ac60a</v>
      </c>
      <c r="B3015">
        <f>COUNTIF(รายงานลูกหนี้!$A:$A,A3015)</f>
        <v>16</v>
      </c>
      <c r="C3015">
        <f>COUNTIFS(รายงานลูกหนี้!$A:$A,A3015,รายงานลูกหนี้!$K:$K,"&gt;0")</f>
        <v>0</v>
      </c>
      <c r="D3015">
        <f>SUMIF(รายงานลูกหนี้!$A:$A,A3015,รายงานลูกหนี้!$K:$K)</f>
        <v>0</v>
      </c>
      <c r="E3015">
        <f>_xlfn.MAXIFS(รายงานลูกหนี้!$K:$K,รายงานลูกหนี้!$A:$A,A3015)</f>
        <v>0</v>
      </c>
      <c r="F3015" s="17">
        <f t="shared" si="235"/>
        <v>0</v>
      </c>
      <c r="G3015" t="str">
        <f t="shared" si="236"/>
        <v>ชำระตรงเวลา</v>
      </c>
      <c r="H3015" t="str">
        <f t="shared" si="237"/>
        <v>ลูกหนี้ชั้นดี</v>
      </c>
      <c r="I3015" s="17" cm="1">
        <f t="array" ref="I3015">_xlfn.IFS(D3015=0,0%, D3015&lt;=30,25%, D3015&lt;=60,50%, D3015&lt;=90,75%, D3015&gt;90,100%)</f>
        <v>0</v>
      </c>
      <c r="J3015">
        <f>SUMIFS(รายงานลูกหนี้!$G$2:$G$20000, รายงานลูกหนี้!$A$2:$A$20000, $A3015, รายงานลูกหนี้!$K$2:$K$20000, 0)</f>
        <v>46181</v>
      </c>
      <c r="K3015">
        <f>SUMIFS(รายงานลูกหนี้!$G$2:$G$20000, รายงานลูกหนี้!$A$2:$A$20000, $A3015, รายงานลูกหนี้!$K$2:$K$20000, "&gt;=1", รายงานลูกหนี้!$K$2:$K$20000, "&lt;=30")</f>
        <v>0</v>
      </c>
      <c r="L3015">
        <f>SUMIFS(รายงานลูกหนี้!$G$2:$G$20000, รายงานลูกหนี้!$A$2:$A$20000, $A3015, รายงานลูกหนี้!$K$2:$K$20000, "&gt;=31", รายงานลูกหนี้!$K$2:$K$20000, "&lt;=60")</f>
        <v>0</v>
      </c>
      <c r="M3015">
        <f>SUMIFS(รายงานลูกหนี้!$G$2:$G$20000, รายงานลูกหนี้!$A$2:$A$20000, $A3015, รายงานลูกหนี้!$K$2:$K$20000, "&gt;=61", รายงานลูกหนี้!$K$2:$K$20000, "&lt;=90")</f>
        <v>0</v>
      </c>
      <c r="N3015">
        <f>SUMIFS(รายงานลูกหนี้!$G$2:$G$20000, รายงานลูกหนี้!$A$2:$A$20000, $A3015, รายงานลูกหนี้!$K$2:$K$20000, "&gt;90")</f>
        <v>0</v>
      </c>
      <c r="O3015">
        <f t="shared" si="238"/>
        <v>46181</v>
      </c>
      <c r="P3015" s="17">
        <f t="shared" si="239"/>
        <v>0</v>
      </c>
    </row>
    <row r="3016" spans="1:16" x14ac:dyDescent="0.2">
      <c r="A3016" t="str">
        <v>949b74f5105a297fe665a4fbf943069b44ea443c</v>
      </c>
      <c r="B3016">
        <f>COUNTIF(รายงานลูกหนี้!$A:$A,A3016)</f>
        <v>1</v>
      </c>
      <c r="C3016">
        <f>COUNTIFS(รายงานลูกหนี้!$A:$A,A3016,รายงานลูกหนี้!$K:$K,"&gt;0")</f>
        <v>1</v>
      </c>
      <c r="D3016">
        <f>SUMIF(รายงานลูกหนี้!$A:$A,A3016,รายงานลูกหนี้!$K:$K)</f>
        <v>3</v>
      </c>
      <c r="E3016">
        <f>_xlfn.MAXIFS(รายงานลูกหนี้!$K:$K,รายงานลูกหนี้!$A:$A,A3016)</f>
        <v>3</v>
      </c>
      <c r="F3016" s="17">
        <f t="shared" si="235"/>
        <v>1</v>
      </c>
      <c r="G3016" t="str">
        <f t="shared" si="236"/>
        <v>ค้างชำระ 1 - 30 วัน</v>
      </c>
      <c r="H3016" t="str">
        <f t="shared" si="237"/>
        <v>ลูกหนี้ชั้นดี</v>
      </c>
      <c r="I3016" s="17" cm="1">
        <f t="array" ref="I3016">_xlfn.IFS(D3016=0,0%, D3016&lt;=30,25%, D3016&lt;=60,50%, D3016&lt;=90,75%, D3016&gt;90,100%)</f>
        <v>0.25</v>
      </c>
      <c r="J3016">
        <f>SUMIFS(รายงานลูกหนี้!$G$2:$G$20000, รายงานลูกหนี้!$A$2:$A$20000, $A3016, รายงานลูกหนี้!$K$2:$K$20000, 0)</f>
        <v>0</v>
      </c>
      <c r="K3016">
        <f>SUMIFS(รายงานลูกหนี้!$G$2:$G$20000, รายงานลูกหนี้!$A$2:$A$20000, $A3016, รายงานลูกหนี้!$K$2:$K$20000, "&gt;=1", รายงานลูกหนี้!$K$2:$K$20000, "&lt;=30")</f>
        <v>13020</v>
      </c>
      <c r="L3016">
        <f>SUMIFS(รายงานลูกหนี้!$G$2:$G$20000, รายงานลูกหนี้!$A$2:$A$20000, $A3016, รายงานลูกหนี้!$K$2:$K$20000, "&gt;=31", รายงานลูกหนี้!$K$2:$K$20000, "&lt;=60")</f>
        <v>0</v>
      </c>
      <c r="M3016">
        <f>SUMIFS(รายงานลูกหนี้!$G$2:$G$20000, รายงานลูกหนี้!$A$2:$A$20000, $A3016, รายงานลูกหนี้!$K$2:$K$20000, "&gt;=61", รายงานลูกหนี้!$K$2:$K$20000, "&lt;=90")</f>
        <v>0</v>
      </c>
      <c r="N3016">
        <f>SUMIFS(รายงานลูกหนี้!$G$2:$G$20000, รายงานลูกหนี้!$A$2:$A$20000, $A3016, รายงานลูกหนี้!$K$2:$K$20000, "&gt;90")</f>
        <v>0</v>
      </c>
      <c r="O3016">
        <f t="shared" si="238"/>
        <v>13020</v>
      </c>
      <c r="P3016" s="17">
        <f t="shared" si="239"/>
        <v>0.25</v>
      </c>
    </row>
    <row r="3017" spans="1:16" x14ac:dyDescent="0.2">
      <c r="A3017" t="str">
        <v>19efc25780996853c8f31f5faa1948ce03dc5f59</v>
      </c>
      <c r="B3017">
        <f>COUNTIF(รายงานลูกหนี้!$A:$A,A3017)</f>
        <v>1</v>
      </c>
      <c r="C3017">
        <f>COUNTIFS(รายงานลูกหนี้!$A:$A,A3017,รายงานลูกหนี้!$K:$K,"&gt;0")</f>
        <v>0</v>
      </c>
      <c r="D3017">
        <f>SUMIF(รายงานลูกหนี้!$A:$A,A3017,รายงานลูกหนี้!$K:$K)</f>
        <v>0</v>
      </c>
      <c r="E3017">
        <f>_xlfn.MAXIFS(รายงานลูกหนี้!$K:$K,รายงานลูกหนี้!$A:$A,A3017)</f>
        <v>0</v>
      </c>
      <c r="F3017" s="17">
        <f t="shared" si="235"/>
        <v>0</v>
      </c>
      <c r="G3017" t="str">
        <f t="shared" si="236"/>
        <v>ชำระตรงเวลา</v>
      </c>
      <c r="H3017" t="str">
        <f t="shared" si="237"/>
        <v>ลูกหนี้ชั้นดี</v>
      </c>
      <c r="I3017" s="17" cm="1">
        <f t="array" ref="I3017">_xlfn.IFS(D3017=0,0%, D3017&lt;=30,25%, D3017&lt;=60,50%, D3017&lt;=90,75%, D3017&gt;90,100%)</f>
        <v>0</v>
      </c>
      <c r="J3017">
        <f>SUMIFS(รายงานลูกหนี้!$G$2:$G$20000, รายงานลูกหนี้!$A$2:$A$20000, $A3017, รายงานลูกหนี้!$K$2:$K$20000, 0)</f>
        <v>37702</v>
      </c>
      <c r="K3017">
        <f>SUMIFS(รายงานลูกหนี้!$G$2:$G$20000, รายงานลูกหนี้!$A$2:$A$20000, $A3017, รายงานลูกหนี้!$K$2:$K$20000, "&gt;=1", รายงานลูกหนี้!$K$2:$K$20000, "&lt;=30")</f>
        <v>0</v>
      </c>
      <c r="L3017">
        <f>SUMIFS(รายงานลูกหนี้!$G$2:$G$20000, รายงานลูกหนี้!$A$2:$A$20000, $A3017, รายงานลูกหนี้!$K$2:$K$20000, "&gt;=31", รายงานลูกหนี้!$K$2:$K$20000, "&lt;=60")</f>
        <v>0</v>
      </c>
      <c r="M3017">
        <f>SUMIFS(รายงานลูกหนี้!$G$2:$G$20000, รายงานลูกหนี้!$A$2:$A$20000, $A3017, รายงานลูกหนี้!$K$2:$K$20000, "&gt;=61", รายงานลูกหนี้!$K$2:$K$20000, "&lt;=90")</f>
        <v>0</v>
      </c>
      <c r="N3017">
        <f>SUMIFS(รายงานลูกหนี้!$G$2:$G$20000, รายงานลูกหนี้!$A$2:$A$20000, $A3017, รายงานลูกหนี้!$K$2:$K$20000, "&gt;90")</f>
        <v>0</v>
      </c>
      <c r="O3017">
        <f t="shared" si="238"/>
        <v>37702</v>
      </c>
      <c r="P3017" s="17">
        <f t="shared" si="239"/>
        <v>0</v>
      </c>
    </row>
    <row r="3018" spans="1:16" x14ac:dyDescent="0.2">
      <c r="A3018" t="str">
        <v>dccb297da08962a4952471b790edbab9431096f9</v>
      </c>
      <c r="B3018">
        <f>COUNTIF(รายงานลูกหนี้!$A:$A,A3018)</f>
        <v>5</v>
      </c>
      <c r="C3018">
        <f>COUNTIFS(รายงานลูกหนี้!$A:$A,A3018,รายงานลูกหนี้!$K:$K,"&gt;0")</f>
        <v>0</v>
      </c>
      <c r="D3018">
        <f>SUMIF(รายงานลูกหนี้!$A:$A,A3018,รายงานลูกหนี้!$K:$K)</f>
        <v>0</v>
      </c>
      <c r="E3018">
        <f>_xlfn.MAXIFS(รายงานลูกหนี้!$K:$K,รายงานลูกหนี้!$A:$A,A3018)</f>
        <v>0</v>
      </c>
      <c r="F3018" s="17">
        <f t="shared" si="235"/>
        <v>0</v>
      </c>
      <c r="G3018" t="str">
        <f t="shared" si="236"/>
        <v>ชำระตรงเวลา</v>
      </c>
      <c r="H3018" t="str">
        <f t="shared" si="237"/>
        <v>ลูกหนี้ชั้นดี</v>
      </c>
      <c r="I3018" s="17" cm="1">
        <f t="array" ref="I3018">_xlfn.IFS(D3018=0,0%, D3018&lt;=30,25%, D3018&lt;=60,50%, D3018&lt;=90,75%, D3018&gt;90,100%)</f>
        <v>0</v>
      </c>
      <c r="J3018">
        <f>SUMIFS(รายงานลูกหนี้!$G$2:$G$20000, รายงานลูกหนี้!$A$2:$A$20000, $A3018, รายงานลูกหนี้!$K$2:$K$20000, 0)</f>
        <v>7397</v>
      </c>
      <c r="K3018">
        <f>SUMIFS(รายงานลูกหนี้!$G$2:$G$20000, รายงานลูกหนี้!$A$2:$A$20000, $A3018, รายงานลูกหนี้!$K$2:$K$20000, "&gt;=1", รายงานลูกหนี้!$K$2:$K$20000, "&lt;=30")</f>
        <v>0</v>
      </c>
      <c r="L3018">
        <f>SUMIFS(รายงานลูกหนี้!$G$2:$G$20000, รายงานลูกหนี้!$A$2:$A$20000, $A3018, รายงานลูกหนี้!$K$2:$K$20000, "&gt;=31", รายงานลูกหนี้!$K$2:$K$20000, "&lt;=60")</f>
        <v>0</v>
      </c>
      <c r="M3018">
        <f>SUMIFS(รายงานลูกหนี้!$G$2:$G$20000, รายงานลูกหนี้!$A$2:$A$20000, $A3018, รายงานลูกหนี้!$K$2:$K$20000, "&gt;=61", รายงานลูกหนี้!$K$2:$K$20000, "&lt;=90")</f>
        <v>0</v>
      </c>
      <c r="N3018">
        <f>SUMIFS(รายงานลูกหนี้!$G$2:$G$20000, รายงานลูกหนี้!$A$2:$A$20000, $A3018, รายงานลูกหนี้!$K$2:$K$20000, "&gt;90")</f>
        <v>0</v>
      </c>
      <c r="O3018">
        <f t="shared" si="238"/>
        <v>7397</v>
      </c>
      <c r="P3018" s="17">
        <f t="shared" si="239"/>
        <v>0</v>
      </c>
    </row>
    <row r="3019" spans="1:16" x14ac:dyDescent="0.2">
      <c r="A3019" t="str">
        <v>a5254a543bfecc491db4bf1894cfe949349499d2</v>
      </c>
      <c r="B3019">
        <f>COUNTIF(รายงานลูกหนี้!$A:$A,A3019)</f>
        <v>4</v>
      </c>
      <c r="C3019">
        <f>COUNTIFS(รายงานลูกหนี้!$A:$A,A3019,รายงานลูกหนี้!$K:$K,"&gt;0")</f>
        <v>2</v>
      </c>
      <c r="D3019">
        <f>SUMIF(รายงานลูกหนี้!$A:$A,A3019,รายงานลูกหนี้!$K:$K)</f>
        <v>70</v>
      </c>
      <c r="E3019">
        <f>_xlfn.MAXIFS(รายงานลูกหนี้!$K:$K,รายงานลูกหนี้!$A:$A,A3019)</f>
        <v>47</v>
      </c>
      <c r="F3019" s="17">
        <f t="shared" si="235"/>
        <v>0.5</v>
      </c>
      <c r="G3019" t="str">
        <f t="shared" si="236"/>
        <v>ค้างชำระ 31 - 60 วัน</v>
      </c>
      <c r="H3019" t="str">
        <f t="shared" si="237"/>
        <v>ลูกหนี้เฝ้าติดตาม</v>
      </c>
      <c r="I3019" s="17" cm="1">
        <f t="array" ref="I3019">_xlfn.IFS(D3019=0,0%, D3019&lt;=30,25%, D3019&lt;=60,50%, D3019&lt;=90,75%, D3019&gt;90,100%)</f>
        <v>0.75</v>
      </c>
      <c r="J3019">
        <f>SUMIFS(รายงานลูกหนี้!$G$2:$G$20000, รายงานลูกหนี้!$A$2:$A$20000, $A3019, รายงานลูกหนี้!$K$2:$K$20000, 0)</f>
        <v>1080</v>
      </c>
      <c r="K3019">
        <f>SUMIFS(รายงานลูกหนี้!$G$2:$G$20000, รายงานลูกหนี้!$A$2:$A$20000, $A3019, รายงานลูกหนี้!$K$2:$K$20000, "&gt;=1", รายงานลูกหนี้!$K$2:$K$20000, "&lt;=30")</f>
        <v>1080</v>
      </c>
      <c r="L3019">
        <f>SUMIFS(รายงานลูกหนี้!$G$2:$G$20000, รายงานลูกหนี้!$A$2:$A$20000, $A3019, รายงานลูกหนี้!$K$2:$K$20000, "&gt;=31", รายงานลูกหนี้!$K$2:$K$20000, "&lt;=60")</f>
        <v>600</v>
      </c>
      <c r="M3019">
        <f>SUMIFS(รายงานลูกหนี้!$G$2:$G$20000, รายงานลูกหนี้!$A$2:$A$20000, $A3019, รายงานลูกหนี้!$K$2:$K$20000, "&gt;=61", รายงานลูกหนี้!$K$2:$K$20000, "&lt;=90")</f>
        <v>0</v>
      </c>
      <c r="N3019">
        <f>SUMIFS(รายงานลูกหนี้!$G$2:$G$20000, รายงานลูกหนี้!$A$2:$A$20000, $A3019, รายงานลูกหนี้!$K$2:$K$20000, "&gt;90")</f>
        <v>0</v>
      </c>
      <c r="O3019">
        <f t="shared" si="238"/>
        <v>2760</v>
      </c>
      <c r="P3019" s="17">
        <f t="shared" si="239"/>
        <v>0.20652173913043478</v>
      </c>
    </row>
    <row r="3020" spans="1:16" x14ac:dyDescent="0.2">
      <c r="A3020" t="str">
        <v>398ba4ead072978437d48582b801faec1aa2eb66</v>
      </c>
      <c r="B3020">
        <f>COUNTIF(รายงานลูกหนี้!$A:$A,A3020)</f>
        <v>17</v>
      </c>
      <c r="C3020">
        <f>COUNTIFS(รายงานลูกหนี้!$A:$A,A3020,รายงานลูกหนี้!$K:$K,"&gt;0")</f>
        <v>5</v>
      </c>
      <c r="D3020">
        <f>SUMIF(รายงานลูกหนี้!$A:$A,A3020,รายงานลูกหนี้!$K:$K)</f>
        <v>5</v>
      </c>
      <c r="E3020">
        <f>_xlfn.MAXIFS(รายงานลูกหนี้!$K:$K,รายงานลูกหนี้!$A:$A,A3020)</f>
        <v>1</v>
      </c>
      <c r="F3020" s="17">
        <f t="shared" si="235"/>
        <v>0.29411764705882354</v>
      </c>
      <c r="G3020" t="str">
        <f t="shared" si="236"/>
        <v>ค้างชำระ 1 - 30 วัน</v>
      </c>
      <c r="H3020" t="str">
        <f t="shared" si="237"/>
        <v>ลูกหนี้ชั้นดี</v>
      </c>
      <c r="I3020" s="17" cm="1">
        <f t="array" ref="I3020">_xlfn.IFS(D3020=0,0%, D3020&lt;=30,25%, D3020&lt;=60,50%, D3020&lt;=90,75%, D3020&gt;90,100%)</f>
        <v>0.25</v>
      </c>
      <c r="J3020">
        <f>SUMIFS(รายงานลูกหนี้!$G$2:$G$20000, รายงานลูกหนี้!$A$2:$A$20000, $A3020, รายงานลูกหนี้!$K$2:$K$20000, 0)</f>
        <v>51825</v>
      </c>
      <c r="K3020">
        <f>SUMIFS(รายงานลูกหนี้!$G$2:$G$20000, รายงานลูกหนี้!$A$2:$A$20000, $A3020, รายงานลูกหนี้!$K$2:$K$20000, "&gt;=1", รายงานลูกหนี้!$K$2:$K$20000, "&lt;=30")</f>
        <v>25080</v>
      </c>
      <c r="L3020">
        <f>SUMIFS(รายงานลูกหนี้!$G$2:$G$20000, รายงานลูกหนี้!$A$2:$A$20000, $A3020, รายงานลูกหนี้!$K$2:$K$20000, "&gt;=31", รายงานลูกหนี้!$K$2:$K$20000, "&lt;=60")</f>
        <v>0</v>
      </c>
      <c r="M3020">
        <f>SUMIFS(รายงานลูกหนี้!$G$2:$G$20000, รายงานลูกหนี้!$A$2:$A$20000, $A3020, รายงานลูกหนี้!$K$2:$K$20000, "&gt;=61", รายงานลูกหนี้!$K$2:$K$20000, "&lt;=90")</f>
        <v>0</v>
      </c>
      <c r="N3020">
        <f>SUMIFS(รายงานลูกหนี้!$G$2:$G$20000, รายงานลูกหนี้!$A$2:$A$20000, $A3020, รายงานลูกหนี้!$K$2:$K$20000, "&gt;90")</f>
        <v>0</v>
      </c>
      <c r="O3020">
        <f t="shared" si="238"/>
        <v>76905</v>
      </c>
      <c r="P3020" s="17">
        <f t="shared" si="239"/>
        <v>8.1529159352447825E-2</v>
      </c>
    </row>
    <row r="3021" spans="1:16" x14ac:dyDescent="0.2">
      <c r="A3021" t="str">
        <v>8dd65d33555cbc83e12c18827e1c71652c938634</v>
      </c>
      <c r="B3021">
        <f>COUNTIF(รายงานลูกหนี้!$A:$A,A3021)</f>
        <v>1</v>
      </c>
      <c r="C3021">
        <f>COUNTIFS(รายงานลูกหนี้!$A:$A,A3021,รายงานลูกหนี้!$K:$K,"&gt;0")</f>
        <v>1</v>
      </c>
      <c r="D3021">
        <f>SUMIF(รายงานลูกหนี้!$A:$A,A3021,รายงานลูกหนี้!$K:$K)</f>
        <v>21</v>
      </c>
      <c r="E3021">
        <f>_xlfn.MAXIFS(รายงานลูกหนี้!$K:$K,รายงานลูกหนี้!$A:$A,A3021)</f>
        <v>21</v>
      </c>
      <c r="F3021" s="17">
        <f t="shared" si="235"/>
        <v>1</v>
      </c>
      <c r="G3021" t="str">
        <f t="shared" si="236"/>
        <v>ค้างชำระ 1 - 30 วัน</v>
      </c>
      <c r="H3021" t="str">
        <f t="shared" si="237"/>
        <v>ลูกหนี้ชั้นดี</v>
      </c>
      <c r="I3021" s="17" cm="1">
        <f t="array" ref="I3021">_xlfn.IFS(D3021=0,0%, D3021&lt;=30,25%, D3021&lt;=60,50%, D3021&lt;=90,75%, D3021&gt;90,100%)</f>
        <v>0.25</v>
      </c>
      <c r="J3021">
        <f>SUMIFS(รายงานลูกหนี้!$G$2:$G$20000, รายงานลูกหนี้!$A$2:$A$20000, $A3021, รายงานลูกหนี้!$K$2:$K$20000, 0)</f>
        <v>0</v>
      </c>
      <c r="K3021">
        <f>SUMIFS(รายงานลูกหนี้!$G$2:$G$20000, รายงานลูกหนี้!$A$2:$A$20000, $A3021, รายงานลูกหนี้!$K$2:$K$20000, "&gt;=1", รายงานลูกหนี้!$K$2:$K$20000, "&lt;=30")</f>
        <v>65953</v>
      </c>
      <c r="L3021">
        <f>SUMIFS(รายงานลูกหนี้!$G$2:$G$20000, รายงานลูกหนี้!$A$2:$A$20000, $A3021, รายงานลูกหนี้!$K$2:$K$20000, "&gt;=31", รายงานลูกหนี้!$K$2:$K$20000, "&lt;=60")</f>
        <v>0</v>
      </c>
      <c r="M3021">
        <f>SUMIFS(รายงานลูกหนี้!$G$2:$G$20000, รายงานลูกหนี้!$A$2:$A$20000, $A3021, รายงานลูกหนี้!$K$2:$K$20000, "&gt;=61", รายงานลูกหนี้!$K$2:$K$20000, "&lt;=90")</f>
        <v>0</v>
      </c>
      <c r="N3021">
        <f>SUMIFS(รายงานลูกหนี้!$G$2:$G$20000, รายงานลูกหนี้!$A$2:$A$20000, $A3021, รายงานลูกหนี้!$K$2:$K$20000, "&gt;90")</f>
        <v>0</v>
      </c>
      <c r="O3021">
        <f t="shared" si="238"/>
        <v>65953</v>
      </c>
      <c r="P3021" s="17">
        <f t="shared" si="239"/>
        <v>0.25</v>
      </c>
    </row>
    <row r="3022" spans="1:16" x14ac:dyDescent="0.2">
      <c r="A3022" t="str">
        <v>086c4936a9a2c1fb0b118e82c3c4ca3d5c3fd04a</v>
      </c>
      <c r="B3022">
        <f>COUNTIF(รายงานลูกหนี้!$A:$A,A3022)</f>
        <v>2</v>
      </c>
      <c r="C3022">
        <f>COUNTIFS(รายงานลูกหนี้!$A:$A,A3022,รายงานลูกหนี้!$K:$K,"&gt;0")</f>
        <v>1</v>
      </c>
      <c r="D3022">
        <f>SUMIF(รายงานลูกหนี้!$A:$A,A3022,รายงานลูกหนี้!$K:$K)</f>
        <v>12</v>
      </c>
      <c r="E3022">
        <f>_xlfn.MAXIFS(รายงานลูกหนี้!$K:$K,รายงานลูกหนี้!$A:$A,A3022)</f>
        <v>12</v>
      </c>
      <c r="F3022" s="17">
        <f t="shared" si="235"/>
        <v>0.5</v>
      </c>
      <c r="G3022" t="str">
        <f t="shared" si="236"/>
        <v>ค้างชำระ 1 - 30 วัน</v>
      </c>
      <c r="H3022" t="str">
        <f t="shared" si="237"/>
        <v>ลูกหนี้ชั้นดี</v>
      </c>
      <c r="I3022" s="17" cm="1">
        <f t="array" ref="I3022">_xlfn.IFS(D3022=0,0%, D3022&lt;=30,25%, D3022&lt;=60,50%, D3022&lt;=90,75%, D3022&gt;90,100%)</f>
        <v>0.25</v>
      </c>
      <c r="J3022">
        <f>SUMIFS(รายงานลูกหนี้!$G$2:$G$20000, รายงานลูกหนี้!$A$2:$A$20000, $A3022, รายงานลูกหนี้!$K$2:$K$20000, 0)</f>
        <v>41</v>
      </c>
      <c r="K3022">
        <f>SUMIFS(รายงานลูกหนี้!$G$2:$G$20000, รายงานลูกหนี้!$A$2:$A$20000, $A3022, รายงานลูกหนี้!$K$2:$K$20000, "&gt;=1", รายงานลูกหนี้!$K$2:$K$20000, "&lt;=30")</f>
        <v>2025</v>
      </c>
      <c r="L3022">
        <f>SUMIFS(รายงานลูกหนี้!$G$2:$G$20000, รายงานลูกหนี้!$A$2:$A$20000, $A3022, รายงานลูกหนี้!$K$2:$K$20000, "&gt;=31", รายงานลูกหนี้!$K$2:$K$20000, "&lt;=60")</f>
        <v>0</v>
      </c>
      <c r="M3022">
        <f>SUMIFS(รายงานลูกหนี้!$G$2:$G$20000, รายงานลูกหนี้!$A$2:$A$20000, $A3022, รายงานลูกหนี้!$K$2:$K$20000, "&gt;=61", รายงานลูกหนี้!$K$2:$K$20000, "&lt;=90")</f>
        <v>0</v>
      </c>
      <c r="N3022">
        <f>SUMIFS(รายงานลูกหนี้!$G$2:$G$20000, รายงานลูกหนี้!$A$2:$A$20000, $A3022, รายงานลูกหนี้!$K$2:$K$20000, "&gt;90")</f>
        <v>0</v>
      </c>
      <c r="O3022">
        <f t="shared" si="238"/>
        <v>2066</v>
      </c>
      <c r="P3022" s="17">
        <f t="shared" si="239"/>
        <v>0.24503872216844144</v>
      </c>
    </row>
    <row r="3023" spans="1:16" x14ac:dyDescent="0.2">
      <c r="A3023" t="str">
        <v>ff28c4515f8ae65cf698a336ff504b527498dafd</v>
      </c>
      <c r="B3023">
        <f>COUNTIF(รายงานลูกหนี้!$A:$A,A3023)</f>
        <v>5</v>
      </c>
      <c r="C3023">
        <f>COUNTIFS(รายงานลูกหนี้!$A:$A,A3023,รายงานลูกหนี้!$K:$K,"&gt;0")</f>
        <v>1</v>
      </c>
      <c r="D3023">
        <f>SUMIF(รายงานลูกหนี้!$A:$A,A3023,รายงานลูกหนี้!$K:$K)</f>
        <v>2</v>
      </c>
      <c r="E3023">
        <f>_xlfn.MAXIFS(รายงานลูกหนี้!$K:$K,รายงานลูกหนี้!$A:$A,A3023)</f>
        <v>2</v>
      </c>
      <c r="F3023" s="17">
        <f t="shared" si="235"/>
        <v>0.2</v>
      </c>
      <c r="G3023" t="str">
        <f t="shared" si="236"/>
        <v>ค้างชำระ 1 - 30 วัน</v>
      </c>
      <c r="H3023" t="str">
        <f t="shared" si="237"/>
        <v>ลูกหนี้ชั้นดี</v>
      </c>
      <c r="I3023" s="17" cm="1">
        <f t="array" ref="I3023">_xlfn.IFS(D3023=0,0%, D3023&lt;=30,25%, D3023&lt;=60,50%, D3023&lt;=90,75%, D3023&gt;90,100%)</f>
        <v>0.25</v>
      </c>
      <c r="J3023">
        <f>SUMIFS(รายงานลูกหนี้!$G$2:$G$20000, รายงานลูกหนี้!$A$2:$A$20000, $A3023, รายงานลูกหนี้!$K$2:$K$20000, 0)</f>
        <v>14120</v>
      </c>
      <c r="K3023">
        <f>SUMIFS(รายงานลูกหนี้!$G$2:$G$20000, รายงานลูกหนี้!$A$2:$A$20000, $A3023, รายงานลูกหนี้!$K$2:$K$20000, "&gt;=1", รายงานลูกหนี้!$K$2:$K$20000, "&lt;=30")</f>
        <v>1200</v>
      </c>
      <c r="L3023">
        <f>SUMIFS(รายงานลูกหนี้!$G$2:$G$20000, รายงานลูกหนี้!$A$2:$A$20000, $A3023, รายงานลูกหนี้!$K$2:$K$20000, "&gt;=31", รายงานลูกหนี้!$K$2:$K$20000, "&lt;=60")</f>
        <v>0</v>
      </c>
      <c r="M3023">
        <f>SUMIFS(รายงานลูกหนี้!$G$2:$G$20000, รายงานลูกหนี้!$A$2:$A$20000, $A3023, รายงานลูกหนี้!$K$2:$K$20000, "&gt;=61", รายงานลูกหนี้!$K$2:$K$20000, "&lt;=90")</f>
        <v>0</v>
      </c>
      <c r="N3023">
        <f>SUMIFS(รายงานลูกหนี้!$G$2:$G$20000, รายงานลูกหนี้!$A$2:$A$20000, $A3023, รายงานลูกหนี้!$K$2:$K$20000, "&gt;90")</f>
        <v>0</v>
      </c>
      <c r="O3023">
        <f t="shared" si="238"/>
        <v>15320</v>
      </c>
      <c r="P3023" s="17">
        <f t="shared" si="239"/>
        <v>1.95822454308094E-2</v>
      </c>
    </row>
    <row r="3024" spans="1:16" x14ac:dyDescent="0.2">
      <c r="A3024" t="str">
        <v>3031f6402e0425c358315c80a26da272b5fcfc78</v>
      </c>
      <c r="B3024">
        <f>COUNTIF(รายงานลูกหนี้!$A:$A,A3024)</f>
        <v>12</v>
      </c>
      <c r="C3024">
        <f>COUNTIFS(รายงานลูกหนี้!$A:$A,A3024,รายงานลูกหนี้!$K:$K,"&gt;0")</f>
        <v>3</v>
      </c>
      <c r="D3024">
        <f>SUMIF(รายงานลูกหนี้!$A:$A,A3024,รายงานลูกหนี้!$K:$K)</f>
        <v>4</v>
      </c>
      <c r="E3024">
        <f>_xlfn.MAXIFS(รายงานลูกหนี้!$K:$K,รายงานลูกหนี้!$A:$A,A3024)</f>
        <v>2</v>
      </c>
      <c r="F3024" s="17">
        <f t="shared" si="235"/>
        <v>0.25</v>
      </c>
      <c r="G3024" t="str">
        <f t="shared" si="236"/>
        <v>ค้างชำระ 1 - 30 วัน</v>
      </c>
      <c r="H3024" t="str">
        <f t="shared" si="237"/>
        <v>ลูกหนี้ชั้นดี</v>
      </c>
      <c r="I3024" s="17" cm="1">
        <f t="array" ref="I3024">_xlfn.IFS(D3024=0,0%, D3024&lt;=30,25%, D3024&lt;=60,50%, D3024&lt;=90,75%, D3024&gt;90,100%)</f>
        <v>0.25</v>
      </c>
      <c r="J3024">
        <f>SUMIFS(รายงานลูกหนี้!$G$2:$G$20000, รายงานลูกหนี้!$A$2:$A$20000, $A3024, รายงานลูกหนี้!$K$2:$K$20000, 0)</f>
        <v>16344</v>
      </c>
      <c r="K3024">
        <f>SUMIFS(รายงานลูกหนี้!$G$2:$G$20000, รายงานลูกหนี้!$A$2:$A$20000, $A3024, รายงานลูกหนี้!$K$2:$K$20000, "&gt;=1", รายงานลูกหนี้!$K$2:$K$20000, "&lt;=30")</f>
        <v>5700</v>
      </c>
      <c r="L3024">
        <f>SUMIFS(รายงานลูกหนี้!$G$2:$G$20000, รายงานลูกหนี้!$A$2:$A$20000, $A3024, รายงานลูกหนี้!$K$2:$K$20000, "&gt;=31", รายงานลูกหนี้!$K$2:$K$20000, "&lt;=60")</f>
        <v>0</v>
      </c>
      <c r="M3024">
        <f>SUMIFS(รายงานลูกหนี้!$G$2:$G$20000, รายงานลูกหนี้!$A$2:$A$20000, $A3024, รายงานลูกหนี้!$K$2:$K$20000, "&gt;=61", รายงานลูกหนี้!$K$2:$K$20000, "&lt;=90")</f>
        <v>0</v>
      </c>
      <c r="N3024">
        <f>SUMIFS(รายงานลูกหนี้!$G$2:$G$20000, รายงานลูกหนี้!$A$2:$A$20000, $A3024, รายงานลูกหนี้!$K$2:$K$20000, "&gt;90")</f>
        <v>0</v>
      </c>
      <c r="O3024">
        <f t="shared" si="238"/>
        <v>22044</v>
      </c>
      <c r="P3024" s="17">
        <f t="shared" si="239"/>
        <v>6.4643440391943391E-2</v>
      </c>
    </row>
    <row r="3025" spans="1:16" x14ac:dyDescent="0.2">
      <c r="A3025" t="str">
        <v>f984661a169f9991465fe52cd52095f861524b77</v>
      </c>
      <c r="B3025">
        <f>COUNTIF(รายงานลูกหนี้!$A:$A,A3025)</f>
        <v>2</v>
      </c>
      <c r="C3025">
        <f>COUNTIFS(รายงานลูกหนี้!$A:$A,A3025,รายงานลูกหนี้!$K:$K,"&gt;0")</f>
        <v>1</v>
      </c>
      <c r="D3025">
        <f>SUMIF(รายงานลูกหนี้!$A:$A,A3025,รายงานลูกหนี้!$K:$K)</f>
        <v>8</v>
      </c>
      <c r="E3025">
        <f>_xlfn.MAXIFS(รายงานลูกหนี้!$K:$K,รายงานลูกหนี้!$A:$A,A3025)</f>
        <v>8</v>
      </c>
      <c r="F3025" s="17">
        <f t="shared" si="235"/>
        <v>0.5</v>
      </c>
      <c r="G3025" t="str">
        <f t="shared" si="236"/>
        <v>ค้างชำระ 1 - 30 วัน</v>
      </c>
      <c r="H3025" t="str">
        <f t="shared" si="237"/>
        <v>ลูกหนี้ชั้นดี</v>
      </c>
      <c r="I3025" s="17" cm="1">
        <f t="array" ref="I3025">_xlfn.IFS(D3025=0,0%, D3025&lt;=30,25%, D3025&lt;=60,50%, D3025&lt;=90,75%, D3025&gt;90,100%)</f>
        <v>0.25</v>
      </c>
      <c r="J3025">
        <f>SUMIFS(รายงานลูกหนี้!$G$2:$G$20000, รายงานลูกหนี้!$A$2:$A$20000, $A3025, รายงานลูกหนี้!$K$2:$K$20000, 0)</f>
        <v>4640</v>
      </c>
      <c r="K3025">
        <f>SUMIFS(รายงานลูกหนี้!$G$2:$G$20000, รายงานลูกหนี้!$A$2:$A$20000, $A3025, รายงานลูกหนี้!$K$2:$K$20000, "&gt;=1", รายงานลูกหนี้!$K$2:$K$20000, "&lt;=30")</f>
        <v>2800</v>
      </c>
      <c r="L3025">
        <f>SUMIFS(รายงานลูกหนี้!$G$2:$G$20000, รายงานลูกหนี้!$A$2:$A$20000, $A3025, รายงานลูกหนี้!$K$2:$K$20000, "&gt;=31", รายงานลูกหนี้!$K$2:$K$20000, "&lt;=60")</f>
        <v>0</v>
      </c>
      <c r="M3025">
        <f>SUMIFS(รายงานลูกหนี้!$G$2:$G$20000, รายงานลูกหนี้!$A$2:$A$20000, $A3025, รายงานลูกหนี้!$K$2:$K$20000, "&gt;=61", รายงานลูกหนี้!$K$2:$K$20000, "&lt;=90")</f>
        <v>0</v>
      </c>
      <c r="N3025">
        <f>SUMIFS(รายงานลูกหนี้!$G$2:$G$20000, รายงานลูกหนี้!$A$2:$A$20000, $A3025, รายงานลูกหนี้!$K$2:$K$20000, "&gt;90")</f>
        <v>0</v>
      </c>
      <c r="O3025">
        <f t="shared" si="238"/>
        <v>7440</v>
      </c>
      <c r="P3025" s="17">
        <f t="shared" si="239"/>
        <v>9.4086021505376344E-2</v>
      </c>
    </row>
    <row r="3026" spans="1:16" x14ac:dyDescent="0.2">
      <c r="A3026" t="str">
        <v>09c4130ebf046562abcb3bb017300e7ee2e81b3d</v>
      </c>
      <c r="B3026">
        <f>COUNTIF(รายงานลูกหนี้!$A:$A,A3026)</f>
        <v>6</v>
      </c>
      <c r="C3026">
        <f>COUNTIFS(รายงานลูกหนี้!$A:$A,A3026,รายงานลูกหนี้!$K:$K,"&gt;0")</f>
        <v>4</v>
      </c>
      <c r="D3026">
        <f>SUMIF(รายงานลูกหนี้!$A:$A,A3026,รายงานลูกหนี้!$K:$K)</f>
        <v>23</v>
      </c>
      <c r="E3026">
        <f>_xlfn.MAXIFS(รายงานลูกหนี้!$K:$K,รายงานลูกหนี้!$A:$A,A3026)</f>
        <v>16</v>
      </c>
      <c r="F3026" s="17">
        <f t="shared" si="235"/>
        <v>0.66666666666666663</v>
      </c>
      <c r="G3026" t="str">
        <f t="shared" si="236"/>
        <v>ค้างชำระ 1 - 30 วัน</v>
      </c>
      <c r="H3026" t="str">
        <f t="shared" si="237"/>
        <v>ลูกหนี้ชั้นดี</v>
      </c>
      <c r="I3026" s="17" cm="1">
        <f t="array" ref="I3026">_xlfn.IFS(D3026=0,0%, D3026&lt;=30,25%, D3026&lt;=60,50%, D3026&lt;=90,75%, D3026&gt;90,100%)</f>
        <v>0.25</v>
      </c>
      <c r="J3026">
        <f>SUMIFS(รายงานลูกหนี้!$G$2:$G$20000, รายงานลูกหนี้!$A$2:$A$20000, $A3026, รายงานลูกหนี้!$K$2:$K$20000, 0)</f>
        <v>1885</v>
      </c>
      <c r="K3026">
        <f>SUMIFS(รายงานลูกหนี้!$G$2:$G$20000, รายงานลูกหนี้!$A$2:$A$20000, $A3026, รายงานลูกหนี้!$K$2:$K$20000, "&gt;=1", รายงานลูกหนี้!$K$2:$K$20000, "&lt;=30")</f>
        <v>7027</v>
      </c>
      <c r="L3026">
        <f>SUMIFS(รายงานลูกหนี้!$G$2:$G$20000, รายงานลูกหนี้!$A$2:$A$20000, $A3026, รายงานลูกหนี้!$K$2:$K$20000, "&gt;=31", รายงานลูกหนี้!$K$2:$K$20000, "&lt;=60")</f>
        <v>0</v>
      </c>
      <c r="M3026">
        <f>SUMIFS(รายงานลูกหนี้!$G$2:$G$20000, รายงานลูกหนี้!$A$2:$A$20000, $A3026, รายงานลูกหนี้!$K$2:$K$20000, "&gt;=61", รายงานลูกหนี้!$K$2:$K$20000, "&lt;=90")</f>
        <v>0</v>
      </c>
      <c r="N3026">
        <f>SUMIFS(รายงานลูกหนี้!$G$2:$G$20000, รายงานลูกหนี้!$A$2:$A$20000, $A3026, รายงานลูกหนี้!$K$2:$K$20000, "&gt;90")</f>
        <v>0</v>
      </c>
      <c r="O3026">
        <f t="shared" si="238"/>
        <v>8912</v>
      </c>
      <c r="P3026" s="17">
        <f t="shared" si="239"/>
        <v>0.19712185816876121</v>
      </c>
    </row>
    <row r="3027" spans="1:16" x14ac:dyDescent="0.2">
      <c r="A3027" t="str">
        <v>d1a152a13c0b5c9c4554281e813b8ffa5a802aa3</v>
      </c>
      <c r="B3027">
        <f>COUNTIF(รายงานลูกหนี้!$A:$A,A3027)</f>
        <v>1</v>
      </c>
      <c r="C3027">
        <f>COUNTIFS(รายงานลูกหนี้!$A:$A,A3027,รายงานลูกหนี้!$K:$K,"&gt;0")</f>
        <v>1</v>
      </c>
      <c r="D3027">
        <f>SUMIF(รายงานลูกหนี้!$A:$A,A3027,รายงานลูกหนี้!$K:$K)</f>
        <v>6</v>
      </c>
      <c r="E3027">
        <f>_xlfn.MAXIFS(รายงานลูกหนี้!$K:$K,รายงานลูกหนี้!$A:$A,A3027)</f>
        <v>6</v>
      </c>
      <c r="F3027" s="17">
        <f t="shared" si="235"/>
        <v>1</v>
      </c>
      <c r="G3027" t="str">
        <f t="shared" si="236"/>
        <v>ค้างชำระ 1 - 30 วัน</v>
      </c>
      <c r="H3027" t="str">
        <f t="shared" si="237"/>
        <v>ลูกหนี้ชั้นดี</v>
      </c>
      <c r="I3027" s="17" cm="1">
        <f t="array" ref="I3027">_xlfn.IFS(D3027=0,0%, D3027&lt;=30,25%, D3027&lt;=60,50%, D3027&lt;=90,75%, D3027&gt;90,100%)</f>
        <v>0.25</v>
      </c>
      <c r="J3027">
        <f>SUMIFS(รายงานลูกหนี้!$G$2:$G$20000, รายงานลูกหนี้!$A$2:$A$20000, $A3027, รายงานลูกหนี้!$K$2:$K$20000, 0)</f>
        <v>0</v>
      </c>
      <c r="K3027">
        <f>SUMIFS(รายงานลูกหนี้!$G$2:$G$20000, รายงานลูกหนี้!$A$2:$A$20000, $A3027, รายงานลูกหนี้!$K$2:$K$20000, "&gt;=1", รายงานลูกหนี้!$K$2:$K$20000, "&lt;=30")</f>
        <v>10922</v>
      </c>
      <c r="L3027">
        <f>SUMIFS(รายงานลูกหนี้!$G$2:$G$20000, รายงานลูกหนี้!$A$2:$A$20000, $A3027, รายงานลูกหนี้!$K$2:$K$20000, "&gt;=31", รายงานลูกหนี้!$K$2:$K$20000, "&lt;=60")</f>
        <v>0</v>
      </c>
      <c r="M3027">
        <f>SUMIFS(รายงานลูกหนี้!$G$2:$G$20000, รายงานลูกหนี้!$A$2:$A$20000, $A3027, รายงานลูกหนี้!$K$2:$K$20000, "&gt;=61", รายงานลูกหนี้!$K$2:$K$20000, "&lt;=90")</f>
        <v>0</v>
      </c>
      <c r="N3027">
        <f>SUMIFS(รายงานลูกหนี้!$G$2:$G$20000, รายงานลูกหนี้!$A$2:$A$20000, $A3027, รายงานลูกหนี้!$K$2:$K$20000, "&gt;90")</f>
        <v>0</v>
      </c>
      <c r="O3027">
        <f t="shared" si="238"/>
        <v>10922</v>
      </c>
      <c r="P3027" s="17">
        <f t="shared" si="239"/>
        <v>0.25</v>
      </c>
    </row>
    <row r="3028" spans="1:16" x14ac:dyDescent="0.2">
      <c r="A3028" t="str">
        <v>adefa31821659fbe53115dcd98283d14ab73d9cf</v>
      </c>
      <c r="B3028">
        <f>COUNTIF(รายงานลูกหนี้!$A:$A,A3028)</f>
        <v>3</v>
      </c>
      <c r="C3028">
        <f>COUNTIFS(รายงานลูกหนี้!$A:$A,A3028,รายงานลูกหนี้!$K:$K,"&gt;0")</f>
        <v>2</v>
      </c>
      <c r="D3028">
        <f>SUMIF(รายงานลูกหนี้!$A:$A,A3028,รายงานลูกหนี้!$K:$K)</f>
        <v>17</v>
      </c>
      <c r="E3028">
        <f>_xlfn.MAXIFS(รายงานลูกหนี้!$K:$K,รายงานลูกหนี้!$A:$A,A3028)</f>
        <v>15</v>
      </c>
      <c r="F3028" s="17">
        <f t="shared" si="235"/>
        <v>0.66666666666666663</v>
      </c>
      <c r="G3028" t="str">
        <f t="shared" si="236"/>
        <v>ค้างชำระ 1 - 30 วัน</v>
      </c>
      <c r="H3028" t="str">
        <f t="shared" si="237"/>
        <v>ลูกหนี้ชั้นดี</v>
      </c>
      <c r="I3028" s="17" cm="1">
        <f t="array" ref="I3028">_xlfn.IFS(D3028=0,0%, D3028&lt;=30,25%, D3028&lt;=60,50%, D3028&lt;=90,75%, D3028&gt;90,100%)</f>
        <v>0.25</v>
      </c>
      <c r="J3028">
        <f>SUMIFS(รายงานลูกหนี้!$G$2:$G$20000, รายงานลูกหนี้!$A$2:$A$20000, $A3028, รายงานลูกหนี้!$K$2:$K$20000, 0)</f>
        <v>1300</v>
      </c>
      <c r="K3028">
        <f>SUMIFS(รายงานลูกหนี้!$G$2:$G$20000, รายงานลูกหนี้!$A$2:$A$20000, $A3028, รายงานลูกหนี้!$K$2:$K$20000, "&gt;=1", รายงานลูกหนี้!$K$2:$K$20000, "&lt;=30")</f>
        <v>11482</v>
      </c>
      <c r="L3028">
        <f>SUMIFS(รายงานลูกหนี้!$G$2:$G$20000, รายงานลูกหนี้!$A$2:$A$20000, $A3028, รายงานลูกหนี้!$K$2:$K$20000, "&gt;=31", รายงานลูกหนี้!$K$2:$K$20000, "&lt;=60")</f>
        <v>0</v>
      </c>
      <c r="M3028">
        <f>SUMIFS(รายงานลูกหนี้!$G$2:$G$20000, รายงานลูกหนี้!$A$2:$A$20000, $A3028, รายงานลูกหนี้!$K$2:$K$20000, "&gt;=61", รายงานลูกหนี้!$K$2:$K$20000, "&lt;=90")</f>
        <v>0</v>
      </c>
      <c r="N3028">
        <f>SUMIFS(รายงานลูกหนี้!$G$2:$G$20000, รายงานลูกหนี้!$A$2:$A$20000, $A3028, รายงานลูกหนี้!$K$2:$K$20000, "&gt;90")</f>
        <v>0</v>
      </c>
      <c r="O3028">
        <f t="shared" si="238"/>
        <v>12782</v>
      </c>
      <c r="P3028" s="17">
        <f t="shared" si="239"/>
        <v>0.22457361915193241</v>
      </c>
    </row>
    <row r="3029" spans="1:16" x14ac:dyDescent="0.2">
      <c r="A3029" t="str">
        <v>3a6c31700a9bd8ae943cdc9a40cd5e2fcc26339c</v>
      </c>
      <c r="B3029">
        <f>COUNTIF(รายงานลูกหนี้!$A:$A,A3029)</f>
        <v>8</v>
      </c>
      <c r="C3029">
        <f>COUNTIFS(รายงานลูกหนี้!$A:$A,A3029,รายงานลูกหนี้!$K:$K,"&gt;0")</f>
        <v>5</v>
      </c>
      <c r="D3029">
        <f>SUMIF(รายงานลูกหนี้!$A:$A,A3029,รายงานลูกหนี้!$K:$K)</f>
        <v>45</v>
      </c>
      <c r="E3029">
        <f>_xlfn.MAXIFS(รายงานลูกหนี้!$K:$K,รายงานลูกหนี้!$A:$A,A3029)</f>
        <v>13</v>
      </c>
      <c r="F3029" s="17">
        <f t="shared" si="235"/>
        <v>0.625</v>
      </c>
      <c r="G3029" t="str">
        <f t="shared" si="236"/>
        <v>ค้างชำระ 1 - 30 วัน</v>
      </c>
      <c r="H3029" t="str">
        <f t="shared" si="237"/>
        <v>ลูกหนี้ชั้นดี</v>
      </c>
      <c r="I3029" s="17" cm="1">
        <f t="array" ref="I3029">_xlfn.IFS(D3029=0,0%, D3029&lt;=30,25%, D3029&lt;=60,50%, D3029&lt;=90,75%, D3029&gt;90,100%)</f>
        <v>0.5</v>
      </c>
      <c r="J3029">
        <f>SUMIFS(รายงานลูกหนี้!$G$2:$G$20000, รายงานลูกหนี้!$A$2:$A$20000, $A3029, รายงานลูกหนี้!$K$2:$K$20000, 0)</f>
        <v>4870</v>
      </c>
      <c r="K3029">
        <f>SUMIFS(รายงานลูกหนี้!$G$2:$G$20000, รายงานลูกหนี้!$A$2:$A$20000, $A3029, รายงานลูกหนี้!$K$2:$K$20000, "&gt;=1", รายงานลูกหนี้!$K$2:$K$20000, "&lt;=30")</f>
        <v>8616</v>
      </c>
      <c r="L3029">
        <f>SUMIFS(รายงานลูกหนี้!$G$2:$G$20000, รายงานลูกหนี้!$A$2:$A$20000, $A3029, รายงานลูกหนี้!$K$2:$K$20000, "&gt;=31", รายงานลูกหนี้!$K$2:$K$20000, "&lt;=60")</f>
        <v>0</v>
      </c>
      <c r="M3029">
        <f>SUMIFS(รายงานลูกหนี้!$G$2:$G$20000, รายงานลูกหนี้!$A$2:$A$20000, $A3029, รายงานลูกหนี้!$K$2:$K$20000, "&gt;=61", รายงานลูกหนี้!$K$2:$K$20000, "&lt;=90")</f>
        <v>0</v>
      </c>
      <c r="N3029">
        <f>SUMIFS(รายงานลูกหนี้!$G$2:$G$20000, รายงานลูกหนี้!$A$2:$A$20000, $A3029, รายงานลูกหนี้!$K$2:$K$20000, "&gt;90")</f>
        <v>0</v>
      </c>
      <c r="O3029">
        <f t="shared" si="238"/>
        <v>13486</v>
      </c>
      <c r="P3029" s="17">
        <f t="shared" si="239"/>
        <v>0.15972119234761975</v>
      </c>
    </row>
    <row r="3030" spans="1:16" x14ac:dyDescent="0.2">
      <c r="A3030" t="str">
        <v>9e41dd7a3dd84d713be5a6ac216b940fa726e73f</v>
      </c>
      <c r="B3030">
        <f>COUNTIF(รายงานลูกหนี้!$A:$A,A3030)</f>
        <v>4</v>
      </c>
      <c r="C3030">
        <f>COUNTIFS(รายงานลูกหนี้!$A:$A,A3030,รายงานลูกหนี้!$K:$K,"&gt;0")</f>
        <v>3</v>
      </c>
      <c r="D3030">
        <f>SUMIF(รายงานลูกหนี้!$A:$A,A3030,รายงานลูกหนี้!$K:$K)</f>
        <v>16</v>
      </c>
      <c r="E3030">
        <f>_xlfn.MAXIFS(รายงานลูกหนี้!$K:$K,รายงานลูกหนี้!$A:$A,A3030)</f>
        <v>6</v>
      </c>
      <c r="F3030" s="17">
        <f t="shared" si="235"/>
        <v>0.75</v>
      </c>
      <c r="G3030" t="str">
        <f t="shared" si="236"/>
        <v>ค้างชำระ 1 - 30 วัน</v>
      </c>
      <c r="H3030" t="str">
        <f t="shared" si="237"/>
        <v>ลูกหนี้ชั้นดี</v>
      </c>
      <c r="I3030" s="17" cm="1">
        <f t="array" ref="I3030">_xlfn.IFS(D3030=0,0%, D3030&lt;=30,25%, D3030&lt;=60,50%, D3030&lt;=90,75%, D3030&gt;90,100%)</f>
        <v>0.25</v>
      </c>
      <c r="J3030">
        <f>SUMIFS(รายงานลูกหนี้!$G$2:$G$20000, รายงานลูกหนี้!$A$2:$A$20000, $A3030, รายงานลูกหนี้!$K$2:$K$20000, 0)</f>
        <v>585</v>
      </c>
      <c r="K3030">
        <f>SUMIFS(รายงานลูกหนี้!$G$2:$G$20000, รายงานลูกหนี้!$A$2:$A$20000, $A3030, รายงานลูกหนี้!$K$2:$K$20000, "&gt;=1", รายงานลูกหนี้!$K$2:$K$20000, "&lt;=30")</f>
        <v>3461</v>
      </c>
      <c r="L3030">
        <f>SUMIFS(รายงานลูกหนี้!$G$2:$G$20000, รายงานลูกหนี้!$A$2:$A$20000, $A3030, รายงานลูกหนี้!$K$2:$K$20000, "&gt;=31", รายงานลูกหนี้!$K$2:$K$20000, "&lt;=60")</f>
        <v>0</v>
      </c>
      <c r="M3030">
        <f>SUMIFS(รายงานลูกหนี้!$G$2:$G$20000, รายงานลูกหนี้!$A$2:$A$20000, $A3030, รายงานลูกหนี้!$K$2:$K$20000, "&gt;=61", รายงานลูกหนี้!$K$2:$K$20000, "&lt;=90")</f>
        <v>0</v>
      </c>
      <c r="N3030">
        <f>SUMIFS(รายงานลูกหนี้!$G$2:$G$20000, รายงานลูกหนี้!$A$2:$A$20000, $A3030, รายงานลูกหนี้!$K$2:$K$20000, "&gt;90")</f>
        <v>0</v>
      </c>
      <c r="O3030">
        <f t="shared" si="238"/>
        <v>4046</v>
      </c>
      <c r="P3030" s="17">
        <f t="shared" si="239"/>
        <v>0.2138531883341572</v>
      </c>
    </row>
    <row r="3031" spans="1:16" x14ac:dyDescent="0.2">
      <c r="A3031" t="str">
        <v>6231fddb857214d7ed4a1297ae93dcf71ec54c37</v>
      </c>
      <c r="B3031">
        <f>COUNTIF(รายงานลูกหนี้!$A:$A,A3031)</f>
        <v>3</v>
      </c>
      <c r="C3031">
        <f>COUNTIFS(รายงานลูกหนี้!$A:$A,A3031,รายงานลูกหนี้!$K:$K,"&gt;0")</f>
        <v>3</v>
      </c>
      <c r="D3031">
        <f>SUMIF(รายงานลูกหนี้!$A:$A,A3031,รายงานลูกหนี้!$K:$K)</f>
        <v>10</v>
      </c>
      <c r="E3031">
        <f>_xlfn.MAXIFS(รายงานลูกหนี้!$K:$K,รายงานลูกหนี้!$A:$A,A3031)</f>
        <v>4</v>
      </c>
      <c r="F3031" s="17">
        <f t="shared" si="235"/>
        <v>1</v>
      </c>
      <c r="G3031" t="str">
        <f t="shared" si="236"/>
        <v>ค้างชำระ 1 - 30 วัน</v>
      </c>
      <c r="H3031" t="str">
        <f t="shared" si="237"/>
        <v>ลูกหนี้ชั้นดี</v>
      </c>
      <c r="I3031" s="17" cm="1">
        <f t="array" ref="I3031">_xlfn.IFS(D3031=0,0%, D3031&lt;=30,25%, D3031&lt;=60,50%, D3031&lt;=90,75%, D3031&gt;90,100%)</f>
        <v>0.25</v>
      </c>
      <c r="J3031">
        <f>SUMIFS(รายงานลูกหนี้!$G$2:$G$20000, รายงานลูกหนี้!$A$2:$A$20000, $A3031, รายงานลูกหนี้!$K$2:$K$20000, 0)</f>
        <v>0</v>
      </c>
      <c r="K3031">
        <f>SUMIFS(รายงานลูกหนี้!$G$2:$G$20000, รายงานลูกหนี้!$A$2:$A$20000, $A3031, รายงานลูกหนี้!$K$2:$K$20000, "&gt;=1", รายงานลูกหนี้!$K$2:$K$20000, "&lt;=30")</f>
        <v>41115</v>
      </c>
      <c r="L3031">
        <f>SUMIFS(รายงานลูกหนี้!$G$2:$G$20000, รายงานลูกหนี้!$A$2:$A$20000, $A3031, รายงานลูกหนี้!$K$2:$K$20000, "&gt;=31", รายงานลูกหนี้!$K$2:$K$20000, "&lt;=60")</f>
        <v>0</v>
      </c>
      <c r="M3031">
        <f>SUMIFS(รายงานลูกหนี้!$G$2:$G$20000, รายงานลูกหนี้!$A$2:$A$20000, $A3031, รายงานลูกหนี้!$K$2:$K$20000, "&gt;=61", รายงานลูกหนี้!$K$2:$K$20000, "&lt;=90")</f>
        <v>0</v>
      </c>
      <c r="N3031">
        <f>SUMIFS(รายงานลูกหนี้!$G$2:$G$20000, รายงานลูกหนี้!$A$2:$A$20000, $A3031, รายงานลูกหนี้!$K$2:$K$20000, "&gt;90")</f>
        <v>0</v>
      </c>
      <c r="O3031">
        <f t="shared" si="238"/>
        <v>41115</v>
      </c>
      <c r="P3031" s="17">
        <f t="shared" si="239"/>
        <v>0.25</v>
      </c>
    </row>
    <row r="3032" spans="1:16" x14ac:dyDescent="0.2">
      <c r="A3032" t="str">
        <v>0a052bbaef053862446e3aaed7c94cb010ef9827</v>
      </c>
      <c r="B3032">
        <f>COUNTIF(รายงานลูกหนี้!$A:$A,A3032)</f>
        <v>8</v>
      </c>
      <c r="C3032">
        <f>COUNTIFS(รายงานลูกหนี้!$A:$A,A3032,รายงานลูกหนี้!$K:$K,"&gt;0")</f>
        <v>6</v>
      </c>
      <c r="D3032">
        <f>SUMIF(รายงานลูกหนี้!$A:$A,A3032,รายงานลูกหนี้!$K:$K)</f>
        <v>50</v>
      </c>
      <c r="E3032">
        <f>_xlfn.MAXIFS(รายงานลูกหนี้!$K:$K,รายงานลูกหนี้!$A:$A,A3032)</f>
        <v>35</v>
      </c>
      <c r="F3032" s="17">
        <f t="shared" si="235"/>
        <v>0.75</v>
      </c>
      <c r="G3032" t="str">
        <f t="shared" si="236"/>
        <v>ค้างชำระ 31 - 60 วัน</v>
      </c>
      <c r="H3032" t="str">
        <f t="shared" si="237"/>
        <v>ลูกหนี้เฝ้าติดตาม</v>
      </c>
      <c r="I3032" s="17" cm="1">
        <f t="array" ref="I3032">_xlfn.IFS(D3032=0,0%, D3032&lt;=30,25%, D3032&lt;=60,50%, D3032&lt;=90,75%, D3032&gt;90,100%)</f>
        <v>0.5</v>
      </c>
      <c r="J3032">
        <f>SUMIFS(รายงานลูกหนี้!$G$2:$G$20000, รายงานลูกหนี้!$A$2:$A$20000, $A3032, รายงานลูกหนี้!$K$2:$K$20000, 0)</f>
        <v>6083</v>
      </c>
      <c r="K3032">
        <f>SUMIFS(รายงานลูกหนี้!$G$2:$G$20000, รายงานลูกหนี้!$A$2:$A$20000, $A3032, รายงานลูกหนี้!$K$2:$K$20000, "&gt;=1", รายงานลูกหนี้!$K$2:$K$20000, "&lt;=30")</f>
        <v>25950</v>
      </c>
      <c r="L3032">
        <f>SUMIFS(รายงานลูกหนี้!$G$2:$G$20000, รายงานลูกหนี้!$A$2:$A$20000, $A3032, รายงานลูกหนี้!$K$2:$K$20000, "&gt;=31", รายงานลูกหนี้!$K$2:$K$20000, "&lt;=60")</f>
        <v>7850</v>
      </c>
      <c r="M3032">
        <f>SUMIFS(รายงานลูกหนี้!$G$2:$G$20000, รายงานลูกหนี้!$A$2:$A$20000, $A3032, รายงานลูกหนี้!$K$2:$K$20000, "&gt;=61", รายงานลูกหนี้!$K$2:$K$20000, "&lt;=90")</f>
        <v>0</v>
      </c>
      <c r="N3032">
        <f>SUMIFS(รายงานลูกหนี้!$G$2:$G$20000, รายงานลูกหนี้!$A$2:$A$20000, $A3032, รายงานลูกหนี้!$K$2:$K$20000, "&gt;90")</f>
        <v>0</v>
      </c>
      <c r="O3032">
        <f t="shared" si="238"/>
        <v>39883</v>
      </c>
      <c r="P3032" s="17">
        <f t="shared" si="239"/>
        <v>0.26107614773211646</v>
      </c>
    </row>
    <row r="3033" spans="1:16" x14ac:dyDescent="0.2">
      <c r="A3033" t="str">
        <v>131fbaf1df58b60a6cafa25e732175a5168d59d3</v>
      </c>
      <c r="B3033">
        <f>COUNTIF(รายงานลูกหนี้!$A:$A,A3033)</f>
        <v>1</v>
      </c>
      <c r="C3033">
        <f>COUNTIFS(รายงานลูกหนี้!$A:$A,A3033,รายงานลูกหนี้!$K:$K,"&gt;0")</f>
        <v>0</v>
      </c>
      <c r="D3033">
        <f>SUMIF(รายงานลูกหนี้!$A:$A,A3033,รายงานลูกหนี้!$K:$K)</f>
        <v>0</v>
      </c>
      <c r="E3033">
        <f>_xlfn.MAXIFS(รายงานลูกหนี้!$K:$K,รายงานลูกหนี้!$A:$A,A3033)</f>
        <v>0</v>
      </c>
      <c r="F3033" s="17">
        <f t="shared" si="235"/>
        <v>0</v>
      </c>
      <c r="G3033" t="str">
        <f t="shared" si="236"/>
        <v>ชำระตรงเวลา</v>
      </c>
      <c r="H3033" t="str">
        <f t="shared" si="237"/>
        <v>ลูกหนี้ชั้นดี</v>
      </c>
      <c r="I3033" s="17" cm="1">
        <f t="array" ref="I3033">_xlfn.IFS(D3033=0,0%, D3033&lt;=30,25%, D3033&lt;=60,50%, D3033&lt;=90,75%, D3033&gt;90,100%)</f>
        <v>0</v>
      </c>
      <c r="J3033">
        <f>SUMIFS(รายงานลูกหนี้!$G$2:$G$20000, รายงานลูกหนี้!$A$2:$A$20000, $A3033, รายงานลูกหนี้!$K$2:$K$20000, 0)</f>
        <v>46916</v>
      </c>
      <c r="K3033">
        <f>SUMIFS(รายงานลูกหนี้!$G$2:$G$20000, รายงานลูกหนี้!$A$2:$A$20000, $A3033, รายงานลูกหนี้!$K$2:$K$20000, "&gt;=1", รายงานลูกหนี้!$K$2:$K$20000, "&lt;=30")</f>
        <v>0</v>
      </c>
      <c r="L3033">
        <f>SUMIFS(รายงานลูกหนี้!$G$2:$G$20000, รายงานลูกหนี้!$A$2:$A$20000, $A3033, รายงานลูกหนี้!$K$2:$K$20000, "&gt;=31", รายงานลูกหนี้!$K$2:$K$20000, "&lt;=60")</f>
        <v>0</v>
      </c>
      <c r="M3033">
        <f>SUMIFS(รายงานลูกหนี้!$G$2:$G$20000, รายงานลูกหนี้!$A$2:$A$20000, $A3033, รายงานลูกหนี้!$K$2:$K$20000, "&gt;=61", รายงานลูกหนี้!$K$2:$K$20000, "&lt;=90")</f>
        <v>0</v>
      </c>
      <c r="N3033">
        <f>SUMIFS(รายงานลูกหนี้!$G$2:$G$20000, รายงานลูกหนี้!$A$2:$A$20000, $A3033, รายงานลูกหนี้!$K$2:$K$20000, "&gt;90")</f>
        <v>0</v>
      </c>
      <c r="O3033">
        <f t="shared" si="238"/>
        <v>46916</v>
      </c>
      <c r="P3033" s="17">
        <f t="shared" si="239"/>
        <v>0</v>
      </c>
    </row>
    <row r="3034" spans="1:16" x14ac:dyDescent="0.2">
      <c r="A3034" t="str">
        <v>efb3a677c85bb989aec8665414d226b8b2c5f8c7</v>
      </c>
      <c r="B3034">
        <f>COUNTIF(รายงานลูกหนี้!$A:$A,A3034)</f>
        <v>1</v>
      </c>
      <c r="C3034">
        <f>COUNTIFS(รายงานลูกหนี้!$A:$A,A3034,รายงานลูกหนี้!$K:$K,"&gt;0")</f>
        <v>0</v>
      </c>
      <c r="D3034">
        <f>SUMIF(รายงานลูกหนี้!$A:$A,A3034,รายงานลูกหนี้!$K:$K)</f>
        <v>0</v>
      </c>
      <c r="E3034">
        <f>_xlfn.MAXIFS(รายงานลูกหนี้!$K:$K,รายงานลูกหนี้!$A:$A,A3034)</f>
        <v>0</v>
      </c>
      <c r="F3034" s="17">
        <f t="shared" si="235"/>
        <v>0</v>
      </c>
      <c r="G3034" t="str">
        <f t="shared" si="236"/>
        <v>ชำระตรงเวลา</v>
      </c>
      <c r="H3034" t="str">
        <f t="shared" si="237"/>
        <v>ลูกหนี้ชั้นดี</v>
      </c>
      <c r="I3034" s="17" cm="1">
        <f t="array" ref="I3034">_xlfn.IFS(D3034=0,0%, D3034&lt;=30,25%, D3034&lt;=60,50%, D3034&lt;=90,75%, D3034&gt;90,100%)</f>
        <v>0</v>
      </c>
      <c r="J3034">
        <f>SUMIFS(รายงานลูกหนี้!$G$2:$G$20000, รายงานลูกหนี้!$A$2:$A$20000, $A3034, รายงานลูกหนี้!$K$2:$K$20000, 0)</f>
        <v>46017</v>
      </c>
      <c r="K3034">
        <f>SUMIFS(รายงานลูกหนี้!$G$2:$G$20000, รายงานลูกหนี้!$A$2:$A$20000, $A3034, รายงานลูกหนี้!$K$2:$K$20000, "&gt;=1", รายงานลูกหนี้!$K$2:$K$20000, "&lt;=30")</f>
        <v>0</v>
      </c>
      <c r="L3034">
        <f>SUMIFS(รายงานลูกหนี้!$G$2:$G$20000, รายงานลูกหนี้!$A$2:$A$20000, $A3034, รายงานลูกหนี้!$K$2:$K$20000, "&gt;=31", รายงานลูกหนี้!$K$2:$K$20000, "&lt;=60")</f>
        <v>0</v>
      </c>
      <c r="M3034">
        <f>SUMIFS(รายงานลูกหนี้!$G$2:$G$20000, รายงานลูกหนี้!$A$2:$A$20000, $A3034, รายงานลูกหนี้!$K$2:$K$20000, "&gt;=61", รายงานลูกหนี้!$K$2:$K$20000, "&lt;=90")</f>
        <v>0</v>
      </c>
      <c r="N3034">
        <f>SUMIFS(รายงานลูกหนี้!$G$2:$G$20000, รายงานลูกหนี้!$A$2:$A$20000, $A3034, รายงานลูกหนี้!$K$2:$K$20000, "&gt;90")</f>
        <v>0</v>
      </c>
      <c r="O3034">
        <f t="shared" si="238"/>
        <v>46017</v>
      </c>
      <c r="P3034" s="17">
        <f t="shared" si="239"/>
        <v>0</v>
      </c>
    </row>
    <row r="3035" spans="1:16" x14ac:dyDescent="0.2">
      <c r="A3035" t="str">
        <v>2918057054686706d00c54c6d51e09c166d0d4c2</v>
      </c>
      <c r="B3035">
        <f>COUNTIF(รายงานลูกหนี้!$A:$A,A3035)</f>
        <v>9</v>
      </c>
      <c r="C3035">
        <f>COUNTIFS(รายงานลูกหนี้!$A:$A,A3035,รายงานลูกหนี้!$K:$K,"&gt;0")</f>
        <v>0</v>
      </c>
      <c r="D3035">
        <f>SUMIF(รายงานลูกหนี้!$A:$A,A3035,รายงานลูกหนี้!$K:$K)</f>
        <v>0</v>
      </c>
      <c r="E3035">
        <f>_xlfn.MAXIFS(รายงานลูกหนี้!$K:$K,รายงานลูกหนี้!$A:$A,A3035)</f>
        <v>0</v>
      </c>
      <c r="F3035" s="17">
        <f t="shared" si="235"/>
        <v>0</v>
      </c>
      <c r="G3035" t="str">
        <f t="shared" si="236"/>
        <v>ชำระตรงเวลา</v>
      </c>
      <c r="H3035" t="str">
        <f t="shared" si="237"/>
        <v>ลูกหนี้ชั้นดี</v>
      </c>
      <c r="I3035" s="17" cm="1">
        <f t="array" ref="I3035">_xlfn.IFS(D3035=0,0%, D3035&lt;=30,25%, D3035&lt;=60,50%, D3035&lt;=90,75%, D3035&gt;90,100%)</f>
        <v>0</v>
      </c>
      <c r="J3035">
        <f>SUMIFS(รายงานลูกหนี้!$G$2:$G$20000, รายงานลูกหนี้!$A$2:$A$20000, $A3035, รายงานลูกหนี้!$K$2:$K$20000, 0)</f>
        <v>32951</v>
      </c>
      <c r="K3035">
        <f>SUMIFS(รายงานลูกหนี้!$G$2:$G$20000, รายงานลูกหนี้!$A$2:$A$20000, $A3035, รายงานลูกหนี้!$K$2:$K$20000, "&gt;=1", รายงานลูกหนี้!$K$2:$K$20000, "&lt;=30")</f>
        <v>0</v>
      </c>
      <c r="L3035">
        <f>SUMIFS(รายงานลูกหนี้!$G$2:$G$20000, รายงานลูกหนี้!$A$2:$A$20000, $A3035, รายงานลูกหนี้!$K$2:$K$20000, "&gt;=31", รายงานลูกหนี้!$K$2:$K$20000, "&lt;=60")</f>
        <v>0</v>
      </c>
      <c r="M3035">
        <f>SUMIFS(รายงานลูกหนี้!$G$2:$G$20000, รายงานลูกหนี้!$A$2:$A$20000, $A3035, รายงานลูกหนี้!$K$2:$K$20000, "&gt;=61", รายงานลูกหนี้!$K$2:$K$20000, "&lt;=90")</f>
        <v>0</v>
      </c>
      <c r="N3035">
        <f>SUMIFS(รายงานลูกหนี้!$G$2:$G$20000, รายงานลูกหนี้!$A$2:$A$20000, $A3035, รายงานลูกหนี้!$K$2:$K$20000, "&gt;90")</f>
        <v>0</v>
      </c>
      <c r="O3035">
        <f t="shared" si="238"/>
        <v>32951</v>
      </c>
      <c r="P3035" s="17">
        <f t="shared" si="239"/>
        <v>0</v>
      </c>
    </row>
    <row r="3036" spans="1:16" x14ac:dyDescent="0.2">
      <c r="A3036" t="str">
        <v>e67791a6b8966ba8f6c9d81e812d48cbec3bf25f</v>
      </c>
      <c r="B3036">
        <f>COUNTIF(รายงานลูกหนี้!$A:$A,A3036)</f>
        <v>3</v>
      </c>
      <c r="C3036">
        <f>COUNTIFS(รายงานลูกหนี้!$A:$A,A3036,รายงานลูกหนี้!$K:$K,"&gt;0")</f>
        <v>3</v>
      </c>
      <c r="D3036">
        <f>SUMIF(รายงานลูกหนี้!$A:$A,A3036,รายงานลูกหนี้!$K:$K)</f>
        <v>50</v>
      </c>
      <c r="E3036">
        <f>_xlfn.MAXIFS(รายงานลูกหนี้!$K:$K,รายงานลูกหนี้!$A:$A,A3036)</f>
        <v>24</v>
      </c>
      <c r="F3036" s="17">
        <f t="shared" si="235"/>
        <v>1</v>
      </c>
      <c r="G3036" t="str">
        <f t="shared" si="236"/>
        <v>ค้างชำระ 1 - 30 วัน</v>
      </c>
      <c r="H3036" t="str">
        <f t="shared" si="237"/>
        <v>ลูกหนี้ชั้นดี</v>
      </c>
      <c r="I3036" s="17" cm="1">
        <f t="array" ref="I3036">_xlfn.IFS(D3036=0,0%, D3036&lt;=30,25%, D3036&lt;=60,50%, D3036&lt;=90,75%, D3036&gt;90,100%)</f>
        <v>0.5</v>
      </c>
      <c r="J3036">
        <f>SUMIFS(รายงานลูกหนี้!$G$2:$G$20000, รายงานลูกหนี้!$A$2:$A$20000, $A3036, รายงานลูกหนี้!$K$2:$K$20000, 0)</f>
        <v>0</v>
      </c>
      <c r="K3036">
        <f>SUMIFS(รายงานลูกหนี้!$G$2:$G$20000, รายงานลูกหนี้!$A$2:$A$20000, $A3036, รายงานลูกหนี้!$K$2:$K$20000, "&gt;=1", รายงานลูกหนี้!$K$2:$K$20000, "&lt;=30")</f>
        <v>15920</v>
      </c>
      <c r="L3036">
        <f>SUMIFS(รายงานลูกหนี้!$G$2:$G$20000, รายงานลูกหนี้!$A$2:$A$20000, $A3036, รายงานลูกหนี้!$K$2:$K$20000, "&gt;=31", รายงานลูกหนี้!$K$2:$K$20000, "&lt;=60")</f>
        <v>0</v>
      </c>
      <c r="M3036">
        <f>SUMIFS(รายงานลูกหนี้!$G$2:$G$20000, รายงานลูกหนี้!$A$2:$A$20000, $A3036, รายงานลูกหนี้!$K$2:$K$20000, "&gt;=61", รายงานลูกหนี้!$K$2:$K$20000, "&lt;=90")</f>
        <v>0</v>
      </c>
      <c r="N3036">
        <f>SUMIFS(รายงานลูกหนี้!$G$2:$G$20000, รายงานลูกหนี้!$A$2:$A$20000, $A3036, รายงานลูกหนี้!$K$2:$K$20000, "&gt;90")</f>
        <v>0</v>
      </c>
      <c r="O3036">
        <f t="shared" si="238"/>
        <v>15920</v>
      </c>
      <c r="P3036" s="17">
        <f t="shared" si="239"/>
        <v>0.25</v>
      </c>
    </row>
    <row r="3037" spans="1:16" x14ac:dyDescent="0.2">
      <c r="A3037" t="str">
        <v>a8e77893512a7ddee4d0c8c4383491535d2425a1</v>
      </c>
      <c r="B3037">
        <f>COUNTIF(รายงานลูกหนี้!$A:$A,A3037)</f>
        <v>1</v>
      </c>
      <c r="C3037">
        <f>COUNTIFS(รายงานลูกหนี้!$A:$A,A3037,รายงานลูกหนี้!$K:$K,"&gt;0")</f>
        <v>1</v>
      </c>
      <c r="D3037">
        <f>SUMIF(รายงานลูกหนี้!$A:$A,A3037,รายงานลูกหนี้!$K:$K)</f>
        <v>5</v>
      </c>
      <c r="E3037">
        <f>_xlfn.MAXIFS(รายงานลูกหนี้!$K:$K,รายงานลูกหนี้!$A:$A,A3037)</f>
        <v>5</v>
      </c>
      <c r="F3037" s="17">
        <f t="shared" si="235"/>
        <v>1</v>
      </c>
      <c r="G3037" t="str">
        <f t="shared" si="236"/>
        <v>ค้างชำระ 1 - 30 วัน</v>
      </c>
      <c r="H3037" t="str">
        <f t="shared" si="237"/>
        <v>ลูกหนี้ชั้นดี</v>
      </c>
      <c r="I3037" s="17" cm="1">
        <f t="array" ref="I3037">_xlfn.IFS(D3037=0,0%, D3037&lt;=30,25%, D3037&lt;=60,50%, D3037&lt;=90,75%, D3037&gt;90,100%)</f>
        <v>0.25</v>
      </c>
      <c r="J3037">
        <f>SUMIFS(รายงานลูกหนี้!$G$2:$G$20000, รายงานลูกหนี้!$A$2:$A$20000, $A3037, รายงานลูกหนี้!$K$2:$K$20000, 0)</f>
        <v>0</v>
      </c>
      <c r="K3037">
        <f>SUMIFS(รายงานลูกหนี้!$G$2:$G$20000, รายงานลูกหนี้!$A$2:$A$20000, $A3037, รายงานลูกหนี้!$K$2:$K$20000, "&gt;=1", รายงานลูกหนี้!$K$2:$K$20000, "&lt;=30")</f>
        <v>18775</v>
      </c>
      <c r="L3037">
        <f>SUMIFS(รายงานลูกหนี้!$G$2:$G$20000, รายงานลูกหนี้!$A$2:$A$20000, $A3037, รายงานลูกหนี้!$K$2:$K$20000, "&gt;=31", รายงานลูกหนี้!$K$2:$K$20000, "&lt;=60")</f>
        <v>0</v>
      </c>
      <c r="M3037">
        <f>SUMIFS(รายงานลูกหนี้!$G$2:$G$20000, รายงานลูกหนี้!$A$2:$A$20000, $A3037, รายงานลูกหนี้!$K$2:$K$20000, "&gt;=61", รายงานลูกหนี้!$K$2:$K$20000, "&lt;=90")</f>
        <v>0</v>
      </c>
      <c r="N3037">
        <f>SUMIFS(รายงานลูกหนี้!$G$2:$G$20000, รายงานลูกหนี้!$A$2:$A$20000, $A3037, รายงานลูกหนี้!$K$2:$K$20000, "&gt;90")</f>
        <v>0</v>
      </c>
      <c r="O3037">
        <f t="shared" si="238"/>
        <v>18775</v>
      </c>
      <c r="P3037" s="17">
        <f t="shared" si="239"/>
        <v>0.25</v>
      </c>
    </row>
    <row r="3038" spans="1:16" x14ac:dyDescent="0.2">
      <c r="A3038" t="str">
        <v>fd1b858cbf504e0ffa084229c36eaf5fc422c9d9</v>
      </c>
      <c r="B3038">
        <f>COUNTIF(รายงานลูกหนี้!$A:$A,A3038)</f>
        <v>5</v>
      </c>
      <c r="C3038">
        <f>COUNTIFS(รายงานลูกหนี้!$A:$A,A3038,รายงานลูกหนี้!$K:$K,"&gt;0")</f>
        <v>0</v>
      </c>
      <c r="D3038">
        <f>SUMIF(รายงานลูกหนี้!$A:$A,A3038,รายงานลูกหนี้!$K:$K)</f>
        <v>0</v>
      </c>
      <c r="E3038">
        <f>_xlfn.MAXIFS(รายงานลูกหนี้!$K:$K,รายงานลูกหนี้!$A:$A,A3038)</f>
        <v>0</v>
      </c>
      <c r="F3038" s="17">
        <f t="shared" si="235"/>
        <v>0</v>
      </c>
      <c r="G3038" t="str">
        <f t="shared" si="236"/>
        <v>ชำระตรงเวลา</v>
      </c>
      <c r="H3038" t="str">
        <f t="shared" si="237"/>
        <v>ลูกหนี้ชั้นดี</v>
      </c>
      <c r="I3038" s="17" cm="1">
        <f t="array" ref="I3038">_xlfn.IFS(D3038=0,0%, D3038&lt;=30,25%, D3038&lt;=60,50%, D3038&lt;=90,75%, D3038&gt;90,100%)</f>
        <v>0</v>
      </c>
      <c r="J3038">
        <f>SUMIFS(รายงานลูกหนี้!$G$2:$G$20000, รายงานลูกหนี้!$A$2:$A$20000, $A3038, รายงานลูกหนี้!$K$2:$K$20000, 0)</f>
        <v>7430</v>
      </c>
      <c r="K3038">
        <f>SUMIFS(รายงานลูกหนี้!$G$2:$G$20000, รายงานลูกหนี้!$A$2:$A$20000, $A3038, รายงานลูกหนี้!$K$2:$K$20000, "&gt;=1", รายงานลูกหนี้!$K$2:$K$20000, "&lt;=30")</f>
        <v>0</v>
      </c>
      <c r="L3038">
        <f>SUMIFS(รายงานลูกหนี้!$G$2:$G$20000, รายงานลูกหนี้!$A$2:$A$20000, $A3038, รายงานลูกหนี้!$K$2:$K$20000, "&gt;=31", รายงานลูกหนี้!$K$2:$K$20000, "&lt;=60")</f>
        <v>0</v>
      </c>
      <c r="M3038">
        <f>SUMIFS(รายงานลูกหนี้!$G$2:$G$20000, รายงานลูกหนี้!$A$2:$A$20000, $A3038, รายงานลูกหนี้!$K$2:$K$20000, "&gt;=61", รายงานลูกหนี้!$K$2:$K$20000, "&lt;=90")</f>
        <v>0</v>
      </c>
      <c r="N3038">
        <f>SUMIFS(รายงานลูกหนี้!$G$2:$G$20000, รายงานลูกหนี้!$A$2:$A$20000, $A3038, รายงานลูกหนี้!$K$2:$K$20000, "&gt;90")</f>
        <v>0</v>
      </c>
      <c r="O3038">
        <f t="shared" si="238"/>
        <v>7430</v>
      </c>
      <c r="P3038" s="17">
        <f t="shared" si="239"/>
        <v>0</v>
      </c>
    </row>
    <row r="3039" spans="1:16" x14ac:dyDescent="0.2">
      <c r="A3039" t="str">
        <v>11b826963971d5fe2afb751e442b095127f2bbab</v>
      </c>
      <c r="B3039">
        <f>COUNTIF(รายงานลูกหนี้!$A:$A,A3039)</f>
        <v>5</v>
      </c>
      <c r="C3039">
        <f>COUNTIFS(รายงานลูกหนี้!$A:$A,A3039,รายงานลูกหนี้!$K:$K,"&gt;0")</f>
        <v>4</v>
      </c>
      <c r="D3039">
        <f>SUMIF(รายงานลูกหนี้!$A:$A,A3039,รายงานลูกหนี้!$K:$K)</f>
        <v>43</v>
      </c>
      <c r="E3039">
        <f>_xlfn.MAXIFS(รายงานลูกหนี้!$K:$K,รายงานลูกหนี้!$A:$A,A3039)</f>
        <v>19</v>
      </c>
      <c r="F3039" s="17">
        <f t="shared" si="235"/>
        <v>0.8</v>
      </c>
      <c r="G3039" t="str">
        <f t="shared" si="236"/>
        <v>ค้างชำระ 1 - 30 วัน</v>
      </c>
      <c r="H3039" t="str">
        <f t="shared" si="237"/>
        <v>ลูกหนี้ชั้นดี</v>
      </c>
      <c r="I3039" s="17" cm="1">
        <f t="array" ref="I3039">_xlfn.IFS(D3039=0,0%, D3039&lt;=30,25%, D3039&lt;=60,50%, D3039&lt;=90,75%, D3039&gt;90,100%)</f>
        <v>0.5</v>
      </c>
      <c r="J3039">
        <f>SUMIFS(รายงานลูกหนี้!$G$2:$G$20000, รายงานลูกหนี้!$A$2:$A$20000, $A3039, รายงานลูกหนี้!$K$2:$K$20000, 0)</f>
        <v>760</v>
      </c>
      <c r="K3039">
        <f>SUMIFS(รายงานลูกหนี้!$G$2:$G$20000, รายงานลูกหนี้!$A$2:$A$20000, $A3039, รายงานลูกหนี้!$K$2:$K$20000, "&gt;=1", รายงานลูกหนี้!$K$2:$K$20000, "&lt;=30")</f>
        <v>4478</v>
      </c>
      <c r="L3039">
        <f>SUMIFS(รายงานลูกหนี้!$G$2:$G$20000, รายงานลูกหนี้!$A$2:$A$20000, $A3039, รายงานลูกหนี้!$K$2:$K$20000, "&gt;=31", รายงานลูกหนี้!$K$2:$K$20000, "&lt;=60")</f>
        <v>0</v>
      </c>
      <c r="M3039">
        <f>SUMIFS(รายงานลูกหนี้!$G$2:$G$20000, รายงานลูกหนี้!$A$2:$A$20000, $A3039, รายงานลูกหนี้!$K$2:$K$20000, "&gt;=61", รายงานลูกหนี้!$K$2:$K$20000, "&lt;=90")</f>
        <v>0</v>
      </c>
      <c r="N3039">
        <f>SUMIFS(รายงานลูกหนี้!$G$2:$G$20000, รายงานลูกหนี้!$A$2:$A$20000, $A3039, รายงานลูกหนี้!$K$2:$K$20000, "&gt;90")</f>
        <v>0</v>
      </c>
      <c r="O3039">
        <f t="shared" si="238"/>
        <v>5238</v>
      </c>
      <c r="P3039" s="17">
        <f t="shared" si="239"/>
        <v>0.2137266132111493</v>
      </c>
    </row>
    <row r="3040" spans="1:16" x14ac:dyDescent="0.2">
      <c r="A3040" t="str">
        <v>0653d70e608c9400975e908d4885f857d9e7ad7a</v>
      </c>
      <c r="B3040">
        <f>COUNTIF(รายงานลูกหนี้!$A:$A,A3040)</f>
        <v>8</v>
      </c>
      <c r="C3040">
        <f>COUNTIFS(รายงานลูกหนี้!$A:$A,A3040,รายงานลูกหนี้!$K:$K,"&gt;0")</f>
        <v>1</v>
      </c>
      <c r="D3040">
        <f>SUMIF(รายงานลูกหนี้!$A:$A,A3040,รายงานลูกหนี้!$K:$K)</f>
        <v>20</v>
      </c>
      <c r="E3040">
        <f>_xlfn.MAXIFS(รายงานลูกหนี้!$K:$K,รายงานลูกหนี้!$A:$A,A3040)</f>
        <v>20</v>
      </c>
      <c r="F3040" s="17">
        <f t="shared" si="235"/>
        <v>0.125</v>
      </c>
      <c r="G3040" t="str">
        <f t="shared" si="236"/>
        <v>ค้างชำระ 1 - 30 วัน</v>
      </c>
      <c r="H3040" t="str">
        <f t="shared" si="237"/>
        <v>ลูกหนี้ชั้นดี</v>
      </c>
      <c r="I3040" s="17" cm="1">
        <f t="array" ref="I3040">_xlfn.IFS(D3040=0,0%, D3040&lt;=30,25%, D3040&lt;=60,50%, D3040&lt;=90,75%, D3040&gt;90,100%)</f>
        <v>0.25</v>
      </c>
      <c r="J3040">
        <f>SUMIFS(รายงานลูกหนี้!$G$2:$G$20000, รายงานลูกหนี้!$A$2:$A$20000, $A3040, รายงานลูกหนี้!$K$2:$K$20000, 0)</f>
        <v>27404</v>
      </c>
      <c r="K3040">
        <f>SUMIFS(รายงานลูกหนี้!$G$2:$G$20000, รายงานลูกหนี้!$A$2:$A$20000, $A3040, รายงานลูกหนี้!$K$2:$K$20000, "&gt;=1", รายงานลูกหนี้!$K$2:$K$20000, "&lt;=30")</f>
        <v>1946</v>
      </c>
      <c r="L3040">
        <f>SUMIFS(รายงานลูกหนี้!$G$2:$G$20000, รายงานลูกหนี้!$A$2:$A$20000, $A3040, รายงานลูกหนี้!$K$2:$K$20000, "&gt;=31", รายงานลูกหนี้!$K$2:$K$20000, "&lt;=60")</f>
        <v>0</v>
      </c>
      <c r="M3040">
        <f>SUMIFS(รายงานลูกหนี้!$G$2:$G$20000, รายงานลูกหนี้!$A$2:$A$20000, $A3040, รายงานลูกหนี้!$K$2:$K$20000, "&gt;=61", รายงานลูกหนี้!$K$2:$K$20000, "&lt;=90")</f>
        <v>0</v>
      </c>
      <c r="N3040">
        <f>SUMIFS(รายงานลูกหนี้!$G$2:$G$20000, รายงานลูกหนี้!$A$2:$A$20000, $A3040, รายงานลูกหนี้!$K$2:$K$20000, "&gt;90")</f>
        <v>0</v>
      </c>
      <c r="O3040">
        <f t="shared" si="238"/>
        <v>29350</v>
      </c>
      <c r="P3040" s="17">
        <f t="shared" si="239"/>
        <v>1.6575809199318569E-2</v>
      </c>
    </row>
    <row r="3041" spans="1:16" x14ac:dyDescent="0.2">
      <c r="A3041" t="str">
        <v>e35e5e3b17cda63210755c79819990388f2558ae</v>
      </c>
      <c r="B3041">
        <f>COUNTIF(รายงานลูกหนี้!$A:$A,A3041)</f>
        <v>16</v>
      </c>
      <c r="C3041">
        <f>COUNTIFS(รายงานลูกหนี้!$A:$A,A3041,รายงานลูกหนี้!$K:$K,"&gt;0")</f>
        <v>0</v>
      </c>
      <c r="D3041">
        <f>SUMIF(รายงานลูกหนี้!$A:$A,A3041,รายงานลูกหนี้!$K:$K)</f>
        <v>0</v>
      </c>
      <c r="E3041">
        <f>_xlfn.MAXIFS(รายงานลูกหนี้!$K:$K,รายงานลูกหนี้!$A:$A,A3041)</f>
        <v>0</v>
      </c>
      <c r="F3041" s="17">
        <f t="shared" si="235"/>
        <v>0</v>
      </c>
      <c r="G3041" t="str">
        <f t="shared" si="236"/>
        <v>ชำระตรงเวลา</v>
      </c>
      <c r="H3041" t="str">
        <f t="shared" si="237"/>
        <v>ลูกหนี้ชั้นดี</v>
      </c>
      <c r="I3041" s="17" cm="1">
        <f t="array" ref="I3041">_xlfn.IFS(D3041=0,0%, D3041&lt;=30,25%, D3041&lt;=60,50%, D3041&lt;=90,75%, D3041&gt;90,100%)</f>
        <v>0</v>
      </c>
      <c r="J3041">
        <f>SUMIFS(รายงานลูกหนี้!$G$2:$G$20000, รายงานลูกหนี้!$A$2:$A$20000, $A3041, รายงานลูกหนี้!$K$2:$K$20000, 0)</f>
        <v>155675</v>
      </c>
      <c r="K3041">
        <f>SUMIFS(รายงานลูกหนี้!$G$2:$G$20000, รายงานลูกหนี้!$A$2:$A$20000, $A3041, รายงานลูกหนี้!$K$2:$K$20000, "&gt;=1", รายงานลูกหนี้!$K$2:$K$20000, "&lt;=30")</f>
        <v>0</v>
      </c>
      <c r="L3041">
        <f>SUMIFS(รายงานลูกหนี้!$G$2:$G$20000, รายงานลูกหนี้!$A$2:$A$20000, $A3041, รายงานลูกหนี้!$K$2:$K$20000, "&gt;=31", รายงานลูกหนี้!$K$2:$K$20000, "&lt;=60")</f>
        <v>0</v>
      </c>
      <c r="M3041">
        <f>SUMIFS(รายงานลูกหนี้!$G$2:$G$20000, รายงานลูกหนี้!$A$2:$A$20000, $A3041, รายงานลูกหนี้!$K$2:$K$20000, "&gt;=61", รายงานลูกหนี้!$K$2:$K$20000, "&lt;=90")</f>
        <v>0</v>
      </c>
      <c r="N3041">
        <f>SUMIFS(รายงานลูกหนี้!$G$2:$G$20000, รายงานลูกหนี้!$A$2:$A$20000, $A3041, รายงานลูกหนี้!$K$2:$K$20000, "&gt;90")</f>
        <v>0</v>
      </c>
      <c r="O3041">
        <f t="shared" si="238"/>
        <v>155675</v>
      </c>
      <c r="P3041" s="17">
        <f t="shared" si="239"/>
        <v>0</v>
      </c>
    </row>
  </sheetData>
  <autoFilter ref="A1:P3041" xr:uid="{D4645866-E092-44E1-B0AA-4A74479ABE2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98CD-1BF9-4F2B-A773-E8078FA1ADA2}">
  <dimension ref="A1:C20"/>
  <sheetViews>
    <sheetView zoomScale="78" workbookViewId="0">
      <selection activeCell="B15" sqref="B15"/>
    </sheetView>
  </sheetViews>
  <sheetFormatPr defaultRowHeight="12.75" x14ac:dyDescent="0.2"/>
  <cols>
    <col min="1" max="1" width="52.5" style="21" customWidth="1"/>
    <col min="2" max="2" width="54.125" style="21" customWidth="1"/>
    <col min="3" max="3" width="93.875" style="21" customWidth="1"/>
    <col min="4" max="16384" width="9" style="21"/>
  </cols>
  <sheetData>
    <row r="1" spans="1:3" x14ac:dyDescent="0.2">
      <c r="A1" s="20" t="s">
        <v>3087</v>
      </c>
    </row>
    <row r="3" spans="1:3" x14ac:dyDescent="0.2">
      <c r="A3" s="22" t="s">
        <v>3088</v>
      </c>
      <c r="B3" s="22" t="s">
        <v>3089</v>
      </c>
      <c r="C3" s="22" t="s">
        <v>3090</v>
      </c>
    </row>
    <row r="4" spans="1:3" x14ac:dyDescent="0.2">
      <c r="A4" s="23" t="s">
        <v>3091</v>
      </c>
      <c r="B4" s="23" t="s">
        <v>3092</v>
      </c>
      <c r="C4" s="23" t="s">
        <v>3093</v>
      </c>
    </row>
    <row r="5" spans="1:3" x14ac:dyDescent="0.2">
      <c r="A5" s="23" t="s">
        <v>3094</v>
      </c>
      <c r="B5" s="23" t="s">
        <v>3095</v>
      </c>
      <c r="C5" s="23" t="s">
        <v>3096</v>
      </c>
    </row>
    <row r="6" spans="1:3" x14ac:dyDescent="0.2">
      <c r="A6" s="23" t="s">
        <v>3097</v>
      </c>
      <c r="B6" s="23" t="s">
        <v>3098</v>
      </c>
      <c r="C6" s="23" t="s">
        <v>3099</v>
      </c>
    </row>
    <row r="7" spans="1:3" x14ac:dyDescent="0.2">
      <c r="A7" s="23" t="s">
        <v>3100</v>
      </c>
      <c r="B7" s="23" t="s">
        <v>3101</v>
      </c>
      <c r="C7" s="23" t="s">
        <v>3102</v>
      </c>
    </row>
    <row r="8" spans="1:3" x14ac:dyDescent="0.2">
      <c r="A8" s="23" t="s">
        <v>3103</v>
      </c>
      <c r="B8" s="23" t="s">
        <v>3104</v>
      </c>
      <c r="C8" s="23" t="s">
        <v>3105</v>
      </c>
    </row>
    <row r="10" spans="1:3" ht="14.45" customHeight="1" x14ac:dyDescent="0.2">
      <c r="A10" s="24" t="s">
        <v>3106</v>
      </c>
    </row>
    <row r="11" spans="1:3" ht="15" customHeight="1" x14ac:dyDescent="0.2">
      <c r="A11" s="21" t="s">
        <v>3107</v>
      </c>
    </row>
    <row r="13" spans="1:3" x14ac:dyDescent="0.2">
      <c r="A13" s="25" t="s">
        <v>3108</v>
      </c>
    </row>
    <row r="15" spans="1:3" s="26" customFormat="1" x14ac:dyDescent="0.2">
      <c r="A15" s="26" t="s">
        <v>3088</v>
      </c>
      <c r="B15" s="26" t="s">
        <v>3109</v>
      </c>
      <c r="C15" s="26" t="s">
        <v>3090</v>
      </c>
    </row>
    <row r="16" spans="1:3" x14ac:dyDescent="0.2">
      <c r="A16" s="21" t="s">
        <v>3110</v>
      </c>
      <c r="B16" s="21" t="s">
        <v>3111</v>
      </c>
      <c r="C16" s="21" t="s">
        <v>3112</v>
      </c>
    </row>
    <row r="17" spans="1:3" x14ac:dyDescent="0.2">
      <c r="A17" s="21" t="s">
        <v>3113</v>
      </c>
      <c r="B17" s="21" t="s">
        <v>3114</v>
      </c>
      <c r="C17" s="21" t="s">
        <v>3115</v>
      </c>
    </row>
    <row r="18" spans="1:3" x14ac:dyDescent="0.2">
      <c r="A18" s="21" t="s">
        <v>3116</v>
      </c>
      <c r="B18" s="21" t="s">
        <v>3117</v>
      </c>
      <c r="C18" s="21" t="s">
        <v>3118</v>
      </c>
    </row>
    <row r="20" spans="1:3" ht="14.25" x14ac:dyDescent="0.2">
      <c r="A20" s="21" t="s">
        <v>3119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88D6C1-5AAD-4576-A0EF-B1BD1116C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รายงานลูกหนี้</vt:lpstr>
      <vt:lpstr>สรุปลูกหนี้</vt:lpstr>
      <vt:lpstr>เงื่อนไข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นายปณิธาน ยอดนิล</dc:creator>
  <cp:lastModifiedBy>PIMOLPAN WILALAI</cp:lastModifiedBy>
  <dcterms:created xsi:type="dcterms:W3CDTF">2026-09-28T09:39:37Z</dcterms:created>
  <dcterms:modified xsi:type="dcterms:W3CDTF">2026-09-29T18:18:01Z</dcterms:modified>
</cp:coreProperties>
</file>